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aroline.brum\Desktop\IQM\"/>
    </mc:Choice>
  </mc:AlternateContent>
  <xr:revisionPtr revIDLastSave="0" documentId="8_{6851E9FA-307B-4536-9004-3E2E113D3A36}" xr6:coauthVersionLast="47" xr6:coauthVersionMax="47" xr10:uidLastSave="{00000000-0000-0000-0000-000000000000}"/>
  <bookViews>
    <workbookView xWindow="-28920" yWindow="-120" windowWidth="29040" windowHeight="15840" xr2:uid="{F024ABF0-0A73-4451-9431-B43E3C7BD11D}"/>
  </bookViews>
  <sheets>
    <sheet name="Indicadores" sheetId="4" r:id="rId1"/>
    <sheet name="Base_Dados" sheetId="2" r:id="rId2"/>
    <sheet name="IQM_Qualificação" sheetId="5" r:id="rId3"/>
    <sheet name="IQM_Ranking" sheetId="6" r:id="rId4"/>
    <sheet name="IQM_Ranking(2)" sheetId="3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1" hidden="1">Base_Dados!$A$4:$BU$562</definedName>
    <definedName name="_xlnm._FilterDatabase" localSheetId="2" hidden="1">IQM_Qualificação!$A$4:$BS$4</definedName>
    <definedName name="_xlnm._FilterDatabase" localSheetId="3" hidden="1">IQM_Ranking!$B$1:$G$30</definedName>
    <definedName name="_xlnm._FilterDatabase" localSheetId="4" hidden="1">'IQM_Ranking(2)'!$A$1:$D$559</definedName>
    <definedName name="_xlnm.Database" localSheetId="3">#REF!</definedName>
    <definedName name="_xlnm.Database">#REF!</definedName>
    <definedName name="BANCODDADOS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6" l="1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2" i="6"/>
  <c r="D495" i="6" l="1"/>
  <c r="D489" i="6"/>
  <c r="D525" i="6"/>
  <c r="D291" i="6"/>
  <c r="D543" i="6"/>
  <c r="D286" i="6"/>
  <c r="D318" i="6"/>
  <c r="D272" i="6"/>
  <c r="D518" i="6"/>
  <c r="D547" i="6"/>
  <c r="D144" i="6"/>
  <c r="D443" i="6"/>
  <c r="D513" i="6"/>
  <c r="D383" i="6"/>
  <c r="D407" i="6"/>
  <c r="D467" i="6"/>
  <c r="D548" i="6"/>
  <c r="D462" i="6"/>
  <c r="D426" i="6"/>
  <c r="D520" i="6"/>
  <c r="D374" i="6"/>
  <c r="D8" i="6"/>
  <c r="D303" i="6"/>
  <c r="D359" i="6"/>
  <c r="D290" i="6"/>
  <c r="D371" i="6"/>
  <c r="D428" i="6"/>
  <c r="D448" i="6"/>
  <c r="D159" i="6"/>
  <c r="D544" i="6"/>
  <c r="D558" i="6"/>
  <c r="D365" i="6"/>
  <c r="D457" i="6"/>
  <c r="D468" i="6"/>
  <c r="D521" i="6"/>
  <c r="D539" i="6"/>
  <c r="D499" i="6"/>
  <c r="D82" i="6"/>
  <c r="D463" i="6"/>
  <c r="D110" i="6"/>
  <c r="D542" i="6"/>
  <c r="D510" i="6"/>
  <c r="D461" i="6"/>
  <c r="D524" i="6"/>
  <c r="D477" i="6"/>
  <c r="D545" i="6"/>
  <c r="D504" i="6"/>
  <c r="D549" i="6"/>
  <c r="D515" i="6"/>
  <c r="D459" i="6"/>
  <c r="D430" i="6"/>
  <c r="D540" i="6"/>
  <c r="D423" i="6"/>
  <c r="D387" i="6"/>
  <c r="D452" i="6"/>
  <c r="D211" i="6"/>
  <c r="D22" i="6"/>
  <c r="D471" i="6"/>
  <c r="D439" i="6"/>
  <c r="D333" i="6"/>
  <c r="D321" i="6"/>
  <c r="D366" i="6"/>
  <c r="D522" i="6"/>
  <c r="D519" i="6"/>
  <c r="D487" i="6"/>
  <c r="D555" i="6"/>
  <c r="D464" i="6"/>
  <c r="D455" i="6"/>
  <c r="D507" i="6"/>
  <c r="D469" i="6"/>
  <c r="D534" i="6"/>
  <c r="D551" i="6"/>
  <c r="D528" i="6"/>
  <c r="D280" i="6"/>
  <c r="D58" i="6"/>
  <c r="D531" i="6"/>
  <c r="D556" i="6"/>
  <c r="D482" i="6"/>
  <c r="D424" i="6"/>
  <c r="D23" i="6"/>
  <c r="D472" i="6"/>
  <c r="D242" i="6"/>
  <c r="D421" i="6"/>
  <c r="D212" i="6"/>
  <c r="D276" i="6"/>
  <c r="D95" i="6"/>
  <c r="D447" i="6"/>
  <c r="D388" i="6"/>
  <c r="D53" i="6"/>
  <c r="D293" i="6"/>
  <c r="D352" i="6"/>
  <c r="D164" i="6"/>
  <c r="D287" i="6"/>
  <c r="D105" i="6"/>
  <c r="D193" i="6"/>
  <c r="D155" i="6"/>
  <c r="D194" i="6"/>
  <c r="D7" i="6"/>
  <c r="D109" i="6"/>
  <c r="D546" i="6"/>
  <c r="D554" i="6"/>
  <c r="D500" i="6"/>
  <c r="D425" i="6"/>
  <c r="D494" i="6"/>
  <c r="D377" i="6"/>
  <c r="D123" i="6"/>
  <c r="D557" i="6"/>
  <c r="D406" i="6"/>
  <c r="D400" i="6"/>
  <c r="D553" i="6"/>
  <c r="D26" i="6"/>
  <c r="D214" i="6"/>
  <c r="D460" i="6"/>
  <c r="D417" i="6"/>
  <c r="D516" i="6"/>
  <c r="D533" i="6"/>
  <c r="D328" i="6"/>
  <c r="D493" i="6"/>
  <c r="D350" i="6"/>
  <c r="D529" i="6"/>
  <c r="D502" i="6"/>
  <c r="D429" i="6"/>
  <c r="D446" i="6"/>
  <c r="D33" i="6"/>
  <c r="D481" i="6"/>
  <c r="D420" i="6"/>
  <c r="D126" i="6"/>
  <c r="D535" i="6"/>
  <c r="D325" i="6"/>
  <c r="D134" i="6"/>
  <c r="D270" i="6"/>
  <c r="D401" i="6"/>
  <c r="D444" i="6"/>
  <c r="D230" i="6"/>
  <c r="D186" i="6"/>
  <c r="D264" i="6"/>
  <c r="D307" i="6"/>
  <c r="D43" i="6"/>
  <c r="D541" i="6"/>
  <c r="D312" i="6"/>
  <c r="D284" i="6"/>
  <c r="D165" i="6"/>
  <c r="D185" i="6"/>
  <c r="D432" i="6"/>
  <c r="D190" i="6"/>
  <c r="D108" i="6"/>
  <c r="D9" i="6"/>
  <c r="D362" i="6"/>
  <c r="D338" i="6"/>
  <c r="D132" i="6"/>
  <c r="D453" i="6"/>
  <c r="D174" i="6"/>
  <c r="D358" i="6"/>
  <c r="D76" i="6"/>
  <c r="D434" i="6"/>
  <c r="D297" i="6"/>
  <c r="D55" i="6"/>
  <c r="D67" i="6"/>
  <c r="D278" i="6"/>
  <c r="D121" i="6"/>
  <c r="D324" i="6"/>
  <c r="D275" i="6"/>
  <c r="D334" i="6"/>
  <c r="D265" i="6"/>
  <c r="D64" i="6"/>
  <c r="D496" i="6"/>
  <c r="D442" i="6"/>
  <c r="D404" i="6"/>
  <c r="D323" i="6"/>
  <c r="D409" i="6"/>
  <c r="D491" i="6"/>
  <c r="D379" i="6"/>
  <c r="D224" i="6"/>
  <c r="D410" i="6"/>
  <c r="D319" i="6"/>
  <c r="D34" i="6"/>
  <c r="D239" i="6"/>
  <c r="D114" i="6"/>
  <c r="D192" i="6"/>
  <c r="D84" i="6"/>
  <c r="D166" i="6"/>
  <c r="D390" i="6"/>
  <c r="D327" i="6"/>
  <c r="D260" i="6"/>
  <c r="D103" i="6"/>
  <c r="D386" i="6"/>
  <c r="D315" i="6"/>
  <c r="D4" i="6"/>
  <c r="D104" i="6"/>
  <c r="D322" i="6"/>
  <c r="D150" i="6"/>
  <c r="D137" i="6"/>
  <c r="D396" i="6"/>
  <c r="D456" i="6"/>
  <c r="D116" i="6"/>
  <c r="D517" i="6"/>
  <c r="D68" i="6"/>
  <c r="D253" i="6"/>
  <c r="D356" i="6"/>
  <c r="D326" i="6"/>
  <c r="D57" i="6"/>
  <c r="D316" i="6"/>
  <c r="D393" i="6"/>
  <c r="D345" i="6"/>
  <c r="D171" i="6"/>
  <c r="D157" i="6"/>
  <c r="D163" i="6"/>
  <c r="D96" i="6"/>
  <c r="D98" i="6"/>
  <c r="D85" i="6"/>
  <c r="D329" i="6"/>
  <c r="D254" i="6"/>
  <c r="D484" i="6"/>
  <c r="D202" i="6"/>
  <c r="D246" i="6"/>
  <c r="D225" i="6"/>
  <c r="D130" i="6"/>
  <c r="D268" i="6"/>
  <c r="D182" i="6"/>
  <c r="D251" i="6"/>
  <c r="D136" i="6"/>
  <c r="D176" i="6"/>
  <c r="D39" i="6"/>
  <c r="D236" i="6"/>
  <c r="D337" i="6"/>
  <c r="D220" i="6"/>
  <c r="D187" i="6"/>
  <c r="D418" i="6"/>
  <c r="D189" i="6"/>
  <c r="D97" i="6"/>
  <c r="D351" i="6"/>
  <c r="D402" i="6"/>
  <c r="D15" i="6"/>
  <c r="D207" i="6"/>
  <c r="D382" i="6"/>
  <c r="D120" i="6"/>
  <c r="D349" i="6"/>
  <c r="D152" i="6"/>
  <c r="D314" i="6"/>
  <c r="D49" i="6"/>
  <c r="D52" i="6"/>
  <c r="D306" i="6"/>
  <c r="D436" i="6"/>
  <c r="D141" i="6"/>
  <c r="D485" i="6"/>
  <c r="D129" i="6"/>
  <c r="D65" i="6"/>
  <c r="D47" i="6"/>
  <c r="D289" i="6"/>
  <c r="D142" i="6"/>
  <c r="D273" i="6"/>
  <c r="D61" i="6"/>
  <c r="D332" i="6"/>
  <c r="D125" i="6"/>
  <c r="D3" i="6"/>
  <c r="D250" i="6"/>
  <c r="D234" i="6"/>
  <c r="D213" i="6"/>
  <c r="D35" i="6"/>
  <c r="D111" i="6"/>
  <c r="D437" i="6"/>
  <c r="D277" i="6"/>
  <c r="D347" i="6"/>
  <c r="D173" i="6"/>
  <c r="D160" i="6"/>
  <c r="D298" i="6"/>
  <c r="D89" i="6"/>
  <c r="D90" i="6"/>
  <c r="D25" i="6"/>
  <c r="D279" i="6"/>
  <c r="D240" i="6"/>
  <c r="D101" i="6"/>
  <c r="D169" i="6"/>
  <c r="D195" i="6"/>
  <c r="D48" i="6"/>
  <c r="D94" i="6"/>
  <c r="D231" i="6"/>
  <c r="D107" i="6"/>
  <c r="D63" i="6"/>
  <c r="D88" i="6"/>
  <c r="D122" i="6"/>
  <c r="D51" i="6"/>
  <c r="D50" i="6"/>
  <c r="D183" i="6"/>
  <c r="D100" i="6"/>
  <c r="D74" i="6"/>
  <c r="D13" i="6"/>
  <c r="D181" i="6"/>
  <c r="D292" i="6"/>
  <c r="D261" i="6"/>
  <c r="D56" i="6"/>
  <c r="D376" i="6"/>
  <c r="D77" i="6"/>
  <c r="D143" i="6"/>
  <c r="D139" i="6"/>
  <c r="D209" i="6"/>
  <c r="D222" i="6"/>
  <c r="D124" i="6"/>
  <c r="D398" i="6"/>
  <c r="D216" i="6"/>
  <c r="D20" i="6"/>
  <c r="D37" i="6"/>
  <c r="D59" i="6"/>
  <c r="D427" i="6"/>
  <c r="D18" i="6"/>
  <c r="D93" i="6"/>
  <c r="D523" i="6"/>
  <c r="D431" i="6"/>
  <c r="D135" i="6"/>
  <c r="D198" i="6"/>
  <c r="D179" i="6"/>
  <c r="D16" i="6"/>
  <c r="D91" i="6"/>
  <c r="D24" i="6"/>
  <c r="D38" i="6"/>
  <c r="D2" i="6"/>
  <c r="D31" i="6"/>
  <c r="D17" i="6"/>
  <c r="D168" i="6"/>
  <c r="D131" i="6"/>
  <c r="D281" i="6"/>
  <c r="D361" i="6"/>
  <c r="D180" i="6"/>
  <c r="D235" i="6"/>
  <c r="D506" i="6"/>
  <c r="D530" i="6"/>
  <c r="D40" i="6"/>
  <c r="D118" i="6"/>
  <c r="D36" i="6"/>
  <c r="D536" i="6"/>
  <c r="D416" i="6"/>
  <c r="D488" i="6"/>
  <c r="D302" i="6"/>
  <c r="D346" i="6"/>
  <c r="D353" i="6"/>
  <c r="D449" i="6"/>
  <c r="D205" i="6"/>
  <c r="D454" i="6"/>
  <c r="D70" i="6"/>
  <c r="D80" i="6"/>
  <c r="D375" i="6"/>
  <c r="D72" i="6"/>
  <c r="D422" i="6"/>
  <c r="D172" i="6"/>
  <c r="D177" i="6"/>
  <c r="D492" i="6"/>
  <c r="D102" i="6"/>
  <c r="D403" i="6"/>
  <c r="D370" i="6"/>
  <c r="D317" i="6"/>
  <c r="D218" i="6"/>
  <c r="D405" i="6"/>
  <c r="D501" i="6"/>
  <c r="D354" i="6"/>
  <c r="D6" i="6"/>
  <c r="D154" i="6"/>
  <c r="D413" i="6"/>
  <c r="D262" i="6"/>
  <c r="D71" i="6"/>
  <c r="D269" i="6"/>
  <c r="D99" i="6"/>
  <c r="D219" i="6"/>
  <c r="D199" i="6"/>
  <c r="D255" i="6"/>
  <c r="D30" i="6"/>
  <c r="D331" i="6"/>
  <c r="D153" i="6"/>
  <c r="D188" i="6"/>
  <c r="D42" i="6"/>
  <c r="D41" i="6"/>
  <c r="D438" i="6"/>
  <c r="D313" i="6"/>
  <c r="D19" i="6"/>
  <c r="D509" i="6"/>
  <c r="D87" i="6"/>
  <c r="D73" i="6"/>
  <c r="D244" i="6"/>
  <c r="D259" i="6"/>
  <c r="D330" i="6"/>
  <c r="D360" i="6"/>
  <c r="D151" i="6"/>
  <c r="D441" i="6"/>
  <c r="D433" i="6"/>
  <c r="D226" i="6"/>
  <c r="D167" i="6"/>
  <c r="D283" i="6"/>
  <c r="D69" i="6"/>
  <c r="D191" i="6"/>
  <c r="D380" i="6"/>
  <c r="D348" i="6"/>
  <c r="D248" i="6"/>
  <c r="D311" i="6"/>
  <c r="D32" i="6"/>
  <c r="D378" i="6"/>
  <c r="D78" i="6"/>
  <c r="D478" i="6"/>
  <c r="D117" i="6"/>
  <c r="D115" i="6"/>
  <c r="D340" i="6"/>
  <c r="D175" i="6"/>
  <c r="D127" i="6"/>
  <c r="D249" i="6"/>
  <c r="D5" i="6"/>
  <c r="D133" i="6"/>
  <c r="D369" i="6"/>
  <c r="D161" i="6"/>
  <c r="D389" i="6"/>
  <c r="D263" i="6"/>
  <c r="D381" i="6"/>
  <c r="D75" i="6"/>
  <c r="D490" i="6"/>
  <c r="D148" i="6"/>
  <c r="D257" i="6"/>
  <c r="D355" i="6"/>
  <c r="D285" i="6"/>
  <c r="D27" i="6"/>
  <c r="D397" i="6"/>
  <c r="D304" i="6"/>
  <c r="D149" i="6"/>
  <c r="D288" i="6"/>
  <c r="D384" i="6"/>
  <c r="D62" i="6"/>
  <c r="D184" i="6"/>
  <c r="D243" i="6"/>
  <c r="D208" i="6"/>
  <c r="D252" i="6"/>
  <c r="D227" i="6"/>
  <c r="D336" i="6"/>
  <c r="D119" i="6"/>
  <c r="D146" i="6"/>
  <c r="D486" i="6"/>
  <c r="D274" i="6"/>
  <c r="D258" i="6"/>
  <c r="D296" i="6"/>
  <c r="D367" i="6"/>
  <c r="D197" i="6"/>
  <c r="D343" i="6"/>
  <c r="D512" i="6"/>
  <c r="D526" i="6"/>
  <c r="D28" i="6"/>
  <c r="D335" i="6"/>
  <c r="D247" i="6"/>
  <c r="D466" i="6"/>
  <c r="D106" i="6"/>
  <c r="D282" i="6"/>
  <c r="D233" i="6"/>
  <c r="D342" i="6"/>
  <c r="D451" i="6"/>
  <c r="D128" i="6"/>
  <c r="D364" i="6"/>
  <c r="D112" i="6"/>
  <c r="D54" i="6"/>
  <c r="D341" i="6"/>
  <c r="D210" i="6"/>
  <c r="D10" i="6"/>
  <c r="D309" i="6"/>
  <c r="D44" i="6"/>
  <c r="D66" i="6"/>
  <c r="D229" i="6"/>
  <c r="D92" i="6"/>
  <c r="D271" i="6"/>
  <c r="D140" i="6"/>
  <c r="D223" i="6"/>
  <c r="D11" i="6"/>
  <c r="D465" i="6"/>
  <c r="D232" i="6"/>
  <c r="D221" i="6"/>
  <c r="D550" i="6"/>
  <c r="D238" i="6"/>
  <c r="D241" i="6"/>
  <c r="D552" i="6"/>
  <c r="D357" i="6"/>
  <c r="D537" i="6"/>
  <c r="D511" i="6"/>
  <c r="D81" i="6"/>
  <c r="D514" i="6"/>
  <c r="D412" i="6"/>
  <c r="D559" i="6"/>
  <c r="D245" i="6"/>
  <c r="D368" i="6"/>
  <c r="D450" i="6"/>
  <c r="D215" i="6"/>
  <c r="D14" i="6"/>
  <c r="D399" i="6"/>
  <c r="D299" i="6"/>
  <c r="D363" i="6"/>
  <c r="D532" i="6"/>
  <c r="D538" i="6"/>
  <c r="D411" i="6"/>
  <c r="D79" i="6"/>
  <c r="D339" i="6"/>
  <c r="D479" i="6"/>
  <c r="D480" i="6"/>
  <c r="D228" i="6"/>
  <c r="D138" i="6"/>
  <c r="D445" i="6"/>
  <c r="D458" i="6"/>
  <c r="D415" i="6"/>
  <c r="D473" i="6"/>
  <c r="D12" i="6"/>
  <c r="D201" i="6"/>
  <c r="D408" i="6"/>
  <c r="D206" i="6"/>
  <c r="D158" i="6"/>
  <c r="D310" i="6"/>
  <c r="D162" i="6"/>
  <c r="D156" i="6"/>
  <c r="D204" i="6"/>
  <c r="D178" i="6"/>
  <c r="D203" i="6"/>
  <c r="D217" i="6"/>
  <c r="D83" i="6"/>
  <c r="D147" i="6"/>
  <c r="D308" i="6"/>
  <c r="D476" i="6"/>
  <c r="D483" i="6"/>
  <c r="D527" i="6"/>
  <c r="D60" i="6"/>
  <c r="D470" i="6"/>
  <c r="D395" i="6"/>
  <c r="D145" i="6"/>
  <c r="D320" i="6"/>
  <c r="D373" i="6"/>
  <c r="D294" i="6"/>
  <c r="D45" i="6"/>
  <c r="D497" i="6"/>
  <c r="D419" i="6"/>
  <c r="D440" i="6"/>
  <c r="D21" i="6"/>
  <c r="D344" i="6"/>
  <c r="D385" i="6"/>
  <c r="D170" i="6"/>
  <c r="D391" i="6"/>
  <c r="D295" i="6"/>
  <c r="D113" i="6"/>
  <c r="D86" i="6"/>
  <c r="D196" i="6"/>
  <c r="D301" i="6"/>
  <c r="D392" i="6"/>
  <c r="D498" i="6"/>
  <c r="D267" i="6"/>
  <c r="D300" i="6"/>
  <c r="D435" i="6"/>
  <c r="D237" i="6"/>
  <c r="D372" i="6"/>
  <c r="D414" i="6"/>
  <c r="D266" i="6"/>
  <c r="D475" i="6"/>
  <c r="D256" i="6"/>
  <c r="D200" i="6"/>
  <c r="D29" i="6"/>
  <c r="D305" i="6"/>
  <c r="D508" i="6"/>
  <c r="D505" i="6"/>
  <c r="D474" i="6"/>
  <c r="D503" i="6"/>
  <c r="D394" i="6"/>
  <c r="BF561" i="5" l="1"/>
  <c r="AW561" i="5"/>
  <c r="AV561" i="5"/>
  <c r="AR561" i="5"/>
  <c r="AQ561" i="5"/>
  <c r="AO561" i="5"/>
  <c r="AL561" i="5"/>
  <c r="AA561" i="5"/>
  <c r="Z561" i="5"/>
  <c r="Y561" i="5"/>
  <c r="BF560" i="5"/>
  <c r="AW560" i="5"/>
  <c r="AT560" i="5"/>
  <c r="AR560" i="5"/>
  <c r="AL560" i="5"/>
  <c r="AA560" i="5"/>
  <c r="X560" i="5"/>
  <c r="BG559" i="5"/>
  <c r="BF559" i="5"/>
  <c r="AW559" i="5"/>
  <c r="AV559" i="5"/>
  <c r="AT559" i="5"/>
  <c r="AS559" i="5"/>
  <c r="AR559" i="5"/>
  <c r="AQ559" i="5"/>
  <c r="AO559" i="5"/>
  <c r="AL559" i="5"/>
  <c r="AJ559" i="5"/>
  <c r="AI559" i="5"/>
  <c r="AA559" i="5"/>
  <c r="Z559" i="5"/>
  <c r="Y559" i="5"/>
  <c r="X559" i="5"/>
  <c r="BF558" i="5"/>
  <c r="AW558" i="5"/>
  <c r="AV558" i="5"/>
  <c r="AR558" i="5"/>
  <c r="AQ558" i="5"/>
  <c r="AA558" i="5"/>
  <c r="BK557" i="5"/>
  <c r="BG557" i="5"/>
  <c r="BF557" i="5"/>
  <c r="AW557" i="5"/>
  <c r="AV557" i="5"/>
  <c r="AT557" i="5"/>
  <c r="AS557" i="5"/>
  <c r="AR557" i="5"/>
  <c r="AQ557" i="5"/>
  <c r="AO557" i="5"/>
  <c r="AL557" i="5"/>
  <c r="AA557" i="5"/>
  <c r="Z557" i="5"/>
  <c r="Y557" i="5"/>
  <c r="X557" i="5"/>
  <c r="AQ556" i="5"/>
  <c r="BF555" i="5"/>
  <c r="AW555" i="5"/>
  <c r="AR555" i="5"/>
  <c r="AQ555" i="5"/>
  <c r="AO555" i="5"/>
  <c r="AA555" i="5"/>
  <c r="Y555" i="5"/>
  <c r="X555" i="5"/>
  <c r="BG554" i="5"/>
  <c r="BF554" i="5"/>
  <c r="AW554" i="5"/>
  <c r="AV554" i="5"/>
  <c r="AT554" i="5"/>
  <c r="AS554" i="5"/>
  <c r="AR554" i="5"/>
  <c r="AQ554" i="5"/>
  <c r="AP554" i="5"/>
  <c r="AO554" i="5"/>
  <c r="AL554" i="5"/>
  <c r="AA554" i="5"/>
  <c r="Z554" i="5"/>
  <c r="Y554" i="5"/>
  <c r="X554" i="5"/>
  <c r="BF552" i="5"/>
  <c r="AW552" i="5"/>
  <c r="AV552" i="5"/>
  <c r="AT552" i="5"/>
  <c r="AS552" i="5"/>
  <c r="AR552" i="5"/>
  <c r="AQ552" i="5"/>
  <c r="AO552" i="5"/>
  <c r="AL552" i="5"/>
  <c r="AA552" i="5"/>
  <c r="Z552" i="5"/>
  <c r="Y552" i="5"/>
  <c r="X552" i="5"/>
  <c r="BK551" i="5"/>
  <c r="BF551" i="5"/>
  <c r="AW551" i="5"/>
  <c r="AR551" i="5"/>
  <c r="AQ551" i="5"/>
  <c r="AO551" i="5"/>
  <c r="AL551" i="5"/>
  <c r="AA551" i="5"/>
  <c r="Z551" i="5"/>
  <c r="Y551" i="5"/>
  <c r="X551" i="5"/>
  <c r="AL549" i="5"/>
  <c r="BK548" i="5"/>
  <c r="BG548" i="5"/>
  <c r="BF548" i="5"/>
  <c r="AZ548" i="5"/>
  <c r="AW548" i="5"/>
  <c r="AV548" i="5"/>
  <c r="AT548" i="5"/>
  <c r="AS548" i="5"/>
  <c r="AR548" i="5"/>
  <c r="AQ548" i="5"/>
  <c r="AO548" i="5"/>
  <c r="AL548" i="5"/>
  <c r="AA548" i="5"/>
  <c r="Z548" i="5"/>
  <c r="Y548" i="5"/>
  <c r="X548" i="5"/>
  <c r="BF547" i="5"/>
  <c r="AW547" i="5"/>
  <c r="AV547" i="5"/>
  <c r="AR547" i="5"/>
  <c r="AQ547" i="5"/>
  <c r="AL547" i="5"/>
  <c r="Y547" i="5"/>
  <c r="BK546" i="5"/>
  <c r="BJ546" i="5"/>
  <c r="BH546" i="5"/>
  <c r="BG546" i="5"/>
  <c r="BF546" i="5"/>
  <c r="AZ546" i="5"/>
  <c r="AX546" i="5"/>
  <c r="AW546" i="5"/>
  <c r="AV546" i="5"/>
  <c r="AU546" i="5"/>
  <c r="AT546" i="5"/>
  <c r="AS546" i="5"/>
  <c r="AR546" i="5"/>
  <c r="AQ546" i="5"/>
  <c r="AP546" i="5"/>
  <c r="AO546" i="5"/>
  <c r="AN546" i="5"/>
  <c r="AM546" i="5"/>
  <c r="AL546" i="5"/>
  <c r="AK546" i="5"/>
  <c r="AJ546" i="5"/>
  <c r="AI546" i="5"/>
  <c r="AB546" i="5"/>
  <c r="AA546" i="5"/>
  <c r="Z546" i="5"/>
  <c r="Y546" i="5"/>
  <c r="X546" i="5"/>
  <c r="BK545" i="5"/>
  <c r="BG545" i="5"/>
  <c r="BF545" i="5"/>
  <c r="AW545" i="5"/>
  <c r="AV545" i="5"/>
  <c r="AT545" i="5"/>
  <c r="AS545" i="5"/>
  <c r="AR545" i="5"/>
  <c r="AQ545" i="5"/>
  <c r="AO545" i="5"/>
  <c r="AL545" i="5"/>
  <c r="AA545" i="5"/>
  <c r="Z545" i="5"/>
  <c r="Y545" i="5"/>
  <c r="X545" i="5"/>
  <c r="BK544" i="5"/>
  <c r="BG544" i="5"/>
  <c r="BF544" i="5"/>
  <c r="AW544" i="5"/>
  <c r="AV544" i="5"/>
  <c r="AT544" i="5"/>
  <c r="AS544" i="5"/>
  <c r="AR544" i="5"/>
  <c r="AQ544" i="5"/>
  <c r="AO544" i="5"/>
  <c r="AA544" i="5"/>
  <c r="Y544" i="5"/>
  <c r="X544" i="5"/>
  <c r="BK543" i="5"/>
  <c r="BH543" i="5"/>
  <c r="BG543" i="5"/>
  <c r="BF543" i="5"/>
  <c r="AZ543" i="5"/>
  <c r="AY543" i="5"/>
  <c r="AW543" i="5"/>
  <c r="AV543" i="5"/>
  <c r="AT543" i="5"/>
  <c r="AS543" i="5"/>
  <c r="AR543" i="5"/>
  <c r="AQ543" i="5"/>
  <c r="AO543" i="5"/>
  <c r="AL543" i="5"/>
  <c r="AK543" i="5"/>
  <c r="AA543" i="5"/>
  <c r="Z543" i="5"/>
  <c r="Y543" i="5"/>
  <c r="X543" i="5"/>
  <c r="BF542" i="5"/>
  <c r="AL542" i="5"/>
  <c r="BK541" i="5"/>
  <c r="BJ541" i="5"/>
  <c r="BH541" i="5"/>
  <c r="BF541" i="5"/>
  <c r="AZ541" i="5"/>
  <c r="AY541" i="5"/>
  <c r="AW541" i="5"/>
  <c r="AV541" i="5"/>
  <c r="AS541" i="5"/>
  <c r="AR541" i="5"/>
  <c r="AQ541" i="5"/>
  <c r="AO541" i="5"/>
  <c r="AL541" i="5"/>
  <c r="AA541" i="5"/>
  <c r="Z541" i="5"/>
  <c r="Y541" i="5"/>
  <c r="X541" i="5"/>
  <c r="BF540" i="5"/>
  <c r="AW540" i="5"/>
  <c r="AR540" i="5"/>
  <c r="AO540" i="5"/>
  <c r="AL540" i="5"/>
  <c r="AA540" i="5"/>
  <c r="Z540" i="5"/>
  <c r="X540" i="5"/>
  <c r="AW539" i="5"/>
  <c r="AV539" i="5"/>
  <c r="AT539" i="5"/>
  <c r="AS539" i="5"/>
  <c r="AR539" i="5"/>
  <c r="AQ539" i="5"/>
  <c r="AO539" i="5"/>
  <c r="AL539" i="5"/>
  <c r="Z539" i="5"/>
  <c r="BK537" i="5"/>
  <c r="BJ537" i="5"/>
  <c r="BH537" i="5"/>
  <c r="BG537" i="5"/>
  <c r="BF537" i="5"/>
  <c r="AX537" i="5"/>
  <c r="AW537" i="5"/>
  <c r="AV537" i="5"/>
  <c r="AU537" i="5"/>
  <c r="AT537" i="5"/>
  <c r="AS537" i="5"/>
  <c r="AR537" i="5"/>
  <c r="AQ537" i="5"/>
  <c r="AP537" i="5"/>
  <c r="AO537" i="5"/>
  <c r="AN537" i="5"/>
  <c r="AM537" i="5"/>
  <c r="AL537" i="5"/>
  <c r="AK537" i="5"/>
  <c r="AJ537" i="5"/>
  <c r="AI537" i="5"/>
  <c r="AB537" i="5"/>
  <c r="AA537" i="5"/>
  <c r="Z537" i="5"/>
  <c r="Y537" i="5"/>
  <c r="X537" i="5"/>
  <c r="BK536" i="5"/>
  <c r="BJ536" i="5"/>
  <c r="BH536" i="5"/>
  <c r="BG536" i="5"/>
  <c r="BF536" i="5"/>
  <c r="AZ536" i="5"/>
  <c r="AY536" i="5"/>
  <c r="AX536" i="5"/>
  <c r="AW536" i="5"/>
  <c r="AV536" i="5"/>
  <c r="AU536" i="5"/>
  <c r="AT536" i="5"/>
  <c r="AS536" i="5"/>
  <c r="AR536" i="5"/>
  <c r="AQ536" i="5"/>
  <c r="AP536" i="5"/>
  <c r="AO536" i="5"/>
  <c r="AN536" i="5"/>
  <c r="AM536" i="5"/>
  <c r="AL536" i="5"/>
  <c r="AJ536" i="5"/>
  <c r="AI536" i="5"/>
  <c r="AB536" i="5"/>
  <c r="AA536" i="5"/>
  <c r="Z536" i="5"/>
  <c r="Y536" i="5"/>
  <c r="X536" i="5"/>
  <c r="BF535" i="5"/>
  <c r="AW535" i="5"/>
  <c r="AV535" i="5"/>
  <c r="AS535" i="5"/>
  <c r="AR535" i="5"/>
  <c r="AQ535" i="5"/>
  <c r="AO535" i="5"/>
  <c r="AL535" i="5"/>
  <c r="AA535" i="5"/>
  <c r="Z535" i="5"/>
  <c r="Y535" i="5"/>
  <c r="X535" i="5"/>
  <c r="BF534" i="5"/>
  <c r="AR534" i="5"/>
  <c r="AL534" i="5"/>
  <c r="AA534" i="5"/>
  <c r="BG533" i="5"/>
  <c r="BF533" i="5"/>
  <c r="AW533" i="5"/>
  <c r="AV533" i="5"/>
  <c r="AT533" i="5"/>
  <c r="AR533" i="5"/>
  <c r="AQ533" i="5"/>
  <c r="AO533" i="5"/>
  <c r="AL533" i="5"/>
  <c r="AA533" i="5"/>
  <c r="Z533" i="5"/>
  <c r="Y533" i="5"/>
  <c r="X533" i="5"/>
  <c r="BF532" i="5"/>
  <c r="AR532" i="5"/>
  <c r="AO532" i="5"/>
  <c r="AL532" i="5"/>
  <c r="AA532" i="5"/>
  <c r="Z532" i="5"/>
  <c r="BG531" i="5"/>
  <c r="BF531" i="5"/>
  <c r="AW531" i="5"/>
  <c r="AV531" i="5"/>
  <c r="AT531" i="5"/>
  <c r="AS531" i="5"/>
  <c r="AR531" i="5"/>
  <c r="AQ531" i="5"/>
  <c r="AO531" i="5"/>
  <c r="AL531" i="5"/>
  <c r="AA531" i="5"/>
  <c r="Z531" i="5"/>
  <c r="Y531" i="5"/>
  <c r="X531" i="5"/>
  <c r="BG530" i="5"/>
  <c r="BF530" i="5"/>
  <c r="AW530" i="5"/>
  <c r="AT530" i="5"/>
  <c r="AS530" i="5"/>
  <c r="AR530" i="5"/>
  <c r="AQ530" i="5"/>
  <c r="AO530" i="5"/>
  <c r="AL530" i="5"/>
  <c r="AA530" i="5"/>
  <c r="Z530" i="5"/>
  <c r="Y530" i="5"/>
  <c r="X530" i="5"/>
  <c r="BK529" i="5"/>
  <c r="BH529" i="5"/>
  <c r="BG529" i="5"/>
  <c r="BF529" i="5"/>
  <c r="AZ529" i="5"/>
  <c r="AY529" i="5"/>
  <c r="AX529" i="5"/>
  <c r="AW529" i="5"/>
  <c r="AV529" i="5"/>
  <c r="AU529" i="5"/>
  <c r="AT529" i="5"/>
  <c r="AS529" i="5"/>
  <c r="AR529" i="5"/>
  <c r="AQ529" i="5"/>
  <c r="AP529" i="5"/>
  <c r="AO529" i="5"/>
  <c r="AN529" i="5"/>
  <c r="AM529" i="5"/>
  <c r="AL529" i="5"/>
  <c r="AJ529" i="5"/>
  <c r="AI529" i="5"/>
  <c r="AB529" i="5"/>
  <c r="AA529" i="5"/>
  <c r="Z529" i="5"/>
  <c r="Y529" i="5"/>
  <c r="X529" i="5"/>
  <c r="AW528" i="5"/>
  <c r="AV528" i="5"/>
  <c r="AT528" i="5"/>
  <c r="AR528" i="5"/>
  <c r="AL528" i="5"/>
  <c r="BF527" i="5"/>
  <c r="AW527" i="5"/>
  <c r="AV527" i="5"/>
  <c r="AT527" i="5"/>
  <c r="AS527" i="5"/>
  <c r="AR527" i="5"/>
  <c r="AQ527" i="5"/>
  <c r="AO527" i="5"/>
  <c r="AA527" i="5"/>
  <c r="X527" i="5"/>
  <c r="BF526" i="5"/>
  <c r="AW526" i="5"/>
  <c r="AV526" i="5"/>
  <c r="AT526" i="5"/>
  <c r="AR526" i="5"/>
  <c r="AQ526" i="5"/>
  <c r="AO526" i="5"/>
  <c r="AL526" i="5"/>
  <c r="AA526" i="5"/>
  <c r="Z526" i="5"/>
  <c r="Y526" i="5"/>
  <c r="X526" i="5"/>
  <c r="BF525" i="5"/>
  <c r="AW525" i="5"/>
  <c r="AV525" i="5"/>
  <c r="AT525" i="5"/>
  <c r="AR525" i="5"/>
  <c r="AQ525" i="5"/>
  <c r="AO525" i="5"/>
  <c r="AL525" i="5"/>
  <c r="AA525" i="5"/>
  <c r="Z525" i="5"/>
  <c r="Y525" i="5"/>
  <c r="X525" i="5"/>
  <c r="BF524" i="5"/>
  <c r="AW524" i="5"/>
  <c r="AV524" i="5"/>
  <c r="AR524" i="5"/>
  <c r="AQ524" i="5"/>
  <c r="AO524" i="5"/>
  <c r="AL524" i="5"/>
  <c r="AA524" i="5"/>
  <c r="Z524" i="5"/>
  <c r="Y524" i="5"/>
  <c r="X524" i="5"/>
  <c r="BF523" i="5"/>
  <c r="AV523" i="5"/>
  <c r="AT523" i="5"/>
  <c r="AR523" i="5"/>
  <c r="AQ523" i="5"/>
  <c r="AO523" i="5"/>
  <c r="AL523" i="5"/>
  <c r="AA523" i="5"/>
  <c r="Z523" i="5"/>
  <c r="Y523" i="5"/>
  <c r="BF522" i="5"/>
  <c r="AW522" i="5"/>
  <c r="AV522" i="5"/>
  <c r="AQ522" i="5"/>
  <c r="AO522" i="5"/>
  <c r="AL522" i="5"/>
  <c r="Z522" i="5"/>
  <c r="Y522" i="5"/>
  <c r="X522" i="5"/>
  <c r="BG521" i="5"/>
  <c r="BF521" i="5"/>
  <c r="AW521" i="5"/>
  <c r="AV521" i="5"/>
  <c r="AT521" i="5"/>
  <c r="AS521" i="5"/>
  <c r="AR521" i="5"/>
  <c r="AQ521" i="5"/>
  <c r="AO521" i="5"/>
  <c r="AL521" i="5"/>
  <c r="AA521" i="5"/>
  <c r="Z521" i="5"/>
  <c r="Y521" i="5"/>
  <c r="X521" i="5"/>
  <c r="BG519" i="5"/>
  <c r="BF519" i="5"/>
  <c r="AW519" i="5"/>
  <c r="AV519" i="5"/>
  <c r="AT519" i="5"/>
  <c r="AR519" i="5"/>
  <c r="AQ519" i="5"/>
  <c r="AO519" i="5"/>
  <c r="AL519" i="5"/>
  <c r="AA519" i="5"/>
  <c r="Z519" i="5"/>
  <c r="Y519" i="5"/>
  <c r="X519" i="5"/>
  <c r="BK518" i="5"/>
  <c r="BF518" i="5"/>
  <c r="AT518" i="5"/>
  <c r="AQ518" i="5"/>
  <c r="AO518" i="5"/>
  <c r="Z518" i="5"/>
  <c r="Y518" i="5"/>
  <c r="BG516" i="5"/>
  <c r="BF516" i="5"/>
  <c r="AW516" i="5"/>
  <c r="AV516" i="5"/>
  <c r="AR516" i="5"/>
  <c r="AQ516" i="5"/>
  <c r="AL516" i="5"/>
  <c r="AA516" i="5"/>
  <c r="Y516" i="5"/>
  <c r="X516" i="5"/>
  <c r="BF515" i="5"/>
  <c r="AW515" i="5"/>
  <c r="AV515" i="5"/>
  <c r="AT515" i="5"/>
  <c r="AR515" i="5"/>
  <c r="AQ515" i="5"/>
  <c r="AO515" i="5"/>
  <c r="AL515" i="5"/>
  <c r="AA515" i="5"/>
  <c r="Z515" i="5"/>
  <c r="Y515" i="5"/>
  <c r="X515" i="5"/>
  <c r="AL514" i="5"/>
  <c r="BK513" i="5"/>
  <c r="BF513" i="5"/>
  <c r="AW513" i="5"/>
  <c r="AV513" i="5"/>
  <c r="AR513" i="5"/>
  <c r="AQ513" i="5"/>
  <c r="AO513" i="5"/>
  <c r="AL513" i="5"/>
  <c r="AA513" i="5"/>
  <c r="Z513" i="5"/>
  <c r="Y513" i="5"/>
  <c r="X513" i="5"/>
  <c r="BK512" i="5"/>
  <c r="BF512" i="5"/>
  <c r="AW512" i="5"/>
  <c r="AV512" i="5"/>
  <c r="AT512" i="5"/>
  <c r="AR512" i="5"/>
  <c r="AQ512" i="5"/>
  <c r="AO512" i="5"/>
  <c r="AL512" i="5"/>
  <c r="AA512" i="5"/>
  <c r="Z512" i="5"/>
  <c r="Y512" i="5"/>
  <c r="X512" i="5"/>
  <c r="BF511" i="5"/>
  <c r="AW511" i="5"/>
  <c r="AV511" i="5"/>
  <c r="AT511" i="5"/>
  <c r="AS511" i="5"/>
  <c r="AR511" i="5"/>
  <c r="AQ511" i="5"/>
  <c r="AO511" i="5"/>
  <c r="AL511" i="5"/>
  <c r="Z511" i="5"/>
  <c r="Y511" i="5"/>
  <c r="AW510" i="5"/>
  <c r="AV510" i="5"/>
  <c r="AT510" i="5"/>
  <c r="AL510" i="5"/>
  <c r="BK509" i="5"/>
  <c r="BF509" i="5"/>
  <c r="AW509" i="5"/>
  <c r="AV509" i="5"/>
  <c r="AT509" i="5"/>
  <c r="AS509" i="5"/>
  <c r="AR509" i="5"/>
  <c r="AQ509" i="5"/>
  <c r="AO509" i="5"/>
  <c r="AL509" i="5"/>
  <c r="AA509" i="5"/>
  <c r="Z509" i="5"/>
  <c r="Y509" i="5"/>
  <c r="X509" i="5"/>
  <c r="AW508" i="5"/>
  <c r="AV508" i="5"/>
  <c r="AL508" i="5"/>
  <c r="BK507" i="5"/>
  <c r="BG507" i="5"/>
  <c r="BF507" i="5"/>
  <c r="AW507" i="5"/>
  <c r="AV507" i="5"/>
  <c r="AT507" i="5"/>
  <c r="AR507" i="5"/>
  <c r="AQ507" i="5"/>
  <c r="AO507" i="5"/>
  <c r="AL507" i="5"/>
  <c r="AA507" i="5"/>
  <c r="Z507" i="5"/>
  <c r="Y507" i="5"/>
  <c r="X507" i="5"/>
  <c r="BF506" i="5"/>
  <c r="AW506" i="5"/>
  <c r="AV506" i="5"/>
  <c r="AT506" i="5"/>
  <c r="AS506" i="5"/>
  <c r="AR506" i="5"/>
  <c r="AQ506" i="5"/>
  <c r="AO506" i="5"/>
  <c r="AL506" i="5"/>
  <c r="AA506" i="5"/>
  <c r="Z506" i="5"/>
  <c r="Y506" i="5"/>
  <c r="BF505" i="5"/>
  <c r="AO505" i="5"/>
  <c r="AL505" i="5"/>
  <c r="Z505" i="5"/>
  <c r="W505" i="5"/>
  <c r="AL504" i="5"/>
  <c r="BG503" i="5"/>
  <c r="BF503" i="5"/>
  <c r="AW503" i="5"/>
  <c r="AV503" i="5"/>
  <c r="AT503" i="5"/>
  <c r="AR503" i="5"/>
  <c r="AQ503" i="5"/>
  <c r="AO503" i="5"/>
  <c r="AL503" i="5"/>
  <c r="AA503" i="5"/>
  <c r="Z503" i="5"/>
  <c r="Y503" i="5"/>
  <c r="X503" i="5"/>
  <c r="BF502" i="5"/>
  <c r="AT502" i="5"/>
  <c r="AO502" i="5"/>
  <c r="AL502" i="5"/>
  <c r="Z502" i="5"/>
  <c r="BG500" i="5"/>
  <c r="BF500" i="5"/>
  <c r="AW500" i="5"/>
  <c r="AV500" i="5"/>
  <c r="AT500" i="5"/>
  <c r="AS500" i="5"/>
  <c r="AR500" i="5"/>
  <c r="AQ500" i="5"/>
  <c r="AO500" i="5"/>
  <c r="AL500" i="5"/>
  <c r="AA500" i="5"/>
  <c r="Z500" i="5"/>
  <c r="Y500" i="5"/>
  <c r="X500" i="5"/>
  <c r="BF499" i="5"/>
  <c r="AW499" i="5"/>
  <c r="AV499" i="5"/>
  <c r="AR499" i="5"/>
  <c r="AQ499" i="5"/>
  <c r="AO499" i="5"/>
  <c r="AL499" i="5"/>
  <c r="Z499" i="5"/>
  <c r="Y499" i="5"/>
  <c r="BF498" i="5"/>
  <c r="AO498" i="5"/>
  <c r="AL498" i="5"/>
  <c r="Z498" i="5"/>
  <c r="BF497" i="5"/>
  <c r="AW497" i="5"/>
  <c r="AS497" i="5"/>
  <c r="AR497" i="5"/>
  <c r="AQ497" i="5"/>
  <c r="AO497" i="5"/>
  <c r="AL497" i="5"/>
  <c r="Z497" i="5"/>
  <c r="AW496" i="5"/>
  <c r="AL496" i="5"/>
  <c r="AO495" i="5"/>
  <c r="AL495" i="5"/>
  <c r="BO494" i="5"/>
  <c r="BG494" i="5"/>
  <c r="BF494" i="5"/>
  <c r="AZ494" i="5"/>
  <c r="AW494" i="5"/>
  <c r="AV494" i="5"/>
  <c r="AT494" i="5"/>
  <c r="AS494" i="5"/>
  <c r="AR494" i="5"/>
  <c r="AQ494" i="5"/>
  <c r="AO494" i="5"/>
  <c r="AL494" i="5"/>
  <c r="AA494" i="5"/>
  <c r="Z494" i="5"/>
  <c r="Y494" i="5"/>
  <c r="X494" i="5"/>
  <c r="AO493" i="5"/>
  <c r="Z493" i="5"/>
  <c r="BF492" i="5"/>
  <c r="AW492" i="5"/>
  <c r="AV492" i="5"/>
  <c r="AT492" i="5"/>
  <c r="AS492" i="5"/>
  <c r="AR492" i="5"/>
  <c r="AQ492" i="5"/>
  <c r="AO492" i="5"/>
  <c r="AL492" i="5"/>
  <c r="AA492" i="5"/>
  <c r="Z492" i="5"/>
  <c r="Y492" i="5"/>
  <c r="X492" i="5"/>
  <c r="BF490" i="5"/>
  <c r="AW490" i="5"/>
  <c r="AV490" i="5"/>
  <c r="AS490" i="5"/>
  <c r="AR490" i="5"/>
  <c r="AQ490" i="5"/>
  <c r="AO490" i="5"/>
  <c r="AL490" i="5"/>
  <c r="AA490" i="5"/>
  <c r="Z490" i="5"/>
  <c r="Y490" i="5"/>
  <c r="X490" i="5"/>
  <c r="BG489" i="5"/>
  <c r="BF489" i="5"/>
  <c r="AW489" i="5"/>
  <c r="AV489" i="5"/>
  <c r="AR489" i="5"/>
  <c r="AQ489" i="5"/>
  <c r="AO489" i="5"/>
  <c r="AL489" i="5"/>
  <c r="AA489" i="5"/>
  <c r="Z489" i="5"/>
  <c r="Y489" i="5"/>
  <c r="X489" i="5"/>
  <c r="BG488" i="5"/>
  <c r="BF488" i="5"/>
  <c r="AW488" i="5"/>
  <c r="AV488" i="5"/>
  <c r="AT488" i="5"/>
  <c r="AS488" i="5"/>
  <c r="AR488" i="5"/>
  <c r="AQ488" i="5"/>
  <c r="AO488" i="5"/>
  <c r="AL488" i="5"/>
  <c r="AA488" i="5"/>
  <c r="Z488" i="5"/>
  <c r="Y488" i="5"/>
  <c r="X488" i="5"/>
  <c r="BO487" i="5"/>
  <c r="BK487" i="5"/>
  <c r="BG487" i="5"/>
  <c r="BF487" i="5"/>
  <c r="AW487" i="5"/>
  <c r="AV487" i="5"/>
  <c r="AT487" i="5"/>
  <c r="AS487" i="5"/>
  <c r="AR487" i="5"/>
  <c r="AQ487" i="5"/>
  <c r="AO487" i="5"/>
  <c r="AL487" i="5"/>
  <c r="AA487" i="5"/>
  <c r="Z487" i="5"/>
  <c r="Y487" i="5"/>
  <c r="X487" i="5"/>
  <c r="BF486" i="5"/>
  <c r="AO486" i="5"/>
  <c r="AL486" i="5"/>
  <c r="Z486" i="5"/>
  <c r="AL485" i="5"/>
  <c r="BF484" i="5"/>
  <c r="AW484" i="5"/>
  <c r="AV484" i="5"/>
  <c r="AT484" i="5"/>
  <c r="AS484" i="5"/>
  <c r="AR484" i="5"/>
  <c r="AQ484" i="5"/>
  <c r="AO484" i="5"/>
  <c r="AA484" i="5"/>
  <c r="Z484" i="5"/>
  <c r="Y484" i="5"/>
  <c r="X484" i="5"/>
  <c r="BF483" i="5"/>
  <c r="AT483" i="5"/>
  <c r="AL483" i="5"/>
  <c r="BF482" i="5"/>
  <c r="AW482" i="5"/>
  <c r="AL482" i="5"/>
  <c r="BO481" i="5"/>
  <c r="BK481" i="5"/>
  <c r="BG481" i="5"/>
  <c r="BF481" i="5"/>
  <c r="AW481" i="5"/>
  <c r="AV481" i="5"/>
  <c r="AT481" i="5"/>
  <c r="AS481" i="5"/>
  <c r="AR481" i="5"/>
  <c r="AQ481" i="5"/>
  <c r="AO481" i="5"/>
  <c r="AL481" i="5"/>
  <c r="AA481" i="5"/>
  <c r="Z481" i="5"/>
  <c r="Y481" i="5"/>
  <c r="X481" i="5"/>
  <c r="BO480" i="5"/>
  <c r="BK480" i="5"/>
  <c r="BG480" i="5"/>
  <c r="BF480" i="5"/>
  <c r="AW480" i="5"/>
  <c r="AV480" i="5"/>
  <c r="AT480" i="5"/>
  <c r="AS480" i="5"/>
  <c r="AR480" i="5"/>
  <c r="AQ480" i="5"/>
  <c r="AO480" i="5"/>
  <c r="AL480" i="5"/>
  <c r="AA480" i="5"/>
  <c r="Z480" i="5"/>
  <c r="Y480" i="5"/>
  <c r="X480" i="5"/>
  <c r="AV479" i="5"/>
  <c r="AS479" i="5"/>
  <c r="AQ479" i="5"/>
  <c r="AO479" i="5"/>
  <c r="AL479" i="5"/>
  <c r="Z479" i="5"/>
  <c r="BF478" i="5"/>
  <c r="AR478" i="5"/>
  <c r="AQ478" i="5"/>
  <c r="AO478" i="5"/>
  <c r="AL478" i="5"/>
  <c r="AA478" i="5"/>
  <c r="Z478" i="5"/>
  <c r="Y478" i="5"/>
  <c r="BG477" i="5"/>
  <c r="BF477" i="5"/>
  <c r="AW477" i="5"/>
  <c r="AV477" i="5"/>
  <c r="AR477" i="5"/>
  <c r="AQ477" i="5"/>
  <c r="AO477" i="5"/>
  <c r="AL477" i="5"/>
  <c r="AA477" i="5"/>
  <c r="Z477" i="5"/>
  <c r="X477" i="5"/>
  <c r="BF476" i="5"/>
  <c r="AO476" i="5"/>
  <c r="AL476" i="5"/>
  <c r="Z476" i="5"/>
  <c r="BF475" i="5"/>
  <c r="AW475" i="5"/>
  <c r="AV475" i="5"/>
  <c r="AT475" i="5"/>
  <c r="AS475" i="5"/>
  <c r="AR475" i="5"/>
  <c r="AQ475" i="5"/>
  <c r="AL475" i="5"/>
  <c r="AA475" i="5"/>
  <c r="Y475" i="5"/>
  <c r="X475" i="5"/>
  <c r="BO472" i="5"/>
  <c r="BK472" i="5"/>
  <c r="BH472" i="5"/>
  <c r="BG472" i="5"/>
  <c r="BF472" i="5"/>
  <c r="AZ472" i="5"/>
  <c r="AW472" i="5"/>
  <c r="AV472" i="5"/>
  <c r="AT472" i="5"/>
  <c r="AS472" i="5"/>
  <c r="AR472" i="5"/>
  <c r="AQ472" i="5"/>
  <c r="AP472" i="5"/>
  <c r="AO472" i="5"/>
  <c r="AL472" i="5"/>
  <c r="AA472" i="5"/>
  <c r="Z472" i="5"/>
  <c r="Y472" i="5"/>
  <c r="X472" i="5"/>
  <c r="BF470" i="5"/>
  <c r="AW470" i="5"/>
  <c r="AV470" i="5"/>
  <c r="AT470" i="5"/>
  <c r="AS470" i="5"/>
  <c r="AR470" i="5"/>
  <c r="AQ470" i="5"/>
  <c r="AO470" i="5"/>
  <c r="AL470" i="5"/>
  <c r="AA470" i="5"/>
  <c r="Z470" i="5"/>
  <c r="Y470" i="5"/>
  <c r="X470" i="5"/>
  <c r="BO469" i="5"/>
  <c r="BK469" i="5"/>
  <c r="BG469" i="5"/>
  <c r="BF469" i="5"/>
  <c r="AW469" i="5"/>
  <c r="AV469" i="5"/>
  <c r="AT469" i="5"/>
  <c r="AS469" i="5"/>
  <c r="AR469" i="5"/>
  <c r="AQ469" i="5"/>
  <c r="AO469" i="5"/>
  <c r="AL469" i="5"/>
  <c r="AA469" i="5"/>
  <c r="Z469" i="5"/>
  <c r="Y469" i="5"/>
  <c r="X469" i="5"/>
  <c r="AT467" i="5"/>
  <c r="AR467" i="5"/>
  <c r="AA467" i="5"/>
  <c r="AW466" i="5"/>
  <c r="AV466" i="5"/>
  <c r="AS466" i="5"/>
  <c r="AR466" i="5"/>
  <c r="AQ466" i="5"/>
  <c r="AL466" i="5"/>
  <c r="AA466" i="5"/>
  <c r="Y466" i="5"/>
  <c r="AW465" i="5"/>
  <c r="AR465" i="5"/>
  <c r="BG464" i="5"/>
  <c r="BF464" i="5"/>
  <c r="AW464" i="5"/>
  <c r="AR464" i="5"/>
  <c r="AQ464" i="5"/>
  <c r="AO464" i="5"/>
  <c r="AL464" i="5"/>
  <c r="AA464" i="5"/>
  <c r="Z464" i="5"/>
  <c r="Y464" i="5"/>
  <c r="X464" i="5"/>
  <c r="BG462" i="5"/>
  <c r="BF462" i="5"/>
  <c r="AW462" i="5"/>
  <c r="AV462" i="5"/>
  <c r="AQ462" i="5"/>
  <c r="AO462" i="5"/>
  <c r="AL462" i="5"/>
  <c r="Z462" i="5"/>
  <c r="Y462" i="5"/>
  <c r="AV461" i="5"/>
  <c r="AR461" i="5"/>
  <c r="AQ461" i="5"/>
  <c r="AO461" i="5"/>
  <c r="BG460" i="5"/>
  <c r="BF460" i="5"/>
  <c r="AO460" i="5"/>
  <c r="Z460" i="5"/>
  <c r="AV459" i="5"/>
  <c r="BF458" i="5"/>
  <c r="AW458" i="5"/>
  <c r="AV458" i="5"/>
  <c r="AR458" i="5"/>
  <c r="AQ458" i="5"/>
  <c r="AO458" i="5"/>
  <c r="AL458" i="5"/>
  <c r="AA458" i="5"/>
  <c r="Y458" i="5"/>
  <c r="X458" i="5"/>
  <c r="BF456" i="5"/>
  <c r="AW456" i="5"/>
  <c r="AV456" i="5"/>
  <c r="AT456" i="5"/>
  <c r="AO456" i="5"/>
  <c r="AL456" i="5"/>
  <c r="Z456" i="5"/>
  <c r="BK455" i="5"/>
  <c r="BJ455" i="5"/>
  <c r="BG455" i="5"/>
  <c r="BF455" i="5"/>
  <c r="AZ455" i="5"/>
  <c r="AY455" i="5"/>
  <c r="AW455" i="5"/>
  <c r="AV455" i="5"/>
  <c r="AU455" i="5"/>
  <c r="AT455" i="5"/>
  <c r="AS455" i="5"/>
  <c r="AR455" i="5"/>
  <c r="AQ455" i="5"/>
  <c r="AP455" i="5"/>
  <c r="AO455" i="5"/>
  <c r="AL455" i="5"/>
  <c r="AA455" i="5"/>
  <c r="Z455" i="5"/>
  <c r="Y455" i="5"/>
  <c r="X455" i="5"/>
  <c r="BG454" i="5"/>
  <c r="BF454" i="5"/>
  <c r="AW454" i="5"/>
  <c r="AV454" i="5"/>
  <c r="AT454" i="5"/>
  <c r="AS454" i="5"/>
  <c r="AR454" i="5"/>
  <c r="AQ454" i="5"/>
  <c r="AO454" i="5"/>
  <c r="AL454" i="5"/>
  <c r="AA454" i="5"/>
  <c r="Z454" i="5"/>
  <c r="X454" i="5"/>
  <c r="BO452" i="5"/>
  <c r="BK452" i="5"/>
  <c r="BG452" i="5"/>
  <c r="BF452" i="5"/>
  <c r="AW452" i="5"/>
  <c r="AV452" i="5"/>
  <c r="AU452" i="5"/>
  <c r="AT452" i="5"/>
  <c r="AS452" i="5"/>
  <c r="AR452" i="5"/>
  <c r="AQ452" i="5"/>
  <c r="AP452" i="5"/>
  <c r="AO452" i="5"/>
  <c r="AL452" i="5"/>
  <c r="AA452" i="5"/>
  <c r="Z452" i="5"/>
  <c r="Y452" i="5"/>
  <c r="X452" i="5"/>
  <c r="BO451" i="5"/>
  <c r="BK451" i="5"/>
  <c r="BJ451" i="5"/>
  <c r="BH451" i="5"/>
  <c r="BG451" i="5"/>
  <c r="BF451" i="5"/>
  <c r="AZ451" i="5"/>
  <c r="AY451" i="5"/>
  <c r="AX451" i="5"/>
  <c r="AW451" i="5"/>
  <c r="AV451" i="5"/>
  <c r="AU451" i="5"/>
  <c r="AT451" i="5"/>
  <c r="AS451" i="5"/>
  <c r="AR451" i="5"/>
  <c r="AQ451" i="5"/>
  <c r="AP451" i="5"/>
  <c r="AO451" i="5"/>
  <c r="AN451" i="5"/>
  <c r="AM451" i="5"/>
  <c r="AL451" i="5"/>
  <c r="AK451" i="5"/>
  <c r="AJ451" i="5"/>
  <c r="AI451" i="5"/>
  <c r="AB451" i="5"/>
  <c r="AA451" i="5"/>
  <c r="Z451" i="5"/>
  <c r="Y451" i="5"/>
  <c r="X451" i="5"/>
  <c r="BO450" i="5"/>
  <c r="BK450" i="5"/>
  <c r="BG450" i="5"/>
  <c r="BF450" i="5"/>
  <c r="AW450" i="5"/>
  <c r="AV450" i="5"/>
  <c r="AT450" i="5"/>
  <c r="AS450" i="5"/>
  <c r="AR450" i="5"/>
  <c r="AQ450" i="5"/>
  <c r="AO450" i="5"/>
  <c r="AL450" i="5"/>
  <c r="AA450" i="5"/>
  <c r="Z450" i="5"/>
  <c r="Y450" i="5"/>
  <c r="X450" i="5"/>
  <c r="BF449" i="5"/>
  <c r="AW449" i="5"/>
  <c r="AR449" i="5"/>
  <c r="AQ449" i="5"/>
  <c r="AO449" i="5"/>
  <c r="AL449" i="5"/>
  <c r="AA449" i="5"/>
  <c r="Z449" i="5"/>
  <c r="X449" i="5"/>
  <c r="BO448" i="5"/>
  <c r="BG448" i="5"/>
  <c r="BF448" i="5"/>
  <c r="AW448" i="5"/>
  <c r="AV448" i="5"/>
  <c r="AT448" i="5"/>
  <c r="AS448" i="5"/>
  <c r="AR448" i="5"/>
  <c r="AQ448" i="5"/>
  <c r="AO448" i="5"/>
  <c r="AA448" i="5"/>
  <c r="Z448" i="5"/>
  <c r="Y448" i="5"/>
  <c r="BK447" i="5"/>
  <c r="BG447" i="5"/>
  <c r="BF447" i="5"/>
  <c r="AW447" i="5"/>
  <c r="AV447" i="5"/>
  <c r="AT447" i="5"/>
  <c r="AS447" i="5"/>
  <c r="AR447" i="5"/>
  <c r="AQ447" i="5"/>
  <c r="AP447" i="5"/>
  <c r="AO447" i="5"/>
  <c r="AL447" i="5"/>
  <c r="AA447" i="5"/>
  <c r="Z447" i="5"/>
  <c r="Y447" i="5"/>
  <c r="X447" i="5"/>
  <c r="BF446" i="5"/>
  <c r="AW446" i="5"/>
  <c r="AV446" i="5"/>
  <c r="AT446" i="5"/>
  <c r="AS446" i="5"/>
  <c r="AR446" i="5"/>
  <c r="AQ446" i="5"/>
  <c r="AO446" i="5"/>
  <c r="AL446" i="5"/>
  <c r="AA446" i="5"/>
  <c r="Z446" i="5"/>
  <c r="Y446" i="5"/>
  <c r="X446" i="5"/>
  <c r="AW445" i="5"/>
  <c r="AT445" i="5"/>
  <c r="AS445" i="5"/>
  <c r="AQ445" i="5"/>
  <c r="BO444" i="5"/>
  <c r="BG444" i="5"/>
  <c r="BF444" i="5"/>
  <c r="AW444" i="5"/>
  <c r="AV444" i="5"/>
  <c r="AU444" i="5"/>
  <c r="AT444" i="5"/>
  <c r="AS444" i="5"/>
  <c r="AR444" i="5"/>
  <c r="AQ444" i="5"/>
  <c r="AO444" i="5"/>
  <c r="AL444" i="5"/>
  <c r="AA444" i="5"/>
  <c r="Z444" i="5"/>
  <c r="Y444" i="5"/>
  <c r="X444" i="5"/>
  <c r="AW442" i="5"/>
  <c r="AV442" i="5"/>
  <c r="AT442" i="5"/>
  <c r="AS442" i="5"/>
  <c r="AQ442" i="5"/>
  <c r="AO442" i="5"/>
  <c r="AL442" i="5"/>
  <c r="Z442" i="5"/>
  <c r="Y442" i="5"/>
  <c r="BK441" i="5"/>
  <c r="BG441" i="5"/>
  <c r="BF441" i="5"/>
  <c r="AW441" i="5"/>
  <c r="AV441" i="5"/>
  <c r="AT441" i="5"/>
  <c r="AS441" i="5"/>
  <c r="AR441" i="5"/>
  <c r="AQ441" i="5"/>
  <c r="AO441" i="5"/>
  <c r="AL441" i="5"/>
  <c r="AA441" i="5"/>
  <c r="Z441" i="5"/>
  <c r="Y441" i="5"/>
  <c r="X441" i="5"/>
  <c r="BK439" i="5"/>
  <c r="BG439" i="5"/>
  <c r="BF439" i="5"/>
  <c r="AZ439" i="5"/>
  <c r="AY439" i="5"/>
  <c r="AW439" i="5"/>
  <c r="AV439" i="5"/>
  <c r="AT439" i="5"/>
  <c r="AS439" i="5"/>
  <c r="AR439" i="5"/>
  <c r="AQ439" i="5"/>
  <c r="AO439" i="5"/>
  <c r="AA439" i="5"/>
  <c r="Z439" i="5"/>
  <c r="Y439" i="5"/>
  <c r="X439" i="5"/>
  <c r="AL438" i="5"/>
  <c r="BO436" i="5"/>
  <c r="BK436" i="5"/>
  <c r="BG436" i="5"/>
  <c r="BF436" i="5"/>
  <c r="AX436" i="5"/>
  <c r="AW436" i="5"/>
  <c r="AV436" i="5"/>
  <c r="AU436" i="5"/>
  <c r="AT436" i="5"/>
  <c r="AS436" i="5"/>
  <c r="AR436" i="5"/>
  <c r="AQ436" i="5"/>
  <c r="AP436" i="5"/>
  <c r="AO436" i="5"/>
  <c r="AN436" i="5"/>
  <c r="AM436" i="5"/>
  <c r="AL436" i="5"/>
  <c r="AJ436" i="5"/>
  <c r="AB436" i="5"/>
  <c r="AA436" i="5"/>
  <c r="Z436" i="5"/>
  <c r="Y436" i="5"/>
  <c r="X436" i="5"/>
  <c r="BF435" i="5"/>
  <c r="AW435" i="5"/>
  <c r="AR435" i="5"/>
  <c r="AQ435" i="5"/>
  <c r="AO435" i="5"/>
  <c r="AL435" i="5"/>
  <c r="AA435" i="5"/>
  <c r="Z435" i="5"/>
  <c r="X435" i="5"/>
  <c r="BK434" i="5"/>
  <c r="BG434" i="5"/>
  <c r="BF434" i="5"/>
  <c r="AY434" i="5"/>
  <c r="AW434" i="5"/>
  <c r="AV434" i="5"/>
  <c r="AT434" i="5"/>
  <c r="AS434" i="5"/>
  <c r="AR434" i="5"/>
  <c r="AQ434" i="5"/>
  <c r="AO434" i="5"/>
  <c r="AL434" i="5"/>
  <c r="AA434" i="5"/>
  <c r="Z434" i="5"/>
  <c r="Y434" i="5"/>
  <c r="X434" i="5"/>
  <c r="BK433" i="5"/>
  <c r="BF433" i="5"/>
  <c r="AW433" i="5"/>
  <c r="AV433" i="5"/>
  <c r="AT433" i="5"/>
  <c r="AS433" i="5"/>
  <c r="AR433" i="5"/>
  <c r="AQ433" i="5"/>
  <c r="AO433" i="5"/>
  <c r="AL433" i="5"/>
  <c r="AA433" i="5"/>
  <c r="Z433" i="5"/>
  <c r="Y433" i="5"/>
  <c r="X433" i="5"/>
  <c r="BF432" i="5"/>
  <c r="AW432" i="5"/>
  <c r="AR432" i="5"/>
  <c r="AQ432" i="5"/>
  <c r="AO432" i="5"/>
  <c r="AA432" i="5"/>
  <c r="Z432" i="5"/>
  <c r="Y432" i="5"/>
  <c r="X432" i="5"/>
  <c r="BF431" i="5"/>
  <c r="AW431" i="5"/>
  <c r="AV431" i="5"/>
  <c r="AR431" i="5"/>
  <c r="AQ431" i="5"/>
  <c r="AL431" i="5"/>
  <c r="AA431" i="5"/>
  <c r="Y431" i="5"/>
  <c r="X431" i="5"/>
  <c r="BO430" i="5"/>
  <c r="BK430" i="5"/>
  <c r="BJ430" i="5"/>
  <c r="BH430" i="5"/>
  <c r="BG430" i="5"/>
  <c r="BF430" i="5"/>
  <c r="AW430" i="5"/>
  <c r="AV430" i="5"/>
  <c r="AT430" i="5"/>
  <c r="AS430" i="5"/>
  <c r="AR430" i="5"/>
  <c r="AQ430" i="5"/>
  <c r="AO430" i="5"/>
  <c r="AL430" i="5"/>
  <c r="AA430" i="5"/>
  <c r="Z430" i="5"/>
  <c r="Y430" i="5"/>
  <c r="X430" i="5"/>
  <c r="BF429" i="5"/>
  <c r="AW429" i="5"/>
  <c r="AR429" i="5"/>
  <c r="AO429" i="5"/>
  <c r="AL429" i="5"/>
  <c r="AA429" i="5"/>
  <c r="Z429" i="5"/>
  <c r="X429" i="5"/>
  <c r="BK428" i="5"/>
  <c r="BJ428" i="5"/>
  <c r="BH428" i="5"/>
  <c r="BG428" i="5"/>
  <c r="BF428" i="5"/>
  <c r="AX428" i="5"/>
  <c r="AW428" i="5"/>
  <c r="AV428" i="5"/>
  <c r="AU428" i="5"/>
  <c r="AT428" i="5"/>
  <c r="AS428" i="5"/>
  <c r="AR428" i="5"/>
  <c r="AQ428" i="5"/>
  <c r="AP428" i="5"/>
  <c r="AO428" i="5"/>
  <c r="AN428" i="5"/>
  <c r="AM428" i="5"/>
  <c r="AL428" i="5"/>
  <c r="AJ428" i="5"/>
  <c r="AB428" i="5"/>
  <c r="AA428" i="5"/>
  <c r="Z428" i="5"/>
  <c r="Y428" i="5"/>
  <c r="X428" i="5"/>
  <c r="BF426" i="5"/>
  <c r="AO426" i="5"/>
  <c r="AL426" i="5"/>
  <c r="BK424" i="5"/>
  <c r="BJ424" i="5"/>
  <c r="BH424" i="5"/>
  <c r="BF424" i="5"/>
  <c r="AX424" i="5"/>
  <c r="AW424" i="5"/>
  <c r="AV424" i="5"/>
  <c r="AU424" i="5"/>
  <c r="AT424" i="5"/>
  <c r="AS424" i="5"/>
  <c r="AR424" i="5"/>
  <c r="AQ424" i="5"/>
  <c r="AP424" i="5"/>
  <c r="AO424" i="5"/>
  <c r="AN424" i="5"/>
  <c r="AM424" i="5"/>
  <c r="AL424" i="5"/>
  <c r="AJ424" i="5"/>
  <c r="AI424" i="5"/>
  <c r="AB424" i="5"/>
  <c r="AA424" i="5"/>
  <c r="Z424" i="5"/>
  <c r="Y424" i="5"/>
  <c r="X424" i="5"/>
  <c r="BK423" i="5"/>
  <c r="BJ423" i="5"/>
  <c r="BH423" i="5"/>
  <c r="BG423" i="5"/>
  <c r="BF423" i="5"/>
  <c r="AX423" i="5"/>
  <c r="AW423" i="5"/>
  <c r="AV423" i="5"/>
  <c r="AU423" i="5"/>
  <c r="AT423" i="5"/>
  <c r="AS423" i="5"/>
  <c r="AR423" i="5"/>
  <c r="AQ423" i="5"/>
  <c r="AP423" i="5"/>
  <c r="AO423" i="5"/>
  <c r="AN423" i="5"/>
  <c r="AM423" i="5"/>
  <c r="AL423" i="5"/>
  <c r="AJ423" i="5"/>
  <c r="AI423" i="5"/>
  <c r="AB423" i="5"/>
  <c r="AA423" i="5"/>
  <c r="Z423" i="5"/>
  <c r="Y423" i="5"/>
  <c r="X423" i="5"/>
  <c r="BK422" i="5"/>
  <c r="BG422" i="5"/>
  <c r="BF422" i="5"/>
  <c r="AW422" i="5"/>
  <c r="AV422" i="5"/>
  <c r="AT422" i="5"/>
  <c r="AS422" i="5"/>
  <c r="AR422" i="5"/>
  <c r="AQ422" i="5"/>
  <c r="AO422" i="5"/>
  <c r="AL422" i="5"/>
  <c r="AA422" i="5"/>
  <c r="Z422" i="5"/>
  <c r="Y422" i="5"/>
  <c r="X422" i="5"/>
  <c r="AW421" i="5"/>
  <c r="BG420" i="5"/>
  <c r="BF420" i="5"/>
  <c r="AW420" i="5"/>
  <c r="AV420" i="5"/>
  <c r="AT420" i="5"/>
  <c r="AS420" i="5"/>
  <c r="AR420" i="5"/>
  <c r="AQ420" i="5"/>
  <c r="AO420" i="5"/>
  <c r="AL420" i="5"/>
  <c r="AA420" i="5"/>
  <c r="Z420" i="5"/>
  <c r="Y420" i="5"/>
  <c r="X420" i="5"/>
  <c r="BG419" i="5"/>
  <c r="BF419" i="5"/>
  <c r="AW419" i="5"/>
  <c r="AR419" i="5"/>
  <c r="AO419" i="5"/>
  <c r="AA419" i="5"/>
  <c r="Z419" i="5"/>
  <c r="X419" i="5"/>
  <c r="AV418" i="5"/>
  <c r="AS418" i="5"/>
  <c r="AQ418" i="5"/>
  <c r="BF417" i="5"/>
  <c r="AW417" i="5"/>
  <c r="AR417" i="5"/>
  <c r="AQ417" i="5"/>
  <c r="AO417" i="5"/>
  <c r="AL417" i="5"/>
  <c r="AA417" i="5"/>
  <c r="Z417" i="5"/>
  <c r="Y417" i="5"/>
  <c r="X417" i="5"/>
  <c r="BO416" i="5"/>
  <c r="AW415" i="5"/>
  <c r="AL415" i="5"/>
  <c r="X415" i="5"/>
  <c r="BF413" i="5"/>
  <c r="AR413" i="5"/>
  <c r="AL413" i="5"/>
  <c r="AL412" i="5"/>
  <c r="BO411" i="5"/>
  <c r="BG411" i="5"/>
  <c r="BF411" i="5"/>
  <c r="AV411" i="5"/>
  <c r="AR411" i="5"/>
  <c r="AQ411" i="5"/>
  <c r="AL411" i="5"/>
  <c r="AA411" i="5"/>
  <c r="BO410" i="5"/>
  <c r="AR410" i="5"/>
  <c r="AA410" i="5"/>
  <c r="BK409" i="5"/>
  <c r="BF409" i="5"/>
  <c r="AW409" i="5"/>
  <c r="AV409" i="5"/>
  <c r="AU409" i="5"/>
  <c r="AT409" i="5"/>
  <c r="AS409" i="5"/>
  <c r="AR409" i="5"/>
  <c r="AQ409" i="5"/>
  <c r="AP409" i="5"/>
  <c r="AO409" i="5"/>
  <c r="AA409" i="5"/>
  <c r="Z409" i="5"/>
  <c r="Y409" i="5"/>
  <c r="X409" i="5"/>
  <c r="BF408" i="5"/>
  <c r="AW408" i="5"/>
  <c r="AV408" i="5"/>
  <c r="AT408" i="5"/>
  <c r="AS408" i="5"/>
  <c r="AR408" i="5"/>
  <c r="AQ408" i="5"/>
  <c r="AO408" i="5"/>
  <c r="AL408" i="5"/>
  <c r="AA408" i="5"/>
  <c r="Z408" i="5"/>
  <c r="X408" i="5"/>
  <c r="BF407" i="5"/>
  <c r="AW407" i="5"/>
  <c r="AV407" i="5"/>
  <c r="AT407" i="5"/>
  <c r="AS407" i="5"/>
  <c r="AR407" i="5"/>
  <c r="AQ407" i="5"/>
  <c r="AO407" i="5"/>
  <c r="AA407" i="5"/>
  <c r="Z407" i="5"/>
  <c r="Y407" i="5"/>
  <c r="X407" i="5"/>
  <c r="BO406" i="5"/>
  <c r="BK406" i="5"/>
  <c r="BJ406" i="5"/>
  <c r="BH406" i="5"/>
  <c r="BG406" i="5"/>
  <c r="BF406" i="5"/>
  <c r="AW406" i="5"/>
  <c r="AV406" i="5"/>
  <c r="AT406" i="5"/>
  <c r="AS406" i="5"/>
  <c r="AR406" i="5"/>
  <c r="AQ406" i="5"/>
  <c r="AO406" i="5"/>
  <c r="AL406" i="5"/>
  <c r="AA406" i="5"/>
  <c r="Z406" i="5"/>
  <c r="Y406" i="5"/>
  <c r="X406" i="5"/>
  <c r="BO405" i="5"/>
  <c r="BK405" i="5"/>
  <c r="BJ405" i="5"/>
  <c r="BH405" i="5"/>
  <c r="BG405" i="5"/>
  <c r="BF405" i="5"/>
  <c r="AZ405" i="5"/>
  <c r="AY405" i="5"/>
  <c r="AX405" i="5"/>
  <c r="AW405" i="5"/>
  <c r="AV405" i="5"/>
  <c r="AU405" i="5"/>
  <c r="AT405" i="5"/>
  <c r="AS405" i="5"/>
  <c r="AR405" i="5"/>
  <c r="AQ405" i="5"/>
  <c r="AP405" i="5"/>
  <c r="AO405" i="5"/>
  <c r="AN405" i="5"/>
  <c r="AM405" i="5"/>
  <c r="AL405" i="5"/>
  <c r="AJ405" i="5"/>
  <c r="AI405" i="5"/>
  <c r="AB405" i="5"/>
  <c r="AA405" i="5"/>
  <c r="Z405" i="5"/>
  <c r="Y405" i="5"/>
  <c r="X405" i="5"/>
  <c r="BF404" i="5"/>
  <c r="BO402" i="5"/>
  <c r="BK402" i="5"/>
  <c r="BG402" i="5"/>
  <c r="BF402" i="5"/>
  <c r="AW402" i="5"/>
  <c r="AV402" i="5"/>
  <c r="AT402" i="5"/>
  <c r="AS402" i="5"/>
  <c r="AR402" i="5"/>
  <c r="AQ402" i="5"/>
  <c r="AO402" i="5"/>
  <c r="AL402" i="5"/>
  <c r="AA402" i="5"/>
  <c r="Z402" i="5"/>
  <c r="Y402" i="5"/>
  <c r="X402" i="5"/>
  <c r="AW401" i="5"/>
  <c r="AV401" i="5"/>
  <c r="AT401" i="5"/>
  <c r="AR401" i="5"/>
  <c r="AO401" i="5"/>
  <c r="AA401" i="5"/>
  <c r="Z401" i="5"/>
  <c r="X401" i="5"/>
  <c r="BK398" i="5"/>
  <c r="BG398" i="5"/>
  <c r="BF398" i="5"/>
  <c r="AW398" i="5"/>
  <c r="AV398" i="5"/>
  <c r="AT398" i="5"/>
  <c r="AS398" i="5"/>
  <c r="AR398" i="5"/>
  <c r="AQ398" i="5"/>
  <c r="AO398" i="5"/>
  <c r="AL398" i="5"/>
  <c r="AA398" i="5"/>
  <c r="Z398" i="5"/>
  <c r="Y398" i="5"/>
  <c r="X398" i="5"/>
  <c r="BK397" i="5"/>
  <c r="BG397" i="5"/>
  <c r="BF397" i="5"/>
  <c r="AW397" i="5"/>
  <c r="AV397" i="5"/>
  <c r="AT397" i="5"/>
  <c r="AS397" i="5"/>
  <c r="AR397" i="5"/>
  <c r="AQ397" i="5"/>
  <c r="AO397" i="5"/>
  <c r="AL397" i="5"/>
  <c r="AA397" i="5"/>
  <c r="Z397" i="5"/>
  <c r="Y397" i="5"/>
  <c r="X397" i="5"/>
  <c r="BF396" i="5"/>
  <c r="AW396" i="5"/>
  <c r="AV396" i="5"/>
  <c r="AT396" i="5"/>
  <c r="AR396" i="5"/>
  <c r="AQ396" i="5"/>
  <c r="AO396" i="5"/>
  <c r="AL396" i="5"/>
  <c r="AA396" i="5"/>
  <c r="Z396" i="5"/>
  <c r="Y396" i="5"/>
  <c r="X396" i="5"/>
  <c r="BF395" i="5"/>
  <c r="AW395" i="5"/>
  <c r="AV395" i="5"/>
  <c r="AT395" i="5"/>
  <c r="AR395" i="5"/>
  <c r="AQ395" i="5"/>
  <c r="AO395" i="5"/>
  <c r="AL395" i="5"/>
  <c r="AA395" i="5"/>
  <c r="Z395" i="5"/>
  <c r="Y395" i="5"/>
  <c r="X395" i="5"/>
  <c r="BF394" i="5"/>
  <c r="AW394" i="5"/>
  <c r="AV394" i="5"/>
  <c r="AT394" i="5"/>
  <c r="AR394" i="5"/>
  <c r="AO394" i="5"/>
  <c r="AA394" i="5"/>
  <c r="Z394" i="5"/>
  <c r="X394" i="5"/>
  <c r="BF393" i="5"/>
  <c r="AT393" i="5"/>
  <c r="AR393" i="5"/>
  <c r="AO393" i="5"/>
  <c r="AL393" i="5"/>
  <c r="AA393" i="5"/>
  <c r="Z393" i="5"/>
  <c r="AW392" i="5"/>
  <c r="AS392" i="5"/>
  <c r="AR392" i="5"/>
  <c r="AO392" i="5"/>
  <c r="AA392" i="5"/>
  <c r="Z392" i="5"/>
  <c r="X392" i="5"/>
  <c r="BF390" i="5"/>
  <c r="AW390" i="5"/>
  <c r="AR390" i="5"/>
  <c r="AQ390" i="5"/>
  <c r="AO390" i="5"/>
  <c r="AL390" i="5"/>
  <c r="Z390" i="5"/>
  <c r="AV389" i="5"/>
  <c r="AT389" i="5"/>
  <c r="AQ389" i="5"/>
  <c r="AO389" i="5"/>
  <c r="AW388" i="5"/>
  <c r="AV388" i="5"/>
  <c r="AR388" i="5"/>
  <c r="AQ388" i="5"/>
  <c r="AO388" i="5"/>
  <c r="AL388" i="5"/>
  <c r="AA388" i="5"/>
  <c r="Z388" i="5"/>
  <c r="Y388" i="5"/>
  <c r="X388" i="5"/>
  <c r="AW387" i="5"/>
  <c r="AV387" i="5"/>
  <c r="AT387" i="5"/>
  <c r="AS387" i="5"/>
  <c r="AR387" i="5"/>
  <c r="AQ387" i="5"/>
  <c r="AO387" i="5"/>
  <c r="AL387" i="5"/>
  <c r="AA387" i="5"/>
  <c r="Z387" i="5"/>
  <c r="Y387" i="5"/>
  <c r="X387" i="5"/>
  <c r="BF386" i="5"/>
  <c r="AW386" i="5"/>
  <c r="AV386" i="5"/>
  <c r="AT386" i="5"/>
  <c r="AS386" i="5"/>
  <c r="AR386" i="5"/>
  <c r="AQ386" i="5"/>
  <c r="AO386" i="5"/>
  <c r="AL386" i="5"/>
  <c r="AA386" i="5"/>
  <c r="Z386" i="5"/>
  <c r="Y386" i="5"/>
  <c r="X386" i="5"/>
  <c r="BF384" i="5"/>
  <c r="AO384" i="5"/>
  <c r="AL384" i="5"/>
  <c r="Z384" i="5"/>
  <c r="AW383" i="5"/>
  <c r="AV383" i="5"/>
  <c r="AT383" i="5"/>
  <c r="AR383" i="5"/>
  <c r="AQ383" i="5"/>
  <c r="AO383" i="5"/>
  <c r="AA383" i="5"/>
  <c r="Z383" i="5"/>
  <c r="Y383" i="5"/>
  <c r="X383" i="5"/>
  <c r="BG382" i="5"/>
  <c r="BF382" i="5"/>
  <c r="AW382" i="5"/>
  <c r="AR382" i="5"/>
  <c r="AQ382" i="5"/>
  <c r="AO382" i="5"/>
  <c r="AA382" i="5"/>
  <c r="Z382" i="5"/>
  <c r="Y382" i="5"/>
  <c r="X382" i="5"/>
  <c r="BF381" i="5"/>
  <c r="AW381" i="5"/>
  <c r="AV381" i="5"/>
  <c r="AT381" i="5"/>
  <c r="AS381" i="5"/>
  <c r="AR381" i="5"/>
  <c r="AQ381" i="5"/>
  <c r="AO381" i="5"/>
  <c r="AA381" i="5"/>
  <c r="Z381" i="5"/>
  <c r="Y381" i="5"/>
  <c r="X381" i="5"/>
  <c r="AL380" i="5"/>
  <c r="AW379" i="5"/>
  <c r="AV379" i="5"/>
  <c r="AT379" i="5"/>
  <c r="AR379" i="5"/>
  <c r="AO379" i="5"/>
  <c r="Z379" i="5"/>
  <c r="AW378" i="5"/>
  <c r="AQ378" i="5"/>
  <c r="AL378" i="5"/>
  <c r="Y378" i="5"/>
  <c r="X378" i="5"/>
  <c r="AW377" i="5"/>
  <c r="AV377" i="5"/>
  <c r="AT377" i="5"/>
  <c r="AS377" i="5"/>
  <c r="AR377" i="5"/>
  <c r="AQ377" i="5"/>
  <c r="AO377" i="5"/>
  <c r="AA377" i="5"/>
  <c r="Z377" i="5"/>
  <c r="Y377" i="5"/>
  <c r="X377" i="5"/>
  <c r="AL376" i="5"/>
  <c r="BF375" i="5"/>
  <c r="AW375" i="5"/>
  <c r="AV375" i="5"/>
  <c r="AT375" i="5"/>
  <c r="AS375" i="5"/>
  <c r="AR375" i="5"/>
  <c r="AQ375" i="5"/>
  <c r="AO375" i="5"/>
  <c r="AL375" i="5"/>
  <c r="AA375" i="5"/>
  <c r="Z375" i="5"/>
  <c r="Y375" i="5"/>
  <c r="X375" i="5"/>
  <c r="BF374" i="5"/>
  <c r="AV374" i="5"/>
  <c r="AT374" i="5"/>
  <c r="AS374" i="5"/>
  <c r="AQ374" i="5"/>
  <c r="AO374" i="5"/>
  <c r="AL374" i="5"/>
  <c r="Z374" i="5"/>
  <c r="Y374" i="5"/>
  <c r="BF372" i="5"/>
  <c r="AO372" i="5"/>
  <c r="AL372" i="5"/>
  <c r="Z372" i="5"/>
  <c r="BG371" i="5"/>
  <c r="BF371" i="5"/>
  <c r="AW371" i="5"/>
  <c r="AV371" i="5"/>
  <c r="AT371" i="5"/>
  <c r="AS371" i="5"/>
  <c r="AR371" i="5"/>
  <c r="AQ371" i="5"/>
  <c r="AO371" i="5"/>
  <c r="AL371" i="5"/>
  <c r="AA371" i="5"/>
  <c r="Z371" i="5"/>
  <c r="Y371" i="5"/>
  <c r="X371" i="5"/>
  <c r="BF369" i="5"/>
  <c r="AW369" i="5"/>
  <c r="AV369" i="5"/>
  <c r="AT369" i="5"/>
  <c r="AS369" i="5"/>
  <c r="AR369" i="5"/>
  <c r="AQ369" i="5"/>
  <c r="AO369" i="5"/>
  <c r="AL369" i="5"/>
  <c r="AA369" i="5"/>
  <c r="Z369" i="5"/>
  <c r="Y369" i="5"/>
  <c r="X369" i="5"/>
  <c r="BF368" i="5"/>
  <c r="AW368" i="5"/>
  <c r="AV368" i="5"/>
  <c r="AT368" i="5"/>
  <c r="AR368" i="5"/>
  <c r="AQ368" i="5"/>
  <c r="AO368" i="5"/>
  <c r="AL368" i="5"/>
  <c r="AA368" i="5"/>
  <c r="Z368" i="5"/>
  <c r="Y368" i="5"/>
  <c r="X368" i="5"/>
  <c r="BF366" i="5"/>
  <c r="AW366" i="5"/>
  <c r="AV366" i="5"/>
  <c r="AT366" i="5"/>
  <c r="AR366" i="5"/>
  <c r="AQ366" i="5"/>
  <c r="AO366" i="5"/>
  <c r="AA366" i="5"/>
  <c r="Z366" i="5"/>
  <c r="Y366" i="5"/>
  <c r="X366" i="5"/>
  <c r="AL365" i="5"/>
  <c r="BF364" i="5"/>
  <c r="AW364" i="5"/>
  <c r="AR364" i="5"/>
  <c r="AQ364" i="5"/>
  <c r="AO364" i="5"/>
  <c r="AL364" i="5"/>
  <c r="AA364" i="5"/>
  <c r="Z364" i="5"/>
  <c r="Y364" i="5"/>
  <c r="X364" i="5"/>
  <c r="BF363" i="5"/>
  <c r="AW363" i="5"/>
  <c r="AV363" i="5"/>
  <c r="AR363" i="5"/>
  <c r="AQ363" i="5"/>
  <c r="AO363" i="5"/>
  <c r="AL363" i="5"/>
  <c r="AA363" i="5"/>
  <c r="Z363" i="5"/>
  <c r="Y363" i="5"/>
  <c r="X363" i="5"/>
  <c r="AW362" i="5"/>
  <c r="AR362" i="5"/>
  <c r="AO362" i="5"/>
  <c r="AL362" i="5"/>
  <c r="BK361" i="5"/>
  <c r="BF361" i="5"/>
  <c r="AW361" i="5"/>
  <c r="AV361" i="5"/>
  <c r="AT361" i="5"/>
  <c r="AS361" i="5"/>
  <c r="AR361" i="5"/>
  <c r="AQ361" i="5"/>
  <c r="AO361" i="5"/>
  <c r="AL361" i="5"/>
  <c r="AA361" i="5"/>
  <c r="Z361" i="5"/>
  <c r="Y361" i="5"/>
  <c r="X361" i="5"/>
  <c r="BK360" i="5"/>
  <c r="BJ360" i="5"/>
  <c r="BG360" i="5"/>
  <c r="BF360" i="5"/>
  <c r="AW360" i="5"/>
  <c r="AV360" i="5"/>
  <c r="AT360" i="5"/>
  <c r="AS360" i="5"/>
  <c r="AR360" i="5"/>
  <c r="AQ360" i="5"/>
  <c r="AO360" i="5"/>
  <c r="AL360" i="5"/>
  <c r="AA360" i="5"/>
  <c r="Z360" i="5"/>
  <c r="Y360" i="5"/>
  <c r="X360" i="5"/>
  <c r="BK359" i="5"/>
  <c r="BJ359" i="5"/>
  <c r="BH359" i="5"/>
  <c r="BG359" i="5"/>
  <c r="BF359" i="5"/>
  <c r="AW359" i="5"/>
  <c r="AV359" i="5"/>
  <c r="AT359" i="5"/>
  <c r="AS359" i="5"/>
  <c r="AR359" i="5"/>
  <c r="AQ359" i="5"/>
  <c r="AO359" i="5"/>
  <c r="AL359" i="5"/>
  <c r="AA359" i="5"/>
  <c r="Z359" i="5"/>
  <c r="Y359" i="5"/>
  <c r="X359" i="5"/>
  <c r="AW356" i="5"/>
  <c r="AV356" i="5"/>
  <c r="AT356" i="5"/>
  <c r="AS356" i="5"/>
  <c r="AR356" i="5"/>
  <c r="AQ356" i="5"/>
  <c r="AO356" i="5"/>
  <c r="AL356" i="5"/>
  <c r="AA356" i="5"/>
  <c r="Z356" i="5"/>
  <c r="Y356" i="5"/>
  <c r="X356" i="5"/>
  <c r="AW355" i="5"/>
  <c r="AV355" i="5"/>
  <c r="AT355" i="5"/>
  <c r="AS355" i="5"/>
  <c r="AR355" i="5"/>
  <c r="AQ355" i="5"/>
  <c r="AO355" i="5"/>
  <c r="AA355" i="5"/>
  <c r="Z355" i="5"/>
  <c r="Y355" i="5"/>
  <c r="X355" i="5"/>
  <c r="BF354" i="5"/>
  <c r="AW354" i="5"/>
  <c r="AV354" i="5"/>
  <c r="AT354" i="5"/>
  <c r="AS354" i="5"/>
  <c r="AR354" i="5"/>
  <c r="AQ354" i="5"/>
  <c r="AO354" i="5"/>
  <c r="AL354" i="5"/>
  <c r="Z354" i="5"/>
  <c r="Y354" i="5"/>
  <c r="BG352" i="5"/>
  <c r="BF352" i="5"/>
  <c r="AW352" i="5"/>
  <c r="AR352" i="5"/>
  <c r="AO352" i="5"/>
  <c r="AA352" i="5"/>
  <c r="Z352" i="5"/>
  <c r="X352" i="5"/>
  <c r="BO351" i="5"/>
  <c r="BG351" i="5"/>
  <c r="BF351" i="5"/>
  <c r="AW351" i="5"/>
  <c r="AV351" i="5"/>
  <c r="AT351" i="5"/>
  <c r="AS351" i="5"/>
  <c r="AR351" i="5"/>
  <c r="AQ351" i="5"/>
  <c r="AO351" i="5"/>
  <c r="AL351" i="5"/>
  <c r="Z351" i="5"/>
  <c r="Y351" i="5"/>
  <c r="X351" i="5"/>
  <c r="BO350" i="5"/>
  <c r="BO349" i="5"/>
  <c r="AW349" i="5"/>
  <c r="AV349" i="5"/>
  <c r="AS349" i="5"/>
  <c r="AR349" i="5"/>
  <c r="AQ349" i="5"/>
  <c r="AO349" i="5"/>
  <c r="AL349" i="5"/>
  <c r="AA349" i="5"/>
  <c r="Y349" i="5"/>
  <c r="X349" i="5"/>
  <c r="AW348" i="5"/>
  <c r="AV348" i="5"/>
  <c r="AT348" i="5"/>
  <c r="AR348" i="5"/>
  <c r="AQ348" i="5"/>
  <c r="AO348" i="5"/>
  <c r="AL348" i="5"/>
  <c r="AW347" i="5"/>
  <c r="AV347" i="5"/>
  <c r="AT347" i="5"/>
  <c r="AS347" i="5"/>
  <c r="AR347" i="5"/>
  <c r="AQ347" i="5"/>
  <c r="AO347" i="5"/>
  <c r="AL347" i="5"/>
  <c r="AA347" i="5"/>
  <c r="Z347" i="5"/>
  <c r="X347" i="5"/>
  <c r="BF345" i="5"/>
  <c r="AV345" i="5"/>
  <c r="BF344" i="5"/>
  <c r="AW344" i="5"/>
  <c r="AV344" i="5"/>
  <c r="AT344" i="5"/>
  <c r="AS344" i="5"/>
  <c r="AR344" i="5"/>
  <c r="AQ344" i="5"/>
  <c r="AO344" i="5"/>
  <c r="AA344" i="5"/>
  <c r="Z344" i="5"/>
  <c r="Y344" i="5"/>
  <c r="X344" i="5"/>
  <c r="BO343" i="5"/>
  <c r="BK343" i="5"/>
  <c r="BH343" i="5"/>
  <c r="BG343" i="5"/>
  <c r="BF343" i="5"/>
  <c r="AZ343" i="5"/>
  <c r="AY343" i="5"/>
  <c r="AW343" i="5"/>
  <c r="AV343" i="5"/>
  <c r="AT343" i="5"/>
  <c r="AS343" i="5"/>
  <c r="AR343" i="5"/>
  <c r="AQ343" i="5"/>
  <c r="AO343" i="5"/>
  <c r="AL343" i="5"/>
  <c r="AK343" i="5"/>
  <c r="AA343" i="5"/>
  <c r="Z343" i="5"/>
  <c r="Y343" i="5"/>
  <c r="X343" i="5"/>
  <c r="BO342" i="5"/>
  <c r="BF342" i="5"/>
  <c r="AW342" i="5"/>
  <c r="AL342" i="5"/>
  <c r="BO341" i="5"/>
  <c r="BG341" i="5"/>
  <c r="BF341" i="5"/>
  <c r="AW341" i="5"/>
  <c r="AV341" i="5"/>
  <c r="AT341" i="5"/>
  <c r="AS341" i="5"/>
  <c r="AR341" i="5"/>
  <c r="AQ341" i="5"/>
  <c r="AO341" i="5"/>
  <c r="AL341" i="5"/>
  <c r="AA341" i="5"/>
  <c r="Z341" i="5"/>
  <c r="Y341" i="5"/>
  <c r="X341" i="5"/>
  <c r="BO340" i="5"/>
  <c r="BF340" i="5"/>
  <c r="AW340" i="5"/>
  <c r="AV340" i="5"/>
  <c r="AT340" i="5"/>
  <c r="AS340" i="5"/>
  <c r="AR340" i="5"/>
  <c r="AQ340" i="5"/>
  <c r="AO340" i="5"/>
  <c r="AL340" i="5"/>
  <c r="AA340" i="5"/>
  <c r="Z340" i="5"/>
  <c r="Y340" i="5"/>
  <c r="X340" i="5"/>
  <c r="AL339" i="5"/>
  <c r="BO337" i="5"/>
  <c r="BF337" i="5"/>
  <c r="AW337" i="5"/>
  <c r="AV337" i="5"/>
  <c r="AT337" i="5"/>
  <c r="AS337" i="5"/>
  <c r="AR337" i="5"/>
  <c r="AQ337" i="5"/>
  <c r="AO337" i="5"/>
  <c r="AL337" i="5"/>
  <c r="AA337" i="5"/>
  <c r="Z337" i="5"/>
  <c r="Y337" i="5"/>
  <c r="X337" i="5"/>
  <c r="AL336" i="5"/>
  <c r="BO335" i="5"/>
  <c r="BG335" i="5"/>
  <c r="BF335" i="5"/>
  <c r="AW335" i="5"/>
  <c r="AV335" i="5"/>
  <c r="AT335" i="5"/>
  <c r="AS335" i="5"/>
  <c r="AR335" i="5"/>
  <c r="AQ335" i="5"/>
  <c r="AO335" i="5"/>
  <c r="AL335" i="5"/>
  <c r="AA335" i="5"/>
  <c r="Z335" i="5"/>
  <c r="Y335" i="5"/>
  <c r="X335" i="5"/>
  <c r="BF334" i="5"/>
  <c r="BO333" i="5"/>
  <c r="BG333" i="5"/>
  <c r="BF333" i="5"/>
  <c r="AW333" i="5"/>
  <c r="AV333" i="5"/>
  <c r="AS333" i="5"/>
  <c r="AR333" i="5"/>
  <c r="AQ333" i="5"/>
  <c r="AO333" i="5"/>
  <c r="AL333" i="5"/>
  <c r="AA333" i="5"/>
  <c r="Z333" i="5"/>
  <c r="Y333" i="5"/>
  <c r="X333" i="5"/>
  <c r="BF332" i="5"/>
  <c r="AW332" i="5"/>
  <c r="AV332" i="5"/>
  <c r="AT332" i="5"/>
  <c r="AS332" i="5"/>
  <c r="AR332" i="5"/>
  <c r="AQ332" i="5"/>
  <c r="AO332" i="5"/>
  <c r="AL332" i="5"/>
  <c r="AA332" i="5"/>
  <c r="Z332" i="5"/>
  <c r="Y332" i="5"/>
  <c r="X332" i="5"/>
  <c r="BO330" i="5"/>
  <c r="BG330" i="5"/>
  <c r="BF330" i="5"/>
  <c r="AW330" i="5"/>
  <c r="AV330" i="5"/>
  <c r="AT330" i="5"/>
  <c r="AS330" i="5"/>
  <c r="AR330" i="5"/>
  <c r="AQ330" i="5"/>
  <c r="AO330" i="5"/>
  <c r="AL330" i="5"/>
  <c r="AA330" i="5"/>
  <c r="Z330" i="5"/>
  <c r="Y330" i="5"/>
  <c r="X330" i="5"/>
  <c r="BF329" i="5"/>
  <c r="AW329" i="5"/>
  <c r="AV329" i="5"/>
  <c r="AT329" i="5"/>
  <c r="AS329" i="5"/>
  <c r="AR329" i="5"/>
  <c r="AQ329" i="5"/>
  <c r="AO329" i="5"/>
  <c r="AA329" i="5"/>
  <c r="Z329" i="5"/>
  <c r="Y329" i="5"/>
  <c r="X329" i="5"/>
  <c r="BF328" i="5"/>
  <c r="AR328" i="5"/>
  <c r="BF327" i="5"/>
  <c r="AW327" i="5"/>
  <c r="X327" i="5"/>
  <c r="BK326" i="5"/>
  <c r="BH326" i="5"/>
  <c r="BG326" i="5"/>
  <c r="BF326" i="5"/>
  <c r="AW326" i="5"/>
  <c r="AV326" i="5"/>
  <c r="AT326" i="5"/>
  <c r="AS326" i="5"/>
  <c r="AR326" i="5"/>
  <c r="AQ326" i="5"/>
  <c r="AP326" i="5"/>
  <c r="AO326" i="5"/>
  <c r="AL326" i="5"/>
  <c r="AA326" i="5"/>
  <c r="Z326" i="5"/>
  <c r="Y326" i="5"/>
  <c r="X326" i="5"/>
  <c r="AV325" i="5"/>
  <c r="AT325" i="5"/>
  <c r="AL325" i="5"/>
  <c r="BO324" i="5"/>
  <c r="BF324" i="5"/>
  <c r="AW324" i="5"/>
  <c r="AV324" i="5"/>
  <c r="AR324" i="5"/>
  <c r="AQ324" i="5"/>
  <c r="AO324" i="5"/>
  <c r="AA324" i="5"/>
  <c r="Z324" i="5"/>
  <c r="Y324" i="5"/>
  <c r="X324" i="5"/>
  <c r="BO323" i="5"/>
  <c r="BG323" i="5"/>
  <c r="BF323" i="5"/>
  <c r="AW323" i="5"/>
  <c r="AV323" i="5"/>
  <c r="AS323" i="5"/>
  <c r="AR323" i="5"/>
  <c r="AQ323" i="5"/>
  <c r="AO323" i="5"/>
  <c r="AL323" i="5"/>
  <c r="AA323" i="5"/>
  <c r="Z323" i="5"/>
  <c r="Y323" i="5"/>
  <c r="X323" i="5"/>
  <c r="BO322" i="5"/>
  <c r="BF322" i="5"/>
  <c r="AW322" i="5"/>
  <c r="AV322" i="5"/>
  <c r="AT322" i="5"/>
  <c r="AS322" i="5"/>
  <c r="AR322" i="5"/>
  <c r="AQ322" i="5"/>
  <c r="AO322" i="5"/>
  <c r="AL322" i="5"/>
  <c r="AA322" i="5"/>
  <c r="Z322" i="5"/>
  <c r="Y322" i="5"/>
  <c r="X322" i="5"/>
  <c r="AW320" i="5"/>
  <c r="AV320" i="5"/>
  <c r="AT320" i="5"/>
  <c r="AS320" i="5"/>
  <c r="AO320" i="5"/>
  <c r="AL320" i="5"/>
  <c r="Z320" i="5"/>
  <c r="X320" i="5"/>
  <c r="AV319" i="5"/>
  <c r="AV318" i="5"/>
  <c r="AR318" i="5"/>
  <c r="AQ318" i="5"/>
  <c r="AO318" i="5"/>
  <c r="AA318" i="5"/>
  <c r="Y318" i="5"/>
  <c r="AW317" i="5"/>
  <c r="AT317" i="5"/>
  <c r="AR317" i="5"/>
  <c r="AO317" i="5"/>
  <c r="AA317" i="5"/>
  <c r="Z317" i="5"/>
  <c r="X317" i="5"/>
  <c r="AL316" i="5"/>
  <c r="BO315" i="5"/>
  <c r="AW315" i="5"/>
  <c r="AV315" i="5"/>
  <c r="AT315" i="5"/>
  <c r="AR315" i="5"/>
  <c r="AO315" i="5"/>
  <c r="AT314" i="5"/>
  <c r="AR314" i="5"/>
  <c r="AQ314" i="5"/>
  <c r="AO314" i="5"/>
  <c r="AA314" i="5"/>
  <c r="Z314" i="5"/>
  <c r="Y314" i="5"/>
  <c r="AW313" i="5"/>
  <c r="AV313" i="5"/>
  <c r="AT313" i="5"/>
  <c r="AR313" i="5"/>
  <c r="AQ313" i="5"/>
  <c r="AA313" i="5"/>
  <c r="Y313" i="5"/>
  <c r="X313" i="5"/>
  <c r="BO312" i="5"/>
  <c r="AV312" i="5"/>
  <c r="BG311" i="5"/>
  <c r="BF311" i="5"/>
  <c r="AZ311" i="5"/>
  <c r="AY311" i="5"/>
  <c r="AW311" i="5"/>
  <c r="AV311" i="5"/>
  <c r="AT311" i="5"/>
  <c r="AR311" i="5"/>
  <c r="AQ311" i="5"/>
  <c r="AO311" i="5"/>
  <c r="AL311" i="5"/>
  <c r="AA311" i="5"/>
  <c r="Z311" i="5"/>
  <c r="Y311" i="5"/>
  <c r="X311" i="5"/>
  <c r="BF310" i="5"/>
  <c r="AW310" i="5"/>
  <c r="AV310" i="5"/>
  <c r="AR310" i="5"/>
  <c r="AQ310" i="5"/>
  <c r="AO310" i="5"/>
  <c r="AA310" i="5"/>
  <c r="Z310" i="5"/>
  <c r="Y310" i="5"/>
  <c r="BK309" i="5"/>
  <c r="BG309" i="5"/>
  <c r="BF309" i="5"/>
  <c r="AW309" i="5"/>
  <c r="AV309" i="5"/>
  <c r="AT309" i="5"/>
  <c r="AR309" i="5"/>
  <c r="AQ309" i="5"/>
  <c r="AO309" i="5"/>
  <c r="AL309" i="5"/>
  <c r="AA309" i="5"/>
  <c r="Z309" i="5"/>
  <c r="Y309" i="5"/>
  <c r="X309" i="5"/>
  <c r="BF306" i="5"/>
  <c r="AW306" i="5"/>
  <c r="AV306" i="5"/>
  <c r="AT306" i="5"/>
  <c r="AR306" i="5"/>
  <c r="AQ306" i="5"/>
  <c r="AO306" i="5"/>
  <c r="AV305" i="5"/>
  <c r="AS305" i="5"/>
  <c r="AQ305" i="5"/>
  <c r="AO305" i="5"/>
  <c r="AL305" i="5"/>
  <c r="Z305" i="5"/>
  <c r="BF304" i="5"/>
  <c r="AR304" i="5"/>
  <c r="AQ304" i="5"/>
  <c r="AA304" i="5"/>
  <c r="Y304" i="5"/>
  <c r="AO303" i="5"/>
  <c r="AL303" i="5"/>
  <c r="Z303" i="5"/>
  <c r="BG302" i="5"/>
  <c r="BF302" i="5"/>
  <c r="AW302" i="5"/>
  <c r="AV302" i="5"/>
  <c r="AT302" i="5"/>
  <c r="AR302" i="5"/>
  <c r="AQ302" i="5"/>
  <c r="AO302" i="5"/>
  <c r="AL302" i="5"/>
  <c r="Z302" i="5"/>
  <c r="Y302" i="5"/>
  <c r="BF301" i="5"/>
  <c r="AW301" i="5"/>
  <c r="AV301" i="5"/>
  <c r="AT301" i="5"/>
  <c r="AS301" i="5"/>
  <c r="AR301" i="5"/>
  <c r="AQ301" i="5"/>
  <c r="AO301" i="5"/>
  <c r="AL301" i="5"/>
  <c r="AA301" i="5"/>
  <c r="Z301" i="5"/>
  <c r="Y301" i="5"/>
  <c r="X301" i="5"/>
  <c r="BF300" i="5"/>
  <c r="AV300" i="5"/>
  <c r="AR300" i="5"/>
  <c r="AQ300" i="5"/>
  <c r="AO300" i="5"/>
  <c r="AA300" i="5"/>
  <c r="Z300" i="5"/>
  <c r="Y300" i="5"/>
  <c r="BG298" i="5"/>
  <c r="BF298" i="5"/>
  <c r="AW298" i="5"/>
  <c r="AV298" i="5"/>
  <c r="AT298" i="5"/>
  <c r="AR298" i="5"/>
  <c r="AQ298" i="5"/>
  <c r="AO298" i="5"/>
  <c r="AA298" i="5"/>
  <c r="Z298" i="5"/>
  <c r="Y298" i="5"/>
  <c r="X298" i="5"/>
  <c r="BK297" i="5"/>
  <c r="BF297" i="5"/>
  <c r="AW297" i="5"/>
  <c r="AV297" i="5"/>
  <c r="AT297" i="5"/>
  <c r="AR297" i="5"/>
  <c r="AQ297" i="5"/>
  <c r="AO297" i="5"/>
  <c r="AL297" i="5"/>
  <c r="AA297" i="5"/>
  <c r="Z297" i="5"/>
  <c r="Y297" i="5"/>
  <c r="X297" i="5"/>
  <c r="AW296" i="5"/>
  <c r="AV296" i="5"/>
  <c r="AT296" i="5"/>
  <c r="AS296" i="5"/>
  <c r="AR296" i="5"/>
  <c r="AQ296" i="5"/>
  <c r="AO296" i="5"/>
  <c r="AL296" i="5"/>
  <c r="AA296" i="5"/>
  <c r="Z296" i="5"/>
  <c r="Y296" i="5"/>
  <c r="X296" i="5"/>
  <c r="AO295" i="5"/>
  <c r="Z295" i="5"/>
  <c r="BK294" i="5"/>
  <c r="BG294" i="5"/>
  <c r="BF294" i="5"/>
  <c r="AZ294" i="5"/>
  <c r="AY294" i="5"/>
  <c r="AW294" i="5"/>
  <c r="AV294" i="5"/>
  <c r="AT294" i="5"/>
  <c r="AS294" i="5"/>
  <c r="AR294" i="5"/>
  <c r="AQ294" i="5"/>
  <c r="AO294" i="5"/>
  <c r="AL294" i="5"/>
  <c r="AA294" i="5"/>
  <c r="Z294" i="5"/>
  <c r="Y294" i="5"/>
  <c r="X294" i="5"/>
  <c r="AL293" i="5"/>
  <c r="BK292" i="5"/>
  <c r="BH292" i="5"/>
  <c r="BG292" i="5"/>
  <c r="BF292" i="5"/>
  <c r="AZ292" i="5"/>
  <c r="AY292" i="5"/>
  <c r="AW292" i="5"/>
  <c r="AV292" i="5"/>
  <c r="AU292" i="5"/>
  <c r="AT292" i="5"/>
  <c r="AS292" i="5"/>
  <c r="AR292" i="5"/>
  <c r="AQ292" i="5"/>
  <c r="AP292" i="5"/>
  <c r="AO292" i="5"/>
  <c r="AL292" i="5"/>
  <c r="AA292" i="5"/>
  <c r="Z292" i="5"/>
  <c r="Y292" i="5"/>
  <c r="X292" i="5"/>
  <c r="BO291" i="5"/>
  <c r="BF291" i="5"/>
  <c r="AW291" i="5"/>
  <c r="AV291" i="5"/>
  <c r="AT291" i="5"/>
  <c r="AS291" i="5"/>
  <c r="AR291" i="5"/>
  <c r="AQ291" i="5"/>
  <c r="AO291" i="5"/>
  <c r="AL291" i="5"/>
  <c r="AA291" i="5"/>
  <c r="Z291" i="5"/>
  <c r="Y291" i="5"/>
  <c r="X291" i="5"/>
  <c r="BF290" i="5"/>
  <c r="AW290" i="5"/>
  <c r="AV290" i="5"/>
  <c r="AR290" i="5"/>
  <c r="AQ290" i="5"/>
  <c r="AO290" i="5"/>
  <c r="AA290" i="5"/>
  <c r="Z290" i="5"/>
  <c r="Y290" i="5"/>
  <c r="X290" i="5"/>
  <c r="BO289" i="5"/>
  <c r="BG289" i="5"/>
  <c r="AW289" i="5"/>
  <c r="AV289" i="5"/>
  <c r="AT289" i="5"/>
  <c r="AR289" i="5"/>
  <c r="AQ289" i="5"/>
  <c r="AO289" i="5"/>
  <c r="AA289" i="5"/>
  <c r="Z289" i="5"/>
  <c r="Y289" i="5"/>
  <c r="X289" i="5"/>
  <c r="BO288" i="5"/>
  <c r="BK288" i="5"/>
  <c r="BH288" i="5"/>
  <c r="BG288" i="5"/>
  <c r="BF288" i="5"/>
  <c r="AW288" i="5"/>
  <c r="AV288" i="5"/>
  <c r="AT288" i="5"/>
  <c r="AS288" i="5"/>
  <c r="AR288" i="5"/>
  <c r="AQ288" i="5"/>
  <c r="AO288" i="5"/>
  <c r="AL288" i="5"/>
  <c r="AA288" i="5"/>
  <c r="Z288" i="5"/>
  <c r="Y288" i="5"/>
  <c r="X288" i="5"/>
  <c r="BO287" i="5"/>
  <c r="BF287" i="5"/>
  <c r="AW287" i="5"/>
  <c r="AV287" i="5"/>
  <c r="AT287" i="5"/>
  <c r="AS287" i="5"/>
  <c r="AR287" i="5"/>
  <c r="AQ287" i="5"/>
  <c r="AO287" i="5"/>
  <c r="AA287" i="5"/>
  <c r="Z287" i="5"/>
  <c r="Y287" i="5"/>
  <c r="X287" i="5"/>
  <c r="BF285" i="5"/>
  <c r="AW285" i="5"/>
  <c r="AV285" i="5"/>
  <c r="AT285" i="5"/>
  <c r="AS285" i="5"/>
  <c r="AR285" i="5"/>
  <c r="AQ285" i="5"/>
  <c r="AO285" i="5"/>
  <c r="AA285" i="5"/>
  <c r="Z285" i="5"/>
  <c r="Y285" i="5"/>
  <c r="X285" i="5"/>
  <c r="BK284" i="5"/>
  <c r="BJ284" i="5"/>
  <c r="BG284" i="5"/>
  <c r="BF284" i="5"/>
  <c r="AW284" i="5"/>
  <c r="AV284" i="5"/>
  <c r="AT284" i="5"/>
  <c r="AS284" i="5"/>
  <c r="AR284" i="5"/>
  <c r="AQ284" i="5"/>
  <c r="AO284" i="5"/>
  <c r="AL284" i="5"/>
  <c r="AA284" i="5"/>
  <c r="Z284" i="5"/>
  <c r="Y284" i="5"/>
  <c r="X284" i="5"/>
  <c r="AV283" i="5"/>
  <c r="AL283" i="5"/>
  <c r="BF282" i="5"/>
  <c r="AW282" i="5"/>
  <c r="AV282" i="5"/>
  <c r="AT282" i="5"/>
  <c r="AR282" i="5"/>
  <c r="AQ282" i="5"/>
  <c r="AO282" i="5"/>
  <c r="AA282" i="5"/>
  <c r="Z282" i="5"/>
  <c r="Y282" i="5"/>
  <c r="X282" i="5"/>
  <c r="BF281" i="5"/>
  <c r="AV281" i="5"/>
  <c r="AT281" i="5"/>
  <c r="AQ281" i="5"/>
  <c r="AO281" i="5"/>
  <c r="AL281" i="5"/>
  <c r="Z281" i="5"/>
  <c r="Y281" i="5"/>
  <c r="BK280" i="5"/>
  <c r="BG280" i="5"/>
  <c r="BF280" i="5"/>
  <c r="AW280" i="5"/>
  <c r="AV280" i="5"/>
  <c r="AT280" i="5"/>
  <c r="AR280" i="5"/>
  <c r="AQ280" i="5"/>
  <c r="AO280" i="5"/>
  <c r="AL280" i="5"/>
  <c r="AA280" i="5"/>
  <c r="Z280" i="5"/>
  <c r="Y280" i="5"/>
  <c r="X280" i="5"/>
  <c r="BF279" i="5"/>
  <c r="AW279" i="5"/>
  <c r="AO279" i="5"/>
  <c r="AL279" i="5"/>
  <c r="Z279" i="5"/>
  <c r="X279" i="5"/>
  <c r="AL278" i="5"/>
  <c r="BG277" i="5"/>
  <c r="BF277" i="5"/>
  <c r="AW277" i="5"/>
  <c r="AV277" i="5"/>
  <c r="AT277" i="5"/>
  <c r="AR277" i="5"/>
  <c r="AQ277" i="5"/>
  <c r="AO277" i="5"/>
  <c r="AL277" i="5"/>
  <c r="AA277" i="5"/>
  <c r="Z277" i="5"/>
  <c r="Y277" i="5"/>
  <c r="X277" i="5"/>
  <c r="AL276" i="5"/>
  <c r="BF275" i="5"/>
  <c r="AW275" i="5"/>
  <c r="AR275" i="5"/>
  <c r="AL275" i="5"/>
  <c r="AA275" i="5"/>
  <c r="BF273" i="5"/>
  <c r="AW273" i="5"/>
  <c r="AR273" i="5"/>
  <c r="AQ273" i="5"/>
  <c r="AO273" i="5"/>
  <c r="AL273" i="5"/>
  <c r="AA273" i="5"/>
  <c r="Z273" i="5"/>
  <c r="Y273" i="5"/>
  <c r="X273" i="5"/>
  <c r="BK272" i="5"/>
  <c r="BF272" i="5"/>
  <c r="AW272" i="5"/>
  <c r="AV272" i="5"/>
  <c r="AT272" i="5"/>
  <c r="AR272" i="5"/>
  <c r="AQ272" i="5"/>
  <c r="AO272" i="5"/>
  <c r="AL272" i="5"/>
  <c r="AA272" i="5"/>
  <c r="Z272" i="5"/>
  <c r="Y272" i="5"/>
  <c r="X272" i="5"/>
  <c r="AW271" i="5"/>
  <c r="AV271" i="5"/>
  <c r="AR271" i="5"/>
  <c r="AL271" i="5"/>
  <c r="BF270" i="5"/>
  <c r="AW270" i="5"/>
  <c r="AV270" i="5"/>
  <c r="AT270" i="5"/>
  <c r="AS270" i="5"/>
  <c r="AR270" i="5"/>
  <c r="AQ270" i="5"/>
  <c r="AO270" i="5"/>
  <c r="AL270" i="5"/>
  <c r="AA270" i="5"/>
  <c r="Z270" i="5"/>
  <c r="Y270" i="5"/>
  <c r="X270" i="5"/>
  <c r="BK269" i="5"/>
  <c r="BG269" i="5"/>
  <c r="BF269" i="5"/>
  <c r="AZ269" i="5"/>
  <c r="AY269" i="5"/>
  <c r="AW269" i="5"/>
  <c r="AV269" i="5"/>
  <c r="AT269" i="5"/>
  <c r="AS269" i="5"/>
  <c r="AR269" i="5"/>
  <c r="AQ269" i="5"/>
  <c r="AO269" i="5"/>
  <c r="AL269" i="5"/>
  <c r="AA269" i="5"/>
  <c r="Z269" i="5"/>
  <c r="Y269" i="5"/>
  <c r="X269" i="5"/>
  <c r="BK268" i="5"/>
  <c r="BF268" i="5"/>
  <c r="AZ268" i="5"/>
  <c r="AW268" i="5"/>
  <c r="AV268" i="5"/>
  <c r="AT268" i="5"/>
  <c r="AS268" i="5"/>
  <c r="AR268" i="5"/>
  <c r="AQ268" i="5"/>
  <c r="AO268" i="5"/>
  <c r="AL268" i="5"/>
  <c r="AA268" i="5"/>
  <c r="Z268" i="5"/>
  <c r="Y268" i="5"/>
  <c r="X268" i="5"/>
  <c r="BK267" i="5"/>
  <c r="BF267" i="5"/>
  <c r="AW267" i="5"/>
  <c r="AV267" i="5"/>
  <c r="AT267" i="5"/>
  <c r="AS267" i="5"/>
  <c r="AR267" i="5"/>
  <c r="AQ267" i="5"/>
  <c r="AO267" i="5"/>
  <c r="AA267" i="5"/>
  <c r="Z267" i="5"/>
  <c r="Y267" i="5"/>
  <c r="X267" i="5"/>
  <c r="AW266" i="5"/>
  <c r="AV266" i="5"/>
  <c r="AT266" i="5"/>
  <c r="AR266" i="5"/>
  <c r="AQ266" i="5"/>
  <c r="AO266" i="5"/>
  <c r="AL266" i="5"/>
  <c r="AA266" i="5"/>
  <c r="X266" i="5"/>
  <c r="BG265" i="5"/>
  <c r="BF265" i="5"/>
  <c r="AX265" i="5"/>
  <c r="AW265" i="5"/>
  <c r="AV265" i="5"/>
  <c r="AU265" i="5"/>
  <c r="AT265" i="5"/>
  <c r="AS265" i="5"/>
  <c r="AR265" i="5"/>
  <c r="AQ265" i="5"/>
  <c r="AP265" i="5"/>
  <c r="AO265" i="5"/>
  <c r="AN265" i="5"/>
  <c r="AM265" i="5"/>
  <c r="AJ265" i="5"/>
  <c r="AB265" i="5"/>
  <c r="AA265" i="5"/>
  <c r="Z265" i="5"/>
  <c r="Y265" i="5"/>
  <c r="X265" i="5"/>
  <c r="BO264" i="5"/>
  <c r="BK264" i="5"/>
  <c r="BJ264" i="5"/>
  <c r="BH264" i="5"/>
  <c r="BG264" i="5"/>
  <c r="BF264" i="5"/>
  <c r="AZ264" i="5"/>
  <c r="AY264" i="5"/>
  <c r="AX264" i="5"/>
  <c r="AW264" i="5"/>
  <c r="AV264" i="5"/>
  <c r="AU264" i="5"/>
  <c r="AT264" i="5"/>
  <c r="AS264" i="5"/>
  <c r="AR264" i="5"/>
  <c r="AQ264" i="5"/>
  <c r="AP264" i="5"/>
  <c r="AO264" i="5"/>
  <c r="AN264" i="5"/>
  <c r="AM264" i="5"/>
  <c r="AL264" i="5"/>
  <c r="AK264" i="5"/>
  <c r="AJ264" i="5"/>
  <c r="AB264" i="5"/>
  <c r="AA264" i="5"/>
  <c r="Z264" i="5"/>
  <c r="Y264" i="5"/>
  <c r="X264" i="5"/>
  <c r="BF262" i="5"/>
  <c r="AW262" i="5"/>
  <c r="AV262" i="5"/>
  <c r="AT262" i="5"/>
  <c r="AR262" i="5"/>
  <c r="AQ262" i="5"/>
  <c r="AO262" i="5"/>
  <c r="AL262" i="5"/>
  <c r="AA262" i="5"/>
  <c r="Z262" i="5"/>
  <c r="Y262" i="5"/>
  <c r="X262" i="5"/>
  <c r="BF261" i="5"/>
  <c r="AY261" i="5"/>
  <c r="AW261" i="5"/>
  <c r="AV261" i="5"/>
  <c r="AR261" i="5"/>
  <c r="AQ261" i="5"/>
  <c r="AO261" i="5"/>
  <c r="AL261" i="5"/>
  <c r="AA261" i="5"/>
  <c r="Z261" i="5"/>
  <c r="Y261" i="5"/>
  <c r="X261" i="5"/>
  <c r="BF260" i="5"/>
  <c r="AW260" i="5"/>
  <c r="AV260" i="5"/>
  <c r="AT260" i="5"/>
  <c r="AR260" i="5"/>
  <c r="AQ260" i="5"/>
  <c r="AO260" i="5"/>
  <c r="AA260" i="5"/>
  <c r="Z260" i="5"/>
  <c r="Y260" i="5"/>
  <c r="X260" i="5"/>
  <c r="BG259" i="5"/>
  <c r="BF259" i="5"/>
  <c r="AW259" i="5"/>
  <c r="AV259" i="5"/>
  <c r="AT259" i="5"/>
  <c r="AS259" i="5"/>
  <c r="AR259" i="5"/>
  <c r="AQ259" i="5"/>
  <c r="AO259" i="5"/>
  <c r="AA259" i="5"/>
  <c r="Z259" i="5"/>
  <c r="Y259" i="5"/>
  <c r="X259" i="5"/>
  <c r="AR258" i="5"/>
  <c r="AQ258" i="5"/>
  <c r="AA258" i="5"/>
  <c r="Y258" i="5"/>
  <c r="BF257" i="5"/>
  <c r="AW257" i="5"/>
  <c r="AV257" i="5"/>
  <c r="AT257" i="5"/>
  <c r="AR257" i="5"/>
  <c r="AQ257" i="5"/>
  <c r="AO257" i="5"/>
  <c r="AL257" i="5"/>
  <c r="AA257" i="5"/>
  <c r="Y257" i="5"/>
  <c r="X257" i="5"/>
  <c r="BF254" i="5"/>
  <c r="AW254" i="5"/>
  <c r="AV254" i="5"/>
  <c r="AT254" i="5"/>
  <c r="AR254" i="5"/>
  <c r="AQ254" i="5"/>
  <c r="AO254" i="5"/>
  <c r="AL254" i="5"/>
  <c r="AA254" i="5"/>
  <c r="Z254" i="5"/>
  <c r="Y254" i="5"/>
  <c r="X254" i="5"/>
  <c r="BK253" i="5"/>
  <c r="BF253" i="5"/>
  <c r="AZ253" i="5"/>
  <c r="AW253" i="5"/>
  <c r="AV253" i="5"/>
  <c r="AT253" i="5"/>
  <c r="AR253" i="5"/>
  <c r="AQ253" i="5"/>
  <c r="AO253" i="5"/>
  <c r="AA253" i="5"/>
  <c r="Z253" i="5"/>
  <c r="Y253" i="5"/>
  <c r="X253" i="5"/>
  <c r="BG251" i="5"/>
  <c r="BF251" i="5"/>
  <c r="AW251" i="5"/>
  <c r="AV251" i="5"/>
  <c r="AT251" i="5"/>
  <c r="AS251" i="5"/>
  <c r="AR251" i="5"/>
  <c r="AQ251" i="5"/>
  <c r="AO251" i="5"/>
  <c r="AA251" i="5"/>
  <c r="Z251" i="5"/>
  <c r="Y251" i="5"/>
  <c r="X251" i="5"/>
  <c r="AW250" i="5"/>
  <c r="AV250" i="5"/>
  <c r="AT250" i="5"/>
  <c r="AR250" i="5"/>
  <c r="AQ250" i="5"/>
  <c r="AO250" i="5"/>
  <c r="Z250" i="5"/>
  <c r="BK249" i="5"/>
  <c r="BG249" i="5"/>
  <c r="BF249" i="5"/>
  <c r="AZ249" i="5"/>
  <c r="AY249" i="5"/>
  <c r="AW249" i="5"/>
  <c r="AV249" i="5"/>
  <c r="AT249" i="5"/>
  <c r="AS249" i="5"/>
  <c r="AR249" i="5"/>
  <c r="AQ249" i="5"/>
  <c r="AO249" i="5"/>
  <c r="AL249" i="5"/>
  <c r="AA249" i="5"/>
  <c r="Z249" i="5"/>
  <c r="Y249" i="5"/>
  <c r="X249" i="5"/>
  <c r="AV248" i="5"/>
  <c r="AT248" i="5"/>
  <c r="AS248" i="5"/>
  <c r="AQ248" i="5"/>
  <c r="BF247" i="5"/>
  <c r="AW247" i="5"/>
  <c r="AV247" i="5"/>
  <c r="AT247" i="5"/>
  <c r="AS247" i="5"/>
  <c r="AR247" i="5"/>
  <c r="AQ247" i="5"/>
  <c r="AO247" i="5"/>
  <c r="AA247" i="5"/>
  <c r="Z247" i="5"/>
  <c r="Y247" i="5"/>
  <c r="X247" i="5"/>
  <c r="BK246" i="5"/>
  <c r="BG246" i="5"/>
  <c r="BF246" i="5"/>
  <c r="AW246" i="5"/>
  <c r="AV246" i="5"/>
  <c r="AT246" i="5"/>
  <c r="AS246" i="5"/>
  <c r="AR246" i="5"/>
  <c r="AQ246" i="5"/>
  <c r="AO246" i="5"/>
  <c r="AL246" i="5"/>
  <c r="AA246" i="5"/>
  <c r="Z246" i="5"/>
  <c r="Y246" i="5"/>
  <c r="X246" i="5"/>
  <c r="AR244" i="5"/>
  <c r="BG243" i="5"/>
  <c r="BF243" i="5"/>
  <c r="AY243" i="5"/>
  <c r="AW243" i="5"/>
  <c r="AR243" i="5"/>
  <c r="AA243" i="5"/>
  <c r="X243" i="5"/>
  <c r="BO242" i="5"/>
  <c r="BK242" i="5"/>
  <c r="BJ242" i="5"/>
  <c r="BG242" i="5"/>
  <c r="BF242" i="5"/>
  <c r="AX242" i="5"/>
  <c r="AW242" i="5"/>
  <c r="AV242" i="5"/>
  <c r="AU242" i="5"/>
  <c r="AT242" i="5"/>
  <c r="AS242" i="5"/>
  <c r="AR242" i="5"/>
  <c r="AQ242" i="5"/>
  <c r="AP242" i="5"/>
  <c r="AO242" i="5"/>
  <c r="AN242" i="5"/>
  <c r="AM242" i="5"/>
  <c r="AL242" i="5"/>
  <c r="AJ242" i="5"/>
  <c r="AB242" i="5"/>
  <c r="AA242" i="5"/>
  <c r="Z242" i="5"/>
  <c r="Y242" i="5"/>
  <c r="X242" i="5"/>
  <c r="AV241" i="5"/>
  <c r="AO241" i="5"/>
  <c r="Z241" i="5"/>
  <c r="BF240" i="5"/>
  <c r="AW240" i="5"/>
  <c r="AV240" i="5"/>
  <c r="AR240" i="5"/>
  <c r="AQ240" i="5"/>
  <c r="AO240" i="5"/>
  <c r="AA240" i="5"/>
  <c r="Z240" i="5"/>
  <c r="Y240" i="5"/>
  <c r="X240" i="5"/>
  <c r="BF239" i="5"/>
  <c r="AW239" i="5"/>
  <c r="AV239" i="5"/>
  <c r="AT239" i="5"/>
  <c r="AR239" i="5"/>
  <c r="AQ239" i="5"/>
  <c r="AO239" i="5"/>
  <c r="AL239" i="5"/>
  <c r="AA239" i="5"/>
  <c r="Z239" i="5"/>
  <c r="Y239" i="5"/>
  <c r="X239" i="5"/>
  <c r="BK238" i="5"/>
  <c r="BG238" i="5"/>
  <c r="BF238" i="5"/>
  <c r="AW238" i="5"/>
  <c r="AV238" i="5"/>
  <c r="AT238" i="5"/>
  <c r="AS238" i="5"/>
  <c r="AR238" i="5"/>
  <c r="AQ238" i="5"/>
  <c r="AO238" i="5"/>
  <c r="AL238" i="5"/>
  <c r="AA238" i="5"/>
  <c r="Z238" i="5"/>
  <c r="Y238" i="5"/>
  <c r="X238" i="5"/>
  <c r="BO237" i="5"/>
  <c r="BK237" i="5"/>
  <c r="BJ237" i="5"/>
  <c r="BF237" i="5"/>
  <c r="AZ237" i="5"/>
  <c r="AY237" i="5"/>
  <c r="AX237" i="5"/>
  <c r="AW237" i="5"/>
  <c r="AV237" i="5"/>
  <c r="AU237" i="5"/>
  <c r="AT237" i="5"/>
  <c r="AS237" i="5"/>
  <c r="AR237" i="5"/>
  <c r="AQ237" i="5"/>
  <c r="AP237" i="5"/>
  <c r="AO237" i="5"/>
  <c r="AN237" i="5"/>
  <c r="AM237" i="5"/>
  <c r="AL237" i="5"/>
  <c r="AJ237" i="5"/>
  <c r="AI237" i="5"/>
  <c r="AB237" i="5"/>
  <c r="AA237" i="5"/>
  <c r="Z237" i="5"/>
  <c r="Y237" i="5"/>
  <c r="X237" i="5"/>
  <c r="AW236" i="5"/>
  <c r="AR236" i="5"/>
  <c r="BF235" i="5"/>
  <c r="AW235" i="5"/>
  <c r="AV235" i="5"/>
  <c r="AU235" i="5"/>
  <c r="AT235" i="5"/>
  <c r="AS235" i="5"/>
  <c r="AR235" i="5"/>
  <c r="AQ235" i="5"/>
  <c r="AO235" i="5"/>
  <c r="AL235" i="5"/>
  <c r="AA235" i="5"/>
  <c r="Z235" i="5"/>
  <c r="Y235" i="5"/>
  <c r="X235" i="5"/>
  <c r="AW234" i="5"/>
  <c r="AV234" i="5"/>
  <c r="AT234" i="5"/>
  <c r="AR234" i="5"/>
  <c r="AQ234" i="5"/>
  <c r="AO234" i="5"/>
  <c r="AA234" i="5"/>
  <c r="Z234" i="5"/>
  <c r="Y234" i="5"/>
  <c r="X234" i="5"/>
  <c r="BF233" i="5"/>
  <c r="AW233" i="5"/>
  <c r="AV233" i="5"/>
  <c r="AR233" i="5"/>
  <c r="AO233" i="5"/>
  <c r="BF232" i="5"/>
  <c r="AW232" i="5"/>
  <c r="AV232" i="5"/>
  <c r="AT232" i="5"/>
  <c r="AQ232" i="5"/>
  <c r="AO232" i="5"/>
  <c r="Z232" i="5"/>
  <c r="Y232" i="5"/>
  <c r="X232" i="5"/>
  <c r="BF231" i="5"/>
  <c r="AX231" i="5"/>
  <c r="AW231" i="5"/>
  <c r="AV231" i="5"/>
  <c r="AU231" i="5"/>
  <c r="AT231" i="5"/>
  <c r="AS231" i="5"/>
  <c r="AR231" i="5"/>
  <c r="AQ231" i="5"/>
  <c r="AP231" i="5"/>
  <c r="AO231" i="5"/>
  <c r="AN231" i="5"/>
  <c r="AM231" i="5"/>
  <c r="AL231" i="5"/>
  <c r="AJ231" i="5"/>
  <c r="AI231" i="5"/>
  <c r="AB231" i="5"/>
  <c r="AA231" i="5"/>
  <c r="Z231" i="5"/>
  <c r="Y231" i="5"/>
  <c r="X231" i="5"/>
  <c r="BK230" i="5"/>
  <c r="BG230" i="5"/>
  <c r="BF230" i="5"/>
  <c r="AW230" i="5"/>
  <c r="AV230" i="5"/>
  <c r="AT230" i="5"/>
  <c r="AS230" i="5"/>
  <c r="AR230" i="5"/>
  <c r="AQ230" i="5"/>
  <c r="AO230" i="5"/>
  <c r="AL230" i="5"/>
  <c r="AA230" i="5"/>
  <c r="Z230" i="5"/>
  <c r="Y230" i="5"/>
  <c r="X230" i="5"/>
  <c r="AV229" i="5"/>
  <c r="AT229" i="5"/>
  <c r="AS229" i="5"/>
  <c r="AQ229" i="5"/>
  <c r="AO229" i="5"/>
  <c r="AL229" i="5"/>
  <c r="Z229" i="5"/>
  <c r="Y229" i="5"/>
  <c r="AW228" i="5"/>
  <c r="AV228" i="5"/>
  <c r="AT228" i="5"/>
  <c r="AR228" i="5"/>
  <c r="AQ228" i="5"/>
  <c r="AO228" i="5"/>
  <c r="Y228" i="5"/>
  <c r="BF227" i="5"/>
  <c r="AW227" i="5"/>
  <c r="AV227" i="5"/>
  <c r="AT227" i="5"/>
  <c r="AR227" i="5"/>
  <c r="AQ227" i="5"/>
  <c r="AO227" i="5"/>
  <c r="AL227" i="5"/>
  <c r="AA227" i="5"/>
  <c r="Z227" i="5"/>
  <c r="Y227" i="5"/>
  <c r="X227" i="5"/>
  <c r="BK226" i="5"/>
  <c r="BJ226" i="5"/>
  <c r="BG226" i="5"/>
  <c r="BF226" i="5"/>
  <c r="AZ226" i="5"/>
  <c r="AY226" i="5"/>
  <c r="AX226" i="5"/>
  <c r="AW226" i="5"/>
  <c r="AV226" i="5"/>
  <c r="AU226" i="5"/>
  <c r="AT226" i="5"/>
  <c r="AS226" i="5"/>
  <c r="AR226" i="5"/>
  <c r="AQ226" i="5"/>
  <c r="AP226" i="5"/>
  <c r="AO226" i="5"/>
  <c r="AN226" i="5"/>
  <c r="AM226" i="5"/>
  <c r="AL226" i="5"/>
  <c r="AK226" i="5"/>
  <c r="AJ226" i="5"/>
  <c r="AI226" i="5"/>
  <c r="AB226" i="5"/>
  <c r="AA226" i="5"/>
  <c r="Z226" i="5"/>
  <c r="Y226" i="5"/>
  <c r="X226" i="5"/>
  <c r="AW225" i="5"/>
  <c r="AV225" i="5"/>
  <c r="AR225" i="5"/>
  <c r="AQ225" i="5"/>
  <c r="AO225" i="5"/>
  <c r="BK224" i="5"/>
  <c r="BF224" i="5"/>
  <c r="AZ224" i="5"/>
  <c r="AY224" i="5"/>
  <c r="AW224" i="5"/>
  <c r="AV224" i="5"/>
  <c r="AU224" i="5"/>
  <c r="AT224" i="5"/>
  <c r="AS224" i="5"/>
  <c r="AR224" i="5"/>
  <c r="AQ224" i="5"/>
  <c r="AO224" i="5"/>
  <c r="AL224" i="5"/>
  <c r="AA224" i="5"/>
  <c r="Z224" i="5"/>
  <c r="Y224" i="5"/>
  <c r="X224" i="5"/>
  <c r="BO223" i="5"/>
  <c r="BK223" i="5"/>
  <c r="BJ223" i="5"/>
  <c r="BH223" i="5"/>
  <c r="BG223" i="5"/>
  <c r="BF223" i="5"/>
  <c r="AZ223" i="5"/>
  <c r="AY223" i="5"/>
  <c r="AX223" i="5"/>
  <c r="AW223" i="5"/>
  <c r="AV223" i="5"/>
  <c r="AU223" i="5"/>
  <c r="AT223" i="5"/>
  <c r="AS223" i="5"/>
  <c r="AR223" i="5"/>
  <c r="AQ223" i="5"/>
  <c r="AP223" i="5"/>
  <c r="AO223" i="5"/>
  <c r="AN223" i="5"/>
  <c r="AM223" i="5"/>
  <c r="AL223" i="5"/>
  <c r="AJ223" i="5"/>
  <c r="AB223" i="5"/>
  <c r="AA223" i="5"/>
  <c r="Z223" i="5"/>
  <c r="Y223" i="5"/>
  <c r="X223" i="5"/>
  <c r="BK221" i="5"/>
  <c r="BJ221" i="5"/>
  <c r="BG221" i="5"/>
  <c r="BF221" i="5"/>
  <c r="AY221" i="5"/>
  <c r="AX221" i="5"/>
  <c r="AW221" i="5"/>
  <c r="AV221" i="5"/>
  <c r="AU221" i="5"/>
  <c r="AT221" i="5"/>
  <c r="AS221" i="5"/>
  <c r="AR221" i="5"/>
  <c r="AQ221" i="5"/>
  <c r="AP221" i="5"/>
  <c r="AO221" i="5"/>
  <c r="AN221" i="5"/>
  <c r="AM221" i="5"/>
  <c r="AL221" i="5"/>
  <c r="AK221" i="5"/>
  <c r="AJ221" i="5"/>
  <c r="AB221" i="5"/>
  <c r="AA221" i="5"/>
  <c r="Z221" i="5"/>
  <c r="Y221" i="5"/>
  <c r="X221" i="5"/>
  <c r="BO220" i="5"/>
  <c r="BK220" i="5"/>
  <c r="BJ220" i="5"/>
  <c r="BH220" i="5"/>
  <c r="BG220" i="5"/>
  <c r="BF220" i="5"/>
  <c r="AX220" i="5"/>
  <c r="AW220" i="5"/>
  <c r="AV220" i="5"/>
  <c r="AU220" i="5"/>
  <c r="AT220" i="5"/>
  <c r="AS220" i="5"/>
  <c r="AR220" i="5"/>
  <c r="AQ220" i="5"/>
  <c r="AP220" i="5"/>
  <c r="AO220" i="5"/>
  <c r="AN220" i="5"/>
  <c r="AM220" i="5"/>
  <c r="AL220" i="5"/>
  <c r="AK220" i="5"/>
  <c r="AJ220" i="5"/>
  <c r="AB220" i="5"/>
  <c r="AA220" i="5"/>
  <c r="Z220" i="5"/>
  <c r="Y220" i="5"/>
  <c r="X220" i="5"/>
  <c r="BO219" i="5"/>
  <c r="BK219" i="5"/>
  <c r="BJ219" i="5"/>
  <c r="BH219" i="5"/>
  <c r="BG219" i="5"/>
  <c r="BF219" i="5"/>
  <c r="AZ219" i="5"/>
  <c r="AY219" i="5"/>
  <c r="AX219" i="5"/>
  <c r="AW219" i="5"/>
  <c r="AV219" i="5"/>
  <c r="AU219" i="5"/>
  <c r="AT219" i="5"/>
  <c r="AS219" i="5"/>
  <c r="AR219" i="5"/>
  <c r="AQ219" i="5"/>
  <c r="AP219" i="5"/>
  <c r="AO219" i="5"/>
  <c r="AN219" i="5"/>
  <c r="AM219" i="5"/>
  <c r="AL219" i="5"/>
  <c r="AK219" i="5"/>
  <c r="AJ219" i="5"/>
  <c r="AB219" i="5"/>
  <c r="AA219" i="5"/>
  <c r="Z219" i="5"/>
  <c r="Y219" i="5"/>
  <c r="X219" i="5"/>
  <c r="BO218" i="5"/>
  <c r="BK218" i="5"/>
  <c r="BG218" i="5"/>
  <c r="BF218" i="5"/>
  <c r="AZ218" i="5"/>
  <c r="AY218" i="5"/>
  <c r="AX218" i="5"/>
  <c r="AW218" i="5"/>
  <c r="AV218" i="5"/>
  <c r="AU218" i="5"/>
  <c r="AT218" i="5"/>
  <c r="AS218" i="5"/>
  <c r="AR218" i="5"/>
  <c r="AQ218" i="5"/>
  <c r="AP218" i="5"/>
  <c r="AO218" i="5"/>
  <c r="AN218" i="5"/>
  <c r="AM218" i="5"/>
  <c r="AL218" i="5"/>
  <c r="AJ218" i="5"/>
  <c r="AI218" i="5"/>
  <c r="AB218" i="5"/>
  <c r="AA218" i="5"/>
  <c r="Z218" i="5"/>
  <c r="Y218" i="5"/>
  <c r="X218" i="5"/>
  <c r="AV217" i="5"/>
  <c r="AU217" i="5"/>
  <c r="AT217" i="5"/>
  <c r="AS217" i="5"/>
  <c r="AQ217" i="5"/>
  <c r="AP217" i="5"/>
  <c r="AO217" i="5"/>
  <c r="AL217" i="5"/>
  <c r="Z217" i="5"/>
  <c r="Y217" i="5"/>
  <c r="BO216" i="5"/>
  <c r="BK216" i="5"/>
  <c r="BJ216" i="5"/>
  <c r="BG216" i="5"/>
  <c r="BF216" i="5"/>
  <c r="AX216" i="5"/>
  <c r="AW216" i="5"/>
  <c r="AV216" i="5"/>
  <c r="AU216" i="5"/>
  <c r="AT216" i="5"/>
  <c r="AS216" i="5"/>
  <c r="AR216" i="5"/>
  <c r="AQ216" i="5"/>
  <c r="AP216" i="5"/>
  <c r="AO216" i="5"/>
  <c r="AN216" i="5"/>
  <c r="AM216" i="5"/>
  <c r="AL216" i="5"/>
  <c r="AJ216" i="5"/>
  <c r="AI216" i="5"/>
  <c r="AB216" i="5"/>
  <c r="AA216" i="5"/>
  <c r="Z216" i="5"/>
  <c r="Y216" i="5"/>
  <c r="X216" i="5"/>
  <c r="BO215" i="5"/>
  <c r="BF215" i="5"/>
  <c r="AW215" i="5"/>
  <c r="AV215" i="5"/>
  <c r="AT215" i="5"/>
  <c r="AR215" i="5"/>
  <c r="AQ215" i="5"/>
  <c r="AO215" i="5"/>
  <c r="AA215" i="5"/>
  <c r="Z215" i="5"/>
  <c r="Y215" i="5"/>
  <c r="X215" i="5"/>
  <c r="BO214" i="5"/>
  <c r="BK214" i="5"/>
  <c r="BJ214" i="5"/>
  <c r="BG214" i="5"/>
  <c r="BF214" i="5"/>
  <c r="AX214" i="5"/>
  <c r="AW214" i="5"/>
  <c r="AV214" i="5"/>
  <c r="AU214" i="5"/>
  <c r="AT214" i="5"/>
  <c r="AS214" i="5"/>
  <c r="AR214" i="5"/>
  <c r="AQ214" i="5"/>
  <c r="AP214" i="5"/>
  <c r="AO214" i="5"/>
  <c r="AN214" i="5"/>
  <c r="AM214" i="5"/>
  <c r="AL214" i="5"/>
  <c r="AK214" i="5"/>
  <c r="AJ214" i="5"/>
  <c r="AB214" i="5"/>
  <c r="AA214" i="5"/>
  <c r="Z214" i="5"/>
  <c r="Y214" i="5"/>
  <c r="X214" i="5"/>
  <c r="BO213" i="5"/>
  <c r="BK213" i="5"/>
  <c r="BJ213" i="5"/>
  <c r="BH213" i="5"/>
  <c r="BG213" i="5"/>
  <c r="BF213" i="5"/>
  <c r="AX213" i="5"/>
  <c r="AW213" i="5"/>
  <c r="AV213" i="5"/>
  <c r="AU213" i="5"/>
  <c r="AT213" i="5"/>
  <c r="AS213" i="5"/>
  <c r="AR213" i="5"/>
  <c r="AQ213" i="5"/>
  <c r="AP213" i="5"/>
  <c r="AO213" i="5"/>
  <c r="AN213" i="5"/>
  <c r="AM213" i="5"/>
  <c r="AL213" i="5"/>
  <c r="AJ213" i="5"/>
  <c r="AI213" i="5"/>
  <c r="AB213" i="5"/>
  <c r="AA213" i="5"/>
  <c r="Z213" i="5"/>
  <c r="Y213" i="5"/>
  <c r="X213" i="5"/>
  <c r="BO212" i="5"/>
  <c r="BK212" i="5"/>
  <c r="BG212" i="5"/>
  <c r="BF212" i="5"/>
  <c r="AW212" i="5"/>
  <c r="AV212" i="5"/>
  <c r="AU212" i="5"/>
  <c r="AT212" i="5"/>
  <c r="AS212" i="5"/>
  <c r="AR212" i="5"/>
  <c r="AQ212" i="5"/>
  <c r="AP212" i="5"/>
  <c r="AO212" i="5"/>
  <c r="AL212" i="5"/>
  <c r="AJ212" i="5"/>
  <c r="AI212" i="5"/>
  <c r="AA212" i="5"/>
  <c r="Z212" i="5"/>
  <c r="Y212" i="5"/>
  <c r="X212" i="5"/>
  <c r="BO211" i="5"/>
  <c r="BK211" i="5"/>
  <c r="BF211" i="5"/>
  <c r="AW211" i="5"/>
  <c r="AV211" i="5"/>
  <c r="AT211" i="5"/>
  <c r="AR211" i="5"/>
  <c r="AQ211" i="5"/>
  <c r="AO211" i="5"/>
  <c r="AL211" i="5"/>
  <c r="AA211" i="5"/>
  <c r="Z211" i="5"/>
  <c r="Y211" i="5"/>
  <c r="X211" i="5"/>
  <c r="BG210" i="5"/>
  <c r="BF210" i="5"/>
  <c r="AW210" i="5"/>
  <c r="AV210" i="5"/>
  <c r="AT210" i="5"/>
  <c r="AS210" i="5"/>
  <c r="AR210" i="5"/>
  <c r="AQ210" i="5"/>
  <c r="AO210" i="5"/>
  <c r="AL210" i="5"/>
  <c r="BO208" i="5"/>
  <c r="BK208" i="5"/>
  <c r="BJ208" i="5"/>
  <c r="BG208" i="5"/>
  <c r="BF208" i="5"/>
  <c r="AZ208" i="5"/>
  <c r="AY208" i="5"/>
  <c r="AX208" i="5"/>
  <c r="AW208" i="5"/>
  <c r="AV208" i="5"/>
  <c r="AU208" i="5"/>
  <c r="AT208" i="5"/>
  <c r="AS208" i="5"/>
  <c r="AR208" i="5"/>
  <c r="AQ208" i="5"/>
  <c r="AP208" i="5"/>
  <c r="AO208" i="5"/>
  <c r="AN208" i="5"/>
  <c r="AM208" i="5"/>
  <c r="AL208" i="5"/>
  <c r="AJ208" i="5"/>
  <c r="AI208" i="5"/>
  <c r="AB208" i="5"/>
  <c r="AA208" i="5"/>
  <c r="Z208" i="5"/>
  <c r="Y208" i="5"/>
  <c r="X208" i="5"/>
  <c r="BO207" i="5"/>
  <c r="BK207" i="5"/>
  <c r="BG207" i="5"/>
  <c r="BF207" i="5"/>
  <c r="AX207" i="5"/>
  <c r="AW207" i="5"/>
  <c r="AV207" i="5"/>
  <c r="AU207" i="5"/>
  <c r="AT207" i="5"/>
  <c r="AS207" i="5"/>
  <c r="AR207" i="5"/>
  <c r="AQ207" i="5"/>
  <c r="AP207" i="5"/>
  <c r="AO207" i="5"/>
  <c r="AN207" i="5"/>
  <c r="AM207" i="5"/>
  <c r="AL207" i="5"/>
  <c r="AJ207" i="5"/>
  <c r="AI207" i="5"/>
  <c r="AB207" i="5"/>
  <c r="AA207" i="5"/>
  <c r="Z207" i="5"/>
  <c r="Y207" i="5"/>
  <c r="X207" i="5"/>
  <c r="BO206" i="5"/>
  <c r="BK206" i="5"/>
  <c r="BG206" i="5"/>
  <c r="BF206" i="5"/>
  <c r="AW206" i="5"/>
  <c r="AV206" i="5"/>
  <c r="AT206" i="5"/>
  <c r="AS206" i="5"/>
  <c r="AR206" i="5"/>
  <c r="AQ206" i="5"/>
  <c r="AP206" i="5"/>
  <c r="AO206" i="5"/>
  <c r="AL206" i="5"/>
  <c r="AA206" i="5"/>
  <c r="Z206" i="5"/>
  <c r="Y206" i="5"/>
  <c r="X206" i="5"/>
  <c r="BO205" i="5"/>
  <c r="BK205" i="5"/>
  <c r="BJ205" i="5"/>
  <c r="BH205" i="5"/>
  <c r="BG205" i="5"/>
  <c r="BF205" i="5"/>
  <c r="AZ205" i="5"/>
  <c r="AY205" i="5"/>
  <c r="AX205" i="5"/>
  <c r="AW205" i="5"/>
  <c r="AV205" i="5"/>
  <c r="AU205" i="5"/>
  <c r="AT205" i="5"/>
  <c r="AS205" i="5"/>
  <c r="AR205" i="5"/>
  <c r="AQ205" i="5"/>
  <c r="AP205" i="5"/>
  <c r="AO205" i="5"/>
  <c r="AN205" i="5"/>
  <c r="AM205" i="5"/>
  <c r="AL205" i="5"/>
  <c r="AK205" i="5"/>
  <c r="AJ205" i="5"/>
  <c r="AI205" i="5"/>
  <c r="AB205" i="5"/>
  <c r="AA205" i="5"/>
  <c r="Z205" i="5"/>
  <c r="Y205" i="5"/>
  <c r="X205" i="5"/>
  <c r="AW204" i="5"/>
  <c r="AV204" i="5"/>
  <c r="AR204" i="5"/>
  <c r="BO203" i="5"/>
  <c r="BK203" i="5"/>
  <c r="BF203" i="5"/>
  <c r="AW203" i="5"/>
  <c r="AV203" i="5"/>
  <c r="AS203" i="5"/>
  <c r="AR203" i="5"/>
  <c r="AQ203" i="5"/>
  <c r="AO203" i="5"/>
  <c r="AL203" i="5"/>
  <c r="AA203" i="5"/>
  <c r="Z203" i="5"/>
  <c r="Y203" i="5"/>
  <c r="X203" i="5"/>
  <c r="BO202" i="5"/>
  <c r="BK202" i="5"/>
  <c r="BJ202" i="5"/>
  <c r="BH202" i="5"/>
  <c r="BG202" i="5"/>
  <c r="BF202" i="5"/>
  <c r="AZ202" i="5"/>
  <c r="AY202" i="5"/>
  <c r="AW202" i="5"/>
  <c r="AV202" i="5"/>
  <c r="AU202" i="5"/>
  <c r="AT202" i="5"/>
  <c r="AS202" i="5"/>
  <c r="AR202" i="5"/>
  <c r="AQ202" i="5"/>
  <c r="AP202" i="5"/>
  <c r="AO202" i="5"/>
  <c r="AL202" i="5"/>
  <c r="AK202" i="5"/>
  <c r="AJ202" i="5"/>
  <c r="AI202" i="5"/>
  <c r="AA202" i="5"/>
  <c r="Z202" i="5"/>
  <c r="Y202" i="5"/>
  <c r="X202" i="5"/>
  <c r="BO201" i="5"/>
  <c r="BK201" i="5"/>
  <c r="BF201" i="5"/>
  <c r="AW201" i="5"/>
  <c r="AV201" i="5"/>
  <c r="AU201" i="5"/>
  <c r="AT201" i="5"/>
  <c r="AS201" i="5"/>
  <c r="AR201" i="5"/>
  <c r="AQ201" i="5"/>
  <c r="AP201" i="5"/>
  <c r="AO201" i="5"/>
  <c r="AL201" i="5"/>
  <c r="AJ201" i="5"/>
  <c r="AI201" i="5"/>
  <c r="AA201" i="5"/>
  <c r="Z201" i="5"/>
  <c r="Y201" i="5"/>
  <c r="X201" i="5"/>
  <c r="BK200" i="5"/>
  <c r="BG200" i="5"/>
  <c r="BF200" i="5"/>
  <c r="AX200" i="5"/>
  <c r="AW200" i="5"/>
  <c r="AV200" i="5"/>
  <c r="AU200" i="5"/>
  <c r="AT200" i="5"/>
  <c r="AS200" i="5"/>
  <c r="AR200" i="5"/>
  <c r="AQ200" i="5"/>
  <c r="AP200" i="5"/>
  <c r="AO200" i="5"/>
  <c r="AN200" i="5"/>
  <c r="AM200" i="5"/>
  <c r="AL200" i="5"/>
  <c r="AJ200" i="5"/>
  <c r="AI200" i="5"/>
  <c r="AB200" i="5"/>
  <c r="AA200" i="5"/>
  <c r="Z200" i="5"/>
  <c r="Y200" i="5"/>
  <c r="X200" i="5"/>
  <c r="BO199" i="5"/>
  <c r="BK199" i="5"/>
  <c r="BJ199" i="5"/>
  <c r="BH199" i="5"/>
  <c r="BG199" i="5"/>
  <c r="BF199" i="5"/>
  <c r="AZ199" i="5"/>
  <c r="AY199" i="5"/>
  <c r="AX199" i="5"/>
  <c r="AW199" i="5"/>
  <c r="AV199" i="5"/>
  <c r="AU199" i="5"/>
  <c r="AT199" i="5"/>
  <c r="AS199" i="5"/>
  <c r="AR199" i="5"/>
  <c r="AQ199" i="5"/>
  <c r="AP199" i="5"/>
  <c r="AO199" i="5"/>
  <c r="AN199" i="5"/>
  <c r="AM199" i="5"/>
  <c r="AL199" i="5"/>
  <c r="AK199" i="5"/>
  <c r="AJ199" i="5"/>
  <c r="AI199" i="5"/>
  <c r="AB199" i="5"/>
  <c r="AA199" i="5"/>
  <c r="Z199" i="5"/>
  <c r="Y199" i="5"/>
  <c r="X199" i="5"/>
  <c r="BK198" i="5"/>
  <c r="BJ198" i="5"/>
  <c r="BH198" i="5"/>
  <c r="BG198" i="5"/>
  <c r="BF198" i="5"/>
  <c r="BE198" i="5"/>
  <c r="AZ198" i="5"/>
  <c r="AY198" i="5"/>
  <c r="AX198" i="5"/>
  <c r="AW198" i="5"/>
  <c r="AV198" i="5"/>
  <c r="AU198" i="5"/>
  <c r="AT198" i="5"/>
  <c r="AS198" i="5"/>
  <c r="AR198" i="5"/>
  <c r="AQ198" i="5"/>
  <c r="AP198" i="5"/>
  <c r="AO198" i="5"/>
  <c r="AN198" i="5"/>
  <c r="AM198" i="5"/>
  <c r="AL198" i="5"/>
  <c r="AK198" i="5"/>
  <c r="AJ198" i="5"/>
  <c r="AI198" i="5"/>
  <c r="AB198" i="5"/>
  <c r="AA198" i="5"/>
  <c r="Z198" i="5"/>
  <c r="Y198" i="5"/>
  <c r="X198" i="5"/>
  <c r="BO197" i="5"/>
  <c r="BG197" i="5"/>
  <c r="BF197" i="5"/>
  <c r="AV197" i="5"/>
  <c r="AT197" i="5"/>
  <c r="AS197" i="5"/>
  <c r="AR197" i="5"/>
  <c r="AQ197" i="5"/>
  <c r="AO197" i="5"/>
  <c r="AL197" i="5"/>
  <c r="AA197" i="5"/>
  <c r="Y197" i="5"/>
  <c r="BK195" i="5"/>
  <c r="BJ195" i="5"/>
  <c r="BG195" i="5"/>
  <c r="BF195" i="5"/>
  <c r="AW195" i="5"/>
  <c r="AV195" i="5"/>
  <c r="AU195" i="5"/>
  <c r="AT195" i="5"/>
  <c r="AS195" i="5"/>
  <c r="AR195" i="5"/>
  <c r="AQ195" i="5"/>
  <c r="AP195" i="5"/>
  <c r="AO195" i="5"/>
  <c r="AL195" i="5"/>
  <c r="AA195" i="5"/>
  <c r="Z195" i="5"/>
  <c r="Y195" i="5"/>
  <c r="X195" i="5"/>
  <c r="BF194" i="5"/>
  <c r="AW194" i="5"/>
  <c r="AV194" i="5"/>
  <c r="AT194" i="5"/>
  <c r="AS194" i="5"/>
  <c r="AR194" i="5"/>
  <c r="AQ194" i="5"/>
  <c r="AO194" i="5"/>
  <c r="AL194" i="5"/>
  <c r="AA194" i="5"/>
  <c r="Z194" i="5"/>
  <c r="Y194" i="5"/>
  <c r="X194" i="5"/>
  <c r="BF193" i="5"/>
  <c r="AW193" i="5"/>
  <c r="AV193" i="5"/>
  <c r="AT193" i="5"/>
  <c r="AS193" i="5"/>
  <c r="AR193" i="5"/>
  <c r="AQ193" i="5"/>
  <c r="AO193" i="5"/>
  <c r="AL193" i="5"/>
  <c r="AA193" i="5"/>
  <c r="Z193" i="5"/>
  <c r="Y193" i="5"/>
  <c r="X193" i="5"/>
  <c r="BO192" i="5"/>
  <c r="BF192" i="5"/>
  <c r="AW192" i="5"/>
  <c r="AV192" i="5"/>
  <c r="AR192" i="5"/>
  <c r="AQ192" i="5"/>
  <c r="AO192" i="5"/>
  <c r="AL192" i="5"/>
  <c r="AA192" i="5"/>
  <c r="Z192" i="5"/>
  <c r="Y192" i="5"/>
  <c r="X192" i="5"/>
  <c r="BO191" i="5"/>
  <c r="BK191" i="5"/>
  <c r="BJ191" i="5"/>
  <c r="BG191" i="5"/>
  <c r="BF191" i="5"/>
  <c r="AW191" i="5"/>
  <c r="AV191" i="5"/>
  <c r="AU191" i="5"/>
  <c r="AT191" i="5"/>
  <c r="AS191" i="5"/>
  <c r="AR191" i="5"/>
  <c r="AQ191" i="5"/>
  <c r="AO191" i="5"/>
  <c r="AL191" i="5"/>
  <c r="AA191" i="5"/>
  <c r="Z191" i="5"/>
  <c r="Y191" i="5"/>
  <c r="X191" i="5"/>
  <c r="AW190" i="5"/>
  <c r="AR190" i="5"/>
  <c r="AO190" i="5"/>
  <c r="AL190" i="5"/>
  <c r="BO189" i="5"/>
  <c r="BF189" i="5"/>
  <c r="AW189" i="5"/>
  <c r="AV189" i="5"/>
  <c r="AT189" i="5"/>
  <c r="AS189" i="5"/>
  <c r="AR189" i="5"/>
  <c r="AQ189" i="5"/>
  <c r="AO189" i="5"/>
  <c r="AL189" i="5"/>
  <c r="AA189" i="5"/>
  <c r="Z189" i="5"/>
  <c r="Y189" i="5"/>
  <c r="X189" i="5"/>
  <c r="BK188" i="5"/>
  <c r="BG188" i="5"/>
  <c r="BF188" i="5"/>
  <c r="AW188" i="5"/>
  <c r="AV188" i="5"/>
  <c r="AT188" i="5"/>
  <c r="AS188" i="5"/>
  <c r="AR188" i="5"/>
  <c r="AQ188" i="5"/>
  <c r="AO188" i="5"/>
  <c r="AL188" i="5"/>
  <c r="AA188" i="5"/>
  <c r="Z188" i="5"/>
  <c r="Y188" i="5"/>
  <c r="X188" i="5"/>
  <c r="AR187" i="5"/>
  <c r="BK186" i="5"/>
  <c r="BJ186" i="5"/>
  <c r="BG186" i="5"/>
  <c r="BF186" i="5"/>
  <c r="AW186" i="5"/>
  <c r="AV186" i="5"/>
  <c r="AU186" i="5"/>
  <c r="AT186" i="5"/>
  <c r="AS186" i="5"/>
  <c r="AR186" i="5"/>
  <c r="AQ186" i="5"/>
  <c r="AP186" i="5"/>
  <c r="AO186" i="5"/>
  <c r="AL186" i="5"/>
  <c r="AA186" i="5"/>
  <c r="Z186" i="5"/>
  <c r="Y186" i="5"/>
  <c r="X186" i="5"/>
  <c r="BO185" i="5"/>
  <c r="BK185" i="5"/>
  <c r="BF185" i="5"/>
  <c r="AW185" i="5"/>
  <c r="AV185" i="5"/>
  <c r="AU185" i="5"/>
  <c r="AT185" i="5"/>
  <c r="AS185" i="5"/>
  <c r="AR185" i="5"/>
  <c r="AQ185" i="5"/>
  <c r="AP185" i="5"/>
  <c r="AO185" i="5"/>
  <c r="AL185" i="5"/>
  <c r="AK185" i="5"/>
  <c r="AA185" i="5"/>
  <c r="Z185" i="5"/>
  <c r="Y185" i="5"/>
  <c r="X185" i="5"/>
  <c r="BF183" i="5"/>
  <c r="AW183" i="5"/>
  <c r="AV183" i="5"/>
  <c r="AO183" i="5"/>
  <c r="AL183" i="5"/>
  <c r="Z183" i="5"/>
  <c r="AW182" i="5"/>
  <c r="AV182" i="5"/>
  <c r="AT182" i="5"/>
  <c r="AR182" i="5"/>
  <c r="AQ182" i="5"/>
  <c r="AO182" i="5"/>
  <c r="AL182" i="5"/>
  <c r="AA182" i="5"/>
  <c r="Y182" i="5"/>
  <c r="X182" i="5"/>
  <c r="BK181" i="5"/>
  <c r="BF181" i="5"/>
  <c r="AZ181" i="5"/>
  <c r="AY181" i="5"/>
  <c r="AW181" i="5"/>
  <c r="AV181" i="5"/>
  <c r="AS181" i="5"/>
  <c r="AR181" i="5"/>
  <c r="AQ181" i="5"/>
  <c r="AO181" i="5"/>
  <c r="AL181" i="5"/>
  <c r="AA181" i="5"/>
  <c r="Z181" i="5"/>
  <c r="Y181" i="5"/>
  <c r="X181" i="5"/>
  <c r="BF180" i="5"/>
  <c r="AW180" i="5"/>
  <c r="AV180" i="5"/>
  <c r="AT180" i="5"/>
  <c r="AS180" i="5"/>
  <c r="AR180" i="5"/>
  <c r="AQ180" i="5"/>
  <c r="AO180" i="5"/>
  <c r="AL180" i="5"/>
  <c r="AA180" i="5"/>
  <c r="Z180" i="5"/>
  <c r="Y180" i="5"/>
  <c r="X180" i="5"/>
  <c r="BK179" i="5"/>
  <c r="BJ179" i="5"/>
  <c r="BG179" i="5"/>
  <c r="BF179" i="5"/>
  <c r="AZ179" i="5"/>
  <c r="AY179" i="5"/>
  <c r="AX179" i="5"/>
  <c r="AW179" i="5"/>
  <c r="AV179" i="5"/>
  <c r="AU179" i="5"/>
  <c r="AT179" i="5"/>
  <c r="AS179" i="5"/>
  <c r="AR179" i="5"/>
  <c r="AQ179" i="5"/>
  <c r="AP179" i="5"/>
  <c r="AO179" i="5"/>
  <c r="AN179" i="5"/>
  <c r="AM179" i="5"/>
  <c r="AL179" i="5"/>
  <c r="AJ179" i="5"/>
  <c r="AI179" i="5"/>
  <c r="AB179" i="5"/>
  <c r="AA179" i="5"/>
  <c r="Z179" i="5"/>
  <c r="Y179" i="5"/>
  <c r="X179" i="5"/>
  <c r="BK177" i="5"/>
  <c r="BJ177" i="5"/>
  <c r="BH177" i="5"/>
  <c r="BG177" i="5"/>
  <c r="BF177" i="5"/>
  <c r="AZ177" i="5"/>
  <c r="AY177" i="5"/>
  <c r="AW177" i="5"/>
  <c r="AV177" i="5"/>
  <c r="AU177" i="5"/>
  <c r="AT177" i="5"/>
  <c r="AS177" i="5"/>
  <c r="AR177" i="5"/>
  <c r="AQ177" i="5"/>
  <c r="AP177" i="5"/>
  <c r="AO177" i="5"/>
  <c r="AL177" i="5"/>
  <c r="AJ177" i="5"/>
  <c r="AI177" i="5"/>
  <c r="AA177" i="5"/>
  <c r="Z177" i="5"/>
  <c r="Y177" i="5"/>
  <c r="X177" i="5"/>
  <c r="BO176" i="5"/>
  <c r="BK176" i="5"/>
  <c r="BG176" i="5"/>
  <c r="BF176" i="5"/>
  <c r="AZ176" i="5"/>
  <c r="AY176" i="5"/>
  <c r="AX176" i="5"/>
  <c r="AW176" i="5"/>
  <c r="AV176" i="5"/>
  <c r="AU176" i="5"/>
  <c r="AT176" i="5"/>
  <c r="AS176" i="5"/>
  <c r="AR176" i="5"/>
  <c r="AQ176" i="5"/>
  <c r="AP176" i="5"/>
  <c r="AO176" i="5"/>
  <c r="AN176" i="5"/>
  <c r="AM176" i="5"/>
  <c r="AL176" i="5"/>
  <c r="AJ176" i="5"/>
  <c r="AI176" i="5"/>
  <c r="AB176" i="5"/>
  <c r="AA176" i="5"/>
  <c r="Z176" i="5"/>
  <c r="Y176" i="5"/>
  <c r="X176" i="5"/>
  <c r="BO175" i="5"/>
  <c r="BK175" i="5"/>
  <c r="BJ175" i="5"/>
  <c r="BG175" i="5"/>
  <c r="BF175" i="5"/>
  <c r="AZ175" i="5"/>
  <c r="AY175" i="5"/>
  <c r="AX175" i="5"/>
  <c r="AW175" i="5"/>
  <c r="AV175" i="5"/>
  <c r="AU175" i="5"/>
  <c r="AT175" i="5"/>
  <c r="AS175" i="5"/>
  <c r="AR175" i="5"/>
  <c r="AQ175" i="5"/>
  <c r="AP175" i="5"/>
  <c r="AO175" i="5"/>
  <c r="AN175" i="5"/>
  <c r="AM175" i="5"/>
  <c r="AL175" i="5"/>
  <c r="AK175" i="5"/>
  <c r="AJ175" i="5"/>
  <c r="AI175" i="5"/>
  <c r="AB175" i="5"/>
  <c r="AA175" i="5"/>
  <c r="Z175" i="5"/>
  <c r="Y175" i="5"/>
  <c r="X175" i="5"/>
  <c r="BO174" i="5"/>
  <c r="BK174" i="5"/>
  <c r="BJ174" i="5"/>
  <c r="BH174" i="5"/>
  <c r="BG174" i="5"/>
  <c r="BF174" i="5"/>
  <c r="AZ174" i="5"/>
  <c r="AY174" i="5"/>
  <c r="AX174" i="5"/>
  <c r="AW174" i="5"/>
  <c r="AV174" i="5"/>
  <c r="AU174" i="5"/>
  <c r="AT174" i="5"/>
  <c r="AS174" i="5"/>
  <c r="AR174" i="5"/>
  <c r="AQ174" i="5"/>
  <c r="AP174" i="5"/>
  <c r="AO174" i="5"/>
  <c r="AN174" i="5"/>
  <c r="AM174" i="5"/>
  <c r="AL174" i="5"/>
  <c r="AK174" i="5"/>
  <c r="AJ174" i="5"/>
  <c r="AI174" i="5"/>
  <c r="AB174" i="5"/>
  <c r="AA174" i="5"/>
  <c r="Z174" i="5"/>
  <c r="Y174" i="5"/>
  <c r="X174" i="5"/>
  <c r="BO172" i="5"/>
  <c r="BF172" i="5"/>
  <c r="AW172" i="5"/>
  <c r="AV172" i="5"/>
  <c r="AT172" i="5"/>
  <c r="AS172" i="5"/>
  <c r="AR172" i="5"/>
  <c r="AQ172" i="5"/>
  <c r="AO172" i="5"/>
  <c r="AL172" i="5"/>
  <c r="AA172" i="5"/>
  <c r="Z172" i="5"/>
  <c r="Y172" i="5"/>
  <c r="X172" i="5"/>
  <c r="BK171" i="5"/>
  <c r="BJ171" i="5"/>
  <c r="BG171" i="5"/>
  <c r="BF171" i="5"/>
  <c r="AZ171" i="5"/>
  <c r="AY171" i="5"/>
  <c r="AX171" i="5"/>
  <c r="AW171" i="5"/>
  <c r="AV171" i="5"/>
  <c r="AU171" i="5"/>
  <c r="AT171" i="5"/>
  <c r="AS171" i="5"/>
  <c r="AR171" i="5"/>
  <c r="AQ171" i="5"/>
  <c r="AP171" i="5"/>
  <c r="AO171" i="5"/>
  <c r="AN171" i="5"/>
  <c r="AM171" i="5"/>
  <c r="AL171" i="5"/>
  <c r="AK171" i="5"/>
  <c r="AJ171" i="5"/>
  <c r="AI171" i="5"/>
  <c r="AB171" i="5"/>
  <c r="AA171" i="5"/>
  <c r="Z171" i="5"/>
  <c r="Y171" i="5"/>
  <c r="X171" i="5"/>
  <c r="BO170" i="5"/>
  <c r="BK170" i="5"/>
  <c r="BJ170" i="5"/>
  <c r="BG170" i="5"/>
  <c r="BF170" i="5"/>
  <c r="AZ170" i="5"/>
  <c r="AX170" i="5"/>
  <c r="AW170" i="5"/>
  <c r="AV170" i="5"/>
  <c r="AU170" i="5"/>
  <c r="AT170" i="5"/>
  <c r="AS170" i="5"/>
  <c r="AR170" i="5"/>
  <c r="AQ170" i="5"/>
  <c r="AP170" i="5"/>
  <c r="AO170" i="5"/>
  <c r="AN170" i="5"/>
  <c r="AM170" i="5"/>
  <c r="AL170" i="5"/>
  <c r="AK170" i="5"/>
  <c r="AJ170" i="5"/>
  <c r="AI170" i="5"/>
  <c r="AB170" i="5"/>
  <c r="AA170" i="5"/>
  <c r="Z170" i="5"/>
  <c r="Y170" i="5"/>
  <c r="X170" i="5"/>
  <c r="BO169" i="5"/>
  <c r="BK169" i="5"/>
  <c r="BG169" i="5"/>
  <c r="BF169" i="5"/>
  <c r="AZ169" i="5"/>
  <c r="AY169" i="5"/>
  <c r="AX169" i="5"/>
  <c r="AW169" i="5"/>
  <c r="AV169" i="5"/>
  <c r="AU169" i="5"/>
  <c r="AT169" i="5"/>
  <c r="AS169" i="5"/>
  <c r="AR169" i="5"/>
  <c r="AQ169" i="5"/>
  <c r="AP169" i="5"/>
  <c r="AO169" i="5"/>
  <c r="AN169" i="5"/>
  <c r="AM169" i="5"/>
  <c r="AL169" i="5"/>
  <c r="AJ169" i="5"/>
  <c r="AI169" i="5"/>
  <c r="AB169" i="5"/>
  <c r="AA169" i="5"/>
  <c r="Z169" i="5"/>
  <c r="Y169" i="5"/>
  <c r="X169" i="5"/>
  <c r="BK168" i="5"/>
  <c r="BF168" i="5"/>
  <c r="AX168" i="5"/>
  <c r="AW168" i="5"/>
  <c r="AV168" i="5"/>
  <c r="AU168" i="5"/>
  <c r="AT168" i="5"/>
  <c r="AS168" i="5"/>
  <c r="AR168" i="5"/>
  <c r="AQ168" i="5"/>
  <c r="AP168" i="5"/>
  <c r="AO168" i="5"/>
  <c r="AN168" i="5"/>
  <c r="AM168" i="5"/>
  <c r="AL168" i="5"/>
  <c r="AJ168" i="5"/>
  <c r="AI168" i="5"/>
  <c r="AB168" i="5"/>
  <c r="AA168" i="5"/>
  <c r="Z168" i="5"/>
  <c r="Y168" i="5"/>
  <c r="X168" i="5"/>
  <c r="BO167" i="5"/>
  <c r="BK167" i="5"/>
  <c r="BJ167" i="5"/>
  <c r="BH167" i="5"/>
  <c r="BG167" i="5"/>
  <c r="BF167" i="5"/>
  <c r="AZ167" i="5"/>
  <c r="AY167" i="5"/>
  <c r="AX167" i="5"/>
  <c r="AW167" i="5"/>
  <c r="AV167" i="5"/>
  <c r="AU167" i="5"/>
  <c r="AT167" i="5"/>
  <c r="AS167" i="5"/>
  <c r="AR167" i="5"/>
  <c r="AQ167" i="5"/>
  <c r="AP167" i="5"/>
  <c r="AO167" i="5"/>
  <c r="AN167" i="5"/>
  <c r="AM167" i="5"/>
  <c r="AL167" i="5"/>
  <c r="AK167" i="5"/>
  <c r="AJ167" i="5"/>
  <c r="AI167" i="5"/>
  <c r="AB167" i="5"/>
  <c r="AA167" i="5"/>
  <c r="Z167" i="5"/>
  <c r="Y167" i="5"/>
  <c r="X167" i="5"/>
  <c r="BK166" i="5"/>
  <c r="BG166" i="5"/>
  <c r="BF166" i="5"/>
  <c r="AZ166" i="5"/>
  <c r="AY166" i="5"/>
  <c r="AW166" i="5"/>
  <c r="AV166" i="5"/>
  <c r="AT166" i="5"/>
  <c r="AS166" i="5"/>
  <c r="AR166" i="5"/>
  <c r="AQ166" i="5"/>
  <c r="AO166" i="5"/>
  <c r="AA166" i="5"/>
  <c r="Z166" i="5"/>
  <c r="Y166" i="5"/>
  <c r="X166" i="5"/>
  <c r="BK165" i="5"/>
  <c r="BG165" i="5"/>
  <c r="BF165" i="5"/>
  <c r="AZ165" i="5"/>
  <c r="AY165" i="5"/>
  <c r="AW165" i="5"/>
  <c r="AV165" i="5"/>
  <c r="AT165" i="5"/>
  <c r="AS165" i="5"/>
  <c r="AR165" i="5"/>
  <c r="AQ165" i="5"/>
  <c r="AP165" i="5"/>
  <c r="AO165" i="5"/>
  <c r="AL165" i="5"/>
  <c r="AK165" i="5"/>
  <c r="AA165" i="5"/>
  <c r="Z165" i="5"/>
  <c r="Y165" i="5"/>
  <c r="X165" i="5"/>
  <c r="BO164" i="5"/>
  <c r="BK164" i="5"/>
  <c r="BJ164" i="5"/>
  <c r="BH164" i="5"/>
  <c r="BG164" i="5"/>
  <c r="BF164" i="5"/>
  <c r="AZ164" i="5"/>
  <c r="AY164" i="5"/>
  <c r="AX164" i="5"/>
  <c r="AW164" i="5"/>
  <c r="AV164" i="5"/>
  <c r="AU164" i="5"/>
  <c r="AT164" i="5"/>
  <c r="AS164" i="5"/>
  <c r="AR164" i="5"/>
  <c r="AQ164" i="5"/>
  <c r="AP164" i="5"/>
  <c r="AO164" i="5"/>
  <c r="AN164" i="5"/>
  <c r="AM164" i="5"/>
  <c r="AL164" i="5"/>
  <c r="AJ164" i="5"/>
  <c r="AB164" i="5"/>
  <c r="AA164" i="5"/>
  <c r="Z164" i="5"/>
  <c r="Y164" i="5"/>
  <c r="X164" i="5"/>
  <c r="BK163" i="5"/>
  <c r="BG163" i="5"/>
  <c r="BF163" i="5"/>
  <c r="AZ163" i="5"/>
  <c r="AY163" i="5"/>
  <c r="AW163" i="5"/>
  <c r="AV163" i="5"/>
  <c r="AU163" i="5"/>
  <c r="AT163" i="5"/>
  <c r="AS163" i="5"/>
  <c r="AR163" i="5"/>
  <c r="AQ163" i="5"/>
  <c r="AP163" i="5"/>
  <c r="AO163" i="5"/>
  <c r="AL163" i="5"/>
  <c r="AA163" i="5"/>
  <c r="Z163" i="5"/>
  <c r="Y163" i="5"/>
  <c r="X163" i="5"/>
  <c r="BK162" i="5"/>
  <c r="BG162" i="5"/>
  <c r="BF162" i="5"/>
  <c r="AZ162" i="5"/>
  <c r="AY162" i="5"/>
  <c r="AW162" i="5"/>
  <c r="AV162" i="5"/>
  <c r="AT162" i="5"/>
  <c r="AS162" i="5"/>
  <c r="AR162" i="5"/>
  <c r="AQ162" i="5"/>
  <c r="AP162" i="5"/>
  <c r="AO162" i="5"/>
  <c r="AL162" i="5"/>
  <c r="AK162" i="5"/>
  <c r="AJ162" i="5"/>
  <c r="AI162" i="5"/>
  <c r="AA162" i="5"/>
  <c r="Z162" i="5"/>
  <c r="Y162" i="5"/>
  <c r="X162" i="5"/>
  <c r="BO161" i="5"/>
  <c r="BK161" i="5"/>
  <c r="BG161" i="5"/>
  <c r="BF161" i="5"/>
  <c r="AZ161" i="5"/>
  <c r="AY161" i="5"/>
  <c r="AW161" i="5"/>
  <c r="AV161" i="5"/>
  <c r="AU161" i="5"/>
  <c r="AT161" i="5"/>
  <c r="AS161" i="5"/>
  <c r="AR161" i="5"/>
  <c r="AQ161" i="5"/>
  <c r="AP161" i="5"/>
  <c r="AO161" i="5"/>
  <c r="AL161" i="5"/>
  <c r="AK161" i="5"/>
  <c r="AA161" i="5"/>
  <c r="Z161" i="5"/>
  <c r="Y161" i="5"/>
  <c r="X161" i="5"/>
  <c r="AW160" i="5"/>
  <c r="AV160" i="5"/>
  <c r="AU160" i="5"/>
  <c r="AT160" i="5"/>
  <c r="AS160" i="5"/>
  <c r="AR160" i="5"/>
  <c r="AQ160" i="5"/>
  <c r="AP160" i="5"/>
  <c r="AO160" i="5"/>
  <c r="Y160" i="5"/>
  <c r="BG159" i="5"/>
  <c r="BF159" i="5"/>
  <c r="AV159" i="5"/>
  <c r="AQ159" i="5"/>
  <c r="AO159" i="5"/>
  <c r="AL159" i="5"/>
  <c r="Z159" i="5"/>
  <c r="Y159" i="5"/>
  <c r="AW158" i="5"/>
  <c r="AV158" i="5"/>
  <c r="AU158" i="5"/>
  <c r="AT158" i="5"/>
  <c r="AS158" i="5"/>
  <c r="AR158" i="5"/>
  <c r="AQ158" i="5"/>
  <c r="AO158" i="5"/>
  <c r="AL158" i="5"/>
  <c r="AA158" i="5"/>
  <c r="Z158" i="5"/>
  <c r="Y158" i="5"/>
  <c r="X158" i="5"/>
  <c r="BK157" i="5"/>
  <c r="BF157" i="5"/>
  <c r="AW157" i="5"/>
  <c r="AV157" i="5"/>
  <c r="AU157" i="5"/>
  <c r="AT157" i="5"/>
  <c r="AS157" i="5"/>
  <c r="AR157" i="5"/>
  <c r="AQ157" i="5"/>
  <c r="AP157" i="5"/>
  <c r="AO157" i="5"/>
  <c r="AL157" i="5"/>
  <c r="AJ157" i="5"/>
  <c r="AI157" i="5"/>
  <c r="AA157" i="5"/>
  <c r="Z157" i="5"/>
  <c r="Y157" i="5"/>
  <c r="X157" i="5"/>
  <c r="BK156" i="5"/>
  <c r="BJ156" i="5"/>
  <c r="BG156" i="5"/>
  <c r="BF156" i="5"/>
  <c r="AZ156" i="5"/>
  <c r="AY156" i="5"/>
  <c r="AX156" i="5"/>
  <c r="AW156" i="5"/>
  <c r="AV156" i="5"/>
  <c r="AU156" i="5"/>
  <c r="AT156" i="5"/>
  <c r="AS156" i="5"/>
  <c r="AR156" i="5"/>
  <c r="AQ156" i="5"/>
  <c r="AP156" i="5"/>
  <c r="AO156" i="5"/>
  <c r="AN156" i="5"/>
  <c r="AM156" i="5"/>
  <c r="AL156" i="5"/>
  <c r="AJ156" i="5"/>
  <c r="AI156" i="5"/>
  <c r="AB156" i="5"/>
  <c r="AA156" i="5"/>
  <c r="Z156" i="5"/>
  <c r="Y156" i="5"/>
  <c r="X156" i="5"/>
  <c r="BK154" i="5"/>
  <c r="BG154" i="5"/>
  <c r="BF154" i="5"/>
  <c r="AW154" i="5"/>
  <c r="AV154" i="5"/>
  <c r="AT154" i="5"/>
  <c r="AS154" i="5"/>
  <c r="AR154" i="5"/>
  <c r="AQ154" i="5"/>
  <c r="AP154" i="5"/>
  <c r="AO154" i="5"/>
  <c r="AA154" i="5"/>
  <c r="Z154" i="5"/>
  <c r="Y154" i="5"/>
  <c r="X154" i="5"/>
  <c r="BK153" i="5"/>
  <c r="BJ153" i="5"/>
  <c r="BH153" i="5"/>
  <c r="BG153" i="5"/>
  <c r="BF153" i="5"/>
  <c r="AZ153" i="5"/>
  <c r="AY153" i="5"/>
  <c r="AW153" i="5"/>
  <c r="AV153" i="5"/>
  <c r="AU153" i="5"/>
  <c r="AT153" i="5"/>
  <c r="AS153" i="5"/>
  <c r="AR153" i="5"/>
  <c r="AQ153" i="5"/>
  <c r="AP153" i="5"/>
  <c r="AO153" i="5"/>
  <c r="AL153" i="5"/>
  <c r="AJ153" i="5"/>
  <c r="AI153" i="5"/>
  <c r="AA153" i="5"/>
  <c r="Z153" i="5"/>
  <c r="Y153" i="5"/>
  <c r="X153" i="5"/>
  <c r="BO152" i="5"/>
  <c r="BK152" i="5"/>
  <c r="BG152" i="5"/>
  <c r="BF152" i="5"/>
  <c r="AW152" i="5"/>
  <c r="AV152" i="5"/>
  <c r="AU152" i="5"/>
  <c r="AT152" i="5"/>
  <c r="AS152" i="5"/>
  <c r="AR152" i="5"/>
  <c r="AQ152" i="5"/>
  <c r="AO152" i="5"/>
  <c r="AL152" i="5"/>
  <c r="AJ152" i="5"/>
  <c r="AI152" i="5"/>
  <c r="AA152" i="5"/>
  <c r="Z152" i="5"/>
  <c r="Y152" i="5"/>
  <c r="X152" i="5"/>
  <c r="BO151" i="5"/>
  <c r="BK151" i="5"/>
  <c r="BJ151" i="5"/>
  <c r="BF151" i="5"/>
  <c r="AW151" i="5"/>
  <c r="AV151" i="5"/>
  <c r="AU151" i="5"/>
  <c r="AT151" i="5"/>
  <c r="AS151" i="5"/>
  <c r="AR151" i="5"/>
  <c r="AQ151" i="5"/>
  <c r="AP151" i="5"/>
  <c r="AO151" i="5"/>
  <c r="AL151" i="5"/>
  <c r="AA151" i="5"/>
  <c r="Z151" i="5"/>
  <c r="Y151" i="5"/>
  <c r="X151" i="5"/>
  <c r="BO150" i="5"/>
  <c r="BK150" i="5"/>
  <c r="BJ150" i="5"/>
  <c r="BH150" i="5"/>
  <c r="BG150" i="5"/>
  <c r="BF150" i="5"/>
  <c r="AZ150" i="5"/>
  <c r="AY150" i="5"/>
  <c r="AX150" i="5"/>
  <c r="AW150" i="5"/>
  <c r="AV150" i="5"/>
  <c r="AU150" i="5"/>
  <c r="AT150" i="5"/>
  <c r="AS150" i="5"/>
  <c r="AR150" i="5"/>
  <c r="AQ150" i="5"/>
  <c r="AP150" i="5"/>
  <c r="AO150" i="5"/>
  <c r="AN150" i="5"/>
  <c r="AM150" i="5"/>
  <c r="AL150" i="5"/>
  <c r="AJ150" i="5"/>
  <c r="AB150" i="5"/>
  <c r="AA150" i="5"/>
  <c r="Z150" i="5"/>
  <c r="Y150" i="5"/>
  <c r="X150" i="5"/>
  <c r="BG149" i="5"/>
  <c r="BF149" i="5"/>
  <c r="AW149" i="5"/>
  <c r="AV149" i="5"/>
  <c r="AT149" i="5"/>
  <c r="AS149" i="5"/>
  <c r="AR149" i="5"/>
  <c r="AQ149" i="5"/>
  <c r="AO149" i="5"/>
  <c r="AL149" i="5"/>
  <c r="AA149" i="5"/>
  <c r="Z149" i="5"/>
  <c r="Y149" i="5"/>
  <c r="X149" i="5"/>
  <c r="BO148" i="5"/>
  <c r="AW148" i="5"/>
  <c r="AV148" i="5"/>
  <c r="AT148" i="5"/>
  <c r="AS148" i="5"/>
  <c r="AR148" i="5"/>
  <c r="AQ148" i="5"/>
  <c r="AP148" i="5"/>
  <c r="AO148" i="5"/>
  <c r="AA148" i="5"/>
  <c r="Z148" i="5"/>
  <c r="Y148" i="5"/>
  <c r="X148" i="5"/>
  <c r="BO147" i="5"/>
  <c r="BK147" i="5"/>
  <c r="BJ147" i="5"/>
  <c r="BH147" i="5"/>
  <c r="BG147" i="5"/>
  <c r="BF147" i="5"/>
  <c r="AX147" i="5"/>
  <c r="AW147" i="5"/>
  <c r="AV147" i="5"/>
  <c r="AU147" i="5"/>
  <c r="AT147" i="5"/>
  <c r="AS147" i="5"/>
  <c r="AR147" i="5"/>
  <c r="AQ147" i="5"/>
  <c r="AP147" i="5"/>
  <c r="AO147" i="5"/>
  <c r="AN147" i="5"/>
  <c r="AM147" i="5"/>
  <c r="AL147" i="5"/>
  <c r="AJ147" i="5"/>
  <c r="AI147" i="5"/>
  <c r="AB147" i="5"/>
  <c r="AA147" i="5"/>
  <c r="Z147" i="5"/>
  <c r="Y147" i="5"/>
  <c r="X147" i="5"/>
  <c r="BO146" i="5"/>
  <c r="BK146" i="5"/>
  <c r="BJ146" i="5"/>
  <c r="BG146" i="5"/>
  <c r="BF146" i="5"/>
  <c r="AZ146" i="5"/>
  <c r="AY146" i="5"/>
  <c r="AX146" i="5"/>
  <c r="AW146" i="5"/>
  <c r="AV146" i="5"/>
  <c r="AU146" i="5"/>
  <c r="AT146" i="5"/>
  <c r="AS146" i="5"/>
  <c r="AR146" i="5"/>
  <c r="AQ146" i="5"/>
  <c r="AP146" i="5"/>
  <c r="AO146" i="5"/>
  <c r="AN146" i="5"/>
  <c r="AM146" i="5"/>
  <c r="AL146" i="5"/>
  <c r="AK146" i="5"/>
  <c r="AJ146" i="5"/>
  <c r="AB146" i="5"/>
  <c r="AA146" i="5"/>
  <c r="Z146" i="5"/>
  <c r="Y146" i="5"/>
  <c r="X146" i="5"/>
  <c r="BO145" i="5"/>
  <c r="BK145" i="5"/>
  <c r="BJ145" i="5"/>
  <c r="BG145" i="5"/>
  <c r="BF145" i="5"/>
  <c r="AZ145" i="5"/>
  <c r="AY145" i="5"/>
  <c r="AX145" i="5"/>
  <c r="AW145" i="5"/>
  <c r="AV145" i="5"/>
  <c r="AU145" i="5"/>
  <c r="AT145" i="5"/>
  <c r="AS145" i="5"/>
  <c r="AR145" i="5"/>
  <c r="AQ145" i="5"/>
  <c r="AP145" i="5"/>
  <c r="AO145" i="5"/>
  <c r="AN145" i="5"/>
  <c r="AM145" i="5"/>
  <c r="AL145" i="5"/>
  <c r="AJ145" i="5"/>
  <c r="AI145" i="5"/>
  <c r="AB145" i="5"/>
  <c r="AA145" i="5"/>
  <c r="Z145" i="5"/>
  <c r="Y145" i="5"/>
  <c r="X145" i="5"/>
  <c r="BO144" i="5"/>
  <c r="BK144" i="5"/>
  <c r="BJ144" i="5"/>
  <c r="BG144" i="5"/>
  <c r="BF144" i="5"/>
  <c r="AZ144" i="5"/>
  <c r="AY144" i="5"/>
  <c r="AW144" i="5"/>
  <c r="AV144" i="5"/>
  <c r="AU144" i="5"/>
  <c r="AT144" i="5"/>
  <c r="AS144" i="5"/>
  <c r="AR144" i="5"/>
  <c r="AQ144" i="5"/>
  <c r="AP144" i="5"/>
  <c r="AO144" i="5"/>
  <c r="AL144" i="5"/>
  <c r="AK144" i="5"/>
  <c r="AJ144" i="5"/>
  <c r="AI144" i="5"/>
  <c r="AA144" i="5"/>
  <c r="Z144" i="5"/>
  <c r="Y144" i="5"/>
  <c r="X144" i="5"/>
  <c r="BF143" i="5"/>
  <c r="AW143" i="5"/>
  <c r="AV143" i="5"/>
  <c r="AU143" i="5"/>
  <c r="AT143" i="5"/>
  <c r="AS143" i="5"/>
  <c r="AR143" i="5"/>
  <c r="AQ143" i="5"/>
  <c r="AO143" i="5"/>
  <c r="AL143" i="5"/>
  <c r="AA143" i="5"/>
  <c r="Z143" i="5"/>
  <c r="Y143" i="5"/>
  <c r="X143" i="5"/>
  <c r="BO142" i="5"/>
  <c r="BK142" i="5"/>
  <c r="BJ142" i="5"/>
  <c r="BH142" i="5"/>
  <c r="BG142" i="5"/>
  <c r="BF142" i="5"/>
  <c r="AX142" i="5"/>
  <c r="AW142" i="5"/>
  <c r="AV142" i="5"/>
  <c r="AU142" i="5"/>
  <c r="AT142" i="5"/>
  <c r="AS142" i="5"/>
  <c r="AR142" i="5"/>
  <c r="AQ142" i="5"/>
  <c r="AP142" i="5"/>
  <c r="AO142" i="5"/>
  <c r="AN142" i="5"/>
  <c r="AM142" i="5"/>
  <c r="AL142" i="5"/>
  <c r="AJ142" i="5"/>
  <c r="AI142" i="5"/>
  <c r="AB142" i="5"/>
  <c r="AA142" i="5"/>
  <c r="Z142" i="5"/>
  <c r="Y142" i="5"/>
  <c r="X142" i="5"/>
  <c r="BO141" i="5"/>
  <c r="BK141" i="5"/>
  <c r="BF141" i="5"/>
  <c r="AX141" i="5"/>
  <c r="AW141" i="5"/>
  <c r="AV141" i="5"/>
  <c r="AU141" i="5"/>
  <c r="AT141" i="5"/>
  <c r="AS141" i="5"/>
  <c r="AR141" i="5"/>
  <c r="AQ141" i="5"/>
  <c r="AP141" i="5"/>
  <c r="AO141" i="5"/>
  <c r="AN141" i="5"/>
  <c r="AM141" i="5"/>
  <c r="AL141" i="5"/>
  <c r="AJ141" i="5"/>
  <c r="AI141" i="5"/>
  <c r="AB141" i="5"/>
  <c r="AA141" i="5"/>
  <c r="Z141" i="5"/>
  <c r="Y141" i="5"/>
  <c r="X141" i="5"/>
  <c r="BO140" i="5"/>
  <c r="BK140" i="5"/>
  <c r="BJ140" i="5"/>
  <c r="BH140" i="5"/>
  <c r="BG140" i="5"/>
  <c r="BF140" i="5"/>
  <c r="AZ140" i="5"/>
  <c r="AY140" i="5"/>
  <c r="AX140" i="5"/>
  <c r="AW140" i="5"/>
  <c r="AV140" i="5"/>
  <c r="AU140" i="5"/>
  <c r="AT140" i="5"/>
  <c r="AS140" i="5"/>
  <c r="AR140" i="5"/>
  <c r="AQ140" i="5"/>
  <c r="AP140" i="5"/>
  <c r="AO140" i="5"/>
  <c r="AN140" i="5"/>
  <c r="AM140" i="5"/>
  <c r="AL140" i="5"/>
  <c r="AK140" i="5"/>
  <c r="AJ140" i="5"/>
  <c r="AI140" i="5"/>
  <c r="AB140" i="5"/>
  <c r="AA140" i="5"/>
  <c r="Z140" i="5"/>
  <c r="Y140" i="5"/>
  <c r="X140" i="5"/>
  <c r="BO139" i="5"/>
  <c r="BK139" i="5"/>
  <c r="BG139" i="5"/>
  <c r="BF139" i="5"/>
  <c r="AZ139" i="5"/>
  <c r="AY139" i="5"/>
  <c r="AX139" i="5"/>
  <c r="AW139" i="5"/>
  <c r="AV139" i="5"/>
  <c r="AU139" i="5"/>
  <c r="AT139" i="5"/>
  <c r="AS139" i="5"/>
  <c r="AR139" i="5"/>
  <c r="AQ139" i="5"/>
  <c r="AP139" i="5"/>
  <c r="AO139" i="5"/>
  <c r="AN139" i="5"/>
  <c r="AM139" i="5"/>
  <c r="AL139" i="5"/>
  <c r="AJ139" i="5"/>
  <c r="AI139" i="5"/>
  <c r="AB139" i="5"/>
  <c r="AA139" i="5"/>
  <c r="Z139" i="5"/>
  <c r="Y139" i="5"/>
  <c r="X139" i="5"/>
  <c r="AZ138" i="5"/>
  <c r="AW138" i="5"/>
  <c r="AV138" i="5"/>
  <c r="AT138" i="5"/>
  <c r="AQ138" i="5"/>
  <c r="AL138" i="5"/>
  <c r="BO137" i="5"/>
  <c r="BG137" i="5"/>
  <c r="BF137" i="5"/>
  <c r="AW137" i="5"/>
  <c r="AV137" i="5"/>
  <c r="AT137" i="5"/>
  <c r="AS137" i="5"/>
  <c r="AR137" i="5"/>
  <c r="AQ137" i="5"/>
  <c r="AO137" i="5"/>
  <c r="AL137" i="5"/>
  <c r="AA137" i="5"/>
  <c r="Z137" i="5"/>
  <c r="Y137" i="5"/>
  <c r="X137" i="5"/>
  <c r="AW136" i="5"/>
  <c r="AR136" i="5"/>
  <c r="AL136" i="5"/>
  <c r="BK135" i="5"/>
  <c r="BJ135" i="5"/>
  <c r="BH135" i="5"/>
  <c r="BG135" i="5"/>
  <c r="BF135" i="5"/>
  <c r="AX135" i="5"/>
  <c r="AW135" i="5"/>
  <c r="AV135" i="5"/>
  <c r="AU135" i="5"/>
  <c r="AT135" i="5"/>
  <c r="AS135" i="5"/>
  <c r="AR135" i="5"/>
  <c r="AQ135" i="5"/>
  <c r="AP135" i="5"/>
  <c r="AO135" i="5"/>
  <c r="AN135" i="5"/>
  <c r="AM135" i="5"/>
  <c r="AL135" i="5"/>
  <c r="AJ135" i="5"/>
  <c r="AB135" i="5"/>
  <c r="AA135" i="5"/>
  <c r="Z135" i="5"/>
  <c r="Y135" i="5"/>
  <c r="X135" i="5"/>
  <c r="BO134" i="5"/>
  <c r="BK134" i="5"/>
  <c r="BJ134" i="5"/>
  <c r="BH134" i="5"/>
  <c r="BG134" i="5"/>
  <c r="BF134" i="5"/>
  <c r="AZ134" i="5"/>
  <c r="AY134" i="5"/>
  <c r="AX134" i="5"/>
  <c r="AW134" i="5"/>
  <c r="AV134" i="5"/>
  <c r="AU134" i="5"/>
  <c r="AT134" i="5"/>
  <c r="AS134" i="5"/>
  <c r="AR134" i="5"/>
  <c r="AQ134" i="5"/>
  <c r="AP134" i="5"/>
  <c r="AO134" i="5"/>
  <c r="AN134" i="5"/>
  <c r="AM134" i="5"/>
  <c r="AL134" i="5"/>
  <c r="AK134" i="5"/>
  <c r="AJ134" i="5"/>
  <c r="AI134" i="5"/>
  <c r="AB134" i="5"/>
  <c r="AA134" i="5"/>
  <c r="Z134" i="5"/>
  <c r="Y134" i="5"/>
  <c r="X134" i="5"/>
  <c r="BK133" i="5"/>
  <c r="BG133" i="5"/>
  <c r="BF133" i="5"/>
  <c r="AZ133" i="5"/>
  <c r="AY133" i="5"/>
  <c r="AX133" i="5"/>
  <c r="AW133" i="5"/>
  <c r="AV133" i="5"/>
  <c r="AU133" i="5"/>
  <c r="AT133" i="5"/>
  <c r="AS133" i="5"/>
  <c r="AR133" i="5"/>
  <c r="AQ133" i="5"/>
  <c r="AP133" i="5"/>
  <c r="AO133" i="5"/>
  <c r="AN133" i="5"/>
  <c r="AM133" i="5"/>
  <c r="AL133" i="5"/>
  <c r="AJ133" i="5"/>
  <c r="AI133" i="5"/>
  <c r="AB133" i="5"/>
  <c r="AA133" i="5"/>
  <c r="Z133" i="5"/>
  <c r="Y133" i="5"/>
  <c r="X133" i="5"/>
  <c r="BO132" i="5"/>
  <c r="BK132" i="5"/>
  <c r="BJ132" i="5"/>
  <c r="BG132" i="5"/>
  <c r="BF132" i="5"/>
  <c r="AZ132" i="5"/>
  <c r="AY132" i="5"/>
  <c r="AW132" i="5"/>
  <c r="AV132" i="5"/>
  <c r="AT132" i="5"/>
  <c r="AS132" i="5"/>
  <c r="AR132" i="5"/>
  <c r="AQ132" i="5"/>
  <c r="AP132" i="5"/>
  <c r="AO132" i="5"/>
  <c r="AL132" i="5"/>
  <c r="AK132" i="5"/>
  <c r="AA132" i="5"/>
  <c r="Z132" i="5"/>
  <c r="Y132" i="5"/>
  <c r="X132" i="5"/>
  <c r="BO131" i="5"/>
  <c r="BK131" i="5"/>
  <c r="BJ131" i="5"/>
  <c r="BG131" i="5"/>
  <c r="BF131" i="5"/>
  <c r="AW131" i="5"/>
  <c r="AV131" i="5"/>
  <c r="AU131" i="5"/>
  <c r="AT131" i="5"/>
  <c r="AS131" i="5"/>
  <c r="AR131" i="5"/>
  <c r="AQ131" i="5"/>
  <c r="AO131" i="5"/>
  <c r="AL131" i="5"/>
  <c r="AA131" i="5"/>
  <c r="Z131" i="5"/>
  <c r="Y131" i="5"/>
  <c r="X131" i="5"/>
  <c r="BF130" i="5"/>
  <c r="AW130" i="5"/>
  <c r="AV130" i="5"/>
  <c r="AT130" i="5"/>
  <c r="AS130" i="5"/>
  <c r="AR130" i="5"/>
  <c r="AQ130" i="5"/>
  <c r="AO130" i="5"/>
  <c r="AL130" i="5"/>
  <c r="AA130" i="5"/>
  <c r="Z130" i="5"/>
  <c r="Y130" i="5"/>
  <c r="X130" i="5"/>
  <c r="BK129" i="5"/>
  <c r="BJ129" i="5"/>
  <c r="BH129" i="5"/>
  <c r="BG129" i="5"/>
  <c r="BF129" i="5"/>
  <c r="AZ129" i="5"/>
  <c r="AY129" i="5"/>
  <c r="AX129" i="5"/>
  <c r="AW129" i="5"/>
  <c r="AV129" i="5"/>
  <c r="AU129" i="5"/>
  <c r="AT129" i="5"/>
  <c r="AS129" i="5"/>
  <c r="AR129" i="5"/>
  <c r="AQ129" i="5"/>
  <c r="AP129" i="5"/>
  <c r="AO129" i="5"/>
  <c r="AN129" i="5"/>
  <c r="AM129" i="5"/>
  <c r="AL129" i="5"/>
  <c r="AJ129" i="5"/>
  <c r="AI129" i="5"/>
  <c r="AB129" i="5"/>
  <c r="AA129" i="5"/>
  <c r="Z129" i="5"/>
  <c r="Y129" i="5"/>
  <c r="X129" i="5"/>
  <c r="BO128" i="5"/>
  <c r="BK128" i="5"/>
  <c r="BJ128" i="5"/>
  <c r="BG128" i="5"/>
  <c r="BF128" i="5"/>
  <c r="AZ128" i="5"/>
  <c r="AY128" i="5"/>
  <c r="AX128" i="5"/>
  <c r="AW128" i="5"/>
  <c r="AV128" i="5"/>
  <c r="AU128" i="5"/>
  <c r="AT128" i="5"/>
  <c r="AS128" i="5"/>
  <c r="AR128" i="5"/>
  <c r="AQ128" i="5"/>
  <c r="AP128" i="5"/>
  <c r="AO128" i="5"/>
  <c r="AN128" i="5"/>
  <c r="AM128" i="5"/>
  <c r="AL128" i="5"/>
  <c r="AJ128" i="5"/>
  <c r="AI128" i="5"/>
  <c r="AB128" i="5"/>
  <c r="AA128" i="5"/>
  <c r="Z128" i="5"/>
  <c r="Y128" i="5"/>
  <c r="X128" i="5"/>
  <c r="BF127" i="5"/>
  <c r="AW127" i="5"/>
  <c r="AQ127" i="5"/>
  <c r="AO127" i="5"/>
  <c r="AL127" i="5"/>
  <c r="Z127" i="5"/>
  <c r="Y127" i="5"/>
  <c r="X127" i="5"/>
  <c r="BK126" i="5"/>
  <c r="BF126" i="5"/>
  <c r="AW126" i="5"/>
  <c r="AV126" i="5"/>
  <c r="AT126" i="5"/>
  <c r="AS126" i="5"/>
  <c r="AR126" i="5"/>
  <c r="AQ126" i="5"/>
  <c r="AO126" i="5"/>
  <c r="AL126" i="5"/>
  <c r="AA126" i="5"/>
  <c r="Z126" i="5"/>
  <c r="Y126" i="5"/>
  <c r="X126" i="5"/>
  <c r="BO125" i="5"/>
  <c r="BK125" i="5"/>
  <c r="BJ125" i="5"/>
  <c r="BH125" i="5"/>
  <c r="BG125" i="5"/>
  <c r="BF125" i="5"/>
  <c r="AZ125" i="5"/>
  <c r="AY125" i="5"/>
  <c r="AX125" i="5"/>
  <c r="AW125" i="5"/>
  <c r="AV125" i="5"/>
  <c r="AU125" i="5"/>
  <c r="AT125" i="5"/>
  <c r="AS125" i="5"/>
  <c r="AR125" i="5"/>
  <c r="AQ125" i="5"/>
  <c r="AP125" i="5"/>
  <c r="AO125" i="5"/>
  <c r="AN125" i="5"/>
  <c r="AM125" i="5"/>
  <c r="AL125" i="5"/>
  <c r="AK125" i="5"/>
  <c r="AJ125" i="5"/>
  <c r="AB125" i="5"/>
  <c r="AA125" i="5"/>
  <c r="Z125" i="5"/>
  <c r="Y125" i="5"/>
  <c r="X125" i="5"/>
  <c r="BK124" i="5"/>
  <c r="BF124" i="5"/>
  <c r="AW124" i="5"/>
  <c r="AV124" i="5"/>
  <c r="AT124" i="5"/>
  <c r="AS124" i="5"/>
  <c r="AR124" i="5"/>
  <c r="AQ124" i="5"/>
  <c r="AP124" i="5"/>
  <c r="AO124" i="5"/>
  <c r="AL124" i="5"/>
  <c r="AA124" i="5"/>
  <c r="Z124" i="5"/>
  <c r="Y124" i="5"/>
  <c r="X124" i="5"/>
  <c r="BF123" i="5"/>
  <c r="AW123" i="5"/>
  <c r="AV123" i="5"/>
  <c r="AT123" i="5"/>
  <c r="AS123" i="5"/>
  <c r="AR123" i="5"/>
  <c r="AQ123" i="5"/>
  <c r="AO123" i="5"/>
  <c r="AL123" i="5"/>
  <c r="AA123" i="5"/>
  <c r="Z123" i="5"/>
  <c r="Y123" i="5"/>
  <c r="X123" i="5"/>
  <c r="BK122" i="5"/>
  <c r="BF122" i="5"/>
  <c r="AW122" i="5"/>
  <c r="AV122" i="5"/>
  <c r="AT122" i="5"/>
  <c r="AS122" i="5"/>
  <c r="AR122" i="5"/>
  <c r="AQ122" i="5"/>
  <c r="AO122" i="5"/>
  <c r="AL122" i="5"/>
  <c r="Z122" i="5"/>
  <c r="Y122" i="5"/>
  <c r="X122" i="5"/>
  <c r="BO121" i="5"/>
  <c r="BK121" i="5"/>
  <c r="BF121" i="5"/>
  <c r="AW121" i="5"/>
  <c r="AV121" i="5"/>
  <c r="AU121" i="5"/>
  <c r="AT121" i="5"/>
  <c r="AS121" i="5"/>
  <c r="AR121" i="5"/>
  <c r="AQ121" i="5"/>
  <c r="AO121" i="5"/>
  <c r="AL121" i="5"/>
  <c r="AA121" i="5"/>
  <c r="Z121" i="5"/>
  <c r="Y121" i="5"/>
  <c r="X121" i="5"/>
  <c r="BK119" i="5"/>
  <c r="BG119" i="5"/>
  <c r="BF119" i="5"/>
  <c r="AZ119" i="5"/>
  <c r="AY119" i="5"/>
  <c r="AW119" i="5"/>
  <c r="AV119" i="5"/>
  <c r="AT119" i="5"/>
  <c r="AS119" i="5"/>
  <c r="AR119" i="5"/>
  <c r="AQ119" i="5"/>
  <c r="AO119" i="5"/>
  <c r="AA119" i="5"/>
  <c r="Z119" i="5"/>
  <c r="Y119" i="5"/>
  <c r="X119" i="5"/>
  <c r="BO118" i="5"/>
  <c r="BK118" i="5"/>
  <c r="BJ118" i="5"/>
  <c r="BH118" i="5"/>
  <c r="BG118" i="5"/>
  <c r="BF118" i="5"/>
  <c r="AZ118" i="5"/>
  <c r="AY118" i="5"/>
  <c r="AX118" i="5"/>
  <c r="AW118" i="5"/>
  <c r="AV118" i="5"/>
  <c r="AU118" i="5"/>
  <c r="AT118" i="5"/>
  <c r="AS118" i="5"/>
  <c r="AR118" i="5"/>
  <c r="AQ118" i="5"/>
  <c r="AP118" i="5"/>
  <c r="AO118" i="5"/>
  <c r="AN118" i="5"/>
  <c r="AM118" i="5"/>
  <c r="AL118" i="5"/>
  <c r="AJ118" i="5"/>
  <c r="AB118" i="5"/>
  <c r="AA118" i="5"/>
  <c r="Z118" i="5"/>
  <c r="Y118" i="5"/>
  <c r="X118" i="5"/>
  <c r="BO117" i="5"/>
  <c r="BK117" i="5"/>
  <c r="BF117" i="5"/>
  <c r="AW117" i="5"/>
  <c r="AV117" i="5"/>
  <c r="AT117" i="5"/>
  <c r="AS117" i="5"/>
  <c r="AR117" i="5"/>
  <c r="AQ117" i="5"/>
  <c r="AO117" i="5"/>
  <c r="AL117" i="5"/>
  <c r="AA117" i="5"/>
  <c r="Z117" i="5"/>
  <c r="Y117" i="5"/>
  <c r="X117" i="5"/>
  <c r="BO116" i="5"/>
  <c r="BK116" i="5"/>
  <c r="BF116" i="5"/>
  <c r="AZ116" i="5"/>
  <c r="AY116" i="5"/>
  <c r="AW116" i="5"/>
  <c r="AV116" i="5"/>
  <c r="AT116" i="5"/>
  <c r="AS116" i="5"/>
  <c r="AR116" i="5"/>
  <c r="AQ116" i="5"/>
  <c r="AP116" i="5"/>
  <c r="AO116" i="5"/>
  <c r="AL116" i="5"/>
  <c r="AA116" i="5"/>
  <c r="Z116" i="5"/>
  <c r="Y116" i="5"/>
  <c r="X116" i="5"/>
  <c r="BO115" i="5"/>
  <c r="BK115" i="5"/>
  <c r="BJ115" i="5"/>
  <c r="BH115" i="5"/>
  <c r="BG115" i="5"/>
  <c r="BF115" i="5"/>
  <c r="AZ115" i="5"/>
  <c r="AY115" i="5"/>
  <c r="AX115" i="5"/>
  <c r="AW115" i="5"/>
  <c r="AV115" i="5"/>
  <c r="AU115" i="5"/>
  <c r="AT115" i="5"/>
  <c r="AS115" i="5"/>
  <c r="AR115" i="5"/>
  <c r="AQ115" i="5"/>
  <c r="AP115" i="5"/>
  <c r="AO115" i="5"/>
  <c r="AN115" i="5"/>
  <c r="AM115" i="5"/>
  <c r="AL115" i="5"/>
  <c r="AK115" i="5"/>
  <c r="AJ115" i="5"/>
  <c r="AI115" i="5"/>
  <c r="AB115" i="5"/>
  <c r="AA115" i="5"/>
  <c r="Z115" i="5"/>
  <c r="Y115" i="5"/>
  <c r="X115" i="5"/>
  <c r="BK114" i="5"/>
  <c r="BH114" i="5"/>
  <c r="BG114" i="5"/>
  <c r="BF114" i="5"/>
  <c r="AZ114" i="5"/>
  <c r="AY114" i="5"/>
  <c r="AW114" i="5"/>
  <c r="AV114" i="5"/>
  <c r="AU114" i="5"/>
  <c r="AT114" i="5"/>
  <c r="AS114" i="5"/>
  <c r="AR114" i="5"/>
  <c r="AQ114" i="5"/>
  <c r="AP114" i="5"/>
  <c r="AO114" i="5"/>
  <c r="AK114" i="5"/>
  <c r="AA114" i="5"/>
  <c r="Z114" i="5"/>
  <c r="Y114" i="5"/>
  <c r="X114" i="5"/>
  <c r="BO113" i="5"/>
  <c r="BK113" i="5"/>
  <c r="BH113" i="5"/>
  <c r="BG113" i="5"/>
  <c r="BF113" i="5"/>
  <c r="AX113" i="5"/>
  <c r="AW113" i="5"/>
  <c r="AV113" i="5"/>
  <c r="AU113" i="5"/>
  <c r="AT113" i="5"/>
  <c r="AS113" i="5"/>
  <c r="AR113" i="5"/>
  <c r="AQ113" i="5"/>
  <c r="AP113" i="5"/>
  <c r="AO113" i="5"/>
  <c r="AN113" i="5"/>
  <c r="AM113" i="5"/>
  <c r="AL113" i="5"/>
  <c r="AJ113" i="5"/>
  <c r="AB113" i="5"/>
  <c r="AA113" i="5"/>
  <c r="Z113" i="5"/>
  <c r="Y113" i="5"/>
  <c r="X113" i="5"/>
  <c r="BK112" i="5"/>
  <c r="BF112" i="5"/>
  <c r="AZ112" i="5"/>
  <c r="AW112" i="5"/>
  <c r="AV112" i="5"/>
  <c r="AR112" i="5"/>
  <c r="AQ112" i="5"/>
  <c r="AO112" i="5"/>
  <c r="AL112" i="5"/>
  <c r="AA112" i="5"/>
  <c r="Z112" i="5"/>
  <c r="Y112" i="5"/>
  <c r="X112" i="5"/>
  <c r="BK111" i="5"/>
  <c r="BJ111" i="5"/>
  <c r="BG111" i="5"/>
  <c r="BF111" i="5"/>
  <c r="AW111" i="5"/>
  <c r="AV111" i="5"/>
  <c r="AU111" i="5"/>
  <c r="AT111" i="5"/>
  <c r="AS111" i="5"/>
  <c r="AR111" i="5"/>
  <c r="AQ111" i="5"/>
  <c r="AP111" i="5"/>
  <c r="AO111" i="5"/>
  <c r="AL111" i="5"/>
  <c r="AJ111" i="5"/>
  <c r="AI111" i="5"/>
  <c r="AA111" i="5"/>
  <c r="Z111" i="5"/>
  <c r="Y111" i="5"/>
  <c r="X111" i="5"/>
  <c r="BO110" i="5"/>
  <c r="BK110" i="5"/>
  <c r="BG110" i="5"/>
  <c r="BF110" i="5"/>
  <c r="AZ110" i="5"/>
  <c r="AY110" i="5"/>
  <c r="AW110" i="5"/>
  <c r="AV110" i="5"/>
  <c r="AS110" i="5"/>
  <c r="AR110" i="5"/>
  <c r="AQ110" i="5"/>
  <c r="AO110" i="5"/>
  <c r="AL110" i="5"/>
  <c r="AA110" i="5"/>
  <c r="Z110" i="5"/>
  <c r="Y110" i="5"/>
  <c r="X110" i="5"/>
  <c r="AW109" i="5"/>
  <c r="AV109" i="5"/>
  <c r="AS109" i="5"/>
  <c r="AR109" i="5"/>
  <c r="AQ109" i="5"/>
  <c r="AL109" i="5"/>
  <c r="BO108" i="5"/>
  <c r="BK108" i="5"/>
  <c r="BJ108" i="5"/>
  <c r="BH108" i="5"/>
  <c r="BG108" i="5"/>
  <c r="BF108" i="5"/>
  <c r="AZ108" i="5"/>
  <c r="AY108" i="5"/>
  <c r="AX108" i="5"/>
  <c r="AW108" i="5"/>
  <c r="AV108" i="5"/>
  <c r="AU108" i="5"/>
  <c r="AT108" i="5"/>
  <c r="AS108" i="5"/>
  <c r="AR108" i="5"/>
  <c r="AQ108" i="5"/>
  <c r="AP108" i="5"/>
  <c r="AO108" i="5"/>
  <c r="AN108" i="5"/>
  <c r="AM108" i="5"/>
  <c r="AL108" i="5"/>
  <c r="AK108" i="5"/>
  <c r="AJ108" i="5"/>
  <c r="AI108" i="5"/>
  <c r="AB108" i="5"/>
  <c r="AA108" i="5"/>
  <c r="Z108" i="5"/>
  <c r="Y108" i="5"/>
  <c r="X108" i="5"/>
  <c r="BO107" i="5"/>
  <c r="BK107" i="5"/>
  <c r="BG107" i="5"/>
  <c r="BF107" i="5"/>
  <c r="AZ107" i="5"/>
  <c r="AY107" i="5"/>
  <c r="AX107" i="5"/>
  <c r="AW107" i="5"/>
  <c r="AV107" i="5"/>
  <c r="AU107" i="5"/>
  <c r="AT107" i="5"/>
  <c r="AS107" i="5"/>
  <c r="AR107" i="5"/>
  <c r="AQ107" i="5"/>
  <c r="AP107" i="5"/>
  <c r="AO107" i="5"/>
  <c r="AN107" i="5"/>
  <c r="AM107" i="5"/>
  <c r="AL107" i="5"/>
  <c r="AJ107" i="5"/>
  <c r="AI107" i="5"/>
  <c r="AB107" i="5"/>
  <c r="AA107" i="5"/>
  <c r="Z107" i="5"/>
  <c r="Y107" i="5"/>
  <c r="X107" i="5"/>
  <c r="BF106" i="5"/>
  <c r="AW106" i="5"/>
  <c r="AV106" i="5"/>
  <c r="AT106" i="5"/>
  <c r="AS106" i="5"/>
  <c r="AR106" i="5"/>
  <c r="AQ106" i="5"/>
  <c r="AO106" i="5"/>
  <c r="AL106" i="5"/>
  <c r="AA106" i="5"/>
  <c r="Z106" i="5"/>
  <c r="Y106" i="5"/>
  <c r="X106" i="5"/>
  <c r="BF105" i="5"/>
  <c r="AY105" i="5"/>
  <c r="AW105" i="5"/>
  <c r="AV105" i="5"/>
  <c r="AT105" i="5"/>
  <c r="AS105" i="5"/>
  <c r="AR105" i="5"/>
  <c r="AQ105" i="5"/>
  <c r="AP105" i="5"/>
  <c r="AO105" i="5"/>
  <c r="AL105" i="5"/>
  <c r="AA105" i="5"/>
  <c r="Z105" i="5"/>
  <c r="Y105" i="5"/>
  <c r="X105" i="5"/>
  <c r="BK104" i="5"/>
  <c r="BG104" i="5"/>
  <c r="BF104" i="5"/>
  <c r="AY104" i="5"/>
  <c r="AW104" i="5"/>
  <c r="AV104" i="5"/>
  <c r="AU104" i="5"/>
  <c r="AT104" i="5"/>
  <c r="AS104" i="5"/>
  <c r="AR104" i="5"/>
  <c r="AQ104" i="5"/>
  <c r="AO104" i="5"/>
  <c r="AL104" i="5"/>
  <c r="AA104" i="5"/>
  <c r="Z104" i="5"/>
  <c r="Y104" i="5"/>
  <c r="X104" i="5"/>
  <c r="BO103" i="5"/>
  <c r="BK103" i="5"/>
  <c r="BJ103" i="5"/>
  <c r="BH103" i="5"/>
  <c r="BG103" i="5"/>
  <c r="BF103" i="5"/>
  <c r="AZ103" i="5"/>
  <c r="AY103" i="5"/>
  <c r="AX103" i="5"/>
  <c r="AW103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B103" i="5"/>
  <c r="AA103" i="5"/>
  <c r="Z103" i="5"/>
  <c r="Y103" i="5"/>
  <c r="X103" i="5"/>
  <c r="AW102" i="5"/>
  <c r="AV102" i="5"/>
  <c r="AR102" i="5"/>
  <c r="AQ102" i="5"/>
  <c r="AO102" i="5"/>
  <c r="AL102" i="5"/>
  <c r="AA102" i="5"/>
  <c r="Z102" i="5"/>
  <c r="X102" i="5"/>
  <c r="BK101" i="5"/>
  <c r="BG101" i="5"/>
  <c r="BF101" i="5"/>
  <c r="AZ101" i="5"/>
  <c r="AY101" i="5"/>
  <c r="AX101" i="5"/>
  <c r="AW101" i="5"/>
  <c r="AV101" i="5"/>
  <c r="AU101" i="5"/>
  <c r="AT101" i="5"/>
  <c r="AS101" i="5"/>
  <c r="AR101" i="5"/>
  <c r="AQ101" i="5"/>
  <c r="AP101" i="5"/>
  <c r="AO101" i="5"/>
  <c r="AN101" i="5"/>
  <c r="AM101" i="5"/>
  <c r="AL101" i="5"/>
  <c r="AJ101" i="5"/>
  <c r="AI101" i="5"/>
  <c r="AB101" i="5"/>
  <c r="AA101" i="5"/>
  <c r="Z101" i="5"/>
  <c r="Y101" i="5"/>
  <c r="X101" i="5"/>
  <c r="BK100" i="5"/>
  <c r="BG100" i="5"/>
  <c r="BF100" i="5"/>
  <c r="AZ100" i="5"/>
  <c r="AY100" i="5"/>
  <c r="AX100" i="5"/>
  <c r="AW100" i="5"/>
  <c r="AV100" i="5"/>
  <c r="AU100" i="5"/>
  <c r="AT100" i="5"/>
  <c r="AS100" i="5"/>
  <c r="AR100" i="5"/>
  <c r="AQ100" i="5"/>
  <c r="AP100" i="5"/>
  <c r="AO100" i="5"/>
  <c r="AN100" i="5"/>
  <c r="AM100" i="5"/>
  <c r="AL100" i="5"/>
  <c r="AJ100" i="5"/>
  <c r="AB100" i="5"/>
  <c r="AA100" i="5"/>
  <c r="Z100" i="5"/>
  <c r="Y100" i="5"/>
  <c r="X100" i="5"/>
  <c r="BK99" i="5"/>
  <c r="BF99" i="5"/>
  <c r="AX99" i="5"/>
  <c r="AW99" i="5"/>
  <c r="AV99" i="5"/>
  <c r="AU99" i="5"/>
  <c r="AT99" i="5"/>
  <c r="AS99" i="5"/>
  <c r="AR99" i="5"/>
  <c r="AQ99" i="5"/>
  <c r="AP99" i="5"/>
  <c r="AO99" i="5"/>
  <c r="AN99" i="5"/>
  <c r="AM99" i="5"/>
  <c r="AL99" i="5"/>
  <c r="AJ99" i="5"/>
  <c r="AI99" i="5"/>
  <c r="AB99" i="5"/>
  <c r="AA99" i="5"/>
  <c r="Z99" i="5"/>
  <c r="Y99" i="5"/>
  <c r="X99" i="5"/>
  <c r="BF98" i="5"/>
  <c r="AW98" i="5"/>
  <c r="AR98" i="5"/>
  <c r="AQ98" i="5"/>
  <c r="AP98" i="5"/>
  <c r="AO98" i="5"/>
  <c r="AL98" i="5"/>
  <c r="AA98" i="5"/>
  <c r="Z98" i="5"/>
  <c r="X98" i="5"/>
  <c r="BK97" i="5"/>
  <c r="BJ97" i="5"/>
  <c r="BH97" i="5"/>
  <c r="BG97" i="5"/>
  <c r="BF97" i="5"/>
  <c r="AZ97" i="5"/>
  <c r="AY97" i="5"/>
  <c r="AW97" i="5"/>
  <c r="AV97" i="5"/>
  <c r="AT97" i="5"/>
  <c r="AS97" i="5"/>
  <c r="AR97" i="5"/>
  <c r="AQ97" i="5"/>
  <c r="AP97" i="5"/>
  <c r="AO97" i="5"/>
  <c r="AL97" i="5"/>
  <c r="AJ97" i="5"/>
  <c r="AI97" i="5"/>
  <c r="AA97" i="5"/>
  <c r="Z97" i="5"/>
  <c r="Y97" i="5"/>
  <c r="X97" i="5"/>
  <c r="BK96" i="5"/>
  <c r="BH96" i="5"/>
  <c r="BG96" i="5"/>
  <c r="BF96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N96" i="5"/>
  <c r="AM96" i="5"/>
  <c r="AL96" i="5"/>
  <c r="AJ96" i="5"/>
  <c r="AI96" i="5"/>
  <c r="AB96" i="5"/>
  <c r="AA96" i="5"/>
  <c r="Z96" i="5"/>
  <c r="Y96" i="5"/>
  <c r="X96" i="5"/>
  <c r="BK95" i="5"/>
  <c r="BG95" i="5"/>
  <c r="BF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J95" i="5"/>
  <c r="AI95" i="5"/>
  <c r="AB95" i="5"/>
  <c r="AA95" i="5"/>
  <c r="Z95" i="5"/>
  <c r="Y95" i="5"/>
  <c r="X95" i="5"/>
  <c r="BK94" i="5"/>
  <c r="BF94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B94" i="5"/>
  <c r="AA94" i="5"/>
  <c r="Z94" i="5"/>
  <c r="Y94" i="5"/>
  <c r="X94" i="5"/>
  <c r="BK93" i="5"/>
  <c r="BG93" i="5"/>
  <c r="BF93" i="5"/>
  <c r="AW93" i="5"/>
  <c r="AV93" i="5"/>
  <c r="AT93" i="5"/>
  <c r="AS93" i="5"/>
  <c r="AR93" i="5"/>
  <c r="AQ93" i="5"/>
  <c r="AL93" i="5"/>
  <c r="AA93" i="5"/>
  <c r="Y93" i="5"/>
  <c r="X93" i="5"/>
  <c r="AV91" i="5"/>
  <c r="AS91" i="5"/>
  <c r="AQ91" i="5"/>
  <c r="BK90" i="5"/>
  <c r="BF90" i="5"/>
  <c r="AZ90" i="5"/>
  <c r="AY90" i="5"/>
  <c r="AW90" i="5"/>
  <c r="AV90" i="5"/>
  <c r="AT90" i="5"/>
  <c r="AS90" i="5"/>
  <c r="AR90" i="5"/>
  <c r="AQ90" i="5"/>
  <c r="AO90" i="5"/>
  <c r="AL90" i="5"/>
  <c r="AA90" i="5"/>
  <c r="Z90" i="5"/>
  <c r="Y90" i="5"/>
  <c r="X90" i="5"/>
  <c r="BK89" i="5"/>
  <c r="BH89" i="5"/>
  <c r="BG89" i="5"/>
  <c r="BF89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B89" i="5"/>
  <c r="AA89" i="5"/>
  <c r="Z89" i="5"/>
  <c r="Y89" i="5"/>
  <c r="X89" i="5"/>
  <c r="BF88" i="5"/>
  <c r="AW88" i="5"/>
  <c r="AV88" i="5"/>
  <c r="AT88" i="5"/>
  <c r="AS88" i="5"/>
  <c r="AR88" i="5"/>
  <c r="AQ88" i="5"/>
  <c r="AO88" i="5"/>
  <c r="AL88" i="5"/>
  <c r="AA88" i="5"/>
  <c r="Z88" i="5"/>
  <c r="Y88" i="5"/>
  <c r="BK87" i="5"/>
  <c r="BG87" i="5"/>
  <c r="BF87" i="5"/>
  <c r="AW87" i="5"/>
  <c r="AV87" i="5"/>
  <c r="AT87" i="5"/>
  <c r="AS87" i="5"/>
  <c r="AR87" i="5"/>
  <c r="AQ87" i="5"/>
  <c r="AP87" i="5"/>
  <c r="AO87" i="5"/>
  <c r="AL87" i="5"/>
  <c r="AA87" i="5"/>
  <c r="Z87" i="5"/>
  <c r="Y87" i="5"/>
  <c r="X87" i="5"/>
  <c r="BF86" i="5"/>
  <c r="AZ86" i="5"/>
  <c r="AY86" i="5"/>
  <c r="AW86" i="5"/>
  <c r="AV86" i="5"/>
  <c r="AT86" i="5"/>
  <c r="AS86" i="5"/>
  <c r="AR86" i="5"/>
  <c r="AQ86" i="5"/>
  <c r="AO86" i="5"/>
  <c r="AL86" i="5"/>
  <c r="AA86" i="5"/>
  <c r="Z86" i="5"/>
  <c r="Y86" i="5"/>
  <c r="X86" i="5"/>
  <c r="AX85" i="5"/>
  <c r="AW85" i="5"/>
  <c r="AV85" i="5"/>
  <c r="AU85" i="5"/>
  <c r="AT85" i="5"/>
  <c r="AS85" i="5"/>
  <c r="AR85" i="5"/>
  <c r="AQ85" i="5"/>
  <c r="AP85" i="5"/>
  <c r="AO85" i="5"/>
  <c r="AN85" i="5"/>
  <c r="AM85" i="5"/>
  <c r="AL85" i="5"/>
  <c r="AJ85" i="5"/>
  <c r="AI85" i="5"/>
  <c r="AB85" i="5"/>
  <c r="Z85" i="5"/>
  <c r="Y85" i="5"/>
  <c r="BK84" i="5"/>
  <c r="BG84" i="5"/>
  <c r="BF84" i="5"/>
  <c r="AZ84" i="5"/>
  <c r="AY84" i="5"/>
  <c r="AW84" i="5"/>
  <c r="AV84" i="5"/>
  <c r="AT84" i="5"/>
  <c r="AS84" i="5"/>
  <c r="AR84" i="5"/>
  <c r="AQ84" i="5"/>
  <c r="AO84" i="5"/>
  <c r="AL84" i="5"/>
  <c r="AA84" i="5"/>
  <c r="Z84" i="5"/>
  <c r="Y84" i="5"/>
  <c r="X84" i="5"/>
  <c r="BF83" i="5"/>
  <c r="AW83" i="5"/>
  <c r="AV83" i="5"/>
  <c r="AT83" i="5"/>
  <c r="AS83" i="5"/>
  <c r="AR83" i="5"/>
  <c r="AQ83" i="5"/>
  <c r="AP83" i="5"/>
  <c r="AO83" i="5"/>
  <c r="AL83" i="5"/>
  <c r="AA83" i="5"/>
  <c r="Z83" i="5"/>
  <c r="X83" i="5"/>
  <c r="BG82" i="5"/>
  <c r="BF82" i="5"/>
  <c r="AW82" i="5"/>
  <c r="AV82" i="5"/>
  <c r="AT82" i="5"/>
  <c r="AR82" i="5"/>
  <c r="AQ82" i="5"/>
  <c r="AO82" i="5"/>
  <c r="AL82" i="5"/>
  <c r="AA82" i="5"/>
  <c r="Z82" i="5"/>
  <c r="Y82" i="5"/>
  <c r="X82" i="5"/>
  <c r="BO81" i="5"/>
  <c r="BK81" i="5"/>
  <c r="BG81" i="5"/>
  <c r="BF81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N81" i="5"/>
  <c r="AM81" i="5"/>
  <c r="AL81" i="5"/>
  <c r="AJ81" i="5"/>
  <c r="AB81" i="5"/>
  <c r="AA81" i="5"/>
  <c r="Z81" i="5"/>
  <c r="Y81" i="5"/>
  <c r="X81" i="5"/>
  <c r="BF80" i="5"/>
  <c r="AW80" i="5"/>
  <c r="AV80" i="5"/>
  <c r="AT80" i="5"/>
  <c r="AS80" i="5"/>
  <c r="AR80" i="5"/>
  <c r="AQ80" i="5"/>
  <c r="AP80" i="5"/>
  <c r="AO80" i="5"/>
  <c r="AL80" i="5"/>
  <c r="AJ80" i="5"/>
  <c r="AI80" i="5"/>
  <c r="AA80" i="5"/>
  <c r="Z80" i="5"/>
  <c r="Y80" i="5"/>
  <c r="X80" i="5"/>
  <c r="BK79" i="5"/>
  <c r="BF79" i="5"/>
  <c r="AW79" i="5"/>
  <c r="AV79" i="5"/>
  <c r="AT79" i="5"/>
  <c r="AS79" i="5"/>
  <c r="AR79" i="5"/>
  <c r="AQ79" i="5"/>
  <c r="AO79" i="5"/>
  <c r="AL79" i="5"/>
  <c r="AA79" i="5"/>
  <c r="Z79" i="5"/>
  <c r="Y79" i="5"/>
  <c r="X79" i="5"/>
  <c r="BF78" i="5"/>
  <c r="AW78" i="5"/>
  <c r="AV78" i="5"/>
  <c r="AT78" i="5"/>
  <c r="AS78" i="5"/>
  <c r="AR78" i="5"/>
  <c r="AQ78" i="5"/>
  <c r="AO78" i="5"/>
  <c r="AL78" i="5"/>
  <c r="AA78" i="5"/>
  <c r="Z78" i="5"/>
  <c r="Y78" i="5"/>
  <c r="X78" i="5"/>
  <c r="AL77" i="5"/>
  <c r="BF76" i="5"/>
  <c r="AW76" i="5"/>
  <c r="AV76" i="5"/>
  <c r="AT76" i="5"/>
  <c r="AS76" i="5"/>
  <c r="AR76" i="5"/>
  <c r="AQ76" i="5"/>
  <c r="AO76" i="5"/>
  <c r="AL76" i="5"/>
  <c r="AA76" i="5"/>
  <c r="Z76" i="5"/>
  <c r="Y76" i="5"/>
  <c r="X76" i="5"/>
  <c r="AV75" i="5"/>
  <c r="AR75" i="5"/>
  <c r="AQ75" i="5"/>
  <c r="AO75" i="5"/>
  <c r="AL75" i="5"/>
  <c r="AA75" i="5"/>
  <c r="Z75" i="5"/>
  <c r="BK74" i="5"/>
  <c r="BG74" i="5"/>
  <c r="BF74" i="5"/>
  <c r="AZ74" i="5"/>
  <c r="AY74" i="5"/>
  <c r="AW74" i="5"/>
  <c r="AV74" i="5"/>
  <c r="AU74" i="5"/>
  <c r="AT74" i="5"/>
  <c r="AS74" i="5"/>
  <c r="AR74" i="5"/>
  <c r="AQ74" i="5"/>
  <c r="AP74" i="5"/>
  <c r="AO74" i="5"/>
  <c r="AL74" i="5"/>
  <c r="AJ74" i="5"/>
  <c r="AI74" i="5"/>
  <c r="AA74" i="5"/>
  <c r="Z74" i="5"/>
  <c r="Y74" i="5"/>
  <c r="X74" i="5"/>
  <c r="AZ73" i="5"/>
  <c r="AY73" i="5"/>
  <c r="AW73" i="5"/>
  <c r="AV73" i="5"/>
  <c r="AU73" i="5"/>
  <c r="AT73" i="5"/>
  <c r="AS73" i="5"/>
  <c r="AR73" i="5"/>
  <c r="AQ73" i="5"/>
  <c r="AP73" i="5"/>
  <c r="AO73" i="5"/>
  <c r="AL73" i="5"/>
  <c r="AA73" i="5"/>
  <c r="Z73" i="5"/>
  <c r="X73" i="5"/>
  <c r="BK72" i="5"/>
  <c r="BH72" i="5"/>
  <c r="BG72" i="5"/>
  <c r="BF72" i="5"/>
  <c r="AZ72" i="5"/>
  <c r="AY72" i="5"/>
  <c r="AW72" i="5"/>
  <c r="AV72" i="5"/>
  <c r="AU72" i="5"/>
  <c r="AT72" i="5"/>
  <c r="AS72" i="5"/>
  <c r="AR72" i="5"/>
  <c r="AQ72" i="5"/>
  <c r="AP72" i="5"/>
  <c r="AO72" i="5"/>
  <c r="AL72" i="5"/>
  <c r="AA72" i="5"/>
  <c r="Z72" i="5"/>
  <c r="Y72" i="5"/>
  <c r="X72" i="5"/>
  <c r="BO71" i="5"/>
  <c r="BK71" i="5"/>
  <c r="BG71" i="5"/>
  <c r="BF71" i="5"/>
  <c r="AW71" i="5"/>
  <c r="AV71" i="5"/>
  <c r="AT71" i="5"/>
  <c r="AS71" i="5"/>
  <c r="AR71" i="5"/>
  <c r="AQ71" i="5"/>
  <c r="AO71" i="5"/>
  <c r="AL71" i="5"/>
  <c r="AK71" i="5"/>
  <c r="AA71" i="5"/>
  <c r="Z71" i="5"/>
  <c r="Y71" i="5"/>
  <c r="X71" i="5"/>
  <c r="BK69" i="5"/>
  <c r="BG69" i="5"/>
  <c r="BF69" i="5"/>
  <c r="AZ69" i="5"/>
  <c r="AY69" i="5"/>
  <c r="AW69" i="5"/>
  <c r="AV69" i="5"/>
  <c r="AU69" i="5"/>
  <c r="AT69" i="5"/>
  <c r="AS69" i="5"/>
  <c r="AR69" i="5"/>
  <c r="AQ69" i="5"/>
  <c r="AP69" i="5"/>
  <c r="AO69" i="5"/>
  <c r="AL69" i="5"/>
  <c r="AK69" i="5"/>
  <c r="AA69" i="5"/>
  <c r="Z69" i="5"/>
  <c r="Y69" i="5"/>
  <c r="X69" i="5"/>
  <c r="BK68" i="5"/>
  <c r="BJ68" i="5"/>
  <c r="BG68" i="5"/>
  <c r="BF68" i="5"/>
  <c r="AY68" i="5"/>
  <c r="AW68" i="5"/>
  <c r="AV68" i="5"/>
  <c r="AU68" i="5"/>
  <c r="AT68" i="5"/>
  <c r="AS68" i="5"/>
  <c r="AR68" i="5"/>
  <c r="AQ68" i="5"/>
  <c r="AP68" i="5"/>
  <c r="AO68" i="5"/>
  <c r="AL68" i="5"/>
  <c r="AJ68" i="5"/>
  <c r="AI68" i="5"/>
  <c r="AA68" i="5"/>
  <c r="Z68" i="5"/>
  <c r="Y68" i="5"/>
  <c r="X68" i="5"/>
  <c r="BK67" i="5"/>
  <c r="BJ67" i="5"/>
  <c r="BH67" i="5"/>
  <c r="BG67" i="5"/>
  <c r="BF67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N67" i="5"/>
  <c r="AM67" i="5"/>
  <c r="AL67" i="5"/>
  <c r="AJ67" i="5"/>
  <c r="AI67" i="5"/>
  <c r="AB67" i="5"/>
  <c r="AA67" i="5"/>
  <c r="Z67" i="5"/>
  <c r="Y67" i="5"/>
  <c r="X67" i="5"/>
  <c r="AV65" i="5"/>
  <c r="AR65" i="5"/>
  <c r="AQ65" i="5"/>
  <c r="AO65" i="5"/>
  <c r="AL65" i="5"/>
  <c r="AA65" i="5"/>
  <c r="Z65" i="5"/>
  <c r="BG64" i="5"/>
  <c r="BF64" i="5"/>
  <c r="AW64" i="5"/>
  <c r="AV64" i="5"/>
  <c r="AT64" i="5"/>
  <c r="AS64" i="5"/>
  <c r="AR64" i="5"/>
  <c r="AQ64" i="5"/>
  <c r="AO64" i="5"/>
  <c r="AL64" i="5"/>
  <c r="AA64" i="5"/>
  <c r="Y64" i="5"/>
  <c r="X64" i="5"/>
  <c r="BH63" i="5"/>
  <c r="BF63" i="5"/>
  <c r="AW63" i="5"/>
  <c r="AV63" i="5"/>
  <c r="AU63" i="5"/>
  <c r="AT63" i="5"/>
  <c r="AS63" i="5"/>
  <c r="AR63" i="5"/>
  <c r="AQ63" i="5"/>
  <c r="AP63" i="5"/>
  <c r="AO63" i="5"/>
  <c r="AL63" i="5"/>
  <c r="AA63" i="5"/>
  <c r="Z63" i="5"/>
  <c r="Y63" i="5"/>
  <c r="X63" i="5"/>
  <c r="AW62" i="5"/>
  <c r="BF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J61" i="5"/>
  <c r="AI61" i="5"/>
  <c r="AB61" i="5"/>
  <c r="AA61" i="5"/>
  <c r="Z61" i="5"/>
  <c r="Y61" i="5"/>
  <c r="BK60" i="5"/>
  <c r="BG60" i="5"/>
  <c r="BF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B60" i="5"/>
  <c r="AA60" i="5"/>
  <c r="Z60" i="5"/>
  <c r="Y60" i="5"/>
  <c r="X60" i="5"/>
  <c r="AW59" i="5"/>
  <c r="AV59" i="5"/>
  <c r="AT59" i="5"/>
  <c r="AS59" i="5"/>
  <c r="AR59" i="5"/>
  <c r="AQ59" i="5"/>
  <c r="AO59" i="5"/>
  <c r="AL59" i="5"/>
  <c r="AA59" i="5"/>
  <c r="Z59" i="5"/>
  <c r="Y59" i="5"/>
  <c r="BK58" i="5"/>
  <c r="BJ58" i="5"/>
  <c r="BH58" i="5"/>
  <c r="BG58" i="5"/>
  <c r="BF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B58" i="5"/>
  <c r="AA58" i="5"/>
  <c r="Z58" i="5"/>
  <c r="Y58" i="5"/>
  <c r="X58" i="5"/>
  <c r="BK57" i="5"/>
  <c r="BJ57" i="5"/>
  <c r="BH57" i="5"/>
  <c r="BF57" i="5"/>
  <c r="BC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B57" i="5"/>
  <c r="AA57" i="5"/>
  <c r="Z57" i="5"/>
  <c r="Y57" i="5"/>
  <c r="X57" i="5"/>
  <c r="BK56" i="5"/>
  <c r="BH56" i="5"/>
  <c r="BF56" i="5"/>
  <c r="AW56" i="5"/>
  <c r="AV56" i="5"/>
  <c r="AU56" i="5"/>
  <c r="AT56" i="5"/>
  <c r="AS56" i="5"/>
  <c r="AR56" i="5"/>
  <c r="AQ56" i="5"/>
  <c r="AP56" i="5"/>
  <c r="AO56" i="5"/>
  <c r="AL56" i="5"/>
  <c r="AA56" i="5"/>
  <c r="Z56" i="5"/>
  <c r="Y56" i="5"/>
  <c r="X56" i="5"/>
  <c r="BF55" i="5"/>
  <c r="AZ55" i="5"/>
  <c r="AW55" i="5"/>
  <c r="AR55" i="5"/>
  <c r="AO55" i="5"/>
  <c r="AA55" i="5"/>
  <c r="Z55" i="5"/>
  <c r="X55" i="5"/>
  <c r="AV54" i="5"/>
  <c r="AT54" i="5"/>
  <c r="AR54" i="5"/>
  <c r="AQ54" i="5"/>
  <c r="AO54" i="5"/>
  <c r="AL54" i="5"/>
  <c r="AA54" i="5"/>
  <c r="Z54" i="5"/>
  <c r="BF53" i="5"/>
  <c r="AV53" i="5"/>
  <c r="AR53" i="5"/>
  <c r="AO53" i="5"/>
  <c r="AL53" i="5"/>
  <c r="Z53" i="5"/>
  <c r="BG52" i="5"/>
  <c r="BF52" i="5"/>
  <c r="AW52" i="5"/>
  <c r="AV52" i="5"/>
  <c r="AT52" i="5"/>
  <c r="AR52" i="5"/>
  <c r="AQ52" i="5"/>
  <c r="AO52" i="5"/>
  <c r="AL52" i="5"/>
  <c r="AA52" i="5"/>
  <c r="Z52" i="5"/>
  <c r="Y52" i="5"/>
  <c r="X52" i="5"/>
  <c r="BF51" i="5"/>
  <c r="AV51" i="5"/>
  <c r="AT51" i="5"/>
  <c r="AR51" i="5"/>
  <c r="AQ51" i="5"/>
  <c r="AO51" i="5"/>
  <c r="AL51" i="5"/>
  <c r="AA51" i="5"/>
  <c r="Z51" i="5"/>
  <c r="Y51" i="5"/>
  <c r="BF50" i="5"/>
  <c r="AW50" i="5"/>
  <c r="AV50" i="5"/>
  <c r="AT50" i="5"/>
  <c r="AR50" i="5"/>
  <c r="AQ50" i="5"/>
  <c r="AO50" i="5"/>
  <c r="AL50" i="5"/>
  <c r="AA50" i="5"/>
  <c r="Z50" i="5"/>
  <c r="Y50" i="5"/>
  <c r="X50" i="5"/>
  <c r="AW49" i="5"/>
  <c r="AV49" i="5"/>
  <c r="AT49" i="5"/>
  <c r="AS49" i="5"/>
  <c r="AR49" i="5"/>
  <c r="AQ49" i="5"/>
  <c r="AO49" i="5"/>
  <c r="AL49" i="5"/>
  <c r="AA49" i="5"/>
  <c r="Z49" i="5"/>
  <c r="X49" i="5"/>
  <c r="BF48" i="5"/>
  <c r="AW48" i="5"/>
  <c r="AV48" i="5"/>
  <c r="AT48" i="5"/>
  <c r="AS48" i="5"/>
  <c r="AR48" i="5"/>
  <c r="AQ48" i="5"/>
  <c r="AO48" i="5"/>
  <c r="AL48" i="5"/>
  <c r="AA48" i="5"/>
  <c r="Z48" i="5"/>
  <c r="Y48" i="5"/>
  <c r="X48" i="5"/>
  <c r="BK47" i="5"/>
  <c r="BG47" i="5"/>
  <c r="BF47" i="5"/>
  <c r="AZ47" i="5"/>
  <c r="AY47" i="5"/>
  <c r="AW47" i="5"/>
  <c r="AV47" i="5"/>
  <c r="AT47" i="5"/>
  <c r="AS47" i="5"/>
  <c r="AR47" i="5"/>
  <c r="AQ47" i="5"/>
  <c r="AO47" i="5"/>
  <c r="AL47" i="5"/>
  <c r="AA47" i="5"/>
  <c r="Z47" i="5"/>
  <c r="Y47" i="5"/>
  <c r="X47" i="5"/>
  <c r="BK46" i="5"/>
  <c r="BF46" i="5"/>
  <c r="AZ46" i="5"/>
  <c r="AY46" i="5"/>
  <c r="AW46" i="5"/>
  <c r="AV46" i="5"/>
  <c r="AT46" i="5"/>
  <c r="AS46" i="5"/>
  <c r="AR46" i="5"/>
  <c r="AQ46" i="5"/>
  <c r="AO46" i="5"/>
  <c r="AL46" i="5"/>
  <c r="AA46" i="5"/>
  <c r="Z46" i="5"/>
  <c r="Y46" i="5"/>
  <c r="X46" i="5"/>
  <c r="BF45" i="5"/>
  <c r="AW45" i="5"/>
  <c r="AV45" i="5"/>
  <c r="AT45" i="5"/>
  <c r="AR45" i="5"/>
  <c r="AQ45" i="5"/>
  <c r="AO45" i="5"/>
  <c r="AA45" i="5"/>
  <c r="Z45" i="5"/>
  <c r="Y45" i="5"/>
  <c r="X45" i="5"/>
  <c r="BF44" i="5"/>
  <c r="AW44" i="5"/>
  <c r="AV44" i="5"/>
  <c r="AT44" i="5"/>
  <c r="AS44" i="5"/>
  <c r="AR44" i="5"/>
  <c r="AQ44" i="5"/>
  <c r="AO44" i="5"/>
  <c r="AL44" i="5"/>
  <c r="AA44" i="5"/>
  <c r="Z44" i="5"/>
  <c r="Y44" i="5"/>
  <c r="X44" i="5"/>
  <c r="BK43" i="5"/>
  <c r="BG43" i="5"/>
  <c r="BF43" i="5"/>
  <c r="AX43" i="5"/>
  <c r="AW43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AB43" i="5"/>
  <c r="AA43" i="5"/>
  <c r="Z43" i="5"/>
  <c r="Y43" i="5"/>
  <c r="X43" i="5"/>
  <c r="BF42" i="5"/>
  <c r="AW42" i="5"/>
  <c r="AV42" i="5"/>
  <c r="AT42" i="5"/>
  <c r="AS42" i="5"/>
  <c r="AR42" i="5"/>
  <c r="AQ42" i="5"/>
  <c r="AO42" i="5"/>
  <c r="Z42" i="5"/>
  <c r="BK40" i="5"/>
  <c r="BJ40" i="5"/>
  <c r="BH40" i="5"/>
  <c r="BG40" i="5"/>
  <c r="BF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B40" i="5"/>
  <c r="AA40" i="5"/>
  <c r="Z40" i="5"/>
  <c r="Y40" i="5"/>
  <c r="X40" i="5"/>
  <c r="BK39" i="5"/>
  <c r="BF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J39" i="5"/>
  <c r="AI39" i="5"/>
  <c r="AB39" i="5"/>
  <c r="AA39" i="5"/>
  <c r="Z39" i="5"/>
  <c r="Y39" i="5"/>
  <c r="X39" i="5"/>
  <c r="BK38" i="5"/>
  <c r="BJ38" i="5"/>
  <c r="BH38" i="5"/>
  <c r="BG38" i="5"/>
  <c r="BF38" i="5"/>
  <c r="BC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B38" i="5"/>
  <c r="AA38" i="5"/>
  <c r="Z38" i="5"/>
  <c r="Y38" i="5"/>
  <c r="X38" i="5"/>
  <c r="BK37" i="5"/>
  <c r="BJ37" i="5"/>
  <c r="BH37" i="5"/>
  <c r="BG37" i="5"/>
  <c r="BF37" i="5"/>
  <c r="AZ37" i="5"/>
  <c r="AY37" i="5"/>
  <c r="AW37" i="5"/>
  <c r="AV37" i="5"/>
  <c r="AU37" i="5"/>
  <c r="AT37" i="5"/>
  <c r="AS37" i="5"/>
  <c r="AR37" i="5"/>
  <c r="AQ37" i="5"/>
  <c r="AO37" i="5"/>
  <c r="AL37" i="5"/>
  <c r="AK37" i="5"/>
  <c r="AA37" i="5"/>
  <c r="Z37" i="5"/>
  <c r="Y37" i="5"/>
  <c r="X37" i="5"/>
  <c r="AW36" i="5"/>
  <c r="AV36" i="5"/>
  <c r="AT36" i="5"/>
  <c r="AO36" i="5"/>
  <c r="AL36" i="5"/>
  <c r="BK35" i="5"/>
  <c r="BF35" i="5"/>
  <c r="AZ35" i="5"/>
  <c r="AY35" i="5"/>
  <c r="AW35" i="5"/>
  <c r="AV35" i="5"/>
  <c r="AT35" i="5"/>
  <c r="AR35" i="5"/>
  <c r="AQ35" i="5"/>
  <c r="AO35" i="5"/>
  <c r="AL35" i="5"/>
  <c r="AA35" i="5"/>
  <c r="Z35" i="5"/>
  <c r="Y35" i="5"/>
  <c r="X35" i="5"/>
  <c r="BK34" i="5"/>
  <c r="BG34" i="5"/>
  <c r="BF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AB34" i="5"/>
  <c r="AA34" i="5"/>
  <c r="Z34" i="5"/>
  <c r="Y34" i="5"/>
  <c r="X34" i="5"/>
  <c r="BK33" i="5"/>
  <c r="BJ33" i="5"/>
  <c r="BH33" i="5"/>
  <c r="BG33" i="5"/>
  <c r="BF33" i="5"/>
  <c r="AZ33" i="5"/>
  <c r="AY33" i="5"/>
  <c r="AW33" i="5"/>
  <c r="AV33" i="5"/>
  <c r="AT33" i="5"/>
  <c r="AS33" i="5"/>
  <c r="AR33" i="5"/>
  <c r="AQ33" i="5"/>
  <c r="AP33" i="5"/>
  <c r="AO33" i="5"/>
  <c r="AL33" i="5"/>
  <c r="AK33" i="5"/>
  <c r="AJ33" i="5"/>
  <c r="AI33" i="5"/>
  <c r="AA33" i="5"/>
  <c r="Z33" i="5"/>
  <c r="Y33" i="5"/>
  <c r="X33" i="5"/>
  <c r="BK32" i="5"/>
  <c r="BJ32" i="5"/>
  <c r="BH32" i="5"/>
  <c r="BG32" i="5"/>
  <c r="BF32" i="5"/>
  <c r="BE32" i="5"/>
  <c r="AZ32" i="5"/>
  <c r="AY32" i="5"/>
  <c r="AW32" i="5"/>
  <c r="AV32" i="5"/>
  <c r="AT32" i="5"/>
  <c r="AS32" i="5"/>
  <c r="AR32" i="5"/>
  <c r="AQ32" i="5"/>
  <c r="AP32" i="5"/>
  <c r="AO32" i="5"/>
  <c r="AL32" i="5"/>
  <c r="AK32" i="5"/>
  <c r="AJ32" i="5"/>
  <c r="AI32" i="5"/>
  <c r="AA32" i="5"/>
  <c r="Z32" i="5"/>
  <c r="Y32" i="5"/>
  <c r="X32" i="5"/>
  <c r="AR31" i="5"/>
  <c r="AO31" i="5"/>
  <c r="BK30" i="5"/>
  <c r="BF30" i="5"/>
  <c r="AZ30" i="5"/>
  <c r="AY30" i="5"/>
  <c r="AW30" i="5"/>
  <c r="AV30" i="5"/>
  <c r="AU30" i="5"/>
  <c r="AT30" i="5"/>
  <c r="AS30" i="5"/>
  <c r="AR30" i="5"/>
  <c r="AQ30" i="5"/>
  <c r="AP30" i="5"/>
  <c r="AO30" i="5"/>
  <c r="AL30" i="5"/>
  <c r="AJ30" i="5"/>
  <c r="AI30" i="5"/>
  <c r="AA30" i="5"/>
  <c r="Z30" i="5"/>
  <c r="Y30" i="5"/>
  <c r="X30" i="5"/>
  <c r="BK29" i="5"/>
  <c r="BJ29" i="5"/>
  <c r="BG29" i="5"/>
  <c r="BF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B29" i="5"/>
  <c r="AA29" i="5"/>
  <c r="Z29" i="5"/>
  <c r="Y29" i="5"/>
  <c r="X29" i="5"/>
  <c r="BK28" i="5"/>
  <c r="BJ28" i="5"/>
  <c r="BG28" i="5"/>
  <c r="BF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B28" i="5"/>
  <c r="AA28" i="5"/>
  <c r="Z28" i="5"/>
  <c r="Y28" i="5"/>
  <c r="X28" i="5"/>
  <c r="BK27" i="5"/>
  <c r="BF27" i="5"/>
  <c r="AZ27" i="5"/>
  <c r="AY27" i="5"/>
  <c r="AW27" i="5"/>
  <c r="AV27" i="5"/>
  <c r="AU27" i="5"/>
  <c r="AT27" i="5"/>
  <c r="AS27" i="5"/>
  <c r="AR27" i="5"/>
  <c r="AQ27" i="5"/>
  <c r="AO27" i="5"/>
  <c r="AL27" i="5"/>
  <c r="AA27" i="5"/>
  <c r="Z27" i="5"/>
  <c r="Y27" i="5"/>
  <c r="X27" i="5"/>
  <c r="BK26" i="5"/>
  <c r="BF26" i="5"/>
  <c r="AZ26" i="5"/>
  <c r="AY26" i="5"/>
  <c r="AW26" i="5"/>
  <c r="AV26" i="5"/>
  <c r="AU26" i="5"/>
  <c r="AT26" i="5"/>
  <c r="AS26" i="5"/>
  <c r="AR26" i="5"/>
  <c r="AQ26" i="5"/>
  <c r="AP26" i="5"/>
  <c r="AO26" i="5"/>
  <c r="AL26" i="5"/>
  <c r="AJ26" i="5"/>
  <c r="AI26" i="5"/>
  <c r="AA26" i="5"/>
  <c r="Z26" i="5"/>
  <c r="Y26" i="5"/>
  <c r="BK25" i="5"/>
  <c r="BJ25" i="5"/>
  <c r="BG25" i="5"/>
  <c r="BF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J25" i="5"/>
  <c r="AI25" i="5"/>
  <c r="AB25" i="5"/>
  <c r="AA25" i="5"/>
  <c r="Z25" i="5"/>
  <c r="Y25" i="5"/>
  <c r="X25" i="5"/>
  <c r="BK23" i="5"/>
  <c r="BJ23" i="5"/>
  <c r="AZ23" i="5"/>
  <c r="AY23" i="5"/>
  <c r="AW23" i="5"/>
  <c r="AV23" i="5"/>
  <c r="AU23" i="5"/>
  <c r="AT23" i="5"/>
  <c r="AS23" i="5"/>
  <c r="AR23" i="5"/>
  <c r="AQ23" i="5"/>
  <c r="AP23" i="5"/>
  <c r="AO23" i="5"/>
  <c r="AL23" i="5"/>
  <c r="AK23" i="5"/>
  <c r="AJ23" i="5"/>
  <c r="AI23" i="5"/>
  <c r="AA23" i="5"/>
  <c r="Z23" i="5"/>
  <c r="Y23" i="5"/>
  <c r="X23" i="5"/>
  <c r="BK22" i="5"/>
  <c r="BF22" i="5"/>
  <c r="AZ22" i="5"/>
  <c r="AY22" i="5"/>
  <c r="AW22" i="5"/>
  <c r="AV22" i="5"/>
  <c r="AT22" i="5"/>
  <c r="AS22" i="5"/>
  <c r="AR22" i="5"/>
  <c r="AQ22" i="5"/>
  <c r="AO22" i="5"/>
  <c r="AL22" i="5"/>
  <c r="AK22" i="5"/>
  <c r="AA22" i="5"/>
  <c r="Z22" i="5"/>
  <c r="Y22" i="5"/>
  <c r="X22" i="5"/>
  <c r="BK21" i="5"/>
  <c r="BJ21" i="5"/>
  <c r="BG21" i="5"/>
  <c r="BF21" i="5"/>
  <c r="AZ21" i="5"/>
  <c r="AY21" i="5"/>
  <c r="AW21" i="5"/>
  <c r="AV21" i="5"/>
  <c r="AU21" i="5"/>
  <c r="AT21" i="5"/>
  <c r="AS21" i="5"/>
  <c r="AR21" i="5"/>
  <c r="AQ21" i="5"/>
  <c r="AP21" i="5"/>
  <c r="AO21" i="5"/>
  <c r="AL21" i="5"/>
  <c r="AK21" i="5"/>
  <c r="AJ21" i="5"/>
  <c r="AI21" i="5"/>
  <c r="AA21" i="5"/>
  <c r="Z21" i="5"/>
  <c r="Y21" i="5"/>
  <c r="X21" i="5"/>
  <c r="BK20" i="5"/>
  <c r="BJ20" i="5"/>
  <c r="BG20" i="5"/>
  <c r="BF20" i="5"/>
  <c r="AZ20" i="5"/>
  <c r="AY20" i="5"/>
  <c r="AW20" i="5"/>
  <c r="AV20" i="5"/>
  <c r="AT20" i="5"/>
  <c r="AR20" i="5"/>
  <c r="AQ20" i="5"/>
  <c r="AO20" i="5"/>
  <c r="AL20" i="5"/>
  <c r="AA20" i="5"/>
  <c r="Z20" i="5"/>
  <c r="Y20" i="5"/>
  <c r="X20" i="5"/>
  <c r="BK19" i="5"/>
  <c r="BJ19" i="5"/>
  <c r="BG19" i="5"/>
  <c r="BF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F19" i="5"/>
  <c r="AE19" i="5"/>
  <c r="AB19" i="5"/>
  <c r="AA19" i="5"/>
  <c r="Z19" i="5"/>
  <c r="Y19" i="5"/>
  <c r="X19" i="5"/>
  <c r="BK18" i="5"/>
  <c r="BJ18" i="5"/>
  <c r="BG18" i="5"/>
  <c r="BF18" i="5"/>
  <c r="AZ18" i="5"/>
  <c r="AY18" i="5"/>
  <c r="AW18" i="5"/>
  <c r="AV18" i="5"/>
  <c r="AU18" i="5"/>
  <c r="AT18" i="5"/>
  <c r="AS18" i="5"/>
  <c r="AR18" i="5"/>
  <c r="AQ18" i="5"/>
  <c r="AP18" i="5"/>
  <c r="AO18" i="5"/>
  <c r="AL18" i="5"/>
  <c r="AA18" i="5"/>
  <c r="Z18" i="5"/>
  <c r="Y18" i="5"/>
  <c r="X18" i="5"/>
  <c r="BK17" i="5"/>
  <c r="BH17" i="5"/>
  <c r="BG17" i="5"/>
  <c r="BF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J17" i="5"/>
  <c r="AI17" i="5"/>
  <c r="AB17" i="5"/>
  <c r="AA17" i="5"/>
  <c r="Z17" i="5"/>
  <c r="Y17" i="5"/>
  <c r="X17" i="5"/>
  <c r="BK15" i="5"/>
  <c r="BJ15" i="5"/>
  <c r="BH15" i="5"/>
  <c r="BG15" i="5"/>
  <c r="BF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J15" i="5"/>
  <c r="AI15" i="5"/>
  <c r="AB15" i="5"/>
  <c r="AA15" i="5"/>
  <c r="Z15" i="5"/>
  <c r="Y15" i="5"/>
  <c r="X15" i="5"/>
  <c r="BK14" i="5"/>
  <c r="BG14" i="5"/>
  <c r="BF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J14" i="5"/>
  <c r="AI14" i="5"/>
  <c r="AB14" i="5"/>
  <c r="AA14" i="5"/>
  <c r="Z14" i="5"/>
  <c r="Y14" i="5"/>
  <c r="X14" i="5"/>
  <c r="BF13" i="5"/>
  <c r="AW13" i="5"/>
  <c r="AV13" i="5"/>
  <c r="AT13" i="5"/>
  <c r="AS13" i="5"/>
  <c r="AR13" i="5"/>
  <c r="AQ13" i="5"/>
  <c r="AO13" i="5"/>
  <c r="AL13" i="5"/>
  <c r="AA13" i="5"/>
  <c r="Z13" i="5"/>
  <c r="Y13" i="5"/>
  <c r="X13" i="5"/>
  <c r="BG12" i="5"/>
  <c r="BF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J12" i="5"/>
  <c r="AI12" i="5"/>
  <c r="AB12" i="5"/>
  <c r="AA12" i="5"/>
  <c r="Z12" i="5"/>
  <c r="Y12" i="5"/>
  <c r="X12" i="5"/>
  <c r="Q12" i="5"/>
  <c r="BF11" i="5"/>
  <c r="AW11" i="5"/>
  <c r="AV11" i="5"/>
  <c r="AT11" i="5"/>
  <c r="AS11" i="5"/>
  <c r="AR11" i="5"/>
  <c r="AQ11" i="5"/>
  <c r="AA11" i="5"/>
  <c r="I11" i="5"/>
  <c r="AV10" i="5"/>
  <c r="AT10" i="5"/>
  <c r="AS10" i="5"/>
  <c r="AR10" i="5"/>
  <c r="AQ10" i="5"/>
  <c r="AO10" i="5"/>
  <c r="AL10" i="5"/>
  <c r="Z10" i="5"/>
  <c r="BF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J9" i="5"/>
  <c r="AI9" i="5"/>
  <c r="AB9" i="5"/>
  <c r="AA9" i="5"/>
  <c r="Z9" i="5"/>
  <c r="Y9" i="5"/>
  <c r="X9" i="5"/>
  <c r="BF8" i="5"/>
  <c r="AW8" i="5"/>
  <c r="AR8" i="5"/>
  <c r="AQ8" i="5"/>
  <c r="AL8" i="5"/>
  <c r="AA8" i="5"/>
  <c r="Y8" i="5"/>
  <c r="X8" i="5"/>
  <c r="BF7" i="5"/>
  <c r="AW7" i="5"/>
  <c r="AV7" i="5"/>
  <c r="AT7" i="5"/>
  <c r="AR7" i="5"/>
  <c r="AQ7" i="5"/>
  <c r="AO7" i="5"/>
  <c r="AA7" i="5"/>
  <c r="Z7" i="5"/>
  <c r="Y7" i="5"/>
  <c r="X7" i="5"/>
  <c r="BN6" i="5"/>
  <c r="BK6" i="5"/>
  <c r="BG6" i="5"/>
  <c r="BF6" i="5"/>
  <c r="AW6" i="5"/>
  <c r="AV6" i="5"/>
  <c r="AT6" i="5"/>
  <c r="AS6" i="5"/>
  <c r="AR6" i="5"/>
  <c r="AQ6" i="5"/>
  <c r="AP6" i="5"/>
  <c r="AO6" i="5"/>
  <c r="AL6" i="5"/>
  <c r="AA6" i="5"/>
  <c r="Z6" i="5"/>
  <c r="Y6" i="5"/>
  <c r="X6" i="5"/>
  <c r="AP5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O1" i="5"/>
  <c r="BO55" i="5" s="1"/>
  <c r="BN1" i="5"/>
  <c r="BN17" i="5" s="1"/>
  <c r="BM1" i="5"/>
  <c r="BM10" i="5" s="1"/>
  <c r="BL1" i="5"/>
  <c r="BL10" i="5" s="1"/>
  <c r="BK1" i="5"/>
  <c r="BK16" i="5" s="1"/>
  <c r="BJ1" i="5"/>
  <c r="BJ10" i="5" s="1"/>
  <c r="BI1" i="5"/>
  <c r="BI19" i="5" s="1"/>
  <c r="BH1" i="5"/>
  <c r="BH9" i="5" s="1"/>
  <c r="BG1" i="5"/>
  <c r="BG85" i="5" s="1"/>
  <c r="BF1" i="5"/>
  <c r="BF16" i="5" s="1"/>
  <c r="BE1" i="5"/>
  <c r="BE15" i="5" s="1"/>
  <c r="BD1" i="5"/>
  <c r="BD22" i="5" s="1"/>
  <c r="BC1" i="5"/>
  <c r="BC20" i="5" s="1"/>
  <c r="BB1" i="5"/>
  <c r="BB21" i="5" s="1"/>
  <c r="BA1" i="5"/>
  <c r="BA53" i="5" s="1"/>
  <c r="AZ1" i="5"/>
  <c r="AZ8" i="5" s="1"/>
  <c r="AY1" i="5"/>
  <c r="AY11" i="5" s="1"/>
  <c r="AX1" i="5"/>
  <c r="AX16" i="5" s="1"/>
  <c r="AW1" i="5"/>
  <c r="AV1" i="5"/>
  <c r="AU1" i="5"/>
  <c r="AU65" i="5" s="1"/>
  <c r="AT1" i="5"/>
  <c r="AT8" i="5" s="1"/>
  <c r="AS1" i="5"/>
  <c r="AS8" i="5" s="1"/>
  <c r="AR1" i="5"/>
  <c r="AR5" i="5" s="1"/>
  <c r="AQ1" i="5"/>
  <c r="AQ5" i="5" s="1"/>
  <c r="AP1" i="5"/>
  <c r="AP11" i="5" s="1"/>
  <c r="AO1" i="5"/>
  <c r="AN1" i="5"/>
  <c r="AM1" i="5"/>
  <c r="AM10" i="5" s="1"/>
  <c r="AL1" i="5"/>
  <c r="AL7" i="5" s="1"/>
  <c r="AK1" i="5"/>
  <c r="AK18" i="5" s="1"/>
  <c r="AJ1" i="5"/>
  <c r="AJ62" i="5" s="1"/>
  <c r="AI1" i="5"/>
  <c r="AI72" i="5" s="1"/>
  <c r="AH1" i="5"/>
  <c r="AH13" i="5" s="1"/>
  <c r="AG1" i="5"/>
  <c r="AG78" i="5" s="1"/>
  <c r="AF1" i="5"/>
  <c r="AF21" i="5" s="1"/>
  <c r="AE1" i="5"/>
  <c r="AD1" i="5"/>
  <c r="AD21" i="5" s="1"/>
  <c r="AC1" i="5"/>
  <c r="AC23" i="5" s="1"/>
  <c r="AB1" i="5"/>
  <c r="AB63" i="5" s="1"/>
  <c r="AA1" i="5"/>
  <c r="AA5" i="5" s="1"/>
  <c r="Z1" i="5"/>
  <c r="Z16" i="5" s="1"/>
  <c r="Y1" i="5"/>
  <c r="Y92" i="5" s="1"/>
  <c r="X1" i="5"/>
  <c r="X24" i="5" s="1"/>
  <c r="W1" i="5"/>
  <c r="W18" i="5" s="1"/>
  <c r="V1" i="5"/>
  <c r="V20" i="5" s="1"/>
  <c r="U1" i="5"/>
  <c r="U56" i="5" s="1"/>
  <c r="T1" i="5"/>
  <c r="T64" i="5" s="1"/>
  <c r="S1" i="5"/>
  <c r="S89" i="5" s="1"/>
  <c r="R1" i="5"/>
  <c r="R20" i="5" s="1"/>
  <c r="Q1" i="5"/>
  <c r="Q14" i="5" s="1"/>
  <c r="P1" i="5"/>
  <c r="P14" i="5" s="1"/>
  <c r="O1" i="5"/>
  <c r="O14" i="5" s="1"/>
  <c r="N1" i="5"/>
  <c r="N14" i="5" s="1"/>
  <c r="M1" i="5"/>
  <c r="M17" i="5" s="1"/>
  <c r="L1" i="5"/>
  <c r="L9" i="5" s="1"/>
  <c r="K1" i="5"/>
  <c r="K67" i="5" s="1"/>
  <c r="J1" i="5"/>
  <c r="J17" i="5" s="1"/>
  <c r="I1" i="5"/>
  <c r="I90" i="5" s="1"/>
  <c r="H1" i="5"/>
  <c r="H12" i="5" s="1"/>
  <c r="G1" i="5"/>
  <c r="G21" i="5" s="1"/>
  <c r="F1" i="5"/>
  <c r="F12" i="5" s="1"/>
  <c r="E1" i="5"/>
  <c r="E63" i="5" s="1"/>
  <c r="D1" i="5"/>
  <c r="D10" i="5" s="1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AH9" i="5" l="1"/>
  <c r="F14" i="5"/>
  <c r="R5" i="5"/>
  <c r="BN8" i="5"/>
  <c r="S10" i="5"/>
  <c r="R6" i="5"/>
  <c r="AH8" i="5"/>
  <c r="R19" i="5"/>
  <c r="X31" i="5"/>
  <c r="AX5" i="5"/>
  <c r="J7" i="5"/>
  <c r="AP7" i="5"/>
  <c r="BN7" i="5"/>
  <c r="J9" i="5"/>
  <c r="R11" i="5"/>
  <c r="E15" i="5"/>
  <c r="AG16" i="5"/>
  <c r="AH20" i="5"/>
  <c r="P23" i="5"/>
  <c r="BF5" i="5"/>
  <c r="AH6" i="5"/>
  <c r="R7" i="5"/>
  <c r="J8" i="5"/>
  <c r="AP8" i="5"/>
  <c r="R9" i="5"/>
  <c r="BB11" i="5"/>
  <c r="AS16" i="5"/>
  <c r="E13" i="5"/>
  <c r="M16" i="5"/>
  <c r="BN5" i="5"/>
  <c r="R8" i="5"/>
  <c r="BN9" i="5"/>
  <c r="AK11" i="5"/>
  <c r="AH12" i="5"/>
  <c r="AF13" i="5"/>
  <c r="BN16" i="5"/>
  <c r="AD18" i="5"/>
  <c r="BD27" i="5"/>
  <c r="J5" i="5"/>
  <c r="J6" i="5"/>
  <c r="AX6" i="5"/>
  <c r="J10" i="5"/>
  <c r="AH14" i="5"/>
  <c r="F19" i="5"/>
  <c r="M20" i="5"/>
  <c r="BA23" i="5"/>
  <c r="Z5" i="5"/>
  <c r="Z8" i="5"/>
  <c r="AX8" i="5"/>
  <c r="N13" i="5"/>
  <c r="U18" i="5"/>
  <c r="AH5" i="5"/>
  <c r="AH7" i="5"/>
  <c r="AX7" i="5"/>
  <c r="AC10" i="5"/>
  <c r="AG15" i="5"/>
  <c r="BM15" i="5"/>
  <c r="BA19" i="5"/>
  <c r="AE562" i="5"/>
  <c r="AE561" i="5"/>
  <c r="AE560" i="5"/>
  <c r="AE559" i="5"/>
  <c r="AE558" i="5"/>
  <c r="AE557" i="5"/>
  <c r="AE556" i="5"/>
  <c r="AE555" i="5"/>
  <c r="AE554" i="5"/>
  <c r="AE552" i="5"/>
  <c r="AE551" i="5"/>
  <c r="AE550" i="5"/>
  <c r="AE549" i="5"/>
  <c r="AE548" i="5"/>
  <c r="AE547" i="5"/>
  <c r="AE546" i="5"/>
  <c r="AE545" i="5"/>
  <c r="AE544" i="5"/>
  <c r="AE543" i="5"/>
  <c r="AE542" i="5"/>
  <c r="AE541" i="5"/>
  <c r="AE553" i="5"/>
  <c r="AE540" i="5"/>
  <c r="AE539" i="5"/>
  <c r="AE538" i="5"/>
  <c r="AE537" i="5"/>
  <c r="AE536" i="5"/>
  <c r="AE535" i="5"/>
  <c r="AE534" i="5"/>
  <c r="AE533" i="5"/>
  <c r="AE532" i="5"/>
  <c r="AE531" i="5"/>
  <c r="AE530" i="5"/>
  <c r="AE529" i="5"/>
  <c r="AE527" i="5"/>
  <c r="AE526" i="5"/>
  <c r="AE525" i="5"/>
  <c r="AE524" i="5"/>
  <c r="AE523" i="5"/>
  <c r="AE522" i="5"/>
  <c r="AE521" i="5"/>
  <c r="AE520" i="5"/>
  <c r="AE519" i="5"/>
  <c r="AE518" i="5"/>
  <c r="AE517" i="5"/>
  <c r="AE516" i="5"/>
  <c r="AE528" i="5"/>
  <c r="AE515" i="5"/>
  <c r="AE514" i="5"/>
  <c r="AE513" i="5"/>
  <c r="AE512" i="5"/>
  <c r="AE511" i="5"/>
  <c r="AE510" i="5"/>
  <c r="AE509" i="5"/>
  <c r="AE508" i="5"/>
  <c r="AE507" i="5"/>
  <c r="AE506" i="5"/>
  <c r="AE505" i="5"/>
  <c r="AE504" i="5"/>
  <c r="AE503" i="5"/>
  <c r="AE502" i="5"/>
  <c r="AE501" i="5"/>
  <c r="AE500" i="5"/>
  <c r="AE499" i="5"/>
  <c r="AE498" i="5"/>
  <c r="AE497" i="5"/>
  <c r="AE496" i="5"/>
  <c r="AE495" i="5"/>
  <c r="AE494" i="5"/>
  <c r="AE493" i="5"/>
  <c r="AE492" i="5"/>
  <c r="AE491" i="5"/>
  <c r="AE490" i="5"/>
  <c r="AE488" i="5"/>
  <c r="AE482" i="5"/>
  <c r="AE471" i="5"/>
  <c r="AE469" i="5"/>
  <c r="AE478" i="5"/>
  <c r="AE470" i="5"/>
  <c r="AE467" i="5"/>
  <c r="AE480" i="5"/>
  <c r="AE476" i="5"/>
  <c r="AE466" i="5"/>
  <c r="AE465" i="5"/>
  <c r="AE464" i="5"/>
  <c r="AE463" i="5"/>
  <c r="AE462" i="5"/>
  <c r="AE461" i="5"/>
  <c r="AE460" i="5"/>
  <c r="AE459" i="5"/>
  <c r="AE458" i="5"/>
  <c r="AE457" i="5"/>
  <c r="AE456" i="5"/>
  <c r="AE455" i="5"/>
  <c r="AE454" i="5"/>
  <c r="AE453" i="5"/>
  <c r="AE452" i="5"/>
  <c r="AE451" i="5"/>
  <c r="AE450" i="5"/>
  <c r="AE449" i="5"/>
  <c r="AE481" i="5"/>
  <c r="AE479" i="5"/>
  <c r="AE475" i="5"/>
  <c r="AE489" i="5"/>
  <c r="AE486" i="5"/>
  <c r="AE477" i="5"/>
  <c r="AE472" i="5"/>
  <c r="AE487" i="5"/>
  <c r="AE483" i="5"/>
  <c r="AE443" i="5"/>
  <c r="AE485" i="5"/>
  <c r="AE442" i="5"/>
  <c r="AE484" i="5"/>
  <c r="AE446" i="5"/>
  <c r="AE468" i="5"/>
  <c r="AE448" i="5"/>
  <c r="AE447" i="5"/>
  <c r="AE445" i="5"/>
  <c r="AE441" i="5"/>
  <c r="AE440" i="5"/>
  <c r="AE439" i="5"/>
  <c r="AE438" i="5"/>
  <c r="AE437" i="5"/>
  <c r="AE436" i="5"/>
  <c r="AE435" i="5"/>
  <c r="AE434" i="5"/>
  <c r="AE433" i="5"/>
  <c r="AE432" i="5"/>
  <c r="AE431" i="5"/>
  <c r="AE430" i="5"/>
  <c r="AE429" i="5"/>
  <c r="AE473" i="5"/>
  <c r="AE444" i="5"/>
  <c r="AE425" i="5"/>
  <c r="AE423" i="5"/>
  <c r="AE419" i="5"/>
  <c r="AE427" i="5"/>
  <c r="AE422" i="5"/>
  <c r="AE426" i="5"/>
  <c r="AE424" i="5"/>
  <c r="AE421" i="5"/>
  <c r="AE418" i="5"/>
  <c r="AE417" i="5"/>
  <c r="AE416" i="5"/>
  <c r="AE415" i="5"/>
  <c r="AE414" i="5"/>
  <c r="AE413" i="5"/>
  <c r="AE412" i="5"/>
  <c r="AE411" i="5"/>
  <c r="AE410" i="5"/>
  <c r="AE409" i="5"/>
  <c r="AE408" i="5"/>
  <c r="AE407" i="5"/>
  <c r="AE406" i="5"/>
  <c r="AE405" i="5"/>
  <c r="AE404" i="5"/>
  <c r="AE403" i="5"/>
  <c r="AE402" i="5"/>
  <c r="AE401" i="5"/>
  <c r="AE400" i="5"/>
  <c r="AE399" i="5"/>
  <c r="AE398" i="5"/>
  <c r="AE474" i="5"/>
  <c r="AE420" i="5"/>
  <c r="AE397" i="5"/>
  <c r="AE396" i="5"/>
  <c r="AE395" i="5"/>
  <c r="AE394" i="5"/>
  <c r="AE393" i="5"/>
  <c r="AE392" i="5"/>
  <c r="AE391" i="5"/>
  <c r="AE390" i="5"/>
  <c r="AE389" i="5"/>
  <c r="AE388" i="5"/>
  <c r="AE387" i="5"/>
  <c r="AE386" i="5"/>
  <c r="AE385" i="5"/>
  <c r="AE384" i="5"/>
  <c r="AE383" i="5"/>
  <c r="AE382" i="5"/>
  <c r="AE428" i="5"/>
  <c r="AE381" i="5"/>
  <c r="AE378" i="5"/>
  <c r="AE380" i="5"/>
  <c r="AE377" i="5"/>
  <c r="AE376" i="5"/>
  <c r="AE375" i="5"/>
  <c r="AE374" i="5"/>
  <c r="AE373" i="5"/>
  <c r="AE372" i="5"/>
  <c r="AE371" i="5"/>
  <c r="AE370" i="5"/>
  <c r="AE369" i="5"/>
  <c r="AE368" i="5"/>
  <c r="AE367" i="5"/>
  <c r="AE366" i="5"/>
  <c r="AE365" i="5"/>
  <c r="AE364" i="5"/>
  <c r="AE363" i="5"/>
  <c r="AE362" i="5"/>
  <c r="AE361" i="5"/>
  <c r="AE379" i="5"/>
  <c r="AE360" i="5"/>
  <c r="AE356" i="5"/>
  <c r="AE355" i="5"/>
  <c r="AE354" i="5"/>
  <c r="AE353" i="5"/>
  <c r="AE352" i="5"/>
  <c r="AE351" i="5"/>
  <c r="AE350" i="5"/>
  <c r="AE349" i="5"/>
  <c r="AE348" i="5"/>
  <c r="AE347" i="5"/>
  <c r="AE346" i="5"/>
  <c r="AE345" i="5"/>
  <c r="AE344" i="5"/>
  <c r="AE343" i="5"/>
  <c r="AE342" i="5"/>
  <c r="AE341" i="5"/>
  <c r="AE359" i="5"/>
  <c r="AE358" i="5"/>
  <c r="AE357" i="5"/>
  <c r="AE339" i="5"/>
  <c r="AE316" i="5"/>
  <c r="AE324" i="5"/>
  <c r="AE321" i="5"/>
  <c r="AE311" i="5"/>
  <c r="AE310" i="5"/>
  <c r="AE305" i="5"/>
  <c r="AE303" i="5"/>
  <c r="AE330" i="5"/>
  <c r="AE325" i="5"/>
  <c r="AE319" i="5"/>
  <c r="AE302" i="5"/>
  <c r="AE340" i="5"/>
  <c r="AE332" i="5"/>
  <c r="AE326" i="5"/>
  <c r="AE300" i="5"/>
  <c r="AE298" i="5"/>
  <c r="AE297" i="5"/>
  <c r="AE296" i="5"/>
  <c r="AE336" i="5"/>
  <c r="AE334" i="5"/>
  <c r="AE328" i="5"/>
  <c r="AE317" i="5"/>
  <c r="AE313" i="5"/>
  <c r="AE309" i="5"/>
  <c r="AE301" i="5"/>
  <c r="AE338" i="5"/>
  <c r="AE322" i="5"/>
  <c r="AE314" i="5"/>
  <c r="AE306" i="5"/>
  <c r="AE304" i="5"/>
  <c r="AE295" i="5"/>
  <c r="AE333" i="5"/>
  <c r="AE329" i="5"/>
  <c r="AE327" i="5"/>
  <c r="AE318" i="5"/>
  <c r="AE315" i="5"/>
  <c r="AE299" i="5"/>
  <c r="AE337" i="5"/>
  <c r="AE335" i="5"/>
  <c r="AE331" i="5"/>
  <c r="AE323" i="5"/>
  <c r="AE320" i="5"/>
  <c r="AE312" i="5"/>
  <c r="AE308" i="5"/>
  <c r="AE307" i="5"/>
  <c r="AE289" i="5"/>
  <c r="AE288" i="5"/>
  <c r="AE284" i="5"/>
  <c r="AE274" i="5"/>
  <c r="AE266" i="5"/>
  <c r="AE264" i="5"/>
  <c r="AE256" i="5"/>
  <c r="AE286" i="5"/>
  <c r="AE285" i="5"/>
  <c r="AE268" i="5"/>
  <c r="AE261" i="5"/>
  <c r="AE294" i="5"/>
  <c r="AE291" i="5"/>
  <c r="AE280" i="5"/>
  <c r="AE279" i="5"/>
  <c r="AE272" i="5"/>
  <c r="AE271" i="5"/>
  <c r="AE259" i="5"/>
  <c r="AE254" i="5"/>
  <c r="AE276" i="5"/>
  <c r="AE270" i="5"/>
  <c r="AE269" i="5"/>
  <c r="AE255" i="5"/>
  <c r="AE252" i="5"/>
  <c r="AE251" i="5"/>
  <c r="AE250" i="5"/>
  <c r="AE249" i="5"/>
  <c r="AE248" i="5"/>
  <c r="AE247" i="5"/>
  <c r="AE246" i="5"/>
  <c r="AE245" i="5"/>
  <c r="AE244" i="5"/>
  <c r="AE243" i="5"/>
  <c r="AE242" i="5"/>
  <c r="AE241" i="5"/>
  <c r="AE240" i="5"/>
  <c r="AE239" i="5"/>
  <c r="AE238" i="5"/>
  <c r="AE237" i="5"/>
  <c r="AE236" i="5"/>
  <c r="AE235" i="5"/>
  <c r="AE234" i="5"/>
  <c r="AE233" i="5"/>
  <c r="AE232" i="5"/>
  <c r="AE231" i="5"/>
  <c r="AE230" i="5"/>
  <c r="AE229" i="5"/>
  <c r="AE228" i="5"/>
  <c r="AE227" i="5"/>
  <c r="AE226" i="5"/>
  <c r="AE225" i="5"/>
  <c r="AE224" i="5"/>
  <c r="AE223" i="5"/>
  <c r="AE222" i="5"/>
  <c r="AE221" i="5"/>
  <c r="AE220" i="5"/>
  <c r="AE219" i="5"/>
  <c r="AE218" i="5"/>
  <c r="AE217" i="5"/>
  <c r="AE216" i="5"/>
  <c r="AE215" i="5"/>
  <c r="AE214" i="5"/>
  <c r="AE292" i="5"/>
  <c r="AE290" i="5"/>
  <c r="AE253" i="5"/>
  <c r="AE287" i="5"/>
  <c r="AE282" i="5"/>
  <c r="AE278" i="5"/>
  <c r="AE267" i="5"/>
  <c r="AE263" i="5"/>
  <c r="AE262" i="5"/>
  <c r="AE257" i="5"/>
  <c r="AE293" i="5"/>
  <c r="AE283" i="5"/>
  <c r="AE277" i="5"/>
  <c r="AE273" i="5"/>
  <c r="AE203" i="5"/>
  <c r="AE265" i="5"/>
  <c r="AE260" i="5"/>
  <c r="AE212" i="5"/>
  <c r="AE258" i="5"/>
  <c r="AE213" i="5"/>
  <c r="AE208" i="5"/>
  <c r="AE205" i="5"/>
  <c r="AE207" i="5"/>
  <c r="AE204" i="5"/>
  <c r="AE281" i="5"/>
  <c r="AE275" i="5"/>
  <c r="AE202" i="5"/>
  <c r="AE201" i="5"/>
  <c r="AE200" i="5"/>
  <c r="AE199" i="5"/>
  <c r="AE198" i="5"/>
  <c r="AE197" i="5"/>
  <c r="AE196" i="5"/>
  <c r="AE195" i="5"/>
  <c r="AE194" i="5"/>
  <c r="AE193" i="5"/>
  <c r="AE192" i="5"/>
  <c r="AE191" i="5"/>
  <c r="AE190" i="5"/>
  <c r="AE189" i="5"/>
  <c r="AE188" i="5"/>
  <c r="AE187" i="5"/>
  <c r="AE186" i="5"/>
  <c r="AE185" i="5"/>
  <c r="AE184" i="5"/>
  <c r="AE183" i="5"/>
  <c r="AE182" i="5"/>
  <c r="AE181" i="5"/>
  <c r="AE180" i="5"/>
  <c r="AE179" i="5"/>
  <c r="AE178" i="5"/>
  <c r="AE177" i="5"/>
  <c r="AE176" i="5"/>
  <c r="AE175" i="5"/>
  <c r="AE174" i="5"/>
  <c r="AE173" i="5"/>
  <c r="AE172" i="5"/>
  <c r="AE171" i="5"/>
  <c r="AE160" i="5"/>
  <c r="AE159" i="5"/>
  <c r="AE158" i="5"/>
  <c r="AE157" i="5"/>
  <c r="AE156" i="5"/>
  <c r="AE155" i="5"/>
  <c r="AE154" i="5"/>
  <c r="AE153" i="5"/>
  <c r="AE152" i="5"/>
  <c r="AE151" i="5"/>
  <c r="AE150" i="5"/>
  <c r="AE149" i="5"/>
  <c r="AE148" i="5"/>
  <c r="AE147" i="5"/>
  <c r="AE146" i="5"/>
  <c r="AE145" i="5"/>
  <c r="AE144" i="5"/>
  <c r="AE143" i="5"/>
  <c r="AE142" i="5"/>
  <c r="AE141" i="5"/>
  <c r="AE140" i="5"/>
  <c r="AE139" i="5"/>
  <c r="AE138" i="5"/>
  <c r="AE137" i="5"/>
  <c r="AE136" i="5"/>
  <c r="AE135" i="5"/>
  <c r="AE134" i="5"/>
  <c r="AE133" i="5"/>
  <c r="AE132" i="5"/>
  <c r="AE131" i="5"/>
  <c r="AE130" i="5"/>
  <c r="AE129" i="5"/>
  <c r="AE128" i="5"/>
  <c r="AE127" i="5"/>
  <c r="AE126" i="5"/>
  <c r="AE125" i="5"/>
  <c r="AE124" i="5"/>
  <c r="AE123" i="5"/>
  <c r="AE122" i="5"/>
  <c r="AE121" i="5"/>
  <c r="AE120" i="5"/>
  <c r="AE119" i="5"/>
  <c r="AE118" i="5"/>
  <c r="AE206" i="5"/>
  <c r="AE209" i="5"/>
  <c r="AE166" i="5"/>
  <c r="AE163" i="5"/>
  <c r="AE162" i="5"/>
  <c r="AE210" i="5"/>
  <c r="AE169" i="5"/>
  <c r="AE164" i="5"/>
  <c r="AE167" i="5"/>
  <c r="AE165" i="5"/>
  <c r="AE211" i="5"/>
  <c r="AE161" i="5"/>
  <c r="AE115" i="5"/>
  <c r="AE112" i="5"/>
  <c r="AE110" i="5"/>
  <c r="AE109" i="5"/>
  <c r="AE108" i="5"/>
  <c r="AE107" i="5"/>
  <c r="AE106" i="5"/>
  <c r="AE105" i="5"/>
  <c r="AE104" i="5"/>
  <c r="AE103" i="5"/>
  <c r="AE102" i="5"/>
  <c r="AE101" i="5"/>
  <c r="AE100" i="5"/>
  <c r="AE99" i="5"/>
  <c r="AE98" i="5"/>
  <c r="AE97" i="5"/>
  <c r="AE96" i="5"/>
  <c r="AE95" i="5"/>
  <c r="AE94" i="5"/>
  <c r="AE93" i="5"/>
  <c r="AE92" i="5"/>
  <c r="AE91" i="5"/>
  <c r="AE90" i="5"/>
  <c r="AE89" i="5"/>
  <c r="AE88" i="5"/>
  <c r="AE87" i="5"/>
  <c r="AE86" i="5"/>
  <c r="AE85" i="5"/>
  <c r="AE84" i="5"/>
  <c r="AE83" i="5"/>
  <c r="AE82" i="5"/>
  <c r="AE81" i="5"/>
  <c r="AE80" i="5"/>
  <c r="AE79" i="5"/>
  <c r="AE78" i="5"/>
  <c r="AE77" i="5"/>
  <c r="AE76" i="5"/>
  <c r="AE75" i="5"/>
  <c r="AE74" i="5"/>
  <c r="AE73" i="5"/>
  <c r="AE72" i="5"/>
  <c r="AE71" i="5"/>
  <c r="AE70" i="5"/>
  <c r="AE69" i="5"/>
  <c r="AE68" i="5"/>
  <c r="AE67" i="5"/>
  <c r="AE66" i="5"/>
  <c r="AE170" i="5"/>
  <c r="AE114" i="5"/>
  <c r="AE117" i="5"/>
  <c r="AE116" i="5"/>
  <c r="AE168" i="5"/>
  <c r="AE111" i="5"/>
  <c r="AE58" i="5"/>
  <c r="AE113" i="5"/>
  <c r="AE61" i="5"/>
  <c r="AE54" i="5"/>
  <c r="AE52" i="5"/>
  <c r="AE51" i="5"/>
  <c r="AE50" i="5"/>
  <c r="AE49" i="5"/>
  <c r="AE48" i="5"/>
  <c r="AE47" i="5"/>
  <c r="AE46" i="5"/>
  <c r="AE45" i="5"/>
  <c r="AE44" i="5"/>
  <c r="AE43" i="5"/>
  <c r="AE42" i="5"/>
  <c r="AE41" i="5"/>
  <c r="AE40" i="5"/>
  <c r="AE39" i="5"/>
  <c r="AE38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65" i="5"/>
  <c r="AE60" i="5"/>
  <c r="AE59" i="5"/>
  <c r="AE57" i="5"/>
  <c r="AE53" i="5"/>
  <c r="AE62" i="5"/>
  <c r="AE63" i="5"/>
  <c r="AE56" i="5"/>
  <c r="J21" i="5"/>
  <c r="G22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39" i="5"/>
  <c r="H538" i="5"/>
  <c r="H537" i="5"/>
  <c r="H536" i="5"/>
  <c r="H535" i="5"/>
  <c r="H534" i="5"/>
  <c r="H533" i="5"/>
  <c r="H532" i="5"/>
  <c r="H531" i="5"/>
  <c r="H530" i="5"/>
  <c r="H529" i="5"/>
  <c r="H540" i="5"/>
  <c r="H527" i="5"/>
  <c r="H526" i="5"/>
  <c r="H525" i="5"/>
  <c r="H524" i="5"/>
  <c r="H523" i="5"/>
  <c r="H522" i="5"/>
  <c r="H521" i="5"/>
  <c r="H520" i="5"/>
  <c r="H519" i="5"/>
  <c r="H518" i="5"/>
  <c r="H517" i="5"/>
  <c r="H528" i="5"/>
  <c r="H515" i="5"/>
  <c r="H514" i="5"/>
  <c r="H513" i="5"/>
  <c r="H512" i="5"/>
  <c r="H511" i="5"/>
  <c r="H510" i="5"/>
  <c r="H509" i="5"/>
  <c r="H516" i="5"/>
  <c r="H508" i="5"/>
  <c r="H506" i="5"/>
  <c r="H505" i="5"/>
  <c r="H504" i="5"/>
  <c r="H503" i="5"/>
  <c r="H502" i="5"/>
  <c r="H501" i="5"/>
  <c r="H500" i="5"/>
  <c r="H507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68" i="5"/>
  <c r="H467" i="5"/>
  <c r="H446" i="5"/>
  <c r="H445" i="5"/>
  <c r="H444" i="5"/>
  <c r="H443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42" i="5"/>
  <c r="H425" i="5"/>
  <c r="H422" i="5"/>
  <c r="H421" i="5"/>
  <c r="H424" i="5"/>
  <c r="H447" i="5"/>
  <c r="H420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23" i="5"/>
  <c r="H419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58" i="5"/>
  <c r="H357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1" i="5"/>
  <c r="H310" i="5"/>
  <c r="H302" i="5"/>
  <c r="H306" i="5"/>
  <c r="H296" i="5"/>
  <c r="H294" i="5"/>
  <c r="H313" i="5"/>
  <c r="H300" i="5"/>
  <c r="H299" i="5"/>
  <c r="H312" i="5"/>
  <c r="H309" i="5"/>
  <c r="H308" i="5"/>
  <c r="H307" i="5"/>
  <c r="H304" i="5"/>
  <c r="H301" i="5"/>
  <c r="H314" i="5"/>
  <c r="H295" i="5"/>
  <c r="H305" i="5"/>
  <c r="H303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98" i="5"/>
  <c r="H256" i="5"/>
  <c r="H255" i="5"/>
  <c r="H297" i="5"/>
  <c r="H208" i="5"/>
  <c r="H254" i="5"/>
  <c r="H204" i="5"/>
  <c r="H207" i="5"/>
  <c r="H210" i="5"/>
  <c r="H209" i="5"/>
  <c r="H206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3" i="5"/>
  <c r="H162" i="5"/>
  <c r="H165" i="5"/>
  <c r="H164" i="5"/>
  <c r="H205" i="5"/>
  <c r="H166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3" i="5"/>
  <c r="H112" i="5"/>
  <c r="H114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0" i="5"/>
  <c r="H61" i="5"/>
  <c r="H56" i="5"/>
  <c r="H58" i="5"/>
  <c r="H62" i="5"/>
  <c r="H55" i="5"/>
  <c r="H54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7" i="5"/>
  <c r="P526" i="5"/>
  <c r="P525" i="5"/>
  <c r="P524" i="5"/>
  <c r="P523" i="5"/>
  <c r="P522" i="5"/>
  <c r="P521" i="5"/>
  <c r="P520" i="5"/>
  <c r="P519" i="5"/>
  <c r="P518" i="5"/>
  <c r="P517" i="5"/>
  <c r="P515" i="5"/>
  <c r="P514" i="5"/>
  <c r="P513" i="5"/>
  <c r="P512" i="5"/>
  <c r="P511" i="5"/>
  <c r="P510" i="5"/>
  <c r="P509" i="5"/>
  <c r="P528" i="5"/>
  <c r="P516" i="5"/>
  <c r="P507" i="5"/>
  <c r="P508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68" i="5"/>
  <c r="P442" i="5"/>
  <c r="P446" i="5"/>
  <c r="P445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44" i="5"/>
  <c r="P443" i="5"/>
  <c r="P425" i="5"/>
  <c r="P422" i="5"/>
  <c r="P421" i="5"/>
  <c r="P424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67" i="5"/>
  <c r="P420" i="5"/>
  <c r="P423" i="5"/>
  <c r="P41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99" i="5"/>
  <c r="P400" i="5"/>
  <c r="P401" i="5"/>
  <c r="P402" i="5"/>
  <c r="P379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78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58" i="5"/>
  <c r="P357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3" i="5"/>
  <c r="P300" i="5"/>
  <c r="P299" i="5"/>
  <c r="P312" i="5"/>
  <c r="P309" i="5"/>
  <c r="P308" i="5"/>
  <c r="P307" i="5"/>
  <c r="P304" i="5"/>
  <c r="P301" i="5"/>
  <c r="P314" i="5"/>
  <c r="P298" i="5"/>
  <c r="P297" i="5"/>
  <c r="P294" i="5"/>
  <c r="P305" i="5"/>
  <c r="P303" i="5"/>
  <c r="P296" i="5"/>
  <c r="P311" i="5"/>
  <c r="P310" i="5"/>
  <c r="P302" i="5"/>
  <c r="P295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306" i="5"/>
  <c r="P255" i="5"/>
  <c r="P205" i="5"/>
  <c r="P204" i="5"/>
  <c r="P207" i="5"/>
  <c r="P210" i="5"/>
  <c r="P209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206" i="5"/>
  <c r="P165" i="5"/>
  <c r="P164" i="5"/>
  <c r="P208" i="5"/>
  <c r="P166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1" i="5"/>
  <c r="P113" i="5"/>
  <c r="P115" i="5"/>
  <c r="P114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54" i="5"/>
  <c r="P59" i="5"/>
  <c r="P57" i="5"/>
  <c r="P53" i="5"/>
  <c r="P56" i="5"/>
  <c r="P112" i="5"/>
  <c r="P61" i="5"/>
  <c r="P58" i="5"/>
  <c r="P55" i="5"/>
  <c r="X562" i="5"/>
  <c r="X561" i="5"/>
  <c r="X558" i="5"/>
  <c r="X556" i="5"/>
  <c r="X553" i="5"/>
  <c r="X550" i="5"/>
  <c r="X549" i="5"/>
  <c r="X547" i="5"/>
  <c r="X542" i="5"/>
  <c r="X539" i="5"/>
  <c r="X538" i="5"/>
  <c r="X534" i="5"/>
  <c r="X532" i="5"/>
  <c r="X528" i="5"/>
  <c r="X523" i="5"/>
  <c r="X520" i="5"/>
  <c r="X518" i="5"/>
  <c r="X517" i="5"/>
  <c r="X514" i="5"/>
  <c r="X511" i="5"/>
  <c r="X510" i="5"/>
  <c r="X508" i="5"/>
  <c r="X506" i="5"/>
  <c r="X505" i="5"/>
  <c r="X504" i="5"/>
  <c r="X502" i="5"/>
  <c r="X501" i="5"/>
  <c r="X497" i="5"/>
  <c r="X496" i="5"/>
  <c r="X495" i="5"/>
  <c r="X493" i="5"/>
  <c r="X491" i="5"/>
  <c r="X498" i="5"/>
  <c r="X499" i="5"/>
  <c r="X486" i="5"/>
  <c r="X485" i="5"/>
  <c r="X483" i="5"/>
  <c r="X482" i="5"/>
  <c r="X479" i="5"/>
  <c r="X478" i="5"/>
  <c r="X476" i="5"/>
  <c r="X474" i="5"/>
  <c r="X473" i="5"/>
  <c r="X471" i="5"/>
  <c r="X468" i="5"/>
  <c r="X467" i="5"/>
  <c r="X466" i="5"/>
  <c r="X465" i="5"/>
  <c r="X463" i="5"/>
  <c r="X462" i="5"/>
  <c r="X461" i="5"/>
  <c r="X460" i="5"/>
  <c r="X459" i="5"/>
  <c r="X457" i="5"/>
  <c r="X456" i="5"/>
  <c r="X453" i="5"/>
  <c r="X448" i="5"/>
  <c r="X442" i="5"/>
  <c r="X445" i="5"/>
  <c r="X440" i="5"/>
  <c r="X438" i="5"/>
  <c r="X437" i="5"/>
  <c r="X427" i="5"/>
  <c r="X426" i="5"/>
  <c r="X425" i="5"/>
  <c r="X443" i="5"/>
  <c r="X421" i="5"/>
  <c r="X418" i="5"/>
  <c r="X416" i="5"/>
  <c r="X414" i="5"/>
  <c r="X413" i="5"/>
  <c r="X412" i="5"/>
  <c r="X411" i="5"/>
  <c r="X410" i="5"/>
  <c r="X404" i="5"/>
  <c r="X403" i="5"/>
  <c r="X400" i="5"/>
  <c r="X399" i="5"/>
  <c r="X393" i="5"/>
  <c r="X391" i="5"/>
  <c r="X390" i="5"/>
  <c r="X389" i="5"/>
  <c r="X385" i="5"/>
  <c r="X384" i="5"/>
  <c r="X380" i="5"/>
  <c r="X376" i="5"/>
  <c r="X374" i="5"/>
  <c r="X373" i="5"/>
  <c r="X372" i="5"/>
  <c r="X370" i="5"/>
  <c r="X367" i="5"/>
  <c r="X365" i="5"/>
  <c r="X362" i="5"/>
  <c r="X379" i="5"/>
  <c r="X354" i="5"/>
  <c r="X353" i="5"/>
  <c r="X350" i="5"/>
  <c r="X348" i="5"/>
  <c r="X346" i="5"/>
  <c r="X345" i="5"/>
  <c r="X342" i="5"/>
  <c r="X358" i="5"/>
  <c r="X357" i="5"/>
  <c r="X339" i="5"/>
  <c r="X338" i="5"/>
  <c r="X336" i="5"/>
  <c r="X334" i="5"/>
  <c r="X331" i="5"/>
  <c r="X328" i="5"/>
  <c r="X325" i="5"/>
  <c r="X321" i="5"/>
  <c r="X319" i="5"/>
  <c r="X318" i="5"/>
  <c r="X316" i="5"/>
  <c r="X315" i="5"/>
  <c r="X312" i="5"/>
  <c r="X314" i="5"/>
  <c r="X295" i="5"/>
  <c r="X305" i="5"/>
  <c r="X303" i="5"/>
  <c r="X310" i="5"/>
  <c r="X302" i="5"/>
  <c r="X306" i="5"/>
  <c r="X300" i="5"/>
  <c r="X299" i="5"/>
  <c r="X293" i="5"/>
  <c r="X286" i="5"/>
  <c r="X283" i="5"/>
  <c r="X281" i="5"/>
  <c r="X278" i="5"/>
  <c r="X276" i="5"/>
  <c r="X275" i="5"/>
  <c r="X274" i="5"/>
  <c r="X271" i="5"/>
  <c r="X263" i="5"/>
  <c r="X258" i="5"/>
  <c r="X256" i="5"/>
  <c r="X255" i="5"/>
  <c r="X252" i="5"/>
  <c r="X250" i="5"/>
  <c r="X248" i="5"/>
  <c r="X245" i="5"/>
  <c r="X244" i="5"/>
  <c r="X241" i="5"/>
  <c r="X236" i="5"/>
  <c r="X233" i="5"/>
  <c r="X229" i="5"/>
  <c r="X228" i="5"/>
  <c r="X225" i="5"/>
  <c r="X222" i="5"/>
  <c r="X217" i="5"/>
  <c r="X308" i="5"/>
  <c r="X304" i="5"/>
  <c r="X307" i="5"/>
  <c r="X204" i="5"/>
  <c r="X197" i="5"/>
  <c r="X196" i="5"/>
  <c r="X190" i="5"/>
  <c r="X187" i="5"/>
  <c r="X184" i="5"/>
  <c r="X183" i="5"/>
  <c r="X178" i="5"/>
  <c r="X173" i="5"/>
  <c r="X210" i="5"/>
  <c r="X209" i="5"/>
  <c r="X160" i="5"/>
  <c r="X159" i="5"/>
  <c r="X155" i="5"/>
  <c r="X138" i="5"/>
  <c r="X136" i="5"/>
  <c r="X120" i="5"/>
  <c r="X109" i="5"/>
  <c r="X92" i="5"/>
  <c r="X91" i="5"/>
  <c r="X88" i="5"/>
  <c r="X85" i="5"/>
  <c r="X77" i="5"/>
  <c r="X75" i="5"/>
  <c r="X70" i="5"/>
  <c r="X66" i="5"/>
  <c r="X65" i="5"/>
  <c r="X61" i="5"/>
  <c r="X62" i="5"/>
  <c r="X59" i="5"/>
  <c r="X53" i="5"/>
  <c r="AF562" i="5"/>
  <c r="AF561" i="5"/>
  <c r="AF560" i="5"/>
  <c r="AF559" i="5"/>
  <c r="AF558" i="5"/>
  <c r="AF557" i="5"/>
  <c r="AF556" i="5"/>
  <c r="AF555" i="5"/>
  <c r="AF554" i="5"/>
  <c r="AF553" i="5"/>
  <c r="AF552" i="5"/>
  <c r="AF551" i="5"/>
  <c r="AF550" i="5"/>
  <c r="AF549" i="5"/>
  <c r="AF548" i="5"/>
  <c r="AF547" i="5"/>
  <c r="AF546" i="5"/>
  <c r="AF545" i="5"/>
  <c r="AF544" i="5"/>
  <c r="AF543" i="5"/>
  <c r="AF542" i="5"/>
  <c r="AF541" i="5"/>
  <c r="AF540" i="5"/>
  <c r="AF539" i="5"/>
  <c r="AF538" i="5"/>
  <c r="AF537" i="5"/>
  <c r="AF536" i="5"/>
  <c r="AF535" i="5"/>
  <c r="AF534" i="5"/>
  <c r="AF533" i="5"/>
  <c r="AF532" i="5"/>
  <c r="AF531" i="5"/>
  <c r="AF530" i="5"/>
  <c r="AF529" i="5"/>
  <c r="AF528" i="5"/>
  <c r="AF527" i="5"/>
  <c r="AF526" i="5"/>
  <c r="AF525" i="5"/>
  <c r="AF524" i="5"/>
  <c r="AF523" i="5"/>
  <c r="AF522" i="5"/>
  <c r="AF521" i="5"/>
  <c r="AF520" i="5"/>
  <c r="AF519" i="5"/>
  <c r="AF518" i="5"/>
  <c r="AF517" i="5"/>
  <c r="AF515" i="5"/>
  <c r="AF514" i="5"/>
  <c r="AF513" i="5"/>
  <c r="AF512" i="5"/>
  <c r="AF511" i="5"/>
  <c r="AF510" i="5"/>
  <c r="AF509" i="5"/>
  <c r="AF508" i="5"/>
  <c r="AF516" i="5"/>
  <c r="AF507" i="5"/>
  <c r="AF506" i="5"/>
  <c r="AF505" i="5"/>
  <c r="AF504" i="5"/>
  <c r="AF503" i="5"/>
  <c r="AF502" i="5"/>
  <c r="AF501" i="5"/>
  <c r="AF500" i="5"/>
  <c r="AF497" i="5"/>
  <c r="AF496" i="5"/>
  <c r="AF495" i="5"/>
  <c r="AF494" i="5"/>
  <c r="AF493" i="5"/>
  <c r="AF492" i="5"/>
  <c r="AF491" i="5"/>
  <c r="AF490" i="5"/>
  <c r="AF489" i="5"/>
  <c r="AF498" i="5"/>
  <c r="AF488" i="5"/>
  <c r="AF499" i="5"/>
  <c r="AF487" i="5"/>
  <c r="AF486" i="5"/>
  <c r="AF485" i="5"/>
  <c r="AF484" i="5"/>
  <c r="AF483" i="5"/>
  <c r="AF482" i="5"/>
  <c r="AF481" i="5"/>
  <c r="AF480" i="5"/>
  <c r="AF479" i="5"/>
  <c r="AF478" i="5"/>
  <c r="AF477" i="5"/>
  <c r="AF476" i="5"/>
  <c r="AF475" i="5"/>
  <c r="AF474" i="5"/>
  <c r="AF473" i="5"/>
  <c r="AF472" i="5"/>
  <c r="AF471" i="5"/>
  <c r="AF470" i="5"/>
  <c r="AF469" i="5"/>
  <c r="AF467" i="5"/>
  <c r="AF466" i="5"/>
  <c r="AF465" i="5"/>
  <c r="AF464" i="5"/>
  <c r="AF463" i="5"/>
  <c r="AF462" i="5"/>
  <c r="AF461" i="5"/>
  <c r="AF460" i="5"/>
  <c r="AF459" i="5"/>
  <c r="AF458" i="5"/>
  <c r="AF457" i="5"/>
  <c r="AF456" i="5"/>
  <c r="AF455" i="5"/>
  <c r="AF454" i="5"/>
  <c r="AF453" i="5"/>
  <c r="AF452" i="5"/>
  <c r="AF451" i="5"/>
  <c r="AF450" i="5"/>
  <c r="AF449" i="5"/>
  <c r="AF448" i="5"/>
  <c r="AF447" i="5"/>
  <c r="AF468" i="5"/>
  <c r="AF442" i="5"/>
  <c r="AF446" i="5"/>
  <c r="AF445" i="5"/>
  <c r="AF441" i="5"/>
  <c r="AF440" i="5"/>
  <c r="AF439" i="5"/>
  <c r="AF438" i="5"/>
  <c r="AF437" i="5"/>
  <c r="AF436" i="5"/>
  <c r="AF435" i="5"/>
  <c r="AF434" i="5"/>
  <c r="AF433" i="5"/>
  <c r="AF432" i="5"/>
  <c r="AF431" i="5"/>
  <c r="AF430" i="5"/>
  <c r="AF429" i="5"/>
  <c r="AF428" i="5"/>
  <c r="AF427" i="5"/>
  <c r="AF426" i="5"/>
  <c r="AF425" i="5"/>
  <c r="AF443" i="5"/>
  <c r="AF423" i="5"/>
  <c r="AF419" i="5"/>
  <c r="AF422" i="5"/>
  <c r="AF424" i="5"/>
  <c r="AF421" i="5"/>
  <c r="AF418" i="5"/>
  <c r="AF417" i="5"/>
  <c r="AF416" i="5"/>
  <c r="AF415" i="5"/>
  <c r="AF414" i="5"/>
  <c r="AF413" i="5"/>
  <c r="AF412" i="5"/>
  <c r="AF411" i="5"/>
  <c r="AF410" i="5"/>
  <c r="AF409" i="5"/>
  <c r="AF408" i="5"/>
  <c r="AF407" i="5"/>
  <c r="AF406" i="5"/>
  <c r="AF405" i="5"/>
  <c r="AF404" i="5"/>
  <c r="AF403" i="5"/>
  <c r="AF402" i="5"/>
  <c r="AF444" i="5"/>
  <c r="AF401" i="5"/>
  <c r="AF400" i="5"/>
  <c r="AF399" i="5"/>
  <c r="AF398" i="5"/>
  <c r="AF420" i="5"/>
  <c r="AF397" i="5"/>
  <c r="AF396" i="5"/>
  <c r="AF395" i="5"/>
  <c r="AF394" i="5"/>
  <c r="AF393" i="5"/>
  <c r="AF392" i="5"/>
  <c r="AF391" i="5"/>
  <c r="AF390" i="5"/>
  <c r="AF389" i="5"/>
  <c r="AF388" i="5"/>
  <c r="AF387" i="5"/>
  <c r="AF386" i="5"/>
  <c r="AF385" i="5"/>
  <c r="AF384" i="5"/>
  <c r="AF383" i="5"/>
  <c r="AF382" i="5"/>
  <c r="AF381" i="5"/>
  <c r="AF380" i="5"/>
  <c r="AF377" i="5"/>
  <c r="AF376" i="5"/>
  <c r="AF375" i="5"/>
  <c r="AF374" i="5"/>
  <c r="AF373" i="5"/>
  <c r="AF372" i="5"/>
  <c r="AF371" i="5"/>
  <c r="AF370" i="5"/>
  <c r="AF369" i="5"/>
  <c r="AF368" i="5"/>
  <c r="AF367" i="5"/>
  <c r="AF366" i="5"/>
  <c r="AF365" i="5"/>
  <c r="AF364" i="5"/>
  <c r="AF363" i="5"/>
  <c r="AF362" i="5"/>
  <c r="AF361" i="5"/>
  <c r="AF360" i="5"/>
  <c r="AF359" i="5"/>
  <c r="AF378" i="5"/>
  <c r="AF379" i="5"/>
  <c r="AF356" i="5"/>
  <c r="AF355" i="5"/>
  <c r="AF354" i="5"/>
  <c r="AF353" i="5"/>
  <c r="AF352" i="5"/>
  <c r="AF351" i="5"/>
  <c r="AF350" i="5"/>
  <c r="AF349" i="5"/>
  <c r="AF348" i="5"/>
  <c r="AF347" i="5"/>
  <c r="AF346" i="5"/>
  <c r="AF345" i="5"/>
  <c r="AF344" i="5"/>
  <c r="AF343" i="5"/>
  <c r="AF342" i="5"/>
  <c r="AF341" i="5"/>
  <c r="AF340" i="5"/>
  <c r="AF358" i="5"/>
  <c r="AF357" i="5"/>
  <c r="AF338" i="5"/>
  <c r="AF337" i="5"/>
  <c r="AF336" i="5"/>
  <c r="AF335" i="5"/>
  <c r="AF334" i="5"/>
  <c r="AF333" i="5"/>
  <c r="AF332" i="5"/>
  <c r="AF331" i="5"/>
  <c r="AF330" i="5"/>
  <c r="AF329" i="5"/>
  <c r="AF328" i="5"/>
  <c r="AF327" i="5"/>
  <c r="AF326" i="5"/>
  <c r="AF325" i="5"/>
  <c r="AF324" i="5"/>
  <c r="AF323" i="5"/>
  <c r="AF322" i="5"/>
  <c r="AF321" i="5"/>
  <c r="AF320" i="5"/>
  <c r="AF319" i="5"/>
  <c r="AF318" i="5"/>
  <c r="AF317" i="5"/>
  <c r="AF316" i="5"/>
  <c r="AF315" i="5"/>
  <c r="AF311" i="5"/>
  <c r="AF310" i="5"/>
  <c r="AF302" i="5"/>
  <c r="AF300" i="5"/>
  <c r="AF298" i="5"/>
  <c r="AF297" i="5"/>
  <c r="AF296" i="5"/>
  <c r="AF313" i="5"/>
  <c r="AF309" i="5"/>
  <c r="AF301" i="5"/>
  <c r="AF314" i="5"/>
  <c r="AF306" i="5"/>
  <c r="AF304" i="5"/>
  <c r="AF295" i="5"/>
  <c r="AF339" i="5"/>
  <c r="AF299" i="5"/>
  <c r="AF312" i="5"/>
  <c r="AF308" i="5"/>
  <c r="AF307" i="5"/>
  <c r="AF294" i="5"/>
  <c r="AF293" i="5"/>
  <c r="AF292" i="5"/>
  <c r="AF291" i="5"/>
  <c r="AF290" i="5"/>
  <c r="AF289" i="5"/>
  <c r="AF288" i="5"/>
  <c r="AF287" i="5"/>
  <c r="AF286" i="5"/>
  <c r="AF285" i="5"/>
  <c r="AF284" i="5"/>
  <c r="AF283" i="5"/>
  <c r="AF282" i="5"/>
  <c r="AF281" i="5"/>
  <c r="AF280" i="5"/>
  <c r="AF279" i="5"/>
  <c r="AF278" i="5"/>
  <c r="AF277" i="5"/>
  <c r="AF276" i="5"/>
  <c r="AF275" i="5"/>
  <c r="AF274" i="5"/>
  <c r="AF273" i="5"/>
  <c r="AF272" i="5"/>
  <c r="AF271" i="5"/>
  <c r="AF270" i="5"/>
  <c r="AF269" i="5"/>
  <c r="AF268" i="5"/>
  <c r="AF267" i="5"/>
  <c r="AF266" i="5"/>
  <c r="AF265" i="5"/>
  <c r="AF264" i="5"/>
  <c r="AF263" i="5"/>
  <c r="AF262" i="5"/>
  <c r="AF261" i="5"/>
  <c r="AF260" i="5"/>
  <c r="AF259" i="5"/>
  <c r="AF258" i="5"/>
  <c r="AF257" i="5"/>
  <c r="AF256" i="5"/>
  <c r="AF254" i="5"/>
  <c r="AF255" i="5"/>
  <c r="AF252" i="5"/>
  <c r="AF251" i="5"/>
  <c r="AF250" i="5"/>
  <c r="AF249" i="5"/>
  <c r="AF248" i="5"/>
  <c r="AF247" i="5"/>
  <c r="AF246" i="5"/>
  <c r="AF245" i="5"/>
  <c r="AF244" i="5"/>
  <c r="AF243" i="5"/>
  <c r="AF242" i="5"/>
  <c r="AF241" i="5"/>
  <c r="AF240" i="5"/>
  <c r="AF239" i="5"/>
  <c r="AF238" i="5"/>
  <c r="AF237" i="5"/>
  <c r="AF236" i="5"/>
  <c r="AF235" i="5"/>
  <c r="AF234" i="5"/>
  <c r="AF233" i="5"/>
  <c r="AF232" i="5"/>
  <c r="AF231" i="5"/>
  <c r="AF230" i="5"/>
  <c r="AF229" i="5"/>
  <c r="AF228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305" i="5"/>
  <c r="AF253" i="5"/>
  <c r="AF210" i="5"/>
  <c r="AF209" i="5"/>
  <c r="AF206" i="5"/>
  <c r="AF208" i="5"/>
  <c r="AF205" i="5"/>
  <c r="AF303" i="5"/>
  <c r="AF207" i="5"/>
  <c r="AF204" i="5"/>
  <c r="AF202" i="5"/>
  <c r="AF201" i="5"/>
  <c r="AF200" i="5"/>
  <c r="AF199" i="5"/>
  <c r="AF198" i="5"/>
  <c r="AF197" i="5"/>
  <c r="AF196" i="5"/>
  <c r="AF195" i="5"/>
  <c r="AF194" i="5"/>
  <c r="AF193" i="5"/>
  <c r="AF192" i="5"/>
  <c r="AF191" i="5"/>
  <c r="AF190" i="5"/>
  <c r="AF189" i="5"/>
  <c r="AF188" i="5"/>
  <c r="AF187" i="5"/>
  <c r="AF186" i="5"/>
  <c r="AF185" i="5"/>
  <c r="AF184" i="5"/>
  <c r="AF183" i="5"/>
  <c r="AF182" i="5"/>
  <c r="AF181" i="5"/>
  <c r="AF180" i="5"/>
  <c r="AF179" i="5"/>
  <c r="AF178" i="5"/>
  <c r="AF177" i="5"/>
  <c r="AF176" i="5"/>
  <c r="AF175" i="5"/>
  <c r="AF174" i="5"/>
  <c r="AF173" i="5"/>
  <c r="AF172" i="5"/>
  <c r="AF171" i="5"/>
  <c r="AF170" i="5"/>
  <c r="AF169" i="5"/>
  <c r="AF168" i="5"/>
  <c r="AF167" i="5"/>
  <c r="AF166" i="5"/>
  <c r="AF203" i="5"/>
  <c r="AF161" i="5"/>
  <c r="AF164" i="5"/>
  <c r="AF165" i="5"/>
  <c r="AF160" i="5"/>
  <c r="AF159" i="5"/>
  <c r="AF158" i="5"/>
  <c r="AF157" i="5"/>
  <c r="AF156" i="5"/>
  <c r="AF155" i="5"/>
  <c r="AF154" i="5"/>
  <c r="AF153" i="5"/>
  <c r="AF152" i="5"/>
  <c r="AF151" i="5"/>
  <c r="AF150" i="5"/>
  <c r="AF149" i="5"/>
  <c r="AF148" i="5"/>
  <c r="AF147" i="5"/>
  <c r="AF146" i="5"/>
  <c r="AF145" i="5"/>
  <c r="AF144" i="5"/>
  <c r="AF143" i="5"/>
  <c r="AF142" i="5"/>
  <c r="AF141" i="5"/>
  <c r="AF140" i="5"/>
  <c r="AF139" i="5"/>
  <c r="AF138" i="5"/>
  <c r="AF137" i="5"/>
  <c r="AF136" i="5"/>
  <c r="AF135" i="5"/>
  <c r="AF134" i="5"/>
  <c r="AF133" i="5"/>
  <c r="AF132" i="5"/>
  <c r="AF131" i="5"/>
  <c r="AF130" i="5"/>
  <c r="AF129" i="5"/>
  <c r="AF128" i="5"/>
  <c r="AF127" i="5"/>
  <c r="AF126" i="5"/>
  <c r="AF125" i="5"/>
  <c r="AF124" i="5"/>
  <c r="AF123" i="5"/>
  <c r="AF122" i="5"/>
  <c r="AF121" i="5"/>
  <c r="AF120" i="5"/>
  <c r="AF119" i="5"/>
  <c r="AF118" i="5"/>
  <c r="AF117" i="5"/>
  <c r="AF116" i="5"/>
  <c r="AF114" i="5"/>
  <c r="AF163" i="5"/>
  <c r="AF113" i="5"/>
  <c r="AF115" i="5"/>
  <c r="AF112" i="5"/>
  <c r="AF110" i="5"/>
  <c r="AF109" i="5"/>
  <c r="AF108" i="5"/>
  <c r="AF107" i="5"/>
  <c r="AF106" i="5"/>
  <c r="AF105" i="5"/>
  <c r="AF104" i="5"/>
  <c r="AF103" i="5"/>
  <c r="AF102" i="5"/>
  <c r="AF101" i="5"/>
  <c r="AF100" i="5"/>
  <c r="AF99" i="5"/>
  <c r="AF98" i="5"/>
  <c r="AF97" i="5"/>
  <c r="AF96" i="5"/>
  <c r="AF95" i="5"/>
  <c r="AF94" i="5"/>
  <c r="AF93" i="5"/>
  <c r="AF92" i="5"/>
  <c r="AF91" i="5"/>
  <c r="AF90" i="5"/>
  <c r="AF89" i="5"/>
  <c r="AF88" i="5"/>
  <c r="AF87" i="5"/>
  <c r="AF86" i="5"/>
  <c r="AF85" i="5"/>
  <c r="AF84" i="5"/>
  <c r="AF83" i="5"/>
  <c r="AF82" i="5"/>
  <c r="AF81" i="5"/>
  <c r="AF80" i="5"/>
  <c r="AF79" i="5"/>
  <c r="AF78" i="5"/>
  <c r="AF77" i="5"/>
  <c r="AF76" i="5"/>
  <c r="AF75" i="5"/>
  <c r="AF74" i="5"/>
  <c r="AF73" i="5"/>
  <c r="AF72" i="5"/>
  <c r="AF71" i="5"/>
  <c r="AF70" i="5"/>
  <c r="AF69" i="5"/>
  <c r="AF68" i="5"/>
  <c r="AF67" i="5"/>
  <c r="AF66" i="5"/>
  <c r="AF65" i="5"/>
  <c r="AF64" i="5"/>
  <c r="AF63" i="5"/>
  <c r="AF55" i="5"/>
  <c r="AF60" i="5"/>
  <c r="AF162" i="5"/>
  <c r="AF59" i="5"/>
  <c r="AF57" i="5"/>
  <c r="AF53" i="5"/>
  <c r="AF111" i="5"/>
  <c r="AF62" i="5"/>
  <c r="AF56" i="5"/>
  <c r="AF58" i="5"/>
  <c r="AN562" i="5"/>
  <c r="AN561" i="5"/>
  <c r="AN560" i="5"/>
  <c r="AN559" i="5"/>
  <c r="AN558" i="5"/>
  <c r="AN557" i="5"/>
  <c r="AN556" i="5"/>
  <c r="AN555" i="5"/>
  <c r="AN554" i="5"/>
  <c r="AN553" i="5"/>
  <c r="AN551" i="5"/>
  <c r="AN550" i="5"/>
  <c r="AN549" i="5"/>
  <c r="AN548" i="5"/>
  <c r="AN547" i="5"/>
  <c r="AN545" i="5"/>
  <c r="AN544" i="5"/>
  <c r="AN543" i="5"/>
  <c r="AN542" i="5"/>
  <c r="AN541" i="5"/>
  <c r="AN540" i="5"/>
  <c r="AN552" i="5"/>
  <c r="AN539" i="5"/>
  <c r="AN538" i="5"/>
  <c r="AN535" i="5"/>
  <c r="AN534" i="5"/>
  <c r="AN533" i="5"/>
  <c r="AN532" i="5"/>
  <c r="AN531" i="5"/>
  <c r="AN530" i="5"/>
  <c r="AN528" i="5"/>
  <c r="AN527" i="5"/>
  <c r="AN526" i="5"/>
  <c r="AN525" i="5"/>
  <c r="AN524" i="5"/>
  <c r="AN523" i="5"/>
  <c r="AN522" i="5"/>
  <c r="AN521" i="5"/>
  <c r="AN520" i="5"/>
  <c r="AN519" i="5"/>
  <c r="AN518" i="5"/>
  <c r="AN517" i="5"/>
  <c r="AN515" i="5"/>
  <c r="AN514" i="5"/>
  <c r="AN513" i="5"/>
  <c r="AN512" i="5"/>
  <c r="AN511" i="5"/>
  <c r="AN510" i="5"/>
  <c r="AN509" i="5"/>
  <c r="AN508" i="5"/>
  <c r="AN516" i="5"/>
  <c r="AN507" i="5"/>
  <c r="AN506" i="5"/>
  <c r="AN505" i="5"/>
  <c r="AN504" i="5"/>
  <c r="AN503" i="5"/>
  <c r="AN502" i="5"/>
  <c r="AN501" i="5"/>
  <c r="AN500" i="5"/>
  <c r="AN499" i="5"/>
  <c r="AN497" i="5"/>
  <c r="AN496" i="5"/>
  <c r="AN495" i="5"/>
  <c r="AN494" i="5"/>
  <c r="AN493" i="5"/>
  <c r="AN492" i="5"/>
  <c r="AN491" i="5"/>
  <c r="AN490" i="5"/>
  <c r="AN489" i="5"/>
  <c r="AN498" i="5"/>
  <c r="AN487" i="5"/>
  <c r="AN486" i="5"/>
  <c r="AN485" i="5"/>
  <c r="AN484" i="5"/>
  <c r="AN483" i="5"/>
  <c r="AN482" i="5"/>
  <c r="AN481" i="5"/>
  <c r="AN480" i="5"/>
  <c r="AN479" i="5"/>
  <c r="AN478" i="5"/>
  <c r="AN477" i="5"/>
  <c r="AN476" i="5"/>
  <c r="AN475" i="5"/>
  <c r="AN474" i="5"/>
  <c r="AN473" i="5"/>
  <c r="AN472" i="5"/>
  <c r="AN471" i="5"/>
  <c r="AN470" i="5"/>
  <c r="AN469" i="5"/>
  <c r="AN465" i="5"/>
  <c r="AN464" i="5"/>
  <c r="AN463" i="5"/>
  <c r="AN462" i="5"/>
  <c r="AN461" i="5"/>
  <c r="AN460" i="5"/>
  <c r="AN459" i="5"/>
  <c r="AN458" i="5"/>
  <c r="AN457" i="5"/>
  <c r="AN456" i="5"/>
  <c r="AN455" i="5"/>
  <c r="AN454" i="5"/>
  <c r="AN453" i="5"/>
  <c r="AN452" i="5"/>
  <c r="AN450" i="5"/>
  <c r="AN449" i="5"/>
  <c r="AN448" i="5"/>
  <c r="AN447" i="5"/>
  <c r="AN467" i="5"/>
  <c r="AN466" i="5"/>
  <c r="AN468" i="5"/>
  <c r="AN488" i="5"/>
  <c r="AN443" i="5"/>
  <c r="AN442" i="5"/>
  <c r="AN446" i="5"/>
  <c r="AN440" i="5"/>
  <c r="AN439" i="5"/>
  <c r="AN438" i="5"/>
  <c r="AN437" i="5"/>
  <c r="AN435" i="5"/>
  <c r="AN434" i="5"/>
  <c r="AN433" i="5"/>
  <c r="AN432" i="5"/>
  <c r="AN431" i="5"/>
  <c r="AN430" i="5"/>
  <c r="AN429" i="5"/>
  <c r="AN427" i="5"/>
  <c r="AN426" i="5"/>
  <c r="AN425" i="5"/>
  <c r="AN445" i="5"/>
  <c r="AN441" i="5"/>
  <c r="AN444" i="5"/>
  <c r="AN419" i="5"/>
  <c r="AN422" i="5"/>
  <c r="AN418" i="5"/>
  <c r="AN417" i="5"/>
  <c r="AN416" i="5"/>
  <c r="AN415" i="5"/>
  <c r="AN414" i="5"/>
  <c r="AN413" i="5"/>
  <c r="AN412" i="5"/>
  <c r="AN411" i="5"/>
  <c r="AN410" i="5"/>
  <c r="AN409" i="5"/>
  <c r="AN408" i="5"/>
  <c r="AN407" i="5"/>
  <c r="AN406" i="5"/>
  <c r="AN404" i="5"/>
  <c r="AN403" i="5"/>
  <c r="AN402" i="5"/>
  <c r="AN421" i="5"/>
  <c r="AN420" i="5"/>
  <c r="AN401" i="5"/>
  <c r="AN400" i="5"/>
  <c r="AN399" i="5"/>
  <c r="AN398" i="5"/>
  <c r="AN397" i="5"/>
  <c r="AN396" i="5"/>
  <c r="AN395" i="5"/>
  <c r="AN394" i="5"/>
  <c r="AN393" i="5"/>
  <c r="AN392" i="5"/>
  <c r="AN391" i="5"/>
  <c r="AN390" i="5"/>
  <c r="AN389" i="5"/>
  <c r="AN388" i="5"/>
  <c r="AN387" i="5"/>
  <c r="AN386" i="5"/>
  <c r="AN385" i="5"/>
  <c r="AN384" i="5"/>
  <c r="AN383" i="5"/>
  <c r="AN382" i="5"/>
  <c r="AN381" i="5"/>
  <c r="AN380" i="5"/>
  <c r="AN379" i="5"/>
  <c r="AN378" i="5"/>
  <c r="AN377" i="5"/>
  <c r="AN376" i="5"/>
  <c r="AN375" i="5"/>
  <c r="AN374" i="5"/>
  <c r="AN373" i="5"/>
  <c r="AN372" i="5"/>
  <c r="AN371" i="5"/>
  <c r="AN370" i="5"/>
  <c r="AN369" i="5"/>
  <c r="AN368" i="5"/>
  <c r="AN367" i="5"/>
  <c r="AN366" i="5"/>
  <c r="AN365" i="5"/>
  <c r="AN364" i="5"/>
  <c r="AN363" i="5"/>
  <c r="AN362" i="5"/>
  <c r="AN361" i="5"/>
  <c r="AN360" i="5"/>
  <c r="AN359" i="5"/>
  <c r="AN356" i="5"/>
  <c r="AN355" i="5"/>
  <c r="AN354" i="5"/>
  <c r="AN353" i="5"/>
  <c r="AN352" i="5"/>
  <c r="AN351" i="5"/>
  <c r="AN350" i="5"/>
  <c r="AN349" i="5"/>
  <c r="AN348" i="5"/>
  <c r="AN347" i="5"/>
  <c r="AN346" i="5"/>
  <c r="AN345" i="5"/>
  <c r="AN344" i="5"/>
  <c r="AN343" i="5"/>
  <c r="AN342" i="5"/>
  <c r="AN341" i="5"/>
  <c r="AN340" i="5"/>
  <c r="AN339" i="5"/>
  <c r="AN358" i="5"/>
  <c r="AN357" i="5"/>
  <c r="AN338" i="5"/>
  <c r="AN337" i="5"/>
  <c r="AN336" i="5"/>
  <c r="AN335" i="5"/>
  <c r="AN334" i="5"/>
  <c r="AN333" i="5"/>
  <c r="AN332" i="5"/>
  <c r="AN331" i="5"/>
  <c r="AN330" i="5"/>
  <c r="AN329" i="5"/>
  <c r="AN328" i="5"/>
  <c r="AN327" i="5"/>
  <c r="AN326" i="5"/>
  <c r="AN325" i="5"/>
  <c r="AN324" i="5"/>
  <c r="AN323" i="5"/>
  <c r="AN322" i="5"/>
  <c r="AN321" i="5"/>
  <c r="AN320" i="5"/>
  <c r="AN319" i="5"/>
  <c r="AN318" i="5"/>
  <c r="AN317" i="5"/>
  <c r="AN316" i="5"/>
  <c r="AN315" i="5"/>
  <c r="AN313" i="5"/>
  <c r="AN294" i="5"/>
  <c r="AN314" i="5"/>
  <c r="AN306" i="5"/>
  <c r="AN304" i="5"/>
  <c r="AN299" i="5"/>
  <c r="AN312" i="5"/>
  <c r="AN308" i="5"/>
  <c r="AN307" i="5"/>
  <c r="AN311" i="5"/>
  <c r="AN305" i="5"/>
  <c r="AN303" i="5"/>
  <c r="AN297" i="5"/>
  <c r="AN296" i="5"/>
  <c r="AN310" i="5"/>
  <c r="AN302" i="5"/>
  <c r="AN298" i="5"/>
  <c r="AN295" i="5"/>
  <c r="AN293" i="5"/>
  <c r="AN292" i="5"/>
  <c r="AN291" i="5"/>
  <c r="AN290" i="5"/>
  <c r="AN289" i="5"/>
  <c r="AN288" i="5"/>
  <c r="AN287" i="5"/>
  <c r="AN286" i="5"/>
  <c r="AN285" i="5"/>
  <c r="AN284" i="5"/>
  <c r="AN283" i="5"/>
  <c r="AN282" i="5"/>
  <c r="AN281" i="5"/>
  <c r="AN280" i="5"/>
  <c r="AN279" i="5"/>
  <c r="AN278" i="5"/>
  <c r="AN277" i="5"/>
  <c r="AN276" i="5"/>
  <c r="AN275" i="5"/>
  <c r="AN274" i="5"/>
  <c r="AN273" i="5"/>
  <c r="AN272" i="5"/>
  <c r="AN271" i="5"/>
  <c r="AN270" i="5"/>
  <c r="AN269" i="5"/>
  <c r="AN268" i="5"/>
  <c r="AN267" i="5"/>
  <c r="AN266" i="5"/>
  <c r="AN263" i="5"/>
  <c r="AN262" i="5"/>
  <c r="AN261" i="5"/>
  <c r="AN260" i="5"/>
  <c r="AN259" i="5"/>
  <c r="AN258" i="5"/>
  <c r="AN257" i="5"/>
  <c r="AN256" i="5"/>
  <c r="AN300" i="5"/>
  <c r="AN254" i="5"/>
  <c r="AN252" i="5"/>
  <c r="AN251" i="5"/>
  <c r="AN250" i="5"/>
  <c r="AN249" i="5"/>
  <c r="AN248" i="5"/>
  <c r="AN247" i="5"/>
  <c r="AN246" i="5"/>
  <c r="AN245" i="5"/>
  <c r="AN244" i="5"/>
  <c r="AN243" i="5"/>
  <c r="AN241" i="5"/>
  <c r="AN240" i="5"/>
  <c r="AN239" i="5"/>
  <c r="AN238" i="5"/>
  <c r="AN236" i="5"/>
  <c r="AN235" i="5"/>
  <c r="AN234" i="5"/>
  <c r="AN233" i="5"/>
  <c r="AN232" i="5"/>
  <c r="AN230" i="5"/>
  <c r="AN229" i="5"/>
  <c r="AN228" i="5"/>
  <c r="AN227" i="5"/>
  <c r="AN225" i="5"/>
  <c r="AN224" i="5"/>
  <c r="AN222" i="5"/>
  <c r="AN217" i="5"/>
  <c r="AN215" i="5"/>
  <c r="AN212" i="5"/>
  <c r="AN211" i="5"/>
  <c r="AN309" i="5"/>
  <c r="AN255" i="5"/>
  <c r="AN253" i="5"/>
  <c r="AN301" i="5"/>
  <c r="AN203" i="5"/>
  <c r="AN204" i="5"/>
  <c r="AN202" i="5"/>
  <c r="AN201" i="5"/>
  <c r="AN197" i="5"/>
  <c r="AN196" i="5"/>
  <c r="AN195" i="5"/>
  <c r="AN194" i="5"/>
  <c r="AN193" i="5"/>
  <c r="AN192" i="5"/>
  <c r="AN191" i="5"/>
  <c r="AN190" i="5"/>
  <c r="AN189" i="5"/>
  <c r="AN188" i="5"/>
  <c r="AN187" i="5"/>
  <c r="AN186" i="5"/>
  <c r="AN185" i="5"/>
  <c r="AN184" i="5"/>
  <c r="AN183" i="5"/>
  <c r="AN182" i="5"/>
  <c r="AN181" i="5"/>
  <c r="AN180" i="5"/>
  <c r="AN178" i="5"/>
  <c r="AN177" i="5"/>
  <c r="AN173" i="5"/>
  <c r="AN172" i="5"/>
  <c r="AN166" i="5"/>
  <c r="AN210" i="5"/>
  <c r="AN209" i="5"/>
  <c r="AN161" i="5"/>
  <c r="AN163" i="5"/>
  <c r="AN206" i="5"/>
  <c r="AN165" i="5"/>
  <c r="AN160" i="5"/>
  <c r="AN159" i="5"/>
  <c r="AN158" i="5"/>
  <c r="AN157" i="5"/>
  <c r="AN155" i="5"/>
  <c r="AN154" i="5"/>
  <c r="AN153" i="5"/>
  <c r="AN152" i="5"/>
  <c r="AN151" i="5"/>
  <c r="AN149" i="5"/>
  <c r="AN148" i="5"/>
  <c r="AN144" i="5"/>
  <c r="AN143" i="5"/>
  <c r="AN138" i="5"/>
  <c r="AN137" i="5"/>
  <c r="AN136" i="5"/>
  <c r="AN132" i="5"/>
  <c r="AN131" i="5"/>
  <c r="AN130" i="5"/>
  <c r="AN127" i="5"/>
  <c r="AN126" i="5"/>
  <c r="AN124" i="5"/>
  <c r="AN123" i="5"/>
  <c r="AN122" i="5"/>
  <c r="AN121" i="5"/>
  <c r="AN120" i="5"/>
  <c r="AN119" i="5"/>
  <c r="AN117" i="5"/>
  <c r="AN116" i="5"/>
  <c r="AN162" i="5"/>
  <c r="AN112" i="5"/>
  <c r="AN114" i="5"/>
  <c r="AN111" i="5"/>
  <c r="AN110" i="5"/>
  <c r="AN109" i="5"/>
  <c r="AN106" i="5"/>
  <c r="AN105" i="5"/>
  <c r="AN104" i="5"/>
  <c r="AN102" i="5"/>
  <c r="AN98" i="5"/>
  <c r="AN97" i="5"/>
  <c r="AN93" i="5"/>
  <c r="AN92" i="5"/>
  <c r="AN91" i="5"/>
  <c r="AN90" i="5"/>
  <c r="AN88" i="5"/>
  <c r="AN87" i="5"/>
  <c r="AN86" i="5"/>
  <c r="AN84" i="5"/>
  <c r="AN83" i="5"/>
  <c r="AN82" i="5"/>
  <c r="AN80" i="5"/>
  <c r="AN79" i="5"/>
  <c r="AN78" i="5"/>
  <c r="AN77" i="5"/>
  <c r="AN76" i="5"/>
  <c r="AN75" i="5"/>
  <c r="AN74" i="5"/>
  <c r="AN73" i="5"/>
  <c r="AN72" i="5"/>
  <c r="AN71" i="5"/>
  <c r="AN70" i="5"/>
  <c r="AN69" i="5"/>
  <c r="AN68" i="5"/>
  <c r="AN66" i="5"/>
  <c r="AN65" i="5"/>
  <c r="AN64" i="5"/>
  <c r="AN63" i="5"/>
  <c r="AN54" i="5"/>
  <c r="AN59" i="5"/>
  <c r="AN53" i="5"/>
  <c r="AN62" i="5"/>
  <c r="AN56" i="5"/>
  <c r="AV562" i="5"/>
  <c r="AV560" i="5"/>
  <c r="AV556" i="5"/>
  <c r="AV555" i="5"/>
  <c r="AV553" i="5"/>
  <c r="AV551" i="5"/>
  <c r="AV550" i="5"/>
  <c r="AV549" i="5"/>
  <c r="AV542" i="5"/>
  <c r="AV540" i="5"/>
  <c r="AV538" i="5"/>
  <c r="AV534" i="5"/>
  <c r="AV532" i="5"/>
  <c r="AV530" i="5"/>
  <c r="AV520" i="5"/>
  <c r="AV518" i="5"/>
  <c r="AV517" i="5"/>
  <c r="AV514" i="5"/>
  <c r="AV505" i="5"/>
  <c r="AV504" i="5"/>
  <c r="AV502" i="5"/>
  <c r="AV501" i="5"/>
  <c r="AV497" i="5"/>
  <c r="AV496" i="5"/>
  <c r="AV495" i="5"/>
  <c r="AV493" i="5"/>
  <c r="AV491" i="5"/>
  <c r="AV498" i="5"/>
  <c r="AV486" i="5"/>
  <c r="AV485" i="5"/>
  <c r="AV483" i="5"/>
  <c r="AV482" i="5"/>
  <c r="AV478" i="5"/>
  <c r="AV476" i="5"/>
  <c r="AV474" i="5"/>
  <c r="AV473" i="5"/>
  <c r="AV471" i="5"/>
  <c r="AV468" i="5"/>
  <c r="AV465" i="5"/>
  <c r="AV464" i="5"/>
  <c r="AV463" i="5"/>
  <c r="AV460" i="5"/>
  <c r="AV457" i="5"/>
  <c r="AV453" i="5"/>
  <c r="AV449" i="5"/>
  <c r="AV467" i="5"/>
  <c r="AV443" i="5"/>
  <c r="AV440" i="5"/>
  <c r="AV438" i="5"/>
  <c r="AV437" i="5"/>
  <c r="AV435" i="5"/>
  <c r="AV432" i="5"/>
  <c r="AV429" i="5"/>
  <c r="AV427" i="5"/>
  <c r="AV426" i="5"/>
  <c r="AV425" i="5"/>
  <c r="AV419" i="5"/>
  <c r="AV445" i="5"/>
  <c r="AV417" i="5"/>
  <c r="AV416" i="5"/>
  <c r="AV415" i="5"/>
  <c r="AV414" i="5"/>
  <c r="AV413" i="5"/>
  <c r="AV412" i="5"/>
  <c r="AV410" i="5"/>
  <c r="AV404" i="5"/>
  <c r="AV403" i="5"/>
  <c r="AV400" i="5"/>
  <c r="AV399" i="5"/>
  <c r="AV421" i="5"/>
  <c r="AV393" i="5"/>
  <c r="AV392" i="5"/>
  <c r="AV391" i="5"/>
  <c r="AV390" i="5"/>
  <c r="AV385" i="5"/>
  <c r="AV384" i="5"/>
  <c r="AV382" i="5"/>
  <c r="AV380" i="5"/>
  <c r="AV378" i="5"/>
  <c r="AV376" i="5"/>
  <c r="AV373" i="5"/>
  <c r="AV372" i="5"/>
  <c r="AV370" i="5"/>
  <c r="AV367" i="5"/>
  <c r="AV365" i="5"/>
  <c r="AV364" i="5"/>
  <c r="AV362" i="5"/>
  <c r="AV358" i="5"/>
  <c r="AV353" i="5"/>
  <c r="AV352" i="5"/>
  <c r="AV350" i="5"/>
  <c r="AV346" i="5"/>
  <c r="AV342" i="5"/>
  <c r="AV339" i="5"/>
  <c r="AV357" i="5"/>
  <c r="AV338" i="5"/>
  <c r="AV336" i="5"/>
  <c r="AV334" i="5"/>
  <c r="AV331" i="5"/>
  <c r="AV328" i="5"/>
  <c r="AV327" i="5"/>
  <c r="AV321" i="5"/>
  <c r="AV317" i="5"/>
  <c r="AV316" i="5"/>
  <c r="AV299" i="5"/>
  <c r="AV295" i="5"/>
  <c r="AV308" i="5"/>
  <c r="AV307" i="5"/>
  <c r="AV303" i="5"/>
  <c r="AV314" i="5"/>
  <c r="AV304" i="5"/>
  <c r="AV293" i="5"/>
  <c r="AV286" i="5"/>
  <c r="AV279" i="5"/>
  <c r="AV278" i="5"/>
  <c r="AV276" i="5"/>
  <c r="AV275" i="5"/>
  <c r="AV274" i="5"/>
  <c r="AV273" i="5"/>
  <c r="AV263" i="5"/>
  <c r="AV258" i="5"/>
  <c r="AV256" i="5"/>
  <c r="AV252" i="5"/>
  <c r="AV245" i="5"/>
  <c r="AV244" i="5"/>
  <c r="AV243" i="5"/>
  <c r="AV236" i="5"/>
  <c r="AV222" i="5"/>
  <c r="AV255" i="5"/>
  <c r="AV209" i="5"/>
  <c r="AV196" i="5"/>
  <c r="AV190" i="5"/>
  <c r="AV187" i="5"/>
  <c r="AV184" i="5"/>
  <c r="AV178" i="5"/>
  <c r="AV173" i="5"/>
  <c r="AV155" i="5"/>
  <c r="AV136" i="5"/>
  <c r="AV127" i="5"/>
  <c r="AV120" i="5"/>
  <c r="AV98" i="5"/>
  <c r="AV92" i="5"/>
  <c r="AV77" i="5"/>
  <c r="AV70" i="5"/>
  <c r="AV66" i="5"/>
  <c r="AV62" i="5"/>
  <c r="AV55" i="5"/>
  <c r="BD562" i="5"/>
  <c r="BD561" i="5"/>
  <c r="BD560" i="5"/>
  <c r="BD559" i="5"/>
  <c r="BD558" i="5"/>
  <c r="BD557" i="5"/>
  <c r="BD556" i="5"/>
  <c r="BD555" i="5"/>
  <c r="BD554" i="5"/>
  <c r="BD553" i="5"/>
  <c r="BD551" i="5"/>
  <c r="BD550" i="5"/>
  <c r="BD549" i="5"/>
  <c r="BD548" i="5"/>
  <c r="BD547" i="5"/>
  <c r="BD546" i="5"/>
  <c r="BD545" i="5"/>
  <c r="BD544" i="5"/>
  <c r="BD543" i="5"/>
  <c r="BD542" i="5"/>
  <c r="BD541" i="5"/>
  <c r="BD540" i="5"/>
  <c r="BD552" i="5"/>
  <c r="BD539" i="5"/>
  <c r="BD538" i="5"/>
  <c r="BD537" i="5"/>
  <c r="BD536" i="5"/>
  <c r="BD535" i="5"/>
  <c r="BD534" i="5"/>
  <c r="BD533" i="5"/>
  <c r="BD532" i="5"/>
  <c r="BD531" i="5"/>
  <c r="BD530" i="5"/>
  <c r="BD529" i="5"/>
  <c r="BD528" i="5"/>
  <c r="BD526" i="5"/>
  <c r="BD525" i="5"/>
  <c r="BD524" i="5"/>
  <c r="BD523" i="5"/>
  <c r="BD522" i="5"/>
  <c r="BD521" i="5"/>
  <c r="BD520" i="5"/>
  <c r="BD519" i="5"/>
  <c r="BD518" i="5"/>
  <c r="BD517" i="5"/>
  <c r="BD527" i="5"/>
  <c r="BD515" i="5"/>
  <c r="BD514" i="5"/>
  <c r="BD513" i="5"/>
  <c r="BD512" i="5"/>
  <c r="BD511" i="5"/>
  <c r="BD510" i="5"/>
  <c r="BD509" i="5"/>
  <c r="BD508" i="5"/>
  <c r="BD516" i="5"/>
  <c r="BD506" i="5"/>
  <c r="BD505" i="5"/>
  <c r="BD504" i="5"/>
  <c r="BD503" i="5"/>
  <c r="BD502" i="5"/>
  <c r="BD501" i="5"/>
  <c r="BD500" i="5"/>
  <c r="BD499" i="5"/>
  <c r="BD507" i="5"/>
  <c r="BD498" i="5"/>
  <c r="BD497" i="5"/>
  <c r="BD496" i="5"/>
  <c r="BD495" i="5"/>
  <c r="BD494" i="5"/>
  <c r="BD493" i="5"/>
  <c r="BD492" i="5"/>
  <c r="BD491" i="5"/>
  <c r="BD490" i="5"/>
  <c r="BD489" i="5"/>
  <c r="BD488" i="5"/>
  <c r="BD486" i="5"/>
  <c r="BD485" i="5"/>
  <c r="BD484" i="5"/>
  <c r="BD483" i="5"/>
  <c r="BD482" i="5"/>
  <c r="BD481" i="5"/>
  <c r="BD480" i="5"/>
  <c r="BD479" i="5"/>
  <c r="BD478" i="5"/>
  <c r="BD477" i="5"/>
  <c r="BD476" i="5"/>
  <c r="BD475" i="5"/>
  <c r="BD474" i="5"/>
  <c r="BD473" i="5"/>
  <c r="BD472" i="5"/>
  <c r="BD471" i="5"/>
  <c r="BD470" i="5"/>
  <c r="BD469" i="5"/>
  <c r="BD468" i="5"/>
  <c r="BD465" i="5"/>
  <c r="BD464" i="5"/>
  <c r="BD463" i="5"/>
  <c r="BD462" i="5"/>
  <c r="BD461" i="5"/>
  <c r="BD460" i="5"/>
  <c r="BD459" i="5"/>
  <c r="BD458" i="5"/>
  <c r="BD457" i="5"/>
  <c r="BD456" i="5"/>
  <c r="BD455" i="5"/>
  <c r="BD454" i="5"/>
  <c r="BD453" i="5"/>
  <c r="BD452" i="5"/>
  <c r="BD451" i="5"/>
  <c r="BD450" i="5"/>
  <c r="BD449" i="5"/>
  <c r="BD448" i="5"/>
  <c r="BD447" i="5"/>
  <c r="BD487" i="5"/>
  <c r="BD466" i="5"/>
  <c r="BD443" i="5"/>
  <c r="BD442" i="5"/>
  <c r="BD446" i="5"/>
  <c r="BD440" i="5"/>
  <c r="BD439" i="5"/>
  <c r="BD438" i="5"/>
  <c r="BD437" i="5"/>
  <c r="BD436" i="5"/>
  <c r="BD435" i="5"/>
  <c r="BD434" i="5"/>
  <c r="BD433" i="5"/>
  <c r="BD432" i="5"/>
  <c r="BD431" i="5"/>
  <c r="BD430" i="5"/>
  <c r="BD429" i="5"/>
  <c r="BD428" i="5"/>
  <c r="BD427" i="5"/>
  <c r="BD426" i="5"/>
  <c r="BD425" i="5"/>
  <c r="BD441" i="5"/>
  <c r="BD467" i="5"/>
  <c r="BD444" i="5"/>
  <c r="BD420" i="5"/>
  <c r="BD445" i="5"/>
  <c r="BD423" i="5"/>
  <c r="BD419" i="5"/>
  <c r="BD418" i="5"/>
  <c r="BD417" i="5"/>
  <c r="BD416" i="5"/>
  <c r="BD415" i="5"/>
  <c r="BD414" i="5"/>
  <c r="BD413" i="5"/>
  <c r="BD412" i="5"/>
  <c r="BD411" i="5"/>
  <c r="BD410" i="5"/>
  <c r="BD409" i="5"/>
  <c r="BD408" i="5"/>
  <c r="BD407" i="5"/>
  <c r="BD406" i="5"/>
  <c r="BD405" i="5"/>
  <c r="BD404" i="5"/>
  <c r="BD403" i="5"/>
  <c r="BD402" i="5"/>
  <c r="BD424" i="5"/>
  <c r="BD422" i="5"/>
  <c r="BD421" i="5"/>
  <c r="BD401" i="5"/>
  <c r="BD400" i="5"/>
  <c r="BD399" i="5"/>
  <c r="BD398" i="5"/>
  <c r="BD397" i="5"/>
  <c r="BD396" i="5"/>
  <c r="BD395" i="5"/>
  <c r="BD394" i="5"/>
  <c r="BD393" i="5"/>
  <c r="BD392" i="5"/>
  <c r="BD391" i="5"/>
  <c r="BD390" i="5"/>
  <c r="BD389" i="5"/>
  <c r="BD388" i="5"/>
  <c r="BD387" i="5"/>
  <c r="BD386" i="5"/>
  <c r="BD385" i="5"/>
  <c r="BD384" i="5"/>
  <c r="BD383" i="5"/>
  <c r="BD382" i="5"/>
  <c r="BD381" i="5"/>
  <c r="BD380" i="5"/>
  <c r="BD378" i="5"/>
  <c r="BD379" i="5"/>
  <c r="BD377" i="5"/>
  <c r="BD376" i="5"/>
  <c r="BD375" i="5"/>
  <c r="BD374" i="5"/>
  <c r="BD373" i="5"/>
  <c r="BD372" i="5"/>
  <c r="BD371" i="5"/>
  <c r="BD370" i="5"/>
  <c r="BD369" i="5"/>
  <c r="BD368" i="5"/>
  <c r="BD367" i="5"/>
  <c r="BD366" i="5"/>
  <c r="BD365" i="5"/>
  <c r="BD364" i="5"/>
  <c r="BD363" i="5"/>
  <c r="BD362" i="5"/>
  <c r="BD361" i="5"/>
  <c r="BD360" i="5"/>
  <c r="BD359" i="5"/>
  <c r="BD357" i="5"/>
  <c r="BD356" i="5"/>
  <c r="BD355" i="5"/>
  <c r="BD354" i="5"/>
  <c r="BD353" i="5"/>
  <c r="BD352" i="5"/>
  <c r="BD351" i="5"/>
  <c r="BD350" i="5"/>
  <c r="BD349" i="5"/>
  <c r="BD348" i="5"/>
  <c r="BD347" i="5"/>
  <c r="BD346" i="5"/>
  <c r="BD345" i="5"/>
  <c r="BD344" i="5"/>
  <c r="BD343" i="5"/>
  <c r="BD342" i="5"/>
  <c r="BD341" i="5"/>
  <c r="BD340" i="5"/>
  <c r="BD339" i="5"/>
  <c r="BD358" i="5"/>
  <c r="BD338" i="5"/>
  <c r="BD337" i="5"/>
  <c r="BD336" i="5"/>
  <c r="BD335" i="5"/>
  <c r="BD334" i="5"/>
  <c r="BD333" i="5"/>
  <c r="BD332" i="5"/>
  <c r="BD331" i="5"/>
  <c r="BD330" i="5"/>
  <c r="BD329" i="5"/>
  <c r="BD328" i="5"/>
  <c r="BD327" i="5"/>
  <c r="BD326" i="5"/>
  <c r="BD325" i="5"/>
  <c r="BD324" i="5"/>
  <c r="BD323" i="5"/>
  <c r="BD322" i="5"/>
  <c r="BD321" i="5"/>
  <c r="BD320" i="5"/>
  <c r="BD319" i="5"/>
  <c r="BD318" i="5"/>
  <c r="BD317" i="5"/>
  <c r="BD316" i="5"/>
  <c r="BD315" i="5"/>
  <c r="BD314" i="5"/>
  <c r="BD312" i="5"/>
  <c r="BD313" i="5"/>
  <c r="BD306" i="5"/>
  <c r="BD300" i="5"/>
  <c r="BD294" i="5"/>
  <c r="BD311" i="5"/>
  <c r="BD298" i="5"/>
  <c r="BD304" i="5"/>
  <c r="BD295" i="5"/>
  <c r="BD302" i="5"/>
  <c r="BD310" i="5"/>
  <c r="BD305" i="5"/>
  <c r="BD301" i="5"/>
  <c r="BD309" i="5"/>
  <c r="BD299" i="5"/>
  <c r="BD292" i="5"/>
  <c r="BD291" i="5"/>
  <c r="BD290" i="5"/>
  <c r="BD289" i="5"/>
  <c r="BD288" i="5"/>
  <c r="BD287" i="5"/>
  <c r="BD286" i="5"/>
  <c r="BD285" i="5"/>
  <c r="BD284" i="5"/>
  <c r="BD283" i="5"/>
  <c r="BD282" i="5"/>
  <c r="BD281" i="5"/>
  <c r="BD280" i="5"/>
  <c r="BD279" i="5"/>
  <c r="BD278" i="5"/>
  <c r="BD277" i="5"/>
  <c r="BD276" i="5"/>
  <c r="BD275" i="5"/>
  <c r="BD274" i="5"/>
  <c r="BD273" i="5"/>
  <c r="BD272" i="5"/>
  <c r="BD271" i="5"/>
  <c r="BD270" i="5"/>
  <c r="BD269" i="5"/>
  <c r="BD268" i="5"/>
  <c r="BD267" i="5"/>
  <c r="BD266" i="5"/>
  <c r="BD265" i="5"/>
  <c r="BD264" i="5"/>
  <c r="BD263" i="5"/>
  <c r="BD262" i="5"/>
  <c r="BD261" i="5"/>
  <c r="BD260" i="5"/>
  <c r="BD259" i="5"/>
  <c r="BD258" i="5"/>
  <c r="BD257" i="5"/>
  <c r="BD256" i="5"/>
  <c r="BD297" i="5"/>
  <c r="BD255" i="5"/>
  <c r="BD308" i="5"/>
  <c r="BD293" i="5"/>
  <c r="BD252" i="5"/>
  <c r="BD251" i="5"/>
  <c r="BD250" i="5"/>
  <c r="BD249" i="5"/>
  <c r="BD248" i="5"/>
  <c r="BD247" i="5"/>
  <c r="BD246" i="5"/>
  <c r="BD245" i="5"/>
  <c r="BD244" i="5"/>
  <c r="BD243" i="5"/>
  <c r="BD242" i="5"/>
  <c r="BD241" i="5"/>
  <c r="BD240" i="5"/>
  <c r="BD239" i="5"/>
  <c r="BD238" i="5"/>
  <c r="BD237" i="5"/>
  <c r="BD236" i="5"/>
  <c r="BD235" i="5"/>
  <c r="BD234" i="5"/>
  <c r="BD233" i="5"/>
  <c r="BD232" i="5"/>
  <c r="BD231" i="5"/>
  <c r="BD230" i="5"/>
  <c r="BD229" i="5"/>
  <c r="BD228" i="5"/>
  <c r="BD227" i="5"/>
  <c r="BD226" i="5"/>
  <c r="BD225" i="5"/>
  <c r="BD224" i="5"/>
  <c r="BD223" i="5"/>
  <c r="BD222" i="5"/>
  <c r="BD221" i="5"/>
  <c r="BD220" i="5"/>
  <c r="BD219" i="5"/>
  <c r="BD218" i="5"/>
  <c r="BD217" i="5"/>
  <c r="BD216" i="5"/>
  <c r="BD215" i="5"/>
  <c r="BD214" i="5"/>
  <c r="BD213" i="5"/>
  <c r="BD212" i="5"/>
  <c r="BD211" i="5"/>
  <c r="BD307" i="5"/>
  <c r="BD303" i="5"/>
  <c r="BD254" i="5"/>
  <c r="BD253" i="5"/>
  <c r="BD296" i="5"/>
  <c r="BD203" i="5"/>
  <c r="BD209" i="5"/>
  <c r="BD208" i="5"/>
  <c r="BD205" i="5"/>
  <c r="BD207" i="5"/>
  <c r="BD202" i="5"/>
  <c r="BD201" i="5"/>
  <c r="BD200" i="5"/>
  <c r="BD199" i="5"/>
  <c r="BD198" i="5"/>
  <c r="BD197" i="5"/>
  <c r="BD196" i="5"/>
  <c r="BD195" i="5"/>
  <c r="BD194" i="5"/>
  <c r="BD193" i="5"/>
  <c r="BD192" i="5"/>
  <c r="BD191" i="5"/>
  <c r="BD190" i="5"/>
  <c r="BD189" i="5"/>
  <c r="BD188" i="5"/>
  <c r="BD187" i="5"/>
  <c r="BD186" i="5"/>
  <c r="BD185" i="5"/>
  <c r="BD184" i="5"/>
  <c r="BD183" i="5"/>
  <c r="BD182" i="5"/>
  <c r="BD181" i="5"/>
  <c r="BD180" i="5"/>
  <c r="BD179" i="5"/>
  <c r="BD178" i="5"/>
  <c r="BD177" i="5"/>
  <c r="BD176" i="5"/>
  <c r="BD175" i="5"/>
  <c r="BD174" i="5"/>
  <c r="BD173" i="5"/>
  <c r="BD172" i="5"/>
  <c r="BD171" i="5"/>
  <c r="BD170" i="5"/>
  <c r="BD169" i="5"/>
  <c r="BD168" i="5"/>
  <c r="BD167" i="5"/>
  <c r="BD166" i="5"/>
  <c r="BD204" i="5"/>
  <c r="BD165" i="5"/>
  <c r="BD210" i="5"/>
  <c r="BD161" i="5"/>
  <c r="BD164" i="5"/>
  <c r="BD163" i="5"/>
  <c r="BD206" i="5"/>
  <c r="BD160" i="5"/>
  <c r="BD159" i="5"/>
  <c r="BD158" i="5"/>
  <c r="BD157" i="5"/>
  <c r="BD156" i="5"/>
  <c r="BD155" i="5"/>
  <c r="BD154" i="5"/>
  <c r="BD153" i="5"/>
  <c r="BD152" i="5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3" i="5"/>
  <c r="BD115" i="5"/>
  <c r="BD114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58" i="5"/>
  <c r="BD56" i="5"/>
  <c r="BD62" i="5"/>
  <c r="BD61" i="5"/>
  <c r="BD60" i="5"/>
  <c r="BD55" i="5"/>
  <c r="BD162" i="5"/>
  <c r="BD57" i="5"/>
  <c r="BD54" i="5"/>
  <c r="BD112" i="5"/>
  <c r="BD59" i="5"/>
  <c r="BD53" i="5"/>
  <c r="BL562" i="5"/>
  <c r="BL561" i="5"/>
  <c r="BL560" i="5"/>
  <c r="BL559" i="5"/>
  <c r="BL558" i="5"/>
  <c r="BL557" i="5"/>
  <c r="BL556" i="5"/>
  <c r="BL555" i="5"/>
  <c r="BL554" i="5"/>
  <c r="BL553" i="5"/>
  <c r="BL552" i="5"/>
  <c r="BL551" i="5"/>
  <c r="BL550" i="5"/>
  <c r="BL549" i="5"/>
  <c r="BL548" i="5"/>
  <c r="BL547" i="5"/>
  <c r="BL546" i="5"/>
  <c r="BL545" i="5"/>
  <c r="BL544" i="5"/>
  <c r="BL543" i="5"/>
  <c r="BL542" i="5"/>
  <c r="BL541" i="5"/>
  <c r="BL540" i="5"/>
  <c r="BL539" i="5"/>
  <c r="BL538" i="5"/>
  <c r="BL537" i="5"/>
  <c r="BL536" i="5"/>
  <c r="BL535" i="5"/>
  <c r="BL534" i="5"/>
  <c r="BL533" i="5"/>
  <c r="BL532" i="5"/>
  <c r="BL531" i="5"/>
  <c r="BL530" i="5"/>
  <c r="BL529" i="5"/>
  <c r="BL528" i="5"/>
  <c r="BL526" i="5"/>
  <c r="BL525" i="5"/>
  <c r="BL524" i="5"/>
  <c r="BL523" i="5"/>
  <c r="BL522" i="5"/>
  <c r="BL521" i="5"/>
  <c r="BL520" i="5"/>
  <c r="BL519" i="5"/>
  <c r="BL518" i="5"/>
  <c r="BL517" i="5"/>
  <c r="BL516" i="5"/>
  <c r="BL527" i="5"/>
  <c r="BL514" i="5"/>
  <c r="BL513" i="5"/>
  <c r="BL512" i="5"/>
  <c r="BL511" i="5"/>
  <c r="BL510" i="5"/>
  <c r="BL509" i="5"/>
  <c r="BL508" i="5"/>
  <c r="BL515" i="5"/>
  <c r="BL505" i="5"/>
  <c r="BL504" i="5"/>
  <c r="BL503" i="5"/>
  <c r="BL502" i="5"/>
  <c r="BL501" i="5"/>
  <c r="BL500" i="5"/>
  <c r="BL499" i="5"/>
  <c r="BL506" i="5"/>
  <c r="BL498" i="5"/>
  <c r="BL497" i="5"/>
  <c r="BL496" i="5"/>
  <c r="BL495" i="5"/>
  <c r="BL494" i="5"/>
  <c r="BL493" i="5"/>
  <c r="BL492" i="5"/>
  <c r="BL491" i="5"/>
  <c r="BL490" i="5"/>
  <c r="BL489" i="5"/>
  <c r="BL488" i="5"/>
  <c r="BL507" i="5"/>
  <c r="BL486" i="5"/>
  <c r="BL485" i="5"/>
  <c r="BL484" i="5"/>
  <c r="BL483" i="5"/>
  <c r="BL482" i="5"/>
  <c r="BL481" i="5"/>
  <c r="BL480" i="5"/>
  <c r="BL479" i="5"/>
  <c r="BL478" i="5"/>
  <c r="BL477" i="5"/>
  <c r="BL476" i="5"/>
  <c r="BL475" i="5"/>
  <c r="BL474" i="5"/>
  <c r="BL473" i="5"/>
  <c r="BL472" i="5"/>
  <c r="BL471" i="5"/>
  <c r="BL470" i="5"/>
  <c r="BL469" i="5"/>
  <c r="BL468" i="5"/>
  <c r="BL487" i="5"/>
  <c r="BL467" i="5"/>
  <c r="BL465" i="5"/>
  <c r="BL464" i="5"/>
  <c r="BL463" i="5"/>
  <c r="BL462" i="5"/>
  <c r="BL461" i="5"/>
  <c r="BL460" i="5"/>
  <c r="BL459" i="5"/>
  <c r="BL458" i="5"/>
  <c r="BL457" i="5"/>
  <c r="BL456" i="5"/>
  <c r="BL455" i="5"/>
  <c r="BL454" i="5"/>
  <c r="BL453" i="5"/>
  <c r="BL452" i="5"/>
  <c r="BL451" i="5"/>
  <c r="BL450" i="5"/>
  <c r="BL449" i="5"/>
  <c r="BL448" i="5"/>
  <c r="BL447" i="5"/>
  <c r="BL466" i="5"/>
  <c r="BL444" i="5"/>
  <c r="BL443" i="5"/>
  <c r="BL442" i="5"/>
  <c r="BL446" i="5"/>
  <c r="BL440" i="5"/>
  <c r="BL439" i="5"/>
  <c r="BL438" i="5"/>
  <c r="BL437" i="5"/>
  <c r="BL436" i="5"/>
  <c r="BL435" i="5"/>
  <c r="BL434" i="5"/>
  <c r="BL433" i="5"/>
  <c r="BL432" i="5"/>
  <c r="BL431" i="5"/>
  <c r="BL430" i="5"/>
  <c r="BL429" i="5"/>
  <c r="BL428" i="5"/>
  <c r="BL427" i="5"/>
  <c r="BL426" i="5"/>
  <c r="BL425" i="5"/>
  <c r="BL445" i="5"/>
  <c r="BL421" i="5"/>
  <c r="BL420" i="5"/>
  <c r="BL423" i="5"/>
  <c r="BL419" i="5"/>
  <c r="BL417" i="5"/>
  <c r="BL416" i="5"/>
  <c r="BL415" i="5"/>
  <c r="BL414" i="5"/>
  <c r="BL413" i="5"/>
  <c r="BL412" i="5"/>
  <c r="BL411" i="5"/>
  <c r="BL410" i="5"/>
  <c r="BL409" i="5"/>
  <c r="BL408" i="5"/>
  <c r="BL407" i="5"/>
  <c r="BL406" i="5"/>
  <c r="BL405" i="5"/>
  <c r="BL404" i="5"/>
  <c r="BL403" i="5"/>
  <c r="BL402" i="5"/>
  <c r="BL441" i="5"/>
  <c r="BL422" i="5"/>
  <c r="BL418" i="5"/>
  <c r="BL401" i="5"/>
  <c r="BL400" i="5"/>
  <c r="BL399" i="5"/>
  <c r="BL398" i="5"/>
  <c r="BL424" i="5"/>
  <c r="BL397" i="5"/>
  <c r="BL396" i="5"/>
  <c r="BL395" i="5"/>
  <c r="BL394" i="5"/>
  <c r="BL393" i="5"/>
  <c r="BL392" i="5"/>
  <c r="BL391" i="5"/>
  <c r="BL390" i="5"/>
  <c r="BL389" i="5"/>
  <c r="BL388" i="5"/>
  <c r="BL387" i="5"/>
  <c r="BL386" i="5"/>
  <c r="BL385" i="5"/>
  <c r="BL384" i="5"/>
  <c r="BL383" i="5"/>
  <c r="BL382" i="5"/>
  <c r="BL381" i="5"/>
  <c r="BL380" i="5"/>
  <c r="BL379" i="5"/>
  <c r="BL378" i="5"/>
  <c r="BL377" i="5"/>
  <c r="BL376" i="5"/>
  <c r="BL375" i="5"/>
  <c r="BL374" i="5"/>
  <c r="BL373" i="5"/>
  <c r="BL372" i="5"/>
  <c r="BL371" i="5"/>
  <c r="BL370" i="5"/>
  <c r="BL369" i="5"/>
  <c r="BL368" i="5"/>
  <c r="BL367" i="5"/>
  <c r="BL366" i="5"/>
  <c r="BL365" i="5"/>
  <c r="BL364" i="5"/>
  <c r="BL363" i="5"/>
  <c r="BL362" i="5"/>
  <c r="BL361" i="5"/>
  <c r="BL360" i="5"/>
  <c r="BL359" i="5"/>
  <c r="BL358" i="5"/>
  <c r="BL355" i="5"/>
  <c r="BL354" i="5"/>
  <c r="BL353" i="5"/>
  <c r="BL352" i="5"/>
  <c r="BL351" i="5"/>
  <c r="BL350" i="5"/>
  <c r="BL349" i="5"/>
  <c r="BL348" i="5"/>
  <c r="BL347" i="5"/>
  <c r="BL346" i="5"/>
  <c r="BL345" i="5"/>
  <c r="BL344" i="5"/>
  <c r="BL343" i="5"/>
  <c r="BL342" i="5"/>
  <c r="BL341" i="5"/>
  <c r="BL340" i="5"/>
  <c r="BL339" i="5"/>
  <c r="BL357" i="5"/>
  <c r="BL356" i="5"/>
  <c r="BL338" i="5"/>
  <c r="BL337" i="5"/>
  <c r="BL336" i="5"/>
  <c r="BL335" i="5"/>
  <c r="BL334" i="5"/>
  <c r="BL333" i="5"/>
  <c r="BL332" i="5"/>
  <c r="BL331" i="5"/>
  <c r="BL330" i="5"/>
  <c r="BL329" i="5"/>
  <c r="BL328" i="5"/>
  <c r="BL327" i="5"/>
  <c r="BL326" i="5"/>
  <c r="BL325" i="5"/>
  <c r="BL324" i="5"/>
  <c r="BL323" i="5"/>
  <c r="BL322" i="5"/>
  <c r="BL321" i="5"/>
  <c r="BL320" i="5"/>
  <c r="BL319" i="5"/>
  <c r="BL318" i="5"/>
  <c r="BL317" i="5"/>
  <c r="BL316" i="5"/>
  <c r="BL315" i="5"/>
  <c r="BL314" i="5"/>
  <c r="BL304" i="5"/>
  <c r="BL302" i="5"/>
  <c r="BL293" i="5"/>
  <c r="BL310" i="5"/>
  <c r="BL309" i="5"/>
  <c r="BL301" i="5"/>
  <c r="BL294" i="5"/>
  <c r="BL305" i="5"/>
  <c r="BL297" i="5"/>
  <c r="BL296" i="5"/>
  <c r="BL299" i="5"/>
  <c r="BL312" i="5"/>
  <c r="BL311" i="5"/>
  <c r="BL308" i="5"/>
  <c r="BL307" i="5"/>
  <c r="BL306" i="5"/>
  <c r="BL303" i="5"/>
  <c r="BL300" i="5"/>
  <c r="BL298" i="5"/>
  <c r="BL313" i="5"/>
  <c r="BL295" i="5"/>
  <c r="BL292" i="5"/>
  <c r="BL291" i="5"/>
  <c r="BL290" i="5"/>
  <c r="BL289" i="5"/>
  <c r="BL288" i="5"/>
  <c r="BL287" i="5"/>
  <c r="BL286" i="5"/>
  <c r="BL285" i="5"/>
  <c r="BL284" i="5"/>
  <c r="BL283" i="5"/>
  <c r="BL282" i="5"/>
  <c r="BL281" i="5"/>
  <c r="BL280" i="5"/>
  <c r="BL279" i="5"/>
  <c r="BL278" i="5"/>
  <c r="BL277" i="5"/>
  <c r="BL276" i="5"/>
  <c r="BL275" i="5"/>
  <c r="BL274" i="5"/>
  <c r="BL273" i="5"/>
  <c r="BL272" i="5"/>
  <c r="BL271" i="5"/>
  <c r="BL270" i="5"/>
  <c r="BL269" i="5"/>
  <c r="BL268" i="5"/>
  <c r="BL267" i="5"/>
  <c r="BL266" i="5"/>
  <c r="BL265" i="5"/>
  <c r="BL264" i="5"/>
  <c r="BL263" i="5"/>
  <c r="BL262" i="5"/>
  <c r="BL261" i="5"/>
  <c r="BL260" i="5"/>
  <c r="BL259" i="5"/>
  <c r="BL258" i="5"/>
  <c r="BL257" i="5"/>
  <c r="BL256" i="5"/>
  <c r="BL255" i="5"/>
  <c r="BL252" i="5"/>
  <c r="BL251" i="5"/>
  <c r="BL250" i="5"/>
  <c r="BL249" i="5"/>
  <c r="BL248" i="5"/>
  <c r="BL247" i="5"/>
  <c r="BL246" i="5"/>
  <c r="BL245" i="5"/>
  <c r="BL244" i="5"/>
  <c r="BL243" i="5"/>
  <c r="BL242" i="5"/>
  <c r="BL241" i="5"/>
  <c r="BL240" i="5"/>
  <c r="BL239" i="5"/>
  <c r="BL238" i="5"/>
  <c r="BL237" i="5"/>
  <c r="BL236" i="5"/>
  <c r="BL235" i="5"/>
  <c r="BL234" i="5"/>
  <c r="BL233" i="5"/>
  <c r="BL232" i="5"/>
  <c r="BL231" i="5"/>
  <c r="BL230" i="5"/>
  <c r="BL229" i="5"/>
  <c r="BL228" i="5"/>
  <c r="BL227" i="5"/>
  <c r="BL226" i="5"/>
  <c r="BL225" i="5"/>
  <c r="BL224" i="5"/>
  <c r="BL223" i="5"/>
  <c r="BL222" i="5"/>
  <c r="BL221" i="5"/>
  <c r="BL220" i="5"/>
  <c r="BL219" i="5"/>
  <c r="BL218" i="5"/>
  <c r="BL217" i="5"/>
  <c r="BL216" i="5"/>
  <c r="BL215" i="5"/>
  <c r="BL214" i="5"/>
  <c r="BL213" i="5"/>
  <c r="BL212" i="5"/>
  <c r="BL211" i="5"/>
  <c r="BL210" i="5"/>
  <c r="BL254" i="5"/>
  <c r="BL253" i="5"/>
  <c r="BL204" i="5"/>
  <c r="BL206" i="5"/>
  <c r="BL209" i="5"/>
  <c r="BL208" i="5"/>
  <c r="BL205" i="5"/>
  <c r="BL202" i="5"/>
  <c r="BL201" i="5"/>
  <c r="BL200" i="5"/>
  <c r="BL199" i="5"/>
  <c r="BL198" i="5"/>
  <c r="BL197" i="5"/>
  <c r="BL196" i="5"/>
  <c r="BL195" i="5"/>
  <c r="BL194" i="5"/>
  <c r="BL193" i="5"/>
  <c r="BL192" i="5"/>
  <c r="BL191" i="5"/>
  <c r="BL190" i="5"/>
  <c r="BL189" i="5"/>
  <c r="BL188" i="5"/>
  <c r="BL187" i="5"/>
  <c r="BL186" i="5"/>
  <c r="BL185" i="5"/>
  <c r="BL184" i="5"/>
  <c r="BL183" i="5"/>
  <c r="BL182" i="5"/>
  <c r="BL181" i="5"/>
  <c r="BL180" i="5"/>
  <c r="BL179" i="5"/>
  <c r="BL178" i="5"/>
  <c r="BL177" i="5"/>
  <c r="BL176" i="5"/>
  <c r="BL175" i="5"/>
  <c r="BL174" i="5"/>
  <c r="BL173" i="5"/>
  <c r="BL172" i="5"/>
  <c r="BL171" i="5"/>
  <c r="BL170" i="5"/>
  <c r="BL169" i="5"/>
  <c r="BL168" i="5"/>
  <c r="BL167" i="5"/>
  <c r="BL166" i="5"/>
  <c r="BL207" i="5"/>
  <c r="BL162" i="5"/>
  <c r="BL203" i="5"/>
  <c r="BL165" i="5"/>
  <c r="BL164" i="5"/>
  <c r="BL161" i="5"/>
  <c r="BL163" i="5"/>
  <c r="BL160" i="5"/>
  <c r="BL159" i="5"/>
  <c r="BL158" i="5"/>
  <c r="BL157" i="5"/>
  <c r="BL156" i="5"/>
  <c r="BL155" i="5"/>
  <c r="BL154" i="5"/>
  <c r="BL153" i="5"/>
  <c r="BL152" i="5"/>
  <c r="BL151" i="5"/>
  <c r="BL150" i="5"/>
  <c r="BL149" i="5"/>
  <c r="BL148" i="5"/>
  <c r="BL147" i="5"/>
  <c r="BL146" i="5"/>
  <c r="BL145" i="5"/>
  <c r="BL144" i="5"/>
  <c r="BL143" i="5"/>
  <c r="BL142" i="5"/>
  <c r="BL141" i="5"/>
  <c r="BL140" i="5"/>
  <c r="BL139" i="5"/>
  <c r="BL138" i="5"/>
  <c r="BL137" i="5"/>
  <c r="BL136" i="5"/>
  <c r="BL135" i="5"/>
  <c r="BL134" i="5"/>
  <c r="BL133" i="5"/>
  <c r="BL132" i="5"/>
  <c r="BL131" i="5"/>
  <c r="BL130" i="5"/>
  <c r="BL129" i="5"/>
  <c r="BL128" i="5"/>
  <c r="BL127" i="5"/>
  <c r="BL126" i="5"/>
  <c r="BL125" i="5"/>
  <c r="BL124" i="5"/>
  <c r="BL123" i="5"/>
  <c r="BL122" i="5"/>
  <c r="BL121" i="5"/>
  <c r="BL120" i="5"/>
  <c r="BL119" i="5"/>
  <c r="BL118" i="5"/>
  <c r="BL117" i="5"/>
  <c r="BL116" i="5"/>
  <c r="BL115" i="5"/>
  <c r="BL111" i="5"/>
  <c r="BL113" i="5"/>
  <c r="BL114" i="5"/>
  <c r="BL110" i="5"/>
  <c r="BL109" i="5"/>
  <c r="BL108" i="5"/>
  <c r="BL107" i="5"/>
  <c r="BL106" i="5"/>
  <c r="BL105" i="5"/>
  <c r="BL104" i="5"/>
  <c r="BL103" i="5"/>
  <c r="BL102" i="5"/>
  <c r="BL101" i="5"/>
  <c r="BL100" i="5"/>
  <c r="BL99" i="5"/>
  <c r="BL98" i="5"/>
  <c r="BL97" i="5"/>
  <c r="BL96" i="5"/>
  <c r="BL95" i="5"/>
  <c r="BL94" i="5"/>
  <c r="BL93" i="5"/>
  <c r="BL92" i="5"/>
  <c r="BL91" i="5"/>
  <c r="BL90" i="5"/>
  <c r="BL89" i="5"/>
  <c r="BL88" i="5"/>
  <c r="BL87" i="5"/>
  <c r="BL86" i="5"/>
  <c r="BL85" i="5"/>
  <c r="BL84" i="5"/>
  <c r="BL83" i="5"/>
  <c r="BL82" i="5"/>
  <c r="BL81" i="5"/>
  <c r="BL80" i="5"/>
  <c r="BL79" i="5"/>
  <c r="BL78" i="5"/>
  <c r="BL77" i="5"/>
  <c r="BL76" i="5"/>
  <c r="BL75" i="5"/>
  <c r="BL74" i="5"/>
  <c r="BL73" i="5"/>
  <c r="BL72" i="5"/>
  <c r="BL71" i="5"/>
  <c r="BL70" i="5"/>
  <c r="BL69" i="5"/>
  <c r="BL68" i="5"/>
  <c r="BL67" i="5"/>
  <c r="BL66" i="5"/>
  <c r="BL65" i="5"/>
  <c r="BL64" i="5"/>
  <c r="BL63" i="5"/>
  <c r="BL62" i="5"/>
  <c r="BL58" i="5"/>
  <c r="BL56" i="5"/>
  <c r="BL112" i="5"/>
  <c r="BL60" i="5"/>
  <c r="BL55" i="5"/>
  <c r="BL61" i="5"/>
  <c r="BL57" i="5"/>
  <c r="BL54" i="5"/>
  <c r="BL53" i="5"/>
  <c r="BL59" i="5"/>
  <c r="K5" i="5"/>
  <c r="S5" i="5"/>
  <c r="AI5" i="5"/>
  <c r="AY5" i="5"/>
  <c r="BG5" i="5"/>
  <c r="BO5" i="5"/>
  <c r="K6" i="5"/>
  <c r="S6" i="5"/>
  <c r="AI6" i="5"/>
  <c r="AY6" i="5"/>
  <c r="BO6" i="5"/>
  <c r="K7" i="5"/>
  <c r="S7" i="5"/>
  <c r="AI7" i="5"/>
  <c r="AY7" i="5"/>
  <c r="BG7" i="5"/>
  <c r="BO7" i="5"/>
  <c r="K8" i="5"/>
  <c r="S8" i="5"/>
  <c r="AI8" i="5"/>
  <c r="AY8" i="5"/>
  <c r="BG8" i="5"/>
  <c r="BO8" i="5"/>
  <c r="K9" i="5"/>
  <c r="S9" i="5"/>
  <c r="BG9" i="5"/>
  <c r="BO9" i="5"/>
  <c r="K10" i="5"/>
  <c r="U10" i="5"/>
  <c r="AD10" i="5"/>
  <c r="AU10" i="5"/>
  <c r="BD10" i="5"/>
  <c r="J11" i="5"/>
  <c r="S11" i="5"/>
  <c r="AC11" i="5"/>
  <c r="AL11" i="5"/>
  <c r="BC11" i="5"/>
  <c r="BL11" i="5"/>
  <c r="I12" i="5"/>
  <c r="R12" i="5"/>
  <c r="AY12" i="5"/>
  <c r="BI12" i="5"/>
  <c r="F13" i="5"/>
  <c r="O13" i="5"/>
  <c r="AG13" i="5"/>
  <c r="AP13" i="5"/>
  <c r="AX13" i="5"/>
  <c r="BI13" i="5"/>
  <c r="G14" i="5"/>
  <c r="F15" i="5"/>
  <c r="P15" i="5"/>
  <c r="AH15" i="5"/>
  <c r="BN15" i="5"/>
  <c r="N16" i="5"/>
  <c r="X16" i="5"/>
  <c r="AH16" i="5"/>
  <c r="AT16" i="5"/>
  <c r="BD16" i="5"/>
  <c r="E17" i="5"/>
  <c r="P17" i="5"/>
  <c r="BI17" i="5"/>
  <c r="H18" i="5"/>
  <c r="V18" i="5"/>
  <c r="AE18" i="5"/>
  <c r="AX18" i="5"/>
  <c r="G19" i="5"/>
  <c r="U19" i="5"/>
  <c r="AC19" i="5"/>
  <c r="BB19" i="5"/>
  <c r="BL19" i="5"/>
  <c r="N20" i="5"/>
  <c r="AK20" i="5"/>
  <c r="AS20" i="5"/>
  <c r="BA20" i="5"/>
  <c r="M21" i="5"/>
  <c r="AH21" i="5"/>
  <c r="AX21" i="5"/>
  <c r="H22" i="5"/>
  <c r="U23" i="5"/>
  <c r="BD23" i="5"/>
  <c r="AF24" i="5"/>
  <c r="AF26" i="5"/>
  <c r="BD26" i="5"/>
  <c r="AF31" i="5"/>
  <c r="P32" i="5"/>
  <c r="AN33" i="5"/>
  <c r="BL34" i="5"/>
  <c r="X36" i="5"/>
  <c r="BD36" i="5"/>
  <c r="AF37" i="5"/>
  <c r="BD38" i="5"/>
  <c r="P39" i="5"/>
  <c r="BD39" i="5"/>
  <c r="AF41" i="5"/>
  <c r="AF44" i="5"/>
  <c r="BD46" i="5"/>
  <c r="P50" i="5"/>
  <c r="BL50" i="5"/>
  <c r="AF52" i="5"/>
  <c r="AI53" i="5"/>
  <c r="F54" i="5"/>
  <c r="W55" i="5"/>
  <c r="D58" i="5"/>
  <c r="AD58" i="5"/>
  <c r="BJ59" i="5"/>
  <c r="AG60" i="5"/>
  <c r="W61" i="5"/>
  <c r="Y62" i="5"/>
  <c r="BG63" i="5"/>
  <c r="BC64" i="5"/>
  <c r="AG66" i="5"/>
  <c r="K77" i="5"/>
  <c r="AM562" i="5"/>
  <c r="AM561" i="5"/>
  <c r="AM560" i="5"/>
  <c r="AM559" i="5"/>
  <c r="AM558" i="5"/>
  <c r="AM557" i="5"/>
  <c r="AM556" i="5"/>
  <c r="AM555" i="5"/>
  <c r="AM554" i="5"/>
  <c r="AM551" i="5"/>
  <c r="AM550" i="5"/>
  <c r="AM549" i="5"/>
  <c r="AM548" i="5"/>
  <c r="AM547" i="5"/>
  <c r="AM545" i="5"/>
  <c r="AM544" i="5"/>
  <c r="AM543" i="5"/>
  <c r="AM542" i="5"/>
  <c r="AM541" i="5"/>
  <c r="AM552" i="5"/>
  <c r="AM553" i="5"/>
  <c r="AM540" i="5"/>
  <c r="AM539" i="5"/>
  <c r="AM538" i="5"/>
  <c r="AM535" i="5"/>
  <c r="AM534" i="5"/>
  <c r="AM533" i="5"/>
  <c r="AM532" i="5"/>
  <c r="AM531" i="5"/>
  <c r="AM530" i="5"/>
  <c r="AM528" i="5"/>
  <c r="AM527" i="5"/>
  <c r="AM526" i="5"/>
  <c r="AM525" i="5"/>
  <c r="AM524" i="5"/>
  <c r="AM523" i="5"/>
  <c r="AM522" i="5"/>
  <c r="AM521" i="5"/>
  <c r="AM520" i="5"/>
  <c r="AM519" i="5"/>
  <c r="AM518" i="5"/>
  <c r="AM517" i="5"/>
  <c r="AM516" i="5"/>
  <c r="AM515" i="5"/>
  <c r="AM514" i="5"/>
  <c r="AM513" i="5"/>
  <c r="AM512" i="5"/>
  <c r="AM511" i="5"/>
  <c r="AM510" i="5"/>
  <c r="AM509" i="5"/>
  <c r="AM508" i="5"/>
  <c r="AM507" i="5"/>
  <c r="AM506" i="5"/>
  <c r="AM505" i="5"/>
  <c r="AM504" i="5"/>
  <c r="AM503" i="5"/>
  <c r="AM502" i="5"/>
  <c r="AM501" i="5"/>
  <c r="AM500" i="5"/>
  <c r="AM499" i="5"/>
  <c r="AM498" i="5"/>
  <c r="AM497" i="5"/>
  <c r="AM496" i="5"/>
  <c r="AM495" i="5"/>
  <c r="AM494" i="5"/>
  <c r="AM493" i="5"/>
  <c r="AM492" i="5"/>
  <c r="AM491" i="5"/>
  <c r="AM490" i="5"/>
  <c r="AM489" i="5"/>
  <c r="AM488" i="5"/>
  <c r="AM478" i="5"/>
  <c r="AM471" i="5"/>
  <c r="AM470" i="5"/>
  <c r="AM480" i="5"/>
  <c r="AM476" i="5"/>
  <c r="AM481" i="5"/>
  <c r="AM479" i="5"/>
  <c r="AM475" i="5"/>
  <c r="AM486" i="5"/>
  <c r="AM477" i="5"/>
  <c r="AM472" i="5"/>
  <c r="AM465" i="5"/>
  <c r="AM464" i="5"/>
  <c r="AM463" i="5"/>
  <c r="AM462" i="5"/>
  <c r="AM461" i="5"/>
  <c r="AM460" i="5"/>
  <c r="AM459" i="5"/>
  <c r="AM458" i="5"/>
  <c r="AM457" i="5"/>
  <c r="AM456" i="5"/>
  <c r="AM455" i="5"/>
  <c r="AM454" i="5"/>
  <c r="AM453" i="5"/>
  <c r="AM452" i="5"/>
  <c r="AM450" i="5"/>
  <c r="AM449" i="5"/>
  <c r="AM487" i="5"/>
  <c r="AM483" i="5"/>
  <c r="AM467" i="5"/>
  <c r="AM466" i="5"/>
  <c r="AM485" i="5"/>
  <c r="AM468" i="5"/>
  <c r="AM484" i="5"/>
  <c r="AM474" i="5"/>
  <c r="AM473" i="5"/>
  <c r="AM447" i="5"/>
  <c r="AM444" i="5"/>
  <c r="AM443" i="5"/>
  <c r="AM448" i="5"/>
  <c r="AM442" i="5"/>
  <c r="AM446" i="5"/>
  <c r="AM440" i="5"/>
  <c r="AM439" i="5"/>
  <c r="AM438" i="5"/>
  <c r="AM437" i="5"/>
  <c r="AM435" i="5"/>
  <c r="AM434" i="5"/>
  <c r="AM433" i="5"/>
  <c r="AM432" i="5"/>
  <c r="AM431" i="5"/>
  <c r="AM430" i="5"/>
  <c r="AM429" i="5"/>
  <c r="AM482" i="5"/>
  <c r="AM420" i="5"/>
  <c r="AM427" i="5"/>
  <c r="AM441" i="5"/>
  <c r="AM419" i="5"/>
  <c r="AM469" i="5"/>
  <c r="AM426" i="5"/>
  <c r="AM425" i="5"/>
  <c r="AM422" i="5"/>
  <c r="AM418" i="5"/>
  <c r="AM417" i="5"/>
  <c r="AM416" i="5"/>
  <c r="AM415" i="5"/>
  <c r="AM414" i="5"/>
  <c r="AM413" i="5"/>
  <c r="AM412" i="5"/>
  <c r="AM411" i="5"/>
  <c r="AM410" i="5"/>
  <c r="AM409" i="5"/>
  <c r="AM408" i="5"/>
  <c r="AM407" i="5"/>
  <c r="AM406" i="5"/>
  <c r="AM404" i="5"/>
  <c r="AM403" i="5"/>
  <c r="AM402" i="5"/>
  <c r="AM401" i="5"/>
  <c r="AM400" i="5"/>
  <c r="AM399" i="5"/>
  <c r="AM398" i="5"/>
  <c r="AM445" i="5"/>
  <c r="AM421" i="5"/>
  <c r="AM397" i="5"/>
  <c r="AM396" i="5"/>
  <c r="AM395" i="5"/>
  <c r="AM394" i="5"/>
  <c r="AM393" i="5"/>
  <c r="AM392" i="5"/>
  <c r="AM391" i="5"/>
  <c r="AM390" i="5"/>
  <c r="AM389" i="5"/>
  <c r="AM388" i="5"/>
  <c r="AM387" i="5"/>
  <c r="AM386" i="5"/>
  <c r="AM385" i="5"/>
  <c r="AM384" i="5"/>
  <c r="AM383" i="5"/>
  <c r="AM382" i="5"/>
  <c r="AM379" i="5"/>
  <c r="AM378" i="5"/>
  <c r="AM381" i="5"/>
  <c r="AM377" i="5"/>
  <c r="AM376" i="5"/>
  <c r="AM375" i="5"/>
  <c r="AM374" i="5"/>
  <c r="AM373" i="5"/>
  <c r="AM372" i="5"/>
  <c r="AM371" i="5"/>
  <c r="AM370" i="5"/>
  <c r="AM369" i="5"/>
  <c r="AM368" i="5"/>
  <c r="AM367" i="5"/>
  <c r="AM366" i="5"/>
  <c r="AM365" i="5"/>
  <c r="AM364" i="5"/>
  <c r="AM363" i="5"/>
  <c r="AM362" i="5"/>
  <c r="AM361" i="5"/>
  <c r="AM360" i="5"/>
  <c r="AM380" i="5"/>
  <c r="AM359" i="5"/>
  <c r="AM356" i="5"/>
  <c r="AM355" i="5"/>
  <c r="AM354" i="5"/>
  <c r="AM353" i="5"/>
  <c r="AM352" i="5"/>
  <c r="AM351" i="5"/>
  <c r="AM350" i="5"/>
  <c r="AM349" i="5"/>
  <c r="AM348" i="5"/>
  <c r="AM347" i="5"/>
  <c r="AM346" i="5"/>
  <c r="AM345" i="5"/>
  <c r="AM344" i="5"/>
  <c r="AM343" i="5"/>
  <c r="AM342" i="5"/>
  <c r="AM341" i="5"/>
  <c r="AM358" i="5"/>
  <c r="AM357" i="5"/>
  <c r="AM339" i="5"/>
  <c r="AM340" i="5"/>
  <c r="AM330" i="5"/>
  <c r="AM325" i="5"/>
  <c r="AM324" i="5"/>
  <c r="AM321" i="5"/>
  <c r="AM332" i="5"/>
  <c r="AM326" i="5"/>
  <c r="AM319" i="5"/>
  <c r="AM309" i="5"/>
  <c r="AM301" i="5"/>
  <c r="AM300" i="5"/>
  <c r="AM336" i="5"/>
  <c r="AM313" i="5"/>
  <c r="AM294" i="5"/>
  <c r="AM334" i="5"/>
  <c r="AM328" i="5"/>
  <c r="AM322" i="5"/>
  <c r="AM317" i="5"/>
  <c r="AM314" i="5"/>
  <c r="AM306" i="5"/>
  <c r="AM304" i="5"/>
  <c r="AM338" i="5"/>
  <c r="AM333" i="5"/>
  <c r="AM299" i="5"/>
  <c r="AM337" i="5"/>
  <c r="AM335" i="5"/>
  <c r="AM329" i="5"/>
  <c r="AM327" i="5"/>
  <c r="AM323" i="5"/>
  <c r="AM320" i="5"/>
  <c r="AM318" i="5"/>
  <c r="AM315" i="5"/>
  <c r="AM312" i="5"/>
  <c r="AM308" i="5"/>
  <c r="AM307" i="5"/>
  <c r="AM331" i="5"/>
  <c r="AM316" i="5"/>
  <c r="AM311" i="5"/>
  <c r="AM305" i="5"/>
  <c r="AM303" i="5"/>
  <c r="AM297" i="5"/>
  <c r="AM296" i="5"/>
  <c r="AM310" i="5"/>
  <c r="AM302" i="5"/>
  <c r="AM298" i="5"/>
  <c r="AM291" i="5"/>
  <c r="AM286" i="5"/>
  <c r="AM285" i="5"/>
  <c r="AM280" i="5"/>
  <c r="AM279" i="5"/>
  <c r="AM272" i="5"/>
  <c r="AM271" i="5"/>
  <c r="AM295" i="5"/>
  <c r="AM276" i="5"/>
  <c r="AM270" i="5"/>
  <c r="AM269" i="5"/>
  <c r="AM257" i="5"/>
  <c r="AM292" i="5"/>
  <c r="AM290" i="5"/>
  <c r="AM278" i="5"/>
  <c r="AM262" i="5"/>
  <c r="AM254" i="5"/>
  <c r="AM252" i="5"/>
  <c r="AM251" i="5"/>
  <c r="AM250" i="5"/>
  <c r="AM249" i="5"/>
  <c r="AM248" i="5"/>
  <c r="AM247" i="5"/>
  <c r="AM246" i="5"/>
  <c r="AM245" i="5"/>
  <c r="AM244" i="5"/>
  <c r="AM243" i="5"/>
  <c r="AM241" i="5"/>
  <c r="AM240" i="5"/>
  <c r="AM239" i="5"/>
  <c r="AM238" i="5"/>
  <c r="AM236" i="5"/>
  <c r="AM235" i="5"/>
  <c r="AM234" i="5"/>
  <c r="AM233" i="5"/>
  <c r="AM232" i="5"/>
  <c r="AM230" i="5"/>
  <c r="AM229" i="5"/>
  <c r="AM228" i="5"/>
  <c r="AM227" i="5"/>
  <c r="AM225" i="5"/>
  <c r="AM224" i="5"/>
  <c r="AM222" i="5"/>
  <c r="AM217" i="5"/>
  <c r="AM215" i="5"/>
  <c r="AM293" i="5"/>
  <c r="AM287" i="5"/>
  <c r="AM283" i="5"/>
  <c r="AM282" i="5"/>
  <c r="AM277" i="5"/>
  <c r="AM273" i="5"/>
  <c r="AM267" i="5"/>
  <c r="AM263" i="5"/>
  <c r="AM260" i="5"/>
  <c r="AM258" i="5"/>
  <c r="AM256" i="5"/>
  <c r="AM281" i="5"/>
  <c r="AM275" i="5"/>
  <c r="AM255" i="5"/>
  <c r="AM253" i="5"/>
  <c r="AM288" i="5"/>
  <c r="AM284" i="5"/>
  <c r="AM266" i="5"/>
  <c r="AM274" i="5"/>
  <c r="AM259" i="5"/>
  <c r="AM210" i="5"/>
  <c r="AM209" i="5"/>
  <c r="AM206" i="5"/>
  <c r="AM261" i="5"/>
  <c r="AM211" i="5"/>
  <c r="AM289" i="5"/>
  <c r="AM212" i="5"/>
  <c r="AM268" i="5"/>
  <c r="AM204" i="5"/>
  <c r="AM202" i="5"/>
  <c r="AM201" i="5"/>
  <c r="AM197" i="5"/>
  <c r="AM196" i="5"/>
  <c r="AM195" i="5"/>
  <c r="AM194" i="5"/>
  <c r="AM193" i="5"/>
  <c r="AM192" i="5"/>
  <c r="AM191" i="5"/>
  <c r="AM190" i="5"/>
  <c r="AM189" i="5"/>
  <c r="AM188" i="5"/>
  <c r="AM187" i="5"/>
  <c r="AM186" i="5"/>
  <c r="AM185" i="5"/>
  <c r="AM184" i="5"/>
  <c r="AM183" i="5"/>
  <c r="AM182" i="5"/>
  <c r="AM181" i="5"/>
  <c r="AM180" i="5"/>
  <c r="AM178" i="5"/>
  <c r="AM177" i="5"/>
  <c r="AM173" i="5"/>
  <c r="AM172" i="5"/>
  <c r="AM165" i="5"/>
  <c r="AM160" i="5"/>
  <c r="AM159" i="5"/>
  <c r="AM158" i="5"/>
  <c r="AM157" i="5"/>
  <c r="AM155" i="5"/>
  <c r="AM154" i="5"/>
  <c r="AM153" i="5"/>
  <c r="AM152" i="5"/>
  <c r="AM151" i="5"/>
  <c r="AM149" i="5"/>
  <c r="AM148" i="5"/>
  <c r="AM144" i="5"/>
  <c r="AM143" i="5"/>
  <c r="AM138" i="5"/>
  <c r="AM137" i="5"/>
  <c r="AM136" i="5"/>
  <c r="AM132" i="5"/>
  <c r="AM131" i="5"/>
  <c r="AM130" i="5"/>
  <c r="AM127" i="5"/>
  <c r="AM126" i="5"/>
  <c r="AM124" i="5"/>
  <c r="AM123" i="5"/>
  <c r="AM122" i="5"/>
  <c r="AM121" i="5"/>
  <c r="AM120" i="5"/>
  <c r="AM119" i="5"/>
  <c r="AM162" i="5"/>
  <c r="AM161" i="5"/>
  <c r="AM163" i="5"/>
  <c r="AM203" i="5"/>
  <c r="AM166" i="5"/>
  <c r="AM117" i="5"/>
  <c r="AM110" i="5"/>
  <c r="AM109" i="5"/>
  <c r="AM106" i="5"/>
  <c r="AM105" i="5"/>
  <c r="AM104" i="5"/>
  <c r="AM102" i="5"/>
  <c r="AM98" i="5"/>
  <c r="AM97" i="5"/>
  <c r="AM93" i="5"/>
  <c r="AM92" i="5"/>
  <c r="AM91" i="5"/>
  <c r="AM90" i="5"/>
  <c r="AM88" i="5"/>
  <c r="AM87" i="5"/>
  <c r="AM86" i="5"/>
  <c r="AM84" i="5"/>
  <c r="AM83" i="5"/>
  <c r="AM82" i="5"/>
  <c r="AM80" i="5"/>
  <c r="AM79" i="5"/>
  <c r="AM78" i="5"/>
  <c r="AM77" i="5"/>
  <c r="AM76" i="5"/>
  <c r="AM75" i="5"/>
  <c r="AM74" i="5"/>
  <c r="AM73" i="5"/>
  <c r="AM72" i="5"/>
  <c r="AM71" i="5"/>
  <c r="AM70" i="5"/>
  <c r="AM69" i="5"/>
  <c r="AM68" i="5"/>
  <c r="AM66" i="5"/>
  <c r="AM116" i="5"/>
  <c r="AM112" i="5"/>
  <c r="AM114" i="5"/>
  <c r="AM111" i="5"/>
  <c r="AM56" i="5"/>
  <c r="AM55" i="5"/>
  <c r="AM52" i="5"/>
  <c r="AM51" i="5"/>
  <c r="AM50" i="5"/>
  <c r="AM49" i="5"/>
  <c r="AM48" i="5"/>
  <c r="AM47" i="5"/>
  <c r="AM46" i="5"/>
  <c r="AM45" i="5"/>
  <c r="AM44" i="5"/>
  <c r="AM42" i="5"/>
  <c r="AM41" i="5"/>
  <c r="AM37" i="5"/>
  <c r="AM36" i="5"/>
  <c r="AM35" i="5"/>
  <c r="AM33" i="5"/>
  <c r="AM32" i="5"/>
  <c r="AM31" i="5"/>
  <c r="AM30" i="5"/>
  <c r="AM27" i="5"/>
  <c r="AM26" i="5"/>
  <c r="AM24" i="5"/>
  <c r="AM23" i="5"/>
  <c r="AM54" i="5"/>
  <c r="AM64" i="5"/>
  <c r="AM59" i="5"/>
  <c r="AM53" i="5"/>
  <c r="AM65" i="5"/>
  <c r="AM62" i="5"/>
  <c r="O15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08" i="5"/>
  <c r="I510" i="5"/>
  <c r="I515" i="5"/>
  <c r="I514" i="5"/>
  <c r="I513" i="5"/>
  <c r="I509" i="5"/>
  <c r="I506" i="5"/>
  <c r="I505" i="5"/>
  <c r="I504" i="5"/>
  <c r="I503" i="5"/>
  <c r="I502" i="5"/>
  <c r="I501" i="5"/>
  <c r="I512" i="5"/>
  <c r="I511" i="5"/>
  <c r="I507" i="5"/>
  <c r="I499" i="5"/>
  <c r="I500" i="5"/>
  <c r="I498" i="5"/>
  <c r="I497" i="5"/>
  <c r="I496" i="5"/>
  <c r="I495" i="5"/>
  <c r="I494" i="5"/>
  <c r="I493" i="5"/>
  <c r="I492" i="5"/>
  <c r="I491" i="5"/>
  <c r="I490" i="5"/>
  <c r="I489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88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67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2" i="5"/>
  <c r="I421" i="5"/>
  <c r="I424" i="5"/>
  <c r="I420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23" i="5"/>
  <c r="I419" i="5"/>
  <c r="I402" i="5"/>
  <c r="I401" i="5"/>
  <c r="I400" i="5"/>
  <c r="I399" i="5"/>
  <c r="I380" i="5"/>
  <c r="I397" i="5"/>
  <c r="I383" i="5"/>
  <c r="I382" i="5"/>
  <c r="I384" i="5"/>
  <c r="I379" i="5"/>
  <c r="I393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90" i="5"/>
  <c r="I398" i="5"/>
  <c r="I396" i="5"/>
  <c r="I394" i="5"/>
  <c r="I392" i="5"/>
  <c r="I391" i="5"/>
  <c r="I389" i="5"/>
  <c r="I386" i="5"/>
  <c r="I385" i="5"/>
  <c r="I358" i="5"/>
  <c r="I357" i="5"/>
  <c r="I381" i="5"/>
  <c r="I387" i="5"/>
  <c r="I395" i="5"/>
  <c r="I388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55" i="5"/>
  <c r="I25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3" i="5"/>
  <c r="I162" i="5"/>
  <c r="I164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2" i="5"/>
  <c r="I114" i="5"/>
  <c r="I113" i="5"/>
  <c r="I105" i="5"/>
  <c r="I80" i="5"/>
  <c r="I68" i="5"/>
  <c r="I64" i="5"/>
  <c r="I59" i="5"/>
  <c r="I57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97" i="5"/>
  <c r="I109" i="5"/>
  <c r="I104" i="5"/>
  <c r="I77" i="5"/>
  <c r="I76" i="5"/>
  <c r="I72" i="5"/>
  <c r="I67" i="5"/>
  <c r="I102" i="5"/>
  <c r="I98" i="5"/>
  <c r="I96" i="5"/>
  <c r="I95" i="5"/>
  <c r="I88" i="5"/>
  <c r="I85" i="5"/>
  <c r="I74" i="5"/>
  <c r="I66" i="5"/>
  <c r="I61" i="5"/>
  <c r="I56" i="5"/>
  <c r="I101" i="5"/>
  <c r="I89" i="5"/>
  <c r="I71" i="5"/>
  <c r="I70" i="5"/>
  <c r="I69" i="5"/>
  <c r="I58" i="5"/>
  <c r="I111" i="5"/>
  <c r="I100" i="5"/>
  <c r="I99" i="5"/>
  <c r="I94" i="5"/>
  <c r="I93" i="5"/>
  <c r="I92" i="5"/>
  <c r="I87" i="5"/>
  <c r="I84" i="5"/>
  <c r="I82" i="5"/>
  <c r="I73" i="5"/>
  <c r="I62" i="5"/>
  <c r="I55" i="5"/>
  <c r="I110" i="5"/>
  <c r="I108" i="5"/>
  <c r="I103" i="5"/>
  <c r="I86" i="5"/>
  <c r="I83" i="5"/>
  <c r="I81" i="5"/>
  <c r="I75" i="5"/>
  <c r="I54" i="5"/>
  <c r="I107" i="5"/>
  <c r="I106" i="5"/>
  <c r="I91" i="5"/>
  <c r="I65" i="5"/>
  <c r="I63" i="5"/>
  <c r="I60" i="5"/>
  <c r="Q562" i="5"/>
  <c r="Q561" i="5"/>
  <c r="Q560" i="5"/>
  <c r="Q559" i="5"/>
  <c r="Q558" i="5"/>
  <c r="Q557" i="5"/>
  <c r="Q556" i="5"/>
  <c r="Q555" i="5"/>
  <c r="Q554" i="5"/>
  <c r="Q553" i="5"/>
  <c r="Q552" i="5"/>
  <c r="Q551" i="5"/>
  <c r="Q550" i="5"/>
  <c r="Q549" i="5"/>
  <c r="Q548" i="5"/>
  <c r="Q547" i="5"/>
  <c r="Q546" i="5"/>
  <c r="Q545" i="5"/>
  <c r="Q544" i="5"/>
  <c r="Q543" i="5"/>
  <c r="Q542" i="5"/>
  <c r="Q541" i="5"/>
  <c r="Q540" i="5"/>
  <c r="Q539" i="5"/>
  <c r="Q538" i="5"/>
  <c r="Q537" i="5"/>
  <c r="Q536" i="5"/>
  <c r="Q535" i="5"/>
  <c r="Q534" i="5"/>
  <c r="Q533" i="5"/>
  <c r="Q532" i="5"/>
  <c r="Q531" i="5"/>
  <c r="Q530" i="5"/>
  <c r="Q529" i="5"/>
  <c r="Q528" i="5"/>
  <c r="Q527" i="5"/>
  <c r="Q526" i="5"/>
  <c r="Q525" i="5"/>
  <c r="Q524" i="5"/>
  <c r="Q523" i="5"/>
  <c r="Q522" i="5"/>
  <c r="Q521" i="5"/>
  <c r="Q520" i="5"/>
  <c r="Q519" i="5"/>
  <c r="Q518" i="5"/>
  <c r="Q517" i="5"/>
  <c r="Q516" i="5"/>
  <c r="Q510" i="5"/>
  <c r="Q515" i="5"/>
  <c r="Q514" i="5"/>
  <c r="Q508" i="5"/>
  <c r="Q513" i="5"/>
  <c r="Q509" i="5"/>
  <c r="Q506" i="5"/>
  <c r="Q505" i="5"/>
  <c r="Q504" i="5"/>
  <c r="Q503" i="5"/>
  <c r="Q502" i="5"/>
  <c r="Q501" i="5"/>
  <c r="Q512" i="5"/>
  <c r="Q511" i="5"/>
  <c r="Q499" i="5"/>
  <c r="Q498" i="5"/>
  <c r="Q497" i="5"/>
  <c r="Q496" i="5"/>
  <c r="Q495" i="5"/>
  <c r="Q494" i="5"/>
  <c r="Q493" i="5"/>
  <c r="Q492" i="5"/>
  <c r="Q491" i="5"/>
  <c r="Q490" i="5"/>
  <c r="Q489" i="5"/>
  <c r="Q488" i="5"/>
  <c r="Q500" i="5"/>
  <c r="Q487" i="5"/>
  <c r="Q486" i="5"/>
  <c r="Q485" i="5"/>
  <c r="Q484" i="5"/>
  <c r="Q483" i="5"/>
  <c r="Q482" i="5"/>
  <c r="Q481" i="5"/>
  <c r="Q480" i="5"/>
  <c r="Q479" i="5"/>
  <c r="Q478" i="5"/>
  <c r="Q477" i="5"/>
  <c r="Q476" i="5"/>
  <c r="Q475" i="5"/>
  <c r="Q474" i="5"/>
  <c r="Q473" i="5"/>
  <c r="Q472" i="5"/>
  <c r="Q471" i="5"/>
  <c r="Q470" i="5"/>
  <c r="Q469" i="5"/>
  <c r="Q468" i="5"/>
  <c r="Q507" i="5"/>
  <c r="Q466" i="5"/>
  <c r="Q465" i="5"/>
  <c r="Q464" i="5"/>
  <c r="Q463" i="5"/>
  <c r="Q462" i="5"/>
  <c r="Q461" i="5"/>
  <c r="Q460" i="5"/>
  <c r="Q459" i="5"/>
  <c r="Q458" i="5"/>
  <c r="Q457" i="5"/>
  <c r="Q456" i="5"/>
  <c r="Q455" i="5"/>
  <c r="Q454" i="5"/>
  <c r="Q453" i="5"/>
  <c r="Q452" i="5"/>
  <c r="Q451" i="5"/>
  <c r="Q450" i="5"/>
  <c r="Q449" i="5"/>
  <c r="Q448" i="5"/>
  <c r="Q447" i="5"/>
  <c r="Q446" i="5"/>
  <c r="Q445" i="5"/>
  <c r="Q444" i="5"/>
  <c r="Q443" i="5"/>
  <c r="Q442" i="5"/>
  <c r="Q467" i="5"/>
  <c r="Q441" i="5"/>
  <c r="Q440" i="5"/>
  <c r="Q439" i="5"/>
  <c r="Q438" i="5"/>
  <c r="Q437" i="5"/>
  <c r="Q436" i="5"/>
  <c r="Q435" i="5"/>
  <c r="Q434" i="5"/>
  <c r="Q433" i="5"/>
  <c r="Q432" i="5"/>
  <c r="Q431" i="5"/>
  <c r="Q430" i="5"/>
  <c r="Q429" i="5"/>
  <c r="Q428" i="5"/>
  <c r="Q427" i="5"/>
  <c r="Q426" i="5"/>
  <c r="Q425" i="5"/>
  <c r="Q422" i="5"/>
  <c r="Q421" i="5"/>
  <c r="Q424" i="5"/>
  <c r="Q418" i="5"/>
  <c r="Q417" i="5"/>
  <c r="Q416" i="5"/>
  <c r="Q415" i="5"/>
  <c r="Q414" i="5"/>
  <c r="Q413" i="5"/>
  <c r="Q412" i="5"/>
  <c r="Q411" i="5"/>
  <c r="Q410" i="5"/>
  <c r="Q409" i="5"/>
  <c r="Q408" i="5"/>
  <c r="Q407" i="5"/>
  <c r="Q406" i="5"/>
  <c r="Q405" i="5"/>
  <c r="Q404" i="5"/>
  <c r="Q403" i="5"/>
  <c r="Q402" i="5"/>
  <c r="Q420" i="5"/>
  <c r="Q419" i="5"/>
  <c r="Q401" i="5"/>
  <c r="Q400" i="5"/>
  <c r="Q399" i="5"/>
  <c r="Q423" i="5"/>
  <c r="Q397" i="5"/>
  <c r="Q384" i="5"/>
  <c r="Q393" i="5"/>
  <c r="Q390" i="5"/>
  <c r="Q381" i="5"/>
  <c r="Q396" i="5"/>
  <c r="Q394" i="5"/>
  <c r="Q380" i="5"/>
  <c r="Q379" i="5"/>
  <c r="Q377" i="5"/>
  <c r="Q376" i="5"/>
  <c r="Q375" i="5"/>
  <c r="Q374" i="5"/>
  <c r="Q373" i="5"/>
  <c r="Q372" i="5"/>
  <c r="Q371" i="5"/>
  <c r="Q370" i="5"/>
  <c r="Q369" i="5"/>
  <c r="Q368" i="5"/>
  <c r="Q367" i="5"/>
  <c r="Q366" i="5"/>
  <c r="Q365" i="5"/>
  <c r="Q364" i="5"/>
  <c r="Q363" i="5"/>
  <c r="Q362" i="5"/>
  <c r="Q361" i="5"/>
  <c r="Q360" i="5"/>
  <c r="Q359" i="5"/>
  <c r="Q398" i="5"/>
  <c r="Q395" i="5"/>
  <c r="Q388" i="5"/>
  <c r="Q387" i="5"/>
  <c r="Q378" i="5"/>
  <c r="Q392" i="5"/>
  <c r="Q391" i="5"/>
  <c r="Q389" i="5"/>
  <c r="Q386" i="5"/>
  <c r="Q385" i="5"/>
  <c r="Q383" i="5"/>
  <c r="Q382" i="5"/>
  <c r="Q358" i="5"/>
  <c r="Q357" i="5"/>
  <c r="Q356" i="5"/>
  <c r="Q355" i="5"/>
  <c r="Q354" i="5"/>
  <c r="Q353" i="5"/>
  <c r="Q352" i="5"/>
  <c r="Q351" i="5"/>
  <c r="Q350" i="5"/>
  <c r="Q349" i="5"/>
  <c r="Q348" i="5"/>
  <c r="Q347" i="5"/>
  <c r="Q346" i="5"/>
  <c r="Q345" i="5"/>
  <c r="Q344" i="5"/>
  <c r="Q343" i="5"/>
  <c r="Q342" i="5"/>
  <c r="Q341" i="5"/>
  <c r="Q340" i="5"/>
  <c r="Q339" i="5"/>
  <c r="Q338" i="5"/>
  <c r="Q337" i="5"/>
  <c r="Q336" i="5"/>
  <c r="Q335" i="5"/>
  <c r="Q334" i="5"/>
  <c r="Q333" i="5"/>
  <c r="Q332" i="5"/>
  <c r="Q331" i="5"/>
  <c r="Q330" i="5"/>
  <c r="Q329" i="5"/>
  <c r="Q328" i="5"/>
  <c r="Q327" i="5"/>
  <c r="Q326" i="5"/>
  <c r="Q325" i="5"/>
  <c r="Q324" i="5"/>
  <c r="Q323" i="5"/>
  <c r="Q322" i="5"/>
  <c r="Q321" i="5"/>
  <c r="Q320" i="5"/>
  <c r="Q319" i="5"/>
  <c r="Q318" i="5"/>
  <c r="Q317" i="5"/>
  <c r="Q316" i="5"/>
  <c r="Q315" i="5"/>
  <c r="Q314" i="5"/>
  <c r="Q313" i="5"/>
  <c r="Q312" i="5"/>
  <c r="Q311" i="5"/>
  <c r="Q310" i="5"/>
  <c r="Q309" i="5"/>
  <c r="Q308" i="5"/>
  <c r="Q307" i="5"/>
  <c r="Q306" i="5"/>
  <c r="Q305" i="5"/>
  <c r="Q304" i="5"/>
  <c r="Q303" i="5"/>
  <c r="Q302" i="5"/>
  <c r="Q301" i="5"/>
  <c r="Q300" i="5"/>
  <c r="Q299" i="5"/>
  <c r="Q298" i="5"/>
  <c r="Q297" i="5"/>
  <c r="Q296" i="5"/>
  <c r="Q295" i="5"/>
  <c r="Q294" i="5"/>
  <c r="Q293" i="5"/>
  <c r="Q292" i="5"/>
  <c r="Q291" i="5"/>
  <c r="Q290" i="5"/>
  <c r="Q289" i="5"/>
  <c r="Q288" i="5"/>
  <c r="Q287" i="5"/>
  <c r="Q286" i="5"/>
  <c r="Q285" i="5"/>
  <c r="Q284" i="5"/>
  <c r="Q283" i="5"/>
  <c r="Q282" i="5"/>
  <c r="Q281" i="5"/>
  <c r="Q280" i="5"/>
  <c r="Q279" i="5"/>
  <c r="Q278" i="5"/>
  <c r="Q277" i="5"/>
  <c r="Q276" i="5"/>
  <c r="Q275" i="5"/>
  <c r="Q274" i="5"/>
  <c r="Q273" i="5"/>
  <c r="Q272" i="5"/>
  <c r="Q271" i="5"/>
  <c r="Q270" i="5"/>
  <c r="Q269" i="5"/>
  <c r="Q268" i="5"/>
  <c r="Q267" i="5"/>
  <c r="Q266" i="5"/>
  <c r="Q265" i="5"/>
  <c r="Q264" i="5"/>
  <c r="Q263" i="5"/>
  <c r="Q262" i="5"/>
  <c r="Q261" i="5"/>
  <c r="Q260" i="5"/>
  <c r="Q259" i="5"/>
  <c r="Q258" i="5"/>
  <c r="Q257" i="5"/>
  <c r="Q256" i="5"/>
  <c r="Q255" i="5"/>
  <c r="Q253" i="5"/>
  <c r="Q252" i="5"/>
  <c r="Q251" i="5"/>
  <c r="Q250" i="5"/>
  <c r="Q249" i="5"/>
  <c r="Q248" i="5"/>
  <c r="Q247" i="5"/>
  <c r="Q246" i="5"/>
  <c r="Q245" i="5"/>
  <c r="Q244" i="5"/>
  <c r="Q243" i="5"/>
  <c r="Q242" i="5"/>
  <c r="Q241" i="5"/>
  <c r="Q240" i="5"/>
  <c r="Q239" i="5"/>
  <c r="Q238" i="5"/>
  <c r="Q237" i="5"/>
  <c r="Q236" i="5"/>
  <c r="Q235" i="5"/>
  <c r="Q234" i="5"/>
  <c r="Q233" i="5"/>
  <c r="Q232" i="5"/>
  <c r="Q231" i="5"/>
  <c r="Q230" i="5"/>
  <c r="Q229" i="5"/>
  <c r="Q228" i="5"/>
  <c r="Q227" i="5"/>
  <c r="Q226" i="5"/>
  <c r="Q225" i="5"/>
  <c r="Q224" i="5"/>
  <c r="Q223" i="5"/>
  <c r="Q222" i="5"/>
  <c r="Q221" i="5"/>
  <c r="Q220" i="5"/>
  <c r="Q219" i="5"/>
  <c r="Q218" i="5"/>
  <c r="Q217" i="5"/>
  <c r="Q216" i="5"/>
  <c r="Q215" i="5"/>
  <c r="Q214" i="5"/>
  <c r="Q213" i="5"/>
  <c r="Q212" i="5"/>
  <c r="Q211" i="5"/>
  <c r="Q210" i="5"/>
  <c r="Q209" i="5"/>
  <c r="Q208" i="5"/>
  <c r="Q207" i="5"/>
  <c r="Q206" i="5"/>
  <c r="Q205" i="5"/>
  <c r="Q204" i="5"/>
  <c r="Q203" i="5"/>
  <c r="Q254" i="5"/>
  <c r="Q202" i="5"/>
  <c r="Q201" i="5"/>
  <c r="Q200" i="5"/>
  <c r="Q199" i="5"/>
  <c r="Q198" i="5"/>
  <c r="Q197" i="5"/>
  <c r="Q196" i="5"/>
  <c r="Q195" i="5"/>
  <c r="Q194" i="5"/>
  <c r="Q193" i="5"/>
  <c r="Q192" i="5"/>
  <c r="Q191" i="5"/>
  <c r="Q190" i="5"/>
  <c r="Q189" i="5"/>
  <c r="Q188" i="5"/>
  <c r="Q187" i="5"/>
  <c r="Q186" i="5"/>
  <c r="Q185" i="5"/>
  <c r="Q184" i="5"/>
  <c r="Q183" i="5"/>
  <c r="Q182" i="5"/>
  <c r="Q181" i="5"/>
  <c r="Q180" i="5"/>
  <c r="Q179" i="5"/>
  <c r="Q178" i="5"/>
  <c r="Q177" i="5"/>
  <c r="Q176" i="5"/>
  <c r="Q175" i="5"/>
  <c r="Q174" i="5"/>
  <c r="Q173" i="5"/>
  <c r="Q172" i="5"/>
  <c r="Q171" i="5"/>
  <c r="Q170" i="5"/>
  <c r="Q169" i="5"/>
  <c r="Q168" i="5"/>
  <c r="Q167" i="5"/>
  <c r="Q166" i="5"/>
  <c r="Q165" i="5"/>
  <c r="Q163" i="5"/>
  <c r="Q162" i="5"/>
  <c r="Q161" i="5"/>
  <c r="Q160" i="5"/>
  <c r="Q159" i="5"/>
  <c r="Q158" i="5"/>
  <c r="Q157" i="5"/>
  <c r="Q156" i="5"/>
  <c r="Q155" i="5"/>
  <c r="Q154" i="5"/>
  <c r="Q153" i="5"/>
  <c r="Q152" i="5"/>
  <c r="Q151" i="5"/>
  <c r="Q150" i="5"/>
  <c r="Q149" i="5"/>
  <c r="Q148" i="5"/>
  <c r="Q147" i="5"/>
  <c r="Q146" i="5"/>
  <c r="Q145" i="5"/>
  <c r="Q144" i="5"/>
  <c r="Q143" i="5"/>
  <c r="Q142" i="5"/>
  <c r="Q141" i="5"/>
  <c r="Q140" i="5"/>
  <c r="Q139" i="5"/>
  <c r="Q138" i="5"/>
  <c r="Q137" i="5"/>
  <c r="Q136" i="5"/>
  <c r="Q135" i="5"/>
  <c r="Q134" i="5"/>
  <c r="Q133" i="5"/>
  <c r="Q132" i="5"/>
  <c r="Q131" i="5"/>
  <c r="Q130" i="5"/>
  <c r="Q129" i="5"/>
  <c r="Q128" i="5"/>
  <c r="Q127" i="5"/>
  <c r="Q126" i="5"/>
  <c r="Q125" i="5"/>
  <c r="Q124" i="5"/>
  <c r="Q123" i="5"/>
  <c r="Q122" i="5"/>
  <c r="Q121" i="5"/>
  <c r="Q120" i="5"/>
  <c r="Q119" i="5"/>
  <c r="Q118" i="5"/>
  <c r="Q117" i="5"/>
  <c r="Q116" i="5"/>
  <c r="Q115" i="5"/>
  <c r="Q164" i="5"/>
  <c r="Q111" i="5"/>
  <c r="Q113" i="5"/>
  <c r="Q112" i="5"/>
  <c r="Q109" i="5"/>
  <c r="Q104" i="5"/>
  <c r="Q77" i="5"/>
  <c r="Q76" i="5"/>
  <c r="Q72" i="5"/>
  <c r="Q60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02" i="5"/>
  <c r="Q98" i="5"/>
  <c r="Q96" i="5"/>
  <c r="Q101" i="5"/>
  <c r="Q89" i="5"/>
  <c r="Q71" i="5"/>
  <c r="Q70" i="5"/>
  <c r="Q63" i="5"/>
  <c r="Q100" i="5"/>
  <c r="Q99" i="5"/>
  <c r="Q94" i="5"/>
  <c r="Q93" i="5"/>
  <c r="Q92" i="5"/>
  <c r="Q87" i="5"/>
  <c r="Q84" i="5"/>
  <c r="Q82" i="5"/>
  <c r="Q73" i="5"/>
  <c r="Q65" i="5"/>
  <c r="Q64" i="5"/>
  <c r="Q110" i="5"/>
  <c r="Q108" i="5"/>
  <c r="Q103" i="5"/>
  <c r="Q86" i="5"/>
  <c r="Q83" i="5"/>
  <c r="Q81" i="5"/>
  <c r="Q75" i="5"/>
  <c r="Q56" i="5"/>
  <c r="Q107" i="5"/>
  <c r="Q106" i="5"/>
  <c r="Q91" i="5"/>
  <c r="Q68" i="5"/>
  <c r="Q61" i="5"/>
  <c r="Q58" i="5"/>
  <c r="Q105" i="5"/>
  <c r="Q80" i="5"/>
  <c r="Q55" i="5"/>
  <c r="Q114" i="5"/>
  <c r="Q97" i="5"/>
  <c r="Q90" i="5"/>
  <c r="Q79" i="5"/>
  <c r="Q78" i="5"/>
  <c r="Q67" i="5"/>
  <c r="Q66" i="5"/>
  <c r="Q62" i="5"/>
  <c r="Q54" i="5"/>
  <c r="Y562" i="5"/>
  <c r="Y560" i="5"/>
  <c r="Y558" i="5"/>
  <c r="Y556" i="5"/>
  <c r="Y553" i="5"/>
  <c r="Y550" i="5"/>
  <c r="Y549" i="5"/>
  <c r="Y542" i="5"/>
  <c r="Y540" i="5"/>
  <c r="Y539" i="5"/>
  <c r="Y538" i="5"/>
  <c r="Y534" i="5"/>
  <c r="Y532" i="5"/>
  <c r="Y528" i="5"/>
  <c r="Y527" i="5"/>
  <c r="Y520" i="5"/>
  <c r="Y517" i="5"/>
  <c r="Y514" i="5"/>
  <c r="Y505" i="5"/>
  <c r="Y504" i="5"/>
  <c r="Y502" i="5"/>
  <c r="Y501" i="5"/>
  <c r="Y510" i="5"/>
  <c r="Y497" i="5"/>
  <c r="Y496" i="5"/>
  <c r="Y495" i="5"/>
  <c r="Y493" i="5"/>
  <c r="Y491" i="5"/>
  <c r="Y508" i="5"/>
  <c r="Y498" i="5"/>
  <c r="Y486" i="5"/>
  <c r="Y485" i="5"/>
  <c r="Y483" i="5"/>
  <c r="Y482" i="5"/>
  <c r="Y479" i="5"/>
  <c r="Y477" i="5"/>
  <c r="Y476" i="5"/>
  <c r="Y474" i="5"/>
  <c r="Y473" i="5"/>
  <c r="Y471" i="5"/>
  <c r="Y468" i="5"/>
  <c r="Y465" i="5"/>
  <c r="Y463" i="5"/>
  <c r="Y461" i="5"/>
  <c r="Y460" i="5"/>
  <c r="Y459" i="5"/>
  <c r="Y457" i="5"/>
  <c r="Y456" i="5"/>
  <c r="Y454" i="5"/>
  <c r="Y453" i="5"/>
  <c r="Y449" i="5"/>
  <c r="Y445" i="5"/>
  <c r="Y443" i="5"/>
  <c r="Y440" i="5"/>
  <c r="Y438" i="5"/>
  <c r="Y437" i="5"/>
  <c r="Y435" i="5"/>
  <c r="Y429" i="5"/>
  <c r="Y427" i="5"/>
  <c r="Y426" i="5"/>
  <c r="Y425" i="5"/>
  <c r="Y467" i="5"/>
  <c r="Y421" i="5"/>
  <c r="Y418" i="5"/>
  <c r="Y416" i="5"/>
  <c r="Y415" i="5"/>
  <c r="Y414" i="5"/>
  <c r="Y413" i="5"/>
  <c r="Y412" i="5"/>
  <c r="Y411" i="5"/>
  <c r="Y410" i="5"/>
  <c r="Y408" i="5"/>
  <c r="Y404" i="5"/>
  <c r="Y403" i="5"/>
  <c r="Y419" i="5"/>
  <c r="Y401" i="5"/>
  <c r="Y400" i="5"/>
  <c r="Y394" i="5"/>
  <c r="Y390" i="5"/>
  <c r="Y392" i="5"/>
  <c r="Y391" i="5"/>
  <c r="Y389" i="5"/>
  <c r="Y385" i="5"/>
  <c r="Y376" i="5"/>
  <c r="Y373" i="5"/>
  <c r="Y372" i="5"/>
  <c r="Y370" i="5"/>
  <c r="Y367" i="5"/>
  <c r="Y365" i="5"/>
  <c r="Y362" i="5"/>
  <c r="Y379" i="5"/>
  <c r="Y399" i="5"/>
  <c r="Y393" i="5"/>
  <c r="Y380" i="5"/>
  <c r="Y384" i="5"/>
  <c r="Y358" i="5"/>
  <c r="Y357" i="5"/>
  <c r="Y353" i="5"/>
  <c r="Y352" i="5"/>
  <c r="Y350" i="5"/>
  <c r="Y348" i="5"/>
  <c r="Y347" i="5"/>
  <c r="Y346" i="5"/>
  <c r="Y345" i="5"/>
  <c r="Y342" i="5"/>
  <c r="Y339" i="5"/>
  <c r="Y338" i="5"/>
  <c r="Y336" i="5"/>
  <c r="Y334" i="5"/>
  <c r="Y331" i="5"/>
  <c r="Y328" i="5"/>
  <c r="Y327" i="5"/>
  <c r="Y325" i="5"/>
  <c r="Y321" i="5"/>
  <c r="Y320" i="5"/>
  <c r="Y319" i="5"/>
  <c r="Y317" i="5"/>
  <c r="Y316" i="5"/>
  <c r="Y315" i="5"/>
  <c r="Y312" i="5"/>
  <c r="Y308" i="5"/>
  <c r="Y307" i="5"/>
  <c r="Y306" i="5"/>
  <c r="Y305" i="5"/>
  <c r="Y303" i="5"/>
  <c r="Y299" i="5"/>
  <c r="Y295" i="5"/>
  <c r="Y293" i="5"/>
  <c r="Y286" i="5"/>
  <c r="Y283" i="5"/>
  <c r="Y279" i="5"/>
  <c r="Y278" i="5"/>
  <c r="Y276" i="5"/>
  <c r="Y275" i="5"/>
  <c r="Y274" i="5"/>
  <c r="Y271" i="5"/>
  <c r="Y266" i="5"/>
  <c r="Y263" i="5"/>
  <c r="Y256" i="5"/>
  <c r="Y255" i="5"/>
  <c r="Y252" i="5"/>
  <c r="Y250" i="5"/>
  <c r="Y248" i="5"/>
  <c r="Y245" i="5"/>
  <c r="Y244" i="5"/>
  <c r="Y243" i="5"/>
  <c r="Y241" i="5"/>
  <c r="Y236" i="5"/>
  <c r="Y233" i="5"/>
  <c r="Y225" i="5"/>
  <c r="Y222" i="5"/>
  <c r="Y210" i="5"/>
  <c r="Y209" i="5"/>
  <c r="Y204" i="5"/>
  <c r="Y196" i="5"/>
  <c r="Y190" i="5"/>
  <c r="Y187" i="5"/>
  <c r="Y184" i="5"/>
  <c r="Y183" i="5"/>
  <c r="Y178" i="5"/>
  <c r="Y173" i="5"/>
  <c r="Y155" i="5"/>
  <c r="Y138" i="5"/>
  <c r="Y136" i="5"/>
  <c r="Y120" i="5"/>
  <c r="Y73" i="5"/>
  <c r="Y70" i="5"/>
  <c r="Y54" i="5"/>
  <c r="Y49" i="5"/>
  <c r="Y42" i="5"/>
  <c r="Y41" i="5"/>
  <c r="Y36" i="5"/>
  <c r="Y31" i="5"/>
  <c r="Y24" i="5"/>
  <c r="Y75" i="5"/>
  <c r="Y53" i="5"/>
  <c r="Y91" i="5"/>
  <c r="Y66" i="5"/>
  <c r="Y109" i="5"/>
  <c r="Y102" i="5"/>
  <c r="Y98" i="5"/>
  <c r="Y77" i="5"/>
  <c r="Y65" i="5"/>
  <c r="Y55" i="5"/>
  <c r="AG562" i="5"/>
  <c r="AG561" i="5"/>
  <c r="AG560" i="5"/>
  <c r="AG559" i="5"/>
  <c r="AG558" i="5"/>
  <c r="AG557" i="5"/>
  <c r="AG556" i="5"/>
  <c r="AG555" i="5"/>
  <c r="AG554" i="5"/>
  <c r="AG553" i="5"/>
  <c r="AG552" i="5"/>
  <c r="AG551" i="5"/>
  <c r="AG550" i="5"/>
  <c r="AG549" i="5"/>
  <c r="AG548" i="5"/>
  <c r="AG547" i="5"/>
  <c r="AG546" i="5"/>
  <c r="AG545" i="5"/>
  <c r="AG544" i="5"/>
  <c r="AG543" i="5"/>
  <c r="AG542" i="5"/>
  <c r="AG541" i="5"/>
  <c r="AG540" i="5"/>
  <c r="AG539" i="5"/>
  <c r="AG538" i="5"/>
  <c r="AG537" i="5"/>
  <c r="AG536" i="5"/>
  <c r="AG535" i="5"/>
  <c r="AG534" i="5"/>
  <c r="AG533" i="5"/>
  <c r="AG532" i="5"/>
  <c r="AG531" i="5"/>
  <c r="AG530" i="5"/>
  <c r="AG529" i="5"/>
  <c r="AG528" i="5"/>
  <c r="AG527" i="5"/>
  <c r="AG526" i="5"/>
  <c r="AG525" i="5"/>
  <c r="AG524" i="5"/>
  <c r="AG523" i="5"/>
  <c r="AG522" i="5"/>
  <c r="AG521" i="5"/>
  <c r="AG520" i="5"/>
  <c r="AG519" i="5"/>
  <c r="AG518" i="5"/>
  <c r="AG517" i="5"/>
  <c r="AG516" i="5"/>
  <c r="AG514" i="5"/>
  <c r="AG512" i="5"/>
  <c r="AG511" i="5"/>
  <c r="AG507" i="5"/>
  <c r="AG515" i="5"/>
  <c r="AG508" i="5"/>
  <c r="AG506" i="5"/>
  <c r="AG505" i="5"/>
  <c r="AG504" i="5"/>
  <c r="AG503" i="5"/>
  <c r="AG502" i="5"/>
  <c r="AG501" i="5"/>
  <c r="AG500" i="5"/>
  <c r="AG513" i="5"/>
  <c r="AG510" i="5"/>
  <c r="AG509" i="5"/>
  <c r="AG497" i="5"/>
  <c r="AG496" i="5"/>
  <c r="AG495" i="5"/>
  <c r="AG494" i="5"/>
  <c r="AG493" i="5"/>
  <c r="AG492" i="5"/>
  <c r="AG491" i="5"/>
  <c r="AG490" i="5"/>
  <c r="AG489" i="5"/>
  <c r="AG488" i="5"/>
  <c r="AG498" i="5"/>
  <c r="AG499" i="5"/>
  <c r="AG487" i="5"/>
  <c r="AG486" i="5"/>
  <c r="AG485" i="5"/>
  <c r="AG484" i="5"/>
  <c r="AG483" i="5"/>
  <c r="AG482" i="5"/>
  <c r="AG481" i="5"/>
  <c r="AG480" i="5"/>
  <c r="AG479" i="5"/>
  <c r="AG478" i="5"/>
  <c r="AG477" i="5"/>
  <c r="AG476" i="5"/>
  <c r="AG475" i="5"/>
  <c r="AG474" i="5"/>
  <c r="AG473" i="5"/>
  <c r="AG472" i="5"/>
  <c r="AG471" i="5"/>
  <c r="AG470" i="5"/>
  <c r="AG469" i="5"/>
  <c r="AG468" i="5"/>
  <c r="AG467" i="5"/>
  <c r="AG466" i="5"/>
  <c r="AG465" i="5"/>
  <c r="AG464" i="5"/>
  <c r="AG463" i="5"/>
  <c r="AG462" i="5"/>
  <c r="AG461" i="5"/>
  <c r="AG460" i="5"/>
  <c r="AG459" i="5"/>
  <c r="AG458" i="5"/>
  <c r="AG457" i="5"/>
  <c r="AG456" i="5"/>
  <c r="AG455" i="5"/>
  <c r="AG454" i="5"/>
  <c r="AG453" i="5"/>
  <c r="AG452" i="5"/>
  <c r="AG451" i="5"/>
  <c r="AG450" i="5"/>
  <c r="AG449" i="5"/>
  <c r="AG448" i="5"/>
  <c r="AG447" i="5"/>
  <c r="AG446" i="5"/>
  <c r="AG445" i="5"/>
  <c r="AG444" i="5"/>
  <c r="AG443" i="5"/>
  <c r="AG442" i="5"/>
  <c r="AG441" i="5"/>
  <c r="AG440" i="5"/>
  <c r="AG439" i="5"/>
  <c r="AG438" i="5"/>
  <c r="AG437" i="5"/>
  <c r="AG436" i="5"/>
  <c r="AG435" i="5"/>
  <c r="AG434" i="5"/>
  <c r="AG433" i="5"/>
  <c r="AG432" i="5"/>
  <c r="AG431" i="5"/>
  <c r="AG430" i="5"/>
  <c r="AG429" i="5"/>
  <c r="AG428" i="5"/>
  <c r="AG427" i="5"/>
  <c r="AG426" i="5"/>
  <c r="AG425" i="5"/>
  <c r="AG422" i="5"/>
  <c r="AG424" i="5"/>
  <c r="AG421" i="5"/>
  <c r="AG418" i="5"/>
  <c r="AG417" i="5"/>
  <c r="AG416" i="5"/>
  <c r="AG415" i="5"/>
  <c r="AG414" i="5"/>
  <c r="AG413" i="5"/>
  <c r="AG412" i="5"/>
  <c r="AG411" i="5"/>
  <c r="AG410" i="5"/>
  <c r="AG409" i="5"/>
  <c r="AG408" i="5"/>
  <c r="AG407" i="5"/>
  <c r="AG406" i="5"/>
  <c r="AG405" i="5"/>
  <c r="AG404" i="5"/>
  <c r="AG403" i="5"/>
  <c r="AG402" i="5"/>
  <c r="AG420" i="5"/>
  <c r="AG423" i="5"/>
  <c r="AG419" i="5"/>
  <c r="AG398" i="5"/>
  <c r="AG401" i="5"/>
  <c r="AG400" i="5"/>
  <c r="AG399" i="5"/>
  <c r="AG383" i="5"/>
  <c r="AG391" i="5"/>
  <c r="AG389" i="5"/>
  <c r="AG385" i="5"/>
  <c r="AG397" i="5"/>
  <c r="AG393" i="5"/>
  <c r="AG384" i="5"/>
  <c r="AG380" i="5"/>
  <c r="AG377" i="5"/>
  <c r="AG376" i="5"/>
  <c r="AG375" i="5"/>
  <c r="AG374" i="5"/>
  <c r="AG373" i="5"/>
  <c r="AG372" i="5"/>
  <c r="AG371" i="5"/>
  <c r="AG370" i="5"/>
  <c r="AG369" i="5"/>
  <c r="AG368" i="5"/>
  <c r="AG367" i="5"/>
  <c r="AG366" i="5"/>
  <c r="AG365" i="5"/>
  <c r="AG364" i="5"/>
  <c r="AG363" i="5"/>
  <c r="AG362" i="5"/>
  <c r="AG361" i="5"/>
  <c r="AG360" i="5"/>
  <c r="AG359" i="5"/>
  <c r="AG396" i="5"/>
  <c r="AG394" i="5"/>
  <c r="AG395" i="5"/>
  <c r="AG390" i="5"/>
  <c r="AG388" i="5"/>
  <c r="AG387" i="5"/>
  <c r="AG379" i="5"/>
  <c r="AG382" i="5"/>
  <c r="AG381" i="5"/>
  <c r="AG378" i="5"/>
  <c r="AG358" i="5"/>
  <c r="AG357" i="5"/>
  <c r="AG392" i="5"/>
  <c r="AG386" i="5"/>
  <c r="AG356" i="5"/>
  <c r="AG355" i="5"/>
  <c r="AG354" i="5"/>
  <c r="AG353" i="5"/>
  <c r="AG352" i="5"/>
  <c r="AG351" i="5"/>
  <c r="AG350" i="5"/>
  <c r="AG349" i="5"/>
  <c r="AG348" i="5"/>
  <c r="AG347" i="5"/>
  <c r="AG346" i="5"/>
  <c r="AG345" i="5"/>
  <c r="AG344" i="5"/>
  <c r="AG343" i="5"/>
  <c r="AG342" i="5"/>
  <c r="AG341" i="5"/>
  <c r="AG340" i="5"/>
  <c r="AG338" i="5"/>
  <c r="AG337" i="5"/>
  <c r="AG336" i="5"/>
  <c r="AG335" i="5"/>
  <c r="AG334" i="5"/>
  <c r="AG333" i="5"/>
  <c r="AG332" i="5"/>
  <c r="AG331" i="5"/>
  <c r="AG330" i="5"/>
  <c r="AG329" i="5"/>
  <c r="AG328" i="5"/>
  <c r="AG327" i="5"/>
  <c r="AG326" i="5"/>
  <c r="AG325" i="5"/>
  <c r="AG324" i="5"/>
  <c r="AG323" i="5"/>
  <c r="AG322" i="5"/>
  <c r="AG321" i="5"/>
  <c r="AG320" i="5"/>
  <c r="AG319" i="5"/>
  <c r="AG318" i="5"/>
  <c r="AG317" i="5"/>
  <c r="AG316" i="5"/>
  <c r="AG315" i="5"/>
  <c r="AG314" i="5"/>
  <c r="AG313" i="5"/>
  <c r="AG312" i="5"/>
  <c r="AG311" i="5"/>
  <c r="AG310" i="5"/>
  <c r="AG309" i="5"/>
  <c r="AG308" i="5"/>
  <c r="AG307" i="5"/>
  <c r="AG306" i="5"/>
  <c r="AG305" i="5"/>
  <c r="AG304" i="5"/>
  <c r="AG303" i="5"/>
  <c r="AG302" i="5"/>
  <c r="AG301" i="5"/>
  <c r="AG300" i="5"/>
  <c r="AG299" i="5"/>
  <c r="AG298" i="5"/>
  <c r="AG297" i="5"/>
  <c r="AG296" i="5"/>
  <c r="AG295" i="5"/>
  <c r="AG294" i="5"/>
  <c r="AG339" i="5"/>
  <c r="AG293" i="5"/>
  <c r="AG292" i="5"/>
  <c r="AG291" i="5"/>
  <c r="AG290" i="5"/>
  <c r="AG289" i="5"/>
  <c r="AG288" i="5"/>
  <c r="AG287" i="5"/>
  <c r="AG286" i="5"/>
  <c r="AG285" i="5"/>
  <c r="AG284" i="5"/>
  <c r="AG283" i="5"/>
  <c r="AG282" i="5"/>
  <c r="AG281" i="5"/>
  <c r="AG280" i="5"/>
  <c r="AG279" i="5"/>
  <c r="AG278" i="5"/>
  <c r="AG277" i="5"/>
  <c r="AG276" i="5"/>
  <c r="AG275" i="5"/>
  <c r="AG274" i="5"/>
  <c r="AG273" i="5"/>
  <c r="AG272" i="5"/>
  <c r="AG271" i="5"/>
  <c r="AG270" i="5"/>
  <c r="AG269" i="5"/>
  <c r="AG268" i="5"/>
  <c r="AG267" i="5"/>
  <c r="AG266" i="5"/>
  <c r="AG265" i="5"/>
  <c r="AG264" i="5"/>
  <c r="AG263" i="5"/>
  <c r="AG262" i="5"/>
  <c r="AG261" i="5"/>
  <c r="AG260" i="5"/>
  <c r="AG259" i="5"/>
  <c r="AG258" i="5"/>
  <c r="AG257" i="5"/>
  <c r="AG256" i="5"/>
  <c r="AG255" i="5"/>
  <c r="AG254" i="5"/>
  <c r="AG252" i="5"/>
  <c r="AG251" i="5"/>
  <c r="AG250" i="5"/>
  <c r="AG249" i="5"/>
  <c r="AG248" i="5"/>
  <c r="AG247" i="5"/>
  <c r="AG246" i="5"/>
  <c r="AG245" i="5"/>
  <c r="AG244" i="5"/>
  <c r="AG243" i="5"/>
  <c r="AG242" i="5"/>
  <c r="AG241" i="5"/>
  <c r="AG240" i="5"/>
  <c r="AG239" i="5"/>
  <c r="AG238" i="5"/>
  <c r="AG237" i="5"/>
  <c r="AG236" i="5"/>
  <c r="AG235" i="5"/>
  <c r="AG234" i="5"/>
  <c r="AG233" i="5"/>
  <c r="AG232" i="5"/>
  <c r="AG231" i="5"/>
  <c r="AG230" i="5"/>
  <c r="AG229" i="5"/>
  <c r="AG228" i="5"/>
  <c r="AG227" i="5"/>
  <c r="AG226" i="5"/>
  <c r="AG225" i="5"/>
  <c r="AG224" i="5"/>
  <c r="AG223" i="5"/>
  <c r="AG222" i="5"/>
  <c r="AG221" i="5"/>
  <c r="AG220" i="5"/>
  <c r="AG219" i="5"/>
  <c r="AG218" i="5"/>
  <c r="AG217" i="5"/>
  <c r="AG216" i="5"/>
  <c r="AG215" i="5"/>
  <c r="AG214" i="5"/>
  <c r="AG213" i="5"/>
  <c r="AG212" i="5"/>
  <c r="AG211" i="5"/>
  <c r="AG210" i="5"/>
  <c r="AG209" i="5"/>
  <c r="AG208" i="5"/>
  <c r="AG207" i="5"/>
  <c r="AG206" i="5"/>
  <c r="AG205" i="5"/>
  <c r="AG204" i="5"/>
  <c r="AG203" i="5"/>
  <c r="AG253" i="5"/>
  <c r="AG202" i="5"/>
  <c r="AG201" i="5"/>
  <c r="AG200" i="5"/>
  <c r="AG199" i="5"/>
  <c r="AG198" i="5"/>
  <c r="AG197" i="5"/>
  <c r="AG196" i="5"/>
  <c r="AG195" i="5"/>
  <c r="AG194" i="5"/>
  <c r="AG193" i="5"/>
  <c r="AG192" i="5"/>
  <c r="AG191" i="5"/>
  <c r="AG190" i="5"/>
  <c r="AG189" i="5"/>
  <c r="AG188" i="5"/>
  <c r="AG187" i="5"/>
  <c r="AG186" i="5"/>
  <c r="AG185" i="5"/>
  <c r="AG184" i="5"/>
  <c r="AG183" i="5"/>
  <c r="AG182" i="5"/>
  <c r="AG181" i="5"/>
  <c r="AG180" i="5"/>
  <c r="AG179" i="5"/>
  <c r="AG178" i="5"/>
  <c r="AG177" i="5"/>
  <c r="AG176" i="5"/>
  <c r="AG175" i="5"/>
  <c r="AG174" i="5"/>
  <c r="AG173" i="5"/>
  <c r="AG172" i="5"/>
  <c r="AG171" i="5"/>
  <c r="AG170" i="5"/>
  <c r="AG169" i="5"/>
  <c r="AG168" i="5"/>
  <c r="AG167" i="5"/>
  <c r="AG166" i="5"/>
  <c r="AG165" i="5"/>
  <c r="AG163" i="5"/>
  <c r="AG162" i="5"/>
  <c r="AG160" i="5"/>
  <c r="AG159" i="5"/>
  <c r="AG158" i="5"/>
  <c r="AG157" i="5"/>
  <c r="AG156" i="5"/>
  <c r="AG155" i="5"/>
  <c r="AG154" i="5"/>
  <c r="AG153" i="5"/>
  <c r="AG152" i="5"/>
  <c r="AG151" i="5"/>
  <c r="AG150" i="5"/>
  <c r="AG149" i="5"/>
  <c r="AG148" i="5"/>
  <c r="AG147" i="5"/>
  <c r="AG146" i="5"/>
  <c r="AG145" i="5"/>
  <c r="AG144" i="5"/>
  <c r="AG143" i="5"/>
  <c r="AG142" i="5"/>
  <c r="AG141" i="5"/>
  <c r="AG140" i="5"/>
  <c r="AG139" i="5"/>
  <c r="AG138" i="5"/>
  <c r="AG137" i="5"/>
  <c r="AG136" i="5"/>
  <c r="AG135" i="5"/>
  <c r="AG134" i="5"/>
  <c r="AG133" i="5"/>
  <c r="AG132" i="5"/>
  <c r="AG131" i="5"/>
  <c r="AG130" i="5"/>
  <c r="AG129" i="5"/>
  <c r="AG128" i="5"/>
  <c r="AG127" i="5"/>
  <c r="AG126" i="5"/>
  <c r="AG125" i="5"/>
  <c r="AG124" i="5"/>
  <c r="AG123" i="5"/>
  <c r="AG122" i="5"/>
  <c r="AG121" i="5"/>
  <c r="AG120" i="5"/>
  <c r="AG119" i="5"/>
  <c r="AG118" i="5"/>
  <c r="AG117" i="5"/>
  <c r="AG116" i="5"/>
  <c r="AG115" i="5"/>
  <c r="AG114" i="5"/>
  <c r="AG161" i="5"/>
  <c r="AG164" i="5"/>
  <c r="AG111" i="5"/>
  <c r="AG113" i="5"/>
  <c r="AG105" i="5"/>
  <c r="AG80" i="5"/>
  <c r="AG64" i="5"/>
  <c r="AG61" i="5"/>
  <c r="AG54" i="5"/>
  <c r="AG52" i="5"/>
  <c r="AG51" i="5"/>
  <c r="AG50" i="5"/>
  <c r="AG49" i="5"/>
  <c r="AG48" i="5"/>
  <c r="AG47" i="5"/>
  <c r="AG46" i="5"/>
  <c r="AG45" i="5"/>
  <c r="AG44" i="5"/>
  <c r="AG43" i="5"/>
  <c r="AG42" i="5"/>
  <c r="AG41" i="5"/>
  <c r="AG40" i="5"/>
  <c r="AG39" i="5"/>
  <c r="AG38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12" i="5"/>
  <c r="AG97" i="5"/>
  <c r="AG104" i="5"/>
  <c r="AG96" i="5"/>
  <c r="AG95" i="5"/>
  <c r="AG76" i="5"/>
  <c r="AG72" i="5"/>
  <c r="AG65" i="5"/>
  <c r="AG59" i="5"/>
  <c r="AG57" i="5"/>
  <c r="AG53" i="5"/>
  <c r="AG102" i="5"/>
  <c r="AG101" i="5"/>
  <c r="AG98" i="5"/>
  <c r="AG89" i="5"/>
  <c r="AG85" i="5"/>
  <c r="AG74" i="5"/>
  <c r="AG62" i="5"/>
  <c r="AG109" i="5"/>
  <c r="AG100" i="5"/>
  <c r="AG99" i="5"/>
  <c r="AG94" i="5"/>
  <c r="AG88" i="5"/>
  <c r="AG77" i="5"/>
  <c r="AG71" i="5"/>
  <c r="AG108" i="5"/>
  <c r="AG103" i="5"/>
  <c r="AG87" i="5"/>
  <c r="AG84" i="5"/>
  <c r="AG82" i="5"/>
  <c r="AG81" i="5"/>
  <c r="AG73" i="5"/>
  <c r="AG68" i="5"/>
  <c r="AG56" i="5"/>
  <c r="AG110" i="5"/>
  <c r="AG107" i="5"/>
  <c r="AG93" i="5"/>
  <c r="AG86" i="5"/>
  <c r="AG83" i="5"/>
  <c r="AG70" i="5"/>
  <c r="AG67" i="5"/>
  <c r="AG63" i="5"/>
  <c r="AG58" i="5"/>
  <c r="AG106" i="5"/>
  <c r="AG92" i="5"/>
  <c r="AG75" i="5"/>
  <c r="AG55" i="5"/>
  <c r="AO562" i="5"/>
  <c r="AO560" i="5"/>
  <c r="AO558" i="5"/>
  <c r="AO556" i="5"/>
  <c r="AO553" i="5"/>
  <c r="AO550" i="5"/>
  <c r="AO549" i="5"/>
  <c r="AO547" i="5"/>
  <c r="AO542" i="5"/>
  <c r="AO538" i="5"/>
  <c r="AO534" i="5"/>
  <c r="AO528" i="5"/>
  <c r="AO520" i="5"/>
  <c r="AO517" i="5"/>
  <c r="AO516" i="5"/>
  <c r="AO508" i="5"/>
  <c r="AO510" i="5"/>
  <c r="AO504" i="5"/>
  <c r="AO501" i="5"/>
  <c r="AO514" i="5"/>
  <c r="AO496" i="5"/>
  <c r="AO491" i="5"/>
  <c r="AO485" i="5"/>
  <c r="AO483" i="5"/>
  <c r="AO482" i="5"/>
  <c r="AO475" i="5"/>
  <c r="AO474" i="5"/>
  <c r="AO473" i="5"/>
  <c r="AO471" i="5"/>
  <c r="AO468" i="5"/>
  <c r="AO465" i="5"/>
  <c r="AO463" i="5"/>
  <c r="AO459" i="5"/>
  <c r="AO457" i="5"/>
  <c r="AO453" i="5"/>
  <c r="AO445" i="5"/>
  <c r="AO443" i="5"/>
  <c r="AO467" i="5"/>
  <c r="AO466" i="5"/>
  <c r="AO440" i="5"/>
  <c r="AO438" i="5"/>
  <c r="AO437" i="5"/>
  <c r="AO431" i="5"/>
  <c r="AO427" i="5"/>
  <c r="AO425" i="5"/>
  <c r="AO418" i="5"/>
  <c r="AO416" i="5"/>
  <c r="AO415" i="5"/>
  <c r="AO414" i="5"/>
  <c r="AO413" i="5"/>
  <c r="AO412" i="5"/>
  <c r="AO411" i="5"/>
  <c r="AO410" i="5"/>
  <c r="AO404" i="5"/>
  <c r="AO403" i="5"/>
  <c r="AO421" i="5"/>
  <c r="AO400" i="5"/>
  <c r="AO399" i="5"/>
  <c r="AO376" i="5"/>
  <c r="AO373" i="5"/>
  <c r="AO370" i="5"/>
  <c r="AO367" i="5"/>
  <c r="AO365" i="5"/>
  <c r="AO358" i="5"/>
  <c r="AO391" i="5"/>
  <c r="AO385" i="5"/>
  <c r="AO378" i="5"/>
  <c r="AO380" i="5"/>
  <c r="AO357" i="5"/>
  <c r="AO353" i="5"/>
  <c r="AO350" i="5"/>
  <c r="AO346" i="5"/>
  <c r="AO345" i="5"/>
  <c r="AO342" i="5"/>
  <c r="AO339" i="5"/>
  <c r="AO338" i="5"/>
  <c r="AO336" i="5"/>
  <c r="AO334" i="5"/>
  <c r="AO331" i="5"/>
  <c r="AO328" i="5"/>
  <c r="AO327" i="5"/>
  <c r="AO325" i="5"/>
  <c r="AO321" i="5"/>
  <c r="AO319" i="5"/>
  <c r="AO316" i="5"/>
  <c r="AO313" i="5"/>
  <c r="AO312" i="5"/>
  <c r="AO308" i="5"/>
  <c r="AO307" i="5"/>
  <c r="AO304" i="5"/>
  <c r="AO299" i="5"/>
  <c r="AO293" i="5"/>
  <c r="AO286" i="5"/>
  <c r="AO283" i="5"/>
  <c r="AO278" i="5"/>
  <c r="AO276" i="5"/>
  <c r="AO275" i="5"/>
  <c r="AO274" i="5"/>
  <c r="AO271" i="5"/>
  <c r="AO263" i="5"/>
  <c r="AO258" i="5"/>
  <c r="AO256" i="5"/>
  <c r="AO255" i="5"/>
  <c r="AO252" i="5"/>
  <c r="AO248" i="5"/>
  <c r="AO245" i="5"/>
  <c r="AO244" i="5"/>
  <c r="AO243" i="5"/>
  <c r="AO236" i="5"/>
  <c r="AO222" i="5"/>
  <c r="AO209" i="5"/>
  <c r="AO204" i="5"/>
  <c r="AO196" i="5"/>
  <c r="AO187" i="5"/>
  <c r="AO184" i="5"/>
  <c r="AO178" i="5"/>
  <c r="AO173" i="5"/>
  <c r="AO155" i="5"/>
  <c r="AO138" i="5"/>
  <c r="AO136" i="5"/>
  <c r="AO120" i="5"/>
  <c r="AO41" i="5"/>
  <c r="AO24" i="5"/>
  <c r="AO109" i="5"/>
  <c r="AO93" i="5"/>
  <c r="AO70" i="5"/>
  <c r="AO92" i="5"/>
  <c r="AO62" i="5"/>
  <c r="AO66" i="5"/>
  <c r="AO91" i="5"/>
  <c r="AW562" i="5"/>
  <c r="AW556" i="5"/>
  <c r="AW553" i="5"/>
  <c r="AW550" i="5"/>
  <c r="AW549" i="5"/>
  <c r="AW542" i="5"/>
  <c r="AW538" i="5"/>
  <c r="AW534" i="5"/>
  <c r="AW532" i="5"/>
  <c r="AW523" i="5"/>
  <c r="AW520" i="5"/>
  <c r="AW518" i="5"/>
  <c r="AW517" i="5"/>
  <c r="AW505" i="5"/>
  <c r="AW504" i="5"/>
  <c r="AW502" i="5"/>
  <c r="AW501" i="5"/>
  <c r="AW514" i="5"/>
  <c r="AW495" i="5"/>
  <c r="AW493" i="5"/>
  <c r="AW491" i="5"/>
  <c r="AW498" i="5"/>
  <c r="AW486" i="5"/>
  <c r="AW485" i="5"/>
  <c r="AW483" i="5"/>
  <c r="AW479" i="5"/>
  <c r="AW478" i="5"/>
  <c r="AW476" i="5"/>
  <c r="AW474" i="5"/>
  <c r="AW473" i="5"/>
  <c r="AW471" i="5"/>
  <c r="AW468" i="5"/>
  <c r="AW463" i="5"/>
  <c r="AW461" i="5"/>
  <c r="AW460" i="5"/>
  <c r="AW459" i="5"/>
  <c r="AW457" i="5"/>
  <c r="AW453" i="5"/>
  <c r="AW443" i="5"/>
  <c r="AW467" i="5"/>
  <c r="AW440" i="5"/>
  <c r="AW438" i="5"/>
  <c r="AW437" i="5"/>
  <c r="AW427" i="5"/>
  <c r="AW426" i="5"/>
  <c r="AW425" i="5"/>
  <c r="AW418" i="5"/>
  <c r="AW416" i="5"/>
  <c r="AW414" i="5"/>
  <c r="AW413" i="5"/>
  <c r="AW412" i="5"/>
  <c r="AW411" i="5"/>
  <c r="AW410" i="5"/>
  <c r="AW404" i="5"/>
  <c r="AW403" i="5"/>
  <c r="AW400" i="5"/>
  <c r="AW399" i="5"/>
  <c r="AW389" i="5"/>
  <c r="AW380" i="5"/>
  <c r="AW376" i="5"/>
  <c r="AW374" i="5"/>
  <c r="AW373" i="5"/>
  <c r="AW372" i="5"/>
  <c r="AW370" i="5"/>
  <c r="AW367" i="5"/>
  <c r="AW365" i="5"/>
  <c r="AW358" i="5"/>
  <c r="AW393" i="5"/>
  <c r="AW391" i="5"/>
  <c r="AW385" i="5"/>
  <c r="AW384" i="5"/>
  <c r="AW357" i="5"/>
  <c r="AW353" i="5"/>
  <c r="AW350" i="5"/>
  <c r="AW346" i="5"/>
  <c r="AW345" i="5"/>
  <c r="AW339" i="5"/>
  <c r="AW338" i="5"/>
  <c r="AW336" i="5"/>
  <c r="AW334" i="5"/>
  <c r="AW331" i="5"/>
  <c r="AW328" i="5"/>
  <c r="AW325" i="5"/>
  <c r="AW321" i="5"/>
  <c r="AW319" i="5"/>
  <c r="AW318" i="5"/>
  <c r="AW316" i="5"/>
  <c r="AW314" i="5"/>
  <c r="AW312" i="5"/>
  <c r="AW308" i="5"/>
  <c r="AW307" i="5"/>
  <c r="AW305" i="5"/>
  <c r="AW304" i="5"/>
  <c r="AW303" i="5"/>
  <c r="AW300" i="5"/>
  <c r="AW299" i="5"/>
  <c r="AW295" i="5"/>
  <c r="AW293" i="5"/>
  <c r="AW286" i="5"/>
  <c r="AW283" i="5"/>
  <c r="AW281" i="5"/>
  <c r="AW278" i="5"/>
  <c r="AW276" i="5"/>
  <c r="AW274" i="5"/>
  <c r="AW263" i="5"/>
  <c r="AW258" i="5"/>
  <c r="AW256" i="5"/>
  <c r="AW255" i="5"/>
  <c r="AW252" i="5"/>
  <c r="AW248" i="5"/>
  <c r="AW245" i="5"/>
  <c r="AW244" i="5"/>
  <c r="AW241" i="5"/>
  <c r="AW229" i="5"/>
  <c r="AW222" i="5"/>
  <c r="AW217" i="5"/>
  <c r="AW209" i="5"/>
  <c r="AW197" i="5"/>
  <c r="AW196" i="5"/>
  <c r="AW187" i="5"/>
  <c r="AW184" i="5"/>
  <c r="AW178" i="5"/>
  <c r="AW173" i="5"/>
  <c r="AW159" i="5"/>
  <c r="AW155" i="5"/>
  <c r="AW120" i="5"/>
  <c r="AW75" i="5"/>
  <c r="AW51" i="5"/>
  <c r="AW41" i="5"/>
  <c r="AW31" i="5"/>
  <c r="AW24" i="5"/>
  <c r="AW70" i="5"/>
  <c r="AW54" i="5"/>
  <c r="AW92" i="5"/>
  <c r="AW91" i="5"/>
  <c r="AW66" i="5"/>
  <c r="AW53" i="5"/>
  <c r="AW77" i="5"/>
  <c r="AW65" i="5"/>
  <c r="BE562" i="5"/>
  <c r="BE561" i="5"/>
  <c r="BE560" i="5"/>
  <c r="BE559" i="5"/>
  <c r="BE558" i="5"/>
  <c r="BE557" i="5"/>
  <c r="BE556" i="5"/>
  <c r="BE555" i="5"/>
  <c r="BE554" i="5"/>
  <c r="BE553" i="5"/>
  <c r="BE552" i="5"/>
  <c r="BE551" i="5"/>
  <c r="BE550" i="5"/>
  <c r="BE549" i="5"/>
  <c r="BE548" i="5"/>
  <c r="BE547" i="5"/>
  <c r="BE546" i="5"/>
  <c r="BE545" i="5"/>
  <c r="BE544" i="5"/>
  <c r="BE543" i="5"/>
  <c r="BE542" i="5"/>
  <c r="BE541" i="5"/>
  <c r="BE540" i="5"/>
  <c r="BE539" i="5"/>
  <c r="BE538" i="5"/>
  <c r="BE537" i="5"/>
  <c r="BE536" i="5"/>
  <c r="BE535" i="5"/>
  <c r="BE534" i="5"/>
  <c r="BE533" i="5"/>
  <c r="BE532" i="5"/>
  <c r="BE531" i="5"/>
  <c r="BE530" i="5"/>
  <c r="BE529" i="5"/>
  <c r="BE528" i="5"/>
  <c r="BE527" i="5"/>
  <c r="BE526" i="5"/>
  <c r="BE525" i="5"/>
  <c r="BE524" i="5"/>
  <c r="BE523" i="5"/>
  <c r="BE522" i="5"/>
  <c r="BE521" i="5"/>
  <c r="BE520" i="5"/>
  <c r="BE519" i="5"/>
  <c r="BE518" i="5"/>
  <c r="BE517" i="5"/>
  <c r="BE516" i="5"/>
  <c r="BE512" i="5"/>
  <c r="BE510" i="5"/>
  <c r="BE511" i="5"/>
  <c r="BE515" i="5"/>
  <c r="BE514" i="5"/>
  <c r="BE506" i="5"/>
  <c r="BE505" i="5"/>
  <c r="BE504" i="5"/>
  <c r="BE503" i="5"/>
  <c r="BE502" i="5"/>
  <c r="BE501" i="5"/>
  <c r="BE500" i="5"/>
  <c r="BE509" i="5"/>
  <c r="BE507" i="5"/>
  <c r="BE508" i="5"/>
  <c r="BE513" i="5"/>
  <c r="BE499" i="5"/>
  <c r="BE497" i="5"/>
  <c r="BE496" i="5"/>
  <c r="BE495" i="5"/>
  <c r="BE494" i="5"/>
  <c r="BE493" i="5"/>
  <c r="BE492" i="5"/>
  <c r="BE491" i="5"/>
  <c r="BE490" i="5"/>
  <c r="BE489" i="5"/>
  <c r="BE488" i="5"/>
  <c r="BE498" i="5"/>
  <c r="BE486" i="5"/>
  <c r="BE485" i="5"/>
  <c r="BE484" i="5"/>
  <c r="BE483" i="5"/>
  <c r="BE482" i="5"/>
  <c r="BE481" i="5"/>
  <c r="BE480" i="5"/>
  <c r="BE479" i="5"/>
  <c r="BE478" i="5"/>
  <c r="BE477" i="5"/>
  <c r="BE476" i="5"/>
  <c r="BE475" i="5"/>
  <c r="BE474" i="5"/>
  <c r="BE473" i="5"/>
  <c r="BE472" i="5"/>
  <c r="BE471" i="5"/>
  <c r="BE470" i="5"/>
  <c r="BE469" i="5"/>
  <c r="BE468" i="5"/>
  <c r="BE487" i="5"/>
  <c r="BE465" i="5"/>
  <c r="BE464" i="5"/>
  <c r="BE463" i="5"/>
  <c r="BE462" i="5"/>
  <c r="BE461" i="5"/>
  <c r="BE460" i="5"/>
  <c r="BE459" i="5"/>
  <c r="BE458" i="5"/>
  <c r="BE457" i="5"/>
  <c r="BE456" i="5"/>
  <c r="BE455" i="5"/>
  <c r="BE454" i="5"/>
  <c r="BE453" i="5"/>
  <c r="BE452" i="5"/>
  <c r="BE451" i="5"/>
  <c r="BE450" i="5"/>
  <c r="BE449" i="5"/>
  <c r="BE448" i="5"/>
  <c r="BE447" i="5"/>
  <c r="BE446" i="5"/>
  <c r="BE445" i="5"/>
  <c r="BE444" i="5"/>
  <c r="BE443" i="5"/>
  <c r="BE442" i="5"/>
  <c r="BE441" i="5"/>
  <c r="BE466" i="5"/>
  <c r="BE467" i="5"/>
  <c r="BE440" i="5"/>
  <c r="BE439" i="5"/>
  <c r="BE438" i="5"/>
  <c r="BE437" i="5"/>
  <c r="BE436" i="5"/>
  <c r="BE435" i="5"/>
  <c r="BE434" i="5"/>
  <c r="BE433" i="5"/>
  <c r="BE432" i="5"/>
  <c r="BE431" i="5"/>
  <c r="BE430" i="5"/>
  <c r="BE429" i="5"/>
  <c r="BE428" i="5"/>
  <c r="BE427" i="5"/>
  <c r="BE426" i="5"/>
  <c r="BE425" i="5"/>
  <c r="BE423" i="5"/>
  <c r="BE419" i="5"/>
  <c r="BE418" i="5"/>
  <c r="BE417" i="5"/>
  <c r="BE416" i="5"/>
  <c r="BE415" i="5"/>
  <c r="BE414" i="5"/>
  <c r="BE413" i="5"/>
  <c r="BE412" i="5"/>
  <c r="BE411" i="5"/>
  <c r="BE410" i="5"/>
  <c r="BE409" i="5"/>
  <c r="BE408" i="5"/>
  <c r="BE407" i="5"/>
  <c r="BE406" i="5"/>
  <c r="BE405" i="5"/>
  <c r="BE404" i="5"/>
  <c r="BE403" i="5"/>
  <c r="BE402" i="5"/>
  <c r="BE424" i="5"/>
  <c r="BE422" i="5"/>
  <c r="BE420" i="5"/>
  <c r="BE401" i="5"/>
  <c r="BE400" i="5"/>
  <c r="BE399" i="5"/>
  <c r="BE398" i="5"/>
  <c r="BE421" i="5"/>
  <c r="BE389" i="5"/>
  <c r="BE381" i="5"/>
  <c r="BE378" i="5"/>
  <c r="BE397" i="5"/>
  <c r="BE395" i="5"/>
  <c r="BE393" i="5"/>
  <c r="BE387" i="5"/>
  <c r="BE379" i="5"/>
  <c r="BE394" i="5"/>
  <c r="BE391" i="5"/>
  <c r="BE388" i="5"/>
  <c r="BE386" i="5"/>
  <c r="BE385" i="5"/>
  <c r="BE377" i="5"/>
  <c r="BE376" i="5"/>
  <c r="BE375" i="5"/>
  <c r="BE374" i="5"/>
  <c r="BE373" i="5"/>
  <c r="BE372" i="5"/>
  <c r="BE371" i="5"/>
  <c r="BE370" i="5"/>
  <c r="BE369" i="5"/>
  <c r="BE368" i="5"/>
  <c r="BE367" i="5"/>
  <c r="BE366" i="5"/>
  <c r="BE365" i="5"/>
  <c r="BE364" i="5"/>
  <c r="BE363" i="5"/>
  <c r="BE362" i="5"/>
  <c r="BE361" i="5"/>
  <c r="BE360" i="5"/>
  <c r="BE359" i="5"/>
  <c r="BE358" i="5"/>
  <c r="BE396" i="5"/>
  <c r="BE390" i="5"/>
  <c r="BE384" i="5"/>
  <c r="BE392" i="5"/>
  <c r="BE382" i="5"/>
  <c r="BE383" i="5"/>
  <c r="BE380" i="5"/>
  <c r="BE357" i="5"/>
  <c r="BE356" i="5"/>
  <c r="BE355" i="5"/>
  <c r="BE354" i="5"/>
  <c r="BE353" i="5"/>
  <c r="BE352" i="5"/>
  <c r="BE351" i="5"/>
  <c r="BE350" i="5"/>
  <c r="BE349" i="5"/>
  <c r="BE348" i="5"/>
  <c r="BE347" i="5"/>
  <c r="BE346" i="5"/>
  <c r="BE345" i="5"/>
  <c r="BE344" i="5"/>
  <c r="BE343" i="5"/>
  <c r="BE342" i="5"/>
  <c r="BE341" i="5"/>
  <c r="BE340" i="5"/>
  <c r="BE339" i="5"/>
  <c r="BE338" i="5"/>
  <c r="BE337" i="5"/>
  <c r="BE336" i="5"/>
  <c r="BE335" i="5"/>
  <c r="BE334" i="5"/>
  <c r="BE333" i="5"/>
  <c r="BE332" i="5"/>
  <c r="BE331" i="5"/>
  <c r="BE330" i="5"/>
  <c r="BE329" i="5"/>
  <c r="BE328" i="5"/>
  <c r="BE327" i="5"/>
  <c r="BE326" i="5"/>
  <c r="BE325" i="5"/>
  <c r="BE324" i="5"/>
  <c r="BE323" i="5"/>
  <c r="BE322" i="5"/>
  <c r="BE321" i="5"/>
  <c r="BE320" i="5"/>
  <c r="BE319" i="5"/>
  <c r="BE318" i="5"/>
  <c r="BE317" i="5"/>
  <c r="BE316" i="5"/>
  <c r="BE315" i="5"/>
  <c r="BE314" i="5"/>
  <c r="BE313" i="5"/>
  <c r="BE312" i="5"/>
  <c r="BE311" i="5"/>
  <c r="BE310" i="5"/>
  <c r="BE309" i="5"/>
  <c r="BE308" i="5"/>
  <c r="BE307" i="5"/>
  <c r="BE306" i="5"/>
  <c r="BE305" i="5"/>
  <c r="BE304" i="5"/>
  <c r="BE303" i="5"/>
  <c r="BE302" i="5"/>
  <c r="BE301" i="5"/>
  <c r="BE300" i="5"/>
  <c r="BE299" i="5"/>
  <c r="BE298" i="5"/>
  <c r="BE297" i="5"/>
  <c r="BE296" i="5"/>
  <c r="BE295" i="5"/>
  <c r="BE294" i="5"/>
  <c r="BE292" i="5"/>
  <c r="BE291" i="5"/>
  <c r="BE290" i="5"/>
  <c r="BE289" i="5"/>
  <c r="BE288" i="5"/>
  <c r="BE287" i="5"/>
  <c r="BE286" i="5"/>
  <c r="BE285" i="5"/>
  <c r="BE284" i="5"/>
  <c r="BE283" i="5"/>
  <c r="BE282" i="5"/>
  <c r="BE281" i="5"/>
  <c r="BE280" i="5"/>
  <c r="BE279" i="5"/>
  <c r="BE278" i="5"/>
  <c r="BE277" i="5"/>
  <c r="BE276" i="5"/>
  <c r="BE275" i="5"/>
  <c r="BE274" i="5"/>
  <c r="BE273" i="5"/>
  <c r="BE272" i="5"/>
  <c r="BE271" i="5"/>
  <c r="BE270" i="5"/>
  <c r="BE269" i="5"/>
  <c r="BE268" i="5"/>
  <c r="BE267" i="5"/>
  <c r="BE266" i="5"/>
  <c r="BE265" i="5"/>
  <c r="BE264" i="5"/>
  <c r="BE263" i="5"/>
  <c r="BE262" i="5"/>
  <c r="BE261" i="5"/>
  <c r="BE260" i="5"/>
  <c r="BE259" i="5"/>
  <c r="BE258" i="5"/>
  <c r="BE257" i="5"/>
  <c r="BE256" i="5"/>
  <c r="BE255" i="5"/>
  <c r="BE293" i="5"/>
  <c r="BE252" i="5"/>
  <c r="BE251" i="5"/>
  <c r="BE250" i="5"/>
  <c r="BE249" i="5"/>
  <c r="BE248" i="5"/>
  <c r="BE247" i="5"/>
  <c r="BE246" i="5"/>
  <c r="BE245" i="5"/>
  <c r="BE244" i="5"/>
  <c r="BE243" i="5"/>
  <c r="BE242" i="5"/>
  <c r="BE241" i="5"/>
  <c r="BE240" i="5"/>
  <c r="BE239" i="5"/>
  <c r="BE238" i="5"/>
  <c r="BE237" i="5"/>
  <c r="BE236" i="5"/>
  <c r="BE235" i="5"/>
  <c r="BE234" i="5"/>
  <c r="BE233" i="5"/>
  <c r="BE232" i="5"/>
  <c r="BE231" i="5"/>
  <c r="BE230" i="5"/>
  <c r="BE229" i="5"/>
  <c r="BE228" i="5"/>
  <c r="BE227" i="5"/>
  <c r="BE226" i="5"/>
  <c r="BE225" i="5"/>
  <c r="BE224" i="5"/>
  <c r="BE223" i="5"/>
  <c r="BE222" i="5"/>
  <c r="BE221" i="5"/>
  <c r="BE220" i="5"/>
  <c r="BE219" i="5"/>
  <c r="BE218" i="5"/>
  <c r="BE217" i="5"/>
  <c r="BE216" i="5"/>
  <c r="BE215" i="5"/>
  <c r="BE214" i="5"/>
  <c r="BE213" i="5"/>
  <c r="BE212" i="5"/>
  <c r="BE211" i="5"/>
  <c r="BE210" i="5"/>
  <c r="BE209" i="5"/>
  <c r="BE208" i="5"/>
  <c r="BE207" i="5"/>
  <c r="BE206" i="5"/>
  <c r="BE205" i="5"/>
  <c r="BE204" i="5"/>
  <c r="BE203" i="5"/>
  <c r="BE254" i="5"/>
  <c r="BE253" i="5"/>
  <c r="BE202" i="5"/>
  <c r="BE201" i="5"/>
  <c r="BE200" i="5"/>
  <c r="BE199" i="5"/>
  <c r="BE197" i="5"/>
  <c r="BE196" i="5"/>
  <c r="BE195" i="5"/>
  <c r="BE194" i="5"/>
  <c r="BE193" i="5"/>
  <c r="BE192" i="5"/>
  <c r="BE191" i="5"/>
  <c r="BE190" i="5"/>
  <c r="BE189" i="5"/>
  <c r="BE188" i="5"/>
  <c r="BE187" i="5"/>
  <c r="BE186" i="5"/>
  <c r="BE185" i="5"/>
  <c r="BE184" i="5"/>
  <c r="BE183" i="5"/>
  <c r="BE182" i="5"/>
  <c r="BE181" i="5"/>
  <c r="BE180" i="5"/>
  <c r="BE179" i="5"/>
  <c r="BE178" i="5"/>
  <c r="BE177" i="5"/>
  <c r="BE176" i="5"/>
  <c r="BE175" i="5"/>
  <c r="BE174" i="5"/>
  <c r="BE173" i="5"/>
  <c r="BE172" i="5"/>
  <c r="BE171" i="5"/>
  <c r="BE170" i="5"/>
  <c r="BE169" i="5"/>
  <c r="BE168" i="5"/>
  <c r="BE167" i="5"/>
  <c r="BE166" i="5"/>
  <c r="BE165" i="5"/>
  <c r="BE162" i="5"/>
  <c r="BE164" i="5"/>
  <c r="BE163" i="5"/>
  <c r="BE160" i="5"/>
  <c r="BE159" i="5"/>
  <c r="BE158" i="5"/>
  <c r="BE157" i="5"/>
  <c r="BE156" i="5"/>
  <c r="BE155" i="5"/>
  <c r="BE154" i="5"/>
  <c r="BE153" i="5"/>
  <c r="BE152" i="5"/>
  <c r="BE151" i="5"/>
  <c r="BE150" i="5"/>
  <c r="BE149" i="5"/>
  <c r="BE148" i="5"/>
  <c r="BE147" i="5"/>
  <c r="BE146" i="5"/>
  <c r="BE145" i="5"/>
  <c r="BE144" i="5"/>
  <c r="BE143" i="5"/>
  <c r="BE142" i="5"/>
  <c r="BE141" i="5"/>
  <c r="BE140" i="5"/>
  <c r="BE139" i="5"/>
  <c r="BE138" i="5"/>
  <c r="BE137" i="5"/>
  <c r="BE136" i="5"/>
  <c r="BE135" i="5"/>
  <c r="BE134" i="5"/>
  <c r="BE133" i="5"/>
  <c r="BE132" i="5"/>
  <c r="BE131" i="5"/>
  <c r="BE130" i="5"/>
  <c r="BE129" i="5"/>
  <c r="BE128" i="5"/>
  <c r="BE127" i="5"/>
  <c r="BE126" i="5"/>
  <c r="BE125" i="5"/>
  <c r="BE124" i="5"/>
  <c r="BE123" i="5"/>
  <c r="BE122" i="5"/>
  <c r="BE121" i="5"/>
  <c r="BE120" i="5"/>
  <c r="BE119" i="5"/>
  <c r="BE118" i="5"/>
  <c r="BE117" i="5"/>
  <c r="BE116" i="5"/>
  <c r="BE115" i="5"/>
  <c r="BE114" i="5"/>
  <c r="BE113" i="5"/>
  <c r="BE161" i="5"/>
  <c r="BE112" i="5"/>
  <c r="BE96" i="5"/>
  <c r="BE89" i="5"/>
  <c r="BE71" i="5"/>
  <c r="BE70" i="5"/>
  <c r="BE66" i="5"/>
  <c r="BE64" i="5"/>
  <c r="BE52" i="5"/>
  <c r="BE51" i="5"/>
  <c r="BE50" i="5"/>
  <c r="BE49" i="5"/>
  <c r="BE48" i="5"/>
  <c r="BE47" i="5"/>
  <c r="BE46" i="5"/>
  <c r="BE45" i="5"/>
  <c r="BE44" i="5"/>
  <c r="BE43" i="5"/>
  <c r="BE42" i="5"/>
  <c r="BE41" i="5"/>
  <c r="BE40" i="5"/>
  <c r="BE39" i="5"/>
  <c r="BE38" i="5"/>
  <c r="BE37" i="5"/>
  <c r="BE36" i="5"/>
  <c r="BE35" i="5"/>
  <c r="BE34" i="5"/>
  <c r="BE33" i="5"/>
  <c r="BE31" i="5"/>
  <c r="BE30" i="5"/>
  <c r="BE29" i="5"/>
  <c r="BE28" i="5"/>
  <c r="BE27" i="5"/>
  <c r="BE26" i="5"/>
  <c r="BE25" i="5"/>
  <c r="BE24" i="5"/>
  <c r="BE23" i="5"/>
  <c r="BE22" i="5"/>
  <c r="BE21" i="5"/>
  <c r="BE20" i="5"/>
  <c r="BE19" i="5"/>
  <c r="BE18" i="5"/>
  <c r="BE17" i="5"/>
  <c r="BE101" i="5"/>
  <c r="BE95" i="5"/>
  <c r="BE109" i="5"/>
  <c r="BE108" i="5"/>
  <c r="BE103" i="5"/>
  <c r="BE102" i="5"/>
  <c r="BE100" i="5"/>
  <c r="BE98" i="5"/>
  <c r="BE86" i="5"/>
  <c r="BE85" i="5"/>
  <c r="BE83" i="5"/>
  <c r="BE69" i="5"/>
  <c r="BE67" i="5"/>
  <c r="BE61" i="5"/>
  <c r="BE60" i="5"/>
  <c r="BE55" i="5"/>
  <c r="BE110" i="5"/>
  <c r="BE99" i="5"/>
  <c r="BE97" i="5"/>
  <c r="BE93" i="5"/>
  <c r="BE82" i="5"/>
  <c r="BE81" i="5"/>
  <c r="BE80" i="5"/>
  <c r="BE65" i="5"/>
  <c r="BE63" i="5"/>
  <c r="BE57" i="5"/>
  <c r="BE54" i="5"/>
  <c r="BE107" i="5"/>
  <c r="BE106" i="5"/>
  <c r="BE105" i="5"/>
  <c r="BE74" i="5"/>
  <c r="BE72" i="5"/>
  <c r="BE90" i="5"/>
  <c r="BE77" i="5"/>
  <c r="BE68" i="5"/>
  <c r="BE59" i="5"/>
  <c r="BE53" i="5"/>
  <c r="BE111" i="5"/>
  <c r="BE104" i="5"/>
  <c r="BE79" i="5"/>
  <c r="BE78" i="5"/>
  <c r="BE75" i="5"/>
  <c r="BE76" i="5"/>
  <c r="BE73" i="5"/>
  <c r="BE58" i="5"/>
  <c r="BE56" i="5"/>
  <c r="BM562" i="5"/>
  <c r="BM561" i="5"/>
  <c r="BM560" i="5"/>
  <c r="BM559" i="5"/>
  <c r="BM558" i="5"/>
  <c r="BM557" i="5"/>
  <c r="BM556" i="5"/>
  <c r="BM555" i="5"/>
  <c r="BM554" i="5"/>
  <c r="BM553" i="5"/>
  <c r="BM552" i="5"/>
  <c r="BM551" i="5"/>
  <c r="BM550" i="5"/>
  <c r="BM549" i="5"/>
  <c r="BM548" i="5"/>
  <c r="BM547" i="5"/>
  <c r="BM546" i="5"/>
  <c r="BM545" i="5"/>
  <c r="BM544" i="5"/>
  <c r="BM543" i="5"/>
  <c r="BM542" i="5"/>
  <c r="BM541" i="5"/>
  <c r="BM540" i="5"/>
  <c r="BM539" i="5"/>
  <c r="BM538" i="5"/>
  <c r="BM537" i="5"/>
  <c r="BM536" i="5"/>
  <c r="BM535" i="5"/>
  <c r="BM534" i="5"/>
  <c r="BM533" i="5"/>
  <c r="BM532" i="5"/>
  <c r="BM531" i="5"/>
  <c r="BM530" i="5"/>
  <c r="BM529" i="5"/>
  <c r="BM528" i="5"/>
  <c r="BM527" i="5"/>
  <c r="BM526" i="5"/>
  <c r="BM525" i="5"/>
  <c r="BM524" i="5"/>
  <c r="BM523" i="5"/>
  <c r="BM522" i="5"/>
  <c r="BM521" i="5"/>
  <c r="BM520" i="5"/>
  <c r="BM519" i="5"/>
  <c r="BM518" i="5"/>
  <c r="BM517" i="5"/>
  <c r="BM516" i="5"/>
  <c r="BM515" i="5"/>
  <c r="BM509" i="5"/>
  <c r="BM514" i="5"/>
  <c r="BM513" i="5"/>
  <c r="BM505" i="5"/>
  <c r="BM504" i="5"/>
  <c r="BM503" i="5"/>
  <c r="BM502" i="5"/>
  <c r="BM501" i="5"/>
  <c r="BM500" i="5"/>
  <c r="BM512" i="5"/>
  <c r="BM508" i="5"/>
  <c r="BM506" i="5"/>
  <c r="BM507" i="5"/>
  <c r="BM511" i="5"/>
  <c r="BM498" i="5"/>
  <c r="BM497" i="5"/>
  <c r="BM496" i="5"/>
  <c r="BM495" i="5"/>
  <c r="BM494" i="5"/>
  <c r="BM493" i="5"/>
  <c r="BM492" i="5"/>
  <c r="BM491" i="5"/>
  <c r="BM490" i="5"/>
  <c r="BM489" i="5"/>
  <c r="BM488" i="5"/>
  <c r="BM510" i="5"/>
  <c r="BM499" i="5"/>
  <c r="BM486" i="5"/>
  <c r="BM485" i="5"/>
  <c r="BM484" i="5"/>
  <c r="BM483" i="5"/>
  <c r="BM482" i="5"/>
  <c r="BM481" i="5"/>
  <c r="BM480" i="5"/>
  <c r="BM479" i="5"/>
  <c r="BM478" i="5"/>
  <c r="BM477" i="5"/>
  <c r="BM476" i="5"/>
  <c r="BM475" i="5"/>
  <c r="BM474" i="5"/>
  <c r="BM473" i="5"/>
  <c r="BM472" i="5"/>
  <c r="BM471" i="5"/>
  <c r="BM470" i="5"/>
  <c r="BM469" i="5"/>
  <c r="BM468" i="5"/>
  <c r="BM467" i="5"/>
  <c r="BM465" i="5"/>
  <c r="BM464" i="5"/>
  <c r="BM463" i="5"/>
  <c r="BM462" i="5"/>
  <c r="BM461" i="5"/>
  <c r="BM460" i="5"/>
  <c r="BM459" i="5"/>
  <c r="BM458" i="5"/>
  <c r="BM457" i="5"/>
  <c r="BM456" i="5"/>
  <c r="BM455" i="5"/>
  <c r="BM454" i="5"/>
  <c r="BM453" i="5"/>
  <c r="BM452" i="5"/>
  <c r="BM451" i="5"/>
  <c r="BM450" i="5"/>
  <c r="BM449" i="5"/>
  <c r="BM448" i="5"/>
  <c r="BM447" i="5"/>
  <c r="BM446" i="5"/>
  <c r="BM445" i="5"/>
  <c r="BM444" i="5"/>
  <c r="BM443" i="5"/>
  <c r="BM442" i="5"/>
  <c r="BM441" i="5"/>
  <c r="BM466" i="5"/>
  <c r="BM440" i="5"/>
  <c r="BM439" i="5"/>
  <c r="BM438" i="5"/>
  <c r="BM437" i="5"/>
  <c r="BM436" i="5"/>
  <c r="BM435" i="5"/>
  <c r="BM434" i="5"/>
  <c r="BM433" i="5"/>
  <c r="BM432" i="5"/>
  <c r="BM431" i="5"/>
  <c r="BM430" i="5"/>
  <c r="BM429" i="5"/>
  <c r="BM428" i="5"/>
  <c r="BM427" i="5"/>
  <c r="BM426" i="5"/>
  <c r="BM425" i="5"/>
  <c r="BM424" i="5"/>
  <c r="BM487" i="5"/>
  <c r="BM423" i="5"/>
  <c r="BM419" i="5"/>
  <c r="BM417" i="5"/>
  <c r="BM416" i="5"/>
  <c r="BM415" i="5"/>
  <c r="BM414" i="5"/>
  <c r="BM413" i="5"/>
  <c r="BM412" i="5"/>
  <c r="BM411" i="5"/>
  <c r="BM410" i="5"/>
  <c r="BM409" i="5"/>
  <c r="BM408" i="5"/>
  <c r="BM407" i="5"/>
  <c r="BM406" i="5"/>
  <c r="BM405" i="5"/>
  <c r="BM404" i="5"/>
  <c r="BM403" i="5"/>
  <c r="BM402" i="5"/>
  <c r="BM422" i="5"/>
  <c r="BM418" i="5"/>
  <c r="BM421" i="5"/>
  <c r="BM420" i="5"/>
  <c r="BM401" i="5"/>
  <c r="BM400" i="5"/>
  <c r="BM399" i="5"/>
  <c r="BM398" i="5"/>
  <c r="BM394" i="5"/>
  <c r="BM387" i="5"/>
  <c r="BM386" i="5"/>
  <c r="BM391" i="5"/>
  <c r="BM390" i="5"/>
  <c r="BM388" i="5"/>
  <c r="BM385" i="5"/>
  <c r="BM384" i="5"/>
  <c r="BM378" i="5"/>
  <c r="BM396" i="5"/>
  <c r="BM380" i="5"/>
  <c r="BM382" i="5"/>
  <c r="BM377" i="5"/>
  <c r="BM376" i="5"/>
  <c r="BM375" i="5"/>
  <c r="BM374" i="5"/>
  <c r="BM373" i="5"/>
  <c r="BM372" i="5"/>
  <c r="BM371" i="5"/>
  <c r="BM370" i="5"/>
  <c r="BM369" i="5"/>
  <c r="BM368" i="5"/>
  <c r="BM367" i="5"/>
  <c r="BM366" i="5"/>
  <c r="BM365" i="5"/>
  <c r="BM364" i="5"/>
  <c r="BM363" i="5"/>
  <c r="BM362" i="5"/>
  <c r="BM361" i="5"/>
  <c r="BM360" i="5"/>
  <c r="BM359" i="5"/>
  <c r="BM358" i="5"/>
  <c r="BM383" i="5"/>
  <c r="BM381" i="5"/>
  <c r="BM392" i="5"/>
  <c r="BM379" i="5"/>
  <c r="BM395" i="5"/>
  <c r="BM393" i="5"/>
  <c r="BM357" i="5"/>
  <c r="BM356" i="5"/>
  <c r="BM397" i="5"/>
  <c r="BM389" i="5"/>
  <c r="BM355" i="5"/>
  <c r="BM354" i="5"/>
  <c r="BM353" i="5"/>
  <c r="BM352" i="5"/>
  <c r="BM351" i="5"/>
  <c r="BM350" i="5"/>
  <c r="BM349" i="5"/>
  <c r="BM348" i="5"/>
  <c r="BM347" i="5"/>
  <c r="BM346" i="5"/>
  <c r="BM345" i="5"/>
  <c r="BM344" i="5"/>
  <c r="BM343" i="5"/>
  <c r="BM342" i="5"/>
  <c r="BM341" i="5"/>
  <c r="BM340" i="5"/>
  <c r="BM339" i="5"/>
  <c r="BM338" i="5"/>
  <c r="BM337" i="5"/>
  <c r="BM336" i="5"/>
  <c r="BM335" i="5"/>
  <c r="BM334" i="5"/>
  <c r="BM333" i="5"/>
  <c r="BM332" i="5"/>
  <c r="BM331" i="5"/>
  <c r="BM330" i="5"/>
  <c r="BM329" i="5"/>
  <c r="BM328" i="5"/>
  <c r="BM327" i="5"/>
  <c r="BM326" i="5"/>
  <c r="BM325" i="5"/>
  <c r="BM324" i="5"/>
  <c r="BM323" i="5"/>
  <c r="BM322" i="5"/>
  <c r="BM321" i="5"/>
  <c r="BM320" i="5"/>
  <c r="BM319" i="5"/>
  <c r="BM318" i="5"/>
  <c r="BM317" i="5"/>
  <c r="BM316" i="5"/>
  <c r="BM315" i="5"/>
  <c r="BM314" i="5"/>
  <c r="BM313" i="5"/>
  <c r="BM312" i="5"/>
  <c r="BM311" i="5"/>
  <c r="BM310" i="5"/>
  <c r="BM309" i="5"/>
  <c r="BM308" i="5"/>
  <c r="BM307" i="5"/>
  <c r="BM306" i="5"/>
  <c r="BM305" i="5"/>
  <c r="BM304" i="5"/>
  <c r="BM303" i="5"/>
  <c r="BM302" i="5"/>
  <c r="BM301" i="5"/>
  <c r="BM300" i="5"/>
  <c r="BM299" i="5"/>
  <c r="BM298" i="5"/>
  <c r="BM297" i="5"/>
  <c r="BM296" i="5"/>
  <c r="BM295" i="5"/>
  <c r="BM294" i="5"/>
  <c r="BM292" i="5"/>
  <c r="BM291" i="5"/>
  <c r="BM290" i="5"/>
  <c r="BM289" i="5"/>
  <c r="BM288" i="5"/>
  <c r="BM287" i="5"/>
  <c r="BM286" i="5"/>
  <c r="BM285" i="5"/>
  <c r="BM284" i="5"/>
  <c r="BM283" i="5"/>
  <c r="BM282" i="5"/>
  <c r="BM281" i="5"/>
  <c r="BM280" i="5"/>
  <c r="BM279" i="5"/>
  <c r="BM278" i="5"/>
  <c r="BM277" i="5"/>
  <c r="BM276" i="5"/>
  <c r="BM275" i="5"/>
  <c r="BM274" i="5"/>
  <c r="BM273" i="5"/>
  <c r="BM272" i="5"/>
  <c r="BM271" i="5"/>
  <c r="BM270" i="5"/>
  <c r="BM269" i="5"/>
  <c r="BM268" i="5"/>
  <c r="BM267" i="5"/>
  <c r="BM266" i="5"/>
  <c r="BM265" i="5"/>
  <c r="BM264" i="5"/>
  <c r="BM263" i="5"/>
  <c r="BM262" i="5"/>
  <c r="BM261" i="5"/>
  <c r="BM260" i="5"/>
  <c r="BM259" i="5"/>
  <c r="BM258" i="5"/>
  <c r="BM257" i="5"/>
  <c r="BM256" i="5"/>
  <c r="BM255" i="5"/>
  <c r="BM293" i="5"/>
  <c r="BM252" i="5"/>
  <c r="BM251" i="5"/>
  <c r="BM250" i="5"/>
  <c r="BM249" i="5"/>
  <c r="BM248" i="5"/>
  <c r="BM247" i="5"/>
  <c r="BM246" i="5"/>
  <c r="BM245" i="5"/>
  <c r="BM244" i="5"/>
  <c r="BM243" i="5"/>
  <c r="BM242" i="5"/>
  <c r="BM241" i="5"/>
  <c r="BM240" i="5"/>
  <c r="BM239" i="5"/>
  <c r="BM238" i="5"/>
  <c r="BM237" i="5"/>
  <c r="BM236" i="5"/>
  <c r="BM235" i="5"/>
  <c r="BM234" i="5"/>
  <c r="BM233" i="5"/>
  <c r="BM232" i="5"/>
  <c r="BM231" i="5"/>
  <c r="BM230" i="5"/>
  <c r="BM229" i="5"/>
  <c r="BM228" i="5"/>
  <c r="BM227" i="5"/>
  <c r="BM226" i="5"/>
  <c r="BM225" i="5"/>
  <c r="BM224" i="5"/>
  <c r="BM223" i="5"/>
  <c r="BM222" i="5"/>
  <c r="BM221" i="5"/>
  <c r="BM220" i="5"/>
  <c r="BM219" i="5"/>
  <c r="BM218" i="5"/>
  <c r="BM217" i="5"/>
  <c r="BM216" i="5"/>
  <c r="BM215" i="5"/>
  <c r="BM214" i="5"/>
  <c r="BM213" i="5"/>
  <c r="BM212" i="5"/>
  <c r="BM211" i="5"/>
  <c r="BM210" i="5"/>
  <c r="BM209" i="5"/>
  <c r="BM208" i="5"/>
  <c r="BM207" i="5"/>
  <c r="BM206" i="5"/>
  <c r="BM205" i="5"/>
  <c r="BM204" i="5"/>
  <c r="BM203" i="5"/>
  <c r="BM254" i="5"/>
  <c r="BM253" i="5"/>
  <c r="BM202" i="5"/>
  <c r="BM201" i="5"/>
  <c r="BM200" i="5"/>
  <c r="BM199" i="5"/>
  <c r="BM198" i="5"/>
  <c r="BM197" i="5"/>
  <c r="BM196" i="5"/>
  <c r="BM195" i="5"/>
  <c r="BM194" i="5"/>
  <c r="BM193" i="5"/>
  <c r="BM192" i="5"/>
  <c r="BM191" i="5"/>
  <c r="BM190" i="5"/>
  <c r="BM189" i="5"/>
  <c r="BM188" i="5"/>
  <c r="BM187" i="5"/>
  <c r="BM186" i="5"/>
  <c r="BM185" i="5"/>
  <c r="BM184" i="5"/>
  <c r="BM183" i="5"/>
  <c r="BM182" i="5"/>
  <c r="BM181" i="5"/>
  <c r="BM180" i="5"/>
  <c r="BM179" i="5"/>
  <c r="BM178" i="5"/>
  <c r="BM177" i="5"/>
  <c r="BM176" i="5"/>
  <c r="BM175" i="5"/>
  <c r="BM174" i="5"/>
  <c r="BM173" i="5"/>
  <c r="BM172" i="5"/>
  <c r="BM171" i="5"/>
  <c r="BM170" i="5"/>
  <c r="BM169" i="5"/>
  <c r="BM168" i="5"/>
  <c r="BM167" i="5"/>
  <c r="BM166" i="5"/>
  <c r="BM165" i="5"/>
  <c r="BM164" i="5"/>
  <c r="BM161" i="5"/>
  <c r="BM163" i="5"/>
  <c r="BM160" i="5"/>
  <c r="BM159" i="5"/>
  <c r="BM158" i="5"/>
  <c r="BM157" i="5"/>
  <c r="BM156" i="5"/>
  <c r="BM155" i="5"/>
  <c r="BM154" i="5"/>
  <c r="BM153" i="5"/>
  <c r="BM152" i="5"/>
  <c r="BM151" i="5"/>
  <c r="BM150" i="5"/>
  <c r="BM149" i="5"/>
  <c r="BM148" i="5"/>
  <c r="BM147" i="5"/>
  <c r="BM146" i="5"/>
  <c r="BM145" i="5"/>
  <c r="BM144" i="5"/>
  <c r="BM143" i="5"/>
  <c r="BM142" i="5"/>
  <c r="BM141" i="5"/>
  <c r="BM140" i="5"/>
  <c r="BM139" i="5"/>
  <c r="BM138" i="5"/>
  <c r="BM137" i="5"/>
  <c r="BM136" i="5"/>
  <c r="BM135" i="5"/>
  <c r="BM134" i="5"/>
  <c r="BM133" i="5"/>
  <c r="BM132" i="5"/>
  <c r="BM131" i="5"/>
  <c r="BM130" i="5"/>
  <c r="BM129" i="5"/>
  <c r="BM128" i="5"/>
  <c r="BM127" i="5"/>
  <c r="BM126" i="5"/>
  <c r="BM125" i="5"/>
  <c r="BM124" i="5"/>
  <c r="BM123" i="5"/>
  <c r="BM122" i="5"/>
  <c r="BM121" i="5"/>
  <c r="BM120" i="5"/>
  <c r="BM119" i="5"/>
  <c r="BM118" i="5"/>
  <c r="BM117" i="5"/>
  <c r="BM116" i="5"/>
  <c r="BM115" i="5"/>
  <c r="BM114" i="5"/>
  <c r="BM113" i="5"/>
  <c r="BM162" i="5"/>
  <c r="BM112" i="5"/>
  <c r="BM111" i="5"/>
  <c r="BM109" i="5"/>
  <c r="BM107" i="5"/>
  <c r="BM102" i="5"/>
  <c r="BM85" i="5"/>
  <c r="BM82" i="5"/>
  <c r="BM80" i="5"/>
  <c r="BM74" i="5"/>
  <c r="BM52" i="5"/>
  <c r="BM51" i="5"/>
  <c r="BM50" i="5"/>
  <c r="BM49" i="5"/>
  <c r="BM48" i="5"/>
  <c r="BM47" i="5"/>
  <c r="BM46" i="5"/>
  <c r="BM45" i="5"/>
  <c r="BM44" i="5"/>
  <c r="BM43" i="5"/>
  <c r="BM42" i="5"/>
  <c r="BM41" i="5"/>
  <c r="BM40" i="5"/>
  <c r="BM39" i="5"/>
  <c r="BM38" i="5"/>
  <c r="BM37" i="5"/>
  <c r="BM36" i="5"/>
  <c r="BM35" i="5"/>
  <c r="BM34" i="5"/>
  <c r="BM33" i="5"/>
  <c r="BM32" i="5"/>
  <c r="BM31" i="5"/>
  <c r="BM30" i="5"/>
  <c r="BM29" i="5"/>
  <c r="BM28" i="5"/>
  <c r="BM27" i="5"/>
  <c r="BM26" i="5"/>
  <c r="BM25" i="5"/>
  <c r="BM24" i="5"/>
  <c r="BM23" i="5"/>
  <c r="BM22" i="5"/>
  <c r="BM21" i="5"/>
  <c r="BM20" i="5"/>
  <c r="BM19" i="5"/>
  <c r="BM18" i="5"/>
  <c r="BM17" i="5"/>
  <c r="BM16" i="5"/>
  <c r="BM106" i="5"/>
  <c r="BM105" i="5"/>
  <c r="BM104" i="5"/>
  <c r="BM79" i="5"/>
  <c r="BM60" i="5"/>
  <c r="BM55" i="5"/>
  <c r="BM96" i="5"/>
  <c r="BM89" i="5"/>
  <c r="BM78" i="5"/>
  <c r="BM77" i="5"/>
  <c r="BM67" i="5"/>
  <c r="BM64" i="5"/>
  <c r="BM61" i="5"/>
  <c r="BM57" i="5"/>
  <c r="BM108" i="5"/>
  <c r="BM103" i="5"/>
  <c r="BM76" i="5"/>
  <c r="BM75" i="5"/>
  <c r="BM71" i="5"/>
  <c r="BM62" i="5"/>
  <c r="BM54" i="5"/>
  <c r="BM101" i="5"/>
  <c r="BM97" i="5"/>
  <c r="BM95" i="5"/>
  <c r="BM94" i="5"/>
  <c r="BM87" i="5"/>
  <c r="BM84" i="5"/>
  <c r="BM73" i="5"/>
  <c r="BM66" i="5"/>
  <c r="BM63" i="5"/>
  <c r="BM53" i="5"/>
  <c r="BM100" i="5"/>
  <c r="BM88" i="5"/>
  <c r="BM70" i="5"/>
  <c r="BM69" i="5"/>
  <c r="BM59" i="5"/>
  <c r="BM110" i="5"/>
  <c r="BM99" i="5"/>
  <c r="BM98" i="5"/>
  <c r="BM93" i="5"/>
  <c r="BM92" i="5"/>
  <c r="BM91" i="5"/>
  <c r="BM86" i="5"/>
  <c r="BM83" i="5"/>
  <c r="BM81" i="5"/>
  <c r="BM72" i="5"/>
  <c r="BM68" i="5"/>
  <c r="BM65" i="5"/>
  <c r="BM58" i="5"/>
  <c r="BM56" i="5"/>
  <c r="D5" i="5"/>
  <c r="L5" i="5"/>
  <c r="T5" i="5"/>
  <c r="AB5" i="5"/>
  <c r="AJ5" i="5"/>
  <c r="AZ5" i="5"/>
  <c r="BH5" i="5"/>
  <c r="D6" i="5"/>
  <c r="L6" i="5"/>
  <c r="T6" i="5"/>
  <c r="AB6" i="5"/>
  <c r="AJ6" i="5"/>
  <c r="AZ6" i="5"/>
  <c r="BH6" i="5"/>
  <c r="D7" i="5"/>
  <c r="L7" i="5"/>
  <c r="T7" i="5"/>
  <c r="AB7" i="5"/>
  <c r="AJ7" i="5"/>
  <c r="AZ7" i="5"/>
  <c r="BH7" i="5"/>
  <c r="D8" i="5"/>
  <c r="L8" i="5"/>
  <c r="T8" i="5"/>
  <c r="AB8" i="5"/>
  <c r="AJ8" i="5"/>
  <c r="BH8" i="5"/>
  <c r="D9" i="5"/>
  <c r="T9" i="5"/>
  <c r="M10" i="5"/>
  <c r="V10" i="5"/>
  <c r="AE10" i="5"/>
  <c r="AN10" i="5"/>
  <c r="BE10" i="5"/>
  <c r="BN10" i="5"/>
  <c r="K11" i="5"/>
  <c r="U11" i="5"/>
  <c r="AD11" i="5"/>
  <c r="AM11" i="5"/>
  <c r="AU11" i="5"/>
  <c r="BD11" i="5"/>
  <c r="BM11" i="5"/>
  <c r="J12" i="5"/>
  <c r="S12" i="5"/>
  <c r="BA12" i="5"/>
  <c r="BJ12" i="5"/>
  <c r="G13" i="5"/>
  <c r="P13" i="5"/>
  <c r="AY13" i="5"/>
  <c r="BJ13" i="5"/>
  <c r="H14" i="5"/>
  <c r="R14" i="5"/>
  <c r="BI14" i="5"/>
  <c r="G15" i="5"/>
  <c r="Q15" i="5"/>
  <c r="E16" i="5"/>
  <c r="O16" i="5"/>
  <c r="Y16" i="5"/>
  <c r="AK16" i="5"/>
  <c r="AU16" i="5"/>
  <c r="BE16" i="5"/>
  <c r="F17" i="5"/>
  <c r="R17" i="5"/>
  <c r="AK17" i="5"/>
  <c r="BA17" i="5"/>
  <c r="BJ17" i="5"/>
  <c r="J18" i="5"/>
  <c r="AF18" i="5"/>
  <c r="BI18" i="5"/>
  <c r="H19" i="5"/>
  <c r="V19" i="5"/>
  <c r="AD19" i="5"/>
  <c r="BC19" i="5"/>
  <c r="BN19" i="5"/>
  <c r="O20" i="5"/>
  <c r="BB20" i="5"/>
  <c r="BL20" i="5"/>
  <c r="N21" i="5"/>
  <c r="BI21" i="5"/>
  <c r="J22" i="5"/>
  <c r="BI22" i="5"/>
  <c r="BI23" i="5"/>
  <c r="AN24" i="5"/>
  <c r="BL25" i="5"/>
  <c r="AF30" i="5"/>
  <c r="BD30" i="5"/>
  <c r="AN31" i="5"/>
  <c r="BL33" i="5"/>
  <c r="AF34" i="5"/>
  <c r="H35" i="5"/>
  <c r="AN35" i="5"/>
  <c r="AF36" i="5"/>
  <c r="BL36" i="5"/>
  <c r="AN41" i="5"/>
  <c r="AF42" i="5"/>
  <c r="BL43" i="5"/>
  <c r="AF48" i="5"/>
  <c r="H51" i="5"/>
  <c r="AN51" i="5"/>
  <c r="BL51" i="5"/>
  <c r="BD52" i="5"/>
  <c r="O54" i="5"/>
  <c r="H57" i="5"/>
  <c r="M58" i="5"/>
  <c r="H59" i="5"/>
  <c r="G60" i="5"/>
  <c r="BA66" i="5"/>
  <c r="AG69" i="5"/>
  <c r="K76" i="5"/>
  <c r="BE92" i="5"/>
  <c r="Q95" i="5"/>
  <c r="W562" i="5"/>
  <c r="W561" i="5"/>
  <c r="W560" i="5"/>
  <c r="W559" i="5"/>
  <c r="W558" i="5"/>
  <c r="W557" i="5"/>
  <c r="W556" i="5"/>
  <c r="W555" i="5"/>
  <c r="W554" i="5"/>
  <c r="W552" i="5"/>
  <c r="W551" i="5"/>
  <c r="W550" i="5"/>
  <c r="W549" i="5"/>
  <c r="W548" i="5"/>
  <c r="W547" i="5"/>
  <c r="W546" i="5"/>
  <c r="W545" i="5"/>
  <c r="W544" i="5"/>
  <c r="W543" i="5"/>
  <c r="W542" i="5"/>
  <c r="W541" i="5"/>
  <c r="W553" i="5"/>
  <c r="W540" i="5"/>
  <c r="W539" i="5"/>
  <c r="W538" i="5"/>
  <c r="W537" i="5"/>
  <c r="W536" i="5"/>
  <c r="W535" i="5"/>
  <c r="W534" i="5"/>
  <c r="W533" i="5"/>
  <c r="W532" i="5"/>
  <c r="W531" i="5"/>
  <c r="W530" i="5"/>
  <c r="W529" i="5"/>
  <c r="W528" i="5"/>
  <c r="W527" i="5"/>
  <c r="W526" i="5"/>
  <c r="W525" i="5"/>
  <c r="W524" i="5"/>
  <c r="W523" i="5"/>
  <c r="W522" i="5"/>
  <c r="W521" i="5"/>
  <c r="W520" i="5"/>
  <c r="W519" i="5"/>
  <c r="W518" i="5"/>
  <c r="W517" i="5"/>
  <c r="W516" i="5"/>
  <c r="W515" i="5"/>
  <c r="W514" i="5"/>
  <c r="W513" i="5"/>
  <c r="W512" i="5"/>
  <c r="W511" i="5"/>
  <c r="W510" i="5"/>
  <c r="W509" i="5"/>
  <c r="W508" i="5"/>
  <c r="W507" i="5"/>
  <c r="W506" i="5"/>
  <c r="W504" i="5"/>
  <c r="W503" i="5"/>
  <c r="W502" i="5"/>
  <c r="W501" i="5"/>
  <c r="W500" i="5"/>
  <c r="W499" i="5"/>
  <c r="W498" i="5"/>
  <c r="W497" i="5"/>
  <c r="W496" i="5"/>
  <c r="W495" i="5"/>
  <c r="W494" i="5"/>
  <c r="W493" i="5"/>
  <c r="W492" i="5"/>
  <c r="W491" i="5"/>
  <c r="W490" i="5"/>
  <c r="W489" i="5"/>
  <c r="W488" i="5"/>
  <c r="W485" i="5"/>
  <c r="W480" i="5"/>
  <c r="W475" i="5"/>
  <c r="W474" i="5"/>
  <c r="W473" i="5"/>
  <c r="W481" i="5"/>
  <c r="W477" i="5"/>
  <c r="W468" i="5"/>
  <c r="W467" i="5"/>
  <c r="W482" i="5"/>
  <c r="W472" i="5"/>
  <c r="W471" i="5"/>
  <c r="W487" i="5"/>
  <c r="W466" i="5"/>
  <c r="W465" i="5"/>
  <c r="W464" i="5"/>
  <c r="W463" i="5"/>
  <c r="W462" i="5"/>
  <c r="W461" i="5"/>
  <c r="W460" i="5"/>
  <c r="W459" i="5"/>
  <c r="W458" i="5"/>
  <c r="W457" i="5"/>
  <c r="W456" i="5"/>
  <c r="W455" i="5"/>
  <c r="W454" i="5"/>
  <c r="W453" i="5"/>
  <c r="W452" i="5"/>
  <c r="W451" i="5"/>
  <c r="W450" i="5"/>
  <c r="W449" i="5"/>
  <c r="W484" i="5"/>
  <c r="W476" i="5"/>
  <c r="W479" i="5"/>
  <c r="W478" i="5"/>
  <c r="W469" i="5"/>
  <c r="W486" i="5"/>
  <c r="W448" i="5"/>
  <c r="W470" i="5"/>
  <c r="W442" i="5"/>
  <c r="W446" i="5"/>
  <c r="W483" i="5"/>
  <c r="W447" i="5"/>
  <c r="W445" i="5"/>
  <c r="W441" i="5"/>
  <c r="W440" i="5"/>
  <c r="W439" i="5"/>
  <c r="W438" i="5"/>
  <c r="W437" i="5"/>
  <c r="W436" i="5"/>
  <c r="W435" i="5"/>
  <c r="W434" i="5"/>
  <c r="W433" i="5"/>
  <c r="W432" i="5"/>
  <c r="W431" i="5"/>
  <c r="W430" i="5"/>
  <c r="W429" i="5"/>
  <c r="W444" i="5"/>
  <c r="W443" i="5"/>
  <c r="W423" i="5"/>
  <c r="W419" i="5"/>
  <c r="W422" i="5"/>
  <c r="W421" i="5"/>
  <c r="W428" i="5"/>
  <c r="W427" i="5"/>
  <c r="W425" i="5"/>
  <c r="W424" i="5"/>
  <c r="W418" i="5"/>
  <c r="W417" i="5"/>
  <c r="W416" i="5"/>
  <c r="W415" i="5"/>
  <c r="W414" i="5"/>
  <c r="W413" i="5"/>
  <c r="W412" i="5"/>
  <c r="W411" i="5"/>
  <c r="W410" i="5"/>
  <c r="W409" i="5"/>
  <c r="W408" i="5"/>
  <c r="W407" i="5"/>
  <c r="W406" i="5"/>
  <c r="W405" i="5"/>
  <c r="W404" i="5"/>
  <c r="W403" i="5"/>
  <c r="W402" i="5"/>
  <c r="W401" i="5"/>
  <c r="W400" i="5"/>
  <c r="W399" i="5"/>
  <c r="W398" i="5"/>
  <c r="W426" i="5"/>
  <c r="W420" i="5"/>
  <c r="W397" i="5"/>
  <c r="W396" i="5"/>
  <c r="W395" i="5"/>
  <c r="W394" i="5"/>
  <c r="W393" i="5"/>
  <c r="W392" i="5"/>
  <c r="W391" i="5"/>
  <c r="W390" i="5"/>
  <c r="W389" i="5"/>
  <c r="W388" i="5"/>
  <c r="W387" i="5"/>
  <c r="W386" i="5"/>
  <c r="W385" i="5"/>
  <c r="W384" i="5"/>
  <c r="W383" i="5"/>
  <c r="W382" i="5"/>
  <c r="W380" i="5"/>
  <c r="W377" i="5"/>
  <c r="W376" i="5"/>
  <c r="W375" i="5"/>
  <c r="W374" i="5"/>
  <c r="W373" i="5"/>
  <c r="W372" i="5"/>
  <c r="W371" i="5"/>
  <c r="W370" i="5"/>
  <c r="W369" i="5"/>
  <c r="W368" i="5"/>
  <c r="W367" i="5"/>
  <c r="W366" i="5"/>
  <c r="W365" i="5"/>
  <c r="W364" i="5"/>
  <c r="W363" i="5"/>
  <c r="W362" i="5"/>
  <c r="W361" i="5"/>
  <c r="W381" i="5"/>
  <c r="W378" i="5"/>
  <c r="W360" i="5"/>
  <c r="W356" i="5"/>
  <c r="W355" i="5"/>
  <c r="W354" i="5"/>
  <c r="W353" i="5"/>
  <c r="W352" i="5"/>
  <c r="W351" i="5"/>
  <c r="W350" i="5"/>
  <c r="W349" i="5"/>
  <c r="W348" i="5"/>
  <c r="W347" i="5"/>
  <c r="W346" i="5"/>
  <c r="W345" i="5"/>
  <c r="W344" i="5"/>
  <c r="W343" i="5"/>
  <c r="W342" i="5"/>
  <c r="W341" i="5"/>
  <c r="W379" i="5"/>
  <c r="W358" i="5"/>
  <c r="W357" i="5"/>
  <c r="W359" i="5"/>
  <c r="W340" i="5"/>
  <c r="W332" i="5"/>
  <c r="W331" i="5"/>
  <c r="W327" i="5"/>
  <c r="W326" i="5"/>
  <c r="W317" i="5"/>
  <c r="W313" i="5"/>
  <c r="W318" i="5"/>
  <c r="W316" i="5"/>
  <c r="W312" i="5"/>
  <c r="W309" i="5"/>
  <c r="W308" i="5"/>
  <c r="W307" i="5"/>
  <c r="W304" i="5"/>
  <c r="W301" i="5"/>
  <c r="W298" i="5"/>
  <c r="W297" i="5"/>
  <c r="W296" i="5"/>
  <c r="W322" i="5"/>
  <c r="W321" i="5"/>
  <c r="W320" i="5"/>
  <c r="W314" i="5"/>
  <c r="W295" i="5"/>
  <c r="W333" i="5"/>
  <c r="W329" i="5"/>
  <c r="W325" i="5"/>
  <c r="W319" i="5"/>
  <c r="W337" i="5"/>
  <c r="W335" i="5"/>
  <c r="W323" i="5"/>
  <c r="W305" i="5"/>
  <c r="W303" i="5"/>
  <c r="W336" i="5"/>
  <c r="W334" i="5"/>
  <c r="W328" i="5"/>
  <c r="W339" i="5"/>
  <c r="W338" i="5"/>
  <c r="W324" i="5"/>
  <c r="W311" i="5"/>
  <c r="W310" i="5"/>
  <c r="W302" i="5"/>
  <c r="W330" i="5"/>
  <c r="W315" i="5"/>
  <c r="W306" i="5"/>
  <c r="W294" i="5"/>
  <c r="W270" i="5"/>
  <c r="W269" i="5"/>
  <c r="W292" i="5"/>
  <c r="W290" i="5"/>
  <c r="W275" i="5"/>
  <c r="W274" i="5"/>
  <c r="W259" i="5"/>
  <c r="W255" i="5"/>
  <c r="W287" i="5"/>
  <c r="W286" i="5"/>
  <c r="W282" i="5"/>
  <c r="W281" i="5"/>
  <c r="W267" i="5"/>
  <c r="W262" i="5"/>
  <c r="W254" i="5"/>
  <c r="W277" i="5"/>
  <c r="W273" i="5"/>
  <c r="W271" i="5"/>
  <c r="W266" i="5"/>
  <c r="W252" i="5"/>
  <c r="W251" i="5"/>
  <c r="W250" i="5"/>
  <c r="W249" i="5"/>
  <c r="W248" i="5"/>
  <c r="W247" i="5"/>
  <c r="W246" i="5"/>
  <c r="W245" i="5"/>
  <c r="W244" i="5"/>
  <c r="W243" i="5"/>
  <c r="W242" i="5"/>
  <c r="W241" i="5"/>
  <c r="W240" i="5"/>
  <c r="W239" i="5"/>
  <c r="W238" i="5"/>
  <c r="W237" i="5"/>
  <c r="W236" i="5"/>
  <c r="W235" i="5"/>
  <c r="W234" i="5"/>
  <c r="W233" i="5"/>
  <c r="W232" i="5"/>
  <c r="W231" i="5"/>
  <c r="W230" i="5"/>
  <c r="W229" i="5"/>
  <c r="W228" i="5"/>
  <c r="W227" i="5"/>
  <c r="W226" i="5"/>
  <c r="W225" i="5"/>
  <c r="W224" i="5"/>
  <c r="W223" i="5"/>
  <c r="W222" i="5"/>
  <c r="W221" i="5"/>
  <c r="W220" i="5"/>
  <c r="W219" i="5"/>
  <c r="W218" i="5"/>
  <c r="W217" i="5"/>
  <c r="W216" i="5"/>
  <c r="W215" i="5"/>
  <c r="W214" i="5"/>
  <c r="W276" i="5"/>
  <c r="W258" i="5"/>
  <c r="W257" i="5"/>
  <c r="W256" i="5"/>
  <c r="W253" i="5"/>
  <c r="W300" i="5"/>
  <c r="W289" i="5"/>
  <c r="W288" i="5"/>
  <c r="W284" i="5"/>
  <c r="W279" i="5"/>
  <c r="W265" i="5"/>
  <c r="W285" i="5"/>
  <c r="W278" i="5"/>
  <c r="W268" i="5"/>
  <c r="W264" i="5"/>
  <c r="W263" i="5"/>
  <c r="W261" i="5"/>
  <c r="W260" i="5"/>
  <c r="W280" i="5"/>
  <c r="W210" i="5"/>
  <c r="W209" i="5"/>
  <c r="W203" i="5"/>
  <c r="W272" i="5"/>
  <c r="W213" i="5"/>
  <c r="W293" i="5"/>
  <c r="W283" i="5"/>
  <c r="W208" i="5"/>
  <c r="W205" i="5"/>
  <c r="W204" i="5"/>
  <c r="W299" i="5"/>
  <c r="W207" i="5"/>
  <c r="W291" i="5"/>
  <c r="W202" i="5"/>
  <c r="W201" i="5"/>
  <c r="W200" i="5"/>
  <c r="W199" i="5"/>
  <c r="W198" i="5"/>
  <c r="W197" i="5"/>
  <c r="W196" i="5"/>
  <c r="W195" i="5"/>
  <c r="W194" i="5"/>
  <c r="W193" i="5"/>
  <c r="W192" i="5"/>
  <c r="W191" i="5"/>
  <c r="W190" i="5"/>
  <c r="W189" i="5"/>
  <c r="W188" i="5"/>
  <c r="W187" i="5"/>
  <c r="W186" i="5"/>
  <c r="W185" i="5"/>
  <c r="W184" i="5"/>
  <c r="W183" i="5"/>
  <c r="W182" i="5"/>
  <c r="W181" i="5"/>
  <c r="W180" i="5"/>
  <c r="W179" i="5"/>
  <c r="W178" i="5"/>
  <c r="W177" i="5"/>
  <c r="W176" i="5"/>
  <c r="W175" i="5"/>
  <c r="W174" i="5"/>
  <c r="W173" i="5"/>
  <c r="W172" i="5"/>
  <c r="W212" i="5"/>
  <c r="W170" i="5"/>
  <c r="W168" i="5"/>
  <c r="W166" i="5"/>
  <c r="W160" i="5"/>
  <c r="W159" i="5"/>
  <c r="W158" i="5"/>
  <c r="W157" i="5"/>
  <c r="W156" i="5"/>
  <c r="W155" i="5"/>
  <c r="W154" i="5"/>
  <c r="W153" i="5"/>
  <c r="W152" i="5"/>
  <c r="W151" i="5"/>
  <c r="W150" i="5"/>
  <c r="W149" i="5"/>
  <c r="W148" i="5"/>
  <c r="W147" i="5"/>
  <c r="W146" i="5"/>
  <c r="W145" i="5"/>
  <c r="W144" i="5"/>
  <c r="W143" i="5"/>
  <c r="W142" i="5"/>
  <c r="W141" i="5"/>
  <c r="W140" i="5"/>
  <c r="W139" i="5"/>
  <c r="W138" i="5"/>
  <c r="W137" i="5"/>
  <c r="W136" i="5"/>
  <c r="W135" i="5"/>
  <c r="W134" i="5"/>
  <c r="W133" i="5"/>
  <c r="W132" i="5"/>
  <c r="W131" i="5"/>
  <c r="W130" i="5"/>
  <c r="W129" i="5"/>
  <c r="W128" i="5"/>
  <c r="W127" i="5"/>
  <c r="W126" i="5"/>
  <c r="W125" i="5"/>
  <c r="W124" i="5"/>
  <c r="W123" i="5"/>
  <c r="W122" i="5"/>
  <c r="W121" i="5"/>
  <c r="W120" i="5"/>
  <c r="W119" i="5"/>
  <c r="W118" i="5"/>
  <c r="W169" i="5"/>
  <c r="W164" i="5"/>
  <c r="W211" i="5"/>
  <c r="W167" i="5"/>
  <c r="W165" i="5"/>
  <c r="W206" i="5"/>
  <c r="W171" i="5"/>
  <c r="W163" i="5"/>
  <c r="W117" i="5"/>
  <c r="W114" i="5"/>
  <c r="W110" i="5"/>
  <c r="W109" i="5"/>
  <c r="W108" i="5"/>
  <c r="W107" i="5"/>
  <c r="W106" i="5"/>
  <c r="W105" i="5"/>
  <c r="W104" i="5"/>
  <c r="W103" i="5"/>
  <c r="W102" i="5"/>
  <c r="W101" i="5"/>
  <c r="W100" i="5"/>
  <c r="W99" i="5"/>
  <c r="W98" i="5"/>
  <c r="W97" i="5"/>
  <c r="W96" i="5"/>
  <c r="W95" i="5"/>
  <c r="W94" i="5"/>
  <c r="W93" i="5"/>
  <c r="W92" i="5"/>
  <c r="W91" i="5"/>
  <c r="W90" i="5"/>
  <c r="W89" i="5"/>
  <c r="W88" i="5"/>
  <c r="W87" i="5"/>
  <c r="W86" i="5"/>
  <c r="W85" i="5"/>
  <c r="W84" i="5"/>
  <c r="W83" i="5"/>
  <c r="W82" i="5"/>
  <c r="W81" i="5"/>
  <c r="W80" i="5"/>
  <c r="W79" i="5"/>
  <c r="W78" i="5"/>
  <c r="W77" i="5"/>
  <c r="W76" i="5"/>
  <c r="W75" i="5"/>
  <c r="W74" i="5"/>
  <c r="W73" i="5"/>
  <c r="W72" i="5"/>
  <c r="W71" i="5"/>
  <c r="W70" i="5"/>
  <c r="W69" i="5"/>
  <c r="W68" i="5"/>
  <c r="W67" i="5"/>
  <c r="W66" i="5"/>
  <c r="W162" i="5"/>
  <c r="W116" i="5"/>
  <c r="W161" i="5"/>
  <c r="W113" i="5"/>
  <c r="W115" i="5"/>
  <c r="W112" i="5"/>
  <c r="W65" i="5"/>
  <c r="W58" i="5"/>
  <c r="W111" i="5"/>
  <c r="W54" i="5"/>
  <c r="W52" i="5"/>
  <c r="W51" i="5"/>
  <c r="W50" i="5"/>
  <c r="W49" i="5"/>
  <c r="W48" i="5"/>
  <c r="W47" i="5"/>
  <c r="W46" i="5"/>
  <c r="W45" i="5"/>
  <c r="W44" i="5"/>
  <c r="W43" i="5"/>
  <c r="W42" i="5"/>
  <c r="W41" i="5"/>
  <c r="W40" i="5"/>
  <c r="W39" i="5"/>
  <c r="W38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62" i="5"/>
  <c r="W60" i="5"/>
  <c r="W59" i="5"/>
  <c r="W57" i="5"/>
  <c r="W53" i="5"/>
  <c r="W63" i="5"/>
  <c r="W64" i="5"/>
  <c r="W56" i="5"/>
  <c r="O17" i="5"/>
  <c r="AH562" i="5"/>
  <c r="AH561" i="5"/>
  <c r="AH560" i="5"/>
  <c r="AH559" i="5"/>
  <c r="AH558" i="5"/>
  <c r="AH557" i="5"/>
  <c r="AH556" i="5"/>
  <c r="AH555" i="5"/>
  <c r="AH554" i="5"/>
  <c r="AH553" i="5"/>
  <c r="AH551" i="5"/>
  <c r="AH550" i="5"/>
  <c r="AH549" i="5"/>
  <c r="AH548" i="5"/>
  <c r="AH547" i="5"/>
  <c r="AH546" i="5"/>
  <c r="AH545" i="5"/>
  <c r="AH544" i="5"/>
  <c r="AH543" i="5"/>
  <c r="AH542" i="5"/>
  <c r="AH552" i="5"/>
  <c r="AH540" i="5"/>
  <c r="AH539" i="5"/>
  <c r="AH538" i="5"/>
  <c r="AH537" i="5"/>
  <c r="AH536" i="5"/>
  <c r="AH535" i="5"/>
  <c r="AH534" i="5"/>
  <c r="AH533" i="5"/>
  <c r="AH532" i="5"/>
  <c r="AH531" i="5"/>
  <c r="AH530" i="5"/>
  <c r="AH529" i="5"/>
  <c r="AH528" i="5"/>
  <c r="AH541" i="5"/>
  <c r="AH525" i="5"/>
  <c r="AH524" i="5"/>
  <c r="AH522" i="5"/>
  <c r="AH517" i="5"/>
  <c r="AH523" i="5"/>
  <c r="AH516" i="5"/>
  <c r="AH521" i="5"/>
  <c r="AH527" i="5"/>
  <c r="AH526" i="5"/>
  <c r="AH518" i="5"/>
  <c r="AH515" i="5"/>
  <c r="AH514" i="5"/>
  <c r="AH513" i="5"/>
  <c r="AH512" i="5"/>
  <c r="AH511" i="5"/>
  <c r="AH510" i="5"/>
  <c r="AH509" i="5"/>
  <c r="AH508" i="5"/>
  <c r="AH507" i="5"/>
  <c r="AH520" i="5"/>
  <c r="AH506" i="5"/>
  <c r="AH505" i="5"/>
  <c r="AH504" i="5"/>
  <c r="AH503" i="5"/>
  <c r="AH502" i="5"/>
  <c r="AH501" i="5"/>
  <c r="AH500" i="5"/>
  <c r="AH519" i="5"/>
  <c r="AH497" i="5"/>
  <c r="AH496" i="5"/>
  <c r="AH495" i="5"/>
  <c r="AH494" i="5"/>
  <c r="AH493" i="5"/>
  <c r="AH492" i="5"/>
  <c r="AH491" i="5"/>
  <c r="AH490" i="5"/>
  <c r="AH498" i="5"/>
  <c r="AH499" i="5"/>
  <c r="AH488" i="5"/>
  <c r="AH487" i="5"/>
  <c r="AH486" i="5"/>
  <c r="AH485" i="5"/>
  <c r="AH484" i="5"/>
  <c r="AH483" i="5"/>
  <c r="AH482" i="5"/>
  <c r="AH481" i="5"/>
  <c r="AH480" i="5"/>
  <c r="AH479" i="5"/>
  <c r="AH478" i="5"/>
  <c r="AH477" i="5"/>
  <c r="AH476" i="5"/>
  <c r="AH475" i="5"/>
  <c r="AH474" i="5"/>
  <c r="AH473" i="5"/>
  <c r="AH472" i="5"/>
  <c r="AH471" i="5"/>
  <c r="AH470" i="5"/>
  <c r="AH469" i="5"/>
  <c r="AH468" i="5"/>
  <c r="AH489" i="5"/>
  <c r="AH466" i="5"/>
  <c r="AH465" i="5"/>
  <c r="AH464" i="5"/>
  <c r="AH463" i="5"/>
  <c r="AH462" i="5"/>
  <c r="AH461" i="5"/>
  <c r="AH460" i="5"/>
  <c r="AH459" i="5"/>
  <c r="AH458" i="5"/>
  <c r="AH457" i="5"/>
  <c r="AH456" i="5"/>
  <c r="AH455" i="5"/>
  <c r="AH454" i="5"/>
  <c r="AH453" i="5"/>
  <c r="AH452" i="5"/>
  <c r="AH451" i="5"/>
  <c r="AH450" i="5"/>
  <c r="AH449" i="5"/>
  <c r="AH448" i="5"/>
  <c r="AH447" i="5"/>
  <c r="AH442" i="5"/>
  <c r="AH446" i="5"/>
  <c r="AH440" i="5"/>
  <c r="AH439" i="5"/>
  <c r="AH438" i="5"/>
  <c r="AH437" i="5"/>
  <c r="AH436" i="5"/>
  <c r="AH435" i="5"/>
  <c r="AH434" i="5"/>
  <c r="AH433" i="5"/>
  <c r="AH432" i="5"/>
  <c r="AH431" i="5"/>
  <c r="AH430" i="5"/>
  <c r="AH429" i="5"/>
  <c r="AH428" i="5"/>
  <c r="AH427" i="5"/>
  <c r="AH426" i="5"/>
  <c r="AH425" i="5"/>
  <c r="AH467" i="5"/>
  <c r="AH445" i="5"/>
  <c r="AH441" i="5"/>
  <c r="AH444" i="5"/>
  <c r="AH443" i="5"/>
  <c r="AH422" i="5"/>
  <c r="AH424" i="5"/>
  <c r="AH421" i="5"/>
  <c r="AH418" i="5"/>
  <c r="AH417" i="5"/>
  <c r="AH416" i="5"/>
  <c r="AH415" i="5"/>
  <c r="AH414" i="5"/>
  <c r="AH413" i="5"/>
  <c r="AH412" i="5"/>
  <c r="AH411" i="5"/>
  <c r="AH410" i="5"/>
  <c r="AH409" i="5"/>
  <c r="AH408" i="5"/>
  <c r="AH407" i="5"/>
  <c r="AH406" i="5"/>
  <c r="AH405" i="5"/>
  <c r="AH404" i="5"/>
  <c r="AH403" i="5"/>
  <c r="AH420" i="5"/>
  <c r="AH423" i="5"/>
  <c r="AH402" i="5"/>
  <c r="AH419" i="5"/>
  <c r="AH397" i="5"/>
  <c r="AH396" i="5"/>
  <c r="AH395" i="5"/>
  <c r="AH394" i="5"/>
  <c r="AH393" i="5"/>
  <c r="AH392" i="5"/>
  <c r="AH391" i="5"/>
  <c r="AH390" i="5"/>
  <c r="AH389" i="5"/>
  <c r="AH388" i="5"/>
  <c r="AH387" i="5"/>
  <c r="AH386" i="5"/>
  <c r="AH385" i="5"/>
  <c r="AH384" i="5"/>
  <c r="AH383" i="5"/>
  <c r="AH382" i="5"/>
  <c r="AH381" i="5"/>
  <c r="AH380" i="5"/>
  <c r="AH398" i="5"/>
  <c r="AH377" i="5"/>
  <c r="AH376" i="5"/>
  <c r="AH375" i="5"/>
  <c r="AH374" i="5"/>
  <c r="AH373" i="5"/>
  <c r="AH372" i="5"/>
  <c r="AH371" i="5"/>
  <c r="AH370" i="5"/>
  <c r="AH369" i="5"/>
  <c r="AH368" i="5"/>
  <c r="AH367" i="5"/>
  <c r="AH366" i="5"/>
  <c r="AH365" i="5"/>
  <c r="AH364" i="5"/>
  <c r="AH363" i="5"/>
  <c r="AH362" i="5"/>
  <c r="AH361" i="5"/>
  <c r="AH360" i="5"/>
  <c r="AH379" i="5"/>
  <c r="AH401" i="5"/>
  <c r="AH378" i="5"/>
  <c r="AH400" i="5"/>
  <c r="AH399" i="5"/>
  <c r="AH358" i="5"/>
  <c r="AH357" i="5"/>
  <c r="AH359" i="5"/>
  <c r="AH356" i="5"/>
  <c r="AH355" i="5"/>
  <c r="AH354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38" i="5"/>
  <c r="AH337" i="5"/>
  <c r="AH336" i="5"/>
  <c r="AH335" i="5"/>
  <c r="AH334" i="5"/>
  <c r="AH333" i="5"/>
  <c r="AH332" i="5"/>
  <c r="AH331" i="5"/>
  <c r="AH330" i="5"/>
  <c r="AH329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341" i="5"/>
  <c r="AH339" i="5"/>
  <c r="AH340" i="5"/>
  <c r="AH298" i="5"/>
  <c r="AH297" i="5"/>
  <c r="AH296" i="5"/>
  <c r="AH295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94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1" i="5"/>
  <c r="AH213" i="5"/>
  <c r="AH205" i="5"/>
  <c r="AH215" i="5"/>
  <c r="AH214" i="5"/>
  <c r="AH207" i="5"/>
  <c r="AH204" i="5"/>
  <c r="AH202" i="5"/>
  <c r="AH201" i="5"/>
  <c r="AH200" i="5"/>
  <c r="AH199" i="5"/>
  <c r="AH198" i="5"/>
  <c r="AH197" i="5"/>
  <c r="AH196" i="5"/>
  <c r="AH195" i="5"/>
  <c r="AH194" i="5"/>
  <c r="AH193" i="5"/>
  <c r="AH192" i="5"/>
  <c r="AH191" i="5"/>
  <c r="AH190" i="5"/>
  <c r="AH189" i="5"/>
  <c r="AH188" i="5"/>
  <c r="AH187" i="5"/>
  <c r="AH186" i="5"/>
  <c r="AH185" i="5"/>
  <c r="AH184" i="5"/>
  <c r="AH183" i="5"/>
  <c r="AH182" i="5"/>
  <c r="AH181" i="5"/>
  <c r="AH180" i="5"/>
  <c r="AH179" i="5"/>
  <c r="AH178" i="5"/>
  <c r="AH177" i="5"/>
  <c r="AH176" i="5"/>
  <c r="AH175" i="5"/>
  <c r="AH174" i="5"/>
  <c r="AH173" i="5"/>
  <c r="AH216" i="5"/>
  <c r="AH203" i="5"/>
  <c r="AH210" i="5"/>
  <c r="AH209" i="5"/>
  <c r="AH206" i="5"/>
  <c r="AH170" i="5"/>
  <c r="AH168" i="5"/>
  <c r="AH164" i="5"/>
  <c r="AH169" i="5"/>
  <c r="AH212" i="5"/>
  <c r="AH172" i="5"/>
  <c r="AH165" i="5"/>
  <c r="AH208" i="5"/>
  <c r="AH167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17" i="5"/>
  <c r="AH116" i="5"/>
  <c r="AH115" i="5"/>
  <c r="AH161" i="5"/>
  <c r="AH171" i="5"/>
  <c r="AH163" i="5"/>
  <c r="AH162" i="5"/>
  <c r="AH166" i="5"/>
  <c r="AH111" i="5"/>
  <c r="AH113" i="5"/>
  <c r="AH112" i="5"/>
  <c r="AH110" i="5"/>
  <c r="AH109" i="5"/>
  <c r="AH108" i="5"/>
  <c r="AH107" i="5"/>
  <c r="AH106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114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E5" i="5"/>
  <c r="M5" i="5"/>
  <c r="U5" i="5"/>
  <c r="AC5" i="5"/>
  <c r="AK5" i="5"/>
  <c r="AS5" i="5"/>
  <c r="BA5" i="5"/>
  <c r="BI5" i="5"/>
  <c r="E6" i="5"/>
  <c r="M6" i="5"/>
  <c r="U6" i="5"/>
  <c r="AC6" i="5"/>
  <c r="AK6" i="5"/>
  <c r="BA6" i="5"/>
  <c r="BI6" i="5"/>
  <c r="E7" i="5"/>
  <c r="M7" i="5"/>
  <c r="U7" i="5"/>
  <c r="AC7" i="5"/>
  <c r="AK7" i="5"/>
  <c r="AS7" i="5"/>
  <c r="BA7" i="5"/>
  <c r="BI7" i="5"/>
  <c r="E8" i="5"/>
  <c r="M8" i="5"/>
  <c r="U8" i="5"/>
  <c r="AC8" i="5"/>
  <c r="AK8" i="5"/>
  <c r="BA8" i="5"/>
  <c r="BI8" i="5"/>
  <c r="E9" i="5"/>
  <c r="M9" i="5"/>
  <c r="U9" i="5"/>
  <c r="AC9" i="5"/>
  <c r="AK9" i="5"/>
  <c r="BA9" i="5"/>
  <c r="BI9" i="5"/>
  <c r="E10" i="5"/>
  <c r="N10" i="5"/>
  <c r="W10" i="5"/>
  <c r="AF10" i="5"/>
  <c r="AW10" i="5"/>
  <c r="BF10" i="5"/>
  <c r="BO10" i="5"/>
  <c r="M11" i="5"/>
  <c r="V11" i="5"/>
  <c r="AE11" i="5"/>
  <c r="AN11" i="5"/>
  <c r="BE11" i="5"/>
  <c r="BN11" i="5"/>
  <c r="K12" i="5"/>
  <c r="U12" i="5"/>
  <c r="AC12" i="5"/>
  <c r="AK12" i="5"/>
  <c r="BB12" i="5"/>
  <c r="BK12" i="5"/>
  <c r="H13" i="5"/>
  <c r="Q13" i="5"/>
  <c r="AI13" i="5"/>
  <c r="BA13" i="5"/>
  <c r="BK13" i="5"/>
  <c r="I14" i="5"/>
  <c r="U14" i="5"/>
  <c r="AC14" i="5"/>
  <c r="AK14" i="5"/>
  <c r="BA14" i="5"/>
  <c r="BJ14" i="5"/>
  <c r="H15" i="5"/>
  <c r="R15" i="5"/>
  <c r="F16" i="5"/>
  <c r="P16" i="5"/>
  <c r="AL16" i="5"/>
  <c r="AV16" i="5"/>
  <c r="G17" i="5"/>
  <c r="U17" i="5"/>
  <c r="AC17" i="5"/>
  <c r="BB17" i="5"/>
  <c r="M18" i="5"/>
  <c r="AH18" i="5"/>
  <c r="J19" i="5"/>
  <c r="W19" i="5"/>
  <c r="BD19" i="5"/>
  <c r="E20" i="5"/>
  <c r="P20" i="5"/>
  <c r="AM20" i="5"/>
  <c r="AU20" i="5"/>
  <c r="BN20" i="5"/>
  <c r="O21" i="5"/>
  <c r="M22" i="5"/>
  <c r="AM22" i="5"/>
  <c r="AV24" i="5"/>
  <c r="H26" i="5"/>
  <c r="AF27" i="5"/>
  <c r="BL27" i="5"/>
  <c r="AF28" i="5"/>
  <c r="BL28" i="5"/>
  <c r="AF29" i="5"/>
  <c r="BL29" i="5"/>
  <c r="AN32" i="5"/>
  <c r="H34" i="5"/>
  <c r="P35" i="5"/>
  <c r="BD35" i="5"/>
  <c r="H37" i="5"/>
  <c r="AV41" i="5"/>
  <c r="AN42" i="5"/>
  <c r="BD42" i="5"/>
  <c r="H44" i="5"/>
  <c r="AN44" i="5"/>
  <c r="BD44" i="5"/>
  <c r="AF47" i="5"/>
  <c r="BL47" i="5"/>
  <c r="P51" i="5"/>
  <c r="H52" i="5"/>
  <c r="AN52" i="5"/>
  <c r="X54" i="5"/>
  <c r="AC56" i="5"/>
  <c r="Q57" i="5"/>
  <c r="V58" i="5"/>
  <c r="Q59" i="5"/>
  <c r="P60" i="5"/>
  <c r="AU62" i="5"/>
  <c r="G64" i="5"/>
  <c r="S70" i="5"/>
  <c r="AY71" i="5"/>
  <c r="AO77" i="5"/>
  <c r="I79" i="5"/>
  <c r="BO79" i="5"/>
  <c r="Q85" i="5"/>
  <c r="BE87" i="5"/>
  <c r="BE88" i="5"/>
  <c r="BM90" i="5"/>
  <c r="BC562" i="5"/>
  <c r="BC561" i="5"/>
  <c r="BC560" i="5"/>
  <c r="BC559" i="5"/>
  <c r="BC558" i="5"/>
  <c r="BC557" i="5"/>
  <c r="BC556" i="5"/>
  <c r="BC555" i="5"/>
  <c r="BC554" i="5"/>
  <c r="BC553" i="5"/>
  <c r="BC551" i="5"/>
  <c r="BC550" i="5"/>
  <c r="BC549" i="5"/>
  <c r="BC548" i="5"/>
  <c r="BC547" i="5"/>
  <c r="BC546" i="5"/>
  <c r="BC545" i="5"/>
  <c r="BC544" i="5"/>
  <c r="BC543" i="5"/>
  <c r="BC542" i="5"/>
  <c r="BC541" i="5"/>
  <c r="BC552" i="5"/>
  <c r="BC540" i="5"/>
  <c r="BC539" i="5"/>
  <c r="BC538" i="5"/>
  <c r="BC537" i="5"/>
  <c r="BC536" i="5"/>
  <c r="BC535" i="5"/>
  <c r="BC534" i="5"/>
  <c r="BC533" i="5"/>
  <c r="BC532" i="5"/>
  <c r="BC531" i="5"/>
  <c r="BC530" i="5"/>
  <c r="BC529" i="5"/>
  <c r="BC528" i="5"/>
  <c r="BC526" i="5"/>
  <c r="BC525" i="5"/>
  <c r="BC524" i="5"/>
  <c r="BC523" i="5"/>
  <c r="BC522" i="5"/>
  <c r="BC521" i="5"/>
  <c r="BC520" i="5"/>
  <c r="BC519" i="5"/>
  <c r="BC518" i="5"/>
  <c r="BC517" i="5"/>
  <c r="BC516" i="5"/>
  <c r="BC527" i="5"/>
  <c r="BC515" i="5"/>
  <c r="BC514" i="5"/>
  <c r="BC513" i="5"/>
  <c r="BC512" i="5"/>
  <c r="BC511" i="5"/>
  <c r="BC510" i="5"/>
  <c r="BC509" i="5"/>
  <c r="BC508" i="5"/>
  <c r="BC506" i="5"/>
  <c r="BC505" i="5"/>
  <c r="BC504" i="5"/>
  <c r="BC503" i="5"/>
  <c r="BC502" i="5"/>
  <c r="BC501" i="5"/>
  <c r="BC500" i="5"/>
  <c r="BC499" i="5"/>
  <c r="BC498" i="5"/>
  <c r="BC507" i="5"/>
  <c r="BC497" i="5"/>
  <c r="BC496" i="5"/>
  <c r="BC495" i="5"/>
  <c r="BC494" i="5"/>
  <c r="BC493" i="5"/>
  <c r="BC492" i="5"/>
  <c r="BC491" i="5"/>
  <c r="BC490" i="5"/>
  <c r="BC489" i="5"/>
  <c r="BC488" i="5"/>
  <c r="BC487" i="5"/>
  <c r="BC486" i="5"/>
  <c r="BC480" i="5"/>
  <c r="BC472" i="5"/>
  <c r="BC467" i="5"/>
  <c r="BC483" i="5"/>
  <c r="BC481" i="5"/>
  <c r="BC475" i="5"/>
  <c r="BC468" i="5"/>
  <c r="BC485" i="5"/>
  <c r="BC478" i="5"/>
  <c r="BC465" i="5"/>
  <c r="BC464" i="5"/>
  <c r="BC463" i="5"/>
  <c r="BC462" i="5"/>
  <c r="BC461" i="5"/>
  <c r="BC460" i="5"/>
  <c r="BC459" i="5"/>
  <c r="BC458" i="5"/>
  <c r="BC457" i="5"/>
  <c r="BC456" i="5"/>
  <c r="BC455" i="5"/>
  <c r="BC454" i="5"/>
  <c r="BC453" i="5"/>
  <c r="BC452" i="5"/>
  <c r="BC451" i="5"/>
  <c r="BC450" i="5"/>
  <c r="BC449" i="5"/>
  <c r="BC482" i="5"/>
  <c r="BC479" i="5"/>
  <c r="BC477" i="5"/>
  <c r="BC474" i="5"/>
  <c r="BC473" i="5"/>
  <c r="BC484" i="5"/>
  <c r="BC466" i="5"/>
  <c r="BC476" i="5"/>
  <c r="BC471" i="5"/>
  <c r="BC469" i="5"/>
  <c r="BC444" i="5"/>
  <c r="BC448" i="5"/>
  <c r="BC443" i="5"/>
  <c r="BC442" i="5"/>
  <c r="BC447" i="5"/>
  <c r="BC446" i="5"/>
  <c r="BC470" i="5"/>
  <c r="BC440" i="5"/>
  <c r="BC439" i="5"/>
  <c r="BC438" i="5"/>
  <c r="BC437" i="5"/>
  <c r="BC436" i="5"/>
  <c r="BC435" i="5"/>
  <c r="BC434" i="5"/>
  <c r="BC433" i="5"/>
  <c r="BC432" i="5"/>
  <c r="BC431" i="5"/>
  <c r="BC430" i="5"/>
  <c r="BC429" i="5"/>
  <c r="BC445" i="5"/>
  <c r="BC421" i="5"/>
  <c r="BC441" i="5"/>
  <c r="BC420" i="5"/>
  <c r="BC423" i="5"/>
  <c r="BC419" i="5"/>
  <c r="BC427" i="5"/>
  <c r="BC425" i="5"/>
  <c r="BC418" i="5"/>
  <c r="BC417" i="5"/>
  <c r="BC416" i="5"/>
  <c r="BC415" i="5"/>
  <c r="BC414" i="5"/>
  <c r="BC413" i="5"/>
  <c r="BC412" i="5"/>
  <c r="BC411" i="5"/>
  <c r="BC410" i="5"/>
  <c r="BC409" i="5"/>
  <c r="BC408" i="5"/>
  <c r="BC407" i="5"/>
  <c r="BC406" i="5"/>
  <c r="BC405" i="5"/>
  <c r="BC404" i="5"/>
  <c r="BC403" i="5"/>
  <c r="BC402" i="5"/>
  <c r="BC401" i="5"/>
  <c r="BC400" i="5"/>
  <c r="BC399" i="5"/>
  <c r="BC398" i="5"/>
  <c r="BC397" i="5"/>
  <c r="BC396" i="5"/>
  <c r="BC395" i="5"/>
  <c r="BC394" i="5"/>
  <c r="BC393" i="5"/>
  <c r="BC392" i="5"/>
  <c r="BC391" i="5"/>
  <c r="BC390" i="5"/>
  <c r="BC389" i="5"/>
  <c r="BC388" i="5"/>
  <c r="BC387" i="5"/>
  <c r="BC386" i="5"/>
  <c r="BC385" i="5"/>
  <c r="BC384" i="5"/>
  <c r="BC383" i="5"/>
  <c r="BC382" i="5"/>
  <c r="BC424" i="5"/>
  <c r="BC422" i="5"/>
  <c r="BC428" i="5"/>
  <c r="BC381" i="5"/>
  <c r="BC378" i="5"/>
  <c r="BC379" i="5"/>
  <c r="BC377" i="5"/>
  <c r="BC376" i="5"/>
  <c r="BC375" i="5"/>
  <c r="BC374" i="5"/>
  <c r="BC373" i="5"/>
  <c r="BC372" i="5"/>
  <c r="BC371" i="5"/>
  <c r="BC370" i="5"/>
  <c r="BC369" i="5"/>
  <c r="BC368" i="5"/>
  <c r="BC367" i="5"/>
  <c r="BC366" i="5"/>
  <c r="BC365" i="5"/>
  <c r="BC364" i="5"/>
  <c r="BC363" i="5"/>
  <c r="BC362" i="5"/>
  <c r="BC361" i="5"/>
  <c r="BC360" i="5"/>
  <c r="BC380" i="5"/>
  <c r="BC357" i="5"/>
  <c r="BC356" i="5"/>
  <c r="BC355" i="5"/>
  <c r="BC354" i="5"/>
  <c r="BC353" i="5"/>
  <c r="BC352" i="5"/>
  <c r="BC351" i="5"/>
  <c r="BC350" i="5"/>
  <c r="BC349" i="5"/>
  <c r="BC348" i="5"/>
  <c r="BC347" i="5"/>
  <c r="BC346" i="5"/>
  <c r="BC345" i="5"/>
  <c r="BC344" i="5"/>
  <c r="BC343" i="5"/>
  <c r="BC342" i="5"/>
  <c r="BC341" i="5"/>
  <c r="BC359" i="5"/>
  <c r="BC358" i="5"/>
  <c r="BC426" i="5"/>
  <c r="BC340" i="5"/>
  <c r="BC336" i="5"/>
  <c r="BC332" i="5"/>
  <c r="BC328" i="5"/>
  <c r="BC334" i="5"/>
  <c r="BC324" i="5"/>
  <c r="BC312" i="5"/>
  <c r="BC308" i="5"/>
  <c r="BC307" i="5"/>
  <c r="BC303" i="5"/>
  <c r="BC297" i="5"/>
  <c r="BC296" i="5"/>
  <c r="BC293" i="5"/>
  <c r="BC339" i="5"/>
  <c r="BC338" i="5"/>
  <c r="BC327" i="5"/>
  <c r="BC322" i="5"/>
  <c r="BC313" i="5"/>
  <c r="BC306" i="5"/>
  <c r="BC300" i="5"/>
  <c r="BC294" i="5"/>
  <c r="BC314" i="5"/>
  <c r="BC311" i="5"/>
  <c r="BC298" i="5"/>
  <c r="BC337" i="5"/>
  <c r="BC335" i="5"/>
  <c r="BC333" i="5"/>
  <c r="BC331" i="5"/>
  <c r="BC329" i="5"/>
  <c r="BC325" i="5"/>
  <c r="BC316" i="5"/>
  <c r="BC323" i="5"/>
  <c r="BC317" i="5"/>
  <c r="BC304" i="5"/>
  <c r="BC295" i="5"/>
  <c r="BC321" i="5"/>
  <c r="BC320" i="5"/>
  <c r="BC319" i="5"/>
  <c r="BC315" i="5"/>
  <c r="BC302" i="5"/>
  <c r="BC330" i="5"/>
  <c r="BC326" i="5"/>
  <c r="BC318" i="5"/>
  <c r="BC310" i="5"/>
  <c r="BC305" i="5"/>
  <c r="BC301" i="5"/>
  <c r="BC280" i="5"/>
  <c r="BC272" i="5"/>
  <c r="BC270" i="5"/>
  <c r="BC283" i="5"/>
  <c r="BC278" i="5"/>
  <c r="BC275" i="5"/>
  <c r="BC265" i="5"/>
  <c r="BC260" i="5"/>
  <c r="BC255" i="5"/>
  <c r="BC263" i="5"/>
  <c r="BC287" i="5"/>
  <c r="BC271" i="5"/>
  <c r="BC267" i="5"/>
  <c r="BC262" i="5"/>
  <c r="BC252" i="5"/>
  <c r="BC251" i="5"/>
  <c r="BC250" i="5"/>
  <c r="BC249" i="5"/>
  <c r="BC248" i="5"/>
  <c r="BC247" i="5"/>
  <c r="BC246" i="5"/>
  <c r="BC245" i="5"/>
  <c r="BC244" i="5"/>
  <c r="BC243" i="5"/>
  <c r="BC242" i="5"/>
  <c r="BC241" i="5"/>
  <c r="BC240" i="5"/>
  <c r="BC239" i="5"/>
  <c r="BC238" i="5"/>
  <c r="BC237" i="5"/>
  <c r="BC236" i="5"/>
  <c r="BC235" i="5"/>
  <c r="BC234" i="5"/>
  <c r="BC233" i="5"/>
  <c r="BC232" i="5"/>
  <c r="BC231" i="5"/>
  <c r="BC230" i="5"/>
  <c r="BC229" i="5"/>
  <c r="BC228" i="5"/>
  <c r="BC227" i="5"/>
  <c r="BC226" i="5"/>
  <c r="BC225" i="5"/>
  <c r="BC224" i="5"/>
  <c r="BC223" i="5"/>
  <c r="BC222" i="5"/>
  <c r="BC221" i="5"/>
  <c r="BC220" i="5"/>
  <c r="BC219" i="5"/>
  <c r="BC218" i="5"/>
  <c r="BC217" i="5"/>
  <c r="BC216" i="5"/>
  <c r="BC215" i="5"/>
  <c r="BC214" i="5"/>
  <c r="BC290" i="5"/>
  <c r="BC282" i="5"/>
  <c r="BC279" i="5"/>
  <c r="BC277" i="5"/>
  <c r="BC259" i="5"/>
  <c r="BC256" i="5"/>
  <c r="BC309" i="5"/>
  <c r="BC288" i="5"/>
  <c r="BC284" i="5"/>
  <c r="BC274" i="5"/>
  <c r="BC268" i="5"/>
  <c r="BC258" i="5"/>
  <c r="BC257" i="5"/>
  <c r="BC254" i="5"/>
  <c r="BC299" i="5"/>
  <c r="BC292" i="5"/>
  <c r="BC286" i="5"/>
  <c r="BC273" i="5"/>
  <c r="BC269" i="5"/>
  <c r="BC266" i="5"/>
  <c r="BC264" i="5"/>
  <c r="BC276" i="5"/>
  <c r="BC204" i="5"/>
  <c r="BC281" i="5"/>
  <c r="BC291" i="5"/>
  <c r="BC210" i="5"/>
  <c r="BC206" i="5"/>
  <c r="BC285" i="5"/>
  <c r="BC261" i="5"/>
  <c r="BC253" i="5"/>
  <c r="BC209" i="5"/>
  <c r="BC208" i="5"/>
  <c r="BC289" i="5"/>
  <c r="BC211" i="5"/>
  <c r="BC205" i="5"/>
  <c r="BC213" i="5"/>
  <c r="BC212" i="5"/>
  <c r="BC207" i="5"/>
  <c r="BC202" i="5"/>
  <c r="BC201" i="5"/>
  <c r="BC200" i="5"/>
  <c r="BC199" i="5"/>
  <c r="BC198" i="5"/>
  <c r="BC197" i="5"/>
  <c r="BC196" i="5"/>
  <c r="BC195" i="5"/>
  <c r="BC194" i="5"/>
  <c r="BC193" i="5"/>
  <c r="BC192" i="5"/>
  <c r="BC191" i="5"/>
  <c r="BC190" i="5"/>
  <c r="BC189" i="5"/>
  <c r="BC188" i="5"/>
  <c r="BC187" i="5"/>
  <c r="BC186" i="5"/>
  <c r="BC185" i="5"/>
  <c r="BC184" i="5"/>
  <c r="BC183" i="5"/>
  <c r="BC182" i="5"/>
  <c r="BC181" i="5"/>
  <c r="BC180" i="5"/>
  <c r="BC179" i="5"/>
  <c r="BC178" i="5"/>
  <c r="BC177" i="5"/>
  <c r="BC176" i="5"/>
  <c r="BC175" i="5"/>
  <c r="BC174" i="5"/>
  <c r="BC173" i="5"/>
  <c r="BC172" i="5"/>
  <c r="BC171" i="5"/>
  <c r="BC167" i="5"/>
  <c r="BC160" i="5"/>
  <c r="BC159" i="5"/>
  <c r="BC158" i="5"/>
  <c r="BC157" i="5"/>
  <c r="BC156" i="5"/>
  <c r="BC155" i="5"/>
  <c r="BC154" i="5"/>
  <c r="BC153" i="5"/>
  <c r="BC152" i="5"/>
  <c r="BC151" i="5"/>
  <c r="BC150" i="5"/>
  <c r="BC149" i="5"/>
  <c r="BC148" i="5"/>
  <c r="BC147" i="5"/>
  <c r="BC146" i="5"/>
  <c r="BC145" i="5"/>
  <c r="BC144" i="5"/>
  <c r="BC143" i="5"/>
  <c r="BC142" i="5"/>
  <c r="BC141" i="5"/>
  <c r="BC140" i="5"/>
  <c r="BC139" i="5"/>
  <c r="BC138" i="5"/>
  <c r="BC137" i="5"/>
  <c r="BC136" i="5"/>
  <c r="BC135" i="5"/>
  <c r="BC134" i="5"/>
  <c r="BC133" i="5"/>
  <c r="BC132" i="5"/>
  <c r="BC131" i="5"/>
  <c r="BC130" i="5"/>
  <c r="BC129" i="5"/>
  <c r="BC128" i="5"/>
  <c r="BC127" i="5"/>
  <c r="BC126" i="5"/>
  <c r="BC125" i="5"/>
  <c r="BC124" i="5"/>
  <c r="BC123" i="5"/>
  <c r="BC122" i="5"/>
  <c r="BC121" i="5"/>
  <c r="BC120" i="5"/>
  <c r="BC119" i="5"/>
  <c r="BC118" i="5"/>
  <c r="BC117" i="5"/>
  <c r="BC162" i="5"/>
  <c r="BC161" i="5"/>
  <c r="BC164" i="5"/>
  <c r="BC163" i="5"/>
  <c r="BC170" i="5"/>
  <c r="BC203" i="5"/>
  <c r="BC169" i="5"/>
  <c r="BC168" i="5"/>
  <c r="BC111" i="5"/>
  <c r="BC110" i="5"/>
  <c r="BC109" i="5"/>
  <c r="BC108" i="5"/>
  <c r="BC107" i="5"/>
  <c r="BC106" i="5"/>
  <c r="BC105" i="5"/>
  <c r="BC104" i="5"/>
  <c r="BC103" i="5"/>
  <c r="BC102" i="5"/>
  <c r="BC101" i="5"/>
  <c r="BC100" i="5"/>
  <c r="BC99" i="5"/>
  <c r="BC98" i="5"/>
  <c r="BC97" i="5"/>
  <c r="BC96" i="5"/>
  <c r="BC95" i="5"/>
  <c r="BC94" i="5"/>
  <c r="BC93" i="5"/>
  <c r="BC92" i="5"/>
  <c r="BC91" i="5"/>
  <c r="BC90" i="5"/>
  <c r="BC89" i="5"/>
  <c r="BC88" i="5"/>
  <c r="BC87" i="5"/>
  <c r="BC86" i="5"/>
  <c r="BC85" i="5"/>
  <c r="BC84" i="5"/>
  <c r="BC83" i="5"/>
  <c r="BC82" i="5"/>
  <c r="BC81" i="5"/>
  <c r="BC80" i="5"/>
  <c r="BC79" i="5"/>
  <c r="BC78" i="5"/>
  <c r="BC77" i="5"/>
  <c r="BC76" i="5"/>
  <c r="BC75" i="5"/>
  <c r="BC74" i="5"/>
  <c r="BC73" i="5"/>
  <c r="BC72" i="5"/>
  <c r="BC71" i="5"/>
  <c r="BC70" i="5"/>
  <c r="BC69" i="5"/>
  <c r="BC68" i="5"/>
  <c r="BC67" i="5"/>
  <c r="BC66" i="5"/>
  <c r="BC113" i="5"/>
  <c r="BC165" i="5"/>
  <c r="BC115" i="5"/>
  <c r="BC116" i="5"/>
  <c r="BC112" i="5"/>
  <c r="BC166" i="5"/>
  <c r="BC52" i="5"/>
  <c r="BC51" i="5"/>
  <c r="BC50" i="5"/>
  <c r="BC49" i="5"/>
  <c r="BC48" i="5"/>
  <c r="BC47" i="5"/>
  <c r="BC46" i="5"/>
  <c r="BC45" i="5"/>
  <c r="BC44" i="5"/>
  <c r="BC43" i="5"/>
  <c r="BC42" i="5"/>
  <c r="BC41" i="5"/>
  <c r="BC40" i="5"/>
  <c r="BC39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62" i="5"/>
  <c r="BC114" i="5"/>
  <c r="BC65" i="5"/>
  <c r="BC63" i="5"/>
  <c r="BC61" i="5"/>
  <c r="BC60" i="5"/>
  <c r="BC55" i="5"/>
  <c r="BC54" i="5"/>
  <c r="BC59" i="5"/>
  <c r="BC53" i="5"/>
  <c r="G18" i="5"/>
  <c r="F5" i="5"/>
  <c r="N5" i="5"/>
  <c r="V5" i="5"/>
  <c r="AD5" i="5"/>
  <c r="AL5" i="5"/>
  <c r="AT5" i="5"/>
  <c r="BB5" i="5"/>
  <c r="BJ5" i="5"/>
  <c r="F6" i="5"/>
  <c r="N6" i="5"/>
  <c r="V6" i="5"/>
  <c r="AD6" i="5"/>
  <c r="BB6" i="5"/>
  <c r="BJ6" i="5"/>
  <c r="F7" i="5"/>
  <c r="N7" i="5"/>
  <c r="V7" i="5"/>
  <c r="AD7" i="5"/>
  <c r="BB7" i="5"/>
  <c r="BJ7" i="5"/>
  <c r="F8" i="5"/>
  <c r="N8" i="5"/>
  <c r="V8" i="5"/>
  <c r="AD8" i="5"/>
  <c r="BB8" i="5"/>
  <c r="BJ8" i="5"/>
  <c r="F9" i="5"/>
  <c r="N9" i="5"/>
  <c r="V9" i="5"/>
  <c r="AD9" i="5"/>
  <c r="BB9" i="5"/>
  <c r="BJ9" i="5"/>
  <c r="F10" i="5"/>
  <c r="O10" i="5"/>
  <c r="X10" i="5"/>
  <c r="AG10" i="5"/>
  <c r="AP10" i="5"/>
  <c r="AX10" i="5"/>
  <c r="BG10" i="5"/>
  <c r="E11" i="5"/>
  <c r="N11" i="5"/>
  <c r="W11" i="5"/>
  <c r="AF11" i="5"/>
  <c r="AO11" i="5"/>
  <c r="BO11" i="5"/>
  <c r="M12" i="5"/>
  <c r="V12" i="5"/>
  <c r="AD12" i="5"/>
  <c r="BC12" i="5"/>
  <c r="BL12" i="5"/>
  <c r="I13" i="5"/>
  <c r="R13" i="5"/>
  <c r="AK13" i="5"/>
  <c r="BB13" i="5"/>
  <c r="BL13" i="5"/>
  <c r="J14" i="5"/>
  <c r="V14" i="5"/>
  <c r="AD14" i="5"/>
  <c r="BB14" i="5"/>
  <c r="I15" i="5"/>
  <c r="U15" i="5"/>
  <c r="AC15" i="5"/>
  <c r="AK15" i="5"/>
  <c r="BA15" i="5"/>
  <c r="BI15" i="5"/>
  <c r="G16" i="5"/>
  <c r="Q16" i="5"/>
  <c r="AC16" i="5"/>
  <c r="AM16" i="5"/>
  <c r="AW16" i="5"/>
  <c r="BI16" i="5"/>
  <c r="H17" i="5"/>
  <c r="V17" i="5"/>
  <c r="AD17" i="5"/>
  <c r="BC17" i="5"/>
  <c r="BL17" i="5"/>
  <c r="N18" i="5"/>
  <c r="BA18" i="5"/>
  <c r="M19" i="5"/>
  <c r="F20" i="5"/>
  <c r="AC20" i="5"/>
  <c r="AN20" i="5"/>
  <c r="BD20" i="5"/>
  <c r="E21" i="5"/>
  <c r="P21" i="5"/>
  <c r="BA21" i="5"/>
  <c r="O22" i="5"/>
  <c r="AN22" i="5"/>
  <c r="BL22" i="5"/>
  <c r="AN23" i="5"/>
  <c r="BD24" i="5"/>
  <c r="P26" i="5"/>
  <c r="BL26" i="5"/>
  <c r="H28" i="5"/>
  <c r="H29" i="5"/>
  <c r="H30" i="5"/>
  <c r="AF33" i="5"/>
  <c r="BD33" i="5"/>
  <c r="P34" i="5"/>
  <c r="AN36" i="5"/>
  <c r="P37" i="5"/>
  <c r="AN37" i="5"/>
  <c r="BL39" i="5"/>
  <c r="AF40" i="5"/>
  <c r="BD41" i="5"/>
  <c r="P44" i="5"/>
  <c r="AF45" i="5"/>
  <c r="BD45" i="5"/>
  <c r="BL46" i="5"/>
  <c r="H48" i="5"/>
  <c r="AN48" i="5"/>
  <c r="BD48" i="5"/>
  <c r="AF49" i="5"/>
  <c r="X51" i="5"/>
  <c r="P52" i="5"/>
  <c r="BC58" i="5"/>
  <c r="E65" i="5"/>
  <c r="AY70" i="5"/>
  <c r="I78" i="5"/>
  <c r="BG80" i="5"/>
  <c r="Y83" i="5"/>
  <c r="AG91" i="5"/>
  <c r="W13" i="5"/>
  <c r="R562" i="5"/>
  <c r="R561" i="5"/>
  <c r="R560" i="5"/>
  <c r="R559" i="5"/>
  <c r="R558" i="5"/>
  <c r="R557" i="5"/>
  <c r="R556" i="5"/>
  <c r="R555" i="5"/>
  <c r="R554" i="5"/>
  <c r="R553" i="5"/>
  <c r="R552" i="5"/>
  <c r="R551" i="5"/>
  <c r="R550" i="5"/>
  <c r="R549" i="5"/>
  <c r="R548" i="5"/>
  <c r="R547" i="5"/>
  <c r="R546" i="5"/>
  <c r="R545" i="5"/>
  <c r="R544" i="5"/>
  <c r="R543" i="5"/>
  <c r="R542" i="5"/>
  <c r="R541" i="5"/>
  <c r="R539" i="5"/>
  <c r="R538" i="5"/>
  <c r="R537" i="5"/>
  <c r="R536" i="5"/>
  <c r="R535" i="5"/>
  <c r="R534" i="5"/>
  <c r="R533" i="5"/>
  <c r="R532" i="5"/>
  <c r="R531" i="5"/>
  <c r="R530" i="5"/>
  <c r="R529" i="5"/>
  <c r="R528" i="5"/>
  <c r="R540" i="5"/>
  <c r="R527" i="5"/>
  <c r="R521" i="5"/>
  <c r="R520" i="5"/>
  <c r="R516" i="5"/>
  <c r="R526" i="5"/>
  <c r="R518" i="5"/>
  <c r="R519" i="5"/>
  <c r="R525" i="5"/>
  <c r="R522" i="5"/>
  <c r="R524" i="5"/>
  <c r="R523" i="5"/>
  <c r="R515" i="5"/>
  <c r="R514" i="5"/>
  <c r="R513" i="5"/>
  <c r="R512" i="5"/>
  <c r="R511" i="5"/>
  <c r="R510" i="5"/>
  <c r="R509" i="5"/>
  <c r="R508" i="5"/>
  <c r="R517" i="5"/>
  <c r="R506" i="5"/>
  <c r="R505" i="5"/>
  <c r="R504" i="5"/>
  <c r="R503" i="5"/>
  <c r="R502" i="5"/>
  <c r="R501" i="5"/>
  <c r="R500" i="5"/>
  <c r="R507" i="5"/>
  <c r="R499" i="5"/>
  <c r="R498" i="5"/>
  <c r="R497" i="5"/>
  <c r="R496" i="5"/>
  <c r="R495" i="5"/>
  <c r="R494" i="5"/>
  <c r="R493" i="5"/>
  <c r="R492" i="5"/>
  <c r="R491" i="5"/>
  <c r="R490" i="5"/>
  <c r="R488" i="5"/>
  <c r="R487" i="5"/>
  <c r="R486" i="5"/>
  <c r="R485" i="5"/>
  <c r="R484" i="5"/>
  <c r="R483" i="5"/>
  <c r="R482" i="5"/>
  <c r="R481" i="5"/>
  <c r="R480" i="5"/>
  <c r="R479" i="5"/>
  <c r="R478" i="5"/>
  <c r="R477" i="5"/>
  <c r="R476" i="5"/>
  <c r="R475" i="5"/>
  <c r="R474" i="5"/>
  <c r="R473" i="5"/>
  <c r="R472" i="5"/>
  <c r="R471" i="5"/>
  <c r="R470" i="5"/>
  <c r="R469" i="5"/>
  <c r="R466" i="5"/>
  <c r="R465" i="5"/>
  <c r="R464" i="5"/>
  <c r="R463" i="5"/>
  <c r="R462" i="5"/>
  <c r="R461" i="5"/>
  <c r="R460" i="5"/>
  <c r="R459" i="5"/>
  <c r="R458" i="5"/>
  <c r="R457" i="5"/>
  <c r="R456" i="5"/>
  <c r="R455" i="5"/>
  <c r="R454" i="5"/>
  <c r="R453" i="5"/>
  <c r="R452" i="5"/>
  <c r="R451" i="5"/>
  <c r="R450" i="5"/>
  <c r="R449" i="5"/>
  <c r="R448" i="5"/>
  <c r="R489" i="5"/>
  <c r="R468" i="5"/>
  <c r="R467" i="5"/>
  <c r="R447" i="5"/>
  <c r="R446" i="5"/>
  <c r="R445" i="5"/>
  <c r="R441" i="5"/>
  <c r="R440" i="5"/>
  <c r="R439" i="5"/>
  <c r="R438" i="5"/>
  <c r="R437" i="5"/>
  <c r="R436" i="5"/>
  <c r="R435" i="5"/>
  <c r="R434" i="5"/>
  <c r="R433" i="5"/>
  <c r="R432" i="5"/>
  <c r="R431" i="5"/>
  <c r="R430" i="5"/>
  <c r="R429" i="5"/>
  <c r="R428" i="5"/>
  <c r="R427" i="5"/>
  <c r="R426" i="5"/>
  <c r="R444" i="5"/>
  <c r="R443" i="5"/>
  <c r="R442" i="5"/>
  <c r="R422" i="5"/>
  <c r="R421" i="5"/>
  <c r="R425" i="5"/>
  <c r="R424" i="5"/>
  <c r="R418" i="5"/>
  <c r="R417" i="5"/>
  <c r="R416" i="5"/>
  <c r="R415" i="5"/>
  <c r="R414" i="5"/>
  <c r="R413" i="5"/>
  <c r="R412" i="5"/>
  <c r="R411" i="5"/>
  <c r="R410" i="5"/>
  <c r="R409" i="5"/>
  <c r="R408" i="5"/>
  <c r="R407" i="5"/>
  <c r="R406" i="5"/>
  <c r="R405" i="5"/>
  <c r="R404" i="5"/>
  <c r="R420" i="5"/>
  <c r="R423" i="5"/>
  <c r="R419" i="5"/>
  <c r="R403" i="5"/>
  <c r="R401" i="5"/>
  <c r="R400" i="5"/>
  <c r="R399" i="5"/>
  <c r="R402" i="5"/>
  <c r="R398" i="5"/>
  <c r="R397" i="5"/>
  <c r="R396" i="5"/>
  <c r="R395" i="5"/>
  <c r="R394" i="5"/>
  <c r="R393" i="5"/>
  <c r="R392" i="5"/>
  <c r="R391" i="5"/>
  <c r="R390" i="5"/>
  <c r="R389" i="5"/>
  <c r="R388" i="5"/>
  <c r="R387" i="5"/>
  <c r="R386" i="5"/>
  <c r="R385" i="5"/>
  <c r="R384" i="5"/>
  <c r="R383" i="5"/>
  <c r="R382" i="5"/>
  <c r="R381" i="5"/>
  <c r="R380" i="5"/>
  <c r="R379" i="5"/>
  <c r="R377" i="5"/>
  <c r="R376" i="5"/>
  <c r="R375" i="5"/>
  <c r="R374" i="5"/>
  <c r="R373" i="5"/>
  <c r="R372" i="5"/>
  <c r="R371" i="5"/>
  <c r="R370" i="5"/>
  <c r="R369" i="5"/>
  <c r="R368" i="5"/>
  <c r="R367" i="5"/>
  <c r="R366" i="5"/>
  <c r="R365" i="5"/>
  <c r="R364" i="5"/>
  <c r="R363" i="5"/>
  <c r="R362" i="5"/>
  <c r="R361" i="5"/>
  <c r="R360" i="5"/>
  <c r="R378" i="5"/>
  <c r="R358" i="5"/>
  <c r="R357" i="5"/>
  <c r="R359" i="5"/>
  <c r="R356" i="5"/>
  <c r="R355" i="5"/>
  <c r="R354" i="5"/>
  <c r="R353" i="5"/>
  <c r="R352" i="5"/>
  <c r="R351" i="5"/>
  <c r="R350" i="5"/>
  <c r="R349" i="5"/>
  <c r="R348" i="5"/>
  <c r="R347" i="5"/>
  <c r="R346" i="5"/>
  <c r="R345" i="5"/>
  <c r="R344" i="5"/>
  <c r="R343" i="5"/>
  <c r="R342" i="5"/>
  <c r="R340" i="5"/>
  <c r="R341" i="5"/>
  <c r="R339" i="5"/>
  <c r="R338" i="5"/>
  <c r="R337" i="5"/>
  <c r="R336" i="5"/>
  <c r="R335" i="5"/>
  <c r="R334" i="5"/>
  <c r="R333" i="5"/>
  <c r="R332" i="5"/>
  <c r="R331" i="5"/>
  <c r="R330" i="5"/>
  <c r="R329" i="5"/>
  <c r="R328" i="5"/>
  <c r="R327" i="5"/>
  <c r="R326" i="5"/>
  <c r="R325" i="5"/>
  <c r="R324" i="5"/>
  <c r="R323" i="5"/>
  <c r="R322" i="5"/>
  <c r="R321" i="5"/>
  <c r="R320" i="5"/>
  <c r="R319" i="5"/>
  <c r="R318" i="5"/>
  <c r="R317" i="5"/>
  <c r="R316" i="5"/>
  <c r="R315" i="5"/>
  <c r="R314" i="5"/>
  <c r="R313" i="5"/>
  <c r="R312" i="5"/>
  <c r="R311" i="5"/>
  <c r="R310" i="5"/>
  <c r="R309" i="5"/>
  <c r="R308" i="5"/>
  <c r="R307" i="5"/>
  <c r="R306" i="5"/>
  <c r="R305" i="5"/>
  <c r="R304" i="5"/>
  <c r="R303" i="5"/>
  <c r="R302" i="5"/>
  <c r="R301" i="5"/>
  <c r="R300" i="5"/>
  <c r="R299" i="5"/>
  <c r="R298" i="5"/>
  <c r="R297" i="5"/>
  <c r="R294" i="5"/>
  <c r="R296" i="5"/>
  <c r="R293" i="5"/>
  <c r="R292" i="5"/>
  <c r="R291" i="5"/>
  <c r="R290" i="5"/>
  <c r="R289" i="5"/>
  <c r="R288" i="5"/>
  <c r="R287" i="5"/>
  <c r="R286" i="5"/>
  <c r="R285" i="5"/>
  <c r="R284" i="5"/>
  <c r="R283" i="5"/>
  <c r="R282" i="5"/>
  <c r="R281" i="5"/>
  <c r="R280" i="5"/>
  <c r="R279" i="5"/>
  <c r="R278" i="5"/>
  <c r="R277" i="5"/>
  <c r="R276" i="5"/>
  <c r="R275" i="5"/>
  <c r="R274" i="5"/>
  <c r="R273" i="5"/>
  <c r="R272" i="5"/>
  <c r="R271" i="5"/>
  <c r="R270" i="5"/>
  <c r="R269" i="5"/>
  <c r="R268" i="5"/>
  <c r="R267" i="5"/>
  <c r="R266" i="5"/>
  <c r="R265" i="5"/>
  <c r="R264" i="5"/>
  <c r="R263" i="5"/>
  <c r="R262" i="5"/>
  <c r="R261" i="5"/>
  <c r="R260" i="5"/>
  <c r="R259" i="5"/>
  <c r="R258" i="5"/>
  <c r="R257" i="5"/>
  <c r="R256" i="5"/>
  <c r="R255" i="5"/>
  <c r="R254" i="5"/>
  <c r="R253" i="5"/>
  <c r="R295" i="5"/>
  <c r="R252" i="5"/>
  <c r="R251" i="5"/>
  <c r="R250" i="5"/>
  <c r="R249" i="5"/>
  <c r="R248" i="5"/>
  <c r="R247" i="5"/>
  <c r="R246" i="5"/>
  <c r="R245" i="5"/>
  <c r="R244" i="5"/>
  <c r="R243" i="5"/>
  <c r="R242" i="5"/>
  <c r="R241" i="5"/>
  <c r="R240" i="5"/>
  <c r="R239" i="5"/>
  <c r="R238" i="5"/>
  <c r="R237" i="5"/>
  <c r="R236" i="5"/>
  <c r="R235" i="5"/>
  <c r="R234" i="5"/>
  <c r="R233" i="5"/>
  <c r="R232" i="5"/>
  <c r="R231" i="5"/>
  <c r="R230" i="5"/>
  <c r="R229" i="5"/>
  <c r="R228" i="5"/>
  <c r="R227" i="5"/>
  <c r="R226" i="5"/>
  <c r="R225" i="5"/>
  <c r="R224" i="5"/>
  <c r="R223" i="5"/>
  <c r="R222" i="5"/>
  <c r="R221" i="5"/>
  <c r="R220" i="5"/>
  <c r="R219" i="5"/>
  <c r="R218" i="5"/>
  <c r="R208" i="5"/>
  <c r="R204" i="5"/>
  <c r="R215" i="5"/>
  <c r="R207" i="5"/>
  <c r="R202" i="5"/>
  <c r="R201" i="5"/>
  <c r="R200" i="5"/>
  <c r="R199" i="5"/>
  <c r="R198" i="5"/>
  <c r="R197" i="5"/>
  <c r="R196" i="5"/>
  <c r="R195" i="5"/>
  <c r="R194" i="5"/>
  <c r="R193" i="5"/>
  <c r="R192" i="5"/>
  <c r="R191" i="5"/>
  <c r="R190" i="5"/>
  <c r="R189" i="5"/>
  <c r="R188" i="5"/>
  <c r="R187" i="5"/>
  <c r="R186" i="5"/>
  <c r="R185" i="5"/>
  <c r="R184" i="5"/>
  <c r="R183" i="5"/>
  <c r="R182" i="5"/>
  <c r="R181" i="5"/>
  <c r="R180" i="5"/>
  <c r="R179" i="5"/>
  <c r="R178" i="5"/>
  <c r="R177" i="5"/>
  <c r="R176" i="5"/>
  <c r="R175" i="5"/>
  <c r="R174" i="5"/>
  <c r="R173" i="5"/>
  <c r="R217" i="5"/>
  <c r="R216" i="5"/>
  <c r="R212" i="5"/>
  <c r="R210" i="5"/>
  <c r="R209" i="5"/>
  <c r="R203" i="5"/>
  <c r="R214" i="5"/>
  <c r="R213" i="5"/>
  <c r="R211" i="5"/>
  <c r="R206" i="5"/>
  <c r="R171" i="5"/>
  <c r="R172" i="5"/>
  <c r="R170" i="5"/>
  <c r="R168" i="5"/>
  <c r="R166" i="5"/>
  <c r="R169" i="5"/>
  <c r="R163" i="5"/>
  <c r="R162" i="5"/>
  <c r="R161" i="5"/>
  <c r="R160" i="5"/>
  <c r="R159" i="5"/>
  <c r="R158" i="5"/>
  <c r="R157" i="5"/>
  <c r="R156" i="5"/>
  <c r="R155" i="5"/>
  <c r="R154" i="5"/>
  <c r="R153" i="5"/>
  <c r="R152" i="5"/>
  <c r="R151" i="5"/>
  <c r="R150" i="5"/>
  <c r="R149" i="5"/>
  <c r="R148" i="5"/>
  <c r="R147" i="5"/>
  <c r="R146" i="5"/>
  <c r="R145" i="5"/>
  <c r="R144" i="5"/>
  <c r="R143" i="5"/>
  <c r="R142" i="5"/>
  <c r="R141" i="5"/>
  <c r="R140" i="5"/>
  <c r="R139" i="5"/>
  <c r="R138" i="5"/>
  <c r="R137" i="5"/>
  <c r="R136" i="5"/>
  <c r="R135" i="5"/>
  <c r="R134" i="5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205" i="5"/>
  <c r="R167" i="5"/>
  <c r="R164" i="5"/>
  <c r="R165" i="5"/>
  <c r="R113" i="5"/>
  <c r="R115" i="5"/>
  <c r="R112" i="5"/>
  <c r="R114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111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D562" i="5"/>
  <c r="D561" i="5"/>
  <c r="D560" i="5"/>
  <c r="D559" i="5"/>
  <c r="D558" i="5"/>
  <c r="D557" i="5"/>
  <c r="D556" i="5"/>
  <c r="D555" i="5"/>
  <c r="D554" i="5"/>
  <c r="D553" i="5"/>
  <c r="D552" i="5"/>
  <c r="D551" i="5"/>
  <c r="D550" i="5"/>
  <c r="D549" i="5"/>
  <c r="D548" i="5"/>
  <c r="D547" i="5"/>
  <c r="D546" i="5"/>
  <c r="D545" i="5"/>
  <c r="D544" i="5"/>
  <c r="D543" i="5"/>
  <c r="D542" i="5"/>
  <c r="D541" i="5"/>
  <c r="D539" i="5"/>
  <c r="D538" i="5"/>
  <c r="D537" i="5"/>
  <c r="D536" i="5"/>
  <c r="D535" i="5"/>
  <c r="D534" i="5"/>
  <c r="D533" i="5"/>
  <c r="D532" i="5"/>
  <c r="D531" i="5"/>
  <c r="D530" i="5"/>
  <c r="D529" i="5"/>
  <c r="D540" i="5"/>
  <c r="D528" i="5"/>
  <c r="D527" i="5"/>
  <c r="D526" i="5"/>
  <c r="D525" i="5"/>
  <c r="D524" i="5"/>
  <c r="D523" i="5"/>
  <c r="D522" i="5"/>
  <c r="D521" i="5"/>
  <c r="D520" i="5"/>
  <c r="D519" i="5"/>
  <c r="D517" i="5"/>
  <c r="D515" i="5"/>
  <c r="D514" i="5"/>
  <c r="D513" i="5"/>
  <c r="D512" i="5"/>
  <c r="D511" i="5"/>
  <c r="D510" i="5"/>
  <c r="D509" i="5"/>
  <c r="D516" i="5"/>
  <c r="D518" i="5"/>
  <c r="D506" i="5"/>
  <c r="D505" i="5"/>
  <c r="D504" i="5"/>
  <c r="D503" i="5"/>
  <c r="D502" i="5"/>
  <c r="D501" i="5"/>
  <c r="D507" i="5"/>
  <c r="D508" i="5"/>
  <c r="D500" i="5"/>
  <c r="D499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97" i="5"/>
  <c r="D492" i="5"/>
  <c r="D491" i="5"/>
  <c r="D489" i="5"/>
  <c r="D488" i="5"/>
  <c r="D498" i="5"/>
  <c r="D496" i="5"/>
  <c r="D494" i="5"/>
  <c r="D495" i="5"/>
  <c r="D493" i="5"/>
  <c r="D490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4" i="5"/>
  <c r="D443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47" i="5"/>
  <c r="D442" i="5"/>
  <c r="D446" i="5"/>
  <c r="D445" i="5"/>
  <c r="D448" i="5"/>
  <c r="D426" i="5"/>
  <c r="D420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23" i="5"/>
  <c r="D419" i="5"/>
  <c r="D425" i="5"/>
  <c r="D422" i="5"/>
  <c r="D421" i="5"/>
  <c r="D402" i="5"/>
  <c r="D401" i="5"/>
  <c r="D400" i="5"/>
  <c r="D399" i="5"/>
  <c r="D403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424" i="5"/>
  <c r="D378" i="5"/>
  <c r="D381" i="5"/>
  <c r="D380" i="5"/>
  <c r="D379" i="5"/>
  <c r="D374" i="5"/>
  <c r="D373" i="5"/>
  <c r="D369" i="5"/>
  <c r="D361" i="5"/>
  <c r="D375" i="5"/>
  <c r="D368" i="5"/>
  <c r="D367" i="5"/>
  <c r="D366" i="5"/>
  <c r="D365" i="5"/>
  <c r="D364" i="5"/>
  <c r="D372" i="5"/>
  <c r="D363" i="5"/>
  <c r="D359" i="5"/>
  <c r="D360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62" i="5"/>
  <c r="D371" i="5"/>
  <c r="D370" i="5"/>
  <c r="D358" i="5"/>
  <c r="D357" i="5"/>
  <c r="D377" i="5"/>
  <c r="D376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341" i="5"/>
  <c r="D340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59" i="5"/>
  <c r="D256" i="5"/>
  <c r="D255" i="5"/>
  <c r="D254" i="5"/>
  <c r="D261" i="5"/>
  <c r="D260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1" i="5"/>
  <c r="D206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208" i="5"/>
  <c r="D214" i="5"/>
  <c r="D212" i="5"/>
  <c r="D205" i="5"/>
  <c r="D257" i="5"/>
  <c r="D213" i="5"/>
  <c r="D204" i="5"/>
  <c r="D258" i="5"/>
  <c r="D207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209" i="5"/>
  <c r="D210" i="5"/>
  <c r="D116" i="5"/>
  <c r="D115" i="5"/>
  <c r="D113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112" i="5"/>
  <c r="D61" i="5"/>
  <c r="D56" i="5"/>
  <c r="D114" i="5"/>
  <c r="D63" i="5"/>
  <c r="D55" i="5"/>
  <c r="D64" i="5"/>
  <c r="D54" i="5"/>
  <c r="D60" i="5"/>
  <c r="D117" i="5"/>
  <c r="D59" i="5"/>
  <c r="D57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39" i="5"/>
  <c r="L538" i="5"/>
  <c r="L537" i="5"/>
  <c r="L536" i="5"/>
  <c r="L535" i="5"/>
  <c r="L534" i="5"/>
  <c r="L533" i="5"/>
  <c r="L532" i="5"/>
  <c r="L531" i="5"/>
  <c r="L530" i="5"/>
  <c r="L529" i="5"/>
  <c r="L540" i="5"/>
  <c r="L528" i="5"/>
  <c r="L527" i="5"/>
  <c r="L526" i="5"/>
  <c r="L525" i="5"/>
  <c r="L524" i="5"/>
  <c r="L523" i="5"/>
  <c r="L522" i="5"/>
  <c r="L521" i="5"/>
  <c r="L520" i="5"/>
  <c r="L519" i="5"/>
  <c r="L517" i="5"/>
  <c r="L518" i="5"/>
  <c r="L515" i="5"/>
  <c r="L514" i="5"/>
  <c r="L513" i="5"/>
  <c r="L512" i="5"/>
  <c r="L511" i="5"/>
  <c r="L510" i="5"/>
  <c r="L509" i="5"/>
  <c r="L516" i="5"/>
  <c r="L506" i="5"/>
  <c r="L505" i="5"/>
  <c r="L504" i="5"/>
  <c r="L503" i="5"/>
  <c r="L502" i="5"/>
  <c r="L501" i="5"/>
  <c r="L507" i="5"/>
  <c r="L508" i="5"/>
  <c r="L500" i="5"/>
  <c r="L499" i="5"/>
  <c r="L489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97" i="5"/>
  <c r="L492" i="5"/>
  <c r="L491" i="5"/>
  <c r="L498" i="5"/>
  <c r="L496" i="5"/>
  <c r="L494" i="5"/>
  <c r="L488" i="5"/>
  <c r="L490" i="5"/>
  <c r="L495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44" i="5"/>
  <c r="L443" i="5"/>
  <c r="L447" i="5"/>
  <c r="L493" i="5"/>
  <c r="L442" i="5"/>
  <c r="L446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20" i="5"/>
  <c r="L445" i="5"/>
  <c r="L423" i="5"/>
  <c r="L419" i="5"/>
  <c r="L424" i="5"/>
  <c r="L402" i="5"/>
  <c r="L401" i="5"/>
  <c r="L400" i="5"/>
  <c r="L399" i="5"/>
  <c r="L422" i="5"/>
  <c r="L421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403" i="5"/>
  <c r="L379" i="5"/>
  <c r="L425" i="5"/>
  <c r="L378" i="5"/>
  <c r="L381" i="5"/>
  <c r="L366" i="5"/>
  <c r="L365" i="5"/>
  <c r="L364" i="5"/>
  <c r="L360" i="5"/>
  <c r="L372" i="5"/>
  <c r="L363" i="5"/>
  <c r="L362" i="5"/>
  <c r="L371" i="5"/>
  <c r="L370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77" i="5"/>
  <c r="L376" i="5"/>
  <c r="L374" i="5"/>
  <c r="L373" i="5"/>
  <c r="L369" i="5"/>
  <c r="L361" i="5"/>
  <c r="L359" i="5"/>
  <c r="L380" i="5"/>
  <c r="L375" i="5"/>
  <c r="L368" i="5"/>
  <c r="L367" i="5"/>
  <c r="L358" i="5"/>
  <c r="L357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340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55" i="5"/>
  <c r="L260" i="5"/>
  <c r="L258" i="5"/>
  <c r="L257" i="5"/>
  <c r="L256" i="5"/>
  <c r="L254" i="5"/>
  <c r="L259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2" i="5"/>
  <c r="L207" i="5"/>
  <c r="L211" i="5"/>
  <c r="L210" i="5"/>
  <c r="L209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206" i="5"/>
  <c r="L208" i="5"/>
  <c r="L205" i="5"/>
  <c r="L204" i="5"/>
  <c r="L213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4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113" i="5"/>
  <c r="L112" i="5"/>
  <c r="L58" i="5"/>
  <c r="L62" i="5"/>
  <c r="L55" i="5"/>
  <c r="L111" i="5"/>
  <c r="L54" i="5"/>
  <c r="L63" i="5"/>
  <c r="L60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64" i="5"/>
  <c r="L59" i="5"/>
  <c r="L57" i="5"/>
  <c r="L53" i="5"/>
  <c r="L115" i="5"/>
  <c r="T562" i="5"/>
  <c r="T561" i="5"/>
  <c r="T560" i="5"/>
  <c r="T559" i="5"/>
  <c r="T558" i="5"/>
  <c r="T557" i="5"/>
  <c r="T556" i="5"/>
  <c r="T555" i="5"/>
  <c r="T554" i="5"/>
  <c r="T553" i="5"/>
  <c r="T552" i="5"/>
  <c r="T551" i="5"/>
  <c r="T550" i="5"/>
  <c r="T549" i="5"/>
  <c r="T548" i="5"/>
  <c r="T547" i="5"/>
  <c r="T546" i="5"/>
  <c r="T545" i="5"/>
  <c r="T544" i="5"/>
  <c r="T543" i="5"/>
  <c r="T542" i="5"/>
  <c r="T541" i="5"/>
  <c r="T539" i="5"/>
  <c r="T538" i="5"/>
  <c r="T537" i="5"/>
  <c r="T536" i="5"/>
  <c r="T535" i="5"/>
  <c r="T534" i="5"/>
  <c r="T533" i="5"/>
  <c r="T532" i="5"/>
  <c r="T531" i="5"/>
  <c r="T530" i="5"/>
  <c r="T529" i="5"/>
  <c r="T540" i="5"/>
  <c r="T528" i="5"/>
  <c r="T527" i="5"/>
  <c r="T526" i="5"/>
  <c r="T525" i="5"/>
  <c r="T524" i="5"/>
  <c r="T523" i="5"/>
  <c r="T522" i="5"/>
  <c r="T521" i="5"/>
  <c r="T520" i="5"/>
  <c r="T519" i="5"/>
  <c r="T518" i="5"/>
  <c r="T515" i="5"/>
  <c r="T514" i="5"/>
  <c r="T513" i="5"/>
  <c r="T512" i="5"/>
  <c r="T511" i="5"/>
  <c r="T510" i="5"/>
  <c r="T509" i="5"/>
  <c r="T508" i="5"/>
  <c r="T517" i="5"/>
  <c r="T516" i="5"/>
  <c r="T506" i="5"/>
  <c r="T505" i="5"/>
  <c r="T504" i="5"/>
  <c r="T503" i="5"/>
  <c r="T502" i="5"/>
  <c r="T501" i="5"/>
  <c r="T500" i="5"/>
  <c r="T507" i="5"/>
  <c r="T499" i="5"/>
  <c r="T497" i="5"/>
  <c r="T492" i="5"/>
  <c r="T491" i="5"/>
  <c r="T487" i="5"/>
  <c r="T486" i="5"/>
  <c r="T485" i="5"/>
  <c r="T484" i="5"/>
  <c r="T483" i="5"/>
  <c r="T482" i="5"/>
  <c r="T481" i="5"/>
  <c r="T480" i="5"/>
  <c r="T479" i="5"/>
  <c r="T478" i="5"/>
  <c r="T477" i="5"/>
  <c r="T476" i="5"/>
  <c r="T475" i="5"/>
  <c r="T474" i="5"/>
  <c r="T473" i="5"/>
  <c r="T472" i="5"/>
  <c r="T471" i="5"/>
  <c r="T470" i="5"/>
  <c r="T469" i="5"/>
  <c r="T468" i="5"/>
  <c r="T467" i="5"/>
  <c r="T498" i="5"/>
  <c r="T496" i="5"/>
  <c r="T494" i="5"/>
  <c r="T490" i="5"/>
  <c r="T495" i="5"/>
  <c r="T493" i="5"/>
  <c r="T489" i="5"/>
  <c r="T488" i="5"/>
  <c r="T466" i="5"/>
  <c r="T465" i="5"/>
  <c r="T464" i="5"/>
  <c r="T463" i="5"/>
  <c r="T462" i="5"/>
  <c r="T461" i="5"/>
  <c r="T460" i="5"/>
  <c r="T459" i="5"/>
  <c r="T458" i="5"/>
  <c r="T457" i="5"/>
  <c r="T456" i="5"/>
  <c r="T455" i="5"/>
  <c r="T454" i="5"/>
  <c r="T453" i="5"/>
  <c r="T452" i="5"/>
  <c r="T451" i="5"/>
  <c r="T450" i="5"/>
  <c r="T449" i="5"/>
  <c r="T448" i="5"/>
  <c r="T441" i="5"/>
  <c r="T440" i="5"/>
  <c r="T439" i="5"/>
  <c r="T438" i="5"/>
  <c r="T437" i="5"/>
  <c r="T436" i="5"/>
  <c r="T435" i="5"/>
  <c r="T434" i="5"/>
  <c r="T433" i="5"/>
  <c r="T432" i="5"/>
  <c r="T431" i="5"/>
  <c r="T430" i="5"/>
  <c r="T429" i="5"/>
  <c r="T428" i="5"/>
  <c r="T427" i="5"/>
  <c r="T426" i="5"/>
  <c r="T444" i="5"/>
  <c r="T443" i="5"/>
  <c r="T442" i="5"/>
  <c r="T445" i="5"/>
  <c r="T425" i="5"/>
  <c r="T424" i="5"/>
  <c r="T418" i="5"/>
  <c r="T417" i="5"/>
  <c r="T416" i="5"/>
  <c r="T415" i="5"/>
  <c r="T414" i="5"/>
  <c r="T413" i="5"/>
  <c r="T412" i="5"/>
  <c r="T411" i="5"/>
  <c r="T410" i="5"/>
  <c r="T409" i="5"/>
  <c r="T408" i="5"/>
  <c r="T407" i="5"/>
  <c r="T406" i="5"/>
  <c r="T405" i="5"/>
  <c r="T404" i="5"/>
  <c r="T420" i="5"/>
  <c r="T447" i="5"/>
  <c r="T423" i="5"/>
  <c r="T419" i="5"/>
  <c r="T422" i="5"/>
  <c r="T421" i="5"/>
  <c r="T403" i="5"/>
  <c r="T401" i="5"/>
  <c r="T400" i="5"/>
  <c r="T399" i="5"/>
  <c r="T402" i="5"/>
  <c r="T398" i="5"/>
  <c r="T397" i="5"/>
  <c r="T396" i="5"/>
  <c r="T395" i="5"/>
  <c r="T394" i="5"/>
  <c r="T393" i="5"/>
  <c r="T392" i="5"/>
  <c r="T391" i="5"/>
  <c r="T390" i="5"/>
  <c r="T389" i="5"/>
  <c r="T388" i="5"/>
  <c r="T387" i="5"/>
  <c r="T386" i="5"/>
  <c r="T385" i="5"/>
  <c r="T384" i="5"/>
  <c r="T383" i="5"/>
  <c r="T382" i="5"/>
  <c r="T381" i="5"/>
  <c r="T379" i="5"/>
  <c r="T380" i="5"/>
  <c r="T378" i="5"/>
  <c r="T446" i="5"/>
  <c r="T358" i="5"/>
  <c r="T357" i="5"/>
  <c r="T362" i="5"/>
  <c r="T359" i="5"/>
  <c r="T371" i="5"/>
  <c r="T370" i="5"/>
  <c r="T377" i="5"/>
  <c r="T376" i="5"/>
  <c r="T374" i="5"/>
  <c r="T373" i="5"/>
  <c r="T369" i="5"/>
  <c r="T361" i="5"/>
  <c r="T360" i="5"/>
  <c r="T356" i="5"/>
  <c r="T355" i="5"/>
  <c r="T354" i="5"/>
  <c r="T353" i="5"/>
  <c r="T352" i="5"/>
  <c r="T351" i="5"/>
  <c r="T350" i="5"/>
  <c r="T349" i="5"/>
  <c r="T348" i="5"/>
  <c r="T347" i="5"/>
  <c r="T346" i="5"/>
  <c r="T345" i="5"/>
  <c r="T344" i="5"/>
  <c r="T343" i="5"/>
  <c r="T342" i="5"/>
  <c r="T341" i="5"/>
  <c r="T375" i="5"/>
  <c r="T368" i="5"/>
  <c r="T367" i="5"/>
  <c r="T366" i="5"/>
  <c r="T365" i="5"/>
  <c r="T364" i="5"/>
  <c r="T372" i="5"/>
  <c r="T363" i="5"/>
  <c r="T339" i="5"/>
  <c r="T338" i="5"/>
  <c r="T337" i="5"/>
  <c r="T336" i="5"/>
  <c r="T335" i="5"/>
  <c r="T334" i="5"/>
  <c r="T333" i="5"/>
  <c r="T332" i="5"/>
  <c r="T331" i="5"/>
  <c r="T330" i="5"/>
  <c r="T329" i="5"/>
  <c r="T328" i="5"/>
  <c r="T327" i="5"/>
  <c r="T326" i="5"/>
  <c r="T325" i="5"/>
  <c r="T324" i="5"/>
  <c r="T323" i="5"/>
  <c r="T322" i="5"/>
  <c r="T321" i="5"/>
  <c r="T320" i="5"/>
  <c r="T319" i="5"/>
  <c r="T318" i="5"/>
  <c r="T317" i="5"/>
  <c r="T316" i="5"/>
  <c r="T315" i="5"/>
  <c r="T314" i="5"/>
  <c r="T313" i="5"/>
  <c r="T312" i="5"/>
  <c r="T311" i="5"/>
  <c r="T310" i="5"/>
  <c r="T309" i="5"/>
  <c r="T308" i="5"/>
  <c r="T307" i="5"/>
  <c r="T306" i="5"/>
  <c r="T305" i="5"/>
  <c r="T304" i="5"/>
  <c r="T303" i="5"/>
  <c r="T302" i="5"/>
  <c r="T301" i="5"/>
  <c r="T300" i="5"/>
  <c r="T299" i="5"/>
  <c r="T298" i="5"/>
  <c r="T297" i="5"/>
  <c r="T296" i="5"/>
  <c r="T295" i="5"/>
  <c r="T294" i="5"/>
  <c r="T340" i="5"/>
  <c r="T293" i="5"/>
  <c r="T292" i="5"/>
  <c r="T291" i="5"/>
  <c r="T290" i="5"/>
  <c r="T289" i="5"/>
  <c r="T288" i="5"/>
  <c r="T287" i="5"/>
  <c r="T286" i="5"/>
  <c r="T285" i="5"/>
  <c r="T284" i="5"/>
  <c r="T283" i="5"/>
  <c r="T282" i="5"/>
  <c r="T281" i="5"/>
  <c r="T280" i="5"/>
  <c r="T279" i="5"/>
  <c r="T278" i="5"/>
  <c r="T277" i="5"/>
  <c r="T276" i="5"/>
  <c r="T275" i="5"/>
  <c r="T274" i="5"/>
  <c r="T273" i="5"/>
  <c r="T272" i="5"/>
  <c r="T271" i="5"/>
  <c r="T270" i="5"/>
  <c r="T269" i="5"/>
  <c r="T268" i="5"/>
  <c r="T267" i="5"/>
  <c r="T266" i="5"/>
  <c r="T265" i="5"/>
  <c r="T264" i="5"/>
  <c r="T263" i="5"/>
  <c r="T262" i="5"/>
  <c r="T261" i="5"/>
  <c r="T260" i="5"/>
  <c r="T259" i="5"/>
  <c r="T255" i="5"/>
  <c r="T254" i="5"/>
  <c r="T252" i="5"/>
  <c r="T251" i="5"/>
  <c r="T250" i="5"/>
  <c r="T249" i="5"/>
  <c r="T248" i="5"/>
  <c r="T247" i="5"/>
  <c r="T246" i="5"/>
  <c r="T245" i="5"/>
  <c r="T244" i="5"/>
  <c r="T243" i="5"/>
  <c r="T242" i="5"/>
  <c r="T241" i="5"/>
  <c r="T240" i="5"/>
  <c r="T239" i="5"/>
  <c r="T238" i="5"/>
  <c r="T237" i="5"/>
  <c r="T236" i="5"/>
  <c r="T235" i="5"/>
  <c r="T234" i="5"/>
  <c r="T233" i="5"/>
  <c r="T232" i="5"/>
  <c r="T231" i="5"/>
  <c r="T230" i="5"/>
  <c r="T229" i="5"/>
  <c r="T228" i="5"/>
  <c r="T227" i="5"/>
  <c r="T226" i="5"/>
  <c r="T225" i="5"/>
  <c r="T224" i="5"/>
  <c r="T223" i="5"/>
  <c r="T222" i="5"/>
  <c r="T221" i="5"/>
  <c r="T220" i="5"/>
  <c r="T219" i="5"/>
  <c r="T218" i="5"/>
  <c r="T217" i="5"/>
  <c r="T216" i="5"/>
  <c r="T215" i="5"/>
  <c r="T204" i="5"/>
  <c r="T256" i="5"/>
  <c r="T253" i="5"/>
  <c r="T202" i="5"/>
  <c r="T201" i="5"/>
  <c r="T200" i="5"/>
  <c r="T199" i="5"/>
  <c r="T198" i="5"/>
  <c r="T197" i="5"/>
  <c r="T196" i="5"/>
  <c r="T195" i="5"/>
  <c r="T194" i="5"/>
  <c r="T193" i="5"/>
  <c r="T192" i="5"/>
  <c r="T191" i="5"/>
  <c r="T190" i="5"/>
  <c r="T189" i="5"/>
  <c r="T188" i="5"/>
  <c r="T187" i="5"/>
  <c r="T186" i="5"/>
  <c r="T185" i="5"/>
  <c r="T184" i="5"/>
  <c r="T183" i="5"/>
  <c r="T182" i="5"/>
  <c r="T181" i="5"/>
  <c r="T180" i="5"/>
  <c r="T179" i="5"/>
  <c r="T178" i="5"/>
  <c r="T177" i="5"/>
  <c r="T176" i="5"/>
  <c r="T175" i="5"/>
  <c r="T174" i="5"/>
  <c r="T173" i="5"/>
  <c r="T172" i="5"/>
  <c r="T171" i="5"/>
  <c r="T170" i="5"/>
  <c r="T169" i="5"/>
  <c r="T168" i="5"/>
  <c r="T167" i="5"/>
  <c r="T166" i="5"/>
  <c r="T165" i="5"/>
  <c r="T164" i="5"/>
  <c r="T163" i="5"/>
  <c r="T162" i="5"/>
  <c r="T212" i="5"/>
  <c r="T210" i="5"/>
  <c r="T209" i="5"/>
  <c r="T203" i="5"/>
  <c r="T214" i="5"/>
  <c r="T213" i="5"/>
  <c r="T211" i="5"/>
  <c r="T206" i="5"/>
  <c r="T257" i="5"/>
  <c r="T258" i="5"/>
  <c r="T208" i="5"/>
  <c r="T205" i="5"/>
  <c r="T160" i="5"/>
  <c r="T159" i="5"/>
  <c r="T158" i="5"/>
  <c r="T157" i="5"/>
  <c r="T156" i="5"/>
  <c r="T155" i="5"/>
  <c r="T154" i="5"/>
  <c r="T153" i="5"/>
  <c r="T152" i="5"/>
  <c r="T151" i="5"/>
  <c r="T150" i="5"/>
  <c r="T149" i="5"/>
  <c r="T148" i="5"/>
  <c r="T147" i="5"/>
  <c r="T146" i="5"/>
  <c r="T145" i="5"/>
  <c r="T144" i="5"/>
  <c r="T143" i="5"/>
  <c r="T142" i="5"/>
  <c r="T141" i="5"/>
  <c r="T140" i="5"/>
  <c r="T139" i="5"/>
  <c r="T138" i="5"/>
  <c r="T137" i="5"/>
  <c r="T136" i="5"/>
  <c r="T135" i="5"/>
  <c r="T134" i="5"/>
  <c r="T133" i="5"/>
  <c r="T132" i="5"/>
  <c r="T131" i="5"/>
  <c r="T130" i="5"/>
  <c r="T129" i="5"/>
  <c r="T128" i="5"/>
  <c r="T127" i="5"/>
  <c r="T126" i="5"/>
  <c r="T125" i="5"/>
  <c r="T124" i="5"/>
  <c r="T123" i="5"/>
  <c r="T122" i="5"/>
  <c r="T121" i="5"/>
  <c r="T120" i="5"/>
  <c r="T119" i="5"/>
  <c r="T118" i="5"/>
  <c r="T117" i="5"/>
  <c r="T161" i="5"/>
  <c r="T207" i="5"/>
  <c r="T115" i="5"/>
  <c r="T112" i="5"/>
  <c r="T114" i="5"/>
  <c r="T110" i="5"/>
  <c r="T109" i="5"/>
  <c r="T108" i="5"/>
  <c r="T107" i="5"/>
  <c r="T106" i="5"/>
  <c r="T105" i="5"/>
  <c r="T104" i="5"/>
  <c r="T103" i="5"/>
  <c r="T102" i="5"/>
  <c r="T101" i="5"/>
  <c r="T100" i="5"/>
  <c r="T99" i="5"/>
  <c r="T98" i="5"/>
  <c r="T97" i="5"/>
  <c r="T96" i="5"/>
  <c r="T95" i="5"/>
  <c r="T94" i="5"/>
  <c r="T93" i="5"/>
  <c r="T92" i="5"/>
  <c r="T91" i="5"/>
  <c r="T90" i="5"/>
  <c r="T89" i="5"/>
  <c r="T88" i="5"/>
  <c r="T87" i="5"/>
  <c r="T86" i="5"/>
  <c r="T85" i="5"/>
  <c r="T84" i="5"/>
  <c r="T83" i="5"/>
  <c r="T82" i="5"/>
  <c r="T81" i="5"/>
  <c r="T80" i="5"/>
  <c r="T79" i="5"/>
  <c r="T78" i="5"/>
  <c r="T77" i="5"/>
  <c r="T76" i="5"/>
  <c r="T75" i="5"/>
  <c r="T74" i="5"/>
  <c r="T73" i="5"/>
  <c r="T72" i="5"/>
  <c r="T71" i="5"/>
  <c r="T70" i="5"/>
  <c r="T69" i="5"/>
  <c r="T68" i="5"/>
  <c r="T67" i="5"/>
  <c r="T66" i="5"/>
  <c r="T65" i="5"/>
  <c r="T116" i="5"/>
  <c r="T113" i="5"/>
  <c r="T63" i="5"/>
  <c r="T56" i="5"/>
  <c r="T111" i="5"/>
  <c r="T61" i="5"/>
  <c r="T58" i="5"/>
  <c r="T55" i="5"/>
  <c r="T62" i="5"/>
  <c r="T54" i="5"/>
  <c r="T52" i="5"/>
  <c r="T51" i="5"/>
  <c r="T50" i="5"/>
  <c r="T49" i="5"/>
  <c r="T48" i="5"/>
  <c r="T47" i="5"/>
  <c r="T46" i="5"/>
  <c r="T45" i="5"/>
  <c r="T44" i="5"/>
  <c r="T43" i="5"/>
  <c r="T42" i="5"/>
  <c r="T41" i="5"/>
  <c r="T40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60" i="5"/>
  <c r="T59" i="5"/>
  <c r="T57" i="5"/>
  <c r="T53" i="5"/>
  <c r="AB562" i="5"/>
  <c r="AB561" i="5"/>
  <c r="AB560" i="5"/>
  <c r="AB559" i="5"/>
  <c r="AB558" i="5"/>
  <c r="AB557" i="5"/>
  <c r="AB556" i="5"/>
  <c r="AB555" i="5"/>
  <c r="AB554" i="5"/>
  <c r="AB553" i="5"/>
  <c r="AB552" i="5"/>
  <c r="AB551" i="5"/>
  <c r="AB550" i="5"/>
  <c r="AB549" i="5"/>
  <c r="AB548" i="5"/>
  <c r="AB547" i="5"/>
  <c r="AB545" i="5"/>
  <c r="AB544" i="5"/>
  <c r="AB543" i="5"/>
  <c r="AB542" i="5"/>
  <c r="AB541" i="5"/>
  <c r="AB540" i="5"/>
  <c r="AB539" i="5"/>
  <c r="AB538" i="5"/>
  <c r="AB535" i="5"/>
  <c r="AB534" i="5"/>
  <c r="AB533" i="5"/>
  <c r="AB532" i="5"/>
  <c r="AB531" i="5"/>
  <c r="AB530" i="5"/>
  <c r="AB528" i="5"/>
  <c r="AB527" i="5"/>
  <c r="AB526" i="5"/>
  <c r="AB525" i="5"/>
  <c r="AB524" i="5"/>
  <c r="AB523" i="5"/>
  <c r="AB522" i="5"/>
  <c r="AB521" i="5"/>
  <c r="AB520" i="5"/>
  <c r="AB519" i="5"/>
  <c r="AB516" i="5"/>
  <c r="AB517" i="5"/>
  <c r="AB515" i="5"/>
  <c r="AB514" i="5"/>
  <c r="AB513" i="5"/>
  <c r="AB512" i="5"/>
  <c r="AB511" i="5"/>
  <c r="AB510" i="5"/>
  <c r="AB509" i="5"/>
  <c r="AB508" i="5"/>
  <c r="AB506" i="5"/>
  <c r="AB505" i="5"/>
  <c r="AB504" i="5"/>
  <c r="AB503" i="5"/>
  <c r="AB502" i="5"/>
  <c r="AB501" i="5"/>
  <c r="AB500" i="5"/>
  <c r="AB518" i="5"/>
  <c r="AB507" i="5"/>
  <c r="AB498" i="5"/>
  <c r="AB499" i="5"/>
  <c r="AB491" i="5"/>
  <c r="AB487" i="5"/>
  <c r="AB486" i="5"/>
  <c r="AB485" i="5"/>
  <c r="AB484" i="5"/>
  <c r="AB483" i="5"/>
  <c r="AB482" i="5"/>
  <c r="AB481" i="5"/>
  <c r="AB480" i="5"/>
  <c r="AB479" i="5"/>
  <c r="AB478" i="5"/>
  <c r="AB477" i="5"/>
  <c r="AB476" i="5"/>
  <c r="AB475" i="5"/>
  <c r="AB474" i="5"/>
  <c r="AB473" i="5"/>
  <c r="AB472" i="5"/>
  <c r="AB471" i="5"/>
  <c r="AB470" i="5"/>
  <c r="AB469" i="5"/>
  <c r="AB468" i="5"/>
  <c r="AB467" i="5"/>
  <c r="AB496" i="5"/>
  <c r="AB493" i="5"/>
  <c r="AB495" i="5"/>
  <c r="AB492" i="5"/>
  <c r="AB497" i="5"/>
  <c r="AB490" i="5"/>
  <c r="AB489" i="5"/>
  <c r="AB488" i="5"/>
  <c r="AB466" i="5"/>
  <c r="AB465" i="5"/>
  <c r="AB464" i="5"/>
  <c r="AB463" i="5"/>
  <c r="AB462" i="5"/>
  <c r="AB461" i="5"/>
  <c r="AB460" i="5"/>
  <c r="AB459" i="5"/>
  <c r="AB458" i="5"/>
  <c r="AB457" i="5"/>
  <c r="AB456" i="5"/>
  <c r="AB455" i="5"/>
  <c r="AB454" i="5"/>
  <c r="AB453" i="5"/>
  <c r="AB452" i="5"/>
  <c r="AB450" i="5"/>
  <c r="AB449" i="5"/>
  <c r="AB448" i="5"/>
  <c r="AB445" i="5"/>
  <c r="AB441" i="5"/>
  <c r="AB440" i="5"/>
  <c r="AB439" i="5"/>
  <c r="AB438" i="5"/>
  <c r="AB437" i="5"/>
  <c r="AB435" i="5"/>
  <c r="AB434" i="5"/>
  <c r="AB433" i="5"/>
  <c r="AB432" i="5"/>
  <c r="AB431" i="5"/>
  <c r="AB430" i="5"/>
  <c r="AB429" i="5"/>
  <c r="AB427" i="5"/>
  <c r="AB426" i="5"/>
  <c r="AB444" i="5"/>
  <c r="AB443" i="5"/>
  <c r="AB494" i="5"/>
  <c r="AB442" i="5"/>
  <c r="AB447" i="5"/>
  <c r="AB421" i="5"/>
  <c r="AB418" i="5"/>
  <c r="AB417" i="5"/>
  <c r="AB416" i="5"/>
  <c r="AB415" i="5"/>
  <c r="AB414" i="5"/>
  <c r="AB413" i="5"/>
  <c r="AB412" i="5"/>
  <c r="AB411" i="5"/>
  <c r="AB410" i="5"/>
  <c r="AB409" i="5"/>
  <c r="AB408" i="5"/>
  <c r="AB407" i="5"/>
  <c r="AB406" i="5"/>
  <c r="AB404" i="5"/>
  <c r="AB446" i="5"/>
  <c r="AB420" i="5"/>
  <c r="AB425" i="5"/>
  <c r="AB419" i="5"/>
  <c r="AB422" i="5"/>
  <c r="AB401" i="5"/>
  <c r="AB400" i="5"/>
  <c r="AB399" i="5"/>
  <c r="AB397" i="5"/>
  <c r="AB396" i="5"/>
  <c r="AB395" i="5"/>
  <c r="AB394" i="5"/>
  <c r="AB393" i="5"/>
  <c r="AB392" i="5"/>
  <c r="AB391" i="5"/>
  <c r="AB390" i="5"/>
  <c r="AB389" i="5"/>
  <c r="AB388" i="5"/>
  <c r="AB387" i="5"/>
  <c r="AB386" i="5"/>
  <c r="AB385" i="5"/>
  <c r="AB384" i="5"/>
  <c r="AB383" i="5"/>
  <c r="AB382" i="5"/>
  <c r="AB402" i="5"/>
  <c r="AB398" i="5"/>
  <c r="AB403" i="5"/>
  <c r="AB381" i="5"/>
  <c r="AB379" i="5"/>
  <c r="AB378" i="5"/>
  <c r="AB374" i="5"/>
  <c r="AB370" i="5"/>
  <c r="AB366" i="5"/>
  <c r="AB364" i="5"/>
  <c r="AB376" i="5"/>
  <c r="AB363" i="5"/>
  <c r="AB359" i="5"/>
  <c r="AB358" i="5"/>
  <c r="AB357" i="5"/>
  <c r="AB373" i="5"/>
  <c r="AB367" i="5"/>
  <c r="AB372" i="5"/>
  <c r="AB371" i="5"/>
  <c r="AB365" i="5"/>
  <c r="AB360" i="5"/>
  <c r="AB356" i="5"/>
  <c r="AB355" i="5"/>
  <c r="AB354" i="5"/>
  <c r="AB353" i="5"/>
  <c r="AB352" i="5"/>
  <c r="AB351" i="5"/>
  <c r="AB350" i="5"/>
  <c r="AB349" i="5"/>
  <c r="AB348" i="5"/>
  <c r="AB347" i="5"/>
  <c r="AB346" i="5"/>
  <c r="AB345" i="5"/>
  <c r="AB344" i="5"/>
  <c r="AB343" i="5"/>
  <c r="AB342" i="5"/>
  <c r="AB341" i="5"/>
  <c r="AB377" i="5"/>
  <c r="AB380" i="5"/>
  <c r="AB369" i="5"/>
  <c r="AB361" i="5"/>
  <c r="AB375" i="5"/>
  <c r="AB368" i="5"/>
  <c r="AB362" i="5"/>
  <c r="AB340" i="5"/>
  <c r="AB338" i="5"/>
  <c r="AB337" i="5"/>
  <c r="AB336" i="5"/>
  <c r="AB335" i="5"/>
  <c r="AB334" i="5"/>
  <c r="AB333" i="5"/>
  <c r="AB332" i="5"/>
  <c r="AB331" i="5"/>
  <c r="AB330" i="5"/>
  <c r="AB329" i="5"/>
  <c r="AB328" i="5"/>
  <c r="AB327" i="5"/>
  <c r="AB326" i="5"/>
  <c r="AB325" i="5"/>
  <c r="AB324" i="5"/>
  <c r="AB323" i="5"/>
  <c r="AB322" i="5"/>
  <c r="AB321" i="5"/>
  <c r="AB320" i="5"/>
  <c r="AB319" i="5"/>
  <c r="AB318" i="5"/>
  <c r="AB317" i="5"/>
  <c r="AB316" i="5"/>
  <c r="AB315" i="5"/>
  <c r="AB314" i="5"/>
  <c r="AB313" i="5"/>
  <c r="AB312" i="5"/>
  <c r="AB311" i="5"/>
  <c r="AB310" i="5"/>
  <c r="AB309" i="5"/>
  <c r="AB308" i="5"/>
  <c r="AB307" i="5"/>
  <c r="AB306" i="5"/>
  <c r="AB305" i="5"/>
  <c r="AB304" i="5"/>
  <c r="AB303" i="5"/>
  <c r="AB302" i="5"/>
  <c r="AB301" i="5"/>
  <c r="AB300" i="5"/>
  <c r="AB299" i="5"/>
  <c r="AB298" i="5"/>
  <c r="AB297" i="5"/>
  <c r="AB296" i="5"/>
  <c r="AB295" i="5"/>
  <c r="AB294" i="5"/>
  <c r="AB339" i="5"/>
  <c r="AB293" i="5"/>
  <c r="AB292" i="5"/>
  <c r="AB291" i="5"/>
  <c r="AB290" i="5"/>
  <c r="AB289" i="5"/>
  <c r="AB288" i="5"/>
  <c r="AB287" i="5"/>
  <c r="AB286" i="5"/>
  <c r="AB285" i="5"/>
  <c r="AB284" i="5"/>
  <c r="AB283" i="5"/>
  <c r="AB282" i="5"/>
  <c r="AB281" i="5"/>
  <c r="AB280" i="5"/>
  <c r="AB279" i="5"/>
  <c r="AB278" i="5"/>
  <c r="AB277" i="5"/>
  <c r="AB276" i="5"/>
  <c r="AB275" i="5"/>
  <c r="AB274" i="5"/>
  <c r="AB273" i="5"/>
  <c r="AB272" i="5"/>
  <c r="AB271" i="5"/>
  <c r="AB270" i="5"/>
  <c r="AB269" i="5"/>
  <c r="AB268" i="5"/>
  <c r="AB267" i="5"/>
  <c r="AB266" i="5"/>
  <c r="AB263" i="5"/>
  <c r="AB262" i="5"/>
  <c r="AB261" i="5"/>
  <c r="AB257" i="5"/>
  <c r="AB260" i="5"/>
  <c r="AB258" i="5"/>
  <c r="AB256" i="5"/>
  <c r="AB259" i="5"/>
  <c r="AB254" i="5"/>
  <c r="AB255" i="5"/>
  <c r="AB252" i="5"/>
  <c r="AB251" i="5"/>
  <c r="AB250" i="5"/>
  <c r="AB249" i="5"/>
  <c r="AB248" i="5"/>
  <c r="AB247" i="5"/>
  <c r="AB246" i="5"/>
  <c r="AB245" i="5"/>
  <c r="AB244" i="5"/>
  <c r="AB243" i="5"/>
  <c r="AB241" i="5"/>
  <c r="AB240" i="5"/>
  <c r="AB239" i="5"/>
  <c r="AB238" i="5"/>
  <c r="AB236" i="5"/>
  <c r="AB235" i="5"/>
  <c r="AB234" i="5"/>
  <c r="AB233" i="5"/>
  <c r="AB232" i="5"/>
  <c r="AB230" i="5"/>
  <c r="AB229" i="5"/>
  <c r="AB228" i="5"/>
  <c r="AB227" i="5"/>
  <c r="AB225" i="5"/>
  <c r="AB224" i="5"/>
  <c r="AB222" i="5"/>
  <c r="AB217" i="5"/>
  <c r="AB215" i="5"/>
  <c r="AB202" i="5"/>
  <c r="AB201" i="5"/>
  <c r="AB197" i="5"/>
  <c r="AB196" i="5"/>
  <c r="AB195" i="5"/>
  <c r="AB194" i="5"/>
  <c r="AB193" i="5"/>
  <c r="AB192" i="5"/>
  <c r="AB191" i="5"/>
  <c r="AB190" i="5"/>
  <c r="AB189" i="5"/>
  <c r="AB188" i="5"/>
  <c r="AB187" i="5"/>
  <c r="AB186" i="5"/>
  <c r="AB185" i="5"/>
  <c r="AB184" i="5"/>
  <c r="AB183" i="5"/>
  <c r="AB182" i="5"/>
  <c r="AB181" i="5"/>
  <c r="AB180" i="5"/>
  <c r="AB178" i="5"/>
  <c r="AB177" i="5"/>
  <c r="AB173" i="5"/>
  <c r="AB172" i="5"/>
  <c r="AB166" i="5"/>
  <c r="AB165" i="5"/>
  <c r="AB163" i="5"/>
  <c r="AB162" i="5"/>
  <c r="AB203" i="5"/>
  <c r="AB212" i="5"/>
  <c r="AB211" i="5"/>
  <c r="AB210" i="5"/>
  <c r="AB209" i="5"/>
  <c r="AB206" i="5"/>
  <c r="AB253" i="5"/>
  <c r="AB160" i="5"/>
  <c r="AB159" i="5"/>
  <c r="AB158" i="5"/>
  <c r="AB157" i="5"/>
  <c r="AB155" i="5"/>
  <c r="AB154" i="5"/>
  <c r="AB153" i="5"/>
  <c r="AB152" i="5"/>
  <c r="AB151" i="5"/>
  <c r="AB149" i="5"/>
  <c r="AB148" i="5"/>
  <c r="AB144" i="5"/>
  <c r="AB143" i="5"/>
  <c r="AB138" i="5"/>
  <c r="AB137" i="5"/>
  <c r="AB136" i="5"/>
  <c r="AB132" i="5"/>
  <c r="AB131" i="5"/>
  <c r="AB130" i="5"/>
  <c r="AB127" i="5"/>
  <c r="AB126" i="5"/>
  <c r="AB124" i="5"/>
  <c r="AB123" i="5"/>
  <c r="AB122" i="5"/>
  <c r="AB121" i="5"/>
  <c r="AB120" i="5"/>
  <c r="AB119" i="5"/>
  <c r="AB117" i="5"/>
  <c r="AB161" i="5"/>
  <c r="AB204" i="5"/>
  <c r="AB112" i="5"/>
  <c r="AB114" i="5"/>
  <c r="AB110" i="5"/>
  <c r="AB109" i="5"/>
  <c r="AB106" i="5"/>
  <c r="AB105" i="5"/>
  <c r="AB104" i="5"/>
  <c r="AB102" i="5"/>
  <c r="AB98" i="5"/>
  <c r="AB97" i="5"/>
  <c r="AB93" i="5"/>
  <c r="AB92" i="5"/>
  <c r="AB91" i="5"/>
  <c r="AB90" i="5"/>
  <c r="AB88" i="5"/>
  <c r="AB87" i="5"/>
  <c r="AB86" i="5"/>
  <c r="AB84" i="5"/>
  <c r="AB83" i="5"/>
  <c r="AB82" i="5"/>
  <c r="AB80" i="5"/>
  <c r="AB79" i="5"/>
  <c r="AB78" i="5"/>
  <c r="AB77" i="5"/>
  <c r="AB76" i="5"/>
  <c r="AB75" i="5"/>
  <c r="AB74" i="5"/>
  <c r="AB73" i="5"/>
  <c r="AB72" i="5"/>
  <c r="AB71" i="5"/>
  <c r="AB70" i="5"/>
  <c r="AB69" i="5"/>
  <c r="AB68" i="5"/>
  <c r="AB66" i="5"/>
  <c r="AB65" i="5"/>
  <c r="AB111" i="5"/>
  <c r="AB56" i="5"/>
  <c r="AB64" i="5"/>
  <c r="AB116" i="5"/>
  <c r="AB55" i="5"/>
  <c r="AB54" i="5"/>
  <c r="AB52" i="5"/>
  <c r="AB51" i="5"/>
  <c r="AB50" i="5"/>
  <c r="AB49" i="5"/>
  <c r="AB48" i="5"/>
  <c r="AB47" i="5"/>
  <c r="AB46" i="5"/>
  <c r="AB45" i="5"/>
  <c r="AB44" i="5"/>
  <c r="AB42" i="5"/>
  <c r="AB41" i="5"/>
  <c r="AB37" i="5"/>
  <c r="AB36" i="5"/>
  <c r="AB35" i="5"/>
  <c r="AB33" i="5"/>
  <c r="AB32" i="5"/>
  <c r="AB31" i="5"/>
  <c r="AB30" i="5"/>
  <c r="AB27" i="5"/>
  <c r="AB26" i="5"/>
  <c r="AB24" i="5"/>
  <c r="AB23" i="5"/>
  <c r="AB22" i="5"/>
  <c r="AB21" i="5"/>
  <c r="AB20" i="5"/>
  <c r="AB18" i="5"/>
  <c r="AB16" i="5"/>
  <c r="AB13" i="5"/>
  <c r="AB11" i="5"/>
  <c r="AB10" i="5"/>
  <c r="AB62" i="5"/>
  <c r="AB59" i="5"/>
  <c r="AB53" i="5"/>
  <c r="AJ562" i="5"/>
  <c r="AJ561" i="5"/>
  <c r="AJ560" i="5"/>
  <c r="AJ558" i="5"/>
  <c r="AJ557" i="5"/>
  <c r="AJ556" i="5"/>
  <c r="AJ555" i="5"/>
  <c r="AJ554" i="5"/>
  <c r="AJ553" i="5"/>
  <c r="AJ551" i="5"/>
  <c r="AJ550" i="5"/>
  <c r="AJ549" i="5"/>
  <c r="AJ548" i="5"/>
  <c r="AJ547" i="5"/>
  <c r="AJ545" i="5"/>
  <c r="AJ544" i="5"/>
  <c r="AJ543" i="5"/>
  <c r="AJ542" i="5"/>
  <c r="AJ541" i="5"/>
  <c r="AJ552" i="5"/>
  <c r="AJ539" i="5"/>
  <c r="AJ538" i="5"/>
  <c r="AJ535" i="5"/>
  <c r="AJ534" i="5"/>
  <c r="AJ533" i="5"/>
  <c r="AJ532" i="5"/>
  <c r="AJ531" i="5"/>
  <c r="AJ530" i="5"/>
  <c r="AJ528" i="5"/>
  <c r="AJ540" i="5"/>
  <c r="AJ527" i="5"/>
  <c r="AJ526" i="5"/>
  <c r="AJ525" i="5"/>
  <c r="AJ524" i="5"/>
  <c r="AJ523" i="5"/>
  <c r="AJ522" i="5"/>
  <c r="AJ521" i="5"/>
  <c r="AJ520" i="5"/>
  <c r="AJ519" i="5"/>
  <c r="AJ518" i="5"/>
  <c r="AJ517" i="5"/>
  <c r="AJ516" i="5"/>
  <c r="AJ515" i="5"/>
  <c r="AJ514" i="5"/>
  <c r="AJ513" i="5"/>
  <c r="AJ512" i="5"/>
  <c r="AJ511" i="5"/>
  <c r="AJ510" i="5"/>
  <c r="AJ509" i="5"/>
  <c r="AJ508" i="5"/>
  <c r="AJ507" i="5"/>
  <c r="AJ506" i="5"/>
  <c r="AJ505" i="5"/>
  <c r="AJ504" i="5"/>
  <c r="AJ503" i="5"/>
  <c r="AJ502" i="5"/>
  <c r="AJ501" i="5"/>
  <c r="AJ500" i="5"/>
  <c r="AJ498" i="5"/>
  <c r="AJ499" i="5"/>
  <c r="AJ496" i="5"/>
  <c r="AJ488" i="5"/>
  <c r="AJ487" i="5"/>
  <c r="AJ486" i="5"/>
  <c r="AJ485" i="5"/>
  <c r="AJ484" i="5"/>
  <c r="AJ483" i="5"/>
  <c r="AJ482" i="5"/>
  <c r="AJ481" i="5"/>
  <c r="AJ480" i="5"/>
  <c r="AJ479" i="5"/>
  <c r="AJ478" i="5"/>
  <c r="AJ477" i="5"/>
  <c r="AJ476" i="5"/>
  <c r="AJ475" i="5"/>
  <c r="AJ474" i="5"/>
  <c r="AJ473" i="5"/>
  <c r="AJ472" i="5"/>
  <c r="AJ471" i="5"/>
  <c r="AJ470" i="5"/>
  <c r="AJ469" i="5"/>
  <c r="AJ468" i="5"/>
  <c r="AJ467" i="5"/>
  <c r="AJ466" i="5"/>
  <c r="AJ493" i="5"/>
  <c r="AJ495" i="5"/>
  <c r="AJ492" i="5"/>
  <c r="AJ489" i="5"/>
  <c r="AJ494" i="5"/>
  <c r="AJ491" i="5"/>
  <c r="AJ497" i="5"/>
  <c r="AJ465" i="5"/>
  <c r="AJ464" i="5"/>
  <c r="AJ463" i="5"/>
  <c r="AJ462" i="5"/>
  <c r="AJ461" i="5"/>
  <c r="AJ460" i="5"/>
  <c r="AJ459" i="5"/>
  <c r="AJ458" i="5"/>
  <c r="AJ457" i="5"/>
  <c r="AJ456" i="5"/>
  <c r="AJ455" i="5"/>
  <c r="AJ454" i="5"/>
  <c r="AJ453" i="5"/>
  <c r="AJ452" i="5"/>
  <c r="AJ450" i="5"/>
  <c r="AJ449" i="5"/>
  <c r="AJ448" i="5"/>
  <c r="AJ440" i="5"/>
  <c r="AJ439" i="5"/>
  <c r="AJ438" i="5"/>
  <c r="AJ437" i="5"/>
  <c r="AJ435" i="5"/>
  <c r="AJ434" i="5"/>
  <c r="AJ433" i="5"/>
  <c r="AJ432" i="5"/>
  <c r="AJ431" i="5"/>
  <c r="AJ430" i="5"/>
  <c r="AJ429" i="5"/>
  <c r="AJ427" i="5"/>
  <c r="AJ426" i="5"/>
  <c r="AJ445" i="5"/>
  <c r="AJ441" i="5"/>
  <c r="AJ490" i="5"/>
  <c r="AJ447" i="5"/>
  <c r="AJ444" i="5"/>
  <c r="AJ443" i="5"/>
  <c r="AJ446" i="5"/>
  <c r="AJ425" i="5"/>
  <c r="AJ422" i="5"/>
  <c r="AJ418" i="5"/>
  <c r="AJ417" i="5"/>
  <c r="AJ416" i="5"/>
  <c r="AJ415" i="5"/>
  <c r="AJ414" i="5"/>
  <c r="AJ413" i="5"/>
  <c r="AJ412" i="5"/>
  <c r="AJ411" i="5"/>
  <c r="AJ410" i="5"/>
  <c r="AJ409" i="5"/>
  <c r="AJ408" i="5"/>
  <c r="AJ407" i="5"/>
  <c r="AJ406" i="5"/>
  <c r="AJ404" i="5"/>
  <c r="AJ421" i="5"/>
  <c r="AJ420" i="5"/>
  <c r="AJ419" i="5"/>
  <c r="AJ442" i="5"/>
  <c r="AJ402" i="5"/>
  <c r="AJ403" i="5"/>
  <c r="AJ397" i="5"/>
  <c r="AJ396" i="5"/>
  <c r="AJ395" i="5"/>
  <c r="AJ394" i="5"/>
  <c r="AJ393" i="5"/>
  <c r="AJ392" i="5"/>
  <c r="AJ391" i="5"/>
  <c r="AJ390" i="5"/>
  <c r="AJ389" i="5"/>
  <c r="AJ388" i="5"/>
  <c r="AJ387" i="5"/>
  <c r="AJ386" i="5"/>
  <c r="AJ385" i="5"/>
  <c r="AJ384" i="5"/>
  <c r="AJ383" i="5"/>
  <c r="AJ382" i="5"/>
  <c r="AJ401" i="5"/>
  <c r="AJ400" i="5"/>
  <c r="AJ399" i="5"/>
  <c r="AJ398" i="5"/>
  <c r="AJ380" i="5"/>
  <c r="AJ379" i="5"/>
  <c r="AJ378" i="5"/>
  <c r="AJ373" i="5"/>
  <c r="AJ360" i="5"/>
  <c r="AJ367" i="5"/>
  <c r="AJ372" i="5"/>
  <c r="AJ371" i="5"/>
  <c r="AJ365" i="5"/>
  <c r="AJ358" i="5"/>
  <c r="AJ357" i="5"/>
  <c r="AJ377" i="5"/>
  <c r="AJ369" i="5"/>
  <c r="AJ361" i="5"/>
  <c r="AJ359" i="5"/>
  <c r="AJ356" i="5"/>
  <c r="AJ355" i="5"/>
  <c r="AJ354" i="5"/>
  <c r="AJ353" i="5"/>
  <c r="AJ352" i="5"/>
  <c r="AJ351" i="5"/>
  <c r="AJ350" i="5"/>
  <c r="AJ349" i="5"/>
  <c r="AJ348" i="5"/>
  <c r="AJ347" i="5"/>
  <c r="AJ346" i="5"/>
  <c r="AJ345" i="5"/>
  <c r="AJ344" i="5"/>
  <c r="AJ343" i="5"/>
  <c r="AJ342" i="5"/>
  <c r="AJ341" i="5"/>
  <c r="AJ381" i="5"/>
  <c r="AJ375" i="5"/>
  <c r="AJ368" i="5"/>
  <c r="AJ362" i="5"/>
  <c r="AJ374" i="5"/>
  <c r="AJ370" i="5"/>
  <c r="AJ366" i="5"/>
  <c r="AJ364" i="5"/>
  <c r="AJ376" i="5"/>
  <c r="AJ363" i="5"/>
  <c r="AJ338" i="5"/>
  <c r="AJ337" i="5"/>
  <c r="AJ336" i="5"/>
  <c r="AJ335" i="5"/>
  <c r="AJ334" i="5"/>
  <c r="AJ333" i="5"/>
  <c r="AJ332" i="5"/>
  <c r="AJ331" i="5"/>
  <c r="AJ330" i="5"/>
  <c r="AJ329" i="5"/>
  <c r="AJ328" i="5"/>
  <c r="AJ327" i="5"/>
  <c r="AJ326" i="5"/>
  <c r="AJ325" i="5"/>
  <c r="AJ324" i="5"/>
  <c r="AJ323" i="5"/>
  <c r="AJ322" i="5"/>
  <c r="AJ321" i="5"/>
  <c r="AJ320" i="5"/>
  <c r="AJ319" i="5"/>
  <c r="AJ318" i="5"/>
  <c r="AJ317" i="5"/>
  <c r="AJ316" i="5"/>
  <c r="AJ315" i="5"/>
  <c r="AJ314" i="5"/>
  <c r="AJ313" i="5"/>
  <c r="AJ312" i="5"/>
  <c r="AJ311" i="5"/>
  <c r="AJ310" i="5"/>
  <c r="AJ309" i="5"/>
  <c r="AJ308" i="5"/>
  <c r="AJ307" i="5"/>
  <c r="AJ306" i="5"/>
  <c r="AJ305" i="5"/>
  <c r="AJ304" i="5"/>
  <c r="AJ303" i="5"/>
  <c r="AJ302" i="5"/>
  <c r="AJ301" i="5"/>
  <c r="AJ300" i="5"/>
  <c r="AJ299" i="5"/>
  <c r="AJ298" i="5"/>
  <c r="AJ297" i="5"/>
  <c r="AJ296" i="5"/>
  <c r="AJ295" i="5"/>
  <c r="AJ294" i="5"/>
  <c r="AJ339" i="5"/>
  <c r="AJ340" i="5"/>
  <c r="AJ293" i="5"/>
  <c r="AJ292" i="5"/>
  <c r="AJ291" i="5"/>
  <c r="AJ290" i="5"/>
  <c r="AJ289" i="5"/>
  <c r="AJ288" i="5"/>
  <c r="AJ287" i="5"/>
  <c r="AJ286" i="5"/>
  <c r="AJ285" i="5"/>
  <c r="AJ284" i="5"/>
  <c r="AJ283" i="5"/>
  <c r="AJ282" i="5"/>
  <c r="AJ281" i="5"/>
  <c r="AJ280" i="5"/>
  <c r="AJ279" i="5"/>
  <c r="AJ278" i="5"/>
  <c r="AJ277" i="5"/>
  <c r="AJ276" i="5"/>
  <c r="AJ275" i="5"/>
  <c r="AJ274" i="5"/>
  <c r="AJ273" i="5"/>
  <c r="AJ272" i="5"/>
  <c r="AJ271" i="5"/>
  <c r="AJ270" i="5"/>
  <c r="AJ269" i="5"/>
  <c r="AJ268" i="5"/>
  <c r="AJ267" i="5"/>
  <c r="AJ266" i="5"/>
  <c r="AJ263" i="5"/>
  <c r="AJ262" i="5"/>
  <c r="AJ261" i="5"/>
  <c r="AJ255" i="5"/>
  <c r="AJ253" i="5"/>
  <c r="AJ259" i="5"/>
  <c r="AJ257" i="5"/>
  <c r="AJ260" i="5"/>
  <c r="AJ258" i="5"/>
  <c r="AJ254" i="5"/>
  <c r="AJ252" i="5"/>
  <c r="AJ251" i="5"/>
  <c r="AJ250" i="5"/>
  <c r="AJ249" i="5"/>
  <c r="AJ248" i="5"/>
  <c r="AJ247" i="5"/>
  <c r="AJ246" i="5"/>
  <c r="AJ245" i="5"/>
  <c r="AJ244" i="5"/>
  <c r="AJ243" i="5"/>
  <c r="AJ241" i="5"/>
  <c r="AJ240" i="5"/>
  <c r="AJ239" i="5"/>
  <c r="AJ238" i="5"/>
  <c r="AJ236" i="5"/>
  <c r="AJ235" i="5"/>
  <c r="AJ234" i="5"/>
  <c r="AJ233" i="5"/>
  <c r="AJ232" i="5"/>
  <c r="AJ230" i="5"/>
  <c r="AJ229" i="5"/>
  <c r="AJ228" i="5"/>
  <c r="AJ227" i="5"/>
  <c r="AJ225" i="5"/>
  <c r="AJ224" i="5"/>
  <c r="AJ222" i="5"/>
  <c r="AJ217" i="5"/>
  <c r="AJ215" i="5"/>
  <c r="AJ256" i="5"/>
  <c r="AJ204" i="5"/>
  <c r="AJ197" i="5"/>
  <c r="AJ196" i="5"/>
  <c r="AJ195" i="5"/>
  <c r="AJ194" i="5"/>
  <c r="AJ193" i="5"/>
  <c r="AJ192" i="5"/>
  <c r="AJ191" i="5"/>
  <c r="AJ190" i="5"/>
  <c r="AJ189" i="5"/>
  <c r="AJ188" i="5"/>
  <c r="AJ187" i="5"/>
  <c r="AJ186" i="5"/>
  <c r="AJ185" i="5"/>
  <c r="AJ184" i="5"/>
  <c r="AJ183" i="5"/>
  <c r="AJ182" i="5"/>
  <c r="AJ181" i="5"/>
  <c r="AJ180" i="5"/>
  <c r="AJ178" i="5"/>
  <c r="AJ173" i="5"/>
  <c r="AJ172" i="5"/>
  <c r="AJ166" i="5"/>
  <c r="AJ165" i="5"/>
  <c r="AJ163" i="5"/>
  <c r="AJ161" i="5"/>
  <c r="AJ203" i="5"/>
  <c r="AJ210" i="5"/>
  <c r="AJ209" i="5"/>
  <c r="AJ206" i="5"/>
  <c r="AJ211" i="5"/>
  <c r="AJ160" i="5"/>
  <c r="AJ159" i="5"/>
  <c r="AJ158" i="5"/>
  <c r="AJ155" i="5"/>
  <c r="AJ154" i="5"/>
  <c r="AJ151" i="5"/>
  <c r="AJ149" i="5"/>
  <c r="AJ148" i="5"/>
  <c r="AJ143" i="5"/>
  <c r="AJ138" i="5"/>
  <c r="AJ137" i="5"/>
  <c r="AJ136" i="5"/>
  <c r="AJ132" i="5"/>
  <c r="AJ131" i="5"/>
  <c r="AJ130" i="5"/>
  <c r="AJ127" i="5"/>
  <c r="AJ126" i="5"/>
  <c r="AJ124" i="5"/>
  <c r="AJ123" i="5"/>
  <c r="AJ122" i="5"/>
  <c r="AJ121" i="5"/>
  <c r="AJ120" i="5"/>
  <c r="AJ119" i="5"/>
  <c r="AJ117" i="5"/>
  <c r="AJ116" i="5"/>
  <c r="AJ110" i="5"/>
  <c r="AJ109" i="5"/>
  <c r="AJ106" i="5"/>
  <c r="AJ105" i="5"/>
  <c r="AJ104" i="5"/>
  <c r="AJ102" i="5"/>
  <c r="AJ98" i="5"/>
  <c r="AJ93" i="5"/>
  <c r="AJ92" i="5"/>
  <c r="AJ91" i="5"/>
  <c r="AJ90" i="5"/>
  <c r="AJ88" i="5"/>
  <c r="AJ87" i="5"/>
  <c r="AJ86" i="5"/>
  <c r="AJ84" i="5"/>
  <c r="AJ83" i="5"/>
  <c r="AJ82" i="5"/>
  <c r="AJ79" i="5"/>
  <c r="AJ78" i="5"/>
  <c r="AJ77" i="5"/>
  <c r="AJ76" i="5"/>
  <c r="AJ75" i="5"/>
  <c r="AJ73" i="5"/>
  <c r="AJ72" i="5"/>
  <c r="AJ71" i="5"/>
  <c r="AJ70" i="5"/>
  <c r="AJ69" i="5"/>
  <c r="AJ66" i="5"/>
  <c r="AJ65" i="5"/>
  <c r="AJ64" i="5"/>
  <c r="AJ112" i="5"/>
  <c r="AJ59" i="5"/>
  <c r="AJ53" i="5"/>
  <c r="AJ114" i="5"/>
  <c r="AJ56" i="5"/>
  <c r="AJ63" i="5"/>
  <c r="AJ55" i="5"/>
  <c r="AJ52" i="5"/>
  <c r="AJ51" i="5"/>
  <c r="AJ50" i="5"/>
  <c r="AJ49" i="5"/>
  <c r="AJ48" i="5"/>
  <c r="AJ47" i="5"/>
  <c r="AJ46" i="5"/>
  <c r="AJ45" i="5"/>
  <c r="AJ44" i="5"/>
  <c r="AJ42" i="5"/>
  <c r="AJ41" i="5"/>
  <c r="AJ37" i="5"/>
  <c r="AJ36" i="5"/>
  <c r="AJ35" i="5"/>
  <c r="AJ31" i="5"/>
  <c r="AJ27" i="5"/>
  <c r="AJ24" i="5"/>
  <c r="AJ22" i="5"/>
  <c r="AJ20" i="5"/>
  <c r="AJ18" i="5"/>
  <c r="AJ16" i="5"/>
  <c r="AJ13" i="5"/>
  <c r="AJ11" i="5"/>
  <c r="AJ10" i="5"/>
  <c r="AJ54" i="5"/>
  <c r="AR562" i="5"/>
  <c r="AR556" i="5"/>
  <c r="AR553" i="5"/>
  <c r="AR550" i="5"/>
  <c r="AR549" i="5"/>
  <c r="AR542" i="5"/>
  <c r="AR538" i="5"/>
  <c r="AR522" i="5"/>
  <c r="AR520" i="5"/>
  <c r="AR518" i="5"/>
  <c r="AR514" i="5"/>
  <c r="AR510" i="5"/>
  <c r="AR508" i="5"/>
  <c r="AR517" i="5"/>
  <c r="AR505" i="5"/>
  <c r="AR504" i="5"/>
  <c r="AR502" i="5"/>
  <c r="AR501" i="5"/>
  <c r="AR498" i="5"/>
  <c r="AR495" i="5"/>
  <c r="AR493" i="5"/>
  <c r="AR486" i="5"/>
  <c r="AR485" i="5"/>
  <c r="AR483" i="5"/>
  <c r="AR482" i="5"/>
  <c r="AR479" i="5"/>
  <c r="AR476" i="5"/>
  <c r="AR474" i="5"/>
  <c r="AR473" i="5"/>
  <c r="AR471" i="5"/>
  <c r="AR468" i="5"/>
  <c r="AR496" i="5"/>
  <c r="AR491" i="5"/>
  <c r="AR463" i="5"/>
  <c r="AR462" i="5"/>
  <c r="AR460" i="5"/>
  <c r="AR459" i="5"/>
  <c r="AR457" i="5"/>
  <c r="AR456" i="5"/>
  <c r="AR453" i="5"/>
  <c r="AR440" i="5"/>
  <c r="AR438" i="5"/>
  <c r="AR437" i="5"/>
  <c r="AR427" i="5"/>
  <c r="AR426" i="5"/>
  <c r="AR445" i="5"/>
  <c r="AR443" i="5"/>
  <c r="AR418" i="5"/>
  <c r="AR416" i="5"/>
  <c r="AR415" i="5"/>
  <c r="AR414" i="5"/>
  <c r="AR412" i="5"/>
  <c r="AR404" i="5"/>
  <c r="AR421" i="5"/>
  <c r="AR442" i="5"/>
  <c r="AR425" i="5"/>
  <c r="AR391" i="5"/>
  <c r="AR389" i="5"/>
  <c r="AR385" i="5"/>
  <c r="AR384" i="5"/>
  <c r="AR400" i="5"/>
  <c r="AR399" i="5"/>
  <c r="AR403" i="5"/>
  <c r="AR378" i="5"/>
  <c r="AR380" i="5"/>
  <c r="AR365" i="5"/>
  <c r="AR374" i="5"/>
  <c r="AR357" i="5"/>
  <c r="AR370" i="5"/>
  <c r="AR358" i="5"/>
  <c r="AR353" i="5"/>
  <c r="AR350" i="5"/>
  <c r="AR346" i="5"/>
  <c r="AR345" i="5"/>
  <c r="AR342" i="5"/>
  <c r="AR376" i="5"/>
  <c r="AR373" i="5"/>
  <c r="AR372" i="5"/>
  <c r="AR367" i="5"/>
  <c r="AR338" i="5"/>
  <c r="AR336" i="5"/>
  <c r="AR334" i="5"/>
  <c r="AR331" i="5"/>
  <c r="AR327" i="5"/>
  <c r="AR325" i="5"/>
  <c r="AR321" i="5"/>
  <c r="AR320" i="5"/>
  <c r="AR319" i="5"/>
  <c r="AR316" i="5"/>
  <c r="AR312" i="5"/>
  <c r="AR308" i="5"/>
  <c r="AR307" i="5"/>
  <c r="AR305" i="5"/>
  <c r="AR303" i="5"/>
  <c r="AR299" i="5"/>
  <c r="AR295" i="5"/>
  <c r="AR339" i="5"/>
  <c r="AR293" i="5"/>
  <c r="AR286" i="5"/>
  <c r="AR283" i="5"/>
  <c r="AR281" i="5"/>
  <c r="AR279" i="5"/>
  <c r="AR278" i="5"/>
  <c r="AR276" i="5"/>
  <c r="AR274" i="5"/>
  <c r="AR263" i="5"/>
  <c r="AR255" i="5"/>
  <c r="AR256" i="5"/>
  <c r="AR252" i="5"/>
  <c r="AR248" i="5"/>
  <c r="AR245" i="5"/>
  <c r="AR241" i="5"/>
  <c r="AR232" i="5"/>
  <c r="AR229" i="5"/>
  <c r="AR222" i="5"/>
  <c r="AR217" i="5"/>
  <c r="AR196" i="5"/>
  <c r="AR184" i="5"/>
  <c r="AR183" i="5"/>
  <c r="AR178" i="5"/>
  <c r="AR173" i="5"/>
  <c r="AR209" i="5"/>
  <c r="AR159" i="5"/>
  <c r="AR155" i="5"/>
  <c r="AR138" i="5"/>
  <c r="AR127" i="5"/>
  <c r="AR120" i="5"/>
  <c r="AR92" i="5"/>
  <c r="AR91" i="5"/>
  <c r="AR77" i="5"/>
  <c r="AR70" i="5"/>
  <c r="AR66" i="5"/>
  <c r="AR62" i="5"/>
  <c r="AR41" i="5"/>
  <c r="AR36" i="5"/>
  <c r="AR24" i="5"/>
  <c r="AR16" i="5"/>
  <c r="AZ562" i="5"/>
  <c r="AZ561" i="5"/>
  <c r="AZ560" i="5"/>
  <c r="AZ559" i="5"/>
  <c r="AZ558" i="5"/>
  <c r="AZ557" i="5"/>
  <c r="AZ556" i="5"/>
  <c r="AZ555" i="5"/>
  <c r="AZ554" i="5"/>
  <c r="AZ553" i="5"/>
  <c r="AZ551" i="5"/>
  <c r="AZ550" i="5"/>
  <c r="AZ549" i="5"/>
  <c r="AZ547" i="5"/>
  <c r="AZ545" i="5"/>
  <c r="AZ544" i="5"/>
  <c r="AZ542" i="5"/>
  <c r="AZ540" i="5"/>
  <c r="AZ552" i="5"/>
  <c r="AZ539" i="5"/>
  <c r="AZ538" i="5"/>
  <c r="AZ537" i="5"/>
  <c r="AZ535" i="5"/>
  <c r="AZ534" i="5"/>
  <c r="AZ533" i="5"/>
  <c r="AZ532" i="5"/>
  <c r="AZ531" i="5"/>
  <c r="AZ530" i="5"/>
  <c r="AZ528" i="5"/>
  <c r="AZ526" i="5"/>
  <c r="AZ525" i="5"/>
  <c r="AZ524" i="5"/>
  <c r="AZ523" i="5"/>
  <c r="AZ522" i="5"/>
  <c r="AZ521" i="5"/>
  <c r="AZ520" i="5"/>
  <c r="AZ519" i="5"/>
  <c r="AZ518" i="5"/>
  <c r="AZ517" i="5"/>
  <c r="AZ516" i="5"/>
  <c r="AZ515" i="5"/>
  <c r="AZ514" i="5"/>
  <c r="AZ513" i="5"/>
  <c r="AZ512" i="5"/>
  <c r="AZ511" i="5"/>
  <c r="AZ510" i="5"/>
  <c r="AZ509" i="5"/>
  <c r="AZ508" i="5"/>
  <c r="AZ527" i="5"/>
  <c r="AZ507" i="5"/>
  <c r="AZ506" i="5"/>
  <c r="AZ505" i="5"/>
  <c r="AZ504" i="5"/>
  <c r="AZ503" i="5"/>
  <c r="AZ502" i="5"/>
  <c r="AZ501" i="5"/>
  <c r="AZ500" i="5"/>
  <c r="AZ499" i="5"/>
  <c r="AZ498" i="5"/>
  <c r="AZ487" i="5"/>
  <c r="AZ486" i="5"/>
  <c r="AZ485" i="5"/>
  <c r="AZ484" i="5"/>
  <c r="AZ483" i="5"/>
  <c r="AZ482" i="5"/>
  <c r="AZ481" i="5"/>
  <c r="AZ480" i="5"/>
  <c r="AZ479" i="5"/>
  <c r="AZ478" i="5"/>
  <c r="AZ477" i="5"/>
  <c r="AZ476" i="5"/>
  <c r="AZ475" i="5"/>
  <c r="AZ474" i="5"/>
  <c r="AZ473" i="5"/>
  <c r="AZ471" i="5"/>
  <c r="AZ470" i="5"/>
  <c r="AZ469" i="5"/>
  <c r="AZ468" i="5"/>
  <c r="AZ467" i="5"/>
  <c r="AZ466" i="5"/>
  <c r="AZ492" i="5"/>
  <c r="AZ489" i="5"/>
  <c r="AZ488" i="5"/>
  <c r="AZ496" i="5"/>
  <c r="AZ491" i="5"/>
  <c r="AZ497" i="5"/>
  <c r="AZ495" i="5"/>
  <c r="AZ493" i="5"/>
  <c r="AZ465" i="5"/>
  <c r="AZ464" i="5"/>
  <c r="AZ463" i="5"/>
  <c r="AZ462" i="5"/>
  <c r="AZ461" i="5"/>
  <c r="AZ460" i="5"/>
  <c r="AZ459" i="5"/>
  <c r="AZ458" i="5"/>
  <c r="AZ457" i="5"/>
  <c r="AZ456" i="5"/>
  <c r="AZ454" i="5"/>
  <c r="AZ453" i="5"/>
  <c r="AZ452" i="5"/>
  <c r="AZ450" i="5"/>
  <c r="AZ449" i="5"/>
  <c r="AZ448" i="5"/>
  <c r="AZ440" i="5"/>
  <c r="AZ438" i="5"/>
  <c r="AZ437" i="5"/>
  <c r="AZ436" i="5"/>
  <c r="AZ435" i="5"/>
  <c r="AZ434" i="5"/>
  <c r="AZ433" i="5"/>
  <c r="AZ432" i="5"/>
  <c r="AZ431" i="5"/>
  <c r="AZ430" i="5"/>
  <c r="AZ429" i="5"/>
  <c r="AZ428" i="5"/>
  <c r="AZ427" i="5"/>
  <c r="AZ426" i="5"/>
  <c r="AZ441" i="5"/>
  <c r="AZ445" i="5"/>
  <c r="AZ490" i="5"/>
  <c r="AZ444" i="5"/>
  <c r="AZ447" i="5"/>
  <c r="AZ446" i="5"/>
  <c r="AZ425" i="5"/>
  <c r="AZ418" i="5"/>
  <c r="AZ417" i="5"/>
  <c r="AZ416" i="5"/>
  <c r="AZ415" i="5"/>
  <c r="AZ414" i="5"/>
  <c r="AZ413" i="5"/>
  <c r="AZ412" i="5"/>
  <c r="AZ411" i="5"/>
  <c r="AZ410" i="5"/>
  <c r="AZ409" i="5"/>
  <c r="AZ408" i="5"/>
  <c r="AZ407" i="5"/>
  <c r="AZ406" i="5"/>
  <c r="AZ404" i="5"/>
  <c r="AZ424" i="5"/>
  <c r="AZ422" i="5"/>
  <c r="AZ421" i="5"/>
  <c r="AZ420" i="5"/>
  <c r="AZ423" i="5"/>
  <c r="AZ443" i="5"/>
  <c r="AZ419" i="5"/>
  <c r="AZ397" i="5"/>
  <c r="AZ396" i="5"/>
  <c r="AZ395" i="5"/>
  <c r="AZ394" i="5"/>
  <c r="AZ393" i="5"/>
  <c r="AZ392" i="5"/>
  <c r="AZ391" i="5"/>
  <c r="AZ390" i="5"/>
  <c r="AZ389" i="5"/>
  <c r="AZ388" i="5"/>
  <c r="AZ387" i="5"/>
  <c r="AZ386" i="5"/>
  <c r="AZ385" i="5"/>
  <c r="AZ384" i="5"/>
  <c r="AZ383" i="5"/>
  <c r="AZ382" i="5"/>
  <c r="AZ442" i="5"/>
  <c r="AZ402" i="5"/>
  <c r="AZ403" i="5"/>
  <c r="AZ398" i="5"/>
  <c r="AZ380" i="5"/>
  <c r="AZ381" i="5"/>
  <c r="AZ399" i="5"/>
  <c r="AZ400" i="5"/>
  <c r="AZ378" i="5"/>
  <c r="AZ401" i="5"/>
  <c r="AZ379" i="5"/>
  <c r="AZ371" i="5"/>
  <c r="AZ377" i="5"/>
  <c r="AZ370" i="5"/>
  <c r="AZ376" i="5"/>
  <c r="AZ369" i="5"/>
  <c r="AZ361" i="5"/>
  <c r="AZ375" i="5"/>
  <c r="AZ373" i="5"/>
  <c r="AZ357" i="5"/>
  <c r="AZ356" i="5"/>
  <c r="AZ355" i="5"/>
  <c r="AZ354" i="5"/>
  <c r="AZ353" i="5"/>
  <c r="AZ352" i="5"/>
  <c r="AZ351" i="5"/>
  <c r="AZ350" i="5"/>
  <c r="AZ349" i="5"/>
  <c r="AZ348" i="5"/>
  <c r="AZ347" i="5"/>
  <c r="AZ346" i="5"/>
  <c r="AZ345" i="5"/>
  <c r="AZ344" i="5"/>
  <c r="AZ342" i="5"/>
  <c r="AZ341" i="5"/>
  <c r="AZ372" i="5"/>
  <c r="AZ368" i="5"/>
  <c r="AZ367" i="5"/>
  <c r="AZ374" i="5"/>
  <c r="AZ366" i="5"/>
  <c r="AZ365" i="5"/>
  <c r="AZ359" i="5"/>
  <c r="AZ358" i="5"/>
  <c r="AZ364" i="5"/>
  <c r="AZ363" i="5"/>
  <c r="AZ362" i="5"/>
  <c r="AZ360" i="5"/>
  <c r="AZ339" i="5"/>
  <c r="AZ338" i="5"/>
  <c r="AZ337" i="5"/>
  <c r="AZ336" i="5"/>
  <c r="AZ335" i="5"/>
  <c r="AZ334" i="5"/>
  <c r="AZ333" i="5"/>
  <c r="AZ332" i="5"/>
  <c r="AZ331" i="5"/>
  <c r="AZ330" i="5"/>
  <c r="AZ329" i="5"/>
  <c r="AZ328" i="5"/>
  <c r="AZ327" i="5"/>
  <c r="AZ326" i="5"/>
  <c r="AZ325" i="5"/>
  <c r="AZ324" i="5"/>
  <c r="AZ323" i="5"/>
  <c r="AZ322" i="5"/>
  <c r="AZ321" i="5"/>
  <c r="AZ320" i="5"/>
  <c r="AZ319" i="5"/>
  <c r="AZ318" i="5"/>
  <c r="AZ317" i="5"/>
  <c r="AZ316" i="5"/>
  <c r="AZ315" i="5"/>
  <c r="AZ314" i="5"/>
  <c r="AZ313" i="5"/>
  <c r="AZ312" i="5"/>
  <c r="AZ310" i="5"/>
  <c r="AZ309" i="5"/>
  <c r="AZ308" i="5"/>
  <c r="AZ307" i="5"/>
  <c r="AZ306" i="5"/>
  <c r="AZ305" i="5"/>
  <c r="AZ304" i="5"/>
  <c r="AZ303" i="5"/>
  <c r="AZ302" i="5"/>
  <c r="AZ301" i="5"/>
  <c r="AZ300" i="5"/>
  <c r="AZ299" i="5"/>
  <c r="AZ298" i="5"/>
  <c r="AZ297" i="5"/>
  <c r="AZ296" i="5"/>
  <c r="AZ295" i="5"/>
  <c r="AZ293" i="5"/>
  <c r="AZ340" i="5"/>
  <c r="AZ291" i="5"/>
  <c r="AZ290" i="5"/>
  <c r="AZ289" i="5"/>
  <c r="AZ288" i="5"/>
  <c r="AZ287" i="5"/>
  <c r="AZ286" i="5"/>
  <c r="AZ285" i="5"/>
  <c r="AZ284" i="5"/>
  <c r="AZ283" i="5"/>
  <c r="AZ282" i="5"/>
  <c r="AZ281" i="5"/>
  <c r="AZ280" i="5"/>
  <c r="AZ279" i="5"/>
  <c r="AZ278" i="5"/>
  <c r="AZ277" i="5"/>
  <c r="AZ276" i="5"/>
  <c r="AZ275" i="5"/>
  <c r="AZ274" i="5"/>
  <c r="AZ273" i="5"/>
  <c r="AZ272" i="5"/>
  <c r="AZ271" i="5"/>
  <c r="AZ270" i="5"/>
  <c r="AZ267" i="5"/>
  <c r="AZ266" i="5"/>
  <c r="AZ265" i="5"/>
  <c r="AZ263" i="5"/>
  <c r="AZ262" i="5"/>
  <c r="AZ261" i="5"/>
  <c r="AZ257" i="5"/>
  <c r="AZ254" i="5"/>
  <c r="AZ260" i="5"/>
  <c r="AZ255" i="5"/>
  <c r="AZ259" i="5"/>
  <c r="AZ252" i="5"/>
  <c r="AZ251" i="5"/>
  <c r="AZ250" i="5"/>
  <c r="AZ248" i="5"/>
  <c r="AZ247" i="5"/>
  <c r="AZ246" i="5"/>
  <c r="AZ245" i="5"/>
  <c r="AZ244" i="5"/>
  <c r="AZ243" i="5"/>
  <c r="AZ242" i="5"/>
  <c r="AZ241" i="5"/>
  <c r="AZ240" i="5"/>
  <c r="AZ239" i="5"/>
  <c r="AZ238" i="5"/>
  <c r="AZ236" i="5"/>
  <c r="AZ235" i="5"/>
  <c r="AZ234" i="5"/>
  <c r="AZ233" i="5"/>
  <c r="AZ232" i="5"/>
  <c r="AZ231" i="5"/>
  <c r="AZ230" i="5"/>
  <c r="AZ229" i="5"/>
  <c r="AZ228" i="5"/>
  <c r="AZ227" i="5"/>
  <c r="AZ225" i="5"/>
  <c r="AZ222" i="5"/>
  <c r="AZ221" i="5"/>
  <c r="AZ220" i="5"/>
  <c r="AZ217" i="5"/>
  <c r="AZ216" i="5"/>
  <c r="AZ215" i="5"/>
  <c r="AZ258" i="5"/>
  <c r="AZ213" i="5"/>
  <c r="AZ212" i="5"/>
  <c r="AZ214" i="5"/>
  <c r="AZ207" i="5"/>
  <c r="AZ201" i="5"/>
  <c r="AZ200" i="5"/>
  <c r="AZ197" i="5"/>
  <c r="AZ196" i="5"/>
  <c r="AZ195" i="5"/>
  <c r="AZ194" i="5"/>
  <c r="AZ193" i="5"/>
  <c r="AZ192" i="5"/>
  <c r="AZ191" i="5"/>
  <c r="AZ190" i="5"/>
  <c r="AZ189" i="5"/>
  <c r="AZ188" i="5"/>
  <c r="AZ187" i="5"/>
  <c r="AZ186" i="5"/>
  <c r="AZ185" i="5"/>
  <c r="AZ184" i="5"/>
  <c r="AZ183" i="5"/>
  <c r="AZ182" i="5"/>
  <c r="AZ180" i="5"/>
  <c r="AZ178" i="5"/>
  <c r="AZ173" i="5"/>
  <c r="AZ172" i="5"/>
  <c r="AZ168" i="5"/>
  <c r="AZ204" i="5"/>
  <c r="AZ203" i="5"/>
  <c r="AZ210" i="5"/>
  <c r="AZ206" i="5"/>
  <c r="AZ256" i="5"/>
  <c r="AZ211" i="5"/>
  <c r="AZ209" i="5"/>
  <c r="AZ160" i="5"/>
  <c r="AZ159" i="5"/>
  <c r="AZ158" i="5"/>
  <c r="AZ157" i="5"/>
  <c r="AZ155" i="5"/>
  <c r="AZ154" i="5"/>
  <c r="AZ152" i="5"/>
  <c r="AZ151" i="5"/>
  <c r="AZ149" i="5"/>
  <c r="AZ148" i="5"/>
  <c r="AZ147" i="5"/>
  <c r="AZ143" i="5"/>
  <c r="AZ142" i="5"/>
  <c r="AZ141" i="5"/>
  <c r="AZ137" i="5"/>
  <c r="AZ136" i="5"/>
  <c r="AZ135" i="5"/>
  <c r="AZ131" i="5"/>
  <c r="AZ130" i="5"/>
  <c r="AZ127" i="5"/>
  <c r="AZ126" i="5"/>
  <c r="AZ124" i="5"/>
  <c r="AZ123" i="5"/>
  <c r="AZ122" i="5"/>
  <c r="AZ121" i="5"/>
  <c r="AZ120" i="5"/>
  <c r="AZ117" i="5"/>
  <c r="AZ111" i="5"/>
  <c r="AZ109" i="5"/>
  <c r="AZ106" i="5"/>
  <c r="AZ105" i="5"/>
  <c r="AZ104" i="5"/>
  <c r="AZ102" i="5"/>
  <c r="AZ99" i="5"/>
  <c r="AZ98" i="5"/>
  <c r="AZ95" i="5"/>
  <c r="AZ93" i="5"/>
  <c r="AZ92" i="5"/>
  <c r="AZ91" i="5"/>
  <c r="AZ88" i="5"/>
  <c r="AZ87" i="5"/>
  <c r="AZ85" i="5"/>
  <c r="AZ83" i="5"/>
  <c r="AZ82" i="5"/>
  <c r="AZ80" i="5"/>
  <c r="AZ79" i="5"/>
  <c r="AZ78" i="5"/>
  <c r="AZ77" i="5"/>
  <c r="AZ76" i="5"/>
  <c r="AZ75" i="5"/>
  <c r="AZ71" i="5"/>
  <c r="AZ70" i="5"/>
  <c r="AZ68" i="5"/>
  <c r="AZ66" i="5"/>
  <c r="AZ65" i="5"/>
  <c r="AZ64" i="5"/>
  <c r="AZ54" i="5"/>
  <c r="AZ113" i="5"/>
  <c r="AZ59" i="5"/>
  <c r="AZ53" i="5"/>
  <c r="AZ56" i="5"/>
  <c r="AZ62" i="5"/>
  <c r="AZ52" i="5"/>
  <c r="AZ51" i="5"/>
  <c r="AZ50" i="5"/>
  <c r="AZ49" i="5"/>
  <c r="AZ48" i="5"/>
  <c r="AZ45" i="5"/>
  <c r="AZ44" i="5"/>
  <c r="AZ43" i="5"/>
  <c r="AZ42" i="5"/>
  <c r="AZ41" i="5"/>
  <c r="AZ36" i="5"/>
  <c r="AZ31" i="5"/>
  <c r="AZ25" i="5"/>
  <c r="AZ24" i="5"/>
  <c r="AZ16" i="5"/>
  <c r="AZ13" i="5"/>
  <c r="AZ12" i="5"/>
  <c r="AZ11" i="5"/>
  <c r="AZ10" i="5"/>
  <c r="AZ63" i="5"/>
  <c r="AZ61" i="5"/>
  <c r="BH562" i="5"/>
  <c r="BH561" i="5"/>
  <c r="BH560" i="5"/>
  <c r="BH559" i="5"/>
  <c r="BH558" i="5"/>
  <c r="BH557" i="5"/>
  <c r="BH556" i="5"/>
  <c r="BH555" i="5"/>
  <c r="BH554" i="5"/>
  <c r="BH553" i="5"/>
  <c r="BH552" i="5"/>
  <c r="BH551" i="5"/>
  <c r="BH550" i="5"/>
  <c r="BH549" i="5"/>
  <c r="BH548" i="5"/>
  <c r="BH547" i="5"/>
  <c r="BH545" i="5"/>
  <c r="BH544" i="5"/>
  <c r="BH542" i="5"/>
  <c r="BH540" i="5"/>
  <c r="BH539" i="5"/>
  <c r="BH538" i="5"/>
  <c r="BH535" i="5"/>
  <c r="BH534" i="5"/>
  <c r="BH533" i="5"/>
  <c r="BH532" i="5"/>
  <c r="BH531" i="5"/>
  <c r="BH530" i="5"/>
  <c r="BH528" i="5"/>
  <c r="BH526" i="5"/>
  <c r="BH525" i="5"/>
  <c r="BH524" i="5"/>
  <c r="BH523" i="5"/>
  <c r="BH522" i="5"/>
  <c r="BH521" i="5"/>
  <c r="BH520" i="5"/>
  <c r="BH519" i="5"/>
  <c r="BH518" i="5"/>
  <c r="BH517" i="5"/>
  <c r="BH527" i="5"/>
  <c r="BH515" i="5"/>
  <c r="BH514" i="5"/>
  <c r="BH513" i="5"/>
  <c r="BH512" i="5"/>
  <c r="BH511" i="5"/>
  <c r="BH510" i="5"/>
  <c r="BH509" i="5"/>
  <c r="BH508" i="5"/>
  <c r="BH505" i="5"/>
  <c r="BH504" i="5"/>
  <c r="BH503" i="5"/>
  <c r="BH502" i="5"/>
  <c r="BH501" i="5"/>
  <c r="BH500" i="5"/>
  <c r="BH507" i="5"/>
  <c r="BH506" i="5"/>
  <c r="BH516" i="5"/>
  <c r="BH498" i="5"/>
  <c r="BH492" i="5"/>
  <c r="BH494" i="5"/>
  <c r="BH486" i="5"/>
  <c r="BH485" i="5"/>
  <c r="BH484" i="5"/>
  <c r="BH483" i="5"/>
  <c r="BH482" i="5"/>
  <c r="BH481" i="5"/>
  <c r="BH480" i="5"/>
  <c r="BH479" i="5"/>
  <c r="BH478" i="5"/>
  <c r="BH477" i="5"/>
  <c r="BH476" i="5"/>
  <c r="BH475" i="5"/>
  <c r="BH474" i="5"/>
  <c r="BH473" i="5"/>
  <c r="BH471" i="5"/>
  <c r="BH470" i="5"/>
  <c r="BH469" i="5"/>
  <c r="BH468" i="5"/>
  <c r="BH467" i="5"/>
  <c r="BH466" i="5"/>
  <c r="BH487" i="5"/>
  <c r="BH496" i="5"/>
  <c r="BH491" i="5"/>
  <c r="BH490" i="5"/>
  <c r="BH499" i="5"/>
  <c r="BH497" i="5"/>
  <c r="BH489" i="5"/>
  <c r="BH488" i="5"/>
  <c r="BH493" i="5"/>
  <c r="BH465" i="5"/>
  <c r="BH464" i="5"/>
  <c r="BH463" i="5"/>
  <c r="BH462" i="5"/>
  <c r="BH461" i="5"/>
  <c r="BH460" i="5"/>
  <c r="BH459" i="5"/>
  <c r="BH458" i="5"/>
  <c r="BH457" i="5"/>
  <c r="BH456" i="5"/>
  <c r="BH455" i="5"/>
  <c r="BH454" i="5"/>
  <c r="BH453" i="5"/>
  <c r="BH452" i="5"/>
  <c r="BH450" i="5"/>
  <c r="BH449" i="5"/>
  <c r="BH448" i="5"/>
  <c r="BH446" i="5"/>
  <c r="BH440" i="5"/>
  <c r="BH439" i="5"/>
  <c r="BH438" i="5"/>
  <c r="BH437" i="5"/>
  <c r="BH436" i="5"/>
  <c r="BH435" i="5"/>
  <c r="BH434" i="5"/>
  <c r="BH433" i="5"/>
  <c r="BH432" i="5"/>
  <c r="BH431" i="5"/>
  <c r="BH429" i="5"/>
  <c r="BH427" i="5"/>
  <c r="BH426" i="5"/>
  <c r="BH447" i="5"/>
  <c r="BH441" i="5"/>
  <c r="BH445" i="5"/>
  <c r="BH444" i="5"/>
  <c r="BH443" i="5"/>
  <c r="BH442" i="5"/>
  <c r="BH417" i="5"/>
  <c r="BH416" i="5"/>
  <c r="BH415" i="5"/>
  <c r="BH414" i="5"/>
  <c r="BH413" i="5"/>
  <c r="BH412" i="5"/>
  <c r="BH411" i="5"/>
  <c r="BH410" i="5"/>
  <c r="BH409" i="5"/>
  <c r="BH408" i="5"/>
  <c r="BH407" i="5"/>
  <c r="BH404" i="5"/>
  <c r="BH422" i="5"/>
  <c r="BH418" i="5"/>
  <c r="BH425" i="5"/>
  <c r="BH421" i="5"/>
  <c r="BH420" i="5"/>
  <c r="BH419" i="5"/>
  <c r="BH398" i="5"/>
  <c r="BH403" i="5"/>
  <c r="BH397" i="5"/>
  <c r="BH396" i="5"/>
  <c r="BH395" i="5"/>
  <c r="BH394" i="5"/>
  <c r="BH393" i="5"/>
  <c r="BH392" i="5"/>
  <c r="BH391" i="5"/>
  <c r="BH390" i="5"/>
  <c r="BH389" i="5"/>
  <c r="BH388" i="5"/>
  <c r="BH387" i="5"/>
  <c r="BH386" i="5"/>
  <c r="BH385" i="5"/>
  <c r="BH384" i="5"/>
  <c r="BH383" i="5"/>
  <c r="BH382" i="5"/>
  <c r="BH381" i="5"/>
  <c r="BH402" i="5"/>
  <c r="BH401" i="5"/>
  <c r="BH400" i="5"/>
  <c r="BH399" i="5"/>
  <c r="BH379" i="5"/>
  <c r="BH377" i="5"/>
  <c r="BH380" i="5"/>
  <c r="BH370" i="5"/>
  <c r="BH369" i="5"/>
  <c r="BH361" i="5"/>
  <c r="BH358" i="5"/>
  <c r="BH376" i="5"/>
  <c r="BH375" i="5"/>
  <c r="BH373" i="5"/>
  <c r="BH372" i="5"/>
  <c r="BH368" i="5"/>
  <c r="BH374" i="5"/>
  <c r="BH367" i="5"/>
  <c r="BH366" i="5"/>
  <c r="BH360" i="5"/>
  <c r="BH365" i="5"/>
  <c r="BH364" i="5"/>
  <c r="BH363" i="5"/>
  <c r="BH355" i="5"/>
  <c r="BH354" i="5"/>
  <c r="BH353" i="5"/>
  <c r="BH352" i="5"/>
  <c r="BH351" i="5"/>
  <c r="BH350" i="5"/>
  <c r="BH349" i="5"/>
  <c r="BH348" i="5"/>
  <c r="BH347" i="5"/>
  <c r="BH346" i="5"/>
  <c r="BH345" i="5"/>
  <c r="BH344" i="5"/>
  <c r="BH342" i="5"/>
  <c r="BH341" i="5"/>
  <c r="BH378" i="5"/>
  <c r="BH371" i="5"/>
  <c r="BH362" i="5"/>
  <c r="BH357" i="5"/>
  <c r="BH356" i="5"/>
  <c r="BH495" i="5"/>
  <c r="BH338" i="5"/>
  <c r="BH337" i="5"/>
  <c r="BH336" i="5"/>
  <c r="BH335" i="5"/>
  <c r="BH334" i="5"/>
  <c r="BH333" i="5"/>
  <c r="BH332" i="5"/>
  <c r="BH331" i="5"/>
  <c r="BH330" i="5"/>
  <c r="BH329" i="5"/>
  <c r="BH328" i="5"/>
  <c r="BH327" i="5"/>
  <c r="BH325" i="5"/>
  <c r="BH324" i="5"/>
  <c r="BH323" i="5"/>
  <c r="BH322" i="5"/>
  <c r="BH321" i="5"/>
  <c r="BH320" i="5"/>
  <c r="BH319" i="5"/>
  <c r="BH318" i="5"/>
  <c r="BH317" i="5"/>
  <c r="BH316" i="5"/>
  <c r="BH315" i="5"/>
  <c r="BH314" i="5"/>
  <c r="BH313" i="5"/>
  <c r="BH312" i="5"/>
  <c r="BH311" i="5"/>
  <c r="BH310" i="5"/>
  <c r="BH309" i="5"/>
  <c r="BH308" i="5"/>
  <c r="BH307" i="5"/>
  <c r="BH306" i="5"/>
  <c r="BH305" i="5"/>
  <c r="BH304" i="5"/>
  <c r="BH303" i="5"/>
  <c r="BH302" i="5"/>
  <c r="BH301" i="5"/>
  <c r="BH300" i="5"/>
  <c r="BH299" i="5"/>
  <c r="BH298" i="5"/>
  <c r="BH297" i="5"/>
  <c r="BH296" i="5"/>
  <c r="BH295" i="5"/>
  <c r="BH294" i="5"/>
  <c r="BH293" i="5"/>
  <c r="BH340" i="5"/>
  <c r="BH339" i="5"/>
  <c r="BH291" i="5"/>
  <c r="BH290" i="5"/>
  <c r="BH289" i="5"/>
  <c r="BH287" i="5"/>
  <c r="BH286" i="5"/>
  <c r="BH285" i="5"/>
  <c r="BH284" i="5"/>
  <c r="BH283" i="5"/>
  <c r="BH282" i="5"/>
  <c r="BH281" i="5"/>
  <c r="BH280" i="5"/>
  <c r="BH279" i="5"/>
  <c r="BH278" i="5"/>
  <c r="BH277" i="5"/>
  <c r="BH276" i="5"/>
  <c r="BH275" i="5"/>
  <c r="BH274" i="5"/>
  <c r="BH273" i="5"/>
  <c r="BH272" i="5"/>
  <c r="BH271" i="5"/>
  <c r="BH270" i="5"/>
  <c r="BH269" i="5"/>
  <c r="BH268" i="5"/>
  <c r="BH267" i="5"/>
  <c r="BH266" i="5"/>
  <c r="BH265" i="5"/>
  <c r="BH263" i="5"/>
  <c r="BH262" i="5"/>
  <c r="BH261" i="5"/>
  <c r="BH254" i="5"/>
  <c r="BH259" i="5"/>
  <c r="BH253" i="5"/>
  <c r="BH257" i="5"/>
  <c r="BH256" i="5"/>
  <c r="BH258" i="5"/>
  <c r="BH255" i="5"/>
  <c r="BH252" i="5"/>
  <c r="BH251" i="5"/>
  <c r="BH250" i="5"/>
  <c r="BH249" i="5"/>
  <c r="BH248" i="5"/>
  <c r="BH247" i="5"/>
  <c r="BH246" i="5"/>
  <c r="BH245" i="5"/>
  <c r="BH244" i="5"/>
  <c r="BH243" i="5"/>
  <c r="BH242" i="5"/>
  <c r="BH241" i="5"/>
  <c r="BH240" i="5"/>
  <c r="BH239" i="5"/>
  <c r="BH238" i="5"/>
  <c r="BH237" i="5"/>
  <c r="BH236" i="5"/>
  <c r="BH235" i="5"/>
  <c r="BH234" i="5"/>
  <c r="BH233" i="5"/>
  <c r="BH232" i="5"/>
  <c r="BH231" i="5"/>
  <c r="BH230" i="5"/>
  <c r="BH229" i="5"/>
  <c r="BH228" i="5"/>
  <c r="BH227" i="5"/>
  <c r="BH226" i="5"/>
  <c r="BH225" i="5"/>
  <c r="BH224" i="5"/>
  <c r="BH222" i="5"/>
  <c r="BH221" i="5"/>
  <c r="BH218" i="5"/>
  <c r="BH217" i="5"/>
  <c r="BH216" i="5"/>
  <c r="BH215" i="5"/>
  <c r="BH209" i="5"/>
  <c r="BH208" i="5"/>
  <c r="BH260" i="5"/>
  <c r="BH211" i="5"/>
  <c r="BH201" i="5"/>
  <c r="BH200" i="5"/>
  <c r="BH197" i="5"/>
  <c r="BH196" i="5"/>
  <c r="BH195" i="5"/>
  <c r="BH194" i="5"/>
  <c r="BH193" i="5"/>
  <c r="BH192" i="5"/>
  <c r="BH191" i="5"/>
  <c r="BH190" i="5"/>
  <c r="BH189" i="5"/>
  <c r="BH188" i="5"/>
  <c r="BH187" i="5"/>
  <c r="BH186" i="5"/>
  <c r="BH185" i="5"/>
  <c r="BH184" i="5"/>
  <c r="BH183" i="5"/>
  <c r="BH182" i="5"/>
  <c r="BH181" i="5"/>
  <c r="BH180" i="5"/>
  <c r="BH179" i="5"/>
  <c r="BH178" i="5"/>
  <c r="BH176" i="5"/>
  <c r="BH175" i="5"/>
  <c r="BH173" i="5"/>
  <c r="BH172" i="5"/>
  <c r="BH171" i="5"/>
  <c r="BH170" i="5"/>
  <c r="BH169" i="5"/>
  <c r="BH168" i="5"/>
  <c r="BH166" i="5"/>
  <c r="BH165" i="5"/>
  <c r="BH163" i="5"/>
  <c r="BH162" i="5"/>
  <c r="BH161" i="5"/>
  <c r="BH212" i="5"/>
  <c r="BH207" i="5"/>
  <c r="BH204" i="5"/>
  <c r="BH203" i="5"/>
  <c r="BH214" i="5"/>
  <c r="BH210" i="5"/>
  <c r="BH206" i="5"/>
  <c r="BH160" i="5"/>
  <c r="BH159" i="5"/>
  <c r="BH158" i="5"/>
  <c r="BH157" i="5"/>
  <c r="BH156" i="5"/>
  <c r="BH155" i="5"/>
  <c r="BH154" i="5"/>
  <c r="BH152" i="5"/>
  <c r="BH151" i="5"/>
  <c r="BH149" i="5"/>
  <c r="BH148" i="5"/>
  <c r="BH146" i="5"/>
  <c r="BH145" i="5"/>
  <c r="BH144" i="5"/>
  <c r="BH143" i="5"/>
  <c r="BH141" i="5"/>
  <c r="BH139" i="5"/>
  <c r="BH138" i="5"/>
  <c r="BH137" i="5"/>
  <c r="BH136" i="5"/>
  <c r="BH133" i="5"/>
  <c r="BH132" i="5"/>
  <c r="BH131" i="5"/>
  <c r="BH130" i="5"/>
  <c r="BH128" i="5"/>
  <c r="BH127" i="5"/>
  <c r="BH126" i="5"/>
  <c r="BH124" i="5"/>
  <c r="BH123" i="5"/>
  <c r="BH122" i="5"/>
  <c r="BH121" i="5"/>
  <c r="BH120" i="5"/>
  <c r="BH119" i="5"/>
  <c r="BH117" i="5"/>
  <c r="BH112" i="5"/>
  <c r="BH116" i="5"/>
  <c r="BH111" i="5"/>
  <c r="BH110" i="5"/>
  <c r="BH109" i="5"/>
  <c r="BH107" i="5"/>
  <c r="BH106" i="5"/>
  <c r="BH105" i="5"/>
  <c r="BH104" i="5"/>
  <c r="BH102" i="5"/>
  <c r="BH101" i="5"/>
  <c r="BH100" i="5"/>
  <c r="BH99" i="5"/>
  <c r="BH98" i="5"/>
  <c r="BH95" i="5"/>
  <c r="BH94" i="5"/>
  <c r="BH93" i="5"/>
  <c r="BH92" i="5"/>
  <c r="BH91" i="5"/>
  <c r="BH90" i="5"/>
  <c r="BH88" i="5"/>
  <c r="BH87" i="5"/>
  <c r="BH86" i="5"/>
  <c r="BH85" i="5"/>
  <c r="BH84" i="5"/>
  <c r="BH83" i="5"/>
  <c r="BH82" i="5"/>
  <c r="BH81" i="5"/>
  <c r="BH80" i="5"/>
  <c r="BH79" i="5"/>
  <c r="BH78" i="5"/>
  <c r="BH77" i="5"/>
  <c r="BH76" i="5"/>
  <c r="BH75" i="5"/>
  <c r="BH74" i="5"/>
  <c r="BH73" i="5"/>
  <c r="BH71" i="5"/>
  <c r="BH70" i="5"/>
  <c r="BH69" i="5"/>
  <c r="BH68" i="5"/>
  <c r="BH66" i="5"/>
  <c r="BH65" i="5"/>
  <c r="BH64" i="5"/>
  <c r="BH53" i="5"/>
  <c r="BH59" i="5"/>
  <c r="BH52" i="5"/>
  <c r="BH51" i="5"/>
  <c r="BH50" i="5"/>
  <c r="BH49" i="5"/>
  <c r="BH48" i="5"/>
  <c r="BH47" i="5"/>
  <c r="BH46" i="5"/>
  <c r="BH45" i="5"/>
  <c r="BH44" i="5"/>
  <c r="BH43" i="5"/>
  <c r="BH42" i="5"/>
  <c r="BH41" i="5"/>
  <c r="BH39" i="5"/>
  <c r="BH36" i="5"/>
  <c r="BH35" i="5"/>
  <c r="BH34" i="5"/>
  <c r="BH31" i="5"/>
  <c r="BH30" i="5"/>
  <c r="BH29" i="5"/>
  <c r="BH28" i="5"/>
  <c r="BH27" i="5"/>
  <c r="BH26" i="5"/>
  <c r="BH25" i="5"/>
  <c r="BH24" i="5"/>
  <c r="BH23" i="5"/>
  <c r="BH22" i="5"/>
  <c r="BH21" i="5"/>
  <c r="BH20" i="5"/>
  <c r="BH19" i="5"/>
  <c r="BH18" i="5"/>
  <c r="BH16" i="5"/>
  <c r="BH14" i="5"/>
  <c r="BH13" i="5"/>
  <c r="BH12" i="5"/>
  <c r="BH11" i="5"/>
  <c r="BH10" i="5"/>
  <c r="BH62" i="5"/>
  <c r="BH61" i="5"/>
  <c r="BH60" i="5"/>
  <c r="BH55" i="5"/>
  <c r="G5" i="5"/>
  <c r="O5" i="5"/>
  <c r="W5" i="5"/>
  <c r="AE5" i="5"/>
  <c r="AM5" i="5"/>
  <c r="AU5" i="5"/>
  <c r="BC5" i="5"/>
  <c r="BK5" i="5"/>
  <c r="G6" i="5"/>
  <c r="O6" i="5"/>
  <c r="W6" i="5"/>
  <c r="AE6" i="5"/>
  <c r="AM6" i="5"/>
  <c r="AU6" i="5"/>
  <c r="BC6" i="5"/>
  <c r="G7" i="5"/>
  <c r="O7" i="5"/>
  <c r="W7" i="5"/>
  <c r="AE7" i="5"/>
  <c r="AM7" i="5"/>
  <c r="AU7" i="5"/>
  <c r="BC7" i="5"/>
  <c r="BK7" i="5"/>
  <c r="G8" i="5"/>
  <c r="O8" i="5"/>
  <c r="W8" i="5"/>
  <c r="AE8" i="5"/>
  <c r="AM8" i="5"/>
  <c r="AU8" i="5"/>
  <c r="BC8" i="5"/>
  <c r="BK8" i="5"/>
  <c r="G9" i="5"/>
  <c r="O9" i="5"/>
  <c r="W9" i="5"/>
  <c r="AE9" i="5"/>
  <c r="BC9" i="5"/>
  <c r="BK9" i="5"/>
  <c r="G10" i="5"/>
  <c r="P10" i="5"/>
  <c r="Y10" i="5"/>
  <c r="AH10" i="5"/>
  <c r="AY10" i="5"/>
  <c r="BI10" i="5"/>
  <c r="F11" i="5"/>
  <c r="O11" i="5"/>
  <c r="X11" i="5"/>
  <c r="AG11" i="5"/>
  <c r="AX11" i="5"/>
  <c r="BG11" i="5"/>
  <c r="E12" i="5"/>
  <c r="N12" i="5"/>
  <c r="W12" i="5"/>
  <c r="AE12" i="5"/>
  <c r="BD12" i="5"/>
  <c r="BM12" i="5"/>
  <c r="J13" i="5"/>
  <c r="S13" i="5"/>
  <c r="AC13" i="5"/>
  <c r="BC13" i="5"/>
  <c r="BM13" i="5"/>
  <c r="M14" i="5"/>
  <c r="W14" i="5"/>
  <c r="AE14" i="5"/>
  <c r="BC14" i="5"/>
  <c r="BL14" i="5"/>
  <c r="J15" i="5"/>
  <c r="V15" i="5"/>
  <c r="AD15" i="5"/>
  <c r="BB15" i="5"/>
  <c r="H16" i="5"/>
  <c r="R16" i="5"/>
  <c r="AD16" i="5"/>
  <c r="AN16" i="5"/>
  <c r="BJ16" i="5"/>
  <c r="W17" i="5"/>
  <c r="AE17" i="5"/>
  <c r="BD17" i="5"/>
  <c r="O18" i="5"/>
  <c r="BB18" i="5"/>
  <c r="BL18" i="5"/>
  <c r="N19" i="5"/>
  <c r="AH19" i="5"/>
  <c r="G20" i="5"/>
  <c r="U20" i="5"/>
  <c r="AD20" i="5"/>
  <c r="F21" i="5"/>
  <c r="R21" i="5"/>
  <c r="AC21" i="5"/>
  <c r="BL21" i="5"/>
  <c r="P22" i="5"/>
  <c r="AC22" i="5"/>
  <c r="E23" i="5"/>
  <c r="BL23" i="5"/>
  <c r="BL24" i="5"/>
  <c r="AF25" i="5"/>
  <c r="BD25" i="5"/>
  <c r="X26" i="5"/>
  <c r="AN26" i="5"/>
  <c r="H27" i="5"/>
  <c r="AN27" i="5"/>
  <c r="P28" i="5"/>
  <c r="P29" i="5"/>
  <c r="P30" i="5"/>
  <c r="BL30" i="5"/>
  <c r="AV31" i="5"/>
  <c r="BL32" i="5"/>
  <c r="BD34" i="5"/>
  <c r="BL37" i="5"/>
  <c r="AF38" i="5"/>
  <c r="H40" i="5"/>
  <c r="BL40" i="5"/>
  <c r="BL41" i="5"/>
  <c r="BL42" i="5"/>
  <c r="AF43" i="5"/>
  <c r="BL44" i="5"/>
  <c r="AN45" i="5"/>
  <c r="AF46" i="5"/>
  <c r="H47" i="5"/>
  <c r="AN47" i="5"/>
  <c r="P48" i="5"/>
  <c r="BL52" i="5"/>
  <c r="AY54" i="5"/>
  <c r="AE55" i="5"/>
  <c r="L56" i="5"/>
  <c r="BG57" i="5"/>
  <c r="BE62" i="5"/>
  <c r="U65" i="5"/>
  <c r="Q69" i="5"/>
  <c r="S71" i="5"/>
  <c r="Q74" i="5"/>
  <c r="AU562" i="5"/>
  <c r="AU561" i="5"/>
  <c r="AU560" i="5"/>
  <c r="AU559" i="5"/>
  <c r="AU558" i="5"/>
  <c r="AU557" i="5"/>
  <c r="AU556" i="5"/>
  <c r="AU555" i="5"/>
  <c r="AU554" i="5"/>
  <c r="AU551" i="5"/>
  <c r="AU550" i="5"/>
  <c r="AU549" i="5"/>
  <c r="AU548" i="5"/>
  <c r="AU547" i="5"/>
  <c r="AU545" i="5"/>
  <c r="AU544" i="5"/>
  <c r="AU543" i="5"/>
  <c r="AU542" i="5"/>
  <c r="AU541" i="5"/>
  <c r="AU552" i="5"/>
  <c r="AU553" i="5"/>
  <c r="AU540" i="5"/>
  <c r="AU539" i="5"/>
  <c r="AU538" i="5"/>
  <c r="AU535" i="5"/>
  <c r="AU534" i="5"/>
  <c r="AU533" i="5"/>
  <c r="AU532" i="5"/>
  <c r="AU531" i="5"/>
  <c r="AU530" i="5"/>
  <c r="AU526" i="5"/>
  <c r="AU525" i="5"/>
  <c r="AU524" i="5"/>
  <c r="AU523" i="5"/>
  <c r="AU522" i="5"/>
  <c r="AU521" i="5"/>
  <c r="AU520" i="5"/>
  <c r="AU519" i="5"/>
  <c r="AU518" i="5"/>
  <c r="AU517" i="5"/>
  <c r="AU516" i="5"/>
  <c r="AU527" i="5"/>
  <c r="AU528" i="5"/>
  <c r="AU515" i="5"/>
  <c r="AU514" i="5"/>
  <c r="AU513" i="5"/>
  <c r="AU512" i="5"/>
  <c r="AU511" i="5"/>
  <c r="AU510" i="5"/>
  <c r="AU509" i="5"/>
  <c r="AU508" i="5"/>
  <c r="AU507" i="5"/>
  <c r="AU506" i="5"/>
  <c r="AU505" i="5"/>
  <c r="AU504" i="5"/>
  <c r="AU503" i="5"/>
  <c r="AU502" i="5"/>
  <c r="AU501" i="5"/>
  <c r="AU500" i="5"/>
  <c r="AU499" i="5"/>
  <c r="AU498" i="5"/>
  <c r="AU497" i="5"/>
  <c r="AU496" i="5"/>
  <c r="AU495" i="5"/>
  <c r="AU494" i="5"/>
  <c r="AU493" i="5"/>
  <c r="AU492" i="5"/>
  <c r="AU491" i="5"/>
  <c r="AU490" i="5"/>
  <c r="AU489" i="5"/>
  <c r="AU488" i="5"/>
  <c r="AU484" i="5"/>
  <c r="AU486" i="5"/>
  <c r="AU469" i="5"/>
  <c r="AU483" i="5"/>
  <c r="AU470" i="5"/>
  <c r="AU480" i="5"/>
  <c r="AU468" i="5"/>
  <c r="AU465" i="5"/>
  <c r="AU464" i="5"/>
  <c r="AU463" i="5"/>
  <c r="AU462" i="5"/>
  <c r="AU461" i="5"/>
  <c r="AU460" i="5"/>
  <c r="AU459" i="5"/>
  <c r="AU458" i="5"/>
  <c r="AU457" i="5"/>
  <c r="AU456" i="5"/>
  <c r="AU454" i="5"/>
  <c r="AU453" i="5"/>
  <c r="AU450" i="5"/>
  <c r="AU449" i="5"/>
  <c r="AU485" i="5"/>
  <c r="AU481" i="5"/>
  <c r="AU478" i="5"/>
  <c r="AU472" i="5"/>
  <c r="AU466" i="5"/>
  <c r="AU475" i="5"/>
  <c r="AU474" i="5"/>
  <c r="AU473" i="5"/>
  <c r="AU467" i="5"/>
  <c r="AU487" i="5"/>
  <c r="AU482" i="5"/>
  <c r="AU479" i="5"/>
  <c r="AU447" i="5"/>
  <c r="AU443" i="5"/>
  <c r="AU471" i="5"/>
  <c r="AU442" i="5"/>
  <c r="AU446" i="5"/>
  <c r="AU477" i="5"/>
  <c r="AU448" i="5"/>
  <c r="AU440" i="5"/>
  <c r="AU439" i="5"/>
  <c r="AU438" i="5"/>
  <c r="AU437" i="5"/>
  <c r="AU435" i="5"/>
  <c r="AU434" i="5"/>
  <c r="AU433" i="5"/>
  <c r="AU432" i="5"/>
  <c r="AU431" i="5"/>
  <c r="AU430" i="5"/>
  <c r="AU429" i="5"/>
  <c r="AU445" i="5"/>
  <c r="AU476" i="5"/>
  <c r="AU426" i="5"/>
  <c r="AU420" i="5"/>
  <c r="AU425" i="5"/>
  <c r="AU419" i="5"/>
  <c r="AU441" i="5"/>
  <c r="AU422" i="5"/>
  <c r="AU418" i="5"/>
  <c r="AU417" i="5"/>
  <c r="AU416" i="5"/>
  <c r="AU415" i="5"/>
  <c r="AU414" i="5"/>
  <c r="AU413" i="5"/>
  <c r="AU412" i="5"/>
  <c r="AU411" i="5"/>
  <c r="AU410" i="5"/>
  <c r="AU408" i="5"/>
  <c r="AU407" i="5"/>
  <c r="AU406" i="5"/>
  <c r="AU404" i="5"/>
  <c r="AU403" i="5"/>
  <c r="AU402" i="5"/>
  <c r="AU401" i="5"/>
  <c r="AU400" i="5"/>
  <c r="AU399" i="5"/>
  <c r="AU398" i="5"/>
  <c r="AU427" i="5"/>
  <c r="AU421" i="5"/>
  <c r="AU397" i="5"/>
  <c r="AU396" i="5"/>
  <c r="AU395" i="5"/>
  <c r="AU394" i="5"/>
  <c r="AU393" i="5"/>
  <c r="AU392" i="5"/>
  <c r="AU391" i="5"/>
  <c r="AU390" i="5"/>
  <c r="AU389" i="5"/>
  <c r="AU388" i="5"/>
  <c r="AU387" i="5"/>
  <c r="AU386" i="5"/>
  <c r="AU385" i="5"/>
  <c r="AU384" i="5"/>
  <c r="AU383" i="5"/>
  <c r="AU382" i="5"/>
  <c r="AU378" i="5"/>
  <c r="AU379" i="5"/>
  <c r="AU380" i="5"/>
  <c r="AU377" i="5"/>
  <c r="AU376" i="5"/>
  <c r="AU375" i="5"/>
  <c r="AU374" i="5"/>
  <c r="AU373" i="5"/>
  <c r="AU372" i="5"/>
  <c r="AU371" i="5"/>
  <c r="AU370" i="5"/>
  <c r="AU369" i="5"/>
  <c r="AU368" i="5"/>
  <c r="AU367" i="5"/>
  <c r="AU366" i="5"/>
  <c r="AU365" i="5"/>
  <c r="AU364" i="5"/>
  <c r="AU363" i="5"/>
  <c r="AU362" i="5"/>
  <c r="AU361" i="5"/>
  <c r="AU360" i="5"/>
  <c r="AU357" i="5"/>
  <c r="AU358" i="5"/>
  <c r="AU356" i="5"/>
  <c r="AU355" i="5"/>
  <c r="AU354" i="5"/>
  <c r="AU353" i="5"/>
  <c r="AU352" i="5"/>
  <c r="AU351" i="5"/>
  <c r="AU350" i="5"/>
  <c r="AU349" i="5"/>
  <c r="AU348" i="5"/>
  <c r="AU347" i="5"/>
  <c r="AU346" i="5"/>
  <c r="AU345" i="5"/>
  <c r="AU344" i="5"/>
  <c r="AU343" i="5"/>
  <c r="AU342" i="5"/>
  <c r="AU341" i="5"/>
  <c r="AU359" i="5"/>
  <c r="AU381" i="5"/>
  <c r="AU340" i="5"/>
  <c r="AU339" i="5"/>
  <c r="AU323" i="5"/>
  <c r="AU319" i="5"/>
  <c r="AU311" i="5"/>
  <c r="AU336" i="5"/>
  <c r="AU328" i="5"/>
  <c r="AU320" i="5"/>
  <c r="AU318" i="5"/>
  <c r="AU315" i="5"/>
  <c r="AU305" i="5"/>
  <c r="AU302" i="5"/>
  <c r="AU334" i="5"/>
  <c r="AU330" i="5"/>
  <c r="AU326" i="5"/>
  <c r="AU310" i="5"/>
  <c r="AU301" i="5"/>
  <c r="AU299" i="5"/>
  <c r="AU295" i="5"/>
  <c r="AU294" i="5"/>
  <c r="AU338" i="5"/>
  <c r="AU332" i="5"/>
  <c r="AU312" i="5"/>
  <c r="AU309" i="5"/>
  <c r="AU308" i="5"/>
  <c r="AU307" i="5"/>
  <c r="AU303" i="5"/>
  <c r="AU327" i="5"/>
  <c r="AU324" i="5"/>
  <c r="AU300" i="5"/>
  <c r="AU331" i="5"/>
  <c r="AU322" i="5"/>
  <c r="AU316" i="5"/>
  <c r="AU314" i="5"/>
  <c r="AU313" i="5"/>
  <c r="AU306" i="5"/>
  <c r="AU325" i="5"/>
  <c r="AU297" i="5"/>
  <c r="AU296" i="5"/>
  <c r="AU337" i="5"/>
  <c r="AU335" i="5"/>
  <c r="AU333" i="5"/>
  <c r="AU329" i="5"/>
  <c r="AU321" i="5"/>
  <c r="AU317" i="5"/>
  <c r="AU304" i="5"/>
  <c r="AU298" i="5"/>
  <c r="AU288" i="5"/>
  <c r="AU284" i="5"/>
  <c r="AU276" i="5"/>
  <c r="AU273" i="5"/>
  <c r="AU258" i="5"/>
  <c r="AU256" i="5"/>
  <c r="AU281" i="5"/>
  <c r="AU268" i="5"/>
  <c r="AU266" i="5"/>
  <c r="AU259" i="5"/>
  <c r="AU291" i="5"/>
  <c r="AU289" i="5"/>
  <c r="AU285" i="5"/>
  <c r="AU278" i="5"/>
  <c r="AU293" i="5"/>
  <c r="AU283" i="5"/>
  <c r="AU280" i="5"/>
  <c r="AU275" i="5"/>
  <c r="AU272" i="5"/>
  <c r="AU270" i="5"/>
  <c r="AU269" i="5"/>
  <c r="AU263" i="5"/>
  <c r="AU261" i="5"/>
  <c r="AU257" i="5"/>
  <c r="AU252" i="5"/>
  <c r="AU251" i="5"/>
  <c r="AU250" i="5"/>
  <c r="AU249" i="5"/>
  <c r="AU248" i="5"/>
  <c r="AU247" i="5"/>
  <c r="AU246" i="5"/>
  <c r="AU245" i="5"/>
  <c r="AU244" i="5"/>
  <c r="AU243" i="5"/>
  <c r="AU241" i="5"/>
  <c r="AU240" i="5"/>
  <c r="AU239" i="5"/>
  <c r="AU238" i="5"/>
  <c r="AU236" i="5"/>
  <c r="AU234" i="5"/>
  <c r="AU233" i="5"/>
  <c r="AU232" i="5"/>
  <c r="AU230" i="5"/>
  <c r="AU229" i="5"/>
  <c r="AU228" i="5"/>
  <c r="AU227" i="5"/>
  <c r="AU225" i="5"/>
  <c r="AU222" i="5"/>
  <c r="AU215" i="5"/>
  <c r="AU254" i="5"/>
  <c r="AU287" i="5"/>
  <c r="AU279" i="5"/>
  <c r="AU274" i="5"/>
  <c r="AU271" i="5"/>
  <c r="AU267" i="5"/>
  <c r="AU262" i="5"/>
  <c r="AU260" i="5"/>
  <c r="AU253" i="5"/>
  <c r="AU204" i="5"/>
  <c r="AU286" i="5"/>
  <c r="AU210" i="5"/>
  <c r="AU206" i="5"/>
  <c r="AU290" i="5"/>
  <c r="AU209" i="5"/>
  <c r="AU255" i="5"/>
  <c r="AU211" i="5"/>
  <c r="AU277" i="5"/>
  <c r="AU282" i="5"/>
  <c r="AU197" i="5"/>
  <c r="AU196" i="5"/>
  <c r="AU194" i="5"/>
  <c r="AU193" i="5"/>
  <c r="AU192" i="5"/>
  <c r="AU190" i="5"/>
  <c r="AU189" i="5"/>
  <c r="AU188" i="5"/>
  <c r="AU187" i="5"/>
  <c r="AU184" i="5"/>
  <c r="AU183" i="5"/>
  <c r="AU182" i="5"/>
  <c r="AU181" i="5"/>
  <c r="AU180" i="5"/>
  <c r="AU178" i="5"/>
  <c r="AU173" i="5"/>
  <c r="AU172" i="5"/>
  <c r="AU166" i="5"/>
  <c r="AU165" i="5"/>
  <c r="AU159" i="5"/>
  <c r="AU155" i="5"/>
  <c r="AU154" i="5"/>
  <c r="AU149" i="5"/>
  <c r="AU148" i="5"/>
  <c r="AU138" i="5"/>
  <c r="AU137" i="5"/>
  <c r="AU136" i="5"/>
  <c r="AU132" i="5"/>
  <c r="AU130" i="5"/>
  <c r="AU127" i="5"/>
  <c r="AU126" i="5"/>
  <c r="AU124" i="5"/>
  <c r="AU123" i="5"/>
  <c r="AU122" i="5"/>
  <c r="AU120" i="5"/>
  <c r="AU119" i="5"/>
  <c r="AU203" i="5"/>
  <c r="AU162" i="5"/>
  <c r="AU110" i="5"/>
  <c r="AU109" i="5"/>
  <c r="AU106" i="5"/>
  <c r="AU105" i="5"/>
  <c r="AU102" i="5"/>
  <c r="AU98" i="5"/>
  <c r="AU97" i="5"/>
  <c r="AU93" i="5"/>
  <c r="AU92" i="5"/>
  <c r="AU91" i="5"/>
  <c r="AU90" i="5"/>
  <c r="AU88" i="5"/>
  <c r="AU87" i="5"/>
  <c r="AU86" i="5"/>
  <c r="AU84" i="5"/>
  <c r="AU83" i="5"/>
  <c r="AU82" i="5"/>
  <c r="AU80" i="5"/>
  <c r="AU79" i="5"/>
  <c r="AU78" i="5"/>
  <c r="AU77" i="5"/>
  <c r="AU76" i="5"/>
  <c r="AU75" i="5"/>
  <c r="AU71" i="5"/>
  <c r="AU70" i="5"/>
  <c r="AU66" i="5"/>
  <c r="AU117" i="5"/>
  <c r="AU116" i="5"/>
  <c r="AU112" i="5"/>
  <c r="AU52" i="5"/>
  <c r="AU51" i="5"/>
  <c r="AU50" i="5"/>
  <c r="AU49" i="5"/>
  <c r="AU48" i="5"/>
  <c r="AU47" i="5"/>
  <c r="AU46" i="5"/>
  <c r="AU45" i="5"/>
  <c r="AU44" i="5"/>
  <c r="AU42" i="5"/>
  <c r="AU41" i="5"/>
  <c r="AU36" i="5"/>
  <c r="AU35" i="5"/>
  <c r="AU33" i="5"/>
  <c r="AU32" i="5"/>
  <c r="AU31" i="5"/>
  <c r="AU24" i="5"/>
  <c r="AU22" i="5"/>
  <c r="AU55" i="5"/>
  <c r="AU54" i="5"/>
  <c r="AU64" i="5"/>
  <c r="AU59" i="5"/>
  <c r="AU53" i="5"/>
  <c r="BC10" i="5"/>
  <c r="J562" i="5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/>
  <c r="J544" i="5"/>
  <c r="J543" i="5"/>
  <c r="J542" i="5"/>
  <c r="J541" i="5"/>
  <c r="J539" i="5"/>
  <c r="J538" i="5"/>
  <c r="J537" i="5"/>
  <c r="J536" i="5"/>
  <c r="J535" i="5"/>
  <c r="J534" i="5"/>
  <c r="J533" i="5"/>
  <c r="J532" i="5"/>
  <c r="J531" i="5"/>
  <c r="J530" i="5"/>
  <c r="J529" i="5"/>
  <c r="J528" i="5"/>
  <c r="J540" i="5"/>
  <c r="J516" i="5"/>
  <c r="J527" i="5"/>
  <c r="J521" i="5"/>
  <c r="J520" i="5"/>
  <c r="J517" i="5"/>
  <c r="J526" i="5"/>
  <c r="J519" i="5"/>
  <c r="J518" i="5"/>
  <c r="J525" i="5"/>
  <c r="J522" i="5"/>
  <c r="J515" i="5"/>
  <c r="J514" i="5"/>
  <c r="J513" i="5"/>
  <c r="J512" i="5"/>
  <c r="J511" i="5"/>
  <c r="J510" i="5"/>
  <c r="J509" i="5"/>
  <c r="J523" i="5"/>
  <c r="J506" i="5"/>
  <c r="J505" i="5"/>
  <c r="J504" i="5"/>
  <c r="J503" i="5"/>
  <c r="J502" i="5"/>
  <c r="J501" i="5"/>
  <c r="J500" i="5"/>
  <c r="J524" i="5"/>
  <c r="J507" i="5"/>
  <c r="J499" i="5"/>
  <c r="J498" i="5"/>
  <c r="J497" i="5"/>
  <c r="J496" i="5"/>
  <c r="J495" i="5"/>
  <c r="J494" i="5"/>
  <c r="J493" i="5"/>
  <c r="J492" i="5"/>
  <c r="J491" i="5"/>
  <c r="J490" i="5"/>
  <c r="J508" i="5"/>
  <c r="J489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1" i="5"/>
  <c r="J470" i="5"/>
  <c r="J469" i="5"/>
  <c r="J466" i="5"/>
  <c r="J465" i="5"/>
  <c r="J46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67" i="5"/>
  <c r="J488" i="5"/>
  <c r="J468" i="5"/>
  <c r="J445" i="5"/>
  <c r="J441" i="5"/>
  <c r="J440" i="5"/>
  <c r="J439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44" i="5"/>
  <c r="J443" i="5"/>
  <c r="J447" i="5"/>
  <c r="J446" i="5"/>
  <c r="J424" i="5"/>
  <c r="J420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42" i="5"/>
  <c r="J423" i="5"/>
  <c r="J419" i="5"/>
  <c r="J425" i="5"/>
  <c r="J422" i="5"/>
  <c r="J421" i="5"/>
  <c r="J402" i="5"/>
  <c r="J401" i="5"/>
  <c r="J400" i="5"/>
  <c r="J399" i="5"/>
  <c r="J398" i="5"/>
  <c r="J397" i="5"/>
  <c r="J396" i="5"/>
  <c r="J395" i="5"/>
  <c r="J394" i="5"/>
  <c r="J393" i="5"/>
  <c r="J392" i="5"/>
  <c r="J391" i="5"/>
  <c r="J390" i="5"/>
  <c r="J389" i="5"/>
  <c r="J388" i="5"/>
  <c r="J387" i="5"/>
  <c r="J386" i="5"/>
  <c r="J385" i="5"/>
  <c r="J384" i="5"/>
  <c r="J383" i="5"/>
  <c r="J382" i="5"/>
  <c r="J381" i="5"/>
  <c r="J403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80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59" i="5"/>
  <c r="J341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340" i="5"/>
  <c r="J296" i="5"/>
  <c r="J294" i="5"/>
  <c r="J295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98" i="5"/>
  <c r="J297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05" i="5"/>
  <c r="J214" i="5"/>
  <c r="J212" i="5"/>
  <c r="J207" i="5"/>
  <c r="J213" i="5"/>
  <c r="J211" i="5"/>
  <c r="J210" i="5"/>
  <c r="J209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206" i="5"/>
  <c r="J215" i="5"/>
  <c r="J217" i="5"/>
  <c r="J216" i="5"/>
  <c r="J208" i="5"/>
  <c r="J204" i="5"/>
  <c r="J163" i="5"/>
  <c r="J162" i="5"/>
  <c r="J171" i="5"/>
  <c r="J172" i="5"/>
  <c r="J165" i="5"/>
  <c r="J164" i="5"/>
  <c r="J170" i="5"/>
  <c r="J168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66" i="5"/>
  <c r="J169" i="5"/>
  <c r="J112" i="5"/>
  <c r="J114" i="5"/>
  <c r="J167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115" i="5"/>
  <c r="J11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Z562" i="5"/>
  <c r="Z560" i="5"/>
  <c r="Z558" i="5"/>
  <c r="Z556" i="5"/>
  <c r="Z555" i="5"/>
  <c r="Z553" i="5"/>
  <c r="Z550" i="5"/>
  <c r="Z549" i="5"/>
  <c r="Z547" i="5"/>
  <c r="Z544" i="5"/>
  <c r="Z542" i="5"/>
  <c r="Z538" i="5"/>
  <c r="Z534" i="5"/>
  <c r="Z528" i="5"/>
  <c r="Z520" i="5"/>
  <c r="Z516" i="5"/>
  <c r="Z517" i="5"/>
  <c r="Z514" i="5"/>
  <c r="Z510" i="5"/>
  <c r="Z504" i="5"/>
  <c r="Z501" i="5"/>
  <c r="Z527" i="5"/>
  <c r="Z508" i="5"/>
  <c r="Z496" i="5"/>
  <c r="Z495" i="5"/>
  <c r="Z491" i="5"/>
  <c r="Z485" i="5"/>
  <c r="Z483" i="5"/>
  <c r="Z482" i="5"/>
  <c r="Z475" i="5"/>
  <c r="Z474" i="5"/>
  <c r="Z473" i="5"/>
  <c r="Z471" i="5"/>
  <c r="Z468" i="5"/>
  <c r="Z466" i="5"/>
  <c r="Z465" i="5"/>
  <c r="Z463" i="5"/>
  <c r="Z461" i="5"/>
  <c r="Z459" i="5"/>
  <c r="Z458" i="5"/>
  <c r="Z457" i="5"/>
  <c r="Z453" i="5"/>
  <c r="Z467" i="5"/>
  <c r="Z445" i="5"/>
  <c r="Z440" i="5"/>
  <c r="Z438" i="5"/>
  <c r="Z437" i="5"/>
  <c r="Z431" i="5"/>
  <c r="Z427" i="5"/>
  <c r="Z426" i="5"/>
  <c r="Z425" i="5"/>
  <c r="Z443" i="5"/>
  <c r="Z421" i="5"/>
  <c r="Z418" i="5"/>
  <c r="Z416" i="5"/>
  <c r="Z415" i="5"/>
  <c r="Z414" i="5"/>
  <c r="Z413" i="5"/>
  <c r="Z412" i="5"/>
  <c r="Z411" i="5"/>
  <c r="Z410" i="5"/>
  <c r="Z404" i="5"/>
  <c r="Z400" i="5"/>
  <c r="Z399" i="5"/>
  <c r="Z391" i="5"/>
  <c r="Z389" i="5"/>
  <c r="Z385" i="5"/>
  <c r="Z380" i="5"/>
  <c r="Z403" i="5"/>
  <c r="Z376" i="5"/>
  <c r="Z373" i="5"/>
  <c r="Z370" i="5"/>
  <c r="Z367" i="5"/>
  <c r="Z365" i="5"/>
  <c r="Z362" i="5"/>
  <c r="Z378" i="5"/>
  <c r="Z358" i="5"/>
  <c r="Z357" i="5"/>
  <c r="Z353" i="5"/>
  <c r="Z350" i="5"/>
  <c r="Z349" i="5"/>
  <c r="Z348" i="5"/>
  <c r="Z346" i="5"/>
  <c r="Z345" i="5"/>
  <c r="Z342" i="5"/>
  <c r="Z339" i="5"/>
  <c r="Z338" i="5"/>
  <c r="Z336" i="5"/>
  <c r="Z334" i="5"/>
  <c r="Z331" i="5"/>
  <c r="Z328" i="5"/>
  <c r="Z327" i="5"/>
  <c r="Z325" i="5"/>
  <c r="Z321" i="5"/>
  <c r="Z319" i="5"/>
  <c r="Z318" i="5"/>
  <c r="Z316" i="5"/>
  <c r="Z315" i="5"/>
  <c r="Z313" i="5"/>
  <c r="Z312" i="5"/>
  <c r="Z308" i="5"/>
  <c r="Z307" i="5"/>
  <c r="Z306" i="5"/>
  <c r="Z304" i="5"/>
  <c r="Z299" i="5"/>
  <c r="Z293" i="5"/>
  <c r="Z286" i="5"/>
  <c r="Z283" i="5"/>
  <c r="Z278" i="5"/>
  <c r="Z276" i="5"/>
  <c r="Z275" i="5"/>
  <c r="Z274" i="5"/>
  <c r="Z271" i="5"/>
  <c r="Z266" i="5"/>
  <c r="Z263" i="5"/>
  <c r="Z258" i="5"/>
  <c r="Z257" i="5"/>
  <c r="Z256" i="5"/>
  <c r="Z255" i="5"/>
  <c r="Z252" i="5"/>
  <c r="Z248" i="5"/>
  <c r="Z245" i="5"/>
  <c r="Z244" i="5"/>
  <c r="Z243" i="5"/>
  <c r="Z236" i="5"/>
  <c r="Z233" i="5"/>
  <c r="Z228" i="5"/>
  <c r="Z225" i="5"/>
  <c r="Z222" i="5"/>
  <c r="Z204" i="5"/>
  <c r="Z197" i="5"/>
  <c r="Z196" i="5"/>
  <c r="Z190" i="5"/>
  <c r="Z187" i="5"/>
  <c r="Z184" i="5"/>
  <c r="Z182" i="5"/>
  <c r="Z178" i="5"/>
  <c r="Z173" i="5"/>
  <c r="Z210" i="5"/>
  <c r="Z209" i="5"/>
  <c r="Z160" i="5"/>
  <c r="Z155" i="5"/>
  <c r="Z138" i="5"/>
  <c r="Z136" i="5"/>
  <c r="Z120" i="5"/>
  <c r="Z109" i="5"/>
  <c r="Z93" i="5"/>
  <c r="Z92" i="5"/>
  <c r="Z91" i="5"/>
  <c r="Z77" i="5"/>
  <c r="Z70" i="5"/>
  <c r="Z66" i="5"/>
  <c r="Z64" i="5"/>
  <c r="Z62" i="5"/>
  <c r="Z41" i="5"/>
  <c r="Z36" i="5"/>
  <c r="Z31" i="5"/>
  <c r="Z24" i="5"/>
  <c r="AP562" i="5"/>
  <c r="AP561" i="5"/>
  <c r="AP560" i="5"/>
  <c r="AP559" i="5"/>
  <c r="AP558" i="5"/>
  <c r="AP557" i="5"/>
  <c r="AP556" i="5"/>
  <c r="AP555" i="5"/>
  <c r="AP553" i="5"/>
  <c r="AP552" i="5"/>
  <c r="AP551" i="5"/>
  <c r="AP550" i="5"/>
  <c r="AP549" i="5"/>
  <c r="AP548" i="5"/>
  <c r="AP547" i="5"/>
  <c r="AP545" i="5"/>
  <c r="AP544" i="5"/>
  <c r="AP543" i="5"/>
  <c r="AP542" i="5"/>
  <c r="AP541" i="5"/>
  <c r="AP539" i="5"/>
  <c r="AP538" i="5"/>
  <c r="AP535" i="5"/>
  <c r="AP534" i="5"/>
  <c r="AP533" i="5"/>
  <c r="AP532" i="5"/>
  <c r="AP531" i="5"/>
  <c r="AP530" i="5"/>
  <c r="AP528" i="5"/>
  <c r="AP527" i="5"/>
  <c r="AP540" i="5"/>
  <c r="AP521" i="5"/>
  <c r="AP526" i="5"/>
  <c r="AP519" i="5"/>
  <c r="AP518" i="5"/>
  <c r="AP516" i="5"/>
  <c r="AP525" i="5"/>
  <c r="AP524" i="5"/>
  <c r="AP522" i="5"/>
  <c r="AP520" i="5"/>
  <c r="AP517" i="5"/>
  <c r="AP515" i="5"/>
  <c r="AP514" i="5"/>
  <c r="AP513" i="5"/>
  <c r="AP512" i="5"/>
  <c r="AP511" i="5"/>
  <c r="AP510" i="5"/>
  <c r="AP509" i="5"/>
  <c r="AP508" i="5"/>
  <c r="AP507" i="5"/>
  <c r="AP523" i="5"/>
  <c r="AP506" i="5"/>
  <c r="AP505" i="5"/>
  <c r="AP504" i="5"/>
  <c r="AP503" i="5"/>
  <c r="AP502" i="5"/>
  <c r="AP501" i="5"/>
  <c r="AP500" i="5"/>
  <c r="AP499" i="5"/>
  <c r="AP497" i="5"/>
  <c r="AP496" i="5"/>
  <c r="AP495" i="5"/>
  <c r="AP494" i="5"/>
  <c r="AP493" i="5"/>
  <c r="AP492" i="5"/>
  <c r="AP491" i="5"/>
  <c r="AP490" i="5"/>
  <c r="AP498" i="5"/>
  <c r="AP489" i="5"/>
  <c r="AP487" i="5"/>
  <c r="AP486" i="5"/>
  <c r="AP485" i="5"/>
  <c r="AP484" i="5"/>
  <c r="AP483" i="5"/>
  <c r="AP482" i="5"/>
  <c r="AP481" i="5"/>
  <c r="AP480" i="5"/>
  <c r="AP479" i="5"/>
  <c r="AP478" i="5"/>
  <c r="AP477" i="5"/>
  <c r="AP476" i="5"/>
  <c r="AP475" i="5"/>
  <c r="AP474" i="5"/>
  <c r="AP473" i="5"/>
  <c r="AP471" i="5"/>
  <c r="AP470" i="5"/>
  <c r="AP469" i="5"/>
  <c r="AP468" i="5"/>
  <c r="AP488" i="5"/>
  <c r="AP465" i="5"/>
  <c r="AP464" i="5"/>
  <c r="AP463" i="5"/>
  <c r="AP462" i="5"/>
  <c r="AP461" i="5"/>
  <c r="AP460" i="5"/>
  <c r="AP459" i="5"/>
  <c r="AP458" i="5"/>
  <c r="AP457" i="5"/>
  <c r="AP456" i="5"/>
  <c r="AP454" i="5"/>
  <c r="AP453" i="5"/>
  <c r="AP450" i="5"/>
  <c r="AP449" i="5"/>
  <c r="AP448" i="5"/>
  <c r="AP467" i="5"/>
  <c r="AP466" i="5"/>
  <c r="AP442" i="5"/>
  <c r="AP446" i="5"/>
  <c r="AP440" i="5"/>
  <c r="AP439" i="5"/>
  <c r="AP438" i="5"/>
  <c r="AP437" i="5"/>
  <c r="AP435" i="5"/>
  <c r="AP434" i="5"/>
  <c r="AP433" i="5"/>
  <c r="AP432" i="5"/>
  <c r="AP431" i="5"/>
  <c r="AP430" i="5"/>
  <c r="AP429" i="5"/>
  <c r="AP427" i="5"/>
  <c r="AP426" i="5"/>
  <c r="AP425" i="5"/>
  <c r="AP441" i="5"/>
  <c r="AP445" i="5"/>
  <c r="AP444" i="5"/>
  <c r="AP443" i="5"/>
  <c r="AP422" i="5"/>
  <c r="AP418" i="5"/>
  <c r="AP417" i="5"/>
  <c r="AP416" i="5"/>
  <c r="AP415" i="5"/>
  <c r="AP414" i="5"/>
  <c r="AP413" i="5"/>
  <c r="AP412" i="5"/>
  <c r="AP411" i="5"/>
  <c r="AP410" i="5"/>
  <c r="AP408" i="5"/>
  <c r="AP407" i="5"/>
  <c r="AP406" i="5"/>
  <c r="AP404" i="5"/>
  <c r="AP403" i="5"/>
  <c r="AP421" i="5"/>
  <c r="AP420" i="5"/>
  <c r="AP419" i="5"/>
  <c r="AP398" i="5"/>
  <c r="AP402" i="5"/>
  <c r="AP397" i="5"/>
  <c r="AP396" i="5"/>
  <c r="AP395" i="5"/>
  <c r="AP394" i="5"/>
  <c r="AP393" i="5"/>
  <c r="AP392" i="5"/>
  <c r="AP391" i="5"/>
  <c r="AP390" i="5"/>
  <c r="AP389" i="5"/>
  <c r="AP388" i="5"/>
  <c r="AP387" i="5"/>
  <c r="AP386" i="5"/>
  <c r="AP385" i="5"/>
  <c r="AP384" i="5"/>
  <c r="AP383" i="5"/>
  <c r="AP382" i="5"/>
  <c r="AP381" i="5"/>
  <c r="AP380" i="5"/>
  <c r="AP401" i="5"/>
  <c r="AP400" i="5"/>
  <c r="AP399" i="5"/>
  <c r="AP377" i="5"/>
  <c r="AP376" i="5"/>
  <c r="AP375" i="5"/>
  <c r="AP374" i="5"/>
  <c r="AP373" i="5"/>
  <c r="AP372" i="5"/>
  <c r="AP371" i="5"/>
  <c r="AP370" i="5"/>
  <c r="AP369" i="5"/>
  <c r="AP368" i="5"/>
  <c r="AP367" i="5"/>
  <c r="AP366" i="5"/>
  <c r="AP365" i="5"/>
  <c r="AP364" i="5"/>
  <c r="AP363" i="5"/>
  <c r="AP362" i="5"/>
  <c r="AP361" i="5"/>
  <c r="AP360" i="5"/>
  <c r="AP378" i="5"/>
  <c r="AP357" i="5"/>
  <c r="AP358" i="5"/>
  <c r="AP379" i="5"/>
  <c r="AP356" i="5"/>
  <c r="AP355" i="5"/>
  <c r="AP354" i="5"/>
  <c r="AP353" i="5"/>
  <c r="AP352" i="5"/>
  <c r="AP351" i="5"/>
  <c r="AP350" i="5"/>
  <c r="AP349" i="5"/>
  <c r="AP348" i="5"/>
  <c r="AP347" i="5"/>
  <c r="AP346" i="5"/>
  <c r="AP345" i="5"/>
  <c r="AP344" i="5"/>
  <c r="AP343" i="5"/>
  <c r="AP342" i="5"/>
  <c r="AP341" i="5"/>
  <c r="AP359" i="5"/>
  <c r="AP338" i="5"/>
  <c r="AP337" i="5"/>
  <c r="AP336" i="5"/>
  <c r="AP335" i="5"/>
  <c r="AP334" i="5"/>
  <c r="AP333" i="5"/>
  <c r="AP332" i="5"/>
  <c r="AP331" i="5"/>
  <c r="AP330" i="5"/>
  <c r="AP329" i="5"/>
  <c r="AP328" i="5"/>
  <c r="AP327" i="5"/>
  <c r="AP325" i="5"/>
  <c r="AP324" i="5"/>
  <c r="AP323" i="5"/>
  <c r="AP322" i="5"/>
  <c r="AP321" i="5"/>
  <c r="AP320" i="5"/>
  <c r="AP319" i="5"/>
  <c r="AP318" i="5"/>
  <c r="AP317" i="5"/>
  <c r="AP316" i="5"/>
  <c r="AP315" i="5"/>
  <c r="AP314" i="5"/>
  <c r="AP313" i="5"/>
  <c r="AP312" i="5"/>
  <c r="AP311" i="5"/>
  <c r="AP310" i="5"/>
  <c r="AP309" i="5"/>
  <c r="AP308" i="5"/>
  <c r="AP307" i="5"/>
  <c r="AP306" i="5"/>
  <c r="AP305" i="5"/>
  <c r="AP304" i="5"/>
  <c r="AP303" i="5"/>
  <c r="AP302" i="5"/>
  <c r="AP301" i="5"/>
  <c r="AP300" i="5"/>
  <c r="AP299" i="5"/>
  <c r="AP340" i="5"/>
  <c r="AP339" i="5"/>
  <c r="AP297" i="5"/>
  <c r="AP296" i="5"/>
  <c r="AP298" i="5"/>
  <c r="AP295" i="5"/>
  <c r="AP293" i="5"/>
  <c r="AP291" i="5"/>
  <c r="AP290" i="5"/>
  <c r="AP289" i="5"/>
  <c r="AP288" i="5"/>
  <c r="AP287" i="5"/>
  <c r="AP286" i="5"/>
  <c r="AP285" i="5"/>
  <c r="AP284" i="5"/>
  <c r="AP283" i="5"/>
  <c r="AP282" i="5"/>
  <c r="AP281" i="5"/>
  <c r="AP280" i="5"/>
  <c r="AP279" i="5"/>
  <c r="AP278" i="5"/>
  <c r="AP277" i="5"/>
  <c r="AP276" i="5"/>
  <c r="AP275" i="5"/>
  <c r="AP274" i="5"/>
  <c r="AP273" i="5"/>
  <c r="AP272" i="5"/>
  <c r="AP271" i="5"/>
  <c r="AP270" i="5"/>
  <c r="AP269" i="5"/>
  <c r="AP268" i="5"/>
  <c r="AP267" i="5"/>
  <c r="AP266" i="5"/>
  <c r="AP263" i="5"/>
  <c r="AP262" i="5"/>
  <c r="AP261" i="5"/>
  <c r="AP260" i="5"/>
  <c r="AP259" i="5"/>
  <c r="AP258" i="5"/>
  <c r="AP257" i="5"/>
  <c r="AP256" i="5"/>
  <c r="AP255" i="5"/>
  <c r="AP254" i="5"/>
  <c r="AP253" i="5"/>
  <c r="AP294" i="5"/>
  <c r="AP252" i="5"/>
  <c r="AP251" i="5"/>
  <c r="AP250" i="5"/>
  <c r="AP249" i="5"/>
  <c r="AP248" i="5"/>
  <c r="AP247" i="5"/>
  <c r="AP246" i="5"/>
  <c r="AP245" i="5"/>
  <c r="AP244" i="5"/>
  <c r="AP243" i="5"/>
  <c r="AP241" i="5"/>
  <c r="AP240" i="5"/>
  <c r="AP239" i="5"/>
  <c r="AP238" i="5"/>
  <c r="AP236" i="5"/>
  <c r="AP235" i="5"/>
  <c r="AP234" i="5"/>
  <c r="AP233" i="5"/>
  <c r="AP232" i="5"/>
  <c r="AP230" i="5"/>
  <c r="AP229" i="5"/>
  <c r="AP228" i="5"/>
  <c r="AP227" i="5"/>
  <c r="AP225" i="5"/>
  <c r="AP224" i="5"/>
  <c r="AP222" i="5"/>
  <c r="AP209" i="5"/>
  <c r="AP197" i="5"/>
  <c r="AP196" i="5"/>
  <c r="AP194" i="5"/>
  <c r="AP193" i="5"/>
  <c r="AP192" i="5"/>
  <c r="AP191" i="5"/>
  <c r="AP190" i="5"/>
  <c r="AP189" i="5"/>
  <c r="AP188" i="5"/>
  <c r="AP187" i="5"/>
  <c r="AP184" i="5"/>
  <c r="AP183" i="5"/>
  <c r="AP182" i="5"/>
  <c r="AP181" i="5"/>
  <c r="AP180" i="5"/>
  <c r="AP178" i="5"/>
  <c r="AP173" i="5"/>
  <c r="AP172" i="5"/>
  <c r="AP204" i="5"/>
  <c r="AP203" i="5"/>
  <c r="AP215" i="5"/>
  <c r="AP210" i="5"/>
  <c r="AP211" i="5"/>
  <c r="AP166" i="5"/>
  <c r="AP159" i="5"/>
  <c r="AP158" i="5"/>
  <c r="AP155" i="5"/>
  <c r="AP152" i="5"/>
  <c r="AP149" i="5"/>
  <c r="AP143" i="5"/>
  <c r="AP138" i="5"/>
  <c r="AP137" i="5"/>
  <c r="AP136" i="5"/>
  <c r="AP131" i="5"/>
  <c r="AP130" i="5"/>
  <c r="AP127" i="5"/>
  <c r="AP126" i="5"/>
  <c r="AP123" i="5"/>
  <c r="AP122" i="5"/>
  <c r="AP121" i="5"/>
  <c r="AP120" i="5"/>
  <c r="AP119" i="5"/>
  <c r="AP117" i="5"/>
  <c r="AP110" i="5"/>
  <c r="AP109" i="5"/>
  <c r="AP106" i="5"/>
  <c r="AP104" i="5"/>
  <c r="AP102" i="5"/>
  <c r="AP93" i="5"/>
  <c r="AP92" i="5"/>
  <c r="AP91" i="5"/>
  <c r="AP90" i="5"/>
  <c r="AP88" i="5"/>
  <c r="AP86" i="5"/>
  <c r="AP84" i="5"/>
  <c r="AP82" i="5"/>
  <c r="AP79" i="5"/>
  <c r="AP78" i="5"/>
  <c r="AP77" i="5"/>
  <c r="AP76" i="5"/>
  <c r="AP75" i="5"/>
  <c r="AP71" i="5"/>
  <c r="AP70" i="5"/>
  <c r="AP66" i="5"/>
  <c r="AP65" i="5"/>
  <c r="AP64" i="5"/>
  <c r="AP62" i="5"/>
  <c r="AP59" i="5"/>
  <c r="AP55" i="5"/>
  <c r="AP54" i="5"/>
  <c r="AP53" i="5"/>
  <c r="AP112" i="5"/>
  <c r="AP52" i="5"/>
  <c r="AP51" i="5"/>
  <c r="AP50" i="5"/>
  <c r="AP49" i="5"/>
  <c r="AP48" i="5"/>
  <c r="AP47" i="5"/>
  <c r="AP46" i="5"/>
  <c r="AP45" i="5"/>
  <c r="AP44" i="5"/>
  <c r="AP42" i="5"/>
  <c r="AP41" i="5"/>
  <c r="AP37" i="5"/>
  <c r="AP36" i="5"/>
  <c r="AP35" i="5"/>
  <c r="AP31" i="5"/>
  <c r="AP27" i="5"/>
  <c r="AP24" i="5"/>
  <c r="AX562" i="5"/>
  <c r="AX561" i="5"/>
  <c r="AX560" i="5"/>
  <c r="AX559" i="5"/>
  <c r="AX558" i="5"/>
  <c r="AX557" i="5"/>
  <c r="AX556" i="5"/>
  <c r="AX555" i="5"/>
  <c r="AX554" i="5"/>
  <c r="AX553" i="5"/>
  <c r="AX552" i="5"/>
  <c r="AX551" i="5"/>
  <c r="AX550" i="5"/>
  <c r="AX549" i="5"/>
  <c r="AX548" i="5"/>
  <c r="AX547" i="5"/>
  <c r="AX545" i="5"/>
  <c r="AX544" i="5"/>
  <c r="AX543" i="5"/>
  <c r="AX542" i="5"/>
  <c r="AX541" i="5"/>
  <c r="AX540" i="5"/>
  <c r="AX539" i="5"/>
  <c r="AX538" i="5"/>
  <c r="AX535" i="5"/>
  <c r="AX534" i="5"/>
  <c r="AX533" i="5"/>
  <c r="AX532" i="5"/>
  <c r="AX531" i="5"/>
  <c r="AX530" i="5"/>
  <c r="AX528" i="5"/>
  <c r="AX527" i="5"/>
  <c r="AX524" i="5"/>
  <c r="AX518" i="5"/>
  <c r="AX523" i="5"/>
  <c r="AX522" i="5"/>
  <c r="AX521" i="5"/>
  <c r="AX517" i="5"/>
  <c r="AX526" i="5"/>
  <c r="AX520" i="5"/>
  <c r="AX516" i="5"/>
  <c r="AX519" i="5"/>
  <c r="AX515" i="5"/>
  <c r="AX514" i="5"/>
  <c r="AX513" i="5"/>
  <c r="AX512" i="5"/>
  <c r="AX511" i="5"/>
  <c r="AX510" i="5"/>
  <c r="AX509" i="5"/>
  <c r="AX508" i="5"/>
  <c r="AX507" i="5"/>
  <c r="AX506" i="5"/>
  <c r="AX505" i="5"/>
  <c r="AX504" i="5"/>
  <c r="AX503" i="5"/>
  <c r="AX502" i="5"/>
  <c r="AX501" i="5"/>
  <c r="AX500" i="5"/>
  <c r="AX499" i="5"/>
  <c r="AX525" i="5"/>
  <c r="AX497" i="5"/>
  <c r="AX496" i="5"/>
  <c r="AX495" i="5"/>
  <c r="AX494" i="5"/>
  <c r="AX493" i="5"/>
  <c r="AX492" i="5"/>
  <c r="AX491" i="5"/>
  <c r="AX490" i="5"/>
  <c r="AX489" i="5"/>
  <c r="AX498" i="5"/>
  <c r="AX487" i="5"/>
  <c r="AX486" i="5"/>
  <c r="AX485" i="5"/>
  <c r="AX484" i="5"/>
  <c r="AX483" i="5"/>
  <c r="AX482" i="5"/>
  <c r="AX481" i="5"/>
  <c r="AX480" i="5"/>
  <c r="AX479" i="5"/>
  <c r="AX478" i="5"/>
  <c r="AX477" i="5"/>
  <c r="AX476" i="5"/>
  <c r="AX475" i="5"/>
  <c r="AX474" i="5"/>
  <c r="AX473" i="5"/>
  <c r="AX472" i="5"/>
  <c r="AX471" i="5"/>
  <c r="AX470" i="5"/>
  <c r="AX469" i="5"/>
  <c r="AX468" i="5"/>
  <c r="AX488" i="5"/>
  <c r="AX465" i="5"/>
  <c r="AX464" i="5"/>
  <c r="AX463" i="5"/>
  <c r="AX462" i="5"/>
  <c r="AX461" i="5"/>
  <c r="AX460" i="5"/>
  <c r="AX459" i="5"/>
  <c r="AX458" i="5"/>
  <c r="AX457" i="5"/>
  <c r="AX456" i="5"/>
  <c r="AX455" i="5"/>
  <c r="AX454" i="5"/>
  <c r="AX453" i="5"/>
  <c r="AX452" i="5"/>
  <c r="AX450" i="5"/>
  <c r="AX449" i="5"/>
  <c r="AX448" i="5"/>
  <c r="AX447" i="5"/>
  <c r="AX466" i="5"/>
  <c r="AX467" i="5"/>
  <c r="AX443" i="5"/>
  <c r="AX442" i="5"/>
  <c r="AX446" i="5"/>
  <c r="AX440" i="5"/>
  <c r="AX439" i="5"/>
  <c r="AX438" i="5"/>
  <c r="AX437" i="5"/>
  <c r="AX435" i="5"/>
  <c r="AX434" i="5"/>
  <c r="AX433" i="5"/>
  <c r="AX432" i="5"/>
  <c r="AX431" i="5"/>
  <c r="AX430" i="5"/>
  <c r="AX429" i="5"/>
  <c r="AX427" i="5"/>
  <c r="AX426" i="5"/>
  <c r="AX425" i="5"/>
  <c r="AX441" i="5"/>
  <c r="AX445" i="5"/>
  <c r="AX444" i="5"/>
  <c r="AX419" i="5"/>
  <c r="AX422" i="5"/>
  <c r="AX418" i="5"/>
  <c r="AX417" i="5"/>
  <c r="AX416" i="5"/>
  <c r="AX415" i="5"/>
  <c r="AX414" i="5"/>
  <c r="AX413" i="5"/>
  <c r="AX412" i="5"/>
  <c r="AX411" i="5"/>
  <c r="AX410" i="5"/>
  <c r="AX409" i="5"/>
  <c r="AX408" i="5"/>
  <c r="AX407" i="5"/>
  <c r="AX406" i="5"/>
  <c r="AX404" i="5"/>
  <c r="AX403" i="5"/>
  <c r="AX421" i="5"/>
  <c r="AX420" i="5"/>
  <c r="AX401" i="5"/>
  <c r="AX400" i="5"/>
  <c r="AX399" i="5"/>
  <c r="AX398" i="5"/>
  <c r="AX402" i="5"/>
  <c r="AX397" i="5"/>
  <c r="AX396" i="5"/>
  <c r="AX395" i="5"/>
  <c r="AX394" i="5"/>
  <c r="AX393" i="5"/>
  <c r="AX392" i="5"/>
  <c r="AX391" i="5"/>
  <c r="AX390" i="5"/>
  <c r="AX389" i="5"/>
  <c r="AX388" i="5"/>
  <c r="AX387" i="5"/>
  <c r="AX386" i="5"/>
  <c r="AX385" i="5"/>
  <c r="AX384" i="5"/>
  <c r="AX383" i="5"/>
  <c r="AX382" i="5"/>
  <c r="AX381" i="5"/>
  <c r="AX380" i="5"/>
  <c r="AX377" i="5"/>
  <c r="AX376" i="5"/>
  <c r="AX375" i="5"/>
  <c r="AX374" i="5"/>
  <c r="AX373" i="5"/>
  <c r="AX372" i="5"/>
  <c r="AX371" i="5"/>
  <c r="AX370" i="5"/>
  <c r="AX369" i="5"/>
  <c r="AX368" i="5"/>
  <c r="AX367" i="5"/>
  <c r="AX366" i="5"/>
  <c r="AX365" i="5"/>
  <c r="AX364" i="5"/>
  <c r="AX363" i="5"/>
  <c r="AX362" i="5"/>
  <c r="AX361" i="5"/>
  <c r="AX360" i="5"/>
  <c r="AX379" i="5"/>
  <c r="AX357" i="5"/>
  <c r="AX378" i="5"/>
  <c r="AX356" i="5"/>
  <c r="AX355" i="5"/>
  <c r="AX354" i="5"/>
  <c r="AX353" i="5"/>
  <c r="AX352" i="5"/>
  <c r="AX351" i="5"/>
  <c r="AX350" i="5"/>
  <c r="AX349" i="5"/>
  <c r="AX348" i="5"/>
  <c r="AX347" i="5"/>
  <c r="AX346" i="5"/>
  <c r="AX345" i="5"/>
  <c r="AX344" i="5"/>
  <c r="AX343" i="5"/>
  <c r="AX342" i="5"/>
  <c r="AX341" i="5"/>
  <c r="AX359" i="5"/>
  <c r="AX358" i="5"/>
  <c r="AX339" i="5"/>
  <c r="AX338" i="5"/>
  <c r="AX337" i="5"/>
  <c r="AX336" i="5"/>
  <c r="AX335" i="5"/>
  <c r="AX334" i="5"/>
  <c r="AX333" i="5"/>
  <c r="AX332" i="5"/>
  <c r="AX331" i="5"/>
  <c r="AX330" i="5"/>
  <c r="AX329" i="5"/>
  <c r="AX328" i="5"/>
  <c r="AX327" i="5"/>
  <c r="AX326" i="5"/>
  <c r="AX325" i="5"/>
  <c r="AX324" i="5"/>
  <c r="AX323" i="5"/>
  <c r="AX322" i="5"/>
  <c r="AX321" i="5"/>
  <c r="AX320" i="5"/>
  <c r="AX319" i="5"/>
  <c r="AX318" i="5"/>
  <c r="AX317" i="5"/>
  <c r="AX316" i="5"/>
  <c r="AX315" i="5"/>
  <c r="AX314" i="5"/>
  <c r="AX313" i="5"/>
  <c r="AX312" i="5"/>
  <c r="AX311" i="5"/>
  <c r="AX310" i="5"/>
  <c r="AX309" i="5"/>
  <c r="AX308" i="5"/>
  <c r="AX307" i="5"/>
  <c r="AX306" i="5"/>
  <c r="AX305" i="5"/>
  <c r="AX304" i="5"/>
  <c r="AX303" i="5"/>
  <c r="AX302" i="5"/>
  <c r="AX301" i="5"/>
  <c r="AX300" i="5"/>
  <c r="AX299" i="5"/>
  <c r="AX340" i="5"/>
  <c r="AX297" i="5"/>
  <c r="AX296" i="5"/>
  <c r="AX298" i="5"/>
  <c r="AX293" i="5"/>
  <c r="AX292" i="5"/>
  <c r="AX291" i="5"/>
  <c r="AX290" i="5"/>
  <c r="AX289" i="5"/>
  <c r="AX288" i="5"/>
  <c r="AX287" i="5"/>
  <c r="AX286" i="5"/>
  <c r="AX285" i="5"/>
  <c r="AX284" i="5"/>
  <c r="AX283" i="5"/>
  <c r="AX282" i="5"/>
  <c r="AX281" i="5"/>
  <c r="AX280" i="5"/>
  <c r="AX279" i="5"/>
  <c r="AX278" i="5"/>
  <c r="AX277" i="5"/>
  <c r="AX276" i="5"/>
  <c r="AX275" i="5"/>
  <c r="AX274" i="5"/>
  <c r="AX273" i="5"/>
  <c r="AX272" i="5"/>
  <c r="AX271" i="5"/>
  <c r="AX270" i="5"/>
  <c r="AX269" i="5"/>
  <c r="AX268" i="5"/>
  <c r="AX267" i="5"/>
  <c r="AX266" i="5"/>
  <c r="AX263" i="5"/>
  <c r="AX262" i="5"/>
  <c r="AX261" i="5"/>
  <c r="AX260" i="5"/>
  <c r="AX259" i="5"/>
  <c r="AX258" i="5"/>
  <c r="AX257" i="5"/>
  <c r="AX256" i="5"/>
  <c r="AX255" i="5"/>
  <c r="AX254" i="5"/>
  <c r="AX253" i="5"/>
  <c r="AX294" i="5"/>
  <c r="AX252" i="5"/>
  <c r="AX251" i="5"/>
  <c r="AX250" i="5"/>
  <c r="AX249" i="5"/>
  <c r="AX248" i="5"/>
  <c r="AX247" i="5"/>
  <c r="AX246" i="5"/>
  <c r="AX245" i="5"/>
  <c r="AX244" i="5"/>
  <c r="AX243" i="5"/>
  <c r="AX241" i="5"/>
  <c r="AX240" i="5"/>
  <c r="AX239" i="5"/>
  <c r="AX238" i="5"/>
  <c r="AX236" i="5"/>
  <c r="AX235" i="5"/>
  <c r="AX234" i="5"/>
  <c r="AX233" i="5"/>
  <c r="AX232" i="5"/>
  <c r="AX230" i="5"/>
  <c r="AX229" i="5"/>
  <c r="AX228" i="5"/>
  <c r="AX227" i="5"/>
  <c r="AX225" i="5"/>
  <c r="AX224" i="5"/>
  <c r="AX222" i="5"/>
  <c r="AX217" i="5"/>
  <c r="AX215" i="5"/>
  <c r="AX212" i="5"/>
  <c r="AX202" i="5"/>
  <c r="AX201" i="5"/>
  <c r="AX197" i="5"/>
  <c r="AX196" i="5"/>
  <c r="AX195" i="5"/>
  <c r="AX194" i="5"/>
  <c r="AX193" i="5"/>
  <c r="AX192" i="5"/>
  <c r="AX191" i="5"/>
  <c r="AX190" i="5"/>
  <c r="AX189" i="5"/>
  <c r="AX188" i="5"/>
  <c r="AX187" i="5"/>
  <c r="AX186" i="5"/>
  <c r="AX185" i="5"/>
  <c r="AX184" i="5"/>
  <c r="AX183" i="5"/>
  <c r="AX182" i="5"/>
  <c r="AX181" i="5"/>
  <c r="AX180" i="5"/>
  <c r="AX178" i="5"/>
  <c r="AX177" i="5"/>
  <c r="AX173" i="5"/>
  <c r="AX172" i="5"/>
  <c r="AX295" i="5"/>
  <c r="AX204" i="5"/>
  <c r="AX203" i="5"/>
  <c r="AX210" i="5"/>
  <c r="AX206" i="5"/>
  <c r="AX209" i="5"/>
  <c r="AX161" i="5"/>
  <c r="AX166" i="5"/>
  <c r="AX165" i="5"/>
  <c r="AX160" i="5"/>
  <c r="AX159" i="5"/>
  <c r="AX158" i="5"/>
  <c r="AX157" i="5"/>
  <c r="AX155" i="5"/>
  <c r="AX154" i="5"/>
  <c r="AX153" i="5"/>
  <c r="AX152" i="5"/>
  <c r="AX151" i="5"/>
  <c r="AX149" i="5"/>
  <c r="AX148" i="5"/>
  <c r="AX144" i="5"/>
  <c r="AX143" i="5"/>
  <c r="AX138" i="5"/>
  <c r="AX137" i="5"/>
  <c r="AX136" i="5"/>
  <c r="AX132" i="5"/>
  <c r="AX131" i="5"/>
  <c r="AX130" i="5"/>
  <c r="AX127" i="5"/>
  <c r="AX126" i="5"/>
  <c r="AX124" i="5"/>
  <c r="AX123" i="5"/>
  <c r="AX122" i="5"/>
  <c r="AX121" i="5"/>
  <c r="AX120" i="5"/>
  <c r="AX119" i="5"/>
  <c r="AX117" i="5"/>
  <c r="AX116" i="5"/>
  <c r="AX211" i="5"/>
  <c r="AX162" i="5"/>
  <c r="AX163" i="5"/>
  <c r="AX114" i="5"/>
  <c r="AX112" i="5"/>
  <c r="AX111" i="5"/>
  <c r="AX110" i="5"/>
  <c r="AX109" i="5"/>
  <c r="AX106" i="5"/>
  <c r="AX105" i="5"/>
  <c r="AX104" i="5"/>
  <c r="AX102" i="5"/>
  <c r="AX98" i="5"/>
  <c r="AX97" i="5"/>
  <c r="AX93" i="5"/>
  <c r="AX92" i="5"/>
  <c r="AX91" i="5"/>
  <c r="AX90" i="5"/>
  <c r="AX88" i="5"/>
  <c r="AX87" i="5"/>
  <c r="AX86" i="5"/>
  <c r="AX84" i="5"/>
  <c r="AX83" i="5"/>
  <c r="AX82" i="5"/>
  <c r="AX80" i="5"/>
  <c r="AX79" i="5"/>
  <c r="AX78" i="5"/>
  <c r="AX77" i="5"/>
  <c r="AX76" i="5"/>
  <c r="AX75" i="5"/>
  <c r="AX74" i="5"/>
  <c r="AX73" i="5"/>
  <c r="AX72" i="5"/>
  <c r="AX71" i="5"/>
  <c r="AX70" i="5"/>
  <c r="AX69" i="5"/>
  <c r="AX68" i="5"/>
  <c r="AX66" i="5"/>
  <c r="AX65" i="5"/>
  <c r="AX64" i="5"/>
  <c r="AX63" i="5"/>
  <c r="AX62" i="5"/>
  <c r="AX59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X42" i="5"/>
  <c r="AX41" i="5"/>
  <c r="AX37" i="5"/>
  <c r="AX36" i="5"/>
  <c r="AX35" i="5"/>
  <c r="AX33" i="5"/>
  <c r="AX32" i="5"/>
  <c r="AX31" i="5"/>
  <c r="AX30" i="5"/>
  <c r="AX27" i="5"/>
  <c r="AX26" i="5"/>
  <c r="AX24" i="5"/>
  <c r="AX23" i="5"/>
  <c r="AX22" i="5"/>
  <c r="BF562" i="5"/>
  <c r="BF556" i="5"/>
  <c r="BF553" i="5"/>
  <c r="BF550" i="5"/>
  <c r="BF549" i="5"/>
  <c r="BF539" i="5"/>
  <c r="BF538" i="5"/>
  <c r="BF528" i="5"/>
  <c r="BF517" i="5"/>
  <c r="BF520" i="5"/>
  <c r="BF514" i="5"/>
  <c r="BF510" i="5"/>
  <c r="BF508" i="5"/>
  <c r="BF504" i="5"/>
  <c r="BF501" i="5"/>
  <c r="BF496" i="5"/>
  <c r="BF495" i="5"/>
  <c r="BF493" i="5"/>
  <c r="BF491" i="5"/>
  <c r="BF485" i="5"/>
  <c r="BF479" i="5"/>
  <c r="BF474" i="5"/>
  <c r="BF473" i="5"/>
  <c r="BF471" i="5"/>
  <c r="BF468" i="5"/>
  <c r="BF465" i="5"/>
  <c r="BF463" i="5"/>
  <c r="BF461" i="5"/>
  <c r="BF459" i="5"/>
  <c r="BF457" i="5"/>
  <c r="BF453" i="5"/>
  <c r="BF466" i="5"/>
  <c r="BF467" i="5"/>
  <c r="BF443" i="5"/>
  <c r="BF442" i="5"/>
  <c r="BF440" i="5"/>
  <c r="BF438" i="5"/>
  <c r="BF437" i="5"/>
  <c r="BF427" i="5"/>
  <c r="BF425" i="5"/>
  <c r="BF445" i="5"/>
  <c r="BF418" i="5"/>
  <c r="BF416" i="5"/>
  <c r="BF415" i="5"/>
  <c r="BF414" i="5"/>
  <c r="BF412" i="5"/>
  <c r="BF410" i="5"/>
  <c r="BF403" i="5"/>
  <c r="BF421" i="5"/>
  <c r="BF401" i="5"/>
  <c r="BF400" i="5"/>
  <c r="BF399" i="5"/>
  <c r="BF392" i="5"/>
  <c r="BF391" i="5"/>
  <c r="BF389" i="5"/>
  <c r="BF388" i="5"/>
  <c r="BF387" i="5"/>
  <c r="BF385" i="5"/>
  <c r="BF383" i="5"/>
  <c r="BF380" i="5"/>
  <c r="BF379" i="5"/>
  <c r="BF377" i="5"/>
  <c r="BF376" i="5"/>
  <c r="BF373" i="5"/>
  <c r="BF370" i="5"/>
  <c r="BF367" i="5"/>
  <c r="BF365" i="5"/>
  <c r="BF362" i="5"/>
  <c r="BF378" i="5"/>
  <c r="BF358" i="5"/>
  <c r="BF357" i="5"/>
  <c r="BF356" i="5"/>
  <c r="BF355" i="5"/>
  <c r="BF353" i="5"/>
  <c r="BF350" i="5"/>
  <c r="BF349" i="5"/>
  <c r="BF348" i="5"/>
  <c r="BF347" i="5"/>
  <c r="BF346" i="5"/>
  <c r="BF338" i="5"/>
  <c r="BF336" i="5"/>
  <c r="BF331" i="5"/>
  <c r="BF325" i="5"/>
  <c r="BF321" i="5"/>
  <c r="BF320" i="5"/>
  <c r="BF319" i="5"/>
  <c r="BF318" i="5"/>
  <c r="BF317" i="5"/>
  <c r="BF316" i="5"/>
  <c r="BF315" i="5"/>
  <c r="BF314" i="5"/>
  <c r="BF313" i="5"/>
  <c r="BF312" i="5"/>
  <c r="BF308" i="5"/>
  <c r="BF307" i="5"/>
  <c r="BF305" i="5"/>
  <c r="BF303" i="5"/>
  <c r="BF299" i="5"/>
  <c r="BF339" i="5"/>
  <c r="BF295" i="5"/>
  <c r="BF289" i="5"/>
  <c r="BF286" i="5"/>
  <c r="BF283" i="5"/>
  <c r="BF278" i="5"/>
  <c r="BF276" i="5"/>
  <c r="BF274" i="5"/>
  <c r="BF271" i="5"/>
  <c r="BF266" i="5"/>
  <c r="BF263" i="5"/>
  <c r="BF258" i="5"/>
  <c r="BF256" i="5"/>
  <c r="BF255" i="5"/>
  <c r="BF293" i="5"/>
  <c r="BF296" i="5"/>
  <c r="BF252" i="5"/>
  <c r="BF250" i="5"/>
  <c r="BF248" i="5"/>
  <c r="BF245" i="5"/>
  <c r="BF244" i="5"/>
  <c r="BF241" i="5"/>
  <c r="BF236" i="5"/>
  <c r="BF234" i="5"/>
  <c r="BF229" i="5"/>
  <c r="BF228" i="5"/>
  <c r="BF225" i="5"/>
  <c r="BF222" i="5"/>
  <c r="BF217" i="5"/>
  <c r="BF209" i="5"/>
  <c r="BF196" i="5"/>
  <c r="BF190" i="5"/>
  <c r="BF187" i="5"/>
  <c r="BF184" i="5"/>
  <c r="BF182" i="5"/>
  <c r="BF178" i="5"/>
  <c r="BF173" i="5"/>
  <c r="BF204" i="5"/>
  <c r="BF160" i="5"/>
  <c r="BF158" i="5"/>
  <c r="BF155" i="5"/>
  <c r="BF148" i="5"/>
  <c r="BF138" i="5"/>
  <c r="BF136" i="5"/>
  <c r="BF120" i="5"/>
  <c r="BF109" i="5"/>
  <c r="BF102" i="5"/>
  <c r="BF92" i="5"/>
  <c r="BF91" i="5"/>
  <c r="BF85" i="5"/>
  <c r="BF77" i="5"/>
  <c r="BF75" i="5"/>
  <c r="BF73" i="5"/>
  <c r="BF70" i="5"/>
  <c r="BF66" i="5"/>
  <c r="BF65" i="5"/>
  <c r="BF62" i="5"/>
  <c r="BF59" i="5"/>
  <c r="BF54" i="5"/>
  <c r="BF49" i="5"/>
  <c r="BF41" i="5"/>
  <c r="BF36" i="5"/>
  <c r="BF31" i="5"/>
  <c r="BF24" i="5"/>
  <c r="BF23" i="5"/>
  <c r="BN562" i="5"/>
  <c r="BN561" i="5"/>
  <c r="BN560" i="5"/>
  <c r="BN559" i="5"/>
  <c r="BN558" i="5"/>
  <c r="BN557" i="5"/>
  <c r="BN556" i="5"/>
  <c r="BN555" i="5"/>
  <c r="BN554" i="5"/>
  <c r="BN553" i="5"/>
  <c r="BN552" i="5"/>
  <c r="BN551" i="5"/>
  <c r="BN550" i="5"/>
  <c r="BN549" i="5"/>
  <c r="BN548" i="5"/>
  <c r="BN547" i="5"/>
  <c r="BN546" i="5"/>
  <c r="BN545" i="5"/>
  <c r="BN544" i="5"/>
  <c r="BN543" i="5"/>
  <c r="BN542" i="5"/>
  <c r="BN541" i="5"/>
  <c r="BN538" i="5"/>
  <c r="BN537" i="5"/>
  <c r="BN536" i="5"/>
  <c r="BN535" i="5"/>
  <c r="BN534" i="5"/>
  <c r="BN533" i="5"/>
  <c r="BN532" i="5"/>
  <c r="BN531" i="5"/>
  <c r="BN530" i="5"/>
  <c r="BN529" i="5"/>
  <c r="BN528" i="5"/>
  <c r="BN527" i="5"/>
  <c r="BN540" i="5"/>
  <c r="BN539" i="5"/>
  <c r="BN523" i="5"/>
  <c r="BN522" i="5"/>
  <c r="BN526" i="5"/>
  <c r="BN520" i="5"/>
  <c r="BN519" i="5"/>
  <c r="BN525" i="5"/>
  <c r="BN516" i="5"/>
  <c r="BN518" i="5"/>
  <c r="BN514" i="5"/>
  <c r="BN513" i="5"/>
  <c r="BN512" i="5"/>
  <c r="BN511" i="5"/>
  <c r="BN510" i="5"/>
  <c r="BN509" i="5"/>
  <c r="BN508" i="5"/>
  <c r="BN524" i="5"/>
  <c r="BN517" i="5"/>
  <c r="BN515" i="5"/>
  <c r="BN521" i="5"/>
  <c r="BN505" i="5"/>
  <c r="BN504" i="5"/>
  <c r="BN503" i="5"/>
  <c r="BN502" i="5"/>
  <c r="BN501" i="5"/>
  <c r="BN500" i="5"/>
  <c r="BN499" i="5"/>
  <c r="BN506" i="5"/>
  <c r="BN507" i="5"/>
  <c r="BN497" i="5"/>
  <c r="BN496" i="5"/>
  <c r="BN495" i="5"/>
  <c r="BN494" i="5"/>
  <c r="BN493" i="5"/>
  <c r="BN492" i="5"/>
  <c r="BN491" i="5"/>
  <c r="BN490" i="5"/>
  <c r="BN489" i="5"/>
  <c r="BN498" i="5"/>
  <c r="BN486" i="5"/>
  <c r="BN485" i="5"/>
  <c r="BN484" i="5"/>
  <c r="BN483" i="5"/>
  <c r="BN482" i="5"/>
  <c r="BN481" i="5"/>
  <c r="BN480" i="5"/>
  <c r="BN479" i="5"/>
  <c r="BN478" i="5"/>
  <c r="BN477" i="5"/>
  <c r="BN476" i="5"/>
  <c r="BN475" i="5"/>
  <c r="BN474" i="5"/>
  <c r="BN473" i="5"/>
  <c r="BN472" i="5"/>
  <c r="BN471" i="5"/>
  <c r="BN470" i="5"/>
  <c r="BN469" i="5"/>
  <c r="BN468" i="5"/>
  <c r="BN488" i="5"/>
  <c r="BN487" i="5"/>
  <c r="BN465" i="5"/>
  <c r="BN464" i="5"/>
  <c r="BN463" i="5"/>
  <c r="BN462" i="5"/>
  <c r="BN461" i="5"/>
  <c r="BN460" i="5"/>
  <c r="BN459" i="5"/>
  <c r="BN458" i="5"/>
  <c r="BN457" i="5"/>
  <c r="BN456" i="5"/>
  <c r="BN455" i="5"/>
  <c r="BN454" i="5"/>
  <c r="BN453" i="5"/>
  <c r="BN452" i="5"/>
  <c r="BN451" i="5"/>
  <c r="BN450" i="5"/>
  <c r="BN449" i="5"/>
  <c r="BN448" i="5"/>
  <c r="BN447" i="5"/>
  <c r="BN467" i="5"/>
  <c r="BN466" i="5"/>
  <c r="BN443" i="5"/>
  <c r="BN442" i="5"/>
  <c r="BN440" i="5"/>
  <c r="BN439" i="5"/>
  <c r="BN438" i="5"/>
  <c r="BN437" i="5"/>
  <c r="BN436" i="5"/>
  <c r="BN435" i="5"/>
  <c r="BN434" i="5"/>
  <c r="BN433" i="5"/>
  <c r="BN432" i="5"/>
  <c r="BN431" i="5"/>
  <c r="BN430" i="5"/>
  <c r="BN429" i="5"/>
  <c r="BN428" i="5"/>
  <c r="BN427" i="5"/>
  <c r="BN426" i="5"/>
  <c r="BN425" i="5"/>
  <c r="BN446" i="5"/>
  <c r="BN441" i="5"/>
  <c r="BN444" i="5"/>
  <c r="BN445" i="5"/>
  <c r="BN419" i="5"/>
  <c r="BN417" i="5"/>
  <c r="BN416" i="5"/>
  <c r="BN415" i="5"/>
  <c r="BN414" i="5"/>
  <c r="BN413" i="5"/>
  <c r="BN412" i="5"/>
  <c r="BN411" i="5"/>
  <c r="BN410" i="5"/>
  <c r="BN409" i="5"/>
  <c r="BN408" i="5"/>
  <c r="BN407" i="5"/>
  <c r="BN406" i="5"/>
  <c r="BN405" i="5"/>
  <c r="BN404" i="5"/>
  <c r="BN403" i="5"/>
  <c r="BN422" i="5"/>
  <c r="BN418" i="5"/>
  <c r="BN424" i="5"/>
  <c r="BN423" i="5"/>
  <c r="BN401" i="5"/>
  <c r="BN400" i="5"/>
  <c r="BN399" i="5"/>
  <c r="BN398" i="5"/>
  <c r="BN402" i="5"/>
  <c r="BN421" i="5"/>
  <c r="BN420" i="5"/>
  <c r="BN397" i="5"/>
  <c r="BN396" i="5"/>
  <c r="BN395" i="5"/>
  <c r="BN394" i="5"/>
  <c r="BN393" i="5"/>
  <c r="BN392" i="5"/>
  <c r="BN391" i="5"/>
  <c r="BN390" i="5"/>
  <c r="BN389" i="5"/>
  <c r="BN388" i="5"/>
  <c r="BN387" i="5"/>
  <c r="BN386" i="5"/>
  <c r="BN385" i="5"/>
  <c r="BN384" i="5"/>
  <c r="BN383" i="5"/>
  <c r="BN382" i="5"/>
  <c r="BN381" i="5"/>
  <c r="BN380" i="5"/>
  <c r="BN378" i="5"/>
  <c r="BN377" i="5"/>
  <c r="BN376" i="5"/>
  <c r="BN375" i="5"/>
  <c r="BN374" i="5"/>
  <c r="BN373" i="5"/>
  <c r="BN372" i="5"/>
  <c r="BN371" i="5"/>
  <c r="BN370" i="5"/>
  <c r="BN369" i="5"/>
  <c r="BN368" i="5"/>
  <c r="BN367" i="5"/>
  <c r="BN366" i="5"/>
  <c r="BN365" i="5"/>
  <c r="BN364" i="5"/>
  <c r="BN363" i="5"/>
  <c r="BN362" i="5"/>
  <c r="BN361" i="5"/>
  <c r="BN360" i="5"/>
  <c r="BN359" i="5"/>
  <c r="BN379" i="5"/>
  <c r="BN358" i="5"/>
  <c r="BN355" i="5"/>
  <c r="BN354" i="5"/>
  <c r="BN353" i="5"/>
  <c r="BN352" i="5"/>
  <c r="BN351" i="5"/>
  <c r="BN350" i="5"/>
  <c r="BN349" i="5"/>
  <c r="BN348" i="5"/>
  <c r="BN347" i="5"/>
  <c r="BN346" i="5"/>
  <c r="BN345" i="5"/>
  <c r="BN344" i="5"/>
  <c r="BN343" i="5"/>
  <c r="BN342" i="5"/>
  <c r="BN341" i="5"/>
  <c r="BN357" i="5"/>
  <c r="BN356" i="5"/>
  <c r="BN339" i="5"/>
  <c r="BN338" i="5"/>
  <c r="BN337" i="5"/>
  <c r="BN336" i="5"/>
  <c r="BN335" i="5"/>
  <c r="BN334" i="5"/>
  <c r="BN333" i="5"/>
  <c r="BN332" i="5"/>
  <c r="BN331" i="5"/>
  <c r="BN330" i="5"/>
  <c r="BN329" i="5"/>
  <c r="BN328" i="5"/>
  <c r="BN327" i="5"/>
  <c r="BN326" i="5"/>
  <c r="BN325" i="5"/>
  <c r="BN324" i="5"/>
  <c r="BN323" i="5"/>
  <c r="BN322" i="5"/>
  <c r="BN321" i="5"/>
  <c r="BN320" i="5"/>
  <c r="BN319" i="5"/>
  <c r="BN318" i="5"/>
  <c r="BN317" i="5"/>
  <c r="BN316" i="5"/>
  <c r="BN315" i="5"/>
  <c r="BN314" i="5"/>
  <c r="BN313" i="5"/>
  <c r="BN312" i="5"/>
  <c r="BN311" i="5"/>
  <c r="BN310" i="5"/>
  <c r="BN309" i="5"/>
  <c r="BN308" i="5"/>
  <c r="BN307" i="5"/>
  <c r="BN306" i="5"/>
  <c r="BN305" i="5"/>
  <c r="BN304" i="5"/>
  <c r="BN303" i="5"/>
  <c r="BN302" i="5"/>
  <c r="BN301" i="5"/>
  <c r="BN300" i="5"/>
  <c r="BN299" i="5"/>
  <c r="BN340" i="5"/>
  <c r="BN294" i="5"/>
  <c r="BN297" i="5"/>
  <c r="BN296" i="5"/>
  <c r="BN298" i="5"/>
  <c r="BN292" i="5"/>
  <c r="BN291" i="5"/>
  <c r="BN290" i="5"/>
  <c r="BN289" i="5"/>
  <c r="BN288" i="5"/>
  <c r="BN287" i="5"/>
  <c r="BN286" i="5"/>
  <c r="BN285" i="5"/>
  <c r="BN284" i="5"/>
  <c r="BN283" i="5"/>
  <c r="BN282" i="5"/>
  <c r="BN281" i="5"/>
  <c r="BN280" i="5"/>
  <c r="BN279" i="5"/>
  <c r="BN278" i="5"/>
  <c r="BN277" i="5"/>
  <c r="BN276" i="5"/>
  <c r="BN275" i="5"/>
  <c r="BN274" i="5"/>
  <c r="BN273" i="5"/>
  <c r="BN272" i="5"/>
  <c r="BN271" i="5"/>
  <c r="BN270" i="5"/>
  <c r="BN269" i="5"/>
  <c r="BN268" i="5"/>
  <c r="BN267" i="5"/>
  <c r="BN266" i="5"/>
  <c r="BN265" i="5"/>
  <c r="BN264" i="5"/>
  <c r="BN263" i="5"/>
  <c r="BN262" i="5"/>
  <c r="BN261" i="5"/>
  <c r="BN260" i="5"/>
  <c r="BN259" i="5"/>
  <c r="BN258" i="5"/>
  <c r="BN257" i="5"/>
  <c r="BN256" i="5"/>
  <c r="BN255" i="5"/>
  <c r="BN254" i="5"/>
  <c r="BN253" i="5"/>
  <c r="BN295" i="5"/>
  <c r="BN293" i="5"/>
  <c r="BN252" i="5"/>
  <c r="BN251" i="5"/>
  <c r="BN250" i="5"/>
  <c r="BN249" i="5"/>
  <c r="BN248" i="5"/>
  <c r="BN247" i="5"/>
  <c r="BN246" i="5"/>
  <c r="BN245" i="5"/>
  <c r="BN244" i="5"/>
  <c r="BN243" i="5"/>
  <c r="BN242" i="5"/>
  <c r="BN241" i="5"/>
  <c r="BN240" i="5"/>
  <c r="BN239" i="5"/>
  <c r="BN238" i="5"/>
  <c r="BN237" i="5"/>
  <c r="BN236" i="5"/>
  <c r="BN235" i="5"/>
  <c r="BN234" i="5"/>
  <c r="BN233" i="5"/>
  <c r="BN232" i="5"/>
  <c r="BN231" i="5"/>
  <c r="BN230" i="5"/>
  <c r="BN229" i="5"/>
  <c r="BN228" i="5"/>
  <c r="BN227" i="5"/>
  <c r="BN226" i="5"/>
  <c r="BN225" i="5"/>
  <c r="BN224" i="5"/>
  <c r="BN223" i="5"/>
  <c r="BN222" i="5"/>
  <c r="BN221" i="5"/>
  <c r="BN220" i="5"/>
  <c r="BN219" i="5"/>
  <c r="BN218" i="5"/>
  <c r="BN217" i="5"/>
  <c r="BN212" i="5"/>
  <c r="BN203" i="5"/>
  <c r="BN215" i="5"/>
  <c r="BN214" i="5"/>
  <c r="BN210" i="5"/>
  <c r="BN209" i="5"/>
  <c r="BN208" i="5"/>
  <c r="BN205" i="5"/>
  <c r="BN202" i="5"/>
  <c r="BN201" i="5"/>
  <c r="BN200" i="5"/>
  <c r="BN199" i="5"/>
  <c r="BN198" i="5"/>
  <c r="BN197" i="5"/>
  <c r="BN196" i="5"/>
  <c r="BN195" i="5"/>
  <c r="BN194" i="5"/>
  <c r="BN193" i="5"/>
  <c r="BN192" i="5"/>
  <c r="BN191" i="5"/>
  <c r="BN190" i="5"/>
  <c r="BN189" i="5"/>
  <c r="BN188" i="5"/>
  <c r="BN187" i="5"/>
  <c r="BN186" i="5"/>
  <c r="BN185" i="5"/>
  <c r="BN184" i="5"/>
  <c r="BN183" i="5"/>
  <c r="BN182" i="5"/>
  <c r="BN181" i="5"/>
  <c r="BN180" i="5"/>
  <c r="BN179" i="5"/>
  <c r="BN178" i="5"/>
  <c r="BN177" i="5"/>
  <c r="BN176" i="5"/>
  <c r="BN175" i="5"/>
  <c r="BN174" i="5"/>
  <c r="BN173" i="5"/>
  <c r="BN172" i="5"/>
  <c r="BN207" i="5"/>
  <c r="BN213" i="5"/>
  <c r="BN211" i="5"/>
  <c r="BN204" i="5"/>
  <c r="BN162" i="5"/>
  <c r="BN206" i="5"/>
  <c r="BN168" i="5"/>
  <c r="BN165" i="5"/>
  <c r="BN164" i="5"/>
  <c r="BN163" i="5"/>
  <c r="BN216" i="5"/>
  <c r="BN166" i="5"/>
  <c r="BN160" i="5"/>
  <c r="BN159" i="5"/>
  <c r="BN158" i="5"/>
  <c r="BN157" i="5"/>
  <c r="BN156" i="5"/>
  <c r="BN155" i="5"/>
  <c r="BN154" i="5"/>
  <c r="BN153" i="5"/>
  <c r="BN152" i="5"/>
  <c r="BN151" i="5"/>
  <c r="BN150" i="5"/>
  <c r="BN149" i="5"/>
  <c r="BN148" i="5"/>
  <c r="BN147" i="5"/>
  <c r="BN146" i="5"/>
  <c r="BN145" i="5"/>
  <c r="BN144" i="5"/>
  <c r="BN143" i="5"/>
  <c r="BN142" i="5"/>
  <c r="BN141" i="5"/>
  <c r="BN140" i="5"/>
  <c r="BN139" i="5"/>
  <c r="BN138" i="5"/>
  <c r="BN137" i="5"/>
  <c r="BN136" i="5"/>
  <c r="BN135" i="5"/>
  <c r="BN134" i="5"/>
  <c r="BN133" i="5"/>
  <c r="BN132" i="5"/>
  <c r="BN131" i="5"/>
  <c r="BN130" i="5"/>
  <c r="BN129" i="5"/>
  <c r="BN128" i="5"/>
  <c r="BN127" i="5"/>
  <c r="BN126" i="5"/>
  <c r="BN125" i="5"/>
  <c r="BN124" i="5"/>
  <c r="BN123" i="5"/>
  <c r="BN122" i="5"/>
  <c r="BN121" i="5"/>
  <c r="BN120" i="5"/>
  <c r="BN119" i="5"/>
  <c r="BN118" i="5"/>
  <c r="BN117" i="5"/>
  <c r="BN116" i="5"/>
  <c r="BN115" i="5"/>
  <c r="BN171" i="5"/>
  <c r="BN170" i="5"/>
  <c r="BN113" i="5"/>
  <c r="BN169" i="5"/>
  <c r="BN114" i="5"/>
  <c r="BN167" i="5"/>
  <c r="BN110" i="5"/>
  <c r="BN109" i="5"/>
  <c r="BN108" i="5"/>
  <c r="BN107" i="5"/>
  <c r="BN106" i="5"/>
  <c r="BN105" i="5"/>
  <c r="BN104" i="5"/>
  <c r="BN103" i="5"/>
  <c r="BN102" i="5"/>
  <c r="BN101" i="5"/>
  <c r="BN100" i="5"/>
  <c r="BN99" i="5"/>
  <c r="BN98" i="5"/>
  <c r="BN97" i="5"/>
  <c r="BN96" i="5"/>
  <c r="BN95" i="5"/>
  <c r="BN94" i="5"/>
  <c r="BN93" i="5"/>
  <c r="BN92" i="5"/>
  <c r="BN91" i="5"/>
  <c r="BN90" i="5"/>
  <c r="BN89" i="5"/>
  <c r="BN88" i="5"/>
  <c r="BN87" i="5"/>
  <c r="BN86" i="5"/>
  <c r="BN85" i="5"/>
  <c r="BN84" i="5"/>
  <c r="BN83" i="5"/>
  <c r="BN82" i="5"/>
  <c r="BN81" i="5"/>
  <c r="BN80" i="5"/>
  <c r="BN79" i="5"/>
  <c r="BN78" i="5"/>
  <c r="BN77" i="5"/>
  <c r="BN76" i="5"/>
  <c r="BN75" i="5"/>
  <c r="BN74" i="5"/>
  <c r="BN73" i="5"/>
  <c r="BN72" i="5"/>
  <c r="BN71" i="5"/>
  <c r="BN70" i="5"/>
  <c r="BN69" i="5"/>
  <c r="BN68" i="5"/>
  <c r="BN67" i="5"/>
  <c r="BN66" i="5"/>
  <c r="BN65" i="5"/>
  <c r="BN64" i="5"/>
  <c r="BN63" i="5"/>
  <c r="BN62" i="5"/>
  <c r="BN61" i="5"/>
  <c r="BN60" i="5"/>
  <c r="BN59" i="5"/>
  <c r="BN58" i="5"/>
  <c r="BN57" i="5"/>
  <c r="BN56" i="5"/>
  <c r="BN55" i="5"/>
  <c r="BN54" i="5"/>
  <c r="BN53" i="5"/>
  <c r="BN161" i="5"/>
  <c r="BN111" i="5"/>
  <c r="BN112" i="5"/>
  <c r="BN52" i="5"/>
  <c r="BN51" i="5"/>
  <c r="BN50" i="5"/>
  <c r="BN49" i="5"/>
  <c r="BN48" i="5"/>
  <c r="BN47" i="5"/>
  <c r="BN46" i="5"/>
  <c r="BN45" i="5"/>
  <c r="BN44" i="5"/>
  <c r="BN43" i="5"/>
  <c r="BN42" i="5"/>
  <c r="BN41" i="5"/>
  <c r="BN40" i="5"/>
  <c r="BN39" i="5"/>
  <c r="BN38" i="5"/>
  <c r="BN37" i="5"/>
  <c r="BN36" i="5"/>
  <c r="BN35" i="5"/>
  <c r="BN34" i="5"/>
  <c r="BN33" i="5"/>
  <c r="BN32" i="5"/>
  <c r="BN31" i="5"/>
  <c r="BN30" i="5"/>
  <c r="BN29" i="5"/>
  <c r="BN28" i="5"/>
  <c r="BN27" i="5"/>
  <c r="BN26" i="5"/>
  <c r="BN25" i="5"/>
  <c r="BN24" i="5"/>
  <c r="BN23" i="5"/>
  <c r="BN22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39" i="5"/>
  <c r="K538" i="5"/>
  <c r="K537" i="5"/>
  <c r="K536" i="5"/>
  <c r="K535" i="5"/>
  <c r="K534" i="5"/>
  <c r="K533" i="5"/>
  <c r="K54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31" i="5"/>
  <c r="K530" i="5"/>
  <c r="K532" i="5"/>
  <c r="K515" i="5"/>
  <c r="K514" i="5"/>
  <c r="K513" i="5"/>
  <c r="K512" i="5"/>
  <c r="K511" i="5"/>
  <c r="K510" i="5"/>
  <c r="K509" i="5"/>
  <c r="K508" i="5"/>
  <c r="K507" i="5"/>
  <c r="K516" i="5"/>
  <c r="K506" i="5"/>
  <c r="K505" i="5"/>
  <c r="K504" i="5"/>
  <c r="K503" i="5"/>
  <c r="K502" i="5"/>
  <c r="K501" i="5"/>
  <c r="K500" i="5"/>
  <c r="K498" i="5"/>
  <c r="K497" i="5"/>
  <c r="K496" i="5"/>
  <c r="K495" i="5"/>
  <c r="K494" i="5"/>
  <c r="K493" i="5"/>
  <c r="K492" i="5"/>
  <c r="K491" i="5"/>
  <c r="K490" i="5"/>
  <c r="K489" i="5"/>
  <c r="K499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88" i="5"/>
  <c r="K467" i="5"/>
  <c r="K461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51" i="5"/>
  <c r="K444" i="5"/>
  <c r="K443" i="5"/>
  <c r="K460" i="5"/>
  <c r="K456" i="5"/>
  <c r="K455" i="5"/>
  <c r="K452" i="5"/>
  <c r="K466" i="5"/>
  <c r="K459" i="5"/>
  <c r="K458" i="5"/>
  <c r="K457" i="5"/>
  <c r="K448" i="5"/>
  <c r="K447" i="5"/>
  <c r="K462" i="5"/>
  <c r="K454" i="5"/>
  <c r="K453" i="5"/>
  <c r="K449" i="5"/>
  <c r="K442" i="5"/>
  <c r="K445" i="5"/>
  <c r="K465" i="5"/>
  <c r="K450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64" i="5"/>
  <c r="K446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463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94" i="5"/>
  <c r="K255" i="5"/>
  <c r="K254" i="5"/>
  <c r="K249" i="5"/>
  <c r="K237" i="5"/>
  <c r="K229" i="5"/>
  <c r="K227" i="5"/>
  <c r="K224" i="5"/>
  <c r="K219" i="5"/>
  <c r="K204" i="5"/>
  <c r="K246" i="5"/>
  <c r="K245" i="5"/>
  <c r="K230" i="5"/>
  <c r="K244" i="5"/>
  <c r="K242" i="5"/>
  <c r="K236" i="5"/>
  <c r="K225" i="5"/>
  <c r="K213" i="5"/>
  <c r="K253" i="5"/>
  <c r="K252" i="5"/>
  <c r="K250" i="5"/>
  <c r="K248" i="5"/>
  <c r="K238" i="5"/>
  <c r="K233" i="5"/>
  <c r="K232" i="5"/>
  <c r="K221" i="5"/>
  <c r="K211" i="5"/>
  <c r="K210" i="5"/>
  <c r="K209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218" i="5"/>
  <c r="K206" i="5"/>
  <c r="K251" i="5"/>
  <c r="K247" i="5"/>
  <c r="K241" i="5"/>
  <c r="K240" i="5"/>
  <c r="K231" i="5"/>
  <c r="K215" i="5"/>
  <c r="K243" i="5"/>
  <c r="K235" i="5"/>
  <c r="K234" i="5"/>
  <c r="K228" i="5"/>
  <c r="K226" i="5"/>
  <c r="K223" i="5"/>
  <c r="K222" i="5"/>
  <c r="K217" i="5"/>
  <c r="K216" i="5"/>
  <c r="K208" i="5"/>
  <c r="K239" i="5"/>
  <c r="K205" i="5"/>
  <c r="K220" i="5"/>
  <c r="K207" i="5"/>
  <c r="K21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214" i="5"/>
  <c r="K97" i="5"/>
  <c r="K90" i="5"/>
  <c r="K79" i="5"/>
  <c r="K78" i="5"/>
  <c r="K109" i="5"/>
  <c r="K104" i="5"/>
  <c r="K102" i="5"/>
  <c r="K98" i="5"/>
  <c r="K96" i="5"/>
  <c r="K95" i="5"/>
  <c r="K88" i="5"/>
  <c r="K85" i="5"/>
  <c r="K74" i="5"/>
  <c r="K66" i="5"/>
  <c r="K61" i="5"/>
  <c r="K56" i="5"/>
  <c r="K101" i="5"/>
  <c r="K89" i="5"/>
  <c r="K71" i="5"/>
  <c r="K70" i="5"/>
  <c r="K69" i="5"/>
  <c r="K58" i="5"/>
  <c r="K100" i="5"/>
  <c r="K99" i="5"/>
  <c r="K94" i="5"/>
  <c r="K93" i="5"/>
  <c r="K92" i="5"/>
  <c r="K87" i="5"/>
  <c r="K84" i="5"/>
  <c r="K82" i="5"/>
  <c r="K73" i="5"/>
  <c r="K62" i="5"/>
  <c r="K55" i="5"/>
  <c r="K110" i="5"/>
  <c r="K108" i="5"/>
  <c r="K103" i="5"/>
  <c r="K86" i="5"/>
  <c r="K83" i="5"/>
  <c r="K81" i="5"/>
  <c r="K75" i="5"/>
  <c r="K54" i="5"/>
  <c r="K107" i="5"/>
  <c r="K106" i="5"/>
  <c r="K91" i="5"/>
  <c r="K65" i="5"/>
  <c r="K63" i="5"/>
  <c r="K60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05" i="5"/>
  <c r="K80" i="5"/>
  <c r="K68" i="5"/>
  <c r="K64" i="5"/>
  <c r="K59" i="5"/>
  <c r="K57" i="5"/>
  <c r="K53" i="5"/>
  <c r="AI562" i="5"/>
  <c r="AI561" i="5"/>
  <c r="AI560" i="5"/>
  <c r="AI558" i="5"/>
  <c r="AI557" i="5"/>
  <c r="AI556" i="5"/>
  <c r="AI555" i="5"/>
  <c r="AI554" i="5"/>
  <c r="AI553" i="5"/>
  <c r="AI552" i="5"/>
  <c r="AI551" i="5"/>
  <c r="AI550" i="5"/>
  <c r="AI549" i="5"/>
  <c r="AI548" i="5"/>
  <c r="AI547" i="5"/>
  <c r="AI545" i="5"/>
  <c r="AI544" i="5"/>
  <c r="AI543" i="5"/>
  <c r="AI542" i="5"/>
  <c r="AI541" i="5"/>
  <c r="AI540" i="5"/>
  <c r="AI539" i="5"/>
  <c r="AI538" i="5"/>
  <c r="AI535" i="5"/>
  <c r="AI534" i="5"/>
  <c r="AI533" i="5"/>
  <c r="AI532" i="5"/>
  <c r="AI528" i="5"/>
  <c r="AI527" i="5"/>
  <c r="AI526" i="5"/>
  <c r="AI525" i="5"/>
  <c r="AI524" i="5"/>
  <c r="AI523" i="5"/>
  <c r="AI522" i="5"/>
  <c r="AI521" i="5"/>
  <c r="AI520" i="5"/>
  <c r="AI519" i="5"/>
  <c r="AI518" i="5"/>
  <c r="AI517" i="5"/>
  <c r="AI531" i="5"/>
  <c r="AI530" i="5"/>
  <c r="AI516" i="5"/>
  <c r="AI515" i="5"/>
  <c r="AI514" i="5"/>
  <c r="AI513" i="5"/>
  <c r="AI512" i="5"/>
  <c r="AI511" i="5"/>
  <c r="AI510" i="5"/>
  <c r="AI509" i="5"/>
  <c r="AI508" i="5"/>
  <c r="AI507" i="5"/>
  <c r="AI506" i="5"/>
  <c r="AI505" i="5"/>
  <c r="AI504" i="5"/>
  <c r="AI503" i="5"/>
  <c r="AI502" i="5"/>
  <c r="AI501" i="5"/>
  <c r="AI500" i="5"/>
  <c r="AI499" i="5"/>
  <c r="AI497" i="5"/>
  <c r="AI496" i="5"/>
  <c r="AI495" i="5"/>
  <c r="AI494" i="5"/>
  <c r="AI493" i="5"/>
  <c r="AI492" i="5"/>
  <c r="AI491" i="5"/>
  <c r="AI490" i="5"/>
  <c r="AI489" i="5"/>
  <c r="AI498" i="5"/>
  <c r="AI488" i="5"/>
  <c r="AI487" i="5"/>
  <c r="AI486" i="5"/>
  <c r="AI485" i="5"/>
  <c r="AI484" i="5"/>
  <c r="AI483" i="5"/>
  <c r="AI482" i="5"/>
  <c r="AI481" i="5"/>
  <c r="AI480" i="5"/>
  <c r="AI479" i="5"/>
  <c r="AI478" i="5"/>
  <c r="AI477" i="5"/>
  <c r="AI476" i="5"/>
  <c r="AI475" i="5"/>
  <c r="AI474" i="5"/>
  <c r="AI473" i="5"/>
  <c r="AI472" i="5"/>
  <c r="AI471" i="5"/>
  <c r="AI470" i="5"/>
  <c r="AI469" i="5"/>
  <c r="AI468" i="5"/>
  <c r="AI467" i="5"/>
  <c r="AI466" i="5"/>
  <c r="AI464" i="5"/>
  <c r="AI462" i="5"/>
  <c r="AI454" i="5"/>
  <c r="AI450" i="5"/>
  <c r="AI449" i="5"/>
  <c r="AI446" i="5"/>
  <c r="AI459" i="5"/>
  <c r="AI457" i="5"/>
  <c r="AI440" i="5"/>
  <c r="AI439" i="5"/>
  <c r="AI438" i="5"/>
  <c r="AI437" i="5"/>
  <c r="AI436" i="5"/>
  <c r="AI435" i="5"/>
  <c r="AI434" i="5"/>
  <c r="AI433" i="5"/>
  <c r="AI432" i="5"/>
  <c r="AI431" i="5"/>
  <c r="AI430" i="5"/>
  <c r="AI429" i="5"/>
  <c r="AI428" i="5"/>
  <c r="AI427" i="5"/>
  <c r="AI426" i="5"/>
  <c r="AI425" i="5"/>
  <c r="AI422" i="5"/>
  <c r="AI421" i="5"/>
  <c r="AI420" i="5"/>
  <c r="AI419" i="5"/>
  <c r="AI453" i="5"/>
  <c r="AI445" i="5"/>
  <c r="AI441" i="5"/>
  <c r="AI465" i="5"/>
  <c r="AI463" i="5"/>
  <c r="AI448" i="5"/>
  <c r="AI447" i="5"/>
  <c r="AI444" i="5"/>
  <c r="AI461" i="5"/>
  <c r="AI455" i="5"/>
  <c r="AI452" i="5"/>
  <c r="AI443" i="5"/>
  <c r="AI460" i="5"/>
  <c r="AI458" i="5"/>
  <c r="AI456" i="5"/>
  <c r="AI442" i="5"/>
  <c r="AI418" i="5"/>
  <c r="AI417" i="5"/>
  <c r="AI416" i="5"/>
  <c r="AI415" i="5"/>
  <c r="AI414" i="5"/>
  <c r="AI413" i="5"/>
  <c r="AI412" i="5"/>
  <c r="AI411" i="5"/>
  <c r="AI410" i="5"/>
  <c r="AI409" i="5"/>
  <c r="AI408" i="5"/>
  <c r="AI407" i="5"/>
  <c r="AI406" i="5"/>
  <c r="AI404" i="5"/>
  <c r="AI403" i="5"/>
  <c r="AI402" i="5"/>
  <c r="AI397" i="5"/>
  <c r="AI396" i="5"/>
  <c r="AI395" i="5"/>
  <c r="AI394" i="5"/>
  <c r="AI393" i="5"/>
  <c r="AI392" i="5"/>
  <c r="AI391" i="5"/>
  <c r="AI390" i="5"/>
  <c r="AI389" i="5"/>
  <c r="AI388" i="5"/>
  <c r="AI387" i="5"/>
  <c r="AI386" i="5"/>
  <c r="AI385" i="5"/>
  <c r="AI384" i="5"/>
  <c r="AI383" i="5"/>
  <c r="AI382" i="5"/>
  <c r="AI381" i="5"/>
  <c r="AI380" i="5"/>
  <c r="AI379" i="5"/>
  <c r="AI378" i="5"/>
  <c r="AI401" i="5"/>
  <c r="AI400" i="5"/>
  <c r="AI399" i="5"/>
  <c r="AI377" i="5"/>
  <c r="AI376" i="5"/>
  <c r="AI375" i="5"/>
  <c r="AI374" i="5"/>
  <c r="AI373" i="5"/>
  <c r="AI372" i="5"/>
  <c r="AI371" i="5"/>
  <c r="AI370" i="5"/>
  <c r="AI369" i="5"/>
  <c r="AI368" i="5"/>
  <c r="AI367" i="5"/>
  <c r="AI366" i="5"/>
  <c r="AI365" i="5"/>
  <c r="AI364" i="5"/>
  <c r="AI363" i="5"/>
  <c r="AI362" i="5"/>
  <c r="AI361" i="5"/>
  <c r="AI360" i="5"/>
  <c r="AI359" i="5"/>
  <c r="AI358" i="5"/>
  <c r="AI357" i="5"/>
  <c r="AI398" i="5"/>
  <c r="AI356" i="5"/>
  <c r="AI355" i="5"/>
  <c r="AI354" i="5"/>
  <c r="AI353" i="5"/>
  <c r="AI352" i="5"/>
  <c r="AI351" i="5"/>
  <c r="AI350" i="5"/>
  <c r="AI349" i="5"/>
  <c r="AI348" i="5"/>
  <c r="AI347" i="5"/>
  <c r="AI346" i="5"/>
  <c r="AI345" i="5"/>
  <c r="AI344" i="5"/>
  <c r="AI343" i="5"/>
  <c r="AI342" i="5"/>
  <c r="AI341" i="5"/>
  <c r="AI340" i="5"/>
  <c r="AI339" i="5"/>
  <c r="AI338" i="5"/>
  <c r="AI337" i="5"/>
  <c r="AI336" i="5"/>
  <c r="AI335" i="5"/>
  <c r="AI334" i="5"/>
  <c r="AI333" i="5"/>
  <c r="AI332" i="5"/>
  <c r="AI331" i="5"/>
  <c r="AI330" i="5"/>
  <c r="AI329" i="5"/>
  <c r="AI328" i="5"/>
  <c r="AI327" i="5"/>
  <c r="AI326" i="5"/>
  <c r="AI325" i="5"/>
  <c r="AI324" i="5"/>
  <c r="AI323" i="5"/>
  <c r="AI322" i="5"/>
  <c r="AI321" i="5"/>
  <c r="AI320" i="5"/>
  <c r="AI319" i="5"/>
  <c r="AI318" i="5"/>
  <c r="AI317" i="5"/>
  <c r="AI316" i="5"/>
  <c r="AI315" i="5"/>
  <c r="AI314" i="5"/>
  <c r="AI313" i="5"/>
  <c r="AI312" i="5"/>
  <c r="AI311" i="5"/>
  <c r="AI310" i="5"/>
  <c r="AI309" i="5"/>
  <c r="AI308" i="5"/>
  <c r="AI307" i="5"/>
  <c r="AI306" i="5"/>
  <c r="AI305" i="5"/>
  <c r="AI304" i="5"/>
  <c r="AI303" i="5"/>
  <c r="AI302" i="5"/>
  <c r="AI301" i="5"/>
  <c r="AI300" i="5"/>
  <c r="AI299" i="5"/>
  <c r="AI298" i="5"/>
  <c r="AI297" i="5"/>
  <c r="AI296" i="5"/>
  <c r="AI295" i="5"/>
  <c r="AI293" i="5"/>
  <c r="AI292" i="5"/>
  <c r="AI291" i="5"/>
  <c r="AI290" i="5"/>
  <c r="AI289" i="5"/>
  <c r="AI288" i="5"/>
  <c r="AI287" i="5"/>
  <c r="AI286" i="5"/>
  <c r="AI285" i="5"/>
  <c r="AI284" i="5"/>
  <c r="AI283" i="5"/>
  <c r="AI282" i="5"/>
  <c r="AI281" i="5"/>
  <c r="AI280" i="5"/>
  <c r="AI279" i="5"/>
  <c r="AI278" i="5"/>
  <c r="AI277" i="5"/>
  <c r="AI276" i="5"/>
  <c r="AI275" i="5"/>
  <c r="AI274" i="5"/>
  <c r="AI273" i="5"/>
  <c r="AI272" i="5"/>
  <c r="AI271" i="5"/>
  <c r="AI270" i="5"/>
  <c r="AI269" i="5"/>
  <c r="AI268" i="5"/>
  <c r="AI267" i="5"/>
  <c r="AI266" i="5"/>
  <c r="AI265" i="5"/>
  <c r="AI264" i="5"/>
  <c r="AI263" i="5"/>
  <c r="AI262" i="5"/>
  <c r="AI261" i="5"/>
  <c r="AI260" i="5"/>
  <c r="AI259" i="5"/>
  <c r="AI258" i="5"/>
  <c r="AI257" i="5"/>
  <c r="AI256" i="5"/>
  <c r="AI294" i="5"/>
  <c r="AI255" i="5"/>
  <c r="AI253" i="5"/>
  <c r="AI252" i="5"/>
  <c r="AI248" i="5"/>
  <c r="AI235" i="5"/>
  <c r="AI234" i="5"/>
  <c r="AI233" i="5"/>
  <c r="AI217" i="5"/>
  <c r="AI241" i="5"/>
  <c r="AI239" i="5"/>
  <c r="AI249" i="5"/>
  <c r="AI243" i="5"/>
  <c r="AI228" i="5"/>
  <c r="AI227" i="5"/>
  <c r="AI224" i="5"/>
  <c r="AI220" i="5"/>
  <c r="AI215" i="5"/>
  <c r="AI254" i="5"/>
  <c r="AI246" i="5"/>
  <c r="AI242" i="5"/>
  <c r="AI230" i="5"/>
  <c r="AI229" i="5"/>
  <c r="AI222" i="5"/>
  <c r="AI214" i="5"/>
  <c r="AI204" i="5"/>
  <c r="AI197" i="5"/>
  <c r="AI196" i="5"/>
  <c r="AI195" i="5"/>
  <c r="AI194" i="5"/>
  <c r="AI193" i="5"/>
  <c r="AI192" i="5"/>
  <c r="AI191" i="5"/>
  <c r="AI190" i="5"/>
  <c r="AI189" i="5"/>
  <c r="AI188" i="5"/>
  <c r="AI187" i="5"/>
  <c r="AI186" i="5"/>
  <c r="AI185" i="5"/>
  <c r="AI184" i="5"/>
  <c r="AI183" i="5"/>
  <c r="AI182" i="5"/>
  <c r="AI181" i="5"/>
  <c r="AI180" i="5"/>
  <c r="AI178" i="5"/>
  <c r="AI173" i="5"/>
  <c r="AI172" i="5"/>
  <c r="AI166" i="5"/>
  <c r="AI165" i="5"/>
  <c r="AI164" i="5"/>
  <c r="AI163" i="5"/>
  <c r="AI161" i="5"/>
  <c r="AI221" i="5"/>
  <c r="AI238" i="5"/>
  <c r="AI232" i="5"/>
  <c r="AI203" i="5"/>
  <c r="AI245" i="5"/>
  <c r="AI210" i="5"/>
  <c r="AI209" i="5"/>
  <c r="AI206" i="5"/>
  <c r="AI251" i="5"/>
  <c r="AI250" i="5"/>
  <c r="AI247" i="5"/>
  <c r="AI244" i="5"/>
  <c r="AI240" i="5"/>
  <c r="AI236" i="5"/>
  <c r="AI225" i="5"/>
  <c r="AI223" i="5"/>
  <c r="AI211" i="5"/>
  <c r="AI219" i="5"/>
  <c r="AI160" i="5"/>
  <c r="AI159" i="5"/>
  <c r="AI158" i="5"/>
  <c r="AI155" i="5"/>
  <c r="AI154" i="5"/>
  <c r="AI151" i="5"/>
  <c r="AI150" i="5"/>
  <c r="AI149" i="5"/>
  <c r="AI148" i="5"/>
  <c r="AI146" i="5"/>
  <c r="AI143" i="5"/>
  <c r="AI138" i="5"/>
  <c r="AI137" i="5"/>
  <c r="AI136" i="5"/>
  <c r="AI135" i="5"/>
  <c r="AI132" i="5"/>
  <c r="AI131" i="5"/>
  <c r="AI130" i="5"/>
  <c r="AI127" i="5"/>
  <c r="AI126" i="5"/>
  <c r="AI125" i="5"/>
  <c r="AI124" i="5"/>
  <c r="AI123" i="5"/>
  <c r="AI122" i="5"/>
  <c r="AI121" i="5"/>
  <c r="AI120" i="5"/>
  <c r="AI119" i="5"/>
  <c r="AI118" i="5"/>
  <c r="AI117" i="5"/>
  <c r="AI116" i="5"/>
  <c r="AI114" i="5"/>
  <c r="AI113" i="5"/>
  <c r="AI112" i="5"/>
  <c r="AI91" i="5"/>
  <c r="AI90" i="5"/>
  <c r="AI79" i="5"/>
  <c r="AI78" i="5"/>
  <c r="AI69" i="5"/>
  <c r="AI66" i="5"/>
  <c r="AI104" i="5"/>
  <c r="AI102" i="5"/>
  <c r="AI98" i="5"/>
  <c r="AI62" i="5"/>
  <c r="AI109" i="5"/>
  <c r="AI100" i="5"/>
  <c r="AI88" i="5"/>
  <c r="AI77" i="5"/>
  <c r="AI71" i="5"/>
  <c r="AI87" i="5"/>
  <c r="AI84" i="5"/>
  <c r="AI82" i="5"/>
  <c r="AI81" i="5"/>
  <c r="AI73" i="5"/>
  <c r="AI56" i="5"/>
  <c r="AI110" i="5"/>
  <c r="AI93" i="5"/>
  <c r="AI86" i="5"/>
  <c r="AI83" i="5"/>
  <c r="AI70" i="5"/>
  <c r="AI63" i="5"/>
  <c r="AI106" i="5"/>
  <c r="AI92" i="5"/>
  <c r="AI75" i="5"/>
  <c r="AI55" i="5"/>
  <c r="AI52" i="5"/>
  <c r="AI51" i="5"/>
  <c r="AI50" i="5"/>
  <c r="AI49" i="5"/>
  <c r="AI48" i="5"/>
  <c r="AI47" i="5"/>
  <c r="AI46" i="5"/>
  <c r="AI45" i="5"/>
  <c r="AI44" i="5"/>
  <c r="AI42" i="5"/>
  <c r="AI41" i="5"/>
  <c r="AI37" i="5"/>
  <c r="AI36" i="5"/>
  <c r="AI35" i="5"/>
  <c r="AI31" i="5"/>
  <c r="AI27" i="5"/>
  <c r="AI24" i="5"/>
  <c r="AI22" i="5"/>
  <c r="AI20" i="5"/>
  <c r="AI18" i="5"/>
  <c r="AI16" i="5"/>
  <c r="AI105" i="5"/>
  <c r="AI64" i="5"/>
  <c r="AI54" i="5"/>
  <c r="H5" i="5"/>
  <c r="P5" i="5"/>
  <c r="X5" i="5"/>
  <c r="AF5" i="5"/>
  <c r="AN5" i="5"/>
  <c r="AV5" i="5"/>
  <c r="BD5" i="5"/>
  <c r="BL5" i="5"/>
  <c r="H6" i="5"/>
  <c r="P6" i="5"/>
  <c r="AF6" i="5"/>
  <c r="AN6" i="5"/>
  <c r="BD6" i="5"/>
  <c r="BL6" i="5"/>
  <c r="H7" i="5"/>
  <c r="P7" i="5"/>
  <c r="AF7" i="5"/>
  <c r="AN7" i="5"/>
  <c r="BD7" i="5"/>
  <c r="BL7" i="5"/>
  <c r="H8" i="5"/>
  <c r="P8" i="5"/>
  <c r="AF8" i="5"/>
  <c r="AN8" i="5"/>
  <c r="AV8" i="5"/>
  <c r="BD8" i="5"/>
  <c r="BL8" i="5"/>
  <c r="H9" i="5"/>
  <c r="P9" i="5"/>
  <c r="AF9" i="5"/>
  <c r="BD9" i="5"/>
  <c r="BL9" i="5"/>
  <c r="H10" i="5"/>
  <c r="Q10" i="5"/>
  <c r="AI10" i="5"/>
  <c r="BA10" i="5"/>
  <c r="G11" i="5"/>
  <c r="P11" i="5"/>
  <c r="Y11" i="5"/>
  <c r="AH11" i="5"/>
  <c r="BI11" i="5"/>
  <c r="O12" i="5"/>
  <c r="AF12" i="5"/>
  <c r="BE12" i="5"/>
  <c r="BN12" i="5"/>
  <c r="K13" i="5"/>
  <c r="U13" i="5"/>
  <c r="AD13" i="5"/>
  <c r="AM13" i="5"/>
  <c r="AU13" i="5"/>
  <c r="BD13" i="5"/>
  <c r="BN13" i="5"/>
  <c r="AF14" i="5"/>
  <c r="BD14" i="5"/>
  <c r="BM14" i="5"/>
  <c r="M15" i="5"/>
  <c r="W15" i="5"/>
  <c r="AE15" i="5"/>
  <c r="BC15" i="5"/>
  <c r="I16" i="5"/>
  <c r="U16" i="5"/>
  <c r="AE16" i="5"/>
  <c r="AO16" i="5"/>
  <c r="BA16" i="5"/>
  <c r="AF17" i="5"/>
  <c r="E18" i="5"/>
  <c r="P18" i="5"/>
  <c r="AM18" i="5"/>
  <c r="BC18" i="5"/>
  <c r="BN18" i="5"/>
  <c r="O19" i="5"/>
  <c r="H20" i="5"/>
  <c r="AE20" i="5"/>
  <c r="AP20" i="5"/>
  <c r="AX20" i="5"/>
  <c r="U21" i="5"/>
  <c r="AM21" i="5"/>
  <c r="BC21" i="5"/>
  <c r="BN21" i="5"/>
  <c r="R22" i="5"/>
  <c r="AE22" i="5"/>
  <c r="AP22" i="5"/>
  <c r="H23" i="5"/>
  <c r="H24" i="5"/>
  <c r="H25" i="5"/>
  <c r="P27" i="5"/>
  <c r="BD28" i="5"/>
  <c r="BD29" i="5"/>
  <c r="AN30" i="5"/>
  <c r="H31" i="5"/>
  <c r="BD31" i="5"/>
  <c r="AF32" i="5"/>
  <c r="BD32" i="5"/>
  <c r="H33" i="5"/>
  <c r="BL35" i="5"/>
  <c r="H38" i="5"/>
  <c r="P40" i="5"/>
  <c r="H41" i="5"/>
  <c r="H42" i="5"/>
  <c r="H43" i="5"/>
  <c r="BD43" i="5"/>
  <c r="H45" i="5"/>
  <c r="BL45" i="5"/>
  <c r="P47" i="5"/>
  <c r="BL48" i="5"/>
  <c r="AN49" i="5"/>
  <c r="BD49" i="5"/>
  <c r="AF50" i="5"/>
  <c r="H53" i="5"/>
  <c r="AF54" i="5"/>
  <c r="BH54" i="5"/>
  <c r="AN55" i="5"/>
  <c r="BC56" i="5"/>
  <c r="AF61" i="5"/>
  <c r="AM63" i="5"/>
  <c r="AG90" i="5"/>
  <c r="G562" i="5"/>
  <c r="G561" i="5"/>
  <c r="G560" i="5"/>
  <c r="G559" i="5"/>
  <c r="G558" i="5"/>
  <c r="G557" i="5"/>
  <c r="G556" i="5"/>
  <c r="G555" i="5"/>
  <c r="G554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53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28" i="5"/>
  <c r="G515" i="5"/>
  <c r="G514" i="5"/>
  <c r="G513" i="5"/>
  <c r="G512" i="5"/>
  <c r="G511" i="5"/>
  <c r="G510" i="5"/>
  <c r="G509" i="5"/>
  <c r="G507" i="5"/>
  <c r="G508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8" i="5"/>
  <c r="G489" i="5"/>
  <c r="G479" i="5"/>
  <c r="G478" i="5"/>
  <c r="G469" i="5"/>
  <c r="G486" i="5"/>
  <c r="G483" i="5"/>
  <c r="G470" i="5"/>
  <c r="G485" i="5"/>
  <c r="G480" i="5"/>
  <c r="G475" i="5"/>
  <c r="G474" i="5"/>
  <c r="G473" i="5"/>
  <c r="G481" i="5"/>
  <c r="G47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82" i="5"/>
  <c r="G472" i="5"/>
  <c r="G471" i="5"/>
  <c r="G487" i="5"/>
  <c r="G484" i="5"/>
  <c r="G442" i="5"/>
  <c r="G446" i="5"/>
  <c r="G476" i="5"/>
  <c r="G445" i="5"/>
  <c r="G448" i="5"/>
  <c r="G444" i="5"/>
  <c r="G443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67" i="5"/>
  <c r="G447" i="5"/>
  <c r="G468" i="5"/>
  <c r="G428" i="5"/>
  <c r="G427" i="5"/>
  <c r="G425" i="5"/>
  <c r="G422" i="5"/>
  <c r="G421" i="5"/>
  <c r="G424" i="5"/>
  <c r="G426" i="5"/>
  <c r="G420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423" i="5"/>
  <c r="G41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0" i="5"/>
  <c r="G382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81" i="5"/>
  <c r="G359" i="5"/>
  <c r="G360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58" i="5"/>
  <c r="G357" i="5"/>
  <c r="G341" i="5"/>
  <c r="G340" i="5"/>
  <c r="G339" i="5"/>
  <c r="G338" i="5"/>
  <c r="G324" i="5"/>
  <c r="G330" i="5"/>
  <c r="G315" i="5"/>
  <c r="G298" i="5"/>
  <c r="G297" i="5"/>
  <c r="G332" i="5"/>
  <c r="G331" i="5"/>
  <c r="G327" i="5"/>
  <c r="G326" i="5"/>
  <c r="G317" i="5"/>
  <c r="G311" i="5"/>
  <c r="G310" i="5"/>
  <c r="G302" i="5"/>
  <c r="G318" i="5"/>
  <c r="G316" i="5"/>
  <c r="G306" i="5"/>
  <c r="G296" i="5"/>
  <c r="G294" i="5"/>
  <c r="G322" i="5"/>
  <c r="G321" i="5"/>
  <c r="G320" i="5"/>
  <c r="G313" i="5"/>
  <c r="G300" i="5"/>
  <c r="G299" i="5"/>
  <c r="G333" i="5"/>
  <c r="G329" i="5"/>
  <c r="G325" i="5"/>
  <c r="G319" i="5"/>
  <c r="G312" i="5"/>
  <c r="G309" i="5"/>
  <c r="G308" i="5"/>
  <c r="G307" i="5"/>
  <c r="G304" i="5"/>
  <c r="G301" i="5"/>
  <c r="G337" i="5"/>
  <c r="G335" i="5"/>
  <c r="G323" i="5"/>
  <c r="G314" i="5"/>
  <c r="G295" i="5"/>
  <c r="G336" i="5"/>
  <c r="G334" i="5"/>
  <c r="G328" i="5"/>
  <c r="G285" i="5"/>
  <c r="G278" i="5"/>
  <c r="G268" i="5"/>
  <c r="G264" i="5"/>
  <c r="G263" i="5"/>
  <c r="G254" i="5"/>
  <c r="G303" i="5"/>
  <c r="G293" i="5"/>
  <c r="G291" i="5"/>
  <c r="G283" i="5"/>
  <c r="G280" i="5"/>
  <c r="G272" i="5"/>
  <c r="G270" i="5"/>
  <c r="G269" i="5"/>
  <c r="G261" i="5"/>
  <c r="G292" i="5"/>
  <c r="G290" i="5"/>
  <c r="G275" i="5"/>
  <c r="G27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87" i="5"/>
  <c r="G286" i="5"/>
  <c r="G282" i="5"/>
  <c r="G281" i="5"/>
  <c r="G267" i="5"/>
  <c r="G262" i="5"/>
  <c r="G260" i="5"/>
  <c r="G258" i="5"/>
  <c r="G257" i="5"/>
  <c r="G305" i="5"/>
  <c r="G277" i="5"/>
  <c r="G273" i="5"/>
  <c r="G271" i="5"/>
  <c r="G266" i="5"/>
  <c r="G276" i="5"/>
  <c r="G256" i="5"/>
  <c r="G255" i="5"/>
  <c r="G284" i="5"/>
  <c r="G265" i="5"/>
  <c r="G289" i="5"/>
  <c r="G205" i="5"/>
  <c r="G288" i="5"/>
  <c r="G214" i="5"/>
  <c r="G212" i="5"/>
  <c r="G204" i="5"/>
  <c r="G213" i="5"/>
  <c r="G207" i="5"/>
  <c r="G211" i="5"/>
  <c r="G210" i="5"/>
  <c r="G209" i="5"/>
  <c r="G279" i="5"/>
  <c r="G259" i="5"/>
  <c r="G206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69" i="5"/>
  <c r="G166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67" i="5"/>
  <c r="G208" i="5"/>
  <c r="G171" i="5"/>
  <c r="G163" i="5"/>
  <c r="G162" i="5"/>
  <c r="G170" i="5"/>
  <c r="G168" i="5"/>
  <c r="G165" i="5"/>
  <c r="G164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116" i="5"/>
  <c r="G115" i="5"/>
  <c r="G113" i="5"/>
  <c r="G112" i="5"/>
  <c r="G117" i="5"/>
  <c r="G65" i="5"/>
  <c r="G63" i="5"/>
  <c r="G54" i="5"/>
  <c r="G114" i="5"/>
  <c r="G59" i="5"/>
  <c r="G57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66" i="5"/>
  <c r="G61" i="5"/>
  <c r="G56" i="5"/>
  <c r="G58" i="5"/>
  <c r="G62" i="5"/>
  <c r="G55" i="5"/>
  <c r="BK562" i="5"/>
  <c r="BK561" i="5"/>
  <c r="BK560" i="5"/>
  <c r="BK559" i="5"/>
  <c r="BK558" i="5"/>
  <c r="BK556" i="5"/>
  <c r="BK555" i="5"/>
  <c r="BK554" i="5"/>
  <c r="BK553" i="5"/>
  <c r="BK550" i="5"/>
  <c r="BK549" i="5"/>
  <c r="BK547" i="5"/>
  <c r="BK542" i="5"/>
  <c r="BK540" i="5"/>
  <c r="BK552" i="5"/>
  <c r="BK539" i="5"/>
  <c r="BK538" i="5"/>
  <c r="BK535" i="5"/>
  <c r="BK534" i="5"/>
  <c r="BK533" i="5"/>
  <c r="BK532" i="5"/>
  <c r="BK531" i="5"/>
  <c r="BK530" i="5"/>
  <c r="BK528" i="5"/>
  <c r="BK526" i="5"/>
  <c r="BK525" i="5"/>
  <c r="BK524" i="5"/>
  <c r="BK523" i="5"/>
  <c r="BK522" i="5"/>
  <c r="BK521" i="5"/>
  <c r="BK520" i="5"/>
  <c r="BK519" i="5"/>
  <c r="BK517" i="5"/>
  <c r="BK516" i="5"/>
  <c r="BK515" i="5"/>
  <c r="BK527" i="5"/>
  <c r="BK514" i="5"/>
  <c r="BK511" i="5"/>
  <c r="BK510" i="5"/>
  <c r="BK508" i="5"/>
  <c r="BK505" i="5"/>
  <c r="BK504" i="5"/>
  <c r="BK503" i="5"/>
  <c r="BK502" i="5"/>
  <c r="BK501" i="5"/>
  <c r="BK500" i="5"/>
  <c r="BK499" i="5"/>
  <c r="BK498" i="5"/>
  <c r="BK506" i="5"/>
  <c r="BK497" i="5"/>
  <c r="BK496" i="5"/>
  <c r="BK495" i="5"/>
  <c r="BK494" i="5"/>
  <c r="BK493" i="5"/>
  <c r="BK492" i="5"/>
  <c r="BK491" i="5"/>
  <c r="BK490" i="5"/>
  <c r="BK489" i="5"/>
  <c r="BK488" i="5"/>
  <c r="BK475" i="5"/>
  <c r="BK478" i="5"/>
  <c r="BK477" i="5"/>
  <c r="BK468" i="5"/>
  <c r="BK485" i="5"/>
  <c r="BK482" i="5"/>
  <c r="BK484" i="5"/>
  <c r="BK479" i="5"/>
  <c r="BK474" i="5"/>
  <c r="BK473" i="5"/>
  <c r="BK467" i="5"/>
  <c r="BK465" i="5"/>
  <c r="BK464" i="5"/>
  <c r="BK463" i="5"/>
  <c r="BK462" i="5"/>
  <c r="BK461" i="5"/>
  <c r="BK460" i="5"/>
  <c r="BK459" i="5"/>
  <c r="BK458" i="5"/>
  <c r="BK457" i="5"/>
  <c r="BK456" i="5"/>
  <c r="BK454" i="5"/>
  <c r="BK453" i="5"/>
  <c r="BK449" i="5"/>
  <c r="BK448" i="5"/>
  <c r="BK476" i="5"/>
  <c r="BK471" i="5"/>
  <c r="BK470" i="5"/>
  <c r="BK486" i="5"/>
  <c r="BK466" i="5"/>
  <c r="BK483" i="5"/>
  <c r="BK445" i="5"/>
  <c r="BK444" i="5"/>
  <c r="BK443" i="5"/>
  <c r="BK442" i="5"/>
  <c r="BK446" i="5"/>
  <c r="BK440" i="5"/>
  <c r="BK438" i="5"/>
  <c r="BK437" i="5"/>
  <c r="BK435" i="5"/>
  <c r="BK432" i="5"/>
  <c r="BK431" i="5"/>
  <c r="BK429" i="5"/>
  <c r="BK425" i="5"/>
  <c r="BK421" i="5"/>
  <c r="BK420" i="5"/>
  <c r="BK427" i="5"/>
  <c r="BK426" i="5"/>
  <c r="BK419" i="5"/>
  <c r="BK417" i="5"/>
  <c r="BK416" i="5"/>
  <c r="BK415" i="5"/>
  <c r="BK414" i="5"/>
  <c r="BK413" i="5"/>
  <c r="BK412" i="5"/>
  <c r="BK411" i="5"/>
  <c r="BK410" i="5"/>
  <c r="BK408" i="5"/>
  <c r="BK407" i="5"/>
  <c r="BK404" i="5"/>
  <c r="BK403" i="5"/>
  <c r="BK401" i="5"/>
  <c r="BK400" i="5"/>
  <c r="BK399" i="5"/>
  <c r="BK396" i="5"/>
  <c r="BK395" i="5"/>
  <c r="BK394" i="5"/>
  <c r="BK393" i="5"/>
  <c r="BK392" i="5"/>
  <c r="BK391" i="5"/>
  <c r="BK390" i="5"/>
  <c r="BK389" i="5"/>
  <c r="BK388" i="5"/>
  <c r="BK387" i="5"/>
  <c r="BK386" i="5"/>
  <c r="BK385" i="5"/>
  <c r="BK384" i="5"/>
  <c r="BK383" i="5"/>
  <c r="BK382" i="5"/>
  <c r="BK418" i="5"/>
  <c r="BK380" i="5"/>
  <c r="BK378" i="5"/>
  <c r="BK381" i="5"/>
  <c r="BK377" i="5"/>
  <c r="BK376" i="5"/>
  <c r="BK375" i="5"/>
  <c r="BK374" i="5"/>
  <c r="BK373" i="5"/>
  <c r="BK372" i="5"/>
  <c r="BK371" i="5"/>
  <c r="BK370" i="5"/>
  <c r="BK369" i="5"/>
  <c r="BK368" i="5"/>
  <c r="BK367" i="5"/>
  <c r="BK366" i="5"/>
  <c r="BK365" i="5"/>
  <c r="BK364" i="5"/>
  <c r="BK363" i="5"/>
  <c r="BK362" i="5"/>
  <c r="BK379" i="5"/>
  <c r="BK355" i="5"/>
  <c r="BK354" i="5"/>
  <c r="BK353" i="5"/>
  <c r="BK352" i="5"/>
  <c r="BK351" i="5"/>
  <c r="BK350" i="5"/>
  <c r="BK349" i="5"/>
  <c r="BK348" i="5"/>
  <c r="BK347" i="5"/>
  <c r="BK346" i="5"/>
  <c r="BK345" i="5"/>
  <c r="BK344" i="5"/>
  <c r="BK342" i="5"/>
  <c r="BK341" i="5"/>
  <c r="BK357" i="5"/>
  <c r="BK356" i="5"/>
  <c r="BK358" i="5"/>
  <c r="BK340" i="5"/>
  <c r="BK339" i="5"/>
  <c r="BK327" i="5"/>
  <c r="BK322" i="5"/>
  <c r="BK313" i="5"/>
  <c r="BK338" i="5"/>
  <c r="BK335" i="5"/>
  <c r="BK333" i="5"/>
  <c r="BK337" i="5"/>
  <c r="BK329" i="5"/>
  <c r="BK323" i="5"/>
  <c r="BK314" i="5"/>
  <c r="BK304" i="5"/>
  <c r="BK302" i="5"/>
  <c r="BK293" i="5"/>
  <c r="BK331" i="5"/>
  <c r="BK325" i="5"/>
  <c r="BK316" i="5"/>
  <c r="BK330" i="5"/>
  <c r="BK317" i="5"/>
  <c r="BK310" i="5"/>
  <c r="BK301" i="5"/>
  <c r="BK321" i="5"/>
  <c r="BK320" i="5"/>
  <c r="BK319" i="5"/>
  <c r="BK315" i="5"/>
  <c r="BK305" i="5"/>
  <c r="BK296" i="5"/>
  <c r="BK332" i="5"/>
  <c r="BK328" i="5"/>
  <c r="BK318" i="5"/>
  <c r="BK299" i="5"/>
  <c r="BK336" i="5"/>
  <c r="BK334" i="5"/>
  <c r="BK324" i="5"/>
  <c r="BK312" i="5"/>
  <c r="BK311" i="5"/>
  <c r="BK308" i="5"/>
  <c r="BK307" i="5"/>
  <c r="BK306" i="5"/>
  <c r="BK303" i="5"/>
  <c r="BK300" i="5"/>
  <c r="BK298" i="5"/>
  <c r="BK283" i="5"/>
  <c r="BK278" i="5"/>
  <c r="BK257" i="5"/>
  <c r="BK256" i="5"/>
  <c r="BK287" i="5"/>
  <c r="BK277" i="5"/>
  <c r="BK263" i="5"/>
  <c r="BK262" i="5"/>
  <c r="BK290" i="5"/>
  <c r="BK282" i="5"/>
  <c r="BK279" i="5"/>
  <c r="BK271" i="5"/>
  <c r="BK258" i="5"/>
  <c r="BK255" i="5"/>
  <c r="BK252" i="5"/>
  <c r="BK251" i="5"/>
  <c r="BK250" i="5"/>
  <c r="BK248" i="5"/>
  <c r="BK247" i="5"/>
  <c r="BK245" i="5"/>
  <c r="BK244" i="5"/>
  <c r="BK243" i="5"/>
  <c r="BK241" i="5"/>
  <c r="BK240" i="5"/>
  <c r="BK239" i="5"/>
  <c r="BK236" i="5"/>
  <c r="BK235" i="5"/>
  <c r="BK234" i="5"/>
  <c r="BK233" i="5"/>
  <c r="BK232" i="5"/>
  <c r="BK231" i="5"/>
  <c r="BK229" i="5"/>
  <c r="BK228" i="5"/>
  <c r="BK227" i="5"/>
  <c r="BK225" i="5"/>
  <c r="BK222" i="5"/>
  <c r="BK217" i="5"/>
  <c r="BK215" i="5"/>
  <c r="BK274" i="5"/>
  <c r="BK273" i="5"/>
  <c r="BK291" i="5"/>
  <c r="BK289" i="5"/>
  <c r="BK286" i="5"/>
  <c r="BK285" i="5"/>
  <c r="BK281" i="5"/>
  <c r="BK266" i="5"/>
  <c r="BK261" i="5"/>
  <c r="BK260" i="5"/>
  <c r="BK254" i="5"/>
  <c r="BK295" i="5"/>
  <c r="BK276" i="5"/>
  <c r="BK270" i="5"/>
  <c r="BK265" i="5"/>
  <c r="BK259" i="5"/>
  <c r="BK275" i="5"/>
  <c r="BK210" i="5"/>
  <c r="BK209" i="5"/>
  <c r="BK197" i="5"/>
  <c r="BK196" i="5"/>
  <c r="BK194" i="5"/>
  <c r="BK193" i="5"/>
  <c r="BK192" i="5"/>
  <c r="BK190" i="5"/>
  <c r="BK189" i="5"/>
  <c r="BK187" i="5"/>
  <c r="BK184" i="5"/>
  <c r="BK183" i="5"/>
  <c r="BK182" i="5"/>
  <c r="BK180" i="5"/>
  <c r="BK178" i="5"/>
  <c r="BK173" i="5"/>
  <c r="BK172" i="5"/>
  <c r="BK204" i="5"/>
  <c r="BK160" i="5"/>
  <c r="BK159" i="5"/>
  <c r="BK158" i="5"/>
  <c r="BK155" i="5"/>
  <c r="BK149" i="5"/>
  <c r="BK148" i="5"/>
  <c r="BK143" i="5"/>
  <c r="BK138" i="5"/>
  <c r="BK137" i="5"/>
  <c r="BK136" i="5"/>
  <c r="BK130" i="5"/>
  <c r="BK127" i="5"/>
  <c r="BK123" i="5"/>
  <c r="BK120" i="5"/>
  <c r="BK109" i="5"/>
  <c r="BK106" i="5"/>
  <c r="BK105" i="5"/>
  <c r="BK102" i="5"/>
  <c r="BK98" i="5"/>
  <c r="BK92" i="5"/>
  <c r="BK91" i="5"/>
  <c r="BK88" i="5"/>
  <c r="BK86" i="5"/>
  <c r="BK85" i="5"/>
  <c r="BK83" i="5"/>
  <c r="BK82" i="5"/>
  <c r="BK80" i="5"/>
  <c r="BK78" i="5"/>
  <c r="BK77" i="5"/>
  <c r="BK76" i="5"/>
  <c r="BK75" i="5"/>
  <c r="BK73" i="5"/>
  <c r="BK70" i="5"/>
  <c r="BK66" i="5"/>
  <c r="BK65" i="5"/>
  <c r="BK59" i="5"/>
  <c r="BK52" i="5"/>
  <c r="BK51" i="5"/>
  <c r="BK50" i="5"/>
  <c r="BK49" i="5"/>
  <c r="BK48" i="5"/>
  <c r="BK45" i="5"/>
  <c r="BK44" i="5"/>
  <c r="BK42" i="5"/>
  <c r="BK41" i="5"/>
  <c r="BK36" i="5"/>
  <c r="BK31" i="5"/>
  <c r="BK24" i="5"/>
  <c r="BK64" i="5"/>
  <c r="BK55" i="5"/>
  <c r="BK62" i="5"/>
  <c r="BK61" i="5"/>
  <c r="BK63" i="5"/>
  <c r="BK54" i="5"/>
  <c r="BK53" i="5"/>
  <c r="W16" i="5"/>
  <c r="S562" i="5"/>
  <c r="S561" i="5"/>
  <c r="S560" i="5"/>
  <c r="S559" i="5"/>
  <c r="S558" i="5"/>
  <c r="S557" i="5"/>
  <c r="S556" i="5"/>
  <c r="S555" i="5"/>
  <c r="S554" i="5"/>
  <c r="S553" i="5"/>
  <c r="S552" i="5"/>
  <c r="S551" i="5"/>
  <c r="S550" i="5"/>
  <c r="S549" i="5"/>
  <c r="S548" i="5"/>
  <c r="S547" i="5"/>
  <c r="S546" i="5"/>
  <c r="S545" i="5"/>
  <c r="S544" i="5"/>
  <c r="S543" i="5"/>
  <c r="S542" i="5"/>
  <c r="S541" i="5"/>
  <c r="S540" i="5"/>
  <c r="S539" i="5"/>
  <c r="S538" i="5"/>
  <c r="S537" i="5"/>
  <c r="S536" i="5"/>
  <c r="S535" i="5"/>
  <c r="S534" i="5"/>
  <c r="S533" i="5"/>
  <c r="S532" i="5"/>
  <c r="S531" i="5"/>
  <c r="S530" i="5"/>
  <c r="S529" i="5"/>
  <c r="S528" i="5"/>
  <c r="S527" i="5"/>
  <c r="S526" i="5"/>
  <c r="S525" i="5"/>
  <c r="S524" i="5"/>
  <c r="S523" i="5"/>
  <c r="S522" i="5"/>
  <c r="S521" i="5"/>
  <c r="S520" i="5"/>
  <c r="S519" i="5"/>
  <c r="S518" i="5"/>
  <c r="S517" i="5"/>
  <c r="S516" i="5"/>
  <c r="S515" i="5"/>
  <c r="S514" i="5"/>
  <c r="S513" i="5"/>
  <c r="S512" i="5"/>
  <c r="S511" i="5"/>
  <c r="S510" i="5"/>
  <c r="S509" i="5"/>
  <c r="S508" i="5"/>
  <c r="S507" i="5"/>
  <c r="S506" i="5"/>
  <c r="S505" i="5"/>
  <c r="S504" i="5"/>
  <c r="S503" i="5"/>
  <c r="S502" i="5"/>
  <c r="S501" i="5"/>
  <c r="S500" i="5"/>
  <c r="S499" i="5"/>
  <c r="S498" i="5"/>
  <c r="S497" i="5"/>
  <c r="S496" i="5"/>
  <c r="S495" i="5"/>
  <c r="S494" i="5"/>
  <c r="S493" i="5"/>
  <c r="S492" i="5"/>
  <c r="S491" i="5"/>
  <c r="S490" i="5"/>
  <c r="S489" i="5"/>
  <c r="S487" i="5"/>
  <c r="S486" i="5"/>
  <c r="S485" i="5"/>
  <c r="S484" i="5"/>
  <c r="S483" i="5"/>
  <c r="S482" i="5"/>
  <c r="S481" i="5"/>
  <c r="S480" i="5"/>
  <c r="S479" i="5"/>
  <c r="S478" i="5"/>
  <c r="S477" i="5"/>
  <c r="S476" i="5"/>
  <c r="S475" i="5"/>
  <c r="S474" i="5"/>
  <c r="S473" i="5"/>
  <c r="S472" i="5"/>
  <c r="S471" i="5"/>
  <c r="S470" i="5"/>
  <c r="S469" i="5"/>
  <c r="S468" i="5"/>
  <c r="S488" i="5"/>
  <c r="S467" i="5"/>
  <c r="S445" i="5"/>
  <c r="S451" i="5"/>
  <c r="S441" i="5"/>
  <c r="S440" i="5"/>
  <c r="S439" i="5"/>
  <c r="S438" i="5"/>
  <c r="S437" i="5"/>
  <c r="S436" i="5"/>
  <c r="S435" i="5"/>
  <c r="S434" i="5"/>
  <c r="S433" i="5"/>
  <c r="S432" i="5"/>
  <c r="S431" i="5"/>
  <c r="S430" i="5"/>
  <c r="S429" i="5"/>
  <c r="S428" i="5"/>
  <c r="S427" i="5"/>
  <c r="S426" i="5"/>
  <c r="S425" i="5"/>
  <c r="S424" i="5"/>
  <c r="S423" i="5"/>
  <c r="S422" i="5"/>
  <c r="S421" i="5"/>
  <c r="S420" i="5"/>
  <c r="S419" i="5"/>
  <c r="S460" i="5"/>
  <c r="S456" i="5"/>
  <c r="S455" i="5"/>
  <c r="S452" i="5"/>
  <c r="S448" i="5"/>
  <c r="S466" i="5"/>
  <c r="S459" i="5"/>
  <c r="S458" i="5"/>
  <c r="S457" i="5"/>
  <c r="S444" i="5"/>
  <c r="S443" i="5"/>
  <c r="S462" i="5"/>
  <c r="S454" i="5"/>
  <c r="S453" i="5"/>
  <c r="S449" i="5"/>
  <c r="S465" i="5"/>
  <c r="S464" i="5"/>
  <c r="S463" i="5"/>
  <c r="S450" i="5"/>
  <c r="S461" i="5"/>
  <c r="S447" i="5"/>
  <c r="S446" i="5"/>
  <c r="S418" i="5"/>
  <c r="S417" i="5"/>
  <c r="S416" i="5"/>
  <c r="S415" i="5"/>
  <c r="S414" i="5"/>
  <c r="S413" i="5"/>
  <c r="S412" i="5"/>
  <c r="S411" i="5"/>
  <c r="S410" i="5"/>
  <c r="S409" i="5"/>
  <c r="S408" i="5"/>
  <c r="S407" i="5"/>
  <c r="S406" i="5"/>
  <c r="S405" i="5"/>
  <c r="S404" i="5"/>
  <c r="S403" i="5"/>
  <c r="S442" i="5"/>
  <c r="S401" i="5"/>
  <c r="S400" i="5"/>
  <c r="S399" i="5"/>
  <c r="S402" i="5"/>
  <c r="S398" i="5"/>
  <c r="S397" i="5"/>
  <c r="S396" i="5"/>
  <c r="S395" i="5"/>
  <c r="S394" i="5"/>
  <c r="S393" i="5"/>
  <c r="S392" i="5"/>
  <c r="S391" i="5"/>
  <c r="S390" i="5"/>
  <c r="S389" i="5"/>
  <c r="S388" i="5"/>
  <c r="S387" i="5"/>
  <c r="S386" i="5"/>
  <c r="S385" i="5"/>
  <c r="S384" i="5"/>
  <c r="S383" i="5"/>
  <c r="S382" i="5"/>
  <c r="S381" i="5"/>
  <c r="S380" i="5"/>
  <c r="S379" i="5"/>
  <c r="S378" i="5"/>
  <c r="S377" i="5"/>
  <c r="S376" i="5"/>
  <c r="S375" i="5"/>
  <c r="S374" i="5"/>
  <c r="S373" i="5"/>
  <c r="S372" i="5"/>
  <c r="S371" i="5"/>
  <c r="S370" i="5"/>
  <c r="S369" i="5"/>
  <c r="S368" i="5"/>
  <c r="S367" i="5"/>
  <c r="S366" i="5"/>
  <c r="S365" i="5"/>
  <c r="S364" i="5"/>
  <c r="S363" i="5"/>
  <c r="S362" i="5"/>
  <c r="S361" i="5"/>
  <c r="S360" i="5"/>
  <c r="S359" i="5"/>
  <c r="S358" i="5"/>
  <c r="S357" i="5"/>
  <c r="S356" i="5"/>
  <c r="S355" i="5"/>
  <c r="S354" i="5"/>
  <c r="S353" i="5"/>
  <c r="S352" i="5"/>
  <c r="S351" i="5"/>
  <c r="S350" i="5"/>
  <c r="S349" i="5"/>
  <c r="S348" i="5"/>
  <c r="S347" i="5"/>
  <c r="S346" i="5"/>
  <c r="S345" i="5"/>
  <c r="S344" i="5"/>
  <c r="S343" i="5"/>
  <c r="S342" i="5"/>
  <c r="S341" i="5"/>
  <c r="S340" i="5"/>
  <c r="S339" i="5"/>
  <c r="S338" i="5"/>
  <c r="S337" i="5"/>
  <c r="S336" i="5"/>
  <c r="S335" i="5"/>
  <c r="S334" i="5"/>
  <c r="S333" i="5"/>
  <c r="S332" i="5"/>
  <c r="S331" i="5"/>
  <c r="S330" i="5"/>
  <c r="S329" i="5"/>
  <c r="S328" i="5"/>
  <c r="S327" i="5"/>
  <c r="S326" i="5"/>
  <c r="S325" i="5"/>
  <c r="S324" i="5"/>
  <c r="S323" i="5"/>
  <c r="S322" i="5"/>
  <c r="S321" i="5"/>
  <c r="S320" i="5"/>
  <c r="S319" i="5"/>
  <c r="S318" i="5"/>
  <c r="S317" i="5"/>
  <c r="S316" i="5"/>
  <c r="S315" i="5"/>
  <c r="S314" i="5"/>
  <c r="S313" i="5"/>
  <c r="S312" i="5"/>
  <c r="S311" i="5"/>
  <c r="S310" i="5"/>
  <c r="S309" i="5"/>
  <c r="S308" i="5"/>
  <c r="S307" i="5"/>
  <c r="S306" i="5"/>
  <c r="S305" i="5"/>
  <c r="S304" i="5"/>
  <c r="S303" i="5"/>
  <c r="S302" i="5"/>
  <c r="S301" i="5"/>
  <c r="S300" i="5"/>
  <c r="S299" i="5"/>
  <c r="S298" i="5"/>
  <c r="S297" i="5"/>
  <c r="S296" i="5"/>
  <c r="S294" i="5"/>
  <c r="S293" i="5"/>
  <c r="S292" i="5"/>
  <c r="S291" i="5"/>
  <c r="S290" i="5"/>
  <c r="S289" i="5"/>
  <c r="S288" i="5"/>
  <c r="S287" i="5"/>
  <c r="S286" i="5"/>
  <c r="S285" i="5"/>
  <c r="S284" i="5"/>
  <c r="S283" i="5"/>
  <c r="S282" i="5"/>
  <c r="S281" i="5"/>
  <c r="S280" i="5"/>
  <c r="S279" i="5"/>
  <c r="S278" i="5"/>
  <c r="S277" i="5"/>
  <c r="S276" i="5"/>
  <c r="S275" i="5"/>
  <c r="S274" i="5"/>
  <c r="S273" i="5"/>
  <c r="S272" i="5"/>
  <c r="S271" i="5"/>
  <c r="S270" i="5"/>
  <c r="S269" i="5"/>
  <c r="S268" i="5"/>
  <c r="S267" i="5"/>
  <c r="S266" i="5"/>
  <c r="S265" i="5"/>
  <c r="S264" i="5"/>
  <c r="S263" i="5"/>
  <c r="S262" i="5"/>
  <c r="S261" i="5"/>
  <c r="S260" i="5"/>
  <c r="S259" i="5"/>
  <c r="S258" i="5"/>
  <c r="S257" i="5"/>
  <c r="S256" i="5"/>
  <c r="S295" i="5"/>
  <c r="S253" i="5"/>
  <c r="S255" i="5"/>
  <c r="S254" i="5"/>
  <c r="S246" i="5"/>
  <c r="S245" i="5"/>
  <c r="S230" i="5"/>
  <c r="S220" i="5"/>
  <c r="S205" i="5"/>
  <c r="S244" i="5"/>
  <c r="S242" i="5"/>
  <c r="S236" i="5"/>
  <c r="S225" i="5"/>
  <c r="S252" i="5"/>
  <c r="S250" i="5"/>
  <c r="S248" i="5"/>
  <c r="S238" i="5"/>
  <c r="S233" i="5"/>
  <c r="S232" i="5"/>
  <c r="S221" i="5"/>
  <c r="S215" i="5"/>
  <c r="S207" i="5"/>
  <c r="S218" i="5"/>
  <c r="S202" i="5"/>
  <c r="S201" i="5"/>
  <c r="S200" i="5"/>
  <c r="S199" i="5"/>
  <c r="S198" i="5"/>
  <c r="S197" i="5"/>
  <c r="S196" i="5"/>
  <c r="S195" i="5"/>
  <c r="S194" i="5"/>
  <c r="S193" i="5"/>
  <c r="S192" i="5"/>
  <c r="S191" i="5"/>
  <c r="S190" i="5"/>
  <c r="S189" i="5"/>
  <c r="S188" i="5"/>
  <c r="S187" i="5"/>
  <c r="S186" i="5"/>
  <c r="S185" i="5"/>
  <c r="S184" i="5"/>
  <c r="S183" i="5"/>
  <c r="S182" i="5"/>
  <c r="S181" i="5"/>
  <c r="S180" i="5"/>
  <c r="S179" i="5"/>
  <c r="S178" i="5"/>
  <c r="S177" i="5"/>
  <c r="S176" i="5"/>
  <c r="S175" i="5"/>
  <c r="S174" i="5"/>
  <c r="S173" i="5"/>
  <c r="S172" i="5"/>
  <c r="S171" i="5"/>
  <c r="S170" i="5"/>
  <c r="S169" i="5"/>
  <c r="S168" i="5"/>
  <c r="S167" i="5"/>
  <c r="S166" i="5"/>
  <c r="S165" i="5"/>
  <c r="S164" i="5"/>
  <c r="S163" i="5"/>
  <c r="S162" i="5"/>
  <c r="S161" i="5"/>
  <c r="S251" i="5"/>
  <c r="S247" i="5"/>
  <c r="S241" i="5"/>
  <c r="S240" i="5"/>
  <c r="S231" i="5"/>
  <c r="S217" i="5"/>
  <c r="S216" i="5"/>
  <c r="S212" i="5"/>
  <c r="S210" i="5"/>
  <c r="S209" i="5"/>
  <c r="S203" i="5"/>
  <c r="S243" i="5"/>
  <c r="S235" i="5"/>
  <c r="S234" i="5"/>
  <c r="S228" i="5"/>
  <c r="S226" i="5"/>
  <c r="S223" i="5"/>
  <c r="S222" i="5"/>
  <c r="S214" i="5"/>
  <c r="S213" i="5"/>
  <c r="S211" i="5"/>
  <c r="S206" i="5"/>
  <c r="S239" i="5"/>
  <c r="S249" i="5"/>
  <c r="S237" i="5"/>
  <c r="S229" i="5"/>
  <c r="S227" i="5"/>
  <c r="S224" i="5"/>
  <c r="S219" i="5"/>
  <c r="S208" i="5"/>
  <c r="S204" i="5"/>
  <c r="S160" i="5"/>
  <c r="S159" i="5"/>
  <c r="S158" i="5"/>
  <c r="S157" i="5"/>
  <c r="S156" i="5"/>
  <c r="S155" i="5"/>
  <c r="S154" i="5"/>
  <c r="S153" i="5"/>
  <c r="S152" i="5"/>
  <c r="S151" i="5"/>
  <c r="S150" i="5"/>
  <c r="S149" i="5"/>
  <c r="S148" i="5"/>
  <c r="S147" i="5"/>
  <c r="S146" i="5"/>
  <c r="S145" i="5"/>
  <c r="S144" i="5"/>
  <c r="S143" i="5"/>
  <c r="S142" i="5"/>
  <c r="S141" i="5"/>
  <c r="S140" i="5"/>
  <c r="S139" i="5"/>
  <c r="S138" i="5"/>
  <c r="S137" i="5"/>
  <c r="S136" i="5"/>
  <c r="S135" i="5"/>
  <c r="S134" i="5"/>
  <c r="S133" i="5"/>
  <c r="S132" i="5"/>
  <c r="S131" i="5"/>
  <c r="S130" i="5"/>
  <c r="S129" i="5"/>
  <c r="S128" i="5"/>
  <c r="S127" i="5"/>
  <c r="S126" i="5"/>
  <c r="S125" i="5"/>
  <c r="S124" i="5"/>
  <c r="S123" i="5"/>
  <c r="S122" i="5"/>
  <c r="S121" i="5"/>
  <c r="S120" i="5"/>
  <c r="S119" i="5"/>
  <c r="S118" i="5"/>
  <c r="S117" i="5"/>
  <c r="S116" i="5"/>
  <c r="S115" i="5"/>
  <c r="S114" i="5"/>
  <c r="S113" i="5"/>
  <c r="S112" i="5"/>
  <c r="S111" i="5"/>
  <c r="S102" i="5"/>
  <c r="S98" i="5"/>
  <c r="S96" i="5"/>
  <c r="S95" i="5"/>
  <c r="S88" i="5"/>
  <c r="S85" i="5"/>
  <c r="S74" i="5"/>
  <c r="S69" i="5"/>
  <c r="S59" i="5"/>
  <c r="S57" i="5"/>
  <c r="S53" i="5"/>
  <c r="S101" i="5"/>
  <c r="S100" i="5"/>
  <c r="S99" i="5"/>
  <c r="S94" i="5"/>
  <c r="S93" i="5"/>
  <c r="S92" i="5"/>
  <c r="S87" i="5"/>
  <c r="S84" i="5"/>
  <c r="S82" i="5"/>
  <c r="S73" i="5"/>
  <c r="S65" i="5"/>
  <c r="S64" i="5"/>
  <c r="S110" i="5"/>
  <c r="S108" i="5"/>
  <c r="S103" i="5"/>
  <c r="S86" i="5"/>
  <c r="S83" i="5"/>
  <c r="S81" i="5"/>
  <c r="S75" i="5"/>
  <c r="S56" i="5"/>
  <c r="S107" i="5"/>
  <c r="S106" i="5"/>
  <c r="S91" i="5"/>
  <c r="S68" i="5"/>
  <c r="S61" i="5"/>
  <c r="S58" i="5"/>
  <c r="S105" i="5"/>
  <c r="S80" i="5"/>
  <c r="S55" i="5"/>
  <c r="S97" i="5"/>
  <c r="S90" i="5"/>
  <c r="S79" i="5"/>
  <c r="S78" i="5"/>
  <c r="S67" i="5"/>
  <c r="S66" i="5"/>
  <c r="S62" i="5"/>
  <c r="S54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09" i="5"/>
  <c r="S104" i="5"/>
  <c r="S77" i="5"/>
  <c r="S76" i="5"/>
  <c r="S72" i="5"/>
  <c r="S60" i="5"/>
  <c r="AA562" i="5"/>
  <c r="AA556" i="5"/>
  <c r="AA553" i="5"/>
  <c r="AA550" i="5"/>
  <c r="AA549" i="5"/>
  <c r="AA547" i="5"/>
  <c r="AA542" i="5"/>
  <c r="AA539" i="5"/>
  <c r="AA538" i="5"/>
  <c r="AA528" i="5"/>
  <c r="AA522" i="5"/>
  <c r="AA520" i="5"/>
  <c r="AA518" i="5"/>
  <c r="AA517" i="5"/>
  <c r="AA514" i="5"/>
  <c r="AA511" i="5"/>
  <c r="AA510" i="5"/>
  <c r="AA508" i="5"/>
  <c r="AA505" i="5"/>
  <c r="AA504" i="5"/>
  <c r="AA502" i="5"/>
  <c r="AA501" i="5"/>
  <c r="AA499" i="5"/>
  <c r="AA497" i="5"/>
  <c r="AA496" i="5"/>
  <c r="AA495" i="5"/>
  <c r="AA493" i="5"/>
  <c r="AA491" i="5"/>
  <c r="AA498" i="5"/>
  <c r="AA486" i="5"/>
  <c r="AA485" i="5"/>
  <c r="AA483" i="5"/>
  <c r="AA482" i="5"/>
  <c r="AA479" i="5"/>
  <c r="AA476" i="5"/>
  <c r="AA474" i="5"/>
  <c r="AA473" i="5"/>
  <c r="AA471" i="5"/>
  <c r="AA468" i="5"/>
  <c r="AA460" i="5"/>
  <c r="AA456" i="5"/>
  <c r="AA462" i="5"/>
  <c r="AA445" i="5"/>
  <c r="AA440" i="5"/>
  <c r="AA438" i="5"/>
  <c r="AA437" i="5"/>
  <c r="AA427" i="5"/>
  <c r="AA426" i="5"/>
  <c r="AA425" i="5"/>
  <c r="AA421" i="5"/>
  <c r="AA459" i="5"/>
  <c r="AA457" i="5"/>
  <c r="AA453" i="5"/>
  <c r="AA465" i="5"/>
  <c r="AA463" i="5"/>
  <c r="AA443" i="5"/>
  <c r="AA442" i="5"/>
  <c r="AA418" i="5"/>
  <c r="AA416" i="5"/>
  <c r="AA415" i="5"/>
  <c r="AA414" i="5"/>
  <c r="AA413" i="5"/>
  <c r="AA412" i="5"/>
  <c r="AA404" i="5"/>
  <c r="AA403" i="5"/>
  <c r="AA461" i="5"/>
  <c r="AA400" i="5"/>
  <c r="AA399" i="5"/>
  <c r="AA391" i="5"/>
  <c r="AA390" i="5"/>
  <c r="AA389" i="5"/>
  <c r="AA385" i="5"/>
  <c r="AA384" i="5"/>
  <c r="AA380" i="5"/>
  <c r="AA379" i="5"/>
  <c r="AA378" i="5"/>
  <c r="AA376" i="5"/>
  <c r="AA374" i="5"/>
  <c r="AA373" i="5"/>
  <c r="AA372" i="5"/>
  <c r="AA370" i="5"/>
  <c r="AA367" i="5"/>
  <c r="AA365" i="5"/>
  <c r="AA362" i="5"/>
  <c r="AA358" i="5"/>
  <c r="AA357" i="5"/>
  <c r="AA354" i="5"/>
  <c r="AA353" i="5"/>
  <c r="AA351" i="5"/>
  <c r="AA350" i="5"/>
  <c r="AA348" i="5"/>
  <c r="AA346" i="5"/>
  <c r="AA345" i="5"/>
  <c r="AA342" i="5"/>
  <c r="AA339" i="5"/>
  <c r="AA338" i="5"/>
  <c r="AA336" i="5"/>
  <c r="AA334" i="5"/>
  <c r="AA331" i="5"/>
  <c r="AA328" i="5"/>
  <c r="AA327" i="5"/>
  <c r="AA325" i="5"/>
  <c r="AA321" i="5"/>
  <c r="AA320" i="5"/>
  <c r="AA319" i="5"/>
  <c r="AA316" i="5"/>
  <c r="AA315" i="5"/>
  <c r="AA312" i="5"/>
  <c r="AA308" i="5"/>
  <c r="AA307" i="5"/>
  <c r="AA306" i="5"/>
  <c r="AA305" i="5"/>
  <c r="AA303" i="5"/>
  <c r="AA302" i="5"/>
  <c r="AA299" i="5"/>
  <c r="AA295" i="5"/>
  <c r="AA293" i="5"/>
  <c r="AA286" i="5"/>
  <c r="AA283" i="5"/>
  <c r="AA281" i="5"/>
  <c r="AA279" i="5"/>
  <c r="AA278" i="5"/>
  <c r="AA276" i="5"/>
  <c r="AA274" i="5"/>
  <c r="AA271" i="5"/>
  <c r="AA263" i="5"/>
  <c r="AA256" i="5"/>
  <c r="AA250" i="5"/>
  <c r="AA244" i="5"/>
  <c r="AA236" i="5"/>
  <c r="AA225" i="5"/>
  <c r="AA252" i="5"/>
  <c r="AA248" i="5"/>
  <c r="AA233" i="5"/>
  <c r="AA241" i="5"/>
  <c r="AA204" i="5"/>
  <c r="AA228" i="5"/>
  <c r="AA196" i="5"/>
  <c r="AA190" i="5"/>
  <c r="AA187" i="5"/>
  <c r="AA184" i="5"/>
  <c r="AA183" i="5"/>
  <c r="AA178" i="5"/>
  <c r="AA173" i="5"/>
  <c r="AA229" i="5"/>
  <c r="AA222" i="5"/>
  <c r="AA210" i="5"/>
  <c r="AA209" i="5"/>
  <c r="AA255" i="5"/>
  <c r="AA232" i="5"/>
  <c r="AA245" i="5"/>
  <c r="AA217" i="5"/>
  <c r="AA160" i="5"/>
  <c r="AA159" i="5"/>
  <c r="AA155" i="5"/>
  <c r="AA138" i="5"/>
  <c r="AA136" i="5"/>
  <c r="AA127" i="5"/>
  <c r="AA122" i="5"/>
  <c r="AA120" i="5"/>
  <c r="AA92" i="5"/>
  <c r="AA62" i="5"/>
  <c r="AA53" i="5"/>
  <c r="AA91" i="5"/>
  <c r="AA66" i="5"/>
  <c r="AA109" i="5"/>
  <c r="AA85" i="5"/>
  <c r="AA77" i="5"/>
  <c r="AA42" i="5"/>
  <c r="AA41" i="5"/>
  <c r="AA36" i="5"/>
  <c r="AA31" i="5"/>
  <c r="AA24" i="5"/>
  <c r="AA16" i="5"/>
  <c r="AA70" i="5"/>
  <c r="AQ562" i="5"/>
  <c r="AQ560" i="5"/>
  <c r="AQ553" i="5"/>
  <c r="AQ550" i="5"/>
  <c r="AQ549" i="5"/>
  <c r="AQ542" i="5"/>
  <c r="AQ540" i="5"/>
  <c r="AQ538" i="5"/>
  <c r="AQ534" i="5"/>
  <c r="AQ532" i="5"/>
  <c r="AQ528" i="5"/>
  <c r="AQ520" i="5"/>
  <c r="AQ517" i="5"/>
  <c r="AQ514" i="5"/>
  <c r="AQ510" i="5"/>
  <c r="AQ508" i="5"/>
  <c r="AQ505" i="5"/>
  <c r="AQ504" i="5"/>
  <c r="AQ502" i="5"/>
  <c r="AQ501" i="5"/>
  <c r="AQ496" i="5"/>
  <c r="AQ495" i="5"/>
  <c r="AQ493" i="5"/>
  <c r="AQ491" i="5"/>
  <c r="AQ498" i="5"/>
  <c r="AQ486" i="5"/>
  <c r="AQ485" i="5"/>
  <c r="AQ483" i="5"/>
  <c r="AQ482" i="5"/>
  <c r="AQ476" i="5"/>
  <c r="AQ474" i="5"/>
  <c r="AQ473" i="5"/>
  <c r="AQ471" i="5"/>
  <c r="AQ468" i="5"/>
  <c r="AQ467" i="5"/>
  <c r="AQ459" i="5"/>
  <c r="AQ457" i="5"/>
  <c r="AQ453" i="5"/>
  <c r="AQ440" i="5"/>
  <c r="AQ438" i="5"/>
  <c r="AQ437" i="5"/>
  <c r="AQ429" i="5"/>
  <c r="AQ427" i="5"/>
  <c r="AQ426" i="5"/>
  <c r="AQ425" i="5"/>
  <c r="AQ421" i="5"/>
  <c r="AQ419" i="5"/>
  <c r="AQ465" i="5"/>
  <c r="AQ463" i="5"/>
  <c r="AQ456" i="5"/>
  <c r="AQ460" i="5"/>
  <c r="AQ443" i="5"/>
  <c r="AQ416" i="5"/>
  <c r="AQ415" i="5"/>
  <c r="AQ414" i="5"/>
  <c r="AQ413" i="5"/>
  <c r="AQ412" i="5"/>
  <c r="AQ410" i="5"/>
  <c r="AQ404" i="5"/>
  <c r="AQ403" i="5"/>
  <c r="AQ394" i="5"/>
  <c r="AQ393" i="5"/>
  <c r="AQ392" i="5"/>
  <c r="AQ391" i="5"/>
  <c r="AQ385" i="5"/>
  <c r="AQ384" i="5"/>
  <c r="AQ380" i="5"/>
  <c r="AQ379" i="5"/>
  <c r="AQ376" i="5"/>
  <c r="AQ373" i="5"/>
  <c r="AQ372" i="5"/>
  <c r="AQ370" i="5"/>
  <c r="AQ367" i="5"/>
  <c r="AQ365" i="5"/>
  <c r="AQ362" i="5"/>
  <c r="AQ358" i="5"/>
  <c r="AQ357" i="5"/>
  <c r="AQ401" i="5"/>
  <c r="AQ399" i="5"/>
  <c r="AQ400" i="5"/>
  <c r="AQ353" i="5"/>
  <c r="AQ352" i="5"/>
  <c r="AQ350" i="5"/>
  <c r="AQ346" i="5"/>
  <c r="AQ345" i="5"/>
  <c r="AQ342" i="5"/>
  <c r="AQ339" i="5"/>
  <c r="AQ338" i="5"/>
  <c r="AQ336" i="5"/>
  <c r="AQ334" i="5"/>
  <c r="AQ331" i="5"/>
  <c r="AQ328" i="5"/>
  <c r="AQ327" i="5"/>
  <c r="AQ325" i="5"/>
  <c r="AQ321" i="5"/>
  <c r="AQ320" i="5"/>
  <c r="AQ319" i="5"/>
  <c r="AQ317" i="5"/>
  <c r="AQ316" i="5"/>
  <c r="AQ315" i="5"/>
  <c r="AQ312" i="5"/>
  <c r="AQ308" i="5"/>
  <c r="AQ307" i="5"/>
  <c r="AQ303" i="5"/>
  <c r="AQ299" i="5"/>
  <c r="AQ295" i="5"/>
  <c r="AQ293" i="5"/>
  <c r="AQ286" i="5"/>
  <c r="AQ283" i="5"/>
  <c r="AQ279" i="5"/>
  <c r="AQ278" i="5"/>
  <c r="AQ276" i="5"/>
  <c r="AQ275" i="5"/>
  <c r="AQ274" i="5"/>
  <c r="AQ271" i="5"/>
  <c r="AQ263" i="5"/>
  <c r="AQ256" i="5"/>
  <c r="AQ255" i="5"/>
  <c r="AQ243" i="5"/>
  <c r="AQ222" i="5"/>
  <c r="AQ196" i="5"/>
  <c r="AQ190" i="5"/>
  <c r="AQ187" i="5"/>
  <c r="AQ184" i="5"/>
  <c r="AQ183" i="5"/>
  <c r="AQ178" i="5"/>
  <c r="AQ173" i="5"/>
  <c r="AQ204" i="5"/>
  <c r="AQ245" i="5"/>
  <c r="AQ244" i="5"/>
  <c r="AQ236" i="5"/>
  <c r="AQ233" i="5"/>
  <c r="AQ252" i="5"/>
  <c r="AQ241" i="5"/>
  <c r="AQ209" i="5"/>
  <c r="AQ155" i="5"/>
  <c r="AQ136" i="5"/>
  <c r="AQ120" i="5"/>
  <c r="AQ77" i="5"/>
  <c r="AQ53" i="5"/>
  <c r="AQ70" i="5"/>
  <c r="AQ92" i="5"/>
  <c r="AQ62" i="5"/>
  <c r="AQ66" i="5"/>
  <c r="AQ41" i="5"/>
  <c r="AQ36" i="5"/>
  <c r="AQ31" i="5"/>
  <c r="AQ24" i="5"/>
  <c r="AQ16" i="5"/>
  <c r="AQ55" i="5"/>
  <c r="AY562" i="5"/>
  <c r="AY561" i="5"/>
  <c r="AY560" i="5"/>
  <c r="AY559" i="5"/>
  <c r="AY558" i="5"/>
  <c r="AY557" i="5"/>
  <c r="AY556" i="5"/>
  <c r="AY555" i="5"/>
  <c r="AY554" i="5"/>
  <c r="AY553" i="5"/>
  <c r="AY552" i="5"/>
  <c r="AY551" i="5"/>
  <c r="AY550" i="5"/>
  <c r="AY549" i="5"/>
  <c r="AY548" i="5"/>
  <c r="AY547" i="5"/>
  <c r="AY546" i="5"/>
  <c r="AY545" i="5"/>
  <c r="AY544" i="5"/>
  <c r="AY542" i="5"/>
  <c r="AY540" i="5"/>
  <c r="AY539" i="5"/>
  <c r="AY538" i="5"/>
  <c r="AY537" i="5"/>
  <c r="AY535" i="5"/>
  <c r="AY534" i="5"/>
  <c r="AY533" i="5"/>
  <c r="AY532" i="5"/>
  <c r="AY528" i="5"/>
  <c r="AY531" i="5"/>
  <c r="AY526" i="5"/>
  <c r="AY525" i="5"/>
  <c r="AY524" i="5"/>
  <c r="AY523" i="5"/>
  <c r="AY522" i="5"/>
  <c r="AY521" i="5"/>
  <c r="AY520" i="5"/>
  <c r="AY519" i="5"/>
  <c r="AY518" i="5"/>
  <c r="AY517" i="5"/>
  <c r="AY516" i="5"/>
  <c r="AY527" i="5"/>
  <c r="AY530" i="5"/>
  <c r="AY515" i="5"/>
  <c r="AY514" i="5"/>
  <c r="AY513" i="5"/>
  <c r="AY512" i="5"/>
  <c r="AY511" i="5"/>
  <c r="AY510" i="5"/>
  <c r="AY509" i="5"/>
  <c r="AY508" i="5"/>
  <c r="AY507" i="5"/>
  <c r="AY506" i="5"/>
  <c r="AY505" i="5"/>
  <c r="AY504" i="5"/>
  <c r="AY503" i="5"/>
  <c r="AY502" i="5"/>
  <c r="AY501" i="5"/>
  <c r="AY500" i="5"/>
  <c r="AY499" i="5"/>
  <c r="AY497" i="5"/>
  <c r="AY496" i="5"/>
  <c r="AY495" i="5"/>
  <c r="AY494" i="5"/>
  <c r="AY493" i="5"/>
  <c r="AY492" i="5"/>
  <c r="AY491" i="5"/>
  <c r="AY490" i="5"/>
  <c r="AY489" i="5"/>
  <c r="AY498" i="5"/>
  <c r="AY487" i="5"/>
  <c r="AY486" i="5"/>
  <c r="AY485" i="5"/>
  <c r="AY484" i="5"/>
  <c r="AY483" i="5"/>
  <c r="AY482" i="5"/>
  <c r="AY481" i="5"/>
  <c r="AY480" i="5"/>
  <c r="AY479" i="5"/>
  <c r="AY478" i="5"/>
  <c r="AY477" i="5"/>
  <c r="AY476" i="5"/>
  <c r="AY475" i="5"/>
  <c r="AY474" i="5"/>
  <c r="AY473" i="5"/>
  <c r="AY472" i="5"/>
  <c r="AY471" i="5"/>
  <c r="AY470" i="5"/>
  <c r="AY469" i="5"/>
  <c r="AY468" i="5"/>
  <c r="AY467" i="5"/>
  <c r="AY488" i="5"/>
  <c r="AY466" i="5"/>
  <c r="AY461" i="5"/>
  <c r="AY458" i="5"/>
  <c r="AY456" i="5"/>
  <c r="AY453" i="5"/>
  <c r="AY446" i="5"/>
  <c r="AY463" i="5"/>
  <c r="AY440" i="5"/>
  <c r="AY438" i="5"/>
  <c r="AY437" i="5"/>
  <c r="AY436" i="5"/>
  <c r="AY435" i="5"/>
  <c r="AY433" i="5"/>
  <c r="AY432" i="5"/>
  <c r="AY431" i="5"/>
  <c r="AY430" i="5"/>
  <c r="AY429" i="5"/>
  <c r="AY428" i="5"/>
  <c r="AY427" i="5"/>
  <c r="AY426" i="5"/>
  <c r="AY425" i="5"/>
  <c r="AY424" i="5"/>
  <c r="AY423" i="5"/>
  <c r="AY422" i="5"/>
  <c r="AY421" i="5"/>
  <c r="AY420" i="5"/>
  <c r="AY419" i="5"/>
  <c r="AY464" i="5"/>
  <c r="AY462" i="5"/>
  <c r="AY452" i="5"/>
  <c r="AY449" i="5"/>
  <c r="AY448" i="5"/>
  <c r="AY441" i="5"/>
  <c r="AY445" i="5"/>
  <c r="AY460" i="5"/>
  <c r="AY444" i="5"/>
  <c r="AY465" i="5"/>
  <c r="AY457" i="5"/>
  <c r="AY454" i="5"/>
  <c r="AY450" i="5"/>
  <c r="AY443" i="5"/>
  <c r="AY442" i="5"/>
  <c r="AY418" i="5"/>
  <c r="AY417" i="5"/>
  <c r="AY416" i="5"/>
  <c r="AY415" i="5"/>
  <c r="AY414" i="5"/>
  <c r="AY413" i="5"/>
  <c r="AY412" i="5"/>
  <c r="AY411" i="5"/>
  <c r="AY410" i="5"/>
  <c r="AY409" i="5"/>
  <c r="AY408" i="5"/>
  <c r="AY407" i="5"/>
  <c r="AY406" i="5"/>
  <c r="AY404" i="5"/>
  <c r="AY403" i="5"/>
  <c r="AY402" i="5"/>
  <c r="AY459" i="5"/>
  <c r="AY447" i="5"/>
  <c r="AY398" i="5"/>
  <c r="AY397" i="5"/>
  <c r="AY396" i="5"/>
  <c r="AY395" i="5"/>
  <c r="AY394" i="5"/>
  <c r="AY393" i="5"/>
  <c r="AY392" i="5"/>
  <c r="AY391" i="5"/>
  <c r="AY390" i="5"/>
  <c r="AY389" i="5"/>
  <c r="AY388" i="5"/>
  <c r="AY387" i="5"/>
  <c r="AY386" i="5"/>
  <c r="AY385" i="5"/>
  <c r="AY384" i="5"/>
  <c r="AY383" i="5"/>
  <c r="AY382" i="5"/>
  <c r="AY381" i="5"/>
  <c r="AY380" i="5"/>
  <c r="AY379" i="5"/>
  <c r="AY378" i="5"/>
  <c r="AY401" i="5"/>
  <c r="AY400" i="5"/>
  <c r="AY399" i="5"/>
  <c r="AY377" i="5"/>
  <c r="AY376" i="5"/>
  <c r="AY375" i="5"/>
  <c r="AY374" i="5"/>
  <c r="AY373" i="5"/>
  <c r="AY372" i="5"/>
  <c r="AY371" i="5"/>
  <c r="AY370" i="5"/>
  <c r="AY369" i="5"/>
  <c r="AY368" i="5"/>
  <c r="AY367" i="5"/>
  <c r="AY366" i="5"/>
  <c r="AY365" i="5"/>
  <c r="AY364" i="5"/>
  <c r="AY363" i="5"/>
  <c r="AY362" i="5"/>
  <c r="AY361" i="5"/>
  <c r="AY360" i="5"/>
  <c r="AY359" i="5"/>
  <c r="AY358" i="5"/>
  <c r="AY357" i="5"/>
  <c r="AY356" i="5"/>
  <c r="AY355" i="5"/>
  <c r="AY354" i="5"/>
  <c r="AY353" i="5"/>
  <c r="AY352" i="5"/>
  <c r="AY351" i="5"/>
  <c r="AY350" i="5"/>
  <c r="AY349" i="5"/>
  <c r="AY348" i="5"/>
  <c r="AY347" i="5"/>
  <c r="AY346" i="5"/>
  <c r="AY345" i="5"/>
  <c r="AY344" i="5"/>
  <c r="AY342" i="5"/>
  <c r="AY341" i="5"/>
  <c r="AY340" i="5"/>
  <c r="AY339" i="5"/>
  <c r="AY338" i="5"/>
  <c r="AY337" i="5"/>
  <c r="AY336" i="5"/>
  <c r="AY335" i="5"/>
  <c r="AY334" i="5"/>
  <c r="AY333" i="5"/>
  <c r="AY332" i="5"/>
  <c r="AY331" i="5"/>
  <c r="AY330" i="5"/>
  <c r="AY329" i="5"/>
  <c r="AY328" i="5"/>
  <c r="AY327" i="5"/>
  <c r="AY326" i="5"/>
  <c r="AY325" i="5"/>
  <c r="AY324" i="5"/>
  <c r="AY323" i="5"/>
  <c r="AY322" i="5"/>
  <c r="AY321" i="5"/>
  <c r="AY320" i="5"/>
  <c r="AY319" i="5"/>
  <c r="AY318" i="5"/>
  <c r="AY317" i="5"/>
  <c r="AY316" i="5"/>
  <c r="AY315" i="5"/>
  <c r="AY314" i="5"/>
  <c r="AY313" i="5"/>
  <c r="AY312" i="5"/>
  <c r="AY310" i="5"/>
  <c r="AY309" i="5"/>
  <c r="AY308" i="5"/>
  <c r="AY307" i="5"/>
  <c r="AY306" i="5"/>
  <c r="AY305" i="5"/>
  <c r="AY304" i="5"/>
  <c r="AY303" i="5"/>
  <c r="AY302" i="5"/>
  <c r="AY301" i="5"/>
  <c r="AY300" i="5"/>
  <c r="AY299" i="5"/>
  <c r="AY298" i="5"/>
  <c r="AY297" i="5"/>
  <c r="AY296" i="5"/>
  <c r="AY295" i="5"/>
  <c r="AY293" i="5"/>
  <c r="AY291" i="5"/>
  <c r="AY290" i="5"/>
  <c r="AY289" i="5"/>
  <c r="AY288" i="5"/>
  <c r="AY287" i="5"/>
  <c r="AY286" i="5"/>
  <c r="AY285" i="5"/>
  <c r="AY284" i="5"/>
  <c r="AY283" i="5"/>
  <c r="AY282" i="5"/>
  <c r="AY281" i="5"/>
  <c r="AY280" i="5"/>
  <c r="AY279" i="5"/>
  <c r="AY278" i="5"/>
  <c r="AY277" i="5"/>
  <c r="AY276" i="5"/>
  <c r="AY275" i="5"/>
  <c r="AY274" i="5"/>
  <c r="AY273" i="5"/>
  <c r="AY272" i="5"/>
  <c r="AY271" i="5"/>
  <c r="AY270" i="5"/>
  <c r="AY268" i="5"/>
  <c r="AY267" i="5"/>
  <c r="AY266" i="5"/>
  <c r="AY265" i="5"/>
  <c r="AY263" i="5"/>
  <c r="AY262" i="5"/>
  <c r="AY260" i="5"/>
  <c r="AY259" i="5"/>
  <c r="AY258" i="5"/>
  <c r="AY257" i="5"/>
  <c r="AY256" i="5"/>
  <c r="AY254" i="5"/>
  <c r="AY253" i="5"/>
  <c r="AY255" i="5"/>
  <c r="AY250" i="5"/>
  <c r="AY211" i="5"/>
  <c r="AY209" i="5"/>
  <c r="AY240" i="5"/>
  <c r="AY239" i="5"/>
  <c r="AY234" i="5"/>
  <c r="AY225" i="5"/>
  <c r="AY246" i="5"/>
  <c r="AY233" i="5"/>
  <c r="AY230" i="5"/>
  <c r="AY227" i="5"/>
  <c r="AY220" i="5"/>
  <c r="AY248" i="5"/>
  <c r="AY236" i="5"/>
  <c r="AY228" i="5"/>
  <c r="AY214" i="5"/>
  <c r="AY207" i="5"/>
  <c r="AY201" i="5"/>
  <c r="AY200" i="5"/>
  <c r="AY197" i="5"/>
  <c r="AY196" i="5"/>
  <c r="AY195" i="5"/>
  <c r="AY194" i="5"/>
  <c r="AY193" i="5"/>
  <c r="AY192" i="5"/>
  <c r="AY191" i="5"/>
  <c r="AY190" i="5"/>
  <c r="AY189" i="5"/>
  <c r="AY188" i="5"/>
  <c r="AY187" i="5"/>
  <c r="AY186" i="5"/>
  <c r="AY185" i="5"/>
  <c r="AY184" i="5"/>
  <c r="AY183" i="5"/>
  <c r="AY182" i="5"/>
  <c r="AY180" i="5"/>
  <c r="AY178" i="5"/>
  <c r="AY173" i="5"/>
  <c r="AY172" i="5"/>
  <c r="AY170" i="5"/>
  <c r="AY168" i="5"/>
  <c r="AY245" i="5"/>
  <c r="AY244" i="5"/>
  <c r="AY242" i="5"/>
  <c r="AY238" i="5"/>
  <c r="AY229" i="5"/>
  <c r="AY204" i="5"/>
  <c r="AY241" i="5"/>
  <c r="AY203" i="5"/>
  <c r="AY252" i="5"/>
  <c r="AY235" i="5"/>
  <c r="AY216" i="5"/>
  <c r="AY210" i="5"/>
  <c r="AY206" i="5"/>
  <c r="AY251" i="5"/>
  <c r="AY247" i="5"/>
  <c r="AY232" i="5"/>
  <c r="AY231" i="5"/>
  <c r="AY217" i="5"/>
  <c r="AY215" i="5"/>
  <c r="AY222" i="5"/>
  <c r="AY213" i="5"/>
  <c r="AY160" i="5"/>
  <c r="AY159" i="5"/>
  <c r="AY158" i="5"/>
  <c r="AY157" i="5"/>
  <c r="AY155" i="5"/>
  <c r="AY154" i="5"/>
  <c r="AY152" i="5"/>
  <c r="AY151" i="5"/>
  <c r="AY149" i="5"/>
  <c r="AY148" i="5"/>
  <c r="AY147" i="5"/>
  <c r="AY143" i="5"/>
  <c r="AY142" i="5"/>
  <c r="AY141" i="5"/>
  <c r="AY138" i="5"/>
  <c r="AY137" i="5"/>
  <c r="AY136" i="5"/>
  <c r="AY135" i="5"/>
  <c r="AY131" i="5"/>
  <c r="AY130" i="5"/>
  <c r="AY127" i="5"/>
  <c r="AY126" i="5"/>
  <c r="AY124" i="5"/>
  <c r="AY123" i="5"/>
  <c r="AY122" i="5"/>
  <c r="AY121" i="5"/>
  <c r="AY120" i="5"/>
  <c r="AY117" i="5"/>
  <c r="AY113" i="5"/>
  <c r="AY112" i="5"/>
  <c r="AY111" i="5"/>
  <c r="AY212" i="5"/>
  <c r="AY76" i="5"/>
  <c r="AY55" i="5"/>
  <c r="AY95" i="5"/>
  <c r="AY92" i="5"/>
  <c r="AY91" i="5"/>
  <c r="AY88" i="5"/>
  <c r="AY87" i="5"/>
  <c r="AY66" i="5"/>
  <c r="AY109" i="5"/>
  <c r="AY102" i="5"/>
  <c r="AY98" i="5"/>
  <c r="AY85" i="5"/>
  <c r="AY83" i="5"/>
  <c r="AY64" i="5"/>
  <c r="AY59" i="5"/>
  <c r="AY53" i="5"/>
  <c r="AY99" i="5"/>
  <c r="AY93" i="5"/>
  <c r="AY82" i="5"/>
  <c r="AY80" i="5"/>
  <c r="AY106" i="5"/>
  <c r="AY56" i="5"/>
  <c r="AY77" i="5"/>
  <c r="AY65" i="5"/>
  <c r="AY62" i="5"/>
  <c r="AY52" i="5"/>
  <c r="AY51" i="5"/>
  <c r="AY50" i="5"/>
  <c r="AY49" i="5"/>
  <c r="AY48" i="5"/>
  <c r="AY45" i="5"/>
  <c r="AY44" i="5"/>
  <c r="AY43" i="5"/>
  <c r="AY42" i="5"/>
  <c r="AY41" i="5"/>
  <c r="AY36" i="5"/>
  <c r="AY31" i="5"/>
  <c r="AY25" i="5"/>
  <c r="AY24" i="5"/>
  <c r="AY16" i="5"/>
  <c r="AY79" i="5"/>
  <c r="AY78" i="5"/>
  <c r="AY75" i="5"/>
  <c r="AY63" i="5"/>
  <c r="AY61" i="5"/>
  <c r="BG562" i="5"/>
  <c r="BG561" i="5"/>
  <c r="BG560" i="5"/>
  <c r="BG558" i="5"/>
  <c r="BG556" i="5"/>
  <c r="BG555" i="5"/>
  <c r="BG553" i="5"/>
  <c r="BG552" i="5"/>
  <c r="BG551" i="5"/>
  <c r="BG550" i="5"/>
  <c r="BG549" i="5"/>
  <c r="BG547" i="5"/>
  <c r="BG542" i="5"/>
  <c r="BG541" i="5"/>
  <c r="BG540" i="5"/>
  <c r="BG539" i="5"/>
  <c r="BG538" i="5"/>
  <c r="BG535" i="5"/>
  <c r="BG534" i="5"/>
  <c r="BG532" i="5"/>
  <c r="BG526" i="5"/>
  <c r="BG525" i="5"/>
  <c r="BG524" i="5"/>
  <c r="BG523" i="5"/>
  <c r="BG522" i="5"/>
  <c r="BG520" i="5"/>
  <c r="BG518" i="5"/>
  <c r="BG517" i="5"/>
  <c r="BG527" i="5"/>
  <c r="BG528" i="5"/>
  <c r="BG515" i="5"/>
  <c r="BG514" i="5"/>
  <c r="BG513" i="5"/>
  <c r="BG512" i="5"/>
  <c r="BG511" i="5"/>
  <c r="BG510" i="5"/>
  <c r="BG509" i="5"/>
  <c r="BG508" i="5"/>
  <c r="BG506" i="5"/>
  <c r="BG505" i="5"/>
  <c r="BG504" i="5"/>
  <c r="BG502" i="5"/>
  <c r="BG501" i="5"/>
  <c r="BG499" i="5"/>
  <c r="BG497" i="5"/>
  <c r="BG496" i="5"/>
  <c r="BG495" i="5"/>
  <c r="BG493" i="5"/>
  <c r="BG492" i="5"/>
  <c r="BG491" i="5"/>
  <c r="BG490" i="5"/>
  <c r="BG498" i="5"/>
  <c r="BG486" i="5"/>
  <c r="BG485" i="5"/>
  <c r="BG484" i="5"/>
  <c r="BG483" i="5"/>
  <c r="BG482" i="5"/>
  <c r="BG479" i="5"/>
  <c r="BG478" i="5"/>
  <c r="BG476" i="5"/>
  <c r="BG475" i="5"/>
  <c r="BG474" i="5"/>
  <c r="BG473" i="5"/>
  <c r="BG471" i="5"/>
  <c r="BG470" i="5"/>
  <c r="BG468" i="5"/>
  <c r="BG467" i="5"/>
  <c r="BG466" i="5"/>
  <c r="BG463" i="5"/>
  <c r="BG449" i="5"/>
  <c r="BG443" i="5"/>
  <c r="BG442" i="5"/>
  <c r="BG446" i="5"/>
  <c r="BG440" i="5"/>
  <c r="BG438" i="5"/>
  <c r="BG437" i="5"/>
  <c r="BG435" i="5"/>
  <c r="BG433" i="5"/>
  <c r="BG432" i="5"/>
  <c r="BG431" i="5"/>
  <c r="BG429" i="5"/>
  <c r="BG427" i="5"/>
  <c r="BG426" i="5"/>
  <c r="BG425" i="5"/>
  <c r="BG424" i="5"/>
  <c r="BG421" i="5"/>
  <c r="BG418" i="5"/>
  <c r="BG445" i="5"/>
  <c r="BG459" i="5"/>
  <c r="BG461" i="5"/>
  <c r="BG453" i="5"/>
  <c r="BG456" i="5"/>
  <c r="BG417" i="5"/>
  <c r="BG416" i="5"/>
  <c r="BG415" i="5"/>
  <c r="BG414" i="5"/>
  <c r="BG413" i="5"/>
  <c r="BG412" i="5"/>
  <c r="BG410" i="5"/>
  <c r="BG409" i="5"/>
  <c r="BG408" i="5"/>
  <c r="BG407" i="5"/>
  <c r="BG404" i="5"/>
  <c r="BG403" i="5"/>
  <c r="BG458" i="5"/>
  <c r="BG457" i="5"/>
  <c r="BG465" i="5"/>
  <c r="BG401" i="5"/>
  <c r="BG400" i="5"/>
  <c r="BG399" i="5"/>
  <c r="BG396" i="5"/>
  <c r="BG395" i="5"/>
  <c r="BG394" i="5"/>
  <c r="BG393" i="5"/>
  <c r="BG392" i="5"/>
  <c r="BG391" i="5"/>
  <c r="BG390" i="5"/>
  <c r="BG389" i="5"/>
  <c r="BG388" i="5"/>
  <c r="BG387" i="5"/>
  <c r="BG386" i="5"/>
  <c r="BG385" i="5"/>
  <c r="BG384" i="5"/>
  <c r="BG383" i="5"/>
  <c r="BG381" i="5"/>
  <c r="BG380" i="5"/>
  <c r="BG379" i="5"/>
  <c r="BG378" i="5"/>
  <c r="BG377" i="5"/>
  <c r="BG376" i="5"/>
  <c r="BG375" i="5"/>
  <c r="BG374" i="5"/>
  <c r="BG373" i="5"/>
  <c r="BG372" i="5"/>
  <c r="BG370" i="5"/>
  <c r="BG369" i="5"/>
  <c r="BG368" i="5"/>
  <c r="BG367" i="5"/>
  <c r="BG366" i="5"/>
  <c r="BG365" i="5"/>
  <c r="BG364" i="5"/>
  <c r="BG363" i="5"/>
  <c r="BG362" i="5"/>
  <c r="BG361" i="5"/>
  <c r="BG358" i="5"/>
  <c r="BG357" i="5"/>
  <c r="BG356" i="5"/>
  <c r="BG355" i="5"/>
  <c r="BG354" i="5"/>
  <c r="BG353" i="5"/>
  <c r="BG350" i="5"/>
  <c r="BG349" i="5"/>
  <c r="BG348" i="5"/>
  <c r="BG347" i="5"/>
  <c r="BG346" i="5"/>
  <c r="BG345" i="5"/>
  <c r="BG344" i="5"/>
  <c r="BG342" i="5"/>
  <c r="BG340" i="5"/>
  <c r="BG339" i="5"/>
  <c r="BG338" i="5"/>
  <c r="BG337" i="5"/>
  <c r="BG336" i="5"/>
  <c r="BG334" i="5"/>
  <c r="BG332" i="5"/>
  <c r="BG331" i="5"/>
  <c r="BG329" i="5"/>
  <c r="BG328" i="5"/>
  <c r="BG327" i="5"/>
  <c r="BG325" i="5"/>
  <c r="BG324" i="5"/>
  <c r="BG322" i="5"/>
  <c r="BG321" i="5"/>
  <c r="BG320" i="5"/>
  <c r="BG319" i="5"/>
  <c r="BG318" i="5"/>
  <c r="BG317" i="5"/>
  <c r="BG316" i="5"/>
  <c r="BG315" i="5"/>
  <c r="BG314" i="5"/>
  <c r="BG313" i="5"/>
  <c r="BG312" i="5"/>
  <c r="BG310" i="5"/>
  <c r="BG308" i="5"/>
  <c r="BG307" i="5"/>
  <c r="BG306" i="5"/>
  <c r="BG305" i="5"/>
  <c r="BG304" i="5"/>
  <c r="BG303" i="5"/>
  <c r="BG301" i="5"/>
  <c r="BG300" i="5"/>
  <c r="BG299" i="5"/>
  <c r="BG297" i="5"/>
  <c r="BG296" i="5"/>
  <c r="BG295" i="5"/>
  <c r="BG291" i="5"/>
  <c r="BG290" i="5"/>
  <c r="BG287" i="5"/>
  <c r="BG286" i="5"/>
  <c r="BG285" i="5"/>
  <c r="BG283" i="5"/>
  <c r="BG282" i="5"/>
  <c r="BG281" i="5"/>
  <c r="BG279" i="5"/>
  <c r="BG278" i="5"/>
  <c r="BG276" i="5"/>
  <c r="BG275" i="5"/>
  <c r="BG274" i="5"/>
  <c r="BG273" i="5"/>
  <c r="BG272" i="5"/>
  <c r="BG271" i="5"/>
  <c r="BG270" i="5"/>
  <c r="BG268" i="5"/>
  <c r="BG267" i="5"/>
  <c r="BG266" i="5"/>
  <c r="BG263" i="5"/>
  <c r="BG262" i="5"/>
  <c r="BG261" i="5"/>
  <c r="BG260" i="5"/>
  <c r="BG258" i="5"/>
  <c r="BG257" i="5"/>
  <c r="BG256" i="5"/>
  <c r="BG293" i="5"/>
  <c r="BG254" i="5"/>
  <c r="BG253" i="5"/>
  <c r="BG234" i="5"/>
  <c r="BG233" i="5"/>
  <c r="BG227" i="5"/>
  <c r="BG225" i="5"/>
  <c r="BG222" i="5"/>
  <c r="BG248" i="5"/>
  <c r="BG236" i="5"/>
  <c r="BG228" i="5"/>
  <c r="BG255" i="5"/>
  <c r="BG245" i="5"/>
  <c r="BG244" i="5"/>
  <c r="BG229" i="5"/>
  <c r="BG211" i="5"/>
  <c r="BG201" i="5"/>
  <c r="BG196" i="5"/>
  <c r="BG194" i="5"/>
  <c r="BG193" i="5"/>
  <c r="BG192" i="5"/>
  <c r="BG190" i="5"/>
  <c r="BG189" i="5"/>
  <c r="BG187" i="5"/>
  <c r="BG185" i="5"/>
  <c r="BG184" i="5"/>
  <c r="BG183" i="5"/>
  <c r="BG182" i="5"/>
  <c r="BG181" i="5"/>
  <c r="BG180" i="5"/>
  <c r="BG178" i="5"/>
  <c r="BG173" i="5"/>
  <c r="BG172" i="5"/>
  <c r="BG168" i="5"/>
  <c r="BG241" i="5"/>
  <c r="BG235" i="5"/>
  <c r="BG215" i="5"/>
  <c r="BG252" i="5"/>
  <c r="BG247" i="5"/>
  <c r="BG232" i="5"/>
  <c r="BG231" i="5"/>
  <c r="BG224" i="5"/>
  <c r="BG204" i="5"/>
  <c r="BG217" i="5"/>
  <c r="BG203" i="5"/>
  <c r="BG250" i="5"/>
  <c r="BG240" i="5"/>
  <c r="BG239" i="5"/>
  <c r="BG237" i="5"/>
  <c r="BG160" i="5"/>
  <c r="BG158" i="5"/>
  <c r="BG157" i="5"/>
  <c r="BG155" i="5"/>
  <c r="BG151" i="5"/>
  <c r="BG148" i="5"/>
  <c r="BG143" i="5"/>
  <c r="BG141" i="5"/>
  <c r="BG138" i="5"/>
  <c r="BG136" i="5"/>
  <c r="BG130" i="5"/>
  <c r="BG127" i="5"/>
  <c r="BG126" i="5"/>
  <c r="BG124" i="5"/>
  <c r="BG123" i="5"/>
  <c r="BG122" i="5"/>
  <c r="BG121" i="5"/>
  <c r="BG120" i="5"/>
  <c r="BG117" i="5"/>
  <c r="BG116" i="5"/>
  <c r="BG112" i="5"/>
  <c r="BG209" i="5"/>
  <c r="BG98" i="5"/>
  <c r="BG92" i="5"/>
  <c r="BG91" i="5"/>
  <c r="BG86" i="5"/>
  <c r="BG83" i="5"/>
  <c r="BG62" i="5"/>
  <c r="BG61" i="5"/>
  <c r="BG55" i="5"/>
  <c r="BG109" i="5"/>
  <c r="BG102" i="5"/>
  <c r="BG99" i="5"/>
  <c r="BG106" i="5"/>
  <c r="BG105" i="5"/>
  <c r="BG65" i="5"/>
  <c r="BG54" i="5"/>
  <c r="BG90" i="5"/>
  <c r="BG53" i="5"/>
  <c r="BG79" i="5"/>
  <c r="BG78" i="5"/>
  <c r="BG77" i="5"/>
  <c r="BG59" i="5"/>
  <c r="BG76" i="5"/>
  <c r="BG75" i="5"/>
  <c r="BG56" i="5"/>
  <c r="BG73" i="5"/>
  <c r="BG51" i="5"/>
  <c r="BG50" i="5"/>
  <c r="BG49" i="5"/>
  <c r="BG48" i="5"/>
  <c r="BG46" i="5"/>
  <c r="BG45" i="5"/>
  <c r="BG44" i="5"/>
  <c r="BG42" i="5"/>
  <c r="BG41" i="5"/>
  <c r="BG39" i="5"/>
  <c r="BG36" i="5"/>
  <c r="BG35" i="5"/>
  <c r="BG31" i="5"/>
  <c r="BG30" i="5"/>
  <c r="BG27" i="5"/>
  <c r="BG26" i="5"/>
  <c r="BG24" i="5"/>
  <c r="BG23" i="5"/>
  <c r="BG22" i="5"/>
  <c r="BG16" i="5"/>
  <c r="BG13" i="5"/>
  <c r="BG94" i="5"/>
  <c r="BG88" i="5"/>
  <c r="BG70" i="5"/>
  <c r="BG66" i="5"/>
  <c r="BO562" i="5"/>
  <c r="BO561" i="5"/>
  <c r="BO560" i="5"/>
  <c r="BO559" i="5"/>
  <c r="BO558" i="5"/>
  <c r="BO557" i="5"/>
  <c r="BO556" i="5"/>
  <c r="BO555" i="5"/>
  <c r="BO554" i="5"/>
  <c r="BO553" i="5"/>
  <c r="BO552" i="5"/>
  <c r="BO551" i="5"/>
  <c r="BO550" i="5"/>
  <c r="BO549" i="5"/>
  <c r="BO548" i="5"/>
  <c r="BO547" i="5"/>
  <c r="BO546" i="5"/>
  <c r="BO545" i="5"/>
  <c r="BO544" i="5"/>
  <c r="BO543" i="5"/>
  <c r="BO542" i="5"/>
  <c r="BO541" i="5"/>
  <c r="BO540" i="5"/>
  <c r="BO538" i="5"/>
  <c r="BO537" i="5"/>
  <c r="BO536" i="5"/>
  <c r="BO535" i="5"/>
  <c r="BO534" i="5"/>
  <c r="BO533" i="5"/>
  <c r="BO532" i="5"/>
  <c r="BO539" i="5"/>
  <c r="BO531" i="5"/>
  <c r="BO530" i="5"/>
  <c r="BO529" i="5"/>
  <c r="BO527" i="5"/>
  <c r="BO528" i="5"/>
  <c r="BO526" i="5"/>
  <c r="BO525" i="5"/>
  <c r="BO524" i="5"/>
  <c r="BO523" i="5"/>
  <c r="BO522" i="5"/>
  <c r="BO521" i="5"/>
  <c r="BO520" i="5"/>
  <c r="BO519" i="5"/>
  <c r="BO518" i="5"/>
  <c r="BO517" i="5"/>
  <c r="BO516" i="5"/>
  <c r="BO514" i="5"/>
  <c r="BO513" i="5"/>
  <c r="BO512" i="5"/>
  <c r="BO511" i="5"/>
  <c r="BO510" i="5"/>
  <c r="BO509" i="5"/>
  <c r="BO508" i="5"/>
  <c r="BO507" i="5"/>
  <c r="BO506" i="5"/>
  <c r="BO515" i="5"/>
  <c r="BO505" i="5"/>
  <c r="BO504" i="5"/>
  <c r="BO503" i="5"/>
  <c r="BO502" i="5"/>
  <c r="BO501" i="5"/>
  <c r="BO500" i="5"/>
  <c r="BO499" i="5"/>
  <c r="BO497" i="5"/>
  <c r="BO496" i="5"/>
  <c r="BO495" i="5"/>
  <c r="BO493" i="5"/>
  <c r="BO492" i="5"/>
  <c r="BO491" i="5"/>
  <c r="BO490" i="5"/>
  <c r="BO489" i="5"/>
  <c r="BO488" i="5"/>
  <c r="BO498" i="5"/>
  <c r="BO486" i="5"/>
  <c r="BO485" i="5"/>
  <c r="BO484" i="5"/>
  <c r="BO483" i="5"/>
  <c r="BO482" i="5"/>
  <c r="BO479" i="5"/>
  <c r="BO478" i="5"/>
  <c r="BO477" i="5"/>
  <c r="BO476" i="5"/>
  <c r="BO475" i="5"/>
  <c r="BO474" i="5"/>
  <c r="BO473" i="5"/>
  <c r="BO471" i="5"/>
  <c r="BO470" i="5"/>
  <c r="BO468" i="5"/>
  <c r="BO467" i="5"/>
  <c r="BO466" i="5"/>
  <c r="BO460" i="5"/>
  <c r="BO443" i="5"/>
  <c r="BO442" i="5"/>
  <c r="BO440" i="5"/>
  <c r="BO439" i="5"/>
  <c r="BO438" i="5"/>
  <c r="BO437" i="5"/>
  <c r="BO435" i="5"/>
  <c r="BO434" i="5"/>
  <c r="BO433" i="5"/>
  <c r="BO432" i="5"/>
  <c r="BO431" i="5"/>
  <c r="BO429" i="5"/>
  <c r="BO428" i="5"/>
  <c r="BO427" i="5"/>
  <c r="BO426" i="5"/>
  <c r="BO425" i="5"/>
  <c r="BO424" i="5"/>
  <c r="BO423" i="5"/>
  <c r="BO422" i="5"/>
  <c r="BO421" i="5"/>
  <c r="BO420" i="5"/>
  <c r="BO419" i="5"/>
  <c r="BO418" i="5"/>
  <c r="BO446" i="5"/>
  <c r="BO459" i="5"/>
  <c r="BO455" i="5"/>
  <c r="BO454" i="5"/>
  <c r="BO441" i="5"/>
  <c r="BO465" i="5"/>
  <c r="BO458" i="5"/>
  <c r="BO457" i="5"/>
  <c r="BO456" i="5"/>
  <c r="BO445" i="5"/>
  <c r="BO464" i="5"/>
  <c r="BO463" i="5"/>
  <c r="BO462" i="5"/>
  <c r="BO449" i="5"/>
  <c r="BO447" i="5"/>
  <c r="BO461" i="5"/>
  <c r="BO453" i="5"/>
  <c r="BO417" i="5"/>
  <c r="BO415" i="5"/>
  <c r="BO414" i="5"/>
  <c r="BO413" i="5"/>
  <c r="BO412" i="5"/>
  <c r="BO409" i="5"/>
  <c r="BO408" i="5"/>
  <c r="BO407" i="5"/>
  <c r="BO404" i="5"/>
  <c r="BO403" i="5"/>
  <c r="BO401" i="5"/>
  <c r="BO400" i="5"/>
  <c r="BO399" i="5"/>
  <c r="BO398" i="5"/>
  <c r="BO397" i="5"/>
  <c r="BO396" i="5"/>
  <c r="BO395" i="5"/>
  <c r="BO394" i="5"/>
  <c r="BO393" i="5"/>
  <c r="BO392" i="5"/>
  <c r="BO391" i="5"/>
  <c r="BO390" i="5"/>
  <c r="BO389" i="5"/>
  <c r="BO388" i="5"/>
  <c r="BO387" i="5"/>
  <c r="BO386" i="5"/>
  <c r="BO385" i="5"/>
  <c r="BO384" i="5"/>
  <c r="BO383" i="5"/>
  <c r="BO382" i="5"/>
  <c r="BO381" i="5"/>
  <c r="BO380" i="5"/>
  <c r="BO379" i="5"/>
  <c r="BO378" i="5"/>
  <c r="BO377" i="5"/>
  <c r="BO376" i="5"/>
  <c r="BO375" i="5"/>
  <c r="BO374" i="5"/>
  <c r="BO373" i="5"/>
  <c r="BO372" i="5"/>
  <c r="BO371" i="5"/>
  <c r="BO370" i="5"/>
  <c r="BO369" i="5"/>
  <c r="BO368" i="5"/>
  <c r="BO367" i="5"/>
  <c r="BO366" i="5"/>
  <c r="BO365" i="5"/>
  <c r="BO364" i="5"/>
  <c r="BO363" i="5"/>
  <c r="BO362" i="5"/>
  <c r="BO361" i="5"/>
  <c r="BO360" i="5"/>
  <c r="BO359" i="5"/>
  <c r="BO358" i="5"/>
  <c r="BO357" i="5"/>
  <c r="BO356" i="5"/>
  <c r="BO355" i="5"/>
  <c r="BO354" i="5"/>
  <c r="BO353" i="5"/>
  <c r="BO352" i="5"/>
  <c r="BO348" i="5"/>
  <c r="BO347" i="5"/>
  <c r="BO346" i="5"/>
  <c r="BO345" i="5"/>
  <c r="BO344" i="5"/>
  <c r="BO339" i="5"/>
  <c r="BO338" i="5"/>
  <c r="BO336" i="5"/>
  <c r="BO334" i="5"/>
  <c r="BO332" i="5"/>
  <c r="BO331" i="5"/>
  <c r="BO329" i="5"/>
  <c r="BO328" i="5"/>
  <c r="BO327" i="5"/>
  <c r="BO326" i="5"/>
  <c r="BO325" i="5"/>
  <c r="BO321" i="5"/>
  <c r="BO320" i="5"/>
  <c r="BO319" i="5"/>
  <c r="BO318" i="5"/>
  <c r="BO317" i="5"/>
  <c r="BO316" i="5"/>
  <c r="BO314" i="5"/>
  <c r="BO313" i="5"/>
  <c r="BO311" i="5"/>
  <c r="BO310" i="5"/>
  <c r="BO309" i="5"/>
  <c r="BO308" i="5"/>
  <c r="BO307" i="5"/>
  <c r="BO306" i="5"/>
  <c r="BO305" i="5"/>
  <c r="BO304" i="5"/>
  <c r="BO303" i="5"/>
  <c r="BO302" i="5"/>
  <c r="BO301" i="5"/>
  <c r="BO300" i="5"/>
  <c r="BO299" i="5"/>
  <c r="BO298" i="5"/>
  <c r="BO297" i="5"/>
  <c r="BO296" i="5"/>
  <c r="BO295" i="5"/>
  <c r="BO294" i="5"/>
  <c r="BO292" i="5"/>
  <c r="BO290" i="5"/>
  <c r="BO286" i="5"/>
  <c r="BO285" i="5"/>
  <c r="BO284" i="5"/>
  <c r="BO283" i="5"/>
  <c r="BO282" i="5"/>
  <c r="BO281" i="5"/>
  <c r="BO280" i="5"/>
  <c r="BO279" i="5"/>
  <c r="BO278" i="5"/>
  <c r="BO277" i="5"/>
  <c r="BO276" i="5"/>
  <c r="BO275" i="5"/>
  <c r="BO274" i="5"/>
  <c r="BO273" i="5"/>
  <c r="BO272" i="5"/>
  <c r="BO271" i="5"/>
  <c r="BO270" i="5"/>
  <c r="BO269" i="5"/>
  <c r="BO268" i="5"/>
  <c r="BO267" i="5"/>
  <c r="BO266" i="5"/>
  <c r="BO265" i="5"/>
  <c r="BO263" i="5"/>
  <c r="BO262" i="5"/>
  <c r="BO261" i="5"/>
  <c r="BO260" i="5"/>
  <c r="BO259" i="5"/>
  <c r="BO258" i="5"/>
  <c r="BO257" i="5"/>
  <c r="BO256" i="5"/>
  <c r="BO255" i="5"/>
  <c r="BO293" i="5"/>
  <c r="BO254" i="5"/>
  <c r="BO253" i="5"/>
  <c r="BO238" i="5"/>
  <c r="BO248" i="5"/>
  <c r="BO236" i="5"/>
  <c r="BO228" i="5"/>
  <c r="BO226" i="5"/>
  <c r="BO245" i="5"/>
  <c r="BO244" i="5"/>
  <c r="BO229" i="5"/>
  <c r="BO209" i="5"/>
  <c r="BO243" i="5"/>
  <c r="BO241" i="5"/>
  <c r="BO235" i="5"/>
  <c r="BO224" i="5"/>
  <c r="BO200" i="5"/>
  <c r="BO198" i="5"/>
  <c r="BO196" i="5"/>
  <c r="BO195" i="5"/>
  <c r="BO194" i="5"/>
  <c r="BO193" i="5"/>
  <c r="BO190" i="5"/>
  <c r="BO188" i="5"/>
  <c r="BO187" i="5"/>
  <c r="BO186" i="5"/>
  <c r="BO184" i="5"/>
  <c r="BO183" i="5"/>
  <c r="BO182" i="5"/>
  <c r="BO181" i="5"/>
  <c r="BO180" i="5"/>
  <c r="BO179" i="5"/>
  <c r="BO178" i="5"/>
  <c r="BO177" i="5"/>
  <c r="BO173" i="5"/>
  <c r="BO171" i="5"/>
  <c r="BO168" i="5"/>
  <c r="BO166" i="5"/>
  <c r="BO165" i="5"/>
  <c r="BO163" i="5"/>
  <c r="BO162" i="5"/>
  <c r="BO252" i="5"/>
  <c r="BO251" i="5"/>
  <c r="BO249" i="5"/>
  <c r="BO247" i="5"/>
  <c r="BO232" i="5"/>
  <c r="BO231" i="5"/>
  <c r="BO217" i="5"/>
  <c r="BO250" i="5"/>
  <c r="BO246" i="5"/>
  <c r="BO240" i="5"/>
  <c r="BO239" i="5"/>
  <c r="BO230" i="5"/>
  <c r="BO204" i="5"/>
  <c r="BO234" i="5"/>
  <c r="BO233" i="5"/>
  <c r="BO227" i="5"/>
  <c r="BO225" i="5"/>
  <c r="BO222" i="5"/>
  <c r="BO221" i="5"/>
  <c r="BO160" i="5"/>
  <c r="BO159" i="5"/>
  <c r="BO158" i="5"/>
  <c r="BO157" i="5"/>
  <c r="BO156" i="5"/>
  <c r="BO155" i="5"/>
  <c r="BO154" i="5"/>
  <c r="BO153" i="5"/>
  <c r="BO149" i="5"/>
  <c r="BO143" i="5"/>
  <c r="BO138" i="5"/>
  <c r="BO136" i="5"/>
  <c r="BO135" i="5"/>
  <c r="BO133" i="5"/>
  <c r="BO130" i="5"/>
  <c r="BO129" i="5"/>
  <c r="BO127" i="5"/>
  <c r="BO126" i="5"/>
  <c r="BO124" i="5"/>
  <c r="BO123" i="5"/>
  <c r="BO122" i="5"/>
  <c r="BO120" i="5"/>
  <c r="BO119" i="5"/>
  <c r="BO114" i="5"/>
  <c r="BO112" i="5"/>
  <c r="BO111" i="5"/>
  <c r="BO210" i="5"/>
  <c r="BO106" i="5"/>
  <c r="BO105" i="5"/>
  <c r="BO90" i="5"/>
  <c r="BO104" i="5"/>
  <c r="BO96" i="5"/>
  <c r="BO89" i="5"/>
  <c r="BO78" i="5"/>
  <c r="BO77" i="5"/>
  <c r="BO67" i="5"/>
  <c r="BO64" i="5"/>
  <c r="BO61" i="5"/>
  <c r="BO57" i="5"/>
  <c r="BO76" i="5"/>
  <c r="BO75" i="5"/>
  <c r="BO62" i="5"/>
  <c r="BO54" i="5"/>
  <c r="BO101" i="5"/>
  <c r="BO97" i="5"/>
  <c r="BO95" i="5"/>
  <c r="BO94" i="5"/>
  <c r="BO87" i="5"/>
  <c r="BO84" i="5"/>
  <c r="BO73" i="5"/>
  <c r="BO66" i="5"/>
  <c r="BO63" i="5"/>
  <c r="BO53" i="5"/>
  <c r="BO100" i="5"/>
  <c r="BO88" i="5"/>
  <c r="BO70" i="5"/>
  <c r="BO69" i="5"/>
  <c r="BO59" i="5"/>
  <c r="BO99" i="5"/>
  <c r="BO98" i="5"/>
  <c r="BO93" i="5"/>
  <c r="BO92" i="5"/>
  <c r="BO91" i="5"/>
  <c r="BO86" i="5"/>
  <c r="BO83" i="5"/>
  <c r="BO72" i="5"/>
  <c r="BO68" i="5"/>
  <c r="BO65" i="5"/>
  <c r="BO58" i="5"/>
  <c r="BO56" i="5"/>
  <c r="BO52" i="5"/>
  <c r="BO51" i="5"/>
  <c r="BO50" i="5"/>
  <c r="BO49" i="5"/>
  <c r="BO48" i="5"/>
  <c r="BO47" i="5"/>
  <c r="BO46" i="5"/>
  <c r="BO45" i="5"/>
  <c r="BO44" i="5"/>
  <c r="BO43" i="5"/>
  <c r="BO42" i="5"/>
  <c r="BO41" i="5"/>
  <c r="BO40" i="5"/>
  <c r="BO39" i="5"/>
  <c r="BO38" i="5"/>
  <c r="BO37" i="5"/>
  <c r="BO36" i="5"/>
  <c r="BO35" i="5"/>
  <c r="BO34" i="5"/>
  <c r="BO33" i="5"/>
  <c r="BO32" i="5"/>
  <c r="BO31" i="5"/>
  <c r="BO30" i="5"/>
  <c r="BO29" i="5"/>
  <c r="BO28" i="5"/>
  <c r="BO27" i="5"/>
  <c r="BO26" i="5"/>
  <c r="BO25" i="5"/>
  <c r="BO24" i="5"/>
  <c r="BO23" i="5"/>
  <c r="BO22" i="5"/>
  <c r="BO21" i="5"/>
  <c r="BO20" i="5"/>
  <c r="BO19" i="5"/>
  <c r="BO18" i="5"/>
  <c r="BO17" i="5"/>
  <c r="BO16" i="5"/>
  <c r="BO15" i="5"/>
  <c r="BO14" i="5"/>
  <c r="BO13" i="5"/>
  <c r="BO109" i="5"/>
  <c r="BO102" i="5"/>
  <c r="BO85" i="5"/>
  <c r="BO82" i="5"/>
  <c r="BO80" i="5"/>
  <c r="BO74" i="5"/>
  <c r="E562" i="5"/>
  <c r="E561" i="5"/>
  <c r="E560" i="5"/>
  <c r="E559" i="5"/>
  <c r="E558" i="5"/>
  <c r="E557" i="5"/>
  <c r="E556" i="5"/>
  <c r="E555" i="5"/>
  <c r="E554" i="5"/>
  <c r="E553" i="5"/>
  <c r="E552" i="5"/>
  <c r="E551" i="5"/>
  <c r="E550" i="5"/>
  <c r="E549" i="5"/>
  <c r="E548" i="5"/>
  <c r="E547" i="5"/>
  <c r="E546" i="5"/>
  <c r="E545" i="5"/>
  <c r="E544" i="5"/>
  <c r="E543" i="5"/>
  <c r="E542" i="5"/>
  <c r="E541" i="5"/>
  <c r="E539" i="5"/>
  <c r="E538" i="5"/>
  <c r="E537" i="5"/>
  <c r="E536" i="5"/>
  <c r="E535" i="5"/>
  <c r="E534" i="5"/>
  <c r="E533" i="5"/>
  <c r="E532" i="5"/>
  <c r="E531" i="5"/>
  <c r="E530" i="5"/>
  <c r="E540" i="5"/>
  <c r="E529" i="5"/>
  <c r="E527" i="5"/>
  <c r="E526" i="5"/>
  <c r="E525" i="5"/>
  <c r="E524" i="5"/>
  <c r="E523" i="5"/>
  <c r="E522" i="5"/>
  <c r="E521" i="5"/>
  <c r="E520" i="5"/>
  <c r="E519" i="5"/>
  <c r="E518" i="5"/>
  <c r="E528" i="5"/>
  <c r="E517" i="5"/>
  <c r="E515" i="5"/>
  <c r="E514" i="5"/>
  <c r="E513" i="5"/>
  <c r="E512" i="5"/>
  <c r="E511" i="5"/>
  <c r="E510" i="5"/>
  <c r="E509" i="5"/>
  <c r="E516" i="5"/>
  <c r="E506" i="5"/>
  <c r="E505" i="5"/>
  <c r="E504" i="5"/>
  <c r="E503" i="5"/>
  <c r="E502" i="5"/>
  <c r="E501" i="5"/>
  <c r="E500" i="5"/>
  <c r="E507" i="5"/>
  <c r="E508" i="5"/>
  <c r="E499" i="5"/>
  <c r="E498" i="5"/>
  <c r="E497" i="5"/>
  <c r="E496" i="5"/>
  <c r="E495" i="5"/>
  <c r="E494" i="5"/>
  <c r="E493" i="5"/>
  <c r="E492" i="5"/>
  <c r="E491" i="5"/>
  <c r="E490" i="5"/>
  <c r="E489" i="5"/>
  <c r="E488" i="5"/>
  <c r="E487" i="5"/>
  <c r="E486" i="5"/>
  <c r="E485" i="5"/>
  <c r="E484" i="5"/>
  <c r="E483" i="5"/>
  <c r="E482" i="5"/>
  <c r="E481" i="5"/>
  <c r="E480" i="5"/>
  <c r="E479" i="5"/>
  <c r="E478" i="5"/>
  <c r="E477" i="5"/>
  <c r="E476" i="5"/>
  <c r="E475" i="5"/>
  <c r="E474" i="5"/>
  <c r="E473" i="5"/>
  <c r="E472" i="5"/>
  <c r="E471" i="5"/>
  <c r="E470" i="5"/>
  <c r="E469" i="5"/>
  <c r="E468" i="5"/>
  <c r="E467" i="5"/>
  <c r="E466" i="5"/>
  <c r="E465" i="5"/>
  <c r="E464" i="5"/>
  <c r="E463" i="5"/>
  <c r="E462" i="5"/>
  <c r="E461" i="5"/>
  <c r="E460" i="5"/>
  <c r="E459" i="5"/>
  <c r="E458" i="5"/>
  <c r="E457" i="5"/>
  <c r="E456" i="5"/>
  <c r="E455" i="5"/>
  <c r="E454" i="5"/>
  <c r="E453" i="5"/>
  <c r="E452" i="5"/>
  <c r="E451" i="5"/>
  <c r="E450" i="5"/>
  <c r="E449" i="5"/>
  <c r="E448" i="5"/>
  <c r="E447" i="5"/>
  <c r="E442" i="5"/>
  <c r="E446" i="5"/>
  <c r="E445" i="5"/>
  <c r="E444" i="5"/>
  <c r="E443" i="5"/>
  <c r="E441" i="5"/>
  <c r="E440" i="5"/>
  <c r="E439" i="5"/>
  <c r="E438" i="5"/>
  <c r="E437" i="5"/>
  <c r="E436" i="5"/>
  <c r="E435" i="5"/>
  <c r="E434" i="5"/>
  <c r="E433" i="5"/>
  <c r="E432" i="5"/>
  <c r="E431" i="5"/>
  <c r="E430" i="5"/>
  <c r="E429" i="5"/>
  <c r="E428" i="5"/>
  <c r="E427" i="5"/>
  <c r="E423" i="5"/>
  <c r="E419" i="5"/>
  <c r="E425" i="5"/>
  <c r="E422" i="5"/>
  <c r="E421" i="5"/>
  <c r="E424" i="5"/>
  <c r="E426" i="5"/>
  <c r="E420" i="5"/>
  <c r="E418" i="5"/>
  <c r="E417" i="5"/>
  <c r="E416" i="5"/>
  <c r="E415" i="5"/>
  <c r="E414" i="5"/>
  <c r="E413" i="5"/>
  <c r="E412" i="5"/>
  <c r="E411" i="5"/>
  <c r="E410" i="5"/>
  <c r="E409" i="5"/>
  <c r="E408" i="5"/>
  <c r="E407" i="5"/>
  <c r="E406" i="5"/>
  <c r="E405" i="5"/>
  <c r="E404" i="5"/>
  <c r="E403" i="5"/>
  <c r="E398" i="5"/>
  <c r="E397" i="5"/>
  <c r="E402" i="5"/>
  <c r="E401" i="5"/>
  <c r="E400" i="5"/>
  <c r="E399" i="5"/>
  <c r="E392" i="5"/>
  <c r="E391" i="5"/>
  <c r="E389" i="5"/>
  <c r="E386" i="5"/>
  <c r="E385" i="5"/>
  <c r="E381" i="5"/>
  <c r="E383" i="5"/>
  <c r="E380" i="5"/>
  <c r="E384" i="5"/>
  <c r="E382" i="5"/>
  <c r="E393" i="5"/>
  <c r="E390" i="5"/>
  <c r="E395" i="5"/>
  <c r="E388" i="5"/>
  <c r="E387" i="5"/>
  <c r="E378" i="5"/>
  <c r="E377" i="5"/>
  <c r="E376" i="5"/>
  <c r="E375" i="5"/>
  <c r="E374" i="5"/>
  <c r="E373" i="5"/>
  <c r="E372" i="5"/>
  <c r="E371" i="5"/>
  <c r="E370" i="5"/>
  <c r="E369" i="5"/>
  <c r="E368" i="5"/>
  <c r="E367" i="5"/>
  <c r="E366" i="5"/>
  <c r="E365" i="5"/>
  <c r="E364" i="5"/>
  <c r="E363" i="5"/>
  <c r="E362" i="5"/>
  <c r="E361" i="5"/>
  <c r="E359" i="5"/>
  <c r="E360" i="5"/>
  <c r="E356" i="5"/>
  <c r="E355" i="5"/>
  <c r="E354" i="5"/>
  <c r="E353" i="5"/>
  <c r="E352" i="5"/>
  <c r="E351" i="5"/>
  <c r="E350" i="5"/>
  <c r="E349" i="5"/>
  <c r="E348" i="5"/>
  <c r="E347" i="5"/>
  <c r="E346" i="5"/>
  <c r="E345" i="5"/>
  <c r="E344" i="5"/>
  <c r="E343" i="5"/>
  <c r="E342" i="5"/>
  <c r="E341" i="5"/>
  <c r="E379" i="5"/>
  <c r="E358" i="5"/>
  <c r="E357" i="5"/>
  <c r="E396" i="5"/>
  <c r="E394" i="5"/>
  <c r="E339" i="5"/>
  <c r="E338" i="5"/>
  <c r="E337" i="5"/>
  <c r="E336" i="5"/>
  <c r="E335" i="5"/>
  <c r="E334" i="5"/>
  <c r="E333" i="5"/>
  <c r="E332" i="5"/>
  <c r="E331" i="5"/>
  <c r="E330" i="5"/>
  <c r="E329" i="5"/>
  <c r="E328" i="5"/>
  <c r="E327" i="5"/>
  <c r="E326" i="5"/>
  <c r="E325" i="5"/>
  <c r="E324" i="5"/>
  <c r="E323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E310" i="5"/>
  <c r="E309" i="5"/>
  <c r="E308" i="5"/>
  <c r="E307" i="5"/>
  <c r="E306" i="5"/>
  <c r="E305" i="5"/>
  <c r="E304" i="5"/>
  <c r="E303" i="5"/>
  <c r="E302" i="5"/>
  <c r="E301" i="5"/>
  <c r="E300" i="5"/>
  <c r="E299" i="5"/>
  <c r="E340" i="5"/>
  <c r="E298" i="5"/>
  <c r="E297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E296" i="5"/>
  <c r="E294" i="5"/>
  <c r="E259" i="5"/>
  <c r="E256" i="5"/>
  <c r="E255" i="5"/>
  <c r="E254" i="5"/>
  <c r="E261" i="5"/>
  <c r="E295" i="5"/>
  <c r="E260" i="5"/>
  <c r="E253" i="5"/>
  <c r="E252" i="5"/>
  <c r="E251" i="5"/>
  <c r="E250" i="5"/>
  <c r="E249" i="5"/>
  <c r="E248" i="5"/>
  <c r="E247" i="5"/>
  <c r="E246" i="5"/>
  <c r="E245" i="5"/>
  <c r="E244" i="5"/>
  <c r="E243" i="5"/>
  <c r="E242" i="5"/>
  <c r="E241" i="5"/>
  <c r="E240" i="5"/>
  <c r="E239" i="5"/>
  <c r="E238" i="5"/>
  <c r="E237" i="5"/>
  <c r="E236" i="5"/>
  <c r="E235" i="5"/>
  <c r="E234" i="5"/>
  <c r="E233" i="5"/>
  <c r="E232" i="5"/>
  <c r="E231" i="5"/>
  <c r="E230" i="5"/>
  <c r="E229" i="5"/>
  <c r="E228" i="5"/>
  <c r="E227" i="5"/>
  <c r="E226" i="5"/>
  <c r="E225" i="5"/>
  <c r="E224" i="5"/>
  <c r="E223" i="5"/>
  <c r="E222" i="5"/>
  <c r="E221" i="5"/>
  <c r="E220" i="5"/>
  <c r="E219" i="5"/>
  <c r="E218" i="5"/>
  <c r="E217" i="5"/>
  <c r="E258" i="5"/>
  <c r="E257" i="5"/>
  <c r="E216" i="5"/>
  <c r="E210" i="5"/>
  <c r="E209" i="5"/>
  <c r="E208" i="5"/>
  <c r="E214" i="5"/>
  <c r="E212" i="5"/>
  <c r="E205" i="5"/>
  <c r="E213" i="5"/>
  <c r="E204" i="5"/>
  <c r="E207" i="5"/>
  <c r="E215" i="5"/>
  <c r="E211" i="5"/>
  <c r="E206" i="5"/>
  <c r="E201" i="5"/>
  <c r="E195" i="5"/>
  <c r="E193" i="5"/>
  <c r="E180" i="5"/>
  <c r="E176" i="5"/>
  <c r="E165" i="5"/>
  <c r="E199" i="5"/>
  <c r="E190" i="5"/>
  <c r="E179" i="5"/>
  <c r="E178" i="5"/>
  <c r="E175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67" i="5"/>
  <c r="E198" i="5"/>
  <c r="E194" i="5"/>
  <c r="E192" i="5"/>
  <c r="E188" i="5"/>
  <c r="E183" i="5"/>
  <c r="E181" i="5"/>
  <c r="E191" i="5"/>
  <c r="E187" i="5"/>
  <c r="E174" i="5"/>
  <c r="E173" i="5"/>
  <c r="E172" i="5"/>
  <c r="E171" i="5"/>
  <c r="E202" i="5"/>
  <c r="E200" i="5"/>
  <c r="E189" i="5"/>
  <c r="E186" i="5"/>
  <c r="E185" i="5"/>
  <c r="E184" i="5"/>
  <c r="E182" i="5"/>
  <c r="E203" i="5"/>
  <c r="E197" i="5"/>
  <c r="E196" i="5"/>
  <c r="E177" i="5"/>
  <c r="E170" i="5"/>
  <c r="E168" i="5"/>
  <c r="E163" i="5"/>
  <c r="E162" i="5"/>
  <c r="E164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169" i="5"/>
  <c r="E166" i="5"/>
  <c r="E62" i="5"/>
  <c r="E58" i="5"/>
  <c r="E64" i="5"/>
  <c r="E54" i="5"/>
  <c r="E67" i="5"/>
  <c r="E60" i="5"/>
  <c r="E59" i="5"/>
  <c r="E57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69" i="5"/>
  <c r="E66" i="5"/>
  <c r="E61" i="5"/>
  <c r="E56" i="5"/>
  <c r="M562" i="5"/>
  <c r="M561" i="5"/>
  <c r="M560" i="5"/>
  <c r="M559" i="5"/>
  <c r="M558" i="5"/>
  <c r="M557" i="5"/>
  <c r="M556" i="5"/>
  <c r="M555" i="5"/>
  <c r="M554" i="5"/>
  <c r="M552" i="5"/>
  <c r="M551" i="5"/>
  <c r="M550" i="5"/>
  <c r="M549" i="5"/>
  <c r="M548" i="5"/>
  <c r="M547" i="5"/>
  <c r="M546" i="5"/>
  <c r="M545" i="5"/>
  <c r="M544" i="5"/>
  <c r="M543" i="5"/>
  <c r="M542" i="5"/>
  <c r="M541" i="5"/>
  <c r="M553" i="5"/>
  <c r="M539" i="5"/>
  <c r="M538" i="5"/>
  <c r="M537" i="5"/>
  <c r="M536" i="5"/>
  <c r="M535" i="5"/>
  <c r="M534" i="5"/>
  <c r="M533" i="5"/>
  <c r="M532" i="5"/>
  <c r="M531" i="5"/>
  <c r="M530" i="5"/>
  <c r="M540" i="5"/>
  <c r="M528" i="5"/>
  <c r="M527" i="5"/>
  <c r="M526" i="5"/>
  <c r="M525" i="5"/>
  <c r="M524" i="5"/>
  <c r="M523" i="5"/>
  <c r="M522" i="5"/>
  <c r="M521" i="5"/>
  <c r="M520" i="5"/>
  <c r="M519" i="5"/>
  <c r="M518" i="5"/>
  <c r="M529" i="5"/>
  <c r="M517" i="5"/>
  <c r="M515" i="5"/>
  <c r="M514" i="5"/>
  <c r="M513" i="5"/>
  <c r="M512" i="5"/>
  <c r="M511" i="5"/>
  <c r="M510" i="5"/>
  <c r="M509" i="5"/>
  <c r="M516" i="5"/>
  <c r="M506" i="5"/>
  <c r="M505" i="5"/>
  <c r="M504" i="5"/>
  <c r="M503" i="5"/>
  <c r="M502" i="5"/>
  <c r="M501" i="5"/>
  <c r="M500" i="5"/>
  <c r="M507" i="5"/>
  <c r="M508" i="5"/>
  <c r="M499" i="5"/>
  <c r="M498" i="5"/>
  <c r="M497" i="5"/>
  <c r="M496" i="5"/>
  <c r="M495" i="5"/>
  <c r="M494" i="5"/>
  <c r="M493" i="5"/>
  <c r="M492" i="5"/>
  <c r="M491" i="5"/>
  <c r="M490" i="5"/>
  <c r="M489" i="5"/>
  <c r="M488" i="5"/>
  <c r="M487" i="5"/>
  <c r="M486" i="5"/>
  <c r="M485" i="5"/>
  <c r="M484" i="5"/>
  <c r="M483" i="5"/>
  <c r="M482" i="5"/>
  <c r="M481" i="5"/>
  <c r="M480" i="5"/>
  <c r="M479" i="5"/>
  <c r="M478" i="5"/>
  <c r="M477" i="5"/>
  <c r="M476" i="5"/>
  <c r="M475" i="5"/>
  <c r="M474" i="5"/>
  <c r="M473" i="5"/>
  <c r="M472" i="5"/>
  <c r="M471" i="5"/>
  <c r="M470" i="5"/>
  <c r="M469" i="5"/>
  <c r="M468" i="5"/>
  <c r="M467" i="5"/>
  <c r="M466" i="5"/>
  <c r="M465" i="5"/>
  <c r="M464" i="5"/>
  <c r="M463" i="5"/>
  <c r="M462" i="5"/>
  <c r="M461" i="5"/>
  <c r="M460" i="5"/>
  <c r="M459" i="5"/>
  <c r="M458" i="5"/>
  <c r="M457" i="5"/>
  <c r="M456" i="5"/>
  <c r="M455" i="5"/>
  <c r="M454" i="5"/>
  <c r="M453" i="5"/>
  <c r="M452" i="5"/>
  <c r="M451" i="5"/>
  <c r="M450" i="5"/>
  <c r="M449" i="5"/>
  <c r="M448" i="5"/>
  <c r="M444" i="5"/>
  <c r="M443" i="5"/>
  <c r="M447" i="5"/>
  <c r="M442" i="5"/>
  <c r="M446" i="5"/>
  <c r="M445" i="5"/>
  <c r="M441" i="5"/>
  <c r="M440" i="5"/>
  <c r="M439" i="5"/>
  <c r="M438" i="5"/>
  <c r="M437" i="5"/>
  <c r="M436" i="5"/>
  <c r="M435" i="5"/>
  <c r="M434" i="5"/>
  <c r="M433" i="5"/>
  <c r="M432" i="5"/>
  <c r="M431" i="5"/>
  <c r="M430" i="5"/>
  <c r="M429" i="5"/>
  <c r="M428" i="5"/>
  <c r="M427" i="5"/>
  <c r="M420" i="5"/>
  <c r="M423" i="5"/>
  <c r="M419" i="5"/>
  <c r="M426" i="5"/>
  <c r="M425" i="5"/>
  <c r="M422" i="5"/>
  <c r="M421" i="5"/>
  <c r="M418" i="5"/>
  <c r="M417" i="5"/>
  <c r="M416" i="5"/>
  <c r="M415" i="5"/>
  <c r="M414" i="5"/>
  <c r="M413" i="5"/>
  <c r="M412" i="5"/>
  <c r="M411" i="5"/>
  <c r="M410" i="5"/>
  <c r="M409" i="5"/>
  <c r="M408" i="5"/>
  <c r="M407" i="5"/>
  <c r="M406" i="5"/>
  <c r="M405" i="5"/>
  <c r="M404" i="5"/>
  <c r="M402" i="5"/>
  <c r="M401" i="5"/>
  <c r="M400" i="5"/>
  <c r="M399" i="5"/>
  <c r="M398" i="5"/>
  <c r="M397" i="5"/>
  <c r="M424" i="5"/>
  <c r="M403" i="5"/>
  <c r="M383" i="5"/>
  <c r="M382" i="5"/>
  <c r="M378" i="5"/>
  <c r="M384" i="5"/>
  <c r="M393" i="5"/>
  <c r="M390" i="5"/>
  <c r="M396" i="5"/>
  <c r="M394" i="5"/>
  <c r="M381" i="5"/>
  <c r="M395" i="5"/>
  <c r="M388" i="5"/>
  <c r="M387" i="5"/>
  <c r="M380" i="5"/>
  <c r="M379" i="5"/>
  <c r="M377" i="5"/>
  <c r="M376" i="5"/>
  <c r="M375" i="5"/>
  <c r="M374" i="5"/>
  <c r="M373" i="5"/>
  <c r="M372" i="5"/>
  <c r="M371" i="5"/>
  <c r="M370" i="5"/>
  <c r="M369" i="5"/>
  <c r="M368" i="5"/>
  <c r="M367" i="5"/>
  <c r="M366" i="5"/>
  <c r="M365" i="5"/>
  <c r="M364" i="5"/>
  <c r="M363" i="5"/>
  <c r="M362" i="5"/>
  <c r="M361" i="5"/>
  <c r="M392" i="5"/>
  <c r="M389" i="5"/>
  <c r="M386" i="5"/>
  <c r="M391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85" i="5"/>
  <c r="M359" i="5"/>
  <c r="M358" i="5"/>
  <c r="M357" i="5"/>
  <c r="M36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16" i="5"/>
  <c r="M315" i="5"/>
  <c r="M314" i="5"/>
  <c r="M313" i="5"/>
  <c r="M312" i="5"/>
  <c r="M311" i="5"/>
  <c r="M310" i="5"/>
  <c r="M309" i="5"/>
  <c r="M308" i="5"/>
  <c r="M307" i="5"/>
  <c r="M306" i="5"/>
  <c r="M305" i="5"/>
  <c r="M304" i="5"/>
  <c r="M303" i="5"/>
  <c r="M302" i="5"/>
  <c r="M301" i="5"/>
  <c r="M300" i="5"/>
  <c r="M299" i="5"/>
  <c r="M340" i="5"/>
  <c r="M295" i="5"/>
  <c r="M293" i="5"/>
  <c r="M292" i="5"/>
  <c r="M291" i="5"/>
  <c r="M290" i="5"/>
  <c r="M289" i="5"/>
  <c r="M288" i="5"/>
  <c r="M287" i="5"/>
  <c r="M286" i="5"/>
  <c r="M285" i="5"/>
  <c r="M284" i="5"/>
  <c r="M283" i="5"/>
  <c r="M282" i="5"/>
  <c r="M281" i="5"/>
  <c r="M280" i="5"/>
  <c r="M279" i="5"/>
  <c r="M278" i="5"/>
  <c r="M277" i="5"/>
  <c r="M276" i="5"/>
  <c r="M275" i="5"/>
  <c r="M274" i="5"/>
  <c r="M273" i="5"/>
  <c r="M272" i="5"/>
  <c r="M271" i="5"/>
  <c r="M270" i="5"/>
  <c r="M269" i="5"/>
  <c r="M268" i="5"/>
  <c r="M267" i="5"/>
  <c r="M266" i="5"/>
  <c r="M265" i="5"/>
  <c r="M264" i="5"/>
  <c r="M263" i="5"/>
  <c r="M262" i="5"/>
  <c r="M298" i="5"/>
  <c r="M297" i="5"/>
  <c r="M294" i="5"/>
  <c r="M261" i="5"/>
  <c r="M255" i="5"/>
  <c r="M260" i="5"/>
  <c r="M258" i="5"/>
  <c r="M257" i="5"/>
  <c r="M256" i="5"/>
  <c r="M254" i="5"/>
  <c r="M296" i="5"/>
  <c r="M259" i="5"/>
  <c r="M253" i="5"/>
  <c r="M252" i="5"/>
  <c r="M251" i="5"/>
  <c r="M250" i="5"/>
  <c r="M249" i="5"/>
  <c r="M248" i="5"/>
  <c r="M247" i="5"/>
  <c r="M246" i="5"/>
  <c r="M245" i="5"/>
  <c r="M244" i="5"/>
  <c r="M243" i="5"/>
  <c r="M242" i="5"/>
  <c r="M241" i="5"/>
  <c r="M240" i="5"/>
  <c r="M239" i="5"/>
  <c r="M238" i="5"/>
  <c r="M237" i="5"/>
  <c r="M236" i="5"/>
  <c r="M235" i="5"/>
  <c r="M234" i="5"/>
  <c r="M233" i="5"/>
  <c r="M232" i="5"/>
  <c r="M231" i="5"/>
  <c r="M230" i="5"/>
  <c r="M229" i="5"/>
  <c r="M228" i="5"/>
  <c r="M227" i="5"/>
  <c r="M226" i="5"/>
  <c r="M225" i="5"/>
  <c r="M224" i="5"/>
  <c r="M223" i="5"/>
  <c r="M222" i="5"/>
  <c r="M221" i="5"/>
  <c r="M220" i="5"/>
  <c r="M219" i="5"/>
  <c r="M218" i="5"/>
  <c r="M217" i="5"/>
  <c r="M216" i="5"/>
  <c r="M213" i="5"/>
  <c r="M206" i="5"/>
  <c r="M215" i="5"/>
  <c r="M208" i="5"/>
  <c r="M205" i="5"/>
  <c r="M204" i="5"/>
  <c r="M214" i="5"/>
  <c r="M212" i="5"/>
  <c r="M207" i="5"/>
  <c r="M199" i="5"/>
  <c r="M190" i="5"/>
  <c r="M179" i="5"/>
  <c r="M178" i="5"/>
  <c r="M167" i="5"/>
  <c r="M175" i="5"/>
  <c r="M171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98" i="5"/>
  <c r="M194" i="5"/>
  <c r="M192" i="5"/>
  <c r="M188" i="5"/>
  <c r="M183" i="5"/>
  <c r="M181" i="5"/>
  <c r="M172" i="5"/>
  <c r="M165" i="5"/>
  <c r="M164" i="5"/>
  <c r="M209" i="5"/>
  <c r="M191" i="5"/>
  <c r="M187" i="5"/>
  <c r="M174" i="5"/>
  <c r="M173" i="5"/>
  <c r="M170" i="5"/>
  <c r="M168" i="5"/>
  <c r="M211" i="5"/>
  <c r="M210" i="5"/>
  <c r="M202" i="5"/>
  <c r="M200" i="5"/>
  <c r="M189" i="5"/>
  <c r="M186" i="5"/>
  <c r="M185" i="5"/>
  <c r="M184" i="5"/>
  <c r="M182" i="5"/>
  <c r="M166" i="5"/>
  <c r="M203" i="5"/>
  <c r="M197" i="5"/>
  <c r="M196" i="5"/>
  <c r="M177" i="5"/>
  <c r="M169" i="5"/>
  <c r="M201" i="5"/>
  <c r="M195" i="5"/>
  <c r="M193" i="5"/>
  <c r="M180" i="5"/>
  <c r="M176" i="5"/>
  <c r="M163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162" i="5"/>
  <c r="M67" i="5"/>
  <c r="M61" i="5"/>
  <c r="M56" i="5"/>
  <c r="M69" i="5"/>
  <c r="M62" i="5"/>
  <c r="M55" i="5"/>
  <c r="M54" i="5"/>
  <c r="M63" i="5"/>
  <c r="M60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65" i="5"/>
  <c r="M64" i="5"/>
  <c r="M59" i="5"/>
  <c r="M57" i="5"/>
  <c r="M53" i="5"/>
  <c r="M68" i="5"/>
  <c r="U562" i="5"/>
  <c r="U561" i="5"/>
  <c r="U560" i="5"/>
  <c r="U559" i="5"/>
  <c r="U558" i="5"/>
  <c r="U557" i="5"/>
  <c r="U556" i="5"/>
  <c r="U555" i="5"/>
  <c r="U554" i="5"/>
  <c r="U553" i="5"/>
  <c r="U552" i="5"/>
  <c r="U551" i="5"/>
  <c r="U550" i="5"/>
  <c r="U549" i="5"/>
  <c r="U548" i="5"/>
  <c r="U547" i="5"/>
  <c r="U546" i="5"/>
  <c r="U545" i="5"/>
  <c r="U544" i="5"/>
  <c r="U543" i="5"/>
  <c r="U542" i="5"/>
  <c r="U541" i="5"/>
  <c r="U539" i="5"/>
  <c r="U538" i="5"/>
  <c r="U537" i="5"/>
  <c r="U536" i="5"/>
  <c r="U535" i="5"/>
  <c r="U534" i="5"/>
  <c r="U533" i="5"/>
  <c r="U532" i="5"/>
  <c r="U531" i="5"/>
  <c r="U530" i="5"/>
  <c r="U540" i="5"/>
  <c r="U528" i="5"/>
  <c r="U527" i="5"/>
  <c r="U526" i="5"/>
  <c r="U525" i="5"/>
  <c r="U524" i="5"/>
  <c r="U523" i="5"/>
  <c r="U522" i="5"/>
  <c r="U521" i="5"/>
  <c r="U520" i="5"/>
  <c r="U519" i="5"/>
  <c r="U518" i="5"/>
  <c r="U529" i="5"/>
  <c r="U515" i="5"/>
  <c r="U514" i="5"/>
  <c r="U513" i="5"/>
  <c r="U512" i="5"/>
  <c r="U511" i="5"/>
  <c r="U510" i="5"/>
  <c r="U509" i="5"/>
  <c r="U517" i="5"/>
  <c r="U516" i="5"/>
  <c r="U508" i="5"/>
  <c r="U506" i="5"/>
  <c r="U505" i="5"/>
  <c r="U504" i="5"/>
  <c r="U503" i="5"/>
  <c r="U502" i="5"/>
  <c r="U501" i="5"/>
  <c r="U500" i="5"/>
  <c r="U507" i="5"/>
  <c r="U498" i="5"/>
  <c r="U497" i="5"/>
  <c r="U496" i="5"/>
  <c r="U495" i="5"/>
  <c r="U494" i="5"/>
  <c r="U493" i="5"/>
  <c r="U492" i="5"/>
  <c r="U491" i="5"/>
  <c r="U490" i="5"/>
  <c r="U489" i="5"/>
  <c r="U488" i="5"/>
  <c r="U499" i="5"/>
  <c r="U487" i="5"/>
  <c r="U486" i="5"/>
  <c r="U485" i="5"/>
  <c r="U484" i="5"/>
  <c r="U483" i="5"/>
  <c r="U482" i="5"/>
  <c r="U481" i="5"/>
  <c r="U480" i="5"/>
  <c r="U479" i="5"/>
  <c r="U478" i="5"/>
  <c r="U477" i="5"/>
  <c r="U476" i="5"/>
  <c r="U475" i="5"/>
  <c r="U474" i="5"/>
  <c r="U473" i="5"/>
  <c r="U472" i="5"/>
  <c r="U471" i="5"/>
  <c r="U470" i="5"/>
  <c r="U469" i="5"/>
  <c r="U468" i="5"/>
  <c r="U467" i="5"/>
  <c r="U466" i="5"/>
  <c r="U465" i="5"/>
  <c r="U464" i="5"/>
  <c r="U463" i="5"/>
  <c r="U462" i="5"/>
  <c r="U461" i="5"/>
  <c r="U460" i="5"/>
  <c r="U459" i="5"/>
  <c r="U458" i="5"/>
  <c r="U457" i="5"/>
  <c r="U456" i="5"/>
  <c r="U455" i="5"/>
  <c r="U454" i="5"/>
  <c r="U453" i="5"/>
  <c r="U452" i="5"/>
  <c r="U451" i="5"/>
  <c r="U450" i="5"/>
  <c r="U449" i="5"/>
  <c r="U448" i="5"/>
  <c r="U444" i="5"/>
  <c r="U443" i="5"/>
  <c r="U442" i="5"/>
  <c r="U447" i="5"/>
  <c r="U446" i="5"/>
  <c r="U441" i="5"/>
  <c r="U440" i="5"/>
  <c r="U439" i="5"/>
  <c r="U438" i="5"/>
  <c r="U437" i="5"/>
  <c r="U436" i="5"/>
  <c r="U435" i="5"/>
  <c r="U434" i="5"/>
  <c r="U433" i="5"/>
  <c r="U432" i="5"/>
  <c r="U431" i="5"/>
  <c r="U430" i="5"/>
  <c r="U429" i="5"/>
  <c r="U428" i="5"/>
  <c r="U427" i="5"/>
  <c r="U445" i="5"/>
  <c r="U426" i="5"/>
  <c r="U420" i="5"/>
  <c r="U423" i="5"/>
  <c r="U419" i="5"/>
  <c r="U425" i="5"/>
  <c r="U424" i="5"/>
  <c r="U418" i="5"/>
  <c r="U417" i="5"/>
  <c r="U416" i="5"/>
  <c r="U415" i="5"/>
  <c r="U414" i="5"/>
  <c r="U413" i="5"/>
  <c r="U412" i="5"/>
  <c r="U411" i="5"/>
  <c r="U410" i="5"/>
  <c r="U409" i="5"/>
  <c r="U408" i="5"/>
  <c r="U407" i="5"/>
  <c r="U406" i="5"/>
  <c r="U405" i="5"/>
  <c r="U404" i="5"/>
  <c r="U403" i="5"/>
  <c r="U401" i="5"/>
  <c r="U400" i="5"/>
  <c r="U399" i="5"/>
  <c r="U422" i="5"/>
  <c r="U421" i="5"/>
  <c r="U402" i="5"/>
  <c r="U398" i="5"/>
  <c r="U397" i="5"/>
  <c r="U393" i="5"/>
  <c r="U381" i="5"/>
  <c r="U379" i="5"/>
  <c r="U390" i="5"/>
  <c r="U380" i="5"/>
  <c r="U378" i="5"/>
  <c r="U396" i="5"/>
  <c r="U394" i="5"/>
  <c r="U395" i="5"/>
  <c r="U388" i="5"/>
  <c r="U387" i="5"/>
  <c r="U392" i="5"/>
  <c r="U391" i="5"/>
  <c r="U389" i="5"/>
  <c r="U386" i="5"/>
  <c r="U385" i="5"/>
  <c r="U382" i="5"/>
  <c r="U384" i="5"/>
  <c r="U377" i="5"/>
  <c r="U376" i="5"/>
  <c r="U375" i="5"/>
  <c r="U374" i="5"/>
  <c r="U373" i="5"/>
  <c r="U372" i="5"/>
  <c r="U371" i="5"/>
  <c r="U370" i="5"/>
  <c r="U369" i="5"/>
  <c r="U368" i="5"/>
  <c r="U367" i="5"/>
  <c r="U366" i="5"/>
  <c r="U365" i="5"/>
  <c r="U364" i="5"/>
  <c r="U363" i="5"/>
  <c r="U362" i="5"/>
  <c r="U361" i="5"/>
  <c r="U359" i="5"/>
  <c r="U360" i="5"/>
  <c r="U356" i="5"/>
  <c r="U355" i="5"/>
  <c r="U354" i="5"/>
  <c r="U353" i="5"/>
  <c r="U352" i="5"/>
  <c r="U351" i="5"/>
  <c r="U350" i="5"/>
  <c r="U349" i="5"/>
  <c r="U348" i="5"/>
  <c r="U347" i="5"/>
  <c r="U346" i="5"/>
  <c r="U345" i="5"/>
  <c r="U344" i="5"/>
  <c r="U343" i="5"/>
  <c r="U342" i="5"/>
  <c r="U341" i="5"/>
  <c r="U383" i="5"/>
  <c r="U358" i="5"/>
  <c r="U357" i="5"/>
  <c r="U339" i="5"/>
  <c r="U338" i="5"/>
  <c r="U337" i="5"/>
  <c r="U336" i="5"/>
  <c r="U335" i="5"/>
  <c r="U334" i="5"/>
  <c r="U333" i="5"/>
  <c r="U332" i="5"/>
  <c r="U331" i="5"/>
  <c r="U330" i="5"/>
  <c r="U329" i="5"/>
  <c r="U328" i="5"/>
  <c r="U327" i="5"/>
  <c r="U326" i="5"/>
  <c r="U325" i="5"/>
  <c r="U324" i="5"/>
  <c r="U323" i="5"/>
  <c r="U322" i="5"/>
  <c r="U321" i="5"/>
  <c r="U320" i="5"/>
  <c r="U319" i="5"/>
  <c r="U318" i="5"/>
  <c r="U317" i="5"/>
  <c r="U316" i="5"/>
  <c r="U315" i="5"/>
  <c r="U314" i="5"/>
  <c r="U313" i="5"/>
  <c r="U312" i="5"/>
  <c r="U311" i="5"/>
  <c r="U310" i="5"/>
  <c r="U309" i="5"/>
  <c r="U308" i="5"/>
  <c r="U307" i="5"/>
  <c r="U306" i="5"/>
  <c r="U305" i="5"/>
  <c r="U304" i="5"/>
  <c r="U303" i="5"/>
  <c r="U302" i="5"/>
  <c r="U301" i="5"/>
  <c r="U300" i="5"/>
  <c r="U299" i="5"/>
  <c r="U340" i="5"/>
  <c r="U294" i="5"/>
  <c r="U298" i="5"/>
  <c r="U297" i="5"/>
  <c r="U293" i="5"/>
  <c r="U292" i="5"/>
  <c r="U291" i="5"/>
  <c r="U290" i="5"/>
  <c r="U289" i="5"/>
  <c r="U288" i="5"/>
  <c r="U287" i="5"/>
  <c r="U286" i="5"/>
  <c r="U285" i="5"/>
  <c r="U284" i="5"/>
  <c r="U283" i="5"/>
  <c r="U282" i="5"/>
  <c r="U281" i="5"/>
  <c r="U280" i="5"/>
  <c r="U279" i="5"/>
  <c r="U278" i="5"/>
  <c r="U277" i="5"/>
  <c r="U276" i="5"/>
  <c r="U275" i="5"/>
  <c r="U274" i="5"/>
  <c r="U273" i="5"/>
  <c r="U272" i="5"/>
  <c r="U271" i="5"/>
  <c r="U270" i="5"/>
  <c r="U269" i="5"/>
  <c r="U268" i="5"/>
  <c r="U267" i="5"/>
  <c r="U266" i="5"/>
  <c r="U265" i="5"/>
  <c r="U264" i="5"/>
  <c r="U263" i="5"/>
  <c r="U262" i="5"/>
  <c r="U261" i="5"/>
  <c r="U296" i="5"/>
  <c r="U295" i="5"/>
  <c r="U259" i="5"/>
  <c r="U255" i="5"/>
  <c r="U254" i="5"/>
  <c r="U252" i="5"/>
  <c r="U251" i="5"/>
  <c r="U250" i="5"/>
  <c r="U249" i="5"/>
  <c r="U248" i="5"/>
  <c r="U247" i="5"/>
  <c r="U246" i="5"/>
  <c r="U245" i="5"/>
  <c r="U244" i="5"/>
  <c r="U243" i="5"/>
  <c r="U242" i="5"/>
  <c r="U241" i="5"/>
  <c r="U240" i="5"/>
  <c r="U239" i="5"/>
  <c r="U238" i="5"/>
  <c r="U237" i="5"/>
  <c r="U236" i="5"/>
  <c r="U235" i="5"/>
  <c r="U234" i="5"/>
  <c r="U233" i="5"/>
  <c r="U232" i="5"/>
  <c r="U231" i="5"/>
  <c r="U230" i="5"/>
  <c r="U229" i="5"/>
  <c r="U228" i="5"/>
  <c r="U227" i="5"/>
  <c r="U226" i="5"/>
  <c r="U225" i="5"/>
  <c r="U224" i="5"/>
  <c r="U223" i="5"/>
  <c r="U222" i="5"/>
  <c r="U221" i="5"/>
  <c r="U220" i="5"/>
  <c r="U219" i="5"/>
  <c r="U218" i="5"/>
  <c r="U217" i="5"/>
  <c r="U216" i="5"/>
  <c r="U258" i="5"/>
  <c r="U257" i="5"/>
  <c r="U256" i="5"/>
  <c r="U253" i="5"/>
  <c r="U207" i="5"/>
  <c r="U212" i="5"/>
  <c r="U210" i="5"/>
  <c r="U209" i="5"/>
  <c r="U203" i="5"/>
  <c r="U214" i="5"/>
  <c r="U213" i="5"/>
  <c r="U211" i="5"/>
  <c r="U206" i="5"/>
  <c r="U208" i="5"/>
  <c r="U205" i="5"/>
  <c r="U260" i="5"/>
  <c r="U204" i="5"/>
  <c r="U175" i="5"/>
  <c r="U215" i="5"/>
  <c r="U198" i="5"/>
  <c r="U194" i="5"/>
  <c r="U192" i="5"/>
  <c r="U188" i="5"/>
  <c r="U183" i="5"/>
  <c r="U181" i="5"/>
  <c r="U160" i="5"/>
  <c r="U159" i="5"/>
  <c r="U158" i="5"/>
  <c r="U157" i="5"/>
  <c r="U156" i="5"/>
  <c r="U155" i="5"/>
  <c r="U154" i="5"/>
  <c r="U153" i="5"/>
  <c r="U152" i="5"/>
  <c r="U151" i="5"/>
  <c r="U150" i="5"/>
  <c r="U149" i="5"/>
  <c r="U148" i="5"/>
  <c r="U147" i="5"/>
  <c r="U146" i="5"/>
  <c r="U145" i="5"/>
  <c r="U144" i="5"/>
  <c r="U143" i="5"/>
  <c r="U142" i="5"/>
  <c r="U141" i="5"/>
  <c r="U140" i="5"/>
  <c r="U139" i="5"/>
  <c r="U138" i="5"/>
  <c r="U137" i="5"/>
  <c r="U136" i="5"/>
  <c r="U135" i="5"/>
  <c r="U134" i="5"/>
  <c r="U133" i="5"/>
  <c r="U132" i="5"/>
  <c r="U131" i="5"/>
  <c r="U130" i="5"/>
  <c r="U129" i="5"/>
  <c r="U128" i="5"/>
  <c r="U127" i="5"/>
  <c r="U126" i="5"/>
  <c r="U125" i="5"/>
  <c r="U124" i="5"/>
  <c r="U123" i="5"/>
  <c r="U122" i="5"/>
  <c r="U121" i="5"/>
  <c r="U120" i="5"/>
  <c r="U119" i="5"/>
  <c r="U118" i="5"/>
  <c r="U117" i="5"/>
  <c r="U116" i="5"/>
  <c r="U115" i="5"/>
  <c r="U114" i="5"/>
  <c r="U113" i="5"/>
  <c r="U112" i="5"/>
  <c r="U111" i="5"/>
  <c r="U191" i="5"/>
  <c r="U187" i="5"/>
  <c r="U174" i="5"/>
  <c r="U173" i="5"/>
  <c r="U169" i="5"/>
  <c r="U163" i="5"/>
  <c r="U162" i="5"/>
  <c r="U161" i="5"/>
  <c r="U202" i="5"/>
  <c r="U200" i="5"/>
  <c r="U189" i="5"/>
  <c r="U186" i="5"/>
  <c r="U185" i="5"/>
  <c r="U184" i="5"/>
  <c r="U182" i="5"/>
  <c r="U197" i="5"/>
  <c r="U196" i="5"/>
  <c r="U177" i="5"/>
  <c r="U167" i="5"/>
  <c r="U164" i="5"/>
  <c r="U201" i="5"/>
  <c r="U195" i="5"/>
  <c r="U193" i="5"/>
  <c r="U180" i="5"/>
  <c r="U176" i="5"/>
  <c r="U165" i="5"/>
  <c r="U199" i="5"/>
  <c r="U190" i="5"/>
  <c r="U179" i="5"/>
  <c r="U178" i="5"/>
  <c r="U171" i="5"/>
  <c r="U110" i="5"/>
  <c r="U109" i="5"/>
  <c r="U108" i="5"/>
  <c r="U107" i="5"/>
  <c r="U106" i="5"/>
  <c r="U105" i="5"/>
  <c r="U104" i="5"/>
  <c r="U103" i="5"/>
  <c r="U102" i="5"/>
  <c r="U101" i="5"/>
  <c r="U100" i="5"/>
  <c r="U99" i="5"/>
  <c r="U98" i="5"/>
  <c r="U97" i="5"/>
  <c r="U96" i="5"/>
  <c r="U95" i="5"/>
  <c r="U94" i="5"/>
  <c r="U93" i="5"/>
  <c r="U92" i="5"/>
  <c r="U91" i="5"/>
  <c r="U90" i="5"/>
  <c r="U89" i="5"/>
  <c r="U88" i="5"/>
  <c r="U87" i="5"/>
  <c r="U86" i="5"/>
  <c r="U85" i="5"/>
  <c r="U84" i="5"/>
  <c r="U83" i="5"/>
  <c r="U82" i="5"/>
  <c r="U81" i="5"/>
  <c r="U80" i="5"/>
  <c r="U79" i="5"/>
  <c r="U78" i="5"/>
  <c r="U77" i="5"/>
  <c r="U76" i="5"/>
  <c r="U75" i="5"/>
  <c r="U74" i="5"/>
  <c r="U73" i="5"/>
  <c r="U72" i="5"/>
  <c r="U71" i="5"/>
  <c r="U70" i="5"/>
  <c r="U168" i="5"/>
  <c r="U172" i="5"/>
  <c r="U170" i="5"/>
  <c r="U64" i="5"/>
  <c r="U61" i="5"/>
  <c r="U58" i="5"/>
  <c r="U68" i="5"/>
  <c r="U55" i="5"/>
  <c r="U62" i="5"/>
  <c r="U54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9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67" i="5"/>
  <c r="U66" i="5"/>
  <c r="U60" i="5"/>
  <c r="U59" i="5"/>
  <c r="U57" i="5"/>
  <c r="U53" i="5"/>
  <c r="U166" i="5"/>
  <c r="U69" i="5"/>
  <c r="U63" i="5"/>
  <c r="AC562" i="5"/>
  <c r="AC561" i="5"/>
  <c r="AC560" i="5"/>
  <c r="AC559" i="5"/>
  <c r="AC558" i="5"/>
  <c r="AC557" i="5"/>
  <c r="AC556" i="5"/>
  <c r="AC555" i="5"/>
  <c r="AC554" i="5"/>
  <c r="AC553" i="5"/>
  <c r="AC552" i="5"/>
  <c r="AC551" i="5"/>
  <c r="AC550" i="5"/>
  <c r="AC549" i="5"/>
  <c r="AC548" i="5"/>
  <c r="AC547" i="5"/>
  <c r="AC546" i="5"/>
  <c r="AC545" i="5"/>
  <c r="AC544" i="5"/>
  <c r="AC543" i="5"/>
  <c r="AC542" i="5"/>
  <c r="AC541" i="5"/>
  <c r="AC539" i="5"/>
  <c r="AC538" i="5"/>
  <c r="AC537" i="5"/>
  <c r="AC536" i="5"/>
  <c r="AC535" i="5"/>
  <c r="AC534" i="5"/>
  <c r="AC533" i="5"/>
  <c r="AC532" i="5"/>
  <c r="AC531" i="5"/>
  <c r="AC530" i="5"/>
  <c r="AC540" i="5"/>
  <c r="AC527" i="5"/>
  <c r="AC526" i="5"/>
  <c r="AC525" i="5"/>
  <c r="AC524" i="5"/>
  <c r="AC523" i="5"/>
  <c r="AC522" i="5"/>
  <c r="AC521" i="5"/>
  <c r="AC520" i="5"/>
  <c r="AC519" i="5"/>
  <c r="AC518" i="5"/>
  <c r="AC529" i="5"/>
  <c r="AC528" i="5"/>
  <c r="AC517" i="5"/>
  <c r="AC515" i="5"/>
  <c r="AC514" i="5"/>
  <c r="AC513" i="5"/>
  <c r="AC512" i="5"/>
  <c r="AC511" i="5"/>
  <c r="AC510" i="5"/>
  <c r="AC509" i="5"/>
  <c r="AC506" i="5"/>
  <c r="AC505" i="5"/>
  <c r="AC504" i="5"/>
  <c r="AC503" i="5"/>
  <c r="AC502" i="5"/>
  <c r="AC501" i="5"/>
  <c r="AC500" i="5"/>
  <c r="AC516" i="5"/>
  <c r="AC508" i="5"/>
  <c r="AC507" i="5"/>
  <c r="AC499" i="5"/>
  <c r="AC497" i="5"/>
  <c r="AC496" i="5"/>
  <c r="AC495" i="5"/>
  <c r="AC494" i="5"/>
  <c r="AC493" i="5"/>
  <c r="AC492" i="5"/>
  <c r="AC491" i="5"/>
  <c r="AC490" i="5"/>
  <c r="AC489" i="5"/>
  <c r="AC488" i="5"/>
  <c r="AC498" i="5"/>
  <c r="AC487" i="5"/>
  <c r="AC486" i="5"/>
  <c r="AC485" i="5"/>
  <c r="AC484" i="5"/>
  <c r="AC483" i="5"/>
  <c r="AC482" i="5"/>
  <c r="AC481" i="5"/>
  <c r="AC480" i="5"/>
  <c r="AC479" i="5"/>
  <c r="AC478" i="5"/>
  <c r="AC477" i="5"/>
  <c r="AC476" i="5"/>
  <c r="AC475" i="5"/>
  <c r="AC474" i="5"/>
  <c r="AC473" i="5"/>
  <c r="AC472" i="5"/>
  <c r="AC471" i="5"/>
  <c r="AC470" i="5"/>
  <c r="AC469" i="5"/>
  <c r="AC468" i="5"/>
  <c r="AC467" i="5"/>
  <c r="AC466" i="5"/>
  <c r="AC465" i="5"/>
  <c r="AC464" i="5"/>
  <c r="AC463" i="5"/>
  <c r="AC462" i="5"/>
  <c r="AC461" i="5"/>
  <c r="AC460" i="5"/>
  <c r="AC459" i="5"/>
  <c r="AC458" i="5"/>
  <c r="AC457" i="5"/>
  <c r="AC456" i="5"/>
  <c r="AC455" i="5"/>
  <c r="AC454" i="5"/>
  <c r="AC453" i="5"/>
  <c r="AC452" i="5"/>
  <c r="AC451" i="5"/>
  <c r="AC450" i="5"/>
  <c r="AC449" i="5"/>
  <c r="AC448" i="5"/>
  <c r="AC444" i="5"/>
  <c r="AC443" i="5"/>
  <c r="AC442" i="5"/>
  <c r="AC446" i="5"/>
  <c r="AC445" i="5"/>
  <c r="AC441" i="5"/>
  <c r="AC440" i="5"/>
  <c r="AC439" i="5"/>
  <c r="AC438" i="5"/>
  <c r="AC437" i="5"/>
  <c r="AC436" i="5"/>
  <c r="AC435" i="5"/>
  <c r="AC434" i="5"/>
  <c r="AC433" i="5"/>
  <c r="AC432" i="5"/>
  <c r="AC431" i="5"/>
  <c r="AC430" i="5"/>
  <c r="AC429" i="5"/>
  <c r="AC428" i="5"/>
  <c r="AC427" i="5"/>
  <c r="AC426" i="5"/>
  <c r="AC420" i="5"/>
  <c r="AC425" i="5"/>
  <c r="AC423" i="5"/>
  <c r="AC419" i="5"/>
  <c r="AC424" i="5"/>
  <c r="AC421" i="5"/>
  <c r="AC418" i="5"/>
  <c r="AC417" i="5"/>
  <c r="AC416" i="5"/>
  <c r="AC415" i="5"/>
  <c r="AC414" i="5"/>
  <c r="AC413" i="5"/>
  <c r="AC412" i="5"/>
  <c r="AC411" i="5"/>
  <c r="AC410" i="5"/>
  <c r="AC409" i="5"/>
  <c r="AC408" i="5"/>
  <c r="AC407" i="5"/>
  <c r="AC406" i="5"/>
  <c r="AC405" i="5"/>
  <c r="AC404" i="5"/>
  <c r="AC401" i="5"/>
  <c r="AC400" i="5"/>
  <c r="AC399" i="5"/>
  <c r="AC397" i="5"/>
  <c r="AC402" i="5"/>
  <c r="AC398" i="5"/>
  <c r="AC447" i="5"/>
  <c r="AC403" i="5"/>
  <c r="AC422" i="5"/>
  <c r="AC382" i="5"/>
  <c r="AC383" i="5"/>
  <c r="AC381" i="5"/>
  <c r="AC379" i="5"/>
  <c r="AC391" i="5"/>
  <c r="AC389" i="5"/>
  <c r="AC385" i="5"/>
  <c r="AC378" i="5"/>
  <c r="AC393" i="5"/>
  <c r="AC384" i="5"/>
  <c r="AC396" i="5"/>
  <c r="AC394" i="5"/>
  <c r="AC380" i="5"/>
  <c r="AC392" i="5"/>
  <c r="AC386" i="5"/>
  <c r="AC377" i="5"/>
  <c r="AC376" i="5"/>
  <c r="AC375" i="5"/>
  <c r="AC374" i="5"/>
  <c r="AC373" i="5"/>
  <c r="AC372" i="5"/>
  <c r="AC371" i="5"/>
  <c r="AC370" i="5"/>
  <c r="AC369" i="5"/>
  <c r="AC368" i="5"/>
  <c r="AC367" i="5"/>
  <c r="AC366" i="5"/>
  <c r="AC365" i="5"/>
  <c r="AC364" i="5"/>
  <c r="AC363" i="5"/>
  <c r="AC362" i="5"/>
  <c r="AC361" i="5"/>
  <c r="AC395" i="5"/>
  <c r="AC388" i="5"/>
  <c r="AC359" i="5"/>
  <c r="AC358" i="5"/>
  <c r="AC357" i="5"/>
  <c r="AC390" i="5"/>
  <c r="AC360" i="5"/>
  <c r="AC356" i="5"/>
  <c r="AC355" i="5"/>
  <c r="AC354" i="5"/>
  <c r="AC353" i="5"/>
  <c r="AC352" i="5"/>
  <c r="AC351" i="5"/>
  <c r="AC350" i="5"/>
  <c r="AC349" i="5"/>
  <c r="AC348" i="5"/>
  <c r="AC347" i="5"/>
  <c r="AC346" i="5"/>
  <c r="AC345" i="5"/>
  <c r="AC344" i="5"/>
  <c r="AC343" i="5"/>
  <c r="AC342" i="5"/>
  <c r="AC341" i="5"/>
  <c r="AC387" i="5"/>
  <c r="AC338" i="5"/>
  <c r="AC337" i="5"/>
  <c r="AC336" i="5"/>
  <c r="AC335" i="5"/>
  <c r="AC334" i="5"/>
  <c r="AC333" i="5"/>
  <c r="AC332" i="5"/>
  <c r="AC331" i="5"/>
  <c r="AC330" i="5"/>
  <c r="AC329" i="5"/>
  <c r="AC328" i="5"/>
  <c r="AC327" i="5"/>
  <c r="AC326" i="5"/>
  <c r="AC325" i="5"/>
  <c r="AC324" i="5"/>
  <c r="AC323" i="5"/>
  <c r="AC322" i="5"/>
  <c r="AC321" i="5"/>
  <c r="AC320" i="5"/>
  <c r="AC319" i="5"/>
  <c r="AC318" i="5"/>
  <c r="AC317" i="5"/>
  <c r="AC316" i="5"/>
  <c r="AC315" i="5"/>
  <c r="AC314" i="5"/>
  <c r="AC313" i="5"/>
  <c r="AC312" i="5"/>
  <c r="AC311" i="5"/>
  <c r="AC310" i="5"/>
  <c r="AC309" i="5"/>
  <c r="AC308" i="5"/>
  <c r="AC307" i="5"/>
  <c r="AC306" i="5"/>
  <c r="AC305" i="5"/>
  <c r="AC304" i="5"/>
  <c r="AC303" i="5"/>
  <c r="AC302" i="5"/>
  <c r="AC301" i="5"/>
  <c r="AC300" i="5"/>
  <c r="AC299" i="5"/>
  <c r="AC339" i="5"/>
  <c r="AC340" i="5"/>
  <c r="AC294" i="5"/>
  <c r="AC293" i="5"/>
  <c r="AC292" i="5"/>
  <c r="AC291" i="5"/>
  <c r="AC290" i="5"/>
  <c r="AC289" i="5"/>
  <c r="AC288" i="5"/>
  <c r="AC287" i="5"/>
  <c r="AC286" i="5"/>
  <c r="AC285" i="5"/>
  <c r="AC284" i="5"/>
  <c r="AC283" i="5"/>
  <c r="AC282" i="5"/>
  <c r="AC281" i="5"/>
  <c r="AC280" i="5"/>
  <c r="AC279" i="5"/>
  <c r="AC278" i="5"/>
  <c r="AC277" i="5"/>
  <c r="AC276" i="5"/>
  <c r="AC275" i="5"/>
  <c r="AC274" i="5"/>
  <c r="AC273" i="5"/>
  <c r="AC272" i="5"/>
  <c r="AC271" i="5"/>
  <c r="AC270" i="5"/>
  <c r="AC269" i="5"/>
  <c r="AC268" i="5"/>
  <c r="AC267" i="5"/>
  <c r="AC266" i="5"/>
  <c r="AC265" i="5"/>
  <c r="AC264" i="5"/>
  <c r="AC263" i="5"/>
  <c r="AC262" i="5"/>
  <c r="AC261" i="5"/>
  <c r="AC298" i="5"/>
  <c r="AC297" i="5"/>
  <c r="AC296" i="5"/>
  <c r="AC295" i="5"/>
  <c r="AC260" i="5"/>
  <c r="AC258" i="5"/>
  <c r="AC256" i="5"/>
  <c r="AC259" i="5"/>
  <c r="AC254" i="5"/>
  <c r="AC255" i="5"/>
  <c r="AC252" i="5"/>
  <c r="AC251" i="5"/>
  <c r="AC250" i="5"/>
  <c r="AC249" i="5"/>
  <c r="AC248" i="5"/>
  <c r="AC247" i="5"/>
  <c r="AC246" i="5"/>
  <c r="AC245" i="5"/>
  <c r="AC244" i="5"/>
  <c r="AC243" i="5"/>
  <c r="AC242" i="5"/>
  <c r="AC241" i="5"/>
  <c r="AC240" i="5"/>
  <c r="AC239" i="5"/>
  <c r="AC238" i="5"/>
  <c r="AC237" i="5"/>
  <c r="AC236" i="5"/>
  <c r="AC235" i="5"/>
  <c r="AC234" i="5"/>
  <c r="AC233" i="5"/>
  <c r="AC232" i="5"/>
  <c r="AC231" i="5"/>
  <c r="AC230" i="5"/>
  <c r="AC229" i="5"/>
  <c r="AC228" i="5"/>
  <c r="AC227" i="5"/>
  <c r="AC226" i="5"/>
  <c r="AC225" i="5"/>
  <c r="AC224" i="5"/>
  <c r="AC223" i="5"/>
  <c r="AC222" i="5"/>
  <c r="AC221" i="5"/>
  <c r="AC220" i="5"/>
  <c r="AC219" i="5"/>
  <c r="AC218" i="5"/>
  <c r="AC217" i="5"/>
  <c r="AC216" i="5"/>
  <c r="AC253" i="5"/>
  <c r="AC207" i="5"/>
  <c r="AC204" i="5"/>
  <c r="AC257" i="5"/>
  <c r="AC203" i="5"/>
  <c r="AC212" i="5"/>
  <c r="AC211" i="5"/>
  <c r="AC210" i="5"/>
  <c r="AC209" i="5"/>
  <c r="AC206" i="5"/>
  <c r="AC215" i="5"/>
  <c r="AC213" i="5"/>
  <c r="AC214" i="5"/>
  <c r="AC208" i="5"/>
  <c r="AC205" i="5"/>
  <c r="AC183" i="5"/>
  <c r="AC182" i="5"/>
  <c r="AC177" i="5"/>
  <c r="AC176" i="5"/>
  <c r="AC171" i="5"/>
  <c r="AC201" i="5"/>
  <c r="AC199" i="5"/>
  <c r="AC195" i="5"/>
  <c r="AC193" i="5"/>
  <c r="AC180" i="5"/>
  <c r="AC179" i="5"/>
  <c r="AC197" i="5"/>
  <c r="AC187" i="5"/>
  <c r="AC175" i="5"/>
  <c r="AC173" i="5"/>
  <c r="AC170" i="5"/>
  <c r="AC168" i="5"/>
  <c r="AC160" i="5"/>
  <c r="AC159" i="5"/>
  <c r="AC158" i="5"/>
  <c r="AC157" i="5"/>
  <c r="AC156" i="5"/>
  <c r="AC155" i="5"/>
  <c r="AC154" i="5"/>
  <c r="AC153" i="5"/>
  <c r="AC152" i="5"/>
  <c r="AC151" i="5"/>
  <c r="AC150" i="5"/>
  <c r="AC149" i="5"/>
  <c r="AC148" i="5"/>
  <c r="AC147" i="5"/>
  <c r="AC146" i="5"/>
  <c r="AC145" i="5"/>
  <c r="AC144" i="5"/>
  <c r="AC143" i="5"/>
  <c r="AC142" i="5"/>
  <c r="AC141" i="5"/>
  <c r="AC140" i="5"/>
  <c r="AC139" i="5"/>
  <c r="AC138" i="5"/>
  <c r="AC137" i="5"/>
  <c r="AC136" i="5"/>
  <c r="AC135" i="5"/>
  <c r="AC134" i="5"/>
  <c r="AC133" i="5"/>
  <c r="AC132" i="5"/>
  <c r="AC131" i="5"/>
  <c r="AC130" i="5"/>
  <c r="AC129" i="5"/>
  <c r="AC128" i="5"/>
  <c r="AC127" i="5"/>
  <c r="AC126" i="5"/>
  <c r="AC125" i="5"/>
  <c r="AC124" i="5"/>
  <c r="AC123" i="5"/>
  <c r="AC122" i="5"/>
  <c r="AC121" i="5"/>
  <c r="AC120" i="5"/>
  <c r="AC119" i="5"/>
  <c r="AC118" i="5"/>
  <c r="AC117" i="5"/>
  <c r="AC116" i="5"/>
  <c r="AC115" i="5"/>
  <c r="AC114" i="5"/>
  <c r="AC113" i="5"/>
  <c r="AC112" i="5"/>
  <c r="AC111" i="5"/>
  <c r="AC184" i="5"/>
  <c r="AC166" i="5"/>
  <c r="AC161" i="5"/>
  <c r="AC198" i="5"/>
  <c r="AC196" i="5"/>
  <c r="AC172" i="5"/>
  <c r="AC169" i="5"/>
  <c r="AC163" i="5"/>
  <c r="AC162" i="5"/>
  <c r="AC194" i="5"/>
  <c r="AC192" i="5"/>
  <c r="AC188" i="5"/>
  <c r="AC181" i="5"/>
  <c r="AC174" i="5"/>
  <c r="AC164" i="5"/>
  <c r="AC200" i="5"/>
  <c r="AC191" i="5"/>
  <c r="AC190" i="5"/>
  <c r="AC178" i="5"/>
  <c r="AC167" i="5"/>
  <c r="AC202" i="5"/>
  <c r="AC189" i="5"/>
  <c r="AC186" i="5"/>
  <c r="AC185" i="5"/>
  <c r="AC165" i="5"/>
  <c r="AC110" i="5"/>
  <c r="AC109" i="5"/>
  <c r="AC108" i="5"/>
  <c r="AC107" i="5"/>
  <c r="AC106" i="5"/>
  <c r="AC105" i="5"/>
  <c r="AC104" i="5"/>
  <c r="AC103" i="5"/>
  <c r="AC102" i="5"/>
  <c r="AC101" i="5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3" i="5"/>
  <c r="AC69" i="5"/>
  <c r="AC66" i="5"/>
  <c r="AC64" i="5"/>
  <c r="AC58" i="5"/>
  <c r="AC61" i="5"/>
  <c r="AC55" i="5"/>
  <c r="AC65" i="5"/>
  <c r="AC54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60" i="5"/>
  <c r="AC68" i="5"/>
  <c r="AC62" i="5"/>
  <c r="AC59" i="5"/>
  <c r="AC57" i="5"/>
  <c r="AC53" i="5"/>
  <c r="AC67" i="5"/>
  <c r="AK562" i="5"/>
  <c r="AK561" i="5"/>
  <c r="AK560" i="5"/>
  <c r="AK559" i="5"/>
  <c r="AK558" i="5"/>
  <c r="AK557" i="5"/>
  <c r="AK556" i="5"/>
  <c r="AK555" i="5"/>
  <c r="AK554" i="5"/>
  <c r="AK553" i="5"/>
  <c r="AK551" i="5"/>
  <c r="AK550" i="5"/>
  <c r="AK549" i="5"/>
  <c r="AK548" i="5"/>
  <c r="AK547" i="5"/>
  <c r="AK545" i="5"/>
  <c r="AK544" i="5"/>
  <c r="AK542" i="5"/>
  <c r="AK541" i="5"/>
  <c r="AK552" i="5"/>
  <c r="AK539" i="5"/>
  <c r="AK538" i="5"/>
  <c r="AK536" i="5"/>
  <c r="AK535" i="5"/>
  <c r="AK534" i="5"/>
  <c r="AK533" i="5"/>
  <c r="AK532" i="5"/>
  <c r="AK531" i="5"/>
  <c r="AK530" i="5"/>
  <c r="AK540" i="5"/>
  <c r="AK529" i="5"/>
  <c r="AK528" i="5"/>
  <c r="AK527" i="5"/>
  <c r="AK526" i="5"/>
  <c r="AK525" i="5"/>
  <c r="AK524" i="5"/>
  <c r="AK523" i="5"/>
  <c r="AK522" i="5"/>
  <c r="AK521" i="5"/>
  <c r="AK520" i="5"/>
  <c r="AK519" i="5"/>
  <c r="AK518" i="5"/>
  <c r="AK516" i="5"/>
  <c r="AK515" i="5"/>
  <c r="AK514" i="5"/>
  <c r="AK513" i="5"/>
  <c r="AK512" i="5"/>
  <c r="AK511" i="5"/>
  <c r="AK510" i="5"/>
  <c r="AK509" i="5"/>
  <c r="AK506" i="5"/>
  <c r="AK505" i="5"/>
  <c r="AK504" i="5"/>
  <c r="AK503" i="5"/>
  <c r="AK502" i="5"/>
  <c r="AK501" i="5"/>
  <c r="AK500" i="5"/>
  <c r="AK499" i="5"/>
  <c r="AK517" i="5"/>
  <c r="AK508" i="5"/>
  <c r="AK498" i="5"/>
  <c r="AK507" i="5"/>
  <c r="AK497" i="5"/>
  <c r="AK496" i="5"/>
  <c r="AK495" i="5"/>
  <c r="AK494" i="5"/>
  <c r="AK493" i="5"/>
  <c r="AK492" i="5"/>
  <c r="AK491" i="5"/>
  <c r="AK490" i="5"/>
  <c r="AK489" i="5"/>
  <c r="AK488" i="5"/>
  <c r="AK487" i="5"/>
  <c r="AK486" i="5"/>
  <c r="AK485" i="5"/>
  <c r="AK484" i="5"/>
  <c r="AK483" i="5"/>
  <c r="AK482" i="5"/>
  <c r="AK481" i="5"/>
  <c r="AK480" i="5"/>
  <c r="AK479" i="5"/>
  <c r="AK478" i="5"/>
  <c r="AK477" i="5"/>
  <c r="AK476" i="5"/>
  <c r="AK475" i="5"/>
  <c r="AK474" i="5"/>
  <c r="AK473" i="5"/>
  <c r="AK472" i="5"/>
  <c r="AK471" i="5"/>
  <c r="AK470" i="5"/>
  <c r="AK469" i="5"/>
  <c r="AK468" i="5"/>
  <c r="AK465" i="5"/>
  <c r="AK464" i="5"/>
  <c r="AK463" i="5"/>
  <c r="AK462" i="5"/>
  <c r="AK461" i="5"/>
  <c r="AK460" i="5"/>
  <c r="AK459" i="5"/>
  <c r="AK458" i="5"/>
  <c r="AK457" i="5"/>
  <c r="AK456" i="5"/>
  <c r="AK455" i="5"/>
  <c r="AK454" i="5"/>
  <c r="AK453" i="5"/>
  <c r="AK452" i="5"/>
  <c r="AK450" i="5"/>
  <c r="AK449" i="5"/>
  <c r="AK448" i="5"/>
  <c r="AK467" i="5"/>
  <c r="AK466" i="5"/>
  <c r="AK445" i="5"/>
  <c r="AK441" i="5"/>
  <c r="AK447" i="5"/>
  <c r="AK444" i="5"/>
  <c r="AK443" i="5"/>
  <c r="AK442" i="5"/>
  <c r="AK440" i="5"/>
  <c r="AK439" i="5"/>
  <c r="AK438" i="5"/>
  <c r="AK437" i="5"/>
  <c r="AK436" i="5"/>
  <c r="AK435" i="5"/>
  <c r="AK434" i="5"/>
  <c r="AK433" i="5"/>
  <c r="AK432" i="5"/>
  <c r="AK431" i="5"/>
  <c r="AK430" i="5"/>
  <c r="AK429" i="5"/>
  <c r="AK428" i="5"/>
  <c r="AK427" i="5"/>
  <c r="AK426" i="5"/>
  <c r="AK446" i="5"/>
  <c r="AK421" i="5"/>
  <c r="AK420" i="5"/>
  <c r="AK423" i="5"/>
  <c r="AK419" i="5"/>
  <c r="AK425" i="5"/>
  <c r="AK424" i="5"/>
  <c r="AK422" i="5"/>
  <c r="AK418" i="5"/>
  <c r="AK417" i="5"/>
  <c r="AK416" i="5"/>
  <c r="AK415" i="5"/>
  <c r="AK414" i="5"/>
  <c r="AK413" i="5"/>
  <c r="AK412" i="5"/>
  <c r="AK411" i="5"/>
  <c r="AK410" i="5"/>
  <c r="AK409" i="5"/>
  <c r="AK408" i="5"/>
  <c r="AK407" i="5"/>
  <c r="AK406" i="5"/>
  <c r="AK405" i="5"/>
  <c r="AK404" i="5"/>
  <c r="AK403" i="5"/>
  <c r="AK397" i="5"/>
  <c r="AK396" i="5"/>
  <c r="AK401" i="5"/>
  <c r="AK400" i="5"/>
  <c r="AK399" i="5"/>
  <c r="AK398" i="5"/>
  <c r="AK402" i="5"/>
  <c r="AK391" i="5"/>
  <c r="AK389" i="5"/>
  <c r="AK385" i="5"/>
  <c r="AK380" i="5"/>
  <c r="AK393" i="5"/>
  <c r="AK384" i="5"/>
  <c r="AK379" i="5"/>
  <c r="AK394" i="5"/>
  <c r="AK378" i="5"/>
  <c r="AK395" i="5"/>
  <c r="AK390" i="5"/>
  <c r="AK388" i="5"/>
  <c r="AK387" i="5"/>
  <c r="AK392" i="5"/>
  <c r="AK386" i="5"/>
  <c r="AK381" i="5"/>
  <c r="AK383" i="5"/>
  <c r="AK377" i="5"/>
  <c r="AK376" i="5"/>
  <c r="AK375" i="5"/>
  <c r="AK374" i="5"/>
  <c r="AK373" i="5"/>
  <c r="AK372" i="5"/>
  <c r="AK371" i="5"/>
  <c r="AK370" i="5"/>
  <c r="AK369" i="5"/>
  <c r="AK368" i="5"/>
  <c r="AK367" i="5"/>
  <c r="AK366" i="5"/>
  <c r="AK365" i="5"/>
  <c r="AK364" i="5"/>
  <c r="AK363" i="5"/>
  <c r="AK362" i="5"/>
  <c r="AK361" i="5"/>
  <c r="AK360" i="5"/>
  <c r="AK358" i="5"/>
  <c r="AK357" i="5"/>
  <c r="AK359" i="5"/>
  <c r="AK356" i="5"/>
  <c r="AK355" i="5"/>
  <c r="AK354" i="5"/>
  <c r="AK353" i="5"/>
  <c r="AK352" i="5"/>
  <c r="AK351" i="5"/>
  <c r="AK350" i="5"/>
  <c r="AK349" i="5"/>
  <c r="AK348" i="5"/>
  <c r="AK347" i="5"/>
  <c r="AK346" i="5"/>
  <c r="AK345" i="5"/>
  <c r="AK344" i="5"/>
  <c r="AK342" i="5"/>
  <c r="AK341" i="5"/>
  <c r="AK382" i="5"/>
  <c r="AK338" i="5"/>
  <c r="AK337" i="5"/>
  <c r="AK336" i="5"/>
  <c r="AK335" i="5"/>
  <c r="AK334" i="5"/>
  <c r="AK333" i="5"/>
  <c r="AK332" i="5"/>
  <c r="AK331" i="5"/>
  <c r="AK330" i="5"/>
  <c r="AK329" i="5"/>
  <c r="AK328" i="5"/>
  <c r="AK327" i="5"/>
  <c r="AK326" i="5"/>
  <c r="AK325" i="5"/>
  <c r="AK324" i="5"/>
  <c r="AK323" i="5"/>
  <c r="AK322" i="5"/>
  <c r="AK321" i="5"/>
  <c r="AK320" i="5"/>
  <c r="AK319" i="5"/>
  <c r="AK318" i="5"/>
  <c r="AK317" i="5"/>
  <c r="AK316" i="5"/>
  <c r="AK315" i="5"/>
  <c r="AK314" i="5"/>
  <c r="AK313" i="5"/>
  <c r="AK312" i="5"/>
  <c r="AK311" i="5"/>
  <c r="AK310" i="5"/>
  <c r="AK309" i="5"/>
  <c r="AK308" i="5"/>
  <c r="AK307" i="5"/>
  <c r="AK306" i="5"/>
  <c r="AK305" i="5"/>
  <c r="AK304" i="5"/>
  <c r="AK303" i="5"/>
  <c r="AK302" i="5"/>
  <c r="AK301" i="5"/>
  <c r="AK300" i="5"/>
  <c r="AK299" i="5"/>
  <c r="AK339" i="5"/>
  <c r="AK340" i="5"/>
  <c r="AK295" i="5"/>
  <c r="AK293" i="5"/>
  <c r="AK292" i="5"/>
  <c r="AK291" i="5"/>
  <c r="AK290" i="5"/>
  <c r="AK289" i="5"/>
  <c r="AK288" i="5"/>
  <c r="AK287" i="5"/>
  <c r="AK286" i="5"/>
  <c r="AK285" i="5"/>
  <c r="AK284" i="5"/>
  <c r="AK283" i="5"/>
  <c r="AK282" i="5"/>
  <c r="AK281" i="5"/>
  <c r="AK280" i="5"/>
  <c r="AK279" i="5"/>
  <c r="AK278" i="5"/>
  <c r="AK277" i="5"/>
  <c r="AK276" i="5"/>
  <c r="AK275" i="5"/>
  <c r="AK274" i="5"/>
  <c r="AK273" i="5"/>
  <c r="AK272" i="5"/>
  <c r="AK271" i="5"/>
  <c r="AK270" i="5"/>
  <c r="AK269" i="5"/>
  <c r="AK268" i="5"/>
  <c r="AK267" i="5"/>
  <c r="AK266" i="5"/>
  <c r="AK265" i="5"/>
  <c r="AK263" i="5"/>
  <c r="AK262" i="5"/>
  <c r="AK261" i="5"/>
  <c r="AK294" i="5"/>
  <c r="AK298" i="5"/>
  <c r="AK296" i="5"/>
  <c r="AK259" i="5"/>
  <c r="AK297" i="5"/>
  <c r="AK257" i="5"/>
  <c r="AK260" i="5"/>
  <c r="AK258" i="5"/>
  <c r="AK254" i="5"/>
  <c r="AK252" i="5"/>
  <c r="AK251" i="5"/>
  <c r="AK250" i="5"/>
  <c r="AK249" i="5"/>
  <c r="AK248" i="5"/>
  <c r="AK247" i="5"/>
  <c r="AK246" i="5"/>
  <c r="AK245" i="5"/>
  <c r="AK244" i="5"/>
  <c r="AK243" i="5"/>
  <c r="AK242" i="5"/>
  <c r="AK241" i="5"/>
  <c r="AK240" i="5"/>
  <c r="AK239" i="5"/>
  <c r="AK238" i="5"/>
  <c r="AK237" i="5"/>
  <c r="AK236" i="5"/>
  <c r="AK235" i="5"/>
  <c r="AK234" i="5"/>
  <c r="AK233" i="5"/>
  <c r="AK232" i="5"/>
  <c r="AK231" i="5"/>
  <c r="AK230" i="5"/>
  <c r="AK229" i="5"/>
  <c r="AK228" i="5"/>
  <c r="AK227" i="5"/>
  <c r="AK225" i="5"/>
  <c r="AK224" i="5"/>
  <c r="AK223" i="5"/>
  <c r="AK222" i="5"/>
  <c r="AK218" i="5"/>
  <c r="AK217" i="5"/>
  <c r="AK216" i="5"/>
  <c r="AK256" i="5"/>
  <c r="AK203" i="5"/>
  <c r="AK253" i="5"/>
  <c r="AK210" i="5"/>
  <c r="AK209" i="5"/>
  <c r="AK206" i="5"/>
  <c r="AK255" i="5"/>
  <c r="AK211" i="5"/>
  <c r="AK212" i="5"/>
  <c r="AK208" i="5"/>
  <c r="AK213" i="5"/>
  <c r="AK195" i="5"/>
  <c r="AK193" i="5"/>
  <c r="AK180" i="5"/>
  <c r="AK166" i="5"/>
  <c r="AK197" i="5"/>
  <c r="AK187" i="5"/>
  <c r="AK173" i="5"/>
  <c r="AK184" i="5"/>
  <c r="AK172" i="5"/>
  <c r="AK160" i="5"/>
  <c r="AK159" i="5"/>
  <c r="AK158" i="5"/>
  <c r="AK157" i="5"/>
  <c r="AK156" i="5"/>
  <c r="AK155" i="5"/>
  <c r="AK154" i="5"/>
  <c r="AK153" i="5"/>
  <c r="AK152" i="5"/>
  <c r="AK151" i="5"/>
  <c r="AK150" i="5"/>
  <c r="AK149" i="5"/>
  <c r="AK148" i="5"/>
  <c r="AK147" i="5"/>
  <c r="AK145" i="5"/>
  <c r="AK143" i="5"/>
  <c r="AK142" i="5"/>
  <c r="AK141" i="5"/>
  <c r="AK139" i="5"/>
  <c r="AK138" i="5"/>
  <c r="AK137" i="5"/>
  <c r="AK136" i="5"/>
  <c r="AK135" i="5"/>
  <c r="AK133" i="5"/>
  <c r="AK131" i="5"/>
  <c r="AK130" i="5"/>
  <c r="AK129" i="5"/>
  <c r="AK128" i="5"/>
  <c r="AK127" i="5"/>
  <c r="AK126" i="5"/>
  <c r="AK124" i="5"/>
  <c r="AK123" i="5"/>
  <c r="AK122" i="5"/>
  <c r="AK121" i="5"/>
  <c r="AK120" i="5"/>
  <c r="AK119" i="5"/>
  <c r="AK118" i="5"/>
  <c r="AK117" i="5"/>
  <c r="AK116" i="5"/>
  <c r="AK113" i="5"/>
  <c r="AK112" i="5"/>
  <c r="AK111" i="5"/>
  <c r="AK200" i="5"/>
  <c r="AK196" i="5"/>
  <c r="AK194" i="5"/>
  <c r="AK192" i="5"/>
  <c r="AK188" i="5"/>
  <c r="AK181" i="5"/>
  <c r="AK215" i="5"/>
  <c r="AK191" i="5"/>
  <c r="AK190" i="5"/>
  <c r="AK178" i="5"/>
  <c r="AK177" i="5"/>
  <c r="AK176" i="5"/>
  <c r="AK168" i="5"/>
  <c r="AK204" i="5"/>
  <c r="AK201" i="5"/>
  <c r="AK189" i="5"/>
  <c r="AK186" i="5"/>
  <c r="AK179" i="5"/>
  <c r="AK164" i="5"/>
  <c r="AK163" i="5"/>
  <c r="AK207" i="5"/>
  <c r="AK183" i="5"/>
  <c r="AK182" i="5"/>
  <c r="AK169" i="5"/>
  <c r="AK110" i="5"/>
  <c r="AK109" i="5"/>
  <c r="AK107" i="5"/>
  <c r="AK106" i="5"/>
  <c r="AK105" i="5"/>
  <c r="AK104" i="5"/>
  <c r="AK102" i="5"/>
  <c r="AK101" i="5"/>
  <c r="AK100" i="5"/>
  <c r="AK99" i="5"/>
  <c r="AK98" i="5"/>
  <c r="AK97" i="5"/>
  <c r="AK96" i="5"/>
  <c r="AK95" i="5"/>
  <c r="AK93" i="5"/>
  <c r="AK92" i="5"/>
  <c r="AK91" i="5"/>
  <c r="AK90" i="5"/>
  <c r="AK88" i="5"/>
  <c r="AK87" i="5"/>
  <c r="AK86" i="5"/>
  <c r="AK85" i="5"/>
  <c r="AK84" i="5"/>
  <c r="AK83" i="5"/>
  <c r="AK82" i="5"/>
  <c r="AK81" i="5"/>
  <c r="AK80" i="5"/>
  <c r="AK79" i="5"/>
  <c r="AK78" i="5"/>
  <c r="AK77" i="5"/>
  <c r="AK76" i="5"/>
  <c r="AK75" i="5"/>
  <c r="AK74" i="5"/>
  <c r="AK73" i="5"/>
  <c r="AK72" i="5"/>
  <c r="AK70" i="5"/>
  <c r="AK65" i="5"/>
  <c r="AK62" i="5"/>
  <c r="AK68" i="5"/>
  <c r="AK56" i="5"/>
  <c r="AK67" i="5"/>
  <c r="AK63" i="5"/>
  <c r="AK55" i="5"/>
  <c r="AK52" i="5"/>
  <c r="AK51" i="5"/>
  <c r="AK50" i="5"/>
  <c r="AK49" i="5"/>
  <c r="AK48" i="5"/>
  <c r="AK47" i="5"/>
  <c r="AK46" i="5"/>
  <c r="AK45" i="5"/>
  <c r="AK44" i="5"/>
  <c r="AK42" i="5"/>
  <c r="AK41" i="5"/>
  <c r="AK39" i="5"/>
  <c r="AK36" i="5"/>
  <c r="AK35" i="5"/>
  <c r="AK31" i="5"/>
  <c r="AK30" i="5"/>
  <c r="AK27" i="5"/>
  <c r="AK26" i="5"/>
  <c r="AK25" i="5"/>
  <c r="AK24" i="5"/>
  <c r="AK61" i="5"/>
  <c r="AK54" i="5"/>
  <c r="AK64" i="5"/>
  <c r="AK66" i="5"/>
  <c r="AK59" i="5"/>
  <c r="AK53" i="5"/>
  <c r="AS562" i="5"/>
  <c r="AS561" i="5"/>
  <c r="AS560" i="5"/>
  <c r="AS558" i="5"/>
  <c r="AS556" i="5"/>
  <c r="AS555" i="5"/>
  <c r="AS553" i="5"/>
  <c r="AS551" i="5"/>
  <c r="AS550" i="5"/>
  <c r="AS549" i="5"/>
  <c r="AS547" i="5"/>
  <c r="AS542" i="5"/>
  <c r="AS538" i="5"/>
  <c r="AS534" i="5"/>
  <c r="AS533" i="5"/>
  <c r="AS532" i="5"/>
  <c r="AS540" i="5"/>
  <c r="AS526" i="5"/>
  <c r="AS525" i="5"/>
  <c r="AS524" i="5"/>
  <c r="AS523" i="5"/>
  <c r="AS522" i="5"/>
  <c r="AS520" i="5"/>
  <c r="AS519" i="5"/>
  <c r="AS518" i="5"/>
  <c r="AS516" i="5"/>
  <c r="AS515" i="5"/>
  <c r="AS514" i="5"/>
  <c r="AS513" i="5"/>
  <c r="AS512" i="5"/>
  <c r="AS510" i="5"/>
  <c r="AS508" i="5"/>
  <c r="AS517" i="5"/>
  <c r="AS528" i="5"/>
  <c r="AS505" i="5"/>
  <c r="AS504" i="5"/>
  <c r="AS503" i="5"/>
  <c r="AS502" i="5"/>
  <c r="AS501" i="5"/>
  <c r="AS499" i="5"/>
  <c r="AS498" i="5"/>
  <c r="AS507" i="5"/>
  <c r="AS496" i="5"/>
  <c r="AS495" i="5"/>
  <c r="AS493" i="5"/>
  <c r="AS491" i="5"/>
  <c r="AS489" i="5"/>
  <c r="AS486" i="5"/>
  <c r="AS485" i="5"/>
  <c r="AS483" i="5"/>
  <c r="AS482" i="5"/>
  <c r="AS478" i="5"/>
  <c r="AS477" i="5"/>
  <c r="AS476" i="5"/>
  <c r="AS474" i="5"/>
  <c r="AS473" i="5"/>
  <c r="AS471" i="5"/>
  <c r="AS468" i="5"/>
  <c r="AS465" i="5"/>
  <c r="AS464" i="5"/>
  <c r="AS463" i="5"/>
  <c r="AS462" i="5"/>
  <c r="AS461" i="5"/>
  <c r="AS460" i="5"/>
  <c r="AS459" i="5"/>
  <c r="AS458" i="5"/>
  <c r="AS457" i="5"/>
  <c r="AS456" i="5"/>
  <c r="AS453" i="5"/>
  <c r="AS449" i="5"/>
  <c r="AS467" i="5"/>
  <c r="AS443" i="5"/>
  <c r="AS440" i="5"/>
  <c r="AS438" i="5"/>
  <c r="AS437" i="5"/>
  <c r="AS435" i="5"/>
  <c r="AS432" i="5"/>
  <c r="AS431" i="5"/>
  <c r="AS429" i="5"/>
  <c r="AS427" i="5"/>
  <c r="AS426" i="5"/>
  <c r="AS421" i="5"/>
  <c r="AS425" i="5"/>
  <c r="AS419" i="5"/>
  <c r="AS417" i="5"/>
  <c r="AS416" i="5"/>
  <c r="AS415" i="5"/>
  <c r="AS414" i="5"/>
  <c r="AS413" i="5"/>
  <c r="AS412" i="5"/>
  <c r="AS411" i="5"/>
  <c r="AS410" i="5"/>
  <c r="AS404" i="5"/>
  <c r="AS403" i="5"/>
  <c r="AS396" i="5"/>
  <c r="AS401" i="5"/>
  <c r="AS400" i="5"/>
  <c r="AS399" i="5"/>
  <c r="AS394" i="5"/>
  <c r="AS382" i="5"/>
  <c r="AS383" i="5"/>
  <c r="AS378" i="5"/>
  <c r="AS380" i="5"/>
  <c r="AS379" i="5"/>
  <c r="AS389" i="5"/>
  <c r="AS395" i="5"/>
  <c r="AS390" i="5"/>
  <c r="AS388" i="5"/>
  <c r="AS384" i="5"/>
  <c r="AS376" i="5"/>
  <c r="AS373" i="5"/>
  <c r="AS372" i="5"/>
  <c r="AS370" i="5"/>
  <c r="AS368" i="5"/>
  <c r="AS367" i="5"/>
  <c r="AS366" i="5"/>
  <c r="AS365" i="5"/>
  <c r="AS364" i="5"/>
  <c r="AS363" i="5"/>
  <c r="AS362" i="5"/>
  <c r="AS393" i="5"/>
  <c r="AS391" i="5"/>
  <c r="AS357" i="5"/>
  <c r="AS385" i="5"/>
  <c r="AS358" i="5"/>
  <c r="AS353" i="5"/>
  <c r="AS352" i="5"/>
  <c r="AS350" i="5"/>
  <c r="AS348" i="5"/>
  <c r="AS346" i="5"/>
  <c r="AS345" i="5"/>
  <c r="AS342" i="5"/>
  <c r="AS338" i="5"/>
  <c r="AS336" i="5"/>
  <c r="AS334" i="5"/>
  <c r="AS331" i="5"/>
  <c r="AS328" i="5"/>
  <c r="AS327" i="5"/>
  <c r="AS325" i="5"/>
  <c r="AS324" i="5"/>
  <c r="AS321" i="5"/>
  <c r="AS319" i="5"/>
  <c r="AS318" i="5"/>
  <c r="AS317" i="5"/>
  <c r="AS316" i="5"/>
  <c r="AS315" i="5"/>
  <c r="AS314" i="5"/>
  <c r="AS313" i="5"/>
  <c r="AS312" i="5"/>
  <c r="AS311" i="5"/>
  <c r="AS310" i="5"/>
  <c r="AS309" i="5"/>
  <c r="AS308" i="5"/>
  <c r="AS307" i="5"/>
  <c r="AS306" i="5"/>
  <c r="AS304" i="5"/>
  <c r="AS303" i="5"/>
  <c r="AS302" i="5"/>
  <c r="AS300" i="5"/>
  <c r="AS299" i="5"/>
  <c r="AS339" i="5"/>
  <c r="AS298" i="5"/>
  <c r="AS293" i="5"/>
  <c r="AS290" i="5"/>
  <c r="AS289" i="5"/>
  <c r="AS286" i="5"/>
  <c r="AS283" i="5"/>
  <c r="AS282" i="5"/>
  <c r="AS281" i="5"/>
  <c r="AS280" i="5"/>
  <c r="AS279" i="5"/>
  <c r="AS278" i="5"/>
  <c r="AS277" i="5"/>
  <c r="AS276" i="5"/>
  <c r="AS275" i="5"/>
  <c r="AS274" i="5"/>
  <c r="AS273" i="5"/>
  <c r="AS272" i="5"/>
  <c r="AS271" i="5"/>
  <c r="AS266" i="5"/>
  <c r="AS263" i="5"/>
  <c r="AS262" i="5"/>
  <c r="AS261" i="5"/>
  <c r="AS295" i="5"/>
  <c r="AS260" i="5"/>
  <c r="AS253" i="5"/>
  <c r="AS258" i="5"/>
  <c r="AS255" i="5"/>
  <c r="AS256" i="5"/>
  <c r="AS297" i="5"/>
  <c r="AS257" i="5"/>
  <c r="AS252" i="5"/>
  <c r="AS250" i="5"/>
  <c r="AS245" i="5"/>
  <c r="AS244" i="5"/>
  <c r="AS243" i="5"/>
  <c r="AS241" i="5"/>
  <c r="AS240" i="5"/>
  <c r="AS239" i="5"/>
  <c r="AS236" i="5"/>
  <c r="AS234" i="5"/>
  <c r="AS233" i="5"/>
  <c r="AS232" i="5"/>
  <c r="AS228" i="5"/>
  <c r="AS227" i="5"/>
  <c r="AS225" i="5"/>
  <c r="AS222" i="5"/>
  <c r="AS254" i="5"/>
  <c r="AS204" i="5"/>
  <c r="AS215" i="5"/>
  <c r="AS209" i="5"/>
  <c r="AS211" i="5"/>
  <c r="AS173" i="5"/>
  <c r="AS190" i="5"/>
  <c r="AS184" i="5"/>
  <c r="AS196" i="5"/>
  <c r="AS182" i="5"/>
  <c r="AS159" i="5"/>
  <c r="AS155" i="5"/>
  <c r="AS138" i="5"/>
  <c r="AS136" i="5"/>
  <c r="AS127" i="5"/>
  <c r="AS120" i="5"/>
  <c r="AS112" i="5"/>
  <c r="AS183" i="5"/>
  <c r="AS178" i="5"/>
  <c r="AS192" i="5"/>
  <c r="AS187" i="5"/>
  <c r="AS102" i="5"/>
  <c r="AS98" i="5"/>
  <c r="AS92" i="5"/>
  <c r="AS82" i="5"/>
  <c r="AS77" i="5"/>
  <c r="AS75" i="5"/>
  <c r="AS70" i="5"/>
  <c r="AS53" i="5"/>
  <c r="AS65" i="5"/>
  <c r="AS62" i="5"/>
  <c r="AS66" i="5"/>
  <c r="AS52" i="5"/>
  <c r="AS51" i="5"/>
  <c r="AS50" i="5"/>
  <c r="AS45" i="5"/>
  <c r="AS41" i="5"/>
  <c r="AS36" i="5"/>
  <c r="AS35" i="5"/>
  <c r="AS31" i="5"/>
  <c r="AS24" i="5"/>
  <c r="AS55" i="5"/>
  <c r="AS54" i="5"/>
  <c r="BA562" i="5"/>
  <c r="BA561" i="5"/>
  <c r="BA560" i="5"/>
  <c r="BA559" i="5"/>
  <c r="BA558" i="5"/>
  <c r="BA557" i="5"/>
  <c r="BA556" i="5"/>
  <c r="BA555" i="5"/>
  <c r="BA554" i="5"/>
  <c r="BA553" i="5"/>
  <c r="BA551" i="5"/>
  <c r="BA550" i="5"/>
  <c r="BA549" i="5"/>
  <c r="BA548" i="5"/>
  <c r="BA547" i="5"/>
  <c r="BA546" i="5"/>
  <c r="BA545" i="5"/>
  <c r="BA544" i="5"/>
  <c r="BA543" i="5"/>
  <c r="BA542" i="5"/>
  <c r="BA541" i="5"/>
  <c r="BA552" i="5"/>
  <c r="BA540" i="5"/>
  <c r="BA539" i="5"/>
  <c r="BA538" i="5"/>
  <c r="BA537" i="5"/>
  <c r="BA536" i="5"/>
  <c r="BA535" i="5"/>
  <c r="BA534" i="5"/>
  <c r="BA533" i="5"/>
  <c r="BA532" i="5"/>
  <c r="BA531" i="5"/>
  <c r="BA530" i="5"/>
  <c r="BA528" i="5"/>
  <c r="BA529" i="5"/>
  <c r="BA526" i="5"/>
  <c r="BA525" i="5"/>
  <c r="BA524" i="5"/>
  <c r="BA523" i="5"/>
  <c r="BA522" i="5"/>
  <c r="BA521" i="5"/>
  <c r="BA520" i="5"/>
  <c r="BA519" i="5"/>
  <c r="BA518" i="5"/>
  <c r="BA517" i="5"/>
  <c r="BA527" i="5"/>
  <c r="BA516" i="5"/>
  <c r="BA515" i="5"/>
  <c r="BA514" i="5"/>
  <c r="BA513" i="5"/>
  <c r="BA512" i="5"/>
  <c r="BA511" i="5"/>
  <c r="BA510" i="5"/>
  <c r="BA509" i="5"/>
  <c r="BA508" i="5"/>
  <c r="BA507" i="5"/>
  <c r="BA506" i="5"/>
  <c r="BA505" i="5"/>
  <c r="BA504" i="5"/>
  <c r="BA503" i="5"/>
  <c r="BA502" i="5"/>
  <c r="BA501" i="5"/>
  <c r="BA500" i="5"/>
  <c r="BA499" i="5"/>
  <c r="BA498" i="5"/>
  <c r="BA497" i="5"/>
  <c r="BA496" i="5"/>
  <c r="BA495" i="5"/>
  <c r="BA494" i="5"/>
  <c r="BA493" i="5"/>
  <c r="BA492" i="5"/>
  <c r="BA491" i="5"/>
  <c r="BA490" i="5"/>
  <c r="BA489" i="5"/>
  <c r="BA488" i="5"/>
  <c r="BA487" i="5"/>
  <c r="BA486" i="5"/>
  <c r="BA485" i="5"/>
  <c r="BA484" i="5"/>
  <c r="BA483" i="5"/>
  <c r="BA482" i="5"/>
  <c r="BA481" i="5"/>
  <c r="BA480" i="5"/>
  <c r="BA479" i="5"/>
  <c r="BA478" i="5"/>
  <c r="BA477" i="5"/>
  <c r="BA476" i="5"/>
  <c r="BA475" i="5"/>
  <c r="BA474" i="5"/>
  <c r="BA473" i="5"/>
  <c r="BA472" i="5"/>
  <c r="BA471" i="5"/>
  <c r="BA470" i="5"/>
  <c r="BA469" i="5"/>
  <c r="BA468" i="5"/>
  <c r="BA467" i="5"/>
  <c r="BA465" i="5"/>
  <c r="BA464" i="5"/>
  <c r="BA463" i="5"/>
  <c r="BA462" i="5"/>
  <c r="BA461" i="5"/>
  <c r="BA460" i="5"/>
  <c r="BA459" i="5"/>
  <c r="BA458" i="5"/>
  <c r="BA457" i="5"/>
  <c r="BA456" i="5"/>
  <c r="BA455" i="5"/>
  <c r="BA454" i="5"/>
  <c r="BA453" i="5"/>
  <c r="BA452" i="5"/>
  <c r="BA451" i="5"/>
  <c r="BA450" i="5"/>
  <c r="BA449" i="5"/>
  <c r="BA448" i="5"/>
  <c r="BA447" i="5"/>
  <c r="BA441" i="5"/>
  <c r="BA466" i="5"/>
  <c r="BA445" i="5"/>
  <c r="BA444" i="5"/>
  <c r="BA443" i="5"/>
  <c r="BA442" i="5"/>
  <c r="BA440" i="5"/>
  <c r="BA439" i="5"/>
  <c r="BA438" i="5"/>
  <c r="BA437" i="5"/>
  <c r="BA436" i="5"/>
  <c r="BA435" i="5"/>
  <c r="BA434" i="5"/>
  <c r="BA433" i="5"/>
  <c r="BA432" i="5"/>
  <c r="BA431" i="5"/>
  <c r="BA430" i="5"/>
  <c r="BA429" i="5"/>
  <c r="BA428" i="5"/>
  <c r="BA427" i="5"/>
  <c r="BA426" i="5"/>
  <c r="BA424" i="5"/>
  <c r="BA422" i="5"/>
  <c r="BA421" i="5"/>
  <c r="BA420" i="5"/>
  <c r="BA423" i="5"/>
  <c r="BA446" i="5"/>
  <c r="BA425" i="5"/>
  <c r="BA418" i="5"/>
  <c r="BA417" i="5"/>
  <c r="BA416" i="5"/>
  <c r="BA415" i="5"/>
  <c r="BA414" i="5"/>
  <c r="BA413" i="5"/>
  <c r="BA412" i="5"/>
  <c r="BA411" i="5"/>
  <c r="BA410" i="5"/>
  <c r="BA409" i="5"/>
  <c r="BA408" i="5"/>
  <c r="BA407" i="5"/>
  <c r="BA406" i="5"/>
  <c r="BA405" i="5"/>
  <c r="BA404" i="5"/>
  <c r="BA403" i="5"/>
  <c r="BA419" i="5"/>
  <c r="BA397" i="5"/>
  <c r="BA396" i="5"/>
  <c r="BA402" i="5"/>
  <c r="BA401" i="5"/>
  <c r="BA400" i="5"/>
  <c r="BA399" i="5"/>
  <c r="BA392" i="5"/>
  <c r="BA382" i="5"/>
  <c r="BA380" i="5"/>
  <c r="BA389" i="5"/>
  <c r="BA381" i="5"/>
  <c r="BA395" i="5"/>
  <c r="BA393" i="5"/>
  <c r="BA387" i="5"/>
  <c r="BA394" i="5"/>
  <c r="BA391" i="5"/>
  <c r="BA388" i="5"/>
  <c r="BA386" i="5"/>
  <c r="BA385" i="5"/>
  <c r="BA378" i="5"/>
  <c r="BA390" i="5"/>
  <c r="BA384" i="5"/>
  <c r="BA379" i="5"/>
  <c r="BA383" i="5"/>
  <c r="BA377" i="5"/>
  <c r="BA376" i="5"/>
  <c r="BA375" i="5"/>
  <c r="BA374" i="5"/>
  <c r="BA373" i="5"/>
  <c r="BA372" i="5"/>
  <c r="BA371" i="5"/>
  <c r="BA370" i="5"/>
  <c r="BA369" i="5"/>
  <c r="BA368" i="5"/>
  <c r="BA367" i="5"/>
  <c r="BA366" i="5"/>
  <c r="BA365" i="5"/>
  <c r="BA364" i="5"/>
  <c r="BA363" i="5"/>
  <c r="BA362" i="5"/>
  <c r="BA361" i="5"/>
  <c r="BA360" i="5"/>
  <c r="BA357" i="5"/>
  <c r="BA356" i="5"/>
  <c r="BA355" i="5"/>
  <c r="BA354" i="5"/>
  <c r="BA353" i="5"/>
  <c r="BA352" i="5"/>
  <c r="BA351" i="5"/>
  <c r="BA350" i="5"/>
  <c r="BA349" i="5"/>
  <c r="BA348" i="5"/>
  <c r="BA347" i="5"/>
  <c r="BA346" i="5"/>
  <c r="BA345" i="5"/>
  <c r="BA344" i="5"/>
  <c r="BA343" i="5"/>
  <c r="BA342" i="5"/>
  <c r="BA341" i="5"/>
  <c r="BA359" i="5"/>
  <c r="BA358" i="5"/>
  <c r="BA398" i="5"/>
  <c r="BA339" i="5"/>
  <c r="BA338" i="5"/>
  <c r="BA337" i="5"/>
  <c r="BA336" i="5"/>
  <c r="BA335" i="5"/>
  <c r="BA334" i="5"/>
  <c r="BA333" i="5"/>
  <c r="BA332" i="5"/>
  <c r="BA331" i="5"/>
  <c r="BA330" i="5"/>
  <c r="BA329" i="5"/>
  <c r="BA328" i="5"/>
  <c r="BA327" i="5"/>
  <c r="BA326" i="5"/>
  <c r="BA325" i="5"/>
  <c r="BA324" i="5"/>
  <c r="BA323" i="5"/>
  <c r="BA322" i="5"/>
  <c r="BA321" i="5"/>
  <c r="BA320" i="5"/>
  <c r="BA319" i="5"/>
  <c r="BA318" i="5"/>
  <c r="BA317" i="5"/>
  <c r="BA316" i="5"/>
  <c r="BA315" i="5"/>
  <c r="BA314" i="5"/>
  <c r="BA313" i="5"/>
  <c r="BA312" i="5"/>
  <c r="BA311" i="5"/>
  <c r="BA310" i="5"/>
  <c r="BA309" i="5"/>
  <c r="BA308" i="5"/>
  <c r="BA307" i="5"/>
  <c r="BA306" i="5"/>
  <c r="BA305" i="5"/>
  <c r="BA304" i="5"/>
  <c r="BA303" i="5"/>
  <c r="BA302" i="5"/>
  <c r="BA301" i="5"/>
  <c r="BA300" i="5"/>
  <c r="BA299" i="5"/>
  <c r="BA298" i="5"/>
  <c r="BA340" i="5"/>
  <c r="BA297" i="5"/>
  <c r="BA296" i="5"/>
  <c r="BA292" i="5"/>
  <c r="BA291" i="5"/>
  <c r="BA290" i="5"/>
  <c r="BA289" i="5"/>
  <c r="BA288" i="5"/>
  <c r="BA287" i="5"/>
  <c r="BA286" i="5"/>
  <c r="BA285" i="5"/>
  <c r="BA284" i="5"/>
  <c r="BA283" i="5"/>
  <c r="BA282" i="5"/>
  <c r="BA281" i="5"/>
  <c r="BA280" i="5"/>
  <c r="BA279" i="5"/>
  <c r="BA278" i="5"/>
  <c r="BA277" i="5"/>
  <c r="BA276" i="5"/>
  <c r="BA275" i="5"/>
  <c r="BA274" i="5"/>
  <c r="BA273" i="5"/>
  <c r="BA272" i="5"/>
  <c r="BA271" i="5"/>
  <c r="BA270" i="5"/>
  <c r="BA269" i="5"/>
  <c r="BA268" i="5"/>
  <c r="BA267" i="5"/>
  <c r="BA266" i="5"/>
  <c r="BA265" i="5"/>
  <c r="BA264" i="5"/>
  <c r="BA263" i="5"/>
  <c r="BA262" i="5"/>
  <c r="BA261" i="5"/>
  <c r="BA293" i="5"/>
  <c r="BA294" i="5"/>
  <c r="BA295" i="5"/>
  <c r="BA253" i="5"/>
  <c r="BA260" i="5"/>
  <c r="BA255" i="5"/>
  <c r="BA259" i="5"/>
  <c r="BA252" i="5"/>
  <c r="BA251" i="5"/>
  <c r="BA250" i="5"/>
  <c r="BA249" i="5"/>
  <c r="BA248" i="5"/>
  <c r="BA247" i="5"/>
  <c r="BA246" i="5"/>
  <c r="BA245" i="5"/>
  <c r="BA244" i="5"/>
  <c r="BA243" i="5"/>
  <c r="BA242" i="5"/>
  <c r="BA241" i="5"/>
  <c r="BA240" i="5"/>
  <c r="BA239" i="5"/>
  <c r="BA238" i="5"/>
  <c r="BA237" i="5"/>
  <c r="BA236" i="5"/>
  <c r="BA235" i="5"/>
  <c r="BA234" i="5"/>
  <c r="BA233" i="5"/>
  <c r="BA232" i="5"/>
  <c r="BA231" i="5"/>
  <c r="BA230" i="5"/>
  <c r="BA229" i="5"/>
  <c r="BA228" i="5"/>
  <c r="BA227" i="5"/>
  <c r="BA226" i="5"/>
  <c r="BA225" i="5"/>
  <c r="BA224" i="5"/>
  <c r="BA223" i="5"/>
  <c r="BA222" i="5"/>
  <c r="BA221" i="5"/>
  <c r="BA220" i="5"/>
  <c r="BA219" i="5"/>
  <c r="BA218" i="5"/>
  <c r="BA217" i="5"/>
  <c r="BA216" i="5"/>
  <c r="BA258" i="5"/>
  <c r="BA256" i="5"/>
  <c r="BA257" i="5"/>
  <c r="BA204" i="5"/>
  <c r="BA254" i="5"/>
  <c r="BA203" i="5"/>
  <c r="BA210" i="5"/>
  <c r="BA206" i="5"/>
  <c r="BA215" i="5"/>
  <c r="BA211" i="5"/>
  <c r="BA209" i="5"/>
  <c r="BA208" i="5"/>
  <c r="BA213" i="5"/>
  <c r="BA212" i="5"/>
  <c r="BA205" i="5"/>
  <c r="BA214" i="5"/>
  <c r="BA184" i="5"/>
  <c r="BA177" i="5"/>
  <c r="BA207" i="5"/>
  <c r="BA198" i="5"/>
  <c r="BA197" i="5"/>
  <c r="BA196" i="5"/>
  <c r="BA183" i="5"/>
  <c r="BA181" i="5"/>
  <c r="BA174" i="5"/>
  <c r="BA166" i="5"/>
  <c r="BA165" i="5"/>
  <c r="BA160" i="5"/>
  <c r="BA159" i="5"/>
  <c r="BA158" i="5"/>
  <c r="BA157" i="5"/>
  <c r="BA156" i="5"/>
  <c r="BA155" i="5"/>
  <c r="BA154" i="5"/>
  <c r="BA153" i="5"/>
  <c r="BA152" i="5"/>
  <c r="BA151" i="5"/>
  <c r="BA150" i="5"/>
  <c r="BA149" i="5"/>
  <c r="BA148" i="5"/>
  <c r="BA147" i="5"/>
  <c r="BA146" i="5"/>
  <c r="BA145" i="5"/>
  <c r="BA144" i="5"/>
  <c r="BA143" i="5"/>
  <c r="BA142" i="5"/>
  <c r="BA141" i="5"/>
  <c r="BA140" i="5"/>
  <c r="BA139" i="5"/>
  <c r="BA138" i="5"/>
  <c r="BA137" i="5"/>
  <c r="BA136" i="5"/>
  <c r="BA135" i="5"/>
  <c r="BA134" i="5"/>
  <c r="BA133" i="5"/>
  <c r="BA132" i="5"/>
  <c r="BA131" i="5"/>
  <c r="BA130" i="5"/>
  <c r="BA129" i="5"/>
  <c r="BA128" i="5"/>
  <c r="BA127" i="5"/>
  <c r="BA126" i="5"/>
  <c r="BA125" i="5"/>
  <c r="BA124" i="5"/>
  <c r="BA123" i="5"/>
  <c r="BA122" i="5"/>
  <c r="BA121" i="5"/>
  <c r="BA120" i="5"/>
  <c r="BA119" i="5"/>
  <c r="BA118" i="5"/>
  <c r="BA117" i="5"/>
  <c r="BA116" i="5"/>
  <c r="BA115" i="5"/>
  <c r="BA114" i="5"/>
  <c r="BA113" i="5"/>
  <c r="BA112" i="5"/>
  <c r="BA111" i="5"/>
  <c r="BA201" i="5"/>
  <c r="BA194" i="5"/>
  <c r="BA191" i="5"/>
  <c r="BA188" i="5"/>
  <c r="BA186" i="5"/>
  <c r="BA185" i="5"/>
  <c r="BA178" i="5"/>
  <c r="BA192" i="5"/>
  <c r="BA171" i="5"/>
  <c r="BA162" i="5"/>
  <c r="BA200" i="5"/>
  <c r="BA195" i="5"/>
  <c r="BA189" i="5"/>
  <c r="BA176" i="5"/>
  <c r="BA161" i="5"/>
  <c r="BA199" i="5"/>
  <c r="BA187" i="5"/>
  <c r="BA182" i="5"/>
  <c r="BA179" i="5"/>
  <c r="BA170" i="5"/>
  <c r="BA164" i="5"/>
  <c r="BA163" i="5"/>
  <c r="BA202" i="5"/>
  <c r="BA193" i="5"/>
  <c r="BA190" i="5"/>
  <c r="BA180" i="5"/>
  <c r="BA175" i="5"/>
  <c r="BA173" i="5"/>
  <c r="BA169" i="5"/>
  <c r="BA168" i="5"/>
  <c r="BA172" i="5"/>
  <c r="BA110" i="5"/>
  <c r="BA109" i="5"/>
  <c r="BA108" i="5"/>
  <c r="BA107" i="5"/>
  <c r="BA106" i="5"/>
  <c r="BA105" i="5"/>
  <c r="BA104" i="5"/>
  <c r="BA103" i="5"/>
  <c r="BA102" i="5"/>
  <c r="BA101" i="5"/>
  <c r="BA100" i="5"/>
  <c r="BA99" i="5"/>
  <c r="BA98" i="5"/>
  <c r="BA97" i="5"/>
  <c r="BA96" i="5"/>
  <c r="BA95" i="5"/>
  <c r="BA94" i="5"/>
  <c r="BA93" i="5"/>
  <c r="BA92" i="5"/>
  <c r="BA91" i="5"/>
  <c r="BA90" i="5"/>
  <c r="BA89" i="5"/>
  <c r="BA88" i="5"/>
  <c r="BA87" i="5"/>
  <c r="BA86" i="5"/>
  <c r="BA85" i="5"/>
  <c r="BA84" i="5"/>
  <c r="BA83" i="5"/>
  <c r="BA82" i="5"/>
  <c r="BA81" i="5"/>
  <c r="BA80" i="5"/>
  <c r="BA79" i="5"/>
  <c r="BA78" i="5"/>
  <c r="BA77" i="5"/>
  <c r="BA76" i="5"/>
  <c r="BA75" i="5"/>
  <c r="BA74" i="5"/>
  <c r="BA73" i="5"/>
  <c r="BA72" i="5"/>
  <c r="BA71" i="5"/>
  <c r="BA70" i="5"/>
  <c r="BA69" i="5"/>
  <c r="BA167" i="5"/>
  <c r="BA64" i="5"/>
  <c r="BA67" i="5"/>
  <c r="BA58" i="5"/>
  <c r="BA56" i="5"/>
  <c r="BA62" i="5"/>
  <c r="BA52" i="5"/>
  <c r="BA51" i="5"/>
  <c r="BA50" i="5"/>
  <c r="BA49" i="5"/>
  <c r="BA48" i="5"/>
  <c r="BA47" i="5"/>
  <c r="BA46" i="5"/>
  <c r="BA45" i="5"/>
  <c r="BA44" i="5"/>
  <c r="BA43" i="5"/>
  <c r="BA42" i="5"/>
  <c r="BA41" i="5"/>
  <c r="BA40" i="5"/>
  <c r="BA39" i="5"/>
  <c r="BA38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65" i="5"/>
  <c r="BA63" i="5"/>
  <c r="BA61" i="5"/>
  <c r="BA68" i="5"/>
  <c r="BA60" i="5"/>
  <c r="BA55" i="5"/>
  <c r="BA57" i="5"/>
  <c r="BA54" i="5"/>
  <c r="BI562" i="5"/>
  <c r="BI561" i="5"/>
  <c r="BI560" i="5"/>
  <c r="BI559" i="5"/>
  <c r="BI558" i="5"/>
  <c r="BI557" i="5"/>
  <c r="BI556" i="5"/>
  <c r="BI555" i="5"/>
  <c r="BI554" i="5"/>
  <c r="BI553" i="5"/>
  <c r="BI552" i="5"/>
  <c r="BI551" i="5"/>
  <c r="BI550" i="5"/>
  <c r="BI549" i="5"/>
  <c r="BI548" i="5"/>
  <c r="BI547" i="5"/>
  <c r="BI546" i="5"/>
  <c r="BI545" i="5"/>
  <c r="BI544" i="5"/>
  <c r="BI543" i="5"/>
  <c r="BI542" i="5"/>
  <c r="BI541" i="5"/>
  <c r="BI540" i="5"/>
  <c r="BI539" i="5"/>
  <c r="BI538" i="5"/>
  <c r="BI537" i="5"/>
  <c r="BI536" i="5"/>
  <c r="BI535" i="5"/>
  <c r="BI534" i="5"/>
  <c r="BI533" i="5"/>
  <c r="BI532" i="5"/>
  <c r="BI531" i="5"/>
  <c r="BI530" i="5"/>
  <c r="BI526" i="5"/>
  <c r="BI525" i="5"/>
  <c r="BI524" i="5"/>
  <c r="BI523" i="5"/>
  <c r="BI522" i="5"/>
  <c r="BI521" i="5"/>
  <c r="BI520" i="5"/>
  <c r="BI519" i="5"/>
  <c r="BI518" i="5"/>
  <c r="BI517" i="5"/>
  <c r="BI529" i="5"/>
  <c r="BI528" i="5"/>
  <c r="BI527" i="5"/>
  <c r="BI515" i="5"/>
  <c r="BI514" i="5"/>
  <c r="BI513" i="5"/>
  <c r="BI512" i="5"/>
  <c r="BI511" i="5"/>
  <c r="BI510" i="5"/>
  <c r="BI509" i="5"/>
  <c r="BI508" i="5"/>
  <c r="BI516" i="5"/>
  <c r="BI505" i="5"/>
  <c r="BI504" i="5"/>
  <c r="BI503" i="5"/>
  <c r="BI502" i="5"/>
  <c r="BI501" i="5"/>
  <c r="BI500" i="5"/>
  <c r="BI499" i="5"/>
  <c r="BI507" i="5"/>
  <c r="BI506" i="5"/>
  <c r="BI498" i="5"/>
  <c r="BI497" i="5"/>
  <c r="BI496" i="5"/>
  <c r="BI495" i="5"/>
  <c r="BI494" i="5"/>
  <c r="BI493" i="5"/>
  <c r="BI492" i="5"/>
  <c r="BI491" i="5"/>
  <c r="BI490" i="5"/>
  <c r="BI489" i="5"/>
  <c r="BI488" i="5"/>
  <c r="BI487" i="5"/>
  <c r="BI486" i="5"/>
  <c r="BI485" i="5"/>
  <c r="BI484" i="5"/>
  <c r="BI483" i="5"/>
  <c r="BI482" i="5"/>
  <c r="BI481" i="5"/>
  <c r="BI480" i="5"/>
  <c r="BI479" i="5"/>
  <c r="BI478" i="5"/>
  <c r="BI477" i="5"/>
  <c r="BI476" i="5"/>
  <c r="BI475" i="5"/>
  <c r="BI474" i="5"/>
  <c r="BI473" i="5"/>
  <c r="BI472" i="5"/>
  <c r="BI471" i="5"/>
  <c r="BI470" i="5"/>
  <c r="BI469" i="5"/>
  <c r="BI468" i="5"/>
  <c r="BI466" i="5"/>
  <c r="BI467" i="5"/>
  <c r="BI465" i="5"/>
  <c r="BI464" i="5"/>
  <c r="BI463" i="5"/>
  <c r="BI462" i="5"/>
  <c r="BI461" i="5"/>
  <c r="BI460" i="5"/>
  <c r="BI459" i="5"/>
  <c r="BI458" i="5"/>
  <c r="BI457" i="5"/>
  <c r="BI456" i="5"/>
  <c r="BI455" i="5"/>
  <c r="BI454" i="5"/>
  <c r="BI453" i="5"/>
  <c r="BI452" i="5"/>
  <c r="BI451" i="5"/>
  <c r="BI450" i="5"/>
  <c r="BI449" i="5"/>
  <c r="BI448" i="5"/>
  <c r="BI447" i="5"/>
  <c r="BI441" i="5"/>
  <c r="BI445" i="5"/>
  <c r="BI444" i="5"/>
  <c r="BI446" i="5"/>
  <c r="BI440" i="5"/>
  <c r="BI439" i="5"/>
  <c r="BI438" i="5"/>
  <c r="BI437" i="5"/>
  <c r="BI436" i="5"/>
  <c r="BI435" i="5"/>
  <c r="BI434" i="5"/>
  <c r="BI433" i="5"/>
  <c r="BI432" i="5"/>
  <c r="BI431" i="5"/>
  <c r="BI430" i="5"/>
  <c r="BI429" i="5"/>
  <c r="BI428" i="5"/>
  <c r="BI427" i="5"/>
  <c r="BI426" i="5"/>
  <c r="BI422" i="5"/>
  <c r="BI418" i="5"/>
  <c r="BI424" i="5"/>
  <c r="BI425" i="5"/>
  <c r="BI421" i="5"/>
  <c r="BI420" i="5"/>
  <c r="BI423" i="5"/>
  <c r="BI442" i="5"/>
  <c r="BI417" i="5"/>
  <c r="BI416" i="5"/>
  <c r="BI415" i="5"/>
  <c r="BI414" i="5"/>
  <c r="BI413" i="5"/>
  <c r="BI412" i="5"/>
  <c r="BI411" i="5"/>
  <c r="BI410" i="5"/>
  <c r="BI409" i="5"/>
  <c r="BI408" i="5"/>
  <c r="BI407" i="5"/>
  <c r="BI406" i="5"/>
  <c r="BI405" i="5"/>
  <c r="BI404" i="5"/>
  <c r="BI403" i="5"/>
  <c r="BI397" i="5"/>
  <c r="BI396" i="5"/>
  <c r="BI443" i="5"/>
  <c r="BI398" i="5"/>
  <c r="BI395" i="5"/>
  <c r="BI393" i="5"/>
  <c r="BI419" i="5"/>
  <c r="BI394" i="5"/>
  <c r="BI387" i="5"/>
  <c r="BI386" i="5"/>
  <c r="BI391" i="5"/>
  <c r="BI390" i="5"/>
  <c r="BI388" i="5"/>
  <c r="BI385" i="5"/>
  <c r="BI384" i="5"/>
  <c r="BI399" i="5"/>
  <c r="BI402" i="5"/>
  <c r="BI400" i="5"/>
  <c r="BI382" i="5"/>
  <c r="BI380" i="5"/>
  <c r="BI401" i="5"/>
  <c r="BI383" i="5"/>
  <c r="BI378" i="5"/>
  <c r="BI389" i="5"/>
  <c r="BI379" i="5"/>
  <c r="BI377" i="5"/>
  <c r="BI376" i="5"/>
  <c r="BI375" i="5"/>
  <c r="BI374" i="5"/>
  <c r="BI373" i="5"/>
  <c r="BI372" i="5"/>
  <c r="BI371" i="5"/>
  <c r="BI370" i="5"/>
  <c r="BI369" i="5"/>
  <c r="BI368" i="5"/>
  <c r="BI367" i="5"/>
  <c r="BI366" i="5"/>
  <c r="BI365" i="5"/>
  <c r="BI364" i="5"/>
  <c r="BI363" i="5"/>
  <c r="BI362" i="5"/>
  <c r="BI361" i="5"/>
  <c r="BI360" i="5"/>
  <c r="BI392" i="5"/>
  <c r="BI381" i="5"/>
  <c r="BI355" i="5"/>
  <c r="BI354" i="5"/>
  <c r="BI353" i="5"/>
  <c r="BI352" i="5"/>
  <c r="BI351" i="5"/>
  <c r="BI350" i="5"/>
  <c r="BI349" i="5"/>
  <c r="BI348" i="5"/>
  <c r="BI347" i="5"/>
  <c r="BI346" i="5"/>
  <c r="BI345" i="5"/>
  <c r="BI344" i="5"/>
  <c r="BI343" i="5"/>
  <c r="BI342" i="5"/>
  <c r="BI341" i="5"/>
  <c r="BI357" i="5"/>
  <c r="BI356" i="5"/>
  <c r="BI359" i="5"/>
  <c r="BI358" i="5"/>
  <c r="BI338" i="5"/>
  <c r="BI337" i="5"/>
  <c r="BI336" i="5"/>
  <c r="BI335" i="5"/>
  <c r="BI334" i="5"/>
  <c r="BI333" i="5"/>
  <c r="BI332" i="5"/>
  <c r="BI331" i="5"/>
  <c r="BI330" i="5"/>
  <c r="BI329" i="5"/>
  <c r="BI328" i="5"/>
  <c r="BI327" i="5"/>
  <c r="BI326" i="5"/>
  <c r="BI325" i="5"/>
  <c r="BI324" i="5"/>
  <c r="BI323" i="5"/>
  <c r="BI322" i="5"/>
  <c r="BI321" i="5"/>
  <c r="BI320" i="5"/>
  <c r="BI319" i="5"/>
  <c r="BI318" i="5"/>
  <c r="BI317" i="5"/>
  <c r="BI316" i="5"/>
  <c r="BI315" i="5"/>
  <c r="BI314" i="5"/>
  <c r="BI313" i="5"/>
  <c r="BI312" i="5"/>
  <c r="BI311" i="5"/>
  <c r="BI310" i="5"/>
  <c r="BI309" i="5"/>
  <c r="BI308" i="5"/>
  <c r="BI307" i="5"/>
  <c r="BI306" i="5"/>
  <c r="BI305" i="5"/>
  <c r="BI304" i="5"/>
  <c r="BI303" i="5"/>
  <c r="BI302" i="5"/>
  <c r="BI301" i="5"/>
  <c r="BI300" i="5"/>
  <c r="BI299" i="5"/>
  <c r="BI298" i="5"/>
  <c r="BI340" i="5"/>
  <c r="BI339" i="5"/>
  <c r="BI295" i="5"/>
  <c r="BI292" i="5"/>
  <c r="BI291" i="5"/>
  <c r="BI290" i="5"/>
  <c r="BI289" i="5"/>
  <c r="BI288" i="5"/>
  <c r="BI287" i="5"/>
  <c r="BI286" i="5"/>
  <c r="BI285" i="5"/>
  <c r="BI284" i="5"/>
  <c r="BI283" i="5"/>
  <c r="BI282" i="5"/>
  <c r="BI281" i="5"/>
  <c r="BI280" i="5"/>
  <c r="BI279" i="5"/>
  <c r="BI278" i="5"/>
  <c r="BI277" i="5"/>
  <c r="BI276" i="5"/>
  <c r="BI275" i="5"/>
  <c r="BI274" i="5"/>
  <c r="BI273" i="5"/>
  <c r="BI272" i="5"/>
  <c r="BI271" i="5"/>
  <c r="BI270" i="5"/>
  <c r="BI269" i="5"/>
  <c r="BI268" i="5"/>
  <c r="BI267" i="5"/>
  <c r="BI266" i="5"/>
  <c r="BI265" i="5"/>
  <c r="BI264" i="5"/>
  <c r="BI263" i="5"/>
  <c r="BI262" i="5"/>
  <c r="BI261" i="5"/>
  <c r="BI293" i="5"/>
  <c r="BI297" i="5"/>
  <c r="BI296" i="5"/>
  <c r="BI294" i="5"/>
  <c r="BI259" i="5"/>
  <c r="BI253" i="5"/>
  <c r="BI257" i="5"/>
  <c r="BI256" i="5"/>
  <c r="BI258" i="5"/>
  <c r="BI255" i="5"/>
  <c r="BI252" i="5"/>
  <c r="BI251" i="5"/>
  <c r="BI250" i="5"/>
  <c r="BI249" i="5"/>
  <c r="BI248" i="5"/>
  <c r="BI247" i="5"/>
  <c r="BI246" i="5"/>
  <c r="BI245" i="5"/>
  <c r="BI244" i="5"/>
  <c r="BI243" i="5"/>
  <c r="BI242" i="5"/>
  <c r="BI241" i="5"/>
  <c r="BI240" i="5"/>
  <c r="BI239" i="5"/>
  <c r="BI238" i="5"/>
  <c r="BI237" i="5"/>
  <c r="BI236" i="5"/>
  <c r="BI235" i="5"/>
  <c r="BI234" i="5"/>
  <c r="BI233" i="5"/>
  <c r="BI232" i="5"/>
  <c r="BI231" i="5"/>
  <c r="BI230" i="5"/>
  <c r="BI229" i="5"/>
  <c r="BI228" i="5"/>
  <c r="BI227" i="5"/>
  <c r="BI226" i="5"/>
  <c r="BI225" i="5"/>
  <c r="BI224" i="5"/>
  <c r="BI223" i="5"/>
  <c r="BI222" i="5"/>
  <c r="BI221" i="5"/>
  <c r="BI220" i="5"/>
  <c r="BI219" i="5"/>
  <c r="BI218" i="5"/>
  <c r="BI217" i="5"/>
  <c r="BI216" i="5"/>
  <c r="BI260" i="5"/>
  <c r="BI205" i="5"/>
  <c r="BI254" i="5"/>
  <c r="BI213" i="5"/>
  <c r="BI212" i="5"/>
  <c r="BI207" i="5"/>
  <c r="BI215" i="5"/>
  <c r="BI204" i="5"/>
  <c r="BI203" i="5"/>
  <c r="BI214" i="5"/>
  <c r="BI210" i="5"/>
  <c r="BI206" i="5"/>
  <c r="BI209" i="5"/>
  <c r="BI208" i="5"/>
  <c r="BI196" i="5"/>
  <c r="BI191" i="5"/>
  <c r="BI188" i="5"/>
  <c r="BI186" i="5"/>
  <c r="BI181" i="5"/>
  <c r="BI201" i="5"/>
  <c r="BI194" i="5"/>
  <c r="BI185" i="5"/>
  <c r="BI200" i="5"/>
  <c r="BI199" i="5"/>
  <c r="BI195" i="5"/>
  <c r="BI192" i="5"/>
  <c r="BI178" i="5"/>
  <c r="BI176" i="5"/>
  <c r="BI170" i="5"/>
  <c r="BI160" i="5"/>
  <c r="BI159" i="5"/>
  <c r="BI158" i="5"/>
  <c r="BI157" i="5"/>
  <c r="BI156" i="5"/>
  <c r="BI155" i="5"/>
  <c r="BI154" i="5"/>
  <c r="BI153" i="5"/>
  <c r="BI152" i="5"/>
  <c r="BI151" i="5"/>
  <c r="BI150" i="5"/>
  <c r="BI149" i="5"/>
  <c r="BI148" i="5"/>
  <c r="BI147" i="5"/>
  <c r="BI146" i="5"/>
  <c r="BI145" i="5"/>
  <c r="BI144" i="5"/>
  <c r="BI143" i="5"/>
  <c r="BI142" i="5"/>
  <c r="BI141" i="5"/>
  <c r="BI140" i="5"/>
  <c r="BI139" i="5"/>
  <c r="BI138" i="5"/>
  <c r="BI137" i="5"/>
  <c r="BI136" i="5"/>
  <c r="BI135" i="5"/>
  <c r="BI134" i="5"/>
  <c r="BI133" i="5"/>
  <c r="BI132" i="5"/>
  <c r="BI131" i="5"/>
  <c r="BI130" i="5"/>
  <c r="BI129" i="5"/>
  <c r="BI128" i="5"/>
  <c r="BI127" i="5"/>
  <c r="BI126" i="5"/>
  <c r="BI125" i="5"/>
  <c r="BI124" i="5"/>
  <c r="BI123" i="5"/>
  <c r="BI122" i="5"/>
  <c r="BI121" i="5"/>
  <c r="BI120" i="5"/>
  <c r="BI119" i="5"/>
  <c r="BI118" i="5"/>
  <c r="BI117" i="5"/>
  <c r="BI116" i="5"/>
  <c r="BI115" i="5"/>
  <c r="BI114" i="5"/>
  <c r="BI113" i="5"/>
  <c r="BI112" i="5"/>
  <c r="BI111" i="5"/>
  <c r="BI202" i="5"/>
  <c r="BI189" i="5"/>
  <c r="BI179" i="5"/>
  <c r="BI169" i="5"/>
  <c r="BI211" i="5"/>
  <c r="BI198" i="5"/>
  <c r="BI177" i="5"/>
  <c r="BI175" i="5"/>
  <c r="BI168" i="5"/>
  <c r="BI167" i="5"/>
  <c r="BI193" i="5"/>
  <c r="BI187" i="5"/>
  <c r="BI182" i="5"/>
  <c r="BI180" i="5"/>
  <c r="BI165" i="5"/>
  <c r="BI162" i="5"/>
  <c r="BI197" i="5"/>
  <c r="BI190" i="5"/>
  <c r="BI174" i="5"/>
  <c r="BI173" i="5"/>
  <c r="BI166" i="5"/>
  <c r="BI164" i="5"/>
  <c r="BI161" i="5"/>
  <c r="BI184" i="5"/>
  <c r="BI183" i="5"/>
  <c r="BI172" i="5"/>
  <c r="BI163" i="5"/>
  <c r="BI171" i="5"/>
  <c r="BI110" i="5"/>
  <c r="BI109" i="5"/>
  <c r="BI108" i="5"/>
  <c r="BI107" i="5"/>
  <c r="BI106" i="5"/>
  <c r="BI105" i="5"/>
  <c r="BI104" i="5"/>
  <c r="BI103" i="5"/>
  <c r="BI102" i="5"/>
  <c r="BI101" i="5"/>
  <c r="BI100" i="5"/>
  <c r="BI99" i="5"/>
  <c r="BI98" i="5"/>
  <c r="BI97" i="5"/>
  <c r="BI96" i="5"/>
  <c r="BI95" i="5"/>
  <c r="BI94" i="5"/>
  <c r="BI93" i="5"/>
  <c r="BI92" i="5"/>
  <c r="BI91" i="5"/>
  <c r="BI90" i="5"/>
  <c r="BI89" i="5"/>
  <c r="BI88" i="5"/>
  <c r="BI87" i="5"/>
  <c r="BI86" i="5"/>
  <c r="BI85" i="5"/>
  <c r="BI84" i="5"/>
  <c r="BI83" i="5"/>
  <c r="BI82" i="5"/>
  <c r="BI81" i="5"/>
  <c r="BI80" i="5"/>
  <c r="BI79" i="5"/>
  <c r="BI78" i="5"/>
  <c r="BI77" i="5"/>
  <c r="BI76" i="5"/>
  <c r="BI75" i="5"/>
  <c r="BI74" i="5"/>
  <c r="BI73" i="5"/>
  <c r="BI72" i="5"/>
  <c r="BI71" i="5"/>
  <c r="BI70" i="5"/>
  <c r="BI69" i="5"/>
  <c r="BI54" i="5"/>
  <c r="BI68" i="5"/>
  <c r="BI59" i="5"/>
  <c r="BI58" i="5"/>
  <c r="BI56" i="5"/>
  <c r="BI52" i="5"/>
  <c r="BI51" i="5"/>
  <c r="BI50" i="5"/>
  <c r="BI49" i="5"/>
  <c r="BI48" i="5"/>
  <c r="BI47" i="5"/>
  <c r="BI46" i="5"/>
  <c r="BI45" i="5"/>
  <c r="BI44" i="5"/>
  <c r="BI43" i="5"/>
  <c r="BI42" i="5"/>
  <c r="BI41" i="5"/>
  <c r="BI40" i="5"/>
  <c r="BI39" i="5"/>
  <c r="BI38" i="5"/>
  <c r="BI37" i="5"/>
  <c r="BI36" i="5"/>
  <c r="BI35" i="5"/>
  <c r="BI34" i="5"/>
  <c r="BI33" i="5"/>
  <c r="BI32" i="5"/>
  <c r="BI31" i="5"/>
  <c r="BI30" i="5"/>
  <c r="BI29" i="5"/>
  <c r="BI28" i="5"/>
  <c r="BI27" i="5"/>
  <c r="BI26" i="5"/>
  <c r="BI25" i="5"/>
  <c r="BI24" i="5"/>
  <c r="BI64" i="5"/>
  <c r="BI67" i="5"/>
  <c r="BI66" i="5"/>
  <c r="BI62" i="5"/>
  <c r="BI61" i="5"/>
  <c r="BI60" i="5"/>
  <c r="BI55" i="5"/>
  <c r="BI63" i="5"/>
  <c r="BI57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39" i="5"/>
  <c r="F538" i="5"/>
  <c r="F537" i="5"/>
  <c r="F536" i="5"/>
  <c r="F535" i="5"/>
  <c r="F540" i="5"/>
  <c r="F531" i="5"/>
  <c r="F530" i="5"/>
  <c r="F533" i="5"/>
  <c r="F529" i="5"/>
  <c r="F527" i="5"/>
  <c r="F526" i="5"/>
  <c r="F525" i="5"/>
  <c r="F524" i="5"/>
  <c r="F523" i="5"/>
  <c r="F522" i="5"/>
  <c r="F521" i="5"/>
  <c r="F520" i="5"/>
  <c r="F519" i="5"/>
  <c r="F518" i="5"/>
  <c r="F517" i="5"/>
  <c r="F532" i="5"/>
  <c r="F534" i="5"/>
  <c r="F528" i="5"/>
  <c r="F515" i="5"/>
  <c r="F514" i="5"/>
  <c r="F513" i="5"/>
  <c r="F512" i="5"/>
  <c r="F511" i="5"/>
  <c r="F510" i="5"/>
  <c r="F509" i="5"/>
  <c r="F508" i="5"/>
  <c r="F516" i="5"/>
  <c r="F507" i="5"/>
  <c r="F503" i="5"/>
  <c r="F506" i="5"/>
  <c r="F500" i="5"/>
  <c r="F499" i="5"/>
  <c r="F502" i="5"/>
  <c r="F501" i="5"/>
  <c r="F498" i="5"/>
  <c r="F497" i="5"/>
  <c r="F496" i="5"/>
  <c r="F495" i="5"/>
  <c r="F494" i="5"/>
  <c r="F493" i="5"/>
  <c r="F492" i="5"/>
  <c r="F491" i="5"/>
  <c r="F490" i="5"/>
  <c r="F489" i="5"/>
  <c r="F505" i="5"/>
  <c r="F504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2" i="5"/>
  <c r="F446" i="5"/>
  <c r="F445" i="5"/>
  <c r="F429" i="5"/>
  <c r="F423" i="5"/>
  <c r="F419" i="5"/>
  <c r="F433" i="5"/>
  <c r="F430" i="5"/>
  <c r="F439" i="5"/>
  <c r="F438" i="5"/>
  <c r="F437" i="5"/>
  <c r="F432" i="5"/>
  <c r="F431" i="5"/>
  <c r="F428" i="5"/>
  <c r="F427" i="5"/>
  <c r="F425" i="5"/>
  <c r="F441" i="5"/>
  <c r="F440" i="5"/>
  <c r="F422" i="5"/>
  <c r="F421" i="5"/>
  <c r="F443" i="5"/>
  <c r="F424" i="5"/>
  <c r="F444" i="5"/>
  <c r="F434" i="5"/>
  <c r="F436" i="5"/>
  <c r="F435" i="5"/>
  <c r="F407" i="5"/>
  <c r="F405" i="5"/>
  <c r="F415" i="5"/>
  <c r="F414" i="5"/>
  <c r="F404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426" i="5"/>
  <c r="F411" i="5"/>
  <c r="F413" i="5"/>
  <c r="F412" i="5"/>
  <c r="F409" i="5"/>
  <c r="F420" i="5"/>
  <c r="F418" i="5"/>
  <c r="F410" i="5"/>
  <c r="F408" i="5"/>
  <c r="F416" i="5"/>
  <c r="F406" i="5"/>
  <c r="F403" i="5"/>
  <c r="F417" i="5"/>
  <c r="F399" i="5"/>
  <c r="F400" i="5"/>
  <c r="F401" i="5"/>
  <c r="F402" i="5"/>
  <c r="F379" i="5"/>
  <c r="F375" i="5"/>
  <c r="F368" i="5"/>
  <c r="F367" i="5"/>
  <c r="F366" i="5"/>
  <c r="F365" i="5"/>
  <c r="F364" i="5"/>
  <c r="F359" i="5"/>
  <c r="F372" i="5"/>
  <c r="F363" i="5"/>
  <c r="F360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62" i="5"/>
  <c r="F358" i="5"/>
  <c r="F357" i="5"/>
  <c r="F371" i="5"/>
  <c r="F370" i="5"/>
  <c r="F377" i="5"/>
  <c r="F376" i="5"/>
  <c r="F378" i="5"/>
  <c r="F374" i="5"/>
  <c r="F373" i="5"/>
  <c r="F369" i="5"/>
  <c r="F361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96" i="5"/>
  <c r="F294" i="5"/>
  <c r="F29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58" i="5"/>
  <c r="F257" i="5"/>
  <c r="F255" i="5"/>
  <c r="F206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256" i="5"/>
  <c r="F208" i="5"/>
  <c r="F205" i="5"/>
  <c r="F204" i="5"/>
  <c r="F207" i="5"/>
  <c r="F211" i="5"/>
  <c r="F210" i="5"/>
  <c r="F209" i="5"/>
  <c r="F164" i="5"/>
  <c r="F163" i="5"/>
  <c r="F162" i="5"/>
  <c r="F165" i="5"/>
  <c r="F160" i="5"/>
  <c r="F156" i="5"/>
  <c r="F155" i="5"/>
  <c r="F140" i="5"/>
  <c r="F139" i="5"/>
  <c r="F135" i="5"/>
  <c r="F126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158" i="5"/>
  <c r="F157" i="5"/>
  <c r="F147" i="5"/>
  <c r="F146" i="5"/>
  <c r="F145" i="5"/>
  <c r="F142" i="5"/>
  <c r="F137" i="5"/>
  <c r="F133" i="5"/>
  <c r="F125" i="5"/>
  <c r="F123" i="5"/>
  <c r="F119" i="5"/>
  <c r="F118" i="5"/>
  <c r="F116" i="5"/>
  <c r="F115" i="5"/>
  <c r="F113" i="5"/>
  <c r="F153" i="5"/>
  <c r="F151" i="5"/>
  <c r="F150" i="5"/>
  <c r="F148" i="5"/>
  <c r="F143" i="5"/>
  <c r="F134" i="5"/>
  <c r="F131" i="5"/>
  <c r="F121" i="5"/>
  <c r="F120" i="5"/>
  <c r="F152" i="5"/>
  <c r="F136" i="5"/>
  <c r="F132" i="5"/>
  <c r="F138" i="5"/>
  <c r="F127" i="5"/>
  <c r="F122" i="5"/>
  <c r="F117" i="5"/>
  <c r="F114" i="5"/>
  <c r="F161" i="5"/>
  <c r="F159" i="5"/>
  <c r="F154" i="5"/>
  <c r="F149" i="5"/>
  <c r="F144" i="5"/>
  <c r="F141" i="5"/>
  <c r="F124" i="5"/>
  <c r="F112" i="5"/>
  <c r="F55" i="5"/>
  <c r="F130" i="5"/>
  <c r="F60" i="5"/>
  <c r="F128" i="5"/>
  <c r="F59" i="5"/>
  <c r="F57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129" i="5"/>
  <c r="F61" i="5"/>
  <c r="F56" i="5"/>
  <c r="F58" i="5"/>
  <c r="N562" i="5"/>
  <c r="N561" i="5"/>
  <c r="N560" i="5"/>
  <c r="N559" i="5"/>
  <c r="N558" i="5"/>
  <c r="N557" i="5"/>
  <c r="N556" i="5"/>
  <c r="N555" i="5"/>
  <c r="N554" i="5"/>
  <c r="N553" i="5"/>
  <c r="N552" i="5"/>
  <c r="N551" i="5"/>
  <c r="N550" i="5"/>
  <c r="N549" i="5"/>
  <c r="N548" i="5"/>
  <c r="N547" i="5"/>
  <c r="N546" i="5"/>
  <c r="N545" i="5"/>
  <c r="N544" i="5"/>
  <c r="N543" i="5"/>
  <c r="N542" i="5"/>
  <c r="N541" i="5"/>
  <c r="N539" i="5"/>
  <c r="N538" i="5"/>
  <c r="N537" i="5"/>
  <c r="N536" i="5"/>
  <c r="N535" i="5"/>
  <c r="N540" i="5"/>
  <c r="N533" i="5"/>
  <c r="N528" i="5"/>
  <c r="N527" i="5"/>
  <c r="N526" i="5"/>
  <c r="N525" i="5"/>
  <c r="N524" i="5"/>
  <c r="N523" i="5"/>
  <c r="N522" i="5"/>
  <c r="N521" i="5"/>
  <c r="N520" i="5"/>
  <c r="N519" i="5"/>
  <c r="N518" i="5"/>
  <c r="N517" i="5"/>
  <c r="N534" i="5"/>
  <c r="N532" i="5"/>
  <c r="N529" i="5"/>
  <c r="N515" i="5"/>
  <c r="N514" i="5"/>
  <c r="N513" i="5"/>
  <c r="N512" i="5"/>
  <c r="N511" i="5"/>
  <c r="N510" i="5"/>
  <c r="N509" i="5"/>
  <c r="N508" i="5"/>
  <c r="N516" i="5"/>
  <c r="N531" i="5"/>
  <c r="N530" i="5"/>
  <c r="N507" i="5"/>
  <c r="N503" i="5"/>
  <c r="N500" i="5"/>
  <c r="N506" i="5"/>
  <c r="N502" i="5"/>
  <c r="N501" i="5"/>
  <c r="N499" i="5"/>
  <c r="N505" i="5"/>
  <c r="N504" i="5"/>
  <c r="N498" i="5"/>
  <c r="N497" i="5"/>
  <c r="N496" i="5"/>
  <c r="N495" i="5"/>
  <c r="N494" i="5"/>
  <c r="N493" i="5"/>
  <c r="N492" i="5"/>
  <c r="N491" i="5"/>
  <c r="N490" i="5"/>
  <c r="N489" i="5"/>
  <c r="N488" i="5"/>
  <c r="N487" i="5"/>
  <c r="N486" i="5"/>
  <c r="N485" i="5"/>
  <c r="N484" i="5"/>
  <c r="N483" i="5"/>
  <c r="N482" i="5"/>
  <c r="N481" i="5"/>
  <c r="N480" i="5"/>
  <c r="N479" i="5"/>
  <c r="N478" i="5"/>
  <c r="N477" i="5"/>
  <c r="N476" i="5"/>
  <c r="N475" i="5"/>
  <c r="N474" i="5"/>
  <c r="N473" i="5"/>
  <c r="N472" i="5"/>
  <c r="N471" i="5"/>
  <c r="N470" i="5"/>
  <c r="N469" i="5"/>
  <c r="N468" i="5"/>
  <c r="N467" i="5"/>
  <c r="N466" i="5"/>
  <c r="N465" i="5"/>
  <c r="N464" i="5"/>
  <c r="N463" i="5"/>
  <c r="N462" i="5"/>
  <c r="N461" i="5"/>
  <c r="N460" i="5"/>
  <c r="N459" i="5"/>
  <c r="N458" i="5"/>
  <c r="N457" i="5"/>
  <c r="N456" i="5"/>
  <c r="N455" i="5"/>
  <c r="N454" i="5"/>
  <c r="N453" i="5"/>
  <c r="N452" i="5"/>
  <c r="N451" i="5"/>
  <c r="N450" i="5"/>
  <c r="N449" i="5"/>
  <c r="N448" i="5"/>
  <c r="N447" i="5"/>
  <c r="N442" i="5"/>
  <c r="N446" i="5"/>
  <c r="N445" i="5"/>
  <c r="N444" i="5"/>
  <c r="N443" i="5"/>
  <c r="N433" i="5"/>
  <c r="N430" i="5"/>
  <c r="N428" i="5"/>
  <c r="N427" i="5"/>
  <c r="N439" i="5"/>
  <c r="N438" i="5"/>
  <c r="N437" i="5"/>
  <c r="N432" i="5"/>
  <c r="N431" i="5"/>
  <c r="N423" i="5"/>
  <c r="N419" i="5"/>
  <c r="N441" i="5"/>
  <c r="N440" i="5"/>
  <c r="N426" i="5"/>
  <c r="N434" i="5"/>
  <c r="N425" i="5"/>
  <c r="N422" i="5"/>
  <c r="N421" i="5"/>
  <c r="N424" i="5"/>
  <c r="N429" i="5"/>
  <c r="N420" i="5"/>
  <c r="N415" i="5"/>
  <c r="N414" i="5"/>
  <c r="N404" i="5"/>
  <c r="N435" i="5"/>
  <c r="N411" i="5"/>
  <c r="N398" i="5"/>
  <c r="N397" i="5"/>
  <c r="N396" i="5"/>
  <c r="N395" i="5"/>
  <c r="N394" i="5"/>
  <c r="N393" i="5"/>
  <c r="N392" i="5"/>
  <c r="N391" i="5"/>
  <c r="N390" i="5"/>
  <c r="N389" i="5"/>
  <c r="N388" i="5"/>
  <c r="N387" i="5"/>
  <c r="N386" i="5"/>
  <c r="N385" i="5"/>
  <c r="N384" i="5"/>
  <c r="N383" i="5"/>
  <c r="N382" i="5"/>
  <c r="N381" i="5"/>
  <c r="N380" i="5"/>
  <c r="N413" i="5"/>
  <c r="N412" i="5"/>
  <c r="N409" i="5"/>
  <c r="N403" i="5"/>
  <c r="N418" i="5"/>
  <c r="N410" i="5"/>
  <c r="N408" i="5"/>
  <c r="N417" i="5"/>
  <c r="N436" i="5"/>
  <c r="N407" i="5"/>
  <c r="N405" i="5"/>
  <c r="N402" i="5"/>
  <c r="N401" i="5"/>
  <c r="N400" i="5"/>
  <c r="N399" i="5"/>
  <c r="N416" i="5"/>
  <c r="N378" i="5"/>
  <c r="N372" i="5"/>
  <c r="N363" i="5"/>
  <c r="N406" i="5"/>
  <c r="N362" i="5"/>
  <c r="N356" i="5"/>
  <c r="N355" i="5"/>
  <c r="N354" i="5"/>
  <c r="N353" i="5"/>
  <c r="N352" i="5"/>
  <c r="N351" i="5"/>
  <c r="N350" i="5"/>
  <c r="N349" i="5"/>
  <c r="N348" i="5"/>
  <c r="N347" i="5"/>
  <c r="N346" i="5"/>
  <c r="N345" i="5"/>
  <c r="N344" i="5"/>
  <c r="N343" i="5"/>
  <c r="N342" i="5"/>
  <c r="N341" i="5"/>
  <c r="N340" i="5"/>
  <c r="N379" i="5"/>
  <c r="N371" i="5"/>
  <c r="N370" i="5"/>
  <c r="N377" i="5"/>
  <c r="N376" i="5"/>
  <c r="N359" i="5"/>
  <c r="N374" i="5"/>
  <c r="N373" i="5"/>
  <c r="N369" i="5"/>
  <c r="N361" i="5"/>
  <c r="N358" i="5"/>
  <c r="N357" i="5"/>
  <c r="N375" i="5"/>
  <c r="N368" i="5"/>
  <c r="N367" i="5"/>
  <c r="N360" i="5"/>
  <c r="N366" i="5"/>
  <c r="N365" i="5"/>
  <c r="N364" i="5"/>
  <c r="N339" i="5"/>
  <c r="N338" i="5"/>
  <c r="N337" i="5"/>
  <c r="N336" i="5"/>
  <c r="N335" i="5"/>
  <c r="N334" i="5"/>
  <c r="N333" i="5"/>
  <c r="N332" i="5"/>
  <c r="N331" i="5"/>
  <c r="N330" i="5"/>
  <c r="N329" i="5"/>
  <c r="N328" i="5"/>
  <c r="N327" i="5"/>
  <c r="N326" i="5"/>
  <c r="N325" i="5"/>
  <c r="N324" i="5"/>
  <c r="N323" i="5"/>
  <c r="N322" i="5"/>
  <c r="N321" i="5"/>
  <c r="N320" i="5"/>
  <c r="N319" i="5"/>
  <c r="N318" i="5"/>
  <c r="N317" i="5"/>
  <c r="N316" i="5"/>
  <c r="N315" i="5"/>
  <c r="N314" i="5"/>
  <c r="N313" i="5"/>
  <c r="N312" i="5"/>
  <c r="N311" i="5"/>
  <c r="N310" i="5"/>
  <c r="N309" i="5"/>
  <c r="N308" i="5"/>
  <c r="N307" i="5"/>
  <c r="N306" i="5"/>
  <c r="N305" i="5"/>
  <c r="N304" i="5"/>
  <c r="N303" i="5"/>
  <c r="N302" i="5"/>
  <c r="N301" i="5"/>
  <c r="N300" i="5"/>
  <c r="N299" i="5"/>
  <c r="N298" i="5"/>
  <c r="N297" i="5"/>
  <c r="N295" i="5"/>
  <c r="N293" i="5"/>
  <c r="N292" i="5"/>
  <c r="N291" i="5"/>
  <c r="N290" i="5"/>
  <c r="N289" i="5"/>
  <c r="N288" i="5"/>
  <c r="N287" i="5"/>
  <c r="N286" i="5"/>
  <c r="N285" i="5"/>
  <c r="N284" i="5"/>
  <c r="N283" i="5"/>
  <c r="N282" i="5"/>
  <c r="N281" i="5"/>
  <c r="N280" i="5"/>
  <c r="N279" i="5"/>
  <c r="N278" i="5"/>
  <c r="N277" i="5"/>
  <c r="N276" i="5"/>
  <c r="N275" i="5"/>
  <c r="N274" i="5"/>
  <c r="N273" i="5"/>
  <c r="N272" i="5"/>
  <c r="N271" i="5"/>
  <c r="N270" i="5"/>
  <c r="N269" i="5"/>
  <c r="N268" i="5"/>
  <c r="N267" i="5"/>
  <c r="N266" i="5"/>
  <c r="N265" i="5"/>
  <c r="N264" i="5"/>
  <c r="N263" i="5"/>
  <c r="N262" i="5"/>
  <c r="N261" i="5"/>
  <c r="N260" i="5"/>
  <c r="N259" i="5"/>
  <c r="N294" i="5"/>
  <c r="N296" i="5"/>
  <c r="N255" i="5"/>
  <c r="N258" i="5"/>
  <c r="N257" i="5"/>
  <c r="N256" i="5"/>
  <c r="N254" i="5"/>
  <c r="N253" i="5"/>
  <c r="N252" i="5"/>
  <c r="N251" i="5"/>
  <c r="N250" i="5"/>
  <c r="N249" i="5"/>
  <c r="N248" i="5"/>
  <c r="N247" i="5"/>
  <c r="N246" i="5"/>
  <c r="N245" i="5"/>
  <c r="N244" i="5"/>
  <c r="N243" i="5"/>
  <c r="N242" i="5"/>
  <c r="N241" i="5"/>
  <c r="N240" i="5"/>
  <c r="N239" i="5"/>
  <c r="N238" i="5"/>
  <c r="N237" i="5"/>
  <c r="N236" i="5"/>
  <c r="N235" i="5"/>
  <c r="N234" i="5"/>
  <c r="N233" i="5"/>
  <c r="N232" i="5"/>
  <c r="N231" i="5"/>
  <c r="N230" i="5"/>
  <c r="N229" i="5"/>
  <c r="N228" i="5"/>
  <c r="N227" i="5"/>
  <c r="N226" i="5"/>
  <c r="N225" i="5"/>
  <c r="N224" i="5"/>
  <c r="N223" i="5"/>
  <c r="N222" i="5"/>
  <c r="N221" i="5"/>
  <c r="N220" i="5"/>
  <c r="N219" i="5"/>
  <c r="N218" i="5"/>
  <c r="N217" i="5"/>
  <c r="N216" i="5"/>
  <c r="N215" i="5"/>
  <c r="N214" i="5"/>
  <c r="N213" i="5"/>
  <c r="N212" i="5"/>
  <c r="N211" i="5"/>
  <c r="N210" i="5"/>
  <c r="N209" i="5"/>
  <c r="N203" i="5"/>
  <c r="N202" i="5"/>
  <c r="N201" i="5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208" i="5"/>
  <c r="N205" i="5"/>
  <c r="N204" i="5"/>
  <c r="N207" i="5"/>
  <c r="N163" i="5"/>
  <c r="N162" i="5"/>
  <c r="N165" i="5"/>
  <c r="N164" i="5"/>
  <c r="N206" i="5"/>
  <c r="N156" i="5"/>
  <c r="N155" i="5"/>
  <c r="N140" i="5"/>
  <c r="N139" i="5"/>
  <c r="N135" i="5"/>
  <c r="N126" i="5"/>
  <c r="N158" i="5"/>
  <c r="N157" i="5"/>
  <c r="N147" i="5"/>
  <c r="N146" i="5"/>
  <c r="N145" i="5"/>
  <c r="N142" i="5"/>
  <c r="N137" i="5"/>
  <c r="N133" i="5"/>
  <c r="N125" i="5"/>
  <c r="N123" i="5"/>
  <c r="N119" i="5"/>
  <c r="N118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153" i="5"/>
  <c r="N151" i="5"/>
  <c r="N150" i="5"/>
  <c r="N148" i="5"/>
  <c r="N143" i="5"/>
  <c r="N134" i="5"/>
  <c r="N131" i="5"/>
  <c r="N121" i="5"/>
  <c r="N120" i="5"/>
  <c r="N152" i="5"/>
  <c r="N136" i="5"/>
  <c r="N132" i="5"/>
  <c r="N117" i="5"/>
  <c r="N111" i="5"/>
  <c r="N138" i="5"/>
  <c r="N127" i="5"/>
  <c r="N122" i="5"/>
  <c r="N130" i="5"/>
  <c r="N129" i="5"/>
  <c r="N128" i="5"/>
  <c r="N115" i="5"/>
  <c r="N160" i="5"/>
  <c r="N116" i="5"/>
  <c r="N114" i="5"/>
  <c r="N113" i="5"/>
  <c r="N58" i="5"/>
  <c r="N54" i="5"/>
  <c r="N159" i="5"/>
  <c r="N60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144" i="5"/>
  <c r="N141" i="5"/>
  <c r="N59" i="5"/>
  <c r="N57" i="5"/>
  <c r="N53" i="5"/>
  <c r="N161" i="5"/>
  <c r="N149" i="5"/>
  <c r="N124" i="5"/>
  <c r="N154" i="5"/>
  <c r="N112" i="5"/>
  <c r="N56" i="5"/>
  <c r="V562" i="5"/>
  <c r="V561" i="5"/>
  <c r="V560" i="5"/>
  <c r="V559" i="5"/>
  <c r="V558" i="5"/>
  <c r="V557" i="5"/>
  <c r="V556" i="5"/>
  <c r="V555" i="5"/>
  <c r="V554" i="5"/>
  <c r="V553" i="5"/>
  <c r="V552" i="5"/>
  <c r="V551" i="5"/>
  <c r="V550" i="5"/>
  <c r="V549" i="5"/>
  <c r="V548" i="5"/>
  <c r="V547" i="5"/>
  <c r="V546" i="5"/>
  <c r="V545" i="5"/>
  <c r="V544" i="5"/>
  <c r="V543" i="5"/>
  <c r="V542" i="5"/>
  <c r="V541" i="5"/>
  <c r="V540" i="5"/>
  <c r="V539" i="5"/>
  <c r="V538" i="5"/>
  <c r="V537" i="5"/>
  <c r="V536" i="5"/>
  <c r="V535" i="5"/>
  <c r="V528" i="5"/>
  <c r="V527" i="5"/>
  <c r="V526" i="5"/>
  <c r="V525" i="5"/>
  <c r="V524" i="5"/>
  <c r="V523" i="5"/>
  <c r="V522" i="5"/>
  <c r="V521" i="5"/>
  <c r="V520" i="5"/>
  <c r="V519" i="5"/>
  <c r="V518" i="5"/>
  <c r="V517" i="5"/>
  <c r="V529" i="5"/>
  <c r="V534" i="5"/>
  <c r="V532" i="5"/>
  <c r="V531" i="5"/>
  <c r="V530" i="5"/>
  <c r="V533" i="5"/>
  <c r="V515" i="5"/>
  <c r="V514" i="5"/>
  <c r="V513" i="5"/>
  <c r="V512" i="5"/>
  <c r="V511" i="5"/>
  <c r="V510" i="5"/>
  <c r="V509" i="5"/>
  <c r="V508" i="5"/>
  <c r="V507" i="5"/>
  <c r="V516" i="5"/>
  <c r="V506" i="5"/>
  <c r="V502" i="5"/>
  <c r="V501" i="5"/>
  <c r="V505" i="5"/>
  <c r="V504" i="5"/>
  <c r="V498" i="5"/>
  <c r="V497" i="5"/>
  <c r="V496" i="5"/>
  <c r="V495" i="5"/>
  <c r="V494" i="5"/>
  <c r="V493" i="5"/>
  <c r="V492" i="5"/>
  <c r="V491" i="5"/>
  <c r="V490" i="5"/>
  <c r="V489" i="5"/>
  <c r="V500" i="5"/>
  <c r="V499" i="5"/>
  <c r="V488" i="5"/>
  <c r="V503" i="5"/>
  <c r="V487" i="5"/>
  <c r="V486" i="5"/>
  <c r="V485" i="5"/>
  <c r="V484" i="5"/>
  <c r="V483" i="5"/>
  <c r="V482" i="5"/>
  <c r="V481" i="5"/>
  <c r="V480" i="5"/>
  <c r="V479" i="5"/>
  <c r="V478" i="5"/>
  <c r="V477" i="5"/>
  <c r="V476" i="5"/>
  <c r="V475" i="5"/>
  <c r="V474" i="5"/>
  <c r="V473" i="5"/>
  <c r="V472" i="5"/>
  <c r="V471" i="5"/>
  <c r="V470" i="5"/>
  <c r="V469" i="5"/>
  <c r="V468" i="5"/>
  <c r="V467" i="5"/>
  <c r="V466" i="5"/>
  <c r="V465" i="5"/>
  <c r="V464" i="5"/>
  <c r="V463" i="5"/>
  <c r="V462" i="5"/>
  <c r="V461" i="5"/>
  <c r="V460" i="5"/>
  <c r="V459" i="5"/>
  <c r="V458" i="5"/>
  <c r="V457" i="5"/>
  <c r="V456" i="5"/>
  <c r="V455" i="5"/>
  <c r="V454" i="5"/>
  <c r="V453" i="5"/>
  <c r="V452" i="5"/>
  <c r="V451" i="5"/>
  <c r="V450" i="5"/>
  <c r="V449" i="5"/>
  <c r="V448" i="5"/>
  <c r="V447" i="5"/>
  <c r="V444" i="5"/>
  <c r="V443" i="5"/>
  <c r="V442" i="5"/>
  <c r="V446" i="5"/>
  <c r="V445" i="5"/>
  <c r="V439" i="5"/>
  <c r="V438" i="5"/>
  <c r="V437" i="5"/>
  <c r="V432" i="5"/>
  <c r="V431" i="5"/>
  <c r="V426" i="5"/>
  <c r="V420" i="5"/>
  <c r="V441" i="5"/>
  <c r="V440" i="5"/>
  <c r="V423" i="5"/>
  <c r="V419" i="5"/>
  <c r="V434" i="5"/>
  <c r="V436" i="5"/>
  <c r="V435" i="5"/>
  <c r="V422" i="5"/>
  <c r="V421" i="5"/>
  <c r="V433" i="5"/>
  <c r="V430" i="5"/>
  <c r="V411" i="5"/>
  <c r="V401" i="5"/>
  <c r="V400" i="5"/>
  <c r="V399" i="5"/>
  <c r="V413" i="5"/>
  <c r="V412" i="5"/>
  <c r="V409" i="5"/>
  <c r="V402" i="5"/>
  <c r="V398" i="5"/>
  <c r="V397" i="5"/>
  <c r="V396" i="5"/>
  <c r="V395" i="5"/>
  <c r="V394" i="5"/>
  <c r="V393" i="5"/>
  <c r="V392" i="5"/>
  <c r="V391" i="5"/>
  <c r="V390" i="5"/>
  <c r="V389" i="5"/>
  <c r="V388" i="5"/>
  <c r="V387" i="5"/>
  <c r="V386" i="5"/>
  <c r="V385" i="5"/>
  <c r="V384" i="5"/>
  <c r="V383" i="5"/>
  <c r="V382" i="5"/>
  <c r="V381" i="5"/>
  <c r="V380" i="5"/>
  <c r="V428" i="5"/>
  <c r="V424" i="5"/>
  <c r="V418" i="5"/>
  <c r="V410" i="5"/>
  <c r="V408" i="5"/>
  <c r="V427" i="5"/>
  <c r="V417" i="5"/>
  <c r="V425" i="5"/>
  <c r="V416" i="5"/>
  <c r="V406" i="5"/>
  <c r="V429" i="5"/>
  <c r="V415" i="5"/>
  <c r="V414" i="5"/>
  <c r="V404" i="5"/>
  <c r="V403" i="5"/>
  <c r="V378" i="5"/>
  <c r="V407" i="5"/>
  <c r="V405" i="5"/>
  <c r="V379" i="5"/>
  <c r="V362" i="5"/>
  <c r="V371" i="5"/>
  <c r="V370" i="5"/>
  <c r="V377" i="5"/>
  <c r="V376" i="5"/>
  <c r="V360" i="5"/>
  <c r="V356" i="5"/>
  <c r="V355" i="5"/>
  <c r="V354" i="5"/>
  <c r="V353" i="5"/>
  <c r="V352" i="5"/>
  <c r="V351" i="5"/>
  <c r="V350" i="5"/>
  <c r="V349" i="5"/>
  <c r="V348" i="5"/>
  <c r="V347" i="5"/>
  <c r="V346" i="5"/>
  <c r="V345" i="5"/>
  <c r="V344" i="5"/>
  <c r="V343" i="5"/>
  <c r="V342" i="5"/>
  <c r="V341" i="5"/>
  <c r="V340" i="5"/>
  <c r="V374" i="5"/>
  <c r="V373" i="5"/>
  <c r="V369" i="5"/>
  <c r="V361" i="5"/>
  <c r="V375" i="5"/>
  <c r="V368" i="5"/>
  <c r="V367" i="5"/>
  <c r="V366" i="5"/>
  <c r="V365" i="5"/>
  <c r="V364" i="5"/>
  <c r="V372" i="5"/>
  <c r="V363" i="5"/>
  <c r="V358" i="5"/>
  <c r="V357" i="5"/>
  <c r="V359" i="5"/>
  <c r="V339" i="5"/>
  <c r="V338" i="5"/>
  <c r="V337" i="5"/>
  <c r="V336" i="5"/>
  <c r="V335" i="5"/>
  <c r="V334" i="5"/>
  <c r="V333" i="5"/>
  <c r="V332" i="5"/>
  <c r="V331" i="5"/>
  <c r="V330" i="5"/>
  <c r="V329" i="5"/>
  <c r="V328" i="5"/>
  <c r="V327" i="5"/>
  <c r="V326" i="5"/>
  <c r="V325" i="5"/>
  <c r="V324" i="5"/>
  <c r="V323" i="5"/>
  <c r="V322" i="5"/>
  <c r="V321" i="5"/>
  <c r="V320" i="5"/>
  <c r="V319" i="5"/>
  <c r="V318" i="5"/>
  <c r="V317" i="5"/>
  <c r="V316" i="5"/>
  <c r="V315" i="5"/>
  <c r="V314" i="5"/>
  <c r="V313" i="5"/>
  <c r="V312" i="5"/>
  <c r="V311" i="5"/>
  <c r="V310" i="5"/>
  <c r="V309" i="5"/>
  <c r="V308" i="5"/>
  <c r="V307" i="5"/>
  <c r="V306" i="5"/>
  <c r="V305" i="5"/>
  <c r="V304" i="5"/>
  <c r="V303" i="5"/>
  <c r="V302" i="5"/>
  <c r="V301" i="5"/>
  <c r="V300" i="5"/>
  <c r="V299" i="5"/>
  <c r="V298" i="5"/>
  <c r="V297" i="5"/>
  <c r="V293" i="5"/>
  <c r="V292" i="5"/>
  <c r="V291" i="5"/>
  <c r="V290" i="5"/>
  <c r="V289" i="5"/>
  <c r="V288" i="5"/>
  <c r="V287" i="5"/>
  <c r="V286" i="5"/>
  <c r="V285" i="5"/>
  <c r="V284" i="5"/>
  <c r="V283" i="5"/>
  <c r="V282" i="5"/>
  <c r="V281" i="5"/>
  <c r="V280" i="5"/>
  <c r="V279" i="5"/>
  <c r="V278" i="5"/>
  <c r="V277" i="5"/>
  <c r="V276" i="5"/>
  <c r="V275" i="5"/>
  <c r="V274" i="5"/>
  <c r="V273" i="5"/>
  <c r="V272" i="5"/>
  <c r="V271" i="5"/>
  <c r="V270" i="5"/>
  <c r="V269" i="5"/>
  <c r="V268" i="5"/>
  <c r="V267" i="5"/>
  <c r="V266" i="5"/>
  <c r="V265" i="5"/>
  <c r="V264" i="5"/>
  <c r="V263" i="5"/>
  <c r="V262" i="5"/>
  <c r="V261" i="5"/>
  <c r="V260" i="5"/>
  <c r="V259" i="5"/>
  <c r="V296" i="5"/>
  <c r="V295" i="5"/>
  <c r="V255" i="5"/>
  <c r="V254" i="5"/>
  <c r="V252" i="5"/>
  <c r="V251" i="5"/>
  <c r="V250" i="5"/>
  <c r="V249" i="5"/>
  <c r="V248" i="5"/>
  <c r="V247" i="5"/>
  <c r="V246" i="5"/>
  <c r="V245" i="5"/>
  <c r="V244" i="5"/>
  <c r="V243" i="5"/>
  <c r="V242" i="5"/>
  <c r="V241" i="5"/>
  <c r="V240" i="5"/>
  <c r="V239" i="5"/>
  <c r="V238" i="5"/>
  <c r="V237" i="5"/>
  <c r="V236" i="5"/>
  <c r="V235" i="5"/>
  <c r="V234" i="5"/>
  <c r="V233" i="5"/>
  <c r="V232" i="5"/>
  <c r="V231" i="5"/>
  <c r="V230" i="5"/>
  <c r="V229" i="5"/>
  <c r="V228" i="5"/>
  <c r="V227" i="5"/>
  <c r="V226" i="5"/>
  <c r="V225" i="5"/>
  <c r="V224" i="5"/>
  <c r="V223" i="5"/>
  <c r="V222" i="5"/>
  <c r="V221" i="5"/>
  <c r="V220" i="5"/>
  <c r="V219" i="5"/>
  <c r="V218" i="5"/>
  <c r="V217" i="5"/>
  <c r="V216" i="5"/>
  <c r="V215" i="5"/>
  <c r="V214" i="5"/>
  <c r="V213" i="5"/>
  <c r="V212" i="5"/>
  <c r="V258" i="5"/>
  <c r="V257" i="5"/>
  <c r="V256" i="5"/>
  <c r="V253" i="5"/>
  <c r="V202" i="5"/>
  <c r="V201" i="5"/>
  <c r="V200" i="5"/>
  <c r="V199" i="5"/>
  <c r="V198" i="5"/>
  <c r="V197" i="5"/>
  <c r="V196" i="5"/>
  <c r="V195" i="5"/>
  <c r="V194" i="5"/>
  <c r="V193" i="5"/>
  <c r="V192" i="5"/>
  <c r="V191" i="5"/>
  <c r="V190" i="5"/>
  <c r="V189" i="5"/>
  <c r="V188" i="5"/>
  <c r="V187" i="5"/>
  <c r="V186" i="5"/>
  <c r="V185" i="5"/>
  <c r="V184" i="5"/>
  <c r="V183" i="5"/>
  <c r="V182" i="5"/>
  <c r="V181" i="5"/>
  <c r="V180" i="5"/>
  <c r="V179" i="5"/>
  <c r="V178" i="5"/>
  <c r="V177" i="5"/>
  <c r="V176" i="5"/>
  <c r="V175" i="5"/>
  <c r="V174" i="5"/>
  <c r="V173" i="5"/>
  <c r="V172" i="5"/>
  <c r="V171" i="5"/>
  <c r="V170" i="5"/>
  <c r="V169" i="5"/>
  <c r="V168" i="5"/>
  <c r="V167" i="5"/>
  <c r="V166" i="5"/>
  <c r="V294" i="5"/>
  <c r="V211" i="5"/>
  <c r="V206" i="5"/>
  <c r="V208" i="5"/>
  <c r="V205" i="5"/>
  <c r="V204" i="5"/>
  <c r="V207" i="5"/>
  <c r="V163" i="5"/>
  <c r="V162" i="5"/>
  <c r="V161" i="5"/>
  <c r="V209" i="5"/>
  <c r="V210" i="5"/>
  <c r="V164" i="5"/>
  <c r="V203" i="5"/>
  <c r="V165" i="5"/>
  <c r="V158" i="5"/>
  <c r="V157" i="5"/>
  <c r="V147" i="5"/>
  <c r="V146" i="5"/>
  <c r="V145" i="5"/>
  <c r="V142" i="5"/>
  <c r="V137" i="5"/>
  <c r="V133" i="5"/>
  <c r="V125" i="5"/>
  <c r="V123" i="5"/>
  <c r="V119" i="5"/>
  <c r="V118" i="5"/>
  <c r="V115" i="5"/>
  <c r="V112" i="5"/>
  <c r="V153" i="5"/>
  <c r="V151" i="5"/>
  <c r="V150" i="5"/>
  <c r="V148" i="5"/>
  <c r="V143" i="5"/>
  <c r="V134" i="5"/>
  <c r="V131" i="5"/>
  <c r="V121" i="5"/>
  <c r="V120" i="5"/>
  <c r="V117" i="5"/>
  <c r="V114" i="5"/>
  <c r="V110" i="5"/>
  <c r="V109" i="5"/>
  <c r="V108" i="5"/>
  <c r="V107" i="5"/>
  <c r="V106" i="5"/>
  <c r="V105" i="5"/>
  <c r="V104" i="5"/>
  <c r="V103" i="5"/>
  <c r="V102" i="5"/>
  <c r="V101" i="5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152" i="5"/>
  <c r="V136" i="5"/>
  <c r="V132" i="5"/>
  <c r="V138" i="5"/>
  <c r="V127" i="5"/>
  <c r="V122" i="5"/>
  <c r="V130" i="5"/>
  <c r="V129" i="5"/>
  <c r="V128" i="5"/>
  <c r="V116" i="5"/>
  <c r="V159" i="5"/>
  <c r="V154" i="5"/>
  <c r="V149" i="5"/>
  <c r="V144" i="5"/>
  <c r="V141" i="5"/>
  <c r="V124" i="5"/>
  <c r="V111" i="5"/>
  <c r="V156" i="5"/>
  <c r="V155" i="5"/>
  <c r="V140" i="5"/>
  <c r="V139" i="5"/>
  <c r="V135" i="5"/>
  <c r="V126" i="5"/>
  <c r="V56" i="5"/>
  <c r="V160" i="5"/>
  <c r="V55" i="5"/>
  <c r="V54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6" i="5"/>
  <c r="V25" i="5"/>
  <c r="V24" i="5"/>
  <c r="V23" i="5"/>
  <c r="V22" i="5"/>
  <c r="V60" i="5"/>
  <c r="V59" i="5"/>
  <c r="V57" i="5"/>
  <c r="V53" i="5"/>
  <c r="V113" i="5"/>
  <c r="AD562" i="5"/>
  <c r="AD561" i="5"/>
  <c r="AD560" i="5"/>
  <c r="AD559" i="5"/>
  <c r="AD558" i="5"/>
  <c r="AD557" i="5"/>
  <c r="AD556" i="5"/>
  <c r="AD555" i="5"/>
  <c r="AD554" i="5"/>
  <c r="AD553" i="5"/>
  <c r="AD552" i="5"/>
  <c r="AD551" i="5"/>
  <c r="AD550" i="5"/>
  <c r="AD549" i="5"/>
  <c r="AD548" i="5"/>
  <c r="AD547" i="5"/>
  <c r="AD546" i="5"/>
  <c r="AD545" i="5"/>
  <c r="AD544" i="5"/>
  <c r="AD543" i="5"/>
  <c r="AD542" i="5"/>
  <c r="AD541" i="5"/>
  <c r="AD540" i="5"/>
  <c r="AD539" i="5"/>
  <c r="AD538" i="5"/>
  <c r="AD537" i="5"/>
  <c r="AD536" i="5"/>
  <c r="AD535" i="5"/>
  <c r="AD532" i="5"/>
  <c r="AD534" i="5"/>
  <c r="AD533" i="5"/>
  <c r="AD527" i="5"/>
  <c r="AD526" i="5"/>
  <c r="AD525" i="5"/>
  <c r="AD524" i="5"/>
  <c r="AD523" i="5"/>
  <c r="AD522" i="5"/>
  <c r="AD521" i="5"/>
  <c r="AD520" i="5"/>
  <c r="AD519" i="5"/>
  <c r="AD518" i="5"/>
  <c r="AD517" i="5"/>
  <c r="AD529" i="5"/>
  <c r="AD531" i="5"/>
  <c r="AD530" i="5"/>
  <c r="AD528" i="5"/>
  <c r="AD515" i="5"/>
  <c r="AD514" i="5"/>
  <c r="AD513" i="5"/>
  <c r="AD512" i="5"/>
  <c r="AD511" i="5"/>
  <c r="AD510" i="5"/>
  <c r="AD509" i="5"/>
  <c r="AD508" i="5"/>
  <c r="AD507" i="5"/>
  <c r="AD516" i="5"/>
  <c r="AD502" i="5"/>
  <c r="AD499" i="5"/>
  <c r="AD505" i="5"/>
  <c r="AD501" i="5"/>
  <c r="AD500" i="5"/>
  <c r="AD503" i="5"/>
  <c r="AD504" i="5"/>
  <c r="AD506" i="5"/>
  <c r="AD497" i="5"/>
  <c r="AD496" i="5"/>
  <c r="AD495" i="5"/>
  <c r="AD494" i="5"/>
  <c r="AD493" i="5"/>
  <c r="AD492" i="5"/>
  <c r="AD491" i="5"/>
  <c r="AD490" i="5"/>
  <c r="AD489" i="5"/>
  <c r="AD498" i="5"/>
  <c r="AD487" i="5"/>
  <c r="AD486" i="5"/>
  <c r="AD485" i="5"/>
  <c r="AD484" i="5"/>
  <c r="AD483" i="5"/>
  <c r="AD482" i="5"/>
  <c r="AD481" i="5"/>
  <c r="AD480" i="5"/>
  <c r="AD479" i="5"/>
  <c r="AD478" i="5"/>
  <c r="AD477" i="5"/>
  <c r="AD476" i="5"/>
  <c r="AD475" i="5"/>
  <c r="AD474" i="5"/>
  <c r="AD473" i="5"/>
  <c r="AD472" i="5"/>
  <c r="AD471" i="5"/>
  <c r="AD470" i="5"/>
  <c r="AD469" i="5"/>
  <c r="AD468" i="5"/>
  <c r="AD467" i="5"/>
  <c r="AD466" i="5"/>
  <c r="AD465" i="5"/>
  <c r="AD464" i="5"/>
  <c r="AD463" i="5"/>
  <c r="AD462" i="5"/>
  <c r="AD461" i="5"/>
  <c r="AD460" i="5"/>
  <c r="AD459" i="5"/>
  <c r="AD458" i="5"/>
  <c r="AD457" i="5"/>
  <c r="AD456" i="5"/>
  <c r="AD455" i="5"/>
  <c r="AD454" i="5"/>
  <c r="AD453" i="5"/>
  <c r="AD452" i="5"/>
  <c r="AD451" i="5"/>
  <c r="AD450" i="5"/>
  <c r="AD449" i="5"/>
  <c r="AD448" i="5"/>
  <c r="AD447" i="5"/>
  <c r="AD444" i="5"/>
  <c r="AD443" i="5"/>
  <c r="AD442" i="5"/>
  <c r="AD446" i="5"/>
  <c r="AD445" i="5"/>
  <c r="AD440" i="5"/>
  <c r="AD420" i="5"/>
  <c r="AD435" i="5"/>
  <c r="AD488" i="5"/>
  <c r="AD433" i="5"/>
  <c r="AD430" i="5"/>
  <c r="AD429" i="5"/>
  <c r="AD425" i="5"/>
  <c r="AD423" i="5"/>
  <c r="AD419" i="5"/>
  <c r="AD439" i="5"/>
  <c r="AD432" i="5"/>
  <c r="AD441" i="5"/>
  <c r="AD431" i="5"/>
  <c r="AD427" i="5"/>
  <c r="AD422" i="5"/>
  <c r="AD438" i="5"/>
  <c r="AD437" i="5"/>
  <c r="AD436" i="5"/>
  <c r="AD428" i="5"/>
  <c r="AD413" i="5"/>
  <c r="AD412" i="5"/>
  <c r="AD406" i="5"/>
  <c r="AD405" i="5"/>
  <c r="AD426" i="5"/>
  <c r="AD421" i="5"/>
  <c r="AD410" i="5"/>
  <c r="AD407" i="5"/>
  <c r="AD401" i="5"/>
  <c r="AD400" i="5"/>
  <c r="AD399" i="5"/>
  <c r="AD397" i="5"/>
  <c r="AD396" i="5"/>
  <c r="AD395" i="5"/>
  <c r="AD394" i="5"/>
  <c r="AD393" i="5"/>
  <c r="AD392" i="5"/>
  <c r="AD391" i="5"/>
  <c r="AD390" i="5"/>
  <c r="AD389" i="5"/>
  <c r="AD388" i="5"/>
  <c r="AD387" i="5"/>
  <c r="AD386" i="5"/>
  <c r="AD385" i="5"/>
  <c r="AD384" i="5"/>
  <c r="AD383" i="5"/>
  <c r="AD382" i="5"/>
  <c r="AD381" i="5"/>
  <c r="AD380" i="5"/>
  <c r="AD418" i="5"/>
  <c r="AD402" i="5"/>
  <c r="AD398" i="5"/>
  <c r="AD403" i="5"/>
  <c r="AD424" i="5"/>
  <c r="AD416" i="5"/>
  <c r="AD409" i="5"/>
  <c r="AD415" i="5"/>
  <c r="AD417" i="5"/>
  <c r="AD408" i="5"/>
  <c r="AD379" i="5"/>
  <c r="AD378" i="5"/>
  <c r="AD411" i="5"/>
  <c r="AD414" i="5"/>
  <c r="AD376" i="5"/>
  <c r="AD363" i="5"/>
  <c r="AD373" i="5"/>
  <c r="AD367" i="5"/>
  <c r="AD360" i="5"/>
  <c r="AD356" i="5"/>
  <c r="AD355" i="5"/>
  <c r="AD354" i="5"/>
  <c r="AD353" i="5"/>
  <c r="AD352" i="5"/>
  <c r="AD351" i="5"/>
  <c r="AD350" i="5"/>
  <c r="AD349" i="5"/>
  <c r="AD348" i="5"/>
  <c r="AD347" i="5"/>
  <c r="AD346" i="5"/>
  <c r="AD345" i="5"/>
  <c r="AD344" i="5"/>
  <c r="AD343" i="5"/>
  <c r="AD342" i="5"/>
  <c r="AD341" i="5"/>
  <c r="AD340" i="5"/>
  <c r="AD372" i="5"/>
  <c r="AD371" i="5"/>
  <c r="AD365" i="5"/>
  <c r="AD434" i="5"/>
  <c r="AD377" i="5"/>
  <c r="AD369" i="5"/>
  <c r="AD361" i="5"/>
  <c r="AD375" i="5"/>
  <c r="AD368" i="5"/>
  <c r="AD362" i="5"/>
  <c r="AD404" i="5"/>
  <c r="AD374" i="5"/>
  <c r="AD370" i="5"/>
  <c r="AD366" i="5"/>
  <c r="AD364" i="5"/>
  <c r="AD359" i="5"/>
  <c r="AD358" i="5"/>
  <c r="AD357" i="5"/>
  <c r="AD339" i="5"/>
  <c r="AD338" i="5"/>
  <c r="AD337" i="5"/>
  <c r="AD336" i="5"/>
  <c r="AD335" i="5"/>
  <c r="AD334" i="5"/>
  <c r="AD333" i="5"/>
  <c r="AD332" i="5"/>
  <c r="AD331" i="5"/>
  <c r="AD330" i="5"/>
  <c r="AD329" i="5"/>
  <c r="AD328" i="5"/>
  <c r="AD327" i="5"/>
  <c r="AD326" i="5"/>
  <c r="AD325" i="5"/>
  <c r="AD324" i="5"/>
  <c r="AD323" i="5"/>
  <c r="AD322" i="5"/>
  <c r="AD321" i="5"/>
  <c r="AD320" i="5"/>
  <c r="AD319" i="5"/>
  <c r="AD318" i="5"/>
  <c r="AD317" i="5"/>
  <c r="AD316" i="5"/>
  <c r="AD315" i="5"/>
  <c r="AD314" i="5"/>
  <c r="AD313" i="5"/>
  <c r="AD312" i="5"/>
  <c r="AD311" i="5"/>
  <c r="AD310" i="5"/>
  <c r="AD309" i="5"/>
  <c r="AD308" i="5"/>
  <c r="AD307" i="5"/>
  <c r="AD306" i="5"/>
  <c r="AD305" i="5"/>
  <c r="AD304" i="5"/>
  <c r="AD303" i="5"/>
  <c r="AD302" i="5"/>
  <c r="AD301" i="5"/>
  <c r="AD300" i="5"/>
  <c r="AD299" i="5"/>
  <c r="AD298" i="5"/>
  <c r="AD297" i="5"/>
  <c r="AD296" i="5"/>
  <c r="AD294" i="5"/>
  <c r="AD293" i="5"/>
  <c r="AD292" i="5"/>
  <c r="AD291" i="5"/>
  <c r="AD290" i="5"/>
  <c r="AD289" i="5"/>
  <c r="AD288" i="5"/>
  <c r="AD287" i="5"/>
  <c r="AD286" i="5"/>
  <c r="AD285" i="5"/>
  <c r="AD284" i="5"/>
  <c r="AD283" i="5"/>
  <c r="AD282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59" i="5"/>
  <c r="AD258" i="5"/>
  <c r="AD295" i="5"/>
  <c r="AD256" i="5"/>
  <c r="AD254" i="5"/>
  <c r="AD255" i="5"/>
  <c r="AD252" i="5"/>
  <c r="AD251" i="5"/>
  <c r="AD250" i="5"/>
  <c r="AD249" i="5"/>
  <c r="AD248" i="5"/>
  <c r="AD247" i="5"/>
  <c r="AD246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31" i="5"/>
  <c r="AD230" i="5"/>
  <c r="AD229" i="5"/>
  <c r="AD228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53" i="5"/>
  <c r="AD257" i="5"/>
  <c r="AD202" i="5"/>
  <c r="AD201" i="5"/>
  <c r="AD200" i="5"/>
  <c r="AD199" i="5"/>
  <c r="AD198" i="5"/>
  <c r="AD197" i="5"/>
  <c r="AD196" i="5"/>
  <c r="AD195" i="5"/>
  <c r="AD194" i="5"/>
  <c r="AD193" i="5"/>
  <c r="AD192" i="5"/>
  <c r="AD191" i="5"/>
  <c r="AD190" i="5"/>
  <c r="AD189" i="5"/>
  <c r="AD188" i="5"/>
  <c r="AD187" i="5"/>
  <c r="AD186" i="5"/>
  <c r="AD185" i="5"/>
  <c r="AD184" i="5"/>
  <c r="AD183" i="5"/>
  <c r="AD182" i="5"/>
  <c r="AD181" i="5"/>
  <c r="AD180" i="5"/>
  <c r="AD179" i="5"/>
  <c r="AD178" i="5"/>
  <c r="AD177" i="5"/>
  <c r="AD176" i="5"/>
  <c r="AD175" i="5"/>
  <c r="AD174" i="5"/>
  <c r="AD173" i="5"/>
  <c r="AD172" i="5"/>
  <c r="AD171" i="5"/>
  <c r="AD170" i="5"/>
  <c r="AD169" i="5"/>
  <c r="AD168" i="5"/>
  <c r="AD167" i="5"/>
  <c r="AD166" i="5"/>
  <c r="AD211" i="5"/>
  <c r="AD210" i="5"/>
  <c r="AD209" i="5"/>
  <c r="AD206" i="5"/>
  <c r="AD208" i="5"/>
  <c r="AD205" i="5"/>
  <c r="AD207" i="5"/>
  <c r="AD204" i="5"/>
  <c r="AD203" i="5"/>
  <c r="AD161" i="5"/>
  <c r="AD163" i="5"/>
  <c r="AD162" i="5"/>
  <c r="AD164" i="5"/>
  <c r="AD165" i="5"/>
  <c r="AD154" i="5"/>
  <c r="AD149" i="5"/>
  <c r="AD144" i="5"/>
  <c r="AD124" i="5"/>
  <c r="AD120" i="5"/>
  <c r="AD156" i="5"/>
  <c r="AD140" i="5"/>
  <c r="AD139" i="5"/>
  <c r="AD136" i="5"/>
  <c r="AD135" i="5"/>
  <c r="AD115" i="5"/>
  <c r="AD112" i="5"/>
  <c r="AD110" i="5"/>
  <c r="AD109" i="5"/>
  <c r="AD108" i="5"/>
  <c r="AD107" i="5"/>
  <c r="AD106" i="5"/>
  <c r="AD105" i="5"/>
  <c r="AD104" i="5"/>
  <c r="AD103" i="5"/>
  <c r="AD102" i="5"/>
  <c r="AD101" i="5"/>
  <c r="AD100" i="5"/>
  <c r="AD99" i="5"/>
  <c r="AD98" i="5"/>
  <c r="AD97" i="5"/>
  <c r="AD96" i="5"/>
  <c r="AD95" i="5"/>
  <c r="AD94" i="5"/>
  <c r="AD93" i="5"/>
  <c r="AD92" i="5"/>
  <c r="AD91" i="5"/>
  <c r="AD90" i="5"/>
  <c r="AD89" i="5"/>
  <c r="AD88" i="5"/>
  <c r="AD87" i="5"/>
  <c r="AD86" i="5"/>
  <c r="AD85" i="5"/>
  <c r="AD84" i="5"/>
  <c r="AD83" i="5"/>
  <c r="AD82" i="5"/>
  <c r="AD81" i="5"/>
  <c r="AD80" i="5"/>
  <c r="AD79" i="5"/>
  <c r="AD78" i="5"/>
  <c r="AD77" i="5"/>
  <c r="AD76" i="5"/>
  <c r="AD75" i="5"/>
  <c r="AD74" i="5"/>
  <c r="AD73" i="5"/>
  <c r="AD72" i="5"/>
  <c r="AD71" i="5"/>
  <c r="AD70" i="5"/>
  <c r="AD69" i="5"/>
  <c r="AD68" i="5"/>
  <c r="AD67" i="5"/>
  <c r="AD66" i="5"/>
  <c r="AD65" i="5"/>
  <c r="AD64" i="5"/>
  <c r="AD63" i="5"/>
  <c r="AD62" i="5"/>
  <c r="AD61" i="5"/>
  <c r="AD159" i="5"/>
  <c r="AD147" i="5"/>
  <c r="AD146" i="5"/>
  <c r="AD145" i="5"/>
  <c r="AD142" i="5"/>
  <c r="AD138" i="5"/>
  <c r="AD133" i="5"/>
  <c r="AD126" i="5"/>
  <c r="AD125" i="5"/>
  <c r="AD118" i="5"/>
  <c r="AD114" i="5"/>
  <c r="AD158" i="5"/>
  <c r="AD157" i="5"/>
  <c r="AD150" i="5"/>
  <c r="AD137" i="5"/>
  <c r="AD134" i="5"/>
  <c r="AD123" i="5"/>
  <c r="AD119" i="5"/>
  <c r="AD117" i="5"/>
  <c r="AD160" i="5"/>
  <c r="AD153" i="5"/>
  <c r="AD151" i="5"/>
  <c r="AD148" i="5"/>
  <c r="AD143" i="5"/>
  <c r="AD131" i="5"/>
  <c r="AD121" i="5"/>
  <c r="AD152" i="5"/>
  <c r="AD132" i="5"/>
  <c r="AD116" i="5"/>
  <c r="AD141" i="5"/>
  <c r="AD130" i="5"/>
  <c r="AD127" i="5"/>
  <c r="AD122" i="5"/>
  <c r="AD113" i="5"/>
  <c r="AD129" i="5"/>
  <c r="AD56" i="5"/>
  <c r="AD55" i="5"/>
  <c r="AD54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8" i="5"/>
  <c r="AD37" i="5"/>
  <c r="AD36" i="5"/>
  <c r="AD35" i="5"/>
  <c r="AD34" i="5"/>
  <c r="AD33" i="5"/>
  <c r="AD32" i="5"/>
  <c r="AD31" i="5"/>
  <c r="AD30" i="5"/>
  <c r="AD29" i="5"/>
  <c r="AD28" i="5"/>
  <c r="AD27" i="5"/>
  <c r="AD26" i="5"/>
  <c r="AD25" i="5"/>
  <c r="AD24" i="5"/>
  <c r="AD23" i="5"/>
  <c r="AD22" i="5"/>
  <c r="AD60" i="5"/>
  <c r="AD128" i="5"/>
  <c r="AD111" i="5"/>
  <c r="AD59" i="5"/>
  <c r="AD57" i="5"/>
  <c r="AD53" i="5"/>
  <c r="AD155" i="5"/>
  <c r="AL562" i="5"/>
  <c r="AL558" i="5"/>
  <c r="AL556" i="5"/>
  <c r="AL555" i="5"/>
  <c r="AL553" i="5"/>
  <c r="AL550" i="5"/>
  <c r="AL544" i="5"/>
  <c r="AL538" i="5"/>
  <c r="AL527" i="5"/>
  <c r="AL520" i="5"/>
  <c r="AL518" i="5"/>
  <c r="AL517" i="5"/>
  <c r="AL501" i="5"/>
  <c r="AL493" i="5"/>
  <c r="AL491" i="5"/>
  <c r="AL484" i="5"/>
  <c r="AL474" i="5"/>
  <c r="AL473" i="5"/>
  <c r="AL471" i="5"/>
  <c r="AL468" i="5"/>
  <c r="AL465" i="5"/>
  <c r="AL463" i="5"/>
  <c r="AL461" i="5"/>
  <c r="AL460" i="5"/>
  <c r="AL459" i="5"/>
  <c r="AL457" i="5"/>
  <c r="AL453" i="5"/>
  <c r="AL448" i="5"/>
  <c r="AL467" i="5"/>
  <c r="AL443" i="5"/>
  <c r="AL445" i="5"/>
  <c r="AL439" i="5"/>
  <c r="AL432" i="5"/>
  <c r="AL427" i="5"/>
  <c r="AL419" i="5"/>
  <c r="AL440" i="5"/>
  <c r="AL421" i="5"/>
  <c r="AL410" i="5"/>
  <c r="AL407" i="5"/>
  <c r="AL403" i="5"/>
  <c r="AL418" i="5"/>
  <c r="AL394" i="5"/>
  <c r="AL392" i="5"/>
  <c r="AL391" i="5"/>
  <c r="AL389" i="5"/>
  <c r="AL385" i="5"/>
  <c r="AL383" i="5"/>
  <c r="AL382" i="5"/>
  <c r="AL381" i="5"/>
  <c r="AL379" i="5"/>
  <c r="AL401" i="5"/>
  <c r="AL400" i="5"/>
  <c r="AL399" i="5"/>
  <c r="AL416" i="5"/>
  <c r="AL409" i="5"/>
  <c r="AL425" i="5"/>
  <c r="AL414" i="5"/>
  <c r="AL404" i="5"/>
  <c r="AL437" i="5"/>
  <c r="AL367" i="5"/>
  <c r="AL358" i="5"/>
  <c r="AL357" i="5"/>
  <c r="AL377" i="5"/>
  <c r="AL355" i="5"/>
  <c r="AL353" i="5"/>
  <c r="AL352" i="5"/>
  <c r="AL350" i="5"/>
  <c r="AL346" i="5"/>
  <c r="AL345" i="5"/>
  <c r="AL344" i="5"/>
  <c r="AL370" i="5"/>
  <c r="AL366" i="5"/>
  <c r="AL373" i="5"/>
  <c r="AL338" i="5"/>
  <c r="AL334" i="5"/>
  <c r="AL331" i="5"/>
  <c r="AL329" i="5"/>
  <c r="AL328" i="5"/>
  <c r="AL327" i="5"/>
  <c r="AL324" i="5"/>
  <c r="AL321" i="5"/>
  <c r="AL319" i="5"/>
  <c r="AL318" i="5"/>
  <c r="AL317" i="5"/>
  <c r="AL315" i="5"/>
  <c r="AL314" i="5"/>
  <c r="AL313" i="5"/>
  <c r="AL312" i="5"/>
  <c r="AL310" i="5"/>
  <c r="AL308" i="5"/>
  <c r="AL307" i="5"/>
  <c r="AL306" i="5"/>
  <c r="AL304" i="5"/>
  <c r="AL300" i="5"/>
  <c r="AL299" i="5"/>
  <c r="AL298" i="5"/>
  <c r="AL295" i="5"/>
  <c r="AL290" i="5"/>
  <c r="AL289" i="5"/>
  <c r="AL287" i="5"/>
  <c r="AL286" i="5"/>
  <c r="AL285" i="5"/>
  <c r="AL282" i="5"/>
  <c r="AL274" i="5"/>
  <c r="AL267" i="5"/>
  <c r="AL265" i="5"/>
  <c r="AL263" i="5"/>
  <c r="AL260" i="5"/>
  <c r="AL259" i="5"/>
  <c r="AL258" i="5"/>
  <c r="AL252" i="5"/>
  <c r="AL251" i="5"/>
  <c r="AL250" i="5"/>
  <c r="AL248" i="5"/>
  <c r="AL247" i="5"/>
  <c r="AL245" i="5"/>
  <c r="AL244" i="5"/>
  <c r="AL243" i="5"/>
  <c r="AL241" i="5"/>
  <c r="AL240" i="5"/>
  <c r="AL236" i="5"/>
  <c r="AL234" i="5"/>
  <c r="AL233" i="5"/>
  <c r="AL232" i="5"/>
  <c r="AL228" i="5"/>
  <c r="AL225" i="5"/>
  <c r="AL222" i="5"/>
  <c r="AL215" i="5"/>
  <c r="AL256" i="5"/>
  <c r="AL255" i="5"/>
  <c r="AL253" i="5"/>
  <c r="AL204" i="5"/>
  <c r="AL196" i="5"/>
  <c r="AL187" i="5"/>
  <c r="AL184" i="5"/>
  <c r="AL178" i="5"/>
  <c r="AL173" i="5"/>
  <c r="AL166" i="5"/>
  <c r="AL209" i="5"/>
  <c r="AL92" i="5"/>
  <c r="AL91" i="5"/>
  <c r="AL70" i="5"/>
  <c r="AL66" i="5"/>
  <c r="AL62" i="5"/>
  <c r="AL119" i="5"/>
  <c r="AL160" i="5"/>
  <c r="AL148" i="5"/>
  <c r="AL155" i="5"/>
  <c r="AL154" i="5"/>
  <c r="AL120" i="5"/>
  <c r="AL114" i="5"/>
  <c r="AL55" i="5"/>
  <c r="AL45" i="5"/>
  <c r="AL42" i="5"/>
  <c r="AL41" i="5"/>
  <c r="AL31" i="5"/>
  <c r="AL24" i="5"/>
  <c r="AT562" i="5"/>
  <c r="AT561" i="5"/>
  <c r="AT558" i="5"/>
  <c r="AT556" i="5"/>
  <c r="AT555" i="5"/>
  <c r="AT553" i="5"/>
  <c r="AT551" i="5"/>
  <c r="AT550" i="5"/>
  <c r="AT549" i="5"/>
  <c r="AT547" i="5"/>
  <c r="AT542" i="5"/>
  <c r="AT541" i="5"/>
  <c r="AT540" i="5"/>
  <c r="AT538" i="5"/>
  <c r="AT535" i="5"/>
  <c r="AT524" i="5"/>
  <c r="AT522" i="5"/>
  <c r="AT520" i="5"/>
  <c r="AT517" i="5"/>
  <c r="AT532" i="5"/>
  <c r="AT534" i="5"/>
  <c r="AT516" i="5"/>
  <c r="AT514" i="5"/>
  <c r="AT513" i="5"/>
  <c r="AT508" i="5"/>
  <c r="AT498" i="5"/>
  <c r="AT504" i="5"/>
  <c r="AT497" i="5"/>
  <c r="AT496" i="5"/>
  <c r="AT495" i="5"/>
  <c r="AT493" i="5"/>
  <c r="AT491" i="5"/>
  <c r="AT490" i="5"/>
  <c r="AT489" i="5"/>
  <c r="AT505" i="5"/>
  <c r="AT499" i="5"/>
  <c r="AT501" i="5"/>
  <c r="AT486" i="5"/>
  <c r="AT485" i="5"/>
  <c r="AT482" i="5"/>
  <c r="AT479" i="5"/>
  <c r="AT478" i="5"/>
  <c r="AT477" i="5"/>
  <c r="AT476" i="5"/>
  <c r="AT474" i="5"/>
  <c r="AT473" i="5"/>
  <c r="AT471" i="5"/>
  <c r="AT468" i="5"/>
  <c r="AT465" i="5"/>
  <c r="AT464" i="5"/>
  <c r="AT463" i="5"/>
  <c r="AT462" i="5"/>
  <c r="AT461" i="5"/>
  <c r="AT460" i="5"/>
  <c r="AT459" i="5"/>
  <c r="AT458" i="5"/>
  <c r="AT457" i="5"/>
  <c r="AT453" i="5"/>
  <c r="AT449" i="5"/>
  <c r="AT466" i="5"/>
  <c r="AT443" i="5"/>
  <c r="AT431" i="5"/>
  <c r="AT427" i="5"/>
  <c r="AT421" i="5"/>
  <c r="AT426" i="5"/>
  <c r="AT425" i="5"/>
  <c r="AT435" i="5"/>
  <c r="AT419" i="5"/>
  <c r="AT438" i="5"/>
  <c r="AT437" i="5"/>
  <c r="AT429" i="5"/>
  <c r="AT392" i="5"/>
  <c r="AT391" i="5"/>
  <c r="AT390" i="5"/>
  <c r="AT388" i="5"/>
  <c r="AT385" i="5"/>
  <c r="AT384" i="5"/>
  <c r="AT382" i="5"/>
  <c r="AT380" i="5"/>
  <c r="AT417" i="5"/>
  <c r="AT416" i="5"/>
  <c r="AT411" i="5"/>
  <c r="AT432" i="5"/>
  <c r="AT415" i="5"/>
  <c r="AT400" i="5"/>
  <c r="AT399" i="5"/>
  <c r="AT414" i="5"/>
  <c r="AT404" i="5"/>
  <c r="AT440" i="5"/>
  <c r="AT413" i="5"/>
  <c r="AT378" i="5"/>
  <c r="AT418" i="5"/>
  <c r="AT412" i="5"/>
  <c r="AT410" i="5"/>
  <c r="AT403" i="5"/>
  <c r="AT364" i="5"/>
  <c r="AT362" i="5"/>
  <c r="AT357" i="5"/>
  <c r="AT363" i="5"/>
  <c r="AT358" i="5"/>
  <c r="AT353" i="5"/>
  <c r="AT352" i="5"/>
  <c r="AT350" i="5"/>
  <c r="AT349" i="5"/>
  <c r="AT346" i="5"/>
  <c r="AT345" i="5"/>
  <c r="AT342" i="5"/>
  <c r="AT370" i="5"/>
  <c r="AT376" i="5"/>
  <c r="AT373" i="5"/>
  <c r="AT372" i="5"/>
  <c r="AT367" i="5"/>
  <c r="AT365" i="5"/>
  <c r="AT339" i="5"/>
  <c r="AT338" i="5"/>
  <c r="AT336" i="5"/>
  <c r="AT334" i="5"/>
  <c r="AT333" i="5"/>
  <c r="AT331" i="5"/>
  <c r="AT328" i="5"/>
  <c r="AT327" i="5"/>
  <c r="AT324" i="5"/>
  <c r="AT323" i="5"/>
  <c r="AT321" i="5"/>
  <c r="AT319" i="5"/>
  <c r="AT318" i="5"/>
  <c r="AT316" i="5"/>
  <c r="AT312" i="5"/>
  <c r="AT310" i="5"/>
  <c r="AT308" i="5"/>
  <c r="AT307" i="5"/>
  <c r="AT305" i="5"/>
  <c r="AT304" i="5"/>
  <c r="AT303" i="5"/>
  <c r="AT300" i="5"/>
  <c r="AT299" i="5"/>
  <c r="AT293" i="5"/>
  <c r="AT290" i="5"/>
  <c r="AT286" i="5"/>
  <c r="AT283" i="5"/>
  <c r="AT279" i="5"/>
  <c r="AT278" i="5"/>
  <c r="AT276" i="5"/>
  <c r="AT275" i="5"/>
  <c r="AT274" i="5"/>
  <c r="AT273" i="5"/>
  <c r="AT271" i="5"/>
  <c r="AT263" i="5"/>
  <c r="AT261" i="5"/>
  <c r="AT258" i="5"/>
  <c r="AT295" i="5"/>
  <c r="AT255" i="5"/>
  <c r="AT256" i="5"/>
  <c r="AT252" i="5"/>
  <c r="AT245" i="5"/>
  <c r="AT244" i="5"/>
  <c r="AT243" i="5"/>
  <c r="AT241" i="5"/>
  <c r="AT240" i="5"/>
  <c r="AT236" i="5"/>
  <c r="AT233" i="5"/>
  <c r="AT225" i="5"/>
  <c r="AT222" i="5"/>
  <c r="AT196" i="5"/>
  <c r="AT192" i="5"/>
  <c r="AT190" i="5"/>
  <c r="AT187" i="5"/>
  <c r="AT184" i="5"/>
  <c r="AT183" i="5"/>
  <c r="AT181" i="5"/>
  <c r="AT178" i="5"/>
  <c r="AT173" i="5"/>
  <c r="AT203" i="5"/>
  <c r="AT209" i="5"/>
  <c r="AT204" i="5"/>
  <c r="AT110" i="5"/>
  <c r="AT109" i="5"/>
  <c r="AT102" i="5"/>
  <c r="AT98" i="5"/>
  <c r="AT92" i="5"/>
  <c r="AT91" i="5"/>
  <c r="AT77" i="5"/>
  <c r="AT75" i="5"/>
  <c r="AT70" i="5"/>
  <c r="AT66" i="5"/>
  <c r="AT65" i="5"/>
  <c r="AT62" i="5"/>
  <c r="AT127" i="5"/>
  <c r="AT155" i="5"/>
  <c r="AT120" i="5"/>
  <c r="AT136" i="5"/>
  <c r="AT112" i="5"/>
  <c r="AT41" i="5"/>
  <c r="AT31" i="5"/>
  <c r="AT24" i="5"/>
  <c r="AT55" i="5"/>
  <c r="AT159" i="5"/>
  <c r="AT53" i="5"/>
  <c r="BB562" i="5"/>
  <c r="BB561" i="5"/>
  <c r="BB560" i="5"/>
  <c r="BB559" i="5"/>
  <c r="BB558" i="5"/>
  <c r="BB557" i="5"/>
  <c r="BB556" i="5"/>
  <c r="BB555" i="5"/>
  <c r="BB554" i="5"/>
  <c r="BB553" i="5"/>
  <c r="BB551" i="5"/>
  <c r="BB550" i="5"/>
  <c r="BB549" i="5"/>
  <c r="BB548" i="5"/>
  <c r="BB547" i="5"/>
  <c r="BB546" i="5"/>
  <c r="BB545" i="5"/>
  <c r="BB544" i="5"/>
  <c r="BB543" i="5"/>
  <c r="BB542" i="5"/>
  <c r="BB541" i="5"/>
  <c r="BB540" i="5"/>
  <c r="BB552" i="5"/>
  <c r="BB539" i="5"/>
  <c r="BB538" i="5"/>
  <c r="BB537" i="5"/>
  <c r="BB536" i="5"/>
  <c r="BB535" i="5"/>
  <c r="BB529" i="5"/>
  <c r="BB533" i="5"/>
  <c r="BB526" i="5"/>
  <c r="BB525" i="5"/>
  <c r="BB524" i="5"/>
  <c r="BB523" i="5"/>
  <c r="BB522" i="5"/>
  <c r="BB521" i="5"/>
  <c r="BB520" i="5"/>
  <c r="BB519" i="5"/>
  <c r="BB518" i="5"/>
  <c r="BB517" i="5"/>
  <c r="BB516" i="5"/>
  <c r="BB532" i="5"/>
  <c r="BB531" i="5"/>
  <c r="BB527" i="5"/>
  <c r="BB530" i="5"/>
  <c r="BB528" i="5"/>
  <c r="BB515" i="5"/>
  <c r="BB514" i="5"/>
  <c r="BB513" i="5"/>
  <c r="BB512" i="5"/>
  <c r="BB511" i="5"/>
  <c r="BB510" i="5"/>
  <c r="BB509" i="5"/>
  <c r="BB508" i="5"/>
  <c r="BB507" i="5"/>
  <c r="BB534" i="5"/>
  <c r="BB504" i="5"/>
  <c r="BB500" i="5"/>
  <c r="BB498" i="5"/>
  <c r="BB503" i="5"/>
  <c r="BB499" i="5"/>
  <c r="BB506" i="5"/>
  <c r="BB502" i="5"/>
  <c r="BB505" i="5"/>
  <c r="BB497" i="5"/>
  <c r="BB496" i="5"/>
  <c r="BB495" i="5"/>
  <c r="BB494" i="5"/>
  <c r="BB493" i="5"/>
  <c r="BB492" i="5"/>
  <c r="BB491" i="5"/>
  <c r="BB490" i="5"/>
  <c r="BB489" i="5"/>
  <c r="BB488" i="5"/>
  <c r="BB501" i="5"/>
  <c r="BB487" i="5"/>
  <c r="BB486" i="5"/>
  <c r="BB485" i="5"/>
  <c r="BB484" i="5"/>
  <c r="BB483" i="5"/>
  <c r="BB482" i="5"/>
  <c r="BB481" i="5"/>
  <c r="BB480" i="5"/>
  <c r="BB479" i="5"/>
  <c r="BB478" i="5"/>
  <c r="BB477" i="5"/>
  <c r="BB476" i="5"/>
  <c r="BB475" i="5"/>
  <c r="BB474" i="5"/>
  <c r="BB473" i="5"/>
  <c r="BB472" i="5"/>
  <c r="BB471" i="5"/>
  <c r="BB470" i="5"/>
  <c r="BB469" i="5"/>
  <c r="BB468" i="5"/>
  <c r="BB467" i="5"/>
  <c r="BB465" i="5"/>
  <c r="BB464" i="5"/>
  <c r="BB463" i="5"/>
  <c r="BB462" i="5"/>
  <c r="BB461" i="5"/>
  <c r="BB460" i="5"/>
  <c r="BB459" i="5"/>
  <c r="BB458" i="5"/>
  <c r="BB457" i="5"/>
  <c r="BB456" i="5"/>
  <c r="BB455" i="5"/>
  <c r="BB454" i="5"/>
  <c r="BB453" i="5"/>
  <c r="BB452" i="5"/>
  <c r="BB451" i="5"/>
  <c r="BB450" i="5"/>
  <c r="BB449" i="5"/>
  <c r="BB448" i="5"/>
  <c r="BB447" i="5"/>
  <c r="BB466" i="5"/>
  <c r="BB445" i="5"/>
  <c r="BB444" i="5"/>
  <c r="BB443" i="5"/>
  <c r="BB442" i="5"/>
  <c r="BB446" i="5"/>
  <c r="BB441" i="5"/>
  <c r="BB439" i="5"/>
  <c r="BB436" i="5"/>
  <c r="BB433" i="5"/>
  <c r="BB430" i="5"/>
  <c r="BB421" i="5"/>
  <c r="BB435" i="5"/>
  <c r="BB420" i="5"/>
  <c r="BB423" i="5"/>
  <c r="BB438" i="5"/>
  <c r="BB437" i="5"/>
  <c r="BB434" i="5"/>
  <c r="BB432" i="5"/>
  <c r="BB429" i="5"/>
  <c r="BB440" i="5"/>
  <c r="BB431" i="5"/>
  <c r="BB419" i="5"/>
  <c r="BB428" i="5"/>
  <c r="BB426" i="5"/>
  <c r="BB424" i="5"/>
  <c r="BB422" i="5"/>
  <c r="BB417" i="5"/>
  <c r="BB411" i="5"/>
  <c r="BB407" i="5"/>
  <c r="BB416" i="5"/>
  <c r="BB415" i="5"/>
  <c r="BB409" i="5"/>
  <c r="BB397" i="5"/>
  <c r="BB396" i="5"/>
  <c r="BB395" i="5"/>
  <c r="BB394" i="5"/>
  <c r="BB393" i="5"/>
  <c r="BB392" i="5"/>
  <c r="BB391" i="5"/>
  <c r="BB390" i="5"/>
  <c r="BB389" i="5"/>
  <c r="BB388" i="5"/>
  <c r="BB387" i="5"/>
  <c r="BB386" i="5"/>
  <c r="BB385" i="5"/>
  <c r="BB384" i="5"/>
  <c r="BB383" i="5"/>
  <c r="BB382" i="5"/>
  <c r="BB381" i="5"/>
  <c r="BB380" i="5"/>
  <c r="BB379" i="5"/>
  <c r="BB402" i="5"/>
  <c r="BB427" i="5"/>
  <c r="BB425" i="5"/>
  <c r="BB414" i="5"/>
  <c r="BB404" i="5"/>
  <c r="BB418" i="5"/>
  <c r="BB413" i="5"/>
  <c r="BB403" i="5"/>
  <c r="BB401" i="5"/>
  <c r="BB400" i="5"/>
  <c r="BB399" i="5"/>
  <c r="BB412" i="5"/>
  <c r="BB410" i="5"/>
  <c r="BB398" i="5"/>
  <c r="BB406" i="5"/>
  <c r="BB408" i="5"/>
  <c r="BB378" i="5"/>
  <c r="BB405" i="5"/>
  <c r="BB371" i="5"/>
  <c r="BB377" i="5"/>
  <c r="BB370" i="5"/>
  <c r="BB376" i="5"/>
  <c r="BB369" i="5"/>
  <c r="BB361" i="5"/>
  <c r="BB357" i="5"/>
  <c r="BB356" i="5"/>
  <c r="BB355" i="5"/>
  <c r="BB354" i="5"/>
  <c r="BB353" i="5"/>
  <c r="BB352" i="5"/>
  <c r="BB351" i="5"/>
  <c r="BB350" i="5"/>
  <c r="BB349" i="5"/>
  <c r="BB348" i="5"/>
  <c r="BB347" i="5"/>
  <c r="BB346" i="5"/>
  <c r="BB345" i="5"/>
  <c r="BB344" i="5"/>
  <c r="BB343" i="5"/>
  <c r="BB342" i="5"/>
  <c r="BB341" i="5"/>
  <c r="BB340" i="5"/>
  <c r="BB375" i="5"/>
  <c r="BB373" i="5"/>
  <c r="BB372" i="5"/>
  <c r="BB368" i="5"/>
  <c r="BB367" i="5"/>
  <c r="BB359" i="5"/>
  <c r="BB358" i="5"/>
  <c r="BB374" i="5"/>
  <c r="BB366" i="5"/>
  <c r="BB365" i="5"/>
  <c r="BB364" i="5"/>
  <c r="BB363" i="5"/>
  <c r="BB362" i="5"/>
  <c r="BB360" i="5"/>
  <c r="BB339" i="5"/>
  <c r="BB338" i="5"/>
  <c r="BB337" i="5"/>
  <c r="BB336" i="5"/>
  <c r="BB335" i="5"/>
  <c r="BB334" i="5"/>
  <c r="BB333" i="5"/>
  <c r="BB332" i="5"/>
  <c r="BB331" i="5"/>
  <c r="BB330" i="5"/>
  <c r="BB329" i="5"/>
  <c r="BB328" i="5"/>
  <c r="BB327" i="5"/>
  <c r="BB326" i="5"/>
  <c r="BB325" i="5"/>
  <c r="BB324" i="5"/>
  <c r="BB323" i="5"/>
  <c r="BB322" i="5"/>
  <c r="BB321" i="5"/>
  <c r="BB320" i="5"/>
  <c r="BB319" i="5"/>
  <c r="BB318" i="5"/>
  <c r="BB317" i="5"/>
  <c r="BB316" i="5"/>
  <c r="BB315" i="5"/>
  <c r="BB314" i="5"/>
  <c r="BB313" i="5"/>
  <c r="BB312" i="5"/>
  <c r="BB311" i="5"/>
  <c r="BB310" i="5"/>
  <c r="BB309" i="5"/>
  <c r="BB308" i="5"/>
  <c r="BB307" i="5"/>
  <c r="BB306" i="5"/>
  <c r="BB305" i="5"/>
  <c r="BB304" i="5"/>
  <c r="BB303" i="5"/>
  <c r="BB302" i="5"/>
  <c r="BB301" i="5"/>
  <c r="BB300" i="5"/>
  <c r="BB299" i="5"/>
  <c r="BB298" i="5"/>
  <c r="BB297" i="5"/>
  <c r="BB296" i="5"/>
  <c r="BB292" i="5"/>
  <c r="BB291" i="5"/>
  <c r="BB290" i="5"/>
  <c r="BB289" i="5"/>
  <c r="BB288" i="5"/>
  <c r="BB287" i="5"/>
  <c r="BB286" i="5"/>
  <c r="BB285" i="5"/>
  <c r="BB284" i="5"/>
  <c r="BB283" i="5"/>
  <c r="BB282" i="5"/>
  <c r="BB281" i="5"/>
  <c r="BB280" i="5"/>
  <c r="BB279" i="5"/>
  <c r="BB278" i="5"/>
  <c r="BB277" i="5"/>
  <c r="BB276" i="5"/>
  <c r="BB275" i="5"/>
  <c r="BB274" i="5"/>
  <c r="BB273" i="5"/>
  <c r="BB272" i="5"/>
  <c r="BB271" i="5"/>
  <c r="BB270" i="5"/>
  <c r="BB269" i="5"/>
  <c r="BB268" i="5"/>
  <c r="BB267" i="5"/>
  <c r="BB266" i="5"/>
  <c r="BB265" i="5"/>
  <c r="BB264" i="5"/>
  <c r="BB263" i="5"/>
  <c r="BB262" i="5"/>
  <c r="BB261" i="5"/>
  <c r="BB260" i="5"/>
  <c r="BB259" i="5"/>
  <c r="BB258" i="5"/>
  <c r="BB293" i="5"/>
  <c r="BB294" i="5"/>
  <c r="BB295" i="5"/>
  <c r="BB253" i="5"/>
  <c r="BB255" i="5"/>
  <c r="BB252" i="5"/>
  <c r="BB251" i="5"/>
  <c r="BB250" i="5"/>
  <c r="BB249" i="5"/>
  <c r="BB248" i="5"/>
  <c r="BB247" i="5"/>
  <c r="BB246" i="5"/>
  <c r="BB245" i="5"/>
  <c r="BB244" i="5"/>
  <c r="BB243" i="5"/>
  <c r="BB242" i="5"/>
  <c r="BB241" i="5"/>
  <c r="BB240" i="5"/>
  <c r="BB239" i="5"/>
  <c r="BB238" i="5"/>
  <c r="BB237" i="5"/>
  <c r="BB236" i="5"/>
  <c r="BB235" i="5"/>
  <c r="BB234" i="5"/>
  <c r="BB233" i="5"/>
  <c r="BB232" i="5"/>
  <c r="BB231" i="5"/>
  <c r="BB230" i="5"/>
  <c r="BB229" i="5"/>
  <c r="BB228" i="5"/>
  <c r="BB227" i="5"/>
  <c r="BB226" i="5"/>
  <c r="BB225" i="5"/>
  <c r="BB224" i="5"/>
  <c r="BB223" i="5"/>
  <c r="BB222" i="5"/>
  <c r="BB221" i="5"/>
  <c r="BB220" i="5"/>
  <c r="BB219" i="5"/>
  <c r="BB218" i="5"/>
  <c r="BB217" i="5"/>
  <c r="BB216" i="5"/>
  <c r="BB215" i="5"/>
  <c r="BB214" i="5"/>
  <c r="BB213" i="5"/>
  <c r="BB212" i="5"/>
  <c r="BB211" i="5"/>
  <c r="BB256" i="5"/>
  <c r="BB257" i="5"/>
  <c r="BB254" i="5"/>
  <c r="BB207" i="5"/>
  <c r="BB202" i="5"/>
  <c r="BB201" i="5"/>
  <c r="BB200" i="5"/>
  <c r="BB199" i="5"/>
  <c r="BB198" i="5"/>
  <c r="BB197" i="5"/>
  <c r="BB196" i="5"/>
  <c r="BB195" i="5"/>
  <c r="BB194" i="5"/>
  <c r="BB193" i="5"/>
  <c r="BB192" i="5"/>
  <c r="BB191" i="5"/>
  <c r="BB190" i="5"/>
  <c r="BB189" i="5"/>
  <c r="BB188" i="5"/>
  <c r="BB187" i="5"/>
  <c r="BB186" i="5"/>
  <c r="BB185" i="5"/>
  <c r="BB184" i="5"/>
  <c r="BB183" i="5"/>
  <c r="BB182" i="5"/>
  <c r="BB181" i="5"/>
  <c r="BB180" i="5"/>
  <c r="BB179" i="5"/>
  <c r="BB178" i="5"/>
  <c r="BB177" i="5"/>
  <c r="BB176" i="5"/>
  <c r="BB175" i="5"/>
  <c r="BB174" i="5"/>
  <c r="BB173" i="5"/>
  <c r="BB172" i="5"/>
  <c r="BB171" i="5"/>
  <c r="BB170" i="5"/>
  <c r="BB169" i="5"/>
  <c r="BB168" i="5"/>
  <c r="BB167" i="5"/>
  <c r="BB166" i="5"/>
  <c r="BB165" i="5"/>
  <c r="BB203" i="5"/>
  <c r="BB210" i="5"/>
  <c r="BB206" i="5"/>
  <c r="BB209" i="5"/>
  <c r="BB208" i="5"/>
  <c r="BB205" i="5"/>
  <c r="BB204" i="5"/>
  <c r="BB162" i="5"/>
  <c r="BB161" i="5"/>
  <c r="BB164" i="5"/>
  <c r="BB163" i="5"/>
  <c r="BB146" i="5"/>
  <c r="BB145" i="5"/>
  <c r="BB144" i="5"/>
  <c r="BB134" i="5"/>
  <c r="BB133" i="5"/>
  <c r="BB132" i="5"/>
  <c r="BB125" i="5"/>
  <c r="BB119" i="5"/>
  <c r="BB160" i="5"/>
  <c r="BB158" i="5"/>
  <c r="BB152" i="5"/>
  <c r="BB151" i="5"/>
  <c r="BB127" i="5"/>
  <c r="BB126" i="5"/>
  <c r="BB118" i="5"/>
  <c r="BB111" i="5"/>
  <c r="BB110" i="5"/>
  <c r="BB109" i="5"/>
  <c r="BB108" i="5"/>
  <c r="BB107" i="5"/>
  <c r="BB106" i="5"/>
  <c r="BB105" i="5"/>
  <c r="BB104" i="5"/>
  <c r="BB103" i="5"/>
  <c r="BB102" i="5"/>
  <c r="BB101" i="5"/>
  <c r="BB100" i="5"/>
  <c r="BB99" i="5"/>
  <c r="BB98" i="5"/>
  <c r="BB97" i="5"/>
  <c r="BB96" i="5"/>
  <c r="BB95" i="5"/>
  <c r="BB94" i="5"/>
  <c r="BB93" i="5"/>
  <c r="BB92" i="5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BB77" i="5"/>
  <c r="BB76" i="5"/>
  <c r="BB75" i="5"/>
  <c r="BB74" i="5"/>
  <c r="BB73" i="5"/>
  <c r="BB72" i="5"/>
  <c r="BB71" i="5"/>
  <c r="BB70" i="5"/>
  <c r="BB69" i="5"/>
  <c r="BB68" i="5"/>
  <c r="BB67" i="5"/>
  <c r="BB66" i="5"/>
  <c r="BB65" i="5"/>
  <c r="BB64" i="5"/>
  <c r="BB63" i="5"/>
  <c r="BB62" i="5"/>
  <c r="BB61" i="5"/>
  <c r="BB150" i="5"/>
  <c r="BB148" i="5"/>
  <c r="BB147" i="5"/>
  <c r="BB143" i="5"/>
  <c r="BB142" i="5"/>
  <c r="BB137" i="5"/>
  <c r="BB135" i="5"/>
  <c r="BB131" i="5"/>
  <c r="BB123" i="5"/>
  <c r="BB121" i="5"/>
  <c r="BB155" i="5"/>
  <c r="BB138" i="5"/>
  <c r="BB113" i="5"/>
  <c r="BB159" i="5"/>
  <c r="BB136" i="5"/>
  <c r="BB129" i="5"/>
  <c r="BB128" i="5"/>
  <c r="BB115" i="5"/>
  <c r="BB153" i="5"/>
  <c r="BB120" i="5"/>
  <c r="BB116" i="5"/>
  <c r="BB114" i="5"/>
  <c r="BB156" i="5"/>
  <c r="BB149" i="5"/>
  <c r="BB141" i="5"/>
  <c r="BB139" i="5"/>
  <c r="BB117" i="5"/>
  <c r="BB124" i="5"/>
  <c r="BB59" i="5"/>
  <c r="BB53" i="5"/>
  <c r="BB154" i="5"/>
  <c r="BB58" i="5"/>
  <c r="BB56" i="5"/>
  <c r="BB157" i="5"/>
  <c r="BB140" i="5"/>
  <c r="BB52" i="5"/>
  <c r="BB51" i="5"/>
  <c r="BB50" i="5"/>
  <c r="BB49" i="5"/>
  <c r="BB48" i="5"/>
  <c r="BB47" i="5"/>
  <c r="BB46" i="5"/>
  <c r="BB45" i="5"/>
  <c r="BB44" i="5"/>
  <c r="BB43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B25" i="5"/>
  <c r="BB24" i="5"/>
  <c r="BB23" i="5"/>
  <c r="BB22" i="5"/>
  <c r="BB130" i="5"/>
  <c r="BB60" i="5"/>
  <c r="BB55" i="5"/>
  <c r="BB122" i="5"/>
  <c r="BB57" i="5"/>
  <c r="BB54" i="5"/>
  <c r="BB112" i="5"/>
  <c r="BJ562" i="5"/>
  <c r="BJ561" i="5"/>
  <c r="BJ560" i="5"/>
  <c r="BJ559" i="5"/>
  <c r="BJ558" i="5"/>
  <c r="BJ557" i="5"/>
  <c r="BJ556" i="5"/>
  <c r="BJ555" i="5"/>
  <c r="BJ554" i="5"/>
  <c r="BJ553" i="5"/>
  <c r="BJ551" i="5"/>
  <c r="BJ550" i="5"/>
  <c r="BJ549" i="5"/>
  <c r="BJ548" i="5"/>
  <c r="BJ547" i="5"/>
  <c r="BJ545" i="5"/>
  <c r="BJ544" i="5"/>
  <c r="BJ543" i="5"/>
  <c r="BJ542" i="5"/>
  <c r="BJ540" i="5"/>
  <c r="BJ552" i="5"/>
  <c r="BJ539" i="5"/>
  <c r="BJ538" i="5"/>
  <c r="BJ535" i="5"/>
  <c r="BJ531" i="5"/>
  <c r="BJ532" i="5"/>
  <c r="BJ530" i="5"/>
  <c r="BJ526" i="5"/>
  <c r="BJ525" i="5"/>
  <c r="BJ524" i="5"/>
  <c r="BJ523" i="5"/>
  <c r="BJ522" i="5"/>
  <c r="BJ521" i="5"/>
  <c r="BJ520" i="5"/>
  <c r="BJ519" i="5"/>
  <c r="BJ518" i="5"/>
  <c r="BJ517" i="5"/>
  <c r="BJ516" i="5"/>
  <c r="BJ529" i="5"/>
  <c r="BJ534" i="5"/>
  <c r="BJ528" i="5"/>
  <c r="BJ527" i="5"/>
  <c r="BJ533" i="5"/>
  <c r="BJ515" i="5"/>
  <c r="BJ514" i="5"/>
  <c r="BJ513" i="5"/>
  <c r="BJ512" i="5"/>
  <c r="BJ511" i="5"/>
  <c r="BJ510" i="5"/>
  <c r="BJ509" i="5"/>
  <c r="BJ508" i="5"/>
  <c r="BJ507" i="5"/>
  <c r="BJ506" i="5"/>
  <c r="BJ502" i="5"/>
  <c r="BJ498" i="5"/>
  <c r="BJ505" i="5"/>
  <c r="BJ501" i="5"/>
  <c r="BJ500" i="5"/>
  <c r="BJ497" i="5"/>
  <c r="BJ496" i="5"/>
  <c r="BJ495" i="5"/>
  <c r="BJ494" i="5"/>
  <c r="BJ493" i="5"/>
  <c r="BJ492" i="5"/>
  <c r="BJ491" i="5"/>
  <c r="BJ490" i="5"/>
  <c r="BJ489" i="5"/>
  <c r="BJ488" i="5"/>
  <c r="BJ499" i="5"/>
  <c r="BJ503" i="5"/>
  <c r="BJ487" i="5"/>
  <c r="BJ504" i="5"/>
  <c r="BJ486" i="5"/>
  <c r="BJ485" i="5"/>
  <c r="BJ484" i="5"/>
  <c r="BJ483" i="5"/>
  <c r="BJ482" i="5"/>
  <c r="BJ481" i="5"/>
  <c r="BJ480" i="5"/>
  <c r="BJ479" i="5"/>
  <c r="BJ478" i="5"/>
  <c r="BJ477" i="5"/>
  <c r="BJ476" i="5"/>
  <c r="BJ475" i="5"/>
  <c r="BJ474" i="5"/>
  <c r="BJ473" i="5"/>
  <c r="BJ472" i="5"/>
  <c r="BJ471" i="5"/>
  <c r="BJ470" i="5"/>
  <c r="BJ469" i="5"/>
  <c r="BJ468" i="5"/>
  <c r="BJ467" i="5"/>
  <c r="BJ465" i="5"/>
  <c r="BJ464" i="5"/>
  <c r="BJ463" i="5"/>
  <c r="BJ462" i="5"/>
  <c r="BJ461" i="5"/>
  <c r="BJ460" i="5"/>
  <c r="BJ459" i="5"/>
  <c r="BJ458" i="5"/>
  <c r="BJ457" i="5"/>
  <c r="BJ456" i="5"/>
  <c r="BJ454" i="5"/>
  <c r="BJ453" i="5"/>
  <c r="BJ452" i="5"/>
  <c r="BJ450" i="5"/>
  <c r="BJ449" i="5"/>
  <c r="BJ448" i="5"/>
  <c r="BJ447" i="5"/>
  <c r="BJ466" i="5"/>
  <c r="BJ441" i="5"/>
  <c r="BJ445" i="5"/>
  <c r="BJ444" i="5"/>
  <c r="BJ443" i="5"/>
  <c r="BJ442" i="5"/>
  <c r="BJ435" i="5"/>
  <c r="BJ434" i="5"/>
  <c r="BJ432" i="5"/>
  <c r="BJ429" i="5"/>
  <c r="BJ425" i="5"/>
  <c r="BJ421" i="5"/>
  <c r="BJ420" i="5"/>
  <c r="BJ438" i="5"/>
  <c r="BJ437" i="5"/>
  <c r="BJ431" i="5"/>
  <c r="BJ440" i="5"/>
  <c r="BJ427" i="5"/>
  <c r="BJ426" i="5"/>
  <c r="BJ446" i="5"/>
  <c r="BJ439" i="5"/>
  <c r="BJ436" i="5"/>
  <c r="BJ419" i="5"/>
  <c r="BJ433" i="5"/>
  <c r="BJ422" i="5"/>
  <c r="BJ418" i="5"/>
  <c r="BJ416" i="5"/>
  <c r="BJ415" i="5"/>
  <c r="BJ404" i="5"/>
  <c r="BJ397" i="5"/>
  <c r="BJ396" i="5"/>
  <c r="BJ395" i="5"/>
  <c r="BJ394" i="5"/>
  <c r="BJ393" i="5"/>
  <c r="BJ392" i="5"/>
  <c r="BJ391" i="5"/>
  <c r="BJ390" i="5"/>
  <c r="BJ389" i="5"/>
  <c r="BJ388" i="5"/>
  <c r="BJ387" i="5"/>
  <c r="BJ386" i="5"/>
  <c r="BJ385" i="5"/>
  <c r="BJ384" i="5"/>
  <c r="BJ383" i="5"/>
  <c r="BJ382" i="5"/>
  <c r="BJ381" i="5"/>
  <c r="BJ380" i="5"/>
  <c r="BJ379" i="5"/>
  <c r="BJ414" i="5"/>
  <c r="BJ413" i="5"/>
  <c r="BJ403" i="5"/>
  <c r="BJ412" i="5"/>
  <c r="BJ410" i="5"/>
  <c r="BJ408" i="5"/>
  <c r="BJ411" i="5"/>
  <c r="BJ402" i="5"/>
  <c r="BJ401" i="5"/>
  <c r="BJ400" i="5"/>
  <c r="BJ399" i="5"/>
  <c r="BJ409" i="5"/>
  <c r="BJ398" i="5"/>
  <c r="BJ378" i="5"/>
  <c r="BJ377" i="5"/>
  <c r="BJ376" i="5"/>
  <c r="BJ375" i="5"/>
  <c r="BJ417" i="5"/>
  <c r="BJ373" i="5"/>
  <c r="BJ372" i="5"/>
  <c r="BJ368" i="5"/>
  <c r="BJ407" i="5"/>
  <c r="BJ374" i="5"/>
  <c r="BJ367" i="5"/>
  <c r="BJ366" i="5"/>
  <c r="BJ355" i="5"/>
  <c r="BJ354" i="5"/>
  <c r="BJ353" i="5"/>
  <c r="BJ352" i="5"/>
  <c r="BJ351" i="5"/>
  <c r="BJ350" i="5"/>
  <c r="BJ349" i="5"/>
  <c r="BJ348" i="5"/>
  <c r="BJ347" i="5"/>
  <c r="BJ346" i="5"/>
  <c r="BJ345" i="5"/>
  <c r="BJ344" i="5"/>
  <c r="BJ343" i="5"/>
  <c r="BJ342" i="5"/>
  <c r="BJ341" i="5"/>
  <c r="BJ340" i="5"/>
  <c r="BJ365" i="5"/>
  <c r="BJ364" i="5"/>
  <c r="BJ363" i="5"/>
  <c r="BJ357" i="5"/>
  <c r="BJ356" i="5"/>
  <c r="BJ371" i="5"/>
  <c r="BJ362" i="5"/>
  <c r="BJ358" i="5"/>
  <c r="BJ370" i="5"/>
  <c r="BJ369" i="5"/>
  <c r="BJ361" i="5"/>
  <c r="BJ339" i="5"/>
  <c r="BJ338" i="5"/>
  <c r="BJ337" i="5"/>
  <c r="BJ336" i="5"/>
  <c r="BJ335" i="5"/>
  <c r="BJ334" i="5"/>
  <c r="BJ333" i="5"/>
  <c r="BJ332" i="5"/>
  <c r="BJ331" i="5"/>
  <c r="BJ330" i="5"/>
  <c r="BJ329" i="5"/>
  <c r="BJ328" i="5"/>
  <c r="BJ327" i="5"/>
  <c r="BJ326" i="5"/>
  <c r="BJ325" i="5"/>
  <c r="BJ324" i="5"/>
  <c r="BJ323" i="5"/>
  <c r="BJ322" i="5"/>
  <c r="BJ321" i="5"/>
  <c r="BJ320" i="5"/>
  <c r="BJ319" i="5"/>
  <c r="BJ318" i="5"/>
  <c r="BJ317" i="5"/>
  <c r="BJ316" i="5"/>
  <c r="BJ315" i="5"/>
  <c r="BJ314" i="5"/>
  <c r="BJ313" i="5"/>
  <c r="BJ312" i="5"/>
  <c r="BJ311" i="5"/>
  <c r="BJ310" i="5"/>
  <c r="BJ309" i="5"/>
  <c r="BJ308" i="5"/>
  <c r="BJ307" i="5"/>
  <c r="BJ306" i="5"/>
  <c r="BJ305" i="5"/>
  <c r="BJ304" i="5"/>
  <c r="BJ303" i="5"/>
  <c r="BJ302" i="5"/>
  <c r="BJ301" i="5"/>
  <c r="BJ300" i="5"/>
  <c r="BJ299" i="5"/>
  <c r="BJ298" i="5"/>
  <c r="BJ297" i="5"/>
  <c r="BJ296" i="5"/>
  <c r="BJ295" i="5"/>
  <c r="BJ292" i="5"/>
  <c r="BJ291" i="5"/>
  <c r="BJ290" i="5"/>
  <c r="BJ289" i="5"/>
  <c r="BJ288" i="5"/>
  <c r="BJ287" i="5"/>
  <c r="BJ286" i="5"/>
  <c r="BJ285" i="5"/>
  <c r="BJ283" i="5"/>
  <c r="BJ282" i="5"/>
  <c r="BJ281" i="5"/>
  <c r="BJ280" i="5"/>
  <c r="BJ279" i="5"/>
  <c r="BJ278" i="5"/>
  <c r="BJ277" i="5"/>
  <c r="BJ276" i="5"/>
  <c r="BJ275" i="5"/>
  <c r="BJ274" i="5"/>
  <c r="BJ273" i="5"/>
  <c r="BJ272" i="5"/>
  <c r="BJ271" i="5"/>
  <c r="BJ270" i="5"/>
  <c r="BJ269" i="5"/>
  <c r="BJ268" i="5"/>
  <c r="BJ267" i="5"/>
  <c r="BJ266" i="5"/>
  <c r="BJ265" i="5"/>
  <c r="BJ263" i="5"/>
  <c r="BJ262" i="5"/>
  <c r="BJ261" i="5"/>
  <c r="BJ260" i="5"/>
  <c r="BJ259" i="5"/>
  <c r="BJ258" i="5"/>
  <c r="BJ293" i="5"/>
  <c r="BJ294" i="5"/>
  <c r="BJ253" i="5"/>
  <c r="BJ257" i="5"/>
  <c r="BJ256" i="5"/>
  <c r="BJ255" i="5"/>
  <c r="BJ252" i="5"/>
  <c r="BJ251" i="5"/>
  <c r="BJ250" i="5"/>
  <c r="BJ249" i="5"/>
  <c r="BJ248" i="5"/>
  <c r="BJ247" i="5"/>
  <c r="BJ246" i="5"/>
  <c r="BJ245" i="5"/>
  <c r="BJ244" i="5"/>
  <c r="BJ243" i="5"/>
  <c r="BJ241" i="5"/>
  <c r="BJ240" i="5"/>
  <c r="BJ239" i="5"/>
  <c r="BJ238" i="5"/>
  <c r="BJ236" i="5"/>
  <c r="BJ235" i="5"/>
  <c r="BJ234" i="5"/>
  <c r="BJ233" i="5"/>
  <c r="BJ232" i="5"/>
  <c r="BJ231" i="5"/>
  <c r="BJ230" i="5"/>
  <c r="BJ229" i="5"/>
  <c r="BJ228" i="5"/>
  <c r="BJ227" i="5"/>
  <c r="BJ225" i="5"/>
  <c r="BJ224" i="5"/>
  <c r="BJ222" i="5"/>
  <c r="BJ218" i="5"/>
  <c r="BJ217" i="5"/>
  <c r="BJ215" i="5"/>
  <c r="BJ212" i="5"/>
  <c r="BJ211" i="5"/>
  <c r="BJ254" i="5"/>
  <c r="BJ201" i="5"/>
  <c r="BJ200" i="5"/>
  <c r="BJ197" i="5"/>
  <c r="BJ196" i="5"/>
  <c r="BJ194" i="5"/>
  <c r="BJ193" i="5"/>
  <c r="BJ192" i="5"/>
  <c r="BJ190" i="5"/>
  <c r="BJ189" i="5"/>
  <c r="BJ188" i="5"/>
  <c r="BJ187" i="5"/>
  <c r="BJ185" i="5"/>
  <c r="BJ184" i="5"/>
  <c r="BJ183" i="5"/>
  <c r="BJ182" i="5"/>
  <c r="BJ181" i="5"/>
  <c r="BJ180" i="5"/>
  <c r="BJ178" i="5"/>
  <c r="BJ176" i="5"/>
  <c r="BJ173" i="5"/>
  <c r="BJ172" i="5"/>
  <c r="BJ169" i="5"/>
  <c r="BJ168" i="5"/>
  <c r="BJ166" i="5"/>
  <c r="BJ165" i="5"/>
  <c r="BJ204" i="5"/>
  <c r="BJ203" i="5"/>
  <c r="BJ210" i="5"/>
  <c r="BJ206" i="5"/>
  <c r="BJ209" i="5"/>
  <c r="BJ162" i="5"/>
  <c r="BJ161" i="5"/>
  <c r="BJ207" i="5"/>
  <c r="BJ163" i="5"/>
  <c r="BJ160" i="5"/>
  <c r="BJ158" i="5"/>
  <c r="BJ143" i="5"/>
  <c r="BJ123" i="5"/>
  <c r="BJ121" i="5"/>
  <c r="BJ112" i="5"/>
  <c r="BJ159" i="5"/>
  <c r="BJ148" i="5"/>
  <c r="BJ116" i="5"/>
  <c r="BJ110" i="5"/>
  <c r="BJ109" i="5"/>
  <c r="BJ107" i="5"/>
  <c r="BJ106" i="5"/>
  <c r="BJ105" i="5"/>
  <c r="BJ104" i="5"/>
  <c r="BJ102" i="5"/>
  <c r="BJ101" i="5"/>
  <c r="BJ100" i="5"/>
  <c r="BJ99" i="5"/>
  <c r="BJ98" i="5"/>
  <c r="BJ96" i="5"/>
  <c r="BJ95" i="5"/>
  <c r="BJ94" i="5"/>
  <c r="BJ93" i="5"/>
  <c r="BJ92" i="5"/>
  <c r="BJ91" i="5"/>
  <c r="BJ90" i="5"/>
  <c r="BJ89" i="5"/>
  <c r="BJ88" i="5"/>
  <c r="BJ87" i="5"/>
  <c r="BJ86" i="5"/>
  <c r="BJ85" i="5"/>
  <c r="BJ84" i="5"/>
  <c r="BJ83" i="5"/>
  <c r="BJ82" i="5"/>
  <c r="BJ81" i="5"/>
  <c r="BJ80" i="5"/>
  <c r="BJ79" i="5"/>
  <c r="BJ78" i="5"/>
  <c r="BJ77" i="5"/>
  <c r="BJ76" i="5"/>
  <c r="BJ75" i="5"/>
  <c r="BJ74" i="5"/>
  <c r="BJ73" i="5"/>
  <c r="BJ72" i="5"/>
  <c r="BJ71" i="5"/>
  <c r="BJ70" i="5"/>
  <c r="BJ69" i="5"/>
  <c r="BJ66" i="5"/>
  <c r="BJ65" i="5"/>
  <c r="BJ64" i="5"/>
  <c r="BJ63" i="5"/>
  <c r="BJ62" i="5"/>
  <c r="BJ61" i="5"/>
  <c r="BJ155" i="5"/>
  <c r="BJ138" i="5"/>
  <c r="BJ154" i="5"/>
  <c r="BJ136" i="5"/>
  <c r="BJ157" i="5"/>
  <c r="BJ149" i="5"/>
  <c r="BJ139" i="5"/>
  <c r="BJ130" i="5"/>
  <c r="BJ124" i="5"/>
  <c r="BJ122" i="5"/>
  <c r="BJ120" i="5"/>
  <c r="BJ141" i="5"/>
  <c r="BJ133" i="5"/>
  <c r="BJ119" i="5"/>
  <c r="BJ117" i="5"/>
  <c r="BJ137" i="5"/>
  <c r="BJ127" i="5"/>
  <c r="BJ126" i="5"/>
  <c r="BJ114" i="5"/>
  <c r="BJ53" i="5"/>
  <c r="BJ152" i="5"/>
  <c r="BJ56" i="5"/>
  <c r="BJ52" i="5"/>
  <c r="BJ51" i="5"/>
  <c r="BJ50" i="5"/>
  <c r="BJ49" i="5"/>
  <c r="BJ48" i="5"/>
  <c r="BJ47" i="5"/>
  <c r="BJ46" i="5"/>
  <c r="BJ45" i="5"/>
  <c r="BJ44" i="5"/>
  <c r="BJ43" i="5"/>
  <c r="BJ42" i="5"/>
  <c r="BJ41" i="5"/>
  <c r="BJ39" i="5"/>
  <c r="BJ36" i="5"/>
  <c r="BJ35" i="5"/>
  <c r="BJ34" i="5"/>
  <c r="BJ31" i="5"/>
  <c r="BJ30" i="5"/>
  <c r="BJ27" i="5"/>
  <c r="BJ26" i="5"/>
  <c r="BJ24" i="5"/>
  <c r="BJ22" i="5"/>
  <c r="BJ113" i="5"/>
  <c r="BJ60" i="5"/>
  <c r="BJ55" i="5"/>
  <c r="BJ54" i="5"/>
  <c r="I5" i="5"/>
  <c r="Q5" i="5"/>
  <c r="Y5" i="5"/>
  <c r="AG5" i="5"/>
  <c r="AO5" i="5"/>
  <c r="AW5" i="5"/>
  <c r="BE5" i="5"/>
  <c r="BM5" i="5"/>
  <c r="I6" i="5"/>
  <c r="Q6" i="5"/>
  <c r="AG6" i="5"/>
  <c r="BE6" i="5"/>
  <c r="BM6" i="5"/>
  <c r="I7" i="5"/>
  <c r="Q7" i="5"/>
  <c r="AG7" i="5"/>
  <c r="BE7" i="5"/>
  <c r="BM7" i="5"/>
  <c r="I8" i="5"/>
  <c r="Q8" i="5"/>
  <c r="AG8" i="5"/>
  <c r="AO8" i="5"/>
  <c r="BE8" i="5"/>
  <c r="BM8" i="5"/>
  <c r="I9" i="5"/>
  <c r="Q9" i="5"/>
  <c r="AG9" i="5"/>
  <c r="BE9" i="5"/>
  <c r="BM9" i="5"/>
  <c r="I10" i="5"/>
  <c r="R10" i="5"/>
  <c r="AA10" i="5"/>
  <c r="AK10" i="5"/>
  <c r="BB10" i="5"/>
  <c r="BK10" i="5"/>
  <c r="H11" i="5"/>
  <c r="Q11" i="5"/>
  <c r="Z11" i="5"/>
  <c r="AI11" i="5"/>
  <c r="BA11" i="5"/>
  <c r="BJ11" i="5"/>
  <c r="G12" i="5"/>
  <c r="P12" i="5"/>
  <c r="AG12" i="5"/>
  <c r="BO12" i="5"/>
  <c r="M13" i="5"/>
  <c r="V13" i="5"/>
  <c r="AE13" i="5"/>
  <c r="AN13" i="5"/>
  <c r="BE13" i="5"/>
  <c r="E14" i="5"/>
  <c r="AG14" i="5"/>
  <c r="BE14" i="5"/>
  <c r="BN14" i="5"/>
  <c r="N15" i="5"/>
  <c r="AF15" i="5"/>
  <c r="BD15" i="5"/>
  <c r="BL15" i="5"/>
  <c r="J16" i="5"/>
  <c r="V16" i="5"/>
  <c r="AF16" i="5"/>
  <c r="AP16" i="5"/>
  <c r="BB16" i="5"/>
  <c r="BL16" i="5"/>
  <c r="N17" i="5"/>
  <c r="AH17" i="5"/>
  <c r="F18" i="5"/>
  <c r="R18" i="5"/>
  <c r="AC18" i="5"/>
  <c r="AN18" i="5"/>
  <c r="BD18" i="5"/>
  <c r="E19" i="5"/>
  <c r="P19" i="5"/>
  <c r="J20" i="5"/>
  <c r="W20" i="5"/>
  <c r="AF20" i="5"/>
  <c r="BI20" i="5"/>
  <c r="H21" i="5"/>
  <c r="V21" i="5"/>
  <c r="AE21" i="5"/>
  <c r="AN21" i="5"/>
  <c r="BD21" i="5"/>
  <c r="E22" i="5"/>
  <c r="U22" i="5"/>
  <c r="AF22" i="5"/>
  <c r="BA22" i="5"/>
  <c r="M23" i="5"/>
  <c r="AF23" i="5"/>
  <c r="P24" i="5"/>
  <c r="P25" i="5"/>
  <c r="P31" i="5"/>
  <c r="BL31" i="5"/>
  <c r="P33" i="5"/>
  <c r="H36" i="5"/>
  <c r="BD37" i="5"/>
  <c r="P38" i="5"/>
  <c r="BL38" i="5"/>
  <c r="AF39" i="5"/>
  <c r="BD40" i="5"/>
  <c r="P41" i="5"/>
  <c r="P42" i="5"/>
  <c r="P43" i="5"/>
  <c r="P45" i="5"/>
  <c r="H46" i="5"/>
  <c r="AN46" i="5"/>
  <c r="BD47" i="5"/>
  <c r="H49" i="5"/>
  <c r="BL49" i="5"/>
  <c r="BD50" i="5"/>
  <c r="Q53" i="5"/>
  <c r="E55" i="5"/>
  <c r="AI59" i="5"/>
  <c r="BO60" i="5"/>
  <c r="D62" i="5"/>
  <c r="S63" i="5"/>
  <c r="BI65" i="5"/>
  <c r="E68" i="5"/>
  <c r="AI76" i="5"/>
  <c r="BE84" i="5"/>
  <c r="Q88" i="5"/>
  <c r="BE94" i="5"/>
  <c r="O562" i="5"/>
  <c r="O561" i="5"/>
  <c r="O560" i="5"/>
  <c r="O559" i="5"/>
  <c r="O558" i="5"/>
  <c r="O557" i="5"/>
  <c r="O556" i="5"/>
  <c r="O555" i="5"/>
  <c r="O554" i="5"/>
  <c r="O552" i="5"/>
  <c r="O551" i="5"/>
  <c r="O550" i="5"/>
  <c r="O549" i="5"/>
  <c r="O548" i="5"/>
  <c r="O547" i="5"/>
  <c r="O546" i="5"/>
  <c r="O545" i="5"/>
  <c r="O544" i="5"/>
  <c r="O543" i="5"/>
  <c r="O542" i="5"/>
  <c r="O541" i="5"/>
  <c r="O553" i="5"/>
  <c r="O540" i="5"/>
  <c r="O539" i="5"/>
  <c r="O538" i="5"/>
  <c r="O537" i="5"/>
  <c r="O536" i="5"/>
  <c r="O535" i="5"/>
  <c r="O534" i="5"/>
  <c r="O533" i="5"/>
  <c r="O532" i="5"/>
  <c r="O531" i="5"/>
  <c r="O530" i="5"/>
  <c r="O529" i="5"/>
  <c r="O527" i="5"/>
  <c r="O526" i="5"/>
  <c r="O525" i="5"/>
  <c r="O524" i="5"/>
  <c r="O523" i="5"/>
  <c r="O522" i="5"/>
  <c r="O521" i="5"/>
  <c r="O520" i="5"/>
  <c r="O519" i="5"/>
  <c r="O518" i="5"/>
  <c r="O517" i="5"/>
  <c r="O516" i="5"/>
  <c r="O528" i="5"/>
  <c r="O515" i="5"/>
  <c r="O514" i="5"/>
  <c r="O513" i="5"/>
  <c r="O512" i="5"/>
  <c r="O511" i="5"/>
  <c r="O510" i="5"/>
  <c r="O509" i="5"/>
  <c r="O507" i="5"/>
  <c r="O508" i="5"/>
  <c r="O506" i="5"/>
  <c r="O505" i="5"/>
  <c r="O504" i="5"/>
  <c r="O503" i="5"/>
  <c r="O502" i="5"/>
  <c r="O501" i="5"/>
  <c r="O500" i="5"/>
  <c r="O499" i="5"/>
  <c r="O498" i="5"/>
  <c r="O497" i="5"/>
  <c r="O496" i="5"/>
  <c r="O495" i="5"/>
  <c r="O494" i="5"/>
  <c r="O493" i="5"/>
  <c r="O492" i="5"/>
  <c r="O491" i="5"/>
  <c r="O490" i="5"/>
  <c r="O488" i="5"/>
  <c r="O489" i="5"/>
  <c r="O486" i="5"/>
  <c r="O483" i="5"/>
  <c r="O470" i="5"/>
  <c r="O467" i="5"/>
  <c r="O485" i="5"/>
  <c r="O480" i="5"/>
  <c r="O475" i="5"/>
  <c r="O474" i="5"/>
  <c r="O473" i="5"/>
  <c r="O481" i="5"/>
  <c r="O477" i="5"/>
  <c r="O482" i="5"/>
  <c r="O472" i="5"/>
  <c r="O471" i="5"/>
  <c r="O466" i="5"/>
  <c r="O465" i="5"/>
  <c r="O464" i="5"/>
  <c r="O463" i="5"/>
  <c r="O462" i="5"/>
  <c r="O461" i="5"/>
  <c r="O460" i="5"/>
  <c r="O459" i="5"/>
  <c r="O458" i="5"/>
  <c r="O457" i="5"/>
  <c r="O456" i="5"/>
  <c r="O455" i="5"/>
  <c r="O454" i="5"/>
  <c r="O453" i="5"/>
  <c r="O452" i="5"/>
  <c r="O451" i="5"/>
  <c r="O450" i="5"/>
  <c r="O449" i="5"/>
  <c r="O487" i="5"/>
  <c r="O468" i="5"/>
  <c r="O484" i="5"/>
  <c r="O476" i="5"/>
  <c r="O478" i="5"/>
  <c r="O447" i="5"/>
  <c r="O442" i="5"/>
  <c r="O446" i="5"/>
  <c r="O448" i="5"/>
  <c r="O445" i="5"/>
  <c r="O469" i="5"/>
  <c r="O441" i="5"/>
  <c r="O440" i="5"/>
  <c r="O439" i="5"/>
  <c r="O438" i="5"/>
  <c r="O437" i="5"/>
  <c r="O436" i="5"/>
  <c r="O435" i="5"/>
  <c r="O434" i="5"/>
  <c r="O433" i="5"/>
  <c r="O432" i="5"/>
  <c r="O431" i="5"/>
  <c r="O430" i="5"/>
  <c r="O429" i="5"/>
  <c r="O479" i="5"/>
  <c r="O423" i="5"/>
  <c r="O419" i="5"/>
  <c r="O426" i="5"/>
  <c r="O443" i="5"/>
  <c r="O425" i="5"/>
  <c r="O422" i="5"/>
  <c r="O421" i="5"/>
  <c r="O444" i="5"/>
  <c r="BQ444" i="5" s="1"/>
  <c r="O424" i="5"/>
  <c r="O418" i="5"/>
  <c r="O417" i="5"/>
  <c r="O416" i="5"/>
  <c r="O415" i="5"/>
  <c r="O414" i="5"/>
  <c r="O413" i="5"/>
  <c r="O412" i="5"/>
  <c r="O411" i="5"/>
  <c r="O410" i="5"/>
  <c r="O409" i="5"/>
  <c r="O408" i="5"/>
  <c r="O407" i="5"/>
  <c r="O406" i="5"/>
  <c r="O405" i="5"/>
  <c r="O404" i="5"/>
  <c r="O403" i="5"/>
  <c r="O402" i="5"/>
  <c r="O401" i="5"/>
  <c r="O400" i="5"/>
  <c r="O399" i="5"/>
  <c r="O428" i="5"/>
  <c r="O427" i="5"/>
  <c r="O398" i="5"/>
  <c r="O397" i="5"/>
  <c r="O396" i="5"/>
  <c r="O395" i="5"/>
  <c r="O394" i="5"/>
  <c r="O393" i="5"/>
  <c r="O392" i="5"/>
  <c r="O391" i="5"/>
  <c r="O390" i="5"/>
  <c r="O389" i="5"/>
  <c r="O388" i="5"/>
  <c r="O387" i="5"/>
  <c r="O386" i="5"/>
  <c r="O385" i="5"/>
  <c r="O384" i="5"/>
  <c r="O383" i="5"/>
  <c r="O420" i="5"/>
  <c r="O381" i="5"/>
  <c r="O380" i="5"/>
  <c r="O379" i="5"/>
  <c r="O377" i="5"/>
  <c r="O376" i="5"/>
  <c r="O375" i="5"/>
  <c r="O374" i="5"/>
  <c r="O373" i="5"/>
  <c r="O372" i="5"/>
  <c r="O371" i="5"/>
  <c r="O370" i="5"/>
  <c r="O369" i="5"/>
  <c r="O368" i="5"/>
  <c r="O367" i="5"/>
  <c r="O366" i="5"/>
  <c r="O365" i="5"/>
  <c r="O364" i="5"/>
  <c r="O363" i="5"/>
  <c r="O362" i="5"/>
  <c r="O361" i="5"/>
  <c r="O382" i="5"/>
  <c r="O356" i="5"/>
  <c r="O355" i="5"/>
  <c r="O354" i="5"/>
  <c r="O353" i="5"/>
  <c r="O352" i="5"/>
  <c r="O351" i="5"/>
  <c r="O350" i="5"/>
  <c r="O349" i="5"/>
  <c r="O348" i="5"/>
  <c r="O347" i="5"/>
  <c r="O346" i="5"/>
  <c r="O345" i="5"/>
  <c r="O344" i="5"/>
  <c r="O343" i="5"/>
  <c r="O342" i="5"/>
  <c r="O359" i="5"/>
  <c r="O358" i="5"/>
  <c r="O357" i="5"/>
  <c r="O360" i="5"/>
  <c r="O378" i="5"/>
  <c r="O340" i="5"/>
  <c r="O341" i="5"/>
  <c r="O330" i="5"/>
  <c r="O315" i="5"/>
  <c r="O311" i="5"/>
  <c r="O310" i="5"/>
  <c r="O332" i="5"/>
  <c r="O331" i="5"/>
  <c r="O327" i="5"/>
  <c r="O326" i="5"/>
  <c r="O317" i="5"/>
  <c r="O306" i="5"/>
  <c r="O318" i="5"/>
  <c r="O316" i="5"/>
  <c r="O313" i="5"/>
  <c r="O300" i="5"/>
  <c r="O299" i="5"/>
  <c r="O322" i="5"/>
  <c r="O321" i="5"/>
  <c r="O320" i="5"/>
  <c r="O312" i="5"/>
  <c r="O309" i="5"/>
  <c r="O308" i="5"/>
  <c r="O307" i="5"/>
  <c r="O304" i="5"/>
  <c r="O301" i="5"/>
  <c r="O333" i="5"/>
  <c r="O329" i="5"/>
  <c r="O325" i="5"/>
  <c r="O319" i="5"/>
  <c r="O314" i="5"/>
  <c r="O337" i="5"/>
  <c r="O335" i="5"/>
  <c r="O323" i="5"/>
  <c r="O298" i="5"/>
  <c r="O297" i="5"/>
  <c r="O294" i="5"/>
  <c r="O336" i="5"/>
  <c r="O334" i="5"/>
  <c r="O328" i="5"/>
  <c r="O305" i="5"/>
  <c r="O303" i="5"/>
  <c r="O296" i="5"/>
  <c r="O339" i="5"/>
  <c r="O338" i="5"/>
  <c r="O324" i="5"/>
  <c r="O293" i="5"/>
  <c r="O291" i="5"/>
  <c r="O283" i="5"/>
  <c r="O280" i="5"/>
  <c r="O272" i="5"/>
  <c r="O258" i="5"/>
  <c r="O257" i="5"/>
  <c r="O270" i="5"/>
  <c r="O269" i="5"/>
  <c r="O260" i="5"/>
  <c r="O256" i="5"/>
  <c r="O254" i="5"/>
  <c r="O292" i="5"/>
  <c r="O290" i="5"/>
  <c r="O275" i="5"/>
  <c r="O274" i="5"/>
  <c r="O295" i="5"/>
  <c r="O287" i="5"/>
  <c r="O286" i="5"/>
  <c r="O282" i="5"/>
  <c r="O281" i="5"/>
  <c r="O267" i="5"/>
  <c r="O262" i="5"/>
  <c r="O253" i="5"/>
  <c r="O252" i="5"/>
  <c r="O251" i="5"/>
  <c r="O250" i="5"/>
  <c r="O249" i="5"/>
  <c r="O248" i="5"/>
  <c r="O247" i="5"/>
  <c r="O246" i="5"/>
  <c r="O245" i="5"/>
  <c r="O244" i="5"/>
  <c r="O243" i="5"/>
  <c r="O242" i="5"/>
  <c r="O241" i="5"/>
  <c r="O240" i="5"/>
  <c r="O239" i="5"/>
  <c r="O238" i="5"/>
  <c r="O237" i="5"/>
  <c r="O236" i="5"/>
  <c r="O235" i="5"/>
  <c r="O234" i="5"/>
  <c r="O233" i="5"/>
  <c r="O232" i="5"/>
  <c r="O231" i="5"/>
  <c r="O230" i="5"/>
  <c r="O229" i="5"/>
  <c r="O228" i="5"/>
  <c r="O227" i="5"/>
  <c r="O226" i="5"/>
  <c r="O225" i="5"/>
  <c r="O224" i="5"/>
  <c r="O223" i="5"/>
  <c r="O222" i="5"/>
  <c r="O221" i="5"/>
  <c r="O220" i="5"/>
  <c r="O219" i="5"/>
  <c r="O218" i="5"/>
  <c r="O217" i="5"/>
  <c r="O216" i="5"/>
  <c r="O215" i="5"/>
  <c r="O214" i="5"/>
  <c r="O277" i="5"/>
  <c r="O273" i="5"/>
  <c r="O271" i="5"/>
  <c r="O266" i="5"/>
  <c r="O259" i="5"/>
  <c r="O302" i="5"/>
  <c r="O276" i="5"/>
  <c r="O289" i="5"/>
  <c r="O288" i="5"/>
  <c r="O284" i="5"/>
  <c r="O279" i="5"/>
  <c r="O265" i="5"/>
  <c r="O206" i="5"/>
  <c r="O278" i="5"/>
  <c r="O261" i="5"/>
  <c r="O208" i="5"/>
  <c r="O205" i="5"/>
  <c r="O268" i="5"/>
  <c r="O204" i="5"/>
  <c r="O264" i="5"/>
  <c r="O207" i="5"/>
  <c r="O263" i="5"/>
  <c r="O212" i="5"/>
  <c r="O285" i="5"/>
  <c r="O255" i="5"/>
  <c r="O213" i="5"/>
  <c r="O211" i="5"/>
  <c r="O210" i="5"/>
  <c r="O209" i="5"/>
  <c r="O203" i="5"/>
  <c r="O202" i="5"/>
  <c r="O201" i="5"/>
  <c r="O200" i="5"/>
  <c r="O199" i="5"/>
  <c r="O198" i="5"/>
  <c r="O197" i="5"/>
  <c r="O196" i="5"/>
  <c r="O195" i="5"/>
  <c r="O194" i="5"/>
  <c r="O193" i="5"/>
  <c r="O192" i="5"/>
  <c r="O191" i="5"/>
  <c r="O190" i="5"/>
  <c r="O189" i="5"/>
  <c r="O188" i="5"/>
  <c r="O187" i="5"/>
  <c r="O186" i="5"/>
  <c r="O185" i="5"/>
  <c r="O184" i="5"/>
  <c r="O183" i="5"/>
  <c r="O182" i="5"/>
  <c r="O181" i="5"/>
  <c r="O180" i="5"/>
  <c r="O179" i="5"/>
  <c r="O178" i="5"/>
  <c r="O177" i="5"/>
  <c r="O176" i="5"/>
  <c r="O175" i="5"/>
  <c r="O174" i="5"/>
  <c r="O173" i="5"/>
  <c r="O172" i="5"/>
  <c r="O161" i="5"/>
  <c r="O160" i="5"/>
  <c r="O159" i="5"/>
  <c r="O158" i="5"/>
  <c r="O157" i="5"/>
  <c r="O156" i="5"/>
  <c r="O155" i="5"/>
  <c r="O154" i="5"/>
  <c r="O153" i="5"/>
  <c r="O152" i="5"/>
  <c r="O151" i="5"/>
  <c r="O150" i="5"/>
  <c r="O149" i="5"/>
  <c r="O148" i="5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70" i="5"/>
  <c r="O168" i="5"/>
  <c r="O166" i="5"/>
  <c r="O169" i="5"/>
  <c r="O167" i="5"/>
  <c r="O163" i="5"/>
  <c r="O162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164" i="5"/>
  <c r="O171" i="5"/>
  <c r="O117" i="5"/>
  <c r="O111" i="5"/>
  <c r="O113" i="5"/>
  <c r="O165" i="5"/>
  <c r="O115" i="5"/>
  <c r="O112" i="5"/>
  <c r="O114" i="5"/>
  <c r="O66" i="5"/>
  <c r="O55" i="5"/>
  <c r="O116" i="5"/>
  <c r="O60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63" i="5"/>
  <c r="O59" i="5"/>
  <c r="O57" i="5"/>
  <c r="O53" i="5"/>
  <c r="O65" i="5"/>
  <c r="O64" i="5"/>
  <c r="O56" i="5"/>
  <c r="O61" i="5"/>
  <c r="O58" i="5"/>
  <c r="BK11" i="5"/>
  <c r="BC16" i="5"/>
  <c r="W21" i="5"/>
  <c r="W22" i="5"/>
  <c r="AH22" i="5"/>
  <c r="H32" i="5"/>
  <c r="AF35" i="5"/>
  <c r="P36" i="5"/>
  <c r="H39" i="5"/>
  <c r="X41" i="5"/>
  <c r="X42" i="5"/>
  <c r="P46" i="5"/>
  <c r="P49" i="5"/>
  <c r="H50" i="5"/>
  <c r="AN50" i="5"/>
  <c r="AF51" i="5"/>
  <c r="BD51" i="5"/>
  <c r="BI53" i="5"/>
  <c r="N55" i="5"/>
  <c r="BA59" i="5"/>
  <c r="L61" i="5"/>
  <c r="O62" i="5"/>
  <c r="AE64" i="5"/>
  <c r="AI65" i="5"/>
  <c r="M66" i="5"/>
  <c r="K72" i="5"/>
  <c r="AG79" i="5"/>
  <c r="BE91" i="5"/>
  <c r="BP430" i="5"/>
  <c r="BP1" i="5"/>
  <c r="BP419" i="5" l="1"/>
  <c r="BQ133" i="5"/>
  <c r="BQ468" i="5"/>
  <c r="BP114" i="5"/>
  <c r="BQ442" i="5"/>
  <c r="BP433" i="5"/>
  <c r="BQ105" i="5"/>
  <c r="BQ434" i="5"/>
  <c r="BQ114" i="5"/>
  <c r="BP133" i="5"/>
  <c r="BP103" i="5"/>
  <c r="BP105" i="5"/>
  <c r="BQ125" i="5"/>
  <c r="BQ100" i="5"/>
  <c r="BP426" i="5"/>
  <c r="BQ129" i="5"/>
  <c r="BQ124" i="5"/>
  <c r="BQ432" i="5"/>
  <c r="BQ466" i="5"/>
  <c r="BP132" i="5"/>
  <c r="BP418" i="5"/>
  <c r="BQ436" i="5"/>
  <c r="BQ462" i="5"/>
  <c r="BQ121" i="5"/>
  <c r="BP435" i="5"/>
  <c r="BP427" i="5"/>
  <c r="BQ460" i="5"/>
  <c r="BQ448" i="5"/>
  <c r="BP424" i="5"/>
  <c r="BP425" i="5"/>
  <c r="BQ438" i="5"/>
  <c r="BP101" i="5"/>
  <c r="BP109" i="5"/>
  <c r="BP112" i="5"/>
  <c r="BP120" i="5"/>
  <c r="BP136" i="5"/>
  <c r="BP431" i="5"/>
  <c r="BQ440" i="5"/>
  <c r="BQ104" i="5"/>
  <c r="BP102" i="5"/>
  <c r="BP116" i="5"/>
  <c r="BP423" i="5"/>
  <c r="BP421" i="5"/>
  <c r="BP429" i="5"/>
  <c r="BP437" i="5"/>
  <c r="BQ464" i="5"/>
  <c r="BQ108" i="5"/>
  <c r="BQ446" i="5"/>
  <c r="BP417" i="5"/>
  <c r="BP420" i="5"/>
  <c r="BP428" i="5"/>
  <c r="BQ130" i="5"/>
  <c r="BQ429" i="5"/>
  <c r="BQ426" i="5"/>
  <c r="BP124" i="5"/>
  <c r="BQ109" i="5"/>
  <c r="BQ101" i="5"/>
  <c r="BQ428" i="5"/>
  <c r="BQ424" i="5"/>
  <c r="BP121" i="5"/>
  <c r="BP108" i="5"/>
  <c r="BP100" i="5"/>
  <c r="BQ117" i="5"/>
  <c r="BP117" i="5"/>
  <c r="BQ111" i="5"/>
  <c r="BP111" i="5"/>
  <c r="BQ120" i="5"/>
  <c r="BP128" i="5"/>
  <c r="BQ128" i="5"/>
  <c r="BQ136" i="5"/>
  <c r="BQ144" i="5"/>
  <c r="BP144" i="5"/>
  <c r="BQ152" i="5"/>
  <c r="BP152" i="5"/>
  <c r="BP160" i="5"/>
  <c r="BQ160" i="5"/>
  <c r="BQ212" i="5"/>
  <c r="BP212" i="5"/>
  <c r="BP167" i="5"/>
  <c r="BQ167" i="5"/>
  <c r="BP175" i="5"/>
  <c r="BQ175" i="5"/>
  <c r="BQ183" i="5"/>
  <c r="BP183" i="5"/>
  <c r="BP191" i="5"/>
  <c r="BQ191" i="5"/>
  <c r="BQ199" i="5"/>
  <c r="BP199" i="5"/>
  <c r="BQ216" i="5"/>
  <c r="BP216" i="5"/>
  <c r="BQ224" i="5"/>
  <c r="BP224" i="5"/>
  <c r="BQ232" i="5"/>
  <c r="BP232" i="5"/>
  <c r="BQ240" i="5"/>
  <c r="BP240" i="5"/>
  <c r="BQ248" i="5"/>
  <c r="BP248" i="5"/>
  <c r="BQ254" i="5"/>
  <c r="BP254" i="5"/>
  <c r="BQ266" i="5"/>
  <c r="BP266" i="5"/>
  <c r="BP274" i="5"/>
  <c r="BQ274" i="5"/>
  <c r="BP282" i="5"/>
  <c r="BQ282" i="5"/>
  <c r="BP290" i="5"/>
  <c r="BQ290" i="5"/>
  <c r="BQ296" i="5"/>
  <c r="BP296" i="5"/>
  <c r="BQ304" i="5"/>
  <c r="BP304" i="5"/>
  <c r="BQ312" i="5"/>
  <c r="BP312" i="5"/>
  <c r="BQ320" i="5"/>
  <c r="BP320" i="5"/>
  <c r="BQ328" i="5"/>
  <c r="BP328" i="5"/>
  <c r="BQ336" i="5"/>
  <c r="BP336" i="5"/>
  <c r="BQ370" i="5"/>
  <c r="BP370" i="5"/>
  <c r="BP347" i="5"/>
  <c r="BQ347" i="5"/>
  <c r="BQ355" i="5"/>
  <c r="BP355" i="5"/>
  <c r="BQ366" i="5"/>
  <c r="BP366" i="5"/>
  <c r="BQ379" i="5"/>
  <c r="BP379" i="5"/>
  <c r="BP385" i="5"/>
  <c r="BQ385" i="5"/>
  <c r="BP393" i="5"/>
  <c r="BQ393" i="5"/>
  <c r="BQ400" i="5"/>
  <c r="BP400" i="5"/>
  <c r="BQ404" i="5"/>
  <c r="BP404" i="5"/>
  <c r="BQ412" i="5"/>
  <c r="BP412" i="5"/>
  <c r="BQ437" i="5"/>
  <c r="BP450" i="5"/>
  <c r="BQ450" i="5"/>
  <c r="BP458" i="5"/>
  <c r="BQ458" i="5"/>
  <c r="BP466" i="5"/>
  <c r="BP489" i="5"/>
  <c r="BQ489" i="5"/>
  <c r="BQ471" i="5"/>
  <c r="BP471" i="5"/>
  <c r="BQ479" i="5"/>
  <c r="BP479" i="5"/>
  <c r="BQ487" i="5"/>
  <c r="BP487" i="5"/>
  <c r="BQ504" i="5"/>
  <c r="BP504" i="5"/>
  <c r="BQ512" i="5"/>
  <c r="BP512" i="5"/>
  <c r="BQ522" i="5"/>
  <c r="BP522" i="5"/>
  <c r="BP529" i="5"/>
  <c r="BQ529" i="5"/>
  <c r="BP537" i="5"/>
  <c r="BQ537" i="5"/>
  <c r="BQ546" i="5"/>
  <c r="BP546" i="5"/>
  <c r="BQ554" i="5"/>
  <c r="BP554" i="5"/>
  <c r="BP562" i="5"/>
  <c r="BQ562" i="5"/>
  <c r="BP104" i="5"/>
  <c r="BQ137" i="5"/>
  <c r="BP137" i="5"/>
  <c r="BQ153" i="5"/>
  <c r="BP153" i="5"/>
  <c r="BQ214" i="5"/>
  <c r="BP214" i="5"/>
  <c r="BQ176" i="5"/>
  <c r="BP176" i="5"/>
  <c r="BQ192" i="5"/>
  <c r="BP192" i="5"/>
  <c r="BP217" i="5"/>
  <c r="BQ217" i="5"/>
  <c r="BP233" i="5"/>
  <c r="BQ233" i="5"/>
  <c r="BP249" i="5"/>
  <c r="BQ249" i="5"/>
  <c r="BQ267" i="5"/>
  <c r="BP267" i="5"/>
  <c r="BQ283" i="5"/>
  <c r="BP283" i="5"/>
  <c r="BP297" i="5"/>
  <c r="BQ297" i="5"/>
  <c r="BP313" i="5"/>
  <c r="BQ313" i="5"/>
  <c r="BP329" i="5"/>
  <c r="BQ329" i="5"/>
  <c r="BQ371" i="5"/>
  <c r="BP371" i="5"/>
  <c r="BQ356" i="5"/>
  <c r="BP356" i="5"/>
  <c r="BQ380" i="5"/>
  <c r="BP380" i="5"/>
  <c r="BQ394" i="5"/>
  <c r="BP394" i="5"/>
  <c r="BP405" i="5"/>
  <c r="BQ405" i="5"/>
  <c r="BP448" i="5"/>
  <c r="BP438" i="5"/>
  <c r="BQ459" i="5"/>
  <c r="BP459" i="5"/>
  <c r="BQ491" i="5"/>
  <c r="BP491" i="5"/>
  <c r="BQ480" i="5"/>
  <c r="BP480" i="5"/>
  <c r="BP505" i="5"/>
  <c r="BQ505" i="5"/>
  <c r="BQ523" i="5"/>
  <c r="BP523" i="5"/>
  <c r="BQ530" i="5"/>
  <c r="BP530" i="5"/>
  <c r="BQ547" i="5"/>
  <c r="BP547" i="5"/>
  <c r="BQ112" i="5"/>
  <c r="BQ113" i="5"/>
  <c r="BP113" i="5"/>
  <c r="BP129" i="5"/>
  <c r="BP145" i="5"/>
  <c r="BQ145" i="5"/>
  <c r="BP161" i="5"/>
  <c r="BQ161" i="5"/>
  <c r="BQ168" i="5"/>
  <c r="BP168" i="5"/>
  <c r="BQ184" i="5"/>
  <c r="BP184" i="5"/>
  <c r="BQ200" i="5"/>
  <c r="BP200" i="5"/>
  <c r="BP225" i="5"/>
  <c r="BQ225" i="5"/>
  <c r="BP241" i="5"/>
  <c r="BQ241" i="5"/>
  <c r="BQ255" i="5"/>
  <c r="BP255" i="5"/>
  <c r="BP275" i="5"/>
  <c r="BQ275" i="5"/>
  <c r="BQ291" i="5"/>
  <c r="BP291" i="5"/>
  <c r="BP305" i="5"/>
  <c r="BQ305" i="5"/>
  <c r="BP321" i="5"/>
  <c r="BQ321" i="5"/>
  <c r="BP337" i="5"/>
  <c r="BQ337" i="5"/>
  <c r="BQ348" i="5"/>
  <c r="BP348" i="5"/>
  <c r="BP367" i="5"/>
  <c r="BQ367" i="5"/>
  <c r="BQ386" i="5"/>
  <c r="BP386" i="5"/>
  <c r="BP401" i="5"/>
  <c r="BQ401" i="5"/>
  <c r="BP413" i="5"/>
  <c r="BQ413" i="5"/>
  <c r="BQ430" i="5"/>
  <c r="BQ451" i="5"/>
  <c r="BP451" i="5"/>
  <c r="BQ490" i="5"/>
  <c r="BP490" i="5"/>
  <c r="BQ472" i="5"/>
  <c r="BP472" i="5"/>
  <c r="BQ499" i="5"/>
  <c r="BP499" i="5"/>
  <c r="BQ513" i="5"/>
  <c r="BP513" i="5"/>
  <c r="BQ538" i="5"/>
  <c r="BP538" i="5"/>
  <c r="BQ555" i="5"/>
  <c r="BP555" i="5"/>
  <c r="BP115" i="5"/>
  <c r="BQ115" i="5"/>
  <c r="BP122" i="5"/>
  <c r="BQ122" i="5"/>
  <c r="BP138" i="5"/>
  <c r="BQ138" i="5"/>
  <c r="BQ146" i="5"/>
  <c r="BP146" i="5"/>
  <c r="BQ154" i="5"/>
  <c r="BP154" i="5"/>
  <c r="BQ207" i="5"/>
  <c r="BP207" i="5"/>
  <c r="BQ208" i="5"/>
  <c r="BP208" i="5"/>
  <c r="BQ169" i="5"/>
  <c r="BP169" i="5"/>
  <c r="BP177" i="5"/>
  <c r="BQ177" i="5"/>
  <c r="BP185" i="5"/>
  <c r="BQ185" i="5"/>
  <c r="BP193" i="5"/>
  <c r="BQ193" i="5"/>
  <c r="BP201" i="5"/>
  <c r="BQ201" i="5"/>
  <c r="BQ218" i="5"/>
  <c r="BP218" i="5"/>
  <c r="BQ226" i="5"/>
  <c r="BP226" i="5"/>
  <c r="BQ234" i="5"/>
  <c r="BP234" i="5"/>
  <c r="BQ242" i="5"/>
  <c r="BP242" i="5"/>
  <c r="BQ250" i="5"/>
  <c r="BP250" i="5"/>
  <c r="BQ256" i="5"/>
  <c r="BP256" i="5"/>
  <c r="BQ268" i="5"/>
  <c r="BP268" i="5"/>
  <c r="BP276" i="5"/>
  <c r="BQ276" i="5"/>
  <c r="BP284" i="5"/>
  <c r="BQ284" i="5"/>
  <c r="BP292" i="5"/>
  <c r="BQ292" i="5"/>
  <c r="BQ298" i="5"/>
  <c r="BP298" i="5"/>
  <c r="BQ306" i="5"/>
  <c r="BP306" i="5"/>
  <c r="BQ314" i="5"/>
  <c r="BP314" i="5"/>
  <c r="BQ322" i="5"/>
  <c r="BP322" i="5"/>
  <c r="BQ330" i="5"/>
  <c r="BP330" i="5"/>
  <c r="BQ338" i="5"/>
  <c r="BP338" i="5"/>
  <c r="BQ362" i="5"/>
  <c r="BP362" i="5"/>
  <c r="BP349" i="5"/>
  <c r="BQ349" i="5"/>
  <c r="BQ360" i="5"/>
  <c r="BP360" i="5"/>
  <c r="BQ368" i="5"/>
  <c r="BP368" i="5"/>
  <c r="BP381" i="5"/>
  <c r="BQ381" i="5"/>
  <c r="BP387" i="5"/>
  <c r="BQ387" i="5"/>
  <c r="BQ395" i="5"/>
  <c r="BP395" i="5"/>
  <c r="BQ402" i="5"/>
  <c r="BP402" i="5"/>
  <c r="BQ406" i="5"/>
  <c r="BP406" i="5"/>
  <c r="BQ414" i="5"/>
  <c r="BP414" i="5"/>
  <c r="BP445" i="5"/>
  <c r="BQ445" i="5"/>
  <c r="BQ431" i="5"/>
  <c r="BQ439" i="5"/>
  <c r="BP439" i="5"/>
  <c r="BP452" i="5"/>
  <c r="BQ452" i="5"/>
  <c r="BP460" i="5"/>
  <c r="BP493" i="5"/>
  <c r="BQ493" i="5"/>
  <c r="BQ492" i="5"/>
  <c r="BP492" i="5"/>
  <c r="BP473" i="5"/>
  <c r="BQ473" i="5"/>
  <c r="BP481" i="5"/>
  <c r="BQ481" i="5"/>
  <c r="BQ500" i="5"/>
  <c r="BP500" i="5"/>
  <c r="BQ506" i="5"/>
  <c r="BP506" i="5"/>
  <c r="BQ514" i="5"/>
  <c r="BP514" i="5"/>
  <c r="BQ524" i="5"/>
  <c r="BP524" i="5"/>
  <c r="BQ531" i="5"/>
  <c r="BP531" i="5"/>
  <c r="BQ539" i="5"/>
  <c r="BP539" i="5"/>
  <c r="BQ548" i="5"/>
  <c r="BP548" i="5"/>
  <c r="BQ556" i="5"/>
  <c r="BP556" i="5"/>
  <c r="BQ106" i="5"/>
  <c r="BP106" i="5"/>
  <c r="BQ116" i="5"/>
  <c r="BP123" i="5"/>
  <c r="BQ123" i="5"/>
  <c r="BP131" i="5"/>
  <c r="BQ131" i="5"/>
  <c r="BP139" i="5"/>
  <c r="BQ139" i="5"/>
  <c r="BQ147" i="5"/>
  <c r="BP147" i="5"/>
  <c r="BP155" i="5"/>
  <c r="BQ155" i="5"/>
  <c r="BQ258" i="5"/>
  <c r="BP258" i="5"/>
  <c r="BQ162" i="5"/>
  <c r="BP162" i="5"/>
  <c r="BP170" i="5"/>
  <c r="BQ170" i="5"/>
  <c r="BQ178" i="5"/>
  <c r="BP178" i="5"/>
  <c r="BQ186" i="5"/>
  <c r="BP186" i="5"/>
  <c r="BQ194" i="5"/>
  <c r="BP194" i="5"/>
  <c r="BQ202" i="5"/>
  <c r="BP202" i="5"/>
  <c r="BP219" i="5"/>
  <c r="BQ219" i="5"/>
  <c r="BQ227" i="5"/>
  <c r="BP227" i="5"/>
  <c r="BQ235" i="5"/>
  <c r="BP235" i="5"/>
  <c r="BQ243" i="5"/>
  <c r="BP243" i="5"/>
  <c r="BQ251" i="5"/>
  <c r="BP251" i="5"/>
  <c r="BQ259" i="5"/>
  <c r="BP259" i="5"/>
  <c r="BP269" i="5"/>
  <c r="BQ269" i="5"/>
  <c r="BP277" i="5"/>
  <c r="BQ277" i="5"/>
  <c r="BP285" i="5"/>
  <c r="BQ285" i="5"/>
  <c r="BP293" i="5"/>
  <c r="BQ293" i="5"/>
  <c r="BQ299" i="5"/>
  <c r="BP299" i="5"/>
  <c r="BQ307" i="5"/>
  <c r="BP307" i="5"/>
  <c r="BQ315" i="5"/>
  <c r="BP315" i="5"/>
  <c r="BP323" i="5"/>
  <c r="BQ323" i="5"/>
  <c r="BQ331" i="5"/>
  <c r="BP331" i="5"/>
  <c r="BQ339" i="5"/>
  <c r="BP339" i="5"/>
  <c r="BQ342" i="5"/>
  <c r="BP342" i="5"/>
  <c r="BQ350" i="5"/>
  <c r="BP350" i="5"/>
  <c r="BQ359" i="5"/>
  <c r="BP359" i="5"/>
  <c r="BQ375" i="5"/>
  <c r="BP375" i="5"/>
  <c r="BQ378" i="5"/>
  <c r="BP378" i="5"/>
  <c r="BQ388" i="5"/>
  <c r="BP388" i="5"/>
  <c r="BQ396" i="5"/>
  <c r="BP396" i="5"/>
  <c r="BQ421" i="5"/>
  <c r="BQ407" i="5"/>
  <c r="BP407" i="5"/>
  <c r="BQ415" i="5"/>
  <c r="BP415" i="5"/>
  <c r="BP446" i="5"/>
  <c r="BP432" i="5"/>
  <c r="BP440" i="5"/>
  <c r="BQ453" i="5"/>
  <c r="BP453" i="5"/>
  <c r="BQ461" i="5"/>
  <c r="BP461" i="5"/>
  <c r="BQ495" i="5"/>
  <c r="BP495" i="5"/>
  <c r="BP497" i="5"/>
  <c r="BQ497" i="5"/>
  <c r="BQ474" i="5"/>
  <c r="BP474" i="5"/>
  <c r="BQ482" i="5"/>
  <c r="BP482" i="5"/>
  <c r="BQ508" i="5"/>
  <c r="BP508" i="5"/>
  <c r="BQ518" i="5"/>
  <c r="BP518" i="5"/>
  <c r="BQ515" i="5"/>
  <c r="BP515" i="5"/>
  <c r="BP525" i="5"/>
  <c r="BQ525" i="5"/>
  <c r="BQ532" i="5"/>
  <c r="BP532" i="5"/>
  <c r="BP541" i="5"/>
  <c r="BQ541" i="5"/>
  <c r="BP549" i="5"/>
  <c r="BQ549" i="5"/>
  <c r="BP557" i="5"/>
  <c r="BQ557" i="5"/>
  <c r="BQ417" i="5"/>
  <c r="BP130" i="5"/>
  <c r="BQ103" i="5"/>
  <c r="BQ99" i="5"/>
  <c r="BP99" i="5"/>
  <c r="BP107" i="5"/>
  <c r="BQ107" i="5"/>
  <c r="BQ210" i="5"/>
  <c r="BP210" i="5"/>
  <c r="BQ132" i="5"/>
  <c r="BQ140" i="5"/>
  <c r="BP140" i="5"/>
  <c r="BQ148" i="5"/>
  <c r="BP148" i="5"/>
  <c r="BP156" i="5"/>
  <c r="BQ156" i="5"/>
  <c r="BQ204" i="5"/>
  <c r="BP204" i="5"/>
  <c r="BP163" i="5"/>
  <c r="BQ163" i="5"/>
  <c r="BP171" i="5"/>
  <c r="BQ171" i="5"/>
  <c r="BP179" i="5"/>
  <c r="BQ179" i="5"/>
  <c r="BQ187" i="5"/>
  <c r="BP187" i="5"/>
  <c r="BQ195" i="5"/>
  <c r="BP195" i="5"/>
  <c r="BP203" i="5"/>
  <c r="BQ203" i="5"/>
  <c r="BQ220" i="5"/>
  <c r="BP220" i="5"/>
  <c r="BQ228" i="5"/>
  <c r="BP228" i="5"/>
  <c r="BQ236" i="5"/>
  <c r="BP236" i="5"/>
  <c r="BQ244" i="5"/>
  <c r="BP244" i="5"/>
  <c r="BQ252" i="5"/>
  <c r="BP252" i="5"/>
  <c r="BQ262" i="5"/>
  <c r="BP262" i="5"/>
  <c r="BQ270" i="5"/>
  <c r="BP270" i="5"/>
  <c r="BP278" i="5"/>
  <c r="BQ278" i="5"/>
  <c r="BP286" i="5"/>
  <c r="BQ286" i="5"/>
  <c r="BQ340" i="5"/>
  <c r="BP340" i="5"/>
  <c r="BQ300" i="5"/>
  <c r="BP300" i="5"/>
  <c r="BQ308" i="5"/>
  <c r="BP308" i="5"/>
  <c r="BQ316" i="5"/>
  <c r="BP316" i="5"/>
  <c r="BQ324" i="5"/>
  <c r="BP324" i="5"/>
  <c r="BQ332" i="5"/>
  <c r="BP332" i="5"/>
  <c r="BQ376" i="5"/>
  <c r="BP376" i="5"/>
  <c r="BQ343" i="5"/>
  <c r="BP343" i="5"/>
  <c r="BQ351" i="5"/>
  <c r="BP351" i="5"/>
  <c r="BQ363" i="5"/>
  <c r="BP363" i="5"/>
  <c r="BP361" i="5"/>
  <c r="BQ361" i="5"/>
  <c r="BP389" i="5"/>
  <c r="BQ389" i="5"/>
  <c r="BP397" i="5"/>
  <c r="BQ397" i="5"/>
  <c r="BP422" i="5"/>
  <c r="BQ422" i="5"/>
  <c r="BQ408" i="5"/>
  <c r="BP408" i="5"/>
  <c r="BQ416" i="5"/>
  <c r="BP416" i="5"/>
  <c r="BP442" i="5"/>
  <c r="BQ433" i="5"/>
  <c r="BQ441" i="5"/>
  <c r="BP441" i="5"/>
  <c r="BP454" i="5"/>
  <c r="BQ454" i="5"/>
  <c r="BP462" i="5"/>
  <c r="BQ494" i="5"/>
  <c r="BP494" i="5"/>
  <c r="BQ467" i="5"/>
  <c r="BP467" i="5"/>
  <c r="BQ475" i="5"/>
  <c r="BP475" i="5"/>
  <c r="BQ483" i="5"/>
  <c r="BP483" i="5"/>
  <c r="BQ507" i="5"/>
  <c r="BP507" i="5"/>
  <c r="BQ516" i="5"/>
  <c r="BP516" i="5"/>
  <c r="BP517" i="5"/>
  <c r="BQ517" i="5"/>
  <c r="BQ526" i="5"/>
  <c r="BP526" i="5"/>
  <c r="BP533" i="5"/>
  <c r="BQ533" i="5"/>
  <c r="BQ542" i="5"/>
  <c r="BP542" i="5"/>
  <c r="BQ550" i="5"/>
  <c r="BP550" i="5"/>
  <c r="BQ558" i="5"/>
  <c r="BP558" i="5"/>
  <c r="BP209" i="5"/>
  <c r="BQ209" i="5"/>
  <c r="BP125" i="5"/>
  <c r="BP141" i="5"/>
  <c r="BQ141" i="5"/>
  <c r="BP149" i="5"/>
  <c r="BQ149" i="5"/>
  <c r="BP157" i="5"/>
  <c r="BQ157" i="5"/>
  <c r="BP213" i="5"/>
  <c r="BQ213" i="5"/>
  <c r="BQ164" i="5"/>
  <c r="BP164" i="5"/>
  <c r="BQ172" i="5"/>
  <c r="BP172" i="5"/>
  <c r="BQ180" i="5"/>
  <c r="BP180" i="5"/>
  <c r="BQ188" i="5"/>
  <c r="BP188" i="5"/>
  <c r="BQ196" i="5"/>
  <c r="BP196" i="5"/>
  <c r="BQ206" i="5"/>
  <c r="BP206" i="5"/>
  <c r="BP221" i="5"/>
  <c r="BQ221" i="5"/>
  <c r="BP229" i="5"/>
  <c r="BQ229" i="5"/>
  <c r="BP237" i="5"/>
  <c r="BQ237" i="5"/>
  <c r="BP245" i="5"/>
  <c r="BQ245" i="5"/>
  <c r="BP253" i="5"/>
  <c r="BQ253" i="5"/>
  <c r="BP263" i="5"/>
  <c r="BQ263" i="5"/>
  <c r="BQ271" i="5"/>
  <c r="BP271" i="5"/>
  <c r="BQ279" i="5"/>
  <c r="BP279" i="5"/>
  <c r="BP287" i="5"/>
  <c r="BQ287" i="5"/>
  <c r="BP341" i="5"/>
  <c r="BQ341" i="5"/>
  <c r="BP301" i="5"/>
  <c r="BQ301" i="5"/>
  <c r="BP309" i="5"/>
  <c r="BQ309" i="5"/>
  <c r="BP317" i="5"/>
  <c r="BQ317" i="5"/>
  <c r="BP325" i="5"/>
  <c r="BQ325" i="5"/>
  <c r="BP333" i="5"/>
  <c r="BQ333" i="5"/>
  <c r="BP377" i="5"/>
  <c r="BQ377" i="5"/>
  <c r="BQ344" i="5"/>
  <c r="BP344" i="5"/>
  <c r="BQ352" i="5"/>
  <c r="BP352" i="5"/>
  <c r="BQ372" i="5"/>
  <c r="BP372" i="5"/>
  <c r="BP369" i="5"/>
  <c r="BQ369" i="5"/>
  <c r="BQ382" i="5"/>
  <c r="BP382" i="5"/>
  <c r="BQ390" i="5"/>
  <c r="BP390" i="5"/>
  <c r="BQ398" i="5"/>
  <c r="BP398" i="5"/>
  <c r="BQ425" i="5"/>
  <c r="BP409" i="5"/>
  <c r="BQ409" i="5"/>
  <c r="BQ447" i="5"/>
  <c r="BP447" i="5"/>
  <c r="BP434" i="5"/>
  <c r="BQ443" i="5"/>
  <c r="BP443" i="5"/>
  <c r="BQ455" i="5"/>
  <c r="BP455" i="5"/>
  <c r="BP463" i="5"/>
  <c r="BQ463" i="5"/>
  <c r="BQ496" i="5"/>
  <c r="BP496" i="5"/>
  <c r="BP468" i="5"/>
  <c r="BQ476" i="5"/>
  <c r="BP476" i="5"/>
  <c r="BQ484" i="5"/>
  <c r="BP484" i="5"/>
  <c r="BP501" i="5"/>
  <c r="BQ501" i="5"/>
  <c r="BP509" i="5"/>
  <c r="BQ509" i="5"/>
  <c r="BQ519" i="5"/>
  <c r="BP519" i="5"/>
  <c r="BQ527" i="5"/>
  <c r="BP527" i="5"/>
  <c r="BQ534" i="5"/>
  <c r="BP534" i="5"/>
  <c r="BQ543" i="5"/>
  <c r="BP543" i="5"/>
  <c r="BQ551" i="5"/>
  <c r="BP551" i="5"/>
  <c r="BQ559" i="5"/>
  <c r="BP559" i="5"/>
  <c r="BQ118" i="5"/>
  <c r="BP118" i="5"/>
  <c r="BQ126" i="5"/>
  <c r="BP126" i="5"/>
  <c r="BQ134" i="5"/>
  <c r="BP134" i="5"/>
  <c r="BP142" i="5"/>
  <c r="BQ142" i="5"/>
  <c r="BQ150" i="5"/>
  <c r="BP150" i="5"/>
  <c r="BQ158" i="5"/>
  <c r="BP158" i="5"/>
  <c r="BP257" i="5"/>
  <c r="BQ257" i="5"/>
  <c r="BQ165" i="5"/>
  <c r="BP165" i="5"/>
  <c r="BP173" i="5"/>
  <c r="BQ173" i="5"/>
  <c r="BP181" i="5"/>
  <c r="BQ181" i="5"/>
  <c r="BP189" i="5"/>
  <c r="BQ189" i="5"/>
  <c r="BP197" i="5"/>
  <c r="BQ197" i="5"/>
  <c r="BQ211" i="5"/>
  <c r="BP211" i="5"/>
  <c r="BQ222" i="5"/>
  <c r="BP222" i="5"/>
  <c r="BQ230" i="5"/>
  <c r="BP230" i="5"/>
  <c r="BQ238" i="5"/>
  <c r="BP238" i="5"/>
  <c r="BQ246" i="5"/>
  <c r="BP246" i="5"/>
  <c r="BQ260" i="5"/>
  <c r="BP260" i="5"/>
  <c r="BQ264" i="5"/>
  <c r="BP264" i="5"/>
  <c r="BP272" i="5"/>
  <c r="BQ272" i="5"/>
  <c r="BP280" i="5"/>
  <c r="BQ280" i="5"/>
  <c r="BP288" i="5"/>
  <c r="BQ288" i="5"/>
  <c r="BQ294" i="5"/>
  <c r="BP294" i="5"/>
  <c r="BQ302" i="5"/>
  <c r="BP302" i="5"/>
  <c r="BQ310" i="5"/>
  <c r="BP310" i="5"/>
  <c r="BQ318" i="5"/>
  <c r="BP318" i="5"/>
  <c r="BQ326" i="5"/>
  <c r="BP326" i="5"/>
  <c r="BQ334" i="5"/>
  <c r="BP334" i="5"/>
  <c r="BP357" i="5"/>
  <c r="BQ357" i="5"/>
  <c r="BP345" i="5"/>
  <c r="BQ345" i="5"/>
  <c r="BP353" i="5"/>
  <c r="BQ353" i="5"/>
  <c r="BQ364" i="5"/>
  <c r="BP364" i="5"/>
  <c r="BP373" i="5"/>
  <c r="BQ373" i="5"/>
  <c r="BQ383" i="5"/>
  <c r="BP383" i="5"/>
  <c r="BQ391" i="5"/>
  <c r="BP391" i="5"/>
  <c r="BQ403" i="5"/>
  <c r="BP403" i="5"/>
  <c r="BQ419" i="5"/>
  <c r="BQ410" i="5"/>
  <c r="BP410" i="5"/>
  <c r="BQ418" i="5"/>
  <c r="BQ427" i="5"/>
  <c r="BQ435" i="5"/>
  <c r="BP444" i="5"/>
  <c r="BP456" i="5"/>
  <c r="BQ456" i="5"/>
  <c r="BP464" i="5"/>
  <c r="BQ498" i="5"/>
  <c r="BP498" i="5"/>
  <c r="BP469" i="5"/>
  <c r="BQ469" i="5"/>
  <c r="BP477" i="5"/>
  <c r="BQ477" i="5"/>
  <c r="BQ485" i="5"/>
  <c r="BP485" i="5"/>
  <c r="BQ502" i="5"/>
  <c r="BP502" i="5"/>
  <c r="BQ510" i="5"/>
  <c r="BP510" i="5"/>
  <c r="BQ520" i="5"/>
  <c r="BP520" i="5"/>
  <c r="BQ528" i="5"/>
  <c r="BP528" i="5"/>
  <c r="BQ535" i="5"/>
  <c r="BP535" i="5"/>
  <c r="BQ544" i="5"/>
  <c r="BP544" i="5"/>
  <c r="BQ552" i="5"/>
  <c r="BP552" i="5"/>
  <c r="BP560" i="5"/>
  <c r="BQ560" i="5"/>
  <c r="BQ102" i="5"/>
  <c r="BQ110" i="5"/>
  <c r="BP110" i="5"/>
  <c r="BP119" i="5"/>
  <c r="BQ119" i="5"/>
  <c r="BQ127" i="5"/>
  <c r="BP127" i="5"/>
  <c r="BP135" i="5"/>
  <c r="BQ135" i="5"/>
  <c r="BP143" i="5"/>
  <c r="BQ143" i="5"/>
  <c r="BQ151" i="5"/>
  <c r="BP151" i="5"/>
  <c r="BP159" i="5"/>
  <c r="BQ159" i="5"/>
  <c r="BP205" i="5"/>
  <c r="BQ205" i="5"/>
  <c r="BQ166" i="5"/>
  <c r="BP166" i="5"/>
  <c r="BP174" i="5"/>
  <c r="BQ174" i="5"/>
  <c r="BQ182" i="5"/>
  <c r="BP182" i="5"/>
  <c r="BQ190" i="5"/>
  <c r="BP190" i="5"/>
  <c r="BQ198" i="5"/>
  <c r="BP198" i="5"/>
  <c r="BQ215" i="5"/>
  <c r="BP215" i="5"/>
  <c r="BQ223" i="5"/>
  <c r="BP223" i="5"/>
  <c r="BP231" i="5"/>
  <c r="BQ231" i="5"/>
  <c r="BQ239" i="5"/>
  <c r="BP239" i="5"/>
  <c r="BP247" i="5"/>
  <c r="BQ247" i="5"/>
  <c r="BP261" i="5"/>
  <c r="BQ261" i="5"/>
  <c r="BP265" i="5"/>
  <c r="BQ265" i="5"/>
  <c r="BP273" i="5"/>
  <c r="BQ273" i="5"/>
  <c r="BP281" i="5"/>
  <c r="BQ281" i="5"/>
  <c r="BP289" i="5"/>
  <c r="BQ289" i="5"/>
  <c r="BQ295" i="5"/>
  <c r="BP295" i="5"/>
  <c r="BP303" i="5"/>
  <c r="BQ303" i="5"/>
  <c r="BQ311" i="5"/>
  <c r="BP311" i="5"/>
  <c r="BQ319" i="5"/>
  <c r="BP319" i="5"/>
  <c r="BQ327" i="5"/>
  <c r="BP327" i="5"/>
  <c r="BQ335" i="5"/>
  <c r="BP335" i="5"/>
  <c r="BQ358" i="5"/>
  <c r="BP358" i="5"/>
  <c r="BQ346" i="5"/>
  <c r="BP346" i="5"/>
  <c r="BQ354" i="5"/>
  <c r="BP354" i="5"/>
  <c r="BP365" i="5"/>
  <c r="BQ365" i="5"/>
  <c r="BQ374" i="5"/>
  <c r="BP374" i="5"/>
  <c r="BQ384" i="5"/>
  <c r="BP384" i="5"/>
  <c r="BQ392" i="5"/>
  <c r="BP392" i="5"/>
  <c r="BQ399" i="5"/>
  <c r="BP399" i="5"/>
  <c r="BQ423" i="5"/>
  <c r="BP411" i="5"/>
  <c r="BQ411" i="5"/>
  <c r="BQ420" i="5"/>
  <c r="BP436" i="5"/>
  <c r="BQ449" i="5"/>
  <c r="BP449" i="5"/>
  <c r="BQ457" i="5"/>
  <c r="BP457" i="5"/>
  <c r="BQ465" i="5"/>
  <c r="BP465" i="5"/>
  <c r="BQ488" i="5"/>
  <c r="BP488" i="5"/>
  <c r="BQ470" i="5"/>
  <c r="BP470" i="5"/>
  <c r="BQ478" i="5"/>
  <c r="BP478" i="5"/>
  <c r="BQ486" i="5"/>
  <c r="BP486" i="5"/>
  <c r="BQ503" i="5"/>
  <c r="BP503" i="5"/>
  <c r="BQ511" i="5"/>
  <c r="BP511" i="5"/>
  <c r="BP521" i="5"/>
  <c r="BQ521" i="5"/>
  <c r="BQ540" i="5"/>
  <c r="BP540" i="5"/>
  <c r="BQ536" i="5"/>
  <c r="BP536" i="5"/>
  <c r="BQ545" i="5"/>
  <c r="BP545" i="5"/>
  <c r="BP553" i="5"/>
  <c r="BQ553" i="5"/>
  <c r="BP561" i="5"/>
  <c r="BQ561" i="5"/>
  <c r="BP8" i="5"/>
  <c r="BQ8" i="5"/>
  <c r="BQ38" i="5"/>
  <c r="BP38" i="5"/>
  <c r="BQ6" i="5"/>
  <c r="BQ11" i="5"/>
  <c r="BQ9" i="5"/>
  <c r="BP6" i="5"/>
  <c r="BP19" i="5"/>
  <c r="BP63" i="5"/>
  <c r="BQ63" i="5"/>
  <c r="BQ33" i="5"/>
  <c r="BP33" i="5"/>
  <c r="BP47" i="5"/>
  <c r="BQ47" i="5"/>
  <c r="BQ83" i="5"/>
  <c r="BP83" i="5"/>
  <c r="BQ28" i="5"/>
  <c r="BP28" i="5"/>
  <c r="BQ37" i="5"/>
  <c r="BP37" i="5"/>
  <c r="BQ31" i="5"/>
  <c r="BP31" i="5"/>
  <c r="BP26" i="5"/>
  <c r="BQ26" i="5"/>
  <c r="BQ32" i="5"/>
  <c r="BP32" i="5"/>
  <c r="BQ55" i="5"/>
  <c r="BP55" i="5"/>
  <c r="BP65" i="5"/>
  <c r="BQ65" i="5"/>
  <c r="BQ80" i="5"/>
  <c r="BP80" i="5"/>
  <c r="BQ19" i="5"/>
  <c r="BQ96" i="5"/>
  <c r="BP96" i="5"/>
  <c r="BQ25" i="5"/>
  <c r="BP25" i="5"/>
  <c r="BP97" i="5"/>
  <c r="BQ97" i="5"/>
  <c r="BQ73" i="5"/>
  <c r="BP73" i="5"/>
  <c r="BQ66" i="5"/>
  <c r="BP66" i="5"/>
  <c r="BQ74" i="5"/>
  <c r="BP74" i="5"/>
  <c r="BQ53" i="5"/>
  <c r="BP53" i="5"/>
  <c r="BP48" i="5"/>
  <c r="BQ48" i="5"/>
  <c r="BQ59" i="5"/>
  <c r="BP59" i="5"/>
  <c r="BQ46" i="5"/>
  <c r="BP46" i="5"/>
  <c r="BP5" i="5"/>
  <c r="BQ5" i="5"/>
  <c r="BQ36" i="5"/>
  <c r="BP36" i="5"/>
  <c r="BP20" i="5"/>
  <c r="BQ20" i="5"/>
  <c r="BP18" i="5"/>
  <c r="BQ18" i="5"/>
  <c r="BP10" i="5"/>
  <c r="BQ10" i="5"/>
  <c r="BQ39" i="5"/>
  <c r="BP39" i="5"/>
  <c r="BP41" i="5"/>
  <c r="BQ41" i="5"/>
  <c r="BQ61" i="5"/>
  <c r="BP61" i="5"/>
  <c r="BQ89" i="5"/>
  <c r="BP89" i="5"/>
  <c r="BQ30" i="5"/>
  <c r="BP30" i="5"/>
  <c r="BP11" i="5"/>
  <c r="BQ57" i="5"/>
  <c r="BP57" i="5"/>
  <c r="BQ87" i="5"/>
  <c r="BP87" i="5"/>
  <c r="BP88" i="5"/>
  <c r="BQ88" i="5"/>
  <c r="BQ64" i="5"/>
  <c r="BP64" i="5"/>
  <c r="BP52" i="5"/>
  <c r="BQ52" i="5"/>
  <c r="BQ40" i="5"/>
  <c r="BP40" i="5"/>
  <c r="BP51" i="5"/>
  <c r="BQ51" i="5"/>
  <c r="BP70" i="5"/>
  <c r="BQ70" i="5"/>
  <c r="BQ86" i="5"/>
  <c r="BP86" i="5"/>
  <c r="BQ14" i="5"/>
  <c r="BP14" i="5"/>
  <c r="BP9" i="5"/>
  <c r="BP93" i="5"/>
  <c r="BQ93" i="5"/>
  <c r="BP85" i="5"/>
  <c r="BQ85" i="5"/>
  <c r="BQ81" i="5"/>
  <c r="BP81" i="5"/>
  <c r="BP79" i="5"/>
  <c r="BQ79" i="5"/>
  <c r="BP72" i="5"/>
  <c r="BQ72" i="5"/>
  <c r="BQ75" i="5"/>
  <c r="BP75" i="5"/>
  <c r="BP69" i="5"/>
  <c r="BQ69" i="5"/>
  <c r="BP13" i="5"/>
  <c r="BQ13" i="5"/>
  <c r="BP43" i="5"/>
  <c r="BQ43" i="5"/>
  <c r="BQ62" i="5"/>
  <c r="BP62" i="5"/>
  <c r="BP71" i="5"/>
  <c r="BQ71" i="5"/>
  <c r="BQ91" i="5"/>
  <c r="BP91" i="5"/>
  <c r="BQ16" i="5"/>
  <c r="BP16" i="5"/>
  <c r="BQ27" i="5"/>
  <c r="BP27" i="5"/>
  <c r="BQ22" i="5"/>
  <c r="BP22" i="5"/>
  <c r="BP92" i="5"/>
  <c r="BQ92" i="5"/>
  <c r="BP90" i="5"/>
  <c r="BQ90" i="5"/>
  <c r="BP82" i="5"/>
  <c r="BQ82" i="5"/>
  <c r="BP77" i="5"/>
  <c r="BQ77" i="5"/>
  <c r="BQ68" i="5"/>
  <c r="BP68" i="5"/>
  <c r="BP45" i="5"/>
  <c r="BQ45" i="5"/>
  <c r="BQ42" i="5"/>
  <c r="BP42" i="5"/>
  <c r="BP15" i="5"/>
  <c r="BQ15" i="5"/>
  <c r="BQ44" i="5"/>
  <c r="BP44" i="5"/>
  <c r="BQ54" i="5"/>
  <c r="BP54" i="5"/>
  <c r="BP76" i="5"/>
  <c r="BQ76" i="5"/>
  <c r="BP95" i="5"/>
  <c r="BQ95" i="5"/>
  <c r="BQ24" i="5"/>
  <c r="BP24" i="5"/>
  <c r="BQ23" i="5"/>
  <c r="BP23" i="5"/>
  <c r="BP58" i="5"/>
  <c r="BQ58" i="5"/>
  <c r="BP35" i="5"/>
  <c r="BQ35" i="5"/>
  <c r="BQ56" i="5"/>
  <c r="BP56" i="5"/>
  <c r="BQ34" i="5"/>
  <c r="BP34" i="5"/>
  <c r="BP50" i="5"/>
  <c r="BQ50" i="5"/>
  <c r="BQ60" i="5"/>
  <c r="BP60" i="5"/>
  <c r="BQ78" i="5"/>
  <c r="BP78" i="5"/>
  <c r="BQ94" i="5"/>
  <c r="BP94" i="5"/>
  <c r="BP7" i="5"/>
  <c r="BQ7" i="5"/>
  <c r="BP29" i="5"/>
  <c r="BQ29" i="5"/>
  <c r="BQ17" i="5"/>
  <c r="BP17" i="5"/>
  <c r="BP21" i="5"/>
  <c r="BQ21" i="5"/>
  <c r="BQ49" i="5"/>
  <c r="BP49" i="5"/>
  <c r="BP67" i="5"/>
  <c r="BQ67" i="5"/>
  <c r="BQ84" i="5"/>
  <c r="BP84" i="5"/>
  <c r="BQ98" i="5"/>
  <c r="BP98" i="5"/>
  <c r="BQ12" i="5"/>
  <c r="BP12" i="5"/>
  <c r="BR129" i="5" l="1"/>
  <c r="BS129" i="5" s="1"/>
  <c r="BR132" i="5"/>
  <c r="BS132" i="5" s="1"/>
  <c r="BR173" i="5"/>
  <c r="BS173" i="5" s="1"/>
  <c r="BR250" i="5"/>
  <c r="BS250" i="5" s="1"/>
  <c r="BR183" i="5"/>
  <c r="BS183" i="5" s="1"/>
  <c r="BR220" i="5"/>
  <c r="BS220" i="5" s="1"/>
  <c r="BR216" i="5"/>
  <c r="BS216" i="5" s="1"/>
  <c r="BR226" i="5"/>
  <c r="BS226" i="5" s="1"/>
  <c r="BR266" i="5"/>
  <c r="BS266" i="5" s="1"/>
  <c r="BR288" i="5"/>
  <c r="BS288" i="5" s="1"/>
  <c r="BR230" i="5"/>
  <c r="BS230" i="5" s="1"/>
  <c r="BR240" i="5"/>
  <c r="BS240" i="5" s="1"/>
  <c r="BR199" i="5"/>
  <c r="BS199" i="5" s="1"/>
  <c r="BR210" i="5"/>
  <c r="BS210" i="5" s="1"/>
  <c r="BR155" i="5"/>
  <c r="BS155" i="5" s="1"/>
  <c r="BR151" i="5"/>
  <c r="BS151" i="5" s="1"/>
  <c r="BR562" i="5"/>
  <c r="BS562" i="5" s="1"/>
  <c r="BR187" i="5"/>
  <c r="BS187" i="5" s="1"/>
  <c r="BR234" i="5"/>
  <c r="BS234" i="5" s="1"/>
  <c r="BR252" i="5"/>
  <c r="BS252" i="5" s="1"/>
  <c r="BR145" i="5"/>
  <c r="BS145" i="5" s="1"/>
  <c r="BR264" i="5"/>
  <c r="BS264" i="5" s="1"/>
  <c r="BR137" i="5"/>
  <c r="BS137" i="5" s="1"/>
  <c r="BR157" i="5"/>
  <c r="BS157" i="5" s="1"/>
  <c r="BR191" i="5"/>
  <c r="BS191" i="5" s="1"/>
  <c r="BR224" i="5"/>
  <c r="BS224" i="5" s="1"/>
  <c r="BR218" i="5"/>
  <c r="BS218" i="5" s="1"/>
  <c r="BR171" i="5"/>
  <c r="BS171" i="5" s="1"/>
  <c r="BR248" i="5"/>
  <c r="BS248" i="5" s="1"/>
  <c r="BR292" i="5"/>
  <c r="BS292" i="5" s="1"/>
  <c r="BR149" i="5"/>
  <c r="BS149" i="5" s="1"/>
  <c r="BR181" i="5"/>
  <c r="BS181" i="5" s="1"/>
  <c r="BR232" i="5"/>
  <c r="BS232" i="5" s="1"/>
  <c r="BR214" i="5"/>
  <c r="BS214" i="5" s="1"/>
  <c r="BR258" i="5"/>
  <c r="BS258" i="5" s="1"/>
  <c r="BR265" i="5"/>
  <c r="BS265" i="5" s="1"/>
  <c r="BR139" i="5"/>
  <c r="BS139" i="5" s="1"/>
  <c r="BR163" i="5"/>
  <c r="BS163" i="5" s="1"/>
  <c r="BR175" i="5"/>
  <c r="BS175" i="5" s="1"/>
  <c r="BR113" i="5"/>
  <c r="BS113" i="5" s="1"/>
  <c r="BR167" i="5"/>
  <c r="BS167" i="5" s="1"/>
  <c r="BR107" i="5"/>
  <c r="BS107" i="5" s="1"/>
  <c r="BR193" i="5"/>
  <c r="BS193" i="5" s="1"/>
  <c r="BR102" i="5"/>
  <c r="BS102" i="5" s="1"/>
  <c r="BR554" i="5"/>
  <c r="BS554" i="5" s="1"/>
  <c r="BR211" i="5"/>
  <c r="BS211" i="5" s="1"/>
  <c r="BR112" i="5"/>
  <c r="BS112" i="5" s="1"/>
  <c r="BR404" i="5"/>
  <c r="BS404" i="5" s="1"/>
  <c r="BR372" i="5"/>
  <c r="BS372" i="5" s="1"/>
  <c r="BR236" i="5"/>
  <c r="BS236" i="5" s="1"/>
  <c r="BR388" i="5"/>
  <c r="BS388" i="5" s="1"/>
  <c r="BR239" i="5"/>
  <c r="BS239" i="5" s="1"/>
  <c r="BR552" i="5"/>
  <c r="BS552" i="5" s="1"/>
  <c r="BR520" i="5"/>
  <c r="BS520" i="5" s="1"/>
  <c r="BR394" i="5"/>
  <c r="BS394" i="5" s="1"/>
  <c r="BR330" i="5"/>
  <c r="BS330" i="5" s="1"/>
  <c r="BR456" i="5"/>
  <c r="BS456" i="5" s="1"/>
  <c r="BR409" i="5"/>
  <c r="BS409" i="5" s="1"/>
  <c r="BR537" i="5"/>
  <c r="BS537" i="5" s="1"/>
  <c r="BR331" i="5"/>
  <c r="BS331" i="5" s="1"/>
  <c r="BR197" i="5"/>
  <c r="BS197" i="5" s="1"/>
  <c r="BR530" i="5"/>
  <c r="BS530" i="5" s="1"/>
  <c r="BR143" i="5"/>
  <c r="BS143" i="5" s="1"/>
  <c r="BR135" i="5"/>
  <c r="BS135" i="5" s="1"/>
  <c r="BR380" i="5"/>
  <c r="BS380" i="5" s="1"/>
  <c r="BR245" i="5"/>
  <c r="BS245" i="5" s="1"/>
  <c r="BR348" i="5"/>
  <c r="BS348" i="5" s="1"/>
  <c r="BR221" i="5"/>
  <c r="BS221" i="5" s="1"/>
  <c r="BR278" i="5"/>
  <c r="BS278" i="5" s="1"/>
  <c r="BR364" i="5"/>
  <c r="BS364" i="5" s="1"/>
  <c r="BR188" i="5"/>
  <c r="BS188" i="5" s="1"/>
  <c r="BR558" i="5"/>
  <c r="BS558" i="5" s="1"/>
  <c r="BR548" i="5"/>
  <c r="BS548" i="5" s="1"/>
  <c r="BR516" i="5"/>
  <c r="BS516" i="5" s="1"/>
  <c r="BR390" i="5"/>
  <c r="BS390" i="5" s="1"/>
  <c r="BR358" i="5"/>
  <c r="BS358" i="5" s="1"/>
  <c r="BR326" i="5"/>
  <c r="BS326" i="5" s="1"/>
  <c r="BR294" i="5"/>
  <c r="BS294" i="5" s="1"/>
  <c r="BR165" i="5"/>
  <c r="BS165" i="5" s="1"/>
  <c r="BR215" i="5"/>
  <c r="BS215" i="5" s="1"/>
  <c r="BR263" i="5"/>
  <c r="BS263" i="5" s="1"/>
  <c r="BR405" i="5"/>
  <c r="BS405" i="5" s="1"/>
  <c r="BR373" i="5"/>
  <c r="BS373" i="5" s="1"/>
  <c r="BR341" i="5"/>
  <c r="BS341" i="5" s="1"/>
  <c r="BR309" i="5"/>
  <c r="BS309" i="5" s="1"/>
  <c r="BR117" i="5"/>
  <c r="BS117" i="5" s="1"/>
  <c r="BR190" i="5"/>
  <c r="BS190" i="5" s="1"/>
  <c r="BR403" i="5"/>
  <c r="BS403" i="5" s="1"/>
  <c r="BR303" i="5"/>
  <c r="BS303" i="5" s="1"/>
  <c r="BR323" i="5"/>
  <c r="BS323" i="5" s="1"/>
  <c r="BR533" i="5"/>
  <c r="BS533" i="5" s="1"/>
  <c r="BR281" i="5"/>
  <c r="BS281" i="5" s="1"/>
  <c r="BR223" i="5"/>
  <c r="BS223" i="5" s="1"/>
  <c r="BR227" i="5"/>
  <c r="BS227" i="5" s="1"/>
  <c r="BR411" i="5"/>
  <c r="BS411" i="5" s="1"/>
  <c r="BR319" i="5"/>
  <c r="BS319" i="5" s="1"/>
  <c r="BR195" i="5"/>
  <c r="BS195" i="5" s="1"/>
  <c r="BR219" i="5"/>
  <c r="BS219" i="5" s="1"/>
  <c r="BR539" i="5"/>
  <c r="BS539" i="5" s="1"/>
  <c r="BR507" i="5"/>
  <c r="BS507" i="5" s="1"/>
  <c r="BR209" i="5"/>
  <c r="BS209" i="5" s="1"/>
  <c r="BR255" i="5"/>
  <c r="BS255" i="5" s="1"/>
  <c r="BR560" i="5"/>
  <c r="BS560" i="5" s="1"/>
  <c r="BR310" i="5"/>
  <c r="BS310" i="5" s="1"/>
  <c r="BR384" i="5"/>
  <c r="BS384" i="5" s="1"/>
  <c r="BR246" i="5"/>
  <c r="BS246" i="5" s="1"/>
  <c r="BR351" i="5"/>
  <c r="BS351" i="5" s="1"/>
  <c r="BR549" i="5"/>
  <c r="BS549" i="5" s="1"/>
  <c r="BR254" i="5"/>
  <c r="BS254" i="5" s="1"/>
  <c r="BR555" i="5"/>
  <c r="BS555" i="5" s="1"/>
  <c r="BR543" i="5"/>
  <c r="BS543" i="5" s="1"/>
  <c r="BR123" i="5"/>
  <c r="BS123" i="5" s="1"/>
  <c r="BR416" i="5"/>
  <c r="BS416" i="5" s="1"/>
  <c r="BR289" i="5"/>
  <c r="BS289" i="5" s="1"/>
  <c r="BR356" i="5"/>
  <c r="BS356" i="5" s="1"/>
  <c r="BR164" i="5"/>
  <c r="BS164" i="5" s="1"/>
  <c r="BR324" i="5"/>
  <c r="BS324" i="5" s="1"/>
  <c r="BR185" i="5"/>
  <c r="BS185" i="5" s="1"/>
  <c r="BR168" i="5"/>
  <c r="BS168" i="5" s="1"/>
  <c r="BR340" i="5"/>
  <c r="BS340" i="5" s="1"/>
  <c r="BR177" i="5"/>
  <c r="BS177" i="5" s="1"/>
  <c r="BR534" i="5"/>
  <c r="BS534" i="5" s="1"/>
  <c r="BR229" i="5"/>
  <c r="BS229" i="5" s="1"/>
  <c r="BR544" i="5"/>
  <c r="BS544" i="5" s="1"/>
  <c r="BR512" i="5"/>
  <c r="BS512" i="5" s="1"/>
  <c r="BR386" i="5"/>
  <c r="BS386" i="5" s="1"/>
  <c r="BR354" i="5"/>
  <c r="BS354" i="5" s="1"/>
  <c r="BR322" i="5"/>
  <c r="BS322" i="5" s="1"/>
  <c r="BR538" i="5"/>
  <c r="BS538" i="5" s="1"/>
  <c r="BR207" i="5"/>
  <c r="BS207" i="5" s="1"/>
  <c r="BR401" i="5"/>
  <c r="BS401" i="5" s="1"/>
  <c r="BR369" i="5"/>
  <c r="BS369" i="5" s="1"/>
  <c r="BR337" i="5"/>
  <c r="BS337" i="5" s="1"/>
  <c r="BR305" i="5"/>
  <c r="BS305" i="5" s="1"/>
  <c r="BR391" i="5"/>
  <c r="BS391" i="5" s="1"/>
  <c r="BR407" i="5"/>
  <c r="BS407" i="5" s="1"/>
  <c r="BR311" i="5"/>
  <c r="BS311" i="5" s="1"/>
  <c r="BR529" i="5"/>
  <c r="BS529" i="5" s="1"/>
  <c r="BR277" i="5"/>
  <c r="BS277" i="5" s="1"/>
  <c r="BR213" i="5"/>
  <c r="BS213" i="5" s="1"/>
  <c r="BR147" i="5"/>
  <c r="BS147" i="5" s="1"/>
  <c r="BR159" i="5"/>
  <c r="BS159" i="5" s="1"/>
  <c r="BR399" i="5"/>
  <c r="BS399" i="5" s="1"/>
  <c r="BR307" i="5"/>
  <c r="BS307" i="5" s="1"/>
  <c r="BR158" i="5"/>
  <c r="BS158" i="5" s="1"/>
  <c r="BR202" i="5"/>
  <c r="BS202" i="5" s="1"/>
  <c r="BR535" i="5"/>
  <c r="BS535" i="5" s="1"/>
  <c r="BR287" i="5"/>
  <c r="BS287" i="5" s="1"/>
  <c r="BR205" i="5"/>
  <c r="BS205" i="5" s="1"/>
  <c r="BR136" i="5"/>
  <c r="BS136" i="5" s="1"/>
  <c r="BR406" i="5"/>
  <c r="BS406" i="5" s="1"/>
  <c r="BR275" i="5"/>
  <c r="BS275" i="5" s="1"/>
  <c r="BR357" i="5"/>
  <c r="BS357" i="5" s="1"/>
  <c r="BR115" i="5"/>
  <c r="BS115" i="5" s="1"/>
  <c r="BR217" i="5"/>
  <c r="BS217" i="5" s="1"/>
  <c r="BR257" i="5"/>
  <c r="BS257" i="5" s="1"/>
  <c r="BR140" i="5"/>
  <c r="BS140" i="5" s="1"/>
  <c r="BR523" i="5"/>
  <c r="BS523" i="5" s="1"/>
  <c r="BR267" i="5"/>
  <c r="BS267" i="5" s="1"/>
  <c r="BR392" i="5"/>
  <c r="BS392" i="5" s="1"/>
  <c r="BR106" i="5"/>
  <c r="BS106" i="5" s="1"/>
  <c r="BR237" i="5"/>
  <c r="BS237" i="5" s="1"/>
  <c r="BR336" i="5"/>
  <c r="BS336" i="5" s="1"/>
  <c r="BR212" i="5"/>
  <c r="BS212" i="5" s="1"/>
  <c r="BR300" i="5"/>
  <c r="BS300" i="5" s="1"/>
  <c r="BR174" i="5"/>
  <c r="BS174" i="5" s="1"/>
  <c r="BR256" i="5"/>
  <c r="BS256" i="5" s="1"/>
  <c r="BR316" i="5"/>
  <c r="BS316" i="5" s="1"/>
  <c r="BR161" i="5"/>
  <c r="BS161" i="5" s="1"/>
  <c r="BR400" i="5"/>
  <c r="BS400" i="5" s="1"/>
  <c r="BR540" i="5"/>
  <c r="BS540" i="5" s="1"/>
  <c r="BR414" i="5"/>
  <c r="BS414" i="5" s="1"/>
  <c r="BR382" i="5"/>
  <c r="BS382" i="5" s="1"/>
  <c r="BR350" i="5"/>
  <c r="BS350" i="5" s="1"/>
  <c r="BR318" i="5"/>
  <c r="BS318" i="5" s="1"/>
  <c r="BR283" i="5"/>
  <c r="BS283" i="5" s="1"/>
  <c r="BR110" i="5"/>
  <c r="BS110" i="5" s="1"/>
  <c r="BR514" i="5"/>
  <c r="BS514" i="5" s="1"/>
  <c r="BR222" i="5"/>
  <c r="BS222" i="5" s="1"/>
  <c r="BR397" i="5"/>
  <c r="BS397" i="5" s="1"/>
  <c r="BR365" i="5"/>
  <c r="BS365" i="5" s="1"/>
  <c r="BR333" i="5"/>
  <c r="BS333" i="5" s="1"/>
  <c r="BR301" i="5"/>
  <c r="BS301" i="5" s="1"/>
  <c r="BR150" i="5"/>
  <c r="BS150" i="5" s="1"/>
  <c r="BR122" i="5"/>
  <c r="BS122" i="5" s="1"/>
  <c r="BR375" i="5"/>
  <c r="BS375" i="5" s="1"/>
  <c r="BR247" i="5"/>
  <c r="BS247" i="5" s="1"/>
  <c r="BR395" i="5"/>
  <c r="BS395" i="5" s="1"/>
  <c r="BR299" i="5"/>
  <c r="BS299" i="5" s="1"/>
  <c r="BR557" i="5"/>
  <c r="BS557" i="5" s="1"/>
  <c r="BR525" i="5"/>
  <c r="BS525" i="5" s="1"/>
  <c r="BR273" i="5"/>
  <c r="BS273" i="5" s="1"/>
  <c r="BR144" i="5"/>
  <c r="BS144" i="5" s="1"/>
  <c r="BR141" i="5"/>
  <c r="BS141" i="5" s="1"/>
  <c r="BR387" i="5"/>
  <c r="BS387" i="5" s="1"/>
  <c r="BR295" i="5"/>
  <c r="BS295" i="5" s="1"/>
  <c r="BR160" i="5"/>
  <c r="BS160" i="5" s="1"/>
  <c r="BR142" i="5"/>
  <c r="BS142" i="5" s="1"/>
  <c r="BR531" i="5"/>
  <c r="BS531" i="5" s="1"/>
  <c r="BR280" i="5"/>
  <c r="BS280" i="5" s="1"/>
  <c r="BR201" i="5"/>
  <c r="BS201" i="5" s="1"/>
  <c r="BR517" i="5"/>
  <c r="BS517" i="5" s="1"/>
  <c r="BR367" i="5"/>
  <c r="BS367" i="5" s="1"/>
  <c r="BR251" i="5"/>
  <c r="BS251" i="5" s="1"/>
  <c r="BR235" i="5"/>
  <c r="BS235" i="5" s="1"/>
  <c r="BR131" i="5"/>
  <c r="BS131" i="5" s="1"/>
  <c r="BR368" i="5"/>
  <c r="BS368" i="5" s="1"/>
  <c r="BR204" i="5"/>
  <c r="BS204" i="5" s="1"/>
  <c r="BR312" i="5"/>
  <c r="BS312" i="5" s="1"/>
  <c r="BR179" i="5"/>
  <c r="BS179" i="5" s="1"/>
  <c r="BR154" i="5"/>
  <c r="BS154" i="5" s="1"/>
  <c r="BR200" i="5"/>
  <c r="BS200" i="5" s="1"/>
  <c r="BR118" i="5"/>
  <c r="BS118" i="5" s="1"/>
  <c r="BR376" i="5"/>
  <c r="BS376" i="5" s="1"/>
  <c r="BR134" i="5"/>
  <c r="BS134" i="5" s="1"/>
  <c r="BR536" i="5"/>
  <c r="BS536" i="5" s="1"/>
  <c r="BR410" i="5"/>
  <c r="BS410" i="5" s="1"/>
  <c r="BR378" i="5"/>
  <c r="BS378" i="5" s="1"/>
  <c r="BR346" i="5"/>
  <c r="BS346" i="5" s="1"/>
  <c r="BR314" i="5"/>
  <c r="BS314" i="5" s="1"/>
  <c r="BR279" i="5"/>
  <c r="BS279" i="5" s="1"/>
  <c r="BR408" i="5"/>
  <c r="BS408" i="5" s="1"/>
  <c r="BR393" i="5"/>
  <c r="BS393" i="5" s="1"/>
  <c r="BR361" i="5"/>
  <c r="BS361" i="5" s="1"/>
  <c r="BR329" i="5"/>
  <c r="BS329" i="5" s="1"/>
  <c r="BR249" i="5"/>
  <c r="BS249" i="5" s="1"/>
  <c r="BR152" i="5"/>
  <c r="BS152" i="5" s="1"/>
  <c r="BR153" i="5"/>
  <c r="BS153" i="5" s="1"/>
  <c r="BR363" i="5"/>
  <c r="BS363" i="5" s="1"/>
  <c r="BR383" i="5"/>
  <c r="BS383" i="5" s="1"/>
  <c r="BR553" i="5"/>
  <c r="BS553" i="5" s="1"/>
  <c r="BR521" i="5"/>
  <c r="BS521" i="5" s="1"/>
  <c r="BR269" i="5"/>
  <c r="BS269" i="5" s="1"/>
  <c r="BR186" i="5"/>
  <c r="BS186" i="5" s="1"/>
  <c r="BR126" i="5"/>
  <c r="BS126" i="5" s="1"/>
  <c r="BR379" i="5"/>
  <c r="BS379" i="5" s="1"/>
  <c r="BR270" i="5"/>
  <c r="BS270" i="5" s="1"/>
  <c r="BR297" i="5"/>
  <c r="BS297" i="5" s="1"/>
  <c r="BR559" i="5"/>
  <c r="BS559" i="5" s="1"/>
  <c r="BR527" i="5"/>
  <c r="BS527" i="5" s="1"/>
  <c r="BR276" i="5"/>
  <c r="BS276" i="5" s="1"/>
  <c r="BR192" i="5"/>
  <c r="BS192" i="5" s="1"/>
  <c r="BR128" i="5"/>
  <c r="BS128" i="5" s="1"/>
  <c r="BR146" i="5"/>
  <c r="BS146" i="5" s="1"/>
  <c r="BR284" i="5"/>
  <c r="BS284" i="5" s="1"/>
  <c r="BR532" i="5"/>
  <c r="BS532" i="5" s="1"/>
  <c r="BR374" i="5"/>
  <c r="BS374" i="5" s="1"/>
  <c r="BR274" i="5"/>
  <c r="BS274" i="5" s="1"/>
  <c r="BR325" i="5"/>
  <c r="BS325" i="5" s="1"/>
  <c r="BR244" i="5"/>
  <c r="BS244" i="5" s="1"/>
  <c r="BR272" i="5"/>
  <c r="BS272" i="5" s="1"/>
  <c r="BR225" i="5"/>
  <c r="BS225" i="5" s="1"/>
  <c r="BR286" i="5"/>
  <c r="BS286" i="5" s="1"/>
  <c r="BR344" i="5"/>
  <c r="BS344" i="5" s="1"/>
  <c r="BR542" i="5"/>
  <c r="BS542" i="5" s="1"/>
  <c r="BR550" i="5"/>
  <c r="BS550" i="5" s="1"/>
  <c r="BR352" i="5"/>
  <c r="BS352" i="5" s="1"/>
  <c r="BR342" i="5"/>
  <c r="BS342" i="5" s="1"/>
  <c r="BR389" i="5"/>
  <c r="BS389" i="5" s="1"/>
  <c r="BR371" i="5"/>
  <c r="BS371" i="5" s="1"/>
  <c r="BR242" i="5"/>
  <c r="BS242" i="5" s="1"/>
  <c r="BR320" i="5"/>
  <c r="BS320" i="5" s="1"/>
  <c r="BR290" i="5"/>
  <c r="BS290" i="5" s="1"/>
  <c r="BR546" i="5"/>
  <c r="BS546" i="5" s="1"/>
  <c r="BR203" i="5"/>
  <c r="BS203" i="5" s="1"/>
  <c r="BR518" i="5"/>
  <c r="BS518" i="5" s="1"/>
  <c r="BR561" i="5"/>
  <c r="BS561" i="5" s="1"/>
  <c r="BR138" i="5"/>
  <c r="BS138" i="5" s="1"/>
  <c r="BR526" i="5"/>
  <c r="BS526" i="5" s="1"/>
  <c r="BR268" i="5"/>
  <c r="BS268" i="5" s="1"/>
  <c r="BR328" i="5"/>
  <c r="BS328" i="5" s="1"/>
  <c r="BR528" i="5"/>
  <c r="BS528" i="5" s="1"/>
  <c r="BR402" i="5"/>
  <c r="BS402" i="5" s="1"/>
  <c r="BR370" i="5"/>
  <c r="BS370" i="5" s="1"/>
  <c r="BR338" i="5"/>
  <c r="BS338" i="5" s="1"/>
  <c r="BR306" i="5"/>
  <c r="BS306" i="5" s="1"/>
  <c r="BR271" i="5"/>
  <c r="BS271" i="5" s="1"/>
  <c r="BR156" i="5"/>
  <c r="BS156" i="5" s="1"/>
  <c r="BR360" i="5"/>
  <c r="BS360" i="5" s="1"/>
  <c r="BR385" i="5"/>
  <c r="BS385" i="5" s="1"/>
  <c r="BR353" i="5"/>
  <c r="BS353" i="5" s="1"/>
  <c r="BR321" i="5"/>
  <c r="BS321" i="5" s="1"/>
  <c r="BR231" i="5"/>
  <c r="BS231" i="5" s="1"/>
  <c r="BR111" i="5"/>
  <c r="BS111" i="5" s="1"/>
  <c r="BR127" i="5"/>
  <c r="BS127" i="5" s="1"/>
  <c r="BR166" i="5"/>
  <c r="BS166" i="5" s="1"/>
  <c r="BR339" i="5"/>
  <c r="BS339" i="5" s="1"/>
  <c r="BR359" i="5"/>
  <c r="BS359" i="5" s="1"/>
  <c r="BR189" i="5"/>
  <c r="BS189" i="5" s="1"/>
  <c r="BR545" i="5"/>
  <c r="BS545" i="5" s="1"/>
  <c r="BR513" i="5"/>
  <c r="BS513" i="5" s="1"/>
  <c r="BR253" i="5"/>
  <c r="BS253" i="5" s="1"/>
  <c r="BR176" i="5"/>
  <c r="BS176" i="5" s="1"/>
  <c r="BR355" i="5"/>
  <c r="BS355" i="5" s="1"/>
  <c r="BR293" i="5"/>
  <c r="BS293" i="5" s="1"/>
  <c r="BR206" i="5"/>
  <c r="BS206" i="5" s="1"/>
  <c r="BR551" i="5"/>
  <c r="BS551" i="5" s="1"/>
  <c r="BR519" i="5"/>
  <c r="BS519" i="5" s="1"/>
  <c r="BR362" i="5"/>
  <c r="BS362" i="5" s="1"/>
  <c r="BR198" i="5"/>
  <c r="BS198" i="5" s="1"/>
  <c r="BR345" i="5"/>
  <c r="BS345" i="5" s="1"/>
  <c r="BR315" i="5"/>
  <c r="BS315" i="5" s="1"/>
  <c r="BR335" i="5"/>
  <c r="BS335" i="5" s="1"/>
  <c r="BR233" i="5"/>
  <c r="BS233" i="5" s="1"/>
  <c r="BR148" i="5"/>
  <c r="BS148" i="5" s="1"/>
  <c r="BR511" i="5"/>
  <c r="BS511" i="5" s="1"/>
  <c r="BR282" i="5"/>
  <c r="BS282" i="5" s="1"/>
  <c r="BR296" i="5"/>
  <c r="BS296" i="5" s="1"/>
  <c r="BR238" i="5"/>
  <c r="BS238" i="5" s="1"/>
  <c r="BR522" i="5"/>
  <c r="BS522" i="5" s="1"/>
  <c r="BR182" i="5"/>
  <c r="BS182" i="5" s="1"/>
  <c r="BR396" i="5"/>
  <c r="BS396" i="5" s="1"/>
  <c r="BR262" i="5"/>
  <c r="BS262" i="5" s="1"/>
  <c r="BR412" i="5"/>
  <c r="BS412" i="5" s="1"/>
  <c r="BR261" i="5"/>
  <c r="BS261" i="5" s="1"/>
  <c r="BR259" i="5"/>
  <c r="BS259" i="5" s="1"/>
  <c r="BR304" i="5"/>
  <c r="BS304" i="5" s="1"/>
  <c r="BR556" i="5"/>
  <c r="BS556" i="5" s="1"/>
  <c r="BR524" i="5"/>
  <c r="BS524" i="5" s="1"/>
  <c r="BR398" i="5"/>
  <c r="BS398" i="5" s="1"/>
  <c r="BR366" i="5"/>
  <c r="BS366" i="5" s="1"/>
  <c r="BR334" i="5"/>
  <c r="BS334" i="5" s="1"/>
  <c r="BR302" i="5"/>
  <c r="BS302" i="5" s="1"/>
  <c r="BR228" i="5"/>
  <c r="BS228" i="5" s="1"/>
  <c r="BR99" i="5"/>
  <c r="BS99" i="5" s="1"/>
  <c r="BR332" i="5"/>
  <c r="BS332" i="5" s="1"/>
  <c r="BR413" i="5"/>
  <c r="BS413" i="5" s="1"/>
  <c r="BR381" i="5"/>
  <c r="BS381" i="5" s="1"/>
  <c r="BR349" i="5"/>
  <c r="BS349" i="5" s="1"/>
  <c r="BR317" i="5"/>
  <c r="BS317" i="5" s="1"/>
  <c r="BR194" i="5"/>
  <c r="BS194" i="5" s="1"/>
  <c r="BR169" i="5"/>
  <c r="BS169" i="5" s="1"/>
  <c r="BR327" i="5"/>
  <c r="BS327" i="5" s="1"/>
  <c r="BR347" i="5"/>
  <c r="BS347" i="5" s="1"/>
  <c r="BR180" i="5"/>
  <c r="BS180" i="5" s="1"/>
  <c r="BR541" i="5"/>
  <c r="BS541" i="5" s="1"/>
  <c r="BR291" i="5"/>
  <c r="BS291" i="5" s="1"/>
  <c r="BR243" i="5"/>
  <c r="BS243" i="5" s="1"/>
  <c r="BR170" i="5"/>
  <c r="BS170" i="5" s="1"/>
  <c r="BR343" i="5"/>
  <c r="BS343" i="5" s="1"/>
  <c r="BR196" i="5"/>
  <c r="BS196" i="5" s="1"/>
  <c r="BR260" i="5"/>
  <c r="BS260" i="5" s="1"/>
  <c r="BR184" i="5"/>
  <c r="BS184" i="5" s="1"/>
  <c r="BR547" i="5"/>
  <c r="BS547" i="5" s="1"/>
  <c r="BR515" i="5"/>
  <c r="BS515" i="5" s="1"/>
  <c r="BR241" i="5"/>
  <c r="BS241" i="5" s="1"/>
  <c r="BR208" i="5"/>
  <c r="BS208" i="5" s="1"/>
  <c r="BR298" i="5"/>
  <c r="BS298" i="5" s="1"/>
  <c r="BR308" i="5"/>
  <c r="BS308" i="5" s="1"/>
  <c r="BR377" i="5"/>
  <c r="BS377" i="5" s="1"/>
  <c r="BR313" i="5"/>
  <c r="BS313" i="5" s="1"/>
  <c r="BR172" i="5"/>
  <c r="BS172" i="5" s="1"/>
  <c r="BR415" i="5"/>
  <c r="BS415" i="5" s="1"/>
  <c r="BR285" i="5"/>
  <c r="BS285" i="5" s="1"/>
  <c r="BR162" i="5"/>
  <c r="BS162" i="5" s="1"/>
  <c r="BR178" i="5"/>
  <c r="BS178" i="5" s="1"/>
  <c r="BR428" i="5"/>
  <c r="BS428" i="5" s="1"/>
  <c r="BR108" i="5"/>
  <c r="BS108" i="5" s="1"/>
  <c r="BR103" i="5"/>
  <c r="BS103" i="5" s="1"/>
  <c r="BR100" i="5"/>
  <c r="BS100" i="5" s="1"/>
  <c r="BR109" i="5"/>
  <c r="BS109" i="5" s="1"/>
  <c r="BR124" i="5"/>
  <c r="BS124" i="5" s="1"/>
  <c r="BR130" i="5"/>
  <c r="BS130" i="5" s="1"/>
  <c r="BR114" i="5"/>
  <c r="BS114" i="5" s="1"/>
  <c r="BR105" i="5"/>
  <c r="BS105" i="5" s="1"/>
  <c r="BR101" i="5"/>
  <c r="BS101" i="5" s="1"/>
  <c r="BR125" i="5"/>
  <c r="BS125" i="5" s="1"/>
  <c r="BR133" i="5"/>
  <c r="BS133" i="5" s="1"/>
  <c r="BR120" i="5"/>
  <c r="BS120" i="5" s="1"/>
  <c r="BR121" i="5"/>
  <c r="BS121" i="5" s="1"/>
  <c r="BR104" i="5"/>
  <c r="BS104" i="5" s="1"/>
  <c r="BR116" i="5"/>
  <c r="BS116" i="5" s="1"/>
  <c r="BR510" i="5"/>
  <c r="BS510" i="5" s="1"/>
  <c r="BR447" i="5"/>
  <c r="BS447" i="5" s="1"/>
  <c r="BR508" i="5"/>
  <c r="BS508" i="5" s="1"/>
  <c r="BR501" i="5"/>
  <c r="BS501" i="5" s="1"/>
  <c r="BR493" i="5"/>
  <c r="BS493" i="5" s="1"/>
  <c r="BR485" i="5"/>
  <c r="BS485" i="5" s="1"/>
  <c r="BR470" i="5"/>
  <c r="BS470" i="5" s="1"/>
  <c r="BR471" i="5"/>
  <c r="BS471" i="5" s="1"/>
  <c r="BR420" i="5"/>
  <c r="BS420" i="5" s="1"/>
  <c r="BR487" i="5"/>
  <c r="BS487" i="5" s="1"/>
  <c r="BR455" i="5"/>
  <c r="BS455" i="5" s="1"/>
  <c r="BR445" i="5"/>
  <c r="BS445" i="5" s="1"/>
  <c r="BR500" i="5"/>
  <c r="BS500" i="5" s="1"/>
  <c r="BR492" i="5"/>
  <c r="BS492" i="5" s="1"/>
  <c r="BR484" i="5"/>
  <c r="BS484" i="5" s="1"/>
  <c r="BR458" i="5"/>
  <c r="BS458" i="5" s="1"/>
  <c r="BR469" i="5"/>
  <c r="BS469" i="5" s="1"/>
  <c r="BR475" i="5"/>
  <c r="BS475" i="5" s="1"/>
  <c r="BR454" i="5"/>
  <c r="BS454" i="5" s="1"/>
  <c r="BR443" i="5"/>
  <c r="BS443" i="5" s="1"/>
  <c r="BR422" i="5"/>
  <c r="BS422" i="5" s="1"/>
  <c r="BR499" i="5"/>
  <c r="BS499" i="5" s="1"/>
  <c r="BR491" i="5"/>
  <c r="BS491" i="5" s="1"/>
  <c r="BR482" i="5"/>
  <c r="BS482" i="5" s="1"/>
  <c r="BR483" i="5"/>
  <c r="BS483" i="5" s="1"/>
  <c r="BR467" i="5"/>
  <c r="BS467" i="5" s="1"/>
  <c r="BR453" i="5"/>
  <c r="BS453" i="5" s="1"/>
  <c r="BR441" i="5"/>
  <c r="BS441" i="5" s="1"/>
  <c r="BR506" i="5"/>
  <c r="BS506" i="5" s="1"/>
  <c r="BR498" i="5"/>
  <c r="BS498" i="5" s="1"/>
  <c r="BR490" i="5"/>
  <c r="BS490" i="5" s="1"/>
  <c r="BR480" i="5"/>
  <c r="BS480" i="5" s="1"/>
  <c r="BR481" i="5"/>
  <c r="BS481" i="5" s="1"/>
  <c r="BR465" i="5"/>
  <c r="BS465" i="5" s="1"/>
  <c r="BR430" i="5"/>
  <c r="BS430" i="5" s="1"/>
  <c r="BR495" i="5"/>
  <c r="BS495" i="5" s="1"/>
  <c r="BR418" i="5"/>
  <c r="BS418" i="5" s="1"/>
  <c r="BR452" i="5"/>
  <c r="BS452" i="5" s="1"/>
  <c r="BR439" i="5"/>
  <c r="BS439" i="5" s="1"/>
  <c r="BR505" i="5"/>
  <c r="BS505" i="5" s="1"/>
  <c r="BR497" i="5"/>
  <c r="BS497" i="5" s="1"/>
  <c r="BR489" i="5"/>
  <c r="BS489" i="5" s="1"/>
  <c r="BR478" i="5"/>
  <c r="BS478" i="5" s="1"/>
  <c r="BR479" i="5"/>
  <c r="BS479" i="5" s="1"/>
  <c r="BR463" i="5"/>
  <c r="BS463" i="5" s="1"/>
  <c r="BR435" i="5"/>
  <c r="BS435" i="5" s="1"/>
  <c r="BR503" i="5"/>
  <c r="BS503" i="5" s="1"/>
  <c r="BR451" i="5"/>
  <c r="BS451" i="5" s="1"/>
  <c r="BR504" i="5"/>
  <c r="BS504" i="5" s="1"/>
  <c r="BR496" i="5"/>
  <c r="BS496" i="5" s="1"/>
  <c r="BR488" i="5"/>
  <c r="BS488" i="5" s="1"/>
  <c r="BR476" i="5"/>
  <c r="BS476" i="5" s="1"/>
  <c r="BR477" i="5"/>
  <c r="BS477" i="5" s="1"/>
  <c r="BR461" i="5"/>
  <c r="BS461" i="5" s="1"/>
  <c r="BR423" i="5"/>
  <c r="BS423" i="5" s="1"/>
  <c r="BR419" i="5"/>
  <c r="BS419" i="5" s="1"/>
  <c r="BR450" i="5"/>
  <c r="BS450" i="5" s="1"/>
  <c r="BR449" i="5"/>
  <c r="BS449" i="5" s="1"/>
  <c r="BR119" i="5"/>
  <c r="BS119" i="5" s="1"/>
  <c r="BR502" i="5"/>
  <c r="BS502" i="5" s="1"/>
  <c r="BR494" i="5"/>
  <c r="BS494" i="5" s="1"/>
  <c r="BR486" i="5"/>
  <c r="BS486" i="5" s="1"/>
  <c r="BR472" i="5"/>
  <c r="BS472" i="5" s="1"/>
  <c r="BR473" i="5"/>
  <c r="BS473" i="5" s="1"/>
  <c r="BR457" i="5"/>
  <c r="BS457" i="5" s="1"/>
  <c r="BR421" i="5"/>
  <c r="BS421" i="5" s="1"/>
  <c r="BR509" i="5"/>
  <c r="BS509" i="5" s="1"/>
  <c r="BR425" i="5"/>
  <c r="BS425" i="5" s="1"/>
  <c r="BR474" i="5"/>
  <c r="BS474" i="5" s="1"/>
  <c r="BR459" i="5"/>
  <c r="BS459" i="5" s="1"/>
  <c r="BR440" i="5"/>
  <c r="BS440" i="5" s="1"/>
  <c r="BR462" i="5"/>
  <c r="BS462" i="5" s="1"/>
  <c r="BR436" i="5"/>
  <c r="BS436" i="5" s="1"/>
  <c r="BR466" i="5"/>
  <c r="BS466" i="5" s="1"/>
  <c r="BR433" i="5"/>
  <c r="BS433" i="5" s="1"/>
  <c r="BR417" i="5"/>
  <c r="BS417" i="5" s="1"/>
  <c r="BR429" i="5"/>
  <c r="BS429" i="5" s="1"/>
  <c r="BR444" i="5"/>
  <c r="BS444" i="5" s="1"/>
  <c r="BR464" i="5"/>
  <c r="BS464" i="5" s="1"/>
  <c r="BR460" i="5"/>
  <c r="BS460" i="5" s="1"/>
  <c r="BR426" i="5"/>
  <c r="BS426" i="5" s="1"/>
  <c r="BR442" i="5"/>
  <c r="BS442" i="5" s="1"/>
  <c r="BR427" i="5"/>
  <c r="BS427" i="5" s="1"/>
  <c r="BR424" i="5"/>
  <c r="BS424" i="5" s="1"/>
  <c r="BR431" i="5"/>
  <c r="BS431" i="5" s="1"/>
  <c r="BR437" i="5"/>
  <c r="BS437" i="5" s="1"/>
  <c r="BR448" i="5"/>
  <c r="BS448" i="5" s="1"/>
  <c r="BR468" i="5"/>
  <c r="BS468" i="5" s="1"/>
  <c r="BR434" i="5"/>
  <c r="BS434" i="5" s="1"/>
  <c r="BR432" i="5"/>
  <c r="BS432" i="5" s="1"/>
  <c r="BR446" i="5"/>
  <c r="BS446" i="5" s="1"/>
  <c r="BR438" i="5"/>
  <c r="BS438" i="5" s="1"/>
  <c r="BR11" i="5"/>
  <c r="BS11" i="5" s="1"/>
  <c r="BR21" i="5"/>
  <c r="BS21" i="5" s="1"/>
  <c r="BR45" i="5"/>
  <c r="BS45" i="5" s="1"/>
  <c r="BR23" i="5"/>
  <c r="BS23" i="5" s="1"/>
  <c r="BR88" i="5"/>
  <c r="BS88" i="5" s="1"/>
  <c r="BR36" i="5"/>
  <c r="BS36" i="5" s="1"/>
  <c r="BR32" i="5"/>
  <c r="BS32" i="5" s="1"/>
  <c r="BR92" i="5"/>
  <c r="BS92" i="5" s="1"/>
  <c r="BR13" i="5"/>
  <c r="BS13" i="5" s="1"/>
  <c r="BR79" i="5"/>
  <c r="BS79" i="5" s="1"/>
  <c r="BR10" i="5"/>
  <c r="BS10" i="5" s="1"/>
  <c r="BR5" i="5"/>
  <c r="BS5" i="5" s="1"/>
  <c r="D46" i="6" s="1"/>
  <c r="BR97" i="5"/>
  <c r="BS97" i="5" s="1"/>
  <c r="BR26" i="5"/>
  <c r="BS26" i="5" s="1"/>
  <c r="BR8" i="5"/>
  <c r="BS8" i="5" s="1"/>
  <c r="BR43" i="5"/>
  <c r="BS43" i="5" s="1"/>
  <c r="BR94" i="5"/>
  <c r="BS94" i="5" s="1"/>
  <c r="BR54" i="5"/>
  <c r="BS54" i="5" s="1"/>
  <c r="BR30" i="5"/>
  <c r="BS30" i="5" s="1"/>
  <c r="BR19" i="5"/>
  <c r="BS19" i="5" s="1"/>
  <c r="BR84" i="5"/>
  <c r="BS84" i="5" s="1"/>
  <c r="BR17" i="5"/>
  <c r="BS17" i="5" s="1"/>
  <c r="BR78" i="5"/>
  <c r="BS78" i="5" s="1"/>
  <c r="BR56" i="5"/>
  <c r="BS56" i="5" s="1"/>
  <c r="BR24" i="5"/>
  <c r="BS24" i="5" s="1"/>
  <c r="BR44" i="5"/>
  <c r="BS44" i="5" s="1"/>
  <c r="BR68" i="5"/>
  <c r="BS68" i="5" s="1"/>
  <c r="BR91" i="5"/>
  <c r="BS91" i="5" s="1"/>
  <c r="BR89" i="5"/>
  <c r="BS89" i="5" s="1"/>
  <c r="BR53" i="5"/>
  <c r="BS53" i="5" s="1"/>
  <c r="BR80" i="5"/>
  <c r="BS80" i="5" s="1"/>
  <c r="BR83" i="5"/>
  <c r="BS83" i="5" s="1"/>
  <c r="BR67" i="5"/>
  <c r="BS67" i="5" s="1"/>
  <c r="BR95" i="5"/>
  <c r="BS95" i="5" s="1"/>
  <c r="BR77" i="5"/>
  <c r="BS77" i="5" s="1"/>
  <c r="BR71" i="5"/>
  <c r="BS71" i="5" s="1"/>
  <c r="BR14" i="5"/>
  <c r="BS14" i="5" s="1"/>
  <c r="BR87" i="5"/>
  <c r="BS87" i="5" s="1"/>
  <c r="BR65" i="5"/>
  <c r="BS65" i="5" s="1"/>
  <c r="BR47" i="5"/>
  <c r="BS47" i="5" s="1"/>
  <c r="BR29" i="5"/>
  <c r="BS29" i="5" s="1"/>
  <c r="BR35" i="5"/>
  <c r="BS35" i="5" s="1"/>
  <c r="BR15" i="5"/>
  <c r="BS15" i="5" s="1"/>
  <c r="BR69" i="5"/>
  <c r="BS69" i="5" s="1"/>
  <c r="BR40" i="5"/>
  <c r="BS40" i="5" s="1"/>
  <c r="BR18" i="5"/>
  <c r="BS18" i="5" s="1"/>
  <c r="BR60" i="5"/>
  <c r="BS60" i="5" s="1"/>
  <c r="BR22" i="5"/>
  <c r="BS22" i="5" s="1"/>
  <c r="BR81" i="5"/>
  <c r="BS81" i="5" s="1"/>
  <c r="BR52" i="5"/>
  <c r="BS52" i="5" s="1"/>
  <c r="BR61" i="5"/>
  <c r="BS61" i="5" s="1"/>
  <c r="BR46" i="5"/>
  <c r="BS46" i="5" s="1"/>
  <c r="BR74" i="5"/>
  <c r="BS74" i="5" s="1"/>
  <c r="BR25" i="5"/>
  <c r="BS25" i="5" s="1"/>
  <c r="BR31" i="5"/>
  <c r="BS31" i="5" s="1"/>
  <c r="BR9" i="5"/>
  <c r="BS9" i="5" s="1"/>
  <c r="BR50" i="5"/>
  <c r="BS50" i="5" s="1"/>
  <c r="BR76" i="5"/>
  <c r="BS76" i="5" s="1"/>
  <c r="BR86" i="5"/>
  <c r="BS86" i="5" s="1"/>
  <c r="BR57" i="5"/>
  <c r="BS57" i="5" s="1"/>
  <c r="BR20" i="5"/>
  <c r="BS20" i="5" s="1"/>
  <c r="BR7" i="5"/>
  <c r="BS7" i="5" s="1"/>
  <c r="BR58" i="5"/>
  <c r="BS58" i="5" s="1"/>
  <c r="BR82" i="5"/>
  <c r="BS82" i="5" s="1"/>
  <c r="BR85" i="5"/>
  <c r="BS85" i="5" s="1"/>
  <c r="BR41" i="5"/>
  <c r="BS41" i="5" s="1"/>
  <c r="BR12" i="5"/>
  <c r="BS12" i="5" s="1"/>
  <c r="BR49" i="5"/>
  <c r="BS49" i="5" s="1"/>
  <c r="BR42" i="5"/>
  <c r="BS42" i="5" s="1"/>
  <c r="BR27" i="5"/>
  <c r="BS27" i="5" s="1"/>
  <c r="BR62" i="5"/>
  <c r="BS62" i="5" s="1"/>
  <c r="BR75" i="5"/>
  <c r="BS75" i="5" s="1"/>
  <c r="BR70" i="5"/>
  <c r="BS70" i="5" s="1"/>
  <c r="BR59" i="5"/>
  <c r="BS59" i="5" s="1"/>
  <c r="BR66" i="5"/>
  <c r="BS66" i="5" s="1"/>
  <c r="BR55" i="5"/>
  <c r="BS55" i="5" s="1"/>
  <c r="BR37" i="5"/>
  <c r="BS37" i="5" s="1"/>
  <c r="BR33" i="5"/>
  <c r="BS33" i="5" s="1"/>
  <c r="BR6" i="5"/>
  <c r="BS6" i="5" s="1"/>
  <c r="BR90" i="5"/>
  <c r="BS90" i="5" s="1"/>
  <c r="BR72" i="5"/>
  <c r="BS72" i="5" s="1"/>
  <c r="BR93" i="5"/>
  <c r="BS93" i="5" s="1"/>
  <c r="BR64" i="5"/>
  <c r="BS64" i="5" s="1"/>
  <c r="BR48" i="5"/>
  <c r="BS48" i="5" s="1"/>
  <c r="BR96" i="5"/>
  <c r="BS96" i="5" s="1"/>
  <c r="BR63" i="5"/>
  <c r="BS63" i="5" s="1"/>
  <c r="BR98" i="5"/>
  <c r="BS98" i="5" s="1"/>
  <c r="BR34" i="5"/>
  <c r="BS34" i="5" s="1"/>
  <c r="BR16" i="5"/>
  <c r="BS16" i="5" s="1"/>
  <c r="BR51" i="5"/>
  <c r="BS51" i="5" s="1"/>
  <c r="BR39" i="5"/>
  <c r="BS39" i="5" s="1"/>
  <c r="BR73" i="5"/>
  <c r="BS73" i="5" s="1"/>
  <c r="BR28" i="5"/>
  <c r="BS28" i="5" s="1"/>
  <c r="BR38" i="5"/>
  <c r="BS38" i="5" s="1"/>
  <c r="AX6" i="2" l="1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170" i="2"/>
  <c r="AX171" i="2"/>
  <c r="AX172" i="2"/>
  <c r="AX173" i="2"/>
  <c r="AX174" i="2"/>
  <c r="AX175" i="2"/>
  <c r="AX176" i="2"/>
  <c r="AX177" i="2"/>
  <c r="AX178" i="2"/>
  <c r="AX179" i="2"/>
  <c r="AX180" i="2"/>
  <c r="AX181" i="2"/>
  <c r="AX182" i="2"/>
  <c r="AX183" i="2"/>
  <c r="AX184" i="2"/>
  <c r="AX185" i="2"/>
  <c r="AX186" i="2"/>
  <c r="AX187" i="2"/>
  <c r="AX188" i="2"/>
  <c r="AX189" i="2"/>
  <c r="AX190" i="2"/>
  <c r="AX191" i="2"/>
  <c r="AX192" i="2"/>
  <c r="AX193" i="2"/>
  <c r="AX194" i="2"/>
  <c r="AX195" i="2"/>
  <c r="AX196" i="2"/>
  <c r="AX197" i="2"/>
  <c r="AX198" i="2"/>
  <c r="AX199" i="2"/>
  <c r="AX200" i="2"/>
  <c r="AX201" i="2"/>
  <c r="AX202" i="2"/>
  <c r="AX203" i="2"/>
  <c r="AX204" i="2"/>
  <c r="AX205" i="2"/>
  <c r="AX206" i="2"/>
  <c r="AX207" i="2"/>
  <c r="AX208" i="2"/>
  <c r="AX209" i="2"/>
  <c r="AX210" i="2"/>
  <c r="AX211" i="2"/>
  <c r="AX212" i="2"/>
  <c r="AX213" i="2"/>
  <c r="AX214" i="2"/>
  <c r="AX215" i="2"/>
  <c r="AX216" i="2"/>
  <c r="AX217" i="2"/>
  <c r="AX218" i="2"/>
  <c r="AX219" i="2"/>
  <c r="AX220" i="2"/>
  <c r="AX221" i="2"/>
  <c r="AX222" i="2"/>
  <c r="AX223" i="2"/>
  <c r="AX224" i="2"/>
  <c r="AX225" i="2"/>
  <c r="AX226" i="2"/>
  <c r="AX227" i="2"/>
  <c r="AX228" i="2"/>
  <c r="AX229" i="2"/>
  <c r="AX230" i="2"/>
  <c r="AX231" i="2"/>
  <c r="AX232" i="2"/>
  <c r="AX233" i="2"/>
  <c r="AX234" i="2"/>
  <c r="AX235" i="2"/>
  <c r="AX236" i="2"/>
  <c r="AX237" i="2"/>
  <c r="AX238" i="2"/>
  <c r="AX239" i="2"/>
  <c r="AX240" i="2"/>
  <c r="AX241" i="2"/>
  <c r="AX242" i="2"/>
  <c r="AX243" i="2"/>
  <c r="AX244" i="2"/>
  <c r="AX245" i="2"/>
  <c r="AX246" i="2"/>
  <c r="AX247" i="2"/>
  <c r="AX248" i="2"/>
  <c r="AX249" i="2"/>
  <c r="AX250" i="2"/>
  <c r="AX251" i="2"/>
  <c r="AX252" i="2"/>
  <c r="AX253" i="2"/>
  <c r="AX254" i="2"/>
  <c r="AX255" i="2"/>
  <c r="AX256" i="2"/>
  <c r="AX257" i="2"/>
  <c r="AX258" i="2"/>
  <c r="AX259" i="2"/>
  <c r="AX260" i="2"/>
  <c r="AX261" i="2"/>
  <c r="AX262" i="2"/>
  <c r="AX263" i="2"/>
  <c r="AX264" i="2"/>
  <c r="AX265" i="2"/>
  <c r="AX266" i="2"/>
  <c r="AX267" i="2"/>
  <c r="AX268" i="2"/>
  <c r="AX269" i="2"/>
  <c r="AX270" i="2"/>
  <c r="AX271" i="2"/>
  <c r="AX272" i="2"/>
  <c r="AX273" i="2"/>
  <c r="AX274" i="2"/>
  <c r="AX275" i="2"/>
  <c r="AX276" i="2"/>
  <c r="AX277" i="2"/>
  <c r="AX278" i="2"/>
  <c r="AX279" i="2"/>
  <c r="AX280" i="2"/>
  <c r="AX281" i="2"/>
  <c r="AX282" i="2"/>
  <c r="AX283" i="2"/>
  <c r="AX284" i="2"/>
  <c r="AX285" i="2"/>
  <c r="AX286" i="2"/>
  <c r="AX287" i="2"/>
  <c r="AX288" i="2"/>
  <c r="AX289" i="2"/>
  <c r="AX290" i="2"/>
  <c r="AX291" i="2"/>
  <c r="AX292" i="2"/>
  <c r="AX293" i="2"/>
  <c r="AX294" i="2"/>
  <c r="AX295" i="2"/>
  <c r="AX296" i="2"/>
  <c r="AX297" i="2"/>
  <c r="AX298" i="2"/>
  <c r="AX299" i="2"/>
  <c r="AX300" i="2"/>
  <c r="AX301" i="2"/>
  <c r="AX302" i="2"/>
  <c r="AX303" i="2"/>
  <c r="AX304" i="2"/>
  <c r="AX305" i="2"/>
  <c r="AX306" i="2"/>
  <c r="AX307" i="2"/>
  <c r="AX308" i="2"/>
  <c r="AX309" i="2"/>
  <c r="AX310" i="2"/>
  <c r="AX311" i="2"/>
  <c r="AX312" i="2"/>
  <c r="AX313" i="2"/>
  <c r="AX314" i="2"/>
  <c r="AX315" i="2"/>
  <c r="AX316" i="2"/>
  <c r="AX317" i="2"/>
  <c r="AX318" i="2"/>
  <c r="AX319" i="2"/>
  <c r="AX320" i="2"/>
  <c r="AX321" i="2"/>
  <c r="AX322" i="2"/>
  <c r="AX323" i="2"/>
  <c r="AX324" i="2"/>
  <c r="AX325" i="2"/>
  <c r="AX326" i="2"/>
  <c r="AX327" i="2"/>
  <c r="AX328" i="2"/>
  <c r="AX329" i="2"/>
  <c r="AX330" i="2"/>
  <c r="AX331" i="2"/>
  <c r="AX332" i="2"/>
  <c r="AX333" i="2"/>
  <c r="AX334" i="2"/>
  <c r="AX335" i="2"/>
  <c r="AX336" i="2"/>
  <c r="AX337" i="2"/>
  <c r="AX338" i="2"/>
  <c r="AX339" i="2"/>
  <c r="AX340" i="2"/>
  <c r="AX341" i="2"/>
  <c r="AX342" i="2"/>
  <c r="AX343" i="2"/>
  <c r="AX344" i="2"/>
  <c r="AX345" i="2"/>
  <c r="AX346" i="2"/>
  <c r="AX347" i="2"/>
  <c r="AX348" i="2"/>
  <c r="AX349" i="2"/>
  <c r="AX350" i="2"/>
  <c r="AX351" i="2"/>
  <c r="AX352" i="2"/>
  <c r="AX353" i="2"/>
  <c r="AX354" i="2"/>
  <c r="AX355" i="2"/>
  <c r="AX356" i="2"/>
  <c r="AX357" i="2"/>
  <c r="AX358" i="2"/>
  <c r="AX359" i="2"/>
  <c r="AX360" i="2"/>
  <c r="AX361" i="2"/>
  <c r="AX362" i="2"/>
  <c r="AX363" i="2"/>
  <c r="AX364" i="2"/>
  <c r="AX365" i="2"/>
  <c r="AX366" i="2"/>
  <c r="AX367" i="2"/>
  <c r="AX368" i="2"/>
  <c r="AX369" i="2"/>
  <c r="AX370" i="2"/>
  <c r="AX371" i="2"/>
  <c r="AX372" i="2"/>
  <c r="AX373" i="2"/>
  <c r="AX374" i="2"/>
  <c r="AX375" i="2"/>
  <c r="AX376" i="2"/>
  <c r="AX377" i="2"/>
  <c r="AX378" i="2"/>
  <c r="AX379" i="2"/>
  <c r="AX380" i="2"/>
  <c r="AX381" i="2"/>
  <c r="AX382" i="2"/>
  <c r="AX383" i="2"/>
  <c r="AX384" i="2"/>
  <c r="AX385" i="2"/>
  <c r="AX386" i="2"/>
  <c r="AX387" i="2"/>
  <c r="AX388" i="2"/>
  <c r="AX389" i="2"/>
  <c r="AX390" i="2"/>
  <c r="AX391" i="2"/>
  <c r="AX392" i="2"/>
  <c r="AX393" i="2"/>
  <c r="AX394" i="2"/>
  <c r="AX395" i="2"/>
  <c r="AX396" i="2"/>
  <c r="AX397" i="2"/>
  <c r="AX398" i="2"/>
  <c r="AX399" i="2"/>
  <c r="AX400" i="2"/>
  <c r="AX401" i="2"/>
  <c r="AX402" i="2"/>
  <c r="AX403" i="2"/>
  <c r="AX404" i="2"/>
  <c r="AX405" i="2"/>
  <c r="AX406" i="2"/>
  <c r="AX407" i="2"/>
  <c r="AX408" i="2"/>
  <c r="AX409" i="2"/>
  <c r="AX410" i="2"/>
  <c r="AX411" i="2"/>
  <c r="AX412" i="2"/>
  <c r="AX413" i="2"/>
  <c r="AX414" i="2"/>
  <c r="AX415" i="2"/>
  <c r="AX416" i="2"/>
  <c r="AX417" i="2"/>
  <c r="AX418" i="2"/>
  <c r="AX419" i="2"/>
  <c r="AX420" i="2"/>
  <c r="AX421" i="2"/>
  <c r="AX422" i="2"/>
  <c r="AX423" i="2"/>
  <c r="AX424" i="2"/>
  <c r="AX425" i="2"/>
  <c r="AX426" i="2"/>
  <c r="AX427" i="2"/>
  <c r="AX428" i="2"/>
  <c r="AX429" i="2"/>
  <c r="AX430" i="2"/>
  <c r="AX431" i="2"/>
  <c r="AX432" i="2"/>
  <c r="AX433" i="2"/>
  <c r="AX434" i="2"/>
  <c r="AX435" i="2"/>
  <c r="AX436" i="2"/>
  <c r="AX437" i="2"/>
  <c r="AX438" i="2"/>
  <c r="AX439" i="2"/>
  <c r="AX440" i="2"/>
  <c r="AX441" i="2"/>
  <c r="AX442" i="2"/>
  <c r="AX443" i="2"/>
  <c r="AX444" i="2"/>
  <c r="AX445" i="2"/>
  <c r="AX446" i="2"/>
  <c r="AX447" i="2"/>
  <c r="AX448" i="2"/>
  <c r="AX449" i="2"/>
  <c r="AX450" i="2"/>
  <c r="AX451" i="2"/>
  <c r="AX452" i="2"/>
  <c r="AX453" i="2"/>
  <c r="AX454" i="2"/>
  <c r="AX455" i="2"/>
  <c r="AX456" i="2"/>
  <c r="AX457" i="2"/>
  <c r="AX458" i="2"/>
  <c r="AX459" i="2"/>
  <c r="AX460" i="2"/>
  <c r="AX461" i="2"/>
  <c r="AX462" i="2"/>
  <c r="AX463" i="2"/>
  <c r="AX464" i="2"/>
  <c r="AX465" i="2"/>
  <c r="AX466" i="2"/>
  <c r="AX467" i="2"/>
  <c r="AX468" i="2"/>
  <c r="AX469" i="2"/>
  <c r="AX470" i="2"/>
  <c r="AX471" i="2"/>
  <c r="AX472" i="2"/>
  <c r="AX473" i="2"/>
  <c r="AX474" i="2"/>
  <c r="AX475" i="2"/>
  <c r="AX476" i="2"/>
  <c r="AX477" i="2"/>
  <c r="AX478" i="2"/>
  <c r="AX479" i="2"/>
  <c r="AX480" i="2"/>
  <c r="AX481" i="2"/>
  <c r="AX482" i="2"/>
  <c r="AX483" i="2"/>
  <c r="AX484" i="2"/>
  <c r="AX485" i="2"/>
  <c r="AX486" i="2"/>
  <c r="AX487" i="2"/>
  <c r="AX488" i="2"/>
  <c r="AX489" i="2"/>
  <c r="AX490" i="2"/>
  <c r="AX491" i="2"/>
  <c r="AX492" i="2"/>
  <c r="AX493" i="2"/>
  <c r="AX494" i="2"/>
  <c r="AX495" i="2"/>
  <c r="AX496" i="2"/>
  <c r="AX497" i="2"/>
  <c r="AX498" i="2"/>
  <c r="AX499" i="2"/>
  <c r="AX500" i="2"/>
  <c r="AX501" i="2"/>
  <c r="AX502" i="2"/>
  <c r="AX503" i="2"/>
  <c r="AX504" i="2"/>
  <c r="AX505" i="2"/>
  <c r="AX506" i="2"/>
  <c r="AX507" i="2"/>
  <c r="AX508" i="2"/>
  <c r="AX509" i="2"/>
  <c r="AX510" i="2"/>
  <c r="AX511" i="2"/>
  <c r="AX512" i="2"/>
  <c r="AX513" i="2"/>
  <c r="AX514" i="2"/>
  <c r="AX515" i="2"/>
  <c r="AX516" i="2"/>
  <c r="AX517" i="2"/>
  <c r="AX518" i="2"/>
  <c r="AX519" i="2"/>
  <c r="AX520" i="2"/>
  <c r="AX521" i="2"/>
  <c r="AX522" i="2"/>
  <c r="AX523" i="2"/>
  <c r="AX524" i="2"/>
  <c r="AX525" i="2"/>
  <c r="AX526" i="2"/>
  <c r="AX527" i="2"/>
  <c r="AX528" i="2"/>
  <c r="AX529" i="2"/>
  <c r="AX530" i="2"/>
  <c r="AX531" i="2"/>
  <c r="AX532" i="2"/>
  <c r="AX533" i="2"/>
  <c r="AX534" i="2"/>
  <c r="AX535" i="2"/>
  <c r="AX536" i="2"/>
  <c r="AX537" i="2"/>
  <c r="AX538" i="2"/>
  <c r="AX539" i="2"/>
  <c r="AX540" i="2"/>
  <c r="AX541" i="2"/>
  <c r="AX542" i="2"/>
  <c r="AX543" i="2"/>
  <c r="AX544" i="2"/>
  <c r="AX545" i="2"/>
  <c r="AX546" i="2"/>
  <c r="AX547" i="2"/>
  <c r="AX548" i="2"/>
  <c r="AX549" i="2"/>
  <c r="AX550" i="2"/>
  <c r="AX551" i="2"/>
  <c r="AX552" i="2"/>
  <c r="AX553" i="2"/>
  <c r="AX554" i="2"/>
  <c r="AX555" i="2"/>
  <c r="AX556" i="2"/>
  <c r="AX557" i="2"/>
  <c r="AX558" i="2"/>
  <c r="AX559" i="2"/>
  <c r="AX560" i="2"/>
  <c r="AX561" i="2"/>
  <c r="AX562" i="2"/>
  <c r="AX5" i="2"/>
  <c r="BB4" i="2" l="1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170" i="2"/>
  <c r="AP171" i="2"/>
  <c r="AP172" i="2"/>
  <c r="AP173" i="2"/>
  <c r="AP174" i="2"/>
  <c r="AP175" i="2"/>
  <c r="AP176" i="2"/>
  <c r="AP177" i="2"/>
  <c r="AP178" i="2"/>
  <c r="AP179" i="2"/>
  <c r="AP180" i="2"/>
  <c r="AP181" i="2"/>
  <c r="AP182" i="2"/>
  <c r="AP183" i="2"/>
  <c r="AP184" i="2"/>
  <c r="AP185" i="2"/>
  <c r="AP186" i="2"/>
  <c r="AP187" i="2"/>
  <c r="AP188" i="2"/>
  <c r="AP189" i="2"/>
  <c r="AP190" i="2"/>
  <c r="AP191" i="2"/>
  <c r="AP192" i="2"/>
  <c r="AP193" i="2"/>
  <c r="AP194" i="2"/>
  <c r="AP195" i="2"/>
  <c r="AP196" i="2"/>
  <c r="AP197" i="2"/>
  <c r="AP198" i="2"/>
  <c r="AP199" i="2"/>
  <c r="AP200" i="2"/>
  <c r="AP201" i="2"/>
  <c r="AP202" i="2"/>
  <c r="AP203" i="2"/>
  <c r="AP204" i="2"/>
  <c r="AP205" i="2"/>
  <c r="AP206" i="2"/>
  <c r="AP207" i="2"/>
  <c r="AP208" i="2"/>
  <c r="AP209" i="2"/>
  <c r="AP210" i="2"/>
  <c r="AP211" i="2"/>
  <c r="AP212" i="2"/>
  <c r="AP213" i="2"/>
  <c r="AP214" i="2"/>
  <c r="AP215" i="2"/>
  <c r="AP216" i="2"/>
  <c r="AP217" i="2"/>
  <c r="AP218" i="2"/>
  <c r="AP219" i="2"/>
  <c r="AP220" i="2"/>
  <c r="AP221" i="2"/>
  <c r="AP222" i="2"/>
  <c r="AP223" i="2"/>
  <c r="AP224" i="2"/>
  <c r="AP225" i="2"/>
  <c r="AP226" i="2"/>
  <c r="AP227" i="2"/>
  <c r="AP228" i="2"/>
  <c r="AP229" i="2"/>
  <c r="AP230" i="2"/>
  <c r="AP231" i="2"/>
  <c r="AP232" i="2"/>
  <c r="AP233" i="2"/>
  <c r="AP234" i="2"/>
  <c r="AP235" i="2"/>
  <c r="AP236" i="2"/>
  <c r="AP237" i="2"/>
  <c r="AP238" i="2"/>
  <c r="AP239" i="2"/>
  <c r="AP240" i="2"/>
  <c r="AP241" i="2"/>
  <c r="AP242" i="2"/>
  <c r="AP243" i="2"/>
  <c r="AP244" i="2"/>
  <c r="AP245" i="2"/>
  <c r="AP246" i="2"/>
  <c r="AP247" i="2"/>
  <c r="AP248" i="2"/>
  <c r="AP249" i="2"/>
  <c r="AP250" i="2"/>
  <c r="AP251" i="2"/>
  <c r="AP252" i="2"/>
  <c r="AP253" i="2"/>
  <c r="AP254" i="2"/>
  <c r="AP255" i="2"/>
  <c r="AP256" i="2"/>
  <c r="AP257" i="2"/>
  <c r="AP258" i="2"/>
  <c r="AP259" i="2"/>
  <c r="AP260" i="2"/>
  <c r="AP261" i="2"/>
  <c r="AP262" i="2"/>
  <c r="AP263" i="2"/>
  <c r="AP264" i="2"/>
  <c r="AP265" i="2"/>
  <c r="AP266" i="2"/>
  <c r="AP267" i="2"/>
  <c r="AP268" i="2"/>
  <c r="AP269" i="2"/>
  <c r="AP270" i="2"/>
  <c r="AP271" i="2"/>
  <c r="AP272" i="2"/>
  <c r="AP273" i="2"/>
  <c r="AP274" i="2"/>
  <c r="AP275" i="2"/>
  <c r="AP276" i="2"/>
  <c r="AP277" i="2"/>
  <c r="AP278" i="2"/>
  <c r="AP279" i="2"/>
  <c r="AP280" i="2"/>
  <c r="AP281" i="2"/>
  <c r="AP282" i="2"/>
  <c r="AP283" i="2"/>
  <c r="AP284" i="2"/>
  <c r="AP285" i="2"/>
  <c r="AP286" i="2"/>
  <c r="AP287" i="2"/>
  <c r="AP288" i="2"/>
  <c r="AP289" i="2"/>
  <c r="AP290" i="2"/>
  <c r="AP291" i="2"/>
  <c r="AP292" i="2"/>
  <c r="AP293" i="2"/>
  <c r="AP294" i="2"/>
  <c r="AP295" i="2"/>
  <c r="AP296" i="2"/>
  <c r="AP297" i="2"/>
  <c r="AP298" i="2"/>
  <c r="AP299" i="2"/>
  <c r="AP300" i="2"/>
  <c r="AP301" i="2"/>
  <c r="AP302" i="2"/>
  <c r="AP303" i="2"/>
  <c r="AP304" i="2"/>
  <c r="AP305" i="2"/>
  <c r="AP306" i="2"/>
  <c r="AP307" i="2"/>
  <c r="AP308" i="2"/>
  <c r="AP309" i="2"/>
  <c r="AP310" i="2"/>
  <c r="AP311" i="2"/>
  <c r="AP312" i="2"/>
  <c r="AP313" i="2"/>
  <c r="AP314" i="2"/>
  <c r="AP315" i="2"/>
  <c r="AP316" i="2"/>
  <c r="AP317" i="2"/>
  <c r="AP318" i="2"/>
  <c r="AP319" i="2"/>
  <c r="AP320" i="2"/>
  <c r="AP321" i="2"/>
  <c r="AP322" i="2"/>
  <c r="AP323" i="2"/>
  <c r="AP324" i="2"/>
  <c r="AP325" i="2"/>
  <c r="AP326" i="2"/>
  <c r="AP327" i="2"/>
  <c r="AP328" i="2"/>
  <c r="AP329" i="2"/>
  <c r="AP330" i="2"/>
  <c r="AP331" i="2"/>
  <c r="AP332" i="2"/>
  <c r="AP333" i="2"/>
  <c r="AP334" i="2"/>
  <c r="AP335" i="2"/>
  <c r="AP336" i="2"/>
  <c r="AP337" i="2"/>
  <c r="AP338" i="2"/>
  <c r="AP339" i="2"/>
  <c r="AP340" i="2"/>
  <c r="AP341" i="2"/>
  <c r="AP342" i="2"/>
  <c r="AP343" i="2"/>
  <c r="AP344" i="2"/>
  <c r="AP345" i="2"/>
  <c r="AP346" i="2"/>
  <c r="AP347" i="2"/>
  <c r="AP348" i="2"/>
  <c r="AP349" i="2"/>
  <c r="AP350" i="2"/>
  <c r="AP351" i="2"/>
  <c r="AP352" i="2"/>
  <c r="AP353" i="2"/>
  <c r="AP354" i="2"/>
  <c r="AP355" i="2"/>
  <c r="AP356" i="2"/>
  <c r="AP357" i="2"/>
  <c r="AP358" i="2"/>
  <c r="AP359" i="2"/>
  <c r="AP360" i="2"/>
  <c r="AP361" i="2"/>
  <c r="AP362" i="2"/>
  <c r="AP363" i="2"/>
  <c r="AP364" i="2"/>
  <c r="AP365" i="2"/>
  <c r="AP366" i="2"/>
  <c r="AP367" i="2"/>
  <c r="AP368" i="2"/>
  <c r="AP369" i="2"/>
  <c r="AP370" i="2"/>
  <c r="AP371" i="2"/>
  <c r="AP372" i="2"/>
  <c r="AP373" i="2"/>
  <c r="AP374" i="2"/>
  <c r="AP375" i="2"/>
  <c r="AP376" i="2"/>
  <c r="AP377" i="2"/>
  <c r="AP378" i="2"/>
  <c r="AP379" i="2"/>
  <c r="AP380" i="2"/>
  <c r="AP381" i="2"/>
  <c r="AP382" i="2"/>
  <c r="AP383" i="2"/>
  <c r="AP384" i="2"/>
  <c r="AP385" i="2"/>
  <c r="AP386" i="2"/>
  <c r="AP387" i="2"/>
  <c r="AP388" i="2"/>
  <c r="AP389" i="2"/>
  <c r="AP390" i="2"/>
  <c r="AP391" i="2"/>
  <c r="AP392" i="2"/>
  <c r="AP393" i="2"/>
  <c r="AP394" i="2"/>
  <c r="AP395" i="2"/>
  <c r="AP396" i="2"/>
  <c r="AP397" i="2"/>
  <c r="AP398" i="2"/>
  <c r="AP399" i="2"/>
  <c r="AP400" i="2"/>
  <c r="AP401" i="2"/>
  <c r="AP402" i="2"/>
  <c r="AP403" i="2"/>
  <c r="AP404" i="2"/>
  <c r="AP405" i="2"/>
  <c r="AP406" i="2"/>
  <c r="AP407" i="2"/>
  <c r="AP408" i="2"/>
  <c r="AP409" i="2"/>
  <c r="AP410" i="2"/>
  <c r="AP411" i="2"/>
  <c r="AP412" i="2"/>
  <c r="AP413" i="2"/>
  <c r="AP414" i="2"/>
  <c r="AP415" i="2"/>
  <c r="AP416" i="2"/>
  <c r="AP417" i="2"/>
  <c r="AP418" i="2"/>
  <c r="AP419" i="2"/>
  <c r="AP420" i="2"/>
  <c r="AP421" i="2"/>
  <c r="AP422" i="2"/>
  <c r="AP423" i="2"/>
  <c r="AP424" i="2"/>
  <c r="AP425" i="2"/>
  <c r="AP426" i="2"/>
  <c r="AP427" i="2"/>
  <c r="AP428" i="2"/>
  <c r="AP429" i="2"/>
  <c r="AP430" i="2"/>
  <c r="AP431" i="2"/>
  <c r="AP432" i="2"/>
  <c r="AP433" i="2"/>
  <c r="AP434" i="2"/>
  <c r="AP435" i="2"/>
  <c r="AP436" i="2"/>
  <c r="AP437" i="2"/>
  <c r="AP438" i="2"/>
  <c r="AP439" i="2"/>
  <c r="AP440" i="2"/>
  <c r="AP441" i="2"/>
  <c r="AP442" i="2"/>
  <c r="AP443" i="2"/>
  <c r="AP444" i="2"/>
  <c r="AP445" i="2"/>
  <c r="AP446" i="2"/>
  <c r="AP447" i="2"/>
  <c r="AP448" i="2"/>
  <c r="AP449" i="2"/>
  <c r="AP450" i="2"/>
  <c r="AP451" i="2"/>
  <c r="AP452" i="2"/>
  <c r="AP453" i="2"/>
  <c r="AP454" i="2"/>
  <c r="AP455" i="2"/>
  <c r="AP456" i="2"/>
  <c r="AP457" i="2"/>
  <c r="AP458" i="2"/>
  <c r="AP459" i="2"/>
  <c r="AP460" i="2"/>
  <c r="AP461" i="2"/>
  <c r="AP462" i="2"/>
  <c r="AP463" i="2"/>
  <c r="AP464" i="2"/>
  <c r="AP465" i="2"/>
  <c r="AP466" i="2"/>
  <c r="AP467" i="2"/>
  <c r="AP468" i="2"/>
  <c r="AP469" i="2"/>
  <c r="AP470" i="2"/>
  <c r="AP471" i="2"/>
  <c r="AP472" i="2"/>
  <c r="AP473" i="2"/>
  <c r="AP474" i="2"/>
  <c r="AP475" i="2"/>
  <c r="AP476" i="2"/>
  <c r="AP477" i="2"/>
  <c r="AP478" i="2"/>
  <c r="AP479" i="2"/>
  <c r="AP480" i="2"/>
  <c r="AP481" i="2"/>
  <c r="AP482" i="2"/>
  <c r="AP483" i="2"/>
  <c r="AP484" i="2"/>
  <c r="AP485" i="2"/>
  <c r="AP486" i="2"/>
  <c r="AP487" i="2"/>
  <c r="AP488" i="2"/>
  <c r="AP489" i="2"/>
  <c r="AP490" i="2"/>
  <c r="AP491" i="2"/>
  <c r="AP492" i="2"/>
  <c r="AP493" i="2"/>
  <c r="AP494" i="2"/>
  <c r="AP495" i="2"/>
  <c r="AP496" i="2"/>
  <c r="AP497" i="2"/>
  <c r="AP498" i="2"/>
  <c r="AP499" i="2"/>
  <c r="AP500" i="2"/>
  <c r="AP501" i="2"/>
  <c r="AP502" i="2"/>
  <c r="AP503" i="2"/>
  <c r="AP504" i="2"/>
  <c r="AP505" i="2"/>
  <c r="AP506" i="2"/>
  <c r="AP507" i="2"/>
  <c r="AP508" i="2"/>
  <c r="AP509" i="2"/>
  <c r="AP510" i="2"/>
  <c r="AP511" i="2"/>
  <c r="AP512" i="2"/>
  <c r="AP513" i="2"/>
  <c r="AP514" i="2"/>
  <c r="AP515" i="2"/>
  <c r="AP516" i="2"/>
  <c r="AP517" i="2"/>
  <c r="AP518" i="2"/>
  <c r="AP519" i="2"/>
  <c r="AP520" i="2"/>
  <c r="AP521" i="2"/>
  <c r="AP522" i="2"/>
  <c r="AP523" i="2"/>
  <c r="AP524" i="2"/>
  <c r="AP525" i="2"/>
  <c r="AP526" i="2"/>
  <c r="AP527" i="2"/>
  <c r="AP528" i="2"/>
  <c r="AP529" i="2"/>
  <c r="AP530" i="2"/>
  <c r="AP531" i="2"/>
  <c r="AP532" i="2"/>
  <c r="AP533" i="2"/>
  <c r="AP534" i="2"/>
  <c r="AP535" i="2"/>
  <c r="AP536" i="2"/>
  <c r="AP537" i="2"/>
  <c r="AP538" i="2"/>
  <c r="AP539" i="2"/>
  <c r="AP540" i="2"/>
  <c r="AP541" i="2"/>
  <c r="AP542" i="2"/>
  <c r="AP543" i="2"/>
  <c r="AP544" i="2"/>
  <c r="AP545" i="2"/>
  <c r="AP546" i="2"/>
  <c r="AP547" i="2"/>
  <c r="AP548" i="2"/>
  <c r="AP549" i="2"/>
  <c r="AP550" i="2"/>
  <c r="AP551" i="2"/>
  <c r="AP552" i="2"/>
  <c r="AP553" i="2"/>
  <c r="AP554" i="2"/>
  <c r="AP555" i="2"/>
  <c r="AP556" i="2"/>
  <c r="AP557" i="2"/>
  <c r="AP558" i="2"/>
  <c r="AP559" i="2"/>
  <c r="AP560" i="2"/>
  <c r="AP561" i="2"/>
  <c r="AP562" i="2"/>
  <c r="AP5" i="2"/>
  <c r="AJ6" i="2" l="1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" i="2"/>
  <c r="AB6" i="2" l="1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" i="2"/>
  <c r="AA6" i="2" l="1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" i="2"/>
  <c r="T6" i="2" l="1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" i="2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3" i="4" l="1"/>
  <c r="G49" i="4"/>
  <c r="G2" i="4"/>
  <c r="H11" i="3"/>
  <c r="H10" i="3"/>
  <c r="H9" i="3"/>
  <c r="H8" i="3"/>
  <c r="H7" i="3"/>
  <c r="H6" i="3"/>
  <c r="H5" i="3"/>
  <c r="H4" i="3"/>
  <c r="H3" i="3"/>
  <c r="H2" i="3"/>
</calcChain>
</file>

<file path=xl/sharedStrings.xml><?xml version="1.0" encoding="utf-8"?>
<sst xmlns="http://schemas.openxmlformats.org/spreadsheetml/2006/main" count="6586" uniqueCount="1318">
  <si>
    <t>Pesos</t>
  </si>
  <si>
    <t>V001</t>
  </si>
  <si>
    <t>V002</t>
  </si>
  <si>
    <t>V003</t>
  </si>
  <si>
    <t>V004</t>
  </si>
  <si>
    <t>V005</t>
  </si>
  <si>
    <t>V006</t>
  </si>
  <si>
    <t>V007</t>
  </si>
  <si>
    <t>V008</t>
  </si>
  <si>
    <t>V009</t>
  </si>
  <si>
    <t>V010</t>
  </si>
  <si>
    <t>V011</t>
  </si>
  <si>
    <t>V012</t>
  </si>
  <si>
    <t>V013</t>
  </si>
  <si>
    <t>V014</t>
  </si>
  <si>
    <t>V015</t>
  </si>
  <si>
    <t>V016</t>
  </si>
  <si>
    <t>V017</t>
  </si>
  <si>
    <t>V018</t>
  </si>
  <si>
    <t>V019</t>
  </si>
  <si>
    <t>V020</t>
  </si>
  <si>
    <t>V021</t>
  </si>
  <si>
    <t>V022</t>
  </si>
  <si>
    <t>V023</t>
  </si>
  <si>
    <t>V024</t>
  </si>
  <si>
    <t>V025</t>
  </si>
  <si>
    <t>V027</t>
  </si>
  <si>
    <t>V028</t>
  </si>
  <si>
    <t>V029</t>
  </si>
  <si>
    <t>V030</t>
  </si>
  <si>
    <t>V031</t>
  </si>
  <si>
    <t>V032</t>
  </si>
  <si>
    <t>V033</t>
  </si>
  <si>
    <t>V034</t>
  </si>
  <si>
    <t>V035</t>
  </si>
  <si>
    <t>V036</t>
  </si>
  <si>
    <t>V037</t>
  </si>
  <si>
    <t>V038</t>
  </si>
  <si>
    <t>V039</t>
  </si>
  <si>
    <t>V040</t>
  </si>
  <si>
    <t>V041</t>
  </si>
  <si>
    <t>V042</t>
  </si>
  <si>
    <t>V043</t>
  </si>
  <si>
    <t>V044</t>
  </si>
  <si>
    <t>V045</t>
  </si>
  <si>
    <t>V046</t>
  </si>
  <si>
    <t>V047</t>
  </si>
  <si>
    <t>V048</t>
  </si>
  <si>
    <t>V049</t>
  </si>
  <si>
    <t>V050</t>
  </si>
  <si>
    <t>V051</t>
  </si>
  <si>
    <t>V053</t>
  </si>
  <si>
    <t>V054</t>
  </si>
  <si>
    <t>V055</t>
  </si>
  <si>
    <t>V056</t>
  </si>
  <si>
    <t>V057</t>
  </si>
  <si>
    <t>V058</t>
  </si>
  <si>
    <t>V059</t>
  </si>
  <si>
    <t>V060</t>
  </si>
  <si>
    <t>V061</t>
  </si>
  <si>
    <t>V062</t>
  </si>
  <si>
    <t>V063</t>
  </si>
  <si>
    <t>V064</t>
  </si>
  <si>
    <t>UF</t>
  </si>
  <si>
    <t>Código Microrregião Geográfica</t>
  </si>
  <si>
    <t>Nome Microrregião</t>
  </si>
  <si>
    <t>População</t>
  </si>
  <si>
    <t>População por faixa etária | De 5 a 9 anos</t>
  </si>
  <si>
    <t>População por faixa etária | De 10 a 14 anos</t>
  </si>
  <si>
    <t>População por faixa etária | De 15 a 19 anos</t>
  </si>
  <si>
    <t>População por faixa etária | De 50 a 59 anos</t>
  </si>
  <si>
    <t>População por faixa etária | De 60 a 69 anos</t>
  </si>
  <si>
    <t>População por faixa etária | De 70 a 79 anos</t>
  </si>
  <si>
    <t>População por faixa etária | Acima de 80 anos</t>
  </si>
  <si>
    <t>População Economicamente Ativa</t>
  </si>
  <si>
    <t>% de Chefes de família - Classe Social A</t>
  </si>
  <si>
    <t>% de Chefes de família - Classe Social B</t>
  </si>
  <si>
    <t>% de Chefes de família - Classe Social C</t>
  </si>
  <si>
    <t>Crescimento da Renda</t>
  </si>
  <si>
    <t>Número de Beneficiários de Planos de Saúde</t>
  </si>
  <si>
    <t>Crescimento de Beneficiários de Planos de Saúde</t>
  </si>
  <si>
    <t>Internações realizadas por local de atendimento | Tratamento em Oncologia</t>
  </si>
  <si>
    <t>Internações realizadas por local de atendimento | Cirurgia do do Ap. Circulatório</t>
  </si>
  <si>
    <t>Internações realizadas por local de atendimento | Cirurgia em Oncologia</t>
  </si>
  <si>
    <t>Relação Beneficiários/Leitos Privados</t>
  </si>
  <si>
    <t>Empregos com Renda entre 3 e 5 salários mínimos</t>
  </si>
  <si>
    <t>Empregos com Renda entre 5 e 7 salários mínimos</t>
  </si>
  <si>
    <t>Empregos com Renda entre 7 e 10 salários mínimos</t>
  </si>
  <si>
    <t>Empregos com Renda entre 10 e 15 salários mínimos</t>
  </si>
  <si>
    <t>Empregos com Renda acima de 15 salários mínimos</t>
  </si>
  <si>
    <t>TGCA (Taxa Geométrica de Crescimento Anual) Populacional</t>
  </si>
  <si>
    <t>Hospitais Privados</t>
  </si>
  <si>
    <t>Leitos Privados/Hospitais Privados</t>
  </si>
  <si>
    <t>Clínica Médica</t>
  </si>
  <si>
    <t>Day Hospital</t>
  </si>
  <si>
    <t>Leitos Privados</t>
  </si>
  <si>
    <t>Leitos Privados/Leitos Total</t>
  </si>
  <si>
    <t>Leitos Cirúrgicos | Cardiologia - Não SUS</t>
  </si>
  <si>
    <t>Leitos Cirúrgicos | Cirúrgia Geral - Não SUS</t>
  </si>
  <si>
    <t>Leitos Cirúrgicos | Neurocirurgia - Não SUS</t>
  </si>
  <si>
    <t>Leitos Cirúrgicos | Oncologia - Não SUS</t>
  </si>
  <si>
    <t>Leitos Cirúrgicos | Ortopedia e Traumatologia - Não SUS</t>
  </si>
  <si>
    <t>Leitos Clínicos | Cardiologia - Não SUS</t>
  </si>
  <si>
    <t>Leitos Clínicos | Clínica Geral - Não SUS</t>
  </si>
  <si>
    <t>Leitos Clínicos | Neurologia - Não SUS</t>
  </si>
  <si>
    <t>Leitos Clínicos | Oncologia - Não SUS</t>
  </si>
  <si>
    <t>Relação de Leitos Privados / Médicos</t>
  </si>
  <si>
    <t>Empresas - Saúde</t>
  </si>
  <si>
    <t>TGCA | Crescimento Empresas - Saúde</t>
  </si>
  <si>
    <t>Profissionais da Saúde | Total</t>
  </si>
  <si>
    <t>Médicos | Total</t>
  </si>
  <si>
    <t>Profissionais da Saúde | Enfermeiros</t>
  </si>
  <si>
    <t>Profissionais da Saúde | Auxiliar de Enfermagem</t>
  </si>
  <si>
    <t>Concluintes | Curso Superior de Medicina</t>
  </si>
  <si>
    <t>Concluintes | Curso Superior de Enfermagem</t>
  </si>
  <si>
    <t>Equipamentos | Mamógrafos</t>
  </si>
  <si>
    <t>Equipamentos | Raio X</t>
  </si>
  <si>
    <t>Equipamentos | Tomógrafo Computadorizado</t>
  </si>
  <si>
    <t>Equipamentos | Ressonância Magnética</t>
  </si>
  <si>
    <t>Equipamentos | Ultrassom</t>
  </si>
  <si>
    <t>IDH Longevidade</t>
  </si>
  <si>
    <t>Crescimento | IDH Longevidade</t>
  </si>
  <si>
    <t>Transporte (presença de aeroporto)</t>
  </si>
  <si>
    <t>Desvio Padrão</t>
  </si>
  <si>
    <t>Correção</t>
  </si>
  <si>
    <t>IQM Final</t>
  </si>
  <si>
    <t>Acre</t>
  </si>
  <si>
    <t>Brasiléia</t>
  </si>
  <si>
    <t>Cruzeiro do Sul</t>
  </si>
  <si>
    <t>Rio Branco</t>
  </si>
  <si>
    <t>Sena Madureira</t>
  </si>
  <si>
    <t>Tarauacá</t>
  </si>
  <si>
    <t>Alagoas</t>
  </si>
  <si>
    <t>Alagoana do Sertão do São Francisco</t>
  </si>
  <si>
    <t>Arapiraca</t>
  </si>
  <si>
    <t>Batalha</t>
  </si>
  <si>
    <t>Litoral Norte Alagoano</t>
  </si>
  <si>
    <t>Maceió</t>
  </si>
  <si>
    <t>Mata Alagoana</t>
  </si>
  <si>
    <t>Palmeira dos Índios</t>
  </si>
  <si>
    <t>Penedo</t>
  </si>
  <si>
    <t>Santana do Ipanema</t>
  </si>
  <si>
    <t>São Miguel dos Campos</t>
  </si>
  <si>
    <t>Serrana do Sertão Alagoano</t>
  </si>
  <si>
    <t>Serrana dos Quilombos</t>
  </si>
  <si>
    <t>Traipu</t>
  </si>
  <si>
    <t>Amapá</t>
  </si>
  <si>
    <t>Macapá</t>
  </si>
  <si>
    <t>Mazagão</t>
  </si>
  <si>
    <t>Oiapoque</t>
  </si>
  <si>
    <t>Amazonas</t>
  </si>
  <si>
    <t>Alto Solimões</t>
  </si>
  <si>
    <t>Boca do Acre</t>
  </si>
  <si>
    <t>Coari</t>
  </si>
  <si>
    <t>Itacoatiara</t>
  </si>
  <si>
    <t>Japurá</t>
  </si>
  <si>
    <t>Juruá</t>
  </si>
  <si>
    <t>Madeira</t>
  </si>
  <si>
    <t>Manaus</t>
  </si>
  <si>
    <t>Parintins</t>
  </si>
  <si>
    <t>Purus</t>
  </si>
  <si>
    <t>Rio Negro</t>
  </si>
  <si>
    <t>Rio Preto da Eva</t>
  </si>
  <si>
    <t>Tefé</t>
  </si>
  <si>
    <t>Bahia</t>
  </si>
  <si>
    <t>Alagoinhas</t>
  </si>
  <si>
    <t>Barra</t>
  </si>
  <si>
    <t>Barreiras</t>
  </si>
  <si>
    <t>Bom Jesus da Lapa</t>
  </si>
  <si>
    <t>Boquira</t>
  </si>
  <si>
    <t>Brumado</t>
  </si>
  <si>
    <t>Catu</t>
  </si>
  <si>
    <t>Cotegipe</t>
  </si>
  <si>
    <t>Entre Rios</t>
  </si>
  <si>
    <t>Euclides da Cunha</t>
  </si>
  <si>
    <t>Feira de Santana</t>
  </si>
  <si>
    <t>Guanambi</t>
  </si>
  <si>
    <t>Ilhéus-Itabuna</t>
  </si>
  <si>
    <t>Irecê</t>
  </si>
  <si>
    <t>Itaberaba</t>
  </si>
  <si>
    <t>Itapetinga</t>
  </si>
  <si>
    <t>Jacobina</t>
  </si>
  <si>
    <t>Jequié</t>
  </si>
  <si>
    <t>Jeremoabo</t>
  </si>
  <si>
    <t>Juazeiro</t>
  </si>
  <si>
    <t>Livramento do Brumado</t>
  </si>
  <si>
    <t>Paulo Afonso</t>
  </si>
  <si>
    <t>Porto Seguro</t>
  </si>
  <si>
    <t>Ribeira do Pombal</t>
  </si>
  <si>
    <t>Salvador</t>
  </si>
  <si>
    <t>Santa Maria da Vitória</t>
  </si>
  <si>
    <t>Santo Antônio de Jesus</t>
  </si>
  <si>
    <t>Seabra</t>
  </si>
  <si>
    <t>Senhor do Bonfim</t>
  </si>
  <si>
    <t>Serrinha</t>
  </si>
  <si>
    <t>Valença</t>
  </si>
  <si>
    <t>Vitória da Conquista</t>
  </si>
  <si>
    <t>Ceará</t>
  </si>
  <si>
    <t>Baixo Curu</t>
  </si>
  <si>
    <t>Baixo Jaguaribe</t>
  </si>
  <si>
    <t>Barro</t>
  </si>
  <si>
    <t>Baturité</t>
  </si>
  <si>
    <t>Brejo Santo</t>
  </si>
  <si>
    <t>Canindé</t>
  </si>
  <si>
    <t>Cariri</t>
  </si>
  <si>
    <t>Caririaçu</t>
  </si>
  <si>
    <t>Cascavel</t>
  </si>
  <si>
    <t>Chapada do Araripe</t>
  </si>
  <si>
    <t>Chorozinho</t>
  </si>
  <si>
    <t>Coreaú</t>
  </si>
  <si>
    <t>Fortaleza</t>
  </si>
  <si>
    <t>Ibiapaba</t>
  </si>
  <si>
    <t>Iguatu</t>
  </si>
  <si>
    <t>Ipu</t>
  </si>
  <si>
    <t>Itapipoca</t>
  </si>
  <si>
    <t>Lavras da Mangabeira</t>
  </si>
  <si>
    <t>Litoral de Aracati</t>
  </si>
  <si>
    <t>Litoral de Camocim e Acaraú</t>
  </si>
  <si>
    <t>Médio Curu</t>
  </si>
  <si>
    <t>Médio Jaguaribe</t>
  </si>
  <si>
    <t>Meruoca</t>
  </si>
  <si>
    <t>Pacajus</t>
  </si>
  <si>
    <t>Santa Quitéria</t>
  </si>
  <si>
    <t>Serra do Pereiro</t>
  </si>
  <si>
    <t>Sertão de Cratéus</t>
  </si>
  <si>
    <t>Sertão de Inhamuns</t>
  </si>
  <si>
    <t>Sertão de Quixeramobim</t>
  </si>
  <si>
    <t>Sertão de Senador Pompeu</t>
  </si>
  <si>
    <t>Sobral</t>
  </si>
  <si>
    <t>Uruburetama</t>
  </si>
  <si>
    <t>Várzea Alegre</t>
  </si>
  <si>
    <t>Distrito Federal</t>
  </si>
  <si>
    <t>Brasília</t>
  </si>
  <si>
    <t>Espírito Santo</t>
  </si>
  <si>
    <t>Afonso Cláudio</t>
  </si>
  <si>
    <t>Alegre</t>
  </si>
  <si>
    <t>Barra de São Francisco</t>
  </si>
  <si>
    <t>Cachoeiro de Itapemirim</t>
  </si>
  <si>
    <t>Colatina</t>
  </si>
  <si>
    <t>Guarapari</t>
  </si>
  <si>
    <t>Itapemirim</t>
  </si>
  <si>
    <t>Linhares</t>
  </si>
  <si>
    <t>Montanha</t>
  </si>
  <si>
    <t>Nova Venécia</t>
  </si>
  <si>
    <t>Santa Teresa</t>
  </si>
  <si>
    <t>São Mateus</t>
  </si>
  <si>
    <t>Vitória</t>
  </si>
  <si>
    <t>Goiás</t>
  </si>
  <si>
    <t>Anápolis</t>
  </si>
  <si>
    <t>Anicuns</t>
  </si>
  <si>
    <t>Aragarças</t>
  </si>
  <si>
    <t>Catalão</t>
  </si>
  <si>
    <t>Ceres</t>
  </si>
  <si>
    <t>Chapada dos Veadeiros</t>
  </si>
  <si>
    <t>Entorno de Brasília</t>
  </si>
  <si>
    <t>Goiânia</t>
  </si>
  <si>
    <t>Iporá</t>
  </si>
  <si>
    <t>Meia Ponte</t>
  </si>
  <si>
    <t>Pires do Rio</t>
  </si>
  <si>
    <t>Porangatu</t>
  </si>
  <si>
    <t>Quirinópolis</t>
  </si>
  <si>
    <t>Rio Vermelho</t>
  </si>
  <si>
    <t>São Miguel do Araguaia</t>
  </si>
  <si>
    <t>Sudoeste de Goiás</t>
  </si>
  <si>
    <t>Vale do Rio dos Bois</t>
  </si>
  <si>
    <t>Vão do Paranã</t>
  </si>
  <si>
    <t>Maranhão</t>
  </si>
  <si>
    <t>Aglomeração Urbana de São Luís</t>
  </si>
  <si>
    <t>Alto Mearim e Grajaú</t>
  </si>
  <si>
    <t>Baixada Maranhense</t>
  </si>
  <si>
    <t>Baixo Parnaíba Maranhense</t>
  </si>
  <si>
    <t>Caxias</t>
  </si>
  <si>
    <t>Chapadas das Mangabeiras</t>
  </si>
  <si>
    <t>Chapadas do Alto Itapecuru</t>
  </si>
  <si>
    <t>Chapadinha</t>
  </si>
  <si>
    <t>Codó</t>
  </si>
  <si>
    <t>Coelho Neto</t>
  </si>
  <si>
    <t>Gerais de Balsas</t>
  </si>
  <si>
    <t>Gurupi</t>
  </si>
  <si>
    <t>Imperatriz</t>
  </si>
  <si>
    <t>Itapecuru Mirim</t>
  </si>
  <si>
    <t>Lençóis Maranhenses</t>
  </si>
  <si>
    <t>Litoral Ocidental Maranhense</t>
  </si>
  <si>
    <t>Médio Mearim</t>
  </si>
  <si>
    <t>Pindaré</t>
  </si>
  <si>
    <t>Porto Franco</t>
  </si>
  <si>
    <t>Presidente Dutra</t>
  </si>
  <si>
    <t>Rosário</t>
  </si>
  <si>
    <t>Mato Grosso</t>
  </si>
  <si>
    <t>Alta Floresta</t>
  </si>
  <si>
    <t>Alto Araguaia</t>
  </si>
  <si>
    <t>Alto Guaporé</t>
  </si>
  <si>
    <t>Alto Pantanal</t>
  </si>
  <si>
    <t>Alto Paraguai</t>
  </si>
  <si>
    <t>Alto Teles Pires</t>
  </si>
  <si>
    <t>Arinos</t>
  </si>
  <si>
    <t>Aripuanã</t>
  </si>
  <si>
    <t>Canarana</t>
  </si>
  <si>
    <t>Colíder</t>
  </si>
  <si>
    <t>Cuiabá</t>
  </si>
  <si>
    <t>Jauru</t>
  </si>
  <si>
    <t>Médio Araguaia</t>
  </si>
  <si>
    <t>Norte Araguaia</t>
  </si>
  <si>
    <t>Paranatinga</t>
  </si>
  <si>
    <t>Parecis</t>
  </si>
  <si>
    <t>Primavera do Leste</t>
  </si>
  <si>
    <t>Rondonópolis</t>
  </si>
  <si>
    <t>Rosário Oeste</t>
  </si>
  <si>
    <t>Sinop</t>
  </si>
  <si>
    <t>Tangará da Serra</t>
  </si>
  <si>
    <t>Tesouro</t>
  </si>
  <si>
    <t>Mato Grosso do Sul</t>
  </si>
  <si>
    <t>Alto Taquari</t>
  </si>
  <si>
    <t>Aquidauana</t>
  </si>
  <si>
    <t>Baixo Pantanal</t>
  </si>
  <si>
    <t>Bodoquena</t>
  </si>
  <si>
    <t>Campo Grande</t>
  </si>
  <si>
    <t>Cassilândia</t>
  </si>
  <si>
    <t>Dourados</t>
  </si>
  <si>
    <t>Iguatemi</t>
  </si>
  <si>
    <t>Nova Andradina</t>
  </si>
  <si>
    <t>Paranaíba</t>
  </si>
  <si>
    <t>Três Lagoas</t>
  </si>
  <si>
    <t>Minas Gerais</t>
  </si>
  <si>
    <t>Aimorés</t>
  </si>
  <si>
    <t>Alfenas</t>
  </si>
  <si>
    <t>Almenara</t>
  </si>
  <si>
    <t>Andrelândia</t>
  </si>
  <si>
    <t>Araçuaí</t>
  </si>
  <si>
    <t>Araxá</t>
  </si>
  <si>
    <t>Barbacena</t>
  </si>
  <si>
    <t>Belo Horizonte</t>
  </si>
  <si>
    <t>Bocaiúva</t>
  </si>
  <si>
    <t>Bom Despacho</t>
  </si>
  <si>
    <t>Campo Belo</t>
  </si>
  <si>
    <t>Capelinha</t>
  </si>
  <si>
    <t>Caratinga</t>
  </si>
  <si>
    <t>Cataguases</t>
  </si>
  <si>
    <t>Conceição do Mato Dentro</t>
  </si>
  <si>
    <t>Conselheiro Lafaiete</t>
  </si>
  <si>
    <t>Curvelo</t>
  </si>
  <si>
    <t>Diamantina</t>
  </si>
  <si>
    <t>Divinópolis</t>
  </si>
  <si>
    <t>Formiga</t>
  </si>
  <si>
    <t>Frutal</t>
  </si>
  <si>
    <t>Governador Valadares</t>
  </si>
  <si>
    <t>Grão Mogol</t>
  </si>
  <si>
    <t>Guanhães</t>
  </si>
  <si>
    <t>Ipatinga</t>
  </si>
  <si>
    <t>Itabira</t>
  </si>
  <si>
    <t>Itaguara</t>
  </si>
  <si>
    <t>Itajubá</t>
  </si>
  <si>
    <t>Ituiutaba</t>
  </si>
  <si>
    <t>Janaúba</t>
  </si>
  <si>
    <t>Januária</t>
  </si>
  <si>
    <t>Juiz de Fora</t>
  </si>
  <si>
    <t>Lavras</t>
  </si>
  <si>
    <t>Manhuaçu</t>
  </si>
  <si>
    <t>Mantena</t>
  </si>
  <si>
    <t>Montes Claros</t>
  </si>
  <si>
    <t>Muriaé</t>
  </si>
  <si>
    <t>Nanuque</t>
  </si>
  <si>
    <t>Oliveira</t>
  </si>
  <si>
    <t>Ouro Preto</t>
  </si>
  <si>
    <t>Pará de Minas</t>
  </si>
  <si>
    <t>Paracatu</t>
  </si>
  <si>
    <t>Passos</t>
  </si>
  <si>
    <t>Patos de Minas</t>
  </si>
  <si>
    <t>Patrocínio</t>
  </si>
  <si>
    <t>Peçanha</t>
  </si>
  <si>
    <t>Pedra Azul</t>
  </si>
  <si>
    <t>Pirapora</t>
  </si>
  <si>
    <t>Piuí</t>
  </si>
  <si>
    <t>Poços de Caldas</t>
  </si>
  <si>
    <t>Ponte Nova</t>
  </si>
  <si>
    <t>Pouso Alegre</t>
  </si>
  <si>
    <t>Salinas</t>
  </si>
  <si>
    <t>Santa Rita do Sapucaí</t>
  </si>
  <si>
    <t>São João Del Rei</t>
  </si>
  <si>
    <t>São Lourenço</t>
  </si>
  <si>
    <t>São Sebastião do Paraíso</t>
  </si>
  <si>
    <t>Sete Lagoas</t>
  </si>
  <si>
    <t>Teófilo Otoni</t>
  </si>
  <si>
    <t>Três Marias</t>
  </si>
  <si>
    <t>Ubá</t>
  </si>
  <si>
    <t>Uberaba</t>
  </si>
  <si>
    <t>Uberlândia</t>
  </si>
  <si>
    <t>Unaí</t>
  </si>
  <si>
    <t>Varginha</t>
  </si>
  <si>
    <t>Viçosa</t>
  </si>
  <si>
    <t>Pará</t>
  </si>
  <si>
    <t>Almeirim</t>
  </si>
  <si>
    <t>Altamira</t>
  </si>
  <si>
    <t>Arari</t>
  </si>
  <si>
    <t>Belém</t>
  </si>
  <si>
    <t>Bragantina</t>
  </si>
  <si>
    <t>Cametá</t>
  </si>
  <si>
    <t>Castanhal</t>
  </si>
  <si>
    <t>Conceição do Araguaia</t>
  </si>
  <si>
    <t>Furos de Breves</t>
  </si>
  <si>
    <t>Guamá</t>
  </si>
  <si>
    <t>Itaituba</t>
  </si>
  <si>
    <t>Marabá</t>
  </si>
  <si>
    <t>Óbidos</t>
  </si>
  <si>
    <t>Paragominas</t>
  </si>
  <si>
    <t>Parauapebas</t>
  </si>
  <si>
    <t>Portel</t>
  </si>
  <si>
    <t>Redenção</t>
  </si>
  <si>
    <t>Salgado</t>
  </si>
  <si>
    <t>Santarém</t>
  </si>
  <si>
    <t>São Félix do Xingu</t>
  </si>
  <si>
    <t>Tomé-Açu</t>
  </si>
  <si>
    <t>Tucuruí</t>
  </si>
  <si>
    <t>Paraíba</t>
  </si>
  <si>
    <t>Brejo Paraibano</t>
  </si>
  <si>
    <t>Cajazeiras</t>
  </si>
  <si>
    <t>Campina Grande</t>
  </si>
  <si>
    <t>Cariri Ocidental</t>
  </si>
  <si>
    <t>Cariri Oriental</t>
  </si>
  <si>
    <t>Catolé do Rocha</t>
  </si>
  <si>
    <t>Curimataú Ocidental</t>
  </si>
  <si>
    <t>Curimataú Oriental</t>
  </si>
  <si>
    <t>Esperança</t>
  </si>
  <si>
    <t>Guarabira</t>
  </si>
  <si>
    <t>Itabaiana</t>
  </si>
  <si>
    <t>Itaporanga</t>
  </si>
  <si>
    <t>João Pessoa</t>
  </si>
  <si>
    <t>Litoral Norte</t>
  </si>
  <si>
    <t>Litoral Sul</t>
  </si>
  <si>
    <t>Patos</t>
  </si>
  <si>
    <t>Piancó</t>
  </si>
  <si>
    <t>Sapé</t>
  </si>
  <si>
    <t>Seridó Ocidental Paraibano</t>
  </si>
  <si>
    <t>Seridó Oriental Paraibano</t>
  </si>
  <si>
    <t>Serra do Teixeira</t>
  </si>
  <si>
    <t>Sousa</t>
  </si>
  <si>
    <t>Umbuzeiro</t>
  </si>
  <si>
    <t>Paraná</t>
  </si>
  <si>
    <t>Apucarana</t>
  </si>
  <si>
    <t>Assaí</t>
  </si>
  <si>
    <t>Astorga</t>
  </si>
  <si>
    <t>Campo Mourão</t>
  </si>
  <si>
    <t>Capanema</t>
  </si>
  <si>
    <t>Cerro Azul</t>
  </si>
  <si>
    <t>Cianorte</t>
  </si>
  <si>
    <t>Cornélio Procópio</t>
  </si>
  <si>
    <t>Curitiba</t>
  </si>
  <si>
    <t>Faxinal</t>
  </si>
  <si>
    <t>Floraí</t>
  </si>
  <si>
    <t>Foz do Iguaçu</t>
  </si>
  <si>
    <t>Francisco Beltrão</t>
  </si>
  <si>
    <t>Goioerê</t>
  </si>
  <si>
    <t>Guarapuava</t>
  </si>
  <si>
    <t>Ibaiti</t>
  </si>
  <si>
    <t>Irati</t>
  </si>
  <si>
    <t>Ivaiporã</t>
  </si>
  <si>
    <t>Jacarezinho</t>
  </si>
  <si>
    <t>Jaguariaíva</t>
  </si>
  <si>
    <t>Lapa</t>
  </si>
  <si>
    <t>Londrina</t>
  </si>
  <si>
    <t>Maringá</t>
  </si>
  <si>
    <t>Palmas</t>
  </si>
  <si>
    <t>Paranaguá</t>
  </si>
  <si>
    <t>Paranavaí</t>
  </si>
  <si>
    <t>Pato Branco</t>
  </si>
  <si>
    <t>Pitanga</t>
  </si>
  <si>
    <t>Ponta Grossa</t>
  </si>
  <si>
    <t>Porecatu</t>
  </si>
  <si>
    <t>Prudentópolis</t>
  </si>
  <si>
    <t>São Mateus do Sul</t>
  </si>
  <si>
    <t>Telêmaco Borba</t>
  </si>
  <si>
    <t>Toledo</t>
  </si>
  <si>
    <t>Umuarama</t>
  </si>
  <si>
    <t>União da Vitória</t>
  </si>
  <si>
    <t>Wenceslau Braz</t>
  </si>
  <si>
    <t>Pernambuco</t>
  </si>
  <si>
    <t>Alto Capibaribe</t>
  </si>
  <si>
    <t>Araripina</t>
  </si>
  <si>
    <t>Brejo Pernambucano</t>
  </si>
  <si>
    <t>Fernando de Noronha</t>
  </si>
  <si>
    <t>Garanhuns</t>
  </si>
  <si>
    <t>Itamaracá</t>
  </si>
  <si>
    <t>Itaparica</t>
  </si>
  <si>
    <t>Mata Meridional Pernambucana</t>
  </si>
  <si>
    <t>Mata Setentrional Pernambucana</t>
  </si>
  <si>
    <t>Médio Capibaribe</t>
  </si>
  <si>
    <t>Pajeú</t>
  </si>
  <si>
    <t>Petrolina</t>
  </si>
  <si>
    <t>Recife</t>
  </si>
  <si>
    <t>Salgueiro</t>
  </si>
  <si>
    <t>Sertão do Moxotó</t>
  </si>
  <si>
    <t>Suape</t>
  </si>
  <si>
    <t>Vale do Ipanema</t>
  </si>
  <si>
    <t>Vale do Ipojuca</t>
  </si>
  <si>
    <t>Vitória de Santo Antão</t>
  </si>
  <si>
    <t>Piauí</t>
  </si>
  <si>
    <t>Alto Médio Canindé</t>
  </si>
  <si>
    <t>Alto Médio Gurguéia</t>
  </si>
  <si>
    <t>Alto Parnaíba Piauiense</t>
  </si>
  <si>
    <t>Baixo Parnaíba Piauiense</t>
  </si>
  <si>
    <t>Bertolínia</t>
  </si>
  <si>
    <t>Campo Maior</t>
  </si>
  <si>
    <t>Chapadas do Extremo Sul Piauiense</t>
  </si>
  <si>
    <t>Floriano</t>
  </si>
  <si>
    <t>Litoral Piauiense</t>
  </si>
  <si>
    <t>Médio Parnaíba Piauiense</t>
  </si>
  <si>
    <t>Picos</t>
  </si>
  <si>
    <t>Pio IX</t>
  </si>
  <si>
    <t>São Raimundo Nonato</t>
  </si>
  <si>
    <t>Teresina</t>
  </si>
  <si>
    <t>Valença do Piauí</t>
  </si>
  <si>
    <t>Rio de Janeiro</t>
  </si>
  <si>
    <t>Bacia de São João</t>
  </si>
  <si>
    <t>Baía da Ilha Grande</t>
  </si>
  <si>
    <t>Barra do Piraí</t>
  </si>
  <si>
    <t>Campos dos Goytacazes</t>
  </si>
  <si>
    <t>Cantagalo-Cordeiro</t>
  </si>
  <si>
    <t>Itaguaí</t>
  </si>
  <si>
    <t>Itaperuna</t>
  </si>
  <si>
    <t>Lagos</t>
  </si>
  <si>
    <t>Macacu-Caceribu</t>
  </si>
  <si>
    <t>Macaé</t>
  </si>
  <si>
    <t>Nova Friburgo</t>
  </si>
  <si>
    <t>Santa Maria Madalena</t>
  </si>
  <si>
    <t>Santo Antônio de Pádua</t>
  </si>
  <si>
    <t>Serrana</t>
  </si>
  <si>
    <t>Três Rios</t>
  </si>
  <si>
    <t>Vale do Paraíba Fluminense</t>
  </si>
  <si>
    <t>Vassouras</t>
  </si>
  <si>
    <t>Rio Grande do Norte</t>
  </si>
  <si>
    <t>Agreste Potiguar</t>
  </si>
  <si>
    <t>Angicos</t>
  </si>
  <si>
    <t>Baixa Verde</t>
  </si>
  <si>
    <t>Borborema Potiguar</t>
  </si>
  <si>
    <t>Chapada do Apodi</t>
  </si>
  <si>
    <t>Litoral Nordeste</t>
  </si>
  <si>
    <t>Macaíba</t>
  </si>
  <si>
    <t>Macau</t>
  </si>
  <si>
    <t>Médio Oeste</t>
  </si>
  <si>
    <t>Mossoró</t>
  </si>
  <si>
    <t>Natal</t>
  </si>
  <si>
    <t>Pau dos Ferros</t>
  </si>
  <si>
    <t>Seridó Ocidental</t>
  </si>
  <si>
    <t>Seridó Oriental</t>
  </si>
  <si>
    <t>Serra de Santana</t>
  </si>
  <si>
    <t>Serra de São Miguel</t>
  </si>
  <si>
    <t>Umarizal</t>
  </si>
  <si>
    <t>Vale do Açu</t>
  </si>
  <si>
    <t>Rio Grande do Sul</t>
  </si>
  <si>
    <t>Cachoeira do Sul</t>
  </si>
  <si>
    <t>Camaquã</t>
  </si>
  <si>
    <t>Campanha Central</t>
  </si>
  <si>
    <t>Campanha Meridional</t>
  </si>
  <si>
    <t>Campanha Ocidental</t>
  </si>
  <si>
    <t>Carazinho</t>
  </si>
  <si>
    <t>Caxias do Sul</t>
  </si>
  <si>
    <t>Cerro Largo</t>
  </si>
  <si>
    <t>Cruz Alta</t>
  </si>
  <si>
    <t>Erechim</t>
  </si>
  <si>
    <t>Frederico Westphalen</t>
  </si>
  <si>
    <t>Gramado-Canela</t>
  </si>
  <si>
    <t>Guaporé</t>
  </si>
  <si>
    <t>Ijuí</t>
  </si>
  <si>
    <t>Jaguarão</t>
  </si>
  <si>
    <t>Lajeado-Estrela</t>
  </si>
  <si>
    <t>Litoral Lagunar</t>
  </si>
  <si>
    <t>Montenegro</t>
  </si>
  <si>
    <t>Não-Me-Toque</t>
  </si>
  <si>
    <t>Osório</t>
  </si>
  <si>
    <t>Passo Fundo</t>
  </si>
  <si>
    <t>Pelotas</t>
  </si>
  <si>
    <t>Porto Alegre</t>
  </si>
  <si>
    <t>Restinga Seca</t>
  </si>
  <si>
    <t>Sananduva</t>
  </si>
  <si>
    <t>Santa Cruz do Sul</t>
  </si>
  <si>
    <t>Santa Maria</t>
  </si>
  <si>
    <t>Santa Rosa</t>
  </si>
  <si>
    <t>Santiago</t>
  </si>
  <si>
    <t>Santo Ângelo</t>
  </si>
  <si>
    <t>São Jerônimo</t>
  </si>
  <si>
    <t>Serras de Sudeste</t>
  </si>
  <si>
    <t>Soledade</t>
  </si>
  <si>
    <t>Três Passos</t>
  </si>
  <si>
    <t>Vacaria</t>
  </si>
  <si>
    <t>Rondônia</t>
  </si>
  <si>
    <t>Alvorada D'Oeste</t>
  </si>
  <si>
    <t>Ariquemes</t>
  </si>
  <si>
    <t>Cacoal</t>
  </si>
  <si>
    <t>Colorado do Oeste</t>
  </si>
  <si>
    <t>Guajará-Mirim</t>
  </si>
  <si>
    <t>Ji-Paraná</t>
  </si>
  <si>
    <t>Porto Velho</t>
  </si>
  <si>
    <t>Vilhena</t>
  </si>
  <si>
    <t>Roraima</t>
  </si>
  <si>
    <t>Boa Vista</t>
  </si>
  <si>
    <t>Caracaraí</t>
  </si>
  <si>
    <t>Nordeste de Roraima</t>
  </si>
  <si>
    <t>Sudeste de Roraima</t>
  </si>
  <si>
    <t>Santa Catarina</t>
  </si>
  <si>
    <t>Araranguá</t>
  </si>
  <si>
    <t>Blumenau</t>
  </si>
  <si>
    <t>Campos de Lages</t>
  </si>
  <si>
    <t>Canoinhas</t>
  </si>
  <si>
    <t>Chapecó</t>
  </si>
  <si>
    <t>Concórdia</t>
  </si>
  <si>
    <t>Criciúma</t>
  </si>
  <si>
    <t>Curitibanos</t>
  </si>
  <si>
    <t>Florianópolis</t>
  </si>
  <si>
    <t>Itajaí</t>
  </si>
  <si>
    <t>Ituporanga</t>
  </si>
  <si>
    <t>Joaçaba</t>
  </si>
  <si>
    <t>Joinville</t>
  </si>
  <si>
    <t>Rio do Sul</t>
  </si>
  <si>
    <t>São Bento do Sul</t>
  </si>
  <si>
    <t>São Miguel do Oeste</t>
  </si>
  <si>
    <t>Tabuleiro</t>
  </si>
  <si>
    <t>Tijucas</t>
  </si>
  <si>
    <t>Tubarão</t>
  </si>
  <si>
    <t>Xanxerê</t>
  </si>
  <si>
    <t>São Paulo</t>
  </si>
  <si>
    <t>Adamantina</t>
  </si>
  <si>
    <t>Amparo</t>
  </si>
  <si>
    <t>Andradina</t>
  </si>
  <si>
    <t>Araçatuba</t>
  </si>
  <si>
    <t>Araraquara</t>
  </si>
  <si>
    <t>Assis</t>
  </si>
  <si>
    <t>Auriflama</t>
  </si>
  <si>
    <t>Avaré</t>
  </si>
  <si>
    <t>Bananal</t>
  </si>
  <si>
    <t>Barretos</t>
  </si>
  <si>
    <t>Batatais</t>
  </si>
  <si>
    <t>Bauru</t>
  </si>
  <si>
    <t>Birigui</t>
  </si>
  <si>
    <t>Botucatu</t>
  </si>
  <si>
    <t>Bragança Paulista</t>
  </si>
  <si>
    <t>Campinas</t>
  </si>
  <si>
    <t>Campos do Jordão</t>
  </si>
  <si>
    <t>Capão Bonito</t>
  </si>
  <si>
    <t>Caraguatatuba</t>
  </si>
  <si>
    <t>Catanduva</t>
  </si>
  <si>
    <t>Dracena</t>
  </si>
  <si>
    <t>Fernandópolis</t>
  </si>
  <si>
    <t>Franca</t>
  </si>
  <si>
    <t>Franco da Rocha</t>
  </si>
  <si>
    <t>Guaratinguetá</t>
  </si>
  <si>
    <t>Guarulhos</t>
  </si>
  <si>
    <t>Itanhaém</t>
  </si>
  <si>
    <t>Itapecerica da Serra</t>
  </si>
  <si>
    <t>Itapetininga</t>
  </si>
  <si>
    <t>Itapeva</t>
  </si>
  <si>
    <t>Ituverava</t>
  </si>
  <si>
    <t>Jaboticabal</t>
  </si>
  <si>
    <t>Jales</t>
  </si>
  <si>
    <t>Jaú</t>
  </si>
  <si>
    <t>Jundiaí</t>
  </si>
  <si>
    <t>Limeira</t>
  </si>
  <si>
    <t>Lins</t>
  </si>
  <si>
    <t>Marília</t>
  </si>
  <si>
    <t>Mogi das Cruzes</t>
  </si>
  <si>
    <t>Mogi Mirim</t>
  </si>
  <si>
    <t>Nhandeara</t>
  </si>
  <si>
    <t>Novo Horizonte</t>
  </si>
  <si>
    <t>Osasco</t>
  </si>
  <si>
    <t>Ourinhos</t>
  </si>
  <si>
    <t>Paraibuna/Paraitinga</t>
  </si>
  <si>
    <t>Piedade</t>
  </si>
  <si>
    <t>Piracicaba</t>
  </si>
  <si>
    <t>Pirassununga</t>
  </si>
  <si>
    <t>Presidente Prudente</t>
  </si>
  <si>
    <t>Registro</t>
  </si>
  <si>
    <t>Ribeirão Preto</t>
  </si>
  <si>
    <t>Rio Claro</t>
  </si>
  <si>
    <t>Santos</t>
  </si>
  <si>
    <t>São Carlos</t>
  </si>
  <si>
    <t>São João da Boa Vista</t>
  </si>
  <si>
    <t>São Joaquim da Barra</t>
  </si>
  <si>
    <t>São José do Rio Preto</t>
  </si>
  <si>
    <t>São José dos Campos</t>
  </si>
  <si>
    <t>Sorocaba</t>
  </si>
  <si>
    <t>Tatuí</t>
  </si>
  <si>
    <t>Tupã</t>
  </si>
  <si>
    <t>Votuporanga</t>
  </si>
  <si>
    <t>Sergipe</t>
  </si>
  <si>
    <t>Agreste de Itabaiana</t>
  </si>
  <si>
    <t>Agreste de Lagarto</t>
  </si>
  <si>
    <t>Aracaju</t>
  </si>
  <si>
    <t>Baixo Cotinguiba</t>
  </si>
  <si>
    <t>Boquim</t>
  </si>
  <si>
    <t>Carira</t>
  </si>
  <si>
    <t>Cotinguiba</t>
  </si>
  <si>
    <t>Estância</t>
  </si>
  <si>
    <t>Japaratuba</t>
  </si>
  <si>
    <t>Nossa Senhora das Dores</t>
  </si>
  <si>
    <t>Propriá</t>
  </si>
  <si>
    <t>Sergipana do Sertão do São Francisco</t>
  </si>
  <si>
    <t>Tobias Barreto</t>
  </si>
  <si>
    <t>Tocantins</t>
  </si>
  <si>
    <t>Araguaína</t>
  </si>
  <si>
    <t>Bico do Papagaio</t>
  </si>
  <si>
    <t>Dianópolis</t>
  </si>
  <si>
    <t>Jalapão</t>
  </si>
  <si>
    <t>Miracema do Tocantins</t>
  </si>
  <si>
    <t>Porto Nacional</t>
  </si>
  <si>
    <t>Rio Formoso</t>
  </si>
  <si>
    <t>V026</t>
  </si>
  <si>
    <t>V052</t>
  </si>
  <si>
    <t>Internações realizadas por local de atendimento | Neurocirugia</t>
  </si>
  <si>
    <t>Ranking</t>
  </si>
  <si>
    <t>GO</t>
  </si>
  <si>
    <t>BA</t>
  </si>
  <si>
    <t>PE</t>
  </si>
  <si>
    <t>SP</t>
  </si>
  <si>
    <t>RS</t>
  </si>
  <si>
    <t>PR</t>
  </si>
  <si>
    <t>DF</t>
  </si>
  <si>
    <t>MG</t>
  </si>
  <si>
    <t>RJ</t>
  </si>
  <si>
    <t>Código da Microrregião</t>
  </si>
  <si>
    <t>Microrregião</t>
  </si>
  <si>
    <t>Demanda</t>
  </si>
  <si>
    <t>Concorrência</t>
  </si>
  <si>
    <t>Infraestrutura Urbana</t>
  </si>
  <si>
    <t>Variável</t>
  </si>
  <si>
    <t>Grupo</t>
  </si>
  <si>
    <t>Inidicador</t>
  </si>
  <si>
    <t>Unidade</t>
  </si>
  <si>
    <t>Peso</t>
  </si>
  <si>
    <t>Peso do Grupo</t>
  </si>
  <si>
    <t>Fonte</t>
  </si>
  <si>
    <t>#</t>
  </si>
  <si>
    <t>IBGE</t>
  </si>
  <si>
    <t>População por faixa etária | De 0 a 4 anos</t>
  </si>
  <si>
    <t>População por faixa etária | De 20 a 29 anos</t>
  </si>
  <si>
    <t>População por faixa etária | De 30 a 39 anos</t>
  </si>
  <si>
    <t>População por faixa etária | De 40 a 49 anos</t>
  </si>
  <si>
    <t>RAIS</t>
  </si>
  <si>
    <t>%</t>
  </si>
  <si>
    <t>Renda Média Familiar (por pessoa)</t>
  </si>
  <si>
    <t>R$</t>
  </si>
  <si>
    <t>% a. a.</t>
  </si>
  <si>
    <t>ANS</t>
  </si>
  <si>
    <t>Datasus</t>
  </si>
  <si>
    <t>ANS/Datasus</t>
  </si>
  <si>
    <t>Datasus / Rais</t>
  </si>
  <si>
    <t>INEP - Microdados</t>
  </si>
  <si>
    <t>Infraero</t>
  </si>
  <si>
    <t>% a. a. (5 últimos)</t>
  </si>
  <si>
    <t>TGCA | Crescimento Profissionais - Saúde</t>
  </si>
  <si>
    <t>IQM</t>
  </si>
  <si>
    <t>IQM FINAL</t>
  </si>
  <si>
    <t>IQM / 2025</t>
  </si>
  <si>
    <t>Ranking / 2025</t>
  </si>
  <si>
    <t>Classificação</t>
  </si>
  <si>
    <t>IQM / 2023</t>
  </si>
  <si>
    <t>Ranking / 2023</t>
  </si>
  <si>
    <t>1º</t>
  </si>
  <si>
    <t>Muito Alto</t>
  </si>
  <si>
    <t>2º</t>
  </si>
  <si>
    <t>3º</t>
  </si>
  <si>
    <t>4º</t>
  </si>
  <si>
    <t>5º</t>
  </si>
  <si>
    <t>7º</t>
  </si>
  <si>
    <t>6º</t>
  </si>
  <si>
    <t>8º</t>
  </si>
  <si>
    <t>9º</t>
  </si>
  <si>
    <t>10º</t>
  </si>
  <si>
    <t>11º</t>
  </si>
  <si>
    <t>Alto</t>
  </si>
  <si>
    <t>14º</t>
  </si>
  <si>
    <t>16º</t>
  </si>
  <si>
    <t>12º</t>
  </si>
  <si>
    <t>13º</t>
  </si>
  <si>
    <t>15º</t>
  </si>
  <si>
    <t>26º</t>
  </si>
  <si>
    <t>27º</t>
  </si>
  <si>
    <t>18º</t>
  </si>
  <si>
    <t>25º</t>
  </si>
  <si>
    <t>22º</t>
  </si>
  <si>
    <t>23º</t>
  </si>
  <si>
    <t>17º</t>
  </si>
  <si>
    <t>32º</t>
  </si>
  <si>
    <t>30º</t>
  </si>
  <si>
    <t>21º</t>
  </si>
  <si>
    <t>19º</t>
  </si>
  <si>
    <t>20º</t>
  </si>
  <si>
    <t>28º</t>
  </si>
  <si>
    <t>31º</t>
  </si>
  <si>
    <t>46º</t>
  </si>
  <si>
    <t>40º</t>
  </si>
  <si>
    <t>24º</t>
  </si>
  <si>
    <t>37º</t>
  </si>
  <si>
    <t>39º</t>
  </si>
  <si>
    <t>29º</t>
  </si>
  <si>
    <t>38º</t>
  </si>
  <si>
    <t>53º</t>
  </si>
  <si>
    <t>Médio</t>
  </si>
  <si>
    <t>33º</t>
  </si>
  <si>
    <t>58º</t>
  </si>
  <si>
    <t>83º</t>
  </si>
  <si>
    <t>34º</t>
  </si>
  <si>
    <t>35º</t>
  </si>
  <si>
    <t>36º</t>
  </si>
  <si>
    <t>44º</t>
  </si>
  <si>
    <t>57º</t>
  </si>
  <si>
    <t>41º</t>
  </si>
  <si>
    <t>61º</t>
  </si>
  <si>
    <t>42º</t>
  </si>
  <si>
    <t>51º</t>
  </si>
  <si>
    <t>67º</t>
  </si>
  <si>
    <t>43º</t>
  </si>
  <si>
    <t>50º</t>
  </si>
  <si>
    <t>45º</t>
  </si>
  <si>
    <t>54º</t>
  </si>
  <si>
    <t>47º</t>
  </si>
  <si>
    <t>82º</t>
  </si>
  <si>
    <t>62º</t>
  </si>
  <si>
    <t>48º</t>
  </si>
  <si>
    <t>49º</t>
  </si>
  <si>
    <t>70º</t>
  </si>
  <si>
    <t>Baixo</t>
  </si>
  <si>
    <t>52º</t>
  </si>
  <si>
    <t>55º</t>
  </si>
  <si>
    <t>60º</t>
  </si>
  <si>
    <t>72º</t>
  </si>
  <si>
    <t>64º</t>
  </si>
  <si>
    <t>56º</t>
  </si>
  <si>
    <t>59º</t>
  </si>
  <si>
    <t>68º</t>
  </si>
  <si>
    <t>81º</t>
  </si>
  <si>
    <t>69º</t>
  </si>
  <si>
    <t>74º</t>
  </si>
  <si>
    <t>63º</t>
  </si>
  <si>
    <t>66º</t>
  </si>
  <si>
    <t>91º</t>
  </si>
  <si>
    <t>65º</t>
  </si>
  <si>
    <t>87º</t>
  </si>
  <si>
    <t>77º</t>
  </si>
  <si>
    <t>76º</t>
  </si>
  <si>
    <t>73º</t>
  </si>
  <si>
    <t>71º</t>
  </si>
  <si>
    <t>Muito Baixo</t>
  </si>
  <si>
    <t>75º</t>
  </si>
  <si>
    <t>78º</t>
  </si>
  <si>
    <t>90º</t>
  </si>
  <si>
    <t>84º</t>
  </si>
  <si>
    <t>80º</t>
  </si>
  <si>
    <t>93º</t>
  </si>
  <si>
    <t>79º</t>
  </si>
  <si>
    <t>85º</t>
  </si>
  <si>
    <t>92º</t>
  </si>
  <si>
    <t>86º</t>
  </si>
  <si>
    <t>88º</t>
  </si>
  <si>
    <t>89º</t>
  </si>
  <si>
    <t>94º</t>
  </si>
  <si>
    <t>95º</t>
  </si>
  <si>
    <t>96º</t>
  </si>
  <si>
    <t>97º</t>
  </si>
  <si>
    <t>98º</t>
  </si>
  <si>
    <t>99º</t>
  </si>
  <si>
    <t>100º</t>
  </si>
  <si>
    <t>101º</t>
  </si>
  <si>
    <t>102º</t>
  </si>
  <si>
    <t>103º</t>
  </si>
  <si>
    <t>104º</t>
  </si>
  <si>
    <t>105º</t>
  </si>
  <si>
    <t>106º</t>
  </si>
  <si>
    <t>107º</t>
  </si>
  <si>
    <t>108º</t>
  </si>
  <si>
    <t>109º</t>
  </si>
  <si>
    <t>110º</t>
  </si>
  <si>
    <t>111º</t>
  </si>
  <si>
    <t>112º</t>
  </si>
  <si>
    <t>113º</t>
  </si>
  <si>
    <t>114º</t>
  </si>
  <si>
    <t>115º</t>
  </si>
  <si>
    <t>116º</t>
  </si>
  <si>
    <t>117º</t>
  </si>
  <si>
    <t>118º</t>
  </si>
  <si>
    <t>119º</t>
  </si>
  <si>
    <t>120º</t>
  </si>
  <si>
    <t>121º</t>
  </si>
  <si>
    <t>122º</t>
  </si>
  <si>
    <t>123º</t>
  </si>
  <si>
    <t>124º</t>
  </si>
  <si>
    <t>125º</t>
  </si>
  <si>
    <t>126º</t>
  </si>
  <si>
    <t>127º</t>
  </si>
  <si>
    <t>128º</t>
  </si>
  <si>
    <t>129º</t>
  </si>
  <si>
    <t>130º</t>
  </si>
  <si>
    <t>131º</t>
  </si>
  <si>
    <t>132º</t>
  </si>
  <si>
    <t>133º</t>
  </si>
  <si>
    <t>134º</t>
  </si>
  <si>
    <t>135º</t>
  </si>
  <si>
    <t>136º</t>
  </si>
  <si>
    <t>137º</t>
  </si>
  <si>
    <t>138º</t>
  </si>
  <si>
    <t>139º</t>
  </si>
  <si>
    <t>140º</t>
  </si>
  <si>
    <t>141º</t>
  </si>
  <si>
    <t>142º</t>
  </si>
  <si>
    <t>143º</t>
  </si>
  <si>
    <t>144º</t>
  </si>
  <si>
    <t>145º</t>
  </si>
  <si>
    <t>146º</t>
  </si>
  <si>
    <t>147º</t>
  </si>
  <si>
    <t>148º</t>
  </si>
  <si>
    <t>149º</t>
  </si>
  <si>
    <t>150º</t>
  </si>
  <si>
    <t>151º</t>
  </si>
  <si>
    <t>152º</t>
  </si>
  <si>
    <t>153º</t>
  </si>
  <si>
    <t>154º</t>
  </si>
  <si>
    <t>155º</t>
  </si>
  <si>
    <t>156º</t>
  </si>
  <si>
    <t>157º</t>
  </si>
  <si>
    <t>158º</t>
  </si>
  <si>
    <t>159º</t>
  </si>
  <si>
    <t>160º</t>
  </si>
  <si>
    <t>161º</t>
  </si>
  <si>
    <t>162º</t>
  </si>
  <si>
    <t>163º</t>
  </si>
  <si>
    <t>164º</t>
  </si>
  <si>
    <t>165º</t>
  </si>
  <si>
    <t>166º</t>
  </si>
  <si>
    <t>167º</t>
  </si>
  <si>
    <t>168º</t>
  </si>
  <si>
    <t>169º</t>
  </si>
  <si>
    <t>170º</t>
  </si>
  <si>
    <t>171º</t>
  </si>
  <si>
    <t>172º</t>
  </si>
  <si>
    <t>173º</t>
  </si>
  <si>
    <t>174º</t>
  </si>
  <si>
    <t>175º</t>
  </si>
  <si>
    <t>176º</t>
  </si>
  <si>
    <t>177º</t>
  </si>
  <si>
    <t>178º</t>
  </si>
  <si>
    <t>179º</t>
  </si>
  <si>
    <t>180º</t>
  </si>
  <si>
    <t>181º</t>
  </si>
  <si>
    <t>182º</t>
  </si>
  <si>
    <t>183º</t>
  </si>
  <si>
    <t>184º</t>
  </si>
  <si>
    <t>185º</t>
  </si>
  <si>
    <t>186º</t>
  </si>
  <si>
    <t>187º</t>
  </si>
  <si>
    <t>188º</t>
  </si>
  <si>
    <t>189º</t>
  </si>
  <si>
    <t>190º</t>
  </si>
  <si>
    <t>191º</t>
  </si>
  <si>
    <t>192º</t>
  </si>
  <si>
    <t>193º</t>
  </si>
  <si>
    <t>194º</t>
  </si>
  <si>
    <t>195º</t>
  </si>
  <si>
    <t>196º</t>
  </si>
  <si>
    <t>197º</t>
  </si>
  <si>
    <t>198º</t>
  </si>
  <si>
    <t>199º</t>
  </si>
  <si>
    <t>200º</t>
  </si>
  <si>
    <t>201º</t>
  </si>
  <si>
    <t>202º</t>
  </si>
  <si>
    <t>203º</t>
  </si>
  <si>
    <t>204º</t>
  </si>
  <si>
    <t>205º</t>
  </si>
  <si>
    <t>206º</t>
  </si>
  <si>
    <t>207º</t>
  </si>
  <si>
    <t>208º</t>
  </si>
  <si>
    <t>209º</t>
  </si>
  <si>
    <t>210º</t>
  </si>
  <si>
    <t>211º</t>
  </si>
  <si>
    <t>212º</t>
  </si>
  <si>
    <t>213º</t>
  </si>
  <si>
    <t>214º</t>
  </si>
  <si>
    <t>215º</t>
  </si>
  <si>
    <t>216º</t>
  </si>
  <si>
    <t>217º</t>
  </si>
  <si>
    <t>218º</t>
  </si>
  <si>
    <t>219º</t>
  </si>
  <si>
    <t>220º</t>
  </si>
  <si>
    <t>221º</t>
  </si>
  <si>
    <t>222º</t>
  </si>
  <si>
    <t>223º</t>
  </si>
  <si>
    <t>224º</t>
  </si>
  <si>
    <t>225º</t>
  </si>
  <si>
    <t>226º</t>
  </si>
  <si>
    <t>227º</t>
  </si>
  <si>
    <t>228º</t>
  </si>
  <si>
    <t>229º</t>
  </si>
  <si>
    <t>230º</t>
  </si>
  <si>
    <t>231º</t>
  </si>
  <si>
    <t>232º</t>
  </si>
  <si>
    <t>233º</t>
  </si>
  <si>
    <t>234º</t>
  </si>
  <si>
    <t>235º</t>
  </si>
  <si>
    <t>236º</t>
  </si>
  <si>
    <t>237º</t>
  </si>
  <si>
    <t>238º</t>
  </si>
  <si>
    <t>239º</t>
  </si>
  <si>
    <t>240º</t>
  </si>
  <si>
    <t>241º</t>
  </si>
  <si>
    <t>242º</t>
  </si>
  <si>
    <t>243º</t>
  </si>
  <si>
    <t>244º</t>
  </si>
  <si>
    <t>245º</t>
  </si>
  <si>
    <t>246º</t>
  </si>
  <si>
    <t>247º</t>
  </si>
  <si>
    <t>248º</t>
  </si>
  <si>
    <t>249º</t>
  </si>
  <si>
    <t>250º</t>
  </si>
  <si>
    <t>251º</t>
  </si>
  <si>
    <t>252º</t>
  </si>
  <si>
    <t>253º</t>
  </si>
  <si>
    <t>254º</t>
  </si>
  <si>
    <t>255º</t>
  </si>
  <si>
    <t>256º</t>
  </si>
  <si>
    <t>257º</t>
  </si>
  <si>
    <t>258º</t>
  </si>
  <si>
    <t>259º</t>
  </si>
  <si>
    <t>260º</t>
  </si>
  <si>
    <t>261º</t>
  </si>
  <si>
    <t>262º</t>
  </si>
  <si>
    <t>263º</t>
  </si>
  <si>
    <t>264º</t>
  </si>
  <si>
    <t>265º</t>
  </si>
  <si>
    <t>266º</t>
  </si>
  <si>
    <t>267º</t>
  </si>
  <si>
    <t>268º</t>
  </si>
  <si>
    <t>269º</t>
  </si>
  <si>
    <t>270º</t>
  </si>
  <si>
    <t>271º</t>
  </si>
  <si>
    <t>272º</t>
  </si>
  <si>
    <t>273º</t>
  </si>
  <si>
    <t>274º</t>
  </si>
  <si>
    <t>275º</t>
  </si>
  <si>
    <t>276º</t>
  </si>
  <si>
    <t>277º</t>
  </si>
  <si>
    <t>278º</t>
  </si>
  <si>
    <t>279º</t>
  </si>
  <si>
    <t>280º</t>
  </si>
  <si>
    <t>281º</t>
  </si>
  <si>
    <t>282º</t>
  </si>
  <si>
    <t>283º</t>
  </si>
  <si>
    <t>284º</t>
  </si>
  <si>
    <t>285º</t>
  </si>
  <si>
    <t>286º</t>
  </si>
  <si>
    <t>287º</t>
  </si>
  <si>
    <t>288º</t>
  </si>
  <si>
    <t>289º</t>
  </si>
  <si>
    <t>290º</t>
  </si>
  <si>
    <t>291º</t>
  </si>
  <si>
    <t>292º</t>
  </si>
  <si>
    <t>293º</t>
  </si>
  <si>
    <t>294º</t>
  </si>
  <si>
    <t>295º</t>
  </si>
  <si>
    <t>296º</t>
  </si>
  <si>
    <t>297º</t>
  </si>
  <si>
    <t>298º</t>
  </si>
  <si>
    <t>299º</t>
  </si>
  <si>
    <t>300º</t>
  </si>
  <si>
    <t>301º</t>
  </si>
  <si>
    <t>302º</t>
  </si>
  <si>
    <t>303º</t>
  </si>
  <si>
    <t>304º</t>
  </si>
  <si>
    <t>305º</t>
  </si>
  <si>
    <t>306º</t>
  </si>
  <si>
    <t>307º</t>
  </si>
  <si>
    <t>308º</t>
  </si>
  <si>
    <t>309º</t>
  </si>
  <si>
    <t>310º</t>
  </si>
  <si>
    <t>311º</t>
  </si>
  <si>
    <t>312º</t>
  </si>
  <si>
    <t>313º</t>
  </si>
  <si>
    <t>314º</t>
  </si>
  <si>
    <t>315º</t>
  </si>
  <si>
    <t>316º</t>
  </si>
  <si>
    <t>317º</t>
  </si>
  <si>
    <t>318º</t>
  </si>
  <si>
    <t>319º</t>
  </si>
  <si>
    <t>320º</t>
  </si>
  <si>
    <t>321º</t>
  </si>
  <si>
    <t>322º</t>
  </si>
  <si>
    <t>323º</t>
  </si>
  <si>
    <t>324º</t>
  </si>
  <si>
    <t>325º</t>
  </si>
  <si>
    <t>326º</t>
  </si>
  <si>
    <t>327º</t>
  </si>
  <si>
    <t>328º</t>
  </si>
  <si>
    <t>329º</t>
  </si>
  <si>
    <t>330º</t>
  </si>
  <si>
    <t>331º</t>
  </si>
  <si>
    <t>332º</t>
  </si>
  <si>
    <t>333º</t>
  </si>
  <si>
    <t>334º</t>
  </si>
  <si>
    <t>335º</t>
  </si>
  <si>
    <t>336º</t>
  </si>
  <si>
    <t>337º</t>
  </si>
  <si>
    <t>338º</t>
  </si>
  <si>
    <t>339º</t>
  </si>
  <si>
    <t>340º</t>
  </si>
  <si>
    <t>341º</t>
  </si>
  <si>
    <t>342º</t>
  </si>
  <si>
    <t>343º</t>
  </si>
  <si>
    <t>344º</t>
  </si>
  <si>
    <t>345º</t>
  </si>
  <si>
    <t>346º</t>
  </si>
  <si>
    <t>347º</t>
  </si>
  <si>
    <t>348º</t>
  </si>
  <si>
    <t>349º</t>
  </si>
  <si>
    <t>350º</t>
  </si>
  <si>
    <t>351º</t>
  </si>
  <si>
    <t>352º</t>
  </si>
  <si>
    <t>353º</t>
  </si>
  <si>
    <t>354º</t>
  </si>
  <si>
    <t>355º</t>
  </si>
  <si>
    <t>356º</t>
  </si>
  <si>
    <t>357º</t>
  </si>
  <si>
    <t>358º</t>
  </si>
  <si>
    <t>359º</t>
  </si>
  <si>
    <t>360º</t>
  </si>
  <si>
    <t>361º</t>
  </si>
  <si>
    <t>362º</t>
  </si>
  <si>
    <t>363º</t>
  </si>
  <si>
    <t>364º</t>
  </si>
  <si>
    <t>365º</t>
  </si>
  <si>
    <t>366º</t>
  </si>
  <si>
    <t>367º</t>
  </si>
  <si>
    <t>368º</t>
  </si>
  <si>
    <t>369º</t>
  </si>
  <si>
    <t>370º</t>
  </si>
  <si>
    <t>371º</t>
  </si>
  <si>
    <t>372º</t>
  </si>
  <si>
    <t>373º</t>
  </si>
  <si>
    <t>374º</t>
  </si>
  <si>
    <t>375º</t>
  </si>
  <si>
    <t>376º</t>
  </si>
  <si>
    <t>377º</t>
  </si>
  <si>
    <t>378º</t>
  </si>
  <si>
    <t>379º</t>
  </si>
  <si>
    <t>380º</t>
  </si>
  <si>
    <t>381º</t>
  </si>
  <si>
    <t>382º</t>
  </si>
  <si>
    <t>383º</t>
  </si>
  <si>
    <t>384º</t>
  </si>
  <si>
    <t>385º</t>
  </si>
  <si>
    <t>386º</t>
  </si>
  <si>
    <t>387º</t>
  </si>
  <si>
    <t>388º</t>
  </si>
  <si>
    <t>389º</t>
  </si>
  <si>
    <t>390º</t>
  </si>
  <si>
    <t>391º</t>
  </si>
  <si>
    <t>392º</t>
  </si>
  <si>
    <t>393º</t>
  </si>
  <si>
    <t>394º</t>
  </si>
  <si>
    <t>395º</t>
  </si>
  <si>
    <t>396º</t>
  </si>
  <si>
    <t>397º</t>
  </si>
  <si>
    <t>398º</t>
  </si>
  <si>
    <t>399º</t>
  </si>
  <si>
    <t>400º</t>
  </si>
  <si>
    <t>401º</t>
  </si>
  <si>
    <t>402º</t>
  </si>
  <si>
    <t>403º</t>
  </si>
  <si>
    <t>404º</t>
  </si>
  <si>
    <t>405º</t>
  </si>
  <si>
    <t>406º</t>
  </si>
  <si>
    <t>407º</t>
  </si>
  <si>
    <t>408º</t>
  </si>
  <si>
    <t>409º</t>
  </si>
  <si>
    <t>410º</t>
  </si>
  <si>
    <t>411º</t>
  </si>
  <si>
    <t>412º</t>
  </si>
  <si>
    <t>413º</t>
  </si>
  <si>
    <t>414º</t>
  </si>
  <si>
    <t>415º</t>
  </si>
  <si>
    <t>416º</t>
  </si>
  <si>
    <t>417º</t>
  </si>
  <si>
    <t>418º</t>
  </si>
  <si>
    <t>419º</t>
  </si>
  <si>
    <t>420º</t>
  </si>
  <si>
    <t>421º</t>
  </si>
  <si>
    <t>422º</t>
  </si>
  <si>
    <t>423º</t>
  </si>
  <si>
    <t>424º</t>
  </si>
  <si>
    <t>425º</t>
  </si>
  <si>
    <t>426º</t>
  </si>
  <si>
    <t>427º</t>
  </si>
  <si>
    <t>428º</t>
  </si>
  <si>
    <t>429º</t>
  </si>
  <si>
    <t>430º</t>
  </si>
  <si>
    <t>431º</t>
  </si>
  <si>
    <t>432º</t>
  </si>
  <si>
    <t>433º</t>
  </si>
  <si>
    <t>434º</t>
  </si>
  <si>
    <t>435º</t>
  </si>
  <si>
    <t>436º</t>
  </si>
  <si>
    <t>437º</t>
  </si>
  <si>
    <t>438º</t>
  </si>
  <si>
    <t>439º</t>
  </si>
  <si>
    <t>440º</t>
  </si>
  <si>
    <t>441º</t>
  </si>
  <si>
    <t>442º</t>
  </si>
  <si>
    <t>443º</t>
  </si>
  <si>
    <t>444º</t>
  </si>
  <si>
    <t>445º</t>
  </si>
  <si>
    <t>446º</t>
  </si>
  <si>
    <t>447º</t>
  </si>
  <si>
    <t>448º</t>
  </si>
  <si>
    <t>449º</t>
  </si>
  <si>
    <t>450º</t>
  </si>
  <si>
    <t>451º</t>
  </si>
  <si>
    <t>452º</t>
  </si>
  <si>
    <t>453º</t>
  </si>
  <si>
    <t>454º</t>
  </si>
  <si>
    <t>455º</t>
  </si>
  <si>
    <t>456º</t>
  </si>
  <si>
    <t>457º</t>
  </si>
  <si>
    <t>458º</t>
  </si>
  <si>
    <t>459º</t>
  </si>
  <si>
    <t>460º</t>
  </si>
  <si>
    <t>461º</t>
  </si>
  <si>
    <t>462º</t>
  </si>
  <si>
    <t>463º</t>
  </si>
  <si>
    <t>464º</t>
  </si>
  <si>
    <t>465º</t>
  </si>
  <si>
    <t>466º</t>
  </si>
  <si>
    <t>467º</t>
  </si>
  <si>
    <t>468º</t>
  </si>
  <si>
    <t>469º</t>
  </si>
  <si>
    <t>470º</t>
  </si>
  <si>
    <t>471º</t>
  </si>
  <si>
    <t>472º</t>
  </si>
  <si>
    <t>473º</t>
  </si>
  <si>
    <t>474º</t>
  </si>
  <si>
    <t>475º</t>
  </si>
  <si>
    <t>476º</t>
  </si>
  <si>
    <t>477º</t>
  </si>
  <si>
    <t>478º</t>
  </si>
  <si>
    <t>479º</t>
  </si>
  <si>
    <t>480º</t>
  </si>
  <si>
    <t>481º</t>
  </si>
  <si>
    <t>482º</t>
  </si>
  <si>
    <t>483º</t>
  </si>
  <si>
    <t>484º</t>
  </si>
  <si>
    <t>485º</t>
  </si>
  <si>
    <t>486º</t>
  </si>
  <si>
    <t>487º</t>
  </si>
  <si>
    <t>488º</t>
  </si>
  <si>
    <t>489º</t>
  </si>
  <si>
    <t>490º</t>
  </si>
  <si>
    <t>491º</t>
  </si>
  <si>
    <t>492º</t>
  </si>
  <si>
    <t>493º</t>
  </si>
  <si>
    <t>494º</t>
  </si>
  <si>
    <t>495º</t>
  </si>
  <si>
    <t>496º</t>
  </si>
  <si>
    <t>497º</t>
  </si>
  <si>
    <t>498º</t>
  </si>
  <si>
    <t>499º</t>
  </si>
  <si>
    <t>500º</t>
  </si>
  <si>
    <t>501º</t>
  </si>
  <si>
    <t>502º</t>
  </si>
  <si>
    <t>503º</t>
  </si>
  <si>
    <t>504º</t>
  </si>
  <si>
    <t>505º</t>
  </si>
  <si>
    <t>506º</t>
  </si>
  <si>
    <t>507º</t>
  </si>
  <si>
    <t>508º</t>
  </si>
  <si>
    <t>509º</t>
  </si>
  <si>
    <t>510º</t>
  </si>
  <si>
    <t>511º</t>
  </si>
  <si>
    <t>512º</t>
  </si>
  <si>
    <t>513º</t>
  </si>
  <si>
    <t>514º</t>
  </si>
  <si>
    <t>515º</t>
  </si>
  <si>
    <t>516º</t>
  </si>
  <si>
    <t>517º</t>
  </si>
  <si>
    <t>518º</t>
  </si>
  <si>
    <t>519º</t>
  </si>
  <si>
    <t>520º</t>
  </si>
  <si>
    <t>521º</t>
  </si>
  <si>
    <t>522º</t>
  </si>
  <si>
    <t>523º</t>
  </si>
  <si>
    <t>524º</t>
  </si>
  <si>
    <t>525º</t>
  </si>
  <si>
    <t>526º</t>
  </si>
  <si>
    <t>527º</t>
  </si>
  <si>
    <t>528º</t>
  </si>
  <si>
    <t>529º</t>
  </si>
  <si>
    <t>530º</t>
  </si>
  <si>
    <t>531º</t>
  </si>
  <si>
    <t>532º</t>
  </si>
  <si>
    <t>533º</t>
  </si>
  <si>
    <t>534º</t>
  </si>
  <si>
    <t>535º</t>
  </si>
  <si>
    <t>536º</t>
  </si>
  <si>
    <t>537º</t>
  </si>
  <si>
    <t>538º</t>
  </si>
  <si>
    <t>539º</t>
  </si>
  <si>
    <t>540º</t>
  </si>
  <si>
    <t>541º</t>
  </si>
  <si>
    <t>542º</t>
  </si>
  <si>
    <t>543º</t>
  </si>
  <si>
    <t>544º</t>
  </si>
  <si>
    <t>545º</t>
  </si>
  <si>
    <t>546º</t>
  </si>
  <si>
    <t>547º</t>
  </si>
  <si>
    <t>548º</t>
  </si>
  <si>
    <t>549º</t>
  </si>
  <si>
    <t>550º</t>
  </si>
  <si>
    <t>551º</t>
  </si>
  <si>
    <t>552º</t>
  </si>
  <si>
    <t>553º</t>
  </si>
  <si>
    <t>554º</t>
  </si>
  <si>
    <t>555º</t>
  </si>
  <si>
    <t>556º</t>
  </si>
  <si>
    <t>557º</t>
  </si>
  <si>
    <t>558º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</si>
</sst>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#,##0.000"/>
    <numFmt numFmtId="165" formatCode="_(* #,##0_);_(* \(#,##0\);_(* &quot;-&quot;??_);_(@_)"/>
    <numFmt numFmtId="166" formatCode="#,##0.0"/>
    <numFmt numFmtId="167" formatCode="0.0000"/>
    <numFmt numFmtId="168" formatCode="0.0%"/>
    <numFmt numFmtId="170" formatCode="0.000%"/>
    <numFmt numFmtId="171" formatCode="0.000"/>
    <numFmt numFmtId="172" formatCode="0.0"/>
    <numFmt numFmtId="173" formatCode="_(* #,##0.00_);_(* \(#,##0.00\);_(* &quot;-&quot;??_);_(@_)"/>
    <numFmt numFmtId="174" formatCode="_(* #,##0.000_);_(* \(#,##0.000\);_(* &quot;-&quot;??_);_(@_)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Roboto"/>
    </font>
    <font>
      <b/>
      <i/>
      <sz val="9"/>
      <color theme="1"/>
      <name val="Roboto"/>
    </font>
    <font>
      <sz val="10"/>
      <color theme="1"/>
      <name val="Roboto"/>
    </font>
    <font>
      <sz val="11"/>
      <name val="Futura Lt BT"/>
    </font>
    <font>
      <sz val="10"/>
      <name val="Arial"/>
      <family val="2"/>
    </font>
    <font>
      <b/>
      <sz val="10"/>
      <color theme="0"/>
      <name val="Roboto"/>
    </font>
    <font>
      <sz val="10"/>
      <name val="Roboto"/>
    </font>
    <font>
      <b/>
      <sz val="12"/>
      <color rgb="FF000000"/>
      <name val="Calibri"/>
      <family val="2"/>
    </font>
    <font>
      <sz val="10"/>
      <color theme="0"/>
      <name val="Roboto"/>
    </font>
    <font>
      <b/>
      <sz val="10"/>
      <color indexed="9"/>
      <name val="Roboto"/>
    </font>
    <font>
      <b/>
      <sz val="10"/>
      <name val="Roboto"/>
    </font>
    <font>
      <b/>
      <sz val="10"/>
      <color indexed="8"/>
      <name val="Roboto"/>
    </font>
    <font>
      <b/>
      <i/>
      <sz val="10"/>
      <color theme="2"/>
      <name val="Roboto"/>
    </font>
    <font>
      <b/>
      <i/>
      <sz val="10"/>
      <color theme="1"/>
      <name val="Roboto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3"/>
        <bgColor indexed="64"/>
      </patternFill>
    </fill>
  </fills>
  <borders count="33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6" fillId="0" borderId="0"/>
    <xf numFmtId="9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0" fontId="1" fillId="0" borderId="0"/>
  </cellStyleXfs>
  <cellXfs count="128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/>
    <xf numFmtId="0" fontId="3" fillId="5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0" fontId="4" fillId="0" borderId="0" xfId="0" applyNumberFormat="1" applyFont="1"/>
    <xf numFmtId="0" fontId="0" fillId="0" borderId="0" xfId="0" applyAlignment="1">
      <alignment horizontal="center"/>
    </xf>
    <xf numFmtId="3" fontId="4" fillId="0" borderId="0" xfId="0" applyNumberFormat="1" applyFont="1" applyAlignment="1">
      <alignment horizontal="center" vertical="center"/>
    </xf>
    <xf numFmtId="0" fontId="7" fillId="7" borderId="2" xfId="4" applyFont="1" applyFill="1" applyBorder="1" applyAlignment="1">
      <alignment horizontal="center" vertical="center" wrapText="1"/>
    </xf>
    <xf numFmtId="0" fontId="8" fillId="2" borderId="2" xfId="4" applyFont="1" applyFill="1" applyBorder="1" applyAlignment="1">
      <alignment horizontal="center" vertical="center"/>
    </xf>
    <xf numFmtId="0" fontId="8" fillId="3" borderId="2" xfId="4" applyFont="1" applyFill="1" applyBorder="1" applyAlignment="1">
      <alignment horizontal="center" vertical="center"/>
    </xf>
    <xf numFmtId="0" fontId="8" fillId="4" borderId="2" xfId="4" applyFont="1" applyFill="1" applyBorder="1" applyAlignment="1">
      <alignment horizontal="center" vertical="center"/>
    </xf>
    <xf numFmtId="0" fontId="8" fillId="0" borderId="0" xfId="4" applyFont="1"/>
    <xf numFmtId="1" fontId="4" fillId="0" borderId="0" xfId="0" applyNumberFormat="1" applyFont="1" applyAlignment="1">
      <alignment horizontal="center" vertical="center"/>
    </xf>
    <xf numFmtId="10" fontId="4" fillId="0" borderId="0" xfId="2" applyNumberFormat="1" applyFont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/>
    </xf>
    <xf numFmtId="0" fontId="8" fillId="0" borderId="2" xfId="4" applyFont="1" applyBorder="1" applyAlignment="1">
      <alignment vertical="center" wrapText="1"/>
    </xf>
    <xf numFmtId="0" fontId="8" fillId="2" borderId="2" xfId="4" applyFont="1" applyFill="1" applyBorder="1" applyAlignment="1">
      <alignment horizontal="center" vertical="center"/>
    </xf>
    <xf numFmtId="0" fontId="8" fillId="2" borderId="2" xfId="4" applyFont="1" applyFill="1" applyBorder="1" applyAlignment="1">
      <alignment vertical="center"/>
    </xf>
    <xf numFmtId="0" fontId="8" fillId="0" borderId="2" xfId="4" applyFont="1" applyBorder="1" applyAlignment="1">
      <alignment vertical="center"/>
    </xf>
    <xf numFmtId="9" fontId="8" fillId="2" borderId="6" xfId="4" applyNumberFormat="1" applyFont="1" applyFill="1" applyBorder="1" applyAlignment="1">
      <alignment horizontal="center" vertical="center"/>
    </xf>
    <xf numFmtId="9" fontId="8" fillId="2" borderId="7" xfId="4" applyNumberFormat="1" applyFont="1" applyFill="1" applyBorder="1" applyAlignment="1">
      <alignment horizontal="center" vertical="center"/>
    </xf>
    <xf numFmtId="9" fontId="8" fillId="2" borderId="1" xfId="4" applyNumberFormat="1" applyFont="1" applyFill="1" applyBorder="1" applyAlignment="1">
      <alignment horizontal="center" vertical="center"/>
    </xf>
    <xf numFmtId="0" fontId="8" fillId="3" borderId="2" xfId="4" applyFont="1" applyFill="1" applyBorder="1" applyAlignment="1">
      <alignment horizontal="center" vertical="center"/>
    </xf>
    <xf numFmtId="0" fontId="8" fillId="3" borderId="2" xfId="4" applyFont="1" applyFill="1" applyBorder="1" applyAlignment="1">
      <alignment vertical="center"/>
    </xf>
    <xf numFmtId="9" fontId="8" fillId="3" borderId="6" xfId="4" applyNumberFormat="1" applyFont="1" applyFill="1" applyBorder="1" applyAlignment="1">
      <alignment horizontal="center" vertical="center"/>
    </xf>
    <xf numFmtId="9" fontId="8" fillId="3" borderId="7" xfId="4" applyNumberFormat="1" applyFont="1" applyFill="1" applyBorder="1" applyAlignment="1">
      <alignment horizontal="center" vertical="center"/>
    </xf>
    <xf numFmtId="9" fontId="8" fillId="3" borderId="1" xfId="4" applyNumberFormat="1" applyFont="1" applyFill="1" applyBorder="1" applyAlignment="1">
      <alignment horizontal="center" vertical="center"/>
    </xf>
    <xf numFmtId="0" fontId="8" fillId="4" borderId="2" xfId="4" applyFont="1" applyFill="1" applyBorder="1" applyAlignment="1">
      <alignment horizontal="center" vertical="center" wrapText="1"/>
    </xf>
    <xf numFmtId="0" fontId="8" fillId="4" borderId="2" xfId="4" applyFont="1" applyFill="1" applyBorder="1" applyAlignment="1">
      <alignment vertical="center"/>
    </xf>
    <xf numFmtId="9" fontId="8" fillId="4" borderId="7" xfId="4" applyNumberFormat="1" applyFont="1" applyFill="1" applyBorder="1" applyAlignment="1">
      <alignment horizontal="center" vertical="center" wrapText="1"/>
    </xf>
    <xf numFmtId="9" fontId="8" fillId="4" borderId="1" xfId="4" applyNumberFormat="1" applyFont="1" applyFill="1" applyBorder="1" applyAlignment="1">
      <alignment horizontal="center" vertical="center" wrapText="1"/>
    </xf>
    <xf numFmtId="0" fontId="8" fillId="0" borderId="2" xfId="4" applyFont="1" applyBorder="1" applyAlignment="1">
      <alignment horizontal="center" vertical="center"/>
    </xf>
    <xf numFmtId="167" fontId="7" fillId="7" borderId="2" xfId="5" applyNumberFormat="1" applyFont="1" applyFill="1" applyBorder="1" applyAlignment="1">
      <alignment horizontal="center" vertical="center" wrapText="1"/>
    </xf>
    <xf numFmtId="2" fontId="4" fillId="2" borderId="2" xfId="5" applyNumberFormat="1" applyFont="1" applyFill="1" applyBorder="1" applyAlignment="1">
      <alignment horizontal="center" vertical="center"/>
    </xf>
    <xf numFmtId="168" fontId="4" fillId="2" borderId="2" xfId="5" applyNumberFormat="1" applyFont="1" applyFill="1" applyBorder="1" applyAlignment="1">
      <alignment horizontal="center" vertical="center"/>
    </xf>
    <xf numFmtId="2" fontId="4" fillId="3" borderId="2" xfId="5" applyNumberFormat="1" applyFont="1" applyFill="1" applyBorder="1" applyAlignment="1">
      <alignment horizontal="center" vertical="center"/>
    </xf>
    <xf numFmtId="168" fontId="4" fillId="3" borderId="2" xfId="5" applyNumberFormat="1" applyFont="1" applyFill="1" applyBorder="1" applyAlignment="1">
      <alignment horizontal="center" vertical="center"/>
    </xf>
    <xf numFmtId="2" fontId="4" fillId="4" borderId="2" xfId="5" applyNumberFormat="1" applyFont="1" applyFill="1" applyBorder="1" applyAlignment="1">
      <alignment horizontal="center" vertical="center"/>
    </xf>
    <xf numFmtId="168" fontId="4" fillId="4" borderId="2" xfId="5" applyNumberFormat="1" applyFont="1" applyFill="1" applyBorder="1" applyAlignment="1">
      <alignment horizontal="center" vertical="center"/>
    </xf>
    <xf numFmtId="167" fontId="4" fillId="0" borderId="2" xfId="5" applyNumberFormat="1" applyFont="1" applyFill="1" applyBorder="1" applyAlignment="1">
      <alignment horizontal="center" vertical="center"/>
    </xf>
    <xf numFmtId="168" fontId="10" fillId="0" borderId="2" xfId="4" applyNumberFormat="1" applyFont="1" applyBorder="1" applyAlignment="1">
      <alignment horizontal="center" vertical="center"/>
    </xf>
    <xf numFmtId="9" fontId="4" fillId="0" borderId="2" xfId="5" applyFont="1" applyFill="1" applyBorder="1" applyAlignment="1">
      <alignment horizontal="center" vertical="center"/>
    </xf>
    <xf numFmtId="167" fontId="4" fillId="0" borderId="2" xfId="5" applyNumberFormat="1" applyFont="1" applyBorder="1" applyAlignment="1">
      <alignment horizontal="center" vertical="center"/>
    </xf>
    <xf numFmtId="0" fontId="8" fillId="0" borderId="24" xfId="4" applyFont="1" applyBorder="1" applyAlignment="1">
      <alignment vertical="center"/>
    </xf>
    <xf numFmtId="0" fontId="8" fillId="0" borderId="0" xfId="3" applyFont="1" applyAlignment="1" applyProtection="1">
      <alignment vertical="center"/>
      <protection hidden="1"/>
    </xf>
    <xf numFmtId="165" fontId="12" fillId="2" borderId="3" xfId="1" applyNumberFormat="1" applyFont="1" applyFill="1" applyBorder="1" applyAlignment="1" applyProtection="1">
      <alignment horizontal="center" vertical="center" wrapText="1"/>
      <protection hidden="1"/>
    </xf>
    <xf numFmtId="165" fontId="12" fillId="3" borderId="3" xfId="1" applyNumberFormat="1" applyFont="1" applyFill="1" applyBorder="1" applyAlignment="1" applyProtection="1">
      <alignment horizontal="center" vertical="center" wrapText="1"/>
      <protection hidden="1"/>
    </xf>
    <xf numFmtId="165" fontId="12" fillId="4" borderId="3" xfId="1" applyNumberFormat="1" applyFont="1" applyFill="1" applyBorder="1" applyAlignment="1" applyProtection="1">
      <alignment horizontal="center" vertical="center" wrapText="1"/>
      <protection hidden="1"/>
    </xf>
    <xf numFmtId="0" fontId="7" fillId="6" borderId="3" xfId="3" applyFont="1" applyFill="1" applyBorder="1" applyAlignment="1" applyProtection="1">
      <alignment horizontal="center" vertical="center" wrapText="1"/>
      <protection hidden="1"/>
    </xf>
    <xf numFmtId="166" fontId="12" fillId="2" borderId="4" xfId="3" applyNumberFormat="1" applyFont="1" applyFill="1" applyBorder="1" applyAlignment="1" applyProtection="1">
      <alignment horizontal="center" vertical="center" wrapText="1"/>
      <protection hidden="1"/>
    </xf>
    <xf numFmtId="166" fontId="12" fillId="2" borderId="5" xfId="3" applyNumberFormat="1" applyFont="1" applyFill="1" applyBorder="1" applyAlignment="1" applyProtection="1">
      <alignment horizontal="center" vertical="center" wrapText="1"/>
      <protection hidden="1"/>
    </xf>
    <xf numFmtId="166" fontId="12" fillId="2" borderId="13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4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5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13" xfId="3" applyNumberFormat="1" applyFont="1" applyFill="1" applyBorder="1" applyAlignment="1" applyProtection="1">
      <alignment horizontal="center" vertical="center" wrapText="1"/>
      <protection hidden="1"/>
    </xf>
    <xf numFmtId="166" fontId="13" fillId="4" borderId="4" xfId="3" applyNumberFormat="1" applyFont="1" applyFill="1" applyBorder="1" applyAlignment="1" applyProtection="1">
      <alignment horizontal="center" vertical="center" wrapText="1"/>
      <protection hidden="1"/>
    </xf>
    <xf numFmtId="166" fontId="13" fillId="4" borderId="5" xfId="3" applyNumberFormat="1" applyFont="1" applyFill="1" applyBorder="1" applyAlignment="1" applyProtection="1">
      <alignment horizontal="center" vertical="center" wrapText="1"/>
      <protection hidden="1"/>
    </xf>
    <xf numFmtId="166" fontId="13" fillId="4" borderId="13" xfId="3" applyNumberFormat="1" applyFont="1" applyFill="1" applyBorder="1" applyAlignment="1" applyProtection="1">
      <alignment horizontal="center" vertical="center" wrapText="1"/>
      <protection hidden="1"/>
    </xf>
    <xf numFmtId="166" fontId="12" fillId="2" borderId="3" xfId="3" applyNumberFormat="1" applyFont="1" applyFill="1" applyBorder="1" applyAlignment="1" applyProtection="1">
      <alignment horizontal="center" vertical="center" wrapText="1"/>
      <protection hidden="1"/>
    </xf>
    <xf numFmtId="166" fontId="12" fillId="3" borderId="3" xfId="3" applyNumberFormat="1" applyFont="1" applyFill="1" applyBorder="1" applyAlignment="1" applyProtection="1">
      <alignment horizontal="center" vertical="center" wrapText="1"/>
      <protection hidden="1"/>
    </xf>
    <xf numFmtId="166" fontId="13" fillId="3" borderId="3" xfId="3" applyNumberFormat="1" applyFont="1" applyFill="1" applyBorder="1" applyAlignment="1" applyProtection="1">
      <alignment horizontal="center" vertical="center" wrapText="1"/>
      <protection hidden="1"/>
    </xf>
    <xf numFmtId="166" fontId="13" fillId="4" borderId="3" xfId="3" applyNumberFormat="1" applyFont="1" applyFill="1" applyBorder="1" applyAlignment="1" applyProtection="1">
      <alignment horizontal="center" vertical="center" wrapText="1"/>
      <protection hidden="1"/>
    </xf>
    <xf numFmtId="165" fontId="14" fillId="0" borderId="0" xfId="1" applyNumberFormat="1" applyFont="1" applyAlignment="1" applyProtection="1">
      <alignment vertical="center"/>
      <protection hidden="1"/>
    </xf>
    <xf numFmtId="4" fontId="4" fillId="0" borderId="0" xfId="0" applyNumberFormat="1" applyFont="1" applyAlignment="1">
      <alignment horizontal="center" vertical="center"/>
    </xf>
    <xf numFmtId="9" fontId="4" fillId="0" borderId="0" xfId="2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70" fontId="4" fillId="0" borderId="0" xfId="2" applyNumberFormat="1" applyFont="1" applyAlignment="1">
      <alignment horizontal="center" vertical="center"/>
    </xf>
    <xf numFmtId="171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9" fontId="4" fillId="0" borderId="0" xfId="2" applyFont="1" applyAlignment="1">
      <alignment horizontal="center"/>
    </xf>
    <xf numFmtId="10" fontId="4" fillId="0" borderId="0" xfId="2" applyNumberFormat="1" applyFont="1" applyAlignment="1">
      <alignment horizontal="center"/>
    </xf>
    <xf numFmtId="0" fontId="4" fillId="0" borderId="0" xfId="0" applyFont="1" applyAlignment="1">
      <alignment horizontal="right"/>
    </xf>
    <xf numFmtId="165" fontId="12" fillId="2" borderId="13" xfId="1" applyNumberFormat="1" applyFont="1" applyFill="1" applyBorder="1" applyAlignment="1" applyProtection="1">
      <alignment horizontal="center" vertical="center" wrapText="1"/>
      <protection hidden="1"/>
    </xf>
    <xf numFmtId="0" fontId="7" fillId="6" borderId="16" xfId="3" applyFont="1" applyFill="1" applyBorder="1" applyAlignment="1" applyProtection="1">
      <alignment horizontal="center" vertical="center" wrapText="1"/>
      <protection hidden="1"/>
    </xf>
    <xf numFmtId="0" fontId="8" fillId="0" borderId="25" xfId="3" applyFont="1" applyBorder="1" applyAlignment="1" applyProtection="1">
      <alignment vertical="center"/>
      <protection hidden="1"/>
    </xf>
    <xf numFmtId="0" fontId="8" fillId="0" borderId="26" xfId="3" applyFont="1" applyBorder="1" applyAlignment="1" applyProtection="1">
      <alignment vertical="center"/>
      <protection hidden="1"/>
    </xf>
    <xf numFmtId="0" fontId="8" fillId="0" borderId="27" xfId="3" applyFont="1" applyBorder="1" applyAlignment="1" applyProtection="1">
      <alignment vertical="center"/>
      <protection hidden="1"/>
    </xf>
    <xf numFmtId="0" fontId="11" fillId="0" borderId="28" xfId="3" applyFont="1" applyBorder="1" applyAlignment="1" applyProtection="1">
      <alignment horizontal="center" vertical="center" wrapText="1"/>
      <protection hidden="1"/>
    </xf>
    <xf numFmtId="0" fontId="11" fillId="0" borderId="29" xfId="3" applyFont="1" applyBorder="1" applyAlignment="1" applyProtection="1">
      <alignment horizontal="center" vertical="center" wrapText="1"/>
      <protection hidden="1"/>
    </xf>
    <xf numFmtId="0" fontId="11" fillId="0" borderId="30" xfId="3" applyFont="1" applyBorder="1" applyAlignment="1" applyProtection="1">
      <alignment horizontal="center" vertical="center" wrapText="1"/>
      <protection hidden="1"/>
    </xf>
    <xf numFmtId="0" fontId="11" fillId="0" borderId="17" xfId="3" applyFont="1" applyBorder="1" applyAlignment="1" applyProtection="1">
      <alignment horizontal="center" vertical="center" wrapText="1"/>
      <protection hidden="1"/>
    </xf>
    <xf numFmtId="0" fontId="11" fillId="0" borderId="10" xfId="3" applyFont="1" applyBorder="1" applyAlignment="1" applyProtection="1">
      <alignment horizontal="center" vertical="center" wrapText="1"/>
      <protection hidden="1"/>
    </xf>
    <xf numFmtId="0" fontId="11" fillId="0" borderId="18" xfId="3" applyFont="1" applyBorder="1" applyAlignment="1" applyProtection="1">
      <alignment horizontal="center" vertical="center" wrapText="1"/>
      <protection hidden="1"/>
    </xf>
    <xf numFmtId="0" fontId="12" fillId="0" borderId="0" xfId="3" applyFont="1" applyBorder="1" applyAlignment="1" applyProtection="1">
      <alignment horizontal="center" vertical="center" wrapText="1"/>
      <protection hidden="1"/>
    </xf>
    <xf numFmtId="0" fontId="11" fillId="0" borderId="19" xfId="3" applyFont="1" applyBorder="1" applyAlignment="1" applyProtection="1">
      <alignment horizontal="center" vertical="center" wrapText="1"/>
      <protection hidden="1"/>
    </xf>
    <xf numFmtId="0" fontId="11" fillId="0" borderId="20" xfId="3" applyFont="1" applyBorder="1" applyAlignment="1" applyProtection="1">
      <alignment horizontal="center" vertical="center" wrapText="1"/>
      <protection hidden="1"/>
    </xf>
    <xf numFmtId="0" fontId="11" fillId="0" borderId="21" xfId="3" applyFont="1" applyBorder="1" applyAlignment="1" applyProtection="1">
      <alignment horizontal="center" vertical="center" wrapText="1"/>
      <protection hidden="1"/>
    </xf>
    <xf numFmtId="0" fontId="7" fillId="6" borderId="23" xfId="3" applyFont="1" applyFill="1" applyBorder="1" applyAlignment="1" applyProtection="1">
      <alignment horizontal="center" vertical="center" wrapText="1"/>
      <protection hidden="1"/>
    </xf>
    <xf numFmtId="0" fontId="11" fillId="9" borderId="4" xfId="3" applyFont="1" applyFill="1" applyBorder="1" applyAlignment="1" applyProtection="1">
      <alignment horizontal="center" vertical="center" wrapText="1"/>
      <protection hidden="1"/>
    </xf>
    <xf numFmtId="0" fontId="11" fillId="9" borderId="5" xfId="3" applyFont="1" applyFill="1" applyBorder="1" applyAlignment="1" applyProtection="1">
      <alignment horizontal="center" vertical="center" wrapText="1"/>
      <protection hidden="1"/>
    </xf>
    <xf numFmtId="0" fontId="11" fillId="9" borderId="13" xfId="3" applyFont="1" applyFill="1" applyBorder="1" applyAlignment="1" applyProtection="1">
      <alignment horizontal="center" vertical="center" wrapText="1"/>
      <protection hidden="1"/>
    </xf>
    <xf numFmtId="0" fontId="8" fillId="0" borderId="0" xfId="3" applyFont="1" applyAlignment="1" applyProtection="1">
      <alignment horizontal="center" vertical="center"/>
      <protection hidden="1"/>
    </xf>
    <xf numFmtId="0" fontId="11" fillId="8" borderId="14" xfId="3" applyFont="1" applyFill="1" applyBorder="1" applyAlignment="1" applyProtection="1">
      <alignment horizontal="center" vertical="center" wrapText="1"/>
      <protection locked="0"/>
    </xf>
    <xf numFmtId="0" fontId="11" fillId="8" borderId="15" xfId="3" applyFont="1" applyFill="1" applyBorder="1" applyAlignment="1" applyProtection="1">
      <alignment horizontal="center" vertical="center" wrapText="1"/>
      <protection locked="0"/>
    </xf>
    <xf numFmtId="4" fontId="11" fillId="8" borderId="9" xfId="3" applyNumberFormat="1" applyFont="1" applyFill="1" applyBorder="1" applyAlignment="1" applyProtection="1">
      <alignment horizontal="center" vertical="center" wrapText="1"/>
    </xf>
    <xf numFmtId="4" fontId="11" fillId="8" borderId="8" xfId="3" applyNumberFormat="1" applyFont="1" applyFill="1" applyBorder="1" applyAlignment="1" applyProtection="1">
      <alignment horizontal="center" vertical="center" wrapText="1"/>
    </xf>
    <xf numFmtId="172" fontId="8" fillId="0" borderId="3" xfId="3" applyNumberFormat="1" applyFont="1" applyBorder="1" applyAlignment="1" applyProtection="1">
      <alignment horizontal="center" vertical="center"/>
    </xf>
    <xf numFmtId="0" fontId="8" fillId="0" borderId="0" xfId="3" applyFont="1" applyAlignment="1" applyProtection="1">
      <alignment vertical="center"/>
      <protection locked="0"/>
    </xf>
    <xf numFmtId="173" fontId="8" fillId="0" borderId="9" xfId="6" applyFont="1" applyFill="1" applyBorder="1" applyAlignment="1" applyProtection="1">
      <alignment horizontal="center" vertical="center"/>
      <protection hidden="1"/>
    </xf>
    <xf numFmtId="173" fontId="8" fillId="0" borderId="12" xfId="6" applyFont="1" applyFill="1" applyBorder="1" applyAlignment="1" applyProtection="1">
      <alignment horizontal="center" vertical="center"/>
      <protection hidden="1"/>
    </xf>
    <xf numFmtId="173" fontId="8" fillId="0" borderId="11" xfId="6" applyFont="1" applyFill="1" applyBorder="1" applyAlignment="1" applyProtection="1">
      <alignment horizontal="center" vertical="center"/>
      <protection hidden="1"/>
    </xf>
    <xf numFmtId="173" fontId="8" fillId="0" borderId="11" xfId="3" applyNumberFormat="1" applyFont="1" applyBorder="1" applyAlignment="1" applyProtection="1">
      <alignment horizontal="center" vertical="center"/>
      <protection hidden="1"/>
    </xf>
    <xf numFmtId="2" fontId="8" fillId="0" borderId="11" xfId="3" applyNumberFormat="1" applyFont="1" applyBorder="1" applyAlignment="1" applyProtection="1">
      <alignment horizontal="center" vertical="center"/>
      <protection hidden="1"/>
    </xf>
    <xf numFmtId="174" fontId="8" fillId="0" borderId="11" xfId="3" applyNumberFormat="1" applyFont="1" applyBorder="1" applyAlignment="1" applyProtection="1">
      <alignment horizontal="center" vertical="center"/>
      <protection hidden="1"/>
    </xf>
    <xf numFmtId="173" fontId="8" fillId="0" borderId="12" xfId="3" applyNumberFormat="1" applyFont="1" applyBorder="1" applyAlignment="1" applyProtection="1">
      <alignment horizontal="center" vertical="center"/>
      <protection hidden="1"/>
    </xf>
    <xf numFmtId="2" fontId="8" fillId="0" borderId="12" xfId="3" applyNumberFormat="1" applyFont="1" applyBorder="1" applyAlignment="1" applyProtection="1">
      <alignment horizontal="center" vertical="center"/>
      <protection hidden="1"/>
    </xf>
    <xf numFmtId="174" fontId="8" fillId="0" borderId="12" xfId="3" applyNumberFormat="1" applyFont="1" applyBorder="1" applyAlignment="1" applyProtection="1">
      <alignment horizontal="center" vertical="center"/>
      <protection hidden="1"/>
    </xf>
    <xf numFmtId="4" fontId="8" fillId="0" borderId="0" xfId="3" applyNumberFormat="1" applyFont="1" applyAlignment="1" applyProtection="1">
      <alignment horizontal="center" vertical="center"/>
      <protection hidden="1"/>
    </xf>
    <xf numFmtId="0" fontId="11" fillId="10" borderId="31" xfId="3" applyFont="1" applyFill="1" applyBorder="1" applyAlignment="1" applyProtection="1">
      <alignment horizontal="center" vertical="center" wrapText="1"/>
      <protection hidden="1"/>
    </xf>
    <xf numFmtId="0" fontId="11" fillId="10" borderId="32" xfId="3" applyFont="1" applyFill="1" applyBorder="1" applyAlignment="1" applyProtection="1">
      <alignment horizontal="center" vertical="center" wrapText="1"/>
      <protection hidden="1"/>
    </xf>
    <xf numFmtId="4" fontId="11" fillId="9" borderId="32" xfId="4" applyNumberFormat="1" applyFont="1" applyFill="1" applyBorder="1" applyAlignment="1" applyProtection="1">
      <alignment horizontal="center" vertical="center" wrapText="1"/>
      <protection hidden="1"/>
    </xf>
    <xf numFmtId="0" fontId="11" fillId="9" borderId="32" xfId="4" applyFont="1" applyFill="1" applyBorder="1" applyAlignment="1" applyProtection="1">
      <alignment horizontal="center" vertical="center" wrapText="1"/>
      <protection hidden="1"/>
    </xf>
    <xf numFmtId="171" fontId="15" fillId="5" borderId="32" xfId="7" applyNumberFormat="1" applyFont="1" applyFill="1" applyBorder="1" applyAlignment="1">
      <alignment horizontal="center" vertical="center" wrapText="1"/>
    </xf>
    <xf numFmtId="0" fontId="15" fillId="5" borderId="32" xfId="7" applyFont="1" applyFill="1" applyBorder="1" applyAlignment="1">
      <alignment horizontal="center" vertical="center" wrapText="1"/>
    </xf>
    <xf numFmtId="4" fontId="12" fillId="0" borderId="22" xfId="6" applyNumberFormat="1" applyFont="1" applyFill="1" applyBorder="1" applyAlignment="1" applyProtection="1">
      <alignment horizontal="center" vertical="center"/>
      <protection hidden="1"/>
    </xf>
    <xf numFmtId="1" fontId="12" fillId="0" borderId="22" xfId="3" applyNumberFormat="1" applyFont="1" applyBorder="1" applyAlignment="1" applyProtection="1">
      <alignment horizontal="center" vertical="center"/>
      <protection hidden="1"/>
    </xf>
    <xf numFmtId="167" fontId="8" fillId="0" borderId="22" xfId="3" applyNumberFormat="1" applyFont="1" applyBorder="1" applyAlignment="1" applyProtection="1">
      <alignment horizontal="center" vertical="center"/>
      <protection hidden="1"/>
    </xf>
    <xf numFmtId="172" fontId="8" fillId="0" borderId="22" xfId="3" applyNumberFormat="1" applyFont="1" applyBorder="1" applyAlignment="1" applyProtection="1">
      <alignment horizontal="center" vertical="center"/>
      <protection hidden="1"/>
    </xf>
    <xf numFmtId="1" fontId="8" fillId="0" borderId="22" xfId="3" applyNumberFormat="1" applyFont="1" applyBorder="1" applyAlignment="1" applyProtection="1">
      <alignment horizontal="center" vertical="center"/>
      <protection hidden="1"/>
    </xf>
    <xf numFmtId="0" fontId="4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 vertical="center"/>
    </xf>
  </cellXfs>
  <cellStyles count="8">
    <cellStyle name="Normal" xfId="0" builtinId="0"/>
    <cellStyle name="Normal 2" xfId="4" xr:uid="{CA871A63-58FD-45D4-8292-6066F8A8F34B}"/>
    <cellStyle name="Normal 3" xfId="7" xr:uid="{FA754F23-DA54-42EE-B60D-78F14F0ABD32}"/>
    <cellStyle name="Normal_Pasta1" xfId="3" xr:uid="{C74E9EA1-5BB8-43AD-9175-1A7DC11CE25A}"/>
    <cellStyle name="Porcentagem" xfId="2" builtinId="5"/>
    <cellStyle name="Porcentagem 2" xfId="5" xr:uid="{BF10117D-A8FB-4874-B921-E0EA3273020B}"/>
    <cellStyle name="Vírgula" xfId="1" builtinId="3"/>
    <cellStyle name="Vírgula 2" xfId="6" xr:uid="{76AD4558-AE44-435E-A382-A5B13B30F1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10" Type="http://schemas.openxmlformats.org/officeDocument/2006/relationships/externalLink" Target="externalLinks/externalLink5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'IQM_Ranking(2)'!$K$1</c:f>
              <c:strCache>
                <c:ptCount val="1"/>
                <c:pt idx="0">
                  <c:v>IQM Final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Roboto" panose="02000000000000000000" pitchFamily="2" charset="0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'IQM_Ranking(2)'!$K$2:$K$11</c:f>
              <c:numCache>
                <c:formatCode>General</c:formatCode>
                <c:ptCount val="10"/>
                <c:pt idx="0">
                  <c:v>30.966477087434175</c:v>
                </c:pt>
                <c:pt idx="1">
                  <c:v>31.277429926824595</c:v>
                </c:pt>
                <c:pt idx="2">
                  <c:v>31.59157516400191</c:v>
                </c:pt>
                <c:pt idx="3">
                  <c:v>33.612915146490622</c:v>
                </c:pt>
                <c:pt idx="4">
                  <c:v>34.371328646763551</c:v>
                </c:pt>
                <c:pt idx="5">
                  <c:v>36.041206697269558</c:v>
                </c:pt>
                <c:pt idx="6">
                  <c:v>37.214231607478233</c:v>
                </c:pt>
                <c:pt idx="7">
                  <c:v>39.424432699971248</c:v>
                </c:pt>
                <c:pt idx="8">
                  <c:v>55.576681526743201</c:v>
                </c:pt>
                <c:pt idx="9">
                  <c:v>72.818887507611493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'IQM_Ranking(2)'!$H$2:$H$11</c15:sqref>
                        </c15:formulaRef>
                      </c:ext>
                    </c:extLst>
                    <c:strCache>
                      <c:ptCount val="10"/>
                      <c:pt idx="0">
                        <c:v>Goiânia (GO)</c:v>
                      </c:pt>
                      <c:pt idx="1">
                        <c:v>Salvador (BA)</c:v>
                      </c:pt>
                      <c:pt idx="2">
                        <c:v>Recife (PE)</c:v>
                      </c:pt>
                      <c:pt idx="3">
                        <c:v>Campinas (SP)</c:v>
                      </c:pt>
                      <c:pt idx="4">
                        <c:v>Porto Alegre (RS)</c:v>
                      </c:pt>
                      <c:pt idx="5">
                        <c:v>Curitiba (PR)</c:v>
                      </c:pt>
                      <c:pt idx="6">
                        <c:v>Brasília (DF)</c:v>
                      </c:pt>
                      <c:pt idx="7">
                        <c:v>Belo Horizonte (MG)</c:v>
                      </c:pt>
                      <c:pt idx="8">
                        <c:v>Rio de Janeiro (RJ)</c:v>
                      </c:pt>
                      <c:pt idx="9">
                        <c:v>São Paulo (SP)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7B1-4B3F-A60E-8197F6B6F4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778894303"/>
        <c:axId val="784499903"/>
      </c:barChart>
      <c:catAx>
        <c:axId val="7788943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defRPr>
            </a:pPr>
            <a:endParaRPr lang="pt-BR"/>
          </a:p>
        </c:txPr>
        <c:crossAx val="784499903"/>
        <c:crosses val="autoZero"/>
        <c:auto val="1"/>
        <c:lblAlgn val="ctr"/>
        <c:lblOffset val="100"/>
        <c:noMultiLvlLbl val="0"/>
      </c:catAx>
      <c:valAx>
        <c:axId val="7844999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8894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9</xdr:col>
          <xdr:colOff>466725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CDC66B5-F222-4B37-92C3-1D86C3382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Classificar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262759</xdr:colOff>
      <xdr:row>4</xdr:row>
      <xdr:rowOff>162253</xdr:rowOff>
    </xdr:from>
    <xdr:to>
      <xdr:col>17</xdr:col>
      <xdr:colOff>466398</xdr:colOff>
      <xdr:row>19</xdr:row>
      <xdr:rowOff>47953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7638EF-6237-4BED-B63F-45611F532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RAIS_workers_2025-04-02T13_41_05.278Z.xlsx" TargetMode="External"/><Relationship Id="rId1" Type="http://schemas.openxmlformats.org/officeDocument/2006/relationships/externalLinkPath" Target="IQM_BRASIL/PLANILHAS_GERAIS_AVUL/RAIS_workers_2025-04-02T13_41_05.278Z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RAIS_workers_2025-04-02T14_01_07.635Z.xlsx" TargetMode="External"/><Relationship Id="rId1" Type="http://schemas.openxmlformats.org/officeDocument/2006/relationships/externalLinkPath" Target="IQM_BRASIL/PLANILHAS_GERAIS_AVUL/RAIS_workers_2025-04-02T14_01_07.635Z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RAIS_workers_2025-04-02T14_32_32.774Z.xlsx" TargetMode="External"/><Relationship Id="rId1" Type="http://schemas.openxmlformats.org/officeDocument/2006/relationships/externalLinkPath" Target="IQM_BRASIL/PLANILHAS_GERAIS_AVUL/RAIS_workers_2025-04-02T14_32_32.774Z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onsulta3255115.xlsx" TargetMode="External"/><Relationship Id="rId1" Type="http://schemas.openxmlformats.org/officeDocument/2006/relationships/externalLinkPath" Target="IQM_BRASIL/PLANILHAS_GERAIS_AVUL/consulta3255115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nes_cnv_leiintbr173714187_32_158_129.xlsx" TargetMode="External"/><Relationship Id="rId1" Type="http://schemas.openxmlformats.org/officeDocument/2006/relationships/externalLinkPath" Target="IQM_BRASIL/PLANILHAS_GERAIS_AVUL/cnes_cnv_leiintbr173714187_32_158_129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nes_cnv_leiintbr174300187_32_158_129.xlsx" TargetMode="External"/><Relationship Id="rId1" Type="http://schemas.openxmlformats.org/officeDocument/2006/relationships/externalLinkPath" Target="IQM_BRASIL/PLANILHAS_GERAIS_AVUL/cnes_cnv_leiintbr174300187_32_158_129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nes_cnv_leiintbr175117187_32_158_129.xlsx" TargetMode="External"/><Relationship Id="rId1" Type="http://schemas.openxmlformats.org/officeDocument/2006/relationships/externalLinkPath" Target="IQM_BRASIL/PLANILHAS_GERAIS_AVUL/cnes_cnv_leiintbr175117187_32_158_129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BRASIL\PLANILHAS_GERAIS_AVUL\cnes_cnv_leiintbr180027187_32_158_129.xlsx" TargetMode="External"/><Relationship Id="rId1" Type="http://schemas.openxmlformats.org/officeDocument/2006/relationships/externalLinkPath" Target="IQM_BRASIL/PLANILHAS_GERAIS_AVUL/cnes_cnv_leiintbr180027187_32_158_129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ARQUIVOS%20IQM\Leitos_Geral.xlsx" TargetMode="External"/><Relationship Id="rId1" Type="http://schemas.openxmlformats.org/officeDocument/2006/relationships/externalLinkPath" Target="/Users/caroline.brum/Desktop/ARQUIVOS%20IQM/Leitos_Geral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ine.brum\Desktop\IQM\IQM_SUL_FINAL_V2_TESTE_FORM.xlsm" TargetMode="External"/><Relationship Id="rId1" Type="http://schemas.openxmlformats.org/officeDocument/2006/relationships/externalLinkPath" Target="IQM_SUL_FINAL_V2_TESTE_FOR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IS_workers_2025-04-02T13_41_0"/>
    </sheetNames>
    <sheetDataSet>
      <sheetData sheetId="0">
        <row r="1">
          <cell r="A1" t="str">
            <v>Microregion ID</v>
          </cell>
          <cell r="B1" t="str">
            <v>Microregion</v>
          </cell>
          <cell r="C1" t="str">
            <v>Workers</v>
          </cell>
        </row>
        <row r="2">
          <cell r="A2">
            <v>11001</v>
          </cell>
          <cell r="B2" t="str">
            <v>Porto Velho</v>
          </cell>
          <cell r="C2">
            <v>5259</v>
          </cell>
        </row>
        <row r="3">
          <cell r="A3">
            <v>11002</v>
          </cell>
          <cell r="B3" t="str">
            <v>GuajarÃ¡-Mirim</v>
          </cell>
          <cell r="C3">
            <v>62</v>
          </cell>
        </row>
        <row r="4">
          <cell r="A4">
            <v>11003</v>
          </cell>
          <cell r="B4" t="str">
            <v>Ariquemes</v>
          </cell>
          <cell r="C4">
            <v>333</v>
          </cell>
        </row>
        <row r="5">
          <cell r="A5">
            <v>11004</v>
          </cell>
          <cell r="B5" t="str">
            <v>Ji-ParanÃ¡</v>
          </cell>
          <cell r="C5">
            <v>695</v>
          </cell>
        </row>
        <row r="6">
          <cell r="A6">
            <v>11005</v>
          </cell>
          <cell r="B6" t="str">
            <v>Alvorada D'Oeste</v>
          </cell>
          <cell r="C6">
            <v>66</v>
          </cell>
        </row>
        <row r="7">
          <cell r="A7">
            <v>11006</v>
          </cell>
          <cell r="B7" t="str">
            <v>Cacoal</v>
          </cell>
          <cell r="C7">
            <v>391</v>
          </cell>
        </row>
        <row r="8">
          <cell r="A8">
            <v>11007</v>
          </cell>
          <cell r="B8" t="str">
            <v>Vilhena</v>
          </cell>
          <cell r="C8">
            <v>864</v>
          </cell>
        </row>
        <row r="9">
          <cell r="A9">
            <v>11008</v>
          </cell>
          <cell r="B9" t="str">
            <v>Colorado do Oeste</v>
          </cell>
          <cell r="C9">
            <v>114</v>
          </cell>
        </row>
        <row r="10">
          <cell r="A10">
            <v>12001</v>
          </cell>
          <cell r="B10" t="str">
            <v>Cruzeiro do Sul</v>
          </cell>
          <cell r="C10">
            <v>90</v>
          </cell>
        </row>
        <row r="11">
          <cell r="A11">
            <v>12002</v>
          </cell>
          <cell r="B11" t="str">
            <v>TarauacÃ¡</v>
          </cell>
          <cell r="C11">
            <v>23</v>
          </cell>
        </row>
        <row r="12">
          <cell r="A12">
            <v>12003</v>
          </cell>
          <cell r="B12" t="str">
            <v>Sena Madureira</v>
          </cell>
          <cell r="C12">
            <v>23</v>
          </cell>
        </row>
        <row r="13">
          <cell r="A13">
            <v>12004</v>
          </cell>
          <cell r="B13" t="str">
            <v>Rio Branco</v>
          </cell>
          <cell r="C13">
            <v>2784</v>
          </cell>
        </row>
        <row r="14">
          <cell r="A14">
            <v>12005</v>
          </cell>
          <cell r="B14" t="str">
            <v>BrasilÃ©ia</v>
          </cell>
          <cell r="C14">
            <v>50</v>
          </cell>
        </row>
        <row r="15">
          <cell r="A15">
            <v>13001</v>
          </cell>
          <cell r="B15" t="str">
            <v>Rio Negro</v>
          </cell>
          <cell r="C15">
            <v>32</v>
          </cell>
        </row>
        <row r="16">
          <cell r="A16">
            <v>13002</v>
          </cell>
          <cell r="B16" t="str">
            <v>JapurÃ¡</v>
          </cell>
          <cell r="C16">
            <v>18</v>
          </cell>
        </row>
        <row r="17">
          <cell r="A17">
            <v>13003</v>
          </cell>
          <cell r="B17" t="str">
            <v>Alto SolimÃµes</v>
          </cell>
          <cell r="C17">
            <v>148</v>
          </cell>
        </row>
        <row r="18">
          <cell r="A18">
            <v>13004</v>
          </cell>
          <cell r="B18" t="str">
            <v>JuruÃ¡</v>
          </cell>
          <cell r="C18">
            <v>58</v>
          </cell>
        </row>
        <row r="19">
          <cell r="A19">
            <v>13005</v>
          </cell>
          <cell r="B19" t="str">
            <v>TefÃ©</v>
          </cell>
          <cell r="C19">
            <v>67</v>
          </cell>
        </row>
        <row r="20">
          <cell r="A20">
            <v>13006</v>
          </cell>
          <cell r="B20" t="str">
            <v>Coari</v>
          </cell>
          <cell r="C20">
            <v>401</v>
          </cell>
        </row>
        <row r="21">
          <cell r="A21">
            <v>13007</v>
          </cell>
          <cell r="B21" t="str">
            <v>Manaus</v>
          </cell>
          <cell r="C21">
            <v>17080</v>
          </cell>
        </row>
        <row r="22">
          <cell r="A22">
            <v>13008</v>
          </cell>
          <cell r="B22" t="str">
            <v>Rio Preto da Eva</v>
          </cell>
          <cell r="C22">
            <v>207</v>
          </cell>
        </row>
        <row r="23">
          <cell r="A23">
            <v>13009</v>
          </cell>
          <cell r="B23" t="str">
            <v>Itacoatiara</v>
          </cell>
          <cell r="C23">
            <v>127</v>
          </cell>
        </row>
        <row r="24">
          <cell r="A24">
            <v>13010</v>
          </cell>
          <cell r="B24" t="str">
            <v>Parintins</v>
          </cell>
          <cell r="C24">
            <v>82</v>
          </cell>
        </row>
        <row r="25">
          <cell r="A25">
            <v>13011</v>
          </cell>
          <cell r="B25" t="str">
            <v>Boca do Acre</v>
          </cell>
          <cell r="C25">
            <v>11</v>
          </cell>
        </row>
        <row r="26">
          <cell r="A26">
            <v>13012</v>
          </cell>
          <cell r="B26" t="str">
            <v>Purus</v>
          </cell>
          <cell r="C26">
            <v>15</v>
          </cell>
        </row>
        <row r="27">
          <cell r="A27">
            <v>13013</v>
          </cell>
          <cell r="B27" t="str">
            <v>Madeira</v>
          </cell>
          <cell r="C27">
            <v>87</v>
          </cell>
        </row>
        <row r="28">
          <cell r="A28">
            <v>14001</v>
          </cell>
          <cell r="B28" t="str">
            <v>Boa Vista</v>
          </cell>
          <cell r="C28">
            <v>2468</v>
          </cell>
        </row>
        <row r="29">
          <cell r="A29">
            <v>14002</v>
          </cell>
          <cell r="B29" t="str">
            <v>Nordeste de Roraima</v>
          </cell>
          <cell r="C29">
            <v>29</v>
          </cell>
        </row>
        <row r="30">
          <cell r="A30">
            <v>14003</v>
          </cell>
          <cell r="B30" t="str">
            <v>CaracaraÃ­</v>
          </cell>
          <cell r="C30">
            <v>28</v>
          </cell>
        </row>
        <row r="31">
          <cell r="A31">
            <v>14004</v>
          </cell>
          <cell r="B31" t="str">
            <v>Sudeste de Roraima</v>
          </cell>
          <cell r="C31">
            <v>26</v>
          </cell>
        </row>
        <row r="32">
          <cell r="A32">
            <v>15001</v>
          </cell>
          <cell r="B32" t="str">
            <v>Ã“bidos</v>
          </cell>
          <cell r="C32">
            <v>703</v>
          </cell>
        </row>
        <row r="33">
          <cell r="A33">
            <v>15002</v>
          </cell>
          <cell r="B33" t="str">
            <v>SantarÃ©m</v>
          </cell>
          <cell r="C33">
            <v>695</v>
          </cell>
        </row>
        <row r="34">
          <cell r="A34">
            <v>15003</v>
          </cell>
          <cell r="B34" t="str">
            <v>Almeirim</v>
          </cell>
          <cell r="C34">
            <v>58</v>
          </cell>
        </row>
        <row r="35">
          <cell r="A35">
            <v>15004</v>
          </cell>
          <cell r="B35" t="str">
            <v>Portel</v>
          </cell>
          <cell r="C35">
            <v>17</v>
          </cell>
        </row>
        <row r="36">
          <cell r="A36">
            <v>15005</v>
          </cell>
          <cell r="B36" t="str">
            <v>Furos de Breves</v>
          </cell>
          <cell r="C36">
            <v>41</v>
          </cell>
        </row>
        <row r="37">
          <cell r="A37">
            <v>15006</v>
          </cell>
          <cell r="B37" t="str">
            <v>Arari</v>
          </cell>
          <cell r="C37">
            <v>18</v>
          </cell>
        </row>
        <row r="38">
          <cell r="A38">
            <v>15007</v>
          </cell>
          <cell r="B38" t="str">
            <v>BelÃ©m</v>
          </cell>
          <cell r="C38">
            <v>19001</v>
          </cell>
        </row>
        <row r="39">
          <cell r="A39">
            <v>15008</v>
          </cell>
          <cell r="B39" t="str">
            <v>Castanhal</v>
          </cell>
          <cell r="C39">
            <v>420</v>
          </cell>
        </row>
        <row r="40">
          <cell r="A40">
            <v>15009</v>
          </cell>
          <cell r="B40" t="str">
            <v>Salgado</v>
          </cell>
          <cell r="C40">
            <v>137</v>
          </cell>
        </row>
        <row r="41">
          <cell r="A41">
            <v>15010</v>
          </cell>
          <cell r="B41" t="str">
            <v>Bragantina</v>
          </cell>
          <cell r="C41">
            <v>239</v>
          </cell>
        </row>
        <row r="42">
          <cell r="A42">
            <v>15011</v>
          </cell>
          <cell r="B42" t="str">
            <v>CametÃ¡</v>
          </cell>
          <cell r="C42">
            <v>143</v>
          </cell>
        </row>
        <row r="43">
          <cell r="A43">
            <v>15012</v>
          </cell>
          <cell r="B43" t="str">
            <v>TomÃ©-AÃ§u</v>
          </cell>
          <cell r="C43">
            <v>324</v>
          </cell>
        </row>
        <row r="44">
          <cell r="A44">
            <v>15013</v>
          </cell>
          <cell r="B44" t="str">
            <v>GuamÃ¡</v>
          </cell>
          <cell r="C44">
            <v>148</v>
          </cell>
        </row>
        <row r="45">
          <cell r="A45">
            <v>15014</v>
          </cell>
          <cell r="B45" t="str">
            <v>Itaituba</v>
          </cell>
          <cell r="C45">
            <v>355</v>
          </cell>
        </row>
        <row r="46">
          <cell r="A46">
            <v>15015</v>
          </cell>
          <cell r="B46" t="str">
            <v>Altamira</v>
          </cell>
          <cell r="C46">
            <v>349</v>
          </cell>
        </row>
        <row r="47">
          <cell r="A47">
            <v>15016</v>
          </cell>
          <cell r="B47" t="str">
            <v>TucuruÃ­</v>
          </cell>
          <cell r="C47">
            <v>401</v>
          </cell>
        </row>
        <row r="48">
          <cell r="A48">
            <v>15017</v>
          </cell>
          <cell r="B48" t="str">
            <v>Paragominas</v>
          </cell>
          <cell r="C48">
            <v>529</v>
          </cell>
        </row>
        <row r="49">
          <cell r="A49">
            <v>15018</v>
          </cell>
          <cell r="B49" t="str">
            <v>SÃ£o FÃ©lix do Xingu</v>
          </cell>
          <cell r="C49">
            <v>323</v>
          </cell>
        </row>
        <row r="50">
          <cell r="A50">
            <v>15019</v>
          </cell>
          <cell r="B50" t="str">
            <v>Parauapebas</v>
          </cell>
          <cell r="C50">
            <v>4871</v>
          </cell>
        </row>
        <row r="51">
          <cell r="A51">
            <v>15020</v>
          </cell>
          <cell r="B51" t="str">
            <v>MarabÃ¡</v>
          </cell>
          <cell r="C51">
            <v>1264</v>
          </cell>
        </row>
        <row r="52">
          <cell r="A52">
            <v>15021</v>
          </cell>
          <cell r="B52" t="str">
            <v>RedenÃ§Ã£o</v>
          </cell>
          <cell r="C52">
            <v>293</v>
          </cell>
        </row>
        <row r="53">
          <cell r="A53">
            <v>15022</v>
          </cell>
          <cell r="B53" t="str">
            <v>ConceiÃ§Ã£o do Araguaia</v>
          </cell>
          <cell r="C53">
            <v>309</v>
          </cell>
        </row>
        <row r="54">
          <cell r="A54">
            <v>16001</v>
          </cell>
          <cell r="B54" t="str">
            <v>Oiapoque</v>
          </cell>
          <cell r="C54">
            <v>19</v>
          </cell>
        </row>
        <row r="55">
          <cell r="A55">
            <v>16002</v>
          </cell>
          <cell r="B55" t="str">
            <v>AmapÃ¡</v>
          </cell>
          <cell r="C55">
            <v>10</v>
          </cell>
        </row>
        <row r="56">
          <cell r="A56">
            <v>16003</v>
          </cell>
          <cell r="B56" t="str">
            <v>MacapÃ¡</v>
          </cell>
          <cell r="C56">
            <v>4523</v>
          </cell>
        </row>
        <row r="57">
          <cell r="A57">
            <v>16004</v>
          </cell>
          <cell r="B57" t="str">
            <v>MazagÃ£o</v>
          </cell>
          <cell r="C57">
            <v>26</v>
          </cell>
        </row>
        <row r="58">
          <cell r="A58">
            <v>17001</v>
          </cell>
          <cell r="B58" t="str">
            <v>Bico do Papagaio</v>
          </cell>
          <cell r="C58">
            <v>81</v>
          </cell>
        </row>
        <row r="59">
          <cell r="A59">
            <v>17002</v>
          </cell>
          <cell r="B59" t="str">
            <v>AraguaÃ­na</v>
          </cell>
          <cell r="C59">
            <v>643</v>
          </cell>
        </row>
        <row r="60">
          <cell r="A60">
            <v>17003</v>
          </cell>
          <cell r="B60" t="str">
            <v>Miracema do Tocantins</v>
          </cell>
          <cell r="C60">
            <v>197</v>
          </cell>
        </row>
        <row r="61">
          <cell r="A61">
            <v>17004</v>
          </cell>
          <cell r="B61" t="str">
            <v>Rio Formoso</v>
          </cell>
          <cell r="C61">
            <v>211</v>
          </cell>
        </row>
        <row r="62">
          <cell r="A62">
            <v>17005</v>
          </cell>
          <cell r="B62" t="str">
            <v>Gurupi</v>
          </cell>
          <cell r="C62">
            <v>350</v>
          </cell>
        </row>
        <row r="63">
          <cell r="A63">
            <v>17006</v>
          </cell>
          <cell r="B63" t="str">
            <v>Porto Nacional</v>
          </cell>
          <cell r="C63">
            <v>5930</v>
          </cell>
        </row>
        <row r="64">
          <cell r="A64">
            <v>17007</v>
          </cell>
          <cell r="B64" t="str">
            <v>JalapÃ£o</v>
          </cell>
          <cell r="C64">
            <v>50</v>
          </cell>
        </row>
        <row r="65">
          <cell r="A65">
            <v>17008</v>
          </cell>
          <cell r="B65" t="str">
            <v>DianÃ³polis</v>
          </cell>
          <cell r="C65">
            <v>123</v>
          </cell>
        </row>
        <row r="66">
          <cell r="A66">
            <v>21001</v>
          </cell>
          <cell r="B66" t="str">
            <v>Litoral Ocidental Maranhense</v>
          </cell>
          <cell r="C66">
            <v>38</v>
          </cell>
        </row>
        <row r="67">
          <cell r="A67">
            <v>21002</v>
          </cell>
          <cell r="B67" t="str">
            <v>AglomeraÃ§Ã£o Urbana de SÃ£o LuÃ­s</v>
          </cell>
          <cell r="C67">
            <v>11009</v>
          </cell>
        </row>
        <row r="68">
          <cell r="A68">
            <v>21003</v>
          </cell>
          <cell r="B68" t="str">
            <v>RosÃ¡rio</v>
          </cell>
          <cell r="C68">
            <v>78</v>
          </cell>
        </row>
        <row r="69">
          <cell r="A69">
            <v>21004</v>
          </cell>
          <cell r="B69" t="str">
            <v>LenÃ§Ã³is Maranhenses</v>
          </cell>
          <cell r="C69">
            <v>49</v>
          </cell>
        </row>
        <row r="70">
          <cell r="A70">
            <v>21005</v>
          </cell>
          <cell r="B70" t="str">
            <v>Baixada Maranhense</v>
          </cell>
          <cell r="C70">
            <v>211</v>
          </cell>
        </row>
        <row r="71">
          <cell r="A71">
            <v>21006</v>
          </cell>
          <cell r="B71" t="str">
            <v>Itapecuru Mirim</v>
          </cell>
          <cell r="C71">
            <v>93</v>
          </cell>
        </row>
        <row r="72">
          <cell r="A72">
            <v>21007</v>
          </cell>
          <cell r="B72" t="str">
            <v>Gurupi</v>
          </cell>
          <cell r="C72">
            <v>72</v>
          </cell>
        </row>
        <row r="73">
          <cell r="A73">
            <v>21008</v>
          </cell>
          <cell r="B73" t="str">
            <v>PindarÃ©</v>
          </cell>
          <cell r="C73">
            <v>387</v>
          </cell>
        </row>
        <row r="74">
          <cell r="A74">
            <v>21009</v>
          </cell>
          <cell r="B74" t="str">
            <v>Imperatriz</v>
          </cell>
          <cell r="C74">
            <v>1874</v>
          </cell>
        </row>
        <row r="75">
          <cell r="A75">
            <v>21010</v>
          </cell>
          <cell r="B75" t="str">
            <v>MÃ©dio Mearim</v>
          </cell>
          <cell r="C75">
            <v>582</v>
          </cell>
        </row>
        <row r="76">
          <cell r="A76">
            <v>21011</v>
          </cell>
          <cell r="B76" t="str">
            <v>Alto Mearim e GrajaÃº</v>
          </cell>
          <cell r="C76">
            <v>107</v>
          </cell>
        </row>
        <row r="77">
          <cell r="A77">
            <v>21012</v>
          </cell>
          <cell r="B77" t="str">
            <v>Presidente Dutra</v>
          </cell>
          <cell r="C77">
            <v>108</v>
          </cell>
        </row>
        <row r="78">
          <cell r="A78">
            <v>21013</v>
          </cell>
          <cell r="B78" t="str">
            <v>Baixo ParnaÃ­ba Maranhense</v>
          </cell>
          <cell r="C78">
            <v>22</v>
          </cell>
        </row>
        <row r="79">
          <cell r="A79">
            <v>21014</v>
          </cell>
          <cell r="B79" t="str">
            <v>Chapadinha</v>
          </cell>
          <cell r="C79">
            <v>75</v>
          </cell>
        </row>
        <row r="80">
          <cell r="A80">
            <v>21015</v>
          </cell>
          <cell r="B80" t="str">
            <v>CodÃ³</v>
          </cell>
          <cell r="C80">
            <v>145</v>
          </cell>
        </row>
        <row r="81">
          <cell r="A81">
            <v>21016</v>
          </cell>
          <cell r="B81" t="str">
            <v>Coelho Neto</v>
          </cell>
          <cell r="C81">
            <v>13</v>
          </cell>
        </row>
        <row r="82">
          <cell r="A82">
            <v>21017</v>
          </cell>
          <cell r="B82" t="str">
            <v>Caxias</v>
          </cell>
          <cell r="C82">
            <v>326</v>
          </cell>
        </row>
        <row r="83">
          <cell r="A83">
            <v>21018</v>
          </cell>
          <cell r="B83" t="str">
            <v>Chapadas do Alto Itapecuru</v>
          </cell>
          <cell r="C83">
            <v>87</v>
          </cell>
        </row>
        <row r="84">
          <cell r="A84">
            <v>21019</v>
          </cell>
          <cell r="B84" t="str">
            <v>Porto Franco</v>
          </cell>
          <cell r="C84">
            <v>95</v>
          </cell>
        </row>
        <row r="85">
          <cell r="A85">
            <v>21020</v>
          </cell>
          <cell r="B85" t="str">
            <v>Gerais de Balsas</v>
          </cell>
          <cell r="C85">
            <v>433</v>
          </cell>
        </row>
        <row r="86">
          <cell r="A86">
            <v>21021</v>
          </cell>
          <cell r="B86" t="str">
            <v>Chapadas das Mangabeiras</v>
          </cell>
          <cell r="C86">
            <v>184</v>
          </cell>
        </row>
        <row r="87">
          <cell r="A87">
            <v>22001</v>
          </cell>
          <cell r="B87" t="str">
            <v>Baixo ParnaÃ­ba Piauiense</v>
          </cell>
          <cell r="C87">
            <v>306</v>
          </cell>
        </row>
        <row r="88">
          <cell r="A88">
            <v>22002</v>
          </cell>
          <cell r="B88" t="str">
            <v>Litoral Piauiense</v>
          </cell>
          <cell r="C88">
            <v>392</v>
          </cell>
        </row>
        <row r="89">
          <cell r="A89">
            <v>22003</v>
          </cell>
          <cell r="B89" t="str">
            <v>Teresina</v>
          </cell>
          <cell r="C89">
            <v>7194</v>
          </cell>
        </row>
        <row r="90">
          <cell r="A90">
            <v>22004</v>
          </cell>
          <cell r="B90" t="str">
            <v>Campo Maior</v>
          </cell>
          <cell r="C90">
            <v>82</v>
          </cell>
        </row>
        <row r="91">
          <cell r="A91">
            <v>22005</v>
          </cell>
          <cell r="B91" t="str">
            <v>MÃ©dio ParnaÃ­ba Piauiense</v>
          </cell>
          <cell r="C91">
            <v>53</v>
          </cell>
        </row>
        <row r="92">
          <cell r="A92">
            <v>22006</v>
          </cell>
          <cell r="B92" t="str">
            <v>ValenÃ§a do PiauÃ­</v>
          </cell>
          <cell r="C92">
            <v>36</v>
          </cell>
        </row>
        <row r="93">
          <cell r="A93">
            <v>22007</v>
          </cell>
          <cell r="B93" t="str">
            <v>Alto ParnaÃ­ba Piauiense</v>
          </cell>
          <cell r="C93">
            <v>163</v>
          </cell>
        </row>
        <row r="94">
          <cell r="A94">
            <v>22008</v>
          </cell>
          <cell r="B94" t="str">
            <v>BertolÃ­nia</v>
          </cell>
          <cell r="C94">
            <v>17</v>
          </cell>
        </row>
        <row r="95">
          <cell r="A95">
            <v>22009</v>
          </cell>
          <cell r="B95" t="str">
            <v>Floriano</v>
          </cell>
          <cell r="C95">
            <v>163</v>
          </cell>
        </row>
        <row r="96">
          <cell r="A96">
            <v>22010</v>
          </cell>
          <cell r="B96" t="str">
            <v>Alto MÃ©dio GurguÃ©ia</v>
          </cell>
          <cell r="C96">
            <v>106</v>
          </cell>
        </row>
        <row r="97">
          <cell r="A97">
            <v>22011</v>
          </cell>
          <cell r="B97" t="str">
            <v>SÃ£o Raimundo Nonato</v>
          </cell>
          <cell r="C97">
            <v>145</v>
          </cell>
        </row>
        <row r="98">
          <cell r="A98">
            <v>22012</v>
          </cell>
          <cell r="B98" t="str">
            <v>Chapadas do Extremo Sul Piauiense</v>
          </cell>
          <cell r="C98">
            <v>93</v>
          </cell>
        </row>
        <row r="99">
          <cell r="A99">
            <v>22013</v>
          </cell>
          <cell r="B99" t="str">
            <v>Picos</v>
          </cell>
          <cell r="C99">
            <v>159</v>
          </cell>
        </row>
        <row r="100">
          <cell r="A100">
            <v>22014</v>
          </cell>
          <cell r="B100" t="str">
            <v>Pio IX</v>
          </cell>
          <cell r="C100">
            <v>10</v>
          </cell>
        </row>
        <row r="101">
          <cell r="A101">
            <v>22015</v>
          </cell>
          <cell r="B101" t="str">
            <v>Alto MÃ©dio CanindÃ©</v>
          </cell>
          <cell r="C101">
            <v>254</v>
          </cell>
        </row>
        <row r="102">
          <cell r="A102">
            <v>23001</v>
          </cell>
          <cell r="B102" t="str">
            <v>Litoral de Camocim e AcaraÃº</v>
          </cell>
          <cell r="C102">
            <v>198</v>
          </cell>
        </row>
        <row r="103">
          <cell r="A103">
            <v>23002</v>
          </cell>
          <cell r="B103" t="str">
            <v>Ibiapaba</v>
          </cell>
          <cell r="C103">
            <v>162</v>
          </cell>
        </row>
        <row r="104">
          <cell r="A104">
            <v>23003</v>
          </cell>
          <cell r="B104" t="str">
            <v>CoreaÃº</v>
          </cell>
          <cell r="C104">
            <v>26</v>
          </cell>
        </row>
        <row r="105">
          <cell r="A105">
            <v>23004</v>
          </cell>
          <cell r="B105" t="str">
            <v>Meruoca</v>
          </cell>
          <cell r="C105">
            <v>4</v>
          </cell>
        </row>
        <row r="106">
          <cell r="A106">
            <v>23005</v>
          </cell>
          <cell r="B106" t="str">
            <v>Sobral</v>
          </cell>
          <cell r="C106">
            <v>661</v>
          </cell>
        </row>
        <row r="107">
          <cell r="A107">
            <v>23006</v>
          </cell>
          <cell r="B107" t="str">
            <v>Ipu</v>
          </cell>
          <cell r="C107">
            <v>47</v>
          </cell>
        </row>
        <row r="108">
          <cell r="A108">
            <v>23007</v>
          </cell>
          <cell r="B108" t="str">
            <v>Santa QuitÃ©ria</v>
          </cell>
          <cell r="C108">
            <v>40</v>
          </cell>
        </row>
        <row r="109">
          <cell r="A109">
            <v>23008</v>
          </cell>
          <cell r="B109" t="str">
            <v>Itapipoca</v>
          </cell>
          <cell r="C109">
            <v>203</v>
          </cell>
        </row>
        <row r="110">
          <cell r="A110">
            <v>23009</v>
          </cell>
          <cell r="B110" t="str">
            <v>Baixo Curu</v>
          </cell>
          <cell r="C110">
            <v>947</v>
          </cell>
        </row>
        <row r="111">
          <cell r="A111">
            <v>23010</v>
          </cell>
          <cell r="B111" t="str">
            <v>Uruburetama</v>
          </cell>
          <cell r="C111">
            <v>42</v>
          </cell>
        </row>
        <row r="112">
          <cell r="A112">
            <v>23011</v>
          </cell>
          <cell r="B112" t="str">
            <v>MÃ©dio Curu</v>
          </cell>
          <cell r="C112">
            <v>38</v>
          </cell>
        </row>
        <row r="113">
          <cell r="A113">
            <v>23012</v>
          </cell>
          <cell r="B113" t="str">
            <v>CanindÃ©</v>
          </cell>
          <cell r="C113">
            <v>43</v>
          </cell>
        </row>
        <row r="114">
          <cell r="A114">
            <v>23013</v>
          </cell>
          <cell r="B114" t="str">
            <v>BaturitÃ©</v>
          </cell>
          <cell r="C114">
            <v>117</v>
          </cell>
        </row>
        <row r="115">
          <cell r="A115">
            <v>23014</v>
          </cell>
          <cell r="B115" t="str">
            <v>Chorozinho</v>
          </cell>
          <cell r="C115">
            <v>6</v>
          </cell>
        </row>
        <row r="116">
          <cell r="A116">
            <v>23015</v>
          </cell>
          <cell r="B116" t="str">
            <v>Cascavel</v>
          </cell>
          <cell r="C116">
            <v>93</v>
          </cell>
        </row>
        <row r="117">
          <cell r="A117">
            <v>23016</v>
          </cell>
          <cell r="B117" t="str">
            <v>Fortaleza</v>
          </cell>
          <cell r="C117">
            <v>25552</v>
          </cell>
        </row>
        <row r="118">
          <cell r="A118">
            <v>23017</v>
          </cell>
          <cell r="B118" t="str">
            <v>Pacajus</v>
          </cell>
          <cell r="C118">
            <v>198</v>
          </cell>
        </row>
        <row r="119">
          <cell r="A119">
            <v>23018</v>
          </cell>
          <cell r="B119" t="str">
            <v>SertÃ£o de CratÃ©us</v>
          </cell>
          <cell r="C119">
            <v>168</v>
          </cell>
        </row>
        <row r="120">
          <cell r="A120">
            <v>23019</v>
          </cell>
          <cell r="B120" t="str">
            <v>SertÃ£o de Quixeramobim</v>
          </cell>
          <cell r="C120">
            <v>204</v>
          </cell>
        </row>
        <row r="121">
          <cell r="A121">
            <v>23020</v>
          </cell>
          <cell r="B121" t="str">
            <v>SertÃ£o de Inhamuns</v>
          </cell>
          <cell r="C121">
            <v>62</v>
          </cell>
        </row>
        <row r="122">
          <cell r="A122">
            <v>23021</v>
          </cell>
          <cell r="B122" t="str">
            <v>SertÃ£o de Senador Pompeu</v>
          </cell>
          <cell r="C122">
            <v>84</v>
          </cell>
        </row>
        <row r="123">
          <cell r="A123">
            <v>23022</v>
          </cell>
          <cell r="B123" t="str">
            <v>Litoral de Aracati</v>
          </cell>
          <cell r="C123">
            <v>146</v>
          </cell>
        </row>
        <row r="124">
          <cell r="A124">
            <v>23023</v>
          </cell>
          <cell r="B124" t="str">
            <v>Baixo Jaguaribe</v>
          </cell>
          <cell r="C124">
            <v>319</v>
          </cell>
        </row>
        <row r="125">
          <cell r="A125">
            <v>23024</v>
          </cell>
          <cell r="B125" t="str">
            <v>MÃ©dio Jaguaribe</v>
          </cell>
          <cell r="C125">
            <v>47</v>
          </cell>
        </row>
        <row r="126">
          <cell r="A126">
            <v>23025</v>
          </cell>
          <cell r="B126" t="str">
            <v>Serra do Pereiro</v>
          </cell>
          <cell r="C126">
            <v>44</v>
          </cell>
        </row>
        <row r="127">
          <cell r="A127">
            <v>23026</v>
          </cell>
          <cell r="B127" t="str">
            <v>Iguatu</v>
          </cell>
          <cell r="C127">
            <v>164</v>
          </cell>
        </row>
        <row r="128">
          <cell r="A128">
            <v>23027</v>
          </cell>
          <cell r="B128" t="str">
            <v>VÃ¡rzea Alegre</v>
          </cell>
          <cell r="C128">
            <v>21</v>
          </cell>
        </row>
        <row r="129">
          <cell r="A129">
            <v>23028</v>
          </cell>
          <cell r="B129" t="str">
            <v>Lavras da Mangabeira</v>
          </cell>
          <cell r="C129">
            <v>22</v>
          </cell>
        </row>
        <row r="130">
          <cell r="A130">
            <v>23029</v>
          </cell>
          <cell r="B130" t="str">
            <v>Chapada do Araripe</v>
          </cell>
          <cell r="C130">
            <v>57</v>
          </cell>
        </row>
        <row r="131">
          <cell r="A131">
            <v>23030</v>
          </cell>
          <cell r="B131" t="str">
            <v>CaririaÃ§u</v>
          </cell>
          <cell r="C131">
            <v>13</v>
          </cell>
        </row>
        <row r="132">
          <cell r="A132">
            <v>23031</v>
          </cell>
          <cell r="B132" t="str">
            <v>Barro</v>
          </cell>
          <cell r="C132">
            <v>47</v>
          </cell>
        </row>
        <row r="133">
          <cell r="A133">
            <v>23032</v>
          </cell>
          <cell r="B133" t="str">
            <v>Cariri</v>
          </cell>
          <cell r="C133">
            <v>813</v>
          </cell>
        </row>
        <row r="134">
          <cell r="A134">
            <v>23033</v>
          </cell>
          <cell r="B134" t="str">
            <v>Brejo Santo</v>
          </cell>
          <cell r="C134">
            <v>103</v>
          </cell>
        </row>
        <row r="135">
          <cell r="A135">
            <v>24001</v>
          </cell>
          <cell r="B135" t="str">
            <v>MossorÃ³</v>
          </cell>
          <cell r="C135">
            <v>1228</v>
          </cell>
        </row>
        <row r="136">
          <cell r="A136">
            <v>24002</v>
          </cell>
          <cell r="B136" t="str">
            <v>Chapada do Apodi</v>
          </cell>
          <cell r="C136">
            <v>99</v>
          </cell>
        </row>
        <row r="137">
          <cell r="A137">
            <v>24003</v>
          </cell>
          <cell r="B137" t="str">
            <v>MÃ©dio Oeste</v>
          </cell>
          <cell r="C137">
            <v>19</v>
          </cell>
        </row>
        <row r="138">
          <cell r="A138">
            <v>24004</v>
          </cell>
          <cell r="B138" t="str">
            <v>Vale do AÃ§u</v>
          </cell>
          <cell r="C138">
            <v>157</v>
          </cell>
        </row>
        <row r="139">
          <cell r="A139">
            <v>24005</v>
          </cell>
          <cell r="B139" t="str">
            <v>Serra de SÃ£o Miguel</v>
          </cell>
          <cell r="C139">
            <v>10</v>
          </cell>
        </row>
        <row r="140">
          <cell r="A140">
            <v>24006</v>
          </cell>
          <cell r="B140" t="str">
            <v>Pau dos Ferros</v>
          </cell>
          <cell r="C140">
            <v>96</v>
          </cell>
        </row>
        <row r="141">
          <cell r="A141">
            <v>24007</v>
          </cell>
          <cell r="B141" t="str">
            <v>Umarizal</v>
          </cell>
          <cell r="C141">
            <v>23</v>
          </cell>
        </row>
        <row r="142">
          <cell r="A142">
            <v>24008</v>
          </cell>
          <cell r="B142" t="str">
            <v>Macau</v>
          </cell>
          <cell r="C142">
            <v>281</v>
          </cell>
        </row>
        <row r="143">
          <cell r="A143">
            <v>24009</v>
          </cell>
          <cell r="B143" t="str">
            <v>Angicos</v>
          </cell>
          <cell r="C143">
            <v>377</v>
          </cell>
        </row>
        <row r="144">
          <cell r="A144">
            <v>24010</v>
          </cell>
          <cell r="B144" t="str">
            <v>Serra de Santana</v>
          </cell>
          <cell r="C144">
            <v>69</v>
          </cell>
        </row>
        <row r="145">
          <cell r="A145">
            <v>24011</v>
          </cell>
          <cell r="B145" t="str">
            <v>SeridÃ³ Ocidental</v>
          </cell>
          <cell r="C145">
            <v>110</v>
          </cell>
        </row>
        <row r="146">
          <cell r="A146">
            <v>24012</v>
          </cell>
          <cell r="B146" t="str">
            <v>SeridÃ³ Oriental</v>
          </cell>
          <cell r="C146">
            <v>106</v>
          </cell>
        </row>
        <row r="147">
          <cell r="A147">
            <v>24013</v>
          </cell>
          <cell r="B147" t="str">
            <v>Baixa Verde</v>
          </cell>
          <cell r="C147">
            <v>98</v>
          </cell>
        </row>
        <row r="148">
          <cell r="A148">
            <v>24014</v>
          </cell>
          <cell r="B148" t="str">
            <v>Borborema Potiguar</v>
          </cell>
          <cell r="C148">
            <v>85</v>
          </cell>
        </row>
        <row r="149">
          <cell r="A149">
            <v>24015</v>
          </cell>
          <cell r="B149" t="str">
            <v>Agreste Potiguar</v>
          </cell>
          <cell r="C149">
            <v>193</v>
          </cell>
        </row>
        <row r="150">
          <cell r="A150">
            <v>24016</v>
          </cell>
          <cell r="B150" t="str">
            <v>Litoral Nordeste</v>
          </cell>
          <cell r="C150">
            <v>29</v>
          </cell>
        </row>
        <row r="151">
          <cell r="A151">
            <v>24017</v>
          </cell>
          <cell r="B151" t="str">
            <v>MacaÃ­ba</v>
          </cell>
          <cell r="C151">
            <v>373</v>
          </cell>
        </row>
        <row r="152">
          <cell r="A152">
            <v>24018</v>
          </cell>
          <cell r="B152" t="str">
            <v>Natal</v>
          </cell>
          <cell r="C152">
            <v>8616</v>
          </cell>
        </row>
        <row r="153">
          <cell r="A153">
            <v>24019</v>
          </cell>
          <cell r="B153" t="str">
            <v>Litoral Sul</v>
          </cell>
          <cell r="C153">
            <v>63</v>
          </cell>
        </row>
        <row r="154">
          <cell r="A154">
            <v>25001</v>
          </cell>
          <cell r="B154" t="str">
            <v>CatolÃ© do Rocha</v>
          </cell>
          <cell r="C154">
            <v>94</v>
          </cell>
        </row>
        <row r="155">
          <cell r="A155">
            <v>25002</v>
          </cell>
          <cell r="B155" t="str">
            <v>Cajazeiras</v>
          </cell>
          <cell r="C155">
            <v>105</v>
          </cell>
        </row>
        <row r="156">
          <cell r="A156">
            <v>25003</v>
          </cell>
          <cell r="B156" t="str">
            <v>Sousa</v>
          </cell>
          <cell r="C156">
            <v>154</v>
          </cell>
        </row>
        <row r="157">
          <cell r="A157">
            <v>25004</v>
          </cell>
          <cell r="B157" t="str">
            <v>Patos</v>
          </cell>
          <cell r="C157">
            <v>138</v>
          </cell>
        </row>
        <row r="158">
          <cell r="A158">
            <v>25005</v>
          </cell>
          <cell r="B158" t="str">
            <v>PiancÃ³</v>
          </cell>
          <cell r="C158">
            <v>114</v>
          </cell>
        </row>
        <row r="159">
          <cell r="A159">
            <v>25006</v>
          </cell>
          <cell r="B159" t="str">
            <v>Itaporanga</v>
          </cell>
          <cell r="C159">
            <v>26</v>
          </cell>
        </row>
        <row r="160">
          <cell r="A160">
            <v>25007</v>
          </cell>
          <cell r="B160" t="str">
            <v>Serra do Teixeira</v>
          </cell>
          <cell r="C160">
            <v>26</v>
          </cell>
        </row>
        <row r="161">
          <cell r="A161">
            <v>25008</v>
          </cell>
          <cell r="B161" t="str">
            <v>SeridÃ³ Ocidental Paraibano</v>
          </cell>
          <cell r="C161">
            <v>95</v>
          </cell>
        </row>
        <row r="162">
          <cell r="A162">
            <v>25009</v>
          </cell>
          <cell r="B162" t="str">
            <v>SeridÃ³ Oriental Paraibano</v>
          </cell>
          <cell r="C162">
            <v>45</v>
          </cell>
        </row>
        <row r="163">
          <cell r="A163">
            <v>25010</v>
          </cell>
          <cell r="B163" t="str">
            <v>Cariri Ocidental</v>
          </cell>
          <cell r="C163">
            <v>66</v>
          </cell>
        </row>
        <row r="164">
          <cell r="A164">
            <v>25011</v>
          </cell>
          <cell r="B164" t="str">
            <v>Cariri Oriental</v>
          </cell>
          <cell r="C164">
            <v>42</v>
          </cell>
        </row>
        <row r="165">
          <cell r="A165">
            <v>25012</v>
          </cell>
          <cell r="B165" t="str">
            <v>CurimataÃº Ocidental</v>
          </cell>
          <cell r="C165">
            <v>53</v>
          </cell>
        </row>
        <row r="166">
          <cell r="A166">
            <v>25013</v>
          </cell>
          <cell r="B166" t="str">
            <v>CurimataÃº Oriental</v>
          </cell>
          <cell r="C166">
            <v>50</v>
          </cell>
        </row>
        <row r="167">
          <cell r="A167">
            <v>25014</v>
          </cell>
          <cell r="B167" t="str">
            <v>EsperanÃ§a</v>
          </cell>
          <cell r="C167">
            <v>18</v>
          </cell>
        </row>
        <row r="168">
          <cell r="A168">
            <v>25015</v>
          </cell>
          <cell r="B168" t="str">
            <v>Brejo Paraibano</v>
          </cell>
          <cell r="C168">
            <v>82</v>
          </cell>
        </row>
        <row r="169">
          <cell r="A169">
            <v>25016</v>
          </cell>
          <cell r="B169" t="str">
            <v>Guarabira</v>
          </cell>
          <cell r="C169">
            <v>124</v>
          </cell>
        </row>
        <row r="170">
          <cell r="A170">
            <v>25017</v>
          </cell>
          <cell r="B170" t="str">
            <v>Campina Grande</v>
          </cell>
          <cell r="C170">
            <v>1657</v>
          </cell>
        </row>
        <row r="171">
          <cell r="A171">
            <v>25018</v>
          </cell>
          <cell r="B171" t="str">
            <v>Itabaiana</v>
          </cell>
          <cell r="C171">
            <v>40</v>
          </cell>
        </row>
        <row r="172">
          <cell r="A172">
            <v>25019</v>
          </cell>
          <cell r="B172" t="str">
            <v>Umbuzeiro</v>
          </cell>
          <cell r="C172">
            <v>3</v>
          </cell>
        </row>
        <row r="173">
          <cell r="A173">
            <v>25020</v>
          </cell>
          <cell r="B173" t="str">
            <v>Litoral Norte</v>
          </cell>
          <cell r="C173">
            <v>58</v>
          </cell>
        </row>
        <row r="174">
          <cell r="A174">
            <v>25021</v>
          </cell>
          <cell r="B174" t="str">
            <v>SapÃ©</v>
          </cell>
          <cell r="C174">
            <v>90</v>
          </cell>
        </row>
        <row r="175">
          <cell r="A175">
            <v>25022</v>
          </cell>
          <cell r="B175" t="str">
            <v>JoÃ£o Pessoa</v>
          </cell>
          <cell r="C175">
            <v>9527</v>
          </cell>
        </row>
        <row r="176">
          <cell r="A176">
            <v>25023</v>
          </cell>
          <cell r="B176" t="str">
            <v>Litoral Sul</v>
          </cell>
          <cell r="C176">
            <v>330</v>
          </cell>
        </row>
        <row r="177">
          <cell r="A177">
            <v>26001</v>
          </cell>
          <cell r="B177" t="str">
            <v>Araripina</v>
          </cell>
          <cell r="C177">
            <v>140</v>
          </cell>
        </row>
        <row r="178">
          <cell r="A178">
            <v>26002</v>
          </cell>
          <cell r="B178" t="str">
            <v>Salgueiro</v>
          </cell>
          <cell r="C178">
            <v>142</v>
          </cell>
        </row>
        <row r="179">
          <cell r="A179">
            <v>26003</v>
          </cell>
          <cell r="B179" t="str">
            <v>PajeÃº</v>
          </cell>
          <cell r="C179">
            <v>247</v>
          </cell>
        </row>
        <row r="180">
          <cell r="A180">
            <v>26004</v>
          </cell>
          <cell r="B180" t="str">
            <v>SertÃ£o do MoxotÃ³</v>
          </cell>
          <cell r="C180">
            <v>176</v>
          </cell>
        </row>
        <row r="181">
          <cell r="A181">
            <v>26005</v>
          </cell>
          <cell r="B181" t="str">
            <v>Petrolina</v>
          </cell>
          <cell r="C181">
            <v>1204</v>
          </cell>
        </row>
        <row r="182">
          <cell r="A182">
            <v>26006</v>
          </cell>
          <cell r="B182" t="str">
            <v>Itaparica</v>
          </cell>
          <cell r="C182">
            <v>77</v>
          </cell>
        </row>
        <row r="183">
          <cell r="A183">
            <v>26007</v>
          </cell>
          <cell r="B183" t="str">
            <v>Vale do Ipanema</v>
          </cell>
          <cell r="C183">
            <v>61</v>
          </cell>
        </row>
        <row r="184">
          <cell r="A184">
            <v>26008</v>
          </cell>
          <cell r="B184" t="str">
            <v>Vale do Ipojuca</v>
          </cell>
          <cell r="C184">
            <v>1277</v>
          </cell>
        </row>
        <row r="185">
          <cell r="A185">
            <v>26009</v>
          </cell>
          <cell r="B185" t="str">
            <v>Alto Capibaribe</v>
          </cell>
          <cell r="C185">
            <v>170</v>
          </cell>
        </row>
        <row r="186">
          <cell r="A186">
            <v>26010</v>
          </cell>
          <cell r="B186" t="str">
            <v>MÃ©dio Capibaribe</v>
          </cell>
          <cell r="C186">
            <v>147</v>
          </cell>
        </row>
        <row r="187">
          <cell r="A187">
            <v>26011</v>
          </cell>
          <cell r="B187" t="str">
            <v>Garanhuns</v>
          </cell>
          <cell r="C187">
            <v>313</v>
          </cell>
        </row>
        <row r="188">
          <cell r="A188">
            <v>26012</v>
          </cell>
          <cell r="B188" t="str">
            <v>Brejo Pernambucano</v>
          </cell>
          <cell r="C188">
            <v>70</v>
          </cell>
        </row>
        <row r="189">
          <cell r="A189">
            <v>26013</v>
          </cell>
          <cell r="B189" t="str">
            <v>Mata Setentrional Pernambucana</v>
          </cell>
          <cell r="C189">
            <v>794</v>
          </cell>
        </row>
        <row r="190">
          <cell r="A190">
            <v>26014</v>
          </cell>
          <cell r="B190" t="str">
            <v>VitÃ³ria de Santo AntÃ£o</v>
          </cell>
          <cell r="C190">
            <v>264</v>
          </cell>
        </row>
        <row r="191">
          <cell r="A191">
            <v>26015</v>
          </cell>
          <cell r="B191" t="str">
            <v>Mata Meridional Pernambucana</v>
          </cell>
          <cell r="C191">
            <v>386</v>
          </cell>
        </row>
        <row r="192">
          <cell r="A192">
            <v>26016</v>
          </cell>
          <cell r="B192" t="str">
            <v>ItamaracÃ¡</v>
          </cell>
          <cell r="C192">
            <v>327</v>
          </cell>
        </row>
        <row r="193">
          <cell r="A193">
            <v>26017</v>
          </cell>
          <cell r="B193" t="str">
            <v>Recife</v>
          </cell>
          <cell r="C193">
            <v>29266</v>
          </cell>
        </row>
        <row r="194">
          <cell r="A194">
            <v>26018</v>
          </cell>
          <cell r="B194" t="str">
            <v>Suape</v>
          </cell>
          <cell r="C194">
            <v>2319</v>
          </cell>
        </row>
        <row r="195">
          <cell r="A195">
            <v>26019</v>
          </cell>
          <cell r="B195" t="str">
            <v>Fernando de Noronha</v>
          </cell>
          <cell r="C195">
            <v>4</v>
          </cell>
        </row>
        <row r="196">
          <cell r="A196">
            <v>27001</v>
          </cell>
          <cell r="B196" t="str">
            <v>Serrana do SertÃ£o Alagoano</v>
          </cell>
          <cell r="C196">
            <v>22</v>
          </cell>
        </row>
        <row r="197">
          <cell r="A197">
            <v>27002</v>
          </cell>
          <cell r="B197" t="str">
            <v>Alagoana do SertÃ£o do SÃ£o Francisco</v>
          </cell>
          <cell r="C197">
            <v>103</v>
          </cell>
        </row>
        <row r="198">
          <cell r="A198">
            <v>27003</v>
          </cell>
          <cell r="B198" t="str">
            <v>Santana do Ipanema</v>
          </cell>
          <cell r="C198">
            <v>214</v>
          </cell>
        </row>
        <row r="199">
          <cell r="A199">
            <v>27004</v>
          </cell>
          <cell r="B199" t="str">
            <v>Batalha</v>
          </cell>
          <cell r="C199">
            <v>59</v>
          </cell>
        </row>
        <row r="200">
          <cell r="A200">
            <v>27005</v>
          </cell>
          <cell r="B200" t="str">
            <v>Palmeira dos Ãndios</v>
          </cell>
          <cell r="C200">
            <v>75</v>
          </cell>
        </row>
        <row r="201">
          <cell r="A201">
            <v>27006</v>
          </cell>
          <cell r="B201" t="str">
            <v>Arapiraca</v>
          </cell>
          <cell r="C201">
            <v>759</v>
          </cell>
        </row>
        <row r="202">
          <cell r="A202">
            <v>27007</v>
          </cell>
          <cell r="B202" t="str">
            <v>Traipu</v>
          </cell>
          <cell r="C202">
            <v>4</v>
          </cell>
        </row>
        <row r="203">
          <cell r="A203">
            <v>27008</v>
          </cell>
          <cell r="B203" t="str">
            <v>Serrana dos Quilombos</v>
          </cell>
          <cell r="C203">
            <v>149</v>
          </cell>
        </row>
        <row r="204">
          <cell r="A204">
            <v>27009</v>
          </cell>
          <cell r="B204" t="str">
            <v>Mata Alagoana</v>
          </cell>
          <cell r="C204">
            <v>222</v>
          </cell>
        </row>
        <row r="205">
          <cell r="A205">
            <v>27010</v>
          </cell>
          <cell r="B205" t="str">
            <v>Litoral Norte Alagoano</v>
          </cell>
          <cell r="C205">
            <v>66</v>
          </cell>
        </row>
        <row r="206">
          <cell r="A206">
            <v>27011</v>
          </cell>
          <cell r="B206" t="str">
            <v>MaceiÃ³</v>
          </cell>
          <cell r="C206">
            <v>7728</v>
          </cell>
        </row>
        <row r="207">
          <cell r="A207">
            <v>27012</v>
          </cell>
          <cell r="B207" t="str">
            <v>SÃ£o Miguel dos Campos</v>
          </cell>
          <cell r="C207">
            <v>300</v>
          </cell>
        </row>
        <row r="208">
          <cell r="A208">
            <v>27013</v>
          </cell>
          <cell r="B208" t="str">
            <v>Penedo</v>
          </cell>
          <cell r="C208">
            <v>134</v>
          </cell>
        </row>
        <row r="209">
          <cell r="A209">
            <v>28001</v>
          </cell>
          <cell r="B209" t="str">
            <v>Sergipana do SertÃ£o do SÃ£o Francisco</v>
          </cell>
          <cell r="C209">
            <v>140</v>
          </cell>
        </row>
        <row r="210">
          <cell r="A210">
            <v>28002</v>
          </cell>
          <cell r="B210" t="str">
            <v>Carira</v>
          </cell>
          <cell r="C210">
            <v>44</v>
          </cell>
        </row>
        <row r="211">
          <cell r="A211">
            <v>28003</v>
          </cell>
          <cell r="B211" t="str">
            <v>Nossa Senhora das Dores</v>
          </cell>
          <cell r="C211">
            <v>24</v>
          </cell>
        </row>
        <row r="212">
          <cell r="A212">
            <v>28004</v>
          </cell>
          <cell r="B212" t="str">
            <v>Agreste de Itabaiana</v>
          </cell>
          <cell r="C212">
            <v>171</v>
          </cell>
        </row>
        <row r="213">
          <cell r="A213">
            <v>28005</v>
          </cell>
          <cell r="B213" t="str">
            <v>Tobias Barreto</v>
          </cell>
          <cell r="C213">
            <v>73</v>
          </cell>
        </row>
        <row r="214">
          <cell r="A214">
            <v>28006</v>
          </cell>
          <cell r="B214" t="str">
            <v>Agreste de Lagarto</v>
          </cell>
          <cell r="C214">
            <v>142</v>
          </cell>
        </row>
        <row r="215">
          <cell r="A215">
            <v>28007</v>
          </cell>
          <cell r="B215" t="str">
            <v>PropriÃ¡</v>
          </cell>
          <cell r="C215">
            <v>101</v>
          </cell>
        </row>
        <row r="216">
          <cell r="A216">
            <v>28008</v>
          </cell>
          <cell r="B216" t="str">
            <v>Cotinguiba</v>
          </cell>
          <cell r="C216">
            <v>31</v>
          </cell>
        </row>
        <row r="217">
          <cell r="A217">
            <v>28009</v>
          </cell>
          <cell r="B217" t="str">
            <v>Japaratuba</v>
          </cell>
          <cell r="C217">
            <v>297</v>
          </cell>
        </row>
        <row r="218">
          <cell r="A218">
            <v>28010</v>
          </cell>
          <cell r="B218" t="str">
            <v>Baixo Cotinguiba</v>
          </cell>
          <cell r="C218">
            <v>136</v>
          </cell>
        </row>
        <row r="219">
          <cell r="A219">
            <v>28011</v>
          </cell>
          <cell r="B219" t="str">
            <v>Aracaju</v>
          </cell>
          <cell r="C219">
            <v>7101</v>
          </cell>
        </row>
        <row r="220">
          <cell r="A220">
            <v>28012</v>
          </cell>
          <cell r="B220" t="str">
            <v>Boquim</v>
          </cell>
          <cell r="C220">
            <v>83</v>
          </cell>
        </row>
        <row r="221">
          <cell r="A221">
            <v>28013</v>
          </cell>
          <cell r="B221" t="str">
            <v>EstÃ¢ncia</v>
          </cell>
          <cell r="C221">
            <v>145</v>
          </cell>
        </row>
        <row r="222">
          <cell r="A222">
            <v>29001</v>
          </cell>
          <cell r="B222" t="str">
            <v>Barreiras</v>
          </cell>
          <cell r="C222">
            <v>1328</v>
          </cell>
        </row>
        <row r="223">
          <cell r="A223">
            <v>29002</v>
          </cell>
          <cell r="B223" t="str">
            <v>Cotegipe</v>
          </cell>
          <cell r="C223">
            <v>39</v>
          </cell>
        </row>
        <row r="224">
          <cell r="A224">
            <v>29003</v>
          </cell>
          <cell r="B224" t="str">
            <v>Santa Maria da VitÃ³ria</v>
          </cell>
          <cell r="C224">
            <v>358</v>
          </cell>
        </row>
        <row r="225">
          <cell r="A225">
            <v>29004</v>
          </cell>
          <cell r="B225" t="str">
            <v>Juazeiro</v>
          </cell>
          <cell r="C225">
            <v>743</v>
          </cell>
        </row>
        <row r="226">
          <cell r="A226">
            <v>29005</v>
          </cell>
          <cell r="B226" t="str">
            <v>Paulo Afonso</v>
          </cell>
          <cell r="C226">
            <v>403</v>
          </cell>
        </row>
        <row r="227">
          <cell r="A227">
            <v>29006</v>
          </cell>
          <cell r="B227" t="str">
            <v>Barra</v>
          </cell>
          <cell r="C227">
            <v>91</v>
          </cell>
        </row>
        <row r="228">
          <cell r="A228">
            <v>29007</v>
          </cell>
          <cell r="B228" t="str">
            <v>Bom Jesus da Lapa</v>
          </cell>
          <cell r="C228">
            <v>192</v>
          </cell>
        </row>
        <row r="229">
          <cell r="A229">
            <v>29008</v>
          </cell>
          <cell r="B229" t="str">
            <v>Senhor do Bonfim</v>
          </cell>
          <cell r="C229">
            <v>437</v>
          </cell>
        </row>
        <row r="230">
          <cell r="A230">
            <v>29009</v>
          </cell>
          <cell r="B230" t="str">
            <v>IrecÃª</v>
          </cell>
          <cell r="C230">
            <v>369</v>
          </cell>
        </row>
        <row r="231">
          <cell r="A231">
            <v>29010</v>
          </cell>
          <cell r="B231" t="str">
            <v>Jacobina</v>
          </cell>
          <cell r="C231">
            <v>297</v>
          </cell>
        </row>
        <row r="232">
          <cell r="A232">
            <v>29011</v>
          </cell>
          <cell r="B232" t="str">
            <v>Itaberaba</v>
          </cell>
          <cell r="C232">
            <v>158</v>
          </cell>
        </row>
        <row r="233">
          <cell r="A233">
            <v>29012</v>
          </cell>
          <cell r="B233" t="str">
            <v>Feira de Santana</v>
          </cell>
          <cell r="C233">
            <v>4023</v>
          </cell>
        </row>
        <row r="234">
          <cell r="A234">
            <v>29013</v>
          </cell>
          <cell r="B234" t="str">
            <v>Jeremoabo</v>
          </cell>
          <cell r="C234">
            <v>38</v>
          </cell>
        </row>
        <row r="235">
          <cell r="A235">
            <v>29014</v>
          </cell>
          <cell r="B235" t="str">
            <v>Euclides da Cunha</v>
          </cell>
          <cell r="C235">
            <v>312</v>
          </cell>
        </row>
        <row r="236">
          <cell r="A236">
            <v>29015</v>
          </cell>
          <cell r="B236" t="str">
            <v>Ribeira do Pombal</v>
          </cell>
          <cell r="C236">
            <v>277</v>
          </cell>
        </row>
        <row r="237">
          <cell r="A237">
            <v>29016</v>
          </cell>
          <cell r="B237" t="str">
            <v>Serrinha</v>
          </cell>
          <cell r="C237">
            <v>334</v>
          </cell>
        </row>
        <row r="238">
          <cell r="A238">
            <v>29017</v>
          </cell>
          <cell r="B238" t="str">
            <v>Alagoinhas</v>
          </cell>
          <cell r="C238">
            <v>446</v>
          </cell>
        </row>
        <row r="239">
          <cell r="A239">
            <v>29018</v>
          </cell>
          <cell r="B239" t="str">
            <v>Entre Rios</v>
          </cell>
          <cell r="C239">
            <v>88</v>
          </cell>
        </row>
        <row r="240">
          <cell r="A240">
            <v>29019</v>
          </cell>
          <cell r="B240" t="str">
            <v>Catu</v>
          </cell>
          <cell r="C240">
            <v>834</v>
          </cell>
        </row>
        <row r="241">
          <cell r="A241">
            <v>29020</v>
          </cell>
          <cell r="B241" t="str">
            <v>Santo AntÃ´nio de Jesus</v>
          </cell>
          <cell r="C241">
            <v>772</v>
          </cell>
        </row>
        <row r="242">
          <cell r="A242">
            <v>29021</v>
          </cell>
          <cell r="B242" t="str">
            <v>Salvador</v>
          </cell>
          <cell r="C242">
            <v>37877</v>
          </cell>
        </row>
        <row r="243">
          <cell r="A243">
            <v>29022</v>
          </cell>
          <cell r="B243" t="str">
            <v>Boquira</v>
          </cell>
          <cell r="C243">
            <v>158</v>
          </cell>
        </row>
        <row r="244">
          <cell r="A244">
            <v>29023</v>
          </cell>
          <cell r="B244" t="str">
            <v>Seabra</v>
          </cell>
          <cell r="C244">
            <v>150</v>
          </cell>
        </row>
        <row r="245">
          <cell r="A245">
            <v>29024</v>
          </cell>
          <cell r="B245" t="str">
            <v>JequiÃ©</v>
          </cell>
          <cell r="C245">
            <v>414</v>
          </cell>
        </row>
        <row r="246">
          <cell r="A246">
            <v>29025</v>
          </cell>
          <cell r="B246" t="str">
            <v>Livramento do Brumado</v>
          </cell>
          <cell r="C246">
            <v>39</v>
          </cell>
        </row>
        <row r="247">
          <cell r="A247">
            <v>29026</v>
          </cell>
          <cell r="B247" t="str">
            <v>Guanambi</v>
          </cell>
          <cell r="C247">
            <v>352</v>
          </cell>
        </row>
        <row r="248">
          <cell r="A248">
            <v>29027</v>
          </cell>
          <cell r="B248" t="str">
            <v>Brumado</v>
          </cell>
          <cell r="C248">
            <v>208</v>
          </cell>
        </row>
        <row r="249">
          <cell r="A249">
            <v>29028</v>
          </cell>
          <cell r="B249" t="str">
            <v>VitÃ³ria da Conquista</v>
          </cell>
          <cell r="C249">
            <v>1149</v>
          </cell>
        </row>
        <row r="250">
          <cell r="A250">
            <v>29029</v>
          </cell>
          <cell r="B250" t="str">
            <v>Itapetinga</v>
          </cell>
          <cell r="C250">
            <v>227</v>
          </cell>
        </row>
        <row r="251">
          <cell r="A251">
            <v>29030</v>
          </cell>
          <cell r="B251" t="str">
            <v>ValenÃ§a</v>
          </cell>
          <cell r="C251">
            <v>165</v>
          </cell>
        </row>
        <row r="252">
          <cell r="A252">
            <v>29031</v>
          </cell>
          <cell r="B252" t="str">
            <v>IlhÃ©us-Itabuna</v>
          </cell>
          <cell r="C252">
            <v>1996</v>
          </cell>
        </row>
        <row r="253">
          <cell r="A253">
            <v>29032</v>
          </cell>
          <cell r="B253" t="str">
            <v>Porto Seguro</v>
          </cell>
          <cell r="C253">
            <v>1608</v>
          </cell>
        </row>
        <row r="254">
          <cell r="A254">
            <v>31001</v>
          </cell>
          <cell r="B254" t="str">
            <v>UnaÃ­</v>
          </cell>
          <cell r="C254">
            <v>376</v>
          </cell>
        </row>
        <row r="255">
          <cell r="A255">
            <v>31002</v>
          </cell>
          <cell r="B255" t="str">
            <v>Paracatu</v>
          </cell>
          <cell r="C255">
            <v>1160</v>
          </cell>
        </row>
        <row r="256">
          <cell r="A256">
            <v>31003</v>
          </cell>
          <cell r="B256" t="str">
            <v>JanuÃ¡ria</v>
          </cell>
          <cell r="C256">
            <v>140</v>
          </cell>
        </row>
        <row r="257">
          <cell r="A257">
            <v>31004</v>
          </cell>
          <cell r="B257" t="str">
            <v>JanaÃºba</v>
          </cell>
          <cell r="C257">
            <v>716</v>
          </cell>
        </row>
        <row r="258">
          <cell r="A258">
            <v>31005</v>
          </cell>
          <cell r="B258" t="str">
            <v>Salinas</v>
          </cell>
          <cell r="C258">
            <v>157</v>
          </cell>
        </row>
        <row r="259">
          <cell r="A259">
            <v>31006</v>
          </cell>
          <cell r="B259" t="str">
            <v>Pirapora</v>
          </cell>
          <cell r="C259">
            <v>331</v>
          </cell>
        </row>
        <row r="260">
          <cell r="A260">
            <v>31007</v>
          </cell>
          <cell r="B260" t="str">
            <v>Montes Claros</v>
          </cell>
          <cell r="C260">
            <v>1496</v>
          </cell>
        </row>
        <row r="261">
          <cell r="A261">
            <v>31008</v>
          </cell>
          <cell r="B261" t="str">
            <v>GrÃ£o Mogol</v>
          </cell>
          <cell r="C261">
            <v>16</v>
          </cell>
        </row>
        <row r="262">
          <cell r="A262">
            <v>31009</v>
          </cell>
          <cell r="B262" t="str">
            <v>BocaiÃºva</v>
          </cell>
          <cell r="C262">
            <v>61</v>
          </cell>
        </row>
        <row r="263">
          <cell r="A263">
            <v>31010</v>
          </cell>
          <cell r="B263" t="str">
            <v>Diamantina</v>
          </cell>
          <cell r="C263">
            <v>245</v>
          </cell>
        </row>
        <row r="264">
          <cell r="A264">
            <v>31011</v>
          </cell>
          <cell r="B264" t="str">
            <v>Capelinha</v>
          </cell>
          <cell r="C264">
            <v>203</v>
          </cell>
        </row>
        <row r="265">
          <cell r="A265">
            <v>31012</v>
          </cell>
          <cell r="B265" t="str">
            <v>AraÃ§uaÃ­</v>
          </cell>
          <cell r="C265">
            <v>149</v>
          </cell>
        </row>
        <row r="266">
          <cell r="A266">
            <v>31013</v>
          </cell>
          <cell r="B266" t="str">
            <v>Pedra Azul</v>
          </cell>
          <cell r="C266">
            <v>106</v>
          </cell>
        </row>
        <row r="267">
          <cell r="A267">
            <v>31014</v>
          </cell>
          <cell r="B267" t="str">
            <v>Almenara</v>
          </cell>
          <cell r="C267">
            <v>129</v>
          </cell>
        </row>
        <row r="268">
          <cell r="A268">
            <v>31015</v>
          </cell>
          <cell r="B268" t="str">
            <v>TeÃ³filo Otoni</v>
          </cell>
          <cell r="C268">
            <v>424</v>
          </cell>
        </row>
        <row r="269">
          <cell r="A269">
            <v>31016</v>
          </cell>
          <cell r="B269" t="str">
            <v>Nanuque</v>
          </cell>
          <cell r="C269">
            <v>126</v>
          </cell>
        </row>
        <row r="270">
          <cell r="A270">
            <v>31017</v>
          </cell>
          <cell r="B270" t="str">
            <v>Ituiutaba</v>
          </cell>
          <cell r="C270">
            <v>416</v>
          </cell>
        </row>
        <row r="271">
          <cell r="A271">
            <v>31018</v>
          </cell>
          <cell r="B271" t="str">
            <v>UberlÃ¢ndia</v>
          </cell>
          <cell r="C271">
            <v>9956</v>
          </cell>
        </row>
        <row r="272">
          <cell r="A272">
            <v>31019</v>
          </cell>
          <cell r="B272" t="str">
            <v>PatrocÃ­nio</v>
          </cell>
          <cell r="C272">
            <v>699</v>
          </cell>
        </row>
        <row r="273">
          <cell r="A273">
            <v>31020</v>
          </cell>
          <cell r="B273" t="str">
            <v>Patos de Minas</v>
          </cell>
          <cell r="C273">
            <v>1054</v>
          </cell>
        </row>
        <row r="274">
          <cell r="A274">
            <v>31021</v>
          </cell>
          <cell r="B274" t="str">
            <v>Frutal</v>
          </cell>
          <cell r="C274">
            <v>710</v>
          </cell>
        </row>
        <row r="275">
          <cell r="A275">
            <v>31022</v>
          </cell>
          <cell r="B275" t="str">
            <v>Uberaba</v>
          </cell>
          <cell r="C275">
            <v>2297</v>
          </cell>
        </row>
        <row r="276">
          <cell r="A276">
            <v>31023</v>
          </cell>
          <cell r="B276" t="str">
            <v>AraxÃ¡</v>
          </cell>
          <cell r="C276">
            <v>2216</v>
          </cell>
        </row>
        <row r="277">
          <cell r="A277">
            <v>31024</v>
          </cell>
          <cell r="B277" t="str">
            <v>TrÃªs Marias</v>
          </cell>
          <cell r="C277">
            <v>252</v>
          </cell>
        </row>
        <row r="278">
          <cell r="A278">
            <v>31025</v>
          </cell>
          <cell r="B278" t="str">
            <v>Curvelo</v>
          </cell>
          <cell r="C278">
            <v>283</v>
          </cell>
        </row>
        <row r="279">
          <cell r="A279">
            <v>31026</v>
          </cell>
          <cell r="B279" t="str">
            <v>Bom Despacho</v>
          </cell>
          <cell r="C279">
            <v>366</v>
          </cell>
        </row>
        <row r="280">
          <cell r="A280">
            <v>31027</v>
          </cell>
          <cell r="B280" t="str">
            <v>Sete Lagoas</v>
          </cell>
          <cell r="C280">
            <v>1238</v>
          </cell>
        </row>
        <row r="281">
          <cell r="A281">
            <v>31028</v>
          </cell>
          <cell r="B281" t="str">
            <v>ConceiÃ§Ã£o do Mato Dentro</v>
          </cell>
          <cell r="C281">
            <v>546</v>
          </cell>
        </row>
        <row r="282">
          <cell r="A282">
            <v>31029</v>
          </cell>
          <cell r="B282" t="str">
            <v>ParÃ¡ de Minas</v>
          </cell>
          <cell r="C282">
            <v>372</v>
          </cell>
        </row>
        <row r="283">
          <cell r="A283">
            <v>31030</v>
          </cell>
          <cell r="B283" t="str">
            <v>Belo Horizonte</v>
          </cell>
          <cell r="C283">
            <v>75757</v>
          </cell>
        </row>
        <row r="284">
          <cell r="A284">
            <v>31031</v>
          </cell>
          <cell r="B284" t="str">
            <v>Itabira</v>
          </cell>
          <cell r="C284">
            <v>2705</v>
          </cell>
        </row>
        <row r="285">
          <cell r="A285">
            <v>31032</v>
          </cell>
          <cell r="B285" t="str">
            <v>Itaguara</v>
          </cell>
          <cell r="C285">
            <v>555</v>
          </cell>
        </row>
        <row r="286">
          <cell r="A286">
            <v>31033</v>
          </cell>
          <cell r="B286" t="str">
            <v>Ouro Preto</v>
          </cell>
          <cell r="C286">
            <v>2944</v>
          </cell>
        </row>
        <row r="287">
          <cell r="A287">
            <v>31034</v>
          </cell>
          <cell r="B287" t="str">
            <v>Conselheiro Lafaiete</v>
          </cell>
          <cell r="C287">
            <v>1001</v>
          </cell>
        </row>
        <row r="288">
          <cell r="A288">
            <v>31035</v>
          </cell>
          <cell r="B288" t="str">
            <v>GuanhÃ£es</v>
          </cell>
          <cell r="C288">
            <v>111</v>
          </cell>
        </row>
        <row r="289">
          <cell r="A289">
            <v>31036</v>
          </cell>
          <cell r="B289" t="str">
            <v>PeÃ§anha</v>
          </cell>
          <cell r="C289">
            <v>31</v>
          </cell>
        </row>
        <row r="290">
          <cell r="A290">
            <v>31037</v>
          </cell>
          <cell r="B290" t="str">
            <v>Governador Valadares</v>
          </cell>
          <cell r="C290">
            <v>1086</v>
          </cell>
        </row>
        <row r="291">
          <cell r="A291">
            <v>31038</v>
          </cell>
          <cell r="B291" t="str">
            <v>Mantena</v>
          </cell>
          <cell r="C291">
            <v>45</v>
          </cell>
        </row>
        <row r="292">
          <cell r="A292">
            <v>31039</v>
          </cell>
          <cell r="B292" t="str">
            <v>Ipatinga</v>
          </cell>
          <cell r="C292">
            <v>2418</v>
          </cell>
        </row>
        <row r="293">
          <cell r="A293">
            <v>31040</v>
          </cell>
          <cell r="B293" t="str">
            <v>Caratinga</v>
          </cell>
          <cell r="C293">
            <v>236</v>
          </cell>
        </row>
        <row r="294">
          <cell r="A294">
            <v>31041</v>
          </cell>
          <cell r="B294" t="str">
            <v>AimorÃ©s</v>
          </cell>
          <cell r="C294">
            <v>186</v>
          </cell>
        </row>
        <row r="295">
          <cell r="A295">
            <v>31042</v>
          </cell>
          <cell r="B295" t="str">
            <v>PiuÃ­</v>
          </cell>
          <cell r="C295">
            <v>230</v>
          </cell>
        </row>
        <row r="296">
          <cell r="A296">
            <v>31043</v>
          </cell>
          <cell r="B296" t="str">
            <v>DivinÃ³polis</v>
          </cell>
          <cell r="C296">
            <v>1940</v>
          </cell>
        </row>
        <row r="297">
          <cell r="A297">
            <v>31044</v>
          </cell>
          <cell r="B297" t="str">
            <v>Formiga</v>
          </cell>
          <cell r="C297">
            <v>392</v>
          </cell>
        </row>
        <row r="298">
          <cell r="A298">
            <v>31045</v>
          </cell>
          <cell r="B298" t="str">
            <v>Campo Belo</v>
          </cell>
          <cell r="C298">
            <v>164</v>
          </cell>
        </row>
        <row r="299">
          <cell r="A299">
            <v>31046</v>
          </cell>
          <cell r="B299" t="str">
            <v>Oliveira</v>
          </cell>
          <cell r="C299">
            <v>197</v>
          </cell>
        </row>
        <row r="300">
          <cell r="A300">
            <v>31047</v>
          </cell>
          <cell r="B300" t="str">
            <v>Passos</v>
          </cell>
          <cell r="C300">
            <v>564</v>
          </cell>
        </row>
        <row r="301">
          <cell r="A301">
            <v>31048</v>
          </cell>
          <cell r="B301" t="str">
            <v>SÃ£o SebastiÃ£o do ParaÃ­so</v>
          </cell>
          <cell r="C301">
            <v>677</v>
          </cell>
        </row>
        <row r="302">
          <cell r="A302">
            <v>31049</v>
          </cell>
          <cell r="B302" t="str">
            <v>Alfenas</v>
          </cell>
          <cell r="C302">
            <v>764</v>
          </cell>
        </row>
        <row r="303">
          <cell r="A303">
            <v>31050</v>
          </cell>
          <cell r="B303" t="str">
            <v>Varginha</v>
          </cell>
          <cell r="C303">
            <v>1693</v>
          </cell>
        </row>
        <row r="304">
          <cell r="A304">
            <v>31051</v>
          </cell>
          <cell r="B304" t="str">
            <v>PoÃ§os de Caldas</v>
          </cell>
          <cell r="C304">
            <v>1171</v>
          </cell>
        </row>
        <row r="305">
          <cell r="A305">
            <v>31052</v>
          </cell>
          <cell r="B305" t="str">
            <v>Pouso Alegre</v>
          </cell>
          <cell r="C305">
            <v>2901</v>
          </cell>
        </row>
        <row r="306">
          <cell r="A306">
            <v>31053</v>
          </cell>
          <cell r="B306" t="str">
            <v>Santa Rita do SapucaÃ­</v>
          </cell>
          <cell r="C306">
            <v>380</v>
          </cell>
        </row>
        <row r="307">
          <cell r="A307">
            <v>31054</v>
          </cell>
          <cell r="B307" t="str">
            <v>SÃ£o LourenÃ§o</v>
          </cell>
          <cell r="C307">
            <v>326</v>
          </cell>
        </row>
        <row r="308">
          <cell r="A308">
            <v>31055</v>
          </cell>
          <cell r="B308" t="str">
            <v>AndrelÃ¢ndia</v>
          </cell>
          <cell r="C308">
            <v>179</v>
          </cell>
        </row>
        <row r="309">
          <cell r="A309">
            <v>31056</v>
          </cell>
          <cell r="B309" t="str">
            <v>ItajubÃ¡</v>
          </cell>
          <cell r="C309">
            <v>520</v>
          </cell>
        </row>
        <row r="310">
          <cell r="A310">
            <v>31057</v>
          </cell>
          <cell r="B310" t="str">
            <v>Lavras</v>
          </cell>
          <cell r="C310">
            <v>664</v>
          </cell>
        </row>
        <row r="311">
          <cell r="A311">
            <v>31058</v>
          </cell>
          <cell r="B311" t="str">
            <v>SÃ£o JoÃ£o Del Rei</v>
          </cell>
          <cell r="C311">
            <v>575</v>
          </cell>
        </row>
        <row r="312">
          <cell r="A312">
            <v>31059</v>
          </cell>
          <cell r="B312" t="str">
            <v>Barbacena</v>
          </cell>
          <cell r="C312">
            <v>603</v>
          </cell>
        </row>
        <row r="313">
          <cell r="A313">
            <v>31060</v>
          </cell>
          <cell r="B313" t="str">
            <v>Ponte Nova</v>
          </cell>
          <cell r="C313">
            <v>449</v>
          </cell>
        </row>
        <row r="314">
          <cell r="A314">
            <v>31061</v>
          </cell>
          <cell r="B314" t="str">
            <v>ManhuaÃ§u</v>
          </cell>
          <cell r="C314">
            <v>476</v>
          </cell>
        </row>
        <row r="315">
          <cell r="A315">
            <v>31062</v>
          </cell>
          <cell r="B315" t="str">
            <v>ViÃ§osa</v>
          </cell>
          <cell r="C315">
            <v>642</v>
          </cell>
        </row>
        <row r="316">
          <cell r="A316">
            <v>31063</v>
          </cell>
          <cell r="B316" t="str">
            <v>MuriaÃ©</v>
          </cell>
          <cell r="C316">
            <v>310</v>
          </cell>
        </row>
        <row r="317">
          <cell r="A317">
            <v>31064</v>
          </cell>
          <cell r="B317" t="str">
            <v>UbÃ¡</v>
          </cell>
          <cell r="C317">
            <v>444</v>
          </cell>
        </row>
        <row r="318">
          <cell r="A318">
            <v>31065</v>
          </cell>
          <cell r="B318" t="str">
            <v>Juiz de Fora</v>
          </cell>
          <cell r="C318">
            <v>3889</v>
          </cell>
        </row>
        <row r="319">
          <cell r="A319">
            <v>31066</v>
          </cell>
          <cell r="B319" t="str">
            <v>Cataguases</v>
          </cell>
          <cell r="C319">
            <v>428</v>
          </cell>
        </row>
        <row r="320">
          <cell r="A320">
            <v>32001</v>
          </cell>
          <cell r="B320" t="str">
            <v>Barra de SÃ£o Francisco</v>
          </cell>
          <cell r="C320">
            <v>199</v>
          </cell>
        </row>
        <row r="321">
          <cell r="A321">
            <v>32002</v>
          </cell>
          <cell r="B321" t="str">
            <v>Nova VenÃ©cia</v>
          </cell>
          <cell r="C321">
            <v>176</v>
          </cell>
        </row>
        <row r="322">
          <cell r="A322">
            <v>32003</v>
          </cell>
          <cell r="B322" t="str">
            <v>Colatina</v>
          </cell>
          <cell r="C322">
            <v>449</v>
          </cell>
        </row>
        <row r="323">
          <cell r="A323">
            <v>32004</v>
          </cell>
          <cell r="B323" t="str">
            <v>Montanha</v>
          </cell>
          <cell r="C323">
            <v>128</v>
          </cell>
        </row>
        <row r="324">
          <cell r="A324">
            <v>32005</v>
          </cell>
          <cell r="B324" t="str">
            <v>SÃ£o Mateus</v>
          </cell>
          <cell r="C324">
            <v>512</v>
          </cell>
        </row>
        <row r="325">
          <cell r="A325">
            <v>32006</v>
          </cell>
          <cell r="B325" t="str">
            <v>Linhares</v>
          </cell>
          <cell r="C325">
            <v>2247</v>
          </cell>
        </row>
        <row r="326">
          <cell r="A326">
            <v>32007</v>
          </cell>
          <cell r="B326" t="str">
            <v>Afonso ClÃ¡udio</v>
          </cell>
          <cell r="C326">
            <v>172</v>
          </cell>
        </row>
        <row r="327">
          <cell r="A327">
            <v>32008</v>
          </cell>
          <cell r="B327" t="str">
            <v>Santa Teresa</v>
          </cell>
          <cell r="C327">
            <v>215</v>
          </cell>
        </row>
        <row r="328">
          <cell r="A328">
            <v>32009</v>
          </cell>
          <cell r="B328" t="str">
            <v>VitÃ³ria</v>
          </cell>
          <cell r="C328">
            <v>18663</v>
          </cell>
        </row>
        <row r="329">
          <cell r="A329">
            <v>32010</v>
          </cell>
          <cell r="B329" t="str">
            <v>Guarapari</v>
          </cell>
          <cell r="C329">
            <v>702</v>
          </cell>
        </row>
        <row r="330">
          <cell r="A330">
            <v>32011</v>
          </cell>
          <cell r="B330" t="str">
            <v>Alegre</v>
          </cell>
          <cell r="C330">
            <v>164</v>
          </cell>
        </row>
        <row r="331">
          <cell r="A331">
            <v>32012</v>
          </cell>
          <cell r="B331" t="str">
            <v>Cachoeiro de Itapemirim</v>
          </cell>
          <cell r="C331">
            <v>1144</v>
          </cell>
        </row>
        <row r="332">
          <cell r="A332">
            <v>32013</v>
          </cell>
          <cell r="B332" t="str">
            <v>Itapemirim</v>
          </cell>
          <cell r="C332">
            <v>128</v>
          </cell>
        </row>
        <row r="333">
          <cell r="A333">
            <v>33001</v>
          </cell>
          <cell r="B333" t="str">
            <v>Itaperuna</v>
          </cell>
          <cell r="C333">
            <v>382</v>
          </cell>
        </row>
        <row r="334">
          <cell r="A334">
            <v>33002</v>
          </cell>
          <cell r="B334" t="str">
            <v>Santo AntÃ´nio de PÃ¡dua</v>
          </cell>
          <cell r="C334">
            <v>183</v>
          </cell>
        </row>
        <row r="335">
          <cell r="A335">
            <v>33003</v>
          </cell>
          <cell r="B335" t="str">
            <v>Campos dos Goytacazes</v>
          </cell>
          <cell r="C335">
            <v>3448</v>
          </cell>
        </row>
        <row r="336">
          <cell r="A336">
            <v>33004</v>
          </cell>
          <cell r="B336" t="str">
            <v>MacaÃ©</v>
          </cell>
          <cell r="C336">
            <v>14673</v>
          </cell>
        </row>
        <row r="337">
          <cell r="A337">
            <v>33005</v>
          </cell>
          <cell r="B337" t="str">
            <v>TrÃªs Rios</v>
          </cell>
          <cell r="C337">
            <v>389</v>
          </cell>
        </row>
        <row r="338">
          <cell r="A338">
            <v>33006</v>
          </cell>
          <cell r="B338" t="str">
            <v>Cantagalo-Cordeiro</v>
          </cell>
          <cell r="C338">
            <v>154</v>
          </cell>
        </row>
        <row r="339">
          <cell r="A339">
            <v>33007</v>
          </cell>
          <cell r="B339" t="str">
            <v>Nova Friburgo</v>
          </cell>
          <cell r="C339">
            <v>569</v>
          </cell>
        </row>
        <row r="340">
          <cell r="A340">
            <v>33008</v>
          </cell>
          <cell r="B340" t="str">
            <v>Santa Maria Madalena</v>
          </cell>
          <cell r="C340">
            <v>40</v>
          </cell>
        </row>
        <row r="341">
          <cell r="A341">
            <v>33009</v>
          </cell>
          <cell r="B341" t="str">
            <v>Bacia de SÃ£o JoÃ£o</v>
          </cell>
          <cell r="C341">
            <v>1540</v>
          </cell>
        </row>
        <row r="342">
          <cell r="A342">
            <v>33010</v>
          </cell>
          <cell r="B342" t="str">
            <v>Lagos</v>
          </cell>
          <cell r="C342">
            <v>1835</v>
          </cell>
        </row>
        <row r="343">
          <cell r="A343">
            <v>33011</v>
          </cell>
          <cell r="B343" t="str">
            <v>Vale do ParaÃ­ba Fluminense</v>
          </cell>
          <cell r="C343">
            <v>2847</v>
          </cell>
        </row>
        <row r="344">
          <cell r="A344">
            <v>33012</v>
          </cell>
          <cell r="B344" t="str">
            <v>Barra do PiraÃ­</v>
          </cell>
          <cell r="C344">
            <v>346</v>
          </cell>
        </row>
        <row r="345">
          <cell r="A345">
            <v>33013</v>
          </cell>
          <cell r="B345" t="str">
            <v>BaÃ­a da Ilha Grande</v>
          </cell>
          <cell r="C345">
            <v>1339</v>
          </cell>
        </row>
        <row r="346">
          <cell r="A346">
            <v>33014</v>
          </cell>
          <cell r="B346" t="str">
            <v>Vassouras</v>
          </cell>
          <cell r="C346">
            <v>327</v>
          </cell>
        </row>
        <row r="347">
          <cell r="A347">
            <v>33015</v>
          </cell>
          <cell r="B347" t="str">
            <v>Serrana</v>
          </cell>
          <cell r="C347">
            <v>1773</v>
          </cell>
        </row>
        <row r="348">
          <cell r="A348">
            <v>33016</v>
          </cell>
          <cell r="B348" t="str">
            <v>Macacu-Caceribu</v>
          </cell>
          <cell r="C348">
            <v>244</v>
          </cell>
        </row>
        <row r="349">
          <cell r="A349">
            <v>33017</v>
          </cell>
          <cell r="B349" t="str">
            <v>ItaguaÃ­</v>
          </cell>
          <cell r="C349">
            <v>2042</v>
          </cell>
        </row>
        <row r="350">
          <cell r="A350">
            <v>33018</v>
          </cell>
          <cell r="B350" t="str">
            <v>Rio de Janeiro</v>
          </cell>
          <cell r="C350">
            <v>149877</v>
          </cell>
        </row>
        <row r="351">
          <cell r="A351">
            <v>35001</v>
          </cell>
          <cell r="B351" t="str">
            <v>Jales</v>
          </cell>
          <cell r="C351">
            <v>275</v>
          </cell>
        </row>
        <row r="352">
          <cell r="A352">
            <v>35002</v>
          </cell>
          <cell r="B352" t="str">
            <v>FernandÃ³polis</v>
          </cell>
          <cell r="C352">
            <v>303</v>
          </cell>
        </row>
        <row r="353">
          <cell r="A353">
            <v>35003</v>
          </cell>
          <cell r="B353" t="str">
            <v>Votuporanga</v>
          </cell>
          <cell r="C353">
            <v>525</v>
          </cell>
        </row>
        <row r="354">
          <cell r="A354">
            <v>35004</v>
          </cell>
          <cell r="B354" t="str">
            <v>SÃ£o JosÃ© do Rio Preto</v>
          </cell>
          <cell r="C354">
            <v>4500</v>
          </cell>
        </row>
        <row r="355">
          <cell r="A355">
            <v>35005</v>
          </cell>
          <cell r="B355" t="str">
            <v>Catanduva</v>
          </cell>
          <cell r="C355">
            <v>661</v>
          </cell>
        </row>
        <row r="356">
          <cell r="A356">
            <v>35006</v>
          </cell>
          <cell r="B356" t="str">
            <v>Auriflama</v>
          </cell>
          <cell r="C356">
            <v>121</v>
          </cell>
        </row>
        <row r="357">
          <cell r="A357">
            <v>35007</v>
          </cell>
          <cell r="B357" t="str">
            <v>Nhandeara</v>
          </cell>
          <cell r="C357">
            <v>166</v>
          </cell>
        </row>
        <row r="358">
          <cell r="A358">
            <v>35008</v>
          </cell>
          <cell r="B358" t="str">
            <v>Novo Horizonte</v>
          </cell>
          <cell r="C358">
            <v>182</v>
          </cell>
        </row>
        <row r="359">
          <cell r="A359">
            <v>35009</v>
          </cell>
          <cell r="B359" t="str">
            <v>Barretos</v>
          </cell>
          <cell r="C359">
            <v>989</v>
          </cell>
        </row>
        <row r="360">
          <cell r="A360">
            <v>35010</v>
          </cell>
          <cell r="B360" t="str">
            <v>SÃ£o Joaquim da Barra</v>
          </cell>
          <cell r="C360">
            <v>1321</v>
          </cell>
        </row>
        <row r="361">
          <cell r="A361">
            <v>35011</v>
          </cell>
          <cell r="B361" t="str">
            <v>Ituverava</v>
          </cell>
          <cell r="C361">
            <v>245</v>
          </cell>
        </row>
        <row r="362">
          <cell r="A362">
            <v>35012</v>
          </cell>
          <cell r="B362" t="str">
            <v>Franca</v>
          </cell>
          <cell r="C362">
            <v>1726</v>
          </cell>
        </row>
        <row r="363">
          <cell r="A363">
            <v>35013</v>
          </cell>
          <cell r="B363" t="str">
            <v>Jaboticabal</v>
          </cell>
          <cell r="C363">
            <v>1598</v>
          </cell>
        </row>
        <row r="364">
          <cell r="A364">
            <v>35014</v>
          </cell>
          <cell r="B364" t="str">
            <v>RibeirÃ£o Preto</v>
          </cell>
          <cell r="C364">
            <v>8501</v>
          </cell>
        </row>
        <row r="365">
          <cell r="A365">
            <v>35015</v>
          </cell>
          <cell r="B365" t="str">
            <v>Batatais</v>
          </cell>
          <cell r="C365">
            <v>279</v>
          </cell>
        </row>
        <row r="366">
          <cell r="A366">
            <v>35016</v>
          </cell>
          <cell r="B366" t="str">
            <v>Andradina</v>
          </cell>
          <cell r="C366">
            <v>548</v>
          </cell>
        </row>
        <row r="367">
          <cell r="A367">
            <v>35017</v>
          </cell>
          <cell r="B367" t="str">
            <v>AraÃ§atuba</v>
          </cell>
          <cell r="C367">
            <v>1147</v>
          </cell>
        </row>
        <row r="368">
          <cell r="A368">
            <v>35018</v>
          </cell>
          <cell r="B368" t="str">
            <v>Birigui</v>
          </cell>
          <cell r="C368">
            <v>619</v>
          </cell>
        </row>
        <row r="369">
          <cell r="A369">
            <v>35019</v>
          </cell>
          <cell r="B369" t="str">
            <v>Lins</v>
          </cell>
          <cell r="C369">
            <v>1029</v>
          </cell>
        </row>
        <row r="370">
          <cell r="A370">
            <v>35020</v>
          </cell>
          <cell r="B370" t="str">
            <v>Bauru</v>
          </cell>
          <cell r="C370">
            <v>5024</v>
          </cell>
        </row>
        <row r="371">
          <cell r="A371">
            <v>35021</v>
          </cell>
          <cell r="B371" t="str">
            <v>JaÃº</v>
          </cell>
          <cell r="C371">
            <v>1412</v>
          </cell>
        </row>
        <row r="372">
          <cell r="A372">
            <v>35022</v>
          </cell>
          <cell r="B372" t="str">
            <v>AvarÃ©</v>
          </cell>
          <cell r="C372">
            <v>495</v>
          </cell>
        </row>
        <row r="373">
          <cell r="A373">
            <v>35023</v>
          </cell>
          <cell r="B373" t="str">
            <v>Botucatu</v>
          </cell>
          <cell r="C373">
            <v>1495</v>
          </cell>
        </row>
        <row r="374">
          <cell r="A374">
            <v>35024</v>
          </cell>
          <cell r="B374" t="str">
            <v>Araraquara</v>
          </cell>
          <cell r="C374">
            <v>2858</v>
          </cell>
        </row>
        <row r="375">
          <cell r="A375">
            <v>35025</v>
          </cell>
          <cell r="B375" t="str">
            <v>SÃ£o Carlos</v>
          </cell>
          <cell r="C375">
            <v>3235</v>
          </cell>
        </row>
        <row r="376">
          <cell r="A376">
            <v>35026</v>
          </cell>
          <cell r="B376" t="str">
            <v>Rio Claro</v>
          </cell>
          <cell r="C376">
            <v>1551</v>
          </cell>
        </row>
        <row r="377">
          <cell r="A377">
            <v>35027</v>
          </cell>
          <cell r="B377" t="str">
            <v>Limeira</v>
          </cell>
          <cell r="C377">
            <v>2774</v>
          </cell>
        </row>
        <row r="378">
          <cell r="A378">
            <v>35028</v>
          </cell>
          <cell r="B378" t="str">
            <v>Piracicaba</v>
          </cell>
          <cell r="C378">
            <v>4414</v>
          </cell>
        </row>
        <row r="379">
          <cell r="A379">
            <v>35029</v>
          </cell>
          <cell r="B379" t="str">
            <v>Pirassununga</v>
          </cell>
          <cell r="C379">
            <v>704</v>
          </cell>
        </row>
        <row r="380">
          <cell r="A380">
            <v>35030</v>
          </cell>
          <cell r="B380" t="str">
            <v>SÃ£o JoÃ£o da Boa Vista</v>
          </cell>
          <cell r="C380">
            <v>1164</v>
          </cell>
        </row>
        <row r="381">
          <cell r="A381">
            <v>35031</v>
          </cell>
          <cell r="B381" t="str">
            <v>Mogi Mirim</v>
          </cell>
          <cell r="C381">
            <v>2168</v>
          </cell>
        </row>
        <row r="382">
          <cell r="A382">
            <v>35032</v>
          </cell>
          <cell r="B382" t="str">
            <v>Campinas</v>
          </cell>
          <cell r="C382">
            <v>46269</v>
          </cell>
        </row>
        <row r="383">
          <cell r="A383">
            <v>35033</v>
          </cell>
          <cell r="B383" t="str">
            <v>Amparo</v>
          </cell>
          <cell r="C383">
            <v>1133</v>
          </cell>
        </row>
        <row r="384">
          <cell r="A384">
            <v>35034</v>
          </cell>
          <cell r="B384" t="str">
            <v>Dracena</v>
          </cell>
          <cell r="C384">
            <v>231</v>
          </cell>
        </row>
        <row r="385">
          <cell r="A385">
            <v>35035</v>
          </cell>
          <cell r="B385" t="str">
            <v>Adamantina</v>
          </cell>
          <cell r="C385">
            <v>350</v>
          </cell>
        </row>
        <row r="386">
          <cell r="A386">
            <v>35036</v>
          </cell>
          <cell r="B386" t="str">
            <v>Presidente Prudente</v>
          </cell>
          <cell r="C386">
            <v>1742</v>
          </cell>
        </row>
        <row r="387">
          <cell r="A387">
            <v>35037</v>
          </cell>
          <cell r="B387" t="str">
            <v>TupÃ£</v>
          </cell>
          <cell r="C387">
            <v>288</v>
          </cell>
        </row>
        <row r="388">
          <cell r="A388">
            <v>35038</v>
          </cell>
          <cell r="B388" t="str">
            <v>MarÃ­lia</v>
          </cell>
          <cell r="C388">
            <v>1825</v>
          </cell>
        </row>
        <row r="389">
          <cell r="A389">
            <v>35039</v>
          </cell>
          <cell r="B389" t="str">
            <v>Assis</v>
          </cell>
          <cell r="C389">
            <v>1075</v>
          </cell>
        </row>
        <row r="390">
          <cell r="A390">
            <v>35040</v>
          </cell>
          <cell r="B390" t="str">
            <v>Ourinhos</v>
          </cell>
          <cell r="C390">
            <v>809</v>
          </cell>
        </row>
        <row r="391">
          <cell r="A391">
            <v>35041</v>
          </cell>
          <cell r="B391" t="str">
            <v>Itapeva</v>
          </cell>
          <cell r="C391">
            <v>530</v>
          </cell>
        </row>
        <row r="392">
          <cell r="A392">
            <v>35042</v>
          </cell>
          <cell r="B392" t="str">
            <v>Itapetininga</v>
          </cell>
          <cell r="C392">
            <v>701</v>
          </cell>
        </row>
        <row r="393">
          <cell r="A393">
            <v>35043</v>
          </cell>
          <cell r="B393" t="str">
            <v>TatuÃ­</v>
          </cell>
          <cell r="C393">
            <v>1258</v>
          </cell>
        </row>
        <row r="394">
          <cell r="A394">
            <v>35044</v>
          </cell>
          <cell r="B394" t="str">
            <v>CapÃ£o Bonito</v>
          </cell>
          <cell r="C394">
            <v>197</v>
          </cell>
        </row>
        <row r="395">
          <cell r="A395">
            <v>35045</v>
          </cell>
          <cell r="B395" t="str">
            <v>Piedade</v>
          </cell>
          <cell r="C395">
            <v>316</v>
          </cell>
        </row>
        <row r="396">
          <cell r="A396">
            <v>35046</v>
          </cell>
          <cell r="B396" t="str">
            <v>Sorocaba</v>
          </cell>
          <cell r="C396">
            <v>11932</v>
          </cell>
        </row>
        <row r="397">
          <cell r="A397">
            <v>35047</v>
          </cell>
          <cell r="B397" t="str">
            <v>JundiaÃ­</v>
          </cell>
          <cell r="C397">
            <v>9496</v>
          </cell>
        </row>
        <row r="398">
          <cell r="A398">
            <v>35048</v>
          </cell>
          <cell r="B398" t="str">
            <v>BraganÃ§a Paulista</v>
          </cell>
          <cell r="C398">
            <v>3017</v>
          </cell>
        </row>
        <row r="399">
          <cell r="A399">
            <v>35049</v>
          </cell>
          <cell r="B399" t="str">
            <v>Campos do JordÃ£o</v>
          </cell>
          <cell r="C399">
            <v>131</v>
          </cell>
        </row>
        <row r="400">
          <cell r="A400">
            <v>35050</v>
          </cell>
          <cell r="B400" t="str">
            <v>SÃ£o JosÃ© dos Campos</v>
          </cell>
          <cell r="C400">
            <v>16577</v>
          </cell>
        </row>
        <row r="401">
          <cell r="A401">
            <v>35051</v>
          </cell>
          <cell r="B401" t="str">
            <v>GuaratinguetÃ¡</v>
          </cell>
          <cell r="C401">
            <v>1520</v>
          </cell>
        </row>
        <row r="402">
          <cell r="A402">
            <v>35052</v>
          </cell>
          <cell r="B402" t="str">
            <v>Bananal</v>
          </cell>
          <cell r="C402">
            <v>16</v>
          </cell>
        </row>
        <row r="403">
          <cell r="A403">
            <v>35053</v>
          </cell>
          <cell r="B403" t="str">
            <v>Paraibuna/Paraitinga</v>
          </cell>
          <cell r="C403">
            <v>74</v>
          </cell>
        </row>
        <row r="404">
          <cell r="A404">
            <v>35054</v>
          </cell>
          <cell r="B404" t="str">
            <v>Caraguatatuba</v>
          </cell>
          <cell r="C404">
            <v>1317</v>
          </cell>
        </row>
        <row r="405">
          <cell r="A405">
            <v>35055</v>
          </cell>
          <cell r="B405" t="str">
            <v>Registro</v>
          </cell>
          <cell r="C405">
            <v>614</v>
          </cell>
        </row>
        <row r="406">
          <cell r="A406">
            <v>35056</v>
          </cell>
          <cell r="B406" t="str">
            <v>ItanhaÃ©m</v>
          </cell>
          <cell r="C406">
            <v>632</v>
          </cell>
        </row>
        <row r="407">
          <cell r="A407">
            <v>35057</v>
          </cell>
          <cell r="B407" t="str">
            <v>Osasco</v>
          </cell>
          <cell r="C407">
            <v>37882</v>
          </cell>
        </row>
        <row r="408">
          <cell r="A408">
            <v>35058</v>
          </cell>
          <cell r="B408" t="str">
            <v>Franco da Rocha</v>
          </cell>
          <cell r="C408">
            <v>1000</v>
          </cell>
        </row>
        <row r="409">
          <cell r="A409">
            <v>35059</v>
          </cell>
          <cell r="B409" t="str">
            <v>Guarulhos</v>
          </cell>
          <cell r="C409">
            <v>13261</v>
          </cell>
        </row>
        <row r="410">
          <cell r="A410">
            <v>35060</v>
          </cell>
          <cell r="B410" t="str">
            <v>Itapecerica da Serra</v>
          </cell>
          <cell r="C410">
            <v>6559</v>
          </cell>
        </row>
        <row r="411">
          <cell r="A411">
            <v>35061</v>
          </cell>
          <cell r="B411" t="str">
            <v>SÃ£o Paulo</v>
          </cell>
          <cell r="C411">
            <v>392270</v>
          </cell>
        </row>
        <row r="412">
          <cell r="A412">
            <v>35062</v>
          </cell>
          <cell r="B412" t="str">
            <v>Mogi das Cruzes</v>
          </cell>
          <cell r="C412">
            <v>4965</v>
          </cell>
        </row>
        <row r="413">
          <cell r="A413">
            <v>35063</v>
          </cell>
          <cell r="B413" t="str">
            <v>Santos</v>
          </cell>
          <cell r="C413">
            <v>13824</v>
          </cell>
        </row>
        <row r="414">
          <cell r="A414">
            <v>41001</v>
          </cell>
          <cell r="B414" t="str">
            <v>ParanavaÃ­</v>
          </cell>
          <cell r="C414">
            <v>3344</v>
          </cell>
        </row>
        <row r="415">
          <cell r="A415">
            <v>41002</v>
          </cell>
          <cell r="B415" t="str">
            <v>Umuarama</v>
          </cell>
          <cell r="C415">
            <v>816</v>
          </cell>
        </row>
        <row r="416">
          <cell r="A416">
            <v>41003</v>
          </cell>
          <cell r="B416" t="str">
            <v>Cianorte</v>
          </cell>
          <cell r="C416">
            <v>997</v>
          </cell>
        </row>
        <row r="417">
          <cell r="A417">
            <v>41004</v>
          </cell>
          <cell r="B417" t="str">
            <v>GoioerÃª</v>
          </cell>
          <cell r="C417">
            <v>390</v>
          </cell>
        </row>
        <row r="418">
          <cell r="A418">
            <v>41005</v>
          </cell>
          <cell r="B418" t="str">
            <v>Campo MourÃ£o</v>
          </cell>
          <cell r="C418">
            <v>1847</v>
          </cell>
        </row>
        <row r="419">
          <cell r="A419">
            <v>41006</v>
          </cell>
          <cell r="B419" t="str">
            <v>Astorga</v>
          </cell>
          <cell r="C419">
            <v>473</v>
          </cell>
        </row>
        <row r="420">
          <cell r="A420">
            <v>41007</v>
          </cell>
          <cell r="B420" t="str">
            <v>Porecatu</v>
          </cell>
          <cell r="C420">
            <v>194</v>
          </cell>
        </row>
        <row r="421">
          <cell r="A421">
            <v>41008</v>
          </cell>
          <cell r="B421" t="str">
            <v>FloraÃ­</v>
          </cell>
          <cell r="C421">
            <v>109</v>
          </cell>
        </row>
        <row r="422">
          <cell r="A422">
            <v>41009</v>
          </cell>
          <cell r="B422" t="str">
            <v>MaringÃ¡</v>
          </cell>
          <cell r="C422">
            <v>6969</v>
          </cell>
        </row>
        <row r="423">
          <cell r="A423">
            <v>41010</v>
          </cell>
          <cell r="B423" t="str">
            <v>Apucarana</v>
          </cell>
          <cell r="C423">
            <v>1001</v>
          </cell>
        </row>
        <row r="424">
          <cell r="A424">
            <v>41011</v>
          </cell>
          <cell r="B424" t="str">
            <v>Londrina</v>
          </cell>
          <cell r="C424">
            <v>6365</v>
          </cell>
        </row>
        <row r="425">
          <cell r="A425">
            <v>41012</v>
          </cell>
          <cell r="B425" t="str">
            <v>Faxinal</v>
          </cell>
          <cell r="C425">
            <v>56</v>
          </cell>
        </row>
        <row r="426">
          <cell r="A426">
            <v>41013</v>
          </cell>
          <cell r="B426" t="str">
            <v>IvaiporÃ£</v>
          </cell>
          <cell r="C426">
            <v>213</v>
          </cell>
        </row>
        <row r="427">
          <cell r="A427">
            <v>41014</v>
          </cell>
          <cell r="B427" t="str">
            <v>AssaÃ­</v>
          </cell>
          <cell r="C427">
            <v>71</v>
          </cell>
        </row>
        <row r="428">
          <cell r="A428">
            <v>41015</v>
          </cell>
          <cell r="B428" t="str">
            <v>CornÃ©lio ProcÃ³pio</v>
          </cell>
          <cell r="C428">
            <v>515</v>
          </cell>
        </row>
        <row r="429">
          <cell r="A429">
            <v>41016</v>
          </cell>
          <cell r="B429" t="str">
            <v>Jacarezinho</v>
          </cell>
          <cell r="C429">
            <v>378</v>
          </cell>
        </row>
        <row r="430">
          <cell r="A430">
            <v>41017</v>
          </cell>
          <cell r="B430" t="str">
            <v>Ibaiti</v>
          </cell>
          <cell r="C430">
            <v>102</v>
          </cell>
        </row>
        <row r="431">
          <cell r="A431">
            <v>41018</v>
          </cell>
          <cell r="B431" t="str">
            <v>Wenceslau Braz</v>
          </cell>
          <cell r="C431">
            <v>249</v>
          </cell>
        </row>
        <row r="432">
          <cell r="A432">
            <v>41019</v>
          </cell>
          <cell r="B432" t="str">
            <v>TelÃªmaco Borba</v>
          </cell>
          <cell r="C432">
            <v>1648</v>
          </cell>
        </row>
        <row r="433">
          <cell r="A433">
            <v>41020</v>
          </cell>
          <cell r="B433" t="str">
            <v>JaguariaÃ­va</v>
          </cell>
          <cell r="C433">
            <v>265</v>
          </cell>
        </row>
        <row r="434">
          <cell r="A434">
            <v>41021</v>
          </cell>
          <cell r="B434" t="str">
            <v>Ponta Grossa</v>
          </cell>
          <cell r="C434">
            <v>3622</v>
          </cell>
        </row>
        <row r="435">
          <cell r="A435">
            <v>41022</v>
          </cell>
          <cell r="B435" t="str">
            <v>Toledo</v>
          </cell>
          <cell r="C435">
            <v>2966</v>
          </cell>
        </row>
        <row r="436">
          <cell r="A436">
            <v>41023</v>
          </cell>
          <cell r="B436" t="str">
            <v>Cascavel</v>
          </cell>
          <cell r="C436">
            <v>3097</v>
          </cell>
        </row>
        <row r="437">
          <cell r="A437">
            <v>41024</v>
          </cell>
          <cell r="B437" t="str">
            <v>Foz do IguaÃ§u</v>
          </cell>
          <cell r="C437">
            <v>2281</v>
          </cell>
        </row>
        <row r="438">
          <cell r="A438">
            <v>41025</v>
          </cell>
          <cell r="B438" t="str">
            <v>Capanema</v>
          </cell>
          <cell r="C438">
            <v>224</v>
          </cell>
        </row>
        <row r="439">
          <cell r="A439">
            <v>41026</v>
          </cell>
          <cell r="B439" t="str">
            <v>Francisco BeltrÃ£o</v>
          </cell>
          <cell r="C439">
            <v>919</v>
          </cell>
        </row>
        <row r="440">
          <cell r="A440">
            <v>41027</v>
          </cell>
          <cell r="B440" t="str">
            <v>Pato Branco</v>
          </cell>
          <cell r="C440">
            <v>1011</v>
          </cell>
        </row>
        <row r="441">
          <cell r="A441">
            <v>41028</v>
          </cell>
          <cell r="B441" t="str">
            <v>Pitanga</v>
          </cell>
          <cell r="C441">
            <v>272</v>
          </cell>
        </row>
        <row r="442">
          <cell r="A442">
            <v>41029</v>
          </cell>
          <cell r="B442" t="str">
            <v>Guarapuava</v>
          </cell>
          <cell r="C442">
            <v>1819</v>
          </cell>
        </row>
        <row r="443">
          <cell r="A443">
            <v>41030</v>
          </cell>
          <cell r="B443" t="str">
            <v>Palmas</v>
          </cell>
          <cell r="C443">
            <v>267</v>
          </cell>
        </row>
        <row r="444">
          <cell r="A444">
            <v>41031</v>
          </cell>
          <cell r="B444" t="str">
            <v>PrudentÃ³polis</v>
          </cell>
          <cell r="C444">
            <v>307</v>
          </cell>
        </row>
        <row r="445">
          <cell r="A445">
            <v>41032</v>
          </cell>
          <cell r="B445" t="str">
            <v>Irati</v>
          </cell>
          <cell r="C445">
            <v>235</v>
          </cell>
        </row>
        <row r="446">
          <cell r="A446">
            <v>41033</v>
          </cell>
          <cell r="B446" t="str">
            <v>UniÃ£o da VitÃ³ria</v>
          </cell>
          <cell r="C446">
            <v>759</v>
          </cell>
        </row>
        <row r="447">
          <cell r="A447">
            <v>41034</v>
          </cell>
          <cell r="B447" t="str">
            <v>SÃ£o Mateus do Sul</v>
          </cell>
          <cell r="C447">
            <v>211</v>
          </cell>
        </row>
        <row r="448">
          <cell r="A448">
            <v>41035</v>
          </cell>
          <cell r="B448" t="str">
            <v>Cerro Azul</v>
          </cell>
          <cell r="C448">
            <v>35</v>
          </cell>
        </row>
        <row r="449">
          <cell r="A449">
            <v>41036</v>
          </cell>
          <cell r="B449" t="str">
            <v>Lapa</v>
          </cell>
          <cell r="C449">
            <v>160</v>
          </cell>
        </row>
        <row r="450">
          <cell r="A450">
            <v>41037</v>
          </cell>
          <cell r="B450" t="str">
            <v>Curitiba</v>
          </cell>
          <cell r="C450">
            <v>47594</v>
          </cell>
        </row>
        <row r="451">
          <cell r="A451">
            <v>41038</v>
          </cell>
          <cell r="B451" t="str">
            <v>ParanaguÃ¡</v>
          </cell>
          <cell r="C451">
            <v>3659</v>
          </cell>
        </row>
        <row r="452">
          <cell r="A452">
            <v>41039</v>
          </cell>
          <cell r="B452" t="str">
            <v>Rio Negro</v>
          </cell>
          <cell r="C452">
            <v>197</v>
          </cell>
        </row>
        <row r="453">
          <cell r="A453">
            <v>42001</v>
          </cell>
          <cell r="B453" t="str">
            <v>SÃ£o Miguel do Oeste</v>
          </cell>
          <cell r="C453">
            <v>885</v>
          </cell>
        </row>
        <row r="454">
          <cell r="A454">
            <v>42002</v>
          </cell>
          <cell r="B454" t="str">
            <v>ChapecÃ³</v>
          </cell>
          <cell r="C454">
            <v>4315</v>
          </cell>
        </row>
        <row r="455">
          <cell r="A455">
            <v>42003</v>
          </cell>
          <cell r="B455" t="str">
            <v>XanxerÃª</v>
          </cell>
          <cell r="C455">
            <v>962</v>
          </cell>
        </row>
        <row r="456">
          <cell r="A456">
            <v>42004</v>
          </cell>
          <cell r="B456" t="str">
            <v>JoaÃ§aba</v>
          </cell>
          <cell r="C456">
            <v>3260</v>
          </cell>
        </row>
        <row r="457">
          <cell r="A457">
            <v>42005</v>
          </cell>
          <cell r="B457" t="str">
            <v>ConcÃ³rdia</v>
          </cell>
          <cell r="C457">
            <v>992</v>
          </cell>
        </row>
        <row r="458">
          <cell r="A458">
            <v>42006</v>
          </cell>
          <cell r="B458" t="str">
            <v>Canoinhas</v>
          </cell>
          <cell r="C458">
            <v>900</v>
          </cell>
        </row>
        <row r="459">
          <cell r="A459">
            <v>42007</v>
          </cell>
          <cell r="B459" t="str">
            <v>SÃ£o Bento do Sul</v>
          </cell>
          <cell r="C459">
            <v>823</v>
          </cell>
        </row>
        <row r="460">
          <cell r="A460">
            <v>42008</v>
          </cell>
          <cell r="B460" t="str">
            <v>Joinville</v>
          </cell>
          <cell r="C460">
            <v>11388</v>
          </cell>
        </row>
        <row r="461">
          <cell r="A461">
            <v>42009</v>
          </cell>
          <cell r="B461" t="str">
            <v>Curitibanos</v>
          </cell>
          <cell r="C461">
            <v>495</v>
          </cell>
        </row>
        <row r="462">
          <cell r="A462">
            <v>42010</v>
          </cell>
          <cell r="B462" t="str">
            <v>Campos de Lages</v>
          </cell>
          <cell r="C462">
            <v>1188</v>
          </cell>
        </row>
        <row r="463">
          <cell r="A463">
            <v>42011</v>
          </cell>
          <cell r="B463" t="str">
            <v>Rio do Sul</v>
          </cell>
          <cell r="C463">
            <v>1475</v>
          </cell>
        </row>
        <row r="464">
          <cell r="A464">
            <v>42012</v>
          </cell>
          <cell r="B464" t="str">
            <v>Blumenau</v>
          </cell>
          <cell r="C464">
            <v>5575</v>
          </cell>
        </row>
        <row r="465">
          <cell r="A465">
            <v>42013</v>
          </cell>
          <cell r="B465" t="str">
            <v>ItajaÃ­</v>
          </cell>
          <cell r="C465">
            <v>7888</v>
          </cell>
        </row>
        <row r="466">
          <cell r="A466">
            <v>42014</v>
          </cell>
          <cell r="B466" t="str">
            <v>Ituporanga</v>
          </cell>
          <cell r="C466">
            <v>141</v>
          </cell>
        </row>
        <row r="467">
          <cell r="A467">
            <v>42015</v>
          </cell>
          <cell r="B467" t="str">
            <v>Tijucas</v>
          </cell>
          <cell r="C467">
            <v>612</v>
          </cell>
        </row>
        <row r="468">
          <cell r="A468">
            <v>42016</v>
          </cell>
          <cell r="B468" t="str">
            <v>FlorianÃ³polis</v>
          </cell>
          <cell r="C468">
            <v>24885</v>
          </cell>
        </row>
        <row r="469">
          <cell r="A469">
            <v>42017</v>
          </cell>
          <cell r="B469" t="str">
            <v>Tabuleiro</v>
          </cell>
          <cell r="C469">
            <v>86</v>
          </cell>
        </row>
        <row r="470">
          <cell r="A470">
            <v>42018</v>
          </cell>
          <cell r="B470" t="str">
            <v>TubarÃ£o</v>
          </cell>
          <cell r="C470">
            <v>1995</v>
          </cell>
        </row>
        <row r="471">
          <cell r="A471">
            <v>42019</v>
          </cell>
          <cell r="B471" t="str">
            <v>CriciÃºma</v>
          </cell>
          <cell r="C471">
            <v>2919</v>
          </cell>
        </row>
        <row r="472">
          <cell r="A472">
            <v>42020</v>
          </cell>
          <cell r="B472" t="str">
            <v>AraranguÃ¡</v>
          </cell>
          <cell r="C472">
            <v>690</v>
          </cell>
        </row>
        <row r="473">
          <cell r="A473">
            <v>43001</v>
          </cell>
          <cell r="B473" t="str">
            <v>Santa Rosa</v>
          </cell>
          <cell r="C473">
            <v>880</v>
          </cell>
        </row>
        <row r="474">
          <cell r="A474">
            <v>43002</v>
          </cell>
          <cell r="B474" t="str">
            <v>TrÃªs Passos</v>
          </cell>
          <cell r="C474">
            <v>998</v>
          </cell>
        </row>
        <row r="475">
          <cell r="A475">
            <v>43003</v>
          </cell>
          <cell r="B475" t="str">
            <v>Frederico Westphalen</v>
          </cell>
          <cell r="C475">
            <v>460</v>
          </cell>
        </row>
        <row r="476">
          <cell r="A476">
            <v>43004</v>
          </cell>
          <cell r="B476" t="str">
            <v>Erechim</v>
          </cell>
          <cell r="C476">
            <v>2170</v>
          </cell>
        </row>
        <row r="477">
          <cell r="A477">
            <v>43005</v>
          </cell>
          <cell r="B477" t="str">
            <v>Sananduva</v>
          </cell>
          <cell r="C477">
            <v>149</v>
          </cell>
        </row>
        <row r="478">
          <cell r="A478">
            <v>43006</v>
          </cell>
          <cell r="B478" t="str">
            <v>Cerro Largo</v>
          </cell>
          <cell r="C478">
            <v>145</v>
          </cell>
        </row>
        <row r="479">
          <cell r="A479">
            <v>43007</v>
          </cell>
          <cell r="B479" t="str">
            <v>Santo Ã‚ngelo</v>
          </cell>
          <cell r="C479">
            <v>560</v>
          </cell>
        </row>
        <row r="480">
          <cell r="A480">
            <v>43008</v>
          </cell>
          <cell r="B480" t="str">
            <v>IjuÃ­</v>
          </cell>
          <cell r="C480">
            <v>1038</v>
          </cell>
        </row>
        <row r="481">
          <cell r="A481">
            <v>43009</v>
          </cell>
          <cell r="B481" t="str">
            <v>Carazinho</v>
          </cell>
          <cell r="C481">
            <v>1221</v>
          </cell>
        </row>
        <row r="482">
          <cell r="A482">
            <v>43010</v>
          </cell>
          <cell r="B482" t="str">
            <v>Passo Fundo</v>
          </cell>
          <cell r="C482">
            <v>3836</v>
          </cell>
        </row>
        <row r="483">
          <cell r="A483">
            <v>43011</v>
          </cell>
          <cell r="B483" t="str">
            <v>Cruz Alta</v>
          </cell>
          <cell r="C483">
            <v>730</v>
          </cell>
        </row>
        <row r="484">
          <cell r="A484">
            <v>43012</v>
          </cell>
          <cell r="B484" t="str">
            <v>NÃ£o-Me-Toque</v>
          </cell>
          <cell r="C484">
            <v>457</v>
          </cell>
        </row>
        <row r="485">
          <cell r="A485">
            <v>43013</v>
          </cell>
          <cell r="B485" t="str">
            <v>Soledade</v>
          </cell>
          <cell r="C485">
            <v>145</v>
          </cell>
        </row>
        <row r="486">
          <cell r="A486">
            <v>43014</v>
          </cell>
          <cell r="B486" t="str">
            <v>GuaporÃ©</v>
          </cell>
          <cell r="C486">
            <v>664</v>
          </cell>
        </row>
        <row r="487">
          <cell r="A487">
            <v>43015</v>
          </cell>
          <cell r="B487" t="str">
            <v>Vacaria</v>
          </cell>
          <cell r="C487">
            <v>401</v>
          </cell>
        </row>
        <row r="488">
          <cell r="A488">
            <v>43016</v>
          </cell>
          <cell r="B488" t="str">
            <v>Caxias do Sul</v>
          </cell>
          <cell r="C488">
            <v>7700</v>
          </cell>
        </row>
        <row r="489">
          <cell r="A489">
            <v>43017</v>
          </cell>
          <cell r="B489" t="str">
            <v>Santiago</v>
          </cell>
          <cell r="C489">
            <v>340</v>
          </cell>
        </row>
        <row r="490">
          <cell r="A490">
            <v>43018</v>
          </cell>
          <cell r="B490" t="str">
            <v>Santa Maria</v>
          </cell>
          <cell r="C490">
            <v>3083</v>
          </cell>
        </row>
        <row r="491">
          <cell r="A491">
            <v>43019</v>
          </cell>
          <cell r="B491" t="str">
            <v>Restinga Seca</v>
          </cell>
          <cell r="C491">
            <v>119</v>
          </cell>
        </row>
        <row r="492">
          <cell r="A492">
            <v>43020</v>
          </cell>
          <cell r="B492" t="str">
            <v>Santa Cruz do Sul</v>
          </cell>
          <cell r="C492">
            <v>1768</v>
          </cell>
        </row>
        <row r="493">
          <cell r="A493">
            <v>43021</v>
          </cell>
          <cell r="B493" t="str">
            <v>Lajeado-Estrela</v>
          </cell>
          <cell r="C493">
            <v>1611</v>
          </cell>
        </row>
        <row r="494">
          <cell r="A494">
            <v>43022</v>
          </cell>
          <cell r="B494" t="str">
            <v>Cachoeira do Sul</v>
          </cell>
          <cell r="C494">
            <v>428</v>
          </cell>
        </row>
        <row r="495">
          <cell r="A495">
            <v>43023</v>
          </cell>
          <cell r="B495" t="str">
            <v>Montenegro</v>
          </cell>
          <cell r="C495">
            <v>1191</v>
          </cell>
        </row>
        <row r="496">
          <cell r="A496">
            <v>43024</v>
          </cell>
          <cell r="B496" t="str">
            <v>Gramado-Canela</v>
          </cell>
          <cell r="C496">
            <v>2079</v>
          </cell>
        </row>
        <row r="497">
          <cell r="A497">
            <v>43025</v>
          </cell>
          <cell r="B497" t="str">
            <v>SÃ£o JerÃ´nimo</v>
          </cell>
          <cell r="C497">
            <v>959</v>
          </cell>
        </row>
        <row r="498">
          <cell r="A498">
            <v>43026</v>
          </cell>
          <cell r="B498" t="str">
            <v>Porto Alegre</v>
          </cell>
          <cell r="C498">
            <v>54075</v>
          </cell>
        </row>
        <row r="499">
          <cell r="A499">
            <v>43027</v>
          </cell>
          <cell r="B499" t="str">
            <v>OsÃ³rio</v>
          </cell>
          <cell r="C499">
            <v>1622</v>
          </cell>
        </row>
        <row r="500">
          <cell r="A500">
            <v>43028</v>
          </cell>
          <cell r="B500" t="str">
            <v>CamaquÃ£</v>
          </cell>
          <cell r="C500">
            <v>249</v>
          </cell>
        </row>
        <row r="501">
          <cell r="A501">
            <v>43029</v>
          </cell>
          <cell r="B501" t="str">
            <v>Campanha Ocidental</v>
          </cell>
          <cell r="C501">
            <v>960</v>
          </cell>
        </row>
        <row r="502">
          <cell r="A502">
            <v>43030</v>
          </cell>
          <cell r="B502" t="str">
            <v>Campanha Central</v>
          </cell>
          <cell r="C502">
            <v>402</v>
          </cell>
        </row>
        <row r="503">
          <cell r="A503">
            <v>43031</v>
          </cell>
          <cell r="B503" t="str">
            <v>Campanha Meridional</v>
          </cell>
          <cell r="C503">
            <v>740</v>
          </cell>
        </row>
        <row r="504">
          <cell r="A504">
            <v>43032</v>
          </cell>
          <cell r="B504" t="str">
            <v>Serras de Sudeste</v>
          </cell>
          <cell r="C504">
            <v>285</v>
          </cell>
        </row>
        <row r="505">
          <cell r="A505">
            <v>43033</v>
          </cell>
          <cell r="B505" t="str">
            <v>Pelotas</v>
          </cell>
          <cell r="C505">
            <v>2547</v>
          </cell>
        </row>
        <row r="506">
          <cell r="A506">
            <v>43034</v>
          </cell>
          <cell r="B506" t="str">
            <v>JaguarÃ£o</v>
          </cell>
          <cell r="C506">
            <v>70</v>
          </cell>
        </row>
        <row r="507">
          <cell r="A507">
            <v>43035</v>
          </cell>
          <cell r="B507" t="str">
            <v>Litoral Lagunar</v>
          </cell>
          <cell r="C507">
            <v>1528</v>
          </cell>
        </row>
        <row r="508">
          <cell r="A508">
            <v>50001</v>
          </cell>
          <cell r="B508" t="str">
            <v>Baixo Pantanal</v>
          </cell>
          <cell r="C508">
            <v>810</v>
          </cell>
        </row>
        <row r="509">
          <cell r="A509">
            <v>50002</v>
          </cell>
          <cell r="B509" t="str">
            <v>Aquidauana</v>
          </cell>
          <cell r="C509">
            <v>208</v>
          </cell>
        </row>
        <row r="510">
          <cell r="A510">
            <v>50003</v>
          </cell>
          <cell r="B510" t="str">
            <v>Alto Taquari</v>
          </cell>
          <cell r="C510">
            <v>378</v>
          </cell>
        </row>
        <row r="511">
          <cell r="A511">
            <v>50004</v>
          </cell>
          <cell r="B511" t="str">
            <v>Campo Grande</v>
          </cell>
          <cell r="C511">
            <v>11464</v>
          </cell>
        </row>
        <row r="512">
          <cell r="A512">
            <v>50005</v>
          </cell>
          <cell r="B512" t="str">
            <v>CassilÃ¢ndia</v>
          </cell>
          <cell r="C512">
            <v>311</v>
          </cell>
        </row>
        <row r="513">
          <cell r="A513">
            <v>50006</v>
          </cell>
          <cell r="B513" t="str">
            <v>ParanaÃ­ba</v>
          </cell>
          <cell r="C513">
            <v>593</v>
          </cell>
        </row>
        <row r="514">
          <cell r="A514">
            <v>50007</v>
          </cell>
          <cell r="B514" t="str">
            <v>TrÃªs Lagoas</v>
          </cell>
          <cell r="C514">
            <v>1785</v>
          </cell>
        </row>
        <row r="515">
          <cell r="A515">
            <v>50008</v>
          </cell>
          <cell r="B515" t="str">
            <v>Nova Andradina</v>
          </cell>
          <cell r="C515">
            <v>226</v>
          </cell>
        </row>
        <row r="516">
          <cell r="A516">
            <v>50009</v>
          </cell>
          <cell r="B516" t="str">
            <v>Bodoquena</v>
          </cell>
          <cell r="C516">
            <v>208</v>
          </cell>
        </row>
        <row r="517">
          <cell r="A517">
            <v>50010</v>
          </cell>
          <cell r="B517" t="str">
            <v>Dourados</v>
          </cell>
          <cell r="C517">
            <v>2666</v>
          </cell>
        </row>
        <row r="518">
          <cell r="A518">
            <v>50011</v>
          </cell>
          <cell r="B518" t="str">
            <v>Iguatemi</v>
          </cell>
          <cell r="C518">
            <v>641</v>
          </cell>
        </row>
        <row r="519">
          <cell r="A519">
            <v>51001</v>
          </cell>
          <cell r="B519" t="str">
            <v>AripuanÃ£</v>
          </cell>
          <cell r="C519">
            <v>503</v>
          </cell>
        </row>
        <row r="520">
          <cell r="A520">
            <v>51002</v>
          </cell>
          <cell r="B520" t="str">
            <v>Alta Floresta</v>
          </cell>
          <cell r="C520">
            <v>357</v>
          </cell>
        </row>
        <row r="521">
          <cell r="A521">
            <v>51003</v>
          </cell>
          <cell r="B521" t="str">
            <v>ColÃ­der</v>
          </cell>
          <cell r="C521">
            <v>440</v>
          </cell>
        </row>
        <row r="522">
          <cell r="A522">
            <v>51004</v>
          </cell>
          <cell r="B522" t="str">
            <v>Parecis</v>
          </cell>
          <cell r="C522">
            <v>1155</v>
          </cell>
        </row>
        <row r="523">
          <cell r="A523">
            <v>51005</v>
          </cell>
          <cell r="B523" t="str">
            <v>Arinos</v>
          </cell>
          <cell r="C523">
            <v>392</v>
          </cell>
        </row>
        <row r="524">
          <cell r="A524">
            <v>51006</v>
          </cell>
          <cell r="B524" t="str">
            <v>Alto Teles Pires</v>
          </cell>
          <cell r="C524">
            <v>2543</v>
          </cell>
        </row>
        <row r="525">
          <cell r="A525">
            <v>51007</v>
          </cell>
          <cell r="B525" t="str">
            <v>Sinop</v>
          </cell>
          <cell r="C525">
            <v>1750</v>
          </cell>
        </row>
        <row r="526">
          <cell r="A526">
            <v>51008</v>
          </cell>
          <cell r="B526" t="str">
            <v>Paranatinga</v>
          </cell>
          <cell r="C526">
            <v>242</v>
          </cell>
        </row>
        <row r="527">
          <cell r="A527">
            <v>51009</v>
          </cell>
          <cell r="B527" t="str">
            <v>Norte Araguaia</v>
          </cell>
          <cell r="C527">
            <v>503</v>
          </cell>
        </row>
        <row r="528">
          <cell r="A528">
            <v>51010</v>
          </cell>
          <cell r="B528" t="str">
            <v>Canarana</v>
          </cell>
          <cell r="C528">
            <v>664</v>
          </cell>
        </row>
        <row r="529">
          <cell r="A529">
            <v>51011</v>
          </cell>
          <cell r="B529" t="str">
            <v>MÃ©dio Araguaia</v>
          </cell>
          <cell r="C529">
            <v>179</v>
          </cell>
        </row>
        <row r="530">
          <cell r="A530">
            <v>51012</v>
          </cell>
          <cell r="B530" t="str">
            <v>Alto GuaporÃ©</v>
          </cell>
          <cell r="C530">
            <v>296</v>
          </cell>
        </row>
        <row r="531">
          <cell r="A531">
            <v>51013</v>
          </cell>
          <cell r="B531" t="str">
            <v>TangarÃ¡ da Serra</v>
          </cell>
          <cell r="C531">
            <v>810</v>
          </cell>
        </row>
        <row r="532">
          <cell r="A532">
            <v>51014</v>
          </cell>
          <cell r="B532" t="str">
            <v>Jauru</v>
          </cell>
          <cell r="C532">
            <v>216</v>
          </cell>
        </row>
        <row r="533">
          <cell r="A533">
            <v>51015</v>
          </cell>
          <cell r="B533" t="str">
            <v>Alto Paraguai</v>
          </cell>
          <cell r="C533">
            <v>74</v>
          </cell>
        </row>
        <row r="534">
          <cell r="A534">
            <v>51016</v>
          </cell>
          <cell r="B534" t="str">
            <v>RosÃ¡rio Oeste</v>
          </cell>
          <cell r="C534">
            <v>40</v>
          </cell>
        </row>
        <row r="535">
          <cell r="A535">
            <v>51017</v>
          </cell>
          <cell r="B535" t="str">
            <v>CuiabÃ¡</v>
          </cell>
          <cell r="C535">
            <v>14112</v>
          </cell>
        </row>
        <row r="536">
          <cell r="A536">
            <v>51018</v>
          </cell>
          <cell r="B536" t="str">
            <v>Alto Pantanal</v>
          </cell>
          <cell r="C536">
            <v>878</v>
          </cell>
        </row>
        <row r="537">
          <cell r="A537">
            <v>51019</v>
          </cell>
          <cell r="B537" t="str">
            <v>Primavera do Leste</v>
          </cell>
          <cell r="C537">
            <v>869</v>
          </cell>
        </row>
        <row r="538">
          <cell r="A538">
            <v>51020</v>
          </cell>
          <cell r="B538" t="str">
            <v>Tesouro</v>
          </cell>
          <cell r="C538">
            <v>78</v>
          </cell>
        </row>
        <row r="539">
          <cell r="A539">
            <v>51021</v>
          </cell>
          <cell r="B539" t="str">
            <v>RondonÃ³polis</v>
          </cell>
          <cell r="C539">
            <v>1589</v>
          </cell>
        </row>
        <row r="540">
          <cell r="A540">
            <v>51022</v>
          </cell>
          <cell r="B540" t="str">
            <v>Alto Araguaia</v>
          </cell>
          <cell r="C540">
            <v>231</v>
          </cell>
        </row>
        <row r="541">
          <cell r="A541">
            <v>52001</v>
          </cell>
          <cell r="B541" t="str">
            <v>SÃ£o Miguel do Araguaia</v>
          </cell>
          <cell r="C541">
            <v>336</v>
          </cell>
        </row>
        <row r="542">
          <cell r="A542">
            <v>52002</v>
          </cell>
          <cell r="B542" t="str">
            <v>Rio Vermelho</v>
          </cell>
          <cell r="C542">
            <v>161</v>
          </cell>
        </row>
        <row r="543">
          <cell r="A543">
            <v>52003</v>
          </cell>
          <cell r="B543" t="str">
            <v>AragarÃ§as</v>
          </cell>
          <cell r="C543">
            <v>110</v>
          </cell>
        </row>
        <row r="544">
          <cell r="A544">
            <v>52004</v>
          </cell>
          <cell r="B544" t="str">
            <v>Porangatu</v>
          </cell>
          <cell r="C544">
            <v>665</v>
          </cell>
        </row>
        <row r="545">
          <cell r="A545">
            <v>52005</v>
          </cell>
          <cell r="B545" t="str">
            <v>Chapada dos Veadeiros</v>
          </cell>
          <cell r="C545">
            <v>61</v>
          </cell>
        </row>
        <row r="546">
          <cell r="A546">
            <v>52006</v>
          </cell>
          <cell r="B546" t="str">
            <v>Ceres</v>
          </cell>
          <cell r="C546">
            <v>534</v>
          </cell>
        </row>
        <row r="547">
          <cell r="A547">
            <v>52007</v>
          </cell>
          <cell r="B547" t="str">
            <v>AnÃ¡polis</v>
          </cell>
          <cell r="C547">
            <v>2553</v>
          </cell>
        </row>
        <row r="548">
          <cell r="A548">
            <v>52008</v>
          </cell>
          <cell r="B548" t="str">
            <v>IporÃ¡</v>
          </cell>
          <cell r="C548">
            <v>101</v>
          </cell>
        </row>
        <row r="549">
          <cell r="A549">
            <v>52009</v>
          </cell>
          <cell r="B549" t="str">
            <v>Anicuns</v>
          </cell>
          <cell r="C549">
            <v>150</v>
          </cell>
        </row>
        <row r="550">
          <cell r="A550">
            <v>52010</v>
          </cell>
          <cell r="B550" t="str">
            <v>GoiÃ¢nia</v>
          </cell>
          <cell r="C550">
            <v>22566</v>
          </cell>
        </row>
        <row r="551">
          <cell r="A551">
            <v>52011</v>
          </cell>
          <cell r="B551" t="str">
            <v>VÃ£o do ParanÃ£</v>
          </cell>
          <cell r="C551">
            <v>103</v>
          </cell>
        </row>
        <row r="552">
          <cell r="A552">
            <v>52012</v>
          </cell>
          <cell r="B552" t="str">
            <v>Entorno de BrasÃ­lia</v>
          </cell>
          <cell r="C552">
            <v>1655</v>
          </cell>
        </row>
        <row r="553">
          <cell r="A553">
            <v>52013</v>
          </cell>
          <cell r="B553" t="str">
            <v>Sudoeste de GoiÃ¡s</v>
          </cell>
          <cell r="C553">
            <v>3241</v>
          </cell>
        </row>
        <row r="554">
          <cell r="A554">
            <v>52014</v>
          </cell>
          <cell r="B554" t="str">
            <v>Vale do Rio dos Bois</v>
          </cell>
          <cell r="C554">
            <v>1042</v>
          </cell>
        </row>
        <row r="555">
          <cell r="A555">
            <v>52015</v>
          </cell>
          <cell r="B555" t="str">
            <v>Meia Ponte</v>
          </cell>
          <cell r="C555">
            <v>1409</v>
          </cell>
        </row>
        <row r="556">
          <cell r="A556">
            <v>52016</v>
          </cell>
          <cell r="B556" t="str">
            <v>Pires do Rio</v>
          </cell>
          <cell r="C556">
            <v>258</v>
          </cell>
        </row>
        <row r="557">
          <cell r="A557">
            <v>52017</v>
          </cell>
          <cell r="B557" t="str">
            <v>CatalÃ£o</v>
          </cell>
          <cell r="C557">
            <v>802</v>
          </cell>
        </row>
        <row r="558">
          <cell r="A558">
            <v>52018</v>
          </cell>
          <cell r="B558" t="str">
            <v>QuirinÃ³polis</v>
          </cell>
          <cell r="C558">
            <v>261</v>
          </cell>
        </row>
        <row r="559">
          <cell r="A559">
            <v>53001</v>
          </cell>
          <cell r="B559" t="str">
            <v>BrasÃ­lia</v>
          </cell>
          <cell r="C559">
            <v>111880</v>
          </cell>
        </row>
        <row r="560">
          <cell r="A560">
            <v>99999</v>
          </cell>
          <cell r="B560" t="str">
            <v>NÃ£o informado</v>
          </cell>
          <cell r="C560">
            <v>128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IS_workers_2025-04-02T14_01_0"/>
    </sheetNames>
    <sheetDataSet>
      <sheetData sheetId="0">
        <row r="1">
          <cell r="A1" t="str">
            <v>Microregion ID</v>
          </cell>
          <cell r="B1" t="str">
            <v>Microregion</v>
          </cell>
          <cell r="C1" t="str">
            <v>Workers</v>
          </cell>
        </row>
        <row r="2">
          <cell r="A2">
            <v>11001</v>
          </cell>
          <cell r="B2" t="str">
            <v>Porto Velho</v>
          </cell>
          <cell r="C2">
            <v>26197</v>
          </cell>
        </row>
        <row r="3">
          <cell r="A3">
            <v>11002</v>
          </cell>
          <cell r="B3" t="str">
            <v>GuajarÃ¡-Mirim</v>
          </cell>
          <cell r="C3">
            <v>357</v>
          </cell>
        </row>
        <row r="4">
          <cell r="A4">
            <v>11003</v>
          </cell>
          <cell r="B4" t="str">
            <v>Ariquemes</v>
          </cell>
          <cell r="C4">
            <v>1833</v>
          </cell>
        </row>
        <row r="5">
          <cell r="A5">
            <v>11004</v>
          </cell>
          <cell r="B5" t="str">
            <v>Ji-ParanÃ¡</v>
          </cell>
          <cell r="C5">
            <v>2842</v>
          </cell>
        </row>
        <row r="6">
          <cell r="A6">
            <v>11005</v>
          </cell>
          <cell r="B6" t="str">
            <v>Alvorada D'Oeste</v>
          </cell>
          <cell r="C6">
            <v>443</v>
          </cell>
        </row>
        <row r="7">
          <cell r="A7">
            <v>11006</v>
          </cell>
          <cell r="B7" t="str">
            <v>Cacoal</v>
          </cell>
          <cell r="C7">
            <v>2300</v>
          </cell>
        </row>
        <row r="8">
          <cell r="A8">
            <v>11007</v>
          </cell>
          <cell r="B8" t="str">
            <v>Vilhena</v>
          </cell>
          <cell r="C8">
            <v>2986</v>
          </cell>
        </row>
        <row r="9">
          <cell r="A9">
            <v>11008</v>
          </cell>
          <cell r="B9" t="str">
            <v>Colorado do Oeste</v>
          </cell>
          <cell r="C9">
            <v>513</v>
          </cell>
        </row>
        <row r="10">
          <cell r="A10">
            <v>12001</v>
          </cell>
          <cell r="B10" t="str">
            <v>Cruzeiro do Sul</v>
          </cell>
          <cell r="C10">
            <v>572</v>
          </cell>
        </row>
        <row r="11">
          <cell r="A11">
            <v>12002</v>
          </cell>
          <cell r="B11" t="str">
            <v>TarauacÃ¡</v>
          </cell>
          <cell r="C11">
            <v>194</v>
          </cell>
        </row>
        <row r="12">
          <cell r="A12">
            <v>12003</v>
          </cell>
          <cell r="B12" t="str">
            <v>Sena Madureira</v>
          </cell>
          <cell r="C12">
            <v>168</v>
          </cell>
        </row>
        <row r="13">
          <cell r="A13">
            <v>12004</v>
          </cell>
          <cell r="B13" t="str">
            <v>Rio Branco</v>
          </cell>
          <cell r="C13">
            <v>18306</v>
          </cell>
        </row>
        <row r="14">
          <cell r="A14">
            <v>12005</v>
          </cell>
          <cell r="B14" t="str">
            <v>BrasilÃ©ia</v>
          </cell>
          <cell r="C14">
            <v>285</v>
          </cell>
        </row>
        <row r="15">
          <cell r="A15">
            <v>13001</v>
          </cell>
          <cell r="B15" t="str">
            <v>Rio Negro</v>
          </cell>
          <cell r="C15">
            <v>134</v>
          </cell>
        </row>
        <row r="16">
          <cell r="A16">
            <v>13002</v>
          </cell>
          <cell r="B16" t="str">
            <v>JapurÃ¡</v>
          </cell>
          <cell r="C16">
            <v>4</v>
          </cell>
        </row>
        <row r="17">
          <cell r="A17">
            <v>13003</v>
          </cell>
          <cell r="B17" t="str">
            <v>Alto SolimÃµes</v>
          </cell>
          <cell r="C17">
            <v>315</v>
          </cell>
        </row>
        <row r="18">
          <cell r="A18">
            <v>13004</v>
          </cell>
          <cell r="B18" t="str">
            <v>JuruÃ¡</v>
          </cell>
          <cell r="C18">
            <v>147</v>
          </cell>
        </row>
        <row r="19">
          <cell r="A19">
            <v>13005</v>
          </cell>
          <cell r="B19" t="str">
            <v>TefÃ©</v>
          </cell>
          <cell r="C19">
            <v>137</v>
          </cell>
        </row>
        <row r="20">
          <cell r="A20">
            <v>13006</v>
          </cell>
          <cell r="B20" t="str">
            <v>Coari</v>
          </cell>
          <cell r="C20">
            <v>401</v>
          </cell>
        </row>
        <row r="21">
          <cell r="A21">
            <v>13007</v>
          </cell>
          <cell r="B21" t="str">
            <v>Manaus</v>
          </cell>
          <cell r="C21">
            <v>77180</v>
          </cell>
        </row>
        <row r="22">
          <cell r="A22">
            <v>13008</v>
          </cell>
          <cell r="B22" t="str">
            <v>Rio Preto da Eva</v>
          </cell>
          <cell r="C22">
            <v>696</v>
          </cell>
        </row>
        <row r="23">
          <cell r="A23">
            <v>13009</v>
          </cell>
          <cell r="B23" t="str">
            <v>Itacoatiara</v>
          </cell>
          <cell r="C23">
            <v>714</v>
          </cell>
        </row>
        <row r="24">
          <cell r="A24">
            <v>13010</v>
          </cell>
          <cell r="B24" t="str">
            <v>Parintins</v>
          </cell>
          <cell r="C24">
            <v>311</v>
          </cell>
        </row>
        <row r="25">
          <cell r="A25">
            <v>13011</v>
          </cell>
          <cell r="B25" t="str">
            <v>Boca do Acre</v>
          </cell>
          <cell r="C25">
            <v>45</v>
          </cell>
        </row>
        <row r="26">
          <cell r="A26">
            <v>13012</v>
          </cell>
          <cell r="B26" t="str">
            <v>Purus</v>
          </cell>
          <cell r="C26">
            <v>44</v>
          </cell>
        </row>
        <row r="27">
          <cell r="A27">
            <v>13013</v>
          </cell>
          <cell r="B27" t="str">
            <v>Madeira</v>
          </cell>
          <cell r="C27">
            <v>410</v>
          </cell>
        </row>
        <row r="28">
          <cell r="A28">
            <v>14001</v>
          </cell>
          <cell r="B28" t="str">
            <v>Boa Vista</v>
          </cell>
          <cell r="C28">
            <v>9767</v>
          </cell>
        </row>
        <row r="29">
          <cell r="A29">
            <v>14002</v>
          </cell>
          <cell r="B29" t="str">
            <v>Nordeste de Roraima</v>
          </cell>
          <cell r="C29">
            <v>86</v>
          </cell>
        </row>
        <row r="30">
          <cell r="A30">
            <v>14003</v>
          </cell>
          <cell r="B30" t="str">
            <v>CaracaraÃ­</v>
          </cell>
          <cell r="C30">
            <v>164</v>
          </cell>
        </row>
        <row r="31">
          <cell r="A31">
            <v>14004</v>
          </cell>
          <cell r="B31" t="str">
            <v>Sudeste de Roraima</v>
          </cell>
          <cell r="C31">
            <v>228</v>
          </cell>
        </row>
        <row r="32">
          <cell r="A32">
            <v>15001</v>
          </cell>
          <cell r="B32" t="str">
            <v>Ã“bidos</v>
          </cell>
          <cell r="C32">
            <v>3771</v>
          </cell>
        </row>
        <row r="33">
          <cell r="A33">
            <v>15002</v>
          </cell>
          <cell r="B33" t="str">
            <v>SantarÃ©m</v>
          </cell>
          <cell r="C33">
            <v>5527</v>
          </cell>
        </row>
        <row r="34">
          <cell r="A34">
            <v>15003</v>
          </cell>
          <cell r="B34" t="str">
            <v>Almeirim</v>
          </cell>
          <cell r="C34">
            <v>729</v>
          </cell>
        </row>
        <row r="35">
          <cell r="A35">
            <v>15004</v>
          </cell>
          <cell r="B35" t="str">
            <v>Portel</v>
          </cell>
          <cell r="C35">
            <v>1268</v>
          </cell>
        </row>
        <row r="36">
          <cell r="A36">
            <v>15005</v>
          </cell>
          <cell r="B36" t="str">
            <v>Furos de Breves</v>
          </cell>
          <cell r="C36">
            <v>1955</v>
          </cell>
        </row>
        <row r="37">
          <cell r="A37">
            <v>15006</v>
          </cell>
          <cell r="B37" t="str">
            <v>Arari</v>
          </cell>
          <cell r="C37">
            <v>526</v>
          </cell>
        </row>
        <row r="38">
          <cell r="A38">
            <v>15007</v>
          </cell>
          <cell r="B38" t="str">
            <v>BelÃ©m</v>
          </cell>
          <cell r="C38">
            <v>90327</v>
          </cell>
        </row>
        <row r="39">
          <cell r="A39">
            <v>15008</v>
          </cell>
          <cell r="B39" t="str">
            <v>Castanhal</v>
          </cell>
          <cell r="C39">
            <v>2903</v>
          </cell>
        </row>
        <row r="40">
          <cell r="A40">
            <v>15009</v>
          </cell>
          <cell r="B40" t="str">
            <v>Salgado</v>
          </cell>
          <cell r="C40">
            <v>952</v>
          </cell>
        </row>
        <row r="41">
          <cell r="A41">
            <v>15010</v>
          </cell>
          <cell r="B41" t="str">
            <v>Bragantina</v>
          </cell>
          <cell r="C41">
            <v>1500</v>
          </cell>
        </row>
        <row r="42">
          <cell r="A42">
            <v>15011</v>
          </cell>
          <cell r="B42" t="str">
            <v>CametÃ¡</v>
          </cell>
          <cell r="C42">
            <v>3257</v>
          </cell>
        </row>
        <row r="43">
          <cell r="A43">
            <v>15012</v>
          </cell>
          <cell r="B43" t="str">
            <v>TomÃ©-AÃ§u</v>
          </cell>
          <cell r="C43">
            <v>2284</v>
          </cell>
        </row>
        <row r="44">
          <cell r="A44">
            <v>15013</v>
          </cell>
          <cell r="B44" t="str">
            <v>GuamÃ¡</v>
          </cell>
          <cell r="C44">
            <v>1980</v>
          </cell>
        </row>
        <row r="45">
          <cell r="A45">
            <v>15014</v>
          </cell>
          <cell r="B45" t="str">
            <v>Itaituba</v>
          </cell>
          <cell r="C45">
            <v>2795</v>
          </cell>
        </row>
        <row r="46">
          <cell r="A46">
            <v>15015</v>
          </cell>
          <cell r="B46" t="str">
            <v>Altamira</v>
          </cell>
          <cell r="C46">
            <v>3431</v>
          </cell>
        </row>
        <row r="47">
          <cell r="A47">
            <v>15016</v>
          </cell>
          <cell r="B47" t="str">
            <v>TucuruÃ­</v>
          </cell>
          <cell r="C47">
            <v>2182</v>
          </cell>
        </row>
        <row r="48">
          <cell r="A48">
            <v>15017</v>
          </cell>
          <cell r="B48" t="str">
            <v>Paragominas</v>
          </cell>
          <cell r="C48">
            <v>3836</v>
          </cell>
        </row>
        <row r="49">
          <cell r="A49">
            <v>15018</v>
          </cell>
          <cell r="B49" t="str">
            <v>SÃ£o FÃ©lix do Xingu</v>
          </cell>
          <cell r="C49">
            <v>2005</v>
          </cell>
        </row>
        <row r="50">
          <cell r="A50">
            <v>15019</v>
          </cell>
          <cell r="B50" t="str">
            <v>Parauapebas</v>
          </cell>
          <cell r="C50">
            <v>19131</v>
          </cell>
        </row>
        <row r="51">
          <cell r="A51">
            <v>15020</v>
          </cell>
          <cell r="B51" t="str">
            <v>MarabÃ¡</v>
          </cell>
          <cell r="C51">
            <v>6801</v>
          </cell>
        </row>
        <row r="52">
          <cell r="A52">
            <v>15021</v>
          </cell>
          <cell r="B52" t="str">
            <v>RedenÃ§Ã£o</v>
          </cell>
          <cell r="C52">
            <v>1798</v>
          </cell>
        </row>
        <row r="53">
          <cell r="A53">
            <v>15022</v>
          </cell>
          <cell r="B53" t="str">
            <v>ConceiÃ§Ã£o do Araguaia</v>
          </cell>
          <cell r="C53">
            <v>1709</v>
          </cell>
        </row>
        <row r="54">
          <cell r="A54">
            <v>16001</v>
          </cell>
          <cell r="B54" t="str">
            <v>Oiapoque</v>
          </cell>
          <cell r="C54">
            <v>190</v>
          </cell>
        </row>
        <row r="55">
          <cell r="A55">
            <v>16002</v>
          </cell>
          <cell r="B55" t="str">
            <v>AmapÃ¡</v>
          </cell>
          <cell r="C55">
            <v>125</v>
          </cell>
        </row>
        <row r="56">
          <cell r="A56">
            <v>16003</v>
          </cell>
          <cell r="B56" t="str">
            <v>MacapÃ¡</v>
          </cell>
          <cell r="C56">
            <v>28057</v>
          </cell>
        </row>
        <row r="57">
          <cell r="A57">
            <v>16004</v>
          </cell>
          <cell r="B57" t="str">
            <v>MazagÃ£o</v>
          </cell>
          <cell r="C57">
            <v>500</v>
          </cell>
        </row>
        <row r="58">
          <cell r="A58">
            <v>17001</v>
          </cell>
          <cell r="B58" t="str">
            <v>Bico do Papagaio</v>
          </cell>
          <cell r="C58">
            <v>365</v>
          </cell>
        </row>
        <row r="59">
          <cell r="A59">
            <v>17002</v>
          </cell>
          <cell r="B59" t="str">
            <v>AraguaÃ­na</v>
          </cell>
          <cell r="C59">
            <v>3671</v>
          </cell>
        </row>
        <row r="60">
          <cell r="A60">
            <v>17003</v>
          </cell>
          <cell r="B60" t="str">
            <v>Miracema do Tocantins</v>
          </cell>
          <cell r="C60">
            <v>780</v>
          </cell>
        </row>
        <row r="61">
          <cell r="A61">
            <v>17004</v>
          </cell>
          <cell r="B61" t="str">
            <v>Rio Formoso</v>
          </cell>
          <cell r="C61">
            <v>748</v>
          </cell>
        </row>
        <row r="62">
          <cell r="A62">
            <v>17005</v>
          </cell>
          <cell r="B62" t="str">
            <v>Gurupi</v>
          </cell>
          <cell r="C62">
            <v>1393</v>
          </cell>
        </row>
        <row r="63">
          <cell r="A63">
            <v>17006</v>
          </cell>
          <cell r="B63" t="str">
            <v>Porto Nacional</v>
          </cell>
          <cell r="C63">
            <v>25288</v>
          </cell>
        </row>
        <row r="64">
          <cell r="A64">
            <v>17007</v>
          </cell>
          <cell r="B64" t="str">
            <v>JalapÃ£o</v>
          </cell>
          <cell r="C64">
            <v>137</v>
          </cell>
        </row>
        <row r="65">
          <cell r="A65">
            <v>17008</v>
          </cell>
          <cell r="B65" t="str">
            <v>DianÃ³polis</v>
          </cell>
          <cell r="C65">
            <v>546</v>
          </cell>
        </row>
        <row r="66">
          <cell r="A66">
            <v>21001</v>
          </cell>
          <cell r="B66" t="str">
            <v>Litoral Ocidental Maranhense</v>
          </cell>
          <cell r="C66">
            <v>352</v>
          </cell>
        </row>
        <row r="67">
          <cell r="A67">
            <v>21002</v>
          </cell>
          <cell r="B67" t="str">
            <v>AglomeraÃ§Ã£o Urbana de SÃ£o LuÃ­s</v>
          </cell>
          <cell r="C67">
            <v>48845</v>
          </cell>
        </row>
        <row r="68">
          <cell r="A68">
            <v>21003</v>
          </cell>
          <cell r="B68" t="str">
            <v>RosÃ¡rio</v>
          </cell>
          <cell r="C68">
            <v>461</v>
          </cell>
        </row>
        <row r="69">
          <cell r="A69">
            <v>21004</v>
          </cell>
          <cell r="B69" t="str">
            <v>LenÃ§Ã³is Maranhenses</v>
          </cell>
          <cell r="C69">
            <v>265</v>
          </cell>
        </row>
        <row r="70">
          <cell r="A70">
            <v>21005</v>
          </cell>
          <cell r="B70" t="str">
            <v>Baixada Maranhense</v>
          </cell>
          <cell r="C70">
            <v>1622</v>
          </cell>
        </row>
        <row r="71">
          <cell r="A71">
            <v>21006</v>
          </cell>
          <cell r="B71" t="str">
            <v>Itapecuru Mirim</v>
          </cell>
          <cell r="C71">
            <v>937</v>
          </cell>
        </row>
        <row r="72">
          <cell r="A72">
            <v>21007</v>
          </cell>
          <cell r="B72" t="str">
            <v>Gurupi</v>
          </cell>
          <cell r="C72">
            <v>698</v>
          </cell>
        </row>
        <row r="73">
          <cell r="A73">
            <v>21008</v>
          </cell>
          <cell r="B73" t="str">
            <v>PindarÃ©</v>
          </cell>
          <cell r="C73">
            <v>2684</v>
          </cell>
        </row>
        <row r="74">
          <cell r="A74">
            <v>21009</v>
          </cell>
          <cell r="B74" t="str">
            <v>Imperatriz</v>
          </cell>
          <cell r="C74">
            <v>7836</v>
          </cell>
        </row>
        <row r="75">
          <cell r="A75">
            <v>21010</v>
          </cell>
          <cell r="B75" t="str">
            <v>MÃ©dio Mearim</v>
          </cell>
          <cell r="C75">
            <v>2229</v>
          </cell>
        </row>
        <row r="76">
          <cell r="A76">
            <v>21011</v>
          </cell>
          <cell r="B76" t="str">
            <v>Alto Mearim e GrajaÃº</v>
          </cell>
          <cell r="C76">
            <v>683</v>
          </cell>
        </row>
        <row r="77">
          <cell r="A77">
            <v>21012</v>
          </cell>
          <cell r="B77" t="str">
            <v>Presidente Dutra</v>
          </cell>
          <cell r="C77">
            <v>426</v>
          </cell>
        </row>
        <row r="78">
          <cell r="A78">
            <v>21013</v>
          </cell>
          <cell r="B78" t="str">
            <v>Baixo ParnaÃ­ba Maranhense</v>
          </cell>
          <cell r="C78">
            <v>86</v>
          </cell>
        </row>
        <row r="79">
          <cell r="A79">
            <v>21014</v>
          </cell>
          <cell r="B79" t="str">
            <v>Chapadinha</v>
          </cell>
          <cell r="C79">
            <v>423</v>
          </cell>
        </row>
        <row r="80">
          <cell r="A80">
            <v>21015</v>
          </cell>
          <cell r="B80" t="str">
            <v>CodÃ³</v>
          </cell>
          <cell r="C80">
            <v>740</v>
          </cell>
        </row>
        <row r="81">
          <cell r="A81">
            <v>21016</v>
          </cell>
          <cell r="B81" t="str">
            <v>Coelho Neto</v>
          </cell>
          <cell r="C81">
            <v>179</v>
          </cell>
        </row>
        <row r="82">
          <cell r="A82">
            <v>21017</v>
          </cell>
          <cell r="B82" t="str">
            <v>Caxias</v>
          </cell>
          <cell r="C82">
            <v>1600</v>
          </cell>
        </row>
        <row r="83">
          <cell r="A83">
            <v>21018</v>
          </cell>
          <cell r="B83" t="str">
            <v>Chapadas do Alto Itapecuru</v>
          </cell>
          <cell r="C83">
            <v>467</v>
          </cell>
        </row>
        <row r="84">
          <cell r="A84">
            <v>21019</v>
          </cell>
          <cell r="B84" t="str">
            <v>Porto Franco</v>
          </cell>
          <cell r="C84">
            <v>517</v>
          </cell>
        </row>
        <row r="85">
          <cell r="A85">
            <v>21020</v>
          </cell>
          <cell r="B85" t="str">
            <v>Gerais de Balsas</v>
          </cell>
          <cell r="C85">
            <v>1737</v>
          </cell>
        </row>
        <row r="86">
          <cell r="A86">
            <v>21021</v>
          </cell>
          <cell r="B86" t="str">
            <v>Chapadas das Mangabeiras</v>
          </cell>
          <cell r="C86">
            <v>294</v>
          </cell>
        </row>
        <row r="87">
          <cell r="A87">
            <v>22001</v>
          </cell>
          <cell r="B87" t="str">
            <v>Baixo ParnaÃ­ba Piauiense</v>
          </cell>
          <cell r="C87">
            <v>1921</v>
          </cell>
        </row>
        <row r="88">
          <cell r="A88">
            <v>22002</v>
          </cell>
          <cell r="B88" t="str">
            <v>Litoral Piauiense</v>
          </cell>
          <cell r="C88">
            <v>3002</v>
          </cell>
        </row>
        <row r="89">
          <cell r="A89">
            <v>22003</v>
          </cell>
          <cell r="B89" t="str">
            <v>Teresina</v>
          </cell>
          <cell r="C89">
            <v>34112</v>
          </cell>
        </row>
        <row r="90">
          <cell r="A90">
            <v>22004</v>
          </cell>
          <cell r="B90" t="str">
            <v>Campo Maior</v>
          </cell>
          <cell r="C90">
            <v>1160</v>
          </cell>
        </row>
        <row r="91">
          <cell r="A91">
            <v>22005</v>
          </cell>
          <cell r="B91" t="str">
            <v>MÃ©dio ParnaÃ­ba Piauiense</v>
          </cell>
          <cell r="C91">
            <v>627</v>
          </cell>
        </row>
        <row r="92">
          <cell r="A92">
            <v>22006</v>
          </cell>
          <cell r="B92" t="str">
            <v>ValenÃ§a do PiauÃ­</v>
          </cell>
          <cell r="C92">
            <v>272</v>
          </cell>
        </row>
        <row r="93">
          <cell r="A93">
            <v>22007</v>
          </cell>
          <cell r="B93" t="str">
            <v>Alto ParnaÃ­ba Piauiense</v>
          </cell>
          <cell r="C93">
            <v>790</v>
          </cell>
        </row>
        <row r="94">
          <cell r="A94">
            <v>22008</v>
          </cell>
          <cell r="B94" t="str">
            <v>BertolÃ­nia</v>
          </cell>
          <cell r="C94">
            <v>198</v>
          </cell>
        </row>
        <row r="95">
          <cell r="A95">
            <v>22009</v>
          </cell>
          <cell r="B95" t="str">
            <v>Floriano</v>
          </cell>
          <cell r="C95">
            <v>801</v>
          </cell>
        </row>
        <row r="96">
          <cell r="A96">
            <v>22010</v>
          </cell>
          <cell r="B96" t="str">
            <v>Alto MÃ©dio GurguÃ©ia</v>
          </cell>
          <cell r="C96">
            <v>668</v>
          </cell>
        </row>
        <row r="97">
          <cell r="A97">
            <v>22011</v>
          </cell>
          <cell r="B97" t="str">
            <v>SÃ£o Raimundo Nonato</v>
          </cell>
          <cell r="C97">
            <v>670</v>
          </cell>
        </row>
        <row r="98">
          <cell r="A98">
            <v>22012</v>
          </cell>
          <cell r="B98" t="str">
            <v>Chapadas do Extremo Sul Piauiense</v>
          </cell>
          <cell r="C98">
            <v>429</v>
          </cell>
        </row>
        <row r="99">
          <cell r="A99">
            <v>22013</v>
          </cell>
          <cell r="B99" t="str">
            <v>Picos</v>
          </cell>
          <cell r="C99">
            <v>1093</v>
          </cell>
        </row>
        <row r="100">
          <cell r="A100">
            <v>22014</v>
          </cell>
          <cell r="B100" t="str">
            <v>Pio IX</v>
          </cell>
          <cell r="C100">
            <v>176</v>
          </cell>
        </row>
        <row r="101">
          <cell r="A101">
            <v>22015</v>
          </cell>
          <cell r="B101" t="str">
            <v>Alto MÃ©dio CanindÃ©</v>
          </cell>
          <cell r="C101">
            <v>1373</v>
          </cell>
        </row>
        <row r="102">
          <cell r="A102">
            <v>23001</v>
          </cell>
          <cell r="B102" t="str">
            <v>Litoral de Camocim e AcaraÃº</v>
          </cell>
          <cell r="C102">
            <v>1420</v>
          </cell>
        </row>
        <row r="103">
          <cell r="A103">
            <v>23002</v>
          </cell>
          <cell r="B103" t="str">
            <v>Ibiapaba</v>
          </cell>
          <cell r="C103">
            <v>1277</v>
          </cell>
        </row>
        <row r="104">
          <cell r="A104">
            <v>23003</v>
          </cell>
          <cell r="B104" t="str">
            <v>CoreaÃº</v>
          </cell>
          <cell r="C104">
            <v>210</v>
          </cell>
        </row>
        <row r="105">
          <cell r="A105">
            <v>23004</v>
          </cell>
          <cell r="B105" t="str">
            <v>Meruoca</v>
          </cell>
          <cell r="C105">
            <v>31</v>
          </cell>
        </row>
        <row r="106">
          <cell r="A106">
            <v>23005</v>
          </cell>
          <cell r="B106" t="str">
            <v>Sobral</v>
          </cell>
          <cell r="C106">
            <v>3882</v>
          </cell>
        </row>
        <row r="107">
          <cell r="A107">
            <v>23006</v>
          </cell>
          <cell r="B107" t="str">
            <v>Ipu</v>
          </cell>
          <cell r="C107">
            <v>223</v>
          </cell>
        </row>
        <row r="108">
          <cell r="A108">
            <v>23007</v>
          </cell>
          <cell r="B108" t="str">
            <v>Santa QuitÃ©ria</v>
          </cell>
          <cell r="C108">
            <v>306</v>
          </cell>
        </row>
        <row r="109">
          <cell r="A109">
            <v>23008</v>
          </cell>
          <cell r="B109" t="str">
            <v>Itapipoca</v>
          </cell>
          <cell r="C109">
            <v>1123</v>
          </cell>
        </row>
        <row r="110">
          <cell r="A110">
            <v>23009</v>
          </cell>
          <cell r="B110" t="str">
            <v>Baixo Curu</v>
          </cell>
          <cell r="C110">
            <v>2984</v>
          </cell>
        </row>
        <row r="111">
          <cell r="A111">
            <v>23010</v>
          </cell>
          <cell r="B111" t="str">
            <v>Uruburetama</v>
          </cell>
          <cell r="C111">
            <v>334</v>
          </cell>
        </row>
        <row r="112">
          <cell r="A112">
            <v>23011</v>
          </cell>
          <cell r="B112" t="str">
            <v>MÃ©dio Curu</v>
          </cell>
          <cell r="C112">
            <v>362</v>
          </cell>
        </row>
        <row r="113">
          <cell r="A113">
            <v>23012</v>
          </cell>
          <cell r="B113" t="str">
            <v>CanindÃ©</v>
          </cell>
          <cell r="C113">
            <v>789</v>
          </cell>
        </row>
        <row r="114">
          <cell r="A114">
            <v>23013</v>
          </cell>
          <cell r="B114" t="str">
            <v>BaturitÃ©</v>
          </cell>
          <cell r="C114">
            <v>1367</v>
          </cell>
        </row>
        <row r="115">
          <cell r="A115">
            <v>23014</v>
          </cell>
          <cell r="B115" t="str">
            <v>Chorozinho</v>
          </cell>
          <cell r="C115">
            <v>288</v>
          </cell>
        </row>
        <row r="116">
          <cell r="A116">
            <v>23015</v>
          </cell>
          <cell r="B116" t="str">
            <v>Cascavel</v>
          </cell>
          <cell r="C116">
            <v>721</v>
          </cell>
        </row>
        <row r="117">
          <cell r="A117">
            <v>23016</v>
          </cell>
          <cell r="B117" t="str">
            <v>Fortaleza</v>
          </cell>
          <cell r="C117">
            <v>119051</v>
          </cell>
        </row>
        <row r="118">
          <cell r="A118">
            <v>23017</v>
          </cell>
          <cell r="B118" t="str">
            <v>Pacajus</v>
          </cell>
          <cell r="C118">
            <v>1655</v>
          </cell>
        </row>
        <row r="119">
          <cell r="A119">
            <v>23018</v>
          </cell>
          <cell r="B119" t="str">
            <v>SertÃ£o de CratÃ©us</v>
          </cell>
          <cell r="C119">
            <v>729</v>
          </cell>
        </row>
        <row r="120">
          <cell r="A120">
            <v>23019</v>
          </cell>
          <cell r="B120" t="str">
            <v>SertÃ£o de Quixeramobim</v>
          </cell>
          <cell r="C120">
            <v>1380</v>
          </cell>
        </row>
        <row r="121">
          <cell r="A121">
            <v>23020</v>
          </cell>
          <cell r="B121" t="str">
            <v>SertÃ£o de Inhamuns</v>
          </cell>
          <cell r="C121">
            <v>309</v>
          </cell>
        </row>
        <row r="122">
          <cell r="A122">
            <v>23021</v>
          </cell>
          <cell r="B122" t="str">
            <v>SertÃ£o de Senador Pompeu</v>
          </cell>
          <cell r="C122">
            <v>560</v>
          </cell>
        </row>
        <row r="123">
          <cell r="A123">
            <v>23022</v>
          </cell>
          <cell r="B123" t="str">
            <v>Litoral de Aracati</v>
          </cell>
          <cell r="C123">
            <v>1091</v>
          </cell>
        </row>
        <row r="124">
          <cell r="A124">
            <v>23023</v>
          </cell>
          <cell r="B124" t="str">
            <v>Baixo Jaguaribe</v>
          </cell>
          <cell r="C124">
            <v>2063</v>
          </cell>
        </row>
        <row r="125">
          <cell r="A125">
            <v>23024</v>
          </cell>
          <cell r="B125" t="str">
            <v>MÃ©dio Jaguaribe</v>
          </cell>
          <cell r="C125">
            <v>204</v>
          </cell>
        </row>
        <row r="126">
          <cell r="A126">
            <v>23025</v>
          </cell>
          <cell r="B126" t="str">
            <v>Serra do Pereiro</v>
          </cell>
          <cell r="C126">
            <v>213</v>
          </cell>
        </row>
        <row r="127">
          <cell r="A127">
            <v>23026</v>
          </cell>
          <cell r="B127" t="str">
            <v>Iguatu</v>
          </cell>
          <cell r="C127">
            <v>919</v>
          </cell>
        </row>
        <row r="128">
          <cell r="A128">
            <v>23027</v>
          </cell>
          <cell r="B128" t="str">
            <v>VÃ¡rzea Alegre</v>
          </cell>
          <cell r="C128">
            <v>278</v>
          </cell>
        </row>
        <row r="129">
          <cell r="A129">
            <v>23028</v>
          </cell>
          <cell r="B129" t="str">
            <v>Lavras da Mangabeira</v>
          </cell>
          <cell r="C129">
            <v>97</v>
          </cell>
        </row>
        <row r="130">
          <cell r="A130">
            <v>23029</v>
          </cell>
          <cell r="B130" t="str">
            <v>Chapada do Araripe</v>
          </cell>
          <cell r="C130">
            <v>167</v>
          </cell>
        </row>
        <row r="131">
          <cell r="A131">
            <v>23030</v>
          </cell>
          <cell r="B131" t="str">
            <v>CaririaÃ§u</v>
          </cell>
          <cell r="C131">
            <v>160</v>
          </cell>
        </row>
        <row r="132">
          <cell r="A132">
            <v>23031</v>
          </cell>
          <cell r="B132" t="str">
            <v>Barro</v>
          </cell>
          <cell r="C132">
            <v>257</v>
          </cell>
        </row>
        <row r="133">
          <cell r="A133">
            <v>23032</v>
          </cell>
          <cell r="B133" t="str">
            <v>Cariri</v>
          </cell>
          <cell r="C133">
            <v>6342</v>
          </cell>
        </row>
        <row r="134">
          <cell r="A134">
            <v>23033</v>
          </cell>
          <cell r="B134" t="str">
            <v>Brejo Santo</v>
          </cell>
          <cell r="C134">
            <v>551</v>
          </cell>
        </row>
        <row r="135">
          <cell r="A135">
            <v>24001</v>
          </cell>
          <cell r="B135" t="str">
            <v>MossorÃ³</v>
          </cell>
          <cell r="C135">
            <v>7399</v>
          </cell>
        </row>
        <row r="136">
          <cell r="A136">
            <v>24002</v>
          </cell>
          <cell r="B136" t="str">
            <v>Chapada do Apodi</v>
          </cell>
          <cell r="C136">
            <v>523</v>
          </cell>
        </row>
        <row r="137">
          <cell r="A137">
            <v>24003</v>
          </cell>
          <cell r="B137" t="str">
            <v>MÃ©dio Oeste</v>
          </cell>
          <cell r="C137">
            <v>140</v>
          </cell>
        </row>
        <row r="138">
          <cell r="A138">
            <v>24004</v>
          </cell>
          <cell r="B138" t="str">
            <v>Vale do AÃ§u</v>
          </cell>
          <cell r="C138">
            <v>887</v>
          </cell>
        </row>
        <row r="139">
          <cell r="A139">
            <v>24005</v>
          </cell>
          <cell r="B139" t="str">
            <v>Serra de SÃ£o Miguel</v>
          </cell>
          <cell r="C139">
            <v>319</v>
          </cell>
        </row>
        <row r="140">
          <cell r="A140">
            <v>24006</v>
          </cell>
          <cell r="B140" t="str">
            <v>Pau dos Ferros</v>
          </cell>
          <cell r="C140">
            <v>558</v>
          </cell>
        </row>
        <row r="141">
          <cell r="A141">
            <v>24007</v>
          </cell>
          <cell r="B141" t="str">
            <v>Umarizal</v>
          </cell>
          <cell r="C141">
            <v>150</v>
          </cell>
        </row>
        <row r="142">
          <cell r="A142">
            <v>24008</v>
          </cell>
          <cell r="B142" t="str">
            <v>Macau</v>
          </cell>
          <cell r="C142">
            <v>775</v>
          </cell>
        </row>
        <row r="143">
          <cell r="A143">
            <v>24009</v>
          </cell>
          <cell r="B143" t="str">
            <v>Angicos</v>
          </cell>
          <cell r="C143">
            <v>532</v>
          </cell>
        </row>
        <row r="144">
          <cell r="A144">
            <v>24010</v>
          </cell>
          <cell r="B144" t="str">
            <v>Serra de Santana</v>
          </cell>
          <cell r="C144">
            <v>221</v>
          </cell>
        </row>
        <row r="145">
          <cell r="A145">
            <v>24011</v>
          </cell>
          <cell r="B145" t="str">
            <v>SeridÃ³ Ocidental</v>
          </cell>
          <cell r="C145">
            <v>504</v>
          </cell>
        </row>
        <row r="146">
          <cell r="A146">
            <v>24012</v>
          </cell>
          <cell r="B146" t="str">
            <v>SeridÃ³ Oriental</v>
          </cell>
          <cell r="C146">
            <v>493</v>
          </cell>
        </row>
        <row r="147">
          <cell r="A147">
            <v>24013</v>
          </cell>
          <cell r="B147" t="str">
            <v>Baixa Verde</v>
          </cell>
          <cell r="C147">
            <v>786</v>
          </cell>
        </row>
        <row r="148">
          <cell r="A148">
            <v>24014</v>
          </cell>
          <cell r="B148" t="str">
            <v>Borborema Potiguar</v>
          </cell>
          <cell r="C148">
            <v>691</v>
          </cell>
        </row>
        <row r="149">
          <cell r="A149">
            <v>24015</v>
          </cell>
          <cell r="B149" t="str">
            <v>Agreste Potiguar</v>
          </cell>
          <cell r="C149">
            <v>1526</v>
          </cell>
        </row>
        <row r="150">
          <cell r="A150">
            <v>24016</v>
          </cell>
          <cell r="B150" t="str">
            <v>Litoral Nordeste</v>
          </cell>
          <cell r="C150">
            <v>499</v>
          </cell>
        </row>
        <row r="151">
          <cell r="A151">
            <v>24017</v>
          </cell>
          <cell r="B151" t="str">
            <v>MacaÃ­ba</v>
          </cell>
          <cell r="C151">
            <v>2864</v>
          </cell>
        </row>
        <row r="152">
          <cell r="A152">
            <v>24018</v>
          </cell>
          <cell r="B152" t="str">
            <v>Natal</v>
          </cell>
          <cell r="C152">
            <v>45430</v>
          </cell>
        </row>
        <row r="153">
          <cell r="A153">
            <v>24019</v>
          </cell>
          <cell r="B153" t="str">
            <v>Litoral Sul</v>
          </cell>
          <cell r="C153">
            <v>975</v>
          </cell>
        </row>
        <row r="154">
          <cell r="A154">
            <v>25001</v>
          </cell>
          <cell r="B154" t="str">
            <v>CatolÃ© do Rocha</v>
          </cell>
          <cell r="C154">
            <v>502</v>
          </cell>
        </row>
        <row r="155">
          <cell r="A155">
            <v>25002</v>
          </cell>
          <cell r="B155" t="str">
            <v>Cajazeiras</v>
          </cell>
          <cell r="C155">
            <v>1301</v>
          </cell>
        </row>
        <row r="156">
          <cell r="A156">
            <v>25003</v>
          </cell>
          <cell r="B156" t="str">
            <v>Sousa</v>
          </cell>
          <cell r="C156">
            <v>814</v>
          </cell>
        </row>
        <row r="157">
          <cell r="A157">
            <v>25004</v>
          </cell>
          <cell r="B157" t="str">
            <v>Patos</v>
          </cell>
          <cell r="C157">
            <v>1002</v>
          </cell>
        </row>
        <row r="158">
          <cell r="A158">
            <v>25005</v>
          </cell>
          <cell r="B158" t="str">
            <v>PiancÃ³</v>
          </cell>
          <cell r="C158">
            <v>151</v>
          </cell>
        </row>
        <row r="159">
          <cell r="A159">
            <v>25006</v>
          </cell>
          <cell r="B159" t="str">
            <v>Itaporanga</v>
          </cell>
          <cell r="C159">
            <v>234</v>
          </cell>
        </row>
        <row r="160">
          <cell r="A160">
            <v>25007</v>
          </cell>
          <cell r="B160" t="str">
            <v>Serra do Teixeira</v>
          </cell>
          <cell r="C160">
            <v>317</v>
          </cell>
        </row>
        <row r="161">
          <cell r="A161">
            <v>25008</v>
          </cell>
          <cell r="B161" t="str">
            <v>SeridÃ³ Ocidental Paraibano</v>
          </cell>
          <cell r="C161">
            <v>293</v>
          </cell>
        </row>
        <row r="162">
          <cell r="A162">
            <v>25009</v>
          </cell>
          <cell r="B162" t="str">
            <v>SeridÃ³ Oriental Paraibano</v>
          </cell>
          <cell r="C162">
            <v>279</v>
          </cell>
        </row>
        <row r="163">
          <cell r="A163">
            <v>25010</v>
          </cell>
          <cell r="B163" t="str">
            <v>Cariri Ocidental</v>
          </cell>
          <cell r="C163">
            <v>415</v>
          </cell>
        </row>
        <row r="164">
          <cell r="A164">
            <v>25011</v>
          </cell>
          <cell r="B164" t="str">
            <v>Cariri Oriental</v>
          </cell>
          <cell r="C164">
            <v>156</v>
          </cell>
        </row>
        <row r="165">
          <cell r="A165">
            <v>25012</v>
          </cell>
          <cell r="B165" t="str">
            <v>CurimataÃº Ocidental</v>
          </cell>
          <cell r="C165">
            <v>395</v>
          </cell>
        </row>
        <row r="166">
          <cell r="A166">
            <v>25013</v>
          </cell>
          <cell r="B166" t="str">
            <v>CurimataÃº Oriental</v>
          </cell>
          <cell r="C166">
            <v>372</v>
          </cell>
        </row>
        <row r="167">
          <cell r="A167">
            <v>25014</v>
          </cell>
          <cell r="B167" t="str">
            <v>EsperanÃ§a</v>
          </cell>
          <cell r="C167">
            <v>216</v>
          </cell>
        </row>
        <row r="168">
          <cell r="A168">
            <v>25015</v>
          </cell>
          <cell r="B168" t="str">
            <v>Brejo Paraibano</v>
          </cell>
          <cell r="C168">
            <v>1036</v>
          </cell>
        </row>
        <row r="169">
          <cell r="A169">
            <v>25016</v>
          </cell>
          <cell r="B169" t="str">
            <v>Guarabira</v>
          </cell>
          <cell r="C169">
            <v>859</v>
          </cell>
        </row>
        <row r="170">
          <cell r="A170">
            <v>25017</v>
          </cell>
          <cell r="B170" t="str">
            <v>Campina Grande</v>
          </cell>
          <cell r="C170">
            <v>8520</v>
          </cell>
        </row>
        <row r="171">
          <cell r="A171">
            <v>25018</v>
          </cell>
          <cell r="B171" t="str">
            <v>Itabaiana</v>
          </cell>
          <cell r="C171">
            <v>355</v>
          </cell>
        </row>
        <row r="172">
          <cell r="A172">
            <v>25019</v>
          </cell>
          <cell r="B172" t="str">
            <v>Umbuzeiro</v>
          </cell>
          <cell r="C172">
            <v>76</v>
          </cell>
        </row>
        <row r="173">
          <cell r="A173">
            <v>25020</v>
          </cell>
          <cell r="B173" t="str">
            <v>Litoral Norte</v>
          </cell>
          <cell r="C173">
            <v>549</v>
          </cell>
        </row>
        <row r="174">
          <cell r="A174">
            <v>25021</v>
          </cell>
          <cell r="B174" t="str">
            <v>SapÃ©</v>
          </cell>
          <cell r="C174">
            <v>734</v>
          </cell>
        </row>
        <row r="175">
          <cell r="A175">
            <v>25022</v>
          </cell>
          <cell r="B175" t="str">
            <v>JoÃ£o Pessoa</v>
          </cell>
          <cell r="C175">
            <v>39014</v>
          </cell>
        </row>
        <row r="176">
          <cell r="A176">
            <v>25023</v>
          </cell>
          <cell r="B176" t="str">
            <v>Litoral Sul</v>
          </cell>
          <cell r="C176">
            <v>892</v>
          </cell>
        </row>
        <row r="177">
          <cell r="A177">
            <v>26001</v>
          </cell>
          <cell r="B177" t="str">
            <v>Araripina</v>
          </cell>
          <cell r="C177">
            <v>673</v>
          </cell>
        </row>
        <row r="178">
          <cell r="A178">
            <v>26002</v>
          </cell>
          <cell r="B178" t="str">
            <v>Salgueiro</v>
          </cell>
          <cell r="C178">
            <v>909</v>
          </cell>
        </row>
        <row r="179">
          <cell r="A179">
            <v>26003</v>
          </cell>
          <cell r="B179" t="str">
            <v>PajeÃº</v>
          </cell>
          <cell r="C179">
            <v>1459</v>
          </cell>
        </row>
        <row r="180">
          <cell r="A180">
            <v>26004</v>
          </cell>
          <cell r="B180" t="str">
            <v>SertÃ£o do MoxotÃ³</v>
          </cell>
          <cell r="C180">
            <v>1205</v>
          </cell>
        </row>
        <row r="181">
          <cell r="A181">
            <v>26005</v>
          </cell>
          <cell r="B181" t="str">
            <v>Petrolina</v>
          </cell>
          <cell r="C181">
            <v>6397</v>
          </cell>
        </row>
        <row r="182">
          <cell r="A182">
            <v>26006</v>
          </cell>
          <cell r="B182" t="str">
            <v>Itaparica</v>
          </cell>
          <cell r="C182">
            <v>477</v>
          </cell>
        </row>
        <row r="183">
          <cell r="A183">
            <v>26007</v>
          </cell>
          <cell r="B183" t="str">
            <v>Vale do Ipanema</v>
          </cell>
          <cell r="C183">
            <v>428</v>
          </cell>
        </row>
        <row r="184">
          <cell r="A184">
            <v>26008</v>
          </cell>
          <cell r="B184" t="str">
            <v>Vale do Ipojuca</v>
          </cell>
          <cell r="C184">
            <v>6037</v>
          </cell>
        </row>
        <row r="185">
          <cell r="A185">
            <v>26009</v>
          </cell>
          <cell r="B185" t="str">
            <v>Alto Capibaribe</v>
          </cell>
          <cell r="C185">
            <v>1270</v>
          </cell>
        </row>
        <row r="186">
          <cell r="A186">
            <v>26010</v>
          </cell>
          <cell r="B186" t="str">
            <v>MÃ©dio Capibaribe</v>
          </cell>
          <cell r="C186">
            <v>642</v>
          </cell>
        </row>
        <row r="187">
          <cell r="A187">
            <v>26011</v>
          </cell>
          <cell r="B187" t="str">
            <v>Garanhuns</v>
          </cell>
          <cell r="C187">
            <v>1552</v>
          </cell>
        </row>
        <row r="188">
          <cell r="A188">
            <v>26012</v>
          </cell>
          <cell r="B188" t="str">
            <v>Brejo Pernambucano</v>
          </cell>
          <cell r="C188">
            <v>571</v>
          </cell>
        </row>
        <row r="189">
          <cell r="A189">
            <v>26013</v>
          </cell>
          <cell r="B189" t="str">
            <v>Mata Setentrional Pernambucana</v>
          </cell>
          <cell r="C189">
            <v>4466</v>
          </cell>
        </row>
        <row r="190">
          <cell r="A190">
            <v>26014</v>
          </cell>
          <cell r="B190" t="str">
            <v>VitÃ³ria de Santo AntÃ£o</v>
          </cell>
          <cell r="C190">
            <v>1694</v>
          </cell>
        </row>
        <row r="191">
          <cell r="A191">
            <v>26015</v>
          </cell>
          <cell r="B191" t="str">
            <v>Mata Meridional Pernambucana</v>
          </cell>
          <cell r="C191">
            <v>2187</v>
          </cell>
        </row>
        <row r="192">
          <cell r="A192">
            <v>26016</v>
          </cell>
          <cell r="B192" t="str">
            <v>ItamaracÃ¡</v>
          </cell>
          <cell r="C192">
            <v>2552</v>
          </cell>
        </row>
        <row r="193">
          <cell r="A193">
            <v>26017</v>
          </cell>
          <cell r="B193" t="str">
            <v>Recife</v>
          </cell>
          <cell r="C193">
            <v>128831</v>
          </cell>
        </row>
        <row r="194">
          <cell r="A194">
            <v>26018</v>
          </cell>
          <cell r="B194" t="str">
            <v>Suape</v>
          </cell>
          <cell r="C194">
            <v>8044</v>
          </cell>
        </row>
        <row r="195">
          <cell r="A195">
            <v>26019</v>
          </cell>
          <cell r="B195" t="str">
            <v>Fernando de Noronha</v>
          </cell>
          <cell r="C195">
            <v>60</v>
          </cell>
        </row>
        <row r="196">
          <cell r="A196">
            <v>27001</v>
          </cell>
          <cell r="B196" t="str">
            <v>Serrana do SertÃ£o Alagoano</v>
          </cell>
          <cell r="C196">
            <v>198</v>
          </cell>
        </row>
        <row r="197">
          <cell r="A197">
            <v>27002</v>
          </cell>
          <cell r="B197" t="str">
            <v>Alagoana do SertÃ£o do SÃ£o Francisco</v>
          </cell>
          <cell r="C197">
            <v>429</v>
          </cell>
        </row>
        <row r="198">
          <cell r="A198">
            <v>27003</v>
          </cell>
          <cell r="B198" t="str">
            <v>Santana do Ipanema</v>
          </cell>
          <cell r="C198">
            <v>488</v>
          </cell>
        </row>
        <row r="199">
          <cell r="A199">
            <v>27004</v>
          </cell>
          <cell r="B199" t="str">
            <v>Batalha</v>
          </cell>
          <cell r="C199">
            <v>440</v>
          </cell>
        </row>
        <row r="200">
          <cell r="A200">
            <v>27005</v>
          </cell>
          <cell r="B200" t="str">
            <v>Palmeira dos Ãndios</v>
          </cell>
          <cell r="C200">
            <v>577</v>
          </cell>
        </row>
        <row r="201">
          <cell r="A201">
            <v>27006</v>
          </cell>
          <cell r="B201" t="str">
            <v>Arapiraca</v>
          </cell>
          <cell r="C201">
            <v>2373</v>
          </cell>
        </row>
        <row r="202">
          <cell r="A202">
            <v>27007</v>
          </cell>
          <cell r="B202" t="str">
            <v>Traipu</v>
          </cell>
          <cell r="C202">
            <v>58</v>
          </cell>
        </row>
        <row r="203">
          <cell r="A203">
            <v>27008</v>
          </cell>
          <cell r="B203" t="str">
            <v>Serrana dos Quilombos</v>
          </cell>
          <cell r="C203">
            <v>414</v>
          </cell>
        </row>
        <row r="204">
          <cell r="A204">
            <v>27009</v>
          </cell>
          <cell r="B204" t="str">
            <v>Mata Alagoana</v>
          </cell>
          <cell r="C204">
            <v>1195</v>
          </cell>
        </row>
        <row r="205">
          <cell r="A205">
            <v>27010</v>
          </cell>
          <cell r="B205" t="str">
            <v>Litoral Norte Alagoano</v>
          </cell>
          <cell r="C205">
            <v>489</v>
          </cell>
        </row>
        <row r="206">
          <cell r="A206">
            <v>27011</v>
          </cell>
          <cell r="B206" t="str">
            <v>MaceiÃ³</v>
          </cell>
          <cell r="C206">
            <v>37160</v>
          </cell>
        </row>
        <row r="207">
          <cell r="A207">
            <v>27012</v>
          </cell>
          <cell r="B207" t="str">
            <v>SÃ£o Miguel dos Campos</v>
          </cell>
          <cell r="C207">
            <v>2193</v>
          </cell>
        </row>
        <row r="208">
          <cell r="A208">
            <v>27013</v>
          </cell>
          <cell r="B208" t="str">
            <v>Penedo</v>
          </cell>
          <cell r="C208">
            <v>578</v>
          </cell>
        </row>
        <row r="209">
          <cell r="A209">
            <v>28001</v>
          </cell>
          <cell r="B209" t="str">
            <v>Sergipana do SertÃ£o do SÃ£o Francisco</v>
          </cell>
          <cell r="C209">
            <v>1490</v>
          </cell>
        </row>
        <row r="210">
          <cell r="A210">
            <v>28002</v>
          </cell>
          <cell r="B210" t="str">
            <v>Carira</v>
          </cell>
          <cell r="C210">
            <v>529</v>
          </cell>
        </row>
        <row r="211">
          <cell r="A211">
            <v>28003</v>
          </cell>
          <cell r="B211" t="str">
            <v>Nossa Senhora das Dores</v>
          </cell>
          <cell r="C211">
            <v>430</v>
          </cell>
        </row>
        <row r="212">
          <cell r="A212">
            <v>28004</v>
          </cell>
          <cell r="B212" t="str">
            <v>Agreste de Itabaiana</v>
          </cell>
          <cell r="C212">
            <v>1637</v>
          </cell>
        </row>
        <row r="213">
          <cell r="A213">
            <v>28005</v>
          </cell>
          <cell r="B213" t="str">
            <v>Tobias Barreto</v>
          </cell>
          <cell r="C213">
            <v>999</v>
          </cell>
        </row>
        <row r="214">
          <cell r="A214">
            <v>28006</v>
          </cell>
          <cell r="B214" t="str">
            <v>Agreste de Lagarto</v>
          </cell>
          <cell r="C214">
            <v>955</v>
          </cell>
        </row>
        <row r="215">
          <cell r="A215">
            <v>28007</v>
          </cell>
          <cell r="B215" t="str">
            <v>PropriÃ¡</v>
          </cell>
          <cell r="C215">
            <v>674</v>
          </cell>
        </row>
        <row r="216">
          <cell r="A216">
            <v>28008</v>
          </cell>
          <cell r="B216" t="str">
            <v>Cotinguiba</v>
          </cell>
          <cell r="C216">
            <v>502</v>
          </cell>
        </row>
        <row r="217">
          <cell r="A217">
            <v>28009</v>
          </cell>
          <cell r="B217" t="str">
            <v>Japaratuba</v>
          </cell>
          <cell r="C217">
            <v>762</v>
          </cell>
        </row>
        <row r="218">
          <cell r="A218">
            <v>28010</v>
          </cell>
          <cell r="B218" t="str">
            <v>Baixo Cotinguiba</v>
          </cell>
          <cell r="C218">
            <v>1766</v>
          </cell>
        </row>
        <row r="219">
          <cell r="A219">
            <v>28011</v>
          </cell>
          <cell r="B219" t="str">
            <v>Aracaju</v>
          </cell>
          <cell r="C219">
            <v>42564</v>
          </cell>
        </row>
        <row r="220">
          <cell r="A220">
            <v>28012</v>
          </cell>
          <cell r="B220" t="str">
            <v>Boquim</v>
          </cell>
          <cell r="C220">
            <v>1150</v>
          </cell>
        </row>
        <row r="221">
          <cell r="A221">
            <v>28013</v>
          </cell>
          <cell r="B221" t="str">
            <v>EstÃ¢ncia</v>
          </cell>
          <cell r="C221">
            <v>1563</v>
          </cell>
        </row>
        <row r="222">
          <cell r="A222">
            <v>29001</v>
          </cell>
          <cell r="B222" t="str">
            <v>Barreiras</v>
          </cell>
          <cell r="C222">
            <v>6663</v>
          </cell>
        </row>
        <row r="223">
          <cell r="A223">
            <v>29002</v>
          </cell>
          <cell r="B223" t="str">
            <v>Cotegipe</v>
          </cell>
          <cell r="C223">
            <v>205</v>
          </cell>
        </row>
        <row r="224">
          <cell r="A224">
            <v>29003</v>
          </cell>
          <cell r="B224" t="str">
            <v>Santa Maria da VitÃ³ria</v>
          </cell>
          <cell r="C224">
            <v>1356</v>
          </cell>
        </row>
        <row r="225">
          <cell r="A225">
            <v>29004</v>
          </cell>
          <cell r="B225" t="str">
            <v>Juazeiro</v>
          </cell>
          <cell r="C225">
            <v>3945</v>
          </cell>
        </row>
        <row r="226">
          <cell r="A226">
            <v>29005</v>
          </cell>
          <cell r="B226" t="str">
            <v>Paulo Afonso</v>
          </cell>
          <cell r="C226">
            <v>1348</v>
          </cell>
        </row>
        <row r="227">
          <cell r="A227">
            <v>29006</v>
          </cell>
          <cell r="B227" t="str">
            <v>Barra</v>
          </cell>
          <cell r="C227">
            <v>823</v>
          </cell>
        </row>
        <row r="228">
          <cell r="A228">
            <v>29007</v>
          </cell>
          <cell r="B228" t="str">
            <v>Bom Jesus da Lapa</v>
          </cell>
          <cell r="C228">
            <v>854</v>
          </cell>
        </row>
        <row r="229">
          <cell r="A229">
            <v>29008</v>
          </cell>
          <cell r="B229" t="str">
            <v>Senhor do Bonfim</v>
          </cell>
          <cell r="C229">
            <v>2874</v>
          </cell>
        </row>
        <row r="230">
          <cell r="A230">
            <v>29009</v>
          </cell>
          <cell r="B230" t="str">
            <v>IrecÃª</v>
          </cell>
          <cell r="C230">
            <v>2271</v>
          </cell>
        </row>
        <row r="231">
          <cell r="A231">
            <v>29010</v>
          </cell>
          <cell r="B231" t="str">
            <v>Jacobina</v>
          </cell>
          <cell r="C231">
            <v>2025</v>
          </cell>
        </row>
        <row r="232">
          <cell r="A232">
            <v>29011</v>
          </cell>
          <cell r="B232" t="str">
            <v>Itaberaba</v>
          </cell>
          <cell r="C232">
            <v>998</v>
          </cell>
        </row>
        <row r="233">
          <cell r="A233">
            <v>29012</v>
          </cell>
          <cell r="B233" t="str">
            <v>Feira de Santana</v>
          </cell>
          <cell r="C233">
            <v>13163</v>
          </cell>
        </row>
        <row r="234">
          <cell r="A234">
            <v>29013</v>
          </cell>
          <cell r="B234" t="str">
            <v>Jeremoabo</v>
          </cell>
          <cell r="C234">
            <v>301</v>
          </cell>
        </row>
        <row r="235">
          <cell r="A235">
            <v>29014</v>
          </cell>
          <cell r="B235" t="str">
            <v>Euclides da Cunha</v>
          </cell>
          <cell r="C235">
            <v>1856</v>
          </cell>
        </row>
        <row r="236">
          <cell r="A236">
            <v>29015</v>
          </cell>
          <cell r="B236" t="str">
            <v>Ribeira do Pombal</v>
          </cell>
          <cell r="C236">
            <v>1341</v>
          </cell>
        </row>
        <row r="237">
          <cell r="A237">
            <v>29016</v>
          </cell>
          <cell r="B237" t="str">
            <v>Serrinha</v>
          </cell>
          <cell r="C237">
            <v>1978</v>
          </cell>
        </row>
        <row r="238">
          <cell r="A238">
            <v>29017</v>
          </cell>
          <cell r="B238" t="str">
            <v>Alagoinhas</v>
          </cell>
          <cell r="C238">
            <v>2695</v>
          </cell>
        </row>
        <row r="239">
          <cell r="A239">
            <v>29018</v>
          </cell>
          <cell r="B239" t="str">
            <v>Entre Rios</v>
          </cell>
          <cell r="C239">
            <v>447</v>
          </cell>
        </row>
        <row r="240">
          <cell r="A240">
            <v>29019</v>
          </cell>
          <cell r="B240" t="str">
            <v>Catu</v>
          </cell>
          <cell r="C240">
            <v>3962</v>
          </cell>
        </row>
        <row r="241">
          <cell r="A241">
            <v>29020</v>
          </cell>
          <cell r="B241" t="str">
            <v>Santo AntÃ´nio de Jesus</v>
          </cell>
          <cell r="C241">
            <v>4631</v>
          </cell>
        </row>
        <row r="242">
          <cell r="A242">
            <v>29021</v>
          </cell>
          <cell r="B242" t="str">
            <v>Salvador</v>
          </cell>
          <cell r="C242">
            <v>153029</v>
          </cell>
        </row>
        <row r="243">
          <cell r="A243">
            <v>29022</v>
          </cell>
          <cell r="B243" t="str">
            <v>Boquira</v>
          </cell>
          <cell r="C243">
            <v>730</v>
          </cell>
        </row>
        <row r="244">
          <cell r="A244">
            <v>29023</v>
          </cell>
          <cell r="B244" t="str">
            <v>Seabra</v>
          </cell>
          <cell r="C244">
            <v>1217</v>
          </cell>
        </row>
        <row r="245">
          <cell r="A245">
            <v>29024</v>
          </cell>
          <cell r="B245" t="str">
            <v>JequiÃ©</v>
          </cell>
          <cell r="C245">
            <v>3447</v>
          </cell>
        </row>
        <row r="246">
          <cell r="A246">
            <v>29025</v>
          </cell>
          <cell r="B246" t="str">
            <v>Livramento do Brumado</v>
          </cell>
          <cell r="C246">
            <v>373</v>
          </cell>
        </row>
        <row r="247">
          <cell r="A247">
            <v>29026</v>
          </cell>
          <cell r="B247" t="str">
            <v>Guanambi</v>
          </cell>
          <cell r="C247">
            <v>2491</v>
          </cell>
        </row>
        <row r="248">
          <cell r="A248">
            <v>29027</v>
          </cell>
          <cell r="B248" t="str">
            <v>Brumado</v>
          </cell>
          <cell r="C248">
            <v>1088</v>
          </cell>
        </row>
        <row r="249">
          <cell r="A249">
            <v>29028</v>
          </cell>
          <cell r="B249" t="str">
            <v>VitÃ³ria da Conquista</v>
          </cell>
          <cell r="C249">
            <v>5875</v>
          </cell>
        </row>
        <row r="250">
          <cell r="A250">
            <v>29029</v>
          </cell>
          <cell r="B250" t="str">
            <v>Itapetinga</v>
          </cell>
          <cell r="C250">
            <v>1436</v>
          </cell>
        </row>
        <row r="251">
          <cell r="A251">
            <v>29030</v>
          </cell>
          <cell r="B251" t="str">
            <v>ValenÃ§a</v>
          </cell>
          <cell r="C251">
            <v>1485</v>
          </cell>
        </row>
        <row r="252">
          <cell r="A252">
            <v>29031</v>
          </cell>
          <cell r="B252" t="str">
            <v>IlhÃ©us-Itabuna</v>
          </cell>
          <cell r="C252">
            <v>10042</v>
          </cell>
        </row>
        <row r="253">
          <cell r="A253">
            <v>29032</v>
          </cell>
          <cell r="B253" t="str">
            <v>Porto Seguro</v>
          </cell>
          <cell r="C253">
            <v>9335</v>
          </cell>
        </row>
        <row r="254">
          <cell r="A254">
            <v>31001</v>
          </cell>
          <cell r="B254" t="str">
            <v>UnaÃ­</v>
          </cell>
          <cell r="C254">
            <v>1692</v>
          </cell>
        </row>
        <row r="255">
          <cell r="A255">
            <v>31002</v>
          </cell>
          <cell r="B255" t="str">
            <v>Paracatu</v>
          </cell>
          <cell r="C255">
            <v>4436</v>
          </cell>
        </row>
        <row r="256">
          <cell r="A256">
            <v>31003</v>
          </cell>
          <cell r="B256" t="str">
            <v>JanuÃ¡ria</v>
          </cell>
          <cell r="C256">
            <v>556</v>
          </cell>
        </row>
        <row r="257">
          <cell r="A257">
            <v>31004</v>
          </cell>
          <cell r="B257" t="str">
            <v>JanaÃºba</v>
          </cell>
          <cell r="C257">
            <v>1705</v>
          </cell>
        </row>
        <row r="258">
          <cell r="A258">
            <v>31005</v>
          </cell>
          <cell r="B258" t="str">
            <v>Salinas</v>
          </cell>
          <cell r="C258">
            <v>488</v>
          </cell>
        </row>
        <row r="259">
          <cell r="A259">
            <v>31006</v>
          </cell>
          <cell r="B259" t="str">
            <v>Pirapora</v>
          </cell>
          <cell r="C259">
            <v>1513</v>
          </cell>
        </row>
        <row r="260">
          <cell r="A260">
            <v>31007</v>
          </cell>
          <cell r="B260" t="str">
            <v>Montes Claros</v>
          </cell>
          <cell r="C260">
            <v>8236</v>
          </cell>
        </row>
        <row r="261">
          <cell r="A261">
            <v>31008</v>
          </cell>
          <cell r="B261" t="str">
            <v>GrÃ£o Mogol</v>
          </cell>
          <cell r="C261">
            <v>94</v>
          </cell>
        </row>
        <row r="262">
          <cell r="A262">
            <v>31009</v>
          </cell>
          <cell r="B262" t="str">
            <v>BocaiÃºva</v>
          </cell>
          <cell r="C262">
            <v>278</v>
          </cell>
        </row>
        <row r="263">
          <cell r="A263">
            <v>31010</v>
          </cell>
          <cell r="B263" t="str">
            <v>Diamantina</v>
          </cell>
          <cell r="C263">
            <v>1545</v>
          </cell>
        </row>
        <row r="264">
          <cell r="A264">
            <v>31011</v>
          </cell>
          <cell r="B264" t="str">
            <v>Capelinha</v>
          </cell>
          <cell r="C264">
            <v>759</v>
          </cell>
        </row>
        <row r="265">
          <cell r="A265">
            <v>31012</v>
          </cell>
          <cell r="B265" t="str">
            <v>AraÃ§uaÃ­</v>
          </cell>
          <cell r="C265">
            <v>526</v>
          </cell>
        </row>
        <row r="266">
          <cell r="A266">
            <v>31013</v>
          </cell>
          <cell r="B266" t="str">
            <v>Pedra Azul</v>
          </cell>
          <cell r="C266">
            <v>247</v>
          </cell>
        </row>
        <row r="267">
          <cell r="A267">
            <v>31014</v>
          </cell>
          <cell r="B267" t="str">
            <v>Almenara</v>
          </cell>
          <cell r="C267">
            <v>356</v>
          </cell>
        </row>
        <row r="268">
          <cell r="A268">
            <v>31015</v>
          </cell>
          <cell r="B268" t="str">
            <v>TeÃ³filo Otoni</v>
          </cell>
          <cell r="C268">
            <v>1592</v>
          </cell>
        </row>
        <row r="269">
          <cell r="A269">
            <v>31016</v>
          </cell>
          <cell r="B269" t="str">
            <v>Nanuque</v>
          </cell>
          <cell r="C269">
            <v>579</v>
          </cell>
        </row>
        <row r="270">
          <cell r="A270">
            <v>31017</v>
          </cell>
          <cell r="B270" t="str">
            <v>Ituiutaba</v>
          </cell>
          <cell r="C270">
            <v>1826</v>
          </cell>
        </row>
        <row r="271">
          <cell r="A271">
            <v>31018</v>
          </cell>
          <cell r="B271" t="str">
            <v>UberlÃ¢ndia</v>
          </cell>
          <cell r="C271">
            <v>31043</v>
          </cell>
        </row>
        <row r="272">
          <cell r="A272">
            <v>31019</v>
          </cell>
          <cell r="B272" t="str">
            <v>PatrocÃ­nio</v>
          </cell>
          <cell r="C272">
            <v>2574</v>
          </cell>
        </row>
        <row r="273">
          <cell r="A273">
            <v>31020</v>
          </cell>
          <cell r="B273" t="str">
            <v>Patos de Minas</v>
          </cell>
          <cell r="C273">
            <v>5177</v>
          </cell>
        </row>
        <row r="274">
          <cell r="A274">
            <v>31021</v>
          </cell>
          <cell r="B274" t="str">
            <v>Frutal</v>
          </cell>
          <cell r="C274">
            <v>2797</v>
          </cell>
        </row>
        <row r="275">
          <cell r="A275">
            <v>31022</v>
          </cell>
          <cell r="B275" t="str">
            <v>Uberaba</v>
          </cell>
          <cell r="C275">
            <v>9787</v>
          </cell>
        </row>
        <row r="276">
          <cell r="A276">
            <v>31023</v>
          </cell>
          <cell r="B276" t="str">
            <v>AraxÃ¡</v>
          </cell>
          <cell r="C276">
            <v>4425</v>
          </cell>
        </row>
        <row r="277">
          <cell r="A277">
            <v>31024</v>
          </cell>
          <cell r="B277" t="str">
            <v>TrÃªs Marias</v>
          </cell>
          <cell r="C277">
            <v>1001</v>
          </cell>
        </row>
        <row r="278">
          <cell r="A278">
            <v>31025</v>
          </cell>
          <cell r="B278" t="str">
            <v>Curvelo</v>
          </cell>
          <cell r="C278">
            <v>1115</v>
          </cell>
        </row>
        <row r="279">
          <cell r="A279">
            <v>31026</v>
          </cell>
          <cell r="B279" t="str">
            <v>Bom Despacho</v>
          </cell>
          <cell r="C279">
            <v>1681</v>
          </cell>
        </row>
        <row r="280">
          <cell r="A280">
            <v>31027</v>
          </cell>
          <cell r="B280" t="str">
            <v>Sete Lagoas</v>
          </cell>
          <cell r="C280">
            <v>6615</v>
          </cell>
        </row>
        <row r="281">
          <cell r="A281">
            <v>31028</v>
          </cell>
          <cell r="B281" t="str">
            <v>ConceiÃ§Ã£o do Mato Dentro</v>
          </cell>
          <cell r="C281">
            <v>1656</v>
          </cell>
        </row>
        <row r="282">
          <cell r="A282">
            <v>31029</v>
          </cell>
          <cell r="B282" t="str">
            <v>ParÃ¡ de Minas</v>
          </cell>
          <cell r="C282">
            <v>1615</v>
          </cell>
        </row>
        <row r="283">
          <cell r="A283">
            <v>31030</v>
          </cell>
          <cell r="B283" t="str">
            <v>Belo Horizonte</v>
          </cell>
          <cell r="C283">
            <v>290999</v>
          </cell>
        </row>
        <row r="284">
          <cell r="A284">
            <v>31031</v>
          </cell>
          <cell r="B284" t="str">
            <v>Itabira</v>
          </cell>
          <cell r="C284">
            <v>9957</v>
          </cell>
        </row>
        <row r="285">
          <cell r="A285">
            <v>31032</v>
          </cell>
          <cell r="B285" t="str">
            <v>Itaguara</v>
          </cell>
          <cell r="C285">
            <v>2346</v>
          </cell>
        </row>
        <row r="286">
          <cell r="A286">
            <v>31033</v>
          </cell>
          <cell r="B286" t="str">
            <v>Ouro Preto</v>
          </cell>
          <cell r="C286">
            <v>8706</v>
          </cell>
        </row>
        <row r="287">
          <cell r="A287">
            <v>31034</v>
          </cell>
          <cell r="B287" t="str">
            <v>Conselheiro Lafaiete</v>
          </cell>
          <cell r="C287">
            <v>6275</v>
          </cell>
        </row>
        <row r="288">
          <cell r="A288">
            <v>31035</v>
          </cell>
          <cell r="B288" t="str">
            <v>GuanhÃ£es</v>
          </cell>
          <cell r="C288">
            <v>544</v>
          </cell>
        </row>
        <row r="289">
          <cell r="A289">
            <v>31036</v>
          </cell>
          <cell r="B289" t="str">
            <v>PeÃ§anha</v>
          </cell>
          <cell r="C289">
            <v>101</v>
          </cell>
        </row>
        <row r="290">
          <cell r="A290">
            <v>31037</v>
          </cell>
          <cell r="B290" t="str">
            <v>Governador Valadares</v>
          </cell>
          <cell r="C290">
            <v>5206</v>
          </cell>
        </row>
        <row r="291">
          <cell r="A291">
            <v>31038</v>
          </cell>
          <cell r="B291" t="str">
            <v>Mantena</v>
          </cell>
          <cell r="C291">
            <v>204</v>
          </cell>
        </row>
        <row r="292">
          <cell r="A292">
            <v>31039</v>
          </cell>
          <cell r="B292" t="str">
            <v>Ipatinga</v>
          </cell>
          <cell r="C292">
            <v>10844</v>
          </cell>
        </row>
        <row r="293">
          <cell r="A293">
            <v>31040</v>
          </cell>
          <cell r="B293" t="str">
            <v>Caratinga</v>
          </cell>
          <cell r="C293">
            <v>1824</v>
          </cell>
        </row>
        <row r="294">
          <cell r="A294">
            <v>31041</v>
          </cell>
          <cell r="B294" t="str">
            <v>AimorÃ©s</v>
          </cell>
          <cell r="C294">
            <v>600</v>
          </cell>
        </row>
        <row r="295">
          <cell r="A295">
            <v>31042</v>
          </cell>
          <cell r="B295" t="str">
            <v>PiuÃ­</v>
          </cell>
          <cell r="C295">
            <v>785</v>
          </cell>
        </row>
        <row r="296">
          <cell r="A296">
            <v>31043</v>
          </cell>
          <cell r="B296" t="str">
            <v>DivinÃ³polis</v>
          </cell>
          <cell r="C296">
            <v>7491</v>
          </cell>
        </row>
        <row r="297">
          <cell r="A297">
            <v>31044</v>
          </cell>
          <cell r="B297" t="str">
            <v>Formiga</v>
          </cell>
          <cell r="C297">
            <v>1658</v>
          </cell>
        </row>
        <row r="298">
          <cell r="A298">
            <v>31045</v>
          </cell>
          <cell r="B298" t="str">
            <v>Campo Belo</v>
          </cell>
          <cell r="C298">
            <v>748</v>
          </cell>
        </row>
        <row r="299">
          <cell r="A299">
            <v>31046</v>
          </cell>
          <cell r="B299" t="str">
            <v>Oliveira</v>
          </cell>
          <cell r="C299">
            <v>679</v>
          </cell>
        </row>
        <row r="300">
          <cell r="A300">
            <v>31047</v>
          </cell>
          <cell r="B300" t="str">
            <v>Passos</v>
          </cell>
          <cell r="C300">
            <v>2257</v>
          </cell>
        </row>
        <row r="301">
          <cell r="A301">
            <v>31048</v>
          </cell>
          <cell r="B301" t="str">
            <v>SÃ£o SebastiÃ£o do ParaÃ­so</v>
          </cell>
          <cell r="C301">
            <v>2572</v>
          </cell>
        </row>
        <row r="302">
          <cell r="A302">
            <v>31049</v>
          </cell>
          <cell r="B302" t="str">
            <v>Alfenas</v>
          </cell>
          <cell r="C302">
            <v>3363</v>
          </cell>
        </row>
        <row r="303">
          <cell r="A303">
            <v>31050</v>
          </cell>
          <cell r="B303" t="str">
            <v>Varginha</v>
          </cell>
          <cell r="C303">
            <v>6417</v>
          </cell>
        </row>
        <row r="304">
          <cell r="A304">
            <v>31051</v>
          </cell>
          <cell r="B304" t="str">
            <v>PoÃ§os de Caldas</v>
          </cell>
          <cell r="C304">
            <v>5564</v>
          </cell>
        </row>
        <row r="305">
          <cell r="A305">
            <v>31052</v>
          </cell>
          <cell r="B305" t="str">
            <v>Pouso Alegre</v>
          </cell>
          <cell r="C305">
            <v>10495</v>
          </cell>
        </row>
        <row r="306">
          <cell r="A306">
            <v>31053</v>
          </cell>
          <cell r="B306" t="str">
            <v>Santa Rita do SapucaÃ­</v>
          </cell>
          <cell r="C306">
            <v>1902</v>
          </cell>
        </row>
        <row r="307">
          <cell r="A307">
            <v>31054</v>
          </cell>
          <cell r="B307" t="str">
            <v>SÃ£o LourenÃ§o</v>
          </cell>
          <cell r="C307">
            <v>1680</v>
          </cell>
        </row>
        <row r="308">
          <cell r="A308">
            <v>31055</v>
          </cell>
          <cell r="B308" t="str">
            <v>AndrelÃ¢ndia</v>
          </cell>
          <cell r="C308">
            <v>660</v>
          </cell>
        </row>
        <row r="309">
          <cell r="A309">
            <v>31056</v>
          </cell>
          <cell r="B309" t="str">
            <v>ItajubÃ¡</v>
          </cell>
          <cell r="C309">
            <v>2991</v>
          </cell>
        </row>
        <row r="310">
          <cell r="A310">
            <v>31057</v>
          </cell>
          <cell r="B310" t="str">
            <v>Lavras</v>
          </cell>
          <cell r="C310">
            <v>2849</v>
          </cell>
        </row>
        <row r="311">
          <cell r="A311">
            <v>31058</v>
          </cell>
          <cell r="B311" t="str">
            <v>SÃ£o JoÃ£o Del Rei</v>
          </cell>
          <cell r="C311">
            <v>2817</v>
          </cell>
        </row>
        <row r="312">
          <cell r="A312">
            <v>31059</v>
          </cell>
          <cell r="B312" t="str">
            <v>Barbacena</v>
          </cell>
          <cell r="C312">
            <v>2801</v>
          </cell>
        </row>
        <row r="313">
          <cell r="A313">
            <v>31060</v>
          </cell>
          <cell r="B313" t="str">
            <v>Ponte Nova</v>
          </cell>
          <cell r="C313">
            <v>1604</v>
          </cell>
        </row>
        <row r="314">
          <cell r="A314">
            <v>31061</v>
          </cell>
          <cell r="B314" t="str">
            <v>ManhuaÃ§u</v>
          </cell>
          <cell r="C314">
            <v>1772</v>
          </cell>
        </row>
        <row r="315">
          <cell r="A315">
            <v>31062</v>
          </cell>
          <cell r="B315" t="str">
            <v>ViÃ§osa</v>
          </cell>
          <cell r="C315">
            <v>2687</v>
          </cell>
        </row>
        <row r="316">
          <cell r="A316">
            <v>31063</v>
          </cell>
          <cell r="B316" t="str">
            <v>MuriaÃ©</v>
          </cell>
          <cell r="C316">
            <v>1765</v>
          </cell>
        </row>
        <row r="317">
          <cell r="A317">
            <v>31064</v>
          </cell>
          <cell r="B317" t="str">
            <v>UbÃ¡</v>
          </cell>
          <cell r="C317">
            <v>2053</v>
          </cell>
        </row>
        <row r="318">
          <cell r="A318">
            <v>31065</v>
          </cell>
          <cell r="B318" t="str">
            <v>Juiz de Fora</v>
          </cell>
          <cell r="C318">
            <v>15688</v>
          </cell>
        </row>
        <row r="319">
          <cell r="A319">
            <v>31066</v>
          </cell>
          <cell r="B319" t="str">
            <v>Cataguases</v>
          </cell>
          <cell r="C319">
            <v>2109</v>
          </cell>
        </row>
        <row r="320">
          <cell r="A320">
            <v>32001</v>
          </cell>
          <cell r="B320" t="str">
            <v>Barra de SÃ£o Francisco</v>
          </cell>
          <cell r="C320">
            <v>450</v>
          </cell>
        </row>
        <row r="321">
          <cell r="A321">
            <v>32002</v>
          </cell>
          <cell r="B321" t="str">
            <v>Nova VenÃ©cia</v>
          </cell>
          <cell r="C321">
            <v>762</v>
          </cell>
        </row>
        <row r="322">
          <cell r="A322">
            <v>32003</v>
          </cell>
          <cell r="B322" t="str">
            <v>Colatina</v>
          </cell>
          <cell r="C322">
            <v>2251</v>
          </cell>
        </row>
        <row r="323">
          <cell r="A323">
            <v>32004</v>
          </cell>
          <cell r="B323" t="str">
            <v>Montanha</v>
          </cell>
          <cell r="C323">
            <v>389</v>
          </cell>
        </row>
        <row r="324">
          <cell r="A324">
            <v>32005</v>
          </cell>
          <cell r="B324" t="str">
            <v>SÃ£o Mateus</v>
          </cell>
          <cell r="C324">
            <v>1720</v>
          </cell>
        </row>
        <row r="325">
          <cell r="A325">
            <v>32006</v>
          </cell>
          <cell r="B325" t="str">
            <v>Linhares</v>
          </cell>
          <cell r="C325">
            <v>7998</v>
          </cell>
        </row>
        <row r="326">
          <cell r="A326">
            <v>32007</v>
          </cell>
          <cell r="B326" t="str">
            <v>Afonso ClÃ¡udio</v>
          </cell>
          <cell r="C326">
            <v>977</v>
          </cell>
        </row>
        <row r="327">
          <cell r="A327">
            <v>32008</v>
          </cell>
          <cell r="B327" t="str">
            <v>Santa Teresa</v>
          </cell>
          <cell r="C327">
            <v>800</v>
          </cell>
        </row>
        <row r="328">
          <cell r="A328">
            <v>32009</v>
          </cell>
          <cell r="B328" t="str">
            <v>VitÃ³ria</v>
          </cell>
          <cell r="C328">
            <v>67711</v>
          </cell>
        </row>
        <row r="329">
          <cell r="A329">
            <v>32010</v>
          </cell>
          <cell r="B329" t="str">
            <v>Guarapari</v>
          </cell>
          <cell r="C329">
            <v>2689</v>
          </cell>
        </row>
        <row r="330">
          <cell r="A330">
            <v>32011</v>
          </cell>
          <cell r="B330" t="str">
            <v>Alegre</v>
          </cell>
          <cell r="C330">
            <v>677</v>
          </cell>
        </row>
        <row r="331">
          <cell r="A331">
            <v>32012</v>
          </cell>
          <cell r="B331" t="str">
            <v>Cachoeiro de Itapemirim</v>
          </cell>
          <cell r="C331">
            <v>3891</v>
          </cell>
        </row>
        <row r="332">
          <cell r="A332">
            <v>32013</v>
          </cell>
          <cell r="B332" t="str">
            <v>Itapemirim</v>
          </cell>
          <cell r="C332">
            <v>1256</v>
          </cell>
        </row>
        <row r="333">
          <cell r="A333">
            <v>33001</v>
          </cell>
          <cell r="B333" t="str">
            <v>Itaperuna</v>
          </cell>
          <cell r="C333">
            <v>2162</v>
          </cell>
        </row>
        <row r="334">
          <cell r="A334">
            <v>33002</v>
          </cell>
          <cell r="B334" t="str">
            <v>Santo AntÃ´nio de PÃ¡dua</v>
          </cell>
          <cell r="C334">
            <v>645</v>
          </cell>
        </row>
        <row r="335">
          <cell r="A335">
            <v>33003</v>
          </cell>
          <cell r="B335" t="str">
            <v>Campos dos Goytacazes</v>
          </cell>
          <cell r="C335">
            <v>11086</v>
          </cell>
        </row>
        <row r="336">
          <cell r="A336">
            <v>33004</v>
          </cell>
          <cell r="B336" t="str">
            <v>MacaÃ©</v>
          </cell>
          <cell r="C336">
            <v>32182</v>
          </cell>
        </row>
        <row r="337">
          <cell r="A337">
            <v>33005</v>
          </cell>
          <cell r="B337" t="str">
            <v>TrÃªs Rios</v>
          </cell>
          <cell r="C337">
            <v>2516</v>
          </cell>
        </row>
        <row r="338">
          <cell r="A338">
            <v>33006</v>
          </cell>
          <cell r="B338" t="str">
            <v>Cantagalo-Cordeiro</v>
          </cell>
          <cell r="C338">
            <v>871</v>
          </cell>
        </row>
        <row r="339">
          <cell r="A339">
            <v>33007</v>
          </cell>
          <cell r="B339" t="str">
            <v>Nova Friburgo</v>
          </cell>
          <cell r="C339">
            <v>2768</v>
          </cell>
        </row>
        <row r="340">
          <cell r="A340">
            <v>33008</v>
          </cell>
          <cell r="B340" t="str">
            <v>Santa Maria Madalena</v>
          </cell>
          <cell r="C340">
            <v>312</v>
          </cell>
        </row>
        <row r="341">
          <cell r="A341">
            <v>33009</v>
          </cell>
          <cell r="B341" t="str">
            <v>Bacia de SÃ£o JoÃ£o</v>
          </cell>
          <cell r="C341">
            <v>6275</v>
          </cell>
        </row>
        <row r="342">
          <cell r="A342">
            <v>33010</v>
          </cell>
          <cell r="B342" t="str">
            <v>Lagos</v>
          </cell>
          <cell r="C342">
            <v>11175</v>
          </cell>
        </row>
        <row r="343">
          <cell r="A343">
            <v>33011</v>
          </cell>
          <cell r="B343" t="str">
            <v>Vale do ParaÃ­ba Fluminense</v>
          </cell>
          <cell r="C343">
            <v>14315</v>
          </cell>
        </row>
        <row r="344">
          <cell r="A344">
            <v>33012</v>
          </cell>
          <cell r="B344" t="str">
            <v>Barra do PiraÃ­</v>
          </cell>
          <cell r="C344">
            <v>1588</v>
          </cell>
        </row>
        <row r="345">
          <cell r="A345">
            <v>33013</v>
          </cell>
          <cell r="B345" t="str">
            <v>BaÃ­a da Ilha Grande</v>
          </cell>
          <cell r="C345">
            <v>6160</v>
          </cell>
        </row>
        <row r="346">
          <cell r="A346">
            <v>33014</v>
          </cell>
          <cell r="B346" t="str">
            <v>Vassouras</v>
          </cell>
          <cell r="C346">
            <v>1610</v>
          </cell>
        </row>
        <row r="347">
          <cell r="A347">
            <v>33015</v>
          </cell>
          <cell r="B347" t="str">
            <v>Serrana</v>
          </cell>
          <cell r="C347">
            <v>9094</v>
          </cell>
        </row>
        <row r="348">
          <cell r="A348">
            <v>33016</v>
          </cell>
          <cell r="B348" t="str">
            <v>Macacu-Caceribu</v>
          </cell>
          <cell r="C348">
            <v>1158</v>
          </cell>
        </row>
        <row r="349">
          <cell r="A349">
            <v>33017</v>
          </cell>
          <cell r="B349" t="str">
            <v>ItaguaÃ­</v>
          </cell>
          <cell r="C349">
            <v>7939</v>
          </cell>
        </row>
        <row r="350">
          <cell r="A350">
            <v>33018</v>
          </cell>
          <cell r="B350" t="str">
            <v>Rio de Janeiro</v>
          </cell>
          <cell r="C350">
            <v>522699</v>
          </cell>
        </row>
        <row r="351">
          <cell r="A351">
            <v>35001</v>
          </cell>
          <cell r="B351" t="str">
            <v>Jales</v>
          </cell>
          <cell r="C351">
            <v>1624</v>
          </cell>
        </row>
        <row r="352">
          <cell r="A352">
            <v>35002</v>
          </cell>
          <cell r="B352" t="str">
            <v>FernandÃ³polis</v>
          </cell>
          <cell r="C352">
            <v>1423</v>
          </cell>
        </row>
        <row r="353">
          <cell r="A353">
            <v>35003</v>
          </cell>
          <cell r="B353" t="str">
            <v>Votuporanga</v>
          </cell>
          <cell r="C353">
            <v>2080</v>
          </cell>
        </row>
        <row r="354">
          <cell r="A354">
            <v>35004</v>
          </cell>
          <cell r="B354" t="str">
            <v>SÃ£o JosÃ© do Rio Preto</v>
          </cell>
          <cell r="C354">
            <v>19378</v>
          </cell>
        </row>
        <row r="355">
          <cell r="A355">
            <v>35005</v>
          </cell>
          <cell r="B355" t="str">
            <v>Catanduva</v>
          </cell>
          <cell r="C355">
            <v>4232</v>
          </cell>
        </row>
        <row r="356">
          <cell r="A356">
            <v>35006</v>
          </cell>
          <cell r="B356" t="str">
            <v>Auriflama</v>
          </cell>
          <cell r="C356">
            <v>500</v>
          </cell>
        </row>
        <row r="357">
          <cell r="A357">
            <v>35007</v>
          </cell>
          <cell r="B357" t="str">
            <v>Nhandeara</v>
          </cell>
          <cell r="C357">
            <v>973</v>
          </cell>
        </row>
        <row r="358">
          <cell r="A358">
            <v>35008</v>
          </cell>
          <cell r="B358" t="str">
            <v>Novo Horizonte</v>
          </cell>
          <cell r="C358">
            <v>1029</v>
          </cell>
        </row>
        <row r="359">
          <cell r="A359">
            <v>35009</v>
          </cell>
          <cell r="B359" t="str">
            <v>Barretos</v>
          </cell>
          <cell r="C359">
            <v>3730</v>
          </cell>
        </row>
        <row r="360">
          <cell r="A360">
            <v>35010</v>
          </cell>
          <cell r="B360" t="str">
            <v>SÃ£o Joaquim da Barra</v>
          </cell>
          <cell r="C360">
            <v>5153</v>
          </cell>
        </row>
        <row r="361">
          <cell r="A361">
            <v>35011</v>
          </cell>
          <cell r="B361" t="str">
            <v>Ituverava</v>
          </cell>
          <cell r="C361">
            <v>1274</v>
          </cell>
        </row>
        <row r="362">
          <cell r="A362">
            <v>35012</v>
          </cell>
          <cell r="B362" t="str">
            <v>Franca</v>
          </cell>
          <cell r="C362">
            <v>6634</v>
          </cell>
        </row>
        <row r="363">
          <cell r="A363">
            <v>35013</v>
          </cell>
          <cell r="B363" t="str">
            <v>Jaboticabal</v>
          </cell>
          <cell r="C363">
            <v>7355</v>
          </cell>
        </row>
        <row r="364">
          <cell r="A364">
            <v>35014</v>
          </cell>
          <cell r="B364" t="str">
            <v>RibeirÃ£o Preto</v>
          </cell>
          <cell r="C364">
            <v>38950</v>
          </cell>
        </row>
        <row r="365">
          <cell r="A365">
            <v>35015</v>
          </cell>
          <cell r="B365" t="str">
            <v>Batatais</v>
          </cell>
          <cell r="C365">
            <v>1647</v>
          </cell>
        </row>
        <row r="366">
          <cell r="A366">
            <v>35016</v>
          </cell>
          <cell r="B366" t="str">
            <v>Andradina</v>
          </cell>
          <cell r="C366">
            <v>2708</v>
          </cell>
        </row>
        <row r="367">
          <cell r="A367">
            <v>35017</v>
          </cell>
          <cell r="B367" t="str">
            <v>AraÃ§atuba</v>
          </cell>
          <cell r="C367">
            <v>4954</v>
          </cell>
        </row>
        <row r="368">
          <cell r="A368">
            <v>35018</v>
          </cell>
          <cell r="B368" t="str">
            <v>Birigui</v>
          </cell>
          <cell r="C368">
            <v>3136</v>
          </cell>
        </row>
        <row r="369">
          <cell r="A369">
            <v>35019</v>
          </cell>
          <cell r="B369" t="str">
            <v>Lins</v>
          </cell>
          <cell r="C369">
            <v>2985</v>
          </cell>
        </row>
        <row r="370">
          <cell r="A370">
            <v>35020</v>
          </cell>
          <cell r="B370" t="str">
            <v>Bauru</v>
          </cell>
          <cell r="C370">
            <v>19809</v>
          </cell>
        </row>
        <row r="371">
          <cell r="A371">
            <v>35021</v>
          </cell>
          <cell r="B371" t="str">
            <v>JaÃº</v>
          </cell>
          <cell r="C371">
            <v>5699</v>
          </cell>
        </row>
        <row r="372">
          <cell r="A372">
            <v>35022</v>
          </cell>
          <cell r="B372" t="str">
            <v>AvarÃ©</v>
          </cell>
          <cell r="C372">
            <v>2401</v>
          </cell>
        </row>
        <row r="373">
          <cell r="A373">
            <v>35023</v>
          </cell>
          <cell r="B373" t="str">
            <v>Botucatu</v>
          </cell>
          <cell r="C373">
            <v>5779</v>
          </cell>
        </row>
        <row r="374">
          <cell r="A374">
            <v>35024</v>
          </cell>
          <cell r="B374" t="str">
            <v>Araraquara</v>
          </cell>
          <cell r="C374">
            <v>15593</v>
          </cell>
        </row>
        <row r="375">
          <cell r="A375">
            <v>35025</v>
          </cell>
          <cell r="B375" t="str">
            <v>SÃ£o Carlos</v>
          </cell>
          <cell r="C375">
            <v>13061</v>
          </cell>
        </row>
        <row r="376">
          <cell r="A376">
            <v>35026</v>
          </cell>
          <cell r="B376" t="str">
            <v>Rio Claro</v>
          </cell>
          <cell r="C376">
            <v>8885</v>
          </cell>
        </row>
        <row r="377">
          <cell r="A377">
            <v>35027</v>
          </cell>
          <cell r="B377" t="str">
            <v>Limeira</v>
          </cell>
          <cell r="C377">
            <v>18869</v>
          </cell>
        </row>
        <row r="378">
          <cell r="A378">
            <v>35028</v>
          </cell>
          <cell r="B378" t="str">
            <v>Piracicaba</v>
          </cell>
          <cell r="C378">
            <v>21158</v>
          </cell>
        </row>
        <row r="379">
          <cell r="A379">
            <v>35029</v>
          </cell>
          <cell r="B379" t="str">
            <v>Pirassununga</v>
          </cell>
          <cell r="C379">
            <v>4107</v>
          </cell>
        </row>
        <row r="380">
          <cell r="A380">
            <v>35030</v>
          </cell>
          <cell r="B380" t="str">
            <v>SÃ£o JoÃ£o da Boa Vista</v>
          </cell>
          <cell r="C380">
            <v>5244</v>
          </cell>
        </row>
        <row r="381">
          <cell r="A381">
            <v>35031</v>
          </cell>
          <cell r="B381" t="str">
            <v>Mogi Mirim</v>
          </cell>
          <cell r="C381">
            <v>11219</v>
          </cell>
        </row>
        <row r="382">
          <cell r="A382">
            <v>35032</v>
          </cell>
          <cell r="B382" t="str">
            <v>Campinas</v>
          </cell>
          <cell r="C382">
            <v>172475</v>
          </cell>
        </row>
        <row r="383">
          <cell r="A383">
            <v>35033</v>
          </cell>
          <cell r="B383" t="str">
            <v>Amparo</v>
          </cell>
          <cell r="C383">
            <v>3514</v>
          </cell>
        </row>
        <row r="384">
          <cell r="A384">
            <v>35034</v>
          </cell>
          <cell r="B384" t="str">
            <v>Dracena</v>
          </cell>
          <cell r="C384">
            <v>1150</v>
          </cell>
        </row>
        <row r="385">
          <cell r="A385">
            <v>35035</v>
          </cell>
          <cell r="B385" t="str">
            <v>Adamantina</v>
          </cell>
          <cell r="C385">
            <v>1558</v>
          </cell>
        </row>
        <row r="386">
          <cell r="A386">
            <v>35036</v>
          </cell>
          <cell r="B386" t="str">
            <v>Presidente Prudente</v>
          </cell>
          <cell r="C386">
            <v>8151</v>
          </cell>
        </row>
        <row r="387">
          <cell r="A387">
            <v>35037</v>
          </cell>
          <cell r="B387" t="str">
            <v>TupÃ£</v>
          </cell>
          <cell r="C387">
            <v>1347</v>
          </cell>
        </row>
        <row r="388">
          <cell r="A388">
            <v>35038</v>
          </cell>
          <cell r="B388" t="str">
            <v>MarÃ­lia</v>
          </cell>
          <cell r="C388">
            <v>8082</v>
          </cell>
        </row>
        <row r="389">
          <cell r="A389">
            <v>35039</v>
          </cell>
          <cell r="B389" t="str">
            <v>Assis</v>
          </cell>
          <cell r="C389">
            <v>4586</v>
          </cell>
        </row>
        <row r="390">
          <cell r="A390">
            <v>35040</v>
          </cell>
          <cell r="B390" t="str">
            <v>Ourinhos</v>
          </cell>
          <cell r="C390">
            <v>4375</v>
          </cell>
        </row>
        <row r="391">
          <cell r="A391">
            <v>35041</v>
          </cell>
          <cell r="B391" t="str">
            <v>Itapeva</v>
          </cell>
          <cell r="C391">
            <v>2547</v>
          </cell>
        </row>
        <row r="392">
          <cell r="A392">
            <v>35042</v>
          </cell>
          <cell r="B392" t="str">
            <v>Itapetininga</v>
          </cell>
          <cell r="C392">
            <v>3163</v>
          </cell>
        </row>
        <row r="393">
          <cell r="A393">
            <v>35043</v>
          </cell>
          <cell r="B393" t="str">
            <v>TatuÃ­</v>
          </cell>
          <cell r="C393">
            <v>6030</v>
          </cell>
        </row>
        <row r="394">
          <cell r="A394">
            <v>35044</v>
          </cell>
          <cell r="B394" t="str">
            <v>CapÃ£o Bonito</v>
          </cell>
          <cell r="C394">
            <v>1119</v>
          </cell>
        </row>
        <row r="395">
          <cell r="A395">
            <v>35045</v>
          </cell>
          <cell r="B395" t="str">
            <v>Piedade</v>
          </cell>
          <cell r="C395">
            <v>1670</v>
          </cell>
        </row>
        <row r="396">
          <cell r="A396">
            <v>35046</v>
          </cell>
          <cell r="B396" t="str">
            <v>Sorocaba</v>
          </cell>
          <cell r="C396">
            <v>55197</v>
          </cell>
        </row>
        <row r="397">
          <cell r="A397">
            <v>35047</v>
          </cell>
          <cell r="B397" t="str">
            <v>JundiaÃ­</v>
          </cell>
          <cell r="C397">
            <v>40912</v>
          </cell>
        </row>
        <row r="398">
          <cell r="A398">
            <v>35048</v>
          </cell>
          <cell r="B398" t="str">
            <v>BraganÃ§a Paulista</v>
          </cell>
          <cell r="C398">
            <v>14343</v>
          </cell>
        </row>
        <row r="399">
          <cell r="A399">
            <v>35049</v>
          </cell>
          <cell r="B399" t="str">
            <v>Campos do JordÃ£o</v>
          </cell>
          <cell r="C399">
            <v>630</v>
          </cell>
        </row>
        <row r="400">
          <cell r="A400">
            <v>35050</v>
          </cell>
          <cell r="B400" t="str">
            <v>SÃ£o JosÃ© dos Campos</v>
          </cell>
          <cell r="C400">
            <v>58934</v>
          </cell>
        </row>
        <row r="401">
          <cell r="A401">
            <v>35051</v>
          </cell>
          <cell r="B401" t="str">
            <v>GuaratinguetÃ¡</v>
          </cell>
          <cell r="C401">
            <v>8734</v>
          </cell>
        </row>
        <row r="402">
          <cell r="A402">
            <v>35052</v>
          </cell>
          <cell r="B402" t="str">
            <v>Bananal</v>
          </cell>
          <cell r="C402">
            <v>86</v>
          </cell>
        </row>
        <row r="403">
          <cell r="A403">
            <v>35053</v>
          </cell>
          <cell r="B403" t="str">
            <v>Paraibuna/Paraitinga</v>
          </cell>
          <cell r="C403">
            <v>912</v>
          </cell>
        </row>
        <row r="404">
          <cell r="A404">
            <v>35054</v>
          </cell>
          <cell r="B404" t="str">
            <v>Caraguatatuba</v>
          </cell>
          <cell r="C404">
            <v>7809</v>
          </cell>
        </row>
        <row r="405">
          <cell r="A405">
            <v>35055</v>
          </cell>
          <cell r="B405" t="str">
            <v>Registro</v>
          </cell>
          <cell r="C405">
            <v>2659</v>
          </cell>
        </row>
        <row r="406">
          <cell r="A406">
            <v>35056</v>
          </cell>
          <cell r="B406" t="str">
            <v>ItanhaÃ©m</v>
          </cell>
          <cell r="C406">
            <v>2525</v>
          </cell>
        </row>
        <row r="407">
          <cell r="A407">
            <v>35057</v>
          </cell>
          <cell r="B407" t="str">
            <v>Osasco</v>
          </cell>
          <cell r="C407">
            <v>143134</v>
          </cell>
        </row>
        <row r="408">
          <cell r="A408">
            <v>35058</v>
          </cell>
          <cell r="B408" t="str">
            <v>Franco da Rocha</v>
          </cell>
          <cell r="C408">
            <v>5929</v>
          </cell>
        </row>
        <row r="409">
          <cell r="A409">
            <v>35059</v>
          </cell>
          <cell r="B409" t="str">
            <v>Guarulhos</v>
          </cell>
          <cell r="C409">
            <v>46925</v>
          </cell>
        </row>
        <row r="410">
          <cell r="A410">
            <v>35060</v>
          </cell>
          <cell r="B410" t="str">
            <v>Itapecerica da Serra</v>
          </cell>
          <cell r="C410">
            <v>26857</v>
          </cell>
        </row>
        <row r="411">
          <cell r="A411">
            <v>35061</v>
          </cell>
          <cell r="B411" t="str">
            <v>SÃ£o Paulo</v>
          </cell>
          <cell r="C411">
            <v>1310652</v>
          </cell>
        </row>
        <row r="412">
          <cell r="A412">
            <v>35062</v>
          </cell>
          <cell r="B412" t="str">
            <v>Mogi das Cruzes</v>
          </cell>
          <cell r="C412">
            <v>26820</v>
          </cell>
        </row>
        <row r="413">
          <cell r="A413">
            <v>35063</v>
          </cell>
          <cell r="B413" t="str">
            <v>Santos</v>
          </cell>
          <cell r="C413">
            <v>44793</v>
          </cell>
        </row>
        <row r="414">
          <cell r="A414">
            <v>41001</v>
          </cell>
          <cell r="B414" t="str">
            <v>ParanavaÃ­</v>
          </cell>
          <cell r="C414">
            <v>3703</v>
          </cell>
        </row>
        <row r="415">
          <cell r="A415">
            <v>41002</v>
          </cell>
          <cell r="B415" t="str">
            <v>Umuarama</v>
          </cell>
          <cell r="C415">
            <v>3829</v>
          </cell>
        </row>
        <row r="416">
          <cell r="A416">
            <v>41003</v>
          </cell>
          <cell r="B416" t="str">
            <v>Cianorte</v>
          </cell>
          <cell r="C416">
            <v>1919</v>
          </cell>
        </row>
        <row r="417">
          <cell r="A417">
            <v>41004</v>
          </cell>
          <cell r="B417" t="str">
            <v>GoioerÃª</v>
          </cell>
          <cell r="C417">
            <v>1075</v>
          </cell>
        </row>
        <row r="418">
          <cell r="A418">
            <v>41005</v>
          </cell>
          <cell r="B418" t="str">
            <v>Campo MourÃ£o</v>
          </cell>
          <cell r="C418">
            <v>3565</v>
          </cell>
        </row>
        <row r="419">
          <cell r="A419">
            <v>41006</v>
          </cell>
          <cell r="B419" t="str">
            <v>Astorga</v>
          </cell>
          <cell r="C419">
            <v>2187</v>
          </cell>
        </row>
        <row r="420">
          <cell r="A420">
            <v>41007</v>
          </cell>
          <cell r="B420" t="str">
            <v>Porecatu</v>
          </cell>
          <cell r="C420">
            <v>715</v>
          </cell>
        </row>
        <row r="421">
          <cell r="A421">
            <v>41008</v>
          </cell>
          <cell r="B421" t="str">
            <v>FloraÃ­</v>
          </cell>
          <cell r="C421">
            <v>278</v>
          </cell>
        </row>
        <row r="422">
          <cell r="A422">
            <v>41009</v>
          </cell>
          <cell r="B422" t="str">
            <v>MaringÃ¡</v>
          </cell>
          <cell r="C422">
            <v>18883</v>
          </cell>
        </row>
        <row r="423">
          <cell r="A423">
            <v>41010</v>
          </cell>
          <cell r="B423" t="str">
            <v>Apucarana</v>
          </cell>
          <cell r="C423">
            <v>4901</v>
          </cell>
        </row>
        <row r="424">
          <cell r="A424">
            <v>41011</v>
          </cell>
          <cell r="B424" t="str">
            <v>Londrina</v>
          </cell>
          <cell r="C424">
            <v>22189</v>
          </cell>
        </row>
        <row r="425">
          <cell r="A425">
            <v>41012</v>
          </cell>
          <cell r="B425" t="str">
            <v>Faxinal</v>
          </cell>
          <cell r="C425">
            <v>322</v>
          </cell>
        </row>
        <row r="426">
          <cell r="A426">
            <v>41013</v>
          </cell>
          <cell r="B426" t="str">
            <v>IvaiporÃ£</v>
          </cell>
          <cell r="C426">
            <v>828</v>
          </cell>
        </row>
        <row r="427">
          <cell r="A427">
            <v>41014</v>
          </cell>
          <cell r="B427" t="str">
            <v>AssaÃ­</v>
          </cell>
          <cell r="C427">
            <v>368</v>
          </cell>
        </row>
        <row r="428">
          <cell r="A428">
            <v>41015</v>
          </cell>
          <cell r="B428" t="str">
            <v>CornÃ©lio ProcÃ³pio</v>
          </cell>
          <cell r="C428">
            <v>2082</v>
          </cell>
        </row>
        <row r="429">
          <cell r="A429">
            <v>41016</v>
          </cell>
          <cell r="B429" t="str">
            <v>Jacarezinho</v>
          </cell>
          <cell r="C429">
            <v>1730</v>
          </cell>
        </row>
        <row r="430">
          <cell r="A430">
            <v>41017</v>
          </cell>
          <cell r="B430" t="str">
            <v>Ibaiti</v>
          </cell>
          <cell r="C430">
            <v>454</v>
          </cell>
        </row>
        <row r="431">
          <cell r="A431">
            <v>41018</v>
          </cell>
          <cell r="B431" t="str">
            <v>Wenceslau Braz</v>
          </cell>
          <cell r="C431">
            <v>933</v>
          </cell>
        </row>
        <row r="432">
          <cell r="A432">
            <v>41019</v>
          </cell>
          <cell r="B432" t="str">
            <v>TelÃªmaco Borba</v>
          </cell>
          <cell r="C432">
            <v>4547</v>
          </cell>
        </row>
        <row r="433">
          <cell r="A433">
            <v>41020</v>
          </cell>
          <cell r="B433" t="str">
            <v>JaguariaÃ­va</v>
          </cell>
          <cell r="C433">
            <v>1860</v>
          </cell>
        </row>
        <row r="434">
          <cell r="A434">
            <v>41021</v>
          </cell>
          <cell r="B434" t="str">
            <v>Ponta Grossa</v>
          </cell>
          <cell r="C434">
            <v>11442</v>
          </cell>
        </row>
        <row r="435">
          <cell r="A435">
            <v>41022</v>
          </cell>
          <cell r="B435" t="str">
            <v>Toledo</v>
          </cell>
          <cell r="C435">
            <v>10561</v>
          </cell>
        </row>
        <row r="436">
          <cell r="A436">
            <v>41023</v>
          </cell>
          <cell r="B436" t="str">
            <v>Cascavel</v>
          </cell>
          <cell r="C436">
            <v>11485</v>
          </cell>
        </row>
        <row r="437">
          <cell r="A437">
            <v>41024</v>
          </cell>
          <cell r="B437" t="str">
            <v>Foz do IguaÃ§u</v>
          </cell>
          <cell r="C437">
            <v>10356</v>
          </cell>
        </row>
        <row r="438">
          <cell r="A438">
            <v>41025</v>
          </cell>
          <cell r="B438" t="str">
            <v>Capanema</v>
          </cell>
          <cell r="C438">
            <v>1066</v>
          </cell>
        </row>
        <row r="439">
          <cell r="A439">
            <v>41026</v>
          </cell>
          <cell r="B439" t="str">
            <v>Francisco BeltrÃ£o</v>
          </cell>
          <cell r="C439">
            <v>4282</v>
          </cell>
        </row>
        <row r="440">
          <cell r="A440">
            <v>41027</v>
          </cell>
          <cell r="B440" t="str">
            <v>Pato Branco</v>
          </cell>
          <cell r="C440">
            <v>4595</v>
          </cell>
        </row>
        <row r="441">
          <cell r="A441">
            <v>41028</v>
          </cell>
          <cell r="B441" t="str">
            <v>Pitanga</v>
          </cell>
          <cell r="C441">
            <v>470</v>
          </cell>
        </row>
        <row r="442">
          <cell r="A442">
            <v>41029</v>
          </cell>
          <cell r="B442" t="str">
            <v>Guarapuava</v>
          </cell>
          <cell r="C442">
            <v>5633</v>
          </cell>
        </row>
        <row r="443">
          <cell r="A443">
            <v>41030</v>
          </cell>
          <cell r="B443" t="str">
            <v>Palmas</v>
          </cell>
          <cell r="C443">
            <v>1113</v>
          </cell>
        </row>
        <row r="444">
          <cell r="A444">
            <v>41031</v>
          </cell>
          <cell r="B444" t="str">
            <v>PrudentÃ³polis</v>
          </cell>
          <cell r="C444">
            <v>980</v>
          </cell>
        </row>
        <row r="445">
          <cell r="A445">
            <v>41032</v>
          </cell>
          <cell r="B445" t="str">
            <v>Irati</v>
          </cell>
          <cell r="C445">
            <v>1209</v>
          </cell>
        </row>
        <row r="446">
          <cell r="A446">
            <v>41033</v>
          </cell>
          <cell r="B446" t="str">
            <v>UniÃ£o da VitÃ³ria</v>
          </cell>
          <cell r="C446">
            <v>2024</v>
          </cell>
        </row>
        <row r="447">
          <cell r="A447">
            <v>41034</v>
          </cell>
          <cell r="B447" t="str">
            <v>SÃ£o Mateus do Sul</v>
          </cell>
          <cell r="C447">
            <v>690</v>
          </cell>
        </row>
        <row r="448">
          <cell r="A448">
            <v>41035</v>
          </cell>
          <cell r="B448" t="str">
            <v>Cerro Azul</v>
          </cell>
          <cell r="C448">
            <v>178</v>
          </cell>
        </row>
        <row r="449">
          <cell r="A449">
            <v>41036</v>
          </cell>
          <cell r="B449" t="str">
            <v>Lapa</v>
          </cell>
          <cell r="C449">
            <v>721</v>
          </cell>
        </row>
        <row r="450">
          <cell r="A450">
            <v>41037</v>
          </cell>
          <cell r="B450" t="str">
            <v>Curitiba</v>
          </cell>
          <cell r="C450">
            <v>219750</v>
          </cell>
        </row>
        <row r="451">
          <cell r="A451">
            <v>41038</v>
          </cell>
          <cell r="B451" t="str">
            <v>ParanaguÃ¡</v>
          </cell>
          <cell r="C451">
            <v>6912</v>
          </cell>
        </row>
        <row r="452">
          <cell r="A452">
            <v>41039</v>
          </cell>
          <cell r="B452" t="str">
            <v>Rio Negro</v>
          </cell>
          <cell r="C452">
            <v>1097</v>
          </cell>
        </row>
        <row r="453">
          <cell r="A453">
            <v>42001</v>
          </cell>
          <cell r="B453" t="str">
            <v>SÃ£o Miguel do Oeste</v>
          </cell>
          <cell r="C453">
            <v>3677</v>
          </cell>
        </row>
        <row r="454">
          <cell r="A454">
            <v>42002</v>
          </cell>
          <cell r="B454" t="str">
            <v>ChapecÃ³</v>
          </cell>
          <cell r="C454">
            <v>16305</v>
          </cell>
        </row>
        <row r="455">
          <cell r="A455">
            <v>42003</v>
          </cell>
          <cell r="B455" t="str">
            <v>XanxerÃª</v>
          </cell>
          <cell r="C455">
            <v>3412</v>
          </cell>
        </row>
        <row r="456">
          <cell r="A456">
            <v>42004</v>
          </cell>
          <cell r="B456" t="str">
            <v>JoaÃ§aba</v>
          </cell>
          <cell r="C456">
            <v>9708</v>
          </cell>
        </row>
        <row r="457">
          <cell r="A457">
            <v>42005</v>
          </cell>
          <cell r="B457" t="str">
            <v>ConcÃ³rdia</v>
          </cell>
          <cell r="C457">
            <v>3611</v>
          </cell>
        </row>
        <row r="458">
          <cell r="A458">
            <v>42006</v>
          </cell>
          <cell r="B458" t="str">
            <v>Canoinhas</v>
          </cell>
          <cell r="C458">
            <v>4193</v>
          </cell>
        </row>
        <row r="459">
          <cell r="A459">
            <v>42007</v>
          </cell>
          <cell r="B459" t="str">
            <v>SÃ£o Bento do Sul</v>
          </cell>
          <cell r="C459">
            <v>3383</v>
          </cell>
        </row>
        <row r="460">
          <cell r="A460">
            <v>42008</v>
          </cell>
          <cell r="B460" t="str">
            <v>Joinville</v>
          </cell>
          <cell r="C460">
            <v>45603</v>
          </cell>
        </row>
        <row r="461">
          <cell r="A461">
            <v>42009</v>
          </cell>
          <cell r="B461" t="str">
            <v>Curitibanos</v>
          </cell>
          <cell r="C461">
            <v>2585</v>
          </cell>
        </row>
        <row r="462">
          <cell r="A462">
            <v>42010</v>
          </cell>
          <cell r="B462" t="str">
            <v>Campos de Lages</v>
          </cell>
          <cell r="C462">
            <v>5442</v>
          </cell>
        </row>
        <row r="463">
          <cell r="A463">
            <v>42011</v>
          </cell>
          <cell r="B463" t="str">
            <v>Rio do Sul</v>
          </cell>
          <cell r="C463">
            <v>5360</v>
          </cell>
        </row>
        <row r="464">
          <cell r="A464">
            <v>42012</v>
          </cell>
          <cell r="B464" t="str">
            <v>Blumenau</v>
          </cell>
          <cell r="C464">
            <v>29775</v>
          </cell>
        </row>
        <row r="465">
          <cell r="A465">
            <v>42013</v>
          </cell>
          <cell r="B465" t="str">
            <v>ItajaÃ­</v>
          </cell>
          <cell r="C465">
            <v>28717</v>
          </cell>
        </row>
        <row r="466">
          <cell r="A466">
            <v>42014</v>
          </cell>
          <cell r="B466" t="str">
            <v>Ituporanga</v>
          </cell>
          <cell r="C466">
            <v>812</v>
          </cell>
        </row>
        <row r="467">
          <cell r="A467">
            <v>42015</v>
          </cell>
          <cell r="B467" t="str">
            <v>Tijucas</v>
          </cell>
          <cell r="C467">
            <v>2457</v>
          </cell>
        </row>
        <row r="468">
          <cell r="A468">
            <v>42016</v>
          </cell>
          <cell r="B468" t="str">
            <v>FlorianÃ³polis</v>
          </cell>
          <cell r="C468">
            <v>106455</v>
          </cell>
        </row>
        <row r="469">
          <cell r="A469">
            <v>42017</v>
          </cell>
          <cell r="B469" t="str">
            <v>Tabuleiro</v>
          </cell>
          <cell r="C469">
            <v>289</v>
          </cell>
        </row>
        <row r="470">
          <cell r="A470">
            <v>42018</v>
          </cell>
          <cell r="B470" t="str">
            <v>TubarÃ£o</v>
          </cell>
          <cell r="C470">
            <v>8142</v>
          </cell>
        </row>
        <row r="471">
          <cell r="A471">
            <v>42019</v>
          </cell>
          <cell r="B471" t="str">
            <v>CriciÃºma</v>
          </cell>
          <cell r="C471">
            <v>13737</v>
          </cell>
        </row>
        <row r="472">
          <cell r="A472">
            <v>42020</v>
          </cell>
          <cell r="B472" t="str">
            <v>AraranguÃ¡</v>
          </cell>
          <cell r="C472">
            <v>3217</v>
          </cell>
        </row>
        <row r="473">
          <cell r="A473">
            <v>43001</v>
          </cell>
          <cell r="B473" t="str">
            <v>Santa Rosa</v>
          </cell>
          <cell r="C473">
            <v>3279</v>
          </cell>
        </row>
        <row r="474">
          <cell r="A474">
            <v>43002</v>
          </cell>
          <cell r="B474" t="str">
            <v>TrÃªs Passos</v>
          </cell>
          <cell r="C474">
            <v>2191</v>
          </cell>
        </row>
        <row r="475">
          <cell r="A475">
            <v>43003</v>
          </cell>
          <cell r="B475" t="str">
            <v>Frederico Westphalen</v>
          </cell>
          <cell r="C475">
            <v>1798</v>
          </cell>
        </row>
        <row r="476">
          <cell r="A476">
            <v>43004</v>
          </cell>
          <cell r="B476" t="str">
            <v>Erechim</v>
          </cell>
          <cell r="C476">
            <v>5026</v>
          </cell>
        </row>
        <row r="477">
          <cell r="A477">
            <v>43005</v>
          </cell>
          <cell r="B477" t="str">
            <v>Sananduva</v>
          </cell>
          <cell r="C477">
            <v>593</v>
          </cell>
        </row>
        <row r="478">
          <cell r="A478">
            <v>43006</v>
          </cell>
          <cell r="B478" t="str">
            <v>Cerro Largo</v>
          </cell>
          <cell r="C478">
            <v>683</v>
          </cell>
        </row>
        <row r="479">
          <cell r="A479">
            <v>43007</v>
          </cell>
          <cell r="B479" t="str">
            <v>Santo Ã‚ngelo</v>
          </cell>
          <cell r="C479">
            <v>2838</v>
          </cell>
        </row>
        <row r="480">
          <cell r="A480">
            <v>43008</v>
          </cell>
          <cell r="B480" t="str">
            <v>IjuÃ­</v>
          </cell>
          <cell r="C480">
            <v>4870</v>
          </cell>
        </row>
        <row r="481">
          <cell r="A481">
            <v>43009</v>
          </cell>
          <cell r="B481" t="str">
            <v>Carazinho</v>
          </cell>
          <cell r="C481">
            <v>3169</v>
          </cell>
        </row>
        <row r="482">
          <cell r="A482">
            <v>43010</v>
          </cell>
          <cell r="B482" t="str">
            <v>Passo Fundo</v>
          </cell>
          <cell r="C482">
            <v>10481</v>
          </cell>
        </row>
        <row r="483">
          <cell r="A483">
            <v>43011</v>
          </cell>
          <cell r="B483" t="str">
            <v>Cruz Alta</v>
          </cell>
          <cell r="C483">
            <v>3279</v>
          </cell>
        </row>
        <row r="484">
          <cell r="A484">
            <v>43012</v>
          </cell>
          <cell r="B484" t="str">
            <v>NÃ£o-Me-Toque</v>
          </cell>
          <cell r="C484">
            <v>1612</v>
          </cell>
        </row>
        <row r="485">
          <cell r="A485">
            <v>43013</v>
          </cell>
          <cell r="B485" t="str">
            <v>Soledade</v>
          </cell>
          <cell r="C485">
            <v>528</v>
          </cell>
        </row>
        <row r="486">
          <cell r="A486">
            <v>43014</v>
          </cell>
          <cell r="B486" t="str">
            <v>GuaporÃ©</v>
          </cell>
          <cell r="C486">
            <v>2810</v>
          </cell>
        </row>
        <row r="487">
          <cell r="A487">
            <v>43015</v>
          </cell>
          <cell r="B487" t="str">
            <v>Vacaria</v>
          </cell>
          <cell r="C487">
            <v>2513</v>
          </cell>
        </row>
        <row r="488">
          <cell r="A488">
            <v>43016</v>
          </cell>
          <cell r="B488" t="str">
            <v>Caxias do Sul</v>
          </cell>
          <cell r="C488">
            <v>35864</v>
          </cell>
        </row>
        <row r="489">
          <cell r="A489">
            <v>43017</v>
          </cell>
          <cell r="B489" t="str">
            <v>Santiago</v>
          </cell>
          <cell r="C489">
            <v>1395</v>
          </cell>
        </row>
        <row r="490">
          <cell r="A490">
            <v>43018</v>
          </cell>
          <cell r="B490" t="str">
            <v>Santa Maria</v>
          </cell>
          <cell r="C490">
            <v>11653</v>
          </cell>
        </row>
        <row r="491">
          <cell r="A491">
            <v>43019</v>
          </cell>
          <cell r="B491" t="str">
            <v>Restinga Seca</v>
          </cell>
          <cell r="C491">
            <v>677</v>
          </cell>
        </row>
        <row r="492">
          <cell r="A492">
            <v>43020</v>
          </cell>
          <cell r="B492" t="str">
            <v>Santa Cruz do Sul</v>
          </cell>
          <cell r="C492">
            <v>7602</v>
          </cell>
        </row>
        <row r="493">
          <cell r="A493">
            <v>43021</v>
          </cell>
          <cell r="B493" t="str">
            <v>Lajeado-Estrela</v>
          </cell>
          <cell r="C493">
            <v>7008</v>
          </cell>
        </row>
        <row r="494">
          <cell r="A494">
            <v>43022</v>
          </cell>
          <cell r="B494" t="str">
            <v>Cachoeira do Sul</v>
          </cell>
          <cell r="C494">
            <v>1566</v>
          </cell>
        </row>
        <row r="495">
          <cell r="A495">
            <v>43023</v>
          </cell>
          <cell r="B495" t="str">
            <v>Montenegro</v>
          </cell>
          <cell r="C495">
            <v>5097</v>
          </cell>
        </row>
        <row r="496">
          <cell r="A496">
            <v>43024</v>
          </cell>
          <cell r="B496" t="str">
            <v>Gramado-Canela</v>
          </cell>
          <cell r="C496">
            <v>8103</v>
          </cell>
        </row>
        <row r="497">
          <cell r="A497">
            <v>43025</v>
          </cell>
          <cell r="B497" t="str">
            <v>SÃ£o JerÃ´nimo</v>
          </cell>
          <cell r="C497">
            <v>4538</v>
          </cell>
        </row>
        <row r="498">
          <cell r="A498">
            <v>43026</v>
          </cell>
          <cell r="B498" t="str">
            <v>Porto Alegre</v>
          </cell>
          <cell r="C498">
            <v>196662</v>
          </cell>
        </row>
        <row r="499">
          <cell r="A499">
            <v>43027</v>
          </cell>
          <cell r="B499" t="str">
            <v>OsÃ³rio</v>
          </cell>
          <cell r="C499">
            <v>6247</v>
          </cell>
        </row>
        <row r="500">
          <cell r="A500">
            <v>43028</v>
          </cell>
          <cell r="B500" t="str">
            <v>CamaquÃ£</v>
          </cell>
          <cell r="C500">
            <v>1351</v>
          </cell>
        </row>
        <row r="501">
          <cell r="A501">
            <v>43029</v>
          </cell>
          <cell r="B501" t="str">
            <v>Campanha Ocidental</v>
          </cell>
          <cell r="C501">
            <v>4388</v>
          </cell>
        </row>
        <row r="502">
          <cell r="A502">
            <v>43030</v>
          </cell>
          <cell r="B502" t="str">
            <v>Campanha Central</v>
          </cell>
          <cell r="C502">
            <v>1932</v>
          </cell>
        </row>
        <row r="503">
          <cell r="A503">
            <v>43031</v>
          </cell>
          <cell r="B503" t="str">
            <v>Campanha Meridional</v>
          </cell>
          <cell r="C503">
            <v>3320</v>
          </cell>
        </row>
        <row r="504">
          <cell r="A504">
            <v>43032</v>
          </cell>
          <cell r="B504" t="str">
            <v>Serras de Sudeste</v>
          </cell>
          <cell r="C504">
            <v>1494</v>
          </cell>
        </row>
        <row r="505">
          <cell r="A505">
            <v>43033</v>
          </cell>
          <cell r="B505" t="str">
            <v>Pelotas</v>
          </cell>
          <cell r="C505">
            <v>9168</v>
          </cell>
        </row>
        <row r="506">
          <cell r="A506">
            <v>43034</v>
          </cell>
          <cell r="B506" t="str">
            <v>JaguarÃ£o</v>
          </cell>
          <cell r="C506">
            <v>411</v>
          </cell>
        </row>
        <row r="507">
          <cell r="A507">
            <v>43035</v>
          </cell>
          <cell r="B507" t="str">
            <v>Litoral Lagunar</v>
          </cell>
          <cell r="C507">
            <v>7343</v>
          </cell>
        </row>
        <row r="508">
          <cell r="A508">
            <v>50001</v>
          </cell>
          <cell r="B508" t="str">
            <v>Baixo Pantanal</v>
          </cell>
          <cell r="C508">
            <v>3887</v>
          </cell>
        </row>
        <row r="509">
          <cell r="A509">
            <v>50002</v>
          </cell>
          <cell r="B509" t="str">
            <v>Aquidauana</v>
          </cell>
          <cell r="C509">
            <v>840</v>
          </cell>
        </row>
        <row r="510">
          <cell r="A510">
            <v>50003</v>
          </cell>
          <cell r="B510" t="str">
            <v>Alto Taquari</v>
          </cell>
          <cell r="C510">
            <v>1847</v>
          </cell>
        </row>
        <row r="511">
          <cell r="A511">
            <v>50004</v>
          </cell>
          <cell r="B511" t="str">
            <v>Campo Grande</v>
          </cell>
          <cell r="C511">
            <v>48450</v>
          </cell>
        </row>
        <row r="512">
          <cell r="A512">
            <v>50005</v>
          </cell>
          <cell r="B512" t="str">
            <v>CassilÃ¢ndia</v>
          </cell>
          <cell r="C512">
            <v>1702</v>
          </cell>
        </row>
        <row r="513">
          <cell r="A513">
            <v>50006</v>
          </cell>
          <cell r="B513" t="str">
            <v>ParanaÃ­ba</v>
          </cell>
          <cell r="C513">
            <v>1723</v>
          </cell>
        </row>
        <row r="514">
          <cell r="A514">
            <v>50007</v>
          </cell>
          <cell r="B514" t="str">
            <v>TrÃªs Lagoas</v>
          </cell>
          <cell r="C514">
            <v>7148</v>
          </cell>
        </row>
        <row r="515">
          <cell r="A515">
            <v>50008</v>
          </cell>
          <cell r="B515" t="str">
            <v>Nova Andradina</v>
          </cell>
          <cell r="C515">
            <v>1190</v>
          </cell>
        </row>
        <row r="516">
          <cell r="A516">
            <v>50009</v>
          </cell>
          <cell r="B516" t="str">
            <v>Bodoquena</v>
          </cell>
          <cell r="C516">
            <v>1312</v>
          </cell>
        </row>
        <row r="517">
          <cell r="A517">
            <v>50010</v>
          </cell>
          <cell r="B517" t="str">
            <v>Dourados</v>
          </cell>
          <cell r="C517">
            <v>12226</v>
          </cell>
        </row>
        <row r="518">
          <cell r="A518">
            <v>50011</v>
          </cell>
          <cell r="B518" t="str">
            <v>Iguatemi</v>
          </cell>
          <cell r="C518">
            <v>2780</v>
          </cell>
        </row>
        <row r="519">
          <cell r="A519">
            <v>51001</v>
          </cell>
          <cell r="B519" t="str">
            <v>AripuanÃ£</v>
          </cell>
          <cell r="C519">
            <v>2612</v>
          </cell>
        </row>
        <row r="520">
          <cell r="A520">
            <v>51002</v>
          </cell>
          <cell r="B520" t="str">
            <v>Alta Floresta</v>
          </cell>
          <cell r="C520">
            <v>1410</v>
          </cell>
        </row>
        <row r="521">
          <cell r="A521">
            <v>51003</v>
          </cell>
          <cell r="B521" t="str">
            <v>ColÃ­der</v>
          </cell>
          <cell r="C521">
            <v>1971</v>
          </cell>
        </row>
        <row r="522">
          <cell r="A522">
            <v>51004</v>
          </cell>
          <cell r="B522" t="str">
            <v>Parecis</v>
          </cell>
          <cell r="C522">
            <v>5491</v>
          </cell>
        </row>
        <row r="523">
          <cell r="A523">
            <v>51005</v>
          </cell>
          <cell r="B523" t="str">
            <v>Arinos</v>
          </cell>
          <cell r="C523">
            <v>1587</v>
          </cell>
        </row>
        <row r="524">
          <cell r="A524">
            <v>51006</v>
          </cell>
          <cell r="B524" t="str">
            <v>Alto Teles Pires</v>
          </cell>
          <cell r="C524">
            <v>10444</v>
          </cell>
        </row>
        <row r="525">
          <cell r="A525">
            <v>51007</v>
          </cell>
          <cell r="B525" t="str">
            <v>Sinop</v>
          </cell>
          <cell r="C525">
            <v>6075</v>
          </cell>
        </row>
        <row r="526">
          <cell r="A526">
            <v>51008</v>
          </cell>
          <cell r="B526" t="str">
            <v>Paranatinga</v>
          </cell>
          <cell r="C526">
            <v>877</v>
          </cell>
        </row>
        <row r="527">
          <cell r="A527">
            <v>51009</v>
          </cell>
          <cell r="B527" t="str">
            <v>Norte Araguaia</v>
          </cell>
          <cell r="C527">
            <v>1965</v>
          </cell>
        </row>
        <row r="528">
          <cell r="A528">
            <v>51010</v>
          </cell>
          <cell r="B528" t="str">
            <v>Canarana</v>
          </cell>
          <cell r="C528">
            <v>3240</v>
          </cell>
        </row>
        <row r="529">
          <cell r="A529">
            <v>51011</v>
          </cell>
          <cell r="B529" t="str">
            <v>MÃ©dio Araguaia</v>
          </cell>
          <cell r="C529">
            <v>1517</v>
          </cell>
        </row>
        <row r="530">
          <cell r="A530">
            <v>51012</v>
          </cell>
          <cell r="B530" t="str">
            <v>Alto GuaporÃ©</v>
          </cell>
          <cell r="C530">
            <v>1297</v>
          </cell>
        </row>
        <row r="531">
          <cell r="A531">
            <v>51013</v>
          </cell>
          <cell r="B531" t="str">
            <v>TangarÃ¡ da Serra</v>
          </cell>
          <cell r="C531">
            <v>3838</v>
          </cell>
        </row>
        <row r="532">
          <cell r="A532">
            <v>51014</v>
          </cell>
          <cell r="B532" t="str">
            <v>Jauru</v>
          </cell>
          <cell r="C532">
            <v>1192</v>
          </cell>
        </row>
        <row r="533">
          <cell r="A533">
            <v>51015</v>
          </cell>
          <cell r="B533" t="str">
            <v>Alto Paraguai</v>
          </cell>
          <cell r="C533">
            <v>455</v>
          </cell>
        </row>
        <row r="534">
          <cell r="A534">
            <v>51016</v>
          </cell>
          <cell r="B534" t="str">
            <v>RosÃ¡rio Oeste</v>
          </cell>
          <cell r="C534">
            <v>233</v>
          </cell>
        </row>
        <row r="535">
          <cell r="A535">
            <v>51017</v>
          </cell>
          <cell r="B535" t="str">
            <v>CuiabÃ¡</v>
          </cell>
          <cell r="C535">
            <v>69445</v>
          </cell>
        </row>
        <row r="536">
          <cell r="A536">
            <v>51018</v>
          </cell>
          <cell r="B536" t="str">
            <v>Alto Pantanal</v>
          </cell>
          <cell r="C536">
            <v>2792</v>
          </cell>
        </row>
        <row r="537">
          <cell r="A537">
            <v>51019</v>
          </cell>
          <cell r="B537" t="str">
            <v>Primavera do Leste</v>
          </cell>
          <cell r="C537">
            <v>4151</v>
          </cell>
        </row>
        <row r="538">
          <cell r="A538">
            <v>51020</v>
          </cell>
          <cell r="B538" t="str">
            <v>Tesouro</v>
          </cell>
          <cell r="C538">
            <v>433</v>
          </cell>
        </row>
        <row r="539">
          <cell r="A539">
            <v>51021</v>
          </cell>
          <cell r="B539" t="str">
            <v>RondonÃ³polis</v>
          </cell>
          <cell r="C539">
            <v>7514</v>
          </cell>
        </row>
        <row r="540">
          <cell r="A540">
            <v>51022</v>
          </cell>
          <cell r="B540" t="str">
            <v>Alto Araguaia</v>
          </cell>
          <cell r="C540">
            <v>1216</v>
          </cell>
        </row>
        <row r="541">
          <cell r="A541">
            <v>52001</v>
          </cell>
          <cell r="B541" t="str">
            <v>SÃ£o Miguel do Araguaia</v>
          </cell>
          <cell r="C541">
            <v>1511</v>
          </cell>
        </row>
        <row r="542">
          <cell r="A542">
            <v>52002</v>
          </cell>
          <cell r="B542" t="str">
            <v>Rio Vermelho</v>
          </cell>
          <cell r="C542">
            <v>811</v>
          </cell>
        </row>
        <row r="543">
          <cell r="A543">
            <v>52003</v>
          </cell>
          <cell r="B543" t="str">
            <v>AragarÃ§as</v>
          </cell>
          <cell r="C543">
            <v>411</v>
          </cell>
        </row>
        <row r="544">
          <cell r="A544">
            <v>52004</v>
          </cell>
          <cell r="B544" t="str">
            <v>Porangatu</v>
          </cell>
          <cell r="C544">
            <v>2978</v>
          </cell>
        </row>
        <row r="545">
          <cell r="A545">
            <v>52005</v>
          </cell>
          <cell r="B545" t="str">
            <v>Chapada dos Veadeiros</v>
          </cell>
          <cell r="C545">
            <v>517</v>
          </cell>
        </row>
        <row r="546">
          <cell r="A546">
            <v>52006</v>
          </cell>
          <cell r="B546" t="str">
            <v>Ceres</v>
          </cell>
          <cell r="C546">
            <v>3174</v>
          </cell>
        </row>
        <row r="547">
          <cell r="A547">
            <v>52007</v>
          </cell>
          <cell r="B547" t="str">
            <v>AnÃ¡polis</v>
          </cell>
          <cell r="C547">
            <v>13095</v>
          </cell>
        </row>
        <row r="548">
          <cell r="A548">
            <v>52008</v>
          </cell>
          <cell r="B548" t="str">
            <v>IporÃ¡</v>
          </cell>
          <cell r="C548">
            <v>600</v>
          </cell>
        </row>
        <row r="549">
          <cell r="A549">
            <v>52009</v>
          </cell>
          <cell r="B549" t="str">
            <v>Anicuns</v>
          </cell>
          <cell r="C549">
            <v>1002</v>
          </cell>
        </row>
        <row r="550">
          <cell r="A550">
            <v>52010</v>
          </cell>
          <cell r="B550" t="str">
            <v>GoiÃ¢nia</v>
          </cell>
          <cell r="C550">
            <v>116027</v>
          </cell>
        </row>
        <row r="551">
          <cell r="A551">
            <v>52011</v>
          </cell>
          <cell r="B551" t="str">
            <v>VÃ£o do ParanÃ£</v>
          </cell>
          <cell r="C551">
            <v>617</v>
          </cell>
        </row>
        <row r="552">
          <cell r="A552">
            <v>52012</v>
          </cell>
          <cell r="B552" t="str">
            <v>Entorno de BrasÃ­lia</v>
          </cell>
          <cell r="C552">
            <v>10570</v>
          </cell>
        </row>
        <row r="553">
          <cell r="A553">
            <v>52013</v>
          </cell>
          <cell r="B553" t="str">
            <v>Sudoeste de GoiÃ¡s</v>
          </cell>
          <cell r="C553">
            <v>13932</v>
          </cell>
        </row>
        <row r="554">
          <cell r="A554">
            <v>52014</v>
          </cell>
          <cell r="B554" t="str">
            <v>Vale do Rio dos Bois</v>
          </cell>
          <cell r="C554">
            <v>2743</v>
          </cell>
        </row>
        <row r="555">
          <cell r="A555">
            <v>52015</v>
          </cell>
          <cell r="B555" t="str">
            <v>Meia Ponte</v>
          </cell>
          <cell r="C555">
            <v>7845</v>
          </cell>
        </row>
        <row r="556">
          <cell r="A556">
            <v>52016</v>
          </cell>
          <cell r="B556" t="str">
            <v>Pires do Rio</v>
          </cell>
          <cell r="C556">
            <v>1234</v>
          </cell>
        </row>
        <row r="557">
          <cell r="A557">
            <v>52017</v>
          </cell>
          <cell r="B557" t="str">
            <v>CatalÃ£o</v>
          </cell>
          <cell r="C557">
            <v>3991</v>
          </cell>
        </row>
        <row r="558">
          <cell r="A558">
            <v>52018</v>
          </cell>
          <cell r="B558" t="str">
            <v>QuirinÃ³polis</v>
          </cell>
          <cell r="C558">
            <v>2188</v>
          </cell>
        </row>
        <row r="559">
          <cell r="A559">
            <v>53001</v>
          </cell>
          <cell r="B559" t="str">
            <v>BrasÃ­lia</v>
          </cell>
          <cell r="C559">
            <v>325138</v>
          </cell>
        </row>
        <row r="560">
          <cell r="A560">
            <v>99999</v>
          </cell>
          <cell r="B560" t="str">
            <v>NÃ£o informado</v>
          </cell>
          <cell r="C560">
            <v>224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IS_workers_2025-04-02T14_32_3"/>
    </sheetNames>
    <sheetDataSet>
      <sheetData sheetId="0">
        <row r="1">
          <cell r="A1" t="str">
            <v>Microregion ID</v>
          </cell>
          <cell r="B1" t="str">
            <v>Microregion</v>
          </cell>
          <cell r="C1" t="str">
            <v>Workers</v>
          </cell>
        </row>
        <row r="2">
          <cell r="A2">
            <v>11001</v>
          </cell>
          <cell r="B2" t="str">
            <v>Porto Velho</v>
          </cell>
          <cell r="C2">
            <v>74124</v>
          </cell>
        </row>
        <row r="3">
          <cell r="A3">
            <v>11002</v>
          </cell>
          <cell r="B3" t="str">
            <v>GuajarÃ¡-Mirim</v>
          </cell>
          <cell r="C3">
            <v>1920</v>
          </cell>
        </row>
        <row r="4">
          <cell r="A4">
            <v>11003</v>
          </cell>
          <cell r="B4" t="str">
            <v>Ariquemes</v>
          </cell>
          <cell r="C4">
            <v>8719</v>
          </cell>
        </row>
        <row r="5">
          <cell r="A5">
            <v>11004</v>
          </cell>
          <cell r="B5" t="str">
            <v>Ji-ParanÃ¡</v>
          </cell>
          <cell r="C5">
            <v>16169</v>
          </cell>
        </row>
        <row r="6">
          <cell r="A6">
            <v>11005</v>
          </cell>
          <cell r="B6" t="str">
            <v>Alvorada D'Oeste</v>
          </cell>
          <cell r="C6">
            <v>2758</v>
          </cell>
        </row>
        <row r="7">
          <cell r="A7">
            <v>11006</v>
          </cell>
          <cell r="B7" t="str">
            <v>Cacoal</v>
          </cell>
          <cell r="C7">
            <v>12125</v>
          </cell>
        </row>
        <row r="8">
          <cell r="A8">
            <v>11007</v>
          </cell>
          <cell r="B8" t="str">
            <v>Vilhena</v>
          </cell>
          <cell r="C8">
            <v>14672</v>
          </cell>
        </row>
        <row r="9">
          <cell r="A9">
            <v>11008</v>
          </cell>
          <cell r="B9" t="str">
            <v>Colorado do Oeste</v>
          </cell>
          <cell r="C9">
            <v>2860</v>
          </cell>
        </row>
        <row r="10">
          <cell r="A10">
            <v>12001</v>
          </cell>
          <cell r="B10" t="str">
            <v>Cruzeiro do Sul</v>
          </cell>
          <cell r="C10">
            <v>4693</v>
          </cell>
        </row>
        <row r="11">
          <cell r="A11">
            <v>12002</v>
          </cell>
          <cell r="B11" t="str">
            <v>TarauacÃ¡</v>
          </cell>
          <cell r="C11">
            <v>1748</v>
          </cell>
        </row>
        <row r="12">
          <cell r="A12">
            <v>12003</v>
          </cell>
          <cell r="B12" t="str">
            <v>Sena Madureira</v>
          </cell>
          <cell r="C12">
            <v>1461</v>
          </cell>
        </row>
        <row r="13">
          <cell r="A13">
            <v>12004</v>
          </cell>
          <cell r="B13" t="str">
            <v>Rio Branco</v>
          </cell>
          <cell r="C13">
            <v>42709</v>
          </cell>
        </row>
        <row r="14">
          <cell r="A14">
            <v>12005</v>
          </cell>
          <cell r="B14" t="str">
            <v>BrasilÃ©ia</v>
          </cell>
          <cell r="C14">
            <v>1912</v>
          </cell>
        </row>
        <row r="15">
          <cell r="A15">
            <v>13001</v>
          </cell>
          <cell r="B15" t="str">
            <v>Rio Negro</v>
          </cell>
          <cell r="C15">
            <v>977</v>
          </cell>
        </row>
        <row r="16">
          <cell r="A16">
            <v>13002</v>
          </cell>
          <cell r="B16" t="str">
            <v>JapurÃ¡</v>
          </cell>
          <cell r="C16">
            <v>307</v>
          </cell>
        </row>
        <row r="17">
          <cell r="A17">
            <v>13003</v>
          </cell>
          <cell r="B17" t="str">
            <v>Alto SolimÃµes</v>
          </cell>
          <cell r="C17">
            <v>4537</v>
          </cell>
        </row>
        <row r="18">
          <cell r="A18">
            <v>13004</v>
          </cell>
          <cell r="B18" t="str">
            <v>JuruÃ¡</v>
          </cell>
          <cell r="C18">
            <v>1481</v>
          </cell>
        </row>
        <row r="19">
          <cell r="A19">
            <v>13005</v>
          </cell>
          <cell r="B19" t="str">
            <v>TefÃ©</v>
          </cell>
          <cell r="C19">
            <v>558</v>
          </cell>
        </row>
        <row r="20">
          <cell r="A20">
            <v>13006</v>
          </cell>
          <cell r="B20" t="str">
            <v>Coari</v>
          </cell>
          <cell r="C20">
            <v>3498</v>
          </cell>
        </row>
        <row r="21">
          <cell r="A21">
            <v>13007</v>
          </cell>
          <cell r="B21" t="str">
            <v>Manaus</v>
          </cell>
          <cell r="C21">
            <v>200602</v>
          </cell>
        </row>
        <row r="22">
          <cell r="A22">
            <v>13008</v>
          </cell>
          <cell r="B22" t="str">
            <v>Rio Preto da Eva</v>
          </cell>
          <cell r="C22">
            <v>3631</v>
          </cell>
        </row>
        <row r="23">
          <cell r="A23">
            <v>13009</v>
          </cell>
          <cell r="B23" t="str">
            <v>Itacoatiara</v>
          </cell>
          <cell r="C23">
            <v>4808</v>
          </cell>
        </row>
        <row r="24">
          <cell r="A24">
            <v>13010</v>
          </cell>
          <cell r="B24" t="str">
            <v>Parintins</v>
          </cell>
          <cell r="C24">
            <v>4830</v>
          </cell>
        </row>
        <row r="25">
          <cell r="A25">
            <v>13011</v>
          </cell>
          <cell r="B25" t="str">
            <v>Boca do Acre</v>
          </cell>
          <cell r="C25">
            <v>333</v>
          </cell>
        </row>
        <row r="26">
          <cell r="A26">
            <v>13012</v>
          </cell>
          <cell r="B26" t="str">
            <v>Purus</v>
          </cell>
          <cell r="C26">
            <v>1426</v>
          </cell>
        </row>
        <row r="27">
          <cell r="A27">
            <v>13013</v>
          </cell>
          <cell r="B27" t="str">
            <v>Madeira</v>
          </cell>
          <cell r="C27">
            <v>3475</v>
          </cell>
        </row>
        <row r="28">
          <cell r="A28">
            <v>14001</v>
          </cell>
          <cell r="B28" t="str">
            <v>Boa Vista</v>
          </cell>
          <cell r="C28">
            <v>25038</v>
          </cell>
        </row>
        <row r="29">
          <cell r="A29">
            <v>14002</v>
          </cell>
          <cell r="B29" t="str">
            <v>Nordeste de Roraima</v>
          </cell>
          <cell r="C29">
            <v>1524</v>
          </cell>
        </row>
        <row r="30">
          <cell r="A30">
            <v>14003</v>
          </cell>
          <cell r="B30" t="str">
            <v>CaracaraÃ­</v>
          </cell>
          <cell r="C30">
            <v>1157</v>
          </cell>
        </row>
        <row r="31">
          <cell r="A31">
            <v>14004</v>
          </cell>
          <cell r="B31" t="str">
            <v>Sudeste de Roraima</v>
          </cell>
          <cell r="C31">
            <v>1712</v>
          </cell>
        </row>
        <row r="32">
          <cell r="A32">
            <v>15001</v>
          </cell>
          <cell r="B32" t="str">
            <v>Ã“bidos</v>
          </cell>
          <cell r="C32">
            <v>11985</v>
          </cell>
        </row>
        <row r="33">
          <cell r="A33">
            <v>15002</v>
          </cell>
          <cell r="B33" t="str">
            <v>SantarÃ©m</v>
          </cell>
          <cell r="C33">
            <v>16872</v>
          </cell>
        </row>
        <row r="34">
          <cell r="A34">
            <v>15003</v>
          </cell>
          <cell r="B34" t="str">
            <v>Almeirim</v>
          </cell>
          <cell r="C34">
            <v>3012</v>
          </cell>
        </row>
        <row r="35">
          <cell r="A35">
            <v>15004</v>
          </cell>
          <cell r="B35" t="str">
            <v>Portel</v>
          </cell>
          <cell r="C35">
            <v>2542</v>
          </cell>
        </row>
        <row r="36">
          <cell r="A36">
            <v>15005</v>
          </cell>
          <cell r="B36" t="str">
            <v>Furos de Breves</v>
          </cell>
          <cell r="C36">
            <v>6138</v>
          </cell>
        </row>
        <row r="37">
          <cell r="A37">
            <v>15006</v>
          </cell>
          <cell r="B37" t="str">
            <v>Arari</v>
          </cell>
          <cell r="C37">
            <v>2924</v>
          </cell>
        </row>
        <row r="38">
          <cell r="A38">
            <v>15007</v>
          </cell>
          <cell r="B38" t="str">
            <v>BelÃ©m</v>
          </cell>
          <cell r="C38">
            <v>174370</v>
          </cell>
        </row>
        <row r="39">
          <cell r="A39">
            <v>15008</v>
          </cell>
          <cell r="B39" t="str">
            <v>Castanhal</v>
          </cell>
          <cell r="C39">
            <v>11653</v>
          </cell>
        </row>
        <row r="40">
          <cell r="A40">
            <v>15009</v>
          </cell>
          <cell r="B40" t="str">
            <v>Salgado</v>
          </cell>
          <cell r="C40">
            <v>5384</v>
          </cell>
        </row>
        <row r="41">
          <cell r="A41">
            <v>15010</v>
          </cell>
          <cell r="B41" t="str">
            <v>Bragantina</v>
          </cell>
          <cell r="C41">
            <v>7351</v>
          </cell>
        </row>
        <row r="42">
          <cell r="A42">
            <v>15011</v>
          </cell>
          <cell r="B42" t="str">
            <v>CametÃ¡</v>
          </cell>
          <cell r="C42">
            <v>9739</v>
          </cell>
        </row>
        <row r="43">
          <cell r="A43">
            <v>15012</v>
          </cell>
          <cell r="B43" t="str">
            <v>TomÃ©-AÃ§u</v>
          </cell>
          <cell r="C43">
            <v>10212</v>
          </cell>
        </row>
        <row r="44">
          <cell r="A44">
            <v>15013</v>
          </cell>
          <cell r="B44" t="str">
            <v>GuamÃ¡</v>
          </cell>
          <cell r="C44">
            <v>8863</v>
          </cell>
        </row>
        <row r="45">
          <cell r="A45">
            <v>15014</v>
          </cell>
          <cell r="B45" t="str">
            <v>Itaituba</v>
          </cell>
          <cell r="C45">
            <v>11560</v>
          </cell>
        </row>
        <row r="46">
          <cell r="A46">
            <v>15015</v>
          </cell>
          <cell r="B46" t="str">
            <v>Altamira</v>
          </cell>
          <cell r="C46">
            <v>12961</v>
          </cell>
        </row>
        <row r="47">
          <cell r="A47">
            <v>15016</v>
          </cell>
          <cell r="B47" t="str">
            <v>TucuruÃ­</v>
          </cell>
          <cell r="C47">
            <v>8929</v>
          </cell>
        </row>
        <row r="48">
          <cell r="A48">
            <v>15017</v>
          </cell>
          <cell r="B48" t="str">
            <v>Paragominas</v>
          </cell>
          <cell r="C48">
            <v>13648</v>
          </cell>
        </row>
        <row r="49">
          <cell r="A49">
            <v>15018</v>
          </cell>
          <cell r="B49" t="str">
            <v>SÃ£o FÃ©lix do Xingu</v>
          </cell>
          <cell r="C49">
            <v>7284</v>
          </cell>
        </row>
        <row r="50">
          <cell r="A50">
            <v>15019</v>
          </cell>
          <cell r="B50" t="str">
            <v>Parauapebas</v>
          </cell>
          <cell r="C50">
            <v>49566</v>
          </cell>
        </row>
        <row r="51">
          <cell r="A51">
            <v>15020</v>
          </cell>
          <cell r="B51" t="str">
            <v>MarabÃ¡</v>
          </cell>
          <cell r="C51">
            <v>23019</v>
          </cell>
        </row>
        <row r="52">
          <cell r="A52">
            <v>15021</v>
          </cell>
          <cell r="B52" t="str">
            <v>RedenÃ§Ã£o</v>
          </cell>
          <cell r="C52">
            <v>12381</v>
          </cell>
        </row>
        <row r="53">
          <cell r="A53">
            <v>15022</v>
          </cell>
          <cell r="B53" t="str">
            <v>ConceiÃ§Ã£o do Araguaia</v>
          </cell>
          <cell r="C53">
            <v>6342</v>
          </cell>
        </row>
        <row r="54">
          <cell r="A54">
            <v>16001</v>
          </cell>
          <cell r="B54" t="str">
            <v>Oiapoque</v>
          </cell>
          <cell r="C54">
            <v>905</v>
          </cell>
        </row>
        <row r="55">
          <cell r="A55">
            <v>16002</v>
          </cell>
          <cell r="B55" t="str">
            <v>AmapÃ¡</v>
          </cell>
          <cell r="C55">
            <v>387</v>
          </cell>
        </row>
        <row r="56">
          <cell r="A56">
            <v>16003</v>
          </cell>
          <cell r="B56" t="str">
            <v>MacapÃ¡</v>
          </cell>
          <cell r="C56">
            <v>37782</v>
          </cell>
        </row>
        <row r="57">
          <cell r="A57">
            <v>16004</v>
          </cell>
          <cell r="B57" t="str">
            <v>MazagÃ£o</v>
          </cell>
          <cell r="C57">
            <v>1968</v>
          </cell>
        </row>
        <row r="58">
          <cell r="A58">
            <v>17001</v>
          </cell>
          <cell r="B58" t="str">
            <v>Bico do Papagaio</v>
          </cell>
          <cell r="C58">
            <v>5335</v>
          </cell>
        </row>
        <row r="59">
          <cell r="A59">
            <v>17002</v>
          </cell>
          <cell r="B59" t="str">
            <v>AraguaÃ­na</v>
          </cell>
          <cell r="C59">
            <v>19116</v>
          </cell>
        </row>
        <row r="60">
          <cell r="A60">
            <v>17003</v>
          </cell>
          <cell r="B60" t="str">
            <v>Miracema do Tocantins</v>
          </cell>
          <cell r="C60">
            <v>6748</v>
          </cell>
        </row>
        <row r="61">
          <cell r="A61">
            <v>17004</v>
          </cell>
          <cell r="B61" t="str">
            <v>Rio Formoso</v>
          </cell>
          <cell r="C61">
            <v>7431</v>
          </cell>
        </row>
        <row r="62">
          <cell r="A62">
            <v>17005</v>
          </cell>
          <cell r="B62" t="str">
            <v>Gurupi</v>
          </cell>
          <cell r="C62">
            <v>9985</v>
          </cell>
        </row>
        <row r="63">
          <cell r="A63">
            <v>17006</v>
          </cell>
          <cell r="B63" t="str">
            <v>Porto Nacional</v>
          </cell>
          <cell r="C63">
            <v>64981</v>
          </cell>
        </row>
        <row r="64">
          <cell r="A64">
            <v>17007</v>
          </cell>
          <cell r="B64" t="str">
            <v>JalapÃ£o</v>
          </cell>
          <cell r="C64">
            <v>2658</v>
          </cell>
        </row>
        <row r="65">
          <cell r="A65">
            <v>17008</v>
          </cell>
          <cell r="B65" t="str">
            <v>DianÃ³polis</v>
          </cell>
          <cell r="C65">
            <v>4468</v>
          </cell>
        </row>
        <row r="66">
          <cell r="A66">
            <v>21001</v>
          </cell>
          <cell r="B66" t="str">
            <v>Litoral Ocidental Maranhense</v>
          </cell>
          <cell r="C66">
            <v>4352</v>
          </cell>
        </row>
        <row r="67">
          <cell r="A67">
            <v>21002</v>
          </cell>
          <cell r="B67" t="str">
            <v>AglomeraÃ§Ã£o Urbana de SÃ£o LuÃ­s</v>
          </cell>
          <cell r="C67">
            <v>132583</v>
          </cell>
        </row>
        <row r="68">
          <cell r="A68">
            <v>21003</v>
          </cell>
          <cell r="B68" t="str">
            <v>RosÃ¡rio</v>
          </cell>
          <cell r="C68">
            <v>3878</v>
          </cell>
        </row>
        <row r="69">
          <cell r="A69">
            <v>21004</v>
          </cell>
          <cell r="B69" t="str">
            <v>LenÃ§Ã³is Maranhenses</v>
          </cell>
          <cell r="C69">
            <v>2624</v>
          </cell>
        </row>
        <row r="70">
          <cell r="A70">
            <v>21005</v>
          </cell>
          <cell r="B70" t="str">
            <v>Baixada Maranhense</v>
          </cell>
          <cell r="C70">
            <v>11610</v>
          </cell>
        </row>
        <row r="71">
          <cell r="A71">
            <v>21006</v>
          </cell>
          <cell r="B71" t="str">
            <v>Itapecuru Mirim</v>
          </cell>
          <cell r="C71">
            <v>4343</v>
          </cell>
        </row>
        <row r="72">
          <cell r="A72">
            <v>21007</v>
          </cell>
          <cell r="B72" t="str">
            <v>Gurupi</v>
          </cell>
          <cell r="C72">
            <v>5737</v>
          </cell>
        </row>
        <row r="73">
          <cell r="A73">
            <v>21008</v>
          </cell>
          <cell r="B73" t="str">
            <v>PindarÃ©</v>
          </cell>
          <cell r="C73">
            <v>14162</v>
          </cell>
        </row>
        <row r="74">
          <cell r="A74">
            <v>21009</v>
          </cell>
          <cell r="B74" t="str">
            <v>Imperatriz</v>
          </cell>
          <cell r="C74">
            <v>32734</v>
          </cell>
        </row>
        <row r="75">
          <cell r="A75">
            <v>21010</v>
          </cell>
          <cell r="B75" t="str">
            <v>MÃ©dio Mearim</v>
          </cell>
          <cell r="C75">
            <v>10736</v>
          </cell>
        </row>
        <row r="76">
          <cell r="A76">
            <v>21011</v>
          </cell>
          <cell r="B76" t="str">
            <v>Alto Mearim e GrajaÃº</v>
          </cell>
          <cell r="C76">
            <v>8200</v>
          </cell>
        </row>
        <row r="77">
          <cell r="A77">
            <v>21012</v>
          </cell>
          <cell r="B77" t="str">
            <v>Presidente Dutra</v>
          </cell>
          <cell r="C77">
            <v>4526</v>
          </cell>
        </row>
        <row r="78">
          <cell r="A78">
            <v>21013</v>
          </cell>
          <cell r="B78" t="str">
            <v>Baixo ParnaÃ­ba Maranhense</v>
          </cell>
          <cell r="C78">
            <v>2668</v>
          </cell>
        </row>
        <row r="79">
          <cell r="A79">
            <v>21014</v>
          </cell>
          <cell r="B79" t="str">
            <v>Chapadinha</v>
          </cell>
          <cell r="C79">
            <v>4858</v>
          </cell>
        </row>
        <row r="80">
          <cell r="A80">
            <v>21015</v>
          </cell>
          <cell r="B80" t="str">
            <v>CodÃ³</v>
          </cell>
          <cell r="C80">
            <v>6766</v>
          </cell>
        </row>
        <row r="81">
          <cell r="A81">
            <v>21016</v>
          </cell>
          <cell r="B81" t="str">
            <v>Coelho Neto</v>
          </cell>
          <cell r="C81">
            <v>2210</v>
          </cell>
        </row>
        <row r="82">
          <cell r="A82">
            <v>21017</v>
          </cell>
          <cell r="B82" t="str">
            <v>Caxias</v>
          </cell>
          <cell r="C82">
            <v>9409</v>
          </cell>
        </row>
        <row r="83">
          <cell r="A83">
            <v>21018</v>
          </cell>
          <cell r="B83" t="str">
            <v>Chapadas do Alto Itapecuru</v>
          </cell>
          <cell r="C83">
            <v>4867</v>
          </cell>
        </row>
        <row r="84">
          <cell r="A84">
            <v>21019</v>
          </cell>
          <cell r="B84" t="str">
            <v>Porto Franco</v>
          </cell>
          <cell r="C84">
            <v>4395</v>
          </cell>
        </row>
        <row r="85">
          <cell r="A85">
            <v>21020</v>
          </cell>
          <cell r="B85" t="str">
            <v>Gerais de Balsas</v>
          </cell>
          <cell r="C85">
            <v>11329</v>
          </cell>
        </row>
        <row r="86">
          <cell r="A86">
            <v>21021</v>
          </cell>
          <cell r="B86" t="str">
            <v>Chapadas das Mangabeiras</v>
          </cell>
          <cell r="C86">
            <v>3482</v>
          </cell>
        </row>
        <row r="87">
          <cell r="A87">
            <v>22001</v>
          </cell>
          <cell r="B87" t="str">
            <v>Baixo ParnaÃ­ba Piauiense</v>
          </cell>
          <cell r="C87">
            <v>5908</v>
          </cell>
        </row>
        <row r="88">
          <cell r="A88">
            <v>22002</v>
          </cell>
          <cell r="B88" t="str">
            <v>Litoral Piauiense</v>
          </cell>
          <cell r="C88">
            <v>6770</v>
          </cell>
        </row>
        <row r="89">
          <cell r="A89">
            <v>22003</v>
          </cell>
          <cell r="B89" t="str">
            <v>Teresina</v>
          </cell>
          <cell r="C89">
            <v>73108</v>
          </cell>
        </row>
        <row r="90">
          <cell r="A90">
            <v>22004</v>
          </cell>
          <cell r="B90" t="str">
            <v>Campo Maior</v>
          </cell>
          <cell r="C90">
            <v>3581</v>
          </cell>
        </row>
        <row r="91">
          <cell r="A91">
            <v>22005</v>
          </cell>
          <cell r="B91" t="str">
            <v>MÃ©dio ParnaÃ­ba Piauiense</v>
          </cell>
          <cell r="C91">
            <v>2125</v>
          </cell>
        </row>
        <row r="92">
          <cell r="A92">
            <v>22006</v>
          </cell>
          <cell r="B92" t="str">
            <v>ValenÃ§a do PiauÃ­</v>
          </cell>
          <cell r="C92">
            <v>1649</v>
          </cell>
        </row>
        <row r="93">
          <cell r="A93">
            <v>22007</v>
          </cell>
          <cell r="B93" t="str">
            <v>Alto ParnaÃ­ba Piauiense</v>
          </cell>
          <cell r="C93">
            <v>5360</v>
          </cell>
        </row>
        <row r="94">
          <cell r="A94">
            <v>22008</v>
          </cell>
          <cell r="B94" t="str">
            <v>BertolÃ­nia</v>
          </cell>
          <cell r="C94">
            <v>1468</v>
          </cell>
        </row>
        <row r="95">
          <cell r="A95">
            <v>22009</v>
          </cell>
          <cell r="B95" t="str">
            <v>Floriano</v>
          </cell>
          <cell r="C95">
            <v>3210</v>
          </cell>
        </row>
        <row r="96">
          <cell r="A96">
            <v>22010</v>
          </cell>
          <cell r="B96" t="str">
            <v>Alto MÃ©dio GurguÃ©ia</v>
          </cell>
          <cell r="C96">
            <v>3313</v>
          </cell>
        </row>
        <row r="97">
          <cell r="A97">
            <v>22011</v>
          </cell>
          <cell r="B97" t="str">
            <v>SÃ£o Raimundo Nonato</v>
          </cell>
          <cell r="C97">
            <v>2787</v>
          </cell>
        </row>
        <row r="98">
          <cell r="A98">
            <v>22012</v>
          </cell>
          <cell r="B98" t="str">
            <v>Chapadas do Extremo Sul Piauiense</v>
          </cell>
          <cell r="C98">
            <v>1453</v>
          </cell>
        </row>
        <row r="99">
          <cell r="A99">
            <v>22013</v>
          </cell>
          <cell r="B99" t="str">
            <v>Picos</v>
          </cell>
          <cell r="C99">
            <v>5395</v>
          </cell>
        </row>
        <row r="100">
          <cell r="A100">
            <v>22014</v>
          </cell>
          <cell r="B100" t="str">
            <v>Pio IX</v>
          </cell>
          <cell r="C100">
            <v>619</v>
          </cell>
        </row>
        <row r="101">
          <cell r="A101">
            <v>22015</v>
          </cell>
          <cell r="B101" t="str">
            <v>Alto MÃ©dio CanindÃ©</v>
          </cell>
          <cell r="C101">
            <v>5941</v>
          </cell>
        </row>
        <row r="102">
          <cell r="A102">
            <v>23001</v>
          </cell>
          <cell r="B102" t="str">
            <v>Litoral de Camocim e AcaraÃº</v>
          </cell>
          <cell r="C102">
            <v>8966</v>
          </cell>
        </row>
        <row r="103">
          <cell r="A103">
            <v>23002</v>
          </cell>
          <cell r="B103" t="str">
            <v>Ibiapaba</v>
          </cell>
          <cell r="C103">
            <v>6911</v>
          </cell>
        </row>
        <row r="104">
          <cell r="A104">
            <v>23003</v>
          </cell>
          <cell r="B104" t="str">
            <v>CoreaÃº</v>
          </cell>
          <cell r="C104">
            <v>1657</v>
          </cell>
        </row>
        <row r="105">
          <cell r="A105">
            <v>23004</v>
          </cell>
          <cell r="B105" t="str">
            <v>Meruoca</v>
          </cell>
          <cell r="C105">
            <v>573</v>
          </cell>
        </row>
        <row r="106">
          <cell r="A106">
            <v>23005</v>
          </cell>
          <cell r="B106" t="str">
            <v>Sobral</v>
          </cell>
          <cell r="C106">
            <v>14452</v>
          </cell>
        </row>
        <row r="107">
          <cell r="A107">
            <v>23006</v>
          </cell>
          <cell r="B107" t="str">
            <v>Ipu</v>
          </cell>
          <cell r="C107">
            <v>2542</v>
          </cell>
        </row>
        <row r="108">
          <cell r="A108">
            <v>23007</v>
          </cell>
          <cell r="B108" t="str">
            <v>Santa QuitÃ©ria</v>
          </cell>
          <cell r="C108">
            <v>1505</v>
          </cell>
        </row>
        <row r="109">
          <cell r="A109">
            <v>23008</v>
          </cell>
          <cell r="B109" t="str">
            <v>Itapipoca</v>
          </cell>
          <cell r="C109">
            <v>5867</v>
          </cell>
        </row>
        <row r="110">
          <cell r="A110">
            <v>23009</v>
          </cell>
          <cell r="B110" t="str">
            <v>Baixo Curu</v>
          </cell>
          <cell r="C110">
            <v>8469</v>
          </cell>
        </row>
        <row r="111">
          <cell r="A111">
            <v>23010</v>
          </cell>
          <cell r="B111" t="str">
            <v>Uruburetama</v>
          </cell>
          <cell r="C111">
            <v>2217</v>
          </cell>
        </row>
        <row r="112">
          <cell r="A112">
            <v>23011</v>
          </cell>
          <cell r="B112" t="str">
            <v>MÃ©dio Curu</v>
          </cell>
          <cell r="C112">
            <v>1607</v>
          </cell>
        </row>
        <row r="113">
          <cell r="A113">
            <v>23012</v>
          </cell>
          <cell r="B113" t="str">
            <v>CanindÃ©</v>
          </cell>
          <cell r="C113">
            <v>2551</v>
          </cell>
        </row>
        <row r="114">
          <cell r="A114">
            <v>23013</v>
          </cell>
          <cell r="B114" t="str">
            <v>BaturitÃ©</v>
          </cell>
          <cell r="C114">
            <v>4258</v>
          </cell>
        </row>
        <row r="115">
          <cell r="A115">
            <v>23014</v>
          </cell>
          <cell r="B115" t="str">
            <v>Chorozinho</v>
          </cell>
          <cell r="C115">
            <v>1237</v>
          </cell>
        </row>
        <row r="116">
          <cell r="A116">
            <v>23015</v>
          </cell>
          <cell r="B116" t="str">
            <v>Cascavel</v>
          </cell>
          <cell r="C116">
            <v>3932</v>
          </cell>
        </row>
        <row r="117">
          <cell r="A117">
            <v>23016</v>
          </cell>
          <cell r="B117" t="str">
            <v>Fortaleza</v>
          </cell>
          <cell r="C117">
            <v>269707</v>
          </cell>
        </row>
        <row r="118">
          <cell r="A118">
            <v>23017</v>
          </cell>
          <cell r="B118" t="str">
            <v>Pacajus</v>
          </cell>
          <cell r="C118">
            <v>4891</v>
          </cell>
        </row>
        <row r="119">
          <cell r="A119">
            <v>23018</v>
          </cell>
          <cell r="B119" t="str">
            <v>SertÃ£o de CratÃ©us</v>
          </cell>
          <cell r="C119">
            <v>5208</v>
          </cell>
        </row>
        <row r="120">
          <cell r="A120">
            <v>23019</v>
          </cell>
          <cell r="B120" t="str">
            <v>SertÃ£o de Quixeramobim</v>
          </cell>
          <cell r="C120">
            <v>6306</v>
          </cell>
        </row>
        <row r="121">
          <cell r="A121">
            <v>23020</v>
          </cell>
          <cell r="B121" t="str">
            <v>SertÃ£o de Inhamuns</v>
          </cell>
          <cell r="C121">
            <v>2313</v>
          </cell>
        </row>
        <row r="122">
          <cell r="A122">
            <v>23021</v>
          </cell>
          <cell r="B122" t="str">
            <v>SertÃ£o de Senador Pompeu</v>
          </cell>
          <cell r="C122">
            <v>3414</v>
          </cell>
        </row>
        <row r="123">
          <cell r="A123">
            <v>23022</v>
          </cell>
          <cell r="B123" t="str">
            <v>Litoral de Aracati</v>
          </cell>
          <cell r="C123">
            <v>4240</v>
          </cell>
        </row>
        <row r="124">
          <cell r="A124">
            <v>23023</v>
          </cell>
          <cell r="B124" t="str">
            <v>Baixo Jaguaribe</v>
          </cell>
          <cell r="C124">
            <v>8252</v>
          </cell>
        </row>
        <row r="125">
          <cell r="A125">
            <v>23024</v>
          </cell>
          <cell r="B125" t="str">
            <v>MÃ©dio Jaguaribe</v>
          </cell>
          <cell r="C125">
            <v>1859</v>
          </cell>
        </row>
        <row r="126">
          <cell r="A126">
            <v>23025</v>
          </cell>
          <cell r="B126" t="str">
            <v>Serra do Pereiro</v>
          </cell>
          <cell r="C126">
            <v>1964</v>
          </cell>
        </row>
        <row r="127">
          <cell r="A127">
            <v>23026</v>
          </cell>
          <cell r="B127" t="str">
            <v>Iguatu</v>
          </cell>
          <cell r="C127">
            <v>4918</v>
          </cell>
        </row>
        <row r="128">
          <cell r="A128">
            <v>23027</v>
          </cell>
          <cell r="B128" t="str">
            <v>VÃ¡rzea Alegre</v>
          </cell>
          <cell r="C128">
            <v>1978</v>
          </cell>
        </row>
        <row r="129">
          <cell r="A129">
            <v>23028</v>
          </cell>
          <cell r="B129" t="str">
            <v>Lavras da Mangabeira</v>
          </cell>
          <cell r="C129">
            <v>990</v>
          </cell>
        </row>
        <row r="130">
          <cell r="A130">
            <v>23029</v>
          </cell>
          <cell r="B130" t="str">
            <v>Chapada do Araripe</v>
          </cell>
          <cell r="C130">
            <v>1659</v>
          </cell>
        </row>
        <row r="131">
          <cell r="A131">
            <v>23030</v>
          </cell>
          <cell r="B131" t="str">
            <v>CaririaÃ§u</v>
          </cell>
          <cell r="C131">
            <v>1335</v>
          </cell>
        </row>
        <row r="132">
          <cell r="A132">
            <v>23031</v>
          </cell>
          <cell r="B132" t="str">
            <v>Barro</v>
          </cell>
          <cell r="C132">
            <v>1548</v>
          </cell>
        </row>
        <row r="133">
          <cell r="A133">
            <v>23032</v>
          </cell>
          <cell r="B133" t="str">
            <v>Cariri</v>
          </cell>
          <cell r="C133">
            <v>19025</v>
          </cell>
        </row>
        <row r="134">
          <cell r="A134">
            <v>23033</v>
          </cell>
          <cell r="B134" t="str">
            <v>Brejo Santo</v>
          </cell>
          <cell r="C134">
            <v>2641</v>
          </cell>
        </row>
        <row r="135">
          <cell r="A135">
            <v>24001</v>
          </cell>
          <cell r="B135" t="str">
            <v>MossorÃ³</v>
          </cell>
          <cell r="C135">
            <v>19171</v>
          </cell>
        </row>
        <row r="136">
          <cell r="A136">
            <v>24002</v>
          </cell>
          <cell r="B136" t="str">
            <v>Chapada do Apodi</v>
          </cell>
          <cell r="C136">
            <v>1509</v>
          </cell>
        </row>
        <row r="137">
          <cell r="A137">
            <v>24003</v>
          </cell>
          <cell r="B137" t="str">
            <v>MÃ©dio Oeste</v>
          </cell>
          <cell r="C137">
            <v>805</v>
          </cell>
        </row>
        <row r="138">
          <cell r="A138">
            <v>24004</v>
          </cell>
          <cell r="B138" t="str">
            <v>Vale do AÃ§u</v>
          </cell>
          <cell r="C138">
            <v>4378</v>
          </cell>
        </row>
        <row r="139">
          <cell r="A139">
            <v>24005</v>
          </cell>
          <cell r="B139" t="str">
            <v>Serra de SÃ£o Miguel</v>
          </cell>
          <cell r="C139">
            <v>1029</v>
          </cell>
        </row>
        <row r="140">
          <cell r="A140">
            <v>24006</v>
          </cell>
          <cell r="B140" t="str">
            <v>Pau dos Ferros</v>
          </cell>
          <cell r="C140">
            <v>2182</v>
          </cell>
        </row>
        <row r="141">
          <cell r="A141">
            <v>24007</v>
          </cell>
          <cell r="B141" t="str">
            <v>Umarizal</v>
          </cell>
          <cell r="C141">
            <v>1092</v>
          </cell>
        </row>
        <row r="142">
          <cell r="A142">
            <v>24008</v>
          </cell>
          <cell r="B142" t="str">
            <v>Macau</v>
          </cell>
          <cell r="C142">
            <v>2981</v>
          </cell>
        </row>
        <row r="143">
          <cell r="A143">
            <v>24009</v>
          </cell>
          <cell r="B143" t="str">
            <v>Angicos</v>
          </cell>
          <cell r="C143">
            <v>2003</v>
          </cell>
        </row>
        <row r="144">
          <cell r="A144">
            <v>24010</v>
          </cell>
          <cell r="B144" t="str">
            <v>Serra de Santana</v>
          </cell>
          <cell r="C144">
            <v>1819</v>
          </cell>
        </row>
        <row r="145">
          <cell r="A145">
            <v>24011</v>
          </cell>
          <cell r="B145" t="str">
            <v>SeridÃ³ Ocidental</v>
          </cell>
          <cell r="C145">
            <v>2949</v>
          </cell>
        </row>
        <row r="146">
          <cell r="A146">
            <v>24012</v>
          </cell>
          <cell r="B146" t="str">
            <v>SeridÃ³ Oriental</v>
          </cell>
          <cell r="C146">
            <v>3027</v>
          </cell>
        </row>
        <row r="147">
          <cell r="A147">
            <v>24013</v>
          </cell>
          <cell r="B147" t="str">
            <v>Baixa Verde</v>
          </cell>
          <cell r="C147">
            <v>1484</v>
          </cell>
        </row>
        <row r="148">
          <cell r="A148">
            <v>24014</v>
          </cell>
          <cell r="B148" t="str">
            <v>Borborema Potiguar</v>
          </cell>
          <cell r="C148">
            <v>2282</v>
          </cell>
        </row>
        <row r="149">
          <cell r="A149">
            <v>24015</v>
          </cell>
          <cell r="B149" t="str">
            <v>Agreste Potiguar</v>
          </cell>
          <cell r="C149">
            <v>4270</v>
          </cell>
        </row>
        <row r="150">
          <cell r="A150">
            <v>24016</v>
          </cell>
          <cell r="B150" t="str">
            <v>Litoral Nordeste</v>
          </cell>
          <cell r="C150">
            <v>1856</v>
          </cell>
        </row>
        <row r="151">
          <cell r="A151">
            <v>24017</v>
          </cell>
          <cell r="B151" t="str">
            <v>MacaÃ­ba</v>
          </cell>
          <cell r="C151">
            <v>11241</v>
          </cell>
        </row>
        <row r="152">
          <cell r="A152">
            <v>24018</v>
          </cell>
          <cell r="B152" t="str">
            <v>Natal</v>
          </cell>
          <cell r="C152">
            <v>100346</v>
          </cell>
        </row>
        <row r="153">
          <cell r="A153">
            <v>24019</v>
          </cell>
          <cell r="B153" t="str">
            <v>Litoral Sul</v>
          </cell>
          <cell r="C153">
            <v>4431</v>
          </cell>
        </row>
        <row r="154">
          <cell r="A154">
            <v>25001</v>
          </cell>
          <cell r="B154" t="str">
            <v>CatolÃ© do Rocha</v>
          </cell>
          <cell r="C154">
            <v>2368</v>
          </cell>
        </row>
        <row r="155">
          <cell r="A155">
            <v>25002</v>
          </cell>
          <cell r="B155" t="str">
            <v>Cajazeiras</v>
          </cell>
          <cell r="C155">
            <v>3921</v>
          </cell>
        </row>
        <row r="156">
          <cell r="A156">
            <v>25003</v>
          </cell>
          <cell r="B156" t="str">
            <v>Sousa</v>
          </cell>
          <cell r="C156">
            <v>4239</v>
          </cell>
        </row>
        <row r="157">
          <cell r="A157">
            <v>25004</v>
          </cell>
          <cell r="B157" t="str">
            <v>Patos</v>
          </cell>
          <cell r="C157">
            <v>3774</v>
          </cell>
        </row>
        <row r="158">
          <cell r="A158">
            <v>25005</v>
          </cell>
          <cell r="B158" t="str">
            <v>PiancÃ³</v>
          </cell>
          <cell r="C158">
            <v>1504</v>
          </cell>
        </row>
        <row r="159">
          <cell r="A159">
            <v>25006</v>
          </cell>
          <cell r="B159" t="str">
            <v>Itaporanga</v>
          </cell>
          <cell r="C159">
            <v>1868</v>
          </cell>
        </row>
        <row r="160">
          <cell r="A160">
            <v>25007</v>
          </cell>
          <cell r="B160" t="str">
            <v>Serra do Teixeira</v>
          </cell>
          <cell r="C160">
            <v>2062</v>
          </cell>
        </row>
        <row r="161">
          <cell r="A161">
            <v>25008</v>
          </cell>
          <cell r="B161" t="str">
            <v>SeridÃ³ Ocidental Paraibano</v>
          </cell>
          <cell r="C161">
            <v>1274</v>
          </cell>
        </row>
        <row r="162">
          <cell r="A162">
            <v>25009</v>
          </cell>
          <cell r="B162" t="str">
            <v>SeridÃ³ Oriental Paraibano</v>
          </cell>
          <cell r="C162">
            <v>1751</v>
          </cell>
        </row>
        <row r="163">
          <cell r="A163">
            <v>25010</v>
          </cell>
          <cell r="B163" t="str">
            <v>Cariri Ocidental</v>
          </cell>
          <cell r="C163">
            <v>2871</v>
          </cell>
        </row>
        <row r="164">
          <cell r="A164">
            <v>25011</v>
          </cell>
          <cell r="B164" t="str">
            <v>Cariri Oriental</v>
          </cell>
          <cell r="C164">
            <v>1724</v>
          </cell>
        </row>
        <row r="165">
          <cell r="A165">
            <v>25012</v>
          </cell>
          <cell r="B165" t="str">
            <v>CurimataÃº Ocidental</v>
          </cell>
          <cell r="C165">
            <v>2092</v>
          </cell>
        </row>
        <row r="166">
          <cell r="A166">
            <v>25013</v>
          </cell>
          <cell r="B166" t="str">
            <v>CurimataÃº Oriental</v>
          </cell>
          <cell r="C166">
            <v>1918</v>
          </cell>
        </row>
        <row r="167">
          <cell r="A167">
            <v>25014</v>
          </cell>
          <cell r="B167" t="str">
            <v>EsperanÃ§a</v>
          </cell>
          <cell r="C167">
            <v>1290</v>
          </cell>
        </row>
        <row r="168">
          <cell r="A168">
            <v>25015</v>
          </cell>
          <cell r="B168" t="str">
            <v>Brejo Paraibano</v>
          </cell>
          <cell r="C168">
            <v>2291</v>
          </cell>
        </row>
        <row r="169">
          <cell r="A169">
            <v>25016</v>
          </cell>
          <cell r="B169" t="str">
            <v>Guarabira</v>
          </cell>
          <cell r="C169">
            <v>3584</v>
          </cell>
        </row>
        <row r="170">
          <cell r="A170">
            <v>25017</v>
          </cell>
          <cell r="B170" t="str">
            <v>Campina Grande</v>
          </cell>
          <cell r="C170">
            <v>22111</v>
          </cell>
        </row>
        <row r="171">
          <cell r="A171">
            <v>25018</v>
          </cell>
          <cell r="B171" t="str">
            <v>Itabaiana</v>
          </cell>
          <cell r="C171">
            <v>2390</v>
          </cell>
        </row>
        <row r="172">
          <cell r="A172">
            <v>25019</v>
          </cell>
          <cell r="B172" t="str">
            <v>Umbuzeiro</v>
          </cell>
          <cell r="C172">
            <v>758</v>
          </cell>
        </row>
        <row r="173">
          <cell r="A173">
            <v>25020</v>
          </cell>
          <cell r="B173" t="str">
            <v>Litoral Norte</v>
          </cell>
          <cell r="C173">
            <v>4424</v>
          </cell>
        </row>
        <row r="174">
          <cell r="A174">
            <v>25021</v>
          </cell>
          <cell r="B174" t="str">
            <v>SapÃ©</v>
          </cell>
          <cell r="C174">
            <v>3058</v>
          </cell>
        </row>
        <row r="175">
          <cell r="A175">
            <v>25022</v>
          </cell>
          <cell r="B175" t="str">
            <v>JoÃ£o Pessoa</v>
          </cell>
          <cell r="C175">
            <v>99576</v>
          </cell>
        </row>
        <row r="176">
          <cell r="A176">
            <v>25023</v>
          </cell>
          <cell r="B176" t="str">
            <v>Litoral Sul</v>
          </cell>
          <cell r="C176">
            <v>5173</v>
          </cell>
        </row>
        <row r="177">
          <cell r="A177">
            <v>26001</v>
          </cell>
          <cell r="B177" t="str">
            <v>Araripina</v>
          </cell>
          <cell r="C177">
            <v>6249</v>
          </cell>
        </row>
        <row r="178">
          <cell r="A178">
            <v>26002</v>
          </cell>
          <cell r="B178" t="str">
            <v>Salgueiro</v>
          </cell>
          <cell r="C178">
            <v>4056</v>
          </cell>
        </row>
        <row r="179">
          <cell r="A179">
            <v>26003</v>
          </cell>
          <cell r="B179" t="str">
            <v>PajeÃº</v>
          </cell>
          <cell r="C179">
            <v>6794</v>
          </cell>
        </row>
        <row r="180">
          <cell r="A180">
            <v>26004</v>
          </cell>
          <cell r="B180" t="str">
            <v>SertÃ£o do MoxotÃ³</v>
          </cell>
          <cell r="C180">
            <v>5227</v>
          </cell>
        </row>
        <row r="181">
          <cell r="A181">
            <v>26005</v>
          </cell>
          <cell r="B181" t="str">
            <v>Petrolina</v>
          </cell>
          <cell r="C181">
            <v>20645</v>
          </cell>
        </row>
        <row r="182">
          <cell r="A182">
            <v>26006</v>
          </cell>
          <cell r="B182" t="str">
            <v>Itaparica</v>
          </cell>
          <cell r="C182">
            <v>3288</v>
          </cell>
        </row>
        <row r="183">
          <cell r="A183">
            <v>26007</v>
          </cell>
          <cell r="B183" t="str">
            <v>Vale do Ipanema</v>
          </cell>
          <cell r="C183">
            <v>2841</v>
          </cell>
        </row>
        <row r="184">
          <cell r="A184">
            <v>26008</v>
          </cell>
          <cell r="B184" t="str">
            <v>Vale do Ipojuca</v>
          </cell>
          <cell r="C184">
            <v>28426</v>
          </cell>
        </row>
        <row r="185">
          <cell r="A185">
            <v>26009</v>
          </cell>
          <cell r="B185" t="str">
            <v>Alto Capibaribe</v>
          </cell>
          <cell r="C185">
            <v>5365</v>
          </cell>
        </row>
        <row r="186">
          <cell r="A186">
            <v>26010</v>
          </cell>
          <cell r="B186" t="str">
            <v>MÃ©dio Capibaribe</v>
          </cell>
          <cell r="C186">
            <v>4314</v>
          </cell>
        </row>
        <row r="187">
          <cell r="A187">
            <v>26011</v>
          </cell>
          <cell r="B187" t="str">
            <v>Garanhuns</v>
          </cell>
          <cell r="C187">
            <v>9581</v>
          </cell>
        </row>
        <row r="188">
          <cell r="A188">
            <v>26012</v>
          </cell>
          <cell r="B188" t="str">
            <v>Brejo Pernambucano</v>
          </cell>
          <cell r="C188">
            <v>3717</v>
          </cell>
        </row>
        <row r="189">
          <cell r="A189">
            <v>26013</v>
          </cell>
          <cell r="B189" t="str">
            <v>Mata Setentrional Pernambucana</v>
          </cell>
          <cell r="C189">
            <v>20841</v>
          </cell>
        </row>
        <row r="190">
          <cell r="A190">
            <v>26014</v>
          </cell>
          <cell r="B190" t="str">
            <v>VitÃ³ria de Santo AntÃ£o</v>
          </cell>
          <cell r="C190">
            <v>8777</v>
          </cell>
        </row>
        <row r="191">
          <cell r="A191">
            <v>26015</v>
          </cell>
          <cell r="B191" t="str">
            <v>Mata Meridional Pernambucana</v>
          </cell>
          <cell r="C191">
            <v>14756</v>
          </cell>
        </row>
        <row r="192">
          <cell r="A192">
            <v>26016</v>
          </cell>
          <cell r="B192" t="str">
            <v>ItamaracÃ¡</v>
          </cell>
          <cell r="C192">
            <v>10022</v>
          </cell>
        </row>
        <row r="193">
          <cell r="A193">
            <v>26017</v>
          </cell>
          <cell r="B193" t="str">
            <v>Recife</v>
          </cell>
          <cell r="C193">
            <v>273126</v>
          </cell>
        </row>
        <row r="194">
          <cell r="A194">
            <v>26018</v>
          </cell>
          <cell r="B194" t="str">
            <v>Suape</v>
          </cell>
          <cell r="C194">
            <v>25370</v>
          </cell>
        </row>
        <row r="195">
          <cell r="A195">
            <v>26019</v>
          </cell>
          <cell r="B195" t="str">
            <v>Fernando de Noronha</v>
          </cell>
          <cell r="C195">
            <v>1053</v>
          </cell>
        </row>
        <row r="196">
          <cell r="A196">
            <v>27001</v>
          </cell>
          <cell r="B196" t="str">
            <v>Serrana do SertÃ£o Alagoano</v>
          </cell>
          <cell r="C196">
            <v>1386</v>
          </cell>
        </row>
        <row r="197">
          <cell r="A197">
            <v>27002</v>
          </cell>
          <cell r="B197" t="str">
            <v>Alagoana do SertÃ£o do SÃ£o Francisco</v>
          </cell>
          <cell r="C197">
            <v>2385</v>
          </cell>
        </row>
        <row r="198">
          <cell r="A198">
            <v>27003</v>
          </cell>
          <cell r="B198" t="str">
            <v>Santana do Ipanema</v>
          </cell>
          <cell r="C198">
            <v>3736</v>
          </cell>
        </row>
        <row r="199">
          <cell r="A199">
            <v>27004</v>
          </cell>
          <cell r="B199" t="str">
            <v>Batalha</v>
          </cell>
          <cell r="C199">
            <v>1718</v>
          </cell>
        </row>
        <row r="200">
          <cell r="A200">
            <v>27005</v>
          </cell>
          <cell r="B200" t="str">
            <v>Palmeira dos Ãndios</v>
          </cell>
          <cell r="C200">
            <v>3995</v>
          </cell>
        </row>
        <row r="201">
          <cell r="A201">
            <v>27006</v>
          </cell>
          <cell r="B201" t="str">
            <v>Arapiraca</v>
          </cell>
          <cell r="C201">
            <v>11502</v>
          </cell>
        </row>
        <row r="202">
          <cell r="A202">
            <v>27007</v>
          </cell>
          <cell r="B202" t="str">
            <v>Traipu</v>
          </cell>
          <cell r="C202">
            <v>785</v>
          </cell>
        </row>
        <row r="203">
          <cell r="A203">
            <v>27008</v>
          </cell>
          <cell r="B203" t="str">
            <v>Serrana dos Quilombos</v>
          </cell>
          <cell r="C203">
            <v>3530</v>
          </cell>
        </row>
        <row r="204">
          <cell r="A204">
            <v>27009</v>
          </cell>
          <cell r="B204" t="str">
            <v>Mata Alagoana</v>
          </cell>
          <cell r="C204">
            <v>6854</v>
          </cell>
        </row>
        <row r="205">
          <cell r="A205">
            <v>27010</v>
          </cell>
          <cell r="B205" t="str">
            <v>Litoral Norte Alagoano</v>
          </cell>
          <cell r="C205">
            <v>2529</v>
          </cell>
        </row>
        <row r="206">
          <cell r="A206">
            <v>27011</v>
          </cell>
          <cell r="B206" t="str">
            <v>MaceiÃ³</v>
          </cell>
          <cell r="C206">
            <v>86979</v>
          </cell>
        </row>
        <row r="207">
          <cell r="A207">
            <v>27012</v>
          </cell>
          <cell r="B207" t="str">
            <v>SÃ£o Miguel dos Campos</v>
          </cell>
          <cell r="C207">
            <v>12628</v>
          </cell>
        </row>
        <row r="208">
          <cell r="A208">
            <v>27013</v>
          </cell>
          <cell r="B208" t="str">
            <v>Penedo</v>
          </cell>
          <cell r="C208">
            <v>4303</v>
          </cell>
        </row>
        <row r="209">
          <cell r="A209">
            <v>28001</v>
          </cell>
          <cell r="B209" t="str">
            <v>Sergipana do SertÃ£o do SÃ£o Francisco</v>
          </cell>
          <cell r="C209">
            <v>3372</v>
          </cell>
        </row>
        <row r="210">
          <cell r="A210">
            <v>28002</v>
          </cell>
          <cell r="B210" t="str">
            <v>Carira</v>
          </cell>
          <cell r="C210">
            <v>1606</v>
          </cell>
        </row>
        <row r="211">
          <cell r="A211">
            <v>28003</v>
          </cell>
          <cell r="B211" t="str">
            <v>Nossa Senhora das Dores</v>
          </cell>
          <cell r="C211">
            <v>1566</v>
          </cell>
        </row>
        <row r="212">
          <cell r="A212">
            <v>28004</v>
          </cell>
          <cell r="B212" t="str">
            <v>Agreste de Itabaiana</v>
          </cell>
          <cell r="C212">
            <v>4027</v>
          </cell>
        </row>
        <row r="213">
          <cell r="A213">
            <v>28005</v>
          </cell>
          <cell r="B213" t="str">
            <v>Tobias Barreto</v>
          </cell>
          <cell r="C213">
            <v>1954</v>
          </cell>
        </row>
        <row r="214">
          <cell r="A214">
            <v>28006</v>
          </cell>
          <cell r="B214" t="str">
            <v>Agreste de Lagarto</v>
          </cell>
          <cell r="C214">
            <v>3944</v>
          </cell>
        </row>
        <row r="215">
          <cell r="A215">
            <v>28007</v>
          </cell>
          <cell r="B215" t="str">
            <v>PropriÃ¡</v>
          </cell>
          <cell r="C215">
            <v>2322</v>
          </cell>
        </row>
        <row r="216">
          <cell r="A216">
            <v>28008</v>
          </cell>
          <cell r="B216" t="str">
            <v>Cotinguiba</v>
          </cell>
          <cell r="C216">
            <v>1136</v>
          </cell>
        </row>
        <row r="217">
          <cell r="A217">
            <v>28009</v>
          </cell>
          <cell r="B217" t="str">
            <v>Japaratuba</v>
          </cell>
          <cell r="C217">
            <v>1209</v>
          </cell>
        </row>
        <row r="218">
          <cell r="A218">
            <v>28010</v>
          </cell>
          <cell r="B218" t="str">
            <v>Baixo Cotinguiba</v>
          </cell>
          <cell r="C218">
            <v>4490</v>
          </cell>
        </row>
        <row r="219">
          <cell r="A219">
            <v>28011</v>
          </cell>
          <cell r="B219" t="str">
            <v>Aracaju</v>
          </cell>
          <cell r="C219">
            <v>63524</v>
          </cell>
        </row>
        <row r="220">
          <cell r="A220">
            <v>28012</v>
          </cell>
          <cell r="B220" t="str">
            <v>Boquim</v>
          </cell>
          <cell r="C220">
            <v>2877</v>
          </cell>
        </row>
        <row r="221">
          <cell r="A221">
            <v>28013</v>
          </cell>
          <cell r="B221" t="str">
            <v>EstÃ¢ncia</v>
          </cell>
          <cell r="C221">
            <v>4444</v>
          </cell>
        </row>
        <row r="222">
          <cell r="A222">
            <v>29001</v>
          </cell>
          <cell r="B222" t="str">
            <v>Barreiras</v>
          </cell>
          <cell r="C222">
            <v>30453</v>
          </cell>
        </row>
        <row r="223">
          <cell r="A223">
            <v>29002</v>
          </cell>
          <cell r="B223" t="str">
            <v>Cotegipe</v>
          </cell>
          <cell r="C223">
            <v>2620</v>
          </cell>
        </row>
        <row r="224">
          <cell r="A224">
            <v>29003</v>
          </cell>
          <cell r="B224" t="str">
            <v>Santa Maria da VitÃ³ria</v>
          </cell>
          <cell r="C224">
            <v>9103</v>
          </cell>
        </row>
        <row r="225">
          <cell r="A225">
            <v>29004</v>
          </cell>
          <cell r="B225" t="str">
            <v>Juazeiro</v>
          </cell>
          <cell r="C225">
            <v>17923</v>
          </cell>
        </row>
        <row r="226">
          <cell r="A226">
            <v>29005</v>
          </cell>
          <cell r="B226" t="str">
            <v>Paulo Afonso</v>
          </cell>
          <cell r="C226">
            <v>4567</v>
          </cell>
        </row>
        <row r="227">
          <cell r="A227">
            <v>29006</v>
          </cell>
          <cell r="B227" t="str">
            <v>Barra</v>
          </cell>
          <cell r="C227">
            <v>3695</v>
          </cell>
        </row>
        <row r="228">
          <cell r="A228">
            <v>29007</v>
          </cell>
          <cell r="B228" t="str">
            <v>Bom Jesus da Lapa</v>
          </cell>
          <cell r="C228">
            <v>4286</v>
          </cell>
        </row>
        <row r="229">
          <cell r="A229">
            <v>29008</v>
          </cell>
          <cell r="B229" t="str">
            <v>Senhor do Bonfim</v>
          </cell>
          <cell r="C229">
            <v>8213</v>
          </cell>
        </row>
        <row r="230">
          <cell r="A230">
            <v>29009</v>
          </cell>
          <cell r="B230" t="str">
            <v>IrecÃª</v>
          </cell>
          <cell r="C230">
            <v>10528</v>
          </cell>
        </row>
        <row r="231">
          <cell r="A231">
            <v>29010</v>
          </cell>
          <cell r="B231" t="str">
            <v>Jacobina</v>
          </cell>
          <cell r="C231">
            <v>8598</v>
          </cell>
        </row>
        <row r="232">
          <cell r="A232">
            <v>29011</v>
          </cell>
          <cell r="B232" t="str">
            <v>Itaberaba</v>
          </cell>
          <cell r="C232">
            <v>5259</v>
          </cell>
        </row>
        <row r="233">
          <cell r="A233">
            <v>29012</v>
          </cell>
          <cell r="B233" t="str">
            <v>Feira de Santana</v>
          </cell>
          <cell r="C233">
            <v>41717</v>
          </cell>
        </row>
        <row r="234">
          <cell r="A234">
            <v>29013</v>
          </cell>
          <cell r="B234" t="str">
            <v>Jeremoabo</v>
          </cell>
          <cell r="C234">
            <v>1807</v>
          </cell>
        </row>
        <row r="235">
          <cell r="A235">
            <v>29014</v>
          </cell>
          <cell r="B235" t="str">
            <v>Euclides da Cunha</v>
          </cell>
          <cell r="C235">
            <v>5699</v>
          </cell>
        </row>
        <row r="236">
          <cell r="A236">
            <v>29015</v>
          </cell>
          <cell r="B236" t="str">
            <v>Ribeira do Pombal</v>
          </cell>
          <cell r="C236">
            <v>6598</v>
          </cell>
        </row>
        <row r="237">
          <cell r="A237">
            <v>29016</v>
          </cell>
          <cell r="B237" t="str">
            <v>Serrinha</v>
          </cell>
          <cell r="C237">
            <v>8421</v>
          </cell>
        </row>
        <row r="238">
          <cell r="A238">
            <v>29017</v>
          </cell>
          <cell r="B238" t="str">
            <v>Alagoinhas</v>
          </cell>
          <cell r="C238">
            <v>11185</v>
          </cell>
        </row>
        <row r="239">
          <cell r="A239">
            <v>29018</v>
          </cell>
          <cell r="B239" t="str">
            <v>Entre Rios</v>
          </cell>
          <cell r="C239">
            <v>2851</v>
          </cell>
        </row>
        <row r="240">
          <cell r="A240">
            <v>29019</v>
          </cell>
          <cell r="B240" t="str">
            <v>Catu</v>
          </cell>
          <cell r="C240">
            <v>14983</v>
          </cell>
        </row>
        <row r="241">
          <cell r="A241">
            <v>29020</v>
          </cell>
          <cell r="B241" t="str">
            <v>Santo AntÃ´nio de Jesus</v>
          </cell>
          <cell r="C241">
            <v>16345</v>
          </cell>
        </row>
        <row r="242">
          <cell r="A242">
            <v>29021</v>
          </cell>
          <cell r="B242" t="str">
            <v>Salvador</v>
          </cell>
          <cell r="C242">
            <v>316497</v>
          </cell>
        </row>
        <row r="243">
          <cell r="A243">
            <v>29022</v>
          </cell>
          <cell r="B243" t="str">
            <v>Boquira</v>
          </cell>
          <cell r="C243">
            <v>3881</v>
          </cell>
        </row>
        <row r="244">
          <cell r="A244">
            <v>29023</v>
          </cell>
          <cell r="B244" t="str">
            <v>Seabra</v>
          </cell>
          <cell r="C244">
            <v>6264</v>
          </cell>
        </row>
        <row r="245">
          <cell r="A245">
            <v>29024</v>
          </cell>
          <cell r="B245" t="str">
            <v>JequiÃ©</v>
          </cell>
          <cell r="C245">
            <v>13671</v>
          </cell>
        </row>
        <row r="246">
          <cell r="A246">
            <v>29025</v>
          </cell>
          <cell r="B246" t="str">
            <v>Livramento do Brumado</v>
          </cell>
          <cell r="C246">
            <v>2109</v>
          </cell>
        </row>
        <row r="247">
          <cell r="A247">
            <v>29026</v>
          </cell>
          <cell r="B247" t="str">
            <v>Guanambi</v>
          </cell>
          <cell r="C247">
            <v>9883</v>
          </cell>
        </row>
        <row r="248">
          <cell r="A248">
            <v>29027</v>
          </cell>
          <cell r="B248" t="str">
            <v>Brumado</v>
          </cell>
          <cell r="C248">
            <v>9016</v>
          </cell>
        </row>
        <row r="249">
          <cell r="A249">
            <v>29028</v>
          </cell>
          <cell r="B249" t="str">
            <v>VitÃ³ria da Conquista</v>
          </cell>
          <cell r="C249">
            <v>22672</v>
          </cell>
        </row>
        <row r="250">
          <cell r="A250">
            <v>29029</v>
          </cell>
          <cell r="B250" t="str">
            <v>Itapetinga</v>
          </cell>
          <cell r="C250">
            <v>6181</v>
          </cell>
        </row>
        <row r="251">
          <cell r="A251">
            <v>29030</v>
          </cell>
          <cell r="B251" t="str">
            <v>ValenÃ§a</v>
          </cell>
          <cell r="C251">
            <v>5564</v>
          </cell>
        </row>
        <row r="252">
          <cell r="A252">
            <v>29031</v>
          </cell>
          <cell r="B252" t="str">
            <v>IlhÃ©us-Itabuna</v>
          </cell>
          <cell r="C252">
            <v>30290</v>
          </cell>
        </row>
        <row r="253">
          <cell r="A253">
            <v>29032</v>
          </cell>
          <cell r="B253" t="str">
            <v>Porto Seguro</v>
          </cell>
          <cell r="C253">
            <v>37497</v>
          </cell>
        </row>
        <row r="254">
          <cell r="A254">
            <v>31001</v>
          </cell>
          <cell r="B254" t="str">
            <v>UnaÃ­</v>
          </cell>
          <cell r="C254">
            <v>12455</v>
          </cell>
        </row>
        <row r="255">
          <cell r="A255">
            <v>31002</v>
          </cell>
          <cell r="B255" t="str">
            <v>Paracatu</v>
          </cell>
          <cell r="C255">
            <v>29194</v>
          </cell>
        </row>
        <row r="256">
          <cell r="A256">
            <v>31003</v>
          </cell>
          <cell r="B256" t="str">
            <v>JanuÃ¡ria</v>
          </cell>
          <cell r="C256">
            <v>6241</v>
          </cell>
        </row>
        <row r="257">
          <cell r="A257">
            <v>31004</v>
          </cell>
          <cell r="B257" t="str">
            <v>JanaÃºba</v>
          </cell>
          <cell r="C257">
            <v>11447</v>
          </cell>
        </row>
        <row r="258">
          <cell r="A258">
            <v>31005</v>
          </cell>
          <cell r="B258" t="str">
            <v>Salinas</v>
          </cell>
          <cell r="C258">
            <v>5155</v>
          </cell>
        </row>
        <row r="259">
          <cell r="A259">
            <v>31006</v>
          </cell>
          <cell r="B259" t="str">
            <v>Pirapora</v>
          </cell>
          <cell r="C259">
            <v>9606</v>
          </cell>
        </row>
        <row r="260">
          <cell r="A260">
            <v>31007</v>
          </cell>
          <cell r="B260" t="str">
            <v>Montes Claros</v>
          </cell>
          <cell r="C260">
            <v>30292</v>
          </cell>
        </row>
        <row r="261">
          <cell r="A261">
            <v>31008</v>
          </cell>
          <cell r="B261" t="str">
            <v>GrÃ£o Mogol</v>
          </cell>
          <cell r="C261">
            <v>1146</v>
          </cell>
        </row>
        <row r="262">
          <cell r="A262">
            <v>31009</v>
          </cell>
          <cell r="B262" t="str">
            <v>BocaiÃºva</v>
          </cell>
          <cell r="C262">
            <v>2903</v>
          </cell>
        </row>
        <row r="263">
          <cell r="A263">
            <v>31010</v>
          </cell>
          <cell r="B263" t="str">
            <v>Diamantina</v>
          </cell>
          <cell r="C263">
            <v>3963</v>
          </cell>
        </row>
        <row r="264">
          <cell r="A264">
            <v>31011</v>
          </cell>
          <cell r="B264" t="str">
            <v>Capelinha</v>
          </cell>
          <cell r="C264">
            <v>6299</v>
          </cell>
        </row>
        <row r="265">
          <cell r="A265">
            <v>31012</v>
          </cell>
          <cell r="B265" t="str">
            <v>AraÃ§uaÃ­</v>
          </cell>
          <cell r="C265">
            <v>4047</v>
          </cell>
        </row>
        <row r="266">
          <cell r="A266">
            <v>31013</v>
          </cell>
          <cell r="B266" t="str">
            <v>Pedra Azul</v>
          </cell>
          <cell r="C266">
            <v>2274</v>
          </cell>
        </row>
        <row r="267">
          <cell r="A267">
            <v>31014</v>
          </cell>
          <cell r="B267" t="str">
            <v>Almenara</v>
          </cell>
          <cell r="C267">
            <v>4055</v>
          </cell>
        </row>
        <row r="268">
          <cell r="A268">
            <v>31015</v>
          </cell>
          <cell r="B268" t="str">
            <v>TeÃ³filo Otoni</v>
          </cell>
          <cell r="C268">
            <v>8259</v>
          </cell>
        </row>
        <row r="269">
          <cell r="A269">
            <v>31016</v>
          </cell>
          <cell r="B269" t="str">
            <v>Nanuque</v>
          </cell>
          <cell r="C269">
            <v>3787</v>
          </cell>
        </row>
        <row r="270">
          <cell r="A270">
            <v>31017</v>
          </cell>
          <cell r="B270" t="str">
            <v>Ituiutaba</v>
          </cell>
          <cell r="C270">
            <v>12281</v>
          </cell>
        </row>
        <row r="271">
          <cell r="A271">
            <v>31018</v>
          </cell>
          <cell r="B271" t="str">
            <v>UberlÃ¢ndia</v>
          </cell>
          <cell r="C271">
            <v>114630</v>
          </cell>
        </row>
        <row r="272">
          <cell r="A272">
            <v>31019</v>
          </cell>
          <cell r="B272" t="str">
            <v>PatrocÃ­nio</v>
          </cell>
          <cell r="C272">
            <v>19137</v>
          </cell>
        </row>
        <row r="273">
          <cell r="A273">
            <v>31020</v>
          </cell>
          <cell r="B273" t="str">
            <v>Patos de Minas</v>
          </cell>
          <cell r="C273">
            <v>36424</v>
          </cell>
        </row>
        <row r="274">
          <cell r="A274">
            <v>31021</v>
          </cell>
          <cell r="B274" t="str">
            <v>Frutal</v>
          </cell>
          <cell r="C274">
            <v>22648</v>
          </cell>
        </row>
        <row r="275">
          <cell r="A275">
            <v>31022</v>
          </cell>
          <cell r="B275" t="str">
            <v>Uberaba</v>
          </cell>
          <cell r="C275">
            <v>45019</v>
          </cell>
        </row>
        <row r="276">
          <cell r="A276">
            <v>31023</v>
          </cell>
          <cell r="B276" t="str">
            <v>AraxÃ¡</v>
          </cell>
          <cell r="C276">
            <v>30391</v>
          </cell>
        </row>
        <row r="277">
          <cell r="A277">
            <v>31024</v>
          </cell>
          <cell r="B277" t="str">
            <v>TrÃªs Marias</v>
          </cell>
          <cell r="C277">
            <v>7079</v>
          </cell>
        </row>
        <row r="278">
          <cell r="A278">
            <v>31025</v>
          </cell>
          <cell r="B278" t="str">
            <v>Curvelo</v>
          </cell>
          <cell r="C278">
            <v>7675</v>
          </cell>
        </row>
        <row r="279">
          <cell r="A279">
            <v>31026</v>
          </cell>
          <cell r="B279" t="str">
            <v>Bom Despacho</v>
          </cell>
          <cell r="C279">
            <v>13065</v>
          </cell>
        </row>
        <row r="280">
          <cell r="A280">
            <v>31027</v>
          </cell>
          <cell r="B280" t="str">
            <v>Sete Lagoas</v>
          </cell>
          <cell r="C280">
            <v>36824</v>
          </cell>
        </row>
        <row r="281">
          <cell r="A281">
            <v>31028</v>
          </cell>
          <cell r="B281" t="str">
            <v>ConceiÃ§Ã£o do Mato Dentro</v>
          </cell>
          <cell r="C281">
            <v>5507</v>
          </cell>
        </row>
        <row r="282">
          <cell r="A282">
            <v>31029</v>
          </cell>
          <cell r="B282" t="str">
            <v>ParÃ¡ de Minas</v>
          </cell>
          <cell r="C282">
            <v>11574</v>
          </cell>
        </row>
        <row r="283">
          <cell r="A283">
            <v>31030</v>
          </cell>
          <cell r="B283" t="str">
            <v>Belo Horizonte</v>
          </cell>
          <cell r="C283">
            <v>753232</v>
          </cell>
        </row>
        <row r="284">
          <cell r="A284">
            <v>31031</v>
          </cell>
          <cell r="B284" t="str">
            <v>Itabira</v>
          </cell>
          <cell r="C284">
            <v>40061</v>
          </cell>
        </row>
        <row r="285">
          <cell r="A285">
            <v>31032</v>
          </cell>
          <cell r="B285" t="str">
            <v>Itaguara</v>
          </cell>
          <cell r="C285">
            <v>8622</v>
          </cell>
        </row>
        <row r="286">
          <cell r="A286">
            <v>31033</v>
          </cell>
          <cell r="B286" t="str">
            <v>Ouro Preto</v>
          </cell>
          <cell r="C286">
            <v>28511</v>
          </cell>
        </row>
        <row r="287">
          <cell r="A287">
            <v>31034</v>
          </cell>
          <cell r="B287" t="str">
            <v>Conselheiro Lafaiete</v>
          </cell>
          <cell r="C287">
            <v>24179</v>
          </cell>
        </row>
        <row r="288">
          <cell r="A288">
            <v>31035</v>
          </cell>
          <cell r="B288" t="str">
            <v>GuanhÃ£es</v>
          </cell>
          <cell r="C288">
            <v>3780</v>
          </cell>
        </row>
        <row r="289">
          <cell r="A289">
            <v>31036</v>
          </cell>
          <cell r="B289" t="str">
            <v>PeÃ§anha</v>
          </cell>
          <cell r="C289">
            <v>1333</v>
          </cell>
        </row>
        <row r="290">
          <cell r="A290">
            <v>31037</v>
          </cell>
          <cell r="B290" t="str">
            <v>Governador Valadares</v>
          </cell>
          <cell r="C290">
            <v>19354</v>
          </cell>
        </row>
        <row r="291">
          <cell r="A291">
            <v>31038</v>
          </cell>
          <cell r="B291" t="str">
            <v>Mantena</v>
          </cell>
          <cell r="C291">
            <v>1458</v>
          </cell>
        </row>
        <row r="292">
          <cell r="A292">
            <v>31039</v>
          </cell>
          <cell r="B292" t="str">
            <v>Ipatinga</v>
          </cell>
          <cell r="C292">
            <v>45657</v>
          </cell>
        </row>
        <row r="293">
          <cell r="A293">
            <v>31040</v>
          </cell>
          <cell r="B293" t="str">
            <v>Caratinga</v>
          </cell>
          <cell r="C293">
            <v>9169</v>
          </cell>
        </row>
        <row r="294">
          <cell r="A294">
            <v>31041</v>
          </cell>
          <cell r="B294" t="str">
            <v>AimorÃ©s</v>
          </cell>
          <cell r="C294">
            <v>5133</v>
          </cell>
        </row>
        <row r="295">
          <cell r="A295">
            <v>31042</v>
          </cell>
          <cell r="B295" t="str">
            <v>PiuÃ­</v>
          </cell>
          <cell r="C295">
            <v>6487</v>
          </cell>
        </row>
        <row r="296">
          <cell r="A296">
            <v>31043</v>
          </cell>
          <cell r="B296" t="str">
            <v>DivinÃ³polis</v>
          </cell>
          <cell r="C296">
            <v>50937</v>
          </cell>
        </row>
        <row r="297">
          <cell r="A297">
            <v>31044</v>
          </cell>
          <cell r="B297" t="str">
            <v>Formiga</v>
          </cell>
          <cell r="C297">
            <v>14282</v>
          </cell>
        </row>
        <row r="298">
          <cell r="A298">
            <v>31045</v>
          </cell>
          <cell r="B298" t="str">
            <v>Campo Belo</v>
          </cell>
          <cell r="C298">
            <v>5898</v>
          </cell>
        </row>
        <row r="299">
          <cell r="A299">
            <v>31046</v>
          </cell>
          <cell r="B299" t="str">
            <v>Oliveira</v>
          </cell>
          <cell r="C299">
            <v>6831</v>
          </cell>
        </row>
        <row r="300">
          <cell r="A300">
            <v>31047</v>
          </cell>
          <cell r="B300" t="str">
            <v>Passos</v>
          </cell>
          <cell r="C300">
            <v>16291</v>
          </cell>
        </row>
        <row r="301">
          <cell r="A301">
            <v>31048</v>
          </cell>
          <cell r="B301" t="str">
            <v>SÃ£o SebastiÃ£o do ParaÃ­so</v>
          </cell>
          <cell r="C301">
            <v>18552</v>
          </cell>
        </row>
        <row r="302">
          <cell r="A302">
            <v>31049</v>
          </cell>
          <cell r="B302" t="str">
            <v>Alfenas</v>
          </cell>
          <cell r="C302">
            <v>14011</v>
          </cell>
        </row>
        <row r="303">
          <cell r="A303">
            <v>31050</v>
          </cell>
          <cell r="B303" t="str">
            <v>Varginha</v>
          </cell>
          <cell r="C303">
            <v>31346</v>
          </cell>
        </row>
        <row r="304">
          <cell r="A304">
            <v>31051</v>
          </cell>
          <cell r="B304" t="str">
            <v>PoÃ§os de Caldas</v>
          </cell>
          <cell r="C304">
            <v>28613</v>
          </cell>
        </row>
        <row r="305">
          <cell r="A305">
            <v>31052</v>
          </cell>
          <cell r="B305" t="str">
            <v>Pouso Alegre</v>
          </cell>
          <cell r="C305">
            <v>45163</v>
          </cell>
        </row>
        <row r="306">
          <cell r="A306">
            <v>31053</v>
          </cell>
          <cell r="B306" t="str">
            <v>Santa Rita do SapucaÃ­</v>
          </cell>
          <cell r="C306">
            <v>9239</v>
          </cell>
        </row>
        <row r="307">
          <cell r="A307">
            <v>31054</v>
          </cell>
          <cell r="B307" t="str">
            <v>SÃ£o LourenÃ§o</v>
          </cell>
          <cell r="C307">
            <v>10877</v>
          </cell>
        </row>
        <row r="308">
          <cell r="A308">
            <v>31055</v>
          </cell>
          <cell r="B308" t="str">
            <v>AndrelÃ¢ndia</v>
          </cell>
          <cell r="C308">
            <v>3119</v>
          </cell>
        </row>
        <row r="309">
          <cell r="A309">
            <v>31056</v>
          </cell>
          <cell r="B309" t="str">
            <v>ItajubÃ¡</v>
          </cell>
          <cell r="C309">
            <v>11831</v>
          </cell>
        </row>
        <row r="310">
          <cell r="A310">
            <v>31057</v>
          </cell>
          <cell r="B310" t="str">
            <v>Lavras</v>
          </cell>
          <cell r="C310">
            <v>10889</v>
          </cell>
        </row>
        <row r="311">
          <cell r="A311">
            <v>31058</v>
          </cell>
          <cell r="B311" t="str">
            <v>SÃ£o JoÃ£o Del Rei</v>
          </cell>
          <cell r="C311">
            <v>10408</v>
          </cell>
        </row>
        <row r="312">
          <cell r="A312">
            <v>31059</v>
          </cell>
          <cell r="B312" t="str">
            <v>Barbacena</v>
          </cell>
          <cell r="C312">
            <v>10343</v>
          </cell>
        </row>
        <row r="313">
          <cell r="A313">
            <v>31060</v>
          </cell>
          <cell r="B313" t="str">
            <v>Ponte Nova</v>
          </cell>
          <cell r="C313">
            <v>9445</v>
          </cell>
        </row>
        <row r="314">
          <cell r="A314">
            <v>31061</v>
          </cell>
          <cell r="B314" t="str">
            <v>ManhuaÃ§u</v>
          </cell>
          <cell r="C314">
            <v>11995</v>
          </cell>
        </row>
        <row r="315">
          <cell r="A315">
            <v>31062</v>
          </cell>
          <cell r="B315" t="str">
            <v>ViÃ§osa</v>
          </cell>
          <cell r="C315">
            <v>8833</v>
          </cell>
        </row>
        <row r="316">
          <cell r="A316">
            <v>31063</v>
          </cell>
          <cell r="B316" t="str">
            <v>MuriaÃ©</v>
          </cell>
          <cell r="C316">
            <v>11609</v>
          </cell>
        </row>
        <row r="317">
          <cell r="A317">
            <v>31064</v>
          </cell>
          <cell r="B317" t="str">
            <v>UbÃ¡</v>
          </cell>
          <cell r="C317">
            <v>15947</v>
          </cell>
        </row>
        <row r="318">
          <cell r="A318">
            <v>31065</v>
          </cell>
          <cell r="B318" t="str">
            <v>Juiz de Fora</v>
          </cell>
          <cell r="C318">
            <v>51771</v>
          </cell>
        </row>
        <row r="319">
          <cell r="A319">
            <v>31066</v>
          </cell>
          <cell r="B319" t="str">
            <v>Cataguases</v>
          </cell>
          <cell r="C319">
            <v>10593</v>
          </cell>
        </row>
        <row r="320">
          <cell r="A320">
            <v>32001</v>
          </cell>
          <cell r="B320" t="str">
            <v>Barra de SÃ£o Francisco</v>
          </cell>
          <cell r="C320">
            <v>4070</v>
          </cell>
        </row>
        <row r="321">
          <cell r="A321">
            <v>32002</v>
          </cell>
          <cell r="B321" t="str">
            <v>Nova VenÃ©cia</v>
          </cell>
          <cell r="C321">
            <v>5524</v>
          </cell>
        </row>
        <row r="322">
          <cell r="A322">
            <v>32003</v>
          </cell>
          <cell r="B322" t="str">
            <v>Colatina</v>
          </cell>
          <cell r="C322">
            <v>14323</v>
          </cell>
        </row>
        <row r="323">
          <cell r="A323">
            <v>32004</v>
          </cell>
          <cell r="B323" t="str">
            <v>Montanha</v>
          </cell>
          <cell r="C323">
            <v>2529</v>
          </cell>
        </row>
        <row r="324">
          <cell r="A324">
            <v>32005</v>
          </cell>
          <cell r="B324" t="str">
            <v>SÃ£o Mateus</v>
          </cell>
          <cell r="C324">
            <v>10746</v>
          </cell>
        </row>
        <row r="325">
          <cell r="A325">
            <v>32006</v>
          </cell>
          <cell r="B325" t="str">
            <v>Linhares</v>
          </cell>
          <cell r="C325">
            <v>38505</v>
          </cell>
        </row>
        <row r="326">
          <cell r="A326">
            <v>32007</v>
          </cell>
          <cell r="B326" t="str">
            <v>Afonso ClÃ¡udio</v>
          </cell>
          <cell r="C326">
            <v>6872</v>
          </cell>
        </row>
        <row r="327">
          <cell r="A327">
            <v>32008</v>
          </cell>
          <cell r="B327" t="str">
            <v>Santa Teresa</v>
          </cell>
          <cell r="C327">
            <v>5458</v>
          </cell>
        </row>
        <row r="328">
          <cell r="A328">
            <v>32009</v>
          </cell>
          <cell r="B328" t="str">
            <v>VitÃ³ria</v>
          </cell>
          <cell r="C328">
            <v>224971</v>
          </cell>
        </row>
        <row r="329">
          <cell r="A329">
            <v>32010</v>
          </cell>
          <cell r="B329" t="str">
            <v>Guarapari</v>
          </cell>
          <cell r="C329">
            <v>13591</v>
          </cell>
        </row>
        <row r="330">
          <cell r="A330">
            <v>32011</v>
          </cell>
          <cell r="B330" t="str">
            <v>Alegre</v>
          </cell>
          <cell r="C330">
            <v>4363</v>
          </cell>
        </row>
        <row r="331">
          <cell r="A331">
            <v>32012</v>
          </cell>
          <cell r="B331" t="str">
            <v>Cachoeiro de Itapemirim</v>
          </cell>
          <cell r="C331">
            <v>22275</v>
          </cell>
        </row>
        <row r="332">
          <cell r="A332">
            <v>32013</v>
          </cell>
          <cell r="B332" t="str">
            <v>Itapemirim</v>
          </cell>
          <cell r="C332">
            <v>7193</v>
          </cell>
        </row>
        <row r="333">
          <cell r="A333">
            <v>33001</v>
          </cell>
          <cell r="B333" t="str">
            <v>Itaperuna</v>
          </cell>
          <cell r="C333">
            <v>9997</v>
          </cell>
        </row>
        <row r="334">
          <cell r="A334">
            <v>33002</v>
          </cell>
          <cell r="B334" t="str">
            <v>Santo AntÃ´nio de PÃ¡dua</v>
          </cell>
          <cell r="C334">
            <v>5470</v>
          </cell>
        </row>
        <row r="335">
          <cell r="A335">
            <v>33003</v>
          </cell>
          <cell r="B335" t="str">
            <v>Campos dos Goytacazes</v>
          </cell>
          <cell r="C335">
            <v>33318</v>
          </cell>
        </row>
        <row r="336">
          <cell r="A336">
            <v>33004</v>
          </cell>
          <cell r="B336" t="str">
            <v>MacaÃ©</v>
          </cell>
          <cell r="C336">
            <v>61853</v>
          </cell>
        </row>
        <row r="337">
          <cell r="A337">
            <v>33005</v>
          </cell>
          <cell r="B337" t="str">
            <v>TrÃªs Rios</v>
          </cell>
          <cell r="C337">
            <v>11697</v>
          </cell>
        </row>
        <row r="338">
          <cell r="A338">
            <v>33006</v>
          </cell>
          <cell r="B338" t="str">
            <v>Cantagalo-Cordeiro</v>
          </cell>
          <cell r="C338">
            <v>3876</v>
          </cell>
        </row>
        <row r="339">
          <cell r="A339">
            <v>33007</v>
          </cell>
          <cell r="B339" t="str">
            <v>Nova Friburgo</v>
          </cell>
          <cell r="C339">
            <v>13800</v>
          </cell>
        </row>
        <row r="340">
          <cell r="A340">
            <v>33008</v>
          </cell>
          <cell r="B340" t="str">
            <v>Santa Maria Madalena</v>
          </cell>
          <cell r="C340">
            <v>1390</v>
          </cell>
        </row>
        <row r="341">
          <cell r="A341">
            <v>33009</v>
          </cell>
          <cell r="B341" t="str">
            <v>Bacia de SÃ£o JoÃ£o</v>
          </cell>
          <cell r="C341">
            <v>15501</v>
          </cell>
        </row>
        <row r="342">
          <cell r="A342">
            <v>33010</v>
          </cell>
          <cell r="B342" t="str">
            <v>Lagos</v>
          </cell>
          <cell r="C342">
            <v>34025</v>
          </cell>
        </row>
        <row r="343">
          <cell r="A343">
            <v>33011</v>
          </cell>
          <cell r="B343" t="str">
            <v>Vale do ParaÃ­ba Fluminense</v>
          </cell>
          <cell r="C343">
            <v>64650</v>
          </cell>
        </row>
        <row r="344">
          <cell r="A344">
            <v>33012</v>
          </cell>
          <cell r="B344" t="str">
            <v>Barra do PiraÃ­</v>
          </cell>
          <cell r="C344">
            <v>9051</v>
          </cell>
        </row>
        <row r="345">
          <cell r="A345">
            <v>33013</v>
          </cell>
          <cell r="B345" t="str">
            <v>BaÃ­a da Ilha Grande</v>
          </cell>
          <cell r="C345">
            <v>17665</v>
          </cell>
        </row>
        <row r="346">
          <cell r="A346">
            <v>33014</v>
          </cell>
          <cell r="B346" t="str">
            <v>Vassouras</v>
          </cell>
          <cell r="C346">
            <v>8329</v>
          </cell>
        </row>
        <row r="347">
          <cell r="A347">
            <v>33015</v>
          </cell>
          <cell r="B347" t="str">
            <v>Serrana</v>
          </cell>
          <cell r="C347">
            <v>32123</v>
          </cell>
        </row>
        <row r="348">
          <cell r="A348">
            <v>33016</v>
          </cell>
          <cell r="B348" t="str">
            <v>Macacu-Caceribu</v>
          </cell>
          <cell r="C348">
            <v>5859</v>
          </cell>
        </row>
        <row r="349">
          <cell r="A349">
            <v>33017</v>
          </cell>
          <cell r="B349" t="str">
            <v>ItaguaÃ­</v>
          </cell>
          <cell r="C349">
            <v>23686</v>
          </cell>
        </row>
        <row r="350">
          <cell r="A350">
            <v>33018</v>
          </cell>
          <cell r="B350" t="str">
            <v>Rio de Janeiro</v>
          </cell>
          <cell r="C350">
            <v>987694</v>
          </cell>
        </row>
        <row r="351">
          <cell r="A351">
            <v>35001</v>
          </cell>
          <cell r="B351" t="str">
            <v>Jales</v>
          </cell>
          <cell r="C351">
            <v>12925</v>
          </cell>
        </row>
        <row r="352">
          <cell r="A352">
            <v>35002</v>
          </cell>
          <cell r="B352" t="str">
            <v>FernandÃ³polis</v>
          </cell>
          <cell r="C352">
            <v>13291</v>
          </cell>
        </row>
        <row r="353">
          <cell r="A353">
            <v>35003</v>
          </cell>
          <cell r="B353" t="str">
            <v>Votuporanga</v>
          </cell>
          <cell r="C353">
            <v>15856</v>
          </cell>
        </row>
        <row r="354">
          <cell r="A354">
            <v>35004</v>
          </cell>
          <cell r="B354" t="str">
            <v>SÃ£o JosÃ© do Rio Preto</v>
          </cell>
          <cell r="C354">
            <v>120312</v>
          </cell>
        </row>
        <row r="355">
          <cell r="A355">
            <v>35005</v>
          </cell>
          <cell r="B355" t="str">
            <v>Catanduva</v>
          </cell>
          <cell r="C355">
            <v>30475</v>
          </cell>
        </row>
        <row r="356">
          <cell r="A356">
            <v>35006</v>
          </cell>
          <cell r="B356" t="str">
            <v>Auriflama</v>
          </cell>
          <cell r="C356">
            <v>3187</v>
          </cell>
        </row>
        <row r="357">
          <cell r="A357">
            <v>35007</v>
          </cell>
          <cell r="B357" t="str">
            <v>Nhandeara</v>
          </cell>
          <cell r="C357">
            <v>7240</v>
          </cell>
        </row>
        <row r="358">
          <cell r="A358">
            <v>35008</v>
          </cell>
          <cell r="B358" t="str">
            <v>Novo Horizonte</v>
          </cell>
          <cell r="C358">
            <v>10891</v>
          </cell>
        </row>
        <row r="359">
          <cell r="A359">
            <v>35009</v>
          </cell>
          <cell r="B359" t="str">
            <v>Barretos</v>
          </cell>
          <cell r="C359">
            <v>19407</v>
          </cell>
        </row>
        <row r="360">
          <cell r="A360">
            <v>35010</v>
          </cell>
          <cell r="B360" t="str">
            <v>SÃ£o Joaquim da Barra</v>
          </cell>
          <cell r="C360">
            <v>33292</v>
          </cell>
        </row>
        <row r="361">
          <cell r="A361">
            <v>35011</v>
          </cell>
          <cell r="B361" t="str">
            <v>Ituverava</v>
          </cell>
          <cell r="C361">
            <v>8754</v>
          </cell>
        </row>
        <row r="362">
          <cell r="A362">
            <v>35012</v>
          </cell>
          <cell r="B362" t="str">
            <v>Franca</v>
          </cell>
          <cell r="C362">
            <v>35376</v>
          </cell>
        </row>
        <row r="363">
          <cell r="A363">
            <v>35013</v>
          </cell>
          <cell r="B363" t="str">
            <v>Jaboticabal</v>
          </cell>
          <cell r="C363">
            <v>52668</v>
          </cell>
        </row>
        <row r="364">
          <cell r="A364">
            <v>35014</v>
          </cell>
          <cell r="B364" t="str">
            <v>RibeirÃ£o Preto</v>
          </cell>
          <cell r="C364">
            <v>179992</v>
          </cell>
        </row>
        <row r="365">
          <cell r="A365">
            <v>35015</v>
          </cell>
          <cell r="B365" t="str">
            <v>Batatais</v>
          </cell>
          <cell r="C365">
            <v>12466</v>
          </cell>
        </row>
        <row r="366">
          <cell r="A366">
            <v>35016</v>
          </cell>
          <cell r="B366" t="str">
            <v>Andradina</v>
          </cell>
          <cell r="C366">
            <v>20586</v>
          </cell>
        </row>
        <row r="367">
          <cell r="A367">
            <v>35017</v>
          </cell>
          <cell r="B367" t="str">
            <v>AraÃ§atuba</v>
          </cell>
          <cell r="C367">
            <v>29347</v>
          </cell>
        </row>
        <row r="368">
          <cell r="A368">
            <v>35018</v>
          </cell>
          <cell r="B368" t="str">
            <v>Birigui</v>
          </cell>
          <cell r="C368">
            <v>22318</v>
          </cell>
        </row>
        <row r="369">
          <cell r="A369">
            <v>35019</v>
          </cell>
          <cell r="B369" t="str">
            <v>Lins</v>
          </cell>
          <cell r="C369">
            <v>18768</v>
          </cell>
        </row>
        <row r="370">
          <cell r="A370">
            <v>35020</v>
          </cell>
          <cell r="B370" t="str">
            <v>Bauru</v>
          </cell>
          <cell r="C370">
            <v>81871</v>
          </cell>
        </row>
        <row r="371">
          <cell r="A371">
            <v>35021</v>
          </cell>
          <cell r="B371" t="str">
            <v>JaÃº</v>
          </cell>
          <cell r="C371">
            <v>42809</v>
          </cell>
        </row>
        <row r="372">
          <cell r="A372">
            <v>35022</v>
          </cell>
          <cell r="B372" t="str">
            <v>AvarÃ©</v>
          </cell>
          <cell r="C372">
            <v>17601</v>
          </cell>
        </row>
        <row r="373">
          <cell r="A373">
            <v>35023</v>
          </cell>
          <cell r="B373" t="str">
            <v>Botucatu</v>
          </cell>
          <cell r="C373">
            <v>26737</v>
          </cell>
        </row>
        <row r="374">
          <cell r="A374">
            <v>35024</v>
          </cell>
          <cell r="B374" t="str">
            <v>Araraquara</v>
          </cell>
          <cell r="C374">
            <v>69076</v>
          </cell>
        </row>
        <row r="375">
          <cell r="A375">
            <v>35025</v>
          </cell>
          <cell r="B375" t="str">
            <v>SÃ£o Carlos</v>
          </cell>
          <cell r="C375">
            <v>50065</v>
          </cell>
        </row>
        <row r="376">
          <cell r="A376">
            <v>35026</v>
          </cell>
          <cell r="B376" t="str">
            <v>Rio Claro</v>
          </cell>
          <cell r="C376">
            <v>38180</v>
          </cell>
        </row>
        <row r="377">
          <cell r="A377">
            <v>35027</v>
          </cell>
          <cell r="B377" t="str">
            <v>Limeira</v>
          </cell>
          <cell r="C377">
            <v>97497</v>
          </cell>
        </row>
        <row r="378">
          <cell r="A378">
            <v>35028</v>
          </cell>
          <cell r="B378" t="str">
            <v>Piracicaba</v>
          </cell>
          <cell r="C378">
            <v>99813</v>
          </cell>
        </row>
        <row r="379">
          <cell r="A379">
            <v>35029</v>
          </cell>
          <cell r="B379" t="str">
            <v>Pirassununga</v>
          </cell>
          <cell r="C379">
            <v>22062</v>
          </cell>
        </row>
        <row r="380">
          <cell r="A380">
            <v>35030</v>
          </cell>
          <cell r="B380" t="str">
            <v>SÃ£o JoÃ£o da Boa Vista</v>
          </cell>
          <cell r="C380">
            <v>40905</v>
          </cell>
        </row>
        <row r="381">
          <cell r="A381">
            <v>35031</v>
          </cell>
          <cell r="B381" t="str">
            <v>Mogi Mirim</v>
          </cell>
          <cell r="C381">
            <v>59532</v>
          </cell>
        </row>
        <row r="382">
          <cell r="A382">
            <v>35032</v>
          </cell>
          <cell r="B382" t="str">
            <v>Campinas</v>
          </cell>
          <cell r="C382">
            <v>451871</v>
          </cell>
        </row>
        <row r="383">
          <cell r="A383">
            <v>35033</v>
          </cell>
          <cell r="B383" t="str">
            <v>Amparo</v>
          </cell>
          <cell r="C383">
            <v>18192</v>
          </cell>
        </row>
        <row r="384">
          <cell r="A384">
            <v>35034</v>
          </cell>
          <cell r="B384" t="str">
            <v>Dracena</v>
          </cell>
          <cell r="C384">
            <v>10988</v>
          </cell>
        </row>
        <row r="385">
          <cell r="A385">
            <v>35035</v>
          </cell>
          <cell r="B385" t="str">
            <v>Adamantina</v>
          </cell>
          <cell r="C385">
            <v>12934</v>
          </cell>
        </row>
        <row r="386">
          <cell r="A386">
            <v>35036</v>
          </cell>
          <cell r="B386" t="str">
            <v>Presidente Prudente</v>
          </cell>
          <cell r="C386">
            <v>51533</v>
          </cell>
        </row>
        <row r="387">
          <cell r="A387">
            <v>35037</v>
          </cell>
          <cell r="B387" t="str">
            <v>TupÃ£</v>
          </cell>
          <cell r="C387">
            <v>10069</v>
          </cell>
        </row>
        <row r="388">
          <cell r="A388">
            <v>35038</v>
          </cell>
          <cell r="B388" t="str">
            <v>MarÃ­lia</v>
          </cell>
          <cell r="C388">
            <v>41352</v>
          </cell>
        </row>
        <row r="389">
          <cell r="A389">
            <v>35039</v>
          </cell>
          <cell r="B389" t="str">
            <v>Assis</v>
          </cell>
          <cell r="C389">
            <v>30915</v>
          </cell>
        </row>
        <row r="390">
          <cell r="A390">
            <v>35040</v>
          </cell>
          <cell r="B390" t="str">
            <v>Ourinhos</v>
          </cell>
          <cell r="C390">
            <v>31265</v>
          </cell>
        </row>
        <row r="391">
          <cell r="A391">
            <v>35041</v>
          </cell>
          <cell r="B391" t="str">
            <v>Itapeva</v>
          </cell>
          <cell r="C391">
            <v>17293</v>
          </cell>
        </row>
        <row r="392">
          <cell r="A392">
            <v>35042</v>
          </cell>
          <cell r="B392" t="str">
            <v>Itapetininga</v>
          </cell>
          <cell r="C392">
            <v>17071</v>
          </cell>
        </row>
        <row r="393">
          <cell r="A393">
            <v>35043</v>
          </cell>
          <cell r="B393" t="str">
            <v>TatuÃ­</v>
          </cell>
          <cell r="C393">
            <v>36562</v>
          </cell>
        </row>
        <row r="394">
          <cell r="A394">
            <v>35044</v>
          </cell>
          <cell r="B394" t="str">
            <v>CapÃ£o Bonito</v>
          </cell>
          <cell r="C394">
            <v>6939</v>
          </cell>
        </row>
        <row r="395">
          <cell r="A395">
            <v>35045</v>
          </cell>
          <cell r="B395" t="str">
            <v>Piedade</v>
          </cell>
          <cell r="C395">
            <v>12731</v>
          </cell>
        </row>
        <row r="396">
          <cell r="A396">
            <v>35046</v>
          </cell>
          <cell r="B396" t="str">
            <v>Sorocaba</v>
          </cell>
          <cell r="C396">
            <v>195765</v>
          </cell>
        </row>
        <row r="397">
          <cell r="A397">
            <v>35047</v>
          </cell>
          <cell r="B397" t="str">
            <v>JundiaÃ­</v>
          </cell>
          <cell r="C397">
            <v>126679</v>
          </cell>
        </row>
        <row r="398">
          <cell r="A398">
            <v>35048</v>
          </cell>
          <cell r="B398" t="str">
            <v>BraganÃ§a Paulista</v>
          </cell>
          <cell r="C398">
            <v>68543</v>
          </cell>
        </row>
        <row r="399">
          <cell r="A399">
            <v>35049</v>
          </cell>
          <cell r="B399" t="str">
            <v>Campos do JordÃ£o</v>
          </cell>
          <cell r="C399">
            <v>6116</v>
          </cell>
        </row>
        <row r="400">
          <cell r="A400">
            <v>35050</v>
          </cell>
          <cell r="B400" t="str">
            <v>SÃ£o JosÃ© dos Campos</v>
          </cell>
          <cell r="C400">
            <v>160829</v>
          </cell>
        </row>
        <row r="401">
          <cell r="A401">
            <v>35051</v>
          </cell>
          <cell r="B401" t="str">
            <v>GuaratinguetÃ¡</v>
          </cell>
          <cell r="C401">
            <v>36737</v>
          </cell>
        </row>
        <row r="402">
          <cell r="A402">
            <v>35052</v>
          </cell>
          <cell r="B402" t="str">
            <v>Bananal</v>
          </cell>
          <cell r="C402">
            <v>1041</v>
          </cell>
        </row>
        <row r="403">
          <cell r="A403">
            <v>35053</v>
          </cell>
          <cell r="B403" t="str">
            <v>Paraibuna/Paraitinga</v>
          </cell>
          <cell r="C403">
            <v>5183</v>
          </cell>
        </row>
        <row r="404">
          <cell r="A404">
            <v>35054</v>
          </cell>
          <cell r="B404" t="str">
            <v>Caraguatatuba</v>
          </cell>
          <cell r="C404">
            <v>32489</v>
          </cell>
        </row>
        <row r="405">
          <cell r="A405">
            <v>35055</v>
          </cell>
          <cell r="B405" t="str">
            <v>Registro</v>
          </cell>
          <cell r="C405">
            <v>14106</v>
          </cell>
        </row>
        <row r="406">
          <cell r="A406">
            <v>35056</v>
          </cell>
          <cell r="B406" t="str">
            <v>ItanhaÃ©m</v>
          </cell>
          <cell r="C406">
            <v>11931</v>
          </cell>
        </row>
        <row r="407">
          <cell r="A407">
            <v>35057</v>
          </cell>
          <cell r="B407" t="str">
            <v>Osasco</v>
          </cell>
          <cell r="C407">
            <v>312970</v>
          </cell>
        </row>
        <row r="408">
          <cell r="A408">
            <v>35058</v>
          </cell>
          <cell r="B408" t="str">
            <v>Franco da Rocha</v>
          </cell>
          <cell r="C408">
            <v>29733</v>
          </cell>
        </row>
        <row r="409">
          <cell r="A409">
            <v>35059</v>
          </cell>
          <cell r="B409" t="str">
            <v>Guarulhos</v>
          </cell>
          <cell r="C409">
            <v>176531</v>
          </cell>
        </row>
        <row r="410">
          <cell r="A410">
            <v>35060</v>
          </cell>
          <cell r="B410" t="str">
            <v>Itapecerica da Serra</v>
          </cell>
          <cell r="C410">
            <v>99923</v>
          </cell>
        </row>
        <row r="411">
          <cell r="A411">
            <v>35061</v>
          </cell>
          <cell r="B411" t="str">
            <v>SÃ£o Paulo</v>
          </cell>
          <cell r="C411">
            <v>2570365</v>
          </cell>
        </row>
        <row r="412">
          <cell r="A412">
            <v>35062</v>
          </cell>
          <cell r="B412" t="str">
            <v>Mogi das Cruzes</v>
          </cell>
          <cell r="C412">
            <v>108490</v>
          </cell>
        </row>
        <row r="413">
          <cell r="A413">
            <v>35063</v>
          </cell>
          <cell r="B413" t="str">
            <v>Santos</v>
          </cell>
          <cell r="C413">
            <v>163340</v>
          </cell>
        </row>
        <row r="414">
          <cell r="A414">
            <v>41001</v>
          </cell>
          <cell r="B414" t="str">
            <v>ParanavaÃ­</v>
          </cell>
          <cell r="C414">
            <v>23741</v>
          </cell>
        </row>
        <row r="415">
          <cell r="A415">
            <v>41002</v>
          </cell>
          <cell r="B415" t="str">
            <v>Umuarama</v>
          </cell>
          <cell r="C415">
            <v>21237</v>
          </cell>
        </row>
        <row r="416">
          <cell r="A416">
            <v>41003</v>
          </cell>
          <cell r="B416" t="str">
            <v>Cianorte</v>
          </cell>
          <cell r="C416">
            <v>15796</v>
          </cell>
        </row>
        <row r="417">
          <cell r="A417">
            <v>41004</v>
          </cell>
          <cell r="B417" t="str">
            <v>GoioerÃª</v>
          </cell>
          <cell r="C417">
            <v>7521</v>
          </cell>
        </row>
        <row r="418">
          <cell r="A418">
            <v>41005</v>
          </cell>
          <cell r="B418" t="str">
            <v>Campo MourÃ£o</v>
          </cell>
          <cell r="C418">
            <v>18275</v>
          </cell>
        </row>
        <row r="419">
          <cell r="A419">
            <v>41006</v>
          </cell>
          <cell r="B419" t="str">
            <v>Astorga</v>
          </cell>
          <cell r="C419">
            <v>18114</v>
          </cell>
        </row>
        <row r="420">
          <cell r="A420">
            <v>41007</v>
          </cell>
          <cell r="B420" t="str">
            <v>Porecatu</v>
          </cell>
          <cell r="C420">
            <v>6028</v>
          </cell>
        </row>
        <row r="421">
          <cell r="A421">
            <v>41008</v>
          </cell>
          <cell r="B421" t="str">
            <v>FloraÃ­</v>
          </cell>
          <cell r="C421">
            <v>2289</v>
          </cell>
        </row>
        <row r="422">
          <cell r="A422">
            <v>41009</v>
          </cell>
          <cell r="B422" t="str">
            <v>MaringÃ¡</v>
          </cell>
          <cell r="C422">
            <v>91762</v>
          </cell>
        </row>
        <row r="423">
          <cell r="A423">
            <v>41010</v>
          </cell>
          <cell r="B423" t="str">
            <v>Apucarana</v>
          </cell>
          <cell r="C423">
            <v>32894</v>
          </cell>
        </row>
        <row r="424">
          <cell r="A424">
            <v>41011</v>
          </cell>
          <cell r="B424" t="str">
            <v>Londrina</v>
          </cell>
          <cell r="C424">
            <v>94381</v>
          </cell>
        </row>
        <row r="425">
          <cell r="A425">
            <v>41012</v>
          </cell>
          <cell r="B425" t="str">
            <v>Faxinal</v>
          </cell>
          <cell r="C425">
            <v>1994</v>
          </cell>
        </row>
        <row r="426">
          <cell r="A426">
            <v>41013</v>
          </cell>
          <cell r="B426" t="str">
            <v>IvaiporÃ£</v>
          </cell>
          <cell r="C426">
            <v>6645</v>
          </cell>
        </row>
        <row r="427">
          <cell r="A427">
            <v>41014</v>
          </cell>
          <cell r="B427" t="str">
            <v>AssaÃ­</v>
          </cell>
          <cell r="C427">
            <v>3125</v>
          </cell>
        </row>
        <row r="428">
          <cell r="A428">
            <v>41015</v>
          </cell>
          <cell r="B428" t="str">
            <v>CornÃ©lio ProcÃ³pio</v>
          </cell>
          <cell r="C428">
            <v>12376</v>
          </cell>
        </row>
        <row r="429">
          <cell r="A429">
            <v>41016</v>
          </cell>
          <cell r="B429" t="str">
            <v>Jacarezinho</v>
          </cell>
          <cell r="C429">
            <v>9721</v>
          </cell>
        </row>
        <row r="430">
          <cell r="A430">
            <v>41017</v>
          </cell>
          <cell r="B430" t="str">
            <v>Ibaiti</v>
          </cell>
          <cell r="C430">
            <v>3958</v>
          </cell>
        </row>
        <row r="431">
          <cell r="A431">
            <v>41018</v>
          </cell>
          <cell r="B431" t="str">
            <v>Wenceslau Braz</v>
          </cell>
          <cell r="C431">
            <v>6371</v>
          </cell>
        </row>
        <row r="432">
          <cell r="A432">
            <v>41019</v>
          </cell>
          <cell r="B432" t="str">
            <v>TelÃªmaco Borba</v>
          </cell>
          <cell r="C432">
            <v>20727</v>
          </cell>
        </row>
        <row r="433">
          <cell r="A433">
            <v>41020</v>
          </cell>
          <cell r="B433" t="str">
            <v>JaguariaÃ­va</v>
          </cell>
          <cell r="C433">
            <v>12308</v>
          </cell>
        </row>
        <row r="434">
          <cell r="A434">
            <v>41021</v>
          </cell>
          <cell r="B434" t="str">
            <v>Ponta Grossa</v>
          </cell>
          <cell r="C434">
            <v>57389</v>
          </cell>
        </row>
        <row r="435">
          <cell r="A435">
            <v>41022</v>
          </cell>
          <cell r="B435" t="str">
            <v>Toledo</v>
          </cell>
          <cell r="C435">
            <v>51491</v>
          </cell>
        </row>
        <row r="436">
          <cell r="A436">
            <v>41023</v>
          </cell>
          <cell r="B436" t="str">
            <v>Cascavel</v>
          </cell>
          <cell r="C436">
            <v>60788</v>
          </cell>
        </row>
        <row r="437">
          <cell r="A437">
            <v>41024</v>
          </cell>
          <cell r="B437" t="str">
            <v>Foz do IguaÃ§u</v>
          </cell>
          <cell r="C437">
            <v>46704</v>
          </cell>
        </row>
        <row r="438">
          <cell r="A438">
            <v>41025</v>
          </cell>
          <cell r="B438" t="str">
            <v>Capanema</v>
          </cell>
          <cell r="C438">
            <v>7628</v>
          </cell>
        </row>
        <row r="439">
          <cell r="A439">
            <v>41026</v>
          </cell>
          <cell r="B439" t="str">
            <v>Francisco BeltrÃ£o</v>
          </cell>
          <cell r="C439">
            <v>26795</v>
          </cell>
        </row>
        <row r="440">
          <cell r="A440">
            <v>41027</v>
          </cell>
          <cell r="B440" t="str">
            <v>Pato Branco</v>
          </cell>
          <cell r="C440">
            <v>23445</v>
          </cell>
        </row>
        <row r="441">
          <cell r="A441">
            <v>41028</v>
          </cell>
          <cell r="B441" t="str">
            <v>Pitanga</v>
          </cell>
          <cell r="C441">
            <v>3446</v>
          </cell>
        </row>
        <row r="442">
          <cell r="A442">
            <v>41029</v>
          </cell>
          <cell r="B442" t="str">
            <v>Guarapuava</v>
          </cell>
          <cell r="C442">
            <v>31470</v>
          </cell>
        </row>
        <row r="443">
          <cell r="A443">
            <v>41030</v>
          </cell>
          <cell r="B443" t="str">
            <v>Palmas</v>
          </cell>
          <cell r="C443">
            <v>7955</v>
          </cell>
        </row>
        <row r="444">
          <cell r="A444">
            <v>41031</v>
          </cell>
          <cell r="B444" t="str">
            <v>PrudentÃ³polis</v>
          </cell>
          <cell r="C444">
            <v>6115</v>
          </cell>
        </row>
        <row r="445">
          <cell r="A445">
            <v>41032</v>
          </cell>
          <cell r="B445" t="str">
            <v>Irati</v>
          </cell>
          <cell r="C445">
            <v>6621</v>
          </cell>
        </row>
        <row r="446">
          <cell r="A446">
            <v>41033</v>
          </cell>
          <cell r="B446" t="str">
            <v>UniÃ£o da VitÃ³ria</v>
          </cell>
          <cell r="C446">
            <v>8122</v>
          </cell>
        </row>
        <row r="447">
          <cell r="A447">
            <v>41034</v>
          </cell>
          <cell r="B447" t="str">
            <v>SÃ£o Mateus do Sul</v>
          </cell>
          <cell r="C447">
            <v>3887</v>
          </cell>
        </row>
        <row r="448">
          <cell r="A448">
            <v>41035</v>
          </cell>
          <cell r="B448" t="str">
            <v>Cerro Azul</v>
          </cell>
          <cell r="C448">
            <v>1023</v>
          </cell>
        </row>
        <row r="449">
          <cell r="A449">
            <v>41036</v>
          </cell>
          <cell r="B449" t="str">
            <v>Lapa</v>
          </cell>
          <cell r="C449">
            <v>4486</v>
          </cell>
        </row>
        <row r="450">
          <cell r="A450">
            <v>41037</v>
          </cell>
          <cell r="B450" t="str">
            <v>Curitiba</v>
          </cell>
          <cell r="C450">
            <v>574072</v>
          </cell>
        </row>
        <row r="451">
          <cell r="A451">
            <v>41038</v>
          </cell>
          <cell r="B451" t="str">
            <v>ParanaguÃ¡</v>
          </cell>
          <cell r="C451">
            <v>25237</v>
          </cell>
        </row>
        <row r="452">
          <cell r="A452">
            <v>41039</v>
          </cell>
          <cell r="B452" t="str">
            <v>Rio Negro</v>
          </cell>
          <cell r="C452">
            <v>6876</v>
          </cell>
        </row>
        <row r="453">
          <cell r="A453">
            <v>42001</v>
          </cell>
          <cell r="B453" t="str">
            <v>SÃ£o Miguel do Oeste</v>
          </cell>
          <cell r="C453">
            <v>18489</v>
          </cell>
        </row>
        <row r="454">
          <cell r="A454">
            <v>42002</v>
          </cell>
          <cell r="B454" t="str">
            <v>ChapecÃ³</v>
          </cell>
          <cell r="C454">
            <v>80376</v>
          </cell>
        </row>
        <row r="455">
          <cell r="A455">
            <v>42003</v>
          </cell>
          <cell r="B455" t="str">
            <v>XanxerÃª</v>
          </cell>
          <cell r="C455">
            <v>21649</v>
          </cell>
        </row>
        <row r="456">
          <cell r="A456">
            <v>42004</v>
          </cell>
          <cell r="B456" t="str">
            <v>JoaÃ§aba</v>
          </cell>
          <cell r="C456">
            <v>54952</v>
          </cell>
        </row>
        <row r="457">
          <cell r="A457">
            <v>42005</v>
          </cell>
          <cell r="B457" t="str">
            <v>ConcÃ³rdia</v>
          </cell>
          <cell r="C457">
            <v>23123</v>
          </cell>
        </row>
        <row r="458">
          <cell r="A458">
            <v>42006</v>
          </cell>
          <cell r="B458" t="str">
            <v>Canoinhas</v>
          </cell>
          <cell r="C458">
            <v>19972</v>
          </cell>
        </row>
        <row r="459">
          <cell r="A459">
            <v>42007</v>
          </cell>
          <cell r="B459" t="str">
            <v>SÃ£o Bento do Sul</v>
          </cell>
          <cell r="C459">
            <v>20678</v>
          </cell>
        </row>
        <row r="460">
          <cell r="A460">
            <v>42008</v>
          </cell>
          <cell r="B460" t="str">
            <v>Joinville</v>
          </cell>
          <cell r="C460">
            <v>180483</v>
          </cell>
        </row>
        <row r="461">
          <cell r="A461">
            <v>42009</v>
          </cell>
          <cell r="B461" t="str">
            <v>Curitibanos</v>
          </cell>
          <cell r="C461">
            <v>14748</v>
          </cell>
        </row>
        <row r="462">
          <cell r="A462">
            <v>42010</v>
          </cell>
          <cell r="B462" t="str">
            <v>Campos de Lages</v>
          </cell>
          <cell r="C462">
            <v>26424</v>
          </cell>
        </row>
        <row r="463">
          <cell r="A463">
            <v>42011</v>
          </cell>
          <cell r="B463" t="str">
            <v>Rio do Sul</v>
          </cell>
          <cell r="C463">
            <v>33755</v>
          </cell>
        </row>
        <row r="464">
          <cell r="A464">
            <v>42012</v>
          </cell>
          <cell r="B464" t="str">
            <v>Blumenau</v>
          </cell>
          <cell r="C464">
            <v>155359</v>
          </cell>
        </row>
        <row r="465">
          <cell r="A465">
            <v>42013</v>
          </cell>
          <cell r="B465" t="str">
            <v>ItajaÃ­</v>
          </cell>
          <cell r="C465">
            <v>130102</v>
          </cell>
        </row>
        <row r="466">
          <cell r="A466">
            <v>42014</v>
          </cell>
          <cell r="B466" t="str">
            <v>Ituporanga</v>
          </cell>
          <cell r="C466">
            <v>6687</v>
          </cell>
        </row>
        <row r="467">
          <cell r="A467">
            <v>42015</v>
          </cell>
          <cell r="B467" t="str">
            <v>Tijucas</v>
          </cell>
          <cell r="C467">
            <v>16974</v>
          </cell>
        </row>
        <row r="468">
          <cell r="A468">
            <v>42016</v>
          </cell>
          <cell r="B468" t="str">
            <v>FlorianÃ³polis</v>
          </cell>
          <cell r="C468">
            <v>223766</v>
          </cell>
        </row>
        <row r="469">
          <cell r="A469">
            <v>42017</v>
          </cell>
          <cell r="B469" t="str">
            <v>Tabuleiro</v>
          </cell>
          <cell r="C469">
            <v>1706</v>
          </cell>
        </row>
        <row r="470">
          <cell r="A470">
            <v>42018</v>
          </cell>
          <cell r="B470" t="str">
            <v>TubarÃ£o</v>
          </cell>
          <cell r="C470">
            <v>49504</v>
          </cell>
        </row>
        <row r="471">
          <cell r="A471">
            <v>42019</v>
          </cell>
          <cell r="B471" t="str">
            <v>CriciÃºma</v>
          </cell>
          <cell r="C471">
            <v>69087</v>
          </cell>
        </row>
        <row r="472">
          <cell r="A472">
            <v>42020</v>
          </cell>
          <cell r="B472" t="str">
            <v>AraranguÃ¡</v>
          </cell>
          <cell r="C472">
            <v>17557</v>
          </cell>
        </row>
        <row r="473">
          <cell r="A473">
            <v>43001</v>
          </cell>
          <cell r="B473" t="str">
            <v>Santa Rosa</v>
          </cell>
          <cell r="C473">
            <v>19319</v>
          </cell>
        </row>
        <row r="474">
          <cell r="A474">
            <v>43002</v>
          </cell>
          <cell r="B474" t="str">
            <v>TrÃªs Passos</v>
          </cell>
          <cell r="C474">
            <v>11456</v>
          </cell>
        </row>
        <row r="475">
          <cell r="A475">
            <v>43003</v>
          </cell>
          <cell r="B475" t="str">
            <v>Frederico Westphalen</v>
          </cell>
          <cell r="C475">
            <v>11254</v>
          </cell>
        </row>
        <row r="476">
          <cell r="A476">
            <v>43004</v>
          </cell>
          <cell r="B476" t="str">
            <v>Erechim</v>
          </cell>
          <cell r="C476">
            <v>26652</v>
          </cell>
        </row>
        <row r="477">
          <cell r="A477">
            <v>43005</v>
          </cell>
          <cell r="B477" t="str">
            <v>Sananduva</v>
          </cell>
          <cell r="C477">
            <v>3884</v>
          </cell>
        </row>
        <row r="478">
          <cell r="A478">
            <v>43006</v>
          </cell>
          <cell r="B478" t="str">
            <v>Cerro Largo</v>
          </cell>
          <cell r="C478">
            <v>4998</v>
          </cell>
        </row>
        <row r="479">
          <cell r="A479">
            <v>43007</v>
          </cell>
          <cell r="B479" t="str">
            <v>Santo Ã‚ngelo</v>
          </cell>
          <cell r="C479">
            <v>14009</v>
          </cell>
        </row>
        <row r="480">
          <cell r="A480">
            <v>43008</v>
          </cell>
          <cell r="B480" t="str">
            <v>IjuÃ­</v>
          </cell>
          <cell r="C480">
            <v>24810</v>
          </cell>
        </row>
        <row r="481">
          <cell r="A481">
            <v>43009</v>
          </cell>
          <cell r="B481" t="str">
            <v>Carazinho</v>
          </cell>
          <cell r="C481">
            <v>16413</v>
          </cell>
        </row>
        <row r="482">
          <cell r="A482">
            <v>43010</v>
          </cell>
          <cell r="B482" t="str">
            <v>Passo Fundo</v>
          </cell>
          <cell r="C482">
            <v>47076</v>
          </cell>
        </row>
        <row r="483">
          <cell r="A483">
            <v>43011</v>
          </cell>
          <cell r="B483" t="str">
            <v>Cruz Alta</v>
          </cell>
          <cell r="C483">
            <v>14384</v>
          </cell>
        </row>
        <row r="484">
          <cell r="A484">
            <v>43012</v>
          </cell>
          <cell r="B484" t="str">
            <v>NÃ£o-Me-Toque</v>
          </cell>
          <cell r="C484">
            <v>8525</v>
          </cell>
        </row>
        <row r="485">
          <cell r="A485">
            <v>43013</v>
          </cell>
          <cell r="B485" t="str">
            <v>Soledade</v>
          </cell>
          <cell r="C485">
            <v>3745</v>
          </cell>
        </row>
        <row r="486">
          <cell r="A486">
            <v>43014</v>
          </cell>
          <cell r="B486" t="str">
            <v>GuaporÃ©</v>
          </cell>
          <cell r="C486">
            <v>17989</v>
          </cell>
        </row>
        <row r="487">
          <cell r="A487">
            <v>43015</v>
          </cell>
          <cell r="B487" t="str">
            <v>Vacaria</v>
          </cell>
          <cell r="C487">
            <v>16102</v>
          </cell>
        </row>
        <row r="488">
          <cell r="A488">
            <v>43016</v>
          </cell>
          <cell r="B488" t="str">
            <v>Caxias do Sul</v>
          </cell>
          <cell r="C488">
            <v>160028</v>
          </cell>
        </row>
        <row r="489">
          <cell r="A489">
            <v>43017</v>
          </cell>
          <cell r="B489" t="str">
            <v>Santiago</v>
          </cell>
          <cell r="C489">
            <v>6639</v>
          </cell>
        </row>
        <row r="490">
          <cell r="A490">
            <v>43018</v>
          </cell>
          <cell r="B490" t="str">
            <v>Santa Maria</v>
          </cell>
          <cell r="C490">
            <v>29556</v>
          </cell>
        </row>
        <row r="491">
          <cell r="A491">
            <v>43019</v>
          </cell>
          <cell r="B491" t="str">
            <v>Restinga Seca</v>
          </cell>
          <cell r="C491">
            <v>3683</v>
          </cell>
        </row>
        <row r="492">
          <cell r="A492">
            <v>43020</v>
          </cell>
          <cell r="B492" t="str">
            <v>Santa Cruz do Sul</v>
          </cell>
          <cell r="C492">
            <v>31457</v>
          </cell>
        </row>
        <row r="493">
          <cell r="A493">
            <v>43021</v>
          </cell>
          <cell r="B493" t="str">
            <v>Lajeado-Estrela</v>
          </cell>
          <cell r="C493">
            <v>42371</v>
          </cell>
        </row>
        <row r="494">
          <cell r="A494">
            <v>43022</v>
          </cell>
          <cell r="B494" t="str">
            <v>Cachoeira do Sul</v>
          </cell>
          <cell r="C494">
            <v>9977</v>
          </cell>
        </row>
        <row r="495">
          <cell r="A495">
            <v>43023</v>
          </cell>
          <cell r="B495" t="str">
            <v>Montenegro</v>
          </cell>
          <cell r="C495">
            <v>30507</v>
          </cell>
        </row>
        <row r="496">
          <cell r="A496">
            <v>43024</v>
          </cell>
          <cell r="B496" t="str">
            <v>Gramado-Canela</v>
          </cell>
          <cell r="C496">
            <v>45767</v>
          </cell>
        </row>
        <row r="497">
          <cell r="A497">
            <v>43025</v>
          </cell>
          <cell r="B497" t="str">
            <v>SÃ£o JerÃ´nimo</v>
          </cell>
          <cell r="C497">
            <v>13605</v>
          </cell>
        </row>
        <row r="498">
          <cell r="A498">
            <v>43026</v>
          </cell>
          <cell r="B498" t="str">
            <v>Porto Alegre</v>
          </cell>
          <cell r="C498">
            <v>486851</v>
          </cell>
        </row>
        <row r="499">
          <cell r="A499">
            <v>43027</v>
          </cell>
          <cell r="B499" t="str">
            <v>OsÃ³rio</v>
          </cell>
          <cell r="C499">
            <v>30111</v>
          </cell>
        </row>
        <row r="500">
          <cell r="A500">
            <v>43028</v>
          </cell>
          <cell r="B500" t="str">
            <v>CamaquÃ£</v>
          </cell>
          <cell r="C500">
            <v>7905</v>
          </cell>
        </row>
        <row r="501">
          <cell r="A501">
            <v>43029</v>
          </cell>
          <cell r="B501" t="str">
            <v>Campanha Ocidental</v>
          </cell>
          <cell r="C501">
            <v>24586</v>
          </cell>
        </row>
        <row r="502">
          <cell r="A502">
            <v>43030</v>
          </cell>
          <cell r="B502" t="str">
            <v>Campanha Central</v>
          </cell>
          <cell r="C502">
            <v>9503</v>
          </cell>
        </row>
        <row r="503">
          <cell r="A503">
            <v>43031</v>
          </cell>
          <cell r="B503" t="str">
            <v>Campanha Meridional</v>
          </cell>
          <cell r="C503">
            <v>10934</v>
          </cell>
        </row>
        <row r="504">
          <cell r="A504">
            <v>43032</v>
          </cell>
          <cell r="B504" t="str">
            <v>Serras de Sudeste</v>
          </cell>
          <cell r="C504">
            <v>7391</v>
          </cell>
        </row>
        <row r="505">
          <cell r="A505">
            <v>43033</v>
          </cell>
          <cell r="B505" t="str">
            <v>Pelotas</v>
          </cell>
          <cell r="C505">
            <v>33150</v>
          </cell>
        </row>
        <row r="506">
          <cell r="A506">
            <v>43034</v>
          </cell>
          <cell r="B506" t="str">
            <v>JaguarÃ£o</v>
          </cell>
          <cell r="C506">
            <v>2958</v>
          </cell>
        </row>
        <row r="507">
          <cell r="A507">
            <v>43035</v>
          </cell>
          <cell r="B507" t="str">
            <v>Litoral Lagunar</v>
          </cell>
          <cell r="C507">
            <v>25786</v>
          </cell>
        </row>
        <row r="508">
          <cell r="A508">
            <v>50001</v>
          </cell>
          <cell r="B508" t="str">
            <v>Baixo Pantanal</v>
          </cell>
          <cell r="C508">
            <v>10800</v>
          </cell>
        </row>
        <row r="509">
          <cell r="A509">
            <v>50002</v>
          </cell>
          <cell r="B509" t="str">
            <v>Aquidauana</v>
          </cell>
          <cell r="C509">
            <v>5881</v>
          </cell>
        </row>
        <row r="510">
          <cell r="A510">
            <v>50003</v>
          </cell>
          <cell r="B510" t="str">
            <v>Alto Taquari</v>
          </cell>
          <cell r="C510">
            <v>14342</v>
          </cell>
        </row>
        <row r="511">
          <cell r="A511">
            <v>50004</v>
          </cell>
          <cell r="B511" t="str">
            <v>Campo Grande</v>
          </cell>
          <cell r="C511">
            <v>120957</v>
          </cell>
        </row>
        <row r="512">
          <cell r="A512">
            <v>50005</v>
          </cell>
          <cell r="B512" t="str">
            <v>CassilÃ¢ndia</v>
          </cell>
          <cell r="C512">
            <v>11899</v>
          </cell>
        </row>
        <row r="513">
          <cell r="A513">
            <v>50006</v>
          </cell>
          <cell r="B513" t="str">
            <v>ParanaÃ­ba</v>
          </cell>
          <cell r="C513">
            <v>7810</v>
          </cell>
        </row>
        <row r="514">
          <cell r="A514">
            <v>50007</v>
          </cell>
          <cell r="B514" t="str">
            <v>TrÃªs Lagoas</v>
          </cell>
          <cell r="C514">
            <v>32812</v>
          </cell>
        </row>
        <row r="515">
          <cell r="A515">
            <v>50008</v>
          </cell>
          <cell r="B515" t="str">
            <v>Nova Andradina</v>
          </cell>
          <cell r="C515">
            <v>8416</v>
          </cell>
        </row>
        <row r="516">
          <cell r="A516">
            <v>50009</v>
          </cell>
          <cell r="B516" t="str">
            <v>Bodoquena</v>
          </cell>
          <cell r="C516">
            <v>7979</v>
          </cell>
        </row>
        <row r="517">
          <cell r="A517">
            <v>50010</v>
          </cell>
          <cell r="B517" t="str">
            <v>Dourados</v>
          </cell>
          <cell r="C517">
            <v>60022</v>
          </cell>
        </row>
        <row r="518">
          <cell r="A518">
            <v>50011</v>
          </cell>
          <cell r="B518" t="str">
            <v>Iguatemi</v>
          </cell>
          <cell r="C518">
            <v>20468</v>
          </cell>
        </row>
        <row r="519">
          <cell r="A519">
            <v>51001</v>
          </cell>
          <cell r="B519" t="str">
            <v>AripuanÃ£</v>
          </cell>
          <cell r="C519">
            <v>15978</v>
          </cell>
        </row>
        <row r="520">
          <cell r="A520">
            <v>51002</v>
          </cell>
          <cell r="B520" t="str">
            <v>Alta Floresta</v>
          </cell>
          <cell r="C520">
            <v>9669</v>
          </cell>
        </row>
        <row r="521">
          <cell r="A521">
            <v>51003</v>
          </cell>
          <cell r="B521" t="str">
            <v>ColÃ­der</v>
          </cell>
          <cell r="C521">
            <v>13820</v>
          </cell>
        </row>
        <row r="522">
          <cell r="A522">
            <v>51004</v>
          </cell>
          <cell r="B522" t="str">
            <v>Parecis</v>
          </cell>
          <cell r="C522">
            <v>28615</v>
          </cell>
        </row>
        <row r="523">
          <cell r="A523">
            <v>51005</v>
          </cell>
          <cell r="B523" t="str">
            <v>Arinos</v>
          </cell>
          <cell r="C523">
            <v>11212</v>
          </cell>
        </row>
        <row r="524">
          <cell r="A524">
            <v>51006</v>
          </cell>
          <cell r="B524" t="str">
            <v>Alto Teles Pires</v>
          </cell>
          <cell r="C524">
            <v>53179</v>
          </cell>
        </row>
        <row r="525">
          <cell r="A525">
            <v>51007</v>
          </cell>
          <cell r="B525" t="str">
            <v>Sinop</v>
          </cell>
          <cell r="C525">
            <v>32223</v>
          </cell>
        </row>
        <row r="526">
          <cell r="A526">
            <v>51008</v>
          </cell>
          <cell r="B526" t="str">
            <v>Paranatinga</v>
          </cell>
          <cell r="C526">
            <v>6000</v>
          </cell>
        </row>
        <row r="527">
          <cell r="A527">
            <v>51009</v>
          </cell>
          <cell r="B527" t="str">
            <v>Norte Araguaia</v>
          </cell>
          <cell r="C527">
            <v>12954</v>
          </cell>
        </row>
        <row r="528">
          <cell r="A528">
            <v>51010</v>
          </cell>
          <cell r="B528" t="str">
            <v>Canarana</v>
          </cell>
          <cell r="C528">
            <v>18326</v>
          </cell>
        </row>
        <row r="529">
          <cell r="A529">
            <v>51011</v>
          </cell>
          <cell r="B529" t="str">
            <v>MÃ©dio Araguaia</v>
          </cell>
          <cell r="C529">
            <v>8155</v>
          </cell>
        </row>
        <row r="530">
          <cell r="A530">
            <v>51012</v>
          </cell>
          <cell r="B530" t="str">
            <v>Alto GuaporÃ©</v>
          </cell>
          <cell r="C530">
            <v>8574</v>
          </cell>
        </row>
        <row r="531">
          <cell r="A531">
            <v>51013</v>
          </cell>
          <cell r="B531" t="str">
            <v>TangarÃ¡ da Serra</v>
          </cell>
          <cell r="C531">
            <v>18892</v>
          </cell>
        </row>
        <row r="532">
          <cell r="A532">
            <v>51014</v>
          </cell>
          <cell r="B532" t="str">
            <v>Jauru</v>
          </cell>
          <cell r="C532">
            <v>8399</v>
          </cell>
        </row>
        <row r="533">
          <cell r="A533">
            <v>51015</v>
          </cell>
          <cell r="B533" t="str">
            <v>Alto Paraguai</v>
          </cell>
          <cell r="C533">
            <v>2987</v>
          </cell>
        </row>
        <row r="534">
          <cell r="A534">
            <v>51016</v>
          </cell>
          <cell r="B534" t="str">
            <v>RosÃ¡rio Oeste</v>
          </cell>
          <cell r="C534">
            <v>1432</v>
          </cell>
        </row>
        <row r="535">
          <cell r="A535">
            <v>51017</v>
          </cell>
          <cell r="B535" t="str">
            <v>CuiabÃ¡</v>
          </cell>
          <cell r="C535">
            <v>129110</v>
          </cell>
        </row>
        <row r="536">
          <cell r="A536">
            <v>51018</v>
          </cell>
          <cell r="B536" t="str">
            <v>Alto Pantanal</v>
          </cell>
          <cell r="C536">
            <v>7881</v>
          </cell>
        </row>
        <row r="537">
          <cell r="A537">
            <v>51019</v>
          </cell>
          <cell r="B537" t="str">
            <v>Primavera do Leste</v>
          </cell>
          <cell r="C537">
            <v>20777</v>
          </cell>
        </row>
        <row r="538">
          <cell r="A538">
            <v>51020</v>
          </cell>
          <cell r="B538" t="str">
            <v>Tesouro</v>
          </cell>
          <cell r="C538">
            <v>4314</v>
          </cell>
        </row>
        <row r="539">
          <cell r="A539">
            <v>51021</v>
          </cell>
          <cell r="B539" t="str">
            <v>RondonÃ³polis</v>
          </cell>
          <cell r="C539">
            <v>45709</v>
          </cell>
        </row>
        <row r="540">
          <cell r="A540">
            <v>51022</v>
          </cell>
          <cell r="B540" t="str">
            <v>Alto Araguaia</v>
          </cell>
          <cell r="C540">
            <v>5433</v>
          </cell>
        </row>
        <row r="541">
          <cell r="A541">
            <v>52001</v>
          </cell>
          <cell r="B541" t="str">
            <v>SÃ£o Miguel do Araguaia</v>
          </cell>
          <cell r="C541">
            <v>8634</v>
          </cell>
        </row>
        <row r="542">
          <cell r="A542">
            <v>52002</v>
          </cell>
          <cell r="B542" t="str">
            <v>Rio Vermelho</v>
          </cell>
          <cell r="C542">
            <v>5634</v>
          </cell>
        </row>
        <row r="543">
          <cell r="A543">
            <v>52003</v>
          </cell>
          <cell r="B543" t="str">
            <v>AragarÃ§as</v>
          </cell>
          <cell r="C543">
            <v>3201</v>
          </cell>
        </row>
        <row r="544">
          <cell r="A544">
            <v>52004</v>
          </cell>
          <cell r="B544" t="str">
            <v>Porangatu</v>
          </cell>
          <cell r="C544">
            <v>15656</v>
          </cell>
        </row>
        <row r="545">
          <cell r="A545">
            <v>52005</v>
          </cell>
          <cell r="B545" t="str">
            <v>Chapada dos Veadeiros</v>
          </cell>
          <cell r="C545">
            <v>2369</v>
          </cell>
        </row>
        <row r="546">
          <cell r="A546">
            <v>52006</v>
          </cell>
          <cell r="B546" t="str">
            <v>Ceres</v>
          </cell>
          <cell r="C546">
            <v>19266</v>
          </cell>
        </row>
        <row r="547">
          <cell r="A547">
            <v>52007</v>
          </cell>
          <cell r="B547" t="str">
            <v>AnÃ¡polis</v>
          </cell>
          <cell r="C547">
            <v>46060</v>
          </cell>
        </row>
        <row r="548">
          <cell r="A548">
            <v>52008</v>
          </cell>
          <cell r="B548" t="str">
            <v>IporÃ¡</v>
          </cell>
          <cell r="C548">
            <v>3325</v>
          </cell>
        </row>
        <row r="549">
          <cell r="A549">
            <v>52009</v>
          </cell>
          <cell r="B549" t="str">
            <v>Anicuns</v>
          </cell>
          <cell r="C549">
            <v>5739</v>
          </cell>
        </row>
        <row r="550">
          <cell r="A550">
            <v>52010</v>
          </cell>
          <cell r="B550" t="str">
            <v>GoiÃ¢nia</v>
          </cell>
          <cell r="C550">
            <v>282976</v>
          </cell>
        </row>
        <row r="551">
          <cell r="A551">
            <v>52011</v>
          </cell>
          <cell r="B551" t="str">
            <v>VÃ£o do ParanÃ£</v>
          </cell>
          <cell r="C551">
            <v>3951</v>
          </cell>
        </row>
        <row r="552">
          <cell r="A552">
            <v>52012</v>
          </cell>
          <cell r="B552" t="str">
            <v>Entorno de BrasÃ­lia</v>
          </cell>
          <cell r="C552">
            <v>50688</v>
          </cell>
        </row>
        <row r="553">
          <cell r="A553">
            <v>52013</v>
          </cell>
          <cell r="B553" t="str">
            <v>Sudoeste de GoiÃ¡s</v>
          </cell>
          <cell r="C553">
            <v>64392</v>
          </cell>
        </row>
        <row r="554">
          <cell r="A554">
            <v>52014</v>
          </cell>
          <cell r="B554" t="str">
            <v>Vale do Rio dos Bois</v>
          </cell>
          <cell r="C554">
            <v>12583</v>
          </cell>
        </row>
        <row r="555">
          <cell r="A555">
            <v>52015</v>
          </cell>
          <cell r="B555" t="str">
            <v>Meia Ponte</v>
          </cell>
          <cell r="C555">
            <v>40140</v>
          </cell>
        </row>
        <row r="556">
          <cell r="A556">
            <v>52016</v>
          </cell>
          <cell r="B556" t="str">
            <v>Pires do Rio</v>
          </cell>
          <cell r="C556">
            <v>6546</v>
          </cell>
        </row>
        <row r="557">
          <cell r="A557">
            <v>52017</v>
          </cell>
          <cell r="B557" t="str">
            <v>CatalÃ£o</v>
          </cell>
          <cell r="C557">
            <v>18456</v>
          </cell>
        </row>
        <row r="558">
          <cell r="A558">
            <v>52018</v>
          </cell>
          <cell r="B558" t="str">
            <v>QuirinÃ³polis</v>
          </cell>
          <cell r="C558">
            <v>13373</v>
          </cell>
        </row>
        <row r="559">
          <cell r="A559">
            <v>53001</v>
          </cell>
          <cell r="B559" t="str">
            <v>BrasÃ­lia</v>
          </cell>
          <cell r="C559">
            <v>349780</v>
          </cell>
        </row>
        <row r="560">
          <cell r="A560">
            <v>99999</v>
          </cell>
          <cell r="B560" t="str">
            <v>NÃ£o informado</v>
          </cell>
          <cell r="C560">
            <v>1047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sulta3255115"/>
    </sheetNames>
    <sheetDataSet>
      <sheetData sheetId="0">
        <row r="1">
          <cell r="A1" t="str">
            <v>cod micro</v>
          </cell>
          <cell r="B1" t="str">
            <v>Microrregião</v>
          </cell>
          <cell r="C1" t="str">
            <v>Total</v>
          </cell>
          <cell r="D1" t="str">
            <v>Média</v>
          </cell>
        </row>
        <row r="2">
          <cell r="A2">
            <v>11001</v>
          </cell>
          <cell r="B2" t="str">
            <v>PORTO VELHO</v>
          </cell>
          <cell r="C2">
            <v>2602.1846563806098</v>
          </cell>
          <cell r="D2">
            <v>2504.8573118763902</v>
          </cell>
        </row>
        <row r="3">
          <cell r="A3">
            <v>11002</v>
          </cell>
          <cell r="B3" t="str">
            <v>GUAJARÁ-MIRIM</v>
          </cell>
          <cell r="C3">
            <v>1430.94018270225</v>
          </cell>
          <cell r="D3">
            <v>1952.59881856537</v>
          </cell>
        </row>
        <row r="4">
          <cell r="A4">
            <v>11003</v>
          </cell>
          <cell r="B4" t="str">
            <v>ARIQUEMES</v>
          </cell>
          <cell r="C4">
            <v>1475.6880119702901</v>
          </cell>
          <cell r="D4">
            <v>2315.57182934914</v>
          </cell>
        </row>
        <row r="5">
          <cell r="A5">
            <v>11004</v>
          </cell>
          <cell r="B5" t="str">
            <v>JI-PARANÁ</v>
          </cell>
          <cell r="C5">
            <v>1486.1574273389199</v>
          </cell>
          <cell r="D5">
            <v>2444.64763935356</v>
          </cell>
        </row>
        <row r="6">
          <cell r="A6">
            <v>11005</v>
          </cell>
          <cell r="B6" t="str">
            <v>ALVORADA DOESTE</v>
          </cell>
          <cell r="C6">
            <v>1361.6343979978301</v>
          </cell>
          <cell r="D6">
            <v>2392.8808947451398</v>
          </cell>
        </row>
        <row r="7">
          <cell r="A7">
            <v>11006</v>
          </cell>
          <cell r="B7" t="str">
            <v>CACOAL</v>
          </cell>
          <cell r="C7">
            <v>1437.59044884697</v>
          </cell>
          <cell r="D7">
            <v>2293.6761275018898</v>
          </cell>
        </row>
        <row r="8">
          <cell r="A8">
            <v>11007</v>
          </cell>
          <cell r="B8" t="str">
            <v>VILHENA</v>
          </cell>
          <cell r="C8">
            <v>1554.46738606947</v>
          </cell>
          <cell r="D8">
            <v>2638.5893297101602</v>
          </cell>
        </row>
        <row r="9">
          <cell r="A9">
            <v>11008</v>
          </cell>
          <cell r="B9" t="str">
            <v>COLORADO DO OESTE</v>
          </cell>
          <cell r="C9">
            <v>1388.51522282922</v>
          </cell>
          <cell r="D9">
            <v>2424.2613029045401</v>
          </cell>
        </row>
        <row r="10">
          <cell r="A10">
            <v>12001</v>
          </cell>
          <cell r="B10" t="str">
            <v>CRUZEIRO DO SUL</v>
          </cell>
          <cell r="C10">
            <v>1342.5756121352999</v>
          </cell>
          <cell r="D10">
            <v>2068.73899706571</v>
          </cell>
        </row>
        <row r="11">
          <cell r="A11">
            <v>12002</v>
          </cell>
          <cell r="B11" t="str">
            <v>TARAUACÁ</v>
          </cell>
          <cell r="C11">
            <v>1398.0697563707099</v>
          </cell>
          <cell r="D11">
            <v>1843.9164022663099</v>
          </cell>
        </row>
        <row r="12">
          <cell r="A12">
            <v>12003</v>
          </cell>
          <cell r="B12" t="str">
            <v>SENA MADUREIRA</v>
          </cell>
          <cell r="C12">
            <v>1455.96681282239</v>
          </cell>
          <cell r="D12">
            <v>1832.6287550470699</v>
          </cell>
        </row>
        <row r="13">
          <cell r="A13">
            <v>12004</v>
          </cell>
          <cell r="B13" t="str">
            <v>RIO BRANCO</v>
          </cell>
          <cell r="C13">
            <v>2479.63288681426</v>
          </cell>
          <cell r="D13">
            <v>2171.0578493490402</v>
          </cell>
        </row>
        <row r="14">
          <cell r="A14">
            <v>12005</v>
          </cell>
          <cell r="B14" t="str">
            <v>BRASILÉIA</v>
          </cell>
          <cell r="C14">
            <v>1305.8555065554201</v>
          </cell>
          <cell r="D14">
            <v>1949.0390122833401</v>
          </cell>
        </row>
        <row r="15">
          <cell r="A15">
            <v>13001</v>
          </cell>
          <cell r="B15" t="str">
            <v>RIO NEGRO-AM</v>
          </cell>
          <cell r="C15">
            <v>1246.8385939012301</v>
          </cell>
          <cell r="D15">
            <v>2601.2414518760502</v>
          </cell>
        </row>
        <row r="16">
          <cell r="A16">
            <v>13002</v>
          </cell>
          <cell r="B16" t="str">
            <v>JAPURÁ</v>
          </cell>
          <cell r="C16">
            <v>1138.1050502513101</v>
          </cell>
          <cell r="D16">
            <v>1685.6043518519</v>
          </cell>
        </row>
        <row r="17">
          <cell r="A17">
            <v>13003</v>
          </cell>
          <cell r="B17" t="str">
            <v>ALTO SOLIMÕES</v>
          </cell>
          <cell r="C17">
            <v>1209.28136770119</v>
          </cell>
          <cell r="D17">
            <v>2070.52759873061</v>
          </cell>
        </row>
        <row r="18">
          <cell r="A18">
            <v>13004</v>
          </cell>
          <cell r="B18" t="str">
            <v>JURUÁ</v>
          </cell>
          <cell r="C18">
            <v>1189.7048160837101</v>
          </cell>
          <cell r="D18">
            <v>2203.0995340909399</v>
          </cell>
        </row>
        <row r="19">
          <cell r="A19">
            <v>13005</v>
          </cell>
          <cell r="B19" t="str">
            <v>TEFÉ</v>
          </cell>
          <cell r="C19">
            <v>1509.46161113017</v>
          </cell>
          <cell r="D19">
            <v>2285.9103020273001</v>
          </cell>
        </row>
        <row r="20">
          <cell r="A20">
            <v>13006</v>
          </cell>
          <cell r="B20" t="str">
            <v>COARI</v>
          </cell>
          <cell r="C20">
            <v>2378.1468576232801</v>
          </cell>
          <cell r="D20">
            <v>7904.7690322579801</v>
          </cell>
        </row>
        <row r="21">
          <cell r="A21">
            <v>13007</v>
          </cell>
          <cell r="B21" t="str">
            <v>MANAUS</v>
          </cell>
          <cell r="C21">
            <v>2364.6568048652598</v>
          </cell>
          <cell r="D21">
            <v>2807.2912275931299</v>
          </cell>
        </row>
        <row r="22">
          <cell r="A22">
            <v>13008</v>
          </cell>
          <cell r="B22" t="str">
            <v>RIO PRETO DA EVA</v>
          </cell>
          <cell r="C22">
            <v>2130.0676405051099</v>
          </cell>
          <cell r="D22">
            <v>3665.1478344905499</v>
          </cell>
        </row>
        <row r="23">
          <cell r="A23">
            <v>13009</v>
          </cell>
          <cell r="B23" t="str">
            <v>ITACOATIARA</v>
          </cell>
          <cell r="C23">
            <v>1367.2192441447701</v>
          </cell>
          <cell r="D23">
            <v>2875.5040730916198</v>
          </cell>
        </row>
        <row r="24">
          <cell r="A24">
            <v>13010</v>
          </cell>
          <cell r="B24" t="str">
            <v>PARINTINS</v>
          </cell>
          <cell r="C24">
            <v>1223.3494007741499</v>
          </cell>
          <cell r="D24">
            <v>1998.7560588685501</v>
          </cell>
        </row>
        <row r="25">
          <cell r="A25">
            <v>13011</v>
          </cell>
          <cell r="B25" t="str">
            <v>BOCA DO ACRE</v>
          </cell>
          <cell r="C25">
            <v>1110.32645334175</v>
          </cell>
          <cell r="D25">
            <v>1896.27939297127</v>
          </cell>
        </row>
        <row r="26">
          <cell r="A26">
            <v>13012</v>
          </cell>
          <cell r="B26" t="str">
            <v>PURUS</v>
          </cell>
          <cell r="C26">
            <v>1294.7834504268101</v>
          </cell>
          <cell r="D26">
            <v>2073.5735004643002</v>
          </cell>
        </row>
        <row r="27">
          <cell r="A27">
            <v>13013</v>
          </cell>
          <cell r="B27" t="str">
            <v>MADEIRA</v>
          </cell>
          <cell r="C27">
            <v>1338.8189754457901</v>
          </cell>
          <cell r="D27">
            <v>2155.4347571223602</v>
          </cell>
        </row>
        <row r="28">
          <cell r="A28">
            <v>14001</v>
          </cell>
          <cell r="B28" t="str">
            <v>BOA VISTA</v>
          </cell>
          <cell r="C28">
            <v>2581.9246909159501</v>
          </cell>
          <cell r="D28">
            <v>2263.05944602407</v>
          </cell>
        </row>
        <row r="29">
          <cell r="A29">
            <v>14002</v>
          </cell>
          <cell r="B29" t="str">
            <v>NORDESTE DE RORAIMA</v>
          </cell>
          <cell r="C29">
            <v>1388.0453938963501</v>
          </cell>
          <cell r="D29">
            <v>2517.1095762212999</v>
          </cell>
        </row>
        <row r="30">
          <cell r="A30">
            <v>14003</v>
          </cell>
          <cell r="B30" t="str">
            <v>CARACARAÍ</v>
          </cell>
          <cell r="C30">
            <v>1331.5720469083301</v>
          </cell>
          <cell r="D30">
            <v>1991.45147058816</v>
          </cell>
        </row>
        <row r="31">
          <cell r="A31">
            <v>14004</v>
          </cell>
          <cell r="B31" t="str">
            <v>SUDESTE DE RORAIMA</v>
          </cell>
          <cell r="C31">
            <v>1185.3607464295301</v>
          </cell>
          <cell r="D31">
            <v>2115.0203318299</v>
          </cell>
        </row>
        <row r="32">
          <cell r="A32">
            <v>15001</v>
          </cell>
          <cell r="B32" t="str">
            <v>ÓBIDOS</v>
          </cell>
          <cell r="C32">
            <v>1997.4605495954499</v>
          </cell>
          <cell r="D32">
            <v>3807.42542522638</v>
          </cell>
        </row>
        <row r="33">
          <cell r="A33">
            <v>15002</v>
          </cell>
          <cell r="B33" t="str">
            <v>SANTARÉM</v>
          </cell>
          <cell r="C33">
            <v>1533.3536759018</v>
          </cell>
          <cell r="D33">
            <v>2293.3269767645002</v>
          </cell>
        </row>
        <row r="34">
          <cell r="A34">
            <v>15003</v>
          </cell>
          <cell r="B34" t="str">
            <v>ALMEIRIM</v>
          </cell>
          <cell r="C34">
            <v>1690.42328807634</v>
          </cell>
          <cell r="D34">
            <v>3422.6748527967502</v>
          </cell>
        </row>
        <row r="35">
          <cell r="A35">
            <v>15004</v>
          </cell>
          <cell r="B35" t="str">
            <v>PORTEL</v>
          </cell>
          <cell r="C35">
            <v>1435.87710819673</v>
          </cell>
          <cell r="D35">
            <v>2310.2114413264699</v>
          </cell>
        </row>
        <row r="36">
          <cell r="A36">
            <v>15005</v>
          </cell>
          <cell r="B36" t="str">
            <v>FUROS DE BREVES</v>
          </cell>
          <cell r="C36">
            <v>1661.89370311478</v>
          </cell>
          <cell r="D36">
            <v>2266.4424942987498</v>
          </cell>
        </row>
        <row r="37">
          <cell r="A37">
            <v>15006</v>
          </cell>
          <cell r="B37" t="str">
            <v>ARARI</v>
          </cell>
          <cell r="C37">
            <v>1217.1682179931099</v>
          </cell>
          <cell r="D37">
            <v>1808.5335059931499</v>
          </cell>
        </row>
        <row r="38">
          <cell r="A38">
            <v>15007</v>
          </cell>
          <cell r="B38" t="str">
            <v>BELÉM</v>
          </cell>
          <cell r="C38">
            <v>2466.4980357024501</v>
          </cell>
          <cell r="D38">
            <v>2695.23712142247</v>
          </cell>
        </row>
        <row r="39">
          <cell r="A39">
            <v>15008</v>
          </cell>
          <cell r="B39" t="str">
            <v>CASTANHAL</v>
          </cell>
          <cell r="C39">
            <v>1351.0893902328901</v>
          </cell>
          <cell r="D39">
            <v>2159.5807218800101</v>
          </cell>
        </row>
        <row r="40">
          <cell r="A40">
            <v>15009</v>
          </cell>
          <cell r="B40" t="str">
            <v>SALGADO</v>
          </cell>
          <cell r="C40">
            <v>1257.0297710372099</v>
          </cell>
          <cell r="D40">
            <v>1893.83802170372</v>
          </cell>
        </row>
        <row r="41">
          <cell r="A41">
            <v>15010</v>
          </cell>
          <cell r="B41" t="str">
            <v>BRAGANTINA</v>
          </cell>
          <cell r="C41">
            <v>1201.19750281651</v>
          </cell>
          <cell r="D41">
            <v>2154.1350805892198</v>
          </cell>
        </row>
        <row r="42">
          <cell r="A42">
            <v>15011</v>
          </cell>
          <cell r="B42" t="str">
            <v>CAMETÁ</v>
          </cell>
          <cell r="C42">
            <v>1370.3838994739999</v>
          </cell>
          <cell r="D42">
            <v>2043.0854227498701</v>
          </cell>
        </row>
        <row r="43">
          <cell r="A43">
            <v>15012</v>
          </cell>
          <cell r="B43" t="str">
            <v>TOMÉ-AÇU</v>
          </cell>
          <cell r="C43">
            <v>1460.4740279289899</v>
          </cell>
          <cell r="D43">
            <v>2086.27013317714</v>
          </cell>
        </row>
        <row r="44">
          <cell r="A44">
            <v>15013</v>
          </cell>
          <cell r="B44" t="str">
            <v>GUAMÁ</v>
          </cell>
          <cell r="C44">
            <v>1253.8704247457299</v>
          </cell>
          <cell r="D44">
            <v>2044.59662018207</v>
          </cell>
        </row>
        <row r="45">
          <cell r="A45">
            <v>15014</v>
          </cell>
          <cell r="B45" t="str">
            <v>ITAITUBA</v>
          </cell>
          <cell r="C45">
            <v>1651.13624441807</v>
          </cell>
          <cell r="D45">
            <v>2867.86052854121</v>
          </cell>
        </row>
        <row r="46">
          <cell r="A46">
            <v>15015</v>
          </cell>
          <cell r="B46" t="str">
            <v>ALTAMIRA</v>
          </cell>
          <cell r="C46">
            <v>2752.2773861291998</v>
          </cell>
          <cell r="D46">
            <v>2403.4639677847599</v>
          </cell>
        </row>
        <row r="47">
          <cell r="A47">
            <v>15016</v>
          </cell>
          <cell r="B47" t="str">
            <v>TUCURUÍ</v>
          </cell>
          <cell r="C47">
            <v>1659.68313373401</v>
          </cell>
          <cell r="D47">
            <v>2405.07004304778</v>
          </cell>
        </row>
        <row r="48">
          <cell r="A48">
            <v>15017</v>
          </cell>
          <cell r="B48" t="str">
            <v>PARAGOMINAS</v>
          </cell>
          <cell r="C48">
            <v>1522.66783720379</v>
          </cell>
          <cell r="D48">
            <v>2578.0031031764402</v>
          </cell>
        </row>
        <row r="49">
          <cell r="A49">
            <v>15018</v>
          </cell>
          <cell r="B49" t="str">
            <v>SÃO FÉLIX DO XINGU</v>
          </cell>
          <cell r="C49">
            <v>1753.7674362294299</v>
          </cell>
          <cell r="D49">
            <v>2870.3983907852798</v>
          </cell>
        </row>
        <row r="50">
          <cell r="A50">
            <v>15019</v>
          </cell>
          <cell r="B50" t="str">
            <v>PARAUAPEBAS</v>
          </cell>
          <cell r="C50">
            <v>2531.0434040436598</v>
          </cell>
          <cell r="D50">
            <v>3525.63934798631</v>
          </cell>
        </row>
        <row r="51">
          <cell r="A51">
            <v>15020</v>
          </cell>
          <cell r="B51" t="str">
            <v>MARABÁ</v>
          </cell>
          <cell r="C51">
            <v>1860.25000641975</v>
          </cell>
          <cell r="D51">
            <v>2950.97280741852</v>
          </cell>
        </row>
        <row r="52">
          <cell r="A52">
            <v>15021</v>
          </cell>
          <cell r="B52" t="str">
            <v>REDENÇÃO</v>
          </cell>
          <cell r="C52">
            <v>1382.4679557024001</v>
          </cell>
          <cell r="D52">
            <v>2348.0942065989202</v>
          </cell>
        </row>
        <row r="53">
          <cell r="A53">
            <v>15022</v>
          </cell>
          <cell r="B53" t="str">
            <v>CONCEIÇÃO DO ARAGUAIA</v>
          </cell>
          <cell r="C53">
            <v>1582.7781623782901</v>
          </cell>
          <cell r="D53">
            <v>2494.5656507470298</v>
          </cell>
        </row>
        <row r="54">
          <cell r="A54">
            <v>16001</v>
          </cell>
          <cell r="B54" t="str">
            <v>OIAPOQUE</v>
          </cell>
          <cell r="C54">
            <v>1395.1815503876501</v>
          </cell>
          <cell r="D54">
            <v>1914.1234877895499</v>
          </cell>
        </row>
        <row r="55">
          <cell r="A55">
            <v>16002</v>
          </cell>
          <cell r="B55" t="str">
            <v>AMAPÁ</v>
          </cell>
          <cell r="C55">
            <v>1351.8422293333899</v>
          </cell>
          <cell r="D55">
            <v>2090.8140509259501</v>
          </cell>
        </row>
        <row r="56">
          <cell r="A56">
            <v>16003</v>
          </cell>
          <cell r="B56" t="str">
            <v>MACAPÁ</v>
          </cell>
          <cell r="C56">
            <v>2844.4947614345201</v>
          </cell>
          <cell r="D56">
            <v>2055.4441810522999</v>
          </cell>
        </row>
        <row r="57">
          <cell r="A57">
            <v>16004</v>
          </cell>
          <cell r="B57" t="str">
            <v>MAZAGÃO</v>
          </cell>
          <cell r="C57">
            <v>1586.42339698764</v>
          </cell>
          <cell r="D57">
            <v>2230.8855101162299</v>
          </cell>
        </row>
        <row r="58">
          <cell r="A58">
            <v>17001</v>
          </cell>
          <cell r="B58" t="str">
            <v>BICO DO PAPAGAIO</v>
          </cell>
          <cell r="C58">
            <v>1229.62547529013</v>
          </cell>
          <cell r="D58">
            <v>2033.3625369229401</v>
          </cell>
        </row>
        <row r="59">
          <cell r="A59">
            <v>17002</v>
          </cell>
          <cell r="B59" t="str">
            <v>ARAGUAÍNA</v>
          </cell>
          <cell r="C59">
            <v>1492.06484983313</v>
          </cell>
          <cell r="D59">
            <v>2544.0430314229302</v>
          </cell>
        </row>
        <row r="60">
          <cell r="A60">
            <v>17003</v>
          </cell>
          <cell r="B60" t="str">
            <v>MIRACEMA DO TOCANTINS</v>
          </cell>
          <cell r="C60">
            <v>1295.5822016433401</v>
          </cell>
          <cell r="D60">
            <v>2455.4890742410598</v>
          </cell>
        </row>
        <row r="61">
          <cell r="A61">
            <v>17004</v>
          </cell>
          <cell r="B61" t="str">
            <v>RIO FORMOSO</v>
          </cell>
          <cell r="C61">
            <v>1357.9680899802199</v>
          </cell>
          <cell r="D61">
            <v>2525.3541581044201</v>
          </cell>
        </row>
        <row r="62">
          <cell r="A62">
            <v>17005</v>
          </cell>
          <cell r="B62" t="str">
            <v>GURUPI-TO</v>
          </cell>
          <cell r="C62">
            <v>1449.0741564437001</v>
          </cell>
          <cell r="D62">
            <v>2412.3333817029402</v>
          </cell>
        </row>
        <row r="63">
          <cell r="A63">
            <v>17006</v>
          </cell>
          <cell r="B63" t="str">
            <v>PORTO NACIONAL</v>
          </cell>
          <cell r="C63">
            <v>2942.1354646595501</v>
          </cell>
          <cell r="D63">
            <v>2646.6498748222002</v>
          </cell>
        </row>
        <row r="64">
          <cell r="A64">
            <v>17007</v>
          </cell>
          <cell r="B64" t="str">
            <v>JALAPÃO</v>
          </cell>
          <cell r="C64">
            <v>1285.9486360964399</v>
          </cell>
          <cell r="D64">
            <v>2602.8472358692802</v>
          </cell>
        </row>
        <row r="65">
          <cell r="A65">
            <v>17008</v>
          </cell>
          <cell r="B65" t="str">
            <v>DIANÓPOLIS</v>
          </cell>
          <cell r="C65">
            <v>1416.8408138401701</v>
          </cell>
          <cell r="D65">
            <v>2561.05157097651</v>
          </cell>
        </row>
        <row r="66">
          <cell r="A66">
            <v>21001</v>
          </cell>
          <cell r="B66" t="str">
            <v>LITORAL OCIDENTAL MARANHENSE</v>
          </cell>
          <cell r="C66">
            <v>1507.8252004533799</v>
          </cell>
          <cell r="D66">
            <v>1832.4651854444301</v>
          </cell>
        </row>
        <row r="67">
          <cell r="A67">
            <v>21002</v>
          </cell>
          <cell r="B67" t="str">
            <v>AGLOMERAÇÃO URBANA DE SÃO LUÍS</v>
          </cell>
          <cell r="C67">
            <v>2340.40302297889</v>
          </cell>
          <cell r="D67">
            <v>2586.7840495093301</v>
          </cell>
        </row>
        <row r="68">
          <cell r="A68">
            <v>21003</v>
          </cell>
          <cell r="B68" t="str">
            <v>ROSÁRIO</v>
          </cell>
          <cell r="C68">
            <v>1507.2617625169</v>
          </cell>
          <cell r="D68">
            <v>2242.8423063457499</v>
          </cell>
        </row>
        <row r="69">
          <cell r="A69">
            <v>21004</v>
          </cell>
          <cell r="B69" t="str">
            <v>LENÇOIS MARANHENSES</v>
          </cell>
          <cell r="C69">
            <v>901.69173994191897</v>
          </cell>
          <cell r="D69">
            <v>1886.29656217705</v>
          </cell>
        </row>
        <row r="70">
          <cell r="A70">
            <v>21005</v>
          </cell>
          <cell r="B70" t="str">
            <v>BAIXADA MARANHENSE</v>
          </cell>
          <cell r="C70">
            <v>1249.9872457127501</v>
          </cell>
          <cell r="D70">
            <v>1983.8402850356599</v>
          </cell>
        </row>
        <row r="71">
          <cell r="A71">
            <v>21006</v>
          </cell>
          <cell r="B71" t="str">
            <v>ITAPECURU MIRIM</v>
          </cell>
          <cell r="C71">
            <v>1437.2504782650699</v>
          </cell>
          <cell r="D71">
            <v>2093.2952571983101</v>
          </cell>
        </row>
        <row r="72">
          <cell r="A72">
            <v>21007</v>
          </cell>
          <cell r="B72" t="str">
            <v>GURUPI-MA</v>
          </cell>
          <cell r="C72">
            <v>1220.25523520144</v>
          </cell>
          <cell r="D72">
            <v>3052.70853674111</v>
          </cell>
        </row>
        <row r="73">
          <cell r="A73">
            <v>21008</v>
          </cell>
          <cell r="B73" t="str">
            <v>PINDARÉ</v>
          </cell>
          <cell r="C73">
            <v>1316.41390396112</v>
          </cell>
          <cell r="D73">
            <v>2064.0003460374</v>
          </cell>
        </row>
        <row r="74">
          <cell r="A74">
            <v>21009</v>
          </cell>
          <cell r="B74" t="str">
            <v>IMPERATRIZ</v>
          </cell>
          <cell r="C74">
            <v>1423.30592717428</v>
          </cell>
          <cell r="D74">
            <v>2366.50668546725</v>
          </cell>
        </row>
        <row r="75">
          <cell r="A75">
            <v>21010</v>
          </cell>
          <cell r="B75" t="str">
            <v>MÉDIO MEARIM</v>
          </cell>
          <cell r="C75">
            <v>1315.8905439314699</v>
          </cell>
          <cell r="D75">
            <v>2334.6888483856701</v>
          </cell>
        </row>
        <row r="76">
          <cell r="A76">
            <v>21011</v>
          </cell>
          <cell r="B76" t="str">
            <v>ALTO MEARIM E GRAJAÚ</v>
          </cell>
          <cell r="C76">
            <v>1398.4843554828401</v>
          </cell>
          <cell r="D76">
            <v>1902.7762512742099</v>
          </cell>
        </row>
        <row r="77">
          <cell r="A77">
            <v>21012</v>
          </cell>
          <cell r="B77" t="str">
            <v>PRESIDENTE DUTRA</v>
          </cell>
          <cell r="C77">
            <v>1336.0861103181101</v>
          </cell>
          <cell r="D77">
            <v>2309.8805128205699</v>
          </cell>
        </row>
        <row r="78">
          <cell r="A78">
            <v>21013</v>
          </cell>
          <cell r="B78" t="str">
            <v>BAIXO PARNAÍBA MARANHENSE</v>
          </cell>
          <cell r="C78">
            <v>1111.06460801915</v>
          </cell>
          <cell r="D78">
            <v>1990.1150632911399</v>
          </cell>
        </row>
        <row r="79">
          <cell r="A79">
            <v>21014</v>
          </cell>
          <cell r="B79" t="str">
            <v>CHAPADINHA</v>
          </cell>
          <cell r="C79">
            <v>1791.31837537757</v>
          </cell>
          <cell r="D79">
            <v>1934.2715244253</v>
          </cell>
        </row>
        <row r="80">
          <cell r="A80">
            <v>21015</v>
          </cell>
          <cell r="B80" t="str">
            <v>CODÓ</v>
          </cell>
          <cell r="C80">
            <v>1283.45516044398</v>
          </cell>
          <cell r="D80">
            <v>1994.15768019437</v>
          </cell>
        </row>
        <row r="81">
          <cell r="A81">
            <v>21016</v>
          </cell>
          <cell r="B81" t="str">
            <v>COELHO NETO</v>
          </cell>
          <cell r="C81">
            <v>1225.0539318034901</v>
          </cell>
          <cell r="D81">
            <v>1994.2818717375401</v>
          </cell>
        </row>
        <row r="82">
          <cell r="A82">
            <v>21017</v>
          </cell>
          <cell r="B82" t="str">
            <v>CAXIAS</v>
          </cell>
          <cell r="C82">
            <v>1226.46576750707</v>
          </cell>
          <cell r="D82">
            <v>1927.69070273902</v>
          </cell>
        </row>
        <row r="83">
          <cell r="A83">
            <v>21018</v>
          </cell>
          <cell r="B83" t="str">
            <v>CHAPADAS DO ALTO ITAPECURU</v>
          </cell>
          <cell r="C83">
            <v>1184.63901968663</v>
          </cell>
          <cell r="D83">
            <v>1889.7384541808201</v>
          </cell>
        </row>
        <row r="84">
          <cell r="A84">
            <v>21019</v>
          </cell>
          <cell r="B84" t="str">
            <v>PORTO FRANCO</v>
          </cell>
          <cell r="C84">
            <v>1540.7736997140601</v>
          </cell>
          <cell r="D84">
            <v>2288.3622215647001</v>
          </cell>
        </row>
        <row r="85">
          <cell r="A85">
            <v>21020</v>
          </cell>
          <cell r="B85" t="str">
            <v>GERAIS DE BALSAS</v>
          </cell>
          <cell r="C85">
            <v>1527.6458787751801</v>
          </cell>
          <cell r="D85">
            <v>2504.8923116812198</v>
          </cell>
        </row>
        <row r="86">
          <cell r="A86">
            <v>21021</v>
          </cell>
          <cell r="B86" t="str">
            <v>CHAPADAS DAS MANGABEIRAS</v>
          </cell>
          <cell r="C86">
            <v>1429.63931367501</v>
          </cell>
          <cell r="D86">
            <v>2741.78736466487</v>
          </cell>
        </row>
        <row r="87">
          <cell r="A87">
            <v>22001</v>
          </cell>
          <cell r="B87" t="str">
            <v>BAIXO PARNAÍBA PIAUIENSE</v>
          </cell>
          <cell r="C87">
            <v>1270.4421040816301</v>
          </cell>
          <cell r="D87">
            <v>1803.6274367946801</v>
          </cell>
        </row>
        <row r="88">
          <cell r="A88">
            <v>22002</v>
          </cell>
          <cell r="B88" t="str">
            <v>LITORAL PIAUIENSE</v>
          </cell>
          <cell r="C88">
            <v>1271.8737744190601</v>
          </cell>
          <cell r="D88">
            <v>1944.6004604534401</v>
          </cell>
        </row>
        <row r="89">
          <cell r="A89">
            <v>22003</v>
          </cell>
          <cell r="B89" t="str">
            <v>TERESINA</v>
          </cell>
          <cell r="C89">
            <v>2092.7067369719198</v>
          </cell>
          <cell r="D89">
            <v>2205.8214520860802</v>
          </cell>
        </row>
        <row r="90">
          <cell r="A90">
            <v>22004</v>
          </cell>
          <cell r="B90" t="str">
            <v>CAMPO MAIOR</v>
          </cell>
          <cell r="C90">
            <v>1319.2080999684699</v>
          </cell>
          <cell r="D90">
            <v>1846.34528987408</v>
          </cell>
        </row>
        <row r="91">
          <cell r="A91">
            <v>22005</v>
          </cell>
          <cell r="B91" t="str">
            <v>MÉDIO PARNAÍBA PIAUIENSE</v>
          </cell>
          <cell r="C91">
            <v>1290.61415450287</v>
          </cell>
          <cell r="D91">
            <v>1793.6588457413</v>
          </cell>
        </row>
        <row r="92">
          <cell r="A92">
            <v>22006</v>
          </cell>
          <cell r="B92" t="str">
            <v>VALENÇA DO PIAUÍ</v>
          </cell>
          <cell r="C92">
            <v>1196.3352625918401</v>
          </cell>
          <cell r="D92">
            <v>1853.02591633466</v>
          </cell>
        </row>
        <row r="93">
          <cell r="A93">
            <v>22007</v>
          </cell>
          <cell r="B93" t="str">
            <v>ALTO PARNAÍBA PIAUIENSE</v>
          </cell>
          <cell r="C93">
            <v>1719.89931760437</v>
          </cell>
          <cell r="D93">
            <v>3092.9497911281201</v>
          </cell>
        </row>
        <row r="94">
          <cell r="A94">
            <v>22008</v>
          </cell>
          <cell r="B94" t="str">
            <v>BERTOLÍNIA</v>
          </cell>
          <cell r="C94">
            <v>1297.4140846524799</v>
          </cell>
          <cell r="D94">
            <v>2725.0434247870899</v>
          </cell>
        </row>
        <row r="95">
          <cell r="A95">
            <v>22009</v>
          </cell>
          <cell r="B95" t="str">
            <v>FLORIANO</v>
          </cell>
          <cell r="C95">
            <v>1242.51388587171</v>
          </cell>
          <cell r="D95">
            <v>2009.79845923892</v>
          </cell>
        </row>
        <row r="96">
          <cell r="A96">
            <v>22010</v>
          </cell>
          <cell r="B96" t="str">
            <v>ALTO MÉDIO GURGUÉIA</v>
          </cell>
          <cell r="C96">
            <v>1333.9055585241499</v>
          </cell>
          <cell r="D96">
            <v>2478.1810191538002</v>
          </cell>
        </row>
        <row r="97">
          <cell r="A97">
            <v>22011</v>
          </cell>
          <cell r="B97" t="str">
            <v>SÃO RAIMUNDO NONATO</v>
          </cell>
          <cell r="C97">
            <v>1261.2110164181099</v>
          </cell>
          <cell r="D97">
            <v>1844.85077777776</v>
          </cell>
        </row>
        <row r="98">
          <cell r="A98">
            <v>22012</v>
          </cell>
          <cell r="B98" t="str">
            <v>CHAPADAS DO EXTREMO SUL PIAUIENSE</v>
          </cell>
          <cell r="C98">
            <v>1249.0778238440801</v>
          </cell>
          <cell r="D98">
            <v>1920.3956994328801</v>
          </cell>
        </row>
        <row r="99">
          <cell r="A99">
            <v>22013</v>
          </cell>
          <cell r="B99" t="str">
            <v>PICOS</v>
          </cell>
          <cell r="C99">
            <v>1139.32594296352</v>
          </cell>
          <cell r="D99">
            <v>1993.67322499447</v>
          </cell>
        </row>
        <row r="100">
          <cell r="A100">
            <v>22014</v>
          </cell>
          <cell r="B100" t="str">
            <v>PIO IX</v>
          </cell>
          <cell r="C100">
            <v>1330.9774843974801</v>
          </cell>
          <cell r="D100">
            <v>1695.80483582084</v>
          </cell>
        </row>
        <row r="101">
          <cell r="A101">
            <v>22015</v>
          </cell>
          <cell r="B101" t="str">
            <v>ALTO MÉDIO CANINDÉ</v>
          </cell>
          <cell r="C101">
            <v>1747.3186938511401</v>
          </cell>
          <cell r="D101">
            <v>2345.27149617656</v>
          </cell>
        </row>
        <row r="102">
          <cell r="A102">
            <v>23001</v>
          </cell>
          <cell r="B102" t="str">
            <v>LITORAL DE CAMOCIM E ACARAÚ</v>
          </cell>
          <cell r="C102">
            <v>1035.09490061833</v>
          </cell>
          <cell r="D102">
            <v>1766.2033136504001</v>
          </cell>
        </row>
        <row r="103">
          <cell r="A103">
            <v>23002</v>
          </cell>
          <cell r="B103" t="str">
            <v>IBIAPABA</v>
          </cell>
          <cell r="C103">
            <v>1189.4737015144201</v>
          </cell>
          <cell r="D103">
            <v>1830.2427794044499</v>
          </cell>
        </row>
        <row r="104">
          <cell r="A104">
            <v>23003</v>
          </cell>
          <cell r="B104" t="str">
            <v>COREAÚ</v>
          </cell>
          <cell r="C104">
            <v>995.90423859265604</v>
          </cell>
          <cell r="D104">
            <v>2001.7244977678599</v>
          </cell>
        </row>
        <row r="105">
          <cell r="A105">
            <v>23004</v>
          </cell>
          <cell r="B105" t="str">
            <v>MERUOCA</v>
          </cell>
          <cell r="C105">
            <v>1041.88132165608</v>
          </cell>
          <cell r="D105">
            <v>1411.78102150534</v>
          </cell>
        </row>
        <row r="106">
          <cell r="A106">
            <v>23005</v>
          </cell>
          <cell r="B106" t="str">
            <v>SOBRAL</v>
          </cell>
          <cell r="C106">
            <v>1379.8839163011901</v>
          </cell>
          <cell r="D106">
            <v>2389.1219359982201</v>
          </cell>
        </row>
        <row r="107">
          <cell r="A107">
            <v>23006</v>
          </cell>
          <cell r="B107" t="str">
            <v>IPU</v>
          </cell>
          <cell r="C107">
            <v>1088.4925542965</v>
          </cell>
          <cell r="D107">
            <v>1628.8064734950401</v>
          </cell>
        </row>
        <row r="108">
          <cell r="A108">
            <v>23007</v>
          </cell>
          <cell r="B108" t="str">
            <v>SANTA QUITÉRIA</v>
          </cell>
          <cell r="C108">
            <v>1129.8541757262201</v>
          </cell>
          <cell r="D108">
            <v>1871.32745408043</v>
          </cell>
        </row>
        <row r="109">
          <cell r="A109">
            <v>23008</v>
          </cell>
          <cell r="B109" t="str">
            <v>ITAPIPOCA</v>
          </cell>
          <cell r="C109">
            <v>1256.2211682043101</v>
          </cell>
          <cell r="D109">
            <v>1971.9712049924899</v>
          </cell>
        </row>
        <row r="110">
          <cell r="A110">
            <v>23009</v>
          </cell>
          <cell r="B110" t="str">
            <v>BAIXO CURU</v>
          </cell>
          <cell r="C110">
            <v>2052.7548634290602</v>
          </cell>
          <cell r="D110">
            <v>3675.0964351054799</v>
          </cell>
        </row>
        <row r="111">
          <cell r="A111">
            <v>23010</v>
          </cell>
          <cell r="B111" t="str">
            <v>URUBURETAMA</v>
          </cell>
          <cell r="C111">
            <v>1140.7151845553699</v>
          </cell>
          <cell r="D111">
            <v>1684.7618933644501</v>
          </cell>
        </row>
        <row r="112">
          <cell r="A112">
            <v>23011</v>
          </cell>
          <cell r="B112" t="str">
            <v>MÉDIO CURU</v>
          </cell>
          <cell r="C112">
            <v>1114.8883363309301</v>
          </cell>
          <cell r="D112">
            <v>1539.66320488723</v>
          </cell>
        </row>
        <row r="113">
          <cell r="A113">
            <v>23012</v>
          </cell>
          <cell r="B113" t="str">
            <v>CANINDÉ</v>
          </cell>
          <cell r="C113">
            <v>1300.1319072044901</v>
          </cell>
          <cell r="D113">
            <v>1757.71651715036</v>
          </cell>
        </row>
        <row r="114">
          <cell r="A114">
            <v>23013</v>
          </cell>
          <cell r="B114" t="str">
            <v>BATURITÉ</v>
          </cell>
          <cell r="C114">
            <v>1322.9392670555501</v>
          </cell>
          <cell r="D114">
            <v>1692.55395498813</v>
          </cell>
        </row>
        <row r="115">
          <cell r="A115">
            <v>23014</v>
          </cell>
          <cell r="B115" t="str">
            <v>CHOROZINHO</v>
          </cell>
          <cell r="C115">
            <v>1183.5591259698999</v>
          </cell>
          <cell r="D115">
            <v>1580.3097268292499</v>
          </cell>
        </row>
        <row r="116">
          <cell r="A116">
            <v>23015</v>
          </cell>
          <cell r="B116" t="str">
            <v>CASCAVEL-CE</v>
          </cell>
          <cell r="C116">
            <v>1209.15261687878</v>
          </cell>
          <cell r="D116">
            <v>1815.12038025013</v>
          </cell>
        </row>
        <row r="117">
          <cell r="A117">
            <v>23016</v>
          </cell>
          <cell r="B117" t="str">
            <v>FORTALEZA</v>
          </cell>
          <cell r="C117">
            <v>1947.9483324595501</v>
          </cell>
          <cell r="D117">
            <v>2535.8601960674</v>
          </cell>
        </row>
        <row r="118">
          <cell r="A118">
            <v>23017</v>
          </cell>
          <cell r="B118" t="str">
            <v>PACAJUS</v>
          </cell>
          <cell r="C118">
            <v>1237.38063600328</v>
          </cell>
          <cell r="D118">
            <v>1965.09062274745</v>
          </cell>
        </row>
        <row r="119">
          <cell r="A119">
            <v>23018</v>
          </cell>
          <cell r="B119" t="str">
            <v>SERTÃO DE CRATÉUS</v>
          </cell>
          <cell r="C119">
            <v>1204.63888091442</v>
          </cell>
          <cell r="D119">
            <v>1972.4589962656901</v>
          </cell>
        </row>
        <row r="120">
          <cell r="A120">
            <v>23019</v>
          </cell>
          <cell r="B120" t="str">
            <v>SERTÃO DE QUIXERAMOBIM</v>
          </cell>
          <cell r="C120">
            <v>1121.0402985477299</v>
          </cell>
          <cell r="D120">
            <v>2082.5377159569398</v>
          </cell>
        </row>
        <row r="121">
          <cell r="A121">
            <v>23020</v>
          </cell>
          <cell r="B121" t="str">
            <v>SERTÃO DE INHAMUNS</v>
          </cell>
          <cell r="C121">
            <v>1026.69560493826</v>
          </cell>
          <cell r="D121">
            <v>2020.60208541571</v>
          </cell>
        </row>
        <row r="122">
          <cell r="A122">
            <v>23021</v>
          </cell>
          <cell r="B122" t="str">
            <v>SERTÃO DE SENADOR POMPEU</v>
          </cell>
          <cell r="C122">
            <v>1128.2660735504401</v>
          </cell>
          <cell r="D122">
            <v>1872.6002295169301</v>
          </cell>
        </row>
        <row r="123">
          <cell r="A123">
            <v>23022</v>
          </cell>
          <cell r="B123" t="str">
            <v>LITORAL DE ARACATI</v>
          </cell>
          <cell r="C123">
            <v>1252.1600947808699</v>
          </cell>
          <cell r="D123">
            <v>1982.56730161067</v>
          </cell>
        </row>
        <row r="124">
          <cell r="A124">
            <v>23023</v>
          </cell>
          <cell r="B124" t="str">
            <v>BAIXO JAGUARIBE</v>
          </cell>
          <cell r="C124">
            <v>1189.22018684921</v>
          </cell>
          <cell r="D124">
            <v>2086.1588437690498</v>
          </cell>
        </row>
        <row r="125">
          <cell r="A125">
            <v>23024</v>
          </cell>
          <cell r="B125" t="str">
            <v>MÉDIO JAGUARIBE</v>
          </cell>
          <cell r="C125">
            <v>1268.45285817485</v>
          </cell>
          <cell r="D125">
            <v>2116.86807669262</v>
          </cell>
        </row>
        <row r="126">
          <cell r="A126">
            <v>23025</v>
          </cell>
          <cell r="B126" t="str">
            <v>SERRA DO PEREIRO</v>
          </cell>
          <cell r="C126">
            <v>1206.6601208053801</v>
          </cell>
          <cell r="D126">
            <v>2380.7385306300298</v>
          </cell>
        </row>
        <row r="127">
          <cell r="A127">
            <v>23026</v>
          </cell>
          <cell r="B127" t="str">
            <v>IGUATU</v>
          </cell>
          <cell r="C127">
            <v>1163.2592147815501</v>
          </cell>
          <cell r="D127">
            <v>1895.9417050314601</v>
          </cell>
        </row>
        <row r="128">
          <cell r="A128">
            <v>23027</v>
          </cell>
          <cell r="B128" t="str">
            <v>VÁRZEA ALEGRE</v>
          </cell>
          <cell r="C128">
            <v>893.75134233273502</v>
          </cell>
          <cell r="D128">
            <v>2028.7915386827599</v>
          </cell>
        </row>
        <row r="129">
          <cell r="A129">
            <v>23028</v>
          </cell>
          <cell r="B129" t="str">
            <v>LAVRAS DA MANGABEIRA</v>
          </cell>
          <cell r="C129">
            <v>1216.5956733794201</v>
          </cell>
          <cell r="D129">
            <v>2755.2895577395302</v>
          </cell>
        </row>
        <row r="130">
          <cell r="A130">
            <v>23029</v>
          </cell>
          <cell r="B130" t="str">
            <v>CHAPADA DO ARARIPE</v>
          </cell>
          <cell r="C130">
            <v>1048.8002640642701</v>
          </cell>
          <cell r="D130">
            <v>1893.5637272224801</v>
          </cell>
        </row>
        <row r="131">
          <cell r="A131">
            <v>23030</v>
          </cell>
          <cell r="B131" t="str">
            <v>CARIRIAÇU</v>
          </cell>
          <cell r="C131">
            <v>1201.0255720571799</v>
          </cell>
          <cell r="D131">
            <v>1711.2809810671099</v>
          </cell>
        </row>
        <row r="132">
          <cell r="A132">
            <v>23031</v>
          </cell>
          <cell r="B132" t="str">
            <v>BARRO</v>
          </cell>
          <cell r="C132">
            <v>1250.7195027734001</v>
          </cell>
          <cell r="D132">
            <v>2206.92457347445</v>
          </cell>
        </row>
        <row r="133">
          <cell r="A133">
            <v>23032</v>
          </cell>
          <cell r="B133" t="str">
            <v>CARIRI</v>
          </cell>
          <cell r="C133">
            <v>1333.12285868756</v>
          </cell>
          <cell r="D133">
            <v>2055.4664163403299</v>
          </cell>
        </row>
        <row r="134">
          <cell r="A134">
            <v>23033</v>
          </cell>
          <cell r="B134" t="str">
            <v>BREJO SANTO</v>
          </cell>
          <cell r="C134">
            <v>1380.20167373698</v>
          </cell>
          <cell r="D134">
            <v>2004.0642064753399</v>
          </cell>
        </row>
        <row r="135">
          <cell r="A135">
            <v>24001</v>
          </cell>
          <cell r="B135" t="str">
            <v>MOSSORÓ</v>
          </cell>
          <cell r="C135">
            <v>1876.87084223186</v>
          </cell>
          <cell r="D135">
            <v>2339.1767590845602</v>
          </cell>
        </row>
        <row r="136">
          <cell r="A136">
            <v>24002</v>
          </cell>
          <cell r="B136" t="str">
            <v>CHAPADA DO APODI</v>
          </cell>
          <cell r="C136">
            <v>1301.5983213202001</v>
          </cell>
          <cell r="D136">
            <v>2011.00548374305</v>
          </cell>
        </row>
        <row r="137">
          <cell r="A137">
            <v>24003</v>
          </cell>
          <cell r="B137" t="str">
            <v>MÉDIO OESTE</v>
          </cell>
          <cell r="C137">
            <v>1322.6989339407801</v>
          </cell>
          <cell r="D137">
            <v>2040.65312686568</v>
          </cell>
        </row>
        <row r="138">
          <cell r="A138">
            <v>24004</v>
          </cell>
          <cell r="B138" t="str">
            <v>VALE DO AÇU</v>
          </cell>
          <cell r="C138">
            <v>1422.0177843404699</v>
          </cell>
          <cell r="D138">
            <v>2065.90977410709</v>
          </cell>
        </row>
        <row r="139">
          <cell r="A139">
            <v>24005</v>
          </cell>
          <cell r="B139" t="str">
            <v>SERRA DE SÃO MIGUEL</v>
          </cell>
          <cell r="C139">
            <v>1395.73139469231</v>
          </cell>
          <cell r="D139">
            <v>1814.41945384613</v>
          </cell>
        </row>
        <row r="140">
          <cell r="A140">
            <v>24006</v>
          </cell>
          <cell r="B140" t="str">
            <v>PAU DOS FERROS</v>
          </cell>
          <cell r="C140">
            <v>1197.0730877078599</v>
          </cell>
          <cell r="D140">
            <v>1952.87057352239</v>
          </cell>
        </row>
        <row r="141">
          <cell r="A141">
            <v>24007</v>
          </cell>
          <cell r="B141" t="str">
            <v>UMARIZAL</v>
          </cell>
          <cell r="C141">
            <v>1189.8328277404801</v>
          </cell>
          <cell r="D141">
            <v>1871.9718943360199</v>
          </cell>
        </row>
        <row r="142">
          <cell r="A142">
            <v>24008</v>
          </cell>
          <cell r="B142" t="str">
            <v>MACAU</v>
          </cell>
          <cell r="C142">
            <v>2186.62780990899</v>
          </cell>
          <cell r="D142">
            <v>3588.6145479833799</v>
          </cell>
        </row>
        <row r="143">
          <cell r="A143">
            <v>24009</v>
          </cell>
          <cell r="B143" t="str">
            <v>ANGICOS</v>
          </cell>
          <cell r="C143">
            <v>1331.37645133506</v>
          </cell>
          <cell r="D143">
            <v>2278.3870666131802</v>
          </cell>
        </row>
        <row r="144">
          <cell r="A144">
            <v>24010</v>
          </cell>
          <cell r="B144" t="str">
            <v>SERRA DE SANTANA</v>
          </cell>
          <cell r="C144">
            <v>1347.28459909501</v>
          </cell>
          <cell r="D144">
            <v>2030.9402576298301</v>
          </cell>
        </row>
        <row r="145">
          <cell r="A145">
            <v>24011</v>
          </cell>
          <cell r="B145" t="str">
            <v>SERIDÓ OCIDENTAL</v>
          </cell>
          <cell r="C145">
            <v>1185.7996807694899</v>
          </cell>
          <cell r="D145">
            <v>1936.88381028817</v>
          </cell>
        </row>
        <row r="146">
          <cell r="A146">
            <v>24012</v>
          </cell>
          <cell r="B146" t="str">
            <v>SERIDÓ ORIENTAL</v>
          </cell>
          <cell r="C146">
            <v>1128.15671687954</v>
          </cell>
          <cell r="D146">
            <v>2083.95646278095</v>
          </cell>
        </row>
        <row r="147">
          <cell r="A147">
            <v>24013</v>
          </cell>
          <cell r="B147" t="str">
            <v>BAIXA VERDE</v>
          </cell>
          <cell r="C147">
            <v>1330.7633214683201</v>
          </cell>
          <cell r="D147">
            <v>2214.79353521126</v>
          </cell>
        </row>
        <row r="148">
          <cell r="A148">
            <v>24014</v>
          </cell>
          <cell r="B148" t="str">
            <v>BORBOREMA POTIGUAR</v>
          </cell>
          <cell r="C148">
            <v>1246.31500681066</v>
          </cell>
          <cell r="D148">
            <v>1845.40365140989</v>
          </cell>
        </row>
        <row r="149">
          <cell r="A149">
            <v>24015</v>
          </cell>
          <cell r="B149" t="str">
            <v>AGRESTE POTIGUAR</v>
          </cell>
          <cell r="C149">
            <v>1286.0048460906501</v>
          </cell>
          <cell r="D149">
            <v>1726.26275683992</v>
          </cell>
        </row>
        <row r="150">
          <cell r="A150">
            <v>24016</v>
          </cell>
          <cell r="B150" t="str">
            <v>LITORAL NORDESTE</v>
          </cell>
          <cell r="C150">
            <v>1339.77378296288</v>
          </cell>
          <cell r="D150">
            <v>1759.7622358623701</v>
          </cell>
        </row>
        <row r="151">
          <cell r="A151">
            <v>24017</v>
          </cell>
          <cell r="B151" t="str">
            <v>MACAÍBA</v>
          </cell>
          <cell r="C151">
            <v>1356.68223962504</v>
          </cell>
          <cell r="D151">
            <v>1969.37317558669</v>
          </cell>
        </row>
        <row r="152">
          <cell r="A152">
            <v>24018</v>
          </cell>
          <cell r="B152" t="str">
            <v>NATAL</v>
          </cell>
          <cell r="C152">
            <v>2323.8805841008698</v>
          </cell>
          <cell r="D152">
            <v>2272.5520245689199</v>
          </cell>
        </row>
        <row r="153">
          <cell r="A153">
            <v>24019</v>
          </cell>
          <cell r="B153" t="str">
            <v>LITORAL SUL-RN</v>
          </cell>
          <cell r="C153">
            <v>1213.16016879684</v>
          </cell>
          <cell r="D153">
            <v>1969.86336843913</v>
          </cell>
        </row>
        <row r="154">
          <cell r="A154">
            <v>25001</v>
          </cell>
          <cell r="B154" t="str">
            <v>CATOLÉ DO ROCHA</v>
          </cell>
          <cell r="C154">
            <v>1187.4411911009399</v>
          </cell>
          <cell r="D154">
            <v>1891.2064613095099</v>
          </cell>
        </row>
        <row r="155">
          <cell r="A155">
            <v>25002</v>
          </cell>
          <cell r="B155" t="str">
            <v>CAJAZEIRAS</v>
          </cell>
          <cell r="C155">
            <v>1281.48855350742</v>
          </cell>
          <cell r="D155">
            <v>2336.3231296585</v>
          </cell>
        </row>
        <row r="156">
          <cell r="A156">
            <v>25003</v>
          </cell>
          <cell r="B156" t="str">
            <v>SOUSA</v>
          </cell>
          <cell r="C156">
            <v>1234.6236630794599</v>
          </cell>
          <cell r="D156">
            <v>2024.49695099359</v>
          </cell>
        </row>
        <row r="157">
          <cell r="A157">
            <v>25004</v>
          </cell>
          <cell r="B157" t="str">
            <v>PATOS</v>
          </cell>
          <cell r="C157">
            <v>1389.8563450624399</v>
          </cell>
          <cell r="D157">
            <v>2167.9018690128401</v>
          </cell>
        </row>
        <row r="158">
          <cell r="A158">
            <v>25005</v>
          </cell>
          <cell r="B158" t="str">
            <v>PIANCÓ</v>
          </cell>
          <cell r="C158">
            <v>1112.25334113642</v>
          </cell>
          <cell r="D158">
            <v>1871.64309482762</v>
          </cell>
        </row>
        <row r="159">
          <cell r="A159">
            <v>25006</v>
          </cell>
          <cell r="B159" t="str">
            <v>ITAPORANGA</v>
          </cell>
          <cell r="C159">
            <v>1065.8052553427799</v>
          </cell>
          <cell r="D159">
            <v>1929.30315862066</v>
          </cell>
        </row>
        <row r="160">
          <cell r="A160">
            <v>25007</v>
          </cell>
          <cell r="B160" t="str">
            <v>SERRA DO TEIXEIRA</v>
          </cell>
          <cell r="C160">
            <v>1215.10138560989</v>
          </cell>
          <cell r="D160">
            <v>1909.5703238866299</v>
          </cell>
        </row>
        <row r="161">
          <cell r="A161">
            <v>25008</v>
          </cell>
          <cell r="B161" t="str">
            <v>SERIDÓ OCIDENTAL PARAIBANO</v>
          </cell>
          <cell r="C161">
            <v>1093.57914861838</v>
          </cell>
          <cell r="D161">
            <v>1989.0518585131499</v>
          </cell>
        </row>
        <row r="162">
          <cell r="A162">
            <v>25009</v>
          </cell>
          <cell r="B162" t="str">
            <v>SERIDÓ ORIENTAL PARAIBANO</v>
          </cell>
          <cell r="C162">
            <v>1262.07830662024</v>
          </cell>
          <cell r="D162">
            <v>2193.1933580770101</v>
          </cell>
        </row>
        <row r="163">
          <cell r="A163">
            <v>25010</v>
          </cell>
          <cell r="B163" t="str">
            <v>CARIRI OCIDENTAL</v>
          </cell>
          <cell r="C163">
            <v>1182.33062322623</v>
          </cell>
          <cell r="D163">
            <v>1910.84242146868</v>
          </cell>
        </row>
        <row r="164">
          <cell r="A164">
            <v>25011</v>
          </cell>
          <cell r="B164" t="str">
            <v>CARIRI ORIENTAL</v>
          </cell>
          <cell r="C164">
            <v>1152.80232195845</v>
          </cell>
          <cell r="D164">
            <v>1886.28623222746</v>
          </cell>
        </row>
        <row r="165">
          <cell r="A165">
            <v>25012</v>
          </cell>
          <cell r="B165" t="str">
            <v>CURIMATAÚ OCIDENTAL</v>
          </cell>
          <cell r="C165">
            <v>1234.1097126137699</v>
          </cell>
          <cell r="D165">
            <v>1941.0912762005601</v>
          </cell>
        </row>
        <row r="166">
          <cell r="A166">
            <v>25013</v>
          </cell>
          <cell r="B166" t="str">
            <v>CURIMATAÚ ORIENTAL</v>
          </cell>
          <cell r="C166">
            <v>1288.13358802076</v>
          </cell>
          <cell r="D166">
            <v>1897.5669923294099</v>
          </cell>
        </row>
        <row r="167">
          <cell r="A167">
            <v>25014</v>
          </cell>
          <cell r="B167" t="str">
            <v>ESPERANÇA</v>
          </cell>
          <cell r="C167">
            <v>1249.10617744466</v>
          </cell>
          <cell r="D167">
            <v>1768.7601465103901</v>
          </cell>
        </row>
        <row r="168">
          <cell r="A168">
            <v>25015</v>
          </cell>
          <cell r="B168" t="str">
            <v>BREJO PARAIBANO</v>
          </cell>
          <cell r="C168">
            <v>1206.9008711829299</v>
          </cell>
          <cell r="D168">
            <v>1819.77195497103</v>
          </cell>
        </row>
        <row r="169">
          <cell r="A169">
            <v>25016</v>
          </cell>
          <cell r="B169" t="str">
            <v>GUARABIRA</v>
          </cell>
          <cell r="C169">
            <v>1155.9152537296</v>
          </cell>
          <cell r="D169">
            <v>1893.69251850764</v>
          </cell>
        </row>
        <row r="170">
          <cell r="A170">
            <v>25017</v>
          </cell>
          <cell r="B170" t="str">
            <v>CAMPINA GRANDE</v>
          </cell>
          <cell r="C170">
            <v>1695.9303400701799</v>
          </cell>
          <cell r="D170">
            <v>2076.8512181368001</v>
          </cell>
        </row>
        <row r="171">
          <cell r="A171">
            <v>25018</v>
          </cell>
          <cell r="B171" t="str">
            <v>ITABAIANA</v>
          </cell>
          <cell r="C171">
            <v>1117.9481095041299</v>
          </cell>
          <cell r="D171">
            <v>1826.5772245943699</v>
          </cell>
        </row>
        <row r="172">
          <cell r="A172">
            <v>25019</v>
          </cell>
          <cell r="B172" t="str">
            <v>UMBUZEIRO</v>
          </cell>
          <cell r="C172">
            <v>1194.7640343749799</v>
          </cell>
          <cell r="D172">
            <v>1649.4373127753499</v>
          </cell>
        </row>
        <row r="173">
          <cell r="A173">
            <v>25020</v>
          </cell>
          <cell r="B173" t="str">
            <v>LITORAL NORTE</v>
          </cell>
          <cell r="C173">
            <v>1280.0524838670301</v>
          </cell>
          <cell r="D173">
            <v>2064.8764487010098</v>
          </cell>
        </row>
        <row r="174">
          <cell r="A174">
            <v>25021</v>
          </cell>
          <cell r="B174" t="str">
            <v>SAPÉ</v>
          </cell>
          <cell r="C174">
            <v>1148.31563018722</v>
          </cell>
          <cell r="D174">
            <v>1688.90020254716</v>
          </cell>
        </row>
        <row r="175">
          <cell r="A175">
            <v>25022</v>
          </cell>
          <cell r="B175" t="str">
            <v>JOÃO PESSOA</v>
          </cell>
          <cell r="C175">
            <v>2032.83354527447</v>
          </cell>
          <cell r="D175">
            <v>2280.75257504102</v>
          </cell>
        </row>
        <row r="176">
          <cell r="A176">
            <v>25023</v>
          </cell>
          <cell r="B176" t="str">
            <v>LITORAL SUL-PB</v>
          </cell>
          <cell r="C176">
            <v>1501.1666615198601</v>
          </cell>
          <cell r="D176">
            <v>2179.0802951815999</v>
          </cell>
        </row>
        <row r="177">
          <cell r="A177">
            <v>26001</v>
          </cell>
          <cell r="B177" t="str">
            <v>ARARIPINA</v>
          </cell>
          <cell r="C177">
            <v>1291.39699332032</v>
          </cell>
          <cell r="D177">
            <v>2140.7520932246098</v>
          </cell>
        </row>
        <row r="178">
          <cell r="A178">
            <v>26002</v>
          </cell>
          <cell r="B178" t="str">
            <v>SALGUEIRO</v>
          </cell>
          <cell r="C178">
            <v>1232.7677229881799</v>
          </cell>
          <cell r="D178">
            <v>2096.53082475261</v>
          </cell>
        </row>
        <row r="179">
          <cell r="A179">
            <v>26003</v>
          </cell>
          <cell r="B179" t="str">
            <v>PAJEÚ</v>
          </cell>
          <cell r="C179">
            <v>1262.92550521207</v>
          </cell>
          <cell r="D179">
            <v>2191.35666682491</v>
          </cell>
        </row>
        <row r="180">
          <cell r="A180">
            <v>26004</v>
          </cell>
          <cell r="B180" t="str">
            <v>SERTÃO DO MOXOTÓ</v>
          </cell>
          <cell r="C180">
            <v>1260.28295058909</v>
          </cell>
          <cell r="D180">
            <v>2246.7411259819601</v>
          </cell>
        </row>
        <row r="181">
          <cell r="A181">
            <v>26005</v>
          </cell>
          <cell r="B181" t="str">
            <v>PETROLINA</v>
          </cell>
          <cell r="C181">
            <v>1578.9964462283699</v>
          </cell>
          <cell r="D181">
            <v>2194.2850510807798</v>
          </cell>
        </row>
        <row r="182">
          <cell r="A182">
            <v>26006</v>
          </cell>
          <cell r="B182" t="str">
            <v>ITAPARICA</v>
          </cell>
          <cell r="C182">
            <v>1412.0473053892299</v>
          </cell>
          <cell r="D182">
            <v>2071.49679963259</v>
          </cell>
        </row>
        <row r="183">
          <cell r="A183">
            <v>26007</v>
          </cell>
          <cell r="B183" t="str">
            <v>VALE DO IPANEMA</v>
          </cell>
          <cell r="C183">
            <v>1262.4810942028901</v>
          </cell>
          <cell r="D183">
            <v>1745.5017515853499</v>
          </cell>
        </row>
        <row r="184">
          <cell r="A184">
            <v>26008</v>
          </cell>
          <cell r="B184" t="str">
            <v>VALE DO IPOJUCA</v>
          </cell>
          <cell r="C184">
            <v>1301.2682170088899</v>
          </cell>
          <cell r="D184">
            <v>2063.9027600065301</v>
          </cell>
        </row>
        <row r="185">
          <cell r="A185">
            <v>26009</v>
          </cell>
          <cell r="B185" t="str">
            <v>ALTO CAPIBARIBE</v>
          </cell>
          <cell r="C185">
            <v>1121.0263200024101</v>
          </cell>
          <cell r="D185">
            <v>1783.7049412077399</v>
          </cell>
        </row>
        <row r="186">
          <cell r="A186">
            <v>26010</v>
          </cell>
          <cell r="B186" t="str">
            <v>MÉDIO CAPIBARIBE</v>
          </cell>
          <cell r="C186">
            <v>1208.4618501377499</v>
          </cell>
          <cell r="D186">
            <v>1845.9544790058101</v>
          </cell>
        </row>
        <row r="187">
          <cell r="A187">
            <v>26011</v>
          </cell>
          <cell r="B187" t="str">
            <v>GARANHUNS</v>
          </cell>
          <cell r="C187">
            <v>1347.3013793013299</v>
          </cell>
          <cell r="D187">
            <v>1987.8941069662001</v>
          </cell>
        </row>
        <row r="188">
          <cell r="A188">
            <v>26012</v>
          </cell>
          <cell r="B188" t="str">
            <v>BREJO PERNAMBUCANO</v>
          </cell>
          <cell r="C188">
            <v>1189.7525265255499</v>
          </cell>
          <cell r="D188">
            <v>1805.7312893809899</v>
          </cell>
        </row>
        <row r="189">
          <cell r="A189">
            <v>26013</v>
          </cell>
          <cell r="B189" t="str">
            <v>MATA SETENTRIONAL PERNAMBUCANA</v>
          </cell>
          <cell r="C189">
            <v>1431.32186834964</v>
          </cell>
          <cell r="D189">
            <v>2361.6644007326099</v>
          </cell>
        </row>
        <row r="190">
          <cell r="A190">
            <v>26014</v>
          </cell>
          <cell r="B190" t="str">
            <v>VITÓRIA DE SANTO ANTÃO</v>
          </cell>
          <cell r="C190">
            <v>1455.3807963402401</v>
          </cell>
          <cell r="D190">
            <v>2423.5497234488898</v>
          </cell>
        </row>
        <row r="191">
          <cell r="A191">
            <v>26015</v>
          </cell>
          <cell r="B191" t="str">
            <v>MATA MERIDIONAL PERNAMBUCANA</v>
          </cell>
          <cell r="C191">
            <v>1250.2926887291801</v>
          </cell>
          <cell r="D191">
            <v>2005.16720903648</v>
          </cell>
        </row>
        <row r="192">
          <cell r="A192">
            <v>26016</v>
          </cell>
          <cell r="B192" t="str">
            <v>ITAMARACÁ</v>
          </cell>
          <cell r="C192">
            <v>1766.89928622657</v>
          </cell>
          <cell r="D192">
            <v>2652.2833199702</v>
          </cell>
        </row>
        <row r="193">
          <cell r="A193">
            <v>26017</v>
          </cell>
          <cell r="B193" t="str">
            <v>RECIFE</v>
          </cell>
          <cell r="C193">
            <v>2222.8820660074698</v>
          </cell>
          <cell r="D193">
            <v>2659.18663830998</v>
          </cell>
        </row>
        <row r="194">
          <cell r="A194">
            <v>26018</v>
          </cell>
          <cell r="B194" t="str">
            <v>SUAPE</v>
          </cell>
          <cell r="C194">
            <v>2588.3802874171402</v>
          </cell>
          <cell r="D194">
            <v>3157.97907001152</v>
          </cell>
        </row>
        <row r="195">
          <cell r="A195">
            <v>26019</v>
          </cell>
          <cell r="B195" t="str">
            <v>FERNANDO DE NORONHA</v>
          </cell>
          <cell r="C195">
            <v>1463.2472954924599</v>
          </cell>
          <cell r="D195">
            <v>2638.14362047441</v>
          </cell>
        </row>
        <row r="196">
          <cell r="A196">
            <v>27001</v>
          </cell>
          <cell r="B196" t="str">
            <v>SERRANA DO SERTÃO ALAGOANO</v>
          </cell>
          <cell r="C196">
            <v>1259.4066290957001</v>
          </cell>
          <cell r="D196">
            <v>1941.74440356744</v>
          </cell>
        </row>
        <row r="197">
          <cell r="A197">
            <v>27002</v>
          </cell>
          <cell r="B197" t="str">
            <v>ALAGOANA DO SERTÃO DO SÃO FRANCISCO</v>
          </cell>
          <cell r="C197">
            <v>1405.44880298466</v>
          </cell>
          <cell r="D197">
            <v>1845.3443213988301</v>
          </cell>
        </row>
        <row r="198">
          <cell r="A198">
            <v>27003</v>
          </cell>
          <cell r="B198" t="str">
            <v>SANTANA DO IPANEMA</v>
          </cell>
          <cell r="C198">
            <v>1508.9979313010101</v>
          </cell>
          <cell r="D198">
            <v>2163.8248250944098</v>
          </cell>
        </row>
        <row r="199">
          <cell r="A199">
            <v>27004</v>
          </cell>
          <cell r="B199" t="str">
            <v>BATALHA</v>
          </cell>
          <cell r="C199">
            <v>1282.8468723264</v>
          </cell>
          <cell r="D199">
            <v>1866.5243883074299</v>
          </cell>
        </row>
        <row r="200">
          <cell r="A200">
            <v>27005</v>
          </cell>
          <cell r="B200" t="str">
            <v>PALMEIRA DOS ÍNDIOS</v>
          </cell>
          <cell r="C200">
            <v>1432.9382007852901</v>
          </cell>
          <cell r="D200">
            <v>1799.2135553406099</v>
          </cell>
        </row>
        <row r="201">
          <cell r="A201">
            <v>27006</v>
          </cell>
          <cell r="B201" t="str">
            <v>ARAPIRACA</v>
          </cell>
          <cell r="C201">
            <v>1269.86389304673</v>
          </cell>
          <cell r="D201">
            <v>1934.22139226371</v>
          </cell>
        </row>
        <row r="202">
          <cell r="A202">
            <v>27007</v>
          </cell>
          <cell r="B202" t="str">
            <v>TRAIPU</v>
          </cell>
          <cell r="C202">
            <v>1274.9561184209799</v>
          </cell>
          <cell r="D202">
            <v>1875.83602836871</v>
          </cell>
        </row>
        <row r="203">
          <cell r="A203">
            <v>27008</v>
          </cell>
          <cell r="B203" t="str">
            <v>SERRANA DOS QUILOMBOS</v>
          </cell>
          <cell r="C203">
            <v>1214.9386277362901</v>
          </cell>
          <cell r="D203">
            <v>2008.5146593769</v>
          </cell>
        </row>
        <row r="204">
          <cell r="A204">
            <v>27009</v>
          </cell>
          <cell r="B204" t="str">
            <v>MATA ALAGOANA</v>
          </cell>
          <cell r="C204">
            <v>1161.9952239524901</v>
          </cell>
          <cell r="D204">
            <v>1953.6552674654199</v>
          </cell>
        </row>
        <row r="205">
          <cell r="A205">
            <v>27010</v>
          </cell>
          <cell r="B205" t="str">
            <v>LITORAL NORTE ALAGOANO</v>
          </cell>
          <cell r="C205">
            <v>1178.4551287413501</v>
          </cell>
          <cell r="D205">
            <v>1852.1259939809199</v>
          </cell>
        </row>
        <row r="206">
          <cell r="A206">
            <v>27011</v>
          </cell>
          <cell r="B206" t="str">
            <v>MACEIÓ</v>
          </cell>
          <cell r="C206">
            <v>2074.71873710523</v>
          </cell>
          <cell r="D206">
            <v>2289.56852450113</v>
          </cell>
        </row>
        <row r="207">
          <cell r="A207">
            <v>27012</v>
          </cell>
          <cell r="B207" t="str">
            <v>SÃO MIGUEL DOS CAMPOS</v>
          </cell>
          <cell r="C207">
            <v>1525.7198946620399</v>
          </cell>
          <cell r="D207">
            <v>2258.9083345118202</v>
          </cell>
        </row>
        <row r="208">
          <cell r="A208">
            <v>27013</v>
          </cell>
          <cell r="B208" t="str">
            <v>PENEDO</v>
          </cell>
          <cell r="C208">
            <v>1525.75393211452</v>
          </cell>
          <cell r="D208">
            <v>2052.1529106684902</v>
          </cell>
        </row>
        <row r="209">
          <cell r="A209">
            <v>28001</v>
          </cell>
          <cell r="B209" t="str">
            <v>SERGIPANA DO SERTÃO DO SÃO FRANCISCO</v>
          </cell>
          <cell r="C209">
            <v>1629.7712042082801</v>
          </cell>
          <cell r="D209">
            <v>1955.8598159789799</v>
          </cell>
        </row>
        <row r="210">
          <cell r="A210">
            <v>28002</v>
          </cell>
          <cell r="B210" t="str">
            <v>CARIRA</v>
          </cell>
          <cell r="C210">
            <v>1294.94605578249</v>
          </cell>
          <cell r="D210">
            <v>2017.69548138959</v>
          </cell>
        </row>
        <row r="211">
          <cell r="A211">
            <v>28003</v>
          </cell>
          <cell r="B211" t="str">
            <v>NOSSA SENHORA DAS DORES</v>
          </cell>
          <cell r="C211">
            <v>1282.1127107826801</v>
          </cell>
          <cell r="D211">
            <v>1486.97384598744</v>
          </cell>
        </row>
        <row r="212">
          <cell r="A212">
            <v>28004</v>
          </cell>
          <cell r="B212" t="str">
            <v>AGRESTE DE ITABAIANA</v>
          </cell>
          <cell r="C212">
            <v>1233.6459574783601</v>
          </cell>
          <cell r="D212">
            <v>1896.3280645161301</v>
          </cell>
        </row>
        <row r="213">
          <cell r="A213">
            <v>28005</v>
          </cell>
          <cell r="B213" t="str">
            <v>TOBIAS BARRETO</v>
          </cell>
          <cell r="C213">
            <v>1234.38614185697</v>
          </cell>
          <cell r="D213">
            <v>1816.26810267212</v>
          </cell>
        </row>
        <row r="214">
          <cell r="A214">
            <v>28006</v>
          </cell>
          <cell r="B214" t="str">
            <v>AGRESTE DE LAGARTO</v>
          </cell>
          <cell r="C214">
            <v>1406.0422403514101</v>
          </cell>
          <cell r="D214">
            <v>2364.20696133409</v>
          </cell>
        </row>
        <row r="215">
          <cell r="A215">
            <v>28007</v>
          </cell>
          <cell r="B215" t="str">
            <v>PROPRIÁ</v>
          </cell>
          <cell r="C215">
            <v>1398.4798450871799</v>
          </cell>
          <cell r="D215">
            <v>2143.6144115796001</v>
          </cell>
        </row>
        <row r="216">
          <cell r="A216">
            <v>28008</v>
          </cell>
          <cell r="B216" t="str">
            <v>COTINGUIBA</v>
          </cell>
          <cell r="C216">
            <v>1266.02453886276</v>
          </cell>
          <cell r="D216">
            <v>1980.2292592592701</v>
          </cell>
        </row>
        <row r="217">
          <cell r="A217">
            <v>28009</v>
          </cell>
          <cell r="B217" t="str">
            <v>JAPARATUBA</v>
          </cell>
          <cell r="C217">
            <v>3337.74795285556</v>
          </cell>
          <cell r="D217">
            <v>3194.0234017145599</v>
          </cell>
        </row>
        <row r="218">
          <cell r="A218">
            <v>28010</v>
          </cell>
          <cell r="B218" t="str">
            <v>BAIXO COTINGUIBA</v>
          </cell>
          <cell r="C218">
            <v>2204.2046641944899</v>
          </cell>
          <cell r="D218">
            <v>2852.1014536020798</v>
          </cell>
        </row>
        <row r="219">
          <cell r="A219">
            <v>28011</v>
          </cell>
          <cell r="B219" t="str">
            <v>ARACAJU</v>
          </cell>
          <cell r="C219">
            <v>2319.3394080820199</v>
          </cell>
          <cell r="D219">
            <v>2353.5707819305999</v>
          </cell>
        </row>
        <row r="220">
          <cell r="A220">
            <v>28012</v>
          </cell>
          <cell r="B220" t="str">
            <v>BOQUIM</v>
          </cell>
          <cell r="C220">
            <v>1322.7961745426901</v>
          </cell>
          <cell r="D220">
            <v>1637.6424368446401</v>
          </cell>
        </row>
        <row r="221">
          <cell r="A221">
            <v>28013</v>
          </cell>
          <cell r="B221" t="str">
            <v>ESTÂNCIA</v>
          </cell>
          <cell r="C221">
            <v>1585.3773615421101</v>
          </cell>
          <cell r="D221">
            <v>2358.7020223691902</v>
          </cell>
        </row>
        <row r="222">
          <cell r="A222">
            <v>29001</v>
          </cell>
          <cell r="B222" t="str">
            <v>BARREIRAS</v>
          </cell>
          <cell r="C222">
            <v>1665.6210996443499</v>
          </cell>
          <cell r="D222">
            <v>2662.2263185319298</v>
          </cell>
        </row>
        <row r="223">
          <cell r="A223">
            <v>29002</v>
          </cell>
          <cell r="B223" t="str">
            <v>COTEGIPE</v>
          </cell>
          <cell r="C223">
            <v>1241.8743147917901</v>
          </cell>
          <cell r="D223">
            <v>2139.6100147167099</v>
          </cell>
        </row>
        <row r="224">
          <cell r="A224">
            <v>29003</v>
          </cell>
          <cell r="B224" t="str">
            <v>SANTA MARIA DA VITÓRIA</v>
          </cell>
          <cell r="C224">
            <v>1475.8948785835501</v>
          </cell>
          <cell r="D224">
            <v>2699.7427098703902</v>
          </cell>
        </row>
        <row r="225">
          <cell r="A225">
            <v>29004</v>
          </cell>
          <cell r="B225" t="str">
            <v>JUAZEIRO</v>
          </cell>
          <cell r="C225">
            <v>1474.55495021604</v>
          </cell>
          <cell r="D225">
            <v>2116.6003225572399</v>
          </cell>
        </row>
        <row r="226">
          <cell r="A226">
            <v>29005</v>
          </cell>
          <cell r="B226" t="str">
            <v>PAULO AFONSO</v>
          </cell>
          <cell r="C226">
            <v>1600.6336652054699</v>
          </cell>
          <cell r="D226">
            <v>2323.0630583739098</v>
          </cell>
        </row>
        <row r="227">
          <cell r="A227">
            <v>29006</v>
          </cell>
          <cell r="B227" t="str">
            <v>BARRA</v>
          </cell>
          <cell r="C227">
            <v>1359.7479646177701</v>
          </cell>
          <cell r="D227">
            <v>2761.9059716010602</v>
          </cell>
        </row>
        <row r="228">
          <cell r="A228">
            <v>29007</v>
          </cell>
          <cell r="B228" t="str">
            <v>BOM JESUS DA LAPA</v>
          </cell>
          <cell r="C228">
            <v>1358.4435074627099</v>
          </cell>
          <cell r="D228">
            <v>2212.6613368983999</v>
          </cell>
        </row>
        <row r="229">
          <cell r="A229">
            <v>29008</v>
          </cell>
          <cell r="B229" t="str">
            <v>SENHOR DO BONFIM</v>
          </cell>
          <cell r="C229">
            <v>1606.9414260467199</v>
          </cell>
          <cell r="D229">
            <v>2933.7957427706501</v>
          </cell>
        </row>
        <row r="230">
          <cell r="A230">
            <v>29009</v>
          </cell>
          <cell r="B230" t="str">
            <v>IRECÊ</v>
          </cell>
          <cell r="C230">
            <v>1347.9373433167</v>
          </cell>
          <cell r="D230">
            <v>2297.2671984111798</v>
          </cell>
        </row>
        <row r="231">
          <cell r="A231">
            <v>29010</v>
          </cell>
          <cell r="B231" t="str">
            <v>JACOBINA</v>
          </cell>
          <cell r="C231">
            <v>1295.2569752096999</v>
          </cell>
          <cell r="D231">
            <v>2340.3200447427298</v>
          </cell>
        </row>
        <row r="232">
          <cell r="A232">
            <v>29011</v>
          </cell>
          <cell r="B232" t="str">
            <v>ITABERABA</v>
          </cell>
          <cell r="C232">
            <v>1190.59198431559</v>
          </cell>
          <cell r="D232">
            <v>2081.0408749852199</v>
          </cell>
        </row>
        <row r="233">
          <cell r="A233">
            <v>29012</v>
          </cell>
          <cell r="B233" t="str">
            <v>FEIRA DE SANTANA</v>
          </cell>
          <cell r="C233">
            <v>1434.71779776784</v>
          </cell>
          <cell r="D233">
            <v>2211.0790529053802</v>
          </cell>
        </row>
        <row r="234">
          <cell r="A234">
            <v>29013</v>
          </cell>
          <cell r="B234" t="str">
            <v>JEREMOABO</v>
          </cell>
          <cell r="C234">
            <v>1280.5959651036001</v>
          </cell>
          <cell r="D234">
            <v>1887.06405275782</v>
          </cell>
        </row>
        <row r="235">
          <cell r="A235">
            <v>29014</v>
          </cell>
          <cell r="B235" t="str">
            <v>EUCLIDES DA CUNHA</v>
          </cell>
          <cell r="C235">
            <v>1409.1151710957399</v>
          </cell>
          <cell r="D235">
            <v>2063.27370668816</v>
          </cell>
        </row>
        <row r="236">
          <cell r="A236">
            <v>29015</v>
          </cell>
          <cell r="B236" t="str">
            <v>RIBEIRA DO POMBAL</v>
          </cell>
          <cell r="C236">
            <v>1314.9837225506899</v>
          </cell>
          <cell r="D236">
            <v>1944.70417897223</v>
          </cell>
        </row>
        <row r="237">
          <cell r="A237">
            <v>29016</v>
          </cell>
          <cell r="B237" t="str">
            <v>SERRINHA</v>
          </cell>
          <cell r="C237">
            <v>1278.47863209656</v>
          </cell>
          <cell r="D237">
            <v>2041.0898429260899</v>
          </cell>
        </row>
        <row r="238">
          <cell r="A238">
            <v>29017</v>
          </cell>
          <cell r="B238" t="str">
            <v>ALAGOINHAS</v>
          </cell>
          <cell r="C238">
            <v>1478.86291754475</v>
          </cell>
          <cell r="D238">
            <v>2319.4044113416899</v>
          </cell>
        </row>
        <row r="239">
          <cell r="A239">
            <v>29018</v>
          </cell>
          <cell r="B239" t="str">
            <v>ENTRE RIOS</v>
          </cell>
          <cell r="C239">
            <v>1836.5659012431199</v>
          </cell>
          <cell r="D239">
            <v>2041.41195599864</v>
          </cell>
        </row>
        <row r="240">
          <cell r="A240">
            <v>29019</v>
          </cell>
          <cell r="B240" t="str">
            <v>CATU</v>
          </cell>
          <cell r="C240">
            <v>2103.8769012196599</v>
          </cell>
          <cell r="D240">
            <v>3414.48461262</v>
          </cell>
        </row>
        <row r="241">
          <cell r="A241">
            <v>29020</v>
          </cell>
          <cell r="B241" t="str">
            <v>SANTO ANTÔNIO DE JESUS</v>
          </cell>
          <cell r="C241">
            <v>1599.0710431366099</v>
          </cell>
          <cell r="D241">
            <v>2082.5451305973202</v>
          </cell>
        </row>
        <row r="242">
          <cell r="A242">
            <v>29021</v>
          </cell>
          <cell r="B242" t="str">
            <v>SALVADOR</v>
          </cell>
          <cell r="C242">
            <v>2477.6226271631999</v>
          </cell>
          <cell r="D242">
            <v>2801.5091981895598</v>
          </cell>
        </row>
        <row r="243">
          <cell r="A243">
            <v>29022</v>
          </cell>
          <cell r="B243" t="str">
            <v>BOQUIRA</v>
          </cell>
          <cell r="C243">
            <v>1251.6432532245699</v>
          </cell>
          <cell r="D243">
            <v>2074.7264178240598</v>
          </cell>
        </row>
        <row r="244">
          <cell r="A244">
            <v>29023</v>
          </cell>
          <cell r="B244" t="str">
            <v>SEABRA</v>
          </cell>
          <cell r="C244">
            <v>1250.10673873519</v>
          </cell>
          <cell r="D244">
            <v>2317.6628882487798</v>
          </cell>
        </row>
        <row r="245">
          <cell r="A245">
            <v>29024</v>
          </cell>
          <cell r="B245" t="str">
            <v>JEQUIÉ</v>
          </cell>
          <cell r="C245">
            <v>1306.50351716983</v>
          </cell>
          <cell r="D245">
            <v>2056.2979317255299</v>
          </cell>
        </row>
        <row r="246">
          <cell r="A246">
            <v>29025</v>
          </cell>
          <cell r="B246" t="str">
            <v>LIVRAMENTO DO BRUMADO</v>
          </cell>
          <cell r="C246">
            <v>1118.67477191899</v>
          </cell>
          <cell r="D246">
            <v>2045.4857075996899</v>
          </cell>
        </row>
        <row r="247">
          <cell r="A247">
            <v>29026</v>
          </cell>
          <cell r="B247" t="str">
            <v>GUANAMBI</v>
          </cell>
          <cell r="C247">
            <v>1313.0964453517499</v>
          </cell>
          <cell r="D247">
            <v>2222.6589125129499</v>
          </cell>
        </row>
        <row r="248">
          <cell r="A248">
            <v>29027</v>
          </cell>
          <cell r="B248" t="str">
            <v>BRUMADO</v>
          </cell>
          <cell r="C248">
            <v>1372.54453447473</v>
          </cell>
          <cell r="D248">
            <v>2350.96408440302</v>
          </cell>
        </row>
        <row r="249">
          <cell r="A249">
            <v>29028</v>
          </cell>
          <cell r="B249" t="str">
            <v>VITÓRIA DA CONQUISTA</v>
          </cell>
          <cell r="C249">
            <v>1461.7267136852099</v>
          </cell>
          <cell r="D249">
            <v>2071.70248337358</v>
          </cell>
        </row>
        <row r="250">
          <cell r="A250">
            <v>29029</v>
          </cell>
          <cell r="B250" t="str">
            <v>ITAPETINGA</v>
          </cell>
          <cell r="C250">
            <v>1150.0312019063199</v>
          </cell>
          <cell r="D250">
            <v>1812.0560817590799</v>
          </cell>
        </row>
        <row r="251">
          <cell r="A251">
            <v>29030</v>
          </cell>
          <cell r="B251" t="str">
            <v>VALENÇA</v>
          </cell>
          <cell r="C251">
            <v>1280.0557611588599</v>
          </cell>
          <cell r="D251">
            <v>1816.0851583004401</v>
          </cell>
        </row>
        <row r="252">
          <cell r="A252">
            <v>29031</v>
          </cell>
          <cell r="B252" t="str">
            <v>ILHÉUS-ITABUNA</v>
          </cell>
          <cell r="C252">
            <v>1594.48370003131</v>
          </cell>
          <cell r="D252">
            <v>2020.04122214471</v>
          </cell>
        </row>
        <row r="253">
          <cell r="A253">
            <v>29032</v>
          </cell>
          <cell r="B253" t="str">
            <v>PORTO SEGURO</v>
          </cell>
          <cell r="C253">
            <v>1437.7537029171101</v>
          </cell>
          <cell r="D253">
            <v>2307.8656775217601</v>
          </cell>
        </row>
        <row r="254">
          <cell r="A254">
            <v>31001</v>
          </cell>
          <cell r="B254" t="str">
            <v>UNAÍ</v>
          </cell>
          <cell r="C254">
            <v>1488.60177054157</v>
          </cell>
          <cell r="D254">
            <v>2638.1857612173699</v>
          </cell>
        </row>
        <row r="255">
          <cell r="A255">
            <v>31002</v>
          </cell>
          <cell r="B255" t="str">
            <v>PARACATU</v>
          </cell>
          <cell r="C255">
            <v>1672.62452169684</v>
          </cell>
          <cell r="D255">
            <v>2912.13711976166</v>
          </cell>
        </row>
        <row r="256">
          <cell r="A256">
            <v>31003</v>
          </cell>
          <cell r="B256" t="str">
            <v>JANUÁRIA</v>
          </cell>
          <cell r="C256">
            <v>1204.67108783611</v>
          </cell>
          <cell r="D256">
            <v>1922.9104593049501</v>
          </cell>
        </row>
        <row r="257">
          <cell r="A257">
            <v>31004</v>
          </cell>
          <cell r="B257" t="str">
            <v>JANAÚBA</v>
          </cell>
          <cell r="C257">
            <v>1200.5774654583799</v>
          </cell>
          <cell r="D257">
            <v>2205.57362677733</v>
          </cell>
        </row>
        <row r="258">
          <cell r="A258">
            <v>31005</v>
          </cell>
          <cell r="B258" t="str">
            <v>SALINAS</v>
          </cell>
          <cell r="C258">
            <v>1107.6148526003601</v>
          </cell>
          <cell r="D258">
            <v>1994.6699241824199</v>
          </cell>
        </row>
        <row r="259">
          <cell r="A259">
            <v>31006</v>
          </cell>
          <cell r="B259" t="str">
            <v>PIRAPORA</v>
          </cell>
          <cell r="C259">
            <v>1355.34540411694</v>
          </cell>
          <cell r="D259">
            <v>2409.36658088891</v>
          </cell>
        </row>
        <row r="260">
          <cell r="A260">
            <v>31007</v>
          </cell>
          <cell r="B260" t="str">
            <v>MONTES CLAROS</v>
          </cell>
          <cell r="C260">
            <v>1621.69057561868</v>
          </cell>
          <cell r="D260">
            <v>2292.6415132796801</v>
          </cell>
        </row>
        <row r="261">
          <cell r="A261">
            <v>31008</v>
          </cell>
          <cell r="B261" t="str">
            <v>GRÃO MOGOL</v>
          </cell>
          <cell r="C261">
            <v>1159.63257661997</v>
          </cell>
          <cell r="D261">
            <v>2113.9354415954799</v>
          </cell>
        </row>
        <row r="262">
          <cell r="A262">
            <v>31009</v>
          </cell>
          <cell r="B262" t="str">
            <v>BOCAIÚVA</v>
          </cell>
          <cell r="C262">
            <v>1207.1131597681299</v>
          </cell>
          <cell r="D262">
            <v>2016.70048588492</v>
          </cell>
        </row>
        <row r="263">
          <cell r="A263">
            <v>31010</v>
          </cell>
          <cell r="B263" t="str">
            <v>DIAMANTINA</v>
          </cell>
          <cell r="C263">
            <v>1958.53268032201</v>
          </cell>
          <cell r="D263">
            <v>2152.83046902657</v>
          </cell>
        </row>
        <row r="264">
          <cell r="A264">
            <v>31011</v>
          </cell>
          <cell r="B264" t="str">
            <v>CAPELINHA</v>
          </cell>
          <cell r="C264">
            <v>1235.71229761012</v>
          </cell>
          <cell r="D264">
            <v>2532.0506872227202</v>
          </cell>
        </row>
        <row r="265">
          <cell r="A265">
            <v>31012</v>
          </cell>
          <cell r="B265" t="str">
            <v>ARAÇUAÍ</v>
          </cell>
          <cell r="C265">
            <v>1195.2421491623099</v>
          </cell>
          <cell r="D265">
            <v>2248.2263532326001</v>
          </cell>
        </row>
        <row r="266">
          <cell r="A266">
            <v>31013</v>
          </cell>
          <cell r="B266" t="str">
            <v>PEDRA AZUL</v>
          </cell>
          <cell r="C266">
            <v>1236.1106875477601</v>
          </cell>
          <cell r="D266">
            <v>2203.0111172983702</v>
          </cell>
        </row>
        <row r="267">
          <cell r="A267">
            <v>31014</v>
          </cell>
          <cell r="B267" t="str">
            <v>ALMENARA</v>
          </cell>
          <cell r="C267">
            <v>1248.6096247073599</v>
          </cell>
          <cell r="D267">
            <v>2064.7034057309702</v>
          </cell>
        </row>
        <row r="268">
          <cell r="A268">
            <v>31015</v>
          </cell>
          <cell r="B268" t="str">
            <v>TEÓFILO OTONI</v>
          </cell>
          <cell r="C268">
            <v>1327.45270508813</v>
          </cell>
          <cell r="D268">
            <v>2105.7678676787</v>
          </cell>
        </row>
        <row r="269">
          <cell r="A269">
            <v>31016</v>
          </cell>
          <cell r="B269" t="str">
            <v>NANUQUE</v>
          </cell>
          <cell r="C269">
            <v>1248.8335367053801</v>
          </cell>
          <cell r="D269">
            <v>2110.8637588367701</v>
          </cell>
        </row>
        <row r="270">
          <cell r="A270">
            <v>31017</v>
          </cell>
          <cell r="B270" t="str">
            <v>ITUIUTABA</v>
          </cell>
          <cell r="C270">
            <v>1641.65709076852</v>
          </cell>
          <cell r="D270">
            <v>2611.6094564803002</v>
          </cell>
        </row>
        <row r="271">
          <cell r="A271">
            <v>31018</v>
          </cell>
          <cell r="B271" t="str">
            <v>UBERLÂNDIA</v>
          </cell>
          <cell r="C271">
            <v>1950.48711427383</v>
          </cell>
          <cell r="D271">
            <v>3098.7147501126701</v>
          </cell>
        </row>
        <row r="272">
          <cell r="A272">
            <v>31019</v>
          </cell>
          <cell r="B272" t="str">
            <v>PATROCÍNIO</v>
          </cell>
          <cell r="C272">
            <v>1425.9962979130401</v>
          </cell>
          <cell r="D272">
            <v>2637.3870326565898</v>
          </cell>
        </row>
        <row r="273">
          <cell r="A273">
            <v>31020</v>
          </cell>
          <cell r="B273" t="str">
            <v>PATOS DE MINAS</v>
          </cell>
          <cell r="C273">
            <v>1581.57899448182</v>
          </cell>
          <cell r="D273">
            <v>2885.1586127175301</v>
          </cell>
        </row>
        <row r="274">
          <cell r="A274">
            <v>31021</v>
          </cell>
          <cell r="B274" t="str">
            <v>FRUTAL</v>
          </cell>
          <cell r="C274">
            <v>1835.0957261758001</v>
          </cell>
          <cell r="D274">
            <v>2921.5737783556301</v>
          </cell>
        </row>
        <row r="275">
          <cell r="A275">
            <v>31022</v>
          </cell>
          <cell r="B275" t="str">
            <v>UBERABA</v>
          </cell>
          <cell r="C275">
            <v>2048.281324306</v>
          </cell>
          <cell r="D275">
            <v>2881.8785745978998</v>
          </cell>
        </row>
        <row r="276">
          <cell r="A276">
            <v>31023</v>
          </cell>
          <cell r="B276" t="str">
            <v>ARAXÁ</v>
          </cell>
          <cell r="C276">
            <v>1855.86883604021</v>
          </cell>
          <cell r="D276">
            <v>3006.09065624086</v>
          </cell>
        </row>
        <row r="277">
          <cell r="A277">
            <v>31024</v>
          </cell>
          <cell r="B277" t="str">
            <v>TRÊS MARIAS</v>
          </cell>
          <cell r="C277">
            <v>1418.62050307002</v>
          </cell>
          <cell r="D277">
            <v>2503.88669128829</v>
          </cell>
        </row>
        <row r="278">
          <cell r="A278">
            <v>31025</v>
          </cell>
          <cell r="B278" t="str">
            <v>CURVELO</v>
          </cell>
          <cell r="C278">
            <v>1274.5431062816799</v>
          </cell>
          <cell r="D278">
            <v>2201.5619914744302</v>
          </cell>
        </row>
        <row r="279">
          <cell r="A279">
            <v>31026</v>
          </cell>
          <cell r="B279" t="str">
            <v>BOM DESPACHO</v>
          </cell>
          <cell r="C279">
            <v>1381.9288796065</v>
          </cell>
          <cell r="D279">
            <v>2412.60515548905</v>
          </cell>
        </row>
        <row r="280">
          <cell r="A280">
            <v>31027</v>
          </cell>
          <cell r="B280" t="str">
            <v>SETE LAGOAS</v>
          </cell>
          <cell r="C280">
            <v>1556.49128922504</v>
          </cell>
          <cell r="D280">
            <v>2609.40805436866</v>
          </cell>
        </row>
        <row r="281">
          <cell r="A281">
            <v>31028</v>
          </cell>
          <cell r="B281" t="str">
            <v>CONCEIÇÃO DO MATO DENTRO</v>
          </cell>
          <cell r="C281">
            <v>2199.613731682</v>
          </cell>
          <cell r="D281">
            <v>3342.0085335057702</v>
          </cell>
        </row>
        <row r="282">
          <cell r="A282">
            <v>31029</v>
          </cell>
          <cell r="B282" t="str">
            <v>PARÁ DE MINAS</v>
          </cell>
          <cell r="C282">
            <v>1379.6771084817201</v>
          </cell>
          <cell r="D282">
            <v>2510.9738146310601</v>
          </cell>
        </row>
        <row r="283">
          <cell r="A283">
            <v>31030</v>
          </cell>
          <cell r="B283" t="str">
            <v>BELO HORIZONTE</v>
          </cell>
          <cell r="C283">
            <v>2644.6660592869698</v>
          </cell>
          <cell r="D283">
            <v>3384.1693170999201</v>
          </cell>
        </row>
        <row r="284">
          <cell r="A284">
            <v>31031</v>
          </cell>
          <cell r="B284" t="str">
            <v>ITABIRA</v>
          </cell>
          <cell r="C284">
            <v>1862.0096573128601</v>
          </cell>
          <cell r="D284">
            <v>2947.4934084734</v>
          </cell>
        </row>
        <row r="285">
          <cell r="A285">
            <v>31032</v>
          </cell>
          <cell r="B285" t="str">
            <v>ITAGUARA</v>
          </cell>
          <cell r="C285">
            <v>2511.8240516913602</v>
          </cell>
          <cell r="D285">
            <v>3972.8461797458599</v>
          </cell>
        </row>
        <row r="286">
          <cell r="A286">
            <v>31033</v>
          </cell>
          <cell r="B286" t="str">
            <v>OURO PRETO</v>
          </cell>
          <cell r="C286">
            <v>2340.4438467782502</v>
          </cell>
          <cell r="D286">
            <v>3414.4849945630299</v>
          </cell>
        </row>
        <row r="287">
          <cell r="A287">
            <v>31034</v>
          </cell>
          <cell r="B287" t="str">
            <v>CONSELHEIRO LAFAIETE</v>
          </cell>
          <cell r="C287">
            <v>1946.1681660678901</v>
          </cell>
          <cell r="D287">
            <v>3095.2393414171602</v>
          </cell>
        </row>
        <row r="288">
          <cell r="A288">
            <v>31035</v>
          </cell>
          <cell r="B288" t="str">
            <v>GUANHÃES</v>
          </cell>
          <cell r="C288">
            <v>1259.16961121646</v>
          </cell>
          <cell r="D288">
            <v>2158.99236620997</v>
          </cell>
        </row>
        <row r="289">
          <cell r="A289">
            <v>31036</v>
          </cell>
          <cell r="B289" t="str">
            <v>PEÇANHA</v>
          </cell>
          <cell r="C289">
            <v>1054.0507935902399</v>
          </cell>
          <cell r="D289">
            <v>1939.15303671071</v>
          </cell>
        </row>
        <row r="290">
          <cell r="A290">
            <v>31037</v>
          </cell>
          <cell r="B290" t="str">
            <v>GOVERNADOR VALADARES</v>
          </cell>
          <cell r="C290">
            <v>1461.7587819432699</v>
          </cell>
          <cell r="D290">
            <v>2423.0570238261298</v>
          </cell>
        </row>
        <row r="291">
          <cell r="A291">
            <v>31038</v>
          </cell>
          <cell r="B291" t="str">
            <v>MANTENA</v>
          </cell>
          <cell r="C291">
            <v>1183.3766559153701</v>
          </cell>
          <cell r="D291">
            <v>1842.7308955501601</v>
          </cell>
        </row>
        <row r="292">
          <cell r="A292">
            <v>31039</v>
          </cell>
          <cell r="B292" t="str">
            <v>IPATINGA</v>
          </cell>
          <cell r="C292">
            <v>1760.36266862309</v>
          </cell>
          <cell r="D292">
            <v>2877.8867115343901</v>
          </cell>
        </row>
        <row r="293">
          <cell r="A293">
            <v>31040</v>
          </cell>
          <cell r="B293" t="str">
            <v>CARATINGA</v>
          </cell>
          <cell r="C293">
            <v>1216.8062689327501</v>
          </cell>
          <cell r="D293">
            <v>2165.2597546767001</v>
          </cell>
        </row>
        <row r="294">
          <cell r="A294">
            <v>31041</v>
          </cell>
          <cell r="B294" t="str">
            <v>AIMORÉS</v>
          </cell>
          <cell r="C294">
            <v>1255.9002921060901</v>
          </cell>
          <cell r="D294">
            <v>2183.2587506242699</v>
          </cell>
        </row>
        <row r="295">
          <cell r="A295">
            <v>31042</v>
          </cell>
          <cell r="B295" t="str">
            <v>PIUÍ</v>
          </cell>
          <cell r="C295">
            <v>1360.5621501857099</v>
          </cell>
          <cell r="D295">
            <v>2442.3907763881298</v>
          </cell>
        </row>
        <row r="296">
          <cell r="A296">
            <v>31043</v>
          </cell>
          <cell r="B296" t="str">
            <v>DIVINÓPOLIS</v>
          </cell>
          <cell r="C296">
            <v>1536.3420551572301</v>
          </cell>
          <cell r="D296">
            <v>2648.0571657389901</v>
          </cell>
        </row>
        <row r="297">
          <cell r="A297">
            <v>31044</v>
          </cell>
          <cell r="B297" t="str">
            <v>FORMIGA</v>
          </cell>
          <cell r="C297">
            <v>1447.6159808720599</v>
          </cell>
          <cell r="D297">
            <v>2416.10903852501</v>
          </cell>
        </row>
        <row r="298">
          <cell r="A298">
            <v>31045</v>
          </cell>
          <cell r="B298" t="str">
            <v>CAMPO BELO</v>
          </cell>
          <cell r="C298">
            <v>1204.11281834995</v>
          </cell>
          <cell r="D298">
            <v>2013.1645815322499</v>
          </cell>
        </row>
        <row r="299">
          <cell r="A299">
            <v>31046</v>
          </cell>
          <cell r="B299" t="str">
            <v>OLIVEIRA</v>
          </cell>
          <cell r="C299">
            <v>1270.79032203975</v>
          </cell>
          <cell r="D299">
            <v>2266.8985213332799</v>
          </cell>
        </row>
        <row r="300">
          <cell r="A300">
            <v>31047</v>
          </cell>
          <cell r="B300" t="str">
            <v>PASSOS</v>
          </cell>
          <cell r="C300">
            <v>1528.7217539359899</v>
          </cell>
          <cell r="D300">
            <v>2362.1760678288101</v>
          </cell>
        </row>
        <row r="301">
          <cell r="A301">
            <v>31048</v>
          </cell>
          <cell r="B301" t="str">
            <v>SÃO SEBASTIÃO DO PARAÍSO</v>
          </cell>
          <cell r="C301">
            <v>1422.7212759952999</v>
          </cell>
          <cell r="D301">
            <v>2434.8613123474902</v>
          </cell>
        </row>
        <row r="302">
          <cell r="A302">
            <v>31049</v>
          </cell>
          <cell r="B302" t="str">
            <v>ALFENAS</v>
          </cell>
          <cell r="C302">
            <v>1541.2702431708799</v>
          </cell>
          <cell r="D302">
            <v>2331.8662425795501</v>
          </cell>
        </row>
        <row r="303">
          <cell r="A303">
            <v>31050</v>
          </cell>
          <cell r="B303" t="str">
            <v>VARGINHA</v>
          </cell>
          <cell r="C303">
            <v>1461.1581336337399</v>
          </cell>
          <cell r="D303">
            <v>2415.36116429394</v>
          </cell>
        </row>
        <row r="304">
          <cell r="A304">
            <v>31051</v>
          </cell>
          <cell r="B304" t="str">
            <v>POÇOS DE CALDAS</v>
          </cell>
          <cell r="C304">
            <v>1589.5970478156601</v>
          </cell>
          <cell r="D304">
            <v>2631.95372781065</v>
          </cell>
        </row>
        <row r="305">
          <cell r="A305">
            <v>31052</v>
          </cell>
          <cell r="B305" t="str">
            <v>POUSO ALEGRE</v>
          </cell>
          <cell r="C305">
            <v>1798.4784308332</v>
          </cell>
          <cell r="D305">
            <v>2932.3520563075199</v>
          </cell>
        </row>
        <row r="306">
          <cell r="A306">
            <v>31053</v>
          </cell>
          <cell r="B306" t="str">
            <v>SANTA RITA DO SAPUCAÍ</v>
          </cell>
          <cell r="C306">
            <v>1476.3532627035599</v>
          </cell>
          <cell r="D306">
            <v>2708.7910791173199</v>
          </cell>
        </row>
        <row r="307">
          <cell r="A307">
            <v>31054</v>
          </cell>
          <cell r="B307" t="str">
            <v>SÃO LOURENÇO</v>
          </cell>
          <cell r="C307">
            <v>1271.0232489177599</v>
          </cell>
          <cell r="D307">
            <v>2199.6244759546598</v>
          </cell>
        </row>
        <row r="308">
          <cell r="A308">
            <v>31055</v>
          </cell>
          <cell r="B308" t="str">
            <v>ANDRELÂNDIA</v>
          </cell>
          <cell r="C308">
            <v>1197.01162225848</v>
          </cell>
          <cell r="D308">
            <v>1976.6454993417301</v>
          </cell>
        </row>
        <row r="309">
          <cell r="A309">
            <v>31056</v>
          </cell>
          <cell r="B309" t="str">
            <v>ITAJUBÁ</v>
          </cell>
          <cell r="C309">
            <v>1909.95160907994</v>
          </cell>
          <cell r="D309">
            <v>2756.1139360674201</v>
          </cell>
        </row>
        <row r="310">
          <cell r="A310">
            <v>31057</v>
          </cell>
          <cell r="B310" t="str">
            <v>LAVRAS</v>
          </cell>
          <cell r="C310">
            <v>1775.0492167862401</v>
          </cell>
          <cell r="D310">
            <v>2393.8805228418</v>
          </cell>
        </row>
        <row r="311">
          <cell r="A311">
            <v>31058</v>
          </cell>
          <cell r="B311" t="str">
            <v>SÃO JOÃO DEL REI</v>
          </cell>
          <cell r="C311">
            <v>1584.8603453054</v>
          </cell>
          <cell r="D311">
            <v>2279.8928095340402</v>
          </cell>
        </row>
        <row r="312">
          <cell r="A312">
            <v>31059</v>
          </cell>
          <cell r="B312" t="str">
            <v>BARBACENA</v>
          </cell>
          <cell r="C312">
            <v>1595.29010586754</v>
          </cell>
          <cell r="D312">
            <v>2201.8846311853299</v>
          </cell>
        </row>
        <row r="313">
          <cell r="A313">
            <v>31060</v>
          </cell>
          <cell r="B313" t="str">
            <v>PONTE NOVA</v>
          </cell>
          <cell r="C313">
            <v>1272.5901482151201</v>
          </cell>
          <cell r="D313">
            <v>2242.7416209360799</v>
          </cell>
        </row>
        <row r="314">
          <cell r="A314">
            <v>31061</v>
          </cell>
          <cell r="B314" t="str">
            <v>MANHUAÇU</v>
          </cell>
          <cell r="C314">
            <v>1279.31176013652</v>
          </cell>
          <cell r="D314">
            <v>2090.4967399176999</v>
          </cell>
        </row>
        <row r="315">
          <cell r="A315">
            <v>31062</v>
          </cell>
          <cell r="B315" t="str">
            <v>VIÇOSA</v>
          </cell>
          <cell r="C315">
            <v>2034.7351487736901</v>
          </cell>
          <cell r="D315">
            <v>2042.8174638891501</v>
          </cell>
        </row>
        <row r="316">
          <cell r="A316">
            <v>31063</v>
          </cell>
          <cell r="B316" t="str">
            <v>MURIAÉ</v>
          </cell>
          <cell r="C316">
            <v>1282.8036378449599</v>
          </cell>
          <cell r="D316">
            <v>2095.87059461235</v>
          </cell>
        </row>
        <row r="317">
          <cell r="A317">
            <v>31064</v>
          </cell>
          <cell r="B317" t="str">
            <v>UBÁ</v>
          </cell>
          <cell r="C317">
            <v>1364.0678033768399</v>
          </cell>
          <cell r="D317">
            <v>2303.7979202030901</v>
          </cell>
        </row>
        <row r="318">
          <cell r="A318">
            <v>31065</v>
          </cell>
          <cell r="B318" t="str">
            <v>JUIZ DE FORA</v>
          </cell>
          <cell r="C318">
            <v>1712.4199318682199</v>
          </cell>
          <cell r="D318">
            <v>2552.4967536977301</v>
          </cell>
        </row>
        <row r="319">
          <cell r="A319">
            <v>31066</v>
          </cell>
          <cell r="B319" t="str">
            <v>CATAGUASES</v>
          </cell>
          <cell r="C319">
            <v>1337.63503347493</v>
          </cell>
          <cell r="D319">
            <v>2463.4863089894002</v>
          </cell>
        </row>
        <row r="320">
          <cell r="A320">
            <v>32001</v>
          </cell>
          <cell r="B320" t="str">
            <v>BARRA DE SÃO FRANCISCO</v>
          </cell>
          <cell r="C320">
            <v>1525.84270268055</v>
          </cell>
          <cell r="D320">
            <v>2390.5627509978399</v>
          </cell>
        </row>
        <row r="321">
          <cell r="A321">
            <v>32002</v>
          </cell>
          <cell r="B321" t="str">
            <v>NOVA VENÉCIA</v>
          </cell>
          <cell r="C321">
            <v>1418.1508874431199</v>
          </cell>
          <cell r="D321">
            <v>2241.0211038019202</v>
          </cell>
        </row>
        <row r="322">
          <cell r="A322">
            <v>32003</v>
          </cell>
          <cell r="B322" t="str">
            <v>COLATINA</v>
          </cell>
          <cell r="C322">
            <v>1548.16842497928</v>
          </cell>
          <cell r="D322">
            <v>2658.8453506380702</v>
          </cell>
        </row>
        <row r="323">
          <cell r="A323">
            <v>32004</v>
          </cell>
          <cell r="B323" t="str">
            <v>MONTANHA</v>
          </cell>
          <cell r="C323">
            <v>1299.80492412747</v>
          </cell>
          <cell r="D323">
            <v>2239.0626777737698</v>
          </cell>
        </row>
        <row r="324">
          <cell r="A324">
            <v>32005</v>
          </cell>
          <cell r="B324" t="str">
            <v>SÃO MATEUS</v>
          </cell>
          <cell r="C324">
            <v>1721.94556439755</v>
          </cell>
          <cell r="D324">
            <v>2487.2478218630599</v>
          </cell>
        </row>
        <row r="325">
          <cell r="A325">
            <v>32006</v>
          </cell>
          <cell r="B325" t="str">
            <v>LINHARES</v>
          </cell>
          <cell r="C325">
            <v>1772.53195411143</v>
          </cell>
          <cell r="D325">
            <v>3052.8351290533901</v>
          </cell>
        </row>
        <row r="326">
          <cell r="A326">
            <v>32007</v>
          </cell>
          <cell r="B326" t="str">
            <v>AFONSO CLÁUDIO</v>
          </cell>
          <cell r="C326">
            <v>1465.40878352152</v>
          </cell>
          <cell r="D326">
            <v>2359.4400339229601</v>
          </cell>
        </row>
        <row r="327">
          <cell r="A327">
            <v>32008</v>
          </cell>
          <cell r="B327" t="str">
            <v>SANTA TERESA</v>
          </cell>
          <cell r="C327">
            <v>1504.68419975654</v>
          </cell>
          <cell r="D327">
            <v>2329.8246144612599</v>
          </cell>
        </row>
        <row r="328">
          <cell r="A328">
            <v>32009</v>
          </cell>
          <cell r="B328" t="str">
            <v>VITÓRIA</v>
          </cell>
          <cell r="C328">
            <v>2511.2903475793601</v>
          </cell>
          <cell r="D328">
            <v>3160.4550292336498</v>
          </cell>
        </row>
        <row r="329">
          <cell r="A329">
            <v>32010</v>
          </cell>
          <cell r="B329" t="str">
            <v>GUARAPARI</v>
          </cell>
          <cell r="C329">
            <v>1750.0393464066999</v>
          </cell>
          <cell r="D329">
            <v>2548.3909751471801</v>
          </cell>
        </row>
        <row r="330">
          <cell r="A330">
            <v>32011</v>
          </cell>
          <cell r="B330" t="str">
            <v>ALEGRE</v>
          </cell>
          <cell r="C330">
            <v>1492.96794996419</v>
          </cell>
          <cell r="D330">
            <v>1996.0089470304599</v>
          </cell>
        </row>
        <row r="331">
          <cell r="A331">
            <v>32012</v>
          </cell>
          <cell r="B331" t="str">
            <v>CACHOEIRO DE ITAPEMIRIM</v>
          </cell>
          <cell r="C331">
            <v>1537.35821093193</v>
          </cell>
          <cell r="D331">
            <v>2659.5322465972799</v>
          </cell>
        </row>
        <row r="332">
          <cell r="A332">
            <v>32013</v>
          </cell>
          <cell r="B332" t="str">
            <v>ITAPEMIRIM</v>
          </cell>
          <cell r="C332">
            <v>1748.39125374582</v>
          </cell>
          <cell r="D332">
            <v>2289.6176747080599</v>
          </cell>
        </row>
        <row r="333">
          <cell r="A333">
            <v>33001</v>
          </cell>
          <cell r="B333" t="str">
            <v>ITAPERUNA</v>
          </cell>
          <cell r="C333">
            <v>1495.0343790040499</v>
          </cell>
          <cell r="D333">
            <v>2179.5156676352499</v>
          </cell>
        </row>
        <row r="334">
          <cell r="A334">
            <v>33002</v>
          </cell>
          <cell r="B334" t="str">
            <v>SANTO ANTÔNIO DE PÁDUA</v>
          </cell>
          <cell r="C334">
            <v>1396.5239085414401</v>
          </cell>
          <cell r="D334">
            <v>2020.45374446089</v>
          </cell>
        </row>
        <row r="335">
          <cell r="A335">
            <v>33003</v>
          </cell>
          <cell r="B335" t="str">
            <v>CAMPOS DOS GOYTACAZES</v>
          </cell>
          <cell r="C335">
            <v>2070.39971062722</v>
          </cell>
          <cell r="D335">
            <v>2832.9159483662802</v>
          </cell>
        </row>
        <row r="336">
          <cell r="A336">
            <v>33004</v>
          </cell>
          <cell r="B336" t="str">
            <v>MACAÉ</v>
          </cell>
          <cell r="C336">
            <v>5455.3021046573604</v>
          </cell>
          <cell r="D336">
            <v>7515.77040571425</v>
          </cell>
        </row>
        <row r="337">
          <cell r="A337">
            <v>33005</v>
          </cell>
          <cell r="B337" t="str">
            <v>TRÊS RIOS</v>
          </cell>
          <cell r="C337">
            <v>1454.5895578275699</v>
          </cell>
          <cell r="D337">
            <v>2296.09542180785</v>
          </cell>
        </row>
        <row r="338">
          <cell r="A338">
            <v>33006</v>
          </cell>
          <cell r="B338" t="str">
            <v>CANTAGALO-CORDEIRO</v>
          </cell>
          <cell r="C338">
            <v>1602.8499200532799</v>
          </cell>
          <cell r="D338">
            <v>2194.1492507683301</v>
          </cell>
        </row>
        <row r="339">
          <cell r="A339">
            <v>33007</v>
          </cell>
          <cell r="B339" t="str">
            <v>NOVA FRIBURGO</v>
          </cell>
          <cell r="C339">
            <v>1455.87615408087</v>
          </cell>
          <cell r="D339">
            <v>2192.4927574992398</v>
          </cell>
        </row>
        <row r="340">
          <cell r="A340">
            <v>33008</v>
          </cell>
          <cell r="B340" t="str">
            <v>SANTA MARIA MADALENA</v>
          </cell>
          <cell r="C340">
            <v>1401.1163276090001</v>
          </cell>
          <cell r="D340">
            <v>2021.3045449406</v>
          </cell>
        </row>
        <row r="341">
          <cell r="A341">
            <v>33009</v>
          </cell>
          <cell r="B341" t="str">
            <v>BACIA DE SÃO JOÃO</v>
          </cell>
          <cell r="C341">
            <v>2634.2931585245701</v>
          </cell>
          <cell r="D341">
            <v>4114.33883701388</v>
          </cell>
        </row>
        <row r="342">
          <cell r="A342">
            <v>33010</v>
          </cell>
          <cell r="B342" t="str">
            <v>LAGOS</v>
          </cell>
          <cell r="C342">
            <v>1699.7553265240099</v>
          </cell>
          <cell r="D342">
            <v>2143.54400986569</v>
          </cell>
        </row>
        <row r="343">
          <cell r="A343">
            <v>33011</v>
          </cell>
          <cell r="B343" t="str">
            <v>VALE DO PARAÍBA FLUMINENSE</v>
          </cell>
          <cell r="C343">
            <v>1981.2202272885199</v>
          </cell>
          <cell r="D343">
            <v>2810.1036795871801</v>
          </cell>
        </row>
        <row r="344">
          <cell r="A344">
            <v>33012</v>
          </cell>
          <cell r="B344" t="str">
            <v>BARRA DO PIRAÍ</v>
          </cell>
          <cell r="C344">
            <v>1469.36087178096</v>
          </cell>
          <cell r="D344">
            <v>2259.8965144157301</v>
          </cell>
        </row>
        <row r="345">
          <cell r="A345">
            <v>33013</v>
          </cell>
          <cell r="B345" t="str">
            <v>BAÍA DA ILHA GRANDE</v>
          </cell>
          <cell r="C345">
            <v>2900.5661871826001</v>
          </cell>
          <cell r="D345">
            <v>3586.7453943624</v>
          </cell>
        </row>
        <row r="346">
          <cell r="A346">
            <v>33014</v>
          </cell>
          <cell r="B346" t="str">
            <v>VASSOURAS</v>
          </cell>
          <cell r="C346">
            <v>1451.97918374091</v>
          </cell>
          <cell r="D346">
            <v>2229.5545642393699</v>
          </cell>
        </row>
        <row r="347">
          <cell r="A347">
            <v>33015</v>
          </cell>
          <cell r="B347" t="str">
            <v>SERRANA</v>
          </cell>
          <cell r="C347">
            <v>1753.1792314716799</v>
          </cell>
          <cell r="D347">
            <v>2663.97170973334</v>
          </cell>
        </row>
        <row r="348">
          <cell r="A348">
            <v>33016</v>
          </cell>
          <cell r="B348" t="str">
            <v>MACACU-CACERIBU</v>
          </cell>
          <cell r="C348">
            <v>1601.2131031203901</v>
          </cell>
          <cell r="D348">
            <v>2175.8404470300002</v>
          </cell>
        </row>
        <row r="349">
          <cell r="A349">
            <v>33017</v>
          </cell>
          <cell r="B349" t="str">
            <v>ITAGUAÍ</v>
          </cell>
          <cell r="C349">
            <v>2594.7486524680899</v>
          </cell>
          <cell r="D349">
            <v>3501.9791792475298</v>
          </cell>
        </row>
        <row r="350">
          <cell r="A350">
            <v>33018</v>
          </cell>
          <cell r="B350" t="str">
            <v>RIO DE JANEIRO</v>
          </cell>
          <cell r="C350">
            <v>2902.31915354801</v>
          </cell>
          <cell r="D350">
            <v>3667.1447587872399</v>
          </cell>
        </row>
        <row r="351">
          <cell r="A351">
            <v>35001</v>
          </cell>
          <cell r="B351" t="str">
            <v>JALES</v>
          </cell>
          <cell r="C351">
            <v>1631.35044763981</v>
          </cell>
          <cell r="D351">
            <v>2646.11754126293</v>
          </cell>
        </row>
        <row r="352">
          <cell r="A352">
            <v>35002</v>
          </cell>
          <cell r="B352" t="str">
            <v>FERNANDÓPOLIS</v>
          </cell>
          <cell r="C352">
            <v>1740.2232682624101</v>
          </cell>
          <cell r="D352">
            <v>2872.0135358237799</v>
          </cell>
        </row>
        <row r="353">
          <cell r="A353">
            <v>35003</v>
          </cell>
          <cell r="B353" t="str">
            <v>VOTUPORANGA</v>
          </cell>
          <cell r="C353">
            <v>1694.33711622807</v>
          </cell>
          <cell r="D353">
            <v>2844.6521347492999</v>
          </cell>
        </row>
        <row r="354">
          <cell r="A354">
            <v>35004</v>
          </cell>
          <cell r="B354" t="str">
            <v>SÃO JOSÉ DO RIO PRETO</v>
          </cell>
          <cell r="C354">
            <v>2041.96592353094</v>
          </cell>
          <cell r="D354">
            <v>3254.6873684890702</v>
          </cell>
        </row>
        <row r="355">
          <cell r="A355">
            <v>35005</v>
          </cell>
          <cell r="B355" t="str">
            <v>CATANDUVA</v>
          </cell>
          <cell r="C355">
            <v>2021.5431266231101</v>
          </cell>
          <cell r="D355">
            <v>3082.9782362512701</v>
          </cell>
        </row>
        <row r="356">
          <cell r="A356">
            <v>35006</v>
          </cell>
          <cell r="B356" t="str">
            <v>AURIFLAMA</v>
          </cell>
          <cell r="C356">
            <v>1530.9797572314101</v>
          </cell>
          <cell r="D356">
            <v>1926.0080156778399</v>
          </cell>
        </row>
        <row r="357">
          <cell r="A357">
            <v>35007</v>
          </cell>
          <cell r="B357" t="str">
            <v>NHANDEARA</v>
          </cell>
          <cell r="C357">
            <v>2214.8077248858699</v>
          </cell>
          <cell r="D357">
            <v>3273.4874331313999</v>
          </cell>
        </row>
        <row r="358">
          <cell r="A358">
            <v>35008</v>
          </cell>
          <cell r="B358" t="str">
            <v>NOVO HORIZONTE</v>
          </cell>
          <cell r="C358">
            <v>1766.2050630168301</v>
          </cell>
          <cell r="D358">
            <v>2723.4021977970201</v>
          </cell>
        </row>
        <row r="359">
          <cell r="A359">
            <v>35009</v>
          </cell>
          <cell r="B359" t="str">
            <v>BARRETOS</v>
          </cell>
          <cell r="C359">
            <v>1791.1162096345899</v>
          </cell>
          <cell r="D359">
            <v>3211.5231212806598</v>
          </cell>
        </row>
        <row r="360">
          <cell r="A360">
            <v>35010</v>
          </cell>
          <cell r="B360" t="str">
            <v>SÃO JOAQUIM DA BARRA</v>
          </cell>
          <cell r="C360">
            <v>2025.43161942301</v>
          </cell>
          <cell r="D360">
            <v>3151.2014425126099</v>
          </cell>
        </row>
        <row r="361">
          <cell r="A361">
            <v>35011</v>
          </cell>
          <cell r="B361" t="str">
            <v>ITUVERAVA</v>
          </cell>
          <cell r="C361">
            <v>1733.1221316240301</v>
          </cell>
          <cell r="D361">
            <v>2781.4040238676298</v>
          </cell>
        </row>
        <row r="362">
          <cell r="A362">
            <v>35012</v>
          </cell>
          <cell r="B362" t="str">
            <v>FRANCA</v>
          </cell>
          <cell r="C362">
            <v>1715.11486546677</v>
          </cell>
          <cell r="D362">
            <v>2777.3019200058702</v>
          </cell>
        </row>
        <row r="363">
          <cell r="A363">
            <v>35013</v>
          </cell>
          <cell r="B363" t="str">
            <v>JABOTICABAL</v>
          </cell>
          <cell r="C363">
            <v>1880.6525115739801</v>
          </cell>
          <cell r="D363">
            <v>3133.7444016883201</v>
          </cell>
        </row>
        <row r="364">
          <cell r="A364">
            <v>35014</v>
          </cell>
          <cell r="B364" t="str">
            <v>RIBEIRÃO PRETO</v>
          </cell>
          <cell r="C364">
            <v>2269.1095187476799</v>
          </cell>
          <cell r="D364">
            <v>3391.9572792242502</v>
          </cell>
        </row>
        <row r="365">
          <cell r="A365">
            <v>35015</v>
          </cell>
          <cell r="B365" t="str">
            <v>BATATAIS</v>
          </cell>
          <cell r="C365">
            <v>1822.88290275284</v>
          </cell>
          <cell r="D365">
            <v>3079.8690507210899</v>
          </cell>
        </row>
        <row r="366">
          <cell r="A366">
            <v>35016</v>
          </cell>
          <cell r="B366" t="str">
            <v>ANDRADINA</v>
          </cell>
          <cell r="C366">
            <v>2034.8701162388099</v>
          </cell>
          <cell r="D366">
            <v>2925.9373734251199</v>
          </cell>
        </row>
        <row r="367">
          <cell r="A367">
            <v>35017</v>
          </cell>
          <cell r="B367" t="str">
            <v>ARAÇATUBA</v>
          </cell>
          <cell r="C367">
            <v>1931.6465514978299</v>
          </cell>
          <cell r="D367">
            <v>2976.7940274284801</v>
          </cell>
        </row>
        <row r="368">
          <cell r="A368">
            <v>35018</v>
          </cell>
          <cell r="B368" t="str">
            <v>BIRIGUI</v>
          </cell>
          <cell r="C368">
            <v>1682.23960055417</v>
          </cell>
          <cell r="D368">
            <v>2668.4566743833698</v>
          </cell>
        </row>
        <row r="369">
          <cell r="A369">
            <v>35019</v>
          </cell>
          <cell r="B369" t="str">
            <v>LINS</v>
          </cell>
          <cell r="C369">
            <v>1809.9295098756299</v>
          </cell>
          <cell r="D369">
            <v>3114.9452993703198</v>
          </cell>
        </row>
        <row r="370">
          <cell r="A370">
            <v>35020</v>
          </cell>
          <cell r="B370" t="str">
            <v>BAURU</v>
          </cell>
          <cell r="C370">
            <v>2109.7162816946102</v>
          </cell>
          <cell r="D370">
            <v>3267.5854972194302</v>
          </cell>
        </row>
        <row r="371">
          <cell r="A371">
            <v>35021</v>
          </cell>
          <cell r="B371" t="str">
            <v>JAÚ</v>
          </cell>
          <cell r="C371">
            <v>1801.6529637425799</v>
          </cell>
          <cell r="D371">
            <v>3027.5778627775799</v>
          </cell>
        </row>
        <row r="372">
          <cell r="A372">
            <v>35022</v>
          </cell>
          <cell r="B372" t="str">
            <v>AVARÉ</v>
          </cell>
          <cell r="C372">
            <v>1676.5223328872501</v>
          </cell>
          <cell r="D372">
            <v>2763.9981398671098</v>
          </cell>
        </row>
        <row r="373">
          <cell r="A373">
            <v>35023</v>
          </cell>
          <cell r="B373" t="str">
            <v>BOTUCATU</v>
          </cell>
          <cell r="C373">
            <v>2366.0434536538201</v>
          </cell>
          <cell r="D373">
            <v>3245.3606770716801</v>
          </cell>
        </row>
        <row r="374">
          <cell r="A374">
            <v>35024</v>
          </cell>
          <cell r="B374" t="str">
            <v>ARARAQUARA</v>
          </cell>
          <cell r="C374">
            <v>1991.1930023744401</v>
          </cell>
          <cell r="D374">
            <v>3278.5107663941899</v>
          </cell>
        </row>
        <row r="375">
          <cell r="A375">
            <v>35025</v>
          </cell>
          <cell r="B375" t="str">
            <v>SÃO CARLOS</v>
          </cell>
          <cell r="C375">
            <v>2415.0081538898498</v>
          </cell>
          <cell r="D375">
            <v>3589.21143446414</v>
          </cell>
        </row>
        <row r="376">
          <cell r="A376">
            <v>35026</v>
          </cell>
          <cell r="B376" t="str">
            <v>RIO CLARO</v>
          </cell>
          <cell r="C376">
            <v>2196.87086859175</v>
          </cell>
          <cell r="D376">
            <v>3523.5725408898902</v>
          </cell>
        </row>
        <row r="377">
          <cell r="A377">
            <v>35027</v>
          </cell>
          <cell r="B377" t="str">
            <v>LIMEIRA</v>
          </cell>
          <cell r="C377">
            <v>2160.2028723480098</v>
          </cell>
          <cell r="D377">
            <v>3626.80446115103</v>
          </cell>
        </row>
        <row r="378">
          <cell r="A378">
            <v>35028</v>
          </cell>
          <cell r="B378" t="str">
            <v>PIRACICABA</v>
          </cell>
          <cell r="C378">
            <v>2378.8239112640699</v>
          </cell>
          <cell r="D378">
            <v>3655.1769175227901</v>
          </cell>
        </row>
        <row r="379">
          <cell r="A379">
            <v>35029</v>
          </cell>
          <cell r="B379" t="str">
            <v>PIRASSUNUNGA</v>
          </cell>
          <cell r="C379">
            <v>1976.8766532452</v>
          </cell>
          <cell r="D379">
            <v>3024.1176077137202</v>
          </cell>
        </row>
        <row r="380">
          <cell r="A380">
            <v>35030</v>
          </cell>
          <cell r="B380" t="str">
            <v>SÃO JOÃO DA BOA VISTA</v>
          </cell>
          <cell r="C380">
            <v>1768.64576408367</v>
          </cell>
          <cell r="D380">
            <v>2857.35486086827</v>
          </cell>
        </row>
        <row r="381">
          <cell r="A381">
            <v>35031</v>
          </cell>
          <cell r="B381" t="str">
            <v>MOJI MIRIM</v>
          </cell>
          <cell r="C381">
            <v>2148.11081559287</v>
          </cell>
          <cell r="D381">
            <v>3449.2561401847202</v>
          </cell>
        </row>
        <row r="382">
          <cell r="A382">
            <v>35032</v>
          </cell>
          <cell r="B382" t="str">
            <v>CAMPINAS</v>
          </cell>
          <cell r="C382">
            <v>2818.2704325856298</v>
          </cell>
          <cell r="D382">
            <v>4331.0696854530697</v>
          </cell>
        </row>
        <row r="383">
          <cell r="A383">
            <v>35033</v>
          </cell>
          <cell r="B383" t="str">
            <v>AMPARO</v>
          </cell>
          <cell r="C383">
            <v>1690.45436316006</v>
          </cell>
          <cell r="D383">
            <v>2947.6393170261299</v>
          </cell>
        </row>
        <row r="384">
          <cell r="A384">
            <v>35034</v>
          </cell>
          <cell r="B384" t="str">
            <v>DRACENA</v>
          </cell>
          <cell r="C384">
            <v>1704.9890471886299</v>
          </cell>
          <cell r="D384">
            <v>2658.1572029294398</v>
          </cell>
        </row>
        <row r="385">
          <cell r="A385">
            <v>35035</v>
          </cell>
          <cell r="B385" t="str">
            <v>ADAMANTINA</v>
          </cell>
          <cell r="C385">
            <v>1484.4357065849199</v>
          </cell>
          <cell r="D385">
            <v>2665.9202646828899</v>
          </cell>
        </row>
        <row r="386">
          <cell r="A386">
            <v>35036</v>
          </cell>
          <cell r="B386" t="str">
            <v>PRESIDENTE PRUDENTE</v>
          </cell>
          <cell r="C386">
            <v>1830.6073032521899</v>
          </cell>
          <cell r="D386">
            <v>2905.1417493736999</v>
          </cell>
        </row>
        <row r="387">
          <cell r="A387">
            <v>35037</v>
          </cell>
          <cell r="B387" t="str">
            <v>TUPÃ</v>
          </cell>
          <cell r="C387">
            <v>1549.04969576434</v>
          </cell>
          <cell r="D387">
            <v>2730.05077743226</v>
          </cell>
        </row>
        <row r="388">
          <cell r="A388">
            <v>35038</v>
          </cell>
          <cell r="B388" t="str">
            <v>MARÍLIA</v>
          </cell>
          <cell r="C388">
            <v>2018.9844223586599</v>
          </cell>
          <cell r="D388">
            <v>3323.8638357364498</v>
          </cell>
        </row>
        <row r="389">
          <cell r="A389">
            <v>35039</v>
          </cell>
          <cell r="B389" t="str">
            <v>ASSIS</v>
          </cell>
          <cell r="C389">
            <v>1900.58959163692</v>
          </cell>
          <cell r="D389">
            <v>3104.7163795993501</v>
          </cell>
        </row>
        <row r="390">
          <cell r="A390">
            <v>35040</v>
          </cell>
          <cell r="B390" t="str">
            <v>OURINHOS</v>
          </cell>
          <cell r="C390">
            <v>1662.6849296612399</v>
          </cell>
          <cell r="D390">
            <v>2868.4220119151</v>
          </cell>
        </row>
        <row r="391">
          <cell r="A391">
            <v>35041</v>
          </cell>
          <cell r="B391" t="str">
            <v>ITAPEVA</v>
          </cell>
          <cell r="C391">
            <v>1529.7922117309199</v>
          </cell>
          <cell r="D391">
            <v>2633.1812175193199</v>
          </cell>
        </row>
        <row r="392">
          <cell r="A392">
            <v>35042</v>
          </cell>
          <cell r="B392" t="str">
            <v>ITAPETININGA</v>
          </cell>
          <cell r="C392">
            <v>1628.9940320512901</v>
          </cell>
          <cell r="D392">
            <v>2829.8047836769101</v>
          </cell>
        </row>
        <row r="393">
          <cell r="A393">
            <v>35043</v>
          </cell>
          <cell r="B393" t="str">
            <v>TATUÍ</v>
          </cell>
          <cell r="C393">
            <v>2032.6714956608701</v>
          </cell>
          <cell r="D393">
            <v>3148.7959039516199</v>
          </cell>
        </row>
        <row r="394">
          <cell r="A394">
            <v>35044</v>
          </cell>
          <cell r="B394" t="str">
            <v>CAPÃO BONITO</v>
          </cell>
          <cell r="C394">
            <v>1435.5877492090301</v>
          </cell>
          <cell r="D394">
            <v>2217.4878223352898</v>
          </cell>
        </row>
        <row r="395">
          <cell r="A395">
            <v>35045</v>
          </cell>
          <cell r="B395" t="str">
            <v>PIEDADE</v>
          </cell>
          <cell r="C395">
            <v>1559.1284498858599</v>
          </cell>
          <cell r="D395">
            <v>2602.1189168978099</v>
          </cell>
        </row>
        <row r="396">
          <cell r="A396">
            <v>35046</v>
          </cell>
          <cell r="B396" t="str">
            <v>SOROCABA</v>
          </cell>
          <cell r="C396">
            <v>2288.2430012928198</v>
          </cell>
          <cell r="D396">
            <v>3612.1414302615099</v>
          </cell>
        </row>
        <row r="397">
          <cell r="A397">
            <v>35047</v>
          </cell>
          <cell r="B397" t="str">
            <v>JUNDIAÍ</v>
          </cell>
          <cell r="C397">
            <v>2578.34303768992</v>
          </cell>
          <cell r="D397">
            <v>4218.9038568756896</v>
          </cell>
        </row>
        <row r="398">
          <cell r="A398">
            <v>35048</v>
          </cell>
          <cell r="B398" t="str">
            <v>BRAGANÇA PAULISTA</v>
          </cell>
          <cell r="C398">
            <v>2029.68593018667</v>
          </cell>
          <cell r="D398">
            <v>3449.08732890694</v>
          </cell>
        </row>
        <row r="399">
          <cell r="A399">
            <v>35049</v>
          </cell>
          <cell r="B399" t="str">
            <v>CAMPOS DO JORDÃO</v>
          </cell>
          <cell r="C399">
            <v>1557.6633936541</v>
          </cell>
          <cell r="D399">
            <v>2605.4653274236898</v>
          </cell>
        </row>
        <row r="400">
          <cell r="A400">
            <v>35050</v>
          </cell>
          <cell r="B400" t="str">
            <v>SÃO JOSÉ DOS CAMPOS</v>
          </cell>
          <cell r="C400">
            <v>2682.7909133265298</v>
          </cell>
          <cell r="D400">
            <v>3869.0485807636501</v>
          </cell>
        </row>
        <row r="401">
          <cell r="A401">
            <v>35051</v>
          </cell>
          <cell r="B401" t="str">
            <v>GUARATINGUETÁ</v>
          </cell>
          <cell r="C401">
            <v>2111.11285920113</v>
          </cell>
          <cell r="D401">
            <v>3284.08517369426</v>
          </cell>
        </row>
        <row r="402">
          <cell r="A402">
            <v>35052</v>
          </cell>
          <cell r="B402" t="str">
            <v>BANANAL</v>
          </cell>
          <cell r="C402">
            <v>1309.2807706991</v>
          </cell>
          <cell r="D402">
            <v>1995.0030506202099</v>
          </cell>
        </row>
        <row r="403">
          <cell r="A403">
            <v>35053</v>
          </cell>
          <cell r="B403" t="str">
            <v>PARAIBUNA/PARAITINGA</v>
          </cell>
          <cell r="C403">
            <v>1805.16133766762</v>
          </cell>
          <cell r="D403">
            <v>2596.6754889400599</v>
          </cell>
        </row>
        <row r="404">
          <cell r="A404">
            <v>35054</v>
          </cell>
          <cell r="B404" t="str">
            <v>CARAGUATATUBA</v>
          </cell>
          <cell r="C404">
            <v>1964.1345735749801</v>
          </cell>
          <cell r="D404">
            <v>2890.9033890722899</v>
          </cell>
        </row>
        <row r="405">
          <cell r="A405">
            <v>35055</v>
          </cell>
          <cell r="B405" t="str">
            <v>REGISTRO</v>
          </cell>
          <cell r="C405">
            <v>1697.4461120436299</v>
          </cell>
          <cell r="D405">
            <v>2552.8826189383199</v>
          </cell>
        </row>
        <row r="406">
          <cell r="A406">
            <v>35056</v>
          </cell>
          <cell r="B406" t="str">
            <v>ITANHAÉM</v>
          </cell>
          <cell r="C406">
            <v>1725.1694044696701</v>
          </cell>
          <cell r="D406">
            <v>2357.2026392120501</v>
          </cell>
        </row>
        <row r="407">
          <cell r="A407">
            <v>35057</v>
          </cell>
          <cell r="B407" t="str">
            <v>OSASCO</v>
          </cell>
          <cell r="C407">
            <v>2851.2667174110102</v>
          </cell>
          <cell r="D407">
            <v>4520.4310861640897</v>
          </cell>
        </row>
        <row r="408">
          <cell r="A408">
            <v>35058</v>
          </cell>
          <cell r="B408" t="str">
            <v>FRANCO DA ROCHA</v>
          </cell>
          <cell r="C408">
            <v>2092.41759876276</v>
          </cell>
          <cell r="D408">
            <v>2980.0701325506302</v>
          </cell>
        </row>
        <row r="409">
          <cell r="A409">
            <v>35059</v>
          </cell>
          <cell r="B409" t="str">
            <v>GUARULHOS</v>
          </cell>
          <cell r="C409">
            <v>2463.4066569148299</v>
          </cell>
          <cell r="D409">
            <v>3687.49389547378</v>
          </cell>
        </row>
        <row r="410">
          <cell r="A410">
            <v>35060</v>
          </cell>
          <cell r="B410" t="str">
            <v>ITAPECERICA DA SERRA</v>
          </cell>
          <cell r="C410">
            <v>2251.2141499765298</v>
          </cell>
          <cell r="D410">
            <v>3423.7540171554201</v>
          </cell>
        </row>
        <row r="411">
          <cell r="A411">
            <v>35061</v>
          </cell>
          <cell r="B411" t="str">
            <v>SÃO PAULO</v>
          </cell>
          <cell r="C411">
            <v>3101.8210896290502</v>
          </cell>
          <cell r="D411">
            <v>4847.2013894410002</v>
          </cell>
        </row>
        <row r="412">
          <cell r="A412">
            <v>35062</v>
          </cell>
          <cell r="B412" t="str">
            <v>MOGI DAS CRUZES</v>
          </cell>
          <cell r="C412">
            <v>2038.1212319807801</v>
          </cell>
          <cell r="D412">
            <v>3026.9552872969298</v>
          </cell>
        </row>
        <row r="413">
          <cell r="A413">
            <v>35063</v>
          </cell>
          <cell r="B413" t="str">
            <v>SANTOS</v>
          </cell>
          <cell r="C413">
            <v>2407.7266530223601</v>
          </cell>
          <cell r="D413">
            <v>3439.0765324521599</v>
          </cell>
        </row>
        <row r="414">
          <cell r="A414">
            <v>41001</v>
          </cell>
          <cell r="B414" t="str">
            <v>PARANAVAÍ</v>
          </cell>
          <cell r="C414">
            <v>1574.3573319126999</v>
          </cell>
          <cell r="D414">
            <v>2702.7192283811501</v>
          </cell>
        </row>
        <row r="415">
          <cell r="A415">
            <v>41002</v>
          </cell>
          <cell r="B415" t="str">
            <v>UMUARAMA</v>
          </cell>
          <cell r="C415">
            <v>1568.0557422388599</v>
          </cell>
          <cell r="D415">
            <v>2596.0731671117301</v>
          </cell>
        </row>
        <row r="416">
          <cell r="A416">
            <v>41003</v>
          </cell>
          <cell r="B416" t="str">
            <v>CIANORTE</v>
          </cell>
          <cell r="C416">
            <v>1667.2896848677999</v>
          </cell>
          <cell r="D416">
            <v>2718.3976700430699</v>
          </cell>
        </row>
        <row r="417">
          <cell r="A417">
            <v>41004</v>
          </cell>
          <cell r="B417" t="str">
            <v>GOIOERÊ</v>
          </cell>
          <cell r="C417">
            <v>1472.7833940968201</v>
          </cell>
          <cell r="D417">
            <v>2607.8571604638601</v>
          </cell>
        </row>
        <row r="418">
          <cell r="A418">
            <v>41005</v>
          </cell>
          <cell r="B418" t="str">
            <v>CAMPO MOURÃO</v>
          </cell>
          <cell r="C418">
            <v>1763.93759752712</v>
          </cell>
          <cell r="D418">
            <v>3107.6115423071201</v>
          </cell>
        </row>
        <row r="419">
          <cell r="A419">
            <v>41006</v>
          </cell>
          <cell r="B419" t="str">
            <v>ASTORGA</v>
          </cell>
          <cell r="C419">
            <v>1591.2850501234</v>
          </cell>
          <cell r="D419">
            <v>2788.1053644961198</v>
          </cell>
        </row>
        <row r="420">
          <cell r="A420">
            <v>41007</v>
          </cell>
          <cell r="B420" t="str">
            <v>PORECATU</v>
          </cell>
          <cell r="C420">
            <v>1515.65653053805</v>
          </cell>
          <cell r="D420">
            <v>2384.7009165848899</v>
          </cell>
        </row>
        <row r="421">
          <cell r="A421">
            <v>41008</v>
          </cell>
          <cell r="B421" t="str">
            <v>FLORAÍ</v>
          </cell>
          <cell r="C421">
            <v>1505.8245777299601</v>
          </cell>
          <cell r="D421">
            <v>2494.91338065844</v>
          </cell>
        </row>
        <row r="422">
          <cell r="A422">
            <v>41009</v>
          </cell>
          <cell r="B422" t="str">
            <v>MARINGÁ</v>
          </cell>
          <cell r="C422">
            <v>2007.5595166569699</v>
          </cell>
          <cell r="D422">
            <v>3161.2722533282799</v>
          </cell>
        </row>
        <row r="423">
          <cell r="A423">
            <v>41010</v>
          </cell>
          <cell r="B423" t="str">
            <v>APUCARANA</v>
          </cell>
          <cell r="C423">
            <v>1658.1194430154201</v>
          </cell>
          <cell r="D423">
            <v>2699.8238129828401</v>
          </cell>
        </row>
        <row r="424">
          <cell r="A424">
            <v>41011</v>
          </cell>
          <cell r="B424" t="str">
            <v>LONDRINA</v>
          </cell>
          <cell r="C424">
            <v>2053.6636370986698</v>
          </cell>
          <cell r="D424">
            <v>3090.4336700134199</v>
          </cell>
        </row>
        <row r="425">
          <cell r="A425">
            <v>41012</v>
          </cell>
          <cell r="B425" t="str">
            <v>FAXINAL</v>
          </cell>
          <cell r="C425">
            <v>1370.6760024651001</v>
          </cell>
          <cell r="D425">
            <v>2214.4435156117902</v>
          </cell>
        </row>
        <row r="426">
          <cell r="A426">
            <v>41013</v>
          </cell>
          <cell r="B426" t="str">
            <v>IVAIPORÃ</v>
          </cell>
          <cell r="C426">
            <v>1475.0158880153299</v>
          </cell>
          <cell r="D426">
            <v>2558.8915071799402</v>
          </cell>
        </row>
        <row r="427">
          <cell r="A427">
            <v>41014</v>
          </cell>
          <cell r="B427" t="str">
            <v>ASSAÍ</v>
          </cell>
          <cell r="C427">
            <v>1431.3174028979799</v>
          </cell>
          <cell r="D427">
            <v>2041.0534103439099</v>
          </cell>
        </row>
        <row r="428">
          <cell r="A428">
            <v>41015</v>
          </cell>
          <cell r="B428" t="str">
            <v>CORNÉLIO PROCÓPIO</v>
          </cell>
          <cell r="C428">
            <v>1626.4702765628399</v>
          </cell>
          <cell r="D428">
            <v>2208.0955068241101</v>
          </cell>
        </row>
        <row r="429">
          <cell r="A429">
            <v>41016</v>
          </cell>
          <cell r="B429" t="str">
            <v>JACAREZINHO</v>
          </cell>
          <cell r="C429">
            <v>1606.1965880217799</v>
          </cell>
          <cell r="D429">
            <v>2520.6308262950502</v>
          </cell>
        </row>
        <row r="430">
          <cell r="A430">
            <v>41017</v>
          </cell>
          <cell r="B430" t="str">
            <v>IBAITI</v>
          </cell>
          <cell r="C430">
            <v>1456.98625302611</v>
          </cell>
          <cell r="D430">
            <v>2216.0854653705901</v>
          </cell>
        </row>
        <row r="431">
          <cell r="A431">
            <v>41018</v>
          </cell>
          <cell r="B431" t="str">
            <v>WENCESLAU BRAZ</v>
          </cell>
          <cell r="C431">
            <v>1304.36079529229</v>
          </cell>
          <cell r="D431">
            <v>2079.6994533150801</v>
          </cell>
        </row>
        <row r="432">
          <cell r="A432">
            <v>41019</v>
          </cell>
          <cell r="B432" t="str">
            <v>TELÊMACO BORBA</v>
          </cell>
          <cell r="C432">
            <v>1908.6304319732101</v>
          </cell>
          <cell r="D432">
            <v>3435.4531047096498</v>
          </cell>
        </row>
        <row r="433">
          <cell r="A433">
            <v>41020</v>
          </cell>
          <cell r="B433" t="str">
            <v>JAGUARIAÍVA</v>
          </cell>
          <cell r="C433">
            <v>1776.8805039126401</v>
          </cell>
          <cell r="D433">
            <v>2614.8820875884298</v>
          </cell>
        </row>
        <row r="434">
          <cell r="A434">
            <v>41021</v>
          </cell>
          <cell r="B434" t="str">
            <v>PONTA GROSSA</v>
          </cell>
          <cell r="C434">
            <v>1988.3310052797201</v>
          </cell>
          <cell r="D434">
            <v>3021.5915335030199</v>
          </cell>
        </row>
        <row r="435">
          <cell r="A435">
            <v>41022</v>
          </cell>
          <cell r="B435" t="str">
            <v>TOLEDO</v>
          </cell>
          <cell r="C435">
            <v>1785.8839498019699</v>
          </cell>
          <cell r="D435">
            <v>2846.9352210829602</v>
          </cell>
        </row>
        <row r="436">
          <cell r="A436">
            <v>41023</v>
          </cell>
          <cell r="B436" t="str">
            <v>CASCAVEL-PR</v>
          </cell>
          <cell r="C436">
            <v>1803.6076131038401</v>
          </cell>
          <cell r="D436">
            <v>2956.13654961668</v>
          </cell>
        </row>
        <row r="437">
          <cell r="A437">
            <v>41024</v>
          </cell>
          <cell r="B437" t="str">
            <v>FOZ DO IGUAÇU</v>
          </cell>
          <cell r="C437">
            <v>1869.61224357829</v>
          </cell>
          <cell r="D437">
            <v>2977.8354362274599</v>
          </cell>
        </row>
        <row r="438">
          <cell r="A438">
            <v>41025</v>
          </cell>
          <cell r="B438" t="str">
            <v>CAPANEMA</v>
          </cell>
          <cell r="C438">
            <v>1497.6090723070299</v>
          </cell>
          <cell r="D438">
            <v>2631.6158441278899</v>
          </cell>
        </row>
        <row r="439">
          <cell r="A439">
            <v>41026</v>
          </cell>
          <cell r="B439" t="str">
            <v>FRANCISCO BELTRÃO</v>
          </cell>
          <cell r="C439">
            <v>1641.5610686207301</v>
          </cell>
          <cell r="D439">
            <v>2798.6778753274298</v>
          </cell>
        </row>
        <row r="440">
          <cell r="A440">
            <v>41027</v>
          </cell>
          <cell r="B440" t="str">
            <v>PATO BRANCO</v>
          </cell>
          <cell r="C440">
            <v>1895.95124110756</v>
          </cell>
          <cell r="D440">
            <v>3061.55588448767</v>
          </cell>
        </row>
        <row r="441">
          <cell r="A441">
            <v>41028</v>
          </cell>
          <cell r="B441" t="str">
            <v>PITANGA</v>
          </cell>
          <cell r="C441">
            <v>1441.42111277553</v>
          </cell>
          <cell r="D441">
            <v>2594.4759875171899</v>
          </cell>
        </row>
        <row r="442">
          <cell r="A442">
            <v>41029</v>
          </cell>
          <cell r="B442" t="str">
            <v>GUARAPUAVA</v>
          </cell>
          <cell r="C442">
            <v>1790.8536960480401</v>
          </cell>
          <cell r="D442">
            <v>2798.5512258326999</v>
          </cell>
        </row>
        <row r="443">
          <cell r="A443">
            <v>41030</v>
          </cell>
          <cell r="B443" t="str">
            <v>PALMAS</v>
          </cell>
          <cell r="C443">
            <v>1492.3403849321901</v>
          </cell>
          <cell r="D443">
            <v>2715.0254210258699</v>
          </cell>
        </row>
        <row r="444">
          <cell r="A444">
            <v>41031</v>
          </cell>
          <cell r="B444" t="str">
            <v>PRUDENTÓPOLIS</v>
          </cell>
          <cell r="C444">
            <v>1416.2052360675</v>
          </cell>
          <cell r="D444">
            <v>2525.4228534234599</v>
          </cell>
        </row>
        <row r="445">
          <cell r="A445">
            <v>41032</v>
          </cell>
          <cell r="B445" t="str">
            <v>IRATI</v>
          </cell>
          <cell r="C445">
            <v>1598.78651717922</v>
          </cell>
          <cell r="D445">
            <v>2684.6069322431299</v>
          </cell>
        </row>
        <row r="446">
          <cell r="A446">
            <v>41033</v>
          </cell>
          <cell r="B446" t="str">
            <v>UNIÃO DA VITÓRIA</v>
          </cell>
          <cell r="C446">
            <v>1555.9330594124001</v>
          </cell>
          <cell r="D446">
            <v>2487.5215057609798</v>
          </cell>
        </row>
        <row r="447">
          <cell r="A447">
            <v>41034</v>
          </cell>
          <cell r="B447" t="str">
            <v>SÃO MATEUS DO SUL</v>
          </cell>
          <cell r="C447">
            <v>2109.6082536823201</v>
          </cell>
          <cell r="D447">
            <v>2892.8009012662701</v>
          </cell>
        </row>
        <row r="448">
          <cell r="A448">
            <v>41035</v>
          </cell>
          <cell r="B448" t="str">
            <v>CERRO AZUL</v>
          </cell>
          <cell r="C448">
            <v>1634.5117238002099</v>
          </cell>
          <cell r="D448">
            <v>2803.4351048386402</v>
          </cell>
        </row>
        <row r="449">
          <cell r="A449">
            <v>41036</v>
          </cell>
          <cell r="B449" t="str">
            <v>LAPA</v>
          </cell>
          <cell r="C449">
            <v>1716.99620600463</v>
          </cell>
          <cell r="D449">
            <v>2938.0124311967802</v>
          </cell>
        </row>
        <row r="450">
          <cell r="A450">
            <v>41037</v>
          </cell>
          <cell r="B450" t="str">
            <v>CURITIBA</v>
          </cell>
          <cell r="C450">
            <v>2837.60827648237</v>
          </cell>
          <cell r="D450">
            <v>3585.5988857418502</v>
          </cell>
        </row>
        <row r="451">
          <cell r="A451">
            <v>41038</v>
          </cell>
          <cell r="B451" t="str">
            <v>PARANAGUÁ</v>
          </cell>
          <cell r="C451">
            <v>1892.5050624399701</v>
          </cell>
          <cell r="D451">
            <v>2876.0584132228901</v>
          </cell>
        </row>
        <row r="452">
          <cell r="A452">
            <v>41039</v>
          </cell>
          <cell r="B452" t="str">
            <v>RIO NEGRO-PR</v>
          </cell>
          <cell r="C452">
            <v>1699.1807635580001</v>
          </cell>
          <cell r="D452">
            <v>2854.49288393605</v>
          </cell>
        </row>
        <row r="453">
          <cell r="A453">
            <v>42001</v>
          </cell>
          <cell r="B453" t="str">
            <v>SÃO MIGUEL DO OESTE</v>
          </cell>
          <cell r="C453">
            <v>1572.13291524587</v>
          </cell>
          <cell r="D453">
            <v>2972.7117541539601</v>
          </cell>
        </row>
        <row r="454">
          <cell r="A454">
            <v>42002</v>
          </cell>
          <cell r="B454" t="str">
            <v>CHAPECÓ</v>
          </cell>
          <cell r="C454">
            <v>1864.80190956345</v>
          </cell>
          <cell r="D454">
            <v>3227.9979833581801</v>
          </cell>
        </row>
        <row r="455">
          <cell r="A455">
            <v>42003</v>
          </cell>
          <cell r="B455" t="str">
            <v>XANXERÊ</v>
          </cell>
          <cell r="C455">
            <v>1624.9335013581499</v>
          </cell>
          <cell r="D455">
            <v>2931.33234161165</v>
          </cell>
        </row>
        <row r="456">
          <cell r="A456">
            <v>42004</v>
          </cell>
          <cell r="B456" t="str">
            <v>JOAÇABA</v>
          </cell>
          <cell r="C456">
            <v>1760.02464293959</v>
          </cell>
          <cell r="D456">
            <v>3246.6307781780101</v>
          </cell>
        </row>
        <row r="457">
          <cell r="A457">
            <v>42005</v>
          </cell>
          <cell r="B457" t="str">
            <v>CONCÓRDIA</v>
          </cell>
          <cell r="C457">
            <v>1769.6234809575601</v>
          </cell>
          <cell r="D457">
            <v>3165.1406651420798</v>
          </cell>
        </row>
        <row r="458">
          <cell r="A458">
            <v>42006</v>
          </cell>
          <cell r="B458" t="str">
            <v>CANOINHAS</v>
          </cell>
          <cell r="C458">
            <v>1714.9947449768299</v>
          </cell>
          <cell r="D458">
            <v>3016.4099473624601</v>
          </cell>
        </row>
        <row r="459">
          <cell r="A459">
            <v>42007</v>
          </cell>
          <cell r="B459" t="str">
            <v>SÃO BENTO DO SUL</v>
          </cell>
          <cell r="C459">
            <v>1844.4498570927699</v>
          </cell>
          <cell r="D459">
            <v>3229.95466324165</v>
          </cell>
        </row>
        <row r="460">
          <cell r="A460">
            <v>42008</v>
          </cell>
          <cell r="B460" t="str">
            <v>JOINVILLE</v>
          </cell>
          <cell r="C460">
            <v>2279.98932407444</v>
          </cell>
          <cell r="D460">
            <v>3682.1189145465701</v>
          </cell>
        </row>
        <row r="461">
          <cell r="A461">
            <v>42009</v>
          </cell>
          <cell r="B461" t="str">
            <v>CURITIBANOS</v>
          </cell>
          <cell r="C461">
            <v>1658.3463991226699</v>
          </cell>
          <cell r="D461">
            <v>2924.5714448852</v>
          </cell>
        </row>
        <row r="462">
          <cell r="A462">
            <v>42010</v>
          </cell>
          <cell r="B462" t="str">
            <v>CAMPOS DE LAGES</v>
          </cell>
          <cell r="C462">
            <v>1672.8778476254199</v>
          </cell>
          <cell r="D462">
            <v>2827.72322090334</v>
          </cell>
        </row>
        <row r="463">
          <cell r="A463">
            <v>42011</v>
          </cell>
          <cell r="B463" t="str">
            <v>RIO DO SUL</v>
          </cell>
          <cell r="C463">
            <v>1810.8066368459799</v>
          </cell>
          <cell r="D463">
            <v>3214.06800540835</v>
          </cell>
        </row>
        <row r="464">
          <cell r="A464">
            <v>42012</v>
          </cell>
          <cell r="B464" t="str">
            <v>BLUMENAU</v>
          </cell>
          <cell r="C464">
            <v>2120.7997756005602</v>
          </cell>
          <cell r="D464">
            <v>3627.64706336264</v>
          </cell>
        </row>
        <row r="465">
          <cell r="A465">
            <v>42013</v>
          </cell>
          <cell r="B465" t="str">
            <v>ITAJAÍ</v>
          </cell>
          <cell r="C465">
            <v>2041.0752088434699</v>
          </cell>
          <cell r="D465">
            <v>3250.2558214944802</v>
          </cell>
        </row>
        <row r="466">
          <cell r="A466">
            <v>42014</v>
          </cell>
          <cell r="B466" t="str">
            <v>ITUPORANGA</v>
          </cell>
          <cell r="C466">
            <v>1682.54508214259</v>
          </cell>
          <cell r="D466">
            <v>3135.4117888225401</v>
          </cell>
        </row>
        <row r="467">
          <cell r="A467">
            <v>42015</v>
          </cell>
          <cell r="B467" t="str">
            <v>TIJUCAS</v>
          </cell>
          <cell r="C467">
            <v>1761.6788055925001</v>
          </cell>
          <cell r="D467">
            <v>3123.9130583625501</v>
          </cell>
        </row>
        <row r="468">
          <cell r="A468">
            <v>42016</v>
          </cell>
          <cell r="B468" t="str">
            <v>FLORIANÓPOLIS</v>
          </cell>
          <cell r="C468">
            <v>3045.0407439775099</v>
          </cell>
          <cell r="D468">
            <v>3433.7030361574398</v>
          </cell>
        </row>
        <row r="469">
          <cell r="A469">
            <v>42017</v>
          </cell>
          <cell r="B469" t="str">
            <v>TABULEIRO</v>
          </cell>
          <cell r="C469">
            <v>1507.42910245554</v>
          </cell>
          <cell r="D469">
            <v>2707.01526136641</v>
          </cell>
        </row>
        <row r="470">
          <cell r="A470">
            <v>42018</v>
          </cell>
          <cell r="B470" t="str">
            <v>TUBARÃO</v>
          </cell>
          <cell r="C470">
            <v>1690.96416090409</v>
          </cell>
          <cell r="D470">
            <v>2837.1597641990502</v>
          </cell>
        </row>
        <row r="471">
          <cell r="A471">
            <v>42019</v>
          </cell>
          <cell r="B471" t="str">
            <v>CRICIÚMA</v>
          </cell>
          <cell r="C471">
            <v>1948.4837643563501</v>
          </cell>
          <cell r="D471">
            <v>3331.5409852961202</v>
          </cell>
        </row>
        <row r="472">
          <cell r="A472">
            <v>42020</v>
          </cell>
          <cell r="B472" t="str">
            <v>ARARANGUÁ</v>
          </cell>
          <cell r="C472">
            <v>1580.4859463621599</v>
          </cell>
          <cell r="D472">
            <v>2740.9016790185401</v>
          </cell>
        </row>
        <row r="473">
          <cell r="A473">
            <v>43001</v>
          </cell>
          <cell r="B473" t="str">
            <v>SANTA ROSA</v>
          </cell>
          <cell r="C473">
            <v>1731.4145877291</v>
          </cell>
          <cell r="D473">
            <v>3092.7786826828601</v>
          </cell>
        </row>
        <row r="474">
          <cell r="A474">
            <v>43002</v>
          </cell>
          <cell r="B474" t="str">
            <v>TRÊS PASSOS</v>
          </cell>
          <cell r="C474">
            <v>1729.7141263829101</v>
          </cell>
          <cell r="D474">
            <v>3028.5278606361799</v>
          </cell>
        </row>
        <row r="475">
          <cell r="A475">
            <v>43003</v>
          </cell>
          <cell r="B475" t="str">
            <v>FREDERICO WESTPHALEN</v>
          </cell>
          <cell r="C475">
            <v>1518.72047740628</v>
          </cell>
          <cell r="D475">
            <v>2675.7414572294701</v>
          </cell>
        </row>
        <row r="476">
          <cell r="A476">
            <v>43004</v>
          </cell>
          <cell r="B476" t="str">
            <v>ERECHIM</v>
          </cell>
          <cell r="C476">
            <v>1838.2691863340201</v>
          </cell>
          <cell r="D476">
            <v>3307.5934921879202</v>
          </cell>
        </row>
        <row r="477">
          <cell r="A477">
            <v>43005</v>
          </cell>
          <cell r="B477" t="str">
            <v>SANANDUVA</v>
          </cell>
          <cell r="C477">
            <v>1602.1939960842201</v>
          </cell>
          <cell r="D477">
            <v>2698.7256450093901</v>
          </cell>
        </row>
        <row r="478">
          <cell r="A478">
            <v>43006</v>
          </cell>
          <cell r="B478" t="str">
            <v>CERRO LARGO</v>
          </cell>
          <cell r="C478">
            <v>1682.78033525458</v>
          </cell>
          <cell r="D478">
            <v>2970.32648443272</v>
          </cell>
        </row>
        <row r="479">
          <cell r="A479">
            <v>43007</v>
          </cell>
          <cell r="B479" t="str">
            <v>SANTO ÂNGELO</v>
          </cell>
          <cell r="C479">
            <v>1689.1126424116101</v>
          </cell>
          <cell r="D479">
            <v>2770.5688330203202</v>
          </cell>
        </row>
        <row r="480">
          <cell r="A480">
            <v>43008</v>
          </cell>
          <cell r="B480" t="str">
            <v>IJUÍ</v>
          </cell>
          <cell r="C480">
            <v>2027.6705182135499</v>
          </cell>
          <cell r="D480">
            <v>3432.78733737825</v>
          </cell>
        </row>
        <row r="481">
          <cell r="A481">
            <v>43009</v>
          </cell>
          <cell r="B481" t="str">
            <v>CARAZINHO</v>
          </cell>
          <cell r="C481">
            <v>1714.34355124747</v>
          </cell>
          <cell r="D481">
            <v>3020.4772174572299</v>
          </cell>
        </row>
        <row r="482">
          <cell r="A482">
            <v>43010</v>
          </cell>
          <cell r="B482" t="str">
            <v>PASSO FUNDO</v>
          </cell>
          <cell r="C482">
            <v>1950.21259882651</v>
          </cell>
          <cell r="D482">
            <v>3300.5305890793302</v>
          </cell>
        </row>
        <row r="483">
          <cell r="A483">
            <v>43011</v>
          </cell>
          <cell r="B483" t="str">
            <v>CRUZ ALTA</v>
          </cell>
          <cell r="C483">
            <v>1767.9578966547599</v>
          </cell>
          <cell r="D483">
            <v>3276.3950649129101</v>
          </cell>
        </row>
        <row r="484">
          <cell r="A484">
            <v>43012</v>
          </cell>
          <cell r="B484" t="str">
            <v>NÃO-ME-TOQUE</v>
          </cell>
          <cell r="C484">
            <v>2133.1311238182602</v>
          </cell>
          <cell r="D484">
            <v>4261.7545951924003</v>
          </cell>
        </row>
        <row r="485">
          <cell r="A485">
            <v>43013</v>
          </cell>
          <cell r="B485" t="str">
            <v>SOLEDADE</v>
          </cell>
          <cell r="C485">
            <v>1528.0430235162701</v>
          </cell>
          <cell r="D485">
            <v>2822.0148268584899</v>
          </cell>
        </row>
        <row r="486">
          <cell r="A486">
            <v>43014</v>
          </cell>
          <cell r="B486" t="str">
            <v>GUAPORÉ</v>
          </cell>
          <cell r="C486">
            <v>1806.4534075638401</v>
          </cell>
          <cell r="D486">
            <v>3069.3355451069501</v>
          </cell>
        </row>
        <row r="487">
          <cell r="A487">
            <v>43015</v>
          </cell>
          <cell r="B487" t="str">
            <v>VACARIA</v>
          </cell>
          <cell r="C487">
            <v>1594.38015476193</v>
          </cell>
          <cell r="D487">
            <v>2681.8214168356499</v>
          </cell>
        </row>
        <row r="488">
          <cell r="A488">
            <v>43016</v>
          </cell>
          <cell r="B488" t="str">
            <v>CAXIAS DO SUL</v>
          </cell>
          <cell r="C488">
            <v>2371.0061343136799</v>
          </cell>
          <cell r="D488">
            <v>3924.0778956456402</v>
          </cell>
        </row>
        <row r="489">
          <cell r="A489">
            <v>43017</v>
          </cell>
          <cell r="B489" t="str">
            <v>SANTIAGO</v>
          </cell>
          <cell r="C489">
            <v>1652.3700499214799</v>
          </cell>
          <cell r="D489">
            <v>2719.4896832494701</v>
          </cell>
        </row>
        <row r="490">
          <cell r="A490">
            <v>43018</v>
          </cell>
          <cell r="B490" t="str">
            <v>SANTA MARIA</v>
          </cell>
          <cell r="C490">
            <v>2365.33295979681</v>
          </cell>
          <cell r="D490">
            <v>2802.43510523328</v>
          </cell>
        </row>
        <row r="491">
          <cell r="A491">
            <v>43019</v>
          </cell>
          <cell r="B491" t="str">
            <v>RESTINGA SECA</v>
          </cell>
          <cell r="C491">
            <v>1634.40174497366</v>
          </cell>
          <cell r="D491">
            <v>2729.0387901595</v>
          </cell>
        </row>
        <row r="492">
          <cell r="A492">
            <v>43020</v>
          </cell>
          <cell r="B492" t="str">
            <v>SANTA CRUZ DO SUL</v>
          </cell>
          <cell r="C492">
            <v>1955.34090711613</v>
          </cell>
          <cell r="D492">
            <v>3337.2916584560598</v>
          </cell>
        </row>
        <row r="493">
          <cell r="A493">
            <v>43021</v>
          </cell>
          <cell r="B493" t="str">
            <v>LAJEADO-ESTRELA</v>
          </cell>
          <cell r="C493">
            <v>1685.90314296067</v>
          </cell>
          <cell r="D493">
            <v>3081.75693344411</v>
          </cell>
        </row>
        <row r="494">
          <cell r="A494">
            <v>43022</v>
          </cell>
          <cell r="B494" t="str">
            <v>CACHOEIRA DO SUL</v>
          </cell>
          <cell r="C494">
            <v>1578.89328742925</v>
          </cell>
          <cell r="D494">
            <v>2743.4297512437602</v>
          </cell>
        </row>
        <row r="495">
          <cell r="A495">
            <v>43023</v>
          </cell>
          <cell r="B495" t="str">
            <v>MONTENEGRO</v>
          </cell>
          <cell r="C495">
            <v>1883.4411264279199</v>
          </cell>
          <cell r="D495">
            <v>3310.2331686563598</v>
          </cell>
        </row>
        <row r="496">
          <cell r="A496">
            <v>43024</v>
          </cell>
          <cell r="B496" t="str">
            <v>GRAMADO-CANELA</v>
          </cell>
          <cell r="C496">
            <v>1775.2105035592001</v>
          </cell>
          <cell r="D496">
            <v>3060.1218973342902</v>
          </cell>
        </row>
        <row r="497">
          <cell r="A497">
            <v>43025</v>
          </cell>
          <cell r="B497" t="str">
            <v>SÃO JERÔNIMO</v>
          </cell>
          <cell r="C497">
            <v>2611.991075554</v>
          </cell>
          <cell r="D497">
            <v>3708.9761144036102</v>
          </cell>
        </row>
        <row r="498">
          <cell r="A498">
            <v>43026</v>
          </cell>
          <cell r="B498" t="str">
            <v>PORTO ALEGRE</v>
          </cell>
          <cell r="C498">
            <v>2726.2725936353099</v>
          </cell>
          <cell r="D498">
            <v>3811.7561601809798</v>
          </cell>
        </row>
        <row r="499">
          <cell r="A499">
            <v>43027</v>
          </cell>
          <cell r="B499" t="str">
            <v>OSÓRIO</v>
          </cell>
          <cell r="C499">
            <v>1602.5076260635401</v>
          </cell>
          <cell r="D499">
            <v>2479.7682105008298</v>
          </cell>
        </row>
        <row r="500">
          <cell r="A500">
            <v>43028</v>
          </cell>
          <cell r="B500" t="str">
            <v>CAMAQUÃ</v>
          </cell>
          <cell r="C500">
            <v>1667.21982480168</v>
          </cell>
          <cell r="D500">
            <v>2761.9059261686202</v>
          </cell>
        </row>
        <row r="501">
          <cell r="A501">
            <v>43029</v>
          </cell>
          <cell r="B501" t="str">
            <v>CAMPANHA OCIDENTAL</v>
          </cell>
          <cell r="C501">
            <v>1619.97871160507</v>
          </cell>
          <cell r="D501">
            <v>2588.6598125126202</v>
          </cell>
        </row>
        <row r="502">
          <cell r="A502">
            <v>43030</v>
          </cell>
          <cell r="B502" t="str">
            <v>CAMPANHA CENTRAL</v>
          </cell>
          <cell r="C502">
            <v>1478.9960878330701</v>
          </cell>
          <cell r="D502">
            <v>2321.7794142402499</v>
          </cell>
        </row>
        <row r="503">
          <cell r="A503">
            <v>43031</v>
          </cell>
          <cell r="B503" t="str">
            <v>CAMPANHA MERIDIONAL</v>
          </cell>
          <cell r="C503">
            <v>1889.88847856033</v>
          </cell>
          <cell r="D503">
            <v>2604.2250410054298</v>
          </cell>
        </row>
        <row r="504">
          <cell r="A504">
            <v>43032</v>
          </cell>
          <cell r="B504" t="str">
            <v>SERRAS DE SUDESTE</v>
          </cell>
          <cell r="C504">
            <v>2115.2628416105299</v>
          </cell>
          <cell r="D504">
            <v>3003.8662779656502</v>
          </cell>
        </row>
        <row r="505">
          <cell r="A505">
            <v>43033</v>
          </cell>
          <cell r="B505" t="str">
            <v>PELOTAS</v>
          </cell>
          <cell r="C505">
            <v>2140.7639280385501</v>
          </cell>
          <cell r="D505">
            <v>2796.0465986419699</v>
          </cell>
        </row>
        <row r="506">
          <cell r="A506">
            <v>43034</v>
          </cell>
          <cell r="B506" t="str">
            <v>JAGUARÃO</v>
          </cell>
          <cell r="C506">
            <v>1464.40982827634</v>
          </cell>
          <cell r="D506">
            <v>2526.3012584573398</v>
          </cell>
        </row>
        <row r="507">
          <cell r="A507">
            <v>43035</v>
          </cell>
          <cell r="B507" t="str">
            <v>LITORAL LAGUNAR</v>
          </cell>
          <cell r="C507">
            <v>2618.7408830282202</v>
          </cell>
          <cell r="D507">
            <v>2995.80321548851</v>
          </cell>
        </row>
        <row r="508">
          <cell r="A508">
            <v>50001</v>
          </cell>
          <cell r="B508" t="str">
            <v>BAIXO PANTANAL</v>
          </cell>
          <cell r="C508">
            <v>2202.6410526080599</v>
          </cell>
          <cell r="D508">
            <v>2594.8652730787599</v>
          </cell>
        </row>
        <row r="509">
          <cell r="A509">
            <v>50002</v>
          </cell>
          <cell r="B509" t="str">
            <v>AQUIDAUANA</v>
          </cell>
          <cell r="C509">
            <v>1412.05002264426</v>
          </cell>
          <cell r="D509">
            <v>2314.55412051454</v>
          </cell>
        </row>
        <row r="510">
          <cell r="A510">
            <v>50003</v>
          </cell>
          <cell r="B510" t="str">
            <v>ALTO TAQUARI</v>
          </cell>
          <cell r="C510">
            <v>1673.9124942528799</v>
          </cell>
          <cell r="D510">
            <v>2774.0473315772301</v>
          </cell>
        </row>
        <row r="511">
          <cell r="A511">
            <v>50004</v>
          </cell>
          <cell r="B511" t="str">
            <v>CAMPO GRANDE</v>
          </cell>
          <cell r="C511">
            <v>2650.7793040919601</v>
          </cell>
          <cell r="D511">
            <v>2749.62379487718</v>
          </cell>
        </row>
        <row r="512">
          <cell r="A512">
            <v>50005</v>
          </cell>
          <cell r="B512" t="str">
            <v>CASSILÂNDIA</v>
          </cell>
          <cell r="C512">
            <v>1836.0421897254801</v>
          </cell>
          <cell r="D512">
            <v>3088.1204127976198</v>
          </cell>
        </row>
        <row r="513">
          <cell r="A513">
            <v>50006</v>
          </cell>
          <cell r="B513" t="str">
            <v>PARANAÍBA</v>
          </cell>
          <cell r="C513">
            <v>1527.5825116972601</v>
          </cell>
          <cell r="D513">
            <v>2857.1134095438701</v>
          </cell>
        </row>
        <row r="514">
          <cell r="A514">
            <v>50007</v>
          </cell>
          <cell r="B514" t="str">
            <v>TRÊS LAGOAS</v>
          </cell>
          <cell r="C514">
            <v>2055.1978387969998</v>
          </cell>
          <cell r="D514">
            <v>3554.8863180182302</v>
          </cell>
        </row>
        <row r="515">
          <cell r="A515">
            <v>50008</v>
          </cell>
          <cell r="B515" t="str">
            <v>NOVA ANDRADINA</v>
          </cell>
          <cell r="C515">
            <v>1529.09765258215</v>
          </cell>
          <cell r="D515">
            <v>2649.0805768997202</v>
          </cell>
        </row>
        <row r="516">
          <cell r="A516">
            <v>50009</v>
          </cell>
          <cell r="B516" t="str">
            <v>BODOQUENA</v>
          </cell>
          <cell r="C516">
            <v>1417.5498604621</v>
          </cell>
          <cell r="D516">
            <v>2431.1926982937498</v>
          </cell>
        </row>
        <row r="517">
          <cell r="A517">
            <v>50010</v>
          </cell>
          <cell r="B517" t="str">
            <v>DOURADOS</v>
          </cell>
          <cell r="C517">
            <v>1850.7070221919701</v>
          </cell>
          <cell r="D517">
            <v>2866.7827177244098</v>
          </cell>
        </row>
        <row r="518">
          <cell r="A518">
            <v>50011</v>
          </cell>
          <cell r="B518" t="str">
            <v>IGUATEMI</v>
          </cell>
          <cell r="C518">
            <v>1699.4412390694299</v>
          </cell>
          <cell r="D518">
            <v>2700.1159202376798</v>
          </cell>
        </row>
        <row r="519">
          <cell r="A519">
            <v>51001</v>
          </cell>
          <cell r="B519" t="str">
            <v>ARIPUANÃ</v>
          </cell>
          <cell r="C519">
            <v>1560.2115856384501</v>
          </cell>
          <cell r="D519">
            <v>2995.95695422464</v>
          </cell>
        </row>
        <row r="520">
          <cell r="A520">
            <v>51002</v>
          </cell>
          <cell r="B520" t="str">
            <v>ALTA FLORESTA</v>
          </cell>
          <cell r="C520">
            <v>1928.66570454011</v>
          </cell>
          <cell r="D520">
            <v>2782.17077860168</v>
          </cell>
        </row>
        <row r="521">
          <cell r="A521">
            <v>51003</v>
          </cell>
          <cell r="B521" t="str">
            <v>COLÍDER</v>
          </cell>
          <cell r="C521">
            <v>1629.44955943115</v>
          </cell>
          <cell r="D521">
            <v>2928.46718071942</v>
          </cell>
        </row>
        <row r="522">
          <cell r="A522">
            <v>51004</v>
          </cell>
          <cell r="B522" t="str">
            <v>PARECIS</v>
          </cell>
          <cell r="C522">
            <v>2007.7097387037199</v>
          </cell>
          <cell r="D522">
            <v>3445.20843901539</v>
          </cell>
        </row>
        <row r="523">
          <cell r="A523">
            <v>51005</v>
          </cell>
          <cell r="B523" t="str">
            <v>ARINOS</v>
          </cell>
          <cell r="C523">
            <v>1717.11047324018</v>
          </cell>
          <cell r="D523">
            <v>3055.07948222081</v>
          </cell>
        </row>
        <row r="524">
          <cell r="A524">
            <v>51006</v>
          </cell>
          <cell r="B524" t="str">
            <v>ALTO TELES PIRES</v>
          </cell>
          <cell r="C524">
            <v>1888.6897910617799</v>
          </cell>
          <cell r="D524">
            <v>3298.0081775916701</v>
          </cell>
        </row>
        <row r="525">
          <cell r="A525">
            <v>51007</v>
          </cell>
          <cell r="B525" t="str">
            <v>SINOP</v>
          </cell>
          <cell r="C525">
            <v>1839.0134294281499</v>
          </cell>
          <cell r="D525">
            <v>3123.48370664717</v>
          </cell>
        </row>
        <row r="526">
          <cell r="A526">
            <v>51008</v>
          </cell>
          <cell r="B526" t="str">
            <v>PARANATINGA</v>
          </cell>
          <cell r="C526">
            <v>1780.2694715622799</v>
          </cell>
          <cell r="D526">
            <v>2936.7425693753698</v>
          </cell>
        </row>
        <row r="527">
          <cell r="A527">
            <v>51009</v>
          </cell>
          <cell r="B527" t="str">
            <v>NORTE ARAGUAIA</v>
          </cell>
          <cell r="C527">
            <v>1693.57481212122</v>
          </cell>
          <cell r="D527">
            <v>3039.7380508154902</v>
          </cell>
        </row>
        <row r="528">
          <cell r="A528">
            <v>51010</v>
          </cell>
          <cell r="B528" t="str">
            <v>CANARANA</v>
          </cell>
          <cell r="C528">
            <v>1897.2789076967599</v>
          </cell>
          <cell r="D528">
            <v>3093.2241641771998</v>
          </cell>
        </row>
        <row r="529">
          <cell r="A529">
            <v>51011</v>
          </cell>
          <cell r="B529" t="str">
            <v>MÉDIO ARAGUAIA</v>
          </cell>
          <cell r="C529">
            <v>1668.9643079541399</v>
          </cell>
          <cell r="D529">
            <v>2877.3659401975701</v>
          </cell>
        </row>
        <row r="530">
          <cell r="A530">
            <v>51012</v>
          </cell>
          <cell r="B530" t="str">
            <v>ALTO GUAPORÉ</v>
          </cell>
          <cell r="C530">
            <v>1733.7393265819201</v>
          </cell>
          <cell r="D530">
            <v>2919.55584945079</v>
          </cell>
        </row>
        <row r="531">
          <cell r="A531">
            <v>51013</v>
          </cell>
          <cell r="B531" t="str">
            <v>TANGARÁ DA SERRA</v>
          </cell>
          <cell r="C531">
            <v>1780.3146171721401</v>
          </cell>
          <cell r="D531">
            <v>2985.3566835216898</v>
          </cell>
        </row>
        <row r="532">
          <cell r="A532">
            <v>51014</v>
          </cell>
          <cell r="B532" t="str">
            <v>JAURU</v>
          </cell>
          <cell r="C532">
            <v>1618.12582833225</v>
          </cell>
          <cell r="D532">
            <v>2653.9731032866798</v>
          </cell>
        </row>
        <row r="533">
          <cell r="A533">
            <v>51015</v>
          </cell>
          <cell r="B533" t="str">
            <v>ALTO PARAGUAI</v>
          </cell>
          <cell r="C533">
            <v>1644.4885877491599</v>
          </cell>
          <cell r="D533">
            <v>3059.7308193041499</v>
          </cell>
        </row>
        <row r="534">
          <cell r="A534">
            <v>51016</v>
          </cell>
          <cell r="B534" t="str">
            <v>ROSÁRIO OESTE</v>
          </cell>
          <cell r="C534">
            <v>1715.21486203616</v>
          </cell>
          <cell r="D534">
            <v>2834.0515211786401</v>
          </cell>
        </row>
        <row r="535">
          <cell r="A535">
            <v>51017</v>
          </cell>
          <cell r="B535" t="str">
            <v>CUIABÁ</v>
          </cell>
          <cell r="C535">
            <v>2774.37888738318</v>
          </cell>
          <cell r="D535">
            <v>2851.7922485276999</v>
          </cell>
        </row>
        <row r="536">
          <cell r="A536">
            <v>51018</v>
          </cell>
          <cell r="B536" t="str">
            <v>ALTO PANTANAL</v>
          </cell>
          <cell r="C536">
            <v>2070.5962302241801</v>
          </cell>
          <cell r="D536">
            <v>2616.0434200045502</v>
          </cell>
        </row>
        <row r="537">
          <cell r="A537">
            <v>51019</v>
          </cell>
          <cell r="B537" t="str">
            <v>PRIMAVERA DO LESTE</v>
          </cell>
          <cell r="C537">
            <v>1937.0150574947299</v>
          </cell>
          <cell r="D537">
            <v>3151.82030353553</v>
          </cell>
        </row>
        <row r="538">
          <cell r="A538">
            <v>51020</v>
          </cell>
          <cell r="B538" t="str">
            <v>TESOURO</v>
          </cell>
          <cell r="C538">
            <v>1679.6870907811499</v>
          </cell>
          <cell r="D538">
            <v>2761.9269550528602</v>
          </cell>
        </row>
        <row r="539">
          <cell r="A539">
            <v>51021</v>
          </cell>
          <cell r="B539" t="str">
            <v>RONDONÓPOLIS</v>
          </cell>
          <cell r="C539">
            <v>1880.54269544771</v>
          </cell>
          <cell r="D539">
            <v>3053.5375366619901</v>
          </cell>
        </row>
        <row r="540">
          <cell r="A540">
            <v>51022</v>
          </cell>
          <cell r="B540" t="str">
            <v>ALTO ARAGUAIA</v>
          </cell>
          <cell r="C540">
            <v>2112.3961814806598</v>
          </cell>
          <cell r="D540">
            <v>3314.0499408348901</v>
          </cell>
        </row>
        <row r="541">
          <cell r="A541">
            <v>52001</v>
          </cell>
          <cell r="B541" t="str">
            <v>SÃO MIGUEL DO ARAGUAIA</v>
          </cell>
          <cell r="C541">
            <v>1700.5204550987301</v>
          </cell>
          <cell r="D541">
            <v>3108.28635620264</v>
          </cell>
        </row>
        <row r="542">
          <cell r="A542">
            <v>52002</v>
          </cell>
          <cell r="B542" t="str">
            <v>RIO VERMELHO</v>
          </cell>
          <cell r="C542">
            <v>1390.1446189759199</v>
          </cell>
          <cell r="D542">
            <v>2498.4055531418198</v>
          </cell>
        </row>
        <row r="543">
          <cell r="A543">
            <v>52003</v>
          </cell>
          <cell r="B543" t="str">
            <v>ARAGARÇAS</v>
          </cell>
          <cell r="C543">
            <v>1491.9143929225099</v>
          </cell>
          <cell r="D543">
            <v>2693.8863423580801</v>
          </cell>
        </row>
        <row r="544">
          <cell r="A544">
            <v>52004</v>
          </cell>
          <cell r="B544" t="str">
            <v>PORANGATU</v>
          </cell>
          <cell r="C544">
            <v>1701.5228876758099</v>
          </cell>
          <cell r="D544">
            <v>2908.4171852598502</v>
          </cell>
        </row>
        <row r="545">
          <cell r="A545">
            <v>52005</v>
          </cell>
          <cell r="B545" t="str">
            <v>CHAPADA DOS VEADEIROS</v>
          </cell>
          <cell r="C545">
            <v>1352.11576599201</v>
          </cell>
          <cell r="D545">
            <v>2236.7453553902001</v>
          </cell>
        </row>
        <row r="546">
          <cell r="A546">
            <v>52006</v>
          </cell>
          <cell r="B546" t="str">
            <v>CERES</v>
          </cell>
          <cell r="C546">
            <v>1591.7386099108001</v>
          </cell>
          <cell r="D546">
            <v>2715.11499104936</v>
          </cell>
        </row>
        <row r="547">
          <cell r="A547">
            <v>52007</v>
          </cell>
          <cell r="B547" t="str">
            <v>ANÁPOLIS</v>
          </cell>
          <cell r="C547">
            <v>1732.17300575525</v>
          </cell>
          <cell r="D547">
            <v>2805.80161723011</v>
          </cell>
        </row>
        <row r="548">
          <cell r="A548">
            <v>52008</v>
          </cell>
          <cell r="B548" t="str">
            <v>IPORÁ</v>
          </cell>
          <cell r="C548">
            <v>1512.65822570763</v>
          </cell>
          <cell r="D548">
            <v>2276.7930083811102</v>
          </cell>
        </row>
        <row r="549">
          <cell r="A549">
            <v>52009</v>
          </cell>
          <cell r="B549" t="str">
            <v>ANICUNS</v>
          </cell>
          <cell r="C549">
            <v>1357.7807451208901</v>
          </cell>
          <cell r="D549">
            <v>2316.5310898448902</v>
          </cell>
        </row>
        <row r="550">
          <cell r="A550">
            <v>52010</v>
          </cell>
          <cell r="B550" t="str">
            <v>GOIÂNIA</v>
          </cell>
          <cell r="C550">
            <v>2361.9804042132</v>
          </cell>
          <cell r="D550">
            <v>2825.3269994457</v>
          </cell>
        </row>
        <row r="551">
          <cell r="A551">
            <v>52011</v>
          </cell>
          <cell r="B551" t="str">
            <v>VÃO DO PARANÃ</v>
          </cell>
          <cell r="C551">
            <v>1342.05274997581</v>
          </cell>
          <cell r="D551">
            <v>2180.0248361450299</v>
          </cell>
        </row>
        <row r="552">
          <cell r="A552">
            <v>52012</v>
          </cell>
          <cell r="B552" t="str">
            <v>ENTORNO DE BRASÍLIA</v>
          </cell>
          <cell r="C552">
            <v>1544.2457935536499</v>
          </cell>
          <cell r="D552">
            <v>2199.2259689646398</v>
          </cell>
        </row>
        <row r="553">
          <cell r="A553">
            <v>52013</v>
          </cell>
          <cell r="B553" t="str">
            <v>SUDOESTE DE GOIÁS</v>
          </cell>
          <cell r="C553">
            <v>1877.1262105786</v>
          </cell>
          <cell r="D553">
            <v>2847.3259919500201</v>
          </cell>
        </row>
        <row r="554">
          <cell r="A554">
            <v>52014</v>
          </cell>
          <cell r="B554" t="str">
            <v>VALE DO RIO DOS BOIS</v>
          </cell>
          <cell r="C554">
            <v>1711.32046047069</v>
          </cell>
          <cell r="D554">
            <v>2822.51599537531</v>
          </cell>
        </row>
        <row r="555">
          <cell r="A555">
            <v>52015</v>
          </cell>
          <cell r="B555" t="str">
            <v>MEIA PONTE</v>
          </cell>
          <cell r="C555">
            <v>1691.2232343665701</v>
          </cell>
          <cell r="D555">
            <v>2672.9453120929702</v>
          </cell>
        </row>
        <row r="556">
          <cell r="A556">
            <v>52016</v>
          </cell>
          <cell r="B556" t="str">
            <v>PIRES DO RIO</v>
          </cell>
          <cell r="C556">
            <v>1503.7978077171699</v>
          </cell>
          <cell r="D556">
            <v>2355.3812501771199</v>
          </cell>
        </row>
        <row r="557">
          <cell r="A557">
            <v>52017</v>
          </cell>
          <cell r="B557" t="str">
            <v>CATALÃO</v>
          </cell>
          <cell r="C557">
            <v>1971.9078156698999</v>
          </cell>
          <cell r="D557">
            <v>2936.9317541935902</v>
          </cell>
        </row>
        <row r="558">
          <cell r="A558">
            <v>52018</v>
          </cell>
          <cell r="B558" t="str">
            <v>QUIRINÓPOLIS</v>
          </cell>
          <cell r="C558">
            <v>1854.26686938792</v>
          </cell>
          <cell r="D558">
            <v>3090.4909955092799</v>
          </cell>
        </row>
        <row r="559">
          <cell r="A559">
            <v>53001</v>
          </cell>
          <cell r="B559" t="str">
            <v>BRASÍLIA</v>
          </cell>
          <cell r="C559">
            <v>4225.2011367590603</v>
          </cell>
          <cell r="D559">
            <v>4156.4285697109099</v>
          </cell>
        </row>
        <row r="560">
          <cell r="B560" t="str">
            <v>{ñ class}</v>
          </cell>
          <cell r="D560">
            <v>4760.5010495471097</v>
          </cell>
        </row>
        <row r="561">
          <cell r="B561" t="str">
            <v>Total</v>
          </cell>
          <cell r="D561">
            <v>3310.5357262238299</v>
          </cell>
        </row>
        <row r="563">
          <cell r="B563" t="str">
            <v>Seleções vigentes</v>
          </cell>
        </row>
        <row r="564">
          <cell r="B564" t="str">
            <v>Variável</v>
          </cell>
          <cell r="C564" t="str">
            <v>Valor</v>
          </cell>
          <cell r="D564" t="str">
            <v>Critério</v>
          </cell>
        </row>
        <row r="565">
          <cell r="B565" t="str">
            <v>Ano</v>
          </cell>
          <cell r="C565">
            <v>2024</v>
          </cell>
          <cell r="D565" t="str">
            <v>igual a</v>
          </cell>
        </row>
        <row r="566">
          <cell r="B566" t="str">
            <v>Vínculo Ativo 31/12</v>
          </cell>
          <cell r="C566" t="str">
            <v>Sim</v>
          </cell>
          <cell r="D566" t="str">
            <v>igual a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73714187_32_1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Quantidade_existente</v>
          </cell>
        </row>
        <row r="2">
          <cell r="A2">
            <v>11001</v>
          </cell>
          <cell r="B2" t="str">
            <v>11001 PORTO VELHO</v>
          </cell>
          <cell r="C2">
            <v>19</v>
          </cell>
        </row>
        <row r="3">
          <cell r="A3">
            <v>11006</v>
          </cell>
          <cell r="B3" t="str">
            <v>11006 CACOAL</v>
          </cell>
          <cell r="C3">
            <v>44</v>
          </cell>
        </row>
        <row r="4">
          <cell r="A4">
            <v>11007</v>
          </cell>
          <cell r="B4" t="str">
            <v>11007 VILHENA</v>
          </cell>
          <cell r="C4">
            <v>3</v>
          </cell>
        </row>
        <row r="5">
          <cell r="A5">
            <v>12004</v>
          </cell>
          <cell r="B5" t="str">
            <v>12004 RIO BRANCO</v>
          </cell>
          <cell r="C5">
            <v>19</v>
          </cell>
        </row>
        <row r="6">
          <cell r="A6">
            <v>13007</v>
          </cell>
          <cell r="B6" t="str">
            <v>13007 MANAUS</v>
          </cell>
          <cell r="C6">
            <v>24</v>
          </cell>
        </row>
        <row r="7">
          <cell r="A7">
            <v>13009</v>
          </cell>
          <cell r="B7" t="str">
            <v>13009 ITACOATIARA</v>
          </cell>
          <cell r="C7">
            <v>1</v>
          </cell>
        </row>
        <row r="8">
          <cell r="A8">
            <v>14001</v>
          </cell>
          <cell r="B8" t="str">
            <v>14001 BOA VISTA</v>
          </cell>
          <cell r="C8">
            <v>14</v>
          </cell>
        </row>
        <row r="9">
          <cell r="A9">
            <v>15002</v>
          </cell>
          <cell r="B9" t="str">
            <v>15002 SANTAREM</v>
          </cell>
          <cell r="C9">
            <v>20</v>
          </cell>
        </row>
        <row r="10">
          <cell r="A10">
            <v>15007</v>
          </cell>
          <cell r="B10" t="str">
            <v>15007 BELEM</v>
          </cell>
          <cell r="C10">
            <v>118</v>
          </cell>
        </row>
        <row r="11">
          <cell r="A11">
            <v>15008</v>
          </cell>
          <cell r="B11" t="str">
            <v>15008 CASTANHAL</v>
          </cell>
          <cell r="C11">
            <v>38</v>
          </cell>
        </row>
        <row r="12">
          <cell r="A12">
            <v>15017</v>
          </cell>
          <cell r="B12" t="str">
            <v>15017 PARAGOMINAS</v>
          </cell>
          <cell r="C12">
            <v>1</v>
          </cell>
        </row>
        <row r="13">
          <cell r="A13">
            <v>15019</v>
          </cell>
          <cell r="B13" t="str">
            <v>15019 PARAUAPEBAS</v>
          </cell>
          <cell r="C13">
            <v>1</v>
          </cell>
        </row>
        <row r="14">
          <cell r="A14">
            <v>15020</v>
          </cell>
          <cell r="B14" t="str">
            <v>15020 MARABA</v>
          </cell>
          <cell r="C14">
            <v>20</v>
          </cell>
        </row>
        <row r="15">
          <cell r="A15">
            <v>16003</v>
          </cell>
          <cell r="B15" t="str">
            <v>16003 MACAPA</v>
          </cell>
          <cell r="C15">
            <v>22</v>
          </cell>
        </row>
        <row r="16">
          <cell r="A16">
            <v>17001</v>
          </cell>
          <cell r="B16" t="str">
            <v>17001 BICO DO PAPAGAIO</v>
          </cell>
          <cell r="C16">
            <v>2</v>
          </cell>
        </row>
        <row r="17">
          <cell r="A17">
            <v>17002</v>
          </cell>
          <cell r="B17" t="str">
            <v>17002 ARAGUAINA</v>
          </cell>
          <cell r="C17">
            <v>17</v>
          </cell>
        </row>
        <row r="18">
          <cell r="A18">
            <v>17005</v>
          </cell>
          <cell r="B18" t="str">
            <v>17005 GURUPI</v>
          </cell>
          <cell r="C18">
            <v>5</v>
          </cell>
        </row>
        <row r="19">
          <cell r="A19">
            <v>17006</v>
          </cell>
          <cell r="B19" t="str">
            <v>17006 PORTO NACIONAL</v>
          </cell>
          <cell r="C19">
            <v>33</v>
          </cell>
        </row>
        <row r="20">
          <cell r="A20">
            <v>21002</v>
          </cell>
          <cell r="B20" t="str">
            <v>21002 AGLOMERACAO URBANA DE SAO LUIS</v>
          </cell>
          <cell r="C20">
            <v>116</v>
          </cell>
        </row>
        <row r="21">
          <cell r="A21">
            <v>21009</v>
          </cell>
          <cell r="B21" t="str">
            <v>21009 IMPERATRIZ</v>
          </cell>
          <cell r="C21">
            <v>16</v>
          </cell>
        </row>
        <row r="22">
          <cell r="A22">
            <v>21017</v>
          </cell>
          <cell r="B22" t="str">
            <v>21017 CAXIAS</v>
          </cell>
          <cell r="C22">
            <v>16</v>
          </cell>
        </row>
        <row r="23">
          <cell r="A23">
            <v>21020</v>
          </cell>
          <cell r="B23" t="str">
            <v>21020 GERAIS DE BALSAS</v>
          </cell>
          <cell r="C23">
            <v>4</v>
          </cell>
        </row>
        <row r="24">
          <cell r="A24">
            <v>22002</v>
          </cell>
          <cell r="B24" t="str">
            <v>22002 LITORAL PIAUIENSE</v>
          </cell>
          <cell r="C24">
            <v>9</v>
          </cell>
        </row>
        <row r="25">
          <cell r="A25">
            <v>22003</v>
          </cell>
          <cell r="B25" t="str">
            <v>22003 TERESINA</v>
          </cell>
          <cell r="C25">
            <v>61</v>
          </cell>
        </row>
        <row r="26">
          <cell r="A26">
            <v>23005</v>
          </cell>
          <cell r="B26" t="str">
            <v>23005 SOBRAL</v>
          </cell>
          <cell r="C26">
            <v>24</v>
          </cell>
        </row>
        <row r="27">
          <cell r="A27">
            <v>23016</v>
          </cell>
          <cell r="B27" t="str">
            <v>23016 FORTALEZA</v>
          </cell>
          <cell r="C27">
            <v>90</v>
          </cell>
        </row>
        <row r="28">
          <cell r="A28">
            <v>23032</v>
          </cell>
          <cell r="B28" t="str">
            <v>23032 CARIRI</v>
          </cell>
          <cell r="C28">
            <v>21</v>
          </cell>
        </row>
        <row r="29">
          <cell r="A29">
            <v>24001</v>
          </cell>
          <cell r="B29" t="str">
            <v>24001 MOSSORO</v>
          </cell>
          <cell r="C29">
            <v>20</v>
          </cell>
        </row>
        <row r="30">
          <cell r="A30">
            <v>24018</v>
          </cell>
          <cell r="B30" t="str">
            <v>24018 NATAL</v>
          </cell>
          <cell r="C30">
            <v>144</v>
          </cell>
        </row>
        <row r="31">
          <cell r="A31">
            <v>25003</v>
          </cell>
          <cell r="B31" t="str">
            <v>25003 SOUSA</v>
          </cell>
          <cell r="C31">
            <v>1</v>
          </cell>
        </row>
        <row r="32">
          <cell r="A32">
            <v>25004</v>
          </cell>
          <cell r="B32" t="str">
            <v>25004 PATOS</v>
          </cell>
          <cell r="C32">
            <v>18</v>
          </cell>
        </row>
        <row r="33">
          <cell r="A33">
            <v>25017</v>
          </cell>
          <cell r="B33" t="str">
            <v>25017 CAMPINA GRANDE</v>
          </cell>
          <cell r="C33">
            <v>86</v>
          </cell>
        </row>
        <row r="34">
          <cell r="A34">
            <v>25022</v>
          </cell>
          <cell r="B34" t="str">
            <v>25022 JOAO PESSOA</v>
          </cell>
          <cell r="C34">
            <v>68</v>
          </cell>
        </row>
        <row r="35">
          <cell r="A35">
            <v>26004</v>
          </cell>
          <cell r="B35" t="str">
            <v>26004 SERTAO DO MOXOTO</v>
          </cell>
          <cell r="C35">
            <v>4</v>
          </cell>
        </row>
        <row r="36">
          <cell r="A36">
            <v>26005</v>
          </cell>
          <cell r="B36" t="str">
            <v>26005 PETROLINA</v>
          </cell>
          <cell r="C36">
            <v>37</v>
          </cell>
        </row>
        <row r="37">
          <cell r="A37">
            <v>26008</v>
          </cell>
          <cell r="B37" t="str">
            <v>26008 VALE DO IPOJUCA</v>
          </cell>
          <cell r="C37">
            <v>13</v>
          </cell>
        </row>
        <row r="38">
          <cell r="A38">
            <v>26011</v>
          </cell>
          <cell r="B38" t="str">
            <v>26011 GARANHUNS</v>
          </cell>
          <cell r="C38">
            <v>3</v>
          </cell>
        </row>
        <row r="39">
          <cell r="A39">
            <v>26017</v>
          </cell>
          <cell r="B39" t="str">
            <v>26017 RECIFE</v>
          </cell>
          <cell r="C39">
            <v>266</v>
          </cell>
        </row>
        <row r="40">
          <cell r="A40">
            <v>26018</v>
          </cell>
          <cell r="B40" t="str">
            <v>26018 SUAPE</v>
          </cell>
          <cell r="C40">
            <v>22</v>
          </cell>
        </row>
        <row r="41">
          <cell r="A41">
            <v>27006</v>
          </cell>
          <cell r="B41" t="str">
            <v>27006 ARAPIRACA</v>
          </cell>
          <cell r="C41">
            <v>23</v>
          </cell>
        </row>
        <row r="42">
          <cell r="A42">
            <v>27011</v>
          </cell>
          <cell r="B42" t="str">
            <v>27011 MACEIO</v>
          </cell>
          <cell r="C42">
            <v>105</v>
          </cell>
        </row>
        <row r="43">
          <cell r="A43">
            <v>27012</v>
          </cell>
          <cell r="B43" t="str">
            <v>27012 SAO MIGUEL DOS CAMPOS</v>
          </cell>
          <cell r="C43">
            <v>50</v>
          </cell>
        </row>
        <row r="44">
          <cell r="A44">
            <v>28006</v>
          </cell>
          <cell r="B44" t="str">
            <v>28006 AGRESTE DE LAGARTO</v>
          </cell>
          <cell r="C44">
            <v>10</v>
          </cell>
        </row>
        <row r="45">
          <cell r="A45">
            <v>28011</v>
          </cell>
          <cell r="B45" t="str">
            <v>28011 ARACAJU</v>
          </cell>
          <cell r="C45">
            <v>120</v>
          </cell>
        </row>
        <row r="46">
          <cell r="A46">
            <v>29001</v>
          </cell>
          <cell r="B46" t="str">
            <v>29001 BARREIRAS</v>
          </cell>
          <cell r="C46">
            <v>9</v>
          </cell>
        </row>
        <row r="47">
          <cell r="A47">
            <v>29004</v>
          </cell>
          <cell r="B47" t="str">
            <v>29004 JUAZEIRO</v>
          </cell>
          <cell r="C47">
            <v>20</v>
          </cell>
        </row>
        <row r="48">
          <cell r="A48">
            <v>29005</v>
          </cell>
          <cell r="B48" t="str">
            <v>29005 PAULO AFONSO</v>
          </cell>
          <cell r="C48">
            <v>22</v>
          </cell>
        </row>
        <row r="49">
          <cell r="A49">
            <v>29009</v>
          </cell>
          <cell r="B49" t="str">
            <v>29009 IRECE</v>
          </cell>
          <cell r="C49">
            <v>5</v>
          </cell>
        </row>
        <row r="50">
          <cell r="A50">
            <v>29012</v>
          </cell>
          <cell r="B50" t="str">
            <v>29012 FEIRA DE SANTANA</v>
          </cell>
          <cell r="C50">
            <v>24</v>
          </cell>
        </row>
        <row r="51">
          <cell r="A51">
            <v>29017</v>
          </cell>
          <cell r="B51" t="str">
            <v>29017 ALAGOINHAS</v>
          </cell>
          <cell r="C51">
            <v>5</v>
          </cell>
        </row>
        <row r="52">
          <cell r="A52">
            <v>29020</v>
          </cell>
          <cell r="B52" t="str">
            <v>29020 SANTO ANTONIO DE JESUS</v>
          </cell>
          <cell r="C52">
            <v>13</v>
          </cell>
        </row>
        <row r="53">
          <cell r="A53">
            <v>29021</v>
          </cell>
          <cell r="B53" t="str">
            <v>29021 SALVADOR</v>
          </cell>
          <cell r="C53">
            <v>227</v>
          </cell>
        </row>
        <row r="54">
          <cell r="A54">
            <v>29024</v>
          </cell>
          <cell r="B54" t="str">
            <v>29024 JEQUIE</v>
          </cell>
          <cell r="C54">
            <v>15</v>
          </cell>
        </row>
        <row r="55">
          <cell r="A55">
            <v>29026</v>
          </cell>
          <cell r="B55" t="str">
            <v>29026 GUANAMBI</v>
          </cell>
          <cell r="C55">
            <v>11</v>
          </cell>
        </row>
        <row r="56">
          <cell r="A56">
            <v>29028</v>
          </cell>
          <cell r="B56" t="str">
            <v>29028 VITORIA DA CONQUISTA</v>
          </cell>
          <cell r="C56">
            <v>10</v>
          </cell>
        </row>
        <row r="57">
          <cell r="A57">
            <v>29031</v>
          </cell>
          <cell r="B57" t="str">
            <v>29031 ILHEUS-ITABUNA</v>
          </cell>
          <cell r="C57">
            <v>39</v>
          </cell>
        </row>
        <row r="58">
          <cell r="A58">
            <v>29032</v>
          </cell>
          <cell r="B58" t="str">
            <v>29032 PORTO SEGURO</v>
          </cell>
          <cell r="C58">
            <v>25</v>
          </cell>
        </row>
        <row r="59">
          <cell r="A59">
            <v>31002</v>
          </cell>
          <cell r="B59" t="str">
            <v>31002 PARACATU</v>
          </cell>
          <cell r="C59">
            <v>5</v>
          </cell>
        </row>
        <row r="60">
          <cell r="A60">
            <v>31007</v>
          </cell>
          <cell r="B60" t="str">
            <v>31007 MONTES CLAROS</v>
          </cell>
          <cell r="C60">
            <v>26</v>
          </cell>
        </row>
        <row r="61">
          <cell r="A61">
            <v>31015</v>
          </cell>
          <cell r="B61" t="str">
            <v>31015 TEOFILO OTONI</v>
          </cell>
          <cell r="C61">
            <v>16</v>
          </cell>
        </row>
        <row r="62">
          <cell r="A62">
            <v>31018</v>
          </cell>
          <cell r="B62" t="str">
            <v>31018 UBERLANDIA</v>
          </cell>
          <cell r="C62">
            <v>10</v>
          </cell>
        </row>
        <row r="63">
          <cell r="A63">
            <v>31019</v>
          </cell>
          <cell r="B63" t="str">
            <v>31019 PATROCINIO</v>
          </cell>
          <cell r="C63">
            <v>3</v>
          </cell>
        </row>
        <row r="64">
          <cell r="A64">
            <v>31020</v>
          </cell>
          <cell r="B64" t="str">
            <v>31020 PATOS DE MINAS</v>
          </cell>
          <cell r="C64">
            <v>22</v>
          </cell>
        </row>
        <row r="65">
          <cell r="A65">
            <v>31022</v>
          </cell>
          <cell r="B65" t="str">
            <v>31022 UBERABA</v>
          </cell>
          <cell r="C65">
            <v>39</v>
          </cell>
        </row>
        <row r="66">
          <cell r="A66">
            <v>31025</v>
          </cell>
          <cell r="B66" t="str">
            <v>31025 CURVELO</v>
          </cell>
          <cell r="C66">
            <v>12</v>
          </cell>
        </row>
        <row r="67">
          <cell r="A67">
            <v>31027</v>
          </cell>
          <cell r="B67" t="str">
            <v>31027 SETE LAGOAS</v>
          </cell>
          <cell r="C67">
            <v>8</v>
          </cell>
        </row>
        <row r="68">
          <cell r="A68">
            <v>31030</v>
          </cell>
          <cell r="B68" t="str">
            <v>31030 BELO HORIZONTE</v>
          </cell>
          <cell r="C68">
            <v>219</v>
          </cell>
        </row>
        <row r="69">
          <cell r="A69">
            <v>31037</v>
          </cell>
          <cell r="B69" t="str">
            <v>31037 GOVERNADOR VALADARES</v>
          </cell>
          <cell r="C69">
            <v>12</v>
          </cell>
        </row>
        <row r="70">
          <cell r="A70">
            <v>31039</v>
          </cell>
          <cell r="B70" t="str">
            <v>31039 IPATINGA</v>
          </cell>
          <cell r="C70">
            <v>1</v>
          </cell>
        </row>
        <row r="71">
          <cell r="A71">
            <v>31043</v>
          </cell>
          <cell r="B71" t="str">
            <v>31043 DIVINOPOLIS</v>
          </cell>
          <cell r="C71">
            <v>34</v>
          </cell>
        </row>
        <row r="72">
          <cell r="A72">
            <v>31044</v>
          </cell>
          <cell r="B72" t="str">
            <v>31044 FORMIGA</v>
          </cell>
          <cell r="C72">
            <v>1</v>
          </cell>
        </row>
        <row r="73">
          <cell r="A73">
            <v>31046</v>
          </cell>
          <cell r="B73" t="str">
            <v>31046 OLIVEIRA</v>
          </cell>
          <cell r="C73">
            <v>2</v>
          </cell>
        </row>
        <row r="74">
          <cell r="A74">
            <v>31047</v>
          </cell>
          <cell r="B74" t="str">
            <v>31047 PASSOS</v>
          </cell>
          <cell r="C74">
            <v>15</v>
          </cell>
        </row>
        <row r="75">
          <cell r="A75">
            <v>31048</v>
          </cell>
          <cell r="B75" t="str">
            <v>31048 SAO SEBASTIAO DO PARAISO</v>
          </cell>
          <cell r="C75">
            <v>1</v>
          </cell>
        </row>
        <row r="76">
          <cell r="A76">
            <v>31049</v>
          </cell>
          <cell r="B76" t="str">
            <v>31049 ALFENAS</v>
          </cell>
          <cell r="C76">
            <v>15</v>
          </cell>
        </row>
        <row r="77">
          <cell r="A77">
            <v>31050</v>
          </cell>
          <cell r="B77" t="str">
            <v>31050 VARGINHA</v>
          </cell>
          <cell r="C77">
            <v>17</v>
          </cell>
        </row>
        <row r="78">
          <cell r="A78">
            <v>31051</v>
          </cell>
          <cell r="B78" t="str">
            <v>31051 POCOS DE CALDAS</v>
          </cell>
          <cell r="C78">
            <v>13</v>
          </cell>
        </row>
        <row r="79">
          <cell r="A79">
            <v>31052</v>
          </cell>
          <cell r="B79" t="str">
            <v>31052 POUSO ALEGRE</v>
          </cell>
          <cell r="C79">
            <v>12</v>
          </cell>
        </row>
        <row r="80">
          <cell r="A80">
            <v>31054</v>
          </cell>
          <cell r="B80" t="str">
            <v>31054 SAO LOURENCO</v>
          </cell>
          <cell r="C80">
            <v>1</v>
          </cell>
        </row>
        <row r="81">
          <cell r="A81">
            <v>31056</v>
          </cell>
          <cell r="B81" t="str">
            <v>31056 ITAJUBA</v>
          </cell>
          <cell r="C81">
            <v>3</v>
          </cell>
        </row>
        <row r="82">
          <cell r="A82">
            <v>31058</v>
          </cell>
          <cell r="B82" t="str">
            <v>31058 SAO JOAO DEL REI</v>
          </cell>
          <cell r="C82">
            <v>10</v>
          </cell>
        </row>
        <row r="83">
          <cell r="A83">
            <v>31059</v>
          </cell>
          <cell r="B83" t="str">
            <v>31059 BARBACENA</v>
          </cell>
          <cell r="C83">
            <v>17</v>
          </cell>
        </row>
        <row r="84">
          <cell r="A84">
            <v>31060</v>
          </cell>
          <cell r="B84" t="str">
            <v>31060 PONTE NOVA</v>
          </cell>
          <cell r="C84">
            <v>11</v>
          </cell>
        </row>
        <row r="85">
          <cell r="A85">
            <v>31062</v>
          </cell>
          <cell r="B85" t="str">
            <v>31062 VICOSA</v>
          </cell>
          <cell r="C85">
            <v>2</v>
          </cell>
        </row>
        <row r="86">
          <cell r="A86">
            <v>31063</v>
          </cell>
          <cell r="B86" t="str">
            <v>31063 MURIAE</v>
          </cell>
          <cell r="C86">
            <v>84</v>
          </cell>
        </row>
        <row r="87">
          <cell r="A87">
            <v>31065</v>
          </cell>
          <cell r="B87" t="str">
            <v>31065 JUIZ DE FORA</v>
          </cell>
          <cell r="C87">
            <v>79</v>
          </cell>
        </row>
        <row r="88">
          <cell r="A88">
            <v>32003</v>
          </cell>
          <cell r="B88" t="str">
            <v>32003 COLATINA</v>
          </cell>
          <cell r="C88">
            <v>15</v>
          </cell>
        </row>
        <row r="89">
          <cell r="A89">
            <v>32006</v>
          </cell>
          <cell r="B89" t="str">
            <v>32006 LINHARES</v>
          </cell>
          <cell r="C89">
            <v>8</v>
          </cell>
        </row>
        <row r="90">
          <cell r="A90">
            <v>32009</v>
          </cell>
          <cell r="B90" t="str">
            <v>32009 VITORIA</v>
          </cell>
          <cell r="C90">
            <v>136</v>
          </cell>
        </row>
        <row r="91">
          <cell r="A91">
            <v>32012</v>
          </cell>
          <cell r="B91" t="str">
            <v>32012 CACHOEIRO DE ITAPEMIRIM</v>
          </cell>
          <cell r="C91">
            <v>19</v>
          </cell>
        </row>
        <row r="92">
          <cell r="A92">
            <v>33001</v>
          </cell>
          <cell r="B92" t="str">
            <v>33001 ITAPERUNA</v>
          </cell>
          <cell r="C92">
            <v>15</v>
          </cell>
        </row>
        <row r="93">
          <cell r="A93">
            <v>33003</v>
          </cell>
          <cell r="B93" t="str">
            <v>33003 CAMPOS DOS GOYTACAZES</v>
          </cell>
          <cell r="C93">
            <v>70</v>
          </cell>
        </row>
        <row r="94">
          <cell r="A94">
            <v>33004</v>
          </cell>
          <cell r="B94" t="str">
            <v>33004 MACAE</v>
          </cell>
          <cell r="C94">
            <v>11</v>
          </cell>
        </row>
        <row r="95">
          <cell r="A95">
            <v>33007</v>
          </cell>
          <cell r="B95" t="str">
            <v>33007 NOVA FRIBURGO</v>
          </cell>
          <cell r="C95">
            <v>34</v>
          </cell>
        </row>
        <row r="96">
          <cell r="A96">
            <v>33010</v>
          </cell>
          <cell r="B96" t="str">
            <v>33010 LAGOS</v>
          </cell>
          <cell r="C96">
            <v>6</v>
          </cell>
        </row>
        <row r="97">
          <cell r="A97">
            <v>33011</v>
          </cell>
          <cell r="B97" t="str">
            <v>33011 VALE DO PARAIBA FLUMINENSE</v>
          </cell>
          <cell r="C97">
            <v>12</v>
          </cell>
        </row>
        <row r="98">
          <cell r="A98">
            <v>33013</v>
          </cell>
          <cell r="B98" t="str">
            <v>33013 BAIA DA ILHA GRANDE</v>
          </cell>
          <cell r="C98">
            <v>3</v>
          </cell>
        </row>
        <row r="99">
          <cell r="A99">
            <v>33015</v>
          </cell>
          <cell r="B99" t="str">
            <v>33015 SERRANA</v>
          </cell>
          <cell r="C99">
            <v>19</v>
          </cell>
        </row>
        <row r="100">
          <cell r="A100">
            <v>33018</v>
          </cell>
          <cell r="B100" t="str">
            <v>33018 RIO DE JANEIRO</v>
          </cell>
          <cell r="C100">
            <v>284</v>
          </cell>
        </row>
        <row r="101">
          <cell r="A101">
            <v>35001</v>
          </cell>
          <cell r="B101" t="str">
            <v>35001 JALES</v>
          </cell>
          <cell r="C101">
            <v>4</v>
          </cell>
        </row>
        <row r="102">
          <cell r="A102">
            <v>35004</v>
          </cell>
          <cell r="B102" t="str">
            <v>35004 SAO JOSE DO RIO PRETO</v>
          </cell>
          <cell r="C102">
            <v>7</v>
          </cell>
        </row>
        <row r="103">
          <cell r="A103">
            <v>35005</v>
          </cell>
          <cell r="B103" t="str">
            <v>35005 CATANDUVA</v>
          </cell>
          <cell r="C103">
            <v>24</v>
          </cell>
        </row>
        <row r="104">
          <cell r="A104">
            <v>35009</v>
          </cell>
          <cell r="B104" t="str">
            <v>35009 BARRETOS</v>
          </cell>
          <cell r="C104">
            <v>88</v>
          </cell>
        </row>
        <row r="105">
          <cell r="A105">
            <v>35012</v>
          </cell>
          <cell r="B105" t="str">
            <v>35012 FRANCA</v>
          </cell>
          <cell r="C105">
            <v>14</v>
          </cell>
        </row>
        <row r="106">
          <cell r="A106">
            <v>35014</v>
          </cell>
          <cell r="B106" t="str">
            <v>35014 RIBEIRAO PRETO</v>
          </cell>
          <cell r="C106">
            <v>48</v>
          </cell>
        </row>
        <row r="107">
          <cell r="A107">
            <v>35017</v>
          </cell>
          <cell r="B107" t="str">
            <v>35017 ARACATUBA</v>
          </cell>
          <cell r="C107">
            <v>16</v>
          </cell>
        </row>
        <row r="108">
          <cell r="A108">
            <v>35019</v>
          </cell>
          <cell r="B108" t="str">
            <v>35019 LINS</v>
          </cell>
          <cell r="C108">
            <v>2</v>
          </cell>
        </row>
        <row r="109">
          <cell r="A109">
            <v>35020</v>
          </cell>
          <cell r="B109" t="str">
            <v>35020 BAURU</v>
          </cell>
          <cell r="C109">
            <v>2</v>
          </cell>
        </row>
        <row r="110">
          <cell r="A110">
            <v>35021</v>
          </cell>
          <cell r="B110" t="str">
            <v>35021 JAU</v>
          </cell>
          <cell r="C110">
            <v>26</v>
          </cell>
        </row>
        <row r="111">
          <cell r="A111">
            <v>35023</v>
          </cell>
          <cell r="B111" t="str">
            <v>35023 BOTUCATU</v>
          </cell>
          <cell r="C111">
            <v>15</v>
          </cell>
        </row>
        <row r="112">
          <cell r="A112">
            <v>35026</v>
          </cell>
          <cell r="B112" t="str">
            <v>35026 RIO CLARO</v>
          </cell>
          <cell r="C112">
            <v>2</v>
          </cell>
        </row>
        <row r="113">
          <cell r="A113">
            <v>35027</v>
          </cell>
          <cell r="B113" t="str">
            <v>35027 LIMEIRA</v>
          </cell>
          <cell r="C113">
            <v>11</v>
          </cell>
        </row>
        <row r="114">
          <cell r="A114">
            <v>35031</v>
          </cell>
          <cell r="B114" t="str">
            <v>35031 MOJI MIRIM</v>
          </cell>
          <cell r="C114">
            <v>11</v>
          </cell>
        </row>
        <row r="115">
          <cell r="A115">
            <v>35032</v>
          </cell>
          <cell r="B115" t="str">
            <v>35032 CAMPINAS</v>
          </cell>
          <cell r="C115">
            <v>80</v>
          </cell>
        </row>
        <row r="116">
          <cell r="A116">
            <v>35036</v>
          </cell>
          <cell r="B116" t="str">
            <v>35036 PRESIDENTE PRUDENTE</v>
          </cell>
          <cell r="C116">
            <v>72</v>
          </cell>
        </row>
        <row r="117">
          <cell r="A117">
            <v>35037</v>
          </cell>
          <cell r="B117" t="str">
            <v>35037 TUPA</v>
          </cell>
          <cell r="C117">
            <v>4</v>
          </cell>
        </row>
        <row r="118">
          <cell r="A118">
            <v>35038</v>
          </cell>
          <cell r="B118" t="str">
            <v>35038 MARILIA</v>
          </cell>
          <cell r="C118">
            <v>13</v>
          </cell>
        </row>
        <row r="119">
          <cell r="A119">
            <v>35040</v>
          </cell>
          <cell r="B119" t="str">
            <v>35040 OURINHOS</v>
          </cell>
          <cell r="C119">
            <v>6</v>
          </cell>
        </row>
        <row r="120">
          <cell r="A120">
            <v>35046</v>
          </cell>
          <cell r="B120" t="str">
            <v>35046 SOROCABA</v>
          </cell>
          <cell r="C120">
            <v>38</v>
          </cell>
        </row>
        <row r="121">
          <cell r="A121">
            <v>35047</v>
          </cell>
          <cell r="B121" t="str">
            <v>35047 JUNDIAI</v>
          </cell>
          <cell r="C121">
            <v>5</v>
          </cell>
        </row>
        <row r="122">
          <cell r="A122">
            <v>35050</v>
          </cell>
          <cell r="B122" t="str">
            <v>35050 SAO JOSE DOS CAMPOS</v>
          </cell>
          <cell r="C122">
            <v>35</v>
          </cell>
        </row>
        <row r="123">
          <cell r="A123">
            <v>35051</v>
          </cell>
          <cell r="B123" t="str">
            <v>35051 GUARATINGUETA</v>
          </cell>
          <cell r="C123">
            <v>11</v>
          </cell>
        </row>
        <row r="124">
          <cell r="A124">
            <v>35057</v>
          </cell>
          <cell r="B124" t="str">
            <v>35057 OSASCO</v>
          </cell>
          <cell r="C124">
            <v>2</v>
          </cell>
        </row>
        <row r="125">
          <cell r="A125">
            <v>35058</v>
          </cell>
          <cell r="B125" t="str">
            <v>35058 FRANCO DA ROCHA</v>
          </cell>
          <cell r="C125">
            <v>5</v>
          </cell>
        </row>
        <row r="126">
          <cell r="A126">
            <v>35059</v>
          </cell>
          <cell r="B126" t="str">
            <v>35059 GUARULHOS</v>
          </cell>
          <cell r="C126">
            <v>12</v>
          </cell>
        </row>
        <row r="127">
          <cell r="A127">
            <v>35060</v>
          </cell>
          <cell r="B127" t="str">
            <v>35060 ITAPECERICA DA SERRA</v>
          </cell>
          <cell r="C127">
            <v>2</v>
          </cell>
        </row>
        <row r="128">
          <cell r="A128">
            <v>35061</v>
          </cell>
          <cell r="B128" t="str">
            <v>35061 SAO PAULO</v>
          </cell>
          <cell r="C128">
            <v>1112</v>
          </cell>
        </row>
        <row r="129">
          <cell r="A129">
            <v>35063</v>
          </cell>
          <cell r="B129" t="str">
            <v>35063 SANTOS</v>
          </cell>
          <cell r="C129">
            <v>83</v>
          </cell>
        </row>
        <row r="130">
          <cell r="A130">
            <v>41002</v>
          </cell>
          <cell r="B130" t="str">
            <v>41002 UMUARAMA</v>
          </cell>
          <cell r="C130">
            <v>65</v>
          </cell>
        </row>
        <row r="131">
          <cell r="A131">
            <v>41005</v>
          </cell>
          <cell r="B131" t="str">
            <v>41005 CAMPO MOURAO</v>
          </cell>
          <cell r="C131">
            <v>10</v>
          </cell>
        </row>
        <row r="132">
          <cell r="A132">
            <v>41009</v>
          </cell>
          <cell r="B132" t="str">
            <v>41009 MARINGA</v>
          </cell>
          <cell r="C132">
            <v>60</v>
          </cell>
        </row>
        <row r="133">
          <cell r="A133">
            <v>41010</v>
          </cell>
          <cell r="B133" t="str">
            <v>41010 APUCARANA</v>
          </cell>
          <cell r="C133">
            <v>16</v>
          </cell>
        </row>
        <row r="134">
          <cell r="A134">
            <v>41011</v>
          </cell>
          <cell r="B134" t="str">
            <v>41011 LONDRINA</v>
          </cell>
          <cell r="C134">
            <v>63</v>
          </cell>
        </row>
        <row r="135">
          <cell r="A135">
            <v>41021</v>
          </cell>
          <cell r="B135" t="str">
            <v>41021 PONTA GROSSA</v>
          </cell>
          <cell r="C135">
            <v>22</v>
          </cell>
        </row>
        <row r="136">
          <cell r="A136">
            <v>41022</v>
          </cell>
          <cell r="B136" t="str">
            <v>41022 TOLEDO</v>
          </cell>
          <cell r="C136">
            <v>10</v>
          </cell>
        </row>
        <row r="137">
          <cell r="A137">
            <v>41023</v>
          </cell>
          <cell r="B137" t="str">
            <v>41023 CASCAVEL</v>
          </cell>
          <cell r="C137">
            <v>92</v>
          </cell>
        </row>
        <row r="138">
          <cell r="A138">
            <v>41024</v>
          </cell>
          <cell r="B138" t="str">
            <v>41024 FOZ DO IGUACU</v>
          </cell>
          <cell r="C138">
            <v>26</v>
          </cell>
        </row>
        <row r="139">
          <cell r="A139">
            <v>41026</v>
          </cell>
          <cell r="B139" t="str">
            <v>41026 FRANCISCO BELTRAO</v>
          </cell>
          <cell r="C139">
            <v>7</v>
          </cell>
        </row>
        <row r="140">
          <cell r="A140">
            <v>41027</v>
          </cell>
          <cell r="B140" t="str">
            <v>41027 PATO BRANCO</v>
          </cell>
          <cell r="C140">
            <v>8</v>
          </cell>
        </row>
        <row r="141">
          <cell r="A141">
            <v>41029</v>
          </cell>
          <cell r="B141" t="str">
            <v>41029 GUARAPUAVA</v>
          </cell>
          <cell r="C141">
            <v>1</v>
          </cell>
        </row>
        <row r="142">
          <cell r="A142">
            <v>41032</v>
          </cell>
          <cell r="B142" t="str">
            <v>41032 IRATI</v>
          </cell>
          <cell r="C142">
            <v>9</v>
          </cell>
        </row>
        <row r="143">
          <cell r="A143">
            <v>41037</v>
          </cell>
          <cell r="B143" t="str">
            <v>41037 CURITIBA</v>
          </cell>
          <cell r="C143">
            <v>156</v>
          </cell>
        </row>
        <row r="144">
          <cell r="A144">
            <v>42001</v>
          </cell>
          <cell r="B144" t="str">
            <v>42001 SAO MIGUEL DO OESTE</v>
          </cell>
          <cell r="C144">
            <v>2</v>
          </cell>
        </row>
        <row r="145">
          <cell r="A145">
            <v>42002</v>
          </cell>
          <cell r="B145" t="str">
            <v>42002 CHAPECO</v>
          </cell>
          <cell r="C145">
            <v>26</v>
          </cell>
        </row>
        <row r="146">
          <cell r="A146">
            <v>42004</v>
          </cell>
          <cell r="B146" t="str">
            <v>42004 JOACABA</v>
          </cell>
          <cell r="C146">
            <v>27</v>
          </cell>
        </row>
        <row r="147">
          <cell r="A147">
            <v>42005</v>
          </cell>
          <cell r="B147" t="str">
            <v>42005 CONCORDIA</v>
          </cell>
          <cell r="C147">
            <v>2</v>
          </cell>
        </row>
        <row r="148">
          <cell r="A148">
            <v>42006</v>
          </cell>
          <cell r="B148" t="str">
            <v>42006 CANOINHAS</v>
          </cell>
          <cell r="C148">
            <v>8</v>
          </cell>
        </row>
        <row r="149">
          <cell r="A149">
            <v>42007</v>
          </cell>
          <cell r="B149" t="str">
            <v>42007 SAO BENTO DO SUL</v>
          </cell>
          <cell r="C149">
            <v>3</v>
          </cell>
        </row>
        <row r="150">
          <cell r="A150">
            <v>42008</v>
          </cell>
          <cell r="B150" t="str">
            <v>42008 JOINVILLE</v>
          </cell>
          <cell r="C150">
            <v>40</v>
          </cell>
        </row>
        <row r="151">
          <cell r="A151">
            <v>42010</v>
          </cell>
          <cell r="B151" t="str">
            <v>42010 CAMPOS DE LAGES</v>
          </cell>
          <cell r="C151">
            <v>40</v>
          </cell>
        </row>
        <row r="152">
          <cell r="A152">
            <v>42011</v>
          </cell>
          <cell r="B152" t="str">
            <v>42011 RIO DO SUL</v>
          </cell>
          <cell r="C152">
            <v>1</v>
          </cell>
        </row>
        <row r="153">
          <cell r="A153">
            <v>42012</v>
          </cell>
          <cell r="B153" t="str">
            <v>42012 BLUMENAU</v>
          </cell>
          <cell r="C153">
            <v>4</v>
          </cell>
        </row>
        <row r="154">
          <cell r="A154">
            <v>42013</v>
          </cell>
          <cell r="B154" t="str">
            <v>42013 ITAJAI</v>
          </cell>
          <cell r="C154">
            <v>43</v>
          </cell>
        </row>
        <row r="155">
          <cell r="A155">
            <v>42016</v>
          </cell>
          <cell r="B155" t="str">
            <v>42016 FLORIANOPOLIS</v>
          </cell>
          <cell r="C155">
            <v>82</v>
          </cell>
        </row>
        <row r="156">
          <cell r="A156">
            <v>42018</v>
          </cell>
          <cell r="B156" t="str">
            <v>42018 TUBARAO</v>
          </cell>
          <cell r="C156">
            <v>15</v>
          </cell>
        </row>
        <row r="157">
          <cell r="A157">
            <v>42019</v>
          </cell>
          <cell r="B157" t="str">
            <v>42019 CRICIUMA</v>
          </cell>
          <cell r="C157">
            <v>18</v>
          </cell>
        </row>
        <row r="158">
          <cell r="A158">
            <v>43001</v>
          </cell>
          <cell r="B158" t="str">
            <v>43001 SANTA ROSA</v>
          </cell>
          <cell r="C158">
            <v>5</v>
          </cell>
        </row>
        <row r="159">
          <cell r="A159">
            <v>43003</v>
          </cell>
          <cell r="B159" t="str">
            <v>43003 FREDERICO WESTPHALEN</v>
          </cell>
          <cell r="C159">
            <v>3</v>
          </cell>
        </row>
        <row r="160">
          <cell r="A160">
            <v>43004</v>
          </cell>
          <cell r="B160" t="str">
            <v>43004 ERECHIM</v>
          </cell>
          <cell r="C160">
            <v>23</v>
          </cell>
        </row>
        <row r="161">
          <cell r="A161">
            <v>43007</v>
          </cell>
          <cell r="B161" t="str">
            <v>43007 SANTO ANGELO</v>
          </cell>
          <cell r="C161">
            <v>2</v>
          </cell>
        </row>
        <row r="162">
          <cell r="A162">
            <v>43008</v>
          </cell>
          <cell r="B162" t="str">
            <v>43008 IJUI</v>
          </cell>
          <cell r="C162">
            <v>4</v>
          </cell>
        </row>
        <row r="163">
          <cell r="A163">
            <v>43010</v>
          </cell>
          <cell r="B163" t="str">
            <v>43010 PASSO FUNDO</v>
          </cell>
          <cell r="C163">
            <v>62</v>
          </cell>
        </row>
        <row r="164">
          <cell r="A164">
            <v>43011</v>
          </cell>
          <cell r="B164" t="str">
            <v>43011 CRUZ ALTA</v>
          </cell>
          <cell r="C164">
            <v>13</v>
          </cell>
        </row>
        <row r="165">
          <cell r="A165">
            <v>43016</v>
          </cell>
          <cell r="B165" t="str">
            <v>43016 CAXIAS DO SUL</v>
          </cell>
          <cell r="C165">
            <v>82</v>
          </cell>
        </row>
        <row r="166">
          <cell r="A166">
            <v>43018</v>
          </cell>
          <cell r="B166" t="str">
            <v>43018 SANTA MARIA</v>
          </cell>
          <cell r="C166">
            <v>19</v>
          </cell>
        </row>
        <row r="167">
          <cell r="A167">
            <v>43020</v>
          </cell>
          <cell r="B167" t="str">
            <v>43020 SANTA CRUZ DO SUL</v>
          </cell>
          <cell r="C167">
            <v>15</v>
          </cell>
        </row>
        <row r="168">
          <cell r="A168">
            <v>43021</v>
          </cell>
          <cell r="B168" t="str">
            <v>43021 LAJEADO-ESTRELA</v>
          </cell>
          <cell r="C168">
            <v>6</v>
          </cell>
        </row>
        <row r="169">
          <cell r="A169">
            <v>43022</v>
          </cell>
          <cell r="B169" t="str">
            <v>43022 CACHOEIRA DO SUL</v>
          </cell>
          <cell r="C169">
            <v>6</v>
          </cell>
        </row>
        <row r="170">
          <cell r="A170">
            <v>43023</v>
          </cell>
          <cell r="B170" t="str">
            <v>43023 MONTENEGRO</v>
          </cell>
          <cell r="C170">
            <v>1</v>
          </cell>
        </row>
        <row r="171">
          <cell r="A171">
            <v>43024</v>
          </cell>
          <cell r="B171" t="str">
            <v>43024 GRAMADO-CANELA</v>
          </cell>
          <cell r="C171">
            <v>10</v>
          </cell>
        </row>
        <row r="172">
          <cell r="A172">
            <v>43026</v>
          </cell>
          <cell r="B172" t="str">
            <v>43026 PORTO ALEGRE</v>
          </cell>
          <cell r="C172">
            <v>302</v>
          </cell>
        </row>
        <row r="173">
          <cell r="A173">
            <v>43027</v>
          </cell>
          <cell r="B173" t="str">
            <v>43027 OSORIO</v>
          </cell>
          <cell r="C173">
            <v>2</v>
          </cell>
        </row>
        <row r="174">
          <cell r="A174">
            <v>43029</v>
          </cell>
          <cell r="B174" t="str">
            <v>43029 CAMPANHA OCIDENTAL</v>
          </cell>
          <cell r="C174">
            <v>10</v>
          </cell>
        </row>
        <row r="175">
          <cell r="A175">
            <v>43030</v>
          </cell>
          <cell r="B175" t="str">
            <v>43030 CAMPANHA CENTRAL</v>
          </cell>
          <cell r="C175">
            <v>11</v>
          </cell>
        </row>
        <row r="176">
          <cell r="A176">
            <v>43031</v>
          </cell>
          <cell r="B176" t="str">
            <v>43031 CAMPANHA MERIDIONAL</v>
          </cell>
          <cell r="C176">
            <v>3</v>
          </cell>
        </row>
        <row r="177">
          <cell r="A177">
            <v>43033</v>
          </cell>
          <cell r="B177" t="str">
            <v>43033 PELOTAS</v>
          </cell>
          <cell r="C177">
            <v>6</v>
          </cell>
        </row>
        <row r="178">
          <cell r="A178">
            <v>43035</v>
          </cell>
          <cell r="B178" t="str">
            <v>43035 LITORAL LAGUNAR</v>
          </cell>
          <cell r="C178">
            <v>5</v>
          </cell>
        </row>
        <row r="179">
          <cell r="A179">
            <v>50001</v>
          </cell>
          <cell r="B179" t="str">
            <v>50001 BAIXO PANTANAL</v>
          </cell>
          <cell r="C179">
            <v>2</v>
          </cell>
        </row>
        <row r="180">
          <cell r="A180">
            <v>50004</v>
          </cell>
          <cell r="B180" t="str">
            <v>50004 CAMPO GRANDE</v>
          </cell>
          <cell r="C180">
            <v>61</v>
          </cell>
        </row>
        <row r="181">
          <cell r="A181">
            <v>50007</v>
          </cell>
          <cell r="B181" t="str">
            <v>50007 TRES LAGOAS</v>
          </cell>
          <cell r="C181">
            <v>8</v>
          </cell>
        </row>
        <row r="182">
          <cell r="A182">
            <v>50008</v>
          </cell>
          <cell r="B182" t="str">
            <v>50008 NOVA ANDRADINA</v>
          </cell>
          <cell r="C182">
            <v>1</v>
          </cell>
        </row>
        <row r="183">
          <cell r="A183">
            <v>50010</v>
          </cell>
          <cell r="B183" t="str">
            <v>50010 DOURADOS</v>
          </cell>
          <cell r="C183">
            <v>17</v>
          </cell>
        </row>
        <row r="184">
          <cell r="A184">
            <v>51002</v>
          </cell>
          <cell r="B184" t="str">
            <v>51002 ALTA FLORESTA</v>
          </cell>
          <cell r="C184">
            <v>1</v>
          </cell>
        </row>
        <row r="185">
          <cell r="A185">
            <v>51007</v>
          </cell>
          <cell r="B185" t="str">
            <v>51007 SINOP</v>
          </cell>
          <cell r="C185">
            <v>1</v>
          </cell>
        </row>
        <row r="186">
          <cell r="A186">
            <v>51011</v>
          </cell>
          <cell r="B186" t="str">
            <v>51011 MEDIO ARAGUAIA</v>
          </cell>
          <cell r="C186">
            <v>10</v>
          </cell>
        </row>
        <row r="187">
          <cell r="A187">
            <v>51013</v>
          </cell>
          <cell r="B187" t="str">
            <v>51013 TANGARA DA SERRA</v>
          </cell>
          <cell r="C187">
            <v>1</v>
          </cell>
        </row>
        <row r="188">
          <cell r="A188">
            <v>51017</v>
          </cell>
          <cell r="B188" t="str">
            <v>51017 CUIABA</v>
          </cell>
          <cell r="C188">
            <v>31</v>
          </cell>
        </row>
        <row r="189">
          <cell r="A189">
            <v>51018</v>
          </cell>
          <cell r="B189" t="str">
            <v>51018 ALTO PANTANAL</v>
          </cell>
          <cell r="C189">
            <v>7</v>
          </cell>
        </row>
        <row r="190">
          <cell r="A190">
            <v>51021</v>
          </cell>
          <cell r="B190" t="str">
            <v>51021 RONDONOPOLIS</v>
          </cell>
          <cell r="C190">
            <v>21</v>
          </cell>
        </row>
        <row r="191">
          <cell r="A191">
            <v>52004</v>
          </cell>
          <cell r="B191" t="str">
            <v>52004 PORANGATU</v>
          </cell>
          <cell r="C191">
            <v>12</v>
          </cell>
        </row>
        <row r="192">
          <cell r="A192">
            <v>52006</v>
          </cell>
          <cell r="B192" t="str">
            <v>52006 CERES</v>
          </cell>
          <cell r="C192">
            <v>5</v>
          </cell>
        </row>
        <row r="193">
          <cell r="A193">
            <v>52007</v>
          </cell>
          <cell r="B193" t="str">
            <v>52007 ANAPOLIS</v>
          </cell>
          <cell r="C193">
            <v>22</v>
          </cell>
        </row>
        <row r="194">
          <cell r="A194">
            <v>52010</v>
          </cell>
          <cell r="B194" t="str">
            <v>52010 GOIANIA</v>
          </cell>
          <cell r="C194">
            <v>111</v>
          </cell>
        </row>
        <row r="195">
          <cell r="A195">
            <v>52013</v>
          </cell>
          <cell r="B195" t="str">
            <v>52013 SUDOESTE DE GOIAS</v>
          </cell>
          <cell r="C195">
            <v>30</v>
          </cell>
        </row>
        <row r="196">
          <cell r="A196">
            <v>52015</v>
          </cell>
          <cell r="B196" t="str">
            <v>52015 MEIA PONTE</v>
          </cell>
          <cell r="C196">
            <v>20</v>
          </cell>
        </row>
        <row r="197">
          <cell r="A197">
            <v>52018</v>
          </cell>
          <cell r="B197" t="str">
            <v>52018 QUIRINOPOLIS</v>
          </cell>
          <cell r="C197">
            <v>1</v>
          </cell>
        </row>
        <row r="198">
          <cell r="A198">
            <v>53001</v>
          </cell>
          <cell r="B198" t="str">
            <v>53001 BRASILIA</v>
          </cell>
          <cell r="C198">
            <v>177</v>
          </cell>
        </row>
        <row r="199">
          <cell r="A199" t="str">
            <v xml:space="preserve"> </v>
          </cell>
          <cell r="B199" t="str">
            <v xml:space="preserve"> </v>
          </cell>
        </row>
        <row r="200">
          <cell r="A200" t="str">
            <v xml:space="preserve"> </v>
          </cell>
          <cell r="B200" t="str">
            <v xml:space="preserve"> </v>
          </cell>
        </row>
        <row r="201">
          <cell r="A201" t="str">
            <v xml:space="preserve"> - A </v>
          </cell>
          <cell r="B201" t="str">
            <v xml:space="preserve"> - A partir do processamento de junho de 2012, houve mudança na classificação da natureza e esfera dos estabelecimentos. Com isso, temos que:</v>
          </cell>
        </row>
        <row r="202">
          <cell r="A202" t="str">
            <v xml:space="preserve"> - Os</v>
          </cell>
          <cell r="B202" t="str">
            <v xml:space="preserve"> - Os dados relativos ao Cadastro Nacional de Estabelecimentos de Saúde (CNES) exibidos no TABNET referem-se aos registros constantes no Banco de Dados Nacional do CNES com status ATIVO.</v>
          </cell>
        </row>
        <row r="203">
          <cell r="A203" t="str">
            <v xml:space="preserve"> a le</v>
          </cell>
          <cell r="B203" t="str">
            <v xml:space="preserve"> a leitos Complementares foram retirados da consulta referente</v>
          </cell>
        </row>
        <row r="204">
          <cell r="A204" t="str">
            <v xml:space="preserve"> a le</v>
          </cell>
          <cell r="B204" t="str">
            <v xml:space="preserve"> a leitos de Internação, passando a constituir uma consulta específica conforme descrito na Nota Técnica.</v>
          </cell>
        </row>
        <row r="205">
          <cell r="A205" t="str">
            <v xml:space="preserve"> A pa</v>
          </cell>
          <cell r="B205" t="str">
            <v xml:space="preserve"> A partir da competência de Janeiro 2010 os dados referentes</v>
          </cell>
        </row>
        <row r="206">
          <cell r="A206" t="str">
            <v xml:space="preserve"> A pa</v>
          </cell>
          <cell r="B206" t="str">
            <v xml:space="preserve"> A partir de novembro de 2015, estão disponíveis como "Natureza Jurídica" e "Esfera Jurídica".</v>
          </cell>
        </row>
        <row r="207">
          <cell r="A207" t="str">
            <v xml:space="preserve"> Até </v>
          </cell>
          <cell r="B207" t="str">
            <v xml:space="preserve"> Até maio de 2012 estas informações estão disponíveis como "Natureza" e "Esfera Administrativa".</v>
          </cell>
        </row>
        <row r="208">
          <cell r="A208" t="str">
            <v xml:space="preserve"> De j</v>
          </cell>
          <cell r="B208" t="str">
            <v xml:space="preserve"> De junho de 2012 a outubro de 2015, estão disponíveis tanto como "Natureza" e "Esfera Administrativa", como "Natureza Jurídica" e "Esfera Jurídica".</v>
          </cell>
        </row>
        <row r="209">
          <cell r="A209" t="str">
            <v xml:space="preserve"> Font</v>
          </cell>
          <cell r="B209" t="str">
            <v xml:space="preserve"> Fonte: Ministério da Saúde - Cadastro Nacional dos Estabelecimentos de Saúde do Brasil - CNES</v>
          </cell>
        </row>
        <row r="210">
          <cell r="A210" t="str">
            <v xml:space="preserve"> Nota</v>
          </cell>
          <cell r="B210" t="str">
            <v xml:space="preserve"> Nota:</v>
          </cell>
        </row>
        <row r="211">
          <cell r="A211" t="str">
            <v>Total</v>
          </cell>
          <cell r="B211" t="str">
            <v>Total</v>
          </cell>
          <cell r="C211">
            <v>7230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74300187_32_1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Quantidade_existente</v>
          </cell>
        </row>
        <row r="2">
          <cell r="A2">
            <v>11001</v>
          </cell>
          <cell r="B2" t="str">
            <v>11001 PORTO VELHO</v>
          </cell>
          <cell r="C2">
            <v>31</v>
          </cell>
        </row>
        <row r="3">
          <cell r="A3">
            <v>11006</v>
          </cell>
          <cell r="B3" t="str">
            <v>11006 CACOAL</v>
          </cell>
          <cell r="C3">
            <v>2</v>
          </cell>
        </row>
        <row r="4">
          <cell r="A4">
            <v>11007</v>
          </cell>
          <cell r="B4" t="str">
            <v>11007 VILHENA</v>
          </cell>
          <cell r="C4">
            <v>5</v>
          </cell>
        </row>
        <row r="5">
          <cell r="A5">
            <v>12004</v>
          </cell>
          <cell r="B5" t="str">
            <v>12004 RIO BRANCO</v>
          </cell>
          <cell r="C5">
            <v>19</v>
          </cell>
        </row>
        <row r="6">
          <cell r="A6">
            <v>13007</v>
          </cell>
          <cell r="B6" t="str">
            <v>13007 MANAUS</v>
          </cell>
          <cell r="C6">
            <v>72</v>
          </cell>
        </row>
        <row r="7">
          <cell r="A7">
            <v>14001</v>
          </cell>
          <cell r="B7" t="str">
            <v>14001 BOA VISTA</v>
          </cell>
          <cell r="C7">
            <v>23</v>
          </cell>
        </row>
        <row r="8">
          <cell r="A8">
            <v>15002</v>
          </cell>
          <cell r="B8" t="str">
            <v>15002 SANTAREM</v>
          </cell>
          <cell r="C8">
            <v>7</v>
          </cell>
        </row>
        <row r="9">
          <cell r="A9">
            <v>15007</v>
          </cell>
          <cell r="B9" t="str">
            <v>15007 BELEM</v>
          </cell>
          <cell r="C9">
            <v>136</v>
          </cell>
        </row>
        <row r="10">
          <cell r="A10">
            <v>15008</v>
          </cell>
          <cell r="B10" t="str">
            <v>15008 CASTANHAL</v>
          </cell>
          <cell r="C10">
            <v>3</v>
          </cell>
        </row>
        <row r="11">
          <cell r="A11">
            <v>15015</v>
          </cell>
          <cell r="B11" t="str">
            <v>15015 ALTAMIRA</v>
          </cell>
          <cell r="C11">
            <v>5</v>
          </cell>
        </row>
        <row r="12">
          <cell r="A12">
            <v>15019</v>
          </cell>
          <cell r="B12" t="str">
            <v>15019 PARAUAPEBAS</v>
          </cell>
          <cell r="C12">
            <v>1</v>
          </cell>
        </row>
        <row r="13">
          <cell r="A13">
            <v>15020</v>
          </cell>
          <cell r="B13" t="str">
            <v>15020 MARABA</v>
          </cell>
          <cell r="C13">
            <v>6</v>
          </cell>
        </row>
        <row r="14">
          <cell r="A14">
            <v>15021</v>
          </cell>
          <cell r="B14" t="str">
            <v>15021 REDENCAO</v>
          </cell>
          <cell r="C14">
            <v>5</v>
          </cell>
        </row>
        <row r="15">
          <cell r="A15">
            <v>17002</v>
          </cell>
          <cell r="B15" t="str">
            <v>17002 ARAGUAINA</v>
          </cell>
          <cell r="C15">
            <v>14</v>
          </cell>
        </row>
        <row r="16">
          <cell r="A16">
            <v>17005</v>
          </cell>
          <cell r="B16" t="str">
            <v>17005 GURUPI</v>
          </cell>
          <cell r="C16">
            <v>1</v>
          </cell>
        </row>
        <row r="17">
          <cell r="A17">
            <v>17006</v>
          </cell>
          <cell r="B17" t="str">
            <v>17006 PORTO NACIONAL</v>
          </cell>
          <cell r="C17">
            <v>52</v>
          </cell>
        </row>
        <row r="18">
          <cell r="A18">
            <v>21002</v>
          </cell>
          <cell r="B18" t="str">
            <v>21002 AGLOMERACAO URBANA DE SAO LUIS</v>
          </cell>
          <cell r="C18">
            <v>67</v>
          </cell>
        </row>
        <row r="19">
          <cell r="A19">
            <v>21005</v>
          </cell>
          <cell r="B19" t="str">
            <v>21005 BAIXADA MARANHENSE</v>
          </cell>
          <cell r="C19">
            <v>4</v>
          </cell>
        </row>
        <row r="20">
          <cell r="A20">
            <v>21009</v>
          </cell>
          <cell r="B20" t="str">
            <v>21009 IMPERATRIZ</v>
          </cell>
          <cell r="C20">
            <v>21</v>
          </cell>
        </row>
        <row r="21">
          <cell r="A21">
            <v>21015</v>
          </cell>
          <cell r="B21" t="str">
            <v>21015 CODO</v>
          </cell>
          <cell r="C21">
            <v>4</v>
          </cell>
        </row>
        <row r="22">
          <cell r="A22">
            <v>22002</v>
          </cell>
          <cell r="B22" t="str">
            <v>22002 LITORAL PIAUIENSE</v>
          </cell>
          <cell r="C22">
            <v>5</v>
          </cell>
        </row>
        <row r="23">
          <cell r="A23">
            <v>22003</v>
          </cell>
          <cell r="B23" t="str">
            <v>22003 TERESINA</v>
          </cell>
          <cell r="C23">
            <v>90</v>
          </cell>
        </row>
        <row r="24">
          <cell r="A24">
            <v>22009</v>
          </cell>
          <cell r="B24" t="str">
            <v>22009 FLORIANO</v>
          </cell>
          <cell r="C24">
            <v>16</v>
          </cell>
        </row>
        <row r="25">
          <cell r="A25">
            <v>22013</v>
          </cell>
          <cell r="B25" t="str">
            <v>22013 PICOS</v>
          </cell>
          <cell r="C25">
            <v>12</v>
          </cell>
        </row>
        <row r="26">
          <cell r="A26">
            <v>23005</v>
          </cell>
          <cell r="B26" t="str">
            <v>23005 SOBRAL</v>
          </cell>
          <cell r="C26">
            <v>10</v>
          </cell>
        </row>
        <row r="27">
          <cell r="A27">
            <v>23016</v>
          </cell>
          <cell r="B27" t="str">
            <v>23016 FORTALEZA</v>
          </cell>
          <cell r="C27">
            <v>151</v>
          </cell>
        </row>
        <row r="28">
          <cell r="A28">
            <v>23032</v>
          </cell>
          <cell r="B28" t="str">
            <v>23032 CARIRI</v>
          </cell>
          <cell r="C28">
            <v>32</v>
          </cell>
        </row>
        <row r="29">
          <cell r="A29">
            <v>24001</v>
          </cell>
          <cell r="B29" t="str">
            <v>24001 MOSSORO</v>
          </cell>
          <cell r="C29">
            <v>22</v>
          </cell>
        </row>
        <row r="30">
          <cell r="A30">
            <v>24018</v>
          </cell>
          <cell r="B30" t="str">
            <v>24018 NATAL</v>
          </cell>
          <cell r="C30">
            <v>79</v>
          </cell>
        </row>
        <row r="31">
          <cell r="A31">
            <v>25017</v>
          </cell>
          <cell r="B31" t="str">
            <v>25017 CAMPINA GRANDE</v>
          </cell>
          <cell r="C31">
            <v>67</v>
          </cell>
        </row>
        <row r="32">
          <cell r="A32">
            <v>25022</v>
          </cell>
          <cell r="B32" t="str">
            <v>25022 JOAO PESSOA</v>
          </cell>
          <cell r="C32">
            <v>95</v>
          </cell>
        </row>
        <row r="33">
          <cell r="A33">
            <v>26004</v>
          </cell>
          <cell r="B33" t="str">
            <v>26004 SERTAO DO MOXOTO</v>
          </cell>
          <cell r="C33">
            <v>2</v>
          </cell>
        </row>
        <row r="34">
          <cell r="A34">
            <v>26005</v>
          </cell>
          <cell r="B34" t="str">
            <v>26005 PETROLINA</v>
          </cell>
          <cell r="C34">
            <v>30</v>
          </cell>
        </row>
        <row r="35">
          <cell r="A35">
            <v>26008</v>
          </cell>
          <cell r="B35" t="str">
            <v>26008 VALE DO IPOJUCA</v>
          </cell>
          <cell r="C35">
            <v>9</v>
          </cell>
        </row>
        <row r="36">
          <cell r="A36">
            <v>26011</v>
          </cell>
          <cell r="B36" t="str">
            <v>26011 GARANHUNS</v>
          </cell>
          <cell r="C36">
            <v>1</v>
          </cell>
        </row>
        <row r="37">
          <cell r="A37">
            <v>26017</v>
          </cell>
          <cell r="B37" t="str">
            <v>26017 RECIFE</v>
          </cell>
          <cell r="C37">
            <v>377</v>
          </cell>
        </row>
        <row r="38">
          <cell r="A38">
            <v>27006</v>
          </cell>
          <cell r="B38" t="str">
            <v>27006 ARAPIRACA</v>
          </cell>
          <cell r="C38">
            <v>17</v>
          </cell>
        </row>
        <row r="39">
          <cell r="A39">
            <v>27011</v>
          </cell>
          <cell r="B39" t="str">
            <v>27011 MACEIO</v>
          </cell>
          <cell r="C39">
            <v>56</v>
          </cell>
        </row>
        <row r="40">
          <cell r="A40">
            <v>27012</v>
          </cell>
          <cell r="B40" t="str">
            <v>27012 SAO MIGUEL DOS CAMPOS</v>
          </cell>
          <cell r="C40">
            <v>25</v>
          </cell>
        </row>
        <row r="41">
          <cell r="A41">
            <v>28011</v>
          </cell>
          <cell r="B41" t="str">
            <v>28011 ARACAJU</v>
          </cell>
          <cell r="C41">
            <v>38</v>
          </cell>
        </row>
        <row r="42">
          <cell r="A42">
            <v>29001</v>
          </cell>
          <cell r="B42" t="str">
            <v>29001 BARREIRAS</v>
          </cell>
          <cell r="C42">
            <v>1</v>
          </cell>
        </row>
        <row r="43">
          <cell r="A43">
            <v>29009</v>
          </cell>
          <cell r="B43" t="str">
            <v>29009 IRECE</v>
          </cell>
          <cell r="C43">
            <v>6</v>
          </cell>
        </row>
        <row r="44">
          <cell r="A44">
            <v>29012</v>
          </cell>
          <cell r="B44" t="str">
            <v>29012 FEIRA DE SANTANA</v>
          </cell>
          <cell r="C44">
            <v>57</v>
          </cell>
        </row>
        <row r="45">
          <cell r="A45">
            <v>29017</v>
          </cell>
          <cell r="B45" t="str">
            <v>29017 ALAGOINHAS</v>
          </cell>
          <cell r="C45">
            <v>1</v>
          </cell>
        </row>
        <row r="46">
          <cell r="A46">
            <v>29019</v>
          </cell>
          <cell r="B46" t="str">
            <v>29019 CATU</v>
          </cell>
          <cell r="C46">
            <v>1</v>
          </cell>
        </row>
        <row r="47">
          <cell r="A47">
            <v>29020</v>
          </cell>
          <cell r="B47" t="str">
            <v>29020 SANTO ANTONIO DE JESUS</v>
          </cell>
          <cell r="C47">
            <v>1</v>
          </cell>
        </row>
        <row r="48">
          <cell r="A48">
            <v>29021</v>
          </cell>
          <cell r="B48" t="str">
            <v>29021 SALVADOR</v>
          </cell>
          <cell r="C48">
            <v>117</v>
          </cell>
        </row>
        <row r="49">
          <cell r="A49">
            <v>29024</v>
          </cell>
          <cell r="B49" t="str">
            <v>29024 JEQUIE</v>
          </cell>
          <cell r="C49">
            <v>6</v>
          </cell>
        </row>
        <row r="50">
          <cell r="A50">
            <v>29026</v>
          </cell>
          <cell r="B50" t="str">
            <v>29026 GUANAMBI</v>
          </cell>
          <cell r="C50">
            <v>15</v>
          </cell>
        </row>
        <row r="51">
          <cell r="A51">
            <v>29028</v>
          </cell>
          <cell r="B51" t="str">
            <v>29028 VITORIA DA CONQUISTA</v>
          </cell>
          <cell r="C51">
            <v>22</v>
          </cell>
        </row>
        <row r="52">
          <cell r="A52">
            <v>29031</v>
          </cell>
          <cell r="B52" t="str">
            <v>29031 ILHEUS-ITABUNA</v>
          </cell>
          <cell r="C52">
            <v>29</v>
          </cell>
        </row>
        <row r="53">
          <cell r="A53">
            <v>29032</v>
          </cell>
          <cell r="B53" t="str">
            <v>29032 PORTO SEGURO</v>
          </cell>
          <cell r="C53">
            <v>14</v>
          </cell>
        </row>
        <row r="54">
          <cell r="A54">
            <v>31007</v>
          </cell>
          <cell r="B54" t="str">
            <v>31007 MONTES CLAROS</v>
          </cell>
          <cell r="C54">
            <v>30</v>
          </cell>
        </row>
        <row r="55">
          <cell r="A55">
            <v>31010</v>
          </cell>
          <cell r="B55" t="str">
            <v>31010 DIAMANTINA</v>
          </cell>
          <cell r="C55">
            <v>5</v>
          </cell>
        </row>
        <row r="56">
          <cell r="A56">
            <v>31015</v>
          </cell>
          <cell r="B56" t="str">
            <v>31015 TEOFILO OTONI</v>
          </cell>
          <cell r="C56">
            <v>2</v>
          </cell>
        </row>
        <row r="57">
          <cell r="A57">
            <v>31018</v>
          </cell>
          <cell r="B57" t="str">
            <v>31018 UBERLANDIA</v>
          </cell>
          <cell r="C57">
            <v>12</v>
          </cell>
        </row>
        <row r="58">
          <cell r="A58">
            <v>31019</v>
          </cell>
          <cell r="B58" t="str">
            <v>31019 PATROCINIO</v>
          </cell>
          <cell r="C58">
            <v>1</v>
          </cell>
        </row>
        <row r="59">
          <cell r="A59">
            <v>31020</v>
          </cell>
          <cell r="B59" t="str">
            <v>31020 PATOS DE MINAS</v>
          </cell>
          <cell r="C59">
            <v>2</v>
          </cell>
        </row>
        <row r="60">
          <cell r="A60">
            <v>31022</v>
          </cell>
          <cell r="B60" t="str">
            <v>31022 UBERABA</v>
          </cell>
          <cell r="C60">
            <v>11</v>
          </cell>
        </row>
        <row r="61">
          <cell r="A61">
            <v>31023</v>
          </cell>
          <cell r="B61" t="str">
            <v>31023 ARAXA</v>
          </cell>
          <cell r="C61">
            <v>7</v>
          </cell>
        </row>
        <row r="62">
          <cell r="A62">
            <v>31027</v>
          </cell>
          <cell r="B62" t="str">
            <v>31027 SETE LAGOAS</v>
          </cell>
          <cell r="C62">
            <v>4</v>
          </cell>
        </row>
        <row r="63">
          <cell r="A63">
            <v>31030</v>
          </cell>
          <cell r="B63" t="str">
            <v>31030 BELO HORIZONTE</v>
          </cell>
          <cell r="C63">
            <v>223</v>
          </cell>
        </row>
        <row r="64">
          <cell r="A64">
            <v>31037</v>
          </cell>
          <cell r="B64" t="str">
            <v>31037 GOVERNADOR VALADARES</v>
          </cell>
          <cell r="C64">
            <v>1</v>
          </cell>
        </row>
        <row r="65">
          <cell r="A65">
            <v>31039</v>
          </cell>
          <cell r="B65" t="str">
            <v>31039 IPATINGA</v>
          </cell>
          <cell r="C65">
            <v>1</v>
          </cell>
        </row>
        <row r="66">
          <cell r="A66">
            <v>31043</v>
          </cell>
          <cell r="B66" t="str">
            <v>31043 DIVINOPOLIS</v>
          </cell>
          <cell r="C66">
            <v>15</v>
          </cell>
        </row>
        <row r="67">
          <cell r="A67">
            <v>31047</v>
          </cell>
          <cell r="B67" t="str">
            <v>31047 PASSOS</v>
          </cell>
          <cell r="C67">
            <v>10</v>
          </cell>
        </row>
        <row r="68">
          <cell r="A68">
            <v>31049</v>
          </cell>
          <cell r="B68" t="str">
            <v>31049 ALFENAS</v>
          </cell>
          <cell r="C68">
            <v>2</v>
          </cell>
        </row>
        <row r="69">
          <cell r="A69">
            <v>31050</v>
          </cell>
          <cell r="B69" t="str">
            <v>31050 VARGINHA</v>
          </cell>
          <cell r="C69">
            <v>6</v>
          </cell>
        </row>
        <row r="70">
          <cell r="A70">
            <v>31051</v>
          </cell>
          <cell r="B70" t="str">
            <v>31051 POCOS DE CALDAS</v>
          </cell>
          <cell r="C70">
            <v>12</v>
          </cell>
        </row>
        <row r="71">
          <cell r="A71">
            <v>31052</v>
          </cell>
          <cell r="B71" t="str">
            <v>31052 POUSO ALEGRE</v>
          </cell>
          <cell r="C71">
            <v>7</v>
          </cell>
        </row>
        <row r="72">
          <cell r="A72">
            <v>31056</v>
          </cell>
          <cell r="B72" t="str">
            <v>31056 ITAJUBA</v>
          </cell>
          <cell r="C72">
            <v>3</v>
          </cell>
        </row>
        <row r="73">
          <cell r="A73">
            <v>31059</v>
          </cell>
          <cell r="B73" t="str">
            <v>31059 BARBACENA</v>
          </cell>
          <cell r="C73">
            <v>21</v>
          </cell>
        </row>
        <row r="74">
          <cell r="A74">
            <v>31060</v>
          </cell>
          <cell r="B74" t="str">
            <v>31060 PONTE NOVA</v>
          </cell>
          <cell r="C74">
            <v>7</v>
          </cell>
        </row>
        <row r="75">
          <cell r="A75">
            <v>31061</v>
          </cell>
          <cell r="B75" t="str">
            <v>31061 MANHUACU</v>
          </cell>
          <cell r="C75">
            <v>5</v>
          </cell>
        </row>
        <row r="76">
          <cell r="A76">
            <v>31063</v>
          </cell>
          <cell r="B76" t="str">
            <v>31063 MURIAE</v>
          </cell>
          <cell r="C76">
            <v>5</v>
          </cell>
        </row>
        <row r="77">
          <cell r="A77">
            <v>31064</v>
          </cell>
          <cell r="B77" t="str">
            <v>31064 UBA</v>
          </cell>
          <cell r="C77">
            <v>5</v>
          </cell>
        </row>
        <row r="78">
          <cell r="A78">
            <v>31065</v>
          </cell>
          <cell r="B78" t="str">
            <v>31065 JUIZ DE FORA</v>
          </cell>
          <cell r="C78">
            <v>33</v>
          </cell>
        </row>
        <row r="79">
          <cell r="A79">
            <v>32003</v>
          </cell>
          <cell r="B79" t="str">
            <v>32003 COLATINA</v>
          </cell>
          <cell r="C79">
            <v>2</v>
          </cell>
        </row>
        <row r="80">
          <cell r="A80">
            <v>32005</v>
          </cell>
          <cell r="B80" t="str">
            <v>32005 SAO MATEUS</v>
          </cell>
          <cell r="C80">
            <v>1</v>
          </cell>
        </row>
        <row r="81">
          <cell r="A81">
            <v>32006</v>
          </cell>
          <cell r="B81" t="str">
            <v>32006 LINHARES</v>
          </cell>
          <cell r="C81">
            <v>11</v>
          </cell>
        </row>
        <row r="82">
          <cell r="A82">
            <v>32009</v>
          </cell>
          <cell r="B82" t="str">
            <v>32009 VITORIA</v>
          </cell>
          <cell r="C82">
            <v>114</v>
          </cell>
        </row>
        <row r="83">
          <cell r="A83">
            <v>32012</v>
          </cell>
          <cell r="B83" t="str">
            <v>32012 CACHOEIRO DE ITAPEMIRIM</v>
          </cell>
          <cell r="C83">
            <v>8</v>
          </cell>
        </row>
        <row r="84">
          <cell r="A84">
            <v>33001</v>
          </cell>
          <cell r="B84" t="str">
            <v>33001 ITAPERUNA</v>
          </cell>
          <cell r="C84">
            <v>12</v>
          </cell>
        </row>
        <row r="85">
          <cell r="A85">
            <v>33003</v>
          </cell>
          <cell r="B85" t="str">
            <v>33003 CAMPOS DOS GOYTACAZES</v>
          </cell>
          <cell r="C85">
            <v>27</v>
          </cell>
        </row>
        <row r="86">
          <cell r="A86">
            <v>33004</v>
          </cell>
          <cell r="B86" t="str">
            <v>33004 MACAE</v>
          </cell>
          <cell r="C86">
            <v>7</v>
          </cell>
        </row>
        <row r="87">
          <cell r="A87">
            <v>33007</v>
          </cell>
          <cell r="B87" t="str">
            <v>33007 NOVA FRIBURGO</v>
          </cell>
          <cell r="C87">
            <v>12</v>
          </cell>
        </row>
        <row r="88">
          <cell r="A88">
            <v>33010</v>
          </cell>
          <cell r="B88" t="str">
            <v>33010 LAGOS</v>
          </cell>
          <cell r="C88">
            <v>7</v>
          </cell>
        </row>
        <row r="89">
          <cell r="A89">
            <v>33011</v>
          </cell>
          <cell r="B89" t="str">
            <v>33011 VALE DO PARAIBA FLUMINENSE</v>
          </cell>
          <cell r="C89">
            <v>13</v>
          </cell>
        </row>
        <row r="90">
          <cell r="A90">
            <v>33012</v>
          </cell>
          <cell r="B90" t="str">
            <v>33012 BARRA DO PIRAI</v>
          </cell>
          <cell r="C90">
            <v>1</v>
          </cell>
        </row>
        <row r="91">
          <cell r="A91">
            <v>33013</v>
          </cell>
          <cell r="B91" t="str">
            <v>33013 BAIA DA ILHA GRANDE</v>
          </cell>
          <cell r="C91">
            <v>2</v>
          </cell>
        </row>
        <row r="92">
          <cell r="A92">
            <v>33015</v>
          </cell>
          <cell r="B92" t="str">
            <v>33015 SERRANA</v>
          </cell>
          <cell r="C92">
            <v>14</v>
          </cell>
        </row>
        <row r="93">
          <cell r="A93">
            <v>33017</v>
          </cell>
          <cell r="B93" t="str">
            <v>33017 ITAGUAI</v>
          </cell>
          <cell r="C93">
            <v>6</v>
          </cell>
        </row>
        <row r="94">
          <cell r="A94">
            <v>33018</v>
          </cell>
          <cell r="B94" t="str">
            <v>33018 RIO DE JANEIRO</v>
          </cell>
          <cell r="C94">
            <v>391</v>
          </cell>
        </row>
        <row r="95">
          <cell r="A95">
            <v>35004</v>
          </cell>
          <cell r="B95" t="str">
            <v>35004 SAO JOSE DO RIO PRETO</v>
          </cell>
          <cell r="C95">
            <v>12</v>
          </cell>
        </row>
        <row r="96">
          <cell r="A96">
            <v>35005</v>
          </cell>
          <cell r="B96" t="str">
            <v>35005 CATANDUVA</v>
          </cell>
          <cell r="C96">
            <v>8</v>
          </cell>
        </row>
        <row r="97">
          <cell r="A97">
            <v>35009</v>
          </cell>
          <cell r="B97" t="str">
            <v>35009 BARRETOS</v>
          </cell>
          <cell r="C97">
            <v>5</v>
          </cell>
        </row>
        <row r="98">
          <cell r="A98">
            <v>35012</v>
          </cell>
          <cell r="B98" t="str">
            <v>35012 FRANCA</v>
          </cell>
          <cell r="C98">
            <v>13</v>
          </cell>
        </row>
        <row r="99">
          <cell r="A99">
            <v>35014</v>
          </cell>
          <cell r="B99" t="str">
            <v>35014 RIBEIRAO PRETO</v>
          </cell>
          <cell r="C99">
            <v>40</v>
          </cell>
        </row>
        <row r="100">
          <cell r="A100">
            <v>35017</v>
          </cell>
          <cell r="B100" t="str">
            <v>35017 ARACATUBA</v>
          </cell>
          <cell r="C100">
            <v>20</v>
          </cell>
        </row>
        <row r="101">
          <cell r="A101">
            <v>35019</v>
          </cell>
          <cell r="B101" t="str">
            <v>35019 LINS</v>
          </cell>
          <cell r="C101">
            <v>2</v>
          </cell>
        </row>
        <row r="102">
          <cell r="A102">
            <v>35020</v>
          </cell>
          <cell r="B102" t="str">
            <v>35020 BAURU</v>
          </cell>
          <cell r="C102">
            <v>18</v>
          </cell>
        </row>
        <row r="103">
          <cell r="A103">
            <v>35023</v>
          </cell>
          <cell r="B103" t="str">
            <v>35023 BOTUCATU</v>
          </cell>
          <cell r="C103">
            <v>6</v>
          </cell>
        </row>
        <row r="104">
          <cell r="A104">
            <v>35026</v>
          </cell>
          <cell r="B104" t="str">
            <v>35026 RIO CLARO</v>
          </cell>
          <cell r="C104">
            <v>4</v>
          </cell>
        </row>
        <row r="105">
          <cell r="A105">
            <v>35027</v>
          </cell>
          <cell r="B105" t="str">
            <v>35027 LIMEIRA</v>
          </cell>
          <cell r="C105">
            <v>8</v>
          </cell>
        </row>
        <row r="106">
          <cell r="A106">
            <v>35031</v>
          </cell>
          <cell r="B106" t="str">
            <v>35031 MOJI MIRIM</v>
          </cell>
          <cell r="C106">
            <v>2</v>
          </cell>
        </row>
        <row r="107">
          <cell r="A107">
            <v>35032</v>
          </cell>
          <cell r="B107" t="str">
            <v>35032 CAMPINAS</v>
          </cell>
          <cell r="C107">
            <v>63</v>
          </cell>
        </row>
        <row r="108">
          <cell r="A108">
            <v>35036</v>
          </cell>
          <cell r="B108" t="str">
            <v>35036 PRESIDENTE PRUDENTE</v>
          </cell>
          <cell r="C108">
            <v>12</v>
          </cell>
        </row>
        <row r="109">
          <cell r="A109">
            <v>35037</v>
          </cell>
          <cell r="B109" t="str">
            <v>35037 TUPA</v>
          </cell>
          <cell r="C109">
            <v>1</v>
          </cell>
        </row>
        <row r="110">
          <cell r="A110">
            <v>35038</v>
          </cell>
          <cell r="B110" t="str">
            <v>35038 MARILIA</v>
          </cell>
          <cell r="C110">
            <v>9</v>
          </cell>
        </row>
        <row r="111">
          <cell r="A111">
            <v>35039</v>
          </cell>
          <cell r="B111" t="str">
            <v>35039 ASSIS</v>
          </cell>
          <cell r="C111">
            <v>6</v>
          </cell>
        </row>
        <row r="112">
          <cell r="A112">
            <v>35040</v>
          </cell>
          <cell r="B112" t="str">
            <v>35040 OURINHOS</v>
          </cell>
          <cell r="C112">
            <v>5</v>
          </cell>
        </row>
        <row r="113">
          <cell r="A113">
            <v>35041</v>
          </cell>
          <cell r="B113" t="str">
            <v>35041 ITAPEVA</v>
          </cell>
          <cell r="C113">
            <v>8</v>
          </cell>
        </row>
        <row r="114">
          <cell r="A114">
            <v>35046</v>
          </cell>
          <cell r="B114" t="str">
            <v>35046 SOROCABA</v>
          </cell>
          <cell r="C114">
            <v>37</v>
          </cell>
        </row>
        <row r="115">
          <cell r="A115">
            <v>35047</v>
          </cell>
          <cell r="B115" t="str">
            <v>35047 JUNDIAI</v>
          </cell>
          <cell r="C115">
            <v>1</v>
          </cell>
        </row>
        <row r="116">
          <cell r="A116">
            <v>35048</v>
          </cell>
          <cell r="B116" t="str">
            <v>35048 BRAGANCA PAULISTA</v>
          </cell>
          <cell r="C116">
            <v>8</v>
          </cell>
        </row>
        <row r="117">
          <cell r="A117">
            <v>35050</v>
          </cell>
          <cell r="B117" t="str">
            <v>35050 SAO JOSE DOS CAMPOS</v>
          </cell>
          <cell r="C117">
            <v>11</v>
          </cell>
        </row>
        <row r="118">
          <cell r="A118">
            <v>35051</v>
          </cell>
          <cell r="B118" t="str">
            <v>35051 GUARATINGUETA</v>
          </cell>
          <cell r="C118">
            <v>9</v>
          </cell>
        </row>
        <row r="119">
          <cell r="A119">
            <v>35055</v>
          </cell>
          <cell r="B119" t="str">
            <v>35055 REGISTRO</v>
          </cell>
          <cell r="C119">
            <v>18</v>
          </cell>
        </row>
        <row r="120">
          <cell r="A120">
            <v>35057</v>
          </cell>
          <cell r="B120" t="str">
            <v>35057 OSASCO</v>
          </cell>
          <cell r="C120">
            <v>22</v>
          </cell>
        </row>
        <row r="121">
          <cell r="A121">
            <v>35058</v>
          </cell>
          <cell r="B121" t="str">
            <v>35058 FRANCO DA ROCHA</v>
          </cell>
          <cell r="C121">
            <v>14</v>
          </cell>
        </row>
        <row r="122">
          <cell r="A122">
            <v>35059</v>
          </cell>
          <cell r="B122" t="str">
            <v>35059 GUARULHOS</v>
          </cell>
          <cell r="C122">
            <v>13</v>
          </cell>
        </row>
        <row r="123">
          <cell r="A123">
            <v>35060</v>
          </cell>
          <cell r="B123" t="str">
            <v>35060 ITAPECERICA DA SERRA</v>
          </cell>
          <cell r="C123">
            <v>17</v>
          </cell>
        </row>
        <row r="124">
          <cell r="A124">
            <v>35061</v>
          </cell>
          <cell r="B124" t="str">
            <v>35061 SAO PAULO</v>
          </cell>
          <cell r="C124">
            <v>392</v>
          </cell>
        </row>
        <row r="125">
          <cell r="A125">
            <v>35062</v>
          </cell>
          <cell r="B125" t="str">
            <v>35062 MOGI DAS CRUZES</v>
          </cell>
          <cell r="C125">
            <v>28</v>
          </cell>
        </row>
        <row r="126">
          <cell r="A126">
            <v>35063</v>
          </cell>
          <cell r="B126" t="str">
            <v>35063 SANTOS</v>
          </cell>
          <cell r="C126">
            <v>47</v>
          </cell>
        </row>
        <row r="127">
          <cell r="A127">
            <v>41002</v>
          </cell>
          <cell r="B127" t="str">
            <v>41002 UMUARAMA</v>
          </cell>
          <cell r="C127">
            <v>8</v>
          </cell>
        </row>
        <row r="128">
          <cell r="A128">
            <v>41003</v>
          </cell>
          <cell r="B128" t="str">
            <v>41003 CIANORTE</v>
          </cell>
          <cell r="C128">
            <v>2</v>
          </cell>
        </row>
        <row r="129">
          <cell r="A129">
            <v>41005</v>
          </cell>
          <cell r="B129" t="str">
            <v>41005 CAMPO MOURAO</v>
          </cell>
          <cell r="C129">
            <v>3</v>
          </cell>
        </row>
        <row r="130">
          <cell r="A130">
            <v>41009</v>
          </cell>
          <cell r="B130" t="str">
            <v>41009 MARINGA</v>
          </cell>
          <cell r="C130">
            <v>12</v>
          </cell>
        </row>
        <row r="131">
          <cell r="A131">
            <v>41010</v>
          </cell>
          <cell r="B131" t="str">
            <v>41010 APUCARANA</v>
          </cell>
          <cell r="C131">
            <v>19</v>
          </cell>
        </row>
        <row r="132">
          <cell r="A132">
            <v>41011</v>
          </cell>
          <cell r="B132" t="str">
            <v>41011 LONDRINA</v>
          </cell>
          <cell r="C132">
            <v>17</v>
          </cell>
        </row>
        <row r="133">
          <cell r="A133">
            <v>41013</v>
          </cell>
          <cell r="B133" t="str">
            <v>41013 IVAIPORA</v>
          </cell>
          <cell r="C133">
            <v>1</v>
          </cell>
        </row>
        <row r="134">
          <cell r="A134">
            <v>41019</v>
          </cell>
          <cell r="B134" t="str">
            <v>41019 TELEMACO BORBA</v>
          </cell>
          <cell r="C134">
            <v>8</v>
          </cell>
        </row>
        <row r="135">
          <cell r="A135">
            <v>41021</v>
          </cell>
          <cell r="B135" t="str">
            <v>41021 PONTA GROSSA</v>
          </cell>
          <cell r="C135">
            <v>16</v>
          </cell>
        </row>
        <row r="136">
          <cell r="A136">
            <v>41022</v>
          </cell>
          <cell r="B136" t="str">
            <v>41022 TOLEDO</v>
          </cell>
          <cell r="C136">
            <v>6</v>
          </cell>
        </row>
        <row r="137">
          <cell r="A137">
            <v>41023</v>
          </cell>
          <cell r="B137" t="str">
            <v>41023 CASCAVEL</v>
          </cell>
          <cell r="C137">
            <v>31</v>
          </cell>
        </row>
        <row r="138">
          <cell r="A138">
            <v>41024</v>
          </cell>
          <cell r="B138" t="str">
            <v>41024 FOZ DO IGUACU</v>
          </cell>
          <cell r="C138">
            <v>4</v>
          </cell>
        </row>
        <row r="139">
          <cell r="A139">
            <v>41027</v>
          </cell>
          <cell r="B139" t="str">
            <v>41027 PATO BRANCO</v>
          </cell>
          <cell r="C139">
            <v>10</v>
          </cell>
        </row>
        <row r="140">
          <cell r="A140">
            <v>41029</v>
          </cell>
          <cell r="B140" t="str">
            <v>41029 GUARAPUAVA</v>
          </cell>
          <cell r="C140">
            <v>12</v>
          </cell>
        </row>
        <row r="141">
          <cell r="A141">
            <v>41033</v>
          </cell>
          <cell r="B141" t="str">
            <v>41033 UNIAO DA VITORIA</v>
          </cell>
          <cell r="C141">
            <v>1</v>
          </cell>
        </row>
        <row r="142">
          <cell r="A142">
            <v>41037</v>
          </cell>
          <cell r="B142" t="str">
            <v>41037 CURITIBA</v>
          </cell>
          <cell r="C142">
            <v>142</v>
          </cell>
        </row>
        <row r="143">
          <cell r="A143">
            <v>41038</v>
          </cell>
          <cell r="B143" t="str">
            <v>41038 PARANAGUA</v>
          </cell>
          <cell r="C143">
            <v>1</v>
          </cell>
        </row>
        <row r="144">
          <cell r="A144">
            <v>42001</v>
          </cell>
          <cell r="B144" t="str">
            <v>42001 SAO MIGUEL DO OESTE</v>
          </cell>
          <cell r="C144">
            <v>3</v>
          </cell>
        </row>
        <row r="145">
          <cell r="A145">
            <v>42002</v>
          </cell>
          <cell r="B145" t="str">
            <v>42002 CHAPECO</v>
          </cell>
          <cell r="C145">
            <v>13</v>
          </cell>
        </row>
        <row r="146">
          <cell r="A146">
            <v>42004</v>
          </cell>
          <cell r="B146" t="str">
            <v>42004 JOACABA</v>
          </cell>
          <cell r="C146">
            <v>21</v>
          </cell>
        </row>
        <row r="147">
          <cell r="A147">
            <v>42005</v>
          </cell>
          <cell r="B147" t="str">
            <v>42005 CONCORDIA</v>
          </cell>
          <cell r="C147">
            <v>3</v>
          </cell>
        </row>
        <row r="148">
          <cell r="A148">
            <v>42006</v>
          </cell>
          <cell r="B148" t="str">
            <v>42006 CANOINHAS</v>
          </cell>
          <cell r="C148">
            <v>3</v>
          </cell>
        </row>
        <row r="149">
          <cell r="A149">
            <v>42008</v>
          </cell>
          <cell r="B149" t="str">
            <v>42008 JOINVILLE</v>
          </cell>
          <cell r="C149">
            <v>20</v>
          </cell>
        </row>
        <row r="150">
          <cell r="A150">
            <v>42010</v>
          </cell>
          <cell r="B150" t="str">
            <v>42010 CAMPOS DE LAGES</v>
          </cell>
          <cell r="C150">
            <v>12</v>
          </cell>
        </row>
        <row r="151">
          <cell r="A151">
            <v>42012</v>
          </cell>
          <cell r="B151" t="str">
            <v>42012 BLUMENAU</v>
          </cell>
          <cell r="C151">
            <v>5</v>
          </cell>
        </row>
        <row r="152">
          <cell r="A152">
            <v>42013</v>
          </cell>
          <cell r="B152" t="str">
            <v>42013 ITAJAI</v>
          </cell>
          <cell r="C152">
            <v>19</v>
          </cell>
        </row>
        <row r="153">
          <cell r="A153">
            <v>42016</v>
          </cell>
          <cell r="B153" t="str">
            <v>42016 FLORIANOPOLIS</v>
          </cell>
          <cell r="C153">
            <v>46</v>
          </cell>
        </row>
        <row r="154">
          <cell r="A154">
            <v>42018</v>
          </cell>
          <cell r="B154" t="str">
            <v>42018 TUBARAO</v>
          </cell>
          <cell r="C154">
            <v>8</v>
          </cell>
        </row>
        <row r="155">
          <cell r="A155">
            <v>42019</v>
          </cell>
          <cell r="B155" t="str">
            <v>42019 CRICIUMA</v>
          </cell>
          <cell r="C155">
            <v>10</v>
          </cell>
        </row>
        <row r="156">
          <cell r="A156">
            <v>43001</v>
          </cell>
          <cell r="B156" t="str">
            <v>43001 SANTA ROSA</v>
          </cell>
          <cell r="C156">
            <v>4</v>
          </cell>
        </row>
        <row r="157">
          <cell r="A157">
            <v>43002</v>
          </cell>
          <cell r="B157" t="str">
            <v>43002 TRES PASSOS</v>
          </cell>
          <cell r="C157">
            <v>1</v>
          </cell>
        </row>
        <row r="158">
          <cell r="A158">
            <v>43004</v>
          </cell>
          <cell r="B158" t="str">
            <v>43004 ERECHIM</v>
          </cell>
          <cell r="C158">
            <v>2</v>
          </cell>
        </row>
        <row r="159">
          <cell r="A159">
            <v>43007</v>
          </cell>
          <cell r="B159" t="str">
            <v>43007 SANTO ANGELO</v>
          </cell>
          <cell r="C159">
            <v>2</v>
          </cell>
        </row>
        <row r="160">
          <cell r="A160">
            <v>43008</v>
          </cell>
          <cell r="B160" t="str">
            <v>43008 IJUI</v>
          </cell>
          <cell r="C160">
            <v>1</v>
          </cell>
        </row>
        <row r="161">
          <cell r="A161">
            <v>43010</v>
          </cell>
          <cell r="B161" t="str">
            <v>43010 PASSO FUNDO</v>
          </cell>
          <cell r="C161">
            <v>31</v>
          </cell>
        </row>
        <row r="162">
          <cell r="A162">
            <v>43011</v>
          </cell>
          <cell r="B162" t="str">
            <v>43011 CRUZ ALTA</v>
          </cell>
          <cell r="C162">
            <v>16</v>
          </cell>
        </row>
        <row r="163">
          <cell r="A163">
            <v>43016</v>
          </cell>
          <cell r="B163" t="str">
            <v>43016 CAXIAS DO SUL</v>
          </cell>
          <cell r="C163">
            <v>20</v>
          </cell>
        </row>
        <row r="164">
          <cell r="A164">
            <v>43018</v>
          </cell>
          <cell r="B164" t="str">
            <v>43018 SANTA MARIA</v>
          </cell>
          <cell r="C164">
            <v>11</v>
          </cell>
        </row>
        <row r="165">
          <cell r="A165">
            <v>43020</v>
          </cell>
          <cell r="B165" t="str">
            <v>43020 SANTA CRUZ DO SUL</v>
          </cell>
          <cell r="C165">
            <v>2</v>
          </cell>
        </row>
        <row r="166">
          <cell r="A166">
            <v>43021</v>
          </cell>
          <cell r="B166" t="str">
            <v>43021 LAJEADO-ESTRELA</v>
          </cell>
          <cell r="C166">
            <v>5</v>
          </cell>
        </row>
        <row r="167">
          <cell r="A167">
            <v>43022</v>
          </cell>
          <cell r="B167" t="str">
            <v>43022 CACHOEIRA DO SUL</v>
          </cell>
          <cell r="C167">
            <v>3</v>
          </cell>
        </row>
        <row r="168">
          <cell r="A168">
            <v>43023</v>
          </cell>
          <cell r="B168" t="str">
            <v>43023 MONTENEGRO</v>
          </cell>
          <cell r="C168">
            <v>2</v>
          </cell>
        </row>
        <row r="169">
          <cell r="A169">
            <v>43026</v>
          </cell>
          <cell r="B169" t="str">
            <v>43026 PORTO ALEGRE</v>
          </cell>
          <cell r="C169">
            <v>181</v>
          </cell>
        </row>
        <row r="170">
          <cell r="A170">
            <v>43027</v>
          </cell>
          <cell r="B170" t="str">
            <v>43027 OSORIO</v>
          </cell>
          <cell r="C170">
            <v>4</v>
          </cell>
        </row>
        <row r="171">
          <cell r="A171">
            <v>43029</v>
          </cell>
          <cell r="B171" t="str">
            <v>43029 CAMPANHA OCIDENTAL</v>
          </cell>
          <cell r="C171">
            <v>6</v>
          </cell>
        </row>
        <row r="172">
          <cell r="A172">
            <v>43030</v>
          </cell>
          <cell r="B172" t="str">
            <v>43030 CAMPANHA CENTRAL</v>
          </cell>
          <cell r="C172">
            <v>3</v>
          </cell>
        </row>
        <row r="173">
          <cell r="A173">
            <v>43033</v>
          </cell>
          <cell r="B173" t="str">
            <v>43033 PELOTAS</v>
          </cell>
          <cell r="C173">
            <v>17</v>
          </cell>
        </row>
        <row r="174">
          <cell r="A174">
            <v>43035</v>
          </cell>
          <cell r="B174" t="str">
            <v>43035 LITORAL LAGUNAR</v>
          </cell>
          <cell r="C174">
            <v>4</v>
          </cell>
        </row>
        <row r="175">
          <cell r="A175">
            <v>50004</v>
          </cell>
          <cell r="B175" t="str">
            <v>50004 CAMPO GRANDE</v>
          </cell>
          <cell r="C175">
            <v>50</v>
          </cell>
        </row>
        <row r="176">
          <cell r="A176">
            <v>50007</v>
          </cell>
          <cell r="B176" t="str">
            <v>50007 TRES LAGOAS</v>
          </cell>
          <cell r="C176">
            <v>4</v>
          </cell>
        </row>
        <row r="177">
          <cell r="A177">
            <v>50010</v>
          </cell>
          <cell r="B177" t="str">
            <v>50010 DOURADOS</v>
          </cell>
          <cell r="C177">
            <v>11</v>
          </cell>
        </row>
        <row r="178">
          <cell r="A178">
            <v>51006</v>
          </cell>
          <cell r="B178" t="str">
            <v>51006 ALTO TELES PIRES</v>
          </cell>
          <cell r="C178">
            <v>1</v>
          </cell>
        </row>
        <row r="179">
          <cell r="A179">
            <v>51007</v>
          </cell>
          <cell r="B179" t="str">
            <v>51007 SINOP</v>
          </cell>
          <cell r="C179">
            <v>2</v>
          </cell>
        </row>
        <row r="180">
          <cell r="A180">
            <v>51011</v>
          </cell>
          <cell r="B180" t="str">
            <v>51011 MEDIO ARAGUAIA</v>
          </cell>
          <cell r="C180">
            <v>1</v>
          </cell>
        </row>
        <row r="181">
          <cell r="A181">
            <v>51013</v>
          </cell>
          <cell r="B181" t="str">
            <v>51013 TANGARA DA SERRA</v>
          </cell>
          <cell r="C181">
            <v>2</v>
          </cell>
        </row>
        <row r="182">
          <cell r="A182">
            <v>51017</v>
          </cell>
          <cell r="B182" t="str">
            <v>51017 CUIABA</v>
          </cell>
          <cell r="C182">
            <v>63</v>
          </cell>
        </row>
        <row r="183">
          <cell r="A183">
            <v>51018</v>
          </cell>
          <cell r="B183" t="str">
            <v>51018 ALTO PANTANAL</v>
          </cell>
          <cell r="C183">
            <v>3</v>
          </cell>
        </row>
        <row r="184">
          <cell r="A184">
            <v>51019</v>
          </cell>
          <cell r="B184" t="str">
            <v>51019 PRIMAVERA DO LESTE</v>
          </cell>
          <cell r="C184">
            <v>1</v>
          </cell>
        </row>
        <row r="185">
          <cell r="A185">
            <v>51021</v>
          </cell>
          <cell r="B185" t="str">
            <v>51021 RONDONOPOLIS</v>
          </cell>
          <cell r="C185">
            <v>7</v>
          </cell>
        </row>
        <row r="186">
          <cell r="A186">
            <v>52006</v>
          </cell>
          <cell r="B186" t="str">
            <v>52006 CERES</v>
          </cell>
          <cell r="C186">
            <v>2</v>
          </cell>
        </row>
        <row r="187">
          <cell r="A187">
            <v>52007</v>
          </cell>
          <cell r="B187" t="str">
            <v>52007 ANAPOLIS</v>
          </cell>
          <cell r="C187">
            <v>8</v>
          </cell>
        </row>
        <row r="188">
          <cell r="A188">
            <v>52010</v>
          </cell>
          <cell r="B188" t="str">
            <v>52010 GOIANIA</v>
          </cell>
          <cell r="C188">
            <v>175</v>
          </cell>
        </row>
        <row r="189">
          <cell r="A189">
            <v>52013</v>
          </cell>
          <cell r="B189" t="str">
            <v>52013 SUDOESTE DE GOIAS</v>
          </cell>
          <cell r="C189">
            <v>2</v>
          </cell>
        </row>
        <row r="190">
          <cell r="A190">
            <v>52015</v>
          </cell>
          <cell r="B190" t="str">
            <v>52015 MEIA PONTE</v>
          </cell>
          <cell r="C190">
            <v>2</v>
          </cell>
        </row>
        <row r="191">
          <cell r="A191">
            <v>52017</v>
          </cell>
          <cell r="B191" t="str">
            <v>52017 CATALAO</v>
          </cell>
          <cell r="C191">
            <v>7</v>
          </cell>
        </row>
        <row r="192">
          <cell r="A192">
            <v>53001</v>
          </cell>
          <cell r="B192" t="str">
            <v>53001 BRASILIA</v>
          </cell>
          <cell r="C192">
            <v>113</v>
          </cell>
        </row>
        <row r="193">
          <cell r="A193" t="str">
            <v xml:space="preserve"> </v>
          </cell>
          <cell r="B193" t="str">
            <v xml:space="preserve"> </v>
          </cell>
        </row>
        <row r="194">
          <cell r="A194" t="str">
            <v xml:space="preserve"> </v>
          </cell>
          <cell r="B194" t="str">
            <v xml:space="preserve"> </v>
          </cell>
        </row>
        <row r="195">
          <cell r="A195" t="str">
            <v xml:space="preserve"> - A </v>
          </cell>
          <cell r="B195" t="str">
            <v xml:space="preserve"> - A partir do processamento de junho de 2012, houve mudança na classificação da natureza e esfera dos estabelecimentos. Com isso, temos que:</v>
          </cell>
        </row>
        <row r="196">
          <cell r="A196" t="str">
            <v xml:space="preserve"> - Os</v>
          </cell>
          <cell r="B196" t="str">
            <v xml:space="preserve"> - Os dados relativos ao Cadastro Nacional de Estabelecimentos de Saúde (CNES) exibidos no TABNET referem-se aos registros constantes no Banco de Dados Nacional do CNES com status ATIVO.</v>
          </cell>
        </row>
        <row r="197">
          <cell r="A197" t="str">
            <v xml:space="preserve"> a le</v>
          </cell>
          <cell r="B197" t="str">
            <v xml:space="preserve"> a leitos Complementares foram retirados da consulta referente</v>
          </cell>
        </row>
        <row r="198">
          <cell r="A198" t="str">
            <v xml:space="preserve"> a le</v>
          </cell>
          <cell r="B198" t="str">
            <v xml:space="preserve"> a leitos de Internação, passando a constituir uma consulta específica conforme descrito na Nota Técnica.</v>
          </cell>
        </row>
        <row r="199">
          <cell r="A199" t="str">
            <v xml:space="preserve"> A pa</v>
          </cell>
          <cell r="B199" t="str">
            <v xml:space="preserve"> A partir da competência de Janeiro 2010 os dados referentes</v>
          </cell>
        </row>
        <row r="200">
          <cell r="A200" t="str">
            <v xml:space="preserve"> A pa</v>
          </cell>
          <cell r="B200" t="str">
            <v xml:space="preserve"> A partir de novembro de 2015, estão disponíveis como "Natureza Jurídica" e "Esfera Jurídica".</v>
          </cell>
        </row>
        <row r="201">
          <cell r="A201" t="str">
            <v xml:space="preserve"> Até </v>
          </cell>
          <cell r="B201" t="str">
            <v xml:space="preserve"> Até maio de 2012 estas informações estão disponíveis como "Natureza" e "Esfera Administrativa".</v>
          </cell>
        </row>
        <row r="202">
          <cell r="A202" t="str">
            <v xml:space="preserve"> De j</v>
          </cell>
          <cell r="B202" t="str">
            <v xml:space="preserve"> De junho de 2012 a outubro de 2015, estão disponíveis tanto como "Natureza" e "Esfera Administrativa", como "Natureza Jurídica" e "Esfera Jurídica".</v>
          </cell>
        </row>
        <row r="203">
          <cell r="A203" t="str">
            <v xml:space="preserve"> Font</v>
          </cell>
          <cell r="B203" t="str">
            <v xml:space="preserve"> Fonte: Ministério da Saúde - Cadastro Nacional dos Estabelecimentos de Saúde do Brasil - CNES</v>
          </cell>
        </row>
        <row r="204">
          <cell r="A204" t="str">
            <v xml:space="preserve"> Nota</v>
          </cell>
          <cell r="B204" t="str">
            <v xml:space="preserve"> Nota:</v>
          </cell>
        </row>
        <row r="205">
          <cell r="A205" t="str">
            <v>Total</v>
          </cell>
          <cell r="B205" t="str">
            <v>Total</v>
          </cell>
          <cell r="C205">
            <v>5024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75117187_32_1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Quantidade_existente</v>
          </cell>
        </row>
        <row r="2">
          <cell r="A2">
            <v>12004</v>
          </cell>
          <cell r="B2" t="str">
            <v>12004 RIO BRANCO</v>
          </cell>
          <cell r="C2">
            <v>10</v>
          </cell>
        </row>
        <row r="3">
          <cell r="A3">
            <v>27006</v>
          </cell>
          <cell r="B3" t="str">
            <v>27006 ARAPIRACA</v>
          </cell>
          <cell r="C3">
            <v>20</v>
          </cell>
        </row>
        <row r="4">
          <cell r="A4">
            <v>27011</v>
          </cell>
          <cell r="B4" t="str">
            <v>27011 MACEIO</v>
          </cell>
          <cell r="C4">
            <v>81</v>
          </cell>
        </row>
        <row r="5">
          <cell r="A5">
            <v>27012</v>
          </cell>
          <cell r="B5" t="str">
            <v>27012 SAO MIGUEL DOS CAMPOS</v>
          </cell>
          <cell r="C5">
            <v>8</v>
          </cell>
        </row>
        <row r="6">
          <cell r="A6">
            <v>13007</v>
          </cell>
          <cell r="B6" t="str">
            <v>13007 MANAUS</v>
          </cell>
          <cell r="C6">
            <v>35</v>
          </cell>
        </row>
        <row r="7">
          <cell r="A7">
            <v>29001</v>
          </cell>
          <cell r="B7" t="str">
            <v>29001 BARREIRAS</v>
          </cell>
          <cell r="C7">
            <v>1</v>
          </cell>
        </row>
        <row r="8">
          <cell r="A8">
            <v>29004</v>
          </cell>
          <cell r="B8" t="str">
            <v>29004 JUAZEIRO</v>
          </cell>
          <cell r="C8">
            <v>4</v>
          </cell>
        </row>
        <row r="9">
          <cell r="A9">
            <v>29009</v>
          </cell>
          <cell r="B9" t="str">
            <v>29009 IRECE</v>
          </cell>
          <cell r="C9">
            <v>5</v>
          </cell>
        </row>
        <row r="10">
          <cell r="A10">
            <v>29012</v>
          </cell>
          <cell r="B10" t="str">
            <v>29012 FEIRA DE SANTANA</v>
          </cell>
          <cell r="C10">
            <v>23</v>
          </cell>
        </row>
        <row r="11">
          <cell r="A11">
            <v>29019</v>
          </cell>
          <cell r="B11" t="str">
            <v>29019 CATU</v>
          </cell>
          <cell r="C11">
            <v>1</v>
          </cell>
        </row>
        <row r="12">
          <cell r="A12">
            <v>29020</v>
          </cell>
          <cell r="B12" t="str">
            <v>29020 SANTO ANTONIO DE JESUS</v>
          </cell>
          <cell r="C12">
            <v>5</v>
          </cell>
        </row>
        <row r="13">
          <cell r="A13">
            <v>29021</v>
          </cell>
          <cell r="B13" t="str">
            <v>29021 SALVADOR</v>
          </cell>
          <cell r="C13">
            <v>164</v>
          </cell>
        </row>
        <row r="14">
          <cell r="A14">
            <v>29024</v>
          </cell>
          <cell r="B14" t="str">
            <v>29024 JEQUIE</v>
          </cell>
          <cell r="C14">
            <v>4</v>
          </cell>
        </row>
        <row r="15">
          <cell r="A15">
            <v>29028</v>
          </cell>
          <cell r="B15" t="str">
            <v>29028 VITORIA DA CONQUISTA</v>
          </cell>
          <cell r="C15">
            <v>33</v>
          </cell>
        </row>
        <row r="16">
          <cell r="A16">
            <v>29031</v>
          </cell>
          <cell r="B16" t="str">
            <v>29031 ILHEUS-ITABUNA</v>
          </cell>
          <cell r="C16">
            <v>9</v>
          </cell>
        </row>
        <row r="17">
          <cell r="A17">
            <v>29032</v>
          </cell>
          <cell r="B17" t="str">
            <v>29032 PORTO SEGURO</v>
          </cell>
          <cell r="C17">
            <v>28</v>
          </cell>
        </row>
        <row r="18">
          <cell r="A18">
            <v>23005</v>
          </cell>
          <cell r="B18" t="str">
            <v>23005 SOBRAL</v>
          </cell>
          <cell r="C18">
            <v>13</v>
          </cell>
        </row>
        <row r="19">
          <cell r="A19">
            <v>23016</v>
          </cell>
          <cell r="B19" t="str">
            <v>23016 FORTALEZA</v>
          </cell>
          <cell r="C19">
            <v>102</v>
          </cell>
        </row>
        <row r="20">
          <cell r="A20">
            <v>23032</v>
          </cell>
          <cell r="B20" t="str">
            <v>23032 CARIRI</v>
          </cell>
          <cell r="C20">
            <v>36</v>
          </cell>
        </row>
        <row r="21">
          <cell r="A21">
            <v>53001</v>
          </cell>
          <cell r="B21" t="str">
            <v>53001 BRASILIA</v>
          </cell>
          <cell r="C21">
            <v>104</v>
          </cell>
        </row>
        <row r="22">
          <cell r="A22">
            <v>32003</v>
          </cell>
          <cell r="B22" t="str">
            <v>32003 COLATINA</v>
          </cell>
          <cell r="C22">
            <v>3</v>
          </cell>
        </row>
        <row r="23">
          <cell r="A23">
            <v>32005</v>
          </cell>
          <cell r="B23" t="str">
            <v>32005 SAO MATEUS</v>
          </cell>
          <cell r="C23">
            <v>5</v>
          </cell>
        </row>
        <row r="24">
          <cell r="A24">
            <v>32006</v>
          </cell>
          <cell r="B24" t="str">
            <v>32006 LINHARES</v>
          </cell>
          <cell r="C24">
            <v>18</v>
          </cell>
        </row>
        <row r="25">
          <cell r="A25">
            <v>32009</v>
          </cell>
          <cell r="B25" t="str">
            <v>32009 VITORIA</v>
          </cell>
          <cell r="C25">
            <v>40</v>
          </cell>
        </row>
        <row r="26">
          <cell r="A26">
            <v>32012</v>
          </cell>
          <cell r="B26" t="str">
            <v>32012 CACHOEIRO DE ITAPEMIRIM</v>
          </cell>
          <cell r="C26">
            <v>22</v>
          </cell>
        </row>
        <row r="27">
          <cell r="A27">
            <v>52001</v>
          </cell>
          <cell r="B27" t="str">
            <v>52001 SAO MIGUEL DO ARAGUAIA</v>
          </cell>
          <cell r="C27">
            <v>1</v>
          </cell>
        </row>
        <row r="28">
          <cell r="A28">
            <v>52004</v>
          </cell>
          <cell r="B28" t="str">
            <v>52004 PORANGATU</v>
          </cell>
          <cell r="C28">
            <v>5</v>
          </cell>
        </row>
        <row r="29">
          <cell r="A29">
            <v>52006</v>
          </cell>
          <cell r="B29" t="str">
            <v>52006 CERES</v>
          </cell>
          <cell r="C29">
            <v>2</v>
          </cell>
        </row>
        <row r="30">
          <cell r="A30">
            <v>52007</v>
          </cell>
          <cell r="B30" t="str">
            <v>52007 ANAPOLIS</v>
          </cell>
          <cell r="C30">
            <v>7</v>
          </cell>
        </row>
        <row r="31">
          <cell r="A31">
            <v>52010</v>
          </cell>
          <cell r="B31" t="str">
            <v>52010 GOIANIA</v>
          </cell>
          <cell r="C31">
            <v>191</v>
          </cell>
        </row>
        <row r="32">
          <cell r="A32">
            <v>52012</v>
          </cell>
          <cell r="B32" t="str">
            <v>52012 ENTORNO DE BRASILIA</v>
          </cell>
          <cell r="C32">
            <v>2</v>
          </cell>
        </row>
        <row r="33">
          <cell r="A33">
            <v>52013</v>
          </cell>
          <cell r="B33" t="str">
            <v>52013 SUDOESTE DE GOIAS</v>
          </cell>
          <cell r="C33">
            <v>5</v>
          </cell>
        </row>
        <row r="34">
          <cell r="A34">
            <v>52015</v>
          </cell>
          <cell r="B34" t="str">
            <v>52015 MEIA PONTE</v>
          </cell>
          <cell r="C34">
            <v>2</v>
          </cell>
        </row>
        <row r="35">
          <cell r="A35">
            <v>52017</v>
          </cell>
          <cell r="B35" t="str">
            <v>52017 CATALAO</v>
          </cell>
          <cell r="C35">
            <v>4</v>
          </cell>
        </row>
        <row r="36">
          <cell r="A36">
            <v>21002</v>
          </cell>
          <cell r="B36" t="str">
            <v>21002 AGLOMERACAO URBANA DE SAO LUIS</v>
          </cell>
          <cell r="C36">
            <v>79</v>
          </cell>
        </row>
        <row r="37">
          <cell r="A37">
            <v>21009</v>
          </cell>
          <cell r="B37" t="str">
            <v>21009 IMPERATRIZ</v>
          </cell>
          <cell r="C37">
            <v>9</v>
          </cell>
        </row>
        <row r="38">
          <cell r="A38">
            <v>31001</v>
          </cell>
          <cell r="B38" t="str">
            <v>31001 UNAI</v>
          </cell>
          <cell r="C38">
            <v>5</v>
          </cell>
        </row>
        <row r="39">
          <cell r="A39">
            <v>31002</v>
          </cell>
          <cell r="B39" t="str">
            <v>31002 PARACATU</v>
          </cell>
          <cell r="C39">
            <v>5</v>
          </cell>
        </row>
        <row r="40">
          <cell r="A40">
            <v>31007</v>
          </cell>
          <cell r="B40" t="str">
            <v>31007 MONTES CLAROS</v>
          </cell>
          <cell r="C40">
            <v>43</v>
          </cell>
        </row>
        <row r="41">
          <cell r="A41">
            <v>31010</v>
          </cell>
          <cell r="B41" t="str">
            <v>31010 DIAMANTINA</v>
          </cell>
          <cell r="C41">
            <v>4</v>
          </cell>
        </row>
        <row r="42">
          <cell r="A42">
            <v>31015</v>
          </cell>
          <cell r="B42" t="str">
            <v>31015 TEOFILO OTONI</v>
          </cell>
          <cell r="C42">
            <v>13</v>
          </cell>
        </row>
        <row r="43">
          <cell r="A43">
            <v>31018</v>
          </cell>
          <cell r="B43" t="str">
            <v>31018 UBERLANDIA</v>
          </cell>
          <cell r="C43">
            <v>52</v>
          </cell>
        </row>
        <row r="44">
          <cell r="A44">
            <v>31019</v>
          </cell>
          <cell r="B44" t="str">
            <v>31019 PATROCINIO</v>
          </cell>
          <cell r="C44">
            <v>1</v>
          </cell>
        </row>
        <row r="45">
          <cell r="A45">
            <v>31020</v>
          </cell>
          <cell r="B45" t="str">
            <v>31020 PATOS DE MINAS</v>
          </cell>
          <cell r="C45">
            <v>7</v>
          </cell>
        </row>
        <row r="46">
          <cell r="A46">
            <v>31022</v>
          </cell>
          <cell r="B46" t="str">
            <v>31022 UBERABA</v>
          </cell>
          <cell r="C46">
            <v>4</v>
          </cell>
        </row>
        <row r="47">
          <cell r="A47">
            <v>31027</v>
          </cell>
          <cell r="B47" t="str">
            <v>31027 SETE LAGOAS</v>
          </cell>
          <cell r="C47">
            <v>10</v>
          </cell>
        </row>
        <row r="48">
          <cell r="A48">
            <v>31030</v>
          </cell>
          <cell r="B48" t="str">
            <v>31030 BELO HORIZONTE</v>
          </cell>
          <cell r="C48">
            <v>262</v>
          </cell>
        </row>
        <row r="49">
          <cell r="A49">
            <v>31037</v>
          </cell>
          <cell r="B49" t="str">
            <v>31037 GOVERNADOR VALADARES</v>
          </cell>
          <cell r="C49">
            <v>2</v>
          </cell>
        </row>
        <row r="50">
          <cell r="A50">
            <v>31043</v>
          </cell>
          <cell r="B50" t="str">
            <v>31043 DIVINOPOLIS</v>
          </cell>
          <cell r="C50">
            <v>26</v>
          </cell>
        </row>
        <row r="51">
          <cell r="A51">
            <v>31048</v>
          </cell>
          <cell r="B51" t="str">
            <v>31048 SAO SEBASTIAO DO PARAISO</v>
          </cell>
          <cell r="C51">
            <v>10</v>
          </cell>
        </row>
        <row r="52">
          <cell r="A52">
            <v>31050</v>
          </cell>
          <cell r="B52" t="str">
            <v>31050 VARGINHA</v>
          </cell>
          <cell r="C52">
            <v>12</v>
          </cell>
        </row>
        <row r="53">
          <cell r="A53">
            <v>31051</v>
          </cell>
          <cell r="B53" t="str">
            <v>31051 POCOS DE CALDAS</v>
          </cell>
          <cell r="C53">
            <v>23</v>
          </cell>
        </row>
        <row r="54">
          <cell r="A54">
            <v>31052</v>
          </cell>
          <cell r="B54" t="str">
            <v>31052 POUSO ALEGRE</v>
          </cell>
          <cell r="C54">
            <v>16</v>
          </cell>
        </row>
        <row r="55">
          <cell r="A55">
            <v>31056</v>
          </cell>
          <cell r="B55" t="str">
            <v>31056 ITAJUBA</v>
          </cell>
          <cell r="C55">
            <v>7</v>
          </cell>
        </row>
        <row r="56">
          <cell r="A56">
            <v>31057</v>
          </cell>
          <cell r="B56" t="str">
            <v>31057 LAVRAS</v>
          </cell>
          <cell r="C56">
            <v>6</v>
          </cell>
        </row>
        <row r="57">
          <cell r="A57">
            <v>31059</v>
          </cell>
          <cell r="B57" t="str">
            <v>31059 BARBACENA</v>
          </cell>
          <cell r="C57">
            <v>15</v>
          </cell>
        </row>
        <row r="58">
          <cell r="A58">
            <v>31060</v>
          </cell>
          <cell r="B58" t="str">
            <v>31060 PONTE NOVA</v>
          </cell>
          <cell r="C58">
            <v>11</v>
          </cell>
        </row>
        <row r="59">
          <cell r="A59">
            <v>31062</v>
          </cell>
          <cell r="B59" t="str">
            <v>31062 VICOSA</v>
          </cell>
          <cell r="C59">
            <v>1</v>
          </cell>
        </row>
        <row r="60">
          <cell r="A60">
            <v>31063</v>
          </cell>
          <cell r="B60" t="str">
            <v>31063 MURIAE</v>
          </cell>
          <cell r="C60">
            <v>18</v>
          </cell>
        </row>
        <row r="61">
          <cell r="A61">
            <v>31065</v>
          </cell>
          <cell r="B61" t="str">
            <v>31065 JUIZ DE FORA</v>
          </cell>
          <cell r="C61">
            <v>28</v>
          </cell>
        </row>
        <row r="62">
          <cell r="A62">
            <v>50004</v>
          </cell>
          <cell r="B62" t="str">
            <v>50004 CAMPO GRANDE</v>
          </cell>
          <cell r="C62">
            <v>44</v>
          </cell>
        </row>
        <row r="63">
          <cell r="A63">
            <v>50006</v>
          </cell>
          <cell r="B63" t="str">
            <v>50006 PARANAIBA</v>
          </cell>
          <cell r="C63">
            <v>1</v>
          </cell>
        </row>
        <row r="64">
          <cell r="A64">
            <v>50007</v>
          </cell>
          <cell r="B64" t="str">
            <v>50007 TRES LAGOAS</v>
          </cell>
          <cell r="C64">
            <v>1</v>
          </cell>
        </row>
        <row r="65">
          <cell r="A65">
            <v>50010</v>
          </cell>
          <cell r="B65" t="str">
            <v>50010 DOURADOS</v>
          </cell>
          <cell r="C65">
            <v>12</v>
          </cell>
        </row>
        <row r="66">
          <cell r="A66">
            <v>51006</v>
          </cell>
          <cell r="B66" t="str">
            <v>51006 ALTO TELES PIRES</v>
          </cell>
          <cell r="C66">
            <v>5</v>
          </cell>
        </row>
        <row r="67">
          <cell r="A67">
            <v>51007</v>
          </cell>
          <cell r="B67" t="str">
            <v>51007 SINOP</v>
          </cell>
          <cell r="C67">
            <v>1</v>
          </cell>
        </row>
        <row r="68">
          <cell r="A68">
            <v>51013</v>
          </cell>
          <cell r="B68" t="str">
            <v>51013 TANGARA DA SERRA</v>
          </cell>
          <cell r="C68">
            <v>5</v>
          </cell>
        </row>
        <row r="69">
          <cell r="A69">
            <v>51017</v>
          </cell>
          <cell r="B69" t="str">
            <v>51017 CUIABA</v>
          </cell>
          <cell r="C69">
            <v>82</v>
          </cell>
        </row>
        <row r="70">
          <cell r="A70">
            <v>51021</v>
          </cell>
          <cell r="B70" t="str">
            <v>51021 RONDONOPOLIS</v>
          </cell>
          <cell r="C70">
            <v>15</v>
          </cell>
        </row>
        <row r="71">
          <cell r="A71">
            <v>15002</v>
          </cell>
          <cell r="B71" t="str">
            <v>15002 SANTAREM</v>
          </cell>
          <cell r="C71">
            <v>2</v>
          </cell>
        </row>
        <row r="72">
          <cell r="A72">
            <v>15007</v>
          </cell>
          <cell r="B72" t="str">
            <v>15007 BELEM</v>
          </cell>
          <cell r="C72">
            <v>105</v>
          </cell>
        </row>
        <row r="73">
          <cell r="A73">
            <v>25004</v>
          </cell>
          <cell r="B73" t="str">
            <v>25004 PATOS</v>
          </cell>
          <cell r="C73">
            <v>1</v>
          </cell>
        </row>
        <row r="74">
          <cell r="A74">
            <v>25017</v>
          </cell>
          <cell r="B74" t="str">
            <v>25017 CAMPINA GRANDE</v>
          </cell>
          <cell r="C74">
            <v>49</v>
          </cell>
        </row>
        <row r="75">
          <cell r="A75">
            <v>25022</v>
          </cell>
          <cell r="B75" t="str">
            <v>25022 JOAO PESSOA</v>
          </cell>
          <cell r="C75">
            <v>79</v>
          </cell>
        </row>
        <row r="76">
          <cell r="A76">
            <v>26003</v>
          </cell>
          <cell r="B76" t="str">
            <v>26003 PAJEU</v>
          </cell>
          <cell r="C76">
            <v>4</v>
          </cell>
        </row>
        <row r="77">
          <cell r="A77">
            <v>26005</v>
          </cell>
          <cell r="B77" t="str">
            <v>26005 PETROLINA</v>
          </cell>
          <cell r="C77">
            <v>16</v>
          </cell>
        </row>
        <row r="78">
          <cell r="A78">
            <v>26008</v>
          </cell>
          <cell r="B78" t="str">
            <v>26008 VALE DO IPOJUCA</v>
          </cell>
          <cell r="C78">
            <v>12</v>
          </cell>
        </row>
        <row r="79">
          <cell r="A79">
            <v>26011</v>
          </cell>
          <cell r="B79" t="str">
            <v>26011 GARANHUNS</v>
          </cell>
          <cell r="C79">
            <v>1</v>
          </cell>
        </row>
        <row r="80">
          <cell r="A80">
            <v>26017</v>
          </cell>
          <cell r="B80" t="str">
            <v>26017 RECIFE</v>
          </cell>
          <cell r="C80">
            <v>152</v>
          </cell>
        </row>
        <row r="81">
          <cell r="A81">
            <v>26018</v>
          </cell>
          <cell r="B81" t="str">
            <v>26018 SUAPE</v>
          </cell>
          <cell r="C81">
            <v>8</v>
          </cell>
        </row>
        <row r="82">
          <cell r="A82">
            <v>22002</v>
          </cell>
          <cell r="B82" t="str">
            <v>22002 LITORAL PIAUIENSE</v>
          </cell>
          <cell r="C82">
            <v>9</v>
          </cell>
        </row>
        <row r="83">
          <cell r="A83">
            <v>22003</v>
          </cell>
          <cell r="B83" t="str">
            <v>22003 TERESINA</v>
          </cell>
          <cell r="C83">
            <v>82</v>
          </cell>
        </row>
        <row r="84">
          <cell r="A84">
            <v>22004</v>
          </cell>
          <cell r="B84" t="str">
            <v>22004 CAMPO MAIOR</v>
          </cell>
          <cell r="C84">
            <v>2</v>
          </cell>
        </row>
        <row r="85">
          <cell r="A85">
            <v>41002</v>
          </cell>
          <cell r="B85" t="str">
            <v>41002 UMUARAMA</v>
          </cell>
          <cell r="C85">
            <v>12</v>
          </cell>
        </row>
        <row r="86">
          <cell r="A86">
            <v>41005</v>
          </cell>
          <cell r="B86" t="str">
            <v>41005 CAMPO MOURAO</v>
          </cell>
          <cell r="C86">
            <v>2</v>
          </cell>
        </row>
        <row r="87">
          <cell r="A87">
            <v>41009</v>
          </cell>
          <cell r="B87" t="str">
            <v>41009 MARINGA</v>
          </cell>
          <cell r="C87">
            <v>25</v>
          </cell>
        </row>
        <row r="88">
          <cell r="A88">
            <v>41010</v>
          </cell>
          <cell r="B88" t="str">
            <v>41010 APUCARANA</v>
          </cell>
          <cell r="C88">
            <v>50</v>
          </cell>
        </row>
        <row r="89">
          <cell r="A89">
            <v>41011</v>
          </cell>
          <cell r="B89" t="str">
            <v>41011 LONDRINA</v>
          </cell>
          <cell r="C89">
            <v>38</v>
          </cell>
        </row>
        <row r="90">
          <cell r="A90">
            <v>41015</v>
          </cell>
          <cell r="B90" t="str">
            <v>41015 CORNELIO PROCOPIO</v>
          </cell>
          <cell r="C90">
            <v>2</v>
          </cell>
        </row>
        <row r="91">
          <cell r="A91">
            <v>41021</v>
          </cell>
          <cell r="B91" t="str">
            <v>41021 PONTA GROSSA</v>
          </cell>
          <cell r="C91">
            <v>41</v>
          </cell>
        </row>
        <row r="92">
          <cell r="A92">
            <v>41022</v>
          </cell>
          <cell r="B92" t="str">
            <v>41022 TOLEDO</v>
          </cell>
          <cell r="C92">
            <v>1</v>
          </cell>
        </row>
        <row r="93">
          <cell r="A93">
            <v>41023</v>
          </cell>
          <cell r="B93" t="str">
            <v>41023 CASCAVEL</v>
          </cell>
          <cell r="C93">
            <v>30</v>
          </cell>
        </row>
        <row r="94">
          <cell r="A94">
            <v>41024</v>
          </cell>
          <cell r="B94" t="str">
            <v>41024 FOZ DO IGUACU</v>
          </cell>
          <cell r="C94">
            <v>70</v>
          </cell>
        </row>
        <row r="95">
          <cell r="A95">
            <v>41027</v>
          </cell>
          <cell r="B95" t="str">
            <v>41027 PATO BRANCO</v>
          </cell>
          <cell r="C95">
            <v>8</v>
          </cell>
        </row>
        <row r="96">
          <cell r="A96">
            <v>41029</v>
          </cell>
          <cell r="B96" t="str">
            <v>41029 GUARAPUAVA</v>
          </cell>
          <cell r="C96">
            <v>14</v>
          </cell>
        </row>
        <row r="97">
          <cell r="A97">
            <v>41037</v>
          </cell>
          <cell r="B97" t="str">
            <v>41037 CURITIBA</v>
          </cell>
          <cell r="C97">
            <v>145</v>
          </cell>
        </row>
        <row r="98">
          <cell r="A98">
            <v>33001</v>
          </cell>
          <cell r="B98" t="str">
            <v>33001 ITAPERUNA</v>
          </cell>
          <cell r="C98">
            <v>13</v>
          </cell>
        </row>
        <row r="99">
          <cell r="A99">
            <v>33003</v>
          </cell>
          <cell r="B99" t="str">
            <v>33003 CAMPOS DOS GOYTACAZES</v>
          </cell>
          <cell r="C99">
            <v>52</v>
          </cell>
        </row>
        <row r="100">
          <cell r="A100">
            <v>33004</v>
          </cell>
          <cell r="B100" t="str">
            <v>33004 MACAE</v>
          </cell>
          <cell r="C100">
            <v>25</v>
          </cell>
        </row>
        <row r="101">
          <cell r="A101">
            <v>33007</v>
          </cell>
          <cell r="B101" t="str">
            <v>33007 NOVA FRIBURGO</v>
          </cell>
          <cell r="C101">
            <v>11</v>
          </cell>
        </row>
        <row r="102">
          <cell r="A102">
            <v>33010</v>
          </cell>
          <cell r="B102" t="str">
            <v>33010 LAGOS</v>
          </cell>
          <cell r="C102">
            <v>12</v>
          </cell>
        </row>
        <row r="103">
          <cell r="A103">
            <v>33011</v>
          </cell>
          <cell r="B103" t="str">
            <v>33011 VALE DO PARAIBA FLUMINENSE</v>
          </cell>
          <cell r="C103">
            <v>3</v>
          </cell>
        </row>
        <row r="104">
          <cell r="A104">
            <v>33013</v>
          </cell>
          <cell r="B104" t="str">
            <v>33013 BAIA DA ILHA GRANDE</v>
          </cell>
          <cell r="C104">
            <v>1</v>
          </cell>
        </row>
        <row r="105">
          <cell r="A105">
            <v>33014</v>
          </cell>
          <cell r="B105" t="str">
            <v>33014 VASSOURAS</v>
          </cell>
          <cell r="C105">
            <v>12</v>
          </cell>
        </row>
        <row r="106">
          <cell r="A106">
            <v>33015</v>
          </cell>
          <cell r="B106" t="str">
            <v>33015 SERRANA</v>
          </cell>
          <cell r="C106">
            <v>10</v>
          </cell>
        </row>
        <row r="107">
          <cell r="A107">
            <v>33018</v>
          </cell>
          <cell r="B107" t="str">
            <v>33018 RIO DE JANEIRO</v>
          </cell>
          <cell r="C107">
            <v>451</v>
          </cell>
        </row>
        <row r="108">
          <cell r="A108">
            <v>24001</v>
          </cell>
          <cell r="B108" t="str">
            <v>24001 MOSSORO</v>
          </cell>
          <cell r="C108">
            <v>46</v>
          </cell>
        </row>
        <row r="109">
          <cell r="A109">
            <v>24018</v>
          </cell>
          <cell r="B109" t="str">
            <v>24018 NATAL</v>
          </cell>
          <cell r="C109">
            <v>58</v>
          </cell>
        </row>
        <row r="110">
          <cell r="A110">
            <v>11001</v>
          </cell>
          <cell r="B110" t="str">
            <v>11001 PORTO VELHO</v>
          </cell>
          <cell r="C110">
            <v>35</v>
          </cell>
        </row>
        <row r="111">
          <cell r="A111">
            <v>11004</v>
          </cell>
          <cell r="B111" t="str">
            <v>11004 JI-PARANA</v>
          </cell>
          <cell r="C111">
            <v>1</v>
          </cell>
        </row>
        <row r="112">
          <cell r="A112">
            <v>11007</v>
          </cell>
          <cell r="B112" t="str">
            <v>11007 VILHENA</v>
          </cell>
          <cell r="C112">
            <v>2</v>
          </cell>
        </row>
        <row r="113">
          <cell r="A113">
            <v>14001</v>
          </cell>
          <cell r="B113" t="str">
            <v>14001 BOA VISTA</v>
          </cell>
          <cell r="C113">
            <v>5</v>
          </cell>
        </row>
        <row r="114">
          <cell r="A114">
            <v>43007</v>
          </cell>
          <cell r="B114" t="str">
            <v>43007 SANTO ANGELO</v>
          </cell>
          <cell r="C114">
            <v>3</v>
          </cell>
        </row>
        <row r="115">
          <cell r="A115">
            <v>43008</v>
          </cell>
          <cell r="B115" t="str">
            <v>43008 IJUI</v>
          </cell>
          <cell r="C115">
            <v>3</v>
          </cell>
        </row>
        <row r="116">
          <cell r="A116">
            <v>43010</v>
          </cell>
          <cell r="B116" t="str">
            <v>43010 PASSO FUNDO</v>
          </cell>
          <cell r="C116">
            <v>10</v>
          </cell>
        </row>
        <row r="117">
          <cell r="A117">
            <v>43016</v>
          </cell>
          <cell r="B117" t="str">
            <v>43016 CAXIAS DO SUL</v>
          </cell>
          <cell r="C117">
            <v>5</v>
          </cell>
        </row>
        <row r="118">
          <cell r="A118">
            <v>43020</v>
          </cell>
          <cell r="B118" t="str">
            <v>43020 SANTA CRUZ DO SUL</v>
          </cell>
          <cell r="C118">
            <v>2</v>
          </cell>
        </row>
        <row r="119">
          <cell r="A119">
            <v>43021</v>
          </cell>
          <cell r="B119" t="str">
            <v>43021 LAJEADO-ESTRELA</v>
          </cell>
          <cell r="C119">
            <v>6</v>
          </cell>
        </row>
        <row r="120">
          <cell r="A120">
            <v>43026</v>
          </cell>
          <cell r="B120" t="str">
            <v>43026 PORTO ALEGRE</v>
          </cell>
          <cell r="C120">
            <v>298</v>
          </cell>
        </row>
        <row r="121">
          <cell r="A121">
            <v>43029</v>
          </cell>
          <cell r="B121" t="str">
            <v>43029 CAMPANHA OCIDENTAL</v>
          </cell>
          <cell r="C121">
            <v>6</v>
          </cell>
        </row>
        <row r="122">
          <cell r="A122">
            <v>43033</v>
          </cell>
          <cell r="B122" t="str">
            <v>43033 PELOTAS</v>
          </cell>
          <cell r="C122">
            <v>11</v>
          </cell>
        </row>
        <row r="123">
          <cell r="A123">
            <v>43035</v>
          </cell>
          <cell r="B123" t="str">
            <v>43035 LITORAL LAGUNAR</v>
          </cell>
          <cell r="C123">
            <v>19</v>
          </cell>
        </row>
        <row r="124">
          <cell r="A124">
            <v>42002</v>
          </cell>
          <cell r="B124" t="str">
            <v>42002 CHAPECO</v>
          </cell>
          <cell r="C124">
            <v>1</v>
          </cell>
        </row>
        <row r="125">
          <cell r="A125">
            <v>42003</v>
          </cell>
          <cell r="B125" t="str">
            <v>42003 XANXERE</v>
          </cell>
          <cell r="C125">
            <v>20</v>
          </cell>
        </row>
        <row r="126">
          <cell r="A126">
            <v>42004</v>
          </cell>
          <cell r="B126" t="str">
            <v>42004 JOACABA</v>
          </cell>
          <cell r="C126">
            <v>11</v>
          </cell>
        </row>
        <row r="127">
          <cell r="A127">
            <v>42006</v>
          </cell>
          <cell r="B127" t="str">
            <v>42006 CANOINHAS</v>
          </cell>
          <cell r="C127">
            <v>4</v>
          </cell>
        </row>
        <row r="128">
          <cell r="A128">
            <v>42008</v>
          </cell>
          <cell r="B128" t="str">
            <v>42008 JOINVILLE</v>
          </cell>
          <cell r="C128">
            <v>34</v>
          </cell>
        </row>
        <row r="129">
          <cell r="A129">
            <v>42010</v>
          </cell>
          <cell r="B129" t="str">
            <v>42010 CAMPOS DE LAGES</v>
          </cell>
          <cell r="C129">
            <v>5</v>
          </cell>
        </row>
        <row r="130">
          <cell r="A130">
            <v>42011</v>
          </cell>
          <cell r="B130" t="str">
            <v>42011 RIO DO SUL</v>
          </cell>
          <cell r="C130">
            <v>8</v>
          </cell>
        </row>
        <row r="131">
          <cell r="A131">
            <v>42012</v>
          </cell>
          <cell r="B131" t="str">
            <v>42012 BLUMENAU</v>
          </cell>
          <cell r="C131">
            <v>7</v>
          </cell>
        </row>
        <row r="132">
          <cell r="A132">
            <v>42013</v>
          </cell>
          <cell r="B132" t="str">
            <v>42013 ITAJAI</v>
          </cell>
          <cell r="C132">
            <v>26</v>
          </cell>
        </row>
        <row r="133">
          <cell r="A133">
            <v>42016</v>
          </cell>
          <cell r="B133" t="str">
            <v>42016 FLORIANOPOLIS</v>
          </cell>
          <cell r="C133">
            <v>169</v>
          </cell>
        </row>
        <row r="134">
          <cell r="A134">
            <v>42018</v>
          </cell>
          <cell r="B134" t="str">
            <v>42018 TUBARAO</v>
          </cell>
          <cell r="C134">
            <v>12</v>
          </cell>
        </row>
        <row r="135">
          <cell r="A135">
            <v>42019</v>
          </cell>
          <cell r="B135" t="str">
            <v>42019 CRICIUMA</v>
          </cell>
          <cell r="C135">
            <v>29</v>
          </cell>
        </row>
        <row r="136">
          <cell r="A136">
            <v>42020</v>
          </cell>
          <cell r="B136" t="str">
            <v>42020 ARARANGUA</v>
          </cell>
          <cell r="C136">
            <v>1</v>
          </cell>
        </row>
        <row r="137">
          <cell r="A137">
            <v>28011</v>
          </cell>
          <cell r="B137" t="str">
            <v>28011 ARACAJU</v>
          </cell>
          <cell r="C137">
            <v>55</v>
          </cell>
        </row>
        <row r="138">
          <cell r="A138">
            <v>35004</v>
          </cell>
          <cell r="B138" t="str">
            <v>35004 SAO JOSE DO RIO PRETO</v>
          </cell>
          <cell r="C138">
            <v>14</v>
          </cell>
        </row>
        <row r="139">
          <cell r="A139">
            <v>35005</v>
          </cell>
          <cell r="B139" t="str">
            <v>35005 CATANDUVA</v>
          </cell>
          <cell r="C139">
            <v>14</v>
          </cell>
        </row>
        <row r="140">
          <cell r="A140">
            <v>35009</v>
          </cell>
          <cell r="B140" t="str">
            <v>35009 BARRETOS</v>
          </cell>
          <cell r="C140">
            <v>14</v>
          </cell>
        </row>
        <row r="141">
          <cell r="A141">
            <v>35012</v>
          </cell>
          <cell r="B141" t="str">
            <v>35012 FRANCA</v>
          </cell>
          <cell r="C141">
            <v>13</v>
          </cell>
        </row>
        <row r="142">
          <cell r="A142">
            <v>35014</v>
          </cell>
          <cell r="B142" t="str">
            <v>35014 RIBEIRAO PRETO</v>
          </cell>
          <cell r="C142">
            <v>43</v>
          </cell>
        </row>
        <row r="143">
          <cell r="A143">
            <v>35017</v>
          </cell>
          <cell r="B143" t="str">
            <v>35017 ARACATUBA</v>
          </cell>
          <cell r="C143">
            <v>8</v>
          </cell>
        </row>
        <row r="144">
          <cell r="A144">
            <v>35020</v>
          </cell>
          <cell r="B144" t="str">
            <v>35020 BAURU</v>
          </cell>
          <cell r="C144">
            <v>10</v>
          </cell>
        </row>
        <row r="145">
          <cell r="A145">
            <v>35023</v>
          </cell>
          <cell r="B145" t="str">
            <v>35023 BOTUCATU</v>
          </cell>
          <cell r="C145">
            <v>30</v>
          </cell>
        </row>
        <row r="146">
          <cell r="A146">
            <v>35025</v>
          </cell>
          <cell r="B146" t="str">
            <v>35025 SAO CARLOS</v>
          </cell>
          <cell r="C146">
            <v>6</v>
          </cell>
        </row>
        <row r="147">
          <cell r="A147">
            <v>35027</v>
          </cell>
          <cell r="B147" t="str">
            <v>35027 LIMEIRA</v>
          </cell>
          <cell r="C147">
            <v>5</v>
          </cell>
        </row>
        <row r="148">
          <cell r="A148">
            <v>35032</v>
          </cell>
          <cell r="B148" t="str">
            <v>35032 CAMPINAS</v>
          </cell>
          <cell r="C148">
            <v>16</v>
          </cell>
        </row>
        <row r="149">
          <cell r="A149">
            <v>35036</v>
          </cell>
          <cell r="B149" t="str">
            <v>35036 PRESIDENTE PRUDENTE</v>
          </cell>
          <cell r="C149">
            <v>8</v>
          </cell>
        </row>
        <row r="150">
          <cell r="A150">
            <v>35038</v>
          </cell>
          <cell r="B150" t="str">
            <v>35038 MARILIA</v>
          </cell>
          <cell r="C150">
            <v>27</v>
          </cell>
        </row>
        <row r="151">
          <cell r="A151">
            <v>35046</v>
          </cell>
          <cell r="B151" t="str">
            <v>35046 SOROCABA</v>
          </cell>
          <cell r="C151">
            <v>21</v>
          </cell>
        </row>
        <row r="152">
          <cell r="A152">
            <v>35047</v>
          </cell>
          <cell r="B152" t="str">
            <v>35047 JUNDIAI</v>
          </cell>
          <cell r="C152">
            <v>5</v>
          </cell>
        </row>
        <row r="153">
          <cell r="A153">
            <v>35050</v>
          </cell>
          <cell r="B153" t="str">
            <v>35050 SAO JOSE DOS CAMPOS</v>
          </cell>
          <cell r="C153">
            <v>7</v>
          </cell>
        </row>
        <row r="154">
          <cell r="A154">
            <v>35051</v>
          </cell>
          <cell r="B154" t="str">
            <v>35051 GUARATINGUETA</v>
          </cell>
          <cell r="C154">
            <v>2</v>
          </cell>
        </row>
        <row r="155">
          <cell r="A155">
            <v>35057</v>
          </cell>
          <cell r="B155" t="str">
            <v>35057 OSASCO</v>
          </cell>
          <cell r="C155">
            <v>13</v>
          </cell>
        </row>
        <row r="156">
          <cell r="A156">
            <v>35058</v>
          </cell>
          <cell r="B156" t="str">
            <v>35058 FRANCO DA ROCHA</v>
          </cell>
          <cell r="C156">
            <v>8</v>
          </cell>
        </row>
        <row r="157">
          <cell r="A157">
            <v>35059</v>
          </cell>
          <cell r="B157" t="str">
            <v>35059 GUARULHOS</v>
          </cell>
          <cell r="C157">
            <v>3</v>
          </cell>
        </row>
        <row r="158">
          <cell r="A158">
            <v>35060</v>
          </cell>
          <cell r="B158" t="str">
            <v>35060 ITAPECERICA DA SERRA</v>
          </cell>
          <cell r="C158">
            <v>38</v>
          </cell>
        </row>
        <row r="159">
          <cell r="A159">
            <v>35061</v>
          </cell>
          <cell r="B159" t="str">
            <v>35061 SAO PAULO</v>
          </cell>
          <cell r="C159">
            <v>646</v>
          </cell>
        </row>
        <row r="160">
          <cell r="A160">
            <v>35062</v>
          </cell>
          <cell r="B160" t="str">
            <v>35062 MOGI DAS CRUZES</v>
          </cell>
          <cell r="C160">
            <v>4</v>
          </cell>
        </row>
        <row r="161">
          <cell r="A161">
            <v>35063</v>
          </cell>
          <cell r="B161" t="str">
            <v>35063 SANTOS</v>
          </cell>
          <cell r="C161">
            <v>20</v>
          </cell>
        </row>
        <row r="162">
          <cell r="A162">
            <v>17002</v>
          </cell>
          <cell r="B162" t="str">
            <v>17002 ARAGUAINA</v>
          </cell>
          <cell r="C162">
            <v>10</v>
          </cell>
        </row>
        <row r="163">
          <cell r="A163">
            <v>17004</v>
          </cell>
          <cell r="B163" t="str">
            <v>17004 RIO FORMOSO</v>
          </cell>
          <cell r="C163">
            <v>5</v>
          </cell>
        </row>
        <row r="164">
          <cell r="A164">
            <v>17006</v>
          </cell>
          <cell r="B164" t="str">
            <v>17006 PORTO NACIONAL</v>
          </cell>
          <cell r="C164">
            <v>27</v>
          </cell>
        </row>
        <row r="165">
          <cell r="A165" t="str">
            <v>Total</v>
          </cell>
          <cell r="B165" t="str">
            <v>Total</v>
          </cell>
          <cell r="C165">
            <v>5287</v>
          </cell>
        </row>
        <row r="166">
          <cell r="A166" t="str">
            <v xml:space="preserve"> A pa</v>
          </cell>
          <cell r="B166" t="str">
            <v xml:space="preserve"> A partir da competência de Janeiro 2010 os dados referentes</v>
          </cell>
        </row>
        <row r="167">
          <cell r="A167" t="str">
            <v xml:space="preserve"> a le</v>
          </cell>
          <cell r="B167" t="str">
            <v xml:space="preserve"> a leitos Complementares foram retirados da consulta referente</v>
          </cell>
        </row>
        <row r="168">
          <cell r="A168" t="str">
            <v xml:space="preserve"> a le</v>
          </cell>
          <cell r="B168" t="str">
            <v xml:space="preserve"> a leitos de Internação, passando a constituir uma consulta específica conforme descrito na Nota Técnica.</v>
          </cell>
        </row>
        <row r="169">
          <cell r="A169" t="str">
            <v xml:space="preserve"> Font</v>
          </cell>
          <cell r="B169" t="str">
            <v xml:space="preserve"> Fonte: Ministério da Saúde - Cadastro Nacional dos Estabelecimentos de Saúde do Brasil - CNES</v>
          </cell>
        </row>
        <row r="170">
          <cell r="A170" t="str">
            <v xml:space="preserve"> Nota</v>
          </cell>
          <cell r="B170" t="str">
            <v xml:space="preserve"> Nota:</v>
          </cell>
        </row>
        <row r="171">
          <cell r="A171" t="str">
            <v xml:space="preserve"> - Os</v>
          </cell>
          <cell r="B171" t="str">
            <v xml:space="preserve"> - Os dados relativos ao Cadastro Nacional de Estabelecimentos de Saúde (CNES) exibidos no TABNET referem-se aos registros constantes no Banco de Dados Nacional do CNES com status ATIVO.</v>
          </cell>
        </row>
        <row r="172">
          <cell r="A172" t="str">
            <v xml:space="preserve"> - A </v>
          </cell>
          <cell r="B172" t="str">
            <v xml:space="preserve"> - A partir do processamento de junho de 2012, houve mudança na classificação da natureza e esfera dos estabelecimentos. Com isso, temos que:</v>
          </cell>
        </row>
        <row r="173">
          <cell r="A173" t="str">
            <v xml:space="preserve"> </v>
          </cell>
          <cell r="B173" t="str">
            <v xml:space="preserve"> </v>
          </cell>
        </row>
        <row r="174">
          <cell r="A174" t="str">
            <v xml:space="preserve"> Até </v>
          </cell>
          <cell r="B174" t="str">
            <v xml:space="preserve"> Até maio de 2012 estas informações estão disponíveis como "Natureza" e "Esfera Administrativa".</v>
          </cell>
        </row>
        <row r="175">
          <cell r="A175" t="str">
            <v xml:space="preserve"> De j</v>
          </cell>
          <cell r="B175" t="str">
            <v xml:space="preserve"> De junho de 2012 a outubro de 2015, estão disponíveis tanto como "Natureza" e "Esfera Administrativa", como "Natureza Jurídica" e "Esfera Jurídica".</v>
          </cell>
        </row>
        <row r="176">
          <cell r="A176" t="str">
            <v xml:space="preserve"> A pa</v>
          </cell>
          <cell r="B176" t="str">
            <v xml:space="preserve"> A partir de novembro de 2015, estão disponíveis como "Natureza Jurídica" e "Esfera Jurídica".</v>
          </cell>
        </row>
        <row r="177">
          <cell r="A177" t="str">
            <v xml:space="preserve"> </v>
          </cell>
          <cell r="B177" t="str">
            <v xml:space="preserve"> 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80027187_32_1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2025/Fev</v>
          </cell>
        </row>
        <row r="2">
          <cell r="A2">
            <v>11001</v>
          </cell>
          <cell r="B2" t="str">
            <v>11001 PORTO VELHO</v>
          </cell>
          <cell r="C2">
            <v>23</v>
          </cell>
        </row>
        <row r="3">
          <cell r="A3">
            <v>11006</v>
          </cell>
          <cell r="B3" t="str">
            <v>11006 CACOAL</v>
          </cell>
          <cell r="C3">
            <v>5</v>
          </cell>
        </row>
        <row r="4">
          <cell r="A4">
            <v>12004</v>
          </cell>
          <cell r="B4" t="str">
            <v>12004 RIO BRANCO</v>
          </cell>
          <cell r="C4">
            <v>4</v>
          </cell>
        </row>
        <row r="5">
          <cell r="A5">
            <v>13007</v>
          </cell>
          <cell r="B5" t="str">
            <v>13007 MANAUS</v>
          </cell>
          <cell r="C5">
            <v>12</v>
          </cell>
        </row>
        <row r="6">
          <cell r="A6">
            <v>14001</v>
          </cell>
          <cell r="B6" t="str">
            <v>14001 BOA VISTA</v>
          </cell>
          <cell r="C6">
            <v>13</v>
          </cell>
        </row>
        <row r="7">
          <cell r="A7">
            <v>15002</v>
          </cell>
          <cell r="B7" t="str">
            <v>15002 SANTAREM</v>
          </cell>
          <cell r="C7">
            <v>10</v>
          </cell>
        </row>
        <row r="8">
          <cell r="A8">
            <v>15007</v>
          </cell>
          <cell r="B8" t="str">
            <v>15007 BELEM</v>
          </cell>
          <cell r="C8">
            <v>126</v>
          </cell>
        </row>
        <row r="9">
          <cell r="A9">
            <v>15008</v>
          </cell>
          <cell r="B9" t="str">
            <v>15008 CASTANHAL</v>
          </cell>
          <cell r="C9">
            <v>13</v>
          </cell>
        </row>
        <row r="10">
          <cell r="A10">
            <v>15019</v>
          </cell>
          <cell r="B10" t="str">
            <v>15019 PARAUAPEBAS</v>
          </cell>
          <cell r="C10">
            <v>1</v>
          </cell>
        </row>
        <row r="11">
          <cell r="A11">
            <v>17002</v>
          </cell>
          <cell r="B11" t="str">
            <v>17002 ARAGUAINA</v>
          </cell>
          <cell r="C11">
            <v>20</v>
          </cell>
        </row>
        <row r="12">
          <cell r="A12">
            <v>17006</v>
          </cell>
          <cell r="B12" t="str">
            <v>17006 PORTO NACIONAL</v>
          </cell>
          <cell r="C12">
            <v>38</v>
          </cell>
        </row>
        <row r="13">
          <cell r="A13">
            <v>21002</v>
          </cell>
          <cell r="B13" t="str">
            <v>21002 AGLOMERACAO URBANA DE SAO LUIS</v>
          </cell>
          <cell r="C13">
            <v>143</v>
          </cell>
        </row>
        <row r="14">
          <cell r="A14">
            <v>21009</v>
          </cell>
          <cell r="B14" t="str">
            <v>21009 IMPERATRIZ</v>
          </cell>
          <cell r="C14">
            <v>12</v>
          </cell>
        </row>
        <row r="15">
          <cell r="A15">
            <v>21017</v>
          </cell>
          <cell r="B15" t="str">
            <v>21017 CAXIAS</v>
          </cell>
          <cell r="C15">
            <v>10</v>
          </cell>
        </row>
        <row r="16">
          <cell r="A16">
            <v>22002</v>
          </cell>
          <cell r="B16" t="str">
            <v>22002 LITORAL PIAUIENSE</v>
          </cell>
          <cell r="C16">
            <v>9</v>
          </cell>
        </row>
        <row r="17">
          <cell r="A17">
            <v>22003</v>
          </cell>
          <cell r="B17" t="str">
            <v>22003 TERESINA</v>
          </cell>
          <cell r="C17">
            <v>53</v>
          </cell>
        </row>
        <row r="18">
          <cell r="A18">
            <v>23005</v>
          </cell>
          <cell r="B18" t="str">
            <v>23005 SOBRAL</v>
          </cell>
          <cell r="C18">
            <v>3</v>
          </cell>
        </row>
        <row r="19">
          <cell r="A19">
            <v>23016</v>
          </cell>
          <cell r="B19" t="str">
            <v>23016 FORTALEZA</v>
          </cell>
          <cell r="C19">
            <v>232</v>
          </cell>
        </row>
        <row r="20">
          <cell r="A20">
            <v>23018</v>
          </cell>
          <cell r="B20" t="str">
            <v>23018 SERTAO DE CRATEUS</v>
          </cell>
          <cell r="C20">
            <v>1</v>
          </cell>
        </row>
        <row r="21">
          <cell r="A21">
            <v>23023</v>
          </cell>
          <cell r="B21" t="str">
            <v>23023 BAIXO JAGUARIBE</v>
          </cell>
          <cell r="C21">
            <v>1</v>
          </cell>
        </row>
        <row r="22">
          <cell r="A22">
            <v>23032</v>
          </cell>
          <cell r="B22" t="str">
            <v>23032 CARIRI</v>
          </cell>
          <cell r="C22">
            <v>10</v>
          </cell>
        </row>
        <row r="23">
          <cell r="A23">
            <v>24001</v>
          </cell>
          <cell r="B23" t="str">
            <v>24001 MOSSORO</v>
          </cell>
          <cell r="C23">
            <v>62</v>
          </cell>
        </row>
        <row r="24">
          <cell r="A24">
            <v>24018</v>
          </cell>
          <cell r="B24" t="str">
            <v>24018 NATAL</v>
          </cell>
          <cell r="C24">
            <v>127</v>
          </cell>
        </row>
        <row r="25">
          <cell r="A25">
            <v>25003</v>
          </cell>
          <cell r="B25" t="str">
            <v>25003 SOUSA</v>
          </cell>
          <cell r="C25">
            <v>1</v>
          </cell>
        </row>
        <row r="26">
          <cell r="A26">
            <v>25004</v>
          </cell>
          <cell r="B26" t="str">
            <v>25004 PATOS</v>
          </cell>
          <cell r="C26">
            <v>10</v>
          </cell>
        </row>
        <row r="27">
          <cell r="A27">
            <v>25017</v>
          </cell>
          <cell r="B27" t="str">
            <v>25017 CAMPINA GRANDE</v>
          </cell>
          <cell r="C27">
            <v>33</v>
          </cell>
        </row>
        <row r="28">
          <cell r="A28">
            <v>25022</v>
          </cell>
          <cell r="B28" t="str">
            <v>25022 JOAO PESSOA</v>
          </cell>
          <cell r="C28">
            <v>90</v>
          </cell>
        </row>
        <row r="29">
          <cell r="A29">
            <v>26004</v>
          </cell>
          <cell r="B29" t="str">
            <v>26004 SERTAO DO MOXOTO</v>
          </cell>
          <cell r="C29">
            <v>5</v>
          </cell>
        </row>
        <row r="30">
          <cell r="A30">
            <v>26005</v>
          </cell>
          <cell r="B30" t="str">
            <v>26005 PETROLINA</v>
          </cell>
          <cell r="C30">
            <v>23</v>
          </cell>
        </row>
        <row r="31">
          <cell r="A31">
            <v>26008</v>
          </cell>
          <cell r="B31" t="str">
            <v>26008 VALE DO IPOJUCA</v>
          </cell>
          <cell r="C31">
            <v>13</v>
          </cell>
        </row>
        <row r="32">
          <cell r="A32">
            <v>26011</v>
          </cell>
          <cell r="B32" t="str">
            <v>26011 GARANHUNS</v>
          </cell>
          <cell r="C32">
            <v>3</v>
          </cell>
        </row>
        <row r="33">
          <cell r="A33">
            <v>26017</v>
          </cell>
          <cell r="B33" t="str">
            <v>26017 RECIFE</v>
          </cell>
          <cell r="C33">
            <v>168</v>
          </cell>
        </row>
        <row r="34">
          <cell r="A34">
            <v>27006</v>
          </cell>
          <cell r="B34" t="str">
            <v>27006 ARAPIRACA</v>
          </cell>
          <cell r="C34">
            <v>21</v>
          </cell>
        </row>
        <row r="35">
          <cell r="A35">
            <v>27011</v>
          </cell>
          <cell r="B35" t="str">
            <v>27011 MACEIO</v>
          </cell>
          <cell r="C35">
            <v>61</v>
          </cell>
        </row>
        <row r="36">
          <cell r="A36">
            <v>27012</v>
          </cell>
          <cell r="B36" t="str">
            <v>27012 SAO MIGUEL DOS CAMPOS</v>
          </cell>
          <cell r="C36">
            <v>30</v>
          </cell>
        </row>
        <row r="37">
          <cell r="A37">
            <v>28006</v>
          </cell>
          <cell r="B37" t="str">
            <v>28006 AGRESTE DE LAGARTO</v>
          </cell>
          <cell r="C37">
            <v>10</v>
          </cell>
        </row>
        <row r="38">
          <cell r="A38">
            <v>28011</v>
          </cell>
          <cell r="B38" t="str">
            <v>28011 ARACAJU</v>
          </cell>
          <cell r="C38">
            <v>52</v>
          </cell>
        </row>
        <row r="39">
          <cell r="A39">
            <v>29001</v>
          </cell>
          <cell r="B39" t="str">
            <v>29001 BARREIRAS</v>
          </cell>
          <cell r="C39">
            <v>7</v>
          </cell>
        </row>
        <row r="40">
          <cell r="A40">
            <v>29004</v>
          </cell>
          <cell r="B40" t="str">
            <v>29004 JUAZEIRO</v>
          </cell>
          <cell r="C40">
            <v>10</v>
          </cell>
        </row>
        <row r="41">
          <cell r="A41">
            <v>29005</v>
          </cell>
          <cell r="B41" t="str">
            <v>29005 PAULO AFONSO</v>
          </cell>
          <cell r="C41">
            <v>22</v>
          </cell>
        </row>
        <row r="42">
          <cell r="A42">
            <v>29008</v>
          </cell>
          <cell r="B42" t="str">
            <v>29008 SENHOR DO BONFIM</v>
          </cell>
          <cell r="C42">
            <v>2</v>
          </cell>
        </row>
        <row r="43">
          <cell r="A43">
            <v>29009</v>
          </cell>
          <cell r="B43" t="str">
            <v>29009 IRECE</v>
          </cell>
          <cell r="C43">
            <v>7</v>
          </cell>
        </row>
        <row r="44">
          <cell r="A44">
            <v>29012</v>
          </cell>
          <cell r="B44" t="str">
            <v>29012 FEIRA DE SANTANA</v>
          </cell>
          <cell r="C44">
            <v>6</v>
          </cell>
        </row>
        <row r="45">
          <cell r="A45">
            <v>29017</v>
          </cell>
          <cell r="B45" t="str">
            <v>29017 ALAGOINHAS</v>
          </cell>
          <cell r="C45">
            <v>6</v>
          </cell>
        </row>
        <row r="46">
          <cell r="A46">
            <v>29020</v>
          </cell>
          <cell r="B46" t="str">
            <v>29020 SANTO ANTONIO DE JESUS</v>
          </cell>
          <cell r="C46">
            <v>14</v>
          </cell>
        </row>
        <row r="47">
          <cell r="A47">
            <v>29021</v>
          </cell>
          <cell r="B47" t="str">
            <v>29021 SALVADOR</v>
          </cell>
          <cell r="C47">
            <v>191</v>
          </cell>
        </row>
        <row r="48">
          <cell r="A48">
            <v>29024</v>
          </cell>
          <cell r="B48" t="str">
            <v>29024 JEQUIE</v>
          </cell>
          <cell r="C48">
            <v>15</v>
          </cell>
        </row>
        <row r="49">
          <cell r="A49">
            <v>29026</v>
          </cell>
          <cell r="B49" t="str">
            <v>29026 GUANAMBI</v>
          </cell>
          <cell r="C49">
            <v>11</v>
          </cell>
        </row>
        <row r="50">
          <cell r="A50">
            <v>29028</v>
          </cell>
          <cell r="B50" t="str">
            <v>29028 VITORIA DA CONQUISTA</v>
          </cell>
          <cell r="C50">
            <v>22</v>
          </cell>
        </row>
        <row r="51">
          <cell r="A51">
            <v>29031</v>
          </cell>
          <cell r="B51" t="str">
            <v>29031 ILHEUS-ITABUNA</v>
          </cell>
          <cell r="C51">
            <v>40</v>
          </cell>
        </row>
        <row r="52">
          <cell r="A52">
            <v>29032</v>
          </cell>
          <cell r="B52" t="str">
            <v>29032 PORTO SEGURO</v>
          </cell>
          <cell r="C52">
            <v>22</v>
          </cell>
        </row>
        <row r="53">
          <cell r="A53">
            <v>31007</v>
          </cell>
          <cell r="B53" t="str">
            <v>31007 MONTES CLAROS</v>
          </cell>
          <cell r="C53">
            <v>28</v>
          </cell>
        </row>
        <row r="54">
          <cell r="A54">
            <v>31015</v>
          </cell>
          <cell r="B54" t="str">
            <v>31015 TEOFILO OTONI</v>
          </cell>
          <cell r="C54">
            <v>22</v>
          </cell>
        </row>
        <row r="55">
          <cell r="A55">
            <v>31018</v>
          </cell>
          <cell r="B55" t="str">
            <v>31018 UBERLANDIA</v>
          </cell>
          <cell r="C55">
            <v>5</v>
          </cell>
        </row>
        <row r="56">
          <cell r="A56">
            <v>31020</v>
          </cell>
          <cell r="B56" t="str">
            <v>31020 PATOS DE MINAS</v>
          </cell>
          <cell r="C56">
            <v>14</v>
          </cell>
        </row>
        <row r="57">
          <cell r="A57">
            <v>31022</v>
          </cell>
          <cell r="B57" t="str">
            <v>31022 UBERABA</v>
          </cell>
          <cell r="C57">
            <v>29</v>
          </cell>
        </row>
        <row r="58">
          <cell r="A58">
            <v>31023</v>
          </cell>
          <cell r="B58" t="str">
            <v>31023 ARAXA</v>
          </cell>
          <cell r="C58">
            <v>2</v>
          </cell>
        </row>
        <row r="59">
          <cell r="A59">
            <v>31025</v>
          </cell>
          <cell r="B59" t="str">
            <v>31025 CURVELO</v>
          </cell>
          <cell r="C59">
            <v>8</v>
          </cell>
        </row>
        <row r="60">
          <cell r="A60">
            <v>31027</v>
          </cell>
          <cell r="B60" t="str">
            <v>31027 SETE LAGOAS</v>
          </cell>
          <cell r="C60">
            <v>5</v>
          </cell>
        </row>
        <row r="61">
          <cell r="A61">
            <v>31030</v>
          </cell>
          <cell r="B61" t="str">
            <v>31030 BELO HORIZONTE</v>
          </cell>
          <cell r="C61">
            <v>91</v>
          </cell>
        </row>
        <row r="62">
          <cell r="A62">
            <v>31037</v>
          </cell>
          <cell r="B62" t="str">
            <v>31037 GOVERNADOR VALADARES</v>
          </cell>
          <cell r="C62">
            <v>17</v>
          </cell>
        </row>
        <row r="63">
          <cell r="A63">
            <v>31039</v>
          </cell>
          <cell r="B63" t="str">
            <v>31039 IPATINGA</v>
          </cell>
          <cell r="C63">
            <v>1</v>
          </cell>
        </row>
        <row r="64">
          <cell r="A64">
            <v>31043</v>
          </cell>
          <cell r="B64" t="str">
            <v>31043 DIVINOPOLIS</v>
          </cell>
          <cell r="C64">
            <v>17</v>
          </cell>
        </row>
        <row r="65">
          <cell r="A65">
            <v>31046</v>
          </cell>
          <cell r="B65" t="str">
            <v>31046 OLIVEIRA</v>
          </cell>
          <cell r="C65">
            <v>3</v>
          </cell>
        </row>
        <row r="66">
          <cell r="A66">
            <v>31047</v>
          </cell>
          <cell r="B66" t="str">
            <v>31047 PASSOS</v>
          </cell>
          <cell r="C66">
            <v>8</v>
          </cell>
        </row>
        <row r="67">
          <cell r="A67">
            <v>31049</v>
          </cell>
          <cell r="B67" t="str">
            <v>31049 ALFENAS</v>
          </cell>
          <cell r="C67">
            <v>18</v>
          </cell>
        </row>
        <row r="68">
          <cell r="A68">
            <v>31050</v>
          </cell>
          <cell r="B68" t="str">
            <v>31050 VARGINHA</v>
          </cell>
          <cell r="C68">
            <v>26</v>
          </cell>
        </row>
        <row r="69">
          <cell r="A69">
            <v>31051</v>
          </cell>
          <cell r="B69" t="str">
            <v>31051 POCOS DE CALDAS</v>
          </cell>
          <cell r="C69">
            <v>16</v>
          </cell>
        </row>
        <row r="70">
          <cell r="A70">
            <v>31052</v>
          </cell>
          <cell r="B70" t="str">
            <v>31052 POUSO ALEGRE</v>
          </cell>
          <cell r="C70">
            <v>12</v>
          </cell>
        </row>
        <row r="71">
          <cell r="A71">
            <v>31056</v>
          </cell>
          <cell r="B71" t="str">
            <v>31056 ITAJUBA</v>
          </cell>
          <cell r="C71">
            <v>3</v>
          </cell>
        </row>
        <row r="72">
          <cell r="A72">
            <v>31059</v>
          </cell>
          <cell r="B72" t="str">
            <v>31059 BARBACENA</v>
          </cell>
          <cell r="C72">
            <v>10</v>
          </cell>
        </row>
        <row r="73">
          <cell r="A73">
            <v>31060</v>
          </cell>
          <cell r="B73" t="str">
            <v>31060 PONTE NOVA</v>
          </cell>
          <cell r="C73">
            <v>5</v>
          </cell>
        </row>
        <row r="74">
          <cell r="A74">
            <v>31063</v>
          </cell>
          <cell r="B74" t="str">
            <v>31063 MURIAE</v>
          </cell>
          <cell r="C74">
            <v>43</v>
          </cell>
        </row>
        <row r="75">
          <cell r="A75">
            <v>31064</v>
          </cell>
          <cell r="B75" t="str">
            <v>31064 UBA</v>
          </cell>
          <cell r="C75">
            <v>2</v>
          </cell>
        </row>
        <row r="76">
          <cell r="A76">
            <v>31065</v>
          </cell>
          <cell r="B76" t="str">
            <v>31065 JUIZ DE FORA</v>
          </cell>
          <cell r="C76">
            <v>53</v>
          </cell>
        </row>
        <row r="77">
          <cell r="A77">
            <v>32003</v>
          </cell>
          <cell r="B77" t="str">
            <v>32003 COLATINA</v>
          </cell>
          <cell r="C77">
            <v>9</v>
          </cell>
        </row>
        <row r="78">
          <cell r="A78">
            <v>32005</v>
          </cell>
          <cell r="B78" t="str">
            <v>32005 SAO MATEUS</v>
          </cell>
          <cell r="C78">
            <v>2</v>
          </cell>
        </row>
        <row r="79">
          <cell r="A79">
            <v>32006</v>
          </cell>
          <cell r="B79" t="str">
            <v>32006 LINHARES</v>
          </cell>
          <cell r="C79">
            <v>14</v>
          </cell>
        </row>
        <row r="80">
          <cell r="A80">
            <v>32009</v>
          </cell>
          <cell r="B80" t="str">
            <v>32009 VITORIA</v>
          </cell>
          <cell r="C80">
            <v>49</v>
          </cell>
        </row>
        <row r="81">
          <cell r="A81">
            <v>32012</v>
          </cell>
          <cell r="B81" t="str">
            <v>32012 CACHOEIRO DE ITAPEMIRIM</v>
          </cell>
          <cell r="C81">
            <v>27</v>
          </cell>
        </row>
        <row r="82">
          <cell r="A82">
            <v>33001</v>
          </cell>
          <cell r="B82" t="str">
            <v>33001 ITAPERUNA</v>
          </cell>
          <cell r="C82">
            <v>10</v>
          </cell>
        </row>
        <row r="83">
          <cell r="A83">
            <v>33003</v>
          </cell>
          <cell r="B83" t="str">
            <v>33003 CAMPOS DOS GOYTACAZES</v>
          </cell>
          <cell r="C83">
            <v>46</v>
          </cell>
        </row>
        <row r="84">
          <cell r="A84">
            <v>33004</v>
          </cell>
          <cell r="B84" t="str">
            <v>33004 MACAE</v>
          </cell>
          <cell r="C84">
            <v>12</v>
          </cell>
        </row>
        <row r="85">
          <cell r="A85">
            <v>33007</v>
          </cell>
          <cell r="B85" t="str">
            <v>33007 NOVA FRIBURGO</v>
          </cell>
          <cell r="C85">
            <v>6</v>
          </cell>
        </row>
        <row r="86">
          <cell r="A86">
            <v>33010</v>
          </cell>
          <cell r="B86" t="str">
            <v>33010 LAGOS</v>
          </cell>
          <cell r="C86">
            <v>9</v>
          </cell>
        </row>
        <row r="87">
          <cell r="A87">
            <v>33011</v>
          </cell>
          <cell r="B87" t="str">
            <v>33011 VALE DO PARAIBA FLUMINENSE</v>
          </cell>
          <cell r="C87">
            <v>11</v>
          </cell>
        </row>
        <row r="88">
          <cell r="A88">
            <v>33013</v>
          </cell>
          <cell r="B88" t="str">
            <v>33013 BAIA DA ILHA GRANDE</v>
          </cell>
          <cell r="C88">
            <v>2</v>
          </cell>
        </row>
        <row r="89">
          <cell r="A89">
            <v>33015</v>
          </cell>
          <cell r="B89" t="str">
            <v>33015 SERRANA</v>
          </cell>
          <cell r="C89">
            <v>13</v>
          </cell>
        </row>
        <row r="90">
          <cell r="A90">
            <v>33016</v>
          </cell>
          <cell r="B90" t="str">
            <v>33016 MACACU-CACERIBU</v>
          </cell>
          <cell r="C90">
            <v>6</v>
          </cell>
        </row>
        <row r="91">
          <cell r="A91">
            <v>33018</v>
          </cell>
          <cell r="B91" t="str">
            <v>33018 RIO DE JANEIRO</v>
          </cell>
          <cell r="C91">
            <v>255</v>
          </cell>
        </row>
        <row r="92">
          <cell r="A92">
            <v>35001</v>
          </cell>
          <cell r="B92" t="str">
            <v>35001 JALES</v>
          </cell>
          <cell r="C92">
            <v>17</v>
          </cell>
        </row>
        <row r="93">
          <cell r="A93">
            <v>35004</v>
          </cell>
          <cell r="B93" t="str">
            <v>35004 SAO JOSE DO RIO PRETO</v>
          </cell>
          <cell r="C93">
            <v>7</v>
          </cell>
        </row>
        <row r="94">
          <cell r="A94">
            <v>35005</v>
          </cell>
          <cell r="B94" t="str">
            <v>35005 CATANDUVA</v>
          </cell>
          <cell r="C94">
            <v>13</v>
          </cell>
        </row>
        <row r="95">
          <cell r="A95">
            <v>35009</v>
          </cell>
          <cell r="B95" t="str">
            <v>35009 BARRETOS</v>
          </cell>
          <cell r="C95">
            <v>60</v>
          </cell>
        </row>
        <row r="96">
          <cell r="A96">
            <v>35012</v>
          </cell>
          <cell r="B96" t="str">
            <v>35012 FRANCA</v>
          </cell>
          <cell r="C96">
            <v>11</v>
          </cell>
        </row>
        <row r="97">
          <cell r="A97">
            <v>35014</v>
          </cell>
          <cell r="B97" t="str">
            <v>35014 RIBEIRAO PRETO</v>
          </cell>
          <cell r="C97">
            <v>62</v>
          </cell>
        </row>
        <row r="98">
          <cell r="A98">
            <v>35017</v>
          </cell>
          <cell r="B98" t="str">
            <v>35017 ARACATUBA</v>
          </cell>
          <cell r="C98">
            <v>13</v>
          </cell>
        </row>
        <row r="99">
          <cell r="A99">
            <v>35019</v>
          </cell>
          <cell r="B99" t="str">
            <v>35019 LINS</v>
          </cell>
          <cell r="C99">
            <v>2</v>
          </cell>
        </row>
        <row r="100">
          <cell r="A100">
            <v>35020</v>
          </cell>
          <cell r="B100" t="str">
            <v>35020 BAURU</v>
          </cell>
          <cell r="C100">
            <v>1</v>
          </cell>
        </row>
        <row r="101">
          <cell r="A101">
            <v>35021</v>
          </cell>
          <cell r="B101" t="str">
            <v>35021 JAU</v>
          </cell>
          <cell r="C101">
            <v>93</v>
          </cell>
        </row>
        <row r="102">
          <cell r="A102">
            <v>35023</v>
          </cell>
          <cell r="B102" t="str">
            <v>35023 BOTUCATU</v>
          </cell>
          <cell r="C102">
            <v>15</v>
          </cell>
        </row>
        <row r="103">
          <cell r="A103">
            <v>35025</v>
          </cell>
          <cell r="B103" t="str">
            <v>35025 SAO CARLOS</v>
          </cell>
          <cell r="C103">
            <v>7</v>
          </cell>
        </row>
        <row r="104">
          <cell r="A104">
            <v>35026</v>
          </cell>
          <cell r="B104" t="str">
            <v>35026 RIO CLARO</v>
          </cell>
          <cell r="C104">
            <v>1</v>
          </cell>
        </row>
        <row r="105">
          <cell r="A105">
            <v>35027</v>
          </cell>
          <cell r="B105" t="str">
            <v>35027 LIMEIRA</v>
          </cell>
          <cell r="C105">
            <v>4</v>
          </cell>
        </row>
        <row r="106">
          <cell r="A106">
            <v>35031</v>
          </cell>
          <cell r="B106" t="str">
            <v>35031 MOJI MIRIM</v>
          </cell>
          <cell r="C106">
            <v>21</v>
          </cell>
        </row>
        <row r="107">
          <cell r="A107">
            <v>35032</v>
          </cell>
          <cell r="B107" t="str">
            <v>35032 CAMPINAS</v>
          </cell>
          <cell r="C107">
            <v>46</v>
          </cell>
        </row>
        <row r="108">
          <cell r="A108">
            <v>35036</v>
          </cell>
          <cell r="B108" t="str">
            <v>35036 PRESIDENTE PRUDENTE</v>
          </cell>
          <cell r="C108">
            <v>24</v>
          </cell>
        </row>
        <row r="109">
          <cell r="A109">
            <v>35037</v>
          </cell>
          <cell r="B109" t="str">
            <v>35037 TUPA</v>
          </cell>
          <cell r="C109">
            <v>3</v>
          </cell>
        </row>
        <row r="110">
          <cell r="A110">
            <v>35038</v>
          </cell>
          <cell r="B110" t="str">
            <v>35038 MARILIA</v>
          </cell>
          <cell r="C110">
            <v>14</v>
          </cell>
        </row>
        <row r="111">
          <cell r="A111">
            <v>35046</v>
          </cell>
          <cell r="B111" t="str">
            <v>35046 SOROCABA</v>
          </cell>
          <cell r="C111">
            <v>18</v>
          </cell>
        </row>
        <row r="112">
          <cell r="A112">
            <v>35047</v>
          </cell>
          <cell r="B112" t="str">
            <v>35047 JUNDIAI</v>
          </cell>
          <cell r="C112">
            <v>2</v>
          </cell>
        </row>
        <row r="113">
          <cell r="A113">
            <v>35050</v>
          </cell>
          <cell r="B113" t="str">
            <v>35050 SAO JOSE DOS CAMPOS</v>
          </cell>
          <cell r="C113">
            <v>13</v>
          </cell>
        </row>
        <row r="114">
          <cell r="A114">
            <v>35051</v>
          </cell>
          <cell r="B114" t="str">
            <v>35051 GUARATINGUETA</v>
          </cell>
          <cell r="C114">
            <v>9</v>
          </cell>
        </row>
        <row r="115">
          <cell r="A115">
            <v>35059</v>
          </cell>
          <cell r="B115" t="str">
            <v>35059 GUARULHOS</v>
          </cell>
          <cell r="C115">
            <v>1</v>
          </cell>
        </row>
        <row r="116">
          <cell r="A116">
            <v>35060</v>
          </cell>
          <cell r="B116" t="str">
            <v>35060 ITAPECERICA DA SERRA</v>
          </cell>
          <cell r="C116">
            <v>5</v>
          </cell>
        </row>
        <row r="117">
          <cell r="A117">
            <v>35061</v>
          </cell>
          <cell r="B117" t="str">
            <v>35061 SAO PAULO</v>
          </cell>
          <cell r="C117">
            <v>653</v>
          </cell>
        </row>
        <row r="118">
          <cell r="A118">
            <v>35062</v>
          </cell>
          <cell r="B118" t="str">
            <v>35062 MOGI DAS CRUZES</v>
          </cell>
          <cell r="C118">
            <v>3</v>
          </cell>
        </row>
        <row r="119">
          <cell r="A119">
            <v>35063</v>
          </cell>
          <cell r="B119" t="str">
            <v>35063 SANTOS</v>
          </cell>
          <cell r="C119">
            <v>47</v>
          </cell>
        </row>
        <row r="120">
          <cell r="A120">
            <v>41002</v>
          </cell>
          <cell r="B120" t="str">
            <v>41002 UMUARAMA</v>
          </cell>
          <cell r="C120">
            <v>45</v>
          </cell>
        </row>
        <row r="121">
          <cell r="A121">
            <v>41005</v>
          </cell>
          <cell r="B121" t="str">
            <v>41005 CAMPO MOURAO</v>
          </cell>
          <cell r="C121">
            <v>10</v>
          </cell>
        </row>
        <row r="122">
          <cell r="A122">
            <v>41009</v>
          </cell>
          <cell r="B122" t="str">
            <v>41009 MARINGA</v>
          </cell>
          <cell r="C122">
            <v>50</v>
          </cell>
        </row>
        <row r="123">
          <cell r="A123">
            <v>41010</v>
          </cell>
          <cell r="B123" t="str">
            <v>41010 APUCARANA</v>
          </cell>
          <cell r="C123">
            <v>23</v>
          </cell>
        </row>
        <row r="124">
          <cell r="A124">
            <v>41011</v>
          </cell>
          <cell r="B124" t="str">
            <v>41011 LONDRINA</v>
          </cell>
          <cell r="C124">
            <v>73</v>
          </cell>
        </row>
        <row r="125">
          <cell r="A125">
            <v>41021</v>
          </cell>
          <cell r="B125" t="str">
            <v>41021 PONTA GROSSA</v>
          </cell>
          <cell r="C125">
            <v>17</v>
          </cell>
        </row>
        <row r="126">
          <cell r="A126">
            <v>41022</v>
          </cell>
          <cell r="B126" t="str">
            <v>41022 TOLEDO</v>
          </cell>
          <cell r="C126">
            <v>6</v>
          </cell>
        </row>
        <row r="127">
          <cell r="A127">
            <v>41023</v>
          </cell>
          <cell r="B127" t="str">
            <v>41023 CASCAVEL</v>
          </cell>
          <cell r="C127">
            <v>81</v>
          </cell>
        </row>
        <row r="128">
          <cell r="A128">
            <v>41024</v>
          </cell>
          <cell r="B128" t="str">
            <v>41024 FOZ DO IGUACU</v>
          </cell>
          <cell r="C128">
            <v>15</v>
          </cell>
        </row>
        <row r="129">
          <cell r="A129">
            <v>41026</v>
          </cell>
          <cell r="B129" t="str">
            <v>41026 FRANCISCO BELTRAO</v>
          </cell>
          <cell r="C129">
            <v>12</v>
          </cell>
        </row>
        <row r="130">
          <cell r="A130">
            <v>41027</v>
          </cell>
          <cell r="B130" t="str">
            <v>41027 PATO BRANCO</v>
          </cell>
          <cell r="C130">
            <v>8</v>
          </cell>
        </row>
        <row r="131">
          <cell r="A131">
            <v>41029</v>
          </cell>
          <cell r="B131" t="str">
            <v>41029 GUARAPUAVA</v>
          </cell>
          <cell r="C131">
            <v>36</v>
          </cell>
        </row>
        <row r="132">
          <cell r="A132">
            <v>41037</v>
          </cell>
          <cell r="B132" t="str">
            <v>41037 CURITIBA</v>
          </cell>
          <cell r="C132">
            <v>125</v>
          </cell>
        </row>
        <row r="133">
          <cell r="A133">
            <v>42001</v>
          </cell>
          <cell r="B133" t="str">
            <v>42001 SAO MIGUEL DO OESTE</v>
          </cell>
          <cell r="C133">
            <v>1</v>
          </cell>
        </row>
        <row r="134">
          <cell r="A134">
            <v>42002</v>
          </cell>
          <cell r="B134" t="str">
            <v>42002 CHAPECO</v>
          </cell>
          <cell r="C134">
            <v>19</v>
          </cell>
        </row>
        <row r="135">
          <cell r="A135">
            <v>42004</v>
          </cell>
          <cell r="B135" t="str">
            <v>42004 JOACABA</v>
          </cell>
          <cell r="C135">
            <v>19</v>
          </cell>
        </row>
        <row r="136">
          <cell r="A136">
            <v>42005</v>
          </cell>
          <cell r="B136" t="str">
            <v>42005 CONCORDIA</v>
          </cell>
          <cell r="C136">
            <v>1</v>
          </cell>
        </row>
        <row r="137">
          <cell r="A137">
            <v>42006</v>
          </cell>
          <cell r="B137" t="str">
            <v>42006 CANOINHAS</v>
          </cell>
          <cell r="C137">
            <v>16</v>
          </cell>
        </row>
        <row r="138">
          <cell r="A138">
            <v>42007</v>
          </cell>
          <cell r="B138" t="str">
            <v>42007 SAO BENTO DO SUL</v>
          </cell>
          <cell r="C138">
            <v>13</v>
          </cell>
        </row>
        <row r="139">
          <cell r="A139">
            <v>42008</v>
          </cell>
          <cell r="B139" t="str">
            <v>42008 JOINVILLE</v>
          </cell>
          <cell r="C139">
            <v>28</v>
          </cell>
        </row>
        <row r="140">
          <cell r="A140">
            <v>42010</v>
          </cell>
          <cell r="B140" t="str">
            <v>42010 CAMPOS DE LAGES</v>
          </cell>
          <cell r="C140">
            <v>5</v>
          </cell>
        </row>
        <row r="141">
          <cell r="A141">
            <v>42013</v>
          </cell>
          <cell r="B141" t="str">
            <v>42013 ITAJAI</v>
          </cell>
          <cell r="C141">
            <v>35</v>
          </cell>
        </row>
        <row r="142">
          <cell r="A142">
            <v>42016</v>
          </cell>
          <cell r="B142" t="str">
            <v>42016 FLORIANOPOLIS</v>
          </cell>
          <cell r="C142">
            <v>41</v>
          </cell>
        </row>
        <row r="143">
          <cell r="A143">
            <v>42018</v>
          </cell>
          <cell r="B143" t="str">
            <v>42018 TUBARAO</v>
          </cell>
          <cell r="C143">
            <v>18</v>
          </cell>
        </row>
        <row r="144">
          <cell r="A144">
            <v>42019</v>
          </cell>
          <cell r="B144" t="str">
            <v>42019 CRICIUMA</v>
          </cell>
          <cell r="C144">
            <v>6</v>
          </cell>
        </row>
        <row r="145">
          <cell r="A145">
            <v>43001</v>
          </cell>
          <cell r="B145" t="str">
            <v>43001 SANTA ROSA</v>
          </cell>
          <cell r="C145">
            <v>5</v>
          </cell>
        </row>
        <row r="146">
          <cell r="A146">
            <v>43004</v>
          </cell>
          <cell r="B146" t="str">
            <v>43004 ERECHIM</v>
          </cell>
          <cell r="C146">
            <v>15</v>
          </cell>
        </row>
        <row r="147">
          <cell r="A147">
            <v>43007</v>
          </cell>
          <cell r="B147" t="str">
            <v>43007 SANTO ANGELO</v>
          </cell>
          <cell r="C147">
            <v>5</v>
          </cell>
        </row>
        <row r="148">
          <cell r="A148">
            <v>43008</v>
          </cell>
          <cell r="B148" t="str">
            <v>43008 IJUI</v>
          </cell>
          <cell r="C148">
            <v>3</v>
          </cell>
        </row>
        <row r="149">
          <cell r="A149">
            <v>43010</v>
          </cell>
          <cell r="B149" t="str">
            <v>43010 PASSO FUNDO</v>
          </cell>
          <cell r="C149">
            <v>28</v>
          </cell>
        </row>
        <row r="150">
          <cell r="A150">
            <v>43011</v>
          </cell>
          <cell r="B150" t="str">
            <v>43011 CRUZ ALTA</v>
          </cell>
          <cell r="C150">
            <v>13</v>
          </cell>
        </row>
        <row r="151">
          <cell r="A151">
            <v>43016</v>
          </cell>
          <cell r="B151" t="str">
            <v>43016 CAXIAS DO SUL</v>
          </cell>
          <cell r="C151">
            <v>24</v>
          </cell>
        </row>
        <row r="152">
          <cell r="A152">
            <v>43018</v>
          </cell>
          <cell r="B152" t="str">
            <v>43018 SANTA MARIA</v>
          </cell>
          <cell r="C152">
            <v>1</v>
          </cell>
        </row>
        <row r="153">
          <cell r="A153">
            <v>43020</v>
          </cell>
          <cell r="B153" t="str">
            <v>43020 SANTA CRUZ DO SUL</v>
          </cell>
          <cell r="C153">
            <v>10</v>
          </cell>
        </row>
        <row r="154">
          <cell r="A154">
            <v>43021</v>
          </cell>
          <cell r="B154" t="str">
            <v>43021 LAJEADO-ESTRELA</v>
          </cell>
          <cell r="C154">
            <v>6</v>
          </cell>
        </row>
        <row r="155">
          <cell r="A155">
            <v>43022</v>
          </cell>
          <cell r="B155" t="str">
            <v>43022 CACHOEIRA DO SUL</v>
          </cell>
          <cell r="C155">
            <v>5</v>
          </cell>
        </row>
        <row r="156">
          <cell r="A156">
            <v>43023</v>
          </cell>
          <cell r="B156" t="str">
            <v>43023 MONTENEGRO</v>
          </cell>
          <cell r="C156">
            <v>1</v>
          </cell>
        </row>
        <row r="157">
          <cell r="A157">
            <v>43024</v>
          </cell>
          <cell r="B157" t="str">
            <v>43024 GRAMADO-CANELA</v>
          </cell>
          <cell r="C157">
            <v>14</v>
          </cell>
        </row>
        <row r="158">
          <cell r="A158">
            <v>43026</v>
          </cell>
          <cell r="B158" t="str">
            <v>43026 PORTO ALEGRE</v>
          </cell>
          <cell r="C158">
            <v>113</v>
          </cell>
        </row>
        <row r="159">
          <cell r="A159">
            <v>43027</v>
          </cell>
          <cell r="B159" t="str">
            <v>43027 OSORIO</v>
          </cell>
          <cell r="C159">
            <v>1</v>
          </cell>
        </row>
        <row r="160">
          <cell r="A160">
            <v>43029</v>
          </cell>
          <cell r="B160" t="str">
            <v>43029 CAMPANHA OCIDENTAL</v>
          </cell>
          <cell r="C160">
            <v>6</v>
          </cell>
        </row>
        <row r="161">
          <cell r="A161">
            <v>43030</v>
          </cell>
          <cell r="B161" t="str">
            <v>43030 CAMPANHA CENTRAL</v>
          </cell>
          <cell r="C161">
            <v>8</v>
          </cell>
        </row>
        <row r="162">
          <cell r="A162">
            <v>43033</v>
          </cell>
          <cell r="B162" t="str">
            <v>43033 PELOTAS</v>
          </cell>
          <cell r="C162">
            <v>18</v>
          </cell>
        </row>
        <row r="163">
          <cell r="A163">
            <v>43035</v>
          </cell>
          <cell r="B163" t="str">
            <v>43035 LITORAL LAGUNAR</v>
          </cell>
          <cell r="C163">
            <v>7</v>
          </cell>
        </row>
        <row r="164">
          <cell r="A164">
            <v>50001</v>
          </cell>
          <cell r="B164" t="str">
            <v>50001 BAIXO PANTANAL</v>
          </cell>
          <cell r="C164">
            <v>1</v>
          </cell>
        </row>
        <row r="165">
          <cell r="A165">
            <v>50004</v>
          </cell>
          <cell r="B165" t="str">
            <v>50004 CAMPO GRANDE</v>
          </cell>
          <cell r="C165">
            <v>51</v>
          </cell>
        </row>
        <row r="166">
          <cell r="A166">
            <v>50007</v>
          </cell>
          <cell r="B166" t="str">
            <v>50007 TRES LAGOAS</v>
          </cell>
          <cell r="C166">
            <v>6</v>
          </cell>
        </row>
        <row r="167">
          <cell r="A167">
            <v>50008</v>
          </cell>
          <cell r="B167" t="str">
            <v>50008 NOVA ANDRADINA</v>
          </cell>
          <cell r="C167">
            <v>7</v>
          </cell>
        </row>
        <row r="168">
          <cell r="A168">
            <v>50010</v>
          </cell>
          <cell r="B168" t="str">
            <v>50010 DOURADOS</v>
          </cell>
          <cell r="C168">
            <v>13</v>
          </cell>
        </row>
        <row r="169">
          <cell r="A169">
            <v>51001</v>
          </cell>
          <cell r="B169" t="str">
            <v>51001 ARIPUANA</v>
          </cell>
          <cell r="C169">
            <v>1</v>
          </cell>
        </row>
        <row r="170">
          <cell r="A170">
            <v>51007</v>
          </cell>
          <cell r="B170" t="str">
            <v>51007 SINOP</v>
          </cell>
          <cell r="C170">
            <v>1</v>
          </cell>
        </row>
        <row r="171">
          <cell r="A171">
            <v>51017</v>
          </cell>
          <cell r="B171" t="str">
            <v>51017 CUIABA</v>
          </cell>
          <cell r="C171">
            <v>48</v>
          </cell>
        </row>
        <row r="172">
          <cell r="A172">
            <v>51018</v>
          </cell>
          <cell r="B172" t="str">
            <v>51018 ALTO PANTANAL</v>
          </cell>
          <cell r="C172">
            <v>2</v>
          </cell>
        </row>
        <row r="173">
          <cell r="A173">
            <v>51021</v>
          </cell>
          <cell r="B173" t="str">
            <v>51021 RONDONOPOLIS</v>
          </cell>
          <cell r="C173">
            <v>13</v>
          </cell>
        </row>
        <row r="174">
          <cell r="A174">
            <v>52004</v>
          </cell>
          <cell r="B174" t="str">
            <v>52004 PORANGATU</v>
          </cell>
          <cell r="C174">
            <v>18</v>
          </cell>
        </row>
        <row r="175">
          <cell r="A175">
            <v>52006</v>
          </cell>
          <cell r="B175" t="str">
            <v>52006 CERES</v>
          </cell>
          <cell r="C175">
            <v>2</v>
          </cell>
        </row>
        <row r="176">
          <cell r="A176">
            <v>52007</v>
          </cell>
          <cell r="B176" t="str">
            <v>52007 ANAPOLIS</v>
          </cell>
          <cell r="C176">
            <v>10</v>
          </cell>
        </row>
        <row r="177">
          <cell r="A177">
            <v>52010</v>
          </cell>
          <cell r="B177" t="str">
            <v>52010 GOIANIA</v>
          </cell>
          <cell r="C177">
            <v>145</v>
          </cell>
        </row>
        <row r="178">
          <cell r="A178">
            <v>52013</v>
          </cell>
          <cell r="B178" t="str">
            <v>52013 SUDOESTE DE GOIAS</v>
          </cell>
          <cell r="C178">
            <v>3</v>
          </cell>
        </row>
        <row r="179">
          <cell r="A179">
            <v>53001</v>
          </cell>
          <cell r="B179" t="str">
            <v>53001 BRASILIA</v>
          </cell>
          <cell r="C179">
            <v>32</v>
          </cell>
        </row>
        <row r="180">
          <cell r="A180" t="str">
            <v xml:space="preserve"> </v>
          </cell>
          <cell r="B180" t="str">
            <v xml:space="preserve"> </v>
          </cell>
        </row>
        <row r="181">
          <cell r="A181" t="str">
            <v xml:space="preserve"> </v>
          </cell>
          <cell r="B181" t="str">
            <v xml:space="preserve"> </v>
          </cell>
        </row>
        <row r="182">
          <cell r="A182" t="str">
            <v xml:space="preserve"> - A </v>
          </cell>
          <cell r="B182" t="str">
            <v xml:space="preserve"> - A partir do processamento de junho de 2012, houve mudança na classificação da natureza e esfera dos estabelecimentos. Com isso, temos que:</v>
          </cell>
        </row>
        <row r="183">
          <cell r="A183" t="str">
            <v xml:space="preserve"> - Os</v>
          </cell>
          <cell r="B183" t="str">
            <v xml:space="preserve"> - Os dados relativos ao Cadastro Nacional de Estabelecimentos de Saúde (CNES) exibidos no TABNET referem-se aos registros constantes no Banco de Dados Nacional do CNES com status ATIVO.</v>
          </cell>
        </row>
        <row r="184">
          <cell r="A184" t="str">
            <v xml:space="preserve"> a le</v>
          </cell>
          <cell r="B184" t="str">
            <v xml:space="preserve"> a leitos Complementares foram retirados da consulta referente</v>
          </cell>
        </row>
        <row r="185">
          <cell r="A185" t="str">
            <v xml:space="preserve"> a le</v>
          </cell>
          <cell r="B185" t="str">
            <v xml:space="preserve"> a leitos de Internação, passando a constituir uma consulta específica conforme descrito na Nota Técnica.</v>
          </cell>
        </row>
        <row r="186">
          <cell r="A186" t="str">
            <v xml:space="preserve"> A pa</v>
          </cell>
          <cell r="B186" t="str">
            <v xml:space="preserve"> A partir da competência de Janeiro 2010 os dados referentes</v>
          </cell>
        </row>
        <row r="187">
          <cell r="A187" t="str">
            <v xml:space="preserve"> A pa</v>
          </cell>
          <cell r="B187" t="str">
            <v xml:space="preserve"> A partir de novembro de 2015, estão disponíveis como "Natureza Jurídica" e "Esfera Jurídica".</v>
          </cell>
        </row>
        <row r="188">
          <cell r="A188" t="str">
            <v xml:space="preserve"> Até </v>
          </cell>
          <cell r="B188" t="str">
            <v xml:space="preserve"> Até maio de 2012 estas informações estão disponíveis como "Natureza" e "Esfera Administrativa".</v>
          </cell>
        </row>
        <row r="189">
          <cell r="A189" t="str">
            <v xml:space="preserve"> De j</v>
          </cell>
          <cell r="B189" t="str">
            <v xml:space="preserve"> De junho de 2012 a outubro de 2015, estão disponíveis tanto como "Natureza" e "Esfera Administrativa", como "Natureza Jurídica" e "Esfera Jurídica".</v>
          </cell>
        </row>
        <row r="190">
          <cell r="A190" t="str">
            <v xml:space="preserve"> Font</v>
          </cell>
          <cell r="B190" t="str">
            <v xml:space="preserve"> Fonte: Ministério da Saúde - Cadastro Nacional dos Estabelecimentos de Saúde do Brasil - CNES</v>
          </cell>
        </row>
        <row r="191">
          <cell r="A191" t="str">
            <v xml:space="preserve"> Nota</v>
          </cell>
          <cell r="B191" t="str">
            <v xml:space="preserve"> Nota:</v>
          </cell>
        </row>
        <row r="192">
          <cell r="A192" t="str">
            <v>Total</v>
          </cell>
          <cell r="B192" t="str">
            <v>Total</v>
          </cell>
          <cell r="C192">
            <v>5236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nes_cnv_leiintbr135436200_238_"/>
    </sheetNames>
    <sheetDataSet>
      <sheetData sheetId="0">
        <row r="1">
          <cell r="A1" t="str">
            <v>Cod MIC</v>
          </cell>
          <cell r="B1" t="str">
            <v>Microrregião IBGE</v>
          </cell>
          <cell r="C1" t="str">
            <v>Quantidade_existente</v>
          </cell>
          <cell r="D1" t="str">
            <v>Quantidade_SUS</v>
          </cell>
          <cell r="E1" t="str">
            <v>Quantidade_Não_SUS</v>
          </cell>
        </row>
        <row r="2">
          <cell r="A2">
            <v>11001</v>
          </cell>
          <cell r="B2" t="str">
            <v>11001 PORTO VELHO</v>
          </cell>
          <cell r="C2">
            <v>225</v>
          </cell>
          <cell r="D2">
            <v>137</v>
          </cell>
          <cell r="E2">
            <v>88</v>
          </cell>
        </row>
        <row r="3">
          <cell r="A3">
            <v>11002</v>
          </cell>
          <cell r="B3" t="str">
            <v>11002 GUAJARA0MIRIM</v>
          </cell>
          <cell r="C3">
            <v>12</v>
          </cell>
          <cell r="D3">
            <v>12</v>
          </cell>
          <cell r="E3">
            <v>0</v>
          </cell>
        </row>
        <row r="4">
          <cell r="A4">
            <v>11003</v>
          </cell>
          <cell r="B4" t="str">
            <v>11003 ARIQUEMES</v>
          </cell>
          <cell r="C4">
            <v>62</v>
          </cell>
          <cell r="D4">
            <v>45</v>
          </cell>
          <cell r="E4">
            <v>17</v>
          </cell>
        </row>
        <row r="5">
          <cell r="A5">
            <v>11004</v>
          </cell>
          <cell r="B5" t="str">
            <v>11004 JI-PARANA</v>
          </cell>
          <cell r="C5">
            <v>105</v>
          </cell>
          <cell r="D5">
            <v>83</v>
          </cell>
          <cell r="E5">
            <v>22</v>
          </cell>
        </row>
        <row r="6">
          <cell r="A6">
            <v>11005</v>
          </cell>
          <cell r="B6" t="str">
            <v>11005 ALVORADA D'OESTE</v>
          </cell>
          <cell r="C6">
            <v>22</v>
          </cell>
          <cell r="D6">
            <v>22</v>
          </cell>
          <cell r="E6">
            <v>0</v>
          </cell>
        </row>
        <row r="7">
          <cell r="A7">
            <v>11006</v>
          </cell>
          <cell r="B7" t="str">
            <v>11006 CACOAL</v>
          </cell>
          <cell r="C7">
            <v>72</v>
          </cell>
          <cell r="D7">
            <v>56</v>
          </cell>
          <cell r="E7">
            <v>16</v>
          </cell>
        </row>
        <row r="8">
          <cell r="A8">
            <v>11007</v>
          </cell>
          <cell r="B8" t="str">
            <v>11007 VILHENA</v>
          </cell>
          <cell r="C8">
            <v>35</v>
          </cell>
          <cell r="D8">
            <v>25</v>
          </cell>
          <cell r="E8">
            <v>10</v>
          </cell>
        </row>
        <row r="9">
          <cell r="A9">
            <v>11008</v>
          </cell>
          <cell r="B9" t="str">
            <v>11008 COLORADO DO OESTE</v>
          </cell>
          <cell r="C9">
            <v>12</v>
          </cell>
          <cell r="D9">
            <v>12</v>
          </cell>
          <cell r="E9">
            <v>0</v>
          </cell>
        </row>
        <row r="10">
          <cell r="A10">
            <v>12001</v>
          </cell>
          <cell r="B10" t="str">
            <v>12001 CRUZEIRO DO SUL</v>
          </cell>
          <cell r="C10">
            <v>48</v>
          </cell>
          <cell r="D10">
            <v>45</v>
          </cell>
          <cell r="E10">
            <v>3</v>
          </cell>
        </row>
        <row r="11">
          <cell r="A11">
            <v>12002</v>
          </cell>
          <cell r="B11" t="str">
            <v>12002 TARAUACA</v>
          </cell>
          <cell r="C11">
            <v>10</v>
          </cell>
          <cell r="D11">
            <v>10</v>
          </cell>
          <cell r="E11">
            <v>0</v>
          </cell>
        </row>
        <row r="12">
          <cell r="A12">
            <v>12003</v>
          </cell>
          <cell r="B12" t="str">
            <v>12003 SENA MADUREIRA</v>
          </cell>
          <cell r="C12">
            <v>1</v>
          </cell>
          <cell r="D12">
            <v>1</v>
          </cell>
          <cell r="E12">
            <v>0</v>
          </cell>
        </row>
        <row r="13">
          <cell r="A13">
            <v>12004</v>
          </cell>
          <cell r="B13" t="str">
            <v>12004 RIO BRANCO</v>
          </cell>
          <cell r="C13">
            <v>110</v>
          </cell>
          <cell r="D13">
            <v>98</v>
          </cell>
          <cell r="E13">
            <v>12</v>
          </cell>
        </row>
        <row r="14">
          <cell r="A14">
            <v>12005</v>
          </cell>
          <cell r="B14" t="str">
            <v>12005 BRASILEIA</v>
          </cell>
          <cell r="C14">
            <v>28</v>
          </cell>
          <cell r="D14">
            <v>28</v>
          </cell>
          <cell r="E14">
            <v>0</v>
          </cell>
        </row>
        <row r="15">
          <cell r="A15">
            <v>13001</v>
          </cell>
          <cell r="B15" t="str">
            <v>13001 RIO NEGRO</v>
          </cell>
          <cell r="C15">
            <v>11</v>
          </cell>
          <cell r="D15">
            <v>11</v>
          </cell>
          <cell r="E15">
            <v>0</v>
          </cell>
        </row>
        <row r="16">
          <cell r="A16">
            <v>13002</v>
          </cell>
          <cell r="B16" t="str">
            <v>13002 JAPURA</v>
          </cell>
          <cell r="C16">
            <v>6</v>
          </cell>
          <cell r="D16">
            <v>6</v>
          </cell>
          <cell r="E16">
            <v>0</v>
          </cell>
        </row>
        <row r="17">
          <cell r="A17">
            <v>13003</v>
          </cell>
          <cell r="B17" t="str">
            <v>13003 ALTO SOLIMOES</v>
          </cell>
          <cell r="C17">
            <v>50</v>
          </cell>
          <cell r="D17">
            <v>46</v>
          </cell>
          <cell r="E17">
            <v>4</v>
          </cell>
        </row>
        <row r="18">
          <cell r="A18">
            <v>13004</v>
          </cell>
          <cell r="B18" t="str">
            <v>13004 JURUA</v>
          </cell>
          <cell r="C18">
            <v>38</v>
          </cell>
          <cell r="D18">
            <v>38</v>
          </cell>
          <cell r="E18">
            <v>0</v>
          </cell>
        </row>
        <row r="19">
          <cell r="A19">
            <v>13005</v>
          </cell>
          <cell r="B19" t="str">
            <v>13005 TEFE</v>
          </cell>
          <cell r="C19">
            <v>14</v>
          </cell>
          <cell r="D19">
            <v>12</v>
          </cell>
          <cell r="E19">
            <v>2</v>
          </cell>
        </row>
        <row r="20">
          <cell r="A20">
            <v>13006</v>
          </cell>
          <cell r="B20" t="str">
            <v>13006 COARI</v>
          </cell>
          <cell r="C20">
            <v>33</v>
          </cell>
          <cell r="D20">
            <v>33</v>
          </cell>
          <cell r="E20">
            <v>0</v>
          </cell>
        </row>
        <row r="21">
          <cell r="A21">
            <v>13007</v>
          </cell>
          <cell r="B21" t="str">
            <v>13007 MANAUS</v>
          </cell>
          <cell r="C21">
            <v>619</v>
          </cell>
          <cell r="D21">
            <v>457</v>
          </cell>
          <cell r="E21">
            <v>162</v>
          </cell>
        </row>
        <row r="22">
          <cell r="A22">
            <v>13008</v>
          </cell>
          <cell r="B22" t="str">
            <v>13008 RIO PRETO DA EVA</v>
          </cell>
          <cell r="C22">
            <v>9</v>
          </cell>
          <cell r="D22">
            <v>9</v>
          </cell>
          <cell r="E22">
            <v>0</v>
          </cell>
        </row>
        <row r="23">
          <cell r="A23">
            <v>13009</v>
          </cell>
          <cell r="B23" t="str">
            <v>13009 ITACOATIARA</v>
          </cell>
          <cell r="C23">
            <v>41</v>
          </cell>
          <cell r="D23">
            <v>41</v>
          </cell>
          <cell r="E23">
            <v>0</v>
          </cell>
        </row>
        <row r="24">
          <cell r="A24">
            <v>13010</v>
          </cell>
          <cell r="B24" t="str">
            <v>13010 PARINTINS</v>
          </cell>
          <cell r="C24">
            <v>64</v>
          </cell>
          <cell r="D24">
            <v>52</v>
          </cell>
          <cell r="E24">
            <v>12</v>
          </cell>
        </row>
        <row r="25">
          <cell r="A25">
            <v>13011</v>
          </cell>
          <cell r="B25" t="str">
            <v>13011 BOCA DO ACRE</v>
          </cell>
          <cell r="C25">
            <v>11</v>
          </cell>
          <cell r="D25">
            <v>11</v>
          </cell>
          <cell r="E25">
            <v>0</v>
          </cell>
        </row>
        <row r="26">
          <cell r="A26">
            <v>13012</v>
          </cell>
          <cell r="B26" t="str">
            <v>13012 PURUS</v>
          </cell>
          <cell r="C26">
            <v>11</v>
          </cell>
          <cell r="D26">
            <v>11</v>
          </cell>
          <cell r="E26">
            <v>0</v>
          </cell>
        </row>
        <row r="27">
          <cell r="A27">
            <v>13013</v>
          </cell>
          <cell r="B27" t="str">
            <v>13013 MADEIRA</v>
          </cell>
          <cell r="C27">
            <v>51</v>
          </cell>
          <cell r="D27">
            <v>51</v>
          </cell>
          <cell r="E27">
            <v>0</v>
          </cell>
        </row>
        <row r="28">
          <cell r="A28">
            <v>14001</v>
          </cell>
          <cell r="B28" t="str">
            <v>14001 BOA VISTA</v>
          </cell>
          <cell r="C28">
            <v>39</v>
          </cell>
          <cell r="D28">
            <v>27</v>
          </cell>
          <cell r="E28">
            <v>12</v>
          </cell>
        </row>
        <row r="29">
          <cell r="A29">
            <v>14004</v>
          </cell>
          <cell r="B29" t="str">
            <v>14004 SUDESTE DE RORAIMA</v>
          </cell>
          <cell r="C29">
            <v>10</v>
          </cell>
          <cell r="D29">
            <v>10</v>
          </cell>
          <cell r="E29">
            <v>0</v>
          </cell>
        </row>
        <row r="30">
          <cell r="A30">
            <v>15001</v>
          </cell>
          <cell r="B30" t="str">
            <v>15001 OBIDOS</v>
          </cell>
          <cell r="C30">
            <v>44</v>
          </cell>
          <cell r="D30">
            <v>40</v>
          </cell>
          <cell r="E30">
            <v>4</v>
          </cell>
        </row>
        <row r="31">
          <cell r="A31">
            <v>15002</v>
          </cell>
          <cell r="B31" t="str">
            <v>15002 SANTAREM</v>
          </cell>
          <cell r="C31">
            <v>93</v>
          </cell>
          <cell r="D31">
            <v>78</v>
          </cell>
          <cell r="E31">
            <v>15</v>
          </cell>
        </row>
        <row r="32">
          <cell r="A32">
            <v>15003</v>
          </cell>
          <cell r="B32" t="str">
            <v>15003 ALMEIRIM</v>
          </cell>
          <cell r="C32">
            <v>25</v>
          </cell>
          <cell r="D32">
            <v>22</v>
          </cell>
          <cell r="E32">
            <v>3</v>
          </cell>
        </row>
        <row r="33">
          <cell r="A33">
            <v>15004</v>
          </cell>
          <cell r="B33" t="str">
            <v>15004 PORTEL</v>
          </cell>
          <cell r="C33">
            <v>15</v>
          </cell>
          <cell r="D33">
            <v>15</v>
          </cell>
          <cell r="E33">
            <v>0</v>
          </cell>
        </row>
        <row r="34">
          <cell r="A34">
            <v>15005</v>
          </cell>
          <cell r="B34" t="str">
            <v>15005 FUROS DE BREVES</v>
          </cell>
          <cell r="C34">
            <v>50</v>
          </cell>
          <cell r="D34">
            <v>50</v>
          </cell>
          <cell r="E34">
            <v>0</v>
          </cell>
        </row>
        <row r="35">
          <cell r="A35">
            <v>15006</v>
          </cell>
          <cell r="B35" t="str">
            <v>15006 ARARI</v>
          </cell>
          <cell r="C35">
            <v>20</v>
          </cell>
          <cell r="D35">
            <v>20</v>
          </cell>
          <cell r="E35">
            <v>0</v>
          </cell>
        </row>
        <row r="36">
          <cell r="A36">
            <v>15007</v>
          </cell>
          <cell r="B36" t="str">
            <v>15007 BELEM</v>
          </cell>
          <cell r="C36">
            <v>579</v>
          </cell>
          <cell r="D36">
            <v>361</v>
          </cell>
          <cell r="E36">
            <v>218</v>
          </cell>
        </row>
        <row r="37">
          <cell r="A37">
            <v>15008</v>
          </cell>
          <cell r="B37" t="str">
            <v>15008 CASTANHAL</v>
          </cell>
          <cell r="C37">
            <v>129</v>
          </cell>
          <cell r="D37">
            <v>89</v>
          </cell>
          <cell r="E37">
            <v>40</v>
          </cell>
        </row>
        <row r="38">
          <cell r="A38">
            <v>15009</v>
          </cell>
          <cell r="B38" t="str">
            <v>15009 SALGADO</v>
          </cell>
          <cell r="C38">
            <v>38</v>
          </cell>
          <cell r="D38">
            <v>38</v>
          </cell>
          <cell r="E38">
            <v>0</v>
          </cell>
        </row>
        <row r="39">
          <cell r="A39">
            <v>15010</v>
          </cell>
          <cell r="B39" t="str">
            <v>15010 BRAGANTINA</v>
          </cell>
          <cell r="C39">
            <v>132</v>
          </cell>
          <cell r="D39">
            <v>128</v>
          </cell>
          <cell r="E39">
            <v>4</v>
          </cell>
        </row>
        <row r="40">
          <cell r="A40">
            <v>15011</v>
          </cell>
          <cell r="B40" t="str">
            <v>15011 CAMETA</v>
          </cell>
          <cell r="C40">
            <v>143</v>
          </cell>
          <cell r="D40">
            <v>129</v>
          </cell>
          <cell r="E40">
            <v>14</v>
          </cell>
        </row>
        <row r="41">
          <cell r="A41">
            <v>15012</v>
          </cell>
          <cell r="B41" t="str">
            <v>15012 TOME-ACU</v>
          </cell>
          <cell r="C41">
            <v>34</v>
          </cell>
          <cell r="D41">
            <v>33</v>
          </cell>
          <cell r="E41">
            <v>1</v>
          </cell>
        </row>
        <row r="42">
          <cell r="A42">
            <v>15013</v>
          </cell>
          <cell r="B42" t="str">
            <v>15013 GUAMA</v>
          </cell>
          <cell r="C42">
            <v>77</v>
          </cell>
          <cell r="D42">
            <v>67</v>
          </cell>
          <cell r="E42">
            <v>10</v>
          </cell>
        </row>
        <row r="43">
          <cell r="A43">
            <v>15014</v>
          </cell>
          <cell r="B43" t="str">
            <v>15014 ITAITUBA</v>
          </cell>
          <cell r="C43">
            <v>90</v>
          </cell>
          <cell r="D43">
            <v>59</v>
          </cell>
          <cell r="E43">
            <v>31</v>
          </cell>
        </row>
        <row r="44">
          <cell r="A44">
            <v>15015</v>
          </cell>
          <cell r="B44" t="str">
            <v>15015 ALTAMIRA</v>
          </cell>
          <cell r="C44">
            <v>82</v>
          </cell>
          <cell r="D44">
            <v>66</v>
          </cell>
          <cell r="E44">
            <v>16</v>
          </cell>
        </row>
        <row r="45">
          <cell r="A45">
            <v>15016</v>
          </cell>
          <cell r="B45" t="str">
            <v>15016 TUCURUI</v>
          </cell>
          <cell r="C45">
            <v>121</v>
          </cell>
          <cell r="D45">
            <v>100</v>
          </cell>
          <cell r="E45">
            <v>21</v>
          </cell>
        </row>
        <row r="46">
          <cell r="A46">
            <v>15017</v>
          </cell>
          <cell r="B46" t="str">
            <v>15017 PARAGOMINAS</v>
          </cell>
          <cell r="C46">
            <v>104</v>
          </cell>
          <cell r="D46">
            <v>87</v>
          </cell>
          <cell r="E46">
            <v>17</v>
          </cell>
        </row>
        <row r="47">
          <cell r="A47">
            <v>15018</v>
          </cell>
          <cell r="B47" t="str">
            <v>15018 SAO FELIX DO XINGU</v>
          </cell>
          <cell r="C47">
            <v>87</v>
          </cell>
          <cell r="D47">
            <v>75</v>
          </cell>
          <cell r="E47">
            <v>12</v>
          </cell>
        </row>
        <row r="48">
          <cell r="A48">
            <v>15019</v>
          </cell>
          <cell r="B48" t="str">
            <v>15019 PARAUAPEBAS</v>
          </cell>
          <cell r="C48">
            <v>131</v>
          </cell>
          <cell r="D48">
            <v>90</v>
          </cell>
          <cell r="E48">
            <v>41</v>
          </cell>
        </row>
        <row r="49">
          <cell r="A49">
            <v>15020</v>
          </cell>
          <cell r="B49" t="str">
            <v>15020 MARABA</v>
          </cell>
          <cell r="C49">
            <v>100</v>
          </cell>
          <cell r="D49">
            <v>83</v>
          </cell>
          <cell r="E49">
            <v>17</v>
          </cell>
        </row>
        <row r="50">
          <cell r="A50">
            <v>15021</v>
          </cell>
          <cell r="B50" t="str">
            <v>15021 REDENCAO</v>
          </cell>
          <cell r="C50">
            <v>76</v>
          </cell>
          <cell r="D50">
            <v>51</v>
          </cell>
          <cell r="E50">
            <v>25</v>
          </cell>
        </row>
        <row r="51">
          <cell r="A51">
            <v>15022</v>
          </cell>
          <cell r="B51" t="str">
            <v>15022 CONCEICAO DO ARAGUAIA</v>
          </cell>
          <cell r="C51">
            <v>34</v>
          </cell>
          <cell r="D51">
            <v>34</v>
          </cell>
          <cell r="E51">
            <v>0</v>
          </cell>
        </row>
        <row r="52">
          <cell r="A52">
            <v>16001</v>
          </cell>
          <cell r="B52" t="str">
            <v>16001 OIAPOQUE</v>
          </cell>
          <cell r="C52">
            <v>6</v>
          </cell>
          <cell r="D52">
            <v>6</v>
          </cell>
          <cell r="E52">
            <v>0</v>
          </cell>
        </row>
        <row r="53">
          <cell r="A53">
            <v>16003</v>
          </cell>
          <cell r="B53" t="str">
            <v>16003 MACAPA</v>
          </cell>
          <cell r="C53">
            <v>249</v>
          </cell>
          <cell r="D53">
            <v>201</v>
          </cell>
          <cell r="E53">
            <v>48</v>
          </cell>
        </row>
        <row r="54">
          <cell r="A54">
            <v>16004</v>
          </cell>
          <cell r="B54" t="str">
            <v>16004 MAZAGAO</v>
          </cell>
          <cell r="C54">
            <v>12</v>
          </cell>
          <cell r="D54">
            <v>12</v>
          </cell>
          <cell r="E54">
            <v>0</v>
          </cell>
        </row>
        <row r="55">
          <cell r="A55">
            <v>17001</v>
          </cell>
          <cell r="B55" t="str">
            <v>17001 BICO DO PAPAGAIO</v>
          </cell>
          <cell r="C55">
            <v>41</v>
          </cell>
          <cell r="D55">
            <v>41</v>
          </cell>
          <cell r="E55">
            <v>0</v>
          </cell>
        </row>
        <row r="56">
          <cell r="A56">
            <v>17002</v>
          </cell>
          <cell r="B56" t="str">
            <v>17002 ARAGUAINA</v>
          </cell>
          <cell r="C56">
            <v>151</v>
          </cell>
          <cell r="D56">
            <v>137</v>
          </cell>
          <cell r="E56">
            <v>14</v>
          </cell>
        </row>
        <row r="57">
          <cell r="A57">
            <v>17003</v>
          </cell>
          <cell r="B57" t="str">
            <v>17003 MIRACEMA DO TOCANTINS</v>
          </cell>
          <cell r="C57">
            <v>61</v>
          </cell>
          <cell r="D57">
            <v>61</v>
          </cell>
          <cell r="E57">
            <v>0</v>
          </cell>
        </row>
        <row r="58">
          <cell r="A58">
            <v>17004</v>
          </cell>
          <cell r="B58" t="str">
            <v>17004 RIO FORMOSO</v>
          </cell>
          <cell r="C58">
            <v>66</v>
          </cell>
          <cell r="D58">
            <v>64</v>
          </cell>
          <cell r="E58">
            <v>2</v>
          </cell>
        </row>
        <row r="59">
          <cell r="A59">
            <v>17005</v>
          </cell>
          <cell r="B59" t="str">
            <v>17005 GURUPI</v>
          </cell>
          <cell r="C59">
            <v>49</v>
          </cell>
          <cell r="D59">
            <v>37</v>
          </cell>
          <cell r="E59">
            <v>12</v>
          </cell>
        </row>
        <row r="60">
          <cell r="A60">
            <v>17006</v>
          </cell>
          <cell r="B60" t="str">
            <v>17006 PORTO NACIONAL</v>
          </cell>
          <cell r="C60">
            <v>114</v>
          </cell>
          <cell r="D60">
            <v>55</v>
          </cell>
          <cell r="E60">
            <v>59</v>
          </cell>
        </row>
        <row r="61">
          <cell r="A61">
            <v>17007</v>
          </cell>
          <cell r="B61" t="str">
            <v>17007 JALAPAO</v>
          </cell>
          <cell r="C61">
            <v>3</v>
          </cell>
          <cell r="D61">
            <v>3</v>
          </cell>
          <cell r="E61">
            <v>0</v>
          </cell>
        </row>
        <row r="62">
          <cell r="A62">
            <v>17008</v>
          </cell>
          <cell r="B62" t="str">
            <v>17008 DIANOPOLIS</v>
          </cell>
          <cell r="C62">
            <v>36</v>
          </cell>
          <cell r="D62">
            <v>36</v>
          </cell>
          <cell r="E62">
            <v>0</v>
          </cell>
        </row>
        <row r="63">
          <cell r="A63">
            <v>21001</v>
          </cell>
          <cell r="B63" t="str">
            <v>21001 LITORAL OCIDENTAL MARANHENSE</v>
          </cell>
          <cell r="C63">
            <v>43</v>
          </cell>
          <cell r="D63">
            <v>43</v>
          </cell>
          <cell r="E63">
            <v>0</v>
          </cell>
        </row>
        <row r="64">
          <cell r="A64">
            <v>21002</v>
          </cell>
          <cell r="B64" t="str">
            <v>21002 AGLOMERACAO URBANA DE SAO LUIS</v>
          </cell>
          <cell r="C64">
            <v>535</v>
          </cell>
          <cell r="D64">
            <v>353</v>
          </cell>
          <cell r="E64">
            <v>182</v>
          </cell>
        </row>
        <row r="65">
          <cell r="A65">
            <v>21003</v>
          </cell>
          <cell r="B65" t="str">
            <v>21003 ROSARIO</v>
          </cell>
          <cell r="C65">
            <v>59</v>
          </cell>
          <cell r="D65">
            <v>56</v>
          </cell>
          <cell r="E65">
            <v>3</v>
          </cell>
        </row>
        <row r="66">
          <cell r="A66">
            <v>21004</v>
          </cell>
          <cell r="B66" t="str">
            <v>21004 LENCOIS MARANHENSES</v>
          </cell>
          <cell r="C66">
            <v>31</v>
          </cell>
          <cell r="D66">
            <v>31</v>
          </cell>
          <cell r="E66">
            <v>0</v>
          </cell>
        </row>
        <row r="67">
          <cell r="A67">
            <v>21005</v>
          </cell>
          <cell r="B67" t="str">
            <v>21005 BAIXADA MARANHENSE</v>
          </cell>
          <cell r="C67">
            <v>179</v>
          </cell>
          <cell r="D67">
            <v>179</v>
          </cell>
          <cell r="E67">
            <v>0</v>
          </cell>
        </row>
        <row r="68">
          <cell r="A68">
            <v>21006</v>
          </cell>
          <cell r="B68" t="str">
            <v>21006 ITAPECURU MIRIM</v>
          </cell>
          <cell r="C68">
            <v>34</v>
          </cell>
          <cell r="D68">
            <v>34</v>
          </cell>
          <cell r="E68">
            <v>0</v>
          </cell>
        </row>
        <row r="69">
          <cell r="A69">
            <v>21007</v>
          </cell>
          <cell r="B69" t="str">
            <v>21007 GURUPI</v>
          </cell>
          <cell r="C69">
            <v>60</v>
          </cell>
          <cell r="D69">
            <v>58</v>
          </cell>
          <cell r="E69">
            <v>2</v>
          </cell>
        </row>
        <row r="70">
          <cell r="A70">
            <v>21008</v>
          </cell>
          <cell r="B70" t="str">
            <v>21008 PINDARE</v>
          </cell>
          <cell r="C70">
            <v>203</v>
          </cell>
          <cell r="D70">
            <v>183</v>
          </cell>
          <cell r="E70">
            <v>20</v>
          </cell>
        </row>
        <row r="71">
          <cell r="A71">
            <v>21009</v>
          </cell>
          <cell r="B71" t="str">
            <v>21009 IMPERATRIZ</v>
          </cell>
          <cell r="C71">
            <v>190</v>
          </cell>
          <cell r="D71">
            <v>145</v>
          </cell>
          <cell r="E71">
            <v>45</v>
          </cell>
        </row>
        <row r="72">
          <cell r="A72">
            <v>21010</v>
          </cell>
          <cell r="B72" t="str">
            <v>21010 MEDIO MEARIM</v>
          </cell>
          <cell r="C72">
            <v>157</v>
          </cell>
          <cell r="D72">
            <v>151</v>
          </cell>
          <cell r="E72">
            <v>6</v>
          </cell>
        </row>
        <row r="73">
          <cell r="A73">
            <v>21011</v>
          </cell>
          <cell r="B73" t="str">
            <v>21011 ALTO MEARIM E GRAJAU</v>
          </cell>
          <cell r="C73">
            <v>121</v>
          </cell>
          <cell r="D73">
            <v>111</v>
          </cell>
          <cell r="E73">
            <v>10</v>
          </cell>
        </row>
        <row r="74">
          <cell r="A74">
            <v>21012</v>
          </cell>
          <cell r="B74" t="str">
            <v>21012 PRESIDENTE DUTRA</v>
          </cell>
          <cell r="C74">
            <v>75</v>
          </cell>
          <cell r="D74">
            <v>75</v>
          </cell>
          <cell r="E74">
            <v>0</v>
          </cell>
        </row>
        <row r="75">
          <cell r="A75">
            <v>21013</v>
          </cell>
          <cell r="B75" t="str">
            <v>21013 BAIXO PARNAIBA MARANHENSE</v>
          </cell>
          <cell r="C75">
            <v>38</v>
          </cell>
          <cell r="D75">
            <v>38</v>
          </cell>
          <cell r="E75">
            <v>0</v>
          </cell>
        </row>
        <row r="76">
          <cell r="A76">
            <v>21014</v>
          </cell>
          <cell r="B76" t="str">
            <v>21014 CHAPADINHA</v>
          </cell>
          <cell r="C76">
            <v>60</v>
          </cell>
          <cell r="D76">
            <v>54</v>
          </cell>
          <cell r="E76">
            <v>6</v>
          </cell>
        </row>
        <row r="77">
          <cell r="A77">
            <v>21015</v>
          </cell>
          <cell r="B77" t="str">
            <v>21015 CODO</v>
          </cell>
          <cell r="C77">
            <v>63</v>
          </cell>
          <cell r="D77">
            <v>63</v>
          </cell>
          <cell r="E77">
            <v>0</v>
          </cell>
        </row>
        <row r="78">
          <cell r="A78">
            <v>21016</v>
          </cell>
          <cell r="B78" t="str">
            <v>21016 COELHO NETO</v>
          </cell>
          <cell r="C78">
            <v>33</v>
          </cell>
          <cell r="D78">
            <v>29</v>
          </cell>
          <cell r="E78">
            <v>4</v>
          </cell>
        </row>
        <row r="79">
          <cell r="A79">
            <v>21017</v>
          </cell>
          <cell r="B79" t="str">
            <v>21017 CAXIAS</v>
          </cell>
          <cell r="C79">
            <v>98</v>
          </cell>
          <cell r="D79">
            <v>98</v>
          </cell>
          <cell r="E79">
            <v>0</v>
          </cell>
        </row>
        <row r="80">
          <cell r="A80">
            <v>21018</v>
          </cell>
          <cell r="B80" t="str">
            <v>21018 CHAPADAS DO ALTO ITAPECURU</v>
          </cell>
          <cell r="C80">
            <v>72</v>
          </cell>
          <cell r="D80">
            <v>67</v>
          </cell>
          <cell r="E80">
            <v>5</v>
          </cell>
        </row>
        <row r="81">
          <cell r="A81">
            <v>21019</v>
          </cell>
          <cell r="B81" t="str">
            <v>21019 PORTO FRANCO</v>
          </cell>
          <cell r="C81">
            <v>29</v>
          </cell>
          <cell r="D81">
            <v>29</v>
          </cell>
          <cell r="E81">
            <v>0</v>
          </cell>
        </row>
        <row r="82">
          <cell r="A82">
            <v>21020</v>
          </cell>
          <cell r="B82" t="str">
            <v>21020 GERAIS DE BALSAS</v>
          </cell>
          <cell r="C82">
            <v>44</v>
          </cell>
          <cell r="D82">
            <v>39</v>
          </cell>
          <cell r="E82">
            <v>5</v>
          </cell>
        </row>
        <row r="83">
          <cell r="A83">
            <v>21021</v>
          </cell>
          <cell r="B83" t="str">
            <v>21021 CHAPADAS DAS MANGABEIRAS</v>
          </cell>
          <cell r="C83">
            <v>22</v>
          </cell>
          <cell r="D83">
            <v>22</v>
          </cell>
          <cell r="E83">
            <v>0</v>
          </cell>
        </row>
        <row r="84">
          <cell r="A84">
            <v>22001</v>
          </cell>
          <cell r="B84" t="str">
            <v>22001 BAIXO PARNAIBA PIAUIENSE</v>
          </cell>
          <cell r="C84">
            <v>95</v>
          </cell>
          <cell r="D84">
            <v>79</v>
          </cell>
          <cell r="E84">
            <v>16</v>
          </cell>
        </row>
        <row r="85">
          <cell r="A85">
            <v>22002</v>
          </cell>
          <cell r="B85" t="str">
            <v>22002 LITORAL PIAUIENSE</v>
          </cell>
          <cell r="C85">
            <v>62</v>
          </cell>
          <cell r="D85">
            <v>56</v>
          </cell>
          <cell r="E85">
            <v>6</v>
          </cell>
        </row>
        <row r="86">
          <cell r="A86">
            <v>22003</v>
          </cell>
          <cell r="B86" t="str">
            <v>22003 TERESINA</v>
          </cell>
          <cell r="C86">
            <v>336</v>
          </cell>
          <cell r="D86">
            <v>215</v>
          </cell>
          <cell r="E86">
            <v>121</v>
          </cell>
        </row>
        <row r="87">
          <cell r="A87">
            <v>22004</v>
          </cell>
          <cell r="B87" t="str">
            <v>22004 CAMPO MAIOR</v>
          </cell>
          <cell r="C87">
            <v>71</v>
          </cell>
          <cell r="D87">
            <v>49</v>
          </cell>
          <cell r="E87">
            <v>22</v>
          </cell>
        </row>
        <row r="88">
          <cell r="A88">
            <v>22005</v>
          </cell>
          <cell r="B88" t="str">
            <v>22005 MEDIO PARNAIBA PIAUIENSE</v>
          </cell>
          <cell r="C88">
            <v>27</v>
          </cell>
          <cell r="D88">
            <v>27</v>
          </cell>
          <cell r="E88">
            <v>0</v>
          </cell>
        </row>
        <row r="89">
          <cell r="A89">
            <v>22006</v>
          </cell>
          <cell r="B89" t="str">
            <v>22006 VALENCA DO PIAUI</v>
          </cell>
          <cell r="C89">
            <v>16</v>
          </cell>
          <cell r="D89">
            <v>16</v>
          </cell>
          <cell r="E89">
            <v>0</v>
          </cell>
        </row>
        <row r="90">
          <cell r="A90">
            <v>22007</v>
          </cell>
          <cell r="B90" t="str">
            <v>22007 ALTO PARNAIBA PIAUIENSE</v>
          </cell>
          <cell r="C90">
            <v>11</v>
          </cell>
          <cell r="D90">
            <v>11</v>
          </cell>
          <cell r="E90">
            <v>0</v>
          </cell>
        </row>
        <row r="91">
          <cell r="A91">
            <v>22008</v>
          </cell>
          <cell r="B91" t="str">
            <v>22008 BERTOLINIA</v>
          </cell>
          <cell r="C91">
            <v>2</v>
          </cell>
          <cell r="D91">
            <v>2</v>
          </cell>
          <cell r="E91">
            <v>0</v>
          </cell>
        </row>
        <row r="92">
          <cell r="A92">
            <v>22009</v>
          </cell>
          <cell r="B92" t="str">
            <v>22009 FLORIANO</v>
          </cell>
          <cell r="C92">
            <v>25</v>
          </cell>
          <cell r="D92">
            <v>25</v>
          </cell>
          <cell r="E92">
            <v>0</v>
          </cell>
        </row>
        <row r="93">
          <cell r="A93">
            <v>22010</v>
          </cell>
          <cell r="B93" t="str">
            <v>22010 ALTO MEDIO GURGUEIA</v>
          </cell>
          <cell r="C93">
            <v>24</v>
          </cell>
          <cell r="D93">
            <v>24</v>
          </cell>
          <cell r="E93">
            <v>0</v>
          </cell>
        </row>
        <row r="94">
          <cell r="A94">
            <v>22011</v>
          </cell>
          <cell r="B94" t="str">
            <v>22011 SAO RAIMUNDO NONATO</v>
          </cell>
          <cell r="C94">
            <v>23</v>
          </cell>
          <cell r="D94">
            <v>23</v>
          </cell>
          <cell r="E94">
            <v>0</v>
          </cell>
        </row>
        <row r="95">
          <cell r="A95">
            <v>22012</v>
          </cell>
          <cell r="B95" t="str">
            <v>22012 CHAPADAS DO EXTREMO SUL PIAUIENSE</v>
          </cell>
          <cell r="C95">
            <v>19</v>
          </cell>
          <cell r="D95">
            <v>19</v>
          </cell>
          <cell r="E95">
            <v>0</v>
          </cell>
        </row>
        <row r="96">
          <cell r="A96">
            <v>22013</v>
          </cell>
          <cell r="B96" t="str">
            <v>22013 PICOS</v>
          </cell>
          <cell r="C96">
            <v>105</v>
          </cell>
          <cell r="D96">
            <v>85</v>
          </cell>
          <cell r="E96">
            <v>20</v>
          </cell>
        </row>
        <row r="97">
          <cell r="A97">
            <v>22014</v>
          </cell>
          <cell r="B97" t="str">
            <v>22014 PIO IX</v>
          </cell>
          <cell r="C97">
            <v>9</v>
          </cell>
          <cell r="D97">
            <v>9</v>
          </cell>
          <cell r="E97">
            <v>0</v>
          </cell>
        </row>
        <row r="98">
          <cell r="A98">
            <v>22015</v>
          </cell>
          <cell r="B98" t="str">
            <v>22015 ALTO MEDIO CANINDE</v>
          </cell>
          <cell r="C98">
            <v>86</v>
          </cell>
          <cell r="D98">
            <v>83</v>
          </cell>
          <cell r="E98">
            <v>3</v>
          </cell>
        </row>
        <row r="99">
          <cell r="A99">
            <v>23001</v>
          </cell>
          <cell r="B99" t="str">
            <v>23001 LITORAL DE CAMOCIM E ACARAU</v>
          </cell>
          <cell r="C99">
            <v>97</v>
          </cell>
          <cell r="D99">
            <v>97</v>
          </cell>
          <cell r="E99">
            <v>0</v>
          </cell>
        </row>
        <row r="100">
          <cell r="A100">
            <v>23002</v>
          </cell>
          <cell r="B100" t="str">
            <v>23002 IBIAPABA</v>
          </cell>
          <cell r="C100">
            <v>88</v>
          </cell>
          <cell r="D100">
            <v>86</v>
          </cell>
          <cell r="E100">
            <v>2</v>
          </cell>
        </row>
        <row r="101">
          <cell r="A101">
            <v>23003</v>
          </cell>
          <cell r="B101" t="str">
            <v>23003 COREAU</v>
          </cell>
          <cell r="C101">
            <v>6</v>
          </cell>
          <cell r="D101">
            <v>6</v>
          </cell>
          <cell r="E101">
            <v>0</v>
          </cell>
        </row>
        <row r="102">
          <cell r="A102">
            <v>23005</v>
          </cell>
          <cell r="B102" t="str">
            <v>23005 SOBRAL</v>
          </cell>
          <cell r="C102">
            <v>214</v>
          </cell>
          <cell r="D102">
            <v>195</v>
          </cell>
          <cell r="E102">
            <v>19</v>
          </cell>
        </row>
        <row r="103">
          <cell r="A103">
            <v>23006</v>
          </cell>
          <cell r="B103" t="str">
            <v>23006 IPU</v>
          </cell>
          <cell r="C103">
            <v>30</v>
          </cell>
          <cell r="D103">
            <v>20</v>
          </cell>
          <cell r="E103">
            <v>10</v>
          </cell>
        </row>
        <row r="104">
          <cell r="A104">
            <v>23007</v>
          </cell>
          <cell r="B104" t="str">
            <v>23007 SANTA QUITERIA</v>
          </cell>
          <cell r="C104">
            <v>14</v>
          </cell>
          <cell r="D104">
            <v>14</v>
          </cell>
          <cell r="E104">
            <v>0</v>
          </cell>
        </row>
        <row r="105">
          <cell r="A105">
            <v>23008</v>
          </cell>
          <cell r="B105" t="str">
            <v>23008 ITAPIPOCA</v>
          </cell>
          <cell r="C105">
            <v>21</v>
          </cell>
          <cell r="D105">
            <v>20</v>
          </cell>
          <cell r="E105">
            <v>1</v>
          </cell>
        </row>
        <row r="106">
          <cell r="A106">
            <v>23009</v>
          </cell>
          <cell r="B106" t="str">
            <v>23009 BAIXO CURU</v>
          </cell>
          <cell r="C106">
            <v>27</v>
          </cell>
          <cell r="D106">
            <v>27</v>
          </cell>
          <cell r="E106">
            <v>0</v>
          </cell>
        </row>
        <row r="107">
          <cell r="A107">
            <v>23010</v>
          </cell>
          <cell r="B107" t="str">
            <v>23010 URUBURETAMA</v>
          </cell>
          <cell r="C107">
            <v>5</v>
          </cell>
          <cell r="D107">
            <v>5</v>
          </cell>
          <cell r="E107">
            <v>0</v>
          </cell>
        </row>
        <row r="108">
          <cell r="A108">
            <v>23011</v>
          </cell>
          <cell r="B108" t="str">
            <v>23011 MEDIO CURU</v>
          </cell>
          <cell r="C108">
            <v>12</v>
          </cell>
          <cell r="D108">
            <v>12</v>
          </cell>
          <cell r="E108">
            <v>0</v>
          </cell>
        </row>
        <row r="109">
          <cell r="A109">
            <v>23012</v>
          </cell>
          <cell r="B109" t="str">
            <v>23012 CANINDE</v>
          </cell>
          <cell r="C109">
            <v>20</v>
          </cell>
          <cell r="D109">
            <v>20</v>
          </cell>
          <cell r="E109">
            <v>0</v>
          </cell>
        </row>
        <row r="110">
          <cell r="A110">
            <v>23013</v>
          </cell>
          <cell r="B110" t="str">
            <v>23013 BATURITE</v>
          </cell>
          <cell r="C110">
            <v>27</v>
          </cell>
          <cell r="D110">
            <v>23</v>
          </cell>
          <cell r="E110">
            <v>4</v>
          </cell>
        </row>
        <row r="111">
          <cell r="A111">
            <v>23015</v>
          </cell>
          <cell r="B111" t="str">
            <v>23015 CASCAVEL</v>
          </cell>
          <cell r="C111">
            <v>17</v>
          </cell>
          <cell r="D111">
            <v>15</v>
          </cell>
          <cell r="E111">
            <v>2</v>
          </cell>
        </row>
        <row r="112">
          <cell r="A112">
            <v>23016</v>
          </cell>
          <cell r="B112" t="str">
            <v>23016 FORTALEZA</v>
          </cell>
          <cell r="C112">
            <v>962</v>
          </cell>
          <cell r="D112">
            <v>617</v>
          </cell>
          <cell r="E112">
            <v>345</v>
          </cell>
        </row>
        <row r="113">
          <cell r="A113">
            <v>23017</v>
          </cell>
          <cell r="B113" t="str">
            <v>23017 PACAJUS</v>
          </cell>
          <cell r="C113">
            <v>15</v>
          </cell>
          <cell r="D113">
            <v>14</v>
          </cell>
          <cell r="E113">
            <v>1</v>
          </cell>
        </row>
        <row r="114">
          <cell r="A114">
            <v>23018</v>
          </cell>
          <cell r="B114" t="str">
            <v>23018 SERTAO DE CRATEUS</v>
          </cell>
          <cell r="C114">
            <v>59</v>
          </cell>
          <cell r="D114">
            <v>54</v>
          </cell>
          <cell r="E114">
            <v>5</v>
          </cell>
        </row>
        <row r="115">
          <cell r="A115">
            <v>23019</v>
          </cell>
          <cell r="B115" t="str">
            <v>23019 SERTAO DE QUIXERAMOBIM</v>
          </cell>
          <cell r="C115">
            <v>74</v>
          </cell>
          <cell r="D115">
            <v>73</v>
          </cell>
          <cell r="E115">
            <v>1</v>
          </cell>
        </row>
        <row r="116">
          <cell r="A116">
            <v>23020</v>
          </cell>
          <cell r="B116" t="str">
            <v>23020 SERTAO DE INHAMUNS</v>
          </cell>
          <cell r="C116">
            <v>25</v>
          </cell>
          <cell r="D116">
            <v>25</v>
          </cell>
          <cell r="E116">
            <v>0</v>
          </cell>
        </row>
        <row r="117">
          <cell r="A117">
            <v>23021</v>
          </cell>
          <cell r="B117" t="str">
            <v>23021 SERTAO DE SENADOR POMPEU</v>
          </cell>
          <cell r="C117">
            <v>45</v>
          </cell>
          <cell r="D117">
            <v>45</v>
          </cell>
          <cell r="E117">
            <v>0</v>
          </cell>
        </row>
        <row r="118">
          <cell r="A118">
            <v>23022</v>
          </cell>
          <cell r="B118" t="str">
            <v>23022 LITORAL DE ARACATI</v>
          </cell>
          <cell r="C118">
            <v>23</v>
          </cell>
          <cell r="D118">
            <v>22</v>
          </cell>
          <cell r="E118">
            <v>1</v>
          </cell>
        </row>
        <row r="119">
          <cell r="A119">
            <v>23023</v>
          </cell>
          <cell r="B119" t="str">
            <v>23023 BAIXO JAGUARIBE</v>
          </cell>
          <cell r="C119">
            <v>160</v>
          </cell>
          <cell r="D119">
            <v>76</v>
          </cell>
          <cell r="E119">
            <v>84</v>
          </cell>
        </row>
        <row r="120">
          <cell r="A120">
            <v>23024</v>
          </cell>
          <cell r="B120" t="str">
            <v>23024 MEDIO JAGUARIBE</v>
          </cell>
          <cell r="C120">
            <v>34</v>
          </cell>
          <cell r="D120">
            <v>34</v>
          </cell>
          <cell r="E120">
            <v>0</v>
          </cell>
        </row>
        <row r="121">
          <cell r="A121">
            <v>23025</v>
          </cell>
          <cell r="B121" t="str">
            <v>23025 SERRA DO PEREIRO</v>
          </cell>
          <cell r="C121">
            <v>10</v>
          </cell>
          <cell r="D121">
            <v>10</v>
          </cell>
          <cell r="E121">
            <v>0</v>
          </cell>
        </row>
        <row r="122">
          <cell r="A122">
            <v>23026</v>
          </cell>
          <cell r="B122" t="str">
            <v>23026 IGUATU</v>
          </cell>
          <cell r="C122">
            <v>85</v>
          </cell>
          <cell r="D122">
            <v>77</v>
          </cell>
          <cell r="E122">
            <v>8</v>
          </cell>
        </row>
        <row r="123">
          <cell r="A123">
            <v>23027</v>
          </cell>
          <cell r="B123" t="str">
            <v>23027 VARZEA ALEGRE</v>
          </cell>
          <cell r="C123">
            <v>16</v>
          </cell>
          <cell r="D123">
            <v>15</v>
          </cell>
          <cell r="E123">
            <v>1</v>
          </cell>
        </row>
        <row r="124">
          <cell r="A124">
            <v>23028</v>
          </cell>
          <cell r="B124" t="str">
            <v>23028 LAVRAS DA MANGABEIRA</v>
          </cell>
          <cell r="C124">
            <v>7</v>
          </cell>
          <cell r="D124">
            <v>7</v>
          </cell>
          <cell r="E124">
            <v>0</v>
          </cell>
        </row>
        <row r="125">
          <cell r="A125">
            <v>23029</v>
          </cell>
          <cell r="B125" t="str">
            <v>23029 CHAPADA DO ARARIPE</v>
          </cell>
          <cell r="C125">
            <v>12</v>
          </cell>
          <cell r="D125">
            <v>12</v>
          </cell>
          <cell r="E125">
            <v>0</v>
          </cell>
        </row>
        <row r="126">
          <cell r="A126">
            <v>23030</v>
          </cell>
          <cell r="B126" t="str">
            <v>23030 CARIRIACU</v>
          </cell>
          <cell r="C126">
            <v>7</v>
          </cell>
          <cell r="D126">
            <v>7</v>
          </cell>
          <cell r="E126">
            <v>0</v>
          </cell>
        </row>
        <row r="127">
          <cell r="A127">
            <v>23031</v>
          </cell>
          <cell r="B127" t="str">
            <v>23031 BARRO</v>
          </cell>
          <cell r="C127">
            <v>28</v>
          </cell>
          <cell r="D127">
            <v>28</v>
          </cell>
          <cell r="E127">
            <v>0</v>
          </cell>
        </row>
        <row r="128">
          <cell r="A128">
            <v>23032</v>
          </cell>
          <cell r="B128" t="str">
            <v>23032 CARIRI</v>
          </cell>
          <cell r="C128">
            <v>246</v>
          </cell>
          <cell r="D128">
            <v>200</v>
          </cell>
          <cell r="E128">
            <v>46</v>
          </cell>
        </row>
        <row r="129">
          <cell r="A129">
            <v>23033</v>
          </cell>
          <cell r="B129" t="str">
            <v>23033 BREJO SANTO</v>
          </cell>
          <cell r="C129">
            <v>43</v>
          </cell>
          <cell r="D129">
            <v>40</v>
          </cell>
          <cell r="E129">
            <v>3</v>
          </cell>
        </row>
        <row r="130">
          <cell r="A130">
            <v>24001</v>
          </cell>
          <cell r="B130" t="str">
            <v>24001 MOSSORO</v>
          </cell>
          <cell r="C130">
            <v>133</v>
          </cell>
          <cell r="D130">
            <v>104</v>
          </cell>
          <cell r="E130">
            <v>29</v>
          </cell>
        </row>
        <row r="131">
          <cell r="A131">
            <v>24002</v>
          </cell>
          <cell r="B131" t="str">
            <v>24002 CHAPADA DO APODI</v>
          </cell>
          <cell r="C131">
            <v>29</v>
          </cell>
          <cell r="D131">
            <v>29</v>
          </cell>
          <cell r="E131">
            <v>0</v>
          </cell>
        </row>
        <row r="132">
          <cell r="A132">
            <v>24004</v>
          </cell>
          <cell r="B132" t="str">
            <v>24004 VALE DO ACU</v>
          </cell>
          <cell r="C132">
            <v>26</v>
          </cell>
          <cell r="D132">
            <v>26</v>
          </cell>
          <cell r="E132">
            <v>0</v>
          </cell>
        </row>
        <row r="133">
          <cell r="A133">
            <v>24005</v>
          </cell>
          <cell r="B133" t="str">
            <v>24005 SERRA DE SAO MIGUEL</v>
          </cell>
          <cell r="C133">
            <v>3</v>
          </cell>
          <cell r="D133">
            <v>3</v>
          </cell>
          <cell r="E133">
            <v>0</v>
          </cell>
        </row>
        <row r="134">
          <cell r="A134">
            <v>24006</v>
          </cell>
          <cell r="B134" t="str">
            <v>24006 PAU DOS FERROS</v>
          </cell>
          <cell r="C134">
            <v>138</v>
          </cell>
          <cell r="D134">
            <v>133</v>
          </cell>
          <cell r="E134">
            <v>5</v>
          </cell>
        </row>
        <row r="135">
          <cell r="A135">
            <v>24007</v>
          </cell>
          <cell r="B135" t="str">
            <v>24007 UMARIZAL</v>
          </cell>
          <cell r="C135">
            <v>35</v>
          </cell>
          <cell r="D135">
            <v>35</v>
          </cell>
          <cell r="E135">
            <v>0</v>
          </cell>
        </row>
        <row r="136">
          <cell r="A136">
            <v>24008</v>
          </cell>
          <cell r="B136" t="str">
            <v>24008 MACAU</v>
          </cell>
          <cell r="C136">
            <v>12</v>
          </cell>
          <cell r="D136">
            <v>12</v>
          </cell>
          <cell r="E136">
            <v>0</v>
          </cell>
        </row>
        <row r="137">
          <cell r="A137">
            <v>24009</v>
          </cell>
          <cell r="B137" t="str">
            <v>24009 ANGICOS</v>
          </cell>
          <cell r="C137">
            <v>19</v>
          </cell>
          <cell r="D137">
            <v>19</v>
          </cell>
          <cell r="E137">
            <v>0</v>
          </cell>
        </row>
        <row r="138">
          <cell r="A138">
            <v>24010</v>
          </cell>
          <cell r="B138" t="str">
            <v>24010 SERRA DE SANTANA</v>
          </cell>
          <cell r="C138">
            <v>13</v>
          </cell>
          <cell r="D138">
            <v>13</v>
          </cell>
          <cell r="E138">
            <v>0</v>
          </cell>
        </row>
        <row r="139">
          <cell r="A139">
            <v>24011</v>
          </cell>
          <cell r="B139" t="str">
            <v>24011 SERIDO OCIDENTAL</v>
          </cell>
          <cell r="C139">
            <v>41</v>
          </cell>
          <cell r="D139">
            <v>41</v>
          </cell>
          <cell r="E139">
            <v>0</v>
          </cell>
        </row>
        <row r="140">
          <cell r="A140">
            <v>24012</v>
          </cell>
          <cell r="B140" t="str">
            <v>24012 SERIDO ORIENTAL</v>
          </cell>
          <cell r="C140">
            <v>62</v>
          </cell>
          <cell r="D140">
            <v>58</v>
          </cell>
          <cell r="E140">
            <v>4</v>
          </cell>
        </row>
        <row r="141">
          <cell r="A141">
            <v>24013</v>
          </cell>
          <cell r="B141" t="str">
            <v>24013 BAIXA VERDE</v>
          </cell>
          <cell r="C141">
            <v>10</v>
          </cell>
          <cell r="D141">
            <v>10</v>
          </cell>
          <cell r="E141">
            <v>0</v>
          </cell>
        </row>
        <row r="142">
          <cell r="A142">
            <v>24014</v>
          </cell>
          <cell r="B142" t="str">
            <v>24014 BORBOREMA POTIGUAR</v>
          </cell>
          <cell r="C142">
            <v>13</v>
          </cell>
          <cell r="D142">
            <v>13</v>
          </cell>
          <cell r="E142">
            <v>0</v>
          </cell>
        </row>
        <row r="143">
          <cell r="A143">
            <v>24015</v>
          </cell>
          <cell r="B143" t="str">
            <v>24015 AGRESTE POTIGUAR</v>
          </cell>
          <cell r="C143">
            <v>27</v>
          </cell>
          <cell r="D143">
            <v>26</v>
          </cell>
          <cell r="E143">
            <v>1</v>
          </cell>
        </row>
        <row r="144">
          <cell r="A144">
            <v>24016</v>
          </cell>
          <cell r="B144" t="str">
            <v>24016 LITORAL NORDESTE</v>
          </cell>
          <cell r="C144">
            <v>10</v>
          </cell>
          <cell r="D144">
            <v>10</v>
          </cell>
          <cell r="E144">
            <v>0</v>
          </cell>
        </row>
        <row r="145">
          <cell r="A145">
            <v>24017</v>
          </cell>
          <cell r="B145" t="str">
            <v>24017 MACAIBA</v>
          </cell>
          <cell r="C145">
            <v>21</v>
          </cell>
          <cell r="D145">
            <v>21</v>
          </cell>
          <cell r="E145">
            <v>0</v>
          </cell>
        </row>
        <row r="146">
          <cell r="A146">
            <v>24018</v>
          </cell>
          <cell r="B146" t="str">
            <v>24018 NATAL</v>
          </cell>
          <cell r="C146">
            <v>427</v>
          </cell>
          <cell r="D146">
            <v>244</v>
          </cell>
          <cell r="E146">
            <v>183</v>
          </cell>
        </row>
        <row r="147">
          <cell r="A147">
            <v>25001</v>
          </cell>
          <cell r="B147" t="str">
            <v>25001 CATOLE DO ROCHA</v>
          </cell>
          <cell r="C147">
            <v>30</v>
          </cell>
          <cell r="D147">
            <v>30</v>
          </cell>
          <cell r="E147">
            <v>0</v>
          </cell>
        </row>
        <row r="148">
          <cell r="A148">
            <v>25002</v>
          </cell>
          <cell r="B148" t="str">
            <v>25002 CAJAZEIRAS</v>
          </cell>
          <cell r="C148">
            <v>73</v>
          </cell>
          <cell r="D148">
            <v>65</v>
          </cell>
          <cell r="E148">
            <v>8</v>
          </cell>
        </row>
        <row r="149">
          <cell r="A149">
            <v>25003</v>
          </cell>
          <cell r="B149" t="str">
            <v>25003 SOUSA</v>
          </cell>
          <cell r="C149">
            <v>37</v>
          </cell>
          <cell r="D149">
            <v>31</v>
          </cell>
          <cell r="E149">
            <v>6</v>
          </cell>
        </row>
        <row r="150">
          <cell r="A150">
            <v>25004</v>
          </cell>
          <cell r="B150" t="str">
            <v>25004 PATOS</v>
          </cell>
          <cell r="C150">
            <v>53</v>
          </cell>
          <cell r="D150">
            <v>53</v>
          </cell>
          <cell r="E150">
            <v>0</v>
          </cell>
        </row>
        <row r="151">
          <cell r="A151">
            <v>25005</v>
          </cell>
          <cell r="B151" t="str">
            <v>25005 PIANCO</v>
          </cell>
          <cell r="C151">
            <v>18</v>
          </cell>
          <cell r="D151">
            <v>18</v>
          </cell>
          <cell r="E151">
            <v>0</v>
          </cell>
        </row>
        <row r="152">
          <cell r="A152">
            <v>25006</v>
          </cell>
          <cell r="B152" t="str">
            <v>25006 ITAPORANGA</v>
          </cell>
          <cell r="C152">
            <v>24</v>
          </cell>
          <cell r="D152">
            <v>24</v>
          </cell>
          <cell r="E152">
            <v>0</v>
          </cell>
        </row>
        <row r="153">
          <cell r="A153">
            <v>25007</v>
          </cell>
          <cell r="B153" t="str">
            <v>25007 SERRA DO TEIXEIRA</v>
          </cell>
          <cell r="C153">
            <v>27</v>
          </cell>
          <cell r="D153">
            <v>27</v>
          </cell>
          <cell r="E153">
            <v>0</v>
          </cell>
        </row>
        <row r="154">
          <cell r="A154">
            <v>25008</v>
          </cell>
          <cell r="B154" t="str">
            <v>25008 SERIDO OCIDENTAL PARAIBANO</v>
          </cell>
          <cell r="C154">
            <v>21</v>
          </cell>
          <cell r="D154">
            <v>21</v>
          </cell>
          <cell r="E154">
            <v>0</v>
          </cell>
        </row>
        <row r="155">
          <cell r="A155">
            <v>25009</v>
          </cell>
          <cell r="B155" t="str">
            <v>25009 SERIDO ORIENTAL PARAIBANO</v>
          </cell>
          <cell r="C155">
            <v>26</v>
          </cell>
          <cell r="D155">
            <v>26</v>
          </cell>
          <cell r="E155">
            <v>0</v>
          </cell>
        </row>
        <row r="156">
          <cell r="A156">
            <v>25010</v>
          </cell>
          <cell r="B156" t="str">
            <v>25010 CARIRI OCIDENTAL</v>
          </cell>
          <cell r="C156">
            <v>56</v>
          </cell>
          <cell r="D156">
            <v>51</v>
          </cell>
          <cell r="E156">
            <v>5</v>
          </cell>
        </row>
        <row r="157">
          <cell r="A157">
            <v>25012</v>
          </cell>
          <cell r="B157" t="str">
            <v>25012 CURIMATAU OCIDENTAL</v>
          </cell>
          <cell r="C157">
            <v>16</v>
          </cell>
          <cell r="D157">
            <v>16</v>
          </cell>
          <cell r="E157">
            <v>0</v>
          </cell>
        </row>
        <row r="158">
          <cell r="A158">
            <v>25013</v>
          </cell>
          <cell r="B158" t="str">
            <v>25013 CURIMATAU ORIENTAL</v>
          </cell>
          <cell r="C158">
            <v>19</v>
          </cell>
          <cell r="D158">
            <v>19</v>
          </cell>
          <cell r="E158">
            <v>0</v>
          </cell>
        </row>
        <row r="159">
          <cell r="A159">
            <v>25014</v>
          </cell>
          <cell r="B159" t="str">
            <v>25014 ESPERANCA</v>
          </cell>
          <cell r="C159">
            <v>4</v>
          </cell>
          <cell r="D159">
            <v>4</v>
          </cell>
          <cell r="E159">
            <v>0</v>
          </cell>
        </row>
        <row r="160">
          <cell r="A160">
            <v>25015</v>
          </cell>
          <cell r="B160" t="str">
            <v>25015 BREJO PARAIBANO</v>
          </cell>
          <cell r="C160">
            <v>11</v>
          </cell>
          <cell r="D160">
            <v>11</v>
          </cell>
          <cell r="E160">
            <v>0</v>
          </cell>
        </row>
        <row r="161">
          <cell r="A161">
            <v>25016</v>
          </cell>
          <cell r="B161" t="str">
            <v>25016 GUARABIRA</v>
          </cell>
          <cell r="C161">
            <v>73</v>
          </cell>
          <cell r="D161">
            <v>45</v>
          </cell>
          <cell r="E161">
            <v>28</v>
          </cell>
        </row>
        <row r="162">
          <cell r="A162">
            <v>25017</v>
          </cell>
          <cell r="B162" t="str">
            <v>25017 CAMPINA GRANDE</v>
          </cell>
          <cell r="C162">
            <v>280</v>
          </cell>
          <cell r="D162">
            <v>240</v>
          </cell>
          <cell r="E162">
            <v>40</v>
          </cell>
        </row>
        <row r="163">
          <cell r="A163">
            <v>25018</v>
          </cell>
          <cell r="B163" t="str">
            <v>25018 ITABAIANA</v>
          </cell>
          <cell r="C163">
            <v>8</v>
          </cell>
          <cell r="D163">
            <v>8</v>
          </cell>
          <cell r="E163">
            <v>0</v>
          </cell>
        </row>
        <row r="164">
          <cell r="A164">
            <v>25020</v>
          </cell>
          <cell r="B164" t="str">
            <v>25020 LITORAL NORTE</v>
          </cell>
          <cell r="C164">
            <v>32</v>
          </cell>
          <cell r="D164">
            <v>32</v>
          </cell>
          <cell r="E164">
            <v>0</v>
          </cell>
        </row>
        <row r="165">
          <cell r="A165">
            <v>25021</v>
          </cell>
          <cell r="B165" t="str">
            <v>25021 SAPE</v>
          </cell>
          <cell r="C165">
            <v>14</v>
          </cell>
          <cell r="D165">
            <v>14</v>
          </cell>
          <cell r="E165">
            <v>0</v>
          </cell>
        </row>
        <row r="166">
          <cell r="A166">
            <v>25022</v>
          </cell>
          <cell r="B166" t="str">
            <v>25022 JOAO PESSOA</v>
          </cell>
          <cell r="C166">
            <v>424</v>
          </cell>
          <cell r="D166">
            <v>241</v>
          </cell>
          <cell r="E166">
            <v>183</v>
          </cell>
        </row>
        <row r="167">
          <cell r="A167">
            <v>25023</v>
          </cell>
          <cell r="B167" t="str">
            <v>25023 LITORAL SUL</v>
          </cell>
          <cell r="C167">
            <v>14</v>
          </cell>
          <cell r="D167">
            <v>14</v>
          </cell>
          <cell r="E167">
            <v>0</v>
          </cell>
        </row>
        <row r="168">
          <cell r="A168">
            <v>26001</v>
          </cell>
          <cell r="B168" t="str">
            <v>26001 ARARIPINA</v>
          </cell>
          <cell r="C168">
            <v>45</v>
          </cell>
          <cell r="D168">
            <v>36</v>
          </cell>
          <cell r="E168">
            <v>9</v>
          </cell>
        </row>
        <row r="169">
          <cell r="A169">
            <v>26002</v>
          </cell>
          <cell r="B169" t="str">
            <v>26002 SALGUEIRO</v>
          </cell>
          <cell r="C169">
            <v>36</v>
          </cell>
          <cell r="D169">
            <v>31</v>
          </cell>
          <cell r="E169">
            <v>5</v>
          </cell>
        </row>
        <row r="170">
          <cell r="A170">
            <v>26003</v>
          </cell>
          <cell r="B170" t="str">
            <v>26003 PAJEU</v>
          </cell>
          <cell r="C170">
            <v>131</v>
          </cell>
          <cell r="D170">
            <v>112</v>
          </cell>
          <cell r="E170">
            <v>19</v>
          </cell>
        </row>
        <row r="171">
          <cell r="A171">
            <v>26004</v>
          </cell>
          <cell r="B171" t="str">
            <v>26004 SERTAO DO MOXOTO</v>
          </cell>
          <cell r="C171">
            <v>44</v>
          </cell>
          <cell r="D171">
            <v>26</v>
          </cell>
          <cell r="E171">
            <v>18</v>
          </cell>
        </row>
        <row r="172">
          <cell r="A172">
            <v>26005</v>
          </cell>
          <cell r="B172" t="str">
            <v>26005 PETROLINA</v>
          </cell>
          <cell r="C172">
            <v>143</v>
          </cell>
          <cell r="D172">
            <v>91</v>
          </cell>
          <cell r="E172">
            <v>52</v>
          </cell>
        </row>
        <row r="173">
          <cell r="A173">
            <v>26006</v>
          </cell>
          <cell r="B173" t="str">
            <v>26006 ITAPARICA</v>
          </cell>
          <cell r="C173">
            <v>24</v>
          </cell>
          <cell r="D173">
            <v>24</v>
          </cell>
          <cell r="E173">
            <v>0</v>
          </cell>
        </row>
        <row r="174">
          <cell r="A174">
            <v>26007</v>
          </cell>
          <cell r="B174" t="str">
            <v>26007 VALE DO IPANEMA</v>
          </cell>
          <cell r="C174">
            <v>10</v>
          </cell>
          <cell r="D174">
            <v>10</v>
          </cell>
          <cell r="E174">
            <v>0</v>
          </cell>
        </row>
        <row r="175">
          <cell r="A175">
            <v>26008</v>
          </cell>
          <cell r="B175" t="str">
            <v>26008 VALE DO IPOJUCA</v>
          </cell>
          <cell r="C175">
            <v>330</v>
          </cell>
          <cell r="D175">
            <v>204</v>
          </cell>
          <cell r="E175">
            <v>126</v>
          </cell>
        </row>
        <row r="176">
          <cell r="A176">
            <v>26009</v>
          </cell>
          <cell r="B176" t="str">
            <v>26009 ALTO CAPIBARIBE</v>
          </cell>
          <cell r="C176">
            <v>57</v>
          </cell>
          <cell r="D176">
            <v>45</v>
          </cell>
          <cell r="E176">
            <v>12</v>
          </cell>
        </row>
        <row r="177">
          <cell r="A177">
            <v>26010</v>
          </cell>
          <cell r="B177" t="str">
            <v>26010 MEDIO CAPIBARIBE</v>
          </cell>
          <cell r="C177">
            <v>58</v>
          </cell>
          <cell r="D177">
            <v>48</v>
          </cell>
          <cell r="E177">
            <v>10</v>
          </cell>
        </row>
        <row r="178">
          <cell r="A178">
            <v>26011</v>
          </cell>
          <cell r="B178" t="str">
            <v>26011 GARANHUNS</v>
          </cell>
          <cell r="C178">
            <v>117</v>
          </cell>
          <cell r="D178">
            <v>108</v>
          </cell>
          <cell r="E178">
            <v>9</v>
          </cell>
        </row>
        <row r="179">
          <cell r="A179">
            <v>26012</v>
          </cell>
          <cell r="B179" t="str">
            <v>26012 BREJO PERNAMBUCANO</v>
          </cell>
          <cell r="C179">
            <v>53</v>
          </cell>
          <cell r="D179">
            <v>51</v>
          </cell>
          <cell r="E179">
            <v>2</v>
          </cell>
        </row>
        <row r="180">
          <cell r="A180">
            <v>26013</v>
          </cell>
          <cell r="B180" t="str">
            <v>26013 MATA SETENTRIONAL PERNAMBUCANA</v>
          </cell>
          <cell r="C180">
            <v>125</v>
          </cell>
          <cell r="D180">
            <v>90</v>
          </cell>
          <cell r="E180">
            <v>35</v>
          </cell>
        </row>
        <row r="181">
          <cell r="A181">
            <v>26014</v>
          </cell>
          <cell r="B181" t="str">
            <v>26014 VITORIA DE SANTO ANTAO</v>
          </cell>
          <cell r="C181">
            <v>113</v>
          </cell>
          <cell r="D181">
            <v>21</v>
          </cell>
          <cell r="E181">
            <v>92</v>
          </cell>
        </row>
        <row r="182">
          <cell r="A182">
            <v>26015</v>
          </cell>
          <cell r="B182" t="str">
            <v>26015 MATA MERIDIONAL PERNAMBUCANA</v>
          </cell>
          <cell r="C182">
            <v>186</v>
          </cell>
          <cell r="D182">
            <v>158</v>
          </cell>
          <cell r="E182">
            <v>28</v>
          </cell>
        </row>
        <row r="183">
          <cell r="A183">
            <v>26016</v>
          </cell>
          <cell r="B183" t="str">
            <v>26016 ITAMARACA</v>
          </cell>
          <cell r="C183">
            <v>3</v>
          </cell>
          <cell r="D183">
            <v>3</v>
          </cell>
          <cell r="E183">
            <v>0</v>
          </cell>
        </row>
        <row r="184">
          <cell r="A184">
            <v>26017</v>
          </cell>
          <cell r="B184" t="str">
            <v>26017 RECIFE</v>
          </cell>
          <cell r="C184">
            <v>1337</v>
          </cell>
          <cell r="D184">
            <v>908</v>
          </cell>
          <cell r="E184">
            <v>429</v>
          </cell>
        </row>
        <row r="185">
          <cell r="A185">
            <v>26018</v>
          </cell>
          <cell r="B185" t="str">
            <v>26018 SUAPE</v>
          </cell>
          <cell r="C185">
            <v>93</v>
          </cell>
          <cell r="D185">
            <v>51</v>
          </cell>
          <cell r="E185">
            <v>42</v>
          </cell>
        </row>
        <row r="186">
          <cell r="A186">
            <v>27002</v>
          </cell>
          <cell r="B186" t="str">
            <v>27002 ALAGOANA DO SERTAO DO SAO FRANCISCO</v>
          </cell>
          <cell r="C186">
            <v>10</v>
          </cell>
          <cell r="D186">
            <v>10</v>
          </cell>
          <cell r="E186">
            <v>0</v>
          </cell>
        </row>
        <row r="187">
          <cell r="A187">
            <v>27003</v>
          </cell>
          <cell r="B187" t="str">
            <v>27003 SANTANA DO IPANEMA</v>
          </cell>
          <cell r="C187">
            <v>32</v>
          </cell>
          <cell r="D187">
            <v>32</v>
          </cell>
          <cell r="E187">
            <v>0</v>
          </cell>
        </row>
        <row r="188">
          <cell r="A188">
            <v>27004</v>
          </cell>
          <cell r="B188" t="str">
            <v>27004 BATALHA</v>
          </cell>
          <cell r="C188">
            <v>36</v>
          </cell>
          <cell r="D188">
            <v>36</v>
          </cell>
          <cell r="E188">
            <v>0</v>
          </cell>
        </row>
        <row r="189">
          <cell r="A189">
            <v>27005</v>
          </cell>
          <cell r="B189" t="str">
            <v>27005 PALMEIRA DOS INDIOS</v>
          </cell>
          <cell r="C189">
            <v>43</v>
          </cell>
          <cell r="D189">
            <v>37</v>
          </cell>
          <cell r="E189">
            <v>6</v>
          </cell>
        </row>
        <row r="190">
          <cell r="A190">
            <v>27006</v>
          </cell>
          <cell r="B190" t="str">
            <v>27006 ARAPIRACA</v>
          </cell>
          <cell r="C190">
            <v>105</v>
          </cell>
          <cell r="D190">
            <v>79</v>
          </cell>
          <cell r="E190">
            <v>26</v>
          </cell>
        </row>
        <row r="191">
          <cell r="A191">
            <v>27007</v>
          </cell>
          <cell r="B191" t="str">
            <v>27007 TRAIPU</v>
          </cell>
          <cell r="C191">
            <v>1</v>
          </cell>
          <cell r="D191">
            <v>1</v>
          </cell>
          <cell r="E191">
            <v>0</v>
          </cell>
        </row>
        <row r="192">
          <cell r="A192">
            <v>27008</v>
          </cell>
          <cell r="B192" t="str">
            <v>27008 SERRANA DOS QUILOMBOS</v>
          </cell>
          <cell r="C192">
            <v>16</v>
          </cell>
          <cell r="D192">
            <v>16</v>
          </cell>
          <cell r="E192">
            <v>0</v>
          </cell>
        </row>
        <row r="193">
          <cell r="A193">
            <v>27009</v>
          </cell>
          <cell r="B193" t="str">
            <v>27009 MATA ALAGOANA</v>
          </cell>
          <cell r="C193">
            <v>45</v>
          </cell>
          <cell r="D193">
            <v>45</v>
          </cell>
          <cell r="E193">
            <v>0</v>
          </cell>
        </row>
        <row r="194">
          <cell r="A194">
            <v>27011</v>
          </cell>
          <cell r="B194" t="str">
            <v>27011 MACEIO</v>
          </cell>
          <cell r="C194">
            <v>317</v>
          </cell>
          <cell r="D194">
            <v>221</v>
          </cell>
          <cell r="E194">
            <v>96</v>
          </cell>
        </row>
        <row r="195">
          <cell r="A195">
            <v>27012</v>
          </cell>
          <cell r="B195" t="str">
            <v>27012 SAO MIGUEL DOS CAMPOS</v>
          </cell>
          <cell r="C195">
            <v>112</v>
          </cell>
          <cell r="D195">
            <v>110</v>
          </cell>
          <cell r="E195">
            <v>2</v>
          </cell>
        </row>
        <row r="196">
          <cell r="A196">
            <v>27013</v>
          </cell>
          <cell r="B196" t="str">
            <v>27013 PENEDO</v>
          </cell>
          <cell r="C196">
            <v>9</v>
          </cell>
          <cell r="D196">
            <v>5</v>
          </cell>
          <cell r="E196">
            <v>4</v>
          </cell>
        </row>
        <row r="197">
          <cell r="A197">
            <v>28004</v>
          </cell>
          <cell r="B197" t="str">
            <v>28004 AGRESTE DE ITABAIANA</v>
          </cell>
          <cell r="C197">
            <v>25</v>
          </cell>
          <cell r="D197">
            <v>14</v>
          </cell>
          <cell r="E197">
            <v>11</v>
          </cell>
        </row>
        <row r="198">
          <cell r="A198">
            <v>28006</v>
          </cell>
          <cell r="B198" t="str">
            <v>28006 AGRESTE DE LAGARTO</v>
          </cell>
          <cell r="C198">
            <v>34</v>
          </cell>
          <cell r="D198">
            <v>34</v>
          </cell>
          <cell r="E198">
            <v>0</v>
          </cell>
        </row>
        <row r="199">
          <cell r="A199">
            <v>28007</v>
          </cell>
          <cell r="B199" t="str">
            <v>28007 PROPRIA</v>
          </cell>
          <cell r="C199">
            <v>10</v>
          </cell>
          <cell r="D199">
            <v>10</v>
          </cell>
          <cell r="E199">
            <v>0</v>
          </cell>
        </row>
        <row r="200">
          <cell r="A200">
            <v>28008</v>
          </cell>
          <cell r="B200" t="str">
            <v>28008 COTINGUIBA</v>
          </cell>
          <cell r="C200">
            <v>28</v>
          </cell>
          <cell r="D200">
            <v>28</v>
          </cell>
          <cell r="E200">
            <v>0</v>
          </cell>
        </row>
        <row r="201">
          <cell r="A201">
            <v>28009</v>
          </cell>
          <cell r="B201" t="str">
            <v>28009 JAPARATUBA</v>
          </cell>
          <cell r="C201">
            <v>8</v>
          </cell>
          <cell r="D201">
            <v>8</v>
          </cell>
          <cell r="E201">
            <v>0</v>
          </cell>
        </row>
        <row r="202">
          <cell r="A202">
            <v>28010</v>
          </cell>
          <cell r="B202" t="str">
            <v>28010 BAIXO COTINGUIBA</v>
          </cell>
          <cell r="C202">
            <v>5</v>
          </cell>
          <cell r="D202">
            <v>5</v>
          </cell>
          <cell r="E202">
            <v>0</v>
          </cell>
        </row>
        <row r="203">
          <cell r="A203">
            <v>28011</v>
          </cell>
          <cell r="B203" t="str">
            <v>28011 ARACAJU</v>
          </cell>
          <cell r="C203">
            <v>243</v>
          </cell>
          <cell r="D203">
            <v>167</v>
          </cell>
          <cell r="E203">
            <v>76</v>
          </cell>
        </row>
        <row r="204">
          <cell r="A204">
            <v>28013</v>
          </cell>
          <cell r="B204" t="str">
            <v>28013 ESTANCIA</v>
          </cell>
          <cell r="C204">
            <v>58</v>
          </cell>
          <cell r="D204">
            <v>56</v>
          </cell>
          <cell r="E204">
            <v>2</v>
          </cell>
        </row>
        <row r="205">
          <cell r="A205">
            <v>29001</v>
          </cell>
          <cell r="B205" t="str">
            <v>29001 BARREIRAS</v>
          </cell>
          <cell r="C205">
            <v>210</v>
          </cell>
          <cell r="D205">
            <v>176</v>
          </cell>
          <cell r="E205">
            <v>34</v>
          </cell>
        </row>
        <row r="206">
          <cell r="A206">
            <v>29002</v>
          </cell>
          <cell r="B206" t="str">
            <v>29002 COTEGIPE</v>
          </cell>
          <cell r="C206">
            <v>31</v>
          </cell>
          <cell r="D206">
            <v>31</v>
          </cell>
          <cell r="E206">
            <v>0</v>
          </cell>
        </row>
        <row r="207">
          <cell r="A207">
            <v>29003</v>
          </cell>
          <cell r="B207" t="str">
            <v>29003 SANTA MARIA DA VITORIA</v>
          </cell>
          <cell r="C207">
            <v>74</v>
          </cell>
          <cell r="D207">
            <v>64</v>
          </cell>
          <cell r="E207">
            <v>10</v>
          </cell>
        </row>
        <row r="208">
          <cell r="A208">
            <v>29004</v>
          </cell>
          <cell r="B208" t="str">
            <v>29004 JUAZEIRO</v>
          </cell>
          <cell r="C208">
            <v>161</v>
          </cell>
          <cell r="D208">
            <v>151</v>
          </cell>
          <cell r="E208">
            <v>10</v>
          </cell>
        </row>
        <row r="209">
          <cell r="A209">
            <v>29005</v>
          </cell>
          <cell r="B209" t="str">
            <v>29005 PAULO AFONSO</v>
          </cell>
          <cell r="C209">
            <v>83</v>
          </cell>
          <cell r="D209">
            <v>55</v>
          </cell>
          <cell r="E209">
            <v>28</v>
          </cell>
        </row>
        <row r="210">
          <cell r="A210">
            <v>29006</v>
          </cell>
          <cell r="B210" t="str">
            <v>29006 BARRA</v>
          </cell>
          <cell r="C210">
            <v>78</v>
          </cell>
          <cell r="D210">
            <v>74</v>
          </cell>
          <cell r="E210">
            <v>4</v>
          </cell>
        </row>
        <row r="211">
          <cell r="A211">
            <v>29007</v>
          </cell>
          <cell r="B211" t="str">
            <v>29007 BOM JESUS DA LAPA</v>
          </cell>
          <cell r="C211">
            <v>39</v>
          </cell>
          <cell r="D211">
            <v>39</v>
          </cell>
          <cell r="E211">
            <v>0</v>
          </cell>
        </row>
        <row r="212">
          <cell r="A212">
            <v>29008</v>
          </cell>
          <cell r="B212" t="str">
            <v>29008 SENHOR DO BONFIM</v>
          </cell>
          <cell r="C212">
            <v>63</v>
          </cell>
          <cell r="D212">
            <v>47</v>
          </cell>
          <cell r="E212">
            <v>16</v>
          </cell>
        </row>
        <row r="213">
          <cell r="A213">
            <v>29009</v>
          </cell>
          <cell r="B213" t="str">
            <v>29009 IRECE</v>
          </cell>
          <cell r="C213">
            <v>179</v>
          </cell>
          <cell r="D213">
            <v>167</v>
          </cell>
          <cell r="E213">
            <v>12</v>
          </cell>
        </row>
        <row r="214">
          <cell r="A214">
            <v>29010</v>
          </cell>
          <cell r="B214" t="str">
            <v>29010 JACOBINA</v>
          </cell>
          <cell r="C214">
            <v>112</v>
          </cell>
          <cell r="D214">
            <v>111</v>
          </cell>
          <cell r="E214">
            <v>1</v>
          </cell>
        </row>
        <row r="215">
          <cell r="A215">
            <v>29011</v>
          </cell>
          <cell r="B215" t="str">
            <v>29011 ITABERABA</v>
          </cell>
          <cell r="C215">
            <v>80</v>
          </cell>
          <cell r="D215">
            <v>79</v>
          </cell>
          <cell r="E215">
            <v>1</v>
          </cell>
        </row>
        <row r="216">
          <cell r="A216">
            <v>29012</v>
          </cell>
          <cell r="B216" t="str">
            <v>29012 FEIRA DE SANTANA</v>
          </cell>
          <cell r="C216">
            <v>363</v>
          </cell>
          <cell r="D216">
            <v>250</v>
          </cell>
          <cell r="E216">
            <v>113</v>
          </cell>
        </row>
        <row r="217">
          <cell r="A217">
            <v>29013</v>
          </cell>
          <cell r="B217" t="str">
            <v>29013 JEREMOABO</v>
          </cell>
          <cell r="C217">
            <v>10</v>
          </cell>
          <cell r="D217">
            <v>10</v>
          </cell>
          <cell r="E217">
            <v>0</v>
          </cell>
        </row>
        <row r="218">
          <cell r="A218">
            <v>29014</v>
          </cell>
          <cell r="B218" t="str">
            <v>29014 EUCLIDES DA CUNHA</v>
          </cell>
          <cell r="C218">
            <v>91</v>
          </cell>
          <cell r="D218">
            <v>83</v>
          </cell>
          <cell r="E218">
            <v>8</v>
          </cell>
        </row>
        <row r="219">
          <cell r="A219">
            <v>29015</v>
          </cell>
          <cell r="B219" t="str">
            <v>29015 RIBEIRA DO POMBAL</v>
          </cell>
          <cell r="C219">
            <v>93</v>
          </cell>
          <cell r="D219">
            <v>78</v>
          </cell>
          <cell r="E219">
            <v>15</v>
          </cell>
        </row>
        <row r="220">
          <cell r="A220">
            <v>29016</v>
          </cell>
          <cell r="B220" t="str">
            <v>29016 SERRINHA</v>
          </cell>
          <cell r="C220">
            <v>167</v>
          </cell>
          <cell r="D220">
            <v>150</v>
          </cell>
          <cell r="E220">
            <v>17</v>
          </cell>
        </row>
        <row r="221">
          <cell r="A221">
            <v>29017</v>
          </cell>
          <cell r="B221" t="str">
            <v>29017 ALAGOINHAS</v>
          </cell>
          <cell r="C221">
            <v>68</v>
          </cell>
          <cell r="D221">
            <v>55</v>
          </cell>
          <cell r="E221">
            <v>13</v>
          </cell>
        </row>
        <row r="222">
          <cell r="A222">
            <v>29018</v>
          </cell>
          <cell r="B222" t="str">
            <v>29018 ENTRE RIOS</v>
          </cell>
          <cell r="C222">
            <v>18</v>
          </cell>
          <cell r="D222">
            <v>18</v>
          </cell>
          <cell r="E222">
            <v>0</v>
          </cell>
        </row>
        <row r="223">
          <cell r="A223">
            <v>29019</v>
          </cell>
          <cell r="B223" t="str">
            <v>29019 CATU</v>
          </cell>
          <cell r="C223">
            <v>70</v>
          </cell>
          <cell r="D223">
            <v>56</v>
          </cell>
          <cell r="E223">
            <v>14</v>
          </cell>
        </row>
        <row r="224">
          <cell r="A224">
            <v>29020</v>
          </cell>
          <cell r="B224" t="str">
            <v>29020 SANTO ANTONIO DE JESUS</v>
          </cell>
          <cell r="C224">
            <v>298</v>
          </cell>
          <cell r="D224">
            <v>264</v>
          </cell>
          <cell r="E224">
            <v>34</v>
          </cell>
        </row>
        <row r="225">
          <cell r="A225">
            <v>29021</v>
          </cell>
          <cell r="B225" t="str">
            <v>29021 SALVADOR</v>
          </cell>
          <cell r="C225">
            <v>1131</v>
          </cell>
          <cell r="D225">
            <v>872</v>
          </cell>
          <cell r="E225">
            <v>259</v>
          </cell>
        </row>
        <row r="226">
          <cell r="A226">
            <v>29022</v>
          </cell>
          <cell r="B226" t="str">
            <v>29022 BOQUIRA</v>
          </cell>
          <cell r="C226">
            <v>74</v>
          </cell>
          <cell r="D226">
            <v>58</v>
          </cell>
          <cell r="E226">
            <v>16</v>
          </cell>
        </row>
        <row r="227">
          <cell r="A227">
            <v>29023</v>
          </cell>
          <cell r="B227" t="str">
            <v>29023 SEABRA</v>
          </cell>
          <cell r="C227">
            <v>86</v>
          </cell>
          <cell r="D227">
            <v>78</v>
          </cell>
          <cell r="E227">
            <v>8</v>
          </cell>
        </row>
        <row r="228">
          <cell r="A228">
            <v>29024</v>
          </cell>
          <cell r="B228" t="str">
            <v>29024 JEQUIE</v>
          </cell>
          <cell r="C228">
            <v>262</v>
          </cell>
          <cell r="D228">
            <v>216</v>
          </cell>
          <cell r="E228">
            <v>46</v>
          </cell>
        </row>
        <row r="229">
          <cell r="A229">
            <v>29025</v>
          </cell>
          <cell r="B229" t="str">
            <v>29025 LIVRAMENTO DO BRUMADO</v>
          </cell>
          <cell r="C229">
            <v>61</v>
          </cell>
          <cell r="D229">
            <v>51</v>
          </cell>
          <cell r="E229">
            <v>10</v>
          </cell>
        </row>
        <row r="230">
          <cell r="A230">
            <v>29026</v>
          </cell>
          <cell r="B230" t="str">
            <v>29026 GUANAMBI</v>
          </cell>
          <cell r="C230">
            <v>159</v>
          </cell>
          <cell r="D230">
            <v>131</v>
          </cell>
          <cell r="E230">
            <v>28</v>
          </cell>
        </row>
        <row r="231">
          <cell r="A231">
            <v>29027</v>
          </cell>
          <cell r="B231" t="str">
            <v>29027 BRUMADO</v>
          </cell>
          <cell r="C231">
            <v>45</v>
          </cell>
          <cell r="D231">
            <v>40</v>
          </cell>
          <cell r="E231">
            <v>5</v>
          </cell>
        </row>
        <row r="232">
          <cell r="A232">
            <v>29028</v>
          </cell>
          <cell r="B232" t="str">
            <v>29028 VITORIA DA CONQUISTA</v>
          </cell>
          <cell r="C232">
            <v>258</v>
          </cell>
          <cell r="D232">
            <v>222</v>
          </cell>
          <cell r="E232">
            <v>36</v>
          </cell>
        </row>
        <row r="233">
          <cell r="A233">
            <v>29029</v>
          </cell>
          <cell r="B233" t="str">
            <v>29029 ITAPETINGA</v>
          </cell>
          <cell r="C233">
            <v>60</v>
          </cell>
          <cell r="D233">
            <v>56</v>
          </cell>
          <cell r="E233">
            <v>4</v>
          </cell>
        </row>
        <row r="234">
          <cell r="A234">
            <v>29030</v>
          </cell>
          <cell r="B234" t="str">
            <v>29030 VALENCA</v>
          </cell>
          <cell r="C234">
            <v>29</v>
          </cell>
          <cell r="D234">
            <v>27</v>
          </cell>
          <cell r="E234">
            <v>2</v>
          </cell>
        </row>
        <row r="235">
          <cell r="A235">
            <v>29031</v>
          </cell>
          <cell r="B235" t="str">
            <v>29031 ILHEUS-ITABUNA</v>
          </cell>
          <cell r="C235">
            <v>431</v>
          </cell>
          <cell r="D235">
            <v>355</v>
          </cell>
          <cell r="E235">
            <v>76</v>
          </cell>
        </row>
        <row r="236">
          <cell r="A236">
            <v>29032</v>
          </cell>
          <cell r="B236" t="str">
            <v>29032 PORTO SEGURO</v>
          </cell>
          <cell r="C236">
            <v>263</v>
          </cell>
          <cell r="D236">
            <v>219</v>
          </cell>
          <cell r="E236">
            <v>44</v>
          </cell>
        </row>
        <row r="237">
          <cell r="A237">
            <v>31001</v>
          </cell>
          <cell r="B237" t="str">
            <v>31001 UNAI</v>
          </cell>
          <cell r="C237">
            <v>43</v>
          </cell>
          <cell r="D237">
            <v>25</v>
          </cell>
          <cell r="E237">
            <v>18</v>
          </cell>
        </row>
        <row r="238">
          <cell r="A238">
            <v>31002</v>
          </cell>
          <cell r="B238" t="str">
            <v>31002 PARACATU</v>
          </cell>
          <cell r="C238">
            <v>69</v>
          </cell>
          <cell r="D238">
            <v>44</v>
          </cell>
          <cell r="E238">
            <v>25</v>
          </cell>
        </row>
        <row r="239">
          <cell r="A239">
            <v>31003</v>
          </cell>
          <cell r="B239" t="str">
            <v>31003 JANUARIA</v>
          </cell>
          <cell r="C239">
            <v>52</v>
          </cell>
          <cell r="D239">
            <v>48</v>
          </cell>
          <cell r="E239">
            <v>4</v>
          </cell>
        </row>
        <row r="240">
          <cell r="A240">
            <v>31004</v>
          </cell>
          <cell r="B240" t="str">
            <v>31004 JANAUBA</v>
          </cell>
          <cell r="C240">
            <v>76</v>
          </cell>
          <cell r="D240">
            <v>72</v>
          </cell>
          <cell r="E240">
            <v>4</v>
          </cell>
        </row>
        <row r="241">
          <cell r="A241">
            <v>31005</v>
          </cell>
          <cell r="B241" t="str">
            <v>31005 SALINAS</v>
          </cell>
          <cell r="C241">
            <v>68</v>
          </cell>
          <cell r="D241">
            <v>57</v>
          </cell>
          <cell r="E241">
            <v>11</v>
          </cell>
        </row>
        <row r="242">
          <cell r="A242">
            <v>31006</v>
          </cell>
          <cell r="B242" t="str">
            <v>31006 PIRAPORA</v>
          </cell>
          <cell r="C242">
            <v>48</v>
          </cell>
          <cell r="D242">
            <v>39</v>
          </cell>
          <cell r="E242">
            <v>9</v>
          </cell>
        </row>
        <row r="243">
          <cell r="A243">
            <v>31007</v>
          </cell>
          <cell r="B243" t="str">
            <v>31007 MONTES CLAROS</v>
          </cell>
          <cell r="C243">
            <v>157</v>
          </cell>
          <cell r="D243">
            <v>119</v>
          </cell>
          <cell r="E243">
            <v>38</v>
          </cell>
        </row>
        <row r="244">
          <cell r="A244">
            <v>31008</v>
          </cell>
          <cell r="B244" t="str">
            <v>31008 GRAO MOGOL</v>
          </cell>
          <cell r="C244">
            <v>15</v>
          </cell>
          <cell r="D244">
            <v>15</v>
          </cell>
          <cell r="E244">
            <v>0</v>
          </cell>
        </row>
        <row r="245">
          <cell r="A245">
            <v>31009</v>
          </cell>
          <cell r="B245" t="str">
            <v>31009 BOCAIUVA</v>
          </cell>
          <cell r="C245">
            <v>21</v>
          </cell>
          <cell r="D245">
            <v>21</v>
          </cell>
          <cell r="E245">
            <v>0</v>
          </cell>
        </row>
        <row r="246">
          <cell r="A246">
            <v>31010</v>
          </cell>
          <cell r="B246" t="str">
            <v>31010 DIAMANTINA</v>
          </cell>
          <cell r="C246">
            <v>22</v>
          </cell>
          <cell r="D246">
            <v>21</v>
          </cell>
          <cell r="E246">
            <v>1</v>
          </cell>
        </row>
        <row r="247">
          <cell r="A247">
            <v>31011</v>
          </cell>
          <cell r="B247" t="str">
            <v>31011 CAPELINHA</v>
          </cell>
          <cell r="C247">
            <v>38</v>
          </cell>
          <cell r="D247">
            <v>34</v>
          </cell>
          <cell r="E247">
            <v>4</v>
          </cell>
        </row>
        <row r="248">
          <cell r="A248">
            <v>31012</v>
          </cell>
          <cell r="B248" t="str">
            <v>31012 ARACUAI</v>
          </cell>
          <cell r="C248">
            <v>33</v>
          </cell>
          <cell r="D248">
            <v>32</v>
          </cell>
          <cell r="E248">
            <v>1</v>
          </cell>
        </row>
        <row r="249">
          <cell r="A249">
            <v>31013</v>
          </cell>
          <cell r="B249" t="str">
            <v>31013 PEDRA AZUL</v>
          </cell>
          <cell r="C249">
            <v>47</v>
          </cell>
          <cell r="D249">
            <v>44</v>
          </cell>
          <cell r="E249">
            <v>3</v>
          </cell>
        </row>
        <row r="250">
          <cell r="A250">
            <v>31014</v>
          </cell>
          <cell r="B250" t="str">
            <v>31014 ALMENARA</v>
          </cell>
          <cell r="C250">
            <v>65</v>
          </cell>
          <cell r="D250">
            <v>64</v>
          </cell>
          <cell r="E250">
            <v>1</v>
          </cell>
        </row>
        <row r="251">
          <cell r="A251">
            <v>31015</v>
          </cell>
          <cell r="B251" t="str">
            <v>31015 TEOFILO OTONI</v>
          </cell>
          <cell r="C251">
            <v>109</v>
          </cell>
          <cell r="D251">
            <v>88</v>
          </cell>
          <cell r="E251">
            <v>21</v>
          </cell>
        </row>
        <row r="252">
          <cell r="A252">
            <v>31016</v>
          </cell>
          <cell r="B252" t="str">
            <v>31016 NANUQUE</v>
          </cell>
          <cell r="C252">
            <v>31</v>
          </cell>
          <cell r="D252">
            <v>23</v>
          </cell>
          <cell r="E252">
            <v>8</v>
          </cell>
        </row>
        <row r="253">
          <cell r="A253">
            <v>31017</v>
          </cell>
          <cell r="B253" t="str">
            <v>31017 ITUIUTABA</v>
          </cell>
          <cell r="C253">
            <v>37</v>
          </cell>
          <cell r="D253">
            <v>25</v>
          </cell>
          <cell r="E253">
            <v>12</v>
          </cell>
        </row>
        <row r="254">
          <cell r="A254">
            <v>31018</v>
          </cell>
          <cell r="B254" t="str">
            <v>31018 UBERLANDIA</v>
          </cell>
          <cell r="C254">
            <v>290</v>
          </cell>
          <cell r="D254">
            <v>183</v>
          </cell>
          <cell r="E254">
            <v>107</v>
          </cell>
        </row>
        <row r="255">
          <cell r="A255">
            <v>31019</v>
          </cell>
          <cell r="B255" t="str">
            <v>31019 PATROCINIO</v>
          </cell>
          <cell r="C255">
            <v>64</v>
          </cell>
          <cell r="D255">
            <v>53</v>
          </cell>
          <cell r="E255">
            <v>11</v>
          </cell>
        </row>
        <row r="256">
          <cell r="A256">
            <v>31020</v>
          </cell>
          <cell r="B256" t="str">
            <v>31020 PATOS DE MINAS</v>
          </cell>
          <cell r="C256">
            <v>130</v>
          </cell>
          <cell r="D256">
            <v>64</v>
          </cell>
          <cell r="E256">
            <v>66</v>
          </cell>
        </row>
        <row r="257">
          <cell r="A257">
            <v>31021</v>
          </cell>
          <cell r="B257" t="str">
            <v>31021 FRUTAL</v>
          </cell>
          <cell r="C257">
            <v>46</v>
          </cell>
          <cell r="D257">
            <v>27</v>
          </cell>
          <cell r="E257">
            <v>19</v>
          </cell>
        </row>
        <row r="258">
          <cell r="A258">
            <v>31022</v>
          </cell>
          <cell r="B258" t="str">
            <v>31022 UBERABA</v>
          </cell>
          <cell r="C258">
            <v>165</v>
          </cell>
          <cell r="D258">
            <v>100</v>
          </cell>
          <cell r="E258">
            <v>65</v>
          </cell>
        </row>
        <row r="259">
          <cell r="A259">
            <v>31023</v>
          </cell>
          <cell r="B259" t="str">
            <v>31023 ARAXA</v>
          </cell>
          <cell r="C259">
            <v>53</v>
          </cell>
          <cell r="D259">
            <v>37</v>
          </cell>
          <cell r="E259">
            <v>16</v>
          </cell>
        </row>
        <row r="260">
          <cell r="A260">
            <v>31024</v>
          </cell>
          <cell r="B260" t="str">
            <v>31024 TRES MARIAS</v>
          </cell>
          <cell r="C260">
            <v>16</v>
          </cell>
          <cell r="D260">
            <v>15</v>
          </cell>
          <cell r="E260">
            <v>1</v>
          </cell>
        </row>
        <row r="261">
          <cell r="A261">
            <v>31025</v>
          </cell>
          <cell r="B261" t="str">
            <v>31025 CURVELO</v>
          </cell>
          <cell r="C261">
            <v>37</v>
          </cell>
          <cell r="D261">
            <v>27</v>
          </cell>
          <cell r="E261">
            <v>10</v>
          </cell>
        </row>
        <row r="262">
          <cell r="A262">
            <v>31026</v>
          </cell>
          <cell r="B262" t="str">
            <v>31026 BOM DESPACHO</v>
          </cell>
          <cell r="C262">
            <v>39</v>
          </cell>
          <cell r="D262">
            <v>29</v>
          </cell>
          <cell r="E262">
            <v>10</v>
          </cell>
        </row>
        <row r="263">
          <cell r="A263">
            <v>31027</v>
          </cell>
          <cell r="B263" t="str">
            <v>31027 SETE LAGOAS</v>
          </cell>
          <cell r="C263">
            <v>40</v>
          </cell>
          <cell r="D263">
            <v>31</v>
          </cell>
          <cell r="E263">
            <v>9</v>
          </cell>
        </row>
        <row r="264">
          <cell r="A264">
            <v>31028</v>
          </cell>
          <cell r="B264" t="str">
            <v>31028 CONCEICAO DO MATO DENTRO</v>
          </cell>
          <cell r="C264">
            <v>45</v>
          </cell>
          <cell r="D264">
            <v>37</v>
          </cell>
          <cell r="E264">
            <v>8</v>
          </cell>
        </row>
        <row r="265">
          <cell r="A265">
            <v>31029</v>
          </cell>
          <cell r="B265" t="str">
            <v>31029 PARA DE MINAS</v>
          </cell>
          <cell r="C265">
            <v>38</v>
          </cell>
          <cell r="D265">
            <v>28</v>
          </cell>
          <cell r="E265">
            <v>10</v>
          </cell>
        </row>
        <row r="266">
          <cell r="A266">
            <v>31030</v>
          </cell>
          <cell r="B266" t="str">
            <v>31030 BELO HORIZONTE</v>
          </cell>
          <cell r="C266">
            <v>1623</v>
          </cell>
          <cell r="D266">
            <v>642</v>
          </cell>
          <cell r="E266">
            <v>981</v>
          </cell>
        </row>
        <row r="267">
          <cell r="A267">
            <v>31031</v>
          </cell>
          <cell r="B267" t="str">
            <v>31031 ITABIRA</v>
          </cell>
          <cell r="C267">
            <v>140</v>
          </cell>
          <cell r="D267">
            <v>100</v>
          </cell>
          <cell r="E267">
            <v>40</v>
          </cell>
        </row>
        <row r="268">
          <cell r="A268">
            <v>31032</v>
          </cell>
          <cell r="B268" t="str">
            <v>31032 ITAGUARA</v>
          </cell>
          <cell r="C268">
            <v>14</v>
          </cell>
          <cell r="D268">
            <v>12</v>
          </cell>
          <cell r="E268">
            <v>2</v>
          </cell>
        </row>
        <row r="269">
          <cell r="A269">
            <v>31033</v>
          </cell>
          <cell r="B269" t="str">
            <v>31033 OURO PRETO</v>
          </cell>
          <cell r="C269">
            <v>27</v>
          </cell>
          <cell r="D269">
            <v>18</v>
          </cell>
          <cell r="E269">
            <v>9</v>
          </cell>
        </row>
        <row r="270">
          <cell r="A270">
            <v>31034</v>
          </cell>
          <cell r="B270" t="str">
            <v>31034 CONSELHEIRO LAFAIETE</v>
          </cell>
          <cell r="C270">
            <v>106</v>
          </cell>
          <cell r="D270">
            <v>49</v>
          </cell>
          <cell r="E270">
            <v>57</v>
          </cell>
        </row>
        <row r="271">
          <cell r="A271">
            <v>31035</v>
          </cell>
          <cell r="B271" t="str">
            <v>31035 GUANHAES</v>
          </cell>
          <cell r="C271">
            <v>43</v>
          </cell>
          <cell r="D271">
            <v>39</v>
          </cell>
          <cell r="E271">
            <v>4</v>
          </cell>
        </row>
        <row r="272">
          <cell r="A272">
            <v>31036</v>
          </cell>
          <cell r="B272" t="str">
            <v>31036 PECANHA</v>
          </cell>
          <cell r="C272">
            <v>15</v>
          </cell>
          <cell r="D272">
            <v>15</v>
          </cell>
          <cell r="E272">
            <v>0</v>
          </cell>
        </row>
        <row r="273">
          <cell r="A273">
            <v>31037</v>
          </cell>
          <cell r="B273" t="str">
            <v>31037 GOVERNADOR VALADARES</v>
          </cell>
          <cell r="C273">
            <v>130</v>
          </cell>
          <cell r="D273">
            <v>80</v>
          </cell>
          <cell r="E273">
            <v>50</v>
          </cell>
        </row>
        <row r="274">
          <cell r="A274">
            <v>31038</v>
          </cell>
          <cell r="B274" t="str">
            <v>31038 MANTENA</v>
          </cell>
          <cell r="C274">
            <v>65</v>
          </cell>
          <cell r="D274">
            <v>59</v>
          </cell>
          <cell r="E274">
            <v>6</v>
          </cell>
        </row>
        <row r="275">
          <cell r="A275">
            <v>31039</v>
          </cell>
          <cell r="B275" t="str">
            <v>31039 IPATINGA</v>
          </cell>
          <cell r="C275">
            <v>223</v>
          </cell>
          <cell r="D275">
            <v>129</v>
          </cell>
          <cell r="E275">
            <v>94</v>
          </cell>
        </row>
        <row r="276">
          <cell r="A276">
            <v>31040</v>
          </cell>
          <cell r="B276" t="str">
            <v>31040 CARATINGA</v>
          </cell>
          <cell r="C276">
            <v>149</v>
          </cell>
          <cell r="D276">
            <v>123</v>
          </cell>
          <cell r="E276">
            <v>26</v>
          </cell>
        </row>
        <row r="277">
          <cell r="A277">
            <v>31041</v>
          </cell>
          <cell r="B277" t="str">
            <v>31041 AIMORES</v>
          </cell>
          <cell r="C277">
            <v>56</v>
          </cell>
          <cell r="D277">
            <v>35</v>
          </cell>
          <cell r="E277">
            <v>21</v>
          </cell>
        </row>
        <row r="278">
          <cell r="A278">
            <v>31042</v>
          </cell>
          <cell r="B278" t="str">
            <v>31042 PIUI</v>
          </cell>
          <cell r="C278">
            <v>19</v>
          </cell>
          <cell r="D278">
            <v>12</v>
          </cell>
          <cell r="E278">
            <v>7</v>
          </cell>
        </row>
        <row r="279">
          <cell r="A279">
            <v>31043</v>
          </cell>
          <cell r="B279" t="str">
            <v>31043 DIVINOPOLIS</v>
          </cell>
          <cell r="C279">
            <v>93</v>
          </cell>
          <cell r="D279">
            <v>48</v>
          </cell>
          <cell r="E279">
            <v>45</v>
          </cell>
        </row>
        <row r="280">
          <cell r="A280">
            <v>31044</v>
          </cell>
          <cell r="B280" t="str">
            <v>31044 FORMIGA</v>
          </cell>
          <cell r="C280">
            <v>49</v>
          </cell>
          <cell r="D280">
            <v>37</v>
          </cell>
          <cell r="E280">
            <v>12</v>
          </cell>
        </row>
        <row r="281">
          <cell r="A281">
            <v>31045</v>
          </cell>
          <cell r="B281" t="str">
            <v>31045 CAMPO BELO</v>
          </cell>
          <cell r="C281">
            <v>41</v>
          </cell>
          <cell r="D281">
            <v>36</v>
          </cell>
          <cell r="E281">
            <v>5</v>
          </cell>
        </row>
        <row r="282">
          <cell r="A282">
            <v>31046</v>
          </cell>
          <cell r="B282" t="str">
            <v>31046 OLIVEIRA</v>
          </cell>
          <cell r="C282">
            <v>40</v>
          </cell>
          <cell r="D282">
            <v>35</v>
          </cell>
          <cell r="E282">
            <v>5</v>
          </cell>
        </row>
        <row r="283">
          <cell r="A283">
            <v>31047</v>
          </cell>
          <cell r="B283" t="str">
            <v>31047 PASSOS</v>
          </cell>
          <cell r="C283">
            <v>77</v>
          </cell>
          <cell r="D283">
            <v>56</v>
          </cell>
          <cell r="E283">
            <v>21</v>
          </cell>
        </row>
        <row r="284">
          <cell r="A284">
            <v>31048</v>
          </cell>
          <cell r="B284" t="str">
            <v>31048 SAO SEBASTIAO DO PARAISO</v>
          </cell>
          <cell r="C284">
            <v>113</v>
          </cell>
          <cell r="D284">
            <v>72</v>
          </cell>
          <cell r="E284">
            <v>41</v>
          </cell>
        </row>
        <row r="285">
          <cell r="A285">
            <v>31049</v>
          </cell>
          <cell r="B285" t="str">
            <v>31049 ALFENAS</v>
          </cell>
          <cell r="C285">
            <v>108</v>
          </cell>
          <cell r="D285">
            <v>84</v>
          </cell>
          <cell r="E285">
            <v>24</v>
          </cell>
        </row>
        <row r="286">
          <cell r="A286">
            <v>31050</v>
          </cell>
          <cell r="B286" t="str">
            <v>31050 VARGINHA</v>
          </cell>
          <cell r="C286">
            <v>209</v>
          </cell>
          <cell r="D286">
            <v>126</v>
          </cell>
          <cell r="E286">
            <v>83</v>
          </cell>
        </row>
        <row r="287">
          <cell r="A287">
            <v>31051</v>
          </cell>
          <cell r="B287" t="str">
            <v>31051 POCOS DE CALDAS</v>
          </cell>
          <cell r="C287">
            <v>123</v>
          </cell>
          <cell r="D287">
            <v>89</v>
          </cell>
          <cell r="E287">
            <v>34</v>
          </cell>
        </row>
        <row r="288">
          <cell r="A288">
            <v>31052</v>
          </cell>
          <cell r="B288" t="str">
            <v>31052 POUSO ALEGRE</v>
          </cell>
          <cell r="C288">
            <v>74</v>
          </cell>
          <cell r="D288">
            <v>30</v>
          </cell>
          <cell r="E288">
            <v>44</v>
          </cell>
        </row>
        <row r="289">
          <cell r="A289">
            <v>31053</v>
          </cell>
          <cell r="B289" t="str">
            <v>31053 SANTA RITA DO SAPUCAI</v>
          </cell>
          <cell r="C289">
            <v>18</v>
          </cell>
          <cell r="D289">
            <v>8</v>
          </cell>
          <cell r="E289">
            <v>10</v>
          </cell>
        </row>
        <row r="290">
          <cell r="A290">
            <v>31054</v>
          </cell>
          <cell r="B290" t="str">
            <v>31054 SAO LOURENCO</v>
          </cell>
          <cell r="C290">
            <v>93</v>
          </cell>
          <cell r="D290">
            <v>75</v>
          </cell>
          <cell r="E290">
            <v>18</v>
          </cell>
        </row>
        <row r="291">
          <cell r="A291">
            <v>31055</v>
          </cell>
          <cell r="B291" t="str">
            <v>31055 ANDRELANDIA</v>
          </cell>
          <cell r="C291">
            <v>42</v>
          </cell>
          <cell r="D291">
            <v>33</v>
          </cell>
          <cell r="E291">
            <v>9</v>
          </cell>
        </row>
        <row r="292">
          <cell r="A292">
            <v>31056</v>
          </cell>
          <cell r="B292" t="str">
            <v>31056 ITAJUBA</v>
          </cell>
          <cell r="C292">
            <v>31</v>
          </cell>
          <cell r="D292">
            <v>24</v>
          </cell>
          <cell r="E292">
            <v>7</v>
          </cell>
        </row>
        <row r="293">
          <cell r="A293">
            <v>31057</v>
          </cell>
          <cell r="B293" t="str">
            <v>31057 LAVRAS</v>
          </cell>
          <cell r="C293">
            <v>57</v>
          </cell>
          <cell r="D293">
            <v>33</v>
          </cell>
          <cell r="E293">
            <v>24</v>
          </cell>
        </row>
        <row r="294">
          <cell r="A294">
            <v>31058</v>
          </cell>
          <cell r="B294" t="str">
            <v>31058 SAO JOAO DEL REI</v>
          </cell>
          <cell r="C294">
            <v>61</v>
          </cell>
          <cell r="D294">
            <v>40</v>
          </cell>
          <cell r="E294">
            <v>21</v>
          </cell>
        </row>
        <row r="295">
          <cell r="A295">
            <v>31059</v>
          </cell>
          <cell r="B295" t="str">
            <v>31059 BARBACENA</v>
          </cell>
          <cell r="C295">
            <v>100</v>
          </cell>
          <cell r="D295">
            <v>63</v>
          </cell>
          <cell r="E295">
            <v>37</v>
          </cell>
        </row>
        <row r="296">
          <cell r="A296">
            <v>31060</v>
          </cell>
          <cell r="B296" t="str">
            <v>31060 PONTE NOVA</v>
          </cell>
          <cell r="C296">
            <v>51</v>
          </cell>
          <cell r="D296">
            <v>43</v>
          </cell>
          <cell r="E296">
            <v>8</v>
          </cell>
        </row>
        <row r="297">
          <cell r="A297">
            <v>31061</v>
          </cell>
          <cell r="B297" t="str">
            <v>31061 MANHUACU</v>
          </cell>
          <cell r="C297">
            <v>92</v>
          </cell>
          <cell r="D297">
            <v>60</v>
          </cell>
          <cell r="E297">
            <v>32</v>
          </cell>
        </row>
        <row r="298">
          <cell r="A298">
            <v>31062</v>
          </cell>
          <cell r="B298" t="str">
            <v>31062 VICOSA</v>
          </cell>
          <cell r="C298">
            <v>35</v>
          </cell>
          <cell r="D298">
            <v>17</v>
          </cell>
          <cell r="E298">
            <v>18</v>
          </cell>
        </row>
        <row r="299">
          <cell r="A299">
            <v>31063</v>
          </cell>
          <cell r="B299" t="str">
            <v>31063 MURIAE</v>
          </cell>
          <cell r="C299">
            <v>139</v>
          </cell>
          <cell r="D299">
            <v>63</v>
          </cell>
          <cell r="E299">
            <v>76</v>
          </cell>
        </row>
        <row r="300">
          <cell r="A300">
            <v>31064</v>
          </cell>
          <cell r="B300" t="str">
            <v>31064 UBA</v>
          </cell>
          <cell r="C300">
            <v>88</v>
          </cell>
          <cell r="D300">
            <v>45</v>
          </cell>
          <cell r="E300">
            <v>43</v>
          </cell>
        </row>
        <row r="301">
          <cell r="A301">
            <v>31065</v>
          </cell>
          <cell r="B301" t="str">
            <v>31065 JUIZ DE FORA</v>
          </cell>
          <cell r="C301">
            <v>348</v>
          </cell>
          <cell r="D301">
            <v>164</v>
          </cell>
          <cell r="E301">
            <v>184</v>
          </cell>
        </row>
        <row r="302">
          <cell r="A302">
            <v>31066</v>
          </cell>
          <cell r="B302" t="str">
            <v>31066 CATAGUASES</v>
          </cell>
          <cell r="C302">
            <v>63</v>
          </cell>
          <cell r="D302">
            <v>43</v>
          </cell>
          <cell r="E302">
            <v>20</v>
          </cell>
        </row>
        <row r="303">
          <cell r="A303">
            <v>32001</v>
          </cell>
          <cell r="B303" t="str">
            <v>32001 BARRA DE SAO FRANCISCO</v>
          </cell>
          <cell r="C303">
            <v>24</v>
          </cell>
          <cell r="D303">
            <v>21</v>
          </cell>
          <cell r="E303">
            <v>3</v>
          </cell>
        </row>
        <row r="304">
          <cell r="A304">
            <v>32002</v>
          </cell>
          <cell r="B304" t="str">
            <v>32002 NOVA VENECIA</v>
          </cell>
          <cell r="C304">
            <v>49</v>
          </cell>
          <cell r="D304">
            <v>12</v>
          </cell>
          <cell r="E304">
            <v>37</v>
          </cell>
        </row>
        <row r="305">
          <cell r="A305">
            <v>32003</v>
          </cell>
          <cell r="B305" t="str">
            <v>32003 COLATINA</v>
          </cell>
          <cell r="C305">
            <v>75</v>
          </cell>
          <cell r="D305">
            <v>67</v>
          </cell>
          <cell r="E305">
            <v>8</v>
          </cell>
        </row>
        <row r="306">
          <cell r="A306">
            <v>32004</v>
          </cell>
          <cell r="B306" t="str">
            <v>32004 MONTANHA</v>
          </cell>
          <cell r="C306">
            <v>10</v>
          </cell>
          <cell r="D306">
            <v>10</v>
          </cell>
          <cell r="E306">
            <v>0</v>
          </cell>
        </row>
        <row r="307">
          <cell r="A307">
            <v>32005</v>
          </cell>
          <cell r="B307" t="str">
            <v>32005 SAO MATEUS</v>
          </cell>
          <cell r="C307">
            <v>44</v>
          </cell>
          <cell r="D307">
            <v>39</v>
          </cell>
          <cell r="E307">
            <v>5</v>
          </cell>
        </row>
        <row r="308">
          <cell r="A308">
            <v>32006</v>
          </cell>
          <cell r="B308" t="str">
            <v>32006 LINHARES</v>
          </cell>
          <cell r="C308">
            <v>80</v>
          </cell>
          <cell r="D308">
            <v>43</v>
          </cell>
          <cell r="E308">
            <v>37</v>
          </cell>
        </row>
        <row r="309">
          <cell r="A309">
            <v>32007</v>
          </cell>
          <cell r="B309" t="str">
            <v>32007 AFONSO CLAUDIO</v>
          </cell>
          <cell r="C309">
            <v>36</v>
          </cell>
          <cell r="D309">
            <v>27</v>
          </cell>
          <cell r="E309">
            <v>9</v>
          </cell>
        </row>
        <row r="310">
          <cell r="A310">
            <v>32008</v>
          </cell>
          <cell r="B310" t="str">
            <v>32008 SANTA TERESA</v>
          </cell>
          <cell r="C310">
            <v>46</v>
          </cell>
          <cell r="D310">
            <v>43</v>
          </cell>
          <cell r="E310">
            <v>3</v>
          </cell>
        </row>
        <row r="311">
          <cell r="A311">
            <v>32009</v>
          </cell>
          <cell r="B311" t="str">
            <v>32009 VITORIA</v>
          </cell>
          <cell r="C311">
            <v>433</v>
          </cell>
          <cell r="D311">
            <v>246</v>
          </cell>
          <cell r="E311">
            <v>187</v>
          </cell>
        </row>
        <row r="312">
          <cell r="A312">
            <v>32010</v>
          </cell>
          <cell r="B312" t="str">
            <v>32010 GUARAPARI</v>
          </cell>
          <cell r="C312">
            <v>29</v>
          </cell>
          <cell r="D312">
            <v>19</v>
          </cell>
          <cell r="E312">
            <v>10</v>
          </cell>
        </row>
        <row r="313">
          <cell r="A313">
            <v>32011</v>
          </cell>
          <cell r="B313" t="str">
            <v>32011 ALEGRE</v>
          </cell>
          <cell r="C313">
            <v>36</v>
          </cell>
          <cell r="D313">
            <v>33</v>
          </cell>
          <cell r="E313">
            <v>3</v>
          </cell>
        </row>
        <row r="314">
          <cell r="A314">
            <v>32012</v>
          </cell>
          <cell r="B314" t="str">
            <v>32012 CACHOEIRO DE ITAPEMIRIM</v>
          </cell>
          <cell r="C314">
            <v>125</v>
          </cell>
          <cell r="D314">
            <v>87</v>
          </cell>
          <cell r="E314">
            <v>38</v>
          </cell>
        </row>
        <row r="315">
          <cell r="A315">
            <v>32013</v>
          </cell>
          <cell r="B315" t="str">
            <v>32013 ITAPEMIRIM</v>
          </cell>
          <cell r="C315">
            <v>19</v>
          </cell>
          <cell r="D315">
            <v>16</v>
          </cell>
          <cell r="E315">
            <v>3</v>
          </cell>
        </row>
        <row r="316">
          <cell r="A316">
            <v>33001</v>
          </cell>
          <cell r="B316" t="str">
            <v>33001 ITAPERUNA</v>
          </cell>
          <cell r="C316">
            <v>86</v>
          </cell>
          <cell r="D316">
            <v>55</v>
          </cell>
          <cell r="E316">
            <v>31</v>
          </cell>
        </row>
        <row r="317">
          <cell r="A317">
            <v>33002</v>
          </cell>
          <cell r="B317" t="str">
            <v>33002 SANTO ANTONIO DE PADUA</v>
          </cell>
          <cell r="C317">
            <v>59</v>
          </cell>
          <cell r="D317">
            <v>27</v>
          </cell>
          <cell r="E317">
            <v>32</v>
          </cell>
        </row>
        <row r="318">
          <cell r="A318">
            <v>33003</v>
          </cell>
          <cell r="B318" t="str">
            <v>33003 CAMPOS DOS GOYTACAZES</v>
          </cell>
          <cell r="C318">
            <v>160</v>
          </cell>
          <cell r="D318">
            <v>110</v>
          </cell>
          <cell r="E318">
            <v>50</v>
          </cell>
        </row>
        <row r="319">
          <cell r="A319">
            <v>33004</v>
          </cell>
          <cell r="B319" t="str">
            <v>33004 MACAE</v>
          </cell>
          <cell r="C319">
            <v>73</v>
          </cell>
          <cell r="D319">
            <v>59</v>
          </cell>
          <cell r="E319">
            <v>14</v>
          </cell>
        </row>
        <row r="320">
          <cell r="A320">
            <v>33005</v>
          </cell>
          <cell r="B320" t="str">
            <v>33005 TRES RIOS</v>
          </cell>
          <cell r="C320">
            <v>47</v>
          </cell>
          <cell r="D320">
            <v>35</v>
          </cell>
          <cell r="E320">
            <v>12</v>
          </cell>
        </row>
        <row r="321">
          <cell r="A321">
            <v>33006</v>
          </cell>
          <cell r="B321" t="str">
            <v>33006 CANTAGALO-CORDEIRO</v>
          </cell>
          <cell r="C321">
            <v>21</v>
          </cell>
          <cell r="D321">
            <v>20</v>
          </cell>
          <cell r="E321">
            <v>1</v>
          </cell>
        </row>
        <row r="322">
          <cell r="A322">
            <v>33007</v>
          </cell>
          <cell r="B322" t="str">
            <v>33007 NOVA FRIBURGO</v>
          </cell>
          <cell r="C322">
            <v>103</v>
          </cell>
          <cell r="D322">
            <v>54</v>
          </cell>
          <cell r="E322">
            <v>49</v>
          </cell>
        </row>
        <row r="323">
          <cell r="A323">
            <v>33008</v>
          </cell>
          <cell r="B323" t="str">
            <v>33008 SANTA MARIA MADALENA</v>
          </cell>
          <cell r="C323">
            <v>20</v>
          </cell>
          <cell r="D323">
            <v>17</v>
          </cell>
          <cell r="E323">
            <v>3</v>
          </cell>
        </row>
        <row r="324">
          <cell r="A324">
            <v>33009</v>
          </cell>
          <cell r="B324" t="str">
            <v>33009 BACIA DE SAO JOAO</v>
          </cell>
          <cell r="C324">
            <v>21</v>
          </cell>
          <cell r="D324">
            <v>20</v>
          </cell>
          <cell r="E324">
            <v>1</v>
          </cell>
        </row>
        <row r="325">
          <cell r="A325">
            <v>33010</v>
          </cell>
          <cell r="B325" t="str">
            <v>33010 LAGOS</v>
          </cell>
          <cell r="C325">
            <v>166</v>
          </cell>
          <cell r="D325">
            <v>104</v>
          </cell>
          <cell r="E325">
            <v>62</v>
          </cell>
        </row>
        <row r="326">
          <cell r="A326">
            <v>33011</v>
          </cell>
          <cell r="B326" t="str">
            <v>33011 VALE DO PARAIBA FLUMINENSE</v>
          </cell>
          <cell r="C326">
            <v>350</v>
          </cell>
          <cell r="D326">
            <v>187</v>
          </cell>
          <cell r="E326">
            <v>163</v>
          </cell>
        </row>
        <row r="327">
          <cell r="A327">
            <v>33012</v>
          </cell>
          <cell r="B327" t="str">
            <v>33012 BARRA DO PIRAI</v>
          </cell>
          <cell r="C327">
            <v>82</v>
          </cell>
          <cell r="D327">
            <v>57</v>
          </cell>
          <cell r="E327">
            <v>25</v>
          </cell>
        </row>
        <row r="328">
          <cell r="A328">
            <v>33013</v>
          </cell>
          <cell r="B328" t="str">
            <v>33013 BAIA DA ILHA GRANDE</v>
          </cell>
          <cell r="C328">
            <v>28</v>
          </cell>
          <cell r="D328">
            <v>24</v>
          </cell>
          <cell r="E328">
            <v>4</v>
          </cell>
        </row>
        <row r="329">
          <cell r="A329">
            <v>33014</v>
          </cell>
          <cell r="B329" t="str">
            <v>33014 VASSOURAS</v>
          </cell>
          <cell r="C329">
            <v>72</v>
          </cell>
          <cell r="D329">
            <v>62</v>
          </cell>
          <cell r="E329">
            <v>10</v>
          </cell>
        </row>
        <row r="330">
          <cell r="A330">
            <v>33015</v>
          </cell>
          <cell r="B330" t="str">
            <v>33015 SERRANA</v>
          </cell>
          <cell r="C330">
            <v>165</v>
          </cell>
          <cell r="D330">
            <v>97</v>
          </cell>
          <cell r="E330">
            <v>68</v>
          </cell>
        </row>
        <row r="331">
          <cell r="A331">
            <v>33016</v>
          </cell>
          <cell r="B331" t="str">
            <v>33016 MACACU-CACERIBU</v>
          </cell>
          <cell r="C331">
            <v>38</v>
          </cell>
          <cell r="D331">
            <v>28</v>
          </cell>
          <cell r="E331">
            <v>10</v>
          </cell>
        </row>
        <row r="332">
          <cell r="A332">
            <v>33017</v>
          </cell>
          <cell r="B332" t="str">
            <v>33017 ITAGUAI</v>
          </cell>
          <cell r="C332">
            <v>13</v>
          </cell>
          <cell r="D332">
            <v>9</v>
          </cell>
          <cell r="E332">
            <v>4</v>
          </cell>
        </row>
        <row r="333">
          <cell r="A333">
            <v>33018</v>
          </cell>
          <cell r="B333" t="str">
            <v>33018 RIO DE JANEIRO</v>
          </cell>
          <cell r="C333">
            <v>2304</v>
          </cell>
          <cell r="D333">
            <v>1179</v>
          </cell>
          <cell r="E333">
            <v>1125</v>
          </cell>
        </row>
        <row r="334">
          <cell r="A334">
            <v>35001</v>
          </cell>
          <cell r="B334" t="str">
            <v>35001 JALES</v>
          </cell>
          <cell r="C334">
            <v>38</v>
          </cell>
          <cell r="D334">
            <v>27</v>
          </cell>
          <cell r="E334">
            <v>11</v>
          </cell>
        </row>
        <row r="335">
          <cell r="A335">
            <v>35002</v>
          </cell>
          <cell r="B335" t="str">
            <v>35002 FERNANDOPOLIS</v>
          </cell>
          <cell r="C335">
            <v>59</v>
          </cell>
          <cell r="D335">
            <v>29</v>
          </cell>
          <cell r="E335">
            <v>30</v>
          </cell>
        </row>
        <row r="336">
          <cell r="A336">
            <v>35003</v>
          </cell>
          <cell r="B336" t="str">
            <v>35003 VOTUPORANGA</v>
          </cell>
          <cell r="C336">
            <v>86</v>
          </cell>
          <cell r="D336">
            <v>44</v>
          </cell>
          <cell r="E336">
            <v>42</v>
          </cell>
        </row>
        <row r="337">
          <cell r="A337">
            <v>35004</v>
          </cell>
          <cell r="B337" t="str">
            <v>35004 SAO JOSE DO RIO PRETO</v>
          </cell>
          <cell r="C337">
            <v>771</v>
          </cell>
          <cell r="D337">
            <v>426</v>
          </cell>
          <cell r="E337">
            <v>345</v>
          </cell>
        </row>
        <row r="338">
          <cell r="A338">
            <v>35005</v>
          </cell>
          <cell r="B338" t="str">
            <v>35005 CATANDUVA</v>
          </cell>
          <cell r="C338">
            <v>68</v>
          </cell>
          <cell r="D338">
            <v>41</v>
          </cell>
          <cell r="E338">
            <v>27</v>
          </cell>
        </row>
        <row r="339">
          <cell r="A339">
            <v>35006</v>
          </cell>
          <cell r="B339" t="str">
            <v>35006 AURIFLAMA</v>
          </cell>
          <cell r="C339">
            <v>12</v>
          </cell>
          <cell r="D339">
            <v>8</v>
          </cell>
          <cell r="E339">
            <v>4</v>
          </cell>
        </row>
        <row r="340">
          <cell r="A340">
            <v>35007</v>
          </cell>
          <cell r="B340" t="str">
            <v>35007 NHANDEARA</v>
          </cell>
          <cell r="C340">
            <v>12</v>
          </cell>
          <cell r="D340">
            <v>10</v>
          </cell>
          <cell r="E340">
            <v>2</v>
          </cell>
        </row>
        <row r="341">
          <cell r="A341">
            <v>35008</v>
          </cell>
          <cell r="B341" t="str">
            <v>35008 NOVO HORIZONTE</v>
          </cell>
          <cell r="C341">
            <v>18</v>
          </cell>
          <cell r="D341">
            <v>11</v>
          </cell>
          <cell r="E341">
            <v>7</v>
          </cell>
        </row>
        <row r="342">
          <cell r="A342">
            <v>35009</v>
          </cell>
          <cell r="B342" t="str">
            <v>35009 BARRETOS</v>
          </cell>
          <cell r="C342">
            <v>28</v>
          </cell>
          <cell r="D342">
            <v>18</v>
          </cell>
          <cell r="E342">
            <v>10</v>
          </cell>
        </row>
        <row r="343">
          <cell r="A343">
            <v>35010</v>
          </cell>
          <cell r="B343" t="str">
            <v>35010 SAO JOAQUIM DA BARRA</v>
          </cell>
          <cell r="C343">
            <v>73</v>
          </cell>
          <cell r="D343">
            <v>47</v>
          </cell>
          <cell r="E343">
            <v>26</v>
          </cell>
        </row>
        <row r="344">
          <cell r="A344">
            <v>35011</v>
          </cell>
          <cell r="B344" t="str">
            <v>35011 ITUVERAVA</v>
          </cell>
          <cell r="C344">
            <v>24</v>
          </cell>
          <cell r="D344">
            <v>15</v>
          </cell>
          <cell r="E344">
            <v>9</v>
          </cell>
        </row>
        <row r="345">
          <cell r="A345">
            <v>35012</v>
          </cell>
          <cell r="B345" t="str">
            <v>35012 FRANCA</v>
          </cell>
          <cell r="C345">
            <v>40</v>
          </cell>
          <cell r="D345">
            <v>25</v>
          </cell>
          <cell r="E345">
            <v>15</v>
          </cell>
        </row>
        <row r="346">
          <cell r="A346">
            <v>35013</v>
          </cell>
          <cell r="B346" t="str">
            <v>35013 JABOTICABAL</v>
          </cell>
          <cell r="C346">
            <v>193</v>
          </cell>
          <cell r="D346">
            <v>116</v>
          </cell>
          <cell r="E346">
            <v>77</v>
          </cell>
        </row>
        <row r="347">
          <cell r="A347">
            <v>35014</v>
          </cell>
          <cell r="B347" t="str">
            <v>35014 RIBEIRAO PRETO</v>
          </cell>
          <cell r="C347">
            <v>277</v>
          </cell>
          <cell r="D347">
            <v>121</v>
          </cell>
          <cell r="E347">
            <v>156</v>
          </cell>
        </row>
        <row r="348">
          <cell r="A348">
            <v>35015</v>
          </cell>
          <cell r="B348" t="str">
            <v>35015 BATATAIS</v>
          </cell>
          <cell r="C348">
            <v>19</v>
          </cell>
          <cell r="D348">
            <v>13</v>
          </cell>
          <cell r="E348">
            <v>6</v>
          </cell>
        </row>
        <row r="349">
          <cell r="A349">
            <v>35016</v>
          </cell>
          <cell r="B349" t="str">
            <v>35016 ANDRADINA</v>
          </cell>
          <cell r="C349">
            <v>105</v>
          </cell>
          <cell r="D349">
            <v>84</v>
          </cell>
          <cell r="E349">
            <v>21</v>
          </cell>
        </row>
        <row r="350">
          <cell r="A350">
            <v>35017</v>
          </cell>
          <cell r="B350" t="str">
            <v>35017 ARACATUBA</v>
          </cell>
          <cell r="C350">
            <v>89</v>
          </cell>
          <cell r="D350">
            <v>46</v>
          </cell>
          <cell r="E350">
            <v>43</v>
          </cell>
        </row>
        <row r="351">
          <cell r="A351">
            <v>35018</v>
          </cell>
          <cell r="B351" t="str">
            <v>35018 BIRIGUI</v>
          </cell>
          <cell r="C351">
            <v>79</v>
          </cell>
          <cell r="D351">
            <v>48</v>
          </cell>
          <cell r="E351">
            <v>31</v>
          </cell>
        </row>
        <row r="352">
          <cell r="A352">
            <v>35019</v>
          </cell>
          <cell r="B352" t="str">
            <v>35019 LINS</v>
          </cell>
          <cell r="C352">
            <v>74</v>
          </cell>
          <cell r="D352">
            <v>65</v>
          </cell>
          <cell r="E352">
            <v>9</v>
          </cell>
        </row>
        <row r="353">
          <cell r="A353">
            <v>35020</v>
          </cell>
          <cell r="B353" t="str">
            <v>35020 BAURU</v>
          </cell>
          <cell r="C353">
            <v>299</v>
          </cell>
          <cell r="D353">
            <v>119</v>
          </cell>
          <cell r="E353">
            <v>180</v>
          </cell>
        </row>
        <row r="354">
          <cell r="A354">
            <v>35021</v>
          </cell>
          <cell r="B354" t="str">
            <v>35021 JAU</v>
          </cell>
          <cell r="C354">
            <v>129</v>
          </cell>
          <cell r="D354">
            <v>76</v>
          </cell>
          <cell r="E354">
            <v>53</v>
          </cell>
        </row>
        <row r="355">
          <cell r="A355">
            <v>35022</v>
          </cell>
          <cell r="B355" t="str">
            <v>35022 AVARE</v>
          </cell>
          <cell r="C355">
            <v>62</v>
          </cell>
          <cell r="D355">
            <v>47</v>
          </cell>
          <cell r="E355">
            <v>15</v>
          </cell>
        </row>
        <row r="356">
          <cell r="A356">
            <v>35023</v>
          </cell>
          <cell r="B356" t="str">
            <v>35023 BOTUCATU</v>
          </cell>
          <cell r="C356">
            <v>187</v>
          </cell>
          <cell r="D356">
            <v>138</v>
          </cell>
          <cell r="E356">
            <v>49</v>
          </cell>
        </row>
        <row r="357">
          <cell r="A357">
            <v>35024</v>
          </cell>
          <cell r="B357" t="str">
            <v>35024 ARARAQUARA</v>
          </cell>
          <cell r="C357">
            <v>261</v>
          </cell>
          <cell r="D357">
            <v>123</v>
          </cell>
          <cell r="E357">
            <v>138</v>
          </cell>
        </row>
        <row r="358">
          <cell r="A358">
            <v>35025</v>
          </cell>
          <cell r="B358" t="str">
            <v>35025 SAO CARLOS</v>
          </cell>
          <cell r="C358">
            <v>87</v>
          </cell>
          <cell r="D358">
            <v>55</v>
          </cell>
          <cell r="E358">
            <v>32</v>
          </cell>
        </row>
        <row r="359">
          <cell r="A359">
            <v>35026</v>
          </cell>
          <cell r="B359" t="str">
            <v>35026 RIO CLARO</v>
          </cell>
          <cell r="C359">
            <v>78</v>
          </cell>
          <cell r="D359">
            <v>24</v>
          </cell>
          <cell r="E359">
            <v>54</v>
          </cell>
        </row>
        <row r="360">
          <cell r="A360">
            <v>35027</v>
          </cell>
          <cell r="B360" t="str">
            <v>35027 LIMEIRA</v>
          </cell>
          <cell r="C360">
            <v>204</v>
          </cell>
          <cell r="D360">
            <v>85</v>
          </cell>
          <cell r="E360">
            <v>119</v>
          </cell>
        </row>
        <row r="361">
          <cell r="A361">
            <v>35028</v>
          </cell>
          <cell r="B361" t="str">
            <v>35028 PIRACICABA</v>
          </cell>
          <cell r="C361">
            <v>241</v>
          </cell>
          <cell r="D361">
            <v>143</v>
          </cell>
          <cell r="E361">
            <v>98</v>
          </cell>
        </row>
        <row r="362">
          <cell r="A362">
            <v>35029</v>
          </cell>
          <cell r="B362" t="str">
            <v>35029 PIRASSUNUNGA</v>
          </cell>
          <cell r="C362">
            <v>34</v>
          </cell>
          <cell r="D362">
            <v>20</v>
          </cell>
          <cell r="E362">
            <v>14</v>
          </cell>
        </row>
        <row r="363">
          <cell r="A363">
            <v>35030</v>
          </cell>
          <cell r="B363" t="str">
            <v>35030 SAO JOAO DA BOA VISTA</v>
          </cell>
          <cell r="C363">
            <v>174</v>
          </cell>
          <cell r="D363">
            <v>94</v>
          </cell>
          <cell r="E363">
            <v>80</v>
          </cell>
        </row>
        <row r="364">
          <cell r="A364">
            <v>35031</v>
          </cell>
          <cell r="B364" t="str">
            <v>35031 MOJI MIRIM</v>
          </cell>
          <cell r="C364">
            <v>115</v>
          </cell>
          <cell r="D364">
            <v>60</v>
          </cell>
          <cell r="E364">
            <v>55</v>
          </cell>
        </row>
        <row r="365">
          <cell r="A365">
            <v>35032</v>
          </cell>
          <cell r="B365" t="str">
            <v>35032 CAMPINAS</v>
          </cell>
          <cell r="C365">
            <v>777</v>
          </cell>
          <cell r="D365">
            <v>359</v>
          </cell>
          <cell r="E365">
            <v>418</v>
          </cell>
        </row>
        <row r="366">
          <cell r="A366">
            <v>35033</v>
          </cell>
          <cell r="B366" t="str">
            <v>35033 AMPARO</v>
          </cell>
          <cell r="C366">
            <v>67</v>
          </cell>
          <cell r="D366">
            <v>46</v>
          </cell>
          <cell r="E366">
            <v>21</v>
          </cell>
        </row>
        <row r="367">
          <cell r="A367">
            <v>35034</v>
          </cell>
          <cell r="B367" t="str">
            <v>35034 DRACENA</v>
          </cell>
          <cell r="C367">
            <v>44</v>
          </cell>
          <cell r="D367">
            <v>28</v>
          </cell>
          <cell r="E367">
            <v>16</v>
          </cell>
        </row>
        <row r="368">
          <cell r="A368">
            <v>35035</v>
          </cell>
          <cell r="B368" t="str">
            <v>35035 ADAMANTINA</v>
          </cell>
          <cell r="C368">
            <v>20</v>
          </cell>
          <cell r="D368">
            <v>11</v>
          </cell>
          <cell r="E368">
            <v>9</v>
          </cell>
        </row>
        <row r="369">
          <cell r="A369">
            <v>35036</v>
          </cell>
          <cell r="B369" t="str">
            <v>35036 PRESIDENTE PRUDENTE</v>
          </cell>
          <cell r="C369">
            <v>301</v>
          </cell>
          <cell r="D369">
            <v>152</v>
          </cell>
          <cell r="E369">
            <v>149</v>
          </cell>
        </row>
        <row r="370">
          <cell r="A370">
            <v>35037</v>
          </cell>
          <cell r="B370" t="str">
            <v>35037 TUPA</v>
          </cell>
          <cell r="C370">
            <v>35</v>
          </cell>
          <cell r="D370">
            <v>33</v>
          </cell>
          <cell r="E370">
            <v>2</v>
          </cell>
        </row>
        <row r="371">
          <cell r="A371">
            <v>35038</v>
          </cell>
          <cell r="B371" t="str">
            <v>35038 MARILIA</v>
          </cell>
          <cell r="C371">
            <v>106</v>
          </cell>
          <cell r="D371">
            <v>84</v>
          </cell>
          <cell r="E371">
            <v>22</v>
          </cell>
        </row>
        <row r="372">
          <cell r="A372">
            <v>35039</v>
          </cell>
          <cell r="B372" t="str">
            <v>35039 ASSIS</v>
          </cell>
          <cell r="C372">
            <v>125</v>
          </cell>
          <cell r="D372">
            <v>92</v>
          </cell>
          <cell r="E372">
            <v>33</v>
          </cell>
        </row>
        <row r="373">
          <cell r="A373">
            <v>35040</v>
          </cell>
          <cell r="B373" t="str">
            <v>35040 OURINHOS</v>
          </cell>
          <cell r="C373">
            <v>107</v>
          </cell>
          <cell r="D373">
            <v>79</v>
          </cell>
          <cell r="E373">
            <v>28</v>
          </cell>
        </row>
        <row r="374">
          <cell r="A374">
            <v>35041</v>
          </cell>
          <cell r="B374" t="str">
            <v>35041 ITAPEVA</v>
          </cell>
          <cell r="C374">
            <v>55</v>
          </cell>
          <cell r="D374">
            <v>34</v>
          </cell>
          <cell r="E374">
            <v>21</v>
          </cell>
        </row>
        <row r="375">
          <cell r="A375">
            <v>35042</v>
          </cell>
          <cell r="B375" t="str">
            <v>35042 ITAPETININGA</v>
          </cell>
          <cell r="C375">
            <v>61</v>
          </cell>
          <cell r="D375">
            <v>49</v>
          </cell>
          <cell r="E375">
            <v>12</v>
          </cell>
        </row>
        <row r="376">
          <cell r="A376">
            <v>35043</v>
          </cell>
          <cell r="B376" t="str">
            <v>35043 TATUI</v>
          </cell>
          <cell r="C376">
            <v>58</v>
          </cell>
          <cell r="D376">
            <v>35</v>
          </cell>
          <cell r="E376">
            <v>23</v>
          </cell>
        </row>
        <row r="377">
          <cell r="A377">
            <v>35044</v>
          </cell>
          <cell r="B377" t="str">
            <v>35044 CAPAO BONITO</v>
          </cell>
          <cell r="C377">
            <v>25</v>
          </cell>
          <cell r="D377">
            <v>23</v>
          </cell>
          <cell r="E377">
            <v>2</v>
          </cell>
        </row>
        <row r="378">
          <cell r="A378">
            <v>35045</v>
          </cell>
          <cell r="B378" t="str">
            <v>35045 PIEDADE</v>
          </cell>
          <cell r="C378">
            <v>29</v>
          </cell>
          <cell r="D378">
            <v>28</v>
          </cell>
          <cell r="E378">
            <v>1</v>
          </cell>
        </row>
        <row r="379">
          <cell r="A379">
            <v>35046</v>
          </cell>
          <cell r="B379" t="str">
            <v>35046 SOROCABA</v>
          </cell>
          <cell r="C379">
            <v>541</v>
          </cell>
          <cell r="D379">
            <v>258</v>
          </cell>
          <cell r="E379">
            <v>283</v>
          </cell>
        </row>
        <row r="380">
          <cell r="A380">
            <v>35047</v>
          </cell>
          <cell r="B380" t="str">
            <v>35047 JUNDIAI</v>
          </cell>
          <cell r="C380">
            <v>370</v>
          </cell>
          <cell r="D380">
            <v>219</v>
          </cell>
          <cell r="E380">
            <v>151</v>
          </cell>
        </row>
        <row r="381">
          <cell r="A381">
            <v>35048</v>
          </cell>
          <cell r="B381" t="str">
            <v>35048 BRAGANCA PAULISTA</v>
          </cell>
          <cell r="C381">
            <v>176</v>
          </cell>
          <cell r="D381">
            <v>74</v>
          </cell>
          <cell r="E381">
            <v>102</v>
          </cell>
        </row>
        <row r="382">
          <cell r="A382">
            <v>35049</v>
          </cell>
          <cell r="B382" t="str">
            <v>35049 CAMPOS DO JORDAO</v>
          </cell>
          <cell r="C382">
            <v>13</v>
          </cell>
          <cell r="D382">
            <v>11</v>
          </cell>
          <cell r="E382">
            <v>2</v>
          </cell>
        </row>
        <row r="383">
          <cell r="A383">
            <v>35050</v>
          </cell>
          <cell r="B383" t="str">
            <v>35050 SAO JOSE DOS CAMPOS</v>
          </cell>
          <cell r="C383">
            <v>597</v>
          </cell>
          <cell r="D383">
            <v>432</v>
          </cell>
          <cell r="E383">
            <v>165</v>
          </cell>
        </row>
        <row r="384">
          <cell r="A384">
            <v>35051</v>
          </cell>
          <cell r="B384" t="str">
            <v>35051 GUARATINGUETA</v>
          </cell>
          <cell r="C384">
            <v>109</v>
          </cell>
          <cell r="D384">
            <v>91</v>
          </cell>
          <cell r="E384">
            <v>18</v>
          </cell>
        </row>
        <row r="385">
          <cell r="A385">
            <v>35053</v>
          </cell>
          <cell r="B385" t="str">
            <v>35053 PARAIBUNA/PARAITINGA</v>
          </cell>
          <cell r="C385">
            <v>10</v>
          </cell>
          <cell r="D385">
            <v>6</v>
          </cell>
          <cell r="E385">
            <v>4</v>
          </cell>
        </row>
        <row r="386">
          <cell r="A386">
            <v>35054</v>
          </cell>
          <cell r="B386" t="str">
            <v>35054 CARAGUATATUBA</v>
          </cell>
          <cell r="C386">
            <v>140</v>
          </cell>
          <cell r="D386">
            <v>128</v>
          </cell>
          <cell r="E386">
            <v>12</v>
          </cell>
        </row>
        <row r="387">
          <cell r="A387">
            <v>35055</v>
          </cell>
          <cell r="B387" t="str">
            <v>35055 REGISTRO</v>
          </cell>
          <cell r="C387">
            <v>138</v>
          </cell>
          <cell r="D387">
            <v>124</v>
          </cell>
          <cell r="E387">
            <v>14</v>
          </cell>
        </row>
        <row r="388">
          <cell r="A388">
            <v>35056</v>
          </cell>
          <cell r="B388" t="str">
            <v>35056 ITANHAEM</v>
          </cell>
          <cell r="C388">
            <v>26</v>
          </cell>
          <cell r="D388">
            <v>26</v>
          </cell>
          <cell r="E388">
            <v>0</v>
          </cell>
        </row>
        <row r="389">
          <cell r="A389">
            <v>35057</v>
          </cell>
          <cell r="B389" t="str">
            <v>35057 OSASCO</v>
          </cell>
          <cell r="C389">
            <v>301</v>
          </cell>
          <cell r="D389">
            <v>193</v>
          </cell>
          <cell r="E389">
            <v>108</v>
          </cell>
        </row>
        <row r="390">
          <cell r="A390">
            <v>35058</v>
          </cell>
          <cell r="B390" t="str">
            <v>35058 FRANCO DA ROCHA</v>
          </cell>
          <cell r="C390">
            <v>68</v>
          </cell>
          <cell r="D390">
            <v>61</v>
          </cell>
          <cell r="E390">
            <v>7</v>
          </cell>
        </row>
        <row r="391">
          <cell r="A391">
            <v>35059</v>
          </cell>
          <cell r="B391" t="str">
            <v>35059 GUARULHOS</v>
          </cell>
          <cell r="C391">
            <v>365</v>
          </cell>
          <cell r="D391">
            <v>203</v>
          </cell>
          <cell r="E391">
            <v>162</v>
          </cell>
        </row>
        <row r="392">
          <cell r="A392">
            <v>35060</v>
          </cell>
          <cell r="B392" t="str">
            <v>35060 ITAPECERICA DA SERRA</v>
          </cell>
          <cell r="C392">
            <v>139</v>
          </cell>
          <cell r="D392">
            <v>108</v>
          </cell>
          <cell r="E392">
            <v>31</v>
          </cell>
        </row>
        <row r="393">
          <cell r="A393">
            <v>35061</v>
          </cell>
          <cell r="B393" t="str">
            <v>35061 SAO PAULO</v>
          </cell>
          <cell r="C393">
            <v>5046</v>
          </cell>
          <cell r="D393">
            <v>2021</v>
          </cell>
          <cell r="E393">
            <v>3025</v>
          </cell>
        </row>
        <row r="394">
          <cell r="A394">
            <v>35062</v>
          </cell>
          <cell r="B394" t="str">
            <v>35062 MOGI DAS CRUZES</v>
          </cell>
          <cell r="C394">
            <v>289</v>
          </cell>
          <cell r="D394">
            <v>196</v>
          </cell>
          <cell r="E394">
            <v>93</v>
          </cell>
        </row>
        <row r="395">
          <cell r="A395">
            <v>35063</v>
          </cell>
          <cell r="B395" t="str">
            <v>35063 SANTOS</v>
          </cell>
          <cell r="C395">
            <v>360</v>
          </cell>
          <cell r="D395">
            <v>182</v>
          </cell>
          <cell r="E395">
            <v>178</v>
          </cell>
        </row>
        <row r="396">
          <cell r="A396">
            <v>41001</v>
          </cell>
          <cell r="B396" t="str">
            <v>41001 PARANAVAI</v>
          </cell>
          <cell r="C396">
            <v>118</v>
          </cell>
          <cell r="D396">
            <v>97</v>
          </cell>
          <cell r="E396">
            <v>21</v>
          </cell>
        </row>
        <row r="397">
          <cell r="A397">
            <v>41002</v>
          </cell>
          <cell r="B397" t="str">
            <v>41002 UMUARAMA</v>
          </cell>
          <cell r="C397">
            <v>139</v>
          </cell>
          <cell r="D397">
            <v>104</v>
          </cell>
          <cell r="E397">
            <v>35</v>
          </cell>
        </row>
        <row r="398">
          <cell r="A398">
            <v>41003</v>
          </cell>
          <cell r="B398" t="str">
            <v>41003 CIANORTE</v>
          </cell>
          <cell r="C398">
            <v>28</v>
          </cell>
          <cell r="D398">
            <v>22</v>
          </cell>
          <cell r="E398">
            <v>6</v>
          </cell>
        </row>
        <row r="399">
          <cell r="A399">
            <v>41004</v>
          </cell>
          <cell r="B399" t="str">
            <v>41004 GOIOERE</v>
          </cell>
          <cell r="C399">
            <v>36</v>
          </cell>
          <cell r="D399">
            <v>19</v>
          </cell>
          <cell r="E399">
            <v>17</v>
          </cell>
        </row>
        <row r="400">
          <cell r="A400">
            <v>41005</v>
          </cell>
          <cell r="B400" t="str">
            <v>41005 CAMPO MOURAO</v>
          </cell>
          <cell r="C400">
            <v>43</v>
          </cell>
          <cell r="D400">
            <v>26</v>
          </cell>
          <cell r="E400">
            <v>17</v>
          </cell>
        </row>
        <row r="401">
          <cell r="A401">
            <v>41006</v>
          </cell>
          <cell r="B401" t="str">
            <v>41006 ASTORGA</v>
          </cell>
          <cell r="C401">
            <v>38</v>
          </cell>
          <cell r="D401">
            <v>28</v>
          </cell>
          <cell r="E401">
            <v>10</v>
          </cell>
        </row>
        <row r="402">
          <cell r="A402">
            <v>41007</v>
          </cell>
          <cell r="B402" t="str">
            <v>41007 PORECATU</v>
          </cell>
          <cell r="C402">
            <v>5</v>
          </cell>
          <cell r="D402">
            <v>5</v>
          </cell>
          <cell r="E402">
            <v>0</v>
          </cell>
        </row>
        <row r="403">
          <cell r="A403">
            <v>41008</v>
          </cell>
          <cell r="B403" t="str">
            <v>41008 FLORAI</v>
          </cell>
          <cell r="C403">
            <v>2</v>
          </cell>
          <cell r="D403">
            <v>2</v>
          </cell>
          <cell r="E403">
            <v>0</v>
          </cell>
        </row>
        <row r="404">
          <cell r="A404">
            <v>41009</v>
          </cell>
          <cell r="B404" t="str">
            <v>41009 MARINGA</v>
          </cell>
          <cell r="C404">
            <v>245</v>
          </cell>
          <cell r="D404">
            <v>156</v>
          </cell>
          <cell r="E404">
            <v>89</v>
          </cell>
        </row>
        <row r="405">
          <cell r="A405">
            <v>41010</v>
          </cell>
          <cell r="B405" t="str">
            <v>41010 APUCARANA</v>
          </cell>
          <cell r="C405">
            <v>186</v>
          </cell>
          <cell r="D405">
            <v>148</v>
          </cell>
          <cell r="E405">
            <v>38</v>
          </cell>
        </row>
        <row r="406">
          <cell r="A406">
            <v>41011</v>
          </cell>
          <cell r="B406" t="str">
            <v>41011 LONDRINA</v>
          </cell>
          <cell r="C406">
            <v>520</v>
          </cell>
          <cell r="D406">
            <v>285</v>
          </cell>
          <cell r="E406">
            <v>235</v>
          </cell>
        </row>
        <row r="407">
          <cell r="A407">
            <v>41012</v>
          </cell>
          <cell r="B407" t="str">
            <v>41012 FAXINAL</v>
          </cell>
          <cell r="C407">
            <v>28</v>
          </cell>
          <cell r="D407">
            <v>28</v>
          </cell>
          <cell r="E407">
            <v>0</v>
          </cell>
        </row>
        <row r="408">
          <cell r="A408">
            <v>41013</v>
          </cell>
          <cell r="B408" t="str">
            <v>41013 IVAIPORA</v>
          </cell>
          <cell r="C408">
            <v>74</v>
          </cell>
          <cell r="D408">
            <v>63</v>
          </cell>
          <cell r="E408">
            <v>11</v>
          </cell>
        </row>
        <row r="409">
          <cell r="A409">
            <v>41014</v>
          </cell>
          <cell r="B409" t="str">
            <v>41014 ASSAI</v>
          </cell>
          <cell r="C409">
            <v>8</v>
          </cell>
          <cell r="D409">
            <v>6</v>
          </cell>
          <cell r="E409">
            <v>2</v>
          </cell>
        </row>
        <row r="410">
          <cell r="A410">
            <v>41015</v>
          </cell>
          <cell r="B410" t="str">
            <v>41015 CORNELIO PROCOPIO</v>
          </cell>
          <cell r="C410">
            <v>123</v>
          </cell>
          <cell r="D410">
            <v>91</v>
          </cell>
          <cell r="E410">
            <v>32</v>
          </cell>
        </row>
        <row r="411">
          <cell r="A411">
            <v>41016</v>
          </cell>
          <cell r="B411" t="str">
            <v>41016 JACAREZINHO</v>
          </cell>
          <cell r="C411">
            <v>50</v>
          </cell>
          <cell r="D411">
            <v>45</v>
          </cell>
          <cell r="E411">
            <v>5</v>
          </cell>
        </row>
        <row r="412">
          <cell r="A412">
            <v>41017</v>
          </cell>
          <cell r="B412" t="str">
            <v>41017 IBAITI</v>
          </cell>
          <cell r="C412">
            <v>15</v>
          </cell>
          <cell r="D412">
            <v>9</v>
          </cell>
          <cell r="E412">
            <v>6</v>
          </cell>
        </row>
        <row r="413">
          <cell r="A413">
            <v>41018</v>
          </cell>
          <cell r="B413" t="str">
            <v>41018 WENCESLAU BRAZ</v>
          </cell>
          <cell r="C413">
            <v>66</v>
          </cell>
          <cell r="D413">
            <v>57</v>
          </cell>
          <cell r="E413">
            <v>9</v>
          </cell>
        </row>
        <row r="414">
          <cell r="A414">
            <v>41019</v>
          </cell>
          <cell r="B414" t="str">
            <v>41019 TELEMACO BORBA</v>
          </cell>
          <cell r="C414">
            <v>31</v>
          </cell>
          <cell r="D414">
            <v>18</v>
          </cell>
          <cell r="E414">
            <v>13</v>
          </cell>
        </row>
        <row r="415">
          <cell r="A415">
            <v>41020</v>
          </cell>
          <cell r="B415" t="str">
            <v>41020 JAGUARIAIVA</v>
          </cell>
          <cell r="C415">
            <v>42</v>
          </cell>
          <cell r="D415">
            <v>42</v>
          </cell>
          <cell r="E415">
            <v>0</v>
          </cell>
        </row>
        <row r="416">
          <cell r="A416">
            <v>41021</v>
          </cell>
          <cell r="B416" t="str">
            <v>41021 PONTA GROSSA</v>
          </cell>
          <cell r="C416">
            <v>116</v>
          </cell>
          <cell r="D416">
            <v>77</v>
          </cell>
          <cell r="E416">
            <v>39</v>
          </cell>
        </row>
        <row r="417">
          <cell r="A417">
            <v>41022</v>
          </cell>
          <cell r="B417" t="str">
            <v>41022 TOLEDO</v>
          </cell>
          <cell r="C417">
            <v>188</v>
          </cell>
          <cell r="D417">
            <v>113</v>
          </cell>
          <cell r="E417">
            <v>75</v>
          </cell>
        </row>
        <row r="418">
          <cell r="A418">
            <v>41023</v>
          </cell>
          <cell r="B418" t="str">
            <v>41023 CASCAVEL</v>
          </cell>
          <cell r="C418">
            <v>150</v>
          </cell>
          <cell r="D418">
            <v>113</v>
          </cell>
          <cell r="E418">
            <v>37</v>
          </cell>
        </row>
        <row r="419">
          <cell r="A419">
            <v>41024</v>
          </cell>
          <cell r="B419" t="str">
            <v>41024 FOZ DO IGUACU</v>
          </cell>
          <cell r="C419">
            <v>185</v>
          </cell>
          <cell r="D419">
            <v>125</v>
          </cell>
          <cell r="E419">
            <v>60</v>
          </cell>
        </row>
        <row r="420">
          <cell r="A420">
            <v>41025</v>
          </cell>
          <cell r="B420" t="str">
            <v>41025 CAPANEMA</v>
          </cell>
          <cell r="C420">
            <v>27</v>
          </cell>
          <cell r="D420">
            <v>25</v>
          </cell>
          <cell r="E420">
            <v>2</v>
          </cell>
        </row>
        <row r="421">
          <cell r="A421">
            <v>41026</v>
          </cell>
          <cell r="B421" t="str">
            <v>41026 FRANCISCO BELTRAO</v>
          </cell>
          <cell r="C421">
            <v>126</v>
          </cell>
          <cell r="D421">
            <v>106</v>
          </cell>
          <cell r="E421">
            <v>20</v>
          </cell>
        </row>
        <row r="422">
          <cell r="A422">
            <v>41027</v>
          </cell>
          <cell r="B422" t="str">
            <v>41027 PATO BRANCO</v>
          </cell>
          <cell r="C422">
            <v>36</v>
          </cell>
          <cell r="D422">
            <v>29</v>
          </cell>
          <cell r="E422">
            <v>7</v>
          </cell>
        </row>
        <row r="423">
          <cell r="A423">
            <v>41028</v>
          </cell>
          <cell r="B423" t="str">
            <v>41028 PITANGA</v>
          </cell>
          <cell r="C423">
            <v>15</v>
          </cell>
          <cell r="D423">
            <v>13</v>
          </cell>
          <cell r="E423">
            <v>2</v>
          </cell>
        </row>
        <row r="424">
          <cell r="A424">
            <v>41029</v>
          </cell>
          <cell r="B424" t="str">
            <v>41029 GUARAPUAVA</v>
          </cell>
          <cell r="C424">
            <v>160</v>
          </cell>
          <cell r="D424">
            <v>117</v>
          </cell>
          <cell r="E424">
            <v>43</v>
          </cell>
        </row>
        <row r="425">
          <cell r="A425">
            <v>41030</v>
          </cell>
          <cell r="B425" t="str">
            <v>41030 PALMAS</v>
          </cell>
          <cell r="C425">
            <v>25</v>
          </cell>
          <cell r="D425">
            <v>22</v>
          </cell>
          <cell r="E425">
            <v>3</v>
          </cell>
        </row>
        <row r="426">
          <cell r="A426">
            <v>41031</v>
          </cell>
          <cell r="B426" t="str">
            <v>41031 PRUDENTOPOLIS</v>
          </cell>
          <cell r="C426">
            <v>18</v>
          </cell>
          <cell r="D426">
            <v>18</v>
          </cell>
          <cell r="E426">
            <v>0</v>
          </cell>
        </row>
        <row r="427">
          <cell r="A427">
            <v>41032</v>
          </cell>
          <cell r="B427" t="str">
            <v>41032 IRATI</v>
          </cell>
          <cell r="C427">
            <v>68</v>
          </cell>
          <cell r="D427">
            <v>29</v>
          </cell>
          <cell r="E427">
            <v>39</v>
          </cell>
        </row>
        <row r="428">
          <cell r="A428">
            <v>41033</v>
          </cell>
          <cell r="B428" t="str">
            <v>41033 UNIAO DA VITORIA</v>
          </cell>
          <cell r="C428">
            <v>22</v>
          </cell>
          <cell r="D428">
            <v>15</v>
          </cell>
          <cell r="E428">
            <v>7</v>
          </cell>
        </row>
        <row r="429">
          <cell r="A429">
            <v>41034</v>
          </cell>
          <cell r="B429" t="str">
            <v>41034 SAO MATEUS DO SUL</v>
          </cell>
          <cell r="C429">
            <v>10</v>
          </cell>
          <cell r="D429">
            <v>9</v>
          </cell>
          <cell r="E429">
            <v>1</v>
          </cell>
        </row>
        <row r="430">
          <cell r="A430">
            <v>41036</v>
          </cell>
          <cell r="B430" t="str">
            <v>41036 LAPA</v>
          </cell>
          <cell r="C430">
            <v>7</v>
          </cell>
          <cell r="D430">
            <v>7</v>
          </cell>
          <cell r="E430">
            <v>0</v>
          </cell>
        </row>
        <row r="431">
          <cell r="A431">
            <v>41037</v>
          </cell>
          <cell r="B431" t="str">
            <v>41037 CURITIBA</v>
          </cell>
          <cell r="C431">
            <v>716</v>
          </cell>
          <cell r="D431">
            <v>311</v>
          </cell>
          <cell r="E431">
            <v>405</v>
          </cell>
        </row>
        <row r="432">
          <cell r="A432">
            <v>41038</v>
          </cell>
          <cell r="B432" t="str">
            <v>41038 PARANAGUA</v>
          </cell>
          <cell r="C432">
            <v>29</v>
          </cell>
          <cell r="D432">
            <v>12</v>
          </cell>
          <cell r="E432">
            <v>17</v>
          </cell>
        </row>
        <row r="433">
          <cell r="A433">
            <v>41039</v>
          </cell>
          <cell r="B433" t="str">
            <v>41039 RIO NEGRO</v>
          </cell>
          <cell r="C433">
            <v>27</v>
          </cell>
          <cell r="D433">
            <v>18</v>
          </cell>
          <cell r="E433">
            <v>9</v>
          </cell>
        </row>
        <row r="434">
          <cell r="A434">
            <v>42001</v>
          </cell>
          <cell r="B434" t="str">
            <v>42001 SAO MIGUEL DO OESTE</v>
          </cell>
          <cell r="C434">
            <v>139</v>
          </cell>
          <cell r="D434">
            <v>120</v>
          </cell>
          <cell r="E434">
            <v>19</v>
          </cell>
        </row>
        <row r="435">
          <cell r="A435">
            <v>42002</v>
          </cell>
          <cell r="B435" t="str">
            <v>42002 CHAPECO</v>
          </cell>
          <cell r="C435">
            <v>216</v>
          </cell>
          <cell r="D435">
            <v>164</v>
          </cell>
          <cell r="E435">
            <v>52</v>
          </cell>
        </row>
        <row r="436">
          <cell r="A436">
            <v>42003</v>
          </cell>
          <cell r="B436" t="str">
            <v>42003 XANXERE</v>
          </cell>
          <cell r="C436">
            <v>48</v>
          </cell>
          <cell r="D436">
            <v>42</v>
          </cell>
          <cell r="E436">
            <v>6</v>
          </cell>
        </row>
        <row r="437">
          <cell r="A437">
            <v>42004</v>
          </cell>
          <cell r="B437" t="str">
            <v>42004 JOACABA</v>
          </cell>
          <cell r="C437">
            <v>173</v>
          </cell>
          <cell r="D437">
            <v>98</v>
          </cell>
          <cell r="E437">
            <v>75</v>
          </cell>
        </row>
        <row r="438">
          <cell r="A438">
            <v>42005</v>
          </cell>
          <cell r="B438" t="str">
            <v>42005 CONCORDIA</v>
          </cell>
          <cell r="C438">
            <v>76</v>
          </cell>
          <cell r="D438">
            <v>51</v>
          </cell>
          <cell r="E438">
            <v>25</v>
          </cell>
        </row>
        <row r="439">
          <cell r="A439">
            <v>42006</v>
          </cell>
          <cell r="B439" t="str">
            <v>42006 CANOINHAS</v>
          </cell>
          <cell r="C439">
            <v>71</v>
          </cell>
          <cell r="D439">
            <v>55</v>
          </cell>
          <cell r="E439">
            <v>16</v>
          </cell>
        </row>
        <row r="440">
          <cell r="A440">
            <v>42007</v>
          </cell>
          <cell r="B440" t="str">
            <v>42007 SAO BENTO DO SUL</v>
          </cell>
          <cell r="C440">
            <v>27</v>
          </cell>
          <cell r="D440">
            <v>16</v>
          </cell>
          <cell r="E440">
            <v>11</v>
          </cell>
        </row>
        <row r="441">
          <cell r="A441">
            <v>42008</v>
          </cell>
          <cell r="B441" t="str">
            <v>42008 JOINVILLE</v>
          </cell>
          <cell r="C441">
            <v>358</v>
          </cell>
          <cell r="D441">
            <v>222</v>
          </cell>
          <cell r="E441">
            <v>136</v>
          </cell>
        </row>
        <row r="442">
          <cell r="A442">
            <v>42009</v>
          </cell>
          <cell r="B442" t="str">
            <v>42009 CURITIBANOS</v>
          </cell>
          <cell r="C442">
            <v>45</v>
          </cell>
          <cell r="D442">
            <v>26</v>
          </cell>
          <cell r="E442">
            <v>19</v>
          </cell>
        </row>
        <row r="443">
          <cell r="A443">
            <v>42010</v>
          </cell>
          <cell r="B443" t="str">
            <v>42010 CAMPOS DE LAGES</v>
          </cell>
          <cell r="C443">
            <v>93</v>
          </cell>
          <cell r="D443">
            <v>61</v>
          </cell>
          <cell r="E443">
            <v>32</v>
          </cell>
        </row>
        <row r="444">
          <cell r="A444">
            <v>42011</v>
          </cell>
          <cell r="B444" t="str">
            <v>42011 RIO DO SUL</v>
          </cell>
          <cell r="C444">
            <v>117</v>
          </cell>
          <cell r="D444">
            <v>97</v>
          </cell>
          <cell r="E444">
            <v>20</v>
          </cell>
        </row>
        <row r="445">
          <cell r="A445">
            <v>42012</v>
          </cell>
          <cell r="B445" t="str">
            <v>42012 BLUMENAU</v>
          </cell>
          <cell r="C445">
            <v>464</v>
          </cell>
          <cell r="D445">
            <v>343</v>
          </cell>
          <cell r="E445">
            <v>121</v>
          </cell>
        </row>
        <row r="446">
          <cell r="A446">
            <v>42013</v>
          </cell>
          <cell r="B446" t="str">
            <v>42013 ITAJAI</v>
          </cell>
          <cell r="C446">
            <v>161</v>
          </cell>
          <cell r="D446">
            <v>140</v>
          </cell>
          <cell r="E446">
            <v>21</v>
          </cell>
        </row>
        <row r="447">
          <cell r="A447">
            <v>42014</v>
          </cell>
          <cell r="B447" t="str">
            <v>42014 ITUPORANGA</v>
          </cell>
          <cell r="C447">
            <v>15</v>
          </cell>
          <cell r="D447">
            <v>13</v>
          </cell>
          <cell r="E447">
            <v>2</v>
          </cell>
        </row>
        <row r="448">
          <cell r="A448">
            <v>42015</v>
          </cell>
          <cell r="B448" t="str">
            <v>42015 TIJUCAS</v>
          </cell>
          <cell r="C448">
            <v>53</v>
          </cell>
          <cell r="D448">
            <v>44</v>
          </cell>
          <cell r="E448">
            <v>9</v>
          </cell>
        </row>
        <row r="449">
          <cell r="A449">
            <v>42016</v>
          </cell>
          <cell r="B449" t="str">
            <v>42016 FLORIANOPOLIS</v>
          </cell>
          <cell r="C449">
            <v>374</v>
          </cell>
          <cell r="D449">
            <v>223</v>
          </cell>
          <cell r="E449">
            <v>151</v>
          </cell>
        </row>
        <row r="450">
          <cell r="A450">
            <v>42017</v>
          </cell>
          <cell r="B450" t="str">
            <v>42017 TABULEIRO</v>
          </cell>
          <cell r="C450">
            <v>8</v>
          </cell>
          <cell r="D450">
            <v>8</v>
          </cell>
          <cell r="E450">
            <v>0</v>
          </cell>
        </row>
        <row r="451">
          <cell r="A451">
            <v>42018</v>
          </cell>
          <cell r="B451" t="str">
            <v>42018 TUBARAO</v>
          </cell>
          <cell r="C451">
            <v>105</v>
          </cell>
          <cell r="D451">
            <v>74</v>
          </cell>
          <cell r="E451">
            <v>31</v>
          </cell>
        </row>
        <row r="452">
          <cell r="A452">
            <v>42019</v>
          </cell>
          <cell r="B452" t="str">
            <v>42019 CRICIUMA</v>
          </cell>
          <cell r="C452">
            <v>181</v>
          </cell>
          <cell r="D452">
            <v>125</v>
          </cell>
          <cell r="E452">
            <v>56</v>
          </cell>
        </row>
        <row r="453">
          <cell r="A453">
            <v>42020</v>
          </cell>
          <cell r="B453" t="str">
            <v>42020 ARARANGUA</v>
          </cell>
          <cell r="C453">
            <v>90</v>
          </cell>
          <cell r="D453">
            <v>83</v>
          </cell>
          <cell r="E453">
            <v>7</v>
          </cell>
        </row>
        <row r="454">
          <cell r="A454">
            <v>43001</v>
          </cell>
          <cell r="B454" t="str">
            <v>43001 SANTA ROSA</v>
          </cell>
          <cell r="C454">
            <v>46</v>
          </cell>
          <cell r="D454">
            <v>30</v>
          </cell>
          <cell r="E454">
            <v>16</v>
          </cell>
        </row>
        <row r="455">
          <cell r="A455">
            <v>43002</v>
          </cell>
          <cell r="B455" t="str">
            <v>43002 TRES PASSOS</v>
          </cell>
          <cell r="C455">
            <v>39</v>
          </cell>
          <cell r="D455">
            <v>27</v>
          </cell>
          <cell r="E455">
            <v>12</v>
          </cell>
        </row>
        <row r="456">
          <cell r="A456">
            <v>43003</v>
          </cell>
          <cell r="B456" t="str">
            <v>43003 FREDERICO WESTPHALEN</v>
          </cell>
          <cell r="C456">
            <v>64</v>
          </cell>
          <cell r="D456">
            <v>46</v>
          </cell>
          <cell r="E456">
            <v>18</v>
          </cell>
        </row>
        <row r="457">
          <cell r="A457">
            <v>43004</v>
          </cell>
          <cell r="B457" t="str">
            <v>43004 ERECHIM</v>
          </cell>
          <cell r="C457">
            <v>79</v>
          </cell>
          <cell r="D457">
            <v>37</v>
          </cell>
          <cell r="E457">
            <v>42</v>
          </cell>
        </row>
        <row r="458">
          <cell r="A458">
            <v>43005</v>
          </cell>
          <cell r="B458" t="str">
            <v>43005 SANANDUVA</v>
          </cell>
          <cell r="C458">
            <v>26</v>
          </cell>
          <cell r="D458">
            <v>21</v>
          </cell>
          <cell r="E458">
            <v>5</v>
          </cell>
        </row>
        <row r="459">
          <cell r="A459">
            <v>43006</v>
          </cell>
          <cell r="B459" t="str">
            <v>43006 CERRO LARGO</v>
          </cell>
          <cell r="C459">
            <v>21</v>
          </cell>
          <cell r="D459">
            <v>15</v>
          </cell>
          <cell r="E459">
            <v>6</v>
          </cell>
        </row>
        <row r="460">
          <cell r="A460">
            <v>43007</v>
          </cell>
          <cell r="B460" t="str">
            <v>43007 SANTO ANGELO</v>
          </cell>
          <cell r="C460">
            <v>58</v>
          </cell>
          <cell r="D460">
            <v>16</v>
          </cell>
          <cell r="E460">
            <v>42</v>
          </cell>
        </row>
        <row r="461">
          <cell r="A461">
            <v>43008</v>
          </cell>
          <cell r="B461" t="str">
            <v>43008 IJUI</v>
          </cell>
          <cell r="C461">
            <v>129</v>
          </cell>
          <cell r="D461">
            <v>81</v>
          </cell>
          <cell r="E461">
            <v>48</v>
          </cell>
        </row>
        <row r="462">
          <cell r="A462">
            <v>43009</v>
          </cell>
          <cell r="B462" t="str">
            <v>43009 CARAZINHO</v>
          </cell>
          <cell r="C462">
            <v>82</v>
          </cell>
          <cell r="D462">
            <v>57</v>
          </cell>
          <cell r="E462">
            <v>25</v>
          </cell>
        </row>
        <row r="463">
          <cell r="A463">
            <v>43010</v>
          </cell>
          <cell r="B463" t="str">
            <v>43010 PASSO FUNDO</v>
          </cell>
          <cell r="C463">
            <v>167</v>
          </cell>
          <cell r="D463">
            <v>95</v>
          </cell>
          <cell r="E463">
            <v>72</v>
          </cell>
        </row>
        <row r="464">
          <cell r="A464">
            <v>43011</v>
          </cell>
          <cell r="B464" t="str">
            <v>43011 CRUZ ALTA</v>
          </cell>
          <cell r="C464">
            <v>79</v>
          </cell>
          <cell r="D464">
            <v>35</v>
          </cell>
          <cell r="E464">
            <v>44</v>
          </cell>
        </row>
        <row r="465">
          <cell r="A465">
            <v>43012</v>
          </cell>
          <cell r="B465" t="str">
            <v>43012 NAO-ME-TOQUE</v>
          </cell>
          <cell r="C465">
            <v>15</v>
          </cell>
          <cell r="D465">
            <v>9</v>
          </cell>
          <cell r="E465">
            <v>6</v>
          </cell>
        </row>
        <row r="466">
          <cell r="A466">
            <v>43013</v>
          </cell>
          <cell r="B466" t="str">
            <v>43013 SOLEDADE</v>
          </cell>
          <cell r="C466">
            <v>12</v>
          </cell>
          <cell r="D466">
            <v>8</v>
          </cell>
          <cell r="E466">
            <v>4</v>
          </cell>
        </row>
        <row r="467">
          <cell r="A467">
            <v>43014</v>
          </cell>
          <cell r="B467" t="str">
            <v>43014 GUAPORE</v>
          </cell>
          <cell r="C467">
            <v>65</v>
          </cell>
          <cell r="D467">
            <v>39</v>
          </cell>
          <cell r="E467">
            <v>26</v>
          </cell>
        </row>
        <row r="468">
          <cell r="A468">
            <v>43015</v>
          </cell>
          <cell r="B468" t="str">
            <v>43015 VACARIA</v>
          </cell>
          <cell r="C468">
            <v>55</v>
          </cell>
          <cell r="D468">
            <v>34</v>
          </cell>
          <cell r="E468">
            <v>21</v>
          </cell>
        </row>
        <row r="469">
          <cell r="A469">
            <v>43016</v>
          </cell>
          <cell r="B469" t="str">
            <v>43016 CAXIAS DO SUL</v>
          </cell>
          <cell r="C469">
            <v>245</v>
          </cell>
          <cell r="D469">
            <v>119</v>
          </cell>
          <cell r="E469">
            <v>126</v>
          </cell>
        </row>
        <row r="470">
          <cell r="A470">
            <v>43017</v>
          </cell>
          <cell r="B470" t="str">
            <v>43017 SANTIAGO</v>
          </cell>
          <cell r="C470">
            <v>51</v>
          </cell>
          <cell r="D470">
            <v>33</v>
          </cell>
          <cell r="E470">
            <v>18</v>
          </cell>
        </row>
        <row r="471">
          <cell r="A471">
            <v>43018</v>
          </cell>
          <cell r="B471" t="str">
            <v>43018 SANTA MARIA</v>
          </cell>
          <cell r="C471">
            <v>228</v>
          </cell>
          <cell r="D471">
            <v>97</v>
          </cell>
          <cell r="E471">
            <v>131</v>
          </cell>
        </row>
        <row r="472">
          <cell r="A472">
            <v>43019</v>
          </cell>
          <cell r="B472" t="str">
            <v>43019 RESTINGA SECA</v>
          </cell>
          <cell r="C472">
            <v>34</v>
          </cell>
          <cell r="D472">
            <v>27</v>
          </cell>
          <cell r="E472">
            <v>7</v>
          </cell>
        </row>
        <row r="473">
          <cell r="A473">
            <v>43020</v>
          </cell>
          <cell r="B473" t="str">
            <v>43020 SANTA CRUZ DO SUL</v>
          </cell>
          <cell r="C473">
            <v>77</v>
          </cell>
          <cell r="D473">
            <v>52</v>
          </cell>
          <cell r="E473">
            <v>25</v>
          </cell>
        </row>
        <row r="474">
          <cell r="A474">
            <v>43021</v>
          </cell>
          <cell r="B474" t="str">
            <v>43021 LAJEADO-ESTRELA</v>
          </cell>
          <cell r="C474">
            <v>76</v>
          </cell>
          <cell r="D474">
            <v>53</v>
          </cell>
          <cell r="E474">
            <v>23</v>
          </cell>
        </row>
        <row r="475">
          <cell r="A475">
            <v>43022</v>
          </cell>
          <cell r="B475" t="str">
            <v>43022 CACHOEIRA DO SUL</v>
          </cell>
          <cell r="C475">
            <v>54</v>
          </cell>
          <cell r="D475">
            <v>34</v>
          </cell>
          <cell r="E475">
            <v>20</v>
          </cell>
        </row>
        <row r="476">
          <cell r="A476">
            <v>43023</v>
          </cell>
          <cell r="B476" t="str">
            <v>43023 MONTENEGRO</v>
          </cell>
          <cell r="C476">
            <v>50</v>
          </cell>
          <cell r="D476">
            <v>32</v>
          </cell>
          <cell r="E476">
            <v>18</v>
          </cell>
        </row>
        <row r="477">
          <cell r="A477">
            <v>43024</v>
          </cell>
          <cell r="B477" t="str">
            <v>43024 GRAMADO-CANELA</v>
          </cell>
          <cell r="C477">
            <v>91</v>
          </cell>
          <cell r="D477">
            <v>63</v>
          </cell>
          <cell r="E477">
            <v>28</v>
          </cell>
        </row>
        <row r="478">
          <cell r="A478">
            <v>43025</v>
          </cell>
          <cell r="B478" t="str">
            <v>43025 SAO JERONIMO</v>
          </cell>
          <cell r="C478">
            <v>38</v>
          </cell>
          <cell r="D478">
            <v>34</v>
          </cell>
          <cell r="E478">
            <v>4</v>
          </cell>
        </row>
        <row r="479">
          <cell r="A479">
            <v>43026</v>
          </cell>
          <cell r="B479" t="str">
            <v>43026 PORTO ALEGRE</v>
          </cell>
          <cell r="C479">
            <v>1093</v>
          </cell>
          <cell r="D479">
            <v>620</v>
          </cell>
          <cell r="E479">
            <v>473</v>
          </cell>
        </row>
        <row r="480">
          <cell r="A480">
            <v>43027</v>
          </cell>
          <cell r="B480" t="str">
            <v>43027 OSORIO</v>
          </cell>
          <cell r="C480">
            <v>66</v>
          </cell>
          <cell r="D480">
            <v>56</v>
          </cell>
          <cell r="E480">
            <v>10</v>
          </cell>
        </row>
        <row r="481">
          <cell r="A481">
            <v>43028</v>
          </cell>
          <cell r="B481" t="str">
            <v>43028 CAMAQUA</v>
          </cell>
          <cell r="C481">
            <v>8</v>
          </cell>
          <cell r="D481">
            <v>7</v>
          </cell>
          <cell r="E481">
            <v>1</v>
          </cell>
        </row>
        <row r="482">
          <cell r="A482">
            <v>43029</v>
          </cell>
          <cell r="B482" t="str">
            <v>43029 CAMPANHA OCIDENTAL</v>
          </cell>
          <cell r="C482">
            <v>73</v>
          </cell>
          <cell r="D482">
            <v>49</v>
          </cell>
          <cell r="E482">
            <v>24</v>
          </cell>
        </row>
        <row r="483">
          <cell r="A483">
            <v>43030</v>
          </cell>
          <cell r="B483" t="str">
            <v>43030 CAMPANHA CENTRAL</v>
          </cell>
          <cell r="C483">
            <v>46</v>
          </cell>
          <cell r="D483">
            <v>31</v>
          </cell>
          <cell r="E483">
            <v>15</v>
          </cell>
        </row>
        <row r="484">
          <cell r="A484">
            <v>43031</v>
          </cell>
          <cell r="B484" t="str">
            <v>43031 CAMPANHA MERIDIONAL</v>
          </cell>
          <cell r="C484">
            <v>77</v>
          </cell>
          <cell r="D484">
            <v>42</v>
          </cell>
          <cell r="E484">
            <v>35</v>
          </cell>
        </row>
        <row r="485">
          <cell r="A485">
            <v>43032</v>
          </cell>
          <cell r="B485" t="str">
            <v>43032 SERRAS DE SUDESTE</v>
          </cell>
          <cell r="C485">
            <v>43</v>
          </cell>
          <cell r="D485">
            <v>32</v>
          </cell>
          <cell r="E485">
            <v>11</v>
          </cell>
        </row>
        <row r="486">
          <cell r="A486">
            <v>43033</v>
          </cell>
          <cell r="B486" t="str">
            <v>43033 PELOTAS</v>
          </cell>
          <cell r="C486">
            <v>212</v>
          </cell>
          <cell r="D486">
            <v>105</v>
          </cell>
          <cell r="E486">
            <v>107</v>
          </cell>
        </row>
        <row r="487">
          <cell r="A487">
            <v>43034</v>
          </cell>
          <cell r="B487" t="str">
            <v>43034 JAGUARAO</v>
          </cell>
          <cell r="C487">
            <v>13</v>
          </cell>
          <cell r="D487">
            <v>12</v>
          </cell>
          <cell r="E487">
            <v>1</v>
          </cell>
        </row>
        <row r="488">
          <cell r="A488">
            <v>43035</v>
          </cell>
          <cell r="B488" t="str">
            <v>43035 LITORAL LAGUNAR</v>
          </cell>
          <cell r="C488">
            <v>86</v>
          </cell>
          <cell r="D488">
            <v>56</v>
          </cell>
          <cell r="E488">
            <v>30</v>
          </cell>
        </row>
        <row r="489">
          <cell r="A489">
            <v>50001</v>
          </cell>
          <cell r="B489" t="str">
            <v>50001 BAIXO PANTANAL</v>
          </cell>
          <cell r="C489">
            <v>45</v>
          </cell>
          <cell r="D489">
            <v>32</v>
          </cell>
          <cell r="E489">
            <v>13</v>
          </cell>
        </row>
        <row r="490">
          <cell r="A490">
            <v>50002</v>
          </cell>
          <cell r="B490" t="str">
            <v>50002 AQUIDAUANA</v>
          </cell>
          <cell r="C490">
            <v>32</v>
          </cell>
          <cell r="D490">
            <v>28</v>
          </cell>
          <cell r="E490">
            <v>4</v>
          </cell>
        </row>
        <row r="491">
          <cell r="A491">
            <v>50003</v>
          </cell>
          <cell r="B491" t="str">
            <v>50003 ALTO TAQUARI</v>
          </cell>
          <cell r="C491">
            <v>36</v>
          </cell>
          <cell r="D491">
            <v>32</v>
          </cell>
          <cell r="E491">
            <v>4</v>
          </cell>
        </row>
        <row r="492">
          <cell r="A492">
            <v>50004</v>
          </cell>
          <cell r="B492" t="str">
            <v>50004 CAMPO GRANDE</v>
          </cell>
          <cell r="C492">
            <v>232</v>
          </cell>
          <cell r="D492">
            <v>134</v>
          </cell>
          <cell r="E492">
            <v>98</v>
          </cell>
        </row>
        <row r="493">
          <cell r="A493">
            <v>50005</v>
          </cell>
          <cell r="B493" t="str">
            <v>50005 CASSILANDIA</v>
          </cell>
          <cell r="C493">
            <v>41</v>
          </cell>
          <cell r="D493">
            <v>36</v>
          </cell>
          <cell r="E493">
            <v>5</v>
          </cell>
        </row>
        <row r="494">
          <cell r="A494">
            <v>50006</v>
          </cell>
          <cell r="B494" t="str">
            <v>50006 PARANAIBA</v>
          </cell>
          <cell r="C494">
            <v>18</v>
          </cell>
          <cell r="D494">
            <v>11</v>
          </cell>
          <cell r="E494">
            <v>7</v>
          </cell>
        </row>
        <row r="495">
          <cell r="A495">
            <v>50007</v>
          </cell>
          <cell r="B495" t="str">
            <v>50007 TRES LAGOAS</v>
          </cell>
          <cell r="C495">
            <v>37</v>
          </cell>
          <cell r="D495">
            <v>26</v>
          </cell>
          <cell r="E495">
            <v>11</v>
          </cell>
        </row>
        <row r="496">
          <cell r="A496">
            <v>50008</v>
          </cell>
          <cell r="B496" t="str">
            <v>50008 NOVA ANDRADINA</v>
          </cell>
          <cell r="C496">
            <v>15</v>
          </cell>
          <cell r="D496">
            <v>10</v>
          </cell>
          <cell r="E496">
            <v>5</v>
          </cell>
        </row>
        <row r="497">
          <cell r="A497">
            <v>50009</v>
          </cell>
          <cell r="B497" t="str">
            <v>50009 BODOQUENA</v>
          </cell>
          <cell r="C497">
            <v>22</v>
          </cell>
          <cell r="D497">
            <v>16</v>
          </cell>
          <cell r="E497">
            <v>6</v>
          </cell>
        </row>
        <row r="498">
          <cell r="A498">
            <v>50010</v>
          </cell>
          <cell r="B498" t="str">
            <v>50010 DOURADOS</v>
          </cell>
          <cell r="C498">
            <v>129</v>
          </cell>
          <cell r="D498">
            <v>104</v>
          </cell>
          <cell r="E498">
            <v>25</v>
          </cell>
        </row>
        <row r="499">
          <cell r="A499">
            <v>50011</v>
          </cell>
          <cell r="B499" t="str">
            <v>50011 IGUATEMI</v>
          </cell>
          <cell r="C499">
            <v>58</v>
          </cell>
          <cell r="D499">
            <v>50</v>
          </cell>
          <cell r="E499">
            <v>8</v>
          </cell>
        </row>
        <row r="500">
          <cell r="A500">
            <v>51001</v>
          </cell>
          <cell r="B500" t="str">
            <v>51001 ARIPUANA</v>
          </cell>
          <cell r="C500">
            <v>48</v>
          </cell>
          <cell r="D500">
            <v>41</v>
          </cell>
          <cell r="E500">
            <v>7</v>
          </cell>
        </row>
        <row r="501">
          <cell r="A501">
            <v>51002</v>
          </cell>
          <cell r="B501" t="str">
            <v>51002 ALTA FLORESTA</v>
          </cell>
          <cell r="C501">
            <v>71</v>
          </cell>
          <cell r="D501">
            <v>27</v>
          </cell>
          <cell r="E501">
            <v>44</v>
          </cell>
        </row>
        <row r="502">
          <cell r="A502">
            <v>51003</v>
          </cell>
          <cell r="B502" t="str">
            <v>51003 COLIDER</v>
          </cell>
          <cell r="C502">
            <v>58</v>
          </cell>
          <cell r="D502">
            <v>47</v>
          </cell>
          <cell r="E502">
            <v>11</v>
          </cell>
        </row>
        <row r="503">
          <cell r="A503">
            <v>51004</v>
          </cell>
          <cell r="B503" t="str">
            <v>51004 PARECIS</v>
          </cell>
          <cell r="C503">
            <v>26</v>
          </cell>
          <cell r="D503">
            <v>22</v>
          </cell>
          <cell r="E503">
            <v>4</v>
          </cell>
        </row>
        <row r="504">
          <cell r="A504">
            <v>51005</v>
          </cell>
          <cell r="B504" t="str">
            <v>51005 ARINOS</v>
          </cell>
          <cell r="C504">
            <v>14</v>
          </cell>
          <cell r="D504">
            <v>9</v>
          </cell>
          <cell r="E504">
            <v>5</v>
          </cell>
        </row>
        <row r="505">
          <cell r="A505">
            <v>51006</v>
          </cell>
          <cell r="B505" t="str">
            <v>51006 ALTO TELES PIRES</v>
          </cell>
          <cell r="C505">
            <v>206</v>
          </cell>
          <cell r="D505">
            <v>174</v>
          </cell>
          <cell r="E505">
            <v>32</v>
          </cell>
        </row>
        <row r="506">
          <cell r="A506">
            <v>51007</v>
          </cell>
          <cell r="B506" t="str">
            <v>51007 SINOP</v>
          </cell>
          <cell r="C506">
            <v>129</v>
          </cell>
          <cell r="D506">
            <v>85</v>
          </cell>
          <cell r="E506">
            <v>44</v>
          </cell>
        </row>
        <row r="507">
          <cell r="A507">
            <v>51008</v>
          </cell>
          <cell r="B507" t="str">
            <v>51008 PARANATINGA</v>
          </cell>
          <cell r="C507">
            <v>4</v>
          </cell>
          <cell r="D507">
            <v>4</v>
          </cell>
          <cell r="E507">
            <v>0</v>
          </cell>
        </row>
        <row r="508">
          <cell r="A508">
            <v>51009</v>
          </cell>
          <cell r="B508" t="str">
            <v>51009 NORTE ARAGUAIA</v>
          </cell>
          <cell r="C508">
            <v>32</v>
          </cell>
          <cell r="D508">
            <v>28</v>
          </cell>
          <cell r="E508">
            <v>4</v>
          </cell>
        </row>
        <row r="509">
          <cell r="A509">
            <v>51010</v>
          </cell>
          <cell r="B509" t="str">
            <v>51010 CANARANA</v>
          </cell>
          <cell r="C509">
            <v>86</v>
          </cell>
          <cell r="D509">
            <v>66</v>
          </cell>
          <cell r="E509">
            <v>20</v>
          </cell>
        </row>
        <row r="510">
          <cell r="A510">
            <v>51011</v>
          </cell>
          <cell r="B510" t="str">
            <v>51011 MEDIO ARAGUAIA</v>
          </cell>
          <cell r="C510">
            <v>31</v>
          </cell>
          <cell r="D510">
            <v>22</v>
          </cell>
          <cell r="E510">
            <v>9</v>
          </cell>
        </row>
        <row r="511">
          <cell r="A511">
            <v>51012</v>
          </cell>
          <cell r="B511" t="str">
            <v>51012 ALTO GUAPORE</v>
          </cell>
          <cell r="C511">
            <v>34</v>
          </cell>
          <cell r="D511">
            <v>31</v>
          </cell>
          <cell r="E511">
            <v>3</v>
          </cell>
        </row>
        <row r="512">
          <cell r="A512">
            <v>51013</v>
          </cell>
          <cell r="B512" t="str">
            <v>51013 TANGARA DA SERRA</v>
          </cell>
          <cell r="C512">
            <v>41</v>
          </cell>
          <cell r="D512">
            <v>28</v>
          </cell>
          <cell r="E512">
            <v>13</v>
          </cell>
        </row>
        <row r="513">
          <cell r="A513">
            <v>51014</v>
          </cell>
          <cell r="B513" t="str">
            <v>51014 JAURU</v>
          </cell>
          <cell r="C513">
            <v>28</v>
          </cell>
          <cell r="D513">
            <v>24</v>
          </cell>
          <cell r="E513">
            <v>4</v>
          </cell>
        </row>
        <row r="514">
          <cell r="A514">
            <v>51015</v>
          </cell>
          <cell r="B514" t="str">
            <v>51015 ALTO PARAGUAI</v>
          </cell>
          <cell r="C514">
            <v>8</v>
          </cell>
          <cell r="D514">
            <v>8</v>
          </cell>
          <cell r="E514">
            <v>0</v>
          </cell>
        </row>
        <row r="515">
          <cell r="A515">
            <v>51016</v>
          </cell>
          <cell r="B515" t="str">
            <v>51016 ROSARIO OESTE</v>
          </cell>
          <cell r="C515">
            <v>25</v>
          </cell>
          <cell r="D515">
            <v>25</v>
          </cell>
          <cell r="E515">
            <v>0</v>
          </cell>
        </row>
        <row r="516">
          <cell r="A516">
            <v>51017</v>
          </cell>
          <cell r="B516" t="str">
            <v>51017 CUIABA</v>
          </cell>
          <cell r="C516">
            <v>399</v>
          </cell>
          <cell r="D516">
            <v>253</v>
          </cell>
          <cell r="E516">
            <v>146</v>
          </cell>
        </row>
        <row r="517">
          <cell r="A517">
            <v>51018</v>
          </cell>
          <cell r="B517" t="str">
            <v>51018 ALTO PANTANAL</v>
          </cell>
          <cell r="C517">
            <v>108</v>
          </cell>
          <cell r="D517">
            <v>104</v>
          </cell>
          <cell r="E517">
            <v>4</v>
          </cell>
        </row>
        <row r="518">
          <cell r="A518">
            <v>51019</v>
          </cell>
          <cell r="B518" t="str">
            <v>51019 PRIMAVERA DO LESTE</v>
          </cell>
          <cell r="C518">
            <v>48</v>
          </cell>
          <cell r="D518">
            <v>40</v>
          </cell>
          <cell r="E518">
            <v>8</v>
          </cell>
        </row>
        <row r="519">
          <cell r="A519">
            <v>51020</v>
          </cell>
          <cell r="B519" t="str">
            <v>51020 TESOURO</v>
          </cell>
          <cell r="C519">
            <v>39</v>
          </cell>
          <cell r="D519">
            <v>36</v>
          </cell>
          <cell r="E519">
            <v>3</v>
          </cell>
        </row>
        <row r="520">
          <cell r="A520">
            <v>51021</v>
          </cell>
          <cell r="B520" t="str">
            <v>51021 RONDONOPOLIS</v>
          </cell>
          <cell r="C520">
            <v>134</v>
          </cell>
          <cell r="D520">
            <v>112</v>
          </cell>
          <cell r="E520">
            <v>22</v>
          </cell>
        </row>
        <row r="521">
          <cell r="A521">
            <v>51022</v>
          </cell>
          <cell r="B521" t="str">
            <v>51022 ALTO ARAGUAIA</v>
          </cell>
          <cell r="C521">
            <v>28</v>
          </cell>
          <cell r="D521">
            <v>20</v>
          </cell>
          <cell r="E521">
            <v>8</v>
          </cell>
        </row>
        <row r="522">
          <cell r="A522">
            <v>52001</v>
          </cell>
          <cell r="B522" t="str">
            <v>52001 SAO MIGUEL DO ARAGUAIA</v>
          </cell>
          <cell r="C522">
            <v>34</v>
          </cell>
          <cell r="D522">
            <v>24</v>
          </cell>
          <cell r="E522">
            <v>10</v>
          </cell>
        </row>
        <row r="523">
          <cell r="A523">
            <v>52002</v>
          </cell>
          <cell r="B523" t="str">
            <v>52002 RIO VERMELHO</v>
          </cell>
          <cell r="C523">
            <v>38</v>
          </cell>
          <cell r="D523">
            <v>36</v>
          </cell>
          <cell r="E523">
            <v>2</v>
          </cell>
        </row>
        <row r="524">
          <cell r="A524">
            <v>52003</v>
          </cell>
          <cell r="B524" t="str">
            <v>52003 ARAGARCAS</v>
          </cell>
          <cell r="C524">
            <v>17</v>
          </cell>
          <cell r="D524">
            <v>17</v>
          </cell>
          <cell r="E524">
            <v>0</v>
          </cell>
        </row>
        <row r="525">
          <cell r="A525">
            <v>52004</v>
          </cell>
          <cell r="B525" t="str">
            <v>52004 PORANGATU</v>
          </cell>
          <cell r="C525">
            <v>203</v>
          </cell>
          <cell r="D525">
            <v>141</v>
          </cell>
          <cell r="E525">
            <v>62</v>
          </cell>
        </row>
        <row r="526">
          <cell r="A526">
            <v>52005</v>
          </cell>
          <cell r="B526" t="str">
            <v>52005 CHAPADA DOS VEADEIROS</v>
          </cell>
          <cell r="C526">
            <v>3</v>
          </cell>
          <cell r="D526">
            <v>2</v>
          </cell>
          <cell r="E526">
            <v>1</v>
          </cell>
        </row>
        <row r="527">
          <cell r="A527">
            <v>52006</v>
          </cell>
          <cell r="B527" t="str">
            <v>52006 CERES</v>
          </cell>
          <cell r="C527">
            <v>106</v>
          </cell>
          <cell r="D527">
            <v>46</v>
          </cell>
          <cell r="E527">
            <v>60</v>
          </cell>
        </row>
        <row r="528">
          <cell r="A528">
            <v>52007</v>
          </cell>
          <cell r="B528" t="str">
            <v>52007 ANAPOLIS</v>
          </cell>
          <cell r="C528">
            <v>165</v>
          </cell>
          <cell r="D528">
            <v>91</v>
          </cell>
          <cell r="E528">
            <v>74</v>
          </cell>
        </row>
        <row r="529">
          <cell r="A529">
            <v>52008</v>
          </cell>
          <cell r="B529" t="str">
            <v>52008 IPORA</v>
          </cell>
          <cell r="C529">
            <v>24</v>
          </cell>
          <cell r="D529">
            <v>18</v>
          </cell>
          <cell r="E529">
            <v>6</v>
          </cell>
        </row>
        <row r="530">
          <cell r="A530">
            <v>52009</v>
          </cell>
          <cell r="B530" t="str">
            <v>52009 ANICUNS</v>
          </cell>
          <cell r="C530">
            <v>65</v>
          </cell>
          <cell r="D530">
            <v>47</v>
          </cell>
          <cell r="E530">
            <v>18</v>
          </cell>
        </row>
        <row r="531">
          <cell r="A531">
            <v>52010</v>
          </cell>
          <cell r="B531" t="str">
            <v>52010 GOIANIA</v>
          </cell>
          <cell r="C531">
            <v>809</v>
          </cell>
          <cell r="D531">
            <v>573</v>
          </cell>
          <cell r="E531">
            <v>236</v>
          </cell>
        </row>
        <row r="532">
          <cell r="A532">
            <v>52011</v>
          </cell>
          <cell r="B532" t="str">
            <v>52011 VAO DO PARANA</v>
          </cell>
          <cell r="C532">
            <v>20</v>
          </cell>
          <cell r="D532">
            <v>20</v>
          </cell>
          <cell r="E532">
            <v>0</v>
          </cell>
        </row>
        <row r="533">
          <cell r="A533">
            <v>52012</v>
          </cell>
          <cell r="B533" t="str">
            <v>52012 ENTORNO DE BRASILIA</v>
          </cell>
          <cell r="C533">
            <v>158</v>
          </cell>
          <cell r="D533">
            <v>123</v>
          </cell>
          <cell r="E533">
            <v>35</v>
          </cell>
        </row>
        <row r="534">
          <cell r="A534">
            <v>52013</v>
          </cell>
          <cell r="B534" t="str">
            <v>52013 SUDOESTE DE GOIAS</v>
          </cell>
          <cell r="C534">
            <v>260</v>
          </cell>
          <cell r="D534">
            <v>192</v>
          </cell>
          <cell r="E534">
            <v>68</v>
          </cell>
        </row>
        <row r="535">
          <cell r="A535">
            <v>52014</v>
          </cell>
          <cell r="B535" t="str">
            <v>52014 VALE DO RIO DOS BOIS</v>
          </cell>
          <cell r="C535">
            <v>35</v>
          </cell>
          <cell r="D535">
            <v>25</v>
          </cell>
          <cell r="E535">
            <v>10</v>
          </cell>
        </row>
        <row r="536">
          <cell r="A536">
            <v>52015</v>
          </cell>
          <cell r="B536" t="str">
            <v>52015 MEIA PONTE</v>
          </cell>
          <cell r="C536">
            <v>156</v>
          </cell>
          <cell r="D536">
            <v>122</v>
          </cell>
          <cell r="E536">
            <v>34</v>
          </cell>
        </row>
        <row r="537">
          <cell r="A537">
            <v>52016</v>
          </cell>
          <cell r="B537" t="str">
            <v>52016 PIRES DO RIO</v>
          </cell>
          <cell r="C537">
            <v>23</v>
          </cell>
          <cell r="D537">
            <v>22</v>
          </cell>
          <cell r="E537">
            <v>1</v>
          </cell>
        </row>
        <row r="538">
          <cell r="A538">
            <v>52017</v>
          </cell>
          <cell r="B538" t="str">
            <v>52017 CATALAO</v>
          </cell>
          <cell r="C538">
            <v>34</v>
          </cell>
          <cell r="D538">
            <v>24</v>
          </cell>
          <cell r="E538">
            <v>10</v>
          </cell>
        </row>
        <row r="539">
          <cell r="A539">
            <v>52018</v>
          </cell>
          <cell r="B539" t="str">
            <v>52018 QUIRINOPOLIS</v>
          </cell>
          <cell r="C539">
            <v>37</v>
          </cell>
          <cell r="D539">
            <v>31</v>
          </cell>
          <cell r="E539">
            <v>6</v>
          </cell>
        </row>
        <row r="540">
          <cell r="A540">
            <v>53001</v>
          </cell>
          <cell r="B540" t="str">
            <v>53001 BRASILIA</v>
          </cell>
          <cell r="C540">
            <v>914</v>
          </cell>
          <cell r="D540">
            <v>593</v>
          </cell>
          <cell r="E540">
            <v>321</v>
          </cell>
        </row>
        <row r="544">
          <cell r="B544" t="str">
            <v>Total</v>
          </cell>
          <cell r="C544">
            <v>63089</v>
          </cell>
          <cell r="D544">
            <v>41996</v>
          </cell>
          <cell r="E544">
            <v>21093</v>
          </cell>
        </row>
        <row r="545">
          <cell r="B545" t="str">
            <v xml:space="preserve"> A partir da competência de Janeiro 2010 os dados referentes</v>
          </cell>
        </row>
        <row r="546">
          <cell r="B546" t="str">
            <v xml:space="preserve"> a leitos Complementares foram retirados da consulta referente</v>
          </cell>
        </row>
        <row r="547">
          <cell r="B547" t="str">
            <v xml:space="preserve"> a leitos de Internação, passando a constituir uma consulta específica conforme descrito na Nota Técnica.</v>
          </cell>
        </row>
        <row r="548">
          <cell r="B548" t="str">
            <v xml:space="preserve"> Fonte: Ministério da Saúde 0 Cadastro Nacional dos Estabelecimentos de Saúde do Brasil 0 CNES</v>
          </cell>
        </row>
        <row r="549">
          <cell r="B549" t="str">
            <v xml:space="preserve"> Nota:</v>
          </cell>
        </row>
        <row r="550">
          <cell r="B550" t="str">
            <v xml:space="preserve"> 0 Os dados relativos ao Cadastro Nacional de Estabelecimentos de Saúde (CNES) exibidos no TABNET referem0se aos registros constantes no Banco de Dados Nacional do CNES com status ATIVO.</v>
          </cell>
        </row>
        <row r="551">
          <cell r="B551" t="str">
            <v xml:space="preserve"> 0 A partir do processamento de junho de 2012, houve mudança na classificação da natureza e esfera dos estabelecimentos. Com isso, temos que:</v>
          </cell>
        </row>
        <row r="552">
          <cell r="B552" t="str">
            <v xml:space="preserve"> </v>
          </cell>
        </row>
        <row r="553">
          <cell r="B553" t="str">
            <v xml:space="preserve"> Até maio de 2012 estas informações estão disponíveis como "Natureza" e "Esfera Administrativa".</v>
          </cell>
        </row>
        <row r="554">
          <cell r="B554" t="str">
            <v xml:space="preserve"> De junho de 2012 a outubro de 2015, estão disponíveis tanto como "Natureza" e "Esfera Administrativa", como "Natureza Jurídica" e "Esfera Jurídica".</v>
          </cell>
        </row>
        <row r="555">
          <cell r="B555" t="str">
            <v xml:space="preserve"> A partir de novembro de 2015, estão disponíveis como "Natureza Jurídica" e "Esfera Jurídica".</v>
          </cell>
        </row>
        <row r="557">
          <cell r="B557" t="str">
            <v>CNES 0 Recursos Físicos 0 Hospitalar 0 Leitos de internação 0 Brasil</v>
          </cell>
        </row>
        <row r="558">
          <cell r="B558" t="str">
            <v>Quantidade existenteQuantidade SUSQuantidade Não SUS por Microrregião IBGE</v>
          </cell>
        </row>
        <row r="559">
          <cell r="B559" t="str">
            <v>Leitos cirúrgicos: Cirurgia geral</v>
          </cell>
        </row>
        <row r="560">
          <cell r="B560" t="str">
            <v>Período:Fev/2025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icadores"/>
      <sheetName val="IQM_SUL_FINAL_V2"/>
      <sheetName val="IQM_Distribuicao"/>
      <sheetName val="IQM_Ranking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5038-D494-4868-A00F-A6581DAB1DDC}">
  <sheetPr codeName="Plan4">
    <tabColor theme="7"/>
  </sheetPr>
  <dimension ref="A1:J1048558"/>
  <sheetViews>
    <sheetView tabSelected="1"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defaultColWidth="12.7109375" defaultRowHeight="20.100000000000001" customHeight="1" thickBottom="1"/>
  <cols>
    <col min="1" max="1" width="10.5703125" style="38" customWidth="1"/>
    <col min="2" max="2" width="19.28515625" style="25" customWidth="1"/>
    <col min="3" max="3" width="79.5703125" style="25" bestFit="1" customWidth="1"/>
    <col min="4" max="4" width="11.5703125" style="38" customWidth="1"/>
    <col min="5" max="5" width="10.140625" style="49" customWidth="1"/>
    <col min="6" max="6" width="2.28515625" style="25" customWidth="1"/>
    <col min="7" max="7" width="12.42578125" style="25" customWidth="1"/>
    <col min="8" max="8" width="10" style="38" bestFit="1" customWidth="1"/>
    <col min="9" max="9" width="6.5703125" style="50" customWidth="1"/>
    <col min="10" max="10" width="17.85546875" style="25" bestFit="1" customWidth="1"/>
    <col min="11" max="16384" width="12.7109375" style="25"/>
  </cols>
  <sheetData>
    <row r="1" spans="1:10" s="22" customFormat="1" ht="33" customHeight="1" thickBot="1">
      <c r="A1" s="13" t="s">
        <v>722</v>
      </c>
      <c r="B1" s="13" t="s">
        <v>723</v>
      </c>
      <c r="C1" s="13" t="s">
        <v>724</v>
      </c>
      <c r="D1" s="13" t="s">
        <v>725</v>
      </c>
      <c r="E1" s="39" t="s">
        <v>726</v>
      </c>
      <c r="G1" s="13" t="s">
        <v>727</v>
      </c>
      <c r="H1" s="13" t="s">
        <v>726</v>
      </c>
      <c r="J1" s="13" t="s">
        <v>728</v>
      </c>
    </row>
    <row r="2" spans="1:10" ht="20.100000000000001" customHeight="1" thickBot="1">
      <c r="A2" s="14" t="s">
        <v>1</v>
      </c>
      <c r="B2" s="23" t="s">
        <v>719</v>
      </c>
      <c r="C2" s="24" t="s">
        <v>66</v>
      </c>
      <c r="D2" s="14" t="s">
        <v>729</v>
      </c>
      <c r="E2" s="40">
        <v>5.5</v>
      </c>
      <c r="G2" s="26">
        <f>SUM(H2:H32)</f>
        <v>0.70000000000000018</v>
      </c>
      <c r="H2" s="41">
        <f>E2/100</f>
        <v>5.5E-2</v>
      </c>
      <c r="I2" s="25"/>
      <c r="J2" s="14" t="s">
        <v>730</v>
      </c>
    </row>
    <row r="3" spans="1:10" ht="20.100000000000001" customHeight="1" thickBot="1">
      <c r="A3" s="14" t="s">
        <v>2</v>
      </c>
      <c r="B3" s="23"/>
      <c r="C3" s="24" t="s">
        <v>731</v>
      </c>
      <c r="D3" s="14" t="s">
        <v>729</v>
      </c>
      <c r="E3" s="40">
        <v>2</v>
      </c>
      <c r="G3" s="27"/>
      <c r="H3" s="41">
        <f t="shared" ref="H3:H65" si="0">E3/100</f>
        <v>0.02</v>
      </c>
      <c r="I3" s="25"/>
      <c r="J3" s="14" t="s">
        <v>730</v>
      </c>
    </row>
    <row r="4" spans="1:10" ht="20.100000000000001" customHeight="1" thickBot="1">
      <c r="A4" s="14" t="s">
        <v>3</v>
      </c>
      <c r="B4" s="23"/>
      <c r="C4" s="24" t="s">
        <v>67</v>
      </c>
      <c r="D4" s="14" t="s">
        <v>729</v>
      </c>
      <c r="E4" s="40">
        <v>2</v>
      </c>
      <c r="G4" s="27"/>
      <c r="H4" s="41">
        <f t="shared" si="0"/>
        <v>0.02</v>
      </c>
      <c r="I4" s="25"/>
      <c r="J4" s="14" t="s">
        <v>730</v>
      </c>
    </row>
    <row r="5" spans="1:10" ht="20.100000000000001" customHeight="1" thickBot="1">
      <c r="A5" s="14" t="s">
        <v>4</v>
      </c>
      <c r="B5" s="23"/>
      <c r="C5" s="24" t="s">
        <v>68</v>
      </c>
      <c r="D5" s="14" t="s">
        <v>729</v>
      </c>
      <c r="E5" s="40">
        <v>2</v>
      </c>
      <c r="G5" s="27"/>
      <c r="H5" s="41">
        <f t="shared" si="0"/>
        <v>0.02</v>
      </c>
      <c r="I5" s="25"/>
      <c r="J5" s="14" t="s">
        <v>730</v>
      </c>
    </row>
    <row r="6" spans="1:10" ht="20.100000000000001" customHeight="1" thickBot="1">
      <c r="A6" s="14" t="s">
        <v>5</v>
      </c>
      <c r="B6" s="23"/>
      <c r="C6" s="24" t="s">
        <v>69</v>
      </c>
      <c r="D6" s="14" t="s">
        <v>729</v>
      </c>
      <c r="E6" s="40">
        <v>2</v>
      </c>
      <c r="G6" s="27"/>
      <c r="H6" s="41">
        <f t="shared" si="0"/>
        <v>0.02</v>
      </c>
      <c r="I6" s="25"/>
      <c r="J6" s="14" t="s">
        <v>730</v>
      </c>
    </row>
    <row r="7" spans="1:10" ht="20.100000000000001" customHeight="1" thickBot="1">
      <c r="A7" s="14" t="s">
        <v>6</v>
      </c>
      <c r="B7" s="23"/>
      <c r="C7" s="24" t="s">
        <v>732</v>
      </c>
      <c r="D7" s="14" t="s">
        <v>729</v>
      </c>
      <c r="E7" s="40">
        <v>2</v>
      </c>
      <c r="G7" s="27"/>
      <c r="H7" s="41">
        <f t="shared" si="0"/>
        <v>0.02</v>
      </c>
      <c r="I7" s="25"/>
      <c r="J7" s="14" t="s">
        <v>730</v>
      </c>
    </row>
    <row r="8" spans="1:10" ht="20.100000000000001" customHeight="1" thickBot="1">
      <c r="A8" s="14" t="s">
        <v>7</v>
      </c>
      <c r="B8" s="23"/>
      <c r="C8" s="24" t="s">
        <v>733</v>
      </c>
      <c r="D8" s="14" t="s">
        <v>729</v>
      </c>
      <c r="E8" s="40">
        <v>2</v>
      </c>
      <c r="G8" s="27"/>
      <c r="H8" s="41">
        <f t="shared" si="0"/>
        <v>0.02</v>
      </c>
      <c r="I8" s="25"/>
      <c r="J8" s="14" t="s">
        <v>730</v>
      </c>
    </row>
    <row r="9" spans="1:10" ht="20.100000000000001" customHeight="1" thickBot="1">
      <c r="A9" s="14" t="s">
        <v>8</v>
      </c>
      <c r="B9" s="23"/>
      <c r="C9" s="24" t="s">
        <v>734</v>
      </c>
      <c r="D9" s="14" t="s">
        <v>729</v>
      </c>
      <c r="E9" s="40">
        <v>2</v>
      </c>
      <c r="G9" s="27"/>
      <c r="H9" s="41">
        <f t="shared" si="0"/>
        <v>0.02</v>
      </c>
      <c r="I9" s="25"/>
      <c r="J9" s="14" t="s">
        <v>730</v>
      </c>
    </row>
    <row r="10" spans="1:10" ht="20.100000000000001" customHeight="1" thickBot="1">
      <c r="A10" s="14" t="s">
        <v>9</v>
      </c>
      <c r="B10" s="23"/>
      <c r="C10" s="24" t="s">
        <v>70</v>
      </c>
      <c r="D10" s="14" t="s">
        <v>729</v>
      </c>
      <c r="E10" s="40">
        <v>2</v>
      </c>
      <c r="G10" s="27"/>
      <c r="H10" s="41">
        <f t="shared" si="0"/>
        <v>0.02</v>
      </c>
      <c r="I10" s="25"/>
      <c r="J10" s="14" t="s">
        <v>730</v>
      </c>
    </row>
    <row r="11" spans="1:10" ht="20.100000000000001" customHeight="1" thickBot="1">
      <c r="A11" s="14" t="s">
        <v>10</v>
      </c>
      <c r="B11" s="23"/>
      <c r="C11" s="24" t="s">
        <v>71</v>
      </c>
      <c r="D11" s="14" t="s">
        <v>729</v>
      </c>
      <c r="E11" s="40">
        <v>2</v>
      </c>
      <c r="G11" s="27"/>
      <c r="H11" s="41">
        <f t="shared" si="0"/>
        <v>0.02</v>
      </c>
      <c r="I11" s="25"/>
      <c r="J11" s="14" t="s">
        <v>730</v>
      </c>
    </row>
    <row r="12" spans="1:10" ht="20.100000000000001" customHeight="1" thickBot="1">
      <c r="A12" s="14" t="s">
        <v>11</v>
      </c>
      <c r="B12" s="23"/>
      <c r="C12" s="24" t="s">
        <v>72</v>
      </c>
      <c r="D12" s="14" t="s">
        <v>729</v>
      </c>
      <c r="E12" s="40">
        <v>2</v>
      </c>
      <c r="G12" s="27"/>
      <c r="H12" s="41">
        <f t="shared" si="0"/>
        <v>0.02</v>
      </c>
      <c r="I12" s="25"/>
      <c r="J12" s="14" t="s">
        <v>730</v>
      </c>
    </row>
    <row r="13" spans="1:10" ht="20.100000000000001" customHeight="1" thickBot="1">
      <c r="A13" s="14" t="s">
        <v>12</v>
      </c>
      <c r="B13" s="23"/>
      <c r="C13" s="24" t="s">
        <v>73</v>
      </c>
      <c r="D13" s="14" t="s">
        <v>729</v>
      </c>
      <c r="E13" s="40">
        <v>2</v>
      </c>
      <c r="G13" s="27"/>
      <c r="H13" s="41">
        <f t="shared" si="0"/>
        <v>0.02</v>
      </c>
      <c r="I13" s="25"/>
      <c r="J13" s="14" t="s">
        <v>730</v>
      </c>
    </row>
    <row r="14" spans="1:10" ht="20.100000000000001" customHeight="1" thickBot="1">
      <c r="A14" s="14" t="s">
        <v>13</v>
      </c>
      <c r="B14" s="23"/>
      <c r="C14" s="24" t="s">
        <v>74</v>
      </c>
      <c r="D14" s="14" t="s">
        <v>729</v>
      </c>
      <c r="E14" s="40">
        <v>2</v>
      </c>
      <c r="G14" s="27"/>
      <c r="H14" s="41">
        <f t="shared" si="0"/>
        <v>0.02</v>
      </c>
      <c r="I14" s="25"/>
      <c r="J14" s="14" t="s">
        <v>735</v>
      </c>
    </row>
    <row r="15" spans="1:10" ht="20.100000000000001" customHeight="1" thickBot="1">
      <c r="A15" s="14" t="s">
        <v>14</v>
      </c>
      <c r="B15" s="23"/>
      <c r="C15" s="24" t="s">
        <v>75</v>
      </c>
      <c r="D15" s="14" t="s">
        <v>736</v>
      </c>
      <c r="E15" s="40">
        <v>2.5</v>
      </c>
      <c r="G15" s="27"/>
      <c r="H15" s="41">
        <f t="shared" si="0"/>
        <v>2.5000000000000001E-2</v>
      </c>
      <c r="I15" s="25"/>
      <c r="J15" s="14" t="s">
        <v>730</v>
      </c>
    </row>
    <row r="16" spans="1:10" ht="20.100000000000001" customHeight="1" thickBot="1">
      <c r="A16" s="14" t="s">
        <v>15</v>
      </c>
      <c r="B16" s="23"/>
      <c r="C16" s="24" t="s">
        <v>76</v>
      </c>
      <c r="D16" s="14" t="s">
        <v>736</v>
      </c>
      <c r="E16" s="40">
        <v>2</v>
      </c>
      <c r="G16" s="27"/>
      <c r="H16" s="41">
        <f t="shared" si="0"/>
        <v>0.02</v>
      </c>
      <c r="I16" s="25"/>
      <c r="J16" s="14" t="s">
        <v>730</v>
      </c>
    </row>
    <row r="17" spans="1:10" ht="20.100000000000001" customHeight="1" thickBot="1">
      <c r="A17" s="14" t="s">
        <v>16</v>
      </c>
      <c r="B17" s="23"/>
      <c r="C17" s="24" t="s">
        <v>77</v>
      </c>
      <c r="D17" s="14" t="s">
        <v>736</v>
      </c>
      <c r="E17" s="40">
        <v>1.5</v>
      </c>
      <c r="G17" s="27"/>
      <c r="H17" s="41">
        <f t="shared" si="0"/>
        <v>1.4999999999999999E-2</v>
      </c>
      <c r="I17" s="25"/>
      <c r="J17" s="14" t="s">
        <v>730</v>
      </c>
    </row>
    <row r="18" spans="1:10" ht="20.100000000000001" customHeight="1" thickBot="1">
      <c r="A18" s="14" t="s">
        <v>17</v>
      </c>
      <c r="B18" s="23"/>
      <c r="C18" s="24" t="s">
        <v>737</v>
      </c>
      <c r="D18" s="14" t="s">
        <v>738</v>
      </c>
      <c r="E18" s="40">
        <v>2.5</v>
      </c>
      <c r="G18" s="27"/>
      <c r="H18" s="41">
        <f t="shared" si="0"/>
        <v>2.5000000000000001E-2</v>
      </c>
      <c r="I18" s="25"/>
      <c r="J18" s="14" t="s">
        <v>735</v>
      </c>
    </row>
    <row r="19" spans="1:10" ht="20.100000000000001" customHeight="1" thickBot="1">
      <c r="A19" s="14" t="s">
        <v>18</v>
      </c>
      <c r="B19" s="23"/>
      <c r="C19" s="24" t="s">
        <v>78</v>
      </c>
      <c r="D19" s="14" t="s">
        <v>739</v>
      </c>
      <c r="E19" s="40">
        <v>2.5</v>
      </c>
      <c r="G19" s="27"/>
      <c r="H19" s="41">
        <f t="shared" si="0"/>
        <v>2.5000000000000001E-2</v>
      </c>
      <c r="I19" s="25"/>
      <c r="J19" s="14" t="s">
        <v>735</v>
      </c>
    </row>
    <row r="20" spans="1:10" ht="20.100000000000001" customHeight="1" thickBot="1">
      <c r="A20" s="14" t="s">
        <v>19</v>
      </c>
      <c r="B20" s="23"/>
      <c r="C20" s="24" t="s">
        <v>79</v>
      </c>
      <c r="D20" s="14" t="s">
        <v>729</v>
      </c>
      <c r="E20" s="40">
        <v>4</v>
      </c>
      <c r="G20" s="27"/>
      <c r="H20" s="41">
        <f t="shared" si="0"/>
        <v>0.04</v>
      </c>
      <c r="I20" s="25"/>
      <c r="J20" s="14" t="s">
        <v>740</v>
      </c>
    </row>
    <row r="21" spans="1:10" ht="20.100000000000001" customHeight="1" thickBot="1">
      <c r="A21" s="14" t="s">
        <v>20</v>
      </c>
      <c r="B21" s="23"/>
      <c r="C21" s="24" t="s">
        <v>80</v>
      </c>
      <c r="D21" s="14" t="s">
        <v>739</v>
      </c>
      <c r="E21" s="40">
        <v>4</v>
      </c>
      <c r="G21" s="27"/>
      <c r="H21" s="41">
        <f t="shared" si="0"/>
        <v>0.04</v>
      </c>
      <c r="I21" s="25"/>
      <c r="J21" s="14" t="s">
        <v>740</v>
      </c>
    </row>
    <row r="22" spans="1:10" ht="20.100000000000001" customHeight="1" thickBot="1">
      <c r="A22" s="14" t="s">
        <v>21</v>
      </c>
      <c r="B22" s="23"/>
      <c r="C22" s="24" t="s">
        <v>81</v>
      </c>
      <c r="D22" s="14" t="s">
        <v>729</v>
      </c>
      <c r="E22" s="40">
        <v>1.5</v>
      </c>
      <c r="G22" s="27"/>
      <c r="H22" s="41">
        <f t="shared" si="0"/>
        <v>1.4999999999999999E-2</v>
      </c>
      <c r="I22" s="25"/>
      <c r="J22" s="14" t="s">
        <v>741</v>
      </c>
    </row>
    <row r="23" spans="1:10" ht="20.100000000000001" customHeight="1" thickBot="1">
      <c r="A23" s="14" t="s">
        <v>22</v>
      </c>
      <c r="B23" s="23"/>
      <c r="C23" s="24" t="s">
        <v>706</v>
      </c>
      <c r="D23" s="14" t="s">
        <v>729</v>
      </c>
      <c r="E23" s="40">
        <v>1.5</v>
      </c>
      <c r="G23" s="27"/>
      <c r="H23" s="41">
        <f t="shared" si="0"/>
        <v>1.4999999999999999E-2</v>
      </c>
      <c r="I23" s="25"/>
      <c r="J23" s="14" t="s">
        <v>741</v>
      </c>
    </row>
    <row r="24" spans="1:10" ht="20.100000000000001" customHeight="1" thickBot="1">
      <c r="A24" s="14" t="s">
        <v>23</v>
      </c>
      <c r="B24" s="23"/>
      <c r="C24" s="24" t="s">
        <v>82</v>
      </c>
      <c r="D24" s="14" t="s">
        <v>729</v>
      </c>
      <c r="E24" s="40">
        <v>1.5</v>
      </c>
      <c r="G24" s="27"/>
      <c r="H24" s="41">
        <f t="shared" si="0"/>
        <v>1.4999999999999999E-2</v>
      </c>
      <c r="I24" s="25"/>
      <c r="J24" s="14" t="s">
        <v>741</v>
      </c>
    </row>
    <row r="25" spans="1:10" ht="20.100000000000001" customHeight="1" thickBot="1">
      <c r="A25" s="14" t="s">
        <v>24</v>
      </c>
      <c r="B25" s="23"/>
      <c r="C25" s="24" t="s">
        <v>83</v>
      </c>
      <c r="D25" s="14" t="s">
        <v>729</v>
      </c>
      <c r="E25" s="40">
        <v>1.5</v>
      </c>
      <c r="G25" s="27"/>
      <c r="H25" s="41">
        <f t="shared" si="0"/>
        <v>1.4999999999999999E-2</v>
      </c>
      <c r="I25" s="25"/>
      <c r="J25" s="14" t="s">
        <v>741</v>
      </c>
    </row>
    <row r="26" spans="1:10" ht="20.100000000000001" customHeight="1" thickBot="1">
      <c r="A26" s="14" t="s">
        <v>25</v>
      </c>
      <c r="B26" s="23"/>
      <c r="C26" s="24" t="s">
        <v>84</v>
      </c>
      <c r="D26" s="14" t="s">
        <v>729</v>
      </c>
      <c r="E26" s="40">
        <v>2.5</v>
      </c>
      <c r="G26" s="27"/>
      <c r="H26" s="41">
        <f t="shared" si="0"/>
        <v>2.5000000000000001E-2</v>
      </c>
      <c r="I26" s="25"/>
      <c r="J26" s="14" t="s">
        <v>742</v>
      </c>
    </row>
    <row r="27" spans="1:10" ht="20.100000000000001" customHeight="1" thickBot="1">
      <c r="A27" s="14" t="s">
        <v>704</v>
      </c>
      <c r="B27" s="23"/>
      <c r="C27" s="24" t="s">
        <v>85</v>
      </c>
      <c r="D27" s="14" t="s">
        <v>729</v>
      </c>
      <c r="E27" s="40">
        <v>1.5</v>
      </c>
      <c r="G27" s="27"/>
      <c r="H27" s="41">
        <f t="shared" si="0"/>
        <v>1.4999999999999999E-2</v>
      </c>
      <c r="I27" s="25"/>
      <c r="J27" s="14" t="s">
        <v>735</v>
      </c>
    </row>
    <row r="28" spans="1:10" ht="20.100000000000001" customHeight="1" thickBot="1">
      <c r="A28" s="14" t="s">
        <v>26</v>
      </c>
      <c r="B28" s="23"/>
      <c r="C28" s="24" t="s">
        <v>86</v>
      </c>
      <c r="D28" s="14" t="s">
        <v>729</v>
      </c>
      <c r="E28" s="40">
        <v>1.5</v>
      </c>
      <c r="G28" s="27"/>
      <c r="H28" s="41">
        <f t="shared" si="0"/>
        <v>1.4999999999999999E-2</v>
      </c>
      <c r="I28" s="25"/>
      <c r="J28" s="14" t="s">
        <v>735</v>
      </c>
    </row>
    <row r="29" spans="1:10" ht="20.100000000000001" customHeight="1" thickBot="1">
      <c r="A29" s="14" t="s">
        <v>27</v>
      </c>
      <c r="B29" s="23"/>
      <c r="C29" s="24" t="s">
        <v>87</v>
      </c>
      <c r="D29" s="14" t="s">
        <v>729</v>
      </c>
      <c r="E29" s="40">
        <v>1.5</v>
      </c>
      <c r="G29" s="27"/>
      <c r="H29" s="41">
        <f t="shared" si="0"/>
        <v>1.4999999999999999E-2</v>
      </c>
      <c r="I29" s="25"/>
      <c r="J29" s="14" t="s">
        <v>735</v>
      </c>
    </row>
    <row r="30" spans="1:10" ht="20.100000000000001" customHeight="1" thickBot="1">
      <c r="A30" s="14" t="s">
        <v>28</v>
      </c>
      <c r="B30" s="23"/>
      <c r="C30" s="24" t="s">
        <v>88</v>
      </c>
      <c r="D30" s="14" t="s">
        <v>729</v>
      </c>
      <c r="E30" s="40">
        <v>2</v>
      </c>
      <c r="G30" s="27"/>
      <c r="H30" s="41">
        <f t="shared" si="0"/>
        <v>0.02</v>
      </c>
      <c r="I30" s="25"/>
      <c r="J30" s="14" t="s">
        <v>735</v>
      </c>
    </row>
    <row r="31" spans="1:10" ht="20.100000000000001" customHeight="1" thickBot="1">
      <c r="A31" s="14" t="s">
        <v>29</v>
      </c>
      <c r="B31" s="23"/>
      <c r="C31" s="24" t="s">
        <v>89</v>
      </c>
      <c r="D31" s="14" t="s">
        <v>729</v>
      </c>
      <c r="E31" s="40">
        <v>2.5</v>
      </c>
      <c r="G31" s="27"/>
      <c r="H31" s="41">
        <f t="shared" si="0"/>
        <v>2.5000000000000001E-2</v>
      </c>
      <c r="I31" s="25"/>
      <c r="J31" s="14" t="s">
        <v>735</v>
      </c>
    </row>
    <row r="32" spans="1:10" ht="20.100000000000001" customHeight="1" thickBot="1">
      <c r="A32" s="14" t="s">
        <v>30</v>
      </c>
      <c r="B32" s="23"/>
      <c r="C32" s="24" t="s">
        <v>90</v>
      </c>
      <c r="D32" s="14" t="s">
        <v>746</v>
      </c>
      <c r="E32" s="40">
        <v>4</v>
      </c>
      <c r="G32" s="28"/>
      <c r="H32" s="41">
        <f t="shared" si="0"/>
        <v>0.04</v>
      </c>
      <c r="I32" s="25"/>
      <c r="J32" s="14" t="s">
        <v>730</v>
      </c>
    </row>
    <row r="33" spans="1:10" ht="20.100000000000001" customHeight="1" thickBot="1">
      <c r="A33" s="15" t="s">
        <v>31</v>
      </c>
      <c r="B33" s="29" t="s">
        <v>720</v>
      </c>
      <c r="C33" s="30" t="s">
        <v>91</v>
      </c>
      <c r="D33" s="15" t="s">
        <v>729</v>
      </c>
      <c r="E33" s="42">
        <v>2</v>
      </c>
      <c r="G33" s="31">
        <f>SUM(H33:H48)</f>
        <v>0.15000000000000005</v>
      </c>
      <c r="H33" s="43">
        <f t="shared" si="0"/>
        <v>0.02</v>
      </c>
      <c r="I33" s="25"/>
      <c r="J33" s="15" t="s">
        <v>741</v>
      </c>
    </row>
    <row r="34" spans="1:10" ht="20.100000000000001" customHeight="1" thickBot="1">
      <c r="A34" s="15" t="s">
        <v>32</v>
      </c>
      <c r="B34" s="29"/>
      <c r="C34" s="30" t="s">
        <v>92</v>
      </c>
      <c r="D34" s="15" t="s">
        <v>729</v>
      </c>
      <c r="E34" s="42">
        <v>2.5</v>
      </c>
      <c r="G34" s="32"/>
      <c r="H34" s="43">
        <f t="shared" si="0"/>
        <v>2.5000000000000001E-2</v>
      </c>
      <c r="I34" s="25"/>
      <c r="J34" s="15" t="s">
        <v>741</v>
      </c>
    </row>
    <row r="35" spans="1:10" ht="20.100000000000001" customHeight="1" thickBot="1">
      <c r="A35" s="15" t="s">
        <v>33</v>
      </c>
      <c r="B35" s="29"/>
      <c r="C35" s="30" t="s">
        <v>93</v>
      </c>
      <c r="D35" s="15" t="s">
        <v>729</v>
      </c>
      <c r="E35" s="42">
        <v>1</v>
      </c>
      <c r="G35" s="32"/>
      <c r="H35" s="43">
        <f t="shared" si="0"/>
        <v>0.01</v>
      </c>
      <c r="I35" s="25"/>
      <c r="J35" s="15" t="s">
        <v>735</v>
      </c>
    </row>
    <row r="36" spans="1:10" ht="20.100000000000001" customHeight="1" thickBot="1">
      <c r="A36" s="15" t="s">
        <v>34</v>
      </c>
      <c r="B36" s="29"/>
      <c r="C36" s="30" t="s">
        <v>94</v>
      </c>
      <c r="D36" s="15" t="s">
        <v>729</v>
      </c>
      <c r="E36" s="42">
        <v>1</v>
      </c>
      <c r="G36" s="32"/>
      <c r="H36" s="43">
        <f t="shared" si="0"/>
        <v>0.01</v>
      </c>
      <c r="I36" s="25"/>
      <c r="J36" s="15" t="s">
        <v>741</v>
      </c>
    </row>
    <row r="37" spans="1:10" ht="20.100000000000001" customHeight="1" thickBot="1">
      <c r="A37" s="15" t="s">
        <v>35</v>
      </c>
      <c r="B37" s="29"/>
      <c r="C37" s="30" t="s">
        <v>95</v>
      </c>
      <c r="D37" s="15" t="s">
        <v>729</v>
      </c>
      <c r="E37" s="42">
        <v>2</v>
      </c>
      <c r="G37" s="32"/>
      <c r="H37" s="43">
        <f t="shared" si="0"/>
        <v>0.02</v>
      </c>
      <c r="I37" s="25"/>
      <c r="J37" s="15" t="s">
        <v>741</v>
      </c>
    </row>
    <row r="38" spans="1:10" ht="20.100000000000001" customHeight="1" thickBot="1">
      <c r="A38" s="15" t="s">
        <v>36</v>
      </c>
      <c r="B38" s="29"/>
      <c r="C38" s="30" t="s">
        <v>96</v>
      </c>
      <c r="D38" s="15" t="s">
        <v>736</v>
      </c>
      <c r="E38" s="42">
        <v>1</v>
      </c>
      <c r="G38" s="32"/>
      <c r="H38" s="43">
        <f t="shared" si="0"/>
        <v>0.01</v>
      </c>
      <c r="I38" s="25"/>
      <c r="J38" s="15" t="s">
        <v>741</v>
      </c>
    </row>
    <row r="39" spans="1:10" ht="20.100000000000001" customHeight="1" thickBot="1">
      <c r="A39" s="15" t="s">
        <v>37</v>
      </c>
      <c r="B39" s="29"/>
      <c r="C39" s="30" t="s">
        <v>97</v>
      </c>
      <c r="D39" s="15" t="s">
        <v>729</v>
      </c>
      <c r="E39" s="42">
        <v>0.5</v>
      </c>
      <c r="G39" s="32"/>
      <c r="H39" s="43">
        <f t="shared" si="0"/>
        <v>5.0000000000000001E-3</v>
      </c>
      <c r="I39" s="25"/>
      <c r="J39" s="15" t="s">
        <v>741</v>
      </c>
    </row>
    <row r="40" spans="1:10" ht="20.100000000000001" customHeight="1" thickBot="1">
      <c r="A40" s="15" t="s">
        <v>38</v>
      </c>
      <c r="B40" s="29"/>
      <c r="C40" s="30" t="s">
        <v>98</v>
      </c>
      <c r="D40" s="15" t="s">
        <v>729</v>
      </c>
      <c r="E40" s="42">
        <v>0.5</v>
      </c>
      <c r="G40" s="32"/>
      <c r="H40" s="43">
        <f t="shared" si="0"/>
        <v>5.0000000000000001E-3</v>
      </c>
      <c r="I40" s="25"/>
      <c r="J40" s="15" t="s">
        <v>741</v>
      </c>
    </row>
    <row r="41" spans="1:10" ht="20.100000000000001" customHeight="1" thickBot="1">
      <c r="A41" s="15" t="s">
        <v>39</v>
      </c>
      <c r="B41" s="29"/>
      <c r="C41" s="30" t="s">
        <v>99</v>
      </c>
      <c r="D41" s="15" t="s">
        <v>729</v>
      </c>
      <c r="E41" s="42">
        <v>0.5</v>
      </c>
      <c r="G41" s="32"/>
      <c r="H41" s="43">
        <f t="shared" si="0"/>
        <v>5.0000000000000001E-3</v>
      </c>
      <c r="I41" s="25"/>
      <c r="J41" s="15" t="s">
        <v>741</v>
      </c>
    </row>
    <row r="42" spans="1:10" ht="20.100000000000001" customHeight="1" thickBot="1">
      <c r="A42" s="15" t="s">
        <v>40</v>
      </c>
      <c r="B42" s="29"/>
      <c r="C42" s="30" t="s">
        <v>100</v>
      </c>
      <c r="D42" s="15" t="s">
        <v>729</v>
      </c>
      <c r="E42" s="42">
        <v>0.5</v>
      </c>
      <c r="G42" s="32"/>
      <c r="H42" s="43">
        <f t="shared" si="0"/>
        <v>5.0000000000000001E-3</v>
      </c>
      <c r="I42" s="25"/>
      <c r="J42" s="15" t="s">
        <v>741</v>
      </c>
    </row>
    <row r="43" spans="1:10" ht="20.100000000000001" customHeight="1" thickBot="1">
      <c r="A43" s="15" t="s">
        <v>41</v>
      </c>
      <c r="B43" s="29"/>
      <c r="C43" s="30" t="s">
        <v>101</v>
      </c>
      <c r="D43" s="15" t="s">
        <v>729</v>
      </c>
      <c r="E43" s="42">
        <v>0.5</v>
      </c>
      <c r="G43" s="32"/>
      <c r="H43" s="43">
        <f t="shared" si="0"/>
        <v>5.0000000000000001E-3</v>
      </c>
      <c r="I43" s="25"/>
      <c r="J43" s="15" t="s">
        <v>741</v>
      </c>
    </row>
    <row r="44" spans="1:10" ht="20.100000000000001" customHeight="1" thickBot="1">
      <c r="A44" s="15" t="s">
        <v>42</v>
      </c>
      <c r="B44" s="29"/>
      <c r="C44" s="30" t="s">
        <v>102</v>
      </c>
      <c r="D44" s="15" t="s">
        <v>729</v>
      </c>
      <c r="E44" s="42">
        <v>0.5</v>
      </c>
      <c r="G44" s="32"/>
      <c r="H44" s="43">
        <f t="shared" si="0"/>
        <v>5.0000000000000001E-3</v>
      </c>
      <c r="I44" s="25"/>
      <c r="J44" s="15" t="s">
        <v>741</v>
      </c>
    </row>
    <row r="45" spans="1:10" ht="20.100000000000001" customHeight="1" thickBot="1">
      <c r="A45" s="15" t="s">
        <v>43</v>
      </c>
      <c r="B45" s="29"/>
      <c r="C45" s="30" t="s">
        <v>103</v>
      </c>
      <c r="D45" s="15" t="s">
        <v>729</v>
      </c>
      <c r="E45" s="42">
        <v>0.5</v>
      </c>
      <c r="G45" s="32"/>
      <c r="H45" s="43">
        <f t="shared" si="0"/>
        <v>5.0000000000000001E-3</v>
      </c>
      <c r="I45" s="25"/>
      <c r="J45" s="15" t="s">
        <v>741</v>
      </c>
    </row>
    <row r="46" spans="1:10" ht="20.100000000000001" customHeight="1" thickBot="1">
      <c r="A46" s="15" t="s">
        <v>44</v>
      </c>
      <c r="B46" s="29"/>
      <c r="C46" s="30" t="s">
        <v>104</v>
      </c>
      <c r="D46" s="15" t="s">
        <v>729</v>
      </c>
      <c r="E46" s="42">
        <v>0.5</v>
      </c>
      <c r="G46" s="32"/>
      <c r="H46" s="43">
        <f t="shared" si="0"/>
        <v>5.0000000000000001E-3</v>
      </c>
      <c r="I46" s="25"/>
      <c r="J46" s="15" t="s">
        <v>741</v>
      </c>
    </row>
    <row r="47" spans="1:10" ht="20.100000000000001" customHeight="1" thickBot="1">
      <c r="A47" s="15" t="s">
        <v>45</v>
      </c>
      <c r="B47" s="29"/>
      <c r="C47" s="30" t="s">
        <v>105</v>
      </c>
      <c r="D47" s="15" t="s">
        <v>729</v>
      </c>
      <c r="E47" s="42">
        <v>0.5</v>
      </c>
      <c r="G47" s="32"/>
      <c r="H47" s="43">
        <f t="shared" si="0"/>
        <v>5.0000000000000001E-3</v>
      </c>
      <c r="I47" s="25"/>
      <c r="J47" s="15" t="s">
        <v>741</v>
      </c>
    </row>
    <row r="48" spans="1:10" ht="20.100000000000001" customHeight="1" thickBot="1">
      <c r="A48" s="15" t="s">
        <v>46</v>
      </c>
      <c r="B48" s="29"/>
      <c r="C48" s="30" t="s">
        <v>106</v>
      </c>
      <c r="D48" s="15" t="s">
        <v>729</v>
      </c>
      <c r="E48" s="42">
        <v>1</v>
      </c>
      <c r="G48" s="33"/>
      <c r="H48" s="43">
        <f t="shared" si="0"/>
        <v>0.01</v>
      </c>
      <c r="I48" s="25"/>
      <c r="J48" s="15" t="s">
        <v>743</v>
      </c>
    </row>
    <row r="49" spans="1:10" ht="20.100000000000001" customHeight="1" thickBot="1">
      <c r="A49" s="16" t="s">
        <v>47</v>
      </c>
      <c r="B49" s="34" t="s">
        <v>721</v>
      </c>
      <c r="C49" s="35" t="s">
        <v>107</v>
      </c>
      <c r="D49" s="16" t="s">
        <v>729</v>
      </c>
      <c r="E49" s="44">
        <v>1</v>
      </c>
      <c r="G49" s="36">
        <f>SUM(H49:H65)</f>
        <v>0.15</v>
      </c>
      <c r="H49" s="45">
        <f t="shared" si="0"/>
        <v>0.01</v>
      </c>
      <c r="I49" s="25"/>
      <c r="J49" s="16" t="s">
        <v>735</v>
      </c>
    </row>
    <row r="50" spans="1:10" ht="20.100000000000001" customHeight="1" thickBot="1">
      <c r="A50" s="16" t="s">
        <v>48</v>
      </c>
      <c r="B50" s="34"/>
      <c r="C50" s="35" t="s">
        <v>108</v>
      </c>
      <c r="D50" s="16" t="s">
        <v>739</v>
      </c>
      <c r="E50" s="44">
        <v>0.5</v>
      </c>
      <c r="G50" s="36"/>
      <c r="H50" s="45">
        <f t="shared" si="0"/>
        <v>5.0000000000000001E-3</v>
      </c>
      <c r="I50" s="25"/>
      <c r="J50" s="16" t="s">
        <v>735</v>
      </c>
    </row>
    <row r="51" spans="1:10" ht="20.100000000000001" customHeight="1" thickBot="1">
      <c r="A51" s="16" t="s">
        <v>49</v>
      </c>
      <c r="B51" s="34"/>
      <c r="C51" s="35" t="s">
        <v>109</v>
      </c>
      <c r="D51" s="16" t="s">
        <v>729</v>
      </c>
      <c r="E51" s="44">
        <v>1</v>
      </c>
      <c r="G51" s="36"/>
      <c r="H51" s="45">
        <f t="shared" si="0"/>
        <v>0.01</v>
      </c>
      <c r="I51" s="25"/>
      <c r="J51" s="16" t="s">
        <v>735</v>
      </c>
    </row>
    <row r="52" spans="1:10" ht="20.100000000000001" customHeight="1" thickBot="1">
      <c r="A52" s="16" t="s">
        <v>50</v>
      </c>
      <c r="B52" s="34"/>
      <c r="C52" s="35" t="s">
        <v>747</v>
      </c>
      <c r="D52" s="16" t="s">
        <v>739</v>
      </c>
      <c r="E52" s="44">
        <v>0.5</v>
      </c>
      <c r="G52" s="36"/>
      <c r="H52" s="45">
        <f t="shared" si="0"/>
        <v>5.0000000000000001E-3</v>
      </c>
      <c r="I52" s="25"/>
      <c r="J52" s="16" t="s">
        <v>735</v>
      </c>
    </row>
    <row r="53" spans="1:10" ht="20.100000000000001" customHeight="1" thickBot="1">
      <c r="A53" s="16" t="s">
        <v>705</v>
      </c>
      <c r="B53" s="34"/>
      <c r="C53" s="35" t="s">
        <v>110</v>
      </c>
      <c r="D53" s="16" t="s">
        <v>729</v>
      </c>
      <c r="E53" s="44">
        <v>1</v>
      </c>
      <c r="G53" s="36"/>
      <c r="H53" s="45">
        <f t="shared" si="0"/>
        <v>0.01</v>
      </c>
      <c r="I53" s="25"/>
      <c r="J53" s="16" t="s">
        <v>735</v>
      </c>
    </row>
    <row r="54" spans="1:10" ht="20.100000000000001" customHeight="1" thickBot="1">
      <c r="A54" s="16" t="s">
        <v>51</v>
      </c>
      <c r="B54" s="34"/>
      <c r="C54" s="35" t="s">
        <v>111</v>
      </c>
      <c r="D54" s="16" t="s">
        <v>729</v>
      </c>
      <c r="E54" s="44">
        <v>1</v>
      </c>
      <c r="G54" s="36"/>
      <c r="H54" s="45">
        <f t="shared" si="0"/>
        <v>0.01</v>
      </c>
      <c r="I54" s="25"/>
      <c r="J54" s="16" t="s">
        <v>735</v>
      </c>
    </row>
    <row r="55" spans="1:10" ht="20.100000000000001" customHeight="1" thickBot="1">
      <c r="A55" s="16" t="s">
        <v>52</v>
      </c>
      <c r="B55" s="34"/>
      <c r="C55" s="35" t="s">
        <v>112</v>
      </c>
      <c r="D55" s="16" t="s">
        <v>729</v>
      </c>
      <c r="E55" s="44">
        <v>1</v>
      </c>
      <c r="G55" s="36"/>
      <c r="H55" s="45">
        <f t="shared" si="0"/>
        <v>0.01</v>
      </c>
      <c r="I55" s="25"/>
      <c r="J55" s="16" t="s">
        <v>735</v>
      </c>
    </row>
    <row r="56" spans="1:10" ht="20.100000000000001" customHeight="1" thickBot="1">
      <c r="A56" s="16" t="s">
        <v>53</v>
      </c>
      <c r="B56" s="34"/>
      <c r="C56" s="35" t="s">
        <v>113</v>
      </c>
      <c r="D56" s="16" t="s">
        <v>729</v>
      </c>
      <c r="E56" s="44">
        <v>1</v>
      </c>
      <c r="G56" s="36"/>
      <c r="H56" s="45">
        <f t="shared" si="0"/>
        <v>0.01</v>
      </c>
      <c r="I56" s="25"/>
      <c r="J56" s="16" t="s">
        <v>744</v>
      </c>
    </row>
    <row r="57" spans="1:10" ht="20.100000000000001" customHeight="1" thickBot="1">
      <c r="A57" s="16" t="s">
        <v>54</v>
      </c>
      <c r="B57" s="34"/>
      <c r="C57" s="35" t="s">
        <v>114</v>
      </c>
      <c r="D57" s="16" t="s">
        <v>729</v>
      </c>
      <c r="E57" s="44">
        <v>0.5</v>
      </c>
      <c r="G57" s="36"/>
      <c r="H57" s="45">
        <f t="shared" si="0"/>
        <v>5.0000000000000001E-3</v>
      </c>
      <c r="I57" s="25"/>
      <c r="J57" s="16" t="s">
        <v>744</v>
      </c>
    </row>
    <row r="58" spans="1:10" ht="20.100000000000001" customHeight="1" thickBot="1">
      <c r="A58" s="16" t="s">
        <v>55</v>
      </c>
      <c r="B58" s="34"/>
      <c r="C58" s="35" t="s">
        <v>115</v>
      </c>
      <c r="D58" s="16" t="s">
        <v>729</v>
      </c>
      <c r="E58" s="44">
        <v>1</v>
      </c>
      <c r="G58" s="36"/>
      <c r="H58" s="45">
        <f t="shared" si="0"/>
        <v>0.01</v>
      </c>
      <c r="I58" s="25"/>
      <c r="J58" s="16" t="s">
        <v>741</v>
      </c>
    </row>
    <row r="59" spans="1:10" ht="20.100000000000001" customHeight="1" thickBot="1">
      <c r="A59" s="16" t="s">
        <v>56</v>
      </c>
      <c r="B59" s="34"/>
      <c r="C59" s="35" t="s">
        <v>116</v>
      </c>
      <c r="D59" s="16" t="s">
        <v>729</v>
      </c>
      <c r="E59" s="44">
        <v>1</v>
      </c>
      <c r="G59" s="36"/>
      <c r="H59" s="45">
        <f t="shared" si="0"/>
        <v>0.01</v>
      </c>
      <c r="I59" s="25"/>
      <c r="J59" s="16" t="s">
        <v>741</v>
      </c>
    </row>
    <row r="60" spans="1:10" ht="20.100000000000001" customHeight="1" thickBot="1">
      <c r="A60" s="16" t="s">
        <v>57</v>
      </c>
      <c r="B60" s="34"/>
      <c r="C60" s="35" t="s">
        <v>117</v>
      </c>
      <c r="D60" s="16" t="s">
        <v>729</v>
      </c>
      <c r="E60" s="44">
        <v>1</v>
      </c>
      <c r="G60" s="36"/>
      <c r="H60" s="45">
        <f t="shared" si="0"/>
        <v>0.01</v>
      </c>
      <c r="I60" s="25"/>
      <c r="J60" s="16" t="s">
        <v>741</v>
      </c>
    </row>
    <row r="61" spans="1:10" ht="20.100000000000001" customHeight="1" thickBot="1">
      <c r="A61" s="16" t="s">
        <v>58</v>
      </c>
      <c r="B61" s="34"/>
      <c r="C61" s="35" t="s">
        <v>118</v>
      </c>
      <c r="D61" s="16" t="s">
        <v>729</v>
      </c>
      <c r="E61" s="44">
        <v>1</v>
      </c>
      <c r="G61" s="36"/>
      <c r="H61" s="45">
        <f t="shared" si="0"/>
        <v>0.01</v>
      </c>
      <c r="I61" s="25"/>
      <c r="J61" s="16" t="s">
        <v>741</v>
      </c>
    </row>
    <row r="62" spans="1:10" ht="20.100000000000001" customHeight="1" thickBot="1">
      <c r="A62" s="16" t="s">
        <v>59</v>
      </c>
      <c r="B62" s="34"/>
      <c r="C62" s="35" t="s">
        <v>119</v>
      </c>
      <c r="D62" s="16" t="s">
        <v>729</v>
      </c>
      <c r="E62" s="44">
        <v>1</v>
      </c>
      <c r="G62" s="36"/>
      <c r="H62" s="45">
        <f t="shared" si="0"/>
        <v>0.01</v>
      </c>
      <c r="I62" s="25"/>
      <c r="J62" s="16" t="s">
        <v>741</v>
      </c>
    </row>
    <row r="63" spans="1:10" ht="20.100000000000001" customHeight="1" thickBot="1">
      <c r="A63" s="16" t="s">
        <v>60</v>
      </c>
      <c r="B63" s="34"/>
      <c r="C63" s="35" t="s">
        <v>120</v>
      </c>
      <c r="D63" s="16" t="s">
        <v>729</v>
      </c>
      <c r="E63" s="44">
        <v>1</v>
      </c>
      <c r="G63" s="36"/>
      <c r="H63" s="45">
        <f t="shared" si="0"/>
        <v>0.01</v>
      </c>
      <c r="I63" s="25"/>
      <c r="J63" s="16" t="s">
        <v>730</v>
      </c>
    </row>
    <row r="64" spans="1:10" ht="20.100000000000001" customHeight="1" thickBot="1">
      <c r="A64" s="16" t="s">
        <v>61</v>
      </c>
      <c r="B64" s="34"/>
      <c r="C64" s="35" t="s">
        <v>121</v>
      </c>
      <c r="D64" s="16" t="s">
        <v>729</v>
      </c>
      <c r="E64" s="44">
        <v>1</v>
      </c>
      <c r="G64" s="36"/>
      <c r="H64" s="45">
        <f t="shared" si="0"/>
        <v>0.01</v>
      </c>
      <c r="I64" s="25"/>
      <c r="J64" s="16" t="s">
        <v>730</v>
      </c>
    </row>
    <row r="65" spans="1:10" ht="20.100000000000001" customHeight="1" thickBot="1">
      <c r="A65" s="16" t="s">
        <v>62</v>
      </c>
      <c r="B65" s="34"/>
      <c r="C65" s="35" t="s">
        <v>122</v>
      </c>
      <c r="D65" s="16" t="s">
        <v>729</v>
      </c>
      <c r="E65" s="44">
        <v>0.5</v>
      </c>
      <c r="G65" s="37"/>
      <c r="H65" s="45">
        <f t="shared" si="0"/>
        <v>5.0000000000000001E-3</v>
      </c>
      <c r="I65" s="25"/>
      <c r="J65" s="16" t="s">
        <v>745</v>
      </c>
    </row>
    <row r="66" spans="1:10" ht="20.100000000000001" customHeight="1" thickBot="1">
      <c r="E66" s="46"/>
      <c r="H66" s="47"/>
      <c r="I66" s="25"/>
    </row>
    <row r="67" spans="1:10" ht="20.100000000000001" customHeight="1" thickBot="1">
      <c r="E67" s="46"/>
      <c r="H67" s="25"/>
      <c r="I67" s="25"/>
    </row>
    <row r="68" spans="1:10" ht="20.100000000000001" customHeight="1" thickBot="1">
      <c r="E68" s="46"/>
      <c r="I68" s="25"/>
    </row>
    <row r="69" spans="1:10" ht="20.100000000000001" customHeight="1" thickBot="1">
      <c r="E69" s="48"/>
      <c r="I69" s="25"/>
    </row>
    <row r="70" spans="1:10" ht="20.100000000000001" customHeight="1" thickBot="1">
      <c r="I70" s="25"/>
      <c r="J70" s="17"/>
    </row>
    <row r="1048551" spans="8:9" ht="20.100000000000001" customHeight="1" thickBot="1">
      <c r="H1048551" s="25"/>
      <c r="I1048551" s="25"/>
    </row>
    <row r="1048552" spans="8:9" ht="20.100000000000001" customHeight="1" thickBot="1">
      <c r="H1048552" s="25"/>
      <c r="I1048552" s="25"/>
    </row>
    <row r="1048553" spans="8:9" ht="20.100000000000001" customHeight="1" thickBot="1">
      <c r="H1048553" s="25"/>
      <c r="I1048553" s="25"/>
    </row>
    <row r="1048554" spans="8:9" ht="20.100000000000001" customHeight="1" thickBot="1">
      <c r="H1048554" s="25"/>
      <c r="I1048554" s="25"/>
    </row>
    <row r="1048555" spans="8:9" ht="20.100000000000001" customHeight="1" thickBot="1">
      <c r="H1048555" s="25"/>
      <c r="I1048555" s="25"/>
    </row>
    <row r="1048556" spans="8:9" ht="20.100000000000001" customHeight="1" thickBot="1">
      <c r="H1048556" s="25"/>
      <c r="I1048556" s="25"/>
    </row>
    <row r="1048557" spans="8:9" ht="20.100000000000001" customHeight="1" thickBot="1">
      <c r="H1048557" s="25"/>
      <c r="I1048557" s="25"/>
    </row>
    <row r="1048558" spans="8:9" ht="20.100000000000001" customHeight="1" thickBot="1">
      <c r="H1048558" s="25"/>
      <c r="I1048558" s="25"/>
    </row>
  </sheetData>
  <mergeCells count="6">
    <mergeCell ref="B2:B32"/>
    <mergeCell ref="G2:G32"/>
    <mergeCell ref="B33:B48"/>
    <mergeCell ref="G33:G48"/>
    <mergeCell ref="B49:B65"/>
    <mergeCell ref="G49:G6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3690F-CB45-4111-BDD3-8A2241C6061E}">
  <sheetPr codeName="Planilha1">
    <tabColor theme="4" tint="0.39997558519241921"/>
  </sheetPr>
  <dimension ref="A1:BU562"/>
  <sheetViews>
    <sheetView zoomScale="80" zoomScaleNormal="80" workbookViewId="0">
      <pane xSplit="3" ySplit="4" topLeftCell="D5" activePane="bottomRight" state="frozen"/>
      <selection pane="topRight" activeCell="D1" sqref="D1"/>
      <selection pane="bottomLeft" activeCell="A3" sqref="A3"/>
      <selection pane="bottomRight"/>
    </sheetView>
  </sheetViews>
  <sheetFormatPr defaultColWidth="20.28515625" defaultRowHeight="12.75"/>
  <cols>
    <col min="1" max="1" width="15.5703125" style="9" customWidth="1"/>
    <col min="2" max="2" width="36" style="9" bestFit="1" customWidth="1"/>
    <col min="3" max="3" width="19.5703125" style="9" bestFit="1" customWidth="1"/>
    <col min="4" max="4" width="13.7109375" style="7" customWidth="1"/>
    <col min="5" max="6" width="18.42578125" style="78" bestFit="1" customWidth="1"/>
    <col min="7" max="14" width="19.85546875" style="7" bestFit="1" customWidth="1"/>
    <col min="15" max="15" width="18" style="7" bestFit="1" customWidth="1"/>
    <col min="16" max="16" width="16.7109375" style="7" customWidth="1"/>
    <col min="17" max="20" width="20.28515625" style="7"/>
    <col min="21" max="21" width="13.7109375" style="7" customWidth="1"/>
    <col min="22" max="26" width="20.28515625" style="7"/>
    <col min="27" max="27" width="20.28515625" style="10"/>
    <col min="28" max="16384" width="20.28515625" style="7"/>
  </cols>
  <sheetData>
    <row r="1" spans="1:67" ht="11.25" customHeight="1">
      <c r="A1" s="81"/>
      <c r="B1" s="82"/>
      <c r="C1" s="83"/>
      <c r="D1" s="69">
        <v>4</v>
      </c>
      <c r="E1" s="69">
        <v>5</v>
      </c>
      <c r="F1" s="69">
        <v>6</v>
      </c>
      <c r="G1" s="69">
        <v>7</v>
      </c>
      <c r="H1" s="69">
        <v>8</v>
      </c>
      <c r="I1" s="69">
        <v>9</v>
      </c>
      <c r="J1" s="69">
        <v>10</v>
      </c>
      <c r="K1" s="69">
        <v>11</v>
      </c>
      <c r="L1" s="69">
        <v>12</v>
      </c>
      <c r="M1" s="69">
        <v>13</v>
      </c>
      <c r="N1" s="69">
        <v>14</v>
      </c>
      <c r="O1" s="69">
        <v>15</v>
      </c>
      <c r="P1" s="69">
        <v>16</v>
      </c>
      <c r="Q1" s="69">
        <v>17</v>
      </c>
      <c r="R1" s="69">
        <v>18</v>
      </c>
      <c r="S1" s="69">
        <v>19</v>
      </c>
      <c r="T1" s="69">
        <v>20</v>
      </c>
      <c r="U1" s="69">
        <v>21</v>
      </c>
      <c r="V1" s="69">
        <v>22</v>
      </c>
      <c r="W1" s="69">
        <v>23</v>
      </c>
      <c r="X1" s="69">
        <v>24</v>
      </c>
      <c r="Y1" s="69">
        <v>25</v>
      </c>
      <c r="Z1" s="69">
        <v>26</v>
      </c>
      <c r="AA1" s="69">
        <v>27</v>
      </c>
      <c r="AB1" s="69">
        <v>28</v>
      </c>
      <c r="AC1" s="69">
        <v>29</v>
      </c>
      <c r="AD1" s="69">
        <v>30</v>
      </c>
      <c r="AE1" s="69">
        <v>31</v>
      </c>
      <c r="AF1" s="69">
        <v>32</v>
      </c>
      <c r="AG1" s="69">
        <v>33</v>
      </c>
      <c r="AH1" s="69">
        <v>34</v>
      </c>
      <c r="AI1" s="69">
        <v>35</v>
      </c>
      <c r="AJ1" s="69">
        <v>36</v>
      </c>
      <c r="AK1" s="69">
        <v>37</v>
      </c>
      <c r="AL1" s="69">
        <v>38</v>
      </c>
      <c r="AM1" s="69">
        <v>39</v>
      </c>
      <c r="AN1" s="69">
        <v>40</v>
      </c>
      <c r="AO1" s="69">
        <v>41</v>
      </c>
      <c r="AP1" s="69">
        <v>42</v>
      </c>
      <c r="AQ1" s="69">
        <v>43</v>
      </c>
      <c r="AR1" s="69">
        <v>44</v>
      </c>
      <c r="AS1" s="69">
        <v>45</v>
      </c>
      <c r="AT1" s="69">
        <v>46</v>
      </c>
      <c r="AU1" s="69">
        <v>47</v>
      </c>
      <c r="AV1" s="69">
        <v>48</v>
      </c>
      <c r="AW1" s="69">
        <v>49</v>
      </c>
      <c r="AX1" s="69">
        <v>50</v>
      </c>
      <c r="AY1" s="69">
        <v>51</v>
      </c>
      <c r="AZ1" s="69">
        <v>52</v>
      </c>
      <c r="BA1" s="69">
        <v>53</v>
      </c>
      <c r="BB1" s="69">
        <v>54</v>
      </c>
      <c r="BC1" s="69">
        <v>55</v>
      </c>
      <c r="BD1" s="69">
        <v>56</v>
      </c>
      <c r="BE1" s="69">
        <v>57</v>
      </c>
      <c r="BF1" s="69">
        <v>58</v>
      </c>
      <c r="BG1" s="69">
        <v>59</v>
      </c>
      <c r="BH1" s="69">
        <v>60</v>
      </c>
      <c r="BI1" s="69">
        <v>61</v>
      </c>
      <c r="BJ1" s="69">
        <v>62</v>
      </c>
      <c r="BK1" s="69">
        <v>63</v>
      </c>
      <c r="BL1" s="69">
        <v>64</v>
      </c>
      <c r="BM1" s="69">
        <v>65</v>
      </c>
      <c r="BN1" s="69">
        <v>66</v>
      </c>
      <c r="BO1" s="69">
        <v>67</v>
      </c>
    </row>
    <row r="2" spans="1:67">
      <c r="A2" s="84"/>
      <c r="B2" s="85"/>
      <c r="C2" s="86"/>
      <c r="D2" s="79" t="s">
        <v>1</v>
      </c>
      <c r="E2" s="52" t="s">
        <v>2</v>
      </c>
      <c r="F2" s="52" t="s">
        <v>3</v>
      </c>
      <c r="G2" s="52" t="s">
        <v>4</v>
      </c>
      <c r="H2" s="52" t="s">
        <v>5</v>
      </c>
      <c r="I2" s="52" t="s">
        <v>6</v>
      </c>
      <c r="J2" s="52" t="s">
        <v>7</v>
      </c>
      <c r="K2" s="52" t="s">
        <v>8</v>
      </c>
      <c r="L2" s="52" t="s">
        <v>9</v>
      </c>
      <c r="M2" s="52" t="s">
        <v>10</v>
      </c>
      <c r="N2" s="52" t="s">
        <v>11</v>
      </c>
      <c r="O2" s="52" t="s">
        <v>12</v>
      </c>
      <c r="P2" s="52" t="s">
        <v>13</v>
      </c>
      <c r="Q2" s="52" t="s">
        <v>14</v>
      </c>
      <c r="R2" s="52" t="s">
        <v>15</v>
      </c>
      <c r="S2" s="52" t="s">
        <v>16</v>
      </c>
      <c r="T2" s="52" t="s">
        <v>17</v>
      </c>
      <c r="U2" s="52" t="s">
        <v>18</v>
      </c>
      <c r="V2" s="52" t="s">
        <v>19</v>
      </c>
      <c r="W2" s="52" t="s">
        <v>20</v>
      </c>
      <c r="X2" s="52" t="s">
        <v>21</v>
      </c>
      <c r="Y2" s="52" t="s">
        <v>22</v>
      </c>
      <c r="Z2" s="52" t="s">
        <v>23</v>
      </c>
      <c r="AA2" s="52" t="s">
        <v>24</v>
      </c>
      <c r="AB2" s="52" t="s">
        <v>25</v>
      </c>
      <c r="AC2" s="52" t="s">
        <v>704</v>
      </c>
      <c r="AD2" s="52" t="s">
        <v>26</v>
      </c>
      <c r="AE2" s="52" t="s">
        <v>27</v>
      </c>
      <c r="AF2" s="52" t="s">
        <v>28</v>
      </c>
      <c r="AG2" s="52" t="s">
        <v>29</v>
      </c>
      <c r="AH2" s="52" t="s">
        <v>30</v>
      </c>
      <c r="AI2" s="53" t="s">
        <v>31</v>
      </c>
      <c r="AJ2" s="53" t="s">
        <v>32</v>
      </c>
      <c r="AK2" s="53" t="s">
        <v>33</v>
      </c>
      <c r="AL2" s="53" t="s">
        <v>34</v>
      </c>
      <c r="AM2" s="53" t="s">
        <v>35</v>
      </c>
      <c r="AN2" s="53" t="s">
        <v>36</v>
      </c>
      <c r="AO2" s="53" t="s">
        <v>37</v>
      </c>
      <c r="AP2" s="53" t="s">
        <v>38</v>
      </c>
      <c r="AQ2" s="53" t="s">
        <v>39</v>
      </c>
      <c r="AR2" s="53" t="s">
        <v>40</v>
      </c>
      <c r="AS2" s="53" t="s">
        <v>41</v>
      </c>
      <c r="AT2" s="53" t="s">
        <v>42</v>
      </c>
      <c r="AU2" s="53" t="s">
        <v>43</v>
      </c>
      <c r="AV2" s="53" t="s">
        <v>44</v>
      </c>
      <c r="AW2" s="53" t="s">
        <v>45</v>
      </c>
      <c r="AX2" s="53" t="s">
        <v>46</v>
      </c>
      <c r="AY2" s="54" t="s">
        <v>47</v>
      </c>
      <c r="AZ2" s="54" t="s">
        <v>48</v>
      </c>
      <c r="BA2" s="54" t="s">
        <v>49</v>
      </c>
      <c r="BB2" s="54" t="s">
        <v>50</v>
      </c>
      <c r="BC2" s="54" t="s">
        <v>705</v>
      </c>
      <c r="BD2" s="54" t="s">
        <v>51</v>
      </c>
      <c r="BE2" s="54" t="s">
        <v>52</v>
      </c>
      <c r="BF2" s="54" t="s">
        <v>53</v>
      </c>
      <c r="BG2" s="54" t="s">
        <v>54</v>
      </c>
      <c r="BH2" s="54" t="s">
        <v>55</v>
      </c>
      <c r="BI2" s="54" t="s">
        <v>56</v>
      </c>
      <c r="BJ2" s="54" t="s">
        <v>57</v>
      </c>
      <c r="BK2" s="54" t="s">
        <v>58</v>
      </c>
      <c r="BL2" s="54" t="s">
        <v>59</v>
      </c>
      <c r="BM2" s="54" t="s">
        <v>60</v>
      </c>
      <c r="BN2" s="54" t="s">
        <v>61</v>
      </c>
      <c r="BO2" s="54" t="s">
        <v>62</v>
      </c>
    </row>
    <row r="3" spans="1:67">
      <c r="A3" s="80" t="s">
        <v>717</v>
      </c>
      <c r="B3" s="80" t="s">
        <v>718</v>
      </c>
      <c r="C3" s="80" t="s">
        <v>63</v>
      </c>
      <c r="D3" s="56" t="s">
        <v>719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8"/>
      <c r="AI3" s="59" t="s">
        <v>720</v>
      </c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1"/>
      <c r="AY3" s="62" t="s">
        <v>721</v>
      </c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4"/>
    </row>
    <row r="4" spans="1:67" ht="63.75">
      <c r="A4" s="55"/>
      <c r="B4" s="55"/>
      <c r="C4" s="55"/>
      <c r="D4" s="65" t="str">
        <f>Indicadores!C2</f>
        <v>População</v>
      </c>
      <c r="E4" s="65" t="str">
        <f>Indicadores!C3</f>
        <v>População por faixa etária | De 0 a 4 anos</v>
      </c>
      <c r="F4" s="65" t="str">
        <f>Indicadores!C4</f>
        <v>População por faixa etária | De 5 a 9 anos</v>
      </c>
      <c r="G4" s="65" t="str">
        <f>Indicadores!C5</f>
        <v>População por faixa etária | De 10 a 14 anos</v>
      </c>
      <c r="H4" s="65" t="str">
        <f>Indicadores!C6</f>
        <v>População por faixa etária | De 15 a 19 anos</v>
      </c>
      <c r="I4" s="65" t="str">
        <f>Indicadores!C7</f>
        <v>População por faixa etária | De 20 a 29 anos</v>
      </c>
      <c r="J4" s="65" t="str">
        <f>Indicadores!C8</f>
        <v>População por faixa etária | De 30 a 39 anos</v>
      </c>
      <c r="K4" s="65" t="str">
        <f>Indicadores!C9</f>
        <v>População por faixa etária | De 40 a 49 anos</v>
      </c>
      <c r="L4" s="65" t="str">
        <f>Indicadores!C10</f>
        <v>População por faixa etária | De 50 a 59 anos</v>
      </c>
      <c r="M4" s="65" t="str">
        <f>Indicadores!C11</f>
        <v>População por faixa etária | De 60 a 69 anos</v>
      </c>
      <c r="N4" s="65" t="str">
        <f>Indicadores!C12</f>
        <v>População por faixa etária | De 70 a 79 anos</v>
      </c>
      <c r="O4" s="65" t="str">
        <f>Indicadores!C13</f>
        <v>População por faixa etária | Acima de 80 anos</v>
      </c>
      <c r="P4" s="65" t="str">
        <f>Indicadores!C14</f>
        <v>População Economicamente Ativa</v>
      </c>
      <c r="Q4" s="65" t="str">
        <f>Indicadores!C15</f>
        <v>% de Chefes de família - Classe Social A</v>
      </c>
      <c r="R4" s="65" t="str">
        <f>Indicadores!C16</f>
        <v>% de Chefes de família - Classe Social B</v>
      </c>
      <c r="S4" s="65" t="str">
        <f>Indicadores!C17</f>
        <v>% de Chefes de família - Classe Social C</v>
      </c>
      <c r="T4" s="65" t="str">
        <f>Indicadores!C18</f>
        <v>Renda Média Familiar (por pessoa)</v>
      </c>
      <c r="U4" s="65" t="str">
        <f>Indicadores!C19</f>
        <v>Crescimento da Renda</v>
      </c>
      <c r="V4" s="65" t="str">
        <f>Indicadores!C20</f>
        <v>Número de Beneficiários de Planos de Saúde</v>
      </c>
      <c r="W4" s="65" t="str">
        <f>Indicadores!C21</f>
        <v>Crescimento de Beneficiários de Planos de Saúde</v>
      </c>
      <c r="X4" s="65" t="str">
        <f>Indicadores!C22</f>
        <v>Internações realizadas por local de atendimento | Tratamento em Oncologia</v>
      </c>
      <c r="Y4" s="65" t="str">
        <f>Indicadores!C23</f>
        <v>Internações realizadas por local de atendimento | Neurocirugia</v>
      </c>
      <c r="Z4" s="65" t="str">
        <f>Indicadores!C24</f>
        <v>Internações realizadas por local de atendimento | Cirurgia do do Ap. Circulatório</v>
      </c>
      <c r="AA4" s="65" t="str">
        <f>Indicadores!C25</f>
        <v>Internações realizadas por local de atendimento | Cirurgia em Oncologia</v>
      </c>
      <c r="AB4" s="65" t="str">
        <f>Indicadores!C26</f>
        <v>Relação Beneficiários/Leitos Privados</v>
      </c>
      <c r="AC4" s="65" t="str">
        <f>Indicadores!C27</f>
        <v>Empregos com Renda entre 3 e 5 salários mínimos</v>
      </c>
      <c r="AD4" s="65" t="str">
        <f>Indicadores!C28</f>
        <v>Empregos com Renda entre 5 e 7 salários mínimos</v>
      </c>
      <c r="AE4" s="65" t="str">
        <f>Indicadores!C29</f>
        <v>Empregos com Renda entre 7 e 10 salários mínimos</v>
      </c>
      <c r="AF4" s="65" t="str">
        <f>Indicadores!C30</f>
        <v>Empregos com Renda entre 10 e 15 salários mínimos</v>
      </c>
      <c r="AG4" s="65" t="str">
        <f>Indicadores!C31</f>
        <v>Empregos com Renda acima de 15 salários mínimos</v>
      </c>
      <c r="AH4" s="65" t="str">
        <f>Indicadores!C32</f>
        <v>TGCA (Taxa Geométrica de Crescimento Anual) Populacional</v>
      </c>
      <c r="AI4" s="66" t="str">
        <f>Indicadores!C33</f>
        <v>Hospitais Privados</v>
      </c>
      <c r="AJ4" s="66" t="str">
        <f>Indicadores!C34</f>
        <v>Leitos Privados/Hospitais Privados</v>
      </c>
      <c r="AK4" s="66" t="str">
        <f>Indicadores!C35</f>
        <v>Clínica Médica</v>
      </c>
      <c r="AL4" s="66" t="str">
        <f>Indicadores!C36</f>
        <v>Day Hospital</v>
      </c>
      <c r="AM4" s="66" t="str">
        <f>Indicadores!C37</f>
        <v>Leitos Privados</v>
      </c>
      <c r="AN4" s="66" t="str">
        <f>Indicadores!C38</f>
        <v>Leitos Privados/Leitos Total</v>
      </c>
      <c r="AO4" s="66" t="str">
        <f>Indicadores!C39</f>
        <v>Leitos Cirúrgicos | Cardiologia - Não SUS</v>
      </c>
      <c r="AP4" s="66" t="str">
        <f>Indicadores!C40</f>
        <v>Leitos Cirúrgicos | Cirúrgia Geral - Não SUS</v>
      </c>
      <c r="AQ4" s="66" t="str">
        <f>Indicadores!C41</f>
        <v>Leitos Cirúrgicos | Neurocirurgia - Não SUS</v>
      </c>
      <c r="AR4" s="66" t="str">
        <f>Indicadores!C42</f>
        <v>Leitos Cirúrgicos | Oncologia - Não SUS</v>
      </c>
      <c r="AS4" s="66" t="str">
        <f>Indicadores!C43</f>
        <v>Leitos Cirúrgicos | Ortopedia e Traumatologia - Não SUS</v>
      </c>
      <c r="AT4" s="67" t="str">
        <f>Indicadores!C44</f>
        <v>Leitos Clínicos | Cardiologia - Não SUS</v>
      </c>
      <c r="AU4" s="67" t="str">
        <f>Indicadores!C45</f>
        <v>Leitos Clínicos | Clínica Geral - Não SUS</v>
      </c>
      <c r="AV4" s="67" t="str">
        <f>Indicadores!C46</f>
        <v>Leitos Clínicos | Neurologia - Não SUS</v>
      </c>
      <c r="AW4" s="67" t="str">
        <f>Indicadores!C47</f>
        <v>Leitos Clínicos | Oncologia - Não SUS</v>
      </c>
      <c r="AX4" s="67" t="str">
        <f>Indicadores!C48</f>
        <v>Relação de Leitos Privados / Médicos</v>
      </c>
      <c r="AY4" s="68" t="str">
        <f>Indicadores!C49</f>
        <v>Empresas - Saúde</v>
      </c>
      <c r="AZ4" s="68" t="str">
        <f>Indicadores!C50</f>
        <v>TGCA | Crescimento Empresas - Saúde</v>
      </c>
      <c r="BA4" s="68" t="str">
        <f>Indicadores!C51</f>
        <v>Profissionais da Saúde | Total</v>
      </c>
      <c r="BB4" s="68" t="str">
        <f>Indicadores!C52</f>
        <v>TGCA | Crescimento Profissionais - Saúde</v>
      </c>
      <c r="BC4" s="68" t="str">
        <f>Indicadores!C53</f>
        <v>Médicos | Total</v>
      </c>
      <c r="BD4" s="68" t="str">
        <f>Indicadores!C54</f>
        <v>Profissionais da Saúde | Enfermeiros</v>
      </c>
      <c r="BE4" s="68" t="str">
        <f>Indicadores!C55</f>
        <v>Profissionais da Saúde | Auxiliar de Enfermagem</v>
      </c>
      <c r="BF4" s="68" t="str">
        <f>Indicadores!C56</f>
        <v>Concluintes | Curso Superior de Medicina</v>
      </c>
      <c r="BG4" s="68" t="str">
        <f>Indicadores!C57</f>
        <v>Concluintes | Curso Superior de Enfermagem</v>
      </c>
      <c r="BH4" s="68" t="str">
        <f>Indicadores!C58</f>
        <v>Equipamentos | Mamógrafos</v>
      </c>
      <c r="BI4" s="68" t="str">
        <f>Indicadores!C59</f>
        <v>Equipamentos | Raio X</v>
      </c>
      <c r="BJ4" s="68" t="str">
        <f>Indicadores!C60</f>
        <v>Equipamentos | Tomógrafo Computadorizado</v>
      </c>
      <c r="BK4" s="68" t="str">
        <f>Indicadores!C61</f>
        <v>Equipamentos | Ressonância Magnética</v>
      </c>
      <c r="BL4" s="68" t="str">
        <f>Indicadores!C62</f>
        <v>Equipamentos | Ultrassom</v>
      </c>
      <c r="BM4" s="68" t="str">
        <f>Indicadores!C63</f>
        <v>IDH Longevidade</v>
      </c>
      <c r="BN4" s="68" t="str">
        <f>Indicadores!C64</f>
        <v>Crescimento | IDH Longevidade</v>
      </c>
      <c r="BO4" s="68" t="str">
        <f>Indicadores!C65</f>
        <v>Transporte (presença de aeroporto)</v>
      </c>
    </row>
    <row r="5" spans="1:67" s="75" customFormat="1">
      <c r="A5" s="5">
        <v>11001</v>
      </c>
      <c r="B5" s="5" t="s">
        <v>591</v>
      </c>
      <c r="C5" s="5" t="s">
        <v>584</v>
      </c>
      <c r="D5" s="12">
        <v>702588</v>
      </c>
      <c r="E5" s="12">
        <v>55726</v>
      </c>
      <c r="F5" s="12">
        <v>53921</v>
      </c>
      <c r="G5" s="12">
        <v>54110</v>
      </c>
      <c r="H5" s="12">
        <v>59434</v>
      </c>
      <c r="I5" s="12">
        <v>126759</v>
      </c>
      <c r="J5" s="12">
        <v>125335</v>
      </c>
      <c r="K5" s="12">
        <v>98108</v>
      </c>
      <c r="L5" s="12">
        <v>68824</v>
      </c>
      <c r="M5" s="12">
        <v>39858</v>
      </c>
      <c r="N5" s="12">
        <v>15405</v>
      </c>
      <c r="O5" s="12">
        <v>5108</v>
      </c>
      <c r="P5" s="12">
        <v>253536</v>
      </c>
      <c r="Q5" s="12">
        <f>VLOOKUP(A5,'[1]RAIS_workers_2025-04-02T13_41_0'!$A:$C,3,0)</f>
        <v>5259</v>
      </c>
      <c r="R5" s="12">
        <f>VLOOKUP(A5,'[2]RAIS_workers_2025-04-02T14_01_0'!$A:$C,3,0)</f>
        <v>26197</v>
      </c>
      <c r="S5" s="12">
        <f>VLOOKUP(A5,'[3]RAIS_workers_2025-04-02T14_32_3'!$A:$C,3,0)</f>
        <v>74124</v>
      </c>
      <c r="T5" s="70">
        <f>VLOOKUP(A5,[4]consulta3255115!$A:$D,3,0)</f>
        <v>2602.1846563806098</v>
      </c>
      <c r="U5" s="71">
        <v>-3.7402166777661588E-2</v>
      </c>
      <c r="V5" s="12">
        <v>90635</v>
      </c>
      <c r="W5" s="19">
        <v>9.4969434846690987E-2</v>
      </c>
      <c r="X5" s="12">
        <f>IFERROR(VLOOKUP(A5,[5]cnes_cnv_leiintbr173714187_32_1!$A:$C,3,0),0)</f>
        <v>19</v>
      </c>
      <c r="Y5" s="5">
        <f>IFERROR(VLOOKUP(A5,[6]cnes_cnv_leiintbr174300187_32_1!$A:$C,3,0),0)</f>
        <v>31</v>
      </c>
      <c r="Z5" s="12">
        <f>IFERROR(VLOOKUP(A5,[7]cnes_cnv_leiintbr175117187_32_1!$A:$C,3,0),0)</f>
        <v>35</v>
      </c>
      <c r="AA5" s="18">
        <f>IFERROR(VLOOKUP(A5,[8]cnes_cnv_leiintbr180027187_32_1!$A:$C,3,0),0)</f>
        <v>23</v>
      </c>
      <c r="AB5" s="72">
        <f>IFERROR(V5/AM5,0)</f>
        <v>167.22324723247232</v>
      </c>
      <c r="AC5" s="12">
        <v>38934</v>
      </c>
      <c r="AD5" s="12">
        <v>13600</v>
      </c>
      <c r="AE5" s="12">
        <v>6645</v>
      </c>
      <c r="AF5" s="12">
        <v>5952</v>
      </c>
      <c r="AG5" s="12">
        <v>5259</v>
      </c>
      <c r="AH5" s="19">
        <v>1.5804021311908167E-2</v>
      </c>
      <c r="AI5" s="12">
        <v>28</v>
      </c>
      <c r="AJ5" s="12">
        <f>IFERROR(AM5/AI5,0)</f>
        <v>19.357142857142858</v>
      </c>
      <c r="AK5" s="12">
        <v>447</v>
      </c>
      <c r="AL5" s="5">
        <v>8</v>
      </c>
      <c r="AM5" s="5">
        <v>542</v>
      </c>
      <c r="AN5" s="72">
        <v>0.25858778625954199</v>
      </c>
      <c r="AO5" s="18">
        <v>21</v>
      </c>
      <c r="AP5" s="5">
        <f>IFERROR(VLOOKUP(A5,[9]cnes_cnv_leiintbr135436200_238_!$A:$E,5,0),0)</f>
        <v>88</v>
      </c>
      <c r="AQ5" s="5">
        <v>3</v>
      </c>
      <c r="AR5" s="5">
        <v>1</v>
      </c>
      <c r="AS5" s="5">
        <v>27</v>
      </c>
      <c r="AT5" s="5">
        <v>8</v>
      </c>
      <c r="AU5" s="5">
        <v>214</v>
      </c>
      <c r="AV5" s="5">
        <v>5</v>
      </c>
      <c r="AW5" s="5">
        <v>1</v>
      </c>
      <c r="AX5" s="5">
        <f>AM5/BC5</f>
        <v>0.84161490683229812</v>
      </c>
      <c r="AY5" s="12">
        <v>396</v>
      </c>
      <c r="AZ5" s="73">
        <v>0.58399999999999996</v>
      </c>
      <c r="BA5" s="12">
        <v>7856</v>
      </c>
      <c r="BB5" s="73">
        <v>0.31900604432505036</v>
      </c>
      <c r="BC5" s="12">
        <v>644</v>
      </c>
      <c r="BD5" s="12">
        <v>1547</v>
      </c>
      <c r="BE5" s="12">
        <v>464</v>
      </c>
      <c r="BF5" s="12">
        <v>299</v>
      </c>
      <c r="BG5" s="12">
        <v>234</v>
      </c>
      <c r="BH5" s="12">
        <v>23</v>
      </c>
      <c r="BI5" s="12">
        <v>335</v>
      </c>
      <c r="BJ5" s="12">
        <v>40</v>
      </c>
      <c r="BK5" s="12">
        <v>19</v>
      </c>
      <c r="BL5" s="12">
        <v>246</v>
      </c>
      <c r="BM5" s="74">
        <v>0.78142857142857136</v>
      </c>
      <c r="BN5" s="72">
        <v>14.651016558373492</v>
      </c>
      <c r="BO5" s="5">
        <v>21</v>
      </c>
    </row>
    <row r="6" spans="1:67" s="75" customFormat="1">
      <c r="A6" s="5">
        <v>11002</v>
      </c>
      <c r="B6" s="5" t="s">
        <v>589</v>
      </c>
      <c r="C6" s="5" t="s">
        <v>584</v>
      </c>
      <c r="D6" s="12">
        <v>87273</v>
      </c>
      <c r="E6" s="12">
        <v>8288</v>
      </c>
      <c r="F6" s="12">
        <v>7817</v>
      </c>
      <c r="G6" s="12">
        <v>7260</v>
      </c>
      <c r="H6" s="12">
        <v>7549</v>
      </c>
      <c r="I6" s="12">
        <v>15475</v>
      </c>
      <c r="J6" s="12">
        <v>13205</v>
      </c>
      <c r="K6" s="12">
        <v>11351</v>
      </c>
      <c r="L6" s="12">
        <v>8264</v>
      </c>
      <c r="M6" s="12">
        <v>4786</v>
      </c>
      <c r="N6" s="12">
        <v>2383</v>
      </c>
      <c r="O6" s="12">
        <v>895</v>
      </c>
      <c r="P6" s="12">
        <v>10507</v>
      </c>
      <c r="Q6" s="12">
        <f>VLOOKUP(A6,'[1]RAIS_workers_2025-04-02T13_41_0'!$A:$C,3,0)</f>
        <v>62</v>
      </c>
      <c r="R6" s="12">
        <f>VLOOKUP(A6,'[2]RAIS_workers_2025-04-02T14_01_0'!$A:$C,3,0)</f>
        <v>357</v>
      </c>
      <c r="S6" s="12">
        <f>VLOOKUP(A6,'[3]RAIS_workers_2025-04-02T14_32_3'!$A:$C,3,0)</f>
        <v>1920</v>
      </c>
      <c r="T6" s="70">
        <f>VLOOKUP(A6,[4]consulta3255115!$A:$D,3,0)</f>
        <v>1430.94018270225</v>
      </c>
      <c r="U6" s="71">
        <v>0.36455656369785988</v>
      </c>
      <c r="V6" s="12">
        <v>2381</v>
      </c>
      <c r="W6" s="19">
        <v>2.6293103448275863E-2</v>
      </c>
      <c r="X6" s="12">
        <f>IFERROR(VLOOKUP(A6,[5]cnes_cnv_leiintbr173714187_32_1!$A:$C,3,0),0)</f>
        <v>0</v>
      </c>
      <c r="Y6" s="5">
        <f>IFERROR(VLOOKUP(A6,[6]cnes_cnv_leiintbr174300187_32_1!$A:$C,3,0),0)</f>
        <v>0</v>
      </c>
      <c r="Z6" s="12">
        <f>IFERROR(VLOOKUP(A6,[7]cnes_cnv_leiintbr175117187_32_1!$A:$C,3,0),0)</f>
        <v>0</v>
      </c>
      <c r="AA6" s="18">
        <f>IFERROR(VLOOKUP(A6,[8]cnes_cnv_leiintbr180027187_32_1!$A:$C,3,0),0)</f>
        <v>0</v>
      </c>
      <c r="AB6" s="72">
        <f t="shared" ref="AB6:AB69" si="0">IFERROR(V6/AM6,0)</f>
        <v>264.55555555555554</v>
      </c>
      <c r="AC6" s="12">
        <v>744</v>
      </c>
      <c r="AD6" s="12">
        <v>175</v>
      </c>
      <c r="AE6" s="12">
        <v>104</v>
      </c>
      <c r="AF6" s="12">
        <v>78</v>
      </c>
      <c r="AG6" s="12">
        <v>62</v>
      </c>
      <c r="AH6" s="19">
        <v>7.9708997300858009E-3</v>
      </c>
      <c r="AI6" s="12">
        <v>1</v>
      </c>
      <c r="AJ6" s="12">
        <f t="shared" ref="AJ6:AJ69" si="1">IFERROR(AM6/AI6,0)</f>
        <v>9</v>
      </c>
      <c r="AK6" s="12">
        <v>5</v>
      </c>
      <c r="AL6" s="5">
        <v>0</v>
      </c>
      <c r="AM6" s="5">
        <v>9</v>
      </c>
      <c r="AN6" s="72">
        <v>4.4554455445544552E-2</v>
      </c>
      <c r="AO6" s="18">
        <v>0</v>
      </c>
      <c r="AP6" s="5">
        <f>IFERROR(VLOOKUP(A6,[9]cnes_cnv_leiintbr135436200_238_!$A:$E,5,0),0)</f>
        <v>0</v>
      </c>
      <c r="AQ6" s="5">
        <v>0</v>
      </c>
      <c r="AR6" s="5">
        <v>0</v>
      </c>
      <c r="AS6" s="5">
        <v>0</v>
      </c>
      <c r="AT6" s="5">
        <v>0</v>
      </c>
      <c r="AU6" s="5">
        <v>6</v>
      </c>
      <c r="AV6" s="5">
        <v>0</v>
      </c>
      <c r="AW6" s="5">
        <v>0</v>
      </c>
      <c r="AX6" s="5">
        <f t="shared" ref="AX6:AX69" si="2">AM6/BC6</f>
        <v>0.21951219512195122</v>
      </c>
      <c r="AY6" s="12">
        <v>2</v>
      </c>
      <c r="AZ6" s="71">
        <v>1</v>
      </c>
      <c r="BA6" s="12">
        <v>535</v>
      </c>
      <c r="BB6" s="73">
        <v>0.15053763440860216</v>
      </c>
      <c r="BC6" s="12">
        <v>41</v>
      </c>
      <c r="BD6" s="12">
        <v>79</v>
      </c>
      <c r="BE6" s="12">
        <v>41</v>
      </c>
      <c r="BF6" s="12">
        <v>0</v>
      </c>
      <c r="BG6" s="12">
        <v>0</v>
      </c>
      <c r="BH6" s="12">
        <v>1</v>
      </c>
      <c r="BI6" s="12">
        <v>26</v>
      </c>
      <c r="BJ6" s="12">
        <v>2</v>
      </c>
      <c r="BK6" s="12">
        <v>0</v>
      </c>
      <c r="BL6" s="12">
        <v>17</v>
      </c>
      <c r="BM6" s="74">
        <v>0.77499999999999991</v>
      </c>
      <c r="BN6" s="72">
        <v>11.24401913875597</v>
      </c>
      <c r="BO6" s="5">
        <v>7</v>
      </c>
    </row>
    <row r="7" spans="1:67" s="75" customFormat="1">
      <c r="A7" s="5">
        <v>11003</v>
      </c>
      <c r="B7" s="5" t="s">
        <v>586</v>
      </c>
      <c r="C7" s="5" t="s">
        <v>584</v>
      </c>
      <c r="D7" s="12">
        <v>212983</v>
      </c>
      <c r="E7" s="12">
        <v>17270</v>
      </c>
      <c r="F7" s="12">
        <v>16745</v>
      </c>
      <c r="G7" s="12">
        <v>15986</v>
      </c>
      <c r="H7" s="12">
        <v>17498</v>
      </c>
      <c r="I7" s="12">
        <v>37150</v>
      </c>
      <c r="J7" s="12">
        <v>34407</v>
      </c>
      <c r="K7" s="12">
        <v>29618</v>
      </c>
      <c r="L7" s="12">
        <v>22473</v>
      </c>
      <c r="M7" s="12">
        <v>13511</v>
      </c>
      <c r="N7" s="12">
        <v>6134</v>
      </c>
      <c r="O7" s="12">
        <v>2191</v>
      </c>
      <c r="P7" s="12">
        <v>46881</v>
      </c>
      <c r="Q7" s="12">
        <f>VLOOKUP(A7,'[1]RAIS_workers_2025-04-02T13_41_0'!$A:$C,3,0)</f>
        <v>333</v>
      </c>
      <c r="R7" s="12">
        <f>VLOOKUP(A7,'[2]RAIS_workers_2025-04-02T14_01_0'!$A:$C,3,0)</f>
        <v>1833</v>
      </c>
      <c r="S7" s="12">
        <f>VLOOKUP(A7,'[3]RAIS_workers_2025-04-02T14_32_3'!$A:$C,3,0)</f>
        <v>8719</v>
      </c>
      <c r="T7" s="70">
        <f>VLOOKUP(A7,[4]consulta3255115!$A:$D,3,0)</f>
        <v>1475.6880119702901</v>
      </c>
      <c r="U7" s="71">
        <v>0.56914727948319155</v>
      </c>
      <c r="V7" s="12">
        <v>8961</v>
      </c>
      <c r="W7" s="19">
        <v>0.34954819277108434</v>
      </c>
      <c r="X7" s="12">
        <f>IFERROR(VLOOKUP(A7,[5]cnes_cnv_leiintbr173714187_32_1!$A:$C,3,0),0)</f>
        <v>0</v>
      </c>
      <c r="Y7" s="5">
        <f>IFERROR(VLOOKUP(A7,[6]cnes_cnv_leiintbr174300187_32_1!$A:$C,3,0),0)</f>
        <v>0</v>
      </c>
      <c r="Z7" s="12">
        <f>IFERROR(VLOOKUP(A7,[7]cnes_cnv_leiintbr175117187_32_1!$A:$C,3,0),0)</f>
        <v>0</v>
      </c>
      <c r="AA7" s="18">
        <f>IFERROR(VLOOKUP(A7,[8]cnes_cnv_leiintbr180027187_32_1!$A:$C,3,0),0)</f>
        <v>0</v>
      </c>
      <c r="AB7" s="72">
        <f t="shared" si="0"/>
        <v>89.61</v>
      </c>
      <c r="AC7" s="12">
        <v>3108</v>
      </c>
      <c r="AD7" s="12">
        <v>962</v>
      </c>
      <c r="AE7" s="12">
        <v>602</v>
      </c>
      <c r="AF7" s="12">
        <v>269</v>
      </c>
      <c r="AG7" s="12">
        <v>333</v>
      </c>
      <c r="AH7" s="19">
        <v>1.0220302928668046E-2</v>
      </c>
      <c r="AI7" s="12">
        <v>11</v>
      </c>
      <c r="AJ7" s="12">
        <f t="shared" si="1"/>
        <v>9.0909090909090917</v>
      </c>
      <c r="AK7" s="12">
        <v>80</v>
      </c>
      <c r="AL7" s="5">
        <v>1</v>
      </c>
      <c r="AM7" s="5">
        <v>100</v>
      </c>
      <c r="AN7" s="72">
        <v>0.25062656641604009</v>
      </c>
      <c r="AO7" s="18">
        <v>0</v>
      </c>
      <c r="AP7" s="5">
        <f>IFERROR(VLOOKUP(A7,[9]cnes_cnv_leiintbr135436200_238_!$A:$E,5,0),0)</f>
        <v>17</v>
      </c>
      <c r="AQ7" s="5">
        <v>0</v>
      </c>
      <c r="AR7" s="5">
        <v>0</v>
      </c>
      <c r="AS7" s="5">
        <v>8</v>
      </c>
      <c r="AT7" s="5">
        <v>0</v>
      </c>
      <c r="AU7" s="5">
        <v>28</v>
      </c>
      <c r="AV7" s="5">
        <v>0</v>
      </c>
      <c r="AW7" s="5">
        <v>0</v>
      </c>
      <c r="AX7" s="5">
        <f t="shared" si="2"/>
        <v>0.63291139240506333</v>
      </c>
      <c r="AY7" s="12">
        <v>24</v>
      </c>
      <c r="AZ7" s="73">
        <v>9.0909090909090912E-2</v>
      </c>
      <c r="BA7" s="12">
        <v>1790</v>
      </c>
      <c r="BB7" s="73">
        <v>0.48547717842323651</v>
      </c>
      <c r="BC7" s="12">
        <v>158</v>
      </c>
      <c r="BD7" s="12">
        <v>303</v>
      </c>
      <c r="BE7" s="12">
        <v>83</v>
      </c>
      <c r="BF7" s="12">
        <v>0</v>
      </c>
      <c r="BG7" s="12">
        <v>70</v>
      </c>
      <c r="BH7" s="12">
        <v>7</v>
      </c>
      <c r="BI7" s="12">
        <v>47</v>
      </c>
      <c r="BJ7" s="12">
        <v>19</v>
      </c>
      <c r="BK7" s="12">
        <v>2</v>
      </c>
      <c r="BL7" s="12">
        <v>56</v>
      </c>
      <c r="BM7" s="74">
        <v>0.78528571428571425</v>
      </c>
      <c r="BN7" s="72">
        <v>13.176858142886555</v>
      </c>
      <c r="BO7" s="5">
        <v>6</v>
      </c>
    </row>
    <row r="8" spans="1:67" s="75" customFormat="1">
      <c r="A8" s="5">
        <v>11004</v>
      </c>
      <c r="B8" s="5" t="s">
        <v>590</v>
      </c>
      <c r="C8" s="5" t="s">
        <v>584</v>
      </c>
      <c r="D8" s="12">
        <v>292827</v>
      </c>
      <c r="E8" s="12">
        <v>20987</v>
      </c>
      <c r="F8" s="12">
        <v>20898</v>
      </c>
      <c r="G8" s="12">
        <v>20704</v>
      </c>
      <c r="H8" s="12">
        <v>22138</v>
      </c>
      <c r="I8" s="12">
        <v>47588</v>
      </c>
      <c r="J8" s="12">
        <v>48229</v>
      </c>
      <c r="K8" s="12">
        <v>41857</v>
      </c>
      <c r="L8" s="12">
        <v>33794</v>
      </c>
      <c r="M8" s="12">
        <v>21984</v>
      </c>
      <c r="N8" s="12">
        <v>10358</v>
      </c>
      <c r="O8" s="12">
        <v>4290</v>
      </c>
      <c r="P8" s="12">
        <v>90228</v>
      </c>
      <c r="Q8" s="12">
        <f>VLOOKUP(A8,'[1]RAIS_workers_2025-04-02T13_41_0'!$A:$C,3,0)</f>
        <v>695</v>
      </c>
      <c r="R8" s="12">
        <f>VLOOKUP(A8,'[2]RAIS_workers_2025-04-02T14_01_0'!$A:$C,3,0)</f>
        <v>2842</v>
      </c>
      <c r="S8" s="12">
        <f>VLOOKUP(A8,'[3]RAIS_workers_2025-04-02T14_32_3'!$A:$C,3,0)</f>
        <v>16169</v>
      </c>
      <c r="T8" s="70">
        <f>VLOOKUP(A8,[4]consulta3255115!$A:$D,3,0)</f>
        <v>1486.1574273389199</v>
      </c>
      <c r="U8" s="71">
        <v>0.64494527590585815</v>
      </c>
      <c r="V8" s="12">
        <v>22579</v>
      </c>
      <c r="W8" s="19">
        <v>1.2284241201524321E-2</v>
      </c>
      <c r="X8" s="12">
        <f>IFERROR(VLOOKUP(A8,[5]cnes_cnv_leiintbr173714187_32_1!$A:$C,3,0),0)</f>
        <v>0</v>
      </c>
      <c r="Y8" s="5">
        <f>IFERROR(VLOOKUP(A8,[6]cnes_cnv_leiintbr174300187_32_1!$A:$C,3,0),0)</f>
        <v>0</v>
      </c>
      <c r="Z8" s="12">
        <f>IFERROR(VLOOKUP(A8,[7]cnes_cnv_leiintbr175117187_32_1!$A:$C,3,0),0)</f>
        <v>1</v>
      </c>
      <c r="AA8" s="18">
        <f>IFERROR(VLOOKUP(A8,[8]cnes_cnv_leiintbr180027187_32_1!$A:$C,3,0),0)</f>
        <v>0</v>
      </c>
      <c r="AB8" s="72">
        <f t="shared" si="0"/>
        <v>136.01807228915663</v>
      </c>
      <c r="AC8" s="12">
        <v>5693</v>
      </c>
      <c r="AD8" s="12">
        <v>1467</v>
      </c>
      <c r="AE8" s="12">
        <v>855</v>
      </c>
      <c r="AF8" s="12">
        <v>520</v>
      </c>
      <c r="AG8" s="12">
        <v>695</v>
      </c>
      <c r="AH8" s="19">
        <v>-2.0118797741653038E-2</v>
      </c>
      <c r="AI8" s="12">
        <v>15</v>
      </c>
      <c r="AJ8" s="12">
        <f t="shared" si="1"/>
        <v>11.066666666666666</v>
      </c>
      <c r="AK8" s="12">
        <v>224</v>
      </c>
      <c r="AL8" s="5">
        <v>0</v>
      </c>
      <c r="AM8" s="5">
        <v>166</v>
      </c>
      <c r="AN8" s="72">
        <v>0.21530479896238652</v>
      </c>
      <c r="AO8" s="18">
        <v>1</v>
      </c>
      <c r="AP8" s="5">
        <f>IFERROR(VLOOKUP(A8,[9]cnes_cnv_leiintbr135436200_238_!$A:$E,5,0),0)</f>
        <v>22</v>
      </c>
      <c r="AQ8" s="5">
        <v>0</v>
      </c>
      <c r="AR8" s="5">
        <v>0</v>
      </c>
      <c r="AS8" s="5">
        <v>4</v>
      </c>
      <c r="AT8" s="5">
        <v>6</v>
      </c>
      <c r="AU8" s="5">
        <v>31</v>
      </c>
      <c r="AV8" s="5">
        <v>1</v>
      </c>
      <c r="AW8" s="5">
        <v>0</v>
      </c>
      <c r="AX8" s="5">
        <f t="shared" si="2"/>
        <v>0.73777777777777775</v>
      </c>
      <c r="AY8" s="12">
        <v>230</v>
      </c>
      <c r="AZ8" s="73">
        <v>0.6428571428571429</v>
      </c>
      <c r="BA8" s="12">
        <v>2962</v>
      </c>
      <c r="BB8" s="73">
        <v>0.33845458653411659</v>
      </c>
      <c r="BC8" s="12">
        <v>225</v>
      </c>
      <c r="BD8" s="12">
        <v>447</v>
      </c>
      <c r="BE8" s="12">
        <v>139</v>
      </c>
      <c r="BF8" s="12">
        <v>0</v>
      </c>
      <c r="BG8" s="12">
        <v>93</v>
      </c>
      <c r="BH8" s="12">
        <v>17</v>
      </c>
      <c r="BI8" s="12">
        <v>149</v>
      </c>
      <c r="BJ8" s="12">
        <v>21</v>
      </c>
      <c r="BK8" s="12">
        <v>8</v>
      </c>
      <c r="BL8" s="12">
        <v>90</v>
      </c>
      <c r="BM8" s="74">
        <v>0.79027272727272724</v>
      </c>
      <c r="BN8" s="72">
        <v>14.456879526003929</v>
      </c>
      <c r="BO8" s="5">
        <v>8</v>
      </c>
    </row>
    <row r="9" spans="1:67" s="75" customFormat="1">
      <c r="A9" s="5">
        <v>11005</v>
      </c>
      <c r="B9" s="5" t="s">
        <v>585</v>
      </c>
      <c r="C9" s="5" t="s">
        <v>584</v>
      </c>
      <c r="D9" s="12">
        <v>69304</v>
      </c>
      <c r="E9" s="12">
        <v>5263</v>
      </c>
      <c r="F9" s="12">
        <v>5055</v>
      </c>
      <c r="G9" s="12">
        <v>4734</v>
      </c>
      <c r="H9" s="12">
        <v>5201</v>
      </c>
      <c r="I9" s="12">
        <v>11805</v>
      </c>
      <c r="J9" s="12">
        <v>10840</v>
      </c>
      <c r="K9" s="12">
        <v>10181</v>
      </c>
      <c r="L9" s="12">
        <v>7970</v>
      </c>
      <c r="M9" s="12">
        <v>5066</v>
      </c>
      <c r="N9" s="12">
        <v>2319</v>
      </c>
      <c r="O9" s="12">
        <v>870</v>
      </c>
      <c r="P9" s="12">
        <v>12125</v>
      </c>
      <c r="Q9" s="12">
        <f>VLOOKUP(A9,'[1]RAIS_workers_2025-04-02T13_41_0'!$A:$C,3,0)</f>
        <v>66</v>
      </c>
      <c r="R9" s="12">
        <f>VLOOKUP(A9,'[2]RAIS_workers_2025-04-02T14_01_0'!$A:$C,3,0)</f>
        <v>443</v>
      </c>
      <c r="S9" s="12">
        <f>VLOOKUP(A9,'[3]RAIS_workers_2025-04-02T14_32_3'!$A:$C,3,0)</f>
        <v>2758</v>
      </c>
      <c r="T9" s="70">
        <f>VLOOKUP(A9,[4]consulta3255115!$A:$D,3,0)</f>
        <v>1361.6343979978301</v>
      </c>
      <c r="U9" s="71">
        <v>0.75735931632137943</v>
      </c>
      <c r="V9" s="12">
        <v>2224</v>
      </c>
      <c r="W9" s="19">
        <v>4.7574187470560525E-2</v>
      </c>
      <c r="X9" s="12">
        <f>IFERROR(VLOOKUP(A9,[5]cnes_cnv_leiintbr173714187_32_1!$A:$C,3,0),0)</f>
        <v>0</v>
      </c>
      <c r="Y9" s="5">
        <f>IFERROR(VLOOKUP(A9,[6]cnes_cnv_leiintbr174300187_32_1!$A:$C,3,0),0)</f>
        <v>0</v>
      </c>
      <c r="Z9" s="12">
        <f>IFERROR(VLOOKUP(A9,[7]cnes_cnv_leiintbr175117187_32_1!$A:$C,3,0),0)</f>
        <v>0</v>
      </c>
      <c r="AA9" s="18">
        <f>IFERROR(VLOOKUP(A9,[8]cnes_cnv_leiintbr180027187_32_1!$A:$C,3,0),0)</f>
        <v>0</v>
      </c>
      <c r="AB9" s="72">
        <f t="shared" si="0"/>
        <v>0</v>
      </c>
      <c r="AC9" s="12">
        <v>936</v>
      </c>
      <c r="AD9" s="12">
        <v>298</v>
      </c>
      <c r="AE9" s="12">
        <v>79</v>
      </c>
      <c r="AF9" s="12">
        <v>66</v>
      </c>
      <c r="AG9" s="12">
        <v>66</v>
      </c>
      <c r="AH9" s="19">
        <v>-2.0621724857420642E-2</v>
      </c>
      <c r="AI9" s="12">
        <v>0</v>
      </c>
      <c r="AJ9" s="12">
        <f t="shared" si="1"/>
        <v>0</v>
      </c>
      <c r="AK9" s="12">
        <v>7</v>
      </c>
      <c r="AL9" s="5">
        <v>0</v>
      </c>
      <c r="AM9" s="5">
        <v>0</v>
      </c>
      <c r="AN9" s="72">
        <v>0</v>
      </c>
      <c r="AO9" s="18">
        <v>0</v>
      </c>
      <c r="AP9" s="5">
        <f>IFERROR(VLOOKUP(A9,[9]cnes_cnv_leiintbr135436200_238_!$A:$E,5,0),0)</f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f t="shared" si="2"/>
        <v>0</v>
      </c>
      <c r="AY9" s="12">
        <v>0</v>
      </c>
      <c r="AZ9" s="73">
        <v>0</v>
      </c>
      <c r="BA9" s="12">
        <v>496</v>
      </c>
      <c r="BB9" s="73">
        <v>0.26530612244897961</v>
      </c>
      <c r="BC9" s="12">
        <v>22</v>
      </c>
      <c r="BD9" s="12">
        <v>51</v>
      </c>
      <c r="BE9" s="12">
        <v>68</v>
      </c>
      <c r="BF9" s="12">
        <v>0</v>
      </c>
      <c r="BG9" s="12">
        <v>9</v>
      </c>
      <c r="BH9" s="12">
        <v>1</v>
      </c>
      <c r="BI9" s="12">
        <v>16</v>
      </c>
      <c r="BJ9" s="12">
        <v>2</v>
      </c>
      <c r="BK9" s="12">
        <v>1</v>
      </c>
      <c r="BL9" s="12">
        <v>18</v>
      </c>
      <c r="BM9" s="74">
        <v>0.77149999999999996</v>
      </c>
      <c r="BN9" s="72">
        <v>15.927873779113428</v>
      </c>
      <c r="BO9" s="5">
        <v>6</v>
      </c>
    </row>
    <row r="10" spans="1:67" s="75" customFormat="1">
      <c r="A10" s="5">
        <v>11006</v>
      </c>
      <c r="B10" s="5" t="s">
        <v>587</v>
      </c>
      <c r="C10" s="5" t="s">
        <v>584</v>
      </c>
      <c r="D10" s="12">
        <v>237408</v>
      </c>
      <c r="E10" s="12">
        <v>16947</v>
      </c>
      <c r="F10" s="12">
        <v>16915</v>
      </c>
      <c r="G10" s="12">
        <v>16770</v>
      </c>
      <c r="H10" s="12">
        <v>17745</v>
      </c>
      <c r="I10" s="12">
        <v>39393</v>
      </c>
      <c r="J10" s="12">
        <v>39166</v>
      </c>
      <c r="K10" s="12">
        <v>34003</v>
      </c>
      <c r="L10" s="12">
        <v>27855</v>
      </c>
      <c r="M10" s="12">
        <v>17417</v>
      </c>
      <c r="N10" s="12">
        <v>7973</v>
      </c>
      <c r="O10" s="12">
        <v>3224</v>
      </c>
      <c r="P10" s="12">
        <v>71843</v>
      </c>
      <c r="Q10" s="12">
        <f>VLOOKUP(A10,'[1]RAIS_workers_2025-04-02T13_41_0'!$A:$C,3,0)</f>
        <v>391</v>
      </c>
      <c r="R10" s="12">
        <f>VLOOKUP(A10,'[2]RAIS_workers_2025-04-02T14_01_0'!$A:$C,3,0)</f>
        <v>2300</v>
      </c>
      <c r="S10" s="12">
        <f>VLOOKUP(A10,'[3]RAIS_workers_2025-04-02T14_32_3'!$A:$C,3,0)</f>
        <v>12125</v>
      </c>
      <c r="T10" s="70">
        <f>VLOOKUP(A10,[4]consulta3255115!$A:$D,3,0)</f>
        <v>1437.59044884697</v>
      </c>
      <c r="U10" s="71">
        <v>0.59550039396933219</v>
      </c>
      <c r="V10" s="12">
        <v>16252</v>
      </c>
      <c r="W10" s="19">
        <v>3.8864740475581694E-2</v>
      </c>
      <c r="X10" s="12">
        <f>IFERROR(VLOOKUP(A10,[5]cnes_cnv_leiintbr173714187_32_1!$A:$C,3,0),0)</f>
        <v>44</v>
      </c>
      <c r="Y10" s="5">
        <f>IFERROR(VLOOKUP(A10,[6]cnes_cnv_leiintbr174300187_32_1!$A:$C,3,0),0)</f>
        <v>2</v>
      </c>
      <c r="Z10" s="12">
        <f>IFERROR(VLOOKUP(A10,[7]cnes_cnv_leiintbr175117187_32_1!$A:$C,3,0),0)</f>
        <v>0</v>
      </c>
      <c r="AA10" s="18">
        <f>IFERROR(VLOOKUP(A10,[8]cnes_cnv_leiintbr180027187_32_1!$A:$C,3,0),0)</f>
        <v>5</v>
      </c>
      <c r="AB10" s="72">
        <f t="shared" si="0"/>
        <v>162.52000000000001</v>
      </c>
      <c r="AC10" s="12">
        <v>3984</v>
      </c>
      <c r="AD10" s="12">
        <v>1213</v>
      </c>
      <c r="AE10" s="12">
        <v>701</v>
      </c>
      <c r="AF10" s="12">
        <v>386</v>
      </c>
      <c r="AG10" s="12">
        <v>391</v>
      </c>
      <c r="AH10" s="19">
        <v>-1.34708045557006E-2</v>
      </c>
      <c r="AI10" s="12">
        <v>11</v>
      </c>
      <c r="AJ10" s="12">
        <f t="shared" si="1"/>
        <v>9.0909090909090917</v>
      </c>
      <c r="AK10" s="12">
        <v>95</v>
      </c>
      <c r="AL10" s="5">
        <v>1</v>
      </c>
      <c r="AM10" s="5">
        <v>100</v>
      </c>
      <c r="AN10" s="72">
        <v>0.14064697609001406</v>
      </c>
      <c r="AO10" s="18">
        <v>0</v>
      </c>
      <c r="AP10" s="5">
        <f>IFERROR(VLOOKUP(A10,[9]cnes_cnv_leiintbr135436200_238_!$A:$E,5,0),0)</f>
        <v>16</v>
      </c>
      <c r="AQ10" s="5">
        <v>0</v>
      </c>
      <c r="AR10" s="5">
        <v>0</v>
      </c>
      <c r="AS10" s="5">
        <v>0</v>
      </c>
      <c r="AT10" s="5">
        <v>0</v>
      </c>
      <c r="AU10" s="5">
        <v>38</v>
      </c>
      <c r="AV10" s="5">
        <v>0</v>
      </c>
      <c r="AW10" s="5">
        <v>15</v>
      </c>
      <c r="AX10" s="5">
        <f t="shared" si="2"/>
        <v>0.63694267515923564</v>
      </c>
      <c r="AY10" s="12">
        <v>36</v>
      </c>
      <c r="AZ10" s="73">
        <v>0.63636363636363635</v>
      </c>
      <c r="BA10" s="12">
        <v>2792</v>
      </c>
      <c r="BB10" s="73">
        <v>0.35074987905176586</v>
      </c>
      <c r="BC10" s="12">
        <v>157</v>
      </c>
      <c r="BD10" s="12">
        <v>441</v>
      </c>
      <c r="BE10" s="12">
        <v>179</v>
      </c>
      <c r="BF10" s="12">
        <v>52</v>
      </c>
      <c r="BG10" s="12">
        <v>148</v>
      </c>
      <c r="BH10" s="12">
        <v>9</v>
      </c>
      <c r="BI10" s="12">
        <v>135</v>
      </c>
      <c r="BJ10" s="12">
        <v>11</v>
      </c>
      <c r="BK10" s="12">
        <v>8</v>
      </c>
      <c r="BL10" s="12">
        <v>104</v>
      </c>
      <c r="BM10" s="74">
        <v>0.79755555555555557</v>
      </c>
      <c r="BN10" s="72">
        <v>13.074984247006929</v>
      </c>
      <c r="BO10" s="5">
        <v>10</v>
      </c>
    </row>
    <row r="11" spans="1:67" s="75" customFormat="1">
      <c r="A11" s="5">
        <v>11007</v>
      </c>
      <c r="B11" s="5" t="s">
        <v>592</v>
      </c>
      <c r="C11" s="5" t="s">
        <v>584</v>
      </c>
      <c r="D11" s="12">
        <v>167348</v>
      </c>
      <c r="E11" s="12">
        <v>12794</v>
      </c>
      <c r="F11" s="12">
        <v>12631</v>
      </c>
      <c r="G11" s="12">
        <v>12645</v>
      </c>
      <c r="H11" s="12">
        <v>13569</v>
      </c>
      <c r="I11" s="12">
        <v>29207</v>
      </c>
      <c r="J11" s="12">
        <v>28628</v>
      </c>
      <c r="K11" s="12">
        <v>23411</v>
      </c>
      <c r="L11" s="12">
        <v>17705</v>
      </c>
      <c r="M11" s="12">
        <v>10544</v>
      </c>
      <c r="N11" s="12">
        <v>4564</v>
      </c>
      <c r="O11" s="12">
        <v>1650</v>
      </c>
      <c r="P11" s="12">
        <v>69205</v>
      </c>
      <c r="Q11" s="12">
        <f>VLOOKUP(A11,'[1]RAIS_workers_2025-04-02T13_41_0'!$A:$C,3,0)</f>
        <v>864</v>
      </c>
      <c r="R11" s="12">
        <f>VLOOKUP(A11,'[2]RAIS_workers_2025-04-02T14_01_0'!$A:$C,3,0)</f>
        <v>2986</v>
      </c>
      <c r="S11" s="12">
        <f>VLOOKUP(A11,'[3]RAIS_workers_2025-04-02T14_32_3'!$A:$C,3,0)</f>
        <v>14672</v>
      </c>
      <c r="T11" s="70">
        <f>VLOOKUP(A11,[4]consulta3255115!$A:$D,3,0)</f>
        <v>1554.46738606947</v>
      </c>
      <c r="U11" s="71">
        <v>0.69742340904426037</v>
      </c>
      <c r="V11" s="12">
        <v>18360</v>
      </c>
      <c r="W11" s="19">
        <v>8.6803647950774634E-3</v>
      </c>
      <c r="X11" s="12">
        <f>IFERROR(VLOOKUP(A11,[5]cnes_cnv_leiintbr173714187_32_1!$A:$C,3,0),0)</f>
        <v>3</v>
      </c>
      <c r="Y11" s="5">
        <f>IFERROR(VLOOKUP(A11,[6]cnes_cnv_leiintbr174300187_32_1!$A:$C,3,0),0)</f>
        <v>5</v>
      </c>
      <c r="Z11" s="12">
        <f>IFERROR(VLOOKUP(A11,[7]cnes_cnv_leiintbr175117187_32_1!$A:$C,3,0),0)</f>
        <v>2</v>
      </c>
      <c r="AA11" s="18">
        <f>IFERROR(VLOOKUP(A11,[8]cnes_cnv_leiintbr180027187_32_1!$A:$C,3,0),0)</f>
        <v>0</v>
      </c>
      <c r="AB11" s="72">
        <f t="shared" si="0"/>
        <v>316.55172413793105</v>
      </c>
      <c r="AC11" s="12">
        <v>5354</v>
      </c>
      <c r="AD11" s="12">
        <v>1562</v>
      </c>
      <c r="AE11" s="12">
        <v>782</v>
      </c>
      <c r="AF11" s="12">
        <v>642</v>
      </c>
      <c r="AG11" s="12">
        <v>864</v>
      </c>
      <c r="AH11" s="19">
        <v>1.1948649911096121E-2</v>
      </c>
      <c r="AI11" s="12">
        <v>5</v>
      </c>
      <c r="AJ11" s="12">
        <f t="shared" si="1"/>
        <v>11.6</v>
      </c>
      <c r="AK11" s="12">
        <v>66</v>
      </c>
      <c r="AL11" s="5">
        <v>2</v>
      </c>
      <c r="AM11" s="5">
        <v>58</v>
      </c>
      <c r="AN11" s="72">
        <v>0.15760869565217392</v>
      </c>
      <c r="AO11" s="18">
        <v>2</v>
      </c>
      <c r="AP11" s="5">
        <f>IFERROR(VLOOKUP(A11,[9]cnes_cnv_leiintbr135436200_238_!$A:$E,5,0),0)</f>
        <v>10</v>
      </c>
      <c r="AQ11" s="5">
        <v>0</v>
      </c>
      <c r="AR11" s="5">
        <v>0</v>
      </c>
      <c r="AS11" s="5">
        <v>0</v>
      </c>
      <c r="AT11" s="5">
        <v>0</v>
      </c>
      <c r="AU11" s="5">
        <v>6</v>
      </c>
      <c r="AV11" s="5">
        <v>0</v>
      </c>
      <c r="AW11" s="5">
        <v>0</v>
      </c>
      <c r="AX11" s="5">
        <f t="shared" si="2"/>
        <v>0.58585858585858586</v>
      </c>
      <c r="AY11" s="12">
        <v>70</v>
      </c>
      <c r="AZ11" s="71">
        <v>1</v>
      </c>
      <c r="BA11" s="12">
        <v>1913</v>
      </c>
      <c r="BB11" s="73">
        <v>0.74703196347031964</v>
      </c>
      <c r="BC11" s="12">
        <v>99</v>
      </c>
      <c r="BD11" s="12">
        <v>480</v>
      </c>
      <c r="BE11" s="12">
        <v>126</v>
      </c>
      <c r="BF11" s="12">
        <v>0</v>
      </c>
      <c r="BG11" s="12">
        <v>122</v>
      </c>
      <c r="BH11" s="12">
        <v>9</v>
      </c>
      <c r="BI11" s="12">
        <v>146</v>
      </c>
      <c r="BJ11" s="12">
        <v>9</v>
      </c>
      <c r="BK11" s="12">
        <v>5</v>
      </c>
      <c r="BL11" s="12">
        <v>52</v>
      </c>
      <c r="BM11" s="74">
        <v>0.80166666666666664</v>
      </c>
      <c r="BN11" s="72">
        <v>14.197530864197534</v>
      </c>
      <c r="BO11" s="5">
        <v>20</v>
      </c>
    </row>
    <row r="12" spans="1:67" s="75" customFormat="1">
      <c r="A12" s="5">
        <v>11008</v>
      </c>
      <c r="B12" s="5" t="s">
        <v>588</v>
      </c>
      <c r="C12" s="5" t="s">
        <v>584</v>
      </c>
      <c r="D12" s="12">
        <v>45547</v>
      </c>
      <c r="E12" s="12">
        <v>3151</v>
      </c>
      <c r="F12" s="12">
        <v>3153</v>
      </c>
      <c r="G12" s="12">
        <v>2984</v>
      </c>
      <c r="H12" s="12">
        <v>2956</v>
      </c>
      <c r="I12" s="12">
        <v>7130</v>
      </c>
      <c r="J12" s="12">
        <v>7347</v>
      </c>
      <c r="K12" s="12">
        <v>6698</v>
      </c>
      <c r="L12" s="12">
        <v>5886</v>
      </c>
      <c r="M12" s="12">
        <v>3717</v>
      </c>
      <c r="N12" s="12">
        <v>1788</v>
      </c>
      <c r="O12" s="12">
        <v>737</v>
      </c>
      <c r="P12" s="12">
        <v>12865</v>
      </c>
      <c r="Q12" s="12">
        <f>VLOOKUP(A12,'[1]RAIS_workers_2025-04-02T13_41_0'!$A:$C,3,0)</f>
        <v>114</v>
      </c>
      <c r="R12" s="12">
        <f>VLOOKUP(A12,'[2]RAIS_workers_2025-04-02T14_01_0'!$A:$C,3,0)</f>
        <v>513</v>
      </c>
      <c r="S12" s="12">
        <f>VLOOKUP(A12,'[3]RAIS_workers_2025-04-02T14_32_3'!$A:$C,3,0)</f>
        <v>2860</v>
      </c>
      <c r="T12" s="70">
        <f>VLOOKUP(A12,[4]consulta3255115!$A:$D,3,0)</f>
        <v>1388.51522282922</v>
      </c>
      <c r="U12" s="71">
        <v>0.74593786445127896</v>
      </c>
      <c r="V12" s="12">
        <v>2197</v>
      </c>
      <c r="W12" s="19">
        <v>4.6190476190476192E-2</v>
      </c>
      <c r="X12" s="12">
        <f>IFERROR(VLOOKUP(A12,[5]cnes_cnv_leiintbr173714187_32_1!$A:$C,3,0),0)</f>
        <v>0</v>
      </c>
      <c r="Y12" s="5">
        <f>IFERROR(VLOOKUP(A12,[6]cnes_cnv_leiintbr174300187_32_1!$A:$C,3,0),0)</f>
        <v>0</v>
      </c>
      <c r="Z12" s="12">
        <f>IFERROR(VLOOKUP(A12,[7]cnes_cnv_leiintbr175117187_32_1!$A:$C,3,0),0)</f>
        <v>0</v>
      </c>
      <c r="AA12" s="18">
        <f>IFERROR(VLOOKUP(A12,[8]cnes_cnv_leiintbr180027187_32_1!$A:$C,3,0),0)</f>
        <v>0</v>
      </c>
      <c r="AB12" s="72">
        <f t="shared" si="0"/>
        <v>0</v>
      </c>
      <c r="AC12" s="12">
        <v>963</v>
      </c>
      <c r="AD12" s="12">
        <v>253</v>
      </c>
      <c r="AE12" s="12">
        <v>143</v>
      </c>
      <c r="AF12" s="12">
        <v>117</v>
      </c>
      <c r="AG12" s="12">
        <v>114</v>
      </c>
      <c r="AH12" s="19">
        <v>-4.0304397850685847E-2</v>
      </c>
      <c r="AI12" s="12">
        <v>0</v>
      </c>
      <c r="AJ12" s="12">
        <f t="shared" si="1"/>
        <v>0</v>
      </c>
      <c r="AK12" s="12">
        <v>3</v>
      </c>
      <c r="AL12" s="5">
        <v>0</v>
      </c>
      <c r="AM12" s="5">
        <v>0</v>
      </c>
      <c r="AN12" s="72">
        <v>0</v>
      </c>
      <c r="AO12" s="18">
        <v>0</v>
      </c>
      <c r="AP12" s="5">
        <f>IFERROR(VLOOKUP(A12,[9]cnes_cnv_leiintbr135436200_238_!$A:$E,5,0),0)</f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f t="shared" si="2"/>
        <v>0</v>
      </c>
      <c r="AY12" s="12">
        <v>5</v>
      </c>
      <c r="AZ12" s="73">
        <v>0.66666666666666663</v>
      </c>
      <c r="BA12" s="12">
        <v>531</v>
      </c>
      <c r="BB12" s="73">
        <v>0.56176470588235294</v>
      </c>
      <c r="BC12" s="12">
        <v>20</v>
      </c>
      <c r="BD12" s="12">
        <v>68</v>
      </c>
      <c r="BE12" s="12">
        <v>53</v>
      </c>
      <c r="BF12" s="12">
        <v>0</v>
      </c>
      <c r="BG12" s="12">
        <v>0</v>
      </c>
      <c r="BH12" s="12">
        <v>1</v>
      </c>
      <c r="BI12" s="12">
        <v>14</v>
      </c>
      <c r="BJ12" s="12">
        <v>2</v>
      </c>
      <c r="BK12" s="12">
        <v>1</v>
      </c>
      <c r="BL12" s="12">
        <v>20</v>
      </c>
      <c r="BM12" s="74">
        <v>0.79200000000000004</v>
      </c>
      <c r="BN12" s="72">
        <v>14.782608695652169</v>
      </c>
      <c r="BO12" s="5">
        <v>15</v>
      </c>
    </row>
    <row r="13" spans="1:67" s="75" customFormat="1">
      <c r="A13" s="5">
        <v>12001</v>
      </c>
      <c r="B13" s="5" t="s">
        <v>128</v>
      </c>
      <c r="C13" s="5" t="s">
        <v>126</v>
      </c>
      <c r="D13" s="12">
        <v>161394</v>
      </c>
      <c r="E13" s="12">
        <v>18409</v>
      </c>
      <c r="F13" s="12">
        <v>17975</v>
      </c>
      <c r="G13" s="12">
        <v>17352</v>
      </c>
      <c r="H13" s="12">
        <v>17388</v>
      </c>
      <c r="I13" s="12">
        <v>29614</v>
      </c>
      <c r="J13" s="12">
        <v>23079</v>
      </c>
      <c r="K13" s="12">
        <v>17116</v>
      </c>
      <c r="L13" s="12">
        <v>9818</v>
      </c>
      <c r="M13" s="12">
        <v>5814</v>
      </c>
      <c r="N13" s="12">
        <v>3295</v>
      </c>
      <c r="O13" s="12">
        <v>1534</v>
      </c>
      <c r="P13" s="12">
        <v>22545</v>
      </c>
      <c r="Q13" s="12">
        <f>VLOOKUP(A13,'[1]RAIS_workers_2025-04-02T13_41_0'!$A:$C,3,0)</f>
        <v>90</v>
      </c>
      <c r="R13" s="12">
        <f>VLOOKUP(A13,'[2]RAIS_workers_2025-04-02T14_01_0'!$A:$C,3,0)</f>
        <v>572</v>
      </c>
      <c r="S13" s="12">
        <f>VLOOKUP(A13,'[3]RAIS_workers_2025-04-02T14_32_3'!$A:$C,3,0)</f>
        <v>4693</v>
      </c>
      <c r="T13" s="70">
        <f>VLOOKUP(A13,[4]consulta3255115!$A:$D,3,0)</f>
        <v>1342.5756121352999</v>
      </c>
      <c r="U13" s="71">
        <v>0.5408733618924324</v>
      </c>
      <c r="V13" s="12">
        <v>1790</v>
      </c>
      <c r="W13" s="19">
        <v>0.10767326732673267</v>
      </c>
      <c r="X13" s="12">
        <f>IFERROR(VLOOKUP(A13,[5]cnes_cnv_leiintbr173714187_32_1!$A:$C,3,0),0)</f>
        <v>0</v>
      </c>
      <c r="Y13" s="5">
        <f>IFERROR(VLOOKUP(A13,[6]cnes_cnv_leiintbr174300187_32_1!$A:$C,3,0),0)</f>
        <v>0</v>
      </c>
      <c r="Z13" s="12">
        <f>IFERROR(VLOOKUP(A13,[7]cnes_cnv_leiintbr175117187_32_1!$A:$C,3,0),0)</f>
        <v>0</v>
      </c>
      <c r="AA13" s="18">
        <f>IFERROR(VLOOKUP(A13,[8]cnes_cnv_leiintbr180027187_32_1!$A:$C,3,0),0)</f>
        <v>0</v>
      </c>
      <c r="AB13" s="72">
        <f t="shared" si="0"/>
        <v>127.85714285714286</v>
      </c>
      <c r="AC13" s="12">
        <v>1509</v>
      </c>
      <c r="AD13" s="12">
        <v>229</v>
      </c>
      <c r="AE13" s="12">
        <v>186</v>
      </c>
      <c r="AF13" s="12">
        <v>157</v>
      </c>
      <c r="AG13" s="12">
        <v>90</v>
      </c>
      <c r="AH13" s="19">
        <v>2.2367126802675275E-2</v>
      </c>
      <c r="AI13" s="12">
        <v>1</v>
      </c>
      <c r="AJ13" s="12">
        <f t="shared" si="1"/>
        <v>14</v>
      </c>
      <c r="AK13" s="12">
        <v>7</v>
      </c>
      <c r="AL13" s="5">
        <v>0</v>
      </c>
      <c r="AM13" s="5">
        <v>14</v>
      </c>
      <c r="AN13" s="72">
        <v>5.3846153846153849E-2</v>
      </c>
      <c r="AO13" s="18">
        <v>0</v>
      </c>
      <c r="AP13" s="5">
        <f>IFERROR(VLOOKUP(A13,[9]cnes_cnv_leiintbr135436200_238_!$A:$E,5,0),0)</f>
        <v>3</v>
      </c>
      <c r="AQ13" s="5">
        <v>0</v>
      </c>
      <c r="AR13" s="5">
        <v>0</v>
      </c>
      <c r="AS13" s="5">
        <v>0</v>
      </c>
      <c r="AT13" s="5">
        <v>0</v>
      </c>
      <c r="AU13" s="5">
        <v>2</v>
      </c>
      <c r="AV13" s="5">
        <v>0</v>
      </c>
      <c r="AW13" s="5">
        <v>0</v>
      </c>
      <c r="AX13" s="5">
        <f t="shared" si="2"/>
        <v>0.32558139534883723</v>
      </c>
      <c r="AY13" s="12">
        <v>3</v>
      </c>
      <c r="AZ13" s="71">
        <v>1</v>
      </c>
      <c r="BA13" s="12">
        <v>1706</v>
      </c>
      <c r="BB13" s="73">
        <v>0.8976640711902113</v>
      </c>
      <c r="BC13" s="12">
        <v>43</v>
      </c>
      <c r="BD13" s="12">
        <v>262</v>
      </c>
      <c r="BE13" s="12">
        <v>13</v>
      </c>
      <c r="BF13" s="12">
        <v>0</v>
      </c>
      <c r="BG13" s="12">
        <v>168</v>
      </c>
      <c r="BH13" s="12">
        <v>5</v>
      </c>
      <c r="BI13" s="12">
        <v>26</v>
      </c>
      <c r="BJ13" s="12">
        <v>4</v>
      </c>
      <c r="BK13" s="12">
        <v>1</v>
      </c>
      <c r="BL13" s="12">
        <v>15</v>
      </c>
      <c r="BM13" s="74">
        <v>0.74680000000000002</v>
      </c>
      <c r="BN13" s="72">
        <v>12.43601324902138</v>
      </c>
      <c r="BO13" s="5">
        <v>3</v>
      </c>
    </row>
    <row r="14" spans="1:67" s="75" customFormat="1">
      <c r="A14" s="5">
        <v>12002</v>
      </c>
      <c r="B14" s="5" t="s">
        <v>131</v>
      </c>
      <c r="C14" s="5" t="s">
        <v>126</v>
      </c>
      <c r="D14" s="12">
        <v>87344</v>
      </c>
      <c r="E14" s="12">
        <v>11145</v>
      </c>
      <c r="F14" s="12">
        <v>10818</v>
      </c>
      <c r="G14" s="12">
        <v>10352</v>
      </c>
      <c r="H14" s="12">
        <v>9861</v>
      </c>
      <c r="I14" s="12">
        <v>15761</v>
      </c>
      <c r="J14" s="12">
        <v>11150</v>
      </c>
      <c r="K14" s="12">
        <v>7912</v>
      </c>
      <c r="L14" s="12">
        <v>5130</v>
      </c>
      <c r="M14" s="12">
        <v>2835</v>
      </c>
      <c r="N14" s="12">
        <v>1636</v>
      </c>
      <c r="O14" s="12">
        <v>744</v>
      </c>
      <c r="P14" s="12">
        <v>6740</v>
      </c>
      <c r="Q14" s="12">
        <f>VLOOKUP(A14,'[1]RAIS_workers_2025-04-02T13_41_0'!$A:$C,3,0)</f>
        <v>23</v>
      </c>
      <c r="R14" s="12">
        <f>VLOOKUP(A14,'[2]RAIS_workers_2025-04-02T14_01_0'!$A:$C,3,0)</f>
        <v>194</v>
      </c>
      <c r="S14" s="12">
        <f>VLOOKUP(A14,'[3]RAIS_workers_2025-04-02T14_32_3'!$A:$C,3,0)</f>
        <v>1748</v>
      </c>
      <c r="T14" s="70">
        <f>VLOOKUP(A14,[4]consulta3255115!$A:$D,3,0)</f>
        <v>1398.0697563707099</v>
      </c>
      <c r="U14" s="71">
        <v>0.31890157401944397</v>
      </c>
      <c r="V14" s="12">
        <v>610</v>
      </c>
      <c r="W14" s="19">
        <v>-1.4539579967689823E-2</v>
      </c>
      <c r="X14" s="12">
        <f>IFERROR(VLOOKUP(A14,[5]cnes_cnv_leiintbr173714187_32_1!$A:$C,3,0),0)</f>
        <v>0</v>
      </c>
      <c r="Y14" s="5">
        <f>IFERROR(VLOOKUP(A14,[6]cnes_cnv_leiintbr174300187_32_1!$A:$C,3,0),0)</f>
        <v>0</v>
      </c>
      <c r="Z14" s="12">
        <f>IFERROR(VLOOKUP(A14,[7]cnes_cnv_leiintbr175117187_32_1!$A:$C,3,0),0)</f>
        <v>0</v>
      </c>
      <c r="AA14" s="18">
        <f>IFERROR(VLOOKUP(A14,[8]cnes_cnv_leiintbr180027187_32_1!$A:$C,3,0),0)</f>
        <v>0</v>
      </c>
      <c r="AB14" s="72">
        <f t="shared" si="0"/>
        <v>0</v>
      </c>
      <c r="AC14" s="12">
        <v>773</v>
      </c>
      <c r="AD14" s="12">
        <v>142</v>
      </c>
      <c r="AE14" s="12">
        <v>37</v>
      </c>
      <c r="AF14" s="12">
        <v>15</v>
      </c>
      <c r="AG14" s="12">
        <v>23</v>
      </c>
      <c r="AH14" s="19">
        <v>2.1428174570352843E-2</v>
      </c>
      <c r="AI14" s="12">
        <v>0</v>
      </c>
      <c r="AJ14" s="12">
        <f t="shared" si="1"/>
        <v>0</v>
      </c>
      <c r="AK14" s="12">
        <v>1</v>
      </c>
      <c r="AL14" s="5">
        <v>0</v>
      </c>
      <c r="AM14" s="5">
        <v>0</v>
      </c>
      <c r="AN14" s="72">
        <v>0</v>
      </c>
      <c r="AO14" s="18">
        <v>0</v>
      </c>
      <c r="AP14" s="5">
        <f>IFERROR(VLOOKUP(A14,[9]cnes_cnv_leiintbr135436200_238_!$A:$E,5,0),0)</f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f t="shared" si="2"/>
        <v>0</v>
      </c>
      <c r="AY14" s="12">
        <v>0</v>
      </c>
      <c r="AZ14" s="73">
        <v>0</v>
      </c>
      <c r="BA14" s="12">
        <v>452</v>
      </c>
      <c r="BB14" s="73">
        <v>0.48684210526315791</v>
      </c>
      <c r="BC14" s="12">
        <v>5</v>
      </c>
      <c r="BD14" s="12">
        <v>36</v>
      </c>
      <c r="BE14" s="12">
        <v>13</v>
      </c>
      <c r="BF14" s="12">
        <v>0</v>
      </c>
      <c r="BG14" s="12">
        <v>0</v>
      </c>
      <c r="BH14" s="12">
        <v>1</v>
      </c>
      <c r="BI14" s="12">
        <v>12</v>
      </c>
      <c r="BJ14" s="12">
        <v>1</v>
      </c>
      <c r="BK14" s="12">
        <v>0</v>
      </c>
      <c r="BL14" s="12">
        <v>6</v>
      </c>
      <c r="BM14" s="74">
        <v>0.72466666666666668</v>
      </c>
      <c r="BN14" s="72">
        <v>12.935064935064927</v>
      </c>
      <c r="BO14" s="5">
        <v>3</v>
      </c>
    </row>
    <row r="15" spans="1:67" s="75" customFormat="1">
      <c r="A15" s="5">
        <v>12003</v>
      </c>
      <c r="B15" s="5" t="s">
        <v>130</v>
      </c>
      <c r="C15" s="5" t="s">
        <v>126</v>
      </c>
      <c r="D15" s="12">
        <v>63762</v>
      </c>
      <c r="E15" s="12">
        <v>6752</v>
      </c>
      <c r="F15" s="12">
        <v>6428</v>
      </c>
      <c r="G15" s="12">
        <v>6352</v>
      </c>
      <c r="H15" s="12">
        <v>6729</v>
      </c>
      <c r="I15" s="12">
        <v>11992</v>
      </c>
      <c r="J15" s="12">
        <v>9952</v>
      </c>
      <c r="K15" s="12">
        <v>7081</v>
      </c>
      <c r="L15" s="12">
        <v>4182</v>
      </c>
      <c r="M15" s="12">
        <v>2395</v>
      </c>
      <c r="N15" s="12">
        <v>1294</v>
      </c>
      <c r="O15" s="12">
        <v>605</v>
      </c>
      <c r="P15" s="12">
        <v>6071</v>
      </c>
      <c r="Q15" s="12">
        <f>VLOOKUP(A15,'[1]RAIS_workers_2025-04-02T13_41_0'!$A:$C,3,0)</f>
        <v>23</v>
      </c>
      <c r="R15" s="12">
        <f>VLOOKUP(A15,'[2]RAIS_workers_2025-04-02T14_01_0'!$A:$C,3,0)</f>
        <v>168</v>
      </c>
      <c r="S15" s="12">
        <f>VLOOKUP(A15,'[3]RAIS_workers_2025-04-02T14_32_3'!$A:$C,3,0)</f>
        <v>1461</v>
      </c>
      <c r="T15" s="70">
        <f>VLOOKUP(A15,[4]consulta3255115!$A:$D,3,0)</f>
        <v>1455.96681282239</v>
      </c>
      <c r="U15" s="71">
        <v>0.25870228559298081</v>
      </c>
      <c r="V15" s="12">
        <v>430</v>
      </c>
      <c r="W15" s="19">
        <v>5.3921568627450983E-2</v>
      </c>
      <c r="X15" s="12">
        <f>IFERROR(VLOOKUP(A15,[5]cnes_cnv_leiintbr173714187_32_1!$A:$C,3,0),0)</f>
        <v>0</v>
      </c>
      <c r="Y15" s="5">
        <f>IFERROR(VLOOKUP(A15,[6]cnes_cnv_leiintbr174300187_32_1!$A:$C,3,0),0)</f>
        <v>0</v>
      </c>
      <c r="Z15" s="12">
        <f>IFERROR(VLOOKUP(A15,[7]cnes_cnv_leiintbr175117187_32_1!$A:$C,3,0),0)</f>
        <v>0</v>
      </c>
      <c r="AA15" s="18">
        <f>IFERROR(VLOOKUP(A15,[8]cnes_cnv_leiintbr180027187_32_1!$A:$C,3,0),0)</f>
        <v>0</v>
      </c>
      <c r="AB15" s="72">
        <f t="shared" si="0"/>
        <v>0</v>
      </c>
      <c r="AC15" s="12">
        <v>470</v>
      </c>
      <c r="AD15" s="12">
        <v>114</v>
      </c>
      <c r="AE15" s="12">
        <v>34</v>
      </c>
      <c r="AF15" s="12">
        <v>20</v>
      </c>
      <c r="AG15" s="12">
        <v>23</v>
      </c>
      <c r="AH15" s="19">
        <v>2.2838769510329149E-2</v>
      </c>
      <c r="AI15" s="12">
        <v>0</v>
      </c>
      <c r="AJ15" s="12">
        <f t="shared" si="1"/>
        <v>0</v>
      </c>
      <c r="AK15" s="12">
        <v>1</v>
      </c>
      <c r="AL15" s="5">
        <v>0</v>
      </c>
      <c r="AM15" s="5">
        <v>0</v>
      </c>
      <c r="AN15" s="72">
        <v>0</v>
      </c>
      <c r="AO15" s="18">
        <v>0</v>
      </c>
      <c r="AP15" s="5">
        <f>IFERROR(VLOOKUP(A15,[9]cnes_cnv_leiintbr135436200_238_!$A:$E,5,0),0)</f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f t="shared" si="2"/>
        <v>0</v>
      </c>
      <c r="AY15" s="12">
        <v>0</v>
      </c>
      <c r="AZ15" s="73">
        <v>0</v>
      </c>
      <c r="BA15" s="12">
        <v>271</v>
      </c>
      <c r="BB15" s="73">
        <v>1</v>
      </c>
      <c r="BC15" s="12">
        <v>7</v>
      </c>
      <c r="BD15" s="12">
        <v>27</v>
      </c>
      <c r="BE15" s="12">
        <v>19</v>
      </c>
      <c r="BF15" s="12">
        <v>0</v>
      </c>
      <c r="BG15" s="12">
        <v>0</v>
      </c>
      <c r="BH15" s="12">
        <v>0</v>
      </c>
      <c r="BI15" s="12">
        <v>12</v>
      </c>
      <c r="BJ15" s="12">
        <v>0</v>
      </c>
      <c r="BK15" s="12">
        <v>0</v>
      </c>
      <c r="BL15" s="12">
        <v>6</v>
      </c>
      <c r="BM15" s="74">
        <v>0.78600000000000003</v>
      </c>
      <c r="BN15" s="72">
        <v>11.384034010392069</v>
      </c>
      <c r="BO15" s="5">
        <v>4</v>
      </c>
    </row>
    <row r="16" spans="1:67" s="75" customFormat="1">
      <c r="A16" s="5">
        <v>12004</v>
      </c>
      <c r="B16" s="5" t="s">
        <v>129</v>
      </c>
      <c r="C16" s="5" t="s">
        <v>126</v>
      </c>
      <c r="D16" s="12">
        <v>520759</v>
      </c>
      <c r="E16" s="12">
        <v>40414</v>
      </c>
      <c r="F16" s="12">
        <v>42505</v>
      </c>
      <c r="G16" s="12">
        <v>46810</v>
      </c>
      <c r="H16" s="12">
        <v>51447</v>
      </c>
      <c r="I16" s="12">
        <v>96700</v>
      </c>
      <c r="J16" s="12">
        <v>82795</v>
      </c>
      <c r="K16" s="12">
        <v>67430</v>
      </c>
      <c r="L16" s="12">
        <v>45421</v>
      </c>
      <c r="M16" s="12">
        <v>27841</v>
      </c>
      <c r="N16" s="12">
        <v>13570</v>
      </c>
      <c r="O16" s="12">
        <v>5826</v>
      </c>
      <c r="P16" s="12">
        <v>167054</v>
      </c>
      <c r="Q16" s="12">
        <f>VLOOKUP(A16,'[1]RAIS_workers_2025-04-02T13_41_0'!$A:$C,3,0)</f>
        <v>2784</v>
      </c>
      <c r="R16" s="12">
        <f>VLOOKUP(A16,'[2]RAIS_workers_2025-04-02T14_01_0'!$A:$C,3,0)</f>
        <v>18306</v>
      </c>
      <c r="S16" s="12">
        <f>VLOOKUP(A16,'[3]RAIS_workers_2025-04-02T14_32_3'!$A:$C,3,0)</f>
        <v>42709</v>
      </c>
      <c r="T16" s="70">
        <f>VLOOKUP(A16,[4]consulta3255115!$A:$D,3,0)</f>
        <v>2479.63288681426</v>
      </c>
      <c r="U16" s="71">
        <v>-0.12444383969340941</v>
      </c>
      <c r="V16" s="12">
        <v>41339</v>
      </c>
      <c r="W16" s="19">
        <v>2.4891533407710425E-2</v>
      </c>
      <c r="X16" s="12">
        <f>IFERROR(VLOOKUP(A16,[5]cnes_cnv_leiintbr173714187_32_1!$A:$C,3,0),0)</f>
        <v>19</v>
      </c>
      <c r="Y16" s="5">
        <f>IFERROR(VLOOKUP(A16,[6]cnes_cnv_leiintbr174300187_32_1!$A:$C,3,0),0)</f>
        <v>19</v>
      </c>
      <c r="Z16" s="12">
        <f>IFERROR(VLOOKUP(A16,[7]cnes_cnv_leiintbr175117187_32_1!$A:$C,3,0),0)</f>
        <v>10</v>
      </c>
      <c r="AA16" s="18">
        <f>IFERROR(VLOOKUP(A16,[8]cnes_cnv_leiintbr180027187_32_1!$A:$C,3,0),0)</f>
        <v>4</v>
      </c>
      <c r="AB16" s="72">
        <f t="shared" si="0"/>
        <v>317.99230769230769</v>
      </c>
      <c r="AC16" s="12">
        <v>18752</v>
      </c>
      <c r="AD16" s="12">
        <v>8848</v>
      </c>
      <c r="AE16" s="12">
        <v>5689</v>
      </c>
      <c r="AF16" s="12">
        <v>3769</v>
      </c>
      <c r="AG16" s="12">
        <v>2784</v>
      </c>
      <c r="AH16" s="19">
        <v>2.2651852737002542E-2</v>
      </c>
      <c r="AI16" s="12">
        <v>8</v>
      </c>
      <c r="AJ16" s="12">
        <f t="shared" si="1"/>
        <v>16.25</v>
      </c>
      <c r="AK16" s="12">
        <v>277</v>
      </c>
      <c r="AL16" s="5">
        <v>1</v>
      </c>
      <c r="AM16" s="5">
        <v>130</v>
      </c>
      <c r="AN16" s="72">
        <v>0.12621359223300971</v>
      </c>
      <c r="AO16" s="18">
        <v>1</v>
      </c>
      <c r="AP16" s="5">
        <f>IFERROR(VLOOKUP(A16,[9]cnes_cnv_leiintbr135436200_238_!$A:$E,5,0),0)</f>
        <v>12</v>
      </c>
      <c r="AQ16" s="5">
        <v>1</v>
      </c>
      <c r="AR16" s="5">
        <v>2</v>
      </c>
      <c r="AS16" s="5">
        <v>3</v>
      </c>
      <c r="AT16" s="5">
        <v>1</v>
      </c>
      <c r="AU16" s="5">
        <v>24</v>
      </c>
      <c r="AV16" s="5">
        <v>1</v>
      </c>
      <c r="AW16" s="5">
        <v>1</v>
      </c>
      <c r="AX16" s="5">
        <f t="shared" si="2"/>
        <v>0.1092436974789916</v>
      </c>
      <c r="AY16" s="12">
        <v>395</v>
      </c>
      <c r="AZ16" s="71">
        <v>1</v>
      </c>
      <c r="BA16" s="12">
        <v>9175</v>
      </c>
      <c r="BB16" s="73">
        <v>0.43538798498122655</v>
      </c>
      <c r="BC16" s="12">
        <v>1190</v>
      </c>
      <c r="BD16" s="12">
        <v>1602</v>
      </c>
      <c r="BE16" s="12">
        <v>631</v>
      </c>
      <c r="BF16" s="12">
        <v>143</v>
      </c>
      <c r="BG16" s="12">
        <v>172</v>
      </c>
      <c r="BH16" s="12">
        <v>20</v>
      </c>
      <c r="BI16" s="12">
        <v>183</v>
      </c>
      <c r="BJ16" s="12">
        <v>16</v>
      </c>
      <c r="BK16" s="12">
        <v>4</v>
      </c>
      <c r="BL16" s="12">
        <v>124</v>
      </c>
      <c r="BM16" s="74">
        <v>0.78785714285714292</v>
      </c>
      <c r="BN16" s="72">
        <v>11.055175191300858</v>
      </c>
      <c r="BO16" s="5">
        <v>4</v>
      </c>
    </row>
    <row r="17" spans="1:67" s="75" customFormat="1">
      <c r="A17" s="5">
        <v>12005</v>
      </c>
      <c r="B17" s="5" t="s">
        <v>127</v>
      </c>
      <c r="C17" s="5" t="s">
        <v>126</v>
      </c>
      <c r="D17" s="12">
        <v>73617</v>
      </c>
      <c r="E17" s="12">
        <v>6494</v>
      </c>
      <c r="F17" s="12">
        <v>6617</v>
      </c>
      <c r="G17" s="12">
        <v>6752</v>
      </c>
      <c r="H17" s="12">
        <v>7075</v>
      </c>
      <c r="I17" s="12">
        <v>13504</v>
      </c>
      <c r="J17" s="12">
        <v>11069</v>
      </c>
      <c r="K17" s="12">
        <v>9055</v>
      </c>
      <c r="L17" s="12">
        <v>6317</v>
      </c>
      <c r="M17" s="12">
        <v>3744</v>
      </c>
      <c r="N17" s="12">
        <v>2046</v>
      </c>
      <c r="O17" s="12">
        <v>944</v>
      </c>
      <c r="P17" s="12">
        <v>9578</v>
      </c>
      <c r="Q17" s="12">
        <f>VLOOKUP(A17,'[1]RAIS_workers_2025-04-02T13_41_0'!$A:$C,3,0)</f>
        <v>50</v>
      </c>
      <c r="R17" s="12">
        <f>VLOOKUP(A17,'[2]RAIS_workers_2025-04-02T14_01_0'!$A:$C,3,0)</f>
        <v>285</v>
      </c>
      <c r="S17" s="12">
        <f>VLOOKUP(A17,'[3]RAIS_workers_2025-04-02T14_32_3'!$A:$C,3,0)</f>
        <v>1912</v>
      </c>
      <c r="T17" s="70">
        <f>VLOOKUP(A17,[4]consulta3255115!$A:$D,3,0)</f>
        <v>1305.8555065554201</v>
      </c>
      <c r="U17" s="71">
        <v>0.49253803540983382</v>
      </c>
      <c r="V17" s="12">
        <v>956</v>
      </c>
      <c r="W17" s="19">
        <v>0.14491017964071856</v>
      </c>
      <c r="X17" s="12">
        <f>IFERROR(VLOOKUP(A17,[5]cnes_cnv_leiintbr173714187_32_1!$A:$C,3,0),0)</f>
        <v>0</v>
      </c>
      <c r="Y17" s="5">
        <f>IFERROR(VLOOKUP(A17,[6]cnes_cnv_leiintbr174300187_32_1!$A:$C,3,0),0)</f>
        <v>0</v>
      </c>
      <c r="Z17" s="12">
        <f>IFERROR(VLOOKUP(A17,[7]cnes_cnv_leiintbr175117187_32_1!$A:$C,3,0),0)</f>
        <v>0</v>
      </c>
      <c r="AA17" s="18">
        <f>IFERROR(VLOOKUP(A17,[8]cnes_cnv_leiintbr180027187_32_1!$A:$C,3,0),0)</f>
        <v>0</v>
      </c>
      <c r="AB17" s="72">
        <f t="shared" si="0"/>
        <v>0</v>
      </c>
      <c r="AC17" s="12">
        <v>761</v>
      </c>
      <c r="AD17" s="12">
        <v>182</v>
      </c>
      <c r="AE17" s="12">
        <v>63</v>
      </c>
      <c r="AF17" s="12">
        <v>40</v>
      </c>
      <c r="AG17" s="12">
        <v>50</v>
      </c>
      <c r="AH17" s="19">
        <v>2.281536196976397E-2</v>
      </c>
      <c r="AI17" s="12">
        <v>0</v>
      </c>
      <c r="AJ17" s="12">
        <f t="shared" si="1"/>
        <v>0</v>
      </c>
      <c r="AK17" s="12">
        <v>2</v>
      </c>
      <c r="AL17" s="5">
        <v>0</v>
      </c>
      <c r="AM17" s="5">
        <v>0</v>
      </c>
      <c r="AN17" s="72">
        <v>0</v>
      </c>
      <c r="AO17" s="18">
        <v>0</v>
      </c>
      <c r="AP17" s="5">
        <f>IFERROR(VLOOKUP(A17,[9]cnes_cnv_leiintbr135436200_238_!$A:$E,5,0),0)</f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f t="shared" si="2"/>
        <v>0</v>
      </c>
      <c r="AY17" s="12">
        <v>0</v>
      </c>
      <c r="AZ17" s="73">
        <v>0</v>
      </c>
      <c r="BA17" s="12">
        <v>350</v>
      </c>
      <c r="BB17" s="73">
        <v>0.23239436619718309</v>
      </c>
      <c r="BC17" s="12">
        <v>15</v>
      </c>
      <c r="BD17" s="12">
        <v>37</v>
      </c>
      <c r="BE17" s="12">
        <v>21</v>
      </c>
      <c r="BF17" s="12">
        <v>0</v>
      </c>
      <c r="BG17" s="12">
        <v>0</v>
      </c>
      <c r="BH17" s="12">
        <v>0</v>
      </c>
      <c r="BI17" s="12">
        <v>9</v>
      </c>
      <c r="BJ17" s="12">
        <v>1</v>
      </c>
      <c r="BK17" s="12">
        <v>0</v>
      </c>
      <c r="BL17" s="12">
        <v>7</v>
      </c>
      <c r="BM17" s="74">
        <v>0.77100000000000002</v>
      </c>
      <c r="BN17" s="72">
        <v>9.5170454545454639</v>
      </c>
      <c r="BO17" s="5">
        <v>3</v>
      </c>
    </row>
    <row r="18" spans="1:67" s="75" customFormat="1">
      <c r="A18" s="5">
        <v>13001</v>
      </c>
      <c r="B18" s="5" t="s">
        <v>161</v>
      </c>
      <c r="C18" s="5" t="s">
        <v>150</v>
      </c>
      <c r="D18" s="12">
        <v>121764</v>
      </c>
      <c r="E18" s="12">
        <v>14222</v>
      </c>
      <c r="F18" s="12">
        <v>14077</v>
      </c>
      <c r="G18" s="12">
        <v>13216</v>
      </c>
      <c r="H18" s="12">
        <v>11799</v>
      </c>
      <c r="I18" s="12">
        <v>22598</v>
      </c>
      <c r="J18" s="12">
        <v>16541</v>
      </c>
      <c r="K18" s="12">
        <v>11906</v>
      </c>
      <c r="L18" s="12">
        <v>8593</v>
      </c>
      <c r="M18" s="12">
        <v>5067</v>
      </c>
      <c r="N18" s="12">
        <v>2643</v>
      </c>
      <c r="O18" s="12">
        <v>1102</v>
      </c>
      <c r="P18" s="12">
        <v>6024</v>
      </c>
      <c r="Q18" s="12">
        <f>VLOOKUP(A18,'[1]RAIS_workers_2025-04-02T13_41_0'!$A:$C,3,0)</f>
        <v>32</v>
      </c>
      <c r="R18" s="12">
        <f>VLOOKUP(A18,'[2]RAIS_workers_2025-04-02T14_01_0'!$A:$C,3,0)</f>
        <v>134</v>
      </c>
      <c r="S18" s="12">
        <f>VLOOKUP(A18,'[3]RAIS_workers_2025-04-02T14_32_3'!$A:$C,3,0)</f>
        <v>977</v>
      </c>
      <c r="T18" s="70">
        <f>VLOOKUP(A18,[4]consulta3255115!$A:$D,3,0)</f>
        <v>1246.8385939012301</v>
      </c>
      <c r="U18" s="71">
        <v>1.0862695978450847</v>
      </c>
      <c r="V18" s="12">
        <v>288</v>
      </c>
      <c r="W18" s="19">
        <v>0.22033898305084745</v>
      </c>
      <c r="X18" s="12">
        <f>IFERROR(VLOOKUP(A18,[5]cnes_cnv_leiintbr173714187_32_1!$A:$C,3,0),0)</f>
        <v>0</v>
      </c>
      <c r="Y18" s="5">
        <f>IFERROR(VLOOKUP(A18,[6]cnes_cnv_leiintbr174300187_32_1!$A:$C,3,0),0)</f>
        <v>0</v>
      </c>
      <c r="Z18" s="12">
        <f>IFERROR(VLOOKUP(A18,[7]cnes_cnv_leiintbr175117187_32_1!$A:$C,3,0),0)</f>
        <v>0</v>
      </c>
      <c r="AA18" s="18">
        <f>IFERROR(VLOOKUP(A18,[8]cnes_cnv_leiintbr180027187_32_1!$A:$C,3,0),0)</f>
        <v>0</v>
      </c>
      <c r="AB18" s="72">
        <f t="shared" si="0"/>
        <v>288</v>
      </c>
      <c r="AC18" s="12">
        <v>333</v>
      </c>
      <c r="AD18" s="12">
        <v>68</v>
      </c>
      <c r="AE18" s="12">
        <v>39</v>
      </c>
      <c r="AF18" s="12">
        <v>27</v>
      </c>
      <c r="AG18" s="12">
        <v>32</v>
      </c>
      <c r="AH18" s="19">
        <v>1.5170649227165267E-2</v>
      </c>
      <c r="AI18" s="12">
        <v>3</v>
      </c>
      <c r="AJ18" s="12">
        <f t="shared" si="1"/>
        <v>0.33333333333333331</v>
      </c>
      <c r="AK18" s="12">
        <v>14</v>
      </c>
      <c r="AL18" s="5">
        <v>0</v>
      </c>
      <c r="AM18" s="5">
        <v>1</v>
      </c>
      <c r="AN18" s="72">
        <v>7.1428571428571426E-3</v>
      </c>
      <c r="AO18" s="18">
        <v>0</v>
      </c>
      <c r="AP18" s="5">
        <f>IFERROR(VLOOKUP(A18,[9]cnes_cnv_leiintbr135436200_238_!$A:$E,5,0),0)</f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f t="shared" si="2"/>
        <v>0.5</v>
      </c>
      <c r="AY18" s="12">
        <v>0</v>
      </c>
      <c r="AZ18" s="73">
        <v>0</v>
      </c>
      <c r="BA18" s="12">
        <v>411</v>
      </c>
      <c r="BB18" s="73">
        <v>0.97596153846153844</v>
      </c>
      <c r="BC18" s="12">
        <v>2</v>
      </c>
      <c r="BD18" s="12">
        <v>28</v>
      </c>
      <c r="BE18" s="12">
        <v>12</v>
      </c>
      <c r="BF18" s="12">
        <v>0</v>
      </c>
      <c r="BG18" s="12">
        <v>0</v>
      </c>
      <c r="BH18" s="12">
        <v>4</v>
      </c>
      <c r="BI18" s="12">
        <v>19</v>
      </c>
      <c r="BJ18" s="12">
        <v>0</v>
      </c>
      <c r="BK18" s="12">
        <v>0</v>
      </c>
      <c r="BL18" s="12">
        <v>9</v>
      </c>
      <c r="BM18" s="74">
        <v>0.78769999999999996</v>
      </c>
      <c r="BN18" s="72">
        <v>10.974922513384048</v>
      </c>
      <c r="BO18" s="5">
        <v>15</v>
      </c>
    </row>
    <row r="19" spans="1:67" s="75" customFormat="1">
      <c r="A19" s="5">
        <v>13002</v>
      </c>
      <c r="B19" s="5" t="s">
        <v>155</v>
      </c>
      <c r="C19" s="5" t="s">
        <v>150</v>
      </c>
      <c r="D19" s="12">
        <v>20053</v>
      </c>
      <c r="E19" s="12">
        <v>2533</v>
      </c>
      <c r="F19" s="12">
        <v>2574</v>
      </c>
      <c r="G19" s="12">
        <v>2336</v>
      </c>
      <c r="H19" s="12">
        <v>2179</v>
      </c>
      <c r="I19" s="12">
        <v>4034</v>
      </c>
      <c r="J19" s="12">
        <v>2794</v>
      </c>
      <c r="K19" s="12">
        <v>1694</v>
      </c>
      <c r="L19" s="12">
        <v>1034</v>
      </c>
      <c r="M19" s="12">
        <v>509</v>
      </c>
      <c r="N19" s="12">
        <v>263</v>
      </c>
      <c r="O19" s="12">
        <v>103</v>
      </c>
      <c r="P19" s="12">
        <v>2337</v>
      </c>
      <c r="Q19" s="12">
        <f>VLOOKUP(A19,'[1]RAIS_workers_2025-04-02T13_41_0'!$A:$C,3,0)</f>
        <v>18</v>
      </c>
      <c r="R19" s="12">
        <f>VLOOKUP(A19,'[2]RAIS_workers_2025-04-02T14_01_0'!$A:$C,3,0)</f>
        <v>4</v>
      </c>
      <c r="S19" s="12">
        <f>VLOOKUP(A19,'[3]RAIS_workers_2025-04-02T14_32_3'!$A:$C,3,0)</f>
        <v>307</v>
      </c>
      <c r="T19" s="70">
        <f>VLOOKUP(A19,[4]consulta3255115!$A:$D,3,0)</f>
        <v>1138.1050502513101</v>
      </c>
      <c r="U19" s="71">
        <v>0.48106218444395277</v>
      </c>
      <c r="V19" s="12">
        <v>74</v>
      </c>
      <c r="W19" s="19">
        <v>8.8235294117647065E-2</v>
      </c>
      <c r="X19" s="12">
        <f>IFERROR(VLOOKUP(A19,[5]cnes_cnv_leiintbr173714187_32_1!$A:$C,3,0),0)</f>
        <v>0</v>
      </c>
      <c r="Y19" s="5">
        <f>IFERROR(VLOOKUP(A19,[6]cnes_cnv_leiintbr174300187_32_1!$A:$C,3,0),0)</f>
        <v>0</v>
      </c>
      <c r="Z19" s="12">
        <f>IFERROR(VLOOKUP(A19,[7]cnes_cnv_leiintbr175117187_32_1!$A:$C,3,0),0)</f>
        <v>0</v>
      </c>
      <c r="AA19" s="18">
        <f>IFERROR(VLOOKUP(A19,[8]cnes_cnv_leiintbr180027187_32_1!$A:$C,3,0),0)</f>
        <v>0</v>
      </c>
      <c r="AB19" s="72">
        <f t="shared" si="0"/>
        <v>0</v>
      </c>
      <c r="AC19" s="12">
        <v>68</v>
      </c>
      <c r="AD19" s="12">
        <v>4</v>
      </c>
      <c r="AE19" s="12">
        <v>0</v>
      </c>
      <c r="AF19" s="12">
        <v>0</v>
      </c>
      <c r="AG19" s="12">
        <v>18</v>
      </c>
      <c r="AH19" s="19">
        <v>-3.090506593116249E-2</v>
      </c>
      <c r="AI19" s="12">
        <v>0</v>
      </c>
      <c r="AJ19" s="12">
        <f t="shared" si="1"/>
        <v>0</v>
      </c>
      <c r="AK19" s="12">
        <v>0</v>
      </c>
      <c r="AL19" s="5">
        <v>0</v>
      </c>
      <c r="AM19" s="5">
        <v>0</v>
      </c>
      <c r="AN19" s="72">
        <v>0</v>
      </c>
      <c r="AO19" s="18">
        <v>0</v>
      </c>
      <c r="AP19" s="5">
        <f>IFERROR(VLOOKUP(A19,[9]cnes_cnv_leiintbr135436200_238_!$A:$E,5,0),0)</f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f t="shared" si="2"/>
        <v>0</v>
      </c>
      <c r="AY19" s="12">
        <v>0</v>
      </c>
      <c r="AZ19" s="73">
        <v>0</v>
      </c>
      <c r="BA19" s="12">
        <v>192</v>
      </c>
      <c r="BB19" s="73">
        <v>1</v>
      </c>
      <c r="BC19" s="12">
        <v>11</v>
      </c>
      <c r="BD19" s="12">
        <v>38</v>
      </c>
      <c r="BE19" s="12">
        <v>36</v>
      </c>
      <c r="BF19" s="12">
        <v>0</v>
      </c>
      <c r="BG19" s="12">
        <v>0</v>
      </c>
      <c r="BH19" s="12">
        <v>2</v>
      </c>
      <c r="BI19" s="12">
        <v>4</v>
      </c>
      <c r="BJ19" s="12">
        <v>0</v>
      </c>
      <c r="BK19" s="12">
        <v>0</v>
      </c>
      <c r="BL19" s="12">
        <v>4</v>
      </c>
      <c r="BM19" s="74">
        <v>0.75550000000000006</v>
      </c>
      <c r="BN19" s="72">
        <v>13.865862848530533</v>
      </c>
      <c r="BO19" s="5">
        <v>2</v>
      </c>
    </row>
    <row r="20" spans="1:67" s="75" customFormat="1">
      <c r="A20" s="5">
        <v>13003</v>
      </c>
      <c r="B20" s="5" t="s">
        <v>151</v>
      </c>
      <c r="C20" s="5" t="s">
        <v>150</v>
      </c>
      <c r="D20" s="12">
        <v>256812</v>
      </c>
      <c r="E20" s="12">
        <v>32940</v>
      </c>
      <c r="F20" s="12">
        <v>31376</v>
      </c>
      <c r="G20" s="12">
        <v>28616</v>
      </c>
      <c r="H20" s="12">
        <v>25075</v>
      </c>
      <c r="I20" s="12">
        <v>47318</v>
      </c>
      <c r="J20" s="12">
        <v>36260</v>
      </c>
      <c r="K20" s="12">
        <v>23795</v>
      </c>
      <c r="L20" s="12">
        <v>15859</v>
      </c>
      <c r="M20" s="12">
        <v>8813</v>
      </c>
      <c r="N20" s="12">
        <v>4659</v>
      </c>
      <c r="O20" s="12">
        <v>2101</v>
      </c>
      <c r="P20" s="12">
        <v>22271</v>
      </c>
      <c r="Q20" s="12">
        <f>VLOOKUP(A20,'[1]RAIS_workers_2025-04-02T13_41_0'!$A:$C,3,0)</f>
        <v>148</v>
      </c>
      <c r="R20" s="12">
        <f>VLOOKUP(A20,'[2]RAIS_workers_2025-04-02T14_01_0'!$A:$C,3,0)</f>
        <v>315</v>
      </c>
      <c r="S20" s="12">
        <f>VLOOKUP(A20,'[3]RAIS_workers_2025-04-02T14_32_3'!$A:$C,3,0)</f>
        <v>4537</v>
      </c>
      <c r="T20" s="70">
        <f>VLOOKUP(A20,[4]consulta3255115!$A:$D,3,0)</f>
        <v>1209.28136770119</v>
      </c>
      <c r="U20" s="71">
        <v>0.7121967261156309</v>
      </c>
      <c r="V20" s="12">
        <v>943</v>
      </c>
      <c r="W20" s="19">
        <v>0.1861635220125786</v>
      </c>
      <c r="X20" s="12">
        <f>IFERROR(VLOOKUP(A20,[5]cnes_cnv_leiintbr173714187_32_1!$A:$C,3,0),0)</f>
        <v>0</v>
      </c>
      <c r="Y20" s="5">
        <f>IFERROR(VLOOKUP(A20,[6]cnes_cnv_leiintbr174300187_32_1!$A:$C,3,0),0)</f>
        <v>0</v>
      </c>
      <c r="Z20" s="12">
        <f>IFERROR(VLOOKUP(A20,[7]cnes_cnv_leiintbr175117187_32_1!$A:$C,3,0),0)</f>
        <v>0</v>
      </c>
      <c r="AA20" s="18">
        <f>IFERROR(VLOOKUP(A20,[8]cnes_cnv_leiintbr180027187_32_1!$A:$C,3,0),0)</f>
        <v>0</v>
      </c>
      <c r="AB20" s="72">
        <f t="shared" si="0"/>
        <v>22.452380952380953</v>
      </c>
      <c r="AC20" s="12">
        <v>1599</v>
      </c>
      <c r="AD20" s="12">
        <v>188</v>
      </c>
      <c r="AE20" s="12">
        <v>59</v>
      </c>
      <c r="AF20" s="12">
        <v>68</v>
      </c>
      <c r="AG20" s="12">
        <v>148</v>
      </c>
      <c r="AH20" s="19">
        <v>6.0831348176841882E-3</v>
      </c>
      <c r="AI20" s="12">
        <v>1</v>
      </c>
      <c r="AJ20" s="12">
        <f t="shared" si="1"/>
        <v>42</v>
      </c>
      <c r="AK20" s="12">
        <v>66</v>
      </c>
      <c r="AL20" s="5">
        <v>0</v>
      </c>
      <c r="AM20" s="5">
        <v>42</v>
      </c>
      <c r="AN20" s="72">
        <v>0.10071942446043165</v>
      </c>
      <c r="AO20" s="18">
        <v>0</v>
      </c>
      <c r="AP20" s="5">
        <f>IFERROR(VLOOKUP(A20,[9]cnes_cnv_leiintbr135436200_238_!$A:$E,5,0),0)</f>
        <v>4</v>
      </c>
      <c r="AQ20" s="5">
        <v>0</v>
      </c>
      <c r="AR20" s="5">
        <v>0</v>
      </c>
      <c r="AS20" s="5">
        <v>4</v>
      </c>
      <c r="AT20" s="5">
        <v>0</v>
      </c>
      <c r="AU20" s="5">
        <v>32</v>
      </c>
      <c r="AV20" s="5">
        <v>0</v>
      </c>
      <c r="AW20" s="5">
        <v>0</v>
      </c>
      <c r="AX20" s="5">
        <f t="shared" si="2"/>
        <v>0.68852459016393441</v>
      </c>
      <c r="AY20" s="12">
        <v>0</v>
      </c>
      <c r="AZ20" s="73">
        <v>0</v>
      </c>
      <c r="BA20" s="12">
        <v>1893</v>
      </c>
      <c r="BB20" s="73">
        <v>1</v>
      </c>
      <c r="BC20" s="12">
        <v>61</v>
      </c>
      <c r="BD20" s="12">
        <v>208</v>
      </c>
      <c r="BE20" s="12">
        <v>161</v>
      </c>
      <c r="BF20" s="12">
        <v>0</v>
      </c>
      <c r="BG20" s="12">
        <v>0</v>
      </c>
      <c r="BH20" s="12">
        <v>10</v>
      </c>
      <c r="BI20" s="12">
        <v>25</v>
      </c>
      <c r="BJ20" s="12">
        <v>0</v>
      </c>
      <c r="BK20" s="12">
        <v>0</v>
      </c>
      <c r="BL20" s="12">
        <v>31</v>
      </c>
      <c r="BM20" s="74">
        <v>0.76011111111111118</v>
      </c>
      <c r="BN20" s="72">
        <v>13.54356846473029</v>
      </c>
      <c r="BO20" s="5">
        <v>5</v>
      </c>
    </row>
    <row r="21" spans="1:67" s="75" customFormat="1">
      <c r="A21" s="5">
        <v>13004</v>
      </c>
      <c r="B21" s="5" t="s">
        <v>156</v>
      </c>
      <c r="C21" s="5" t="s">
        <v>150</v>
      </c>
      <c r="D21" s="12">
        <v>157225</v>
      </c>
      <c r="E21" s="12">
        <v>20554</v>
      </c>
      <c r="F21" s="12">
        <v>19146</v>
      </c>
      <c r="G21" s="12">
        <v>16650</v>
      </c>
      <c r="H21" s="12">
        <v>15060</v>
      </c>
      <c r="I21" s="12">
        <v>28627</v>
      </c>
      <c r="J21" s="12">
        <v>22874</v>
      </c>
      <c r="K21" s="12">
        <v>15094</v>
      </c>
      <c r="L21" s="12">
        <v>9769</v>
      </c>
      <c r="M21" s="12">
        <v>5483</v>
      </c>
      <c r="N21" s="12">
        <v>2769</v>
      </c>
      <c r="O21" s="12">
        <v>1199</v>
      </c>
      <c r="P21" s="12">
        <v>8842</v>
      </c>
      <c r="Q21" s="12">
        <f>VLOOKUP(A21,'[1]RAIS_workers_2025-04-02T13_41_0'!$A:$C,3,0)</f>
        <v>58</v>
      </c>
      <c r="R21" s="12">
        <f>VLOOKUP(A21,'[2]RAIS_workers_2025-04-02T14_01_0'!$A:$C,3,0)</f>
        <v>147</v>
      </c>
      <c r="S21" s="12">
        <f>VLOOKUP(A21,'[3]RAIS_workers_2025-04-02T14_32_3'!$A:$C,3,0)</f>
        <v>1481</v>
      </c>
      <c r="T21" s="70">
        <f>VLOOKUP(A21,[4]consulta3255115!$A:$D,3,0)</f>
        <v>1189.7048160837101</v>
      </c>
      <c r="U21" s="71">
        <v>0.85180349302370584</v>
      </c>
      <c r="V21" s="12">
        <v>601</v>
      </c>
      <c r="W21" s="19">
        <v>0.40420560747663553</v>
      </c>
      <c r="X21" s="12">
        <f>IFERROR(VLOOKUP(A21,[5]cnes_cnv_leiintbr173714187_32_1!$A:$C,3,0),0)</f>
        <v>0</v>
      </c>
      <c r="Y21" s="5">
        <f>IFERROR(VLOOKUP(A21,[6]cnes_cnv_leiintbr174300187_32_1!$A:$C,3,0),0)</f>
        <v>0</v>
      </c>
      <c r="Z21" s="12">
        <f>IFERROR(VLOOKUP(A21,[7]cnes_cnv_leiintbr175117187_32_1!$A:$C,3,0),0)</f>
        <v>0</v>
      </c>
      <c r="AA21" s="18">
        <f>IFERROR(VLOOKUP(A21,[8]cnes_cnv_leiintbr180027187_32_1!$A:$C,3,0),0)</f>
        <v>0</v>
      </c>
      <c r="AB21" s="72">
        <f t="shared" si="0"/>
        <v>601</v>
      </c>
      <c r="AC21" s="12">
        <v>330</v>
      </c>
      <c r="AD21" s="12">
        <v>103</v>
      </c>
      <c r="AE21" s="12">
        <v>23</v>
      </c>
      <c r="AF21" s="12">
        <v>21</v>
      </c>
      <c r="AG21" s="12">
        <v>58</v>
      </c>
      <c r="AH21" s="19">
        <v>1.2778358718068317E-2</v>
      </c>
      <c r="AI21" s="12">
        <v>0</v>
      </c>
      <c r="AJ21" s="12">
        <f t="shared" si="1"/>
        <v>0</v>
      </c>
      <c r="AK21" s="12">
        <v>0</v>
      </c>
      <c r="AL21" s="5">
        <v>0</v>
      </c>
      <c r="AM21" s="5">
        <v>1</v>
      </c>
      <c r="AN21" s="72">
        <v>4.2016806722689074E-3</v>
      </c>
      <c r="AO21" s="18">
        <v>0</v>
      </c>
      <c r="AP21" s="5">
        <f>IFERROR(VLOOKUP(A21,[9]cnes_cnv_leiintbr135436200_238_!$A:$E,5,0),0)</f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f t="shared" si="2"/>
        <v>3.125E-2</v>
      </c>
      <c r="AY21" s="12">
        <v>0</v>
      </c>
      <c r="AZ21" s="73">
        <v>0</v>
      </c>
      <c r="BA21" s="12">
        <v>691</v>
      </c>
      <c r="BB21" s="73">
        <v>1</v>
      </c>
      <c r="BC21" s="12">
        <v>32</v>
      </c>
      <c r="BD21" s="12">
        <v>108</v>
      </c>
      <c r="BE21" s="12">
        <v>75</v>
      </c>
      <c r="BF21" s="12">
        <v>0</v>
      </c>
      <c r="BG21" s="12">
        <v>0</v>
      </c>
      <c r="BH21" s="12">
        <v>8</v>
      </c>
      <c r="BI21" s="12">
        <v>14</v>
      </c>
      <c r="BJ21" s="12">
        <v>0</v>
      </c>
      <c r="BK21" s="12">
        <v>0</v>
      </c>
      <c r="BL21" s="12">
        <v>16</v>
      </c>
      <c r="BM21" s="74">
        <v>0.74828571428571422</v>
      </c>
      <c r="BN21" s="72">
        <v>15.910599690196936</v>
      </c>
      <c r="BO21" s="5">
        <v>6</v>
      </c>
    </row>
    <row r="22" spans="1:67" s="75" customFormat="1">
      <c r="A22" s="5">
        <v>13005</v>
      </c>
      <c r="B22" s="5" t="s">
        <v>163</v>
      </c>
      <c r="C22" s="5" t="s">
        <v>150</v>
      </c>
      <c r="D22" s="12">
        <v>89485</v>
      </c>
      <c r="E22" s="12">
        <v>11257</v>
      </c>
      <c r="F22" s="12">
        <v>10784</v>
      </c>
      <c r="G22" s="12">
        <v>9667</v>
      </c>
      <c r="H22" s="12">
        <v>8811</v>
      </c>
      <c r="I22" s="12">
        <v>16023</v>
      </c>
      <c r="J22" s="12">
        <v>12538</v>
      </c>
      <c r="K22" s="12">
        <v>9007</v>
      </c>
      <c r="L22" s="12">
        <v>5526</v>
      </c>
      <c r="M22" s="12">
        <v>3294</v>
      </c>
      <c r="N22" s="12">
        <v>1800</v>
      </c>
      <c r="O22" s="12">
        <v>778</v>
      </c>
      <c r="P22" s="12">
        <v>5125</v>
      </c>
      <c r="Q22" s="12">
        <f>VLOOKUP(A22,'[1]RAIS_workers_2025-04-02T13_41_0'!$A:$C,3,0)</f>
        <v>67</v>
      </c>
      <c r="R22" s="12">
        <f>VLOOKUP(A22,'[2]RAIS_workers_2025-04-02T14_01_0'!$A:$C,3,0)</f>
        <v>137</v>
      </c>
      <c r="S22" s="12">
        <f>VLOOKUP(A22,'[3]RAIS_workers_2025-04-02T14_32_3'!$A:$C,3,0)</f>
        <v>558</v>
      </c>
      <c r="T22" s="70">
        <f>VLOOKUP(A22,[4]consulta3255115!$A:$D,3,0)</f>
        <v>1509.46161113017</v>
      </c>
      <c r="U22" s="71">
        <v>0.51438783548512002</v>
      </c>
      <c r="V22" s="12">
        <v>635</v>
      </c>
      <c r="W22" s="19">
        <v>0.18029739776951673</v>
      </c>
      <c r="X22" s="12">
        <f>IFERROR(VLOOKUP(A22,[5]cnes_cnv_leiintbr173714187_32_1!$A:$C,3,0),0)</f>
        <v>0</v>
      </c>
      <c r="Y22" s="5">
        <f>IFERROR(VLOOKUP(A22,[6]cnes_cnv_leiintbr174300187_32_1!$A:$C,3,0),0)</f>
        <v>0</v>
      </c>
      <c r="Z22" s="12">
        <f>IFERROR(VLOOKUP(A22,[7]cnes_cnv_leiintbr175117187_32_1!$A:$C,3,0),0)</f>
        <v>0</v>
      </c>
      <c r="AA22" s="18">
        <f>IFERROR(VLOOKUP(A22,[8]cnes_cnv_leiintbr180027187_32_1!$A:$C,3,0),0)</f>
        <v>0</v>
      </c>
      <c r="AB22" s="72">
        <f t="shared" si="0"/>
        <v>52.916666666666664</v>
      </c>
      <c r="AC22" s="12">
        <v>200</v>
      </c>
      <c r="AD22" s="12">
        <v>61</v>
      </c>
      <c r="AE22" s="12">
        <v>45</v>
      </c>
      <c r="AF22" s="12">
        <v>31</v>
      </c>
      <c r="AG22" s="12">
        <v>67</v>
      </c>
      <c r="AH22" s="19">
        <v>-5.1626014224531724E-3</v>
      </c>
      <c r="AI22" s="12">
        <v>1</v>
      </c>
      <c r="AJ22" s="12">
        <f t="shared" si="1"/>
        <v>12</v>
      </c>
      <c r="AK22" s="12">
        <v>0</v>
      </c>
      <c r="AL22" s="5">
        <v>0</v>
      </c>
      <c r="AM22" s="5">
        <v>12</v>
      </c>
      <c r="AN22" s="72">
        <v>7.6433121019108277E-2</v>
      </c>
      <c r="AO22" s="18">
        <v>0</v>
      </c>
      <c r="AP22" s="5">
        <f>IFERROR(VLOOKUP(A22,[9]cnes_cnv_leiintbr135436200_238_!$A:$E,5,0),0)</f>
        <v>2</v>
      </c>
      <c r="AQ22" s="5">
        <v>0</v>
      </c>
      <c r="AR22" s="5">
        <v>0</v>
      </c>
      <c r="AS22" s="5">
        <v>0</v>
      </c>
      <c r="AT22" s="5">
        <v>0</v>
      </c>
      <c r="AU22" s="5">
        <v>2</v>
      </c>
      <c r="AV22" s="5">
        <v>0</v>
      </c>
      <c r="AW22" s="5">
        <v>0</v>
      </c>
      <c r="AX22" s="5">
        <f t="shared" si="2"/>
        <v>1.5</v>
      </c>
      <c r="AY22" s="12">
        <v>0</v>
      </c>
      <c r="AZ22" s="73">
        <v>0</v>
      </c>
      <c r="BA22" s="12">
        <v>985</v>
      </c>
      <c r="BB22" s="73">
        <v>1</v>
      </c>
      <c r="BC22" s="12">
        <v>8</v>
      </c>
      <c r="BD22" s="12">
        <v>86</v>
      </c>
      <c r="BE22" s="12">
        <v>40</v>
      </c>
      <c r="BF22" s="12">
        <v>0</v>
      </c>
      <c r="BG22" s="12">
        <v>35</v>
      </c>
      <c r="BH22" s="12">
        <v>3</v>
      </c>
      <c r="BI22" s="12">
        <v>15</v>
      </c>
      <c r="BJ22" s="12">
        <v>1</v>
      </c>
      <c r="BK22" s="12">
        <v>0</v>
      </c>
      <c r="BL22" s="12">
        <v>20</v>
      </c>
      <c r="BM22" s="74">
        <v>0.76766666666666661</v>
      </c>
      <c r="BN22" s="72">
        <v>13.002944062806646</v>
      </c>
      <c r="BO22" s="5">
        <v>1</v>
      </c>
    </row>
    <row r="23" spans="1:67" s="75" customFormat="1">
      <c r="A23" s="5">
        <v>13006</v>
      </c>
      <c r="B23" s="5" t="s">
        <v>153</v>
      </c>
      <c r="C23" s="5" t="s">
        <v>150</v>
      </c>
      <c r="D23" s="12">
        <v>186618</v>
      </c>
      <c r="E23" s="12">
        <v>20968</v>
      </c>
      <c r="F23" s="12">
        <v>20548</v>
      </c>
      <c r="G23" s="12">
        <v>18977</v>
      </c>
      <c r="H23" s="12">
        <v>17997</v>
      </c>
      <c r="I23" s="12">
        <v>36039</v>
      </c>
      <c r="J23" s="12">
        <v>28960</v>
      </c>
      <c r="K23" s="12">
        <v>19706</v>
      </c>
      <c r="L23" s="12">
        <v>11625</v>
      </c>
      <c r="M23" s="12">
        <v>6835</v>
      </c>
      <c r="N23" s="12">
        <v>3408</v>
      </c>
      <c r="O23" s="12">
        <v>1555</v>
      </c>
      <c r="P23" s="12">
        <v>23237</v>
      </c>
      <c r="Q23" s="12">
        <f>VLOOKUP(A23,'[1]RAIS_workers_2025-04-02T13_41_0'!$A:$C,3,0)</f>
        <v>401</v>
      </c>
      <c r="R23" s="12">
        <f>VLOOKUP(A23,'[2]RAIS_workers_2025-04-02T14_01_0'!$A:$C,3,0)</f>
        <v>401</v>
      </c>
      <c r="S23" s="12">
        <f>VLOOKUP(A23,'[3]RAIS_workers_2025-04-02T14_32_3'!$A:$C,3,0)</f>
        <v>3498</v>
      </c>
      <c r="T23" s="70">
        <f>VLOOKUP(A23,[4]consulta3255115!$A:$D,3,0)</f>
        <v>2378.1468576232801</v>
      </c>
      <c r="U23" s="71">
        <v>2.3239196338606298</v>
      </c>
      <c r="V23" s="12">
        <v>1032</v>
      </c>
      <c r="W23" s="19">
        <v>0.42738589211618255</v>
      </c>
      <c r="X23" s="12">
        <f>IFERROR(VLOOKUP(A23,[5]cnes_cnv_leiintbr173714187_32_1!$A:$C,3,0),0)</f>
        <v>0</v>
      </c>
      <c r="Y23" s="5">
        <f>IFERROR(VLOOKUP(A23,[6]cnes_cnv_leiintbr174300187_32_1!$A:$C,3,0),0)</f>
        <v>0</v>
      </c>
      <c r="Z23" s="12">
        <f>IFERROR(VLOOKUP(A23,[7]cnes_cnv_leiintbr175117187_32_1!$A:$C,3,0),0)</f>
        <v>0</v>
      </c>
      <c r="AA23" s="18">
        <f>IFERROR(VLOOKUP(A23,[8]cnes_cnv_leiintbr180027187_32_1!$A:$C,3,0),0)</f>
        <v>0</v>
      </c>
      <c r="AB23" s="72">
        <f t="shared" si="0"/>
        <v>258</v>
      </c>
      <c r="AC23" s="12">
        <v>862</v>
      </c>
      <c r="AD23" s="12">
        <v>207</v>
      </c>
      <c r="AE23" s="12">
        <v>86</v>
      </c>
      <c r="AF23" s="12">
        <v>108</v>
      </c>
      <c r="AG23" s="12">
        <v>401</v>
      </c>
      <c r="AH23" s="19">
        <v>1.2529306021549003E-2</v>
      </c>
      <c r="AI23" s="12">
        <v>0</v>
      </c>
      <c r="AJ23" s="12">
        <f t="shared" si="1"/>
        <v>0</v>
      </c>
      <c r="AK23" s="12">
        <v>0</v>
      </c>
      <c r="AL23" s="5">
        <v>0</v>
      </c>
      <c r="AM23" s="5">
        <v>4</v>
      </c>
      <c r="AN23" s="72">
        <v>1.6064257028112448E-2</v>
      </c>
      <c r="AO23" s="18">
        <v>0</v>
      </c>
      <c r="AP23" s="5">
        <f>IFERROR(VLOOKUP(A23,[9]cnes_cnv_leiintbr135436200_238_!$A:$E,5,0),0)</f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f t="shared" si="2"/>
        <v>0.12121212121212122</v>
      </c>
      <c r="AY23" s="12">
        <v>0</v>
      </c>
      <c r="AZ23" s="73">
        <v>0</v>
      </c>
      <c r="BA23" s="12">
        <v>1354</v>
      </c>
      <c r="BB23" s="73">
        <v>1</v>
      </c>
      <c r="BC23" s="12">
        <v>33</v>
      </c>
      <c r="BD23" s="12">
        <v>171</v>
      </c>
      <c r="BE23" s="12">
        <v>263</v>
      </c>
      <c r="BF23" s="12">
        <v>19</v>
      </c>
      <c r="BG23" s="12">
        <v>24</v>
      </c>
      <c r="BH23" s="12">
        <v>7</v>
      </c>
      <c r="BI23" s="12">
        <v>11</v>
      </c>
      <c r="BJ23" s="12">
        <v>0</v>
      </c>
      <c r="BK23" s="12">
        <v>0</v>
      </c>
      <c r="BL23" s="12">
        <v>19</v>
      </c>
      <c r="BM23" s="74">
        <v>0.75983333333333336</v>
      </c>
      <c r="BN23" s="72">
        <v>14.547738693467341</v>
      </c>
      <c r="BO23" s="5">
        <v>2</v>
      </c>
    </row>
    <row r="24" spans="1:67" s="75" customFormat="1">
      <c r="A24" s="5">
        <v>13007</v>
      </c>
      <c r="B24" s="5" t="s">
        <v>158</v>
      </c>
      <c r="C24" s="5" t="s">
        <v>150</v>
      </c>
      <c r="D24" s="12">
        <v>2550499</v>
      </c>
      <c r="E24" s="12">
        <v>204444</v>
      </c>
      <c r="F24" s="12">
        <v>214306</v>
      </c>
      <c r="G24" s="12">
        <v>224012</v>
      </c>
      <c r="H24" s="12">
        <v>225774</v>
      </c>
      <c r="I24" s="12">
        <v>465991</v>
      </c>
      <c r="J24" s="12">
        <v>421261</v>
      </c>
      <c r="K24" s="12">
        <v>347806</v>
      </c>
      <c r="L24" s="12">
        <v>228134</v>
      </c>
      <c r="M24" s="12">
        <v>134581</v>
      </c>
      <c r="N24" s="12">
        <v>59891</v>
      </c>
      <c r="O24" s="12">
        <v>24299</v>
      </c>
      <c r="P24" s="12">
        <v>848566</v>
      </c>
      <c r="Q24" s="12">
        <f>VLOOKUP(A24,'[1]RAIS_workers_2025-04-02T13_41_0'!$A:$C,3,0)</f>
        <v>17080</v>
      </c>
      <c r="R24" s="12">
        <f>VLOOKUP(A24,'[2]RAIS_workers_2025-04-02T14_01_0'!$A:$C,3,0)</f>
        <v>77180</v>
      </c>
      <c r="S24" s="12">
        <f>VLOOKUP(A24,'[3]RAIS_workers_2025-04-02T14_32_3'!$A:$C,3,0)</f>
        <v>200602</v>
      </c>
      <c r="T24" s="70">
        <f>VLOOKUP(A24,[4]consulta3255115!$A:$D,3,0)</f>
        <v>2364.6568048652598</v>
      </c>
      <c r="U24" s="71">
        <v>0.18718759602541638</v>
      </c>
      <c r="V24" s="12">
        <v>662987</v>
      </c>
      <c r="W24" s="19">
        <v>0.1240287472174233</v>
      </c>
      <c r="X24" s="12">
        <f>IFERROR(VLOOKUP(A24,[5]cnes_cnv_leiintbr173714187_32_1!$A:$C,3,0),0)</f>
        <v>24</v>
      </c>
      <c r="Y24" s="5">
        <f>IFERROR(VLOOKUP(A24,[6]cnes_cnv_leiintbr174300187_32_1!$A:$C,3,0),0)</f>
        <v>72</v>
      </c>
      <c r="Z24" s="12">
        <f>IFERROR(VLOOKUP(A24,[7]cnes_cnv_leiintbr175117187_32_1!$A:$C,3,0),0)</f>
        <v>35</v>
      </c>
      <c r="AA24" s="18">
        <f>IFERROR(VLOOKUP(A24,[8]cnes_cnv_leiintbr180027187_32_1!$A:$C,3,0),0)</f>
        <v>12</v>
      </c>
      <c r="AB24" s="72">
        <f t="shared" si="0"/>
        <v>754.25142207053466</v>
      </c>
      <c r="AC24" s="12">
        <v>77891</v>
      </c>
      <c r="AD24" s="12">
        <v>33605</v>
      </c>
      <c r="AE24" s="12">
        <v>26748</v>
      </c>
      <c r="AF24" s="12">
        <v>16827</v>
      </c>
      <c r="AG24" s="12">
        <v>17080</v>
      </c>
      <c r="AH24" s="19">
        <v>1.4329936242610364E-2</v>
      </c>
      <c r="AI24" s="12">
        <v>34</v>
      </c>
      <c r="AJ24" s="12">
        <f t="shared" si="1"/>
        <v>25.852941176470587</v>
      </c>
      <c r="AK24" s="12">
        <v>1271</v>
      </c>
      <c r="AL24" s="5">
        <v>18</v>
      </c>
      <c r="AM24" s="5">
        <v>879</v>
      </c>
      <c r="AN24" s="72">
        <v>0.21570552147239264</v>
      </c>
      <c r="AO24" s="18">
        <v>2</v>
      </c>
      <c r="AP24" s="5">
        <f>IFERROR(VLOOKUP(A24,[9]cnes_cnv_leiintbr135436200_238_!$A:$E,5,0),0)</f>
        <v>162</v>
      </c>
      <c r="AQ24" s="5">
        <v>5</v>
      </c>
      <c r="AR24" s="5">
        <v>12</v>
      </c>
      <c r="AS24" s="5">
        <v>7</v>
      </c>
      <c r="AT24" s="5">
        <v>4</v>
      </c>
      <c r="AU24" s="5">
        <v>302</v>
      </c>
      <c r="AV24" s="5">
        <v>2</v>
      </c>
      <c r="AW24" s="5">
        <v>12</v>
      </c>
      <c r="AX24" s="5">
        <f t="shared" si="2"/>
        <v>0.26396396396396399</v>
      </c>
      <c r="AY24" s="12">
        <v>1298</v>
      </c>
      <c r="AZ24" s="73">
        <v>0.55449101796407185</v>
      </c>
      <c r="BA24" s="12">
        <v>45211</v>
      </c>
      <c r="BB24" s="73">
        <v>0.72587417926400977</v>
      </c>
      <c r="BC24" s="12">
        <v>3330</v>
      </c>
      <c r="BD24" s="12">
        <v>10264</v>
      </c>
      <c r="BE24" s="12">
        <v>1993</v>
      </c>
      <c r="BF24" s="12">
        <v>616</v>
      </c>
      <c r="BG24" s="12">
        <v>1196</v>
      </c>
      <c r="BH24" s="12">
        <v>63</v>
      </c>
      <c r="BI24" s="12">
        <v>643</v>
      </c>
      <c r="BJ24" s="12">
        <v>67</v>
      </c>
      <c r="BK24" s="12">
        <v>31</v>
      </c>
      <c r="BL24" s="12">
        <v>380</v>
      </c>
      <c r="BM24" s="74">
        <v>0.78928571428571426</v>
      </c>
      <c r="BN24" s="72">
        <v>11.910066842211863</v>
      </c>
      <c r="BO24" s="5">
        <v>7</v>
      </c>
    </row>
    <row r="25" spans="1:67" s="75" customFormat="1">
      <c r="A25" s="5">
        <v>13008</v>
      </c>
      <c r="B25" s="5" t="s">
        <v>162</v>
      </c>
      <c r="C25" s="5" t="s">
        <v>150</v>
      </c>
      <c r="D25" s="12">
        <v>72951</v>
      </c>
      <c r="E25" s="12">
        <v>6935</v>
      </c>
      <c r="F25" s="12">
        <v>6986</v>
      </c>
      <c r="G25" s="12">
        <v>6639</v>
      </c>
      <c r="H25" s="12">
        <v>6820</v>
      </c>
      <c r="I25" s="12">
        <v>14130</v>
      </c>
      <c r="J25" s="12">
        <v>10538</v>
      </c>
      <c r="K25" s="12">
        <v>8736</v>
      </c>
      <c r="L25" s="12">
        <v>6239</v>
      </c>
      <c r="M25" s="12">
        <v>3805</v>
      </c>
      <c r="N25" s="12">
        <v>1622</v>
      </c>
      <c r="O25" s="12">
        <v>501</v>
      </c>
      <c r="P25" s="12">
        <v>11782</v>
      </c>
      <c r="Q25" s="12">
        <f>VLOOKUP(A25,'[1]RAIS_workers_2025-04-02T13_41_0'!$A:$C,3,0)</f>
        <v>207</v>
      </c>
      <c r="R25" s="12">
        <f>VLOOKUP(A25,'[2]RAIS_workers_2025-04-02T14_01_0'!$A:$C,3,0)</f>
        <v>696</v>
      </c>
      <c r="S25" s="12">
        <f>VLOOKUP(A25,'[3]RAIS_workers_2025-04-02T14_32_3'!$A:$C,3,0)</f>
        <v>3631</v>
      </c>
      <c r="T25" s="70">
        <f>VLOOKUP(A25,[4]consulta3255115!$A:$D,3,0)</f>
        <v>2130.0676405051099</v>
      </c>
      <c r="U25" s="71">
        <v>0.72067204101622873</v>
      </c>
      <c r="V25" s="12">
        <v>834</v>
      </c>
      <c r="W25" s="19">
        <v>0.23738872403560832</v>
      </c>
      <c r="X25" s="12">
        <f>IFERROR(VLOOKUP(A25,[5]cnes_cnv_leiintbr173714187_32_1!$A:$C,3,0),0)</f>
        <v>0</v>
      </c>
      <c r="Y25" s="5">
        <f>IFERROR(VLOOKUP(A25,[6]cnes_cnv_leiintbr174300187_32_1!$A:$C,3,0),0)</f>
        <v>0</v>
      </c>
      <c r="Z25" s="12">
        <f>IFERROR(VLOOKUP(A25,[7]cnes_cnv_leiintbr175117187_32_1!$A:$C,3,0),0)</f>
        <v>0</v>
      </c>
      <c r="AA25" s="18">
        <f>IFERROR(VLOOKUP(A25,[8]cnes_cnv_leiintbr180027187_32_1!$A:$C,3,0),0)</f>
        <v>0</v>
      </c>
      <c r="AB25" s="72">
        <f t="shared" si="0"/>
        <v>0</v>
      </c>
      <c r="AC25" s="12">
        <v>1758</v>
      </c>
      <c r="AD25" s="12">
        <v>396</v>
      </c>
      <c r="AE25" s="12">
        <v>183</v>
      </c>
      <c r="AF25" s="12">
        <v>117</v>
      </c>
      <c r="AG25" s="12">
        <v>207</v>
      </c>
      <c r="AH25" s="19">
        <v>2.3128114044513204E-2</v>
      </c>
      <c r="AI25" s="12">
        <v>0</v>
      </c>
      <c r="AJ25" s="12">
        <f t="shared" si="1"/>
        <v>0</v>
      </c>
      <c r="AK25" s="12">
        <v>1</v>
      </c>
      <c r="AL25" s="5">
        <v>0</v>
      </c>
      <c r="AM25" s="5">
        <v>0</v>
      </c>
      <c r="AN25" s="72">
        <v>0</v>
      </c>
      <c r="AO25" s="18">
        <v>0</v>
      </c>
      <c r="AP25" s="5">
        <f>IFERROR(VLOOKUP(A25,[9]cnes_cnv_leiintbr135436200_238_!$A:$E,5,0),0)</f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f t="shared" si="2"/>
        <v>0</v>
      </c>
      <c r="AY25" s="12">
        <v>1</v>
      </c>
      <c r="AZ25" s="71">
        <v>1</v>
      </c>
      <c r="BA25" s="12">
        <v>602</v>
      </c>
      <c r="BB25" s="73">
        <v>0.11481481481481481</v>
      </c>
      <c r="BC25" s="12">
        <v>22</v>
      </c>
      <c r="BD25" s="12">
        <v>58</v>
      </c>
      <c r="BE25" s="12">
        <v>34</v>
      </c>
      <c r="BF25" s="12">
        <v>0</v>
      </c>
      <c r="BG25" s="12">
        <v>0</v>
      </c>
      <c r="BH25" s="12">
        <v>2</v>
      </c>
      <c r="BI25" s="12">
        <v>10</v>
      </c>
      <c r="BJ25" s="12">
        <v>0</v>
      </c>
      <c r="BK25" s="12">
        <v>0</v>
      </c>
      <c r="BL25" s="12">
        <v>6</v>
      </c>
      <c r="BM25" s="74">
        <v>0.79350000000000009</v>
      </c>
      <c r="BN25" s="72">
        <v>11.29032258064518</v>
      </c>
      <c r="BO25" s="5">
        <v>1</v>
      </c>
    </row>
    <row r="26" spans="1:67" s="75" customFormat="1">
      <c r="A26" s="5">
        <v>13009</v>
      </c>
      <c r="B26" s="5" t="s">
        <v>154</v>
      </c>
      <c r="C26" s="5" t="s">
        <v>150</v>
      </c>
      <c r="D26" s="12">
        <v>185410</v>
      </c>
      <c r="E26" s="12">
        <v>20055</v>
      </c>
      <c r="F26" s="12">
        <v>19822</v>
      </c>
      <c r="G26" s="12">
        <v>17754</v>
      </c>
      <c r="H26" s="12">
        <v>16160</v>
      </c>
      <c r="I26" s="12">
        <v>33561</v>
      </c>
      <c r="J26" s="12">
        <v>27546</v>
      </c>
      <c r="K26" s="12">
        <v>21228</v>
      </c>
      <c r="L26" s="12">
        <v>14127</v>
      </c>
      <c r="M26" s="12">
        <v>8763</v>
      </c>
      <c r="N26" s="12">
        <v>4303</v>
      </c>
      <c r="O26" s="12">
        <v>2091</v>
      </c>
      <c r="P26" s="12">
        <v>22139</v>
      </c>
      <c r="Q26" s="12">
        <f>VLOOKUP(A26,'[1]RAIS_workers_2025-04-02T13_41_0'!$A:$C,3,0)</f>
        <v>127</v>
      </c>
      <c r="R26" s="12">
        <f>VLOOKUP(A26,'[2]RAIS_workers_2025-04-02T14_01_0'!$A:$C,3,0)</f>
        <v>714</v>
      </c>
      <c r="S26" s="12">
        <f>VLOOKUP(A26,'[3]RAIS_workers_2025-04-02T14_32_3'!$A:$C,3,0)</f>
        <v>4808</v>
      </c>
      <c r="T26" s="70">
        <f>VLOOKUP(A26,[4]consulta3255115!$A:$D,3,0)</f>
        <v>1367.2192441447701</v>
      </c>
      <c r="U26" s="71">
        <v>1.1031770035465818</v>
      </c>
      <c r="V26" s="12">
        <v>2903</v>
      </c>
      <c r="W26" s="19">
        <v>3.4568781183178902E-2</v>
      </c>
      <c r="X26" s="12">
        <f>IFERROR(VLOOKUP(A26,[5]cnes_cnv_leiintbr173714187_32_1!$A:$C,3,0),0)</f>
        <v>1</v>
      </c>
      <c r="Y26" s="5">
        <f>IFERROR(VLOOKUP(A26,[6]cnes_cnv_leiintbr174300187_32_1!$A:$C,3,0),0)</f>
        <v>0</v>
      </c>
      <c r="Z26" s="12">
        <f>IFERROR(VLOOKUP(A26,[7]cnes_cnv_leiintbr175117187_32_1!$A:$C,3,0),0)</f>
        <v>0</v>
      </c>
      <c r="AA26" s="18">
        <f>IFERROR(VLOOKUP(A26,[8]cnes_cnv_leiintbr180027187_32_1!$A:$C,3,0),0)</f>
        <v>0</v>
      </c>
      <c r="AB26" s="72">
        <f t="shared" si="0"/>
        <v>2903</v>
      </c>
      <c r="AC26" s="12">
        <v>2168</v>
      </c>
      <c r="AD26" s="12">
        <v>287</v>
      </c>
      <c r="AE26" s="12">
        <v>234</v>
      </c>
      <c r="AF26" s="12">
        <v>193</v>
      </c>
      <c r="AG26" s="12">
        <v>127</v>
      </c>
      <c r="AH26" s="19">
        <v>1.2002912081091832E-2</v>
      </c>
      <c r="AI26" s="12">
        <v>0</v>
      </c>
      <c r="AJ26" s="12">
        <f t="shared" si="1"/>
        <v>0</v>
      </c>
      <c r="AK26" s="12">
        <v>9</v>
      </c>
      <c r="AL26" s="5">
        <v>0</v>
      </c>
      <c r="AM26" s="5">
        <v>1</v>
      </c>
      <c r="AN26" s="72">
        <v>4.1666666666666666E-3</v>
      </c>
      <c r="AO26" s="18">
        <v>0</v>
      </c>
      <c r="AP26" s="5">
        <f>IFERROR(VLOOKUP(A26,[9]cnes_cnv_leiintbr135436200_238_!$A:$E,5,0),0)</f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f t="shared" si="2"/>
        <v>1.0309278350515464E-2</v>
      </c>
      <c r="AY26" s="12">
        <v>0</v>
      </c>
      <c r="AZ26" s="73">
        <v>0</v>
      </c>
      <c r="BA26" s="12">
        <v>1330</v>
      </c>
      <c r="BB26" s="73">
        <v>0.65012406947890822</v>
      </c>
      <c r="BC26" s="12">
        <v>97</v>
      </c>
      <c r="BD26" s="12">
        <v>126</v>
      </c>
      <c r="BE26" s="12">
        <v>8</v>
      </c>
      <c r="BF26" s="12">
        <v>0</v>
      </c>
      <c r="BG26" s="12">
        <v>97</v>
      </c>
      <c r="BH26" s="12">
        <v>6</v>
      </c>
      <c r="BI26" s="12">
        <v>15</v>
      </c>
      <c r="BJ26" s="12">
        <v>1</v>
      </c>
      <c r="BK26" s="12">
        <v>0</v>
      </c>
      <c r="BL26" s="12">
        <v>10</v>
      </c>
      <c r="BM26" s="74">
        <v>0.79</v>
      </c>
      <c r="BN26" s="72">
        <v>12.279704377487214</v>
      </c>
      <c r="BO26" s="5">
        <v>2</v>
      </c>
    </row>
    <row r="27" spans="1:67" s="75" customFormat="1">
      <c r="A27" s="5">
        <v>13010</v>
      </c>
      <c r="B27" s="5" t="s">
        <v>159</v>
      </c>
      <c r="C27" s="5" t="s">
        <v>150</v>
      </c>
      <c r="D27" s="12">
        <v>287952</v>
      </c>
      <c r="E27" s="12">
        <v>33812</v>
      </c>
      <c r="F27" s="12">
        <v>33333</v>
      </c>
      <c r="G27" s="12">
        <v>29070</v>
      </c>
      <c r="H27" s="12">
        <v>25914</v>
      </c>
      <c r="I27" s="12">
        <v>52209</v>
      </c>
      <c r="J27" s="12">
        <v>40161</v>
      </c>
      <c r="K27" s="12">
        <v>30073</v>
      </c>
      <c r="L27" s="12">
        <v>20506</v>
      </c>
      <c r="M27" s="12">
        <v>13060</v>
      </c>
      <c r="N27" s="12">
        <v>6482</v>
      </c>
      <c r="O27" s="12">
        <v>3332</v>
      </c>
      <c r="P27" s="12">
        <v>25624</v>
      </c>
      <c r="Q27" s="12">
        <f>VLOOKUP(A27,'[1]RAIS_workers_2025-04-02T13_41_0'!$A:$C,3,0)</f>
        <v>82</v>
      </c>
      <c r="R27" s="12">
        <f>VLOOKUP(A27,'[2]RAIS_workers_2025-04-02T14_01_0'!$A:$C,3,0)</f>
        <v>311</v>
      </c>
      <c r="S27" s="12">
        <f>VLOOKUP(A27,'[3]RAIS_workers_2025-04-02T14_32_3'!$A:$C,3,0)</f>
        <v>4830</v>
      </c>
      <c r="T27" s="70">
        <f>VLOOKUP(A27,[4]consulta3255115!$A:$D,3,0)</f>
        <v>1223.3494007741499</v>
      </c>
      <c r="U27" s="71">
        <v>0.63383907950068374</v>
      </c>
      <c r="V27" s="12">
        <v>1119</v>
      </c>
      <c r="W27" s="19">
        <v>2.1917808219178082E-2</v>
      </c>
      <c r="X27" s="12">
        <f>IFERROR(VLOOKUP(A27,[5]cnes_cnv_leiintbr173714187_32_1!$A:$C,3,0),0)</f>
        <v>0</v>
      </c>
      <c r="Y27" s="5">
        <f>IFERROR(VLOOKUP(A27,[6]cnes_cnv_leiintbr174300187_32_1!$A:$C,3,0),0)</f>
        <v>0</v>
      </c>
      <c r="Z27" s="12">
        <f>IFERROR(VLOOKUP(A27,[7]cnes_cnv_leiintbr175117187_32_1!$A:$C,3,0),0)</f>
        <v>0</v>
      </c>
      <c r="AA27" s="18">
        <f>IFERROR(VLOOKUP(A27,[8]cnes_cnv_leiintbr180027187_32_1!$A:$C,3,0),0)</f>
        <v>0</v>
      </c>
      <c r="AB27" s="72">
        <f t="shared" si="0"/>
        <v>93.25</v>
      </c>
      <c r="AC27" s="12">
        <v>1634</v>
      </c>
      <c r="AD27" s="12">
        <v>147</v>
      </c>
      <c r="AE27" s="12">
        <v>99</v>
      </c>
      <c r="AF27" s="12">
        <v>65</v>
      </c>
      <c r="AG27" s="12">
        <v>82</v>
      </c>
      <c r="AH27" s="19">
        <v>9.4134045439873137E-3</v>
      </c>
      <c r="AI27" s="12">
        <v>1</v>
      </c>
      <c r="AJ27" s="12">
        <f t="shared" si="1"/>
        <v>12</v>
      </c>
      <c r="AK27" s="12">
        <v>1</v>
      </c>
      <c r="AL27" s="5">
        <v>0</v>
      </c>
      <c r="AM27" s="5">
        <v>12</v>
      </c>
      <c r="AN27" s="72">
        <v>2.8708133971291867E-2</v>
      </c>
      <c r="AO27" s="18">
        <v>0</v>
      </c>
      <c r="AP27" s="5">
        <f>IFERROR(VLOOKUP(A27,[9]cnes_cnv_leiintbr135436200_238_!$A:$E,5,0),0)</f>
        <v>12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f t="shared" si="2"/>
        <v>1.3333333333333333</v>
      </c>
      <c r="AY27" s="12">
        <v>0</v>
      </c>
      <c r="AZ27" s="73">
        <v>0</v>
      </c>
      <c r="BA27" s="12">
        <v>1838</v>
      </c>
      <c r="BB27" s="73">
        <v>0.3892668178382464</v>
      </c>
      <c r="BC27" s="12">
        <v>9</v>
      </c>
      <c r="BD27" s="12">
        <v>207</v>
      </c>
      <c r="BE27" s="12">
        <v>81</v>
      </c>
      <c r="BF27" s="12">
        <v>0</v>
      </c>
      <c r="BG27" s="12">
        <v>4</v>
      </c>
      <c r="BH27" s="12">
        <v>8</v>
      </c>
      <c r="BI27" s="12">
        <v>41</v>
      </c>
      <c r="BJ27" s="12">
        <v>3</v>
      </c>
      <c r="BK27" s="12">
        <v>0</v>
      </c>
      <c r="BL27" s="12">
        <v>37</v>
      </c>
      <c r="BM27" s="74">
        <v>0.77085714285714269</v>
      </c>
      <c r="BN27" s="72">
        <v>12.299687825182065</v>
      </c>
      <c r="BO27" s="5">
        <v>7</v>
      </c>
    </row>
    <row r="28" spans="1:67" s="75" customFormat="1">
      <c r="A28" s="5">
        <v>13011</v>
      </c>
      <c r="B28" s="5" t="s">
        <v>152</v>
      </c>
      <c r="C28" s="5" t="s">
        <v>150</v>
      </c>
      <c r="D28" s="12">
        <v>54574</v>
      </c>
      <c r="E28" s="12">
        <v>6109</v>
      </c>
      <c r="F28" s="12">
        <v>6069</v>
      </c>
      <c r="G28" s="12">
        <v>5559</v>
      </c>
      <c r="H28" s="12">
        <v>5112</v>
      </c>
      <c r="I28" s="12">
        <v>9876</v>
      </c>
      <c r="J28" s="12">
        <v>8136</v>
      </c>
      <c r="K28" s="12">
        <v>5936</v>
      </c>
      <c r="L28" s="12">
        <v>3789</v>
      </c>
      <c r="M28" s="12">
        <v>2248</v>
      </c>
      <c r="N28" s="12">
        <v>1217</v>
      </c>
      <c r="O28" s="12">
        <v>523</v>
      </c>
      <c r="P28" s="12">
        <v>4570</v>
      </c>
      <c r="Q28" s="12">
        <f>VLOOKUP(A28,'[1]RAIS_workers_2025-04-02T13_41_0'!$A:$C,3,0)</f>
        <v>11</v>
      </c>
      <c r="R28" s="12">
        <f>VLOOKUP(A28,'[2]RAIS_workers_2025-04-02T14_01_0'!$A:$C,3,0)</f>
        <v>45</v>
      </c>
      <c r="S28" s="12">
        <f>VLOOKUP(A28,'[3]RAIS_workers_2025-04-02T14_32_3'!$A:$C,3,0)</f>
        <v>333</v>
      </c>
      <c r="T28" s="70">
        <f>VLOOKUP(A28,[4]consulta3255115!$A:$D,3,0)</f>
        <v>1110.32645334175</v>
      </c>
      <c r="U28" s="71">
        <v>0.70785752898531507</v>
      </c>
      <c r="V28" s="12">
        <v>145</v>
      </c>
      <c r="W28" s="19">
        <v>0.17886178861788618</v>
      </c>
      <c r="X28" s="12">
        <f>IFERROR(VLOOKUP(A28,[5]cnes_cnv_leiintbr173714187_32_1!$A:$C,3,0),0)</f>
        <v>0</v>
      </c>
      <c r="Y28" s="5">
        <f>IFERROR(VLOOKUP(A28,[6]cnes_cnv_leiintbr174300187_32_1!$A:$C,3,0),0)</f>
        <v>0</v>
      </c>
      <c r="Z28" s="12">
        <f>IFERROR(VLOOKUP(A28,[7]cnes_cnv_leiintbr175117187_32_1!$A:$C,3,0),0)</f>
        <v>0</v>
      </c>
      <c r="AA28" s="18">
        <f>IFERROR(VLOOKUP(A28,[8]cnes_cnv_leiintbr180027187_32_1!$A:$C,3,0),0)</f>
        <v>0</v>
      </c>
      <c r="AB28" s="72">
        <f t="shared" si="0"/>
        <v>0</v>
      </c>
      <c r="AC28" s="12">
        <v>88</v>
      </c>
      <c r="AD28" s="12">
        <v>17</v>
      </c>
      <c r="AE28" s="12">
        <v>20</v>
      </c>
      <c r="AF28" s="12">
        <v>8</v>
      </c>
      <c r="AG28" s="12">
        <v>11</v>
      </c>
      <c r="AH28" s="19">
        <v>3.7033646717801183E-3</v>
      </c>
      <c r="AI28" s="12">
        <v>0</v>
      </c>
      <c r="AJ28" s="12">
        <f t="shared" si="1"/>
        <v>0</v>
      </c>
      <c r="AK28" s="12">
        <v>0</v>
      </c>
      <c r="AL28" s="5">
        <v>0</v>
      </c>
      <c r="AM28" s="5">
        <v>0</v>
      </c>
      <c r="AN28" s="72">
        <v>0</v>
      </c>
      <c r="AO28" s="18">
        <v>0</v>
      </c>
      <c r="AP28" s="5">
        <f>IFERROR(VLOOKUP(A28,[9]cnes_cnv_leiintbr135436200_238_!$A:$E,5,0),0)</f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f t="shared" si="2"/>
        <v>0</v>
      </c>
      <c r="AY28" s="12">
        <v>0</v>
      </c>
      <c r="AZ28" s="73">
        <v>0</v>
      </c>
      <c r="BA28" s="12">
        <v>224</v>
      </c>
      <c r="BB28" s="73">
        <v>0.56643356643356646</v>
      </c>
      <c r="BC28" s="12">
        <v>19</v>
      </c>
      <c r="BD28" s="12">
        <v>23</v>
      </c>
      <c r="BE28" s="12">
        <v>21</v>
      </c>
      <c r="BF28" s="12">
        <v>0</v>
      </c>
      <c r="BG28" s="12">
        <v>0</v>
      </c>
      <c r="BH28" s="12">
        <v>3</v>
      </c>
      <c r="BI28" s="12">
        <v>11</v>
      </c>
      <c r="BJ28" s="12">
        <v>0</v>
      </c>
      <c r="BK28" s="12">
        <v>0</v>
      </c>
      <c r="BL28" s="12">
        <v>4</v>
      </c>
      <c r="BM28" s="74">
        <v>0.75049999999999994</v>
      </c>
      <c r="BN28" s="72">
        <v>16.627816627816628</v>
      </c>
      <c r="BO28" s="5">
        <v>2</v>
      </c>
    </row>
    <row r="29" spans="1:67" s="75" customFormat="1">
      <c r="A29" s="5">
        <v>13012</v>
      </c>
      <c r="B29" s="5" t="s">
        <v>160</v>
      </c>
      <c r="C29" s="5" t="s">
        <v>150</v>
      </c>
      <c r="D29" s="12">
        <v>80542</v>
      </c>
      <c r="E29" s="12">
        <v>8742</v>
      </c>
      <c r="F29" s="12">
        <v>8422</v>
      </c>
      <c r="G29" s="12">
        <v>7525</v>
      </c>
      <c r="H29" s="12">
        <v>7126</v>
      </c>
      <c r="I29" s="12">
        <v>14655</v>
      </c>
      <c r="J29" s="12">
        <v>12453</v>
      </c>
      <c r="K29" s="12">
        <v>9058</v>
      </c>
      <c r="L29" s="12">
        <v>6043</v>
      </c>
      <c r="M29" s="12">
        <v>3870</v>
      </c>
      <c r="N29" s="12">
        <v>1865</v>
      </c>
      <c r="O29" s="12">
        <v>783</v>
      </c>
      <c r="P29" s="12">
        <v>6486</v>
      </c>
      <c r="Q29" s="12">
        <f>VLOOKUP(A29,'[1]RAIS_workers_2025-04-02T13_41_0'!$A:$C,3,0)</f>
        <v>15</v>
      </c>
      <c r="R29" s="12">
        <f>VLOOKUP(A29,'[2]RAIS_workers_2025-04-02T14_01_0'!$A:$C,3,0)</f>
        <v>44</v>
      </c>
      <c r="S29" s="12">
        <f>VLOOKUP(A29,'[3]RAIS_workers_2025-04-02T14_32_3'!$A:$C,3,0)</f>
        <v>1426</v>
      </c>
      <c r="T29" s="70">
        <f>VLOOKUP(A29,[4]consulta3255115!$A:$D,3,0)</f>
        <v>1294.7834504268101</v>
      </c>
      <c r="U29" s="71">
        <v>0.60148285783292266</v>
      </c>
      <c r="V29" s="12">
        <v>185</v>
      </c>
      <c r="W29" s="19">
        <v>8.1871345029239762E-2</v>
      </c>
      <c r="X29" s="12">
        <f>IFERROR(VLOOKUP(A29,[5]cnes_cnv_leiintbr173714187_32_1!$A:$C,3,0),0)</f>
        <v>0</v>
      </c>
      <c r="Y29" s="5">
        <f>IFERROR(VLOOKUP(A29,[6]cnes_cnv_leiintbr174300187_32_1!$A:$C,3,0),0)</f>
        <v>0</v>
      </c>
      <c r="Z29" s="12">
        <f>IFERROR(VLOOKUP(A29,[7]cnes_cnv_leiintbr175117187_32_1!$A:$C,3,0),0)</f>
        <v>0</v>
      </c>
      <c r="AA29" s="18">
        <f>IFERROR(VLOOKUP(A29,[8]cnes_cnv_leiintbr180027187_32_1!$A:$C,3,0),0)</f>
        <v>0</v>
      </c>
      <c r="AB29" s="72">
        <f t="shared" si="0"/>
        <v>0</v>
      </c>
      <c r="AC29" s="12">
        <v>282</v>
      </c>
      <c r="AD29" s="12">
        <v>23</v>
      </c>
      <c r="AE29" s="12">
        <v>11</v>
      </c>
      <c r="AF29" s="12">
        <v>10</v>
      </c>
      <c r="AG29" s="12">
        <v>15</v>
      </c>
      <c r="AH29" s="19">
        <v>7.1438641149013105E-3</v>
      </c>
      <c r="AI29" s="12">
        <v>0</v>
      </c>
      <c r="AJ29" s="12">
        <f t="shared" si="1"/>
        <v>0</v>
      </c>
      <c r="AK29" s="12">
        <v>0</v>
      </c>
      <c r="AL29" s="5">
        <v>0</v>
      </c>
      <c r="AM29" s="5">
        <v>0</v>
      </c>
      <c r="AN29" s="72">
        <v>0</v>
      </c>
      <c r="AO29" s="18">
        <v>0</v>
      </c>
      <c r="AP29" s="5">
        <f>IFERROR(VLOOKUP(A29,[9]cnes_cnv_leiintbr135436200_238_!$A:$E,5,0),0)</f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f t="shared" si="2"/>
        <v>0</v>
      </c>
      <c r="AY29" s="12">
        <v>0</v>
      </c>
      <c r="AZ29" s="73">
        <v>0</v>
      </c>
      <c r="BA29" s="12">
        <v>327</v>
      </c>
      <c r="BB29" s="73">
        <v>0.3682008368200837</v>
      </c>
      <c r="BC29" s="12">
        <v>2</v>
      </c>
      <c r="BD29" s="12">
        <v>2</v>
      </c>
      <c r="BE29" s="12">
        <v>60</v>
      </c>
      <c r="BF29" s="12">
        <v>0</v>
      </c>
      <c r="BG29" s="12">
        <v>0</v>
      </c>
      <c r="BH29" s="12">
        <v>3</v>
      </c>
      <c r="BI29" s="12">
        <v>8</v>
      </c>
      <c r="BJ29" s="12">
        <v>0</v>
      </c>
      <c r="BK29" s="12">
        <v>0</v>
      </c>
      <c r="BL29" s="12">
        <v>6</v>
      </c>
      <c r="BM29" s="74">
        <v>0.73</v>
      </c>
      <c r="BN29" s="72">
        <v>12.886597938144337</v>
      </c>
      <c r="BO29" s="5">
        <v>10</v>
      </c>
    </row>
    <row r="30" spans="1:67" s="75" customFormat="1">
      <c r="A30" s="5">
        <v>13013</v>
      </c>
      <c r="B30" s="5" t="s">
        <v>157</v>
      </c>
      <c r="C30" s="5" t="s">
        <v>150</v>
      </c>
      <c r="D30" s="12">
        <v>206110</v>
      </c>
      <c r="E30" s="12">
        <v>21430</v>
      </c>
      <c r="F30" s="12">
        <v>20954</v>
      </c>
      <c r="G30" s="12">
        <v>18663</v>
      </c>
      <c r="H30" s="12">
        <v>18100</v>
      </c>
      <c r="I30" s="12">
        <v>39990</v>
      </c>
      <c r="J30" s="12">
        <v>32895</v>
      </c>
      <c r="K30" s="12">
        <v>23623</v>
      </c>
      <c r="L30" s="12">
        <v>15240</v>
      </c>
      <c r="M30" s="12">
        <v>8907</v>
      </c>
      <c r="N30" s="12">
        <v>4384</v>
      </c>
      <c r="O30" s="12">
        <v>1924</v>
      </c>
      <c r="P30" s="12">
        <v>17317</v>
      </c>
      <c r="Q30" s="12">
        <f>VLOOKUP(A30,'[1]RAIS_workers_2025-04-02T13_41_0'!$A:$C,3,0)</f>
        <v>87</v>
      </c>
      <c r="R30" s="12">
        <f>VLOOKUP(A30,'[2]RAIS_workers_2025-04-02T14_01_0'!$A:$C,3,0)</f>
        <v>410</v>
      </c>
      <c r="S30" s="12">
        <f>VLOOKUP(A30,'[3]RAIS_workers_2025-04-02T14_32_3'!$A:$C,3,0)</f>
        <v>3475</v>
      </c>
      <c r="T30" s="70">
        <f>VLOOKUP(A30,[4]consulta3255115!$A:$D,3,0)</f>
        <v>1338.8189754457901</v>
      </c>
      <c r="U30" s="71">
        <v>0.60995235102987644</v>
      </c>
      <c r="V30" s="12">
        <v>839</v>
      </c>
      <c r="W30" s="19">
        <v>3.9653035935563817E-2</v>
      </c>
      <c r="X30" s="12">
        <f>IFERROR(VLOOKUP(A30,[5]cnes_cnv_leiintbr173714187_32_1!$A:$C,3,0),0)</f>
        <v>0</v>
      </c>
      <c r="Y30" s="5">
        <f>IFERROR(VLOOKUP(A30,[6]cnes_cnv_leiintbr174300187_32_1!$A:$C,3,0),0)</f>
        <v>0</v>
      </c>
      <c r="Z30" s="12">
        <f>IFERROR(VLOOKUP(A30,[7]cnes_cnv_leiintbr175117187_32_1!$A:$C,3,0),0)</f>
        <v>0</v>
      </c>
      <c r="AA30" s="18">
        <f>IFERROR(VLOOKUP(A30,[8]cnes_cnv_leiintbr180027187_32_1!$A:$C,3,0),0)</f>
        <v>0</v>
      </c>
      <c r="AB30" s="72">
        <f t="shared" si="0"/>
        <v>419.5</v>
      </c>
      <c r="AC30" s="12">
        <v>1167</v>
      </c>
      <c r="AD30" s="12">
        <v>237</v>
      </c>
      <c r="AE30" s="12">
        <v>106</v>
      </c>
      <c r="AF30" s="12">
        <v>67</v>
      </c>
      <c r="AG30" s="12">
        <v>87</v>
      </c>
      <c r="AH30" s="19">
        <v>1.3854131052422503E-2</v>
      </c>
      <c r="AI30" s="12">
        <v>0</v>
      </c>
      <c r="AJ30" s="12">
        <f t="shared" si="1"/>
        <v>0</v>
      </c>
      <c r="AK30" s="12">
        <v>2</v>
      </c>
      <c r="AL30" s="5">
        <v>0</v>
      </c>
      <c r="AM30" s="5">
        <v>2</v>
      </c>
      <c r="AN30" s="72">
        <v>9.0090090090090089E-3</v>
      </c>
      <c r="AO30" s="18">
        <v>0</v>
      </c>
      <c r="AP30" s="5">
        <f>IFERROR(VLOOKUP(A30,[9]cnes_cnv_leiintbr135436200_238_!$A:$E,5,0),0)</f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f t="shared" si="2"/>
        <v>5.4054054054054057E-2</v>
      </c>
      <c r="AY30" s="12">
        <v>0</v>
      </c>
      <c r="AZ30" s="73">
        <v>0</v>
      </c>
      <c r="BA30" s="12">
        <v>1409</v>
      </c>
      <c r="BB30" s="73">
        <v>1</v>
      </c>
      <c r="BC30" s="12">
        <v>37</v>
      </c>
      <c r="BD30" s="12">
        <v>128</v>
      </c>
      <c r="BE30" s="12">
        <v>62</v>
      </c>
      <c r="BF30" s="12">
        <v>0</v>
      </c>
      <c r="BG30" s="12">
        <v>12</v>
      </c>
      <c r="BH30" s="12">
        <v>10</v>
      </c>
      <c r="BI30" s="12">
        <v>36</v>
      </c>
      <c r="BJ30" s="12">
        <v>2</v>
      </c>
      <c r="BK30" s="12">
        <v>0</v>
      </c>
      <c r="BL30" s="12">
        <v>24</v>
      </c>
      <c r="BM30" s="74">
        <v>0.76899999999999991</v>
      </c>
      <c r="BN30" s="72">
        <v>12.591508052708617</v>
      </c>
      <c r="BO30" s="5">
        <v>20</v>
      </c>
    </row>
    <row r="31" spans="1:67" s="75" customFormat="1">
      <c r="A31" s="5">
        <v>14001</v>
      </c>
      <c r="B31" s="5" t="s">
        <v>594</v>
      </c>
      <c r="C31" s="5" t="s">
        <v>593</v>
      </c>
      <c r="D31" s="12">
        <v>485509</v>
      </c>
      <c r="E31" s="12">
        <v>42718</v>
      </c>
      <c r="F31" s="12">
        <v>39866</v>
      </c>
      <c r="G31" s="12">
        <v>40271</v>
      </c>
      <c r="H31" s="12">
        <v>39938</v>
      </c>
      <c r="I31" s="12">
        <v>94566</v>
      </c>
      <c r="J31" s="12">
        <v>90776</v>
      </c>
      <c r="K31" s="12">
        <v>63948</v>
      </c>
      <c r="L31" s="12">
        <v>38931</v>
      </c>
      <c r="M31" s="12">
        <v>22132</v>
      </c>
      <c r="N31" s="12">
        <v>9214</v>
      </c>
      <c r="O31" s="12">
        <v>3149</v>
      </c>
      <c r="P31" s="12">
        <v>136583</v>
      </c>
      <c r="Q31" s="12">
        <f>VLOOKUP(A31,'[1]RAIS_workers_2025-04-02T13_41_0'!$A:$C,3,0)</f>
        <v>2468</v>
      </c>
      <c r="R31" s="12">
        <f>VLOOKUP(A31,'[2]RAIS_workers_2025-04-02T14_01_0'!$A:$C,3,0)</f>
        <v>9767</v>
      </c>
      <c r="S31" s="12">
        <f>VLOOKUP(A31,'[3]RAIS_workers_2025-04-02T14_32_3'!$A:$C,3,0)</f>
        <v>25038</v>
      </c>
      <c r="T31" s="70">
        <f>VLOOKUP(A31,[4]consulta3255115!$A:$D,3,0)</f>
        <v>2581.9246909159501</v>
      </c>
      <c r="U31" s="71">
        <v>-0.12349904937729271</v>
      </c>
      <c r="V31" s="12">
        <v>30142</v>
      </c>
      <c r="W31" s="19">
        <v>-1.3968399358827571E-2</v>
      </c>
      <c r="X31" s="12">
        <f>IFERROR(VLOOKUP(A31,[5]cnes_cnv_leiintbr173714187_32_1!$A:$C,3,0),0)</f>
        <v>14</v>
      </c>
      <c r="Y31" s="5">
        <f>IFERROR(VLOOKUP(A31,[6]cnes_cnv_leiintbr174300187_32_1!$A:$C,3,0),0)</f>
        <v>23</v>
      </c>
      <c r="Z31" s="12">
        <f>IFERROR(VLOOKUP(A31,[7]cnes_cnv_leiintbr175117187_32_1!$A:$C,3,0),0)</f>
        <v>5</v>
      </c>
      <c r="AA31" s="18">
        <f>IFERROR(VLOOKUP(A31,[8]cnes_cnv_leiintbr180027187_32_1!$A:$C,3,0),0)</f>
        <v>13</v>
      </c>
      <c r="AB31" s="72">
        <f t="shared" si="0"/>
        <v>264.40350877192981</v>
      </c>
      <c r="AC31" s="12">
        <v>12070</v>
      </c>
      <c r="AD31" s="12">
        <v>3646</v>
      </c>
      <c r="AE31" s="12">
        <v>3241</v>
      </c>
      <c r="AF31" s="12">
        <v>2880</v>
      </c>
      <c r="AG31" s="12">
        <v>2468</v>
      </c>
      <c r="AH31" s="19">
        <v>6.8922650842014654E-2</v>
      </c>
      <c r="AI31" s="12">
        <v>5</v>
      </c>
      <c r="AJ31" s="12">
        <f t="shared" si="1"/>
        <v>22.8</v>
      </c>
      <c r="AK31" s="12">
        <v>328</v>
      </c>
      <c r="AL31" s="5">
        <v>1</v>
      </c>
      <c r="AM31" s="5">
        <v>114</v>
      </c>
      <c r="AN31" s="72">
        <v>9.1861402095084616E-2</v>
      </c>
      <c r="AO31" s="18">
        <v>0</v>
      </c>
      <c r="AP31" s="5">
        <f>IFERROR(VLOOKUP(A31,[9]cnes_cnv_leiintbr135436200_238_!$A:$E,5,0),0)</f>
        <v>12</v>
      </c>
      <c r="AQ31" s="5">
        <v>1</v>
      </c>
      <c r="AR31" s="5">
        <v>0</v>
      </c>
      <c r="AS31" s="5">
        <v>1</v>
      </c>
      <c r="AT31" s="5">
        <v>3</v>
      </c>
      <c r="AU31" s="5">
        <v>47</v>
      </c>
      <c r="AV31" s="5">
        <v>2</v>
      </c>
      <c r="AW31" s="5">
        <v>1</v>
      </c>
      <c r="AX31" s="5">
        <f t="shared" si="2"/>
        <v>0.13491124260355031</v>
      </c>
      <c r="AY31" s="12">
        <v>108</v>
      </c>
      <c r="AZ31" s="73">
        <v>-1.4732915224913495E-3</v>
      </c>
      <c r="BA31" s="12">
        <v>8681</v>
      </c>
      <c r="BB31" s="73">
        <v>0.71696993670886078</v>
      </c>
      <c r="BC31" s="12">
        <v>845</v>
      </c>
      <c r="BD31" s="12">
        <v>1342</v>
      </c>
      <c r="BE31" s="12">
        <v>226</v>
      </c>
      <c r="BF31" s="12">
        <v>95</v>
      </c>
      <c r="BG31" s="12">
        <v>386</v>
      </c>
      <c r="BH31" s="12">
        <v>10</v>
      </c>
      <c r="BI31" s="12">
        <v>167</v>
      </c>
      <c r="BJ31" s="12">
        <v>13</v>
      </c>
      <c r="BK31" s="12">
        <v>5</v>
      </c>
      <c r="BL31" s="12">
        <v>121</v>
      </c>
      <c r="BM31" s="74">
        <v>0.80800000000000005</v>
      </c>
      <c r="BN31" s="72">
        <v>13.562895291637389</v>
      </c>
      <c r="BO31" s="5">
        <v>53</v>
      </c>
    </row>
    <row r="32" spans="1:67" s="75" customFormat="1">
      <c r="A32" s="5">
        <v>14002</v>
      </c>
      <c r="B32" s="5" t="s">
        <v>596</v>
      </c>
      <c r="C32" s="5" t="s">
        <v>593</v>
      </c>
      <c r="D32" s="12">
        <v>54744</v>
      </c>
      <c r="E32" s="12">
        <v>7618</v>
      </c>
      <c r="F32" s="12">
        <v>6602</v>
      </c>
      <c r="G32" s="12">
        <v>5502</v>
      </c>
      <c r="H32" s="12">
        <v>4700</v>
      </c>
      <c r="I32" s="12">
        <v>9935</v>
      </c>
      <c r="J32" s="12">
        <v>7183</v>
      </c>
      <c r="K32" s="12">
        <v>5325</v>
      </c>
      <c r="L32" s="12">
        <v>3842</v>
      </c>
      <c r="M32" s="12">
        <v>2490</v>
      </c>
      <c r="N32" s="12">
        <v>1154</v>
      </c>
      <c r="O32" s="12">
        <v>393</v>
      </c>
      <c r="P32" s="12">
        <v>6028</v>
      </c>
      <c r="Q32" s="12">
        <f>VLOOKUP(A32,'[1]RAIS_workers_2025-04-02T13_41_0'!$A:$C,3,0)</f>
        <v>29</v>
      </c>
      <c r="R32" s="12">
        <f>VLOOKUP(A32,'[2]RAIS_workers_2025-04-02T14_01_0'!$A:$C,3,0)</f>
        <v>86</v>
      </c>
      <c r="S32" s="12">
        <f>VLOOKUP(A32,'[3]RAIS_workers_2025-04-02T14_32_3'!$A:$C,3,0)</f>
        <v>1524</v>
      </c>
      <c r="T32" s="70">
        <f>VLOOKUP(A32,[4]consulta3255115!$A:$D,3,0)</f>
        <v>1388.0453938963501</v>
      </c>
      <c r="U32" s="71">
        <v>0.81342021470607662</v>
      </c>
      <c r="V32" s="12">
        <v>312</v>
      </c>
      <c r="W32" s="19">
        <v>0.35064935064935066</v>
      </c>
      <c r="X32" s="12">
        <f>IFERROR(VLOOKUP(A32,[5]cnes_cnv_leiintbr173714187_32_1!$A:$C,3,0),0)</f>
        <v>0</v>
      </c>
      <c r="Y32" s="5">
        <f>IFERROR(VLOOKUP(A32,[6]cnes_cnv_leiintbr174300187_32_1!$A:$C,3,0),0)</f>
        <v>0</v>
      </c>
      <c r="Z32" s="12">
        <f>IFERROR(VLOOKUP(A32,[7]cnes_cnv_leiintbr175117187_32_1!$A:$C,3,0),0)</f>
        <v>0</v>
      </c>
      <c r="AA32" s="18">
        <f>IFERROR(VLOOKUP(A32,[8]cnes_cnv_leiintbr180027187_32_1!$A:$C,3,0),0)</f>
        <v>0</v>
      </c>
      <c r="AB32" s="72">
        <f t="shared" si="0"/>
        <v>11.142857142857142</v>
      </c>
      <c r="AC32" s="12">
        <v>452</v>
      </c>
      <c r="AD32" s="12">
        <v>55</v>
      </c>
      <c r="AE32" s="12">
        <v>21</v>
      </c>
      <c r="AF32" s="12">
        <v>10</v>
      </c>
      <c r="AG32" s="12">
        <v>29</v>
      </c>
      <c r="AH32" s="19">
        <v>2.7131297735744297E-2</v>
      </c>
      <c r="AI32" s="12">
        <v>0</v>
      </c>
      <c r="AJ32" s="12">
        <f t="shared" si="1"/>
        <v>0</v>
      </c>
      <c r="AK32" s="12">
        <v>0</v>
      </c>
      <c r="AL32" s="5">
        <v>0</v>
      </c>
      <c r="AM32" s="5">
        <v>28</v>
      </c>
      <c r="AN32" s="72">
        <v>0.7567567567567568</v>
      </c>
      <c r="AO32" s="18">
        <v>0</v>
      </c>
      <c r="AP32" s="5">
        <f>IFERROR(VLOOKUP(A32,[9]cnes_cnv_leiintbr135436200_238_!$A:$E,5,0),0)</f>
        <v>0</v>
      </c>
      <c r="AQ32" s="5">
        <v>0</v>
      </c>
      <c r="AR32" s="5">
        <v>0</v>
      </c>
      <c r="AS32" s="5">
        <v>0</v>
      </c>
      <c r="AT32" s="5">
        <v>0</v>
      </c>
      <c r="AU32" s="5">
        <v>15</v>
      </c>
      <c r="AV32" s="5">
        <v>0</v>
      </c>
      <c r="AW32" s="5">
        <v>0</v>
      </c>
      <c r="AX32" s="5">
        <f t="shared" si="2"/>
        <v>0.96551724137931039</v>
      </c>
      <c r="AY32" s="12">
        <v>0</v>
      </c>
      <c r="AZ32" s="73">
        <v>0</v>
      </c>
      <c r="BA32" s="12">
        <v>611</v>
      </c>
      <c r="BB32" s="73">
        <v>1</v>
      </c>
      <c r="BC32" s="12">
        <v>29</v>
      </c>
      <c r="BD32" s="12">
        <v>80</v>
      </c>
      <c r="BE32" s="12">
        <v>0</v>
      </c>
      <c r="BF32" s="12">
        <v>0</v>
      </c>
      <c r="BG32" s="12">
        <v>0</v>
      </c>
      <c r="BH32" s="12">
        <v>0</v>
      </c>
      <c r="BI32" s="12">
        <v>6</v>
      </c>
      <c r="BJ32" s="12">
        <v>0</v>
      </c>
      <c r="BK32" s="12">
        <v>0</v>
      </c>
      <c r="BL32" s="12">
        <v>9</v>
      </c>
      <c r="BM32" s="74">
        <v>0.79475000000000007</v>
      </c>
      <c r="BN32" s="72">
        <v>15.432098765432109</v>
      </c>
      <c r="BO32" s="5">
        <v>53</v>
      </c>
    </row>
    <row r="33" spans="1:67" s="75" customFormat="1">
      <c r="A33" s="5">
        <v>14003</v>
      </c>
      <c r="B33" s="5" t="s">
        <v>595</v>
      </c>
      <c r="C33" s="5" t="s">
        <v>593</v>
      </c>
      <c r="D33" s="12">
        <v>53754</v>
      </c>
      <c r="E33" s="12">
        <v>5363</v>
      </c>
      <c r="F33" s="12">
        <v>4926</v>
      </c>
      <c r="G33" s="12">
        <v>4342</v>
      </c>
      <c r="H33" s="12">
        <v>4052</v>
      </c>
      <c r="I33" s="12">
        <v>10156</v>
      </c>
      <c r="J33" s="12">
        <v>9277</v>
      </c>
      <c r="K33" s="12">
        <v>7096</v>
      </c>
      <c r="L33" s="12">
        <v>4541</v>
      </c>
      <c r="M33" s="12">
        <v>2549</v>
      </c>
      <c r="N33" s="12">
        <v>1112</v>
      </c>
      <c r="O33" s="12">
        <v>340</v>
      </c>
      <c r="P33" s="12">
        <v>5596</v>
      </c>
      <c r="Q33" s="12">
        <f>VLOOKUP(A33,'[1]RAIS_workers_2025-04-02T13_41_0'!$A:$C,3,0)</f>
        <v>28</v>
      </c>
      <c r="R33" s="12">
        <f>VLOOKUP(A33,'[2]RAIS_workers_2025-04-02T14_01_0'!$A:$C,3,0)</f>
        <v>164</v>
      </c>
      <c r="S33" s="12">
        <f>VLOOKUP(A33,'[3]RAIS_workers_2025-04-02T14_32_3'!$A:$C,3,0)</f>
        <v>1157</v>
      </c>
      <c r="T33" s="70">
        <f>VLOOKUP(A33,[4]consulta3255115!$A:$D,3,0)</f>
        <v>1331.5720469083301</v>
      </c>
      <c r="U33" s="71">
        <v>0.4955641906211164</v>
      </c>
      <c r="V33" s="12">
        <v>220</v>
      </c>
      <c r="W33" s="19">
        <v>-1.3452914798206279E-2</v>
      </c>
      <c r="X33" s="12">
        <f>IFERROR(VLOOKUP(A33,[5]cnes_cnv_leiintbr173714187_32_1!$A:$C,3,0),0)</f>
        <v>0</v>
      </c>
      <c r="Y33" s="5">
        <f>IFERROR(VLOOKUP(A33,[6]cnes_cnv_leiintbr174300187_32_1!$A:$C,3,0),0)</f>
        <v>0</v>
      </c>
      <c r="Z33" s="12">
        <f>IFERROR(VLOOKUP(A33,[7]cnes_cnv_leiintbr175117187_32_1!$A:$C,3,0),0)</f>
        <v>0</v>
      </c>
      <c r="AA33" s="18">
        <f>IFERROR(VLOOKUP(A33,[8]cnes_cnv_leiintbr180027187_32_1!$A:$C,3,0),0)</f>
        <v>0</v>
      </c>
      <c r="AB33" s="72">
        <f t="shared" si="0"/>
        <v>13.75</v>
      </c>
      <c r="AC33" s="12">
        <v>508</v>
      </c>
      <c r="AD33" s="12">
        <v>105</v>
      </c>
      <c r="AE33" s="12">
        <v>34</v>
      </c>
      <c r="AF33" s="12">
        <v>25</v>
      </c>
      <c r="AG33" s="12">
        <v>28</v>
      </c>
      <c r="AH33" s="19">
        <v>2.595183882777552E-2</v>
      </c>
      <c r="AI33" s="12">
        <v>0</v>
      </c>
      <c r="AJ33" s="12">
        <f t="shared" si="1"/>
        <v>0</v>
      </c>
      <c r="AK33" s="12">
        <v>0</v>
      </c>
      <c r="AL33" s="5">
        <v>0</v>
      </c>
      <c r="AM33" s="5">
        <v>16</v>
      </c>
      <c r="AN33" s="72">
        <v>0.48484848484848486</v>
      </c>
      <c r="AO33" s="18">
        <v>0</v>
      </c>
      <c r="AP33" s="5">
        <f>IFERROR(VLOOKUP(A33,[9]cnes_cnv_leiintbr135436200_238_!$A:$E,5,0),0)</f>
        <v>0</v>
      </c>
      <c r="AQ33" s="5">
        <v>0</v>
      </c>
      <c r="AR33" s="5">
        <v>0</v>
      </c>
      <c r="AS33" s="5">
        <v>0</v>
      </c>
      <c r="AT33" s="5">
        <v>0</v>
      </c>
      <c r="AU33" s="5">
        <v>15</v>
      </c>
      <c r="AV33" s="5">
        <v>0</v>
      </c>
      <c r="AW33" s="5">
        <v>0</v>
      </c>
      <c r="AX33" s="5">
        <f t="shared" si="2"/>
        <v>4</v>
      </c>
      <c r="AY33" s="12">
        <v>0</v>
      </c>
      <c r="AZ33" s="73">
        <v>0</v>
      </c>
      <c r="BA33" s="12">
        <v>301</v>
      </c>
      <c r="BB33" s="73">
        <v>-9.3652445369406872E-5</v>
      </c>
      <c r="BC33" s="12">
        <v>4</v>
      </c>
      <c r="BD33" s="12">
        <v>27</v>
      </c>
      <c r="BE33" s="12">
        <v>18</v>
      </c>
      <c r="BF33" s="12">
        <v>0</v>
      </c>
      <c r="BG33" s="12">
        <v>0</v>
      </c>
      <c r="BH33" s="12">
        <v>0</v>
      </c>
      <c r="BI33" s="12">
        <v>2</v>
      </c>
      <c r="BJ33" s="12">
        <v>0</v>
      </c>
      <c r="BK33" s="12">
        <v>0</v>
      </c>
      <c r="BL33" s="12">
        <v>4</v>
      </c>
      <c r="BM33" s="74">
        <v>0.80100000000000005</v>
      </c>
      <c r="BN33" s="72">
        <v>11.559888579387197</v>
      </c>
      <c r="BO33" s="5">
        <v>16</v>
      </c>
    </row>
    <row r="34" spans="1:67" s="75" customFormat="1">
      <c r="A34" s="5">
        <v>14004</v>
      </c>
      <c r="B34" s="5" t="s">
        <v>597</v>
      </c>
      <c r="C34" s="5" t="s">
        <v>593</v>
      </c>
      <c r="D34" s="12">
        <v>58706</v>
      </c>
      <c r="E34" s="12">
        <v>5211</v>
      </c>
      <c r="F34" s="12">
        <v>4925</v>
      </c>
      <c r="G34" s="12">
        <v>4473</v>
      </c>
      <c r="H34" s="12">
        <v>4350</v>
      </c>
      <c r="I34" s="12">
        <v>11671</v>
      </c>
      <c r="J34" s="12">
        <v>11794</v>
      </c>
      <c r="K34" s="12">
        <v>7454</v>
      </c>
      <c r="L34" s="12">
        <v>4609</v>
      </c>
      <c r="M34" s="12">
        <v>2631</v>
      </c>
      <c r="N34" s="12">
        <v>1246</v>
      </c>
      <c r="O34" s="12">
        <v>342</v>
      </c>
      <c r="P34" s="12">
        <v>8710</v>
      </c>
      <c r="Q34" s="12">
        <f>VLOOKUP(A34,'[1]RAIS_workers_2025-04-02T13_41_0'!$A:$C,3,0)</f>
        <v>26</v>
      </c>
      <c r="R34" s="12">
        <f>VLOOKUP(A34,'[2]RAIS_workers_2025-04-02T14_01_0'!$A:$C,3,0)</f>
        <v>228</v>
      </c>
      <c r="S34" s="12">
        <f>VLOOKUP(A34,'[3]RAIS_workers_2025-04-02T14_32_3'!$A:$C,3,0)</f>
        <v>1712</v>
      </c>
      <c r="T34" s="70">
        <f>VLOOKUP(A34,[4]consulta3255115!$A:$D,3,0)</f>
        <v>1185.3607464295301</v>
      </c>
      <c r="U34" s="71">
        <v>0.78428409933485033</v>
      </c>
      <c r="V34" s="12">
        <v>281</v>
      </c>
      <c r="W34" s="19">
        <v>7.2519083969465645E-2</v>
      </c>
      <c r="X34" s="12">
        <f>IFERROR(VLOOKUP(A34,[5]cnes_cnv_leiintbr173714187_32_1!$A:$C,3,0),0)</f>
        <v>0</v>
      </c>
      <c r="Y34" s="5">
        <f>IFERROR(VLOOKUP(A34,[6]cnes_cnv_leiintbr174300187_32_1!$A:$C,3,0),0)</f>
        <v>0</v>
      </c>
      <c r="Z34" s="12">
        <f>IFERROR(VLOOKUP(A34,[7]cnes_cnv_leiintbr175117187_32_1!$A:$C,3,0),0)</f>
        <v>0</v>
      </c>
      <c r="AA34" s="18">
        <f>IFERROR(VLOOKUP(A34,[8]cnes_cnv_leiintbr180027187_32_1!$A:$C,3,0),0)</f>
        <v>0</v>
      </c>
      <c r="AB34" s="72">
        <f t="shared" si="0"/>
        <v>0</v>
      </c>
      <c r="AC34" s="12">
        <v>689</v>
      </c>
      <c r="AD34" s="12">
        <v>181</v>
      </c>
      <c r="AE34" s="12">
        <v>33</v>
      </c>
      <c r="AF34" s="12">
        <v>14</v>
      </c>
      <c r="AG34" s="12">
        <v>26</v>
      </c>
      <c r="AH34" s="19">
        <v>2.5674383725244665E-2</v>
      </c>
      <c r="AI34" s="12">
        <v>0</v>
      </c>
      <c r="AJ34" s="12">
        <f t="shared" si="1"/>
        <v>0</v>
      </c>
      <c r="AK34" s="12">
        <v>0</v>
      </c>
      <c r="AL34" s="5">
        <v>0</v>
      </c>
      <c r="AM34" s="5">
        <v>0</v>
      </c>
      <c r="AN34" s="72">
        <v>0</v>
      </c>
      <c r="AO34" s="18">
        <v>0</v>
      </c>
      <c r="AP34" s="5">
        <f>IFERROR(VLOOKUP(A34,[9]cnes_cnv_leiintbr135436200_238_!$A:$E,5,0),0)</f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f t="shared" si="2"/>
        <v>0</v>
      </c>
      <c r="AY34" s="12">
        <v>0</v>
      </c>
      <c r="AZ34" s="73">
        <v>0</v>
      </c>
      <c r="BA34" s="12">
        <v>972</v>
      </c>
      <c r="BB34" s="73">
        <v>1</v>
      </c>
      <c r="BC34" s="12">
        <v>41</v>
      </c>
      <c r="BD34" s="12">
        <v>83</v>
      </c>
      <c r="BE34" s="12">
        <v>14</v>
      </c>
      <c r="BF34" s="12">
        <v>0</v>
      </c>
      <c r="BG34" s="12">
        <v>0</v>
      </c>
      <c r="BH34" s="12">
        <v>2</v>
      </c>
      <c r="BI34" s="12">
        <v>8</v>
      </c>
      <c r="BJ34" s="12">
        <v>1</v>
      </c>
      <c r="BK34" s="12">
        <v>0</v>
      </c>
      <c r="BL34" s="12">
        <v>14</v>
      </c>
      <c r="BM34" s="74">
        <v>0.78925000000000001</v>
      </c>
      <c r="BN34" s="72">
        <v>14.053468208092495</v>
      </c>
      <c r="BO34" s="5">
        <v>5</v>
      </c>
    </row>
    <row r="35" spans="1:67" s="75" customFormat="1">
      <c r="A35" s="5">
        <v>15001</v>
      </c>
      <c r="B35" s="5" t="s">
        <v>403</v>
      </c>
      <c r="C35" s="5" t="s">
        <v>390</v>
      </c>
      <c r="D35" s="12">
        <v>213367</v>
      </c>
      <c r="E35" s="12">
        <v>22466</v>
      </c>
      <c r="F35" s="12">
        <v>21595</v>
      </c>
      <c r="G35" s="12">
        <v>20739</v>
      </c>
      <c r="H35" s="12">
        <v>19803</v>
      </c>
      <c r="I35" s="12">
        <v>38054</v>
      </c>
      <c r="J35" s="12">
        <v>32182</v>
      </c>
      <c r="K35" s="12">
        <v>24464</v>
      </c>
      <c r="L35" s="12">
        <v>15759</v>
      </c>
      <c r="M35" s="12">
        <v>10436</v>
      </c>
      <c r="N35" s="12">
        <v>5406</v>
      </c>
      <c r="O35" s="12">
        <v>2463</v>
      </c>
      <c r="P35" s="12">
        <v>36490</v>
      </c>
      <c r="Q35" s="12">
        <f>VLOOKUP(A35,'[1]RAIS_workers_2025-04-02T13_41_0'!$A:$C,3,0)</f>
        <v>703</v>
      </c>
      <c r="R35" s="12">
        <f>VLOOKUP(A35,'[2]RAIS_workers_2025-04-02T14_01_0'!$A:$C,3,0)</f>
        <v>3771</v>
      </c>
      <c r="S35" s="12">
        <f>VLOOKUP(A35,'[3]RAIS_workers_2025-04-02T14_32_3'!$A:$C,3,0)</f>
        <v>11985</v>
      </c>
      <c r="T35" s="70">
        <f>VLOOKUP(A35,[4]consulta3255115!$A:$D,3,0)</f>
        <v>1997.4605495954499</v>
      </c>
      <c r="U35" s="71">
        <v>0.90613297769385537</v>
      </c>
      <c r="V35" s="12">
        <v>17176</v>
      </c>
      <c r="W35" s="19">
        <v>0.34713725490196079</v>
      </c>
      <c r="X35" s="12">
        <f>IFERROR(VLOOKUP(A35,[5]cnes_cnv_leiintbr173714187_32_1!$A:$C,3,0),0)</f>
        <v>0</v>
      </c>
      <c r="Y35" s="5">
        <f>IFERROR(VLOOKUP(A35,[6]cnes_cnv_leiintbr174300187_32_1!$A:$C,3,0),0)</f>
        <v>0</v>
      </c>
      <c r="Z35" s="12">
        <f>IFERROR(VLOOKUP(A35,[7]cnes_cnv_leiintbr175117187_32_1!$A:$C,3,0),0)</f>
        <v>0</v>
      </c>
      <c r="AA35" s="18">
        <f>IFERROR(VLOOKUP(A35,[8]cnes_cnv_leiintbr180027187_32_1!$A:$C,3,0),0)</f>
        <v>0</v>
      </c>
      <c r="AB35" s="72">
        <f t="shared" si="0"/>
        <v>390.36363636363637</v>
      </c>
      <c r="AC35" s="12">
        <v>5329</v>
      </c>
      <c r="AD35" s="12">
        <v>2059</v>
      </c>
      <c r="AE35" s="12">
        <v>1249</v>
      </c>
      <c r="AF35" s="12">
        <v>463</v>
      </c>
      <c r="AG35" s="12">
        <v>703</v>
      </c>
      <c r="AH35" s="19">
        <v>1.2036581054675421E-2</v>
      </c>
      <c r="AI35" s="12">
        <v>5</v>
      </c>
      <c r="AJ35" s="12">
        <f t="shared" si="1"/>
        <v>8.8000000000000007</v>
      </c>
      <c r="AK35" s="12">
        <v>8</v>
      </c>
      <c r="AL35" s="5">
        <v>0</v>
      </c>
      <c r="AM35" s="5">
        <v>44</v>
      </c>
      <c r="AN35" s="72">
        <v>0.13622291021671826</v>
      </c>
      <c r="AO35" s="18">
        <v>0</v>
      </c>
      <c r="AP35" s="5">
        <f>IFERROR(VLOOKUP(A35,[9]cnes_cnv_leiintbr135436200_238_!$A:$E,5,0),0)</f>
        <v>4</v>
      </c>
      <c r="AQ35" s="5">
        <v>0</v>
      </c>
      <c r="AR35" s="5">
        <v>0</v>
      </c>
      <c r="AS35" s="5">
        <v>1</v>
      </c>
      <c r="AT35" s="5">
        <v>0</v>
      </c>
      <c r="AU35" s="5">
        <v>30</v>
      </c>
      <c r="AV35" s="5">
        <v>0</v>
      </c>
      <c r="AW35" s="5">
        <v>0</v>
      </c>
      <c r="AX35" s="5">
        <f t="shared" si="2"/>
        <v>1.6296296296296295</v>
      </c>
      <c r="AY35" s="12">
        <v>0</v>
      </c>
      <c r="AZ35" s="73">
        <v>0</v>
      </c>
      <c r="BA35" s="12">
        <v>1366</v>
      </c>
      <c r="BB35" s="73">
        <v>0.72911392405063291</v>
      </c>
      <c r="BC35" s="12">
        <v>27</v>
      </c>
      <c r="BD35" s="12">
        <v>179</v>
      </c>
      <c r="BE35" s="12">
        <v>42</v>
      </c>
      <c r="BF35" s="12">
        <v>0</v>
      </c>
      <c r="BG35" s="12">
        <v>22</v>
      </c>
      <c r="BH35" s="12">
        <v>5</v>
      </c>
      <c r="BI35" s="12">
        <v>31</v>
      </c>
      <c r="BJ35" s="12">
        <v>3</v>
      </c>
      <c r="BK35" s="12">
        <v>0</v>
      </c>
      <c r="BL35" s="12">
        <v>31</v>
      </c>
      <c r="BM35" s="74">
        <v>0.76179999999999992</v>
      </c>
      <c r="BN35" s="72">
        <v>9.4225797184716846</v>
      </c>
      <c r="BO35" s="5">
        <v>14</v>
      </c>
    </row>
    <row r="36" spans="1:67" s="75" customFormat="1">
      <c r="A36" s="5">
        <v>15002</v>
      </c>
      <c r="B36" s="5" t="s">
        <v>409</v>
      </c>
      <c r="C36" s="5" t="s">
        <v>390</v>
      </c>
      <c r="D36" s="12">
        <v>535172</v>
      </c>
      <c r="E36" s="12">
        <v>46987</v>
      </c>
      <c r="F36" s="12">
        <v>47393</v>
      </c>
      <c r="G36" s="12">
        <v>48796</v>
      </c>
      <c r="H36" s="12">
        <v>48181</v>
      </c>
      <c r="I36" s="12">
        <v>94434</v>
      </c>
      <c r="J36" s="12">
        <v>83362</v>
      </c>
      <c r="K36" s="12">
        <v>66748</v>
      </c>
      <c r="L36" s="12">
        <v>45906</v>
      </c>
      <c r="M36" s="12">
        <v>30490</v>
      </c>
      <c r="N36" s="12">
        <v>15647</v>
      </c>
      <c r="O36" s="12">
        <v>7228</v>
      </c>
      <c r="P36" s="12">
        <v>85290</v>
      </c>
      <c r="Q36" s="12">
        <f>VLOOKUP(A36,'[1]RAIS_workers_2025-04-02T13_41_0'!$A:$C,3,0)</f>
        <v>695</v>
      </c>
      <c r="R36" s="12">
        <f>VLOOKUP(A36,'[2]RAIS_workers_2025-04-02T14_01_0'!$A:$C,3,0)</f>
        <v>5527</v>
      </c>
      <c r="S36" s="12">
        <f>VLOOKUP(A36,'[3]RAIS_workers_2025-04-02T14_32_3'!$A:$C,3,0)</f>
        <v>16872</v>
      </c>
      <c r="T36" s="70">
        <f>VLOOKUP(A36,[4]consulta3255115!$A:$D,3,0)</f>
        <v>1533.3536759018</v>
      </c>
      <c r="U36" s="71">
        <v>0.49562818598634312</v>
      </c>
      <c r="V36" s="12">
        <v>43242</v>
      </c>
      <c r="W36" s="19">
        <v>6.1179415445777811E-2</v>
      </c>
      <c r="X36" s="12">
        <f>IFERROR(VLOOKUP(A36,[5]cnes_cnv_leiintbr173714187_32_1!$A:$C,3,0),0)</f>
        <v>20</v>
      </c>
      <c r="Y36" s="5">
        <f>IFERROR(VLOOKUP(A36,[6]cnes_cnv_leiintbr174300187_32_1!$A:$C,3,0),0)</f>
        <v>7</v>
      </c>
      <c r="Z36" s="12">
        <f>IFERROR(VLOOKUP(A36,[7]cnes_cnv_leiintbr175117187_32_1!$A:$C,3,0),0)</f>
        <v>2</v>
      </c>
      <c r="AA36" s="18">
        <f>IFERROR(VLOOKUP(A36,[8]cnes_cnv_leiintbr180027187_32_1!$A:$C,3,0),0)</f>
        <v>10</v>
      </c>
      <c r="AB36" s="72">
        <f t="shared" si="0"/>
        <v>419.82524271844659</v>
      </c>
      <c r="AC36" s="12">
        <v>6450</v>
      </c>
      <c r="AD36" s="12">
        <v>2527</v>
      </c>
      <c r="AE36" s="12">
        <v>1878</v>
      </c>
      <c r="AF36" s="12">
        <v>1122</v>
      </c>
      <c r="AG36" s="12">
        <v>695</v>
      </c>
      <c r="AH36" s="19">
        <v>1.0102526908301712E-2</v>
      </c>
      <c r="AI36" s="12">
        <v>10</v>
      </c>
      <c r="AJ36" s="12">
        <f t="shared" si="1"/>
        <v>10.3</v>
      </c>
      <c r="AK36" s="12">
        <v>108</v>
      </c>
      <c r="AL36" s="5">
        <v>0</v>
      </c>
      <c r="AM36" s="5">
        <v>103</v>
      </c>
      <c r="AN36" s="72">
        <v>0.14305555555555555</v>
      </c>
      <c r="AO36" s="18">
        <v>0</v>
      </c>
      <c r="AP36" s="5">
        <f>IFERROR(VLOOKUP(A36,[9]cnes_cnv_leiintbr135436200_238_!$A:$E,5,0),0)</f>
        <v>15</v>
      </c>
      <c r="AQ36" s="5">
        <v>3</v>
      </c>
      <c r="AR36" s="5">
        <v>6</v>
      </c>
      <c r="AS36" s="5">
        <v>16</v>
      </c>
      <c r="AT36" s="5">
        <v>0</v>
      </c>
      <c r="AU36" s="5">
        <v>19</v>
      </c>
      <c r="AV36" s="5">
        <v>0</v>
      </c>
      <c r="AW36" s="5">
        <v>0</v>
      </c>
      <c r="AX36" s="5">
        <f t="shared" si="2"/>
        <v>0.4517543859649123</v>
      </c>
      <c r="AY36" s="12">
        <v>29</v>
      </c>
      <c r="AZ36" s="71">
        <v>1</v>
      </c>
      <c r="BA36" s="12">
        <v>7636</v>
      </c>
      <c r="BB36" s="73">
        <v>1</v>
      </c>
      <c r="BC36" s="12">
        <v>228</v>
      </c>
      <c r="BD36" s="12">
        <v>1365</v>
      </c>
      <c r="BE36" s="12">
        <v>81</v>
      </c>
      <c r="BF36" s="12">
        <v>54</v>
      </c>
      <c r="BG36" s="12">
        <v>156</v>
      </c>
      <c r="BH36" s="12">
        <v>4</v>
      </c>
      <c r="BI36" s="12">
        <v>70</v>
      </c>
      <c r="BJ36" s="12">
        <v>13</v>
      </c>
      <c r="BK36" s="12">
        <v>5</v>
      </c>
      <c r="BL36" s="12">
        <v>72</v>
      </c>
      <c r="BM36" s="74">
        <v>0.68175000000000008</v>
      </c>
      <c r="BN36" s="72">
        <v>9.4741067844239346</v>
      </c>
      <c r="BO36" s="5">
        <v>15</v>
      </c>
    </row>
    <row r="37" spans="1:67" s="75" customFormat="1">
      <c r="A37" s="5">
        <v>15003</v>
      </c>
      <c r="B37" s="5" t="s">
        <v>391</v>
      </c>
      <c r="C37" s="5" t="s">
        <v>390</v>
      </c>
      <c r="D37" s="12">
        <v>76500</v>
      </c>
      <c r="E37" s="12">
        <v>8738</v>
      </c>
      <c r="F37" s="12">
        <v>8465</v>
      </c>
      <c r="G37" s="12">
        <v>8501</v>
      </c>
      <c r="H37" s="12">
        <v>7916</v>
      </c>
      <c r="I37" s="12">
        <v>14458</v>
      </c>
      <c r="J37" s="12">
        <v>10619</v>
      </c>
      <c r="K37" s="12">
        <v>7642</v>
      </c>
      <c r="L37" s="12">
        <v>5062</v>
      </c>
      <c r="M37" s="12">
        <v>3049</v>
      </c>
      <c r="N37" s="12">
        <v>1452</v>
      </c>
      <c r="O37" s="12">
        <v>598</v>
      </c>
      <c r="P37" s="12">
        <v>11002</v>
      </c>
      <c r="Q37" s="12">
        <f>VLOOKUP(A37,'[1]RAIS_workers_2025-04-02T13_41_0'!$A:$C,3,0)</f>
        <v>58</v>
      </c>
      <c r="R37" s="12">
        <f>VLOOKUP(A37,'[2]RAIS_workers_2025-04-02T14_01_0'!$A:$C,3,0)</f>
        <v>729</v>
      </c>
      <c r="S37" s="12">
        <f>VLOOKUP(A37,'[3]RAIS_workers_2025-04-02T14_32_3'!$A:$C,3,0)</f>
        <v>3012</v>
      </c>
      <c r="T37" s="70">
        <f>VLOOKUP(A37,[4]consulta3255115!$A:$D,3,0)</f>
        <v>1690.42328807634</v>
      </c>
      <c r="U37" s="71">
        <v>1.0247442619485383</v>
      </c>
      <c r="V37" s="12">
        <v>2317</v>
      </c>
      <c r="W37" s="19">
        <v>3.1152647975077882E-2</v>
      </c>
      <c r="X37" s="12">
        <f>IFERROR(VLOOKUP(A37,[5]cnes_cnv_leiintbr173714187_32_1!$A:$C,3,0),0)</f>
        <v>0</v>
      </c>
      <c r="Y37" s="5">
        <f>IFERROR(VLOOKUP(A37,[6]cnes_cnv_leiintbr174300187_32_1!$A:$C,3,0),0)</f>
        <v>0</v>
      </c>
      <c r="Z37" s="12">
        <f>IFERROR(VLOOKUP(A37,[7]cnes_cnv_leiintbr175117187_32_1!$A:$C,3,0),0)</f>
        <v>0</v>
      </c>
      <c r="AA37" s="18">
        <f>IFERROR(VLOOKUP(A37,[8]cnes_cnv_leiintbr180027187_32_1!$A:$C,3,0),0)</f>
        <v>0</v>
      </c>
      <c r="AB37" s="72">
        <f t="shared" si="0"/>
        <v>772.33333333333337</v>
      </c>
      <c r="AC37" s="12">
        <v>1435</v>
      </c>
      <c r="AD37" s="12">
        <v>484</v>
      </c>
      <c r="AE37" s="12">
        <v>158</v>
      </c>
      <c r="AF37" s="12">
        <v>87</v>
      </c>
      <c r="AG37" s="12">
        <v>58</v>
      </c>
      <c r="AH37" s="19">
        <v>1.1133166273783024E-2</v>
      </c>
      <c r="AI37" s="12">
        <v>1</v>
      </c>
      <c r="AJ37" s="12">
        <f t="shared" si="1"/>
        <v>3</v>
      </c>
      <c r="AK37" s="12">
        <v>0</v>
      </c>
      <c r="AL37" s="5">
        <v>0</v>
      </c>
      <c r="AM37" s="5">
        <v>3</v>
      </c>
      <c r="AN37" s="72">
        <v>1.8072289156626505E-2</v>
      </c>
      <c r="AO37" s="18">
        <v>0</v>
      </c>
      <c r="AP37" s="5">
        <f>IFERROR(VLOOKUP(A37,[9]cnes_cnv_leiintbr135436200_238_!$A:$E,5,0),0)</f>
        <v>3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f t="shared" si="2"/>
        <v>0.42857142857142855</v>
      </c>
      <c r="AY37" s="12">
        <v>0</v>
      </c>
      <c r="AZ37" s="73">
        <v>0</v>
      </c>
      <c r="BA37" s="12">
        <v>439</v>
      </c>
      <c r="BB37" s="73">
        <v>0.10025062656641603</v>
      </c>
      <c r="BC37" s="12">
        <v>7</v>
      </c>
      <c r="BD37" s="12">
        <v>29</v>
      </c>
      <c r="BE37" s="12">
        <v>22</v>
      </c>
      <c r="BF37" s="12">
        <v>0</v>
      </c>
      <c r="BG37" s="12">
        <v>0</v>
      </c>
      <c r="BH37" s="12">
        <v>0</v>
      </c>
      <c r="BI37" s="12">
        <v>8</v>
      </c>
      <c r="BJ37" s="12">
        <v>0</v>
      </c>
      <c r="BK37" s="12">
        <v>0</v>
      </c>
      <c r="BL37" s="12">
        <v>3</v>
      </c>
      <c r="BM37" s="74">
        <v>0.78950000000000009</v>
      </c>
      <c r="BN37" s="72">
        <v>10.265363128491638</v>
      </c>
      <c r="BO37" s="5">
        <v>14</v>
      </c>
    </row>
    <row r="38" spans="1:67" s="75" customFormat="1">
      <c r="A38" s="5">
        <v>15004</v>
      </c>
      <c r="B38" s="5" t="s">
        <v>406</v>
      </c>
      <c r="C38" s="5" t="s">
        <v>390</v>
      </c>
      <c r="D38" s="12">
        <v>158046</v>
      </c>
      <c r="E38" s="12">
        <v>20848</v>
      </c>
      <c r="F38" s="12">
        <v>19070</v>
      </c>
      <c r="G38" s="12">
        <v>17776</v>
      </c>
      <c r="H38" s="12">
        <v>17030</v>
      </c>
      <c r="I38" s="12">
        <v>30331</v>
      </c>
      <c r="J38" s="12">
        <v>21530</v>
      </c>
      <c r="K38" s="12">
        <v>14589</v>
      </c>
      <c r="L38" s="12">
        <v>8432</v>
      </c>
      <c r="M38" s="12">
        <v>4915</v>
      </c>
      <c r="N38" s="12">
        <v>2499</v>
      </c>
      <c r="O38" s="12">
        <v>1026</v>
      </c>
      <c r="P38" s="12">
        <v>13507</v>
      </c>
      <c r="Q38" s="12">
        <f>VLOOKUP(A38,'[1]RAIS_workers_2025-04-02T13_41_0'!$A:$C,3,0)</f>
        <v>17</v>
      </c>
      <c r="R38" s="12">
        <f>VLOOKUP(A38,'[2]RAIS_workers_2025-04-02T14_01_0'!$A:$C,3,0)</f>
        <v>1268</v>
      </c>
      <c r="S38" s="12">
        <f>VLOOKUP(A38,'[3]RAIS_workers_2025-04-02T14_32_3'!$A:$C,3,0)</f>
        <v>2542</v>
      </c>
      <c r="T38" s="70">
        <f>VLOOKUP(A38,[4]consulta3255115!$A:$D,3,0)</f>
        <v>1435.87710819673</v>
      </c>
      <c r="U38" s="71">
        <v>0.60892003092645386</v>
      </c>
      <c r="V38" s="12">
        <v>442</v>
      </c>
      <c r="W38" s="19">
        <v>7.0217917675544791E-2</v>
      </c>
      <c r="X38" s="12">
        <f>IFERROR(VLOOKUP(A38,[5]cnes_cnv_leiintbr173714187_32_1!$A:$C,3,0),0)</f>
        <v>0</v>
      </c>
      <c r="Y38" s="5">
        <f>IFERROR(VLOOKUP(A38,[6]cnes_cnv_leiintbr174300187_32_1!$A:$C,3,0),0)</f>
        <v>0</v>
      </c>
      <c r="Z38" s="12">
        <f>IFERROR(VLOOKUP(A38,[7]cnes_cnv_leiintbr175117187_32_1!$A:$C,3,0),0)</f>
        <v>0</v>
      </c>
      <c r="AA38" s="18">
        <f>IFERROR(VLOOKUP(A38,[8]cnes_cnv_leiintbr180027187_32_1!$A:$C,3,0),0)</f>
        <v>0</v>
      </c>
      <c r="AB38" s="72">
        <f t="shared" si="0"/>
        <v>0</v>
      </c>
      <c r="AC38" s="12">
        <v>1092</v>
      </c>
      <c r="AD38" s="12">
        <v>772</v>
      </c>
      <c r="AE38" s="12">
        <v>419</v>
      </c>
      <c r="AF38" s="12">
        <v>77</v>
      </c>
      <c r="AG38" s="12">
        <v>17</v>
      </c>
      <c r="AH38" s="19">
        <v>1.401988875808291E-2</v>
      </c>
      <c r="AI38" s="12">
        <v>0</v>
      </c>
      <c r="AJ38" s="12">
        <f t="shared" si="1"/>
        <v>0</v>
      </c>
      <c r="AK38" s="12">
        <v>0</v>
      </c>
      <c r="AL38" s="5">
        <v>0</v>
      </c>
      <c r="AM38" s="5">
        <v>0</v>
      </c>
      <c r="AN38" s="72">
        <v>0</v>
      </c>
      <c r="AO38" s="18">
        <v>0</v>
      </c>
      <c r="AP38" s="5">
        <f>IFERROR(VLOOKUP(A38,[9]cnes_cnv_leiintbr135436200_238_!$A:$E,5,0),0)</f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12">
        <v>0</v>
      </c>
      <c r="AZ38" s="73">
        <v>0</v>
      </c>
      <c r="BA38" s="12">
        <v>849</v>
      </c>
      <c r="BB38" s="73">
        <v>0.66470588235294115</v>
      </c>
      <c r="BC38" s="12">
        <v>0</v>
      </c>
      <c r="BD38" s="12">
        <v>133</v>
      </c>
      <c r="BE38" s="12">
        <v>16</v>
      </c>
      <c r="BF38" s="12">
        <v>0</v>
      </c>
      <c r="BG38" s="12">
        <v>0</v>
      </c>
      <c r="BH38" s="12">
        <v>0</v>
      </c>
      <c r="BI38" s="12">
        <v>8</v>
      </c>
      <c r="BJ38" s="12">
        <v>0</v>
      </c>
      <c r="BK38" s="12">
        <v>0</v>
      </c>
      <c r="BL38" s="12">
        <v>4</v>
      </c>
      <c r="BM38" s="74">
        <v>0.77424999999999999</v>
      </c>
      <c r="BN38" s="72">
        <v>12.047756874095521</v>
      </c>
      <c r="BO38" s="5">
        <v>6</v>
      </c>
    </row>
    <row r="39" spans="1:67" s="75" customFormat="1">
      <c r="A39" s="5">
        <v>15005</v>
      </c>
      <c r="B39" s="5" t="s">
        <v>399</v>
      </c>
      <c r="C39" s="5" t="s">
        <v>390</v>
      </c>
      <c r="D39" s="12">
        <v>237113</v>
      </c>
      <c r="E39" s="12">
        <v>28074</v>
      </c>
      <c r="F39" s="12">
        <v>26469</v>
      </c>
      <c r="G39" s="12">
        <v>25534</v>
      </c>
      <c r="H39" s="12">
        <v>24586</v>
      </c>
      <c r="I39" s="12">
        <v>43944</v>
      </c>
      <c r="J39" s="12">
        <v>33310</v>
      </c>
      <c r="K39" s="12">
        <v>23616</v>
      </c>
      <c r="L39" s="12">
        <v>14922</v>
      </c>
      <c r="M39" s="12">
        <v>9589</v>
      </c>
      <c r="N39" s="12">
        <v>4814</v>
      </c>
      <c r="O39" s="12">
        <v>2255</v>
      </c>
      <c r="P39" s="12">
        <v>20818</v>
      </c>
      <c r="Q39" s="12">
        <f>VLOOKUP(A39,'[1]RAIS_workers_2025-04-02T13_41_0'!$A:$C,3,0)</f>
        <v>41</v>
      </c>
      <c r="R39" s="12">
        <f>VLOOKUP(A39,'[2]RAIS_workers_2025-04-02T14_01_0'!$A:$C,3,0)</f>
        <v>1955</v>
      </c>
      <c r="S39" s="12">
        <f>VLOOKUP(A39,'[3]RAIS_workers_2025-04-02T14_32_3'!$A:$C,3,0)</f>
        <v>6138</v>
      </c>
      <c r="T39" s="70">
        <f>VLOOKUP(A39,[4]consulta3255115!$A:$D,3,0)</f>
        <v>1661.89370311478</v>
      </c>
      <c r="U39" s="71">
        <v>0.36377103424298624</v>
      </c>
      <c r="V39" s="12">
        <v>1450</v>
      </c>
      <c r="W39" s="19">
        <v>0.1128165771297007</v>
      </c>
      <c r="X39" s="12">
        <f>IFERROR(VLOOKUP(A39,[5]cnes_cnv_leiintbr173714187_32_1!$A:$C,3,0),0)</f>
        <v>0</v>
      </c>
      <c r="Y39" s="5">
        <f>IFERROR(VLOOKUP(A39,[6]cnes_cnv_leiintbr174300187_32_1!$A:$C,3,0),0)</f>
        <v>0</v>
      </c>
      <c r="Z39" s="12">
        <f>IFERROR(VLOOKUP(A39,[7]cnes_cnv_leiintbr175117187_32_1!$A:$C,3,0),0)</f>
        <v>0</v>
      </c>
      <c r="AA39" s="18">
        <f>IFERROR(VLOOKUP(A39,[8]cnes_cnv_leiintbr180027187_32_1!$A:$C,3,0),0)</f>
        <v>0</v>
      </c>
      <c r="AB39" s="72">
        <f t="shared" si="0"/>
        <v>0</v>
      </c>
      <c r="AC39" s="12">
        <v>3108</v>
      </c>
      <c r="AD39" s="12">
        <v>1452</v>
      </c>
      <c r="AE39" s="12">
        <v>449</v>
      </c>
      <c r="AF39" s="12">
        <v>54</v>
      </c>
      <c r="AG39" s="12">
        <v>41</v>
      </c>
      <c r="AH39" s="19">
        <v>1.2184735655511592E-2</v>
      </c>
      <c r="AI39" s="12">
        <v>0</v>
      </c>
      <c r="AJ39" s="12">
        <f t="shared" si="1"/>
        <v>0</v>
      </c>
      <c r="AK39" s="12">
        <v>40</v>
      </c>
      <c r="AL39" s="5">
        <v>0</v>
      </c>
      <c r="AM39" s="5">
        <v>0</v>
      </c>
      <c r="AN39" s="72">
        <v>0</v>
      </c>
      <c r="AO39" s="18">
        <v>0</v>
      </c>
      <c r="AP39" s="5">
        <f>IFERROR(VLOOKUP(A39,[9]cnes_cnv_leiintbr135436200_238_!$A:$E,5,0),0)</f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5">
        <f t="shared" si="2"/>
        <v>0</v>
      </c>
      <c r="AY39" s="12">
        <v>0</v>
      </c>
      <c r="AZ39" s="73">
        <v>0</v>
      </c>
      <c r="BA39" s="12">
        <v>1666</v>
      </c>
      <c r="BB39" s="73">
        <v>0.44743701129452651</v>
      </c>
      <c r="BC39" s="12">
        <v>5</v>
      </c>
      <c r="BD39" s="12">
        <v>225</v>
      </c>
      <c r="BE39" s="12">
        <v>36</v>
      </c>
      <c r="BF39" s="12">
        <v>0</v>
      </c>
      <c r="BG39" s="12">
        <v>15</v>
      </c>
      <c r="BH39" s="12">
        <v>2</v>
      </c>
      <c r="BI39" s="12">
        <v>19</v>
      </c>
      <c r="BJ39" s="12">
        <v>3</v>
      </c>
      <c r="BK39" s="12">
        <v>0</v>
      </c>
      <c r="BL39" s="12">
        <v>14</v>
      </c>
      <c r="BM39" s="74">
        <v>0.77100000000000013</v>
      </c>
      <c r="BN39" s="72">
        <v>10.237346296825866</v>
      </c>
      <c r="BO39" s="5">
        <v>1</v>
      </c>
    </row>
    <row r="40" spans="1:67" s="75" customFormat="1">
      <c r="A40" s="5">
        <v>15006</v>
      </c>
      <c r="B40" s="5" t="s">
        <v>393</v>
      </c>
      <c r="C40" s="5" t="s">
        <v>390</v>
      </c>
      <c r="D40" s="12">
        <v>182631</v>
      </c>
      <c r="E40" s="12">
        <v>17067</v>
      </c>
      <c r="F40" s="12">
        <v>16715</v>
      </c>
      <c r="G40" s="12">
        <v>16900</v>
      </c>
      <c r="H40" s="12">
        <v>17022</v>
      </c>
      <c r="I40" s="12">
        <v>33472</v>
      </c>
      <c r="J40" s="12">
        <v>29027</v>
      </c>
      <c r="K40" s="12">
        <v>21928</v>
      </c>
      <c r="L40" s="12">
        <v>15032</v>
      </c>
      <c r="M40" s="12">
        <v>8889</v>
      </c>
      <c r="N40" s="12">
        <v>4447</v>
      </c>
      <c r="O40" s="12">
        <v>2132</v>
      </c>
      <c r="P40" s="12">
        <v>13766</v>
      </c>
      <c r="Q40" s="12">
        <f>VLOOKUP(A40,'[1]RAIS_workers_2025-04-02T13_41_0'!$A:$C,3,0)</f>
        <v>18</v>
      </c>
      <c r="R40" s="12">
        <f>VLOOKUP(A40,'[2]RAIS_workers_2025-04-02T14_01_0'!$A:$C,3,0)</f>
        <v>526</v>
      </c>
      <c r="S40" s="12">
        <f>VLOOKUP(A40,'[3]RAIS_workers_2025-04-02T14_32_3'!$A:$C,3,0)</f>
        <v>2924</v>
      </c>
      <c r="T40" s="70">
        <f>VLOOKUP(A40,[4]consulta3255115!$A:$D,3,0)</f>
        <v>1217.1682179931099</v>
      </c>
      <c r="U40" s="71">
        <v>0.48585337610531293</v>
      </c>
      <c r="V40" s="12">
        <v>1026</v>
      </c>
      <c r="W40" s="19">
        <v>3.5317860746720484E-2</v>
      </c>
      <c r="X40" s="12">
        <f>IFERROR(VLOOKUP(A40,[5]cnes_cnv_leiintbr173714187_32_1!$A:$C,3,0),0)</f>
        <v>0</v>
      </c>
      <c r="Y40" s="5">
        <f>IFERROR(VLOOKUP(A40,[6]cnes_cnv_leiintbr174300187_32_1!$A:$C,3,0),0)</f>
        <v>0</v>
      </c>
      <c r="Z40" s="12">
        <f>IFERROR(VLOOKUP(A40,[7]cnes_cnv_leiintbr175117187_32_1!$A:$C,3,0),0)</f>
        <v>0</v>
      </c>
      <c r="AA40" s="18">
        <f>IFERROR(VLOOKUP(A40,[8]cnes_cnv_leiintbr180027187_32_1!$A:$C,3,0),0)</f>
        <v>0</v>
      </c>
      <c r="AB40" s="72">
        <f t="shared" si="0"/>
        <v>0</v>
      </c>
      <c r="AC40" s="12">
        <v>1253</v>
      </c>
      <c r="AD40" s="12">
        <v>352</v>
      </c>
      <c r="AE40" s="12">
        <v>133</v>
      </c>
      <c r="AF40" s="12">
        <v>41</v>
      </c>
      <c r="AG40" s="12">
        <v>18</v>
      </c>
      <c r="AH40" s="19">
        <v>1.32717627128216E-2</v>
      </c>
      <c r="AI40" s="12">
        <v>0</v>
      </c>
      <c r="AJ40" s="12">
        <f t="shared" si="1"/>
        <v>0</v>
      </c>
      <c r="AK40" s="12">
        <v>0</v>
      </c>
      <c r="AL40" s="5">
        <v>0</v>
      </c>
      <c r="AM40" s="5">
        <v>0</v>
      </c>
      <c r="AN40" s="72">
        <v>0</v>
      </c>
      <c r="AO40" s="18">
        <v>0</v>
      </c>
      <c r="AP40" s="5">
        <f>IFERROR(VLOOKUP(A40,[9]cnes_cnv_leiintbr135436200_238_!$A:$E,5,0),0)</f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f t="shared" si="2"/>
        <v>0</v>
      </c>
      <c r="AY40" s="12">
        <v>0</v>
      </c>
      <c r="AZ40" s="73">
        <v>0</v>
      </c>
      <c r="BA40" s="12">
        <v>1200</v>
      </c>
      <c r="BB40" s="73">
        <v>1</v>
      </c>
      <c r="BC40" s="12">
        <v>47</v>
      </c>
      <c r="BD40" s="12">
        <v>142</v>
      </c>
      <c r="BE40" s="12">
        <v>66</v>
      </c>
      <c r="BF40" s="12">
        <v>0</v>
      </c>
      <c r="BG40" s="12">
        <v>0</v>
      </c>
      <c r="BH40" s="12">
        <v>0</v>
      </c>
      <c r="BI40" s="12">
        <v>11</v>
      </c>
      <c r="BJ40" s="12">
        <v>0</v>
      </c>
      <c r="BK40" s="12">
        <v>0</v>
      </c>
      <c r="BL40" s="12">
        <v>8</v>
      </c>
      <c r="BM40" s="74">
        <v>0.77471428571428569</v>
      </c>
      <c r="BN40" s="72">
        <v>8.9831189710610904</v>
      </c>
      <c r="BO40" s="5">
        <v>6</v>
      </c>
    </row>
    <row r="41" spans="1:67" s="75" customFormat="1">
      <c r="A41" s="5">
        <v>15007</v>
      </c>
      <c r="B41" s="5" t="s">
        <v>394</v>
      </c>
      <c r="C41" s="5" t="s">
        <v>390</v>
      </c>
      <c r="D41" s="12">
        <v>2398566</v>
      </c>
      <c r="E41" s="12">
        <v>142762</v>
      </c>
      <c r="F41" s="12">
        <v>153511</v>
      </c>
      <c r="G41" s="12">
        <v>183189</v>
      </c>
      <c r="H41" s="12">
        <v>200859</v>
      </c>
      <c r="I41" s="12">
        <v>401430</v>
      </c>
      <c r="J41" s="12">
        <v>403229</v>
      </c>
      <c r="K41" s="12">
        <v>359454</v>
      </c>
      <c r="L41" s="12">
        <v>261360</v>
      </c>
      <c r="M41" s="12">
        <v>172009</v>
      </c>
      <c r="N41" s="12">
        <v>84782</v>
      </c>
      <c r="O41" s="12">
        <v>35981</v>
      </c>
      <c r="P41" s="12">
        <v>775958</v>
      </c>
      <c r="Q41" s="12">
        <f>VLOOKUP(A41,'[1]RAIS_workers_2025-04-02T13_41_0'!$A:$C,3,0)</f>
        <v>19001</v>
      </c>
      <c r="R41" s="12">
        <f>VLOOKUP(A41,'[2]RAIS_workers_2025-04-02T14_01_0'!$A:$C,3,0)</f>
        <v>90327</v>
      </c>
      <c r="S41" s="12">
        <f>VLOOKUP(A41,'[3]RAIS_workers_2025-04-02T14_32_3'!$A:$C,3,0)</f>
        <v>174370</v>
      </c>
      <c r="T41" s="70">
        <f>VLOOKUP(A41,[4]consulta3255115!$A:$D,3,0)</f>
        <v>2466.4980357024501</v>
      </c>
      <c r="U41" s="71">
        <v>9.2738401737618145E-2</v>
      </c>
      <c r="V41" s="12">
        <v>548708</v>
      </c>
      <c r="W41" s="19">
        <v>3.791444093034517E-2</v>
      </c>
      <c r="X41" s="12">
        <f>IFERROR(VLOOKUP(A41,[5]cnes_cnv_leiintbr173714187_32_1!$A:$C,3,0),0)</f>
        <v>118</v>
      </c>
      <c r="Y41" s="5">
        <f>IFERROR(VLOOKUP(A41,[6]cnes_cnv_leiintbr174300187_32_1!$A:$C,3,0),0)</f>
        <v>136</v>
      </c>
      <c r="Z41" s="12">
        <f>IFERROR(VLOOKUP(A41,[7]cnes_cnv_leiintbr175117187_32_1!$A:$C,3,0),0)</f>
        <v>105</v>
      </c>
      <c r="AA41" s="18">
        <f>IFERROR(VLOOKUP(A41,[8]cnes_cnv_leiintbr180027187_32_1!$A:$C,3,0),0)</f>
        <v>126</v>
      </c>
      <c r="AB41" s="72">
        <f t="shared" si="0"/>
        <v>284.15743138270324</v>
      </c>
      <c r="AC41" s="12">
        <v>83092</v>
      </c>
      <c r="AD41" s="12">
        <v>33809</v>
      </c>
      <c r="AE41" s="12">
        <v>34765</v>
      </c>
      <c r="AF41" s="12">
        <v>21753</v>
      </c>
      <c r="AG41" s="12">
        <v>19001</v>
      </c>
      <c r="AH41" s="19">
        <v>1.0670740786031585E-2</v>
      </c>
      <c r="AI41" s="12">
        <v>56</v>
      </c>
      <c r="AJ41" s="12">
        <f t="shared" si="1"/>
        <v>34.482142857142854</v>
      </c>
      <c r="AK41" s="12">
        <v>1740</v>
      </c>
      <c r="AL41" s="5">
        <v>13</v>
      </c>
      <c r="AM41" s="5">
        <v>1931</v>
      </c>
      <c r="AN41" s="72">
        <v>0.36093457943925233</v>
      </c>
      <c r="AO41" s="18">
        <v>31</v>
      </c>
      <c r="AP41" s="5">
        <f>IFERROR(VLOOKUP(A41,[9]cnes_cnv_leiintbr135436200_238_!$A:$E,5,0),0)</f>
        <v>218</v>
      </c>
      <c r="AQ41" s="5">
        <v>30</v>
      </c>
      <c r="AR41" s="5">
        <v>31</v>
      </c>
      <c r="AS41" s="5">
        <v>82</v>
      </c>
      <c r="AT41" s="5">
        <v>70</v>
      </c>
      <c r="AU41" s="5">
        <v>343</v>
      </c>
      <c r="AV41" s="5">
        <v>52</v>
      </c>
      <c r="AW41" s="5">
        <v>34</v>
      </c>
      <c r="AX41" s="5">
        <f t="shared" si="2"/>
        <v>0.5200646377592244</v>
      </c>
      <c r="AY41" s="12">
        <v>3033</v>
      </c>
      <c r="AZ41" s="71">
        <v>1</v>
      </c>
      <c r="BA41" s="12">
        <v>37545</v>
      </c>
      <c r="BB41" s="73">
        <v>0.29684639563400228</v>
      </c>
      <c r="BC41" s="12">
        <v>3713</v>
      </c>
      <c r="BD41" s="12">
        <v>7458</v>
      </c>
      <c r="BE41" s="12">
        <v>1596</v>
      </c>
      <c r="BF41" s="12">
        <v>543</v>
      </c>
      <c r="BG41" s="12">
        <v>997</v>
      </c>
      <c r="BH41" s="12">
        <v>91</v>
      </c>
      <c r="BI41" s="12">
        <v>623</v>
      </c>
      <c r="BJ41" s="12">
        <v>95</v>
      </c>
      <c r="BK41" s="12">
        <v>56</v>
      </c>
      <c r="BL41" s="12">
        <v>616</v>
      </c>
      <c r="BM41" s="74">
        <v>0.8031666666666667</v>
      </c>
      <c r="BN41" s="72">
        <v>11.062456787278169</v>
      </c>
      <c r="BO41" s="5">
        <v>4</v>
      </c>
    </row>
    <row r="42" spans="1:67" s="75" customFormat="1">
      <c r="A42" s="5">
        <v>15008</v>
      </c>
      <c r="B42" s="5" t="s">
        <v>397</v>
      </c>
      <c r="C42" s="5" t="s">
        <v>390</v>
      </c>
      <c r="D42" s="12">
        <v>352595</v>
      </c>
      <c r="E42" s="12">
        <v>25955</v>
      </c>
      <c r="F42" s="12">
        <v>27241</v>
      </c>
      <c r="G42" s="12">
        <v>30462</v>
      </c>
      <c r="H42" s="12">
        <v>32090</v>
      </c>
      <c r="I42" s="12">
        <v>64706</v>
      </c>
      <c r="J42" s="12">
        <v>60302</v>
      </c>
      <c r="K42" s="12">
        <v>47555</v>
      </c>
      <c r="L42" s="12">
        <v>31640</v>
      </c>
      <c r="M42" s="12">
        <v>19123</v>
      </c>
      <c r="N42" s="12">
        <v>9436</v>
      </c>
      <c r="O42" s="12">
        <v>4085</v>
      </c>
      <c r="P42" s="12">
        <v>79507</v>
      </c>
      <c r="Q42" s="12">
        <f>VLOOKUP(A42,'[1]RAIS_workers_2025-04-02T13_41_0'!$A:$C,3,0)</f>
        <v>420</v>
      </c>
      <c r="R42" s="12">
        <f>VLOOKUP(A42,'[2]RAIS_workers_2025-04-02T14_01_0'!$A:$C,3,0)</f>
        <v>2903</v>
      </c>
      <c r="S42" s="12">
        <f>VLOOKUP(A42,'[3]RAIS_workers_2025-04-02T14_32_3'!$A:$C,3,0)</f>
        <v>11653</v>
      </c>
      <c r="T42" s="70">
        <f>VLOOKUP(A42,[4]consulta3255115!$A:$D,3,0)</f>
        <v>1351.0893902328901</v>
      </c>
      <c r="U42" s="71">
        <v>0.59839958591323006</v>
      </c>
      <c r="V42" s="12">
        <v>19681</v>
      </c>
      <c r="W42" s="19">
        <v>6.406790657439447E-2</v>
      </c>
      <c r="X42" s="12">
        <f>IFERROR(VLOOKUP(A42,[5]cnes_cnv_leiintbr173714187_32_1!$A:$C,3,0),0)</f>
        <v>38</v>
      </c>
      <c r="Y42" s="5">
        <f>IFERROR(VLOOKUP(A42,[6]cnes_cnv_leiintbr174300187_32_1!$A:$C,3,0),0)</f>
        <v>3</v>
      </c>
      <c r="Z42" s="12">
        <f>IFERROR(VLOOKUP(A42,[7]cnes_cnv_leiintbr175117187_32_1!$A:$C,3,0),0)</f>
        <v>0</v>
      </c>
      <c r="AA42" s="18">
        <f>IFERROR(VLOOKUP(A42,[8]cnes_cnv_leiintbr180027187_32_1!$A:$C,3,0),0)</f>
        <v>13</v>
      </c>
      <c r="AB42" s="72">
        <f t="shared" si="0"/>
        <v>231.54117647058823</v>
      </c>
      <c r="AC42" s="12">
        <v>3655</v>
      </c>
      <c r="AD42" s="12">
        <v>1454</v>
      </c>
      <c r="AE42" s="12">
        <v>1044</v>
      </c>
      <c r="AF42" s="12">
        <v>405</v>
      </c>
      <c r="AG42" s="12">
        <v>420</v>
      </c>
      <c r="AH42" s="19">
        <v>1.331926955759033E-2</v>
      </c>
      <c r="AI42" s="12">
        <v>8</v>
      </c>
      <c r="AJ42" s="12">
        <f t="shared" si="1"/>
        <v>10.625</v>
      </c>
      <c r="AK42" s="12">
        <v>55</v>
      </c>
      <c r="AL42" s="5">
        <v>1</v>
      </c>
      <c r="AM42" s="5">
        <v>85</v>
      </c>
      <c r="AN42" s="72">
        <v>0.12445095168374817</v>
      </c>
      <c r="AO42" s="18">
        <v>0</v>
      </c>
      <c r="AP42" s="5">
        <f>IFERROR(VLOOKUP(A42,[9]cnes_cnv_leiintbr135436200_238_!$A:$E,5,0),0)</f>
        <v>40</v>
      </c>
      <c r="AQ42" s="5">
        <v>0</v>
      </c>
      <c r="AR42" s="5">
        <v>0</v>
      </c>
      <c r="AS42" s="5">
        <v>0</v>
      </c>
      <c r="AT42" s="5">
        <v>0</v>
      </c>
      <c r="AU42" s="5">
        <v>24</v>
      </c>
      <c r="AV42" s="5">
        <v>0</v>
      </c>
      <c r="AW42" s="5">
        <v>0</v>
      </c>
      <c r="AX42" s="5">
        <f t="shared" si="2"/>
        <v>1.4406779661016949</v>
      </c>
      <c r="AY42" s="12">
        <v>43</v>
      </c>
      <c r="AZ42" s="73">
        <v>0.95454545454545459</v>
      </c>
      <c r="BA42" s="12">
        <v>2243</v>
      </c>
      <c r="BB42" s="73">
        <v>0.23581267217630855</v>
      </c>
      <c r="BC42" s="12">
        <v>59</v>
      </c>
      <c r="BD42" s="12">
        <v>396</v>
      </c>
      <c r="BE42" s="12">
        <v>43</v>
      </c>
      <c r="BF42" s="12">
        <v>0</v>
      </c>
      <c r="BG42" s="12">
        <v>233</v>
      </c>
      <c r="BH42" s="12">
        <v>7</v>
      </c>
      <c r="BI42" s="12">
        <v>45</v>
      </c>
      <c r="BJ42" s="12">
        <v>10</v>
      </c>
      <c r="BK42" s="12">
        <v>5</v>
      </c>
      <c r="BL42" s="12">
        <v>61</v>
      </c>
      <c r="BM42" s="74">
        <v>0.77560000000000007</v>
      </c>
      <c r="BN42" s="72">
        <v>6.4799560680944559</v>
      </c>
      <c r="BO42" s="5">
        <v>2</v>
      </c>
    </row>
    <row r="43" spans="1:67" s="75" customFormat="1">
      <c r="A43" s="5">
        <v>15009</v>
      </c>
      <c r="B43" s="5" t="s">
        <v>408</v>
      </c>
      <c r="C43" s="5" t="s">
        <v>390</v>
      </c>
      <c r="D43" s="12">
        <v>275714</v>
      </c>
      <c r="E43" s="12">
        <v>22385</v>
      </c>
      <c r="F43" s="12">
        <v>22512</v>
      </c>
      <c r="G43" s="12">
        <v>22550</v>
      </c>
      <c r="H43" s="12">
        <v>22876</v>
      </c>
      <c r="I43" s="12">
        <v>48393</v>
      </c>
      <c r="J43" s="12">
        <v>43950</v>
      </c>
      <c r="K43" s="12">
        <v>35518</v>
      </c>
      <c r="L43" s="12">
        <v>26067</v>
      </c>
      <c r="M43" s="12">
        <v>17176</v>
      </c>
      <c r="N43" s="12">
        <v>9627</v>
      </c>
      <c r="O43" s="12">
        <v>4660</v>
      </c>
      <c r="P43" s="12">
        <v>27913</v>
      </c>
      <c r="Q43" s="12">
        <f>VLOOKUP(A43,'[1]RAIS_workers_2025-04-02T13_41_0'!$A:$C,3,0)</f>
        <v>137</v>
      </c>
      <c r="R43" s="12">
        <f>VLOOKUP(A43,'[2]RAIS_workers_2025-04-02T14_01_0'!$A:$C,3,0)</f>
        <v>952</v>
      </c>
      <c r="S43" s="12">
        <f>VLOOKUP(A43,'[3]RAIS_workers_2025-04-02T14_32_3'!$A:$C,3,0)</f>
        <v>5384</v>
      </c>
      <c r="T43" s="70">
        <f>VLOOKUP(A43,[4]consulta3255115!$A:$D,3,0)</f>
        <v>1257.0297710372099</v>
      </c>
      <c r="U43" s="71">
        <v>0.50659758848914294</v>
      </c>
      <c r="V43" s="12">
        <v>1988</v>
      </c>
      <c r="W43" s="19">
        <v>3.4877667881311816E-2</v>
      </c>
      <c r="X43" s="12">
        <f>IFERROR(VLOOKUP(A43,[5]cnes_cnv_leiintbr173714187_32_1!$A:$C,3,0),0)</f>
        <v>0</v>
      </c>
      <c r="Y43" s="5">
        <f>IFERROR(VLOOKUP(A43,[6]cnes_cnv_leiintbr174300187_32_1!$A:$C,3,0),0)</f>
        <v>0</v>
      </c>
      <c r="Z43" s="12">
        <f>IFERROR(VLOOKUP(A43,[7]cnes_cnv_leiintbr175117187_32_1!$A:$C,3,0),0)</f>
        <v>0</v>
      </c>
      <c r="AA43" s="18">
        <f>IFERROR(VLOOKUP(A43,[8]cnes_cnv_leiintbr180027187_32_1!$A:$C,3,0),0)</f>
        <v>0</v>
      </c>
      <c r="AB43" s="72">
        <f t="shared" si="0"/>
        <v>0</v>
      </c>
      <c r="AC43" s="12">
        <v>1705</v>
      </c>
      <c r="AD43" s="12">
        <v>628</v>
      </c>
      <c r="AE43" s="12">
        <v>206</v>
      </c>
      <c r="AF43" s="12">
        <v>118</v>
      </c>
      <c r="AG43" s="12">
        <v>137</v>
      </c>
      <c r="AH43" s="19">
        <v>1.0516928158072592E-2</v>
      </c>
      <c r="AI43" s="12">
        <v>0</v>
      </c>
      <c r="AJ43" s="12">
        <f t="shared" si="1"/>
        <v>0</v>
      </c>
      <c r="AK43" s="12">
        <v>0</v>
      </c>
      <c r="AL43" s="5">
        <v>0</v>
      </c>
      <c r="AM43" s="5">
        <v>0</v>
      </c>
      <c r="AN43" s="72">
        <v>0</v>
      </c>
      <c r="AO43" s="18">
        <v>0</v>
      </c>
      <c r="AP43" s="5">
        <f>IFERROR(VLOOKUP(A43,[9]cnes_cnv_leiintbr135436200_238_!$A:$E,5,0),0)</f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f t="shared" si="2"/>
        <v>0</v>
      </c>
      <c r="AY43" s="12">
        <v>1</v>
      </c>
      <c r="AZ43" s="71">
        <v>1</v>
      </c>
      <c r="BA43" s="12">
        <v>1926</v>
      </c>
      <c r="BB43" s="73">
        <v>0.78996282527881045</v>
      </c>
      <c r="BC43" s="12">
        <v>24</v>
      </c>
      <c r="BD43" s="12">
        <v>197</v>
      </c>
      <c r="BE43" s="12">
        <v>93</v>
      </c>
      <c r="BF43" s="12">
        <v>0</v>
      </c>
      <c r="BG43" s="12">
        <v>0</v>
      </c>
      <c r="BH43" s="12">
        <v>1</v>
      </c>
      <c r="BI43" s="12">
        <v>23</v>
      </c>
      <c r="BJ43" s="12">
        <v>3</v>
      </c>
      <c r="BK43" s="12">
        <v>0</v>
      </c>
      <c r="BL43" s="12">
        <v>22</v>
      </c>
      <c r="BM43" s="74">
        <v>0.76745454545454561</v>
      </c>
      <c r="BN43" s="72">
        <v>6.3626055184578689</v>
      </c>
      <c r="BO43" s="5">
        <v>2</v>
      </c>
    </row>
    <row r="44" spans="1:67" s="75" customFormat="1">
      <c r="A44" s="5">
        <v>15010</v>
      </c>
      <c r="B44" s="5" t="s">
        <v>395</v>
      </c>
      <c r="C44" s="5" t="s">
        <v>390</v>
      </c>
      <c r="D44" s="12">
        <v>430753</v>
      </c>
      <c r="E44" s="12">
        <v>35741</v>
      </c>
      <c r="F44" s="12">
        <v>36169</v>
      </c>
      <c r="G44" s="12">
        <v>37441</v>
      </c>
      <c r="H44" s="12">
        <v>37571</v>
      </c>
      <c r="I44" s="12">
        <v>75527</v>
      </c>
      <c r="J44" s="12">
        <v>70296</v>
      </c>
      <c r="K44" s="12">
        <v>54938</v>
      </c>
      <c r="L44" s="12">
        <v>38649</v>
      </c>
      <c r="M44" s="12">
        <v>24964</v>
      </c>
      <c r="N44" s="12">
        <v>13142</v>
      </c>
      <c r="O44" s="12">
        <v>6315</v>
      </c>
      <c r="P44" s="12">
        <v>45875</v>
      </c>
      <c r="Q44" s="12">
        <f>VLOOKUP(A44,'[1]RAIS_workers_2025-04-02T13_41_0'!$A:$C,3,0)</f>
        <v>239</v>
      </c>
      <c r="R44" s="12">
        <f>VLOOKUP(A44,'[2]RAIS_workers_2025-04-02T14_01_0'!$A:$C,3,0)</f>
        <v>1500</v>
      </c>
      <c r="S44" s="12">
        <f>VLOOKUP(A44,'[3]RAIS_workers_2025-04-02T14_32_3'!$A:$C,3,0)</f>
        <v>7351</v>
      </c>
      <c r="T44" s="70">
        <f>VLOOKUP(A44,[4]consulta3255115!$A:$D,3,0)</f>
        <v>1201.19750281651</v>
      </c>
      <c r="U44" s="71">
        <v>0.79332297606206115</v>
      </c>
      <c r="V44" s="12">
        <v>7716</v>
      </c>
      <c r="W44" s="19">
        <v>3.113724442068689E-2</v>
      </c>
      <c r="X44" s="12">
        <f>IFERROR(VLOOKUP(A44,[5]cnes_cnv_leiintbr173714187_32_1!$A:$C,3,0),0)</f>
        <v>0</v>
      </c>
      <c r="Y44" s="5">
        <f>IFERROR(VLOOKUP(A44,[6]cnes_cnv_leiintbr174300187_32_1!$A:$C,3,0),0)</f>
        <v>0</v>
      </c>
      <c r="Z44" s="12">
        <f>IFERROR(VLOOKUP(A44,[7]cnes_cnv_leiintbr175117187_32_1!$A:$C,3,0),0)</f>
        <v>0</v>
      </c>
      <c r="AA44" s="18">
        <f>IFERROR(VLOOKUP(A44,[8]cnes_cnv_leiintbr180027187_32_1!$A:$C,3,0),0)</f>
        <v>0</v>
      </c>
      <c r="AB44" s="72">
        <f t="shared" si="0"/>
        <v>151.29411764705881</v>
      </c>
      <c r="AC44" s="12">
        <v>2573</v>
      </c>
      <c r="AD44" s="12">
        <v>823</v>
      </c>
      <c r="AE44" s="12">
        <v>407</v>
      </c>
      <c r="AF44" s="12">
        <v>270</v>
      </c>
      <c r="AG44" s="12">
        <v>239</v>
      </c>
      <c r="AH44" s="19">
        <v>1.0882231824908883E-2</v>
      </c>
      <c r="AI44" s="12">
        <v>7</v>
      </c>
      <c r="AJ44" s="12">
        <f t="shared" si="1"/>
        <v>7.2857142857142856</v>
      </c>
      <c r="AK44" s="12">
        <v>155</v>
      </c>
      <c r="AL44" s="5">
        <v>0</v>
      </c>
      <c r="AM44" s="5">
        <v>51</v>
      </c>
      <c r="AN44" s="72">
        <v>6.910569105691057E-2</v>
      </c>
      <c r="AO44" s="18">
        <v>0</v>
      </c>
      <c r="AP44" s="5">
        <f>IFERROR(VLOOKUP(A44,[9]cnes_cnv_leiintbr135436200_238_!$A:$E,5,0),0)</f>
        <v>4</v>
      </c>
      <c r="AQ44" s="5">
        <v>0</v>
      </c>
      <c r="AR44" s="5">
        <v>0</v>
      </c>
      <c r="AS44" s="5">
        <v>0</v>
      </c>
      <c r="AT44" s="5">
        <v>0</v>
      </c>
      <c r="AU44" s="5">
        <v>23</v>
      </c>
      <c r="AV44" s="5">
        <v>0</v>
      </c>
      <c r="AW44" s="5">
        <v>0</v>
      </c>
      <c r="AX44" s="5">
        <f t="shared" si="2"/>
        <v>0.96226415094339623</v>
      </c>
      <c r="AY44" s="12">
        <v>2</v>
      </c>
      <c r="AZ44" s="71">
        <v>1</v>
      </c>
      <c r="BA44" s="12">
        <v>3394</v>
      </c>
      <c r="BB44" s="73">
        <v>1</v>
      </c>
      <c r="BC44" s="12">
        <v>53</v>
      </c>
      <c r="BD44" s="12">
        <v>571</v>
      </c>
      <c r="BE44" s="12">
        <v>160</v>
      </c>
      <c r="BF44" s="12">
        <v>0</v>
      </c>
      <c r="BG44" s="12">
        <v>82</v>
      </c>
      <c r="BH44" s="12">
        <v>12</v>
      </c>
      <c r="BI44" s="12">
        <v>53</v>
      </c>
      <c r="BJ44" s="12">
        <v>12</v>
      </c>
      <c r="BK44" s="12">
        <v>3</v>
      </c>
      <c r="BL44" s="12">
        <v>58</v>
      </c>
      <c r="BM44" s="74">
        <v>0.76784615384615384</v>
      </c>
      <c r="BN44" s="72">
        <v>12.346651660101296</v>
      </c>
      <c r="BO44" s="5">
        <v>1</v>
      </c>
    </row>
    <row r="45" spans="1:67" s="75" customFormat="1">
      <c r="A45" s="5">
        <v>15011</v>
      </c>
      <c r="B45" s="5" t="s">
        <v>396</v>
      </c>
      <c r="C45" s="5" t="s">
        <v>390</v>
      </c>
      <c r="D45" s="12">
        <v>508796</v>
      </c>
      <c r="E45" s="12">
        <v>47152</v>
      </c>
      <c r="F45" s="12">
        <v>46633</v>
      </c>
      <c r="G45" s="12">
        <v>47276</v>
      </c>
      <c r="H45" s="12">
        <v>47127</v>
      </c>
      <c r="I45" s="12">
        <v>95033</v>
      </c>
      <c r="J45" s="12">
        <v>83172</v>
      </c>
      <c r="K45" s="12">
        <v>60135</v>
      </c>
      <c r="L45" s="12">
        <v>38417</v>
      </c>
      <c r="M45" s="12">
        <v>24601</v>
      </c>
      <c r="N45" s="12">
        <v>13150</v>
      </c>
      <c r="O45" s="12">
        <v>6100</v>
      </c>
      <c r="P45" s="12">
        <v>40885</v>
      </c>
      <c r="Q45" s="12">
        <f>VLOOKUP(A45,'[1]RAIS_workers_2025-04-02T13_41_0'!$A:$C,3,0)</f>
        <v>143</v>
      </c>
      <c r="R45" s="12">
        <f>VLOOKUP(A45,'[2]RAIS_workers_2025-04-02T14_01_0'!$A:$C,3,0)</f>
        <v>3257</v>
      </c>
      <c r="S45" s="12">
        <f>VLOOKUP(A45,'[3]RAIS_workers_2025-04-02T14_32_3'!$A:$C,3,0)</f>
        <v>9739</v>
      </c>
      <c r="T45" s="70">
        <f>VLOOKUP(A45,[4]consulta3255115!$A:$D,3,0)</f>
        <v>1370.3838994739999</v>
      </c>
      <c r="U45" s="71">
        <v>0.49088545445847398</v>
      </c>
      <c r="V45" s="12">
        <v>13702</v>
      </c>
      <c r="W45" s="19">
        <v>0.20298507462686566</v>
      </c>
      <c r="X45" s="12">
        <f>IFERROR(VLOOKUP(A45,[5]cnes_cnv_leiintbr173714187_32_1!$A:$C,3,0),0)</f>
        <v>0</v>
      </c>
      <c r="Y45" s="5">
        <f>IFERROR(VLOOKUP(A45,[6]cnes_cnv_leiintbr174300187_32_1!$A:$C,3,0),0)</f>
        <v>0</v>
      </c>
      <c r="Z45" s="12">
        <f>IFERROR(VLOOKUP(A45,[7]cnes_cnv_leiintbr175117187_32_1!$A:$C,3,0),0)</f>
        <v>0</v>
      </c>
      <c r="AA45" s="18">
        <f>IFERROR(VLOOKUP(A45,[8]cnes_cnv_leiintbr180027187_32_1!$A:$C,3,0),0)</f>
        <v>0</v>
      </c>
      <c r="AB45" s="72">
        <f t="shared" si="0"/>
        <v>144.23157894736843</v>
      </c>
      <c r="AC45" s="12">
        <v>4226</v>
      </c>
      <c r="AD45" s="12">
        <v>2178</v>
      </c>
      <c r="AE45" s="12">
        <v>910</v>
      </c>
      <c r="AF45" s="12">
        <v>169</v>
      </c>
      <c r="AG45" s="12">
        <v>143</v>
      </c>
      <c r="AH45" s="19">
        <v>1.2245924413951226E-2</v>
      </c>
      <c r="AI45" s="12">
        <v>7</v>
      </c>
      <c r="AJ45" s="12">
        <f t="shared" si="1"/>
        <v>13.571428571428571</v>
      </c>
      <c r="AK45" s="12">
        <v>35</v>
      </c>
      <c r="AL45" s="5">
        <v>4</v>
      </c>
      <c r="AM45" s="5">
        <v>95</v>
      </c>
      <c r="AN45" s="72">
        <v>0.1355206847360913</v>
      </c>
      <c r="AO45" s="18">
        <v>0</v>
      </c>
      <c r="AP45" s="5">
        <f>IFERROR(VLOOKUP(A45,[9]cnes_cnv_leiintbr135436200_238_!$A:$E,5,0),0)</f>
        <v>14</v>
      </c>
      <c r="AQ45" s="5">
        <v>0</v>
      </c>
      <c r="AR45" s="5">
        <v>0</v>
      </c>
      <c r="AS45" s="5">
        <v>5</v>
      </c>
      <c r="AT45" s="5">
        <v>0</v>
      </c>
      <c r="AU45" s="5">
        <v>29</v>
      </c>
      <c r="AV45" s="5">
        <v>0</v>
      </c>
      <c r="AW45" s="5">
        <v>0</v>
      </c>
      <c r="AX45" s="5">
        <f t="shared" si="2"/>
        <v>2.7142857142857144</v>
      </c>
      <c r="AY45" s="12">
        <v>1</v>
      </c>
      <c r="AZ45" s="73">
        <v>-0.1875</v>
      </c>
      <c r="BA45" s="12">
        <v>2824</v>
      </c>
      <c r="BB45" s="73">
        <v>1</v>
      </c>
      <c r="BC45" s="12">
        <v>35</v>
      </c>
      <c r="BD45" s="12">
        <v>371</v>
      </c>
      <c r="BE45" s="12">
        <v>87</v>
      </c>
      <c r="BF45" s="12">
        <v>0</v>
      </c>
      <c r="BG45" s="12">
        <v>109</v>
      </c>
      <c r="BH45" s="12">
        <v>5</v>
      </c>
      <c r="BI45" s="12">
        <v>48</v>
      </c>
      <c r="BJ45" s="12">
        <v>6</v>
      </c>
      <c r="BK45" s="12">
        <v>2</v>
      </c>
      <c r="BL45" s="12">
        <v>49</v>
      </c>
      <c r="BM45" s="74">
        <v>0.76485714285714279</v>
      </c>
      <c r="BN45" s="72">
        <v>7.2516025641025479</v>
      </c>
      <c r="BO45" s="5">
        <v>1</v>
      </c>
    </row>
    <row r="46" spans="1:67" s="75" customFormat="1">
      <c r="A46" s="5">
        <v>15012</v>
      </c>
      <c r="B46" s="5" t="s">
        <v>411</v>
      </c>
      <c r="C46" s="5" t="s">
        <v>390</v>
      </c>
      <c r="D46" s="12">
        <v>350389</v>
      </c>
      <c r="E46" s="12">
        <v>34147</v>
      </c>
      <c r="F46" s="12">
        <v>33396</v>
      </c>
      <c r="G46" s="12">
        <v>34450</v>
      </c>
      <c r="H46" s="12">
        <v>36064</v>
      </c>
      <c r="I46" s="12">
        <v>69237</v>
      </c>
      <c r="J46" s="12">
        <v>55562</v>
      </c>
      <c r="K46" s="12">
        <v>39633</v>
      </c>
      <c r="L46" s="12">
        <v>24370</v>
      </c>
      <c r="M46" s="12">
        <v>13636</v>
      </c>
      <c r="N46" s="12">
        <v>7065</v>
      </c>
      <c r="O46" s="12">
        <v>2829</v>
      </c>
      <c r="P46" s="12">
        <v>69712</v>
      </c>
      <c r="Q46" s="12">
        <f>VLOOKUP(A46,'[1]RAIS_workers_2025-04-02T13_41_0'!$A:$C,3,0)</f>
        <v>324</v>
      </c>
      <c r="R46" s="12">
        <f>VLOOKUP(A46,'[2]RAIS_workers_2025-04-02T14_01_0'!$A:$C,3,0)</f>
        <v>2284</v>
      </c>
      <c r="S46" s="12">
        <f>VLOOKUP(A46,'[3]RAIS_workers_2025-04-02T14_32_3'!$A:$C,3,0)</f>
        <v>10212</v>
      </c>
      <c r="T46" s="70">
        <f>VLOOKUP(A46,[4]consulta3255115!$A:$D,3,0)</f>
        <v>1460.4740279289899</v>
      </c>
      <c r="U46" s="71">
        <v>0.42848834918040535</v>
      </c>
      <c r="V46" s="12">
        <v>6196</v>
      </c>
      <c r="W46" s="19">
        <v>8.7780898876404501E-2</v>
      </c>
      <c r="X46" s="12">
        <f>IFERROR(VLOOKUP(A46,[5]cnes_cnv_leiintbr173714187_32_1!$A:$C,3,0),0)</f>
        <v>0</v>
      </c>
      <c r="Y46" s="5">
        <f>IFERROR(VLOOKUP(A46,[6]cnes_cnv_leiintbr174300187_32_1!$A:$C,3,0),0)</f>
        <v>0</v>
      </c>
      <c r="Z46" s="12">
        <f>IFERROR(VLOOKUP(A46,[7]cnes_cnv_leiintbr175117187_32_1!$A:$C,3,0),0)</f>
        <v>0</v>
      </c>
      <c r="AA46" s="18">
        <f>IFERROR(VLOOKUP(A46,[8]cnes_cnv_leiintbr180027187_32_1!$A:$C,3,0),0)</f>
        <v>0</v>
      </c>
      <c r="AB46" s="72">
        <f t="shared" si="0"/>
        <v>619.6</v>
      </c>
      <c r="AC46" s="12">
        <v>3570</v>
      </c>
      <c r="AD46" s="12">
        <v>1410</v>
      </c>
      <c r="AE46" s="12">
        <v>609</v>
      </c>
      <c r="AF46" s="12">
        <v>265</v>
      </c>
      <c r="AG46" s="12">
        <v>324</v>
      </c>
      <c r="AH46" s="19">
        <v>1.4068244132718011E-2</v>
      </c>
      <c r="AI46" s="12">
        <v>1</v>
      </c>
      <c r="AJ46" s="12">
        <f t="shared" si="1"/>
        <v>10</v>
      </c>
      <c r="AK46" s="12">
        <v>6</v>
      </c>
      <c r="AL46" s="5">
        <v>0</v>
      </c>
      <c r="AM46" s="5">
        <v>10</v>
      </c>
      <c r="AN46" s="72">
        <v>4.1666666666666664E-2</v>
      </c>
      <c r="AO46" s="18">
        <v>0</v>
      </c>
      <c r="AP46" s="5">
        <f>IFERROR(VLOOKUP(A46,[9]cnes_cnv_leiintbr135436200_238_!$A:$E,5,0),0)</f>
        <v>1</v>
      </c>
      <c r="AQ46" s="5">
        <v>0</v>
      </c>
      <c r="AR46" s="5">
        <v>0</v>
      </c>
      <c r="AS46" s="5">
        <v>0</v>
      </c>
      <c r="AT46" s="5">
        <v>0</v>
      </c>
      <c r="AU46" s="5">
        <v>3</v>
      </c>
      <c r="AV46" s="5">
        <v>0</v>
      </c>
      <c r="AW46" s="5">
        <v>0</v>
      </c>
      <c r="AX46" s="5">
        <f t="shared" si="2"/>
        <v>0.47619047619047616</v>
      </c>
      <c r="AY46" s="12">
        <v>0</v>
      </c>
      <c r="AZ46" s="73">
        <v>0</v>
      </c>
      <c r="BA46" s="12">
        <v>1000</v>
      </c>
      <c r="BB46" s="73">
        <v>-1.5119523814576281E-4</v>
      </c>
      <c r="BC46" s="12">
        <v>21</v>
      </c>
      <c r="BD46" s="12">
        <v>174</v>
      </c>
      <c r="BE46" s="12">
        <v>17</v>
      </c>
      <c r="BF46" s="12">
        <v>0</v>
      </c>
      <c r="BG46" s="12">
        <v>16</v>
      </c>
      <c r="BH46" s="12">
        <v>6</v>
      </c>
      <c r="BI46" s="12">
        <v>37</v>
      </c>
      <c r="BJ46" s="12">
        <v>2</v>
      </c>
      <c r="BK46" s="12">
        <v>0</v>
      </c>
      <c r="BL46" s="12">
        <v>26</v>
      </c>
      <c r="BM46" s="74">
        <v>0.76579999999999993</v>
      </c>
      <c r="BN46" s="72">
        <v>7.3150224215246684</v>
      </c>
      <c r="BO46" s="5">
        <v>14</v>
      </c>
    </row>
    <row r="47" spans="1:67" s="75" customFormat="1">
      <c r="A47" s="5">
        <v>15013</v>
      </c>
      <c r="B47" s="5" t="s">
        <v>400</v>
      </c>
      <c r="C47" s="5" t="s">
        <v>390</v>
      </c>
      <c r="D47" s="12">
        <v>492488</v>
      </c>
      <c r="E47" s="12">
        <v>47802</v>
      </c>
      <c r="F47" s="12">
        <v>46078</v>
      </c>
      <c r="G47" s="12">
        <v>45296</v>
      </c>
      <c r="H47" s="12">
        <v>46968</v>
      </c>
      <c r="I47" s="12">
        <v>92404</v>
      </c>
      <c r="J47" s="12">
        <v>78069</v>
      </c>
      <c r="K47" s="12">
        <v>57595</v>
      </c>
      <c r="L47" s="12">
        <v>37962</v>
      </c>
      <c r="M47" s="12">
        <v>22595</v>
      </c>
      <c r="N47" s="12">
        <v>12410</v>
      </c>
      <c r="O47" s="12">
        <v>5309</v>
      </c>
      <c r="P47" s="12">
        <v>48161</v>
      </c>
      <c r="Q47" s="12">
        <f>VLOOKUP(A47,'[1]RAIS_workers_2025-04-02T13_41_0'!$A:$C,3,0)</f>
        <v>148</v>
      </c>
      <c r="R47" s="12">
        <f>VLOOKUP(A47,'[2]RAIS_workers_2025-04-02T14_01_0'!$A:$C,3,0)</f>
        <v>1980</v>
      </c>
      <c r="S47" s="12">
        <f>VLOOKUP(A47,'[3]RAIS_workers_2025-04-02T14_32_3'!$A:$C,3,0)</f>
        <v>8863</v>
      </c>
      <c r="T47" s="70">
        <f>VLOOKUP(A47,[4]consulta3255115!$A:$D,3,0)</f>
        <v>1253.8704247457299</v>
      </c>
      <c r="U47" s="71">
        <v>0.63062831679492715</v>
      </c>
      <c r="V47" s="12">
        <v>3382</v>
      </c>
      <c r="W47" s="19">
        <v>8.2239999999999994E-2</v>
      </c>
      <c r="X47" s="12">
        <f>IFERROR(VLOOKUP(A47,[5]cnes_cnv_leiintbr173714187_32_1!$A:$C,3,0),0)</f>
        <v>0</v>
      </c>
      <c r="Y47" s="5">
        <f>IFERROR(VLOOKUP(A47,[6]cnes_cnv_leiintbr174300187_32_1!$A:$C,3,0),0)</f>
        <v>0</v>
      </c>
      <c r="Z47" s="12">
        <f>IFERROR(VLOOKUP(A47,[7]cnes_cnv_leiintbr175117187_32_1!$A:$C,3,0),0)</f>
        <v>0</v>
      </c>
      <c r="AA47" s="18">
        <f>IFERROR(VLOOKUP(A47,[8]cnes_cnv_leiintbr180027187_32_1!$A:$C,3,0),0)</f>
        <v>0</v>
      </c>
      <c r="AB47" s="72">
        <f t="shared" si="0"/>
        <v>33.82</v>
      </c>
      <c r="AC47" s="12">
        <v>3379</v>
      </c>
      <c r="AD47" s="12">
        <v>1565</v>
      </c>
      <c r="AE47" s="12">
        <v>285</v>
      </c>
      <c r="AF47" s="12">
        <v>130</v>
      </c>
      <c r="AG47" s="12">
        <v>148</v>
      </c>
      <c r="AH47" s="19">
        <v>1.1498485965537375E-2</v>
      </c>
      <c r="AI47" s="12">
        <v>3</v>
      </c>
      <c r="AJ47" s="12">
        <f t="shared" si="1"/>
        <v>33.333333333333336</v>
      </c>
      <c r="AK47" s="12">
        <v>4</v>
      </c>
      <c r="AL47" s="5">
        <v>0</v>
      </c>
      <c r="AM47" s="5">
        <v>100</v>
      </c>
      <c r="AN47" s="72">
        <v>0.1557632398753894</v>
      </c>
      <c r="AO47" s="18">
        <v>0</v>
      </c>
      <c r="AP47" s="5">
        <f>IFERROR(VLOOKUP(A47,[9]cnes_cnv_leiintbr135436200_238_!$A:$E,5,0),0)</f>
        <v>10</v>
      </c>
      <c r="AQ47" s="5">
        <v>0</v>
      </c>
      <c r="AR47" s="5">
        <v>0</v>
      </c>
      <c r="AS47" s="5">
        <v>0</v>
      </c>
      <c r="AT47" s="5">
        <v>0</v>
      </c>
      <c r="AU47" s="5">
        <v>61</v>
      </c>
      <c r="AV47" s="5">
        <v>0</v>
      </c>
      <c r="AW47" s="5">
        <v>0</v>
      </c>
      <c r="AX47" s="5">
        <f t="shared" si="2"/>
        <v>5.2631578947368425</v>
      </c>
      <c r="AY47" s="12">
        <v>0</v>
      </c>
      <c r="AZ47" s="73">
        <v>0</v>
      </c>
      <c r="BA47" s="12">
        <v>2706</v>
      </c>
      <c r="BB47" s="73">
        <v>1</v>
      </c>
      <c r="BC47" s="12">
        <v>19</v>
      </c>
      <c r="BD47" s="12">
        <v>166</v>
      </c>
      <c r="BE47" s="12">
        <v>65</v>
      </c>
      <c r="BF47" s="12">
        <v>0</v>
      </c>
      <c r="BG47" s="12">
        <v>0</v>
      </c>
      <c r="BH47" s="12">
        <v>4</v>
      </c>
      <c r="BI47" s="12">
        <v>56</v>
      </c>
      <c r="BJ47" s="12">
        <v>3</v>
      </c>
      <c r="BK47" s="12">
        <v>0</v>
      </c>
      <c r="BL47" s="12">
        <v>60</v>
      </c>
      <c r="BM47" s="74">
        <v>0.75800000000000012</v>
      </c>
      <c r="BN47" s="72">
        <v>10.694226016625507</v>
      </c>
      <c r="BO47" s="5">
        <v>7</v>
      </c>
    </row>
    <row r="48" spans="1:67" s="75" customFormat="1">
      <c r="A48" s="5">
        <v>15014</v>
      </c>
      <c r="B48" s="5" t="s">
        <v>401</v>
      </c>
      <c r="C48" s="5" t="s">
        <v>390</v>
      </c>
      <c r="D48" s="12">
        <v>222500</v>
      </c>
      <c r="E48" s="12">
        <v>19010</v>
      </c>
      <c r="F48" s="12">
        <v>19327</v>
      </c>
      <c r="G48" s="12">
        <v>20193</v>
      </c>
      <c r="H48" s="12">
        <v>21085</v>
      </c>
      <c r="I48" s="12">
        <v>42986</v>
      </c>
      <c r="J48" s="12">
        <v>34857</v>
      </c>
      <c r="K48" s="12">
        <v>26252</v>
      </c>
      <c r="L48" s="12">
        <v>19357</v>
      </c>
      <c r="M48" s="12">
        <v>12026</v>
      </c>
      <c r="N48" s="12">
        <v>5490</v>
      </c>
      <c r="O48" s="12">
        <v>1917</v>
      </c>
      <c r="P48" s="12">
        <v>44749</v>
      </c>
      <c r="Q48" s="12">
        <f>VLOOKUP(A48,'[1]RAIS_workers_2025-04-02T13_41_0'!$A:$C,3,0)</f>
        <v>355</v>
      </c>
      <c r="R48" s="12">
        <f>VLOOKUP(A48,'[2]RAIS_workers_2025-04-02T14_01_0'!$A:$C,3,0)</f>
        <v>2795</v>
      </c>
      <c r="S48" s="12">
        <f>VLOOKUP(A48,'[3]RAIS_workers_2025-04-02T14_32_3'!$A:$C,3,0)</f>
        <v>11560</v>
      </c>
      <c r="T48" s="70">
        <f>VLOOKUP(A48,[4]consulta3255115!$A:$D,3,0)</f>
        <v>1651.13624441807</v>
      </c>
      <c r="U48" s="71">
        <v>0.73690120257275615</v>
      </c>
      <c r="V48" s="12">
        <v>18470</v>
      </c>
      <c r="W48" s="19">
        <v>0.13963102363176405</v>
      </c>
      <c r="X48" s="12">
        <f>IFERROR(VLOOKUP(A48,[5]cnes_cnv_leiintbr173714187_32_1!$A:$C,3,0),0)</f>
        <v>0</v>
      </c>
      <c r="Y48" s="5">
        <f>IFERROR(VLOOKUP(A48,[6]cnes_cnv_leiintbr174300187_32_1!$A:$C,3,0),0)</f>
        <v>0</v>
      </c>
      <c r="Z48" s="12">
        <f>IFERROR(VLOOKUP(A48,[7]cnes_cnv_leiintbr175117187_32_1!$A:$C,3,0),0)</f>
        <v>0</v>
      </c>
      <c r="AA48" s="18">
        <f>IFERROR(VLOOKUP(A48,[8]cnes_cnv_leiintbr180027187_32_1!$A:$C,3,0),0)</f>
        <v>0</v>
      </c>
      <c r="AB48" s="72">
        <f t="shared" si="0"/>
        <v>85.115207373271886</v>
      </c>
      <c r="AC48" s="12">
        <v>4628</v>
      </c>
      <c r="AD48" s="12">
        <v>1663</v>
      </c>
      <c r="AE48" s="12">
        <v>706</v>
      </c>
      <c r="AF48" s="12">
        <v>426</v>
      </c>
      <c r="AG48" s="12">
        <v>355</v>
      </c>
      <c r="AH48" s="19">
        <v>8.4192110878331672E-3</v>
      </c>
      <c r="AI48" s="12">
        <v>7</v>
      </c>
      <c r="AJ48" s="12">
        <f t="shared" si="1"/>
        <v>31</v>
      </c>
      <c r="AK48" s="12">
        <v>11</v>
      </c>
      <c r="AL48" s="5">
        <v>0</v>
      </c>
      <c r="AM48" s="5">
        <v>217</v>
      </c>
      <c r="AN48" s="72">
        <v>0.43141153081510936</v>
      </c>
      <c r="AO48" s="18">
        <v>0</v>
      </c>
      <c r="AP48" s="5">
        <f>IFERROR(VLOOKUP(A48,[9]cnes_cnv_leiintbr135436200_238_!$A:$E,5,0),0)</f>
        <v>31</v>
      </c>
      <c r="AQ48" s="5">
        <v>0</v>
      </c>
      <c r="AR48" s="5">
        <v>0</v>
      </c>
      <c r="AS48" s="5">
        <v>0</v>
      </c>
      <c r="AT48" s="5">
        <v>0</v>
      </c>
      <c r="AU48" s="5">
        <v>57</v>
      </c>
      <c r="AV48" s="5">
        <v>0</v>
      </c>
      <c r="AW48" s="5">
        <v>0</v>
      </c>
      <c r="AX48" s="5">
        <f t="shared" si="2"/>
        <v>11.421052631578947</v>
      </c>
      <c r="AY48" s="12">
        <v>8</v>
      </c>
      <c r="AZ48" s="71">
        <v>1</v>
      </c>
      <c r="BA48" s="12">
        <v>2347</v>
      </c>
      <c r="BB48" s="73">
        <v>1</v>
      </c>
      <c r="BC48" s="12">
        <v>19</v>
      </c>
      <c r="BD48" s="12">
        <v>504</v>
      </c>
      <c r="BE48" s="12">
        <v>40</v>
      </c>
      <c r="BF48" s="12">
        <v>0</v>
      </c>
      <c r="BG48" s="12">
        <v>75</v>
      </c>
      <c r="BH48" s="12">
        <v>7</v>
      </c>
      <c r="BI48" s="12">
        <v>44</v>
      </c>
      <c r="BJ48" s="12">
        <v>5</v>
      </c>
      <c r="BK48" s="12">
        <v>2</v>
      </c>
      <c r="BL48" s="12">
        <v>35</v>
      </c>
      <c r="BM48" s="74">
        <v>0.78383333333333327</v>
      </c>
      <c r="BN48" s="72">
        <v>9.2704460966542594</v>
      </c>
      <c r="BO48" s="5">
        <v>58</v>
      </c>
    </row>
    <row r="49" spans="1:67" s="75" customFormat="1">
      <c r="A49" s="5">
        <v>15015</v>
      </c>
      <c r="B49" s="5" t="s">
        <v>392</v>
      </c>
      <c r="C49" s="5" t="s">
        <v>390</v>
      </c>
      <c r="D49" s="12">
        <v>315093</v>
      </c>
      <c r="E49" s="12">
        <v>26737</v>
      </c>
      <c r="F49" s="12">
        <v>27371</v>
      </c>
      <c r="G49" s="12">
        <v>29006</v>
      </c>
      <c r="H49" s="12">
        <v>29172</v>
      </c>
      <c r="I49" s="12">
        <v>57818</v>
      </c>
      <c r="J49" s="12">
        <v>50667</v>
      </c>
      <c r="K49" s="12">
        <v>40059</v>
      </c>
      <c r="L49" s="12">
        <v>27174</v>
      </c>
      <c r="M49" s="12">
        <v>16417</v>
      </c>
      <c r="N49" s="12">
        <v>7747</v>
      </c>
      <c r="O49" s="12">
        <v>2925</v>
      </c>
      <c r="P49" s="12">
        <v>57229</v>
      </c>
      <c r="Q49" s="12">
        <f>VLOOKUP(A49,'[1]RAIS_workers_2025-04-02T13_41_0'!$A:$C,3,0)</f>
        <v>349</v>
      </c>
      <c r="R49" s="12">
        <f>VLOOKUP(A49,'[2]RAIS_workers_2025-04-02T14_01_0'!$A:$C,3,0)</f>
        <v>3431</v>
      </c>
      <c r="S49" s="12">
        <f>VLOOKUP(A49,'[3]RAIS_workers_2025-04-02T14_32_3'!$A:$C,3,0)</f>
        <v>12961</v>
      </c>
      <c r="T49" s="70">
        <f>VLOOKUP(A49,[4]consulta3255115!$A:$D,3,0)</f>
        <v>2752.2773861291998</v>
      </c>
      <c r="U49" s="71">
        <v>-0.12673628759309422</v>
      </c>
      <c r="V49" s="12">
        <v>8335</v>
      </c>
      <c r="W49" s="19">
        <v>-1.9159382109926954E-3</v>
      </c>
      <c r="X49" s="12">
        <f>IFERROR(VLOOKUP(A49,[5]cnes_cnv_leiintbr173714187_32_1!$A:$C,3,0),0)</f>
        <v>0</v>
      </c>
      <c r="Y49" s="5">
        <f>IFERROR(VLOOKUP(A49,[6]cnes_cnv_leiintbr174300187_32_1!$A:$C,3,0),0)</f>
        <v>5</v>
      </c>
      <c r="Z49" s="12">
        <f>IFERROR(VLOOKUP(A49,[7]cnes_cnv_leiintbr175117187_32_1!$A:$C,3,0),0)</f>
        <v>0</v>
      </c>
      <c r="AA49" s="18">
        <f>IFERROR(VLOOKUP(A49,[8]cnes_cnv_leiintbr180027187_32_1!$A:$C,3,0),0)</f>
        <v>0</v>
      </c>
      <c r="AB49" s="72">
        <f t="shared" si="0"/>
        <v>143.70689655172413</v>
      </c>
      <c r="AC49" s="12">
        <v>5201</v>
      </c>
      <c r="AD49" s="12">
        <v>2235</v>
      </c>
      <c r="AE49" s="12">
        <v>833</v>
      </c>
      <c r="AF49" s="12">
        <v>363</v>
      </c>
      <c r="AG49" s="12">
        <v>349</v>
      </c>
      <c r="AH49" s="19">
        <v>1.1788391089674111E-2</v>
      </c>
      <c r="AI49" s="12">
        <v>4</v>
      </c>
      <c r="AJ49" s="12">
        <f t="shared" si="1"/>
        <v>14.5</v>
      </c>
      <c r="AK49" s="12">
        <v>16</v>
      </c>
      <c r="AL49" s="5">
        <v>0</v>
      </c>
      <c r="AM49" s="5">
        <v>58</v>
      </c>
      <c r="AN49" s="72">
        <v>0.1070110701107011</v>
      </c>
      <c r="AO49" s="18">
        <v>0</v>
      </c>
      <c r="AP49" s="5">
        <f>IFERROR(VLOOKUP(A49,[9]cnes_cnv_leiintbr135436200_238_!$A:$E,5,0),0)</f>
        <v>16</v>
      </c>
      <c r="AQ49" s="5">
        <v>0</v>
      </c>
      <c r="AR49" s="5">
        <v>0</v>
      </c>
      <c r="AS49" s="5">
        <v>0</v>
      </c>
      <c r="AT49" s="5">
        <v>0</v>
      </c>
      <c r="AU49" s="5">
        <v>30</v>
      </c>
      <c r="AV49" s="5">
        <v>0</v>
      </c>
      <c r="AW49" s="5">
        <v>0</v>
      </c>
      <c r="AX49" s="5">
        <f t="shared" si="2"/>
        <v>4.1428571428571432</v>
      </c>
      <c r="AY49" s="12">
        <v>10</v>
      </c>
      <c r="AZ49" s="71">
        <v>1</v>
      </c>
      <c r="BA49" s="12">
        <v>2630</v>
      </c>
      <c r="BB49" s="73">
        <v>0.35288065843621397</v>
      </c>
      <c r="BC49" s="12">
        <v>14</v>
      </c>
      <c r="BD49" s="12">
        <v>393</v>
      </c>
      <c r="BE49" s="12">
        <v>127</v>
      </c>
      <c r="BF49" s="12">
        <v>2</v>
      </c>
      <c r="BG49" s="12">
        <v>89</v>
      </c>
      <c r="BH49" s="12">
        <v>3</v>
      </c>
      <c r="BI49" s="12">
        <v>57</v>
      </c>
      <c r="BJ49" s="12">
        <v>10</v>
      </c>
      <c r="BK49" s="12">
        <v>2</v>
      </c>
      <c r="BL49" s="12">
        <v>44</v>
      </c>
      <c r="BM49" s="74">
        <v>0.78725000000000001</v>
      </c>
      <c r="BN49" s="72">
        <v>8.9996538594669691</v>
      </c>
      <c r="BO49" s="5">
        <v>14</v>
      </c>
    </row>
    <row r="50" spans="1:67" s="75" customFormat="1">
      <c r="A50" s="5">
        <v>15016</v>
      </c>
      <c r="B50" s="5" t="s">
        <v>412</v>
      </c>
      <c r="C50" s="5" t="s">
        <v>390</v>
      </c>
      <c r="D50" s="12">
        <v>394673</v>
      </c>
      <c r="E50" s="12">
        <v>36285</v>
      </c>
      <c r="F50" s="12">
        <v>36238</v>
      </c>
      <c r="G50" s="12">
        <v>37959</v>
      </c>
      <c r="H50" s="12">
        <v>38021</v>
      </c>
      <c r="I50" s="12">
        <v>73873</v>
      </c>
      <c r="J50" s="12">
        <v>63989</v>
      </c>
      <c r="K50" s="12">
        <v>46917</v>
      </c>
      <c r="L50" s="12">
        <v>30199</v>
      </c>
      <c r="M50" s="12">
        <v>18796</v>
      </c>
      <c r="N50" s="12">
        <v>9077</v>
      </c>
      <c r="O50" s="12">
        <v>3319</v>
      </c>
      <c r="P50" s="12">
        <v>41032</v>
      </c>
      <c r="Q50" s="12">
        <f>VLOOKUP(A50,'[1]RAIS_workers_2025-04-02T13_41_0'!$A:$C,3,0)</f>
        <v>401</v>
      </c>
      <c r="R50" s="12">
        <f>VLOOKUP(A50,'[2]RAIS_workers_2025-04-02T14_01_0'!$A:$C,3,0)</f>
        <v>2182</v>
      </c>
      <c r="S50" s="12">
        <f>VLOOKUP(A50,'[3]RAIS_workers_2025-04-02T14_32_3'!$A:$C,3,0)</f>
        <v>8929</v>
      </c>
      <c r="T50" s="70">
        <f>VLOOKUP(A50,[4]consulta3255115!$A:$D,3,0)</f>
        <v>1659.68313373401</v>
      </c>
      <c r="U50" s="71">
        <v>0.44911398697941451</v>
      </c>
      <c r="V50" s="12">
        <v>7169</v>
      </c>
      <c r="W50" s="19">
        <v>0.1656910569105691</v>
      </c>
      <c r="X50" s="12">
        <f>IFERROR(VLOOKUP(A50,[5]cnes_cnv_leiintbr173714187_32_1!$A:$C,3,0),0)</f>
        <v>0</v>
      </c>
      <c r="Y50" s="5">
        <f>IFERROR(VLOOKUP(A50,[6]cnes_cnv_leiintbr174300187_32_1!$A:$C,3,0),0)</f>
        <v>0</v>
      </c>
      <c r="Z50" s="12">
        <f>IFERROR(VLOOKUP(A50,[7]cnes_cnv_leiintbr175117187_32_1!$A:$C,3,0),0)</f>
        <v>0</v>
      </c>
      <c r="AA50" s="18">
        <f>IFERROR(VLOOKUP(A50,[8]cnes_cnv_leiintbr180027187_32_1!$A:$C,3,0),0)</f>
        <v>0</v>
      </c>
      <c r="AB50" s="72">
        <f t="shared" si="0"/>
        <v>71.69</v>
      </c>
      <c r="AC50" s="12">
        <v>3793</v>
      </c>
      <c r="AD50" s="12">
        <v>1636</v>
      </c>
      <c r="AE50" s="12">
        <v>303</v>
      </c>
      <c r="AF50" s="12">
        <v>243</v>
      </c>
      <c r="AG50" s="12">
        <v>401</v>
      </c>
      <c r="AH50" s="19">
        <v>1.3477633206765427E-2</v>
      </c>
      <c r="AI50" s="12">
        <v>4</v>
      </c>
      <c r="AJ50" s="12">
        <f t="shared" si="1"/>
        <v>25</v>
      </c>
      <c r="AK50" s="12">
        <v>15</v>
      </c>
      <c r="AL50" s="5">
        <v>0</v>
      </c>
      <c r="AM50" s="5">
        <v>100</v>
      </c>
      <c r="AN50" s="72">
        <v>0.17825311942959002</v>
      </c>
      <c r="AO50" s="18">
        <v>0</v>
      </c>
      <c r="AP50" s="5">
        <f>IFERROR(VLOOKUP(A50,[9]cnes_cnv_leiintbr135436200_238_!$A:$E,5,0),0)</f>
        <v>21</v>
      </c>
      <c r="AQ50" s="5">
        <v>0</v>
      </c>
      <c r="AR50" s="5">
        <v>0</v>
      </c>
      <c r="AS50" s="5">
        <v>1</v>
      </c>
      <c r="AT50" s="5">
        <v>0</v>
      </c>
      <c r="AU50" s="5">
        <v>29</v>
      </c>
      <c r="AV50" s="5">
        <v>0</v>
      </c>
      <c r="AW50" s="5">
        <v>0</v>
      </c>
      <c r="AX50" s="5">
        <f t="shared" si="2"/>
        <v>2.1276595744680851</v>
      </c>
      <c r="AY50" s="12">
        <v>2</v>
      </c>
      <c r="AZ50" s="71">
        <v>1</v>
      </c>
      <c r="BA50" s="12">
        <v>2804</v>
      </c>
      <c r="BB50" s="73">
        <v>0.3474291206150889</v>
      </c>
      <c r="BC50" s="12">
        <v>47</v>
      </c>
      <c r="BD50" s="12">
        <v>482</v>
      </c>
      <c r="BE50" s="12">
        <v>101</v>
      </c>
      <c r="BF50" s="12">
        <v>0</v>
      </c>
      <c r="BG50" s="12">
        <v>151</v>
      </c>
      <c r="BH50" s="12">
        <v>11</v>
      </c>
      <c r="BI50" s="12">
        <v>42</v>
      </c>
      <c r="BJ50" s="12">
        <v>8</v>
      </c>
      <c r="BK50" s="12">
        <v>7</v>
      </c>
      <c r="BL50" s="12">
        <v>43</v>
      </c>
      <c r="BM50" s="74">
        <v>0.76433333333333342</v>
      </c>
      <c r="BN50" s="72">
        <v>8.8793922127255644</v>
      </c>
      <c r="BO50" s="5">
        <v>4</v>
      </c>
    </row>
    <row r="51" spans="1:67" s="75" customFormat="1">
      <c r="A51" s="5">
        <v>15017</v>
      </c>
      <c r="B51" s="5" t="s">
        <v>404</v>
      </c>
      <c r="C51" s="5" t="s">
        <v>390</v>
      </c>
      <c r="D51" s="12">
        <v>359040</v>
      </c>
      <c r="E51" s="12">
        <v>30824</v>
      </c>
      <c r="F51" s="12">
        <v>30611</v>
      </c>
      <c r="G51" s="12">
        <v>33053</v>
      </c>
      <c r="H51" s="12">
        <v>35654</v>
      </c>
      <c r="I51" s="12">
        <v>68999</v>
      </c>
      <c r="J51" s="12">
        <v>59164</v>
      </c>
      <c r="K51" s="12">
        <v>44922</v>
      </c>
      <c r="L51" s="12">
        <v>28803</v>
      </c>
      <c r="M51" s="12">
        <v>16658</v>
      </c>
      <c r="N51" s="12">
        <v>7705</v>
      </c>
      <c r="O51" s="12">
        <v>2647</v>
      </c>
      <c r="P51" s="12">
        <v>69705</v>
      </c>
      <c r="Q51" s="12">
        <f>VLOOKUP(A51,'[1]RAIS_workers_2025-04-02T13_41_0'!$A:$C,3,0)</f>
        <v>529</v>
      </c>
      <c r="R51" s="12">
        <f>VLOOKUP(A51,'[2]RAIS_workers_2025-04-02T14_01_0'!$A:$C,3,0)</f>
        <v>3836</v>
      </c>
      <c r="S51" s="12">
        <f>VLOOKUP(A51,'[3]RAIS_workers_2025-04-02T14_32_3'!$A:$C,3,0)</f>
        <v>13648</v>
      </c>
      <c r="T51" s="70">
        <f>VLOOKUP(A51,[4]consulta3255115!$A:$D,3,0)</f>
        <v>1522.66783720379</v>
      </c>
      <c r="U51" s="71">
        <v>0.69308304817855482</v>
      </c>
      <c r="V51" s="12">
        <v>14489</v>
      </c>
      <c r="W51" s="19">
        <v>-2.081503007366358E-2</v>
      </c>
      <c r="X51" s="12">
        <f>IFERROR(VLOOKUP(A51,[5]cnes_cnv_leiintbr173714187_32_1!$A:$C,3,0),0)</f>
        <v>1</v>
      </c>
      <c r="Y51" s="5">
        <f>IFERROR(VLOOKUP(A51,[6]cnes_cnv_leiintbr174300187_32_1!$A:$C,3,0),0)</f>
        <v>0</v>
      </c>
      <c r="Z51" s="12">
        <f>IFERROR(VLOOKUP(A51,[7]cnes_cnv_leiintbr175117187_32_1!$A:$C,3,0),0)</f>
        <v>0</v>
      </c>
      <c r="AA51" s="18">
        <f>IFERROR(VLOOKUP(A51,[8]cnes_cnv_leiintbr180027187_32_1!$A:$C,3,0),0)</f>
        <v>0</v>
      </c>
      <c r="AB51" s="72">
        <f t="shared" si="0"/>
        <v>120.74166666666666</v>
      </c>
      <c r="AC51" s="12">
        <v>5004</v>
      </c>
      <c r="AD51" s="12">
        <v>1932</v>
      </c>
      <c r="AE51" s="12">
        <v>1219</v>
      </c>
      <c r="AF51" s="12">
        <v>685</v>
      </c>
      <c r="AG51" s="12">
        <v>529</v>
      </c>
      <c r="AH51" s="19">
        <v>1.3978538724919387E-2</v>
      </c>
      <c r="AI51" s="12">
        <v>8</v>
      </c>
      <c r="AJ51" s="12">
        <f t="shared" si="1"/>
        <v>15</v>
      </c>
      <c r="AK51" s="12">
        <v>17</v>
      </c>
      <c r="AL51" s="5">
        <v>0</v>
      </c>
      <c r="AM51" s="5">
        <v>120</v>
      </c>
      <c r="AN51" s="72">
        <v>0.22429906542056074</v>
      </c>
      <c r="AO51" s="18">
        <v>0</v>
      </c>
      <c r="AP51" s="5">
        <f>IFERROR(VLOOKUP(A51,[9]cnes_cnv_leiintbr135436200_238_!$A:$E,5,0),0)</f>
        <v>17</v>
      </c>
      <c r="AQ51" s="5">
        <v>0</v>
      </c>
      <c r="AR51" s="5">
        <v>0</v>
      </c>
      <c r="AS51" s="5">
        <v>5</v>
      </c>
      <c r="AT51" s="5">
        <v>0</v>
      </c>
      <c r="AU51" s="5">
        <v>48</v>
      </c>
      <c r="AV51" s="5">
        <v>0</v>
      </c>
      <c r="AW51" s="5">
        <v>1</v>
      </c>
      <c r="AX51" s="5">
        <f t="shared" si="2"/>
        <v>1.3793103448275863</v>
      </c>
      <c r="AY51" s="12">
        <v>12</v>
      </c>
      <c r="AZ51" s="73">
        <v>0.33333333333333331</v>
      </c>
      <c r="BA51" s="12">
        <v>2148</v>
      </c>
      <c r="BB51" s="73">
        <v>0.46621160409556311</v>
      </c>
      <c r="BC51" s="12">
        <v>87</v>
      </c>
      <c r="BD51" s="12">
        <v>292</v>
      </c>
      <c r="BE51" s="12">
        <v>46</v>
      </c>
      <c r="BF51" s="12">
        <v>0</v>
      </c>
      <c r="BG51" s="12">
        <v>103</v>
      </c>
      <c r="BH51" s="12">
        <v>9</v>
      </c>
      <c r="BI51" s="12">
        <v>68</v>
      </c>
      <c r="BJ51" s="12">
        <v>7</v>
      </c>
      <c r="BK51" s="12">
        <v>1</v>
      </c>
      <c r="BL51" s="12">
        <v>40</v>
      </c>
      <c r="BM51" s="74">
        <v>0.77300000000000002</v>
      </c>
      <c r="BN51" s="72">
        <v>12.893803463384105</v>
      </c>
      <c r="BO51" s="5">
        <v>16</v>
      </c>
    </row>
    <row r="52" spans="1:67" s="75" customFormat="1">
      <c r="A52" s="5">
        <v>15018</v>
      </c>
      <c r="B52" s="5" t="s">
        <v>410</v>
      </c>
      <c r="C52" s="5" t="s">
        <v>390</v>
      </c>
      <c r="D52" s="12">
        <v>227507</v>
      </c>
      <c r="E52" s="12">
        <v>18294</v>
      </c>
      <c r="F52" s="12">
        <v>17591</v>
      </c>
      <c r="G52" s="12">
        <v>18261</v>
      </c>
      <c r="H52" s="12">
        <v>21169</v>
      </c>
      <c r="I52" s="12">
        <v>46919</v>
      </c>
      <c r="J52" s="12">
        <v>44470</v>
      </c>
      <c r="K52" s="12">
        <v>31664</v>
      </c>
      <c r="L52" s="12">
        <v>17113</v>
      </c>
      <c r="M52" s="12">
        <v>7939</v>
      </c>
      <c r="N52" s="12">
        <v>3161</v>
      </c>
      <c r="O52" s="12">
        <v>926</v>
      </c>
      <c r="P52" s="12">
        <v>33186</v>
      </c>
      <c r="Q52" s="12">
        <f>VLOOKUP(A52,'[1]RAIS_workers_2025-04-02T13_41_0'!$A:$C,3,0)</f>
        <v>323</v>
      </c>
      <c r="R52" s="12">
        <f>VLOOKUP(A52,'[2]RAIS_workers_2025-04-02T14_01_0'!$A:$C,3,0)</f>
        <v>2005</v>
      </c>
      <c r="S52" s="12">
        <f>VLOOKUP(A52,'[3]RAIS_workers_2025-04-02T14_32_3'!$A:$C,3,0)</f>
        <v>7284</v>
      </c>
      <c r="T52" s="70">
        <f>VLOOKUP(A52,[4]consulta3255115!$A:$D,3,0)</f>
        <v>1753.7674362294299</v>
      </c>
      <c r="U52" s="71">
        <v>0.63670412136091858</v>
      </c>
      <c r="V52" s="12">
        <v>9672</v>
      </c>
      <c r="W52" s="19">
        <v>0.20643632281402022</v>
      </c>
      <c r="X52" s="12">
        <f>IFERROR(VLOOKUP(A52,[5]cnes_cnv_leiintbr173714187_32_1!$A:$C,3,0),0)</f>
        <v>0</v>
      </c>
      <c r="Y52" s="5">
        <f>IFERROR(VLOOKUP(A52,[6]cnes_cnv_leiintbr174300187_32_1!$A:$C,3,0),0)</f>
        <v>0</v>
      </c>
      <c r="Z52" s="12">
        <f>IFERROR(VLOOKUP(A52,[7]cnes_cnv_leiintbr175117187_32_1!$A:$C,3,0),0)</f>
        <v>0</v>
      </c>
      <c r="AA52" s="18">
        <f>IFERROR(VLOOKUP(A52,[8]cnes_cnv_leiintbr180027187_32_1!$A:$C,3,0),0)</f>
        <v>0</v>
      </c>
      <c r="AB52" s="72">
        <f t="shared" si="0"/>
        <v>90.392523364485982</v>
      </c>
      <c r="AC52" s="12">
        <v>2709</v>
      </c>
      <c r="AD52" s="12">
        <v>1123</v>
      </c>
      <c r="AE52" s="12">
        <v>640</v>
      </c>
      <c r="AF52" s="12">
        <v>242</v>
      </c>
      <c r="AG52" s="12">
        <v>323</v>
      </c>
      <c r="AH52" s="19">
        <v>1.837264529645033E-2</v>
      </c>
      <c r="AI52" s="12">
        <v>5</v>
      </c>
      <c r="AJ52" s="12">
        <f t="shared" si="1"/>
        <v>21.4</v>
      </c>
      <c r="AK52" s="12">
        <v>25</v>
      </c>
      <c r="AL52" s="5">
        <v>0</v>
      </c>
      <c r="AM52" s="5">
        <v>107</v>
      </c>
      <c r="AN52" s="72">
        <v>0.22526315789473683</v>
      </c>
      <c r="AO52" s="18">
        <v>0</v>
      </c>
      <c r="AP52" s="5">
        <f>IFERROR(VLOOKUP(A52,[9]cnes_cnv_leiintbr135436200_238_!$A:$E,5,0),0)</f>
        <v>12</v>
      </c>
      <c r="AQ52" s="5">
        <v>0</v>
      </c>
      <c r="AR52" s="5">
        <v>0</v>
      </c>
      <c r="AS52" s="5">
        <v>2</v>
      </c>
      <c r="AT52" s="5">
        <v>0</v>
      </c>
      <c r="AU52" s="5">
        <v>42</v>
      </c>
      <c r="AV52" s="5">
        <v>0</v>
      </c>
      <c r="AW52" s="5">
        <v>0</v>
      </c>
      <c r="AX52" s="5">
        <f t="shared" si="2"/>
        <v>3.5666666666666669</v>
      </c>
      <c r="AY52" s="12">
        <v>8</v>
      </c>
      <c r="AZ52" s="71">
        <v>1</v>
      </c>
      <c r="BA52" s="12">
        <v>1022</v>
      </c>
      <c r="BB52" s="73">
        <v>0.16933638443935928</v>
      </c>
      <c r="BC52" s="12">
        <v>30</v>
      </c>
      <c r="BD52" s="12">
        <v>165</v>
      </c>
      <c r="BE52" s="12">
        <v>26</v>
      </c>
      <c r="BF52" s="12">
        <v>0</v>
      </c>
      <c r="BG52" s="12">
        <v>0</v>
      </c>
      <c r="BH52" s="12">
        <v>4</v>
      </c>
      <c r="BI52" s="12">
        <v>42</v>
      </c>
      <c r="BJ52" s="12">
        <v>5</v>
      </c>
      <c r="BK52" s="12">
        <v>1</v>
      </c>
      <c r="BL52" s="12">
        <v>39</v>
      </c>
      <c r="BM52" s="74">
        <v>0.79700000000000004</v>
      </c>
      <c r="BN52" s="72">
        <v>8.3763937992929005</v>
      </c>
      <c r="BO52" s="5">
        <v>40</v>
      </c>
    </row>
    <row r="53" spans="1:67" s="75" customFormat="1">
      <c r="A53" s="5">
        <v>15019</v>
      </c>
      <c r="B53" s="5" t="s">
        <v>405</v>
      </c>
      <c r="C53" s="5" t="s">
        <v>390</v>
      </c>
      <c r="D53" s="12">
        <v>337520</v>
      </c>
      <c r="E53" s="12">
        <v>29297</v>
      </c>
      <c r="F53" s="12">
        <v>28805</v>
      </c>
      <c r="G53" s="12">
        <v>32020</v>
      </c>
      <c r="H53" s="12">
        <v>34743</v>
      </c>
      <c r="I53" s="12">
        <v>69643</v>
      </c>
      <c r="J53" s="12">
        <v>60627</v>
      </c>
      <c r="K53" s="12">
        <v>40643</v>
      </c>
      <c r="L53" s="12">
        <v>22876</v>
      </c>
      <c r="M53" s="12">
        <v>11943</v>
      </c>
      <c r="N53" s="12">
        <v>5154</v>
      </c>
      <c r="O53" s="12">
        <v>1769</v>
      </c>
      <c r="P53" s="12">
        <v>179613</v>
      </c>
      <c r="Q53" s="12">
        <f>VLOOKUP(A53,'[1]RAIS_workers_2025-04-02T13_41_0'!$A:$C,3,0)</f>
        <v>4871</v>
      </c>
      <c r="R53" s="12">
        <f>VLOOKUP(A53,'[2]RAIS_workers_2025-04-02T14_01_0'!$A:$C,3,0)</f>
        <v>19131</v>
      </c>
      <c r="S53" s="12">
        <f>VLOOKUP(A53,'[3]RAIS_workers_2025-04-02T14_32_3'!$A:$C,3,0)</f>
        <v>49566</v>
      </c>
      <c r="T53" s="70">
        <f>VLOOKUP(A53,[4]consulta3255115!$A:$D,3,0)</f>
        <v>2531.0434040436598</v>
      </c>
      <c r="U53" s="71">
        <v>0.39295886524650592</v>
      </c>
      <c r="V53" s="12">
        <v>143574</v>
      </c>
      <c r="W53" s="19">
        <v>9.0167730962270029E-2</v>
      </c>
      <c r="X53" s="12">
        <f>IFERROR(VLOOKUP(A53,[5]cnes_cnv_leiintbr173714187_32_1!$A:$C,3,0),0)</f>
        <v>1</v>
      </c>
      <c r="Y53" s="5">
        <f>IFERROR(VLOOKUP(A53,[6]cnes_cnv_leiintbr174300187_32_1!$A:$C,3,0),0)</f>
        <v>1</v>
      </c>
      <c r="Z53" s="12">
        <f>IFERROR(VLOOKUP(A53,[7]cnes_cnv_leiintbr175117187_32_1!$A:$C,3,0),0)</f>
        <v>0</v>
      </c>
      <c r="AA53" s="18">
        <f>IFERROR(VLOOKUP(A53,[8]cnes_cnv_leiintbr180027187_32_1!$A:$C,3,0),0)</f>
        <v>1</v>
      </c>
      <c r="AB53" s="72">
        <f t="shared" si="0"/>
        <v>581.27125506072878</v>
      </c>
      <c r="AC53" s="12">
        <v>21521</v>
      </c>
      <c r="AD53" s="12">
        <v>8391</v>
      </c>
      <c r="AE53" s="12">
        <v>6263</v>
      </c>
      <c r="AF53" s="12">
        <v>4477</v>
      </c>
      <c r="AG53" s="12">
        <v>4871</v>
      </c>
      <c r="AH53" s="19">
        <v>1.7082105661506031E-2</v>
      </c>
      <c r="AI53" s="12">
        <v>15</v>
      </c>
      <c r="AJ53" s="12">
        <f t="shared" si="1"/>
        <v>16.466666666666665</v>
      </c>
      <c r="AK53" s="12">
        <v>156</v>
      </c>
      <c r="AL53" s="5">
        <v>0</v>
      </c>
      <c r="AM53" s="5">
        <v>247</v>
      </c>
      <c r="AN53" s="72">
        <v>0.40491803278688526</v>
      </c>
      <c r="AO53" s="18">
        <v>0</v>
      </c>
      <c r="AP53" s="5">
        <f>IFERROR(VLOOKUP(A53,[9]cnes_cnv_leiintbr135436200_238_!$A:$E,5,0),0)</f>
        <v>41</v>
      </c>
      <c r="AQ53" s="5">
        <v>1</v>
      </c>
      <c r="AR53" s="5">
        <v>0</v>
      </c>
      <c r="AS53" s="5">
        <v>30</v>
      </c>
      <c r="AT53" s="5">
        <v>2</v>
      </c>
      <c r="AU53" s="5">
        <v>50</v>
      </c>
      <c r="AV53" s="5">
        <v>0</v>
      </c>
      <c r="AW53" s="5">
        <v>1</v>
      </c>
      <c r="AX53" s="5">
        <f t="shared" si="2"/>
        <v>1.5935483870967742</v>
      </c>
      <c r="AY53" s="12">
        <v>42</v>
      </c>
      <c r="AZ53" s="73">
        <v>-3.2000000000000002E-3</v>
      </c>
      <c r="BA53" s="12">
        <v>3909</v>
      </c>
      <c r="BB53" s="73">
        <v>0.69074394463667821</v>
      </c>
      <c r="BC53" s="12">
        <v>155</v>
      </c>
      <c r="BD53" s="12">
        <v>853</v>
      </c>
      <c r="BE53" s="12">
        <v>121</v>
      </c>
      <c r="BF53" s="12">
        <v>0</v>
      </c>
      <c r="BG53" s="12">
        <v>180</v>
      </c>
      <c r="BH53" s="12">
        <v>18</v>
      </c>
      <c r="BI53" s="12">
        <v>260</v>
      </c>
      <c r="BJ53" s="12">
        <v>23</v>
      </c>
      <c r="BK53" s="12">
        <v>10</v>
      </c>
      <c r="BL53" s="12">
        <v>154</v>
      </c>
      <c r="BM53" s="74">
        <v>0.79460000000000008</v>
      </c>
      <c r="BN53" s="72">
        <v>12.010149422046824</v>
      </c>
      <c r="BO53" s="5">
        <v>4</v>
      </c>
    </row>
    <row r="54" spans="1:67" s="75" customFormat="1">
      <c r="A54" s="5">
        <v>15020</v>
      </c>
      <c r="B54" s="5" t="s">
        <v>402</v>
      </c>
      <c r="C54" s="5" t="s">
        <v>390</v>
      </c>
      <c r="D54" s="12">
        <v>342646</v>
      </c>
      <c r="E54" s="12">
        <v>29258</v>
      </c>
      <c r="F54" s="12">
        <v>29796</v>
      </c>
      <c r="G54" s="12">
        <v>32634</v>
      </c>
      <c r="H54" s="12">
        <v>32839</v>
      </c>
      <c r="I54" s="12">
        <v>63267</v>
      </c>
      <c r="J54" s="12">
        <v>57606</v>
      </c>
      <c r="K54" s="12">
        <v>42577</v>
      </c>
      <c r="L54" s="12">
        <v>27325</v>
      </c>
      <c r="M54" s="12">
        <v>16505</v>
      </c>
      <c r="N54" s="12">
        <v>7681</v>
      </c>
      <c r="O54" s="12">
        <v>3158</v>
      </c>
      <c r="P54" s="12">
        <v>92687</v>
      </c>
      <c r="Q54" s="12">
        <f>VLOOKUP(A54,'[1]RAIS_workers_2025-04-02T13_41_0'!$A:$C,3,0)</f>
        <v>1264</v>
      </c>
      <c r="R54" s="12">
        <f>VLOOKUP(A54,'[2]RAIS_workers_2025-04-02T14_01_0'!$A:$C,3,0)</f>
        <v>6801</v>
      </c>
      <c r="S54" s="12">
        <f>VLOOKUP(A54,'[3]RAIS_workers_2025-04-02T14_32_3'!$A:$C,3,0)</f>
        <v>23019</v>
      </c>
      <c r="T54" s="70">
        <f>VLOOKUP(A54,[4]consulta3255115!$A:$D,3,0)</f>
        <v>1860.25000641975</v>
      </c>
      <c r="U54" s="71">
        <v>0.5863312980699743</v>
      </c>
      <c r="V54" s="12">
        <v>29142</v>
      </c>
      <c r="W54" s="19">
        <v>2.1451104100946371E-2</v>
      </c>
      <c r="X54" s="12">
        <f>IFERROR(VLOOKUP(A54,[5]cnes_cnv_leiintbr173714187_32_1!$A:$C,3,0),0)</f>
        <v>20</v>
      </c>
      <c r="Y54" s="5">
        <f>IFERROR(VLOOKUP(A54,[6]cnes_cnv_leiintbr174300187_32_1!$A:$C,3,0),0)</f>
        <v>6</v>
      </c>
      <c r="Z54" s="12">
        <f>IFERROR(VLOOKUP(A54,[7]cnes_cnv_leiintbr175117187_32_1!$A:$C,3,0),0)</f>
        <v>0</v>
      </c>
      <c r="AA54" s="18">
        <f>IFERROR(VLOOKUP(A54,[8]cnes_cnv_leiintbr180027187_32_1!$A:$C,3,0),0)</f>
        <v>0</v>
      </c>
      <c r="AB54" s="72">
        <f t="shared" si="0"/>
        <v>280.21153846153845</v>
      </c>
      <c r="AC54" s="12">
        <v>8344</v>
      </c>
      <c r="AD54" s="12">
        <v>3188</v>
      </c>
      <c r="AE54" s="12">
        <v>2177</v>
      </c>
      <c r="AF54" s="12">
        <v>1436</v>
      </c>
      <c r="AG54" s="12">
        <v>1264</v>
      </c>
      <c r="AH54" s="19">
        <v>1.3589055488981483E-2</v>
      </c>
      <c r="AI54" s="12">
        <v>3</v>
      </c>
      <c r="AJ54" s="12">
        <f t="shared" si="1"/>
        <v>34.666666666666664</v>
      </c>
      <c r="AK54" s="12">
        <v>69</v>
      </c>
      <c r="AL54" s="5">
        <v>0</v>
      </c>
      <c r="AM54" s="5">
        <v>104</v>
      </c>
      <c r="AN54" s="72">
        <v>0.24413145539906103</v>
      </c>
      <c r="AO54" s="18">
        <v>0</v>
      </c>
      <c r="AP54" s="5">
        <f>IFERROR(VLOOKUP(A54,[9]cnes_cnv_leiintbr135436200_238_!$A:$E,5,0),0)</f>
        <v>17</v>
      </c>
      <c r="AQ54" s="5">
        <v>0</v>
      </c>
      <c r="AR54" s="5">
        <v>0</v>
      </c>
      <c r="AS54" s="5">
        <v>3</v>
      </c>
      <c r="AT54" s="5">
        <v>0</v>
      </c>
      <c r="AU54" s="5">
        <v>28</v>
      </c>
      <c r="AV54" s="5">
        <v>0</v>
      </c>
      <c r="AW54" s="5">
        <v>20</v>
      </c>
      <c r="AX54" s="5">
        <f t="shared" si="2"/>
        <v>0.59428571428571431</v>
      </c>
      <c r="AY54" s="12">
        <v>65</v>
      </c>
      <c r="AZ54" s="73">
        <v>-3.6960829141899102E-3</v>
      </c>
      <c r="BA54" s="12">
        <v>2989</v>
      </c>
      <c r="BB54" s="73">
        <v>0.32373782108060228</v>
      </c>
      <c r="BC54" s="12">
        <v>175</v>
      </c>
      <c r="BD54" s="12">
        <v>454</v>
      </c>
      <c r="BE54" s="12">
        <v>189</v>
      </c>
      <c r="BF54" s="12">
        <v>32</v>
      </c>
      <c r="BG54" s="12">
        <v>202</v>
      </c>
      <c r="BH54" s="12">
        <v>8</v>
      </c>
      <c r="BI54" s="12">
        <v>91</v>
      </c>
      <c r="BJ54" s="12">
        <v>12</v>
      </c>
      <c r="BK54" s="12">
        <v>5</v>
      </c>
      <c r="BL54" s="12">
        <v>70</v>
      </c>
      <c r="BM54" s="74">
        <v>0.75360000000000005</v>
      </c>
      <c r="BN54" s="72">
        <v>8.0275229357798246</v>
      </c>
      <c r="BO54" s="5">
        <v>6</v>
      </c>
    </row>
    <row r="55" spans="1:67" s="75" customFormat="1">
      <c r="A55" s="5">
        <v>15021</v>
      </c>
      <c r="B55" s="5" t="s">
        <v>407</v>
      </c>
      <c r="C55" s="5" t="s">
        <v>390</v>
      </c>
      <c r="D55" s="12">
        <v>198919</v>
      </c>
      <c r="E55" s="12">
        <v>14915</v>
      </c>
      <c r="F55" s="12">
        <v>15561</v>
      </c>
      <c r="G55" s="12">
        <v>16904</v>
      </c>
      <c r="H55" s="12">
        <v>17622</v>
      </c>
      <c r="I55" s="12">
        <v>36202</v>
      </c>
      <c r="J55" s="12">
        <v>32091</v>
      </c>
      <c r="K55" s="12">
        <v>26467</v>
      </c>
      <c r="L55" s="12">
        <v>19299</v>
      </c>
      <c r="M55" s="12">
        <v>11783</v>
      </c>
      <c r="N55" s="12">
        <v>5769</v>
      </c>
      <c r="O55" s="12">
        <v>2306</v>
      </c>
      <c r="P55" s="12">
        <v>59980</v>
      </c>
      <c r="Q55" s="12">
        <f>VLOOKUP(A55,'[1]RAIS_workers_2025-04-02T13_41_0'!$A:$C,3,0)</f>
        <v>293</v>
      </c>
      <c r="R55" s="12">
        <f>VLOOKUP(A55,'[2]RAIS_workers_2025-04-02T14_01_0'!$A:$C,3,0)</f>
        <v>1798</v>
      </c>
      <c r="S55" s="12">
        <f>VLOOKUP(A55,'[3]RAIS_workers_2025-04-02T14_32_3'!$A:$C,3,0)</f>
        <v>12381</v>
      </c>
      <c r="T55" s="70">
        <f>VLOOKUP(A55,[4]consulta3255115!$A:$D,3,0)</f>
        <v>1382.4679557024001</v>
      </c>
      <c r="U55" s="71">
        <v>0.6984800240132204</v>
      </c>
      <c r="V55" s="12">
        <v>7258</v>
      </c>
      <c r="W55" s="19">
        <v>-0.208678587003925</v>
      </c>
      <c r="X55" s="12">
        <f>IFERROR(VLOOKUP(A55,[5]cnes_cnv_leiintbr173714187_32_1!$A:$C,3,0),0)</f>
        <v>0</v>
      </c>
      <c r="Y55" s="5">
        <f>IFERROR(VLOOKUP(A55,[6]cnes_cnv_leiintbr174300187_32_1!$A:$C,3,0),0)</f>
        <v>5</v>
      </c>
      <c r="Z55" s="12">
        <f>IFERROR(VLOOKUP(A55,[7]cnes_cnv_leiintbr175117187_32_1!$A:$C,3,0),0)</f>
        <v>0</v>
      </c>
      <c r="AA55" s="18">
        <f>IFERROR(VLOOKUP(A55,[8]cnes_cnv_leiintbr180027187_32_1!$A:$C,3,0),0)</f>
        <v>0</v>
      </c>
      <c r="AB55" s="72">
        <f t="shared" si="0"/>
        <v>44.802469135802468</v>
      </c>
      <c r="AC55" s="12">
        <v>4308</v>
      </c>
      <c r="AD55" s="12">
        <v>1133</v>
      </c>
      <c r="AE55" s="12">
        <v>472</v>
      </c>
      <c r="AF55" s="12">
        <v>193</v>
      </c>
      <c r="AG55" s="12">
        <v>293</v>
      </c>
      <c r="AH55" s="19">
        <v>9.3817732488574723E-3</v>
      </c>
      <c r="AI55" s="12">
        <v>10</v>
      </c>
      <c r="AJ55" s="12">
        <f t="shared" si="1"/>
        <v>16.2</v>
      </c>
      <c r="AK55" s="12">
        <v>15</v>
      </c>
      <c r="AL55" s="5">
        <v>6</v>
      </c>
      <c r="AM55" s="5">
        <v>162</v>
      </c>
      <c r="AN55" s="72">
        <v>0.26865671641791045</v>
      </c>
      <c r="AO55" s="18">
        <v>0</v>
      </c>
      <c r="AP55" s="5">
        <f>IFERROR(VLOOKUP(A55,[9]cnes_cnv_leiintbr135436200_238_!$A:$E,5,0),0)</f>
        <v>25</v>
      </c>
      <c r="AQ55" s="5">
        <v>1</v>
      </c>
      <c r="AR55" s="5">
        <v>0</v>
      </c>
      <c r="AS55" s="5">
        <v>3</v>
      </c>
      <c r="AT55" s="5">
        <v>2</v>
      </c>
      <c r="AU55" s="5">
        <v>56</v>
      </c>
      <c r="AV55" s="5">
        <v>2</v>
      </c>
      <c r="AW55" s="5">
        <v>0</v>
      </c>
      <c r="AX55" s="5">
        <f t="shared" si="2"/>
        <v>4.3783783783783781</v>
      </c>
      <c r="AY55" s="12">
        <v>36</v>
      </c>
      <c r="AZ55" s="73">
        <v>0</v>
      </c>
      <c r="BA55" s="12">
        <v>2685</v>
      </c>
      <c r="BB55" s="73">
        <v>0.87238493723849375</v>
      </c>
      <c r="BC55" s="12">
        <v>37</v>
      </c>
      <c r="BD55" s="12">
        <v>459</v>
      </c>
      <c r="BE55" s="12">
        <v>86</v>
      </c>
      <c r="BF55" s="12">
        <v>0</v>
      </c>
      <c r="BG55" s="12">
        <v>114</v>
      </c>
      <c r="BH55" s="12">
        <v>9</v>
      </c>
      <c r="BI55" s="12">
        <v>49</v>
      </c>
      <c r="BJ55" s="12">
        <v>8</v>
      </c>
      <c r="BK55" s="12">
        <v>3</v>
      </c>
      <c r="BL55" s="12">
        <v>64</v>
      </c>
      <c r="BM55" s="74">
        <v>0.79042857142857148</v>
      </c>
      <c r="BN55" s="72">
        <v>7.9820452771272379</v>
      </c>
      <c r="BO55" s="5">
        <v>20</v>
      </c>
    </row>
    <row r="56" spans="1:67" s="75" customFormat="1">
      <c r="A56" s="5">
        <v>15022</v>
      </c>
      <c r="B56" s="5" t="s">
        <v>398</v>
      </c>
      <c r="C56" s="5" t="s">
        <v>390</v>
      </c>
      <c r="D56" s="12">
        <v>167096</v>
      </c>
      <c r="E56" s="12">
        <v>13292</v>
      </c>
      <c r="F56" s="12">
        <v>13388</v>
      </c>
      <c r="G56" s="12">
        <v>14038</v>
      </c>
      <c r="H56" s="12">
        <v>15471</v>
      </c>
      <c r="I56" s="12">
        <v>32020</v>
      </c>
      <c r="J56" s="12">
        <v>26915</v>
      </c>
      <c r="K56" s="12">
        <v>21921</v>
      </c>
      <c r="L56" s="12">
        <v>14638</v>
      </c>
      <c r="M56" s="12">
        <v>9109</v>
      </c>
      <c r="N56" s="12">
        <v>4618</v>
      </c>
      <c r="O56" s="12">
        <v>1686</v>
      </c>
      <c r="P56" s="12">
        <v>26777</v>
      </c>
      <c r="Q56" s="12">
        <f>VLOOKUP(A56,'[1]RAIS_workers_2025-04-02T13_41_0'!$A:$C,3,0)</f>
        <v>309</v>
      </c>
      <c r="R56" s="12">
        <f>VLOOKUP(A56,'[2]RAIS_workers_2025-04-02T14_01_0'!$A:$C,3,0)</f>
        <v>1709</v>
      </c>
      <c r="S56" s="12">
        <f>VLOOKUP(A56,'[3]RAIS_workers_2025-04-02T14_32_3'!$A:$C,3,0)</f>
        <v>6342</v>
      </c>
      <c r="T56" s="70">
        <f>VLOOKUP(A56,[4]consulta3255115!$A:$D,3,0)</f>
        <v>1582.7781623782901</v>
      </c>
      <c r="U56" s="71">
        <v>0.57606777124008557</v>
      </c>
      <c r="V56" s="12">
        <v>1966</v>
      </c>
      <c r="W56" s="19">
        <v>-0.54616805170821792</v>
      </c>
      <c r="X56" s="12">
        <f>IFERROR(VLOOKUP(A56,[5]cnes_cnv_leiintbr173714187_32_1!$A:$C,3,0),0)</f>
        <v>0</v>
      </c>
      <c r="Y56" s="5">
        <f>IFERROR(VLOOKUP(A56,[6]cnes_cnv_leiintbr174300187_32_1!$A:$C,3,0),0)</f>
        <v>0</v>
      </c>
      <c r="Z56" s="12">
        <f>IFERROR(VLOOKUP(A56,[7]cnes_cnv_leiintbr175117187_32_1!$A:$C,3,0),0)</f>
        <v>0</v>
      </c>
      <c r="AA56" s="18">
        <f>IFERROR(VLOOKUP(A56,[8]cnes_cnv_leiintbr180027187_32_1!$A:$C,3,0),0)</f>
        <v>0</v>
      </c>
      <c r="AB56" s="72">
        <f t="shared" si="0"/>
        <v>983</v>
      </c>
      <c r="AC56" s="12">
        <v>2440</v>
      </c>
      <c r="AD56" s="12">
        <v>1173</v>
      </c>
      <c r="AE56" s="12">
        <v>354</v>
      </c>
      <c r="AF56" s="12">
        <v>182</v>
      </c>
      <c r="AG56" s="12">
        <v>309</v>
      </c>
      <c r="AH56" s="19">
        <v>1.4204082963403586E-2</v>
      </c>
      <c r="AI56" s="12">
        <v>1</v>
      </c>
      <c r="AJ56" s="12">
        <f t="shared" si="1"/>
        <v>2</v>
      </c>
      <c r="AK56" s="12">
        <v>7</v>
      </c>
      <c r="AL56" s="5">
        <v>0</v>
      </c>
      <c r="AM56" s="5">
        <v>2</v>
      </c>
      <c r="AN56" s="72">
        <v>8.0000000000000002E-3</v>
      </c>
      <c r="AO56" s="18">
        <v>0</v>
      </c>
      <c r="AP56" s="5">
        <f>IFERROR(VLOOKUP(A56,[9]cnes_cnv_leiintbr135436200_238_!$A:$E,5,0),0)</f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f t="shared" si="2"/>
        <v>8.3333333333333329E-2</v>
      </c>
      <c r="AY56" s="12">
        <v>6</v>
      </c>
      <c r="AZ56" s="71">
        <v>1</v>
      </c>
      <c r="BA56" s="12">
        <v>1013</v>
      </c>
      <c r="BB56" s="73">
        <v>0.69681742043551087</v>
      </c>
      <c r="BC56" s="12">
        <v>24</v>
      </c>
      <c r="BD56" s="12">
        <v>104</v>
      </c>
      <c r="BE56" s="12">
        <v>14</v>
      </c>
      <c r="BF56" s="12">
        <v>0</v>
      </c>
      <c r="BG56" s="12">
        <v>8</v>
      </c>
      <c r="BH56" s="12">
        <v>0</v>
      </c>
      <c r="BI56" s="12">
        <v>36</v>
      </c>
      <c r="BJ56" s="12">
        <v>5</v>
      </c>
      <c r="BK56" s="12">
        <v>0</v>
      </c>
      <c r="BL56" s="12">
        <v>15</v>
      </c>
      <c r="BM56" s="74">
        <v>0.77975000000000005</v>
      </c>
      <c r="BN56" s="72">
        <v>5.5499153976311382</v>
      </c>
      <c r="BO56" s="5">
        <v>37</v>
      </c>
    </row>
    <row r="57" spans="1:67" s="75" customFormat="1">
      <c r="A57" s="5">
        <v>16001</v>
      </c>
      <c r="B57" s="5" t="s">
        <v>149</v>
      </c>
      <c r="C57" s="5" t="s">
        <v>146</v>
      </c>
      <c r="D57" s="12">
        <v>40027</v>
      </c>
      <c r="E57" s="12">
        <v>4510</v>
      </c>
      <c r="F57" s="12">
        <v>4195</v>
      </c>
      <c r="G57" s="12">
        <v>3889</v>
      </c>
      <c r="H57" s="12">
        <v>3881</v>
      </c>
      <c r="I57" s="12">
        <v>7530</v>
      </c>
      <c r="J57" s="12">
        <v>6243</v>
      </c>
      <c r="K57" s="12">
        <v>4675</v>
      </c>
      <c r="L57" s="12">
        <v>3016</v>
      </c>
      <c r="M57" s="12">
        <v>1479</v>
      </c>
      <c r="N57" s="12">
        <v>449</v>
      </c>
      <c r="O57" s="12">
        <v>160</v>
      </c>
      <c r="P57" s="12">
        <v>4476</v>
      </c>
      <c r="Q57" s="12">
        <f>VLOOKUP(A57,'[1]RAIS_workers_2025-04-02T13_41_0'!$A:$C,3,0)</f>
        <v>19</v>
      </c>
      <c r="R57" s="12">
        <f>VLOOKUP(A57,'[2]RAIS_workers_2025-04-02T14_01_0'!$A:$C,3,0)</f>
        <v>190</v>
      </c>
      <c r="S57" s="12">
        <f>VLOOKUP(A57,'[3]RAIS_workers_2025-04-02T14_32_3'!$A:$C,3,0)</f>
        <v>905</v>
      </c>
      <c r="T57" s="70">
        <f>VLOOKUP(A57,[4]consulta3255115!$A:$D,3,0)</f>
        <v>1395.1815503876501</v>
      </c>
      <c r="U57" s="71">
        <v>0.37195298150101846</v>
      </c>
      <c r="V57" s="12">
        <v>467</v>
      </c>
      <c r="W57" s="19">
        <v>0.22572178477690288</v>
      </c>
      <c r="X57" s="12">
        <f>IFERROR(VLOOKUP(A57,[5]cnes_cnv_leiintbr173714187_32_1!$A:$C,3,0),0)</f>
        <v>0</v>
      </c>
      <c r="Y57" s="5">
        <f>IFERROR(VLOOKUP(A57,[6]cnes_cnv_leiintbr174300187_32_1!$A:$C,3,0),0)</f>
        <v>0</v>
      </c>
      <c r="Z57" s="12">
        <f>IFERROR(VLOOKUP(A57,[7]cnes_cnv_leiintbr175117187_32_1!$A:$C,3,0),0)</f>
        <v>0</v>
      </c>
      <c r="AA57" s="18">
        <f>IFERROR(VLOOKUP(A57,[8]cnes_cnv_leiintbr180027187_32_1!$A:$C,3,0),0)</f>
        <v>0</v>
      </c>
      <c r="AB57" s="72">
        <f t="shared" si="0"/>
        <v>0</v>
      </c>
      <c r="AC57" s="12">
        <v>377</v>
      </c>
      <c r="AD57" s="12">
        <v>122</v>
      </c>
      <c r="AE57" s="12">
        <v>49</v>
      </c>
      <c r="AF57" s="12">
        <v>19</v>
      </c>
      <c r="AG57" s="12">
        <v>19</v>
      </c>
      <c r="AH57" s="19">
        <v>2.6585385534292572E-2</v>
      </c>
      <c r="AI57" s="12">
        <v>0</v>
      </c>
      <c r="AJ57" s="12">
        <f t="shared" si="1"/>
        <v>0</v>
      </c>
      <c r="AK57" s="12">
        <v>0</v>
      </c>
      <c r="AL57" s="5">
        <v>0</v>
      </c>
      <c r="AM57" s="5">
        <v>0</v>
      </c>
      <c r="AN57" s="72">
        <v>0</v>
      </c>
      <c r="AO57" s="18">
        <v>0</v>
      </c>
      <c r="AP57" s="5">
        <f>IFERROR(VLOOKUP(A57,[9]cnes_cnv_leiintbr135436200_238_!$A:$E,5,0),0)</f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12">
        <v>0</v>
      </c>
      <c r="AZ57" s="73">
        <v>0</v>
      </c>
      <c r="BA57" s="12">
        <v>172</v>
      </c>
      <c r="BB57" s="73">
        <v>0.81052631578947365</v>
      </c>
      <c r="BC57" s="12">
        <v>0</v>
      </c>
      <c r="BD57" s="12">
        <v>9</v>
      </c>
      <c r="BE57" s="12">
        <v>90</v>
      </c>
      <c r="BF57" s="12">
        <v>0</v>
      </c>
      <c r="BG57" s="12">
        <v>8</v>
      </c>
      <c r="BH57" s="12">
        <v>0</v>
      </c>
      <c r="BI57" s="12">
        <v>3</v>
      </c>
      <c r="BJ57" s="12">
        <v>0</v>
      </c>
      <c r="BK57" s="12">
        <v>0</v>
      </c>
      <c r="BL57" s="12">
        <v>3</v>
      </c>
      <c r="BM57" s="74">
        <v>0.76900000000000002</v>
      </c>
      <c r="BN57" s="72">
        <v>14.010378057820613</v>
      </c>
      <c r="BO57" s="5">
        <v>4</v>
      </c>
    </row>
    <row r="58" spans="1:67" s="75" customFormat="1">
      <c r="A58" s="5">
        <v>16002</v>
      </c>
      <c r="B58" s="5" t="s">
        <v>146</v>
      </c>
      <c r="C58" s="5" t="s">
        <v>146</v>
      </c>
      <c r="D58" s="12">
        <v>32852</v>
      </c>
      <c r="E58" s="12">
        <v>3914</v>
      </c>
      <c r="F58" s="12">
        <v>3592</v>
      </c>
      <c r="G58" s="12">
        <v>3064</v>
      </c>
      <c r="H58" s="12">
        <v>3072</v>
      </c>
      <c r="I58" s="12">
        <v>6001</v>
      </c>
      <c r="J58" s="12">
        <v>4643</v>
      </c>
      <c r="K58" s="12">
        <v>3556</v>
      </c>
      <c r="L58" s="12">
        <v>2502</v>
      </c>
      <c r="M58" s="12">
        <v>1531</v>
      </c>
      <c r="N58" s="12">
        <v>682</v>
      </c>
      <c r="O58" s="12">
        <v>295</v>
      </c>
      <c r="P58" s="12">
        <v>2240</v>
      </c>
      <c r="Q58" s="12">
        <f>VLOOKUP(A58,'[1]RAIS_workers_2025-04-02T13_41_0'!$A:$C,3,0)</f>
        <v>10</v>
      </c>
      <c r="R58" s="12">
        <f>VLOOKUP(A58,'[2]RAIS_workers_2025-04-02T14_01_0'!$A:$C,3,0)</f>
        <v>125</v>
      </c>
      <c r="S58" s="12">
        <f>VLOOKUP(A58,'[3]RAIS_workers_2025-04-02T14_32_3'!$A:$C,3,0)</f>
        <v>387</v>
      </c>
      <c r="T58" s="70">
        <f>VLOOKUP(A58,[4]consulta3255115!$A:$D,3,0)</f>
        <v>1351.8422293333899</v>
      </c>
      <c r="U58" s="71">
        <v>0.54664058094779033</v>
      </c>
      <c r="V58" s="12">
        <v>414</v>
      </c>
      <c r="W58" s="19">
        <v>-3.0444964871194378E-2</v>
      </c>
      <c r="X58" s="12">
        <f>IFERROR(VLOOKUP(A58,[5]cnes_cnv_leiintbr173714187_32_1!$A:$C,3,0),0)</f>
        <v>0</v>
      </c>
      <c r="Y58" s="5">
        <f>IFERROR(VLOOKUP(A58,[6]cnes_cnv_leiintbr174300187_32_1!$A:$C,3,0),0)</f>
        <v>0</v>
      </c>
      <c r="Z58" s="12">
        <f>IFERROR(VLOOKUP(A58,[7]cnes_cnv_leiintbr175117187_32_1!$A:$C,3,0),0)</f>
        <v>0</v>
      </c>
      <c r="AA58" s="18">
        <f>IFERROR(VLOOKUP(A58,[8]cnes_cnv_leiintbr180027187_32_1!$A:$C,3,0),0)</f>
        <v>0</v>
      </c>
      <c r="AB58" s="72">
        <f t="shared" si="0"/>
        <v>0</v>
      </c>
      <c r="AC58" s="12">
        <v>158</v>
      </c>
      <c r="AD58" s="12">
        <v>89</v>
      </c>
      <c r="AE58" s="12">
        <v>29</v>
      </c>
      <c r="AF58" s="12">
        <v>7</v>
      </c>
      <c r="AG58" s="12">
        <v>10</v>
      </c>
      <c r="AH58" s="19">
        <v>2.5986397726039279E-2</v>
      </c>
      <c r="AI58" s="12">
        <v>0</v>
      </c>
      <c r="AJ58" s="12">
        <f t="shared" si="1"/>
        <v>0</v>
      </c>
      <c r="AK58" s="12">
        <v>0</v>
      </c>
      <c r="AL58" s="5">
        <v>0</v>
      </c>
      <c r="AM58" s="5">
        <v>0</v>
      </c>
      <c r="AN58" s="72">
        <v>0</v>
      </c>
      <c r="AO58" s="18">
        <v>0</v>
      </c>
      <c r="AP58" s="5">
        <f>IFERROR(VLOOKUP(A58,[9]cnes_cnv_leiintbr135436200_238_!$A:$E,5,0),0)</f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f t="shared" si="2"/>
        <v>0</v>
      </c>
      <c r="AY58" s="12">
        <v>0</v>
      </c>
      <c r="AZ58" s="73">
        <v>0</v>
      </c>
      <c r="BA58" s="12">
        <v>267</v>
      </c>
      <c r="BB58" s="73">
        <v>1</v>
      </c>
      <c r="BC58" s="12">
        <v>7</v>
      </c>
      <c r="BD58" s="12">
        <v>72</v>
      </c>
      <c r="BE58" s="12">
        <v>4</v>
      </c>
      <c r="BF58" s="12">
        <v>0</v>
      </c>
      <c r="BG58" s="12">
        <v>0</v>
      </c>
      <c r="BH58" s="12">
        <v>0</v>
      </c>
      <c r="BI58" s="12">
        <v>4</v>
      </c>
      <c r="BJ58" s="12">
        <v>0</v>
      </c>
      <c r="BK58" s="12">
        <v>0</v>
      </c>
      <c r="BL58" s="12">
        <v>4</v>
      </c>
      <c r="BM58" s="74">
        <v>0.79133333333333333</v>
      </c>
      <c r="BN58" s="72">
        <v>11.981132075471699</v>
      </c>
      <c r="BO58" s="5">
        <v>1</v>
      </c>
    </row>
    <row r="59" spans="1:67" s="75" customFormat="1">
      <c r="A59" s="5">
        <v>16003</v>
      </c>
      <c r="B59" s="5" t="s">
        <v>147</v>
      </c>
      <c r="C59" s="5" t="s">
        <v>146</v>
      </c>
      <c r="D59" s="12">
        <v>713392</v>
      </c>
      <c r="E59" s="12">
        <v>61760</v>
      </c>
      <c r="F59" s="12">
        <v>63682</v>
      </c>
      <c r="G59" s="12">
        <v>65337</v>
      </c>
      <c r="H59" s="12">
        <v>67137</v>
      </c>
      <c r="I59" s="12">
        <v>135708</v>
      </c>
      <c r="J59" s="12">
        <v>120267</v>
      </c>
      <c r="K59" s="12">
        <v>90344</v>
      </c>
      <c r="L59" s="12">
        <v>56692</v>
      </c>
      <c r="M59" s="12">
        <v>32008</v>
      </c>
      <c r="N59" s="12">
        <v>13909</v>
      </c>
      <c r="O59" s="12">
        <v>6548</v>
      </c>
      <c r="P59" s="12">
        <v>175867</v>
      </c>
      <c r="Q59" s="12">
        <f>VLOOKUP(A59,'[1]RAIS_workers_2025-04-02T13_41_0'!$A:$C,3,0)</f>
        <v>4523</v>
      </c>
      <c r="R59" s="12">
        <f>VLOOKUP(A59,'[2]RAIS_workers_2025-04-02T14_01_0'!$A:$C,3,0)</f>
        <v>28057</v>
      </c>
      <c r="S59" s="12">
        <f>VLOOKUP(A59,'[3]RAIS_workers_2025-04-02T14_32_3'!$A:$C,3,0)</f>
        <v>37782</v>
      </c>
      <c r="T59" s="70">
        <f>VLOOKUP(A59,[4]consulta3255115!$A:$D,3,0)</f>
        <v>2844.4947614345201</v>
      </c>
      <c r="U59" s="71">
        <v>-0.27739568765607098</v>
      </c>
      <c r="V59" s="12">
        <v>60661</v>
      </c>
      <c r="W59" s="19">
        <v>5.1390044370493625E-2</v>
      </c>
      <c r="X59" s="12">
        <f>IFERROR(VLOOKUP(A59,[5]cnes_cnv_leiintbr173714187_32_1!$A:$C,3,0),0)</f>
        <v>22</v>
      </c>
      <c r="Y59" s="5">
        <f>IFERROR(VLOOKUP(A59,[6]cnes_cnv_leiintbr174300187_32_1!$A:$C,3,0),0)</f>
        <v>0</v>
      </c>
      <c r="Z59" s="12">
        <f>IFERROR(VLOOKUP(A59,[7]cnes_cnv_leiintbr175117187_32_1!$A:$C,3,0),0)</f>
        <v>0</v>
      </c>
      <c r="AA59" s="18">
        <f>IFERROR(VLOOKUP(A59,[8]cnes_cnv_leiintbr180027187_32_1!$A:$C,3,0),0)</f>
        <v>0</v>
      </c>
      <c r="AB59" s="72">
        <f t="shared" si="0"/>
        <v>333.30219780219778</v>
      </c>
      <c r="AC59" s="12">
        <v>20097</v>
      </c>
      <c r="AD59" s="12">
        <v>13442</v>
      </c>
      <c r="AE59" s="12">
        <v>9291</v>
      </c>
      <c r="AF59" s="12">
        <v>5324</v>
      </c>
      <c r="AG59" s="12">
        <v>4523</v>
      </c>
      <c r="AH59" s="19">
        <v>2.3890832744212664E-2</v>
      </c>
      <c r="AI59" s="12">
        <v>5</v>
      </c>
      <c r="AJ59" s="12">
        <f t="shared" si="1"/>
        <v>36.4</v>
      </c>
      <c r="AK59" s="12">
        <v>306</v>
      </c>
      <c r="AL59" s="5">
        <v>0</v>
      </c>
      <c r="AM59" s="5">
        <v>182</v>
      </c>
      <c r="AN59" s="72">
        <v>0.12595155709342559</v>
      </c>
      <c r="AO59" s="18">
        <v>0</v>
      </c>
      <c r="AP59" s="5">
        <f>IFERROR(VLOOKUP(A59,[9]cnes_cnv_leiintbr135436200_238_!$A:$E,5,0),0)</f>
        <v>48</v>
      </c>
      <c r="AQ59" s="5">
        <v>0</v>
      </c>
      <c r="AR59" s="5">
        <v>0</v>
      </c>
      <c r="AS59" s="5">
        <v>0</v>
      </c>
      <c r="AT59" s="5">
        <v>0</v>
      </c>
      <c r="AU59" s="5">
        <v>92</v>
      </c>
      <c r="AV59" s="5">
        <v>0</v>
      </c>
      <c r="AW59" s="5">
        <v>0</v>
      </c>
      <c r="AX59" s="5">
        <f t="shared" si="2"/>
        <v>0.16120460584588131</v>
      </c>
      <c r="AY59" s="12">
        <v>279</v>
      </c>
      <c r="AZ59" s="73">
        <v>-8.6712048952080419E-4</v>
      </c>
      <c r="BA59" s="12">
        <v>12808</v>
      </c>
      <c r="BB59" s="73">
        <v>1</v>
      </c>
      <c r="BC59" s="12">
        <v>1129</v>
      </c>
      <c r="BD59" s="12">
        <v>2097</v>
      </c>
      <c r="BE59" s="12">
        <v>786</v>
      </c>
      <c r="BF59" s="12">
        <v>56</v>
      </c>
      <c r="BG59" s="12">
        <v>397</v>
      </c>
      <c r="BH59" s="12">
        <v>22</v>
      </c>
      <c r="BI59" s="12">
        <v>263</v>
      </c>
      <c r="BJ59" s="12">
        <v>24</v>
      </c>
      <c r="BK59" s="12">
        <v>13</v>
      </c>
      <c r="BL59" s="12">
        <v>185</v>
      </c>
      <c r="BM59" s="74">
        <v>0.78637499999999994</v>
      </c>
      <c r="BN59" s="72">
        <v>10.776545166402538</v>
      </c>
      <c r="BO59" s="5">
        <v>5</v>
      </c>
    </row>
    <row r="60" spans="1:67" s="75" customFormat="1">
      <c r="A60" s="5">
        <v>16004</v>
      </c>
      <c r="B60" s="5" t="s">
        <v>148</v>
      </c>
      <c r="C60" s="5" t="s">
        <v>146</v>
      </c>
      <c r="D60" s="12">
        <v>91342</v>
      </c>
      <c r="E60" s="12">
        <v>9554</v>
      </c>
      <c r="F60" s="12">
        <v>9509</v>
      </c>
      <c r="G60" s="12">
        <v>9037</v>
      </c>
      <c r="H60" s="12">
        <v>9140</v>
      </c>
      <c r="I60" s="12">
        <v>17607</v>
      </c>
      <c r="J60" s="12">
        <v>13582</v>
      </c>
      <c r="K60" s="12">
        <v>10019</v>
      </c>
      <c r="L60" s="12">
        <v>6669</v>
      </c>
      <c r="M60" s="12">
        <v>3784</v>
      </c>
      <c r="N60" s="12">
        <v>1680</v>
      </c>
      <c r="O60" s="12">
        <v>761</v>
      </c>
      <c r="P60" s="12">
        <v>7777</v>
      </c>
      <c r="Q60" s="12">
        <f>VLOOKUP(A60,'[1]RAIS_workers_2025-04-02T13_41_0'!$A:$C,3,0)</f>
        <v>26</v>
      </c>
      <c r="R60" s="12">
        <f>VLOOKUP(A60,'[2]RAIS_workers_2025-04-02T14_01_0'!$A:$C,3,0)</f>
        <v>500</v>
      </c>
      <c r="S60" s="12">
        <f>VLOOKUP(A60,'[3]RAIS_workers_2025-04-02T14_32_3'!$A:$C,3,0)</f>
        <v>1968</v>
      </c>
      <c r="T60" s="70">
        <f>VLOOKUP(A60,[4]consulta3255115!$A:$D,3,0)</f>
        <v>1586.42339698764</v>
      </c>
      <c r="U60" s="71">
        <v>0.40623588529538746</v>
      </c>
      <c r="V60" s="12">
        <v>1943</v>
      </c>
      <c r="W60" s="19">
        <v>6.8169323804288071E-2</v>
      </c>
      <c r="X60" s="12">
        <f>IFERROR(VLOOKUP(A60,[5]cnes_cnv_leiintbr173714187_32_1!$A:$C,3,0),0)</f>
        <v>0</v>
      </c>
      <c r="Y60" s="5">
        <f>IFERROR(VLOOKUP(A60,[6]cnes_cnv_leiintbr174300187_32_1!$A:$C,3,0),0)</f>
        <v>0</v>
      </c>
      <c r="Z60" s="12">
        <f>IFERROR(VLOOKUP(A60,[7]cnes_cnv_leiintbr175117187_32_1!$A:$C,3,0),0)</f>
        <v>0</v>
      </c>
      <c r="AA60" s="18">
        <f>IFERROR(VLOOKUP(A60,[8]cnes_cnv_leiintbr180027187_32_1!$A:$C,3,0),0)</f>
        <v>0</v>
      </c>
      <c r="AB60" s="72">
        <f t="shared" si="0"/>
        <v>0</v>
      </c>
      <c r="AC60" s="12">
        <v>767</v>
      </c>
      <c r="AD60" s="12">
        <v>305</v>
      </c>
      <c r="AE60" s="12">
        <v>172</v>
      </c>
      <c r="AF60" s="12">
        <v>23</v>
      </c>
      <c r="AG60" s="12">
        <v>26</v>
      </c>
      <c r="AH60" s="19">
        <v>2.4441337284236919E-2</v>
      </c>
      <c r="AI60" s="12">
        <v>0</v>
      </c>
      <c r="AJ60" s="12">
        <f t="shared" si="1"/>
        <v>0</v>
      </c>
      <c r="AK60" s="12">
        <v>0</v>
      </c>
      <c r="AL60" s="5">
        <v>0</v>
      </c>
      <c r="AM60" s="5">
        <v>0</v>
      </c>
      <c r="AN60" s="72">
        <v>0</v>
      </c>
      <c r="AO60" s="18">
        <v>0</v>
      </c>
      <c r="AP60" s="5">
        <f>IFERROR(VLOOKUP(A60,[9]cnes_cnv_leiintbr135436200_238_!$A:$E,5,0),0)</f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f t="shared" si="2"/>
        <v>0</v>
      </c>
      <c r="AY60" s="12">
        <v>0</v>
      </c>
      <c r="AZ60" s="73">
        <v>0</v>
      </c>
      <c r="BA60" s="12">
        <v>392</v>
      </c>
      <c r="BB60" s="73">
        <v>1</v>
      </c>
      <c r="BC60" s="12">
        <v>29</v>
      </c>
      <c r="BD60" s="12">
        <v>29</v>
      </c>
      <c r="BE60" s="12">
        <v>14</v>
      </c>
      <c r="BF60" s="12">
        <v>0</v>
      </c>
      <c r="BG60" s="12">
        <v>0</v>
      </c>
      <c r="BH60" s="12">
        <v>4</v>
      </c>
      <c r="BI60" s="12">
        <v>14</v>
      </c>
      <c r="BJ60" s="12">
        <v>1</v>
      </c>
      <c r="BK60" s="12">
        <v>0</v>
      </c>
      <c r="BL60" s="12">
        <v>18</v>
      </c>
      <c r="BM60" s="74">
        <v>0.78000000000000014</v>
      </c>
      <c r="BN60" s="72">
        <v>10.743019403691449</v>
      </c>
      <c r="BO60" s="5">
        <v>3</v>
      </c>
    </row>
    <row r="61" spans="1:67" s="75" customFormat="1">
      <c r="A61" s="5">
        <v>17001</v>
      </c>
      <c r="B61" s="5" t="s">
        <v>698</v>
      </c>
      <c r="C61" s="5" t="s">
        <v>696</v>
      </c>
      <c r="D61" s="12">
        <v>219201</v>
      </c>
      <c r="E61" s="12">
        <v>20239</v>
      </c>
      <c r="F61" s="12">
        <v>19303</v>
      </c>
      <c r="G61" s="12">
        <v>18163</v>
      </c>
      <c r="H61" s="12">
        <v>18023</v>
      </c>
      <c r="I61" s="12">
        <v>37785</v>
      </c>
      <c r="J61" s="12">
        <v>34833</v>
      </c>
      <c r="K61" s="12">
        <v>27420</v>
      </c>
      <c r="L61" s="12">
        <v>19137</v>
      </c>
      <c r="M61" s="12">
        <v>13008</v>
      </c>
      <c r="N61" s="12">
        <v>7488</v>
      </c>
      <c r="O61" s="12">
        <v>3802</v>
      </c>
      <c r="P61" s="12">
        <v>30011</v>
      </c>
      <c r="Q61" s="12">
        <f>VLOOKUP(A61,'[1]RAIS_workers_2025-04-02T13_41_0'!$A:$C,3,0)</f>
        <v>81</v>
      </c>
      <c r="R61" s="12">
        <f>VLOOKUP(A61,'[2]RAIS_workers_2025-04-02T14_01_0'!$A:$C,3,0)</f>
        <v>365</v>
      </c>
      <c r="S61" s="12">
        <f>VLOOKUP(A61,'[3]RAIS_workers_2025-04-02T14_32_3'!$A:$C,3,0)</f>
        <v>5335</v>
      </c>
      <c r="T61" s="70">
        <f>VLOOKUP(A61,[4]consulta3255115!$A:$D,3,0)</f>
        <v>1229.62547529013</v>
      </c>
      <c r="U61" s="71">
        <v>0.65364379462223521</v>
      </c>
      <c r="V61" s="12">
        <v>5117</v>
      </c>
      <c r="W61" s="19">
        <v>0.100666810066681</v>
      </c>
      <c r="X61" s="12">
        <f>IFERROR(VLOOKUP(A61,[5]cnes_cnv_leiintbr173714187_32_1!$A:$C,3,0),0)</f>
        <v>2</v>
      </c>
      <c r="Y61" s="5">
        <f>IFERROR(VLOOKUP(A61,[6]cnes_cnv_leiintbr174300187_32_1!$A:$C,3,0),0)</f>
        <v>0</v>
      </c>
      <c r="Z61" s="12">
        <f>IFERROR(VLOOKUP(A61,[7]cnes_cnv_leiintbr175117187_32_1!$A:$C,3,0),0)</f>
        <v>0</v>
      </c>
      <c r="AA61" s="18">
        <f>IFERROR(VLOOKUP(A61,[8]cnes_cnv_leiintbr180027187_32_1!$A:$C,3,0),0)</f>
        <v>0</v>
      </c>
      <c r="AB61" s="72">
        <f t="shared" si="0"/>
        <v>0</v>
      </c>
      <c r="AC61" s="12">
        <v>1979</v>
      </c>
      <c r="AD61" s="12">
        <v>235</v>
      </c>
      <c r="AE61" s="12">
        <v>75</v>
      </c>
      <c r="AF61" s="12">
        <v>55</v>
      </c>
      <c r="AG61" s="12">
        <v>81</v>
      </c>
      <c r="AH61" s="19">
        <v>5.6995678910345404E-3</v>
      </c>
      <c r="AI61" s="12">
        <v>0</v>
      </c>
      <c r="AJ61" s="12">
        <f t="shared" si="1"/>
        <v>0</v>
      </c>
      <c r="AK61" s="12">
        <v>2</v>
      </c>
      <c r="AL61" s="5">
        <v>0</v>
      </c>
      <c r="AM61" s="5">
        <v>0</v>
      </c>
      <c r="AN61" s="72">
        <v>0</v>
      </c>
      <c r="AO61" s="18">
        <v>0</v>
      </c>
      <c r="AP61" s="5">
        <f>IFERROR(VLOOKUP(A61,[9]cnes_cnv_leiintbr135436200_238_!$A:$E,5,0),0)</f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f t="shared" si="2"/>
        <v>0</v>
      </c>
      <c r="AY61" s="12">
        <v>13</v>
      </c>
      <c r="AZ61" s="71">
        <v>1</v>
      </c>
      <c r="BA61" s="12">
        <v>1463</v>
      </c>
      <c r="BB61" s="73">
        <v>0.33974358974358976</v>
      </c>
      <c r="BC61" s="12">
        <v>22</v>
      </c>
      <c r="BD61" s="12">
        <v>156</v>
      </c>
      <c r="BE61" s="12">
        <v>90</v>
      </c>
      <c r="BF61" s="12">
        <v>0</v>
      </c>
      <c r="BG61" s="12">
        <v>29</v>
      </c>
      <c r="BH61" s="12">
        <v>1</v>
      </c>
      <c r="BI61" s="12">
        <v>27</v>
      </c>
      <c r="BJ61" s="12">
        <v>3</v>
      </c>
      <c r="BK61" s="12">
        <v>1</v>
      </c>
      <c r="BL61" s="12">
        <v>42</v>
      </c>
      <c r="BM61" s="74">
        <v>0.75924000000000003</v>
      </c>
      <c r="BN61" s="72">
        <v>20.140515222482446</v>
      </c>
      <c r="BO61" s="5">
        <v>7</v>
      </c>
    </row>
    <row r="62" spans="1:67" s="75" customFormat="1">
      <c r="A62" s="5">
        <v>17002</v>
      </c>
      <c r="B62" s="5" t="s">
        <v>697</v>
      </c>
      <c r="C62" s="5" t="s">
        <v>696</v>
      </c>
      <c r="D62" s="12">
        <v>327240</v>
      </c>
      <c r="E62" s="12">
        <v>24847</v>
      </c>
      <c r="F62" s="12">
        <v>24988</v>
      </c>
      <c r="G62" s="12">
        <v>26984</v>
      </c>
      <c r="H62" s="12">
        <v>28342</v>
      </c>
      <c r="I62" s="12">
        <v>57687</v>
      </c>
      <c r="J62" s="12">
        <v>54759</v>
      </c>
      <c r="K62" s="12">
        <v>44143</v>
      </c>
      <c r="L62" s="12">
        <v>30787</v>
      </c>
      <c r="M62" s="12">
        <v>19407</v>
      </c>
      <c r="N62" s="12">
        <v>10383</v>
      </c>
      <c r="O62" s="12">
        <v>4913</v>
      </c>
      <c r="P62" s="12">
        <v>91825</v>
      </c>
      <c r="Q62" s="12">
        <f>VLOOKUP(A62,'[1]RAIS_workers_2025-04-02T13_41_0'!$A:$C,3,0)</f>
        <v>643</v>
      </c>
      <c r="R62" s="12">
        <f>VLOOKUP(A62,'[2]RAIS_workers_2025-04-02T14_01_0'!$A:$C,3,0)</f>
        <v>3671</v>
      </c>
      <c r="S62" s="12">
        <f>VLOOKUP(A62,'[3]RAIS_workers_2025-04-02T14_32_3'!$A:$C,3,0)</f>
        <v>19116</v>
      </c>
      <c r="T62" s="70">
        <f>VLOOKUP(A62,[4]consulta3255115!$A:$D,3,0)</f>
        <v>1492.06484983313</v>
      </c>
      <c r="U62" s="71">
        <v>0.70504856521983728</v>
      </c>
      <c r="V62" s="12">
        <v>24816</v>
      </c>
      <c r="W62" s="19">
        <v>0.1072145629768438</v>
      </c>
      <c r="X62" s="12">
        <f>IFERROR(VLOOKUP(A62,[5]cnes_cnv_leiintbr173714187_32_1!$A:$C,3,0),0)</f>
        <v>17</v>
      </c>
      <c r="Y62" s="5">
        <f>IFERROR(VLOOKUP(A62,[6]cnes_cnv_leiintbr174300187_32_1!$A:$C,3,0),0)</f>
        <v>14</v>
      </c>
      <c r="Z62" s="12">
        <f>IFERROR(VLOOKUP(A62,[7]cnes_cnv_leiintbr175117187_32_1!$A:$C,3,0),0)</f>
        <v>10</v>
      </c>
      <c r="AA62" s="18">
        <f>IFERROR(VLOOKUP(A62,[8]cnes_cnv_leiintbr180027187_32_1!$A:$C,3,0),0)</f>
        <v>20</v>
      </c>
      <c r="AB62" s="72">
        <f t="shared" si="0"/>
        <v>229.77777777777777</v>
      </c>
      <c r="AC62" s="12">
        <v>6551</v>
      </c>
      <c r="AD62" s="12">
        <v>1841</v>
      </c>
      <c r="AE62" s="12">
        <v>1079</v>
      </c>
      <c r="AF62" s="12">
        <v>751</v>
      </c>
      <c r="AG62" s="12">
        <v>643</v>
      </c>
      <c r="AH62" s="19">
        <v>9.9728689787057512E-3</v>
      </c>
      <c r="AI62" s="12">
        <v>8</v>
      </c>
      <c r="AJ62" s="12">
        <f t="shared" si="1"/>
        <v>13.5</v>
      </c>
      <c r="AK62" s="12">
        <v>131</v>
      </c>
      <c r="AL62" s="5">
        <v>2</v>
      </c>
      <c r="AM62" s="5">
        <v>108</v>
      </c>
      <c r="AN62" s="72">
        <v>0.14535666218034993</v>
      </c>
      <c r="AO62" s="18">
        <v>2</v>
      </c>
      <c r="AP62" s="5">
        <f>IFERROR(VLOOKUP(A62,[9]cnes_cnv_leiintbr135436200_238_!$A:$E,5,0),0)</f>
        <v>14</v>
      </c>
      <c r="AQ62" s="5">
        <v>2</v>
      </c>
      <c r="AR62" s="5">
        <v>3</v>
      </c>
      <c r="AS62" s="5">
        <v>3</v>
      </c>
      <c r="AT62" s="5">
        <v>1</v>
      </c>
      <c r="AU62" s="5">
        <v>48</v>
      </c>
      <c r="AV62" s="5">
        <v>1</v>
      </c>
      <c r="AW62" s="5">
        <v>0</v>
      </c>
      <c r="AX62" s="5">
        <f t="shared" si="2"/>
        <v>1.2413793103448276</v>
      </c>
      <c r="AY62" s="12">
        <v>112</v>
      </c>
      <c r="AZ62" s="73">
        <v>0.75</v>
      </c>
      <c r="BA62" s="12">
        <v>3894</v>
      </c>
      <c r="BB62" s="73">
        <v>0.53852232319241411</v>
      </c>
      <c r="BC62" s="12">
        <v>87</v>
      </c>
      <c r="BD62" s="12">
        <v>777</v>
      </c>
      <c r="BE62" s="12">
        <v>47</v>
      </c>
      <c r="BF62" s="12">
        <v>127</v>
      </c>
      <c r="BG62" s="12">
        <v>260</v>
      </c>
      <c r="BH62" s="12">
        <v>13</v>
      </c>
      <c r="BI62" s="12">
        <v>98</v>
      </c>
      <c r="BJ62" s="12">
        <v>16</v>
      </c>
      <c r="BK62" s="12">
        <v>7</v>
      </c>
      <c r="BL62" s="12">
        <v>115</v>
      </c>
      <c r="BM62" s="74">
        <v>0.78535294117647059</v>
      </c>
      <c r="BN62" s="72">
        <v>16.58225637443244</v>
      </c>
      <c r="BO62" s="5">
        <v>12</v>
      </c>
    </row>
    <row r="63" spans="1:67" s="75" customFormat="1">
      <c r="A63" s="5">
        <v>17003</v>
      </c>
      <c r="B63" s="5" t="s">
        <v>701</v>
      </c>
      <c r="C63" s="5" t="s">
        <v>696</v>
      </c>
      <c r="D63" s="12">
        <v>149994</v>
      </c>
      <c r="E63" s="12">
        <v>11092</v>
      </c>
      <c r="F63" s="12">
        <v>10919</v>
      </c>
      <c r="G63" s="12">
        <v>10655</v>
      </c>
      <c r="H63" s="12">
        <v>11440</v>
      </c>
      <c r="I63" s="12">
        <v>24950</v>
      </c>
      <c r="J63" s="12">
        <v>22246</v>
      </c>
      <c r="K63" s="12">
        <v>21468</v>
      </c>
      <c r="L63" s="12">
        <v>17053</v>
      </c>
      <c r="M63" s="12">
        <v>11273</v>
      </c>
      <c r="N63" s="12">
        <v>6059</v>
      </c>
      <c r="O63" s="12">
        <v>2839</v>
      </c>
      <c r="P63" s="12">
        <v>32123</v>
      </c>
      <c r="Q63" s="12">
        <f>VLOOKUP(A63,'[1]RAIS_workers_2025-04-02T13_41_0'!$A:$C,3,0)</f>
        <v>197</v>
      </c>
      <c r="R63" s="12">
        <f>VLOOKUP(A63,'[2]RAIS_workers_2025-04-02T14_01_0'!$A:$C,3,0)</f>
        <v>780</v>
      </c>
      <c r="S63" s="12">
        <f>VLOOKUP(A63,'[3]RAIS_workers_2025-04-02T14_32_3'!$A:$C,3,0)</f>
        <v>6748</v>
      </c>
      <c r="T63" s="70">
        <f>VLOOKUP(A63,[4]consulta3255115!$A:$D,3,0)</f>
        <v>1295.5822016433401</v>
      </c>
      <c r="U63" s="71">
        <v>0.89527848648003394</v>
      </c>
      <c r="V63" s="12">
        <v>4582</v>
      </c>
      <c r="W63" s="19">
        <v>4.3498064222272828E-2</v>
      </c>
      <c r="X63" s="12">
        <f>IFERROR(VLOOKUP(A63,[5]cnes_cnv_leiintbr173714187_32_1!$A:$C,3,0),0)</f>
        <v>0</v>
      </c>
      <c r="Y63" s="5">
        <f>IFERROR(VLOOKUP(A63,[6]cnes_cnv_leiintbr174300187_32_1!$A:$C,3,0),0)</f>
        <v>0</v>
      </c>
      <c r="Z63" s="12">
        <f>IFERROR(VLOOKUP(A63,[7]cnes_cnv_leiintbr175117187_32_1!$A:$C,3,0),0)</f>
        <v>0</v>
      </c>
      <c r="AA63" s="18">
        <f>IFERROR(VLOOKUP(A63,[8]cnes_cnv_leiintbr180027187_32_1!$A:$C,3,0),0)</f>
        <v>0</v>
      </c>
      <c r="AB63" s="72">
        <f t="shared" si="0"/>
        <v>2291</v>
      </c>
      <c r="AC63" s="12">
        <v>2094</v>
      </c>
      <c r="AD63" s="12">
        <v>451</v>
      </c>
      <c r="AE63" s="12">
        <v>212</v>
      </c>
      <c r="AF63" s="12">
        <v>117</v>
      </c>
      <c r="AG63" s="12">
        <v>197</v>
      </c>
      <c r="AH63" s="19">
        <v>6.9791053461920605E-4</v>
      </c>
      <c r="AI63" s="12">
        <v>1</v>
      </c>
      <c r="AJ63" s="12">
        <f t="shared" si="1"/>
        <v>2</v>
      </c>
      <c r="AK63" s="12">
        <v>9</v>
      </c>
      <c r="AL63" s="5">
        <v>0</v>
      </c>
      <c r="AM63" s="5">
        <v>2</v>
      </c>
      <c r="AN63" s="72">
        <v>8.0321285140562242E-3</v>
      </c>
      <c r="AO63" s="18">
        <v>0</v>
      </c>
      <c r="AP63" s="5">
        <f>IFERROR(VLOOKUP(A63,[9]cnes_cnv_leiintbr135436200_238_!$A:$E,5,0),0)</f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f t="shared" si="2"/>
        <v>0.1111111111111111</v>
      </c>
      <c r="AY63" s="12">
        <v>2</v>
      </c>
      <c r="AZ63" s="71">
        <v>1</v>
      </c>
      <c r="BA63" s="12">
        <v>1110</v>
      </c>
      <c r="BB63" s="73">
        <v>0.35365853658536583</v>
      </c>
      <c r="BC63" s="12">
        <v>18</v>
      </c>
      <c r="BD63" s="12">
        <v>100</v>
      </c>
      <c r="BE63" s="12">
        <v>41</v>
      </c>
      <c r="BF63" s="12">
        <v>0</v>
      </c>
      <c r="BG63" s="12">
        <v>26</v>
      </c>
      <c r="BH63" s="12">
        <v>0</v>
      </c>
      <c r="BI63" s="12">
        <v>36</v>
      </c>
      <c r="BJ63" s="12">
        <v>3</v>
      </c>
      <c r="BK63" s="12">
        <v>1</v>
      </c>
      <c r="BL63" s="12">
        <v>31</v>
      </c>
      <c r="BM63" s="74">
        <v>0.80408333333333337</v>
      </c>
      <c r="BN63" s="72">
        <v>17.241798298906431</v>
      </c>
      <c r="BO63" s="5">
        <v>20</v>
      </c>
    </row>
    <row r="64" spans="1:67" s="75" customFormat="1">
      <c r="A64" s="5">
        <v>17004</v>
      </c>
      <c r="B64" s="5" t="s">
        <v>703</v>
      </c>
      <c r="C64" s="5" t="s">
        <v>696</v>
      </c>
      <c r="D64" s="12">
        <v>129898</v>
      </c>
      <c r="E64" s="12">
        <v>9358</v>
      </c>
      <c r="F64" s="12">
        <v>9412</v>
      </c>
      <c r="G64" s="12">
        <v>9754</v>
      </c>
      <c r="H64" s="12">
        <v>10255</v>
      </c>
      <c r="I64" s="12">
        <v>21266</v>
      </c>
      <c r="J64" s="12">
        <v>20126</v>
      </c>
      <c r="K64" s="12">
        <v>18386</v>
      </c>
      <c r="L64" s="12">
        <v>14462</v>
      </c>
      <c r="M64" s="12">
        <v>9330</v>
      </c>
      <c r="N64" s="12">
        <v>5092</v>
      </c>
      <c r="O64" s="12">
        <v>2457</v>
      </c>
      <c r="P64" s="12">
        <v>36642</v>
      </c>
      <c r="Q64" s="12">
        <f>VLOOKUP(A64,'[1]RAIS_workers_2025-04-02T13_41_0'!$A:$C,3,0)</f>
        <v>211</v>
      </c>
      <c r="R64" s="12">
        <f>VLOOKUP(A64,'[2]RAIS_workers_2025-04-02T14_01_0'!$A:$C,3,0)</f>
        <v>748</v>
      </c>
      <c r="S64" s="12">
        <f>VLOOKUP(A64,'[3]RAIS_workers_2025-04-02T14_32_3'!$A:$C,3,0)</f>
        <v>7431</v>
      </c>
      <c r="T64" s="70">
        <f>VLOOKUP(A64,[4]consulta3255115!$A:$D,3,0)</f>
        <v>1357.9680899802199</v>
      </c>
      <c r="U64" s="71">
        <v>0.85965647995543415</v>
      </c>
      <c r="V64" s="12">
        <v>6022</v>
      </c>
      <c r="W64" s="19">
        <v>1.2100840336134453E-2</v>
      </c>
      <c r="X64" s="12">
        <f>IFERROR(VLOOKUP(A64,[5]cnes_cnv_leiintbr173714187_32_1!$A:$C,3,0),0)</f>
        <v>0</v>
      </c>
      <c r="Y64" s="5">
        <f>IFERROR(VLOOKUP(A64,[6]cnes_cnv_leiintbr174300187_32_1!$A:$C,3,0),0)</f>
        <v>0</v>
      </c>
      <c r="Z64" s="12">
        <f>IFERROR(VLOOKUP(A64,[7]cnes_cnv_leiintbr175117187_32_1!$A:$C,3,0),0)</f>
        <v>5</v>
      </c>
      <c r="AA64" s="18">
        <f>IFERROR(VLOOKUP(A64,[8]cnes_cnv_leiintbr180027187_32_1!$A:$C,3,0),0)</f>
        <v>0</v>
      </c>
      <c r="AB64" s="72">
        <f t="shared" si="0"/>
        <v>547.4545454545455</v>
      </c>
      <c r="AC64" s="12">
        <v>2130</v>
      </c>
      <c r="AD64" s="12">
        <v>359</v>
      </c>
      <c r="AE64" s="12">
        <v>244</v>
      </c>
      <c r="AF64" s="12">
        <v>145</v>
      </c>
      <c r="AG64" s="12">
        <v>211</v>
      </c>
      <c r="AH64" s="19">
        <v>5.9735402137757188E-3</v>
      </c>
      <c r="AI64" s="12">
        <v>3</v>
      </c>
      <c r="AJ64" s="12">
        <f t="shared" si="1"/>
        <v>3.6666666666666665</v>
      </c>
      <c r="AK64" s="12">
        <v>24</v>
      </c>
      <c r="AL64" s="5">
        <v>0</v>
      </c>
      <c r="AM64" s="5">
        <v>11</v>
      </c>
      <c r="AN64" s="72">
        <v>3.8461538461538464E-2</v>
      </c>
      <c r="AO64" s="18">
        <v>0</v>
      </c>
      <c r="AP64" s="5">
        <f>IFERROR(VLOOKUP(A64,[9]cnes_cnv_leiintbr135436200_238_!$A:$E,5,0),0)</f>
        <v>2</v>
      </c>
      <c r="AQ64" s="5">
        <v>0</v>
      </c>
      <c r="AR64" s="5">
        <v>0</v>
      </c>
      <c r="AS64" s="5">
        <v>0</v>
      </c>
      <c r="AT64" s="5">
        <v>0</v>
      </c>
      <c r="AU64" s="5">
        <v>2</v>
      </c>
      <c r="AV64" s="5">
        <v>0</v>
      </c>
      <c r="AW64" s="5">
        <v>0</v>
      </c>
      <c r="AX64" s="5">
        <f t="shared" si="2"/>
        <v>0.33333333333333331</v>
      </c>
      <c r="AY64" s="12">
        <v>18</v>
      </c>
      <c r="AZ64" s="71">
        <v>1</v>
      </c>
      <c r="BA64" s="12">
        <v>1094</v>
      </c>
      <c r="BB64" s="73">
        <v>0.56958393113342898</v>
      </c>
      <c r="BC64" s="12">
        <v>33</v>
      </c>
      <c r="BD64" s="12">
        <v>102</v>
      </c>
      <c r="BE64" s="12">
        <v>39</v>
      </c>
      <c r="BF64" s="12">
        <v>0</v>
      </c>
      <c r="BG64" s="12">
        <v>0</v>
      </c>
      <c r="BH64" s="12">
        <v>3</v>
      </c>
      <c r="BI64" s="12">
        <v>33</v>
      </c>
      <c r="BJ64" s="12">
        <v>2</v>
      </c>
      <c r="BK64" s="12">
        <v>1</v>
      </c>
      <c r="BL64" s="12">
        <v>29</v>
      </c>
      <c r="BM64" s="74">
        <v>0.80123076923076908</v>
      </c>
      <c r="BN64" s="72">
        <v>16.614420062695892</v>
      </c>
      <c r="BO64" s="5">
        <v>19</v>
      </c>
    </row>
    <row r="65" spans="1:67" s="75" customFormat="1">
      <c r="A65" s="5">
        <v>17005</v>
      </c>
      <c r="B65" s="5" t="s">
        <v>278</v>
      </c>
      <c r="C65" s="5" t="s">
        <v>696</v>
      </c>
      <c r="D65" s="12">
        <v>153069</v>
      </c>
      <c r="E65" s="12">
        <v>10253</v>
      </c>
      <c r="F65" s="12">
        <v>10341</v>
      </c>
      <c r="G65" s="12">
        <v>11067</v>
      </c>
      <c r="H65" s="12">
        <v>12221</v>
      </c>
      <c r="I65" s="12">
        <v>25920</v>
      </c>
      <c r="J65" s="12">
        <v>24893</v>
      </c>
      <c r="K65" s="12">
        <v>22142</v>
      </c>
      <c r="L65" s="12">
        <v>16883</v>
      </c>
      <c r="M65" s="12">
        <v>10916</v>
      </c>
      <c r="N65" s="12">
        <v>5804</v>
      </c>
      <c r="O65" s="12">
        <v>2629</v>
      </c>
      <c r="P65" s="12">
        <v>44754</v>
      </c>
      <c r="Q65" s="12">
        <f>VLOOKUP(A65,'[1]RAIS_workers_2025-04-02T13_41_0'!$A:$C,3,0)</f>
        <v>350</v>
      </c>
      <c r="R65" s="12">
        <f>VLOOKUP(A65,'[2]RAIS_workers_2025-04-02T14_01_0'!$A:$C,3,0)</f>
        <v>1393</v>
      </c>
      <c r="S65" s="12">
        <f>VLOOKUP(A65,'[3]RAIS_workers_2025-04-02T14_32_3'!$A:$C,3,0)</f>
        <v>9985</v>
      </c>
      <c r="T65" s="70">
        <f>VLOOKUP(A65,[4]consulta3255115!$A:$D,3,0)</f>
        <v>1449.0741564437001</v>
      </c>
      <c r="U65" s="71">
        <v>0.66474115280839663</v>
      </c>
      <c r="V65" s="12">
        <v>13316</v>
      </c>
      <c r="W65" s="19">
        <v>-4.7832585949177881E-3</v>
      </c>
      <c r="X65" s="12">
        <f>IFERROR(VLOOKUP(A65,[5]cnes_cnv_leiintbr173714187_32_1!$A:$C,3,0),0)</f>
        <v>5</v>
      </c>
      <c r="Y65" s="5">
        <f>IFERROR(VLOOKUP(A65,[6]cnes_cnv_leiintbr174300187_32_1!$A:$C,3,0),0)</f>
        <v>1</v>
      </c>
      <c r="Z65" s="12">
        <f>IFERROR(VLOOKUP(A65,[7]cnes_cnv_leiintbr175117187_32_1!$A:$C,3,0),0)</f>
        <v>0</v>
      </c>
      <c r="AA65" s="18">
        <f>IFERROR(VLOOKUP(A65,[8]cnes_cnv_leiintbr180027187_32_1!$A:$C,3,0),0)</f>
        <v>0</v>
      </c>
      <c r="AB65" s="72">
        <f t="shared" si="0"/>
        <v>177.54666666666665</v>
      </c>
      <c r="AC65" s="12">
        <v>3468</v>
      </c>
      <c r="AD65" s="12">
        <v>642</v>
      </c>
      <c r="AE65" s="12">
        <v>445</v>
      </c>
      <c r="AF65" s="12">
        <v>306</v>
      </c>
      <c r="AG65" s="12">
        <v>350</v>
      </c>
      <c r="AH65" s="19">
        <v>5.6381692259848126E-3</v>
      </c>
      <c r="AI65" s="12">
        <v>5</v>
      </c>
      <c r="AJ65" s="12">
        <f t="shared" si="1"/>
        <v>15</v>
      </c>
      <c r="AK65" s="12">
        <v>36</v>
      </c>
      <c r="AL65" s="5">
        <v>0</v>
      </c>
      <c r="AM65" s="5">
        <v>75</v>
      </c>
      <c r="AN65" s="72">
        <v>0.21367521367521367</v>
      </c>
      <c r="AO65" s="18">
        <v>0</v>
      </c>
      <c r="AP65" s="5">
        <f>IFERROR(VLOOKUP(A65,[9]cnes_cnv_leiintbr135436200_238_!$A:$E,5,0),0)</f>
        <v>12</v>
      </c>
      <c r="AQ65" s="5">
        <v>0</v>
      </c>
      <c r="AR65" s="5">
        <v>0</v>
      </c>
      <c r="AS65" s="5">
        <v>3</v>
      </c>
      <c r="AT65" s="5">
        <v>1</v>
      </c>
      <c r="AU65" s="5">
        <v>38</v>
      </c>
      <c r="AV65" s="5">
        <v>0</v>
      </c>
      <c r="AW65" s="5">
        <v>5</v>
      </c>
      <c r="AX65" s="5">
        <f t="shared" si="2"/>
        <v>0.78947368421052633</v>
      </c>
      <c r="AY65" s="12">
        <v>43</v>
      </c>
      <c r="AZ65" s="73">
        <v>0.59259259259259256</v>
      </c>
      <c r="BA65" s="12">
        <v>1638</v>
      </c>
      <c r="BB65" s="73">
        <v>0.87844036697247707</v>
      </c>
      <c r="BC65" s="12">
        <v>95</v>
      </c>
      <c r="BD65" s="12">
        <v>243</v>
      </c>
      <c r="BE65" s="12">
        <v>78</v>
      </c>
      <c r="BF65" s="12">
        <v>141</v>
      </c>
      <c r="BG65" s="12">
        <v>158</v>
      </c>
      <c r="BH65" s="12">
        <v>4</v>
      </c>
      <c r="BI65" s="12">
        <v>76</v>
      </c>
      <c r="BJ65" s="12">
        <v>7</v>
      </c>
      <c r="BK65" s="12">
        <v>4</v>
      </c>
      <c r="BL65" s="12">
        <v>60</v>
      </c>
      <c r="BM65" s="74">
        <v>0.77089285714285694</v>
      </c>
      <c r="BN65" s="72">
        <v>15.992261808802144</v>
      </c>
      <c r="BO65" s="5">
        <v>15</v>
      </c>
    </row>
    <row r="66" spans="1:67" s="75" customFormat="1">
      <c r="A66" s="5">
        <v>17006</v>
      </c>
      <c r="B66" s="5" t="s">
        <v>702</v>
      </c>
      <c r="C66" s="5" t="s">
        <v>696</v>
      </c>
      <c r="D66" s="12">
        <v>421098</v>
      </c>
      <c r="E66" s="12">
        <v>32142</v>
      </c>
      <c r="F66" s="12">
        <v>31997</v>
      </c>
      <c r="G66" s="12">
        <v>37022</v>
      </c>
      <c r="H66" s="12">
        <v>40934</v>
      </c>
      <c r="I66" s="12">
        <v>78401</v>
      </c>
      <c r="J66" s="12">
        <v>72085</v>
      </c>
      <c r="K66" s="12">
        <v>56128</v>
      </c>
      <c r="L66" s="12">
        <v>35790</v>
      </c>
      <c r="M66" s="12">
        <v>21640</v>
      </c>
      <c r="N66" s="12">
        <v>10629</v>
      </c>
      <c r="O66" s="12">
        <v>4330</v>
      </c>
      <c r="P66" s="12">
        <v>243313</v>
      </c>
      <c r="Q66" s="12">
        <f>VLOOKUP(A66,'[1]RAIS_workers_2025-04-02T13_41_0'!$A:$C,3,0)</f>
        <v>5930</v>
      </c>
      <c r="R66" s="12">
        <f>VLOOKUP(A66,'[2]RAIS_workers_2025-04-02T14_01_0'!$A:$C,3,0)</f>
        <v>25288</v>
      </c>
      <c r="S66" s="12">
        <f>VLOOKUP(A66,'[3]RAIS_workers_2025-04-02T14_32_3'!$A:$C,3,0)</f>
        <v>64981</v>
      </c>
      <c r="T66" s="70">
        <f>VLOOKUP(A66,[4]consulta3255115!$A:$D,3,0)</f>
        <v>2942.1354646595501</v>
      </c>
      <c r="U66" s="71">
        <v>-0.10043235377387424</v>
      </c>
      <c r="V66" s="12">
        <v>67101</v>
      </c>
      <c r="W66" s="19">
        <v>-8.774651008198537E-3</v>
      </c>
      <c r="X66" s="12">
        <f>IFERROR(VLOOKUP(A66,[5]cnes_cnv_leiintbr173714187_32_1!$A:$C,3,0),0)</f>
        <v>33</v>
      </c>
      <c r="Y66" s="5">
        <f>IFERROR(VLOOKUP(A66,[6]cnes_cnv_leiintbr174300187_32_1!$A:$C,3,0),0)</f>
        <v>52</v>
      </c>
      <c r="Z66" s="12">
        <f>IFERROR(VLOOKUP(A66,[7]cnes_cnv_leiintbr175117187_32_1!$A:$C,3,0),0)</f>
        <v>27</v>
      </c>
      <c r="AA66" s="18">
        <f>IFERROR(VLOOKUP(A66,[8]cnes_cnv_leiintbr180027187_32_1!$A:$C,3,0),0)</f>
        <v>38</v>
      </c>
      <c r="AB66" s="72">
        <f t="shared" si="0"/>
        <v>137.78439425051334</v>
      </c>
      <c r="AC66" s="12">
        <v>30884</v>
      </c>
      <c r="AD66" s="12">
        <v>10990</v>
      </c>
      <c r="AE66" s="12">
        <v>7866</v>
      </c>
      <c r="AF66" s="12">
        <v>6432</v>
      </c>
      <c r="AG66" s="12">
        <v>5930</v>
      </c>
      <c r="AH66" s="19">
        <v>1.8477428065802881E-2</v>
      </c>
      <c r="AI66" s="12">
        <v>27</v>
      </c>
      <c r="AJ66" s="12">
        <f t="shared" si="1"/>
        <v>18.037037037037038</v>
      </c>
      <c r="AK66" s="12">
        <v>540</v>
      </c>
      <c r="AL66" s="5">
        <v>12</v>
      </c>
      <c r="AM66" s="5">
        <v>487</v>
      </c>
      <c r="AN66" s="72">
        <v>0.3740399385560676</v>
      </c>
      <c r="AO66" s="18">
        <v>18</v>
      </c>
      <c r="AP66" s="5">
        <f>IFERROR(VLOOKUP(A66,[9]cnes_cnv_leiintbr135436200_238_!$A:$E,5,0),0)</f>
        <v>59</v>
      </c>
      <c r="AQ66" s="5">
        <v>9</v>
      </c>
      <c r="AR66" s="5">
        <v>20</v>
      </c>
      <c r="AS66" s="5">
        <v>34</v>
      </c>
      <c r="AT66" s="5">
        <v>4</v>
      </c>
      <c r="AU66" s="5">
        <v>86</v>
      </c>
      <c r="AV66" s="5">
        <v>1</v>
      </c>
      <c r="AW66" s="5">
        <v>12</v>
      </c>
      <c r="AX66" s="5">
        <f t="shared" si="2"/>
        <v>0.13645278789576912</v>
      </c>
      <c r="AY66" s="12">
        <v>296</v>
      </c>
      <c r="AZ66" s="73">
        <v>-2.0028841531805801E-4</v>
      </c>
      <c r="BA66" s="12">
        <v>23406</v>
      </c>
      <c r="BB66" s="73">
        <v>1</v>
      </c>
      <c r="BC66" s="12">
        <v>3569</v>
      </c>
      <c r="BD66" s="12">
        <v>4936</v>
      </c>
      <c r="BE66" s="12">
        <v>1524</v>
      </c>
      <c r="BF66" s="12">
        <v>316</v>
      </c>
      <c r="BG66" s="12">
        <v>302</v>
      </c>
      <c r="BH66" s="12">
        <v>20</v>
      </c>
      <c r="BI66" s="12">
        <v>213</v>
      </c>
      <c r="BJ66" s="12">
        <v>22</v>
      </c>
      <c r="BK66" s="12">
        <v>21</v>
      </c>
      <c r="BL66" s="12">
        <v>222</v>
      </c>
      <c r="BM66" s="74">
        <v>0.80963636363636349</v>
      </c>
      <c r="BN66" s="72">
        <v>17.726371447455364</v>
      </c>
      <c r="BO66" s="5">
        <v>9</v>
      </c>
    </row>
    <row r="67" spans="1:67" s="75" customFormat="1">
      <c r="A67" s="5">
        <v>17007</v>
      </c>
      <c r="B67" s="5" t="s">
        <v>700</v>
      </c>
      <c r="C67" s="5" t="s">
        <v>696</v>
      </c>
      <c r="D67" s="12">
        <v>81635</v>
      </c>
      <c r="E67" s="12">
        <v>8121</v>
      </c>
      <c r="F67" s="12">
        <v>7567</v>
      </c>
      <c r="G67" s="12">
        <v>6689</v>
      </c>
      <c r="H67" s="12">
        <v>6595</v>
      </c>
      <c r="I67" s="12">
        <v>14288</v>
      </c>
      <c r="J67" s="12">
        <v>11679</v>
      </c>
      <c r="K67" s="12">
        <v>9653</v>
      </c>
      <c r="L67" s="12">
        <v>7588</v>
      </c>
      <c r="M67" s="12">
        <v>5139</v>
      </c>
      <c r="N67" s="12">
        <v>2867</v>
      </c>
      <c r="O67" s="12">
        <v>1449</v>
      </c>
      <c r="P67" s="12">
        <v>11424</v>
      </c>
      <c r="Q67" s="12">
        <f>VLOOKUP(A67,'[1]RAIS_workers_2025-04-02T13_41_0'!$A:$C,3,0)</f>
        <v>50</v>
      </c>
      <c r="R67" s="12">
        <f>VLOOKUP(A67,'[2]RAIS_workers_2025-04-02T14_01_0'!$A:$C,3,0)</f>
        <v>137</v>
      </c>
      <c r="S67" s="12">
        <f>VLOOKUP(A67,'[3]RAIS_workers_2025-04-02T14_32_3'!$A:$C,3,0)</f>
        <v>2658</v>
      </c>
      <c r="T67" s="70">
        <f>VLOOKUP(A67,[4]consulta3255115!$A:$D,3,0)</f>
        <v>1285.9486360964399</v>
      </c>
      <c r="U67" s="71">
        <v>1.024067807070701</v>
      </c>
      <c r="V67" s="12">
        <v>891</v>
      </c>
      <c r="W67" s="19">
        <v>5.9453032104637336E-2</v>
      </c>
      <c r="X67" s="12">
        <f>IFERROR(VLOOKUP(A67,[5]cnes_cnv_leiintbr173714187_32_1!$A:$C,3,0),0)</f>
        <v>0</v>
      </c>
      <c r="Y67" s="5">
        <f>IFERROR(VLOOKUP(A67,[6]cnes_cnv_leiintbr174300187_32_1!$A:$C,3,0),0)</f>
        <v>0</v>
      </c>
      <c r="Z67" s="12">
        <f>IFERROR(VLOOKUP(A67,[7]cnes_cnv_leiintbr175117187_32_1!$A:$C,3,0),0)</f>
        <v>0</v>
      </c>
      <c r="AA67" s="18">
        <f>IFERROR(VLOOKUP(A67,[8]cnes_cnv_leiintbr180027187_32_1!$A:$C,3,0),0)</f>
        <v>0</v>
      </c>
      <c r="AB67" s="72">
        <f t="shared" si="0"/>
        <v>0</v>
      </c>
      <c r="AC67" s="12">
        <v>994</v>
      </c>
      <c r="AD67" s="12">
        <v>75</v>
      </c>
      <c r="AE67" s="12">
        <v>31</v>
      </c>
      <c r="AF67" s="12">
        <v>31</v>
      </c>
      <c r="AG67" s="12">
        <v>50</v>
      </c>
      <c r="AH67" s="19">
        <v>7.1163114879075895E-3</v>
      </c>
      <c r="AI67" s="12">
        <v>0</v>
      </c>
      <c r="AJ67" s="12">
        <f t="shared" si="1"/>
        <v>0</v>
      </c>
      <c r="AK67" s="12">
        <v>1</v>
      </c>
      <c r="AL67" s="5">
        <v>0</v>
      </c>
      <c r="AM67" s="5">
        <v>0</v>
      </c>
      <c r="AN67" s="72">
        <v>0</v>
      </c>
      <c r="AO67" s="18">
        <v>0</v>
      </c>
      <c r="AP67" s="5">
        <f>IFERROR(VLOOKUP(A67,[9]cnes_cnv_leiintbr135436200_238_!$A:$E,5,0),0)</f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f t="shared" si="2"/>
        <v>0</v>
      </c>
      <c r="AY67" s="12">
        <v>0</v>
      </c>
      <c r="AZ67" s="73">
        <v>0</v>
      </c>
      <c r="BA67" s="12">
        <v>420</v>
      </c>
      <c r="BB67" s="73">
        <v>0.16343490304709141</v>
      </c>
      <c r="BC67" s="12">
        <v>4</v>
      </c>
      <c r="BD67" s="12">
        <v>34</v>
      </c>
      <c r="BE67" s="12">
        <v>20</v>
      </c>
      <c r="BF67" s="12">
        <v>0</v>
      </c>
      <c r="BG67" s="12">
        <v>0</v>
      </c>
      <c r="BH67" s="12">
        <v>0</v>
      </c>
      <c r="BI67" s="12">
        <v>23</v>
      </c>
      <c r="BJ67" s="12">
        <v>0</v>
      </c>
      <c r="BK67" s="12">
        <v>0</v>
      </c>
      <c r="BL67" s="12">
        <v>10</v>
      </c>
      <c r="BM67" s="74">
        <v>0.77226666666666677</v>
      </c>
      <c r="BN67" s="72">
        <v>18.361091243486278</v>
      </c>
      <c r="BO67" s="5">
        <v>17</v>
      </c>
    </row>
    <row r="68" spans="1:67" s="75" customFormat="1">
      <c r="A68" s="5">
        <v>17008</v>
      </c>
      <c r="B68" s="5" t="s">
        <v>699</v>
      </c>
      <c r="C68" s="5" t="s">
        <v>696</v>
      </c>
      <c r="D68" s="12">
        <v>125228</v>
      </c>
      <c r="E68" s="12">
        <v>10363</v>
      </c>
      <c r="F68" s="12">
        <v>10134</v>
      </c>
      <c r="G68" s="12">
        <v>9358</v>
      </c>
      <c r="H68" s="12">
        <v>9225</v>
      </c>
      <c r="I68" s="12">
        <v>21428</v>
      </c>
      <c r="J68" s="12">
        <v>18976</v>
      </c>
      <c r="K68" s="12">
        <v>16453</v>
      </c>
      <c r="L68" s="12">
        <v>12943</v>
      </c>
      <c r="M68" s="12">
        <v>8708</v>
      </c>
      <c r="N68" s="12">
        <v>5147</v>
      </c>
      <c r="O68" s="12">
        <v>2493</v>
      </c>
      <c r="P68" s="12">
        <v>20548</v>
      </c>
      <c r="Q68" s="12">
        <f>VLOOKUP(A68,'[1]RAIS_workers_2025-04-02T13_41_0'!$A:$C,3,0)</f>
        <v>123</v>
      </c>
      <c r="R68" s="12">
        <f>VLOOKUP(A68,'[2]RAIS_workers_2025-04-02T14_01_0'!$A:$C,3,0)</f>
        <v>546</v>
      </c>
      <c r="S68" s="12">
        <f>VLOOKUP(A68,'[3]RAIS_workers_2025-04-02T14_32_3'!$A:$C,3,0)</f>
        <v>4468</v>
      </c>
      <c r="T68" s="70">
        <f>VLOOKUP(A68,[4]consulta3255115!$A:$D,3,0)</f>
        <v>1416.8408138401701</v>
      </c>
      <c r="U68" s="71">
        <v>0.80757890791916109</v>
      </c>
      <c r="V68" s="12">
        <v>4907</v>
      </c>
      <c r="W68" s="19">
        <v>6.7899891186071815E-2</v>
      </c>
      <c r="X68" s="12">
        <f>IFERROR(VLOOKUP(A68,[5]cnes_cnv_leiintbr173714187_32_1!$A:$C,3,0),0)</f>
        <v>0</v>
      </c>
      <c r="Y68" s="5">
        <f>IFERROR(VLOOKUP(A68,[6]cnes_cnv_leiintbr174300187_32_1!$A:$C,3,0),0)</f>
        <v>0</v>
      </c>
      <c r="Z68" s="12">
        <f>IFERROR(VLOOKUP(A68,[7]cnes_cnv_leiintbr175117187_32_1!$A:$C,3,0),0)</f>
        <v>0</v>
      </c>
      <c r="AA68" s="18">
        <f>IFERROR(VLOOKUP(A68,[8]cnes_cnv_leiintbr180027187_32_1!$A:$C,3,0),0)</f>
        <v>0</v>
      </c>
      <c r="AB68" s="72">
        <f t="shared" si="0"/>
        <v>981.4</v>
      </c>
      <c r="AC68" s="12">
        <v>1516</v>
      </c>
      <c r="AD68" s="12">
        <v>325</v>
      </c>
      <c r="AE68" s="12">
        <v>135</v>
      </c>
      <c r="AF68" s="12">
        <v>86</v>
      </c>
      <c r="AG68" s="12">
        <v>123</v>
      </c>
      <c r="AH68" s="19">
        <v>1.2154741797896218E-3</v>
      </c>
      <c r="AI68" s="12">
        <v>0</v>
      </c>
      <c r="AJ68" s="12">
        <f t="shared" si="1"/>
        <v>0</v>
      </c>
      <c r="AK68" s="12">
        <v>6</v>
      </c>
      <c r="AL68" s="5">
        <v>0</v>
      </c>
      <c r="AM68" s="5">
        <v>5</v>
      </c>
      <c r="AN68" s="72">
        <v>2.8735632183908046E-2</v>
      </c>
      <c r="AO68" s="18">
        <v>0</v>
      </c>
      <c r="AP68" s="5">
        <f>IFERROR(VLOOKUP(A68,[9]cnes_cnv_leiintbr135436200_238_!$A:$E,5,0),0)</f>
        <v>0</v>
      </c>
      <c r="AQ68" s="5">
        <v>0</v>
      </c>
      <c r="AR68" s="5">
        <v>0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 s="5">
        <f t="shared" si="2"/>
        <v>0.45454545454545453</v>
      </c>
      <c r="AY68" s="12">
        <v>0</v>
      </c>
      <c r="AZ68" s="71">
        <v>-1</v>
      </c>
      <c r="BA68" s="12">
        <v>1027</v>
      </c>
      <c r="BB68" s="73">
        <v>0.31162196679438059</v>
      </c>
      <c r="BC68" s="12">
        <v>11</v>
      </c>
      <c r="BD68" s="12">
        <v>134</v>
      </c>
      <c r="BE68" s="12">
        <v>53</v>
      </c>
      <c r="BF68" s="12">
        <v>0</v>
      </c>
      <c r="BG68" s="12">
        <v>0</v>
      </c>
      <c r="BH68" s="12">
        <v>1</v>
      </c>
      <c r="BI68" s="12">
        <v>27</v>
      </c>
      <c r="BJ68" s="12">
        <v>0</v>
      </c>
      <c r="BK68" s="12">
        <v>0</v>
      </c>
      <c r="BL68" s="12">
        <v>22</v>
      </c>
      <c r="BM68" s="74">
        <v>0.79129999999999989</v>
      </c>
      <c r="BN68" s="72">
        <v>16.900576156005311</v>
      </c>
      <c r="BO68" s="5">
        <v>19</v>
      </c>
    </row>
    <row r="69" spans="1:67" s="75" customFormat="1">
      <c r="A69" s="5">
        <v>21001</v>
      </c>
      <c r="B69" s="5" t="s">
        <v>282</v>
      </c>
      <c r="C69" s="5" t="s">
        <v>266</v>
      </c>
      <c r="D69" s="12">
        <v>192082</v>
      </c>
      <c r="E69" s="12">
        <v>15596</v>
      </c>
      <c r="F69" s="12">
        <v>15229</v>
      </c>
      <c r="G69" s="12">
        <v>15676</v>
      </c>
      <c r="H69" s="12">
        <v>16490</v>
      </c>
      <c r="I69" s="12">
        <v>32539</v>
      </c>
      <c r="J69" s="12">
        <v>30385</v>
      </c>
      <c r="K69" s="12">
        <v>24220</v>
      </c>
      <c r="L69" s="12">
        <v>17977</v>
      </c>
      <c r="M69" s="12">
        <v>12390</v>
      </c>
      <c r="N69" s="12">
        <v>7329</v>
      </c>
      <c r="O69" s="12">
        <v>4251</v>
      </c>
      <c r="P69" s="12">
        <v>14315</v>
      </c>
      <c r="Q69" s="12">
        <f>VLOOKUP(A69,'[1]RAIS_workers_2025-04-02T13_41_0'!$A:$C,3,0)</f>
        <v>38</v>
      </c>
      <c r="R69" s="12">
        <f>VLOOKUP(A69,'[2]RAIS_workers_2025-04-02T14_01_0'!$A:$C,3,0)</f>
        <v>352</v>
      </c>
      <c r="S69" s="12">
        <f>VLOOKUP(A69,'[3]RAIS_workers_2025-04-02T14_32_3'!$A:$C,3,0)</f>
        <v>4352</v>
      </c>
      <c r="T69" s="70">
        <f>VLOOKUP(A69,[4]consulta3255115!$A:$D,3,0)</f>
        <v>1507.8252004533799</v>
      </c>
      <c r="U69" s="71">
        <v>0.21530346149768281</v>
      </c>
      <c r="V69" s="12">
        <v>718</v>
      </c>
      <c r="W69" s="19">
        <v>3.4582132564841501E-2</v>
      </c>
      <c r="X69" s="12">
        <f>IFERROR(VLOOKUP(A69,[5]cnes_cnv_leiintbr173714187_32_1!$A:$C,3,0),0)</f>
        <v>0</v>
      </c>
      <c r="Y69" s="5">
        <f>IFERROR(VLOOKUP(A69,[6]cnes_cnv_leiintbr174300187_32_1!$A:$C,3,0),0)</f>
        <v>0</v>
      </c>
      <c r="Z69" s="12">
        <f>IFERROR(VLOOKUP(A69,[7]cnes_cnv_leiintbr175117187_32_1!$A:$C,3,0),0)</f>
        <v>0</v>
      </c>
      <c r="AA69" s="18">
        <f>IFERROR(VLOOKUP(A69,[8]cnes_cnv_leiintbr180027187_32_1!$A:$C,3,0),0)</f>
        <v>0</v>
      </c>
      <c r="AB69" s="72">
        <f t="shared" si="0"/>
        <v>71.8</v>
      </c>
      <c r="AC69" s="12">
        <v>1886</v>
      </c>
      <c r="AD69" s="12">
        <v>268</v>
      </c>
      <c r="AE69" s="12">
        <v>57</v>
      </c>
      <c r="AF69" s="12">
        <v>27</v>
      </c>
      <c r="AG69" s="12">
        <v>38</v>
      </c>
      <c r="AH69" s="19">
        <v>5.2535669846016653E-3</v>
      </c>
      <c r="AI69" s="12">
        <v>1</v>
      </c>
      <c r="AJ69" s="12">
        <f t="shared" si="1"/>
        <v>10</v>
      </c>
      <c r="AK69" s="12">
        <v>0</v>
      </c>
      <c r="AL69" s="5">
        <v>0</v>
      </c>
      <c r="AM69" s="5">
        <v>10</v>
      </c>
      <c r="AN69" s="72">
        <v>2.9940119760479042E-2</v>
      </c>
      <c r="AO69" s="18">
        <v>0</v>
      </c>
      <c r="AP69" s="5">
        <f>IFERROR(VLOOKUP(A69,[9]cnes_cnv_leiintbr135436200_238_!$A:$E,5,0),0)</f>
        <v>0</v>
      </c>
      <c r="AQ69" s="5">
        <v>0</v>
      </c>
      <c r="AR69" s="5">
        <v>0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 s="5">
        <f t="shared" si="2"/>
        <v>0.76923076923076927</v>
      </c>
      <c r="AY69" s="12">
        <v>0</v>
      </c>
      <c r="AZ69" s="73">
        <v>0</v>
      </c>
      <c r="BA69" s="12">
        <v>830</v>
      </c>
      <c r="BB69" s="73">
        <v>-2.6359563874078977E-5</v>
      </c>
      <c r="BC69" s="12">
        <v>13</v>
      </c>
      <c r="BD69" s="12">
        <v>58</v>
      </c>
      <c r="BE69" s="12">
        <v>17</v>
      </c>
      <c r="BF69" s="12">
        <v>0</v>
      </c>
      <c r="BG69" s="12">
        <v>0</v>
      </c>
      <c r="BH69" s="12">
        <v>1</v>
      </c>
      <c r="BI69" s="12">
        <v>27</v>
      </c>
      <c r="BJ69" s="12">
        <v>1</v>
      </c>
      <c r="BK69" s="12">
        <v>0</v>
      </c>
      <c r="BL69" s="12">
        <v>15</v>
      </c>
      <c r="BM69" s="74">
        <v>0.74076923076923085</v>
      </c>
      <c r="BN69" s="72">
        <v>20.014955134596221</v>
      </c>
      <c r="BO69" s="5">
        <v>2</v>
      </c>
    </row>
    <row r="70" spans="1:67" s="75" customFormat="1">
      <c r="A70" s="5">
        <v>21002</v>
      </c>
      <c r="B70" s="5" t="s">
        <v>267</v>
      </c>
      <c r="C70" s="5" t="s">
        <v>266</v>
      </c>
      <c r="D70" s="12">
        <v>1453128</v>
      </c>
      <c r="E70" s="12">
        <v>86084</v>
      </c>
      <c r="F70" s="12">
        <v>92013</v>
      </c>
      <c r="G70" s="12">
        <v>117426</v>
      </c>
      <c r="H70" s="12">
        <v>131322</v>
      </c>
      <c r="I70" s="12">
        <v>252385</v>
      </c>
      <c r="J70" s="12">
        <v>258150</v>
      </c>
      <c r="K70" s="12">
        <v>209185</v>
      </c>
      <c r="L70" s="12">
        <v>147202</v>
      </c>
      <c r="M70" s="12">
        <v>92873</v>
      </c>
      <c r="N70" s="12">
        <v>45193</v>
      </c>
      <c r="O70" s="12">
        <v>21295</v>
      </c>
      <c r="P70" s="12">
        <v>567628</v>
      </c>
      <c r="Q70" s="12">
        <f>VLOOKUP(A70,'[1]RAIS_workers_2025-04-02T13_41_0'!$A:$C,3,0)</f>
        <v>11009</v>
      </c>
      <c r="R70" s="12">
        <f>VLOOKUP(A70,'[2]RAIS_workers_2025-04-02T14_01_0'!$A:$C,3,0)</f>
        <v>48845</v>
      </c>
      <c r="S70" s="12">
        <f>VLOOKUP(A70,'[3]RAIS_workers_2025-04-02T14_32_3'!$A:$C,3,0)</f>
        <v>132583</v>
      </c>
      <c r="T70" s="70">
        <f>VLOOKUP(A70,[4]consulta3255115!$A:$D,3,0)</f>
        <v>2340.40302297889</v>
      </c>
      <c r="U70" s="71">
        <v>0.10527290561129239</v>
      </c>
      <c r="V70" s="12">
        <v>344500</v>
      </c>
      <c r="W70" s="19">
        <v>1.46199519344046E-2</v>
      </c>
      <c r="X70" s="12">
        <f>IFERROR(VLOOKUP(A70,[5]cnes_cnv_leiintbr173714187_32_1!$A:$C,3,0),0)</f>
        <v>116</v>
      </c>
      <c r="Y70" s="5">
        <f>IFERROR(VLOOKUP(A70,[6]cnes_cnv_leiintbr174300187_32_1!$A:$C,3,0),0)</f>
        <v>67</v>
      </c>
      <c r="Z70" s="12">
        <f>IFERROR(VLOOKUP(A70,[7]cnes_cnv_leiintbr175117187_32_1!$A:$C,3,0),0)</f>
        <v>79</v>
      </c>
      <c r="AA70" s="18">
        <f>IFERROR(VLOOKUP(A70,[8]cnes_cnv_leiintbr180027187_32_1!$A:$C,3,0),0)</f>
        <v>143</v>
      </c>
      <c r="AB70" s="72">
        <f t="shared" ref="AB70:AB133" si="3">IFERROR(V70/AM70,0)</f>
        <v>265.61295296838858</v>
      </c>
      <c r="AC70" s="12">
        <v>64070</v>
      </c>
      <c r="AD70" s="12">
        <v>22556</v>
      </c>
      <c r="AE70" s="12">
        <v>16210</v>
      </c>
      <c r="AF70" s="12">
        <v>10079</v>
      </c>
      <c r="AG70" s="12">
        <v>11009</v>
      </c>
      <c r="AH70" s="19">
        <v>5.5044147027061285E-3</v>
      </c>
      <c r="AI70" s="12">
        <v>39</v>
      </c>
      <c r="AJ70" s="12">
        <f t="shared" ref="AJ70:AJ133" si="4">IFERROR(AM70/AI70,0)</f>
        <v>33.256410256410255</v>
      </c>
      <c r="AK70" s="12">
        <v>1395</v>
      </c>
      <c r="AL70" s="5">
        <v>7</v>
      </c>
      <c r="AM70" s="5">
        <v>1297</v>
      </c>
      <c r="AN70" s="72">
        <v>0.2767819035424669</v>
      </c>
      <c r="AO70" s="18">
        <v>27</v>
      </c>
      <c r="AP70" s="5">
        <f>IFERROR(VLOOKUP(A70,[9]cnes_cnv_leiintbr135436200_238_!$A:$E,5,0),0)</f>
        <v>182</v>
      </c>
      <c r="AQ70" s="5">
        <v>3</v>
      </c>
      <c r="AR70" s="5">
        <v>31</v>
      </c>
      <c r="AS70" s="5">
        <v>11</v>
      </c>
      <c r="AT70" s="5">
        <v>51</v>
      </c>
      <c r="AU70" s="5">
        <v>534</v>
      </c>
      <c r="AV70" s="5">
        <v>1</v>
      </c>
      <c r="AW70" s="5">
        <v>34</v>
      </c>
      <c r="AX70" s="5">
        <f t="shared" ref="AX70:AX133" si="5">AM70/BC70</f>
        <v>0.87457855697909648</v>
      </c>
      <c r="AY70" s="12">
        <v>700</v>
      </c>
      <c r="AZ70" s="73">
        <v>0.34615384615384615</v>
      </c>
      <c r="BA70" s="12">
        <v>38462</v>
      </c>
      <c r="BB70" s="73">
        <v>1</v>
      </c>
      <c r="BC70" s="12">
        <v>1483</v>
      </c>
      <c r="BD70" s="12">
        <v>14443</v>
      </c>
      <c r="BE70" s="12">
        <v>927</v>
      </c>
      <c r="BF70" s="12">
        <v>290</v>
      </c>
      <c r="BG70" s="12">
        <v>770</v>
      </c>
      <c r="BH70" s="12">
        <v>66</v>
      </c>
      <c r="BI70" s="12">
        <v>619</v>
      </c>
      <c r="BJ70" s="12">
        <v>78</v>
      </c>
      <c r="BK70" s="12">
        <v>41</v>
      </c>
      <c r="BL70" s="12">
        <v>451</v>
      </c>
      <c r="BM70" s="74">
        <v>0.78350000000000009</v>
      </c>
      <c r="BN70" s="72">
        <v>13.059163059163062</v>
      </c>
      <c r="BO70" s="5">
        <v>3</v>
      </c>
    </row>
    <row r="71" spans="1:67" s="75" customFormat="1">
      <c r="A71" s="5">
        <v>21003</v>
      </c>
      <c r="B71" s="5" t="s">
        <v>287</v>
      </c>
      <c r="C71" s="5" t="s">
        <v>266</v>
      </c>
      <c r="D71" s="12">
        <v>181249</v>
      </c>
      <c r="E71" s="12">
        <v>16464</v>
      </c>
      <c r="F71" s="12">
        <v>15860</v>
      </c>
      <c r="G71" s="12">
        <v>16458</v>
      </c>
      <c r="H71" s="12">
        <v>17246</v>
      </c>
      <c r="I71" s="12">
        <v>33873</v>
      </c>
      <c r="J71" s="12">
        <v>29122</v>
      </c>
      <c r="K71" s="12">
        <v>20848</v>
      </c>
      <c r="L71" s="12">
        <v>13999</v>
      </c>
      <c r="M71" s="12">
        <v>9332</v>
      </c>
      <c r="N71" s="12">
        <v>5192</v>
      </c>
      <c r="O71" s="12">
        <v>2855</v>
      </c>
      <c r="P71" s="12">
        <v>15536</v>
      </c>
      <c r="Q71" s="12">
        <f>VLOOKUP(A71,'[1]RAIS_workers_2025-04-02T13_41_0'!$A:$C,3,0)</f>
        <v>78</v>
      </c>
      <c r="R71" s="12">
        <f>VLOOKUP(A71,'[2]RAIS_workers_2025-04-02T14_01_0'!$A:$C,3,0)</f>
        <v>461</v>
      </c>
      <c r="S71" s="12">
        <f>VLOOKUP(A71,'[3]RAIS_workers_2025-04-02T14_32_3'!$A:$C,3,0)</f>
        <v>3878</v>
      </c>
      <c r="T71" s="70">
        <f>VLOOKUP(A71,[4]consulta3255115!$A:$D,3,0)</f>
        <v>1507.2617625169</v>
      </c>
      <c r="U71" s="71">
        <v>0.48802441760384152</v>
      </c>
      <c r="V71" s="12">
        <v>3349</v>
      </c>
      <c r="W71" s="19">
        <v>8.1718346253229976E-2</v>
      </c>
      <c r="X71" s="12">
        <f>IFERROR(VLOOKUP(A71,[5]cnes_cnv_leiintbr173714187_32_1!$A:$C,3,0),0)</f>
        <v>0</v>
      </c>
      <c r="Y71" s="5">
        <f>IFERROR(VLOOKUP(A71,[6]cnes_cnv_leiintbr174300187_32_1!$A:$C,3,0),0)</f>
        <v>0</v>
      </c>
      <c r="Z71" s="12">
        <f>IFERROR(VLOOKUP(A71,[7]cnes_cnv_leiintbr175117187_32_1!$A:$C,3,0),0)</f>
        <v>0</v>
      </c>
      <c r="AA71" s="18">
        <f>IFERROR(VLOOKUP(A71,[8]cnes_cnv_leiintbr180027187_32_1!$A:$C,3,0),0)</f>
        <v>0</v>
      </c>
      <c r="AB71" s="72">
        <f t="shared" si="3"/>
        <v>186.05555555555554</v>
      </c>
      <c r="AC71" s="12">
        <v>1670</v>
      </c>
      <c r="AD71" s="12">
        <v>314</v>
      </c>
      <c r="AE71" s="12">
        <v>94</v>
      </c>
      <c r="AF71" s="12">
        <v>53</v>
      </c>
      <c r="AG71" s="12">
        <v>78</v>
      </c>
      <c r="AH71" s="19">
        <v>7.1809175234378575E-3</v>
      </c>
      <c r="AI71" s="12">
        <v>1</v>
      </c>
      <c r="AJ71" s="12">
        <f t="shared" si="4"/>
        <v>18</v>
      </c>
      <c r="AK71" s="12">
        <v>0</v>
      </c>
      <c r="AL71" s="5">
        <v>0</v>
      </c>
      <c r="AM71" s="5">
        <v>18</v>
      </c>
      <c r="AN71" s="72">
        <v>5.6603773584905662E-2</v>
      </c>
      <c r="AO71" s="18">
        <v>0</v>
      </c>
      <c r="AP71" s="5">
        <f>IFERROR(VLOOKUP(A71,[9]cnes_cnv_leiintbr135436200_238_!$A:$E,5,0),0)</f>
        <v>3</v>
      </c>
      <c r="AQ71" s="5">
        <v>0</v>
      </c>
      <c r="AR71" s="5">
        <v>0</v>
      </c>
      <c r="AS71" s="5">
        <v>0</v>
      </c>
      <c r="AT71" s="5">
        <v>0</v>
      </c>
      <c r="AU71" s="5">
        <v>7</v>
      </c>
      <c r="AV71" s="5">
        <v>0</v>
      </c>
      <c r="AW71" s="5">
        <v>0</v>
      </c>
      <c r="AX71" s="5">
        <f t="shared" si="5"/>
        <v>0.62068965517241381</v>
      </c>
      <c r="AY71" s="12">
        <v>2</v>
      </c>
      <c r="AZ71" s="71">
        <v>1</v>
      </c>
      <c r="BA71" s="12">
        <v>861</v>
      </c>
      <c r="BB71" s="73">
        <v>0.67509727626459148</v>
      </c>
      <c r="BC71" s="12">
        <v>29</v>
      </c>
      <c r="BD71" s="12">
        <v>49</v>
      </c>
      <c r="BE71" s="12">
        <v>96</v>
      </c>
      <c r="BF71" s="12">
        <v>0</v>
      </c>
      <c r="BG71" s="12">
        <v>0</v>
      </c>
      <c r="BH71" s="12">
        <v>1</v>
      </c>
      <c r="BI71" s="12">
        <v>31</v>
      </c>
      <c r="BJ71" s="12">
        <v>3</v>
      </c>
      <c r="BK71" s="12">
        <v>0</v>
      </c>
      <c r="BL71" s="12">
        <v>15</v>
      </c>
      <c r="BM71" s="74">
        <v>0.74850000000000005</v>
      </c>
      <c r="BN71" s="72">
        <v>19.544819325214611</v>
      </c>
      <c r="BO71" s="5">
        <v>0</v>
      </c>
    </row>
    <row r="72" spans="1:67" s="75" customFormat="1">
      <c r="A72" s="5">
        <v>21004</v>
      </c>
      <c r="B72" s="5" t="s">
        <v>281</v>
      </c>
      <c r="C72" s="5" t="s">
        <v>266</v>
      </c>
      <c r="D72" s="12">
        <v>201020</v>
      </c>
      <c r="E72" s="12">
        <v>21415</v>
      </c>
      <c r="F72" s="12">
        <v>20002</v>
      </c>
      <c r="G72" s="12">
        <v>19968</v>
      </c>
      <c r="H72" s="12">
        <v>20549</v>
      </c>
      <c r="I72" s="12">
        <v>37798</v>
      </c>
      <c r="J72" s="12">
        <v>29877</v>
      </c>
      <c r="K72" s="12">
        <v>20860</v>
      </c>
      <c r="L72" s="12">
        <v>13983</v>
      </c>
      <c r="M72" s="12">
        <v>8771</v>
      </c>
      <c r="N72" s="12">
        <v>5102</v>
      </c>
      <c r="O72" s="12">
        <v>2695</v>
      </c>
      <c r="P72" s="12">
        <v>11920</v>
      </c>
      <c r="Q72" s="12">
        <f>VLOOKUP(A72,'[1]RAIS_workers_2025-04-02T13_41_0'!$A:$C,3,0)</f>
        <v>49</v>
      </c>
      <c r="R72" s="12">
        <f>VLOOKUP(A72,'[2]RAIS_workers_2025-04-02T14_01_0'!$A:$C,3,0)</f>
        <v>265</v>
      </c>
      <c r="S72" s="12">
        <f>VLOOKUP(A72,'[3]RAIS_workers_2025-04-02T14_32_3'!$A:$C,3,0)</f>
        <v>2624</v>
      </c>
      <c r="T72" s="70">
        <f>VLOOKUP(A72,[4]consulta3255115!$A:$D,3,0)</f>
        <v>901.69173994191897</v>
      </c>
      <c r="U72" s="71">
        <v>1.0919528022942218</v>
      </c>
      <c r="V72" s="12">
        <v>1403</v>
      </c>
      <c r="W72" s="19">
        <v>0.1038552321007081</v>
      </c>
      <c r="X72" s="12">
        <f>IFERROR(VLOOKUP(A72,[5]cnes_cnv_leiintbr173714187_32_1!$A:$C,3,0),0)</f>
        <v>0</v>
      </c>
      <c r="Y72" s="5">
        <f>IFERROR(VLOOKUP(A72,[6]cnes_cnv_leiintbr174300187_32_1!$A:$C,3,0),0)</f>
        <v>0</v>
      </c>
      <c r="Z72" s="12">
        <f>IFERROR(VLOOKUP(A72,[7]cnes_cnv_leiintbr175117187_32_1!$A:$C,3,0),0)</f>
        <v>0</v>
      </c>
      <c r="AA72" s="18">
        <f>IFERROR(VLOOKUP(A72,[8]cnes_cnv_leiintbr180027187_32_1!$A:$C,3,0),0)</f>
        <v>0</v>
      </c>
      <c r="AB72" s="72">
        <f t="shared" si="3"/>
        <v>70.150000000000006</v>
      </c>
      <c r="AC72" s="12">
        <v>1464</v>
      </c>
      <c r="AD72" s="12">
        <v>134</v>
      </c>
      <c r="AE72" s="12">
        <v>74</v>
      </c>
      <c r="AF72" s="12">
        <v>57</v>
      </c>
      <c r="AG72" s="12">
        <v>49</v>
      </c>
      <c r="AH72" s="19">
        <v>5.6134192459549315E-3</v>
      </c>
      <c r="AI72" s="12">
        <v>1</v>
      </c>
      <c r="AJ72" s="12">
        <f t="shared" si="4"/>
        <v>20</v>
      </c>
      <c r="AK72" s="12">
        <v>3</v>
      </c>
      <c r="AL72" s="5">
        <v>0</v>
      </c>
      <c r="AM72" s="5">
        <v>20</v>
      </c>
      <c r="AN72" s="72">
        <v>9.8039215686274508E-2</v>
      </c>
      <c r="AO72" s="18">
        <v>0</v>
      </c>
      <c r="AP72" s="5">
        <f>IFERROR(VLOOKUP(A72,[9]cnes_cnv_leiintbr135436200_238_!$A:$E,5,0),0)</f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f t="shared" si="5"/>
        <v>1.6666666666666667</v>
      </c>
      <c r="AY72" s="12">
        <v>0</v>
      </c>
      <c r="AZ72" s="73">
        <v>0</v>
      </c>
      <c r="BA72" s="12">
        <v>760</v>
      </c>
      <c r="BB72" s="73">
        <v>7.3446327683615822E-2</v>
      </c>
      <c r="BC72" s="12">
        <v>12</v>
      </c>
      <c r="BD72" s="12">
        <v>87</v>
      </c>
      <c r="BE72" s="12">
        <v>37</v>
      </c>
      <c r="BF72" s="12">
        <v>0</v>
      </c>
      <c r="BG72" s="12">
        <v>0</v>
      </c>
      <c r="BH72" s="12">
        <v>0</v>
      </c>
      <c r="BI72" s="12">
        <v>14</v>
      </c>
      <c r="BJ72" s="12">
        <v>1</v>
      </c>
      <c r="BK72" s="12">
        <v>0</v>
      </c>
      <c r="BL72" s="12">
        <v>13</v>
      </c>
      <c r="BM72" s="74">
        <v>0.73550000000000004</v>
      </c>
      <c r="BN72" s="72">
        <v>21.003564573622182</v>
      </c>
      <c r="BO72" s="5">
        <v>1</v>
      </c>
    </row>
    <row r="73" spans="1:67" s="75" customFormat="1">
      <c r="A73" s="5">
        <v>21005</v>
      </c>
      <c r="B73" s="5" t="s">
        <v>269</v>
      </c>
      <c r="C73" s="5" t="s">
        <v>266</v>
      </c>
      <c r="D73" s="12">
        <v>611477</v>
      </c>
      <c r="E73" s="12">
        <v>53299</v>
      </c>
      <c r="F73" s="12">
        <v>51841</v>
      </c>
      <c r="G73" s="12">
        <v>54951</v>
      </c>
      <c r="H73" s="12">
        <v>57011</v>
      </c>
      <c r="I73" s="12">
        <v>107583</v>
      </c>
      <c r="J73" s="12">
        <v>97901</v>
      </c>
      <c r="K73" s="12">
        <v>73007</v>
      </c>
      <c r="L73" s="12">
        <v>50857</v>
      </c>
      <c r="M73" s="12">
        <v>34698</v>
      </c>
      <c r="N73" s="12">
        <v>19488</v>
      </c>
      <c r="O73" s="12">
        <v>10841</v>
      </c>
      <c r="P73" s="12">
        <v>43870</v>
      </c>
      <c r="Q73" s="12">
        <f>VLOOKUP(A73,'[1]RAIS_workers_2025-04-02T13_41_0'!$A:$C,3,0)</f>
        <v>211</v>
      </c>
      <c r="R73" s="12">
        <f>VLOOKUP(A73,'[2]RAIS_workers_2025-04-02T14_01_0'!$A:$C,3,0)</f>
        <v>1622</v>
      </c>
      <c r="S73" s="12">
        <f>VLOOKUP(A73,'[3]RAIS_workers_2025-04-02T14_32_3'!$A:$C,3,0)</f>
        <v>11610</v>
      </c>
      <c r="T73" s="70">
        <f>VLOOKUP(A73,[4]consulta3255115!$A:$D,3,0)</f>
        <v>1249.9872457127501</v>
      </c>
      <c r="U73" s="71">
        <v>0.58708842177382581</v>
      </c>
      <c r="V73" s="12">
        <v>5290</v>
      </c>
      <c r="W73" s="19">
        <v>4.9392097264437688E-3</v>
      </c>
      <c r="X73" s="12">
        <f>IFERROR(VLOOKUP(A73,[5]cnes_cnv_leiintbr173714187_32_1!$A:$C,3,0),0)</f>
        <v>0</v>
      </c>
      <c r="Y73" s="5">
        <f>IFERROR(VLOOKUP(A73,[6]cnes_cnv_leiintbr174300187_32_1!$A:$C,3,0),0)</f>
        <v>4</v>
      </c>
      <c r="Z73" s="12">
        <f>IFERROR(VLOOKUP(A73,[7]cnes_cnv_leiintbr175117187_32_1!$A:$C,3,0),0)</f>
        <v>0</v>
      </c>
      <c r="AA73" s="18">
        <f>IFERROR(VLOOKUP(A73,[8]cnes_cnv_leiintbr180027187_32_1!$A:$C,3,0),0)</f>
        <v>0</v>
      </c>
      <c r="AB73" s="72">
        <f t="shared" si="3"/>
        <v>377.85714285714283</v>
      </c>
      <c r="AC73" s="12">
        <v>5367</v>
      </c>
      <c r="AD73" s="12">
        <v>1169</v>
      </c>
      <c r="AE73" s="12">
        <v>341</v>
      </c>
      <c r="AF73" s="12">
        <v>112</v>
      </c>
      <c r="AG73" s="12">
        <v>211</v>
      </c>
      <c r="AH73" s="19">
        <v>5.1068386999346682E-3</v>
      </c>
      <c r="AI73" s="12">
        <v>1</v>
      </c>
      <c r="AJ73" s="12">
        <f t="shared" si="4"/>
        <v>14</v>
      </c>
      <c r="AK73" s="12">
        <v>11</v>
      </c>
      <c r="AL73" s="5">
        <v>0</v>
      </c>
      <c r="AM73" s="5">
        <v>14</v>
      </c>
      <c r="AN73" s="72">
        <v>1.3671875E-2</v>
      </c>
      <c r="AO73" s="18">
        <v>0</v>
      </c>
      <c r="AP73" s="5">
        <f>IFERROR(VLOOKUP(A73,[9]cnes_cnv_leiintbr135436200_238_!$A:$E,5,0),0)</f>
        <v>0</v>
      </c>
      <c r="AQ73" s="5">
        <v>0</v>
      </c>
      <c r="AR73" s="5">
        <v>0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 s="5">
        <f t="shared" si="5"/>
        <v>8.8607594936708861E-2</v>
      </c>
      <c r="AY73" s="12">
        <v>0</v>
      </c>
      <c r="AZ73" s="73">
        <v>0</v>
      </c>
      <c r="BA73" s="12">
        <v>3145</v>
      </c>
      <c r="BB73" s="73">
        <v>0.53489507076622744</v>
      </c>
      <c r="BC73" s="12">
        <v>158</v>
      </c>
      <c r="BD73" s="12">
        <v>212</v>
      </c>
      <c r="BE73" s="12">
        <v>183</v>
      </c>
      <c r="BF73" s="12">
        <v>16</v>
      </c>
      <c r="BG73" s="12">
        <v>141</v>
      </c>
      <c r="BH73" s="12">
        <v>5</v>
      </c>
      <c r="BI73" s="12">
        <v>57</v>
      </c>
      <c r="BJ73" s="12">
        <v>8</v>
      </c>
      <c r="BK73" s="12">
        <v>1</v>
      </c>
      <c r="BL73" s="12">
        <v>54</v>
      </c>
      <c r="BM73" s="74">
        <v>0.73695238095238103</v>
      </c>
      <c r="BN73" s="72">
        <v>20.034127045683704</v>
      </c>
      <c r="BO73" s="5">
        <v>2</v>
      </c>
    </row>
    <row r="74" spans="1:67" s="75" customFormat="1">
      <c r="A74" s="5">
        <v>21006</v>
      </c>
      <c r="B74" s="5" t="s">
        <v>280</v>
      </c>
      <c r="C74" s="5" t="s">
        <v>266</v>
      </c>
      <c r="D74" s="12">
        <v>240687</v>
      </c>
      <c r="E74" s="12">
        <v>22323</v>
      </c>
      <c r="F74" s="12">
        <v>21383</v>
      </c>
      <c r="G74" s="12">
        <v>22241</v>
      </c>
      <c r="H74" s="12">
        <v>23532</v>
      </c>
      <c r="I74" s="12">
        <v>45937</v>
      </c>
      <c r="J74" s="12">
        <v>38387</v>
      </c>
      <c r="K74" s="12">
        <v>27214</v>
      </c>
      <c r="L74" s="12">
        <v>18327</v>
      </c>
      <c r="M74" s="12">
        <v>11912</v>
      </c>
      <c r="N74" s="12">
        <v>6268</v>
      </c>
      <c r="O74" s="12">
        <v>3163</v>
      </c>
      <c r="P74" s="12">
        <v>18039</v>
      </c>
      <c r="Q74" s="12">
        <f>VLOOKUP(A74,'[1]RAIS_workers_2025-04-02T13_41_0'!$A:$C,3,0)</f>
        <v>93</v>
      </c>
      <c r="R74" s="12">
        <f>VLOOKUP(A74,'[2]RAIS_workers_2025-04-02T14_01_0'!$A:$C,3,0)</f>
        <v>937</v>
      </c>
      <c r="S74" s="12">
        <f>VLOOKUP(A74,'[3]RAIS_workers_2025-04-02T14_32_3'!$A:$C,3,0)</f>
        <v>4343</v>
      </c>
      <c r="T74" s="70">
        <f>VLOOKUP(A74,[4]consulta3255115!$A:$D,3,0)</f>
        <v>1437.2504782650699</v>
      </c>
      <c r="U74" s="71">
        <v>0.45645820881908022</v>
      </c>
      <c r="V74" s="12">
        <v>2088</v>
      </c>
      <c r="W74" s="19">
        <v>7.9069767441860464E-2</v>
      </c>
      <c r="X74" s="12">
        <f>IFERROR(VLOOKUP(A74,[5]cnes_cnv_leiintbr173714187_32_1!$A:$C,3,0),0)</f>
        <v>0</v>
      </c>
      <c r="Y74" s="5">
        <f>IFERROR(VLOOKUP(A74,[6]cnes_cnv_leiintbr174300187_32_1!$A:$C,3,0),0)</f>
        <v>0</v>
      </c>
      <c r="Z74" s="12">
        <f>IFERROR(VLOOKUP(A74,[7]cnes_cnv_leiintbr175117187_32_1!$A:$C,3,0),0)</f>
        <v>0</v>
      </c>
      <c r="AA74" s="18">
        <f>IFERROR(VLOOKUP(A74,[8]cnes_cnv_leiintbr180027187_32_1!$A:$C,3,0),0)</f>
        <v>0</v>
      </c>
      <c r="AB74" s="72">
        <f t="shared" si="3"/>
        <v>261</v>
      </c>
      <c r="AC74" s="12">
        <v>2246</v>
      </c>
      <c r="AD74" s="12">
        <v>584</v>
      </c>
      <c r="AE74" s="12">
        <v>243</v>
      </c>
      <c r="AF74" s="12">
        <v>110</v>
      </c>
      <c r="AG74" s="12">
        <v>93</v>
      </c>
      <c r="AH74" s="19">
        <v>5.2097235056349778E-3</v>
      </c>
      <c r="AI74" s="12">
        <v>0</v>
      </c>
      <c r="AJ74" s="12">
        <f t="shared" si="4"/>
        <v>0</v>
      </c>
      <c r="AK74" s="12">
        <v>3</v>
      </c>
      <c r="AL74" s="5">
        <v>0</v>
      </c>
      <c r="AM74" s="5">
        <v>8</v>
      </c>
      <c r="AN74" s="72">
        <v>2.7586206896551724E-2</v>
      </c>
      <c r="AO74" s="18">
        <v>0</v>
      </c>
      <c r="AP74" s="5">
        <f>IFERROR(VLOOKUP(A74,[9]cnes_cnv_leiintbr135436200_238_!$A:$E,5,0),0)</f>
        <v>0</v>
      </c>
      <c r="AQ74" s="5">
        <v>0</v>
      </c>
      <c r="AR74" s="5">
        <v>0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 s="5">
        <f t="shared" si="5"/>
        <v>0.12698412698412698</v>
      </c>
      <c r="AY74" s="12">
        <v>0</v>
      </c>
      <c r="AZ74" s="73">
        <v>0</v>
      </c>
      <c r="BA74" s="12">
        <v>1582</v>
      </c>
      <c r="BB74" s="73">
        <v>1</v>
      </c>
      <c r="BC74" s="12">
        <v>63</v>
      </c>
      <c r="BD74" s="12">
        <v>132</v>
      </c>
      <c r="BE74" s="12">
        <v>72</v>
      </c>
      <c r="BF74" s="12">
        <v>0</v>
      </c>
      <c r="BG74" s="12">
        <v>0</v>
      </c>
      <c r="BH74" s="12">
        <v>2</v>
      </c>
      <c r="BI74" s="12">
        <v>22</v>
      </c>
      <c r="BJ74" s="12">
        <v>2</v>
      </c>
      <c r="BK74" s="12">
        <v>0</v>
      </c>
      <c r="BL74" s="12">
        <v>17</v>
      </c>
      <c r="BM74" s="74">
        <v>0.76137499999999991</v>
      </c>
      <c r="BN74" s="72">
        <v>20.637750049514754</v>
      </c>
      <c r="BO74" s="5">
        <v>1</v>
      </c>
    </row>
    <row r="75" spans="1:67" s="75" customFormat="1">
      <c r="A75" s="5">
        <v>21007</v>
      </c>
      <c r="B75" s="5" t="s">
        <v>278</v>
      </c>
      <c r="C75" s="5" t="s">
        <v>266</v>
      </c>
      <c r="D75" s="12">
        <v>245350</v>
      </c>
      <c r="E75" s="12">
        <v>24770</v>
      </c>
      <c r="F75" s="12">
        <v>23298</v>
      </c>
      <c r="G75" s="12">
        <v>23979</v>
      </c>
      <c r="H75" s="12">
        <v>24939</v>
      </c>
      <c r="I75" s="12">
        <v>46332</v>
      </c>
      <c r="J75" s="12">
        <v>38169</v>
      </c>
      <c r="K75" s="12">
        <v>26663</v>
      </c>
      <c r="L75" s="12">
        <v>17647</v>
      </c>
      <c r="M75" s="12">
        <v>10790</v>
      </c>
      <c r="N75" s="12">
        <v>6017</v>
      </c>
      <c r="O75" s="12">
        <v>2746</v>
      </c>
      <c r="P75" s="12">
        <v>22296</v>
      </c>
      <c r="Q75" s="12">
        <f>VLOOKUP(A75,'[1]RAIS_workers_2025-04-02T13_41_0'!$A:$C,3,0)</f>
        <v>72</v>
      </c>
      <c r="R75" s="12">
        <f>VLOOKUP(A75,'[2]RAIS_workers_2025-04-02T14_01_0'!$A:$C,3,0)</f>
        <v>698</v>
      </c>
      <c r="S75" s="12">
        <f>VLOOKUP(A75,'[3]RAIS_workers_2025-04-02T14_32_3'!$A:$C,3,0)</f>
        <v>5737</v>
      </c>
      <c r="T75" s="70">
        <f>VLOOKUP(A75,[4]consulta3255115!$A:$D,3,0)</f>
        <v>1220.25523520144</v>
      </c>
      <c r="U75" s="71">
        <v>1.5016967341567424</v>
      </c>
      <c r="V75" s="12">
        <v>3095</v>
      </c>
      <c r="W75" s="19">
        <v>-0.13932146829810901</v>
      </c>
      <c r="X75" s="12">
        <f>IFERROR(VLOOKUP(A75,[5]cnes_cnv_leiintbr173714187_32_1!$A:$C,3,0),0)</f>
        <v>0</v>
      </c>
      <c r="Y75" s="5">
        <f>IFERROR(VLOOKUP(A75,[6]cnes_cnv_leiintbr174300187_32_1!$A:$C,3,0),0)</f>
        <v>0</v>
      </c>
      <c r="Z75" s="12">
        <f>IFERROR(VLOOKUP(A75,[7]cnes_cnv_leiintbr175117187_32_1!$A:$C,3,0),0)</f>
        <v>0</v>
      </c>
      <c r="AA75" s="18">
        <f>IFERROR(VLOOKUP(A75,[8]cnes_cnv_leiintbr180027187_32_1!$A:$C,3,0),0)</f>
        <v>0</v>
      </c>
      <c r="AB75" s="72">
        <f t="shared" si="3"/>
        <v>773.75</v>
      </c>
      <c r="AC75" s="12">
        <v>3104</v>
      </c>
      <c r="AD75" s="12">
        <v>434</v>
      </c>
      <c r="AE75" s="12">
        <v>164</v>
      </c>
      <c r="AF75" s="12">
        <v>100</v>
      </c>
      <c r="AG75" s="12">
        <v>72</v>
      </c>
      <c r="AH75" s="19">
        <v>5.4913179569238135E-3</v>
      </c>
      <c r="AI75" s="12">
        <v>5</v>
      </c>
      <c r="AJ75" s="12">
        <f t="shared" si="4"/>
        <v>0.8</v>
      </c>
      <c r="AK75" s="12">
        <v>0</v>
      </c>
      <c r="AL75" s="5">
        <v>0</v>
      </c>
      <c r="AM75" s="5">
        <v>4</v>
      </c>
      <c r="AN75" s="72">
        <v>9.1324200913242004E-3</v>
      </c>
      <c r="AO75" s="18">
        <v>0</v>
      </c>
      <c r="AP75" s="5">
        <f>IFERROR(VLOOKUP(A75,[9]cnes_cnv_leiintbr135436200_238_!$A:$E,5,0),0)</f>
        <v>2</v>
      </c>
      <c r="AQ75" s="5">
        <v>0</v>
      </c>
      <c r="AR75" s="5">
        <v>0</v>
      </c>
      <c r="AS75" s="5">
        <v>0</v>
      </c>
      <c r="AT75" s="5">
        <v>0</v>
      </c>
      <c r="AU75" s="5">
        <v>2</v>
      </c>
      <c r="AV75" s="5">
        <v>0</v>
      </c>
      <c r="AW75" s="5">
        <v>0</v>
      </c>
      <c r="AX75" s="5">
        <f t="shared" si="5"/>
        <v>0.21052631578947367</v>
      </c>
      <c r="AY75" s="12">
        <v>0</v>
      </c>
      <c r="AZ75" s="73">
        <v>0</v>
      </c>
      <c r="BA75" s="12">
        <v>918</v>
      </c>
      <c r="BB75" s="73">
        <v>0.24390243902439024</v>
      </c>
      <c r="BC75" s="12">
        <v>19</v>
      </c>
      <c r="BD75" s="12">
        <v>53</v>
      </c>
      <c r="BE75" s="12">
        <v>47</v>
      </c>
      <c r="BF75" s="12">
        <v>0</v>
      </c>
      <c r="BG75" s="12">
        <v>0</v>
      </c>
      <c r="BH75" s="12">
        <v>2</v>
      </c>
      <c r="BI75" s="12">
        <v>27</v>
      </c>
      <c r="BJ75" s="12">
        <v>0</v>
      </c>
      <c r="BK75" s="12">
        <v>0</v>
      </c>
      <c r="BL75" s="12">
        <v>20</v>
      </c>
      <c r="BM75" s="74">
        <v>0.77089285714285694</v>
      </c>
      <c r="BN75" s="72">
        <v>15.992261808802144</v>
      </c>
      <c r="BO75" s="5">
        <v>15</v>
      </c>
    </row>
    <row r="76" spans="1:67" s="75" customFormat="1">
      <c r="A76" s="5">
        <v>21008</v>
      </c>
      <c r="B76" s="5" t="s">
        <v>284</v>
      </c>
      <c r="C76" s="5" t="s">
        <v>266</v>
      </c>
      <c r="D76" s="12">
        <v>672299</v>
      </c>
      <c r="E76" s="12">
        <v>62335</v>
      </c>
      <c r="F76" s="12">
        <v>60268</v>
      </c>
      <c r="G76" s="12">
        <v>63376</v>
      </c>
      <c r="H76" s="12">
        <v>66316</v>
      </c>
      <c r="I76" s="12">
        <v>121474</v>
      </c>
      <c r="J76" s="12">
        <v>102475</v>
      </c>
      <c r="K76" s="12">
        <v>76931</v>
      </c>
      <c r="L76" s="12">
        <v>52011</v>
      </c>
      <c r="M76" s="12">
        <v>35609</v>
      </c>
      <c r="N76" s="12">
        <v>21117</v>
      </c>
      <c r="O76" s="12">
        <v>10387</v>
      </c>
      <c r="P76" s="12">
        <v>60241</v>
      </c>
      <c r="Q76" s="12">
        <f>VLOOKUP(A76,'[1]RAIS_workers_2025-04-02T13_41_0'!$A:$C,3,0)</f>
        <v>387</v>
      </c>
      <c r="R76" s="12">
        <f>VLOOKUP(A76,'[2]RAIS_workers_2025-04-02T14_01_0'!$A:$C,3,0)</f>
        <v>2684</v>
      </c>
      <c r="S76" s="12">
        <f>VLOOKUP(A76,'[3]RAIS_workers_2025-04-02T14_32_3'!$A:$C,3,0)</f>
        <v>14162</v>
      </c>
      <c r="T76" s="70">
        <f>VLOOKUP(A76,[4]consulta3255115!$A:$D,3,0)</f>
        <v>1316.41390396112</v>
      </c>
      <c r="U76" s="71">
        <v>0.56789619118027779</v>
      </c>
      <c r="V76" s="12">
        <v>6970</v>
      </c>
      <c r="W76" s="19">
        <v>6.9346425283829394E-2</v>
      </c>
      <c r="X76" s="12">
        <f>IFERROR(VLOOKUP(A76,[5]cnes_cnv_leiintbr173714187_32_1!$A:$C,3,0),0)</f>
        <v>0</v>
      </c>
      <c r="Y76" s="5">
        <f>IFERROR(VLOOKUP(A76,[6]cnes_cnv_leiintbr174300187_32_1!$A:$C,3,0),0)</f>
        <v>0</v>
      </c>
      <c r="Z76" s="12">
        <f>IFERROR(VLOOKUP(A76,[7]cnes_cnv_leiintbr175117187_32_1!$A:$C,3,0),0)</f>
        <v>0</v>
      </c>
      <c r="AA76" s="18">
        <f>IFERROR(VLOOKUP(A76,[8]cnes_cnv_leiintbr180027187_32_1!$A:$C,3,0),0)</f>
        <v>0</v>
      </c>
      <c r="AB76" s="72">
        <f t="shared" si="3"/>
        <v>51.629629629629626</v>
      </c>
      <c r="AC76" s="12">
        <v>7113</v>
      </c>
      <c r="AD76" s="12">
        <v>1961</v>
      </c>
      <c r="AE76" s="12">
        <v>486</v>
      </c>
      <c r="AF76" s="12">
        <v>237</v>
      </c>
      <c r="AG76" s="12">
        <v>387</v>
      </c>
      <c r="AH76" s="19">
        <v>5.3779542414296166E-3</v>
      </c>
      <c r="AI76" s="12">
        <v>4</v>
      </c>
      <c r="AJ76" s="12">
        <f t="shared" si="4"/>
        <v>33.75</v>
      </c>
      <c r="AK76" s="12">
        <v>32</v>
      </c>
      <c r="AL76" s="5">
        <v>0</v>
      </c>
      <c r="AM76" s="5">
        <v>135</v>
      </c>
      <c r="AN76" s="72">
        <v>0.11800699300699301</v>
      </c>
      <c r="AO76" s="18">
        <v>0</v>
      </c>
      <c r="AP76" s="5">
        <f>IFERROR(VLOOKUP(A76,[9]cnes_cnv_leiintbr135436200_238_!$A:$E,5,0),0)</f>
        <v>20</v>
      </c>
      <c r="AQ76" s="5">
        <v>0</v>
      </c>
      <c r="AR76" s="5">
        <v>0</v>
      </c>
      <c r="AS76" s="5">
        <v>0</v>
      </c>
      <c r="AT76" s="5">
        <v>0</v>
      </c>
      <c r="AU76" s="5">
        <v>48</v>
      </c>
      <c r="AV76" s="5">
        <v>0</v>
      </c>
      <c r="AW76" s="5">
        <v>0</v>
      </c>
      <c r="AX76" s="5">
        <f t="shared" si="5"/>
        <v>0.77142857142857146</v>
      </c>
      <c r="AY76" s="12">
        <v>2</v>
      </c>
      <c r="AZ76" s="71">
        <v>1</v>
      </c>
      <c r="BA76" s="12">
        <v>4065</v>
      </c>
      <c r="BB76" s="73">
        <v>1</v>
      </c>
      <c r="BC76" s="12">
        <v>175</v>
      </c>
      <c r="BD76" s="12">
        <v>389</v>
      </c>
      <c r="BE76" s="12">
        <v>162</v>
      </c>
      <c r="BF76" s="12">
        <v>0</v>
      </c>
      <c r="BG76" s="12">
        <v>42</v>
      </c>
      <c r="BH76" s="12">
        <v>15</v>
      </c>
      <c r="BI76" s="12">
        <v>141</v>
      </c>
      <c r="BJ76" s="12">
        <v>17</v>
      </c>
      <c r="BK76" s="12">
        <v>3</v>
      </c>
      <c r="BL76" s="12">
        <v>101</v>
      </c>
      <c r="BM76" s="74">
        <v>0.72809090909090912</v>
      </c>
      <c r="BN76" s="72">
        <v>19.217028877642171</v>
      </c>
      <c r="BO76" s="5">
        <v>11</v>
      </c>
    </row>
    <row r="77" spans="1:67" s="75" customFormat="1">
      <c r="A77" s="5">
        <v>21009</v>
      </c>
      <c r="B77" s="5" t="s">
        <v>279</v>
      </c>
      <c r="C77" s="5" t="s">
        <v>266</v>
      </c>
      <c r="D77" s="12">
        <v>604830</v>
      </c>
      <c r="E77" s="12">
        <v>47339</v>
      </c>
      <c r="F77" s="12">
        <v>47239</v>
      </c>
      <c r="G77" s="12">
        <v>52804</v>
      </c>
      <c r="H77" s="12">
        <v>57323</v>
      </c>
      <c r="I77" s="12">
        <v>108119</v>
      </c>
      <c r="J77" s="12">
        <v>96451</v>
      </c>
      <c r="K77" s="12">
        <v>77041</v>
      </c>
      <c r="L77" s="12">
        <v>53373</v>
      </c>
      <c r="M77" s="12">
        <v>35628</v>
      </c>
      <c r="N77" s="12">
        <v>19880</v>
      </c>
      <c r="O77" s="12">
        <v>9633</v>
      </c>
      <c r="P77" s="12">
        <v>153160</v>
      </c>
      <c r="Q77" s="12">
        <f>VLOOKUP(A77,'[1]RAIS_workers_2025-04-02T13_41_0'!$A:$C,3,0)</f>
        <v>1874</v>
      </c>
      <c r="R77" s="12">
        <f>VLOOKUP(A77,'[2]RAIS_workers_2025-04-02T14_01_0'!$A:$C,3,0)</f>
        <v>7836</v>
      </c>
      <c r="S77" s="12">
        <f>VLOOKUP(A77,'[3]RAIS_workers_2025-04-02T14_32_3'!$A:$C,3,0)</f>
        <v>32734</v>
      </c>
      <c r="T77" s="70">
        <f>VLOOKUP(A77,[4]consulta3255115!$A:$D,3,0)</f>
        <v>1423.30592717428</v>
      </c>
      <c r="U77" s="71">
        <v>0.66268308189057212</v>
      </c>
      <c r="V77" s="12">
        <v>70093</v>
      </c>
      <c r="W77" s="19">
        <v>4.0449471559197245E-2</v>
      </c>
      <c r="X77" s="12">
        <f>IFERROR(VLOOKUP(A77,[5]cnes_cnv_leiintbr173714187_32_1!$A:$C,3,0),0)</f>
        <v>16</v>
      </c>
      <c r="Y77" s="5">
        <f>IFERROR(VLOOKUP(A77,[6]cnes_cnv_leiintbr174300187_32_1!$A:$C,3,0),0)</f>
        <v>21</v>
      </c>
      <c r="Z77" s="12">
        <f>IFERROR(VLOOKUP(A77,[7]cnes_cnv_leiintbr175117187_32_1!$A:$C,3,0),0)</f>
        <v>9</v>
      </c>
      <c r="AA77" s="18">
        <f>IFERROR(VLOOKUP(A77,[8]cnes_cnv_leiintbr180027187_32_1!$A:$C,3,0),0)</f>
        <v>12</v>
      </c>
      <c r="AB77" s="72">
        <f t="shared" si="3"/>
        <v>245.94035087719297</v>
      </c>
      <c r="AC77" s="12">
        <v>11893</v>
      </c>
      <c r="AD77" s="12">
        <v>3717</v>
      </c>
      <c r="AE77" s="12">
        <v>2381</v>
      </c>
      <c r="AF77" s="12">
        <v>1738</v>
      </c>
      <c r="AG77" s="12">
        <v>1874</v>
      </c>
      <c r="AH77" s="19">
        <v>5.3389290817755786E-3</v>
      </c>
      <c r="AI77" s="12">
        <v>13</v>
      </c>
      <c r="AJ77" s="12">
        <f t="shared" si="4"/>
        <v>21.923076923076923</v>
      </c>
      <c r="AK77" s="12">
        <v>170</v>
      </c>
      <c r="AL77" s="5">
        <v>0</v>
      </c>
      <c r="AM77" s="5">
        <v>285</v>
      </c>
      <c r="AN77" s="72">
        <v>0.18824306472919419</v>
      </c>
      <c r="AO77" s="18">
        <v>4</v>
      </c>
      <c r="AP77" s="5">
        <f>IFERROR(VLOOKUP(A77,[9]cnes_cnv_leiintbr135436200_238_!$A:$E,5,0),0)</f>
        <v>45</v>
      </c>
      <c r="AQ77" s="5">
        <v>4</v>
      </c>
      <c r="AR77" s="5">
        <v>1</v>
      </c>
      <c r="AS77" s="5">
        <v>15</v>
      </c>
      <c r="AT77" s="5">
        <v>8</v>
      </c>
      <c r="AU77" s="5">
        <v>55</v>
      </c>
      <c r="AV77" s="5">
        <v>3</v>
      </c>
      <c r="AW77" s="5">
        <v>2</v>
      </c>
      <c r="AX77" s="5">
        <f t="shared" si="5"/>
        <v>0.79831932773109249</v>
      </c>
      <c r="AY77" s="12">
        <v>271</v>
      </c>
      <c r="AZ77" s="73">
        <v>-6.3581714889681599E-4</v>
      </c>
      <c r="BA77" s="12">
        <v>6156</v>
      </c>
      <c r="BB77" s="73">
        <v>-2.1103595508065658E-5</v>
      </c>
      <c r="BC77" s="12">
        <v>357</v>
      </c>
      <c r="BD77" s="12">
        <v>782</v>
      </c>
      <c r="BE77" s="12">
        <v>163</v>
      </c>
      <c r="BF77" s="12">
        <v>161</v>
      </c>
      <c r="BG77" s="12">
        <v>357</v>
      </c>
      <c r="BH77" s="12">
        <v>25</v>
      </c>
      <c r="BI77" s="12">
        <v>165</v>
      </c>
      <c r="BJ77" s="12">
        <v>33</v>
      </c>
      <c r="BK77" s="12">
        <v>10</v>
      </c>
      <c r="BL77" s="12">
        <v>154</v>
      </c>
      <c r="BM77" s="74">
        <v>0.74843749999999987</v>
      </c>
      <c r="BN77" s="72">
        <v>19.083134447096249</v>
      </c>
      <c r="BO77" s="5">
        <v>12</v>
      </c>
    </row>
    <row r="78" spans="1:67" s="75" customFormat="1">
      <c r="A78" s="5">
        <v>21010</v>
      </c>
      <c r="B78" s="5" t="s">
        <v>283</v>
      </c>
      <c r="C78" s="5" t="s">
        <v>266</v>
      </c>
      <c r="D78" s="12">
        <v>424862</v>
      </c>
      <c r="E78" s="12">
        <v>34443</v>
      </c>
      <c r="F78" s="12">
        <v>34315</v>
      </c>
      <c r="G78" s="12">
        <v>37217</v>
      </c>
      <c r="H78" s="12">
        <v>38067</v>
      </c>
      <c r="I78" s="12">
        <v>72117</v>
      </c>
      <c r="J78" s="12">
        <v>65575</v>
      </c>
      <c r="K78" s="12">
        <v>53275</v>
      </c>
      <c r="L78" s="12">
        <v>38318</v>
      </c>
      <c r="M78" s="12">
        <v>26854</v>
      </c>
      <c r="N78" s="12">
        <v>16031</v>
      </c>
      <c r="O78" s="12">
        <v>8650</v>
      </c>
      <c r="P78" s="12">
        <v>47265</v>
      </c>
      <c r="Q78" s="12">
        <f>VLOOKUP(A78,'[1]RAIS_workers_2025-04-02T13_41_0'!$A:$C,3,0)</f>
        <v>582</v>
      </c>
      <c r="R78" s="12">
        <f>VLOOKUP(A78,'[2]RAIS_workers_2025-04-02T14_01_0'!$A:$C,3,0)</f>
        <v>2229</v>
      </c>
      <c r="S78" s="12">
        <f>VLOOKUP(A78,'[3]RAIS_workers_2025-04-02T14_32_3'!$A:$C,3,0)</f>
        <v>10736</v>
      </c>
      <c r="T78" s="70">
        <f>VLOOKUP(A78,[4]consulta3255115!$A:$D,3,0)</f>
        <v>1315.8905439314699</v>
      </c>
      <c r="U78" s="71">
        <v>0.77422724036784174</v>
      </c>
      <c r="V78" s="12">
        <v>10387</v>
      </c>
      <c r="W78" s="19">
        <v>5.1103015583889903E-2</v>
      </c>
      <c r="X78" s="12">
        <f>IFERROR(VLOOKUP(A78,[5]cnes_cnv_leiintbr173714187_32_1!$A:$C,3,0),0)</f>
        <v>0</v>
      </c>
      <c r="Y78" s="5">
        <f>IFERROR(VLOOKUP(A78,[6]cnes_cnv_leiintbr174300187_32_1!$A:$C,3,0),0)</f>
        <v>0</v>
      </c>
      <c r="Z78" s="12">
        <f>IFERROR(VLOOKUP(A78,[7]cnes_cnv_leiintbr175117187_32_1!$A:$C,3,0),0)</f>
        <v>0</v>
      </c>
      <c r="AA78" s="18">
        <f>IFERROR(VLOOKUP(A78,[8]cnes_cnv_leiintbr180027187_32_1!$A:$C,3,0),0)</f>
        <v>0</v>
      </c>
      <c r="AB78" s="72">
        <f t="shared" si="3"/>
        <v>273.34210526315792</v>
      </c>
      <c r="AC78" s="12">
        <v>4626</v>
      </c>
      <c r="AD78" s="12">
        <v>1434</v>
      </c>
      <c r="AE78" s="12">
        <v>485</v>
      </c>
      <c r="AF78" s="12">
        <v>310</v>
      </c>
      <c r="AG78" s="12">
        <v>582</v>
      </c>
      <c r="AH78" s="19">
        <v>4.8461745241255016E-3</v>
      </c>
      <c r="AI78" s="12">
        <v>4</v>
      </c>
      <c r="AJ78" s="12">
        <f t="shared" si="4"/>
        <v>9.5</v>
      </c>
      <c r="AK78" s="12">
        <v>22</v>
      </c>
      <c r="AL78" s="5">
        <v>0</v>
      </c>
      <c r="AM78" s="5">
        <v>38</v>
      </c>
      <c r="AN78" s="72">
        <v>4.3678160919540229E-2</v>
      </c>
      <c r="AO78" s="18">
        <v>0</v>
      </c>
      <c r="AP78" s="5">
        <f>IFERROR(VLOOKUP(A78,[9]cnes_cnv_leiintbr135436200_238_!$A:$E,5,0),0)</f>
        <v>6</v>
      </c>
      <c r="AQ78" s="5">
        <v>0</v>
      </c>
      <c r="AR78" s="5">
        <v>0</v>
      </c>
      <c r="AS78" s="5">
        <v>0</v>
      </c>
      <c r="AT78" s="5">
        <v>0</v>
      </c>
      <c r="AU78" s="5">
        <v>15</v>
      </c>
      <c r="AV78" s="5">
        <v>0</v>
      </c>
      <c r="AW78" s="5">
        <v>0</v>
      </c>
      <c r="AX78" s="5">
        <f t="shared" si="5"/>
        <v>0.43181818181818182</v>
      </c>
      <c r="AY78" s="12">
        <v>6</v>
      </c>
      <c r="AZ78" s="71">
        <v>1</v>
      </c>
      <c r="BA78" s="12">
        <v>2954</v>
      </c>
      <c r="BB78" s="73">
        <v>0.51177072671443191</v>
      </c>
      <c r="BC78" s="12">
        <v>88</v>
      </c>
      <c r="BD78" s="12">
        <v>268</v>
      </c>
      <c r="BE78" s="12">
        <v>89</v>
      </c>
      <c r="BF78" s="12">
        <v>0</v>
      </c>
      <c r="BG78" s="12">
        <v>242</v>
      </c>
      <c r="BH78" s="12">
        <v>12</v>
      </c>
      <c r="BI78" s="12">
        <v>63</v>
      </c>
      <c r="BJ78" s="12">
        <v>11</v>
      </c>
      <c r="BK78" s="12">
        <v>1</v>
      </c>
      <c r="BL78" s="12">
        <v>78</v>
      </c>
      <c r="BM78" s="74">
        <v>0.73319999999999996</v>
      </c>
      <c r="BN78" s="72">
        <v>19.442860633705294</v>
      </c>
      <c r="BO78" s="5">
        <v>2</v>
      </c>
    </row>
    <row r="79" spans="1:67" s="75" customFormat="1">
      <c r="A79" s="5">
        <v>21011</v>
      </c>
      <c r="B79" s="5" t="s">
        <v>268</v>
      </c>
      <c r="C79" s="5" t="s">
        <v>266</v>
      </c>
      <c r="D79" s="12">
        <v>340262</v>
      </c>
      <c r="E79" s="12">
        <v>31720</v>
      </c>
      <c r="F79" s="12">
        <v>30586</v>
      </c>
      <c r="G79" s="12">
        <v>31677</v>
      </c>
      <c r="H79" s="12">
        <v>32082</v>
      </c>
      <c r="I79" s="12">
        <v>62899</v>
      </c>
      <c r="J79" s="12">
        <v>51562</v>
      </c>
      <c r="K79" s="12">
        <v>38846</v>
      </c>
      <c r="L79" s="12">
        <v>27229</v>
      </c>
      <c r="M79" s="12">
        <v>17650</v>
      </c>
      <c r="N79" s="12">
        <v>10720</v>
      </c>
      <c r="O79" s="12">
        <v>5291</v>
      </c>
      <c r="P79" s="12">
        <v>32076</v>
      </c>
      <c r="Q79" s="12">
        <f>VLOOKUP(A79,'[1]RAIS_workers_2025-04-02T13_41_0'!$A:$C,3,0)</f>
        <v>107</v>
      </c>
      <c r="R79" s="12">
        <f>VLOOKUP(A79,'[2]RAIS_workers_2025-04-02T14_01_0'!$A:$C,3,0)</f>
        <v>683</v>
      </c>
      <c r="S79" s="12">
        <f>VLOOKUP(A79,'[3]RAIS_workers_2025-04-02T14_32_3'!$A:$C,3,0)</f>
        <v>8200</v>
      </c>
      <c r="T79" s="70">
        <f>VLOOKUP(A79,[4]consulta3255115!$A:$D,3,0)</f>
        <v>1398.4843554828401</v>
      </c>
      <c r="U79" s="71">
        <v>0.36059888250752598</v>
      </c>
      <c r="V79" s="12">
        <v>2656</v>
      </c>
      <c r="W79" s="19">
        <v>-6.0488149982313409E-2</v>
      </c>
      <c r="X79" s="12">
        <f>IFERROR(VLOOKUP(A79,[5]cnes_cnv_leiintbr173714187_32_1!$A:$C,3,0),0)</f>
        <v>0</v>
      </c>
      <c r="Y79" s="5">
        <f>IFERROR(VLOOKUP(A79,[6]cnes_cnv_leiintbr174300187_32_1!$A:$C,3,0),0)</f>
        <v>0</v>
      </c>
      <c r="Z79" s="12">
        <f>IFERROR(VLOOKUP(A79,[7]cnes_cnv_leiintbr175117187_32_1!$A:$C,3,0),0)</f>
        <v>0</v>
      </c>
      <c r="AA79" s="18">
        <f>IFERROR(VLOOKUP(A79,[8]cnes_cnv_leiintbr180027187_32_1!$A:$C,3,0),0)</f>
        <v>0</v>
      </c>
      <c r="AB79" s="72">
        <f t="shared" si="3"/>
        <v>71.78378378378379</v>
      </c>
      <c r="AC79" s="12">
        <v>3903</v>
      </c>
      <c r="AD79" s="12">
        <v>378</v>
      </c>
      <c r="AE79" s="12">
        <v>202</v>
      </c>
      <c r="AF79" s="12">
        <v>103</v>
      </c>
      <c r="AG79" s="12">
        <v>107</v>
      </c>
      <c r="AH79" s="19">
        <v>5.4403845811592522E-3</v>
      </c>
      <c r="AI79" s="12">
        <v>4</v>
      </c>
      <c r="AJ79" s="12">
        <f t="shared" si="4"/>
        <v>9.25</v>
      </c>
      <c r="AK79" s="12">
        <v>2</v>
      </c>
      <c r="AL79" s="5">
        <v>0</v>
      </c>
      <c r="AM79" s="5">
        <v>37</v>
      </c>
      <c r="AN79" s="72">
        <v>5.2407932011331447E-2</v>
      </c>
      <c r="AO79" s="18">
        <v>0</v>
      </c>
      <c r="AP79" s="5">
        <f>IFERROR(VLOOKUP(A79,[9]cnes_cnv_leiintbr135436200_238_!$A:$E,5,0),0)</f>
        <v>10</v>
      </c>
      <c r="AQ79" s="5">
        <v>0</v>
      </c>
      <c r="AR79" s="5">
        <v>0</v>
      </c>
      <c r="AS79" s="5">
        <v>0</v>
      </c>
      <c r="AT79" s="5">
        <v>0</v>
      </c>
      <c r="AU79" s="5">
        <v>9</v>
      </c>
      <c r="AV79" s="5">
        <v>0</v>
      </c>
      <c r="AW79" s="5">
        <v>0</v>
      </c>
      <c r="AX79" s="5">
        <f t="shared" si="5"/>
        <v>2.1764705882352939</v>
      </c>
      <c r="AY79" s="12">
        <v>1</v>
      </c>
      <c r="AZ79" s="71">
        <v>1</v>
      </c>
      <c r="BA79" s="12">
        <v>1728</v>
      </c>
      <c r="BB79" s="73">
        <v>0.3935483870967742</v>
      </c>
      <c r="BC79" s="12">
        <v>17</v>
      </c>
      <c r="BD79" s="12">
        <v>161</v>
      </c>
      <c r="BE79" s="12">
        <v>204</v>
      </c>
      <c r="BF79" s="12">
        <v>0</v>
      </c>
      <c r="BG79" s="12">
        <v>55</v>
      </c>
      <c r="BH79" s="12">
        <v>6</v>
      </c>
      <c r="BI79" s="12">
        <v>43</v>
      </c>
      <c r="BJ79" s="12">
        <v>8</v>
      </c>
      <c r="BK79" s="12">
        <v>0</v>
      </c>
      <c r="BL79" s="12">
        <v>31</v>
      </c>
      <c r="BM79" s="74">
        <v>0.74336363636363634</v>
      </c>
      <c r="BN79" s="72">
        <v>19.950124688279306</v>
      </c>
      <c r="BO79" s="5">
        <v>17</v>
      </c>
    </row>
    <row r="80" spans="1:67" s="75" customFormat="1">
      <c r="A80" s="5">
        <v>21012</v>
      </c>
      <c r="B80" s="5" t="s">
        <v>286</v>
      </c>
      <c r="C80" s="5" t="s">
        <v>266</v>
      </c>
      <c r="D80" s="12">
        <v>200510</v>
      </c>
      <c r="E80" s="12">
        <v>16149</v>
      </c>
      <c r="F80" s="12">
        <v>16122</v>
      </c>
      <c r="G80" s="12">
        <v>17462</v>
      </c>
      <c r="H80" s="12">
        <v>17798</v>
      </c>
      <c r="I80" s="12">
        <v>35089</v>
      </c>
      <c r="J80" s="12">
        <v>30504</v>
      </c>
      <c r="K80" s="12">
        <v>24684</v>
      </c>
      <c r="L80" s="12">
        <v>18155</v>
      </c>
      <c r="M80" s="12">
        <v>12772</v>
      </c>
      <c r="N80" s="12">
        <v>7720</v>
      </c>
      <c r="O80" s="12">
        <v>4055</v>
      </c>
      <c r="P80" s="12">
        <v>19469</v>
      </c>
      <c r="Q80" s="12">
        <f>VLOOKUP(A80,'[1]RAIS_workers_2025-04-02T13_41_0'!$A:$C,3,0)</f>
        <v>108</v>
      </c>
      <c r="R80" s="12">
        <f>VLOOKUP(A80,'[2]RAIS_workers_2025-04-02T14_01_0'!$A:$C,3,0)</f>
        <v>426</v>
      </c>
      <c r="S80" s="12">
        <f>VLOOKUP(A80,'[3]RAIS_workers_2025-04-02T14_32_3'!$A:$C,3,0)</f>
        <v>4526</v>
      </c>
      <c r="T80" s="70">
        <f>VLOOKUP(A80,[4]consulta3255115!$A:$D,3,0)</f>
        <v>1336.0861103181101</v>
      </c>
      <c r="U80" s="71">
        <v>0.72884104922743953</v>
      </c>
      <c r="V80" s="12">
        <v>2911</v>
      </c>
      <c r="W80" s="19">
        <v>9.1079460269865062E-2</v>
      </c>
      <c r="X80" s="12">
        <f>IFERROR(VLOOKUP(A80,[5]cnes_cnv_leiintbr173714187_32_1!$A:$C,3,0),0)</f>
        <v>0</v>
      </c>
      <c r="Y80" s="5">
        <f>IFERROR(VLOOKUP(A80,[6]cnes_cnv_leiintbr174300187_32_1!$A:$C,3,0),0)</f>
        <v>0</v>
      </c>
      <c r="Z80" s="12">
        <f>IFERROR(VLOOKUP(A80,[7]cnes_cnv_leiintbr175117187_32_1!$A:$C,3,0),0)</f>
        <v>0</v>
      </c>
      <c r="AA80" s="18">
        <f>IFERROR(VLOOKUP(A80,[8]cnes_cnv_leiintbr180027187_32_1!$A:$C,3,0),0)</f>
        <v>0</v>
      </c>
      <c r="AB80" s="72">
        <f t="shared" si="3"/>
        <v>223.92307692307693</v>
      </c>
      <c r="AC80" s="12">
        <v>2276</v>
      </c>
      <c r="AD80" s="12">
        <v>216</v>
      </c>
      <c r="AE80" s="12">
        <v>125</v>
      </c>
      <c r="AF80" s="12">
        <v>85</v>
      </c>
      <c r="AG80" s="12">
        <v>108</v>
      </c>
      <c r="AH80" s="19">
        <v>5.2678944560027308E-3</v>
      </c>
      <c r="AI80" s="12">
        <v>0</v>
      </c>
      <c r="AJ80" s="12">
        <f t="shared" si="4"/>
        <v>0</v>
      </c>
      <c r="AK80" s="12">
        <v>6</v>
      </c>
      <c r="AL80" s="5">
        <v>0</v>
      </c>
      <c r="AM80" s="5">
        <v>13</v>
      </c>
      <c r="AN80" s="72">
        <v>2.8384279475982533E-2</v>
      </c>
      <c r="AO80" s="18">
        <v>0</v>
      </c>
      <c r="AP80" s="5">
        <f>IFERROR(VLOOKUP(A80,[9]cnes_cnv_leiintbr135436200_238_!$A:$E,5,0),0)</f>
        <v>0</v>
      </c>
      <c r="AQ80" s="5">
        <v>0</v>
      </c>
      <c r="AR80" s="5">
        <v>0</v>
      </c>
      <c r="AS80" s="5">
        <v>0</v>
      </c>
      <c r="AT80" s="5">
        <v>0</v>
      </c>
      <c r="AU80" s="5">
        <v>5</v>
      </c>
      <c r="AV80" s="5">
        <v>0</v>
      </c>
      <c r="AW80" s="5">
        <v>0</v>
      </c>
      <c r="AX80" s="5">
        <f t="shared" si="5"/>
        <v>0.65</v>
      </c>
      <c r="AY80" s="12">
        <v>1</v>
      </c>
      <c r="AZ80" s="71">
        <v>1</v>
      </c>
      <c r="BA80" s="12">
        <v>878</v>
      </c>
      <c r="BB80" s="73">
        <v>0.49319727891156462</v>
      </c>
      <c r="BC80" s="12">
        <v>20</v>
      </c>
      <c r="BD80" s="12">
        <v>42</v>
      </c>
      <c r="BE80" s="12">
        <v>37</v>
      </c>
      <c r="BF80" s="12">
        <v>0</v>
      </c>
      <c r="BG80" s="12">
        <v>1</v>
      </c>
      <c r="BH80" s="12">
        <v>7</v>
      </c>
      <c r="BI80" s="12">
        <v>33</v>
      </c>
      <c r="BJ80" s="12">
        <v>4</v>
      </c>
      <c r="BK80" s="12">
        <v>2</v>
      </c>
      <c r="BL80" s="12">
        <v>28</v>
      </c>
      <c r="BM80" s="74">
        <v>0.72681818181818192</v>
      </c>
      <c r="BN80" s="72">
        <v>20.752152242863648</v>
      </c>
      <c r="BO80" s="5">
        <v>2</v>
      </c>
    </row>
    <row r="81" spans="1:73" s="75" customFormat="1">
      <c r="A81" s="5">
        <v>21013</v>
      </c>
      <c r="B81" s="5" t="s">
        <v>270</v>
      </c>
      <c r="C81" s="5" t="s">
        <v>266</v>
      </c>
      <c r="D81" s="12">
        <v>148467</v>
      </c>
      <c r="E81" s="12">
        <v>13509</v>
      </c>
      <c r="F81" s="12">
        <v>12927</v>
      </c>
      <c r="G81" s="12">
        <v>13208</v>
      </c>
      <c r="H81" s="12">
        <v>13621</v>
      </c>
      <c r="I81" s="12">
        <v>26614</v>
      </c>
      <c r="J81" s="12">
        <v>23736</v>
      </c>
      <c r="K81" s="12">
        <v>17556</v>
      </c>
      <c r="L81" s="12">
        <v>11883</v>
      </c>
      <c r="M81" s="12">
        <v>7898</v>
      </c>
      <c r="N81" s="12">
        <v>4865</v>
      </c>
      <c r="O81" s="12">
        <v>2650</v>
      </c>
      <c r="P81" s="12">
        <v>8529</v>
      </c>
      <c r="Q81" s="12">
        <f>VLOOKUP(A81,'[1]RAIS_workers_2025-04-02T13_41_0'!$A:$C,3,0)</f>
        <v>22</v>
      </c>
      <c r="R81" s="12">
        <f>VLOOKUP(A81,'[2]RAIS_workers_2025-04-02T14_01_0'!$A:$C,3,0)</f>
        <v>86</v>
      </c>
      <c r="S81" s="12">
        <f>VLOOKUP(A81,'[3]RAIS_workers_2025-04-02T14_32_3'!$A:$C,3,0)</f>
        <v>2668</v>
      </c>
      <c r="T81" s="70">
        <f>VLOOKUP(A81,[4]consulta3255115!$A:$D,3,0)</f>
        <v>1111.06460801915</v>
      </c>
      <c r="U81" s="71">
        <v>0.79117852276763267</v>
      </c>
      <c r="V81" s="12">
        <v>590</v>
      </c>
      <c r="W81" s="19">
        <v>4.2402826855123678E-2</v>
      </c>
      <c r="X81" s="12">
        <f>IFERROR(VLOOKUP(A81,[5]cnes_cnv_leiintbr173714187_32_1!$A:$C,3,0),0)</f>
        <v>0</v>
      </c>
      <c r="Y81" s="5">
        <f>IFERROR(VLOOKUP(A81,[6]cnes_cnv_leiintbr174300187_32_1!$A:$C,3,0),0)</f>
        <v>0</v>
      </c>
      <c r="Z81" s="12">
        <f>IFERROR(VLOOKUP(A81,[7]cnes_cnv_leiintbr175117187_32_1!$A:$C,3,0),0)</f>
        <v>0</v>
      </c>
      <c r="AA81" s="18">
        <f>IFERROR(VLOOKUP(A81,[8]cnes_cnv_leiintbr180027187_32_1!$A:$C,3,0),0)</f>
        <v>0</v>
      </c>
      <c r="AB81" s="72">
        <f t="shared" si="3"/>
        <v>0</v>
      </c>
      <c r="AC81" s="12">
        <v>1170</v>
      </c>
      <c r="AD81" s="12">
        <v>57</v>
      </c>
      <c r="AE81" s="12">
        <v>18</v>
      </c>
      <c r="AF81" s="12">
        <v>11</v>
      </c>
      <c r="AG81" s="12">
        <v>22</v>
      </c>
      <c r="AH81" s="19">
        <v>5.4967947047026566E-3</v>
      </c>
      <c r="AI81" s="12">
        <v>1</v>
      </c>
      <c r="AJ81" s="12">
        <f t="shared" si="4"/>
        <v>0</v>
      </c>
      <c r="AK81" s="12">
        <v>1</v>
      </c>
      <c r="AL81" s="5">
        <v>0</v>
      </c>
      <c r="AM81" s="5">
        <v>0</v>
      </c>
      <c r="AN81" s="72">
        <v>0</v>
      </c>
      <c r="AO81" s="18">
        <v>0</v>
      </c>
      <c r="AP81" s="5">
        <f>IFERROR(VLOOKUP(A81,[9]cnes_cnv_leiintbr135436200_238_!$A:$E,5,0),0)</f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f t="shared" si="5"/>
        <v>0</v>
      </c>
      <c r="AY81" s="12">
        <v>0</v>
      </c>
      <c r="AZ81" s="73">
        <v>0</v>
      </c>
      <c r="BA81" s="12">
        <v>543</v>
      </c>
      <c r="BB81" s="73">
        <v>0.21748878923766815</v>
      </c>
      <c r="BC81" s="12">
        <v>9</v>
      </c>
      <c r="BD81" s="12">
        <v>14</v>
      </c>
      <c r="BE81" s="12">
        <v>70</v>
      </c>
      <c r="BF81" s="12">
        <v>0</v>
      </c>
      <c r="BG81" s="12">
        <v>0</v>
      </c>
      <c r="BH81" s="12">
        <v>2</v>
      </c>
      <c r="BI81" s="12">
        <v>20</v>
      </c>
      <c r="BJ81" s="12">
        <v>2</v>
      </c>
      <c r="BK81" s="12">
        <v>0</v>
      </c>
      <c r="BL81" s="12">
        <v>9</v>
      </c>
      <c r="BM81" s="74">
        <v>0.73583333333333323</v>
      </c>
      <c r="BN81" s="72">
        <v>20.760393873085331</v>
      </c>
      <c r="BO81" s="5">
        <v>0</v>
      </c>
    </row>
    <row r="82" spans="1:73" s="75" customFormat="1">
      <c r="A82" s="5">
        <v>21014</v>
      </c>
      <c r="B82" s="5" t="s">
        <v>274</v>
      </c>
      <c r="C82" s="5" t="s">
        <v>266</v>
      </c>
      <c r="D82" s="12">
        <v>248345</v>
      </c>
      <c r="E82" s="12">
        <v>25449</v>
      </c>
      <c r="F82" s="12">
        <v>24165</v>
      </c>
      <c r="G82" s="12">
        <v>24944</v>
      </c>
      <c r="H82" s="12">
        <v>24786</v>
      </c>
      <c r="I82" s="12">
        <v>44891</v>
      </c>
      <c r="J82" s="12">
        <v>37017</v>
      </c>
      <c r="K82" s="12">
        <v>25585</v>
      </c>
      <c r="L82" s="12">
        <v>17755</v>
      </c>
      <c r="M82" s="12">
        <v>12615</v>
      </c>
      <c r="N82" s="12">
        <v>7282</v>
      </c>
      <c r="O82" s="12">
        <v>3856</v>
      </c>
      <c r="P82" s="12">
        <v>20428</v>
      </c>
      <c r="Q82" s="12">
        <f>VLOOKUP(A82,'[1]RAIS_workers_2025-04-02T13_41_0'!$A:$C,3,0)</f>
        <v>75</v>
      </c>
      <c r="R82" s="12">
        <f>VLOOKUP(A82,'[2]RAIS_workers_2025-04-02T14_01_0'!$A:$C,3,0)</f>
        <v>423</v>
      </c>
      <c r="S82" s="12">
        <f>VLOOKUP(A82,'[3]RAIS_workers_2025-04-02T14_32_3'!$A:$C,3,0)</f>
        <v>4858</v>
      </c>
      <c r="T82" s="70">
        <f>VLOOKUP(A82,[4]consulta3255115!$A:$D,3,0)</f>
        <v>1791.31837537757</v>
      </c>
      <c r="U82" s="71">
        <v>7.980331749658888E-2</v>
      </c>
      <c r="V82" s="12">
        <v>2946</v>
      </c>
      <c r="W82" s="19">
        <v>1.3067400275103164E-2</v>
      </c>
      <c r="X82" s="12">
        <f>IFERROR(VLOOKUP(A82,[5]cnes_cnv_leiintbr173714187_32_1!$A:$C,3,0),0)</f>
        <v>0</v>
      </c>
      <c r="Y82" s="5">
        <f>IFERROR(VLOOKUP(A82,[6]cnes_cnv_leiintbr174300187_32_1!$A:$C,3,0),0)</f>
        <v>0</v>
      </c>
      <c r="Z82" s="12">
        <f>IFERROR(VLOOKUP(A82,[7]cnes_cnv_leiintbr175117187_32_1!$A:$C,3,0),0)</f>
        <v>0</v>
      </c>
      <c r="AA82" s="18">
        <f>IFERROR(VLOOKUP(A82,[8]cnes_cnv_leiintbr180027187_32_1!$A:$C,3,0),0)</f>
        <v>0</v>
      </c>
      <c r="AB82" s="72">
        <f t="shared" si="3"/>
        <v>92.0625</v>
      </c>
      <c r="AC82" s="12">
        <v>2969</v>
      </c>
      <c r="AD82" s="12">
        <v>279</v>
      </c>
      <c r="AE82" s="12">
        <v>111</v>
      </c>
      <c r="AF82" s="12">
        <v>33</v>
      </c>
      <c r="AG82" s="12">
        <v>75</v>
      </c>
      <c r="AH82" s="19">
        <v>5.4779795136730147E-3</v>
      </c>
      <c r="AI82" s="12">
        <v>1</v>
      </c>
      <c r="AJ82" s="12">
        <f t="shared" si="4"/>
        <v>32</v>
      </c>
      <c r="AK82" s="12">
        <v>16</v>
      </c>
      <c r="AL82" s="5">
        <v>0</v>
      </c>
      <c r="AM82" s="5">
        <v>32</v>
      </c>
      <c r="AN82" s="72">
        <v>8.9136490250696379E-2</v>
      </c>
      <c r="AO82" s="18">
        <v>0</v>
      </c>
      <c r="AP82" s="5">
        <f>IFERROR(VLOOKUP(A82,[9]cnes_cnv_leiintbr135436200_238_!$A:$E,5,0),0)</f>
        <v>6</v>
      </c>
      <c r="AQ82" s="5">
        <v>0</v>
      </c>
      <c r="AR82" s="5">
        <v>0</v>
      </c>
      <c r="AS82" s="5">
        <v>4</v>
      </c>
      <c r="AT82" s="5">
        <v>0</v>
      </c>
      <c r="AU82" s="5">
        <v>8</v>
      </c>
      <c r="AV82" s="5">
        <v>0</v>
      </c>
      <c r="AW82" s="5">
        <v>0</v>
      </c>
      <c r="AX82" s="5">
        <f t="shared" si="5"/>
        <v>1.4545454545454546</v>
      </c>
      <c r="AY82" s="12">
        <v>1</v>
      </c>
      <c r="AZ82" s="71">
        <v>1</v>
      </c>
      <c r="BA82" s="12">
        <v>1392</v>
      </c>
      <c r="BB82" s="73">
        <v>0.71007371007371012</v>
      </c>
      <c r="BC82" s="12">
        <v>22</v>
      </c>
      <c r="BD82" s="12">
        <v>112</v>
      </c>
      <c r="BE82" s="12">
        <v>238</v>
      </c>
      <c r="BF82" s="12">
        <v>0</v>
      </c>
      <c r="BG82" s="12">
        <v>0</v>
      </c>
      <c r="BH82" s="12">
        <v>3</v>
      </c>
      <c r="BI82" s="12">
        <v>31</v>
      </c>
      <c r="BJ82" s="12">
        <v>4</v>
      </c>
      <c r="BK82" s="12">
        <v>1</v>
      </c>
      <c r="BL82" s="12">
        <v>20</v>
      </c>
      <c r="BM82" s="74">
        <v>0.75244444444444447</v>
      </c>
      <c r="BN82" s="72">
        <v>20.305560490318015</v>
      </c>
      <c r="BO82" s="5">
        <v>1</v>
      </c>
    </row>
    <row r="83" spans="1:73" s="75" customFormat="1">
      <c r="A83" s="5">
        <v>21015</v>
      </c>
      <c r="B83" s="5" t="s">
        <v>275</v>
      </c>
      <c r="C83" s="5" t="s">
        <v>266</v>
      </c>
      <c r="D83" s="12">
        <v>280930</v>
      </c>
      <c r="E83" s="12">
        <v>24782</v>
      </c>
      <c r="F83" s="12">
        <v>24374</v>
      </c>
      <c r="G83" s="12">
        <v>26352</v>
      </c>
      <c r="H83" s="12">
        <v>26408</v>
      </c>
      <c r="I83" s="12">
        <v>48133</v>
      </c>
      <c r="J83" s="12">
        <v>42381</v>
      </c>
      <c r="K83" s="12">
        <v>31960</v>
      </c>
      <c r="L83" s="12">
        <v>23704</v>
      </c>
      <c r="M83" s="12">
        <v>16969</v>
      </c>
      <c r="N83" s="12">
        <v>10312</v>
      </c>
      <c r="O83" s="12">
        <v>5555</v>
      </c>
      <c r="P83" s="12">
        <v>31686</v>
      </c>
      <c r="Q83" s="12">
        <f>VLOOKUP(A83,'[1]RAIS_workers_2025-04-02T13_41_0'!$A:$C,3,0)</f>
        <v>145</v>
      </c>
      <c r="R83" s="12">
        <f>VLOOKUP(A83,'[2]RAIS_workers_2025-04-02T14_01_0'!$A:$C,3,0)</f>
        <v>740</v>
      </c>
      <c r="S83" s="12">
        <f>VLOOKUP(A83,'[3]RAIS_workers_2025-04-02T14_32_3'!$A:$C,3,0)</f>
        <v>6766</v>
      </c>
      <c r="T83" s="70">
        <f>VLOOKUP(A83,[4]consulta3255115!$A:$D,3,0)</f>
        <v>1283.45516044398</v>
      </c>
      <c r="U83" s="71">
        <v>0.55374160442390497</v>
      </c>
      <c r="V83" s="12">
        <v>4289</v>
      </c>
      <c r="W83" s="19">
        <v>-7.4056931265910671E-3</v>
      </c>
      <c r="X83" s="12">
        <f>IFERROR(VLOOKUP(A83,[5]cnes_cnv_leiintbr173714187_32_1!$A:$C,3,0),0)</f>
        <v>0</v>
      </c>
      <c r="Y83" s="5">
        <f>IFERROR(VLOOKUP(A83,[6]cnes_cnv_leiintbr174300187_32_1!$A:$C,3,0),0)</f>
        <v>4</v>
      </c>
      <c r="Z83" s="12">
        <f>IFERROR(VLOOKUP(A83,[7]cnes_cnv_leiintbr175117187_32_1!$A:$C,3,0),0)</f>
        <v>0</v>
      </c>
      <c r="AA83" s="18">
        <f>IFERROR(VLOOKUP(A83,[8]cnes_cnv_leiintbr180027187_32_1!$A:$C,3,0),0)</f>
        <v>0</v>
      </c>
      <c r="AB83" s="72">
        <f t="shared" si="3"/>
        <v>857.8</v>
      </c>
      <c r="AC83" s="12">
        <v>3058</v>
      </c>
      <c r="AD83" s="12">
        <v>399</v>
      </c>
      <c r="AE83" s="12">
        <v>196</v>
      </c>
      <c r="AF83" s="12">
        <v>145</v>
      </c>
      <c r="AG83" s="12">
        <v>145</v>
      </c>
      <c r="AH83" s="19">
        <v>5.8493273227822051E-3</v>
      </c>
      <c r="AI83" s="12">
        <v>1</v>
      </c>
      <c r="AJ83" s="12">
        <f t="shared" si="4"/>
        <v>5</v>
      </c>
      <c r="AK83" s="12">
        <v>10</v>
      </c>
      <c r="AL83" s="5">
        <v>0</v>
      </c>
      <c r="AM83" s="5">
        <v>5</v>
      </c>
      <c r="AN83" s="72">
        <v>1.3404825737265416E-2</v>
      </c>
      <c r="AO83" s="18">
        <v>0</v>
      </c>
      <c r="AP83" s="5">
        <f>IFERROR(VLOOKUP(A83,[9]cnes_cnv_leiintbr135436200_238_!$A:$E,5,0),0)</f>
        <v>0</v>
      </c>
      <c r="AQ83" s="5">
        <v>0</v>
      </c>
      <c r="AR83" s="5">
        <v>0</v>
      </c>
      <c r="AS83" s="5">
        <v>0</v>
      </c>
      <c r="AT83" s="5">
        <v>0</v>
      </c>
      <c r="AU83" s="5">
        <v>1</v>
      </c>
      <c r="AV83" s="5">
        <v>0</v>
      </c>
      <c r="AW83" s="5">
        <v>0</v>
      </c>
      <c r="AX83" s="5">
        <f t="shared" si="5"/>
        <v>3.1055900621118012E-2</v>
      </c>
      <c r="AY83" s="12">
        <v>3</v>
      </c>
      <c r="AZ83" s="71">
        <v>1</v>
      </c>
      <c r="BA83" s="12">
        <v>2036</v>
      </c>
      <c r="BB83" s="73">
        <v>1</v>
      </c>
      <c r="BC83" s="12">
        <v>161</v>
      </c>
      <c r="BD83" s="12">
        <v>246</v>
      </c>
      <c r="BE83" s="12">
        <v>54</v>
      </c>
      <c r="BF83" s="12">
        <v>0</v>
      </c>
      <c r="BG83" s="12">
        <v>94</v>
      </c>
      <c r="BH83" s="12">
        <v>6</v>
      </c>
      <c r="BI83" s="12">
        <v>43</v>
      </c>
      <c r="BJ83" s="12">
        <v>7</v>
      </c>
      <c r="BK83" s="12">
        <v>2</v>
      </c>
      <c r="BL83" s="12">
        <v>26</v>
      </c>
      <c r="BM83" s="74">
        <v>0.73949999999999994</v>
      </c>
      <c r="BN83" s="72">
        <v>21.196394427751976</v>
      </c>
      <c r="BO83" s="5">
        <v>3</v>
      </c>
    </row>
    <row r="84" spans="1:73" s="75" customFormat="1">
      <c r="A84" s="5">
        <v>21016</v>
      </c>
      <c r="B84" s="5" t="s">
        <v>276</v>
      </c>
      <c r="C84" s="5" t="s">
        <v>266</v>
      </c>
      <c r="D84" s="12">
        <v>94865</v>
      </c>
      <c r="E84" s="12">
        <v>9306</v>
      </c>
      <c r="F84" s="12">
        <v>9022</v>
      </c>
      <c r="G84" s="12">
        <v>9676</v>
      </c>
      <c r="H84" s="12">
        <v>9395</v>
      </c>
      <c r="I84" s="12">
        <v>16248</v>
      </c>
      <c r="J84" s="12">
        <v>13593</v>
      </c>
      <c r="K84" s="12">
        <v>10119</v>
      </c>
      <c r="L84" s="12">
        <v>7684</v>
      </c>
      <c r="M84" s="12">
        <v>5386</v>
      </c>
      <c r="N84" s="12">
        <v>2983</v>
      </c>
      <c r="O84" s="12">
        <v>1453</v>
      </c>
      <c r="P84" s="12">
        <v>11844</v>
      </c>
      <c r="Q84" s="12">
        <f>VLOOKUP(A84,'[1]RAIS_workers_2025-04-02T13_41_0'!$A:$C,3,0)</f>
        <v>13</v>
      </c>
      <c r="R84" s="12">
        <f>VLOOKUP(A84,'[2]RAIS_workers_2025-04-02T14_01_0'!$A:$C,3,0)</f>
        <v>179</v>
      </c>
      <c r="S84" s="12">
        <f>VLOOKUP(A84,'[3]RAIS_workers_2025-04-02T14_32_3'!$A:$C,3,0)</f>
        <v>2210</v>
      </c>
      <c r="T84" s="70">
        <f>VLOOKUP(A84,[4]consulta3255115!$A:$D,3,0)</f>
        <v>1225.0539318034901</v>
      </c>
      <c r="U84" s="71">
        <v>0.62791353095909352</v>
      </c>
      <c r="V84" s="12">
        <v>4908</v>
      </c>
      <c r="W84" s="19">
        <v>-8.2845019195797124E-3</v>
      </c>
      <c r="X84" s="12">
        <f>IFERROR(VLOOKUP(A84,[5]cnes_cnv_leiintbr173714187_32_1!$A:$C,3,0),0)</f>
        <v>0</v>
      </c>
      <c r="Y84" s="5">
        <f>IFERROR(VLOOKUP(A84,[6]cnes_cnv_leiintbr174300187_32_1!$A:$C,3,0),0)</f>
        <v>0</v>
      </c>
      <c r="Z84" s="12">
        <f>IFERROR(VLOOKUP(A84,[7]cnes_cnv_leiintbr175117187_32_1!$A:$C,3,0),0)</f>
        <v>0</v>
      </c>
      <c r="AA84" s="18">
        <f>IFERROR(VLOOKUP(A84,[8]cnes_cnv_leiintbr180027187_32_1!$A:$C,3,0),0)</f>
        <v>0</v>
      </c>
      <c r="AB84" s="72">
        <f t="shared" si="3"/>
        <v>245.4</v>
      </c>
      <c r="AC84" s="12">
        <v>1028</v>
      </c>
      <c r="AD84" s="12">
        <v>96</v>
      </c>
      <c r="AE84" s="12">
        <v>64</v>
      </c>
      <c r="AF84" s="12">
        <v>19</v>
      </c>
      <c r="AG84" s="12">
        <v>13</v>
      </c>
      <c r="AH84" s="19">
        <v>5.4170094971901506E-3</v>
      </c>
      <c r="AI84" s="12">
        <v>1</v>
      </c>
      <c r="AJ84" s="12">
        <f t="shared" si="4"/>
        <v>20</v>
      </c>
      <c r="AK84" s="12">
        <v>2</v>
      </c>
      <c r="AL84" s="5">
        <v>0</v>
      </c>
      <c r="AM84" s="5">
        <v>20</v>
      </c>
      <c r="AN84" s="72">
        <v>9.8522167487684734E-2</v>
      </c>
      <c r="AO84" s="18">
        <v>0</v>
      </c>
      <c r="AP84" s="5">
        <f>IFERROR(VLOOKUP(A84,[9]cnes_cnv_leiintbr135436200_238_!$A:$E,5,0),0)</f>
        <v>4</v>
      </c>
      <c r="AQ84" s="5">
        <v>0</v>
      </c>
      <c r="AR84" s="5">
        <v>0</v>
      </c>
      <c r="AS84" s="5">
        <v>0</v>
      </c>
      <c r="AT84" s="5">
        <v>0</v>
      </c>
      <c r="AU84" s="5">
        <v>8</v>
      </c>
      <c r="AV84" s="5">
        <v>0</v>
      </c>
      <c r="AW84" s="5">
        <v>0</v>
      </c>
      <c r="AX84" s="5">
        <f t="shared" si="5"/>
        <v>0.40816326530612246</v>
      </c>
      <c r="AY84" s="12">
        <v>0</v>
      </c>
      <c r="AZ84" s="73">
        <v>0</v>
      </c>
      <c r="BA84" s="12">
        <v>802</v>
      </c>
      <c r="BB84" s="73">
        <v>1</v>
      </c>
      <c r="BC84" s="12">
        <v>49</v>
      </c>
      <c r="BD84" s="12">
        <v>80</v>
      </c>
      <c r="BE84" s="12">
        <v>13</v>
      </c>
      <c r="BF84" s="12">
        <v>0</v>
      </c>
      <c r="BG84" s="12">
        <v>0</v>
      </c>
      <c r="BH84" s="12">
        <v>3</v>
      </c>
      <c r="BI84" s="12">
        <v>13</v>
      </c>
      <c r="BJ84" s="12">
        <v>3</v>
      </c>
      <c r="BK84" s="12">
        <v>0</v>
      </c>
      <c r="BL84" s="12">
        <v>10</v>
      </c>
      <c r="BM84" s="74">
        <v>0.71650000000000003</v>
      </c>
      <c r="BN84" s="72">
        <v>23.004291845493562</v>
      </c>
      <c r="BO84" s="5">
        <v>3</v>
      </c>
    </row>
    <row r="85" spans="1:73" s="75" customFormat="1">
      <c r="A85" s="5">
        <v>21017</v>
      </c>
      <c r="B85" s="5" t="s">
        <v>271</v>
      </c>
      <c r="C85" s="5" t="s">
        <v>266</v>
      </c>
      <c r="D85" s="12">
        <v>449422</v>
      </c>
      <c r="E85" s="12">
        <v>35973</v>
      </c>
      <c r="F85" s="12">
        <v>35730</v>
      </c>
      <c r="G85" s="12">
        <v>39429</v>
      </c>
      <c r="H85" s="12">
        <v>42050</v>
      </c>
      <c r="I85" s="12">
        <v>76656</v>
      </c>
      <c r="J85" s="12">
        <v>69378</v>
      </c>
      <c r="K85" s="12">
        <v>56352</v>
      </c>
      <c r="L85" s="12">
        <v>40633</v>
      </c>
      <c r="M85" s="12">
        <v>28303</v>
      </c>
      <c r="N85" s="12">
        <v>16227</v>
      </c>
      <c r="O85" s="12">
        <v>8691</v>
      </c>
      <c r="P85" s="12">
        <v>54810</v>
      </c>
      <c r="Q85" s="12">
        <f>VLOOKUP(A85,'[1]RAIS_workers_2025-04-02T13_41_0'!$A:$C,3,0)</f>
        <v>326</v>
      </c>
      <c r="R85" s="12">
        <f>VLOOKUP(A85,'[2]RAIS_workers_2025-04-02T14_01_0'!$A:$C,3,0)</f>
        <v>1600</v>
      </c>
      <c r="S85" s="12">
        <f>VLOOKUP(A85,'[3]RAIS_workers_2025-04-02T14_32_3'!$A:$C,3,0)</f>
        <v>9409</v>
      </c>
      <c r="T85" s="70">
        <f>VLOOKUP(A85,[4]consulta3255115!$A:$D,3,0)</f>
        <v>1226.46576750707</v>
      </c>
      <c r="U85" s="71">
        <v>0.57174440070779042</v>
      </c>
      <c r="V85" s="12">
        <v>38870</v>
      </c>
      <c r="W85" s="19">
        <v>-3.6296920712054349E-2</v>
      </c>
      <c r="X85" s="12">
        <f>IFERROR(VLOOKUP(A85,[5]cnes_cnv_leiintbr173714187_32_1!$A:$C,3,0),0)</f>
        <v>16</v>
      </c>
      <c r="Y85" s="5">
        <f>IFERROR(VLOOKUP(A85,[6]cnes_cnv_leiintbr174300187_32_1!$A:$C,3,0),0)</f>
        <v>0</v>
      </c>
      <c r="Z85" s="12">
        <f>IFERROR(VLOOKUP(A85,[7]cnes_cnv_leiintbr175117187_32_1!$A:$C,3,0),0)</f>
        <v>0</v>
      </c>
      <c r="AA85" s="18">
        <f>IFERROR(VLOOKUP(A85,[8]cnes_cnv_leiintbr180027187_32_1!$A:$C,3,0),0)</f>
        <v>10</v>
      </c>
      <c r="AB85" s="72">
        <f t="shared" si="3"/>
        <v>0</v>
      </c>
      <c r="AC85" s="12">
        <v>3161</v>
      </c>
      <c r="AD85" s="12">
        <v>710</v>
      </c>
      <c r="AE85" s="12">
        <v>559</v>
      </c>
      <c r="AF85" s="12">
        <v>331</v>
      </c>
      <c r="AG85" s="12">
        <v>326</v>
      </c>
      <c r="AH85" s="19">
        <v>5.3880765184961543E-3</v>
      </c>
      <c r="AI85" s="12">
        <v>0</v>
      </c>
      <c r="AJ85" s="12">
        <f t="shared" si="4"/>
        <v>0</v>
      </c>
      <c r="AK85" s="12">
        <v>45</v>
      </c>
      <c r="AL85" s="5">
        <v>0</v>
      </c>
      <c r="AM85" s="5">
        <v>0</v>
      </c>
      <c r="AN85" s="72">
        <v>0</v>
      </c>
      <c r="AO85" s="18">
        <v>0</v>
      </c>
      <c r="AP85" s="5">
        <f>IFERROR(VLOOKUP(A85,[9]cnes_cnv_leiintbr135436200_238_!$A:$E,5,0),0)</f>
        <v>0</v>
      </c>
      <c r="AQ85" s="5">
        <v>0</v>
      </c>
      <c r="AR85" s="5">
        <v>0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 s="5">
        <f t="shared" si="5"/>
        <v>0</v>
      </c>
      <c r="AY85" s="12">
        <v>112</v>
      </c>
      <c r="AZ85" s="71">
        <v>1</v>
      </c>
      <c r="BA85" s="12">
        <v>3363</v>
      </c>
      <c r="BB85" s="73">
        <v>0.3167580266249021</v>
      </c>
      <c r="BC85" s="12">
        <v>215</v>
      </c>
      <c r="BD85" s="12">
        <v>317</v>
      </c>
      <c r="BE85" s="12">
        <v>73</v>
      </c>
      <c r="BF85" s="12">
        <v>30</v>
      </c>
      <c r="BG85" s="12">
        <v>178</v>
      </c>
      <c r="BH85" s="12">
        <v>8</v>
      </c>
      <c r="BI85" s="12">
        <v>59</v>
      </c>
      <c r="BJ85" s="12">
        <v>10</v>
      </c>
      <c r="BK85" s="12">
        <v>2</v>
      </c>
      <c r="BL85" s="12">
        <v>47</v>
      </c>
      <c r="BM85" s="74">
        <v>0.74683333333333335</v>
      </c>
      <c r="BN85" s="72">
        <v>18.764908560826907</v>
      </c>
      <c r="BO85" s="5">
        <v>11</v>
      </c>
    </row>
    <row r="86" spans="1:73" s="75" customFormat="1">
      <c r="A86" s="5">
        <v>21018</v>
      </c>
      <c r="B86" s="5" t="s">
        <v>273</v>
      </c>
      <c r="C86" s="5" t="s">
        <v>266</v>
      </c>
      <c r="D86" s="12">
        <v>223069</v>
      </c>
      <c r="E86" s="12">
        <v>17753</v>
      </c>
      <c r="F86" s="12">
        <v>17918</v>
      </c>
      <c r="G86" s="12">
        <v>19298</v>
      </c>
      <c r="H86" s="12">
        <v>19622</v>
      </c>
      <c r="I86" s="12">
        <v>39646</v>
      </c>
      <c r="J86" s="12">
        <v>33899</v>
      </c>
      <c r="K86" s="12">
        <v>26518</v>
      </c>
      <c r="L86" s="12">
        <v>20502</v>
      </c>
      <c r="M86" s="12">
        <v>14704</v>
      </c>
      <c r="N86" s="12">
        <v>8606</v>
      </c>
      <c r="O86" s="12">
        <v>4603</v>
      </c>
      <c r="P86" s="12">
        <v>20205</v>
      </c>
      <c r="Q86" s="12">
        <f>VLOOKUP(A86,'[1]RAIS_workers_2025-04-02T13_41_0'!$A:$C,3,0)</f>
        <v>87</v>
      </c>
      <c r="R86" s="12">
        <f>VLOOKUP(A86,'[2]RAIS_workers_2025-04-02T14_01_0'!$A:$C,3,0)</f>
        <v>467</v>
      </c>
      <c r="S86" s="12">
        <f>VLOOKUP(A86,'[3]RAIS_workers_2025-04-02T14_32_3'!$A:$C,3,0)</f>
        <v>4867</v>
      </c>
      <c r="T86" s="70">
        <f>VLOOKUP(A86,[4]consulta3255115!$A:$D,3,0)</f>
        <v>1184.63901968663</v>
      </c>
      <c r="U86" s="71">
        <v>0.5952019330586531</v>
      </c>
      <c r="V86" s="12">
        <v>3447</v>
      </c>
      <c r="W86" s="19">
        <v>5.0274223034734916E-2</v>
      </c>
      <c r="X86" s="12">
        <f>IFERROR(VLOOKUP(A86,[5]cnes_cnv_leiintbr173714187_32_1!$A:$C,3,0),0)</f>
        <v>0</v>
      </c>
      <c r="Y86" s="5">
        <f>IFERROR(VLOOKUP(A86,[6]cnes_cnv_leiintbr174300187_32_1!$A:$C,3,0),0)</f>
        <v>0</v>
      </c>
      <c r="Z86" s="12">
        <f>IFERROR(VLOOKUP(A86,[7]cnes_cnv_leiintbr175117187_32_1!$A:$C,3,0),0)</f>
        <v>0</v>
      </c>
      <c r="AA86" s="18">
        <f>IFERROR(VLOOKUP(A86,[8]cnes_cnv_leiintbr180027187_32_1!$A:$C,3,0),0)</f>
        <v>0</v>
      </c>
      <c r="AB86" s="72">
        <f t="shared" si="3"/>
        <v>111.19354838709677</v>
      </c>
      <c r="AC86" s="12">
        <v>2006</v>
      </c>
      <c r="AD86" s="12">
        <v>330</v>
      </c>
      <c r="AE86" s="12">
        <v>102</v>
      </c>
      <c r="AF86" s="12">
        <v>35</v>
      </c>
      <c r="AG86" s="12">
        <v>87</v>
      </c>
      <c r="AH86" s="19">
        <v>5.3356062837544016E-3</v>
      </c>
      <c r="AI86" s="12">
        <v>2</v>
      </c>
      <c r="AJ86" s="12">
        <f t="shared" si="4"/>
        <v>15.5</v>
      </c>
      <c r="AK86" s="12">
        <v>8</v>
      </c>
      <c r="AL86" s="5">
        <v>0</v>
      </c>
      <c r="AM86" s="5">
        <v>31</v>
      </c>
      <c r="AN86" s="72">
        <v>5.3448275862068968E-2</v>
      </c>
      <c r="AO86" s="18">
        <v>0</v>
      </c>
      <c r="AP86" s="5">
        <f>IFERROR(VLOOKUP(A86,[9]cnes_cnv_leiintbr135436200_238_!$A:$E,5,0),0)</f>
        <v>5</v>
      </c>
      <c r="AQ86" s="5">
        <v>0</v>
      </c>
      <c r="AR86" s="5">
        <v>0</v>
      </c>
      <c r="AS86" s="5">
        <v>0</v>
      </c>
      <c r="AT86" s="5">
        <v>0</v>
      </c>
      <c r="AU86" s="5">
        <v>11</v>
      </c>
      <c r="AV86" s="5">
        <v>0</v>
      </c>
      <c r="AW86" s="5">
        <v>0</v>
      </c>
      <c r="AX86" s="5">
        <f t="shared" si="5"/>
        <v>1.4761904761904763</v>
      </c>
      <c r="AY86" s="12">
        <v>0</v>
      </c>
      <c r="AZ86" s="73">
        <v>0</v>
      </c>
      <c r="BA86" s="12">
        <v>1325</v>
      </c>
      <c r="BB86" s="73">
        <v>0.65832290362953694</v>
      </c>
      <c r="BC86" s="12">
        <v>21</v>
      </c>
      <c r="BD86" s="12">
        <v>307</v>
      </c>
      <c r="BE86" s="12">
        <v>45</v>
      </c>
      <c r="BF86" s="12">
        <v>0</v>
      </c>
      <c r="BG86" s="12">
        <v>21</v>
      </c>
      <c r="BH86" s="12">
        <v>8</v>
      </c>
      <c r="BI86" s="12">
        <v>44</v>
      </c>
      <c r="BJ86" s="12">
        <v>4</v>
      </c>
      <c r="BK86" s="12">
        <v>1</v>
      </c>
      <c r="BL86" s="12">
        <v>22</v>
      </c>
      <c r="BM86" s="74">
        <v>0.73023076923076913</v>
      </c>
      <c r="BN86" s="72">
        <v>18.469986272307477</v>
      </c>
      <c r="BO86" s="5">
        <v>6</v>
      </c>
    </row>
    <row r="87" spans="1:73" s="75" customFormat="1">
      <c r="A87" s="5">
        <v>21019</v>
      </c>
      <c r="B87" s="5" t="s">
        <v>285</v>
      </c>
      <c r="C87" s="5" t="s">
        <v>266</v>
      </c>
      <c r="D87" s="12">
        <v>121979</v>
      </c>
      <c r="E87" s="12">
        <v>9604</v>
      </c>
      <c r="F87" s="12">
        <v>9576</v>
      </c>
      <c r="G87" s="12">
        <v>10539</v>
      </c>
      <c r="H87" s="12">
        <v>10999</v>
      </c>
      <c r="I87" s="12">
        <v>22314</v>
      </c>
      <c r="J87" s="12">
        <v>20387</v>
      </c>
      <c r="K87" s="12">
        <v>15750</v>
      </c>
      <c r="L87" s="12">
        <v>10529</v>
      </c>
      <c r="M87" s="12">
        <v>6600</v>
      </c>
      <c r="N87" s="12">
        <v>3762</v>
      </c>
      <c r="O87" s="12">
        <v>1919</v>
      </c>
      <c r="P87" s="12">
        <v>19926</v>
      </c>
      <c r="Q87" s="12">
        <f>VLOOKUP(A87,'[1]RAIS_workers_2025-04-02T13_41_0'!$A:$C,3,0)</f>
        <v>95</v>
      </c>
      <c r="R87" s="12">
        <f>VLOOKUP(A87,'[2]RAIS_workers_2025-04-02T14_01_0'!$A:$C,3,0)</f>
        <v>517</v>
      </c>
      <c r="S87" s="12">
        <f>VLOOKUP(A87,'[3]RAIS_workers_2025-04-02T14_32_3'!$A:$C,3,0)</f>
        <v>4395</v>
      </c>
      <c r="T87" s="70">
        <f>VLOOKUP(A87,[4]consulta3255115!$A:$D,3,0)</f>
        <v>1540.7736997140601</v>
      </c>
      <c r="U87" s="71">
        <v>0.48520332479025252</v>
      </c>
      <c r="V87" s="12">
        <v>3510</v>
      </c>
      <c r="W87" s="19">
        <v>-5.6657223796033997E-3</v>
      </c>
      <c r="X87" s="12">
        <f>IFERROR(VLOOKUP(A87,[5]cnes_cnv_leiintbr173714187_32_1!$A:$C,3,0),0)</f>
        <v>0</v>
      </c>
      <c r="Y87" s="5">
        <f>IFERROR(VLOOKUP(A87,[6]cnes_cnv_leiintbr174300187_32_1!$A:$C,3,0),0)</f>
        <v>0</v>
      </c>
      <c r="Z87" s="12">
        <f>IFERROR(VLOOKUP(A87,[7]cnes_cnv_leiintbr175117187_32_1!$A:$C,3,0),0)</f>
        <v>0</v>
      </c>
      <c r="AA87" s="18">
        <f>IFERROR(VLOOKUP(A87,[8]cnes_cnv_leiintbr180027187_32_1!$A:$C,3,0),0)</f>
        <v>0</v>
      </c>
      <c r="AB87" s="72">
        <f t="shared" si="3"/>
        <v>250.71428571428572</v>
      </c>
      <c r="AC87" s="12">
        <v>1354</v>
      </c>
      <c r="AD87" s="12">
        <v>309</v>
      </c>
      <c r="AE87" s="12">
        <v>124</v>
      </c>
      <c r="AF87" s="12">
        <v>84</v>
      </c>
      <c r="AG87" s="12">
        <v>95</v>
      </c>
      <c r="AH87" s="19">
        <v>5.2094233395973966E-3</v>
      </c>
      <c r="AI87" s="12">
        <v>1</v>
      </c>
      <c r="AJ87" s="12">
        <f t="shared" si="4"/>
        <v>14</v>
      </c>
      <c r="AK87" s="12">
        <v>3</v>
      </c>
      <c r="AL87" s="5">
        <v>0</v>
      </c>
      <c r="AM87" s="5">
        <v>14</v>
      </c>
      <c r="AN87" s="72">
        <v>6.4220183486238536E-2</v>
      </c>
      <c r="AO87" s="18">
        <v>0</v>
      </c>
      <c r="AP87" s="5">
        <f>IFERROR(VLOOKUP(A87,[9]cnes_cnv_leiintbr135436200_238_!$A:$E,5,0),0)</f>
        <v>0</v>
      </c>
      <c r="AQ87" s="5">
        <v>0</v>
      </c>
      <c r="AR87" s="5">
        <v>0</v>
      </c>
      <c r="AS87" s="5">
        <v>0</v>
      </c>
      <c r="AT87" s="5">
        <v>0</v>
      </c>
      <c r="AU87" s="5">
        <v>1</v>
      </c>
      <c r="AV87" s="5">
        <v>0</v>
      </c>
      <c r="AW87" s="5">
        <v>0</v>
      </c>
      <c r="AX87" s="5">
        <f t="shared" si="5"/>
        <v>0.46666666666666667</v>
      </c>
      <c r="AY87" s="12">
        <v>4</v>
      </c>
      <c r="AZ87" s="71">
        <v>1</v>
      </c>
      <c r="BA87" s="12">
        <v>1225</v>
      </c>
      <c r="BB87" s="73">
        <v>0.55456852791878175</v>
      </c>
      <c r="BC87" s="12">
        <v>30</v>
      </c>
      <c r="BD87" s="12">
        <v>116</v>
      </c>
      <c r="BE87" s="12">
        <v>68</v>
      </c>
      <c r="BF87" s="12">
        <v>0</v>
      </c>
      <c r="BG87" s="12">
        <v>0</v>
      </c>
      <c r="BH87" s="12">
        <v>2</v>
      </c>
      <c r="BI87" s="12">
        <v>17</v>
      </c>
      <c r="BJ87" s="12">
        <v>1</v>
      </c>
      <c r="BK87" s="12">
        <v>0</v>
      </c>
      <c r="BL87" s="12">
        <v>7</v>
      </c>
      <c r="BM87" s="74">
        <v>0.77716666666666667</v>
      </c>
      <c r="BN87" s="72">
        <v>15.764647467725901</v>
      </c>
      <c r="BO87" s="5">
        <v>4</v>
      </c>
    </row>
    <row r="88" spans="1:73" s="75" customFormat="1">
      <c r="A88" s="5">
        <v>21020</v>
      </c>
      <c r="B88" s="5" t="s">
        <v>277</v>
      </c>
      <c r="C88" s="5" t="s">
        <v>266</v>
      </c>
      <c r="D88" s="12">
        <v>145620</v>
      </c>
      <c r="E88" s="12">
        <v>12718</v>
      </c>
      <c r="F88" s="12">
        <v>12243</v>
      </c>
      <c r="G88" s="12">
        <v>13110</v>
      </c>
      <c r="H88" s="12">
        <v>14368</v>
      </c>
      <c r="I88" s="12">
        <v>28465</v>
      </c>
      <c r="J88" s="12">
        <v>23431</v>
      </c>
      <c r="K88" s="12">
        <v>17186</v>
      </c>
      <c r="L88" s="12">
        <v>11315</v>
      </c>
      <c r="M88" s="12">
        <v>7249</v>
      </c>
      <c r="N88" s="12">
        <v>3716</v>
      </c>
      <c r="O88" s="12">
        <v>1819</v>
      </c>
      <c r="P88" s="12">
        <v>51881</v>
      </c>
      <c r="Q88" s="12">
        <f>VLOOKUP(A88,'[1]RAIS_workers_2025-04-02T13_41_0'!$A:$C,3,0)</f>
        <v>433</v>
      </c>
      <c r="R88" s="12">
        <f>VLOOKUP(A88,'[2]RAIS_workers_2025-04-02T14_01_0'!$A:$C,3,0)</f>
        <v>1737</v>
      </c>
      <c r="S88" s="12">
        <f>VLOOKUP(A88,'[3]RAIS_workers_2025-04-02T14_32_3'!$A:$C,3,0)</f>
        <v>11329</v>
      </c>
      <c r="T88" s="70">
        <f>VLOOKUP(A88,[4]consulta3255115!$A:$D,3,0)</f>
        <v>1527.6458787751801</v>
      </c>
      <c r="U88" s="71">
        <v>0.63970743906275329</v>
      </c>
      <c r="V88" s="12">
        <v>9808</v>
      </c>
      <c r="W88" s="19">
        <v>7.9344117970727407E-2</v>
      </c>
      <c r="X88" s="12">
        <f>IFERROR(VLOOKUP(A88,[5]cnes_cnv_leiintbr173714187_32_1!$A:$C,3,0),0)</f>
        <v>4</v>
      </c>
      <c r="Y88" s="5">
        <f>IFERROR(VLOOKUP(A88,[6]cnes_cnv_leiintbr174300187_32_1!$A:$C,3,0),0)</f>
        <v>0</v>
      </c>
      <c r="Z88" s="12">
        <f>IFERROR(VLOOKUP(A88,[7]cnes_cnv_leiintbr175117187_32_1!$A:$C,3,0),0)</f>
        <v>0</v>
      </c>
      <c r="AA88" s="18">
        <f>IFERROR(VLOOKUP(A88,[8]cnes_cnv_leiintbr180027187_32_1!$A:$C,3,0),0)</f>
        <v>0</v>
      </c>
      <c r="AB88" s="72">
        <f t="shared" si="3"/>
        <v>426.43478260869563</v>
      </c>
      <c r="AC88" s="12">
        <v>4093</v>
      </c>
      <c r="AD88" s="12">
        <v>927</v>
      </c>
      <c r="AE88" s="12">
        <v>474</v>
      </c>
      <c r="AF88" s="12">
        <v>336</v>
      </c>
      <c r="AG88" s="12">
        <v>433</v>
      </c>
      <c r="AH88" s="19">
        <v>5.7682642853345012E-3</v>
      </c>
      <c r="AI88" s="12">
        <v>1</v>
      </c>
      <c r="AJ88" s="12">
        <f t="shared" si="4"/>
        <v>23</v>
      </c>
      <c r="AK88" s="12">
        <v>52</v>
      </c>
      <c r="AL88" s="5">
        <v>0</v>
      </c>
      <c r="AM88" s="5">
        <v>23</v>
      </c>
      <c r="AN88" s="72">
        <v>8.3636363636363634E-2</v>
      </c>
      <c r="AO88" s="18">
        <v>0</v>
      </c>
      <c r="AP88" s="5">
        <f>IFERROR(VLOOKUP(A88,[9]cnes_cnv_leiintbr135436200_238_!$A:$E,5,0),0)</f>
        <v>5</v>
      </c>
      <c r="AQ88" s="5">
        <v>0</v>
      </c>
      <c r="AR88" s="5">
        <v>0</v>
      </c>
      <c r="AS88" s="5">
        <v>0</v>
      </c>
      <c r="AT88" s="5">
        <v>0</v>
      </c>
      <c r="AU88" s="5">
        <v>11</v>
      </c>
      <c r="AV88" s="5">
        <v>0</v>
      </c>
      <c r="AW88" s="5">
        <v>0</v>
      </c>
      <c r="AX88" s="5">
        <f t="shared" si="5"/>
        <v>0.12365591397849462</v>
      </c>
      <c r="AY88" s="12">
        <v>23</v>
      </c>
      <c r="AZ88" s="71">
        <v>1</v>
      </c>
      <c r="BA88" s="12">
        <v>2362</v>
      </c>
      <c r="BB88" s="73">
        <v>1</v>
      </c>
      <c r="BC88" s="12">
        <v>186</v>
      </c>
      <c r="BD88" s="12">
        <v>422</v>
      </c>
      <c r="BE88" s="12">
        <v>226</v>
      </c>
      <c r="BF88" s="12">
        <v>0</v>
      </c>
      <c r="BG88" s="12">
        <v>85</v>
      </c>
      <c r="BH88" s="12">
        <v>6</v>
      </c>
      <c r="BI88" s="12">
        <v>35</v>
      </c>
      <c r="BJ88" s="12">
        <v>8</v>
      </c>
      <c r="BK88" s="12">
        <v>3</v>
      </c>
      <c r="BL88" s="12">
        <v>51</v>
      </c>
      <c r="BM88" s="74">
        <v>0.77100000000000013</v>
      </c>
      <c r="BN88" s="72">
        <v>17.423088638440479</v>
      </c>
      <c r="BO88" s="5">
        <v>27</v>
      </c>
    </row>
    <row r="89" spans="1:73" s="75" customFormat="1">
      <c r="A89" s="5">
        <v>21021</v>
      </c>
      <c r="B89" s="5" t="s">
        <v>272</v>
      </c>
      <c r="C89" s="5" t="s">
        <v>266</v>
      </c>
      <c r="D89" s="12">
        <v>72809</v>
      </c>
      <c r="E89" s="12">
        <v>5815</v>
      </c>
      <c r="F89" s="12">
        <v>5817</v>
      </c>
      <c r="G89" s="12">
        <v>6159</v>
      </c>
      <c r="H89" s="12">
        <v>6398</v>
      </c>
      <c r="I89" s="12">
        <v>13336</v>
      </c>
      <c r="J89" s="12">
        <v>11133</v>
      </c>
      <c r="K89" s="12">
        <v>8378</v>
      </c>
      <c r="L89" s="12">
        <v>6941</v>
      </c>
      <c r="M89" s="12">
        <v>4570</v>
      </c>
      <c r="N89" s="12">
        <v>2780</v>
      </c>
      <c r="O89" s="12">
        <v>1482</v>
      </c>
      <c r="P89" s="12">
        <v>14305</v>
      </c>
      <c r="Q89" s="12">
        <f>VLOOKUP(A89,'[1]RAIS_workers_2025-04-02T13_41_0'!$A:$C,3,0)</f>
        <v>184</v>
      </c>
      <c r="R89" s="12">
        <f>VLOOKUP(A89,'[2]RAIS_workers_2025-04-02T14_01_0'!$A:$C,3,0)</f>
        <v>294</v>
      </c>
      <c r="S89" s="12">
        <f>VLOOKUP(A89,'[3]RAIS_workers_2025-04-02T14_32_3'!$A:$C,3,0)</f>
        <v>3482</v>
      </c>
      <c r="T89" s="70">
        <f>VLOOKUP(A89,[4]consulta3255115!$A:$D,3,0)</f>
        <v>1429.63931367501</v>
      </c>
      <c r="U89" s="71">
        <v>0.91781754911095104</v>
      </c>
      <c r="V89" s="12">
        <v>1791</v>
      </c>
      <c r="W89" s="19">
        <v>0.15028901734104047</v>
      </c>
      <c r="X89" s="12">
        <f>IFERROR(VLOOKUP(A89,[5]cnes_cnv_leiintbr173714187_32_1!$A:$C,3,0),0)</f>
        <v>0</v>
      </c>
      <c r="Y89" s="5">
        <f>IFERROR(VLOOKUP(A89,[6]cnes_cnv_leiintbr174300187_32_1!$A:$C,3,0),0)</f>
        <v>0</v>
      </c>
      <c r="Z89" s="12">
        <f>IFERROR(VLOOKUP(A89,[7]cnes_cnv_leiintbr175117187_32_1!$A:$C,3,0),0)</f>
        <v>0</v>
      </c>
      <c r="AA89" s="18">
        <f>IFERROR(VLOOKUP(A89,[8]cnes_cnv_leiintbr180027187_32_1!$A:$C,3,0),0)</f>
        <v>0</v>
      </c>
      <c r="AB89" s="72">
        <f t="shared" si="3"/>
        <v>0</v>
      </c>
      <c r="AC89" s="12">
        <v>1058</v>
      </c>
      <c r="AD89" s="12">
        <v>154</v>
      </c>
      <c r="AE89" s="12">
        <v>87</v>
      </c>
      <c r="AF89" s="12">
        <v>53</v>
      </c>
      <c r="AG89" s="12">
        <v>184</v>
      </c>
      <c r="AH89" s="19">
        <v>5.3129973784837858E-3</v>
      </c>
      <c r="AI89" s="12">
        <v>0</v>
      </c>
      <c r="AJ89" s="12">
        <f t="shared" si="4"/>
        <v>0</v>
      </c>
      <c r="AK89" s="12">
        <v>0</v>
      </c>
      <c r="AL89" s="5">
        <v>0</v>
      </c>
      <c r="AM89" s="5">
        <v>0</v>
      </c>
      <c r="AN89" s="72">
        <v>0</v>
      </c>
      <c r="AO89" s="18">
        <v>0</v>
      </c>
      <c r="AP89" s="5">
        <f>IFERROR(VLOOKUP(A89,[9]cnes_cnv_leiintbr135436200_238_!$A:$E,5,0),0)</f>
        <v>0</v>
      </c>
      <c r="AQ89" s="5">
        <v>0</v>
      </c>
      <c r="AR89" s="5">
        <v>0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 s="5">
        <f t="shared" si="5"/>
        <v>0</v>
      </c>
      <c r="AY89" s="12">
        <v>0</v>
      </c>
      <c r="AZ89" s="73">
        <v>0</v>
      </c>
      <c r="BA89" s="12">
        <v>864</v>
      </c>
      <c r="BB89" s="73">
        <v>0.33127889060092452</v>
      </c>
      <c r="BC89" s="12">
        <v>39</v>
      </c>
      <c r="BD89" s="12">
        <v>87</v>
      </c>
      <c r="BE89" s="12">
        <v>128</v>
      </c>
      <c r="BF89" s="12">
        <v>0</v>
      </c>
      <c r="BG89" s="12">
        <v>0</v>
      </c>
      <c r="BH89" s="12">
        <v>0</v>
      </c>
      <c r="BI89" s="12">
        <v>17</v>
      </c>
      <c r="BJ89" s="12">
        <v>1</v>
      </c>
      <c r="BK89" s="12">
        <v>0</v>
      </c>
      <c r="BL89" s="12">
        <v>19</v>
      </c>
      <c r="BM89" s="74">
        <v>0.74987499999999996</v>
      </c>
      <c r="BN89" s="72">
        <v>19.525801952580185</v>
      </c>
      <c r="BO89" s="5">
        <v>7</v>
      </c>
    </row>
    <row r="90" spans="1:73" s="75" customFormat="1">
      <c r="A90" s="9">
        <v>22001</v>
      </c>
      <c r="B90" s="9" t="s">
        <v>499</v>
      </c>
      <c r="C90" s="9" t="s">
        <v>495</v>
      </c>
      <c r="D90" s="12">
        <v>346220</v>
      </c>
      <c r="E90" s="12">
        <v>28407</v>
      </c>
      <c r="F90" s="12">
        <v>27379</v>
      </c>
      <c r="G90" s="12">
        <v>27673</v>
      </c>
      <c r="H90" s="12">
        <v>29888</v>
      </c>
      <c r="I90" s="12">
        <v>59779</v>
      </c>
      <c r="J90" s="12">
        <v>54179</v>
      </c>
      <c r="K90" s="12">
        <v>42273</v>
      </c>
      <c r="L90" s="12">
        <v>32526</v>
      </c>
      <c r="M90" s="12">
        <v>23923</v>
      </c>
      <c r="N90" s="12">
        <v>13749</v>
      </c>
      <c r="O90" s="12">
        <v>6444</v>
      </c>
      <c r="P90" s="12">
        <v>30092</v>
      </c>
      <c r="Q90" s="12">
        <f>VLOOKUP(A90,'[1]RAIS_workers_2025-04-02T13_41_0'!$A:$C,3,0)</f>
        <v>306</v>
      </c>
      <c r="R90" s="12">
        <f>VLOOKUP(A90,'[2]RAIS_workers_2025-04-02T14_01_0'!$A:$C,3,0)</f>
        <v>1921</v>
      </c>
      <c r="S90" s="12">
        <f>VLOOKUP(A90,'[3]RAIS_workers_2025-04-02T14_32_3'!$A:$C,3,0)</f>
        <v>5908</v>
      </c>
      <c r="T90" s="70">
        <f>VLOOKUP(A90,[4]consulta3255115!$A:$D,3,0)</f>
        <v>1270.4421040816301</v>
      </c>
      <c r="U90" s="76">
        <v>0.41968487269120852</v>
      </c>
      <c r="V90" s="12">
        <v>9727</v>
      </c>
      <c r="W90" s="77">
        <v>-3.1368253335988847E-2</v>
      </c>
      <c r="X90" s="12">
        <f>IFERROR(VLOOKUP(A90,[5]cnes_cnv_leiintbr173714187_32_1!$A:$C,3,0),0)</f>
        <v>0</v>
      </c>
      <c r="Y90" s="5">
        <f>IFERROR(VLOOKUP(A90,[6]cnes_cnv_leiintbr174300187_32_1!$A:$C,3,0),0)</f>
        <v>0</v>
      </c>
      <c r="Z90" s="12">
        <f>IFERROR(VLOOKUP(A90,[7]cnes_cnv_leiintbr175117187_32_1!$A:$C,3,0),0)</f>
        <v>0</v>
      </c>
      <c r="AA90" s="18">
        <f>IFERROR(VLOOKUP(A90,[8]cnes_cnv_leiintbr180027187_32_1!$A:$C,3,0),0)</f>
        <v>0</v>
      </c>
      <c r="AB90" s="72">
        <f t="shared" si="3"/>
        <v>313.77419354838707</v>
      </c>
      <c r="AC90" s="12">
        <v>2539</v>
      </c>
      <c r="AD90" s="12">
        <v>1313</v>
      </c>
      <c r="AE90" s="12">
        <v>342</v>
      </c>
      <c r="AF90" s="12">
        <v>266</v>
      </c>
      <c r="AG90" s="12">
        <v>306</v>
      </c>
      <c r="AH90" s="19">
        <v>5.2328143922466541E-3</v>
      </c>
      <c r="AI90" s="12">
        <v>3</v>
      </c>
      <c r="AJ90" s="12">
        <f t="shared" si="4"/>
        <v>10.333333333333334</v>
      </c>
      <c r="AK90" s="12">
        <v>29</v>
      </c>
      <c r="AL90" s="5">
        <v>0</v>
      </c>
      <c r="AM90" s="5">
        <v>31</v>
      </c>
      <c r="AN90" s="72">
        <v>6.8281938325991193E-2</v>
      </c>
      <c r="AO90" s="18">
        <v>0</v>
      </c>
      <c r="AP90" s="5">
        <f>IFERROR(VLOOKUP(A90,[9]cnes_cnv_leiintbr135436200_238_!$A:$E,5,0),0)</f>
        <v>16</v>
      </c>
      <c r="AQ90" s="5">
        <v>0</v>
      </c>
      <c r="AR90" s="5">
        <v>0</v>
      </c>
      <c r="AS90" s="5">
        <v>0</v>
      </c>
      <c r="AT90" s="5">
        <v>0</v>
      </c>
      <c r="AU90" s="5">
        <v>6</v>
      </c>
      <c r="AV90" s="5">
        <v>0</v>
      </c>
      <c r="AW90" s="5">
        <v>0</v>
      </c>
      <c r="AX90" s="5">
        <f t="shared" si="5"/>
        <v>0.33695652173913043</v>
      </c>
      <c r="AY90" s="12">
        <v>0</v>
      </c>
      <c r="AZ90" s="73">
        <v>0</v>
      </c>
      <c r="BA90" s="12">
        <v>2395</v>
      </c>
      <c r="BB90" s="73">
        <v>0.46752450980392157</v>
      </c>
      <c r="BC90" s="12">
        <v>92</v>
      </c>
      <c r="BD90" s="12">
        <v>287</v>
      </c>
      <c r="BE90" s="12">
        <v>150</v>
      </c>
      <c r="BF90" s="12">
        <v>0</v>
      </c>
      <c r="BG90" s="12">
        <v>74</v>
      </c>
      <c r="BH90" s="12">
        <v>69</v>
      </c>
      <c r="BI90" s="12">
        <v>124</v>
      </c>
      <c r="BJ90" s="12">
        <v>13</v>
      </c>
      <c r="BK90" s="12">
        <v>0</v>
      </c>
      <c r="BL90" s="12">
        <v>45</v>
      </c>
      <c r="BM90" s="74">
        <v>0.7540555555555557</v>
      </c>
      <c r="BN90" s="72">
        <v>20.051300194586954</v>
      </c>
      <c r="BO90" s="5">
        <v>4</v>
      </c>
      <c r="BP90" s="7"/>
      <c r="BQ90" s="7"/>
      <c r="BR90" s="7"/>
      <c r="BS90" s="7"/>
      <c r="BT90" s="7"/>
      <c r="BU90" s="7"/>
    </row>
    <row r="91" spans="1:73" s="75" customFormat="1">
      <c r="A91" s="9">
        <v>22002</v>
      </c>
      <c r="B91" s="9" t="s">
        <v>504</v>
      </c>
      <c r="C91" s="9" t="s">
        <v>495</v>
      </c>
      <c r="D91" s="12">
        <v>322237</v>
      </c>
      <c r="E91" s="12">
        <v>24028</v>
      </c>
      <c r="F91" s="12">
        <v>23522</v>
      </c>
      <c r="G91" s="12">
        <v>24545</v>
      </c>
      <c r="H91" s="12">
        <v>27495</v>
      </c>
      <c r="I91" s="12">
        <v>56443</v>
      </c>
      <c r="J91" s="12">
        <v>50949</v>
      </c>
      <c r="K91" s="12">
        <v>43388</v>
      </c>
      <c r="L91" s="12">
        <v>32618</v>
      </c>
      <c r="M91" s="12">
        <v>21110</v>
      </c>
      <c r="N91" s="12">
        <v>12426</v>
      </c>
      <c r="O91" s="12">
        <v>5713</v>
      </c>
      <c r="P91" s="12">
        <v>50548</v>
      </c>
      <c r="Q91" s="12">
        <f>VLOOKUP(A91,'[1]RAIS_workers_2025-04-02T13_41_0'!$A:$C,3,0)</f>
        <v>392</v>
      </c>
      <c r="R91" s="12">
        <f>VLOOKUP(A91,'[2]RAIS_workers_2025-04-02T14_01_0'!$A:$C,3,0)</f>
        <v>3002</v>
      </c>
      <c r="S91" s="12">
        <f>VLOOKUP(A91,'[3]RAIS_workers_2025-04-02T14_32_3'!$A:$C,3,0)</f>
        <v>6770</v>
      </c>
      <c r="T91" s="70">
        <f>VLOOKUP(A91,[4]consulta3255115!$A:$D,3,0)</f>
        <v>1271.8737744190601</v>
      </c>
      <c r="U91" s="76">
        <v>0.5289256682265141</v>
      </c>
      <c r="V91" s="12">
        <v>19152</v>
      </c>
      <c r="W91" s="77">
        <v>-6.5359477124183009E-3</v>
      </c>
      <c r="X91" s="12">
        <f>IFERROR(VLOOKUP(A91,[5]cnes_cnv_leiintbr173714187_32_1!$A:$C,3,0),0)</f>
        <v>9</v>
      </c>
      <c r="Y91" s="5">
        <f>IFERROR(VLOOKUP(A91,[6]cnes_cnv_leiintbr174300187_32_1!$A:$C,3,0),0)</f>
        <v>5</v>
      </c>
      <c r="Z91" s="12">
        <f>IFERROR(VLOOKUP(A91,[7]cnes_cnv_leiintbr175117187_32_1!$A:$C,3,0),0)</f>
        <v>9</v>
      </c>
      <c r="AA91" s="18">
        <f>IFERROR(VLOOKUP(A91,[8]cnes_cnv_leiintbr180027187_32_1!$A:$C,3,0),0)</f>
        <v>9</v>
      </c>
      <c r="AB91" s="72">
        <f t="shared" si="3"/>
        <v>491.07692307692309</v>
      </c>
      <c r="AC91" s="12">
        <v>2844</v>
      </c>
      <c r="AD91" s="12">
        <v>1789</v>
      </c>
      <c r="AE91" s="12">
        <v>671</v>
      </c>
      <c r="AF91" s="12">
        <v>542</v>
      </c>
      <c r="AG91" s="12">
        <v>392</v>
      </c>
      <c r="AH91" s="19">
        <v>5.6038485301421748E-3</v>
      </c>
      <c r="AI91" s="12">
        <v>5</v>
      </c>
      <c r="AJ91" s="12">
        <f t="shared" si="4"/>
        <v>7.8</v>
      </c>
      <c r="AK91" s="12">
        <v>169</v>
      </c>
      <c r="AL91" s="5">
        <v>1</v>
      </c>
      <c r="AM91" s="5">
        <v>39</v>
      </c>
      <c r="AN91" s="72">
        <v>5.4317548746518104E-2</v>
      </c>
      <c r="AO91" s="18">
        <v>2</v>
      </c>
      <c r="AP91" s="5">
        <f>IFERROR(VLOOKUP(A91,[9]cnes_cnv_leiintbr135436200_238_!$A:$E,5,0),0)</f>
        <v>6</v>
      </c>
      <c r="AQ91" s="5">
        <v>0</v>
      </c>
      <c r="AR91" s="5">
        <v>2</v>
      </c>
      <c r="AS91" s="5">
        <v>0</v>
      </c>
      <c r="AT91" s="5">
        <v>2</v>
      </c>
      <c r="AU91" s="5">
        <v>6</v>
      </c>
      <c r="AV91" s="5">
        <v>0</v>
      </c>
      <c r="AW91" s="5">
        <v>2</v>
      </c>
      <c r="AX91" s="5">
        <f t="shared" si="5"/>
        <v>0.30708661417322836</v>
      </c>
      <c r="AY91" s="12">
        <v>18</v>
      </c>
      <c r="AZ91" s="71">
        <v>1</v>
      </c>
      <c r="BA91" s="12">
        <v>3719</v>
      </c>
      <c r="BB91" s="73">
        <v>1</v>
      </c>
      <c r="BC91" s="12">
        <v>127</v>
      </c>
      <c r="BD91" s="12">
        <v>877</v>
      </c>
      <c r="BE91" s="12">
        <v>167</v>
      </c>
      <c r="BF91" s="12">
        <v>193</v>
      </c>
      <c r="BG91" s="12">
        <v>219</v>
      </c>
      <c r="BH91" s="12">
        <v>7</v>
      </c>
      <c r="BI91" s="12">
        <v>58</v>
      </c>
      <c r="BJ91" s="12">
        <v>7</v>
      </c>
      <c r="BK91" s="12">
        <v>2</v>
      </c>
      <c r="BL91" s="12">
        <v>63</v>
      </c>
      <c r="BM91" s="74">
        <v>0.75335714285714273</v>
      </c>
      <c r="BN91" s="72">
        <v>19.920409323479248</v>
      </c>
      <c r="BO91" s="5">
        <v>6</v>
      </c>
      <c r="BP91" s="7"/>
      <c r="BQ91" s="7"/>
      <c r="BR91" s="7"/>
      <c r="BS91" s="7"/>
      <c r="BT91" s="7"/>
      <c r="BU91" s="7"/>
    </row>
    <row r="92" spans="1:73" s="75" customFormat="1">
      <c r="A92" s="5">
        <v>22003</v>
      </c>
      <c r="B92" s="5" t="s">
        <v>509</v>
      </c>
      <c r="C92" s="5" t="s">
        <v>495</v>
      </c>
      <c r="D92" s="12">
        <v>1065987</v>
      </c>
      <c r="E92" s="12">
        <v>68896</v>
      </c>
      <c r="F92" s="12">
        <v>70111</v>
      </c>
      <c r="G92" s="12">
        <v>81028</v>
      </c>
      <c r="H92" s="12">
        <v>92533</v>
      </c>
      <c r="I92" s="12">
        <v>179450</v>
      </c>
      <c r="J92" s="12">
        <v>177753</v>
      </c>
      <c r="K92" s="12">
        <v>150784</v>
      </c>
      <c r="L92" s="12">
        <v>111771</v>
      </c>
      <c r="M92" s="12">
        <v>77749</v>
      </c>
      <c r="N92" s="12">
        <v>39427</v>
      </c>
      <c r="O92" s="12">
        <v>16485</v>
      </c>
      <c r="P92" s="12">
        <v>392889</v>
      </c>
      <c r="Q92" s="12">
        <f>VLOOKUP(A92,'[1]RAIS_workers_2025-04-02T13_41_0'!$A:$C,3,0)</f>
        <v>7194</v>
      </c>
      <c r="R92" s="12">
        <f>VLOOKUP(A92,'[2]RAIS_workers_2025-04-02T14_01_0'!$A:$C,3,0)</f>
        <v>34112</v>
      </c>
      <c r="S92" s="12">
        <f>VLOOKUP(A92,'[3]RAIS_workers_2025-04-02T14_32_3'!$A:$C,3,0)</f>
        <v>73108</v>
      </c>
      <c r="T92" s="70">
        <f>VLOOKUP(A92,[4]consulta3255115!$A:$D,3,0)</f>
        <v>2092.7067369719198</v>
      </c>
      <c r="U92" s="71">
        <v>5.405187125159916E-2</v>
      </c>
      <c r="V92" s="12">
        <v>320986</v>
      </c>
      <c r="W92" s="19">
        <v>1.924261572559903E-2</v>
      </c>
      <c r="X92" s="12">
        <f>IFERROR(VLOOKUP(A92,[5]cnes_cnv_leiintbr173714187_32_1!$A:$C,3,0),0)</f>
        <v>61</v>
      </c>
      <c r="Y92" s="5">
        <f>IFERROR(VLOOKUP(A92,[6]cnes_cnv_leiintbr174300187_32_1!$A:$C,3,0),0)</f>
        <v>90</v>
      </c>
      <c r="Z92" s="12">
        <f>IFERROR(VLOOKUP(A92,[7]cnes_cnv_leiintbr175117187_32_1!$A:$C,3,0),0)</f>
        <v>82</v>
      </c>
      <c r="AA92" s="18">
        <f>IFERROR(VLOOKUP(A92,[8]cnes_cnv_leiintbr180027187_32_1!$A:$C,3,0),0)</f>
        <v>53</v>
      </c>
      <c r="AB92" s="72">
        <f t="shared" si="3"/>
        <v>341.11158342189162</v>
      </c>
      <c r="AC92" s="12">
        <v>36789</v>
      </c>
      <c r="AD92" s="12">
        <v>11927</v>
      </c>
      <c r="AE92" s="12">
        <v>11892</v>
      </c>
      <c r="AF92" s="12">
        <v>10293</v>
      </c>
      <c r="AG92" s="12">
        <v>7194</v>
      </c>
      <c r="AH92" s="19">
        <v>6.0071311095235558E-3</v>
      </c>
      <c r="AI92" s="12">
        <v>25</v>
      </c>
      <c r="AJ92" s="12">
        <f t="shared" si="4"/>
        <v>37.64</v>
      </c>
      <c r="AK92" s="12">
        <v>698</v>
      </c>
      <c r="AL92" s="5">
        <v>1</v>
      </c>
      <c r="AM92" s="5">
        <v>941</v>
      </c>
      <c r="AN92" s="72">
        <v>0.28732824427480919</v>
      </c>
      <c r="AO92" s="18">
        <v>25</v>
      </c>
      <c r="AP92" s="5">
        <f>IFERROR(VLOOKUP(A92,[9]cnes_cnv_leiintbr135436200_238_!$A:$E,5,0),0)</f>
        <v>121</v>
      </c>
      <c r="AQ92" s="5">
        <v>17</v>
      </c>
      <c r="AR92" s="5">
        <v>24</v>
      </c>
      <c r="AS92" s="5">
        <v>25</v>
      </c>
      <c r="AT92" s="5">
        <v>48</v>
      </c>
      <c r="AU92" s="5">
        <v>73</v>
      </c>
      <c r="AV92" s="5">
        <v>18</v>
      </c>
      <c r="AW92" s="5">
        <v>14</v>
      </c>
      <c r="AX92" s="5">
        <f t="shared" si="5"/>
        <v>0.32936646832341615</v>
      </c>
      <c r="AY92" s="12">
        <v>1081</v>
      </c>
      <c r="AZ92" s="73">
        <v>0.27626918536009443</v>
      </c>
      <c r="BA92" s="12">
        <v>26153</v>
      </c>
      <c r="BB92" s="73">
        <v>0.60852450950242942</v>
      </c>
      <c r="BC92" s="12">
        <v>2857</v>
      </c>
      <c r="BD92" s="12">
        <v>5008</v>
      </c>
      <c r="BE92" s="12">
        <v>1868</v>
      </c>
      <c r="BF92" s="12">
        <v>451</v>
      </c>
      <c r="BG92" s="12">
        <v>695</v>
      </c>
      <c r="BH92" s="12">
        <v>70</v>
      </c>
      <c r="BI92" s="12">
        <v>277</v>
      </c>
      <c r="BJ92" s="12">
        <v>59</v>
      </c>
      <c r="BK92" s="12">
        <v>21</v>
      </c>
      <c r="BL92" s="12">
        <v>292</v>
      </c>
      <c r="BM92" s="74">
        <v>0.77107142857142852</v>
      </c>
      <c r="BN92" s="72">
        <v>14.999467348460632</v>
      </c>
      <c r="BO92" s="5">
        <v>8</v>
      </c>
    </row>
    <row r="93" spans="1:73" s="75" customFormat="1">
      <c r="A93" s="5">
        <v>22004</v>
      </c>
      <c r="B93" s="5" t="s">
        <v>501</v>
      </c>
      <c r="C93" s="5" t="s">
        <v>495</v>
      </c>
      <c r="D93" s="12">
        <v>228680</v>
      </c>
      <c r="E93" s="12">
        <v>16181</v>
      </c>
      <c r="F93" s="12">
        <v>16133</v>
      </c>
      <c r="G93" s="12">
        <v>16316</v>
      </c>
      <c r="H93" s="12">
        <v>17870</v>
      </c>
      <c r="I93" s="12">
        <v>37080</v>
      </c>
      <c r="J93" s="12">
        <v>33563</v>
      </c>
      <c r="K93" s="12">
        <v>30782</v>
      </c>
      <c r="L93" s="12">
        <v>25096</v>
      </c>
      <c r="M93" s="12">
        <v>18951</v>
      </c>
      <c r="N93" s="12">
        <v>11292</v>
      </c>
      <c r="O93" s="12">
        <v>5416</v>
      </c>
      <c r="P93" s="12">
        <v>19268</v>
      </c>
      <c r="Q93" s="12">
        <f>VLOOKUP(A93,'[1]RAIS_workers_2025-04-02T13_41_0'!$A:$C,3,0)</f>
        <v>82</v>
      </c>
      <c r="R93" s="12">
        <f>VLOOKUP(A93,'[2]RAIS_workers_2025-04-02T14_01_0'!$A:$C,3,0)</f>
        <v>1160</v>
      </c>
      <c r="S93" s="12">
        <f>VLOOKUP(A93,'[3]RAIS_workers_2025-04-02T14_32_3'!$A:$C,3,0)</f>
        <v>3581</v>
      </c>
      <c r="T93" s="70">
        <f>VLOOKUP(A93,[4]consulta3255115!$A:$D,3,0)</f>
        <v>1319.2080999684699</v>
      </c>
      <c r="U93" s="71">
        <v>0.39958607737339474</v>
      </c>
      <c r="V93" s="12">
        <v>6844</v>
      </c>
      <c r="W93" s="19">
        <v>-3.8629020929905888E-2</v>
      </c>
      <c r="X93" s="12">
        <f>IFERROR(VLOOKUP(A93,[5]cnes_cnv_leiintbr173714187_32_1!$A:$C,3,0),0)</f>
        <v>0</v>
      </c>
      <c r="Y93" s="5">
        <f>IFERROR(VLOOKUP(A93,[6]cnes_cnv_leiintbr174300187_32_1!$A:$C,3,0),0)</f>
        <v>0</v>
      </c>
      <c r="Z93" s="12">
        <f>IFERROR(VLOOKUP(A93,[7]cnes_cnv_leiintbr175117187_32_1!$A:$C,3,0),0)</f>
        <v>2</v>
      </c>
      <c r="AA93" s="18">
        <f>IFERROR(VLOOKUP(A93,[8]cnes_cnv_leiintbr180027187_32_1!$A:$C,3,0),0)</f>
        <v>0</v>
      </c>
      <c r="AB93" s="72">
        <f t="shared" si="3"/>
        <v>57.033333333333331</v>
      </c>
      <c r="AC93" s="12">
        <v>1616</v>
      </c>
      <c r="AD93" s="12">
        <v>831</v>
      </c>
      <c r="AE93" s="12">
        <v>256</v>
      </c>
      <c r="AF93" s="12">
        <v>73</v>
      </c>
      <c r="AG93" s="12">
        <v>82</v>
      </c>
      <c r="AH93" s="19">
        <v>4.592432841121763E-3</v>
      </c>
      <c r="AI93" s="12">
        <v>7</v>
      </c>
      <c r="AJ93" s="12">
        <f t="shared" si="4"/>
        <v>17.142857142857142</v>
      </c>
      <c r="AK93" s="12">
        <v>20</v>
      </c>
      <c r="AL93" s="5">
        <v>0</v>
      </c>
      <c r="AM93" s="5">
        <v>120</v>
      </c>
      <c r="AN93" s="72">
        <v>0.30534351145038169</v>
      </c>
      <c r="AO93" s="18">
        <v>2</v>
      </c>
      <c r="AP93" s="5">
        <f>IFERROR(VLOOKUP(A93,[9]cnes_cnv_leiintbr135436200_238_!$A:$E,5,0),0)</f>
        <v>22</v>
      </c>
      <c r="AQ93" s="5">
        <v>0</v>
      </c>
      <c r="AR93" s="5">
        <v>0</v>
      </c>
      <c r="AS93" s="5">
        <v>0</v>
      </c>
      <c r="AT93" s="5">
        <v>0</v>
      </c>
      <c r="AU93" s="5">
        <v>49</v>
      </c>
      <c r="AV93" s="5">
        <v>0</v>
      </c>
      <c r="AW93" s="5">
        <v>0</v>
      </c>
      <c r="AX93" s="5">
        <f t="shared" si="5"/>
        <v>2.2641509433962264</v>
      </c>
      <c r="AY93" s="12">
        <v>1</v>
      </c>
      <c r="AZ93" s="71">
        <v>1</v>
      </c>
      <c r="BA93" s="12">
        <v>1736</v>
      </c>
      <c r="BB93" s="73">
        <v>0.935340022296544</v>
      </c>
      <c r="BC93" s="12">
        <v>53</v>
      </c>
      <c r="BD93" s="12">
        <v>295</v>
      </c>
      <c r="BE93" s="12">
        <v>85</v>
      </c>
      <c r="BF93" s="12">
        <v>0</v>
      </c>
      <c r="BG93" s="12">
        <v>0</v>
      </c>
      <c r="BH93" s="12">
        <v>2</v>
      </c>
      <c r="BI93" s="12">
        <v>22</v>
      </c>
      <c r="BJ93" s="12">
        <v>3</v>
      </c>
      <c r="BK93" s="12">
        <v>0</v>
      </c>
      <c r="BL93" s="12">
        <v>16</v>
      </c>
      <c r="BM93" s="74">
        <v>0.75889473684210507</v>
      </c>
      <c r="BN93" s="72">
        <v>17.696514570239145</v>
      </c>
      <c r="BO93" s="5">
        <v>2</v>
      </c>
    </row>
    <row r="94" spans="1:73" s="75" customFormat="1">
      <c r="A94" s="5">
        <v>22005</v>
      </c>
      <c r="B94" s="5" t="s">
        <v>505</v>
      </c>
      <c r="C94" s="5" t="s">
        <v>495</v>
      </c>
      <c r="D94" s="12">
        <v>135335</v>
      </c>
      <c r="E94" s="12">
        <v>10665</v>
      </c>
      <c r="F94" s="12">
        <v>10430</v>
      </c>
      <c r="G94" s="12">
        <v>10600</v>
      </c>
      <c r="H94" s="12">
        <v>11054</v>
      </c>
      <c r="I94" s="12">
        <v>21969</v>
      </c>
      <c r="J94" s="12">
        <v>19497</v>
      </c>
      <c r="K94" s="12">
        <v>17224</v>
      </c>
      <c r="L94" s="12">
        <v>14065</v>
      </c>
      <c r="M94" s="12">
        <v>10473</v>
      </c>
      <c r="N94" s="12">
        <v>6224</v>
      </c>
      <c r="O94" s="12">
        <v>3134</v>
      </c>
      <c r="P94" s="12">
        <v>11788</v>
      </c>
      <c r="Q94" s="12">
        <f>VLOOKUP(A94,'[1]RAIS_workers_2025-04-02T13_41_0'!$A:$C,3,0)</f>
        <v>53</v>
      </c>
      <c r="R94" s="12">
        <f>VLOOKUP(A94,'[2]RAIS_workers_2025-04-02T14_01_0'!$A:$C,3,0)</f>
        <v>627</v>
      </c>
      <c r="S94" s="12">
        <f>VLOOKUP(A94,'[3]RAIS_workers_2025-04-02T14_32_3'!$A:$C,3,0)</f>
        <v>2125</v>
      </c>
      <c r="T94" s="70">
        <f>VLOOKUP(A94,[4]consulta3255115!$A:$D,3,0)</f>
        <v>1290.61415450287</v>
      </c>
      <c r="U94" s="71">
        <v>0.38977155913201428</v>
      </c>
      <c r="V94" s="12">
        <v>3820</v>
      </c>
      <c r="W94" s="19">
        <v>3.2432432432432434E-2</v>
      </c>
      <c r="X94" s="12">
        <f>IFERROR(VLOOKUP(A94,[5]cnes_cnv_leiintbr173714187_32_1!$A:$C,3,0),0)</f>
        <v>0</v>
      </c>
      <c r="Y94" s="5">
        <f>IFERROR(VLOOKUP(A94,[6]cnes_cnv_leiintbr174300187_32_1!$A:$C,3,0),0)</f>
        <v>0</v>
      </c>
      <c r="Z94" s="12">
        <f>IFERROR(VLOOKUP(A94,[7]cnes_cnv_leiintbr175117187_32_1!$A:$C,3,0),0)</f>
        <v>0</v>
      </c>
      <c r="AA94" s="18">
        <f>IFERROR(VLOOKUP(A94,[8]cnes_cnv_leiintbr180027187_32_1!$A:$C,3,0),0)</f>
        <v>0</v>
      </c>
      <c r="AB94" s="72">
        <f t="shared" si="3"/>
        <v>0</v>
      </c>
      <c r="AC94" s="12">
        <v>986</v>
      </c>
      <c r="AD94" s="12">
        <v>481</v>
      </c>
      <c r="AE94" s="12">
        <v>109</v>
      </c>
      <c r="AF94" s="12">
        <v>37</v>
      </c>
      <c r="AG94" s="12">
        <v>53</v>
      </c>
      <c r="AH94" s="19">
        <v>4.1340740697199951E-3</v>
      </c>
      <c r="AI94" s="12">
        <v>0</v>
      </c>
      <c r="AJ94" s="12">
        <f t="shared" si="4"/>
        <v>0</v>
      </c>
      <c r="AK94" s="12">
        <v>0</v>
      </c>
      <c r="AL94" s="5">
        <v>0</v>
      </c>
      <c r="AM94" s="5">
        <v>0</v>
      </c>
      <c r="AN94" s="72">
        <v>0</v>
      </c>
      <c r="AO94" s="18">
        <v>0</v>
      </c>
      <c r="AP94" s="5">
        <f>IFERROR(VLOOKUP(A94,[9]cnes_cnv_leiintbr135436200_238_!$A:$E,5,0),0)</f>
        <v>0</v>
      </c>
      <c r="AQ94" s="5">
        <v>0</v>
      </c>
      <c r="AR94" s="5">
        <v>0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 s="5">
        <f t="shared" si="5"/>
        <v>0</v>
      </c>
      <c r="AY94" s="12">
        <v>0</v>
      </c>
      <c r="AZ94" s="73">
        <v>0</v>
      </c>
      <c r="BA94" s="12">
        <v>928</v>
      </c>
      <c r="BB94" s="73">
        <v>0.48480000000000001</v>
      </c>
      <c r="BC94" s="12">
        <v>35</v>
      </c>
      <c r="BD94" s="12">
        <v>72</v>
      </c>
      <c r="BE94" s="12">
        <v>108</v>
      </c>
      <c r="BF94" s="12">
        <v>0</v>
      </c>
      <c r="BG94" s="12">
        <v>2</v>
      </c>
      <c r="BH94" s="12">
        <v>24</v>
      </c>
      <c r="BI94" s="12">
        <v>9</v>
      </c>
      <c r="BJ94" s="12">
        <v>1</v>
      </c>
      <c r="BK94" s="12">
        <v>0</v>
      </c>
      <c r="BL94" s="12">
        <v>13</v>
      </c>
      <c r="BM94" s="74">
        <v>0.75211764705882356</v>
      </c>
      <c r="BN94" s="72">
        <v>12.069418879831705</v>
      </c>
      <c r="BO94" s="5">
        <v>3</v>
      </c>
    </row>
    <row r="95" spans="1:73" s="75" customFormat="1">
      <c r="A95" s="5">
        <v>22006</v>
      </c>
      <c r="B95" s="5" t="s">
        <v>510</v>
      </c>
      <c r="C95" s="5" t="s">
        <v>495</v>
      </c>
      <c r="D95" s="12">
        <v>106810</v>
      </c>
      <c r="E95" s="12">
        <v>7100</v>
      </c>
      <c r="F95" s="12">
        <v>7145</v>
      </c>
      <c r="G95" s="12">
        <v>7401</v>
      </c>
      <c r="H95" s="12">
        <v>8078</v>
      </c>
      <c r="I95" s="12">
        <v>16310</v>
      </c>
      <c r="J95" s="12">
        <v>15510</v>
      </c>
      <c r="K95" s="12">
        <v>14642</v>
      </c>
      <c r="L95" s="12">
        <v>12470</v>
      </c>
      <c r="M95" s="12">
        <v>9387</v>
      </c>
      <c r="N95" s="12">
        <v>5752</v>
      </c>
      <c r="O95" s="12">
        <v>3015</v>
      </c>
      <c r="P95" s="12">
        <v>9702</v>
      </c>
      <c r="Q95" s="12">
        <f>VLOOKUP(A95,'[1]RAIS_workers_2025-04-02T13_41_0'!$A:$C,3,0)</f>
        <v>36</v>
      </c>
      <c r="R95" s="12">
        <f>VLOOKUP(A95,'[2]RAIS_workers_2025-04-02T14_01_0'!$A:$C,3,0)</f>
        <v>272</v>
      </c>
      <c r="S95" s="12">
        <f>VLOOKUP(A95,'[3]RAIS_workers_2025-04-02T14_32_3'!$A:$C,3,0)</f>
        <v>1649</v>
      </c>
      <c r="T95" s="70">
        <f>VLOOKUP(A95,[4]consulta3255115!$A:$D,3,0)</f>
        <v>1196.3352625918401</v>
      </c>
      <c r="U95" s="71">
        <v>0.54891858016465278</v>
      </c>
      <c r="V95" s="12">
        <v>2317</v>
      </c>
      <c r="W95" s="19">
        <v>5.2060737527114967E-3</v>
      </c>
      <c r="X95" s="12">
        <f>IFERROR(VLOOKUP(A95,[5]cnes_cnv_leiintbr173714187_32_1!$A:$C,3,0),0)</f>
        <v>0</v>
      </c>
      <c r="Y95" s="5">
        <f>IFERROR(VLOOKUP(A95,[6]cnes_cnv_leiintbr174300187_32_1!$A:$C,3,0),0)</f>
        <v>0</v>
      </c>
      <c r="Z95" s="12">
        <f>IFERROR(VLOOKUP(A95,[7]cnes_cnv_leiintbr175117187_32_1!$A:$C,3,0),0)</f>
        <v>0</v>
      </c>
      <c r="AA95" s="18">
        <f>IFERROR(VLOOKUP(A95,[8]cnes_cnv_leiintbr180027187_32_1!$A:$C,3,0),0)</f>
        <v>0</v>
      </c>
      <c r="AB95" s="72">
        <f t="shared" si="3"/>
        <v>0</v>
      </c>
      <c r="AC95" s="12">
        <v>663</v>
      </c>
      <c r="AD95" s="12">
        <v>174</v>
      </c>
      <c r="AE95" s="12">
        <v>56</v>
      </c>
      <c r="AF95" s="12">
        <v>42</v>
      </c>
      <c r="AG95" s="12">
        <v>36</v>
      </c>
      <c r="AH95" s="19">
        <v>3.9975974986439233E-3</v>
      </c>
      <c r="AI95" s="12">
        <v>0</v>
      </c>
      <c r="AJ95" s="12">
        <f t="shared" si="4"/>
        <v>0</v>
      </c>
      <c r="AK95" s="12">
        <v>7</v>
      </c>
      <c r="AL95" s="5">
        <v>0</v>
      </c>
      <c r="AM95" s="5">
        <v>0</v>
      </c>
      <c r="AN95" s="72">
        <v>0</v>
      </c>
      <c r="AO95" s="18">
        <v>0</v>
      </c>
      <c r="AP95" s="5">
        <f>IFERROR(VLOOKUP(A95,[9]cnes_cnv_leiintbr135436200_238_!$A:$E,5,0),0)</f>
        <v>0</v>
      </c>
      <c r="AQ95" s="5">
        <v>0</v>
      </c>
      <c r="AR95" s="5">
        <v>0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 s="5">
        <f t="shared" si="5"/>
        <v>0</v>
      </c>
      <c r="AY95" s="12">
        <v>4</v>
      </c>
      <c r="AZ95" s="71">
        <v>1</v>
      </c>
      <c r="BA95" s="12">
        <v>852</v>
      </c>
      <c r="BB95" s="73">
        <v>0.36977491961414793</v>
      </c>
      <c r="BC95" s="12">
        <v>30</v>
      </c>
      <c r="BD95" s="12">
        <v>67</v>
      </c>
      <c r="BE95" s="12">
        <v>23</v>
      </c>
      <c r="BF95" s="12">
        <v>0</v>
      </c>
      <c r="BG95" s="12">
        <v>0</v>
      </c>
      <c r="BH95" s="12">
        <v>11</v>
      </c>
      <c r="BI95" s="12">
        <v>11</v>
      </c>
      <c r="BJ95" s="12">
        <v>1</v>
      </c>
      <c r="BK95" s="12">
        <v>0</v>
      </c>
      <c r="BL95" s="12">
        <v>6</v>
      </c>
      <c r="BM95" s="74">
        <v>0.7539285714285715</v>
      </c>
      <c r="BN95" s="72">
        <v>16.888150609080871</v>
      </c>
      <c r="BO95" s="5">
        <v>1</v>
      </c>
    </row>
    <row r="96" spans="1:73" s="75" customFormat="1">
      <c r="A96" s="9">
        <v>22007</v>
      </c>
      <c r="B96" s="9" t="s">
        <v>498</v>
      </c>
      <c r="C96" s="9" t="s">
        <v>495</v>
      </c>
      <c r="D96" s="12">
        <v>47161</v>
      </c>
      <c r="E96" s="12">
        <v>4405</v>
      </c>
      <c r="F96" s="12">
        <v>4114</v>
      </c>
      <c r="G96" s="12">
        <v>4061</v>
      </c>
      <c r="H96" s="12">
        <v>4483</v>
      </c>
      <c r="I96" s="12">
        <v>9003</v>
      </c>
      <c r="J96" s="12">
        <v>7460</v>
      </c>
      <c r="K96" s="12">
        <v>5264</v>
      </c>
      <c r="L96" s="12">
        <v>3937</v>
      </c>
      <c r="M96" s="12">
        <v>2559</v>
      </c>
      <c r="N96" s="12">
        <v>1291</v>
      </c>
      <c r="O96" s="12">
        <v>584</v>
      </c>
      <c r="P96" s="12">
        <v>18185</v>
      </c>
      <c r="Q96" s="12">
        <f>VLOOKUP(A96,'[1]RAIS_workers_2025-04-02T13_41_0'!$A:$C,3,0)</f>
        <v>163</v>
      </c>
      <c r="R96" s="12">
        <f>VLOOKUP(A96,'[2]RAIS_workers_2025-04-02T14_01_0'!$A:$C,3,0)</f>
        <v>790</v>
      </c>
      <c r="S96" s="12">
        <f>VLOOKUP(A96,'[3]RAIS_workers_2025-04-02T14_32_3'!$A:$C,3,0)</f>
        <v>5360</v>
      </c>
      <c r="T96" s="70">
        <f>VLOOKUP(A96,[4]consulta3255115!$A:$D,3,0)</f>
        <v>1719.89931760437</v>
      </c>
      <c r="U96" s="76">
        <v>0.79833189040173458</v>
      </c>
      <c r="V96" s="12">
        <v>4062</v>
      </c>
      <c r="W96" s="77">
        <v>-1.8603527422082627E-2</v>
      </c>
      <c r="X96" s="12">
        <f>IFERROR(VLOOKUP(A96,[5]cnes_cnv_leiintbr173714187_32_1!$A:$C,3,0),0)</f>
        <v>0</v>
      </c>
      <c r="Y96" s="5">
        <f>IFERROR(VLOOKUP(A96,[6]cnes_cnv_leiintbr174300187_32_1!$A:$C,3,0),0)</f>
        <v>0</v>
      </c>
      <c r="Z96" s="12">
        <f>IFERROR(VLOOKUP(A96,[7]cnes_cnv_leiintbr175117187_32_1!$A:$C,3,0),0)</f>
        <v>0</v>
      </c>
      <c r="AA96" s="18">
        <f>IFERROR(VLOOKUP(A96,[8]cnes_cnv_leiintbr180027187_32_1!$A:$C,3,0),0)</f>
        <v>0</v>
      </c>
      <c r="AB96" s="72">
        <f t="shared" si="3"/>
        <v>0</v>
      </c>
      <c r="AC96" s="12">
        <v>2155</v>
      </c>
      <c r="AD96" s="12">
        <v>485</v>
      </c>
      <c r="AE96" s="12">
        <v>173</v>
      </c>
      <c r="AF96" s="12">
        <v>132</v>
      </c>
      <c r="AG96" s="12">
        <v>163</v>
      </c>
      <c r="AH96" s="19">
        <v>6.6176673498208327E-3</v>
      </c>
      <c r="AI96" s="12">
        <v>0</v>
      </c>
      <c r="AJ96" s="12">
        <f t="shared" si="4"/>
        <v>0</v>
      </c>
      <c r="AK96" s="12">
        <v>7</v>
      </c>
      <c r="AL96" s="5">
        <v>0</v>
      </c>
      <c r="AM96" s="5">
        <v>0</v>
      </c>
      <c r="AN96" s="72">
        <v>0</v>
      </c>
      <c r="AO96" s="18">
        <v>0</v>
      </c>
      <c r="AP96" s="5">
        <f>IFERROR(VLOOKUP(A96,[9]cnes_cnv_leiintbr135436200_238_!$A:$E,5,0),0)</f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f t="shared" si="5"/>
        <v>0</v>
      </c>
      <c r="AY96" s="12">
        <v>0</v>
      </c>
      <c r="AZ96" s="73">
        <v>0</v>
      </c>
      <c r="BA96" s="12">
        <v>547</v>
      </c>
      <c r="BB96" s="73">
        <v>1</v>
      </c>
      <c r="BC96" s="12">
        <v>25</v>
      </c>
      <c r="BD96" s="12">
        <v>60</v>
      </c>
      <c r="BE96" s="12">
        <v>10</v>
      </c>
      <c r="BF96" s="12">
        <v>0</v>
      </c>
      <c r="BG96" s="12">
        <v>0</v>
      </c>
      <c r="BH96" s="12">
        <v>0</v>
      </c>
      <c r="BI96" s="12">
        <v>3</v>
      </c>
      <c r="BJ96" s="12">
        <v>1</v>
      </c>
      <c r="BK96" s="12">
        <v>0</v>
      </c>
      <c r="BL96" s="12">
        <v>9</v>
      </c>
      <c r="BM96" s="74">
        <v>0.78025</v>
      </c>
      <c r="BN96" s="72">
        <v>17.242674680691213</v>
      </c>
      <c r="BO96" s="5">
        <v>39</v>
      </c>
      <c r="BP96" s="7"/>
      <c r="BQ96" s="7"/>
      <c r="BR96" s="7"/>
      <c r="BS96" s="7"/>
      <c r="BT96" s="7"/>
      <c r="BU96" s="7"/>
    </row>
    <row r="97" spans="1:73" s="75" customFormat="1">
      <c r="A97" s="5">
        <v>22008</v>
      </c>
      <c r="B97" s="5" t="s">
        <v>500</v>
      </c>
      <c r="C97" s="5" t="s">
        <v>495</v>
      </c>
      <c r="D97" s="12">
        <v>42384</v>
      </c>
      <c r="E97" s="12">
        <v>3296</v>
      </c>
      <c r="F97" s="12">
        <v>3214</v>
      </c>
      <c r="G97" s="12">
        <v>3193</v>
      </c>
      <c r="H97" s="12">
        <v>3297</v>
      </c>
      <c r="I97" s="12">
        <v>6817</v>
      </c>
      <c r="J97" s="12">
        <v>6521</v>
      </c>
      <c r="K97" s="12">
        <v>5414</v>
      </c>
      <c r="L97" s="12">
        <v>4420</v>
      </c>
      <c r="M97" s="12">
        <v>3278</v>
      </c>
      <c r="N97" s="12">
        <v>1966</v>
      </c>
      <c r="O97" s="12">
        <v>968</v>
      </c>
      <c r="P97" s="12">
        <v>5417</v>
      </c>
      <c r="Q97" s="12">
        <f>VLOOKUP(A97,'[1]RAIS_workers_2025-04-02T13_41_0'!$A:$C,3,0)</f>
        <v>17</v>
      </c>
      <c r="R97" s="12">
        <f>VLOOKUP(A97,'[2]RAIS_workers_2025-04-02T14_01_0'!$A:$C,3,0)</f>
        <v>198</v>
      </c>
      <c r="S97" s="12">
        <f>VLOOKUP(A97,'[3]RAIS_workers_2025-04-02T14_32_3'!$A:$C,3,0)</f>
        <v>1468</v>
      </c>
      <c r="T97" s="70">
        <f>VLOOKUP(A97,[4]consulta3255115!$A:$D,3,0)</f>
        <v>1297.4140846524799</v>
      </c>
      <c r="U97" s="71">
        <v>1.1003652241967212</v>
      </c>
      <c r="V97" s="12">
        <v>2558</v>
      </c>
      <c r="W97" s="19">
        <v>0.1184958460865763</v>
      </c>
      <c r="X97" s="12">
        <f>IFERROR(VLOOKUP(A97,[5]cnes_cnv_leiintbr173714187_32_1!$A:$C,3,0),0)</f>
        <v>0</v>
      </c>
      <c r="Y97" s="5">
        <f>IFERROR(VLOOKUP(A97,[6]cnes_cnv_leiintbr174300187_32_1!$A:$C,3,0),0)</f>
        <v>0</v>
      </c>
      <c r="Z97" s="12">
        <f>IFERROR(VLOOKUP(A97,[7]cnes_cnv_leiintbr175117187_32_1!$A:$C,3,0),0)</f>
        <v>0</v>
      </c>
      <c r="AA97" s="18">
        <f>IFERROR(VLOOKUP(A97,[8]cnes_cnv_leiintbr180027187_32_1!$A:$C,3,0),0)</f>
        <v>0</v>
      </c>
      <c r="AB97" s="72">
        <f t="shared" si="3"/>
        <v>319.75</v>
      </c>
      <c r="AC97" s="12">
        <v>610</v>
      </c>
      <c r="AD97" s="12">
        <v>140</v>
      </c>
      <c r="AE97" s="12">
        <v>33</v>
      </c>
      <c r="AF97" s="12">
        <v>25</v>
      </c>
      <c r="AG97" s="12">
        <v>17</v>
      </c>
      <c r="AH97" s="19">
        <v>4.7873105315969777E-3</v>
      </c>
      <c r="AI97" s="12">
        <v>0</v>
      </c>
      <c r="AJ97" s="12">
        <f t="shared" si="4"/>
        <v>0</v>
      </c>
      <c r="AK97" s="12">
        <v>1</v>
      </c>
      <c r="AL97" s="5">
        <v>0</v>
      </c>
      <c r="AM97" s="5">
        <v>8</v>
      </c>
      <c r="AN97" s="72">
        <v>0.19047619047619047</v>
      </c>
      <c r="AO97" s="18">
        <v>0</v>
      </c>
      <c r="AP97" s="5">
        <f>IFERROR(VLOOKUP(A97,[9]cnes_cnv_leiintbr135436200_238_!$A:$E,5,0),0)</f>
        <v>0</v>
      </c>
      <c r="AQ97" s="5">
        <v>0</v>
      </c>
      <c r="AR97" s="5">
        <v>0</v>
      </c>
      <c r="AS97" s="5">
        <v>0</v>
      </c>
      <c r="AT97" s="5">
        <v>0</v>
      </c>
      <c r="AU97" s="5">
        <v>6</v>
      </c>
      <c r="AV97" s="5">
        <v>0</v>
      </c>
      <c r="AW97" s="5">
        <v>0</v>
      </c>
      <c r="AX97" s="5">
        <f t="shared" si="5"/>
        <v>1.3333333333333333</v>
      </c>
      <c r="AY97" s="12">
        <v>0</v>
      </c>
      <c r="AZ97" s="73">
        <v>0</v>
      </c>
      <c r="BA97" s="12">
        <v>403</v>
      </c>
      <c r="BB97" s="73">
        <v>0.54406130268199238</v>
      </c>
      <c r="BC97" s="12">
        <v>6</v>
      </c>
      <c r="BD97" s="12">
        <v>33</v>
      </c>
      <c r="BE97" s="12">
        <v>61</v>
      </c>
      <c r="BF97" s="12">
        <v>0</v>
      </c>
      <c r="BG97" s="12">
        <v>0</v>
      </c>
      <c r="BH97" s="12">
        <v>0</v>
      </c>
      <c r="BI97" s="12">
        <v>7</v>
      </c>
      <c r="BJ97" s="12">
        <v>0</v>
      </c>
      <c r="BK97" s="12">
        <v>0</v>
      </c>
      <c r="BL97" s="12">
        <v>2</v>
      </c>
      <c r="BM97" s="74">
        <v>0.74888888888888883</v>
      </c>
      <c r="BN97" s="72">
        <v>10.928242264647768</v>
      </c>
      <c r="BO97" s="5">
        <v>2</v>
      </c>
    </row>
    <row r="98" spans="1:73" s="75" customFormat="1">
      <c r="A98" s="9">
        <v>22009</v>
      </c>
      <c r="B98" s="9" t="s">
        <v>503</v>
      </c>
      <c r="C98" s="9" t="s">
        <v>495</v>
      </c>
      <c r="D98" s="12">
        <v>125080</v>
      </c>
      <c r="E98" s="12">
        <v>8498</v>
      </c>
      <c r="F98" s="12">
        <v>8577</v>
      </c>
      <c r="G98" s="12">
        <v>9153</v>
      </c>
      <c r="H98" s="12">
        <v>10088</v>
      </c>
      <c r="I98" s="12">
        <v>20230</v>
      </c>
      <c r="J98" s="12">
        <v>19578</v>
      </c>
      <c r="K98" s="12">
        <v>17113</v>
      </c>
      <c r="L98" s="12">
        <v>13557</v>
      </c>
      <c r="M98" s="12">
        <v>9735</v>
      </c>
      <c r="N98" s="12">
        <v>5731</v>
      </c>
      <c r="O98" s="12">
        <v>2820</v>
      </c>
      <c r="P98" s="12">
        <v>21581</v>
      </c>
      <c r="Q98" s="12">
        <f>VLOOKUP(A98,'[1]RAIS_workers_2025-04-02T13_41_0'!$A:$C,3,0)</f>
        <v>163</v>
      </c>
      <c r="R98" s="12">
        <f>VLOOKUP(A98,'[2]RAIS_workers_2025-04-02T14_01_0'!$A:$C,3,0)</f>
        <v>801</v>
      </c>
      <c r="S98" s="12">
        <f>VLOOKUP(A98,'[3]RAIS_workers_2025-04-02T14_32_3'!$A:$C,3,0)</f>
        <v>3210</v>
      </c>
      <c r="T98" s="70">
        <f>VLOOKUP(A98,[4]consulta3255115!$A:$D,3,0)</f>
        <v>1242.51388587171</v>
      </c>
      <c r="U98" s="76">
        <v>0.61752595451189374</v>
      </c>
      <c r="V98" s="12">
        <v>10039</v>
      </c>
      <c r="W98" s="77">
        <v>-2.9016345874842829E-2</v>
      </c>
      <c r="X98" s="12">
        <f>IFERROR(VLOOKUP(A98,[5]cnes_cnv_leiintbr173714187_32_1!$A:$C,3,0),0)</f>
        <v>0</v>
      </c>
      <c r="Y98" s="5">
        <f>IFERROR(VLOOKUP(A98,[6]cnes_cnv_leiintbr174300187_32_1!$A:$C,3,0),0)</f>
        <v>16</v>
      </c>
      <c r="Z98" s="12">
        <f>IFERROR(VLOOKUP(A98,[7]cnes_cnv_leiintbr175117187_32_1!$A:$C,3,0),0)</f>
        <v>0</v>
      </c>
      <c r="AA98" s="18">
        <f>IFERROR(VLOOKUP(A98,[8]cnes_cnv_leiintbr180027187_32_1!$A:$C,3,0),0)</f>
        <v>0</v>
      </c>
      <c r="AB98" s="72">
        <f t="shared" si="3"/>
        <v>836.58333333333337</v>
      </c>
      <c r="AC98" s="12">
        <v>1115</v>
      </c>
      <c r="AD98" s="12">
        <v>478</v>
      </c>
      <c r="AE98" s="12">
        <v>163</v>
      </c>
      <c r="AF98" s="12">
        <v>160</v>
      </c>
      <c r="AG98" s="12">
        <v>163</v>
      </c>
      <c r="AH98" s="19">
        <v>4.1868073573405606E-3</v>
      </c>
      <c r="AI98" s="12">
        <v>5</v>
      </c>
      <c r="AJ98" s="12">
        <f t="shared" si="4"/>
        <v>2.4</v>
      </c>
      <c r="AK98" s="12">
        <v>70</v>
      </c>
      <c r="AL98" s="5">
        <v>0</v>
      </c>
      <c r="AM98" s="5">
        <v>12</v>
      </c>
      <c r="AN98" s="72">
        <v>3.3057851239669422E-2</v>
      </c>
      <c r="AO98" s="18">
        <v>0</v>
      </c>
      <c r="AP98" s="5">
        <f>IFERROR(VLOOKUP(A98,[9]cnes_cnv_leiintbr135436200_238_!$A:$E,5,0),0)</f>
        <v>0</v>
      </c>
      <c r="AQ98" s="5">
        <v>0</v>
      </c>
      <c r="AR98" s="5">
        <v>0</v>
      </c>
      <c r="AS98" s="5">
        <v>1</v>
      </c>
      <c r="AT98" s="5">
        <v>1</v>
      </c>
      <c r="AU98" s="5">
        <v>1</v>
      </c>
      <c r="AV98" s="5">
        <v>1</v>
      </c>
      <c r="AW98" s="5">
        <v>0</v>
      </c>
      <c r="AX98" s="5">
        <f t="shared" si="5"/>
        <v>0.27272727272727271</v>
      </c>
      <c r="AY98" s="12">
        <v>4</v>
      </c>
      <c r="AZ98" s="71">
        <v>1</v>
      </c>
      <c r="BA98" s="12">
        <v>1223</v>
      </c>
      <c r="BB98" s="73">
        <v>1</v>
      </c>
      <c r="BC98" s="12">
        <v>44</v>
      </c>
      <c r="BD98" s="12">
        <v>160</v>
      </c>
      <c r="BE98" s="12">
        <v>41</v>
      </c>
      <c r="BF98" s="12">
        <v>0</v>
      </c>
      <c r="BG98" s="12">
        <v>64</v>
      </c>
      <c r="BH98" s="12">
        <v>15</v>
      </c>
      <c r="BI98" s="12">
        <v>36</v>
      </c>
      <c r="BJ98" s="12">
        <v>8</v>
      </c>
      <c r="BK98" s="12">
        <v>2</v>
      </c>
      <c r="BL98" s="12">
        <v>38</v>
      </c>
      <c r="BM98" s="74">
        <v>0.75591666666666668</v>
      </c>
      <c r="BN98" s="72">
        <v>14.229945850648527</v>
      </c>
      <c r="BO98" s="5">
        <v>4</v>
      </c>
      <c r="BP98" s="7"/>
      <c r="BQ98" s="7"/>
      <c r="BR98" s="7"/>
      <c r="BS98" s="7"/>
      <c r="BT98" s="7"/>
      <c r="BU98" s="7"/>
    </row>
    <row r="99" spans="1:73">
      <c r="A99" s="5">
        <v>22010</v>
      </c>
      <c r="B99" s="5" t="s">
        <v>497</v>
      </c>
      <c r="C99" s="5" t="s">
        <v>495</v>
      </c>
      <c r="D99" s="12">
        <v>93988</v>
      </c>
      <c r="E99" s="12">
        <v>8392</v>
      </c>
      <c r="F99" s="12">
        <v>8010</v>
      </c>
      <c r="G99" s="12">
        <v>8049</v>
      </c>
      <c r="H99" s="12">
        <v>8652</v>
      </c>
      <c r="I99" s="12">
        <v>16804</v>
      </c>
      <c r="J99" s="12">
        <v>14510</v>
      </c>
      <c r="K99" s="12">
        <v>11312</v>
      </c>
      <c r="L99" s="12">
        <v>8031</v>
      </c>
      <c r="M99" s="12">
        <v>5767</v>
      </c>
      <c r="N99" s="12">
        <v>3102</v>
      </c>
      <c r="O99" s="12">
        <v>1359</v>
      </c>
      <c r="P99" s="12">
        <v>15322</v>
      </c>
      <c r="Q99" s="12">
        <f>VLOOKUP(A99,'[1]RAIS_workers_2025-04-02T13_41_0'!$A:$C,3,0)</f>
        <v>106</v>
      </c>
      <c r="R99" s="12">
        <f>VLOOKUP(A99,'[2]RAIS_workers_2025-04-02T14_01_0'!$A:$C,3,0)</f>
        <v>668</v>
      </c>
      <c r="S99" s="12">
        <f>VLOOKUP(A99,'[3]RAIS_workers_2025-04-02T14_32_3'!$A:$C,3,0)</f>
        <v>3313</v>
      </c>
      <c r="T99" s="70">
        <f>VLOOKUP(A99,[4]consulta3255115!$A:$D,3,0)</f>
        <v>1333.9055585241499</v>
      </c>
      <c r="U99" s="71">
        <v>0.85783843789937519</v>
      </c>
      <c r="V99" s="12">
        <v>4413</v>
      </c>
      <c r="W99" s="19">
        <v>8.4552102376599641E-3</v>
      </c>
      <c r="X99" s="12">
        <f>IFERROR(VLOOKUP(A99,[5]cnes_cnv_leiintbr173714187_32_1!$A:$C,3,0),0)</f>
        <v>0</v>
      </c>
      <c r="Y99" s="5">
        <f>IFERROR(VLOOKUP(A99,[6]cnes_cnv_leiintbr174300187_32_1!$A:$C,3,0),0)</f>
        <v>0</v>
      </c>
      <c r="Z99" s="12">
        <f>IFERROR(VLOOKUP(A99,[7]cnes_cnv_leiintbr175117187_32_1!$A:$C,3,0),0)</f>
        <v>0</v>
      </c>
      <c r="AA99" s="18">
        <f>IFERROR(VLOOKUP(A99,[8]cnes_cnv_leiintbr180027187_32_1!$A:$C,3,0),0)</f>
        <v>0</v>
      </c>
      <c r="AB99" s="72">
        <f t="shared" si="3"/>
        <v>0</v>
      </c>
      <c r="AC99" s="12">
        <v>1350</v>
      </c>
      <c r="AD99" s="12">
        <v>463</v>
      </c>
      <c r="AE99" s="12">
        <v>119</v>
      </c>
      <c r="AF99" s="12">
        <v>86</v>
      </c>
      <c r="AG99" s="12">
        <v>106</v>
      </c>
      <c r="AH99" s="19">
        <v>5.9745732823339726E-3</v>
      </c>
      <c r="AI99" s="12">
        <v>0</v>
      </c>
      <c r="AJ99" s="12">
        <f t="shared" si="4"/>
        <v>0</v>
      </c>
      <c r="AK99" s="12">
        <v>4</v>
      </c>
      <c r="AL99" s="5">
        <v>0</v>
      </c>
      <c r="AM99" s="5">
        <v>0</v>
      </c>
      <c r="AN99" s="72">
        <v>0</v>
      </c>
      <c r="AO99" s="18">
        <v>0</v>
      </c>
      <c r="AP99" s="5">
        <f>IFERROR(VLOOKUP(A99,[9]cnes_cnv_leiintbr135436200_238_!$A:$E,5,0),0)</f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f t="shared" si="5"/>
        <v>0</v>
      </c>
      <c r="AY99" s="12">
        <v>7</v>
      </c>
      <c r="AZ99" s="73">
        <v>0.4</v>
      </c>
      <c r="BA99" s="12">
        <v>816</v>
      </c>
      <c r="BB99" s="73">
        <v>0.5</v>
      </c>
      <c r="BC99" s="12">
        <v>30</v>
      </c>
      <c r="BD99" s="12">
        <v>87</v>
      </c>
      <c r="BE99" s="12">
        <v>47</v>
      </c>
      <c r="BF99" s="12">
        <v>0</v>
      </c>
      <c r="BG99" s="12">
        <v>6</v>
      </c>
      <c r="BH99" s="12">
        <v>11</v>
      </c>
      <c r="BI99" s="12">
        <v>11</v>
      </c>
      <c r="BJ99" s="12">
        <v>2</v>
      </c>
      <c r="BK99" s="12">
        <v>0</v>
      </c>
      <c r="BL99" s="12">
        <v>9</v>
      </c>
      <c r="BM99" s="74">
        <v>0.74490909090909085</v>
      </c>
      <c r="BN99" s="72">
        <v>13.129918542040592</v>
      </c>
      <c r="BO99" s="5">
        <v>13</v>
      </c>
      <c r="BP99" s="75"/>
      <c r="BQ99" s="75"/>
      <c r="BR99" s="75"/>
      <c r="BS99" s="75"/>
      <c r="BT99" s="75"/>
      <c r="BU99" s="75"/>
    </row>
    <row r="100" spans="1:73">
      <c r="A100" s="5">
        <v>22011</v>
      </c>
      <c r="B100" s="5" t="s">
        <v>508</v>
      </c>
      <c r="C100" s="5" t="s">
        <v>495</v>
      </c>
      <c r="D100" s="12">
        <v>143209</v>
      </c>
      <c r="E100" s="12">
        <v>10607</v>
      </c>
      <c r="F100" s="12">
        <v>10450</v>
      </c>
      <c r="G100" s="12">
        <v>10837</v>
      </c>
      <c r="H100" s="12">
        <v>12014</v>
      </c>
      <c r="I100" s="12">
        <v>24218</v>
      </c>
      <c r="J100" s="12">
        <v>21763</v>
      </c>
      <c r="K100" s="12">
        <v>19135</v>
      </c>
      <c r="L100" s="12">
        <v>15359</v>
      </c>
      <c r="M100" s="12">
        <v>9928</v>
      </c>
      <c r="N100" s="12">
        <v>6081</v>
      </c>
      <c r="O100" s="12">
        <v>2817</v>
      </c>
      <c r="P100" s="12">
        <v>15407</v>
      </c>
      <c r="Q100" s="12">
        <f>VLOOKUP(A100,'[1]RAIS_workers_2025-04-02T13_41_0'!$A:$C,3,0)</f>
        <v>145</v>
      </c>
      <c r="R100" s="12">
        <f>VLOOKUP(A100,'[2]RAIS_workers_2025-04-02T14_01_0'!$A:$C,3,0)</f>
        <v>670</v>
      </c>
      <c r="S100" s="12">
        <f>VLOOKUP(A100,'[3]RAIS_workers_2025-04-02T14_32_3'!$A:$C,3,0)</f>
        <v>2787</v>
      </c>
      <c r="T100" s="70">
        <f>VLOOKUP(A100,[4]consulta3255115!$A:$D,3,0)</f>
        <v>1261.2110164181099</v>
      </c>
      <c r="U100" s="71">
        <v>0.46276138866691036</v>
      </c>
      <c r="V100" s="12">
        <v>2703</v>
      </c>
      <c r="W100" s="19">
        <v>-2.9509406123201772E-3</v>
      </c>
      <c r="X100" s="12">
        <f>IFERROR(VLOOKUP(A100,[5]cnes_cnv_leiintbr173714187_32_1!$A:$C,3,0),0)</f>
        <v>0</v>
      </c>
      <c r="Y100" s="5">
        <f>IFERROR(VLOOKUP(A100,[6]cnes_cnv_leiintbr174300187_32_1!$A:$C,3,0),0)</f>
        <v>0</v>
      </c>
      <c r="Z100" s="12">
        <f>IFERROR(VLOOKUP(A100,[7]cnes_cnv_leiintbr175117187_32_1!$A:$C,3,0),0)</f>
        <v>0</v>
      </c>
      <c r="AA100" s="18">
        <f>IFERROR(VLOOKUP(A100,[8]cnes_cnv_leiintbr180027187_32_1!$A:$C,3,0),0)</f>
        <v>0</v>
      </c>
      <c r="AB100" s="72">
        <f t="shared" si="3"/>
        <v>0</v>
      </c>
      <c r="AC100" s="12">
        <v>1320</v>
      </c>
      <c r="AD100" s="12">
        <v>386</v>
      </c>
      <c r="AE100" s="12">
        <v>162</v>
      </c>
      <c r="AF100" s="12">
        <v>122</v>
      </c>
      <c r="AG100" s="12">
        <v>145</v>
      </c>
      <c r="AH100" s="19">
        <v>5.6314722342933887E-3</v>
      </c>
      <c r="AI100" s="12">
        <v>3</v>
      </c>
      <c r="AJ100" s="12">
        <f t="shared" si="4"/>
        <v>0</v>
      </c>
      <c r="AK100" s="12">
        <v>10</v>
      </c>
      <c r="AL100" s="5">
        <v>0</v>
      </c>
      <c r="AM100" s="5">
        <v>0</v>
      </c>
      <c r="AN100" s="72">
        <v>0</v>
      </c>
      <c r="AO100" s="18">
        <v>0</v>
      </c>
      <c r="AP100" s="5">
        <f>IFERROR(VLOOKUP(A100,[9]cnes_cnv_leiintbr135436200_238_!$A:$E,5,0),0)</f>
        <v>0</v>
      </c>
      <c r="AQ100" s="5">
        <v>0</v>
      </c>
      <c r="AR100" s="5">
        <v>0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 s="5">
        <f t="shared" si="5"/>
        <v>0</v>
      </c>
      <c r="AY100" s="12">
        <v>0</v>
      </c>
      <c r="AZ100" s="73">
        <v>0</v>
      </c>
      <c r="BA100" s="12">
        <v>1065</v>
      </c>
      <c r="BB100" s="73">
        <v>1</v>
      </c>
      <c r="BC100" s="12">
        <v>43</v>
      </c>
      <c r="BD100" s="12">
        <v>117</v>
      </c>
      <c r="BE100" s="12">
        <v>122</v>
      </c>
      <c r="BF100" s="12">
        <v>0</v>
      </c>
      <c r="BG100" s="12">
        <v>0</v>
      </c>
      <c r="BH100" s="12">
        <v>3</v>
      </c>
      <c r="BI100" s="12">
        <v>15</v>
      </c>
      <c r="BJ100" s="12">
        <v>2</v>
      </c>
      <c r="BK100" s="12">
        <v>0</v>
      </c>
      <c r="BL100" s="12">
        <v>9</v>
      </c>
      <c r="BM100" s="74">
        <v>0.73958823529411766</v>
      </c>
      <c r="BN100" s="72">
        <v>15.826807922616304</v>
      </c>
      <c r="BO100" s="5">
        <v>2</v>
      </c>
      <c r="BP100" s="75"/>
      <c r="BQ100" s="75"/>
      <c r="BR100" s="75"/>
      <c r="BS100" s="75"/>
      <c r="BT100" s="75"/>
      <c r="BU100" s="75"/>
    </row>
    <row r="101" spans="1:73">
      <c r="A101" s="9">
        <v>22012</v>
      </c>
      <c r="B101" s="9" t="s">
        <v>502</v>
      </c>
      <c r="C101" s="9" t="s">
        <v>495</v>
      </c>
      <c r="D101" s="12">
        <v>86709</v>
      </c>
      <c r="E101" s="12">
        <v>7551</v>
      </c>
      <c r="F101" s="12">
        <v>7209</v>
      </c>
      <c r="G101" s="12">
        <v>7125</v>
      </c>
      <c r="H101" s="12">
        <v>7739</v>
      </c>
      <c r="I101" s="12">
        <v>15115</v>
      </c>
      <c r="J101" s="12">
        <v>12879</v>
      </c>
      <c r="K101" s="12">
        <v>10566</v>
      </c>
      <c r="L101" s="12">
        <v>8182</v>
      </c>
      <c r="M101" s="12">
        <v>5627</v>
      </c>
      <c r="N101" s="12">
        <v>3222</v>
      </c>
      <c r="O101" s="12">
        <v>1494</v>
      </c>
      <c r="P101" s="12">
        <v>8721</v>
      </c>
      <c r="Q101" s="12">
        <f>VLOOKUP(A101,'[1]RAIS_workers_2025-04-02T13_41_0'!$A:$C,3,0)</f>
        <v>93</v>
      </c>
      <c r="R101" s="12">
        <f>VLOOKUP(A101,'[2]RAIS_workers_2025-04-02T14_01_0'!$A:$C,3,0)</f>
        <v>429</v>
      </c>
      <c r="S101" s="12">
        <f>VLOOKUP(A101,'[3]RAIS_workers_2025-04-02T14_32_3'!$A:$C,3,0)</f>
        <v>1453</v>
      </c>
      <c r="T101" s="70">
        <f>VLOOKUP(A101,[4]consulta3255115!$A:$D,3,0)</f>
        <v>1249.0778238440801</v>
      </c>
      <c r="U101" s="76">
        <v>0.53745079992117395</v>
      </c>
      <c r="V101" s="12">
        <v>1278</v>
      </c>
      <c r="W101" s="77">
        <v>3.8180341186027617E-2</v>
      </c>
      <c r="X101" s="12">
        <f>IFERROR(VLOOKUP(A101,[5]cnes_cnv_leiintbr173714187_32_1!$A:$C,3,0),0)</f>
        <v>0</v>
      </c>
      <c r="Y101" s="5">
        <f>IFERROR(VLOOKUP(A101,[6]cnes_cnv_leiintbr174300187_32_1!$A:$C,3,0),0)</f>
        <v>0</v>
      </c>
      <c r="Z101" s="12">
        <f>IFERROR(VLOOKUP(A101,[7]cnes_cnv_leiintbr175117187_32_1!$A:$C,3,0),0)</f>
        <v>0</v>
      </c>
      <c r="AA101" s="18">
        <f>IFERROR(VLOOKUP(A101,[8]cnes_cnv_leiintbr180027187_32_1!$A:$C,3,0),0)</f>
        <v>0</v>
      </c>
      <c r="AB101" s="72">
        <f t="shared" si="3"/>
        <v>0</v>
      </c>
      <c r="AC101" s="12">
        <v>639</v>
      </c>
      <c r="AD101" s="12">
        <v>280</v>
      </c>
      <c r="AE101" s="12">
        <v>84</v>
      </c>
      <c r="AF101" s="12">
        <v>65</v>
      </c>
      <c r="AG101" s="12">
        <v>93</v>
      </c>
      <c r="AH101" s="19">
        <v>5.190109272343868E-3</v>
      </c>
      <c r="AI101" s="12">
        <v>0</v>
      </c>
      <c r="AJ101" s="12">
        <f t="shared" si="4"/>
        <v>0</v>
      </c>
      <c r="AK101" s="12">
        <v>4</v>
      </c>
      <c r="AL101" s="5">
        <v>0</v>
      </c>
      <c r="AM101" s="5">
        <v>0</v>
      </c>
      <c r="AN101" s="72">
        <v>0</v>
      </c>
      <c r="AO101" s="18">
        <v>0</v>
      </c>
      <c r="AP101" s="5">
        <f>IFERROR(VLOOKUP(A101,[9]cnes_cnv_leiintbr135436200_238_!$A:$E,5,0),0)</f>
        <v>0</v>
      </c>
      <c r="AQ101" s="5">
        <v>0</v>
      </c>
      <c r="AR101" s="5">
        <v>0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 s="5">
        <f t="shared" si="5"/>
        <v>0</v>
      </c>
      <c r="AY101" s="12">
        <v>0</v>
      </c>
      <c r="AZ101" s="73">
        <v>0</v>
      </c>
      <c r="BA101" s="12">
        <v>578</v>
      </c>
      <c r="BB101" s="73">
        <v>0.38277511961722488</v>
      </c>
      <c r="BC101" s="12">
        <v>17</v>
      </c>
      <c r="BD101" s="12">
        <v>68</v>
      </c>
      <c r="BE101" s="12">
        <v>64</v>
      </c>
      <c r="BF101" s="12">
        <v>0</v>
      </c>
      <c r="BG101" s="12">
        <v>0</v>
      </c>
      <c r="BH101" s="12">
        <v>3</v>
      </c>
      <c r="BI101" s="12">
        <v>11</v>
      </c>
      <c r="BJ101" s="12">
        <v>1</v>
      </c>
      <c r="BK101" s="12">
        <v>0</v>
      </c>
      <c r="BL101" s="12">
        <v>12</v>
      </c>
      <c r="BM101" s="74">
        <v>0.76455555555555554</v>
      </c>
      <c r="BN101" s="72">
        <v>17.543559959002401</v>
      </c>
      <c r="BO101" s="5">
        <v>4</v>
      </c>
    </row>
    <row r="102" spans="1:73">
      <c r="A102" s="9">
        <v>22013</v>
      </c>
      <c r="B102" s="9" t="s">
        <v>506</v>
      </c>
      <c r="C102" s="9" t="s">
        <v>495</v>
      </c>
      <c r="D102" s="12">
        <v>209325</v>
      </c>
      <c r="E102" s="12">
        <v>13962</v>
      </c>
      <c r="F102" s="12">
        <v>14082</v>
      </c>
      <c r="G102" s="12">
        <v>15099</v>
      </c>
      <c r="H102" s="12">
        <v>17219</v>
      </c>
      <c r="I102" s="12">
        <v>35159</v>
      </c>
      <c r="J102" s="12">
        <v>32399</v>
      </c>
      <c r="K102" s="12">
        <v>29392</v>
      </c>
      <c r="L102" s="12">
        <v>23444</v>
      </c>
      <c r="M102" s="12">
        <v>15416</v>
      </c>
      <c r="N102" s="12">
        <v>9050</v>
      </c>
      <c r="O102" s="12">
        <v>4103</v>
      </c>
      <c r="P102" s="12">
        <v>31483</v>
      </c>
      <c r="Q102" s="12">
        <f>VLOOKUP(A102,'[1]RAIS_workers_2025-04-02T13_41_0'!$A:$C,3,0)</f>
        <v>159</v>
      </c>
      <c r="R102" s="12">
        <f>VLOOKUP(A102,'[2]RAIS_workers_2025-04-02T14_01_0'!$A:$C,3,0)</f>
        <v>1093</v>
      </c>
      <c r="S102" s="12">
        <f>VLOOKUP(A102,'[3]RAIS_workers_2025-04-02T14_32_3'!$A:$C,3,0)</f>
        <v>5395</v>
      </c>
      <c r="T102" s="70">
        <f>VLOOKUP(A102,[4]consulta3255115!$A:$D,3,0)</f>
        <v>1139.32594296352</v>
      </c>
      <c r="U102" s="76">
        <v>0.74987082257487514</v>
      </c>
      <c r="V102" s="12">
        <v>12816</v>
      </c>
      <c r="W102" s="77">
        <v>1.7869907076483203E-2</v>
      </c>
      <c r="X102" s="12">
        <f>IFERROR(VLOOKUP(A102,[5]cnes_cnv_leiintbr173714187_32_1!$A:$C,3,0),0)</f>
        <v>0</v>
      </c>
      <c r="Y102" s="5">
        <f>IFERROR(VLOOKUP(A102,[6]cnes_cnv_leiintbr174300187_32_1!$A:$C,3,0),0)</f>
        <v>12</v>
      </c>
      <c r="Z102" s="12">
        <f>IFERROR(VLOOKUP(A102,[7]cnes_cnv_leiintbr175117187_32_1!$A:$C,3,0),0)</f>
        <v>0</v>
      </c>
      <c r="AA102" s="18">
        <f>IFERROR(VLOOKUP(A102,[8]cnes_cnv_leiintbr180027187_32_1!$A:$C,3,0),0)</f>
        <v>0</v>
      </c>
      <c r="AB102" s="72">
        <f t="shared" si="3"/>
        <v>87.780821917808225</v>
      </c>
      <c r="AC102" s="12">
        <v>1859</v>
      </c>
      <c r="AD102" s="12">
        <v>684</v>
      </c>
      <c r="AE102" s="12">
        <v>262</v>
      </c>
      <c r="AF102" s="12">
        <v>147</v>
      </c>
      <c r="AG102" s="12">
        <v>159</v>
      </c>
      <c r="AH102" s="19">
        <v>5.1057150968865095E-3</v>
      </c>
      <c r="AI102" s="12">
        <v>8</v>
      </c>
      <c r="AJ102" s="12">
        <f t="shared" si="4"/>
        <v>18.25</v>
      </c>
      <c r="AK102" s="12">
        <v>97</v>
      </c>
      <c r="AL102" s="5">
        <v>0</v>
      </c>
      <c r="AM102" s="5">
        <v>146</v>
      </c>
      <c r="AN102" s="72">
        <v>0.23285486443381181</v>
      </c>
      <c r="AO102" s="18">
        <v>0</v>
      </c>
      <c r="AP102" s="5">
        <f>IFERROR(VLOOKUP(A102,[9]cnes_cnv_leiintbr135436200_238_!$A:$E,5,0),0)</f>
        <v>20</v>
      </c>
      <c r="AQ102" s="5">
        <v>0</v>
      </c>
      <c r="AR102" s="5">
        <v>0</v>
      </c>
      <c r="AS102" s="5">
        <v>2</v>
      </c>
      <c r="AT102" s="5">
        <v>1</v>
      </c>
      <c r="AU102" s="5">
        <v>19</v>
      </c>
      <c r="AV102" s="5">
        <v>0</v>
      </c>
      <c r="AW102" s="5">
        <v>0</v>
      </c>
      <c r="AX102" s="5">
        <f t="shared" si="5"/>
        <v>1.6404494382022472</v>
      </c>
      <c r="AY102" s="12">
        <v>39</v>
      </c>
      <c r="AZ102" s="71">
        <v>1</v>
      </c>
      <c r="BA102" s="12">
        <v>1873</v>
      </c>
      <c r="BB102" s="73">
        <v>0.17429467084639499</v>
      </c>
      <c r="BC102" s="12">
        <v>89</v>
      </c>
      <c r="BD102" s="12">
        <v>197</v>
      </c>
      <c r="BE102" s="12">
        <v>172</v>
      </c>
      <c r="BF102" s="12">
        <v>24</v>
      </c>
      <c r="BG102" s="12">
        <v>72</v>
      </c>
      <c r="BH102" s="12">
        <v>13</v>
      </c>
      <c r="BI102" s="12">
        <v>46</v>
      </c>
      <c r="BJ102" s="12">
        <v>10</v>
      </c>
      <c r="BK102" s="12">
        <v>4</v>
      </c>
      <c r="BL102" s="12">
        <v>40</v>
      </c>
      <c r="BM102" s="74">
        <v>0.74039999999999995</v>
      </c>
      <c r="BN102" s="72">
        <v>18.265314272022994</v>
      </c>
      <c r="BO102" s="5">
        <v>2</v>
      </c>
    </row>
    <row r="103" spans="1:73">
      <c r="A103" s="5">
        <v>22014</v>
      </c>
      <c r="B103" s="5" t="s">
        <v>507</v>
      </c>
      <c r="C103" s="5" t="s">
        <v>495</v>
      </c>
      <c r="D103" s="12">
        <v>61144</v>
      </c>
      <c r="E103" s="12">
        <v>4128</v>
      </c>
      <c r="F103" s="12">
        <v>4167</v>
      </c>
      <c r="G103" s="12">
        <v>4437</v>
      </c>
      <c r="H103" s="12">
        <v>4923</v>
      </c>
      <c r="I103" s="12">
        <v>10211</v>
      </c>
      <c r="J103" s="12">
        <v>9271</v>
      </c>
      <c r="K103" s="12">
        <v>8170</v>
      </c>
      <c r="L103" s="12">
        <v>7113</v>
      </c>
      <c r="M103" s="12">
        <v>4611</v>
      </c>
      <c r="N103" s="12">
        <v>2858</v>
      </c>
      <c r="O103" s="12">
        <v>1255</v>
      </c>
      <c r="P103" s="12">
        <v>2920</v>
      </c>
      <c r="Q103" s="12">
        <f>VLOOKUP(A103,'[1]RAIS_workers_2025-04-02T13_41_0'!$A:$C,3,0)</f>
        <v>10</v>
      </c>
      <c r="R103" s="12">
        <f>VLOOKUP(A103,'[2]RAIS_workers_2025-04-02T14_01_0'!$A:$C,3,0)</f>
        <v>176</v>
      </c>
      <c r="S103" s="12">
        <f>VLOOKUP(A103,'[3]RAIS_workers_2025-04-02T14_32_3'!$A:$C,3,0)</f>
        <v>619</v>
      </c>
      <c r="T103" s="70">
        <f>VLOOKUP(A103,[4]consulta3255115!$A:$D,3,0)</f>
        <v>1330.9774843974801</v>
      </c>
      <c r="U103" s="71">
        <v>0.2741048257390421</v>
      </c>
      <c r="V103" s="12">
        <v>1185</v>
      </c>
      <c r="W103" s="19">
        <v>6.7567567567567571E-2</v>
      </c>
      <c r="X103" s="12">
        <f>IFERROR(VLOOKUP(A103,[5]cnes_cnv_leiintbr173714187_32_1!$A:$C,3,0),0)</f>
        <v>0</v>
      </c>
      <c r="Y103" s="5">
        <f>IFERROR(VLOOKUP(A103,[6]cnes_cnv_leiintbr174300187_32_1!$A:$C,3,0),0)</f>
        <v>0</v>
      </c>
      <c r="Z103" s="12">
        <f>IFERROR(VLOOKUP(A103,[7]cnes_cnv_leiintbr175117187_32_1!$A:$C,3,0),0)</f>
        <v>0</v>
      </c>
      <c r="AA103" s="18">
        <f>IFERROR(VLOOKUP(A103,[8]cnes_cnv_leiintbr180027187_32_1!$A:$C,3,0),0)</f>
        <v>0</v>
      </c>
      <c r="AB103" s="72">
        <f t="shared" si="3"/>
        <v>0</v>
      </c>
      <c r="AC103" s="12">
        <v>237</v>
      </c>
      <c r="AD103" s="12">
        <v>149</v>
      </c>
      <c r="AE103" s="12">
        <v>17</v>
      </c>
      <c r="AF103" s="12">
        <v>10</v>
      </c>
      <c r="AG103" s="12">
        <v>10</v>
      </c>
      <c r="AH103" s="19">
        <v>5.4459079723370163E-3</v>
      </c>
      <c r="AI103" s="12">
        <v>0</v>
      </c>
      <c r="AJ103" s="12">
        <f t="shared" si="4"/>
        <v>0</v>
      </c>
      <c r="AK103" s="12">
        <v>0</v>
      </c>
      <c r="AL103" s="5">
        <v>0</v>
      </c>
      <c r="AM103" s="5">
        <v>0</v>
      </c>
      <c r="AN103" s="72">
        <v>0</v>
      </c>
      <c r="AO103" s="18">
        <v>0</v>
      </c>
      <c r="AP103" s="5">
        <f>IFERROR(VLOOKUP(A103,[9]cnes_cnv_leiintbr135436200_238_!$A:$E,5,0),0)</f>
        <v>0</v>
      </c>
      <c r="AQ103" s="5">
        <v>0</v>
      </c>
      <c r="AR103" s="5">
        <v>0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 s="5">
        <f t="shared" si="5"/>
        <v>0</v>
      </c>
      <c r="AY103" s="12">
        <v>0</v>
      </c>
      <c r="AZ103" s="73">
        <v>0</v>
      </c>
      <c r="BA103" s="12">
        <v>358</v>
      </c>
      <c r="BB103" s="73">
        <v>0.70476190476190481</v>
      </c>
      <c r="BC103" s="12">
        <v>10</v>
      </c>
      <c r="BD103" s="12">
        <v>31</v>
      </c>
      <c r="BE103" s="12">
        <v>18</v>
      </c>
      <c r="BF103" s="12">
        <v>0</v>
      </c>
      <c r="BG103" s="12">
        <v>0</v>
      </c>
      <c r="BH103" s="12">
        <v>0</v>
      </c>
      <c r="BI103" s="12">
        <v>3</v>
      </c>
      <c r="BJ103" s="12">
        <v>0</v>
      </c>
      <c r="BK103" s="12">
        <v>0</v>
      </c>
      <c r="BL103" s="12">
        <v>3</v>
      </c>
      <c r="BM103" s="74">
        <v>0.74214285714285722</v>
      </c>
      <c r="BN103" s="72">
        <v>17.827171694261761</v>
      </c>
      <c r="BO103" s="5">
        <v>0</v>
      </c>
      <c r="BP103" s="75"/>
      <c r="BQ103" s="75"/>
      <c r="BR103" s="75"/>
      <c r="BS103" s="75"/>
      <c r="BT103" s="75"/>
      <c r="BU103" s="75"/>
    </row>
    <row r="104" spans="1:73">
      <c r="A104" s="5">
        <v>22015</v>
      </c>
      <c r="B104" s="5" t="s">
        <v>496</v>
      </c>
      <c r="C104" s="5" t="s">
        <v>495</v>
      </c>
      <c r="D104" s="12">
        <v>275021</v>
      </c>
      <c r="E104" s="12">
        <v>20654</v>
      </c>
      <c r="F104" s="12">
        <v>20246</v>
      </c>
      <c r="G104" s="12">
        <v>20599</v>
      </c>
      <c r="H104" s="12">
        <v>23067</v>
      </c>
      <c r="I104" s="12">
        <v>46480</v>
      </c>
      <c r="J104" s="12">
        <v>40519</v>
      </c>
      <c r="K104" s="12">
        <v>36377</v>
      </c>
      <c r="L104" s="12">
        <v>29932</v>
      </c>
      <c r="M104" s="12">
        <v>19605</v>
      </c>
      <c r="N104" s="12">
        <v>12054</v>
      </c>
      <c r="O104" s="12">
        <v>5488</v>
      </c>
      <c r="P104" s="12">
        <v>26072</v>
      </c>
      <c r="Q104" s="12">
        <f>VLOOKUP(A104,'[1]RAIS_workers_2025-04-02T13_41_0'!$A:$C,3,0)</f>
        <v>254</v>
      </c>
      <c r="R104" s="12">
        <f>VLOOKUP(A104,'[2]RAIS_workers_2025-04-02T14_01_0'!$A:$C,3,0)</f>
        <v>1373</v>
      </c>
      <c r="S104" s="12">
        <f>VLOOKUP(A104,'[3]RAIS_workers_2025-04-02T14_32_3'!$A:$C,3,0)</f>
        <v>5941</v>
      </c>
      <c r="T104" s="70">
        <f>VLOOKUP(A104,[4]consulta3255115!$A:$D,3,0)</f>
        <v>1747.3186938511401</v>
      </c>
      <c r="U104" s="71">
        <v>0.34221164371996443</v>
      </c>
      <c r="V104" s="12">
        <v>6532</v>
      </c>
      <c r="W104" s="19">
        <v>4.3117214947301183E-2</v>
      </c>
      <c r="X104" s="12">
        <f>IFERROR(VLOOKUP(A104,[5]cnes_cnv_leiintbr173714187_32_1!$A:$C,3,0),0)</f>
        <v>0</v>
      </c>
      <c r="Y104" s="5">
        <f>IFERROR(VLOOKUP(A104,[6]cnes_cnv_leiintbr174300187_32_1!$A:$C,3,0),0)</f>
        <v>0</v>
      </c>
      <c r="Z104" s="12">
        <f>IFERROR(VLOOKUP(A104,[7]cnes_cnv_leiintbr175117187_32_1!$A:$C,3,0),0)</f>
        <v>0</v>
      </c>
      <c r="AA104" s="18">
        <f>IFERROR(VLOOKUP(A104,[8]cnes_cnv_leiintbr180027187_32_1!$A:$C,3,0),0)</f>
        <v>0</v>
      </c>
      <c r="AB104" s="72">
        <f t="shared" si="3"/>
        <v>1633</v>
      </c>
      <c r="AC104" s="12">
        <v>2580</v>
      </c>
      <c r="AD104" s="12">
        <v>900</v>
      </c>
      <c r="AE104" s="12">
        <v>291</v>
      </c>
      <c r="AF104" s="12">
        <v>182</v>
      </c>
      <c r="AG104" s="12">
        <v>254</v>
      </c>
      <c r="AH104" s="19">
        <v>5.2076149242508141E-3</v>
      </c>
      <c r="AI104" s="12">
        <v>3</v>
      </c>
      <c r="AJ104" s="12">
        <f t="shared" si="4"/>
        <v>1.3333333333333333</v>
      </c>
      <c r="AK104" s="12">
        <v>5</v>
      </c>
      <c r="AL104" s="5">
        <v>0</v>
      </c>
      <c r="AM104" s="5">
        <v>4</v>
      </c>
      <c r="AN104" s="72">
        <v>9.0909090909090905E-3</v>
      </c>
      <c r="AO104" s="18">
        <v>0</v>
      </c>
      <c r="AP104" s="5">
        <f>IFERROR(VLOOKUP(A104,[9]cnes_cnv_leiintbr135436200_238_!$A:$E,5,0),0)</f>
        <v>3</v>
      </c>
      <c r="AQ104" s="5">
        <v>0</v>
      </c>
      <c r="AR104" s="5">
        <v>0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 s="5">
        <f t="shared" si="5"/>
        <v>3.2258064516129031E-2</v>
      </c>
      <c r="AY104" s="12">
        <v>0</v>
      </c>
      <c r="AZ104" s="73">
        <v>-0.33333333333333331</v>
      </c>
      <c r="BA104" s="12">
        <v>2425</v>
      </c>
      <c r="BB104" s="73">
        <v>0.56653746770025837</v>
      </c>
      <c r="BC104" s="12">
        <v>124</v>
      </c>
      <c r="BD104" s="12">
        <v>212</v>
      </c>
      <c r="BE104" s="12">
        <v>197</v>
      </c>
      <c r="BF104" s="12">
        <v>0</v>
      </c>
      <c r="BG104" s="12">
        <v>0</v>
      </c>
      <c r="BH104" s="12">
        <v>8</v>
      </c>
      <c r="BI104" s="12">
        <v>40</v>
      </c>
      <c r="BJ104" s="12">
        <v>2</v>
      </c>
      <c r="BK104" s="12">
        <v>0</v>
      </c>
      <c r="BL104" s="12">
        <v>24</v>
      </c>
      <c r="BM104" s="74">
        <v>0.73433333333333317</v>
      </c>
      <c r="BN104" s="72">
        <v>18.824163969794991</v>
      </c>
      <c r="BO104" s="5">
        <v>5</v>
      </c>
      <c r="BP104" s="75"/>
      <c r="BQ104" s="75"/>
      <c r="BR104" s="75"/>
      <c r="BS104" s="75"/>
      <c r="BT104" s="75"/>
      <c r="BU104" s="75"/>
    </row>
    <row r="105" spans="1:73">
      <c r="A105" s="9">
        <v>23001</v>
      </c>
      <c r="B105" s="9" t="s">
        <v>217</v>
      </c>
      <c r="C105" s="9" t="s">
        <v>197</v>
      </c>
      <c r="D105" s="12">
        <v>394031</v>
      </c>
      <c r="E105" s="12">
        <v>33319</v>
      </c>
      <c r="F105" s="12">
        <v>31660</v>
      </c>
      <c r="G105" s="12">
        <v>30072</v>
      </c>
      <c r="H105" s="12">
        <v>31155</v>
      </c>
      <c r="I105" s="12">
        <v>73311</v>
      </c>
      <c r="J105" s="12">
        <v>64242</v>
      </c>
      <c r="K105" s="12">
        <v>49626</v>
      </c>
      <c r="L105" s="12">
        <v>36692</v>
      </c>
      <c r="M105" s="12">
        <v>22303</v>
      </c>
      <c r="N105" s="12">
        <v>14601</v>
      </c>
      <c r="O105" s="12">
        <v>7050</v>
      </c>
      <c r="P105" s="12">
        <v>52955</v>
      </c>
      <c r="Q105" s="12">
        <f>VLOOKUP(A105,'[1]RAIS_workers_2025-04-02T13_41_0'!$A:$C,3,0)</f>
        <v>198</v>
      </c>
      <c r="R105" s="12">
        <f>VLOOKUP(A105,'[2]RAIS_workers_2025-04-02T14_01_0'!$A:$C,3,0)</f>
        <v>1420</v>
      </c>
      <c r="S105" s="12">
        <f>VLOOKUP(A105,'[3]RAIS_workers_2025-04-02T14_32_3'!$A:$C,3,0)</f>
        <v>8966</v>
      </c>
      <c r="T105" s="70">
        <f>VLOOKUP(A105,[4]consulta3255115!$A:$D,3,0)</f>
        <v>1035.09490061833</v>
      </c>
      <c r="U105" s="76">
        <v>0.70632017662856916</v>
      </c>
      <c r="V105" s="12">
        <v>5693</v>
      </c>
      <c r="W105" s="77">
        <v>-0.20254937666339823</v>
      </c>
      <c r="X105" s="12">
        <f>IFERROR(VLOOKUP(A105,[5]cnes_cnv_leiintbr173714187_32_1!$A:$C,3,0),0)</f>
        <v>0</v>
      </c>
      <c r="Y105" s="5">
        <f>IFERROR(VLOOKUP(A105,[6]cnes_cnv_leiintbr174300187_32_1!$A:$C,3,0),0)</f>
        <v>0</v>
      </c>
      <c r="Z105" s="12">
        <f>IFERROR(VLOOKUP(A105,[7]cnes_cnv_leiintbr175117187_32_1!$A:$C,3,0),0)</f>
        <v>0</v>
      </c>
      <c r="AA105" s="18">
        <f>IFERROR(VLOOKUP(A105,[8]cnes_cnv_leiintbr180027187_32_1!$A:$C,3,0),0)</f>
        <v>0</v>
      </c>
      <c r="AB105" s="72">
        <f t="shared" si="3"/>
        <v>1138.5999999999999</v>
      </c>
      <c r="AC105" s="12">
        <v>3544</v>
      </c>
      <c r="AD105" s="12">
        <v>861</v>
      </c>
      <c r="AE105" s="12">
        <v>272</v>
      </c>
      <c r="AF105" s="12">
        <v>287</v>
      </c>
      <c r="AG105" s="12">
        <v>198</v>
      </c>
      <c r="AH105" s="19">
        <v>5.9656314565581514E-3</v>
      </c>
      <c r="AI105" s="12">
        <v>2</v>
      </c>
      <c r="AJ105" s="12">
        <f t="shared" si="4"/>
        <v>2.5</v>
      </c>
      <c r="AK105" s="12">
        <v>22</v>
      </c>
      <c r="AL105" s="5">
        <v>0</v>
      </c>
      <c r="AM105" s="5">
        <v>5</v>
      </c>
      <c r="AN105" s="72">
        <v>8.8652482269503553E-3</v>
      </c>
      <c r="AO105" s="18">
        <v>0</v>
      </c>
      <c r="AP105" s="5">
        <f>IFERROR(VLOOKUP(A105,[9]cnes_cnv_leiintbr135436200_238_!$A:$E,5,0),0)</f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4</v>
      </c>
      <c r="AV105" s="5">
        <v>0</v>
      </c>
      <c r="AW105" s="5">
        <v>0</v>
      </c>
      <c r="AX105" s="5">
        <f t="shared" si="5"/>
        <v>3.0674846625766871E-2</v>
      </c>
      <c r="AY105" s="12">
        <v>0</v>
      </c>
      <c r="AZ105" s="71">
        <v>-1</v>
      </c>
      <c r="BA105" s="12">
        <v>2338</v>
      </c>
      <c r="BB105" s="73">
        <v>0.5171966255678131</v>
      </c>
      <c r="BC105" s="12">
        <v>163</v>
      </c>
      <c r="BD105" s="12">
        <v>428</v>
      </c>
      <c r="BE105" s="12">
        <v>255</v>
      </c>
      <c r="BF105" s="12">
        <v>0</v>
      </c>
      <c r="BG105" s="12">
        <v>6</v>
      </c>
      <c r="BH105" s="12">
        <v>15</v>
      </c>
      <c r="BI105" s="12">
        <v>111</v>
      </c>
      <c r="BJ105" s="12">
        <v>6</v>
      </c>
      <c r="BK105" s="12">
        <v>1</v>
      </c>
      <c r="BL105" s="12">
        <v>50</v>
      </c>
      <c r="BM105" s="74">
        <v>0.74524999999999997</v>
      </c>
      <c r="BN105" s="72">
        <v>15.363777089783273</v>
      </c>
      <c r="BO105" s="5">
        <v>3</v>
      </c>
    </row>
    <row r="106" spans="1:73">
      <c r="A106" s="9">
        <v>23002</v>
      </c>
      <c r="B106" s="9" t="s">
        <v>211</v>
      </c>
      <c r="C106" s="9" t="s">
        <v>197</v>
      </c>
      <c r="D106" s="12">
        <v>324726</v>
      </c>
      <c r="E106" s="12">
        <v>27409</v>
      </c>
      <c r="F106" s="12">
        <v>26321</v>
      </c>
      <c r="G106" s="12">
        <v>24974</v>
      </c>
      <c r="H106" s="12">
        <v>24648</v>
      </c>
      <c r="I106" s="12">
        <v>58394</v>
      </c>
      <c r="J106" s="12">
        <v>50834</v>
      </c>
      <c r="K106" s="12">
        <v>39169</v>
      </c>
      <c r="L106" s="12">
        <v>31453</v>
      </c>
      <c r="M106" s="12">
        <v>21282</v>
      </c>
      <c r="N106" s="12">
        <v>13066</v>
      </c>
      <c r="O106" s="12">
        <v>7176</v>
      </c>
      <c r="P106" s="12">
        <v>36678</v>
      </c>
      <c r="Q106" s="12">
        <f>VLOOKUP(A106,'[1]RAIS_workers_2025-04-02T13_41_0'!$A:$C,3,0)</f>
        <v>162</v>
      </c>
      <c r="R106" s="12">
        <f>VLOOKUP(A106,'[2]RAIS_workers_2025-04-02T14_01_0'!$A:$C,3,0)</f>
        <v>1277</v>
      </c>
      <c r="S106" s="12">
        <f>VLOOKUP(A106,'[3]RAIS_workers_2025-04-02T14_32_3'!$A:$C,3,0)</f>
        <v>6911</v>
      </c>
      <c r="T106" s="70">
        <f>VLOOKUP(A106,[4]consulta3255115!$A:$D,3,0)</f>
        <v>1189.4737015144201</v>
      </c>
      <c r="U106" s="76">
        <v>0.53869965941593523</v>
      </c>
      <c r="V106" s="12">
        <v>5946</v>
      </c>
      <c r="W106" s="77">
        <v>1.6820857863751051E-4</v>
      </c>
      <c r="X106" s="12">
        <f>IFERROR(VLOOKUP(A106,[5]cnes_cnv_leiintbr173714187_32_1!$A:$C,3,0),0)</f>
        <v>0</v>
      </c>
      <c r="Y106" s="5">
        <f>IFERROR(VLOOKUP(A106,[6]cnes_cnv_leiintbr174300187_32_1!$A:$C,3,0),0)</f>
        <v>0</v>
      </c>
      <c r="Z106" s="12">
        <f>IFERROR(VLOOKUP(A106,[7]cnes_cnv_leiintbr175117187_32_1!$A:$C,3,0),0)</f>
        <v>0</v>
      </c>
      <c r="AA106" s="18">
        <f>IFERROR(VLOOKUP(A106,[8]cnes_cnv_leiintbr180027187_32_1!$A:$C,3,0),0)</f>
        <v>0</v>
      </c>
      <c r="AB106" s="72">
        <f t="shared" si="3"/>
        <v>371.625</v>
      </c>
      <c r="AC106" s="12">
        <v>2248</v>
      </c>
      <c r="AD106" s="12">
        <v>868</v>
      </c>
      <c r="AE106" s="12">
        <v>244</v>
      </c>
      <c r="AF106" s="12">
        <v>165</v>
      </c>
      <c r="AG106" s="12">
        <v>162</v>
      </c>
      <c r="AH106" s="19">
        <v>7.2285984993776253E-3</v>
      </c>
      <c r="AI106" s="12">
        <v>2</v>
      </c>
      <c r="AJ106" s="12">
        <f t="shared" si="4"/>
        <v>8</v>
      </c>
      <c r="AK106" s="12">
        <v>25</v>
      </c>
      <c r="AL106" s="5">
        <v>0</v>
      </c>
      <c r="AM106" s="5">
        <v>16</v>
      </c>
      <c r="AN106" s="72">
        <v>3.3472803347280332E-2</v>
      </c>
      <c r="AO106" s="18">
        <v>0</v>
      </c>
      <c r="AP106" s="5">
        <f>IFERROR(VLOOKUP(A106,[9]cnes_cnv_leiintbr135436200_238_!$A:$E,5,0),0)</f>
        <v>2</v>
      </c>
      <c r="AQ106" s="5">
        <v>0</v>
      </c>
      <c r="AR106" s="5">
        <v>0</v>
      </c>
      <c r="AS106" s="5">
        <v>0</v>
      </c>
      <c r="AT106" s="5">
        <v>0</v>
      </c>
      <c r="AU106" s="5">
        <v>2</v>
      </c>
      <c r="AV106" s="5">
        <v>0</v>
      </c>
      <c r="AW106" s="5">
        <v>0</v>
      </c>
      <c r="AX106" s="5">
        <f t="shared" si="5"/>
        <v>9.6385542168674704E-2</v>
      </c>
      <c r="AY106" s="12">
        <v>3</v>
      </c>
      <c r="AZ106" s="71">
        <v>1</v>
      </c>
      <c r="BA106" s="12">
        <v>2702</v>
      </c>
      <c r="BB106" s="73">
        <v>1</v>
      </c>
      <c r="BC106" s="12">
        <v>166</v>
      </c>
      <c r="BD106" s="12">
        <v>540</v>
      </c>
      <c r="BE106" s="12">
        <v>133</v>
      </c>
      <c r="BF106" s="12">
        <v>0</v>
      </c>
      <c r="BG106" s="12">
        <v>74</v>
      </c>
      <c r="BH106" s="12">
        <v>20</v>
      </c>
      <c r="BI106" s="12">
        <v>154</v>
      </c>
      <c r="BJ106" s="12">
        <v>3</v>
      </c>
      <c r="BK106" s="12">
        <v>2</v>
      </c>
      <c r="BL106" s="12">
        <v>51</v>
      </c>
      <c r="BM106" s="74">
        <v>0.764625</v>
      </c>
      <c r="BN106" s="72">
        <v>13.847012841987731</v>
      </c>
      <c r="BO106" s="5">
        <v>3</v>
      </c>
    </row>
    <row r="107" spans="1:73">
      <c r="A107" s="9">
        <v>23003</v>
      </c>
      <c r="B107" s="9" t="s">
        <v>209</v>
      </c>
      <c r="C107" s="9" t="s">
        <v>197</v>
      </c>
      <c r="D107" s="12">
        <v>60356</v>
      </c>
      <c r="E107" s="12">
        <v>4764</v>
      </c>
      <c r="F107" s="12">
        <v>4628</v>
      </c>
      <c r="G107" s="12">
        <v>4439</v>
      </c>
      <c r="H107" s="12">
        <v>4701</v>
      </c>
      <c r="I107" s="12">
        <v>11289</v>
      </c>
      <c r="J107" s="12">
        <v>9420</v>
      </c>
      <c r="K107" s="12">
        <v>7588</v>
      </c>
      <c r="L107" s="12">
        <v>5971</v>
      </c>
      <c r="M107" s="12">
        <v>3799</v>
      </c>
      <c r="N107" s="12">
        <v>2518</v>
      </c>
      <c r="O107" s="12">
        <v>1239</v>
      </c>
      <c r="P107" s="12">
        <v>11633</v>
      </c>
      <c r="Q107" s="12">
        <f>VLOOKUP(A107,'[1]RAIS_workers_2025-04-02T13_41_0'!$A:$C,3,0)</f>
        <v>26</v>
      </c>
      <c r="R107" s="12">
        <f>VLOOKUP(A107,'[2]RAIS_workers_2025-04-02T14_01_0'!$A:$C,3,0)</f>
        <v>210</v>
      </c>
      <c r="S107" s="12">
        <f>VLOOKUP(A107,'[3]RAIS_workers_2025-04-02T14_32_3'!$A:$C,3,0)</f>
        <v>1657</v>
      </c>
      <c r="T107" s="70">
        <f>VLOOKUP(A107,[4]consulta3255115!$A:$D,3,0)</f>
        <v>995.90423859265604</v>
      </c>
      <c r="U107" s="76">
        <v>1.0099568012649092</v>
      </c>
      <c r="V107" s="12">
        <v>810</v>
      </c>
      <c r="W107" s="77">
        <v>0.28164556962025317</v>
      </c>
      <c r="X107" s="12">
        <f>IFERROR(VLOOKUP(A107,[5]cnes_cnv_leiintbr173714187_32_1!$A:$C,3,0),0)</f>
        <v>0</v>
      </c>
      <c r="Y107" s="5">
        <f>IFERROR(VLOOKUP(A107,[6]cnes_cnv_leiintbr174300187_32_1!$A:$C,3,0),0)</f>
        <v>0</v>
      </c>
      <c r="Z107" s="12">
        <f>IFERROR(VLOOKUP(A107,[7]cnes_cnv_leiintbr175117187_32_1!$A:$C,3,0),0)</f>
        <v>0</v>
      </c>
      <c r="AA107" s="18">
        <f>IFERROR(VLOOKUP(A107,[8]cnes_cnv_leiintbr180027187_32_1!$A:$C,3,0),0)</f>
        <v>0</v>
      </c>
      <c r="AB107" s="72">
        <f t="shared" si="3"/>
        <v>0</v>
      </c>
      <c r="AC107" s="12">
        <v>492</v>
      </c>
      <c r="AD107" s="12">
        <v>90</v>
      </c>
      <c r="AE107" s="12">
        <v>66</v>
      </c>
      <c r="AF107" s="12">
        <v>54</v>
      </c>
      <c r="AG107" s="12">
        <v>26</v>
      </c>
      <c r="AH107" s="19">
        <v>5.3179857462788416E-3</v>
      </c>
      <c r="AI107" s="12">
        <v>0</v>
      </c>
      <c r="AJ107" s="12">
        <f t="shared" si="4"/>
        <v>0</v>
      </c>
      <c r="AK107" s="12">
        <v>1</v>
      </c>
      <c r="AL107" s="5">
        <v>0</v>
      </c>
      <c r="AM107" s="5">
        <v>0</v>
      </c>
      <c r="AN107" s="72">
        <v>0</v>
      </c>
      <c r="AO107" s="18">
        <v>0</v>
      </c>
      <c r="AP107" s="5">
        <f>IFERROR(VLOOKUP(A107,[9]cnes_cnv_leiintbr135436200_238_!$A:$E,5,0),0)</f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f t="shared" si="5"/>
        <v>0</v>
      </c>
      <c r="AY107" s="12">
        <v>0</v>
      </c>
      <c r="AZ107" s="73">
        <v>0</v>
      </c>
      <c r="BA107" s="12">
        <v>379</v>
      </c>
      <c r="BB107" s="73">
        <v>0.26755852842809363</v>
      </c>
      <c r="BC107" s="12">
        <v>35</v>
      </c>
      <c r="BD107" s="12">
        <v>65</v>
      </c>
      <c r="BE107" s="12">
        <v>85</v>
      </c>
      <c r="BF107" s="12">
        <v>0</v>
      </c>
      <c r="BG107" s="12">
        <v>0</v>
      </c>
      <c r="BH107" s="12">
        <v>1</v>
      </c>
      <c r="BI107" s="12">
        <v>17</v>
      </c>
      <c r="BJ107" s="12">
        <v>1</v>
      </c>
      <c r="BK107" s="12">
        <v>0</v>
      </c>
      <c r="BL107" s="12">
        <v>6</v>
      </c>
      <c r="BM107" s="74">
        <v>0.75425000000000009</v>
      </c>
      <c r="BN107" s="72">
        <v>11.699370603480203</v>
      </c>
      <c r="BO107" s="5">
        <v>0</v>
      </c>
    </row>
    <row r="108" spans="1:73">
      <c r="A108" s="9">
        <v>23004</v>
      </c>
      <c r="B108" s="9" t="s">
        <v>220</v>
      </c>
      <c r="C108" s="9" t="s">
        <v>197</v>
      </c>
      <c r="D108" s="12">
        <v>27155</v>
      </c>
      <c r="E108" s="12">
        <v>2030</v>
      </c>
      <c r="F108" s="12">
        <v>1993</v>
      </c>
      <c r="G108" s="12">
        <v>1978</v>
      </c>
      <c r="H108" s="12">
        <v>1951</v>
      </c>
      <c r="I108" s="12">
        <v>4891</v>
      </c>
      <c r="J108" s="12">
        <v>4540</v>
      </c>
      <c r="K108" s="12">
        <v>3258</v>
      </c>
      <c r="L108" s="12">
        <v>2771</v>
      </c>
      <c r="M108" s="12">
        <v>1843</v>
      </c>
      <c r="N108" s="12">
        <v>1180</v>
      </c>
      <c r="O108" s="12">
        <v>720</v>
      </c>
      <c r="P108" s="12">
        <v>2462</v>
      </c>
      <c r="Q108" s="12">
        <f>VLOOKUP(A108,'[1]RAIS_workers_2025-04-02T13_41_0'!$A:$C,3,0)</f>
        <v>4</v>
      </c>
      <c r="R108" s="12">
        <f>VLOOKUP(A108,'[2]RAIS_workers_2025-04-02T14_01_0'!$A:$C,3,0)</f>
        <v>31</v>
      </c>
      <c r="S108" s="12">
        <f>VLOOKUP(A108,'[3]RAIS_workers_2025-04-02T14_32_3'!$A:$C,3,0)</f>
        <v>573</v>
      </c>
      <c r="T108" s="70">
        <f>VLOOKUP(A108,[4]consulta3255115!$A:$D,3,0)</f>
        <v>1041.88132165608</v>
      </c>
      <c r="U108" s="76">
        <v>0.3550305511392613</v>
      </c>
      <c r="V108" s="12">
        <v>319</v>
      </c>
      <c r="W108" s="77">
        <v>0.14748201438848921</v>
      </c>
      <c r="X108" s="12">
        <f>IFERROR(VLOOKUP(A108,[5]cnes_cnv_leiintbr173714187_32_1!$A:$C,3,0),0)</f>
        <v>0</v>
      </c>
      <c r="Y108" s="5">
        <f>IFERROR(VLOOKUP(A108,[6]cnes_cnv_leiintbr174300187_32_1!$A:$C,3,0),0)</f>
        <v>0</v>
      </c>
      <c r="Z108" s="12">
        <f>IFERROR(VLOOKUP(A108,[7]cnes_cnv_leiintbr175117187_32_1!$A:$C,3,0),0)</f>
        <v>0</v>
      </c>
      <c r="AA108" s="18">
        <f>IFERROR(VLOOKUP(A108,[8]cnes_cnv_leiintbr180027187_32_1!$A:$C,3,0),0)</f>
        <v>0</v>
      </c>
      <c r="AB108" s="72">
        <f t="shared" si="3"/>
        <v>0</v>
      </c>
      <c r="AC108" s="12">
        <v>179</v>
      </c>
      <c r="AD108" s="12">
        <v>17</v>
      </c>
      <c r="AE108" s="12">
        <v>4</v>
      </c>
      <c r="AF108" s="12">
        <v>10</v>
      </c>
      <c r="AG108" s="12">
        <v>4</v>
      </c>
      <c r="AH108" s="19">
        <v>7.0074543501597031E-3</v>
      </c>
      <c r="AI108" s="12">
        <v>0</v>
      </c>
      <c r="AJ108" s="12">
        <f t="shared" si="4"/>
        <v>0</v>
      </c>
      <c r="AK108" s="12">
        <v>0</v>
      </c>
      <c r="AL108" s="5">
        <v>0</v>
      </c>
      <c r="AM108" s="5">
        <v>0</v>
      </c>
      <c r="AN108" s="72">
        <v>0</v>
      </c>
      <c r="AO108" s="18">
        <v>0</v>
      </c>
      <c r="AP108" s="5">
        <f>IFERROR(VLOOKUP(A108,[9]cnes_cnv_leiintbr135436200_238_!$A:$E,5,0),0)</f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f t="shared" si="5"/>
        <v>0</v>
      </c>
      <c r="AY108" s="12">
        <v>0</v>
      </c>
      <c r="AZ108" s="73">
        <v>0</v>
      </c>
      <c r="BA108" s="12">
        <v>182</v>
      </c>
      <c r="BB108" s="73">
        <v>0.97826086956521741</v>
      </c>
      <c r="BC108" s="12">
        <v>19</v>
      </c>
      <c r="BD108" s="12">
        <v>24</v>
      </c>
      <c r="BE108" s="12">
        <v>16</v>
      </c>
      <c r="BF108" s="12">
        <v>0</v>
      </c>
      <c r="BG108" s="12">
        <v>0</v>
      </c>
      <c r="BH108" s="12">
        <v>0</v>
      </c>
      <c r="BI108" s="12">
        <v>1</v>
      </c>
      <c r="BJ108" s="12">
        <v>0</v>
      </c>
      <c r="BK108" s="12">
        <v>0</v>
      </c>
      <c r="BL108" s="12">
        <v>2</v>
      </c>
      <c r="BM108" s="74">
        <v>0.75600000000000001</v>
      </c>
      <c r="BN108" s="72">
        <v>16.486902927580889</v>
      </c>
      <c r="BO108" s="5">
        <v>0</v>
      </c>
    </row>
    <row r="109" spans="1:73">
      <c r="A109" s="9">
        <v>23005</v>
      </c>
      <c r="B109" s="9" t="s">
        <v>228</v>
      </c>
      <c r="C109" s="9" t="s">
        <v>197</v>
      </c>
      <c r="D109" s="12">
        <v>420712</v>
      </c>
      <c r="E109" s="12">
        <v>31526</v>
      </c>
      <c r="F109" s="12">
        <v>30685</v>
      </c>
      <c r="G109" s="12">
        <v>30965</v>
      </c>
      <c r="H109" s="12">
        <v>33178</v>
      </c>
      <c r="I109" s="12">
        <v>79319</v>
      </c>
      <c r="J109" s="12">
        <v>70774</v>
      </c>
      <c r="K109" s="12">
        <v>53220</v>
      </c>
      <c r="L109" s="12">
        <v>41704</v>
      </c>
      <c r="M109" s="12">
        <v>25496</v>
      </c>
      <c r="N109" s="12">
        <v>15650</v>
      </c>
      <c r="O109" s="12">
        <v>8195</v>
      </c>
      <c r="P109" s="12">
        <v>88283</v>
      </c>
      <c r="Q109" s="12">
        <f>VLOOKUP(A109,'[1]RAIS_workers_2025-04-02T13_41_0'!$A:$C,3,0)</f>
        <v>661</v>
      </c>
      <c r="R109" s="12">
        <f>VLOOKUP(A109,'[2]RAIS_workers_2025-04-02T14_01_0'!$A:$C,3,0)</f>
        <v>3882</v>
      </c>
      <c r="S109" s="12">
        <f>VLOOKUP(A109,'[3]RAIS_workers_2025-04-02T14_32_3'!$A:$C,3,0)</f>
        <v>14452</v>
      </c>
      <c r="T109" s="70">
        <f>VLOOKUP(A109,[4]consulta3255115!$A:$D,3,0)</f>
        <v>1379.8839163011901</v>
      </c>
      <c r="U109" s="76">
        <v>0.73139342213822978</v>
      </c>
      <c r="V109" s="12">
        <v>24467</v>
      </c>
      <c r="W109" s="77">
        <v>-4.3024210896859233E-2</v>
      </c>
      <c r="X109" s="12">
        <f>IFERROR(VLOOKUP(A109,[5]cnes_cnv_leiintbr173714187_32_1!$A:$C,3,0),0)</f>
        <v>24</v>
      </c>
      <c r="Y109" s="5">
        <f>IFERROR(VLOOKUP(A109,[6]cnes_cnv_leiintbr174300187_32_1!$A:$C,3,0),0)</f>
        <v>10</v>
      </c>
      <c r="Z109" s="12">
        <f>IFERROR(VLOOKUP(A109,[7]cnes_cnv_leiintbr175117187_32_1!$A:$C,3,0),0)</f>
        <v>13</v>
      </c>
      <c r="AA109" s="18">
        <f>IFERROR(VLOOKUP(A109,[8]cnes_cnv_leiintbr180027187_32_1!$A:$C,3,0),0)</f>
        <v>3</v>
      </c>
      <c r="AB109" s="72">
        <f t="shared" si="3"/>
        <v>453.09259259259261</v>
      </c>
      <c r="AC109" s="12">
        <v>6442</v>
      </c>
      <c r="AD109" s="12">
        <v>1837</v>
      </c>
      <c r="AE109" s="12">
        <v>1089</v>
      </c>
      <c r="AF109" s="12">
        <v>956</v>
      </c>
      <c r="AG109" s="12">
        <v>661</v>
      </c>
      <c r="AH109" s="19">
        <v>6.2717691651161811E-3</v>
      </c>
      <c r="AI109" s="12">
        <v>3</v>
      </c>
      <c r="AJ109" s="12">
        <f t="shared" si="4"/>
        <v>18</v>
      </c>
      <c r="AK109" s="12">
        <v>295</v>
      </c>
      <c r="AL109" s="5">
        <v>0</v>
      </c>
      <c r="AM109" s="5">
        <v>54</v>
      </c>
      <c r="AN109" s="72">
        <v>4.7326906222611743E-2</v>
      </c>
      <c r="AO109" s="18">
        <v>2</v>
      </c>
      <c r="AP109" s="5">
        <f>IFERROR(VLOOKUP(A109,[9]cnes_cnv_leiintbr135436200_238_!$A:$E,5,0),0)</f>
        <v>19</v>
      </c>
      <c r="AQ109" s="5">
        <v>0</v>
      </c>
      <c r="AR109" s="5">
        <v>0</v>
      </c>
      <c r="AS109" s="5">
        <v>0</v>
      </c>
      <c r="AT109" s="5">
        <v>2</v>
      </c>
      <c r="AU109" s="5">
        <v>23</v>
      </c>
      <c r="AV109" s="5">
        <v>0</v>
      </c>
      <c r="AW109" s="5">
        <v>0</v>
      </c>
      <c r="AX109" s="5">
        <f t="shared" si="5"/>
        <v>7.1334214002642005E-2</v>
      </c>
      <c r="AY109" s="12">
        <v>77</v>
      </c>
      <c r="AZ109" s="73">
        <v>-3.224206349206349E-3</v>
      </c>
      <c r="BA109" s="12">
        <v>6679</v>
      </c>
      <c r="BB109" s="73">
        <v>0.7370611183355007</v>
      </c>
      <c r="BC109" s="12">
        <v>757</v>
      </c>
      <c r="BD109" s="12">
        <v>1667</v>
      </c>
      <c r="BE109" s="12">
        <v>263</v>
      </c>
      <c r="BF109" s="12">
        <v>200</v>
      </c>
      <c r="BG109" s="12">
        <v>225</v>
      </c>
      <c r="BH109" s="12">
        <v>40</v>
      </c>
      <c r="BI109" s="12">
        <v>249</v>
      </c>
      <c r="BJ109" s="12">
        <v>9</v>
      </c>
      <c r="BK109" s="12">
        <v>6</v>
      </c>
      <c r="BL109" s="12">
        <v>86</v>
      </c>
      <c r="BM109" s="74">
        <v>0.75816666666666677</v>
      </c>
      <c r="BN109" s="72">
        <v>8.866818236209161</v>
      </c>
      <c r="BO109" s="5">
        <v>2</v>
      </c>
    </row>
    <row r="110" spans="1:73">
      <c r="A110" s="9">
        <v>23006</v>
      </c>
      <c r="B110" s="9" t="s">
        <v>213</v>
      </c>
      <c r="C110" s="9" t="s">
        <v>197</v>
      </c>
      <c r="D110" s="12">
        <v>140421</v>
      </c>
      <c r="E110" s="12">
        <v>10343</v>
      </c>
      <c r="F110" s="12">
        <v>10247</v>
      </c>
      <c r="G110" s="12">
        <v>9654</v>
      </c>
      <c r="H110" s="12">
        <v>9704</v>
      </c>
      <c r="I110" s="12">
        <v>23600</v>
      </c>
      <c r="J110" s="12">
        <v>20676</v>
      </c>
      <c r="K110" s="12">
        <v>17584</v>
      </c>
      <c r="L110" s="12">
        <v>15508</v>
      </c>
      <c r="M110" s="12">
        <v>11217</v>
      </c>
      <c r="N110" s="12">
        <v>7391</v>
      </c>
      <c r="O110" s="12">
        <v>4497</v>
      </c>
      <c r="P110" s="12">
        <v>15284</v>
      </c>
      <c r="Q110" s="12">
        <f>VLOOKUP(A110,'[1]RAIS_workers_2025-04-02T13_41_0'!$A:$C,3,0)</f>
        <v>47</v>
      </c>
      <c r="R110" s="12">
        <f>VLOOKUP(A110,'[2]RAIS_workers_2025-04-02T14_01_0'!$A:$C,3,0)</f>
        <v>223</v>
      </c>
      <c r="S110" s="12">
        <f>VLOOKUP(A110,'[3]RAIS_workers_2025-04-02T14_32_3'!$A:$C,3,0)</f>
        <v>2542</v>
      </c>
      <c r="T110" s="70">
        <f>VLOOKUP(A110,[4]consulta3255115!$A:$D,3,0)</f>
        <v>1088.4925542965</v>
      </c>
      <c r="U110" s="76">
        <v>0.49638733592233769</v>
      </c>
      <c r="V110" s="12">
        <v>1359</v>
      </c>
      <c r="W110" s="77">
        <v>-1.4695077149155032E-3</v>
      </c>
      <c r="X110" s="12">
        <f>IFERROR(VLOOKUP(A110,[5]cnes_cnv_leiintbr173714187_32_1!$A:$C,3,0),0)</f>
        <v>0</v>
      </c>
      <c r="Y110" s="5">
        <f>IFERROR(VLOOKUP(A110,[6]cnes_cnv_leiintbr174300187_32_1!$A:$C,3,0),0)</f>
        <v>0</v>
      </c>
      <c r="Z110" s="12">
        <f>IFERROR(VLOOKUP(A110,[7]cnes_cnv_leiintbr175117187_32_1!$A:$C,3,0),0)</f>
        <v>0</v>
      </c>
      <c r="AA110" s="18">
        <f>IFERROR(VLOOKUP(A110,[8]cnes_cnv_leiintbr180027187_32_1!$A:$C,3,0),0)</f>
        <v>0</v>
      </c>
      <c r="AB110" s="72">
        <f t="shared" si="3"/>
        <v>16.178571428571427</v>
      </c>
      <c r="AC110" s="12">
        <v>819</v>
      </c>
      <c r="AD110" s="12">
        <v>119</v>
      </c>
      <c r="AE110" s="12">
        <v>54</v>
      </c>
      <c r="AF110" s="12">
        <v>50</v>
      </c>
      <c r="AG110" s="12">
        <v>47</v>
      </c>
      <c r="AH110" s="19">
        <v>1.6339018260076443E-3</v>
      </c>
      <c r="AI110" s="12">
        <v>5</v>
      </c>
      <c r="AJ110" s="12">
        <f t="shared" si="4"/>
        <v>16.8</v>
      </c>
      <c r="AK110" s="12">
        <v>2</v>
      </c>
      <c r="AL110" s="5">
        <v>0</v>
      </c>
      <c r="AM110" s="5">
        <v>84</v>
      </c>
      <c r="AN110" s="72">
        <v>0.28000000000000003</v>
      </c>
      <c r="AO110" s="18">
        <v>0</v>
      </c>
      <c r="AP110" s="5">
        <f>IFERROR(VLOOKUP(A110,[9]cnes_cnv_leiintbr135436200_238_!$A:$E,5,0),0)</f>
        <v>10</v>
      </c>
      <c r="AQ110" s="5">
        <v>0</v>
      </c>
      <c r="AR110" s="5">
        <v>0</v>
      </c>
      <c r="AS110" s="5">
        <v>0</v>
      </c>
      <c r="AT110" s="5">
        <v>1</v>
      </c>
      <c r="AU110" s="5">
        <v>33</v>
      </c>
      <c r="AV110" s="5">
        <v>0</v>
      </c>
      <c r="AW110" s="5">
        <v>0</v>
      </c>
      <c r="AX110" s="5">
        <f t="shared" si="5"/>
        <v>1.68</v>
      </c>
      <c r="AY110" s="12">
        <v>0</v>
      </c>
      <c r="AZ110" s="73">
        <v>0</v>
      </c>
      <c r="BA110" s="12">
        <v>1118</v>
      </c>
      <c r="BB110" s="73">
        <v>0.78879999999999995</v>
      </c>
      <c r="BC110" s="12">
        <v>50</v>
      </c>
      <c r="BD110" s="12">
        <v>144</v>
      </c>
      <c r="BE110" s="12">
        <v>174</v>
      </c>
      <c r="BF110" s="12">
        <v>0</v>
      </c>
      <c r="BG110" s="12">
        <v>0</v>
      </c>
      <c r="BH110" s="12">
        <v>2</v>
      </c>
      <c r="BI110" s="12">
        <v>25</v>
      </c>
      <c r="BJ110" s="12">
        <v>1</v>
      </c>
      <c r="BK110" s="12">
        <v>0</v>
      </c>
      <c r="BL110" s="12">
        <v>22</v>
      </c>
      <c r="BM110" s="74">
        <v>0.75016666666666676</v>
      </c>
      <c r="BN110" s="72">
        <v>7.7825670498084323</v>
      </c>
      <c r="BO110" s="5">
        <v>0</v>
      </c>
    </row>
    <row r="111" spans="1:73">
      <c r="A111" s="9">
        <v>23007</v>
      </c>
      <c r="B111" s="9" t="s">
        <v>222</v>
      </c>
      <c r="C111" s="9" t="s">
        <v>197</v>
      </c>
      <c r="D111" s="12">
        <v>74255</v>
      </c>
      <c r="E111" s="12">
        <v>5451</v>
      </c>
      <c r="F111" s="12">
        <v>5373</v>
      </c>
      <c r="G111" s="12">
        <v>5099</v>
      </c>
      <c r="H111" s="12">
        <v>5102</v>
      </c>
      <c r="I111" s="12">
        <v>12251</v>
      </c>
      <c r="J111" s="12">
        <v>11101</v>
      </c>
      <c r="K111" s="12">
        <v>9447</v>
      </c>
      <c r="L111" s="12">
        <v>8469</v>
      </c>
      <c r="M111" s="12">
        <v>5880</v>
      </c>
      <c r="N111" s="12">
        <v>3868</v>
      </c>
      <c r="O111" s="12">
        <v>2214</v>
      </c>
      <c r="P111" s="12">
        <v>9315</v>
      </c>
      <c r="Q111" s="12">
        <f>VLOOKUP(A111,'[1]RAIS_workers_2025-04-02T13_41_0'!$A:$C,3,0)</f>
        <v>40</v>
      </c>
      <c r="R111" s="12">
        <f>VLOOKUP(A111,'[2]RAIS_workers_2025-04-02T14_01_0'!$A:$C,3,0)</f>
        <v>306</v>
      </c>
      <c r="S111" s="12">
        <f>VLOOKUP(A111,'[3]RAIS_workers_2025-04-02T14_32_3'!$A:$C,3,0)</f>
        <v>1505</v>
      </c>
      <c r="T111" s="70">
        <f>VLOOKUP(A111,[4]consulta3255115!$A:$D,3,0)</f>
        <v>1129.8541757262201</v>
      </c>
      <c r="U111" s="76">
        <v>0.65625573130056702</v>
      </c>
      <c r="V111" s="12">
        <v>1061</v>
      </c>
      <c r="W111" s="77">
        <v>2.3143683702989394E-2</v>
      </c>
      <c r="X111" s="12">
        <f>IFERROR(VLOOKUP(A111,[5]cnes_cnv_leiintbr173714187_32_1!$A:$C,3,0),0)</f>
        <v>0</v>
      </c>
      <c r="Y111" s="5">
        <f>IFERROR(VLOOKUP(A111,[6]cnes_cnv_leiintbr174300187_32_1!$A:$C,3,0),0)</f>
        <v>0</v>
      </c>
      <c r="Z111" s="12">
        <f>IFERROR(VLOOKUP(A111,[7]cnes_cnv_leiintbr175117187_32_1!$A:$C,3,0),0)</f>
        <v>0</v>
      </c>
      <c r="AA111" s="18">
        <f>IFERROR(VLOOKUP(A111,[8]cnes_cnv_leiintbr180027187_32_1!$A:$C,3,0),0)</f>
        <v>0</v>
      </c>
      <c r="AB111" s="72">
        <f t="shared" si="3"/>
        <v>530.5</v>
      </c>
      <c r="AC111" s="12">
        <v>505</v>
      </c>
      <c r="AD111" s="12">
        <v>216</v>
      </c>
      <c r="AE111" s="12">
        <v>60</v>
      </c>
      <c r="AF111" s="12">
        <v>30</v>
      </c>
      <c r="AG111" s="12">
        <v>40</v>
      </c>
      <c r="AH111" s="19">
        <v>1.0633554555499192E-3</v>
      </c>
      <c r="AI111" s="12">
        <v>0</v>
      </c>
      <c r="AJ111" s="12">
        <f t="shared" si="4"/>
        <v>0</v>
      </c>
      <c r="AK111" s="12">
        <v>3</v>
      </c>
      <c r="AL111" s="5">
        <v>0</v>
      </c>
      <c r="AM111" s="5">
        <v>2</v>
      </c>
      <c r="AN111" s="72">
        <v>1.7699115044247787E-2</v>
      </c>
      <c r="AO111" s="18">
        <v>0</v>
      </c>
      <c r="AP111" s="5">
        <f>IFERROR(VLOOKUP(A111,[9]cnes_cnv_leiintbr135436200_238_!$A:$E,5,0),0)</f>
        <v>0</v>
      </c>
      <c r="AQ111" s="5">
        <v>0</v>
      </c>
      <c r="AR111" s="5">
        <v>0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 s="5">
        <f t="shared" si="5"/>
        <v>0.14285714285714285</v>
      </c>
      <c r="AY111" s="12">
        <v>2</v>
      </c>
      <c r="AZ111" s="71">
        <v>1</v>
      </c>
      <c r="BA111" s="12">
        <v>646</v>
      </c>
      <c r="BB111" s="73">
        <v>0.9056047197640118</v>
      </c>
      <c r="BC111" s="12">
        <v>14</v>
      </c>
      <c r="BD111" s="12">
        <v>109</v>
      </c>
      <c r="BE111" s="12">
        <v>37</v>
      </c>
      <c r="BF111" s="12">
        <v>0</v>
      </c>
      <c r="BG111" s="12">
        <v>0</v>
      </c>
      <c r="BH111" s="12">
        <v>7</v>
      </c>
      <c r="BI111" s="12">
        <v>33</v>
      </c>
      <c r="BJ111" s="12">
        <v>0</v>
      </c>
      <c r="BK111" s="12">
        <v>0</v>
      </c>
      <c r="BL111" s="12">
        <v>5</v>
      </c>
      <c r="BM111" s="74">
        <v>0.7556666666666666</v>
      </c>
      <c r="BN111" s="72">
        <v>7.1361058601134228</v>
      </c>
      <c r="BO111" s="5">
        <v>1</v>
      </c>
    </row>
    <row r="112" spans="1:73">
      <c r="A112" s="9">
        <v>23008</v>
      </c>
      <c r="B112" s="9" t="s">
        <v>214</v>
      </c>
      <c r="C112" s="9" t="s">
        <v>197</v>
      </c>
      <c r="D112" s="12">
        <v>232535</v>
      </c>
      <c r="E112" s="12">
        <v>20526</v>
      </c>
      <c r="F112" s="12">
        <v>19502</v>
      </c>
      <c r="G112" s="12">
        <v>18565</v>
      </c>
      <c r="H112" s="12">
        <v>18486</v>
      </c>
      <c r="I112" s="12">
        <v>42335</v>
      </c>
      <c r="J112" s="12">
        <v>37923</v>
      </c>
      <c r="K112" s="12">
        <v>27862</v>
      </c>
      <c r="L112" s="12">
        <v>21047</v>
      </c>
      <c r="M112" s="12">
        <v>13285</v>
      </c>
      <c r="N112" s="12">
        <v>8339</v>
      </c>
      <c r="O112" s="12">
        <v>4665</v>
      </c>
      <c r="P112" s="12">
        <v>35635</v>
      </c>
      <c r="Q112" s="12">
        <f>VLOOKUP(A112,'[1]RAIS_workers_2025-04-02T13_41_0'!$A:$C,3,0)</f>
        <v>203</v>
      </c>
      <c r="R112" s="12">
        <f>VLOOKUP(A112,'[2]RAIS_workers_2025-04-02T14_01_0'!$A:$C,3,0)</f>
        <v>1123</v>
      </c>
      <c r="S112" s="12">
        <f>VLOOKUP(A112,'[3]RAIS_workers_2025-04-02T14_32_3'!$A:$C,3,0)</f>
        <v>5867</v>
      </c>
      <c r="T112" s="70">
        <f>VLOOKUP(A112,[4]consulta3255115!$A:$D,3,0)</f>
        <v>1256.2211682043101</v>
      </c>
      <c r="U112" s="76">
        <v>0.56976434954626654</v>
      </c>
      <c r="V112" s="12">
        <v>5700</v>
      </c>
      <c r="W112" s="77">
        <v>2.0956475013433638E-2</v>
      </c>
      <c r="X112" s="12">
        <f>IFERROR(VLOOKUP(A112,[5]cnes_cnv_leiintbr173714187_32_1!$A:$C,3,0),0)</f>
        <v>0</v>
      </c>
      <c r="Y112" s="5">
        <f>IFERROR(VLOOKUP(A112,[6]cnes_cnv_leiintbr174300187_32_1!$A:$C,3,0),0)</f>
        <v>0</v>
      </c>
      <c r="Z112" s="12">
        <f>IFERROR(VLOOKUP(A112,[7]cnes_cnv_leiintbr175117187_32_1!$A:$C,3,0),0)</f>
        <v>0</v>
      </c>
      <c r="AA112" s="18">
        <f>IFERROR(VLOOKUP(A112,[8]cnes_cnv_leiintbr180027187_32_1!$A:$C,3,0),0)</f>
        <v>0</v>
      </c>
      <c r="AB112" s="72">
        <f t="shared" si="3"/>
        <v>183.87096774193549</v>
      </c>
      <c r="AC112" s="12">
        <v>2511</v>
      </c>
      <c r="AD112" s="12">
        <v>635</v>
      </c>
      <c r="AE112" s="12">
        <v>289</v>
      </c>
      <c r="AF112" s="12">
        <v>199</v>
      </c>
      <c r="AG112" s="12">
        <v>203</v>
      </c>
      <c r="AH112" s="19">
        <v>7.6281773577739909E-3</v>
      </c>
      <c r="AI112" s="12">
        <v>3</v>
      </c>
      <c r="AJ112" s="12">
        <f t="shared" si="4"/>
        <v>10.333333333333334</v>
      </c>
      <c r="AK112" s="12">
        <v>21</v>
      </c>
      <c r="AL112" s="5">
        <v>0</v>
      </c>
      <c r="AM112" s="5">
        <v>31</v>
      </c>
      <c r="AN112" s="72">
        <v>0.12350597609561753</v>
      </c>
      <c r="AO112" s="18">
        <v>0</v>
      </c>
      <c r="AP112" s="5">
        <f>IFERROR(VLOOKUP(A112,[9]cnes_cnv_leiintbr135436200_238_!$A:$E,5,0),0)</f>
        <v>1</v>
      </c>
      <c r="AQ112" s="5">
        <v>0</v>
      </c>
      <c r="AR112" s="5">
        <v>0</v>
      </c>
      <c r="AS112" s="5">
        <v>1</v>
      </c>
      <c r="AT112" s="5">
        <v>3</v>
      </c>
      <c r="AU112" s="5">
        <v>19</v>
      </c>
      <c r="AV112" s="5">
        <v>0</v>
      </c>
      <c r="AW112" s="5">
        <v>0</v>
      </c>
      <c r="AX112" s="5">
        <f t="shared" si="5"/>
        <v>0.70454545454545459</v>
      </c>
      <c r="AY112" s="12">
        <v>4</v>
      </c>
      <c r="AZ112" s="73">
        <v>0</v>
      </c>
      <c r="BA112" s="12">
        <v>1573</v>
      </c>
      <c r="BB112" s="73">
        <v>0.859338061465721</v>
      </c>
      <c r="BC112" s="12">
        <v>44</v>
      </c>
      <c r="BD112" s="12">
        <v>243</v>
      </c>
      <c r="BE112" s="12">
        <v>144</v>
      </c>
      <c r="BF112" s="12">
        <v>0</v>
      </c>
      <c r="BG112" s="12">
        <v>96</v>
      </c>
      <c r="BH112" s="12">
        <v>4</v>
      </c>
      <c r="BI112" s="12">
        <v>48</v>
      </c>
      <c r="BJ112" s="12">
        <v>5</v>
      </c>
      <c r="BK112" s="12">
        <v>0</v>
      </c>
      <c r="BL112" s="12">
        <v>26</v>
      </c>
      <c r="BM112" s="74">
        <v>0.75366666666666671</v>
      </c>
      <c r="BN112" s="72">
        <v>7.2072072072072197</v>
      </c>
      <c r="BO112" s="5">
        <v>2</v>
      </c>
    </row>
    <row r="113" spans="1:67">
      <c r="A113" s="9">
        <v>23009</v>
      </c>
      <c r="B113" s="9" t="s">
        <v>198</v>
      </c>
      <c r="C113" s="9" t="s">
        <v>197</v>
      </c>
      <c r="D113" s="12">
        <v>118064</v>
      </c>
      <c r="E113" s="12">
        <v>8951</v>
      </c>
      <c r="F113" s="12">
        <v>8693</v>
      </c>
      <c r="G113" s="12">
        <v>8592</v>
      </c>
      <c r="H113" s="12">
        <v>9014</v>
      </c>
      <c r="I113" s="12">
        <v>21606</v>
      </c>
      <c r="J113" s="12">
        <v>19172</v>
      </c>
      <c r="K113" s="12">
        <v>16146</v>
      </c>
      <c r="L113" s="12">
        <v>12192</v>
      </c>
      <c r="M113" s="12">
        <v>7138</v>
      </c>
      <c r="N113" s="12">
        <v>4348</v>
      </c>
      <c r="O113" s="12">
        <v>2212</v>
      </c>
      <c r="P113" s="12">
        <v>33472</v>
      </c>
      <c r="Q113" s="12">
        <f>VLOOKUP(A113,'[1]RAIS_workers_2025-04-02T13_41_0'!$A:$C,3,0)</f>
        <v>947</v>
      </c>
      <c r="R113" s="12">
        <f>VLOOKUP(A113,'[2]RAIS_workers_2025-04-02T14_01_0'!$A:$C,3,0)</f>
        <v>2984</v>
      </c>
      <c r="S113" s="12">
        <f>VLOOKUP(A113,'[3]RAIS_workers_2025-04-02T14_32_3'!$A:$C,3,0)</f>
        <v>8469</v>
      </c>
      <c r="T113" s="70">
        <f>VLOOKUP(A113,[4]consulta3255115!$A:$D,3,0)</f>
        <v>2052.7548634290602</v>
      </c>
      <c r="U113" s="76">
        <v>0.79032406673554334</v>
      </c>
      <c r="V113" s="12">
        <v>12840</v>
      </c>
      <c r="W113" s="77">
        <v>9.2394078611536493E-2</v>
      </c>
      <c r="X113" s="12">
        <f>IFERROR(VLOOKUP(A113,[5]cnes_cnv_leiintbr173714187_32_1!$A:$C,3,0),0)</f>
        <v>0</v>
      </c>
      <c r="Y113" s="5">
        <f>IFERROR(VLOOKUP(A113,[6]cnes_cnv_leiintbr174300187_32_1!$A:$C,3,0),0)</f>
        <v>0</v>
      </c>
      <c r="Z113" s="12">
        <f>IFERROR(VLOOKUP(A113,[7]cnes_cnv_leiintbr175117187_32_1!$A:$C,3,0),0)</f>
        <v>0</v>
      </c>
      <c r="AA113" s="18">
        <f>IFERROR(VLOOKUP(A113,[8]cnes_cnv_leiintbr180027187_32_1!$A:$C,3,0),0)</f>
        <v>0</v>
      </c>
      <c r="AB113" s="72">
        <f t="shared" si="3"/>
        <v>0</v>
      </c>
      <c r="AC113" s="12">
        <v>4056</v>
      </c>
      <c r="AD113" s="12">
        <v>1456</v>
      </c>
      <c r="AE113" s="12">
        <v>908</v>
      </c>
      <c r="AF113" s="12">
        <v>620</v>
      </c>
      <c r="AG113" s="12">
        <v>947</v>
      </c>
      <c r="AH113" s="19">
        <v>7.3099708842718769E-3</v>
      </c>
      <c r="AI113" s="12">
        <v>1</v>
      </c>
      <c r="AJ113" s="12">
        <f t="shared" si="4"/>
        <v>0</v>
      </c>
      <c r="AK113" s="12">
        <v>9</v>
      </c>
      <c r="AL113" s="5">
        <v>0</v>
      </c>
      <c r="AM113" s="5">
        <v>0</v>
      </c>
      <c r="AN113" s="72">
        <v>0</v>
      </c>
      <c r="AO113" s="18">
        <v>0</v>
      </c>
      <c r="AP113" s="5">
        <f>IFERROR(VLOOKUP(A113,[9]cnes_cnv_leiintbr135436200_238_!$A:$E,5,0),0)</f>
        <v>0</v>
      </c>
      <c r="AQ113" s="5">
        <v>0</v>
      </c>
      <c r="AR113" s="5">
        <v>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 s="5">
        <f t="shared" si="5"/>
        <v>0</v>
      </c>
      <c r="AY113" s="12">
        <v>10</v>
      </c>
      <c r="AZ113" s="71">
        <v>1</v>
      </c>
      <c r="BA113" s="12">
        <v>1132</v>
      </c>
      <c r="BB113" s="73">
        <v>0.30264672036823936</v>
      </c>
      <c r="BC113" s="12">
        <v>92</v>
      </c>
      <c r="BD113" s="12">
        <v>261</v>
      </c>
      <c r="BE113" s="12">
        <v>65</v>
      </c>
      <c r="BF113" s="12">
        <v>0</v>
      </c>
      <c r="BG113" s="12">
        <v>0</v>
      </c>
      <c r="BH113" s="12">
        <v>0</v>
      </c>
      <c r="BI113" s="12">
        <v>34</v>
      </c>
      <c r="BJ113" s="12">
        <v>3</v>
      </c>
      <c r="BK113" s="12">
        <v>0</v>
      </c>
      <c r="BL113" s="12">
        <v>20</v>
      </c>
      <c r="BM113" s="74">
        <v>0.753</v>
      </c>
      <c r="BN113" s="72">
        <v>9.6601941747572848</v>
      </c>
      <c r="BO113" s="5">
        <v>0</v>
      </c>
    </row>
    <row r="114" spans="1:67">
      <c r="A114" s="9">
        <v>23010</v>
      </c>
      <c r="B114" s="9" t="s">
        <v>229</v>
      </c>
      <c r="C114" s="9" t="s">
        <v>197</v>
      </c>
      <c r="D114" s="12">
        <v>112235</v>
      </c>
      <c r="E114" s="12">
        <v>9002</v>
      </c>
      <c r="F114" s="12">
        <v>8756</v>
      </c>
      <c r="G114" s="12">
        <v>8663</v>
      </c>
      <c r="H114" s="12">
        <v>9064</v>
      </c>
      <c r="I114" s="12">
        <v>20828</v>
      </c>
      <c r="J114" s="12">
        <v>17937</v>
      </c>
      <c r="K114" s="12">
        <v>14259</v>
      </c>
      <c r="L114" s="12">
        <v>10853</v>
      </c>
      <c r="M114" s="12">
        <v>6581</v>
      </c>
      <c r="N114" s="12">
        <v>4060</v>
      </c>
      <c r="O114" s="12">
        <v>2232</v>
      </c>
      <c r="P114" s="12">
        <v>16171</v>
      </c>
      <c r="Q114" s="12">
        <f>VLOOKUP(A114,'[1]RAIS_workers_2025-04-02T13_41_0'!$A:$C,3,0)</f>
        <v>42</v>
      </c>
      <c r="R114" s="12">
        <f>VLOOKUP(A114,'[2]RAIS_workers_2025-04-02T14_01_0'!$A:$C,3,0)</f>
        <v>334</v>
      </c>
      <c r="S114" s="12">
        <f>VLOOKUP(A114,'[3]RAIS_workers_2025-04-02T14_32_3'!$A:$C,3,0)</f>
        <v>2217</v>
      </c>
      <c r="T114" s="70">
        <f>VLOOKUP(A114,[4]consulta3255115!$A:$D,3,0)</f>
        <v>1140.7151845553699</v>
      </c>
      <c r="U114" s="76">
        <v>0.47693474775751299</v>
      </c>
      <c r="V114" s="12">
        <v>1720</v>
      </c>
      <c r="W114" s="77">
        <v>0.12934996717005909</v>
      </c>
      <c r="X114" s="12">
        <f>IFERROR(VLOOKUP(A114,[5]cnes_cnv_leiintbr173714187_32_1!$A:$C,3,0),0)</f>
        <v>0</v>
      </c>
      <c r="Y114" s="5">
        <f>IFERROR(VLOOKUP(A114,[6]cnes_cnv_leiintbr174300187_32_1!$A:$C,3,0),0)</f>
        <v>0</v>
      </c>
      <c r="Z114" s="12">
        <f>IFERROR(VLOOKUP(A114,[7]cnes_cnv_leiintbr175117187_32_1!$A:$C,3,0),0)</f>
        <v>0</v>
      </c>
      <c r="AA114" s="18">
        <f>IFERROR(VLOOKUP(A114,[8]cnes_cnv_leiintbr180027187_32_1!$A:$C,3,0),0)</f>
        <v>0</v>
      </c>
      <c r="AB114" s="72">
        <f t="shared" si="3"/>
        <v>860</v>
      </c>
      <c r="AC114" s="12">
        <v>1136</v>
      </c>
      <c r="AD114" s="12">
        <v>219</v>
      </c>
      <c r="AE114" s="12">
        <v>61</v>
      </c>
      <c r="AF114" s="12">
        <v>54</v>
      </c>
      <c r="AG114" s="12">
        <v>42</v>
      </c>
      <c r="AH114" s="19">
        <v>6.9507720911681226E-3</v>
      </c>
      <c r="AI114" s="12">
        <v>1</v>
      </c>
      <c r="AJ114" s="12">
        <f t="shared" si="4"/>
        <v>2</v>
      </c>
      <c r="AK114" s="12">
        <v>0</v>
      </c>
      <c r="AL114" s="5">
        <v>2</v>
      </c>
      <c r="AM114" s="5">
        <v>2</v>
      </c>
      <c r="AN114" s="72">
        <v>2.197802197802198E-2</v>
      </c>
      <c r="AO114" s="18">
        <v>0</v>
      </c>
      <c r="AP114" s="5">
        <f>IFERROR(VLOOKUP(A114,[9]cnes_cnv_leiintbr135436200_238_!$A:$E,5,0),0)</f>
        <v>0</v>
      </c>
      <c r="AQ114" s="5">
        <v>0</v>
      </c>
      <c r="AR114" s="5">
        <v>0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 s="5">
        <f t="shared" si="5"/>
        <v>0.22222222222222221</v>
      </c>
      <c r="AY114" s="12">
        <v>0</v>
      </c>
      <c r="AZ114" s="73">
        <v>0</v>
      </c>
      <c r="BA114" s="12">
        <v>567</v>
      </c>
      <c r="BB114" s="73">
        <v>0.2167381974248927</v>
      </c>
      <c r="BC114" s="12">
        <v>9</v>
      </c>
      <c r="BD114" s="12">
        <v>87</v>
      </c>
      <c r="BE114" s="12">
        <v>40</v>
      </c>
      <c r="BF114" s="12">
        <v>0</v>
      </c>
      <c r="BG114" s="12">
        <v>0</v>
      </c>
      <c r="BH114" s="12">
        <v>0</v>
      </c>
      <c r="BI114" s="12">
        <v>11</v>
      </c>
      <c r="BJ114" s="12">
        <v>1</v>
      </c>
      <c r="BK114" s="12">
        <v>0</v>
      </c>
      <c r="BL114" s="12">
        <v>12</v>
      </c>
      <c r="BM114" s="74">
        <v>0.75774999999999992</v>
      </c>
      <c r="BN114" s="72">
        <v>13.393191170968935</v>
      </c>
      <c r="BO114" s="5">
        <v>1</v>
      </c>
    </row>
    <row r="115" spans="1:67">
      <c r="A115" s="9">
        <v>23011</v>
      </c>
      <c r="B115" s="9" t="s">
        <v>218</v>
      </c>
      <c r="C115" s="9" t="s">
        <v>197</v>
      </c>
      <c r="D115" s="12">
        <v>93191</v>
      </c>
      <c r="E115" s="12">
        <v>7204</v>
      </c>
      <c r="F115" s="12">
        <v>7024</v>
      </c>
      <c r="G115" s="12">
        <v>6787</v>
      </c>
      <c r="H115" s="12">
        <v>6780</v>
      </c>
      <c r="I115" s="12">
        <v>16226</v>
      </c>
      <c r="J115" s="12">
        <v>14813</v>
      </c>
      <c r="K115" s="12">
        <v>11980</v>
      </c>
      <c r="L115" s="12">
        <v>10060</v>
      </c>
      <c r="M115" s="12">
        <v>6181</v>
      </c>
      <c r="N115" s="12">
        <v>3919</v>
      </c>
      <c r="O115" s="12">
        <v>2217</v>
      </c>
      <c r="P115" s="12">
        <v>10883</v>
      </c>
      <c r="Q115" s="12">
        <f>VLOOKUP(A115,'[1]RAIS_workers_2025-04-02T13_41_0'!$A:$C,3,0)</f>
        <v>38</v>
      </c>
      <c r="R115" s="12">
        <f>VLOOKUP(A115,'[2]RAIS_workers_2025-04-02T14_01_0'!$A:$C,3,0)</f>
        <v>362</v>
      </c>
      <c r="S115" s="12">
        <f>VLOOKUP(A115,'[3]RAIS_workers_2025-04-02T14_32_3'!$A:$C,3,0)</f>
        <v>1607</v>
      </c>
      <c r="T115" s="70">
        <f>VLOOKUP(A115,[4]consulta3255115!$A:$D,3,0)</f>
        <v>1114.8883363309301</v>
      </c>
      <c r="U115" s="76">
        <v>0.38100216381689261</v>
      </c>
      <c r="V115" s="12">
        <v>1097</v>
      </c>
      <c r="W115" s="77">
        <v>0.11257606490872211</v>
      </c>
      <c r="X115" s="12">
        <f>IFERROR(VLOOKUP(A115,[5]cnes_cnv_leiintbr173714187_32_1!$A:$C,3,0),0)</f>
        <v>0</v>
      </c>
      <c r="Y115" s="5">
        <f>IFERROR(VLOOKUP(A115,[6]cnes_cnv_leiintbr174300187_32_1!$A:$C,3,0),0)</f>
        <v>0</v>
      </c>
      <c r="Z115" s="12">
        <f>IFERROR(VLOOKUP(A115,[7]cnes_cnv_leiintbr175117187_32_1!$A:$C,3,0),0)</f>
        <v>0</v>
      </c>
      <c r="AA115" s="18">
        <f>IFERROR(VLOOKUP(A115,[8]cnes_cnv_leiintbr180027187_32_1!$A:$C,3,0),0)</f>
        <v>0</v>
      </c>
      <c r="AB115" s="72">
        <f t="shared" si="3"/>
        <v>0</v>
      </c>
      <c r="AC115" s="12">
        <v>596</v>
      </c>
      <c r="AD115" s="12">
        <v>256</v>
      </c>
      <c r="AE115" s="12">
        <v>45</v>
      </c>
      <c r="AF115" s="12">
        <v>61</v>
      </c>
      <c r="AG115" s="12">
        <v>38</v>
      </c>
      <c r="AH115" s="19">
        <v>7.4385042183169325E-3</v>
      </c>
      <c r="AI115" s="12">
        <v>0</v>
      </c>
      <c r="AJ115" s="12">
        <f t="shared" si="4"/>
        <v>0</v>
      </c>
      <c r="AK115" s="12">
        <v>0</v>
      </c>
      <c r="AL115" s="5">
        <v>0</v>
      </c>
      <c r="AM115" s="5">
        <v>0</v>
      </c>
      <c r="AN115" s="72">
        <v>0</v>
      </c>
      <c r="AO115" s="18">
        <v>0</v>
      </c>
      <c r="AP115" s="5">
        <f>IFERROR(VLOOKUP(A115,[9]cnes_cnv_leiintbr135436200_238_!$A:$E,5,0),0)</f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f t="shared" si="5"/>
        <v>0</v>
      </c>
      <c r="AY115" s="12">
        <v>0</v>
      </c>
      <c r="AZ115" s="73">
        <v>0</v>
      </c>
      <c r="BA115" s="12">
        <v>582</v>
      </c>
      <c r="BB115" s="73">
        <v>0.14341846758349705</v>
      </c>
      <c r="BC115" s="12">
        <v>23</v>
      </c>
      <c r="BD115" s="12">
        <v>74</v>
      </c>
      <c r="BE115" s="12">
        <v>50</v>
      </c>
      <c r="BF115" s="12">
        <v>0</v>
      </c>
      <c r="BG115" s="12">
        <v>0</v>
      </c>
      <c r="BH115" s="12">
        <v>0</v>
      </c>
      <c r="BI115" s="12">
        <v>11</v>
      </c>
      <c r="BJ115" s="12">
        <v>0</v>
      </c>
      <c r="BK115" s="12">
        <v>0</v>
      </c>
      <c r="BL115" s="12">
        <v>5</v>
      </c>
      <c r="BM115" s="74">
        <v>0.73599999999999999</v>
      </c>
      <c r="BN115" s="72">
        <v>11.548954228554097</v>
      </c>
      <c r="BO115" s="5">
        <v>0</v>
      </c>
    </row>
    <row r="116" spans="1:67">
      <c r="A116" s="9">
        <v>23012</v>
      </c>
      <c r="B116" s="9" t="s">
        <v>203</v>
      </c>
      <c r="C116" s="9" t="s">
        <v>197</v>
      </c>
      <c r="D116" s="12">
        <v>134789</v>
      </c>
      <c r="E116" s="12">
        <v>11033</v>
      </c>
      <c r="F116" s="12">
        <v>10507</v>
      </c>
      <c r="G116" s="12">
        <v>9957</v>
      </c>
      <c r="H116" s="12">
        <v>10279</v>
      </c>
      <c r="I116" s="12">
        <v>24581</v>
      </c>
      <c r="J116" s="12">
        <v>21036</v>
      </c>
      <c r="K116" s="12">
        <v>16099</v>
      </c>
      <c r="L116" s="12">
        <v>13462</v>
      </c>
      <c r="M116" s="12">
        <v>8912</v>
      </c>
      <c r="N116" s="12">
        <v>5710</v>
      </c>
      <c r="O116" s="12">
        <v>3213</v>
      </c>
      <c r="P116" s="12">
        <v>16169</v>
      </c>
      <c r="Q116" s="12">
        <f>VLOOKUP(A116,'[1]RAIS_workers_2025-04-02T13_41_0'!$A:$C,3,0)</f>
        <v>43</v>
      </c>
      <c r="R116" s="12">
        <f>VLOOKUP(A116,'[2]RAIS_workers_2025-04-02T14_01_0'!$A:$C,3,0)</f>
        <v>789</v>
      </c>
      <c r="S116" s="12">
        <f>VLOOKUP(A116,'[3]RAIS_workers_2025-04-02T14_32_3'!$A:$C,3,0)</f>
        <v>2551</v>
      </c>
      <c r="T116" s="70">
        <f>VLOOKUP(A116,[4]consulta3255115!$A:$D,3,0)</f>
        <v>1300.1319072044901</v>
      </c>
      <c r="U116" s="76">
        <v>0.35195244990929919</v>
      </c>
      <c r="V116" s="12">
        <v>2532</v>
      </c>
      <c r="W116" s="77">
        <v>2.4686361796843383E-2</v>
      </c>
      <c r="X116" s="12">
        <f>IFERROR(VLOOKUP(A116,[5]cnes_cnv_leiintbr173714187_32_1!$A:$C,3,0),0)</f>
        <v>0</v>
      </c>
      <c r="Y116" s="5">
        <f>IFERROR(VLOOKUP(A116,[6]cnes_cnv_leiintbr174300187_32_1!$A:$C,3,0),0)</f>
        <v>0</v>
      </c>
      <c r="Z116" s="12">
        <f>IFERROR(VLOOKUP(A116,[7]cnes_cnv_leiintbr175117187_32_1!$A:$C,3,0),0)</f>
        <v>0</v>
      </c>
      <c r="AA116" s="18">
        <f>IFERROR(VLOOKUP(A116,[8]cnes_cnv_leiintbr180027187_32_1!$A:$C,3,0),0)</f>
        <v>0</v>
      </c>
      <c r="AB116" s="72">
        <f t="shared" si="3"/>
        <v>180.85714285714286</v>
      </c>
      <c r="AC116" s="12">
        <v>1011</v>
      </c>
      <c r="AD116" s="12">
        <v>576</v>
      </c>
      <c r="AE116" s="12">
        <v>131</v>
      </c>
      <c r="AF116" s="12">
        <v>82</v>
      </c>
      <c r="AG116" s="12">
        <v>43</v>
      </c>
      <c r="AH116" s="19">
        <v>5.0752849426141111E-3</v>
      </c>
      <c r="AI116" s="12">
        <v>1</v>
      </c>
      <c r="AJ116" s="12">
        <f t="shared" si="4"/>
        <v>14</v>
      </c>
      <c r="AK116" s="12">
        <v>7</v>
      </c>
      <c r="AL116" s="5">
        <v>0</v>
      </c>
      <c r="AM116" s="5">
        <v>14</v>
      </c>
      <c r="AN116" s="72">
        <v>7.2538860103626937E-2</v>
      </c>
      <c r="AO116" s="18">
        <v>0</v>
      </c>
      <c r="AP116" s="5">
        <f>IFERROR(VLOOKUP(A116,[9]cnes_cnv_leiintbr135436200_238_!$A:$E,5,0),0)</f>
        <v>0</v>
      </c>
      <c r="AQ116" s="5">
        <v>0</v>
      </c>
      <c r="AR116" s="5">
        <v>0</v>
      </c>
      <c r="AS116" s="5">
        <v>0</v>
      </c>
      <c r="AT116" s="5">
        <v>0</v>
      </c>
      <c r="AU116" s="5">
        <v>14</v>
      </c>
      <c r="AV116" s="5">
        <v>0</v>
      </c>
      <c r="AW116" s="5">
        <v>0</v>
      </c>
      <c r="AX116" s="5">
        <f t="shared" si="5"/>
        <v>0.46666666666666667</v>
      </c>
      <c r="AY116" s="12">
        <v>0</v>
      </c>
      <c r="AZ116" s="73">
        <v>0</v>
      </c>
      <c r="BA116" s="12">
        <v>761</v>
      </c>
      <c r="BB116" s="73">
        <v>0.26411960132890366</v>
      </c>
      <c r="BC116" s="12">
        <v>30</v>
      </c>
      <c r="BD116" s="12">
        <v>100</v>
      </c>
      <c r="BE116" s="12">
        <v>110</v>
      </c>
      <c r="BF116" s="12">
        <v>0</v>
      </c>
      <c r="BG116" s="12">
        <v>3</v>
      </c>
      <c r="BH116" s="12">
        <v>3</v>
      </c>
      <c r="BI116" s="12">
        <v>19</v>
      </c>
      <c r="BJ116" s="12">
        <v>1</v>
      </c>
      <c r="BK116" s="12">
        <v>0</v>
      </c>
      <c r="BL116" s="12">
        <v>12</v>
      </c>
      <c r="BM116" s="74">
        <v>0.75800000000000001</v>
      </c>
      <c r="BN116" s="72">
        <v>11.429621462697554</v>
      </c>
      <c r="BO116" s="5">
        <v>0</v>
      </c>
    </row>
    <row r="117" spans="1:67">
      <c r="A117" s="9">
        <v>23013</v>
      </c>
      <c r="B117" s="9" t="s">
        <v>201</v>
      </c>
      <c r="C117" s="9" t="s">
        <v>197</v>
      </c>
      <c r="D117" s="12">
        <v>199342</v>
      </c>
      <c r="E117" s="12">
        <v>15552</v>
      </c>
      <c r="F117" s="12">
        <v>15181</v>
      </c>
      <c r="G117" s="12">
        <v>14826</v>
      </c>
      <c r="H117" s="12">
        <v>14599</v>
      </c>
      <c r="I117" s="12">
        <v>35271</v>
      </c>
      <c r="J117" s="12">
        <v>31464</v>
      </c>
      <c r="K117" s="12">
        <v>25013</v>
      </c>
      <c r="L117" s="12">
        <v>20725</v>
      </c>
      <c r="M117" s="12">
        <v>13598</v>
      </c>
      <c r="N117" s="12">
        <v>8174</v>
      </c>
      <c r="O117" s="12">
        <v>4939</v>
      </c>
      <c r="P117" s="12">
        <v>26475</v>
      </c>
      <c r="Q117" s="12">
        <f>VLOOKUP(A117,'[1]RAIS_workers_2025-04-02T13_41_0'!$A:$C,3,0)</f>
        <v>117</v>
      </c>
      <c r="R117" s="12">
        <f>VLOOKUP(A117,'[2]RAIS_workers_2025-04-02T14_01_0'!$A:$C,3,0)</f>
        <v>1367</v>
      </c>
      <c r="S117" s="12">
        <f>VLOOKUP(A117,'[3]RAIS_workers_2025-04-02T14_32_3'!$A:$C,3,0)</f>
        <v>4258</v>
      </c>
      <c r="T117" s="70">
        <f>VLOOKUP(A117,[4]consulta3255115!$A:$D,3,0)</f>
        <v>1322.9392670555501</v>
      </c>
      <c r="U117" s="76">
        <v>0.27938900684022094</v>
      </c>
      <c r="V117" s="12">
        <v>3431</v>
      </c>
      <c r="W117" s="77">
        <v>7.2187500000000002E-2</v>
      </c>
      <c r="X117" s="12">
        <f>IFERROR(VLOOKUP(A117,[5]cnes_cnv_leiintbr173714187_32_1!$A:$C,3,0),0)</f>
        <v>0</v>
      </c>
      <c r="Y117" s="5">
        <f>IFERROR(VLOOKUP(A117,[6]cnes_cnv_leiintbr174300187_32_1!$A:$C,3,0),0)</f>
        <v>0</v>
      </c>
      <c r="Z117" s="12">
        <f>IFERROR(VLOOKUP(A117,[7]cnes_cnv_leiintbr175117187_32_1!$A:$C,3,0),0)</f>
        <v>0</v>
      </c>
      <c r="AA117" s="18">
        <f>IFERROR(VLOOKUP(A117,[8]cnes_cnv_leiintbr180027187_32_1!$A:$C,3,0),0)</f>
        <v>0</v>
      </c>
      <c r="AB117" s="72">
        <f t="shared" si="3"/>
        <v>228.73333333333332</v>
      </c>
      <c r="AC117" s="12">
        <v>1816</v>
      </c>
      <c r="AD117" s="12">
        <v>744</v>
      </c>
      <c r="AE117" s="12">
        <v>298</v>
      </c>
      <c r="AF117" s="12">
        <v>325</v>
      </c>
      <c r="AG117" s="12">
        <v>117</v>
      </c>
      <c r="AH117" s="19">
        <v>4.219115270207352E-3</v>
      </c>
      <c r="AI117" s="12">
        <v>4</v>
      </c>
      <c r="AJ117" s="12">
        <f t="shared" si="4"/>
        <v>3.75</v>
      </c>
      <c r="AK117" s="12">
        <v>3</v>
      </c>
      <c r="AL117" s="5">
        <v>0</v>
      </c>
      <c r="AM117" s="5">
        <v>15</v>
      </c>
      <c r="AN117" s="72">
        <v>5.2083333333333336E-2</v>
      </c>
      <c r="AO117" s="18">
        <v>0</v>
      </c>
      <c r="AP117" s="5">
        <f>IFERROR(VLOOKUP(A117,[9]cnes_cnv_leiintbr135436200_238_!$A:$E,5,0),0)</f>
        <v>4</v>
      </c>
      <c r="AQ117" s="5">
        <v>0</v>
      </c>
      <c r="AR117" s="5">
        <v>0</v>
      </c>
      <c r="AS117" s="5">
        <v>0</v>
      </c>
      <c r="AT117" s="5">
        <v>0</v>
      </c>
      <c r="AU117" s="5">
        <v>4</v>
      </c>
      <c r="AV117" s="5">
        <v>0</v>
      </c>
      <c r="AW117" s="5">
        <v>0</v>
      </c>
      <c r="AX117" s="5">
        <f t="shared" si="5"/>
        <v>0.16483516483516483</v>
      </c>
      <c r="AY117" s="12">
        <v>3</v>
      </c>
      <c r="AZ117" s="73">
        <v>0.5</v>
      </c>
      <c r="BA117" s="12">
        <v>1645</v>
      </c>
      <c r="BB117" s="73">
        <v>0.19897959183673469</v>
      </c>
      <c r="BC117" s="12">
        <v>91</v>
      </c>
      <c r="BD117" s="12">
        <v>183</v>
      </c>
      <c r="BE117" s="12">
        <v>354</v>
      </c>
      <c r="BF117" s="12">
        <v>0</v>
      </c>
      <c r="BG117" s="12">
        <v>49</v>
      </c>
      <c r="BH117" s="12">
        <v>2</v>
      </c>
      <c r="BI117" s="12">
        <v>32</v>
      </c>
      <c r="BJ117" s="12">
        <v>2</v>
      </c>
      <c r="BK117" s="12">
        <v>0</v>
      </c>
      <c r="BL117" s="12">
        <v>32</v>
      </c>
      <c r="BM117" s="74">
        <v>0.75099999999999989</v>
      </c>
      <c r="BN117" s="72">
        <v>8.0151673640167225</v>
      </c>
      <c r="BO117" s="5">
        <v>0</v>
      </c>
    </row>
    <row r="118" spans="1:67">
      <c r="A118" s="9">
        <v>23014</v>
      </c>
      <c r="B118" s="9" t="s">
        <v>208</v>
      </c>
      <c r="C118" s="9" t="s">
        <v>197</v>
      </c>
      <c r="D118" s="12">
        <v>68959</v>
      </c>
      <c r="E118" s="12">
        <v>4885</v>
      </c>
      <c r="F118" s="12">
        <v>4907</v>
      </c>
      <c r="G118" s="12">
        <v>4849</v>
      </c>
      <c r="H118" s="12">
        <v>4897</v>
      </c>
      <c r="I118" s="12">
        <v>12332</v>
      </c>
      <c r="J118" s="12">
        <v>11256</v>
      </c>
      <c r="K118" s="12">
        <v>9035</v>
      </c>
      <c r="L118" s="12">
        <v>7630</v>
      </c>
      <c r="M118" s="12">
        <v>4693</v>
      </c>
      <c r="N118" s="12">
        <v>2933</v>
      </c>
      <c r="O118" s="12">
        <v>1542</v>
      </c>
      <c r="P118" s="12">
        <v>7246</v>
      </c>
      <c r="Q118" s="12">
        <f>VLOOKUP(A118,'[1]RAIS_workers_2025-04-02T13_41_0'!$A:$C,3,0)</f>
        <v>6</v>
      </c>
      <c r="R118" s="12">
        <f>VLOOKUP(A118,'[2]RAIS_workers_2025-04-02T14_01_0'!$A:$C,3,0)</f>
        <v>288</v>
      </c>
      <c r="S118" s="12">
        <f>VLOOKUP(A118,'[3]RAIS_workers_2025-04-02T14_32_3'!$A:$C,3,0)</f>
        <v>1237</v>
      </c>
      <c r="T118" s="70">
        <f>VLOOKUP(A118,[4]consulta3255115!$A:$D,3,0)</f>
        <v>1183.5591259698999</v>
      </c>
      <c r="U118" s="76">
        <v>0.33521823469040624</v>
      </c>
      <c r="V118" s="12">
        <v>1230</v>
      </c>
      <c r="W118" s="77">
        <v>0.12534309240622141</v>
      </c>
      <c r="X118" s="12">
        <f>IFERROR(VLOOKUP(A118,[5]cnes_cnv_leiintbr173714187_32_1!$A:$C,3,0),0)</f>
        <v>0</v>
      </c>
      <c r="Y118" s="5">
        <f>IFERROR(VLOOKUP(A118,[6]cnes_cnv_leiintbr174300187_32_1!$A:$C,3,0),0)</f>
        <v>0</v>
      </c>
      <c r="Z118" s="12">
        <f>IFERROR(VLOOKUP(A118,[7]cnes_cnv_leiintbr175117187_32_1!$A:$C,3,0),0)</f>
        <v>0</v>
      </c>
      <c r="AA118" s="18">
        <f>IFERROR(VLOOKUP(A118,[8]cnes_cnv_leiintbr180027187_32_1!$A:$C,3,0),0)</f>
        <v>0</v>
      </c>
      <c r="AB118" s="72">
        <f t="shared" si="3"/>
        <v>0</v>
      </c>
      <c r="AC118" s="12">
        <v>549</v>
      </c>
      <c r="AD118" s="12">
        <v>205</v>
      </c>
      <c r="AE118" s="12">
        <v>57</v>
      </c>
      <c r="AF118" s="12">
        <v>26</v>
      </c>
      <c r="AG118" s="12">
        <v>6</v>
      </c>
      <c r="AH118" s="19">
        <v>1.2682018755526103E-2</v>
      </c>
      <c r="AI118" s="12">
        <v>1</v>
      </c>
      <c r="AJ118" s="12">
        <f t="shared" si="4"/>
        <v>0</v>
      </c>
      <c r="AK118" s="12">
        <v>1</v>
      </c>
      <c r="AL118" s="5">
        <v>0</v>
      </c>
      <c r="AM118" s="5">
        <v>0</v>
      </c>
      <c r="AN118" s="72">
        <v>0</v>
      </c>
      <c r="AO118" s="18">
        <v>0</v>
      </c>
      <c r="AP118" s="5">
        <f>IFERROR(VLOOKUP(A118,[9]cnes_cnv_leiintbr135436200_238_!$A:$E,5,0),0)</f>
        <v>0</v>
      </c>
      <c r="AQ118" s="5">
        <v>0</v>
      </c>
      <c r="AR118" s="5">
        <v>0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 s="5">
        <f t="shared" si="5"/>
        <v>0</v>
      </c>
      <c r="AY118" s="12">
        <v>0</v>
      </c>
      <c r="AZ118" s="73">
        <v>0</v>
      </c>
      <c r="BA118" s="12">
        <v>445</v>
      </c>
      <c r="BB118" s="73">
        <v>0.62408759124087587</v>
      </c>
      <c r="BC118" s="12">
        <v>18</v>
      </c>
      <c r="BD118" s="12">
        <v>47</v>
      </c>
      <c r="BE118" s="12">
        <v>42</v>
      </c>
      <c r="BF118" s="12">
        <v>0</v>
      </c>
      <c r="BG118" s="12">
        <v>0</v>
      </c>
      <c r="BH118" s="12">
        <v>0</v>
      </c>
      <c r="BI118" s="12">
        <v>10</v>
      </c>
      <c r="BJ118" s="12">
        <v>0</v>
      </c>
      <c r="BK118" s="12">
        <v>0</v>
      </c>
      <c r="BL118" s="12">
        <v>5</v>
      </c>
      <c r="BM118" s="74">
        <v>0.76133333333333331</v>
      </c>
      <c r="BN118" s="72">
        <v>17.128205128205121</v>
      </c>
      <c r="BO118" s="5">
        <v>0</v>
      </c>
    </row>
    <row r="119" spans="1:67">
      <c r="A119" s="9">
        <v>23015</v>
      </c>
      <c r="B119" s="9" t="s">
        <v>206</v>
      </c>
      <c r="C119" s="9" t="s">
        <v>197</v>
      </c>
      <c r="D119" s="12">
        <v>147985</v>
      </c>
      <c r="E119" s="12">
        <v>10068</v>
      </c>
      <c r="F119" s="12">
        <v>9988</v>
      </c>
      <c r="G119" s="12">
        <v>10060</v>
      </c>
      <c r="H119" s="12">
        <v>10731</v>
      </c>
      <c r="I119" s="12">
        <v>25731</v>
      </c>
      <c r="J119" s="12">
        <v>23612</v>
      </c>
      <c r="K119" s="12">
        <v>21066</v>
      </c>
      <c r="L119" s="12">
        <v>16333</v>
      </c>
      <c r="M119" s="12">
        <v>10374</v>
      </c>
      <c r="N119" s="12">
        <v>6532</v>
      </c>
      <c r="O119" s="12">
        <v>3490</v>
      </c>
      <c r="P119" s="12">
        <v>25883</v>
      </c>
      <c r="Q119" s="12">
        <f>VLOOKUP(A119,'[1]RAIS_workers_2025-04-02T13_41_0'!$A:$C,3,0)</f>
        <v>93</v>
      </c>
      <c r="R119" s="12">
        <f>VLOOKUP(A119,'[2]RAIS_workers_2025-04-02T14_01_0'!$A:$C,3,0)</f>
        <v>721</v>
      </c>
      <c r="S119" s="12">
        <f>VLOOKUP(A119,'[3]RAIS_workers_2025-04-02T14_32_3'!$A:$C,3,0)</f>
        <v>3932</v>
      </c>
      <c r="T119" s="70">
        <f>VLOOKUP(A119,[4]consulta3255115!$A:$D,3,0)</f>
        <v>1209.15261687878</v>
      </c>
      <c r="U119" s="76">
        <v>0.50115076865611208</v>
      </c>
      <c r="V119" s="12">
        <v>5704</v>
      </c>
      <c r="W119" s="77">
        <v>9.3767976989453494E-2</v>
      </c>
      <c r="X119" s="12">
        <f>IFERROR(VLOOKUP(A119,[5]cnes_cnv_leiintbr173714187_32_1!$A:$C,3,0),0)</f>
        <v>0</v>
      </c>
      <c r="Y119" s="5">
        <f>IFERROR(VLOOKUP(A119,[6]cnes_cnv_leiintbr174300187_32_1!$A:$C,3,0),0)</f>
        <v>0</v>
      </c>
      <c r="Z119" s="12">
        <f>IFERROR(VLOOKUP(A119,[7]cnes_cnv_leiintbr175117187_32_1!$A:$C,3,0),0)</f>
        <v>0</v>
      </c>
      <c r="AA119" s="18">
        <f>IFERROR(VLOOKUP(A119,[8]cnes_cnv_leiintbr180027187_32_1!$A:$C,3,0),0)</f>
        <v>0</v>
      </c>
      <c r="AB119" s="72">
        <f t="shared" si="3"/>
        <v>1140.8</v>
      </c>
      <c r="AC119" s="12">
        <v>1346</v>
      </c>
      <c r="AD119" s="12">
        <v>421</v>
      </c>
      <c r="AE119" s="12">
        <v>194</v>
      </c>
      <c r="AF119" s="12">
        <v>106</v>
      </c>
      <c r="AG119" s="12">
        <v>93</v>
      </c>
      <c r="AH119" s="19">
        <v>5.3969017722526047E-3</v>
      </c>
      <c r="AI119" s="12">
        <v>21</v>
      </c>
      <c r="AJ119" s="12">
        <f t="shared" si="4"/>
        <v>0.23809523809523808</v>
      </c>
      <c r="AK119" s="12">
        <v>19</v>
      </c>
      <c r="AL119" s="5">
        <v>2</v>
      </c>
      <c r="AM119" s="5">
        <v>5</v>
      </c>
      <c r="AN119" s="72">
        <v>3.7313432835820892E-2</v>
      </c>
      <c r="AO119" s="18">
        <v>0</v>
      </c>
      <c r="AP119" s="5">
        <f>IFERROR(VLOOKUP(A119,[9]cnes_cnv_leiintbr135436200_238_!$A:$E,5,0),0)</f>
        <v>2</v>
      </c>
      <c r="AQ119" s="5">
        <v>0</v>
      </c>
      <c r="AR119" s="5">
        <v>0</v>
      </c>
      <c r="AS119" s="5">
        <v>0</v>
      </c>
      <c r="AT119" s="5">
        <v>0</v>
      </c>
      <c r="AU119" s="5">
        <v>2</v>
      </c>
      <c r="AV119" s="5">
        <v>0</v>
      </c>
      <c r="AW119" s="5">
        <v>0</v>
      </c>
      <c r="AX119" s="5">
        <f t="shared" si="5"/>
        <v>3.2467532467532464E-2</v>
      </c>
      <c r="AY119" s="12">
        <v>0</v>
      </c>
      <c r="AZ119" s="73">
        <v>0</v>
      </c>
      <c r="BA119" s="12">
        <v>1231</v>
      </c>
      <c r="BB119" s="73">
        <v>0.66576454668470908</v>
      </c>
      <c r="BC119" s="12">
        <v>154</v>
      </c>
      <c r="BD119" s="12">
        <v>186</v>
      </c>
      <c r="BE119" s="12">
        <v>77</v>
      </c>
      <c r="BF119" s="12">
        <v>0</v>
      </c>
      <c r="BG119" s="12">
        <v>0</v>
      </c>
      <c r="BH119" s="12">
        <v>3</v>
      </c>
      <c r="BI119" s="12">
        <v>32</v>
      </c>
      <c r="BJ119" s="12">
        <v>2</v>
      </c>
      <c r="BK119" s="12">
        <v>0</v>
      </c>
      <c r="BL119" s="12">
        <v>20</v>
      </c>
      <c r="BM119" s="74">
        <v>0.80785714285714272</v>
      </c>
      <c r="BN119" s="72">
        <v>10.298420128730216</v>
      </c>
      <c r="BO119" s="5">
        <v>4</v>
      </c>
    </row>
    <row r="120" spans="1:67">
      <c r="A120" s="9">
        <v>23016</v>
      </c>
      <c r="B120" s="9" t="s">
        <v>210</v>
      </c>
      <c r="C120" s="9" t="s">
        <v>197</v>
      </c>
      <c r="D120" s="12">
        <v>3722404</v>
      </c>
      <c r="E120" s="12">
        <v>238854</v>
      </c>
      <c r="F120" s="12">
        <v>238255</v>
      </c>
      <c r="G120" s="12">
        <v>264505</v>
      </c>
      <c r="H120" s="12">
        <v>294245</v>
      </c>
      <c r="I120" s="12">
        <v>646904</v>
      </c>
      <c r="J120" s="12">
        <v>640169</v>
      </c>
      <c r="K120" s="12">
        <v>517053</v>
      </c>
      <c r="L120" s="12">
        <v>414428</v>
      </c>
      <c r="M120" s="12">
        <v>263429</v>
      </c>
      <c r="N120" s="12">
        <v>140332</v>
      </c>
      <c r="O120" s="12">
        <v>64230</v>
      </c>
      <c r="P120" s="12">
        <v>1473076</v>
      </c>
      <c r="Q120" s="12">
        <f>VLOOKUP(A120,'[1]RAIS_workers_2025-04-02T13_41_0'!$A:$C,3,0)</f>
        <v>25552</v>
      </c>
      <c r="R120" s="12">
        <f>VLOOKUP(A120,'[2]RAIS_workers_2025-04-02T14_01_0'!$A:$C,3,0)</f>
        <v>119051</v>
      </c>
      <c r="S120" s="12">
        <f>VLOOKUP(A120,'[3]RAIS_workers_2025-04-02T14_32_3'!$A:$C,3,0)</f>
        <v>269707</v>
      </c>
      <c r="T120" s="70">
        <f>VLOOKUP(A120,[4]consulta3255115!$A:$D,3,0)</f>
        <v>1947.9483324595501</v>
      </c>
      <c r="U120" s="76">
        <v>0.30181080976903074</v>
      </c>
      <c r="V120" s="12">
        <v>1213435</v>
      </c>
      <c r="W120" s="77">
        <v>7.4458137718644235E-2</v>
      </c>
      <c r="X120" s="12">
        <f>IFERROR(VLOOKUP(A120,[5]cnes_cnv_leiintbr173714187_32_1!$A:$C,3,0),0)</f>
        <v>90</v>
      </c>
      <c r="Y120" s="5">
        <f>IFERROR(VLOOKUP(A120,[6]cnes_cnv_leiintbr174300187_32_1!$A:$C,3,0),0)</f>
        <v>151</v>
      </c>
      <c r="Z120" s="12">
        <f>IFERROR(VLOOKUP(A120,[7]cnes_cnv_leiintbr175117187_32_1!$A:$C,3,0),0)</f>
        <v>102</v>
      </c>
      <c r="AA120" s="18">
        <f>IFERROR(VLOOKUP(A120,[8]cnes_cnv_leiintbr180027187_32_1!$A:$C,3,0),0)</f>
        <v>232</v>
      </c>
      <c r="AB120" s="72">
        <f t="shared" si="3"/>
        <v>374.97991347342401</v>
      </c>
      <c r="AC120" s="12">
        <v>119617</v>
      </c>
      <c r="AD120" s="12">
        <v>53790</v>
      </c>
      <c r="AE120" s="12">
        <v>38163</v>
      </c>
      <c r="AF120" s="12">
        <v>27098</v>
      </c>
      <c r="AG120" s="12">
        <v>25552</v>
      </c>
      <c r="AH120" s="19">
        <v>6.9110330479729143E-3</v>
      </c>
      <c r="AI120" s="12">
        <v>97</v>
      </c>
      <c r="AJ120" s="12">
        <f t="shared" si="4"/>
        <v>33.360824742268044</v>
      </c>
      <c r="AK120" s="12">
        <v>2030</v>
      </c>
      <c r="AL120" s="5">
        <v>17</v>
      </c>
      <c r="AM120" s="5">
        <v>3236</v>
      </c>
      <c r="AN120" s="72">
        <v>0.33906119027661358</v>
      </c>
      <c r="AO120" s="18">
        <v>42</v>
      </c>
      <c r="AP120" s="5">
        <f>IFERROR(VLOOKUP(A120,[9]cnes_cnv_leiintbr135436200_238_!$A:$E,5,0),0)</f>
        <v>345</v>
      </c>
      <c r="AQ120" s="5">
        <v>41</v>
      </c>
      <c r="AR120" s="5">
        <v>80</v>
      </c>
      <c r="AS120" s="5">
        <v>122</v>
      </c>
      <c r="AT120" s="5">
        <v>77</v>
      </c>
      <c r="AU120" s="5">
        <v>569</v>
      </c>
      <c r="AV120" s="5">
        <v>37</v>
      </c>
      <c r="AW120" s="5">
        <v>26</v>
      </c>
      <c r="AX120" s="5">
        <f t="shared" si="5"/>
        <v>0.50123915737298641</v>
      </c>
      <c r="AY120" s="12">
        <v>9729</v>
      </c>
      <c r="AZ120" s="71">
        <v>1</v>
      </c>
      <c r="BA120" s="12">
        <v>56266</v>
      </c>
      <c r="BB120" s="73">
        <v>0.57022856026567692</v>
      </c>
      <c r="BC120" s="12">
        <v>6456</v>
      </c>
      <c r="BD120" s="12">
        <v>10727</v>
      </c>
      <c r="BE120" s="12">
        <v>2929</v>
      </c>
      <c r="BF120" s="12">
        <v>679</v>
      </c>
      <c r="BG120" s="12">
        <v>1083</v>
      </c>
      <c r="BH120" s="12">
        <v>218</v>
      </c>
      <c r="BI120" s="12">
        <v>2261</v>
      </c>
      <c r="BJ120" s="12">
        <v>146</v>
      </c>
      <c r="BK120" s="12">
        <v>54</v>
      </c>
      <c r="BL120" s="12">
        <v>1170</v>
      </c>
      <c r="BM120" s="74">
        <v>0.7894444444444445</v>
      </c>
      <c r="BN120" s="72">
        <v>7.7167980594299772</v>
      </c>
      <c r="BO120" s="5">
        <v>4</v>
      </c>
    </row>
    <row r="121" spans="1:67">
      <c r="A121" s="9">
        <v>23017</v>
      </c>
      <c r="B121" s="9" t="s">
        <v>221</v>
      </c>
      <c r="C121" s="9" t="s">
        <v>197</v>
      </c>
      <c r="D121" s="12">
        <v>143833</v>
      </c>
      <c r="E121" s="12">
        <v>11290</v>
      </c>
      <c r="F121" s="12">
        <v>10781</v>
      </c>
      <c r="G121" s="12">
        <v>11484</v>
      </c>
      <c r="H121" s="12">
        <v>13121</v>
      </c>
      <c r="I121" s="12">
        <v>28562</v>
      </c>
      <c r="J121" s="12">
        <v>24866</v>
      </c>
      <c r="K121" s="12">
        <v>18341</v>
      </c>
      <c r="L121" s="12">
        <v>12458</v>
      </c>
      <c r="M121" s="12">
        <v>7008</v>
      </c>
      <c r="N121" s="12">
        <v>3943</v>
      </c>
      <c r="O121" s="12">
        <v>1979</v>
      </c>
      <c r="P121" s="12">
        <v>42074</v>
      </c>
      <c r="Q121" s="12">
        <f>VLOOKUP(A121,'[1]RAIS_workers_2025-04-02T13_41_0'!$A:$C,3,0)</f>
        <v>198</v>
      </c>
      <c r="R121" s="12">
        <f>VLOOKUP(A121,'[2]RAIS_workers_2025-04-02T14_01_0'!$A:$C,3,0)</f>
        <v>1655</v>
      </c>
      <c r="S121" s="12">
        <f>VLOOKUP(A121,'[3]RAIS_workers_2025-04-02T14_32_3'!$A:$C,3,0)</f>
        <v>4891</v>
      </c>
      <c r="T121" s="70">
        <f>VLOOKUP(A121,[4]consulta3255115!$A:$D,3,0)</f>
        <v>1237.38063600328</v>
      </c>
      <c r="U121" s="76">
        <v>0.58810520026777036</v>
      </c>
      <c r="V121" s="12">
        <v>13216</v>
      </c>
      <c r="W121" s="77">
        <v>7.8416972664218682E-2</v>
      </c>
      <c r="X121" s="12">
        <f>IFERROR(VLOOKUP(A121,[5]cnes_cnv_leiintbr173714187_32_1!$A:$C,3,0),0)</f>
        <v>0</v>
      </c>
      <c r="Y121" s="5">
        <f>IFERROR(VLOOKUP(A121,[6]cnes_cnv_leiintbr174300187_32_1!$A:$C,3,0),0)</f>
        <v>0</v>
      </c>
      <c r="Z121" s="12">
        <f>IFERROR(VLOOKUP(A121,[7]cnes_cnv_leiintbr175117187_32_1!$A:$C,3,0),0)</f>
        <v>0</v>
      </c>
      <c r="AA121" s="18">
        <f>IFERROR(VLOOKUP(A121,[8]cnes_cnv_leiintbr180027187_32_1!$A:$C,3,0),0)</f>
        <v>0</v>
      </c>
      <c r="AB121" s="72">
        <f t="shared" si="3"/>
        <v>13216</v>
      </c>
      <c r="AC121" s="12">
        <v>2018</v>
      </c>
      <c r="AD121" s="12">
        <v>1063</v>
      </c>
      <c r="AE121" s="12">
        <v>368</v>
      </c>
      <c r="AF121" s="12">
        <v>224</v>
      </c>
      <c r="AG121" s="12">
        <v>198</v>
      </c>
      <c r="AH121" s="19">
        <v>1.2539936846217792E-2</v>
      </c>
      <c r="AI121" s="12">
        <v>1</v>
      </c>
      <c r="AJ121" s="12">
        <f t="shared" si="4"/>
        <v>1</v>
      </c>
      <c r="AK121" s="12">
        <v>12</v>
      </c>
      <c r="AL121" s="5">
        <v>0</v>
      </c>
      <c r="AM121" s="5">
        <v>1</v>
      </c>
      <c r="AN121" s="72">
        <v>9.3457943925233638E-3</v>
      </c>
      <c r="AO121" s="18">
        <v>0</v>
      </c>
      <c r="AP121" s="5">
        <f>IFERROR(VLOOKUP(A121,[9]cnes_cnv_leiintbr135436200_238_!$A:$E,5,0),0)</f>
        <v>1</v>
      </c>
      <c r="AQ121" s="5">
        <v>0</v>
      </c>
      <c r="AR121" s="5">
        <v>0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 s="5">
        <f t="shared" si="5"/>
        <v>3.5714285714285713E-3</v>
      </c>
      <c r="AY121" s="12">
        <v>8</v>
      </c>
      <c r="AZ121" s="71">
        <v>1</v>
      </c>
      <c r="BA121" s="12">
        <v>1293</v>
      </c>
      <c r="BB121" s="73">
        <v>0.8471428571428572</v>
      </c>
      <c r="BC121" s="12">
        <v>280</v>
      </c>
      <c r="BD121" s="12">
        <v>130</v>
      </c>
      <c r="BE121" s="12">
        <v>14</v>
      </c>
      <c r="BF121" s="12">
        <v>0</v>
      </c>
      <c r="BG121" s="12">
        <v>22</v>
      </c>
      <c r="BH121" s="12">
        <v>3</v>
      </c>
      <c r="BI121" s="12">
        <v>24</v>
      </c>
      <c r="BJ121" s="12">
        <v>2</v>
      </c>
      <c r="BK121" s="12">
        <v>0</v>
      </c>
      <c r="BL121" s="12">
        <v>27</v>
      </c>
      <c r="BM121" s="74">
        <v>0.78800000000000003</v>
      </c>
      <c r="BN121" s="72">
        <v>11.456859971711468</v>
      </c>
      <c r="BO121" s="5">
        <v>0</v>
      </c>
    </row>
    <row r="122" spans="1:67">
      <c r="A122" s="9">
        <v>23018</v>
      </c>
      <c r="B122" s="9" t="s">
        <v>224</v>
      </c>
      <c r="C122" s="9" t="s">
        <v>197</v>
      </c>
      <c r="D122" s="12">
        <v>249950</v>
      </c>
      <c r="E122" s="12">
        <v>17283</v>
      </c>
      <c r="F122" s="12">
        <v>17283</v>
      </c>
      <c r="G122" s="12">
        <v>16826</v>
      </c>
      <c r="H122" s="12">
        <v>16570</v>
      </c>
      <c r="I122" s="12">
        <v>40391</v>
      </c>
      <c r="J122" s="12">
        <v>36862</v>
      </c>
      <c r="K122" s="12">
        <v>32692</v>
      </c>
      <c r="L122" s="12">
        <v>29507</v>
      </c>
      <c r="M122" s="12">
        <v>20869</v>
      </c>
      <c r="N122" s="12">
        <v>13676</v>
      </c>
      <c r="O122" s="12">
        <v>7991</v>
      </c>
      <c r="P122" s="12">
        <v>25392</v>
      </c>
      <c r="Q122" s="12">
        <f>VLOOKUP(A122,'[1]RAIS_workers_2025-04-02T13_41_0'!$A:$C,3,0)</f>
        <v>168</v>
      </c>
      <c r="R122" s="12">
        <f>VLOOKUP(A122,'[2]RAIS_workers_2025-04-02T14_01_0'!$A:$C,3,0)</f>
        <v>729</v>
      </c>
      <c r="S122" s="12">
        <f>VLOOKUP(A122,'[3]RAIS_workers_2025-04-02T14_32_3'!$A:$C,3,0)</f>
        <v>5208</v>
      </c>
      <c r="T122" s="70">
        <f>VLOOKUP(A122,[4]consulta3255115!$A:$D,3,0)</f>
        <v>1204.63888091442</v>
      </c>
      <c r="U122" s="76">
        <v>0.63738613082821249</v>
      </c>
      <c r="V122" s="12">
        <v>5843</v>
      </c>
      <c r="W122" s="77">
        <v>9.5024187975120931E-3</v>
      </c>
      <c r="X122" s="12">
        <f>IFERROR(VLOOKUP(A122,[5]cnes_cnv_leiintbr173714187_32_1!$A:$C,3,0),0)</f>
        <v>0</v>
      </c>
      <c r="Y122" s="5">
        <f>IFERROR(VLOOKUP(A122,[6]cnes_cnv_leiintbr174300187_32_1!$A:$C,3,0),0)</f>
        <v>0</v>
      </c>
      <c r="Z122" s="12">
        <f>IFERROR(VLOOKUP(A122,[7]cnes_cnv_leiintbr175117187_32_1!$A:$C,3,0),0)</f>
        <v>0</v>
      </c>
      <c r="AA122" s="18">
        <f>IFERROR(VLOOKUP(A122,[8]cnes_cnv_leiintbr180027187_32_1!$A:$C,3,0),0)</f>
        <v>1</v>
      </c>
      <c r="AB122" s="72">
        <f t="shared" si="3"/>
        <v>162.30555555555554</v>
      </c>
      <c r="AC122" s="12">
        <v>2075</v>
      </c>
      <c r="AD122" s="12">
        <v>386</v>
      </c>
      <c r="AE122" s="12">
        <v>191</v>
      </c>
      <c r="AF122" s="12">
        <v>152</v>
      </c>
      <c r="AG122" s="12">
        <v>168</v>
      </c>
      <c r="AH122" s="19">
        <v>3.4543107440270227E-3</v>
      </c>
      <c r="AI122" s="12">
        <v>4</v>
      </c>
      <c r="AJ122" s="12">
        <f t="shared" si="4"/>
        <v>9</v>
      </c>
      <c r="AK122" s="12">
        <v>13</v>
      </c>
      <c r="AL122" s="5">
        <v>0</v>
      </c>
      <c r="AM122" s="5">
        <v>36</v>
      </c>
      <c r="AN122" s="72">
        <v>7.3170731707317069E-2</v>
      </c>
      <c r="AO122" s="18">
        <v>0</v>
      </c>
      <c r="AP122" s="5">
        <f>IFERROR(VLOOKUP(A122,[9]cnes_cnv_leiintbr135436200_238_!$A:$E,5,0),0)</f>
        <v>5</v>
      </c>
      <c r="AQ122" s="5">
        <v>0</v>
      </c>
      <c r="AR122" s="5">
        <v>0</v>
      </c>
      <c r="AS122" s="5">
        <v>0</v>
      </c>
      <c r="AT122" s="5">
        <v>0</v>
      </c>
      <c r="AU122" s="5">
        <v>25</v>
      </c>
      <c r="AV122" s="5">
        <v>0</v>
      </c>
      <c r="AW122" s="5">
        <v>0</v>
      </c>
      <c r="AX122" s="5">
        <f t="shared" si="5"/>
        <v>1.3846153846153846</v>
      </c>
      <c r="AY122" s="12">
        <v>1</v>
      </c>
      <c r="AZ122" s="71">
        <v>1</v>
      </c>
      <c r="BA122" s="12">
        <v>1484</v>
      </c>
      <c r="BB122" s="73">
        <v>0.32263814616755793</v>
      </c>
      <c r="BC122" s="12">
        <v>26</v>
      </c>
      <c r="BD122" s="12">
        <v>244</v>
      </c>
      <c r="BE122" s="12">
        <v>184</v>
      </c>
      <c r="BF122" s="12">
        <v>0</v>
      </c>
      <c r="BG122" s="12">
        <v>69</v>
      </c>
      <c r="BH122" s="12">
        <v>4</v>
      </c>
      <c r="BI122" s="12">
        <v>41</v>
      </c>
      <c r="BJ122" s="12">
        <v>4</v>
      </c>
      <c r="BK122" s="12">
        <v>0</v>
      </c>
      <c r="BL122" s="12">
        <v>22</v>
      </c>
      <c r="BM122" s="74">
        <v>0.76866666666666672</v>
      </c>
      <c r="BN122" s="72">
        <v>8.0262336039975004</v>
      </c>
      <c r="BO122" s="5">
        <v>4</v>
      </c>
    </row>
    <row r="123" spans="1:67">
      <c r="A123" s="9">
        <v>23019</v>
      </c>
      <c r="B123" s="9" t="s">
        <v>226</v>
      </c>
      <c r="C123" s="9" t="s">
        <v>197</v>
      </c>
      <c r="D123" s="12">
        <v>291371</v>
      </c>
      <c r="E123" s="12">
        <v>22374</v>
      </c>
      <c r="F123" s="12">
        <v>21854</v>
      </c>
      <c r="G123" s="12">
        <v>21709</v>
      </c>
      <c r="H123" s="12">
        <v>22337</v>
      </c>
      <c r="I123" s="12">
        <v>52093</v>
      </c>
      <c r="J123" s="12">
        <v>44709</v>
      </c>
      <c r="K123" s="12">
        <v>34744</v>
      </c>
      <c r="L123" s="12">
        <v>30537</v>
      </c>
      <c r="M123" s="12">
        <v>20535</v>
      </c>
      <c r="N123" s="12">
        <v>13063</v>
      </c>
      <c r="O123" s="12">
        <v>7416</v>
      </c>
      <c r="P123" s="12">
        <v>43085</v>
      </c>
      <c r="Q123" s="12">
        <f>VLOOKUP(A123,'[1]RAIS_workers_2025-04-02T13_41_0'!$A:$C,3,0)</f>
        <v>204</v>
      </c>
      <c r="R123" s="12">
        <f>VLOOKUP(A123,'[2]RAIS_workers_2025-04-02T14_01_0'!$A:$C,3,0)</f>
        <v>1380</v>
      </c>
      <c r="S123" s="12">
        <f>VLOOKUP(A123,'[3]RAIS_workers_2025-04-02T14_32_3'!$A:$C,3,0)</f>
        <v>6306</v>
      </c>
      <c r="T123" s="70">
        <f>VLOOKUP(A123,[4]consulta3255115!$A:$D,3,0)</f>
        <v>1121.0402985477299</v>
      </c>
      <c r="U123" s="76">
        <v>0.85768318824470235</v>
      </c>
      <c r="V123" s="12">
        <v>6873</v>
      </c>
      <c r="W123" s="77">
        <v>2.7815163750560791E-2</v>
      </c>
      <c r="X123" s="12">
        <f>IFERROR(VLOOKUP(A123,[5]cnes_cnv_leiintbr173714187_32_1!$A:$C,3,0),0)</f>
        <v>0</v>
      </c>
      <c r="Y123" s="5">
        <f>IFERROR(VLOOKUP(A123,[6]cnes_cnv_leiintbr174300187_32_1!$A:$C,3,0),0)</f>
        <v>0</v>
      </c>
      <c r="Z123" s="12">
        <f>IFERROR(VLOOKUP(A123,[7]cnes_cnv_leiintbr175117187_32_1!$A:$C,3,0),0)</f>
        <v>0</v>
      </c>
      <c r="AA123" s="18">
        <f>IFERROR(VLOOKUP(A123,[8]cnes_cnv_leiintbr180027187_32_1!$A:$C,3,0),0)</f>
        <v>0</v>
      </c>
      <c r="AB123" s="72">
        <f t="shared" si="3"/>
        <v>490.92857142857144</v>
      </c>
      <c r="AC123" s="12">
        <v>2768</v>
      </c>
      <c r="AD123" s="12">
        <v>670</v>
      </c>
      <c r="AE123" s="12">
        <v>395</v>
      </c>
      <c r="AF123" s="12">
        <v>315</v>
      </c>
      <c r="AG123" s="12">
        <v>204</v>
      </c>
      <c r="AH123" s="19">
        <v>6.6559326730601942E-3</v>
      </c>
      <c r="AI123" s="12">
        <v>2</v>
      </c>
      <c r="AJ123" s="12">
        <f t="shared" si="4"/>
        <v>7</v>
      </c>
      <c r="AK123" s="12">
        <v>23</v>
      </c>
      <c r="AL123" s="5">
        <v>0</v>
      </c>
      <c r="AM123" s="5">
        <v>14</v>
      </c>
      <c r="AN123" s="72">
        <v>2.2187004754358162E-2</v>
      </c>
      <c r="AO123" s="18">
        <v>0</v>
      </c>
      <c r="AP123" s="5">
        <f>IFERROR(VLOOKUP(A123,[9]cnes_cnv_leiintbr135436200_238_!$A:$E,5,0),0)</f>
        <v>1</v>
      </c>
      <c r="AQ123" s="5">
        <v>0</v>
      </c>
      <c r="AR123" s="5">
        <v>0</v>
      </c>
      <c r="AS123" s="5">
        <v>0</v>
      </c>
      <c r="AT123" s="5">
        <v>0</v>
      </c>
      <c r="AU123" s="5">
        <v>1</v>
      </c>
      <c r="AV123" s="5">
        <v>0</v>
      </c>
      <c r="AW123" s="5">
        <v>0</v>
      </c>
      <c r="AX123" s="5">
        <f t="shared" si="5"/>
        <v>2.5735294117647058E-2</v>
      </c>
      <c r="AY123" s="12">
        <v>1</v>
      </c>
      <c r="AZ123" s="73">
        <v>-0.25</v>
      </c>
      <c r="BA123" s="12">
        <v>3421</v>
      </c>
      <c r="BB123" s="73">
        <v>1</v>
      </c>
      <c r="BC123" s="12">
        <v>544</v>
      </c>
      <c r="BD123" s="12">
        <v>898</v>
      </c>
      <c r="BE123" s="12">
        <v>169</v>
      </c>
      <c r="BF123" s="12">
        <v>0</v>
      </c>
      <c r="BG123" s="12">
        <v>68</v>
      </c>
      <c r="BH123" s="12">
        <v>6</v>
      </c>
      <c r="BI123" s="12">
        <v>78</v>
      </c>
      <c r="BJ123" s="12">
        <v>6</v>
      </c>
      <c r="BK123" s="12">
        <v>2</v>
      </c>
      <c r="BL123" s="12">
        <v>59</v>
      </c>
      <c r="BM123" s="74">
        <v>0.77514285714285713</v>
      </c>
      <c r="BN123" s="72">
        <v>12.78320515485348</v>
      </c>
      <c r="BO123" s="5">
        <v>2</v>
      </c>
    </row>
    <row r="124" spans="1:67">
      <c r="A124" s="9">
        <v>23020</v>
      </c>
      <c r="B124" s="9" t="s">
        <v>225</v>
      </c>
      <c r="C124" s="9" t="s">
        <v>197</v>
      </c>
      <c r="D124" s="12">
        <v>152880</v>
      </c>
      <c r="E124" s="12">
        <v>10918</v>
      </c>
      <c r="F124" s="12">
        <v>10604</v>
      </c>
      <c r="G124" s="12">
        <v>10114</v>
      </c>
      <c r="H124" s="12">
        <v>10377</v>
      </c>
      <c r="I124" s="12">
        <v>25138</v>
      </c>
      <c r="J124" s="12">
        <v>23432</v>
      </c>
      <c r="K124" s="12">
        <v>20131</v>
      </c>
      <c r="L124" s="12">
        <v>17492</v>
      </c>
      <c r="M124" s="12">
        <v>12373</v>
      </c>
      <c r="N124" s="12">
        <v>8035</v>
      </c>
      <c r="O124" s="12">
        <v>4266</v>
      </c>
      <c r="P124" s="12">
        <v>15956</v>
      </c>
      <c r="Q124" s="12">
        <f>VLOOKUP(A124,'[1]RAIS_workers_2025-04-02T13_41_0'!$A:$C,3,0)</f>
        <v>62</v>
      </c>
      <c r="R124" s="12">
        <f>VLOOKUP(A124,'[2]RAIS_workers_2025-04-02T14_01_0'!$A:$C,3,0)</f>
        <v>309</v>
      </c>
      <c r="S124" s="12">
        <f>VLOOKUP(A124,'[3]RAIS_workers_2025-04-02T14_32_3'!$A:$C,3,0)</f>
        <v>2313</v>
      </c>
      <c r="T124" s="70">
        <f>VLOOKUP(A124,[4]consulta3255115!$A:$D,3,0)</f>
        <v>1026.69560493826</v>
      </c>
      <c r="U124" s="76">
        <v>0.96806344129350619</v>
      </c>
      <c r="V124" s="12">
        <v>2123</v>
      </c>
      <c r="W124" s="77">
        <v>4.6844181459566078E-2</v>
      </c>
      <c r="X124" s="12">
        <f>IFERROR(VLOOKUP(A124,[5]cnes_cnv_leiintbr173714187_32_1!$A:$C,3,0),0)</f>
        <v>0</v>
      </c>
      <c r="Y124" s="5">
        <f>IFERROR(VLOOKUP(A124,[6]cnes_cnv_leiintbr174300187_32_1!$A:$C,3,0),0)</f>
        <v>0</v>
      </c>
      <c r="Z124" s="12">
        <f>IFERROR(VLOOKUP(A124,[7]cnes_cnv_leiintbr175117187_32_1!$A:$C,3,0),0)</f>
        <v>0</v>
      </c>
      <c r="AA124" s="18">
        <f>IFERROR(VLOOKUP(A124,[8]cnes_cnv_leiintbr180027187_32_1!$A:$C,3,0),0)</f>
        <v>0</v>
      </c>
      <c r="AB124" s="72">
        <f t="shared" si="3"/>
        <v>2123</v>
      </c>
      <c r="AC124" s="12">
        <v>951</v>
      </c>
      <c r="AD124" s="12">
        <v>154</v>
      </c>
      <c r="AE124" s="12">
        <v>81</v>
      </c>
      <c r="AF124" s="12">
        <v>74</v>
      </c>
      <c r="AG124" s="12">
        <v>62</v>
      </c>
      <c r="AH124" s="19">
        <v>4.1705437152450564E-3</v>
      </c>
      <c r="AI124" s="12">
        <v>2</v>
      </c>
      <c r="AJ124" s="12">
        <f t="shared" si="4"/>
        <v>0.5</v>
      </c>
      <c r="AK124" s="12">
        <v>8</v>
      </c>
      <c r="AL124" s="5">
        <v>0</v>
      </c>
      <c r="AM124" s="5">
        <v>1</v>
      </c>
      <c r="AN124" s="72">
        <v>3.4246575342465752E-3</v>
      </c>
      <c r="AO124" s="18">
        <v>0</v>
      </c>
      <c r="AP124" s="5">
        <f>IFERROR(VLOOKUP(A124,[9]cnes_cnv_leiintbr135436200_238_!$A:$E,5,0),0)</f>
        <v>0</v>
      </c>
      <c r="AQ124" s="5">
        <v>0</v>
      </c>
      <c r="AR124" s="5">
        <v>0</v>
      </c>
      <c r="AS124" s="5">
        <v>0</v>
      </c>
      <c r="AT124" s="5">
        <v>0</v>
      </c>
      <c r="AU124" s="5">
        <v>1</v>
      </c>
      <c r="AV124" s="5">
        <v>0</v>
      </c>
      <c r="AW124" s="5">
        <v>0</v>
      </c>
      <c r="AX124" s="5">
        <f t="shared" si="5"/>
        <v>3.0303030303030304E-2</v>
      </c>
      <c r="AY124" s="12">
        <v>4</v>
      </c>
      <c r="AZ124" s="73">
        <v>-5.5555555555555552E-2</v>
      </c>
      <c r="BA124" s="12">
        <v>1026</v>
      </c>
      <c r="BB124" s="73">
        <v>0.8756855575868373</v>
      </c>
      <c r="BC124" s="12">
        <v>33</v>
      </c>
      <c r="BD124" s="12">
        <v>173</v>
      </c>
      <c r="BE124" s="12">
        <v>46</v>
      </c>
      <c r="BF124" s="12">
        <v>0</v>
      </c>
      <c r="BG124" s="12">
        <v>32</v>
      </c>
      <c r="BH124" s="12">
        <v>4</v>
      </c>
      <c r="BI124" s="12">
        <v>29</v>
      </c>
      <c r="BJ124" s="12">
        <v>4</v>
      </c>
      <c r="BK124" s="12">
        <v>0</v>
      </c>
      <c r="BL124" s="12">
        <v>32</v>
      </c>
      <c r="BM124" s="74">
        <v>0.75083333333333335</v>
      </c>
      <c r="BN124" s="72">
        <v>13.762626262626259</v>
      </c>
      <c r="BO124" s="5">
        <v>1</v>
      </c>
    </row>
    <row r="125" spans="1:67">
      <c r="A125" s="9">
        <v>23021</v>
      </c>
      <c r="B125" s="9" t="s">
        <v>227</v>
      </c>
      <c r="C125" s="9" t="s">
        <v>197</v>
      </c>
      <c r="D125" s="12">
        <v>225807</v>
      </c>
      <c r="E125" s="12">
        <v>15433</v>
      </c>
      <c r="F125" s="12">
        <v>15329</v>
      </c>
      <c r="G125" s="12">
        <v>14966</v>
      </c>
      <c r="H125" s="12">
        <v>15100</v>
      </c>
      <c r="I125" s="12">
        <v>36542</v>
      </c>
      <c r="J125" s="12">
        <v>34787</v>
      </c>
      <c r="K125" s="12">
        <v>29523</v>
      </c>
      <c r="L125" s="12">
        <v>25963</v>
      </c>
      <c r="M125" s="12">
        <v>18530</v>
      </c>
      <c r="N125" s="12">
        <v>12602</v>
      </c>
      <c r="O125" s="12">
        <v>7032</v>
      </c>
      <c r="P125" s="12">
        <v>24611</v>
      </c>
      <c r="Q125" s="12">
        <f>VLOOKUP(A125,'[1]RAIS_workers_2025-04-02T13_41_0'!$A:$C,3,0)</f>
        <v>84</v>
      </c>
      <c r="R125" s="12">
        <f>VLOOKUP(A125,'[2]RAIS_workers_2025-04-02T14_01_0'!$A:$C,3,0)</f>
        <v>560</v>
      </c>
      <c r="S125" s="12">
        <f>VLOOKUP(A125,'[3]RAIS_workers_2025-04-02T14_32_3'!$A:$C,3,0)</f>
        <v>3414</v>
      </c>
      <c r="T125" s="70">
        <f>VLOOKUP(A125,[4]consulta3255115!$A:$D,3,0)</f>
        <v>1128.2660735504401</v>
      </c>
      <c r="U125" s="76">
        <v>0.65971509151579033</v>
      </c>
      <c r="V125" s="12">
        <v>2624</v>
      </c>
      <c r="W125" s="77">
        <v>6.1488673139158574E-2</v>
      </c>
      <c r="X125" s="12">
        <f>IFERROR(VLOOKUP(A125,[5]cnes_cnv_leiintbr173714187_32_1!$A:$C,3,0),0)</f>
        <v>0</v>
      </c>
      <c r="Y125" s="5">
        <f>IFERROR(VLOOKUP(A125,[6]cnes_cnv_leiintbr174300187_32_1!$A:$C,3,0),0)</f>
        <v>0</v>
      </c>
      <c r="Z125" s="12">
        <f>IFERROR(VLOOKUP(A125,[7]cnes_cnv_leiintbr175117187_32_1!$A:$C,3,0),0)</f>
        <v>0</v>
      </c>
      <c r="AA125" s="18">
        <f>IFERROR(VLOOKUP(A125,[8]cnes_cnv_leiintbr180027187_32_1!$A:$C,3,0),0)</f>
        <v>0</v>
      </c>
      <c r="AB125" s="72">
        <f t="shared" si="3"/>
        <v>0</v>
      </c>
      <c r="AC125" s="12">
        <v>1429</v>
      </c>
      <c r="AD125" s="12">
        <v>307</v>
      </c>
      <c r="AE125" s="12">
        <v>133</v>
      </c>
      <c r="AF125" s="12">
        <v>120</v>
      </c>
      <c r="AG125" s="12">
        <v>84</v>
      </c>
      <c r="AH125" s="19">
        <v>1.8530482783065683E-3</v>
      </c>
      <c r="AI125" s="12">
        <v>1</v>
      </c>
      <c r="AJ125" s="12">
        <f t="shared" si="4"/>
        <v>0</v>
      </c>
      <c r="AK125" s="12">
        <v>0</v>
      </c>
      <c r="AL125" s="5">
        <v>0</v>
      </c>
      <c r="AM125" s="5">
        <v>0</v>
      </c>
      <c r="AN125" s="72">
        <v>0</v>
      </c>
      <c r="AO125" s="18">
        <v>0</v>
      </c>
      <c r="AP125" s="5">
        <f>IFERROR(VLOOKUP(A125,[9]cnes_cnv_leiintbr135436200_238_!$A:$E,5,0),0)</f>
        <v>0</v>
      </c>
      <c r="AQ125" s="5">
        <v>0</v>
      </c>
      <c r="AR125" s="5">
        <v>0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 s="5">
        <f t="shared" si="5"/>
        <v>0</v>
      </c>
      <c r="AY125" s="12">
        <v>0</v>
      </c>
      <c r="AZ125" s="73">
        <v>0</v>
      </c>
      <c r="BA125" s="12">
        <v>1859</v>
      </c>
      <c r="BB125" s="73">
        <v>1</v>
      </c>
      <c r="BC125" s="12">
        <v>130</v>
      </c>
      <c r="BD125" s="12">
        <v>228</v>
      </c>
      <c r="BE125" s="12">
        <v>154</v>
      </c>
      <c r="BF125" s="12">
        <v>0</v>
      </c>
      <c r="BG125" s="12">
        <v>0</v>
      </c>
      <c r="BH125" s="12">
        <v>0</v>
      </c>
      <c r="BI125" s="12">
        <v>29</v>
      </c>
      <c r="BJ125" s="12">
        <v>0</v>
      </c>
      <c r="BK125" s="12">
        <v>0</v>
      </c>
      <c r="BL125" s="12">
        <v>25</v>
      </c>
      <c r="BM125" s="74">
        <v>0.75837500000000002</v>
      </c>
      <c r="BN125" s="72">
        <v>14.579792256846085</v>
      </c>
      <c r="BO125" s="5">
        <v>0</v>
      </c>
    </row>
    <row r="126" spans="1:67">
      <c r="A126" s="9">
        <v>23022</v>
      </c>
      <c r="B126" s="9" t="s">
        <v>216</v>
      </c>
      <c r="C126" s="9" t="s">
        <v>197</v>
      </c>
      <c r="D126" s="12">
        <v>120255</v>
      </c>
      <c r="E126" s="12">
        <v>8132</v>
      </c>
      <c r="F126" s="12">
        <v>8080</v>
      </c>
      <c r="G126" s="12">
        <v>8308</v>
      </c>
      <c r="H126" s="12">
        <v>8553</v>
      </c>
      <c r="I126" s="12">
        <v>20427</v>
      </c>
      <c r="J126" s="12">
        <v>20282</v>
      </c>
      <c r="K126" s="12">
        <v>16891</v>
      </c>
      <c r="L126" s="12">
        <v>13417</v>
      </c>
      <c r="M126" s="12">
        <v>8334</v>
      </c>
      <c r="N126" s="12">
        <v>5421</v>
      </c>
      <c r="O126" s="12">
        <v>2410</v>
      </c>
      <c r="P126" s="12">
        <v>25747</v>
      </c>
      <c r="Q126" s="12">
        <f>VLOOKUP(A126,'[1]RAIS_workers_2025-04-02T13_41_0'!$A:$C,3,0)</f>
        <v>146</v>
      </c>
      <c r="R126" s="12">
        <f>VLOOKUP(A126,'[2]RAIS_workers_2025-04-02T14_01_0'!$A:$C,3,0)</f>
        <v>1091</v>
      </c>
      <c r="S126" s="12">
        <f>VLOOKUP(A126,'[3]RAIS_workers_2025-04-02T14_32_3'!$A:$C,3,0)</f>
        <v>4240</v>
      </c>
      <c r="T126" s="70">
        <f>VLOOKUP(A126,[4]consulta3255115!$A:$D,3,0)</f>
        <v>1252.1600947808699</v>
      </c>
      <c r="U126" s="76">
        <v>0.58331774816511983</v>
      </c>
      <c r="V126" s="12">
        <v>5935</v>
      </c>
      <c r="W126" s="77">
        <v>4.895722870272181E-2</v>
      </c>
      <c r="X126" s="12">
        <f>IFERROR(VLOOKUP(A126,[5]cnes_cnv_leiintbr173714187_32_1!$A:$C,3,0),0)</f>
        <v>0</v>
      </c>
      <c r="Y126" s="5">
        <f>IFERROR(VLOOKUP(A126,[6]cnes_cnv_leiintbr174300187_32_1!$A:$C,3,0),0)</f>
        <v>0</v>
      </c>
      <c r="Z126" s="12">
        <f>IFERROR(VLOOKUP(A126,[7]cnes_cnv_leiintbr175117187_32_1!$A:$C,3,0),0)</f>
        <v>0</v>
      </c>
      <c r="AA126" s="18">
        <f>IFERROR(VLOOKUP(A126,[8]cnes_cnv_leiintbr180027187_32_1!$A:$C,3,0),0)</f>
        <v>0</v>
      </c>
      <c r="AB126" s="72">
        <f t="shared" si="3"/>
        <v>423.92857142857144</v>
      </c>
      <c r="AC126" s="12">
        <v>1753</v>
      </c>
      <c r="AD126" s="12">
        <v>586</v>
      </c>
      <c r="AE126" s="12">
        <v>330</v>
      </c>
      <c r="AF126" s="12">
        <v>175</v>
      </c>
      <c r="AG126" s="12">
        <v>146</v>
      </c>
      <c r="AH126" s="19">
        <v>6.1878536171091625E-3</v>
      </c>
      <c r="AI126" s="12">
        <v>2</v>
      </c>
      <c r="AJ126" s="12">
        <f t="shared" si="4"/>
        <v>7</v>
      </c>
      <c r="AK126" s="12">
        <v>16</v>
      </c>
      <c r="AL126" s="5">
        <v>0</v>
      </c>
      <c r="AM126" s="5">
        <v>14</v>
      </c>
      <c r="AN126" s="72">
        <v>7.7348066298342538E-2</v>
      </c>
      <c r="AO126" s="18">
        <v>0</v>
      </c>
      <c r="AP126" s="5">
        <f>IFERROR(VLOOKUP(A126,[9]cnes_cnv_leiintbr135436200_238_!$A:$E,5,0),0)</f>
        <v>1</v>
      </c>
      <c r="AQ126" s="5">
        <v>0</v>
      </c>
      <c r="AR126" s="5">
        <v>0</v>
      </c>
      <c r="AS126" s="5">
        <v>0</v>
      </c>
      <c r="AT126" s="5">
        <v>0</v>
      </c>
      <c r="AU126" s="5">
        <v>1</v>
      </c>
      <c r="AV126" s="5">
        <v>0</v>
      </c>
      <c r="AW126" s="5">
        <v>0</v>
      </c>
      <c r="AX126" s="5">
        <f t="shared" si="5"/>
        <v>0.22580645161290322</v>
      </c>
      <c r="AY126" s="12">
        <v>3</v>
      </c>
      <c r="AZ126" s="73">
        <v>0.5</v>
      </c>
      <c r="BA126" s="12">
        <v>640</v>
      </c>
      <c r="BB126" s="73">
        <v>-2.4620590389131585E-4</v>
      </c>
      <c r="BC126" s="12">
        <v>62</v>
      </c>
      <c r="BD126" s="12">
        <v>97</v>
      </c>
      <c r="BE126" s="12">
        <v>50</v>
      </c>
      <c r="BF126" s="12">
        <v>0</v>
      </c>
      <c r="BG126" s="12">
        <v>34</v>
      </c>
      <c r="BH126" s="12">
        <v>2</v>
      </c>
      <c r="BI126" s="12">
        <v>44</v>
      </c>
      <c r="BJ126" s="12">
        <v>2</v>
      </c>
      <c r="BK126" s="12">
        <v>0</v>
      </c>
      <c r="BL126" s="12">
        <v>21</v>
      </c>
      <c r="BM126" s="74">
        <v>0.74775000000000003</v>
      </c>
      <c r="BN126" s="72">
        <v>12.995844352096725</v>
      </c>
      <c r="BO126" s="5">
        <v>1</v>
      </c>
    </row>
    <row r="127" spans="1:67">
      <c r="A127" s="9">
        <v>23023</v>
      </c>
      <c r="B127" s="9" t="s">
        <v>199</v>
      </c>
      <c r="C127" s="9" t="s">
        <v>197</v>
      </c>
      <c r="D127" s="12">
        <v>335665</v>
      </c>
      <c r="E127" s="12">
        <v>21504</v>
      </c>
      <c r="F127" s="12">
        <v>21368</v>
      </c>
      <c r="G127" s="12">
        <v>22122</v>
      </c>
      <c r="H127" s="12">
        <v>23805</v>
      </c>
      <c r="I127" s="12">
        <v>56828</v>
      </c>
      <c r="J127" s="12">
        <v>55847</v>
      </c>
      <c r="K127" s="12">
        <v>46474</v>
      </c>
      <c r="L127" s="12">
        <v>39327</v>
      </c>
      <c r="M127" s="12">
        <v>24939</v>
      </c>
      <c r="N127" s="12">
        <v>15874</v>
      </c>
      <c r="O127" s="12">
        <v>7577</v>
      </c>
      <c r="P127" s="12">
        <v>65690</v>
      </c>
      <c r="Q127" s="12">
        <f>VLOOKUP(A127,'[1]RAIS_workers_2025-04-02T13_41_0'!$A:$C,3,0)</f>
        <v>319</v>
      </c>
      <c r="R127" s="12">
        <f>VLOOKUP(A127,'[2]RAIS_workers_2025-04-02T14_01_0'!$A:$C,3,0)</f>
        <v>2063</v>
      </c>
      <c r="S127" s="12">
        <f>VLOOKUP(A127,'[3]RAIS_workers_2025-04-02T14_32_3'!$A:$C,3,0)</f>
        <v>8252</v>
      </c>
      <c r="T127" s="70">
        <f>VLOOKUP(A127,[4]consulta3255115!$A:$D,3,0)</f>
        <v>1189.22018684921</v>
      </c>
      <c r="U127" s="76">
        <v>0.75422421082191848</v>
      </c>
      <c r="V127" s="12">
        <v>14795</v>
      </c>
      <c r="W127" s="77">
        <v>2.2884402654867256E-2</v>
      </c>
      <c r="X127" s="12">
        <f>IFERROR(VLOOKUP(A127,[5]cnes_cnv_leiintbr173714187_32_1!$A:$C,3,0),0)</f>
        <v>0</v>
      </c>
      <c r="Y127" s="5">
        <f>IFERROR(VLOOKUP(A127,[6]cnes_cnv_leiintbr174300187_32_1!$A:$C,3,0),0)</f>
        <v>0</v>
      </c>
      <c r="Z127" s="12">
        <f>IFERROR(VLOOKUP(A127,[7]cnes_cnv_leiintbr175117187_32_1!$A:$C,3,0),0)</f>
        <v>0</v>
      </c>
      <c r="AA127" s="18">
        <f>IFERROR(VLOOKUP(A127,[8]cnes_cnv_leiintbr180027187_32_1!$A:$C,3,0),0)</f>
        <v>1</v>
      </c>
      <c r="AB127" s="72">
        <f t="shared" si="3"/>
        <v>56.041666666666664</v>
      </c>
      <c r="AC127" s="12">
        <v>3210</v>
      </c>
      <c r="AD127" s="12">
        <v>1143</v>
      </c>
      <c r="AE127" s="12">
        <v>602</v>
      </c>
      <c r="AF127" s="12">
        <v>318</v>
      </c>
      <c r="AG127" s="12">
        <v>319</v>
      </c>
      <c r="AH127" s="19">
        <v>4.8166556984534648E-3</v>
      </c>
      <c r="AI127" s="12">
        <v>7</v>
      </c>
      <c r="AJ127" s="12">
        <f t="shared" si="4"/>
        <v>37.714285714285715</v>
      </c>
      <c r="AK127" s="12">
        <v>24</v>
      </c>
      <c r="AL127" s="5">
        <v>0</v>
      </c>
      <c r="AM127" s="5">
        <v>264</v>
      </c>
      <c r="AN127" s="72">
        <v>0.33545108005082591</v>
      </c>
      <c r="AO127" s="18">
        <v>0</v>
      </c>
      <c r="AP127" s="5">
        <f>IFERROR(VLOOKUP(A127,[9]cnes_cnv_leiintbr135436200_238_!$A:$E,5,0),0)</f>
        <v>84</v>
      </c>
      <c r="AQ127" s="5">
        <v>0</v>
      </c>
      <c r="AR127" s="5">
        <v>1</v>
      </c>
      <c r="AS127" s="5">
        <v>17</v>
      </c>
      <c r="AT127" s="5">
        <v>3</v>
      </c>
      <c r="AU127" s="5">
        <v>53</v>
      </c>
      <c r="AV127" s="5">
        <v>2</v>
      </c>
      <c r="AW127" s="5">
        <v>0</v>
      </c>
      <c r="AX127" s="5">
        <f t="shared" si="5"/>
        <v>0.58278145695364236</v>
      </c>
      <c r="AY127" s="12">
        <v>54</v>
      </c>
      <c r="AZ127" s="71">
        <v>1</v>
      </c>
      <c r="BA127" s="12">
        <v>3308</v>
      </c>
      <c r="BB127" s="73">
        <v>0.58201817312290771</v>
      </c>
      <c r="BC127" s="12">
        <v>453</v>
      </c>
      <c r="BD127" s="12">
        <v>636</v>
      </c>
      <c r="BE127" s="12">
        <v>111</v>
      </c>
      <c r="BF127" s="12">
        <v>0</v>
      </c>
      <c r="BG127" s="12">
        <v>33</v>
      </c>
      <c r="BH127" s="12">
        <v>34</v>
      </c>
      <c r="BI127" s="12">
        <v>158</v>
      </c>
      <c r="BJ127" s="12">
        <v>6</v>
      </c>
      <c r="BK127" s="12">
        <v>2</v>
      </c>
      <c r="BL127" s="12">
        <v>73</v>
      </c>
      <c r="BM127" s="74">
        <v>0.77360000000000007</v>
      </c>
      <c r="BN127" s="72">
        <v>4.2868697762200121</v>
      </c>
      <c r="BO127" s="5">
        <v>4</v>
      </c>
    </row>
    <row r="128" spans="1:67">
      <c r="A128" s="9">
        <v>23024</v>
      </c>
      <c r="B128" s="9" t="s">
        <v>219</v>
      </c>
      <c r="C128" s="9" t="s">
        <v>197</v>
      </c>
      <c r="D128" s="12">
        <v>64305</v>
      </c>
      <c r="E128" s="12">
        <v>4377</v>
      </c>
      <c r="F128" s="12">
        <v>4341</v>
      </c>
      <c r="G128" s="12">
        <v>4324</v>
      </c>
      <c r="H128" s="12">
        <v>4347</v>
      </c>
      <c r="I128" s="12">
        <v>10189</v>
      </c>
      <c r="J128" s="12">
        <v>9876</v>
      </c>
      <c r="K128" s="12">
        <v>8346</v>
      </c>
      <c r="L128" s="12">
        <v>7537</v>
      </c>
      <c r="M128" s="12">
        <v>5537</v>
      </c>
      <c r="N128" s="12">
        <v>3499</v>
      </c>
      <c r="O128" s="12">
        <v>1932</v>
      </c>
      <c r="P128" s="12">
        <v>8468</v>
      </c>
      <c r="Q128" s="12">
        <f>VLOOKUP(A128,'[1]RAIS_workers_2025-04-02T13_41_0'!$A:$C,3,0)</f>
        <v>47</v>
      </c>
      <c r="R128" s="12">
        <f>VLOOKUP(A128,'[2]RAIS_workers_2025-04-02T14_01_0'!$A:$C,3,0)</f>
        <v>204</v>
      </c>
      <c r="S128" s="12">
        <f>VLOOKUP(A128,'[3]RAIS_workers_2025-04-02T14_32_3'!$A:$C,3,0)</f>
        <v>1859</v>
      </c>
      <c r="T128" s="70">
        <f>VLOOKUP(A128,[4]consulta3255115!$A:$D,3,0)</f>
        <v>1268.45285817485</v>
      </c>
      <c r="U128" s="76">
        <v>0.66885829697962662</v>
      </c>
      <c r="V128" s="12">
        <v>1707</v>
      </c>
      <c r="W128" s="77">
        <v>8.17490494296578E-2</v>
      </c>
      <c r="X128" s="12">
        <f>IFERROR(VLOOKUP(A128,[5]cnes_cnv_leiintbr173714187_32_1!$A:$C,3,0),0)</f>
        <v>0</v>
      </c>
      <c r="Y128" s="5">
        <f>IFERROR(VLOOKUP(A128,[6]cnes_cnv_leiintbr174300187_32_1!$A:$C,3,0),0)</f>
        <v>0</v>
      </c>
      <c r="Z128" s="12">
        <f>IFERROR(VLOOKUP(A128,[7]cnes_cnv_leiintbr175117187_32_1!$A:$C,3,0),0)</f>
        <v>0</v>
      </c>
      <c r="AA128" s="18">
        <f>IFERROR(VLOOKUP(A128,[8]cnes_cnv_leiintbr180027187_32_1!$A:$C,3,0),0)</f>
        <v>0</v>
      </c>
      <c r="AB128" s="72">
        <f t="shared" si="3"/>
        <v>0</v>
      </c>
      <c r="AC128" s="12">
        <v>912</v>
      </c>
      <c r="AD128" s="12">
        <v>109</v>
      </c>
      <c r="AE128" s="12">
        <v>54</v>
      </c>
      <c r="AF128" s="12">
        <v>41</v>
      </c>
      <c r="AG128" s="12">
        <v>47</v>
      </c>
      <c r="AH128" s="19">
        <v>2.3620672145951982E-3</v>
      </c>
      <c r="AI128" s="12">
        <v>0</v>
      </c>
      <c r="AJ128" s="12">
        <f t="shared" si="4"/>
        <v>0</v>
      </c>
      <c r="AK128" s="12">
        <v>2</v>
      </c>
      <c r="AL128" s="5">
        <v>0</v>
      </c>
      <c r="AM128" s="5">
        <v>0</v>
      </c>
      <c r="AN128" s="72">
        <v>0</v>
      </c>
      <c r="AO128" s="18">
        <v>0</v>
      </c>
      <c r="AP128" s="5">
        <f>IFERROR(VLOOKUP(A128,[9]cnes_cnv_leiintbr135436200_238_!$A:$E,5,0),0)</f>
        <v>0</v>
      </c>
      <c r="AQ128" s="5">
        <v>0</v>
      </c>
      <c r="AR128" s="5">
        <v>0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 s="5">
        <f t="shared" si="5"/>
        <v>0</v>
      </c>
      <c r="AY128" s="12">
        <v>0</v>
      </c>
      <c r="AZ128" s="73">
        <v>0</v>
      </c>
      <c r="BA128" s="12">
        <v>641</v>
      </c>
      <c r="BB128" s="73">
        <v>0.91916167664670656</v>
      </c>
      <c r="BC128" s="12">
        <v>33</v>
      </c>
      <c r="BD128" s="12">
        <v>119</v>
      </c>
      <c r="BE128" s="12">
        <v>96</v>
      </c>
      <c r="BF128" s="12">
        <v>0</v>
      </c>
      <c r="BG128" s="12">
        <v>0</v>
      </c>
      <c r="BH128" s="12">
        <v>1</v>
      </c>
      <c r="BI128" s="12">
        <v>11</v>
      </c>
      <c r="BJ128" s="12">
        <v>0</v>
      </c>
      <c r="BK128" s="12">
        <v>0</v>
      </c>
      <c r="BL128" s="12">
        <v>6</v>
      </c>
      <c r="BM128" s="74">
        <v>0.75700000000000001</v>
      </c>
      <c r="BN128" s="72">
        <v>4.7026279391424657</v>
      </c>
      <c r="BO128" s="5">
        <v>0</v>
      </c>
    </row>
    <row r="129" spans="1:67">
      <c r="A129" s="9">
        <v>23025</v>
      </c>
      <c r="B129" s="9" t="s">
        <v>223</v>
      </c>
      <c r="C129" s="9" t="s">
        <v>197</v>
      </c>
      <c r="D129" s="12">
        <v>44416</v>
      </c>
      <c r="E129" s="12">
        <v>3026</v>
      </c>
      <c r="F129" s="12">
        <v>2975</v>
      </c>
      <c r="G129" s="12">
        <v>2902</v>
      </c>
      <c r="H129" s="12">
        <v>3044</v>
      </c>
      <c r="I129" s="12">
        <v>7049</v>
      </c>
      <c r="J129" s="12">
        <v>7302</v>
      </c>
      <c r="K129" s="12">
        <v>5835</v>
      </c>
      <c r="L129" s="12">
        <v>4874</v>
      </c>
      <c r="M129" s="12">
        <v>3663</v>
      </c>
      <c r="N129" s="12">
        <v>2405</v>
      </c>
      <c r="O129" s="12">
        <v>1341</v>
      </c>
      <c r="P129" s="12">
        <v>9042</v>
      </c>
      <c r="Q129" s="12">
        <f>VLOOKUP(A129,'[1]RAIS_workers_2025-04-02T13_41_0'!$A:$C,3,0)</f>
        <v>44</v>
      </c>
      <c r="R129" s="12">
        <f>VLOOKUP(A129,'[2]RAIS_workers_2025-04-02T14_01_0'!$A:$C,3,0)</f>
        <v>213</v>
      </c>
      <c r="S129" s="12">
        <f>VLOOKUP(A129,'[3]RAIS_workers_2025-04-02T14_32_3'!$A:$C,3,0)</f>
        <v>1964</v>
      </c>
      <c r="T129" s="70">
        <f>VLOOKUP(A129,[4]consulta3255115!$A:$D,3,0)</f>
        <v>1206.6601208053801</v>
      </c>
      <c r="U129" s="76">
        <v>0.97299843558351473</v>
      </c>
      <c r="V129" s="12">
        <v>3436</v>
      </c>
      <c r="W129" s="77">
        <v>-0.22472924187725632</v>
      </c>
      <c r="X129" s="12">
        <f>IFERROR(VLOOKUP(A129,[5]cnes_cnv_leiintbr173714187_32_1!$A:$C,3,0),0)</f>
        <v>0</v>
      </c>
      <c r="Y129" s="5">
        <f>IFERROR(VLOOKUP(A129,[6]cnes_cnv_leiintbr174300187_32_1!$A:$C,3,0),0)</f>
        <v>0</v>
      </c>
      <c r="Z129" s="12">
        <f>IFERROR(VLOOKUP(A129,[7]cnes_cnv_leiintbr175117187_32_1!$A:$C,3,0),0)</f>
        <v>0</v>
      </c>
      <c r="AA129" s="18">
        <f>IFERROR(VLOOKUP(A129,[8]cnes_cnv_leiintbr180027187_32_1!$A:$C,3,0),0)</f>
        <v>0</v>
      </c>
      <c r="AB129" s="72">
        <f t="shared" si="3"/>
        <v>0</v>
      </c>
      <c r="AC129" s="12">
        <v>672</v>
      </c>
      <c r="AD129" s="12">
        <v>120</v>
      </c>
      <c r="AE129" s="12">
        <v>59</v>
      </c>
      <c r="AF129" s="12">
        <v>34</v>
      </c>
      <c r="AG129" s="12">
        <v>44</v>
      </c>
      <c r="AH129" s="19">
        <v>3.4574991383893305E-3</v>
      </c>
      <c r="AI129" s="12">
        <v>0</v>
      </c>
      <c r="AJ129" s="12">
        <f t="shared" si="4"/>
        <v>0</v>
      </c>
      <c r="AK129" s="12">
        <v>1</v>
      </c>
      <c r="AL129" s="5">
        <v>0</v>
      </c>
      <c r="AM129" s="5">
        <v>0</v>
      </c>
      <c r="AN129" s="72">
        <v>0</v>
      </c>
      <c r="AO129" s="18">
        <v>0</v>
      </c>
      <c r="AP129" s="5">
        <f>IFERROR(VLOOKUP(A129,[9]cnes_cnv_leiintbr135436200_238_!$A:$E,5,0),0)</f>
        <v>0</v>
      </c>
      <c r="AQ129" s="5">
        <v>0</v>
      </c>
      <c r="AR129" s="5">
        <v>0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 s="5">
        <f t="shared" si="5"/>
        <v>0</v>
      </c>
      <c r="AY129" s="12">
        <v>0</v>
      </c>
      <c r="AZ129" s="73">
        <v>0</v>
      </c>
      <c r="BA129" s="12">
        <v>337</v>
      </c>
      <c r="BB129" s="73">
        <v>0.22992700729927007</v>
      </c>
      <c r="BC129" s="12">
        <v>34</v>
      </c>
      <c r="BD129" s="12">
        <v>41</v>
      </c>
      <c r="BE129" s="12">
        <v>50</v>
      </c>
      <c r="BF129" s="12">
        <v>0</v>
      </c>
      <c r="BG129" s="12">
        <v>0</v>
      </c>
      <c r="BH129" s="12">
        <v>0</v>
      </c>
      <c r="BI129" s="12">
        <v>20</v>
      </c>
      <c r="BJ129" s="12">
        <v>0</v>
      </c>
      <c r="BK129" s="12">
        <v>0</v>
      </c>
      <c r="BL129" s="12">
        <v>5</v>
      </c>
      <c r="BM129" s="74">
        <v>0.75424999999999998</v>
      </c>
      <c r="BN129" s="72">
        <v>9.4702467343976835</v>
      </c>
      <c r="BO129" s="5">
        <v>1</v>
      </c>
    </row>
    <row r="130" spans="1:67">
      <c r="A130" s="9">
        <v>23026</v>
      </c>
      <c r="B130" s="9" t="s">
        <v>212</v>
      </c>
      <c r="C130" s="9" t="s">
        <v>197</v>
      </c>
      <c r="D130" s="12">
        <v>235006</v>
      </c>
      <c r="E130" s="12">
        <v>15975</v>
      </c>
      <c r="F130" s="12">
        <v>16029</v>
      </c>
      <c r="G130" s="12">
        <v>16650</v>
      </c>
      <c r="H130" s="12">
        <v>16640</v>
      </c>
      <c r="I130" s="12">
        <v>36186</v>
      </c>
      <c r="J130" s="12">
        <v>37086</v>
      </c>
      <c r="K130" s="12">
        <v>31481</v>
      </c>
      <c r="L130" s="12">
        <v>26986</v>
      </c>
      <c r="M130" s="12">
        <v>19031</v>
      </c>
      <c r="N130" s="12">
        <v>12347</v>
      </c>
      <c r="O130" s="12">
        <v>6595</v>
      </c>
      <c r="P130" s="12">
        <v>32120</v>
      </c>
      <c r="Q130" s="12">
        <f>VLOOKUP(A130,'[1]RAIS_workers_2025-04-02T13_41_0'!$A:$C,3,0)</f>
        <v>164</v>
      </c>
      <c r="R130" s="12">
        <f>VLOOKUP(A130,'[2]RAIS_workers_2025-04-02T14_01_0'!$A:$C,3,0)</f>
        <v>919</v>
      </c>
      <c r="S130" s="12">
        <f>VLOOKUP(A130,'[3]RAIS_workers_2025-04-02T14_32_3'!$A:$C,3,0)</f>
        <v>4918</v>
      </c>
      <c r="T130" s="70">
        <f>VLOOKUP(A130,[4]consulta3255115!$A:$D,3,0)</f>
        <v>1163.2592147815501</v>
      </c>
      <c r="U130" s="76">
        <v>0.62985315821246368</v>
      </c>
      <c r="V130" s="12">
        <v>10057</v>
      </c>
      <c r="W130" s="77">
        <v>4.4946064722333201E-3</v>
      </c>
      <c r="X130" s="12">
        <f>IFERROR(VLOOKUP(A130,[5]cnes_cnv_leiintbr173714187_32_1!$A:$C,3,0),0)</f>
        <v>0</v>
      </c>
      <c r="Y130" s="5">
        <f>IFERROR(VLOOKUP(A130,[6]cnes_cnv_leiintbr174300187_32_1!$A:$C,3,0),0)</f>
        <v>0</v>
      </c>
      <c r="Z130" s="12">
        <f>IFERROR(VLOOKUP(A130,[7]cnes_cnv_leiintbr175117187_32_1!$A:$C,3,0),0)</f>
        <v>0</v>
      </c>
      <c r="AA130" s="18">
        <f>IFERROR(VLOOKUP(A130,[8]cnes_cnv_leiintbr180027187_32_1!$A:$C,3,0),0)</f>
        <v>0</v>
      </c>
      <c r="AB130" s="72">
        <f t="shared" si="3"/>
        <v>335.23333333333335</v>
      </c>
      <c r="AC130" s="12">
        <v>1635</v>
      </c>
      <c r="AD130" s="12">
        <v>601</v>
      </c>
      <c r="AE130" s="12">
        <v>206</v>
      </c>
      <c r="AF130" s="12">
        <v>112</v>
      </c>
      <c r="AG130" s="12">
        <v>164</v>
      </c>
      <c r="AH130" s="19">
        <v>3.9654988047956863E-3</v>
      </c>
      <c r="AI130" s="12">
        <v>4</v>
      </c>
      <c r="AJ130" s="12">
        <f t="shared" si="4"/>
        <v>7.5</v>
      </c>
      <c r="AK130" s="12">
        <v>79</v>
      </c>
      <c r="AL130" s="5">
        <v>0</v>
      </c>
      <c r="AM130" s="5">
        <v>30</v>
      </c>
      <c r="AN130" s="72">
        <v>5.8252427184466021E-2</v>
      </c>
      <c r="AO130" s="18">
        <v>0</v>
      </c>
      <c r="AP130" s="5">
        <f>IFERROR(VLOOKUP(A130,[9]cnes_cnv_leiintbr135436200_238_!$A:$E,5,0),0)</f>
        <v>8</v>
      </c>
      <c r="AQ130" s="5">
        <v>0</v>
      </c>
      <c r="AR130" s="5">
        <v>0</v>
      </c>
      <c r="AS130" s="5">
        <v>0</v>
      </c>
      <c r="AT130" s="5">
        <v>0</v>
      </c>
      <c r="AU130" s="5">
        <v>9</v>
      </c>
      <c r="AV130" s="5">
        <v>0</v>
      </c>
      <c r="AW130" s="5">
        <v>0</v>
      </c>
      <c r="AX130" s="5">
        <f t="shared" si="5"/>
        <v>0.24390243902439024</v>
      </c>
      <c r="AY130" s="12">
        <v>20</v>
      </c>
      <c r="AZ130" s="73">
        <v>0.33333333333333331</v>
      </c>
      <c r="BA130" s="12">
        <v>1658</v>
      </c>
      <c r="BB130" s="73">
        <v>0.19971056439942114</v>
      </c>
      <c r="BC130" s="12">
        <v>123</v>
      </c>
      <c r="BD130" s="12">
        <v>208</v>
      </c>
      <c r="BE130" s="12">
        <v>115</v>
      </c>
      <c r="BF130" s="12">
        <v>0</v>
      </c>
      <c r="BG130" s="12">
        <v>186</v>
      </c>
      <c r="BH130" s="12">
        <v>7</v>
      </c>
      <c r="BI130" s="12">
        <v>87</v>
      </c>
      <c r="BJ130" s="12">
        <v>6</v>
      </c>
      <c r="BK130" s="12">
        <v>2</v>
      </c>
      <c r="BL130" s="12">
        <v>48</v>
      </c>
      <c r="BM130" s="74">
        <v>0.76200000000000001</v>
      </c>
      <c r="BN130" s="72">
        <v>12.488928255092985</v>
      </c>
      <c r="BO130" s="5">
        <v>2</v>
      </c>
    </row>
    <row r="131" spans="1:67">
      <c r="A131" s="9">
        <v>23027</v>
      </c>
      <c r="B131" s="9" t="s">
        <v>230</v>
      </c>
      <c r="C131" s="9" t="s">
        <v>197</v>
      </c>
      <c r="D131" s="12">
        <v>100684</v>
      </c>
      <c r="E131" s="12">
        <v>6975</v>
      </c>
      <c r="F131" s="12">
        <v>6980</v>
      </c>
      <c r="G131" s="12">
        <v>6846</v>
      </c>
      <c r="H131" s="12">
        <v>6681</v>
      </c>
      <c r="I131" s="12">
        <v>16123</v>
      </c>
      <c r="J131" s="12">
        <v>15085</v>
      </c>
      <c r="K131" s="12">
        <v>12854</v>
      </c>
      <c r="L131" s="12">
        <v>11670</v>
      </c>
      <c r="M131" s="12">
        <v>8439</v>
      </c>
      <c r="N131" s="12">
        <v>5834</v>
      </c>
      <c r="O131" s="12">
        <v>3197</v>
      </c>
      <c r="P131" s="12">
        <v>9254</v>
      </c>
      <c r="Q131" s="12">
        <f>VLOOKUP(A131,'[1]RAIS_workers_2025-04-02T13_41_0'!$A:$C,3,0)</f>
        <v>21</v>
      </c>
      <c r="R131" s="12">
        <f>VLOOKUP(A131,'[2]RAIS_workers_2025-04-02T14_01_0'!$A:$C,3,0)</f>
        <v>278</v>
      </c>
      <c r="S131" s="12">
        <f>VLOOKUP(A131,'[3]RAIS_workers_2025-04-02T14_32_3'!$A:$C,3,0)</f>
        <v>1978</v>
      </c>
      <c r="T131" s="70">
        <f>VLOOKUP(A131,[4]consulta3255115!$A:$D,3,0)</f>
        <v>893.75134233273502</v>
      </c>
      <c r="U131" s="76">
        <v>1.2699731374808501</v>
      </c>
      <c r="V131" s="12">
        <v>1276</v>
      </c>
      <c r="W131" s="77">
        <v>2.8203062046736505E-2</v>
      </c>
      <c r="X131" s="12">
        <f>IFERROR(VLOOKUP(A131,[5]cnes_cnv_leiintbr173714187_32_1!$A:$C,3,0),0)</f>
        <v>0</v>
      </c>
      <c r="Y131" s="5">
        <f>IFERROR(VLOOKUP(A131,[6]cnes_cnv_leiintbr174300187_32_1!$A:$C,3,0),0)</f>
        <v>0</v>
      </c>
      <c r="Z131" s="12">
        <f>IFERROR(VLOOKUP(A131,[7]cnes_cnv_leiintbr175117187_32_1!$A:$C,3,0),0)</f>
        <v>0</v>
      </c>
      <c r="AA131" s="18">
        <f>IFERROR(VLOOKUP(A131,[8]cnes_cnv_leiintbr180027187_32_1!$A:$C,3,0),0)</f>
        <v>0</v>
      </c>
      <c r="AB131" s="72">
        <f t="shared" si="3"/>
        <v>638</v>
      </c>
      <c r="AC131" s="12">
        <v>655</v>
      </c>
      <c r="AD131" s="12">
        <v>208</v>
      </c>
      <c r="AE131" s="12">
        <v>37</v>
      </c>
      <c r="AF131" s="12">
        <v>33</v>
      </c>
      <c r="AG131" s="12">
        <v>21</v>
      </c>
      <c r="AH131" s="19">
        <v>1.7782680930298334E-3</v>
      </c>
      <c r="AI131" s="12">
        <v>1</v>
      </c>
      <c r="AJ131" s="12">
        <f t="shared" si="4"/>
        <v>2</v>
      </c>
      <c r="AK131" s="12">
        <v>2</v>
      </c>
      <c r="AL131" s="5">
        <v>0</v>
      </c>
      <c r="AM131" s="5">
        <v>2</v>
      </c>
      <c r="AN131" s="72">
        <v>1.1560693641618497E-2</v>
      </c>
      <c r="AO131" s="18">
        <v>0</v>
      </c>
      <c r="AP131" s="5">
        <f>IFERROR(VLOOKUP(A131,[9]cnes_cnv_leiintbr135436200_238_!$A:$E,5,0),0)</f>
        <v>1</v>
      </c>
      <c r="AQ131" s="5">
        <v>0</v>
      </c>
      <c r="AR131" s="5">
        <v>0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 s="5">
        <f t="shared" si="5"/>
        <v>6.4516129032258063E-2</v>
      </c>
      <c r="AY131" s="12">
        <v>3</v>
      </c>
      <c r="AZ131" s="71">
        <v>1</v>
      </c>
      <c r="BA131" s="12">
        <v>633</v>
      </c>
      <c r="BB131" s="73">
        <v>0.44851258581235698</v>
      </c>
      <c r="BC131" s="12">
        <v>31</v>
      </c>
      <c r="BD131" s="12">
        <v>118</v>
      </c>
      <c r="BE131" s="12">
        <v>51</v>
      </c>
      <c r="BF131" s="12">
        <v>0</v>
      </c>
      <c r="BG131" s="12">
        <v>0</v>
      </c>
      <c r="BH131" s="12">
        <v>4</v>
      </c>
      <c r="BI131" s="12">
        <v>22</v>
      </c>
      <c r="BJ131" s="12">
        <v>0</v>
      </c>
      <c r="BK131" s="12">
        <v>0</v>
      </c>
      <c r="BL131" s="12">
        <v>12</v>
      </c>
      <c r="BM131" s="74">
        <v>0.7609999999999999</v>
      </c>
      <c r="BN131" s="72">
        <v>13.311494937462765</v>
      </c>
      <c r="BO131" s="5">
        <v>0</v>
      </c>
    </row>
    <row r="132" spans="1:67">
      <c r="A132" s="9">
        <v>23028</v>
      </c>
      <c r="B132" s="9" t="s">
        <v>215</v>
      </c>
      <c r="C132" s="9" t="s">
        <v>197</v>
      </c>
      <c r="D132" s="12">
        <v>58041</v>
      </c>
      <c r="E132" s="12">
        <v>3898</v>
      </c>
      <c r="F132" s="12">
        <v>3875</v>
      </c>
      <c r="G132" s="12">
        <v>3836</v>
      </c>
      <c r="H132" s="12">
        <v>3980</v>
      </c>
      <c r="I132" s="12">
        <v>8990</v>
      </c>
      <c r="J132" s="12">
        <v>9130</v>
      </c>
      <c r="K132" s="12">
        <v>7766</v>
      </c>
      <c r="L132" s="12">
        <v>6525</v>
      </c>
      <c r="M132" s="12">
        <v>4902</v>
      </c>
      <c r="N132" s="12">
        <v>3246</v>
      </c>
      <c r="O132" s="12">
        <v>1893</v>
      </c>
      <c r="P132" s="12">
        <v>5269</v>
      </c>
      <c r="Q132" s="12">
        <f>VLOOKUP(A132,'[1]RAIS_workers_2025-04-02T13_41_0'!$A:$C,3,0)</f>
        <v>22</v>
      </c>
      <c r="R132" s="12">
        <f>VLOOKUP(A132,'[2]RAIS_workers_2025-04-02T14_01_0'!$A:$C,3,0)</f>
        <v>97</v>
      </c>
      <c r="S132" s="12">
        <f>VLOOKUP(A132,'[3]RAIS_workers_2025-04-02T14_32_3'!$A:$C,3,0)</f>
        <v>990</v>
      </c>
      <c r="T132" s="70">
        <f>VLOOKUP(A132,[4]consulta3255115!$A:$D,3,0)</f>
        <v>1216.5956733794201</v>
      </c>
      <c r="U132" s="76">
        <v>1.2647537041505137</v>
      </c>
      <c r="V132" s="12">
        <v>736</v>
      </c>
      <c r="W132" s="77">
        <v>0.13056835637480799</v>
      </c>
      <c r="X132" s="12">
        <f>IFERROR(VLOOKUP(A132,[5]cnes_cnv_leiintbr173714187_32_1!$A:$C,3,0),0)</f>
        <v>0</v>
      </c>
      <c r="Y132" s="5">
        <f>IFERROR(VLOOKUP(A132,[6]cnes_cnv_leiintbr174300187_32_1!$A:$C,3,0),0)</f>
        <v>0</v>
      </c>
      <c r="Z132" s="12">
        <f>IFERROR(VLOOKUP(A132,[7]cnes_cnv_leiintbr175117187_32_1!$A:$C,3,0),0)</f>
        <v>0</v>
      </c>
      <c r="AA132" s="18">
        <f>IFERROR(VLOOKUP(A132,[8]cnes_cnv_leiintbr180027187_32_1!$A:$C,3,0),0)</f>
        <v>0</v>
      </c>
      <c r="AB132" s="72">
        <f t="shared" si="3"/>
        <v>184</v>
      </c>
      <c r="AC132" s="12">
        <v>400</v>
      </c>
      <c r="AD132" s="12">
        <v>33</v>
      </c>
      <c r="AE132" s="12">
        <v>45</v>
      </c>
      <c r="AF132" s="12">
        <v>19</v>
      </c>
      <c r="AG132" s="12">
        <v>22</v>
      </c>
      <c r="AH132" s="19">
        <v>1.9825306487337713E-3</v>
      </c>
      <c r="AI132" s="12">
        <v>1</v>
      </c>
      <c r="AJ132" s="12">
        <f t="shared" si="4"/>
        <v>4</v>
      </c>
      <c r="AK132" s="12">
        <v>0</v>
      </c>
      <c r="AL132" s="5">
        <v>0</v>
      </c>
      <c r="AM132" s="5">
        <v>4</v>
      </c>
      <c r="AN132" s="72">
        <v>3.3613445378151259E-2</v>
      </c>
      <c r="AO132" s="18">
        <v>0</v>
      </c>
      <c r="AP132" s="5">
        <f>IFERROR(VLOOKUP(A132,[9]cnes_cnv_leiintbr135436200_238_!$A:$E,5,0),0)</f>
        <v>0</v>
      </c>
      <c r="AQ132" s="5">
        <v>0</v>
      </c>
      <c r="AR132" s="5">
        <v>0</v>
      </c>
      <c r="AS132" s="5">
        <v>0</v>
      </c>
      <c r="AT132" s="5">
        <v>0</v>
      </c>
      <c r="AU132" s="5">
        <v>1</v>
      </c>
      <c r="AV132" s="5">
        <v>0</v>
      </c>
      <c r="AW132" s="5">
        <v>0</v>
      </c>
      <c r="AX132" s="5">
        <f t="shared" si="5"/>
        <v>5.7142857142857141E-2</v>
      </c>
      <c r="AY132" s="12">
        <v>0</v>
      </c>
      <c r="AZ132" s="73">
        <v>0</v>
      </c>
      <c r="BA132" s="12">
        <v>571</v>
      </c>
      <c r="BB132" s="73">
        <v>0.85389610389610393</v>
      </c>
      <c r="BC132" s="12">
        <v>70</v>
      </c>
      <c r="BD132" s="12">
        <v>116</v>
      </c>
      <c r="BE132" s="12">
        <v>68</v>
      </c>
      <c r="BF132" s="12">
        <v>0</v>
      </c>
      <c r="BG132" s="12">
        <v>0</v>
      </c>
      <c r="BH132" s="12">
        <v>1</v>
      </c>
      <c r="BI132" s="12">
        <v>45</v>
      </c>
      <c r="BJ132" s="12">
        <v>0</v>
      </c>
      <c r="BK132" s="12">
        <v>0</v>
      </c>
      <c r="BL132" s="12">
        <v>6</v>
      </c>
      <c r="BM132" s="74">
        <v>0.76200000000000001</v>
      </c>
      <c r="BN132" s="72">
        <v>14.975480950584696</v>
      </c>
      <c r="BO132" s="5">
        <v>0</v>
      </c>
    </row>
    <row r="133" spans="1:67">
      <c r="A133" s="9">
        <v>23029</v>
      </c>
      <c r="B133" s="9" t="s">
        <v>207</v>
      </c>
      <c r="C133" s="9" t="s">
        <v>197</v>
      </c>
      <c r="D133" s="12">
        <v>100636</v>
      </c>
      <c r="E133" s="12">
        <v>8426</v>
      </c>
      <c r="F133" s="12">
        <v>8183</v>
      </c>
      <c r="G133" s="12">
        <v>7816</v>
      </c>
      <c r="H133" s="12">
        <v>7725</v>
      </c>
      <c r="I133" s="12">
        <v>17408</v>
      </c>
      <c r="J133" s="12">
        <v>14940</v>
      </c>
      <c r="K133" s="12">
        <v>12058</v>
      </c>
      <c r="L133" s="12">
        <v>9997</v>
      </c>
      <c r="M133" s="12">
        <v>6831</v>
      </c>
      <c r="N133" s="12">
        <v>4669</v>
      </c>
      <c r="O133" s="12">
        <v>2583</v>
      </c>
      <c r="P133" s="12">
        <v>8700</v>
      </c>
      <c r="Q133" s="12">
        <f>VLOOKUP(A133,'[1]RAIS_workers_2025-04-02T13_41_0'!$A:$C,3,0)</f>
        <v>57</v>
      </c>
      <c r="R133" s="12">
        <f>VLOOKUP(A133,'[2]RAIS_workers_2025-04-02T14_01_0'!$A:$C,3,0)</f>
        <v>167</v>
      </c>
      <c r="S133" s="12">
        <f>VLOOKUP(A133,'[3]RAIS_workers_2025-04-02T14_32_3'!$A:$C,3,0)</f>
        <v>1659</v>
      </c>
      <c r="T133" s="70">
        <f>VLOOKUP(A133,[4]consulta3255115!$A:$D,3,0)</f>
        <v>1048.8002640642701</v>
      </c>
      <c r="U133" s="76">
        <v>0.80545695124504968</v>
      </c>
      <c r="V133" s="12">
        <v>1472</v>
      </c>
      <c r="W133" s="77">
        <v>2.7932960893854747E-2</v>
      </c>
      <c r="X133" s="12">
        <f>IFERROR(VLOOKUP(A133,[5]cnes_cnv_leiintbr173714187_32_1!$A:$C,3,0),0)</f>
        <v>0</v>
      </c>
      <c r="Y133" s="5">
        <f>IFERROR(VLOOKUP(A133,[6]cnes_cnv_leiintbr174300187_32_1!$A:$C,3,0),0)</f>
        <v>0</v>
      </c>
      <c r="Z133" s="12">
        <f>IFERROR(VLOOKUP(A133,[7]cnes_cnv_leiintbr175117187_32_1!$A:$C,3,0),0)</f>
        <v>0</v>
      </c>
      <c r="AA133" s="18">
        <f>IFERROR(VLOOKUP(A133,[8]cnes_cnv_leiintbr180027187_32_1!$A:$C,3,0),0)</f>
        <v>0</v>
      </c>
      <c r="AB133" s="72">
        <f t="shared" si="3"/>
        <v>0</v>
      </c>
      <c r="AC133" s="12">
        <v>872</v>
      </c>
      <c r="AD133" s="12">
        <v>89</v>
      </c>
      <c r="AE133" s="12">
        <v>41</v>
      </c>
      <c r="AF133" s="12">
        <v>37</v>
      </c>
      <c r="AG133" s="12">
        <v>57</v>
      </c>
      <c r="AH133" s="19">
        <v>3.8272307432665187E-3</v>
      </c>
      <c r="AI133" s="12">
        <v>0</v>
      </c>
      <c r="AJ133" s="12">
        <f t="shared" si="4"/>
        <v>0</v>
      </c>
      <c r="AK133" s="12">
        <v>1</v>
      </c>
      <c r="AL133" s="5">
        <v>0</v>
      </c>
      <c r="AM133" s="5">
        <v>0</v>
      </c>
      <c r="AN133" s="72">
        <v>0</v>
      </c>
      <c r="AO133" s="18">
        <v>0</v>
      </c>
      <c r="AP133" s="5">
        <f>IFERROR(VLOOKUP(A133,[9]cnes_cnv_leiintbr135436200_238_!$A:$E,5,0),0)</f>
        <v>0</v>
      </c>
      <c r="AQ133" s="5">
        <v>0</v>
      </c>
      <c r="AR133" s="5">
        <v>0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 s="5">
        <f t="shared" si="5"/>
        <v>0</v>
      </c>
      <c r="AY133" s="12">
        <v>0</v>
      </c>
      <c r="AZ133" s="73">
        <v>0</v>
      </c>
      <c r="BA133" s="12">
        <v>632</v>
      </c>
      <c r="BB133" s="73">
        <v>0.8425655976676385</v>
      </c>
      <c r="BC133" s="12">
        <v>37</v>
      </c>
      <c r="BD133" s="12">
        <v>97</v>
      </c>
      <c r="BE133" s="12">
        <v>35</v>
      </c>
      <c r="BF133" s="12">
        <v>0</v>
      </c>
      <c r="BG133" s="12">
        <v>0</v>
      </c>
      <c r="BH133" s="12">
        <v>1</v>
      </c>
      <c r="BI133" s="12">
        <v>14</v>
      </c>
      <c r="BJ133" s="12">
        <v>1</v>
      </c>
      <c r="BK133" s="12">
        <v>0</v>
      </c>
      <c r="BL133" s="12">
        <v>17</v>
      </c>
      <c r="BM133" s="74">
        <v>0.76039999999999996</v>
      </c>
      <c r="BN133" s="72">
        <v>14.174174174174162</v>
      </c>
      <c r="BO133" s="5">
        <v>2</v>
      </c>
    </row>
    <row r="134" spans="1:67">
      <c r="A134" s="9">
        <v>23030</v>
      </c>
      <c r="B134" s="9" t="s">
        <v>205</v>
      </c>
      <c r="C134" s="9" t="s">
        <v>197</v>
      </c>
      <c r="D134" s="12">
        <v>58834</v>
      </c>
      <c r="E134" s="12">
        <v>4513</v>
      </c>
      <c r="F134" s="12">
        <v>4445</v>
      </c>
      <c r="G134" s="12">
        <v>4154</v>
      </c>
      <c r="H134" s="12">
        <v>4026</v>
      </c>
      <c r="I134" s="12">
        <v>9719</v>
      </c>
      <c r="J134" s="12">
        <v>8841</v>
      </c>
      <c r="K134" s="12">
        <v>7620</v>
      </c>
      <c r="L134" s="12">
        <v>6186</v>
      </c>
      <c r="M134" s="12">
        <v>4346</v>
      </c>
      <c r="N134" s="12">
        <v>3235</v>
      </c>
      <c r="O134" s="12">
        <v>1749</v>
      </c>
      <c r="P134" s="12">
        <v>6041</v>
      </c>
      <c r="Q134" s="12">
        <f>VLOOKUP(A134,'[1]RAIS_workers_2025-04-02T13_41_0'!$A:$C,3,0)</f>
        <v>13</v>
      </c>
      <c r="R134" s="12">
        <f>VLOOKUP(A134,'[2]RAIS_workers_2025-04-02T14_01_0'!$A:$C,3,0)</f>
        <v>160</v>
      </c>
      <c r="S134" s="12">
        <f>VLOOKUP(A134,'[3]RAIS_workers_2025-04-02T14_32_3'!$A:$C,3,0)</f>
        <v>1335</v>
      </c>
      <c r="T134" s="70">
        <f>VLOOKUP(A134,[4]consulta3255115!$A:$D,3,0)</f>
        <v>1201.0255720571799</v>
      </c>
      <c r="U134" s="76">
        <v>0.42484974581843216</v>
      </c>
      <c r="V134" s="12">
        <v>1120</v>
      </c>
      <c r="W134" s="77">
        <v>8.9365504915102768E-4</v>
      </c>
      <c r="X134" s="12">
        <f>IFERROR(VLOOKUP(A134,[5]cnes_cnv_leiintbr173714187_32_1!$A:$C,3,0),0)</f>
        <v>0</v>
      </c>
      <c r="Y134" s="5">
        <f>IFERROR(VLOOKUP(A134,[6]cnes_cnv_leiintbr174300187_32_1!$A:$C,3,0),0)</f>
        <v>0</v>
      </c>
      <c r="Z134" s="12">
        <f>IFERROR(VLOOKUP(A134,[7]cnes_cnv_leiintbr175117187_32_1!$A:$C,3,0),0)</f>
        <v>0</v>
      </c>
      <c r="AA134" s="18">
        <f>IFERROR(VLOOKUP(A134,[8]cnes_cnv_leiintbr180027187_32_1!$A:$C,3,0),0)</f>
        <v>0</v>
      </c>
      <c r="AB134" s="72">
        <f t="shared" ref="AB134:AB197" si="6">IFERROR(V134/AM134,0)</f>
        <v>0</v>
      </c>
      <c r="AC134" s="12">
        <v>475</v>
      </c>
      <c r="AD134" s="12">
        <v>82</v>
      </c>
      <c r="AE134" s="12">
        <v>46</v>
      </c>
      <c r="AF134" s="12">
        <v>32</v>
      </c>
      <c r="AG134" s="12">
        <v>13</v>
      </c>
      <c r="AH134" s="19">
        <v>5.6802591191553731E-3</v>
      </c>
      <c r="AI134" s="12">
        <v>0</v>
      </c>
      <c r="AJ134" s="12">
        <f t="shared" ref="AJ134:AJ197" si="7">IFERROR(AM134/AI134,0)</f>
        <v>0</v>
      </c>
      <c r="AK134" s="12">
        <v>0</v>
      </c>
      <c r="AL134" s="5">
        <v>0</v>
      </c>
      <c r="AM134" s="5">
        <v>0</v>
      </c>
      <c r="AN134" s="72">
        <v>0</v>
      </c>
      <c r="AO134" s="18">
        <v>0</v>
      </c>
      <c r="AP134" s="5">
        <f>IFERROR(VLOOKUP(A134,[9]cnes_cnv_leiintbr135436200_238_!$A:$E,5,0),0)</f>
        <v>0</v>
      </c>
      <c r="AQ134" s="5">
        <v>0</v>
      </c>
      <c r="AR134" s="5">
        <v>0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 s="5">
        <f t="shared" ref="AX134:AX197" si="8">AM134/BC134</f>
        <v>0</v>
      </c>
      <c r="AY134" s="12">
        <v>0</v>
      </c>
      <c r="AZ134" s="73">
        <v>0</v>
      </c>
      <c r="BA134" s="12">
        <v>588</v>
      </c>
      <c r="BB134" s="73">
        <v>1</v>
      </c>
      <c r="BC134" s="12">
        <v>139</v>
      </c>
      <c r="BD134" s="12">
        <v>71</v>
      </c>
      <c r="BE134" s="12">
        <v>76</v>
      </c>
      <c r="BF134" s="12">
        <v>0</v>
      </c>
      <c r="BG134" s="12">
        <v>0</v>
      </c>
      <c r="BH134" s="12">
        <v>0</v>
      </c>
      <c r="BI134" s="12">
        <v>8</v>
      </c>
      <c r="BJ134" s="12">
        <v>0</v>
      </c>
      <c r="BK134" s="12">
        <v>0</v>
      </c>
      <c r="BL134" s="12">
        <v>9</v>
      </c>
      <c r="BM134" s="74">
        <v>0.74824999999999997</v>
      </c>
      <c r="BN134" s="72">
        <v>18.675654242664535</v>
      </c>
      <c r="BO134" s="5">
        <v>0</v>
      </c>
    </row>
    <row r="135" spans="1:67">
      <c r="A135" s="9">
        <v>23031</v>
      </c>
      <c r="B135" s="9" t="s">
        <v>200</v>
      </c>
      <c r="C135" s="9" t="s">
        <v>197</v>
      </c>
      <c r="D135" s="12">
        <v>95771</v>
      </c>
      <c r="E135" s="12">
        <v>6948</v>
      </c>
      <c r="F135" s="12">
        <v>6894</v>
      </c>
      <c r="G135" s="12">
        <v>6792</v>
      </c>
      <c r="H135" s="12">
        <v>6686</v>
      </c>
      <c r="I135" s="12">
        <v>16229</v>
      </c>
      <c r="J135" s="12">
        <v>15026</v>
      </c>
      <c r="K135" s="12">
        <v>12893</v>
      </c>
      <c r="L135" s="12">
        <v>10177</v>
      </c>
      <c r="M135" s="12">
        <v>6905</v>
      </c>
      <c r="N135" s="12">
        <v>4619</v>
      </c>
      <c r="O135" s="12">
        <v>2602</v>
      </c>
      <c r="P135" s="12">
        <v>8820</v>
      </c>
      <c r="Q135" s="12">
        <f>VLOOKUP(A135,'[1]RAIS_workers_2025-04-02T13_41_0'!$A:$C,3,0)</f>
        <v>47</v>
      </c>
      <c r="R135" s="12">
        <f>VLOOKUP(A135,'[2]RAIS_workers_2025-04-02T14_01_0'!$A:$C,3,0)</f>
        <v>257</v>
      </c>
      <c r="S135" s="12">
        <f>VLOOKUP(A135,'[3]RAIS_workers_2025-04-02T14_32_3'!$A:$C,3,0)</f>
        <v>1548</v>
      </c>
      <c r="T135" s="70">
        <f>VLOOKUP(A135,[4]consulta3255115!$A:$D,3,0)</f>
        <v>1250.7195027734001</v>
      </c>
      <c r="U135" s="76">
        <v>0.76452399485313771</v>
      </c>
      <c r="V135" s="12">
        <v>1331</v>
      </c>
      <c r="W135" s="77">
        <v>2.8593508500772798E-2</v>
      </c>
      <c r="X135" s="12">
        <f>IFERROR(VLOOKUP(A135,[5]cnes_cnv_leiintbr173714187_32_1!$A:$C,3,0),0)</f>
        <v>0</v>
      </c>
      <c r="Y135" s="5">
        <f>IFERROR(VLOOKUP(A135,[6]cnes_cnv_leiintbr174300187_32_1!$A:$C,3,0),0)</f>
        <v>0</v>
      </c>
      <c r="Z135" s="12">
        <f>IFERROR(VLOOKUP(A135,[7]cnes_cnv_leiintbr175117187_32_1!$A:$C,3,0),0)</f>
        <v>0</v>
      </c>
      <c r="AA135" s="18">
        <f>IFERROR(VLOOKUP(A135,[8]cnes_cnv_leiintbr180027187_32_1!$A:$C,3,0),0)</f>
        <v>0</v>
      </c>
      <c r="AB135" s="72">
        <f t="shared" si="6"/>
        <v>0</v>
      </c>
      <c r="AC135" s="12">
        <v>523</v>
      </c>
      <c r="AD135" s="12">
        <v>120</v>
      </c>
      <c r="AE135" s="12">
        <v>106</v>
      </c>
      <c r="AF135" s="12">
        <v>31</v>
      </c>
      <c r="AG135" s="12">
        <v>47</v>
      </c>
      <c r="AH135" s="19">
        <v>6.0606987896147935E-3</v>
      </c>
      <c r="AI135" s="12">
        <v>1</v>
      </c>
      <c r="AJ135" s="12">
        <f t="shared" si="7"/>
        <v>0</v>
      </c>
      <c r="AK135" s="12">
        <v>3</v>
      </c>
      <c r="AL135" s="5">
        <v>0</v>
      </c>
      <c r="AM135" s="5">
        <v>0</v>
      </c>
      <c r="AN135" s="72">
        <v>0</v>
      </c>
      <c r="AO135" s="18">
        <v>0</v>
      </c>
      <c r="AP135" s="5">
        <f>IFERROR(VLOOKUP(A135,[9]cnes_cnv_leiintbr135436200_238_!$A:$E,5,0),0)</f>
        <v>0</v>
      </c>
      <c r="AQ135" s="5">
        <v>0</v>
      </c>
      <c r="AR135" s="5">
        <v>0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 s="5">
        <f t="shared" si="8"/>
        <v>0</v>
      </c>
      <c r="AY135" s="12">
        <v>1</v>
      </c>
      <c r="AZ135" s="71">
        <v>1</v>
      </c>
      <c r="BA135" s="12">
        <v>1060</v>
      </c>
      <c r="BB135" s="73">
        <v>1</v>
      </c>
      <c r="BC135" s="12">
        <v>119</v>
      </c>
      <c r="BD135" s="12">
        <v>143</v>
      </c>
      <c r="BE135" s="12">
        <v>33</v>
      </c>
      <c r="BF135" s="12">
        <v>0</v>
      </c>
      <c r="BG135" s="12">
        <v>0</v>
      </c>
      <c r="BH135" s="12">
        <v>0</v>
      </c>
      <c r="BI135" s="12">
        <v>20</v>
      </c>
      <c r="BJ135" s="12">
        <v>0</v>
      </c>
      <c r="BK135" s="12">
        <v>0</v>
      </c>
      <c r="BL135" s="12">
        <v>6</v>
      </c>
      <c r="BM135" s="74">
        <v>0.76466666666666672</v>
      </c>
      <c r="BN135" s="72">
        <v>8.0037664783427456</v>
      </c>
      <c r="BO135" s="5">
        <v>1</v>
      </c>
    </row>
    <row r="136" spans="1:67">
      <c r="A136" s="9">
        <v>23032</v>
      </c>
      <c r="B136" s="9" t="s">
        <v>204</v>
      </c>
      <c r="C136" s="9" t="s">
        <v>197</v>
      </c>
      <c r="D136" s="12">
        <v>585036</v>
      </c>
      <c r="E136" s="12">
        <v>45123</v>
      </c>
      <c r="F136" s="12">
        <v>44009</v>
      </c>
      <c r="G136" s="12">
        <v>45674</v>
      </c>
      <c r="H136" s="12">
        <v>47201</v>
      </c>
      <c r="I136" s="12">
        <v>101744</v>
      </c>
      <c r="J136" s="12">
        <v>96396</v>
      </c>
      <c r="K136" s="12">
        <v>76542</v>
      </c>
      <c r="L136" s="12">
        <v>55928</v>
      </c>
      <c r="M136" s="12">
        <v>36567</v>
      </c>
      <c r="N136" s="12">
        <v>23339</v>
      </c>
      <c r="O136" s="12">
        <v>12513</v>
      </c>
      <c r="P136" s="12">
        <v>132022</v>
      </c>
      <c r="Q136" s="12">
        <f>VLOOKUP(A136,'[1]RAIS_workers_2025-04-02T13_41_0'!$A:$C,3,0)</f>
        <v>813</v>
      </c>
      <c r="R136" s="12">
        <f>VLOOKUP(A136,'[2]RAIS_workers_2025-04-02T14_01_0'!$A:$C,3,0)</f>
        <v>6342</v>
      </c>
      <c r="S136" s="12">
        <f>VLOOKUP(A136,'[3]RAIS_workers_2025-04-02T14_32_3'!$A:$C,3,0)</f>
        <v>19025</v>
      </c>
      <c r="T136" s="70">
        <f>VLOOKUP(A136,[4]consulta3255115!$A:$D,3,0)</f>
        <v>1333.12285868756</v>
      </c>
      <c r="U136" s="76">
        <v>0.54184320143149201</v>
      </c>
      <c r="V136" s="12">
        <v>76248</v>
      </c>
      <c r="W136" s="77">
        <v>4.3835391397201766E-2</v>
      </c>
      <c r="X136" s="12">
        <f>IFERROR(VLOOKUP(A136,[5]cnes_cnv_leiintbr173714187_32_1!$A:$C,3,0),0)</f>
        <v>21</v>
      </c>
      <c r="Y136" s="5">
        <f>IFERROR(VLOOKUP(A136,[6]cnes_cnv_leiintbr174300187_32_1!$A:$C,3,0),0)</f>
        <v>32</v>
      </c>
      <c r="Z136" s="12">
        <f>IFERROR(VLOOKUP(A136,[7]cnes_cnv_leiintbr175117187_32_1!$A:$C,3,0),0)</f>
        <v>36</v>
      </c>
      <c r="AA136" s="18">
        <f>IFERROR(VLOOKUP(A136,[8]cnes_cnv_leiintbr180027187_32_1!$A:$C,3,0),0)</f>
        <v>10</v>
      </c>
      <c r="AB136" s="72">
        <f t="shared" si="6"/>
        <v>296.68482490272373</v>
      </c>
      <c r="AC136" s="12">
        <v>7990</v>
      </c>
      <c r="AD136" s="12">
        <v>3133</v>
      </c>
      <c r="AE136" s="12">
        <v>1993</v>
      </c>
      <c r="AF136" s="12">
        <v>1216</v>
      </c>
      <c r="AG136" s="12">
        <v>813</v>
      </c>
      <c r="AH136" s="19">
        <v>6.0340150138906701E-3</v>
      </c>
      <c r="AI136" s="12">
        <v>14</v>
      </c>
      <c r="AJ136" s="12">
        <f t="shared" si="7"/>
        <v>18.357142857142858</v>
      </c>
      <c r="AK136" s="12">
        <v>486</v>
      </c>
      <c r="AL136" s="5">
        <v>0</v>
      </c>
      <c r="AM136" s="5">
        <v>257</v>
      </c>
      <c r="AN136" s="72">
        <v>0.16317460317460317</v>
      </c>
      <c r="AO136" s="18">
        <v>6</v>
      </c>
      <c r="AP136" s="5">
        <f>IFERROR(VLOOKUP(A136,[9]cnes_cnv_leiintbr135436200_238_!$A:$E,5,0),0)</f>
        <v>46</v>
      </c>
      <c r="AQ136" s="5">
        <v>11</v>
      </c>
      <c r="AR136" s="5">
        <v>0</v>
      </c>
      <c r="AS136" s="5">
        <v>5</v>
      </c>
      <c r="AT136" s="5">
        <v>2</v>
      </c>
      <c r="AU136" s="5">
        <v>71</v>
      </c>
      <c r="AV136" s="5">
        <v>13</v>
      </c>
      <c r="AW136" s="5">
        <v>0</v>
      </c>
      <c r="AX136" s="5">
        <f t="shared" si="8"/>
        <v>0.27253446447507951</v>
      </c>
      <c r="AY136" s="12">
        <v>128</v>
      </c>
      <c r="AZ136" s="73">
        <v>0.80281690140845074</v>
      </c>
      <c r="BA136" s="12">
        <v>7398</v>
      </c>
      <c r="BB136" s="73">
        <v>0.27772020725388602</v>
      </c>
      <c r="BC136" s="12">
        <v>943</v>
      </c>
      <c r="BD136" s="12">
        <v>1559</v>
      </c>
      <c r="BE136" s="12">
        <v>226</v>
      </c>
      <c r="BF136" s="12">
        <v>162</v>
      </c>
      <c r="BG136" s="12">
        <v>340</v>
      </c>
      <c r="BH136" s="12">
        <v>19</v>
      </c>
      <c r="BI136" s="12">
        <v>180</v>
      </c>
      <c r="BJ136" s="12">
        <v>32</v>
      </c>
      <c r="BK136" s="12">
        <v>12</v>
      </c>
      <c r="BL136" s="12">
        <v>181</v>
      </c>
      <c r="BM136" s="74">
        <v>0.78812499999999996</v>
      </c>
      <c r="BN136" s="72">
        <v>13.155061019382638</v>
      </c>
      <c r="BO136" s="5">
        <v>1</v>
      </c>
    </row>
    <row r="137" spans="1:67">
      <c r="A137" s="9">
        <v>23033</v>
      </c>
      <c r="B137" s="9" t="s">
        <v>202</v>
      </c>
      <c r="C137" s="9" t="s">
        <v>197</v>
      </c>
      <c r="D137" s="12">
        <v>106930</v>
      </c>
      <c r="E137" s="12">
        <v>7810</v>
      </c>
      <c r="F137" s="12">
        <v>7749</v>
      </c>
      <c r="G137" s="12">
        <v>7930</v>
      </c>
      <c r="H137" s="12">
        <v>7986</v>
      </c>
      <c r="I137" s="12">
        <v>17765</v>
      </c>
      <c r="J137" s="12">
        <v>17736</v>
      </c>
      <c r="K137" s="12">
        <v>14137</v>
      </c>
      <c r="L137" s="12">
        <v>10930</v>
      </c>
      <c r="M137" s="12">
        <v>7211</v>
      </c>
      <c r="N137" s="12">
        <v>4908</v>
      </c>
      <c r="O137" s="12">
        <v>2768</v>
      </c>
      <c r="P137" s="12">
        <v>20362</v>
      </c>
      <c r="Q137" s="12">
        <f>VLOOKUP(A137,'[1]RAIS_workers_2025-04-02T13_41_0'!$A:$C,3,0)</f>
        <v>103</v>
      </c>
      <c r="R137" s="12">
        <f>VLOOKUP(A137,'[2]RAIS_workers_2025-04-02T14_01_0'!$A:$C,3,0)</f>
        <v>551</v>
      </c>
      <c r="S137" s="12">
        <f>VLOOKUP(A137,'[3]RAIS_workers_2025-04-02T14_32_3'!$A:$C,3,0)</f>
        <v>2641</v>
      </c>
      <c r="T137" s="70">
        <f>VLOOKUP(A137,[4]consulta3255115!$A:$D,3,0)</f>
        <v>1380.20167373698</v>
      </c>
      <c r="U137" s="76">
        <v>0.45200824242533644</v>
      </c>
      <c r="V137" s="12">
        <v>4326</v>
      </c>
      <c r="W137" s="77">
        <v>-4.3766578249336871E-2</v>
      </c>
      <c r="X137" s="12">
        <f>IFERROR(VLOOKUP(A137,[5]cnes_cnv_leiintbr173714187_32_1!$A:$C,3,0),0)</f>
        <v>0</v>
      </c>
      <c r="Y137" s="5">
        <f>IFERROR(VLOOKUP(A137,[6]cnes_cnv_leiintbr174300187_32_1!$A:$C,3,0),0)</f>
        <v>0</v>
      </c>
      <c r="Z137" s="12">
        <f>IFERROR(VLOOKUP(A137,[7]cnes_cnv_leiintbr175117187_32_1!$A:$C,3,0),0)</f>
        <v>0</v>
      </c>
      <c r="AA137" s="18">
        <f>IFERROR(VLOOKUP(A137,[8]cnes_cnv_leiintbr180027187_32_1!$A:$C,3,0),0)</f>
        <v>0</v>
      </c>
      <c r="AB137" s="72">
        <f t="shared" si="6"/>
        <v>332.76923076923077</v>
      </c>
      <c r="AC137" s="12">
        <v>1042</v>
      </c>
      <c r="AD137" s="12">
        <v>217</v>
      </c>
      <c r="AE137" s="12">
        <v>231</v>
      </c>
      <c r="AF137" s="12">
        <v>103</v>
      </c>
      <c r="AG137" s="12">
        <v>103</v>
      </c>
      <c r="AH137" s="19">
        <v>3.4452572759979816E-3</v>
      </c>
      <c r="AI137" s="12">
        <v>3</v>
      </c>
      <c r="AJ137" s="12">
        <f t="shared" si="7"/>
        <v>4.333333333333333</v>
      </c>
      <c r="AK137" s="12">
        <v>5</v>
      </c>
      <c r="AL137" s="5">
        <v>0</v>
      </c>
      <c r="AM137" s="5">
        <v>13</v>
      </c>
      <c r="AN137" s="72">
        <v>3.7356321839080463E-2</v>
      </c>
      <c r="AO137" s="18">
        <v>0</v>
      </c>
      <c r="AP137" s="5">
        <f>IFERROR(VLOOKUP(A137,[9]cnes_cnv_leiintbr135436200_238_!$A:$E,5,0),0)</f>
        <v>3</v>
      </c>
      <c r="AQ137" s="5">
        <v>0</v>
      </c>
      <c r="AR137" s="5">
        <v>0</v>
      </c>
      <c r="AS137" s="5">
        <v>0</v>
      </c>
      <c r="AT137" s="5">
        <v>0</v>
      </c>
      <c r="AU137" s="5">
        <v>4</v>
      </c>
      <c r="AV137" s="5">
        <v>0</v>
      </c>
      <c r="AW137" s="5">
        <v>0</v>
      </c>
      <c r="AX137" s="5">
        <f t="shared" si="8"/>
        <v>0.11403508771929824</v>
      </c>
      <c r="AY137" s="12">
        <v>33</v>
      </c>
      <c r="AZ137" s="71">
        <v>1</v>
      </c>
      <c r="BA137" s="12">
        <v>1115</v>
      </c>
      <c r="BB137" s="73">
        <v>1</v>
      </c>
      <c r="BC137" s="12">
        <v>114</v>
      </c>
      <c r="BD137" s="12">
        <v>169</v>
      </c>
      <c r="BE137" s="12">
        <v>42</v>
      </c>
      <c r="BF137" s="12">
        <v>0</v>
      </c>
      <c r="BG137" s="12">
        <v>0</v>
      </c>
      <c r="BH137" s="12">
        <v>4</v>
      </c>
      <c r="BI137" s="12">
        <v>46</v>
      </c>
      <c r="BJ137" s="12">
        <v>3</v>
      </c>
      <c r="BK137" s="12">
        <v>1</v>
      </c>
      <c r="BL137" s="12">
        <v>34</v>
      </c>
      <c r="BM137" s="74">
        <v>0.76600000000000001</v>
      </c>
      <c r="BN137" s="72">
        <v>7.1328671328671396</v>
      </c>
      <c r="BO137" s="5">
        <v>0</v>
      </c>
    </row>
    <row r="138" spans="1:67">
      <c r="A138" s="9">
        <v>24001</v>
      </c>
      <c r="B138" s="9" t="s">
        <v>539</v>
      </c>
      <c r="C138" s="9" t="s">
        <v>529</v>
      </c>
      <c r="D138" s="12">
        <v>387999</v>
      </c>
      <c r="E138" s="12">
        <v>25619</v>
      </c>
      <c r="F138" s="12">
        <v>26696</v>
      </c>
      <c r="G138" s="12">
        <v>28946</v>
      </c>
      <c r="H138" s="12">
        <v>30567</v>
      </c>
      <c r="I138" s="12">
        <v>63672</v>
      </c>
      <c r="J138" s="12">
        <v>67794</v>
      </c>
      <c r="K138" s="12">
        <v>53866</v>
      </c>
      <c r="L138" s="12">
        <v>44003</v>
      </c>
      <c r="M138" s="12">
        <v>25732</v>
      </c>
      <c r="N138" s="12">
        <v>14262</v>
      </c>
      <c r="O138" s="12">
        <v>6842</v>
      </c>
      <c r="P138" s="12">
        <v>120479</v>
      </c>
      <c r="Q138" s="12">
        <f>VLOOKUP(A138,'[1]RAIS_workers_2025-04-02T13_41_0'!$A:$C,3,0)</f>
        <v>1228</v>
      </c>
      <c r="R138" s="12">
        <f>VLOOKUP(A138,'[2]RAIS_workers_2025-04-02T14_01_0'!$A:$C,3,0)</f>
        <v>7399</v>
      </c>
      <c r="S138" s="12">
        <f>VLOOKUP(A138,'[3]RAIS_workers_2025-04-02T14_32_3'!$A:$C,3,0)</f>
        <v>19171</v>
      </c>
      <c r="T138" s="70">
        <f>VLOOKUP(A138,[4]consulta3255115!$A:$D,3,0)</f>
        <v>1876.87084223186</v>
      </c>
      <c r="U138" s="76">
        <v>0.2463173844732727</v>
      </c>
      <c r="V138" s="12">
        <v>87636</v>
      </c>
      <c r="W138" s="77">
        <v>5.7601100611853299E-2</v>
      </c>
      <c r="X138" s="12">
        <f>IFERROR(VLOOKUP(A138,[5]cnes_cnv_leiintbr173714187_32_1!$A:$C,3,0),0)</f>
        <v>20</v>
      </c>
      <c r="Y138" s="5">
        <f>IFERROR(VLOOKUP(A138,[6]cnes_cnv_leiintbr174300187_32_1!$A:$C,3,0),0)</f>
        <v>22</v>
      </c>
      <c r="Z138" s="12">
        <f>IFERROR(VLOOKUP(A138,[7]cnes_cnv_leiintbr175117187_32_1!$A:$C,3,0),0)</f>
        <v>46</v>
      </c>
      <c r="AA138" s="18">
        <f>IFERROR(VLOOKUP(A138,[8]cnes_cnv_leiintbr180027187_32_1!$A:$C,3,0),0)</f>
        <v>62</v>
      </c>
      <c r="AB138" s="72">
        <f t="shared" si="6"/>
        <v>701.08799999999997</v>
      </c>
      <c r="AC138" s="12">
        <v>7772</v>
      </c>
      <c r="AD138" s="12">
        <v>3525</v>
      </c>
      <c r="AE138" s="12">
        <v>2127</v>
      </c>
      <c r="AF138" s="12">
        <v>1747</v>
      </c>
      <c r="AG138" s="12">
        <v>1228</v>
      </c>
      <c r="AH138" s="19">
        <v>6.9289676743062856E-3</v>
      </c>
      <c r="AI138" s="12">
        <v>6</v>
      </c>
      <c r="AJ138" s="12">
        <f t="shared" si="7"/>
        <v>20.833333333333332</v>
      </c>
      <c r="AK138" s="12">
        <v>165</v>
      </c>
      <c r="AL138" s="5">
        <v>0</v>
      </c>
      <c r="AM138" s="5">
        <v>125</v>
      </c>
      <c r="AN138" s="72">
        <v>0.1220703125</v>
      </c>
      <c r="AO138" s="18">
        <v>5</v>
      </c>
      <c r="AP138" s="5">
        <f>IFERROR(VLOOKUP(A138,[9]cnes_cnv_leiintbr135436200_238_!$A:$E,5,0),0)</f>
        <v>29</v>
      </c>
      <c r="AQ138" s="5">
        <v>0</v>
      </c>
      <c r="AR138" s="5">
        <v>2</v>
      </c>
      <c r="AS138" s="5">
        <v>12</v>
      </c>
      <c r="AT138" s="5">
        <v>0</v>
      </c>
      <c r="AU138" s="5">
        <v>26</v>
      </c>
      <c r="AV138" s="5">
        <v>0</v>
      </c>
      <c r="AW138" s="5">
        <v>0</v>
      </c>
      <c r="AX138" s="5">
        <f t="shared" si="8"/>
        <v>0.61274509803921573</v>
      </c>
      <c r="AY138" s="12">
        <v>94</v>
      </c>
      <c r="AZ138" s="73">
        <v>0</v>
      </c>
      <c r="BA138" s="12">
        <v>4407</v>
      </c>
      <c r="BB138" s="73">
        <v>0.69761171032357472</v>
      </c>
      <c r="BC138" s="12">
        <v>204</v>
      </c>
      <c r="BD138" s="12">
        <v>790</v>
      </c>
      <c r="BE138" s="12">
        <v>319</v>
      </c>
      <c r="BF138" s="12">
        <v>132</v>
      </c>
      <c r="BG138" s="12">
        <v>202</v>
      </c>
      <c r="BH138" s="12">
        <v>15</v>
      </c>
      <c r="BI138" s="12">
        <v>66</v>
      </c>
      <c r="BJ138" s="12">
        <v>12</v>
      </c>
      <c r="BK138" s="12">
        <v>8</v>
      </c>
      <c r="BL138" s="12">
        <v>71</v>
      </c>
      <c r="BM138" s="74">
        <v>0.78149999999999997</v>
      </c>
      <c r="BN138" s="72">
        <v>12.203876525484562</v>
      </c>
      <c r="BO138" s="5">
        <v>2</v>
      </c>
    </row>
    <row r="139" spans="1:67">
      <c r="A139" s="9">
        <v>24002</v>
      </c>
      <c r="B139" s="9" t="s">
        <v>534</v>
      </c>
      <c r="C139" s="9" t="s">
        <v>529</v>
      </c>
      <c r="D139" s="12">
        <v>75616</v>
      </c>
      <c r="E139" s="12">
        <v>4502</v>
      </c>
      <c r="F139" s="12">
        <v>4738</v>
      </c>
      <c r="G139" s="12">
        <v>4913</v>
      </c>
      <c r="H139" s="12">
        <v>5157</v>
      </c>
      <c r="I139" s="12">
        <v>11951</v>
      </c>
      <c r="J139" s="12">
        <v>12322</v>
      </c>
      <c r="K139" s="12">
        <v>10711</v>
      </c>
      <c r="L139" s="12">
        <v>9686</v>
      </c>
      <c r="M139" s="12">
        <v>5948</v>
      </c>
      <c r="N139" s="12">
        <v>3646</v>
      </c>
      <c r="O139" s="12">
        <v>2042</v>
      </c>
      <c r="P139" s="12">
        <v>11807</v>
      </c>
      <c r="Q139" s="12">
        <f>VLOOKUP(A139,'[1]RAIS_workers_2025-04-02T13_41_0'!$A:$C,3,0)</f>
        <v>99</v>
      </c>
      <c r="R139" s="12">
        <f>VLOOKUP(A139,'[2]RAIS_workers_2025-04-02T14_01_0'!$A:$C,3,0)</f>
        <v>523</v>
      </c>
      <c r="S139" s="12">
        <f>VLOOKUP(A139,'[3]RAIS_workers_2025-04-02T14_32_3'!$A:$C,3,0)</f>
        <v>1509</v>
      </c>
      <c r="T139" s="70">
        <f>VLOOKUP(A139,[4]consulta3255115!$A:$D,3,0)</f>
        <v>1301.5983213202001</v>
      </c>
      <c r="U139" s="76">
        <v>0.54502771769350811</v>
      </c>
      <c r="V139" s="12">
        <v>1560</v>
      </c>
      <c r="W139" s="77">
        <v>8.9385474860335198E-2</v>
      </c>
      <c r="X139" s="12">
        <f>IFERROR(VLOOKUP(A139,[5]cnes_cnv_leiintbr173714187_32_1!$A:$C,3,0),0)</f>
        <v>0</v>
      </c>
      <c r="Y139" s="5">
        <f>IFERROR(VLOOKUP(A139,[6]cnes_cnv_leiintbr174300187_32_1!$A:$C,3,0),0)</f>
        <v>0</v>
      </c>
      <c r="Z139" s="12">
        <f>IFERROR(VLOOKUP(A139,[7]cnes_cnv_leiintbr175117187_32_1!$A:$C,3,0),0)</f>
        <v>0</v>
      </c>
      <c r="AA139" s="18">
        <f>IFERROR(VLOOKUP(A139,[8]cnes_cnv_leiintbr180027187_32_1!$A:$C,3,0),0)</f>
        <v>0</v>
      </c>
      <c r="AB139" s="72">
        <f t="shared" si="6"/>
        <v>0</v>
      </c>
      <c r="AC139" s="12">
        <v>548</v>
      </c>
      <c r="AD139" s="12">
        <v>303</v>
      </c>
      <c r="AE139" s="12">
        <v>108</v>
      </c>
      <c r="AF139" s="12">
        <v>112</v>
      </c>
      <c r="AG139" s="12">
        <v>99</v>
      </c>
      <c r="AH139" s="19">
        <v>-2.0492079458845902E-3</v>
      </c>
      <c r="AI139" s="12">
        <v>0</v>
      </c>
      <c r="AJ139" s="12">
        <f t="shared" si="7"/>
        <v>0</v>
      </c>
      <c r="AK139" s="12">
        <v>6</v>
      </c>
      <c r="AL139" s="5">
        <v>0</v>
      </c>
      <c r="AM139" s="5">
        <v>0</v>
      </c>
      <c r="AN139" s="72">
        <v>0</v>
      </c>
      <c r="AO139" s="18">
        <v>0</v>
      </c>
      <c r="AP139" s="5">
        <f>IFERROR(VLOOKUP(A139,[9]cnes_cnv_leiintbr135436200_238_!$A:$E,5,0),0)</f>
        <v>0</v>
      </c>
      <c r="AQ139" s="5">
        <v>0</v>
      </c>
      <c r="AR139" s="5">
        <v>0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 s="5">
        <f t="shared" si="8"/>
        <v>0</v>
      </c>
      <c r="AY139" s="12">
        <v>0</v>
      </c>
      <c r="AZ139" s="73">
        <v>0</v>
      </c>
      <c r="BA139" s="12">
        <v>410</v>
      </c>
      <c r="BB139" s="73">
        <v>-1.274182930196012E-4</v>
      </c>
      <c r="BC139" s="12">
        <v>8</v>
      </c>
      <c r="BD139" s="12">
        <v>20</v>
      </c>
      <c r="BE139" s="12">
        <v>34</v>
      </c>
      <c r="BF139" s="12">
        <v>0</v>
      </c>
      <c r="BG139" s="12">
        <v>0</v>
      </c>
      <c r="BH139" s="12">
        <v>2</v>
      </c>
      <c r="BI139" s="12">
        <v>16</v>
      </c>
      <c r="BJ139" s="12">
        <v>1</v>
      </c>
      <c r="BK139" s="12">
        <v>0</v>
      </c>
      <c r="BL139" s="12">
        <v>19</v>
      </c>
      <c r="BM139" s="74">
        <v>0.76500000000000001</v>
      </c>
      <c r="BN139" s="72">
        <v>14.778694673668403</v>
      </c>
      <c r="BO139" s="5">
        <v>0</v>
      </c>
    </row>
    <row r="140" spans="1:67">
      <c r="A140" s="9">
        <v>24003</v>
      </c>
      <c r="B140" s="9" t="s">
        <v>538</v>
      </c>
      <c r="C140" s="9" t="s">
        <v>529</v>
      </c>
      <c r="D140" s="12">
        <v>41443</v>
      </c>
      <c r="E140" s="12">
        <v>2892</v>
      </c>
      <c r="F140" s="12">
        <v>2944</v>
      </c>
      <c r="G140" s="12">
        <v>2904</v>
      </c>
      <c r="H140" s="12">
        <v>3065</v>
      </c>
      <c r="I140" s="12">
        <v>6499</v>
      </c>
      <c r="J140" s="12">
        <v>6715</v>
      </c>
      <c r="K140" s="12">
        <v>5691</v>
      </c>
      <c r="L140" s="12">
        <v>4774</v>
      </c>
      <c r="M140" s="12">
        <v>2929</v>
      </c>
      <c r="N140" s="12">
        <v>1934</v>
      </c>
      <c r="O140" s="12">
        <v>1096</v>
      </c>
      <c r="P140" s="12">
        <v>4741</v>
      </c>
      <c r="Q140" s="12">
        <f>VLOOKUP(A140,'[1]RAIS_workers_2025-04-02T13_41_0'!$A:$C,3,0)</f>
        <v>19</v>
      </c>
      <c r="R140" s="12">
        <f>VLOOKUP(A140,'[2]RAIS_workers_2025-04-02T14_01_0'!$A:$C,3,0)</f>
        <v>140</v>
      </c>
      <c r="S140" s="12">
        <f>VLOOKUP(A140,'[3]RAIS_workers_2025-04-02T14_32_3'!$A:$C,3,0)</f>
        <v>805</v>
      </c>
      <c r="T140" s="70">
        <f>VLOOKUP(A140,[4]consulta3255115!$A:$D,3,0)</f>
        <v>1322.6989339407801</v>
      </c>
      <c r="U140" s="76">
        <v>0.54279486775260688</v>
      </c>
      <c r="V140" s="12">
        <v>773</v>
      </c>
      <c r="W140" s="77">
        <v>0.37056737588652483</v>
      </c>
      <c r="X140" s="12">
        <f>IFERROR(VLOOKUP(A140,[5]cnes_cnv_leiintbr173714187_32_1!$A:$C,3,0),0)</f>
        <v>0</v>
      </c>
      <c r="Y140" s="5">
        <f>IFERROR(VLOOKUP(A140,[6]cnes_cnv_leiintbr174300187_32_1!$A:$C,3,0),0)</f>
        <v>0</v>
      </c>
      <c r="Z140" s="12">
        <f>IFERROR(VLOOKUP(A140,[7]cnes_cnv_leiintbr175117187_32_1!$A:$C,3,0),0)</f>
        <v>0</v>
      </c>
      <c r="AA140" s="18">
        <f>IFERROR(VLOOKUP(A140,[8]cnes_cnv_leiintbr180027187_32_1!$A:$C,3,0),0)</f>
        <v>0</v>
      </c>
      <c r="AB140" s="72">
        <f t="shared" si="6"/>
        <v>0</v>
      </c>
      <c r="AC140" s="12">
        <v>372</v>
      </c>
      <c r="AD140" s="12">
        <v>105</v>
      </c>
      <c r="AE140" s="12">
        <v>23</v>
      </c>
      <c r="AF140" s="12">
        <v>12</v>
      </c>
      <c r="AG140" s="12">
        <v>19</v>
      </c>
      <c r="AH140" s="19">
        <v>-6.8651166276068043E-4</v>
      </c>
      <c r="AI140" s="12">
        <v>0</v>
      </c>
      <c r="AJ140" s="12">
        <f t="shared" si="7"/>
        <v>0</v>
      </c>
      <c r="AK140" s="12">
        <v>0</v>
      </c>
      <c r="AL140" s="5">
        <v>0</v>
      </c>
      <c r="AM140" s="5">
        <v>0</v>
      </c>
      <c r="AN140" s="72">
        <v>0</v>
      </c>
      <c r="AO140" s="18">
        <v>0</v>
      </c>
      <c r="AP140" s="5">
        <f>IFERROR(VLOOKUP(A140,[9]cnes_cnv_leiintbr135436200_238_!$A:$E,5,0),0)</f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f t="shared" si="8"/>
        <v>0</v>
      </c>
      <c r="AY140" s="12">
        <v>0</v>
      </c>
      <c r="AZ140" s="73">
        <v>0</v>
      </c>
      <c r="BA140" s="12">
        <v>247</v>
      </c>
      <c r="BB140" s="73">
        <v>-1.373291015625E-4</v>
      </c>
      <c r="BC140" s="12">
        <v>1</v>
      </c>
      <c r="BD140" s="12">
        <v>14</v>
      </c>
      <c r="BE140" s="12">
        <v>47</v>
      </c>
      <c r="BF140" s="12">
        <v>0</v>
      </c>
      <c r="BG140" s="12">
        <v>0</v>
      </c>
      <c r="BH140" s="12">
        <v>0</v>
      </c>
      <c r="BI140" s="12">
        <v>4</v>
      </c>
      <c r="BJ140" s="12">
        <v>0</v>
      </c>
      <c r="BK140" s="12">
        <v>0</v>
      </c>
      <c r="BL140" s="12">
        <v>4</v>
      </c>
      <c r="BM140" s="74">
        <v>0.75633333333333341</v>
      </c>
      <c r="BN140" s="72">
        <v>20.148265819433416</v>
      </c>
      <c r="BO140" s="5">
        <v>0</v>
      </c>
    </row>
    <row r="141" spans="1:67">
      <c r="A141" s="9">
        <v>24004</v>
      </c>
      <c r="B141" s="9" t="s">
        <v>547</v>
      </c>
      <c r="C141" s="9" t="s">
        <v>529</v>
      </c>
      <c r="D141" s="12">
        <v>156572</v>
      </c>
      <c r="E141" s="12">
        <v>10728</v>
      </c>
      <c r="F141" s="12">
        <v>11011</v>
      </c>
      <c r="G141" s="12">
        <v>11365</v>
      </c>
      <c r="H141" s="12">
        <v>12111</v>
      </c>
      <c r="I141" s="12">
        <v>25147</v>
      </c>
      <c r="J141" s="12">
        <v>26645</v>
      </c>
      <c r="K141" s="12">
        <v>21652</v>
      </c>
      <c r="L141" s="12">
        <v>18044</v>
      </c>
      <c r="M141" s="12">
        <v>10216</v>
      </c>
      <c r="N141" s="12">
        <v>6309</v>
      </c>
      <c r="O141" s="12">
        <v>3344</v>
      </c>
      <c r="P141" s="12">
        <v>29188</v>
      </c>
      <c r="Q141" s="12">
        <f>VLOOKUP(A141,'[1]RAIS_workers_2025-04-02T13_41_0'!$A:$C,3,0)</f>
        <v>157</v>
      </c>
      <c r="R141" s="12">
        <f>VLOOKUP(A141,'[2]RAIS_workers_2025-04-02T14_01_0'!$A:$C,3,0)</f>
        <v>887</v>
      </c>
      <c r="S141" s="12">
        <f>VLOOKUP(A141,'[3]RAIS_workers_2025-04-02T14_32_3'!$A:$C,3,0)</f>
        <v>4378</v>
      </c>
      <c r="T141" s="70">
        <f>VLOOKUP(A141,[4]consulta3255115!$A:$D,3,0)</f>
        <v>1422.0177843404699</v>
      </c>
      <c r="U141" s="76">
        <v>0.45280164345149621</v>
      </c>
      <c r="V141" s="12">
        <v>8563</v>
      </c>
      <c r="W141" s="77">
        <v>2.4772618477740545E-2</v>
      </c>
      <c r="X141" s="12">
        <f>IFERROR(VLOOKUP(A141,[5]cnes_cnv_leiintbr173714187_32_1!$A:$C,3,0),0)</f>
        <v>0</v>
      </c>
      <c r="Y141" s="5">
        <f>IFERROR(VLOOKUP(A141,[6]cnes_cnv_leiintbr174300187_32_1!$A:$C,3,0),0)</f>
        <v>0</v>
      </c>
      <c r="Z141" s="12">
        <f>IFERROR(VLOOKUP(A141,[7]cnes_cnv_leiintbr175117187_32_1!$A:$C,3,0),0)</f>
        <v>0</v>
      </c>
      <c r="AA141" s="18">
        <f>IFERROR(VLOOKUP(A141,[8]cnes_cnv_leiintbr180027187_32_1!$A:$C,3,0),0)</f>
        <v>0</v>
      </c>
      <c r="AB141" s="72">
        <f t="shared" si="6"/>
        <v>0</v>
      </c>
      <c r="AC141" s="12">
        <v>1794</v>
      </c>
      <c r="AD141" s="12">
        <v>542</v>
      </c>
      <c r="AE141" s="12">
        <v>156</v>
      </c>
      <c r="AF141" s="12">
        <v>189</v>
      </c>
      <c r="AG141" s="12">
        <v>157</v>
      </c>
      <c r="AH141" s="19">
        <v>2.4563795390122323E-3</v>
      </c>
      <c r="AI141" s="12">
        <v>0</v>
      </c>
      <c r="AJ141" s="12">
        <f t="shared" si="7"/>
        <v>0</v>
      </c>
      <c r="AK141" s="12">
        <v>28</v>
      </c>
      <c r="AL141" s="5">
        <v>0</v>
      </c>
      <c r="AM141" s="5">
        <v>0</v>
      </c>
      <c r="AN141" s="72">
        <v>0</v>
      </c>
      <c r="AO141" s="18">
        <v>0</v>
      </c>
      <c r="AP141" s="5">
        <f>IFERROR(VLOOKUP(A141,[9]cnes_cnv_leiintbr135436200_238_!$A:$E,5,0),0)</f>
        <v>0</v>
      </c>
      <c r="AQ141" s="5">
        <v>0</v>
      </c>
      <c r="AR141" s="5">
        <v>0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 s="5">
        <f t="shared" si="8"/>
        <v>0</v>
      </c>
      <c r="AY141" s="12">
        <v>2</v>
      </c>
      <c r="AZ141" s="71">
        <v>1</v>
      </c>
      <c r="BA141" s="12">
        <v>1067</v>
      </c>
      <c r="BB141" s="73">
        <v>0.12790697674418605</v>
      </c>
      <c r="BC141" s="12">
        <v>86</v>
      </c>
      <c r="BD141" s="12">
        <v>136</v>
      </c>
      <c r="BE141" s="12">
        <v>97</v>
      </c>
      <c r="BF141" s="12">
        <v>0</v>
      </c>
      <c r="BG141" s="12">
        <v>33</v>
      </c>
      <c r="BH141" s="12">
        <v>1</v>
      </c>
      <c r="BI141" s="12">
        <v>33</v>
      </c>
      <c r="BJ141" s="12">
        <v>2</v>
      </c>
      <c r="BK141" s="12">
        <v>0</v>
      </c>
      <c r="BL141" s="12">
        <v>24</v>
      </c>
      <c r="BM141" s="74">
        <v>0.76366666666666672</v>
      </c>
      <c r="BN141" s="72">
        <v>13.847937717409312</v>
      </c>
      <c r="BO141" s="5">
        <v>0</v>
      </c>
    </row>
    <row r="142" spans="1:67">
      <c r="A142" s="9">
        <v>24005</v>
      </c>
      <c r="B142" s="9" t="s">
        <v>545</v>
      </c>
      <c r="C142" s="9" t="s">
        <v>529</v>
      </c>
      <c r="D142" s="12">
        <v>67468</v>
      </c>
      <c r="E142" s="12">
        <v>4940</v>
      </c>
      <c r="F142" s="12">
        <v>5043</v>
      </c>
      <c r="G142" s="12">
        <v>4863</v>
      </c>
      <c r="H142" s="12">
        <v>4714</v>
      </c>
      <c r="I142" s="12">
        <v>10696</v>
      </c>
      <c r="J142" s="12">
        <v>10992</v>
      </c>
      <c r="K142" s="12">
        <v>8356</v>
      </c>
      <c r="L142" s="12">
        <v>7399</v>
      </c>
      <c r="M142" s="12">
        <v>5126</v>
      </c>
      <c r="N142" s="12">
        <v>3454</v>
      </c>
      <c r="O142" s="12">
        <v>1885</v>
      </c>
      <c r="P142" s="12">
        <v>4678</v>
      </c>
      <c r="Q142" s="12">
        <f>VLOOKUP(A142,'[1]RAIS_workers_2025-04-02T13_41_0'!$A:$C,3,0)</f>
        <v>10</v>
      </c>
      <c r="R142" s="12">
        <f>VLOOKUP(A142,'[2]RAIS_workers_2025-04-02T14_01_0'!$A:$C,3,0)</f>
        <v>319</v>
      </c>
      <c r="S142" s="12">
        <f>VLOOKUP(A142,'[3]RAIS_workers_2025-04-02T14_32_3'!$A:$C,3,0)</f>
        <v>1029</v>
      </c>
      <c r="T142" s="70">
        <f>VLOOKUP(A142,[4]consulta3255115!$A:$D,3,0)</f>
        <v>1395.73139469231</v>
      </c>
      <c r="U142" s="76">
        <v>0.29997753202801608</v>
      </c>
      <c r="V142" s="12">
        <v>843</v>
      </c>
      <c r="W142" s="77">
        <v>4.590570719602978E-2</v>
      </c>
      <c r="X142" s="12">
        <f>IFERROR(VLOOKUP(A142,[5]cnes_cnv_leiintbr173714187_32_1!$A:$C,3,0),0)</f>
        <v>0</v>
      </c>
      <c r="Y142" s="5">
        <f>IFERROR(VLOOKUP(A142,[6]cnes_cnv_leiintbr174300187_32_1!$A:$C,3,0),0)</f>
        <v>0</v>
      </c>
      <c r="Z142" s="12">
        <f>IFERROR(VLOOKUP(A142,[7]cnes_cnv_leiintbr175117187_32_1!$A:$C,3,0),0)</f>
        <v>0</v>
      </c>
      <c r="AA142" s="18">
        <f>IFERROR(VLOOKUP(A142,[8]cnes_cnv_leiintbr180027187_32_1!$A:$C,3,0),0)</f>
        <v>0</v>
      </c>
      <c r="AB142" s="72">
        <f t="shared" si="6"/>
        <v>0</v>
      </c>
      <c r="AC142" s="12">
        <v>533</v>
      </c>
      <c r="AD142" s="12">
        <v>251</v>
      </c>
      <c r="AE142" s="12">
        <v>42</v>
      </c>
      <c r="AF142" s="12">
        <v>26</v>
      </c>
      <c r="AG142" s="12">
        <v>10</v>
      </c>
      <c r="AH142" s="19">
        <v>3.1521237173248728E-4</v>
      </c>
      <c r="AI142" s="12">
        <v>0</v>
      </c>
      <c r="AJ142" s="12">
        <f t="shared" si="7"/>
        <v>0</v>
      </c>
      <c r="AK142" s="12">
        <v>1</v>
      </c>
      <c r="AL142" s="5">
        <v>0</v>
      </c>
      <c r="AM142" s="5">
        <v>0</v>
      </c>
      <c r="AN142" s="72">
        <v>0</v>
      </c>
      <c r="AO142" s="18">
        <v>0</v>
      </c>
      <c r="AP142" s="5">
        <f>IFERROR(VLOOKUP(A142,[9]cnes_cnv_leiintbr135436200_238_!$A:$E,5,0),0)</f>
        <v>0</v>
      </c>
      <c r="AQ142" s="5">
        <v>0</v>
      </c>
      <c r="AR142" s="5">
        <v>0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 s="5">
        <f t="shared" si="8"/>
        <v>0</v>
      </c>
      <c r="AY142" s="12">
        <v>2</v>
      </c>
      <c r="AZ142" s="71">
        <v>1</v>
      </c>
      <c r="BA142" s="12">
        <v>607</v>
      </c>
      <c r="BB142" s="73">
        <v>0.72443181818181823</v>
      </c>
      <c r="BC142" s="12">
        <v>22</v>
      </c>
      <c r="BD142" s="12">
        <v>85</v>
      </c>
      <c r="BE142" s="12">
        <v>78</v>
      </c>
      <c r="BF142" s="12">
        <v>0</v>
      </c>
      <c r="BG142" s="12">
        <v>0</v>
      </c>
      <c r="BH142" s="12">
        <v>0</v>
      </c>
      <c r="BI142" s="12">
        <v>15</v>
      </c>
      <c r="BJ142" s="12">
        <v>0</v>
      </c>
      <c r="BK142" s="12">
        <v>0</v>
      </c>
      <c r="BL142" s="12">
        <v>7</v>
      </c>
      <c r="BM142" s="74">
        <v>0.76144444444444437</v>
      </c>
      <c r="BN142" s="72">
        <v>14.637002341920374</v>
      </c>
      <c r="BO142" s="5">
        <v>0</v>
      </c>
    </row>
    <row r="143" spans="1:67">
      <c r="A143" s="9">
        <v>24006</v>
      </c>
      <c r="B143" s="9" t="s">
        <v>541</v>
      </c>
      <c r="C143" s="9" t="s">
        <v>529</v>
      </c>
      <c r="D143" s="12">
        <v>118003</v>
      </c>
      <c r="E143" s="12">
        <v>7384</v>
      </c>
      <c r="F143" s="12">
        <v>7690</v>
      </c>
      <c r="G143" s="12">
        <v>7908</v>
      </c>
      <c r="H143" s="12">
        <v>8155</v>
      </c>
      <c r="I143" s="12">
        <v>17652</v>
      </c>
      <c r="J143" s="12">
        <v>19194</v>
      </c>
      <c r="K143" s="12">
        <v>15817</v>
      </c>
      <c r="L143" s="12">
        <v>14253</v>
      </c>
      <c r="M143" s="12">
        <v>9861</v>
      </c>
      <c r="N143" s="12">
        <v>6423</v>
      </c>
      <c r="O143" s="12">
        <v>3666</v>
      </c>
      <c r="P143" s="12">
        <v>13995</v>
      </c>
      <c r="Q143" s="12">
        <f>VLOOKUP(A143,'[1]RAIS_workers_2025-04-02T13_41_0'!$A:$C,3,0)</f>
        <v>96</v>
      </c>
      <c r="R143" s="12">
        <f>VLOOKUP(A143,'[2]RAIS_workers_2025-04-02T14_01_0'!$A:$C,3,0)</f>
        <v>558</v>
      </c>
      <c r="S143" s="12">
        <f>VLOOKUP(A143,'[3]RAIS_workers_2025-04-02T14_32_3'!$A:$C,3,0)</f>
        <v>2182</v>
      </c>
      <c r="T143" s="70">
        <f>VLOOKUP(A143,[4]consulta3255115!$A:$D,3,0)</f>
        <v>1197.0730877078599</v>
      </c>
      <c r="U143" s="76">
        <v>0.63137121164566601</v>
      </c>
      <c r="V143" s="12">
        <v>3261</v>
      </c>
      <c r="W143" s="77">
        <v>-5.2585705984892504E-2</v>
      </c>
      <c r="X143" s="12">
        <f>IFERROR(VLOOKUP(A143,[5]cnes_cnv_leiintbr173714187_32_1!$A:$C,3,0),0)</f>
        <v>0</v>
      </c>
      <c r="Y143" s="5">
        <f>IFERROR(VLOOKUP(A143,[6]cnes_cnv_leiintbr174300187_32_1!$A:$C,3,0),0)</f>
        <v>0</v>
      </c>
      <c r="Z143" s="12">
        <f>IFERROR(VLOOKUP(A143,[7]cnes_cnv_leiintbr175117187_32_1!$A:$C,3,0),0)</f>
        <v>0</v>
      </c>
      <c r="AA143" s="18">
        <f>IFERROR(VLOOKUP(A143,[8]cnes_cnv_leiintbr180027187_32_1!$A:$C,3,0),0)</f>
        <v>0</v>
      </c>
      <c r="AB143" s="72">
        <f t="shared" si="6"/>
        <v>181.16666666666666</v>
      </c>
      <c r="AC143" s="12">
        <v>997</v>
      </c>
      <c r="AD143" s="12">
        <v>343</v>
      </c>
      <c r="AE143" s="12">
        <v>98</v>
      </c>
      <c r="AF143" s="12">
        <v>117</v>
      </c>
      <c r="AG143" s="12">
        <v>96</v>
      </c>
      <c r="AH143" s="19">
        <v>-2.9108226760714562E-3</v>
      </c>
      <c r="AI143" s="12">
        <v>7</v>
      </c>
      <c r="AJ143" s="12">
        <f t="shared" si="7"/>
        <v>2.5714285714285716</v>
      </c>
      <c r="AK143" s="12">
        <v>24</v>
      </c>
      <c r="AL143" s="5">
        <v>0</v>
      </c>
      <c r="AM143" s="5">
        <v>18</v>
      </c>
      <c r="AN143" s="72">
        <v>3.2906764168190127E-2</v>
      </c>
      <c r="AO143" s="18">
        <v>0</v>
      </c>
      <c r="AP143" s="5">
        <f>IFERROR(VLOOKUP(A143,[9]cnes_cnv_leiintbr135436200_238_!$A:$E,5,0),0)</f>
        <v>5</v>
      </c>
      <c r="AQ143" s="5">
        <v>0</v>
      </c>
      <c r="AR143" s="5">
        <v>0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 s="5">
        <f t="shared" si="8"/>
        <v>0.52941176470588236</v>
      </c>
      <c r="AY143" s="12">
        <v>5</v>
      </c>
      <c r="AZ143" s="73">
        <v>0.66666666666666663</v>
      </c>
      <c r="BA143" s="12">
        <v>1116</v>
      </c>
      <c r="BB143" s="73">
        <v>0.28868360277136257</v>
      </c>
      <c r="BC143" s="12">
        <v>34</v>
      </c>
      <c r="BD143" s="12">
        <v>154</v>
      </c>
      <c r="BE143" s="12">
        <v>100</v>
      </c>
      <c r="BF143" s="12">
        <v>0</v>
      </c>
      <c r="BG143" s="12">
        <v>73</v>
      </c>
      <c r="BH143" s="12">
        <v>6</v>
      </c>
      <c r="BI143" s="12">
        <v>54</v>
      </c>
      <c r="BJ143" s="12">
        <v>3</v>
      </c>
      <c r="BK143" s="12">
        <v>3</v>
      </c>
      <c r="BL143" s="12">
        <v>51</v>
      </c>
      <c r="BM143" s="74">
        <v>0.76370588235294101</v>
      </c>
      <c r="BN143" s="72">
        <v>11.384694577899774</v>
      </c>
      <c r="BO143" s="5">
        <v>1</v>
      </c>
    </row>
    <row r="144" spans="1:67">
      <c r="A144" s="9">
        <v>24007</v>
      </c>
      <c r="B144" s="9" t="s">
        <v>546</v>
      </c>
      <c r="C144" s="9" t="s">
        <v>529</v>
      </c>
      <c r="D144" s="12">
        <v>66981</v>
      </c>
      <c r="E144" s="12">
        <v>4271</v>
      </c>
      <c r="F144" s="12">
        <v>4461</v>
      </c>
      <c r="G144" s="12">
        <v>4435</v>
      </c>
      <c r="H144" s="12">
        <v>4477</v>
      </c>
      <c r="I144" s="12">
        <v>9941</v>
      </c>
      <c r="J144" s="12">
        <v>10572</v>
      </c>
      <c r="K144" s="12">
        <v>9333</v>
      </c>
      <c r="L144" s="12">
        <v>8075</v>
      </c>
      <c r="M144" s="12">
        <v>5511</v>
      </c>
      <c r="N144" s="12">
        <v>3748</v>
      </c>
      <c r="O144" s="12">
        <v>2157</v>
      </c>
      <c r="P144" s="12">
        <v>6156</v>
      </c>
      <c r="Q144" s="12">
        <f>VLOOKUP(A144,'[1]RAIS_workers_2025-04-02T13_41_0'!$A:$C,3,0)</f>
        <v>23</v>
      </c>
      <c r="R144" s="12">
        <f>VLOOKUP(A144,'[2]RAIS_workers_2025-04-02T14_01_0'!$A:$C,3,0)</f>
        <v>150</v>
      </c>
      <c r="S144" s="12">
        <f>VLOOKUP(A144,'[3]RAIS_workers_2025-04-02T14_32_3'!$A:$C,3,0)</f>
        <v>1092</v>
      </c>
      <c r="T144" s="70">
        <f>VLOOKUP(A144,[4]consulta3255115!$A:$D,3,0)</f>
        <v>1189.8328277404801</v>
      </c>
      <c r="U144" s="76">
        <v>0.57330664501074291</v>
      </c>
      <c r="V144" s="12">
        <v>1129</v>
      </c>
      <c r="W144" s="77">
        <v>9.8389982110912346E-3</v>
      </c>
      <c r="X144" s="12">
        <f>IFERROR(VLOOKUP(A144,[5]cnes_cnv_leiintbr173714187_32_1!$A:$C,3,0),0)</f>
        <v>0</v>
      </c>
      <c r="Y144" s="5">
        <f>IFERROR(VLOOKUP(A144,[6]cnes_cnv_leiintbr174300187_32_1!$A:$C,3,0),0)</f>
        <v>0</v>
      </c>
      <c r="Z144" s="12">
        <f>IFERROR(VLOOKUP(A144,[7]cnes_cnv_leiintbr175117187_32_1!$A:$C,3,0),0)</f>
        <v>0</v>
      </c>
      <c r="AA144" s="18">
        <f>IFERROR(VLOOKUP(A144,[8]cnes_cnv_leiintbr180027187_32_1!$A:$C,3,0),0)</f>
        <v>0</v>
      </c>
      <c r="AB144" s="72">
        <f t="shared" si="6"/>
        <v>141.125</v>
      </c>
      <c r="AC144" s="12">
        <v>517</v>
      </c>
      <c r="AD144" s="12">
        <v>96</v>
      </c>
      <c r="AE144" s="12">
        <v>26</v>
      </c>
      <c r="AF144" s="12">
        <v>28</v>
      </c>
      <c r="AG144" s="12">
        <v>23</v>
      </c>
      <c r="AH144" s="19">
        <v>-3.0704464109568841E-3</v>
      </c>
      <c r="AI144" s="12">
        <v>0</v>
      </c>
      <c r="AJ144" s="12">
        <f t="shared" si="7"/>
        <v>0</v>
      </c>
      <c r="AK144" s="12">
        <v>0</v>
      </c>
      <c r="AL144" s="5">
        <v>0</v>
      </c>
      <c r="AM144" s="5">
        <v>8</v>
      </c>
      <c r="AN144" s="72">
        <v>3.3755274261603373E-2</v>
      </c>
      <c r="AO144" s="18">
        <v>0</v>
      </c>
      <c r="AP144" s="5">
        <f>IFERROR(VLOOKUP(A144,[9]cnes_cnv_leiintbr135436200_238_!$A:$E,5,0),0)</f>
        <v>0</v>
      </c>
      <c r="AQ144" s="5">
        <v>0</v>
      </c>
      <c r="AR144" s="5">
        <v>0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 s="5">
        <f t="shared" si="8"/>
        <v>0.22222222222222221</v>
      </c>
      <c r="AY144" s="12">
        <v>0</v>
      </c>
      <c r="AZ144" s="73">
        <v>0</v>
      </c>
      <c r="BA144" s="12">
        <v>808</v>
      </c>
      <c r="BB144" s="73">
        <v>0.79555555555555557</v>
      </c>
      <c r="BC144" s="12">
        <v>36</v>
      </c>
      <c r="BD144" s="12">
        <v>107</v>
      </c>
      <c r="BE144" s="12">
        <v>146</v>
      </c>
      <c r="BF144" s="12">
        <v>0</v>
      </c>
      <c r="BG144" s="12">
        <v>0</v>
      </c>
      <c r="BH144" s="12">
        <v>1</v>
      </c>
      <c r="BI144" s="12">
        <v>14</v>
      </c>
      <c r="BJ144" s="12">
        <v>0</v>
      </c>
      <c r="BK144" s="12">
        <v>0</v>
      </c>
      <c r="BL144" s="12">
        <v>14</v>
      </c>
      <c r="BM144" s="74">
        <v>0.76490909090909087</v>
      </c>
      <c r="BN144" s="72">
        <v>12.216591090957554</v>
      </c>
      <c r="BO144" s="5">
        <v>0</v>
      </c>
    </row>
    <row r="145" spans="1:67">
      <c r="A145" s="9">
        <v>24008</v>
      </c>
      <c r="B145" s="9" t="s">
        <v>537</v>
      </c>
      <c r="C145" s="9" t="s">
        <v>529</v>
      </c>
      <c r="D145" s="12">
        <v>60683</v>
      </c>
      <c r="E145" s="12">
        <v>4378</v>
      </c>
      <c r="F145" s="12">
        <v>4419</v>
      </c>
      <c r="G145" s="12">
        <v>4535</v>
      </c>
      <c r="H145" s="12">
        <v>4964</v>
      </c>
      <c r="I145" s="12">
        <v>10371</v>
      </c>
      <c r="J145" s="12">
        <v>10047</v>
      </c>
      <c r="K145" s="12">
        <v>8136</v>
      </c>
      <c r="L145" s="12">
        <v>6938</v>
      </c>
      <c r="M145" s="12">
        <v>3682</v>
      </c>
      <c r="N145" s="12">
        <v>2126</v>
      </c>
      <c r="O145" s="12">
        <v>1087</v>
      </c>
      <c r="P145" s="12">
        <v>12664</v>
      </c>
      <c r="Q145" s="12">
        <f>VLOOKUP(A145,'[1]RAIS_workers_2025-04-02T13_41_0'!$A:$C,3,0)</f>
        <v>281</v>
      </c>
      <c r="R145" s="12">
        <f>VLOOKUP(A145,'[2]RAIS_workers_2025-04-02T14_01_0'!$A:$C,3,0)</f>
        <v>775</v>
      </c>
      <c r="S145" s="12">
        <f>VLOOKUP(A145,'[3]RAIS_workers_2025-04-02T14_32_3'!$A:$C,3,0)</f>
        <v>2981</v>
      </c>
      <c r="T145" s="70">
        <f>VLOOKUP(A145,[4]consulta3255115!$A:$D,3,0)</f>
        <v>2186.62780990899</v>
      </c>
      <c r="U145" s="76">
        <v>0.64116386507164302</v>
      </c>
      <c r="V145" s="12">
        <v>6401</v>
      </c>
      <c r="W145" s="77">
        <v>9.4562243502051987E-2</v>
      </c>
      <c r="X145" s="12">
        <f>IFERROR(VLOOKUP(A145,[5]cnes_cnv_leiintbr173714187_32_1!$A:$C,3,0),0)</f>
        <v>0</v>
      </c>
      <c r="Y145" s="5">
        <f>IFERROR(VLOOKUP(A145,[6]cnes_cnv_leiintbr174300187_32_1!$A:$C,3,0),0)</f>
        <v>0</v>
      </c>
      <c r="Z145" s="12">
        <f>IFERROR(VLOOKUP(A145,[7]cnes_cnv_leiintbr175117187_32_1!$A:$C,3,0),0)</f>
        <v>0</v>
      </c>
      <c r="AA145" s="18">
        <f>IFERROR(VLOOKUP(A145,[8]cnes_cnv_leiintbr180027187_32_1!$A:$C,3,0),0)</f>
        <v>0</v>
      </c>
      <c r="AB145" s="72">
        <f t="shared" si="6"/>
        <v>0</v>
      </c>
      <c r="AC145" s="12">
        <v>864</v>
      </c>
      <c r="AD145" s="12">
        <v>428</v>
      </c>
      <c r="AE145" s="12">
        <v>193</v>
      </c>
      <c r="AF145" s="12">
        <v>154</v>
      </c>
      <c r="AG145" s="12">
        <v>281</v>
      </c>
      <c r="AH145" s="19">
        <v>5.5556068545206116E-3</v>
      </c>
      <c r="AI145" s="12">
        <v>0</v>
      </c>
      <c r="AJ145" s="12">
        <f t="shared" si="7"/>
        <v>0</v>
      </c>
      <c r="AK145" s="12">
        <v>2</v>
      </c>
      <c r="AL145" s="5">
        <v>0</v>
      </c>
      <c r="AM145" s="5">
        <v>0</v>
      </c>
      <c r="AN145" s="72">
        <v>0</v>
      </c>
      <c r="AO145" s="18">
        <v>0</v>
      </c>
      <c r="AP145" s="5">
        <f>IFERROR(VLOOKUP(A145,[9]cnes_cnv_leiintbr135436200_238_!$A:$E,5,0),0)</f>
        <v>0</v>
      </c>
      <c r="AQ145" s="5">
        <v>0</v>
      </c>
      <c r="AR145" s="5">
        <v>0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 s="5">
        <f t="shared" si="8"/>
        <v>0</v>
      </c>
      <c r="AY145" s="12">
        <v>0</v>
      </c>
      <c r="AZ145" s="73">
        <v>0</v>
      </c>
      <c r="BA145" s="12">
        <v>336</v>
      </c>
      <c r="BB145" s="73">
        <v>0.16666666666666666</v>
      </c>
      <c r="BC145" s="12">
        <v>18</v>
      </c>
      <c r="BD145" s="12">
        <v>18</v>
      </c>
      <c r="BE145" s="12">
        <v>24</v>
      </c>
      <c r="BF145" s="12">
        <v>0</v>
      </c>
      <c r="BG145" s="12">
        <v>0</v>
      </c>
      <c r="BH145" s="12">
        <v>1</v>
      </c>
      <c r="BI145" s="12">
        <v>14</v>
      </c>
      <c r="BJ145" s="12">
        <v>0</v>
      </c>
      <c r="BK145" s="12">
        <v>0</v>
      </c>
      <c r="BL145" s="12">
        <v>17</v>
      </c>
      <c r="BM145" s="74">
        <v>0.75419999999999998</v>
      </c>
      <c r="BN145" s="72">
        <v>8.9254766031195967</v>
      </c>
      <c r="BO145" s="5">
        <v>0</v>
      </c>
    </row>
    <row r="146" spans="1:67">
      <c r="A146" s="9">
        <v>24009</v>
      </c>
      <c r="B146" s="9" t="s">
        <v>531</v>
      </c>
      <c r="C146" s="9" t="s">
        <v>529</v>
      </c>
      <c r="D146" s="12">
        <v>52565</v>
      </c>
      <c r="E146" s="12">
        <v>3523</v>
      </c>
      <c r="F146" s="12">
        <v>3685</v>
      </c>
      <c r="G146" s="12">
        <v>3777</v>
      </c>
      <c r="H146" s="12">
        <v>3824</v>
      </c>
      <c r="I146" s="12">
        <v>8117</v>
      </c>
      <c r="J146" s="12">
        <v>8599</v>
      </c>
      <c r="K146" s="12">
        <v>6576</v>
      </c>
      <c r="L146" s="12">
        <v>6216</v>
      </c>
      <c r="M146" s="12">
        <v>4072</v>
      </c>
      <c r="N146" s="12">
        <v>2625</v>
      </c>
      <c r="O146" s="12">
        <v>1551</v>
      </c>
      <c r="P146" s="12">
        <v>9521</v>
      </c>
      <c r="Q146" s="12">
        <f>VLOOKUP(A146,'[1]RAIS_workers_2025-04-02T13_41_0'!$A:$C,3,0)</f>
        <v>377</v>
      </c>
      <c r="R146" s="12">
        <f>VLOOKUP(A146,'[2]RAIS_workers_2025-04-02T14_01_0'!$A:$C,3,0)</f>
        <v>532</v>
      </c>
      <c r="S146" s="12">
        <f>VLOOKUP(A146,'[3]RAIS_workers_2025-04-02T14_32_3'!$A:$C,3,0)</f>
        <v>2003</v>
      </c>
      <c r="T146" s="70">
        <f>VLOOKUP(A146,[4]consulta3255115!$A:$D,3,0)</f>
        <v>1331.37645133506</v>
      </c>
      <c r="U146" s="76">
        <v>0.71130191188862435</v>
      </c>
      <c r="V146" s="12">
        <v>1688</v>
      </c>
      <c r="W146" s="77">
        <v>-1.7462165308498253E-2</v>
      </c>
      <c r="X146" s="12">
        <f>IFERROR(VLOOKUP(A146,[5]cnes_cnv_leiintbr173714187_32_1!$A:$C,3,0),0)</f>
        <v>0</v>
      </c>
      <c r="Y146" s="5">
        <f>IFERROR(VLOOKUP(A146,[6]cnes_cnv_leiintbr174300187_32_1!$A:$C,3,0),0)</f>
        <v>0</v>
      </c>
      <c r="Z146" s="12">
        <f>IFERROR(VLOOKUP(A146,[7]cnes_cnv_leiintbr175117187_32_1!$A:$C,3,0),0)</f>
        <v>0</v>
      </c>
      <c r="AA146" s="18">
        <f>IFERROR(VLOOKUP(A146,[8]cnes_cnv_leiintbr180027187_32_1!$A:$C,3,0),0)</f>
        <v>0</v>
      </c>
      <c r="AB146" s="72">
        <f t="shared" si="6"/>
        <v>0</v>
      </c>
      <c r="AC146" s="12">
        <v>758</v>
      </c>
      <c r="AD146" s="12">
        <v>308</v>
      </c>
      <c r="AE146" s="12">
        <v>118</v>
      </c>
      <c r="AF146" s="12">
        <v>106</v>
      </c>
      <c r="AG146" s="12">
        <v>377</v>
      </c>
      <c r="AH146" s="19">
        <v>-3.5635730473485561E-3</v>
      </c>
      <c r="AI146" s="12">
        <v>1</v>
      </c>
      <c r="AJ146" s="12">
        <f t="shared" si="7"/>
        <v>0</v>
      </c>
      <c r="AK146" s="12">
        <v>0</v>
      </c>
      <c r="AL146" s="5">
        <v>0</v>
      </c>
      <c r="AM146" s="5">
        <v>0</v>
      </c>
      <c r="AN146" s="72">
        <v>0</v>
      </c>
      <c r="AO146" s="18">
        <v>0</v>
      </c>
      <c r="AP146" s="5">
        <f>IFERROR(VLOOKUP(A146,[9]cnes_cnv_leiintbr135436200_238_!$A:$E,5,0),0)</f>
        <v>0</v>
      </c>
      <c r="AQ146" s="5">
        <v>0</v>
      </c>
      <c r="AR146" s="5">
        <v>0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 s="5">
        <f t="shared" si="8"/>
        <v>0</v>
      </c>
      <c r="AY146" s="12">
        <v>0</v>
      </c>
      <c r="AZ146" s="73">
        <v>0</v>
      </c>
      <c r="BA146" s="12">
        <v>547</v>
      </c>
      <c r="BB146" s="73">
        <v>0.52793296089385477</v>
      </c>
      <c r="BC146" s="12">
        <v>83</v>
      </c>
      <c r="BD146" s="12">
        <v>49</v>
      </c>
      <c r="BE146" s="12">
        <v>39</v>
      </c>
      <c r="BF146" s="12">
        <v>0</v>
      </c>
      <c r="BG146" s="12">
        <v>0</v>
      </c>
      <c r="BH146" s="12">
        <v>1</v>
      </c>
      <c r="BI146" s="12">
        <v>21</v>
      </c>
      <c r="BJ146" s="12">
        <v>0</v>
      </c>
      <c r="BK146" s="12">
        <v>0</v>
      </c>
      <c r="BL146" s="12">
        <v>13</v>
      </c>
      <c r="BM146" s="74">
        <v>0.74575000000000002</v>
      </c>
      <c r="BN146" s="72">
        <v>14.029051987767582</v>
      </c>
      <c r="BO146" s="5">
        <v>0</v>
      </c>
    </row>
    <row r="147" spans="1:67">
      <c r="A147" s="9">
        <v>24010</v>
      </c>
      <c r="B147" s="9" t="s">
        <v>544</v>
      </c>
      <c r="C147" s="9" t="s">
        <v>529</v>
      </c>
      <c r="D147" s="12">
        <v>63374</v>
      </c>
      <c r="E147" s="12">
        <v>4450</v>
      </c>
      <c r="F147" s="12">
        <v>4608</v>
      </c>
      <c r="G147" s="12">
        <v>4659</v>
      </c>
      <c r="H147" s="12">
        <v>4534</v>
      </c>
      <c r="I147" s="12">
        <v>9489</v>
      </c>
      <c r="J147" s="12">
        <v>10382</v>
      </c>
      <c r="K147" s="12">
        <v>8351</v>
      </c>
      <c r="L147" s="12">
        <v>7396</v>
      </c>
      <c r="M147" s="12">
        <v>4599</v>
      </c>
      <c r="N147" s="12">
        <v>3112</v>
      </c>
      <c r="O147" s="12">
        <v>1794</v>
      </c>
      <c r="P147" s="12">
        <v>8236</v>
      </c>
      <c r="Q147" s="12">
        <f>VLOOKUP(A147,'[1]RAIS_workers_2025-04-02T13_41_0'!$A:$C,3,0)</f>
        <v>69</v>
      </c>
      <c r="R147" s="12">
        <f>VLOOKUP(A147,'[2]RAIS_workers_2025-04-02T14_01_0'!$A:$C,3,0)</f>
        <v>221</v>
      </c>
      <c r="S147" s="12">
        <f>VLOOKUP(A147,'[3]RAIS_workers_2025-04-02T14_32_3'!$A:$C,3,0)</f>
        <v>1819</v>
      </c>
      <c r="T147" s="70">
        <f>VLOOKUP(A147,[4]consulta3255115!$A:$D,3,0)</f>
        <v>1347.28459909501</v>
      </c>
      <c r="U147" s="76">
        <v>0.50743225224576993</v>
      </c>
      <c r="V147" s="12">
        <v>1747</v>
      </c>
      <c r="W147" s="77">
        <v>0.11344805608667942</v>
      </c>
      <c r="X147" s="12">
        <f>IFERROR(VLOOKUP(A147,[5]cnes_cnv_leiintbr173714187_32_1!$A:$C,3,0),0)</f>
        <v>0</v>
      </c>
      <c r="Y147" s="5">
        <f>IFERROR(VLOOKUP(A147,[6]cnes_cnv_leiintbr174300187_32_1!$A:$C,3,0),0)</f>
        <v>0</v>
      </c>
      <c r="Z147" s="12">
        <f>IFERROR(VLOOKUP(A147,[7]cnes_cnv_leiintbr175117187_32_1!$A:$C,3,0),0)</f>
        <v>0</v>
      </c>
      <c r="AA147" s="18">
        <f>IFERROR(VLOOKUP(A147,[8]cnes_cnv_leiintbr180027187_32_1!$A:$C,3,0),0)</f>
        <v>0</v>
      </c>
      <c r="AB147" s="72">
        <f t="shared" si="6"/>
        <v>0</v>
      </c>
      <c r="AC147" s="12">
        <v>735</v>
      </c>
      <c r="AD147" s="12">
        <v>127</v>
      </c>
      <c r="AE147" s="12">
        <v>44</v>
      </c>
      <c r="AF147" s="12">
        <v>50</v>
      </c>
      <c r="AG147" s="12">
        <v>69</v>
      </c>
      <c r="AH147" s="19">
        <v>-3.127319415875407E-3</v>
      </c>
      <c r="AI147" s="12">
        <v>0</v>
      </c>
      <c r="AJ147" s="12">
        <f t="shared" si="7"/>
        <v>0</v>
      </c>
      <c r="AK147" s="12">
        <v>5</v>
      </c>
      <c r="AL147" s="5">
        <v>0</v>
      </c>
      <c r="AM147" s="5">
        <v>0</v>
      </c>
      <c r="AN147" s="72">
        <v>0</v>
      </c>
      <c r="AO147" s="18">
        <v>0</v>
      </c>
      <c r="AP147" s="5">
        <f>IFERROR(VLOOKUP(A147,[9]cnes_cnv_leiintbr135436200_238_!$A:$E,5,0),0)</f>
        <v>0</v>
      </c>
      <c r="AQ147" s="5">
        <v>0</v>
      </c>
      <c r="AR147" s="5">
        <v>0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 s="5">
        <f t="shared" si="8"/>
        <v>0</v>
      </c>
      <c r="AY147" s="12">
        <v>5</v>
      </c>
      <c r="AZ147" s="71">
        <v>1</v>
      </c>
      <c r="BA147" s="12">
        <v>485</v>
      </c>
      <c r="BB147" s="73">
        <v>0.18004866180048662</v>
      </c>
      <c r="BC147" s="12">
        <v>10</v>
      </c>
      <c r="BD147" s="12">
        <v>38</v>
      </c>
      <c r="BE147" s="12">
        <v>59</v>
      </c>
      <c r="BF147" s="12">
        <v>0</v>
      </c>
      <c r="BG147" s="12">
        <v>0</v>
      </c>
      <c r="BH147" s="12">
        <v>0</v>
      </c>
      <c r="BI147" s="12">
        <v>8</v>
      </c>
      <c r="BJ147" s="12">
        <v>0</v>
      </c>
      <c r="BK147" s="12">
        <v>0</v>
      </c>
      <c r="BL147" s="12">
        <v>3</v>
      </c>
      <c r="BM147" s="74">
        <v>0.76514285714285724</v>
      </c>
      <c r="BN147" s="72">
        <v>19.446922390722584</v>
      </c>
      <c r="BO147" s="5">
        <v>0</v>
      </c>
    </row>
    <row r="148" spans="1:67">
      <c r="A148" s="9">
        <v>24011</v>
      </c>
      <c r="B148" s="9" t="s">
        <v>542</v>
      </c>
      <c r="C148" s="9" t="s">
        <v>529</v>
      </c>
      <c r="D148" s="12">
        <v>106393</v>
      </c>
      <c r="E148" s="12">
        <v>5979</v>
      </c>
      <c r="F148" s="12">
        <v>6302</v>
      </c>
      <c r="G148" s="12">
        <v>6720</v>
      </c>
      <c r="H148" s="12">
        <v>7546</v>
      </c>
      <c r="I148" s="12">
        <v>16461</v>
      </c>
      <c r="J148" s="12">
        <v>17669</v>
      </c>
      <c r="K148" s="12">
        <v>15269</v>
      </c>
      <c r="L148" s="12">
        <v>13361</v>
      </c>
      <c r="M148" s="12">
        <v>8718</v>
      </c>
      <c r="N148" s="12">
        <v>5412</v>
      </c>
      <c r="O148" s="12">
        <v>2956</v>
      </c>
      <c r="P148" s="12">
        <v>21080</v>
      </c>
      <c r="Q148" s="12">
        <f>VLOOKUP(A148,'[1]RAIS_workers_2025-04-02T13_41_0'!$A:$C,3,0)</f>
        <v>110</v>
      </c>
      <c r="R148" s="12">
        <f>VLOOKUP(A148,'[2]RAIS_workers_2025-04-02T14_01_0'!$A:$C,3,0)</f>
        <v>504</v>
      </c>
      <c r="S148" s="12">
        <f>VLOOKUP(A148,'[3]RAIS_workers_2025-04-02T14_32_3'!$A:$C,3,0)</f>
        <v>2949</v>
      </c>
      <c r="T148" s="70">
        <f>VLOOKUP(A148,[4]consulta3255115!$A:$D,3,0)</f>
        <v>1185.7996807694899</v>
      </c>
      <c r="U148" s="76">
        <v>0.63339882924516067</v>
      </c>
      <c r="V148" s="12">
        <v>5656</v>
      </c>
      <c r="W148" s="77">
        <v>-1.1534428521495981E-2</v>
      </c>
      <c r="X148" s="12">
        <f>IFERROR(VLOOKUP(A148,[5]cnes_cnv_leiintbr173714187_32_1!$A:$C,3,0),0)</f>
        <v>0</v>
      </c>
      <c r="Y148" s="5">
        <f>IFERROR(VLOOKUP(A148,[6]cnes_cnv_leiintbr174300187_32_1!$A:$C,3,0),0)</f>
        <v>0</v>
      </c>
      <c r="Z148" s="12">
        <f>IFERROR(VLOOKUP(A148,[7]cnes_cnv_leiintbr175117187_32_1!$A:$C,3,0),0)</f>
        <v>0</v>
      </c>
      <c r="AA148" s="18">
        <f>IFERROR(VLOOKUP(A148,[8]cnes_cnv_leiintbr180027187_32_1!$A:$C,3,0),0)</f>
        <v>0</v>
      </c>
      <c r="AB148" s="72">
        <f t="shared" si="6"/>
        <v>314.22222222222223</v>
      </c>
      <c r="AC148" s="12">
        <v>1303</v>
      </c>
      <c r="AD148" s="12">
        <v>281</v>
      </c>
      <c r="AE148" s="12">
        <v>144</v>
      </c>
      <c r="AF148" s="12">
        <v>79</v>
      </c>
      <c r="AG148" s="12">
        <v>110</v>
      </c>
      <c r="AH148" s="19">
        <v>1.3509736923027482E-3</v>
      </c>
      <c r="AI148" s="12">
        <v>3</v>
      </c>
      <c r="AJ148" s="12">
        <f t="shared" si="7"/>
        <v>6</v>
      </c>
      <c r="AK148" s="12">
        <v>15</v>
      </c>
      <c r="AL148" s="5">
        <v>2</v>
      </c>
      <c r="AM148" s="5">
        <v>18</v>
      </c>
      <c r="AN148" s="72">
        <v>8.4112149532710276E-2</v>
      </c>
      <c r="AO148" s="18">
        <v>0</v>
      </c>
      <c r="AP148" s="5">
        <f>IFERROR(VLOOKUP(A148,[9]cnes_cnv_leiintbr135436200_238_!$A:$E,5,0),0)</f>
        <v>0</v>
      </c>
      <c r="AQ148" s="5">
        <v>0</v>
      </c>
      <c r="AR148" s="5">
        <v>0</v>
      </c>
      <c r="AS148" s="5">
        <v>0</v>
      </c>
      <c r="AT148" s="5">
        <v>0</v>
      </c>
      <c r="AU148" s="5">
        <v>10</v>
      </c>
      <c r="AV148" s="5">
        <v>0</v>
      </c>
      <c r="AW148" s="5">
        <v>0</v>
      </c>
      <c r="AX148" s="5">
        <f t="shared" si="8"/>
        <v>0.6428571428571429</v>
      </c>
      <c r="AY148" s="12">
        <v>29</v>
      </c>
      <c r="AZ148" s="71">
        <v>1</v>
      </c>
      <c r="BA148" s="12">
        <v>1161</v>
      </c>
      <c r="BB148" s="73">
        <v>0.39543269230769229</v>
      </c>
      <c r="BC148" s="12">
        <v>28</v>
      </c>
      <c r="BD148" s="12">
        <v>137</v>
      </c>
      <c r="BE148" s="12">
        <v>31</v>
      </c>
      <c r="BF148" s="12">
        <v>36</v>
      </c>
      <c r="BG148" s="12">
        <v>62</v>
      </c>
      <c r="BH148" s="12">
        <v>4</v>
      </c>
      <c r="BI148" s="12">
        <v>44</v>
      </c>
      <c r="BJ148" s="12">
        <v>3</v>
      </c>
      <c r="BK148" s="12">
        <v>1</v>
      </c>
      <c r="BL148" s="12">
        <v>40</v>
      </c>
      <c r="BM148" s="74">
        <v>0.77757142857142847</v>
      </c>
      <c r="BN148" s="72">
        <v>3.4790874524714668</v>
      </c>
      <c r="BO148" s="5">
        <v>0</v>
      </c>
    </row>
    <row r="149" spans="1:67">
      <c r="A149" s="9">
        <v>24012</v>
      </c>
      <c r="B149" s="9" t="s">
        <v>543</v>
      </c>
      <c r="C149" s="9" t="s">
        <v>529</v>
      </c>
      <c r="D149" s="12">
        <v>124673</v>
      </c>
      <c r="E149" s="12">
        <v>7374</v>
      </c>
      <c r="F149" s="12">
        <v>7742</v>
      </c>
      <c r="G149" s="12">
        <v>8054</v>
      </c>
      <c r="H149" s="12">
        <v>8120</v>
      </c>
      <c r="I149" s="12">
        <v>18640</v>
      </c>
      <c r="J149" s="12">
        <v>20201</v>
      </c>
      <c r="K149" s="12">
        <v>17274</v>
      </c>
      <c r="L149" s="12">
        <v>15658</v>
      </c>
      <c r="M149" s="12">
        <v>10626</v>
      </c>
      <c r="N149" s="12">
        <v>6927</v>
      </c>
      <c r="O149" s="12">
        <v>4057</v>
      </c>
      <c r="P149" s="12">
        <v>23859</v>
      </c>
      <c r="Q149" s="12">
        <f>VLOOKUP(A149,'[1]RAIS_workers_2025-04-02T13_41_0'!$A:$C,3,0)</f>
        <v>106</v>
      </c>
      <c r="R149" s="12">
        <f>VLOOKUP(A149,'[2]RAIS_workers_2025-04-02T14_01_0'!$A:$C,3,0)</f>
        <v>493</v>
      </c>
      <c r="S149" s="12">
        <f>VLOOKUP(A149,'[3]RAIS_workers_2025-04-02T14_32_3'!$A:$C,3,0)</f>
        <v>3027</v>
      </c>
      <c r="T149" s="70">
        <f>VLOOKUP(A149,[4]consulta3255115!$A:$D,3,0)</f>
        <v>1128.15671687954</v>
      </c>
      <c r="U149" s="76">
        <v>0.84722249276247175</v>
      </c>
      <c r="V149" s="12">
        <v>5945</v>
      </c>
      <c r="W149" s="77">
        <v>9.3232806178742189E-2</v>
      </c>
      <c r="X149" s="12">
        <f>IFERROR(VLOOKUP(A149,[5]cnes_cnv_leiintbr173714187_32_1!$A:$C,3,0),0)</f>
        <v>0</v>
      </c>
      <c r="Y149" s="5">
        <f>IFERROR(VLOOKUP(A149,[6]cnes_cnv_leiintbr174300187_32_1!$A:$C,3,0),0)</f>
        <v>0</v>
      </c>
      <c r="Z149" s="12">
        <f>IFERROR(VLOOKUP(A149,[7]cnes_cnv_leiintbr175117187_32_1!$A:$C,3,0),0)</f>
        <v>0</v>
      </c>
      <c r="AA149" s="18">
        <f>IFERROR(VLOOKUP(A149,[8]cnes_cnv_leiintbr180027187_32_1!$A:$C,3,0),0)</f>
        <v>0</v>
      </c>
      <c r="AB149" s="72">
        <f t="shared" si="6"/>
        <v>283.09523809523807</v>
      </c>
      <c r="AC149" s="12">
        <v>1132</v>
      </c>
      <c r="AD149" s="12">
        <v>286</v>
      </c>
      <c r="AE149" s="12">
        <v>114</v>
      </c>
      <c r="AF149" s="12">
        <v>93</v>
      </c>
      <c r="AG149" s="12">
        <v>106</v>
      </c>
      <c r="AH149" s="19">
        <v>-1.6296196587813894E-3</v>
      </c>
      <c r="AI149" s="12">
        <v>4</v>
      </c>
      <c r="AJ149" s="12">
        <f t="shared" si="7"/>
        <v>5.25</v>
      </c>
      <c r="AK149" s="12">
        <v>27</v>
      </c>
      <c r="AL149" s="5">
        <v>0</v>
      </c>
      <c r="AM149" s="5">
        <v>21</v>
      </c>
      <c r="AN149" s="72">
        <v>7.1428571428571425E-2</v>
      </c>
      <c r="AO149" s="18">
        <v>0</v>
      </c>
      <c r="AP149" s="5">
        <f>IFERROR(VLOOKUP(A149,[9]cnes_cnv_leiintbr135436200_238_!$A:$E,5,0),0)</f>
        <v>4</v>
      </c>
      <c r="AQ149" s="5">
        <v>0</v>
      </c>
      <c r="AR149" s="5">
        <v>0</v>
      </c>
      <c r="AS149" s="5">
        <v>0</v>
      </c>
      <c r="AT149" s="5">
        <v>0</v>
      </c>
      <c r="AU149" s="5">
        <v>4</v>
      </c>
      <c r="AV149" s="5">
        <v>0</v>
      </c>
      <c r="AW149" s="5">
        <v>0</v>
      </c>
      <c r="AX149" s="5">
        <f t="shared" si="8"/>
        <v>1.1666666666666667</v>
      </c>
      <c r="AY149" s="12">
        <v>10</v>
      </c>
      <c r="AZ149" s="71">
        <v>1</v>
      </c>
      <c r="BA149" s="12">
        <v>1154</v>
      </c>
      <c r="BB149" s="73">
        <v>0.35128805620608899</v>
      </c>
      <c r="BC149" s="12">
        <v>18</v>
      </c>
      <c r="BD149" s="12">
        <v>132</v>
      </c>
      <c r="BE149" s="12">
        <v>109</v>
      </c>
      <c r="BF149" s="12">
        <v>0</v>
      </c>
      <c r="BG149" s="12">
        <v>0</v>
      </c>
      <c r="BH149" s="12">
        <v>8</v>
      </c>
      <c r="BI149" s="12">
        <v>40</v>
      </c>
      <c r="BJ149" s="12">
        <v>3</v>
      </c>
      <c r="BK149" s="12">
        <v>3</v>
      </c>
      <c r="BL149" s="12">
        <v>42</v>
      </c>
      <c r="BM149" s="74">
        <v>0.78270000000000017</v>
      </c>
      <c r="BN149" s="72">
        <v>4.681021800187275</v>
      </c>
      <c r="BO149" s="5">
        <v>2</v>
      </c>
    </row>
    <row r="150" spans="1:67">
      <c r="A150" s="9">
        <v>24013</v>
      </c>
      <c r="B150" s="9" t="s">
        <v>532</v>
      </c>
      <c r="C150" s="9" t="s">
        <v>529</v>
      </c>
      <c r="D150" s="12">
        <v>68772</v>
      </c>
      <c r="E150" s="12">
        <v>5561</v>
      </c>
      <c r="F150" s="12">
        <v>5489</v>
      </c>
      <c r="G150" s="12">
        <v>5305</v>
      </c>
      <c r="H150" s="12">
        <v>5690</v>
      </c>
      <c r="I150" s="12">
        <v>12039</v>
      </c>
      <c r="J150" s="12">
        <v>11392</v>
      </c>
      <c r="K150" s="12">
        <v>8549</v>
      </c>
      <c r="L150" s="12">
        <v>6414</v>
      </c>
      <c r="M150" s="12">
        <v>3976</v>
      </c>
      <c r="N150" s="12">
        <v>2858</v>
      </c>
      <c r="O150" s="12">
        <v>1499</v>
      </c>
      <c r="P150" s="12">
        <v>9360</v>
      </c>
      <c r="Q150" s="12">
        <f>VLOOKUP(A150,'[1]RAIS_workers_2025-04-02T13_41_0'!$A:$C,3,0)</f>
        <v>98</v>
      </c>
      <c r="R150" s="12">
        <f>VLOOKUP(A150,'[2]RAIS_workers_2025-04-02T14_01_0'!$A:$C,3,0)</f>
        <v>786</v>
      </c>
      <c r="S150" s="12">
        <f>VLOOKUP(A150,'[3]RAIS_workers_2025-04-02T14_32_3'!$A:$C,3,0)</f>
        <v>1484</v>
      </c>
      <c r="T150" s="70">
        <f>VLOOKUP(A150,[4]consulta3255115!$A:$D,3,0)</f>
        <v>1330.7633214683201</v>
      </c>
      <c r="U150" s="76">
        <v>0.66430311046409829</v>
      </c>
      <c r="V150" s="12">
        <v>3340</v>
      </c>
      <c r="W150" s="77">
        <v>2.0782396088019559E-2</v>
      </c>
      <c r="X150" s="12">
        <f>IFERROR(VLOOKUP(A150,[5]cnes_cnv_leiintbr173714187_32_1!$A:$C,3,0),0)</f>
        <v>0</v>
      </c>
      <c r="Y150" s="5">
        <f>IFERROR(VLOOKUP(A150,[6]cnes_cnv_leiintbr174300187_32_1!$A:$C,3,0),0)</f>
        <v>0</v>
      </c>
      <c r="Z150" s="12">
        <f>IFERROR(VLOOKUP(A150,[7]cnes_cnv_leiintbr175117187_32_1!$A:$C,3,0),0)</f>
        <v>0</v>
      </c>
      <c r="AA150" s="18">
        <f>IFERROR(VLOOKUP(A150,[8]cnes_cnv_leiintbr180027187_32_1!$A:$C,3,0),0)</f>
        <v>0</v>
      </c>
      <c r="AB150" s="72">
        <f t="shared" si="6"/>
        <v>0</v>
      </c>
      <c r="AC150" s="12">
        <v>655</v>
      </c>
      <c r="AD150" s="12">
        <v>502</v>
      </c>
      <c r="AE150" s="12">
        <v>195</v>
      </c>
      <c r="AF150" s="12">
        <v>89</v>
      </c>
      <c r="AG150" s="12">
        <v>98</v>
      </c>
      <c r="AH150" s="19">
        <v>1.9726988003108126E-3</v>
      </c>
      <c r="AI150" s="12">
        <v>1</v>
      </c>
      <c r="AJ150" s="12">
        <f t="shared" si="7"/>
        <v>0</v>
      </c>
      <c r="AK150" s="12">
        <v>7</v>
      </c>
      <c r="AL150" s="5">
        <v>0</v>
      </c>
      <c r="AM150" s="5">
        <v>0</v>
      </c>
      <c r="AN150" s="72">
        <v>0</v>
      </c>
      <c r="AO150" s="18">
        <v>0</v>
      </c>
      <c r="AP150" s="5">
        <f>IFERROR(VLOOKUP(A150,[9]cnes_cnv_leiintbr135436200_238_!$A:$E,5,0),0)</f>
        <v>0</v>
      </c>
      <c r="AQ150" s="5">
        <v>0</v>
      </c>
      <c r="AR150" s="5">
        <v>0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 s="5">
        <f t="shared" si="8"/>
        <v>0</v>
      </c>
      <c r="AY150" s="12">
        <v>0</v>
      </c>
      <c r="AZ150" s="73">
        <v>0</v>
      </c>
      <c r="BA150" s="12">
        <v>392</v>
      </c>
      <c r="BB150" s="73">
        <v>0.54330708661417326</v>
      </c>
      <c r="BC150" s="12">
        <v>98</v>
      </c>
      <c r="BD150" s="12">
        <v>63</v>
      </c>
      <c r="BE150" s="12">
        <v>29</v>
      </c>
      <c r="BF150" s="12">
        <v>0</v>
      </c>
      <c r="BG150" s="12">
        <v>0</v>
      </c>
      <c r="BH150" s="12">
        <v>0</v>
      </c>
      <c r="BI150" s="12">
        <v>6</v>
      </c>
      <c r="BJ150" s="12">
        <v>0</v>
      </c>
      <c r="BK150" s="12">
        <v>0</v>
      </c>
      <c r="BL150" s="12">
        <v>7</v>
      </c>
      <c r="BM150" s="74">
        <v>0.73099999999999998</v>
      </c>
      <c r="BN150" s="72">
        <v>15.847860538827256</v>
      </c>
      <c r="BO150" s="5">
        <v>0</v>
      </c>
    </row>
    <row r="151" spans="1:67">
      <c r="A151" s="9">
        <v>24014</v>
      </c>
      <c r="B151" s="9" t="s">
        <v>533</v>
      </c>
      <c r="C151" s="9" t="s">
        <v>529</v>
      </c>
      <c r="D151" s="12">
        <v>144411</v>
      </c>
      <c r="E151" s="12">
        <v>10311</v>
      </c>
      <c r="F151" s="12">
        <v>10529</v>
      </c>
      <c r="G151" s="12">
        <v>10359</v>
      </c>
      <c r="H151" s="12">
        <v>10499</v>
      </c>
      <c r="I151" s="12">
        <v>24185</v>
      </c>
      <c r="J151" s="12">
        <v>23926</v>
      </c>
      <c r="K151" s="12">
        <v>18138</v>
      </c>
      <c r="L151" s="12">
        <v>15523</v>
      </c>
      <c r="M151" s="12">
        <v>9917</v>
      </c>
      <c r="N151" s="12">
        <v>6932</v>
      </c>
      <c r="O151" s="12">
        <v>4092</v>
      </c>
      <c r="P151" s="12">
        <v>14851</v>
      </c>
      <c r="Q151" s="12">
        <f>VLOOKUP(A151,'[1]RAIS_workers_2025-04-02T13_41_0'!$A:$C,3,0)</f>
        <v>85</v>
      </c>
      <c r="R151" s="12">
        <f>VLOOKUP(A151,'[2]RAIS_workers_2025-04-02T14_01_0'!$A:$C,3,0)</f>
        <v>691</v>
      </c>
      <c r="S151" s="12">
        <f>VLOOKUP(A151,'[3]RAIS_workers_2025-04-02T14_32_3'!$A:$C,3,0)</f>
        <v>2282</v>
      </c>
      <c r="T151" s="70">
        <f>VLOOKUP(A151,[4]consulta3255115!$A:$D,3,0)</f>
        <v>1246.31500681066</v>
      </c>
      <c r="U151" s="76">
        <v>0.48068798122900525</v>
      </c>
      <c r="V151" s="12">
        <v>4249</v>
      </c>
      <c r="W151" s="77">
        <v>4.5778981048486343E-2</v>
      </c>
      <c r="X151" s="12">
        <f>IFERROR(VLOOKUP(A151,[5]cnes_cnv_leiintbr173714187_32_1!$A:$C,3,0),0)</f>
        <v>0</v>
      </c>
      <c r="Y151" s="5">
        <f>IFERROR(VLOOKUP(A151,[6]cnes_cnv_leiintbr174300187_32_1!$A:$C,3,0),0)</f>
        <v>0</v>
      </c>
      <c r="Z151" s="12">
        <f>IFERROR(VLOOKUP(A151,[7]cnes_cnv_leiintbr175117187_32_1!$A:$C,3,0),0)</f>
        <v>0</v>
      </c>
      <c r="AA151" s="18">
        <f>IFERROR(VLOOKUP(A151,[8]cnes_cnv_leiintbr180027187_32_1!$A:$C,3,0),0)</f>
        <v>0</v>
      </c>
      <c r="AB151" s="72">
        <f t="shared" si="6"/>
        <v>1062.25</v>
      </c>
      <c r="AC151" s="12">
        <v>948</v>
      </c>
      <c r="AD151" s="12">
        <v>506</v>
      </c>
      <c r="AE151" s="12">
        <v>124</v>
      </c>
      <c r="AF151" s="12">
        <v>61</v>
      </c>
      <c r="AG151" s="12">
        <v>85</v>
      </c>
      <c r="AH151" s="19">
        <v>2.927819183899949E-4</v>
      </c>
      <c r="AI151" s="12">
        <v>2</v>
      </c>
      <c r="AJ151" s="12">
        <f t="shared" si="7"/>
        <v>2</v>
      </c>
      <c r="AK151" s="12">
        <v>17</v>
      </c>
      <c r="AL151" s="5">
        <v>0</v>
      </c>
      <c r="AM151" s="5">
        <v>4</v>
      </c>
      <c r="AN151" s="72">
        <v>2.3255813953488372E-2</v>
      </c>
      <c r="AO151" s="18">
        <v>0</v>
      </c>
      <c r="AP151" s="5">
        <f>IFERROR(VLOOKUP(A151,[9]cnes_cnv_leiintbr135436200_238_!$A:$E,5,0),0)</f>
        <v>0</v>
      </c>
      <c r="AQ151" s="5">
        <v>0</v>
      </c>
      <c r="AR151" s="5">
        <v>0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 s="5">
        <f t="shared" si="8"/>
        <v>1.9704433497536946E-2</v>
      </c>
      <c r="AY151" s="12">
        <v>1</v>
      </c>
      <c r="AZ151" s="71">
        <v>1</v>
      </c>
      <c r="BA151" s="12">
        <v>1475</v>
      </c>
      <c r="BB151" s="73">
        <v>0.50972364380757418</v>
      </c>
      <c r="BC151" s="12">
        <v>203</v>
      </c>
      <c r="BD151" s="12">
        <v>158</v>
      </c>
      <c r="BE151" s="12">
        <v>112</v>
      </c>
      <c r="BF151" s="12">
        <v>0</v>
      </c>
      <c r="BG151" s="12">
        <v>71</v>
      </c>
      <c r="BH151" s="12">
        <v>2</v>
      </c>
      <c r="BI151" s="12">
        <v>17</v>
      </c>
      <c r="BJ151" s="12">
        <v>0</v>
      </c>
      <c r="BK151" s="12">
        <v>0</v>
      </c>
      <c r="BL151" s="12">
        <v>23</v>
      </c>
      <c r="BM151" s="74">
        <v>0.76043749999999988</v>
      </c>
      <c r="BN151" s="72">
        <v>11.87017285766823</v>
      </c>
      <c r="BO151" s="5">
        <v>0</v>
      </c>
    </row>
    <row r="152" spans="1:67">
      <c r="A152" s="9">
        <v>24015</v>
      </c>
      <c r="B152" s="9" t="s">
        <v>530</v>
      </c>
      <c r="C152" s="9" t="s">
        <v>529</v>
      </c>
      <c r="D152" s="12">
        <v>254824</v>
      </c>
      <c r="E152" s="12">
        <v>19114</v>
      </c>
      <c r="F152" s="12">
        <v>19160</v>
      </c>
      <c r="G152" s="12">
        <v>18529</v>
      </c>
      <c r="H152" s="12">
        <v>19496</v>
      </c>
      <c r="I152" s="12">
        <v>43361</v>
      </c>
      <c r="J152" s="12">
        <v>40959</v>
      </c>
      <c r="K152" s="12">
        <v>32670</v>
      </c>
      <c r="L152" s="12">
        <v>27443</v>
      </c>
      <c r="M152" s="12">
        <v>16368</v>
      </c>
      <c r="N152" s="12">
        <v>11265</v>
      </c>
      <c r="O152" s="12">
        <v>6459</v>
      </c>
      <c r="P152" s="12">
        <v>29246</v>
      </c>
      <c r="Q152" s="12">
        <f>VLOOKUP(A152,'[1]RAIS_workers_2025-04-02T13_41_0'!$A:$C,3,0)</f>
        <v>193</v>
      </c>
      <c r="R152" s="12">
        <f>VLOOKUP(A152,'[2]RAIS_workers_2025-04-02T14_01_0'!$A:$C,3,0)</f>
        <v>1526</v>
      </c>
      <c r="S152" s="12">
        <f>VLOOKUP(A152,'[3]RAIS_workers_2025-04-02T14_32_3'!$A:$C,3,0)</f>
        <v>4270</v>
      </c>
      <c r="T152" s="70">
        <f>VLOOKUP(A152,[4]consulta3255115!$A:$D,3,0)</f>
        <v>1286.0048460906501</v>
      </c>
      <c r="U152" s="76">
        <v>0.3423454523422817</v>
      </c>
      <c r="V152" s="12">
        <v>7293</v>
      </c>
      <c r="W152" s="77">
        <v>1.0670731707317074E-2</v>
      </c>
      <c r="X152" s="12">
        <f>IFERROR(VLOOKUP(A152,[5]cnes_cnv_leiintbr173714187_32_1!$A:$C,3,0),0)</f>
        <v>0</v>
      </c>
      <c r="Y152" s="5">
        <f>IFERROR(VLOOKUP(A152,[6]cnes_cnv_leiintbr174300187_32_1!$A:$C,3,0),0)</f>
        <v>0</v>
      </c>
      <c r="Z152" s="12">
        <f>IFERROR(VLOOKUP(A152,[7]cnes_cnv_leiintbr175117187_32_1!$A:$C,3,0),0)</f>
        <v>0</v>
      </c>
      <c r="AA152" s="18">
        <f>IFERROR(VLOOKUP(A152,[8]cnes_cnv_leiintbr180027187_32_1!$A:$C,3,0),0)</f>
        <v>0</v>
      </c>
      <c r="AB152" s="72">
        <f t="shared" si="6"/>
        <v>1215.5</v>
      </c>
      <c r="AC152" s="12">
        <v>1673</v>
      </c>
      <c r="AD152" s="12">
        <v>1096</v>
      </c>
      <c r="AE152" s="12">
        <v>318</v>
      </c>
      <c r="AF152" s="12">
        <v>112</v>
      </c>
      <c r="AG152" s="12">
        <v>193</v>
      </c>
      <c r="AH152" s="19">
        <v>2.9491265316545778E-3</v>
      </c>
      <c r="AI152" s="12">
        <v>0</v>
      </c>
      <c r="AJ152" s="12">
        <f t="shared" si="7"/>
        <v>0</v>
      </c>
      <c r="AK152" s="12">
        <v>7</v>
      </c>
      <c r="AL152" s="5">
        <v>0</v>
      </c>
      <c r="AM152" s="5">
        <v>6</v>
      </c>
      <c r="AN152" s="72">
        <v>2.6548672566371681E-2</v>
      </c>
      <c r="AO152" s="18">
        <v>0</v>
      </c>
      <c r="AP152" s="5">
        <f>IFERROR(VLOOKUP(A152,[9]cnes_cnv_leiintbr135436200_238_!$A:$E,5,0),0)</f>
        <v>1</v>
      </c>
      <c r="AQ152" s="5">
        <v>0</v>
      </c>
      <c r="AR152" s="5">
        <v>0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 s="5">
        <f t="shared" si="8"/>
        <v>5.7692307692307696E-2</v>
      </c>
      <c r="AY152" s="12">
        <v>5</v>
      </c>
      <c r="AZ152" s="71">
        <v>1</v>
      </c>
      <c r="BA152" s="12">
        <v>1702</v>
      </c>
      <c r="BB152" s="73">
        <v>0.20794889992902768</v>
      </c>
      <c r="BC152" s="12">
        <v>104</v>
      </c>
      <c r="BD152" s="12">
        <v>138</v>
      </c>
      <c r="BE152" s="12">
        <v>137</v>
      </c>
      <c r="BF152" s="12">
        <v>0</v>
      </c>
      <c r="BG152" s="12">
        <v>0</v>
      </c>
      <c r="BH152" s="12">
        <v>1</v>
      </c>
      <c r="BI152" s="12">
        <v>48</v>
      </c>
      <c r="BJ152" s="12">
        <v>1</v>
      </c>
      <c r="BK152" s="12">
        <v>0</v>
      </c>
      <c r="BL152" s="12">
        <v>33</v>
      </c>
      <c r="BM152" s="74">
        <v>0.72590909090909095</v>
      </c>
      <c r="BN152" s="72">
        <v>11.064747200778918</v>
      </c>
      <c r="BO152" s="5">
        <v>0</v>
      </c>
    </row>
    <row r="153" spans="1:67">
      <c r="A153" s="9">
        <v>24016</v>
      </c>
      <c r="B153" s="9" t="s">
        <v>535</v>
      </c>
      <c r="C153" s="9" t="s">
        <v>529</v>
      </c>
      <c r="D153" s="12">
        <v>93134</v>
      </c>
      <c r="E153" s="12">
        <v>8011</v>
      </c>
      <c r="F153" s="12">
        <v>7849</v>
      </c>
      <c r="G153" s="12">
        <v>7374</v>
      </c>
      <c r="H153" s="12">
        <v>7617</v>
      </c>
      <c r="I153" s="12">
        <v>16573</v>
      </c>
      <c r="J153" s="12">
        <v>14934</v>
      </c>
      <c r="K153" s="12">
        <v>11489</v>
      </c>
      <c r="L153" s="12">
        <v>8965</v>
      </c>
      <c r="M153" s="12">
        <v>5052</v>
      </c>
      <c r="N153" s="12">
        <v>3568</v>
      </c>
      <c r="O153" s="12">
        <v>1702</v>
      </c>
      <c r="P153" s="12">
        <v>12505</v>
      </c>
      <c r="Q153" s="12">
        <f>VLOOKUP(A153,'[1]RAIS_workers_2025-04-02T13_41_0'!$A:$C,3,0)</f>
        <v>29</v>
      </c>
      <c r="R153" s="12">
        <f>VLOOKUP(A153,'[2]RAIS_workers_2025-04-02T14_01_0'!$A:$C,3,0)</f>
        <v>499</v>
      </c>
      <c r="S153" s="12">
        <f>VLOOKUP(A153,'[3]RAIS_workers_2025-04-02T14_32_3'!$A:$C,3,0)</f>
        <v>1856</v>
      </c>
      <c r="T153" s="70">
        <f>VLOOKUP(A153,[4]consulta3255115!$A:$D,3,0)</f>
        <v>1339.77378296288</v>
      </c>
      <c r="U153" s="76">
        <v>0.31347713937997423</v>
      </c>
      <c r="V153" s="12">
        <v>2722</v>
      </c>
      <c r="W153" s="77">
        <v>2.2155463762673678E-2</v>
      </c>
      <c r="X153" s="12">
        <f>IFERROR(VLOOKUP(A153,[5]cnes_cnv_leiintbr173714187_32_1!$A:$C,3,0),0)</f>
        <v>0</v>
      </c>
      <c r="Y153" s="5">
        <f>IFERROR(VLOOKUP(A153,[6]cnes_cnv_leiintbr174300187_32_1!$A:$C,3,0),0)</f>
        <v>0</v>
      </c>
      <c r="Z153" s="12">
        <f>IFERROR(VLOOKUP(A153,[7]cnes_cnv_leiintbr175117187_32_1!$A:$C,3,0),0)</f>
        <v>0</v>
      </c>
      <c r="AA153" s="18">
        <f>IFERROR(VLOOKUP(A153,[8]cnes_cnv_leiintbr180027187_32_1!$A:$C,3,0),0)</f>
        <v>0</v>
      </c>
      <c r="AB153" s="72">
        <f t="shared" si="6"/>
        <v>1361</v>
      </c>
      <c r="AC153" s="12">
        <v>854</v>
      </c>
      <c r="AD153" s="12">
        <v>373</v>
      </c>
      <c r="AE153" s="12">
        <v>91</v>
      </c>
      <c r="AF153" s="12">
        <v>35</v>
      </c>
      <c r="AG153" s="12">
        <v>29</v>
      </c>
      <c r="AH153" s="19">
        <v>2.7269528441888902E-3</v>
      </c>
      <c r="AI153" s="12">
        <v>0</v>
      </c>
      <c r="AJ153" s="12">
        <f t="shared" si="7"/>
        <v>0</v>
      </c>
      <c r="AK153" s="12">
        <v>1</v>
      </c>
      <c r="AL153" s="5">
        <v>0</v>
      </c>
      <c r="AM153" s="5">
        <v>2</v>
      </c>
      <c r="AN153" s="72">
        <v>3.8461538461538464E-2</v>
      </c>
      <c r="AO153" s="18">
        <v>0</v>
      </c>
      <c r="AP153" s="5">
        <f>IFERROR(VLOOKUP(A153,[9]cnes_cnv_leiintbr135436200_238_!$A:$E,5,0),0)</f>
        <v>0</v>
      </c>
      <c r="AQ153" s="5">
        <v>0</v>
      </c>
      <c r="AR153" s="5">
        <v>0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 s="5">
        <f t="shared" si="8"/>
        <v>2.5316455696202531E-2</v>
      </c>
      <c r="AY153" s="12">
        <v>0</v>
      </c>
      <c r="AZ153" s="73">
        <v>0</v>
      </c>
      <c r="BA153" s="12">
        <v>792</v>
      </c>
      <c r="BB153" s="73">
        <v>0.98994974874371855</v>
      </c>
      <c r="BC153" s="12">
        <v>79</v>
      </c>
      <c r="BD153" s="12">
        <v>90</v>
      </c>
      <c r="BE153" s="12">
        <v>91</v>
      </c>
      <c r="BF153" s="12">
        <v>0</v>
      </c>
      <c r="BG153" s="12">
        <v>0</v>
      </c>
      <c r="BH153" s="12">
        <v>0</v>
      </c>
      <c r="BI153" s="12">
        <v>9</v>
      </c>
      <c r="BJ153" s="12">
        <v>0</v>
      </c>
      <c r="BK153" s="12">
        <v>0</v>
      </c>
      <c r="BL153" s="12">
        <v>15</v>
      </c>
      <c r="BM153" s="74">
        <v>0.7618571428571429</v>
      </c>
      <c r="BN153" s="72">
        <v>19.600807355909382</v>
      </c>
      <c r="BO153" s="5">
        <v>1</v>
      </c>
    </row>
    <row r="154" spans="1:67">
      <c r="A154" s="9">
        <v>24017</v>
      </c>
      <c r="B154" s="9" t="s">
        <v>536</v>
      </c>
      <c r="C154" s="9" t="s">
        <v>529</v>
      </c>
      <c r="D154" s="12">
        <v>334847</v>
      </c>
      <c r="E154" s="12">
        <v>25739</v>
      </c>
      <c r="F154" s="12">
        <v>25814</v>
      </c>
      <c r="G154" s="12">
        <v>25956</v>
      </c>
      <c r="H154" s="12">
        <v>27449</v>
      </c>
      <c r="I154" s="12">
        <v>60013</v>
      </c>
      <c r="J154" s="12">
        <v>54560</v>
      </c>
      <c r="K154" s="12">
        <v>44678</v>
      </c>
      <c r="L154" s="12">
        <v>34335</v>
      </c>
      <c r="M154" s="12">
        <v>19252</v>
      </c>
      <c r="N154" s="12">
        <v>11588</v>
      </c>
      <c r="O154" s="12">
        <v>5463</v>
      </c>
      <c r="P154" s="12">
        <v>64356</v>
      </c>
      <c r="Q154" s="12">
        <f>VLOOKUP(A154,'[1]RAIS_workers_2025-04-02T13_41_0'!$A:$C,3,0)</f>
        <v>373</v>
      </c>
      <c r="R154" s="12">
        <f>VLOOKUP(A154,'[2]RAIS_workers_2025-04-02T14_01_0'!$A:$C,3,0)</f>
        <v>2864</v>
      </c>
      <c r="S154" s="12">
        <f>VLOOKUP(A154,'[3]RAIS_workers_2025-04-02T14_32_3'!$A:$C,3,0)</f>
        <v>11241</v>
      </c>
      <c r="T154" s="70">
        <f>VLOOKUP(A154,[4]consulta3255115!$A:$D,3,0)</f>
        <v>1356.68223962504</v>
      </c>
      <c r="U154" s="76">
        <v>0.45160975655654312</v>
      </c>
      <c r="V154" s="12">
        <v>36118</v>
      </c>
      <c r="W154" s="77">
        <v>-4.829912255276541E-2</v>
      </c>
      <c r="X154" s="12">
        <f>IFERROR(VLOOKUP(A154,[5]cnes_cnv_leiintbr173714187_32_1!$A:$C,3,0),0)</f>
        <v>0</v>
      </c>
      <c r="Y154" s="5">
        <f>IFERROR(VLOOKUP(A154,[6]cnes_cnv_leiintbr174300187_32_1!$A:$C,3,0),0)</f>
        <v>0</v>
      </c>
      <c r="Z154" s="12">
        <f>IFERROR(VLOOKUP(A154,[7]cnes_cnv_leiintbr175117187_32_1!$A:$C,3,0),0)</f>
        <v>0</v>
      </c>
      <c r="AA154" s="18">
        <f>IFERROR(VLOOKUP(A154,[8]cnes_cnv_leiintbr180027187_32_1!$A:$C,3,0),0)</f>
        <v>0</v>
      </c>
      <c r="AB154" s="72">
        <f t="shared" si="6"/>
        <v>247.38356164383561</v>
      </c>
      <c r="AC154" s="12">
        <v>4681</v>
      </c>
      <c r="AD154" s="12">
        <v>1408</v>
      </c>
      <c r="AE154" s="12">
        <v>951</v>
      </c>
      <c r="AF154" s="12">
        <v>505</v>
      </c>
      <c r="AG154" s="12">
        <v>373</v>
      </c>
      <c r="AH154" s="19">
        <v>6.1468206472987674E-3</v>
      </c>
      <c r="AI154" s="12">
        <v>8</v>
      </c>
      <c r="AJ154" s="12">
        <f t="shared" si="7"/>
        <v>18.25</v>
      </c>
      <c r="AK154" s="12">
        <v>16</v>
      </c>
      <c r="AL154" s="5">
        <v>3</v>
      </c>
      <c r="AM154" s="5">
        <v>146</v>
      </c>
      <c r="AN154" s="72">
        <v>0.39782016348773841</v>
      </c>
      <c r="AO154" s="18">
        <v>0</v>
      </c>
      <c r="AP154" s="5">
        <f>IFERROR(VLOOKUP(A154,[9]cnes_cnv_leiintbr135436200_238_!$A:$E,5,0),0)</f>
        <v>0</v>
      </c>
      <c r="AQ154" s="5">
        <v>0</v>
      </c>
      <c r="AR154" s="5">
        <v>0</v>
      </c>
      <c r="AS154" s="5">
        <v>0</v>
      </c>
      <c r="AT154" s="5">
        <v>0</v>
      </c>
      <c r="AU154" s="5">
        <v>30</v>
      </c>
      <c r="AV154" s="5">
        <v>0</v>
      </c>
      <c r="AW154" s="5">
        <v>0</v>
      </c>
      <c r="AX154" s="5">
        <f t="shared" si="8"/>
        <v>0.46202531645569622</v>
      </c>
      <c r="AY154" s="12">
        <v>11</v>
      </c>
      <c r="AZ154" s="71">
        <v>1</v>
      </c>
      <c r="BA154" s="12">
        <v>2333</v>
      </c>
      <c r="BB154" s="73">
        <v>0.70915750915750919</v>
      </c>
      <c r="BC154" s="12">
        <v>316</v>
      </c>
      <c r="BD154" s="12">
        <v>279</v>
      </c>
      <c r="BE154" s="12">
        <v>130</v>
      </c>
      <c r="BF154" s="12">
        <v>0</v>
      </c>
      <c r="BG154" s="12">
        <v>0</v>
      </c>
      <c r="BH154" s="12">
        <v>12</v>
      </c>
      <c r="BI154" s="12">
        <v>34</v>
      </c>
      <c r="BJ154" s="12">
        <v>1</v>
      </c>
      <c r="BK154" s="12">
        <v>0</v>
      </c>
      <c r="BL154" s="12">
        <v>32</v>
      </c>
      <c r="BM154" s="74">
        <v>0.78160000000000007</v>
      </c>
      <c r="BN154" s="72">
        <v>11.593375214163359</v>
      </c>
      <c r="BO154" s="5">
        <v>3</v>
      </c>
    </row>
    <row r="155" spans="1:67">
      <c r="A155" s="9">
        <v>24018</v>
      </c>
      <c r="B155" s="9" t="s">
        <v>540</v>
      </c>
      <c r="C155" s="9" t="s">
        <v>529</v>
      </c>
      <c r="D155" s="12">
        <v>1198480</v>
      </c>
      <c r="E155" s="12">
        <v>70212</v>
      </c>
      <c r="F155" s="12">
        <v>73282</v>
      </c>
      <c r="G155" s="12">
        <v>81537</v>
      </c>
      <c r="H155" s="12">
        <v>89976</v>
      </c>
      <c r="I155" s="12">
        <v>197028</v>
      </c>
      <c r="J155" s="12">
        <v>210707</v>
      </c>
      <c r="K155" s="12">
        <v>171409</v>
      </c>
      <c r="L155" s="12">
        <v>140405</v>
      </c>
      <c r="M155" s="12">
        <v>91041</v>
      </c>
      <c r="N155" s="12">
        <v>50065</v>
      </c>
      <c r="O155" s="12">
        <v>22818</v>
      </c>
      <c r="P155" s="12">
        <v>480585</v>
      </c>
      <c r="Q155" s="12">
        <f>VLOOKUP(A155,'[1]RAIS_workers_2025-04-02T13_41_0'!$A:$C,3,0)</f>
        <v>8616</v>
      </c>
      <c r="R155" s="12">
        <f>VLOOKUP(A155,'[2]RAIS_workers_2025-04-02T14_01_0'!$A:$C,3,0)</f>
        <v>45430</v>
      </c>
      <c r="S155" s="12">
        <f>VLOOKUP(A155,'[3]RAIS_workers_2025-04-02T14_32_3'!$A:$C,3,0)</f>
        <v>100346</v>
      </c>
      <c r="T155" s="70">
        <f>VLOOKUP(A155,[4]consulta3255115!$A:$D,3,0)</f>
        <v>2323.8805841008698</v>
      </c>
      <c r="U155" s="76">
        <v>-2.2087434218057866E-2</v>
      </c>
      <c r="V155" s="12">
        <v>443987</v>
      </c>
      <c r="W155" s="77">
        <v>3.6139938996641779E-2</v>
      </c>
      <c r="X155" s="12">
        <f>IFERROR(VLOOKUP(A155,[5]cnes_cnv_leiintbr173714187_32_1!$A:$C,3,0),0)</f>
        <v>144</v>
      </c>
      <c r="Y155" s="5">
        <f>IFERROR(VLOOKUP(A155,[6]cnes_cnv_leiintbr174300187_32_1!$A:$C,3,0),0)</f>
        <v>79</v>
      </c>
      <c r="Z155" s="12">
        <f>IFERROR(VLOOKUP(A155,[7]cnes_cnv_leiintbr175117187_32_1!$A:$C,3,0),0)</f>
        <v>58</v>
      </c>
      <c r="AA155" s="18">
        <f>IFERROR(VLOOKUP(A155,[8]cnes_cnv_leiintbr180027187_32_1!$A:$C,3,0),0)</f>
        <v>127</v>
      </c>
      <c r="AB155" s="72">
        <f t="shared" si="6"/>
        <v>368.75996677740864</v>
      </c>
      <c r="AC155" s="12">
        <v>52634</v>
      </c>
      <c r="AD155" s="12">
        <v>21644</v>
      </c>
      <c r="AE155" s="12">
        <v>11955</v>
      </c>
      <c r="AF155" s="12">
        <v>11831</v>
      </c>
      <c r="AG155" s="12">
        <v>8616</v>
      </c>
      <c r="AH155" s="19">
        <v>6.4136963259593394E-3</v>
      </c>
      <c r="AI155" s="12">
        <v>50</v>
      </c>
      <c r="AJ155" s="12">
        <f t="shared" si="7"/>
        <v>24.08</v>
      </c>
      <c r="AK155" s="12">
        <v>1193</v>
      </c>
      <c r="AL155" s="5">
        <v>33</v>
      </c>
      <c r="AM155" s="5">
        <v>1204</v>
      </c>
      <c r="AN155" s="72">
        <v>0.32806539509536786</v>
      </c>
      <c r="AO155" s="18">
        <v>30</v>
      </c>
      <c r="AP155" s="5">
        <f>IFERROR(VLOOKUP(A155,[9]cnes_cnv_leiintbr135436200_238_!$A:$E,5,0),0)</f>
        <v>183</v>
      </c>
      <c r="AQ155" s="5">
        <v>15</v>
      </c>
      <c r="AR155" s="5">
        <v>6</v>
      </c>
      <c r="AS155" s="5">
        <v>57</v>
      </c>
      <c r="AT155" s="5">
        <v>31</v>
      </c>
      <c r="AU155" s="5">
        <v>291</v>
      </c>
      <c r="AV155" s="5">
        <v>8</v>
      </c>
      <c r="AW155" s="5">
        <v>26</v>
      </c>
      <c r="AX155" s="5">
        <f t="shared" si="8"/>
        <v>0.56052141527001864</v>
      </c>
      <c r="AY155" s="12">
        <v>1529</v>
      </c>
      <c r="AZ155" s="73">
        <v>0.46737044145873319</v>
      </c>
      <c r="BA155" s="12">
        <v>21705</v>
      </c>
      <c r="BB155" s="73">
        <v>0.92317916002126532</v>
      </c>
      <c r="BC155" s="12">
        <v>2148</v>
      </c>
      <c r="BD155" s="12">
        <v>4747</v>
      </c>
      <c r="BE155" s="12">
        <v>776</v>
      </c>
      <c r="BF155" s="12">
        <v>366</v>
      </c>
      <c r="BG155" s="12">
        <v>483</v>
      </c>
      <c r="BH155" s="12">
        <v>39</v>
      </c>
      <c r="BI155" s="12">
        <v>338</v>
      </c>
      <c r="BJ155" s="12">
        <v>38</v>
      </c>
      <c r="BK155" s="12">
        <v>20</v>
      </c>
      <c r="BL155" s="12">
        <v>282</v>
      </c>
      <c r="BM155" s="74">
        <v>0.82266666666666666</v>
      </c>
      <c r="BN155" s="72">
        <v>12.283894449499542</v>
      </c>
      <c r="BO155" s="5">
        <v>2</v>
      </c>
    </row>
    <row r="156" spans="1:67">
      <c r="A156" s="9">
        <v>24019</v>
      </c>
      <c r="B156" s="9" t="s">
        <v>428</v>
      </c>
      <c r="C156" s="9" t="s">
        <v>529</v>
      </c>
      <c r="D156" s="12">
        <v>144665</v>
      </c>
      <c r="E156" s="12">
        <v>12010</v>
      </c>
      <c r="F156" s="12">
        <v>11840</v>
      </c>
      <c r="G156" s="12">
        <v>11488</v>
      </c>
      <c r="H156" s="12">
        <v>11802</v>
      </c>
      <c r="I156" s="12">
        <v>25333</v>
      </c>
      <c r="J156" s="12">
        <v>23504</v>
      </c>
      <c r="K156" s="12">
        <v>18281</v>
      </c>
      <c r="L156" s="12">
        <v>14261</v>
      </c>
      <c r="M156" s="12">
        <v>8318</v>
      </c>
      <c r="N156" s="12">
        <v>5070</v>
      </c>
      <c r="O156" s="12">
        <v>2758</v>
      </c>
      <c r="P156" s="12">
        <v>34040</v>
      </c>
      <c r="Q156" s="12">
        <f>VLOOKUP(A156,'[1]RAIS_workers_2025-04-02T13_41_0'!$A:$C,3,0)</f>
        <v>63</v>
      </c>
      <c r="R156" s="12">
        <f>VLOOKUP(A156,'[2]RAIS_workers_2025-04-02T14_01_0'!$A:$C,3,0)</f>
        <v>975</v>
      </c>
      <c r="S156" s="12">
        <f>VLOOKUP(A156,'[3]RAIS_workers_2025-04-02T14_32_3'!$A:$C,3,0)</f>
        <v>4431</v>
      </c>
      <c r="T156" s="70">
        <f>VLOOKUP(A156,[4]consulta3255115!$A:$D,3,0)</f>
        <v>1213.16016879684</v>
      </c>
      <c r="U156" s="76">
        <v>0.62374550294769038</v>
      </c>
      <c r="V156" s="12">
        <v>11759</v>
      </c>
      <c r="W156" s="77">
        <v>0.24512918254976704</v>
      </c>
      <c r="X156" s="12">
        <f>IFERROR(VLOOKUP(A156,[5]cnes_cnv_leiintbr173714187_32_1!$A:$C,3,0),0)</f>
        <v>0</v>
      </c>
      <c r="Y156" s="5">
        <f>IFERROR(VLOOKUP(A156,[6]cnes_cnv_leiintbr174300187_32_1!$A:$C,3,0),0)</f>
        <v>0</v>
      </c>
      <c r="Z156" s="12">
        <f>IFERROR(VLOOKUP(A156,[7]cnes_cnv_leiintbr175117187_32_1!$A:$C,3,0),0)</f>
        <v>0</v>
      </c>
      <c r="AA156" s="18">
        <f>IFERROR(VLOOKUP(A156,[8]cnes_cnv_leiintbr180027187_32_1!$A:$C,3,0),0)</f>
        <v>0</v>
      </c>
      <c r="AB156" s="72">
        <f t="shared" si="6"/>
        <v>0</v>
      </c>
      <c r="AC156" s="12">
        <v>1816</v>
      </c>
      <c r="AD156" s="12">
        <v>674</v>
      </c>
      <c r="AE156" s="12">
        <v>203</v>
      </c>
      <c r="AF156" s="12">
        <v>98</v>
      </c>
      <c r="AG156" s="12">
        <v>63</v>
      </c>
      <c r="AH156" s="19">
        <v>3.5990119587339109E-3</v>
      </c>
      <c r="AI156" s="12">
        <v>0</v>
      </c>
      <c r="AJ156" s="12">
        <f t="shared" si="7"/>
        <v>0</v>
      </c>
      <c r="AK156" s="12">
        <v>22</v>
      </c>
      <c r="AL156" s="5">
        <v>0</v>
      </c>
      <c r="AM156" s="5">
        <v>0</v>
      </c>
      <c r="AN156" s="72">
        <v>0</v>
      </c>
      <c r="AO156" s="18">
        <v>0</v>
      </c>
      <c r="AP156" s="5">
        <f>IFERROR(VLOOKUP(A156,[9]cnes_cnv_leiintbr135436200_238_!$A:$E,5,0),0)</f>
        <v>0</v>
      </c>
      <c r="AQ156" s="5">
        <v>0</v>
      </c>
      <c r="AR156" s="5">
        <v>0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 s="5">
        <f t="shared" si="8"/>
        <v>0</v>
      </c>
      <c r="AY156" s="12">
        <v>0</v>
      </c>
      <c r="AZ156" s="73">
        <v>0</v>
      </c>
      <c r="BA156" s="12">
        <v>872</v>
      </c>
      <c r="BB156" s="73">
        <v>-5.77666017087125E-5</v>
      </c>
      <c r="BC156" s="12">
        <v>68</v>
      </c>
      <c r="BD156" s="12">
        <v>64</v>
      </c>
      <c r="BE156" s="12">
        <v>57</v>
      </c>
      <c r="BF156" s="12">
        <v>0</v>
      </c>
      <c r="BG156" s="12">
        <v>0</v>
      </c>
      <c r="BH156" s="12">
        <v>1</v>
      </c>
      <c r="BI156" s="12">
        <v>13</v>
      </c>
      <c r="BJ156" s="12">
        <v>0</v>
      </c>
      <c r="BK156" s="12">
        <v>0</v>
      </c>
      <c r="BL156" s="12">
        <v>18</v>
      </c>
      <c r="BM156" s="74">
        <v>0.74664285714285705</v>
      </c>
      <c r="BN156" s="72">
        <v>14.053464266230201</v>
      </c>
      <c r="BO156" s="5">
        <v>2</v>
      </c>
    </row>
    <row r="157" spans="1:67">
      <c r="A157" s="9">
        <v>25001</v>
      </c>
      <c r="B157" s="9" t="s">
        <v>419</v>
      </c>
      <c r="C157" s="9" t="s">
        <v>413</v>
      </c>
      <c r="D157" s="12">
        <v>124239</v>
      </c>
      <c r="E157" s="12">
        <v>8429</v>
      </c>
      <c r="F157" s="12">
        <v>8077</v>
      </c>
      <c r="G157" s="12">
        <v>8801</v>
      </c>
      <c r="H157" s="12">
        <v>9805</v>
      </c>
      <c r="I157" s="12">
        <v>19977</v>
      </c>
      <c r="J157" s="12">
        <v>19588</v>
      </c>
      <c r="K157" s="12">
        <v>17097</v>
      </c>
      <c r="L157" s="12">
        <v>14093</v>
      </c>
      <c r="M157" s="12">
        <v>9393</v>
      </c>
      <c r="N157" s="12">
        <v>5906</v>
      </c>
      <c r="O157" s="12">
        <v>3073</v>
      </c>
      <c r="P157" s="12">
        <v>15617</v>
      </c>
      <c r="Q157" s="12">
        <f>VLOOKUP(A157,'[1]RAIS_workers_2025-04-02T13_41_0'!$A:$C,3,0)</f>
        <v>94</v>
      </c>
      <c r="R157" s="12">
        <f>VLOOKUP(A157,'[2]RAIS_workers_2025-04-02T14_01_0'!$A:$C,3,0)</f>
        <v>502</v>
      </c>
      <c r="S157" s="12">
        <f>VLOOKUP(A157,'[3]RAIS_workers_2025-04-02T14_32_3'!$A:$C,3,0)</f>
        <v>2368</v>
      </c>
      <c r="T157" s="70">
        <f>VLOOKUP(A157,[4]consulta3255115!$A:$D,3,0)</f>
        <v>1187.4411911009399</v>
      </c>
      <c r="U157" s="76">
        <v>0.59267378922241343</v>
      </c>
      <c r="V157" s="12">
        <v>2003</v>
      </c>
      <c r="W157" s="77">
        <v>-7.4331020812685826E-3</v>
      </c>
      <c r="X157" s="12">
        <f>IFERROR(VLOOKUP(A157,[5]cnes_cnv_leiintbr173714187_32_1!$A:$C,3,0),0)</f>
        <v>0</v>
      </c>
      <c r="Y157" s="5">
        <f>IFERROR(VLOOKUP(A157,[6]cnes_cnv_leiintbr174300187_32_1!$A:$C,3,0),0)</f>
        <v>0</v>
      </c>
      <c r="Z157" s="12">
        <f>IFERROR(VLOOKUP(A157,[7]cnes_cnv_leiintbr175117187_32_1!$A:$C,3,0),0)</f>
        <v>0</v>
      </c>
      <c r="AA157" s="18">
        <f>IFERROR(VLOOKUP(A157,[8]cnes_cnv_leiintbr180027187_32_1!$A:$C,3,0),0)</f>
        <v>0</v>
      </c>
      <c r="AB157" s="72">
        <f t="shared" si="6"/>
        <v>667.66666666666663</v>
      </c>
      <c r="AC157" s="12">
        <v>1141</v>
      </c>
      <c r="AD157" s="12">
        <v>304</v>
      </c>
      <c r="AE157" s="12">
        <v>126</v>
      </c>
      <c r="AF157" s="12">
        <v>72</v>
      </c>
      <c r="AG157" s="12">
        <v>94</v>
      </c>
      <c r="AH157" s="19">
        <v>1.7563304916390354E-3</v>
      </c>
      <c r="AI157" s="12">
        <v>0</v>
      </c>
      <c r="AJ157" s="12">
        <f t="shared" si="7"/>
        <v>0</v>
      </c>
      <c r="AK157" s="12">
        <v>8</v>
      </c>
      <c r="AL157" s="5">
        <v>0</v>
      </c>
      <c r="AM157" s="5">
        <v>3</v>
      </c>
      <c r="AN157" s="72">
        <v>1.2875536480686695E-2</v>
      </c>
      <c r="AO157" s="18">
        <v>0</v>
      </c>
      <c r="AP157" s="5">
        <f>IFERROR(VLOOKUP(A157,[9]cnes_cnv_leiintbr135436200_238_!$A:$E,5,0),0)</f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f t="shared" si="8"/>
        <v>3.2967032967032968E-2</v>
      </c>
      <c r="AY157" s="12">
        <v>1</v>
      </c>
      <c r="AZ157" s="71">
        <v>1</v>
      </c>
      <c r="BA157" s="12">
        <v>1134</v>
      </c>
      <c r="BB157" s="73">
        <v>0.69760479041916168</v>
      </c>
      <c r="BC157" s="12">
        <v>91</v>
      </c>
      <c r="BD157" s="12">
        <v>174</v>
      </c>
      <c r="BE157" s="12">
        <v>129</v>
      </c>
      <c r="BF157" s="12">
        <v>0</v>
      </c>
      <c r="BG157" s="12">
        <v>6</v>
      </c>
      <c r="BH157" s="12">
        <v>19</v>
      </c>
      <c r="BI157" s="12">
        <v>34</v>
      </c>
      <c r="BJ157" s="12">
        <v>4</v>
      </c>
      <c r="BK157" s="12">
        <v>0</v>
      </c>
      <c r="BL157" s="12">
        <v>30</v>
      </c>
      <c r="BM157" s="74">
        <v>0.77218181818181819</v>
      </c>
      <c r="BN157" s="72">
        <v>16.196990424076606</v>
      </c>
      <c r="BO157" s="5">
        <v>1</v>
      </c>
    </row>
    <row r="158" spans="1:67">
      <c r="A158" s="9">
        <v>25002</v>
      </c>
      <c r="B158" s="9" t="s">
        <v>415</v>
      </c>
      <c r="C158" s="9" t="s">
        <v>413</v>
      </c>
      <c r="D158" s="12">
        <v>178797</v>
      </c>
      <c r="E158" s="12">
        <v>12181</v>
      </c>
      <c r="F158" s="12">
        <v>11767</v>
      </c>
      <c r="G158" s="12">
        <v>12497</v>
      </c>
      <c r="H158" s="12">
        <v>13309</v>
      </c>
      <c r="I158" s="12">
        <v>28605</v>
      </c>
      <c r="J158" s="12">
        <v>29124</v>
      </c>
      <c r="K158" s="12">
        <v>24036</v>
      </c>
      <c r="L158" s="12">
        <v>19010</v>
      </c>
      <c r="M158" s="12">
        <v>13856</v>
      </c>
      <c r="N158" s="12">
        <v>9466</v>
      </c>
      <c r="O158" s="12">
        <v>4946</v>
      </c>
      <c r="P158" s="12">
        <v>25360</v>
      </c>
      <c r="Q158" s="12">
        <f>VLOOKUP(A158,'[1]RAIS_workers_2025-04-02T13_41_0'!$A:$C,3,0)</f>
        <v>105</v>
      </c>
      <c r="R158" s="12">
        <f>VLOOKUP(A158,'[2]RAIS_workers_2025-04-02T14_01_0'!$A:$C,3,0)</f>
        <v>1301</v>
      </c>
      <c r="S158" s="12">
        <f>VLOOKUP(A158,'[3]RAIS_workers_2025-04-02T14_32_3'!$A:$C,3,0)</f>
        <v>3921</v>
      </c>
      <c r="T158" s="70">
        <f>VLOOKUP(A158,[4]consulta3255115!$A:$D,3,0)</f>
        <v>1281.48855350742</v>
      </c>
      <c r="U158" s="76">
        <v>0.82313226541431794</v>
      </c>
      <c r="V158" s="12">
        <v>6397</v>
      </c>
      <c r="W158" s="77">
        <v>1.0424893381772231E-2</v>
      </c>
      <c r="X158" s="12">
        <f>IFERROR(VLOOKUP(A158,[5]cnes_cnv_leiintbr173714187_32_1!$A:$C,3,0),0)</f>
        <v>0</v>
      </c>
      <c r="Y158" s="5">
        <f>IFERROR(VLOOKUP(A158,[6]cnes_cnv_leiintbr174300187_32_1!$A:$C,3,0),0)</f>
        <v>0</v>
      </c>
      <c r="Z158" s="12">
        <f>IFERROR(VLOOKUP(A158,[7]cnes_cnv_leiintbr175117187_32_1!$A:$C,3,0),0)</f>
        <v>0</v>
      </c>
      <c r="AA158" s="18">
        <f>IFERROR(VLOOKUP(A158,[8]cnes_cnv_leiintbr180027187_32_1!$A:$C,3,0),0)</f>
        <v>0</v>
      </c>
      <c r="AB158" s="72">
        <f t="shared" si="6"/>
        <v>91.385714285714286</v>
      </c>
      <c r="AC158" s="12">
        <v>1714</v>
      </c>
      <c r="AD158" s="12">
        <v>861</v>
      </c>
      <c r="AE158" s="12">
        <v>314</v>
      </c>
      <c r="AF158" s="12">
        <v>126</v>
      </c>
      <c r="AG158" s="12">
        <v>105</v>
      </c>
      <c r="AH158" s="19">
        <v>1.7949686898421913E-3</v>
      </c>
      <c r="AI158" s="12">
        <v>5</v>
      </c>
      <c r="AJ158" s="12">
        <f t="shared" si="7"/>
        <v>14</v>
      </c>
      <c r="AK158" s="12">
        <v>25</v>
      </c>
      <c r="AL158" s="5">
        <v>0</v>
      </c>
      <c r="AM158" s="5">
        <v>70</v>
      </c>
      <c r="AN158" s="72">
        <v>0.17156862745098039</v>
      </c>
      <c r="AO158" s="18">
        <v>0</v>
      </c>
      <c r="AP158" s="5">
        <f>IFERROR(VLOOKUP(A158,[9]cnes_cnv_leiintbr135436200_238_!$A:$E,5,0),0)</f>
        <v>8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f t="shared" si="8"/>
        <v>0.44025157232704404</v>
      </c>
      <c r="AY158" s="12">
        <v>20</v>
      </c>
      <c r="AZ158" s="73">
        <v>0.66666666666666663</v>
      </c>
      <c r="BA158" s="12">
        <v>2147</v>
      </c>
      <c r="BB158" s="73">
        <v>1</v>
      </c>
      <c r="BC158" s="12">
        <v>159</v>
      </c>
      <c r="BD158" s="12">
        <v>327</v>
      </c>
      <c r="BE158" s="12">
        <v>54</v>
      </c>
      <c r="BF158" s="12">
        <v>89</v>
      </c>
      <c r="BG158" s="12">
        <v>111</v>
      </c>
      <c r="BH158" s="12">
        <v>14</v>
      </c>
      <c r="BI158" s="12">
        <v>58</v>
      </c>
      <c r="BJ158" s="12">
        <v>9</v>
      </c>
      <c r="BK158" s="12">
        <v>5</v>
      </c>
      <c r="BL158" s="12">
        <v>52</v>
      </c>
      <c r="BM158" s="74">
        <v>0.71760000000000013</v>
      </c>
      <c r="BN158" s="72">
        <v>18.441901408450704</v>
      </c>
      <c r="BO158" s="5">
        <v>1</v>
      </c>
    </row>
    <row r="159" spans="1:67">
      <c r="A159" s="9">
        <v>25003</v>
      </c>
      <c r="B159" s="9" t="s">
        <v>435</v>
      </c>
      <c r="C159" s="9" t="s">
        <v>413</v>
      </c>
      <c r="D159" s="12">
        <v>190519</v>
      </c>
      <c r="E159" s="12">
        <v>12487</v>
      </c>
      <c r="F159" s="12">
        <v>12143</v>
      </c>
      <c r="G159" s="12">
        <v>13143</v>
      </c>
      <c r="H159" s="12">
        <v>14039</v>
      </c>
      <c r="I159" s="12">
        <v>27717</v>
      </c>
      <c r="J159" s="12">
        <v>29360</v>
      </c>
      <c r="K159" s="12">
        <v>27123</v>
      </c>
      <c r="L159" s="12">
        <v>22077</v>
      </c>
      <c r="M159" s="12">
        <v>15834</v>
      </c>
      <c r="N159" s="12">
        <v>10762</v>
      </c>
      <c r="O159" s="12">
        <v>5834</v>
      </c>
      <c r="P159" s="12">
        <v>24613</v>
      </c>
      <c r="Q159" s="12">
        <f>VLOOKUP(A159,'[1]RAIS_workers_2025-04-02T13_41_0'!$A:$C,3,0)</f>
        <v>154</v>
      </c>
      <c r="R159" s="12">
        <f>VLOOKUP(A159,'[2]RAIS_workers_2025-04-02T14_01_0'!$A:$C,3,0)</f>
        <v>814</v>
      </c>
      <c r="S159" s="12">
        <f>VLOOKUP(A159,'[3]RAIS_workers_2025-04-02T14_32_3'!$A:$C,3,0)</f>
        <v>4239</v>
      </c>
      <c r="T159" s="70">
        <f>VLOOKUP(A159,[4]consulta3255115!$A:$D,3,0)</f>
        <v>1234.6236630794599</v>
      </c>
      <c r="U159" s="76">
        <v>0.63976846672773846</v>
      </c>
      <c r="V159" s="12">
        <v>10148</v>
      </c>
      <c r="W159" s="77">
        <v>7.12551462050037E-2</v>
      </c>
      <c r="X159" s="12">
        <f>IFERROR(VLOOKUP(A159,[5]cnes_cnv_leiintbr173714187_32_1!$A:$C,3,0),0)</f>
        <v>1</v>
      </c>
      <c r="Y159" s="5">
        <f>IFERROR(VLOOKUP(A159,[6]cnes_cnv_leiintbr174300187_32_1!$A:$C,3,0),0)</f>
        <v>0</v>
      </c>
      <c r="Z159" s="12">
        <f>IFERROR(VLOOKUP(A159,[7]cnes_cnv_leiintbr175117187_32_1!$A:$C,3,0),0)</f>
        <v>0</v>
      </c>
      <c r="AA159" s="18">
        <f>IFERROR(VLOOKUP(A159,[8]cnes_cnv_leiintbr180027187_32_1!$A:$C,3,0),0)</f>
        <v>1</v>
      </c>
      <c r="AB159" s="72">
        <f t="shared" si="6"/>
        <v>225.51111111111112</v>
      </c>
      <c r="AC159" s="12">
        <v>1772</v>
      </c>
      <c r="AD159" s="12">
        <v>458</v>
      </c>
      <c r="AE159" s="12">
        <v>231</v>
      </c>
      <c r="AF159" s="12">
        <v>125</v>
      </c>
      <c r="AG159" s="12">
        <v>154</v>
      </c>
      <c r="AH159" s="19">
        <v>9.9713218510277812E-4</v>
      </c>
      <c r="AI159" s="12">
        <v>4</v>
      </c>
      <c r="AJ159" s="12">
        <f t="shared" si="7"/>
        <v>11.25</v>
      </c>
      <c r="AK159" s="12">
        <v>59</v>
      </c>
      <c r="AL159" s="5">
        <v>0</v>
      </c>
      <c r="AM159" s="5">
        <v>45</v>
      </c>
      <c r="AN159" s="72">
        <v>0.14150943396226415</v>
      </c>
      <c r="AO159" s="18">
        <v>0</v>
      </c>
      <c r="AP159" s="5">
        <f>IFERROR(VLOOKUP(A159,[9]cnes_cnv_leiintbr135436200_238_!$A:$E,5,0),0)</f>
        <v>6</v>
      </c>
      <c r="AQ159" s="5">
        <v>0</v>
      </c>
      <c r="AR159" s="5">
        <v>1</v>
      </c>
      <c r="AS159" s="5">
        <v>1</v>
      </c>
      <c r="AT159" s="5">
        <v>2</v>
      </c>
      <c r="AU159" s="5">
        <v>1</v>
      </c>
      <c r="AV159" s="5">
        <v>0</v>
      </c>
      <c r="AW159" s="5">
        <v>1</v>
      </c>
      <c r="AX159" s="5">
        <f t="shared" si="8"/>
        <v>0.13931888544891641</v>
      </c>
      <c r="AY159" s="12">
        <v>14</v>
      </c>
      <c r="AZ159" s="73">
        <v>0.55555555555555558</v>
      </c>
      <c r="BA159" s="12">
        <v>2368</v>
      </c>
      <c r="BB159" s="73">
        <v>0.6938483547925608</v>
      </c>
      <c r="BC159" s="12">
        <v>323</v>
      </c>
      <c r="BD159" s="12">
        <v>343</v>
      </c>
      <c r="BE159" s="12">
        <v>96</v>
      </c>
      <c r="BF159" s="12">
        <v>0</v>
      </c>
      <c r="BG159" s="12">
        <v>0</v>
      </c>
      <c r="BH159" s="12">
        <v>28</v>
      </c>
      <c r="BI159" s="12">
        <v>101</v>
      </c>
      <c r="BJ159" s="12">
        <v>13</v>
      </c>
      <c r="BK159" s="12">
        <v>2</v>
      </c>
      <c r="BL159" s="12">
        <v>55</v>
      </c>
      <c r="BM159" s="74">
        <v>0.76394117647058823</v>
      </c>
      <c r="BN159" s="72">
        <v>17.010541490224345</v>
      </c>
      <c r="BO159" s="5">
        <v>1</v>
      </c>
    </row>
    <row r="160" spans="1:67">
      <c r="A160" s="9">
        <v>25004</v>
      </c>
      <c r="B160" s="9" t="s">
        <v>429</v>
      </c>
      <c r="C160" s="9" t="s">
        <v>413</v>
      </c>
      <c r="D160" s="12">
        <v>135829</v>
      </c>
      <c r="E160" s="12">
        <v>9502</v>
      </c>
      <c r="F160" s="12">
        <v>9127</v>
      </c>
      <c r="G160" s="12">
        <v>9950</v>
      </c>
      <c r="H160" s="12">
        <v>11085</v>
      </c>
      <c r="I160" s="12">
        <v>21868</v>
      </c>
      <c r="J160" s="12">
        <v>21877</v>
      </c>
      <c r="K160" s="12">
        <v>19119</v>
      </c>
      <c r="L160" s="12">
        <v>14651</v>
      </c>
      <c r="M160" s="12">
        <v>9717</v>
      </c>
      <c r="N160" s="12">
        <v>5954</v>
      </c>
      <c r="O160" s="12">
        <v>2979</v>
      </c>
      <c r="P160" s="12">
        <v>24805</v>
      </c>
      <c r="Q160" s="12">
        <f>VLOOKUP(A160,'[1]RAIS_workers_2025-04-02T13_41_0'!$A:$C,3,0)</f>
        <v>138</v>
      </c>
      <c r="R160" s="12">
        <f>VLOOKUP(A160,'[2]RAIS_workers_2025-04-02T14_01_0'!$A:$C,3,0)</f>
        <v>1002</v>
      </c>
      <c r="S160" s="12">
        <f>VLOOKUP(A160,'[3]RAIS_workers_2025-04-02T14_32_3'!$A:$C,3,0)</f>
        <v>3774</v>
      </c>
      <c r="T160" s="70">
        <f>VLOOKUP(A160,[4]consulta3255115!$A:$D,3,0)</f>
        <v>1389.8563450624399</v>
      </c>
      <c r="U160" s="76">
        <v>0.55980283625315685</v>
      </c>
      <c r="V160" s="12">
        <v>7329</v>
      </c>
      <c r="W160" s="77">
        <v>-9.1929160470461003E-3</v>
      </c>
      <c r="X160" s="12">
        <f>IFERROR(VLOOKUP(A160,[5]cnes_cnv_leiintbr173714187_32_1!$A:$C,3,0),0)</f>
        <v>18</v>
      </c>
      <c r="Y160" s="5">
        <f>IFERROR(VLOOKUP(A160,[6]cnes_cnv_leiintbr174300187_32_1!$A:$C,3,0),0)</f>
        <v>0</v>
      </c>
      <c r="Z160" s="12">
        <f>IFERROR(VLOOKUP(A160,[7]cnes_cnv_leiintbr175117187_32_1!$A:$C,3,0),0)</f>
        <v>1</v>
      </c>
      <c r="AA160" s="18">
        <f>IFERROR(VLOOKUP(A160,[8]cnes_cnv_leiintbr180027187_32_1!$A:$C,3,0),0)</f>
        <v>10</v>
      </c>
      <c r="AB160" s="72">
        <f t="shared" si="6"/>
        <v>1221.5</v>
      </c>
      <c r="AC160" s="12">
        <v>1800</v>
      </c>
      <c r="AD160" s="12">
        <v>545</v>
      </c>
      <c r="AE160" s="12">
        <v>285</v>
      </c>
      <c r="AF160" s="12">
        <v>172</v>
      </c>
      <c r="AG160" s="12">
        <v>138</v>
      </c>
      <c r="AH160" s="19">
        <v>1.8360626340072628E-3</v>
      </c>
      <c r="AI160" s="12">
        <v>2</v>
      </c>
      <c r="AJ160" s="12">
        <f t="shared" si="7"/>
        <v>3</v>
      </c>
      <c r="AK160" s="12">
        <v>37</v>
      </c>
      <c r="AL160" s="5">
        <v>1</v>
      </c>
      <c r="AM160" s="5">
        <v>6</v>
      </c>
      <c r="AN160" s="72">
        <v>1.9543973941368076E-2</v>
      </c>
      <c r="AO160" s="18">
        <v>0</v>
      </c>
      <c r="AP160" s="5">
        <f>IFERROR(VLOOKUP(A160,[9]cnes_cnv_leiintbr135436200_238_!$A:$E,5,0),0)</f>
        <v>0</v>
      </c>
      <c r="AQ160" s="5">
        <v>0</v>
      </c>
      <c r="AR160" s="5">
        <v>0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 s="5">
        <f t="shared" si="8"/>
        <v>7.407407407407407E-2</v>
      </c>
      <c r="AY160" s="12">
        <v>29</v>
      </c>
      <c r="AZ160" s="71">
        <v>1</v>
      </c>
      <c r="BA160" s="12">
        <v>1499</v>
      </c>
      <c r="BB160" s="73">
        <v>0.187797147385103</v>
      </c>
      <c r="BC160" s="12">
        <v>81</v>
      </c>
      <c r="BD160" s="12">
        <v>243</v>
      </c>
      <c r="BE160" s="12">
        <v>15</v>
      </c>
      <c r="BF160" s="12">
        <v>89</v>
      </c>
      <c r="BG160" s="12">
        <v>114</v>
      </c>
      <c r="BH160" s="12">
        <v>6</v>
      </c>
      <c r="BI160" s="12">
        <v>40</v>
      </c>
      <c r="BJ160" s="12">
        <v>9</v>
      </c>
      <c r="BK160" s="12">
        <v>3</v>
      </c>
      <c r="BL160" s="12">
        <v>39</v>
      </c>
      <c r="BM160" s="74">
        <v>0.75933333333333342</v>
      </c>
      <c r="BN160" s="72">
        <v>17.726098191214479</v>
      </c>
      <c r="BO160" s="5">
        <v>2</v>
      </c>
    </row>
    <row r="161" spans="1:67">
      <c r="A161" s="9">
        <v>25005</v>
      </c>
      <c r="B161" s="9" t="s">
        <v>430</v>
      </c>
      <c r="C161" s="9" t="s">
        <v>413</v>
      </c>
      <c r="D161" s="12">
        <v>71026</v>
      </c>
      <c r="E161" s="12">
        <v>4881</v>
      </c>
      <c r="F161" s="12">
        <v>4790</v>
      </c>
      <c r="G161" s="12">
        <v>4933</v>
      </c>
      <c r="H161" s="12">
        <v>5096</v>
      </c>
      <c r="I161" s="12">
        <v>10822</v>
      </c>
      <c r="J161" s="12">
        <v>10934</v>
      </c>
      <c r="K161" s="12">
        <v>9816</v>
      </c>
      <c r="L161" s="12">
        <v>8201</v>
      </c>
      <c r="M161" s="12">
        <v>5859</v>
      </c>
      <c r="N161" s="12">
        <v>3780</v>
      </c>
      <c r="O161" s="12">
        <v>1914</v>
      </c>
      <c r="P161" s="12">
        <v>6679</v>
      </c>
      <c r="Q161" s="12">
        <f>VLOOKUP(A161,'[1]RAIS_workers_2025-04-02T13_41_0'!$A:$C,3,0)</f>
        <v>114</v>
      </c>
      <c r="R161" s="12">
        <f>VLOOKUP(A161,'[2]RAIS_workers_2025-04-02T14_01_0'!$A:$C,3,0)</f>
        <v>151</v>
      </c>
      <c r="S161" s="12">
        <f>VLOOKUP(A161,'[3]RAIS_workers_2025-04-02T14_32_3'!$A:$C,3,0)</f>
        <v>1504</v>
      </c>
      <c r="T161" s="70">
        <f>VLOOKUP(A161,[4]consulta3255115!$A:$D,3,0)</f>
        <v>1112.25334113642</v>
      </c>
      <c r="U161" s="76">
        <v>0.68274890765022156</v>
      </c>
      <c r="V161" s="12">
        <v>803</v>
      </c>
      <c r="W161" s="77">
        <v>-9.5720720720720714E-2</v>
      </c>
      <c r="X161" s="12">
        <f>IFERROR(VLOOKUP(A161,[5]cnes_cnv_leiintbr173714187_32_1!$A:$C,3,0),0)</f>
        <v>0</v>
      </c>
      <c r="Y161" s="5">
        <f>IFERROR(VLOOKUP(A161,[6]cnes_cnv_leiintbr174300187_32_1!$A:$C,3,0),0)</f>
        <v>0</v>
      </c>
      <c r="Z161" s="12">
        <f>IFERROR(VLOOKUP(A161,[7]cnes_cnv_leiintbr175117187_32_1!$A:$C,3,0),0)</f>
        <v>0</v>
      </c>
      <c r="AA161" s="18">
        <f>IFERROR(VLOOKUP(A161,[8]cnes_cnv_leiintbr180027187_32_1!$A:$C,3,0),0)</f>
        <v>0</v>
      </c>
      <c r="AB161" s="72">
        <f t="shared" si="6"/>
        <v>100.375</v>
      </c>
      <c r="AC161" s="12">
        <v>597</v>
      </c>
      <c r="AD161" s="12">
        <v>68</v>
      </c>
      <c r="AE161" s="12">
        <v>32</v>
      </c>
      <c r="AF161" s="12">
        <v>51</v>
      </c>
      <c r="AG161" s="12">
        <v>114</v>
      </c>
      <c r="AH161" s="19">
        <v>-5.904601131597742E-4</v>
      </c>
      <c r="AI161" s="12">
        <v>1</v>
      </c>
      <c r="AJ161" s="12">
        <f t="shared" si="7"/>
        <v>8</v>
      </c>
      <c r="AK161" s="12">
        <v>0</v>
      </c>
      <c r="AL161" s="5">
        <v>0</v>
      </c>
      <c r="AM161" s="5">
        <v>8</v>
      </c>
      <c r="AN161" s="72">
        <v>3.6036036036036036E-2</v>
      </c>
      <c r="AO161" s="18">
        <v>0</v>
      </c>
      <c r="AP161" s="5">
        <f>IFERROR(VLOOKUP(A161,[9]cnes_cnv_leiintbr135436200_238_!$A:$E,5,0),0)</f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f t="shared" si="8"/>
        <v>0.34782608695652173</v>
      </c>
      <c r="AY161" s="12">
        <v>0</v>
      </c>
      <c r="AZ161" s="73">
        <v>0</v>
      </c>
      <c r="BA161" s="12">
        <v>733</v>
      </c>
      <c r="BB161" s="73">
        <v>0.86040609137055835</v>
      </c>
      <c r="BC161" s="12">
        <v>23</v>
      </c>
      <c r="BD161" s="12">
        <v>113</v>
      </c>
      <c r="BE161" s="12">
        <v>38</v>
      </c>
      <c r="BF161" s="12">
        <v>0</v>
      </c>
      <c r="BG161" s="12">
        <v>0</v>
      </c>
      <c r="BH161" s="12">
        <v>1</v>
      </c>
      <c r="BI161" s="12">
        <v>23</v>
      </c>
      <c r="BJ161" s="12">
        <v>1</v>
      </c>
      <c r="BK161" s="12">
        <v>0</v>
      </c>
      <c r="BL161" s="12">
        <v>18</v>
      </c>
      <c r="BM161" s="74">
        <v>0.76611111111111108</v>
      </c>
      <c r="BN161" s="72">
        <v>17.923721566615342</v>
      </c>
      <c r="BO161" s="5">
        <v>0</v>
      </c>
    </row>
    <row r="162" spans="1:67">
      <c r="A162" s="9">
        <v>25006</v>
      </c>
      <c r="B162" s="9" t="s">
        <v>425</v>
      </c>
      <c r="C162" s="9" t="s">
        <v>413</v>
      </c>
      <c r="D162" s="12">
        <v>85935</v>
      </c>
      <c r="E162" s="12">
        <v>6180</v>
      </c>
      <c r="F162" s="12">
        <v>5990</v>
      </c>
      <c r="G162" s="12">
        <v>6349</v>
      </c>
      <c r="H162" s="12">
        <v>6712</v>
      </c>
      <c r="I162" s="12">
        <v>13586</v>
      </c>
      <c r="J162" s="12">
        <v>13919</v>
      </c>
      <c r="K162" s="12">
        <v>11820</v>
      </c>
      <c r="L162" s="12">
        <v>8934</v>
      </c>
      <c r="M162" s="12">
        <v>6286</v>
      </c>
      <c r="N162" s="12">
        <v>4135</v>
      </c>
      <c r="O162" s="12">
        <v>2024</v>
      </c>
      <c r="P162" s="12">
        <v>8933</v>
      </c>
      <c r="Q162" s="12">
        <f>VLOOKUP(A162,'[1]RAIS_workers_2025-04-02T13_41_0'!$A:$C,3,0)</f>
        <v>26</v>
      </c>
      <c r="R162" s="12">
        <f>VLOOKUP(A162,'[2]RAIS_workers_2025-04-02T14_01_0'!$A:$C,3,0)</f>
        <v>234</v>
      </c>
      <c r="S162" s="12">
        <f>VLOOKUP(A162,'[3]RAIS_workers_2025-04-02T14_32_3'!$A:$C,3,0)</f>
        <v>1868</v>
      </c>
      <c r="T162" s="70">
        <f>VLOOKUP(A162,[4]consulta3255115!$A:$D,3,0)</f>
        <v>1065.8052553427799</v>
      </c>
      <c r="U162" s="76">
        <v>0.81018356679069436</v>
      </c>
      <c r="V162" s="12">
        <v>1116</v>
      </c>
      <c r="W162" s="77">
        <v>-1.0638297872340425E-2</v>
      </c>
      <c r="X162" s="12">
        <f>IFERROR(VLOOKUP(A162,[5]cnes_cnv_leiintbr173714187_32_1!$A:$C,3,0),0)</f>
        <v>0</v>
      </c>
      <c r="Y162" s="5">
        <f>IFERROR(VLOOKUP(A162,[6]cnes_cnv_leiintbr174300187_32_1!$A:$C,3,0),0)</f>
        <v>0</v>
      </c>
      <c r="Z162" s="12">
        <f>IFERROR(VLOOKUP(A162,[7]cnes_cnv_leiintbr175117187_32_1!$A:$C,3,0),0)</f>
        <v>0</v>
      </c>
      <c r="AA162" s="18">
        <f>IFERROR(VLOOKUP(A162,[8]cnes_cnv_leiintbr180027187_32_1!$A:$C,3,0),0)</f>
        <v>0</v>
      </c>
      <c r="AB162" s="72">
        <f t="shared" si="6"/>
        <v>372</v>
      </c>
      <c r="AC162" s="12">
        <v>861</v>
      </c>
      <c r="AD162" s="12">
        <v>122</v>
      </c>
      <c r="AE162" s="12">
        <v>73</v>
      </c>
      <c r="AF162" s="12">
        <v>39</v>
      </c>
      <c r="AG162" s="12">
        <v>26</v>
      </c>
      <c r="AH162" s="19">
        <v>-3.7493194600346502E-4</v>
      </c>
      <c r="AI162" s="12">
        <v>0</v>
      </c>
      <c r="AJ162" s="12">
        <f t="shared" si="7"/>
        <v>0</v>
      </c>
      <c r="AK162" s="12">
        <v>0</v>
      </c>
      <c r="AL162" s="5">
        <v>0</v>
      </c>
      <c r="AM162" s="5">
        <v>3</v>
      </c>
      <c r="AN162" s="72">
        <v>1.8867924528301886E-2</v>
      </c>
      <c r="AO162" s="18">
        <v>0</v>
      </c>
      <c r="AP162" s="5">
        <f>IFERROR(VLOOKUP(A162,[9]cnes_cnv_leiintbr135436200_238_!$A:$E,5,0),0)</f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3</v>
      </c>
      <c r="AV162" s="5">
        <v>0</v>
      </c>
      <c r="AW162" s="5">
        <v>0</v>
      </c>
      <c r="AX162" s="5">
        <f t="shared" si="8"/>
        <v>7.3170731707317069E-2</v>
      </c>
      <c r="AY162" s="12">
        <v>0</v>
      </c>
      <c r="AZ162" s="73">
        <v>0</v>
      </c>
      <c r="BA162" s="12">
        <v>881</v>
      </c>
      <c r="BB162" s="73">
        <v>0.51635111876075734</v>
      </c>
      <c r="BC162" s="12">
        <v>41</v>
      </c>
      <c r="BD162" s="12">
        <v>148</v>
      </c>
      <c r="BE162" s="12">
        <v>15</v>
      </c>
      <c r="BF162" s="12">
        <v>0</v>
      </c>
      <c r="BG162" s="12">
        <v>0</v>
      </c>
      <c r="BH162" s="12">
        <v>13</v>
      </c>
      <c r="BI162" s="12">
        <v>27</v>
      </c>
      <c r="BJ162" s="12">
        <v>2</v>
      </c>
      <c r="BK162" s="12">
        <v>0</v>
      </c>
      <c r="BL162" s="12">
        <v>22</v>
      </c>
      <c r="BM162" s="74">
        <v>0.75190909090909086</v>
      </c>
      <c r="BN162" s="72">
        <v>17.703145012096169</v>
      </c>
      <c r="BO162" s="5">
        <v>2</v>
      </c>
    </row>
    <row r="163" spans="1:67">
      <c r="A163" s="9">
        <v>25007</v>
      </c>
      <c r="B163" s="9" t="s">
        <v>434</v>
      </c>
      <c r="C163" s="9" t="s">
        <v>413</v>
      </c>
      <c r="D163" s="12">
        <v>123089</v>
      </c>
      <c r="E163" s="12">
        <v>10036</v>
      </c>
      <c r="F163" s="12">
        <v>9466</v>
      </c>
      <c r="G163" s="12">
        <v>9517</v>
      </c>
      <c r="H163" s="12">
        <v>9915</v>
      </c>
      <c r="I163" s="12">
        <v>20553</v>
      </c>
      <c r="J163" s="12">
        <v>19362</v>
      </c>
      <c r="K163" s="12">
        <v>15521</v>
      </c>
      <c r="L163" s="12">
        <v>12241</v>
      </c>
      <c r="M163" s="12">
        <v>8121</v>
      </c>
      <c r="N163" s="12">
        <v>5567</v>
      </c>
      <c r="O163" s="12">
        <v>2790</v>
      </c>
      <c r="P163" s="12">
        <v>10109</v>
      </c>
      <c r="Q163" s="12">
        <f>VLOOKUP(A163,'[1]RAIS_workers_2025-04-02T13_41_0'!$A:$C,3,0)</f>
        <v>26</v>
      </c>
      <c r="R163" s="12">
        <f>VLOOKUP(A163,'[2]RAIS_workers_2025-04-02T14_01_0'!$A:$C,3,0)</f>
        <v>317</v>
      </c>
      <c r="S163" s="12">
        <f>VLOOKUP(A163,'[3]RAIS_workers_2025-04-02T14_32_3'!$A:$C,3,0)</f>
        <v>2062</v>
      </c>
      <c r="T163" s="70">
        <f>VLOOKUP(A163,[4]consulta3255115!$A:$D,3,0)</f>
        <v>1215.10138560989</v>
      </c>
      <c r="U163" s="76">
        <v>0.57153168163672896</v>
      </c>
      <c r="V163" s="12">
        <v>1025</v>
      </c>
      <c r="W163" s="77">
        <v>-3.2105760151085933E-2</v>
      </c>
      <c r="X163" s="12">
        <f>IFERROR(VLOOKUP(A163,[5]cnes_cnv_leiintbr173714187_32_1!$A:$C,3,0),0)</f>
        <v>0</v>
      </c>
      <c r="Y163" s="5">
        <f>IFERROR(VLOOKUP(A163,[6]cnes_cnv_leiintbr174300187_32_1!$A:$C,3,0),0)</f>
        <v>0</v>
      </c>
      <c r="Z163" s="12">
        <f>IFERROR(VLOOKUP(A163,[7]cnes_cnv_leiintbr175117187_32_1!$A:$C,3,0),0)</f>
        <v>0</v>
      </c>
      <c r="AA163" s="18">
        <f>IFERROR(VLOOKUP(A163,[8]cnes_cnv_leiintbr180027187_32_1!$A:$C,3,0),0)</f>
        <v>0</v>
      </c>
      <c r="AB163" s="72">
        <f t="shared" si="6"/>
        <v>256.25</v>
      </c>
      <c r="AC163" s="12">
        <v>1087</v>
      </c>
      <c r="AD163" s="12">
        <v>152</v>
      </c>
      <c r="AE163" s="12">
        <v>78</v>
      </c>
      <c r="AF163" s="12">
        <v>87</v>
      </c>
      <c r="AG163" s="12">
        <v>26</v>
      </c>
      <c r="AH163" s="19">
        <v>1.5311623224572024E-3</v>
      </c>
      <c r="AI163" s="12">
        <v>1</v>
      </c>
      <c r="AJ163" s="12">
        <f t="shared" si="7"/>
        <v>4</v>
      </c>
      <c r="AK163" s="12">
        <v>1</v>
      </c>
      <c r="AL163" s="5">
        <v>0</v>
      </c>
      <c r="AM163" s="5">
        <v>4</v>
      </c>
      <c r="AN163" s="72">
        <v>2.2988505747126436E-2</v>
      </c>
      <c r="AO163" s="18">
        <v>0</v>
      </c>
      <c r="AP163" s="5">
        <f>IFERROR(VLOOKUP(A163,[9]cnes_cnv_leiintbr135436200_238_!$A:$E,5,0),0)</f>
        <v>0</v>
      </c>
      <c r="AQ163" s="5">
        <v>0</v>
      </c>
      <c r="AR163" s="5">
        <v>0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 s="5">
        <f t="shared" si="8"/>
        <v>9.3023255813953487E-2</v>
      </c>
      <c r="AY163" s="12">
        <v>0</v>
      </c>
      <c r="AZ163" s="73">
        <v>0</v>
      </c>
      <c r="BA163" s="12">
        <v>1091</v>
      </c>
      <c r="BB163" s="73">
        <v>0.95169946332737032</v>
      </c>
      <c r="BC163" s="12">
        <v>43</v>
      </c>
      <c r="BD163" s="12">
        <v>164</v>
      </c>
      <c r="BE163" s="12">
        <v>129</v>
      </c>
      <c r="BF163" s="12">
        <v>0</v>
      </c>
      <c r="BG163" s="12">
        <v>0</v>
      </c>
      <c r="BH163" s="12">
        <v>1</v>
      </c>
      <c r="BI163" s="12">
        <v>24</v>
      </c>
      <c r="BJ163" s="12">
        <v>1</v>
      </c>
      <c r="BK163" s="12">
        <v>0</v>
      </c>
      <c r="BL163" s="12">
        <v>16</v>
      </c>
      <c r="BM163" s="74">
        <v>0.72836363636363644</v>
      </c>
      <c r="BN163" s="72">
        <v>19.54640405849003</v>
      </c>
      <c r="BO163" s="5">
        <v>1</v>
      </c>
    </row>
    <row r="164" spans="1:67">
      <c r="A164" s="9">
        <v>25008</v>
      </c>
      <c r="B164" s="9" t="s">
        <v>432</v>
      </c>
      <c r="C164" s="9" t="s">
        <v>413</v>
      </c>
      <c r="D164" s="12">
        <v>41388</v>
      </c>
      <c r="E164" s="12">
        <v>2845</v>
      </c>
      <c r="F164" s="12">
        <v>2730</v>
      </c>
      <c r="G164" s="12">
        <v>2883</v>
      </c>
      <c r="H164" s="12">
        <v>3150</v>
      </c>
      <c r="I164" s="12">
        <v>6073</v>
      </c>
      <c r="J164" s="12">
        <v>6305</v>
      </c>
      <c r="K164" s="12">
        <v>5714</v>
      </c>
      <c r="L164" s="12">
        <v>4713</v>
      </c>
      <c r="M164" s="12">
        <v>3375</v>
      </c>
      <c r="N164" s="12">
        <v>2318</v>
      </c>
      <c r="O164" s="12">
        <v>1282</v>
      </c>
      <c r="P164" s="12">
        <v>6685</v>
      </c>
      <c r="Q164" s="12">
        <f>VLOOKUP(A164,'[1]RAIS_workers_2025-04-02T13_41_0'!$A:$C,3,0)</f>
        <v>95</v>
      </c>
      <c r="R164" s="12">
        <f>VLOOKUP(A164,'[2]RAIS_workers_2025-04-02T14_01_0'!$A:$C,3,0)</f>
        <v>293</v>
      </c>
      <c r="S164" s="12">
        <f>VLOOKUP(A164,'[3]RAIS_workers_2025-04-02T14_32_3'!$A:$C,3,0)</f>
        <v>1274</v>
      </c>
      <c r="T164" s="70">
        <f>VLOOKUP(A164,[4]consulta3255115!$A:$D,3,0)</f>
        <v>1093.57914861838</v>
      </c>
      <c r="U164" s="76">
        <v>0.81884581561938485</v>
      </c>
      <c r="V164" s="12">
        <v>748</v>
      </c>
      <c r="W164" s="77">
        <v>-9.3333333333333338E-2</v>
      </c>
      <c r="X164" s="12">
        <f>IFERROR(VLOOKUP(A164,[5]cnes_cnv_leiintbr173714187_32_1!$A:$C,3,0),0)</f>
        <v>0</v>
      </c>
      <c r="Y164" s="5">
        <f>IFERROR(VLOOKUP(A164,[6]cnes_cnv_leiintbr174300187_32_1!$A:$C,3,0),0)</f>
        <v>0</v>
      </c>
      <c r="Z164" s="12">
        <f>IFERROR(VLOOKUP(A164,[7]cnes_cnv_leiintbr175117187_32_1!$A:$C,3,0),0)</f>
        <v>0</v>
      </c>
      <c r="AA164" s="18">
        <f>IFERROR(VLOOKUP(A164,[8]cnes_cnv_leiintbr180027187_32_1!$A:$C,3,0),0)</f>
        <v>0</v>
      </c>
      <c r="AB164" s="72">
        <f t="shared" si="6"/>
        <v>0</v>
      </c>
      <c r="AC164" s="12">
        <v>505</v>
      </c>
      <c r="AD164" s="12">
        <v>104</v>
      </c>
      <c r="AE164" s="12">
        <v>97</v>
      </c>
      <c r="AF164" s="12">
        <v>92</v>
      </c>
      <c r="AG164" s="12">
        <v>95</v>
      </c>
      <c r="AH164" s="19">
        <v>9.4452824429280824E-4</v>
      </c>
      <c r="AI164" s="12">
        <v>1</v>
      </c>
      <c r="AJ164" s="12">
        <f t="shared" si="7"/>
        <v>0</v>
      </c>
      <c r="AK164" s="12">
        <v>2</v>
      </c>
      <c r="AL164" s="5">
        <v>0</v>
      </c>
      <c r="AM164" s="5">
        <v>0</v>
      </c>
      <c r="AN164" s="72">
        <v>0</v>
      </c>
      <c r="AO164" s="18">
        <v>0</v>
      </c>
      <c r="AP164" s="5">
        <f>IFERROR(VLOOKUP(A164,[9]cnes_cnv_leiintbr135436200_238_!$A:$E,5,0),0)</f>
        <v>0</v>
      </c>
      <c r="AQ164" s="5">
        <v>0</v>
      </c>
      <c r="AR164" s="5">
        <v>0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 s="5">
        <f t="shared" si="8"/>
        <v>0</v>
      </c>
      <c r="AY164" s="12">
        <v>0</v>
      </c>
      <c r="AZ164" s="73">
        <v>0</v>
      </c>
      <c r="BA164" s="12">
        <v>496</v>
      </c>
      <c r="BB164" s="73">
        <v>0.62091503267973858</v>
      </c>
      <c r="BC164" s="12">
        <v>35</v>
      </c>
      <c r="BD164" s="12">
        <v>79</v>
      </c>
      <c r="BE164" s="12">
        <v>1</v>
      </c>
      <c r="BF164" s="12">
        <v>0</v>
      </c>
      <c r="BG164" s="12">
        <v>0</v>
      </c>
      <c r="BH164" s="12">
        <v>0</v>
      </c>
      <c r="BI164" s="12">
        <v>8</v>
      </c>
      <c r="BJ164" s="12">
        <v>0</v>
      </c>
      <c r="BK164" s="12">
        <v>0</v>
      </c>
      <c r="BL164" s="12">
        <v>7</v>
      </c>
      <c r="BM164" s="74">
        <v>0.76733333333333331</v>
      </c>
      <c r="BN164" s="72">
        <v>15.446339017051159</v>
      </c>
      <c r="BO164" s="5">
        <v>0</v>
      </c>
    </row>
    <row r="165" spans="1:67">
      <c r="A165" s="9">
        <v>25009</v>
      </c>
      <c r="B165" s="9" t="s">
        <v>433</v>
      </c>
      <c r="C165" s="9" t="s">
        <v>413</v>
      </c>
      <c r="D165" s="12">
        <v>80034</v>
      </c>
      <c r="E165" s="12">
        <v>6240</v>
      </c>
      <c r="F165" s="12">
        <v>5818</v>
      </c>
      <c r="G165" s="12">
        <v>6020</v>
      </c>
      <c r="H165" s="12">
        <v>6683</v>
      </c>
      <c r="I165" s="12">
        <v>13084</v>
      </c>
      <c r="J165" s="12">
        <v>12510</v>
      </c>
      <c r="K165" s="12">
        <v>10112</v>
      </c>
      <c r="L165" s="12">
        <v>8262</v>
      </c>
      <c r="M165" s="12">
        <v>5402</v>
      </c>
      <c r="N165" s="12">
        <v>3810</v>
      </c>
      <c r="O165" s="12">
        <v>2093</v>
      </c>
      <c r="P165" s="12">
        <v>7278</v>
      </c>
      <c r="Q165" s="12">
        <f>VLOOKUP(A165,'[1]RAIS_workers_2025-04-02T13_41_0'!$A:$C,3,0)</f>
        <v>45</v>
      </c>
      <c r="R165" s="12">
        <f>VLOOKUP(A165,'[2]RAIS_workers_2025-04-02T14_01_0'!$A:$C,3,0)</f>
        <v>279</v>
      </c>
      <c r="S165" s="12">
        <f>VLOOKUP(A165,'[3]RAIS_workers_2025-04-02T14_32_3'!$A:$C,3,0)</f>
        <v>1751</v>
      </c>
      <c r="T165" s="70">
        <f>VLOOKUP(A165,[4]consulta3255115!$A:$D,3,0)</f>
        <v>1262.07830662024</v>
      </c>
      <c r="U165" s="76">
        <v>0.73776329612243552</v>
      </c>
      <c r="V165" s="12">
        <v>1042</v>
      </c>
      <c r="W165" s="77">
        <v>5.7868020304568529E-2</v>
      </c>
      <c r="X165" s="12">
        <f>IFERROR(VLOOKUP(A165,[5]cnes_cnv_leiintbr173714187_32_1!$A:$C,3,0),0)</f>
        <v>0</v>
      </c>
      <c r="Y165" s="5">
        <f>IFERROR(VLOOKUP(A165,[6]cnes_cnv_leiintbr174300187_32_1!$A:$C,3,0),0)</f>
        <v>0</v>
      </c>
      <c r="Z165" s="12">
        <f>IFERROR(VLOOKUP(A165,[7]cnes_cnv_leiintbr175117187_32_1!$A:$C,3,0),0)</f>
        <v>0</v>
      </c>
      <c r="AA165" s="18">
        <f>IFERROR(VLOOKUP(A165,[8]cnes_cnv_leiintbr180027187_32_1!$A:$C,3,0),0)</f>
        <v>0</v>
      </c>
      <c r="AB165" s="72">
        <f t="shared" si="6"/>
        <v>1042</v>
      </c>
      <c r="AC165" s="12">
        <v>1005</v>
      </c>
      <c r="AD165" s="12">
        <v>184</v>
      </c>
      <c r="AE165" s="12">
        <v>46</v>
      </c>
      <c r="AF165" s="12">
        <v>49</v>
      </c>
      <c r="AG165" s="12">
        <v>45</v>
      </c>
      <c r="AH165" s="19">
        <v>2.2396627195373497E-3</v>
      </c>
      <c r="AI165" s="12">
        <v>1</v>
      </c>
      <c r="AJ165" s="12">
        <f t="shared" si="7"/>
        <v>1</v>
      </c>
      <c r="AK165" s="12">
        <v>0</v>
      </c>
      <c r="AL165" s="5">
        <v>0</v>
      </c>
      <c r="AM165" s="5">
        <v>1</v>
      </c>
      <c r="AN165" s="72">
        <v>5.5865921787709499E-3</v>
      </c>
      <c r="AO165" s="18">
        <v>0</v>
      </c>
      <c r="AP165" s="5">
        <f>IFERROR(VLOOKUP(A165,[9]cnes_cnv_leiintbr135436200_238_!$A:$E,5,0),0)</f>
        <v>0</v>
      </c>
      <c r="AQ165" s="5">
        <v>0</v>
      </c>
      <c r="AR165" s="5">
        <v>0</v>
      </c>
      <c r="AS165" s="5">
        <v>0</v>
      </c>
      <c r="AT165" s="5">
        <v>0</v>
      </c>
      <c r="AU165" s="5">
        <v>1</v>
      </c>
      <c r="AV165" s="5">
        <v>0</v>
      </c>
      <c r="AW165" s="5">
        <v>0</v>
      </c>
      <c r="AX165" s="5">
        <f t="shared" si="8"/>
        <v>2.9411764705882353E-2</v>
      </c>
      <c r="AY165" s="12">
        <v>0</v>
      </c>
      <c r="AZ165" s="73">
        <v>0</v>
      </c>
      <c r="BA165" s="12">
        <v>802</v>
      </c>
      <c r="BB165" s="73">
        <v>0.64681724845995892</v>
      </c>
      <c r="BC165" s="12">
        <v>34</v>
      </c>
      <c r="BD165" s="12">
        <v>114</v>
      </c>
      <c r="BE165" s="12">
        <v>65</v>
      </c>
      <c r="BF165" s="12">
        <v>0</v>
      </c>
      <c r="BG165" s="12">
        <v>0</v>
      </c>
      <c r="BH165" s="12">
        <v>1</v>
      </c>
      <c r="BI165" s="12">
        <v>17</v>
      </c>
      <c r="BJ165" s="12">
        <v>1</v>
      </c>
      <c r="BK165" s="12">
        <v>0</v>
      </c>
      <c r="BL165" s="12">
        <v>9</v>
      </c>
      <c r="BM165" s="74">
        <v>0.73822222222222211</v>
      </c>
      <c r="BN165" s="72">
        <v>19.690145919654103</v>
      </c>
      <c r="BO165" s="5">
        <v>1</v>
      </c>
    </row>
    <row r="166" spans="1:67">
      <c r="A166" s="9">
        <v>25010</v>
      </c>
      <c r="B166" s="9" t="s">
        <v>417</v>
      </c>
      <c r="C166" s="9" t="s">
        <v>413</v>
      </c>
      <c r="D166" s="12">
        <v>129316</v>
      </c>
      <c r="E166" s="12">
        <v>9102</v>
      </c>
      <c r="F166" s="12">
        <v>8738</v>
      </c>
      <c r="G166" s="12">
        <v>8995</v>
      </c>
      <c r="H166" s="12">
        <v>9478</v>
      </c>
      <c r="I166" s="12">
        <v>19937</v>
      </c>
      <c r="J166" s="12">
        <v>19643</v>
      </c>
      <c r="K166" s="12">
        <v>17250</v>
      </c>
      <c r="L166" s="12">
        <v>15000</v>
      </c>
      <c r="M166" s="12">
        <v>10100</v>
      </c>
      <c r="N166" s="12">
        <v>6955</v>
      </c>
      <c r="O166" s="12">
        <v>4118</v>
      </c>
      <c r="P166" s="12">
        <v>14357</v>
      </c>
      <c r="Q166" s="12">
        <f>VLOOKUP(A166,'[1]RAIS_workers_2025-04-02T13_41_0'!$A:$C,3,0)</f>
        <v>66</v>
      </c>
      <c r="R166" s="12">
        <f>VLOOKUP(A166,'[2]RAIS_workers_2025-04-02T14_01_0'!$A:$C,3,0)</f>
        <v>415</v>
      </c>
      <c r="S166" s="12">
        <f>VLOOKUP(A166,'[3]RAIS_workers_2025-04-02T14_32_3'!$A:$C,3,0)</f>
        <v>2871</v>
      </c>
      <c r="T166" s="70">
        <f>VLOOKUP(A166,[4]consulta3255115!$A:$D,3,0)</f>
        <v>1182.33062322623</v>
      </c>
      <c r="U166" s="76">
        <v>0.61616588789230298</v>
      </c>
      <c r="V166" s="12">
        <v>2465</v>
      </c>
      <c r="W166" s="77">
        <v>-3.786104605776737E-2</v>
      </c>
      <c r="X166" s="12">
        <f>IFERROR(VLOOKUP(A166,[5]cnes_cnv_leiintbr173714187_32_1!$A:$C,3,0),0)</f>
        <v>0</v>
      </c>
      <c r="Y166" s="5">
        <f>IFERROR(VLOOKUP(A166,[6]cnes_cnv_leiintbr174300187_32_1!$A:$C,3,0),0)</f>
        <v>0</v>
      </c>
      <c r="Z166" s="12">
        <f>IFERROR(VLOOKUP(A166,[7]cnes_cnv_leiintbr175117187_32_1!$A:$C,3,0),0)</f>
        <v>0</v>
      </c>
      <c r="AA166" s="18">
        <f>IFERROR(VLOOKUP(A166,[8]cnes_cnv_leiintbr180027187_32_1!$A:$C,3,0),0)</f>
        <v>0</v>
      </c>
      <c r="AB166" s="72">
        <f t="shared" si="6"/>
        <v>164.33333333333334</v>
      </c>
      <c r="AC166" s="12">
        <v>1296</v>
      </c>
      <c r="AD166" s="12">
        <v>200</v>
      </c>
      <c r="AE166" s="12">
        <v>114</v>
      </c>
      <c r="AF166" s="12">
        <v>101</v>
      </c>
      <c r="AG166" s="12">
        <v>66</v>
      </c>
      <c r="AH166" s="19">
        <v>1.8060465189539965E-3</v>
      </c>
      <c r="AI166" s="12">
        <v>2</v>
      </c>
      <c r="AJ166" s="12">
        <f t="shared" si="7"/>
        <v>7.5</v>
      </c>
      <c r="AK166" s="12">
        <v>1</v>
      </c>
      <c r="AL166" s="5">
        <v>1</v>
      </c>
      <c r="AM166" s="5">
        <v>15</v>
      </c>
      <c r="AN166" s="72">
        <v>4.8701298701298704E-2</v>
      </c>
      <c r="AO166" s="18">
        <v>0</v>
      </c>
      <c r="AP166" s="5">
        <f>IFERROR(VLOOKUP(A166,[9]cnes_cnv_leiintbr135436200_238_!$A:$E,5,0),0)</f>
        <v>5</v>
      </c>
      <c r="AQ166" s="5">
        <v>0</v>
      </c>
      <c r="AR166" s="5">
        <v>0</v>
      </c>
      <c r="AS166" s="5">
        <v>0</v>
      </c>
      <c r="AT166" s="5">
        <v>0</v>
      </c>
      <c r="AU166" s="5">
        <v>6</v>
      </c>
      <c r="AV166" s="5">
        <v>0</v>
      </c>
      <c r="AW166" s="5">
        <v>0</v>
      </c>
      <c r="AX166" s="5">
        <f t="shared" si="8"/>
        <v>0.17045454545454544</v>
      </c>
      <c r="AY166" s="12">
        <v>0</v>
      </c>
      <c r="AZ166" s="73">
        <v>0</v>
      </c>
      <c r="BA166" s="12">
        <v>1396</v>
      </c>
      <c r="BB166" s="73">
        <v>0.76708860759493669</v>
      </c>
      <c r="BC166" s="12">
        <v>88</v>
      </c>
      <c r="BD166" s="12">
        <v>214</v>
      </c>
      <c r="BE166" s="12">
        <v>107</v>
      </c>
      <c r="BF166" s="12">
        <v>0</v>
      </c>
      <c r="BG166" s="12">
        <v>0</v>
      </c>
      <c r="BH166" s="12">
        <v>5</v>
      </c>
      <c r="BI166" s="12">
        <v>38</v>
      </c>
      <c r="BJ166" s="12">
        <v>4</v>
      </c>
      <c r="BK166" s="12">
        <v>0</v>
      </c>
      <c r="BL166" s="12">
        <v>31</v>
      </c>
      <c r="BM166" s="74">
        <v>0.75311764705882356</v>
      </c>
      <c r="BN166" s="72">
        <v>17.891344383057078</v>
      </c>
      <c r="BO166" s="5">
        <v>1</v>
      </c>
    </row>
    <row r="167" spans="1:67">
      <c r="A167" s="9">
        <v>25011</v>
      </c>
      <c r="B167" s="9" t="s">
        <v>418</v>
      </c>
      <c r="C167" s="9" t="s">
        <v>413</v>
      </c>
      <c r="D167" s="12">
        <v>67495</v>
      </c>
      <c r="E167" s="12">
        <v>4784</v>
      </c>
      <c r="F167" s="12">
        <v>4608</v>
      </c>
      <c r="G167" s="12">
        <v>4764</v>
      </c>
      <c r="H167" s="12">
        <v>4934</v>
      </c>
      <c r="I167" s="12">
        <v>10722</v>
      </c>
      <c r="J167" s="12">
        <v>10166</v>
      </c>
      <c r="K167" s="12">
        <v>8847</v>
      </c>
      <c r="L167" s="12">
        <v>7873</v>
      </c>
      <c r="M167" s="12">
        <v>5255</v>
      </c>
      <c r="N167" s="12">
        <v>3602</v>
      </c>
      <c r="O167" s="12">
        <v>1940</v>
      </c>
      <c r="P167" s="12">
        <v>7849</v>
      </c>
      <c r="Q167" s="12">
        <f>VLOOKUP(A167,'[1]RAIS_workers_2025-04-02T13_41_0'!$A:$C,3,0)</f>
        <v>42</v>
      </c>
      <c r="R167" s="12">
        <f>VLOOKUP(A167,'[2]RAIS_workers_2025-04-02T14_01_0'!$A:$C,3,0)</f>
        <v>156</v>
      </c>
      <c r="S167" s="12">
        <f>VLOOKUP(A167,'[3]RAIS_workers_2025-04-02T14_32_3'!$A:$C,3,0)</f>
        <v>1724</v>
      </c>
      <c r="T167" s="70">
        <f>VLOOKUP(A167,[4]consulta3255115!$A:$D,3,0)</f>
        <v>1152.80232195845</v>
      </c>
      <c r="U167" s="76">
        <v>0.6362616524079544</v>
      </c>
      <c r="V167" s="12">
        <v>2092</v>
      </c>
      <c r="W167" s="77">
        <v>0.21557234166182451</v>
      </c>
      <c r="X167" s="12">
        <f>IFERROR(VLOOKUP(A167,[5]cnes_cnv_leiintbr173714187_32_1!$A:$C,3,0),0)</f>
        <v>0</v>
      </c>
      <c r="Y167" s="5">
        <f>IFERROR(VLOOKUP(A167,[6]cnes_cnv_leiintbr174300187_32_1!$A:$C,3,0),0)</f>
        <v>0</v>
      </c>
      <c r="Z167" s="12">
        <f>IFERROR(VLOOKUP(A167,[7]cnes_cnv_leiintbr175117187_32_1!$A:$C,3,0),0)</f>
        <v>0</v>
      </c>
      <c r="AA167" s="18">
        <f>IFERROR(VLOOKUP(A167,[8]cnes_cnv_leiintbr180027187_32_1!$A:$C,3,0),0)</f>
        <v>0</v>
      </c>
      <c r="AB167" s="72">
        <f t="shared" si="6"/>
        <v>0</v>
      </c>
      <c r="AC167" s="12">
        <v>808</v>
      </c>
      <c r="AD167" s="12">
        <v>60</v>
      </c>
      <c r="AE167" s="12">
        <v>58</v>
      </c>
      <c r="AF167" s="12">
        <v>38</v>
      </c>
      <c r="AG167" s="12">
        <v>42</v>
      </c>
      <c r="AH167" s="19">
        <v>1.9241773078841895E-3</v>
      </c>
      <c r="AI167" s="12">
        <v>0</v>
      </c>
      <c r="AJ167" s="12">
        <f t="shared" si="7"/>
        <v>0</v>
      </c>
      <c r="AK167" s="12">
        <v>0</v>
      </c>
      <c r="AL167" s="5">
        <v>0</v>
      </c>
      <c r="AM167" s="5">
        <v>0</v>
      </c>
      <c r="AN167" s="72">
        <v>0</v>
      </c>
      <c r="AO167" s="18">
        <v>0</v>
      </c>
      <c r="AP167" s="5">
        <f>IFERROR(VLOOKUP(A167,[9]cnes_cnv_leiintbr135436200_238_!$A:$E,5,0),0)</f>
        <v>0</v>
      </c>
      <c r="AQ167" s="5">
        <v>0</v>
      </c>
      <c r="AR167" s="5">
        <v>0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 s="5">
        <f t="shared" si="8"/>
        <v>0</v>
      </c>
      <c r="AY167" s="12">
        <v>0</v>
      </c>
      <c r="AZ167" s="73">
        <v>0</v>
      </c>
      <c r="BA167" s="12">
        <v>884</v>
      </c>
      <c r="BB167" s="73">
        <v>0.90517241379310343</v>
      </c>
      <c r="BC167" s="12">
        <v>80</v>
      </c>
      <c r="BD167" s="12">
        <v>141</v>
      </c>
      <c r="BE167" s="12">
        <v>48</v>
      </c>
      <c r="BF167" s="12">
        <v>0</v>
      </c>
      <c r="BG167" s="12">
        <v>0</v>
      </c>
      <c r="BH167" s="12">
        <v>0</v>
      </c>
      <c r="BI167" s="12">
        <v>6</v>
      </c>
      <c r="BJ167" s="12">
        <v>0</v>
      </c>
      <c r="BK167" s="12">
        <v>0</v>
      </c>
      <c r="BL167" s="12">
        <v>5</v>
      </c>
      <c r="BM167" s="74">
        <v>0.75708333333333344</v>
      </c>
      <c r="BN167" s="72">
        <v>16.623876765083438</v>
      </c>
      <c r="BO167" s="5">
        <v>0</v>
      </c>
    </row>
    <row r="168" spans="1:67">
      <c r="A168" s="9">
        <v>25012</v>
      </c>
      <c r="B168" s="9" t="s">
        <v>420</v>
      </c>
      <c r="C168" s="9" t="s">
        <v>413</v>
      </c>
      <c r="D168" s="12">
        <v>129814</v>
      </c>
      <c r="E168" s="12">
        <v>10016</v>
      </c>
      <c r="F168" s="12">
        <v>9440</v>
      </c>
      <c r="G168" s="12">
        <v>9738</v>
      </c>
      <c r="H168" s="12">
        <v>10076</v>
      </c>
      <c r="I168" s="12">
        <v>20298</v>
      </c>
      <c r="J168" s="12">
        <v>19540</v>
      </c>
      <c r="K168" s="12">
        <v>16687</v>
      </c>
      <c r="L168" s="12">
        <v>13604</v>
      </c>
      <c r="M168" s="12">
        <v>9474</v>
      </c>
      <c r="N168" s="12">
        <v>6886</v>
      </c>
      <c r="O168" s="12">
        <v>4055</v>
      </c>
      <c r="P168" s="12">
        <v>10392</v>
      </c>
      <c r="Q168" s="12">
        <f>VLOOKUP(A168,'[1]RAIS_workers_2025-04-02T13_41_0'!$A:$C,3,0)</f>
        <v>53</v>
      </c>
      <c r="R168" s="12">
        <f>VLOOKUP(A168,'[2]RAIS_workers_2025-04-02T14_01_0'!$A:$C,3,0)</f>
        <v>395</v>
      </c>
      <c r="S168" s="12">
        <f>VLOOKUP(A168,'[3]RAIS_workers_2025-04-02T14_32_3'!$A:$C,3,0)</f>
        <v>2092</v>
      </c>
      <c r="T168" s="70">
        <f>VLOOKUP(A168,[4]consulta3255115!$A:$D,3,0)</f>
        <v>1234.1097126137699</v>
      </c>
      <c r="U168" s="76">
        <v>0.57286767648027481</v>
      </c>
      <c r="V168" s="12">
        <v>2345</v>
      </c>
      <c r="W168" s="77">
        <v>-7.6771653543307089E-2</v>
      </c>
      <c r="X168" s="12">
        <f>IFERROR(VLOOKUP(A168,[5]cnes_cnv_leiintbr173714187_32_1!$A:$C,3,0),0)</f>
        <v>0</v>
      </c>
      <c r="Y168" s="5">
        <f>IFERROR(VLOOKUP(A168,[6]cnes_cnv_leiintbr174300187_32_1!$A:$C,3,0),0)</f>
        <v>0</v>
      </c>
      <c r="Z168" s="12">
        <f>IFERROR(VLOOKUP(A168,[7]cnes_cnv_leiintbr175117187_32_1!$A:$C,3,0),0)</f>
        <v>0</v>
      </c>
      <c r="AA168" s="18">
        <f>IFERROR(VLOOKUP(A168,[8]cnes_cnv_leiintbr180027187_32_1!$A:$C,3,0),0)</f>
        <v>0</v>
      </c>
      <c r="AB168" s="72">
        <f t="shared" si="6"/>
        <v>0</v>
      </c>
      <c r="AC168" s="12">
        <v>1064</v>
      </c>
      <c r="AD168" s="12">
        <v>221</v>
      </c>
      <c r="AE168" s="12">
        <v>113</v>
      </c>
      <c r="AF168" s="12">
        <v>61</v>
      </c>
      <c r="AG168" s="12">
        <v>53</v>
      </c>
      <c r="AH168" s="19">
        <v>2.5544774446033536E-3</v>
      </c>
      <c r="AI168" s="12">
        <v>0</v>
      </c>
      <c r="AJ168" s="12">
        <f t="shared" si="7"/>
        <v>0</v>
      </c>
      <c r="AK168" s="12">
        <v>1</v>
      </c>
      <c r="AL168" s="5">
        <v>0</v>
      </c>
      <c r="AM168" s="5">
        <v>0</v>
      </c>
      <c r="AN168" s="72">
        <v>0</v>
      </c>
      <c r="AO168" s="18">
        <v>0</v>
      </c>
      <c r="AP168" s="5">
        <f>IFERROR(VLOOKUP(A168,[9]cnes_cnv_leiintbr135436200_238_!$A:$E,5,0),0)</f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f t="shared" si="8"/>
        <v>0</v>
      </c>
      <c r="AY168" s="12">
        <v>1</v>
      </c>
      <c r="AZ168" s="71">
        <v>1</v>
      </c>
      <c r="BA168" s="12">
        <v>1523</v>
      </c>
      <c r="BB168" s="73">
        <v>0.90375000000000005</v>
      </c>
      <c r="BC168" s="12">
        <v>125</v>
      </c>
      <c r="BD168" s="12">
        <v>255</v>
      </c>
      <c r="BE168" s="12">
        <v>181</v>
      </c>
      <c r="BF168" s="12">
        <v>0</v>
      </c>
      <c r="BG168" s="12">
        <v>48</v>
      </c>
      <c r="BH168" s="12">
        <v>2</v>
      </c>
      <c r="BI168" s="12">
        <v>22</v>
      </c>
      <c r="BJ168" s="12">
        <v>1</v>
      </c>
      <c r="BK168" s="12">
        <v>0</v>
      </c>
      <c r="BL168" s="12">
        <v>16</v>
      </c>
      <c r="BM168" s="74">
        <v>0.75827272727272721</v>
      </c>
      <c r="BN168" s="72">
        <v>20.239296525875744</v>
      </c>
      <c r="BO168" s="5">
        <v>1</v>
      </c>
    </row>
    <row r="169" spans="1:67">
      <c r="A169" s="9">
        <v>25013</v>
      </c>
      <c r="B169" s="9" t="s">
        <v>421</v>
      </c>
      <c r="C169" s="9" t="s">
        <v>413</v>
      </c>
      <c r="D169" s="12">
        <v>96409</v>
      </c>
      <c r="E169" s="12">
        <v>7496</v>
      </c>
      <c r="F169" s="12">
        <v>7078</v>
      </c>
      <c r="G169" s="12">
        <v>6989</v>
      </c>
      <c r="H169" s="12">
        <v>7288</v>
      </c>
      <c r="I169" s="12">
        <v>15929</v>
      </c>
      <c r="J169" s="12">
        <v>14486</v>
      </c>
      <c r="K169" s="12">
        <v>12498</v>
      </c>
      <c r="L169" s="12">
        <v>10198</v>
      </c>
      <c r="M169" s="12">
        <v>6699</v>
      </c>
      <c r="N169" s="12">
        <v>4860</v>
      </c>
      <c r="O169" s="12">
        <v>2888</v>
      </c>
      <c r="P169" s="12">
        <v>8649</v>
      </c>
      <c r="Q169" s="12">
        <f>VLOOKUP(A169,'[1]RAIS_workers_2025-04-02T13_41_0'!$A:$C,3,0)</f>
        <v>50</v>
      </c>
      <c r="R169" s="12">
        <f>VLOOKUP(A169,'[2]RAIS_workers_2025-04-02T14_01_0'!$A:$C,3,0)</f>
        <v>372</v>
      </c>
      <c r="S169" s="12">
        <f>VLOOKUP(A169,'[3]RAIS_workers_2025-04-02T14_32_3'!$A:$C,3,0)</f>
        <v>1918</v>
      </c>
      <c r="T169" s="70">
        <f>VLOOKUP(A169,[4]consulta3255115!$A:$D,3,0)</f>
        <v>1288.13358802076</v>
      </c>
      <c r="U169" s="76">
        <v>0.4731135108782118</v>
      </c>
      <c r="V169" s="12">
        <v>1332</v>
      </c>
      <c r="W169" s="77">
        <v>-2.3460410557184751E-2</v>
      </c>
      <c r="X169" s="12">
        <f>IFERROR(VLOOKUP(A169,[5]cnes_cnv_leiintbr173714187_32_1!$A:$C,3,0),0)</f>
        <v>0</v>
      </c>
      <c r="Y169" s="5">
        <f>IFERROR(VLOOKUP(A169,[6]cnes_cnv_leiintbr174300187_32_1!$A:$C,3,0),0)</f>
        <v>0</v>
      </c>
      <c r="Z169" s="12">
        <f>IFERROR(VLOOKUP(A169,[7]cnes_cnv_leiintbr175117187_32_1!$A:$C,3,0),0)</f>
        <v>0</v>
      </c>
      <c r="AA169" s="18">
        <f>IFERROR(VLOOKUP(A169,[8]cnes_cnv_leiintbr180027187_32_1!$A:$C,3,0),0)</f>
        <v>0</v>
      </c>
      <c r="AB169" s="72">
        <f t="shared" si="6"/>
        <v>0</v>
      </c>
      <c r="AC169" s="12">
        <v>933</v>
      </c>
      <c r="AD169" s="12">
        <v>203</v>
      </c>
      <c r="AE169" s="12">
        <v>116</v>
      </c>
      <c r="AF169" s="12">
        <v>53</v>
      </c>
      <c r="AG169" s="12">
        <v>50</v>
      </c>
      <c r="AH169" s="19">
        <v>6.7432457699911907E-5</v>
      </c>
      <c r="AI169" s="12">
        <v>0</v>
      </c>
      <c r="AJ169" s="12">
        <f t="shared" si="7"/>
        <v>0</v>
      </c>
      <c r="AK169" s="12">
        <v>5</v>
      </c>
      <c r="AL169" s="5">
        <v>0</v>
      </c>
      <c r="AM169" s="5">
        <v>0</v>
      </c>
      <c r="AN169" s="72">
        <v>0</v>
      </c>
      <c r="AO169" s="18">
        <v>0</v>
      </c>
      <c r="AP169" s="5">
        <f>IFERROR(VLOOKUP(A169,[9]cnes_cnv_leiintbr135436200_238_!$A:$E,5,0),0)</f>
        <v>0</v>
      </c>
      <c r="AQ169" s="5">
        <v>0</v>
      </c>
      <c r="AR169" s="5">
        <v>0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 s="5">
        <f t="shared" si="8"/>
        <v>0</v>
      </c>
      <c r="AY169" s="12">
        <v>0</v>
      </c>
      <c r="AZ169" s="73">
        <v>0</v>
      </c>
      <c r="BA169" s="12">
        <v>873</v>
      </c>
      <c r="BB169" s="73">
        <v>0.61966604823747684</v>
      </c>
      <c r="BC169" s="12">
        <v>79</v>
      </c>
      <c r="BD169" s="12">
        <v>119</v>
      </c>
      <c r="BE169" s="12">
        <v>81</v>
      </c>
      <c r="BF169" s="12">
        <v>0</v>
      </c>
      <c r="BG169" s="12">
        <v>0</v>
      </c>
      <c r="BH169" s="12">
        <v>4</v>
      </c>
      <c r="BI169" s="12">
        <v>16</v>
      </c>
      <c r="BJ169" s="12">
        <v>1</v>
      </c>
      <c r="BK169" s="12">
        <v>0</v>
      </c>
      <c r="BL169" s="12">
        <v>20</v>
      </c>
      <c r="BM169" s="74">
        <v>0.74371428571428577</v>
      </c>
      <c r="BN169" s="72">
        <v>18.076661374461352</v>
      </c>
      <c r="BO169" s="5">
        <v>0</v>
      </c>
    </row>
    <row r="170" spans="1:67">
      <c r="A170" s="9">
        <v>25014</v>
      </c>
      <c r="B170" s="9" t="s">
        <v>422</v>
      </c>
      <c r="C170" s="9" t="s">
        <v>413</v>
      </c>
      <c r="D170" s="12">
        <v>58039</v>
      </c>
      <c r="E170" s="12">
        <v>4399</v>
      </c>
      <c r="F170" s="12">
        <v>4203</v>
      </c>
      <c r="G170" s="12">
        <v>4379</v>
      </c>
      <c r="H170" s="12">
        <v>4610</v>
      </c>
      <c r="I170" s="12">
        <v>9028</v>
      </c>
      <c r="J170" s="12">
        <v>8844</v>
      </c>
      <c r="K170" s="12">
        <v>7889</v>
      </c>
      <c r="L170" s="12">
        <v>6243</v>
      </c>
      <c r="M170" s="12">
        <v>4018</v>
      </c>
      <c r="N170" s="12">
        <v>2835</v>
      </c>
      <c r="O170" s="12">
        <v>1591</v>
      </c>
      <c r="P170" s="12">
        <v>7693</v>
      </c>
      <c r="Q170" s="12">
        <f>VLOOKUP(A170,'[1]RAIS_workers_2025-04-02T13_41_0'!$A:$C,3,0)</f>
        <v>18</v>
      </c>
      <c r="R170" s="12">
        <f>VLOOKUP(A170,'[2]RAIS_workers_2025-04-02T14_01_0'!$A:$C,3,0)</f>
        <v>216</v>
      </c>
      <c r="S170" s="12">
        <f>VLOOKUP(A170,'[3]RAIS_workers_2025-04-02T14_32_3'!$A:$C,3,0)</f>
        <v>1290</v>
      </c>
      <c r="T170" s="70">
        <f>VLOOKUP(A170,[4]consulta3255115!$A:$D,3,0)</f>
        <v>1249.10617744466</v>
      </c>
      <c r="U170" s="76">
        <v>0.4160206541679301</v>
      </c>
      <c r="V170" s="12">
        <v>1856</v>
      </c>
      <c r="W170" s="77">
        <v>-4.9180327868852458E-2</v>
      </c>
      <c r="X170" s="12">
        <f>IFERROR(VLOOKUP(A170,[5]cnes_cnv_leiintbr173714187_32_1!$A:$C,3,0),0)</f>
        <v>0</v>
      </c>
      <c r="Y170" s="5">
        <f>IFERROR(VLOOKUP(A170,[6]cnes_cnv_leiintbr174300187_32_1!$A:$C,3,0),0)</f>
        <v>0</v>
      </c>
      <c r="Z170" s="12">
        <f>IFERROR(VLOOKUP(A170,[7]cnes_cnv_leiintbr175117187_32_1!$A:$C,3,0),0)</f>
        <v>0</v>
      </c>
      <c r="AA170" s="18">
        <f>IFERROR(VLOOKUP(A170,[8]cnes_cnv_leiintbr180027187_32_1!$A:$C,3,0),0)</f>
        <v>0</v>
      </c>
      <c r="AB170" s="72">
        <f t="shared" si="6"/>
        <v>0</v>
      </c>
      <c r="AC170" s="12">
        <v>562</v>
      </c>
      <c r="AD170" s="12">
        <v>153</v>
      </c>
      <c r="AE170" s="12">
        <v>51</v>
      </c>
      <c r="AF170" s="12">
        <v>12</v>
      </c>
      <c r="AG170" s="12">
        <v>18</v>
      </c>
      <c r="AH170" s="19">
        <v>1.1317463822662077E-3</v>
      </c>
      <c r="AI170" s="12">
        <v>0</v>
      </c>
      <c r="AJ170" s="12">
        <f t="shared" si="7"/>
        <v>0</v>
      </c>
      <c r="AK170" s="12">
        <v>0</v>
      </c>
      <c r="AL170" s="5">
        <v>0</v>
      </c>
      <c r="AM170" s="5">
        <v>0</v>
      </c>
      <c r="AN170" s="72">
        <v>0</v>
      </c>
      <c r="AO170" s="18">
        <v>0</v>
      </c>
      <c r="AP170" s="5">
        <f>IFERROR(VLOOKUP(A170,[9]cnes_cnv_leiintbr135436200_238_!$A:$E,5,0),0)</f>
        <v>0</v>
      </c>
      <c r="AQ170" s="5">
        <v>0</v>
      </c>
      <c r="AR170" s="5">
        <v>0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 s="5">
        <f t="shared" si="8"/>
        <v>0</v>
      </c>
      <c r="AY170" s="12">
        <v>1</v>
      </c>
      <c r="AZ170" s="73">
        <v>0</v>
      </c>
      <c r="BA170" s="12">
        <v>442</v>
      </c>
      <c r="BB170" s="73">
        <v>0.13043478260869565</v>
      </c>
      <c r="BC170" s="12">
        <v>46</v>
      </c>
      <c r="BD170" s="12">
        <v>57</v>
      </c>
      <c r="BE170" s="12">
        <v>56</v>
      </c>
      <c r="BF170" s="12">
        <v>0</v>
      </c>
      <c r="BG170" s="12">
        <v>0</v>
      </c>
      <c r="BH170" s="12">
        <v>1</v>
      </c>
      <c r="BI170" s="12">
        <v>20</v>
      </c>
      <c r="BJ170" s="12">
        <v>0</v>
      </c>
      <c r="BK170" s="12">
        <v>0</v>
      </c>
      <c r="BL170" s="12">
        <v>11</v>
      </c>
      <c r="BM170" s="74">
        <v>0.77224999999999999</v>
      </c>
      <c r="BN170" s="72">
        <v>18.670764502497107</v>
      </c>
      <c r="BO170" s="5">
        <v>0</v>
      </c>
    </row>
    <row r="171" spans="1:67">
      <c r="A171" s="9">
        <v>25015</v>
      </c>
      <c r="B171" s="9" t="s">
        <v>414</v>
      </c>
      <c r="C171" s="9" t="s">
        <v>413</v>
      </c>
      <c r="D171" s="12">
        <v>115483</v>
      </c>
      <c r="E171" s="12">
        <v>8946</v>
      </c>
      <c r="F171" s="12">
        <v>8467</v>
      </c>
      <c r="G171" s="12">
        <v>8478</v>
      </c>
      <c r="H171" s="12">
        <v>8800</v>
      </c>
      <c r="I171" s="12">
        <v>18572</v>
      </c>
      <c r="J171" s="12">
        <v>17845</v>
      </c>
      <c r="K171" s="12">
        <v>15067</v>
      </c>
      <c r="L171" s="12">
        <v>12359</v>
      </c>
      <c r="M171" s="12">
        <v>8270</v>
      </c>
      <c r="N171" s="12">
        <v>5474</v>
      </c>
      <c r="O171" s="12">
        <v>3205</v>
      </c>
      <c r="P171" s="12">
        <v>12910</v>
      </c>
      <c r="Q171" s="12">
        <f>VLOOKUP(A171,'[1]RAIS_workers_2025-04-02T13_41_0'!$A:$C,3,0)</f>
        <v>82</v>
      </c>
      <c r="R171" s="12">
        <f>VLOOKUP(A171,'[2]RAIS_workers_2025-04-02T14_01_0'!$A:$C,3,0)</f>
        <v>1036</v>
      </c>
      <c r="S171" s="12">
        <f>VLOOKUP(A171,'[3]RAIS_workers_2025-04-02T14_32_3'!$A:$C,3,0)</f>
        <v>2291</v>
      </c>
      <c r="T171" s="70">
        <f>VLOOKUP(A171,[4]consulta3255115!$A:$D,3,0)</f>
        <v>1206.9008711829299</v>
      </c>
      <c r="U171" s="76">
        <v>0.50780565199808136</v>
      </c>
      <c r="V171" s="12">
        <v>3507</v>
      </c>
      <c r="W171" s="77">
        <v>-4.3893129770992363E-2</v>
      </c>
      <c r="X171" s="12">
        <f>IFERROR(VLOOKUP(A171,[5]cnes_cnv_leiintbr173714187_32_1!$A:$C,3,0),0)</f>
        <v>0</v>
      </c>
      <c r="Y171" s="5">
        <f>IFERROR(VLOOKUP(A171,[6]cnes_cnv_leiintbr174300187_32_1!$A:$C,3,0),0)</f>
        <v>0</v>
      </c>
      <c r="Z171" s="12">
        <f>IFERROR(VLOOKUP(A171,[7]cnes_cnv_leiintbr175117187_32_1!$A:$C,3,0),0)</f>
        <v>0</v>
      </c>
      <c r="AA171" s="18">
        <f>IFERROR(VLOOKUP(A171,[8]cnes_cnv_leiintbr180027187_32_1!$A:$C,3,0),0)</f>
        <v>0</v>
      </c>
      <c r="AB171" s="72">
        <f t="shared" si="6"/>
        <v>0</v>
      </c>
      <c r="AC171" s="12">
        <v>1123</v>
      </c>
      <c r="AD171" s="12">
        <v>311</v>
      </c>
      <c r="AE171" s="12">
        <v>410</v>
      </c>
      <c r="AF171" s="12">
        <v>315</v>
      </c>
      <c r="AG171" s="12">
        <v>82</v>
      </c>
      <c r="AH171" s="19">
        <v>-7.9938360154907517E-4</v>
      </c>
      <c r="AI171" s="12">
        <v>0</v>
      </c>
      <c r="AJ171" s="12">
        <f t="shared" si="7"/>
        <v>0</v>
      </c>
      <c r="AK171" s="12">
        <v>0</v>
      </c>
      <c r="AL171" s="5">
        <v>0</v>
      </c>
      <c r="AM171" s="5">
        <v>0</v>
      </c>
      <c r="AN171" s="72">
        <v>0</v>
      </c>
      <c r="AO171" s="18">
        <v>0</v>
      </c>
      <c r="AP171" s="5">
        <f>IFERROR(VLOOKUP(A171,[9]cnes_cnv_leiintbr135436200_238_!$A:$E,5,0),0)</f>
        <v>0</v>
      </c>
      <c r="AQ171" s="5">
        <v>0</v>
      </c>
      <c r="AR171" s="5">
        <v>0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 s="5">
        <f t="shared" si="8"/>
        <v>0</v>
      </c>
      <c r="AY171" s="12">
        <v>0</v>
      </c>
      <c r="AZ171" s="73">
        <v>0</v>
      </c>
      <c r="BA171" s="12">
        <v>1033</v>
      </c>
      <c r="BB171" s="73">
        <v>0.30759493670886073</v>
      </c>
      <c r="BC171" s="12">
        <v>100</v>
      </c>
      <c r="BD171" s="12">
        <v>144</v>
      </c>
      <c r="BE171" s="12">
        <v>66</v>
      </c>
      <c r="BF171" s="12">
        <v>0</v>
      </c>
      <c r="BG171" s="12">
        <v>0</v>
      </c>
      <c r="BH171" s="12">
        <v>10</v>
      </c>
      <c r="BI171" s="12">
        <v>8</v>
      </c>
      <c r="BJ171" s="12">
        <v>0</v>
      </c>
      <c r="BK171" s="12">
        <v>0</v>
      </c>
      <c r="BL171" s="12">
        <v>17</v>
      </c>
      <c r="BM171" s="74">
        <v>0.76387500000000008</v>
      </c>
      <c r="BN171" s="72">
        <v>17.722982084376802</v>
      </c>
      <c r="BO171" s="5">
        <v>1</v>
      </c>
    </row>
    <row r="172" spans="1:67">
      <c r="A172" s="9">
        <v>25016</v>
      </c>
      <c r="B172" s="9" t="s">
        <v>423</v>
      </c>
      <c r="C172" s="9" t="s">
        <v>413</v>
      </c>
      <c r="D172" s="12">
        <v>172022</v>
      </c>
      <c r="E172" s="12">
        <v>12374</v>
      </c>
      <c r="F172" s="12">
        <v>11887</v>
      </c>
      <c r="G172" s="12">
        <v>12286</v>
      </c>
      <c r="H172" s="12">
        <v>13033</v>
      </c>
      <c r="I172" s="12">
        <v>28240</v>
      </c>
      <c r="J172" s="12">
        <v>26793</v>
      </c>
      <c r="K172" s="12">
        <v>23625</v>
      </c>
      <c r="L172" s="12">
        <v>18656</v>
      </c>
      <c r="M172" s="12">
        <v>12125</v>
      </c>
      <c r="N172" s="12">
        <v>8222</v>
      </c>
      <c r="O172" s="12">
        <v>4781</v>
      </c>
      <c r="P172" s="12">
        <v>25470</v>
      </c>
      <c r="Q172" s="12">
        <f>VLOOKUP(A172,'[1]RAIS_workers_2025-04-02T13_41_0'!$A:$C,3,0)</f>
        <v>124</v>
      </c>
      <c r="R172" s="12">
        <f>VLOOKUP(A172,'[2]RAIS_workers_2025-04-02T14_01_0'!$A:$C,3,0)</f>
        <v>859</v>
      </c>
      <c r="S172" s="12">
        <f>VLOOKUP(A172,'[3]RAIS_workers_2025-04-02T14_32_3'!$A:$C,3,0)</f>
        <v>3584</v>
      </c>
      <c r="T172" s="70">
        <f>VLOOKUP(A172,[4]consulta3255115!$A:$D,3,0)</f>
        <v>1155.9152537296</v>
      </c>
      <c r="U172" s="76">
        <v>0.63826241793901117</v>
      </c>
      <c r="V172" s="12">
        <v>7002</v>
      </c>
      <c r="W172" s="77">
        <v>4.5230631437527986E-2</v>
      </c>
      <c r="X172" s="12">
        <f>IFERROR(VLOOKUP(A172,[5]cnes_cnv_leiintbr173714187_32_1!$A:$C,3,0),0)</f>
        <v>0</v>
      </c>
      <c r="Y172" s="5">
        <f>IFERROR(VLOOKUP(A172,[6]cnes_cnv_leiintbr174300187_32_1!$A:$C,3,0),0)</f>
        <v>0</v>
      </c>
      <c r="Z172" s="12">
        <f>IFERROR(VLOOKUP(A172,[7]cnes_cnv_leiintbr175117187_32_1!$A:$C,3,0),0)</f>
        <v>0</v>
      </c>
      <c r="AA172" s="18">
        <f>IFERROR(VLOOKUP(A172,[8]cnes_cnv_leiintbr180027187_32_1!$A:$C,3,0),0)</f>
        <v>0</v>
      </c>
      <c r="AB172" s="72">
        <f t="shared" si="6"/>
        <v>68.647058823529406</v>
      </c>
      <c r="AC172" s="12">
        <v>1577</v>
      </c>
      <c r="AD172" s="12">
        <v>442</v>
      </c>
      <c r="AE172" s="12">
        <v>277</v>
      </c>
      <c r="AF172" s="12">
        <v>140</v>
      </c>
      <c r="AG172" s="12">
        <v>124</v>
      </c>
      <c r="AH172" s="19">
        <v>8.1113165573554191E-4</v>
      </c>
      <c r="AI172" s="12">
        <v>4</v>
      </c>
      <c r="AJ172" s="12">
        <f t="shared" si="7"/>
        <v>25.5</v>
      </c>
      <c r="AK172" s="12">
        <v>43</v>
      </c>
      <c r="AL172" s="5">
        <v>0</v>
      </c>
      <c r="AM172" s="5">
        <v>102</v>
      </c>
      <c r="AN172" s="72">
        <v>0.41295546558704455</v>
      </c>
      <c r="AO172" s="18">
        <v>0</v>
      </c>
      <c r="AP172" s="5">
        <f>IFERROR(VLOOKUP(A172,[9]cnes_cnv_leiintbr135436200_238_!$A:$E,5,0),0)</f>
        <v>28</v>
      </c>
      <c r="AQ172" s="5">
        <v>0</v>
      </c>
      <c r="AR172" s="5">
        <v>0</v>
      </c>
      <c r="AS172" s="5">
        <v>0</v>
      </c>
      <c r="AT172" s="5">
        <v>0</v>
      </c>
      <c r="AU172" s="5">
        <v>10</v>
      </c>
      <c r="AV172" s="5">
        <v>0</v>
      </c>
      <c r="AW172" s="5">
        <v>0</v>
      </c>
      <c r="AX172" s="5">
        <f t="shared" si="8"/>
        <v>0.34113712374581939</v>
      </c>
      <c r="AY172" s="12">
        <v>14</v>
      </c>
      <c r="AZ172" s="71">
        <v>1</v>
      </c>
      <c r="BA172" s="12">
        <v>2160</v>
      </c>
      <c r="BB172" s="73">
        <v>1</v>
      </c>
      <c r="BC172" s="12">
        <v>299</v>
      </c>
      <c r="BD172" s="12">
        <v>300</v>
      </c>
      <c r="BE172" s="12">
        <v>223</v>
      </c>
      <c r="BF172" s="12">
        <v>0</v>
      </c>
      <c r="BG172" s="12">
        <v>48</v>
      </c>
      <c r="BH172" s="12">
        <v>11</v>
      </c>
      <c r="BI172" s="12">
        <v>47</v>
      </c>
      <c r="BJ172" s="12">
        <v>5</v>
      </c>
      <c r="BK172" s="12">
        <v>1</v>
      </c>
      <c r="BL172" s="12">
        <v>43</v>
      </c>
      <c r="BM172" s="74">
        <v>0.7717857142857143</v>
      </c>
      <c r="BN172" s="72">
        <v>18.397983782599177</v>
      </c>
      <c r="BO172" s="5">
        <v>0</v>
      </c>
    </row>
    <row r="173" spans="1:67">
      <c r="A173" s="9">
        <v>25017</v>
      </c>
      <c r="B173" s="9" t="s">
        <v>416</v>
      </c>
      <c r="C173" s="9" t="s">
        <v>413</v>
      </c>
      <c r="D173" s="12">
        <v>539223</v>
      </c>
      <c r="E173" s="12">
        <v>36293</v>
      </c>
      <c r="F173" s="12">
        <v>34959</v>
      </c>
      <c r="G173" s="12">
        <v>38832</v>
      </c>
      <c r="H173" s="12">
        <v>43816</v>
      </c>
      <c r="I173" s="12">
        <v>89496</v>
      </c>
      <c r="J173" s="12">
        <v>86628</v>
      </c>
      <c r="K173" s="12">
        <v>73754</v>
      </c>
      <c r="L173" s="12">
        <v>59931</v>
      </c>
      <c r="M173" s="12">
        <v>39661</v>
      </c>
      <c r="N173" s="12">
        <v>23785</v>
      </c>
      <c r="O173" s="12">
        <v>12068</v>
      </c>
      <c r="P173" s="12">
        <v>175686</v>
      </c>
      <c r="Q173" s="12">
        <f>VLOOKUP(A173,'[1]RAIS_workers_2025-04-02T13_41_0'!$A:$C,3,0)</f>
        <v>1657</v>
      </c>
      <c r="R173" s="12">
        <f>VLOOKUP(A173,'[2]RAIS_workers_2025-04-02T14_01_0'!$A:$C,3,0)</f>
        <v>8520</v>
      </c>
      <c r="S173" s="12">
        <f>VLOOKUP(A173,'[3]RAIS_workers_2025-04-02T14_32_3'!$A:$C,3,0)</f>
        <v>22111</v>
      </c>
      <c r="T173" s="70">
        <f>VLOOKUP(A173,[4]consulta3255115!$A:$D,3,0)</f>
        <v>1695.9303400701799</v>
      </c>
      <c r="U173" s="76">
        <v>0.22460879970509706</v>
      </c>
      <c r="V173" s="12">
        <v>86095</v>
      </c>
      <c r="W173" s="77">
        <v>-5.7009857612267248E-2</v>
      </c>
      <c r="X173" s="12">
        <f>IFERROR(VLOOKUP(A173,[5]cnes_cnv_leiintbr173714187_32_1!$A:$C,3,0),0)</f>
        <v>86</v>
      </c>
      <c r="Y173" s="5">
        <f>IFERROR(VLOOKUP(A173,[6]cnes_cnv_leiintbr174300187_32_1!$A:$C,3,0),0)</f>
        <v>67</v>
      </c>
      <c r="Z173" s="12">
        <f>IFERROR(VLOOKUP(A173,[7]cnes_cnv_leiintbr175117187_32_1!$A:$C,3,0),0)</f>
        <v>49</v>
      </c>
      <c r="AA173" s="18">
        <f>IFERROR(VLOOKUP(A173,[8]cnes_cnv_leiintbr180027187_32_1!$A:$C,3,0),0)</f>
        <v>33</v>
      </c>
      <c r="AB173" s="72">
        <f t="shared" si="6"/>
        <v>157.10766423357666</v>
      </c>
      <c r="AC173" s="12">
        <v>9118</v>
      </c>
      <c r="AD173" s="12">
        <v>3902</v>
      </c>
      <c r="AE173" s="12">
        <v>2454</v>
      </c>
      <c r="AF173" s="12">
        <v>2164</v>
      </c>
      <c r="AG173" s="12">
        <v>1657</v>
      </c>
      <c r="AH173" s="19">
        <v>1.9333736335607199E-3</v>
      </c>
      <c r="AI173" s="12">
        <v>20</v>
      </c>
      <c r="AJ173" s="12">
        <f t="shared" si="7"/>
        <v>27.4</v>
      </c>
      <c r="AK173" s="12">
        <v>257</v>
      </c>
      <c r="AL173" s="5">
        <v>16</v>
      </c>
      <c r="AM173" s="5">
        <v>548</v>
      </c>
      <c r="AN173" s="72">
        <v>0.24573991031390136</v>
      </c>
      <c r="AO173" s="18">
        <v>23</v>
      </c>
      <c r="AP173" s="5">
        <f>IFERROR(VLOOKUP(A173,[9]cnes_cnv_leiintbr135436200_238_!$A:$E,5,0),0)</f>
        <v>40</v>
      </c>
      <c r="AQ173" s="5">
        <v>26</v>
      </c>
      <c r="AR173" s="5">
        <v>8</v>
      </c>
      <c r="AS173" s="5">
        <v>39</v>
      </c>
      <c r="AT173" s="5">
        <v>30</v>
      </c>
      <c r="AU173" s="5">
        <v>50</v>
      </c>
      <c r="AV173" s="5">
        <v>6</v>
      </c>
      <c r="AW173" s="5">
        <v>10</v>
      </c>
      <c r="AX173" s="5">
        <f t="shared" si="8"/>
        <v>0.89689034369885434</v>
      </c>
      <c r="AY173" s="12">
        <v>314</v>
      </c>
      <c r="AZ173" s="73">
        <v>0.67021276595744683</v>
      </c>
      <c r="BA173" s="12">
        <v>6008</v>
      </c>
      <c r="BB173" s="73">
        <v>0.66426592797783934</v>
      </c>
      <c r="BC173" s="12">
        <v>611</v>
      </c>
      <c r="BD173" s="12">
        <v>1148</v>
      </c>
      <c r="BE173" s="12">
        <v>376</v>
      </c>
      <c r="BF173" s="12">
        <v>372</v>
      </c>
      <c r="BG173" s="12">
        <v>249</v>
      </c>
      <c r="BH173" s="12">
        <v>53</v>
      </c>
      <c r="BI173" s="12">
        <v>228</v>
      </c>
      <c r="BJ173" s="12">
        <v>22</v>
      </c>
      <c r="BK173" s="12">
        <v>13</v>
      </c>
      <c r="BL173" s="12">
        <v>214</v>
      </c>
      <c r="BM173" s="74">
        <v>0.77437500000000015</v>
      </c>
      <c r="BN173" s="72">
        <v>17.686170212765976</v>
      </c>
      <c r="BO173" s="5">
        <v>2</v>
      </c>
    </row>
    <row r="174" spans="1:67">
      <c r="A174" s="9">
        <v>25018</v>
      </c>
      <c r="B174" s="9" t="s">
        <v>424</v>
      </c>
      <c r="C174" s="9" t="s">
        <v>413</v>
      </c>
      <c r="D174" s="12">
        <v>111755</v>
      </c>
      <c r="E174" s="12">
        <v>8012</v>
      </c>
      <c r="F174" s="12">
        <v>7708</v>
      </c>
      <c r="G174" s="12">
        <v>7855</v>
      </c>
      <c r="H174" s="12">
        <v>8367</v>
      </c>
      <c r="I174" s="12">
        <v>18171</v>
      </c>
      <c r="J174" s="12">
        <v>16856</v>
      </c>
      <c r="K174" s="12">
        <v>15159</v>
      </c>
      <c r="L174" s="12">
        <v>12492</v>
      </c>
      <c r="M174" s="12">
        <v>8336</v>
      </c>
      <c r="N174" s="12">
        <v>5622</v>
      </c>
      <c r="O174" s="12">
        <v>3177</v>
      </c>
      <c r="P174" s="12">
        <v>14069</v>
      </c>
      <c r="Q174" s="12">
        <f>VLOOKUP(A174,'[1]RAIS_workers_2025-04-02T13_41_0'!$A:$C,3,0)</f>
        <v>40</v>
      </c>
      <c r="R174" s="12">
        <f>VLOOKUP(A174,'[2]RAIS_workers_2025-04-02T14_01_0'!$A:$C,3,0)</f>
        <v>355</v>
      </c>
      <c r="S174" s="12">
        <f>VLOOKUP(A174,'[3]RAIS_workers_2025-04-02T14_32_3'!$A:$C,3,0)</f>
        <v>2390</v>
      </c>
      <c r="T174" s="70">
        <f>VLOOKUP(A174,[4]consulta3255115!$A:$D,3,0)</f>
        <v>1117.9481095041299</v>
      </c>
      <c r="U174" s="76">
        <v>0.63386583783799688</v>
      </c>
      <c r="V174" s="12">
        <v>2268</v>
      </c>
      <c r="W174" s="77">
        <v>-6.6666666666666666E-2</v>
      </c>
      <c r="X174" s="12">
        <f>IFERROR(VLOOKUP(A174,[5]cnes_cnv_leiintbr173714187_32_1!$A:$C,3,0),0)</f>
        <v>0</v>
      </c>
      <c r="Y174" s="5">
        <f>IFERROR(VLOOKUP(A174,[6]cnes_cnv_leiintbr174300187_32_1!$A:$C,3,0),0)</f>
        <v>0</v>
      </c>
      <c r="Z174" s="12">
        <f>IFERROR(VLOOKUP(A174,[7]cnes_cnv_leiintbr175117187_32_1!$A:$C,3,0),0)</f>
        <v>0</v>
      </c>
      <c r="AA174" s="18">
        <f>IFERROR(VLOOKUP(A174,[8]cnes_cnv_leiintbr180027187_32_1!$A:$C,3,0),0)</f>
        <v>0</v>
      </c>
      <c r="AB174" s="72">
        <f t="shared" si="6"/>
        <v>0</v>
      </c>
      <c r="AC174" s="12">
        <v>1010</v>
      </c>
      <c r="AD174" s="12">
        <v>172</v>
      </c>
      <c r="AE174" s="12">
        <v>129</v>
      </c>
      <c r="AF174" s="12">
        <v>54</v>
      </c>
      <c r="AG174" s="12">
        <v>40</v>
      </c>
      <c r="AH174" s="19">
        <v>3.8514080450879895E-4</v>
      </c>
      <c r="AI174" s="12">
        <v>0</v>
      </c>
      <c r="AJ174" s="12">
        <f t="shared" si="7"/>
        <v>0</v>
      </c>
      <c r="AK174" s="12">
        <v>0</v>
      </c>
      <c r="AL174" s="5">
        <v>0</v>
      </c>
      <c r="AM174" s="5">
        <v>0</v>
      </c>
      <c r="AN174" s="72">
        <v>0</v>
      </c>
      <c r="AO174" s="18">
        <v>0</v>
      </c>
      <c r="AP174" s="5">
        <f>IFERROR(VLOOKUP(A174,[9]cnes_cnv_leiintbr135436200_238_!$A:$E,5,0),0)</f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f t="shared" si="8"/>
        <v>0</v>
      </c>
      <c r="AY174" s="12">
        <v>0</v>
      </c>
      <c r="AZ174" s="73">
        <v>0</v>
      </c>
      <c r="BA174" s="12">
        <v>1262</v>
      </c>
      <c r="BB174" s="73">
        <v>0.67374005305039786</v>
      </c>
      <c r="BC174" s="12">
        <v>110</v>
      </c>
      <c r="BD174" s="12">
        <v>170</v>
      </c>
      <c r="BE174" s="12">
        <v>89</v>
      </c>
      <c r="BF174" s="12">
        <v>0</v>
      </c>
      <c r="BG174" s="12">
        <v>0</v>
      </c>
      <c r="BH174" s="12">
        <v>0</v>
      </c>
      <c r="BI174" s="12">
        <v>24</v>
      </c>
      <c r="BJ174" s="12">
        <v>0</v>
      </c>
      <c r="BK174" s="12">
        <v>0</v>
      </c>
      <c r="BL174" s="12">
        <v>18</v>
      </c>
      <c r="BM174" s="74">
        <v>0.74211111111111117</v>
      </c>
      <c r="BN174" s="72">
        <v>20.08270406328662</v>
      </c>
      <c r="BO174" s="5">
        <v>0</v>
      </c>
    </row>
    <row r="175" spans="1:67">
      <c r="A175" s="9">
        <v>25019</v>
      </c>
      <c r="B175" s="9" t="s">
        <v>436</v>
      </c>
      <c r="C175" s="9" t="s">
        <v>413</v>
      </c>
      <c r="D175" s="12">
        <v>54262</v>
      </c>
      <c r="E175" s="12">
        <v>4233</v>
      </c>
      <c r="F175" s="12">
        <v>4049</v>
      </c>
      <c r="G175" s="12">
        <v>3933</v>
      </c>
      <c r="H175" s="12">
        <v>3924</v>
      </c>
      <c r="I175" s="12">
        <v>9150</v>
      </c>
      <c r="J175" s="12">
        <v>8059</v>
      </c>
      <c r="K175" s="12">
        <v>6586</v>
      </c>
      <c r="L175" s="12">
        <v>5843</v>
      </c>
      <c r="M175" s="12">
        <v>4026</v>
      </c>
      <c r="N175" s="12">
        <v>2852</v>
      </c>
      <c r="O175" s="12">
        <v>1607</v>
      </c>
      <c r="P175" s="12">
        <v>3068</v>
      </c>
      <c r="Q175" s="12">
        <f>VLOOKUP(A175,'[1]RAIS_workers_2025-04-02T13_41_0'!$A:$C,3,0)</f>
        <v>3</v>
      </c>
      <c r="R175" s="12">
        <f>VLOOKUP(A175,'[2]RAIS_workers_2025-04-02T14_01_0'!$A:$C,3,0)</f>
        <v>76</v>
      </c>
      <c r="S175" s="12">
        <f>VLOOKUP(A175,'[3]RAIS_workers_2025-04-02T14_32_3'!$A:$C,3,0)</f>
        <v>758</v>
      </c>
      <c r="T175" s="70">
        <f>VLOOKUP(A175,[4]consulta3255115!$A:$D,3,0)</f>
        <v>1194.7640343749799</v>
      </c>
      <c r="U175" s="76">
        <v>0.38055487553927286</v>
      </c>
      <c r="V175" s="12">
        <v>546</v>
      </c>
      <c r="W175" s="77">
        <v>-6.0240963855421686E-2</v>
      </c>
      <c r="X175" s="12">
        <f>IFERROR(VLOOKUP(A175,[5]cnes_cnv_leiintbr173714187_32_1!$A:$C,3,0),0)</f>
        <v>0</v>
      </c>
      <c r="Y175" s="5">
        <f>IFERROR(VLOOKUP(A175,[6]cnes_cnv_leiintbr174300187_32_1!$A:$C,3,0),0)</f>
        <v>0</v>
      </c>
      <c r="Z175" s="12">
        <f>IFERROR(VLOOKUP(A175,[7]cnes_cnv_leiintbr175117187_32_1!$A:$C,3,0),0)</f>
        <v>0</v>
      </c>
      <c r="AA175" s="18">
        <f>IFERROR(VLOOKUP(A175,[8]cnes_cnv_leiintbr180027187_32_1!$A:$C,3,0),0)</f>
        <v>0</v>
      </c>
      <c r="AB175" s="72">
        <f t="shared" si="6"/>
        <v>0</v>
      </c>
      <c r="AC175" s="12">
        <v>352</v>
      </c>
      <c r="AD175" s="12">
        <v>36</v>
      </c>
      <c r="AE175" s="12">
        <v>30</v>
      </c>
      <c r="AF175" s="12">
        <v>10</v>
      </c>
      <c r="AG175" s="12">
        <v>3</v>
      </c>
      <c r="AH175" s="19">
        <v>-1.1805772324036123E-3</v>
      </c>
      <c r="AI175" s="12">
        <v>0</v>
      </c>
      <c r="AJ175" s="12">
        <f t="shared" si="7"/>
        <v>0</v>
      </c>
      <c r="AK175" s="12">
        <v>0</v>
      </c>
      <c r="AL175" s="5">
        <v>0</v>
      </c>
      <c r="AM175" s="5">
        <v>0</v>
      </c>
      <c r="AN175" s="72">
        <v>0</v>
      </c>
      <c r="AO175" s="18">
        <v>0</v>
      </c>
      <c r="AP175" s="5">
        <f>IFERROR(VLOOKUP(A175,[9]cnes_cnv_leiintbr135436200_238_!$A:$E,5,0),0)</f>
        <v>0</v>
      </c>
      <c r="AQ175" s="5">
        <v>0</v>
      </c>
      <c r="AR175" s="5">
        <v>0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 s="5">
        <f t="shared" si="8"/>
        <v>0</v>
      </c>
      <c r="AY175" s="12">
        <v>0</v>
      </c>
      <c r="AZ175" s="73">
        <v>0</v>
      </c>
      <c r="BA175" s="12">
        <v>325</v>
      </c>
      <c r="BB175" s="73">
        <v>-2.7006172839506176E-4</v>
      </c>
      <c r="BC175" s="12">
        <v>20</v>
      </c>
      <c r="BD175" s="12">
        <v>83</v>
      </c>
      <c r="BE175" s="12">
        <v>26</v>
      </c>
      <c r="BF175" s="12">
        <v>0</v>
      </c>
      <c r="BG175" s="12">
        <v>0</v>
      </c>
      <c r="BH175" s="12">
        <v>1</v>
      </c>
      <c r="BI175" s="12">
        <v>4</v>
      </c>
      <c r="BJ175" s="12">
        <v>0</v>
      </c>
      <c r="BK175" s="12">
        <v>0</v>
      </c>
      <c r="BL175" s="12">
        <v>7</v>
      </c>
      <c r="BM175" s="74">
        <v>0.72059999999999991</v>
      </c>
      <c r="BN175" s="72">
        <v>18.714991762767699</v>
      </c>
      <c r="BO175" s="5">
        <v>0</v>
      </c>
    </row>
    <row r="176" spans="1:67">
      <c r="A176" s="9">
        <v>25020</v>
      </c>
      <c r="B176" s="9" t="s">
        <v>427</v>
      </c>
      <c r="C176" s="9" t="s">
        <v>413</v>
      </c>
      <c r="D176" s="12">
        <v>154096</v>
      </c>
      <c r="E176" s="12">
        <v>12894</v>
      </c>
      <c r="F176" s="12">
        <v>11999</v>
      </c>
      <c r="G176" s="12">
        <v>12195</v>
      </c>
      <c r="H176" s="12">
        <v>12624</v>
      </c>
      <c r="I176" s="12">
        <v>26304</v>
      </c>
      <c r="J176" s="12">
        <v>23637</v>
      </c>
      <c r="K176" s="12">
        <v>20081</v>
      </c>
      <c r="L176" s="12">
        <v>15401</v>
      </c>
      <c r="M176" s="12">
        <v>9715</v>
      </c>
      <c r="N176" s="12">
        <v>6082</v>
      </c>
      <c r="O176" s="12">
        <v>3164</v>
      </c>
      <c r="P176" s="12">
        <v>29910</v>
      </c>
      <c r="Q176" s="12">
        <f>VLOOKUP(A176,'[1]RAIS_workers_2025-04-02T13_41_0'!$A:$C,3,0)</f>
        <v>58</v>
      </c>
      <c r="R176" s="12">
        <f>VLOOKUP(A176,'[2]RAIS_workers_2025-04-02T14_01_0'!$A:$C,3,0)</f>
        <v>549</v>
      </c>
      <c r="S176" s="12">
        <f>VLOOKUP(A176,'[3]RAIS_workers_2025-04-02T14_32_3'!$A:$C,3,0)</f>
        <v>4424</v>
      </c>
      <c r="T176" s="70">
        <f>VLOOKUP(A176,[4]consulta3255115!$A:$D,3,0)</f>
        <v>1280.0524838670301</v>
      </c>
      <c r="U176" s="76">
        <v>0.61311858281234821</v>
      </c>
      <c r="V176" s="12">
        <v>3732</v>
      </c>
      <c r="W176" s="77">
        <v>4.3057050592034442E-3</v>
      </c>
      <c r="X176" s="12">
        <f>IFERROR(VLOOKUP(A176,[5]cnes_cnv_leiintbr173714187_32_1!$A:$C,3,0),0)</f>
        <v>0</v>
      </c>
      <c r="Y176" s="5">
        <f>IFERROR(VLOOKUP(A176,[6]cnes_cnv_leiintbr174300187_32_1!$A:$C,3,0),0)</f>
        <v>0</v>
      </c>
      <c r="Z176" s="12">
        <f>IFERROR(VLOOKUP(A176,[7]cnes_cnv_leiintbr175117187_32_1!$A:$C,3,0),0)</f>
        <v>0</v>
      </c>
      <c r="AA176" s="18">
        <f>IFERROR(VLOOKUP(A176,[8]cnes_cnv_leiintbr180027187_32_1!$A:$C,3,0),0)</f>
        <v>0</v>
      </c>
      <c r="AB176" s="72">
        <f t="shared" si="6"/>
        <v>0</v>
      </c>
      <c r="AC176" s="12">
        <v>1829</v>
      </c>
      <c r="AD176" s="12">
        <v>303</v>
      </c>
      <c r="AE176" s="12">
        <v>188</v>
      </c>
      <c r="AF176" s="12">
        <v>58</v>
      </c>
      <c r="AG176" s="12">
        <v>58</v>
      </c>
      <c r="AH176" s="19">
        <v>2.417260524526732E-3</v>
      </c>
      <c r="AI176" s="12">
        <v>0</v>
      </c>
      <c r="AJ176" s="12">
        <f t="shared" si="7"/>
        <v>0</v>
      </c>
      <c r="AK176" s="12">
        <v>5</v>
      </c>
      <c r="AL176" s="5">
        <v>0</v>
      </c>
      <c r="AM176" s="5">
        <v>0</v>
      </c>
      <c r="AN176" s="72">
        <v>0</v>
      </c>
      <c r="AO176" s="18">
        <v>0</v>
      </c>
      <c r="AP176" s="5">
        <f>IFERROR(VLOOKUP(A176,[9]cnes_cnv_leiintbr135436200_238_!$A:$E,5,0),0)</f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f t="shared" si="8"/>
        <v>0</v>
      </c>
      <c r="AY176" s="12">
        <v>0</v>
      </c>
      <c r="AZ176" s="73">
        <v>0</v>
      </c>
      <c r="BA176" s="12">
        <v>1522</v>
      </c>
      <c r="BB176" s="73">
        <v>0.69487750556792871</v>
      </c>
      <c r="BC176" s="12">
        <v>152</v>
      </c>
      <c r="BD176" s="12">
        <v>269</v>
      </c>
      <c r="BE176" s="12">
        <v>91</v>
      </c>
      <c r="BF176" s="12">
        <v>0</v>
      </c>
      <c r="BG176" s="12">
        <v>0</v>
      </c>
      <c r="BH176" s="12">
        <v>4</v>
      </c>
      <c r="BI176" s="12">
        <v>12</v>
      </c>
      <c r="BJ176" s="12">
        <v>1</v>
      </c>
      <c r="BK176" s="12">
        <v>0</v>
      </c>
      <c r="BL176" s="12">
        <v>22</v>
      </c>
      <c r="BM176" s="74">
        <v>0.72290909090909095</v>
      </c>
      <c r="BN176" s="72">
        <v>20.43010752688172</v>
      </c>
      <c r="BO176" s="5">
        <v>0</v>
      </c>
    </row>
    <row r="177" spans="1:67">
      <c r="A177" s="9">
        <v>25021</v>
      </c>
      <c r="B177" s="9" t="s">
        <v>431</v>
      </c>
      <c r="C177" s="9" t="s">
        <v>413</v>
      </c>
      <c r="D177" s="12">
        <v>141240</v>
      </c>
      <c r="E177" s="12">
        <v>10694</v>
      </c>
      <c r="F177" s="12">
        <v>10147</v>
      </c>
      <c r="G177" s="12">
        <v>10401</v>
      </c>
      <c r="H177" s="12">
        <v>11376</v>
      </c>
      <c r="I177" s="12">
        <v>23506</v>
      </c>
      <c r="J177" s="12">
        <v>21726</v>
      </c>
      <c r="K177" s="12">
        <v>19123</v>
      </c>
      <c r="L177" s="12">
        <v>15005</v>
      </c>
      <c r="M177" s="12">
        <v>9588</v>
      </c>
      <c r="N177" s="12">
        <v>6358</v>
      </c>
      <c r="O177" s="12">
        <v>3316</v>
      </c>
      <c r="P177" s="12">
        <v>20354</v>
      </c>
      <c r="Q177" s="12">
        <f>VLOOKUP(A177,'[1]RAIS_workers_2025-04-02T13_41_0'!$A:$C,3,0)</f>
        <v>90</v>
      </c>
      <c r="R177" s="12">
        <f>VLOOKUP(A177,'[2]RAIS_workers_2025-04-02T14_01_0'!$A:$C,3,0)</f>
        <v>734</v>
      </c>
      <c r="S177" s="12">
        <f>VLOOKUP(A177,'[3]RAIS_workers_2025-04-02T14_32_3'!$A:$C,3,0)</f>
        <v>3058</v>
      </c>
      <c r="T177" s="70">
        <f>VLOOKUP(A177,[4]consulta3255115!$A:$D,3,0)</f>
        <v>1148.31563018722</v>
      </c>
      <c r="U177" s="76">
        <v>0.47076305342269331</v>
      </c>
      <c r="V177" s="12">
        <v>3307</v>
      </c>
      <c r="W177" s="77">
        <v>3.2147315855181026E-2</v>
      </c>
      <c r="X177" s="12">
        <f>IFERROR(VLOOKUP(A177,[5]cnes_cnv_leiintbr173714187_32_1!$A:$C,3,0),0)</f>
        <v>0</v>
      </c>
      <c r="Y177" s="5">
        <f>IFERROR(VLOOKUP(A177,[6]cnes_cnv_leiintbr174300187_32_1!$A:$C,3,0),0)</f>
        <v>0</v>
      </c>
      <c r="Z177" s="12">
        <f>IFERROR(VLOOKUP(A177,[7]cnes_cnv_leiintbr175117187_32_1!$A:$C,3,0),0)</f>
        <v>0</v>
      </c>
      <c r="AA177" s="18">
        <f>IFERROR(VLOOKUP(A177,[8]cnes_cnv_leiintbr180027187_32_1!$A:$C,3,0),0)</f>
        <v>0</v>
      </c>
      <c r="AB177" s="72">
        <f t="shared" si="6"/>
        <v>1653.5</v>
      </c>
      <c r="AC177" s="12">
        <v>1315</v>
      </c>
      <c r="AD177" s="12">
        <v>357</v>
      </c>
      <c r="AE177" s="12">
        <v>250</v>
      </c>
      <c r="AF177" s="12">
        <v>127</v>
      </c>
      <c r="AG177" s="12">
        <v>90</v>
      </c>
      <c r="AH177" s="19">
        <v>1.704705664925088E-3</v>
      </c>
      <c r="AI177" s="12">
        <v>0</v>
      </c>
      <c r="AJ177" s="12">
        <f t="shared" si="7"/>
        <v>0</v>
      </c>
      <c r="AK177" s="12">
        <v>1</v>
      </c>
      <c r="AL177" s="5">
        <v>0</v>
      </c>
      <c r="AM177" s="5">
        <v>2</v>
      </c>
      <c r="AN177" s="72">
        <v>1.8018018018018018E-2</v>
      </c>
      <c r="AO177" s="18">
        <v>0</v>
      </c>
      <c r="AP177" s="5">
        <f>IFERROR(VLOOKUP(A177,[9]cnes_cnv_leiintbr135436200_238_!$A:$E,5,0),0)</f>
        <v>0</v>
      </c>
      <c r="AQ177" s="5">
        <v>0</v>
      </c>
      <c r="AR177" s="5">
        <v>0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 s="5">
        <f t="shared" si="8"/>
        <v>1.1049723756906077E-2</v>
      </c>
      <c r="AY177" s="12">
        <v>0</v>
      </c>
      <c r="AZ177" s="73">
        <v>0</v>
      </c>
      <c r="BA177" s="12">
        <v>1352</v>
      </c>
      <c r="BB177" s="73">
        <v>1</v>
      </c>
      <c r="BC177" s="12">
        <v>181</v>
      </c>
      <c r="BD177" s="12">
        <v>223</v>
      </c>
      <c r="BE177" s="12">
        <v>49</v>
      </c>
      <c r="BF177" s="12">
        <v>0</v>
      </c>
      <c r="BG177" s="12">
        <v>0</v>
      </c>
      <c r="BH177" s="12">
        <v>0</v>
      </c>
      <c r="BI177" s="12">
        <v>8</v>
      </c>
      <c r="BJ177" s="12">
        <v>0</v>
      </c>
      <c r="BK177" s="12">
        <v>0</v>
      </c>
      <c r="BL177" s="12">
        <v>13</v>
      </c>
      <c r="BM177" s="74">
        <v>0.73255555555555552</v>
      </c>
      <c r="BN177" s="72">
        <v>19.503353271705613</v>
      </c>
      <c r="BO177" s="5">
        <v>2</v>
      </c>
    </row>
    <row r="178" spans="1:67">
      <c r="A178" s="9">
        <v>25022</v>
      </c>
      <c r="B178" s="9" t="s">
        <v>426</v>
      </c>
      <c r="C178" s="9" t="s">
        <v>413</v>
      </c>
      <c r="D178" s="12">
        <v>1169866</v>
      </c>
      <c r="E178" s="12">
        <v>75459</v>
      </c>
      <c r="F178" s="12">
        <v>73155</v>
      </c>
      <c r="G178" s="12">
        <v>84175</v>
      </c>
      <c r="H178" s="12">
        <v>96987</v>
      </c>
      <c r="I178" s="12">
        <v>192445</v>
      </c>
      <c r="J178" s="12">
        <v>190451</v>
      </c>
      <c r="K178" s="12">
        <v>169413</v>
      </c>
      <c r="L178" s="12">
        <v>133503</v>
      </c>
      <c r="M178" s="12">
        <v>86555</v>
      </c>
      <c r="N178" s="12">
        <v>47011</v>
      </c>
      <c r="O178" s="12">
        <v>20712</v>
      </c>
      <c r="P178" s="12">
        <v>498262</v>
      </c>
      <c r="Q178" s="12">
        <f>VLOOKUP(A178,'[1]RAIS_workers_2025-04-02T13_41_0'!$A:$C,3,0)</f>
        <v>9527</v>
      </c>
      <c r="R178" s="12">
        <f>VLOOKUP(A178,'[2]RAIS_workers_2025-04-02T14_01_0'!$A:$C,3,0)</f>
        <v>39014</v>
      </c>
      <c r="S178" s="12">
        <f>VLOOKUP(A178,'[3]RAIS_workers_2025-04-02T14_32_3'!$A:$C,3,0)</f>
        <v>99576</v>
      </c>
      <c r="T178" s="70">
        <f>VLOOKUP(A178,[4]consulta3255115!$A:$D,3,0)</f>
        <v>2032.83354527447</v>
      </c>
      <c r="U178" s="76">
        <v>0.12195736849328526</v>
      </c>
      <c r="V178" s="12">
        <v>315326</v>
      </c>
      <c r="W178" s="77">
        <v>2.6605546403432805E-2</v>
      </c>
      <c r="X178" s="12">
        <f>IFERROR(VLOOKUP(A178,[5]cnes_cnv_leiintbr173714187_32_1!$A:$C,3,0),0)</f>
        <v>68</v>
      </c>
      <c r="Y178" s="5">
        <f>IFERROR(VLOOKUP(A178,[6]cnes_cnv_leiintbr174300187_32_1!$A:$C,3,0),0)</f>
        <v>95</v>
      </c>
      <c r="Z178" s="12">
        <f>IFERROR(VLOOKUP(A178,[7]cnes_cnv_leiintbr175117187_32_1!$A:$C,3,0),0)</f>
        <v>79</v>
      </c>
      <c r="AA178" s="18">
        <f>IFERROR(VLOOKUP(A178,[8]cnes_cnv_leiintbr180027187_32_1!$A:$C,3,0),0)</f>
        <v>90</v>
      </c>
      <c r="AB178" s="72">
        <f t="shared" si="6"/>
        <v>228.00144613159799</v>
      </c>
      <c r="AC178" s="12">
        <v>43157</v>
      </c>
      <c r="AD178" s="12">
        <v>16458</v>
      </c>
      <c r="AE178" s="12">
        <v>11849</v>
      </c>
      <c r="AF178" s="12">
        <v>10707</v>
      </c>
      <c r="AG178" s="12">
        <v>9527</v>
      </c>
      <c r="AH178" s="19">
        <v>3.9895000378735723E-3</v>
      </c>
      <c r="AI178" s="12">
        <v>55</v>
      </c>
      <c r="AJ178" s="12">
        <f t="shared" si="7"/>
        <v>25.145454545454545</v>
      </c>
      <c r="AK178" s="12">
        <v>991</v>
      </c>
      <c r="AL178" s="5">
        <v>21</v>
      </c>
      <c r="AM178" s="5">
        <v>1383</v>
      </c>
      <c r="AN178" s="72">
        <v>0.35978147762747137</v>
      </c>
      <c r="AO178" s="18">
        <v>13</v>
      </c>
      <c r="AP178" s="5">
        <f>IFERROR(VLOOKUP(A178,[9]cnes_cnv_leiintbr135436200_238_!$A:$E,5,0),0)</f>
        <v>183</v>
      </c>
      <c r="AQ178" s="5">
        <v>30</v>
      </c>
      <c r="AR178" s="5">
        <v>17</v>
      </c>
      <c r="AS178" s="5">
        <v>71</v>
      </c>
      <c r="AT178" s="5">
        <v>14</v>
      </c>
      <c r="AU178" s="5">
        <v>159</v>
      </c>
      <c r="AV178" s="5">
        <v>17</v>
      </c>
      <c r="AW178" s="5">
        <v>19</v>
      </c>
      <c r="AX178" s="5">
        <f t="shared" si="8"/>
        <v>0.47525773195876286</v>
      </c>
      <c r="AY178" s="12">
        <v>1258</v>
      </c>
      <c r="AZ178" s="73">
        <v>0.10642040457343888</v>
      </c>
      <c r="BA178" s="12">
        <v>22281</v>
      </c>
      <c r="BB178" s="73">
        <v>0.22888974684242458</v>
      </c>
      <c r="BC178" s="12">
        <v>2910</v>
      </c>
      <c r="BD178" s="12">
        <v>4718</v>
      </c>
      <c r="BE178" s="12">
        <v>665</v>
      </c>
      <c r="BF178" s="12">
        <v>571</v>
      </c>
      <c r="BG178" s="12">
        <v>550</v>
      </c>
      <c r="BH178" s="12">
        <v>100</v>
      </c>
      <c r="BI178" s="12">
        <v>620</v>
      </c>
      <c r="BJ178" s="12">
        <v>64</v>
      </c>
      <c r="BK178" s="12">
        <v>31</v>
      </c>
      <c r="BL178" s="12">
        <v>416</v>
      </c>
      <c r="BM178" s="74">
        <v>0.78966666666666663</v>
      </c>
      <c r="BN178" s="72">
        <v>14.306393244873341</v>
      </c>
      <c r="BO178" s="5">
        <v>3</v>
      </c>
    </row>
    <row r="179" spans="1:67">
      <c r="A179" s="9">
        <v>25023</v>
      </c>
      <c r="B179" s="9" t="s">
        <v>428</v>
      </c>
      <c r="C179" s="9" t="s">
        <v>413</v>
      </c>
      <c r="D179" s="12">
        <v>90029</v>
      </c>
      <c r="E179" s="12">
        <v>7871</v>
      </c>
      <c r="F179" s="12">
        <v>7176</v>
      </c>
      <c r="G179" s="12">
        <v>7292</v>
      </c>
      <c r="H179" s="12">
        <v>7972</v>
      </c>
      <c r="I179" s="12">
        <v>15999</v>
      </c>
      <c r="J179" s="12">
        <v>13888</v>
      </c>
      <c r="K179" s="12">
        <v>12303</v>
      </c>
      <c r="L179" s="12">
        <v>8482</v>
      </c>
      <c r="M179" s="12">
        <v>4951</v>
      </c>
      <c r="N179" s="12">
        <v>2783</v>
      </c>
      <c r="O179" s="12">
        <v>1312</v>
      </c>
      <c r="P179" s="12">
        <v>26056</v>
      </c>
      <c r="Q179" s="12">
        <f>VLOOKUP(A179,'[1]RAIS_workers_2025-04-02T13_41_0'!$A:$C,3,0)</f>
        <v>330</v>
      </c>
      <c r="R179" s="12">
        <f>VLOOKUP(A179,'[2]RAIS_workers_2025-04-02T14_01_0'!$A:$C,3,0)</f>
        <v>892</v>
      </c>
      <c r="S179" s="12">
        <f>VLOOKUP(A179,'[3]RAIS_workers_2025-04-02T14_32_3'!$A:$C,3,0)</f>
        <v>5173</v>
      </c>
      <c r="T179" s="70">
        <f>VLOOKUP(A179,[4]consulta3255115!$A:$D,3,0)</f>
        <v>1501.1666615198601</v>
      </c>
      <c r="U179" s="76">
        <v>0.45159118640123835</v>
      </c>
      <c r="V179" s="12">
        <v>4764</v>
      </c>
      <c r="W179" s="77">
        <v>4.0629095674967232E-2</v>
      </c>
      <c r="X179" s="12">
        <f>IFERROR(VLOOKUP(A179,[5]cnes_cnv_leiintbr173714187_32_1!$A:$C,3,0),0)</f>
        <v>0</v>
      </c>
      <c r="Y179" s="5">
        <f>IFERROR(VLOOKUP(A179,[6]cnes_cnv_leiintbr174300187_32_1!$A:$C,3,0),0)</f>
        <v>0</v>
      </c>
      <c r="Z179" s="12">
        <f>IFERROR(VLOOKUP(A179,[7]cnes_cnv_leiintbr175117187_32_1!$A:$C,3,0),0)</f>
        <v>0</v>
      </c>
      <c r="AA179" s="18">
        <f>IFERROR(VLOOKUP(A179,[8]cnes_cnv_leiintbr180027187_32_1!$A:$C,3,0),0)</f>
        <v>0</v>
      </c>
      <c r="AB179" s="72">
        <f t="shared" si="6"/>
        <v>0</v>
      </c>
      <c r="AC179" s="12">
        <v>1753</v>
      </c>
      <c r="AD179" s="12">
        <v>443</v>
      </c>
      <c r="AE179" s="12">
        <v>245</v>
      </c>
      <c r="AF179" s="12">
        <v>204</v>
      </c>
      <c r="AG179" s="12">
        <v>330</v>
      </c>
      <c r="AH179" s="19">
        <v>2.5064919180355361E-3</v>
      </c>
      <c r="AI179" s="12">
        <v>0</v>
      </c>
      <c r="AJ179" s="12">
        <f t="shared" si="7"/>
        <v>0</v>
      </c>
      <c r="AK179" s="12">
        <v>1</v>
      </c>
      <c r="AL179" s="5">
        <v>0</v>
      </c>
      <c r="AM179" s="5">
        <v>0</v>
      </c>
      <c r="AN179" s="72">
        <v>0</v>
      </c>
      <c r="AO179" s="18">
        <v>0</v>
      </c>
      <c r="AP179" s="5">
        <f>IFERROR(VLOOKUP(A179,[9]cnes_cnv_leiintbr135436200_238_!$A:$E,5,0),0)</f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f t="shared" si="8"/>
        <v>0</v>
      </c>
      <c r="AY179" s="12">
        <v>0</v>
      </c>
      <c r="AZ179" s="73">
        <v>0</v>
      </c>
      <c r="BA179" s="12">
        <v>1069</v>
      </c>
      <c r="BB179" s="73">
        <v>0.7936241610738255</v>
      </c>
      <c r="BC179" s="12">
        <v>120</v>
      </c>
      <c r="BD179" s="12">
        <v>192</v>
      </c>
      <c r="BE179" s="12">
        <v>46</v>
      </c>
      <c r="BF179" s="12">
        <v>0</v>
      </c>
      <c r="BG179" s="12">
        <v>0</v>
      </c>
      <c r="BH179" s="12">
        <v>17</v>
      </c>
      <c r="BI179" s="12">
        <v>20</v>
      </c>
      <c r="BJ179" s="12">
        <v>0</v>
      </c>
      <c r="BK179" s="12">
        <v>0</v>
      </c>
      <c r="BL179" s="12">
        <v>5</v>
      </c>
      <c r="BM179" s="74">
        <v>0.74664285714285705</v>
      </c>
      <c r="BN179" s="72">
        <v>14.053464266230201</v>
      </c>
      <c r="BO179" s="5">
        <v>2</v>
      </c>
    </row>
    <row r="180" spans="1:67">
      <c r="A180" s="9">
        <v>26001</v>
      </c>
      <c r="B180" s="9" t="s">
        <v>477</v>
      </c>
      <c r="C180" s="9" t="s">
        <v>475</v>
      </c>
      <c r="D180" s="12">
        <v>337912</v>
      </c>
      <c r="E180" s="12">
        <v>30938</v>
      </c>
      <c r="F180" s="12">
        <v>30600</v>
      </c>
      <c r="G180" s="12">
        <v>28998</v>
      </c>
      <c r="H180" s="12">
        <v>28663</v>
      </c>
      <c r="I180" s="12">
        <v>57017</v>
      </c>
      <c r="J180" s="12">
        <v>50360</v>
      </c>
      <c r="K180" s="12">
        <v>39711</v>
      </c>
      <c r="L180" s="12">
        <v>31018</v>
      </c>
      <c r="M180" s="12">
        <v>19935</v>
      </c>
      <c r="N180" s="12">
        <v>13757</v>
      </c>
      <c r="O180" s="12">
        <v>6915</v>
      </c>
      <c r="P180" s="12">
        <v>30986</v>
      </c>
      <c r="Q180" s="12">
        <f>VLOOKUP(A180,'[1]RAIS_workers_2025-04-02T13_41_0'!$A:$C,3,0)</f>
        <v>140</v>
      </c>
      <c r="R180" s="12">
        <f>VLOOKUP(A180,'[2]RAIS_workers_2025-04-02T14_01_0'!$A:$C,3,0)</f>
        <v>673</v>
      </c>
      <c r="S180" s="12">
        <f>VLOOKUP(A180,'[3]RAIS_workers_2025-04-02T14_32_3'!$A:$C,3,0)</f>
        <v>6249</v>
      </c>
      <c r="T180" s="70">
        <f>VLOOKUP(A180,[4]consulta3255115!$A:$D,3,0)</f>
        <v>1291.39699332032</v>
      </c>
      <c r="U180" s="76">
        <v>0.65770255335697103</v>
      </c>
      <c r="V180" s="12">
        <v>4312</v>
      </c>
      <c r="W180" s="77">
        <v>-5.8103975535168197E-2</v>
      </c>
      <c r="X180" s="12">
        <f>IFERROR(VLOOKUP(A180,[5]cnes_cnv_leiintbr173714187_32_1!$A:$C,3,0),0)</f>
        <v>0</v>
      </c>
      <c r="Y180" s="5">
        <f>IFERROR(VLOOKUP(A180,[6]cnes_cnv_leiintbr174300187_32_1!$A:$C,3,0),0)</f>
        <v>0</v>
      </c>
      <c r="Z180" s="12">
        <f>IFERROR(VLOOKUP(A180,[7]cnes_cnv_leiintbr175117187_32_1!$A:$C,3,0),0)</f>
        <v>0</v>
      </c>
      <c r="AA180" s="18">
        <f>IFERROR(VLOOKUP(A180,[8]cnes_cnv_leiintbr180027187_32_1!$A:$C,3,0),0)</f>
        <v>0</v>
      </c>
      <c r="AB180" s="72">
        <f t="shared" si="6"/>
        <v>69.548387096774192</v>
      </c>
      <c r="AC180" s="12">
        <v>2544</v>
      </c>
      <c r="AD180" s="12">
        <v>338</v>
      </c>
      <c r="AE180" s="12">
        <v>220</v>
      </c>
      <c r="AF180" s="12">
        <v>115</v>
      </c>
      <c r="AG180" s="12">
        <v>140</v>
      </c>
      <c r="AH180" s="19">
        <v>5.2158391789778324E-3</v>
      </c>
      <c r="AI180" s="12">
        <v>3</v>
      </c>
      <c r="AJ180" s="12">
        <f t="shared" si="7"/>
        <v>20.666666666666668</v>
      </c>
      <c r="AK180" s="12">
        <v>12</v>
      </c>
      <c r="AL180" s="5">
        <v>0</v>
      </c>
      <c r="AM180" s="5">
        <v>62</v>
      </c>
      <c r="AN180" s="72">
        <v>0.11171171171171171</v>
      </c>
      <c r="AO180" s="18">
        <v>0</v>
      </c>
      <c r="AP180" s="5">
        <f>IFERROR(VLOOKUP(A180,[9]cnes_cnv_leiintbr135436200_238_!$A:$E,5,0),0)</f>
        <v>9</v>
      </c>
      <c r="AQ180" s="5">
        <v>0</v>
      </c>
      <c r="AR180" s="5">
        <v>0</v>
      </c>
      <c r="AS180" s="5">
        <v>0</v>
      </c>
      <c r="AT180" s="5">
        <v>0</v>
      </c>
      <c r="AU180" s="5">
        <v>22</v>
      </c>
      <c r="AV180" s="5">
        <v>0</v>
      </c>
      <c r="AW180" s="5">
        <v>0</v>
      </c>
      <c r="AX180" s="5">
        <f t="shared" si="8"/>
        <v>0.19496855345911951</v>
      </c>
      <c r="AY180" s="12">
        <v>4</v>
      </c>
      <c r="AZ180" s="71">
        <v>1</v>
      </c>
      <c r="BA180" s="12">
        <v>3223</v>
      </c>
      <c r="BB180" s="73">
        <v>1</v>
      </c>
      <c r="BC180" s="12">
        <v>318</v>
      </c>
      <c r="BD180" s="12">
        <v>634</v>
      </c>
      <c r="BE180" s="12">
        <v>67</v>
      </c>
      <c r="BF180" s="12">
        <v>0</v>
      </c>
      <c r="BG180" s="12">
        <v>8</v>
      </c>
      <c r="BH180" s="12">
        <v>12</v>
      </c>
      <c r="BI180" s="12">
        <v>55</v>
      </c>
      <c r="BJ180" s="12">
        <v>9</v>
      </c>
      <c r="BK180" s="12">
        <v>7</v>
      </c>
      <c r="BL180" s="12">
        <v>54</v>
      </c>
      <c r="BM180" s="74">
        <v>0.75729999999999986</v>
      </c>
      <c r="BN180" s="72">
        <v>13.7599519302989</v>
      </c>
      <c r="BO180" s="5">
        <v>1</v>
      </c>
    </row>
    <row r="181" spans="1:67">
      <c r="A181" s="9">
        <v>26002</v>
      </c>
      <c r="B181" s="9" t="s">
        <v>489</v>
      </c>
      <c r="C181" s="9" t="s">
        <v>475</v>
      </c>
      <c r="D181" s="12">
        <v>174159</v>
      </c>
      <c r="E181" s="12">
        <v>13984</v>
      </c>
      <c r="F181" s="12">
        <v>14127</v>
      </c>
      <c r="G181" s="12">
        <v>13866</v>
      </c>
      <c r="H181" s="12">
        <v>14054</v>
      </c>
      <c r="I181" s="12">
        <v>28471</v>
      </c>
      <c r="J181" s="12">
        <v>26961</v>
      </c>
      <c r="K181" s="12">
        <v>22133</v>
      </c>
      <c r="L181" s="12">
        <v>17355</v>
      </c>
      <c r="M181" s="12">
        <v>11577</v>
      </c>
      <c r="N181" s="12">
        <v>7602</v>
      </c>
      <c r="O181" s="12">
        <v>4029</v>
      </c>
      <c r="P181" s="12">
        <v>21786</v>
      </c>
      <c r="Q181" s="12">
        <f>VLOOKUP(A181,'[1]RAIS_workers_2025-04-02T13_41_0'!$A:$C,3,0)</f>
        <v>142</v>
      </c>
      <c r="R181" s="12">
        <f>VLOOKUP(A181,'[2]RAIS_workers_2025-04-02T14_01_0'!$A:$C,3,0)</f>
        <v>909</v>
      </c>
      <c r="S181" s="12">
        <f>VLOOKUP(A181,'[3]RAIS_workers_2025-04-02T14_32_3'!$A:$C,3,0)</f>
        <v>4056</v>
      </c>
      <c r="T181" s="70">
        <f>VLOOKUP(A181,[4]consulta3255115!$A:$D,3,0)</f>
        <v>1232.7677229881799</v>
      </c>
      <c r="U181" s="76">
        <v>0.70066979014562669</v>
      </c>
      <c r="V181" s="12">
        <v>4058</v>
      </c>
      <c r="W181" s="77">
        <v>6.258182770358732E-2</v>
      </c>
      <c r="X181" s="12">
        <f>IFERROR(VLOOKUP(A181,[5]cnes_cnv_leiintbr173714187_32_1!$A:$C,3,0),0)</f>
        <v>0</v>
      </c>
      <c r="Y181" s="5">
        <f>IFERROR(VLOOKUP(A181,[6]cnes_cnv_leiintbr174300187_32_1!$A:$C,3,0),0)</f>
        <v>0</v>
      </c>
      <c r="Z181" s="12">
        <f>IFERROR(VLOOKUP(A181,[7]cnes_cnv_leiintbr175117187_32_1!$A:$C,3,0),0)</f>
        <v>0</v>
      </c>
      <c r="AA181" s="18">
        <f>IFERROR(VLOOKUP(A181,[8]cnes_cnv_leiintbr180027187_32_1!$A:$C,3,0),0)</f>
        <v>0</v>
      </c>
      <c r="AB181" s="72">
        <f t="shared" si="6"/>
        <v>193.23809523809524</v>
      </c>
      <c r="AC181" s="12">
        <v>1509</v>
      </c>
      <c r="AD181" s="12">
        <v>422</v>
      </c>
      <c r="AE181" s="12">
        <v>308</v>
      </c>
      <c r="AF181" s="12">
        <v>179</v>
      </c>
      <c r="AG181" s="12">
        <v>142</v>
      </c>
      <c r="AH181" s="19">
        <v>4.3299096009541405E-3</v>
      </c>
      <c r="AI181" s="12">
        <v>3</v>
      </c>
      <c r="AJ181" s="12">
        <f t="shared" si="7"/>
        <v>7</v>
      </c>
      <c r="AK181" s="12">
        <v>5</v>
      </c>
      <c r="AL181" s="5">
        <v>0</v>
      </c>
      <c r="AM181" s="5">
        <v>21</v>
      </c>
      <c r="AN181" s="72">
        <v>7.636363636363637E-2</v>
      </c>
      <c r="AO181" s="18">
        <v>0</v>
      </c>
      <c r="AP181" s="5">
        <f>IFERROR(VLOOKUP(A181,[9]cnes_cnv_leiintbr135436200_238_!$A:$E,5,0),0)</f>
        <v>5</v>
      </c>
      <c r="AQ181" s="5">
        <v>0</v>
      </c>
      <c r="AR181" s="5">
        <v>0</v>
      </c>
      <c r="AS181" s="5">
        <v>0</v>
      </c>
      <c r="AT181" s="5">
        <v>2</v>
      </c>
      <c r="AU181" s="5">
        <v>3</v>
      </c>
      <c r="AV181" s="5">
        <v>0</v>
      </c>
      <c r="AW181" s="5">
        <v>0</v>
      </c>
      <c r="AX181" s="5">
        <f t="shared" si="8"/>
        <v>0.25925925925925924</v>
      </c>
      <c r="AY181" s="12">
        <v>0</v>
      </c>
      <c r="AZ181" s="73">
        <v>0</v>
      </c>
      <c r="BA181" s="12">
        <v>1439</v>
      </c>
      <c r="BB181" s="73">
        <v>0.87126137841352402</v>
      </c>
      <c r="BC181" s="12">
        <v>81</v>
      </c>
      <c r="BD181" s="12">
        <v>226</v>
      </c>
      <c r="BE181" s="12">
        <v>225</v>
      </c>
      <c r="BF181" s="12">
        <v>0</v>
      </c>
      <c r="BG181" s="12">
        <v>65</v>
      </c>
      <c r="BH181" s="12">
        <v>3</v>
      </c>
      <c r="BI181" s="12">
        <v>28</v>
      </c>
      <c r="BJ181" s="12">
        <v>2</v>
      </c>
      <c r="BK181" s="12">
        <v>0</v>
      </c>
      <c r="BL181" s="12">
        <v>15</v>
      </c>
      <c r="BM181" s="74">
        <v>0.76428571428571423</v>
      </c>
      <c r="BN181" s="72">
        <v>8.9391162695988449</v>
      </c>
      <c r="BO181" s="5">
        <v>1</v>
      </c>
    </row>
    <row r="182" spans="1:67">
      <c r="A182" s="9">
        <v>26003</v>
      </c>
      <c r="B182" s="9" t="s">
        <v>486</v>
      </c>
      <c r="C182" s="9" t="s">
        <v>475</v>
      </c>
      <c r="D182" s="12">
        <v>334838</v>
      </c>
      <c r="E182" s="12">
        <v>24125</v>
      </c>
      <c r="F182" s="12">
        <v>25037</v>
      </c>
      <c r="G182" s="12">
        <v>24938</v>
      </c>
      <c r="H182" s="12">
        <v>24643</v>
      </c>
      <c r="I182" s="12">
        <v>52028</v>
      </c>
      <c r="J182" s="12">
        <v>52676</v>
      </c>
      <c r="K182" s="12">
        <v>44288</v>
      </c>
      <c r="L182" s="12">
        <v>36643</v>
      </c>
      <c r="M182" s="12">
        <v>24817</v>
      </c>
      <c r="N182" s="12">
        <v>16731</v>
      </c>
      <c r="O182" s="12">
        <v>8912</v>
      </c>
      <c r="P182" s="12">
        <v>41732</v>
      </c>
      <c r="Q182" s="12">
        <f>VLOOKUP(A182,'[1]RAIS_workers_2025-04-02T13_41_0'!$A:$C,3,0)</f>
        <v>247</v>
      </c>
      <c r="R182" s="12">
        <f>VLOOKUP(A182,'[2]RAIS_workers_2025-04-02T14_01_0'!$A:$C,3,0)</f>
        <v>1459</v>
      </c>
      <c r="S182" s="12">
        <f>VLOOKUP(A182,'[3]RAIS_workers_2025-04-02T14_32_3'!$A:$C,3,0)</f>
        <v>6794</v>
      </c>
      <c r="T182" s="70">
        <f>VLOOKUP(A182,[4]consulta3255115!$A:$D,3,0)</f>
        <v>1262.92550521207</v>
      </c>
      <c r="U182" s="76">
        <v>0.73514325095282496</v>
      </c>
      <c r="V182" s="12">
        <v>7706</v>
      </c>
      <c r="W182" s="77">
        <v>1.4294996751137103E-3</v>
      </c>
      <c r="X182" s="12">
        <f>IFERROR(VLOOKUP(A182,[5]cnes_cnv_leiintbr173714187_32_1!$A:$C,3,0),0)</f>
        <v>0</v>
      </c>
      <c r="Y182" s="5">
        <f>IFERROR(VLOOKUP(A182,[6]cnes_cnv_leiintbr174300187_32_1!$A:$C,3,0),0)</f>
        <v>0</v>
      </c>
      <c r="Z182" s="12">
        <f>IFERROR(VLOOKUP(A182,[7]cnes_cnv_leiintbr175117187_32_1!$A:$C,3,0),0)</f>
        <v>4</v>
      </c>
      <c r="AA182" s="18">
        <f>IFERROR(VLOOKUP(A182,[8]cnes_cnv_leiintbr180027187_32_1!$A:$C,3,0),0)</f>
        <v>0</v>
      </c>
      <c r="AB182" s="72">
        <f t="shared" si="6"/>
        <v>49.397435897435898</v>
      </c>
      <c r="AC182" s="12">
        <v>2669</v>
      </c>
      <c r="AD182" s="12">
        <v>773</v>
      </c>
      <c r="AE182" s="12">
        <v>423</v>
      </c>
      <c r="AF182" s="12">
        <v>263</v>
      </c>
      <c r="AG182" s="12">
        <v>247</v>
      </c>
      <c r="AH182" s="19">
        <v>3.2213517370469624E-3</v>
      </c>
      <c r="AI182" s="12">
        <v>12</v>
      </c>
      <c r="AJ182" s="12">
        <f t="shared" si="7"/>
        <v>13</v>
      </c>
      <c r="AK182" s="12">
        <v>50</v>
      </c>
      <c r="AL182" s="5">
        <v>0</v>
      </c>
      <c r="AM182" s="5">
        <v>156</v>
      </c>
      <c r="AN182" s="72">
        <v>0.13953488372093023</v>
      </c>
      <c r="AO182" s="18">
        <v>0</v>
      </c>
      <c r="AP182" s="5">
        <f>IFERROR(VLOOKUP(A182,[9]cnes_cnv_leiintbr135436200_238_!$A:$E,5,0),0)</f>
        <v>19</v>
      </c>
      <c r="AQ182" s="5">
        <v>0</v>
      </c>
      <c r="AR182" s="5">
        <v>0</v>
      </c>
      <c r="AS182" s="5">
        <v>5</v>
      </c>
      <c r="AT182" s="5">
        <v>0</v>
      </c>
      <c r="AU182" s="5">
        <v>66</v>
      </c>
      <c r="AV182" s="5">
        <v>0</v>
      </c>
      <c r="AW182" s="5">
        <v>0</v>
      </c>
      <c r="AX182" s="5">
        <f t="shared" si="8"/>
        <v>0.28888888888888886</v>
      </c>
      <c r="AY182" s="12">
        <v>17</v>
      </c>
      <c r="AZ182" s="73">
        <v>0.7</v>
      </c>
      <c r="BA182" s="12">
        <v>3999</v>
      </c>
      <c r="BB182" s="73">
        <v>1</v>
      </c>
      <c r="BC182" s="12">
        <v>540</v>
      </c>
      <c r="BD182" s="12">
        <v>805</v>
      </c>
      <c r="BE182" s="12">
        <v>128</v>
      </c>
      <c r="BF182" s="12">
        <v>20</v>
      </c>
      <c r="BG182" s="12">
        <v>159</v>
      </c>
      <c r="BH182" s="12">
        <v>12</v>
      </c>
      <c r="BI182" s="12">
        <v>92</v>
      </c>
      <c r="BJ182" s="12">
        <v>7</v>
      </c>
      <c r="BK182" s="12">
        <v>3</v>
      </c>
      <c r="BL182" s="12">
        <v>100</v>
      </c>
      <c r="BM182" s="74">
        <v>0.75588235294117656</v>
      </c>
      <c r="BN182" s="72">
        <v>13.706751614901332</v>
      </c>
      <c r="BO182" s="5">
        <v>2</v>
      </c>
    </row>
    <row r="183" spans="1:67">
      <c r="A183" s="9">
        <v>26004</v>
      </c>
      <c r="B183" s="9" t="s">
        <v>490</v>
      </c>
      <c r="C183" s="9" t="s">
        <v>475</v>
      </c>
      <c r="D183" s="12">
        <v>237657</v>
      </c>
      <c r="E183" s="12">
        <v>19809</v>
      </c>
      <c r="F183" s="12">
        <v>19887</v>
      </c>
      <c r="G183" s="12">
        <v>19504</v>
      </c>
      <c r="H183" s="12">
        <v>19905</v>
      </c>
      <c r="I183" s="12">
        <v>39505</v>
      </c>
      <c r="J183" s="12">
        <v>37425</v>
      </c>
      <c r="K183" s="12">
        <v>28583</v>
      </c>
      <c r="L183" s="12">
        <v>23170</v>
      </c>
      <c r="M183" s="12">
        <v>15183</v>
      </c>
      <c r="N183" s="12">
        <v>9747</v>
      </c>
      <c r="O183" s="12">
        <v>4939</v>
      </c>
      <c r="P183" s="12">
        <v>30137</v>
      </c>
      <c r="Q183" s="12">
        <f>VLOOKUP(A183,'[1]RAIS_workers_2025-04-02T13_41_0'!$A:$C,3,0)</f>
        <v>176</v>
      </c>
      <c r="R183" s="12">
        <f>VLOOKUP(A183,'[2]RAIS_workers_2025-04-02T14_01_0'!$A:$C,3,0)</f>
        <v>1205</v>
      </c>
      <c r="S183" s="12">
        <f>VLOOKUP(A183,'[3]RAIS_workers_2025-04-02T14_32_3'!$A:$C,3,0)</f>
        <v>5227</v>
      </c>
      <c r="T183" s="70">
        <f>VLOOKUP(A183,[4]consulta3255115!$A:$D,3,0)</f>
        <v>1260.28295058909</v>
      </c>
      <c r="U183" s="76">
        <v>0.78272754140788237</v>
      </c>
      <c r="V183" s="12">
        <v>7183</v>
      </c>
      <c r="W183" s="77">
        <v>2.4971461187214612E-2</v>
      </c>
      <c r="X183" s="12">
        <f>IFERROR(VLOOKUP(A183,[5]cnes_cnv_leiintbr173714187_32_1!$A:$C,3,0),0)</f>
        <v>4</v>
      </c>
      <c r="Y183" s="5">
        <f>IFERROR(VLOOKUP(A183,[6]cnes_cnv_leiintbr174300187_32_1!$A:$C,3,0),0)</f>
        <v>2</v>
      </c>
      <c r="Z183" s="12">
        <f>IFERROR(VLOOKUP(A183,[7]cnes_cnv_leiintbr175117187_32_1!$A:$C,3,0),0)</f>
        <v>0</v>
      </c>
      <c r="AA183" s="18">
        <f>IFERROR(VLOOKUP(A183,[8]cnes_cnv_leiintbr180027187_32_1!$A:$C,3,0),0)</f>
        <v>5</v>
      </c>
      <c r="AB183" s="72">
        <f t="shared" si="6"/>
        <v>74.051546391752581</v>
      </c>
      <c r="AC183" s="12">
        <v>2210</v>
      </c>
      <c r="AD183" s="12">
        <v>748</v>
      </c>
      <c r="AE183" s="12">
        <v>274</v>
      </c>
      <c r="AF183" s="12">
        <v>183</v>
      </c>
      <c r="AG183" s="12">
        <v>176</v>
      </c>
      <c r="AH183" s="19">
        <v>6.5185132545797497E-3</v>
      </c>
      <c r="AI183" s="12">
        <v>5</v>
      </c>
      <c r="AJ183" s="12">
        <f t="shared" si="7"/>
        <v>19.399999999999999</v>
      </c>
      <c r="AK183" s="12">
        <v>24</v>
      </c>
      <c r="AL183" s="5">
        <v>0</v>
      </c>
      <c r="AM183" s="5">
        <v>97</v>
      </c>
      <c r="AN183" s="72">
        <v>0.23486682808716708</v>
      </c>
      <c r="AO183" s="18">
        <v>0</v>
      </c>
      <c r="AP183" s="5">
        <f>IFERROR(VLOOKUP(A183,[9]cnes_cnv_leiintbr135436200_238_!$A:$E,5,0),0)</f>
        <v>18</v>
      </c>
      <c r="AQ183" s="5">
        <v>2</v>
      </c>
      <c r="AR183" s="5">
        <v>1</v>
      </c>
      <c r="AS183" s="5">
        <v>2</v>
      </c>
      <c r="AT183" s="5">
        <v>2</v>
      </c>
      <c r="AU183" s="5">
        <v>33</v>
      </c>
      <c r="AV183" s="5">
        <v>0</v>
      </c>
      <c r="AW183" s="5">
        <v>0</v>
      </c>
      <c r="AX183" s="5">
        <f t="shared" si="8"/>
        <v>0.41452991452991456</v>
      </c>
      <c r="AY183" s="12">
        <v>5</v>
      </c>
      <c r="AZ183" s="71">
        <v>1</v>
      </c>
      <c r="BA183" s="12">
        <v>2192</v>
      </c>
      <c r="BB183" s="73">
        <v>0.87190435525192145</v>
      </c>
      <c r="BC183" s="12">
        <v>234</v>
      </c>
      <c r="BD183" s="12">
        <v>372</v>
      </c>
      <c r="BE183" s="12">
        <v>78</v>
      </c>
      <c r="BF183" s="12">
        <v>0</v>
      </c>
      <c r="BG183" s="12">
        <v>134</v>
      </c>
      <c r="BH183" s="12">
        <v>11</v>
      </c>
      <c r="BI183" s="12">
        <v>52</v>
      </c>
      <c r="BJ183" s="12">
        <v>5</v>
      </c>
      <c r="BK183" s="12">
        <v>2</v>
      </c>
      <c r="BL183" s="12">
        <v>49</v>
      </c>
      <c r="BM183" s="74">
        <v>0.72828571428571431</v>
      </c>
      <c r="BN183" s="72">
        <v>12.638091029606722</v>
      </c>
      <c r="BO183" s="5">
        <v>1</v>
      </c>
    </row>
    <row r="184" spans="1:67">
      <c r="A184" s="9">
        <v>26005</v>
      </c>
      <c r="B184" s="9" t="s">
        <v>487</v>
      </c>
      <c r="C184" s="9" t="s">
        <v>475</v>
      </c>
      <c r="D184" s="12">
        <v>527356</v>
      </c>
      <c r="E184" s="12">
        <v>44017</v>
      </c>
      <c r="F184" s="12">
        <v>44567</v>
      </c>
      <c r="G184" s="12">
        <v>45743</v>
      </c>
      <c r="H184" s="12">
        <v>47773</v>
      </c>
      <c r="I184" s="12">
        <v>95004</v>
      </c>
      <c r="J184" s="12">
        <v>83567</v>
      </c>
      <c r="K184" s="12">
        <v>68262</v>
      </c>
      <c r="L184" s="12">
        <v>47381</v>
      </c>
      <c r="M184" s="12">
        <v>28077</v>
      </c>
      <c r="N184" s="12">
        <v>16056</v>
      </c>
      <c r="O184" s="12">
        <v>6909</v>
      </c>
      <c r="P184" s="12">
        <v>163511</v>
      </c>
      <c r="Q184" s="12">
        <f>VLOOKUP(A184,'[1]RAIS_workers_2025-04-02T13_41_0'!$A:$C,3,0)</f>
        <v>1204</v>
      </c>
      <c r="R184" s="12">
        <f>VLOOKUP(A184,'[2]RAIS_workers_2025-04-02T14_01_0'!$A:$C,3,0)</f>
        <v>6397</v>
      </c>
      <c r="S184" s="12">
        <f>VLOOKUP(A184,'[3]RAIS_workers_2025-04-02T14_32_3'!$A:$C,3,0)</f>
        <v>20645</v>
      </c>
      <c r="T184" s="70">
        <f>VLOOKUP(A184,[4]consulta3255115!$A:$D,3,0)</f>
        <v>1578.9964462283699</v>
      </c>
      <c r="U184" s="76">
        <v>0.38967067109118803</v>
      </c>
      <c r="V184" s="12">
        <v>77310</v>
      </c>
      <c r="W184" s="77">
        <v>2.1916142335959392E-2</v>
      </c>
      <c r="X184" s="12">
        <f>IFERROR(VLOOKUP(A184,[5]cnes_cnv_leiintbr173714187_32_1!$A:$C,3,0),0)</f>
        <v>37</v>
      </c>
      <c r="Y184" s="5">
        <f>IFERROR(VLOOKUP(A184,[6]cnes_cnv_leiintbr174300187_32_1!$A:$C,3,0),0)</f>
        <v>30</v>
      </c>
      <c r="Z184" s="12">
        <f>IFERROR(VLOOKUP(A184,[7]cnes_cnv_leiintbr175117187_32_1!$A:$C,3,0),0)</f>
        <v>16</v>
      </c>
      <c r="AA184" s="18">
        <f>IFERROR(VLOOKUP(A184,[8]cnes_cnv_leiintbr180027187_32_1!$A:$C,3,0),0)</f>
        <v>23</v>
      </c>
      <c r="AB184" s="72">
        <f t="shared" si="6"/>
        <v>306.78571428571428</v>
      </c>
      <c r="AC184" s="12">
        <v>8807</v>
      </c>
      <c r="AD184" s="12">
        <v>2829</v>
      </c>
      <c r="AE184" s="12">
        <v>1969</v>
      </c>
      <c r="AF184" s="12">
        <v>1599</v>
      </c>
      <c r="AG184" s="12">
        <v>1204</v>
      </c>
      <c r="AH184" s="19">
        <v>9.7130904369704396E-3</v>
      </c>
      <c r="AI184" s="12">
        <v>14</v>
      </c>
      <c r="AJ184" s="12">
        <f t="shared" si="7"/>
        <v>18</v>
      </c>
      <c r="AK184" s="12">
        <v>389</v>
      </c>
      <c r="AL184" s="5">
        <v>3</v>
      </c>
      <c r="AM184" s="5">
        <v>252</v>
      </c>
      <c r="AN184" s="72">
        <v>0.23661971830985915</v>
      </c>
      <c r="AO184" s="18">
        <v>8</v>
      </c>
      <c r="AP184" s="5">
        <f>IFERROR(VLOOKUP(A184,[9]cnes_cnv_leiintbr135436200_238_!$A:$E,5,0),0)</f>
        <v>52</v>
      </c>
      <c r="AQ184" s="5">
        <v>9</v>
      </c>
      <c r="AR184" s="5">
        <v>3</v>
      </c>
      <c r="AS184" s="5">
        <v>11</v>
      </c>
      <c r="AT184" s="5">
        <v>4</v>
      </c>
      <c r="AU184" s="5">
        <v>41</v>
      </c>
      <c r="AV184" s="5">
        <v>6</v>
      </c>
      <c r="AW184" s="5">
        <v>2</v>
      </c>
      <c r="AX184" s="5">
        <f t="shared" si="8"/>
        <v>0.28734321550741165</v>
      </c>
      <c r="AY184" s="12">
        <v>352</v>
      </c>
      <c r="AZ184" s="73">
        <v>-1.8196579043139888E-4</v>
      </c>
      <c r="BA184" s="12">
        <v>6197</v>
      </c>
      <c r="BB184" s="73">
        <v>1</v>
      </c>
      <c r="BC184" s="12">
        <v>877</v>
      </c>
      <c r="BD184" s="12">
        <v>1424</v>
      </c>
      <c r="BE184" s="12">
        <v>188</v>
      </c>
      <c r="BF184" s="12">
        <v>70</v>
      </c>
      <c r="BG184" s="12">
        <v>223</v>
      </c>
      <c r="BH184" s="12">
        <v>11</v>
      </c>
      <c r="BI184" s="12">
        <v>168</v>
      </c>
      <c r="BJ184" s="12">
        <v>15</v>
      </c>
      <c r="BK184" s="12">
        <v>11</v>
      </c>
      <c r="BL184" s="12">
        <v>159</v>
      </c>
      <c r="BM184" s="74">
        <v>0.75737499999999991</v>
      </c>
      <c r="BN184" s="72">
        <v>10.223758413680196</v>
      </c>
      <c r="BO184" s="5">
        <v>2</v>
      </c>
    </row>
    <row r="185" spans="1:67">
      <c r="A185" s="9">
        <v>26006</v>
      </c>
      <c r="B185" s="9" t="s">
        <v>482</v>
      </c>
      <c r="C185" s="9" t="s">
        <v>475</v>
      </c>
      <c r="D185" s="12">
        <v>150937</v>
      </c>
      <c r="E185" s="12">
        <v>13668</v>
      </c>
      <c r="F185" s="12">
        <v>13519</v>
      </c>
      <c r="G185" s="12">
        <v>13249</v>
      </c>
      <c r="H185" s="12">
        <v>13063</v>
      </c>
      <c r="I185" s="12">
        <v>25333</v>
      </c>
      <c r="J185" s="12">
        <v>23075</v>
      </c>
      <c r="K185" s="12">
        <v>18141</v>
      </c>
      <c r="L185" s="12">
        <v>13567</v>
      </c>
      <c r="M185" s="12">
        <v>8889</v>
      </c>
      <c r="N185" s="12">
        <v>5657</v>
      </c>
      <c r="O185" s="12">
        <v>2776</v>
      </c>
      <c r="P185" s="12">
        <v>19335</v>
      </c>
      <c r="Q185" s="12">
        <f>VLOOKUP(A185,'[1]RAIS_workers_2025-04-02T13_41_0'!$A:$C,3,0)</f>
        <v>77</v>
      </c>
      <c r="R185" s="12">
        <f>VLOOKUP(A185,'[2]RAIS_workers_2025-04-02T14_01_0'!$A:$C,3,0)</f>
        <v>477</v>
      </c>
      <c r="S185" s="12">
        <f>VLOOKUP(A185,'[3]RAIS_workers_2025-04-02T14_32_3'!$A:$C,3,0)</f>
        <v>3288</v>
      </c>
      <c r="T185" s="70">
        <f>VLOOKUP(A185,[4]consulta3255115!$A:$D,3,0)</f>
        <v>1412.0473053892299</v>
      </c>
      <c r="U185" s="76">
        <v>0.46701657354289788</v>
      </c>
      <c r="V185" s="12">
        <v>2424</v>
      </c>
      <c r="W185" s="77">
        <v>3.3688699360341148E-2</v>
      </c>
      <c r="X185" s="12">
        <f>IFERROR(VLOOKUP(A185,[5]cnes_cnv_leiintbr173714187_32_1!$A:$C,3,0),0)</f>
        <v>0</v>
      </c>
      <c r="Y185" s="5">
        <f>IFERROR(VLOOKUP(A185,[6]cnes_cnv_leiintbr174300187_32_1!$A:$C,3,0),0)</f>
        <v>0</v>
      </c>
      <c r="Z185" s="12">
        <f>IFERROR(VLOOKUP(A185,[7]cnes_cnv_leiintbr175117187_32_1!$A:$C,3,0),0)</f>
        <v>0</v>
      </c>
      <c r="AA185" s="18">
        <f>IFERROR(VLOOKUP(A185,[8]cnes_cnv_leiintbr180027187_32_1!$A:$C,3,0),0)</f>
        <v>0</v>
      </c>
      <c r="AB185" s="72">
        <f t="shared" si="6"/>
        <v>242.4</v>
      </c>
      <c r="AC185" s="12">
        <v>1631</v>
      </c>
      <c r="AD185" s="12">
        <v>257</v>
      </c>
      <c r="AE185" s="12">
        <v>122</v>
      </c>
      <c r="AF185" s="12">
        <v>98</v>
      </c>
      <c r="AG185" s="12">
        <v>77</v>
      </c>
      <c r="AH185" s="19">
        <v>6.6379236588849366E-3</v>
      </c>
      <c r="AI185" s="12">
        <v>2</v>
      </c>
      <c r="AJ185" s="12">
        <f t="shared" si="7"/>
        <v>5</v>
      </c>
      <c r="AK185" s="12">
        <v>0</v>
      </c>
      <c r="AL185" s="5">
        <v>0</v>
      </c>
      <c r="AM185" s="5">
        <v>10</v>
      </c>
      <c r="AN185" s="72">
        <v>3.8314176245210725E-2</v>
      </c>
      <c r="AO185" s="18">
        <v>0</v>
      </c>
      <c r="AP185" s="5">
        <f>IFERROR(VLOOKUP(A185,[9]cnes_cnv_leiintbr135436200_238_!$A:$E,5,0),0)</f>
        <v>0</v>
      </c>
      <c r="AQ185" s="5">
        <v>0</v>
      </c>
      <c r="AR185" s="5">
        <v>0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 s="5">
        <f t="shared" si="8"/>
        <v>0.21276595744680851</v>
      </c>
      <c r="AY185" s="12">
        <v>5</v>
      </c>
      <c r="AZ185" s="71">
        <v>1</v>
      </c>
      <c r="BA185" s="12">
        <v>1082</v>
      </c>
      <c r="BB185" s="73">
        <v>0.11431513903192585</v>
      </c>
      <c r="BC185" s="12">
        <v>47</v>
      </c>
      <c r="BD185" s="12">
        <v>124</v>
      </c>
      <c r="BE185" s="12">
        <v>90</v>
      </c>
      <c r="BF185" s="12">
        <v>0</v>
      </c>
      <c r="BG185" s="12">
        <v>38</v>
      </c>
      <c r="BH185" s="12">
        <v>2</v>
      </c>
      <c r="BI185" s="12">
        <v>29</v>
      </c>
      <c r="BJ185" s="12">
        <v>1</v>
      </c>
      <c r="BK185" s="12">
        <v>0</v>
      </c>
      <c r="BL185" s="12">
        <v>25</v>
      </c>
      <c r="BM185" s="74">
        <v>0.75242857142857145</v>
      </c>
      <c r="BN185" s="72">
        <v>10.790912915439648</v>
      </c>
      <c r="BO185" s="5">
        <v>0</v>
      </c>
    </row>
    <row r="186" spans="1:67">
      <c r="A186" s="9">
        <v>26007</v>
      </c>
      <c r="B186" s="9" t="s">
        <v>492</v>
      </c>
      <c r="C186" s="9" t="s">
        <v>475</v>
      </c>
      <c r="D186" s="12">
        <v>198983</v>
      </c>
      <c r="E186" s="12">
        <v>18716</v>
      </c>
      <c r="F186" s="12">
        <v>18434</v>
      </c>
      <c r="G186" s="12">
        <v>16994</v>
      </c>
      <c r="H186" s="12">
        <v>16596</v>
      </c>
      <c r="I186" s="12">
        <v>33419</v>
      </c>
      <c r="J186" s="12">
        <v>28788</v>
      </c>
      <c r="K186" s="12">
        <v>23108</v>
      </c>
      <c r="L186" s="12">
        <v>18483</v>
      </c>
      <c r="M186" s="12">
        <v>12212</v>
      </c>
      <c r="N186" s="12">
        <v>8151</v>
      </c>
      <c r="O186" s="12">
        <v>4082</v>
      </c>
      <c r="P186" s="12">
        <v>13010</v>
      </c>
      <c r="Q186" s="12">
        <f>VLOOKUP(A186,'[1]RAIS_workers_2025-04-02T13_41_0'!$A:$C,3,0)</f>
        <v>61</v>
      </c>
      <c r="R186" s="12">
        <f>VLOOKUP(A186,'[2]RAIS_workers_2025-04-02T14_01_0'!$A:$C,3,0)</f>
        <v>428</v>
      </c>
      <c r="S186" s="12">
        <f>VLOOKUP(A186,'[3]RAIS_workers_2025-04-02T14_32_3'!$A:$C,3,0)</f>
        <v>2841</v>
      </c>
      <c r="T186" s="70">
        <f>VLOOKUP(A186,[4]consulta3255115!$A:$D,3,0)</f>
        <v>1262.4810942028901</v>
      </c>
      <c r="U186" s="76">
        <v>0.38259634904666129</v>
      </c>
      <c r="V186" s="12">
        <v>2446</v>
      </c>
      <c r="W186" s="77">
        <v>4.6193327630453376E-2</v>
      </c>
      <c r="X186" s="12">
        <f>IFERROR(VLOOKUP(A186,[5]cnes_cnv_leiintbr173714187_32_1!$A:$C,3,0),0)</f>
        <v>0</v>
      </c>
      <c r="Y186" s="5">
        <f>IFERROR(VLOOKUP(A186,[6]cnes_cnv_leiintbr174300187_32_1!$A:$C,3,0),0)</f>
        <v>0</v>
      </c>
      <c r="Z186" s="12">
        <f>IFERROR(VLOOKUP(A186,[7]cnes_cnv_leiintbr175117187_32_1!$A:$C,3,0),0)</f>
        <v>0</v>
      </c>
      <c r="AA186" s="18">
        <f>IFERROR(VLOOKUP(A186,[8]cnes_cnv_leiintbr180027187_32_1!$A:$C,3,0),0)</f>
        <v>0</v>
      </c>
      <c r="AB186" s="72">
        <f t="shared" si="6"/>
        <v>61.15</v>
      </c>
      <c r="AC186" s="12">
        <v>1409</v>
      </c>
      <c r="AD186" s="12">
        <v>321</v>
      </c>
      <c r="AE186" s="12">
        <v>61</v>
      </c>
      <c r="AF186" s="12">
        <v>46</v>
      </c>
      <c r="AG186" s="12">
        <v>61</v>
      </c>
      <c r="AH186" s="19">
        <v>5.2611319422906089E-3</v>
      </c>
      <c r="AI186" s="12">
        <v>3</v>
      </c>
      <c r="AJ186" s="12">
        <f t="shared" si="7"/>
        <v>13.333333333333334</v>
      </c>
      <c r="AK186" s="12">
        <v>4</v>
      </c>
      <c r="AL186" s="5">
        <v>0</v>
      </c>
      <c r="AM186" s="5">
        <v>40</v>
      </c>
      <c r="AN186" s="72">
        <v>0.16326530612244897</v>
      </c>
      <c r="AO186" s="18">
        <v>0</v>
      </c>
      <c r="AP186" s="5">
        <f>IFERROR(VLOOKUP(A186,[9]cnes_cnv_leiintbr135436200_238_!$A:$E,5,0),0)</f>
        <v>0</v>
      </c>
      <c r="AQ186" s="5">
        <v>0</v>
      </c>
      <c r="AR186" s="5">
        <v>0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 s="5">
        <f t="shared" si="8"/>
        <v>0.46511627906976744</v>
      </c>
      <c r="AY186" s="12">
        <v>1</v>
      </c>
      <c r="AZ186" s="71">
        <v>1</v>
      </c>
      <c r="BA186" s="12">
        <v>1540</v>
      </c>
      <c r="BB186" s="73">
        <v>1</v>
      </c>
      <c r="BC186" s="12">
        <v>86</v>
      </c>
      <c r="BD186" s="12">
        <v>142</v>
      </c>
      <c r="BE186" s="12">
        <v>49</v>
      </c>
      <c r="BF186" s="12">
        <v>0</v>
      </c>
      <c r="BG186" s="12">
        <v>0</v>
      </c>
      <c r="BH186" s="12">
        <v>1</v>
      </c>
      <c r="BI186" s="12">
        <v>18</v>
      </c>
      <c r="BJ186" s="12">
        <v>0</v>
      </c>
      <c r="BK186" s="12">
        <v>0</v>
      </c>
      <c r="BL186" s="12">
        <v>13</v>
      </c>
      <c r="BM186" s="74">
        <v>0.72766666666666657</v>
      </c>
      <c r="BN186" s="72">
        <v>14.263281863386529</v>
      </c>
      <c r="BO186" s="5">
        <v>1</v>
      </c>
    </row>
    <row r="187" spans="1:67">
      <c r="A187" s="9">
        <v>26008</v>
      </c>
      <c r="B187" s="9" t="s">
        <v>493</v>
      </c>
      <c r="C187" s="9" t="s">
        <v>475</v>
      </c>
      <c r="D187" s="12">
        <v>955332</v>
      </c>
      <c r="E187" s="12">
        <v>69390</v>
      </c>
      <c r="F187" s="12">
        <v>71196</v>
      </c>
      <c r="G187" s="12">
        <v>72863</v>
      </c>
      <c r="H187" s="12">
        <v>77900</v>
      </c>
      <c r="I187" s="12">
        <v>163772</v>
      </c>
      <c r="J187" s="12">
        <v>152260</v>
      </c>
      <c r="K187" s="12">
        <v>126591</v>
      </c>
      <c r="L187" s="12">
        <v>99858</v>
      </c>
      <c r="M187" s="12">
        <v>63050</v>
      </c>
      <c r="N187" s="12">
        <v>38315</v>
      </c>
      <c r="O187" s="12">
        <v>20137</v>
      </c>
      <c r="P187" s="12">
        <v>204758</v>
      </c>
      <c r="Q187" s="12">
        <f>VLOOKUP(A187,'[1]RAIS_workers_2025-04-02T13_41_0'!$A:$C,3,0)</f>
        <v>1277</v>
      </c>
      <c r="R187" s="12">
        <f>VLOOKUP(A187,'[2]RAIS_workers_2025-04-02T14_01_0'!$A:$C,3,0)</f>
        <v>6037</v>
      </c>
      <c r="S187" s="12">
        <f>VLOOKUP(A187,'[3]RAIS_workers_2025-04-02T14_32_3'!$A:$C,3,0)</f>
        <v>28426</v>
      </c>
      <c r="T187" s="70">
        <f>VLOOKUP(A187,[4]consulta3255115!$A:$D,3,0)</f>
        <v>1301.2682170088899</v>
      </c>
      <c r="U187" s="76">
        <v>0.58607021444867125</v>
      </c>
      <c r="V187" s="12">
        <v>80780</v>
      </c>
      <c r="W187" s="77">
        <v>3.8169901040997302E-2</v>
      </c>
      <c r="X187" s="12">
        <f>IFERROR(VLOOKUP(A187,[5]cnes_cnv_leiintbr173714187_32_1!$A:$C,3,0),0)</f>
        <v>13</v>
      </c>
      <c r="Y187" s="5">
        <f>IFERROR(VLOOKUP(A187,[6]cnes_cnv_leiintbr174300187_32_1!$A:$C,3,0),0)</f>
        <v>9</v>
      </c>
      <c r="Z187" s="12">
        <f>IFERROR(VLOOKUP(A187,[7]cnes_cnv_leiintbr175117187_32_1!$A:$C,3,0),0)</f>
        <v>12</v>
      </c>
      <c r="AA187" s="18">
        <f>IFERROR(VLOOKUP(A187,[8]cnes_cnv_leiintbr180027187_32_1!$A:$C,3,0),0)</f>
        <v>13</v>
      </c>
      <c r="AB187" s="72">
        <f t="shared" si="6"/>
        <v>126.41627543035993</v>
      </c>
      <c r="AC187" s="12">
        <v>11191</v>
      </c>
      <c r="AD187" s="12">
        <v>2786</v>
      </c>
      <c r="AE187" s="12">
        <v>1907</v>
      </c>
      <c r="AF187" s="12">
        <v>1344</v>
      </c>
      <c r="AG187" s="12">
        <v>1277</v>
      </c>
      <c r="AH187" s="19">
        <v>6.4694058399152876E-3</v>
      </c>
      <c r="AI187" s="12">
        <v>21</v>
      </c>
      <c r="AJ187" s="12">
        <f t="shared" si="7"/>
        <v>30.428571428571427</v>
      </c>
      <c r="AK187" s="12">
        <v>451</v>
      </c>
      <c r="AL187" s="5">
        <v>8</v>
      </c>
      <c r="AM187" s="5">
        <v>639</v>
      </c>
      <c r="AN187" s="72">
        <v>0.29178082191780824</v>
      </c>
      <c r="AO187" s="18">
        <v>6</v>
      </c>
      <c r="AP187" s="5">
        <f>IFERROR(VLOOKUP(A187,[9]cnes_cnv_leiintbr135436200_238_!$A:$E,5,0),0)</f>
        <v>126</v>
      </c>
      <c r="AQ187" s="5">
        <v>2</v>
      </c>
      <c r="AR187" s="5">
        <v>0</v>
      </c>
      <c r="AS187" s="5">
        <v>28</v>
      </c>
      <c r="AT187" s="5">
        <v>6</v>
      </c>
      <c r="AU187" s="5">
        <v>148</v>
      </c>
      <c r="AV187" s="5">
        <v>4</v>
      </c>
      <c r="AW187" s="5">
        <v>1</v>
      </c>
      <c r="AX187" s="5">
        <f t="shared" si="8"/>
        <v>0.48853211009174313</v>
      </c>
      <c r="AY187" s="12">
        <v>324</v>
      </c>
      <c r="AZ187" s="73">
        <v>0.64467005076142136</v>
      </c>
      <c r="BA187" s="12">
        <v>10753</v>
      </c>
      <c r="BB187" s="73">
        <v>0.95012694958287991</v>
      </c>
      <c r="BC187" s="12">
        <v>1308</v>
      </c>
      <c r="BD187" s="12">
        <v>1982</v>
      </c>
      <c r="BE187" s="12">
        <v>551</v>
      </c>
      <c r="BF187" s="12">
        <v>71</v>
      </c>
      <c r="BG187" s="12">
        <v>427</v>
      </c>
      <c r="BH187" s="12">
        <v>25</v>
      </c>
      <c r="BI187" s="12">
        <v>299</v>
      </c>
      <c r="BJ187" s="12">
        <v>19</v>
      </c>
      <c r="BK187" s="12">
        <v>9</v>
      </c>
      <c r="BL187" s="12">
        <v>205</v>
      </c>
      <c r="BM187" s="74">
        <v>0.75687499999999996</v>
      </c>
      <c r="BN187" s="72">
        <v>16.498316498316498</v>
      </c>
      <c r="BO187" s="5">
        <v>3</v>
      </c>
    </row>
    <row r="188" spans="1:67">
      <c r="A188" s="9">
        <v>26009</v>
      </c>
      <c r="B188" s="9" t="s">
        <v>476</v>
      </c>
      <c r="C188" s="9" t="s">
        <v>475</v>
      </c>
      <c r="D188" s="12">
        <v>327598</v>
      </c>
      <c r="E188" s="12">
        <v>25042</v>
      </c>
      <c r="F188" s="12">
        <v>25566</v>
      </c>
      <c r="G188" s="12">
        <v>27366</v>
      </c>
      <c r="H188" s="12">
        <v>29162</v>
      </c>
      <c r="I188" s="12">
        <v>57583</v>
      </c>
      <c r="J188" s="12">
        <v>55216</v>
      </c>
      <c r="K188" s="12">
        <v>42931</v>
      </c>
      <c r="L188" s="12">
        <v>29284</v>
      </c>
      <c r="M188" s="12">
        <v>18314</v>
      </c>
      <c r="N188" s="12">
        <v>11220</v>
      </c>
      <c r="O188" s="12">
        <v>5914</v>
      </c>
      <c r="P188" s="12">
        <v>50359</v>
      </c>
      <c r="Q188" s="12">
        <f>VLOOKUP(A188,'[1]RAIS_workers_2025-04-02T13_41_0'!$A:$C,3,0)</f>
        <v>170</v>
      </c>
      <c r="R188" s="12">
        <f>VLOOKUP(A188,'[2]RAIS_workers_2025-04-02T14_01_0'!$A:$C,3,0)</f>
        <v>1270</v>
      </c>
      <c r="S188" s="12">
        <f>VLOOKUP(A188,'[3]RAIS_workers_2025-04-02T14_32_3'!$A:$C,3,0)</f>
        <v>5365</v>
      </c>
      <c r="T188" s="70">
        <f>VLOOKUP(A188,[4]consulta3255115!$A:$D,3,0)</f>
        <v>1121.0263200024101</v>
      </c>
      <c r="U188" s="76">
        <v>0.59113564898628346</v>
      </c>
      <c r="V188" s="12">
        <v>13669</v>
      </c>
      <c r="W188" s="77">
        <v>1.3795149447452347E-2</v>
      </c>
      <c r="X188" s="12">
        <f>IFERROR(VLOOKUP(A188,[5]cnes_cnv_leiintbr173714187_32_1!$A:$C,3,0),0)</f>
        <v>0</v>
      </c>
      <c r="Y188" s="5">
        <f>IFERROR(VLOOKUP(A188,[6]cnes_cnv_leiintbr174300187_32_1!$A:$C,3,0),0)</f>
        <v>0</v>
      </c>
      <c r="Z188" s="12">
        <f>IFERROR(VLOOKUP(A188,[7]cnes_cnv_leiintbr175117187_32_1!$A:$C,3,0),0)</f>
        <v>0</v>
      </c>
      <c r="AA188" s="18">
        <f>IFERROR(VLOOKUP(A188,[8]cnes_cnv_leiintbr180027187_32_1!$A:$C,3,0),0)</f>
        <v>0</v>
      </c>
      <c r="AB188" s="72">
        <f t="shared" si="6"/>
        <v>650.90476190476193</v>
      </c>
      <c r="AC188" s="12">
        <v>2303</v>
      </c>
      <c r="AD188" s="12">
        <v>627</v>
      </c>
      <c r="AE188" s="12">
        <v>455</v>
      </c>
      <c r="AF188" s="12">
        <v>188</v>
      </c>
      <c r="AG188" s="12">
        <v>170</v>
      </c>
      <c r="AH188" s="19">
        <v>1.0335730553863831E-2</v>
      </c>
      <c r="AI188" s="12">
        <v>2</v>
      </c>
      <c r="AJ188" s="12">
        <f t="shared" si="7"/>
        <v>10.5</v>
      </c>
      <c r="AK188" s="12">
        <v>24</v>
      </c>
      <c r="AL188" s="5">
        <v>0</v>
      </c>
      <c r="AM188" s="5">
        <v>21</v>
      </c>
      <c r="AN188" s="72">
        <v>4.5851528384279479E-2</v>
      </c>
      <c r="AO188" s="18">
        <v>0</v>
      </c>
      <c r="AP188" s="5">
        <f>IFERROR(VLOOKUP(A188,[9]cnes_cnv_leiintbr135436200_238_!$A:$E,5,0),0)</f>
        <v>12</v>
      </c>
      <c r="AQ188" s="5">
        <v>0</v>
      </c>
      <c r="AR188" s="5">
        <v>0</v>
      </c>
      <c r="AS188" s="5">
        <v>0</v>
      </c>
      <c r="AT188" s="5">
        <v>0</v>
      </c>
      <c r="AU188" s="5">
        <v>7</v>
      </c>
      <c r="AV188" s="5">
        <v>0</v>
      </c>
      <c r="AW188" s="5">
        <v>0</v>
      </c>
      <c r="AX188" s="5">
        <f t="shared" si="8"/>
        <v>0.14893617021276595</v>
      </c>
      <c r="AY188" s="12">
        <v>9</v>
      </c>
      <c r="AZ188" s="71">
        <v>1</v>
      </c>
      <c r="BA188" s="12">
        <v>2276</v>
      </c>
      <c r="BB188" s="73">
        <v>0.56749311294765836</v>
      </c>
      <c r="BC188" s="12">
        <v>141</v>
      </c>
      <c r="BD188" s="12">
        <v>216</v>
      </c>
      <c r="BE188" s="12">
        <v>44</v>
      </c>
      <c r="BF188" s="12">
        <v>0</v>
      </c>
      <c r="BG188" s="12">
        <v>0</v>
      </c>
      <c r="BH188" s="12">
        <v>7</v>
      </c>
      <c r="BI188" s="12">
        <v>33</v>
      </c>
      <c r="BJ188" s="12">
        <v>4</v>
      </c>
      <c r="BK188" s="12">
        <v>0</v>
      </c>
      <c r="BL188" s="12">
        <v>30</v>
      </c>
      <c r="BM188" s="74">
        <v>0.75811111111111107</v>
      </c>
      <c r="BN188" s="72">
        <v>11.815798098983944</v>
      </c>
      <c r="BO188" s="5">
        <v>1</v>
      </c>
    </row>
    <row r="189" spans="1:67">
      <c r="A189" s="9">
        <v>26010</v>
      </c>
      <c r="B189" s="9" t="s">
        <v>485</v>
      </c>
      <c r="C189" s="9" t="s">
        <v>475</v>
      </c>
      <c r="D189" s="12">
        <v>260365</v>
      </c>
      <c r="E189" s="12">
        <v>17396</v>
      </c>
      <c r="F189" s="12">
        <v>18037</v>
      </c>
      <c r="G189" s="12">
        <v>17838</v>
      </c>
      <c r="H189" s="12">
        <v>18600</v>
      </c>
      <c r="I189" s="12">
        <v>41711</v>
      </c>
      <c r="J189" s="12">
        <v>41887</v>
      </c>
      <c r="K189" s="12">
        <v>36292</v>
      </c>
      <c r="L189" s="12">
        <v>29000</v>
      </c>
      <c r="M189" s="12">
        <v>19884</v>
      </c>
      <c r="N189" s="12">
        <v>12723</v>
      </c>
      <c r="O189" s="12">
        <v>6997</v>
      </c>
      <c r="P189" s="12">
        <v>30505</v>
      </c>
      <c r="Q189" s="12">
        <f>VLOOKUP(A189,'[1]RAIS_workers_2025-04-02T13_41_0'!$A:$C,3,0)</f>
        <v>147</v>
      </c>
      <c r="R189" s="12">
        <f>VLOOKUP(A189,'[2]RAIS_workers_2025-04-02T14_01_0'!$A:$C,3,0)</f>
        <v>642</v>
      </c>
      <c r="S189" s="12">
        <f>VLOOKUP(A189,'[3]RAIS_workers_2025-04-02T14_32_3'!$A:$C,3,0)</f>
        <v>4314</v>
      </c>
      <c r="T189" s="70">
        <f>VLOOKUP(A189,[4]consulta3255115!$A:$D,3,0)</f>
        <v>1208.4618501377499</v>
      </c>
      <c r="U189" s="76">
        <v>0.52752399986428511</v>
      </c>
      <c r="V189" s="12">
        <v>4271</v>
      </c>
      <c r="W189" s="77">
        <v>-3.502033438770899E-2</v>
      </c>
      <c r="X189" s="12">
        <f>IFERROR(VLOOKUP(A189,[5]cnes_cnv_leiintbr173714187_32_1!$A:$C,3,0),0)</f>
        <v>0</v>
      </c>
      <c r="Y189" s="5">
        <f>IFERROR(VLOOKUP(A189,[6]cnes_cnv_leiintbr174300187_32_1!$A:$C,3,0),0)</f>
        <v>0</v>
      </c>
      <c r="Z189" s="12">
        <f>IFERROR(VLOOKUP(A189,[7]cnes_cnv_leiintbr175117187_32_1!$A:$C,3,0),0)</f>
        <v>0</v>
      </c>
      <c r="AA189" s="18">
        <f>IFERROR(VLOOKUP(A189,[8]cnes_cnv_leiintbr180027187_32_1!$A:$C,3,0),0)</f>
        <v>0</v>
      </c>
      <c r="AB189" s="72">
        <f t="shared" si="6"/>
        <v>177.95833333333334</v>
      </c>
      <c r="AC189" s="12">
        <v>1775</v>
      </c>
      <c r="AD189" s="12">
        <v>309</v>
      </c>
      <c r="AE189" s="12">
        <v>210</v>
      </c>
      <c r="AF189" s="12">
        <v>123</v>
      </c>
      <c r="AG189" s="12">
        <v>147</v>
      </c>
      <c r="AH189" s="19">
        <v>1.0300508944229847E-3</v>
      </c>
      <c r="AI189" s="12">
        <v>2</v>
      </c>
      <c r="AJ189" s="12">
        <f t="shared" si="7"/>
        <v>12</v>
      </c>
      <c r="AK189" s="12">
        <v>127</v>
      </c>
      <c r="AL189" s="5">
        <v>0</v>
      </c>
      <c r="AM189" s="5">
        <v>24</v>
      </c>
      <c r="AN189" s="72">
        <v>6.6115702479338845E-2</v>
      </c>
      <c r="AO189" s="18">
        <v>0</v>
      </c>
      <c r="AP189" s="5">
        <f>IFERROR(VLOOKUP(A189,[9]cnes_cnv_leiintbr135436200_238_!$A:$E,5,0),0)</f>
        <v>10</v>
      </c>
      <c r="AQ189" s="5">
        <v>0</v>
      </c>
      <c r="AR189" s="5">
        <v>0</v>
      </c>
      <c r="AS189" s="5">
        <v>0</v>
      </c>
      <c r="AT189" s="5">
        <v>0</v>
      </c>
      <c r="AU189" s="5">
        <v>4</v>
      </c>
      <c r="AV189" s="5">
        <v>0</v>
      </c>
      <c r="AW189" s="5">
        <v>0</v>
      </c>
      <c r="AX189" s="5">
        <f t="shared" si="8"/>
        <v>8.9219330855018583E-2</v>
      </c>
      <c r="AY189" s="12">
        <v>9</v>
      </c>
      <c r="AZ189" s="73">
        <v>0.125</v>
      </c>
      <c r="BA189" s="12">
        <v>3002</v>
      </c>
      <c r="BB189" s="73">
        <v>1</v>
      </c>
      <c r="BC189" s="12">
        <v>269</v>
      </c>
      <c r="BD189" s="12">
        <v>300</v>
      </c>
      <c r="BE189" s="12">
        <v>166</v>
      </c>
      <c r="BF189" s="12">
        <v>0</v>
      </c>
      <c r="BG189" s="12">
        <v>16</v>
      </c>
      <c r="BH189" s="12">
        <v>6</v>
      </c>
      <c r="BI189" s="12">
        <v>30</v>
      </c>
      <c r="BJ189" s="12">
        <v>2</v>
      </c>
      <c r="BK189" s="12">
        <v>1</v>
      </c>
      <c r="BL189" s="12">
        <v>56</v>
      </c>
      <c r="BM189" s="74">
        <v>0.75730000000000008</v>
      </c>
      <c r="BN189" s="72">
        <v>12.794161453678893</v>
      </c>
      <c r="BO189" s="5">
        <v>0</v>
      </c>
    </row>
    <row r="190" spans="1:67">
      <c r="A190" s="9">
        <v>26011</v>
      </c>
      <c r="B190" s="9" t="s">
        <v>480</v>
      </c>
      <c r="C190" s="9" t="s">
        <v>475</v>
      </c>
      <c r="D190" s="12">
        <v>474450</v>
      </c>
      <c r="E190" s="12">
        <v>38422</v>
      </c>
      <c r="F190" s="12">
        <v>38770</v>
      </c>
      <c r="G190" s="12">
        <v>37621</v>
      </c>
      <c r="H190" s="12">
        <v>37517</v>
      </c>
      <c r="I190" s="12">
        <v>78252</v>
      </c>
      <c r="J190" s="12">
        <v>72804</v>
      </c>
      <c r="K190" s="12">
        <v>60447</v>
      </c>
      <c r="L190" s="12">
        <v>46838</v>
      </c>
      <c r="M190" s="12">
        <v>32206</v>
      </c>
      <c r="N190" s="12">
        <v>20801</v>
      </c>
      <c r="O190" s="12">
        <v>10772</v>
      </c>
      <c r="P190" s="12">
        <v>69591</v>
      </c>
      <c r="Q190" s="12">
        <f>VLOOKUP(A190,'[1]RAIS_workers_2025-04-02T13_41_0'!$A:$C,3,0)</f>
        <v>313</v>
      </c>
      <c r="R190" s="12">
        <f>VLOOKUP(A190,'[2]RAIS_workers_2025-04-02T14_01_0'!$A:$C,3,0)</f>
        <v>1552</v>
      </c>
      <c r="S190" s="12">
        <f>VLOOKUP(A190,'[3]RAIS_workers_2025-04-02T14_32_3'!$A:$C,3,0)</f>
        <v>9581</v>
      </c>
      <c r="T190" s="70">
        <f>VLOOKUP(A190,[4]consulta3255115!$A:$D,3,0)</f>
        <v>1347.3013793013299</v>
      </c>
      <c r="U190" s="76">
        <v>0.47546357296617803</v>
      </c>
      <c r="V190" s="12">
        <v>21948</v>
      </c>
      <c r="W190" s="77">
        <v>-5.7981518391012864E-3</v>
      </c>
      <c r="X190" s="12">
        <f>IFERROR(VLOOKUP(A190,[5]cnes_cnv_leiintbr173714187_32_1!$A:$C,3,0),0)</f>
        <v>3</v>
      </c>
      <c r="Y190" s="5">
        <f>IFERROR(VLOOKUP(A190,[6]cnes_cnv_leiintbr174300187_32_1!$A:$C,3,0),0)</f>
        <v>1</v>
      </c>
      <c r="Z190" s="12">
        <f>IFERROR(VLOOKUP(A190,[7]cnes_cnv_leiintbr175117187_32_1!$A:$C,3,0),0)</f>
        <v>1</v>
      </c>
      <c r="AA190" s="18">
        <f>IFERROR(VLOOKUP(A190,[8]cnes_cnv_leiintbr180027187_32_1!$A:$C,3,0),0)</f>
        <v>3</v>
      </c>
      <c r="AB190" s="72">
        <f t="shared" si="6"/>
        <v>258.21176470588233</v>
      </c>
      <c r="AC190" s="12">
        <v>3363</v>
      </c>
      <c r="AD190" s="12">
        <v>778</v>
      </c>
      <c r="AE190" s="12">
        <v>443</v>
      </c>
      <c r="AF190" s="12">
        <v>331</v>
      </c>
      <c r="AG190" s="12">
        <v>313</v>
      </c>
      <c r="AH190" s="19">
        <v>3.7620653475776145E-3</v>
      </c>
      <c r="AI190" s="12">
        <v>6</v>
      </c>
      <c r="AJ190" s="12">
        <f t="shared" si="7"/>
        <v>14.166666666666666</v>
      </c>
      <c r="AK190" s="12">
        <v>84</v>
      </c>
      <c r="AL190" s="5">
        <v>0</v>
      </c>
      <c r="AM190" s="5">
        <v>85</v>
      </c>
      <c r="AN190" s="72">
        <v>0.10107015457788347</v>
      </c>
      <c r="AO190" s="18">
        <v>0</v>
      </c>
      <c r="AP190" s="5">
        <f>IFERROR(VLOOKUP(A190,[9]cnes_cnv_leiintbr135436200_238_!$A:$E,5,0),0)</f>
        <v>9</v>
      </c>
      <c r="AQ190" s="5">
        <v>1</v>
      </c>
      <c r="AR190" s="5">
        <v>0</v>
      </c>
      <c r="AS190" s="5">
        <v>8</v>
      </c>
      <c r="AT190" s="5">
        <v>11</v>
      </c>
      <c r="AU190" s="5">
        <v>7</v>
      </c>
      <c r="AV190" s="5">
        <v>1</v>
      </c>
      <c r="AW190" s="5">
        <v>0</v>
      </c>
      <c r="AX190" s="5">
        <f t="shared" si="8"/>
        <v>0.33596837944664032</v>
      </c>
      <c r="AY190" s="12">
        <v>79</v>
      </c>
      <c r="AZ190" s="71">
        <v>1</v>
      </c>
      <c r="BA190" s="12">
        <v>2992</v>
      </c>
      <c r="BB190" s="73">
        <v>0.87</v>
      </c>
      <c r="BC190" s="12">
        <v>253</v>
      </c>
      <c r="BD190" s="12">
        <v>525</v>
      </c>
      <c r="BE190" s="12">
        <v>274</v>
      </c>
      <c r="BF190" s="12">
        <v>33</v>
      </c>
      <c r="BG190" s="12">
        <v>157</v>
      </c>
      <c r="BH190" s="12">
        <v>8</v>
      </c>
      <c r="BI190" s="12">
        <v>80</v>
      </c>
      <c r="BJ190" s="12">
        <v>6</v>
      </c>
      <c r="BK190" s="12">
        <v>4</v>
      </c>
      <c r="BL190" s="12">
        <v>80</v>
      </c>
      <c r="BM190" s="74">
        <v>0.7271052631578947</v>
      </c>
      <c r="BN190" s="72">
        <v>17.825159914712174</v>
      </c>
      <c r="BO190" s="5">
        <v>1</v>
      </c>
    </row>
    <row r="191" spans="1:67">
      <c r="A191" s="9">
        <v>26012</v>
      </c>
      <c r="B191" s="9" t="s">
        <v>478</v>
      </c>
      <c r="C191" s="9" t="s">
        <v>475</v>
      </c>
      <c r="D191" s="12">
        <v>225833</v>
      </c>
      <c r="E191" s="12">
        <v>16906</v>
      </c>
      <c r="F191" s="12">
        <v>17126</v>
      </c>
      <c r="G191" s="12">
        <v>16373</v>
      </c>
      <c r="H191" s="12">
        <v>17177</v>
      </c>
      <c r="I191" s="12">
        <v>37832</v>
      </c>
      <c r="J191" s="12">
        <v>34479</v>
      </c>
      <c r="K191" s="12">
        <v>29592</v>
      </c>
      <c r="L191" s="12">
        <v>23555</v>
      </c>
      <c r="M191" s="12">
        <v>15983</v>
      </c>
      <c r="N191" s="12">
        <v>10687</v>
      </c>
      <c r="O191" s="12">
        <v>6123</v>
      </c>
      <c r="P191" s="12">
        <v>24086</v>
      </c>
      <c r="Q191" s="12">
        <f>VLOOKUP(A191,'[1]RAIS_workers_2025-04-02T13_41_0'!$A:$C,3,0)</f>
        <v>70</v>
      </c>
      <c r="R191" s="12">
        <f>VLOOKUP(A191,'[2]RAIS_workers_2025-04-02T14_01_0'!$A:$C,3,0)</f>
        <v>571</v>
      </c>
      <c r="S191" s="12">
        <f>VLOOKUP(A191,'[3]RAIS_workers_2025-04-02T14_32_3'!$A:$C,3,0)</f>
        <v>3717</v>
      </c>
      <c r="T191" s="70">
        <f>VLOOKUP(A191,[4]consulta3255115!$A:$D,3,0)</f>
        <v>1189.7525265255499</v>
      </c>
      <c r="U191" s="76">
        <v>0.51773688151290664</v>
      </c>
      <c r="V191" s="12">
        <v>7216</v>
      </c>
      <c r="W191" s="77">
        <v>0.32330827067669171</v>
      </c>
      <c r="X191" s="12">
        <f>IFERROR(VLOOKUP(A191,[5]cnes_cnv_leiintbr173714187_32_1!$A:$C,3,0),0)</f>
        <v>0</v>
      </c>
      <c r="Y191" s="5">
        <f>IFERROR(VLOOKUP(A191,[6]cnes_cnv_leiintbr174300187_32_1!$A:$C,3,0),0)</f>
        <v>0</v>
      </c>
      <c r="Z191" s="12">
        <f>IFERROR(VLOOKUP(A191,[7]cnes_cnv_leiintbr175117187_32_1!$A:$C,3,0),0)</f>
        <v>0</v>
      </c>
      <c r="AA191" s="18">
        <f>IFERROR(VLOOKUP(A191,[8]cnes_cnv_leiintbr180027187_32_1!$A:$C,3,0),0)</f>
        <v>0</v>
      </c>
      <c r="AB191" s="72">
        <f t="shared" si="6"/>
        <v>100.22222222222223</v>
      </c>
      <c r="AC191" s="12">
        <v>1504</v>
      </c>
      <c r="AD191" s="12">
        <v>367</v>
      </c>
      <c r="AE191" s="12">
        <v>128</v>
      </c>
      <c r="AF191" s="12">
        <v>76</v>
      </c>
      <c r="AG191" s="12">
        <v>70</v>
      </c>
      <c r="AH191" s="19">
        <v>1.9724214038385757E-3</v>
      </c>
      <c r="AI191" s="12">
        <v>4</v>
      </c>
      <c r="AJ191" s="12">
        <f t="shared" si="7"/>
        <v>18</v>
      </c>
      <c r="AK191" s="12">
        <v>2</v>
      </c>
      <c r="AL191" s="5">
        <v>0</v>
      </c>
      <c r="AM191" s="5">
        <v>72</v>
      </c>
      <c r="AN191" s="72">
        <v>0.1951219512195122</v>
      </c>
      <c r="AO191" s="18">
        <v>0</v>
      </c>
      <c r="AP191" s="5">
        <f>IFERROR(VLOOKUP(A191,[9]cnes_cnv_leiintbr135436200_238_!$A:$E,5,0),0)</f>
        <v>2</v>
      </c>
      <c r="AQ191" s="5">
        <v>0</v>
      </c>
      <c r="AR191" s="5">
        <v>0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 s="5">
        <f t="shared" si="8"/>
        <v>0.9</v>
      </c>
      <c r="AY191" s="12">
        <v>1</v>
      </c>
      <c r="AZ191" s="71">
        <v>1</v>
      </c>
      <c r="BA191" s="12">
        <v>1437</v>
      </c>
      <c r="BB191" s="73">
        <v>0.3492957746478873</v>
      </c>
      <c r="BC191" s="12">
        <v>80</v>
      </c>
      <c r="BD191" s="12">
        <v>131</v>
      </c>
      <c r="BE191" s="12">
        <v>78</v>
      </c>
      <c r="BF191" s="12">
        <v>0</v>
      </c>
      <c r="BG191" s="12">
        <v>0</v>
      </c>
      <c r="BH191" s="12">
        <v>1</v>
      </c>
      <c r="BI191" s="12">
        <v>17</v>
      </c>
      <c r="BJ191" s="12">
        <v>0</v>
      </c>
      <c r="BK191" s="12">
        <v>0</v>
      </c>
      <c r="BL191" s="12">
        <v>28</v>
      </c>
      <c r="BM191" s="74">
        <v>0.75581818181818183</v>
      </c>
      <c r="BN191" s="72">
        <v>17.795409464437515</v>
      </c>
      <c r="BO191" s="5">
        <v>0</v>
      </c>
    </row>
    <row r="192" spans="1:67">
      <c r="A192" s="9">
        <v>26013</v>
      </c>
      <c r="B192" s="9" t="s">
        <v>484</v>
      </c>
      <c r="C192" s="9" t="s">
        <v>475</v>
      </c>
      <c r="D192" s="12">
        <v>573065</v>
      </c>
      <c r="E192" s="12">
        <v>41538</v>
      </c>
      <c r="F192" s="12">
        <v>42743</v>
      </c>
      <c r="G192" s="12">
        <v>43179</v>
      </c>
      <c r="H192" s="12">
        <v>44420</v>
      </c>
      <c r="I192" s="12">
        <v>92867</v>
      </c>
      <c r="J192" s="12">
        <v>90311</v>
      </c>
      <c r="K192" s="12">
        <v>81244</v>
      </c>
      <c r="L192" s="12">
        <v>61911</v>
      </c>
      <c r="M192" s="12">
        <v>41201</v>
      </c>
      <c r="N192" s="12">
        <v>22862</v>
      </c>
      <c r="O192" s="12">
        <v>10789</v>
      </c>
      <c r="P192" s="12">
        <v>135633</v>
      </c>
      <c r="Q192" s="12">
        <f>VLOOKUP(A192,'[1]RAIS_workers_2025-04-02T13_41_0'!$A:$C,3,0)</f>
        <v>794</v>
      </c>
      <c r="R192" s="12">
        <f>VLOOKUP(A192,'[2]RAIS_workers_2025-04-02T14_01_0'!$A:$C,3,0)</f>
        <v>4466</v>
      </c>
      <c r="S192" s="12">
        <f>VLOOKUP(A192,'[3]RAIS_workers_2025-04-02T14_32_3'!$A:$C,3,0)</f>
        <v>20841</v>
      </c>
      <c r="T192" s="70">
        <f>VLOOKUP(A192,[4]consulta3255115!$A:$D,3,0)</f>
        <v>1431.32186834964</v>
      </c>
      <c r="U192" s="76">
        <v>0.64998834500843938</v>
      </c>
      <c r="V192" s="12">
        <v>33514</v>
      </c>
      <c r="W192" s="77">
        <v>3.5853372071459479E-2</v>
      </c>
      <c r="X192" s="12">
        <f>IFERROR(VLOOKUP(A192,[5]cnes_cnv_leiintbr173714187_32_1!$A:$C,3,0),0)</f>
        <v>0</v>
      </c>
      <c r="Y192" s="5">
        <f>IFERROR(VLOOKUP(A192,[6]cnes_cnv_leiintbr174300187_32_1!$A:$C,3,0),0)</f>
        <v>0</v>
      </c>
      <c r="Z192" s="12">
        <f>IFERROR(VLOOKUP(A192,[7]cnes_cnv_leiintbr175117187_32_1!$A:$C,3,0),0)</f>
        <v>0</v>
      </c>
      <c r="AA192" s="18">
        <f>IFERROR(VLOOKUP(A192,[8]cnes_cnv_leiintbr180027187_32_1!$A:$C,3,0),0)</f>
        <v>0</v>
      </c>
      <c r="AB192" s="72">
        <f t="shared" si="6"/>
        <v>163.48292682926828</v>
      </c>
      <c r="AC192" s="12">
        <v>7700</v>
      </c>
      <c r="AD192" s="12">
        <v>2074</v>
      </c>
      <c r="AE192" s="12">
        <v>1444</v>
      </c>
      <c r="AF192" s="12">
        <v>948</v>
      </c>
      <c r="AG192" s="12">
        <v>794</v>
      </c>
      <c r="AH192" s="19">
        <v>3.539426540140278E-3</v>
      </c>
      <c r="AI192" s="12">
        <v>5</v>
      </c>
      <c r="AJ192" s="12">
        <f t="shared" si="7"/>
        <v>41</v>
      </c>
      <c r="AK192" s="12">
        <v>233</v>
      </c>
      <c r="AL192" s="5">
        <v>0</v>
      </c>
      <c r="AM192" s="5">
        <v>205</v>
      </c>
      <c r="AN192" s="72">
        <v>0.23864959254947612</v>
      </c>
      <c r="AO192" s="18">
        <v>0</v>
      </c>
      <c r="AP192" s="5">
        <f>IFERROR(VLOOKUP(A192,[9]cnes_cnv_leiintbr135436200_238_!$A:$E,5,0),0)</f>
        <v>35</v>
      </c>
      <c r="AQ192" s="5">
        <v>0</v>
      </c>
      <c r="AR192" s="5">
        <v>0</v>
      </c>
      <c r="AS192" s="5">
        <v>6</v>
      </c>
      <c r="AT192" s="5">
        <v>16</v>
      </c>
      <c r="AU192" s="5">
        <v>57</v>
      </c>
      <c r="AV192" s="5">
        <v>0</v>
      </c>
      <c r="AW192" s="5">
        <v>0</v>
      </c>
      <c r="AX192" s="5">
        <f t="shared" si="8"/>
        <v>0.27080581241743723</v>
      </c>
      <c r="AY192" s="12">
        <v>49</v>
      </c>
      <c r="AZ192" s="71">
        <v>1</v>
      </c>
      <c r="BA192" s="12">
        <v>5975</v>
      </c>
      <c r="BB192" s="73">
        <v>1</v>
      </c>
      <c r="BC192" s="12">
        <v>757</v>
      </c>
      <c r="BD192" s="12">
        <v>763</v>
      </c>
      <c r="BE192" s="12">
        <v>234</v>
      </c>
      <c r="BF192" s="12">
        <v>0</v>
      </c>
      <c r="BG192" s="12">
        <v>189</v>
      </c>
      <c r="BH192" s="12">
        <v>8</v>
      </c>
      <c r="BI192" s="12">
        <v>59</v>
      </c>
      <c r="BJ192" s="12">
        <v>4</v>
      </c>
      <c r="BK192" s="12">
        <v>3</v>
      </c>
      <c r="BL192" s="12">
        <v>62</v>
      </c>
      <c r="BM192" s="74">
        <v>0.76911764705882346</v>
      </c>
      <c r="BN192" s="72">
        <v>13.144686742817557</v>
      </c>
      <c r="BO192" s="5">
        <v>0</v>
      </c>
    </row>
    <row r="193" spans="1:67">
      <c r="A193" s="9">
        <v>26014</v>
      </c>
      <c r="B193" s="9" t="s">
        <v>494</v>
      </c>
      <c r="C193" s="9" t="s">
        <v>475</v>
      </c>
      <c r="D193" s="12">
        <v>234010</v>
      </c>
      <c r="E193" s="12">
        <v>16060</v>
      </c>
      <c r="F193" s="12">
        <v>16530</v>
      </c>
      <c r="G193" s="12">
        <v>16737</v>
      </c>
      <c r="H193" s="12">
        <v>17748</v>
      </c>
      <c r="I193" s="12">
        <v>38178</v>
      </c>
      <c r="J193" s="12">
        <v>38000</v>
      </c>
      <c r="K193" s="12">
        <v>33806</v>
      </c>
      <c r="L193" s="12">
        <v>25257</v>
      </c>
      <c r="M193" s="12">
        <v>16860</v>
      </c>
      <c r="N193" s="12">
        <v>9965</v>
      </c>
      <c r="O193" s="12">
        <v>4869</v>
      </c>
      <c r="P193" s="12">
        <v>49925</v>
      </c>
      <c r="Q193" s="12">
        <f>VLOOKUP(A193,'[1]RAIS_workers_2025-04-02T13_41_0'!$A:$C,3,0)</f>
        <v>264</v>
      </c>
      <c r="R193" s="12">
        <f>VLOOKUP(A193,'[2]RAIS_workers_2025-04-02T14_01_0'!$A:$C,3,0)</f>
        <v>1694</v>
      </c>
      <c r="S193" s="12">
        <f>VLOOKUP(A193,'[3]RAIS_workers_2025-04-02T14_32_3'!$A:$C,3,0)</f>
        <v>8777</v>
      </c>
      <c r="T193" s="70">
        <f>VLOOKUP(A193,[4]consulta3255115!$A:$D,3,0)</f>
        <v>1455.3807963402401</v>
      </c>
      <c r="U193" s="76">
        <v>0.66523409512015474</v>
      </c>
      <c r="V193" s="12">
        <v>20869</v>
      </c>
      <c r="W193" s="77">
        <v>4.4180926648654056E-2</v>
      </c>
      <c r="X193" s="12">
        <f>IFERROR(VLOOKUP(A193,[5]cnes_cnv_leiintbr173714187_32_1!$A:$C,3,0),0)</f>
        <v>0</v>
      </c>
      <c r="Y193" s="5">
        <f>IFERROR(VLOOKUP(A193,[6]cnes_cnv_leiintbr174300187_32_1!$A:$C,3,0),0)</f>
        <v>0</v>
      </c>
      <c r="Z193" s="12">
        <f>IFERROR(VLOOKUP(A193,[7]cnes_cnv_leiintbr175117187_32_1!$A:$C,3,0),0)</f>
        <v>0</v>
      </c>
      <c r="AA193" s="18">
        <f>IFERROR(VLOOKUP(A193,[8]cnes_cnv_leiintbr180027187_32_1!$A:$C,3,0),0)</f>
        <v>0</v>
      </c>
      <c r="AB193" s="72">
        <f t="shared" si="6"/>
        <v>171.05737704918033</v>
      </c>
      <c r="AC193" s="12">
        <v>3256</v>
      </c>
      <c r="AD193" s="12">
        <v>963</v>
      </c>
      <c r="AE193" s="12">
        <v>437</v>
      </c>
      <c r="AF193" s="12">
        <v>294</v>
      </c>
      <c r="AG193" s="12">
        <v>264</v>
      </c>
      <c r="AH193" s="19">
        <v>4.4571576137273361E-3</v>
      </c>
      <c r="AI193" s="12">
        <v>3</v>
      </c>
      <c r="AJ193" s="12">
        <f t="shared" si="7"/>
        <v>40.666666666666664</v>
      </c>
      <c r="AK193" s="12">
        <v>122</v>
      </c>
      <c r="AL193" s="5">
        <v>0</v>
      </c>
      <c r="AM193" s="5">
        <v>122</v>
      </c>
      <c r="AN193" s="72">
        <v>0.2606837606837607</v>
      </c>
      <c r="AO193" s="18">
        <v>0</v>
      </c>
      <c r="AP193" s="5">
        <f>IFERROR(VLOOKUP(A193,[9]cnes_cnv_leiintbr135436200_238_!$A:$E,5,0),0)</f>
        <v>92</v>
      </c>
      <c r="AQ193" s="5">
        <v>0</v>
      </c>
      <c r="AR193" s="5">
        <v>0</v>
      </c>
      <c r="AS193" s="5">
        <v>0</v>
      </c>
      <c r="AT193" s="5">
        <v>0</v>
      </c>
      <c r="AU193" s="5">
        <v>24</v>
      </c>
      <c r="AV193" s="5">
        <v>0</v>
      </c>
      <c r="AW193" s="5">
        <v>0</v>
      </c>
      <c r="AX193" s="5">
        <f t="shared" si="8"/>
        <v>0.32533333333333331</v>
      </c>
      <c r="AY193" s="12">
        <v>18</v>
      </c>
      <c r="AZ193" s="71">
        <v>1</v>
      </c>
      <c r="BA193" s="12">
        <v>2485</v>
      </c>
      <c r="BB193" s="73">
        <v>0.73776223776223782</v>
      </c>
      <c r="BC193" s="12">
        <v>375</v>
      </c>
      <c r="BD193" s="12">
        <v>447</v>
      </c>
      <c r="BE193" s="12">
        <v>60</v>
      </c>
      <c r="BF193" s="12">
        <v>0</v>
      </c>
      <c r="BG193" s="12">
        <v>236</v>
      </c>
      <c r="BH193" s="12">
        <v>6</v>
      </c>
      <c r="BI193" s="12">
        <v>42</v>
      </c>
      <c r="BJ193" s="12">
        <v>5</v>
      </c>
      <c r="BK193" s="12">
        <v>3</v>
      </c>
      <c r="BL193" s="12">
        <v>46</v>
      </c>
      <c r="BM193" s="74">
        <v>0.77759999999999996</v>
      </c>
      <c r="BN193" s="72">
        <v>12.597741094700238</v>
      </c>
      <c r="BO193" s="5">
        <v>1</v>
      </c>
    </row>
    <row r="194" spans="1:67">
      <c r="A194" s="9">
        <v>26015</v>
      </c>
      <c r="B194" s="9" t="s">
        <v>483</v>
      </c>
      <c r="C194" s="9" t="s">
        <v>475</v>
      </c>
      <c r="D194" s="12">
        <v>612070</v>
      </c>
      <c r="E194" s="12">
        <v>49782</v>
      </c>
      <c r="F194" s="12">
        <v>50365</v>
      </c>
      <c r="G194" s="12">
        <v>49307</v>
      </c>
      <c r="H194" s="12">
        <v>51353</v>
      </c>
      <c r="I194" s="12">
        <v>106294</v>
      </c>
      <c r="J194" s="12">
        <v>100113</v>
      </c>
      <c r="K194" s="12">
        <v>81418</v>
      </c>
      <c r="L194" s="12">
        <v>59765</v>
      </c>
      <c r="M194" s="12">
        <v>35681</v>
      </c>
      <c r="N194" s="12">
        <v>19251</v>
      </c>
      <c r="O194" s="12">
        <v>8741</v>
      </c>
      <c r="P194" s="12">
        <v>104536</v>
      </c>
      <c r="Q194" s="12">
        <f>VLOOKUP(A194,'[1]RAIS_workers_2025-04-02T13_41_0'!$A:$C,3,0)</f>
        <v>386</v>
      </c>
      <c r="R194" s="12">
        <f>VLOOKUP(A194,'[2]RAIS_workers_2025-04-02T14_01_0'!$A:$C,3,0)</f>
        <v>2187</v>
      </c>
      <c r="S194" s="12">
        <f>VLOOKUP(A194,'[3]RAIS_workers_2025-04-02T14_32_3'!$A:$C,3,0)</f>
        <v>14756</v>
      </c>
      <c r="T194" s="70">
        <f>VLOOKUP(A194,[4]consulta3255115!$A:$D,3,0)</f>
        <v>1250.2926887291801</v>
      </c>
      <c r="U194" s="76">
        <v>0.60375824565891678</v>
      </c>
      <c r="V194" s="12">
        <v>13267</v>
      </c>
      <c r="W194" s="77">
        <v>3.2130076240858875E-2</v>
      </c>
      <c r="X194" s="12">
        <f>IFERROR(VLOOKUP(A194,[5]cnes_cnv_leiintbr173714187_32_1!$A:$C,3,0),0)</f>
        <v>0</v>
      </c>
      <c r="Y194" s="5">
        <f>IFERROR(VLOOKUP(A194,[6]cnes_cnv_leiintbr174300187_32_1!$A:$C,3,0),0)</f>
        <v>0</v>
      </c>
      <c r="Z194" s="12">
        <f>IFERROR(VLOOKUP(A194,[7]cnes_cnv_leiintbr175117187_32_1!$A:$C,3,0),0)</f>
        <v>0</v>
      </c>
      <c r="AA194" s="18">
        <f>IFERROR(VLOOKUP(A194,[8]cnes_cnv_leiintbr180027187_32_1!$A:$C,3,0),0)</f>
        <v>0</v>
      </c>
      <c r="AB194" s="72">
        <f t="shared" si="6"/>
        <v>276.39583333333331</v>
      </c>
      <c r="AC194" s="12">
        <v>5189</v>
      </c>
      <c r="AD194" s="12">
        <v>1318</v>
      </c>
      <c r="AE194" s="12">
        <v>523</v>
      </c>
      <c r="AF194" s="12">
        <v>346</v>
      </c>
      <c r="AG194" s="12">
        <v>386</v>
      </c>
      <c r="AH194" s="19">
        <v>4.9648690345640567E-3</v>
      </c>
      <c r="AI194" s="12">
        <v>6</v>
      </c>
      <c r="AJ194" s="12">
        <f t="shared" si="7"/>
        <v>8</v>
      </c>
      <c r="AK194" s="12">
        <v>49</v>
      </c>
      <c r="AL194" s="5">
        <v>0</v>
      </c>
      <c r="AM194" s="5">
        <v>48</v>
      </c>
      <c r="AN194" s="72">
        <v>5.2401746724890827E-2</v>
      </c>
      <c r="AO194" s="18">
        <v>0</v>
      </c>
      <c r="AP194" s="5">
        <f>IFERROR(VLOOKUP(A194,[9]cnes_cnv_leiintbr135436200_238_!$A:$E,5,0),0)</f>
        <v>28</v>
      </c>
      <c r="AQ194" s="5">
        <v>0</v>
      </c>
      <c r="AR194" s="5">
        <v>0</v>
      </c>
      <c r="AS194" s="5">
        <v>0</v>
      </c>
      <c r="AT194" s="5">
        <v>0</v>
      </c>
      <c r="AU194" s="5">
        <v>8</v>
      </c>
      <c r="AV194" s="5">
        <v>0</v>
      </c>
      <c r="AW194" s="5">
        <v>0</v>
      </c>
      <c r="AX194" s="5">
        <f t="shared" si="8"/>
        <v>0.1889763779527559</v>
      </c>
      <c r="AY194" s="12">
        <v>27</v>
      </c>
      <c r="AZ194" s="71">
        <v>1</v>
      </c>
      <c r="BA194" s="12">
        <v>5360</v>
      </c>
      <c r="BB194" s="73">
        <v>1</v>
      </c>
      <c r="BC194" s="12">
        <v>254</v>
      </c>
      <c r="BD194" s="12">
        <v>845</v>
      </c>
      <c r="BE194" s="12">
        <v>236</v>
      </c>
      <c r="BF194" s="12">
        <v>0</v>
      </c>
      <c r="BG194" s="12">
        <v>101</v>
      </c>
      <c r="BH194" s="12">
        <v>11</v>
      </c>
      <c r="BI194" s="12">
        <v>41</v>
      </c>
      <c r="BJ194" s="12">
        <v>4</v>
      </c>
      <c r="BK194" s="12">
        <v>1</v>
      </c>
      <c r="BL194" s="12">
        <v>84</v>
      </c>
      <c r="BM194" s="74">
        <v>0.74176190476190473</v>
      </c>
      <c r="BN194" s="72">
        <v>14.764606203492207</v>
      </c>
      <c r="BO194" s="5">
        <v>2</v>
      </c>
    </row>
    <row r="195" spans="1:67">
      <c r="A195" s="9">
        <v>26016</v>
      </c>
      <c r="B195" s="9" t="s">
        <v>481</v>
      </c>
      <c r="C195" s="9" t="s">
        <v>475</v>
      </c>
      <c r="D195" s="12">
        <v>194846</v>
      </c>
      <c r="E195" s="12">
        <v>13314</v>
      </c>
      <c r="F195" s="12">
        <v>13714</v>
      </c>
      <c r="G195" s="12">
        <v>14275</v>
      </c>
      <c r="H195" s="12">
        <v>16168</v>
      </c>
      <c r="I195" s="12">
        <v>33738</v>
      </c>
      <c r="J195" s="12">
        <v>31336</v>
      </c>
      <c r="K195" s="12">
        <v>28526</v>
      </c>
      <c r="L195" s="12">
        <v>21374</v>
      </c>
      <c r="M195" s="12">
        <v>12951</v>
      </c>
      <c r="N195" s="12">
        <v>6622</v>
      </c>
      <c r="O195" s="12">
        <v>2828</v>
      </c>
      <c r="P195" s="12">
        <v>49198</v>
      </c>
      <c r="Q195" s="12">
        <f>VLOOKUP(A195,'[1]RAIS_workers_2025-04-02T13_41_0'!$A:$C,3,0)</f>
        <v>327</v>
      </c>
      <c r="R195" s="12">
        <f>VLOOKUP(A195,'[2]RAIS_workers_2025-04-02T14_01_0'!$A:$C,3,0)</f>
        <v>2552</v>
      </c>
      <c r="S195" s="12">
        <f>VLOOKUP(A195,'[3]RAIS_workers_2025-04-02T14_32_3'!$A:$C,3,0)</f>
        <v>10022</v>
      </c>
      <c r="T195" s="70">
        <f>VLOOKUP(A195,[4]consulta3255115!$A:$D,3,0)</f>
        <v>1766.89928622657</v>
      </c>
      <c r="U195" s="76">
        <v>0.5010947939395437</v>
      </c>
      <c r="V195" s="12">
        <v>25568</v>
      </c>
      <c r="W195" s="77">
        <v>3.7409721658687008E-2</v>
      </c>
      <c r="X195" s="12">
        <f>IFERROR(VLOOKUP(A195,[5]cnes_cnv_leiintbr173714187_32_1!$A:$C,3,0),0)</f>
        <v>0</v>
      </c>
      <c r="Y195" s="5">
        <f>IFERROR(VLOOKUP(A195,[6]cnes_cnv_leiintbr174300187_32_1!$A:$C,3,0),0)</f>
        <v>0</v>
      </c>
      <c r="Z195" s="12">
        <f>IFERROR(VLOOKUP(A195,[7]cnes_cnv_leiintbr175117187_32_1!$A:$C,3,0),0)</f>
        <v>0</v>
      </c>
      <c r="AA195" s="18">
        <f>IFERROR(VLOOKUP(A195,[8]cnes_cnv_leiintbr180027187_32_1!$A:$C,3,0),0)</f>
        <v>0</v>
      </c>
      <c r="AB195" s="72">
        <f t="shared" si="6"/>
        <v>122.33492822966507</v>
      </c>
      <c r="AC195" s="12">
        <v>4214</v>
      </c>
      <c r="AD195" s="12">
        <v>1404</v>
      </c>
      <c r="AE195" s="12">
        <v>802</v>
      </c>
      <c r="AF195" s="12">
        <v>346</v>
      </c>
      <c r="AG195" s="12">
        <v>327</v>
      </c>
      <c r="AH195" s="19">
        <v>9.2599127948316262E-3</v>
      </c>
      <c r="AI195" s="12">
        <v>4</v>
      </c>
      <c r="AJ195" s="12">
        <f t="shared" si="7"/>
        <v>52.25</v>
      </c>
      <c r="AK195" s="12">
        <v>35</v>
      </c>
      <c r="AL195" s="5">
        <v>0</v>
      </c>
      <c r="AM195" s="5">
        <v>209</v>
      </c>
      <c r="AN195" s="72">
        <v>0.61651917404129797</v>
      </c>
      <c r="AO195" s="18">
        <v>0</v>
      </c>
      <c r="AP195" s="5">
        <f>IFERROR(VLOOKUP(A195,[9]cnes_cnv_leiintbr135436200_238_!$A:$E,5,0),0)</f>
        <v>0</v>
      </c>
      <c r="AQ195" s="5">
        <v>0</v>
      </c>
      <c r="AR195" s="5">
        <v>0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 s="5">
        <f t="shared" si="8"/>
        <v>0.55145118733509235</v>
      </c>
      <c r="AY195" s="12">
        <v>13</v>
      </c>
      <c r="AZ195" s="71">
        <v>1</v>
      </c>
      <c r="BA195" s="12">
        <v>2506</v>
      </c>
      <c r="BB195" s="73">
        <v>1</v>
      </c>
      <c r="BC195" s="12">
        <v>379</v>
      </c>
      <c r="BD195" s="12">
        <v>325</v>
      </c>
      <c r="BE195" s="12">
        <v>83</v>
      </c>
      <c r="BF195" s="12">
        <v>0</v>
      </c>
      <c r="BG195" s="12">
        <v>0</v>
      </c>
      <c r="BH195" s="12">
        <v>4</v>
      </c>
      <c r="BI195" s="12">
        <v>28</v>
      </c>
      <c r="BJ195" s="12">
        <v>0</v>
      </c>
      <c r="BK195" s="12">
        <v>0</v>
      </c>
      <c r="BL195" s="12">
        <v>19</v>
      </c>
      <c r="BM195" s="74">
        <v>0.77974999999999994</v>
      </c>
      <c r="BN195" s="72">
        <v>8.2610204790003472</v>
      </c>
      <c r="BO195" s="5">
        <v>1</v>
      </c>
    </row>
    <row r="196" spans="1:67">
      <c r="A196" s="9">
        <v>26017</v>
      </c>
      <c r="B196" s="9" t="s">
        <v>488</v>
      </c>
      <c r="C196" s="9" t="s">
        <v>475</v>
      </c>
      <c r="D196" s="12">
        <v>3542345</v>
      </c>
      <c r="E196" s="12">
        <v>206931</v>
      </c>
      <c r="F196" s="12">
        <v>218401</v>
      </c>
      <c r="G196" s="12">
        <v>237058</v>
      </c>
      <c r="H196" s="12">
        <v>262261</v>
      </c>
      <c r="I196" s="12">
        <v>553591</v>
      </c>
      <c r="J196" s="12">
        <v>561475</v>
      </c>
      <c r="K196" s="12">
        <v>529606</v>
      </c>
      <c r="L196" s="12">
        <v>432432</v>
      </c>
      <c r="M196" s="12">
        <v>304431</v>
      </c>
      <c r="N196" s="12">
        <v>162956</v>
      </c>
      <c r="O196" s="12">
        <v>73203</v>
      </c>
      <c r="P196" s="12">
        <v>1333844</v>
      </c>
      <c r="Q196" s="12">
        <f>VLOOKUP(A196,'[1]RAIS_workers_2025-04-02T13_41_0'!$A:$C,3,0)</f>
        <v>29266</v>
      </c>
      <c r="R196" s="12">
        <f>VLOOKUP(A196,'[2]RAIS_workers_2025-04-02T14_01_0'!$A:$C,3,0)</f>
        <v>128831</v>
      </c>
      <c r="S196" s="12">
        <f>VLOOKUP(A196,'[3]RAIS_workers_2025-04-02T14_32_3'!$A:$C,3,0)</f>
        <v>273126</v>
      </c>
      <c r="T196" s="70">
        <f>VLOOKUP(A196,[4]consulta3255115!$A:$D,3,0)</f>
        <v>2222.8820660074698</v>
      </c>
      <c r="U196" s="76">
        <v>0.19627877653723627</v>
      </c>
      <c r="V196" s="12">
        <v>1063738</v>
      </c>
      <c r="W196" s="77">
        <v>3.7305384199820185E-2</v>
      </c>
      <c r="X196" s="12">
        <f>IFERROR(VLOOKUP(A196,[5]cnes_cnv_leiintbr173714187_32_1!$A:$C,3,0),0)</f>
        <v>266</v>
      </c>
      <c r="Y196" s="5">
        <f>IFERROR(VLOOKUP(A196,[6]cnes_cnv_leiintbr174300187_32_1!$A:$C,3,0),0)</f>
        <v>377</v>
      </c>
      <c r="Z196" s="12">
        <f>IFERROR(VLOOKUP(A196,[7]cnes_cnv_leiintbr175117187_32_1!$A:$C,3,0),0)</f>
        <v>152</v>
      </c>
      <c r="AA196" s="18">
        <f>IFERROR(VLOOKUP(A196,[8]cnes_cnv_leiintbr180027187_32_1!$A:$C,3,0),0)</f>
        <v>168</v>
      </c>
      <c r="AB196" s="72">
        <f t="shared" si="6"/>
        <v>244.70623418449506</v>
      </c>
      <c r="AC196" s="12">
        <v>114126</v>
      </c>
      <c r="AD196" s="12">
        <v>54061</v>
      </c>
      <c r="AE196" s="12">
        <v>44881</v>
      </c>
      <c r="AF196" s="12">
        <v>29889</v>
      </c>
      <c r="AG196" s="12">
        <v>29266</v>
      </c>
      <c r="AH196" s="19">
        <v>4.5414128954530675E-3</v>
      </c>
      <c r="AI196" s="12">
        <v>109</v>
      </c>
      <c r="AJ196" s="12">
        <f t="shared" si="7"/>
        <v>39.88073394495413</v>
      </c>
      <c r="AK196" s="12">
        <v>3832</v>
      </c>
      <c r="AL196" s="5">
        <v>16</v>
      </c>
      <c r="AM196" s="5">
        <v>4347</v>
      </c>
      <c r="AN196" s="72">
        <v>0.36119651017864562</v>
      </c>
      <c r="AO196" s="18">
        <v>39</v>
      </c>
      <c r="AP196" s="5">
        <f>IFERROR(VLOOKUP(A196,[9]cnes_cnv_leiintbr135436200_238_!$A:$E,5,0),0)</f>
        <v>429</v>
      </c>
      <c r="AQ196" s="5">
        <v>76</v>
      </c>
      <c r="AR196" s="5">
        <v>27</v>
      </c>
      <c r="AS196" s="5">
        <v>184</v>
      </c>
      <c r="AT196" s="5">
        <v>111</v>
      </c>
      <c r="AU196" s="5">
        <v>1273</v>
      </c>
      <c r="AV196" s="5">
        <v>100</v>
      </c>
      <c r="AW196" s="5">
        <v>83</v>
      </c>
      <c r="AX196" s="5">
        <f t="shared" si="8"/>
        <v>0.26899752475247524</v>
      </c>
      <c r="AY196" s="12">
        <v>2714</v>
      </c>
      <c r="AZ196" s="73">
        <v>-2.107254462949438E-5</v>
      </c>
      <c r="BA196" s="12">
        <v>88287</v>
      </c>
      <c r="BB196" s="73">
        <v>0.19678731191541277</v>
      </c>
      <c r="BC196" s="12">
        <v>16160</v>
      </c>
      <c r="BD196" s="12">
        <v>20374</v>
      </c>
      <c r="BE196" s="12">
        <v>4944</v>
      </c>
      <c r="BF196" s="12">
        <v>883</v>
      </c>
      <c r="BG196" s="12">
        <v>1001</v>
      </c>
      <c r="BH196" s="12">
        <v>104</v>
      </c>
      <c r="BI196" s="12">
        <v>1184</v>
      </c>
      <c r="BJ196" s="12">
        <v>110</v>
      </c>
      <c r="BK196" s="12">
        <v>72</v>
      </c>
      <c r="BL196" s="12">
        <v>957</v>
      </c>
      <c r="BM196" s="74">
        <v>0.81437500000000007</v>
      </c>
      <c r="BN196" s="72">
        <v>8.384628181666951</v>
      </c>
      <c r="BO196" s="5">
        <v>1</v>
      </c>
    </row>
    <row r="197" spans="1:67">
      <c r="A197" s="9">
        <v>26018</v>
      </c>
      <c r="B197" s="9" t="s">
        <v>491</v>
      </c>
      <c r="C197" s="9" t="s">
        <v>475</v>
      </c>
      <c r="D197" s="12">
        <v>309897</v>
      </c>
      <c r="E197" s="12">
        <v>22754</v>
      </c>
      <c r="F197" s="12">
        <v>23391</v>
      </c>
      <c r="G197" s="12">
        <v>24459</v>
      </c>
      <c r="H197" s="12">
        <v>26474</v>
      </c>
      <c r="I197" s="12">
        <v>54435</v>
      </c>
      <c r="J197" s="12">
        <v>51719</v>
      </c>
      <c r="K197" s="12">
        <v>44969</v>
      </c>
      <c r="L197" s="12">
        <v>30862</v>
      </c>
      <c r="M197" s="12">
        <v>18370</v>
      </c>
      <c r="N197" s="12">
        <v>8910</v>
      </c>
      <c r="O197" s="12">
        <v>3554</v>
      </c>
      <c r="P197" s="12">
        <v>115485</v>
      </c>
      <c r="Q197" s="12">
        <f>VLOOKUP(A197,'[1]RAIS_workers_2025-04-02T13_41_0'!$A:$C,3,0)</f>
        <v>2319</v>
      </c>
      <c r="R197" s="12">
        <f>VLOOKUP(A197,'[2]RAIS_workers_2025-04-02T14_01_0'!$A:$C,3,0)</f>
        <v>8044</v>
      </c>
      <c r="S197" s="12">
        <f>VLOOKUP(A197,'[3]RAIS_workers_2025-04-02T14_32_3'!$A:$C,3,0)</f>
        <v>25370</v>
      </c>
      <c r="T197" s="70">
        <f>VLOOKUP(A197,[4]consulta3255115!$A:$D,3,0)</f>
        <v>2588.3802874171402</v>
      </c>
      <c r="U197" s="76">
        <v>0.2200599291237702</v>
      </c>
      <c r="V197" s="12">
        <v>58182</v>
      </c>
      <c r="W197" s="77">
        <v>0.18509013137794073</v>
      </c>
      <c r="X197" s="12">
        <f>IFERROR(VLOOKUP(A197,[5]cnes_cnv_leiintbr173714187_32_1!$A:$C,3,0),0)</f>
        <v>22</v>
      </c>
      <c r="Y197" s="5">
        <f>IFERROR(VLOOKUP(A197,[6]cnes_cnv_leiintbr174300187_32_1!$A:$C,3,0),0)</f>
        <v>0</v>
      </c>
      <c r="Z197" s="12">
        <f>IFERROR(VLOOKUP(A197,[7]cnes_cnv_leiintbr175117187_32_1!$A:$C,3,0),0)</f>
        <v>8</v>
      </c>
      <c r="AA197" s="18">
        <f>IFERROR(VLOOKUP(A197,[8]cnes_cnv_leiintbr180027187_32_1!$A:$C,3,0),0)</f>
        <v>0</v>
      </c>
      <c r="AB197" s="72">
        <f t="shared" si="6"/>
        <v>307.84126984126982</v>
      </c>
      <c r="AC197" s="12">
        <v>10012</v>
      </c>
      <c r="AD197" s="12">
        <v>3312</v>
      </c>
      <c r="AE197" s="12">
        <v>2798</v>
      </c>
      <c r="AF197" s="12">
        <v>1934</v>
      </c>
      <c r="AG197" s="12">
        <v>2319</v>
      </c>
      <c r="AH197" s="19">
        <v>8.8324102303316554E-3</v>
      </c>
      <c r="AI197" s="12">
        <v>5</v>
      </c>
      <c r="AJ197" s="12">
        <f t="shared" si="7"/>
        <v>37.799999999999997</v>
      </c>
      <c r="AK197" s="12">
        <v>84</v>
      </c>
      <c r="AL197" s="5">
        <v>0</v>
      </c>
      <c r="AM197" s="5">
        <v>189</v>
      </c>
      <c r="AN197" s="72">
        <v>0.48214285714285715</v>
      </c>
      <c r="AO197" s="18">
        <v>0</v>
      </c>
      <c r="AP197" s="5">
        <f>IFERROR(VLOOKUP(A197,[9]cnes_cnv_leiintbr135436200_238_!$A:$E,5,0),0)</f>
        <v>42</v>
      </c>
      <c r="AQ197" s="5">
        <v>0</v>
      </c>
      <c r="AR197" s="5">
        <v>0</v>
      </c>
      <c r="AS197" s="5">
        <v>0</v>
      </c>
      <c r="AT197" s="5">
        <v>0</v>
      </c>
      <c r="AU197" s="5">
        <v>71</v>
      </c>
      <c r="AV197" s="5">
        <v>0</v>
      </c>
      <c r="AW197" s="5">
        <v>22</v>
      </c>
      <c r="AX197" s="5">
        <f t="shared" si="8"/>
        <v>0.29905063291139239</v>
      </c>
      <c r="AY197" s="12">
        <v>3</v>
      </c>
      <c r="AZ197" s="71">
        <v>1</v>
      </c>
      <c r="BA197" s="12">
        <v>3836</v>
      </c>
      <c r="BB197" s="73">
        <v>0.20895052001260636</v>
      </c>
      <c r="BC197" s="12">
        <v>632</v>
      </c>
      <c r="BD197" s="12">
        <v>691</v>
      </c>
      <c r="BE197" s="12">
        <v>76</v>
      </c>
      <c r="BF197" s="12">
        <v>0</v>
      </c>
      <c r="BG197" s="12">
        <v>0</v>
      </c>
      <c r="BH197" s="12">
        <v>5</v>
      </c>
      <c r="BI197" s="12">
        <v>82</v>
      </c>
      <c r="BJ197" s="12">
        <v>3</v>
      </c>
      <c r="BK197" s="12">
        <v>3</v>
      </c>
      <c r="BL197" s="12">
        <v>59</v>
      </c>
      <c r="BM197" s="74">
        <v>0.79300000000000004</v>
      </c>
      <c r="BN197" s="72">
        <v>9.6818810511756652</v>
      </c>
      <c r="BO197" s="5">
        <v>0</v>
      </c>
    </row>
    <row r="198" spans="1:67">
      <c r="A198" s="9">
        <v>26019</v>
      </c>
      <c r="B198" s="9" t="s">
        <v>479</v>
      </c>
      <c r="C198" s="9" t="s">
        <v>475</v>
      </c>
      <c r="D198" s="12">
        <v>3140</v>
      </c>
      <c r="E198" s="12">
        <v>208</v>
      </c>
      <c r="F198" s="12">
        <v>193</v>
      </c>
      <c r="G198" s="12">
        <v>199</v>
      </c>
      <c r="H198" s="12">
        <v>222</v>
      </c>
      <c r="I198" s="12">
        <v>528</v>
      </c>
      <c r="J198" s="12">
        <v>604</v>
      </c>
      <c r="K198" s="12">
        <v>519</v>
      </c>
      <c r="L198" s="12">
        <v>439</v>
      </c>
      <c r="M198" s="12">
        <v>177</v>
      </c>
      <c r="N198" s="12">
        <v>37</v>
      </c>
      <c r="O198" s="12">
        <v>14</v>
      </c>
      <c r="P198" s="12">
        <v>3736</v>
      </c>
      <c r="Q198" s="12">
        <f>VLOOKUP(A198,'[1]RAIS_workers_2025-04-02T13_41_0'!$A:$C,3,0)</f>
        <v>4</v>
      </c>
      <c r="R198" s="12">
        <f>VLOOKUP(A198,'[2]RAIS_workers_2025-04-02T14_01_0'!$A:$C,3,0)</f>
        <v>60</v>
      </c>
      <c r="S198" s="12">
        <f>VLOOKUP(A198,'[3]RAIS_workers_2025-04-02T14_32_3'!$A:$C,3,0)</f>
        <v>1053</v>
      </c>
      <c r="T198" s="70">
        <f>VLOOKUP(A198,[4]consulta3255115!$A:$D,3,0)</f>
        <v>1463.2472954924599</v>
      </c>
      <c r="U198" s="76">
        <v>0.80293763644820915</v>
      </c>
      <c r="V198" s="12">
        <v>648</v>
      </c>
      <c r="W198" s="77">
        <v>-1.8181818181818181E-2</v>
      </c>
      <c r="X198" s="12">
        <f>IFERROR(VLOOKUP(A198,[5]cnes_cnv_leiintbr173714187_32_1!$A:$C,3,0),0)</f>
        <v>0</v>
      </c>
      <c r="Y198" s="5">
        <f>IFERROR(VLOOKUP(A198,[6]cnes_cnv_leiintbr174300187_32_1!$A:$C,3,0),0)</f>
        <v>0</v>
      </c>
      <c r="Z198" s="12">
        <f>IFERROR(VLOOKUP(A198,[7]cnes_cnv_leiintbr175117187_32_1!$A:$C,3,0),0)</f>
        <v>0</v>
      </c>
      <c r="AA198" s="18">
        <f>IFERROR(VLOOKUP(A198,[8]cnes_cnv_leiintbr180027187_32_1!$A:$C,3,0),0)</f>
        <v>0</v>
      </c>
      <c r="AB198" s="72">
        <f t="shared" ref="AB198:AB261" si="9">IFERROR(V198/AM198,0)</f>
        <v>0</v>
      </c>
      <c r="AC198" s="12">
        <v>364</v>
      </c>
      <c r="AD198" s="12">
        <v>38</v>
      </c>
      <c r="AE198" s="12">
        <v>18</v>
      </c>
      <c r="AF198" s="12">
        <v>4</v>
      </c>
      <c r="AG198" s="12">
        <v>4</v>
      </c>
      <c r="AH198" s="19">
        <v>1.0123739235630591E-2</v>
      </c>
      <c r="AI198" s="12">
        <v>0</v>
      </c>
      <c r="AJ198" s="12">
        <f t="shared" ref="AJ198:AJ261" si="10">IFERROR(AM198/AI198,0)</f>
        <v>0</v>
      </c>
      <c r="AK198" s="12">
        <v>0</v>
      </c>
      <c r="AL198" s="5">
        <v>0</v>
      </c>
      <c r="AM198" s="5">
        <v>0</v>
      </c>
      <c r="AN198" s="72">
        <v>0</v>
      </c>
      <c r="AO198" s="18">
        <v>0</v>
      </c>
      <c r="AP198" s="5">
        <f>IFERROR(VLOOKUP(A198,[9]cnes_cnv_leiintbr135436200_238_!$A:$E,5,0),0)</f>
        <v>0</v>
      </c>
      <c r="AQ198" s="5">
        <v>0</v>
      </c>
      <c r="AR198" s="5">
        <v>0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 s="5">
        <f t="shared" ref="AX198:AX261" si="11">AM198/BC198</f>
        <v>0</v>
      </c>
      <c r="AY198" s="12">
        <v>0</v>
      </c>
      <c r="AZ198" s="73">
        <v>0</v>
      </c>
      <c r="BA198" s="12">
        <v>36</v>
      </c>
      <c r="BB198" s="73">
        <v>1</v>
      </c>
      <c r="BC198" s="12">
        <v>2</v>
      </c>
      <c r="BD198" s="12">
        <v>6</v>
      </c>
      <c r="BE198" s="12">
        <v>0</v>
      </c>
      <c r="BF198" s="12">
        <v>0</v>
      </c>
      <c r="BG198" s="12">
        <v>0</v>
      </c>
      <c r="BH198" s="12">
        <v>0</v>
      </c>
      <c r="BI198" s="12">
        <v>2</v>
      </c>
      <c r="BJ198" s="12">
        <v>0</v>
      </c>
      <c r="BK198" s="12">
        <v>0</v>
      </c>
      <c r="BL198" s="12">
        <v>1</v>
      </c>
      <c r="BM198" s="74">
        <v>0.83899999999999997</v>
      </c>
      <c r="BN198" s="72">
        <v>1.2062726176115814</v>
      </c>
      <c r="BO198" s="5">
        <v>1</v>
      </c>
    </row>
    <row r="199" spans="1:67">
      <c r="A199" s="9">
        <v>27001</v>
      </c>
      <c r="B199" s="9" t="s">
        <v>143</v>
      </c>
      <c r="C199" s="9" t="s">
        <v>132</v>
      </c>
      <c r="D199" s="12">
        <v>92122</v>
      </c>
      <c r="E199" s="12">
        <v>8365</v>
      </c>
      <c r="F199" s="12">
        <v>8353</v>
      </c>
      <c r="G199" s="12">
        <v>8102</v>
      </c>
      <c r="H199" s="12">
        <v>8111</v>
      </c>
      <c r="I199" s="12">
        <v>16197</v>
      </c>
      <c r="J199" s="12">
        <v>12973</v>
      </c>
      <c r="K199" s="12">
        <v>10348</v>
      </c>
      <c r="L199" s="12">
        <v>8497</v>
      </c>
      <c r="M199" s="12">
        <v>5430</v>
      </c>
      <c r="N199" s="12">
        <v>3850</v>
      </c>
      <c r="O199" s="12">
        <v>1896</v>
      </c>
      <c r="P199" s="12">
        <v>4981</v>
      </c>
      <c r="Q199" s="12">
        <f>VLOOKUP(A199,'[1]RAIS_workers_2025-04-02T13_41_0'!$A:$C,3,0)</f>
        <v>22</v>
      </c>
      <c r="R199" s="12">
        <f>VLOOKUP(A199,'[2]RAIS_workers_2025-04-02T14_01_0'!$A:$C,3,0)</f>
        <v>198</v>
      </c>
      <c r="S199" s="12">
        <f>VLOOKUP(A199,'[3]RAIS_workers_2025-04-02T14_32_3'!$A:$C,3,0)</f>
        <v>1386</v>
      </c>
      <c r="T199" s="70">
        <f>VLOOKUP(A199,[4]consulta3255115!$A:$D,3,0)</f>
        <v>1259.4066290957001</v>
      </c>
      <c r="U199" s="76">
        <v>0.54179306246917525</v>
      </c>
      <c r="V199" s="12">
        <v>715</v>
      </c>
      <c r="W199" s="77">
        <v>-7.9794079794079792E-2</v>
      </c>
      <c r="X199" s="12">
        <f>IFERROR(VLOOKUP(A199,[5]cnes_cnv_leiintbr173714187_32_1!$A:$C,3,0),0)</f>
        <v>0</v>
      </c>
      <c r="Y199" s="5">
        <f>IFERROR(VLOOKUP(A199,[6]cnes_cnv_leiintbr174300187_32_1!$A:$C,3,0),0)</f>
        <v>0</v>
      </c>
      <c r="Z199" s="12">
        <f>IFERROR(VLOOKUP(A199,[7]cnes_cnv_leiintbr175117187_32_1!$A:$C,3,0),0)</f>
        <v>0</v>
      </c>
      <c r="AA199" s="18">
        <f>IFERROR(VLOOKUP(A199,[8]cnes_cnv_leiintbr180027187_32_1!$A:$C,3,0),0)</f>
        <v>0</v>
      </c>
      <c r="AB199" s="72">
        <f t="shared" si="9"/>
        <v>0</v>
      </c>
      <c r="AC199" s="12">
        <v>675</v>
      </c>
      <c r="AD199" s="12">
        <v>106</v>
      </c>
      <c r="AE199" s="12">
        <v>47</v>
      </c>
      <c r="AF199" s="12">
        <v>45</v>
      </c>
      <c r="AG199" s="12">
        <v>22</v>
      </c>
      <c r="AH199" s="19">
        <v>-3.3717672637414431E-3</v>
      </c>
      <c r="AI199" s="12">
        <v>0</v>
      </c>
      <c r="AJ199" s="12">
        <f t="shared" si="10"/>
        <v>0</v>
      </c>
      <c r="AK199" s="12">
        <v>0</v>
      </c>
      <c r="AL199" s="5">
        <v>0</v>
      </c>
      <c r="AM199" s="5">
        <v>0</v>
      </c>
      <c r="AN199" s="72">
        <v>0</v>
      </c>
      <c r="AO199" s="18">
        <v>0</v>
      </c>
      <c r="AP199" s="5">
        <f>IFERROR(VLOOKUP(A199,[9]cnes_cnv_leiintbr135436200_238_!$A:$E,5,0),0)</f>
        <v>0</v>
      </c>
      <c r="AQ199" s="5">
        <v>0</v>
      </c>
      <c r="AR199" s="5">
        <v>0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 s="5">
        <f t="shared" si="11"/>
        <v>0</v>
      </c>
      <c r="AY199" s="12">
        <v>0</v>
      </c>
      <c r="AZ199" s="73">
        <v>0</v>
      </c>
      <c r="BA199" s="12">
        <v>550</v>
      </c>
      <c r="BB199" s="73">
        <v>0.92982456140350878</v>
      </c>
      <c r="BC199" s="12">
        <v>4</v>
      </c>
      <c r="BD199" s="12">
        <v>51</v>
      </c>
      <c r="BE199" s="12">
        <v>39</v>
      </c>
      <c r="BF199" s="12">
        <v>0</v>
      </c>
      <c r="BG199" s="12">
        <v>0</v>
      </c>
      <c r="BH199" s="12">
        <v>0</v>
      </c>
      <c r="BI199" s="12">
        <v>1</v>
      </c>
      <c r="BJ199" s="12">
        <v>0</v>
      </c>
      <c r="BK199" s="12">
        <v>0</v>
      </c>
      <c r="BL199" s="12">
        <v>10</v>
      </c>
      <c r="BM199" s="74">
        <v>0.7208</v>
      </c>
      <c r="BN199" s="72">
        <v>14.122862571247635</v>
      </c>
      <c r="BO199" s="5">
        <v>0</v>
      </c>
    </row>
    <row r="200" spans="1:67">
      <c r="A200" s="9">
        <v>27002</v>
      </c>
      <c r="B200" s="9" t="s">
        <v>133</v>
      </c>
      <c r="C200" s="9" t="s">
        <v>132</v>
      </c>
      <c r="D200" s="12">
        <v>87332</v>
      </c>
      <c r="E200" s="12">
        <v>7173</v>
      </c>
      <c r="F200" s="12">
        <v>7308</v>
      </c>
      <c r="G200" s="12">
        <v>7535</v>
      </c>
      <c r="H200" s="12">
        <v>7743</v>
      </c>
      <c r="I200" s="12">
        <v>15633</v>
      </c>
      <c r="J200" s="12">
        <v>13223</v>
      </c>
      <c r="K200" s="12">
        <v>10582</v>
      </c>
      <c r="L200" s="12">
        <v>8197</v>
      </c>
      <c r="M200" s="12">
        <v>5275</v>
      </c>
      <c r="N200" s="12">
        <v>3256</v>
      </c>
      <c r="O200" s="12">
        <v>1407</v>
      </c>
      <c r="P200" s="12">
        <v>10578</v>
      </c>
      <c r="Q200" s="12">
        <f>VLOOKUP(A200,'[1]RAIS_workers_2025-04-02T13_41_0'!$A:$C,3,0)</f>
        <v>103</v>
      </c>
      <c r="R200" s="12">
        <f>VLOOKUP(A200,'[2]RAIS_workers_2025-04-02T14_01_0'!$A:$C,3,0)</f>
        <v>429</v>
      </c>
      <c r="S200" s="12">
        <f>VLOOKUP(A200,'[3]RAIS_workers_2025-04-02T14_32_3'!$A:$C,3,0)</f>
        <v>2385</v>
      </c>
      <c r="T200" s="70">
        <f>VLOOKUP(A200,[4]consulta3255115!$A:$D,3,0)</f>
        <v>1405.44880298466</v>
      </c>
      <c r="U200" s="76">
        <v>0.31299291548720426</v>
      </c>
      <c r="V200" s="12">
        <v>2561</v>
      </c>
      <c r="W200" s="77">
        <v>4.0211210398050368E-2</v>
      </c>
      <c r="X200" s="12">
        <f>IFERROR(VLOOKUP(A200,[5]cnes_cnv_leiintbr173714187_32_1!$A:$C,3,0),0)</f>
        <v>0</v>
      </c>
      <c r="Y200" s="5">
        <f>IFERROR(VLOOKUP(A200,[6]cnes_cnv_leiintbr174300187_32_1!$A:$C,3,0),0)</f>
        <v>0</v>
      </c>
      <c r="Z200" s="12">
        <f>IFERROR(VLOOKUP(A200,[7]cnes_cnv_leiintbr175117187_32_1!$A:$C,3,0),0)</f>
        <v>0</v>
      </c>
      <c r="AA200" s="18">
        <f>IFERROR(VLOOKUP(A200,[8]cnes_cnv_leiintbr180027187_32_1!$A:$C,3,0),0)</f>
        <v>0</v>
      </c>
      <c r="AB200" s="72">
        <f t="shared" si="9"/>
        <v>0</v>
      </c>
      <c r="AC200" s="12">
        <v>992</v>
      </c>
      <c r="AD200" s="12">
        <v>159</v>
      </c>
      <c r="AE200" s="12">
        <v>143</v>
      </c>
      <c r="AF200" s="12">
        <v>127</v>
      </c>
      <c r="AG200" s="12">
        <v>103</v>
      </c>
      <c r="AH200" s="19">
        <v>-6.2968147016451148E-5</v>
      </c>
      <c r="AI200" s="12">
        <v>0</v>
      </c>
      <c r="AJ200" s="12">
        <f t="shared" si="10"/>
        <v>0</v>
      </c>
      <c r="AK200" s="12">
        <v>15</v>
      </c>
      <c r="AL200" s="5">
        <v>0</v>
      </c>
      <c r="AM200" s="5">
        <v>0</v>
      </c>
      <c r="AN200" s="72">
        <v>0</v>
      </c>
      <c r="AO200" s="18">
        <v>0</v>
      </c>
      <c r="AP200" s="5">
        <f>IFERROR(VLOOKUP(A200,[9]cnes_cnv_leiintbr135436200_238_!$A:$E,5,0),0)</f>
        <v>0</v>
      </c>
      <c r="AQ200" s="5">
        <v>0</v>
      </c>
      <c r="AR200" s="5">
        <v>0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 s="5">
        <f t="shared" si="11"/>
        <v>0</v>
      </c>
      <c r="AY200" s="12">
        <v>1</v>
      </c>
      <c r="AZ200" s="71">
        <v>1</v>
      </c>
      <c r="BA200" s="12">
        <v>547</v>
      </c>
      <c r="BB200" s="73">
        <v>0.51523545706371188</v>
      </c>
      <c r="BC200" s="12">
        <v>16</v>
      </c>
      <c r="BD200" s="12">
        <v>69</v>
      </c>
      <c r="BE200" s="12">
        <v>60</v>
      </c>
      <c r="BF200" s="12">
        <v>0</v>
      </c>
      <c r="BG200" s="12">
        <v>0</v>
      </c>
      <c r="BH200" s="12">
        <v>3</v>
      </c>
      <c r="BI200" s="12">
        <v>20</v>
      </c>
      <c r="BJ200" s="12">
        <v>1</v>
      </c>
      <c r="BK200" s="12">
        <v>0</v>
      </c>
      <c r="BL200" s="12">
        <v>12</v>
      </c>
      <c r="BM200" s="74">
        <v>0.78166666666666673</v>
      </c>
      <c r="BN200" s="72">
        <v>18.794326241134758</v>
      </c>
      <c r="BO200" s="5">
        <v>1</v>
      </c>
    </row>
    <row r="201" spans="1:67">
      <c r="A201" s="9">
        <v>27003</v>
      </c>
      <c r="B201" s="9" t="s">
        <v>141</v>
      </c>
      <c r="C201" s="9" t="s">
        <v>132</v>
      </c>
      <c r="D201" s="12">
        <v>179130</v>
      </c>
      <c r="E201" s="12">
        <v>15855</v>
      </c>
      <c r="F201" s="12">
        <v>15745</v>
      </c>
      <c r="G201" s="12">
        <v>15492</v>
      </c>
      <c r="H201" s="12">
        <v>15685</v>
      </c>
      <c r="I201" s="12">
        <v>33283</v>
      </c>
      <c r="J201" s="12">
        <v>25646</v>
      </c>
      <c r="K201" s="12">
        <v>20577</v>
      </c>
      <c r="L201" s="12">
        <v>16418</v>
      </c>
      <c r="M201" s="12">
        <v>10465</v>
      </c>
      <c r="N201" s="12">
        <v>6611</v>
      </c>
      <c r="O201" s="12">
        <v>3353</v>
      </c>
      <c r="P201" s="12">
        <v>18190</v>
      </c>
      <c r="Q201" s="12">
        <f>VLOOKUP(A201,'[1]RAIS_workers_2025-04-02T13_41_0'!$A:$C,3,0)</f>
        <v>214</v>
      </c>
      <c r="R201" s="12">
        <f>VLOOKUP(A201,'[2]RAIS_workers_2025-04-02T14_01_0'!$A:$C,3,0)</f>
        <v>488</v>
      </c>
      <c r="S201" s="12">
        <f>VLOOKUP(A201,'[3]RAIS_workers_2025-04-02T14_32_3'!$A:$C,3,0)</f>
        <v>3736</v>
      </c>
      <c r="T201" s="70">
        <f>VLOOKUP(A201,[4]consulta3255115!$A:$D,3,0)</f>
        <v>1508.9979313010101</v>
      </c>
      <c r="U201" s="76">
        <v>0.43394817196921454</v>
      </c>
      <c r="V201" s="12">
        <v>3088</v>
      </c>
      <c r="W201" s="77">
        <v>-3.8709677419354839E-3</v>
      </c>
      <c r="X201" s="12">
        <f>IFERROR(VLOOKUP(A201,[5]cnes_cnv_leiintbr173714187_32_1!$A:$C,3,0),0)</f>
        <v>0</v>
      </c>
      <c r="Y201" s="5">
        <f>IFERROR(VLOOKUP(A201,[6]cnes_cnv_leiintbr174300187_32_1!$A:$C,3,0),0)</f>
        <v>0</v>
      </c>
      <c r="Z201" s="12">
        <f>IFERROR(VLOOKUP(A201,[7]cnes_cnv_leiintbr175117187_32_1!$A:$C,3,0),0)</f>
        <v>0</v>
      </c>
      <c r="AA201" s="18">
        <f>IFERROR(VLOOKUP(A201,[8]cnes_cnv_leiintbr180027187_32_1!$A:$C,3,0),0)</f>
        <v>0</v>
      </c>
      <c r="AB201" s="72">
        <f t="shared" si="9"/>
        <v>134.2608695652174</v>
      </c>
      <c r="AC201" s="12">
        <v>1507</v>
      </c>
      <c r="AD201" s="12">
        <v>273</v>
      </c>
      <c r="AE201" s="12">
        <v>112</v>
      </c>
      <c r="AF201" s="12">
        <v>103</v>
      </c>
      <c r="AG201" s="12">
        <v>214</v>
      </c>
      <c r="AH201" s="19">
        <v>-2.24685435866534E-3</v>
      </c>
      <c r="AI201" s="12">
        <v>0</v>
      </c>
      <c r="AJ201" s="12">
        <f t="shared" si="10"/>
        <v>0</v>
      </c>
      <c r="AK201" s="12">
        <v>2</v>
      </c>
      <c r="AL201" s="5">
        <v>0</v>
      </c>
      <c r="AM201" s="5">
        <v>23</v>
      </c>
      <c r="AN201" s="72">
        <v>0.11616161616161616</v>
      </c>
      <c r="AO201" s="18">
        <v>0</v>
      </c>
      <c r="AP201" s="5">
        <f>IFERROR(VLOOKUP(A201,[9]cnes_cnv_leiintbr135436200_238_!$A:$E,5,0),0)</f>
        <v>0</v>
      </c>
      <c r="AQ201" s="5">
        <v>0</v>
      </c>
      <c r="AR201" s="5">
        <v>0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 s="5">
        <f t="shared" si="11"/>
        <v>0.2072072072072072</v>
      </c>
      <c r="AY201" s="12">
        <v>1</v>
      </c>
      <c r="AZ201" s="71">
        <v>1</v>
      </c>
      <c r="BA201" s="12">
        <v>2000</v>
      </c>
      <c r="BB201" s="73">
        <v>0.75746924428822493</v>
      </c>
      <c r="BC201" s="12">
        <v>111</v>
      </c>
      <c r="BD201" s="12">
        <v>361</v>
      </c>
      <c r="BE201" s="12">
        <v>145</v>
      </c>
      <c r="BF201" s="12">
        <v>0</v>
      </c>
      <c r="BG201" s="12">
        <v>14</v>
      </c>
      <c r="BH201" s="12">
        <v>4</v>
      </c>
      <c r="BI201" s="12">
        <v>22</v>
      </c>
      <c r="BJ201" s="12">
        <v>3</v>
      </c>
      <c r="BK201" s="12">
        <v>0</v>
      </c>
      <c r="BL201" s="12">
        <v>32</v>
      </c>
      <c r="BM201" s="74">
        <v>0.73609999999999998</v>
      </c>
      <c r="BN201" s="72">
        <v>19.671598114127807</v>
      </c>
      <c r="BO201" s="5">
        <v>0</v>
      </c>
    </row>
    <row r="202" spans="1:67">
      <c r="A202" s="9">
        <v>27004</v>
      </c>
      <c r="B202" s="9" t="s">
        <v>135</v>
      </c>
      <c r="C202" s="9" t="s">
        <v>132</v>
      </c>
      <c r="D202" s="12">
        <v>96558</v>
      </c>
      <c r="E202" s="12">
        <v>7479</v>
      </c>
      <c r="F202" s="12">
        <v>7600</v>
      </c>
      <c r="G202" s="12">
        <v>7734</v>
      </c>
      <c r="H202" s="12">
        <v>8377</v>
      </c>
      <c r="I202" s="12">
        <v>17434</v>
      </c>
      <c r="J202" s="12">
        <v>14635</v>
      </c>
      <c r="K202" s="12">
        <v>11771</v>
      </c>
      <c r="L202" s="12">
        <v>9640</v>
      </c>
      <c r="M202" s="12">
        <v>6185</v>
      </c>
      <c r="N202" s="12">
        <v>3807</v>
      </c>
      <c r="O202" s="12">
        <v>1896</v>
      </c>
      <c r="P202" s="12">
        <v>9690</v>
      </c>
      <c r="Q202" s="12">
        <f>VLOOKUP(A202,'[1]RAIS_workers_2025-04-02T13_41_0'!$A:$C,3,0)</f>
        <v>59</v>
      </c>
      <c r="R202" s="12">
        <f>VLOOKUP(A202,'[2]RAIS_workers_2025-04-02T14_01_0'!$A:$C,3,0)</f>
        <v>440</v>
      </c>
      <c r="S202" s="12">
        <f>VLOOKUP(A202,'[3]RAIS_workers_2025-04-02T14_32_3'!$A:$C,3,0)</f>
        <v>1718</v>
      </c>
      <c r="T202" s="70">
        <f>VLOOKUP(A202,[4]consulta3255115!$A:$D,3,0)</f>
        <v>1282.8468723264</v>
      </c>
      <c r="U202" s="76">
        <v>0.4549861160923675</v>
      </c>
      <c r="V202" s="12">
        <v>1526</v>
      </c>
      <c r="W202" s="77">
        <v>2.4848891873740765E-2</v>
      </c>
      <c r="X202" s="12">
        <f>IFERROR(VLOOKUP(A202,[5]cnes_cnv_leiintbr173714187_32_1!$A:$C,3,0),0)</f>
        <v>0</v>
      </c>
      <c r="Y202" s="5">
        <f>IFERROR(VLOOKUP(A202,[6]cnes_cnv_leiintbr174300187_32_1!$A:$C,3,0),0)</f>
        <v>0</v>
      </c>
      <c r="Z202" s="12">
        <f>IFERROR(VLOOKUP(A202,[7]cnes_cnv_leiintbr175117187_32_1!$A:$C,3,0),0)</f>
        <v>0</v>
      </c>
      <c r="AA202" s="18">
        <f>IFERROR(VLOOKUP(A202,[8]cnes_cnv_leiintbr180027187_32_1!$A:$C,3,0),0)</f>
        <v>0</v>
      </c>
      <c r="AB202" s="72">
        <f t="shared" si="9"/>
        <v>1526</v>
      </c>
      <c r="AC202" s="12">
        <v>731</v>
      </c>
      <c r="AD202" s="12">
        <v>171</v>
      </c>
      <c r="AE202" s="12">
        <v>178</v>
      </c>
      <c r="AF202" s="12">
        <v>91</v>
      </c>
      <c r="AG202" s="12">
        <v>59</v>
      </c>
      <c r="AH202" s="19">
        <v>-2.6414873711050335E-3</v>
      </c>
      <c r="AI202" s="12">
        <v>0</v>
      </c>
      <c r="AJ202" s="12">
        <f t="shared" si="10"/>
        <v>0</v>
      </c>
      <c r="AK202" s="12">
        <v>0</v>
      </c>
      <c r="AL202" s="5">
        <v>0</v>
      </c>
      <c r="AM202" s="5">
        <v>1</v>
      </c>
      <c r="AN202" s="72">
        <v>8.8495575221238937E-3</v>
      </c>
      <c r="AO202" s="18">
        <v>0</v>
      </c>
      <c r="AP202" s="5">
        <f>IFERROR(VLOOKUP(A202,[9]cnes_cnv_leiintbr135436200_238_!$A:$E,5,0),0)</f>
        <v>0</v>
      </c>
      <c r="AQ202" s="5">
        <v>0</v>
      </c>
      <c r="AR202" s="5">
        <v>0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 s="5">
        <f t="shared" si="11"/>
        <v>2.1276595744680851E-2</v>
      </c>
      <c r="AY202" s="12">
        <v>0</v>
      </c>
      <c r="AZ202" s="73">
        <v>0</v>
      </c>
      <c r="BA202" s="12">
        <v>743</v>
      </c>
      <c r="BB202" s="73">
        <v>0.25506756756756754</v>
      </c>
      <c r="BC202" s="12">
        <v>47</v>
      </c>
      <c r="BD202" s="12">
        <v>70</v>
      </c>
      <c r="BE202" s="12">
        <v>77</v>
      </c>
      <c r="BF202" s="12">
        <v>0</v>
      </c>
      <c r="BG202" s="12">
        <v>0</v>
      </c>
      <c r="BH202" s="12">
        <v>0</v>
      </c>
      <c r="BI202" s="12">
        <v>12</v>
      </c>
      <c r="BJ202" s="12">
        <v>0</v>
      </c>
      <c r="BK202" s="12">
        <v>0</v>
      </c>
      <c r="BL202" s="12">
        <v>10</v>
      </c>
      <c r="BM202" s="74">
        <v>0.72887499999999994</v>
      </c>
      <c r="BN202" s="72">
        <v>17.37117552334945</v>
      </c>
      <c r="BO202" s="5">
        <v>0</v>
      </c>
    </row>
    <row r="203" spans="1:67">
      <c r="A203" s="9">
        <v>27005</v>
      </c>
      <c r="B203" s="9" t="s">
        <v>139</v>
      </c>
      <c r="C203" s="9" t="s">
        <v>132</v>
      </c>
      <c r="D203" s="12">
        <v>179283</v>
      </c>
      <c r="E203" s="12">
        <v>12586</v>
      </c>
      <c r="F203" s="12">
        <v>13113</v>
      </c>
      <c r="G203" s="12">
        <v>13754</v>
      </c>
      <c r="H203" s="12">
        <v>14095</v>
      </c>
      <c r="I203" s="12">
        <v>28980</v>
      </c>
      <c r="J203" s="12">
        <v>27171</v>
      </c>
      <c r="K203" s="12">
        <v>23898</v>
      </c>
      <c r="L203" s="12">
        <v>19181</v>
      </c>
      <c r="M203" s="12">
        <v>13415</v>
      </c>
      <c r="N203" s="12">
        <v>8859</v>
      </c>
      <c r="O203" s="12">
        <v>4231</v>
      </c>
      <c r="P203" s="12">
        <v>23566</v>
      </c>
      <c r="Q203" s="12">
        <f>VLOOKUP(A203,'[1]RAIS_workers_2025-04-02T13_41_0'!$A:$C,3,0)</f>
        <v>75</v>
      </c>
      <c r="R203" s="12">
        <f>VLOOKUP(A203,'[2]RAIS_workers_2025-04-02T14_01_0'!$A:$C,3,0)</f>
        <v>577</v>
      </c>
      <c r="S203" s="12">
        <f>VLOOKUP(A203,'[3]RAIS_workers_2025-04-02T14_32_3'!$A:$C,3,0)</f>
        <v>3995</v>
      </c>
      <c r="T203" s="70">
        <f>VLOOKUP(A203,[4]consulta3255115!$A:$D,3,0)</f>
        <v>1432.9382007852901</v>
      </c>
      <c r="U203" s="76">
        <v>0.25561141042550944</v>
      </c>
      <c r="V203" s="12">
        <v>9494</v>
      </c>
      <c r="W203" s="77">
        <v>-7.6459143968871601E-2</v>
      </c>
      <c r="X203" s="12">
        <f>IFERROR(VLOOKUP(A203,[5]cnes_cnv_leiintbr173714187_32_1!$A:$C,3,0),0)</f>
        <v>0</v>
      </c>
      <c r="Y203" s="5">
        <f>IFERROR(VLOOKUP(A203,[6]cnes_cnv_leiintbr174300187_32_1!$A:$C,3,0),0)</f>
        <v>0</v>
      </c>
      <c r="Z203" s="12">
        <f>IFERROR(VLOOKUP(A203,[7]cnes_cnv_leiintbr175117187_32_1!$A:$C,3,0),0)</f>
        <v>0</v>
      </c>
      <c r="AA203" s="18">
        <f>IFERROR(VLOOKUP(A203,[8]cnes_cnv_leiintbr180027187_32_1!$A:$C,3,0),0)</f>
        <v>0</v>
      </c>
      <c r="AB203" s="72">
        <f t="shared" si="9"/>
        <v>527.44444444444446</v>
      </c>
      <c r="AC203" s="12">
        <v>1252</v>
      </c>
      <c r="AD203" s="12">
        <v>302</v>
      </c>
      <c r="AE203" s="12">
        <v>160</v>
      </c>
      <c r="AF203" s="12">
        <v>115</v>
      </c>
      <c r="AG203" s="12">
        <v>75</v>
      </c>
      <c r="AH203" s="19">
        <v>-3.706686585029928E-3</v>
      </c>
      <c r="AI203" s="12">
        <v>1</v>
      </c>
      <c r="AJ203" s="12">
        <f t="shared" si="10"/>
        <v>18</v>
      </c>
      <c r="AK203" s="12">
        <v>11</v>
      </c>
      <c r="AL203" s="5">
        <v>0</v>
      </c>
      <c r="AM203" s="5">
        <v>18</v>
      </c>
      <c r="AN203" s="72">
        <v>0.10344827586206896</v>
      </c>
      <c r="AO203" s="18">
        <v>0</v>
      </c>
      <c r="AP203" s="5">
        <f>IFERROR(VLOOKUP(A203,[9]cnes_cnv_leiintbr135436200_238_!$A:$E,5,0),0)</f>
        <v>6</v>
      </c>
      <c r="AQ203" s="5">
        <v>0</v>
      </c>
      <c r="AR203" s="5">
        <v>0</v>
      </c>
      <c r="AS203" s="5">
        <v>0</v>
      </c>
      <c r="AT203" s="5">
        <v>1</v>
      </c>
      <c r="AU203" s="5">
        <v>2</v>
      </c>
      <c r="AV203" s="5">
        <v>0</v>
      </c>
      <c r="AW203" s="5">
        <v>0</v>
      </c>
      <c r="AX203" s="5">
        <f t="shared" si="11"/>
        <v>7.1713147410358571E-2</v>
      </c>
      <c r="AY203" s="12">
        <v>23</v>
      </c>
      <c r="AZ203" s="71">
        <v>1</v>
      </c>
      <c r="BA203" s="12">
        <v>2575</v>
      </c>
      <c r="BB203" s="73">
        <v>1</v>
      </c>
      <c r="BC203" s="12">
        <v>251</v>
      </c>
      <c r="BD203" s="12">
        <v>482</v>
      </c>
      <c r="BE203" s="12">
        <v>232</v>
      </c>
      <c r="BF203" s="12">
        <v>0</v>
      </c>
      <c r="BG203" s="12">
        <v>63</v>
      </c>
      <c r="BH203" s="12">
        <v>5</v>
      </c>
      <c r="BI203" s="12">
        <v>29</v>
      </c>
      <c r="BJ203" s="12">
        <v>2</v>
      </c>
      <c r="BK203" s="12">
        <v>0</v>
      </c>
      <c r="BL203" s="12">
        <v>38</v>
      </c>
      <c r="BM203" s="74">
        <v>0.7534545454545456</v>
      </c>
      <c r="BN203" s="72">
        <v>14.128339300468229</v>
      </c>
      <c r="BO203" s="5">
        <v>0</v>
      </c>
    </row>
    <row r="204" spans="1:67">
      <c r="A204" s="9">
        <v>27006</v>
      </c>
      <c r="B204" s="9" t="s">
        <v>134</v>
      </c>
      <c r="C204" s="9" t="s">
        <v>132</v>
      </c>
      <c r="D204" s="12">
        <v>443798</v>
      </c>
      <c r="E204" s="12">
        <v>32431</v>
      </c>
      <c r="F204" s="12">
        <v>33382</v>
      </c>
      <c r="G204" s="12">
        <v>35525</v>
      </c>
      <c r="H204" s="12">
        <v>38329</v>
      </c>
      <c r="I204" s="12">
        <v>78736</v>
      </c>
      <c r="J204" s="12">
        <v>68628</v>
      </c>
      <c r="K204" s="12">
        <v>56932</v>
      </c>
      <c r="L204" s="12">
        <v>44859</v>
      </c>
      <c r="M204" s="12">
        <v>29629</v>
      </c>
      <c r="N204" s="12">
        <v>17677</v>
      </c>
      <c r="O204" s="12">
        <v>7670</v>
      </c>
      <c r="P204" s="12">
        <v>87390</v>
      </c>
      <c r="Q204" s="12">
        <f>VLOOKUP(A204,'[1]RAIS_workers_2025-04-02T13_41_0'!$A:$C,3,0)</f>
        <v>759</v>
      </c>
      <c r="R204" s="12">
        <f>VLOOKUP(A204,'[2]RAIS_workers_2025-04-02T14_01_0'!$A:$C,3,0)</f>
        <v>2373</v>
      </c>
      <c r="S204" s="12">
        <f>VLOOKUP(A204,'[3]RAIS_workers_2025-04-02T14_32_3'!$A:$C,3,0)</f>
        <v>11502</v>
      </c>
      <c r="T204" s="70">
        <f>VLOOKUP(A204,[4]consulta3255115!$A:$D,3,0)</f>
        <v>1269.86389304673</v>
      </c>
      <c r="U204" s="76">
        <v>0.52317220991535984</v>
      </c>
      <c r="V204" s="12">
        <v>27242</v>
      </c>
      <c r="W204" s="77">
        <v>9.9709349265299535E-2</v>
      </c>
      <c r="X204" s="12">
        <f>IFERROR(VLOOKUP(A204,[5]cnes_cnv_leiintbr173714187_32_1!$A:$C,3,0),0)</f>
        <v>23</v>
      </c>
      <c r="Y204" s="5">
        <f>IFERROR(VLOOKUP(A204,[6]cnes_cnv_leiintbr174300187_32_1!$A:$C,3,0),0)</f>
        <v>17</v>
      </c>
      <c r="Z204" s="12">
        <f>IFERROR(VLOOKUP(A204,[7]cnes_cnv_leiintbr175117187_32_1!$A:$C,3,0),0)</f>
        <v>20</v>
      </c>
      <c r="AA204" s="18">
        <f>IFERROR(VLOOKUP(A204,[8]cnes_cnv_leiintbr180027187_32_1!$A:$C,3,0),0)</f>
        <v>21</v>
      </c>
      <c r="AB204" s="72">
        <f t="shared" si="9"/>
        <v>101.27137546468401</v>
      </c>
      <c r="AC204" s="12">
        <v>4141</v>
      </c>
      <c r="AD204" s="12">
        <v>1165</v>
      </c>
      <c r="AE204" s="12">
        <v>619</v>
      </c>
      <c r="AF204" s="12">
        <v>589</v>
      </c>
      <c r="AG204" s="12">
        <v>759</v>
      </c>
      <c r="AH204" s="19">
        <v>-6.3048595324122214E-4</v>
      </c>
      <c r="AI204" s="12">
        <v>8</v>
      </c>
      <c r="AJ204" s="12">
        <f t="shared" si="10"/>
        <v>33.625</v>
      </c>
      <c r="AK204" s="12">
        <v>138</v>
      </c>
      <c r="AL204" s="5">
        <v>1</v>
      </c>
      <c r="AM204" s="5">
        <v>269</v>
      </c>
      <c r="AN204" s="72">
        <v>0.22758037225042302</v>
      </c>
      <c r="AO204" s="18">
        <v>16</v>
      </c>
      <c r="AP204" s="5">
        <f>IFERROR(VLOOKUP(A204,[9]cnes_cnv_leiintbr135436200_238_!$A:$E,5,0),0)</f>
        <v>26</v>
      </c>
      <c r="AQ204" s="5">
        <v>2</v>
      </c>
      <c r="AR204" s="5">
        <v>0</v>
      </c>
      <c r="AS204" s="5">
        <v>36</v>
      </c>
      <c r="AT204" s="5">
        <v>4</v>
      </c>
      <c r="AU204" s="5">
        <v>30</v>
      </c>
      <c r="AV204" s="5">
        <v>0</v>
      </c>
      <c r="AW204" s="5">
        <v>0</v>
      </c>
      <c r="AX204" s="5">
        <f t="shared" si="11"/>
        <v>1</v>
      </c>
      <c r="AY204" s="12">
        <v>120</v>
      </c>
      <c r="AZ204" s="71">
        <v>1</v>
      </c>
      <c r="BA204" s="12">
        <v>3660</v>
      </c>
      <c r="BB204" s="73">
        <v>0.58647594278283488</v>
      </c>
      <c r="BC204" s="12">
        <v>269</v>
      </c>
      <c r="BD204" s="12">
        <v>722</v>
      </c>
      <c r="BE204" s="12">
        <v>217</v>
      </c>
      <c r="BF204" s="12">
        <v>31</v>
      </c>
      <c r="BG204" s="12">
        <v>159</v>
      </c>
      <c r="BH204" s="12">
        <v>14</v>
      </c>
      <c r="BI204" s="12">
        <v>70</v>
      </c>
      <c r="BJ204" s="12">
        <v>12</v>
      </c>
      <c r="BK204" s="12">
        <v>6</v>
      </c>
      <c r="BL204" s="12">
        <v>106</v>
      </c>
      <c r="BM204" s="74">
        <v>0.73029999999999995</v>
      </c>
      <c r="BN204" s="72">
        <v>14.270067282115468</v>
      </c>
      <c r="BO204" s="5">
        <v>1</v>
      </c>
    </row>
    <row r="205" spans="1:67">
      <c r="A205" s="9">
        <v>27007</v>
      </c>
      <c r="B205" s="9" t="s">
        <v>145</v>
      </c>
      <c r="C205" s="9" t="s">
        <v>132</v>
      </c>
      <c r="D205" s="12">
        <v>40044</v>
      </c>
      <c r="E205" s="12">
        <v>3415</v>
      </c>
      <c r="F205" s="12">
        <v>3565</v>
      </c>
      <c r="G205" s="12">
        <v>3499</v>
      </c>
      <c r="H205" s="12">
        <v>3428</v>
      </c>
      <c r="I205" s="12">
        <v>6961</v>
      </c>
      <c r="J205" s="12">
        <v>5635</v>
      </c>
      <c r="K205" s="12">
        <v>4625</v>
      </c>
      <c r="L205" s="12">
        <v>3864</v>
      </c>
      <c r="M205" s="12">
        <v>2551</v>
      </c>
      <c r="N205" s="12">
        <v>1666</v>
      </c>
      <c r="O205" s="12">
        <v>835</v>
      </c>
      <c r="P205" s="12">
        <v>2827</v>
      </c>
      <c r="Q205" s="12">
        <f>VLOOKUP(A205,'[1]RAIS_workers_2025-04-02T13_41_0'!$A:$C,3,0)</f>
        <v>4</v>
      </c>
      <c r="R205" s="12">
        <f>VLOOKUP(A205,'[2]RAIS_workers_2025-04-02T14_01_0'!$A:$C,3,0)</f>
        <v>58</v>
      </c>
      <c r="S205" s="12">
        <f>VLOOKUP(A205,'[3]RAIS_workers_2025-04-02T14_32_3'!$A:$C,3,0)</f>
        <v>785</v>
      </c>
      <c r="T205" s="70">
        <f>VLOOKUP(A205,[4]consulta3255115!$A:$D,3,0)</f>
        <v>1274.9561184209799</v>
      </c>
      <c r="U205" s="76">
        <v>0.47129458125344242</v>
      </c>
      <c r="V205" s="12">
        <v>370</v>
      </c>
      <c r="W205" s="77">
        <v>-1.06951871657754E-2</v>
      </c>
      <c r="X205" s="12">
        <f>IFERROR(VLOOKUP(A205,[5]cnes_cnv_leiintbr173714187_32_1!$A:$C,3,0),0)</f>
        <v>0</v>
      </c>
      <c r="Y205" s="5">
        <f>IFERROR(VLOOKUP(A205,[6]cnes_cnv_leiintbr174300187_32_1!$A:$C,3,0),0)</f>
        <v>0</v>
      </c>
      <c r="Z205" s="12">
        <f>IFERROR(VLOOKUP(A205,[7]cnes_cnv_leiintbr175117187_32_1!$A:$C,3,0),0)</f>
        <v>0</v>
      </c>
      <c r="AA205" s="18">
        <f>IFERROR(VLOOKUP(A205,[8]cnes_cnv_leiintbr180027187_32_1!$A:$C,3,0),0)</f>
        <v>0</v>
      </c>
      <c r="AB205" s="72">
        <f t="shared" si="9"/>
        <v>0</v>
      </c>
      <c r="AC205" s="12">
        <v>153</v>
      </c>
      <c r="AD205" s="12">
        <v>33</v>
      </c>
      <c r="AE205" s="12">
        <v>12</v>
      </c>
      <c r="AF205" s="12">
        <v>13</v>
      </c>
      <c r="AG205" s="12">
        <v>4</v>
      </c>
      <c r="AH205" s="19">
        <v>-1.7342884307532946E-3</v>
      </c>
      <c r="AI205" s="12">
        <v>0</v>
      </c>
      <c r="AJ205" s="12">
        <f t="shared" si="10"/>
        <v>0</v>
      </c>
      <c r="AK205" s="12">
        <v>0</v>
      </c>
      <c r="AL205" s="5">
        <v>0</v>
      </c>
      <c r="AM205" s="5">
        <v>0</v>
      </c>
      <c r="AN205" s="72">
        <v>0</v>
      </c>
      <c r="AO205" s="18">
        <v>0</v>
      </c>
      <c r="AP205" s="5">
        <f>IFERROR(VLOOKUP(A205,[9]cnes_cnv_leiintbr135436200_238_!$A:$E,5,0),0)</f>
        <v>0</v>
      </c>
      <c r="AQ205" s="5">
        <v>0</v>
      </c>
      <c r="AR205" s="5">
        <v>0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 s="5">
        <f t="shared" si="11"/>
        <v>0</v>
      </c>
      <c r="AY205" s="12">
        <v>0</v>
      </c>
      <c r="AZ205" s="73">
        <v>0</v>
      </c>
      <c r="BA205" s="12">
        <v>377</v>
      </c>
      <c r="BB205" s="73">
        <v>0.61802575107296143</v>
      </c>
      <c r="BC205" s="12">
        <v>33</v>
      </c>
      <c r="BD205" s="12">
        <v>36</v>
      </c>
      <c r="BE205" s="12">
        <v>85</v>
      </c>
      <c r="BF205" s="12">
        <v>0</v>
      </c>
      <c r="BG205" s="12">
        <v>0</v>
      </c>
      <c r="BH205" s="12">
        <v>0</v>
      </c>
      <c r="BI205" s="12">
        <v>4</v>
      </c>
      <c r="BJ205" s="12">
        <v>0</v>
      </c>
      <c r="BK205" s="12">
        <v>0</v>
      </c>
      <c r="BL205" s="12">
        <v>3</v>
      </c>
      <c r="BM205" s="74">
        <v>0.72333333333333327</v>
      </c>
      <c r="BN205" s="72">
        <v>9.100050276520868</v>
      </c>
      <c r="BO205" s="5">
        <v>0</v>
      </c>
    </row>
    <row r="206" spans="1:67">
      <c r="A206" s="9">
        <v>27008</v>
      </c>
      <c r="B206" s="9" t="s">
        <v>144</v>
      </c>
      <c r="C206" s="9" t="s">
        <v>132</v>
      </c>
      <c r="D206" s="12">
        <v>152170</v>
      </c>
      <c r="E206" s="12">
        <v>12383</v>
      </c>
      <c r="F206" s="12">
        <v>12604</v>
      </c>
      <c r="G206" s="12">
        <v>12815</v>
      </c>
      <c r="H206" s="12">
        <v>13489</v>
      </c>
      <c r="I206" s="12">
        <v>27422</v>
      </c>
      <c r="J206" s="12">
        <v>22448</v>
      </c>
      <c r="K206" s="12">
        <v>19150</v>
      </c>
      <c r="L206" s="12">
        <v>14232</v>
      </c>
      <c r="M206" s="12">
        <v>9769</v>
      </c>
      <c r="N206" s="12">
        <v>5309</v>
      </c>
      <c r="O206" s="12">
        <v>2549</v>
      </c>
      <c r="P206" s="12">
        <v>25805</v>
      </c>
      <c r="Q206" s="12">
        <f>VLOOKUP(A206,'[1]RAIS_workers_2025-04-02T13_41_0'!$A:$C,3,0)</f>
        <v>149</v>
      </c>
      <c r="R206" s="12">
        <f>VLOOKUP(A206,'[2]RAIS_workers_2025-04-02T14_01_0'!$A:$C,3,0)</f>
        <v>414</v>
      </c>
      <c r="S206" s="12">
        <f>VLOOKUP(A206,'[3]RAIS_workers_2025-04-02T14_32_3'!$A:$C,3,0)</f>
        <v>3530</v>
      </c>
      <c r="T206" s="70">
        <f>VLOOKUP(A206,[4]consulta3255115!$A:$D,3,0)</f>
        <v>1214.9386277362901</v>
      </c>
      <c r="U206" s="76">
        <v>0.65318199086255446</v>
      </c>
      <c r="V206" s="12">
        <v>3785</v>
      </c>
      <c r="W206" s="77">
        <v>-5.540304467182431E-2</v>
      </c>
      <c r="X206" s="12">
        <f>IFERROR(VLOOKUP(A206,[5]cnes_cnv_leiintbr173714187_32_1!$A:$C,3,0),0)</f>
        <v>0</v>
      </c>
      <c r="Y206" s="5">
        <f>IFERROR(VLOOKUP(A206,[6]cnes_cnv_leiintbr174300187_32_1!$A:$C,3,0),0)</f>
        <v>0</v>
      </c>
      <c r="Z206" s="12">
        <f>IFERROR(VLOOKUP(A206,[7]cnes_cnv_leiintbr175117187_32_1!$A:$C,3,0),0)</f>
        <v>0</v>
      </c>
      <c r="AA206" s="18">
        <f>IFERROR(VLOOKUP(A206,[8]cnes_cnv_leiintbr180027187_32_1!$A:$C,3,0),0)</f>
        <v>0</v>
      </c>
      <c r="AB206" s="72">
        <f t="shared" si="9"/>
        <v>126.16666666666667</v>
      </c>
      <c r="AC206" s="12">
        <v>959</v>
      </c>
      <c r="AD206" s="12">
        <v>173</v>
      </c>
      <c r="AE206" s="12">
        <v>129</v>
      </c>
      <c r="AF206" s="12">
        <v>112</v>
      </c>
      <c r="AG206" s="12">
        <v>149</v>
      </c>
      <c r="AH206" s="19">
        <v>-2.927453358264609E-3</v>
      </c>
      <c r="AI206" s="12">
        <v>1</v>
      </c>
      <c r="AJ206" s="12">
        <f t="shared" si="10"/>
        <v>30</v>
      </c>
      <c r="AK206" s="12">
        <v>6</v>
      </c>
      <c r="AL206" s="5">
        <v>0</v>
      </c>
      <c r="AM206" s="5">
        <v>30</v>
      </c>
      <c r="AN206" s="72">
        <v>0.14354066985645933</v>
      </c>
      <c r="AO206" s="18">
        <v>0</v>
      </c>
      <c r="AP206" s="5">
        <f>IFERROR(VLOOKUP(A206,[9]cnes_cnv_leiintbr135436200_238_!$A:$E,5,0),0)</f>
        <v>0</v>
      </c>
      <c r="AQ206" s="5">
        <v>0</v>
      </c>
      <c r="AR206" s="5">
        <v>0</v>
      </c>
      <c r="AS206" s="5">
        <v>0</v>
      </c>
      <c r="AT206" s="5">
        <v>0</v>
      </c>
      <c r="AU206" s="5">
        <v>2</v>
      </c>
      <c r="AV206" s="5">
        <v>0</v>
      </c>
      <c r="AW206" s="5">
        <v>0</v>
      </c>
      <c r="AX206" s="5">
        <f t="shared" si="11"/>
        <v>0.40540540540540543</v>
      </c>
      <c r="AY206" s="12">
        <v>2</v>
      </c>
      <c r="AZ206" s="71">
        <v>1</v>
      </c>
      <c r="BA206" s="12">
        <v>963</v>
      </c>
      <c r="BB206" s="73">
        <v>0.30842391304347827</v>
      </c>
      <c r="BC206" s="12">
        <v>74</v>
      </c>
      <c r="BD206" s="12">
        <v>90</v>
      </c>
      <c r="BE206" s="12">
        <v>94</v>
      </c>
      <c r="BF206" s="12">
        <v>0</v>
      </c>
      <c r="BG206" s="12">
        <v>0</v>
      </c>
      <c r="BH206" s="12">
        <v>4</v>
      </c>
      <c r="BI206" s="12">
        <v>12</v>
      </c>
      <c r="BJ206" s="12">
        <v>2</v>
      </c>
      <c r="BK206" s="12">
        <v>0</v>
      </c>
      <c r="BL206" s="12">
        <v>17</v>
      </c>
      <c r="BM206" s="74">
        <v>0.73614285714285721</v>
      </c>
      <c r="BN206" s="72">
        <v>14.587502779630851</v>
      </c>
      <c r="BO206" s="5">
        <v>0</v>
      </c>
    </row>
    <row r="207" spans="1:67">
      <c r="A207" s="9">
        <v>27009</v>
      </c>
      <c r="B207" s="9" t="s">
        <v>138</v>
      </c>
      <c r="C207" s="9" t="s">
        <v>132</v>
      </c>
      <c r="D207" s="12">
        <v>319527</v>
      </c>
      <c r="E207" s="12">
        <v>28434</v>
      </c>
      <c r="F207" s="12">
        <v>28303</v>
      </c>
      <c r="G207" s="12">
        <v>28714</v>
      </c>
      <c r="H207" s="12">
        <v>31138</v>
      </c>
      <c r="I207" s="12">
        <v>58513</v>
      </c>
      <c r="J207" s="12">
        <v>46894</v>
      </c>
      <c r="K207" s="12">
        <v>39292</v>
      </c>
      <c r="L207" s="12">
        <v>27291</v>
      </c>
      <c r="M207" s="12">
        <v>17545</v>
      </c>
      <c r="N207" s="12">
        <v>9300</v>
      </c>
      <c r="O207" s="12">
        <v>4103</v>
      </c>
      <c r="P207" s="12">
        <v>51741</v>
      </c>
      <c r="Q207" s="12">
        <f>VLOOKUP(A207,'[1]RAIS_workers_2025-04-02T13_41_0'!$A:$C,3,0)</f>
        <v>222</v>
      </c>
      <c r="R207" s="12">
        <f>VLOOKUP(A207,'[2]RAIS_workers_2025-04-02T14_01_0'!$A:$C,3,0)</f>
        <v>1195</v>
      </c>
      <c r="S207" s="12">
        <f>VLOOKUP(A207,'[3]RAIS_workers_2025-04-02T14_32_3'!$A:$C,3,0)</f>
        <v>6854</v>
      </c>
      <c r="T207" s="70">
        <f>VLOOKUP(A207,[4]consulta3255115!$A:$D,3,0)</f>
        <v>1161.9952239524901</v>
      </c>
      <c r="U207" s="76">
        <v>0.6812937154940476</v>
      </c>
      <c r="V207" s="12">
        <v>7592</v>
      </c>
      <c r="W207" s="77">
        <v>4.7316871292592079E-2</v>
      </c>
      <c r="X207" s="12">
        <f>IFERROR(VLOOKUP(A207,[5]cnes_cnv_leiintbr173714187_32_1!$A:$C,3,0),0)</f>
        <v>0</v>
      </c>
      <c r="Y207" s="5">
        <f>IFERROR(VLOOKUP(A207,[6]cnes_cnv_leiintbr174300187_32_1!$A:$C,3,0),0)</f>
        <v>0</v>
      </c>
      <c r="Z207" s="12">
        <f>IFERROR(VLOOKUP(A207,[7]cnes_cnv_leiintbr175117187_32_1!$A:$C,3,0),0)</f>
        <v>0</v>
      </c>
      <c r="AA207" s="18">
        <f>IFERROR(VLOOKUP(A207,[8]cnes_cnv_leiintbr180027187_32_1!$A:$C,3,0),0)</f>
        <v>0</v>
      </c>
      <c r="AB207" s="72">
        <f t="shared" si="9"/>
        <v>0</v>
      </c>
      <c r="AC207" s="12">
        <v>2066</v>
      </c>
      <c r="AD207" s="12">
        <v>659</v>
      </c>
      <c r="AE207" s="12">
        <v>292</v>
      </c>
      <c r="AF207" s="12">
        <v>244</v>
      </c>
      <c r="AG207" s="12">
        <v>222</v>
      </c>
      <c r="AH207" s="19">
        <v>-1.7108222677579832E-3</v>
      </c>
      <c r="AI207" s="12">
        <v>0</v>
      </c>
      <c r="AJ207" s="12">
        <f t="shared" si="10"/>
        <v>0</v>
      </c>
      <c r="AK207" s="12">
        <v>6</v>
      </c>
      <c r="AL207" s="5">
        <v>0</v>
      </c>
      <c r="AM207" s="5">
        <v>0</v>
      </c>
      <c r="AN207" s="72">
        <v>0</v>
      </c>
      <c r="AO207" s="18">
        <v>0</v>
      </c>
      <c r="AP207" s="5">
        <f>IFERROR(VLOOKUP(A207,[9]cnes_cnv_leiintbr135436200_238_!$A:$E,5,0),0)</f>
        <v>0</v>
      </c>
      <c r="AQ207" s="5">
        <v>0</v>
      </c>
      <c r="AR207" s="5">
        <v>0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 s="5">
        <f t="shared" si="11"/>
        <v>0</v>
      </c>
      <c r="AY207" s="12">
        <v>5</v>
      </c>
      <c r="AZ207" s="71">
        <v>1</v>
      </c>
      <c r="BA207" s="12">
        <v>2014</v>
      </c>
      <c r="BB207" s="73">
        <v>-4.3759072982104551E-5</v>
      </c>
      <c r="BC207" s="12">
        <v>170</v>
      </c>
      <c r="BD207" s="12">
        <v>182</v>
      </c>
      <c r="BE207" s="12">
        <v>160</v>
      </c>
      <c r="BF207" s="12">
        <v>0</v>
      </c>
      <c r="BG207" s="12">
        <v>0</v>
      </c>
      <c r="BH207" s="12">
        <v>6</v>
      </c>
      <c r="BI207" s="12">
        <v>22</v>
      </c>
      <c r="BJ207" s="12">
        <v>1</v>
      </c>
      <c r="BK207" s="12">
        <v>0</v>
      </c>
      <c r="BL207" s="12">
        <v>37</v>
      </c>
      <c r="BM207" s="74">
        <v>0.72025000000000006</v>
      </c>
      <c r="BN207" s="72">
        <v>15.124875124875137</v>
      </c>
      <c r="BO207" s="5">
        <v>0</v>
      </c>
    </row>
    <row r="208" spans="1:67">
      <c r="A208" s="9">
        <v>27010</v>
      </c>
      <c r="B208" s="9" t="s">
        <v>136</v>
      </c>
      <c r="C208" s="9" t="s">
        <v>132</v>
      </c>
      <c r="D208" s="12">
        <v>72756</v>
      </c>
      <c r="E208" s="12">
        <v>6494</v>
      </c>
      <c r="F208" s="12">
        <v>6327</v>
      </c>
      <c r="G208" s="12">
        <v>6426</v>
      </c>
      <c r="H208" s="12">
        <v>7017</v>
      </c>
      <c r="I208" s="12">
        <v>13185</v>
      </c>
      <c r="J208" s="12">
        <v>10792</v>
      </c>
      <c r="K208" s="12">
        <v>9390</v>
      </c>
      <c r="L208" s="12">
        <v>6458</v>
      </c>
      <c r="M208" s="12">
        <v>3882</v>
      </c>
      <c r="N208" s="12">
        <v>1943</v>
      </c>
      <c r="O208" s="12">
        <v>842</v>
      </c>
      <c r="P208" s="12">
        <v>19602</v>
      </c>
      <c r="Q208" s="12">
        <f>VLOOKUP(A208,'[1]RAIS_workers_2025-04-02T13_41_0'!$A:$C,3,0)</f>
        <v>66</v>
      </c>
      <c r="R208" s="12">
        <f>VLOOKUP(A208,'[2]RAIS_workers_2025-04-02T14_01_0'!$A:$C,3,0)</f>
        <v>489</v>
      </c>
      <c r="S208" s="12">
        <f>VLOOKUP(A208,'[3]RAIS_workers_2025-04-02T14_32_3'!$A:$C,3,0)</f>
        <v>2529</v>
      </c>
      <c r="T208" s="70">
        <f>VLOOKUP(A208,[4]consulta3255115!$A:$D,3,0)</f>
        <v>1178.4551287413501</v>
      </c>
      <c r="U208" s="76">
        <v>0.57165593225351274</v>
      </c>
      <c r="V208" s="12">
        <v>2094</v>
      </c>
      <c r="W208" s="77">
        <v>-1.874414245548266E-2</v>
      </c>
      <c r="X208" s="12">
        <f>IFERROR(VLOOKUP(A208,[5]cnes_cnv_leiintbr173714187_32_1!$A:$C,3,0),0)</f>
        <v>0</v>
      </c>
      <c r="Y208" s="5">
        <f>IFERROR(VLOOKUP(A208,[6]cnes_cnv_leiintbr174300187_32_1!$A:$C,3,0),0)</f>
        <v>0</v>
      </c>
      <c r="Z208" s="12">
        <f>IFERROR(VLOOKUP(A208,[7]cnes_cnv_leiintbr175117187_32_1!$A:$C,3,0),0)</f>
        <v>0</v>
      </c>
      <c r="AA208" s="18">
        <f>IFERROR(VLOOKUP(A208,[8]cnes_cnv_leiintbr180027187_32_1!$A:$C,3,0),0)</f>
        <v>0</v>
      </c>
      <c r="AB208" s="72">
        <f t="shared" si="9"/>
        <v>0</v>
      </c>
      <c r="AC208" s="12">
        <v>819</v>
      </c>
      <c r="AD208" s="12">
        <v>232</v>
      </c>
      <c r="AE208" s="12">
        <v>147</v>
      </c>
      <c r="AF208" s="12">
        <v>110</v>
      </c>
      <c r="AG208" s="12">
        <v>66</v>
      </c>
      <c r="AH208" s="19">
        <v>-2.9185905287243408E-4</v>
      </c>
      <c r="AI208" s="12">
        <v>0</v>
      </c>
      <c r="AJ208" s="12">
        <f t="shared" si="10"/>
        <v>0</v>
      </c>
      <c r="AK208" s="12">
        <v>3</v>
      </c>
      <c r="AL208" s="5">
        <v>0</v>
      </c>
      <c r="AM208" s="5">
        <v>0</v>
      </c>
      <c r="AN208" s="72">
        <v>0</v>
      </c>
      <c r="AO208" s="18">
        <v>0</v>
      </c>
      <c r="AP208" s="5">
        <f>IFERROR(VLOOKUP(A208,[9]cnes_cnv_leiintbr135436200_238_!$A:$E,5,0),0)</f>
        <v>0</v>
      </c>
      <c r="AQ208" s="5">
        <v>0</v>
      </c>
      <c r="AR208" s="5">
        <v>0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 s="5">
        <f t="shared" si="11"/>
        <v>0</v>
      </c>
      <c r="AY208" s="12">
        <v>0</v>
      </c>
      <c r="AZ208" s="73">
        <v>0</v>
      </c>
      <c r="BA208" s="12">
        <v>682</v>
      </c>
      <c r="BB208" s="73">
        <v>0.78067885117493474</v>
      </c>
      <c r="BC208" s="12">
        <v>49</v>
      </c>
      <c r="BD208" s="12">
        <v>54</v>
      </c>
      <c r="BE208" s="12">
        <v>79</v>
      </c>
      <c r="BF208" s="12">
        <v>0</v>
      </c>
      <c r="BG208" s="12">
        <v>0</v>
      </c>
      <c r="BH208" s="12">
        <v>3</v>
      </c>
      <c r="BI208" s="12">
        <v>4</v>
      </c>
      <c r="BJ208" s="12">
        <v>0</v>
      </c>
      <c r="BK208" s="12">
        <v>0</v>
      </c>
      <c r="BL208" s="12">
        <v>10</v>
      </c>
      <c r="BM208" s="74">
        <v>0.74499999999999988</v>
      </c>
      <c r="BN208" s="72">
        <v>10.207100591715971</v>
      </c>
      <c r="BO208" s="5">
        <v>0</v>
      </c>
    </row>
    <row r="209" spans="1:67">
      <c r="A209" s="9">
        <v>27011</v>
      </c>
      <c r="B209" s="9" t="s">
        <v>137</v>
      </c>
      <c r="C209" s="9" t="s">
        <v>132</v>
      </c>
      <c r="D209" s="12">
        <v>1260804</v>
      </c>
      <c r="E209" s="12">
        <v>81039</v>
      </c>
      <c r="F209" s="12">
        <v>84686</v>
      </c>
      <c r="G209" s="12">
        <v>96894</v>
      </c>
      <c r="H209" s="12">
        <v>110306</v>
      </c>
      <c r="I209" s="12">
        <v>219082</v>
      </c>
      <c r="J209" s="12">
        <v>195974</v>
      </c>
      <c r="K209" s="12">
        <v>180618</v>
      </c>
      <c r="L209" s="12">
        <v>138360</v>
      </c>
      <c r="M209" s="12">
        <v>90189</v>
      </c>
      <c r="N209" s="12">
        <v>44975</v>
      </c>
      <c r="O209" s="12">
        <v>18681</v>
      </c>
      <c r="P209" s="12">
        <v>453141</v>
      </c>
      <c r="Q209" s="12">
        <f>VLOOKUP(A209,'[1]RAIS_workers_2025-04-02T13_41_0'!$A:$C,3,0)</f>
        <v>7728</v>
      </c>
      <c r="R209" s="12">
        <f>VLOOKUP(A209,'[2]RAIS_workers_2025-04-02T14_01_0'!$A:$C,3,0)</f>
        <v>37160</v>
      </c>
      <c r="S209" s="12">
        <f>VLOOKUP(A209,'[3]RAIS_workers_2025-04-02T14_32_3'!$A:$C,3,0)</f>
        <v>86979</v>
      </c>
      <c r="T209" s="70">
        <f>VLOOKUP(A209,[4]consulta3255115!$A:$D,3,0)</f>
        <v>2074.71873710523</v>
      </c>
      <c r="U209" s="76">
        <v>0.10355610307721569</v>
      </c>
      <c r="V209" s="12">
        <v>315266</v>
      </c>
      <c r="W209" s="77">
        <v>-1.0116550702067267E-2</v>
      </c>
      <c r="X209" s="12">
        <f>IFERROR(VLOOKUP(A209,[5]cnes_cnv_leiintbr173714187_32_1!$A:$C,3,0),0)</f>
        <v>105</v>
      </c>
      <c r="Y209" s="5">
        <f>IFERROR(VLOOKUP(A209,[6]cnes_cnv_leiintbr174300187_32_1!$A:$C,3,0),0)</f>
        <v>56</v>
      </c>
      <c r="Z209" s="12">
        <f>IFERROR(VLOOKUP(A209,[7]cnes_cnv_leiintbr175117187_32_1!$A:$C,3,0),0)</f>
        <v>81</v>
      </c>
      <c r="AA209" s="18">
        <f>IFERROR(VLOOKUP(A209,[8]cnes_cnv_leiintbr180027187_32_1!$A:$C,3,0),0)</f>
        <v>61</v>
      </c>
      <c r="AB209" s="72">
        <f t="shared" si="9"/>
        <v>306.97760467380721</v>
      </c>
      <c r="AC209" s="12">
        <v>38488</v>
      </c>
      <c r="AD209" s="12">
        <v>17616</v>
      </c>
      <c r="AE209" s="12">
        <v>10984</v>
      </c>
      <c r="AF209" s="12">
        <v>8560</v>
      </c>
      <c r="AG209" s="12">
        <v>7728</v>
      </c>
      <c r="AH209" s="19">
        <v>5.7068774391733079E-4</v>
      </c>
      <c r="AI209" s="12">
        <v>41</v>
      </c>
      <c r="AJ209" s="12">
        <f t="shared" si="10"/>
        <v>25.048780487804876</v>
      </c>
      <c r="AK209" s="12">
        <v>970</v>
      </c>
      <c r="AL209" s="5">
        <v>25</v>
      </c>
      <c r="AM209" s="5">
        <v>1027</v>
      </c>
      <c r="AN209" s="72">
        <v>0.30822328931572629</v>
      </c>
      <c r="AO209" s="18">
        <v>39</v>
      </c>
      <c r="AP209" s="5">
        <f>IFERROR(VLOOKUP(A209,[9]cnes_cnv_leiintbr135436200_238_!$A:$E,5,0),0)</f>
        <v>96</v>
      </c>
      <c r="AQ209" s="5">
        <v>19</v>
      </c>
      <c r="AR209" s="5">
        <v>23</v>
      </c>
      <c r="AS209" s="5">
        <v>60</v>
      </c>
      <c r="AT209" s="5">
        <v>22</v>
      </c>
      <c r="AU209" s="5">
        <v>170</v>
      </c>
      <c r="AV209" s="5">
        <v>12</v>
      </c>
      <c r="AW209" s="5">
        <v>61</v>
      </c>
      <c r="AX209" s="5">
        <f t="shared" si="11"/>
        <v>0.44229112833763995</v>
      </c>
      <c r="AY209" s="12">
        <v>1180</v>
      </c>
      <c r="AZ209" s="73">
        <v>0.1625615763546798</v>
      </c>
      <c r="BA209" s="12">
        <v>21901</v>
      </c>
      <c r="BB209" s="73">
        <v>1</v>
      </c>
      <c r="BC209" s="12">
        <v>2322</v>
      </c>
      <c r="BD209" s="12">
        <v>3805</v>
      </c>
      <c r="BE209" s="12">
        <v>2397</v>
      </c>
      <c r="BF209" s="12">
        <v>502</v>
      </c>
      <c r="BG209" s="12">
        <v>596</v>
      </c>
      <c r="BH209" s="12">
        <v>68</v>
      </c>
      <c r="BI209" s="12">
        <v>652</v>
      </c>
      <c r="BJ209" s="12">
        <v>45</v>
      </c>
      <c r="BK209" s="12">
        <v>26</v>
      </c>
      <c r="BL209" s="12">
        <v>464</v>
      </c>
      <c r="BM209" s="74">
        <v>0.77380000000000015</v>
      </c>
      <c r="BN209" s="72">
        <v>13.978494623655926</v>
      </c>
      <c r="BO209" s="5">
        <v>5</v>
      </c>
    </row>
    <row r="210" spans="1:67">
      <c r="A210" s="9">
        <v>27012</v>
      </c>
      <c r="B210" s="9" t="s">
        <v>142</v>
      </c>
      <c r="C210" s="9" t="s">
        <v>132</v>
      </c>
      <c r="D210" s="12">
        <v>310323</v>
      </c>
      <c r="E210" s="12">
        <v>25373</v>
      </c>
      <c r="F210" s="12">
        <v>25722</v>
      </c>
      <c r="G210" s="12">
        <v>27243</v>
      </c>
      <c r="H210" s="12">
        <v>29776</v>
      </c>
      <c r="I210" s="12">
        <v>56522</v>
      </c>
      <c r="J210" s="12">
        <v>48030</v>
      </c>
      <c r="K210" s="12">
        <v>38806</v>
      </c>
      <c r="L210" s="12">
        <v>27696</v>
      </c>
      <c r="M210" s="12">
        <v>17795</v>
      </c>
      <c r="N210" s="12">
        <v>9472</v>
      </c>
      <c r="O210" s="12">
        <v>3888</v>
      </c>
      <c r="P210" s="12">
        <v>71083</v>
      </c>
      <c r="Q210" s="12">
        <f>VLOOKUP(A210,'[1]RAIS_workers_2025-04-02T13_41_0'!$A:$C,3,0)</f>
        <v>300</v>
      </c>
      <c r="R210" s="12">
        <f>VLOOKUP(A210,'[2]RAIS_workers_2025-04-02T14_01_0'!$A:$C,3,0)</f>
        <v>2193</v>
      </c>
      <c r="S210" s="12">
        <f>VLOOKUP(A210,'[3]RAIS_workers_2025-04-02T14_32_3'!$A:$C,3,0)</f>
        <v>12628</v>
      </c>
      <c r="T210" s="70">
        <f>VLOOKUP(A210,[4]consulta3255115!$A:$D,3,0)</f>
        <v>1525.7198946620399</v>
      </c>
      <c r="U210" s="76">
        <v>0.48055245423157295</v>
      </c>
      <c r="V210" s="12">
        <v>10783</v>
      </c>
      <c r="W210" s="77">
        <v>5.4881627861475248E-2</v>
      </c>
      <c r="X210" s="12">
        <f>IFERROR(VLOOKUP(A210,[5]cnes_cnv_leiintbr173714187_32_1!$A:$C,3,0),0)</f>
        <v>50</v>
      </c>
      <c r="Y210" s="5">
        <f>IFERROR(VLOOKUP(A210,[6]cnes_cnv_leiintbr174300187_32_1!$A:$C,3,0),0)</f>
        <v>25</v>
      </c>
      <c r="Z210" s="12">
        <f>IFERROR(VLOOKUP(A210,[7]cnes_cnv_leiintbr175117187_32_1!$A:$C,3,0),0)</f>
        <v>8</v>
      </c>
      <c r="AA210" s="18">
        <f>IFERROR(VLOOKUP(A210,[8]cnes_cnv_leiintbr180027187_32_1!$A:$C,3,0),0)</f>
        <v>30</v>
      </c>
      <c r="AB210" s="72">
        <f t="shared" si="9"/>
        <v>1347.875</v>
      </c>
      <c r="AC210" s="12">
        <v>3818</v>
      </c>
      <c r="AD210" s="12">
        <v>1331</v>
      </c>
      <c r="AE210" s="12">
        <v>523</v>
      </c>
      <c r="AF210" s="12">
        <v>339</v>
      </c>
      <c r="AG210" s="12">
        <v>300</v>
      </c>
      <c r="AH210" s="19">
        <v>-2.1981128959569496E-4</v>
      </c>
      <c r="AI210" s="12">
        <v>4</v>
      </c>
      <c r="AJ210" s="12">
        <f t="shared" si="10"/>
        <v>2</v>
      </c>
      <c r="AK210" s="12">
        <v>20</v>
      </c>
      <c r="AL210" s="5">
        <v>0</v>
      </c>
      <c r="AM210" s="5">
        <v>8</v>
      </c>
      <c r="AN210" s="72">
        <v>1.1188811188811189E-2</v>
      </c>
      <c r="AO210" s="18">
        <v>0</v>
      </c>
      <c r="AP210" s="5">
        <f>IFERROR(VLOOKUP(A210,[9]cnes_cnv_leiintbr135436200_238_!$A:$E,5,0),0)</f>
        <v>2</v>
      </c>
      <c r="AQ210" s="5">
        <v>0</v>
      </c>
      <c r="AR210" s="5">
        <v>0</v>
      </c>
      <c r="AS210" s="5">
        <v>0</v>
      </c>
      <c r="AT210" s="5">
        <v>0</v>
      </c>
      <c r="AU210" s="5">
        <v>2</v>
      </c>
      <c r="AV210" s="5">
        <v>0</v>
      </c>
      <c r="AW210" s="5">
        <v>0</v>
      </c>
      <c r="AX210" s="5">
        <f t="shared" si="11"/>
        <v>4.3715846994535519E-2</v>
      </c>
      <c r="AY210" s="12">
        <v>5</v>
      </c>
      <c r="AZ210" s="71">
        <v>1</v>
      </c>
      <c r="BA210" s="12">
        <v>2521</v>
      </c>
      <c r="BB210" s="73">
        <v>0.26492724535875567</v>
      </c>
      <c r="BC210" s="12">
        <v>183</v>
      </c>
      <c r="BD210" s="12">
        <v>372</v>
      </c>
      <c r="BE210" s="12">
        <v>224</v>
      </c>
      <c r="BF210" s="12">
        <v>0</v>
      </c>
      <c r="BG210" s="12">
        <v>0</v>
      </c>
      <c r="BH210" s="12">
        <v>4</v>
      </c>
      <c r="BI210" s="12">
        <v>44</v>
      </c>
      <c r="BJ210" s="12">
        <v>5</v>
      </c>
      <c r="BK210" s="12">
        <v>4</v>
      </c>
      <c r="BL210" s="12">
        <v>43</v>
      </c>
      <c r="BM210" s="74">
        <v>0.73922222222222234</v>
      </c>
      <c r="BN210" s="72">
        <v>15.123723827651867</v>
      </c>
      <c r="BO210" s="5">
        <v>8</v>
      </c>
    </row>
    <row r="211" spans="1:67">
      <c r="A211" s="9">
        <v>27013</v>
      </c>
      <c r="B211" s="9" t="s">
        <v>140</v>
      </c>
      <c r="C211" s="9" t="s">
        <v>132</v>
      </c>
      <c r="D211" s="12">
        <v>131504</v>
      </c>
      <c r="E211" s="12">
        <v>9904</v>
      </c>
      <c r="F211" s="12">
        <v>10202</v>
      </c>
      <c r="G211" s="12">
        <v>10638</v>
      </c>
      <c r="H211" s="12">
        <v>10981</v>
      </c>
      <c r="I211" s="12">
        <v>23284</v>
      </c>
      <c r="J211" s="12">
        <v>20826</v>
      </c>
      <c r="K211" s="12">
        <v>16912</v>
      </c>
      <c r="L211" s="12">
        <v>12997</v>
      </c>
      <c r="M211" s="12">
        <v>8660</v>
      </c>
      <c r="N211" s="12">
        <v>4665</v>
      </c>
      <c r="O211" s="12">
        <v>2435</v>
      </c>
      <c r="P211" s="12">
        <v>18816</v>
      </c>
      <c r="Q211" s="12">
        <f>VLOOKUP(A211,'[1]RAIS_workers_2025-04-02T13_41_0'!$A:$C,3,0)</f>
        <v>134</v>
      </c>
      <c r="R211" s="12">
        <f>VLOOKUP(A211,'[2]RAIS_workers_2025-04-02T14_01_0'!$A:$C,3,0)</f>
        <v>578</v>
      </c>
      <c r="S211" s="12">
        <f>VLOOKUP(A211,'[3]RAIS_workers_2025-04-02T14_32_3'!$A:$C,3,0)</f>
        <v>4303</v>
      </c>
      <c r="T211" s="70">
        <f>VLOOKUP(A211,[4]consulta3255115!$A:$D,3,0)</f>
        <v>1525.75393211452</v>
      </c>
      <c r="U211" s="76">
        <v>0.34500909188183548</v>
      </c>
      <c r="V211" s="12">
        <v>3594</v>
      </c>
      <c r="W211" s="77">
        <v>1.9863791146424517E-2</v>
      </c>
      <c r="X211" s="12">
        <f>IFERROR(VLOOKUP(A211,[5]cnes_cnv_leiintbr173714187_32_1!$A:$C,3,0),0)</f>
        <v>0</v>
      </c>
      <c r="Y211" s="5">
        <f>IFERROR(VLOOKUP(A211,[6]cnes_cnv_leiintbr174300187_32_1!$A:$C,3,0),0)</f>
        <v>0</v>
      </c>
      <c r="Z211" s="12">
        <f>IFERROR(VLOOKUP(A211,[7]cnes_cnv_leiintbr175117187_32_1!$A:$C,3,0),0)</f>
        <v>0</v>
      </c>
      <c r="AA211" s="18">
        <f>IFERROR(VLOOKUP(A211,[8]cnes_cnv_leiintbr180027187_32_1!$A:$C,3,0),0)</f>
        <v>0</v>
      </c>
      <c r="AB211" s="72">
        <f t="shared" si="9"/>
        <v>256.71428571428572</v>
      </c>
      <c r="AC211" s="12">
        <v>1309</v>
      </c>
      <c r="AD211" s="12">
        <v>280</v>
      </c>
      <c r="AE211" s="12">
        <v>150</v>
      </c>
      <c r="AF211" s="12">
        <v>148</v>
      </c>
      <c r="AG211" s="12">
        <v>134</v>
      </c>
      <c r="AH211" s="19">
        <v>-1.8789161863934645E-3</v>
      </c>
      <c r="AI211" s="12">
        <v>2</v>
      </c>
      <c r="AJ211" s="12">
        <f t="shared" si="10"/>
        <v>7</v>
      </c>
      <c r="AK211" s="12">
        <v>20</v>
      </c>
      <c r="AL211" s="5">
        <v>0</v>
      </c>
      <c r="AM211" s="5">
        <v>14</v>
      </c>
      <c r="AN211" s="72">
        <v>0.11023622047244094</v>
      </c>
      <c r="AO211" s="18">
        <v>0</v>
      </c>
      <c r="AP211" s="5">
        <f>IFERROR(VLOOKUP(A211,[9]cnes_cnv_leiintbr135436200_238_!$A:$E,5,0),0)</f>
        <v>4</v>
      </c>
      <c r="AQ211" s="5">
        <v>0</v>
      </c>
      <c r="AR211" s="5">
        <v>0</v>
      </c>
      <c r="AS211" s="5">
        <v>1</v>
      </c>
      <c r="AT211" s="5">
        <v>0</v>
      </c>
      <c r="AU211" s="5">
        <v>5</v>
      </c>
      <c r="AV211" s="5">
        <v>0</v>
      </c>
      <c r="AW211" s="5">
        <v>0</v>
      </c>
      <c r="AX211" s="5">
        <f t="shared" si="11"/>
        <v>0.13592233009708737</v>
      </c>
      <c r="AY211" s="12">
        <v>5</v>
      </c>
      <c r="AZ211" s="73">
        <v>-4.4444444444444439E-2</v>
      </c>
      <c r="BA211" s="12">
        <v>1134</v>
      </c>
      <c r="BB211" s="73">
        <v>0.34042553191489361</v>
      </c>
      <c r="BC211" s="12">
        <v>103</v>
      </c>
      <c r="BD211" s="12">
        <v>160</v>
      </c>
      <c r="BE211" s="12">
        <v>190</v>
      </c>
      <c r="BF211" s="12">
        <v>0</v>
      </c>
      <c r="BG211" s="12">
        <v>8</v>
      </c>
      <c r="BH211" s="12">
        <v>5</v>
      </c>
      <c r="BI211" s="12">
        <v>24</v>
      </c>
      <c r="BJ211" s="12">
        <v>2</v>
      </c>
      <c r="BK211" s="12">
        <v>0</v>
      </c>
      <c r="BL211" s="12">
        <v>15</v>
      </c>
      <c r="BM211" s="74">
        <v>0.74760000000000004</v>
      </c>
      <c r="BN211" s="72">
        <v>12.117576484703074</v>
      </c>
      <c r="BO211" s="5">
        <v>0</v>
      </c>
    </row>
    <row r="212" spans="1:67">
      <c r="A212" s="9">
        <v>28001</v>
      </c>
      <c r="B212" s="9" t="s">
        <v>694</v>
      </c>
      <c r="C212" s="9" t="s">
        <v>682</v>
      </c>
      <c r="D212" s="12">
        <v>176089</v>
      </c>
      <c r="E212" s="12">
        <v>15030</v>
      </c>
      <c r="F212" s="12">
        <v>14597</v>
      </c>
      <c r="G212" s="12">
        <v>14149</v>
      </c>
      <c r="H212" s="12">
        <v>14674</v>
      </c>
      <c r="I212" s="12">
        <v>32209</v>
      </c>
      <c r="J212" s="12">
        <v>27899</v>
      </c>
      <c r="K212" s="12">
        <v>22398</v>
      </c>
      <c r="L212" s="12">
        <v>16894</v>
      </c>
      <c r="M212" s="12">
        <v>9891</v>
      </c>
      <c r="N212" s="12">
        <v>5836</v>
      </c>
      <c r="O212" s="12">
        <v>2512</v>
      </c>
      <c r="P212" s="12">
        <v>19965</v>
      </c>
      <c r="Q212" s="12">
        <f>VLOOKUP(A212,'[1]RAIS_workers_2025-04-02T13_41_0'!$A:$C,3,0)</f>
        <v>140</v>
      </c>
      <c r="R212" s="12">
        <f>VLOOKUP(A212,'[2]RAIS_workers_2025-04-02T14_01_0'!$A:$C,3,0)</f>
        <v>1490</v>
      </c>
      <c r="S212" s="12">
        <f>VLOOKUP(A212,'[3]RAIS_workers_2025-04-02T14_32_3'!$A:$C,3,0)</f>
        <v>3372</v>
      </c>
      <c r="T212" s="70">
        <f>VLOOKUP(A212,[4]consulta3255115!$A:$D,3,0)</f>
        <v>1629.7712042082801</v>
      </c>
      <c r="U212" s="76">
        <v>0.20008244772560518</v>
      </c>
      <c r="V212" s="12">
        <v>3488</v>
      </c>
      <c r="W212" s="77">
        <v>4.0299366724237187E-3</v>
      </c>
      <c r="X212" s="12">
        <f>IFERROR(VLOOKUP(A212,[5]cnes_cnv_leiintbr173714187_32_1!$A:$C,3,0),0)</f>
        <v>0</v>
      </c>
      <c r="Y212" s="5">
        <f>IFERROR(VLOOKUP(A212,[6]cnes_cnv_leiintbr174300187_32_1!$A:$C,3,0),0)</f>
        <v>0</v>
      </c>
      <c r="Z212" s="12">
        <f>IFERROR(VLOOKUP(A212,[7]cnes_cnv_leiintbr175117187_32_1!$A:$C,3,0),0)</f>
        <v>0</v>
      </c>
      <c r="AA212" s="18">
        <f>IFERROR(VLOOKUP(A212,[8]cnes_cnv_leiintbr180027187_32_1!$A:$C,3,0),0)</f>
        <v>0</v>
      </c>
      <c r="AB212" s="72">
        <f t="shared" si="9"/>
        <v>348.8</v>
      </c>
      <c r="AC212" s="12">
        <v>1385</v>
      </c>
      <c r="AD212" s="12">
        <v>722</v>
      </c>
      <c r="AE212" s="12">
        <v>563</v>
      </c>
      <c r="AF212" s="12">
        <v>205</v>
      </c>
      <c r="AG212" s="12">
        <v>140</v>
      </c>
      <c r="AH212" s="19">
        <v>4.9633310727472679E-3</v>
      </c>
      <c r="AI212" s="12">
        <v>0</v>
      </c>
      <c r="AJ212" s="12">
        <f t="shared" si="10"/>
        <v>0</v>
      </c>
      <c r="AK212" s="12">
        <v>3</v>
      </c>
      <c r="AL212" s="5">
        <v>0</v>
      </c>
      <c r="AM212" s="5">
        <v>10</v>
      </c>
      <c r="AN212" s="72">
        <v>9.5238095238095233E-2</v>
      </c>
      <c r="AO212" s="18">
        <v>0</v>
      </c>
      <c r="AP212" s="5">
        <f>IFERROR(VLOOKUP(A212,[9]cnes_cnv_leiintbr135436200_238_!$A:$E,5,0),0)</f>
        <v>0</v>
      </c>
      <c r="AQ212" s="5">
        <v>0</v>
      </c>
      <c r="AR212" s="5">
        <v>0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 s="5">
        <f t="shared" si="11"/>
        <v>6.1728395061728392E-2</v>
      </c>
      <c r="AY212" s="12">
        <v>10</v>
      </c>
      <c r="AZ212" s="73">
        <v>0.25</v>
      </c>
      <c r="BA212" s="12">
        <v>1268</v>
      </c>
      <c r="BB212" s="73">
        <v>1</v>
      </c>
      <c r="BC212" s="12">
        <v>162</v>
      </c>
      <c r="BD212" s="12">
        <v>198</v>
      </c>
      <c r="BE212" s="12">
        <v>107</v>
      </c>
      <c r="BF212" s="12">
        <v>0</v>
      </c>
      <c r="BG212" s="12">
        <v>0</v>
      </c>
      <c r="BH212" s="12">
        <v>4</v>
      </c>
      <c r="BI212" s="12">
        <v>20</v>
      </c>
      <c r="BJ212" s="12">
        <v>1</v>
      </c>
      <c r="BK212" s="12">
        <v>0</v>
      </c>
      <c r="BL212" s="12">
        <v>22</v>
      </c>
      <c r="BM212" s="74">
        <v>0.74988888888888883</v>
      </c>
      <c r="BN212" s="72">
        <v>18.841345307272416</v>
      </c>
      <c r="BO212" s="5">
        <v>0</v>
      </c>
    </row>
    <row r="213" spans="1:67">
      <c r="A213" s="9">
        <v>28002</v>
      </c>
      <c r="B213" s="9" t="s">
        <v>688</v>
      </c>
      <c r="C213" s="9" t="s">
        <v>682</v>
      </c>
      <c r="D213" s="12">
        <v>75781</v>
      </c>
      <c r="E213" s="12">
        <v>5348</v>
      </c>
      <c r="F213" s="12">
        <v>5343</v>
      </c>
      <c r="G213" s="12">
        <v>5348</v>
      </c>
      <c r="H213" s="12">
        <v>5491</v>
      </c>
      <c r="I213" s="12">
        <v>13021</v>
      </c>
      <c r="J213" s="12">
        <v>12218</v>
      </c>
      <c r="K213" s="12">
        <v>10280</v>
      </c>
      <c r="L213" s="12">
        <v>8257</v>
      </c>
      <c r="M213" s="12">
        <v>5450</v>
      </c>
      <c r="N213" s="12">
        <v>3424</v>
      </c>
      <c r="O213" s="12">
        <v>1601</v>
      </c>
      <c r="P213" s="12">
        <v>11124</v>
      </c>
      <c r="Q213" s="12">
        <f>VLOOKUP(A213,'[1]RAIS_workers_2025-04-02T13_41_0'!$A:$C,3,0)</f>
        <v>44</v>
      </c>
      <c r="R213" s="12">
        <f>VLOOKUP(A213,'[2]RAIS_workers_2025-04-02T14_01_0'!$A:$C,3,0)</f>
        <v>529</v>
      </c>
      <c r="S213" s="12">
        <f>VLOOKUP(A213,'[3]RAIS_workers_2025-04-02T14_32_3'!$A:$C,3,0)</f>
        <v>1606</v>
      </c>
      <c r="T213" s="70">
        <f>VLOOKUP(A213,[4]consulta3255115!$A:$D,3,0)</f>
        <v>1294.94605578249</v>
      </c>
      <c r="U213" s="76">
        <v>0.55813091393244807</v>
      </c>
      <c r="V213" s="12">
        <v>1844</v>
      </c>
      <c r="W213" s="77">
        <v>0.11352657004830918</v>
      </c>
      <c r="X213" s="12">
        <f>IFERROR(VLOOKUP(A213,[5]cnes_cnv_leiintbr173714187_32_1!$A:$C,3,0),0)</f>
        <v>0</v>
      </c>
      <c r="Y213" s="5">
        <f>IFERROR(VLOOKUP(A213,[6]cnes_cnv_leiintbr174300187_32_1!$A:$C,3,0),0)</f>
        <v>0</v>
      </c>
      <c r="Z213" s="12">
        <f>IFERROR(VLOOKUP(A213,[7]cnes_cnv_leiintbr175117187_32_1!$A:$C,3,0),0)</f>
        <v>0</v>
      </c>
      <c r="AA213" s="18">
        <f>IFERROR(VLOOKUP(A213,[8]cnes_cnv_leiintbr180027187_32_1!$A:$C,3,0),0)</f>
        <v>0</v>
      </c>
      <c r="AB213" s="72">
        <f t="shared" si="9"/>
        <v>0</v>
      </c>
      <c r="AC213" s="12">
        <v>735</v>
      </c>
      <c r="AD213" s="12">
        <v>348</v>
      </c>
      <c r="AE213" s="12">
        <v>142</v>
      </c>
      <c r="AF213" s="12">
        <v>39</v>
      </c>
      <c r="AG213" s="12">
        <v>44</v>
      </c>
      <c r="AH213" s="19">
        <v>4.234147806742472E-3</v>
      </c>
      <c r="AI213" s="12">
        <v>0</v>
      </c>
      <c r="AJ213" s="12">
        <f t="shared" si="10"/>
        <v>0</v>
      </c>
      <c r="AK213" s="12">
        <v>1</v>
      </c>
      <c r="AL213" s="5">
        <v>0</v>
      </c>
      <c r="AM213" s="5">
        <v>0</v>
      </c>
      <c r="AN213" s="72">
        <v>0</v>
      </c>
      <c r="AO213" s="18">
        <v>0</v>
      </c>
      <c r="AP213" s="5">
        <f>IFERROR(VLOOKUP(A213,[9]cnes_cnv_leiintbr135436200_238_!$A:$E,5,0),0)</f>
        <v>0</v>
      </c>
      <c r="AQ213" s="5">
        <v>0</v>
      </c>
      <c r="AR213" s="5">
        <v>0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 s="5">
        <f t="shared" si="11"/>
        <v>0</v>
      </c>
      <c r="AY213" s="12">
        <v>1</v>
      </c>
      <c r="AZ213" s="73">
        <v>-0.25</v>
      </c>
      <c r="BA213" s="12">
        <v>512</v>
      </c>
      <c r="BB213" s="73">
        <v>0.68421052631578949</v>
      </c>
      <c r="BC213" s="12">
        <v>33</v>
      </c>
      <c r="BD213" s="12">
        <v>59</v>
      </c>
      <c r="BE213" s="12">
        <v>55</v>
      </c>
      <c r="BF213" s="12">
        <v>0</v>
      </c>
      <c r="BG213" s="12">
        <v>0</v>
      </c>
      <c r="BH213" s="12">
        <v>0</v>
      </c>
      <c r="BI213" s="12">
        <v>7</v>
      </c>
      <c r="BJ213" s="12">
        <v>0</v>
      </c>
      <c r="BK213" s="12">
        <v>0</v>
      </c>
      <c r="BL213" s="12">
        <v>8</v>
      </c>
      <c r="BM213" s="74">
        <v>0.75183333333333335</v>
      </c>
      <c r="BN213" s="72">
        <v>15.459431789096495</v>
      </c>
      <c r="BO213" s="5">
        <v>0</v>
      </c>
    </row>
    <row r="214" spans="1:67">
      <c r="A214" s="9">
        <v>28003</v>
      </c>
      <c r="B214" s="9" t="s">
        <v>692</v>
      </c>
      <c r="C214" s="9" t="s">
        <v>682</v>
      </c>
      <c r="D214" s="12">
        <v>68093</v>
      </c>
      <c r="E214" s="12">
        <v>5055</v>
      </c>
      <c r="F214" s="12">
        <v>5031</v>
      </c>
      <c r="G214" s="12">
        <v>5001</v>
      </c>
      <c r="H214" s="12">
        <v>5129</v>
      </c>
      <c r="I214" s="12">
        <v>11672</v>
      </c>
      <c r="J214" s="12">
        <v>10987</v>
      </c>
      <c r="K214" s="12">
        <v>9266</v>
      </c>
      <c r="L214" s="12">
        <v>7136</v>
      </c>
      <c r="M214" s="12">
        <v>4734</v>
      </c>
      <c r="N214" s="12">
        <v>2747</v>
      </c>
      <c r="O214" s="12">
        <v>1335</v>
      </c>
      <c r="P214" s="12">
        <v>10921</v>
      </c>
      <c r="Q214" s="12">
        <f>VLOOKUP(A214,'[1]RAIS_workers_2025-04-02T13_41_0'!$A:$C,3,0)</f>
        <v>24</v>
      </c>
      <c r="R214" s="12">
        <f>VLOOKUP(A214,'[2]RAIS_workers_2025-04-02T14_01_0'!$A:$C,3,0)</f>
        <v>430</v>
      </c>
      <c r="S214" s="12">
        <f>VLOOKUP(A214,'[3]RAIS_workers_2025-04-02T14_32_3'!$A:$C,3,0)</f>
        <v>1566</v>
      </c>
      <c r="T214" s="70">
        <f>VLOOKUP(A214,[4]consulta3255115!$A:$D,3,0)</f>
        <v>1282.1127107826801</v>
      </c>
      <c r="U214" s="76">
        <v>0.15978402950213333</v>
      </c>
      <c r="V214" s="12">
        <v>2132</v>
      </c>
      <c r="W214" s="77">
        <v>5.4923305294408711E-2</v>
      </c>
      <c r="X214" s="12">
        <f>IFERROR(VLOOKUP(A214,[5]cnes_cnv_leiintbr173714187_32_1!$A:$C,3,0),0)</f>
        <v>0</v>
      </c>
      <c r="Y214" s="5">
        <f>IFERROR(VLOOKUP(A214,[6]cnes_cnv_leiintbr174300187_32_1!$A:$C,3,0),0)</f>
        <v>0</v>
      </c>
      <c r="Z214" s="12">
        <f>IFERROR(VLOOKUP(A214,[7]cnes_cnv_leiintbr175117187_32_1!$A:$C,3,0),0)</f>
        <v>0</v>
      </c>
      <c r="AA214" s="18">
        <f>IFERROR(VLOOKUP(A214,[8]cnes_cnv_leiintbr180027187_32_1!$A:$C,3,0),0)</f>
        <v>0</v>
      </c>
      <c r="AB214" s="72">
        <f t="shared" si="9"/>
        <v>0</v>
      </c>
      <c r="AC214" s="12">
        <v>746</v>
      </c>
      <c r="AD214" s="12">
        <v>256</v>
      </c>
      <c r="AE214" s="12">
        <v>125</v>
      </c>
      <c r="AF214" s="12">
        <v>49</v>
      </c>
      <c r="AG214" s="12">
        <v>24</v>
      </c>
      <c r="AH214" s="19">
        <v>2.0258443781222546E-3</v>
      </c>
      <c r="AI214" s="12">
        <v>1</v>
      </c>
      <c r="AJ214" s="12">
        <f t="shared" si="10"/>
        <v>0</v>
      </c>
      <c r="AK214" s="12">
        <v>0</v>
      </c>
      <c r="AL214" s="5">
        <v>0</v>
      </c>
      <c r="AM214" s="5">
        <v>0</v>
      </c>
      <c r="AN214" s="72">
        <v>0</v>
      </c>
      <c r="AO214" s="18">
        <v>0</v>
      </c>
      <c r="AP214" s="5">
        <f>IFERROR(VLOOKUP(A214,[9]cnes_cnv_leiintbr135436200_238_!$A:$E,5,0),0)</f>
        <v>0</v>
      </c>
      <c r="AQ214" s="5">
        <v>0</v>
      </c>
      <c r="AR214" s="5">
        <v>0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 s="5">
        <f t="shared" si="11"/>
        <v>0</v>
      </c>
      <c r="AY214" s="12">
        <v>11</v>
      </c>
      <c r="AZ214" s="71">
        <v>1</v>
      </c>
      <c r="BA214" s="12">
        <v>375</v>
      </c>
      <c r="BB214" s="73">
        <v>0.63755458515283847</v>
      </c>
      <c r="BC214" s="12">
        <v>12</v>
      </c>
      <c r="BD214" s="12">
        <v>37</v>
      </c>
      <c r="BE214" s="12">
        <v>55</v>
      </c>
      <c r="BF214" s="12">
        <v>0</v>
      </c>
      <c r="BG214" s="12">
        <v>0</v>
      </c>
      <c r="BH214" s="12">
        <v>1</v>
      </c>
      <c r="BI214" s="12">
        <v>3</v>
      </c>
      <c r="BJ214" s="12">
        <v>0</v>
      </c>
      <c r="BK214" s="12">
        <v>0</v>
      </c>
      <c r="BL214" s="12">
        <v>9</v>
      </c>
      <c r="BM214" s="74">
        <v>0.74833333333333341</v>
      </c>
      <c r="BN214" s="72">
        <v>16.14071391619246</v>
      </c>
      <c r="BO214" s="5">
        <v>0</v>
      </c>
    </row>
    <row r="215" spans="1:67">
      <c r="A215" s="9">
        <v>28004</v>
      </c>
      <c r="B215" s="9" t="s">
        <v>683</v>
      </c>
      <c r="C215" s="9" t="s">
        <v>682</v>
      </c>
      <c r="D215" s="12">
        <v>176317</v>
      </c>
      <c r="E215" s="12">
        <v>12772</v>
      </c>
      <c r="F215" s="12">
        <v>12751</v>
      </c>
      <c r="G215" s="12">
        <v>13034</v>
      </c>
      <c r="H215" s="12">
        <v>13586</v>
      </c>
      <c r="I215" s="12">
        <v>30919</v>
      </c>
      <c r="J215" s="12">
        <v>28583</v>
      </c>
      <c r="K215" s="12">
        <v>24331</v>
      </c>
      <c r="L215" s="12">
        <v>18551</v>
      </c>
      <c r="M215" s="12">
        <v>11897</v>
      </c>
      <c r="N215" s="12">
        <v>6743</v>
      </c>
      <c r="O215" s="12">
        <v>3150</v>
      </c>
      <c r="P215" s="12">
        <v>33332</v>
      </c>
      <c r="Q215" s="12">
        <f>VLOOKUP(A215,'[1]RAIS_workers_2025-04-02T13_41_0'!$A:$C,3,0)</f>
        <v>171</v>
      </c>
      <c r="R215" s="12">
        <f>VLOOKUP(A215,'[2]RAIS_workers_2025-04-02T14_01_0'!$A:$C,3,0)</f>
        <v>1637</v>
      </c>
      <c r="S215" s="12">
        <f>VLOOKUP(A215,'[3]RAIS_workers_2025-04-02T14_32_3'!$A:$C,3,0)</f>
        <v>4027</v>
      </c>
      <c r="T215" s="70">
        <f>VLOOKUP(A215,[4]consulta3255115!$A:$D,3,0)</f>
        <v>1233.6459574783601</v>
      </c>
      <c r="U215" s="76">
        <v>0.53717365425679231</v>
      </c>
      <c r="V215" s="12">
        <v>9707</v>
      </c>
      <c r="W215" s="77">
        <v>0.1001926782273603</v>
      </c>
      <c r="X215" s="12">
        <f>IFERROR(VLOOKUP(A215,[5]cnes_cnv_leiintbr173714187_32_1!$A:$C,3,0),0)</f>
        <v>0</v>
      </c>
      <c r="Y215" s="5">
        <f>IFERROR(VLOOKUP(A215,[6]cnes_cnv_leiintbr174300187_32_1!$A:$C,3,0),0)</f>
        <v>0</v>
      </c>
      <c r="Z215" s="12">
        <f>IFERROR(VLOOKUP(A215,[7]cnes_cnv_leiintbr175117187_32_1!$A:$C,3,0),0)</f>
        <v>0</v>
      </c>
      <c r="AA215" s="18">
        <f>IFERROR(VLOOKUP(A215,[8]cnes_cnv_leiintbr180027187_32_1!$A:$C,3,0),0)</f>
        <v>0</v>
      </c>
      <c r="AB215" s="72">
        <f t="shared" si="9"/>
        <v>323.56666666666666</v>
      </c>
      <c r="AC215" s="12">
        <v>1440</v>
      </c>
      <c r="AD215" s="12">
        <v>792</v>
      </c>
      <c r="AE215" s="12">
        <v>688</v>
      </c>
      <c r="AF215" s="12">
        <v>157</v>
      </c>
      <c r="AG215" s="12">
        <v>171</v>
      </c>
      <c r="AH215" s="19">
        <v>3.344243762462229E-3</v>
      </c>
      <c r="AI215" s="12">
        <v>3</v>
      </c>
      <c r="AJ215" s="12">
        <f t="shared" si="10"/>
        <v>10</v>
      </c>
      <c r="AK215" s="12">
        <v>55</v>
      </c>
      <c r="AL215" s="5">
        <v>10</v>
      </c>
      <c r="AM215" s="5">
        <v>30</v>
      </c>
      <c r="AN215" s="72">
        <v>0.18867924528301888</v>
      </c>
      <c r="AO215" s="18">
        <v>0</v>
      </c>
      <c r="AP215" s="5">
        <f>IFERROR(VLOOKUP(A215,[9]cnes_cnv_leiintbr135436200_238_!$A:$E,5,0),0)</f>
        <v>11</v>
      </c>
      <c r="AQ215" s="5">
        <v>0</v>
      </c>
      <c r="AR215" s="5">
        <v>0</v>
      </c>
      <c r="AS215" s="5">
        <v>2</v>
      </c>
      <c r="AT215" s="5">
        <v>0</v>
      </c>
      <c r="AU215" s="5">
        <v>1</v>
      </c>
      <c r="AV215" s="5">
        <v>0</v>
      </c>
      <c r="AW215" s="5">
        <v>0</v>
      </c>
      <c r="AX215" s="5">
        <f t="shared" si="11"/>
        <v>0.11070110701107011</v>
      </c>
      <c r="AY215" s="12">
        <v>19</v>
      </c>
      <c r="AZ215" s="71">
        <v>1</v>
      </c>
      <c r="BA215" s="12">
        <v>2261</v>
      </c>
      <c r="BB215" s="73">
        <v>1</v>
      </c>
      <c r="BC215" s="12">
        <v>271</v>
      </c>
      <c r="BD215" s="12">
        <v>231</v>
      </c>
      <c r="BE215" s="12">
        <v>114</v>
      </c>
      <c r="BF215" s="12">
        <v>0</v>
      </c>
      <c r="BG215" s="12">
        <v>79</v>
      </c>
      <c r="BH215" s="12">
        <v>9</v>
      </c>
      <c r="BI215" s="12">
        <v>25</v>
      </c>
      <c r="BJ215" s="12">
        <v>4</v>
      </c>
      <c r="BK215" s="12">
        <v>3</v>
      </c>
      <c r="BL215" s="12">
        <v>38</v>
      </c>
      <c r="BM215" s="74">
        <v>0.77485714285714291</v>
      </c>
      <c r="BN215" s="72">
        <v>10.558499796167967</v>
      </c>
      <c r="BO215" s="5">
        <v>0</v>
      </c>
    </row>
    <row r="216" spans="1:67">
      <c r="A216" s="9">
        <v>28005</v>
      </c>
      <c r="B216" s="9" t="s">
        <v>695</v>
      </c>
      <c r="C216" s="9" t="s">
        <v>682</v>
      </c>
      <c r="D216" s="12">
        <v>117588</v>
      </c>
      <c r="E216" s="12">
        <v>7998</v>
      </c>
      <c r="F216" s="12">
        <v>8089</v>
      </c>
      <c r="G216" s="12">
        <v>8151</v>
      </c>
      <c r="H216" s="12">
        <v>8755</v>
      </c>
      <c r="I216" s="12">
        <v>20658</v>
      </c>
      <c r="J216" s="12">
        <v>18977</v>
      </c>
      <c r="K216" s="12">
        <v>15654</v>
      </c>
      <c r="L216" s="12">
        <v>13133</v>
      </c>
      <c r="M216" s="12">
        <v>8296</v>
      </c>
      <c r="N216" s="12">
        <v>5273</v>
      </c>
      <c r="O216" s="12">
        <v>2604</v>
      </c>
      <c r="P216" s="12">
        <v>17136</v>
      </c>
      <c r="Q216" s="12">
        <f>VLOOKUP(A216,'[1]RAIS_workers_2025-04-02T13_41_0'!$A:$C,3,0)</f>
        <v>73</v>
      </c>
      <c r="R216" s="12">
        <f>VLOOKUP(A216,'[2]RAIS_workers_2025-04-02T14_01_0'!$A:$C,3,0)</f>
        <v>999</v>
      </c>
      <c r="S216" s="12">
        <f>VLOOKUP(A216,'[3]RAIS_workers_2025-04-02T14_32_3'!$A:$C,3,0)</f>
        <v>1954</v>
      </c>
      <c r="T216" s="70">
        <f>VLOOKUP(A216,[4]consulta3255115!$A:$D,3,0)</f>
        <v>1234.38614185697</v>
      </c>
      <c r="U216" s="76">
        <v>0.47139378925607989</v>
      </c>
      <c r="V216" s="12">
        <v>3423</v>
      </c>
      <c r="W216" s="77">
        <v>7.777078085642318E-2</v>
      </c>
      <c r="X216" s="12">
        <f>IFERROR(VLOOKUP(A216,[5]cnes_cnv_leiintbr173714187_32_1!$A:$C,3,0),0)</f>
        <v>0</v>
      </c>
      <c r="Y216" s="5">
        <f>IFERROR(VLOOKUP(A216,[6]cnes_cnv_leiintbr174300187_32_1!$A:$C,3,0),0)</f>
        <v>0</v>
      </c>
      <c r="Z216" s="12">
        <f>IFERROR(VLOOKUP(A216,[7]cnes_cnv_leiintbr175117187_32_1!$A:$C,3,0),0)</f>
        <v>0</v>
      </c>
      <c r="AA216" s="18">
        <f>IFERROR(VLOOKUP(A216,[8]cnes_cnv_leiintbr180027187_32_1!$A:$C,3,0),0)</f>
        <v>0</v>
      </c>
      <c r="AB216" s="72">
        <f t="shared" si="9"/>
        <v>0</v>
      </c>
      <c r="AC216" s="12">
        <v>643</v>
      </c>
      <c r="AD216" s="12">
        <v>471</v>
      </c>
      <c r="AE216" s="12">
        <v>414</v>
      </c>
      <c r="AF216" s="12">
        <v>114</v>
      </c>
      <c r="AG216" s="12">
        <v>73</v>
      </c>
      <c r="AH216" s="19">
        <v>1.8239481866462182E-3</v>
      </c>
      <c r="AI216" s="12">
        <v>0</v>
      </c>
      <c r="AJ216" s="12">
        <f t="shared" si="10"/>
        <v>0</v>
      </c>
      <c r="AK216" s="12">
        <v>6</v>
      </c>
      <c r="AL216" s="5">
        <v>0</v>
      </c>
      <c r="AM216" s="5">
        <v>0</v>
      </c>
      <c r="AN216" s="72">
        <v>0</v>
      </c>
      <c r="AO216" s="18">
        <v>0</v>
      </c>
      <c r="AP216" s="5">
        <f>IFERROR(VLOOKUP(A216,[9]cnes_cnv_leiintbr135436200_238_!$A:$E,5,0),0)</f>
        <v>0</v>
      </c>
      <c r="AQ216" s="5">
        <v>0</v>
      </c>
      <c r="AR216" s="5">
        <v>0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 s="5">
        <f t="shared" si="11"/>
        <v>0</v>
      </c>
      <c r="AY216" s="12">
        <v>9</v>
      </c>
      <c r="AZ216" s="71">
        <v>1</v>
      </c>
      <c r="BA216" s="12">
        <v>657</v>
      </c>
      <c r="BB216" s="73">
        <v>0.13864818024263431</v>
      </c>
      <c r="BC216" s="12">
        <v>24</v>
      </c>
      <c r="BD216" s="12">
        <v>43</v>
      </c>
      <c r="BE216" s="12">
        <v>61</v>
      </c>
      <c r="BF216" s="12">
        <v>0</v>
      </c>
      <c r="BG216" s="12">
        <v>0</v>
      </c>
      <c r="BH216" s="12">
        <v>1</v>
      </c>
      <c r="BI216" s="12">
        <v>17</v>
      </c>
      <c r="BJ216" s="12">
        <v>0</v>
      </c>
      <c r="BK216" s="12">
        <v>0</v>
      </c>
      <c r="BL216" s="12">
        <v>13</v>
      </c>
      <c r="BM216" s="74">
        <v>0.74266666666666659</v>
      </c>
      <c r="BN216" s="72">
        <v>19.527896995708151</v>
      </c>
      <c r="BO216" s="5">
        <v>0</v>
      </c>
    </row>
    <row r="217" spans="1:67">
      <c r="A217" s="9">
        <v>28006</v>
      </c>
      <c r="B217" s="9" t="s">
        <v>684</v>
      </c>
      <c r="C217" s="9" t="s">
        <v>682</v>
      </c>
      <c r="D217" s="12">
        <v>125828</v>
      </c>
      <c r="E217" s="12">
        <v>8900</v>
      </c>
      <c r="F217" s="12">
        <v>8909</v>
      </c>
      <c r="G217" s="12">
        <v>8940</v>
      </c>
      <c r="H217" s="12">
        <v>9567</v>
      </c>
      <c r="I217" s="12">
        <v>22302</v>
      </c>
      <c r="J217" s="12">
        <v>20332</v>
      </c>
      <c r="K217" s="12">
        <v>16956</v>
      </c>
      <c r="L217" s="12">
        <v>13810</v>
      </c>
      <c r="M217" s="12">
        <v>8684</v>
      </c>
      <c r="N217" s="12">
        <v>5023</v>
      </c>
      <c r="O217" s="12">
        <v>2405</v>
      </c>
      <c r="P217" s="12">
        <v>22333</v>
      </c>
      <c r="Q217" s="12">
        <f>VLOOKUP(A217,'[1]RAIS_workers_2025-04-02T13_41_0'!$A:$C,3,0)</f>
        <v>142</v>
      </c>
      <c r="R217" s="12">
        <f>VLOOKUP(A217,'[2]RAIS_workers_2025-04-02T14_01_0'!$A:$C,3,0)</f>
        <v>955</v>
      </c>
      <c r="S217" s="12">
        <f>VLOOKUP(A217,'[3]RAIS_workers_2025-04-02T14_32_3'!$A:$C,3,0)</f>
        <v>3944</v>
      </c>
      <c r="T217" s="70">
        <f>VLOOKUP(A217,[4]consulta3255115!$A:$D,3,0)</f>
        <v>1406.0422403514101</v>
      </c>
      <c r="U217" s="76">
        <v>0.68146225873214672</v>
      </c>
      <c r="V217" s="12">
        <v>9555</v>
      </c>
      <c r="W217" s="77">
        <v>3.7571940492995982E-2</v>
      </c>
      <c r="X217" s="12">
        <f>IFERROR(VLOOKUP(A217,[5]cnes_cnv_leiintbr173714187_32_1!$A:$C,3,0),0)</f>
        <v>10</v>
      </c>
      <c r="Y217" s="5">
        <f>IFERROR(VLOOKUP(A217,[6]cnes_cnv_leiintbr174300187_32_1!$A:$C,3,0),0)</f>
        <v>0</v>
      </c>
      <c r="Z217" s="12">
        <f>IFERROR(VLOOKUP(A217,[7]cnes_cnv_leiintbr175117187_32_1!$A:$C,3,0),0)</f>
        <v>0</v>
      </c>
      <c r="AA217" s="18">
        <f>IFERROR(VLOOKUP(A217,[8]cnes_cnv_leiintbr180027187_32_1!$A:$C,3,0),0)</f>
        <v>10</v>
      </c>
      <c r="AB217" s="72">
        <f t="shared" si="9"/>
        <v>258.24324324324323</v>
      </c>
      <c r="AC217" s="12">
        <v>1539</v>
      </c>
      <c r="AD217" s="12">
        <v>528</v>
      </c>
      <c r="AE217" s="12">
        <v>308</v>
      </c>
      <c r="AF217" s="12">
        <v>119</v>
      </c>
      <c r="AG217" s="12">
        <v>142</v>
      </c>
      <c r="AH217" s="19">
        <v>3.4367556642145303E-3</v>
      </c>
      <c r="AI217" s="12">
        <v>5</v>
      </c>
      <c r="AJ217" s="12">
        <f t="shared" si="10"/>
        <v>7.4</v>
      </c>
      <c r="AK217" s="12">
        <v>24</v>
      </c>
      <c r="AL217" s="5">
        <v>0</v>
      </c>
      <c r="AM217" s="5">
        <v>37</v>
      </c>
      <c r="AN217" s="72">
        <v>0.15546218487394958</v>
      </c>
      <c r="AO217" s="18">
        <v>0</v>
      </c>
      <c r="AP217" s="5">
        <f>IFERROR(VLOOKUP(A217,[9]cnes_cnv_leiintbr135436200_238_!$A:$E,5,0),0)</f>
        <v>0</v>
      </c>
      <c r="AQ217" s="5">
        <v>0</v>
      </c>
      <c r="AR217" s="5">
        <v>10</v>
      </c>
      <c r="AS217" s="5">
        <v>0</v>
      </c>
      <c r="AT217" s="5">
        <v>0</v>
      </c>
      <c r="AU217" s="5">
        <v>0</v>
      </c>
      <c r="AV217" s="5">
        <v>0</v>
      </c>
      <c r="AW217" s="5">
        <v>10</v>
      </c>
      <c r="AX217" s="5">
        <f t="shared" si="11"/>
        <v>1.1212121212121211</v>
      </c>
      <c r="AY217" s="12">
        <v>17</v>
      </c>
      <c r="AZ217" s="71">
        <v>1</v>
      </c>
      <c r="BA217" s="12">
        <v>845</v>
      </c>
      <c r="BB217" s="73">
        <v>9.5979247730220499E-2</v>
      </c>
      <c r="BC217" s="12">
        <v>33</v>
      </c>
      <c r="BD217" s="12">
        <v>161</v>
      </c>
      <c r="BE217" s="12">
        <v>20</v>
      </c>
      <c r="BF217" s="12">
        <v>48</v>
      </c>
      <c r="BG217" s="12">
        <v>125</v>
      </c>
      <c r="BH217" s="12">
        <v>6</v>
      </c>
      <c r="BI217" s="12">
        <v>16</v>
      </c>
      <c r="BJ217" s="12">
        <v>4</v>
      </c>
      <c r="BK217" s="12">
        <v>2</v>
      </c>
      <c r="BL217" s="12">
        <v>25</v>
      </c>
      <c r="BM217" s="74">
        <v>0.77800000000000002</v>
      </c>
      <c r="BN217" s="72">
        <v>20.80745341614907</v>
      </c>
      <c r="BO217" s="5">
        <v>1</v>
      </c>
    </row>
    <row r="218" spans="1:67">
      <c r="A218" s="9">
        <v>28007</v>
      </c>
      <c r="B218" s="9" t="s">
        <v>693</v>
      </c>
      <c r="C218" s="9" t="s">
        <v>682</v>
      </c>
      <c r="D218" s="12">
        <v>95366</v>
      </c>
      <c r="E218" s="12">
        <v>7677</v>
      </c>
      <c r="F218" s="12">
        <v>7610</v>
      </c>
      <c r="G218" s="12">
        <v>7510</v>
      </c>
      <c r="H218" s="12">
        <v>7277</v>
      </c>
      <c r="I218" s="12">
        <v>16505</v>
      </c>
      <c r="J218" s="12">
        <v>15207</v>
      </c>
      <c r="K218" s="12">
        <v>12218</v>
      </c>
      <c r="L218" s="12">
        <v>10218</v>
      </c>
      <c r="M218" s="12">
        <v>6064</v>
      </c>
      <c r="N218" s="12">
        <v>3342</v>
      </c>
      <c r="O218" s="12">
        <v>1738</v>
      </c>
      <c r="P218" s="12">
        <v>14453</v>
      </c>
      <c r="Q218" s="12">
        <f>VLOOKUP(A218,'[1]RAIS_workers_2025-04-02T13_41_0'!$A:$C,3,0)</f>
        <v>101</v>
      </c>
      <c r="R218" s="12">
        <f>VLOOKUP(A218,'[2]RAIS_workers_2025-04-02T14_01_0'!$A:$C,3,0)</f>
        <v>674</v>
      </c>
      <c r="S218" s="12">
        <f>VLOOKUP(A218,'[3]RAIS_workers_2025-04-02T14_32_3'!$A:$C,3,0)</f>
        <v>2322</v>
      </c>
      <c r="T218" s="70">
        <f>VLOOKUP(A218,[4]consulta3255115!$A:$D,3,0)</f>
        <v>1398.4798450871799</v>
      </c>
      <c r="U218" s="76">
        <v>0.53281752261933324</v>
      </c>
      <c r="V218" s="12">
        <v>3031</v>
      </c>
      <c r="W218" s="77">
        <v>-2.3203351595230421E-2</v>
      </c>
      <c r="X218" s="12">
        <f>IFERROR(VLOOKUP(A218,[5]cnes_cnv_leiintbr173714187_32_1!$A:$C,3,0),0)</f>
        <v>0</v>
      </c>
      <c r="Y218" s="5">
        <f>IFERROR(VLOOKUP(A218,[6]cnes_cnv_leiintbr174300187_32_1!$A:$C,3,0),0)</f>
        <v>0</v>
      </c>
      <c r="Z218" s="12">
        <f>IFERROR(VLOOKUP(A218,[7]cnes_cnv_leiintbr175117187_32_1!$A:$C,3,0),0)</f>
        <v>0</v>
      </c>
      <c r="AA218" s="18">
        <f>IFERROR(VLOOKUP(A218,[8]cnes_cnv_leiintbr180027187_32_1!$A:$C,3,0),0)</f>
        <v>0</v>
      </c>
      <c r="AB218" s="72">
        <f t="shared" si="9"/>
        <v>0</v>
      </c>
      <c r="AC218" s="12">
        <v>870</v>
      </c>
      <c r="AD218" s="12">
        <v>341</v>
      </c>
      <c r="AE218" s="12">
        <v>233</v>
      </c>
      <c r="AF218" s="12">
        <v>100</v>
      </c>
      <c r="AG218" s="12">
        <v>101</v>
      </c>
      <c r="AH218" s="19">
        <v>-6.2032739669171111E-4</v>
      </c>
      <c r="AI218" s="12">
        <v>0</v>
      </c>
      <c r="AJ218" s="12">
        <f t="shared" si="10"/>
        <v>0</v>
      </c>
      <c r="AK218" s="12">
        <v>14</v>
      </c>
      <c r="AL218" s="5">
        <v>0</v>
      </c>
      <c r="AM218" s="5">
        <v>0</v>
      </c>
      <c r="AN218" s="72">
        <v>0</v>
      </c>
      <c r="AO218" s="18">
        <v>0</v>
      </c>
      <c r="AP218" s="5">
        <f>IFERROR(VLOOKUP(A218,[9]cnes_cnv_leiintbr135436200_238_!$A:$E,5,0),0)</f>
        <v>0</v>
      </c>
      <c r="AQ218" s="5">
        <v>0</v>
      </c>
      <c r="AR218" s="5">
        <v>0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 s="5">
        <f t="shared" si="11"/>
        <v>0</v>
      </c>
      <c r="AY218" s="12">
        <v>0</v>
      </c>
      <c r="AZ218" s="73">
        <v>0</v>
      </c>
      <c r="BA218" s="12">
        <v>799</v>
      </c>
      <c r="BB218" s="73">
        <v>1</v>
      </c>
      <c r="BC218" s="12">
        <v>45</v>
      </c>
      <c r="BD218" s="12">
        <v>66</v>
      </c>
      <c r="BE218" s="12">
        <v>97</v>
      </c>
      <c r="BF218" s="12">
        <v>0</v>
      </c>
      <c r="BG218" s="12">
        <v>0</v>
      </c>
      <c r="BH218" s="12">
        <v>5</v>
      </c>
      <c r="BI218" s="12">
        <v>14</v>
      </c>
      <c r="BJ218" s="12">
        <v>2</v>
      </c>
      <c r="BK218" s="12">
        <v>0</v>
      </c>
      <c r="BL218" s="12">
        <v>21</v>
      </c>
      <c r="BM218" s="74">
        <v>0.72519999999999984</v>
      </c>
      <c r="BN218" s="72">
        <v>16.911172013541794</v>
      </c>
      <c r="BO218" s="5">
        <v>0</v>
      </c>
    </row>
    <row r="219" spans="1:67">
      <c r="A219" s="9">
        <v>28008</v>
      </c>
      <c r="B219" s="9" t="s">
        <v>689</v>
      </c>
      <c r="C219" s="9" t="s">
        <v>682</v>
      </c>
      <c r="D219" s="12">
        <v>53077</v>
      </c>
      <c r="E219" s="12">
        <v>4504</v>
      </c>
      <c r="F219" s="12">
        <v>4444</v>
      </c>
      <c r="G219" s="12">
        <v>4360</v>
      </c>
      <c r="H219" s="12">
        <v>4354</v>
      </c>
      <c r="I219" s="12">
        <v>9371</v>
      </c>
      <c r="J219" s="12">
        <v>8530</v>
      </c>
      <c r="K219" s="12">
        <v>6717</v>
      </c>
      <c r="L219" s="12">
        <v>4920</v>
      </c>
      <c r="M219" s="12">
        <v>3187</v>
      </c>
      <c r="N219" s="12">
        <v>1796</v>
      </c>
      <c r="O219" s="12">
        <v>894</v>
      </c>
      <c r="P219" s="12">
        <v>13477</v>
      </c>
      <c r="Q219" s="12">
        <f>VLOOKUP(A219,'[1]RAIS_workers_2025-04-02T13_41_0'!$A:$C,3,0)</f>
        <v>31</v>
      </c>
      <c r="R219" s="12">
        <f>VLOOKUP(A219,'[2]RAIS_workers_2025-04-02T14_01_0'!$A:$C,3,0)</f>
        <v>502</v>
      </c>
      <c r="S219" s="12">
        <f>VLOOKUP(A219,'[3]RAIS_workers_2025-04-02T14_32_3'!$A:$C,3,0)</f>
        <v>1136</v>
      </c>
      <c r="T219" s="70">
        <f>VLOOKUP(A219,[4]consulta3255115!$A:$D,3,0)</f>
        <v>1266.02453886276</v>
      </c>
      <c r="U219" s="76">
        <v>0.56413181456819417</v>
      </c>
      <c r="V219" s="12">
        <v>1504</v>
      </c>
      <c r="W219" s="77">
        <v>0.2638655462184874</v>
      </c>
      <c r="X219" s="12">
        <f>IFERROR(VLOOKUP(A219,[5]cnes_cnv_leiintbr173714187_32_1!$A:$C,3,0),0)</f>
        <v>0</v>
      </c>
      <c r="Y219" s="5">
        <f>IFERROR(VLOOKUP(A219,[6]cnes_cnv_leiintbr174300187_32_1!$A:$C,3,0),0)</f>
        <v>0</v>
      </c>
      <c r="Z219" s="12">
        <f>IFERROR(VLOOKUP(A219,[7]cnes_cnv_leiintbr175117187_32_1!$A:$C,3,0),0)</f>
        <v>0</v>
      </c>
      <c r="AA219" s="18">
        <f>IFERROR(VLOOKUP(A219,[8]cnes_cnv_leiintbr180027187_32_1!$A:$C,3,0),0)</f>
        <v>0</v>
      </c>
      <c r="AB219" s="72">
        <f t="shared" si="9"/>
        <v>0</v>
      </c>
      <c r="AC219" s="12">
        <v>336</v>
      </c>
      <c r="AD219" s="12">
        <v>249</v>
      </c>
      <c r="AE219" s="12">
        <v>195</v>
      </c>
      <c r="AF219" s="12">
        <v>58</v>
      </c>
      <c r="AG219" s="12">
        <v>31</v>
      </c>
      <c r="AH219" s="19">
        <v>5.6365017290178621E-3</v>
      </c>
      <c r="AI219" s="12">
        <v>1</v>
      </c>
      <c r="AJ219" s="12">
        <f t="shared" si="10"/>
        <v>0</v>
      </c>
      <c r="AK219" s="12">
        <v>0</v>
      </c>
      <c r="AL219" s="5">
        <v>0</v>
      </c>
      <c r="AM219" s="5">
        <v>0</v>
      </c>
      <c r="AN219" s="72">
        <v>0</v>
      </c>
      <c r="AO219" s="18">
        <v>0</v>
      </c>
      <c r="AP219" s="5">
        <f>IFERROR(VLOOKUP(A219,[9]cnes_cnv_leiintbr135436200_238_!$A:$E,5,0),0)</f>
        <v>0</v>
      </c>
      <c r="AQ219" s="5">
        <v>0</v>
      </c>
      <c r="AR219" s="5">
        <v>0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 s="5">
        <f t="shared" si="11"/>
        <v>0</v>
      </c>
      <c r="AY219" s="12">
        <v>0</v>
      </c>
      <c r="AZ219" s="73">
        <v>0</v>
      </c>
      <c r="BA219" s="12">
        <v>279</v>
      </c>
      <c r="BB219" s="73">
        <v>0.92413793103448272</v>
      </c>
      <c r="BC219" s="12">
        <v>19</v>
      </c>
      <c r="BD219" s="12">
        <v>42</v>
      </c>
      <c r="BE219" s="12">
        <v>48</v>
      </c>
      <c r="BF219" s="12">
        <v>0</v>
      </c>
      <c r="BG219" s="12">
        <v>0</v>
      </c>
      <c r="BH219" s="12">
        <v>0</v>
      </c>
      <c r="BI219" s="12">
        <v>13</v>
      </c>
      <c r="BJ219" s="12">
        <v>0</v>
      </c>
      <c r="BK219" s="12">
        <v>0</v>
      </c>
      <c r="BL219" s="12">
        <v>3</v>
      </c>
      <c r="BM219" s="74">
        <v>0.75625000000000009</v>
      </c>
      <c r="BN219" s="72">
        <v>15.678776290630999</v>
      </c>
      <c r="BO219" s="5">
        <v>0</v>
      </c>
    </row>
    <row r="220" spans="1:67">
      <c r="A220" s="9">
        <v>28009</v>
      </c>
      <c r="B220" s="9" t="s">
        <v>691</v>
      </c>
      <c r="C220" s="9" t="s">
        <v>682</v>
      </c>
      <c r="D220" s="12">
        <v>60412</v>
      </c>
      <c r="E220" s="12">
        <v>4992</v>
      </c>
      <c r="F220" s="12">
        <v>4872</v>
      </c>
      <c r="G220" s="12">
        <v>4775</v>
      </c>
      <c r="H220" s="12">
        <v>4831</v>
      </c>
      <c r="I220" s="12">
        <v>10680</v>
      </c>
      <c r="J220" s="12">
        <v>9723</v>
      </c>
      <c r="K220" s="12">
        <v>7805</v>
      </c>
      <c r="L220" s="12">
        <v>6043</v>
      </c>
      <c r="M220" s="12">
        <v>3665</v>
      </c>
      <c r="N220" s="12">
        <v>2064</v>
      </c>
      <c r="O220" s="12">
        <v>962</v>
      </c>
      <c r="P220" s="12">
        <v>8959</v>
      </c>
      <c r="Q220" s="12">
        <f>VLOOKUP(A220,'[1]RAIS_workers_2025-04-02T13_41_0'!$A:$C,3,0)</f>
        <v>297</v>
      </c>
      <c r="R220" s="12">
        <f>VLOOKUP(A220,'[2]RAIS_workers_2025-04-02T14_01_0'!$A:$C,3,0)</f>
        <v>762</v>
      </c>
      <c r="S220" s="12">
        <f>VLOOKUP(A220,'[3]RAIS_workers_2025-04-02T14_32_3'!$A:$C,3,0)</f>
        <v>1209</v>
      </c>
      <c r="T220" s="70">
        <f>VLOOKUP(A220,[4]consulta3255115!$A:$D,3,0)</f>
        <v>3337.74795285556</v>
      </c>
      <c r="U220" s="76">
        <v>-4.3060336841204187E-2</v>
      </c>
      <c r="V220" s="12">
        <v>1793</v>
      </c>
      <c r="W220" s="77">
        <v>0.19136212624584717</v>
      </c>
      <c r="X220" s="12">
        <f>IFERROR(VLOOKUP(A220,[5]cnes_cnv_leiintbr173714187_32_1!$A:$C,3,0),0)</f>
        <v>0</v>
      </c>
      <c r="Y220" s="5">
        <f>IFERROR(VLOOKUP(A220,[6]cnes_cnv_leiintbr174300187_32_1!$A:$C,3,0),0)</f>
        <v>0</v>
      </c>
      <c r="Z220" s="12">
        <f>IFERROR(VLOOKUP(A220,[7]cnes_cnv_leiintbr175117187_32_1!$A:$C,3,0),0)</f>
        <v>0</v>
      </c>
      <c r="AA220" s="18">
        <f>IFERROR(VLOOKUP(A220,[8]cnes_cnv_leiintbr180027187_32_1!$A:$C,3,0),0)</f>
        <v>0</v>
      </c>
      <c r="AB220" s="72">
        <f t="shared" si="9"/>
        <v>0</v>
      </c>
      <c r="AC220" s="12">
        <v>448</v>
      </c>
      <c r="AD220" s="12">
        <v>334</v>
      </c>
      <c r="AE220" s="12">
        <v>276</v>
      </c>
      <c r="AF220" s="12">
        <v>152</v>
      </c>
      <c r="AG220" s="12">
        <v>297</v>
      </c>
      <c r="AH220" s="19">
        <v>3.6498938350983945E-3</v>
      </c>
      <c r="AI220" s="12">
        <v>1</v>
      </c>
      <c r="AJ220" s="12">
        <f t="shared" si="10"/>
        <v>0</v>
      </c>
      <c r="AK220" s="12">
        <v>0</v>
      </c>
      <c r="AL220" s="5">
        <v>0</v>
      </c>
      <c r="AM220" s="5">
        <v>0</v>
      </c>
      <c r="AN220" s="72">
        <v>0</v>
      </c>
      <c r="AO220" s="18">
        <v>0</v>
      </c>
      <c r="AP220" s="5">
        <f>IFERROR(VLOOKUP(A220,[9]cnes_cnv_leiintbr135436200_238_!$A:$E,5,0),0)</f>
        <v>0</v>
      </c>
      <c r="AQ220" s="5">
        <v>0</v>
      </c>
      <c r="AR220" s="5">
        <v>0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 s="5">
        <f t="shared" si="11"/>
        <v>0</v>
      </c>
      <c r="AY220" s="12">
        <v>1</v>
      </c>
      <c r="AZ220" s="71">
        <v>1</v>
      </c>
      <c r="BA220" s="12">
        <v>493</v>
      </c>
      <c r="BB220" s="73">
        <v>0.76071428571428568</v>
      </c>
      <c r="BC220" s="12">
        <v>37</v>
      </c>
      <c r="BD220" s="12">
        <v>70</v>
      </c>
      <c r="BE220" s="12">
        <v>38</v>
      </c>
      <c r="BF220" s="12">
        <v>0</v>
      </c>
      <c r="BG220" s="12">
        <v>0</v>
      </c>
      <c r="BH220" s="12">
        <v>0</v>
      </c>
      <c r="BI220" s="12">
        <v>3</v>
      </c>
      <c r="BJ220" s="12">
        <v>0</v>
      </c>
      <c r="BK220" s="12">
        <v>0</v>
      </c>
      <c r="BL220" s="12">
        <v>7</v>
      </c>
      <c r="BM220" s="74">
        <v>0.73680000000000001</v>
      </c>
      <c r="BN220" s="72">
        <v>13.879443585780523</v>
      </c>
      <c r="BO220" s="5">
        <v>0</v>
      </c>
    </row>
    <row r="221" spans="1:67">
      <c r="A221" s="9">
        <v>28010</v>
      </c>
      <c r="B221" s="9" t="s">
        <v>686</v>
      </c>
      <c r="C221" s="9" t="s">
        <v>682</v>
      </c>
      <c r="D221" s="12">
        <v>102020</v>
      </c>
      <c r="E221" s="12">
        <v>8627</v>
      </c>
      <c r="F221" s="12">
        <v>8506</v>
      </c>
      <c r="G221" s="12">
        <v>8728</v>
      </c>
      <c r="H221" s="12">
        <v>8826</v>
      </c>
      <c r="I221" s="12">
        <v>18628</v>
      </c>
      <c r="J221" s="12">
        <v>16957</v>
      </c>
      <c r="K221" s="12">
        <v>13368</v>
      </c>
      <c r="L221" s="12">
        <v>9381</v>
      </c>
      <c r="M221" s="12">
        <v>5364</v>
      </c>
      <c r="N221" s="12">
        <v>2572</v>
      </c>
      <c r="O221" s="12">
        <v>1063</v>
      </c>
      <c r="P221" s="12">
        <v>23636</v>
      </c>
      <c r="Q221" s="12">
        <f>VLOOKUP(A221,'[1]RAIS_workers_2025-04-02T13_41_0'!$A:$C,3,0)</f>
        <v>136</v>
      </c>
      <c r="R221" s="12">
        <f>VLOOKUP(A221,'[2]RAIS_workers_2025-04-02T14_01_0'!$A:$C,3,0)</f>
        <v>1766</v>
      </c>
      <c r="S221" s="12">
        <f>VLOOKUP(A221,'[3]RAIS_workers_2025-04-02T14_32_3'!$A:$C,3,0)</f>
        <v>4490</v>
      </c>
      <c r="T221" s="70">
        <f>VLOOKUP(A221,[4]consulta3255115!$A:$D,3,0)</f>
        <v>2204.2046641944899</v>
      </c>
      <c r="U221" s="76">
        <v>0.29393676546109615</v>
      </c>
      <c r="V221" s="12">
        <v>10050</v>
      </c>
      <c r="W221" s="77">
        <v>8.6369041184736789E-2</v>
      </c>
      <c r="X221" s="12">
        <f>IFERROR(VLOOKUP(A221,[5]cnes_cnv_leiintbr173714187_32_1!$A:$C,3,0),0)</f>
        <v>0</v>
      </c>
      <c r="Y221" s="5">
        <f>IFERROR(VLOOKUP(A221,[6]cnes_cnv_leiintbr174300187_32_1!$A:$C,3,0),0)</f>
        <v>0</v>
      </c>
      <c r="Z221" s="12">
        <f>IFERROR(VLOOKUP(A221,[7]cnes_cnv_leiintbr175117187_32_1!$A:$C,3,0),0)</f>
        <v>0</v>
      </c>
      <c r="AA221" s="18">
        <f>IFERROR(VLOOKUP(A221,[8]cnes_cnv_leiintbr180027187_32_1!$A:$C,3,0),0)</f>
        <v>0</v>
      </c>
      <c r="AB221" s="72">
        <f t="shared" si="9"/>
        <v>0</v>
      </c>
      <c r="AC221" s="12">
        <v>1679</v>
      </c>
      <c r="AD221" s="12">
        <v>835</v>
      </c>
      <c r="AE221" s="12">
        <v>580</v>
      </c>
      <c r="AF221" s="12">
        <v>351</v>
      </c>
      <c r="AG221" s="12">
        <v>136</v>
      </c>
      <c r="AH221" s="19">
        <v>5.949031346538014E-3</v>
      </c>
      <c r="AI221" s="12">
        <v>1</v>
      </c>
      <c r="AJ221" s="12">
        <f t="shared" si="10"/>
        <v>0</v>
      </c>
      <c r="AK221" s="12">
        <v>0</v>
      </c>
      <c r="AL221" s="5">
        <v>0</v>
      </c>
      <c r="AM221" s="5">
        <v>0</v>
      </c>
      <c r="AN221" s="72">
        <v>0</v>
      </c>
      <c r="AO221" s="18">
        <v>0</v>
      </c>
      <c r="AP221" s="5">
        <f>IFERROR(VLOOKUP(A221,[9]cnes_cnv_leiintbr135436200_238_!$A:$E,5,0),0)</f>
        <v>0</v>
      </c>
      <c r="AQ221" s="5">
        <v>0</v>
      </c>
      <c r="AR221" s="5">
        <v>0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 s="5">
        <f t="shared" si="11"/>
        <v>0</v>
      </c>
      <c r="AY221" s="12">
        <v>0</v>
      </c>
      <c r="AZ221" s="73">
        <v>-0.5</v>
      </c>
      <c r="BA221" s="12">
        <v>966</v>
      </c>
      <c r="BB221" s="73">
        <v>0.4247787610619469</v>
      </c>
      <c r="BC221" s="12">
        <v>89</v>
      </c>
      <c r="BD221" s="12">
        <v>130</v>
      </c>
      <c r="BE221" s="12">
        <v>120</v>
      </c>
      <c r="BF221" s="12">
        <v>0</v>
      </c>
      <c r="BG221" s="12">
        <v>0</v>
      </c>
      <c r="BH221" s="12">
        <v>3</v>
      </c>
      <c r="BI221" s="12">
        <v>14</v>
      </c>
      <c r="BJ221" s="12">
        <v>0</v>
      </c>
      <c r="BK221" s="12">
        <v>0</v>
      </c>
      <c r="BL221" s="12">
        <v>9</v>
      </c>
      <c r="BM221" s="74">
        <v>0.76957142857142868</v>
      </c>
      <c r="BN221" s="72">
        <v>15.924252205724109</v>
      </c>
      <c r="BO221" s="5">
        <v>1</v>
      </c>
    </row>
    <row r="222" spans="1:67">
      <c r="A222" s="9">
        <v>28011</v>
      </c>
      <c r="B222" s="9" t="s">
        <v>685</v>
      </c>
      <c r="C222" s="9" t="s">
        <v>682</v>
      </c>
      <c r="D222" s="12">
        <v>983876</v>
      </c>
      <c r="E222" s="12">
        <v>64169</v>
      </c>
      <c r="F222" s="12">
        <v>65628</v>
      </c>
      <c r="G222" s="12">
        <v>73055</v>
      </c>
      <c r="H222" s="12">
        <v>77632</v>
      </c>
      <c r="I222" s="12">
        <v>167636</v>
      </c>
      <c r="J222" s="12">
        <v>169922</v>
      </c>
      <c r="K222" s="12">
        <v>142890</v>
      </c>
      <c r="L222" s="12">
        <v>107837</v>
      </c>
      <c r="M222" s="12">
        <v>68326</v>
      </c>
      <c r="N222" s="12">
        <v>33394</v>
      </c>
      <c r="O222" s="12">
        <v>13387</v>
      </c>
      <c r="P222" s="12">
        <v>360873</v>
      </c>
      <c r="Q222" s="12">
        <f>VLOOKUP(A222,'[1]RAIS_workers_2025-04-02T13_41_0'!$A:$C,3,0)</f>
        <v>7101</v>
      </c>
      <c r="R222" s="12">
        <f>VLOOKUP(A222,'[2]RAIS_workers_2025-04-02T14_01_0'!$A:$C,3,0)</f>
        <v>42564</v>
      </c>
      <c r="S222" s="12">
        <f>VLOOKUP(A222,'[3]RAIS_workers_2025-04-02T14_32_3'!$A:$C,3,0)</f>
        <v>63524</v>
      </c>
      <c r="T222" s="70">
        <f>VLOOKUP(A222,[4]consulta3255115!$A:$D,3,0)</f>
        <v>2319.3394080820199</v>
      </c>
      <c r="U222" s="76">
        <v>1.4759104997438764E-2</v>
      </c>
      <c r="V222" s="12">
        <v>281885</v>
      </c>
      <c r="W222" s="77">
        <v>8.7099348365187457E-3</v>
      </c>
      <c r="X222" s="12">
        <f>IFERROR(VLOOKUP(A222,[5]cnes_cnv_leiintbr173714187_32_1!$A:$C,3,0),0)</f>
        <v>120</v>
      </c>
      <c r="Y222" s="5">
        <f>IFERROR(VLOOKUP(A222,[6]cnes_cnv_leiintbr174300187_32_1!$A:$C,3,0),0)</f>
        <v>38</v>
      </c>
      <c r="Z222" s="12">
        <f>IFERROR(VLOOKUP(A222,[7]cnes_cnv_leiintbr175117187_32_1!$A:$C,3,0),0)</f>
        <v>55</v>
      </c>
      <c r="AA222" s="18">
        <f>IFERROR(VLOOKUP(A222,[8]cnes_cnv_leiintbr180027187_32_1!$A:$C,3,0),0)</f>
        <v>52</v>
      </c>
      <c r="AB222" s="72">
        <f t="shared" si="9"/>
        <v>305.40086673889493</v>
      </c>
      <c r="AC222" s="12">
        <v>26831</v>
      </c>
      <c r="AD222" s="12">
        <v>21318</v>
      </c>
      <c r="AE222" s="12">
        <v>12960</v>
      </c>
      <c r="AF222" s="12">
        <v>8286</v>
      </c>
      <c r="AG222" s="12">
        <v>7101</v>
      </c>
      <c r="AH222" s="19">
        <v>8.5132967314358599E-3</v>
      </c>
      <c r="AI222" s="12">
        <v>39</v>
      </c>
      <c r="AJ222" s="12">
        <f t="shared" si="10"/>
        <v>23.666666666666668</v>
      </c>
      <c r="AK222" s="12">
        <v>544</v>
      </c>
      <c r="AL222" s="5">
        <v>21</v>
      </c>
      <c r="AM222" s="5">
        <v>923</v>
      </c>
      <c r="AN222" s="72">
        <v>0.36309992132179386</v>
      </c>
      <c r="AO222" s="18">
        <v>22</v>
      </c>
      <c r="AP222" s="5">
        <f>IFERROR(VLOOKUP(A222,[9]cnes_cnv_leiintbr135436200_238_!$A:$E,5,0),0)</f>
        <v>76</v>
      </c>
      <c r="AQ222" s="5">
        <v>3</v>
      </c>
      <c r="AR222" s="5">
        <v>6</v>
      </c>
      <c r="AS222" s="5">
        <v>10</v>
      </c>
      <c r="AT222" s="5">
        <v>15</v>
      </c>
      <c r="AU222" s="5">
        <v>403</v>
      </c>
      <c r="AV222" s="5">
        <v>2</v>
      </c>
      <c r="AW222" s="5">
        <v>7</v>
      </c>
      <c r="AX222" s="5">
        <f t="shared" si="11"/>
        <v>0.38506466416353774</v>
      </c>
      <c r="AY222" s="12">
        <v>910</v>
      </c>
      <c r="AZ222" s="73">
        <v>0.16517285531370038</v>
      </c>
      <c r="BA222" s="12">
        <v>23048</v>
      </c>
      <c r="BB222" s="73">
        <v>0.45698211012074086</v>
      </c>
      <c r="BC222" s="12">
        <v>2397</v>
      </c>
      <c r="BD222" s="12">
        <v>5068</v>
      </c>
      <c r="BE222" s="12">
        <v>3539</v>
      </c>
      <c r="BF222" s="12">
        <v>279</v>
      </c>
      <c r="BG222" s="12">
        <v>606</v>
      </c>
      <c r="BH222" s="12">
        <v>39</v>
      </c>
      <c r="BI222" s="12">
        <v>298</v>
      </c>
      <c r="BJ222" s="12">
        <v>24</v>
      </c>
      <c r="BK222" s="12">
        <v>15</v>
      </c>
      <c r="BL222" s="12">
        <v>283</v>
      </c>
      <c r="BM222" s="74">
        <v>0.80249999999999999</v>
      </c>
      <c r="BN222" s="72">
        <v>13.668555240793207</v>
      </c>
      <c r="BO222" s="5">
        <v>2</v>
      </c>
    </row>
    <row r="223" spans="1:67">
      <c r="A223" s="9">
        <v>28012</v>
      </c>
      <c r="B223" s="9" t="s">
        <v>687</v>
      </c>
      <c r="C223" s="9" t="s">
        <v>682</v>
      </c>
      <c r="D223" s="12">
        <v>166512</v>
      </c>
      <c r="E223" s="12">
        <v>13454</v>
      </c>
      <c r="F223" s="12">
        <v>13252</v>
      </c>
      <c r="G223" s="12">
        <v>12905</v>
      </c>
      <c r="H223" s="12">
        <v>13211</v>
      </c>
      <c r="I223" s="12">
        <v>29272</v>
      </c>
      <c r="J223" s="12">
        <v>26514</v>
      </c>
      <c r="K223" s="12">
        <v>22263</v>
      </c>
      <c r="L223" s="12">
        <v>16975</v>
      </c>
      <c r="M223" s="12">
        <v>10330</v>
      </c>
      <c r="N223" s="12">
        <v>5771</v>
      </c>
      <c r="O223" s="12">
        <v>2565</v>
      </c>
      <c r="P223" s="12">
        <v>20582</v>
      </c>
      <c r="Q223" s="12">
        <f>VLOOKUP(A223,'[1]RAIS_workers_2025-04-02T13_41_0'!$A:$C,3,0)</f>
        <v>83</v>
      </c>
      <c r="R223" s="12">
        <f>VLOOKUP(A223,'[2]RAIS_workers_2025-04-02T14_01_0'!$A:$C,3,0)</f>
        <v>1150</v>
      </c>
      <c r="S223" s="12">
        <f>VLOOKUP(A223,'[3]RAIS_workers_2025-04-02T14_32_3'!$A:$C,3,0)</f>
        <v>2877</v>
      </c>
      <c r="T223" s="70">
        <f>VLOOKUP(A223,[4]consulta3255115!$A:$D,3,0)</f>
        <v>1322.7961745426901</v>
      </c>
      <c r="U223" s="76">
        <v>0.23801570367467756</v>
      </c>
      <c r="V223" s="12">
        <v>3710</v>
      </c>
      <c r="W223" s="77">
        <v>8.5430076067875949E-2</v>
      </c>
      <c r="X223" s="12">
        <f>IFERROR(VLOOKUP(A223,[5]cnes_cnv_leiintbr173714187_32_1!$A:$C,3,0),0)</f>
        <v>0</v>
      </c>
      <c r="Y223" s="5">
        <f>IFERROR(VLOOKUP(A223,[6]cnes_cnv_leiintbr174300187_32_1!$A:$C,3,0),0)</f>
        <v>0</v>
      </c>
      <c r="Z223" s="12">
        <f>IFERROR(VLOOKUP(A223,[7]cnes_cnv_leiintbr175117187_32_1!$A:$C,3,0),0)</f>
        <v>0</v>
      </c>
      <c r="AA223" s="18">
        <f>IFERROR(VLOOKUP(A223,[8]cnes_cnv_leiintbr180027187_32_1!$A:$C,3,0),0)</f>
        <v>0</v>
      </c>
      <c r="AB223" s="72">
        <f t="shared" si="9"/>
        <v>0</v>
      </c>
      <c r="AC223" s="12">
        <v>1419</v>
      </c>
      <c r="AD223" s="12">
        <v>848</v>
      </c>
      <c r="AE223" s="12">
        <v>227</v>
      </c>
      <c r="AF223" s="12">
        <v>75</v>
      </c>
      <c r="AG223" s="12">
        <v>83</v>
      </c>
      <c r="AH223" s="19">
        <v>1.3165395455962958E-3</v>
      </c>
      <c r="AI223" s="12">
        <v>1</v>
      </c>
      <c r="AJ223" s="12">
        <f t="shared" si="10"/>
        <v>0</v>
      </c>
      <c r="AK223" s="12">
        <v>3</v>
      </c>
      <c r="AL223" s="5">
        <v>0</v>
      </c>
      <c r="AM223" s="5">
        <v>0</v>
      </c>
      <c r="AN223" s="72">
        <v>0</v>
      </c>
      <c r="AO223" s="18">
        <v>0</v>
      </c>
      <c r="AP223" s="5">
        <f>IFERROR(VLOOKUP(A223,[9]cnes_cnv_leiintbr135436200_238_!$A:$E,5,0),0)</f>
        <v>0</v>
      </c>
      <c r="AQ223" s="5">
        <v>0</v>
      </c>
      <c r="AR223" s="5">
        <v>0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 s="5">
        <f t="shared" si="11"/>
        <v>0</v>
      </c>
      <c r="AY223" s="12">
        <v>0</v>
      </c>
      <c r="AZ223" s="73">
        <v>0</v>
      </c>
      <c r="BA223" s="12">
        <v>875</v>
      </c>
      <c r="BB223" s="73">
        <v>0.21359223300970873</v>
      </c>
      <c r="BC223" s="12">
        <v>43</v>
      </c>
      <c r="BD223" s="12">
        <v>81</v>
      </c>
      <c r="BE223" s="12">
        <v>135</v>
      </c>
      <c r="BF223" s="12">
        <v>0</v>
      </c>
      <c r="BG223" s="12">
        <v>0</v>
      </c>
      <c r="BH223" s="12">
        <v>0</v>
      </c>
      <c r="BI223" s="12">
        <v>12</v>
      </c>
      <c r="BJ223" s="12">
        <v>0</v>
      </c>
      <c r="BK223" s="12">
        <v>0</v>
      </c>
      <c r="BL223" s="12">
        <v>14</v>
      </c>
      <c r="BM223" s="74">
        <v>0.75925000000000009</v>
      </c>
      <c r="BN223" s="72">
        <v>20.468068226894086</v>
      </c>
      <c r="BO223" s="5">
        <v>0</v>
      </c>
    </row>
    <row r="224" spans="1:67">
      <c r="A224" s="9">
        <v>28013</v>
      </c>
      <c r="B224" s="9" t="s">
        <v>690</v>
      </c>
      <c r="C224" s="9" t="s">
        <v>682</v>
      </c>
      <c r="D224" s="12">
        <v>137515</v>
      </c>
      <c r="E224" s="12">
        <v>11369</v>
      </c>
      <c r="F224" s="12">
        <v>11152</v>
      </c>
      <c r="G224" s="12">
        <v>10922</v>
      </c>
      <c r="H224" s="12">
        <v>10948</v>
      </c>
      <c r="I224" s="12">
        <v>24579</v>
      </c>
      <c r="J224" s="12">
        <v>22416</v>
      </c>
      <c r="K224" s="12">
        <v>18067</v>
      </c>
      <c r="L224" s="12">
        <v>13506</v>
      </c>
      <c r="M224" s="12">
        <v>8214</v>
      </c>
      <c r="N224" s="12">
        <v>4349</v>
      </c>
      <c r="O224" s="12">
        <v>1993</v>
      </c>
      <c r="P224" s="12">
        <v>22566</v>
      </c>
      <c r="Q224" s="12">
        <f>VLOOKUP(A224,'[1]RAIS_workers_2025-04-02T13_41_0'!$A:$C,3,0)</f>
        <v>145</v>
      </c>
      <c r="R224" s="12">
        <f>VLOOKUP(A224,'[2]RAIS_workers_2025-04-02T14_01_0'!$A:$C,3,0)</f>
        <v>1563</v>
      </c>
      <c r="S224" s="12">
        <f>VLOOKUP(A224,'[3]RAIS_workers_2025-04-02T14_32_3'!$A:$C,3,0)</f>
        <v>4444</v>
      </c>
      <c r="T224" s="70">
        <f>VLOOKUP(A224,[4]consulta3255115!$A:$D,3,0)</f>
        <v>1585.3773615421101</v>
      </c>
      <c r="U224" s="76">
        <v>0.48778586069556379</v>
      </c>
      <c r="V224" s="12">
        <v>6739</v>
      </c>
      <c r="W224" s="77">
        <v>-1.3901082821188177E-2</v>
      </c>
      <c r="X224" s="12">
        <f>IFERROR(VLOOKUP(A224,[5]cnes_cnv_leiintbr173714187_32_1!$A:$C,3,0),0)</f>
        <v>0</v>
      </c>
      <c r="Y224" s="5">
        <f>IFERROR(VLOOKUP(A224,[6]cnes_cnv_leiintbr174300187_32_1!$A:$C,3,0),0)</f>
        <v>0</v>
      </c>
      <c r="Z224" s="12">
        <f>IFERROR(VLOOKUP(A224,[7]cnes_cnv_leiintbr175117187_32_1!$A:$C,3,0),0)</f>
        <v>0</v>
      </c>
      <c r="AA224" s="18">
        <f>IFERROR(VLOOKUP(A224,[8]cnes_cnv_leiintbr180027187_32_1!$A:$C,3,0),0)</f>
        <v>0</v>
      </c>
      <c r="AB224" s="72">
        <f t="shared" si="9"/>
        <v>748.77777777777783</v>
      </c>
      <c r="AC224" s="12">
        <v>1594</v>
      </c>
      <c r="AD224" s="12">
        <v>769</v>
      </c>
      <c r="AE224" s="12">
        <v>589</v>
      </c>
      <c r="AF224" s="12">
        <v>205</v>
      </c>
      <c r="AG224" s="12">
        <v>145</v>
      </c>
      <c r="AH224" s="19">
        <v>4.2107741467840576E-3</v>
      </c>
      <c r="AI224" s="12">
        <v>2</v>
      </c>
      <c r="AJ224" s="12">
        <f t="shared" si="10"/>
        <v>4.5</v>
      </c>
      <c r="AK224" s="12">
        <v>18</v>
      </c>
      <c r="AL224" s="5">
        <v>0</v>
      </c>
      <c r="AM224" s="5">
        <v>9</v>
      </c>
      <c r="AN224" s="72">
        <v>4.7619047619047616E-2</v>
      </c>
      <c r="AO224" s="18">
        <v>0</v>
      </c>
      <c r="AP224" s="5">
        <f>IFERROR(VLOOKUP(A224,[9]cnes_cnv_leiintbr135436200_238_!$A:$E,5,0),0)</f>
        <v>2</v>
      </c>
      <c r="AQ224" s="5">
        <v>0</v>
      </c>
      <c r="AR224" s="5">
        <v>0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 s="5">
        <f t="shared" si="11"/>
        <v>0.10344827586206896</v>
      </c>
      <c r="AY224" s="12">
        <v>0</v>
      </c>
      <c r="AZ224" s="73">
        <v>0</v>
      </c>
      <c r="BA224" s="12">
        <v>1292</v>
      </c>
      <c r="BB224" s="73">
        <v>0.30637007077856421</v>
      </c>
      <c r="BC224" s="12">
        <v>87</v>
      </c>
      <c r="BD224" s="12">
        <v>142</v>
      </c>
      <c r="BE224" s="12">
        <v>172</v>
      </c>
      <c r="BF224" s="12">
        <v>0</v>
      </c>
      <c r="BG224" s="12">
        <v>28</v>
      </c>
      <c r="BH224" s="12">
        <v>2</v>
      </c>
      <c r="BI224" s="12">
        <v>28</v>
      </c>
      <c r="BJ224" s="12">
        <v>2</v>
      </c>
      <c r="BK224" s="12">
        <v>0</v>
      </c>
      <c r="BL224" s="12">
        <v>22</v>
      </c>
      <c r="BM224" s="74">
        <v>0.7742500000000001</v>
      </c>
      <c r="BN224" s="72">
        <v>18.750000000000011</v>
      </c>
      <c r="BO224" s="5">
        <v>2</v>
      </c>
    </row>
    <row r="225" spans="1:67">
      <c r="A225" s="9">
        <v>29001</v>
      </c>
      <c r="B225" s="9" t="s">
        <v>167</v>
      </c>
      <c r="C225" s="9" t="s">
        <v>164</v>
      </c>
      <c r="D225" s="12">
        <v>351906</v>
      </c>
      <c r="E225" s="12">
        <v>28918</v>
      </c>
      <c r="F225" s="12">
        <v>27487</v>
      </c>
      <c r="G225" s="12">
        <v>29733</v>
      </c>
      <c r="H225" s="12">
        <v>33010</v>
      </c>
      <c r="I225" s="12">
        <v>66434</v>
      </c>
      <c r="J225" s="12">
        <v>61038</v>
      </c>
      <c r="K225" s="12">
        <v>45092</v>
      </c>
      <c r="L225" s="12">
        <v>29827</v>
      </c>
      <c r="M225" s="12">
        <v>17632</v>
      </c>
      <c r="N225" s="12">
        <v>8834</v>
      </c>
      <c r="O225" s="12">
        <v>3901</v>
      </c>
      <c r="P225" s="12">
        <v>147310</v>
      </c>
      <c r="Q225" s="12">
        <f>VLOOKUP(A225,'[1]RAIS_workers_2025-04-02T13_41_0'!$A:$C,3,0)</f>
        <v>1328</v>
      </c>
      <c r="R225" s="12">
        <f>VLOOKUP(A225,'[2]RAIS_workers_2025-04-02T14_01_0'!$A:$C,3,0)</f>
        <v>6663</v>
      </c>
      <c r="S225" s="12">
        <f>VLOOKUP(A225,'[3]RAIS_workers_2025-04-02T14_32_3'!$A:$C,3,0)</f>
        <v>30453</v>
      </c>
      <c r="T225" s="70">
        <f>VLOOKUP(A225,[4]consulta3255115!$A:$D,3,0)</f>
        <v>1665.6210996443499</v>
      </c>
      <c r="U225" s="76">
        <v>0.59833849313050791</v>
      </c>
      <c r="V225" s="12">
        <v>27030</v>
      </c>
      <c r="W225" s="77">
        <v>0.11735769501054111</v>
      </c>
      <c r="X225" s="12">
        <f>IFERROR(VLOOKUP(A225,[5]cnes_cnv_leiintbr173714187_32_1!$A:$C,3,0),0)</f>
        <v>9</v>
      </c>
      <c r="Y225" s="5">
        <f>IFERROR(VLOOKUP(A225,[6]cnes_cnv_leiintbr174300187_32_1!$A:$C,3,0),0)</f>
        <v>1</v>
      </c>
      <c r="Z225" s="12">
        <f>IFERROR(VLOOKUP(A225,[7]cnes_cnv_leiintbr175117187_32_1!$A:$C,3,0),0)</f>
        <v>1</v>
      </c>
      <c r="AA225" s="18">
        <f>IFERROR(VLOOKUP(A225,[8]cnes_cnv_leiintbr180027187_32_1!$A:$C,3,0),0)</f>
        <v>7</v>
      </c>
      <c r="AB225" s="72">
        <f t="shared" si="9"/>
        <v>197.2992700729927</v>
      </c>
      <c r="AC225" s="12">
        <v>10930</v>
      </c>
      <c r="AD225" s="12">
        <v>3157</v>
      </c>
      <c r="AE225" s="12">
        <v>2338</v>
      </c>
      <c r="AF225" s="12">
        <v>1168</v>
      </c>
      <c r="AG225" s="12">
        <v>1328</v>
      </c>
      <c r="AH225" s="19">
        <v>7.1101403433038168E-3</v>
      </c>
      <c r="AI225" s="12">
        <v>13</v>
      </c>
      <c r="AJ225" s="12">
        <f t="shared" si="10"/>
        <v>10.538461538461538</v>
      </c>
      <c r="AK225" s="12">
        <v>111</v>
      </c>
      <c r="AL225" s="5">
        <v>7</v>
      </c>
      <c r="AM225" s="5">
        <v>137</v>
      </c>
      <c r="AN225" s="72">
        <v>0.12685185185185185</v>
      </c>
      <c r="AO225" s="18">
        <v>0</v>
      </c>
      <c r="AP225" s="5">
        <f>IFERROR(VLOOKUP(A225,[9]cnes_cnv_leiintbr135436200_238_!$A:$E,5,0),0)</f>
        <v>34</v>
      </c>
      <c r="AQ225" s="5">
        <v>0</v>
      </c>
      <c r="AR225" s="5">
        <v>0</v>
      </c>
      <c r="AS225" s="5">
        <v>9</v>
      </c>
      <c r="AT225" s="5">
        <v>3</v>
      </c>
      <c r="AU225" s="5">
        <v>32</v>
      </c>
      <c r="AV225" s="5">
        <v>0</v>
      </c>
      <c r="AW225" s="5">
        <v>0</v>
      </c>
      <c r="AX225" s="5">
        <f t="shared" si="11"/>
        <v>1.1610169491525424</v>
      </c>
      <c r="AY225" s="12">
        <v>120</v>
      </c>
      <c r="AZ225" s="73">
        <v>0.25</v>
      </c>
      <c r="BA225" s="12">
        <v>4391</v>
      </c>
      <c r="BB225" s="73">
        <v>1</v>
      </c>
      <c r="BC225" s="12">
        <v>118</v>
      </c>
      <c r="BD225" s="12">
        <v>928</v>
      </c>
      <c r="BE225" s="12">
        <v>129</v>
      </c>
      <c r="BF225" s="12">
        <v>184</v>
      </c>
      <c r="BG225" s="12">
        <v>173</v>
      </c>
      <c r="BH225" s="12">
        <v>12</v>
      </c>
      <c r="BI225" s="12">
        <v>145</v>
      </c>
      <c r="BJ225" s="12">
        <v>13</v>
      </c>
      <c r="BK225" s="12">
        <v>9</v>
      </c>
      <c r="BL225" s="12">
        <v>131</v>
      </c>
      <c r="BM225" s="74">
        <v>0.78085714285714292</v>
      </c>
      <c r="BN225" s="72">
        <v>16.645326504481453</v>
      </c>
      <c r="BO225" s="5">
        <v>110</v>
      </c>
    </row>
    <row r="226" spans="1:67">
      <c r="A226" s="9">
        <v>29002</v>
      </c>
      <c r="B226" s="9" t="s">
        <v>172</v>
      </c>
      <c r="C226" s="9" t="s">
        <v>164</v>
      </c>
      <c r="D226" s="12">
        <v>119389</v>
      </c>
      <c r="E226" s="12">
        <v>8775</v>
      </c>
      <c r="F226" s="12">
        <v>8763</v>
      </c>
      <c r="G226" s="12">
        <v>8792</v>
      </c>
      <c r="H226" s="12">
        <v>8699</v>
      </c>
      <c r="I226" s="12">
        <v>19039</v>
      </c>
      <c r="J226" s="12">
        <v>19259</v>
      </c>
      <c r="K226" s="12">
        <v>15513</v>
      </c>
      <c r="L226" s="12">
        <v>12742</v>
      </c>
      <c r="M226" s="12">
        <v>9169</v>
      </c>
      <c r="N226" s="12">
        <v>5659</v>
      </c>
      <c r="O226" s="12">
        <v>2979</v>
      </c>
      <c r="P226" s="12">
        <v>9845</v>
      </c>
      <c r="Q226" s="12">
        <f>VLOOKUP(A226,'[1]RAIS_workers_2025-04-02T13_41_0'!$A:$C,3,0)</f>
        <v>39</v>
      </c>
      <c r="R226" s="12">
        <f>VLOOKUP(A226,'[2]RAIS_workers_2025-04-02T14_01_0'!$A:$C,3,0)</f>
        <v>205</v>
      </c>
      <c r="S226" s="12">
        <f>VLOOKUP(A226,'[3]RAIS_workers_2025-04-02T14_32_3'!$A:$C,3,0)</f>
        <v>2620</v>
      </c>
      <c r="T226" s="70">
        <f>VLOOKUP(A226,[4]consulta3255115!$A:$D,3,0)</f>
        <v>1241.8743147917901</v>
      </c>
      <c r="U226" s="76">
        <v>0.72288772642457966</v>
      </c>
      <c r="V226" s="12">
        <v>800</v>
      </c>
      <c r="W226" s="77">
        <v>1.9108280254777069E-2</v>
      </c>
      <c r="X226" s="12">
        <f>IFERROR(VLOOKUP(A226,[5]cnes_cnv_leiintbr173714187_32_1!$A:$C,3,0),0)</f>
        <v>0</v>
      </c>
      <c r="Y226" s="5">
        <f>IFERROR(VLOOKUP(A226,[6]cnes_cnv_leiintbr174300187_32_1!$A:$C,3,0),0)</f>
        <v>0</v>
      </c>
      <c r="Z226" s="12">
        <f>IFERROR(VLOOKUP(A226,[7]cnes_cnv_leiintbr175117187_32_1!$A:$C,3,0),0)</f>
        <v>0</v>
      </c>
      <c r="AA226" s="18">
        <f>IFERROR(VLOOKUP(A226,[8]cnes_cnv_leiintbr180027187_32_1!$A:$C,3,0),0)</f>
        <v>0</v>
      </c>
      <c r="AB226" s="72">
        <f t="shared" si="9"/>
        <v>0</v>
      </c>
      <c r="AC226" s="12">
        <v>877</v>
      </c>
      <c r="AD226" s="12">
        <v>149</v>
      </c>
      <c r="AE226" s="12">
        <v>42</v>
      </c>
      <c r="AF226" s="12">
        <v>14</v>
      </c>
      <c r="AG226" s="12">
        <v>39</v>
      </c>
      <c r="AH226" s="19">
        <v>-8.3013109974658938E-3</v>
      </c>
      <c r="AI226" s="12">
        <v>0</v>
      </c>
      <c r="AJ226" s="12">
        <f t="shared" si="10"/>
        <v>0</v>
      </c>
      <c r="AK226" s="12">
        <v>0</v>
      </c>
      <c r="AL226" s="5">
        <v>0</v>
      </c>
      <c r="AM226" s="5">
        <v>0</v>
      </c>
      <c r="AN226" s="72">
        <v>0</v>
      </c>
      <c r="AO226" s="18">
        <v>0</v>
      </c>
      <c r="AP226" s="5">
        <f>IFERROR(VLOOKUP(A226,[9]cnes_cnv_leiintbr135436200_238_!$A:$E,5,0),0)</f>
        <v>0</v>
      </c>
      <c r="AQ226" s="5">
        <v>0</v>
      </c>
      <c r="AR226" s="5">
        <v>0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 s="5">
        <f t="shared" si="11"/>
        <v>0</v>
      </c>
      <c r="AY226" s="12">
        <v>0</v>
      </c>
      <c r="AZ226" s="73">
        <v>0</v>
      </c>
      <c r="BA226" s="12">
        <v>880</v>
      </c>
      <c r="BB226" s="73">
        <v>0.43089430894308944</v>
      </c>
      <c r="BC226" s="12">
        <v>19</v>
      </c>
      <c r="BD226" s="12">
        <v>129</v>
      </c>
      <c r="BE226" s="12">
        <v>69</v>
      </c>
      <c r="BF226" s="12">
        <v>0</v>
      </c>
      <c r="BG226" s="12">
        <v>0</v>
      </c>
      <c r="BH226" s="12">
        <v>1</v>
      </c>
      <c r="BI226" s="12">
        <v>20</v>
      </c>
      <c r="BJ226" s="12">
        <v>0</v>
      </c>
      <c r="BK226" s="12">
        <v>0</v>
      </c>
      <c r="BL226" s="12">
        <v>12</v>
      </c>
      <c r="BM226" s="74">
        <v>0.76025000000000009</v>
      </c>
      <c r="BN226" s="72">
        <v>12.317636195752552</v>
      </c>
      <c r="BO226" s="5">
        <v>9</v>
      </c>
    </row>
    <row r="227" spans="1:67">
      <c r="A227" s="9">
        <v>29003</v>
      </c>
      <c r="B227" s="9" t="s">
        <v>190</v>
      </c>
      <c r="C227" s="9" t="s">
        <v>164</v>
      </c>
      <c r="D227" s="12">
        <v>182359</v>
      </c>
      <c r="E227" s="12">
        <v>12872</v>
      </c>
      <c r="F227" s="12">
        <v>12976</v>
      </c>
      <c r="G227" s="12">
        <v>13116</v>
      </c>
      <c r="H227" s="12">
        <v>13172</v>
      </c>
      <c r="I227" s="12">
        <v>29287</v>
      </c>
      <c r="J227" s="12">
        <v>28401</v>
      </c>
      <c r="K227" s="12">
        <v>24262</v>
      </c>
      <c r="L227" s="12">
        <v>20084</v>
      </c>
      <c r="M227" s="12">
        <v>14327</v>
      </c>
      <c r="N227" s="12">
        <v>8985</v>
      </c>
      <c r="O227" s="12">
        <v>4877</v>
      </c>
      <c r="P227" s="12">
        <v>35904</v>
      </c>
      <c r="Q227" s="12">
        <f>VLOOKUP(A227,'[1]RAIS_workers_2025-04-02T13_41_0'!$A:$C,3,0)</f>
        <v>358</v>
      </c>
      <c r="R227" s="12">
        <f>VLOOKUP(A227,'[2]RAIS_workers_2025-04-02T14_01_0'!$A:$C,3,0)</f>
        <v>1356</v>
      </c>
      <c r="S227" s="12">
        <f>VLOOKUP(A227,'[3]RAIS_workers_2025-04-02T14_32_3'!$A:$C,3,0)</f>
        <v>9103</v>
      </c>
      <c r="T227" s="70">
        <f>VLOOKUP(A227,[4]consulta3255115!$A:$D,3,0)</f>
        <v>1475.8948785835501</v>
      </c>
      <c r="U227" s="76">
        <v>0.82922425509152442</v>
      </c>
      <c r="V227" s="12">
        <v>2792</v>
      </c>
      <c r="W227" s="77">
        <v>0.13773431132844335</v>
      </c>
      <c r="X227" s="12">
        <f>IFERROR(VLOOKUP(A227,[5]cnes_cnv_leiintbr173714187_32_1!$A:$C,3,0),0)</f>
        <v>0</v>
      </c>
      <c r="Y227" s="5">
        <f>IFERROR(VLOOKUP(A227,[6]cnes_cnv_leiintbr174300187_32_1!$A:$C,3,0),0)</f>
        <v>0</v>
      </c>
      <c r="Z227" s="12">
        <f>IFERROR(VLOOKUP(A227,[7]cnes_cnv_leiintbr175117187_32_1!$A:$C,3,0),0)</f>
        <v>0</v>
      </c>
      <c r="AA227" s="18">
        <f>IFERROR(VLOOKUP(A227,[8]cnes_cnv_leiintbr180027187_32_1!$A:$C,3,0),0)</f>
        <v>0</v>
      </c>
      <c r="AB227" s="72">
        <f t="shared" si="9"/>
        <v>63.454545454545453</v>
      </c>
      <c r="AC227" s="12">
        <v>3490</v>
      </c>
      <c r="AD227" s="12">
        <v>823</v>
      </c>
      <c r="AE227" s="12">
        <v>317</v>
      </c>
      <c r="AF227" s="12">
        <v>216</v>
      </c>
      <c r="AG227" s="12">
        <v>358</v>
      </c>
      <c r="AH227" s="19">
        <v>-1.0735981233663261E-2</v>
      </c>
      <c r="AI227" s="12">
        <v>5</v>
      </c>
      <c r="AJ227" s="12">
        <f t="shared" si="10"/>
        <v>8.8000000000000007</v>
      </c>
      <c r="AK227" s="12">
        <v>5</v>
      </c>
      <c r="AL227" s="5">
        <v>0</v>
      </c>
      <c r="AM227" s="5">
        <v>44</v>
      </c>
      <c r="AN227" s="72">
        <v>0.1282798833819242</v>
      </c>
      <c r="AO227" s="18">
        <v>0</v>
      </c>
      <c r="AP227" s="5">
        <f>IFERROR(VLOOKUP(A227,[9]cnes_cnv_leiintbr135436200_238_!$A:$E,5,0),0)</f>
        <v>10</v>
      </c>
      <c r="AQ227" s="5">
        <v>0</v>
      </c>
      <c r="AR227" s="5">
        <v>0</v>
      </c>
      <c r="AS227" s="5">
        <v>1</v>
      </c>
      <c r="AT227" s="5">
        <v>0</v>
      </c>
      <c r="AU227" s="5">
        <v>19</v>
      </c>
      <c r="AV227" s="5">
        <v>0</v>
      </c>
      <c r="AW227" s="5">
        <v>0</v>
      </c>
      <c r="AX227" s="5">
        <f t="shared" si="11"/>
        <v>0.88</v>
      </c>
      <c r="AY227" s="12">
        <v>3</v>
      </c>
      <c r="AZ227" s="71">
        <v>1</v>
      </c>
      <c r="BA227" s="12">
        <v>1435</v>
      </c>
      <c r="BB227" s="73">
        <v>0.55808903365906626</v>
      </c>
      <c r="BC227" s="12">
        <v>50</v>
      </c>
      <c r="BD227" s="12">
        <v>156</v>
      </c>
      <c r="BE227" s="12">
        <v>151</v>
      </c>
      <c r="BF227" s="12">
        <v>0</v>
      </c>
      <c r="BG227" s="12">
        <v>25</v>
      </c>
      <c r="BH227" s="12">
        <v>4</v>
      </c>
      <c r="BI227" s="12">
        <v>32</v>
      </c>
      <c r="BJ227" s="12">
        <v>2</v>
      </c>
      <c r="BK227" s="12">
        <v>1</v>
      </c>
      <c r="BL227" s="12">
        <v>32</v>
      </c>
      <c r="BM227" s="74">
        <v>0.78</v>
      </c>
      <c r="BN227" s="72">
        <v>15.327747658945295</v>
      </c>
      <c r="BO227" s="5">
        <v>55</v>
      </c>
    </row>
    <row r="228" spans="1:67">
      <c r="A228" s="9">
        <v>29004</v>
      </c>
      <c r="B228" s="9" t="s">
        <v>184</v>
      </c>
      <c r="C228" s="9" t="s">
        <v>164</v>
      </c>
      <c r="D228" s="12">
        <v>497712</v>
      </c>
      <c r="E228" s="12">
        <v>40731</v>
      </c>
      <c r="F228" s="12">
        <v>39826</v>
      </c>
      <c r="G228" s="12">
        <v>41554</v>
      </c>
      <c r="H228" s="12">
        <v>43877</v>
      </c>
      <c r="I228" s="12">
        <v>84420</v>
      </c>
      <c r="J228" s="12">
        <v>75418</v>
      </c>
      <c r="K228" s="12">
        <v>65620</v>
      </c>
      <c r="L228" s="12">
        <v>48181</v>
      </c>
      <c r="M228" s="12">
        <v>30588</v>
      </c>
      <c r="N228" s="12">
        <v>18475</v>
      </c>
      <c r="O228" s="12">
        <v>9022</v>
      </c>
      <c r="P228" s="12">
        <v>115686</v>
      </c>
      <c r="Q228" s="12">
        <f>VLOOKUP(A228,'[1]RAIS_workers_2025-04-02T13_41_0'!$A:$C,3,0)</f>
        <v>743</v>
      </c>
      <c r="R228" s="12">
        <f>VLOOKUP(A228,'[2]RAIS_workers_2025-04-02T14_01_0'!$A:$C,3,0)</f>
        <v>3945</v>
      </c>
      <c r="S228" s="12">
        <f>VLOOKUP(A228,'[3]RAIS_workers_2025-04-02T14_32_3'!$A:$C,3,0)</f>
        <v>17923</v>
      </c>
      <c r="T228" s="70">
        <f>VLOOKUP(A228,[4]consulta3255115!$A:$D,3,0)</f>
        <v>1474.55495021604</v>
      </c>
      <c r="U228" s="76">
        <v>0.43541637580012371</v>
      </c>
      <c r="V228" s="12">
        <v>41856</v>
      </c>
      <c r="W228" s="77">
        <v>3.5578207729229552E-2</v>
      </c>
      <c r="X228" s="12">
        <f>IFERROR(VLOOKUP(A228,[5]cnes_cnv_leiintbr173714187_32_1!$A:$C,3,0),0)</f>
        <v>20</v>
      </c>
      <c r="Y228" s="5">
        <f>IFERROR(VLOOKUP(A228,[6]cnes_cnv_leiintbr174300187_32_1!$A:$C,3,0),0)</f>
        <v>0</v>
      </c>
      <c r="Z228" s="12">
        <f>IFERROR(VLOOKUP(A228,[7]cnes_cnv_leiintbr175117187_32_1!$A:$C,3,0),0)</f>
        <v>4</v>
      </c>
      <c r="AA228" s="18">
        <f>IFERROR(VLOOKUP(A228,[8]cnes_cnv_leiintbr180027187_32_1!$A:$C,3,0),0)</f>
        <v>10</v>
      </c>
      <c r="AB228" s="72">
        <f t="shared" si="9"/>
        <v>202.20289855072463</v>
      </c>
      <c r="AC228" s="12">
        <v>6671</v>
      </c>
      <c r="AD228" s="12">
        <v>1935</v>
      </c>
      <c r="AE228" s="12">
        <v>1128</v>
      </c>
      <c r="AF228" s="12">
        <v>882</v>
      </c>
      <c r="AG228" s="12">
        <v>743</v>
      </c>
      <c r="AH228" s="19">
        <v>-3.5008059300080108E-3</v>
      </c>
      <c r="AI228" s="12">
        <v>13</v>
      </c>
      <c r="AJ228" s="12">
        <f t="shared" si="10"/>
        <v>15.923076923076923</v>
      </c>
      <c r="AK228" s="12">
        <v>43</v>
      </c>
      <c r="AL228" s="5">
        <v>2</v>
      </c>
      <c r="AM228" s="5">
        <v>207</v>
      </c>
      <c r="AN228" s="72">
        <v>0.20972644376899696</v>
      </c>
      <c r="AO228" s="18">
        <v>0</v>
      </c>
      <c r="AP228" s="5">
        <f>IFERROR(VLOOKUP(A228,[9]cnes_cnv_leiintbr135436200_238_!$A:$E,5,0),0)</f>
        <v>10</v>
      </c>
      <c r="AQ228" s="5">
        <v>0</v>
      </c>
      <c r="AR228" s="5">
        <v>0</v>
      </c>
      <c r="AS228" s="5">
        <v>13</v>
      </c>
      <c r="AT228" s="5">
        <v>0</v>
      </c>
      <c r="AU228" s="5">
        <v>107</v>
      </c>
      <c r="AV228" s="5">
        <v>0</v>
      </c>
      <c r="AW228" s="5">
        <v>0</v>
      </c>
      <c r="AX228" s="5">
        <f t="shared" si="11"/>
        <v>0.32857142857142857</v>
      </c>
      <c r="AY228" s="12">
        <v>19</v>
      </c>
      <c r="AZ228" s="73">
        <v>-3.122222222222222E-3</v>
      </c>
      <c r="BA228" s="12">
        <v>5280</v>
      </c>
      <c r="BB228" s="73">
        <v>0.54975051364837102</v>
      </c>
      <c r="BC228" s="12">
        <v>630</v>
      </c>
      <c r="BD228" s="12">
        <v>1058</v>
      </c>
      <c r="BE228" s="12">
        <v>275</v>
      </c>
      <c r="BF228" s="12">
        <v>33</v>
      </c>
      <c r="BG228" s="12">
        <v>152</v>
      </c>
      <c r="BH228" s="12">
        <v>8</v>
      </c>
      <c r="BI228" s="12">
        <v>134</v>
      </c>
      <c r="BJ228" s="12">
        <v>9</v>
      </c>
      <c r="BK228" s="12">
        <v>3</v>
      </c>
      <c r="BL228" s="12">
        <v>74</v>
      </c>
      <c r="BM228" s="74">
        <v>0.76349999999999996</v>
      </c>
      <c r="BN228" s="72">
        <v>19.88223748773305</v>
      </c>
      <c r="BO228" s="5">
        <v>5</v>
      </c>
    </row>
    <row r="229" spans="1:67">
      <c r="A229" s="9">
        <v>29005</v>
      </c>
      <c r="B229" s="9" t="s">
        <v>186</v>
      </c>
      <c r="C229" s="9" t="s">
        <v>164</v>
      </c>
      <c r="D229" s="12">
        <v>183575</v>
      </c>
      <c r="E229" s="12">
        <v>13555</v>
      </c>
      <c r="F229" s="12">
        <v>13649</v>
      </c>
      <c r="G229" s="12">
        <v>14618</v>
      </c>
      <c r="H229" s="12">
        <v>15127</v>
      </c>
      <c r="I229" s="12">
        <v>29817</v>
      </c>
      <c r="J229" s="12">
        <v>28170</v>
      </c>
      <c r="K229" s="12">
        <v>25707</v>
      </c>
      <c r="L229" s="12">
        <v>19019</v>
      </c>
      <c r="M229" s="12">
        <v>12214</v>
      </c>
      <c r="N229" s="12">
        <v>7884</v>
      </c>
      <c r="O229" s="12">
        <v>3815</v>
      </c>
      <c r="P229" s="12">
        <v>28261</v>
      </c>
      <c r="Q229" s="12">
        <f>VLOOKUP(A229,'[1]RAIS_workers_2025-04-02T13_41_0'!$A:$C,3,0)</f>
        <v>403</v>
      </c>
      <c r="R229" s="12">
        <f>VLOOKUP(A229,'[2]RAIS_workers_2025-04-02T14_01_0'!$A:$C,3,0)</f>
        <v>1348</v>
      </c>
      <c r="S229" s="12">
        <f>VLOOKUP(A229,'[3]RAIS_workers_2025-04-02T14_32_3'!$A:$C,3,0)</f>
        <v>4567</v>
      </c>
      <c r="T229" s="70">
        <f>VLOOKUP(A229,[4]consulta3255115!$A:$D,3,0)</f>
        <v>1600.6336652054699</v>
      </c>
      <c r="U229" s="76">
        <v>0.4513396218463912</v>
      </c>
      <c r="V229" s="12">
        <v>10498</v>
      </c>
      <c r="W229" s="77">
        <v>6.5786802030456851E-2</v>
      </c>
      <c r="X229" s="12">
        <f>IFERROR(VLOOKUP(A229,[5]cnes_cnv_leiintbr173714187_32_1!$A:$C,3,0),0)</f>
        <v>22</v>
      </c>
      <c r="Y229" s="5">
        <f>IFERROR(VLOOKUP(A229,[6]cnes_cnv_leiintbr174300187_32_1!$A:$C,3,0),0)</f>
        <v>0</v>
      </c>
      <c r="Z229" s="12">
        <f>IFERROR(VLOOKUP(A229,[7]cnes_cnv_leiintbr175117187_32_1!$A:$C,3,0),0)</f>
        <v>0</v>
      </c>
      <c r="AA229" s="18">
        <f>IFERROR(VLOOKUP(A229,[8]cnes_cnv_leiintbr180027187_32_1!$A:$C,3,0),0)</f>
        <v>22</v>
      </c>
      <c r="AB229" s="72">
        <f t="shared" si="9"/>
        <v>164.03125</v>
      </c>
      <c r="AC229" s="12">
        <v>1608</v>
      </c>
      <c r="AD229" s="12">
        <v>619</v>
      </c>
      <c r="AE229" s="12">
        <v>458</v>
      </c>
      <c r="AF229" s="12">
        <v>271</v>
      </c>
      <c r="AG229" s="12">
        <v>403</v>
      </c>
      <c r="AH229" s="19">
        <v>-3.2714474197333976E-3</v>
      </c>
      <c r="AI229" s="12">
        <v>5</v>
      </c>
      <c r="AJ229" s="12">
        <f t="shared" si="10"/>
        <v>12.8</v>
      </c>
      <c r="AK229" s="12">
        <v>52</v>
      </c>
      <c r="AL229" s="5">
        <v>0</v>
      </c>
      <c r="AM229" s="5">
        <v>64</v>
      </c>
      <c r="AN229" s="72">
        <v>0.18233618233618235</v>
      </c>
      <c r="AO229" s="18">
        <v>0</v>
      </c>
      <c r="AP229" s="5">
        <f>IFERROR(VLOOKUP(A229,[9]cnes_cnv_leiintbr135436200_238_!$A:$E,5,0),0)</f>
        <v>28</v>
      </c>
      <c r="AQ229" s="5">
        <v>0</v>
      </c>
      <c r="AR229" s="5">
        <v>13</v>
      </c>
      <c r="AS229" s="5">
        <v>0</v>
      </c>
      <c r="AT229" s="5">
        <v>0</v>
      </c>
      <c r="AU229" s="5">
        <v>8</v>
      </c>
      <c r="AV229" s="5">
        <v>0</v>
      </c>
      <c r="AW229" s="5">
        <v>9</v>
      </c>
      <c r="AX229" s="5">
        <f t="shared" si="11"/>
        <v>0.23703703703703705</v>
      </c>
      <c r="AY229" s="12">
        <v>36</v>
      </c>
      <c r="AZ229" s="73">
        <v>0.56521739130434778</v>
      </c>
      <c r="BA229" s="12">
        <v>1733</v>
      </c>
      <c r="BB229" s="73">
        <v>0.80709071949947864</v>
      </c>
      <c r="BC229" s="12">
        <v>270</v>
      </c>
      <c r="BD229" s="12">
        <v>307</v>
      </c>
      <c r="BE229" s="12">
        <v>204</v>
      </c>
      <c r="BF229" s="12">
        <v>37</v>
      </c>
      <c r="BG229" s="12">
        <v>50</v>
      </c>
      <c r="BH229" s="12">
        <v>7</v>
      </c>
      <c r="BI229" s="12">
        <v>66</v>
      </c>
      <c r="BJ229" s="12">
        <v>7</v>
      </c>
      <c r="BK229" s="12">
        <v>3</v>
      </c>
      <c r="BL229" s="12">
        <v>52</v>
      </c>
      <c r="BM229" s="74">
        <v>0.77616666666666667</v>
      </c>
      <c r="BN229" s="72">
        <v>15.874595670564846</v>
      </c>
      <c r="BO229" s="5">
        <v>2</v>
      </c>
    </row>
    <row r="230" spans="1:67">
      <c r="A230" s="9">
        <v>29006</v>
      </c>
      <c r="B230" s="9" t="s">
        <v>166</v>
      </c>
      <c r="C230" s="9" t="s">
        <v>164</v>
      </c>
      <c r="D230" s="12">
        <v>183842</v>
      </c>
      <c r="E230" s="12">
        <v>16029</v>
      </c>
      <c r="F230" s="12">
        <v>15525</v>
      </c>
      <c r="G230" s="12">
        <v>15026</v>
      </c>
      <c r="H230" s="12">
        <v>15154</v>
      </c>
      <c r="I230" s="12">
        <v>32362</v>
      </c>
      <c r="J230" s="12">
        <v>28689</v>
      </c>
      <c r="K230" s="12">
        <v>22090</v>
      </c>
      <c r="L230" s="12">
        <v>16774</v>
      </c>
      <c r="M230" s="12">
        <v>11473</v>
      </c>
      <c r="N230" s="12">
        <v>6991</v>
      </c>
      <c r="O230" s="12">
        <v>3729</v>
      </c>
      <c r="P230" s="12">
        <v>16575</v>
      </c>
      <c r="Q230" s="12">
        <f>VLOOKUP(A230,'[1]RAIS_workers_2025-04-02T13_41_0'!$A:$C,3,0)</f>
        <v>91</v>
      </c>
      <c r="R230" s="12">
        <f>VLOOKUP(A230,'[2]RAIS_workers_2025-04-02T14_01_0'!$A:$C,3,0)</f>
        <v>823</v>
      </c>
      <c r="S230" s="12">
        <f>VLOOKUP(A230,'[3]RAIS_workers_2025-04-02T14_32_3'!$A:$C,3,0)</f>
        <v>3695</v>
      </c>
      <c r="T230" s="70">
        <f>VLOOKUP(A230,[4]consulta3255115!$A:$D,3,0)</f>
        <v>1359.7479646177701</v>
      </c>
      <c r="U230" s="76">
        <v>1.03118963474782</v>
      </c>
      <c r="V230" s="12">
        <v>1706</v>
      </c>
      <c r="W230" s="77">
        <v>-3.1782065834279227E-2</v>
      </c>
      <c r="X230" s="12">
        <f>IFERROR(VLOOKUP(A230,[5]cnes_cnv_leiintbr173714187_32_1!$A:$C,3,0),0)</f>
        <v>0</v>
      </c>
      <c r="Y230" s="5">
        <f>IFERROR(VLOOKUP(A230,[6]cnes_cnv_leiintbr174300187_32_1!$A:$C,3,0),0)</f>
        <v>0</v>
      </c>
      <c r="Z230" s="12">
        <f>IFERROR(VLOOKUP(A230,[7]cnes_cnv_leiintbr175117187_32_1!$A:$C,3,0),0)</f>
        <v>0</v>
      </c>
      <c r="AA230" s="18">
        <f>IFERROR(VLOOKUP(A230,[8]cnes_cnv_leiintbr180027187_32_1!$A:$C,3,0),0)</f>
        <v>0</v>
      </c>
      <c r="AB230" s="72">
        <f t="shared" si="9"/>
        <v>60.928571428571431</v>
      </c>
      <c r="AC230" s="12">
        <v>1698</v>
      </c>
      <c r="AD230" s="12">
        <v>553</v>
      </c>
      <c r="AE230" s="12">
        <v>203</v>
      </c>
      <c r="AF230" s="12">
        <v>67</v>
      </c>
      <c r="AG230" s="12">
        <v>91</v>
      </c>
      <c r="AH230" s="19">
        <v>-5.8928315927293529E-3</v>
      </c>
      <c r="AI230" s="12">
        <v>4</v>
      </c>
      <c r="AJ230" s="12">
        <f t="shared" si="10"/>
        <v>7</v>
      </c>
      <c r="AK230" s="12">
        <v>4</v>
      </c>
      <c r="AL230" s="5">
        <v>0</v>
      </c>
      <c r="AM230" s="5">
        <v>28</v>
      </c>
      <c r="AN230" s="72">
        <v>9.1205211726384364E-2</v>
      </c>
      <c r="AO230" s="18">
        <v>0</v>
      </c>
      <c r="AP230" s="5">
        <f>IFERROR(VLOOKUP(A230,[9]cnes_cnv_leiintbr135436200_238_!$A:$E,5,0),0)</f>
        <v>4</v>
      </c>
      <c r="AQ230" s="5">
        <v>0</v>
      </c>
      <c r="AR230" s="5">
        <v>0</v>
      </c>
      <c r="AS230" s="5">
        <v>0</v>
      </c>
      <c r="AT230" s="5">
        <v>0</v>
      </c>
      <c r="AU230" s="5">
        <v>10</v>
      </c>
      <c r="AV230" s="5">
        <v>0</v>
      </c>
      <c r="AW230" s="5">
        <v>0</v>
      </c>
      <c r="AX230" s="5">
        <f t="shared" si="11"/>
        <v>3.1111111111111112</v>
      </c>
      <c r="AY230" s="12">
        <v>1</v>
      </c>
      <c r="AZ230" s="71">
        <v>1</v>
      </c>
      <c r="BA230" s="12">
        <v>1206</v>
      </c>
      <c r="BB230" s="73">
        <v>0.19761668321747766</v>
      </c>
      <c r="BC230" s="12">
        <v>9</v>
      </c>
      <c r="BD230" s="12">
        <v>151</v>
      </c>
      <c r="BE230" s="12">
        <v>61</v>
      </c>
      <c r="BF230" s="12">
        <v>0</v>
      </c>
      <c r="BG230" s="12">
        <v>0</v>
      </c>
      <c r="BH230" s="12">
        <v>9</v>
      </c>
      <c r="BI230" s="12">
        <v>35</v>
      </c>
      <c r="BJ230" s="12">
        <v>1</v>
      </c>
      <c r="BK230" s="12">
        <v>0</v>
      </c>
      <c r="BL230" s="12">
        <v>33</v>
      </c>
      <c r="BM230" s="74">
        <v>0.75214285714285722</v>
      </c>
      <c r="BN230" s="72">
        <v>15.688859591298629</v>
      </c>
      <c r="BO230" s="5">
        <v>6</v>
      </c>
    </row>
    <row r="231" spans="1:67">
      <c r="A231" s="9">
        <v>29007</v>
      </c>
      <c r="B231" s="9" t="s">
        <v>168</v>
      </c>
      <c r="C231" s="9" t="s">
        <v>164</v>
      </c>
      <c r="D231" s="12">
        <v>181665</v>
      </c>
      <c r="E231" s="12">
        <v>15197</v>
      </c>
      <c r="F231" s="12">
        <v>14826</v>
      </c>
      <c r="G231" s="12">
        <v>14592</v>
      </c>
      <c r="H231" s="12">
        <v>14526</v>
      </c>
      <c r="I231" s="12">
        <v>30860</v>
      </c>
      <c r="J231" s="12">
        <v>29118</v>
      </c>
      <c r="K231" s="12">
        <v>22543</v>
      </c>
      <c r="L231" s="12">
        <v>17333</v>
      </c>
      <c r="M231" s="12">
        <v>11839</v>
      </c>
      <c r="N231" s="12">
        <v>7141</v>
      </c>
      <c r="O231" s="12">
        <v>3690</v>
      </c>
      <c r="P231" s="12">
        <v>23235</v>
      </c>
      <c r="Q231" s="12">
        <f>VLOOKUP(A231,'[1]RAIS_workers_2025-04-02T13_41_0'!$A:$C,3,0)</f>
        <v>192</v>
      </c>
      <c r="R231" s="12">
        <f>VLOOKUP(A231,'[2]RAIS_workers_2025-04-02T14_01_0'!$A:$C,3,0)</f>
        <v>854</v>
      </c>
      <c r="S231" s="12">
        <f>VLOOKUP(A231,'[3]RAIS_workers_2025-04-02T14_32_3'!$A:$C,3,0)</f>
        <v>4286</v>
      </c>
      <c r="T231" s="70">
        <f>VLOOKUP(A231,[4]consulta3255115!$A:$D,3,0)</f>
        <v>1358.4435074627099</v>
      </c>
      <c r="U231" s="76">
        <v>0.62882101813066282</v>
      </c>
      <c r="V231" s="12">
        <v>3339</v>
      </c>
      <c r="W231" s="77">
        <v>4.507042253521127E-2</v>
      </c>
      <c r="X231" s="12">
        <f>IFERROR(VLOOKUP(A231,[5]cnes_cnv_leiintbr173714187_32_1!$A:$C,3,0),0)</f>
        <v>0</v>
      </c>
      <c r="Y231" s="5">
        <f>IFERROR(VLOOKUP(A231,[6]cnes_cnv_leiintbr174300187_32_1!$A:$C,3,0),0)</f>
        <v>0</v>
      </c>
      <c r="Z231" s="12">
        <f>IFERROR(VLOOKUP(A231,[7]cnes_cnv_leiintbr175117187_32_1!$A:$C,3,0),0)</f>
        <v>0</v>
      </c>
      <c r="AA231" s="18">
        <f>IFERROR(VLOOKUP(A231,[8]cnes_cnv_leiintbr180027187_32_1!$A:$C,3,0),0)</f>
        <v>0</v>
      </c>
      <c r="AB231" s="72">
        <f t="shared" si="9"/>
        <v>0</v>
      </c>
      <c r="AC231" s="12">
        <v>1819</v>
      </c>
      <c r="AD231" s="12">
        <v>571</v>
      </c>
      <c r="AE231" s="12">
        <v>183</v>
      </c>
      <c r="AF231" s="12">
        <v>100</v>
      </c>
      <c r="AG231" s="12">
        <v>192</v>
      </c>
      <c r="AH231" s="19">
        <v>-5.9490458606501484E-3</v>
      </c>
      <c r="AI231" s="12">
        <v>0</v>
      </c>
      <c r="AJ231" s="12">
        <f t="shared" si="10"/>
        <v>0</v>
      </c>
      <c r="AK231" s="12">
        <v>8</v>
      </c>
      <c r="AL231" s="5">
        <v>0</v>
      </c>
      <c r="AM231" s="5">
        <v>0</v>
      </c>
      <c r="AN231" s="72">
        <v>0</v>
      </c>
      <c r="AO231" s="18">
        <v>0</v>
      </c>
      <c r="AP231" s="5">
        <f>IFERROR(VLOOKUP(A231,[9]cnes_cnv_leiintbr135436200_238_!$A:$E,5,0),0)</f>
        <v>0</v>
      </c>
      <c r="AQ231" s="5">
        <v>0</v>
      </c>
      <c r="AR231" s="5">
        <v>0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 s="5">
        <f t="shared" si="11"/>
        <v>0</v>
      </c>
      <c r="AY231" s="12">
        <v>4</v>
      </c>
      <c r="AZ231" s="73">
        <v>-0.04</v>
      </c>
      <c r="BA231" s="12">
        <v>1514</v>
      </c>
      <c r="BB231" s="73">
        <v>0.50198412698412698</v>
      </c>
      <c r="BC231" s="12">
        <v>21</v>
      </c>
      <c r="BD231" s="12">
        <v>199</v>
      </c>
      <c r="BE231" s="12">
        <v>50</v>
      </c>
      <c r="BF231" s="12">
        <v>0</v>
      </c>
      <c r="BG231" s="12">
        <v>3</v>
      </c>
      <c r="BH231" s="12">
        <v>4</v>
      </c>
      <c r="BI231" s="12">
        <v>35</v>
      </c>
      <c r="BJ231" s="12">
        <v>2</v>
      </c>
      <c r="BK231" s="12">
        <v>1</v>
      </c>
      <c r="BL231" s="12">
        <v>35</v>
      </c>
      <c r="BM231" s="74">
        <v>0.77066666666666672</v>
      </c>
      <c r="BN231" s="72">
        <v>18.960638024183176</v>
      </c>
      <c r="BO231" s="5">
        <v>6</v>
      </c>
    </row>
    <row r="232" spans="1:67">
      <c r="A232" s="9">
        <v>29008</v>
      </c>
      <c r="B232" s="9" t="s">
        <v>193</v>
      </c>
      <c r="C232" s="9" t="s">
        <v>164</v>
      </c>
      <c r="D232" s="12">
        <v>303928</v>
      </c>
      <c r="E232" s="12">
        <v>22442</v>
      </c>
      <c r="F232" s="12">
        <v>22350</v>
      </c>
      <c r="G232" s="12">
        <v>22791</v>
      </c>
      <c r="H232" s="12">
        <v>24117</v>
      </c>
      <c r="I232" s="12">
        <v>49737</v>
      </c>
      <c r="J232" s="12">
        <v>46789</v>
      </c>
      <c r="K232" s="12">
        <v>41859</v>
      </c>
      <c r="L232" s="12">
        <v>32187</v>
      </c>
      <c r="M232" s="12">
        <v>21020</v>
      </c>
      <c r="N232" s="12">
        <v>13566</v>
      </c>
      <c r="O232" s="12">
        <v>7070</v>
      </c>
      <c r="P232" s="12">
        <v>37565</v>
      </c>
      <c r="Q232" s="12">
        <f>VLOOKUP(A232,'[1]RAIS_workers_2025-04-02T13_41_0'!$A:$C,3,0)</f>
        <v>437</v>
      </c>
      <c r="R232" s="12">
        <f>VLOOKUP(A232,'[2]RAIS_workers_2025-04-02T14_01_0'!$A:$C,3,0)</f>
        <v>2874</v>
      </c>
      <c r="S232" s="12">
        <f>VLOOKUP(A232,'[3]RAIS_workers_2025-04-02T14_32_3'!$A:$C,3,0)</f>
        <v>8213</v>
      </c>
      <c r="T232" s="70">
        <f>VLOOKUP(A232,[4]consulta3255115!$A:$D,3,0)</f>
        <v>1606.9414260467199</v>
      </c>
      <c r="U232" s="76">
        <v>0.82570173076448738</v>
      </c>
      <c r="V232" s="12">
        <v>21277</v>
      </c>
      <c r="W232" s="77">
        <v>-1.822628276116648E-2</v>
      </c>
      <c r="X232" s="12">
        <f>IFERROR(VLOOKUP(A232,[5]cnes_cnv_leiintbr173714187_32_1!$A:$C,3,0),0)</f>
        <v>0</v>
      </c>
      <c r="Y232" s="5">
        <f>IFERROR(VLOOKUP(A232,[6]cnes_cnv_leiintbr174300187_32_1!$A:$C,3,0),0)</f>
        <v>0</v>
      </c>
      <c r="Z232" s="12">
        <f>IFERROR(VLOOKUP(A232,[7]cnes_cnv_leiintbr175117187_32_1!$A:$C,3,0),0)</f>
        <v>0</v>
      </c>
      <c r="AA232" s="18">
        <f>IFERROR(VLOOKUP(A232,[8]cnes_cnv_leiintbr180027187_32_1!$A:$C,3,0),0)</f>
        <v>2</v>
      </c>
      <c r="AB232" s="72">
        <f t="shared" si="9"/>
        <v>283.69333333333333</v>
      </c>
      <c r="AC232" s="12">
        <v>3170</v>
      </c>
      <c r="AD232" s="12">
        <v>1839</v>
      </c>
      <c r="AE232" s="12">
        <v>674</v>
      </c>
      <c r="AF232" s="12">
        <v>361</v>
      </c>
      <c r="AG232" s="12">
        <v>437</v>
      </c>
      <c r="AH232" s="19">
        <v>-6.6613780049108451E-3</v>
      </c>
      <c r="AI232" s="12">
        <v>5</v>
      </c>
      <c r="AJ232" s="12">
        <f t="shared" si="10"/>
        <v>15</v>
      </c>
      <c r="AK232" s="12">
        <v>31</v>
      </c>
      <c r="AL232" s="5">
        <v>1</v>
      </c>
      <c r="AM232" s="5">
        <v>75</v>
      </c>
      <c r="AN232" s="72">
        <v>0.18427518427518427</v>
      </c>
      <c r="AO232" s="18">
        <v>0</v>
      </c>
      <c r="AP232" s="5">
        <f>IFERROR(VLOOKUP(A232,[9]cnes_cnv_leiintbr135436200_238_!$A:$E,5,0),0)</f>
        <v>16</v>
      </c>
      <c r="AQ232" s="5">
        <v>0</v>
      </c>
      <c r="AR232" s="5">
        <v>2</v>
      </c>
      <c r="AS232" s="5">
        <v>1</v>
      </c>
      <c r="AT232" s="5">
        <v>0</v>
      </c>
      <c r="AU232" s="5">
        <v>18</v>
      </c>
      <c r="AV232" s="5">
        <v>0</v>
      </c>
      <c r="AW232" s="5">
        <v>0</v>
      </c>
      <c r="AX232" s="5">
        <f t="shared" si="11"/>
        <v>1.0135135135135136</v>
      </c>
      <c r="AY232" s="12">
        <v>24</v>
      </c>
      <c r="AZ232" s="71">
        <v>1</v>
      </c>
      <c r="BA232" s="12">
        <v>1943</v>
      </c>
      <c r="BB232" s="73">
        <v>0.24791265253692998</v>
      </c>
      <c r="BC232" s="12">
        <v>74</v>
      </c>
      <c r="BD232" s="12">
        <v>235</v>
      </c>
      <c r="BE232" s="12">
        <v>122</v>
      </c>
      <c r="BF232" s="12">
        <v>0</v>
      </c>
      <c r="BG232" s="12">
        <v>76</v>
      </c>
      <c r="BH232" s="12">
        <v>5</v>
      </c>
      <c r="BI232" s="12">
        <v>74</v>
      </c>
      <c r="BJ232" s="12">
        <v>7</v>
      </c>
      <c r="BK232" s="12">
        <v>2</v>
      </c>
      <c r="BL232" s="12">
        <v>71</v>
      </c>
      <c r="BM232" s="74">
        <v>0.75144444444444447</v>
      </c>
      <c r="BN232" s="72">
        <v>19.975164094376453</v>
      </c>
      <c r="BO232" s="5">
        <v>3</v>
      </c>
    </row>
    <row r="233" spans="1:67">
      <c r="A233" s="9">
        <v>29009</v>
      </c>
      <c r="B233" s="9" t="s">
        <v>178</v>
      </c>
      <c r="C233" s="9" t="s">
        <v>164</v>
      </c>
      <c r="D233" s="12">
        <v>396878</v>
      </c>
      <c r="E233" s="12">
        <v>30208</v>
      </c>
      <c r="F233" s="12">
        <v>29999</v>
      </c>
      <c r="G233" s="12">
        <v>30481</v>
      </c>
      <c r="H233" s="12">
        <v>31596</v>
      </c>
      <c r="I233" s="12">
        <v>64226</v>
      </c>
      <c r="J233" s="12">
        <v>59710</v>
      </c>
      <c r="K233" s="12">
        <v>52450</v>
      </c>
      <c r="L233" s="12">
        <v>42524</v>
      </c>
      <c r="M233" s="12">
        <v>28827</v>
      </c>
      <c r="N233" s="12">
        <v>17859</v>
      </c>
      <c r="O233" s="12">
        <v>8998</v>
      </c>
      <c r="P233" s="12">
        <v>47186</v>
      </c>
      <c r="Q233" s="12">
        <f>VLOOKUP(A233,'[1]RAIS_workers_2025-04-02T13_41_0'!$A:$C,3,0)</f>
        <v>369</v>
      </c>
      <c r="R233" s="12">
        <f>VLOOKUP(A233,'[2]RAIS_workers_2025-04-02T14_01_0'!$A:$C,3,0)</f>
        <v>2271</v>
      </c>
      <c r="S233" s="12">
        <f>VLOOKUP(A233,'[3]RAIS_workers_2025-04-02T14_32_3'!$A:$C,3,0)</f>
        <v>10528</v>
      </c>
      <c r="T233" s="70">
        <f>VLOOKUP(A233,[4]consulta3255115!$A:$D,3,0)</f>
        <v>1347.9373433167</v>
      </c>
      <c r="U233" s="76">
        <v>0.7042833702927046</v>
      </c>
      <c r="V233" s="12">
        <v>6188</v>
      </c>
      <c r="W233" s="77">
        <v>-7.7381839868793795E-2</v>
      </c>
      <c r="X233" s="12">
        <f>IFERROR(VLOOKUP(A233,[5]cnes_cnv_leiintbr173714187_32_1!$A:$C,3,0),0)</f>
        <v>5</v>
      </c>
      <c r="Y233" s="5">
        <f>IFERROR(VLOOKUP(A233,[6]cnes_cnv_leiintbr174300187_32_1!$A:$C,3,0),0)</f>
        <v>6</v>
      </c>
      <c r="Z233" s="12">
        <f>IFERROR(VLOOKUP(A233,[7]cnes_cnv_leiintbr175117187_32_1!$A:$C,3,0),0)</f>
        <v>5</v>
      </c>
      <c r="AA233" s="18">
        <f>IFERROR(VLOOKUP(A233,[8]cnes_cnv_leiintbr180027187_32_1!$A:$C,3,0),0)</f>
        <v>7</v>
      </c>
      <c r="AB233" s="72">
        <f t="shared" si="9"/>
        <v>108.56140350877193</v>
      </c>
      <c r="AC233" s="12">
        <v>3821</v>
      </c>
      <c r="AD233" s="12">
        <v>1433</v>
      </c>
      <c r="AE233" s="12">
        <v>564</v>
      </c>
      <c r="AF233" s="12">
        <v>274</v>
      </c>
      <c r="AG233" s="12">
        <v>369</v>
      </c>
      <c r="AH233" s="19">
        <v>-6.8273182196131321E-3</v>
      </c>
      <c r="AI233" s="12">
        <v>14</v>
      </c>
      <c r="AJ233" s="12">
        <f t="shared" si="10"/>
        <v>4.0714285714285712</v>
      </c>
      <c r="AK233" s="12">
        <v>44</v>
      </c>
      <c r="AL233" s="5">
        <v>3</v>
      </c>
      <c r="AM233" s="5">
        <v>57</v>
      </c>
      <c r="AN233" s="72">
        <v>6.83453237410072E-2</v>
      </c>
      <c r="AO233" s="18">
        <v>0</v>
      </c>
      <c r="AP233" s="5">
        <f>IFERROR(VLOOKUP(A233,[9]cnes_cnv_leiintbr135436200_238_!$A:$E,5,0),0)</f>
        <v>12</v>
      </c>
      <c r="AQ233" s="5">
        <v>1</v>
      </c>
      <c r="AR233" s="5">
        <v>0</v>
      </c>
      <c r="AS233" s="5">
        <v>1</v>
      </c>
      <c r="AT233" s="5">
        <v>1</v>
      </c>
      <c r="AU233" s="5">
        <v>18</v>
      </c>
      <c r="AV233" s="5">
        <v>0</v>
      </c>
      <c r="AW233" s="5">
        <v>0</v>
      </c>
      <c r="AX233" s="5">
        <f t="shared" si="11"/>
        <v>0.76</v>
      </c>
      <c r="AY233" s="12">
        <v>5</v>
      </c>
      <c r="AZ233" s="71">
        <v>1</v>
      </c>
      <c r="BA233" s="12">
        <v>3088</v>
      </c>
      <c r="BB233" s="73">
        <v>0.51595483554246446</v>
      </c>
      <c r="BC233" s="12">
        <v>75</v>
      </c>
      <c r="BD233" s="12">
        <v>631</v>
      </c>
      <c r="BE233" s="12">
        <v>156</v>
      </c>
      <c r="BF233" s="12">
        <v>0</v>
      </c>
      <c r="BG233" s="12">
        <v>31</v>
      </c>
      <c r="BH233" s="12">
        <v>49</v>
      </c>
      <c r="BI233" s="12">
        <v>259</v>
      </c>
      <c r="BJ233" s="12">
        <v>26</v>
      </c>
      <c r="BK233" s="12">
        <v>3</v>
      </c>
      <c r="BL233" s="12">
        <v>98</v>
      </c>
      <c r="BM233" s="74">
        <v>0.74168421052631595</v>
      </c>
      <c r="BN233" s="72">
        <v>21.179809097944833</v>
      </c>
      <c r="BO233" s="5">
        <v>3</v>
      </c>
    </row>
    <row r="234" spans="1:67">
      <c r="A234" s="9">
        <v>29010</v>
      </c>
      <c r="B234" s="9" t="s">
        <v>181</v>
      </c>
      <c r="C234" s="9" t="s">
        <v>164</v>
      </c>
      <c r="D234" s="12">
        <v>339215</v>
      </c>
      <c r="E234" s="12">
        <v>25231</v>
      </c>
      <c r="F234" s="12">
        <v>25154</v>
      </c>
      <c r="G234" s="12">
        <v>25304</v>
      </c>
      <c r="H234" s="12">
        <v>25158</v>
      </c>
      <c r="I234" s="12">
        <v>53779</v>
      </c>
      <c r="J234" s="12">
        <v>52174</v>
      </c>
      <c r="K234" s="12">
        <v>45839</v>
      </c>
      <c r="L234" s="12">
        <v>36094</v>
      </c>
      <c r="M234" s="12">
        <v>25135</v>
      </c>
      <c r="N234" s="12">
        <v>16777</v>
      </c>
      <c r="O234" s="12">
        <v>8570</v>
      </c>
      <c r="P234" s="12">
        <v>43673</v>
      </c>
      <c r="Q234" s="12">
        <f>VLOOKUP(A234,'[1]RAIS_workers_2025-04-02T13_41_0'!$A:$C,3,0)</f>
        <v>297</v>
      </c>
      <c r="R234" s="12">
        <f>VLOOKUP(A234,'[2]RAIS_workers_2025-04-02T14_01_0'!$A:$C,3,0)</f>
        <v>2025</v>
      </c>
      <c r="S234" s="12">
        <f>VLOOKUP(A234,'[3]RAIS_workers_2025-04-02T14_32_3'!$A:$C,3,0)</f>
        <v>8598</v>
      </c>
      <c r="T234" s="70">
        <f>VLOOKUP(A234,[4]consulta3255115!$A:$D,3,0)</f>
        <v>1295.2569752096999</v>
      </c>
      <c r="U234" s="76">
        <v>0.80683840313914224</v>
      </c>
      <c r="V234" s="12">
        <v>13031</v>
      </c>
      <c r="W234" s="77">
        <v>2.0918207458476966E-2</v>
      </c>
      <c r="X234" s="12">
        <f>IFERROR(VLOOKUP(A234,[5]cnes_cnv_leiintbr173714187_32_1!$A:$C,3,0),0)</f>
        <v>0</v>
      </c>
      <c r="Y234" s="5">
        <f>IFERROR(VLOOKUP(A234,[6]cnes_cnv_leiintbr174300187_32_1!$A:$C,3,0),0)</f>
        <v>0</v>
      </c>
      <c r="Z234" s="12">
        <f>IFERROR(VLOOKUP(A234,[7]cnes_cnv_leiintbr175117187_32_1!$A:$C,3,0),0)</f>
        <v>0</v>
      </c>
      <c r="AA234" s="18">
        <f>IFERROR(VLOOKUP(A234,[8]cnes_cnv_leiintbr180027187_32_1!$A:$C,3,0),0)</f>
        <v>0</v>
      </c>
      <c r="AB234" s="72">
        <f t="shared" si="9"/>
        <v>325.77499999999998</v>
      </c>
      <c r="AC234" s="12">
        <v>3317</v>
      </c>
      <c r="AD234" s="12">
        <v>1155</v>
      </c>
      <c r="AE234" s="12">
        <v>569</v>
      </c>
      <c r="AF234" s="12">
        <v>301</v>
      </c>
      <c r="AG234" s="12">
        <v>297</v>
      </c>
      <c r="AH234" s="19">
        <v>-8.7021374152584929E-3</v>
      </c>
      <c r="AI234" s="12">
        <v>7</v>
      </c>
      <c r="AJ234" s="12">
        <f t="shared" si="10"/>
        <v>5.7142857142857144</v>
      </c>
      <c r="AK234" s="12">
        <v>79</v>
      </c>
      <c r="AL234" s="5">
        <v>1</v>
      </c>
      <c r="AM234" s="5">
        <v>40</v>
      </c>
      <c r="AN234" s="72">
        <v>6.3694267515923567E-2</v>
      </c>
      <c r="AO234" s="18">
        <v>0</v>
      </c>
      <c r="AP234" s="5">
        <f>IFERROR(VLOOKUP(A234,[9]cnes_cnv_leiintbr135436200_238_!$A:$E,5,0),0)</f>
        <v>1</v>
      </c>
      <c r="AQ234" s="5">
        <v>0</v>
      </c>
      <c r="AR234" s="5">
        <v>0</v>
      </c>
      <c r="AS234" s="5">
        <v>8</v>
      </c>
      <c r="AT234" s="5">
        <v>0</v>
      </c>
      <c r="AU234" s="5">
        <v>1</v>
      </c>
      <c r="AV234" s="5">
        <v>0</v>
      </c>
      <c r="AW234" s="5">
        <v>0</v>
      </c>
      <c r="AX234" s="5">
        <f t="shared" si="11"/>
        <v>0.57971014492753625</v>
      </c>
      <c r="AY234" s="12">
        <v>21</v>
      </c>
      <c r="AZ234" s="71">
        <v>1</v>
      </c>
      <c r="BA234" s="12">
        <v>2382</v>
      </c>
      <c r="BB234" s="73">
        <v>0.29386203150461704</v>
      </c>
      <c r="BC234" s="12">
        <v>69</v>
      </c>
      <c r="BD234" s="12">
        <v>258</v>
      </c>
      <c r="BE234" s="12">
        <v>221</v>
      </c>
      <c r="BF234" s="12">
        <v>71</v>
      </c>
      <c r="BG234" s="12">
        <v>65</v>
      </c>
      <c r="BH234" s="12">
        <v>11</v>
      </c>
      <c r="BI234" s="12">
        <v>89</v>
      </c>
      <c r="BJ234" s="12">
        <v>3</v>
      </c>
      <c r="BK234" s="12">
        <v>3</v>
      </c>
      <c r="BL234" s="12">
        <v>79</v>
      </c>
      <c r="BM234" s="74">
        <v>0.72993750000000013</v>
      </c>
      <c r="BN234" s="72">
        <v>18.065103113627202</v>
      </c>
      <c r="BO234" s="5">
        <v>3</v>
      </c>
    </row>
    <row r="235" spans="1:67">
      <c r="A235" s="9">
        <v>29011</v>
      </c>
      <c r="B235" s="9" t="s">
        <v>179</v>
      </c>
      <c r="C235" s="9" t="s">
        <v>164</v>
      </c>
      <c r="D235" s="12">
        <v>254429</v>
      </c>
      <c r="E235" s="12">
        <v>19058</v>
      </c>
      <c r="F235" s="12">
        <v>18925</v>
      </c>
      <c r="G235" s="12">
        <v>18873</v>
      </c>
      <c r="H235" s="12">
        <v>19381</v>
      </c>
      <c r="I235" s="12">
        <v>41408</v>
      </c>
      <c r="J235" s="12">
        <v>39607</v>
      </c>
      <c r="K235" s="12">
        <v>33178</v>
      </c>
      <c r="L235" s="12">
        <v>26276</v>
      </c>
      <c r="M235" s="12">
        <v>18645</v>
      </c>
      <c r="N235" s="12">
        <v>12167</v>
      </c>
      <c r="O235" s="12">
        <v>6911</v>
      </c>
      <c r="P235" s="12">
        <v>35261</v>
      </c>
      <c r="Q235" s="12">
        <f>VLOOKUP(A235,'[1]RAIS_workers_2025-04-02T13_41_0'!$A:$C,3,0)</f>
        <v>158</v>
      </c>
      <c r="R235" s="12">
        <f>VLOOKUP(A235,'[2]RAIS_workers_2025-04-02T14_01_0'!$A:$C,3,0)</f>
        <v>998</v>
      </c>
      <c r="S235" s="12">
        <f>VLOOKUP(A235,'[3]RAIS_workers_2025-04-02T14_32_3'!$A:$C,3,0)</f>
        <v>5259</v>
      </c>
      <c r="T235" s="70">
        <f>VLOOKUP(A235,[4]consulta3255115!$A:$D,3,0)</f>
        <v>1190.59198431559</v>
      </c>
      <c r="U235" s="76">
        <v>0.74790432188362421</v>
      </c>
      <c r="V235" s="12">
        <v>5876</v>
      </c>
      <c r="W235" s="77">
        <v>0.25905292479108633</v>
      </c>
      <c r="X235" s="12">
        <f>IFERROR(VLOOKUP(A235,[5]cnes_cnv_leiintbr173714187_32_1!$A:$C,3,0),0)</f>
        <v>0</v>
      </c>
      <c r="Y235" s="5">
        <f>IFERROR(VLOOKUP(A235,[6]cnes_cnv_leiintbr174300187_32_1!$A:$C,3,0),0)</f>
        <v>0</v>
      </c>
      <c r="Z235" s="12">
        <f>IFERROR(VLOOKUP(A235,[7]cnes_cnv_leiintbr175117187_32_1!$A:$C,3,0),0)</f>
        <v>0</v>
      </c>
      <c r="AA235" s="18">
        <f>IFERROR(VLOOKUP(A235,[8]cnes_cnv_leiintbr180027187_32_1!$A:$C,3,0),0)</f>
        <v>0</v>
      </c>
      <c r="AB235" s="72">
        <f t="shared" si="9"/>
        <v>652.88888888888891</v>
      </c>
      <c r="AC235" s="12">
        <v>1863</v>
      </c>
      <c r="AD235" s="12">
        <v>579</v>
      </c>
      <c r="AE235" s="12">
        <v>293</v>
      </c>
      <c r="AF235" s="12">
        <v>126</v>
      </c>
      <c r="AG235" s="12">
        <v>158</v>
      </c>
      <c r="AH235" s="19">
        <v>-1.0386695147173053E-2</v>
      </c>
      <c r="AI235" s="12">
        <v>2</v>
      </c>
      <c r="AJ235" s="12">
        <f t="shared" si="10"/>
        <v>4.5</v>
      </c>
      <c r="AK235" s="12">
        <v>14</v>
      </c>
      <c r="AL235" s="5">
        <v>0</v>
      </c>
      <c r="AM235" s="5">
        <v>9</v>
      </c>
      <c r="AN235" s="72">
        <v>1.6453382084095063E-2</v>
      </c>
      <c r="AO235" s="18">
        <v>0</v>
      </c>
      <c r="AP235" s="5">
        <f>IFERROR(VLOOKUP(A235,[9]cnes_cnv_leiintbr135436200_238_!$A:$E,5,0),0)</f>
        <v>1</v>
      </c>
      <c r="AQ235" s="5">
        <v>0</v>
      </c>
      <c r="AR235" s="5">
        <v>0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 s="5">
        <f t="shared" si="11"/>
        <v>0.21951219512195122</v>
      </c>
      <c r="AY235" s="12">
        <v>10</v>
      </c>
      <c r="AZ235" s="71">
        <v>1</v>
      </c>
      <c r="BA235" s="12">
        <v>1666</v>
      </c>
      <c r="BB235" s="73">
        <v>0.50769230769230766</v>
      </c>
      <c r="BC235" s="12">
        <v>41</v>
      </c>
      <c r="BD235" s="12">
        <v>232</v>
      </c>
      <c r="BE235" s="12">
        <v>79</v>
      </c>
      <c r="BF235" s="12">
        <v>0</v>
      </c>
      <c r="BG235" s="12">
        <v>30</v>
      </c>
      <c r="BH235" s="12">
        <v>3</v>
      </c>
      <c r="BI235" s="12">
        <v>90</v>
      </c>
      <c r="BJ235" s="12">
        <v>8</v>
      </c>
      <c r="BK235" s="12">
        <v>2</v>
      </c>
      <c r="BL235" s="12">
        <v>52</v>
      </c>
      <c r="BM235" s="74">
        <v>0.75883333333333347</v>
      </c>
      <c r="BN235" s="72">
        <v>18.121675963159991</v>
      </c>
      <c r="BO235" s="5">
        <v>4</v>
      </c>
    </row>
    <row r="236" spans="1:67">
      <c r="A236" s="9">
        <v>29012</v>
      </c>
      <c r="B236" s="9" t="s">
        <v>175</v>
      </c>
      <c r="C236" s="9" t="s">
        <v>164</v>
      </c>
      <c r="D236" s="12">
        <v>1079960</v>
      </c>
      <c r="E236" s="12">
        <v>71866</v>
      </c>
      <c r="F236" s="12">
        <v>72077</v>
      </c>
      <c r="G236" s="12">
        <v>78029</v>
      </c>
      <c r="H236" s="12">
        <v>86099</v>
      </c>
      <c r="I236" s="12">
        <v>177585</v>
      </c>
      <c r="J236" s="12">
        <v>180348</v>
      </c>
      <c r="K236" s="12">
        <v>157270</v>
      </c>
      <c r="L236" s="12">
        <v>114638</v>
      </c>
      <c r="M236" s="12">
        <v>75110</v>
      </c>
      <c r="N236" s="12">
        <v>43960</v>
      </c>
      <c r="O236" s="12">
        <v>22978</v>
      </c>
      <c r="P236" s="12">
        <v>274446</v>
      </c>
      <c r="Q236" s="12">
        <f>VLOOKUP(A236,'[1]RAIS_workers_2025-04-02T13_41_0'!$A:$C,3,0)</f>
        <v>4023</v>
      </c>
      <c r="R236" s="12">
        <f>VLOOKUP(A236,'[2]RAIS_workers_2025-04-02T14_01_0'!$A:$C,3,0)</f>
        <v>13163</v>
      </c>
      <c r="S236" s="12">
        <f>VLOOKUP(A236,'[3]RAIS_workers_2025-04-02T14_32_3'!$A:$C,3,0)</f>
        <v>41717</v>
      </c>
      <c r="T236" s="70">
        <f>VLOOKUP(A236,[4]consulta3255115!$A:$D,3,0)</f>
        <v>1434.71779776784</v>
      </c>
      <c r="U236" s="76">
        <v>0.541124712013343</v>
      </c>
      <c r="V236" s="12">
        <v>161315</v>
      </c>
      <c r="W236" s="77">
        <v>1.169645656945751E-2</v>
      </c>
      <c r="X236" s="12">
        <f>IFERROR(VLOOKUP(A236,[5]cnes_cnv_leiintbr173714187_32_1!$A:$C,3,0),0)</f>
        <v>24</v>
      </c>
      <c r="Y236" s="5">
        <f>IFERROR(VLOOKUP(A236,[6]cnes_cnv_leiintbr174300187_32_1!$A:$C,3,0),0)</f>
        <v>57</v>
      </c>
      <c r="Z236" s="12">
        <f>IFERROR(VLOOKUP(A236,[7]cnes_cnv_leiintbr175117187_32_1!$A:$C,3,0),0)</f>
        <v>23</v>
      </c>
      <c r="AA236" s="18">
        <f>IFERROR(VLOOKUP(A236,[8]cnes_cnv_leiintbr180027187_32_1!$A:$C,3,0),0)</f>
        <v>6</v>
      </c>
      <c r="AB236" s="72">
        <f t="shared" si="9"/>
        <v>274.34523809523807</v>
      </c>
      <c r="AC236" s="12">
        <v>14185</v>
      </c>
      <c r="AD236" s="12">
        <v>5181</v>
      </c>
      <c r="AE236" s="12">
        <v>3551</v>
      </c>
      <c r="AF236" s="12">
        <v>4431</v>
      </c>
      <c r="AG236" s="12">
        <v>4023</v>
      </c>
      <c r="AH236" s="19">
        <v>-3.9955650899381467E-3</v>
      </c>
      <c r="AI236" s="12">
        <v>43</v>
      </c>
      <c r="AJ236" s="12">
        <f t="shared" si="10"/>
        <v>13.674418604651162</v>
      </c>
      <c r="AK236" s="12">
        <v>315</v>
      </c>
      <c r="AL236" s="5">
        <v>15</v>
      </c>
      <c r="AM236" s="5">
        <v>588</v>
      </c>
      <c r="AN236" s="72">
        <v>0.27425373134328357</v>
      </c>
      <c r="AO236" s="18">
        <v>12</v>
      </c>
      <c r="AP236" s="5">
        <f>IFERROR(VLOOKUP(A236,[9]cnes_cnv_leiintbr135436200_238_!$A:$E,5,0),0)</f>
        <v>113</v>
      </c>
      <c r="AQ236" s="5">
        <v>41</v>
      </c>
      <c r="AR236" s="5">
        <v>0</v>
      </c>
      <c r="AS236" s="5">
        <v>19</v>
      </c>
      <c r="AT236" s="5">
        <v>22</v>
      </c>
      <c r="AU236" s="5">
        <v>193</v>
      </c>
      <c r="AV236" s="5">
        <v>3</v>
      </c>
      <c r="AW236" s="5">
        <v>0</v>
      </c>
      <c r="AX236" s="5">
        <f t="shared" si="11"/>
        <v>1.2727272727272727</v>
      </c>
      <c r="AY236" s="12">
        <v>351</v>
      </c>
      <c r="AZ236" s="73">
        <v>0.16225165562913907</v>
      </c>
      <c r="BA236" s="12">
        <v>10248</v>
      </c>
      <c r="BB236" s="73">
        <v>0.54780244676030809</v>
      </c>
      <c r="BC236" s="12">
        <v>462</v>
      </c>
      <c r="BD236" s="12">
        <v>2886</v>
      </c>
      <c r="BE236" s="12">
        <v>626</v>
      </c>
      <c r="BF236" s="12">
        <v>4</v>
      </c>
      <c r="BG236" s="12">
        <v>242</v>
      </c>
      <c r="BH236" s="12">
        <v>45</v>
      </c>
      <c r="BI236" s="12">
        <v>239</v>
      </c>
      <c r="BJ236" s="12">
        <v>38</v>
      </c>
      <c r="BK236" s="12">
        <v>22</v>
      </c>
      <c r="BL236" s="12">
        <v>390</v>
      </c>
      <c r="BM236" s="74">
        <v>0.7735833333333334</v>
      </c>
      <c r="BN236" s="72">
        <v>17.342940209834417</v>
      </c>
      <c r="BO236" s="5">
        <v>3</v>
      </c>
    </row>
    <row r="237" spans="1:67">
      <c r="A237" s="9">
        <v>29013</v>
      </c>
      <c r="B237" s="9" t="s">
        <v>183</v>
      </c>
      <c r="C237" s="9" t="s">
        <v>164</v>
      </c>
      <c r="D237" s="12">
        <v>96427</v>
      </c>
      <c r="E237" s="12">
        <v>7461</v>
      </c>
      <c r="F237" s="12">
        <v>7372</v>
      </c>
      <c r="G237" s="12">
        <v>7356</v>
      </c>
      <c r="H237" s="12">
        <v>7894</v>
      </c>
      <c r="I237" s="12">
        <v>16599</v>
      </c>
      <c r="J237" s="12">
        <v>14154</v>
      </c>
      <c r="K237" s="12">
        <v>12154</v>
      </c>
      <c r="L237" s="12">
        <v>10224</v>
      </c>
      <c r="M237" s="12">
        <v>6647</v>
      </c>
      <c r="N237" s="12">
        <v>4344</v>
      </c>
      <c r="O237" s="12">
        <v>2222</v>
      </c>
      <c r="P237" s="12">
        <v>9435</v>
      </c>
      <c r="Q237" s="12">
        <f>VLOOKUP(A237,'[1]RAIS_workers_2025-04-02T13_41_0'!$A:$C,3,0)</f>
        <v>38</v>
      </c>
      <c r="R237" s="12">
        <f>VLOOKUP(A237,'[2]RAIS_workers_2025-04-02T14_01_0'!$A:$C,3,0)</f>
        <v>301</v>
      </c>
      <c r="S237" s="12">
        <f>VLOOKUP(A237,'[3]RAIS_workers_2025-04-02T14_32_3'!$A:$C,3,0)</f>
        <v>1807</v>
      </c>
      <c r="T237" s="70">
        <f>VLOOKUP(A237,[4]consulta3255115!$A:$D,3,0)</f>
        <v>1280.5959651036001</v>
      </c>
      <c r="U237" s="76">
        <v>0.47358269444895273</v>
      </c>
      <c r="V237" s="12">
        <v>652</v>
      </c>
      <c r="W237" s="77">
        <v>0.12220309810671257</v>
      </c>
      <c r="X237" s="12">
        <f>IFERROR(VLOOKUP(A237,[5]cnes_cnv_leiintbr173714187_32_1!$A:$C,3,0),0)</f>
        <v>0</v>
      </c>
      <c r="Y237" s="5">
        <f>IFERROR(VLOOKUP(A237,[6]cnes_cnv_leiintbr174300187_32_1!$A:$C,3,0),0)</f>
        <v>0</v>
      </c>
      <c r="Z237" s="12">
        <f>IFERROR(VLOOKUP(A237,[7]cnes_cnv_leiintbr175117187_32_1!$A:$C,3,0),0)</f>
        <v>0</v>
      </c>
      <c r="AA237" s="18">
        <f>IFERROR(VLOOKUP(A237,[8]cnes_cnv_leiintbr180027187_32_1!$A:$C,3,0),0)</f>
        <v>0</v>
      </c>
      <c r="AB237" s="72">
        <f t="shared" si="9"/>
        <v>0</v>
      </c>
      <c r="AC237" s="12">
        <v>847</v>
      </c>
      <c r="AD237" s="12">
        <v>240</v>
      </c>
      <c r="AE237" s="12">
        <v>45</v>
      </c>
      <c r="AF237" s="12">
        <v>16</v>
      </c>
      <c r="AG237" s="12">
        <v>38</v>
      </c>
      <c r="AH237" s="19">
        <v>-1.6080567975050308E-2</v>
      </c>
      <c r="AI237" s="12">
        <v>0</v>
      </c>
      <c r="AJ237" s="12">
        <f t="shared" si="10"/>
        <v>0</v>
      </c>
      <c r="AK237" s="12">
        <v>2</v>
      </c>
      <c r="AL237" s="5">
        <v>0</v>
      </c>
      <c r="AM237" s="5">
        <v>0</v>
      </c>
      <c r="AN237" s="72">
        <v>0</v>
      </c>
      <c r="AO237" s="18">
        <v>0</v>
      </c>
      <c r="AP237" s="5">
        <f>IFERROR(VLOOKUP(A237,[9]cnes_cnv_leiintbr135436200_238_!$A:$E,5,0),0)</f>
        <v>0</v>
      </c>
      <c r="AQ237" s="5">
        <v>0</v>
      </c>
      <c r="AR237" s="5">
        <v>0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 s="5">
        <f t="shared" si="11"/>
        <v>0</v>
      </c>
      <c r="AY237" s="12">
        <v>0</v>
      </c>
      <c r="AZ237" s="73">
        <v>0</v>
      </c>
      <c r="BA237" s="12">
        <v>725</v>
      </c>
      <c r="BB237" s="73">
        <v>0.62192393736017892</v>
      </c>
      <c r="BC237" s="12">
        <v>15</v>
      </c>
      <c r="BD237" s="12">
        <v>109</v>
      </c>
      <c r="BE237" s="12">
        <v>144</v>
      </c>
      <c r="BF237" s="12">
        <v>0</v>
      </c>
      <c r="BG237" s="12">
        <v>16</v>
      </c>
      <c r="BH237" s="12">
        <v>1</v>
      </c>
      <c r="BI237" s="12">
        <v>6</v>
      </c>
      <c r="BJ237" s="12">
        <v>0</v>
      </c>
      <c r="BK237" s="12">
        <v>0</v>
      </c>
      <c r="BL237" s="12">
        <v>16</v>
      </c>
      <c r="BM237" s="74">
        <v>0.7175999999999999</v>
      </c>
      <c r="BN237" s="72">
        <v>20.201005025125596</v>
      </c>
      <c r="BO237" s="5">
        <v>0</v>
      </c>
    </row>
    <row r="238" spans="1:67">
      <c r="A238" s="9">
        <v>29014</v>
      </c>
      <c r="B238" s="9" t="s">
        <v>174</v>
      </c>
      <c r="C238" s="9" t="s">
        <v>164</v>
      </c>
      <c r="D238" s="12">
        <v>303209</v>
      </c>
      <c r="E238" s="12">
        <v>22224</v>
      </c>
      <c r="F238" s="12">
        <v>22218</v>
      </c>
      <c r="G238" s="12">
        <v>21880</v>
      </c>
      <c r="H238" s="12">
        <v>22600</v>
      </c>
      <c r="I238" s="12">
        <v>49263</v>
      </c>
      <c r="J238" s="12">
        <v>44762</v>
      </c>
      <c r="K238" s="12">
        <v>39509</v>
      </c>
      <c r="L238" s="12">
        <v>33238</v>
      </c>
      <c r="M238" s="12">
        <v>22270</v>
      </c>
      <c r="N238" s="12">
        <v>16270</v>
      </c>
      <c r="O238" s="12">
        <v>8975</v>
      </c>
      <c r="P238" s="12">
        <v>27627</v>
      </c>
      <c r="Q238" s="12">
        <f>VLOOKUP(A238,'[1]RAIS_workers_2025-04-02T13_41_0'!$A:$C,3,0)</f>
        <v>312</v>
      </c>
      <c r="R238" s="12">
        <f>VLOOKUP(A238,'[2]RAIS_workers_2025-04-02T14_01_0'!$A:$C,3,0)</f>
        <v>1856</v>
      </c>
      <c r="S238" s="12">
        <f>VLOOKUP(A238,'[3]RAIS_workers_2025-04-02T14_32_3'!$A:$C,3,0)</f>
        <v>5699</v>
      </c>
      <c r="T238" s="70">
        <f>VLOOKUP(A238,[4]consulta3255115!$A:$D,3,0)</f>
        <v>1409.1151710957399</v>
      </c>
      <c r="U238" s="76">
        <v>0.46423354812349432</v>
      </c>
      <c r="V238" s="12">
        <v>4480</v>
      </c>
      <c r="W238" s="77">
        <v>6.6666666666666666E-2</v>
      </c>
      <c r="X238" s="12">
        <f>IFERROR(VLOOKUP(A238,[5]cnes_cnv_leiintbr173714187_32_1!$A:$C,3,0),0)</f>
        <v>0</v>
      </c>
      <c r="Y238" s="5">
        <f>IFERROR(VLOOKUP(A238,[6]cnes_cnv_leiintbr174300187_32_1!$A:$C,3,0),0)</f>
        <v>0</v>
      </c>
      <c r="Z238" s="12">
        <f>IFERROR(VLOOKUP(A238,[7]cnes_cnv_leiintbr175117187_32_1!$A:$C,3,0),0)</f>
        <v>0</v>
      </c>
      <c r="AA238" s="18">
        <f>IFERROR(VLOOKUP(A238,[8]cnes_cnv_leiintbr180027187_32_1!$A:$C,3,0),0)</f>
        <v>0</v>
      </c>
      <c r="AB238" s="72">
        <f t="shared" si="9"/>
        <v>154.48275862068965</v>
      </c>
      <c r="AC238" s="12">
        <v>2462</v>
      </c>
      <c r="AD238" s="12">
        <v>954</v>
      </c>
      <c r="AE238" s="12">
        <v>630</v>
      </c>
      <c r="AF238" s="12">
        <v>272</v>
      </c>
      <c r="AG238" s="12">
        <v>312</v>
      </c>
      <c r="AH238" s="19">
        <v>-9.0814583570086871E-3</v>
      </c>
      <c r="AI238" s="12">
        <v>2</v>
      </c>
      <c r="AJ238" s="12">
        <f t="shared" si="10"/>
        <v>14.5</v>
      </c>
      <c r="AK238" s="12">
        <v>16</v>
      </c>
      <c r="AL238" s="5">
        <v>0</v>
      </c>
      <c r="AM238" s="5">
        <v>29</v>
      </c>
      <c r="AN238" s="72">
        <v>7.4935400516795869E-2</v>
      </c>
      <c r="AO238" s="18">
        <v>0</v>
      </c>
      <c r="AP238" s="5">
        <f>IFERROR(VLOOKUP(A238,[9]cnes_cnv_leiintbr135436200_238_!$A:$E,5,0),0)</f>
        <v>8</v>
      </c>
      <c r="AQ238" s="5">
        <v>0</v>
      </c>
      <c r="AR238" s="5">
        <v>0</v>
      </c>
      <c r="AS238" s="5">
        <v>0</v>
      </c>
      <c r="AT238" s="5">
        <v>0</v>
      </c>
      <c r="AU238" s="5">
        <v>4</v>
      </c>
      <c r="AV238" s="5">
        <v>0</v>
      </c>
      <c r="AW238" s="5">
        <v>0</v>
      </c>
      <c r="AX238" s="5">
        <f t="shared" si="11"/>
        <v>0.453125</v>
      </c>
      <c r="AY238" s="12">
        <v>1</v>
      </c>
      <c r="AZ238" s="71">
        <v>1</v>
      </c>
      <c r="BA238" s="12">
        <v>1871</v>
      </c>
      <c r="BB238" s="73">
        <v>0.30111265646731572</v>
      </c>
      <c r="BC238" s="12">
        <v>64</v>
      </c>
      <c r="BD238" s="12">
        <v>238</v>
      </c>
      <c r="BE238" s="12">
        <v>123</v>
      </c>
      <c r="BF238" s="12">
        <v>0</v>
      </c>
      <c r="BG238" s="12">
        <v>0</v>
      </c>
      <c r="BH238" s="12">
        <v>3</v>
      </c>
      <c r="BI238" s="12">
        <v>31</v>
      </c>
      <c r="BJ238" s="12">
        <v>1</v>
      </c>
      <c r="BK238" s="12">
        <v>0</v>
      </c>
      <c r="BL238" s="12">
        <v>39</v>
      </c>
      <c r="BM238" s="74">
        <v>0.72833333333333328</v>
      </c>
      <c r="BN238" s="72">
        <v>20.275229357798164</v>
      </c>
      <c r="BO238" s="5">
        <v>2</v>
      </c>
    </row>
    <row r="239" spans="1:67">
      <c r="A239" s="9">
        <v>29015</v>
      </c>
      <c r="B239" s="9" t="s">
        <v>188</v>
      </c>
      <c r="C239" s="9" t="s">
        <v>164</v>
      </c>
      <c r="D239" s="12">
        <v>335794</v>
      </c>
      <c r="E239" s="12">
        <v>23964</v>
      </c>
      <c r="F239" s="12">
        <v>23842</v>
      </c>
      <c r="G239" s="12">
        <v>23876</v>
      </c>
      <c r="H239" s="12">
        <v>25785</v>
      </c>
      <c r="I239" s="12">
        <v>57073</v>
      </c>
      <c r="J239" s="12">
        <v>51635</v>
      </c>
      <c r="K239" s="12">
        <v>44052</v>
      </c>
      <c r="L239" s="12">
        <v>37115</v>
      </c>
      <c r="M239" s="12">
        <v>23682</v>
      </c>
      <c r="N239" s="12">
        <v>16217</v>
      </c>
      <c r="O239" s="12">
        <v>8553</v>
      </c>
      <c r="P239" s="12">
        <v>32638</v>
      </c>
      <c r="Q239" s="12">
        <f>VLOOKUP(A239,'[1]RAIS_workers_2025-04-02T13_41_0'!$A:$C,3,0)</f>
        <v>277</v>
      </c>
      <c r="R239" s="12">
        <f>VLOOKUP(A239,'[2]RAIS_workers_2025-04-02T14_01_0'!$A:$C,3,0)</f>
        <v>1341</v>
      </c>
      <c r="S239" s="12">
        <f>VLOOKUP(A239,'[3]RAIS_workers_2025-04-02T14_32_3'!$A:$C,3,0)</f>
        <v>6598</v>
      </c>
      <c r="T239" s="70">
        <f>VLOOKUP(A239,[4]consulta3255115!$A:$D,3,0)</f>
        <v>1314.9837225506899</v>
      </c>
      <c r="U239" s="76">
        <v>0.47888079952812168</v>
      </c>
      <c r="V239" s="12">
        <v>4240</v>
      </c>
      <c r="W239" s="77">
        <v>3.1630170316301706E-2</v>
      </c>
      <c r="X239" s="12">
        <f>IFERROR(VLOOKUP(A239,[5]cnes_cnv_leiintbr173714187_32_1!$A:$C,3,0),0)</f>
        <v>0</v>
      </c>
      <c r="Y239" s="5">
        <f>IFERROR(VLOOKUP(A239,[6]cnes_cnv_leiintbr174300187_32_1!$A:$C,3,0),0)</f>
        <v>0</v>
      </c>
      <c r="Z239" s="12">
        <f>IFERROR(VLOOKUP(A239,[7]cnes_cnv_leiintbr175117187_32_1!$A:$C,3,0),0)</f>
        <v>0</v>
      </c>
      <c r="AA239" s="18">
        <f>IFERROR(VLOOKUP(A239,[8]cnes_cnv_leiintbr180027187_32_1!$A:$C,3,0),0)</f>
        <v>0</v>
      </c>
      <c r="AB239" s="72">
        <f t="shared" si="9"/>
        <v>88.333333333333329</v>
      </c>
      <c r="AC239" s="12">
        <v>3041</v>
      </c>
      <c r="AD239" s="12">
        <v>701</v>
      </c>
      <c r="AE239" s="12">
        <v>414</v>
      </c>
      <c r="AF239" s="12">
        <v>226</v>
      </c>
      <c r="AG239" s="12">
        <v>277</v>
      </c>
      <c r="AH239" s="19">
        <v>-5.0597650030583807E-3</v>
      </c>
      <c r="AI239" s="12">
        <v>6</v>
      </c>
      <c r="AJ239" s="12">
        <f t="shared" si="10"/>
        <v>8</v>
      </c>
      <c r="AK239" s="12">
        <v>24</v>
      </c>
      <c r="AL239" s="5">
        <v>0</v>
      </c>
      <c r="AM239" s="5">
        <v>48</v>
      </c>
      <c r="AN239" s="72">
        <v>9.6774193548387094E-2</v>
      </c>
      <c r="AO239" s="18">
        <v>0</v>
      </c>
      <c r="AP239" s="5">
        <f>IFERROR(VLOOKUP(A239,[9]cnes_cnv_leiintbr135436200_238_!$A:$E,5,0),0)</f>
        <v>15</v>
      </c>
      <c r="AQ239" s="5">
        <v>0</v>
      </c>
      <c r="AR239" s="5">
        <v>0</v>
      </c>
      <c r="AS239" s="5">
        <v>11</v>
      </c>
      <c r="AT239" s="5">
        <v>0</v>
      </c>
      <c r="AU239" s="5">
        <v>4</v>
      </c>
      <c r="AV239" s="5">
        <v>0</v>
      </c>
      <c r="AW239" s="5">
        <v>0</v>
      </c>
      <c r="AX239" s="5">
        <f t="shared" si="11"/>
        <v>0.36641221374045801</v>
      </c>
      <c r="AY239" s="12">
        <v>7</v>
      </c>
      <c r="AZ239" s="71">
        <v>1</v>
      </c>
      <c r="BA239" s="12">
        <v>2290</v>
      </c>
      <c r="BB239" s="73">
        <v>0.47266881028938906</v>
      </c>
      <c r="BC239" s="12">
        <v>131</v>
      </c>
      <c r="BD239" s="12">
        <v>375</v>
      </c>
      <c r="BE239" s="12">
        <v>110</v>
      </c>
      <c r="BF239" s="12">
        <v>0</v>
      </c>
      <c r="BG239" s="12">
        <v>76</v>
      </c>
      <c r="BH239" s="12">
        <v>12</v>
      </c>
      <c r="BI239" s="12">
        <v>74</v>
      </c>
      <c r="BJ239" s="12">
        <v>4</v>
      </c>
      <c r="BK239" s="12">
        <v>1</v>
      </c>
      <c r="BL239" s="12">
        <v>65</v>
      </c>
      <c r="BM239" s="74">
        <v>0.73092857142857148</v>
      </c>
      <c r="BN239" s="72">
        <v>20.303315306842244</v>
      </c>
      <c r="BO239" s="5">
        <v>1</v>
      </c>
    </row>
    <row r="240" spans="1:67">
      <c r="A240" s="9">
        <v>29016</v>
      </c>
      <c r="B240" s="9" t="s">
        <v>194</v>
      </c>
      <c r="C240" s="9" t="s">
        <v>164</v>
      </c>
      <c r="D240" s="12">
        <v>442578</v>
      </c>
      <c r="E240" s="12">
        <v>31065</v>
      </c>
      <c r="F240" s="12">
        <v>31031</v>
      </c>
      <c r="G240" s="12">
        <v>31873</v>
      </c>
      <c r="H240" s="12">
        <v>34122</v>
      </c>
      <c r="I240" s="12">
        <v>71060</v>
      </c>
      <c r="J240" s="12">
        <v>70898</v>
      </c>
      <c r="K240" s="12">
        <v>61831</v>
      </c>
      <c r="L240" s="12">
        <v>47691</v>
      </c>
      <c r="M240" s="12">
        <v>31036</v>
      </c>
      <c r="N240" s="12">
        <v>21204</v>
      </c>
      <c r="O240" s="12">
        <v>10767</v>
      </c>
      <c r="P240" s="12">
        <v>51715</v>
      </c>
      <c r="Q240" s="12">
        <f>VLOOKUP(A240,'[1]RAIS_workers_2025-04-02T13_41_0'!$A:$C,3,0)</f>
        <v>334</v>
      </c>
      <c r="R240" s="12">
        <f>VLOOKUP(A240,'[2]RAIS_workers_2025-04-02T14_01_0'!$A:$C,3,0)</f>
        <v>1978</v>
      </c>
      <c r="S240" s="12">
        <f>VLOOKUP(A240,'[3]RAIS_workers_2025-04-02T14_32_3'!$A:$C,3,0)</f>
        <v>8421</v>
      </c>
      <c r="T240" s="70">
        <f>VLOOKUP(A240,[4]consulta3255115!$A:$D,3,0)</f>
        <v>1278.47863209656</v>
      </c>
      <c r="U240" s="76">
        <v>0.59649898847267713</v>
      </c>
      <c r="V240" s="12">
        <v>18135</v>
      </c>
      <c r="W240" s="77">
        <v>3.5634743875278395E-2</v>
      </c>
      <c r="X240" s="12">
        <f>IFERROR(VLOOKUP(A240,[5]cnes_cnv_leiintbr173714187_32_1!$A:$C,3,0),0)</f>
        <v>0</v>
      </c>
      <c r="Y240" s="5">
        <f>IFERROR(VLOOKUP(A240,[6]cnes_cnv_leiintbr174300187_32_1!$A:$C,3,0),0)</f>
        <v>0</v>
      </c>
      <c r="Z240" s="12">
        <f>IFERROR(VLOOKUP(A240,[7]cnes_cnv_leiintbr175117187_32_1!$A:$C,3,0),0)</f>
        <v>0</v>
      </c>
      <c r="AA240" s="18">
        <f>IFERROR(VLOOKUP(A240,[8]cnes_cnv_leiintbr180027187_32_1!$A:$C,3,0),0)</f>
        <v>0</v>
      </c>
      <c r="AB240" s="72">
        <f t="shared" si="9"/>
        <v>116.25</v>
      </c>
      <c r="AC240" s="12">
        <v>3246</v>
      </c>
      <c r="AD240" s="12">
        <v>1154</v>
      </c>
      <c r="AE240" s="12">
        <v>512</v>
      </c>
      <c r="AF240" s="12">
        <v>312</v>
      </c>
      <c r="AG240" s="12">
        <v>334</v>
      </c>
      <c r="AH240" s="19">
        <v>-5.9588136123941426E-3</v>
      </c>
      <c r="AI240" s="12">
        <v>18</v>
      </c>
      <c r="AJ240" s="12">
        <f t="shared" si="10"/>
        <v>8.6666666666666661</v>
      </c>
      <c r="AK240" s="12">
        <v>61</v>
      </c>
      <c r="AL240" s="5">
        <v>2</v>
      </c>
      <c r="AM240" s="5">
        <v>156</v>
      </c>
      <c r="AN240" s="72">
        <v>0.16016427104722791</v>
      </c>
      <c r="AO240" s="18">
        <v>0</v>
      </c>
      <c r="AP240" s="5">
        <f>IFERROR(VLOOKUP(A240,[9]cnes_cnv_leiintbr135436200_238_!$A:$E,5,0),0)</f>
        <v>17</v>
      </c>
      <c r="AQ240" s="5">
        <v>0</v>
      </c>
      <c r="AR240" s="5">
        <v>0</v>
      </c>
      <c r="AS240" s="5">
        <v>6</v>
      </c>
      <c r="AT240" s="5">
        <v>1</v>
      </c>
      <c r="AU240" s="5">
        <v>21</v>
      </c>
      <c r="AV240" s="5">
        <v>0</v>
      </c>
      <c r="AW240" s="5">
        <v>0</v>
      </c>
      <c r="AX240" s="5">
        <f t="shared" si="11"/>
        <v>0.81675392670157065</v>
      </c>
      <c r="AY240" s="12">
        <v>20</v>
      </c>
      <c r="AZ240" s="71">
        <v>1</v>
      </c>
      <c r="BA240" s="12">
        <v>3422</v>
      </c>
      <c r="BB240" s="73">
        <v>0.9399092970521542</v>
      </c>
      <c r="BC240" s="12">
        <v>191</v>
      </c>
      <c r="BD240" s="12">
        <v>543</v>
      </c>
      <c r="BE240" s="12">
        <v>171</v>
      </c>
      <c r="BF240" s="12">
        <v>0</v>
      </c>
      <c r="BG240" s="12">
        <v>78</v>
      </c>
      <c r="BH240" s="12">
        <v>14</v>
      </c>
      <c r="BI240" s="12">
        <v>175</v>
      </c>
      <c r="BJ240" s="12">
        <v>4</v>
      </c>
      <c r="BK240" s="12">
        <v>3</v>
      </c>
      <c r="BL240" s="12">
        <v>121</v>
      </c>
      <c r="BM240" s="74">
        <v>0.75861111111111112</v>
      </c>
      <c r="BN240" s="72">
        <v>18.399375704500095</v>
      </c>
      <c r="BO240" s="5">
        <v>2</v>
      </c>
    </row>
    <row r="241" spans="1:67">
      <c r="A241" s="9">
        <v>29017</v>
      </c>
      <c r="B241" s="9" t="s">
        <v>165</v>
      </c>
      <c r="C241" s="9" t="s">
        <v>164</v>
      </c>
      <c r="D241" s="12">
        <v>330311</v>
      </c>
      <c r="E241" s="12">
        <v>23058</v>
      </c>
      <c r="F241" s="12">
        <v>23056</v>
      </c>
      <c r="G241" s="12">
        <v>23996</v>
      </c>
      <c r="H241" s="12">
        <v>25891</v>
      </c>
      <c r="I241" s="12">
        <v>55425</v>
      </c>
      <c r="J241" s="12">
        <v>52948</v>
      </c>
      <c r="K241" s="12">
        <v>47529</v>
      </c>
      <c r="L241" s="12">
        <v>35224</v>
      </c>
      <c r="M241" s="12">
        <v>22651</v>
      </c>
      <c r="N241" s="12">
        <v>13420</v>
      </c>
      <c r="O241" s="12">
        <v>7113</v>
      </c>
      <c r="P241" s="12">
        <v>66642</v>
      </c>
      <c r="Q241" s="12">
        <f>VLOOKUP(A241,'[1]RAIS_workers_2025-04-02T13_41_0'!$A:$C,3,0)</f>
        <v>446</v>
      </c>
      <c r="R241" s="12">
        <f>VLOOKUP(A241,'[2]RAIS_workers_2025-04-02T14_01_0'!$A:$C,3,0)</f>
        <v>2695</v>
      </c>
      <c r="S241" s="12">
        <f>VLOOKUP(A241,'[3]RAIS_workers_2025-04-02T14_32_3'!$A:$C,3,0)</f>
        <v>11185</v>
      </c>
      <c r="T241" s="70">
        <f>VLOOKUP(A241,[4]consulta3255115!$A:$D,3,0)</f>
        <v>1478.86291754475</v>
      </c>
      <c r="U241" s="76">
        <v>0.56837011992459086</v>
      </c>
      <c r="V241" s="12">
        <v>33867</v>
      </c>
      <c r="W241" s="77">
        <v>0.14180236674420957</v>
      </c>
      <c r="X241" s="12">
        <f>IFERROR(VLOOKUP(A241,[5]cnes_cnv_leiintbr173714187_32_1!$A:$C,3,0),0)</f>
        <v>5</v>
      </c>
      <c r="Y241" s="5">
        <f>IFERROR(VLOOKUP(A241,[6]cnes_cnv_leiintbr174300187_32_1!$A:$C,3,0),0)</f>
        <v>1</v>
      </c>
      <c r="Z241" s="12">
        <f>IFERROR(VLOOKUP(A241,[7]cnes_cnv_leiintbr175117187_32_1!$A:$C,3,0),0)</f>
        <v>0</v>
      </c>
      <c r="AA241" s="18">
        <f>IFERROR(VLOOKUP(A241,[8]cnes_cnv_leiintbr180027187_32_1!$A:$C,3,0),0)</f>
        <v>6</v>
      </c>
      <c r="AB241" s="72">
        <f t="shared" si="9"/>
        <v>451.56</v>
      </c>
      <c r="AC241" s="12">
        <v>4793</v>
      </c>
      <c r="AD241" s="12">
        <v>1410</v>
      </c>
      <c r="AE241" s="12">
        <v>826</v>
      </c>
      <c r="AF241" s="12">
        <v>459</v>
      </c>
      <c r="AG241" s="12">
        <v>446</v>
      </c>
      <c r="AH241" s="19">
        <v>-6.349413819841887E-3</v>
      </c>
      <c r="AI241" s="12">
        <v>9</v>
      </c>
      <c r="AJ241" s="12">
        <f t="shared" si="10"/>
        <v>8.3333333333333339</v>
      </c>
      <c r="AK241" s="12">
        <v>160</v>
      </c>
      <c r="AL241" s="5">
        <v>3</v>
      </c>
      <c r="AM241" s="5">
        <v>75</v>
      </c>
      <c r="AN241" s="72">
        <v>0.16339869281045752</v>
      </c>
      <c r="AO241" s="18">
        <v>0</v>
      </c>
      <c r="AP241" s="5">
        <f>IFERROR(VLOOKUP(A241,[9]cnes_cnv_leiintbr135436200_238_!$A:$E,5,0),0)</f>
        <v>13</v>
      </c>
      <c r="AQ241" s="5">
        <v>1</v>
      </c>
      <c r="AR241" s="5">
        <v>6</v>
      </c>
      <c r="AS241" s="5">
        <v>3</v>
      </c>
      <c r="AT241" s="5">
        <v>1</v>
      </c>
      <c r="AU241" s="5">
        <v>1</v>
      </c>
      <c r="AV241" s="5">
        <v>0</v>
      </c>
      <c r="AW241" s="5">
        <v>5</v>
      </c>
      <c r="AX241" s="5">
        <f t="shared" si="11"/>
        <v>0.46875</v>
      </c>
      <c r="AY241" s="12">
        <v>51</v>
      </c>
      <c r="AZ241" s="71">
        <v>1</v>
      </c>
      <c r="BA241" s="12">
        <v>2702</v>
      </c>
      <c r="BB241" s="73">
        <v>0.37157360406091372</v>
      </c>
      <c r="BC241" s="12">
        <v>160</v>
      </c>
      <c r="BD241" s="12">
        <v>538</v>
      </c>
      <c r="BE241" s="12">
        <v>129</v>
      </c>
      <c r="BF241" s="12">
        <v>44</v>
      </c>
      <c r="BG241" s="12">
        <v>75</v>
      </c>
      <c r="BH241" s="12">
        <v>8</v>
      </c>
      <c r="BI241" s="12">
        <v>141</v>
      </c>
      <c r="BJ241" s="12">
        <v>6</v>
      </c>
      <c r="BK241" s="12">
        <v>4</v>
      </c>
      <c r="BL241" s="12">
        <v>77</v>
      </c>
      <c r="BM241" s="74">
        <v>0.75066666666666659</v>
      </c>
      <c r="BN241" s="72">
        <v>19.174457576292113</v>
      </c>
      <c r="BO241" s="5">
        <v>2</v>
      </c>
    </row>
    <row r="242" spans="1:67">
      <c r="A242" s="9">
        <v>29018</v>
      </c>
      <c r="B242" s="9" t="s">
        <v>173</v>
      </c>
      <c r="C242" s="9" t="s">
        <v>164</v>
      </c>
      <c r="D242" s="12">
        <v>126276</v>
      </c>
      <c r="E242" s="12">
        <v>10862</v>
      </c>
      <c r="F242" s="12">
        <v>10434</v>
      </c>
      <c r="G242" s="12">
        <v>10132</v>
      </c>
      <c r="H242" s="12">
        <v>10875</v>
      </c>
      <c r="I242" s="12">
        <v>23320</v>
      </c>
      <c r="J242" s="12">
        <v>19777</v>
      </c>
      <c r="K242" s="12">
        <v>16050</v>
      </c>
      <c r="L242" s="12">
        <v>11455</v>
      </c>
      <c r="M242" s="12">
        <v>7363</v>
      </c>
      <c r="N242" s="12">
        <v>3948</v>
      </c>
      <c r="O242" s="12">
        <v>2060</v>
      </c>
      <c r="P242" s="12">
        <v>15223</v>
      </c>
      <c r="Q242" s="12">
        <f>VLOOKUP(A242,'[1]RAIS_workers_2025-04-02T13_41_0'!$A:$C,3,0)</f>
        <v>88</v>
      </c>
      <c r="R242" s="12">
        <f>VLOOKUP(A242,'[2]RAIS_workers_2025-04-02T14_01_0'!$A:$C,3,0)</f>
        <v>447</v>
      </c>
      <c r="S242" s="12">
        <f>VLOOKUP(A242,'[3]RAIS_workers_2025-04-02T14_32_3'!$A:$C,3,0)</f>
        <v>2851</v>
      </c>
      <c r="T242" s="70">
        <f>VLOOKUP(A242,[4]consulta3255115!$A:$D,3,0)</f>
        <v>1836.5659012431199</v>
      </c>
      <c r="U242" s="76">
        <v>0.11153754657911569</v>
      </c>
      <c r="V242" s="12">
        <v>5110</v>
      </c>
      <c r="W242" s="77">
        <v>0.29596753740806492</v>
      </c>
      <c r="X242" s="12">
        <f>IFERROR(VLOOKUP(A242,[5]cnes_cnv_leiintbr173714187_32_1!$A:$C,3,0),0)</f>
        <v>0</v>
      </c>
      <c r="Y242" s="5">
        <f>IFERROR(VLOOKUP(A242,[6]cnes_cnv_leiintbr174300187_32_1!$A:$C,3,0),0)</f>
        <v>0</v>
      </c>
      <c r="Z242" s="12">
        <f>IFERROR(VLOOKUP(A242,[7]cnes_cnv_leiintbr175117187_32_1!$A:$C,3,0),0)</f>
        <v>0</v>
      </c>
      <c r="AA242" s="18">
        <f>IFERROR(VLOOKUP(A242,[8]cnes_cnv_leiintbr180027187_32_1!$A:$C,3,0),0)</f>
        <v>0</v>
      </c>
      <c r="AB242" s="72">
        <f t="shared" si="9"/>
        <v>0</v>
      </c>
      <c r="AC242" s="12">
        <v>976</v>
      </c>
      <c r="AD242" s="12">
        <v>288</v>
      </c>
      <c r="AE242" s="12">
        <v>81</v>
      </c>
      <c r="AF242" s="12">
        <v>78</v>
      </c>
      <c r="AG242" s="12">
        <v>88</v>
      </c>
      <c r="AH242" s="19">
        <v>-3.5847195679874488E-3</v>
      </c>
      <c r="AI242" s="12">
        <v>1</v>
      </c>
      <c r="AJ242" s="12">
        <f t="shared" si="10"/>
        <v>0</v>
      </c>
      <c r="AK242" s="12">
        <v>2</v>
      </c>
      <c r="AL242" s="5">
        <v>0</v>
      </c>
      <c r="AM242" s="5">
        <v>0</v>
      </c>
      <c r="AN242" s="72">
        <v>0</v>
      </c>
      <c r="AO242" s="18">
        <v>0</v>
      </c>
      <c r="AP242" s="5">
        <f>IFERROR(VLOOKUP(A242,[9]cnes_cnv_leiintbr135436200_238_!$A:$E,5,0),0)</f>
        <v>0</v>
      </c>
      <c r="AQ242" s="5">
        <v>0</v>
      </c>
      <c r="AR242" s="5">
        <v>0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 s="5">
        <f t="shared" si="11"/>
        <v>0</v>
      </c>
      <c r="AY242" s="12">
        <v>1</v>
      </c>
      <c r="AZ242" s="71">
        <v>1</v>
      </c>
      <c r="BA242" s="12">
        <v>1128</v>
      </c>
      <c r="BB242" s="73">
        <v>0.5</v>
      </c>
      <c r="BC242" s="12">
        <v>27</v>
      </c>
      <c r="BD242" s="12">
        <v>115</v>
      </c>
      <c r="BE242" s="12">
        <v>67</v>
      </c>
      <c r="BF242" s="12">
        <v>0</v>
      </c>
      <c r="BG242" s="12">
        <v>0</v>
      </c>
      <c r="BH242" s="12">
        <v>1</v>
      </c>
      <c r="BI242" s="12">
        <v>18</v>
      </c>
      <c r="BJ242" s="12">
        <v>0</v>
      </c>
      <c r="BK242" s="12">
        <v>0</v>
      </c>
      <c r="BL242" s="12">
        <v>16</v>
      </c>
      <c r="BM242" s="74">
        <v>0.74280000000000002</v>
      </c>
      <c r="BN242" s="72">
        <v>18.847999999999981</v>
      </c>
      <c r="BO242" s="5">
        <v>0</v>
      </c>
    </row>
    <row r="243" spans="1:67">
      <c r="A243" s="9">
        <v>29019</v>
      </c>
      <c r="B243" s="9" t="s">
        <v>171</v>
      </c>
      <c r="C243" s="9" t="s">
        <v>164</v>
      </c>
      <c r="D243" s="12">
        <v>232268</v>
      </c>
      <c r="E243" s="12">
        <v>15737</v>
      </c>
      <c r="F243" s="12">
        <v>15872</v>
      </c>
      <c r="G243" s="12">
        <v>17145</v>
      </c>
      <c r="H243" s="12">
        <v>18653</v>
      </c>
      <c r="I243" s="12">
        <v>38061</v>
      </c>
      <c r="J243" s="12">
        <v>39448</v>
      </c>
      <c r="K243" s="12">
        <v>35656</v>
      </c>
      <c r="L243" s="12">
        <v>24492</v>
      </c>
      <c r="M243" s="12">
        <v>15657</v>
      </c>
      <c r="N243" s="12">
        <v>7802</v>
      </c>
      <c r="O243" s="12">
        <v>3745</v>
      </c>
      <c r="P243" s="12">
        <v>63595</v>
      </c>
      <c r="Q243" s="12">
        <f>VLOOKUP(A243,'[1]RAIS_workers_2025-04-02T13_41_0'!$A:$C,3,0)</f>
        <v>834</v>
      </c>
      <c r="R243" s="12">
        <f>VLOOKUP(A243,'[2]RAIS_workers_2025-04-02T14_01_0'!$A:$C,3,0)</f>
        <v>3962</v>
      </c>
      <c r="S243" s="12">
        <f>VLOOKUP(A243,'[3]RAIS_workers_2025-04-02T14_32_3'!$A:$C,3,0)</f>
        <v>14983</v>
      </c>
      <c r="T243" s="70">
        <f>VLOOKUP(A243,[4]consulta3255115!$A:$D,3,0)</f>
        <v>2103.8769012196599</v>
      </c>
      <c r="U243" s="76">
        <v>0.62294885724566607</v>
      </c>
      <c r="V243" s="12">
        <v>33245</v>
      </c>
      <c r="W243" s="77">
        <v>5.6570792944541551E-2</v>
      </c>
      <c r="X243" s="12">
        <f>IFERROR(VLOOKUP(A243,[5]cnes_cnv_leiintbr173714187_32_1!$A:$C,3,0),0)</f>
        <v>0</v>
      </c>
      <c r="Y243" s="5">
        <f>IFERROR(VLOOKUP(A243,[6]cnes_cnv_leiintbr174300187_32_1!$A:$C,3,0),0)</f>
        <v>1</v>
      </c>
      <c r="Z243" s="12">
        <f>IFERROR(VLOOKUP(A243,[7]cnes_cnv_leiintbr175117187_32_1!$A:$C,3,0),0)</f>
        <v>1</v>
      </c>
      <c r="AA243" s="18">
        <f>IFERROR(VLOOKUP(A243,[8]cnes_cnv_leiintbr180027187_32_1!$A:$C,3,0),0)</f>
        <v>0</v>
      </c>
      <c r="AB243" s="72">
        <f t="shared" si="9"/>
        <v>373.53932584269666</v>
      </c>
      <c r="AC243" s="12">
        <v>5798</v>
      </c>
      <c r="AD243" s="12">
        <v>2173</v>
      </c>
      <c r="AE243" s="12">
        <v>965</v>
      </c>
      <c r="AF243" s="12">
        <v>824</v>
      </c>
      <c r="AG243" s="12">
        <v>834</v>
      </c>
      <c r="AH243" s="19">
        <v>-3.6359603613952407E-3</v>
      </c>
      <c r="AI243" s="12">
        <v>6</v>
      </c>
      <c r="AJ243" s="12">
        <f t="shared" si="10"/>
        <v>14.833333333333334</v>
      </c>
      <c r="AK243" s="12">
        <v>42</v>
      </c>
      <c r="AL243" s="5">
        <v>14</v>
      </c>
      <c r="AM243" s="5">
        <v>89</v>
      </c>
      <c r="AN243" s="72">
        <v>0.21654501216545013</v>
      </c>
      <c r="AO243" s="18">
        <v>1</v>
      </c>
      <c r="AP243" s="5">
        <f>IFERROR(VLOOKUP(A243,[9]cnes_cnv_leiintbr135436200_238_!$A:$E,5,0),0)</f>
        <v>14</v>
      </c>
      <c r="AQ243" s="5">
        <v>1</v>
      </c>
      <c r="AR243" s="5">
        <v>0</v>
      </c>
      <c r="AS243" s="5">
        <v>2</v>
      </c>
      <c r="AT243" s="5">
        <v>3</v>
      </c>
      <c r="AU243" s="5">
        <v>17</v>
      </c>
      <c r="AV243" s="5">
        <v>1</v>
      </c>
      <c r="AW243" s="5">
        <v>0</v>
      </c>
      <c r="AX243" s="5">
        <f t="shared" si="11"/>
        <v>0.5</v>
      </c>
      <c r="AY243" s="12">
        <v>0</v>
      </c>
      <c r="AZ243" s="73">
        <v>-0.25</v>
      </c>
      <c r="BA243" s="12">
        <v>2053</v>
      </c>
      <c r="BB243" s="73">
        <v>0.40520191649555098</v>
      </c>
      <c r="BC243" s="12">
        <v>178</v>
      </c>
      <c r="BD243" s="12">
        <v>300</v>
      </c>
      <c r="BE243" s="12">
        <v>68</v>
      </c>
      <c r="BF243" s="12">
        <v>0</v>
      </c>
      <c r="BG243" s="12">
        <v>0</v>
      </c>
      <c r="BH243" s="12">
        <v>5</v>
      </c>
      <c r="BI243" s="12">
        <v>73</v>
      </c>
      <c r="BJ243" s="12">
        <v>3</v>
      </c>
      <c r="BK243" s="12">
        <v>1</v>
      </c>
      <c r="BL243" s="12">
        <v>39</v>
      </c>
      <c r="BM243" s="74">
        <v>0.79557142857142871</v>
      </c>
      <c r="BN243" s="72">
        <v>18.037303942348466</v>
      </c>
      <c r="BO243" s="5">
        <v>3</v>
      </c>
    </row>
    <row r="244" spans="1:67">
      <c r="A244" s="9">
        <v>29020</v>
      </c>
      <c r="B244" s="9" t="s">
        <v>191</v>
      </c>
      <c r="C244" s="9" t="s">
        <v>164</v>
      </c>
      <c r="D244" s="12">
        <v>577003</v>
      </c>
      <c r="E244" s="12">
        <v>37505</v>
      </c>
      <c r="F244" s="12">
        <v>38204</v>
      </c>
      <c r="G244" s="12">
        <v>40961</v>
      </c>
      <c r="H244" s="12">
        <v>43324</v>
      </c>
      <c r="I244" s="12">
        <v>92770</v>
      </c>
      <c r="J244" s="12">
        <v>97633</v>
      </c>
      <c r="K244" s="12">
        <v>87017</v>
      </c>
      <c r="L244" s="12">
        <v>64454</v>
      </c>
      <c r="M244" s="12">
        <v>40611</v>
      </c>
      <c r="N244" s="12">
        <v>22083</v>
      </c>
      <c r="O244" s="12">
        <v>12441</v>
      </c>
      <c r="P244" s="12">
        <v>104322</v>
      </c>
      <c r="Q244" s="12">
        <f>VLOOKUP(A244,'[1]RAIS_workers_2025-04-02T13_41_0'!$A:$C,3,0)</f>
        <v>772</v>
      </c>
      <c r="R244" s="12">
        <f>VLOOKUP(A244,'[2]RAIS_workers_2025-04-02T14_01_0'!$A:$C,3,0)</f>
        <v>4631</v>
      </c>
      <c r="S244" s="12">
        <f>VLOOKUP(A244,'[3]RAIS_workers_2025-04-02T14_32_3'!$A:$C,3,0)</f>
        <v>16345</v>
      </c>
      <c r="T244" s="70">
        <f>VLOOKUP(A244,[4]consulta3255115!$A:$D,3,0)</f>
        <v>1599.0710431366099</v>
      </c>
      <c r="U244" s="76">
        <v>0.30234684664939349</v>
      </c>
      <c r="V244" s="12">
        <v>25542</v>
      </c>
      <c r="W244" s="77">
        <v>5.8121711752765232E-2</v>
      </c>
      <c r="X244" s="12">
        <f>IFERROR(VLOOKUP(A244,[5]cnes_cnv_leiintbr173714187_32_1!$A:$C,3,0),0)</f>
        <v>13</v>
      </c>
      <c r="Y244" s="5">
        <f>IFERROR(VLOOKUP(A244,[6]cnes_cnv_leiintbr174300187_32_1!$A:$C,3,0),0)</f>
        <v>1</v>
      </c>
      <c r="Z244" s="12">
        <f>IFERROR(VLOOKUP(A244,[7]cnes_cnv_leiintbr175117187_32_1!$A:$C,3,0),0)</f>
        <v>5</v>
      </c>
      <c r="AA244" s="18">
        <f>IFERROR(VLOOKUP(A244,[8]cnes_cnv_leiintbr180027187_32_1!$A:$C,3,0),0)</f>
        <v>14</v>
      </c>
      <c r="AB244" s="72">
        <f t="shared" si="9"/>
        <v>129</v>
      </c>
      <c r="AC244" s="12">
        <v>5600</v>
      </c>
      <c r="AD244" s="12">
        <v>2448</v>
      </c>
      <c r="AE244" s="12">
        <v>1275</v>
      </c>
      <c r="AF244" s="12">
        <v>908</v>
      </c>
      <c r="AG244" s="12">
        <v>772</v>
      </c>
      <c r="AH244" s="19">
        <v>-6.0150036782385952E-3</v>
      </c>
      <c r="AI244" s="12">
        <v>23</v>
      </c>
      <c r="AJ244" s="12">
        <f t="shared" si="10"/>
        <v>8.6086956521739122</v>
      </c>
      <c r="AK244" s="12">
        <v>239</v>
      </c>
      <c r="AL244" s="5">
        <v>11</v>
      </c>
      <c r="AM244" s="5">
        <v>198</v>
      </c>
      <c r="AN244" s="72">
        <v>0.17584369449378331</v>
      </c>
      <c r="AO244" s="18">
        <v>3</v>
      </c>
      <c r="AP244" s="5">
        <f>IFERROR(VLOOKUP(A244,[9]cnes_cnv_leiintbr135436200_238_!$A:$E,5,0),0)</f>
        <v>34</v>
      </c>
      <c r="AQ244" s="5">
        <v>1</v>
      </c>
      <c r="AR244" s="5">
        <v>0</v>
      </c>
      <c r="AS244" s="5">
        <v>5</v>
      </c>
      <c r="AT244" s="5">
        <v>6</v>
      </c>
      <c r="AU244" s="5">
        <v>23</v>
      </c>
      <c r="AV244" s="5">
        <v>4</v>
      </c>
      <c r="AW244" s="5">
        <v>3</v>
      </c>
      <c r="AX244" s="5">
        <f t="shared" si="11"/>
        <v>0.71223021582733814</v>
      </c>
      <c r="AY244" s="12">
        <v>55</v>
      </c>
      <c r="AZ244" s="73">
        <v>-8.9179548156956008E-4</v>
      </c>
      <c r="BA244" s="12">
        <v>5641</v>
      </c>
      <c r="BB244" s="73">
        <v>0.54252119223407169</v>
      </c>
      <c r="BC244" s="12">
        <v>278</v>
      </c>
      <c r="BD244" s="12">
        <v>1345</v>
      </c>
      <c r="BE244" s="12">
        <v>244</v>
      </c>
      <c r="BF244" s="12">
        <v>63</v>
      </c>
      <c r="BG244" s="12">
        <v>150</v>
      </c>
      <c r="BH244" s="12">
        <v>26</v>
      </c>
      <c r="BI244" s="12">
        <v>199</v>
      </c>
      <c r="BJ244" s="12">
        <v>21</v>
      </c>
      <c r="BK244" s="12">
        <v>8</v>
      </c>
      <c r="BL244" s="12">
        <v>157</v>
      </c>
      <c r="BM244" s="74">
        <v>0.77095238095238083</v>
      </c>
      <c r="BN244" s="72">
        <v>14.054244452271888</v>
      </c>
      <c r="BO244" s="5">
        <v>1</v>
      </c>
    </row>
    <row r="245" spans="1:67">
      <c r="A245" s="9">
        <v>29021</v>
      </c>
      <c r="B245" s="9" t="s">
        <v>189</v>
      </c>
      <c r="C245" s="9" t="s">
        <v>164</v>
      </c>
      <c r="D245" s="12">
        <v>3851881</v>
      </c>
      <c r="E245" s="12">
        <v>219614</v>
      </c>
      <c r="F245" s="12">
        <v>224163</v>
      </c>
      <c r="G245" s="12">
        <v>260449</v>
      </c>
      <c r="H245" s="12">
        <v>298229</v>
      </c>
      <c r="I245" s="12">
        <v>621640</v>
      </c>
      <c r="J245" s="12">
        <v>654149</v>
      </c>
      <c r="K245" s="12">
        <v>613592</v>
      </c>
      <c r="L245" s="12">
        <v>444827</v>
      </c>
      <c r="M245" s="12">
        <v>304397</v>
      </c>
      <c r="N245" s="12">
        <v>147142</v>
      </c>
      <c r="O245" s="12">
        <v>63679</v>
      </c>
      <c r="P245" s="12">
        <v>1509222</v>
      </c>
      <c r="Q245" s="12">
        <f>VLOOKUP(A245,'[1]RAIS_workers_2025-04-02T13_41_0'!$A:$C,3,0)</f>
        <v>37877</v>
      </c>
      <c r="R245" s="12">
        <f>VLOOKUP(A245,'[2]RAIS_workers_2025-04-02T14_01_0'!$A:$C,3,0)</f>
        <v>153029</v>
      </c>
      <c r="S245" s="12">
        <f>VLOOKUP(A245,'[3]RAIS_workers_2025-04-02T14_32_3'!$A:$C,3,0)</f>
        <v>316497</v>
      </c>
      <c r="T245" s="70">
        <f>VLOOKUP(A245,[4]consulta3255115!$A:$D,3,0)</f>
        <v>2477.6226271631999</v>
      </c>
      <c r="U245" s="76">
        <v>0.13072473889907918</v>
      </c>
      <c r="V245" s="12">
        <v>1031006</v>
      </c>
      <c r="W245" s="77">
        <v>5.6878093983953959E-3</v>
      </c>
      <c r="X245" s="12">
        <f>IFERROR(VLOOKUP(A245,[5]cnes_cnv_leiintbr173714187_32_1!$A:$C,3,0),0)</f>
        <v>227</v>
      </c>
      <c r="Y245" s="5">
        <f>IFERROR(VLOOKUP(A245,[6]cnes_cnv_leiintbr174300187_32_1!$A:$C,3,0),0)</f>
        <v>117</v>
      </c>
      <c r="Z245" s="12">
        <f>IFERROR(VLOOKUP(A245,[7]cnes_cnv_leiintbr175117187_32_1!$A:$C,3,0),0)</f>
        <v>164</v>
      </c>
      <c r="AA245" s="18">
        <f>IFERROR(VLOOKUP(A245,[8]cnes_cnv_leiintbr180027187_32_1!$A:$C,3,0),0)</f>
        <v>191</v>
      </c>
      <c r="AB245" s="72">
        <f t="shared" si="9"/>
        <v>359.61144053017091</v>
      </c>
      <c r="AC245" s="12">
        <v>144133</v>
      </c>
      <c r="AD245" s="12">
        <v>67717</v>
      </c>
      <c r="AE245" s="12">
        <v>50168</v>
      </c>
      <c r="AF245" s="12">
        <v>35144</v>
      </c>
      <c r="AG245" s="12">
        <v>37877</v>
      </c>
      <c r="AH245" s="19">
        <v>-1.9878716723294998E-3</v>
      </c>
      <c r="AI245" s="12">
        <v>128</v>
      </c>
      <c r="AJ245" s="12">
        <f t="shared" si="10"/>
        <v>22.3984375</v>
      </c>
      <c r="AK245" s="12">
        <v>2581</v>
      </c>
      <c r="AL245" s="5">
        <v>79</v>
      </c>
      <c r="AM245" s="5">
        <v>2867</v>
      </c>
      <c r="AN245" s="72">
        <v>0.30008373456144022</v>
      </c>
      <c r="AO245" s="18">
        <v>65</v>
      </c>
      <c r="AP245" s="5">
        <f>IFERROR(VLOOKUP(A245,[9]cnes_cnv_leiintbr135436200_238_!$A:$E,5,0),0)</f>
        <v>259</v>
      </c>
      <c r="AQ245" s="5">
        <v>32</v>
      </c>
      <c r="AR245" s="5">
        <v>63</v>
      </c>
      <c r="AS245" s="5">
        <v>114</v>
      </c>
      <c r="AT245" s="5">
        <v>107</v>
      </c>
      <c r="AU245" s="5">
        <v>495</v>
      </c>
      <c r="AV245" s="5">
        <v>26</v>
      </c>
      <c r="AW245" s="5">
        <v>93</v>
      </c>
      <c r="AX245" s="5">
        <f t="shared" si="11"/>
        <v>0.30808080808080807</v>
      </c>
      <c r="AY245" s="12">
        <v>2289</v>
      </c>
      <c r="AZ245" s="73">
        <v>-4.0138408304498272E-5</v>
      </c>
      <c r="BA245" s="12">
        <v>79112</v>
      </c>
      <c r="BB245" s="73">
        <v>0.32331933827342219</v>
      </c>
      <c r="BC245" s="12">
        <v>9306</v>
      </c>
      <c r="BD245" s="12">
        <v>24379</v>
      </c>
      <c r="BE245" s="12">
        <v>4174</v>
      </c>
      <c r="BF245" s="12">
        <v>868</v>
      </c>
      <c r="BG245" s="12">
        <v>1074</v>
      </c>
      <c r="BH245" s="12">
        <v>150</v>
      </c>
      <c r="BI245" s="12">
        <v>1839</v>
      </c>
      <c r="BJ245" s="12">
        <v>98</v>
      </c>
      <c r="BK245" s="12">
        <v>80</v>
      </c>
      <c r="BL245" s="12">
        <v>1385</v>
      </c>
      <c r="BM245" s="74">
        <v>0.81559999999999988</v>
      </c>
      <c r="BN245" s="72">
        <v>15.753619074652287</v>
      </c>
      <c r="BO245" s="5">
        <v>3</v>
      </c>
    </row>
    <row r="246" spans="1:67">
      <c r="A246" s="9">
        <v>29022</v>
      </c>
      <c r="B246" s="9" t="s">
        <v>169</v>
      </c>
      <c r="C246" s="9" t="s">
        <v>164</v>
      </c>
      <c r="D246" s="12">
        <v>195399</v>
      </c>
      <c r="E246" s="12">
        <v>12496</v>
      </c>
      <c r="F246" s="12">
        <v>12719</v>
      </c>
      <c r="G246" s="12">
        <v>13239</v>
      </c>
      <c r="H246" s="12">
        <v>14514</v>
      </c>
      <c r="I246" s="12">
        <v>31749</v>
      </c>
      <c r="J246" s="12">
        <v>30581</v>
      </c>
      <c r="K246" s="12">
        <v>25567</v>
      </c>
      <c r="L246" s="12">
        <v>21773</v>
      </c>
      <c r="M246" s="12">
        <v>15720</v>
      </c>
      <c r="N246" s="12">
        <v>10773</v>
      </c>
      <c r="O246" s="12">
        <v>6268</v>
      </c>
      <c r="P246" s="12">
        <v>16904</v>
      </c>
      <c r="Q246" s="12">
        <f>VLOOKUP(A246,'[1]RAIS_workers_2025-04-02T13_41_0'!$A:$C,3,0)</f>
        <v>158</v>
      </c>
      <c r="R246" s="12">
        <f>VLOOKUP(A246,'[2]RAIS_workers_2025-04-02T14_01_0'!$A:$C,3,0)</f>
        <v>730</v>
      </c>
      <c r="S246" s="12">
        <f>VLOOKUP(A246,'[3]RAIS_workers_2025-04-02T14_32_3'!$A:$C,3,0)</f>
        <v>3881</v>
      </c>
      <c r="T246" s="70">
        <f>VLOOKUP(A246,[4]consulta3255115!$A:$D,3,0)</f>
        <v>1251.6432532245699</v>
      </c>
      <c r="U246" s="76">
        <v>0.65760204633309549</v>
      </c>
      <c r="V246" s="12">
        <v>1368</v>
      </c>
      <c r="W246" s="77">
        <v>-4.067321178120617E-2</v>
      </c>
      <c r="X246" s="12">
        <f>IFERROR(VLOOKUP(A246,[5]cnes_cnv_leiintbr173714187_32_1!$A:$C,3,0),0)</f>
        <v>0</v>
      </c>
      <c r="Y246" s="5">
        <f>IFERROR(VLOOKUP(A246,[6]cnes_cnv_leiintbr174300187_32_1!$A:$C,3,0),0)</f>
        <v>0</v>
      </c>
      <c r="Z246" s="12">
        <f>IFERROR(VLOOKUP(A246,[7]cnes_cnv_leiintbr175117187_32_1!$A:$C,3,0),0)</f>
        <v>0</v>
      </c>
      <c r="AA246" s="18">
        <f>IFERROR(VLOOKUP(A246,[8]cnes_cnv_leiintbr180027187_32_1!$A:$C,3,0),0)</f>
        <v>0</v>
      </c>
      <c r="AB246" s="72">
        <f t="shared" si="9"/>
        <v>30.4</v>
      </c>
      <c r="AC246" s="12">
        <v>1776</v>
      </c>
      <c r="AD246" s="12">
        <v>514</v>
      </c>
      <c r="AE246" s="12">
        <v>132</v>
      </c>
      <c r="AF246" s="12">
        <v>84</v>
      </c>
      <c r="AG246" s="12">
        <v>158</v>
      </c>
      <c r="AH246" s="19">
        <v>-6.6881266400190542E-3</v>
      </c>
      <c r="AI246" s="12">
        <v>2</v>
      </c>
      <c r="AJ246" s="12">
        <f t="shared" si="10"/>
        <v>22.5</v>
      </c>
      <c r="AK246" s="12">
        <v>4</v>
      </c>
      <c r="AL246" s="5">
        <v>0</v>
      </c>
      <c r="AM246" s="5">
        <v>45</v>
      </c>
      <c r="AN246" s="72">
        <v>0.13975155279503104</v>
      </c>
      <c r="AO246" s="18">
        <v>0</v>
      </c>
      <c r="AP246" s="5">
        <f>IFERROR(VLOOKUP(A246,[9]cnes_cnv_leiintbr135436200_238_!$A:$E,5,0),0)</f>
        <v>16</v>
      </c>
      <c r="AQ246" s="5">
        <v>0</v>
      </c>
      <c r="AR246" s="5">
        <v>0</v>
      </c>
      <c r="AS246" s="5">
        <v>0</v>
      </c>
      <c r="AT246" s="5">
        <v>0</v>
      </c>
      <c r="AU246" s="5">
        <v>13</v>
      </c>
      <c r="AV246" s="5">
        <v>0</v>
      </c>
      <c r="AW246" s="5">
        <v>0</v>
      </c>
      <c r="AX246" s="5">
        <f t="shared" si="11"/>
        <v>1.9565217391304348</v>
      </c>
      <c r="AY246" s="12">
        <v>2</v>
      </c>
      <c r="AZ246" s="71">
        <v>1</v>
      </c>
      <c r="BA246" s="12">
        <v>1281</v>
      </c>
      <c r="BB246" s="73">
        <v>0.78910614525139666</v>
      </c>
      <c r="BC246" s="12">
        <v>23</v>
      </c>
      <c r="BD246" s="12">
        <v>175</v>
      </c>
      <c r="BE246" s="12">
        <v>64</v>
      </c>
      <c r="BF246" s="12">
        <v>0</v>
      </c>
      <c r="BG246" s="12">
        <v>0</v>
      </c>
      <c r="BH246" s="12">
        <v>9</v>
      </c>
      <c r="BI246" s="12">
        <v>93</v>
      </c>
      <c r="BJ246" s="12">
        <v>3</v>
      </c>
      <c r="BK246" s="12">
        <v>0</v>
      </c>
      <c r="BL246" s="12">
        <v>34</v>
      </c>
      <c r="BM246" s="74">
        <v>0.76090909090909087</v>
      </c>
      <c r="BN246" s="72">
        <v>11.037410453701261</v>
      </c>
      <c r="BO246" s="5">
        <v>2</v>
      </c>
    </row>
    <row r="247" spans="1:67">
      <c r="A247" s="9">
        <v>29023</v>
      </c>
      <c r="B247" s="9" t="s">
        <v>192</v>
      </c>
      <c r="C247" s="9" t="s">
        <v>164</v>
      </c>
      <c r="D247" s="12">
        <v>260808</v>
      </c>
      <c r="E247" s="12">
        <v>19750</v>
      </c>
      <c r="F247" s="12">
        <v>19476</v>
      </c>
      <c r="G247" s="12">
        <v>19886</v>
      </c>
      <c r="H247" s="12">
        <v>21362</v>
      </c>
      <c r="I247" s="12">
        <v>44326</v>
      </c>
      <c r="J247" s="12">
        <v>40298</v>
      </c>
      <c r="K247" s="12">
        <v>33001</v>
      </c>
      <c r="L247" s="12">
        <v>26107</v>
      </c>
      <c r="M247" s="12">
        <v>18534</v>
      </c>
      <c r="N247" s="12">
        <v>11503</v>
      </c>
      <c r="O247" s="12">
        <v>6565</v>
      </c>
      <c r="P247" s="12">
        <v>36211</v>
      </c>
      <c r="Q247" s="12">
        <f>VLOOKUP(A247,'[1]RAIS_workers_2025-04-02T13_41_0'!$A:$C,3,0)</f>
        <v>150</v>
      </c>
      <c r="R247" s="12">
        <f>VLOOKUP(A247,'[2]RAIS_workers_2025-04-02T14_01_0'!$A:$C,3,0)</f>
        <v>1217</v>
      </c>
      <c r="S247" s="12">
        <f>VLOOKUP(A247,'[3]RAIS_workers_2025-04-02T14_32_3'!$A:$C,3,0)</f>
        <v>6264</v>
      </c>
      <c r="T247" s="70">
        <f>VLOOKUP(A247,[4]consulta3255115!$A:$D,3,0)</f>
        <v>1250.10673873519</v>
      </c>
      <c r="U247" s="76">
        <v>0.85397199809810009</v>
      </c>
      <c r="V247" s="12">
        <v>4001</v>
      </c>
      <c r="W247" s="77">
        <v>6.8072610784837159E-2</v>
      </c>
      <c r="X247" s="12">
        <f>IFERROR(VLOOKUP(A247,[5]cnes_cnv_leiintbr173714187_32_1!$A:$C,3,0),0)</f>
        <v>0</v>
      </c>
      <c r="Y247" s="5">
        <f>IFERROR(VLOOKUP(A247,[6]cnes_cnv_leiintbr174300187_32_1!$A:$C,3,0),0)</f>
        <v>0</v>
      </c>
      <c r="Z247" s="12">
        <f>IFERROR(VLOOKUP(A247,[7]cnes_cnv_leiintbr175117187_32_1!$A:$C,3,0),0)</f>
        <v>0</v>
      </c>
      <c r="AA247" s="18">
        <f>IFERROR(VLOOKUP(A247,[8]cnes_cnv_leiintbr180027187_32_1!$A:$C,3,0),0)</f>
        <v>0</v>
      </c>
      <c r="AB247" s="72">
        <f t="shared" si="9"/>
        <v>137.9655172413793</v>
      </c>
      <c r="AC247" s="12">
        <v>2142</v>
      </c>
      <c r="AD247" s="12">
        <v>720</v>
      </c>
      <c r="AE247" s="12">
        <v>365</v>
      </c>
      <c r="AF247" s="12">
        <v>132</v>
      </c>
      <c r="AG247" s="12">
        <v>150</v>
      </c>
      <c r="AH247" s="19">
        <v>-1.0512158507831493E-2</v>
      </c>
      <c r="AI247" s="12">
        <v>4</v>
      </c>
      <c r="AJ247" s="12">
        <f t="shared" si="10"/>
        <v>7.25</v>
      </c>
      <c r="AK247" s="12">
        <v>8</v>
      </c>
      <c r="AL247" s="5">
        <v>4</v>
      </c>
      <c r="AM247" s="5">
        <v>29</v>
      </c>
      <c r="AN247" s="72">
        <v>6.7129629629629636E-2</v>
      </c>
      <c r="AO247" s="18">
        <v>0</v>
      </c>
      <c r="AP247" s="5">
        <f>IFERROR(VLOOKUP(A247,[9]cnes_cnv_leiintbr135436200_238_!$A:$E,5,0),0)</f>
        <v>8</v>
      </c>
      <c r="AQ247" s="5">
        <v>0</v>
      </c>
      <c r="AR247" s="5">
        <v>0</v>
      </c>
      <c r="AS247" s="5">
        <v>0</v>
      </c>
      <c r="AT247" s="5">
        <v>0</v>
      </c>
      <c r="AU247" s="5">
        <v>14</v>
      </c>
      <c r="AV247" s="5">
        <v>0</v>
      </c>
      <c r="AW247" s="5">
        <v>0</v>
      </c>
      <c r="AX247" s="5">
        <f t="shared" si="11"/>
        <v>1.0740740740740742</v>
      </c>
      <c r="AY247" s="12">
        <v>21</v>
      </c>
      <c r="AZ247" s="71">
        <v>1</v>
      </c>
      <c r="BA247" s="12">
        <v>2031</v>
      </c>
      <c r="BB247" s="73">
        <v>0.545662100456621</v>
      </c>
      <c r="BC247" s="12">
        <v>27</v>
      </c>
      <c r="BD247" s="12">
        <v>274</v>
      </c>
      <c r="BE247" s="12">
        <v>89</v>
      </c>
      <c r="BF247" s="12">
        <v>0</v>
      </c>
      <c r="BG247" s="12">
        <v>4</v>
      </c>
      <c r="BH247" s="12">
        <v>2</v>
      </c>
      <c r="BI247" s="12">
        <v>72</v>
      </c>
      <c r="BJ247" s="12">
        <v>3</v>
      </c>
      <c r="BK247" s="12">
        <v>1</v>
      </c>
      <c r="BL247" s="12">
        <v>39</v>
      </c>
      <c r="BM247" s="74">
        <v>0.74383333333333335</v>
      </c>
      <c r="BN247" s="72">
        <v>14.828473413379095</v>
      </c>
      <c r="BO247" s="5">
        <v>10</v>
      </c>
    </row>
    <row r="248" spans="1:67">
      <c r="A248" s="9">
        <v>29024</v>
      </c>
      <c r="B248" s="9" t="s">
        <v>182</v>
      </c>
      <c r="C248" s="9" t="s">
        <v>164</v>
      </c>
      <c r="D248" s="12">
        <v>513096</v>
      </c>
      <c r="E248" s="12">
        <v>35138</v>
      </c>
      <c r="F248" s="12">
        <v>35347</v>
      </c>
      <c r="G248" s="12">
        <v>36810</v>
      </c>
      <c r="H248" s="12">
        <v>38585</v>
      </c>
      <c r="I248" s="12">
        <v>80785</v>
      </c>
      <c r="J248" s="12">
        <v>80473</v>
      </c>
      <c r="K248" s="12">
        <v>70678</v>
      </c>
      <c r="L248" s="12">
        <v>56318</v>
      </c>
      <c r="M248" s="12">
        <v>41366</v>
      </c>
      <c r="N248" s="12">
        <v>23386</v>
      </c>
      <c r="O248" s="12">
        <v>14210</v>
      </c>
      <c r="P248" s="12">
        <v>82053</v>
      </c>
      <c r="Q248" s="12">
        <f>VLOOKUP(A248,'[1]RAIS_workers_2025-04-02T13_41_0'!$A:$C,3,0)</f>
        <v>414</v>
      </c>
      <c r="R248" s="12">
        <f>VLOOKUP(A248,'[2]RAIS_workers_2025-04-02T14_01_0'!$A:$C,3,0)</f>
        <v>3447</v>
      </c>
      <c r="S248" s="12">
        <f>VLOOKUP(A248,'[3]RAIS_workers_2025-04-02T14_32_3'!$A:$C,3,0)</f>
        <v>13671</v>
      </c>
      <c r="T248" s="70">
        <f>VLOOKUP(A248,[4]consulta3255115!$A:$D,3,0)</f>
        <v>1306.50351716983</v>
      </c>
      <c r="U248" s="76">
        <v>0.57389391203470863</v>
      </c>
      <c r="V248" s="12">
        <v>18692</v>
      </c>
      <c r="W248" s="77">
        <v>6.8724985706117778E-2</v>
      </c>
      <c r="X248" s="12">
        <f>IFERROR(VLOOKUP(A248,[5]cnes_cnv_leiintbr173714187_32_1!$A:$C,3,0),0)</f>
        <v>15</v>
      </c>
      <c r="Y248" s="5">
        <f>IFERROR(VLOOKUP(A248,[6]cnes_cnv_leiintbr174300187_32_1!$A:$C,3,0),0)</f>
        <v>6</v>
      </c>
      <c r="Z248" s="12">
        <f>IFERROR(VLOOKUP(A248,[7]cnes_cnv_leiintbr175117187_32_1!$A:$C,3,0),0)</f>
        <v>4</v>
      </c>
      <c r="AA248" s="18">
        <f>IFERROR(VLOOKUP(A248,[8]cnes_cnv_leiintbr180027187_32_1!$A:$C,3,0),0)</f>
        <v>15</v>
      </c>
      <c r="AB248" s="72">
        <f t="shared" si="9"/>
        <v>91.180487804878055</v>
      </c>
      <c r="AC248" s="12">
        <v>4839</v>
      </c>
      <c r="AD248" s="12">
        <v>1650</v>
      </c>
      <c r="AE248" s="12">
        <v>1252</v>
      </c>
      <c r="AF248" s="12">
        <v>545</v>
      </c>
      <c r="AG248" s="12">
        <v>414</v>
      </c>
      <c r="AH248" s="19">
        <v>-1.163243526311275E-2</v>
      </c>
      <c r="AI248" s="12">
        <v>14</v>
      </c>
      <c r="AJ248" s="12">
        <f t="shared" si="10"/>
        <v>14.642857142857142</v>
      </c>
      <c r="AK248" s="12">
        <v>135</v>
      </c>
      <c r="AL248" s="5">
        <v>2</v>
      </c>
      <c r="AM248" s="5">
        <v>205</v>
      </c>
      <c r="AN248" s="72">
        <v>0.14099037138927098</v>
      </c>
      <c r="AO248" s="18">
        <v>2</v>
      </c>
      <c r="AP248" s="5">
        <f>IFERROR(VLOOKUP(A248,[9]cnes_cnv_leiintbr135436200_238_!$A:$E,5,0),0)</f>
        <v>46</v>
      </c>
      <c r="AQ248" s="5">
        <v>0</v>
      </c>
      <c r="AR248" s="5">
        <v>5</v>
      </c>
      <c r="AS248" s="5">
        <v>0</v>
      </c>
      <c r="AT248" s="5">
        <v>0</v>
      </c>
      <c r="AU248" s="5">
        <v>124</v>
      </c>
      <c r="AV248" s="5">
        <v>0</v>
      </c>
      <c r="AW248" s="5">
        <v>5</v>
      </c>
      <c r="AX248" s="5">
        <f t="shared" si="11"/>
        <v>1.0049019607843137</v>
      </c>
      <c r="AY248" s="12">
        <v>28</v>
      </c>
      <c r="AZ248" s="73">
        <v>0.4</v>
      </c>
      <c r="BA248" s="12">
        <v>5481</v>
      </c>
      <c r="BB248" s="73">
        <v>0.98515030785947122</v>
      </c>
      <c r="BC248" s="12">
        <v>204</v>
      </c>
      <c r="BD248" s="12">
        <v>1367</v>
      </c>
      <c r="BE248" s="12">
        <v>362</v>
      </c>
      <c r="BF248" s="12">
        <v>25</v>
      </c>
      <c r="BG248" s="12">
        <v>87</v>
      </c>
      <c r="BH248" s="12">
        <v>14</v>
      </c>
      <c r="BI248" s="12">
        <v>174</v>
      </c>
      <c r="BJ248" s="12">
        <v>10</v>
      </c>
      <c r="BK248" s="12">
        <v>4</v>
      </c>
      <c r="BL248" s="12">
        <v>137</v>
      </c>
      <c r="BM248" s="74">
        <v>0.75230769230769223</v>
      </c>
      <c r="BN248" s="72">
        <v>14.714679490938956</v>
      </c>
      <c r="BO248" s="5">
        <v>5</v>
      </c>
    </row>
    <row r="249" spans="1:67">
      <c r="A249" s="9">
        <v>29025</v>
      </c>
      <c r="B249" s="9" t="s">
        <v>185</v>
      </c>
      <c r="C249" s="9" t="s">
        <v>164</v>
      </c>
      <c r="D249" s="12">
        <v>102615</v>
      </c>
      <c r="E249" s="12">
        <v>6023</v>
      </c>
      <c r="F249" s="12">
        <v>6117</v>
      </c>
      <c r="G249" s="12">
        <v>6615</v>
      </c>
      <c r="H249" s="12">
        <v>7334</v>
      </c>
      <c r="I249" s="12">
        <v>15902</v>
      </c>
      <c r="J249" s="12">
        <v>17531</v>
      </c>
      <c r="K249" s="12">
        <v>14394</v>
      </c>
      <c r="L249" s="12">
        <v>11795</v>
      </c>
      <c r="M249" s="12">
        <v>8305</v>
      </c>
      <c r="N249" s="12">
        <v>5486</v>
      </c>
      <c r="O249" s="12">
        <v>3113</v>
      </c>
      <c r="P249" s="12">
        <v>10363</v>
      </c>
      <c r="Q249" s="12">
        <f>VLOOKUP(A249,'[1]RAIS_workers_2025-04-02T13_41_0'!$A:$C,3,0)</f>
        <v>39</v>
      </c>
      <c r="R249" s="12">
        <f>VLOOKUP(A249,'[2]RAIS_workers_2025-04-02T14_01_0'!$A:$C,3,0)</f>
        <v>373</v>
      </c>
      <c r="S249" s="12">
        <f>VLOOKUP(A249,'[3]RAIS_workers_2025-04-02T14_32_3'!$A:$C,3,0)</f>
        <v>2109</v>
      </c>
      <c r="T249" s="70">
        <f>VLOOKUP(A249,[4]consulta3255115!$A:$D,3,0)</f>
        <v>1118.67477191899</v>
      </c>
      <c r="U249" s="76">
        <v>0.82849006605452968</v>
      </c>
      <c r="V249" s="12">
        <v>1440</v>
      </c>
      <c r="W249" s="77">
        <v>1.7667844522968199E-2</v>
      </c>
      <c r="X249" s="12">
        <f>IFERROR(VLOOKUP(A249,[5]cnes_cnv_leiintbr173714187_32_1!$A:$C,3,0),0)</f>
        <v>0</v>
      </c>
      <c r="Y249" s="5">
        <f>IFERROR(VLOOKUP(A249,[6]cnes_cnv_leiintbr174300187_32_1!$A:$C,3,0),0)</f>
        <v>0</v>
      </c>
      <c r="Z249" s="12">
        <f>IFERROR(VLOOKUP(A249,[7]cnes_cnv_leiintbr175117187_32_1!$A:$C,3,0),0)</f>
        <v>0</v>
      </c>
      <c r="AA249" s="18">
        <f>IFERROR(VLOOKUP(A249,[8]cnes_cnv_leiintbr180027187_32_1!$A:$C,3,0),0)</f>
        <v>0</v>
      </c>
      <c r="AB249" s="72">
        <f t="shared" si="9"/>
        <v>31.304347826086957</v>
      </c>
      <c r="AC249" s="12">
        <v>679</v>
      </c>
      <c r="AD249" s="12">
        <v>201</v>
      </c>
      <c r="AE249" s="12">
        <v>129</v>
      </c>
      <c r="AF249" s="12">
        <v>43</v>
      </c>
      <c r="AG249" s="12">
        <v>39</v>
      </c>
      <c r="AH249" s="19">
        <v>-5.6589277677245864E-3</v>
      </c>
      <c r="AI249" s="12">
        <v>6</v>
      </c>
      <c r="AJ249" s="12">
        <f t="shared" si="10"/>
        <v>7.666666666666667</v>
      </c>
      <c r="AK249" s="12">
        <v>4</v>
      </c>
      <c r="AL249" s="5">
        <v>0</v>
      </c>
      <c r="AM249" s="5">
        <v>46</v>
      </c>
      <c r="AN249" s="72">
        <v>0.19658119658119658</v>
      </c>
      <c r="AO249" s="18">
        <v>0</v>
      </c>
      <c r="AP249" s="5">
        <f>IFERROR(VLOOKUP(A249,[9]cnes_cnv_leiintbr135436200_238_!$A:$E,5,0),0)</f>
        <v>10</v>
      </c>
      <c r="AQ249" s="5">
        <v>0</v>
      </c>
      <c r="AR249" s="5">
        <v>0</v>
      </c>
      <c r="AS249" s="5">
        <v>0</v>
      </c>
      <c r="AT249" s="5">
        <v>0</v>
      </c>
      <c r="AU249" s="5">
        <v>13</v>
      </c>
      <c r="AV249" s="5">
        <v>0</v>
      </c>
      <c r="AW249" s="5">
        <v>0</v>
      </c>
      <c r="AX249" s="5">
        <f t="shared" si="11"/>
        <v>0.647887323943662</v>
      </c>
      <c r="AY249" s="12">
        <v>0</v>
      </c>
      <c r="AZ249" s="73">
        <v>0</v>
      </c>
      <c r="BA249" s="12">
        <v>1273</v>
      </c>
      <c r="BB249" s="73">
        <v>1</v>
      </c>
      <c r="BC249" s="12">
        <v>71</v>
      </c>
      <c r="BD249" s="12">
        <v>184</v>
      </c>
      <c r="BE249" s="12">
        <v>39</v>
      </c>
      <c r="BF249" s="12">
        <v>0</v>
      </c>
      <c r="BG249" s="12">
        <v>0</v>
      </c>
      <c r="BH249" s="12">
        <v>2</v>
      </c>
      <c r="BI249" s="12">
        <v>49</v>
      </c>
      <c r="BJ249" s="12">
        <v>2</v>
      </c>
      <c r="BK249" s="12">
        <v>0</v>
      </c>
      <c r="BL249" s="12">
        <v>25</v>
      </c>
      <c r="BM249" s="74">
        <v>0.77540000000000009</v>
      </c>
      <c r="BN249" s="72">
        <v>15.731343283582097</v>
      </c>
      <c r="BO249" s="5">
        <v>1</v>
      </c>
    </row>
    <row r="250" spans="1:67">
      <c r="A250" s="9">
        <v>29026</v>
      </c>
      <c r="B250" s="9" t="s">
        <v>176</v>
      </c>
      <c r="C250" s="9" t="s">
        <v>164</v>
      </c>
      <c r="D250" s="12">
        <v>396449</v>
      </c>
      <c r="E250" s="12">
        <v>24735</v>
      </c>
      <c r="F250" s="12">
        <v>25307</v>
      </c>
      <c r="G250" s="12">
        <v>27170</v>
      </c>
      <c r="H250" s="12">
        <v>28947</v>
      </c>
      <c r="I250" s="12">
        <v>63127</v>
      </c>
      <c r="J250" s="12">
        <v>65301</v>
      </c>
      <c r="K250" s="12">
        <v>53423</v>
      </c>
      <c r="L250" s="12">
        <v>45531</v>
      </c>
      <c r="M250" s="12">
        <v>31924</v>
      </c>
      <c r="N250" s="12">
        <v>19822</v>
      </c>
      <c r="O250" s="12">
        <v>11162</v>
      </c>
      <c r="P250" s="12">
        <v>56790</v>
      </c>
      <c r="Q250" s="12">
        <f>VLOOKUP(A250,'[1]RAIS_workers_2025-04-02T13_41_0'!$A:$C,3,0)</f>
        <v>352</v>
      </c>
      <c r="R250" s="12">
        <f>VLOOKUP(A250,'[2]RAIS_workers_2025-04-02T14_01_0'!$A:$C,3,0)</f>
        <v>2491</v>
      </c>
      <c r="S250" s="12">
        <f>VLOOKUP(A250,'[3]RAIS_workers_2025-04-02T14_32_3'!$A:$C,3,0)</f>
        <v>9883</v>
      </c>
      <c r="T250" s="70">
        <f>VLOOKUP(A250,[4]consulta3255115!$A:$D,3,0)</f>
        <v>1313.0964453517499</v>
      </c>
      <c r="U250" s="76">
        <v>0.69268519489255642</v>
      </c>
      <c r="V250" s="12">
        <v>10498</v>
      </c>
      <c r="W250" s="77">
        <v>4.1571584482587555E-2</v>
      </c>
      <c r="X250" s="12">
        <f>IFERROR(VLOOKUP(A250,[5]cnes_cnv_leiintbr173714187_32_1!$A:$C,3,0),0)</f>
        <v>11</v>
      </c>
      <c r="Y250" s="5">
        <f>IFERROR(VLOOKUP(A250,[6]cnes_cnv_leiintbr174300187_32_1!$A:$C,3,0),0)</f>
        <v>15</v>
      </c>
      <c r="Z250" s="12">
        <f>IFERROR(VLOOKUP(A250,[7]cnes_cnv_leiintbr175117187_32_1!$A:$C,3,0),0)</f>
        <v>0</v>
      </c>
      <c r="AA250" s="18">
        <f>IFERROR(VLOOKUP(A250,[8]cnes_cnv_leiintbr180027187_32_1!$A:$C,3,0),0)</f>
        <v>11</v>
      </c>
      <c r="AB250" s="72">
        <f t="shared" si="9"/>
        <v>141.86486486486487</v>
      </c>
      <c r="AC250" s="12">
        <v>3593</v>
      </c>
      <c r="AD250" s="12">
        <v>1286</v>
      </c>
      <c r="AE250" s="12">
        <v>838</v>
      </c>
      <c r="AF250" s="12">
        <v>367</v>
      </c>
      <c r="AG250" s="12">
        <v>352</v>
      </c>
      <c r="AH250" s="19">
        <v>-7.1955918310048217E-3</v>
      </c>
      <c r="AI250" s="12">
        <v>5</v>
      </c>
      <c r="AJ250" s="12">
        <f t="shared" si="10"/>
        <v>14.8</v>
      </c>
      <c r="AK250" s="12">
        <v>184</v>
      </c>
      <c r="AL250" s="5">
        <v>2</v>
      </c>
      <c r="AM250" s="5">
        <v>74</v>
      </c>
      <c r="AN250" s="72">
        <v>8.0260303687635579E-2</v>
      </c>
      <c r="AO250" s="18">
        <v>0</v>
      </c>
      <c r="AP250" s="5">
        <f>IFERROR(VLOOKUP(A250,[9]cnes_cnv_leiintbr135436200_238_!$A:$E,5,0),0)</f>
        <v>28</v>
      </c>
      <c r="AQ250" s="5">
        <v>0</v>
      </c>
      <c r="AR250" s="5">
        <v>0</v>
      </c>
      <c r="AS250" s="5">
        <v>2</v>
      </c>
      <c r="AT250" s="5">
        <v>0</v>
      </c>
      <c r="AU250" s="5">
        <v>15</v>
      </c>
      <c r="AV250" s="5">
        <v>0</v>
      </c>
      <c r="AW250" s="5">
        <v>0</v>
      </c>
      <c r="AX250" s="5">
        <f t="shared" si="11"/>
        <v>0.39572192513368987</v>
      </c>
      <c r="AY250" s="12">
        <v>22</v>
      </c>
      <c r="AZ250" s="71">
        <v>1</v>
      </c>
      <c r="BA250" s="12">
        <v>4453</v>
      </c>
      <c r="BB250" s="73">
        <v>1</v>
      </c>
      <c r="BC250" s="12">
        <v>187</v>
      </c>
      <c r="BD250" s="12">
        <v>670</v>
      </c>
      <c r="BE250" s="12">
        <v>230</v>
      </c>
      <c r="BF250" s="12">
        <v>66</v>
      </c>
      <c r="BG250" s="12">
        <v>89</v>
      </c>
      <c r="BH250" s="12">
        <v>8</v>
      </c>
      <c r="BI250" s="12">
        <v>154</v>
      </c>
      <c r="BJ250" s="12">
        <v>15</v>
      </c>
      <c r="BK250" s="12">
        <v>8</v>
      </c>
      <c r="BL250" s="12">
        <v>101</v>
      </c>
      <c r="BM250" s="74">
        <v>0.76572222222222219</v>
      </c>
      <c r="BN250" s="72">
        <v>9.6674092934436846</v>
      </c>
      <c r="BO250" s="5">
        <v>3</v>
      </c>
    </row>
    <row r="251" spans="1:67">
      <c r="A251" s="9">
        <v>29027</v>
      </c>
      <c r="B251" s="9" t="s">
        <v>170</v>
      </c>
      <c r="C251" s="9" t="s">
        <v>164</v>
      </c>
      <c r="D251" s="12">
        <v>225226</v>
      </c>
      <c r="E251" s="12">
        <v>13168</v>
      </c>
      <c r="F251" s="12">
        <v>13564</v>
      </c>
      <c r="G251" s="12">
        <v>14271</v>
      </c>
      <c r="H251" s="12">
        <v>15432</v>
      </c>
      <c r="I251" s="12">
        <v>34094</v>
      </c>
      <c r="J251" s="12">
        <v>35650</v>
      </c>
      <c r="K251" s="12">
        <v>31594</v>
      </c>
      <c r="L251" s="12">
        <v>27303</v>
      </c>
      <c r="M251" s="12">
        <v>19591</v>
      </c>
      <c r="N251" s="12">
        <v>13156</v>
      </c>
      <c r="O251" s="12">
        <v>7403</v>
      </c>
      <c r="P251" s="12">
        <v>38046</v>
      </c>
      <c r="Q251" s="12">
        <f>VLOOKUP(A251,'[1]RAIS_workers_2025-04-02T13_41_0'!$A:$C,3,0)</f>
        <v>208</v>
      </c>
      <c r="R251" s="12">
        <f>VLOOKUP(A251,'[2]RAIS_workers_2025-04-02T14_01_0'!$A:$C,3,0)</f>
        <v>1088</v>
      </c>
      <c r="S251" s="12">
        <f>VLOOKUP(A251,'[3]RAIS_workers_2025-04-02T14_32_3'!$A:$C,3,0)</f>
        <v>9016</v>
      </c>
      <c r="T251" s="70">
        <f>VLOOKUP(A251,[4]consulta3255115!$A:$D,3,0)</f>
        <v>1372.54453447473</v>
      </c>
      <c r="U251" s="76">
        <v>0.71285085864461895</v>
      </c>
      <c r="V251" s="12">
        <v>8963</v>
      </c>
      <c r="W251" s="77">
        <v>2.5632223366517909E-2</v>
      </c>
      <c r="X251" s="12">
        <f>IFERROR(VLOOKUP(A251,[5]cnes_cnv_leiintbr173714187_32_1!$A:$C,3,0),0)</f>
        <v>0</v>
      </c>
      <c r="Y251" s="5">
        <f>IFERROR(VLOOKUP(A251,[6]cnes_cnv_leiintbr174300187_32_1!$A:$C,3,0),0)</f>
        <v>0</v>
      </c>
      <c r="Z251" s="12">
        <f>IFERROR(VLOOKUP(A251,[7]cnes_cnv_leiintbr175117187_32_1!$A:$C,3,0),0)</f>
        <v>0</v>
      </c>
      <c r="AA251" s="18">
        <f>IFERROR(VLOOKUP(A251,[8]cnes_cnv_leiintbr180027187_32_1!$A:$C,3,0),0)</f>
        <v>0</v>
      </c>
      <c r="AB251" s="72">
        <f t="shared" si="9"/>
        <v>746.91666666666663</v>
      </c>
      <c r="AC251" s="12">
        <v>2873</v>
      </c>
      <c r="AD251" s="12">
        <v>517</v>
      </c>
      <c r="AE251" s="12">
        <v>433</v>
      </c>
      <c r="AF251" s="12">
        <v>138</v>
      </c>
      <c r="AG251" s="12">
        <v>208</v>
      </c>
      <c r="AH251" s="19">
        <v>-1.7268699475388116E-2</v>
      </c>
      <c r="AI251" s="12">
        <v>2</v>
      </c>
      <c r="AJ251" s="12">
        <f t="shared" si="10"/>
        <v>6</v>
      </c>
      <c r="AK251" s="12">
        <v>25</v>
      </c>
      <c r="AL251" s="5">
        <v>2</v>
      </c>
      <c r="AM251" s="5">
        <v>12</v>
      </c>
      <c r="AN251" s="72">
        <v>4.1237113402061855E-2</v>
      </c>
      <c r="AO251" s="18">
        <v>0</v>
      </c>
      <c r="AP251" s="5">
        <f>IFERROR(VLOOKUP(A251,[9]cnes_cnv_leiintbr135436200_238_!$A:$E,5,0),0)</f>
        <v>5</v>
      </c>
      <c r="AQ251" s="5">
        <v>0</v>
      </c>
      <c r="AR251" s="5">
        <v>0</v>
      </c>
      <c r="AS251" s="5">
        <v>0</v>
      </c>
      <c r="AT251" s="5">
        <v>0</v>
      </c>
      <c r="AU251" s="5">
        <v>4</v>
      </c>
      <c r="AV251" s="5">
        <v>0</v>
      </c>
      <c r="AW251" s="5">
        <v>0</v>
      </c>
      <c r="AX251" s="5">
        <f t="shared" si="11"/>
        <v>0.20689655172413793</v>
      </c>
      <c r="AY251" s="12">
        <v>21</v>
      </c>
      <c r="AZ251" s="71">
        <v>1</v>
      </c>
      <c r="BA251" s="12">
        <v>1931</v>
      </c>
      <c r="BB251" s="73">
        <v>0.27206851119894598</v>
      </c>
      <c r="BC251" s="12">
        <v>58</v>
      </c>
      <c r="BD251" s="12">
        <v>208</v>
      </c>
      <c r="BE251" s="12">
        <v>109</v>
      </c>
      <c r="BF251" s="12">
        <v>0</v>
      </c>
      <c r="BG251" s="12">
        <v>0</v>
      </c>
      <c r="BH251" s="12">
        <v>6</v>
      </c>
      <c r="BI251" s="12">
        <v>55</v>
      </c>
      <c r="BJ251" s="12">
        <v>4</v>
      </c>
      <c r="BK251" s="12">
        <v>2</v>
      </c>
      <c r="BL251" s="12">
        <v>68</v>
      </c>
      <c r="BM251" s="74">
        <v>0.76364285714285718</v>
      </c>
      <c r="BN251" s="72">
        <v>14.110363966271763</v>
      </c>
      <c r="BO251" s="5">
        <v>3</v>
      </c>
    </row>
    <row r="252" spans="1:67">
      <c r="A252" s="9">
        <v>29028</v>
      </c>
      <c r="B252" s="9" t="s">
        <v>196</v>
      </c>
      <c r="C252" s="9" t="s">
        <v>164</v>
      </c>
      <c r="D252" s="12">
        <v>645118</v>
      </c>
      <c r="E252" s="12">
        <v>44368</v>
      </c>
      <c r="F252" s="12">
        <v>45162</v>
      </c>
      <c r="G252" s="12">
        <v>48696</v>
      </c>
      <c r="H252" s="12">
        <v>52231</v>
      </c>
      <c r="I252" s="12">
        <v>101246</v>
      </c>
      <c r="J252" s="12">
        <v>100475</v>
      </c>
      <c r="K252" s="12">
        <v>87843</v>
      </c>
      <c r="L252" s="12">
        <v>69951</v>
      </c>
      <c r="M252" s="12">
        <v>48945</v>
      </c>
      <c r="N252" s="12">
        <v>29943</v>
      </c>
      <c r="O252" s="12">
        <v>16258</v>
      </c>
      <c r="P252" s="12">
        <v>146508</v>
      </c>
      <c r="Q252" s="12">
        <f>VLOOKUP(A252,'[1]RAIS_workers_2025-04-02T13_41_0'!$A:$C,3,0)</f>
        <v>1149</v>
      </c>
      <c r="R252" s="12">
        <f>VLOOKUP(A252,'[2]RAIS_workers_2025-04-02T14_01_0'!$A:$C,3,0)</f>
        <v>5875</v>
      </c>
      <c r="S252" s="12">
        <f>VLOOKUP(A252,'[3]RAIS_workers_2025-04-02T14_32_3'!$A:$C,3,0)</f>
        <v>22672</v>
      </c>
      <c r="T252" s="70">
        <f>VLOOKUP(A252,[4]consulta3255115!$A:$D,3,0)</f>
        <v>1461.7267136852099</v>
      </c>
      <c r="U252" s="76">
        <v>0.41729809271292512</v>
      </c>
      <c r="V252" s="12">
        <v>65284</v>
      </c>
      <c r="W252" s="77">
        <v>5.4890364696947663E-2</v>
      </c>
      <c r="X252" s="12">
        <f>IFERROR(VLOOKUP(A252,[5]cnes_cnv_leiintbr173714187_32_1!$A:$C,3,0),0)</f>
        <v>10</v>
      </c>
      <c r="Y252" s="5">
        <f>IFERROR(VLOOKUP(A252,[6]cnes_cnv_leiintbr174300187_32_1!$A:$C,3,0),0)</f>
        <v>22</v>
      </c>
      <c r="Z252" s="12">
        <f>IFERROR(VLOOKUP(A252,[7]cnes_cnv_leiintbr175117187_32_1!$A:$C,3,0),0)</f>
        <v>33</v>
      </c>
      <c r="AA252" s="18">
        <f>IFERROR(VLOOKUP(A252,[8]cnes_cnv_leiintbr180027187_32_1!$A:$C,3,0),0)</f>
        <v>22</v>
      </c>
      <c r="AB252" s="72">
        <f t="shared" si="9"/>
        <v>264.30769230769232</v>
      </c>
      <c r="AC252" s="12">
        <v>8111</v>
      </c>
      <c r="AD252" s="12">
        <v>2738</v>
      </c>
      <c r="AE252" s="12">
        <v>1998</v>
      </c>
      <c r="AF252" s="12">
        <v>1139</v>
      </c>
      <c r="AG252" s="12">
        <v>1149</v>
      </c>
      <c r="AH252" s="19">
        <v>-9.0532007011666638E-3</v>
      </c>
      <c r="AI252" s="12">
        <v>23</v>
      </c>
      <c r="AJ252" s="12">
        <f t="shared" si="10"/>
        <v>10.739130434782609</v>
      </c>
      <c r="AK252" s="12">
        <v>235</v>
      </c>
      <c r="AL252" s="5">
        <v>9</v>
      </c>
      <c r="AM252" s="5">
        <v>247</v>
      </c>
      <c r="AN252" s="72">
        <v>0.17081604426002767</v>
      </c>
      <c r="AO252" s="18">
        <v>7</v>
      </c>
      <c r="AP252" s="5">
        <f>IFERROR(VLOOKUP(A252,[9]cnes_cnv_leiintbr135436200_238_!$A:$E,5,0),0)</f>
        <v>36</v>
      </c>
      <c r="AQ252" s="5">
        <v>8</v>
      </c>
      <c r="AR252" s="5">
        <v>9</v>
      </c>
      <c r="AS252" s="5">
        <v>14</v>
      </c>
      <c r="AT252" s="5">
        <v>1</v>
      </c>
      <c r="AU252" s="5">
        <v>29</v>
      </c>
      <c r="AV252" s="5">
        <v>2</v>
      </c>
      <c r="AW252" s="5">
        <v>1</v>
      </c>
      <c r="AX252" s="5">
        <f t="shared" si="11"/>
        <v>0.65171503957783639</v>
      </c>
      <c r="AY252" s="12">
        <v>338</v>
      </c>
      <c r="AZ252" s="73">
        <v>0.56481481481481477</v>
      </c>
      <c r="BA252" s="12">
        <v>7097</v>
      </c>
      <c r="BB252" s="73">
        <v>0.3645452797538935</v>
      </c>
      <c r="BC252" s="12">
        <v>379</v>
      </c>
      <c r="BD252" s="12">
        <v>1112</v>
      </c>
      <c r="BE252" s="12">
        <v>475</v>
      </c>
      <c r="BF252" s="12">
        <v>163</v>
      </c>
      <c r="BG252" s="12">
        <v>203</v>
      </c>
      <c r="BH252" s="12">
        <v>32</v>
      </c>
      <c r="BI252" s="12">
        <v>279</v>
      </c>
      <c r="BJ252" s="12">
        <v>22</v>
      </c>
      <c r="BK252" s="12">
        <v>10</v>
      </c>
      <c r="BL252" s="12">
        <v>153</v>
      </c>
      <c r="BM252" s="74">
        <v>0.76417647058823523</v>
      </c>
      <c r="BN252" s="72">
        <v>16.993876080691621</v>
      </c>
      <c r="BO252" s="5">
        <v>7</v>
      </c>
    </row>
    <row r="253" spans="1:67">
      <c r="A253" s="9">
        <v>29029</v>
      </c>
      <c r="B253" s="9" t="s">
        <v>180</v>
      </c>
      <c r="C253" s="9" t="s">
        <v>164</v>
      </c>
      <c r="D253" s="12">
        <v>196996</v>
      </c>
      <c r="E253" s="12">
        <v>14024</v>
      </c>
      <c r="F253" s="12">
        <v>14072</v>
      </c>
      <c r="G253" s="12">
        <v>15046</v>
      </c>
      <c r="H253" s="12">
        <v>16362</v>
      </c>
      <c r="I253" s="12">
        <v>32031</v>
      </c>
      <c r="J253" s="12">
        <v>32009</v>
      </c>
      <c r="K253" s="12">
        <v>25979</v>
      </c>
      <c r="L253" s="12">
        <v>20077</v>
      </c>
      <c r="M253" s="12">
        <v>14215</v>
      </c>
      <c r="N253" s="12">
        <v>8653</v>
      </c>
      <c r="O253" s="12">
        <v>4528</v>
      </c>
      <c r="P253" s="12">
        <v>41428</v>
      </c>
      <c r="Q253" s="12">
        <f>VLOOKUP(A253,'[1]RAIS_workers_2025-04-02T13_41_0'!$A:$C,3,0)</f>
        <v>227</v>
      </c>
      <c r="R253" s="12">
        <f>VLOOKUP(A253,'[2]RAIS_workers_2025-04-02T14_01_0'!$A:$C,3,0)</f>
        <v>1436</v>
      </c>
      <c r="S253" s="12">
        <f>VLOOKUP(A253,'[3]RAIS_workers_2025-04-02T14_32_3'!$A:$C,3,0)</f>
        <v>6181</v>
      </c>
      <c r="T253" s="70">
        <f>VLOOKUP(A253,[4]consulta3255115!$A:$D,3,0)</f>
        <v>1150.0312019063199</v>
      </c>
      <c r="U253" s="76">
        <v>0.57565818975639216</v>
      </c>
      <c r="V253" s="12">
        <v>6974</v>
      </c>
      <c r="W253" s="77">
        <v>-2.7336122733612273E-2</v>
      </c>
      <c r="X253" s="12">
        <f>IFERROR(VLOOKUP(A253,[5]cnes_cnv_leiintbr173714187_32_1!$A:$C,3,0),0)</f>
        <v>0</v>
      </c>
      <c r="Y253" s="5">
        <f>IFERROR(VLOOKUP(A253,[6]cnes_cnv_leiintbr174300187_32_1!$A:$C,3,0),0)</f>
        <v>0</v>
      </c>
      <c r="Z253" s="12">
        <f>IFERROR(VLOOKUP(A253,[7]cnes_cnv_leiintbr175117187_32_1!$A:$C,3,0),0)</f>
        <v>0</v>
      </c>
      <c r="AA253" s="18">
        <f>IFERROR(VLOOKUP(A253,[8]cnes_cnv_leiintbr180027187_32_1!$A:$C,3,0),0)</f>
        <v>0</v>
      </c>
      <c r="AB253" s="72">
        <f t="shared" si="9"/>
        <v>199.25714285714287</v>
      </c>
      <c r="AC253" s="12">
        <v>2028</v>
      </c>
      <c r="AD253" s="12">
        <v>926</v>
      </c>
      <c r="AE253" s="12">
        <v>277</v>
      </c>
      <c r="AF253" s="12">
        <v>233</v>
      </c>
      <c r="AG253" s="12">
        <v>227</v>
      </c>
      <c r="AH253" s="19">
        <v>-1.4235248096557962E-2</v>
      </c>
      <c r="AI253" s="12">
        <v>6</v>
      </c>
      <c r="AJ253" s="12">
        <f t="shared" si="10"/>
        <v>5.833333333333333</v>
      </c>
      <c r="AK253" s="12">
        <v>10</v>
      </c>
      <c r="AL253" s="5">
        <v>4</v>
      </c>
      <c r="AM253" s="5">
        <v>35</v>
      </c>
      <c r="AN253" s="72">
        <v>9.0673575129533682E-2</v>
      </c>
      <c r="AO253" s="18">
        <v>0</v>
      </c>
      <c r="AP253" s="5">
        <f>IFERROR(VLOOKUP(A253,[9]cnes_cnv_leiintbr135436200_238_!$A:$E,5,0),0)</f>
        <v>4</v>
      </c>
      <c r="AQ253" s="5">
        <v>0</v>
      </c>
      <c r="AR253" s="5">
        <v>0</v>
      </c>
      <c r="AS253" s="5">
        <v>4</v>
      </c>
      <c r="AT253" s="5">
        <v>0</v>
      </c>
      <c r="AU253" s="5">
        <v>11</v>
      </c>
      <c r="AV253" s="5">
        <v>0</v>
      </c>
      <c r="AW253" s="5">
        <v>0</v>
      </c>
      <c r="AX253" s="5">
        <f t="shared" si="11"/>
        <v>0.546875</v>
      </c>
      <c r="AY253" s="12">
        <v>11</v>
      </c>
      <c r="AZ253" s="73">
        <v>0</v>
      </c>
      <c r="BA253" s="12">
        <v>1591</v>
      </c>
      <c r="BB253" s="73">
        <v>0.70525187566988212</v>
      </c>
      <c r="BC253" s="12">
        <v>64</v>
      </c>
      <c r="BD253" s="12">
        <v>294</v>
      </c>
      <c r="BE253" s="12">
        <v>151</v>
      </c>
      <c r="BF253" s="12">
        <v>0</v>
      </c>
      <c r="BG253" s="12">
        <v>7</v>
      </c>
      <c r="BH253" s="12">
        <v>1</v>
      </c>
      <c r="BI253" s="12">
        <v>57</v>
      </c>
      <c r="BJ253" s="12">
        <v>2</v>
      </c>
      <c r="BK253" s="12">
        <v>0</v>
      </c>
      <c r="BL253" s="12">
        <v>27</v>
      </c>
      <c r="BM253" s="74">
        <v>0.75377777777777766</v>
      </c>
      <c r="BN253" s="72">
        <v>15.13917175831633</v>
      </c>
      <c r="BO253" s="5">
        <v>2</v>
      </c>
    </row>
    <row r="254" spans="1:67">
      <c r="A254" s="9">
        <v>29030</v>
      </c>
      <c r="B254" s="9" t="s">
        <v>195</v>
      </c>
      <c r="C254" s="9" t="s">
        <v>164</v>
      </c>
      <c r="D254" s="12">
        <v>288379</v>
      </c>
      <c r="E254" s="12">
        <v>23366</v>
      </c>
      <c r="F254" s="12">
        <v>22729</v>
      </c>
      <c r="G254" s="12">
        <v>22874</v>
      </c>
      <c r="H254" s="12">
        <v>24441</v>
      </c>
      <c r="I254" s="12">
        <v>50888</v>
      </c>
      <c r="J254" s="12">
        <v>47146</v>
      </c>
      <c r="K254" s="12">
        <v>37401</v>
      </c>
      <c r="L254" s="12">
        <v>27682</v>
      </c>
      <c r="M254" s="12">
        <v>18158</v>
      </c>
      <c r="N254" s="12">
        <v>9222</v>
      </c>
      <c r="O254" s="12">
        <v>4472</v>
      </c>
      <c r="P254" s="12">
        <v>39024</v>
      </c>
      <c r="Q254" s="12">
        <f>VLOOKUP(A254,'[1]RAIS_workers_2025-04-02T13_41_0'!$A:$C,3,0)</f>
        <v>165</v>
      </c>
      <c r="R254" s="12">
        <f>VLOOKUP(A254,'[2]RAIS_workers_2025-04-02T14_01_0'!$A:$C,3,0)</f>
        <v>1485</v>
      </c>
      <c r="S254" s="12">
        <f>VLOOKUP(A254,'[3]RAIS_workers_2025-04-02T14_32_3'!$A:$C,3,0)</f>
        <v>5564</v>
      </c>
      <c r="T254" s="70">
        <f>VLOOKUP(A254,[4]consulta3255115!$A:$D,3,0)</f>
        <v>1280.0557611588599</v>
      </c>
      <c r="U254" s="76">
        <v>0.41875472413506587</v>
      </c>
      <c r="V254" s="12">
        <v>6115</v>
      </c>
      <c r="W254" s="77">
        <v>0.1361947231512449</v>
      </c>
      <c r="X254" s="12">
        <f>IFERROR(VLOOKUP(A254,[5]cnes_cnv_leiintbr173714187_32_1!$A:$C,3,0),0)</f>
        <v>0</v>
      </c>
      <c r="Y254" s="5">
        <f>IFERROR(VLOOKUP(A254,[6]cnes_cnv_leiintbr174300187_32_1!$A:$C,3,0),0)</f>
        <v>0</v>
      </c>
      <c r="Z254" s="12">
        <f>IFERROR(VLOOKUP(A254,[7]cnes_cnv_leiintbr175117187_32_1!$A:$C,3,0),0)</f>
        <v>0</v>
      </c>
      <c r="AA254" s="18">
        <f>IFERROR(VLOOKUP(A254,[8]cnes_cnv_leiintbr180027187_32_1!$A:$C,3,0),0)</f>
        <v>0</v>
      </c>
      <c r="AB254" s="72">
        <f t="shared" si="9"/>
        <v>509.58333333333331</v>
      </c>
      <c r="AC254" s="12">
        <v>2113</v>
      </c>
      <c r="AD254" s="12">
        <v>1020</v>
      </c>
      <c r="AE254" s="12">
        <v>313</v>
      </c>
      <c r="AF254" s="12">
        <v>152</v>
      </c>
      <c r="AG254" s="12">
        <v>165</v>
      </c>
      <c r="AH254" s="19">
        <v>-3.8541556865261395E-3</v>
      </c>
      <c r="AI254" s="12">
        <v>1</v>
      </c>
      <c r="AJ254" s="12">
        <f t="shared" si="10"/>
        <v>12</v>
      </c>
      <c r="AK254" s="12">
        <v>40</v>
      </c>
      <c r="AL254" s="5">
        <v>0</v>
      </c>
      <c r="AM254" s="5">
        <v>12</v>
      </c>
      <c r="AN254" s="72">
        <v>6.2827225130890049E-2</v>
      </c>
      <c r="AO254" s="18">
        <v>0</v>
      </c>
      <c r="AP254" s="5">
        <f>IFERROR(VLOOKUP(A254,[9]cnes_cnv_leiintbr135436200_238_!$A:$E,5,0),0)</f>
        <v>2</v>
      </c>
      <c r="AQ254" s="5">
        <v>0</v>
      </c>
      <c r="AR254" s="5">
        <v>0</v>
      </c>
      <c r="AS254" s="5">
        <v>2</v>
      </c>
      <c r="AT254" s="5">
        <v>0</v>
      </c>
      <c r="AU254" s="5">
        <v>2</v>
      </c>
      <c r="AV254" s="5">
        <v>0</v>
      </c>
      <c r="AW254" s="5">
        <v>0</v>
      </c>
      <c r="AX254" s="5">
        <f t="shared" si="11"/>
        <v>7.8431372549019607E-2</v>
      </c>
      <c r="AY254" s="12">
        <v>19</v>
      </c>
      <c r="AZ254" s="71">
        <v>1</v>
      </c>
      <c r="BA254" s="12">
        <v>2335</v>
      </c>
      <c r="BB254" s="73">
        <v>0.62831241283124128</v>
      </c>
      <c r="BC254" s="12">
        <v>153</v>
      </c>
      <c r="BD254" s="12">
        <v>248</v>
      </c>
      <c r="BE254" s="12">
        <v>143</v>
      </c>
      <c r="BF254" s="12">
        <v>0</v>
      </c>
      <c r="BG254" s="12">
        <v>20</v>
      </c>
      <c r="BH254" s="12">
        <v>7</v>
      </c>
      <c r="BI254" s="12">
        <v>51</v>
      </c>
      <c r="BJ254" s="12">
        <v>4</v>
      </c>
      <c r="BK254" s="12">
        <v>3</v>
      </c>
      <c r="BL254" s="12">
        <v>54</v>
      </c>
      <c r="BM254" s="74">
        <v>0.76590000000000003</v>
      </c>
      <c r="BN254" s="72">
        <v>15.415913200723336</v>
      </c>
      <c r="BO254" s="5">
        <v>9</v>
      </c>
    </row>
    <row r="255" spans="1:67">
      <c r="A255" s="9">
        <v>29031</v>
      </c>
      <c r="B255" s="9" t="s">
        <v>177</v>
      </c>
      <c r="C255" s="9" t="s">
        <v>164</v>
      </c>
      <c r="D255" s="12">
        <v>978229</v>
      </c>
      <c r="E255" s="12">
        <v>69263</v>
      </c>
      <c r="F255" s="12">
        <v>68918</v>
      </c>
      <c r="G255" s="12">
        <v>71251</v>
      </c>
      <c r="H255" s="12">
        <v>74312</v>
      </c>
      <c r="I255" s="12">
        <v>151872</v>
      </c>
      <c r="J255" s="12">
        <v>154297</v>
      </c>
      <c r="K255" s="12">
        <v>133568</v>
      </c>
      <c r="L255" s="12">
        <v>106515</v>
      </c>
      <c r="M255" s="12">
        <v>81147</v>
      </c>
      <c r="N255" s="12">
        <v>43920</v>
      </c>
      <c r="O255" s="12">
        <v>23166</v>
      </c>
      <c r="P255" s="12">
        <v>191951</v>
      </c>
      <c r="Q255" s="12">
        <f>VLOOKUP(A255,'[1]RAIS_workers_2025-04-02T13_41_0'!$A:$C,3,0)</f>
        <v>1996</v>
      </c>
      <c r="R255" s="12">
        <f>VLOOKUP(A255,'[2]RAIS_workers_2025-04-02T14_01_0'!$A:$C,3,0)</f>
        <v>10042</v>
      </c>
      <c r="S255" s="12">
        <f>VLOOKUP(A255,'[3]RAIS_workers_2025-04-02T14_32_3'!$A:$C,3,0)</f>
        <v>30290</v>
      </c>
      <c r="T255" s="70">
        <f>VLOOKUP(A255,[4]consulta3255115!$A:$D,3,0)</f>
        <v>1594.48370003131</v>
      </c>
      <c r="U255" s="76">
        <v>0.26689361710316856</v>
      </c>
      <c r="V255" s="12">
        <v>80015</v>
      </c>
      <c r="W255" s="77">
        <v>-3.4113542810926954E-2</v>
      </c>
      <c r="X255" s="12">
        <f>IFERROR(VLOOKUP(A255,[5]cnes_cnv_leiintbr173714187_32_1!$A:$C,3,0),0)</f>
        <v>39</v>
      </c>
      <c r="Y255" s="5">
        <f>IFERROR(VLOOKUP(A255,[6]cnes_cnv_leiintbr174300187_32_1!$A:$C,3,0),0)</f>
        <v>29</v>
      </c>
      <c r="Z255" s="12">
        <f>IFERROR(VLOOKUP(A255,[7]cnes_cnv_leiintbr175117187_32_1!$A:$C,3,0),0)</f>
        <v>9</v>
      </c>
      <c r="AA255" s="18">
        <f>IFERROR(VLOOKUP(A255,[8]cnes_cnv_leiintbr180027187_32_1!$A:$C,3,0),0)</f>
        <v>40</v>
      </c>
      <c r="AB255" s="72">
        <f t="shared" si="9"/>
        <v>197.08128078817734</v>
      </c>
      <c r="AC255" s="12">
        <v>11402</v>
      </c>
      <c r="AD255" s="12">
        <v>4946</v>
      </c>
      <c r="AE255" s="12">
        <v>2915</v>
      </c>
      <c r="AF255" s="12">
        <v>2181</v>
      </c>
      <c r="AG255" s="12">
        <v>1996</v>
      </c>
      <c r="AH255" s="19">
        <v>-1.6626281360241246E-2</v>
      </c>
      <c r="AI255" s="12">
        <v>33</v>
      </c>
      <c r="AJ255" s="12">
        <f t="shared" si="10"/>
        <v>12.303030303030303</v>
      </c>
      <c r="AK255" s="12">
        <v>232</v>
      </c>
      <c r="AL255" s="5">
        <v>11</v>
      </c>
      <c r="AM255" s="5">
        <v>406</v>
      </c>
      <c r="AN255" s="72">
        <v>0.17560553633217993</v>
      </c>
      <c r="AO255" s="18">
        <v>1</v>
      </c>
      <c r="AP255" s="5">
        <f>IFERROR(VLOOKUP(A255,[9]cnes_cnv_leiintbr135436200_238_!$A:$E,5,0),0)</f>
        <v>76</v>
      </c>
      <c r="AQ255" s="5">
        <v>4</v>
      </c>
      <c r="AR255" s="5">
        <v>26</v>
      </c>
      <c r="AS255" s="5">
        <v>7</v>
      </c>
      <c r="AT255" s="5">
        <v>4</v>
      </c>
      <c r="AU255" s="5">
        <v>48</v>
      </c>
      <c r="AV255" s="5">
        <v>2</v>
      </c>
      <c r="AW255" s="5">
        <v>3</v>
      </c>
      <c r="AX255" s="5">
        <f t="shared" si="11"/>
        <v>0.49033816425120774</v>
      </c>
      <c r="AY255" s="12">
        <v>131</v>
      </c>
      <c r="AZ255" s="73">
        <v>-1.248852157943067E-3</v>
      </c>
      <c r="BA255" s="12">
        <v>12611</v>
      </c>
      <c r="BB255" s="73">
        <v>0.57657207150893863</v>
      </c>
      <c r="BC255" s="12">
        <v>828</v>
      </c>
      <c r="BD255" s="12">
        <v>2494</v>
      </c>
      <c r="BE255" s="12">
        <v>492</v>
      </c>
      <c r="BF255" s="12">
        <v>33</v>
      </c>
      <c r="BG255" s="12">
        <v>154</v>
      </c>
      <c r="BH255" s="12">
        <v>28</v>
      </c>
      <c r="BI255" s="12">
        <v>479</v>
      </c>
      <c r="BJ255" s="12">
        <v>27</v>
      </c>
      <c r="BK255" s="12">
        <v>12</v>
      </c>
      <c r="BL255" s="12">
        <v>292</v>
      </c>
      <c r="BM255" s="74">
        <v>0.75470731707317062</v>
      </c>
      <c r="BN255" s="72">
        <v>15.141028503386112</v>
      </c>
      <c r="BO255" s="5">
        <v>9</v>
      </c>
    </row>
    <row r="256" spans="1:67">
      <c r="A256" s="9">
        <v>29032</v>
      </c>
      <c r="B256" s="9" t="s">
        <v>187</v>
      </c>
      <c r="C256" s="9" t="s">
        <v>164</v>
      </c>
      <c r="D256" s="12">
        <v>812364</v>
      </c>
      <c r="E256" s="12">
        <v>63755</v>
      </c>
      <c r="F256" s="12">
        <v>62070</v>
      </c>
      <c r="G256" s="12">
        <v>63860</v>
      </c>
      <c r="H256" s="12">
        <v>68651</v>
      </c>
      <c r="I256" s="12">
        <v>138738</v>
      </c>
      <c r="J256" s="12">
        <v>126176</v>
      </c>
      <c r="K256" s="12">
        <v>109035</v>
      </c>
      <c r="L256" s="12">
        <v>82123</v>
      </c>
      <c r="M256" s="12">
        <v>55292</v>
      </c>
      <c r="N256" s="12">
        <v>29162</v>
      </c>
      <c r="O256" s="12">
        <v>13502</v>
      </c>
      <c r="P256" s="12">
        <v>222149</v>
      </c>
      <c r="Q256" s="12">
        <f>VLOOKUP(A256,'[1]RAIS_workers_2025-04-02T13_41_0'!$A:$C,3,0)</f>
        <v>1608</v>
      </c>
      <c r="R256" s="12">
        <f>VLOOKUP(A256,'[2]RAIS_workers_2025-04-02T14_01_0'!$A:$C,3,0)</f>
        <v>9335</v>
      </c>
      <c r="S256" s="12">
        <f>VLOOKUP(A256,'[3]RAIS_workers_2025-04-02T14_32_3'!$A:$C,3,0)</f>
        <v>37497</v>
      </c>
      <c r="T256" s="70">
        <f>VLOOKUP(A256,[4]consulta3255115!$A:$D,3,0)</f>
        <v>1437.7537029171101</v>
      </c>
      <c r="U256" s="76">
        <v>0.60518847758086003</v>
      </c>
      <c r="V256" s="12">
        <v>82068</v>
      </c>
      <c r="W256" s="77">
        <v>6.3318692424301312E-2</v>
      </c>
      <c r="X256" s="12">
        <f>IFERROR(VLOOKUP(A256,[5]cnes_cnv_leiintbr173714187_32_1!$A:$C,3,0),0)</f>
        <v>25</v>
      </c>
      <c r="Y256" s="5">
        <f>IFERROR(VLOOKUP(A256,[6]cnes_cnv_leiintbr174300187_32_1!$A:$C,3,0),0)</f>
        <v>14</v>
      </c>
      <c r="Z256" s="12">
        <f>IFERROR(VLOOKUP(A256,[7]cnes_cnv_leiintbr175117187_32_1!$A:$C,3,0),0)</f>
        <v>28</v>
      </c>
      <c r="AA256" s="18">
        <f>IFERROR(VLOOKUP(A256,[8]cnes_cnv_leiintbr180027187_32_1!$A:$C,3,0),0)</f>
        <v>22</v>
      </c>
      <c r="AB256" s="72">
        <f t="shared" si="9"/>
        <v>264.73548387096776</v>
      </c>
      <c r="AC256" s="12">
        <v>13589</v>
      </c>
      <c r="AD256" s="12">
        <v>4815</v>
      </c>
      <c r="AE256" s="12">
        <v>2901</v>
      </c>
      <c r="AF256" s="12">
        <v>1619</v>
      </c>
      <c r="AG256" s="12">
        <v>1608</v>
      </c>
      <c r="AH256" s="19">
        <v>-1.7867521356988991E-3</v>
      </c>
      <c r="AI256" s="12">
        <v>19</v>
      </c>
      <c r="AJ256" s="12">
        <f t="shared" si="10"/>
        <v>16.315789473684209</v>
      </c>
      <c r="AK256" s="12">
        <v>183</v>
      </c>
      <c r="AL256" s="5">
        <v>8</v>
      </c>
      <c r="AM256" s="5">
        <v>310</v>
      </c>
      <c r="AN256" s="72">
        <v>0.19682539682539682</v>
      </c>
      <c r="AO256" s="18">
        <v>3</v>
      </c>
      <c r="AP256" s="5">
        <f>IFERROR(VLOOKUP(A256,[9]cnes_cnv_leiintbr135436200_238_!$A:$E,5,0),0)</f>
        <v>44</v>
      </c>
      <c r="AQ256" s="5">
        <v>3</v>
      </c>
      <c r="AR256" s="5">
        <v>1</v>
      </c>
      <c r="AS256" s="5">
        <v>9</v>
      </c>
      <c r="AT256" s="5">
        <v>17</v>
      </c>
      <c r="AU256" s="5">
        <v>59</v>
      </c>
      <c r="AV256" s="5">
        <v>5</v>
      </c>
      <c r="AW256" s="5">
        <v>1</v>
      </c>
      <c r="AX256" s="5">
        <f t="shared" si="11"/>
        <v>0.72429906542056077</v>
      </c>
      <c r="AY256" s="12">
        <v>246</v>
      </c>
      <c r="AZ256" s="73">
        <v>0.48192771084337349</v>
      </c>
      <c r="BA256" s="12">
        <v>7520</v>
      </c>
      <c r="BB256" s="73">
        <v>0.53657539844707802</v>
      </c>
      <c r="BC256" s="12">
        <v>428</v>
      </c>
      <c r="BD256" s="12">
        <v>1569</v>
      </c>
      <c r="BE256" s="12">
        <v>352</v>
      </c>
      <c r="BF256" s="12">
        <v>84</v>
      </c>
      <c r="BG256" s="12">
        <v>85</v>
      </c>
      <c r="BH256" s="12">
        <v>26</v>
      </c>
      <c r="BI256" s="12">
        <v>286</v>
      </c>
      <c r="BJ256" s="12">
        <v>20</v>
      </c>
      <c r="BK256" s="12">
        <v>13</v>
      </c>
      <c r="BL256" s="12">
        <v>227</v>
      </c>
      <c r="BM256" s="74">
        <v>0.78184210526315789</v>
      </c>
      <c r="BN256" s="72">
        <v>17.014572666404085</v>
      </c>
      <c r="BO256" s="5">
        <v>23</v>
      </c>
    </row>
    <row r="257" spans="1:67">
      <c r="A257" s="9">
        <v>31001</v>
      </c>
      <c r="B257" s="9" t="s">
        <v>387</v>
      </c>
      <c r="C257" s="9" t="s">
        <v>323</v>
      </c>
      <c r="D257" s="12">
        <v>160919</v>
      </c>
      <c r="E257" s="12">
        <v>11741</v>
      </c>
      <c r="F257" s="12">
        <v>11452</v>
      </c>
      <c r="G257" s="12">
        <v>10543</v>
      </c>
      <c r="H257" s="12">
        <v>11087</v>
      </c>
      <c r="I257" s="12">
        <v>26283</v>
      </c>
      <c r="J257" s="12">
        <v>25149</v>
      </c>
      <c r="K257" s="12">
        <v>22929</v>
      </c>
      <c r="L257" s="12">
        <v>18675</v>
      </c>
      <c r="M257" s="12">
        <v>12971</v>
      </c>
      <c r="N257" s="12">
        <v>6806</v>
      </c>
      <c r="O257" s="12">
        <v>3283</v>
      </c>
      <c r="P257" s="12">
        <v>49832</v>
      </c>
      <c r="Q257" s="12">
        <f>VLOOKUP(A257,'[1]RAIS_workers_2025-04-02T13_41_0'!$A:$C,3,0)</f>
        <v>376</v>
      </c>
      <c r="R257" s="12">
        <f>VLOOKUP(A257,'[2]RAIS_workers_2025-04-02T14_01_0'!$A:$C,3,0)</f>
        <v>1692</v>
      </c>
      <c r="S257" s="12">
        <f>VLOOKUP(A257,'[3]RAIS_workers_2025-04-02T14_32_3'!$A:$C,3,0)</f>
        <v>12455</v>
      </c>
      <c r="T257" s="70">
        <f>VLOOKUP(A257,[4]consulta3255115!$A:$D,3,0)</f>
        <v>1488.60177054157</v>
      </c>
      <c r="U257" s="76">
        <v>0.77225757313023236</v>
      </c>
      <c r="V257" s="12">
        <v>18517</v>
      </c>
      <c r="W257" s="77">
        <v>7.4570566388115128E-2</v>
      </c>
      <c r="X257" s="12">
        <f>IFERROR(VLOOKUP(A257,[5]cnes_cnv_leiintbr173714187_32_1!$A:$C,3,0),0)</f>
        <v>0</v>
      </c>
      <c r="Y257" s="5">
        <f>IFERROR(VLOOKUP(A257,[6]cnes_cnv_leiintbr174300187_32_1!$A:$C,3,0),0)</f>
        <v>0</v>
      </c>
      <c r="Z257" s="12">
        <f>IFERROR(VLOOKUP(A257,[7]cnes_cnv_leiintbr175117187_32_1!$A:$C,3,0),0)</f>
        <v>5</v>
      </c>
      <c r="AA257" s="18">
        <f>IFERROR(VLOOKUP(A257,[8]cnes_cnv_leiintbr180027187_32_1!$A:$C,3,0),0)</f>
        <v>0</v>
      </c>
      <c r="AB257" s="72">
        <f t="shared" si="9"/>
        <v>264.52857142857141</v>
      </c>
      <c r="AC257" s="12">
        <v>3939</v>
      </c>
      <c r="AD257" s="12">
        <v>908</v>
      </c>
      <c r="AE257" s="12">
        <v>428</v>
      </c>
      <c r="AF257" s="12">
        <v>356</v>
      </c>
      <c r="AG257" s="12">
        <v>376</v>
      </c>
      <c r="AH257" s="19">
        <v>2.2984580476184124E-3</v>
      </c>
      <c r="AI257" s="12">
        <v>4</v>
      </c>
      <c r="AJ257" s="12">
        <f t="shared" si="10"/>
        <v>17.5</v>
      </c>
      <c r="AK257" s="12">
        <v>63</v>
      </c>
      <c r="AL257" s="5">
        <v>0</v>
      </c>
      <c r="AM257" s="5">
        <v>70</v>
      </c>
      <c r="AN257" s="72">
        <v>0.3125</v>
      </c>
      <c r="AO257" s="18">
        <v>0</v>
      </c>
      <c r="AP257" s="5">
        <f>IFERROR(VLOOKUP(A257,[9]cnes_cnv_leiintbr135436200_238_!$A:$E,5,0),0)</f>
        <v>18</v>
      </c>
      <c r="AQ257" s="5">
        <v>0</v>
      </c>
      <c r="AR257" s="5">
        <v>0</v>
      </c>
      <c r="AS257" s="5">
        <v>2</v>
      </c>
      <c r="AT257" s="5">
        <v>0</v>
      </c>
      <c r="AU257" s="5">
        <v>24</v>
      </c>
      <c r="AV257" s="5">
        <v>0</v>
      </c>
      <c r="AW257" s="5">
        <v>0</v>
      </c>
      <c r="AX257" s="5">
        <f t="shared" si="11"/>
        <v>1.0606060606060606</v>
      </c>
      <c r="AY257" s="12">
        <v>94</v>
      </c>
      <c r="AZ257" s="71">
        <v>1</v>
      </c>
      <c r="BA257" s="12">
        <v>1757</v>
      </c>
      <c r="BB257" s="73">
        <v>0.59292837715321844</v>
      </c>
      <c r="BC257" s="12">
        <v>66</v>
      </c>
      <c r="BD257" s="12">
        <v>237</v>
      </c>
      <c r="BE257" s="12">
        <v>81</v>
      </c>
      <c r="BF257" s="12">
        <v>0</v>
      </c>
      <c r="BG257" s="12">
        <v>38</v>
      </c>
      <c r="BH257" s="12">
        <v>6</v>
      </c>
      <c r="BI257" s="12">
        <v>60</v>
      </c>
      <c r="BJ257" s="12">
        <v>6</v>
      </c>
      <c r="BK257" s="12">
        <v>1</v>
      </c>
      <c r="BL257" s="12">
        <v>46</v>
      </c>
      <c r="BM257" s="74">
        <v>0.81655555555555548</v>
      </c>
      <c r="BN257" s="72">
        <v>6.5999419785320601</v>
      </c>
      <c r="BO257" s="5">
        <v>22</v>
      </c>
    </row>
    <row r="258" spans="1:67">
      <c r="A258" s="9">
        <v>31002</v>
      </c>
      <c r="B258" s="9" t="s">
        <v>365</v>
      </c>
      <c r="C258" s="9" t="s">
        <v>323</v>
      </c>
      <c r="D258" s="12">
        <v>239440</v>
      </c>
      <c r="E258" s="12">
        <v>16868</v>
      </c>
      <c r="F258" s="12">
        <v>16473</v>
      </c>
      <c r="G258" s="12">
        <v>15561</v>
      </c>
      <c r="H258" s="12">
        <v>17328</v>
      </c>
      <c r="I258" s="12">
        <v>41320</v>
      </c>
      <c r="J258" s="12">
        <v>38709</v>
      </c>
      <c r="K258" s="12">
        <v>33411</v>
      </c>
      <c r="L258" s="12">
        <v>27409</v>
      </c>
      <c r="M258" s="12">
        <v>18274</v>
      </c>
      <c r="N258" s="12">
        <v>9551</v>
      </c>
      <c r="O258" s="12">
        <v>4536</v>
      </c>
      <c r="P258" s="12">
        <v>116249</v>
      </c>
      <c r="Q258" s="12">
        <f>VLOOKUP(A258,'[1]RAIS_workers_2025-04-02T13_41_0'!$A:$C,3,0)</f>
        <v>1160</v>
      </c>
      <c r="R258" s="12">
        <f>VLOOKUP(A258,'[2]RAIS_workers_2025-04-02T14_01_0'!$A:$C,3,0)</f>
        <v>4436</v>
      </c>
      <c r="S258" s="12">
        <f>VLOOKUP(A258,'[3]RAIS_workers_2025-04-02T14_32_3'!$A:$C,3,0)</f>
        <v>29194</v>
      </c>
      <c r="T258" s="70">
        <f>VLOOKUP(A258,[4]consulta3255115!$A:$D,3,0)</f>
        <v>1672.62452169684</v>
      </c>
      <c r="U258" s="76">
        <v>0.74105848741674685</v>
      </c>
      <c r="V258" s="12">
        <v>51383</v>
      </c>
      <c r="W258" s="77">
        <v>2.914196442877744E-2</v>
      </c>
      <c r="X258" s="12">
        <f>IFERROR(VLOOKUP(A258,[5]cnes_cnv_leiintbr173714187_32_1!$A:$C,3,0),0)</f>
        <v>5</v>
      </c>
      <c r="Y258" s="5">
        <f>IFERROR(VLOOKUP(A258,[6]cnes_cnv_leiintbr174300187_32_1!$A:$C,3,0),0)</f>
        <v>0</v>
      </c>
      <c r="Z258" s="12">
        <f>IFERROR(VLOOKUP(A258,[7]cnes_cnv_leiintbr175117187_32_1!$A:$C,3,0),0)</f>
        <v>5</v>
      </c>
      <c r="AA258" s="18">
        <f>IFERROR(VLOOKUP(A258,[8]cnes_cnv_leiintbr180027187_32_1!$A:$C,3,0),0)</f>
        <v>0</v>
      </c>
      <c r="AB258" s="72">
        <f t="shared" si="9"/>
        <v>134.51047120418849</v>
      </c>
      <c r="AC258" s="12">
        <v>10057</v>
      </c>
      <c r="AD258" s="12">
        <v>2192</v>
      </c>
      <c r="AE258" s="12">
        <v>1307</v>
      </c>
      <c r="AF258" s="12">
        <v>937</v>
      </c>
      <c r="AG258" s="12">
        <v>1160</v>
      </c>
      <c r="AH258" s="19">
        <v>4.2195052148410461E-3</v>
      </c>
      <c r="AI258" s="12">
        <v>5</v>
      </c>
      <c r="AJ258" s="12">
        <f t="shared" si="10"/>
        <v>76.400000000000006</v>
      </c>
      <c r="AK258" s="12">
        <v>122</v>
      </c>
      <c r="AL258" s="5">
        <v>21</v>
      </c>
      <c r="AM258" s="5">
        <v>382</v>
      </c>
      <c r="AN258" s="72">
        <v>0.6063492063492063</v>
      </c>
      <c r="AO258" s="18">
        <v>3</v>
      </c>
      <c r="AP258" s="5">
        <f>IFERROR(VLOOKUP(A258,[9]cnes_cnv_leiintbr135436200_238_!$A:$E,5,0),0)</f>
        <v>25</v>
      </c>
      <c r="AQ258" s="5">
        <v>0</v>
      </c>
      <c r="AR258" s="5">
        <v>0</v>
      </c>
      <c r="AS258" s="5">
        <v>11</v>
      </c>
      <c r="AT258" s="5">
        <v>8</v>
      </c>
      <c r="AU258" s="5">
        <v>48</v>
      </c>
      <c r="AV258" s="5">
        <v>5</v>
      </c>
      <c r="AW258" s="5">
        <v>5</v>
      </c>
      <c r="AX258" s="5">
        <f t="shared" si="11"/>
        <v>1.8725490196078431</v>
      </c>
      <c r="AY258" s="12">
        <v>13</v>
      </c>
      <c r="AZ258" s="73">
        <v>-1.7959183673469388E-2</v>
      </c>
      <c r="BA258" s="12">
        <v>2836</v>
      </c>
      <c r="BB258" s="73">
        <v>0.5959482273494654</v>
      </c>
      <c r="BC258" s="12">
        <v>204</v>
      </c>
      <c r="BD258" s="12">
        <v>447</v>
      </c>
      <c r="BE258" s="12">
        <v>127</v>
      </c>
      <c r="BF258" s="12">
        <v>149</v>
      </c>
      <c r="BG258" s="12">
        <v>61</v>
      </c>
      <c r="BH258" s="12">
        <v>4</v>
      </c>
      <c r="BI258" s="12">
        <v>119</v>
      </c>
      <c r="BJ258" s="12">
        <v>7</v>
      </c>
      <c r="BK258" s="12">
        <v>1</v>
      </c>
      <c r="BL258" s="12">
        <v>75</v>
      </c>
      <c r="BM258" s="74">
        <v>0.83100000000000007</v>
      </c>
      <c r="BN258" s="72">
        <v>10.623003194888176</v>
      </c>
      <c r="BO258" s="5">
        <v>27</v>
      </c>
    </row>
    <row r="259" spans="1:67">
      <c r="A259" s="9">
        <v>31003</v>
      </c>
      <c r="B259" s="9" t="s">
        <v>354</v>
      </c>
      <c r="C259" s="9" t="s">
        <v>323</v>
      </c>
      <c r="D259" s="12">
        <v>293639</v>
      </c>
      <c r="E259" s="12">
        <v>25717</v>
      </c>
      <c r="F259" s="12">
        <v>24611</v>
      </c>
      <c r="G259" s="12">
        <v>21558</v>
      </c>
      <c r="H259" s="12">
        <v>21332</v>
      </c>
      <c r="I259" s="12">
        <v>49622</v>
      </c>
      <c r="J259" s="12">
        <v>46467</v>
      </c>
      <c r="K259" s="12">
        <v>34842</v>
      </c>
      <c r="L259" s="12">
        <v>28807</v>
      </c>
      <c r="M259" s="12">
        <v>20846</v>
      </c>
      <c r="N259" s="12">
        <v>12781</v>
      </c>
      <c r="O259" s="12">
        <v>7056</v>
      </c>
      <c r="P259" s="12">
        <v>36401</v>
      </c>
      <c r="Q259" s="12">
        <f>VLOOKUP(A259,'[1]RAIS_workers_2025-04-02T13_41_0'!$A:$C,3,0)</f>
        <v>140</v>
      </c>
      <c r="R259" s="12">
        <f>VLOOKUP(A259,'[2]RAIS_workers_2025-04-02T14_01_0'!$A:$C,3,0)</f>
        <v>556</v>
      </c>
      <c r="S259" s="12">
        <f>VLOOKUP(A259,'[3]RAIS_workers_2025-04-02T14_32_3'!$A:$C,3,0)</f>
        <v>6241</v>
      </c>
      <c r="T259" s="70">
        <f>VLOOKUP(A259,[4]consulta3255115!$A:$D,3,0)</f>
        <v>1204.67108783611</v>
      </c>
      <c r="U259" s="76">
        <v>0.59621201066506646</v>
      </c>
      <c r="V259" s="12">
        <v>6591</v>
      </c>
      <c r="W259" s="77">
        <v>-4.9818840579710141E-3</v>
      </c>
      <c r="X259" s="12">
        <f>IFERROR(VLOOKUP(A259,[5]cnes_cnv_leiintbr173714187_32_1!$A:$C,3,0),0)</f>
        <v>0</v>
      </c>
      <c r="Y259" s="5">
        <f>IFERROR(VLOOKUP(A259,[6]cnes_cnv_leiintbr174300187_32_1!$A:$C,3,0),0)</f>
        <v>0</v>
      </c>
      <c r="Z259" s="12">
        <f>IFERROR(VLOOKUP(A259,[7]cnes_cnv_leiintbr175117187_32_1!$A:$C,3,0),0)</f>
        <v>0</v>
      </c>
      <c r="AA259" s="18">
        <f>IFERROR(VLOOKUP(A259,[8]cnes_cnv_leiintbr180027187_32_1!$A:$C,3,0),0)</f>
        <v>0</v>
      </c>
      <c r="AB259" s="72">
        <f t="shared" si="9"/>
        <v>411.9375</v>
      </c>
      <c r="AC259" s="12">
        <v>1658</v>
      </c>
      <c r="AD259" s="12">
        <v>272</v>
      </c>
      <c r="AE259" s="12">
        <v>144</v>
      </c>
      <c r="AF259" s="12">
        <v>140</v>
      </c>
      <c r="AG259" s="12">
        <v>140</v>
      </c>
      <c r="AH259" s="19">
        <v>1.5117976282732482E-3</v>
      </c>
      <c r="AI259" s="12">
        <v>3</v>
      </c>
      <c r="AJ259" s="12">
        <f t="shared" si="10"/>
        <v>5.333333333333333</v>
      </c>
      <c r="AK259" s="12">
        <v>15</v>
      </c>
      <c r="AL259" s="5">
        <v>1</v>
      </c>
      <c r="AM259" s="5">
        <v>16</v>
      </c>
      <c r="AN259" s="72">
        <v>5.0955414012738856E-2</v>
      </c>
      <c r="AO259" s="18">
        <v>0</v>
      </c>
      <c r="AP259" s="5">
        <f>IFERROR(VLOOKUP(A259,[9]cnes_cnv_leiintbr135436200_238_!$A:$E,5,0),0)</f>
        <v>4</v>
      </c>
      <c r="AQ259" s="5">
        <v>0</v>
      </c>
      <c r="AR259" s="5">
        <v>0</v>
      </c>
      <c r="AS259" s="5">
        <v>0</v>
      </c>
      <c r="AT259" s="5">
        <v>0</v>
      </c>
      <c r="AU259" s="5">
        <v>3</v>
      </c>
      <c r="AV259" s="5">
        <v>0</v>
      </c>
      <c r="AW259" s="5">
        <v>0</v>
      </c>
      <c r="AX259" s="5">
        <f t="shared" si="11"/>
        <v>0.23880597014925373</v>
      </c>
      <c r="AY259" s="12">
        <v>11</v>
      </c>
      <c r="AZ259" s="71">
        <v>1</v>
      </c>
      <c r="BA259" s="12">
        <v>2182</v>
      </c>
      <c r="BB259" s="73">
        <v>0.67203065134099615</v>
      </c>
      <c r="BC259" s="12">
        <v>67</v>
      </c>
      <c r="BD259" s="12">
        <v>263</v>
      </c>
      <c r="BE259" s="12">
        <v>283</v>
      </c>
      <c r="BF259" s="12">
        <v>0</v>
      </c>
      <c r="BG259" s="12">
        <v>0</v>
      </c>
      <c r="BH259" s="12">
        <v>6</v>
      </c>
      <c r="BI259" s="12">
        <v>65</v>
      </c>
      <c r="BJ259" s="12">
        <v>6</v>
      </c>
      <c r="BK259" s="12">
        <v>1</v>
      </c>
      <c r="BL259" s="12">
        <v>57</v>
      </c>
      <c r="BM259" s="74">
        <v>0.79387500000000011</v>
      </c>
      <c r="BN259" s="72">
        <v>10.471386328057092</v>
      </c>
      <c r="BO259" s="5">
        <v>7</v>
      </c>
    </row>
    <row r="260" spans="1:67">
      <c r="A260" s="9">
        <v>31004</v>
      </c>
      <c r="B260" s="9" t="s">
        <v>353</v>
      </c>
      <c r="C260" s="9" t="s">
        <v>323</v>
      </c>
      <c r="D260" s="12">
        <v>259052</v>
      </c>
      <c r="E260" s="12">
        <v>18464</v>
      </c>
      <c r="F260" s="12">
        <v>18211</v>
      </c>
      <c r="G260" s="12">
        <v>17041</v>
      </c>
      <c r="H260" s="12">
        <v>17525</v>
      </c>
      <c r="I260" s="12">
        <v>41793</v>
      </c>
      <c r="J260" s="12">
        <v>43118</v>
      </c>
      <c r="K260" s="12">
        <v>34271</v>
      </c>
      <c r="L260" s="12">
        <v>28806</v>
      </c>
      <c r="M260" s="12">
        <v>20756</v>
      </c>
      <c r="N260" s="12">
        <v>12566</v>
      </c>
      <c r="O260" s="12">
        <v>6501</v>
      </c>
      <c r="P260" s="12">
        <v>66088</v>
      </c>
      <c r="Q260" s="12">
        <f>VLOOKUP(A260,'[1]RAIS_workers_2025-04-02T13_41_0'!$A:$C,3,0)</f>
        <v>716</v>
      </c>
      <c r="R260" s="12">
        <f>VLOOKUP(A260,'[2]RAIS_workers_2025-04-02T14_01_0'!$A:$C,3,0)</f>
        <v>1705</v>
      </c>
      <c r="S260" s="12">
        <f>VLOOKUP(A260,'[3]RAIS_workers_2025-04-02T14_32_3'!$A:$C,3,0)</f>
        <v>11447</v>
      </c>
      <c r="T260" s="70">
        <f>VLOOKUP(A260,[4]consulta3255115!$A:$D,3,0)</f>
        <v>1200.5774654583799</v>
      </c>
      <c r="U260" s="76">
        <v>0.83709397371975736</v>
      </c>
      <c r="V260" s="12">
        <v>15523</v>
      </c>
      <c r="W260" s="77">
        <v>-5.841319907800558E-2</v>
      </c>
      <c r="X260" s="12">
        <f>IFERROR(VLOOKUP(A260,[5]cnes_cnv_leiintbr173714187_32_1!$A:$C,3,0),0)</f>
        <v>0</v>
      </c>
      <c r="Y260" s="5">
        <f>IFERROR(VLOOKUP(A260,[6]cnes_cnv_leiintbr174300187_32_1!$A:$C,3,0),0)</f>
        <v>0</v>
      </c>
      <c r="Z260" s="12">
        <f>IFERROR(VLOOKUP(A260,[7]cnes_cnv_leiintbr175117187_32_1!$A:$C,3,0),0)</f>
        <v>0</v>
      </c>
      <c r="AA260" s="18">
        <f>IFERROR(VLOOKUP(A260,[8]cnes_cnv_leiintbr180027187_32_1!$A:$C,3,0),0)</f>
        <v>0</v>
      </c>
      <c r="AB260" s="72">
        <f t="shared" si="9"/>
        <v>388.07499999999999</v>
      </c>
      <c r="AC260" s="12">
        <v>3631</v>
      </c>
      <c r="AD260" s="12">
        <v>732</v>
      </c>
      <c r="AE260" s="12">
        <v>503</v>
      </c>
      <c r="AF260" s="12">
        <v>470</v>
      </c>
      <c r="AG260" s="12">
        <v>716</v>
      </c>
      <c r="AH260" s="19">
        <v>-1.3666640730197743E-3</v>
      </c>
      <c r="AI260" s="12">
        <v>7</v>
      </c>
      <c r="AJ260" s="12">
        <f t="shared" si="10"/>
        <v>5.7142857142857144</v>
      </c>
      <c r="AK260" s="12">
        <v>42</v>
      </c>
      <c r="AL260" s="5">
        <v>1</v>
      </c>
      <c r="AM260" s="5">
        <v>40</v>
      </c>
      <c r="AN260" s="72">
        <v>0.12084592145015106</v>
      </c>
      <c r="AO260" s="18">
        <v>0</v>
      </c>
      <c r="AP260" s="5">
        <f>IFERROR(VLOOKUP(A260,[9]cnes_cnv_leiintbr135436200_238_!$A:$E,5,0),0)</f>
        <v>4</v>
      </c>
      <c r="AQ260" s="5">
        <v>0</v>
      </c>
      <c r="AR260" s="5">
        <v>0</v>
      </c>
      <c r="AS260" s="5">
        <v>1</v>
      </c>
      <c r="AT260" s="5">
        <v>0</v>
      </c>
      <c r="AU260" s="5">
        <v>6</v>
      </c>
      <c r="AV260" s="5">
        <v>0</v>
      </c>
      <c r="AW260" s="5">
        <v>0</v>
      </c>
      <c r="AX260" s="5">
        <f t="shared" si="11"/>
        <v>0.65573770491803274</v>
      </c>
      <c r="AY260" s="12">
        <v>12</v>
      </c>
      <c r="AZ260" s="71">
        <v>1</v>
      </c>
      <c r="BA260" s="12">
        <v>2522</v>
      </c>
      <c r="BB260" s="73">
        <v>1</v>
      </c>
      <c r="BC260" s="12">
        <v>61</v>
      </c>
      <c r="BD260" s="12">
        <v>378</v>
      </c>
      <c r="BE260" s="12">
        <v>150</v>
      </c>
      <c r="BF260" s="12">
        <v>0</v>
      </c>
      <c r="BG260" s="12">
        <v>32</v>
      </c>
      <c r="BH260" s="12">
        <v>5</v>
      </c>
      <c r="BI260" s="12">
        <v>55</v>
      </c>
      <c r="BJ260" s="12">
        <v>17</v>
      </c>
      <c r="BK260" s="12">
        <v>6</v>
      </c>
      <c r="BL260" s="12">
        <v>85</v>
      </c>
      <c r="BM260" s="74">
        <v>0.79115384615384599</v>
      </c>
      <c r="BN260" s="72">
        <v>12.318444905536724</v>
      </c>
      <c r="BO260" s="5">
        <v>8</v>
      </c>
    </row>
    <row r="261" spans="1:67">
      <c r="A261" s="9">
        <v>31005</v>
      </c>
      <c r="B261" s="9" t="s">
        <v>376</v>
      </c>
      <c r="C261" s="9" t="s">
        <v>323</v>
      </c>
      <c r="D261" s="12">
        <v>223432</v>
      </c>
      <c r="E261" s="12">
        <v>16044</v>
      </c>
      <c r="F261" s="12">
        <v>15741</v>
      </c>
      <c r="G261" s="12">
        <v>14399</v>
      </c>
      <c r="H261" s="12">
        <v>15561</v>
      </c>
      <c r="I261" s="12">
        <v>36958</v>
      </c>
      <c r="J261" s="12">
        <v>36234</v>
      </c>
      <c r="K261" s="12">
        <v>29158</v>
      </c>
      <c r="L261" s="12">
        <v>23958</v>
      </c>
      <c r="M261" s="12">
        <v>17997</v>
      </c>
      <c r="N261" s="12">
        <v>11174</v>
      </c>
      <c r="O261" s="12">
        <v>6208</v>
      </c>
      <c r="P261" s="12">
        <v>37509</v>
      </c>
      <c r="Q261" s="12">
        <f>VLOOKUP(A261,'[1]RAIS_workers_2025-04-02T13_41_0'!$A:$C,3,0)</f>
        <v>157</v>
      </c>
      <c r="R261" s="12">
        <f>VLOOKUP(A261,'[2]RAIS_workers_2025-04-02T14_01_0'!$A:$C,3,0)</f>
        <v>488</v>
      </c>
      <c r="S261" s="12">
        <f>VLOOKUP(A261,'[3]RAIS_workers_2025-04-02T14_32_3'!$A:$C,3,0)</f>
        <v>5155</v>
      </c>
      <c r="T261" s="70">
        <f>VLOOKUP(A261,[4]consulta3255115!$A:$D,3,0)</f>
        <v>1107.6148526003601</v>
      </c>
      <c r="U261" s="76">
        <v>0.80086960688501996</v>
      </c>
      <c r="V261" s="12">
        <v>6038</v>
      </c>
      <c r="W261" s="77">
        <v>1.9913707268503153E-3</v>
      </c>
      <c r="X261" s="12">
        <f>IFERROR(VLOOKUP(A261,[5]cnes_cnv_leiintbr173714187_32_1!$A:$C,3,0),0)</f>
        <v>0</v>
      </c>
      <c r="Y261" s="5">
        <f>IFERROR(VLOOKUP(A261,[6]cnes_cnv_leiintbr174300187_32_1!$A:$C,3,0),0)</f>
        <v>0</v>
      </c>
      <c r="Z261" s="12">
        <f>IFERROR(VLOOKUP(A261,[7]cnes_cnv_leiintbr175117187_32_1!$A:$C,3,0),0)</f>
        <v>0</v>
      </c>
      <c r="AA261" s="18">
        <f>IFERROR(VLOOKUP(A261,[8]cnes_cnv_leiintbr180027187_32_1!$A:$C,3,0),0)</f>
        <v>0</v>
      </c>
      <c r="AB261" s="72">
        <f t="shared" si="9"/>
        <v>92.892307692307696</v>
      </c>
      <c r="AC261" s="12">
        <v>1448</v>
      </c>
      <c r="AD261" s="12">
        <v>237</v>
      </c>
      <c r="AE261" s="12">
        <v>133</v>
      </c>
      <c r="AF261" s="12">
        <v>118</v>
      </c>
      <c r="AG261" s="12">
        <v>157</v>
      </c>
      <c r="AH261" s="19">
        <v>6.7145789554023949E-5</v>
      </c>
      <c r="AI261" s="12">
        <v>7</v>
      </c>
      <c r="AJ261" s="12">
        <f t="shared" si="10"/>
        <v>9.2857142857142865</v>
      </c>
      <c r="AK261" s="12">
        <v>44</v>
      </c>
      <c r="AL261" s="5">
        <v>0</v>
      </c>
      <c r="AM261" s="5">
        <v>65</v>
      </c>
      <c r="AN261" s="72">
        <v>0.18309859154929578</v>
      </c>
      <c r="AO261" s="18">
        <v>0</v>
      </c>
      <c r="AP261" s="5">
        <f>IFERROR(VLOOKUP(A261,[9]cnes_cnv_leiintbr135436200_238_!$A:$E,5,0),0)</f>
        <v>11</v>
      </c>
      <c r="AQ261" s="5">
        <v>0</v>
      </c>
      <c r="AR261" s="5">
        <v>0</v>
      </c>
      <c r="AS261" s="5">
        <v>4</v>
      </c>
      <c r="AT261" s="5">
        <v>2</v>
      </c>
      <c r="AU261" s="5">
        <v>23</v>
      </c>
      <c r="AV261" s="5">
        <v>0</v>
      </c>
      <c r="AW261" s="5">
        <v>0</v>
      </c>
      <c r="AX261" s="5">
        <f t="shared" si="11"/>
        <v>4.333333333333333</v>
      </c>
      <c r="AY261" s="12">
        <v>0</v>
      </c>
      <c r="AZ261" s="73">
        <v>-0.5</v>
      </c>
      <c r="BA261" s="12">
        <v>2465</v>
      </c>
      <c r="BB261" s="73">
        <v>0.98310539018503618</v>
      </c>
      <c r="BC261" s="12">
        <v>15</v>
      </c>
      <c r="BD261" s="12">
        <v>341</v>
      </c>
      <c r="BE261" s="12">
        <v>211</v>
      </c>
      <c r="BF261" s="12">
        <v>0</v>
      </c>
      <c r="BG261" s="12">
        <v>11</v>
      </c>
      <c r="BH261" s="12">
        <v>4</v>
      </c>
      <c r="BI261" s="12">
        <v>76</v>
      </c>
      <c r="BJ261" s="12">
        <v>5</v>
      </c>
      <c r="BK261" s="12">
        <v>1</v>
      </c>
      <c r="BL261" s="12">
        <v>59</v>
      </c>
      <c r="BM261" s="74">
        <v>0.79035294117647059</v>
      </c>
      <c r="BN261" s="72">
        <v>11.539100116221155</v>
      </c>
      <c r="BO261" s="5">
        <v>5</v>
      </c>
    </row>
    <row r="262" spans="1:67">
      <c r="A262" s="9">
        <v>31006</v>
      </c>
      <c r="B262" s="9" t="s">
        <v>371</v>
      </c>
      <c r="C262" s="9" t="s">
        <v>323</v>
      </c>
      <c r="D262" s="12">
        <v>176222</v>
      </c>
      <c r="E262" s="12">
        <v>13242</v>
      </c>
      <c r="F262" s="12">
        <v>12901</v>
      </c>
      <c r="G262" s="12">
        <v>11881</v>
      </c>
      <c r="H262" s="12">
        <v>12247</v>
      </c>
      <c r="I262" s="12">
        <v>29135</v>
      </c>
      <c r="J262" s="12">
        <v>29008</v>
      </c>
      <c r="K262" s="12">
        <v>23734</v>
      </c>
      <c r="L262" s="12">
        <v>19301</v>
      </c>
      <c r="M262" s="12">
        <v>14114</v>
      </c>
      <c r="N262" s="12">
        <v>7140</v>
      </c>
      <c r="O262" s="12">
        <v>3519</v>
      </c>
      <c r="P262" s="12">
        <v>52290</v>
      </c>
      <c r="Q262" s="12">
        <f>VLOOKUP(A262,'[1]RAIS_workers_2025-04-02T13_41_0'!$A:$C,3,0)</f>
        <v>331</v>
      </c>
      <c r="R262" s="12">
        <f>VLOOKUP(A262,'[2]RAIS_workers_2025-04-02T14_01_0'!$A:$C,3,0)</f>
        <v>1513</v>
      </c>
      <c r="S262" s="12">
        <f>VLOOKUP(A262,'[3]RAIS_workers_2025-04-02T14_32_3'!$A:$C,3,0)</f>
        <v>9606</v>
      </c>
      <c r="T262" s="70">
        <f>VLOOKUP(A262,[4]consulta3255115!$A:$D,3,0)</f>
        <v>1355.34540411694</v>
      </c>
      <c r="U262" s="76">
        <v>0.77767716891230809</v>
      </c>
      <c r="V262" s="12">
        <v>20273</v>
      </c>
      <c r="W262" s="77">
        <v>5.7317200375508498E-2</v>
      </c>
      <c r="X262" s="12">
        <f>IFERROR(VLOOKUP(A262,[5]cnes_cnv_leiintbr173714187_32_1!$A:$C,3,0),0)</f>
        <v>0</v>
      </c>
      <c r="Y262" s="5">
        <f>IFERROR(VLOOKUP(A262,[6]cnes_cnv_leiintbr174300187_32_1!$A:$C,3,0),0)</f>
        <v>0</v>
      </c>
      <c r="Z262" s="12">
        <f>IFERROR(VLOOKUP(A262,[7]cnes_cnv_leiintbr175117187_32_1!$A:$C,3,0),0)</f>
        <v>0</v>
      </c>
      <c r="AA262" s="18">
        <f>IFERROR(VLOOKUP(A262,[8]cnes_cnv_leiintbr180027187_32_1!$A:$C,3,0),0)</f>
        <v>0</v>
      </c>
      <c r="AB262" s="72">
        <f t="shared" ref="AB262:AB325" si="12">IFERROR(V262/AM262,0)</f>
        <v>326.98387096774195</v>
      </c>
      <c r="AC262" s="12">
        <v>3132</v>
      </c>
      <c r="AD262" s="12">
        <v>721</v>
      </c>
      <c r="AE262" s="12">
        <v>461</v>
      </c>
      <c r="AF262" s="12">
        <v>331</v>
      </c>
      <c r="AG262" s="12">
        <v>331</v>
      </c>
      <c r="AH262" s="19">
        <v>9.7272782795698731E-4</v>
      </c>
      <c r="AI262" s="12">
        <v>2</v>
      </c>
      <c r="AJ262" s="12">
        <f t="shared" ref="AJ262:AJ325" si="13">IFERROR(AM262/AI262,0)</f>
        <v>31</v>
      </c>
      <c r="AK262" s="12">
        <v>44</v>
      </c>
      <c r="AL262" s="5">
        <v>0</v>
      </c>
      <c r="AM262" s="5">
        <v>62</v>
      </c>
      <c r="AN262" s="72">
        <v>0.27192982456140352</v>
      </c>
      <c r="AO262" s="18">
        <v>0</v>
      </c>
      <c r="AP262" s="5">
        <f>IFERROR(VLOOKUP(A262,[9]cnes_cnv_leiintbr135436200_238_!$A:$E,5,0),0)</f>
        <v>9</v>
      </c>
      <c r="AQ262" s="5">
        <v>0</v>
      </c>
      <c r="AR262" s="5">
        <v>0</v>
      </c>
      <c r="AS262" s="5">
        <v>2</v>
      </c>
      <c r="AT262" s="5">
        <v>0</v>
      </c>
      <c r="AU262" s="5">
        <v>6</v>
      </c>
      <c r="AV262" s="5">
        <v>0</v>
      </c>
      <c r="AW262" s="5">
        <v>0</v>
      </c>
      <c r="AX262" s="5">
        <f t="shared" ref="AX262:AX325" si="14">AM262/BC262</f>
        <v>0.35428571428571426</v>
      </c>
      <c r="AY262" s="12">
        <v>7</v>
      </c>
      <c r="AZ262" s="73">
        <v>-3.4722222222222224E-2</v>
      </c>
      <c r="BA262" s="12">
        <v>1953</v>
      </c>
      <c r="BB262" s="73">
        <v>1</v>
      </c>
      <c r="BC262" s="12">
        <v>175</v>
      </c>
      <c r="BD262" s="12">
        <v>286</v>
      </c>
      <c r="BE262" s="12">
        <v>73</v>
      </c>
      <c r="BF262" s="12">
        <v>0</v>
      </c>
      <c r="BG262" s="12">
        <v>2</v>
      </c>
      <c r="BH262" s="12">
        <v>5</v>
      </c>
      <c r="BI262" s="12">
        <v>47</v>
      </c>
      <c r="BJ262" s="12">
        <v>5</v>
      </c>
      <c r="BK262" s="12">
        <v>1</v>
      </c>
      <c r="BL262" s="12">
        <v>38</v>
      </c>
      <c r="BM262" s="74">
        <v>0.79560000000000008</v>
      </c>
      <c r="BN262" s="72">
        <v>9.9654457498272517</v>
      </c>
      <c r="BO262" s="5">
        <v>21</v>
      </c>
    </row>
    <row r="263" spans="1:67">
      <c r="A263" s="9">
        <v>31007</v>
      </c>
      <c r="B263" s="9" t="s">
        <v>359</v>
      </c>
      <c r="C263" s="9" t="s">
        <v>323</v>
      </c>
      <c r="D263" s="12">
        <v>667004</v>
      </c>
      <c r="E263" s="12">
        <v>47038</v>
      </c>
      <c r="F263" s="12">
        <v>46523</v>
      </c>
      <c r="G263" s="12">
        <v>45247</v>
      </c>
      <c r="H263" s="12">
        <v>48085</v>
      </c>
      <c r="I263" s="12">
        <v>109519</v>
      </c>
      <c r="J263" s="12">
        <v>113513</v>
      </c>
      <c r="K263" s="12">
        <v>92038</v>
      </c>
      <c r="L263" s="12">
        <v>71613</v>
      </c>
      <c r="M263" s="12">
        <v>50522</v>
      </c>
      <c r="N263" s="12">
        <v>28772</v>
      </c>
      <c r="O263" s="12">
        <v>14134</v>
      </c>
      <c r="P263" s="12">
        <v>185281</v>
      </c>
      <c r="Q263" s="12">
        <f>VLOOKUP(A263,'[1]RAIS_workers_2025-04-02T13_41_0'!$A:$C,3,0)</f>
        <v>1496</v>
      </c>
      <c r="R263" s="12">
        <f>VLOOKUP(A263,'[2]RAIS_workers_2025-04-02T14_01_0'!$A:$C,3,0)</f>
        <v>8236</v>
      </c>
      <c r="S263" s="12">
        <f>VLOOKUP(A263,'[3]RAIS_workers_2025-04-02T14_32_3'!$A:$C,3,0)</f>
        <v>30292</v>
      </c>
      <c r="T263" s="70">
        <f>VLOOKUP(A263,[4]consulta3255115!$A:$D,3,0)</f>
        <v>1621.69057561868</v>
      </c>
      <c r="U263" s="76">
        <v>0.41373548551642181</v>
      </c>
      <c r="V263" s="12">
        <v>103315</v>
      </c>
      <c r="W263" s="77">
        <v>2.5255532400516027E-2</v>
      </c>
      <c r="X263" s="12">
        <f>IFERROR(VLOOKUP(A263,[5]cnes_cnv_leiintbr173714187_32_1!$A:$C,3,0),0)</f>
        <v>26</v>
      </c>
      <c r="Y263" s="5">
        <f>IFERROR(VLOOKUP(A263,[6]cnes_cnv_leiintbr174300187_32_1!$A:$C,3,0),0)</f>
        <v>30</v>
      </c>
      <c r="Z263" s="12">
        <f>IFERROR(VLOOKUP(A263,[7]cnes_cnv_leiintbr175117187_32_1!$A:$C,3,0),0)</f>
        <v>43</v>
      </c>
      <c r="AA263" s="18">
        <f>IFERROR(VLOOKUP(A263,[8]cnes_cnv_leiintbr180027187_32_1!$A:$C,3,0),0)</f>
        <v>28</v>
      </c>
      <c r="AB263" s="72">
        <f t="shared" si="12"/>
        <v>324.88993710691824</v>
      </c>
      <c r="AC263" s="12">
        <v>10449</v>
      </c>
      <c r="AD263" s="12">
        <v>3485</v>
      </c>
      <c r="AE263" s="12">
        <v>2480</v>
      </c>
      <c r="AF263" s="12">
        <v>2271</v>
      </c>
      <c r="AG263" s="12">
        <v>1496</v>
      </c>
      <c r="AH263" s="19">
        <v>4.9523624767509045E-3</v>
      </c>
      <c r="AI263" s="12">
        <v>16</v>
      </c>
      <c r="AJ263" s="12">
        <f t="shared" si="13"/>
        <v>19.875</v>
      </c>
      <c r="AK263" s="12">
        <v>240</v>
      </c>
      <c r="AL263" s="5">
        <v>5</v>
      </c>
      <c r="AM263" s="5">
        <v>318</v>
      </c>
      <c r="AN263" s="72">
        <v>0.23228634039444851</v>
      </c>
      <c r="AO263" s="18">
        <v>14</v>
      </c>
      <c r="AP263" s="5">
        <f>IFERROR(VLOOKUP(A263,[9]cnes_cnv_leiintbr135436200_238_!$A:$E,5,0),0)</f>
        <v>38</v>
      </c>
      <c r="AQ263" s="5">
        <v>13</v>
      </c>
      <c r="AR263" s="5">
        <v>12</v>
      </c>
      <c r="AS263" s="5">
        <v>25</v>
      </c>
      <c r="AT263" s="5">
        <v>17</v>
      </c>
      <c r="AU263" s="5">
        <v>30</v>
      </c>
      <c r="AV263" s="5">
        <v>4</v>
      </c>
      <c r="AW263" s="5">
        <v>7</v>
      </c>
      <c r="AX263" s="5">
        <f t="shared" si="14"/>
        <v>0.3434125269978402</v>
      </c>
      <c r="AY263" s="12">
        <v>352</v>
      </c>
      <c r="AZ263" s="71">
        <v>1</v>
      </c>
      <c r="BA263" s="12">
        <v>10257</v>
      </c>
      <c r="BB263" s="73">
        <v>0.47201492537313433</v>
      </c>
      <c r="BC263" s="12">
        <v>926</v>
      </c>
      <c r="BD263" s="12">
        <v>1668</v>
      </c>
      <c r="BE263" s="12">
        <v>401</v>
      </c>
      <c r="BF263" s="12">
        <v>293</v>
      </c>
      <c r="BG263" s="12">
        <v>186</v>
      </c>
      <c r="BH263" s="12">
        <v>20</v>
      </c>
      <c r="BI263" s="12">
        <v>251</v>
      </c>
      <c r="BJ263" s="12">
        <v>24</v>
      </c>
      <c r="BK263" s="12">
        <v>10</v>
      </c>
      <c r="BL263" s="12">
        <v>289</v>
      </c>
      <c r="BM263" s="74">
        <v>0.80231818181818193</v>
      </c>
      <c r="BN263" s="72">
        <v>12.944714614793984</v>
      </c>
      <c r="BO263" s="5">
        <v>7</v>
      </c>
    </row>
    <row r="264" spans="1:67">
      <c r="A264" s="9">
        <v>31008</v>
      </c>
      <c r="B264" s="9" t="s">
        <v>346</v>
      </c>
      <c r="C264" s="9" t="s">
        <v>323</v>
      </c>
      <c r="D264" s="12">
        <v>45018</v>
      </c>
      <c r="E264" s="12">
        <v>3802</v>
      </c>
      <c r="F264" s="12">
        <v>3651</v>
      </c>
      <c r="G264" s="12">
        <v>3226</v>
      </c>
      <c r="H264" s="12">
        <v>3365</v>
      </c>
      <c r="I264" s="12">
        <v>7945</v>
      </c>
      <c r="J264" s="12">
        <v>7614</v>
      </c>
      <c r="K264" s="12">
        <v>5483</v>
      </c>
      <c r="L264" s="12">
        <v>4289</v>
      </c>
      <c r="M264" s="12">
        <v>3031</v>
      </c>
      <c r="N264" s="12">
        <v>1742</v>
      </c>
      <c r="O264" s="12">
        <v>870</v>
      </c>
      <c r="P264" s="12">
        <v>6704</v>
      </c>
      <c r="Q264" s="12">
        <f>VLOOKUP(A264,'[1]RAIS_workers_2025-04-02T13_41_0'!$A:$C,3,0)</f>
        <v>16</v>
      </c>
      <c r="R264" s="12">
        <f>VLOOKUP(A264,'[2]RAIS_workers_2025-04-02T14_01_0'!$A:$C,3,0)</f>
        <v>94</v>
      </c>
      <c r="S264" s="12">
        <f>VLOOKUP(A264,'[3]RAIS_workers_2025-04-02T14_32_3'!$A:$C,3,0)</f>
        <v>1146</v>
      </c>
      <c r="T264" s="70">
        <f>VLOOKUP(A264,[4]consulta3255115!$A:$D,3,0)</f>
        <v>1159.63257661997</v>
      </c>
      <c r="U264" s="76">
        <v>0.82293554373666933</v>
      </c>
      <c r="V264" s="12">
        <v>2039</v>
      </c>
      <c r="W264" s="77">
        <v>0.8012367491166078</v>
      </c>
      <c r="X264" s="12">
        <f>IFERROR(VLOOKUP(A264,[5]cnes_cnv_leiintbr173714187_32_1!$A:$C,3,0),0)</f>
        <v>0</v>
      </c>
      <c r="Y264" s="5">
        <f>IFERROR(VLOOKUP(A264,[6]cnes_cnv_leiintbr174300187_32_1!$A:$C,3,0),0)</f>
        <v>0</v>
      </c>
      <c r="Z264" s="12">
        <f>IFERROR(VLOOKUP(A264,[7]cnes_cnv_leiintbr175117187_32_1!$A:$C,3,0),0)</f>
        <v>0</v>
      </c>
      <c r="AA264" s="18">
        <f>IFERROR(VLOOKUP(A264,[8]cnes_cnv_leiintbr180027187_32_1!$A:$C,3,0),0)</f>
        <v>0</v>
      </c>
      <c r="AB264" s="72">
        <f t="shared" si="12"/>
        <v>0</v>
      </c>
      <c r="AC264" s="12">
        <v>292</v>
      </c>
      <c r="AD264" s="12">
        <v>36</v>
      </c>
      <c r="AE264" s="12">
        <v>34</v>
      </c>
      <c r="AF264" s="12">
        <v>24</v>
      </c>
      <c r="AG264" s="12">
        <v>16</v>
      </c>
      <c r="AH264" s="19">
        <v>-4.6593682564266548E-4</v>
      </c>
      <c r="AI264" s="12">
        <v>1</v>
      </c>
      <c r="AJ264" s="12">
        <f t="shared" si="13"/>
        <v>0</v>
      </c>
      <c r="AK264" s="12">
        <v>0</v>
      </c>
      <c r="AL264" s="5">
        <v>0</v>
      </c>
      <c r="AM264" s="5">
        <v>0</v>
      </c>
      <c r="AN264" s="72">
        <v>0</v>
      </c>
      <c r="AO264" s="18">
        <v>0</v>
      </c>
      <c r="AP264" s="5">
        <f>IFERROR(VLOOKUP(A264,[9]cnes_cnv_leiintbr135436200_238_!$A:$E,5,0),0)</f>
        <v>0</v>
      </c>
      <c r="AQ264" s="5">
        <v>0</v>
      </c>
      <c r="AR264" s="5">
        <v>0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 s="5">
        <f t="shared" si="14"/>
        <v>0</v>
      </c>
      <c r="AY264" s="12">
        <v>0</v>
      </c>
      <c r="AZ264" s="73">
        <v>0</v>
      </c>
      <c r="BA264" s="12">
        <v>461</v>
      </c>
      <c r="BB264" s="73">
        <v>0.81496062992125984</v>
      </c>
      <c r="BC264" s="12">
        <v>11</v>
      </c>
      <c r="BD264" s="12">
        <v>48</v>
      </c>
      <c r="BE264" s="12">
        <v>61</v>
      </c>
      <c r="BF264" s="12">
        <v>0</v>
      </c>
      <c r="BG264" s="12">
        <v>0</v>
      </c>
      <c r="BH264" s="12">
        <v>0</v>
      </c>
      <c r="BI264" s="12">
        <v>9</v>
      </c>
      <c r="BJ264" s="12">
        <v>0</v>
      </c>
      <c r="BK264" s="12">
        <v>0</v>
      </c>
      <c r="BL264" s="12">
        <v>5</v>
      </c>
      <c r="BM264" s="74">
        <v>0.78933333333333333</v>
      </c>
      <c r="BN264" s="72">
        <v>6.9074492099322873</v>
      </c>
      <c r="BO264" s="5">
        <v>0</v>
      </c>
    </row>
    <row r="265" spans="1:67">
      <c r="A265" s="9">
        <v>31009</v>
      </c>
      <c r="B265" s="9" t="s">
        <v>332</v>
      </c>
      <c r="C265" s="9" t="s">
        <v>323</v>
      </c>
      <c r="D265" s="12">
        <v>74277</v>
      </c>
      <c r="E265" s="12">
        <v>5508</v>
      </c>
      <c r="F265" s="12">
        <v>5377</v>
      </c>
      <c r="G265" s="12">
        <v>4960</v>
      </c>
      <c r="H265" s="12">
        <v>5177</v>
      </c>
      <c r="I265" s="12">
        <v>12092</v>
      </c>
      <c r="J265" s="12">
        <v>12223</v>
      </c>
      <c r="K265" s="12">
        <v>10062</v>
      </c>
      <c r="L265" s="12">
        <v>8408</v>
      </c>
      <c r="M265" s="12">
        <v>5802</v>
      </c>
      <c r="N265" s="12">
        <v>3106</v>
      </c>
      <c r="O265" s="12">
        <v>1562</v>
      </c>
      <c r="P265" s="12">
        <v>19667</v>
      </c>
      <c r="Q265" s="12">
        <f>VLOOKUP(A265,'[1]RAIS_workers_2025-04-02T13_41_0'!$A:$C,3,0)</f>
        <v>61</v>
      </c>
      <c r="R265" s="12">
        <f>VLOOKUP(A265,'[2]RAIS_workers_2025-04-02T14_01_0'!$A:$C,3,0)</f>
        <v>278</v>
      </c>
      <c r="S265" s="12">
        <f>VLOOKUP(A265,'[3]RAIS_workers_2025-04-02T14_32_3'!$A:$C,3,0)</f>
        <v>2903</v>
      </c>
      <c r="T265" s="70">
        <f>VLOOKUP(A265,[4]consulta3255115!$A:$D,3,0)</f>
        <v>1207.1131597681299</v>
      </c>
      <c r="U265" s="76">
        <v>0.67068055680239691</v>
      </c>
      <c r="V265" s="12">
        <v>6447</v>
      </c>
      <c r="W265" s="77">
        <v>0.45399188092016241</v>
      </c>
      <c r="X265" s="12">
        <f>IFERROR(VLOOKUP(A265,[5]cnes_cnv_leiintbr173714187_32_1!$A:$C,3,0),0)</f>
        <v>0</v>
      </c>
      <c r="Y265" s="5">
        <f>IFERROR(VLOOKUP(A265,[6]cnes_cnv_leiintbr174300187_32_1!$A:$C,3,0),0)</f>
        <v>0</v>
      </c>
      <c r="Z265" s="12">
        <f>IFERROR(VLOOKUP(A265,[7]cnes_cnv_leiintbr175117187_32_1!$A:$C,3,0),0)</f>
        <v>0</v>
      </c>
      <c r="AA265" s="18">
        <f>IFERROR(VLOOKUP(A265,[8]cnes_cnv_leiintbr180027187_32_1!$A:$C,3,0),0)</f>
        <v>0</v>
      </c>
      <c r="AB265" s="72">
        <f t="shared" si="12"/>
        <v>0</v>
      </c>
      <c r="AC265" s="12">
        <v>831</v>
      </c>
      <c r="AD265" s="12">
        <v>122</v>
      </c>
      <c r="AE265" s="12">
        <v>98</v>
      </c>
      <c r="AF265" s="12">
        <v>58</v>
      </c>
      <c r="AG265" s="12">
        <v>61</v>
      </c>
      <c r="AH265" s="19">
        <v>1.9379444267888513E-3</v>
      </c>
      <c r="AI265" s="12">
        <v>1</v>
      </c>
      <c r="AJ265" s="12">
        <f t="shared" si="13"/>
        <v>0</v>
      </c>
      <c r="AK265" s="12">
        <v>23</v>
      </c>
      <c r="AL265" s="5">
        <v>1</v>
      </c>
      <c r="AM265" s="5">
        <v>0</v>
      </c>
      <c r="AN265" s="72">
        <v>0</v>
      </c>
      <c r="AO265" s="18">
        <v>0</v>
      </c>
      <c r="AP265" s="5">
        <f>IFERROR(VLOOKUP(A265,[9]cnes_cnv_leiintbr135436200_238_!$A:$E,5,0),0)</f>
        <v>0</v>
      </c>
      <c r="AQ265" s="5">
        <v>0</v>
      </c>
      <c r="AR265" s="5">
        <v>0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 s="5">
        <f t="shared" si="14"/>
        <v>0</v>
      </c>
      <c r="AY265" s="12">
        <v>14</v>
      </c>
      <c r="AZ265" s="71">
        <v>1</v>
      </c>
      <c r="BA265" s="12">
        <v>791</v>
      </c>
      <c r="BB265" s="73">
        <v>0.29672131147540981</v>
      </c>
      <c r="BC265" s="12">
        <v>37</v>
      </c>
      <c r="BD265" s="12">
        <v>80</v>
      </c>
      <c r="BE265" s="12">
        <v>61</v>
      </c>
      <c r="BF265" s="12">
        <v>0</v>
      </c>
      <c r="BG265" s="12">
        <v>0</v>
      </c>
      <c r="BH265" s="12">
        <v>1</v>
      </c>
      <c r="BI265" s="12">
        <v>7</v>
      </c>
      <c r="BJ265" s="12">
        <v>1</v>
      </c>
      <c r="BK265" s="12">
        <v>2</v>
      </c>
      <c r="BL265" s="12">
        <v>11</v>
      </c>
      <c r="BM265" s="74">
        <v>0.80579999999999996</v>
      </c>
      <c r="BN265" s="72">
        <v>7.8426124197001972</v>
      </c>
      <c r="BO265" s="5">
        <v>4</v>
      </c>
    </row>
    <row r="266" spans="1:67">
      <c r="A266" s="9">
        <v>31010</v>
      </c>
      <c r="B266" s="9" t="s">
        <v>341</v>
      </c>
      <c r="C266" s="9" t="s">
        <v>323</v>
      </c>
      <c r="D266" s="12">
        <v>84492</v>
      </c>
      <c r="E266" s="12">
        <v>5422</v>
      </c>
      <c r="F266" s="12">
        <v>5495</v>
      </c>
      <c r="G266" s="12">
        <v>5172</v>
      </c>
      <c r="H266" s="12">
        <v>5344</v>
      </c>
      <c r="I266" s="12">
        <v>13756</v>
      </c>
      <c r="J266" s="12">
        <v>14258</v>
      </c>
      <c r="K266" s="12">
        <v>11325</v>
      </c>
      <c r="L266" s="12">
        <v>10214</v>
      </c>
      <c r="M266" s="12">
        <v>7097</v>
      </c>
      <c r="N266" s="12">
        <v>4013</v>
      </c>
      <c r="O266" s="12">
        <v>2396</v>
      </c>
      <c r="P266" s="12">
        <v>21342</v>
      </c>
      <c r="Q266" s="12">
        <f>VLOOKUP(A266,'[1]RAIS_workers_2025-04-02T13_41_0'!$A:$C,3,0)</f>
        <v>245</v>
      </c>
      <c r="R266" s="12">
        <f>VLOOKUP(A266,'[2]RAIS_workers_2025-04-02T14_01_0'!$A:$C,3,0)</f>
        <v>1545</v>
      </c>
      <c r="S266" s="12">
        <f>VLOOKUP(A266,'[3]RAIS_workers_2025-04-02T14_32_3'!$A:$C,3,0)</f>
        <v>3963</v>
      </c>
      <c r="T266" s="70">
        <f>VLOOKUP(A266,[4]consulta3255115!$A:$D,3,0)</f>
        <v>1958.53268032201</v>
      </c>
      <c r="U266" s="76">
        <v>9.9205793529375613E-2</v>
      </c>
      <c r="V266" s="12">
        <v>7309</v>
      </c>
      <c r="W266" s="77">
        <v>3.3951053897298064E-2</v>
      </c>
      <c r="X266" s="12">
        <f>IFERROR(VLOOKUP(A266,[5]cnes_cnv_leiintbr173714187_32_1!$A:$C,3,0),0)</f>
        <v>0</v>
      </c>
      <c r="Y266" s="5">
        <f>IFERROR(VLOOKUP(A266,[6]cnes_cnv_leiintbr174300187_32_1!$A:$C,3,0),0)</f>
        <v>5</v>
      </c>
      <c r="Z266" s="12">
        <f>IFERROR(VLOOKUP(A266,[7]cnes_cnv_leiintbr175117187_32_1!$A:$C,3,0),0)</f>
        <v>4</v>
      </c>
      <c r="AA266" s="18">
        <f>IFERROR(VLOOKUP(A266,[8]cnes_cnv_leiintbr180027187_32_1!$A:$C,3,0),0)</f>
        <v>0</v>
      </c>
      <c r="AB266" s="72">
        <f t="shared" si="12"/>
        <v>365.45</v>
      </c>
      <c r="AC266" s="12">
        <v>1622</v>
      </c>
      <c r="AD266" s="12">
        <v>501</v>
      </c>
      <c r="AE266" s="12">
        <v>437</v>
      </c>
      <c r="AF266" s="12">
        <v>607</v>
      </c>
      <c r="AG266" s="12">
        <v>245</v>
      </c>
      <c r="AH266" s="19">
        <v>-4.1145242357665257E-3</v>
      </c>
      <c r="AI266" s="12">
        <v>3</v>
      </c>
      <c r="AJ266" s="12">
        <f t="shared" si="13"/>
        <v>6.666666666666667</v>
      </c>
      <c r="AK266" s="12">
        <v>139</v>
      </c>
      <c r="AL266" s="5">
        <v>0</v>
      </c>
      <c r="AM266" s="5">
        <v>20</v>
      </c>
      <c r="AN266" s="72">
        <v>8.0321285140562249E-2</v>
      </c>
      <c r="AO266" s="18">
        <v>0</v>
      </c>
      <c r="AP266" s="5">
        <f>IFERROR(VLOOKUP(A266,[9]cnes_cnv_leiintbr135436200_238_!$A:$E,5,0),0)</f>
        <v>1</v>
      </c>
      <c r="AQ266" s="5">
        <v>0</v>
      </c>
      <c r="AR266" s="5">
        <v>0</v>
      </c>
      <c r="AS266" s="5">
        <v>2</v>
      </c>
      <c r="AT266" s="5">
        <v>0</v>
      </c>
      <c r="AU266" s="5">
        <v>11</v>
      </c>
      <c r="AV266" s="5">
        <v>0</v>
      </c>
      <c r="AW266" s="5">
        <v>0</v>
      </c>
      <c r="AX266" s="5">
        <f t="shared" si="14"/>
        <v>0.19801980198019803</v>
      </c>
      <c r="AY266" s="12">
        <v>17</v>
      </c>
      <c r="AZ266" s="73">
        <v>0.41666666666666669</v>
      </c>
      <c r="BA266" s="12">
        <v>1747</v>
      </c>
      <c r="BB266" s="73">
        <v>0.69119070667957405</v>
      </c>
      <c r="BC266" s="12">
        <v>101</v>
      </c>
      <c r="BD266" s="12">
        <v>349</v>
      </c>
      <c r="BE266" s="12">
        <v>99</v>
      </c>
      <c r="BF266" s="12">
        <v>61</v>
      </c>
      <c r="BG266" s="12">
        <v>18</v>
      </c>
      <c r="BH266" s="12">
        <v>5</v>
      </c>
      <c r="BI266" s="12">
        <v>50</v>
      </c>
      <c r="BJ266" s="12">
        <v>9</v>
      </c>
      <c r="BK266" s="12">
        <v>4</v>
      </c>
      <c r="BL266" s="12">
        <v>37</v>
      </c>
      <c r="BM266" s="74">
        <v>0.80162500000000003</v>
      </c>
      <c r="BN266" s="72">
        <v>12.233111655582775</v>
      </c>
      <c r="BO266" s="5">
        <v>1</v>
      </c>
    </row>
    <row r="267" spans="1:67">
      <c r="A267" s="9">
        <v>31011</v>
      </c>
      <c r="B267" s="9" t="s">
        <v>335</v>
      </c>
      <c r="C267" s="9" t="s">
        <v>323</v>
      </c>
      <c r="D267" s="12">
        <v>208931</v>
      </c>
      <c r="E267" s="12">
        <v>16089</v>
      </c>
      <c r="F267" s="12">
        <v>15552</v>
      </c>
      <c r="G267" s="12">
        <v>13994</v>
      </c>
      <c r="H267" s="12">
        <v>15234</v>
      </c>
      <c r="I267" s="12">
        <v>36507</v>
      </c>
      <c r="J267" s="12">
        <v>36878</v>
      </c>
      <c r="K267" s="12">
        <v>26927</v>
      </c>
      <c r="L267" s="12">
        <v>21042</v>
      </c>
      <c r="M267" s="12">
        <v>14344</v>
      </c>
      <c r="N267" s="12">
        <v>8067</v>
      </c>
      <c r="O267" s="12">
        <v>4297</v>
      </c>
      <c r="P267" s="12">
        <v>37794</v>
      </c>
      <c r="Q267" s="12">
        <f>VLOOKUP(A267,'[1]RAIS_workers_2025-04-02T13_41_0'!$A:$C,3,0)</f>
        <v>203</v>
      </c>
      <c r="R267" s="12">
        <f>VLOOKUP(A267,'[2]RAIS_workers_2025-04-02T14_01_0'!$A:$C,3,0)</f>
        <v>759</v>
      </c>
      <c r="S267" s="12">
        <f>VLOOKUP(A267,'[3]RAIS_workers_2025-04-02T14_32_3'!$A:$C,3,0)</f>
        <v>6299</v>
      </c>
      <c r="T267" s="70">
        <f>VLOOKUP(A267,[4]consulta3255115!$A:$D,3,0)</f>
        <v>1235.71229761012</v>
      </c>
      <c r="U267" s="76">
        <v>1.0490616562768953</v>
      </c>
      <c r="V267" s="12">
        <v>13204</v>
      </c>
      <c r="W267" s="77">
        <v>5.8182401025805415E-2</v>
      </c>
      <c r="X267" s="12">
        <f>IFERROR(VLOOKUP(A267,[5]cnes_cnv_leiintbr173714187_32_1!$A:$C,3,0),0)</f>
        <v>0</v>
      </c>
      <c r="Y267" s="5">
        <f>IFERROR(VLOOKUP(A267,[6]cnes_cnv_leiintbr174300187_32_1!$A:$C,3,0),0)</f>
        <v>0</v>
      </c>
      <c r="Z267" s="12">
        <f>IFERROR(VLOOKUP(A267,[7]cnes_cnv_leiintbr175117187_32_1!$A:$C,3,0),0)</f>
        <v>0</v>
      </c>
      <c r="AA267" s="18">
        <f>IFERROR(VLOOKUP(A267,[8]cnes_cnv_leiintbr180027187_32_1!$A:$C,3,0),0)</f>
        <v>0</v>
      </c>
      <c r="AB267" s="72">
        <f t="shared" si="12"/>
        <v>227.65517241379311</v>
      </c>
      <c r="AC267" s="12">
        <v>1757</v>
      </c>
      <c r="AD267" s="12">
        <v>338</v>
      </c>
      <c r="AE267" s="12">
        <v>239</v>
      </c>
      <c r="AF267" s="12">
        <v>182</v>
      </c>
      <c r="AG267" s="12">
        <v>203</v>
      </c>
      <c r="AH267" s="19">
        <v>-4.0164299176970175E-4</v>
      </c>
      <c r="AI267" s="12">
        <v>6</v>
      </c>
      <c r="AJ267" s="12">
        <f t="shared" si="13"/>
        <v>9.6666666666666661</v>
      </c>
      <c r="AK267" s="12">
        <v>22</v>
      </c>
      <c r="AL267" s="5">
        <v>1</v>
      </c>
      <c r="AM267" s="5">
        <v>58</v>
      </c>
      <c r="AN267" s="72">
        <v>0.166189111747851</v>
      </c>
      <c r="AO267" s="18">
        <v>0</v>
      </c>
      <c r="AP267" s="5">
        <f>IFERROR(VLOOKUP(A267,[9]cnes_cnv_leiintbr135436200_238_!$A:$E,5,0),0)</f>
        <v>4</v>
      </c>
      <c r="AQ267" s="5">
        <v>0</v>
      </c>
      <c r="AR267" s="5">
        <v>0</v>
      </c>
      <c r="AS267" s="5">
        <v>0</v>
      </c>
      <c r="AT267" s="5">
        <v>0</v>
      </c>
      <c r="AU267" s="5">
        <v>24</v>
      </c>
      <c r="AV267" s="5">
        <v>0</v>
      </c>
      <c r="AW267" s="5">
        <v>0</v>
      </c>
      <c r="AX267" s="5">
        <f t="shared" si="14"/>
        <v>0.75324675324675328</v>
      </c>
      <c r="AY267" s="12">
        <v>24</v>
      </c>
      <c r="AZ267" s="71">
        <v>1</v>
      </c>
      <c r="BA267" s="12">
        <v>2201</v>
      </c>
      <c r="BB267" s="73">
        <v>0.67887109077040431</v>
      </c>
      <c r="BC267" s="12">
        <v>77</v>
      </c>
      <c r="BD267" s="12">
        <v>315</v>
      </c>
      <c r="BE267" s="12">
        <v>99</v>
      </c>
      <c r="BF267" s="12">
        <v>0</v>
      </c>
      <c r="BG267" s="12">
        <v>1</v>
      </c>
      <c r="BH267" s="12">
        <v>4</v>
      </c>
      <c r="BI267" s="12">
        <v>58</v>
      </c>
      <c r="BJ267" s="12">
        <v>5</v>
      </c>
      <c r="BK267" s="12">
        <v>0</v>
      </c>
      <c r="BL267" s="12">
        <v>54</v>
      </c>
      <c r="BM267" s="74">
        <v>0.79335714285714298</v>
      </c>
      <c r="BN267" s="72">
        <v>11.24799679487184</v>
      </c>
      <c r="BO267" s="5">
        <v>5</v>
      </c>
    </row>
    <row r="268" spans="1:67">
      <c r="A268" s="9">
        <v>31012</v>
      </c>
      <c r="B268" s="9" t="s">
        <v>328</v>
      </c>
      <c r="C268" s="9" t="s">
        <v>323</v>
      </c>
      <c r="D268" s="12">
        <v>162498</v>
      </c>
      <c r="E268" s="12">
        <v>13051</v>
      </c>
      <c r="F268" s="12">
        <v>12693</v>
      </c>
      <c r="G268" s="12">
        <v>11198</v>
      </c>
      <c r="H268" s="12">
        <v>11200</v>
      </c>
      <c r="I268" s="12">
        <v>25966</v>
      </c>
      <c r="J268" s="12">
        <v>25558</v>
      </c>
      <c r="K268" s="12">
        <v>20207</v>
      </c>
      <c r="L268" s="12">
        <v>16976</v>
      </c>
      <c r="M268" s="12">
        <v>12532</v>
      </c>
      <c r="N268" s="12">
        <v>8044</v>
      </c>
      <c r="O268" s="12">
        <v>5073</v>
      </c>
      <c r="P268" s="12">
        <v>21494</v>
      </c>
      <c r="Q268" s="12">
        <f>VLOOKUP(A268,'[1]RAIS_workers_2025-04-02T13_41_0'!$A:$C,3,0)</f>
        <v>149</v>
      </c>
      <c r="R268" s="12">
        <f>VLOOKUP(A268,'[2]RAIS_workers_2025-04-02T14_01_0'!$A:$C,3,0)</f>
        <v>526</v>
      </c>
      <c r="S268" s="12">
        <f>VLOOKUP(A268,'[3]RAIS_workers_2025-04-02T14_32_3'!$A:$C,3,0)</f>
        <v>4047</v>
      </c>
      <c r="T268" s="70">
        <f>VLOOKUP(A268,[4]consulta3255115!$A:$D,3,0)</f>
        <v>1195.2421491623099</v>
      </c>
      <c r="U268" s="76">
        <v>0.88097981217302135</v>
      </c>
      <c r="V268" s="12">
        <v>5730</v>
      </c>
      <c r="W268" s="77">
        <v>6.5055762081784388E-2</v>
      </c>
      <c r="X268" s="12">
        <f>IFERROR(VLOOKUP(A268,[5]cnes_cnv_leiintbr173714187_32_1!$A:$C,3,0),0)</f>
        <v>0</v>
      </c>
      <c r="Y268" s="5">
        <f>IFERROR(VLOOKUP(A268,[6]cnes_cnv_leiintbr174300187_32_1!$A:$C,3,0),0)</f>
        <v>0</v>
      </c>
      <c r="Z268" s="12">
        <f>IFERROR(VLOOKUP(A268,[7]cnes_cnv_leiintbr175117187_32_1!$A:$C,3,0),0)</f>
        <v>0</v>
      </c>
      <c r="AA268" s="18">
        <f>IFERROR(VLOOKUP(A268,[8]cnes_cnv_leiintbr180027187_32_1!$A:$C,3,0),0)</f>
        <v>0</v>
      </c>
      <c r="AB268" s="72">
        <f t="shared" si="12"/>
        <v>358.125</v>
      </c>
      <c r="AC268" s="12">
        <v>1199</v>
      </c>
      <c r="AD268" s="12">
        <v>255</v>
      </c>
      <c r="AE268" s="12">
        <v>160</v>
      </c>
      <c r="AF268" s="12">
        <v>111</v>
      </c>
      <c r="AG268" s="12">
        <v>149</v>
      </c>
      <c r="AH268" s="19">
        <v>-2.2093090596776443E-3</v>
      </c>
      <c r="AI268" s="12">
        <v>3</v>
      </c>
      <c r="AJ268" s="12">
        <f t="shared" si="13"/>
        <v>5.333333333333333</v>
      </c>
      <c r="AK268" s="12">
        <v>9</v>
      </c>
      <c r="AL268" s="5">
        <v>0</v>
      </c>
      <c r="AM268" s="5">
        <v>16</v>
      </c>
      <c r="AN268" s="72">
        <v>6.8965517241379309E-2</v>
      </c>
      <c r="AO268" s="18">
        <v>0</v>
      </c>
      <c r="AP268" s="5">
        <f>IFERROR(VLOOKUP(A268,[9]cnes_cnv_leiintbr135436200_238_!$A:$E,5,0),0)</f>
        <v>1</v>
      </c>
      <c r="AQ268" s="5">
        <v>0</v>
      </c>
      <c r="AR268" s="5">
        <v>0</v>
      </c>
      <c r="AS268" s="5">
        <v>0</v>
      </c>
      <c r="AT268" s="5">
        <v>0</v>
      </c>
      <c r="AU268" s="5">
        <v>7</v>
      </c>
      <c r="AV268" s="5">
        <v>0</v>
      </c>
      <c r="AW268" s="5">
        <v>0</v>
      </c>
      <c r="AX268" s="5">
        <f t="shared" si="14"/>
        <v>0.31372549019607843</v>
      </c>
      <c r="AY268" s="12">
        <v>1</v>
      </c>
      <c r="AZ268" s="73">
        <v>0</v>
      </c>
      <c r="BA268" s="12">
        <v>1480</v>
      </c>
      <c r="BB268" s="73">
        <v>1</v>
      </c>
      <c r="BC268" s="12">
        <v>51</v>
      </c>
      <c r="BD268" s="12">
        <v>200</v>
      </c>
      <c r="BE268" s="12">
        <v>40</v>
      </c>
      <c r="BF268" s="12">
        <v>0</v>
      </c>
      <c r="BG268" s="12">
        <v>8</v>
      </c>
      <c r="BH268" s="12">
        <v>3</v>
      </c>
      <c r="BI268" s="12">
        <v>53</v>
      </c>
      <c r="BJ268" s="12">
        <v>3</v>
      </c>
      <c r="BK268" s="12">
        <v>0</v>
      </c>
      <c r="BL268" s="12">
        <v>27</v>
      </c>
      <c r="BM268" s="74">
        <v>0.79437499999999994</v>
      </c>
      <c r="BN268" s="72">
        <v>12.917555081734175</v>
      </c>
      <c r="BO268" s="5">
        <v>2</v>
      </c>
    </row>
    <row r="269" spans="1:67">
      <c r="A269" s="9">
        <v>31013</v>
      </c>
      <c r="B269" s="9" t="s">
        <v>370</v>
      </c>
      <c r="C269" s="9" t="s">
        <v>323</v>
      </c>
      <c r="D269" s="12">
        <v>82125</v>
      </c>
      <c r="E269" s="12">
        <v>6117</v>
      </c>
      <c r="F269" s="12">
        <v>6033</v>
      </c>
      <c r="G269" s="12">
        <v>5401</v>
      </c>
      <c r="H269" s="12">
        <v>5308</v>
      </c>
      <c r="I269" s="12">
        <v>12483</v>
      </c>
      <c r="J269" s="12">
        <v>12243</v>
      </c>
      <c r="K269" s="12">
        <v>10685</v>
      </c>
      <c r="L269" s="12">
        <v>9374</v>
      </c>
      <c r="M269" s="12">
        <v>6967</v>
      </c>
      <c r="N269" s="12">
        <v>4718</v>
      </c>
      <c r="O269" s="12">
        <v>2796</v>
      </c>
      <c r="P269" s="12">
        <v>11498</v>
      </c>
      <c r="Q269" s="12">
        <f>VLOOKUP(A269,'[1]RAIS_workers_2025-04-02T13_41_0'!$A:$C,3,0)</f>
        <v>106</v>
      </c>
      <c r="R269" s="12">
        <f>VLOOKUP(A269,'[2]RAIS_workers_2025-04-02T14_01_0'!$A:$C,3,0)</f>
        <v>247</v>
      </c>
      <c r="S269" s="12">
        <f>VLOOKUP(A269,'[3]RAIS_workers_2025-04-02T14_32_3'!$A:$C,3,0)</f>
        <v>2274</v>
      </c>
      <c r="T269" s="70">
        <f>VLOOKUP(A269,[4]consulta3255115!$A:$D,3,0)</f>
        <v>1236.1106875477601</v>
      </c>
      <c r="U269" s="76">
        <v>0.78221185164961338</v>
      </c>
      <c r="V269" s="12">
        <v>4164</v>
      </c>
      <c r="W269" s="77">
        <v>3.8403990024937655E-2</v>
      </c>
      <c r="X269" s="12">
        <f>IFERROR(VLOOKUP(A269,[5]cnes_cnv_leiintbr173714187_32_1!$A:$C,3,0),0)</f>
        <v>0</v>
      </c>
      <c r="Y269" s="5">
        <f>IFERROR(VLOOKUP(A269,[6]cnes_cnv_leiintbr174300187_32_1!$A:$C,3,0),0)</f>
        <v>0</v>
      </c>
      <c r="Z269" s="12">
        <f>IFERROR(VLOOKUP(A269,[7]cnes_cnv_leiintbr175117187_32_1!$A:$C,3,0),0)</f>
        <v>0</v>
      </c>
      <c r="AA269" s="18">
        <f>IFERROR(VLOOKUP(A269,[8]cnes_cnv_leiintbr180027187_32_1!$A:$C,3,0),0)</f>
        <v>0</v>
      </c>
      <c r="AB269" s="72">
        <f t="shared" si="12"/>
        <v>244.94117647058823</v>
      </c>
      <c r="AC269" s="12">
        <v>713</v>
      </c>
      <c r="AD269" s="12">
        <v>87</v>
      </c>
      <c r="AE269" s="12">
        <v>76</v>
      </c>
      <c r="AF269" s="12">
        <v>84</v>
      </c>
      <c r="AG269" s="12">
        <v>106</v>
      </c>
      <c r="AH269" s="19">
        <v>-7.9636975877549476E-3</v>
      </c>
      <c r="AI269" s="12">
        <v>4</v>
      </c>
      <c r="AJ269" s="12">
        <f t="shared" si="13"/>
        <v>4.25</v>
      </c>
      <c r="AK269" s="12">
        <v>5</v>
      </c>
      <c r="AL269" s="5">
        <v>0</v>
      </c>
      <c r="AM269" s="5">
        <v>17</v>
      </c>
      <c r="AN269" s="72">
        <v>7.6576576576576572E-2</v>
      </c>
      <c r="AO269" s="18">
        <v>0</v>
      </c>
      <c r="AP269" s="5">
        <f>IFERROR(VLOOKUP(A269,[9]cnes_cnv_leiintbr135436200_238_!$A:$E,5,0),0)</f>
        <v>3</v>
      </c>
      <c r="AQ269" s="5">
        <v>0</v>
      </c>
      <c r="AR269" s="5">
        <v>0</v>
      </c>
      <c r="AS269" s="5">
        <v>0</v>
      </c>
      <c r="AT269" s="5">
        <v>0</v>
      </c>
      <c r="AU269" s="5">
        <v>5</v>
      </c>
      <c r="AV269" s="5">
        <v>0</v>
      </c>
      <c r="AW269" s="5">
        <v>0</v>
      </c>
      <c r="AX269" s="5">
        <f t="shared" si="14"/>
        <v>0.39534883720930231</v>
      </c>
      <c r="AY269" s="12">
        <v>0</v>
      </c>
      <c r="AZ269" s="73">
        <v>0</v>
      </c>
      <c r="BA269" s="12">
        <v>975</v>
      </c>
      <c r="BB269" s="73">
        <v>0.5905383360522023</v>
      </c>
      <c r="BC269" s="12">
        <v>43</v>
      </c>
      <c r="BD269" s="12">
        <v>139</v>
      </c>
      <c r="BE269" s="12">
        <v>27</v>
      </c>
      <c r="BF269" s="12">
        <v>0</v>
      </c>
      <c r="BG269" s="12">
        <v>0</v>
      </c>
      <c r="BH269" s="12">
        <v>4</v>
      </c>
      <c r="BI269" s="12">
        <v>23</v>
      </c>
      <c r="BJ269" s="12">
        <v>4</v>
      </c>
      <c r="BK269" s="12">
        <v>0</v>
      </c>
      <c r="BL269" s="12">
        <v>30</v>
      </c>
      <c r="BM269" s="74">
        <v>0.79460000000000008</v>
      </c>
      <c r="BN269" s="72">
        <v>11.820996341120191</v>
      </c>
      <c r="BO269" s="5">
        <v>1</v>
      </c>
    </row>
    <row r="270" spans="1:67">
      <c r="A270" s="9">
        <v>31014</v>
      </c>
      <c r="B270" s="9" t="s">
        <v>326</v>
      </c>
      <c r="C270" s="9" t="s">
        <v>323</v>
      </c>
      <c r="D270" s="12">
        <v>188293</v>
      </c>
      <c r="E270" s="12">
        <v>13730</v>
      </c>
      <c r="F270" s="12">
        <v>13661</v>
      </c>
      <c r="G270" s="12">
        <v>12327</v>
      </c>
      <c r="H270" s="12">
        <v>12117</v>
      </c>
      <c r="I270" s="12">
        <v>27687</v>
      </c>
      <c r="J270" s="12">
        <v>28487</v>
      </c>
      <c r="K270" s="12">
        <v>24389</v>
      </c>
      <c r="L270" s="12">
        <v>21989</v>
      </c>
      <c r="M270" s="12">
        <v>16444</v>
      </c>
      <c r="N270" s="12">
        <v>10910</v>
      </c>
      <c r="O270" s="12">
        <v>6552</v>
      </c>
      <c r="P270" s="12">
        <v>23377</v>
      </c>
      <c r="Q270" s="12">
        <f>VLOOKUP(A270,'[1]RAIS_workers_2025-04-02T13_41_0'!$A:$C,3,0)</f>
        <v>129</v>
      </c>
      <c r="R270" s="12">
        <f>VLOOKUP(A270,'[2]RAIS_workers_2025-04-02T14_01_0'!$A:$C,3,0)</f>
        <v>356</v>
      </c>
      <c r="S270" s="12">
        <f>VLOOKUP(A270,'[3]RAIS_workers_2025-04-02T14_32_3'!$A:$C,3,0)</f>
        <v>4055</v>
      </c>
      <c r="T270" s="70">
        <f>VLOOKUP(A270,[4]consulta3255115!$A:$D,3,0)</f>
        <v>1248.6096247073599</v>
      </c>
      <c r="U270" s="76">
        <v>0.65360202650598698</v>
      </c>
      <c r="V270" s="12">
        <v>7152</v>
      </c>
      <c r="W270" s="77">
        <v>3.9383810492660952E-2</v>
      </c>
      <c r="X270" s="12">
        <f>IFERROR(VLOOKUP(A270,[5]cnes_cnv_leiintbr173714187_32_1!$A:$C,3,0),0)</f>
        <v>0</v>
      </c>
      <c r="Y270" s="5">
        <f>IFERROR(VLOOKUP(A270,[6]cnes_cnv_leiintbr174300187_32_1!$A:$C,3,0),0)</f>
        <v>0</v>
      </c>
      <c r="Z270" s="12">
        <f>IFERROR(VLOOKUP(A270,[7]cnes_cnv_leiintbr175117187_32_1!$A:$C,3,0),0)</f>
        <v>0</v>
      </c>
      <c r="AA270" s="18">
        <f>IFERROR(VLOOKUP(A270,[8]cnes_cnv_leiintbr180027187_32_1!$A:$C,3,0),0)</f>
        <v>0</v>
      </c>
      <c r="AB270" s="72">
        <f t="shared" si="12"/>
        <v>255.42857142857142</v>
      </c>
      <c r="AC270" s="12">
        <v>1413</v>
      </c>
      <c r="AD270" s="12">
        <v>206</v>
      </c>
      <c r="AE270" s="12">
        <v>72</v>
      </c>
      <c r="AF270" s="12">
        <v>78</v>
      </c>
      <c r="AG270" s="12">
        <v>129</v>
      </c>
      <c r="AH270" s="19">
        <v>-1.2164643323623325E-3</v>
      </c>
      <c r="AI270" s="12">
        <v>8</v>
      </c>
      <c r="AJ270" s="12">
        <f t="shared" si="13"/>
        <v>3.5</v>
      </c>
      <c r="AK270" s="12">
        <v>16</v>
      </c>
      <c r="AL270" s="5">
        <v>0</v>
      </c>
      <c r="AM270" s="5">
        <v>28</v>
      </c>
      <c r="AN270" s="72">
        <v>7.9545454545454544E-2</v>
      </c>
      <c r="AO270" s="18">
        <v>0</v>
      </c>
      <c r="AP270" s="5">
        <f>IFERROR(VLOOKUP(A270,[9]cnes_cnv_leiintbr135436200_238_!$A:$E,5,0),0)</f>
        <v>1</v>
      </c>
      <c r="AQ270" s="5">
        <v>0</v>
      </c>
      <c r="AR270" s="5">
        <v>0</v>
      </c>
      <c r="AS270" s="5">
        <v>0</v>
      </c>
      <c r="AT270" s="5">
        <v>0</v>
      </c>
      <c r="AU270" s="5">
        <v>18</v>
      </c>
      <c r="AV270" s="5">
        <v>0</v>
      </c>
      <c r="AW270" s="5">
        <v>0</v>
      </c>
      <c r="AX270" s="5">
        <f t="shared" si="14"/>
        <v>1.2173913043478262</v>
      </c>
      <c r="AY270" s="12">
        <v>19</v>
      </c>
      <c r="AZ270" s="71">
        <v>1</v>
      </c>
      <c r="BA270" s="12">
        <v>1569</v>
      </c>
      <c r="BB270" s="73">
        <v>0.48158640226628896</v>
      </c>
      <c r="BC270" s="12">
        <v>23</v>
      </c>
      <c r="BD270" s="12">
        <v>229</v>
      </c>
      <c r="BE270" s="12">
        <v>58</v>
      </c>
      <c r="BF270" s="12">
        <v>0</v>
      </c>
      <c r="BG270" s="12">
        <v>12</v>
      </c>
      <c r="BH270" s="12">
        <v>2</v>
      </c>
      <c r="BI270" s="12">
        <v>47</v>
      </c>
      <c r="BJ270" s="12">
        <v>5</v>
      </c>
      <c r="BK270" s="12">
        <v>2</v>
      </c>
      <c r="BL270" s="12">
        <v>32</v>
      </c>
      <c r="BM270" s="74">
        <v>0.78931249999999997</v>
      </c>
      <c r="BN270" s="72">
        <v>12.789139948200399</v>
      </c>
      <c r="BO270" s="5">
        <v>2</v>
      </c>
    </row>
    <row r="271" spans="1:67">
      <c r="A271" s="9">
        <v>31015</v>
      </c>
      <c r="B271" s="9" t="s">
        <v>382</v>
      </c>
      <c r="C271" s="9" t="s">
        <v>323</v>
      </c>
      <c r="D271" s="12">
        <v>275107</v>
      </c>
      <c r="E271" s="12">
        <v>20307</v>
      </c>
      <c r="F271" s="12">
        <v>19861</v>
      </c>
      <c r="G271" s="12">
        <v>18205</v>
      </c>
      <c r="H271" s="12">
        <v>18763</v>
      </c>
      <c r="I271" s="12">
        <v>42711</v>
      </c>
      <c r="J271" s="12">
        <v>43157</v>
      </c>
      <c r="K271" s="12">
        <v>36860</v>
      </c>
      <c r="L271" s="12">
        <v>30375</v>
      </c>
      <c r="M271" s="12">
        <v>22544</v>
      </c>
      <c r="N271" s="12">
        <v>13901</v>
      </c>
      <c r="O271" s="12">
        <v>8423</v>
      </c>
      <c r="P271" s="12">
        <v>57696</v>
      </c>
      <c r="Q271" s="12">
        <f>VLOOKUP(A271,'[1]RAIS_workers_2025-04-02T13_41_0'!$A:$C,3,0)</f>
        <v>424</v>
      </c>
      <c r="R271" s="12">
        <f>VLOOKUP(A271,'[2]RAIS_workers_2025-04-02T14_01_0'!$A:$C,3,0)</f>
        <v>1592</v>
      </c>
      <c r="S271" s="12">
        <f>VLOOKUP(A271,'[3]RAIS_workers_2025-04-02T14_32_3'!$A:$C,3,0)</f>
        <v>8259</v>
      </c>
      <c r="T271" s="70">
        <f>VLOOKUP(A271,[4]consulta3255115!$A:$D,3,0)</f>
        <v>1327.45270508813</v>
      </c>
      <c r="U271" s="76">
        <v>0.58632232968247067</v>
      </c>
      <c r="V271" s="12">
        <v>36314</v>
      </c>
      <c r="W271" s="77">
        <v>-3.4303905156563021E-3</v>
      </c>
      <c r="X271" s="12">
        <f>IFERROR(VLOOKUP(A271,[5]cnes_cnv_leiintbr173714187_32_1!$A:$C,3,0),0)</f>
        <v>16</v>
      </c>
      <c r="Y271" s="5">
        <f>IFERROR(VLOOKUP(A271,[6]cnes_cnv_leiintbr174300187_32_1!$A:$C,3,0),0)</f>
        <v>2</v>
      </c>
      <c r="Z271" s="12">
        <f>IFERROR(VLOOKUP(A271,[7]cnes_cnv_leiintbr175117187_32_1!$A:$C,3,0),0)</f>
        <v>13</v>
      </c>
      <c r="AA271" s="18">
        <f>IFERROR(VLOOKUP(A271,[8]cnes_cnv_leiintbr180027187_32_1!$A:$C,3,0),0)</f>
        <v>22</v>
      </c>
      <c r="AB271" s="72">
        <f t="shared" si="12"/>
        <v>437.51807228915663</v>
      </c>
      <c r="AC271" s="12">
        <v>2714</v>
      </c>
      <c r="AD271" s="12">
        <v>738</v>
      </c>
      <c r="AE271" s="12">
        <v>495</v>
      </c>
      <c r="AF271" s="12">
        <v>359</v>
      </c>
      <c r="AG271" s="12">
        <v>424</v>
      </c>
      <c r="AH271" s="19">
        <v>-2.9944560503700757E-3</v>
      </c>
      <c r="AI271" s="12">
        <v>7</v>
      </c>
      <c r="AJ271" s="12">
        <f t="shared" si="13"/>
        <v>11.857142857142858</v>
      </c>
      <c r="AK271" s="12">
        <v>62</v>
      </c>
      <c r="AL271" s="5">
        <v>0</v>
      </c>
      <c r="AM271" s="5">
        <v>83</v>
      </c>
      <c r="AN271" s="72">
        <v>0.15601503759398497</v>
      </c>
      <c r="AO271" s="18">
        <v>2</v>
      </c>
      <c r="AP271" s="5">
        <f>IFERROR(VLOOKUP(A271,[9]cnes_cnv_leiintbr135436200_238_!$A:$E,5,0),0)</f>
        <v>21</v>
      </c>
      <c r="AQ271" s="5">
        <v>1</v>
      </c>
      <c r="AR271" s="5">
        <v>0</v>
      </c>
      <c r="AS271" s="5">
        <v>4</v>
      </c>
      <c r="AT271" s="5">
        <v>1</v>
      </c>
      <c r="AU271" s="5">
        <v>32</v>
      </c>
      <c r="AV271" s="5">
        <v>0</v>
      </c>
      <c r="AW271" s="5">
        <v>0</v>
      </c>
      <c r="AX271" s="5">
        <f t="shared" si="14"/>
        <v>0.46629213483146065</v>
      </c>
      <c r="AY271" s="12">
        <v>117</v>
      </c>
      <c r="AZ271" s="73">
        <v>-1.6613266880265811E-3</v>
      </c>
      <c r="BA271" s="12">
        <v>4080</v>
      </c>
      <c r="BB271" s="73">
        <v>0.61073825503355705</v>
      </c>
      <c r="BC271" s="12">
        <v>178</v>
      </c>
      <c r="BD271" s="12">
        <v>771</v>
      </c>
      <c r="BE271" s="12">
        <v>124</v>
      </c>
      <c r="BF271" s="12">
        <v>52</v>
      </c>
      <c r="BG271" s="12">
        <v>35</v>
      </c>
      <c r="BH271" s="12">
        <v>10</v>
      </c>
      <c r="BI271" s="12">
        <v>105</v>
      </c>
      <c r="BJ271" s="12">
        <v>7</v>
      </c>
      <c r="BK271" s="12">
        <v>5</v>
      </c>
      <c r="BL271" s="12">
        <v>84</v>
      </c>
      <c r="BM271" s="74">
        <v>0.78446153846153854</v>
      </c>
      <c r="BN271" s="72">
        <v>12.399426870935747</v>
      </c>
      <c r="BO271" s="5">
        <v>1</v>
      </c>
    </row>
    <row r="272" spans="1:67">
      <c r="A272" s="9">
        <v>31016</v>
      </c>
      <c r="B272" s="9" t="s">
        <v>361</v>
      </c>
      <c r="C272" s="9" t="s">
        <v>323</v>
      </c>
      <c r="D272" s="12">
        <v>119174</v>
      </c>
      <c r="E272" s="12">
        <v>8603</v>
      </c>
      <c r="F272" s="12">
        <v>8455</v>
      </c>
      <c r="G272" s="12">
        <v>7617</v>
      </c>
      <c r="H272" s="12">
        <v>7755</v>
      </c>
      <c r="I272" s="12">
        <v>17945</v>
      </c>
      <c r="J272" s="12">
        <v>18242</v>
      </c>
      <c r="K272" s="12">
        <v>16092</v>
      </c>
      <c r="L272" s="12">
        <v>13447</v>
      </c>
      <c r="M272" s="12">
        <v>10243</v>
      </c>
      <c r="N272" s="12">
        <v>6724</v>
      </c>
      <c r="O272" s="12">
        <v>4051</v>
      </c>
      <c r="P272" s="12">
        <v>23240</v>
      </c>
      <c r="Q272" s="12">
        <f>VLOOKUP(A272,'[1]RAIS_workers_2025-04-02T13_41_0'!$A:$C,3,0)</f>
        <v>126</v>
      </c>
      <c r="R272" s="12">
        <f>VLOOKUP(A272,'[2]RAIS_workers_2025-04-02T14_01_0'!$A:$C,3,0)</f>
        <v>579</v>
      </c>
      <c r="S272" s="12">
        <f>VLOOKUP(A272,'[3]RAIS_workers_2025-04-02T14_32_3'!$A:$C,3,0)</f>
        <v>3787</v>
      </c>
      <c r="T272" s="70">
        <f>VLOOKUP(A272,[4]consulta3255115!$A:$D,3,0)</f>
        <v>1248.8335367053801</v>
      </c>
      <c r="U272" s="76">
        <v>0.69026831582819415</v>
      </c>
      <c r="V272" s="12">
        <v>8381</v>
      </c>
      <c r="W272" s="77">
        <v>1.0245901639344262E-2</v>
      </c>
      <c r="X272" s="12">
        <f>IFERROR(VLOOKUP(A272,[5]cnes_cnv_leiintbr173714187_32_1!$A:$C,3,0),0)</f>
        <v>0</v>
      </c>
      <c r="Y272" s="5">
        <f>IFERROR(VLOOKUP(A272,[6]cnes_cnv_leiintbr174300187_32_1!$A:$C,3,0),0)</f>
        <v>0</v>
      </c>
      <c r="Z272" s="12">
        <f>IFERROR(VLOOKUP(A272,[7]cnes_cnv_leiintbr175117187_32_1!$A:$C,3,0),0)</f>
        <v>0</v>
      </c>
      <c r="AA272" s="18">
        <f>IFERROR(VLOOKUP(A272,[8]cnes_cnv_leiintbr180027187_32_1!$A:$C,3,0),0)</f>
        <v>0</v>
      </c>
      <c r="AB272" s="72">
        <f t="shared" si="12"/>
        <v>199.54761904761904</v>
      </c>
      <c r="AC272" s="12">
        <v>1090</v>
      </c>
      <c r="AD272" s="12">
        <v>297</v>
      </c>
      <c r="AE272" s="12">
        <v>150</v>
      </c>
      <c r="AF272" s="12">
        <v>132</v>
      </c>
      <c r="AG272" s="12">
        <v>126</v>
      </c>
      <c r="AH272" s="19">
        <v>-6.1676641090908646E-3</v>
      </c>
      <c r="AI272" s="12">
        <v>4</v>
      </c>
      <c r="AJ272" s="12">
        <f t="shared" si="13"/>
        <v>10.5</v>
      </c>
      <c r="AK272" s="12">
        <v>16</v>
      </c>
      <c r="AL272" s="5">
        <v>0</v>
      </c>
      <c r="AM272" s="5">
        <v>42</v>
      </c>
      <c r="AN272" s="72">
        <v>0.17427385892116182</v>
      </c>
      <c r="AO272" s="18">
        <v>0</v>
      </c>
      <c r="AP272" s="5">
        <f>IFERROR(VLOOKUP(A272,[9]cnes_cnv_leiintbr135436200_238_!$A:$E,5,0),0)</f>
        <v>8</v>
      </c>
      <c r="AQ272" s="5">
        <v>0</v>
      </c>
      <c r="AR272" s="5">
        <v>0</v>
      </c>
      <c r="AS272" s="5">
        <v>1</v>
      </c>
      <c r="AT272" s="5">
        <v>0</v>
      </c>
      <c r="AU272" s="5">
        <v>17</v>
      </c>
      <c r="AV272" s="5">
        <v>0</v>
      </c>
      <c r="AW272" s="5">
        <v>0</v>
      </c>
      <c r="AX272" s="5">
        <f t="shared" si="14"/>
        <v>1.2727272727272727</v>
      </c>
      <c r="AY272" s="12">
        <v>16</v>
      </c>
      <c r="AZ272" s="71">
        <v>1</v>
      </c>
      <c r="BA272" s="12">
        <v>1193</v>
      </c>
      <c r="BB272" s="73">
        <v>0.57804232804232802</v>
      </c>
      <c r="BC272" s="12">
        <v>33</v>
      </c>
      <c r="BD272" s="12">
        <v>149</v>
      </c>
      <c r="BE272" s="12">
        <v>120</v>
      </c>
      <c r="BF272" s="12">
        <v>0</v>
      </c>
      <c r="BG272" s="12">
        <v>23</v>
      </c>
      <c r="BH272" s="12">
        <v>4</v>
      </c>
      <c r="BI272" s="12">
        <v>61</v>
      </c>
      <c r="BJ272" s="12">
        <v>3</v>
      </c>
      <c r="BK272" s="12">
        <v>0</v>
      </c>
      <c r="BL272" s="12">
        <v>28</v>
      </c>
      <c r="BM272" s="74">
        <v>0.80030000000000001</v>
      </c>
      <c r="BN272" s="72">
        <v>13.084640384343652</v>
      </c>
      <c r="BO272" s="5">
        <v>1</v>
      </c>
    </row>
    <row r="273" spans="1:67">
      <c r="A273" s="9">
        <v>31017</v>
      </c>
      <c r="B273" s="9" t="s">
        <v>352</v>
      </c>
      <c r="C273" s="9" t="s">
        <v>323</v>
      </c>
      <c r="D273" s="12">
        <v>154574</v>
      </c>
      <c r="E273" s="12">
        <v>8745</v>
      </c>
      <c r="F273" s="12">
        <v>9121</v>
      </c>
      <c r="G273" s="12">
        <v>9433</v>
      </c>
      <c r="H273" s="12">
        <v>9908</v>
      </c>
      <c r="I273" s="12">
        <v>23260</v>
      </c>
      <c r="J273" s="12">
        <v>23347</v>
      </c>
      <c r="K273" s="12">
        <v>22058</v>
      </c>
      <c r="L273" s="12">
        <v>19740</v>
      </c>
      <c r="M273" s="12">
        <v>14725</v>
      </c>
      <c r="N273" s="12">
        <v>9091</v>
      </c>
      <c r="O273" s="12">
        <v>5146</v>
      </c>
      <c r="P273" s="12">
        <v>52436</v>
      </c>
      <c r="Q273" s="12">
        <f>VLOOKUP(A273,'[1]RAIS_workers_2025-04-02T13_41_0'!$A:$C,3,0)</f>
        <v>416</v>
      </c>
      <c r="R273" s="12">
        <f>VLOOKUP(A273,'[2]RAIS_workers_2025-04-02T14_01_0'!$A:$C,3,0)</f>
        <v>1826</v>
      </c>
      <c r="S273" s="12">
        <f>VLOOKUP(A273,'[3]RAIS_workers_2025-04-02T14_32_3'!$A:$C,3,0)</f>
        <v>12281</v>
      </c>
      <c r="T273" s="70">
        <f>VLOOKUP(A273,[4]consulta3255115!$A:$D,3,0)</f>
        <v>1641.65709076852</v>
      </c>
      <c r="U273" s="76">
        <v>0.59083737472708742</v>
      </c>
      <c r="V273" s="12">
        <v>34179</v>
      </c>
      <c r="W273" s="77">
        <v>3.512160856967249E-4</v>
      </c>
      <c r="X273" s="12">
        <f>IFERROR(VLOOKUP(A273,[5]cnes_cnv_leiintbr173714187_32_1!$A:$C,3,0),0)</f>
        <v>0</v>
      </c>
      <c r="Y273" s="5">
        <f>IFERROR(VLOOKUP(A273,[6]cnes_cnv_leiintbr174300187_32_1!$A:$C,3,0),0)</f>
        <v>0</v>
      </c>
      <c r="Z273" s="12">
        <f>IFERROR(VLOOKUP(A273,[7]cnes_cnv_leiintbr175117187_32_1!$A:$C,3,0),0)</f>
        <v>0</v>
      </c>
      <c r="AA273" s="18">
        <f>IFERROR(VLOOKUP(A273,[8]cnes_cnv_leiintbr180027187_32_1!$A:$C,3,0),0)</f>
        <v>0</v>
      </c>
      <c r="AB273" s="72">
        <f t="shared" si="12"/>
        <v>397.43023255813955</v>
      </c>
      <c r="AC273" s="12">
        <v>3845</v>
      </c>
      <c r="AD273" s="12">
        <v>904</v>
      </c>
      <c r="AE273" s="12">
        <v>495</v>
      </c>
      <c r="AF273" s="12">
        <v>427</v>
      </c>
      <c r="AG273" s="12">
        <v>416</v>
      </c>
      <c r="AH273" s="19">
        <v>1.9780561123476925E-3</v>
      </c>
      <c r="AI273" s="12">
        <v>8</v>
      </c>
      <c r="AJ273" s="12">
        <f t="shared" si="13"/>
        <v>10.75</v>
      </c>
      <c r="AK273" s="12">
        <v>80</v>
      </c>
      <c r="AL273" s="5">
        <v>0</v>
      </c>
      <c r="AM273" s="5">
        <v>86</v>
      </c>
      <c r="AN273" s="72">
        <v>0.28289473684210525</v>
      </c>
      <c r="AO273" s="18">
        <v>0</v>
      </c>
      <c r="AP273" s="5">
        <f>IFERROR(VLOOKUP(A273,[9]cnes_cnv_leiintbr135436200_238_!$A:$E,5,0),0)</f>
        <v>12</v>
      </c>
      <c r="AQ273" s="5">
        <v>0</v>
      </c>
      <c r="AR273" s="5">
        <v>0</v>
      </c>
      <c r="AS273" s="5">
        <v>5</v>
      </c>
      <c r="AT273" s="5">
        <v>2</v>
      </c>
      <c r="AU273" s="5">
        <v>30</v>
      </c>
      <c r="AV273" s="5">
        <v>1</v>
      </c>
      <c r="AW273" s="5">
        <v>0</v>
      </c>
      <c r="AX273" s="5">
        <f t="shared" si="14"/>
        <v>1.2112676056338028</v>
      </c>
      <c r="AY273" s="12">
        <v>83</v>
      </c>
      <c r="AZ273" s="73">
        <v>-1.417233560090703E-4</v>
      </c>
      <c r="BA273" s="12">
        <v>1575</v>
      </c>
      <c r="BB273" s="73">
        <v>0.35309278350515466</v>
      </c>
      <c r="BC273" s="12">
        <v>71</v>
      </c>
      <c r="BD273" s="12">
        <v>246</v>
      </c>
      <c r="BE273" s="12">
        <v>32</v>
      </c>
      <c r="BF273" s="12">
        <v>0</v>
      </c>
      <c r="BG273" s="12">
        <v>18</v>
      </c>
      <c r="BH273" s="12">
        <v>4</v>
      </c>
      <c r="BI273" s="12">
        <v>91</v>
      </c>
      <c r="BJ273" s="12">
        <v>6</v>
      </c>
      <c r="BK273" s="12">
        <v>4</v>
      </c>
      <c r="BL273" s="12">
        <v>65</v>
      </c>
      <c r="BM273" s="74">
        <v>0.84583333333333333</v>
      </c>
      <c r="BN273" s="72">
        <v>7.4756459127488295</v>
      </c>
      <c r="BO273" s="5">
        <v>7</v>
      </c>
    </row>
    <row r="274" spans="1:67">
      <c r="A274" s="9">
        <v>31018</v>
      </c>
      <c r="B274" s="9" t="s">
        <v>386</v>
      </c>
      <c r="C274" s="9" t="s">
        <v>323</v>
      </c>
      <c r="D274" s="12">
        <v>939649</v>
      </c>
      <c r="E274" s="12">
        <v>55741</v>
      </c>
      <c r="F274" s="12">
        <v>56301</v>
      </c>
      <c r="G274" s="12">
        <v>59677</v>
      </c>
      <c r="H274" s="12">
        <v>66522</v>
      </c>
      <c r="I274" s="12">
        <v>146077</v>
      </c>
      <c r="J274" s="12">
        <v>152144</v>
      </c>
      <c r="K274" s="12">
        <v>136996</v>
      </c>
      <c r="L274" s="12">
        <v>115538</v>
      </c>
      <c r="M274" s="12">
        <v>84889</v>
      </c>
      <c r="N274" s="12">
        <v>44362</v>
      </c>
      <c r="O274" s="12">
        <v>21402</v>
      </c>
      <c r="P274" s="12">
        <v>490869</v>
      </c>
      <c r="Q274" s="12">
        <f>VLOOKUP(A274,'[1]RAIS_workers_2025-04-02T13_41_0'!$A:$C,3,0)</f>
        <v>9956</v>
      </c>
      <c r="R274" s="12">
        <f>VLOOKUP(A274,'[2]RAIS_workers_2025-04-02T14_01_0'!$A:$C,3,0)</f>
        <v>31043</v>
      </c>
      <c r="S274" s="12">
        <f>VLOOKUP(A274,'[3]RAIS_workers_2025-04-02T14_32_3'!$A:$C,3,0)</f>
        <v>114630</v>
      </c>
      <c r="T274" s="70">
        <f>VLOOKUP(A274,[4]consulta3255115!$A:$D,3,0)</f>
        <v>1950.48711427383</v>
      </c>
      <c r="U274" s="76">
        <v>0.58868762958545739</v>
      </c>
      <c r="V274" s="12">
        <v>332621</v>
      </c>
      <c r="W274" s="77">
        <v>3.2926730803868105E-2</v>
      </c>
      <c r="X274" s="12">
        <f>IFERROR(VLOOKUP(A274,[5]cnes_cnv_leiintbr173714187_32_1!$A:$C,3,0),0)</f>
        <v>10</v>
      </c>
      <c r="Y274" s="5">
        <f>IFERROR(VLOOKUP(A274,[6]cnes_cnv_leiintbr174300187_32_1!$A:$C,3,0),0)</f>
        <v>12</v>
      </c>
      <c r="Z274" s="12">
        <f>IFERROR(VLOOKUP(A274,[7]cnes_cnv_leiintbr175117187_32_1!$A:$C,3,0),0)</f>
        <v>52</v>
      </c>
      <c r="AA274" s="18">
        <f>IFERROR(VLOOKUP(A274,[8]cnes_cnv_leiintbr180027187_32_1!$A:$C,3,0),0)</f>
        <v>5</v>
      </c>
      <c r="AB274" s="72">
        <f t="shared" si="12"/>
        <v>504.73596358118363</v>
      </c>
      <c r="AC274" s="12">
        <v>42270</v>
      </c>
      <c r="AD274" s="12">
        <v>13698</v>
      </c>
      <c r="AE274" s="12">
        <v>9618</v>
      </c>
      <c r="AF274" s="12">
        <v>7727</v>
      </c>
      <c r="AG274" s="12">
        <v>9956</v>
      </c>
      <c r="AH274" s="19">
        <v>8.6364544289991851E-3</v>
      </c>
      <c r="AI274" s="12">
        <v>33</v>
      </c>
      <c r="AJ274" s="12">
        <f t="shared" si="13"/>
        <v>19.969696969696969</v>
      </c>
      <c r="AK274" s="12">
        <v>763</v>
      </c>
      <c r="AL274" s="5">
        <v>16</v>
      </c>
      <c r="AM274" s="5">
        <v>659</v>
      </c>
      <c r="AN274" s="72">
        <v>0.30636913063691307</v>
      </c>
      <c r="AO274" s="18">
        <v>35</v>
      </c>
      <c r="AP274" s="5">
        <f>IFERROR(VLOOKUP(A274,[9]cnes_cnv_leiintbr135436200_238_!$A:$E,5,0),0)</f>
        <v>107</v>
      </c>
      <c r="AQ274" s="5">
        <v>9</v>
      </c>
      <c r="AR274" s="5">
        <v>2</v>
      </c>
      <c r="AS274" s="5">
        <v>42</v>
      </c>
      <c r="AT274" s="5">
        <v>19</v>
      </c>
      <c r="AU274" s="5">
        <v>152</v>
      </c>
      <c r="AV274" s="5">
        <v>3</v>
      </c>
      <c r="AW274" s="5">
        <v>3</v>
      </c>
      <c r="AX274" s="5">
        <f t="shared" si="14"/>
        <v>0.19123621590249565</v>
      </c>
      <c r="AY274" s="12">
        <v>803</v>
      </c>
      <c r="AZ274" s="73">
        <v>0.13418079096045199</v>
      </c>
      <c r="BA274" s="12">
        <v>16683</v>
      </c>
      <c r="BB274" s="73">
        <v>0.45082181059222542</v>
      </c>
      <c r="BC274" s="12">
        <v>3446</v>
      </c>
      <c r="BD274" s="12">
        <v>4115</v>
      </c>
      <c r="BE274" s="12">
        <v>662</v>
      </c>
      <c r="BF274" s="12">
        <v>256</v>
      </c>
      <c r="BG274" s="12">
        <v>428</v>
      </c>
      <c r="BH274" s="12">
        <v>42</v>
      </c>
      <c r="BI274" s="12">
        <v>876</v>
      </c>
      <c r="BJ274" s="12">
        <v>51</v>
      </c>
      <c r="BK274" s="12">
        <v>26</v>
      </c>
      <c r="BL274" s="12">
        <v>403</v>
      </c>
      <c r="BM274" s="74">
        <v>0.85359999999999991</v>
      </c>
      <c r="BN274" s="72">
        <v>8.2836483572244113</v>
      </c>
      <c r="BO274" s="5">
        <v>19</v>
      </c>
    </row>
    <row r="275" spans="1:67">
      <c r="A275" s="9">
        <v>31019</v>
      </c>
      <c r="B275" s="9" t="s">
        <v>368</v>
      </c>
      <c r="C275" s="9" t="s">
        <v>323</v>
      </c>
      <c r="D275" s="12">
        <v>212478</v>
      </c>
      <c r="E275" s="12">
        <v>13154</v>
      </c>
      <c r="F275" s="12">
        <v>13187</v>
      </c>
      <c r="G275" s="12">
        <v>13093</v>
      </c>
      <c r="H275" s="12">
        <v>14387</v>
      </c>
      <c r="I275" s="12">
        <v>33516</v>
      </c>
      <c r="J275" s="12">
        <v>32358</v>
      </c>
      <c r="K275" s="12">
        <v>30511</v>
      </c>
      <c r="L275" s="12">
        <v>27868</v>
      </c>
      <c r="M275" s="12">
        <v>19257</v>
      </c>
      <c r="N275" s="12">
        <v>10266</v>
      </c>
      <c r="O275" s="12">
        <v>4881</v>
      </c>
      <c r="P275" s="12">
        <v>86229</v>
      </c>
      <c r="Q275" s="12">
        <f>VLOOKUP(A275,'[1]RAIS_workers_2025-04-02T13_41_0'!$A:$C,3,0)</f>
        <v>699</v>
      </c>
      <c r="R275" s="12">
        <f>VLOOKUP(A275,'[2]RAIS_workers_2025-04-02T14_01_0'!$A:$C,3,0)</f>
        <v>2574</v>
      </c>
      <c r="S275" s="12">
        <f>VLOOKUP(A275,'[3]RAIS_workers_2025-04-02T14_32_3'!$A:$C,3,0)</f>
        <v>19137</v>
      </c>
      <c r="T275" s="70">
        <f>VLOOKUP(A275,[4]consulta3255115!$A:$D,3,0)</f>
        <v>1425.9962979130401</v>
      </c>
      <c r="U275" s="76">
        <v>0.84950482446303144</v>
      </c>
      <c r="V275" s="12">
        <v>32144</v>
      </c>
      <c r="W275" s="77">
        <v>2.5523226135783564E-2</v>
      </c>
      <c r="X275" s="12">
        <f>IFERROR(VLOOKUP(A275,[5]cnes_cnv_leiintbr173714187_32_1!$A:$C,3,0),0)</f>
        <v>3</v>
      </c>
      <c r="Y275" s="5">
        <f>IFERROR(VLOOKUP(A275,[6]cnes_cnv_leiintbr174300187_32_1!$A:$C,3,0),0)</f>
        <v>1</v>
      </c>
      <c r="Z275" s="12">
        <f>IFERROR(VLOOKUP(A275,[7]cnes_cnv_leiintbr175117187_32_1!$A:$C,3,0),0)</f>
        <v>1</v>
      </c>
      <c r="AA275" s="18">
        <f>IFERROR(VLOOKUP(A275,[8]cnes_cnv_leiintbr180027187_32_1!$A:$C,3,0),0)</f>
        <v>0</v>
      </c>
      <c r="AB275" s="72">
        <f t="shared" si="12"/>
        <v>334.83333333333331</v>
      </c>
      <c r="AC275" s="12">
        <v>5452</v>
      </c>
      <c r="AD275" s="12">
        <v>1405</v>
      </c>
      <c r="AE275" s="12">
        <v>697</v>
      </c>
      <c r="AF275" s="12">
        <v>472</v>
      </c>
      <c r="AG275" s="12">
        <v>699</v>
      </c>
      <c r="AH275" s="19">
        <v>1.2664834616553655E-3</v>
      </c>
      <c r="AI275" s="12">
        <v>7</v>
      </c>
      <c r="AJ275" s="12">
        <f t="shared" si="13"/>
        <v>13.714285714285714</v>
      </c>
      <c r="AK275" s="12">
        <v>119</v>
      </c>
      <c r="AL275" s="5">
        <v>0</v>
      </c>
      <c r="AM275" s="5">
        <v>96</v>
      </c>
      <c r="AN275" s="72">
        <v>0.22802850356294538</v>
      </c>
      <c r="AO275" s="18">
        <v>1</v>
      </c>
      <c r="AP275" s="5">
        <f>IFERROR(VLOOKUP(A275,[9]cnes_cnv_leiintbr135436200_238_!$A:$E,5,0),0)</f>
        <v>11</v>
      </c>
      <c r="AQ275" s="5">
        <v>1</v>
      </c>
      <c r="AR275" s="5">
        <v>0</v>
      </c>
      <c r="AS275" s="5">
        <v>2</v>
      </c>
      <c r="AT275" s="5">
        <v>3</v>
      </c>
      <c r="AU275" s="5">
        <v>36</v>
      </c>
      <c r="AV275" s="5">
        <v>2</v>
      </c>
      <c r="AW275" s="5">
        <v>0</v>
      </c>
      <c r="AX275" s="5">
        <f t="shared" si="14"/>
        <v>0.77419354838709675</v>
      </c>
      <c r="AY275" s="12">
        <v>172</v>
      </c>
      <c r="AZ275" s="71">
        <v>1</v>
      </c>
      <c r="BA275" s="12">
        <v>2744</v>
      </c>
      <c r="BB275" s="73">
        <v>0.4358974358974359</v>
      </c>
      <c r="BC275" s="12">
        <v>124</v>
      </c>
      <c r="BD275" s="12">
        <v>426</v>
      </c>
      <c r="BE275" s="12">
        <v>122</v>
      </c>
      <c r="BF275" s="12">
        <v>0</v>
      </c>
      <c r="BG275" s="12">
        <v>12</v>
      </c>
      <c r="BH275" s="12">
        <v>8</v>
      </c>
      <c r="BI275" s="12">
        <v>90</v>
      </c>
      <c r="BJ275" s="12">
        <v>7</v>
      </c>
      <c r="BK275" s="12">
        <v>4</v>
      </c>
      <c r="BL275" s="12">
        <v>82</v>
      </c>
      <c r="BM275" s="74">
        <v>0.84490909090909116</v>
      </c>
      <c r="BN275" s="72">
        <v>6.8275862068965711</v>
      </c>
      <c r="BO275" s="5">
        <v>4</v>
      </c>
    </row>
    <row r="276" spans="1:67">
      <c r="A276" s="9">
        <v>31020</v>
      </c>
      <c r="B276" s="9" t="s">
        <v>367</v>
      </c>
      <c r="C276" s="9" t="s">
        <v>323</v>
      </c>
      <c r="D276" s="12">
        <v>276058</v>
      </c>
      <c r="E276" s="12">
        <v>15354</v>
      </c>
      <c r="F276" s="12">
        <v>15688</v>
      </c>
      <c r="G276" s="12">
        <v>15996</v>
      </c>
      <c r="H276" s="12">
        <v>18023</v>
      </c>
      <c r="I276" s="12">
        <v>42066</v>
      </c>
      <c r="J276" s="12">
        <v>42422</v>
      </c>
      <c r="K276" s="12">
        <v>39865</v>
      </c>
      <c r="L276" s="12">
        <v>36808</v>
      </c>
      <c r="M276" s="12">
        <v>27287</v>
      </c>
      <c r="N276" s="12">
        <v>14962</v>
      </c>
      <c r="O276" s="12">
        <v>7587</v>
      </c>
      <c r="P276" s="12">
        <v>147759</v>
      </c>
      <c r="Q276" s="12">
        <f>VLOOKUP(A276,'[1]RAIS_workers_2025-04-02T13_41_0'!$A:$C,3,0)</f>
        <v>1054</v>
      </c>
      <c r="R276" s="12">
        <f>VLOOKUP(A276,'[2]RAIS_workers_2025-04-02T14_01_0'!$A:$C,3,0)</f>
        <v>5177</v>
      </c>
      <c r="S276" s="12">
        <f>VLOOKUP(A276,'[3]RAIS_workers_2025-04-02T14_32_3'!$A:$C,3,0)</f>
        <v>36424</v>
      </c>
      <c r="T276" s="70">
        <f>VLOOKUP(A276,[4]consulta3255115!$A:$D,3,0)</f>
        <v>1581.57899448182</v>
      </c>
      <c r="U276" s="76">
        <v>0.82422668914037256</v>
      </c>
      <c r="V276" s="12">
        <v>79175</v>
      </c>
      <c r="W276" s="77">
        <v>4.9746098670166924E-2</v>
      </c>
      <c r="X276" s="12">
        <f>IFERROR(VLOOKUP(A276,[5]cnes_cnv_leiintbr173714187_32_1!$A:$C,3,0),0)</f>
        <v>22</v>
      </c>
      <c r="Y276" s="5">
        <f>IFERROR(VLOOKUP(A276,[6]cnes_cnv_leiintbr174300187_32_1!$A:$C,3,0),0)</f>
        <v>2</v>
      </c>
      <c r="Z276" s="12">
        <f>IFERROR(VLOOKUP(A276,[7]cnes_cnv_leiintbr175117187_32_1!$A:$C,3,0),0)</f>
        <v>7</v>
      </c>
      <c r="AA276" s="18">
        <f>IFERROR(VLOOKUP(A276,[8]cnes_cnv_leiintbr180027187_32_1!$A:$C,3,0),0)</f>
        <v>14</v>
      </c>
      <c r="AB276" s="72">
        <f t="shared" si="12"/>
        <v>324.48770491803276</v>
      </c>
      <c r="AC276" s="12">
        <v>10847</v>
      </c>
      <c r="AD276" s="12">
        <v>2645</v>
      </c>
      <c r="AE276" s="12">
        <v>1486</v>
      </c>
      <c r="AF276" s="12">
        <v>1046</v>
      </c>
      <c r="AG276" s="12">
        <v>1054</v>
      </c>
      <c r="AH276" s="19">
        <v>3.4574003548857313E-3</v>
      </c>
      <c r="AI276" s="12">
        <v>7</v>
      </c>
      <c r="AJ276" s="12">
        <f t="shared" si="13"/>
        <v>34.857142857142854</v>
      </c>
      <c r="AK276" s="12">
        <v>184</v>
      </c>
      <c r="AL276" s="5">
        <v>0</v>
      </c>
      <c r="AM276" s="5">
        <v>244</v>
      </c>
      <c r="AN276" s="72">
        <v>0.37366003062787134</v>
      </c>
      <c r="AO276" s="18">
        <v>1</v>
      </c>
      <c r="AP276" s="5">
        <f>IFERROR(VLOOKUP(A276,[9]cnes_cnv_leiintbr135436200_238_!$A:$E,5,0),0)</f>
        <v>66</v>
      </c>
      <c r="AQ276" s="5">
        <v>2</v>
      </c>
      <c r="AR276" s="5">
        <v>4</v>
      </c>
      <c r="AS276" s="5">
        <v>8</v>
      </c>
      <c r="AT276" s="5">
        <v>2</v>
      </c>
      <c r="AU276" s="5">
        <v>90</v>
      </c>
      <c r="AV276" s="5">
        <v>3</v>
      </c>
      <c r="AW276" s="5">
        <v>5</v>
      </c>
      <c r="AX276" s="5">
        <f t="shared" si="14"/>
        <v>0.5583524027459954</v>
      </c>
      <c r="AY276" s="12">
        <v>319</v>
      </c>
      <c r="AZ276" s="71">
        <v>1</v>
      </c>
      <c r="BA276" s="12">
        <v>4594</v>
      </c>
      <c r="BB276" s="73">
        <v>0.53235490326884594</v>
      </c>
      <c r="BC276" s="12">
        <v>437</v>
      </c>
      <c r="BD276" s="12">
        <v>794</v>
      </c>
      <c r="BE276" s="12">
        <v>198</v>
      </c>
      <c r="BF276" s="12">
        <v>87</v>
      </c>
      <c r="BG276" s="12">
        <v>54</v>
      </c>
      <c r="BH276" s="12">
        <v>13</v>
      </c>
      <c r="BI276" s="12">
        <v>328</v>
      </c>
      <c r="BJ276" s="12">
        <v>17</v>
      </c>
      <c r="BK276" s="12">
        <v>5</v>
      </c>
      <c r="BL276" s="12">
        <v>84</v>
      </c>
      <c r="BM276" s="74">
        <v>0.85310000000000008</v>
      </c>
      <c r="BN276" s="72">
        <v>6.3715710723192212</v>
      </c>
      <c r="BO276" s="5">
        <v>5</v>
      </c>
    </row>
    <row r="277" spans="1:67">
      <c r="A277" s="9">
        <v>31021</v>
      </c>
      <c r="B277" s="9" t="s">
        <v>344</v>
      </c>
      <c r="C277" s="9" t="s">
        <v>323</v>
      </c>
      <c r="D277" s="12">
        <v>205126</v>
      </c>
      <c r="E277" s="12">
        <v>12625</v>
      </c>
      <c r="F277" s="12">
        <v>12694</v>
      </c>
      <c r="G277" s="12">
        <v>13069</v>
      </c>
      <c r="H277" s="12">
        <v>14269</v>
      </c>
      <c r="I277" s="12">
        <v>32705</v>
      </c>
      <c r="J277" s="12">
        <v>34594</v>
      </c>
      <c r="K277" s="12">
        <v>29521</v>
      </c>
      <c r="L277" s="12">
        <v>24567</v>
      </c>
      <c r="M277" s="12">
        <v>17165</v>
      </c>
      <c r="N277" s="12">
        <v>9282</v>
      </c>
      <c r="O277" s="12">
        <v>4635</v>
      </c>
      <c r="P277" s="12">
        <v>79181</v>
      </c>
      <c r="Q277" s="12">
        <f>VLOOKUP(A277,'[1]RAIS_workers_2025-04-02T13_41_0'!$A:$C,3,0)</f>
        <v>710</v>
      </c>
      <c r="R277" s="12">
        <f>VLOOKUP(A277,'[2]RAIS_workers_2025-04-02T14_01_0'!$A:$C,3,0)</f>
        <v>2797</v>
      </c>
      <c r="S277" s="12">
        <f>VLOOKUP(A277,'[3]RAIS_workers_2025-04-02T14_32_3'!$A:$C,3,0)</f>
        <v>22648</v>
      </c>
      <c r="T277" s="70">
        <f>VLOOKUP(A277,[4]consulta3255115!$A:$D,3,0)</f>
        <v>1835.0957261758001</v>
      </c>
      <c r="U277" s="76">
        <v>0.59205524631893047</v>
      </c>
      <c r="V277" s="12">
        <v>62387</v>
      </c>
      <c r="W277" s="77">
        <v>7.5211554038915607E-2</v>
      </c>
      <c r="X277" s="12">
        <f>IFERROR(VLOOKUP(A277,[5]cnes_cnv_leiintbr173714187_32_1!$A:$C,3,0),0)</f>
        <v>0</v>
      </c>
      <c r="Y277" s="5">
        <f>IFERROR(VLOOKUP(A277,[6]cnes_cnv_leiintbr174300187_32_1!$A:$C,3,0),0)</f>
        <v>0</v>
      </c>
      <c r="Z277" s="12">
        <f>IFERROR(VLOOKUP(A277,[7]cnes_cnv_leiintbr175117187_32_1!$A:$C,3,0),0)</f>
        <v>0</v>
      </c>
      <c r="AA277" s="18">
        <f>IFERROR(VLOOKUP(A277,[8]cnes_cnv_leiintbr180027187_32_1!$A:$C,3,0),0)</f>
        <v>0</v>
      </c>
      <c r="AB277" s="72">
        <f t="shared" si="12"/>
        <v>799.83333333333337</v>
      </c>
      <c r="AC277" s="12">
        <v>7413</v>
      </c>
      <c r="AD277" s="12">
        <v>1595</v>
      </c>
      <c r="AE277" s="12">
        <v>665</v>
      </c>
      <c r="AF277" s="12">
        <v>537</v>
      </c>
      <c r="AG277" s="12">
        <v>710</v>
      </c>
      <c r="AH277" s="19">
        <v>8.3632855811586193E-3</v>
      </c>
      <c r="AI277" s="12">
        <v>4</v>
      </c>
      <c r="AJ277" s="12">
        <f t="shared" si="13"/>
        <v>19.5</v>
      </c>
      <c r="AK277" s="12">
        <v>90</v>
      </c>
      <c r="AL277" s="5">
        <v>0</v>
      </c>
      <c r="AM277" s="5">
        <v>78</v>
      </c>
      <c r="AN277" s="72">
        <v>0.33476394849785407</v>
      </c>
      <c r="AO277" s="18">
        <v>0</v>
      </c>
      <c r="AP277" s="5">
        <f>IFERROR(VLOOKUP(A277,[9]cnes_cnv_leiintbr135436200_238_!$A:$E,5,0),0)</f>
        <v>19</v>
      </c>
      <c r="AQ277" s="5">
        <v>0</v>
      </c>
      <c r="AR277" s="5">
        <v>0</v>
      </c>
      <c r="AS277" s="5">
        <v>1</v>
      </c>
      <c r="AT277" s="5">
        <v>0</v>
      </c>
      <c r="AU277" s="5">
        <v>24</v>
      </c>
      <c r="AV277" s="5">
        <v>0</v>
      </c>
      <c r="AW277" s="5">
        <v>0</v>
      </c>
      <c r="AX277" s="5">
        <f t="shared" si="14"/>
        <v>0.79591836734693877</v>
      </c>
      <c r="AY277" s="12">
        <v>117</v>
      </c>
      <c r="AZ277" s="73">
        <v>0.8</v>
      </c>
      <c r="BA277" s="12">
        <v>2277</v>
      </c>
      <c r="BB277" s="73">
        <v>0.36838942307692307</v>
      </c>
      <c r="BC277" s="12">
        <v>98</v>
      </c>
      <c r="BD277" s="12">
        <v>361</v>
      </c>
      <c r="BE277" s="12">
        <v>82</v>
      </c>
      <c r="BF277" s="12">
        <v>0</v>
      </c>
      <c r="BG277" s="12">
        <v>0</v>
      </c>
      <c r="BH277" s="12">
        <v>9</v>
      </c>
      <c r="BI277" s="12">
        <v>63</v>
      </c>
      <c r="BJ277" s="12">
        <v>7</v>
      </c>
      <c r="BK277" s="12">
        <v>2</v>
      </c>
      <c r="BL277" s="12">
        <v>48</v>
      </c>
      <c r="BM277" s="74">
        <v>0.85633333333333328</v>
      </c>
      <c r="BN277" s="72">
        <v>6.3547919685365386</v>
      </c>
      <c r="BO277" s="5">
        <v>14</v>
      </c>
    </row>
    <row r="278" spans="1:67">
      <c r="A278" s="9">
        <v>31022</v>
      </c>
      <c r="B278" s="9" t="s">
        <v>385</v>
      </c>
      <c r="C278" s="9" t="s">
        <v>323</v>
      </c>
      <c r="D278" s="12">
        <v>401509</v>
      </c>
      <c r="E278" s="12">
        <v>23741</v>
      </c>
      <c r="F278" s="12">
        <v>24071</v>
      </c>
      <c r="G278" s="12">
        <v>25828</v>
      </c>
      <c r="H278" s="12">
        <v>28143</v>
      </c>
      <c r="I278" s="12">
        <v>62594</v>
      </c>
      <c r="J278" s="12">
        <v>67483</v>
      </c>
      <c r="K278" s="12">
        <v>57625</v>
      </c>
      <c r="L278" s="12">
        <v>47133</v>
      </c>
      <c r="M278" s="12">
        <v>35743</v>
      </c>
      <c r="N278" s="12">
        <v>19282</v>
      </c>
      <c r="O278" s="12">
        <v>9866</v>
      </c>
      <c r="P278" s="12">
        <v>181256</v>
      </c>
      <c r="Q278" s="12">
        <f>VLOOKUP(A278,'[1]RAIS_workers_2025-04-02T13_41_0'!$A:$C,3,0)</f>
        <v>2297</v>
      </c>
      <c r="R278" s="12">
        <f>VLOOKUP(A278,'[2]RAIS_workers_2025-04-02T14_01_0'!$A:$C,3,0)</f>
        <v>9787</v>
      </c>
      <c r="S278" s="12">
        <f>VLOOKUP(A278,'[3]RAIS_workers_2025-04-02T14_32_3'!$A:$C,3,0)</f>
        <v>45019</v>
      </c>
      <c r="T278" s="70">
        <f>VLOOKUP(A278,[4]consulta3255115!$A:$D,3,0)</f>
        <v>2048.281324306</v>
      </c>
      <c r="U278" s="76">
        <v>0.406974003228946</v>
      </c>
      <c r="V278" s="12">
        <v>159731</v>
      </c>
      <c r="W278" s="77">
        <v>1.6695521552053366E-2</v>
      </c>
      <c r="X278" s="12">
        <f>IFERROR(VLOOKUP(A278,[5]cnes_cnv_leiintbr173714187_32_1!$A:$C,3,0),0)</f>
        <v>39</v>
      </c>
      <c r="Y278" s="5">
        <f>IFERROR(VLOOKUP(A278,[6]cnes_cnv_leiintbr174300187_32_1!$A:$C,3,0),0)</f>
        <v>11</v>
      </c>
      <c r="Z278" s="12">
        <f>IFERROR(VLOOKUP(A278,[7]cnes_cnv_leiintbr175117187_32_1!$A:$C,3,0),0)</f>
        <v>4</v>
      </c>
      <c r="AA278" s="18">
        <f>IFERROR(VLOOKUP(A278,[8]cnes_cnv_leiintbr180027187_32_1!$A:$C,3,0),0)</f>
        <v>29</v>
      </c>
      <c r="AB278" s="72">
        <f t="shared" si="12"/>
        <v>688.49568965517244</v>
      </c>
      <c r="AC278" s="12">
        <v>17662</v>
      </c>
      <c r="AD278" s="12">
        <v>4557</v>
      </c>
      <c r="AE278" s="12">
        <v>2788</v>
      </c>
      <c r="AF278" s="12">
        <v>2442</v>
      </c>
      <c r="AG278" s="12">
        <v>2297</v>
      </c>
      <c r="AH278" s="19">
        <v>1.0021765056371867E-2</v>
      </c>
      <c r="AI278" s="12">
        <v>13</v>
      </c>
      <c r="AJ278" s="12">
        <f t="shared" si="13"/>
        <v>17.846153846153847</v>
      </c>
      <c r="AK278" s="12">
        <v>188</v>
      </c>
      <c r="AL278" s="5">
        <v>0</v>
      </c>
      <c r="AM278" s="5">
        <v>232</v>
      </c>
      <c r="AN278" s="72">
        <v>0.25635359116022099</v>
      </c>
      <c r="AO278" s="18">
        <v>3</v>
      </c>
      <c r="AP278" s="5">
        <f>IFERROR(VLOOKUP(A278,[9]cnes_cnv_leiintbr135436200_238_!$A:$E,5,0),0)</f>
        <v>65</v>
      </c>
      <c r="AQ278" s="5">
        <v>2</v>
      </c>
      <c r="AR278" s="5">
        <v>4</v>
      </c>
      <c r="AS278" s="5">
        <v>3</v>
      </c>
      <c r="AT278" s="5">
        <v>3</v>
      </c>
      <c r="AU278" s="5">
        <v>60</v>
      </c>
      <c r="AV278" s="5">
        <v>2</v>
      </c>
      <c r="AW278" s="5">
        <v>1</v>
      </c>
      <c r="AX278" s="5">
        <f t="shared" si="14"/>
        <v>0.34834834834834832</v>
      </c>
      <c r="AY278" s="12">
        <v>539</v>
      </c>
      <c r="AZ278" s="73">
        <v>0.35427135678391958</v>
      </c>
      <c r="BA278" s="12">
        <v>6607</v>
      </c>
      <c r="BB278" s="73">
        <v>0.19259927797833934</v>
      </c>
      <c r="BC278" s="12">
        <v>666</v>
      </c>
      <c r="BD278" s="12">
        <v>1586</v>
      </c>
      <c r="BE278" s="12">
        <v>352</v>
      </c>
      <c r="BF278" s="12">
        <v>218</v>
      </c>
      <c r="BG278" s="12">
        <v>143</v>
      </c>
      <c r="BH278" s="12">
        <v>16</v>
      </c>
      <c r="BI278" s="12">
        <v>171</v>
      </c>
      <c r="BJ278" s="12">
        <v>19</v>
      </c>
      <c r="BK278" s="12">
        <v>9</v>
      </c>
      <c r="BL278" s="12">
        <v>136</v>
      </c>
      <c r="BM278" s="74">
        <v>0.85414285714285698</v>
      </c>
      <c r="BN278" s="72">
        <v>7.9241877256317412</v>
      </c>
      <c r="BO278" s="5">
        <v>8</v>
      </c>
    </row>
    <row r="279" spans="1:67">
      <c r="A279" s="9">
        <v>31023</v>
      </c>
      <c r="B279" s="9" t="s">
        <v>329</v>
      </c>
      <c r="C279" s="9" t="s">
        <v>323</v>
      </c>
      <c r="D279" s="12">
        <v>235342</v>
      </c>
      <c r="E279" s="12">
        <v>14632</v>
      </c>
      <c r="F279" s="12">
        <v>14628</v>
      </c>
      <c r="G279" s="12">
        <v>14888</v>
      </c>
      <c r="H279" s="12">
        <v>16570</v>
      </c>
      <c r="I279" s="12">
        <v>38204</v>
      </c>
      <c r="J279" s="12">
        <v>39335</v>
      </c>
      <c r="K279" s="12">
        <v>33353</v>
      </c>
      <c r="L279" s="12">
        <v>27877</v>
      </c>
      <c r="M279" s="12">
        <v>20551</v>
      </c>
      <c r="N279" s="12">
        <v>10264</v>
      </c>
      <c r="O279" s="12">
        <v>5040</v>
      </c>
      <c r="P279" s="12">
        <v>115624</v>
      </c>
      <c r="Q279" s="12">
        <f>VLOOKUP(A279,'[1]RAIS_workers_2025-04-02T13_41_0'!$A:$C,3,0)</f>
        <v>2216</v>
      </c>
      <c r="R279" s="12">
        <f>VLOOKUP(A279,'[2]RAIS_workers_2025-04-02T14_01_0'!$A:$C,3,0)</f>
        <v>4425</v>
      </c>
      <c r="S279" s="12">
        <f>VLOOKUP(A279,'[3]RAIS_workers_2025-04-02T14_32_3'!$A:$C,3,0)</f>
        <v>30391</v>
      </c>
      <c r="T279" s="70">
        <f>VLOOKUP(A279,[4]consulta3255115!$A:$D,3,0)</f>
        <v>1855.86883604021</v>
      </c>
      <c r="U279" s="76">
        <v>0.61977538383306785</v>
      </c>
      <c r="V279" s="12">
        <v>58314</v>
      </c>
      <c r="W279" s="77">
        <v>2.0276307650010312E-3</v>
      </c>
      <c r="X279" s="12">
        <f>IFERROR(VLOOKUP(A279,[5]cnes_cnv_leiintbr173714187_32_1!$A:$C,3,0),0)</f>
        <v>0</v>
      </c>
      <c r="Y279" s="5">
        <f>IFERROR(VLOOKUP(A279,[6]cnes_cnv_leiintbr174300187_32_1!$A:$C,3,0),0)</f>
        <v>7</v>
      </c>
      <c r="Z279" s="12">
        <f>IFERROR(VLOOKUP(A279,[7]cnes_cnv_leiintbr175117187_32_1!$A:$C,3,0),0)</f>
        <v>0</v>
      </c>
      <c r="AA279" s="18">
        <f>IFERROR(VLOOKUP(A279,[8]cnes_cnv_leiintbr180027187_32_1!$A:$C,3,0),0)</f>
        <v>2</v>
      </c>
      <c r="AB279" s="72">
        <f t="shared" si="12"/>
        <v>520.66071428571433</v>
      </c>
      <c r="AC279" s="12">
        <v>10020</v>
      </c>
      <c r="AD279" s="12">
        <v>2134</v>
      </c>
      <c r="AE279" s="12">
        <v>1307</v>
      </c>
      <c r="AF279" s="12">
        <v>984</v>
      </c>
      <c r="AG279" s="12">
        <v>2216</v>
      </c>
      <c r="AH279" s="19">
        <v>9.1766491260965033E-3</v>
      </c>
      <c r="AI279" s="12">
        <v>9</v>
      </c>
      <c r="AJ279" s="12">
        <f t="shared" si="13"/>
        <v>12.444444444444445</v>
      </c>
      <c r="AK279" s="12">
        <v>109</v>
      </c>
      <c r="AL279" s="5">
        <v>0</v>
      </c>
      <c r="AM279" s="5">
        <v>112</v>
      </c>
      <c r="AN279" s="72">
        <v>0.25396825396825395</v>
      </c>
      <c r="AO279" s="18">
        <v>0</v>
      </c>
      <c r="AP279" s="5">
        <f>IFERROR(VLOOKUP(A279,[9]cnes_cnv_leiintbr135436200_238_!$A:$E,5,0),0)</f>
        <v>16</v>
      </c>
      <c r="AQ279" s="5">
        <v>2</v>
      </c>
      <c r="AR279" s="5">
        <v>2</v>
      </c>
      <c r="AS279" s="5">
        <v>9</v>
      </c>
      <c r="AT279" s="5">
        <v>1</v>
      </c>
      <c r="AU279" s="5">
        <v>22</v>
      </c>
      <c r="AV279" s="5">
        <v>2</v>
      </c>
      <c r="AW279" s="5">
        <v>0</v>
      </c>
      <c r="AX279" s="5">
        <f t="shared" si="14"/>
        <v>0.81751824817518248</v>
      </c>
      <c r="AY279" s="12">
        <v>116</v>
      </c>
      <c r="AZ279" s="73">
        <v>0.87096774193548387</v>
      </c>
      <c r="BA279" s="12">
        <v>3101</v>
      </c>
      <c r="BB279" s="73">
        <v>0.61678832116788318</v>
      </c>
      <c r="BC279" s="12">
        <v>137</v>
      </c>
      <c r="BD279" s="12">
        <v>629</v>
      </c>
      <c r="BE279" s="12">
        <v>176</v>
      </c>
      <c r="BF279" s="12">
        <v>0</v>
      </c>
      <c r="BG279" s="12">
        <v>15</v>
      </c>
      <c r="BH279" s="12">
        <v>7</v>
      </c>
      <c r="BI279" s="12">
        <v>122</v>
      </c>
      <c r="BJ279" s="12">
        <v>8</v>
      </c>
      <c r="BK279" s="12">
        <v>4</v>
      </c>
      <c r="BL279" s="12">
        <v>70</v>
      </c>
      <c r="BM279" s="74">
        <v>0.86219999999999997</v>
      </c>
      <c r="BN279" s="72">
        <v>7.3188946975354847</v>
      </c>
      <c r="BO279" s="5">
        <v>6</v>
      </c>
    </row>
    <row r="280" spans="1:67">
      <c r="A280" s="9">
        <v>31024</v>
      </c>
      <c r="B280" s="9" t="s">
        <v>383</v>
      </c>
      <c r="C280" s="9" t="s">
        <v>323</v>
      </c>
      <c r="D280" s="12">
        <v>105600</v>
      </c>
      <c r="E280" s="12">
        <v>6499</v>
      </c>
      <c r="F280" s="12">
        <v>6535</v>
      </c>
      <c r="G280" s="12">
        <v>6308</v>
      </c>
      <c r="H280" s="12">
        <v>6832</v>
      </c>
      <c r="I280" s="12">
        <v>16765</v>
      </c>
      <c r="J280" s="12">
        <v>15915</v>
      </c>
      <c r="K280" s="12">
        <v>14481</v>
      </c>
      <c r="L280" s="12">
        <v>13940</v>
      </c>
      <c r="M280" s="12">
        <v>10029</v>
      </c>
      <c r="N280" s="12">
        <v>5535</v>
      </c>
      <c r="O280" s="12">
        <v>2761</v>
      </c>
      <c r="P280" s="12">
        <v>32956</v>
      </c>
      <c r="Q280" s="12">
        <f>VLOOKUP(A280,'[1]RAIS_workers_2025-04-02T13_41_0'!$A:$C,3,0)</f>
        <v>252</v>
      </c>
      <c r="R280" s="12">
        <f>VLOOKUP(A280,'[2]RAIS_workers_2025-04-02T14_01_0'!$A:$C,3,0)</f>
        <v>1001</v>
      </c>
      <c r="S280" s="12">
        <f>VLOOKUP(A280,'[3]RAIS_workers_2025-04-02T14_32_3'!$A:$C,3,0)</f>
        <v>7079</v>
      </c>
      <c r="T280" s="70">
        <f>VLOOKUP(A280,[4]consulta3255115!$A:$D,3,0)</f>
        <v>1418.62050307002</v>
      </c>
      <c r="U280" s="76">
        <v>0.76501515794369113</v>
      </c>
      <c r="V280" s="12">
        <v>16564</v>
      </c>
      <c r="W280" s="77">
        <v>1.2778966676857231E-2</v>
      </c>
      <c r="X280" s="12">
        <f>IFERROR(VLOOKUP(A280,[5]cnes_cnv_leiintbr173714187_32_1!$A:$C,3,0),0)</f>
        <v>0</v>
      </c>
      <c r="Y280" s="5">
        <f>IFERROR(VLOOKUP(A280,[6]cnes_cnv_leiintbr174300187_32_1!$A:$C,3,0),0)</f>
        <v>0</v>
      </c>
      <c r="Z280" s="12">
        <f>IFERROR(VLOOKUP(A280,[7]cnes_cnv_leiintbr175117187_32_1!$A:$C,3,0),0)</f>
        <v>0</v>
      </c>
      <c r="AA280" s="18">
        <f>IFERROR(VLOOKUP(A280,[8]cnes_cnv_leiintbr180027187_32_1!$A:$C,3,0),0)</f>
        <v>0</v>
      </c>
      <c r="AB280" s="72">
        <f t="shared" si="12"/>
        <v>1104.2666666666667</v>
      </c>
      <c r="AC280" s="12">
        <v>2304</v>
      </c>
      <c r="AD280" s="12">
        <v>484</v>
      </c>
      <c r="AE280" s="12">
        <v>283</v>
      </c>
      <c r="AF280" s="12">
        <v>234</v>
      </c>
      <c r="AG280" s="12">
        <v>252</v>
      </c>
      <c r="AH280" s="19">
        <v>3.2266182194731208E-3</v>
      </c>
      <c r="AI280" s="12">
        <v>3</v>
      </c>
      <c r="AJ280" s="12">
        <f t="shared" si="13"/>
        <v>5</v>
      </c>
      <c r="AK280" s="12">
        <v>31</v>
      </c>
      <c r="AL280" s="5">
        <v>0</v>
      </c>
      <c r="AM280" s="5">
        <v>15</v>
      </c>
      <c r="AN280" s="72">
        <v>0.10416666666666667</v>
      </c>
      <c r="AO280" s="18">
        <v>0</v>
      </c>
      <c r="AP280" s="5">
        <f>IFERROR(VLOOKUP(A280,[9]cnes_cnv_leiintbr135436200_238_!$A:$E,5,0),0)</f>
        <v>1</v>
      </c>
      <c r="AQ280" s="5">
        <v>0</v>
      </c>
      <c r="AR280" s="5">
        <v>0</v>
      </c>
      <c r="AS280" s="5">
        <v>1</v>
      </c>
      <c r="AT280" s="5">
        <v>0</v>
      </c>
      <c r="AU280" s="5">
        <v>9</v>
      </c>
      <c r="AV280" s="5">
        <v>0</v>
      </c>
      <c r="AW280" s="5">
        <v>0</v>
      </c>
      <c r="AX280" s="5">
        <f t="shared" si="14"/>
        <v>0.22727272727272727</v>
      </c>
      <c r="AY280" s="12">
        <v>4</v>
      </c>
      <c r="AZ280" s="71">
        <v>1</v>
      </c>
      <c r="BA280" s="12">
        <v>964</v>
      </c>
      <c r="BB280" s="73">
        <v>0.38108882521489973</v>
      </c>
      <c r="BC280" s="12">
        <v>66</v>
      </c>
      <c r="BD280" s="12">
        <v>144</v>
      </c>
      <c r="BE280" s="12">
        <v>29</v>
      </c>
      <c r="BF280" s="12">
        <v>0</v>
      </c>
      <c r="BG280" s="12">
        <v>0</v>
      </c>
      <c r="BH280" s="12">
        <v>6</v>
      </c>
      <c r="BI280" s="12">
        <v>55</v>
      </c>
      <c r="BJ280" s="12">
        <v>3</v>
      </c>
      <c r="BK280" s="12">
        <v>0</v>
      </c>
      <c r="BL280" s="12">
        <v>23</v>
      </c>
      <c r="BM280" s="74">
        <v>0.83714285714285708</v>
      </c>
      <c r="BN280" s="72">
        <v>6.1594202898550616</v>
      </c>
      <c r="BO280" s="5">
        <v>8</v>
      </c>
    </row>
    <row r="281" spans="1:67">
      <c r="A281" s="9">
        <v>31025</v>
      </c>
      <c r="B281" s="9" t="s">
        <v>340</v>
      </c>
      <c r="C281" s="9" t="s">
        <v>323</v>
      </c>
      <c r="D281" s="12">
        <v>158970</v>
      </c>
      <c r="E281" s="12">
        <v>9903</v>
      </c>
      <c r="F281" s="12">
        <v>9893</v>
      </c>
      <c r="G281" s="12">
        <v>9500</v>
      </c>
      <c r="H281" s="12">
        <v>10377</v>
      </c>
      <c r="I281" s="12">
        <v>24832</v>
      </c>
      <c r="J281" s="12">
        <v>24548</v>
      </c>
      <c r="K281" s="12">
        <v>21716</v>
      </c>
      <c r="L281" s="12">
        <v>20016</v>
      </c>
      <c r="M281" s="12">
        <v>14869</v>
      </c>
      <c r="N281" s="12">
        <v>8516</v>
      </c>
      <c r="O281" s="12">
        <v>4800</v>
      </c>
      <c r="P281" s="12">
        <v>49162</v>
      </c>
      <c r="Q281" s="12">
        <f>VLOOKUP(A281,'[1]RAIS_workers_2025-04-02T13_41_0'!$A:$C,3,0)</f>
        <v>283</v>
      </c>
      <c r="R281" s="12">
        <f>VLOOKUP(A281,'[2]RAIS_workers_2025-04-02T14_01_0'!$A:$C,3,0)</f>
        <v>1115</v>
      </c>
      <c r="S281" s="12">
        <f>VLOOKUP(A281,'[3]RAIS_workers_2025-04-02T14_32_3'!$A:$C,3,0)</f>
        <v>7675</v>
      </c>
      <c r="T281" s="70">
        <f>VLOOKUP(A281,[4]consulta3255115!$A:$D,3,0)</f>
        <v>1274.5431062816799</v>
      </c>
      <c r="U281" s="76">
        <v>0.72733427423824992</v>
      </c>
      <c r="V281" s="12">
        <v>20221</v>
      </c>
      <c r="W281" s="77">
        <v>-2.2148072924222641E-2</v>
      </c>
      <c r="X281" s="12">
        <f>IFERROR(VLOOKUP(A281,[5]cnes_cnv_leiintbr173714187_32_1!$A:$C,3,0),0)</f>
        <v>12</v>
      </c>
      <c r="Y281" s="5">
        <f>IFERROR(VLOOKUP(A281,[6]cnes_cnv_leiintbr174300187_32_1!$A:$C,3,0),0)</f>
        <v>0</v>
      </c>
      <c r="Z281" s="12">
        <f>IFERROR(VLOOKUP(A281,[7]cnes_cnv_leiintbr175117187_32_1!$A:$C,3,0),0)</f>
        <v>0</v>
      </c>
      <c r="AA281" s="18">
        <f>IFERROR(VLOOKUP(A281,[8]cnes_cnv_leiintbr180027187_32_1!$A:$C,3,0),0)</f>
        <v>8</v>
      </c>
      <c r="AB281" s="72">
        <f t="shared" si="12"/>
        <v>439.58695652173913</v>
      </c>
      <c r="AC281" s="12">
        <v>2735</v>
      </c>
      <c r="AD281" s="12">
        <v>586</v>
      </c>
      <c r="AE281" s="12">
        <v>291</v>
      </c>
      <c r="AF281" s="12">
        <v>238</v>
      </c>
      <c r="AG281" s="12">
        <v>283</v>
      </c>
      <c r="AH281" s="19">
        <v>-4.8221360997235951E-4</v>
      </c>
      <c r="AI281" s="12">
        <v>3</v>
      </c>
      <c r="AJ281" s="12">
        <f t="shared" si="13"/>
        <v>15.333333333333334</v>
      </c>
      <c r="AK281" s="12">
        <v>69</v>
      </c>
      <c r="AL281" s="5">
        <v>0</v>
      </c>
      <c r="AM281" s="5">
        <v>46</v>
      </c>
      <c r="AN281" s="72">
        <v>0.24731182795698925</v>
      </c>
      <c r="AO281" s="18">
        <v>0</v>
      </c>
      <c r="AP281" s="5">
        <f>IFERROR(VLOOKUP(A281,[9]cnes_cnv_leiintbr135436200_238_!$A:$E,5,0),0)</f>
        <v>10</v>
      </c>
      <c r="AQ281" s="5">
        <v>0</v>
      </c>
      <c r="AR281" s="5">
        <v>2</v>
      </c>
      <c r="AS281" s="5">
        <v>5</v>
      </c>
      <c r="AT281" s="5">
        <v>0</v>
      </c>
      <c r="AU281" s="5">
        <v>21</v>
      </c>
      <c r="AV281" s="5">
        <v>0</v>
      </c>
      <c r="AW281" s="5">
        <v>2</v>
      </c>
      <c r="AX281" s="5">
        <f t="shared" si="14"/>
        <v>0.43396226415094341</v>
      </c>
      <c r="AY281" s="12">
        <v>126</v>
      </c>
      <c r="AZ281" s="73">
        <v>8.6206896551724144E-2</v>
      </c>
      <c r="BA281" s="12">
        <v>1752</v>
      </c>
      <c r="BB281" s="73">
        <v>0.59128065395095364</v>
      </c>
      <c r="BC281" s="12">
        <v>106</v>
      </c>
      <c r="BD281" s="12">
        <v>339</v>
      </c>
      <c r="BE281" s="12">
        <v>55</v>
      </c>
      <c r="BF281" s="12">
        <v>0</v>
      </c>
      <c r="BG281" s="12">
        <v>45</v>
      </c>
      <c r="BH281" s="12">
        <v>3</v>
      </c>
      <c r="BI281" s="12">
        <v>55</v>
      </c>
      <c r="BJ281" s="12">
        <v>5</v>
      </c>
      <c r="BK281" s="12">
        <v>3</v>
      </c>
      <c r="BL281" s="12">
        <v>38</v>
      </c>
      <c r="BM281" s="74">
        <v>0.81890909090909081</v>
      </c>
      <c r="BN281" s="72">
        <v>12.924658392879538</v>
      </c>
      <c r="BO281" s="5">
        <v>4</v>
      </c>
    </row>
    <row r="282" spans="1:67">
      <c r="A282" s="9">
        <v>31026</v>
      </c>
      <c r="B282" s="9" t="s">
        <v>333</v>
      </c>
      <c r="C282" s="9" t="s">
        <v>323</v>
      </c>
      <c r="D282" s="12">
        <v>182448</v>
      </c>
      <c r="E282" s="12">
        <v>10637</v>
      </c>
      <c r="F282" s="12">
        <v>10702</v>
      </c>
      <c r="G282" s="12">
        <v>10635</v>
      </c>
      <c r="H282" s="12">
        <v>12190</v>
      </c>
      <c r="I282" s="12">
        <v>28786</v>
      </c>
      <c r="J282" s="12">
        <v>28227</v>
      </c>
      <c r="K282" s="12">
        <v>25920</v>
      </c>
      <c r="L282" s="12">
        <v>23759</v>
      </c>
      <c r="M282" s="12">
        <v>17250</v>
      </c>
      <c r="N282" s="12">
        <v>9422</v>
      </c>
      <c r="O282" s="12">
        <v>4920</v>
      </c>
      <c r="P282" s="12">
        <v>67102</v>
      </c>
      <c r="Q282" s="12">
        <f>VLOOKUP(A282,'[1]RAIS_workers_2025-04-02T13_41_0'!$A:$C,3,0)</f>
        <v>366</v>
      </c>
      <c r="R282" s="12">
        <f>VLOOKUP(A282,'[2]RAIS_workers_2025-04-02T14_01_0'!$A:$C,3,0)</f>
        <v>1681</v>
      </c>
      <c r="S282" s="12">
        <f>VLOOKUP(A282,'[3]RAIS_workers_2025-04-02T14_32_3'!$A:$C,3,0)</f>
        <v>13065</v>
      </c>
      <c r="T282" s="70">
        <f>VLOOKUP(A282,[4]consulta3255115!$A:$D,3,0)</f>
        <v>1381.9288796065</v>
      </c>
      <c r="U282" s="76">
        <v>0.74582439884752383</v>
      </c>
      <c r="V282" s="12">
        <v>47796</v>
      </c>
      <c r="W282" s="77">
        <v>5.5588683495660242E-2</v>
      </c>
      <c r="X282" s="12">
        <f>IFERROR(VLOOKUP(A282,[5]cnes_cnv_leiintbr173714187_32_1!$A:$C,3,0),0)</f>
        <v>0</v>
      </c>
      <c r="Y282" s="5">
        <f>IFERROR(VLOOKUP(A282,[6]cnes_cnv_leiintbr174300187_32_1!$A:$C,3,0),0)</f>
        <v>0</v>
      </c>
      <c r="Z282" s="12">
        <f>IFERROR(VLOOKUP(A282,[7]cnes_cnv_leiintbr175117187_32_1!$A:$C,3,0),0)</f>
        <v>0</v>
      </c>
      <c r="AA282" s="18">
        <f>IFERROR(VLOOKUP(A282,[8]cnes_cnv_leiintbr180027187_32_1!$A:$C,3,0),0)</f>
        <v>0</v>
      </c>
      <c r="AB282" s="72">
        <f t="shared" si="12"/>
        <v>838.52631578947364</v>
      </c>
      <c r="AC282" s="12">
        <v>4104</v>
      </c>
      <c r="AD282" s="12">
        <v>833</v>
      </c>
      <c r="AE282" s="12">
        <v>519</v>
      </c>
      <c r="AF282" s="12">
        <v>329</v>
      </c>
      <c r="AG282" s="12">
        <v>366</v>
      </c>
      <c r="AH282" s="19">
        <v>4.6507756727041105E-3</v>
      </c>
      <c r="AI282" s="12">
        <v>7</v>
      </c>
      <c r="AJ282" s="12">
        <f t="shared" si="13"/>
        <v>8.1428571428571423</v>
      </c>
      <c r="AK282" s="12">
        <v>56</v>
      </c>
      <c r="AL282" s="5">
        <v>3</v>
      </c>
      <c r="AM282" s="5">
        <v>57</v>
      </c>
      <c r="AN282" s="72">
        <v>0.20141342756183744</v>
      </c>
      <c r="AO282" s="18">
        <v>0</v>
      </c>
      <c r="AP282" s="5">
        <f>IFERROR(VLOOKUP(A282,[9]cnes_cnv_leiintbr135436200_238_!$A:$E,5,0),0)</f>
        <v>10</v>
      </c>
      <c r="AQ282" s="5">
        <v>0</v>
      </c>
      <c r="AR282" s="5">
        <v>0</v>
      </c>
      <c r="AS282" s="5">
        <v>1</v>
      </c>
      <c r="AT282" s="5">
        <v>0</v>
      </c>
      <c r="AU282" s="5">
        <v>22</v>
      </c>
      <c r="AV282" s="5">
        <v>0</v>
      </c>
      <c r="AW282" s="5">
        <v>0</v>
      </c>
      <c r="AX282" s="5">
        <f t="shared" si="14"/>
        <v>0.75</v>
      </c>
      <c r="AY282" s="12">
        <v>50</v>
      </c>
      <c r="AZ282" s="71">
        <v>1</v>
      </c>
      <c r="BA282" s="12">
        <v>2063</v>
      </c>
      <c r="BB282" s="73">
        <v>0.48524118070554356</v>
      </c>
      <c r="BC282" s="12">
        <v>76</v>
      </c>
      <c r="BD282" s="12">
        <v>449</v>
      </c>
      <c r="BE282" s="12">
        <v>78</v>
      </c>
      <c r="BF282" s="12">
        <v>0</v>
      </c>
      <c r="BG282" s="12">
        <v>53</v>
      </c>
      <c r="BH282" s="12">
        <v>3</v>
      </c>
      <c r="BI282" s="12">
        <v>49</v>
      </c>
      <c r="BJ282" s="12">
        <v>10</v>
      </c>
      <c r="BK282" s="12">
        <v>3</v>
      </c>
      <c r="BL282" s="12">
        <v>59</v>
      </c>
      <c r="BM282" s="74">
        <v>0.85133333333333339</v>
      </c>
      <c r="BN282" s="72">
        <v>11.128032198411841</v>
      </c>
      <c r="BO282" s="5">
        <v>2</v>
      </c>
    </row>
    <row r="283" spans="1:67">
      <c r="A283" s="9">
        <v>31027</v>
      </c>
      <c r="B283" s="9" t="s">
        <v>381</v>
      </c>
      <c r="C283" s="9" t="s">
        <v>323</v>
      </c>
      <c r="D283" s="12">
        <v>442614</v>
      </c>
      <c r="E283" s="12">
        <v>26532</v>
      </c>
      <c r="F283" s="12">
        <v>26603</v>
      </c>
      <c r="G283" s="12">
        <v>26547</v>
      </c>
      <c r="H283" s="12">
        <v>29843</v>
      </c>
      <c r="I283" s="12">
        <v>71407</v>
      </c>
      <c r="J283" s="12">
        <v>71800</v>
      </c>
      <c r="K283" s="12">
        <v>63650</v>
      </c>
      <c r="L283" s="12">
        <v>55602</v>
      </c>
      <c r="M283" s="12">
        <v>39616</v>
      </c>
      <c r="N283" s="12">
        <v>20638</v>
      </c>
      <c r="O283" s="12">
        <v>10376</v>
      </c>
      <c r="P283" s="12">
        <v>173649</v>
      </c>
      <c r="Q283" s="12">
        <f>VLOOKUP(A283,'[1]RAIS_workers_2025-04-02T13_41_0'!$A:$C,3,0)</f>
        <v>1238</v>
      </c>
      <c r="R283" s="12">
        <f>VLOOKUP(A283,'[2]RAIS_workers_2025-04-02T14_01_0'!$A:$C,3,0)</f>
        <v>6615</v>
      </c>
      <c r="S283" s="12">
        <f>VLOOKUP(A283,'[3]RAIS_workers_2025-04-02T14_32_3'!$A:$C,3,0)</f>
        <v>36824</v>
      </c>
      <c r="T283" s="70">
        <f>VLOOKUP(A283,[4]consulta3255115!$A:$D,3,0)</f>
        <v>1556.49128922504</v>
      </c>
      <c r="U283" s="76">
        <v>0.67646813858358046</v>
      </c>
      <c r="V283" s="12">
        <v>114371</v>
      </c>
      <c r="W283" s="77">
        <v>4.9246351017861893E-2</v>
      </c>
      <c r="X283" s="12">
        <f>IFERROR(VLOOKUP(A283,[5]cnes_cnv_leiintbr173714187_32_1!$A:$C,3,0),0)</f>
        <v>8</v>
      </c>
      <c r="Y283" s="5">
        <f>IFERROR(VLOOKUP(A283,[6]cnes_cnv_leiintbr174300187_32_1!$A:$C,3,0),0)</f>
        <v>4</v>
      </c>
      <c r="Z283" s="12">
        <f>IFERROR(VLOOKUP(A283,[7]cnes_cnv_leiintbr175117187_32_1!$A:$C,3,0),0)</f>
        <v>10</v>
      </c>
      <c r="AA283" s="18">
        <f>IFERROR(VLOOKUP(A283,[8]cnes_cnv_leiintbr180027187_32_1!$A:$C,3,0),0)</f>
        <v>5</v>
      </c>
      <c r="AB283" s="72">
        <f t="shared" si="12"/>
        <v>1099.7211538461538</v>
      </c>
      <c r="AC283" s="12">
        <v>13066</v>
      </c>
      <c r="AD283" s="12">
        <v>3415</v>
      </c>
      <c r="AE283" s="12">
        <v>1976</v>
      </c>
      <c r="AF283" s="12">
        <v>1224</v>
      </c>
      <c r="AG283" s="12">
        <v>1238</v>
      </c>
      <c r="AH283" s="19">
        <v>6.5663092318588578E-3</v>
      </c>
      <c r="AI283" s="12">
        <v>7</v>
      </c>
      <c r="AJ283" s="12">
        <f t="shared" si="13"/>
        <v>14.857142857142858</v>
      </c>
      <c r="AK283" s="12">
        <v>190</v>
      </c>
      <c r="AL283" s="5">
        <v>0</v>
      </c>
      <c r="AM283" s="5">
        <v>104</v>
      </c>
      <c r="AN283" s="72">
        <v>0.22807017543859648</v>
      </c>
      <c r="AO283" s="18">
        <v>4</v>
      </c>
      <c r="AP283" s="5">
        <f>IFERROR(VLOOKUP(A283,[9]cnes_cnv_leiintbr135436200_238_!$A:$E,5,0),0)</f>
        <v>9</v>
      </c>
      <c r="AQ283" s="5">
        <v>2</v>
      </c>
      <c r="AR283" s="5">
        <v>2</v>
      </c>
      <c r="AS283" s="5">
        <v>5</v>
      </c>
      <c r="AT283" s="5">
        <v>4</v>
      </c>
      <c r="AU283" s="5">
        <v>26</v>
      </c>
      <c r="AV283" s="5">
        <v>0</v>
      </c>
      <c r="AW283" s="5">
        <v>1</v>
      </c>
      <c r="AX283" s="5">
        <f t="shared" si="14"/>
        <v>0.12395709177592372</v>
      </c>
      <c r="AY283" s="12">
        <v>173</v>
      </c>
      <c r="AZ283" s="73">
        <v>0.12337662337662338</v>
      </c>
      <c r="BA283" s="12">
        <v>8483</v>
      </c>
      <c r="BB283" s="73">
        <v>1</v>
      </c>
      <c r="BC283" s="12">
        <v>839</v>
      </c>
      <c r="BD283" s="12">
        <v>1406</v>
      </c>
      <c r="BE283" s="12">
        <v>294</v>
      </c>
      <c r="BF283" s="12">
        <v>47</v>
      </c>
      <c r="BG283" s="12">
        <v>66</v>
      </c>
      <c r="BH283" s="12">
        <v>12</v>
      </c>
      <c r="BI283" s="12">
        <v>146</v>
      </c>
      <c r="BJ283" s="12">
        <v>13</v>
      </c>
      <c r="BK283" s="12">
        <v>4</v>
      </c>
      <c r="BL283" s="12">
        <v>80</v>
      </c>
      <c r="BM283" s="74">
        <v>0.82735000000000003</v>
      </c>
      <c r="BN283" s="72">
        <v>9.7281167108753355</v>
      </c>
      <c r="BO283" s="5">
        <v>8</v>
      </c>
    </row>
    <row r="284" spans="1:67">
      <c r="A284" s="9">
        <v>31028</v>
      </c>
      <c r="B284" s="9" t="s">
        <v>338</v>
      </c>
      <c r="C284" s="9" t="s">
        <v>323</v>
      </c>
      <c r="D284" s="12">
        <v>82142</v>
      </c>
      <c r="E284" s="12">
        <v>6163</v>
      </c>
      <c r="F284" s="12">
        <v>6044</v>
      </c>
      <c r="G284" s="12">
        <v>5231</v>
      </c>
      <c r="H284" s="12">
        <v>5444</v>
      </c>
      <c r="I284" s="12">
        <v>13414</v>
      </c>
      <c r="J284" s="12">
        <v>12048</v>
      </c>
      <c r="K284" s="12">
        <v>10470</v>
      </c>
      <c r="L284" s="12">
        <v>9673</v>
      </c>
      <c r="M284" s="12">
        <v>6952</v>
      </c>
      <c r="N284" s="12">
        <v>4101</v>
      </c>
      <c r="O284" s="12">
        <v>2602</v>
      </c>
      <c r="P284" s="12">
        <v>21032</v>
      </c>
      <c r="Q284" s="12">
        <f>VLOOKUP(A284,'[1]RAIS_workers_2025-04-02T13_41_0'!$A:$C,3,0)</f>
        <v>546</v>
      </c>
      <c r="R284" s="12">
        <f>VLOOKUP(A284,'[2]RAIS_workers_2025-04-02T14_01_0'!$A:$C,3,0)</f>
        <v>1656</v>
      </c>
      <c r="S284" s="12">
        <f>VLOOKUP(A284,'[3]RAIS_workers_2025-04-02T14_32_3'!$A:$C,3,0)</f>
        <v>5507</v>
      </c>
      <c r="T284" s="70">
        <f>VLOOKUP(A284,[4]consulta3255115!$A:$D,3,0)</f>
        <v>2199.613731682</v>
      </c>
      <c r="U284" s="76">
        <v>0.51936155215316104</v>
      </c>
      <c r="V284" s="12">
        <v>11072</v>
      </c>
      <c r="W284" s="77">
        <v>6.3694879431261411E-2</v>
      </c>
      <c r="X284" s="12">
        <f>IFERROR(VLOOKUP(A284,[5]cnes_cnv_leiintbr173714187_32_1!$A:$C,3,0),0)</f>
        <v>0</v>
      </c>
      <c r="Y284" s="5">
        <f>IFERROR(VLOOKUP(A284,[6]cnes_cnv_leiintbr174300187_32_1!$A:$C,3,0),0)</f>
        <v>0</v>
      </c>
      <c r="Z284" s="12">
        <f>IFERROR(VLOOKUP(A284,[7]cnes_cnv_leiintbr175117187_32_1!$A:$C,3,0),0)</f>
        <v>0</v>
      </c>
      <c r="AA284" s="18">
        <f>IFERROR(VLOOKUP(A284,[8]cnes_cnv_leiintbr180027187_32_1!$A:$C,3,0),0)</f>
        <v>0</v>
      </c>
      <c r="AB284" s="72">
        <f t="shared" si="12"/>
        <v>503.27272727272725</v>
      </c>
      <c r="AC284" s="12">
        <v>2201</v>
      </c>
      <c r="AD284" s="12">
        <v>619</v>
      </c>
      <c r="AE284" s="12">
        <v>580</v>
      </c>
      <c r="AF284" s="12">
        <v>457</v>
      </c>
      <c r="AG284" s="12">
        <v>546</v>
      </c>
      <c r="AH284" s="19">
        <v>-9.9898867266102753E-3</v>
      </c>
      <c r="AI284" s="12">
        <v>4</v>
      </c>
      <c r="AJ284" s="12">
        <f t="shared" si="13"/>
        <v>5.5</v>
      </c>
      <c r="AK284" s="12">
        <v>12</v>
      </c>
      <c r="AL284" s="5">
        <v>0</v>
      </c>
      <c r="AM284" s="5">
        <v>22</v>
      </c>
      <c r="AN284" s="72">
        <v>0.125</v>
      </c>
      <c r="AO284" s="18">
        <v>0</v>
      </c>
      <c r="AP284" s="5">
        <f>IFERROR(VLOOKUP(A284,[9]cnes_cnv_leiintbr135436200_238_!$A:$E,5,0),0)</f>
        <v>8</v>
      </c>
      <c r="AQ284" s="5">
        <v>0</v>
      </c>
      <c r="AR284" s="5">
        <v>0</v>
      </c>
      <c r="AS284" s="5">
        <v>0</v>
      </c>
      <c r="AT284" s="5">
        <v>0</v>
      </c>
      <c r="AU284" s="5">
        <v>7</v>
      </c>
      <c r="AV284" s="5">
        <v>0</v>
      </c>
      <c r="AW284" s="5">
        <v>0</v>
      </c>
      <c r="AX284" s="5">
        <f t="shared" si="14"/>
        <v>0.24444444444444444</v>
      </c>
      <c r="AY284" s="12">
        <v>17</v>
      </c>
      <c r="AZ284" s="73">
        <v>0.7</v>
      </c>
      <c r="BA284" s="12">
        <v>1095</v>
      </c>
      <c r="BB284" s="73">
        <v>0.74641148325358853</v>
      </c>
      <c r="BC284" s="12">
        <v>90</v>
      </c>
      <c r="BD284" s="12">
        <v>215</v>
      </c>
      <c r="BE284" s="12">
        <v>38</v>
      </c>
      <c r="BF284" s="12">
        <v>0</v>
      </c>
      <c r="BG284" s="12">
        <v>0</v>
      </c>
      <c r="BH284" s="12">
        <v>2</v>
      </c>
      <c r="BI284" s="12">
        <v>28</v>
      </c>
      <c r="BJ284" s="12">
        <v>0</v>
      </c>
      <c r="BK284" s="12">
        <v>0</v>
      </c>
      <c r="BL284" s="12">
        <v>16</v>
      </c>
      <c r="BM284" s="74">
        <v>0.80215384615384611</v>
      </c>
      <c r="BN284" s="72">
        <v>11.840411840411834</v>
      </c>
      <c r="BO284" s="5">
        <v>1</v>
      </c>
    </row>
    <row r="285" spans="1:67">
      <c r="A285" s="9">
        <v>31029</v>
      </c>
      <c r="B285" s="9" t="s">
        <v>364</v>
      </c>
      <c r="C285" s="9" t="s">
        <v>323</v>
      </c>
      <c r="D285" s="12">
        <v>139957</v>
      </c>
      <c r="E285" s="12">
        <v>8362</v>
      </c>
      <c r="F285" s="12">
        <v>8381</v>
      </c>
      <c r="G285" s="12">
        <v>8435</v>
      </c>
      <c r="H285" s="12">
        <v>9808</v>
      </c>
      <c r="I285" s="12">
        <v>23294</v>
      </c>
      <c r="J285" s="12">
        <v>22490</v>
      </c>
      <c r="K285" s="12">
        <v>20122</v>
      </c>
      <c r="L285" s="12">
        <v>17126</v>
      </c>
      <c r="M285" s="12">
        <v>12283</v>
      </c>
      <c r="N285" s="12">
        <v>6385</v>
      </c>
      <c r="O285" s="12">
        <v>3271</v>
      </c>
      <c r="P285" s="12">
        <v>58919</v>
      </c>
      <c r="Q285" s="12">
        <f>VLOOKUP(A285,'[1]RAIS_workers_2025-04-02T13_41_0'!$A:$C,3,0)</f>
        <v>372</v>
      </c>
      <c r="R285" s="12">
        <f>VLOOKUP(A285,'[2]RAIS_workers_2025-04-02T14_01_0'!$A:$C,3,0)</f>
        <v>1615</v>
      </c>
      <c r="S285" s="12">
        <f>VLOOKUP(A285,'[3]RAIS_workers_2025-04-02T14_32_3'!$A:$C,3,0)</f>
        <v>11574</v>
      </c>
      <c r="T285" s="70">
        <f>VLOOKUP(A285,[4]consulta3255115!$A:$D,3,0)</f>
        <v>1379.6771084817201</v>
      </c>
      <c r="U285" s="76">
        <v>0.8199720783903468</v>
      </c>
      <c r="V285" s="12">
        <v>39812</v>
      </c>
      <c r="W285" s="77">
        <v>6.1411711188051254E-3</v>
      </c>
      <c r="X285" s="12">
        <f>IFERROR(VLOOKUP(A285,[5]cnes_cnv_leiintbr173714187_32_1!$A:$C,3,0),0)</f>
        <v>0</v>
      </c>
      <c r="Y285" s="5">
        <f>IFERROR(VLOOKUP(A285,[6]cnes_cnv_leiintbr174300187_32_1!$A:$C,3,0),0)</f>
        <v>0</v>
      </c>
      <c r="Z285" s="12">
        <f>IFERROR(VLOOKUP(A285,[7]cnes_cnv_leiintbr175117187_32_1!$A:$C,3,0),0)</f>
        <v>0</v>
      </c>
      <c r="AA285" s="18">
        <f>IFERROR(VLOOKUP(A285,[8]cnes_cnv_leiintbr180027187_32_1!$A:$C,3,0),0)</f>
        <v>0</v>
      </c>
      <c r="AB285" s="72">
        <f t="shared" si="12"/>
        <v>765.61538461538464</v>
      </c>
      <c r="AC285" s="12">
        <v>3499</v>
      </c>
      <c r="AD285" s="12">
        <v>786</v>
      </c>
      <c r="AE285" s="12">
        <v>437</v>
      </c>
      <c r="AF285" s="12">
        <v>392</v>
      </c>
      <c r="AG285" s="12">
        <v>372</v>
      </c>
      <c r="AH285" s="19">
        <v>7.5405201034592917E-3</v>
      </c>
      <c r="AI285" s="12">
        <v>3</v>
      </c>
      <c r="AJ285" s="12">
        <f t="shared" si="13"/>
        <v>17.333333333333332</v>
      </c>
      <c r="AK285" s="12">
        <v>31</v>
      </c>
      <c r="AL285" s="5">
        <v>1</v>
      </c>
      <c r="AM285" s="5">
        <v>52</v>
      </c>
      <c r="AN285" s="72">
        <v>0.30769230769230771</v>
      </c>
      <c r="AO285" s="18">
        <v>0</v>
      </c>
      <c r="AP285" s="5">
        <f>IFERROR(VLOOKUP(A285,[9]cnes_cnv_leiintbr135436200_238_!$A:$E,5,0),0)</f>
        <v>10</v>
      </c>
      <c r="AQ285" s="5">
        <v>0</v>
      </c>
      <c r="AR285" s="5">
        <v>0</v>
      </c>
      <c r="AS285" s="5">
        <v>0</v>
      </c>
      <c r="AT285" s="5">
        <v>0</v>
      </c>
      <c r="AU285" s="5">
        <v>23</v>
      </c>
      <c r="AV285" s="5">
        <v>0</v>
      </c>
      <c r="AW285" s="5">
        <v>0</v>
      </c>
      <c r="AX285" s="5">
        <f t="shared" si="14"/>
        <v>0.55913978494623651</v>
      </c>
      <c r="AY285" s="12">
        <v>138</v>
      </c>
      <c r="AZ285" s="73">
        <v>0.28971962616822428</v>
      </c>
      <c r="BA285" s="12">
        <v>1693</v>
      </c>
      <c r="BB285" s="73">
        <v>0.4226890756302521</v>
      </c>
      <c r="BC285" s="12">
        <v>93</v>
      </c>
      <c r="BD285" s="12">
        <v>372</v>
      </c>
      <c r="BE285" s="12">
        <v>73</v>
      </c>
      <c r="BF285" s="12">
        <v>0</v>
      </c>
      <c r="BG285" s="12">
        <v>28</v>
      </c>
      <c r="BH285" s="12">
        <v>5</v>
      </c>
      <c r="BI285" s="12">
        <v>36</v>
      </c>
      <c r="BJ285" s="12">
        <v>2</v>
      </c>
      <c r="BK285" s="12">
        <v>1</v>
      </c>
      <c r="BL285" s="12">
        <v>38</v>
      </c>
      <c r="BM285" s="74">
        <v>0.84519999999999995</v>
      </c>
      <c r="BN285" s="72">
        <v>4.1399704287826475</v>
      </c>
      <c r="BO285" s="5">
        <v>1</v>
      </c>
    </row>
    <row r="286" spans="1:67">
      <c r="A286" s="9">
        <v>31030</v>
      </c>
      <c r="B286" s="9" t="s">
        <v>331</v>
      </c>
      <c r="C286" s="9" t="s">
        <v>323</v>
      </c>
      <c r="D286" s="12">
        <v>5304762</v>
      </c>
      <c r="E286" s="12">
        <v>317391</v>
      </c>
      <c r="F286" s="12">
        <v>314479</v>
      </c>
      <c r="G286" s="12">
        <v>324865</v>
      </c>
      <c r="H286" s="12">
        <v>375684</v>
      </c>
      <c r="I286" s="12">
        <v>848476</v>
      </c>
      <c r="J286" s="12">
        <v>863870</v>
      </c>
      <c r="K286" s="12">
        <v>785644</v>
      </c>
      <c r="L286" s="12">
        <v>626190</v>
      </c>
      <c r="M286" s="12">
        <v>475171</v>
      </c>
      <c r="N286" s="12">
        <v>251467</v>
      </c>
      <c r="O286" s="12">
        <v>121525</v>
      </c>
      <c r="P286" s="12">
        <v>2980062</v>
      </c>
      <c r="Q286" s="12">
        <f>VLOOKUP(A286,'[1]RAIS_workers_2025-04-02T13_41_0'!$A:$C,3,0)</f>
        <v>75757</v>
      </c>
      <c r="R286" s="12">
        <f>VLOOKUP(A286,'[2]RAIS_workers_2025-04-02T14_01_0'!$A:$C,3,0)</f>
        <v>290999</v>
      </c>
      <c r="S286" s="12">
        <f>VLOOKUP(A286,'[3]RAIS_workers_2025-04-02T14_32_3'!$A:$C,3,0)</f>
        <v>753232</v>
      </c>
      <c r="T286" s="70">
        <f>VLOOKUP(A286,[4]consulta3255115!$A:$D,3,0)</f>
        <v>2644.6660592869698</v>
      </c>
      <c r="U286" s="76">
        <v>0.27962065577849488</v>
      </c>
      <c r="V286" s="12">
        <v>2235645</v>
      </c>
      <c r="W286" s="77">
        <v>3.0405950387016666E-2</v>
      </c>
      <c r="X286" s="12">
        <f>IFERROR(VLOOKUP(A286,[5]cnes_cnv_leiintbr173714187_32_1!$A:$C,3,0),0)</f>
        <v>219</v>
      </c>
      <c r="Y286" s="5">
        <f>IFERROR(VLOOKUP(A286,[6]cnes_cnv_leiintbr174300187_32_1!$A:$C,3,0),0)</f>
        <v>223</v>
      </c>
      <c r="Z286" s="12">
        <f>IFERROR(VLOOKUP(A286,[7]cnes_cnv_leiintbr175117187_32_1!$A:$C,3,0),0)</f>
        <v>262</v>
      </c>
      <c r="AA286" s="18">
        <f>IFERROR(VLOOKUP(A286,[8]cnes_cnv_leiintbr180027187_32_1!$A:$C,3,0),0)</f>
        <v>91</v>
      </c>
      <c r="AB286" s="72">
        <f t="shared" si="12"/>
        <v>431.59169884169881</v>
      </c>
      <c r="AC286" s="12">
        <v>316781</v>
      </c>
      <c r="AD286" s="12">
        <v>132228</v>
      </c>
      <c r="AE286" s="12">
        <v>93786</v>
      </c>
      <c r="AF286" s="12">
        <v>64985</v>
      </c>
      <c r="AG286" s="12">
        <v>75757</v>
      </c>
      <c r="AH286" s="19">
        <v>5.3371426531931832E-3</v>
      </c>
      <c r="AI286" s="12">
        <v>123</v>
      </c>
      <c r="AJ286" s="12">
        <f t="shared" si="13"/>
        <v>42.113821138211385</v>
      </c>
      <c r="AK286" s="12">
        <v>2981</v>
      </c>
      <c r="AL286" s="5">
        <v>41</v>
      </c>
      <c r="AM286" s="5">
        <v>5180</v>
      </c>
      <c r="AN286" s="72">
        <v>0.42549696073599474</v>
      </c>
      <c r="AO286" s="18">
        <v>164</v>
      </c>
      <c r="AP286" s="5">
        <f>IFERROR(VLOOKUP(A286,[9]cnes_cnv_leiintbr135436200_238_!$A:$E,5,0),0)</f>
        <v>981</v>
      </c>
      <c r="AQ286" s="5">
        <v>75</v>
      </c>
      <c r="AR286" s="5">
        <v>24</v>
      </c>
      <c r="AS286" s="5">
        <v>159</v>
      </c>
      <c r="AT286" s="5">
        <v>143</v>
      </c>
      <c r="AU286" s="5">
        <v>1320</v>
      </c>
      <c r="AV286" s="5">
        <v>47</v>
      </c>
      <c r="AW286" s="5">
        <v>86</v>
      </c>
      <c r="AX286" s="5">
        <f t="shared" si="14"/>
        <v>0.40120827201611031</v>
      </c>
      <c r="AY286" s="12">
        <v>9710</v>
      </c>
      <c r="AZ286" s="73">
        <v>0.96638315107330908</v>
      </c>
      <c r="BA286" s="12">
        <v>95440</v>
      </c>
      <c r="BB286" s="73">
        <v>0.17990307585797646</v>
      </c>
      <c r="BC286" s="12">
        <v>12911</v>
      </c>
      <c r="BD286" s="12">
        <v>21377</v>
      </c>
      <c r="BE286" s="12">
        <v>5591</v>
      </c>
      <c r="BF286" s="12">
        <v>1368</v>
      </c>
      <c r="BG286" s="12">
        <v>1253</v>
      </c>
      <c r="BH286" s="12">
        <v>178</v>
      </c>
      <c r="BI286" s="12">
        <v>1997</v>
      </c>
      <c r="BJ286" s="12">
        <v>191</v>
      </c>
      <c r="BK286" s="12">
        <v>103</v>
      </c>
      <c r="BL286" s="12">
        <v>1495</v>
      </c>
      <c r="BM286" s="74">
        <v>0.84558333333333335</v>
      </c>
      <c r="BN286" s="72">
        <v>10.473598258029371</v>
      </c>
      <c r="BO286" s="5">
        <v>3</v>
      </c>
    </row>
    <row r="287" spans="1:67">
      <c r="A287" s="9">
        <v>31031</v>
      </c>
      <c r="B287" s="9" t="s">
        <v>349</v>
      </c>
      <c r="C287" s="9" t="s">
        <v>323</v>
      </c>
      <c r="D287" s="12">
        <v>408186</v>
      </c>
      <c r="E287" s="12">
        <v>24566</v>
      </c>
      <c r="F287" s="12">
        <v>24909</v>
      </c>
      <c r="G287" s="12">
        <v>24716</v>
      </c>
      <c r="H287" s="12">
        <v>26187</v>
      </c>
      <c r="I287" s="12">
        <v>62239</v>
      </c>
      <c r="J287" s="12">
        <v>64344</v>
      </c>
      <c r="K287" s="12">
        <v>58360</v>
      </c>
      <c r="L287" s="12">
        <v>51747</v>
      </c>
      <c r="M287" s="12">
        <v>38454</v>
      </c>
      <c r="N287" s="12">
        <v>21133</v>
      </c>
      <c r="O287" s="12">
        <v>11531</v>
      </c>
      <c r="P287" s="12">
        <v>159965</v>
      </c>
      <c r="Q287" s="12">
        <f>VLOOKUP(A287,'[1]RAIS_workers_2025-04-02T13_41_0'!$A:$C,3,0)</f>
        <v>2705</v>
      </c>
      <c r="R287" s="12">
        <f>VLOOKUP(A287,'[2]RAIS_workers_2025-04-02T14_01_0'!$A:$C,3,0)</f>
        <v>9957</v>
      </c>
      <c r="S287" s="12">
        <f>VLOOKUP(A287,'[3]RAIS_workers_2025-04-02T14_32_3'!$A:$C,3,0)</f>
        <v>40061</v>
      </c>
      <c r="T287" s="70">
        <f>VLOOKUP(A287,[4]consulta3255115!$A:$D,3,0)</f>
        <v>1862.0096573128601</v>
      </c>
      <c r="U287" s="76">
        <v>0.58296354527346783</v>
      </c>
      <c r="V287" s="12">
        <v>136691</v>
      </c>
      <c r="W287" s="77">
        <v>-4.334018035342278E-3</v>
      </c>
      <c r="X287" s="12">
        <f>IFERROR(VLOOKUP(A287,[5]cnes_cnv_leiintbr173714187_32_1!$A:$C,3,0),0)</f>
        <v>0</v>
      </c>
      <c r="Y287" s="5">
        <f>IFERROR(VLOOKUP(A287,[6]cnes_cnv_leiintbr174300187_32_1!$A:$C,3,0),0)</f>
        <v>0</v>
      </c>
      <c r="Z287" s="12">
        <f>IFERROR(VLOOKUP(A287,[7]cnes_cnv_leiintbr175117187_32_1!$A:$C,3,0),0)</f>
        <v>0</v>
      </c>
      <c r="AA287" s="18">
        <f>IFERROR(VLOOKUP(A287,[8]cnes_cnv_leiintbr180027187_32_1!$A:$C,3,0),0)</f>
        <v>0</v>
      </c>
      <c r="AB287" s="72">
        <f t="shared" si="12"/>
        <v>818.50898203592817</v>
      </c>
      <c r="AC287" s="12">
        <v>16861</v>
      </c>
      <c r="AD287" s="12">
        <v>4648</v>
      </c>
      <c r="AE287" s="12">
        <v>3082</v>
      </c>
      <c r="AF287" s="12">
        <v>2227</v>
      </c>
      <c r="AG287" s="12">
        <v>2705</v>
      </c>
      <c r="AH287" s="19">
        <v>1.7766648692860709E-3</v>
      </c>
      <c r="AI287" s="12">
        <v>14</v>
      </c>
      <c r="AJ287" s="12">
        <f t="shared" si="13"/>
        <v>11.928571428571429</v>
      </c>
      <c r="AK287" s="12">
        <v>187</v>
      </c>
      <c r="AL287" s="5">
        <v>2</v>
      </c>
      <c r="AM287" s="5">
        <v>167</v>
      </c>
      <c r="AN287" s="72">
        <v>0.25150602409638556</v>
      </c>
      <c r="AO287" s="18">
        <v>0</v>
      </c>
      <c r="AP287" s="5">
        <f>IFERROR(VLOOKUP(A287,[9]cnes_cnv_leiintbr135436200_238_!$A:$E,5,0),0)</f>
        <v>40</v>
      </c>
      <c r="AQ287" s="5">
        <v>0</v>
      </c>
      <c r="AR287" s="5">
        <v>0</v>
      </c>
      <c r="AS287" s="5">
        <v>0</v>
      </c>
      <c r="AT287" s="5">
        <v>0</v>
      </c>
      <c r="AU287" s="5">
        <v>79</v>
      </c>
      <c r="AV287" s="5">
        <v>0</v>
      </c>
      <c r="AW287" s="5">
        <v>0</v>
      </c>
      <c r="AX287" s="5">
        <f t="shared" si="14"/>
        <v>0.36304347826086958</v>
      </c>
      <c r="AY287" s="12">
        <v>249</v>
      </c>
      <c r="AZ287" s="73">
        <v>0.31746031746031744</v>
      </c>
      <c r="BA287" s="12">
        <v>5625</v>
      </c>
      <c r="BB287" s="73">
        <v>0.31302521008403361</v>
      </c>
      <c r="BC287" s="12">
        <v>460</v>
      </c>
      <c r="BD287" s="12">
        <v>934</v>
      </c>
      <c r="BE287" s="12">
        <v>312</v>
      </c>
      <c r="BF287" s="12">
        <v>0</v>
      </c>
      <c r="BG287" s="12">
        <v>23</v>
      </c>
      <c r="BH287" s="12">
        <v>21</v>
      </c>
      <c r="BI287" s="12">
        <v>277</v>
      </c>
      <c r="BJ287" s="12">
        <v>14</v>
      </c>
      <c r="BK287" s="12">
        <v>6</v>
      </c>
      <c r="BL287" s="12">
        <v>135</v>
      </c>
      <c r="BM287" s="74">
        <v>0.82344444444444453</v>
      </c>
      <c r="BN287" s="72">
        <v>8.7055372203887078</v>
      </c>
      <c r="BO287" s="5">
        <v>0</v>
      </c>
    </row>
    <row r="288" spans="1:67">
      <c r="A288" s="9">
        <v>31032</v>
      </c>
      <c r="B288" s="9" t="s">
        <v>350</v>
      </c>
      <c r="C288" s="9" t="s">
        <v>323</v>
      </c>
      <c r="D288" s="12">
        <v>65212</v>
      </c>
      <c r="E288" s="12">
        <v>3591</v>
      </c>
      <c r="F288" s="12">
        <v>3691</v>
      </c>
      <c r="G288" s="12">
        <v>3568</v>
      </c>
      <c r="H288" s="12">
        <v>3880</v>
      </c>
      <c r="I288" s="12">
        <v>9507</v>
      </c>
      <c r="J288" s="12">
        <v>9307</v>
      </c>
      <c r="K288" s="12">
        <v>9705</v>
      </c>
      <c r="L288" s="12">
        <v>9202</v>
      </c>
      <c r="M288" s="12">
        <v>6695</v>
      </c>
      <c r="N288" s="12">
        <v>3913</v>
      </c>
      <c r="O288" s="12">
        <v>2153</v>
      </c>
      <c r="P288" s="12">
        <v>27382</v>
      </c>
      <c r="Q288" s="12">
        <f>VLOOKUP(A288,'[1]RAIS_workers_2025-04-02T13_41_0'!$A:$C,3,0)</f>
        <v>555</v>
      </c>
      <c r="R288" s="12">
        <f>VLOOKUP(A288,'[2]RAIS_workers_2025-04-02T14_01_0'!$A:$C,3,0)</f>
        <v>2346</v>
      </c>
      <c r="S288" s="12">
        <f>VLOOKUP(A288,'[3]RAIS_workers_2025-04-02T14_32_3'!$A:$C,3,0)</f>
        <v>8622</v>
      </c>
      <c r="T288" s="70">
        <f>VLOOKUP(A288,[4]consulta3255115!$A:$D,3,0)</f>
        <v>2511.8240516913602</v>
      </c>
      <c r="U288" s="76">
        <v>0.58165783032084073</v>
      </c>
      <c r="V288" s="12">
        <v>10321</v>
      </c>
      <c r="W288" s="77">
        <v>4.4212869283690816E-2</v>
      </c>
      <c r="X288" s="12">
        <f>IFERROR(VLOOKUP(A288,[5]cnes_cnv_leiintbr173714187_32_1!$A:$C,3,0),0)</f>
        <v>0</v>
      </c>
      <c r="Y288" s="5">
        <f>IFERROR(VLOOKUP(A288,[6]cnes_cnv_leiintbr174300187_32_1!$A:$C,3,0),0)</f>
        <v>0</v>
      </c>
      <c r="Z288" s="12">
        <f>IFERROR(VLOOKUP(A288,[7]cnes_cnv_leiintbr175117187_32_1!$A:$C,3,0),0)</f>
        <v>0</v>
      </c>
      <c r="AA288" s="18">
        <f>IFERROR(VLOOKUP(A288,[8]cnes_cnv_leiintbr180027187_32_1!$A:$C,3,0),0)</f>
        <v>0</v>
      </c>
      <c r="AB288" s="72">
        <f t="shared" si="12"/>
        <v>2064.1999999999998</v>
      </c>
      <c r="AC288" s="12">
        <v>3495</v>
      </c>
      <c r="AD288" s="12">
        <v>1094</v>
      </c>
      <c r="AE288" s="12">
        <v>773</v>
      </c>
      <c r="AF288" s="12">
        <v>479</v>
      </c>
      <c r="AG288" s="12">
        <v>555</v>
      </c>
      <c r="AH288" s="19">
        <v>2.4934261802367352E-4</v>
      </c>
      <c r="AI288" s="12">
        <v>2</v>
      </c>
      <c r="AJ288" s="12">
        <f t="shared" si="13"/>
        <v>2.5</v>
      </c>
      <c r="AK288" s="12">
        <v>11</v>
      </c>
      <c r="AL288" s="5">
        <v>0</v>
      </c>
      <c r="AM288" s="5">
        <v>5</v>
      </c>
      <c r="AN288" s="72">
        <v>4.6296296296296294E-2</v>
      </c>
      <c r="AO288" s="18">
        <v>0</v>
      </c>
      <c r="AP288" s="5">
        <f>IFERROR(VLOOKUP(A288,[9]cnes_cnv_leiintbr135436200_238_!$A:$E,5,0),0)</f>
        <v>2</v>
      </c>
      <c r="AQ288" s="5">
        <v>0</v>
      </c>
      <c r="AR288" s="5">
        <v>0</v>
      </c>
      <c r="AS288" s="5">
        <v>0</v>
      </c>
      <c r="AT288" s="5">
        <v>0</v>
      </c>
      <c r="AU288" s="5">
        <v>2</v>
      </c>
      <c r="AV288" s="5">
        <v>0</v>
      </c>
      <c r="AW288" s="5">
        <v>0</v>
      </c>
      <c r="AX288" s="5">
        <f t="shared" si="14"/>
        <v>7.8125E-2</v>
      </c>
      <c r="AY288" s="12">
        <v>6</v>
      </c>
      <c r="AZ288" s="71">
        <v>1</v>
      </c>
      <c r="BA288" s="12">
        <v>776</v>
      </c>
      <c r="BB288" s="73">
        <v>0.38571428571428573</v>
      </c>
      <c r="BC288" s="12">
        <v>64</v>
      </c>
      <c r="BD288" s="12">
        <v>128</v>
      </c>
      <c r="BE288" s="12">
        <v>73</v>
      </c>
      <c r="BF288" s="12">
        <v>0</v>
      </c>
      <c r="BG288" s="12">
        <v>0</v>
      </c>
      <c r="BH288" s="12">
        <v>0</v>
      </c>
      <c r="BI288" s="12">
        <v>26</v>
      </c>
      <c r="BJ288" s="12">
        <v>1</v>
      </c>
      <c r="BK288" s="12">
        <v>0</v>
      </c>
      <c r="BL288" s="12">
        <v>19</v>
      </c>
      <c r="BM288" s="74">
        <v>0.82433333333333336</v>
      </c>
      <c r="BN288" s="72">
        <v>10.91343997608015</v>
      </c>
      <c r="BO288" s="5">
        <v>0</v>
      </c>
    </row>
    <row r="289" spans="1:67">
      <c r="A289" s="9">
        <v>31033</v>
      </c>
      <c r="B289" s="9" t="s">
        <v>363</v>
      </c>
      <c r="C289" s="9" t="s">
        <v>323</v>
      </c>
      <c r="D289" s="12">
        <v>193429</v>
      </c>
      <c r="E289" s="12">
        <v>12023</v>
      </c>
      <c r="F289" s="12">
        <v>12066</v>
      </c>
      <c r="G289" s="12">
        <v>12207</v>
      </c>
      <c r="H289" s="12">
        <v>13584</v>
      </c>
      <c r="I289" s="12">
        <v>31998</v>
      </c>
      <c r="J289" s="12">
        <v>32298</v>
      </c>
      <c r="K289" s="12">
        <v>27568</v>
      </c>
      <c r="L289" s="12">
        <v>22652</v>
      </c>
      <c r="M289" s="12">
        <v>16342</v>
      </c>
      <c r="N289" s="12">
        <v>8452</v>
      </c>
      <c r="O289" s="12">
        <v>4239</v>
      </c>
      <c r="P289" s="12">
        <v>103445</v>
      </c>
      <c r="Q289" s="12">
        <f>VLOOKUP(A289,'[1]RAIS_workers_2025-04-02T13_41_0'!$A:$C,3,0)</f>
        <v>2944</v>
      </c>
      <c r="R289" s="12">
        <f>VLOOKUP(A289,'[2]RAIS_workers_2025-04-02T14_01_0'!$A:$C,3,0)</f>
        <v>8706</v>
      </c>
      <c r="S289" s="12">
        <f>VLOOKUP(A289,'[3]RAIS_workers_2025-04-02T14_32_3'!$A:$C,3,0)</f>
        <v>28511</v>
      </c>
      <c r="T289" s="70">
        <f>VLOOKUP(A289,[4]consulta3255115!$A:$D,3,0)</f>
        <v>2340.4438467782502</v>
      </c>
      <c r="U289" s="76">
        <v>0.45890489928363648</v>
      </c>
      <c r="V289" s="12">
        <v>80765</v>
      </c>
      <c r="W289" s="77">
        <v>3.916573384284814E-2</v>
      </c>
      <c r="X289" s="12">
        <f>IFERROR(VLOOKUP(A289,[5]cnes_cnv_leiintbr173714187_32_1!$A:$C,3,0),0)</f>
        <v>0</v>
      </c>
      <c r="Y289" s="5">
        <f>IFERROR(VLOOKUP(A289,[6]cnes_cnv_leiintbr174300187_32_1!$A:$C,3,0),0)</f>
        <v>0</v>
      </c>
      <c r="Z289" s="12">
        <f>IFERROR(VLOOKUP(A289,[7]cnes_cnv_leiintbr175117187_32_1!$A:$C,3,0),0)</f>
        <v>0</v>
      </c>
      <c r="AA289" s="18">
        <f>IFERROR(VLOOKUP(A289,[8]cnes_cnv_leiintbr180027187_32_1!$A:$C,3,0),0)</f>
        <v>0</v>
      </c>
      <c r="AB289" s="72">
        <f t="shared" si="12"/>
        <v>1009.5625</v>
      </c>
      <c r="AC289" s="12">
        <v>11535</v>
      </c>
      <c r="AD289" s="12">
        <v>3782</v>
      </c>
      <c r="AE289" s="12">
        <v>2638</v>
      </c>
      <c r="AF289" s="12">
        <v>2286</v>
      </c>
      <c r="AG289" s="12">
        <v>2944</v>
      </c>
      <c r="AH289" s="19">
        <v>5.4819834264463463E-3</v>
      </c>
      <c r="AI289" s="12">
        <v>4</v>
      </c>
      <c r="AJ289" s="12">
        <f t="shared" si="13"/>
        <v>20</v>
      </c>
      <c r="AK289" s="12">
        <v>59</v>
      </c>
      <c r="AL289" s="5">
        <v>1</v>
      </c>
      <c r="AM289" s="5">
        <v>80</v>
      </c>
      <c r="AN289" s="72">
        <v>0.30769230769230771</v>
      </c>
      <c r="AO289" s="18">
        <v>0</v>
      </c>
      <c r="AP289" s="5">
        <f>IFERROR(VLOOKUP(A289,[9]cnes_cnv_leiintbr135436200_238_!$A:$E,5,0),0)</f>
        <v>9</v>
      </c>
      <c r="AQ289" s="5">
        <v>0</v>
      </c>
      <c r="AR289" s="5">
        <v>0</v>
      </c>
      <c r="AS289" s="5">
        <v>12</v>
      </c>
      <c r="AT289" s="5">
        <v>0</v>
      </c>
      <c r="AU289" s="5">
        <v>28</v>
      </c>
      <c r="AV289" s="5">
        <v>0</v>
      </c>
      <c r="AW289" s="5">
        <v>0</v>
      </c>
      <c r="AX289" s="5">
        <f t="shared" si="14"/>
        <v>0.24539877300613497</v>
      </c>
      <c r="AY289" s="12">
        <v>127</v>
      </c>
      <c r="AZ289" s="73">
        <v>0.15454545454545454</v>
      </c>
      <c r="BA289" s="12">
        <v>3164</v>
      </c>
      <c r="BB289" s="73">
        <v>0.45404411764705882</v>
      </c>
      <c r="BC289" s="12">
        <v>326</v>
      </c>
      <c r="BD289" s="12">
        <v>421</v>
      </c>
      <c r="BE289" s="12">
        <v>64</v>
      </c>
      <c r="BF289" s="12">
        <v>89</v>
      </c>
      <c r="BG289" s="12">
        <v>0</v>
      </c>
      <c r="BH289" s="12">
        <v>10</v>
      </c>
      <c r="BI289" s="12">
        <v>79</v>
      </c>
      <c r="BJ289" s="12">
        <v>8</v>
      </c>
      <c r="BK289" s="12">
        <v>1</v>
      </c>
      <c r="BL289" s="12">
        <v>48</v>
      </c>
      <c r="BM289" s="74">
        <v>0.83674999999999999</v>
      </c>
      <c r="BN289" s="72">
        <v>11.122177954847276</v>
      </c>
      <c r="BO289" s="5">
        <v>0</v>
      </c>
    </row>
    <row r="290" spans="1:67">
      <c r="A290" s="9">
        <v>31034</v>
      </c>
      <c r="B290" s="9" t="s">
        <v>339</v>
      </c>
      <c r="C290" s="9" t="s">
        <v>323</v>
      </c>
      <c r="D290" s="12">
        <v>275233</v>
      </c>
      <c r="E290" s="12">
        <v>16175</v>
      </c>
      <c r="F290" s="12">
        <v>16347</v>
      </c>
      <c r="G290" s="12">
        <v>16712</v>
      </c>
      <c r="H290" s="12">
        <v>18153</v>
      </c>
      <c r="I290" s="12">
        <v>43648</v>
      </c>
      <c r="J290" s="12">
        <v>46762</v>
      </c>
      <c r="K290" s="12">
        <v>38203</v>
      </c>
      <c r="L290" s="12">
        <v>33629</v>
      </c>
      <c r="M290" s="12">
        <v>26218</v>
      </c>
      <c r="N290" s="12">
        <v>13145</v>
      </c>
      <c r="O290" s="12">
        <v>6241</v>
      </c>
      <c r="P290" s="12">
        <v>98838</v>
      </c>
      <c r="Q290" s="12">
        <f>VLOOKUP(A290,'[1]RAIS_workers_2025-04-02T13_41_0'!$A:$C,3,0)</f>
        <v>1001</v>
      </c>
      <c r="R290" s="12">
        <f>VLOOKUP(A290,'[2]RAIS_workers_2025-04-02T14_01_0'!$A:$C,3,0)</f>
        <v>6275</v>
      </c>
      <c r="S290" s="12">
        <f>VLOOKUP(A290,'[3]RAIS_workers_2025-04-02T14_32_3'!$A:$C,3,0)</f>
        <v>24179</v>
      </c>
      <c r="T290" s="70">
        <f>VLOOKUP(A290,[4]consulta3255115!$A:$D,3,0)</f>
        <v>1946.1681660678901</v>
      </c>
      <c r="U290" s="76">
        <v>0.59042748483081808</v>
      </c>
      <c r="V290" s="12">
        <v>113398</v>
      </c>
      <c r="W290" s="77">
        <v>0.123308568598316</v>
      </c>
      <c r="X290" s="12">
        <f>IFERROR(VLOOKUP(A290,[5]cnes_cnv_leiintbr173714187_32_1!$A:$C,3,0),0)</f>
        <v>0</v>
      </c>
      <c r="Y290" s="5">
        <f>IFERROR(VLOOKUP(A290,[6]cnes_cnv_leiintbr174300187_32_1!$A:$C,3,0),0)</f>
        <v>0</v>
      </c>
      <c r="Z290" s="12">
        <f>IFERROR(VLOOKUP(A290,[7]cnes_cnv_leiintbr175117187_32_1!$A:$C,3,0),0)</f>
        <v>0</v>
      </c>
      <c r="AA290" s="18">
        <f>IFERROR(VLOOKUP(A290,[8]cnes_cnv_leiintbr180027187_32_1!$A:$C,3,0),0)</f>
        <v>0</v>
      </c>
      <c r="AB290" s="72">
        <f t="shared" si="12"/>
        <v>699.98765432098764</v>
      </c>
      <c r="AC290" s="12">
        <v>9763</v>
      </c>
      <c r="AD290" s="12">
        <v>3288</v>
      </c>
      <c r="AE290" s="12">
        <v>1748</v>
      </c>
      <c r="AF290" s="12">
        <v>1239</v>
      </c>
      <c r="AG290" s="12">
        <v>1001</v>
      </c>
      <c r="AH290" s="19">
        <v>5.504877886501891E-3</v>
      </c>
      <c r="AI290" s="12">
        <v>9</v>
      </c>
      <c r="AJ290" s="12">
        <f t="shared" si="13"/>
        <v>18</v>
      </c>
      <c r="AK290" s="12">
        <v>129</v>
      </c>
      <c r="AL290" s="5">
        <v>2</v>
      </c>
      <c r="AM290" s="5">
        <v>162</v>
      </c>
      <c r="AN290" s="72">
        <v>0.34394904458598724</v>
      </c>
      <c r="AO290" s="18">
        <v>0</v>
      </c>
      <c r="AP290" s="5">
        <f>IFERROR(VLOOKUP(A290,[9]cnes_cnv_leiintbr135436200_238_!$A:$E,5,0),0)</f>
        <v>57</v>
      </c>
      <c r="AQ290" s="5">
        <v>0</v>
      </c>
      <c r="AR290" s="5">
        <v>0</v>
      </c>
      <c r="AS290" s="5">
        <v>6</v>
      </c>
      <c r="AT290" s="5">
        <v>4</v>
      </c>
      <c r="AU290" s="5">
        <v>52</v>
      </c>
      <c r="AV290" s="5">
        <v>0</v>
      </c>
      <c r="AW290" s="5">
        <v>0</v>
      </c>
      <c r="AX290" s="5">
        <f t="shared" si="14"/>
        <v>0.33333333333333331</v>
      </c>
      <c r="AY290" s="12">
        <v>99</v>
      </c>
      <c r="AZ290" s="73">
        <v>1.020408163265306E-2</v>
      </c>
      <c r="BA290" s="12">
        <v>4322</v>
      </c>
      <c r="BB290" s="73">
        <v>0.82285955293125268</v>
      </c>
      <c r="BC290" s="12">
        <v>486</v>
      </c>
      <c r="BD290" s="12">
        <v>797</v>
      </c>
      <c r="BE290" s="12">
        <v>106</v>
      </c>
      <c r="BF290" s="12">
        <v>0</v>
      </c>
      <c r="BG290" s="12">
        <v>38</v>
      </c>
      <c r="BH290" s="12">
        <v>14</v>
      </c>
      <c r="BI290" s="12">
        <v>150</v>
      </c>
      <c r="BJ290" s="12">
        <v>13</v>
      </c>
      <c r="BK290" s="12">
        <v>5</v>
      </c>
      <c r="BL290" s="12">
        <v>91</v>
      </c>
      <c r="BM290" s="74">
        <v>0.82450000000000001</v>
      </c>
      <c r="BN290" s="72">
        <v>9.7260729732727</v>
      </c>
      <c r="BO290" s="5">
        <v>1</v>
      </c>
    </row>
    <row r="291" spans="1:67">
      <c r="A291" s="9">
        <v>31035</v>
      </c>
      <c r="B291" s="9" t="s">
        <v>347</v>
      </c>
      <c r="C291" s="9" t="s">
        <v>323</v>
      </c>
      <c r="D291" s="12">
        <v>135087</v>
      </c>
      <c r="E291" s="12">
        <v>9137</v>
      </c>
      <c r="F291" s="12">
        <v>9145</v>
      </c>
      <c r="G291" s="12">
        <v>8327</v>
      </c>
      <c r="H291" s="12">
        <v>8730</v>
      </c>
      <c r="I291" s="12">
        <v>21952</v>
      </c>
      <c r="J291" s="12">
        <v>20651</v>
      </c>
      <c r="K291" s="12">
        <v>17823</v>
      </c>
      <c r="L291" s="12">
        <v>15961</v>
      </c>
      <c r="M291" s="12">
        <v>11817</v>
      </c>
      <c r="N291" s="12">
        <v>7051</v>
      </c>
      <c r="O291" s="12">
        <v>4493</v>
      </c>
      <c r="P291" s="12">
        <v>25659</v>
      </c>
      <c r="Q291" s="12">
        <f>VLOOKUP(A291,'[1]RAIS_workers_2025-04-02T13_41_0'!$A:$C,3,0)</f>
        <v>111</v>
      </c>
      <c r="R291" s="12">
        <f>VLOOKUP(A291,'[2]RAIS_workers_2025-04-02T14_01_0'!$A:$C,3,0)</f>
        <v>544</v>
      </c>
      <c r="S291" s="12">
        <f>VLOOKUP(A291,'[3]RAIS_workers_2025-04-02T14_32_3'!$A:$C,3,0)</f>
        <v>3780</v>
      </c>
      <c r="T291" s="70">
        <f>VLOOKUP(A291,[4]consulta3255115!$A:$D,3,0)</f>
        <v>1259.16961121646</v>
      </c>
      <c r="U291" s="76">
        <v>0.7146160032596468</v>
      </c>
      <c r="V291" s="12">
        <v>11996</v>
      </c>
      <c r="W291" s="77">
        <v>-4.9767750497677508E-3</v>
      </c>
      <c r="X291" s="12">
        <f>IFERROR(VLOOKUP(A291,[5]cnes_cnv_leiintbr173714187_32_1!$A:$C,3,0),0)</f>
        <v>0</v>
      </c>
      <c r="Y291" s="5">
        <f>IFERROR(VLOOKUP(A291,[6]cnes_cnv_leiintbr174300187_32_1!$A:$C,3,0),0)</f>
        <v>0</v>
      </c>
      <c r="Z291" s="12">
        <f>IFERROR(VLOOKUP(A291,[7]cnes_cnv_leiintbr175117187_32_1!$A:$C,3,0),0)</f>
        <v>0</v>
      </c>
      <c r="AA291" s="18">
        <f>IFERROR(VLOOKUP(A291,[8]cnes_cnv_leiintbr180027187_32_1!$A:$C,3,0),0)</f>
        <v>0</v>
      </c>
      <c r="AB291" s="72">
        <f t="shared" si="12"/>
        <v>599.79999999999995</v>
      </c>
      <c r="AC291" s="12">
        <v>1383</v>
      </c>
      <c r="AD291" s="12">
        <v>283</v>
      </c>
      <c r="AE291" s="12">
        <v>135</v>
      </c>
      <c r="AF291" s="12">
        <v>126</v>
      </c>
      <c r="AG291" s="12">
        <v>111</v>
      </c>
      <c r="AH291" s="19">
        <v>-3.0177282277065176E-3</v>
      </c>
      <c r="AI291" s="12">
        <v>3</v>
      </c>
      <c r="AJ291" s="12">
        <f t="shared" si="13"/>
        <v>6.666666666666667</v>
      </c>
      <c r="AK291" s="12">
        <v>14</v>
      </c>
      <c r="AL291" s="5">
        <v>0</v>
      </c>
      <c r="AM291" s="5">
        <v>20</v>
      </c>
      <c r="AN291" s="72">
        <v>7.8125E-2</v>
      </c>
      <c r="AO291" s="18">
        <v>0</v>
      </c>
      <c r="AP291" s="5">
        <f>IFERROR(VLOOKUP(A291,[9]cnes_cnv_leiintbr135436200_238_!$A:$E,5,0),0)</f>
        <v>4</v>
      </c>
      <c r="AQ291" s="5">
        <v>0</v>
      </c>
      <c r="AR291" s="5">
        <v>0</v>
      </c>
      <c r="AS291" s="5">
        <v>0</v>
      </c>
      <c r="AT291" s="5">
        <v>0</v>
      </c>
      <c r="AU291" s="5">
        <v>7</v>
      </c>
      <c r="AV291" s="5">
        <v>0</v>
      </c>
      <c r="AW291" s="5">
        <v>0</v>
      </c>
      <c r="AX291" s="5">
        <f t="shared" si="14"/>
        <v>0.36363636363636365</v>
      </c>
      <c r="AY291" s="12">
        <v>17</v>
      </c>
      <c r="AZ291" s="73">
        <v>0.54545454545454541</v>
      </c>
      <c r="BA291" s="12">
        <v>1621</v>
      </c>
      <c r="BB291" s="73">
        <v>1</v>
      </c>
      <c r="BC291" s="12">
        <v>55</v>
      </c>
      <c r="BD291" s="12">
        <v>261</v>
      </c>
      <c r="BE291" s="12">
        <v>121</v>
      </c>
      <c r="BF291" s="12">
        <v>0</v>
      </c>
      <c r="BG291" s="12">
        <v>34</v>
      </c>
      <c r="BH291" s="12">
        <v>6</v>
      </c>
      <c r="BI291" s="12">
        <v>43</v>
      </c>
      <c r="BJ291" s="12">
        <v>11</v>
      </c>
      <c r="BK291" s="12">
        <v>1</v>
      </c>
      <c r="BL291" s="12">
        <v>44</v>
      </c>
      <c r="BM291" s="74">
        <v>0.80213333333333325</v>
      </c>
      <c r="BN291" s="72">
        <v>10.628907686649514</v>
      </c>
      <c r="BO291" s="5">
        <v>0</v>
      </c>
    </row>
    <row r="292" spans="1:67">
      <c r="A292" s="9">
        <v>31036</v>
      </c>
      <c r="B292" s="9" t="s">
        <v>369</v>
      </c>
      <c r="C292" s="9" t="s">
        <v>323</v>
      </c>
      <c r="D292" s="12">
        <v>80088</v>
      </c>
      <c r="E292" s="12">
        <v>6123</v>
      </c>
      <c r="F292" s="12">
        <v>5967</v>
      </c>
      <c r="G292" s="12">
        <v>5203</v>
      </c>
      <c r="H292" s="12">
        <v>5277</v>
      </c>
      <c r="I292" s="12">
        <v>12839</v>
      </c>
      <c r="J292" s="12">
        <v>12266</v>
      </c>
      <c r="K292" s="12">
        <v>10399</v>
      </c>
      <c r="L292" s="12">
        <v>8961</v>
      </c>
      <c r="M292" s="12">
        <v>6459</v>
      </c>
      <c r="N292" s="12">
        <v>4068</v>
      </c>
      <c r="O292" s="12">
        <v>2526</v>
      </c>
      <c r="P292" s="12">
        <v>9436</v>
      </c>
      <c r="Q292" s="12">
        <f>VLOOKUP(A292,'[1]RAIS_workers_2025-04-02T13_41_0'!$A:$C,3,0)</f>
        <v>31</v>
      </c>
      <c r="R292" s="12">
        <f>VLOOKUP(A292,'[2]RAIS_workers_2025-04-02T14_01_0'!$A:$C,3,0)</f>
        <v>101</v>
      </c>
      <c r="S292" s="12">
        <f>VLOOKUP(A292,'[3]RAIS_workers_2025-04-02T14_32_3'!$A:$C,3,0)</f>
        <v>1333</v>
      </c>
      <c r="T292" s="70">
        <f>VLOOKUP(A292,[4]consulta3255115!$A:$D,3,0)</f>
        <v>1054.0507935902399</v>
      </c>
      <c r="U292" s="76">
        <v>0.83971498195612748</v>
      </c>
      <c r="V292" s="12">
        <v>2224</v>
      </c>
      <c r="W292" s="77">
        <v>-4.4943820224719103E-4</v>
      </c>
      <c r="X292" s="12">
        <f>IFERROR(VLOOKUP(A292,[5]cnes_cnv_leiintbr173714187_32_1!$A:$C,3,0),0)</f>
        <v>0</v>
      </c>
      <c r="Y292" s="5">
        <f>IFERROR(VLOOKUP(A292,[6]cnes_cnv_leiintbr174300187_32_1!$A:$C,3,0),0)</f>
        <v>0</v>
      </c>
      <c r="Z292" s="12">
        <f>IFERROR(VLOOKUP(A292,[7]cnes_cnv_leiintbr175117187_32_1!$A:$C,3,0),0)</f>
        <v>0</v>
      </c>
      <c r="AA292" s="18">
        <f>IFERROR(VLOOKUP(A292,[8]cnes_cnv_leiintbr180027187_32_1!$A:$C,3,0),0)</f>
        <v>0</v>
      </c>
      <c r="AB292" s="72">
        <f t="shared" si="12"/>
        <v>2224</v>
      </c>
      <c r="AC292" s="12">
        <v>263</v>
      </c>
      <c r="AD292" s="12">
        <v>56</v>
      </c>
      <c r="AE292" s="12">
        <v>22</v>
      </c>
      <c r="AF292" s="12">
        <v>23</v>
      </c>
      <c r="AG292" s="12">
        <v>31</v>
      </c>
      <c r="AH292" s="19">
        <v>-8.0302722654874703E-3</v>
      </c>
      <c r="AI292" s="12">
        <v>3</v>
      </c>
      <c r="AJ292" s="12">
        <f t="shared" si="13"/>
        <v>0.33333333333333331</v>
      </c>
      <c r="AK292" s="12">
        <v>1</v>
      </c>
      <c r="AL292" s="5">
        <v>0</v>
      </c>
      <c r="AM292" s="5">
        <v>1</v>
      </c>
      <c r="AN292" s="72">
        <v>9.2592592592592587E-3</v>
      </c>
      <c r="AO292" s="18">
        <v>0</v>
      </c>
      <c r="AP292" s="5">
        <f>IFERROR(VLOOKUP(A292,[9]cnes_cnv_leiintbr135436200_238_!$A:$E,5,0),0)</f>
        <v>0</v>
      </c>
      <c r="AQ292" s="5">
        <v>0</v>
      </c>
      <c r="AR292" s="5">
        <v>0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 s="5">
        <f t="shared" si="14"/>
        <v>5.8823529411764705E-2</v>
      </c>
      <c r="AY292" s="12">
        <v>0</v>
      </c>
      <c r="AZ292" s="73">
        <v>0</v>
      </c>
      <c r="BA292" s="12">
        <v>743</v>
      </c>
      <c r="BB292" s="73">
        <v>0.45972495088408644</v>
      </c>
      <c r="BC292" s="12">
        <v>17</v>
      </c>
      <c r="BD292" s="12">
        <v>92</v>
      </c>
      <c r="BE292" s="12">
        <v>49</v>
      </c>
      <c r="BF292" s="12">
        <v>0</v>
      </c>
      <c r="BG292" s="12">
        <v>0</v>
      </c>
      <c r="BH292" s="12">
        <v>0</v>
      </c>
      <c r="BI292" s="12">
        <v>8</v>
      </c>
      <c r="BJ292" s="12">
        <v>1</v>
      </c>
      <c r="BK292" s="12">
        <v>0</v>
      </c>
      <c r="BL292" s="12">
        <v>15</v>
      </c>
      <c r="BM292" s="74">
        <v>0.79077777777777769</v>
      </c>
      <c r="BN292" s="72">
        <v>12.878667724028547</v>
      </c>
      <c r="BO292" s="5">
        <v>1</v>
      </c>
    </row>
    <row r="293" spans="1:67">
      <c r="A293" s="9">
        <v>31037</v>
      </c>
      <c r="B293" s="9" t="s">
        <v>345</v>
      </c>
      <c r="C293" s="9" t="s">
        <v>323</v>
      </c>
      <c r="D293" s="12">
        <v>437891</v>
      </c>
      <c r="E293" s="12">
        <v>29110</v>
      </c>
      <c r="F293" s="12">
        <v>29484</v>
      </c>
      <c r="G293" s="12">
        <v>28666</v>
      </c>
      <c r="H293" s="12">
        <v>30160</v>
      </c>
      <c r="I293" s="12">
        <v>67341</v>
      </c>
      <c r="J293" s="12">
        <v>66310</v>
      </c>
      <c r="K293" s="12">
        <v>59446</v>
      </c>
      <c r="L293" s="12">
        <v>52785</v>
      </c>
      <c r="M293" s="12">
        <v>38893</v>
      </c>
      <c r="N293" s="12">
        <v>22738</v>
      </c>
      <c r="O293" s="12">
        <v>12958</v>
      </c>
      <c r="P293" s="12">
        <v>121563</v>
      </c>
      <c r="Q293" s="12">
        <f>VLOOKUP(A293,'[1]RAIS_workers_2025-04-02T13_41_0'!$A:$C,3,0)</f>
        <v>1086</v>
      </c>
      <c r="R293" s="12">
        <f>VLOOKUP(A293,'[2]RAIS_workers_2025-04-02T14_01_0'!$A:$C,3,0)</f>
        <v>5206</v>
      </c>
      <c r="S293" s="12">
        <f>VLOOKUP(A293,'[3]RAIS_workers_2025-04-02T14_32_3'!$A:$C,3,0)</f>
        <v>19354</v>
      </c>
      <c r="T293" s="70">
        <f>VLOOKUP(A293,[4]consulta3255115!$A:$D,3,0)</f>
        <v>1461.7587819432699</v>
      </c>
      <c r="U293" s="76">
        <v>0.65763124104847515</v>
      </c>
      <c r="V293" s="12">
        <v>87643</v>
      </c>
      <c r="W293" s="77">
        <v>1.7873734089008639E-2</v>
      </c>
      <c r="X293" s="12">
        <f>IFERROR(VLOOKUP(A293,[5]cnes_cnv_leiintbr173714187_32_1!$A:$C,3,0),0)</f>
        <v>12</v>
      </c>
      <c r="Y293" s="5">
        <f>IFERROR(VLOOKUP(A293,[6]cnes_cnv_leiintbr174300187_32_1!$A:$C,3,0),0)</f>
        <v>1</v>
      </c>
      <c r="Z293" s="12">
        <f>IFERROR(VLOOKUP(A293,[7]cnes_cnv_leiintbr175117187_32_1!$A:$C,3,0),0)</f>
        <v>2</v>
      </c>
      <c r="AA293" s="18">
        <f>IFERROR(VLOOKUP(A293,[8]cnes_cnv_leiintbr180027187_32_1!$A:$C,3,0),0)</f>
        <v>17</v>
      </c>
      <c r="AB293" s="72">
        <f t="shared" si="12"/>
        <v>551.21383647798746</v>
      </c>
      <c r="AC293" s="12">
        <v>6761</v>
      </c>
      <c r="AD293" s="12">
        <v>2364</v>
      </c>
      <c r="AE293" s="12">
        <v>1748</v>
      </c>
      <c r="AF293" s="12">
        <v>1094</v>
      </c>
      <c r="AG293" s="12">
        <v>1086</v>
      </c>
      <c r="AH293" s="19">
        <v>-6.3783921913895814E-4</v>
      </c>
      <c r="AI293" s="12">
        <v>11</v>
      </c>
      <c r="AJ293" s="12">
        <f t="shared" si="13"/>
        <v>14.454545454545455</v>
      </c>
      <c r="AK293" s="12">
        <v>262</v>
      </c>
      <c r="AL293" s="5">
        <v>0</v>
      </c>
      <c r="AM293" s="5">
        <v>159</v>
      </c>
      <c r="AN293" s="72">
        <v>0.22844827586206898</v>
      </c>
      <c r="AO293" s="18">
        <v>1</v>
      </c>
      <c r="AP293" s="5">
        <f>IFERROR(VLOOKUP(A293,[9]cnes_cnv_leiintbr135436200_238_!$A:$E,5,0),0)</f>
        <v>50</v>
      </c>
      <c r="AQ293" s="5">
        <v>1</v>
      </c>
      <c r="AR293" s="5">
        <v>4</v>
      </c>
      <c r="AS293" s="5">
        <v>3</v>
      </c>
      <c r="AT293" s="5">
        <v>1</v>
      </c>
      <c r="AU293" s="5">
        <v>46</v>
      </c>
      <c r="AV293" s="5">
        <v>1</v>
      </c>
      <c r="AW293" s="5">
        <v>2</v>
      </c>
      <c r="AX293" s="5">
        <f t="shared" si="14"/>
        <v>0.32448979591836735</v>
      </c>
      <c r="AY293" s="12">
        <v>282</v>
      </c>
      <c r="AZ293" s="73">
        <v>0.24778761061946902</v>
      </c>
      <c r="BA293" s="12">
        <v>5987</v>
      </c>
      <c r="BB293" s="73">
        <v>0.71990807239299048</v>
      </c>
      <c r="BC293" s="12">
        <v>490</v>
      </c>
      <c r="BD293" s="12">
        <v>1169</v>
      </c>
      <c r="BE293" s="12">
        <v>105</v>
      </c>
      <c r="BF293" s="12">
        <v>178</v>
      </c>
      <c r="BG293" s="12">
        <v>107</v>
      </c>
      <c r="BH293" s="12">
        <v>12</v>
      </c>
      <c r="BI293" s="12">
        <v>248</v>
      </c>
      <c r="BJ293" s="12">
        <v>15</v>
      </c>
      <c r="BK293" s="12">
        <v>6</v>
      </c>
      <c r="BL293" s="12">
        <v>127</v>
      </c>
      <c r="BM293" s="74">
        <v>0.8037200000000001</v>
      </c>
      <c r="BN293" s="72">
        <v>12.22631814119751</v>
      </c>
      <c r="BO293" s="5">
        <v>2</v>
      </c>
    </row>
    <row r="294" spans="1:67">
      <c r="A294" s="9">
        <v>31038</v>
      </c>
      <c r="B294" s="9" t="s">
        <v>358</v>
      </c>
      <c r="C294" s="9" t="s">
        <v>323</v>
      </c>
      <c r="D294" s="12">
        <v>65189</v>
      </c>
      <c r="E294" s="12">
        <v>4143</v>
      </c>
      <c r="F294" s="12">
        <v>4225</v>
      </c>
      <c r="G294" s="12">
        <v>3981</v>
      </c>
      <c r="H294" s="12">
        <v>4024</v>
      </c>
      <c r="I294" s="12">
        <v>9223</v>
      </c>
      <c r="J294" s="12">
        <v>9729</v>
      </c>
      <c r="K294" s="12">
        <v>9752</v>
      </c>
      <c r="L294" s="12">
        <v>8406</v>
      </c>
      <c r="M294" s="12">
        <v>6111</v>
      </c>
      <c r="N294" s="12">
        <v>3526</v>
      </c>
      <c r="O294" s="12">
        <v>2069</v>
      </c>
      <c r="P294" s="12">
        <v>13077</v>
      </c>
      <c r="Q294" s="12">
        <f>VLOOKUP(A294,'[1]RAIS_workers_2025-04-02T13_41_0'!$A:$C,3,0)</f>
        <v>45</v>
      </c>
      <c r="R294" s="12">
        <f>VLOOKUP(A294,'[2]RAIS_workers_2025-04-02T14_01_0'!$A:$C,3,0)</f>
        <v>204</v>
      </c>
      <c r="S294" s="12">
        <f>VLOOKUP(A294,'[3]RAIS_workers_2025-04-02T14_32_3'!$A:$C,3,0)</f>
        <v>1458</v>
      </c>
      <c r="T294" s="70">
        <f>VLOOKUP(A294,[4]consulta3255115!$A:$D,3,0)</f>
        <v>1183.3766559153701</v>
      </c>
      <c r="U294" s="76">
        <v>0.55718036716278119</v>
      </c>
      <c r="V294" s="12">
        <v>3800</v>
      </c>
      <c r="W294" s="77">
        <v>5.8231868713605082E-3</v>
      </c>
      <c r="X294" s="12">
        <f>IFERROR(VLOOKUP(A294,[5]cnes_cnv_leiintbr173714187_32_1!$A:$C,3,0),0)</f>
        <v>0</v>
      </c>
      <c r="Y294" s="5">
        <f>IFERROR(VLOOKUP(A294,[6]cnes_cnv_leiintbr174300187_32_1!$A:$C,3,0),0)</f>
        <v>0</v>
      </c>
      <c r="Z294" s="12">
        <f>IFERROR(VLOOKUP(A294,[7]cnes_cnv_leiintbr175117187_32_1!$A:$C,3,0),0)</f>
        <v>0</v>
      </c>
      <c r="AA294" s="18">
        <f>IFERROR(VLOOKUP(A294,[8]cnes_cnv_leiintbr180027187_32_1!$A:$C,3,0),0)</f>
        <v>0</v>
      </c>
      <c r="AB294" s="72">
        <f t="shared" si="12"/>
        <v>180.95238095238096</v>
      </c>
      <c r="AC294" s="12">
        <v>484</v>
      </c>
      <c r="AD294" s="12">
        <v>107</v>
      </c>
      <c r="AE294" s="12">
        <v>51</v>
      </c>
      <c r="AF294" s="12">
        <v>46</v>
      </c>
      <c r="AG294" s="12">
        <v>45</v>
      </c>
      <c r="AH294" s="19">
        <v>-3.0409081120126302E-3</v>
      </c>
      <c r="AI294" s="12">
        <v>4</v>
      </c>
      <c r="AJ294" s="12">
        <f t="shared" si="13"/>
        <v>5.25</v>
      </c>
      <c r="AK294" s="12">
        <v>6</v>
      </c>
      <c r="AL294" s="5">
        <v>0</v>
      </c>
      <c r="AM294" s="5">
        <v>21</v>
      </c>
      <c r="AN294" s="72">
        <v>0.12352941176470589</v>
      </c>
      <c r="AO294" s="18">
        <v>0</v>
      </c>
      <c r="AP294" s="5">
        <f>IFERROR(VLOOKUP(A294,[9]cnes_cnv_leiintbr135436200_238_!$A:$E,5,0),0)</f>
        <v>6</v>
      </c>
      <c r="AQ294" s="5">
        <v>0</v>
      </c>
      <c r="AR294" s="5">
        <v>0</v>
      </c>
      <c r="AS294" s="5">
        <v>0</v>
      </c>
      <c r="AT294" s="5">
        <v>0</v>
      </c>
      <c r="AU294" s="5">
        <v>9</v>
      </c>
      <c r="AV294" s="5">
        <v>0</v>
      </c>
      <c r="AW294" s="5">
        <v>0</v>
      </c>
      <c r="AX294" s="5">
        <f t="shared" si="14"/>
        <v>0.77777777777777779</v>
      </c>
      <c r="AY294" s="12">
        <v>0</v>
      </c>
      <c r="AZ294" s="73">
        <v>0</v>
      </c>
      <c r="BA294" s="12">
        <v>724</v>
      </c>
      <c r="BB294" s="73">
        <v>0.49586776859504134</v>
      </c>
      <c r="BC294" s="12">
        <v>27</v>
      </c>
      <c r="BD294" s="12">
        <v>101</v>
      </c>
      <c r="BE294" s="12">
        <v>60</v>
      </c>
      <c r="BF294" s="12">
        <v>0</v>
      </c>
      <c r="BG294" s="12">
        <v>0</v>
      </c>
      <c r="BH294" s="12">
        <v>4</v>
      </c>
      <c r="BI294" s="12">
        <v>16</v>
      </c>
      <c r="BJ294" s="12">
        <v>2</v>
      </c>
      <c r="BK294" s="12">
        <v>0</v>
      </c>
      <c r="BL294" s="12">
        <v>12</v>
      </c>
      <c r="BM294" s="74">
        <v>0.79999999999999993</v>
      </c>
      <c r="BN294" s="72">
        <v>11.487159068285882</v>
      </c>
      <c r="BO294" s="5">
        <v>1</v>
      </c>
    </row>
    <row r="295" spans="1:67">
      <c r="A295" s="9">
        <v>31039</v>
      </c>
      <c r="B295" s="9" t="s">
        <v>348</v>
      </c>
      <c r="C295" s="9" t="s">
        <v>323</v>
      </c>
      <c r="D295" s="12">
        <v>582032</v>
      </c>
      <c r="E295" s="12">
        <v>36188</v>
      </c>
      <c r="F295" s="12">
        <v>36545</v>
      </c>
      <c r="G295" s="12">
        <v>37382</v>
      </c>
      <c r="H295" s="12">
        <v>40045</v>
      </c>
      <c r="I295" s="12">
        <v>89317</v>
      </c>
      <c r="J295" s="12">
        <v>93289</v>
      </c>
      <c r="K295" s="12">
        <v>82550</v>
      </c>
      <c r="L295" s="12">
        <v>69310</v>
      </c>
      <c r="M295" s="12">
        <v>55436</v>
      </c>
      <c r="N295" s="12">
        <v>28072</v>
      </c>
      <c r="O295" s="12">
        <v>13898</v>
      </c>
      <c r="P295" s="12">
        <v>209803</v>
      </c>
      <c r="Q295" s="12">
        <f>VLOOKUP(A295,'[1]RAIS_workers_2025-04-02T13_41_0'!$A:$C,3,0)</f>
        <v>2418</v>
      </c>
      <c r="R295" s="12">
        <f>VLOOKUP(A295,'[2]RAIS_workers_2025-04-02T14_01_0'!$A:$C,3,0)</f>
        <v>10844</v>
      </c>
      <c r="S295" s="12">
        <f>VLOOKUP(A295,'[3]RAIS_workers_2025-04-02T14_32_3'!$A:$C,3,0)</f>
        <v>45657</v>
      </c>
      <c r="T295" s="70">
        <f>VLOOKUP(A295,[4]consulta3255115!$A:$D,3,0)</f>
        <v>1760.36266862309</v>
      </c>
      <c r="U295" s="76">
        <v>0.63482602922123899</v>
      </c>
      <c r="V295" s="12">
        <v>221275</v>
      </c>
      <c r="W295" s="77">
        <v>-1.0871362988194379E-2</v>
      </c>
      <c r="X295" s="12">
        <f>IFERROR(VLOOKUP(A295,[5]cnes_cnv_leiintbr173714187_32_1!$A:$C,3,0),0)</f>
        <v>1</v>
      </c>
      <c r="Y295" s="5">
        <f>IFERROR(VLOOKUP(A295,[6]cnes_cnv_leiintbr174300187_32_1!$A:$C,3,0),0)</f>
        <v>1</v>
      </c>
      <c r="Z295" s="12">
        <f>IFERROR(VLOOKUP(A295,[7]cnes_cnv_leiintbr175117187_32_1!$A:$C,3,0),0)</f>
        <v>0</v>
      </c>
      <c r="AA295" s="18">
        <f>IFERROR(VLOOKUP(A295,[8]cnes_cnv_leiintbr180027187_32_1!$A:$C,3,0),0)</f>
        <v>1</v>
      </c>
      <c r="AB295" s="72">
        <f t="shared" si="12"/>
        <v>672.56838905775078</v>
      </c>
      <c r="AC295" s="12">
        <v>17502</v>
      </c>
      <c r="AD295" s="12">
        <v>5141</v>
      </c>
      <c r="AE295" s="12">
        <v>3488</v>
      </c>
      <c r="AF295" s="12">
        <v>2215</v>
      </c>
      <c r="AG295" s="12">
        <v>2418</v>
      </c>
      <c r="AH295" s="19">
        <v>4.6794092679267596E-3</v>
      </c>
      <c r="AI295" s="12">
        <v>6</v>
      </c>
      <c r="AJ295" s="12">
        <f t="shared" si="13"/>
        <v>54.833333333333336</v>
      </c>
      <c r="AK295" s="12">
        <v>323</v>
      </c>
      <c r="AL295" s="5">
        <v>2</v>
      </c>
      <c r="AM295" s="5">
        <v>329</v>
      </c>
      <c r="AN295" s="72">
        <v>0.38167053364269143</v>
      </c>
      <c r="AO295" s="18">
        <v>0</v>
      </c>
      <c r="AP295" s="5">
        <f>IFERROR(VLOOKUP(A295,[9]cnes_cnv_leiintbr135436200_238_!$A:$E,5,0),0)</f>
        <v>94</v>
      </c>
      <c r="AQ295" s="5">
        <v>1</v>
      </c>
      <c r="AR295" s="5">
        <v>1</v>
      </c>
      <c r="AS295" s="5">
        <v>3</v>
      </c>
      <c r="AT295" s="5">
        <v>1</v>
      </c>
      <c r="AU295" s="5">
        <v>124</v>
      </c>
      <c r="AV295" s="5">
        <v>1</v>
      </c>
      <c r="AW295" s="5">
        <v>1</v>
      </c>
      <c r="AX295" s="5">
        <f t="shared" si="14"/>
        <v>0.47338129496402875</v>
      </c>
      <c r="AY295" s="12">
        <v>301</v>
      </c>
      <c r="AZ295" s="73">
        <v>0.34375</v>
      </c>
      <c r="BA295" s="12">
        <v>9424</v>
      </c>
      <c r="BB295" s="73">
        <v>0.43987776928953398</v>
      </c>
      <c r="BC295" s="12">
        <v>695</v>
      </c>
      <c r="BD295" s="12">
        <v>1820</v>
      </c>
      <c r="BE295" s="12">
        <v>409</v>
      </c>
      <c r="BF295" s="12">
        <v>128</v>
      </c>
      <c r="BG295" s="12">
        <v>70</v>
      </c>
      <c r="BH295" s="12">
        <v>21</v>
      </c>
      <c r="BI295" s="12">
        <v>223</v>
      </c>
      <c r="BJ295" s="12">
        <v>21</v>
      </c>
      <c r="BK295" s="12">
        <v>12</v>
      </c>
      <c r="BL295" s="12">
        <v>183</v>
      </c>
      <c r="BM295" s="74">
        <v>0.83869230769230774</v>
      </c>
      <c r="BN295" s="72">
        <v>10.904282372088277</v>
      </c>
      <c r="BO295" s="5">
        <v>1</v>
      </c>
    </row>
    <row r="296" spans="1:67">
      <c r="A296" s="9">
        <v>31040</v>
      </c>
      <c r="B296" s="9" t="s">
        <v>336</v>
      </c>
      <c r="C296" s="9" t="s">
        <v>323</v>
      </c>
      <c r="D296" s="12">
        <v>268414</v>
      </c>
      <c r="E296" s="12">
        <v>17923</v>
      </c>
      <c r="F296" s="12">
        <v>17822</v>
      </c>
      <c r="G296" s="12">
        <v>16773</v>
      </c>
      <c r="H296" s="12">
        <v>17608</v>
      </c>
      <c r="I296" s="12">
        <v>40576</v>
      </c>
      <c r="J296" s="12">
        <v>40494</v>
      </c>
      <c r="K296" s="12">
        <v>38041</v>
      </c>
      <c r="L296" s="12">
        <v>32947</v>
      </c>
      <c r="M296" s="12">
        <v>24313</v>
      </c>
      <c r="N296" s="12">
        <v>13833</v>
      </c>
      <c r="O296" s="12">
        <v>8084</v>
      </c>
      <c r="P296" s="12">
        <v>61890</v>
      </c>
      <c r="Q296" s="12">
        <f>VLOOKUP(A296,'[1]RAIS_workers_2025-04-02T13_41_0'!$A:$C,3,0)</f>
        <v>236</v>
      </c>
      <c r="R296" s="12">
        <f>VLOOKUP(A296,'[2]RAIS_workers_2025-04-02T14_01_0'!$A:$C,3,0)</f>
        <v>1824</v>
      </c>
      <c r="S296" s="12">
        <f>VLOOKUP(A296,'[3]RAIS_workers_2025-04-02T14_32_3'!$A:$C,3,0)</f>
        <v>9169</v>
      </c>
      <c r="T296" s="70">
        <f>VLOOKUP(A296,[4]consulta3255115!$A:$D,3,0)</f>
        <v>1216.8062689327501</v>
      </c>
      <c r="U296" s="76">
        <v>0.77946137356428169</v>
      </c>
      <c r="V296" s="12">
        <v>30149</v>
      </c>
      <c r="W296" s="77">
        <v>5.9726393059726397E-3</v>
      </c>
      <c r="X296" s="12">
        <f>IFERROR(VLOOKUP(A296,[5]cnes_cnv_leiintbr173714187_32_1!$A:$C,3,0),0)</f>
        <v>0</v>
      </c>
      <c r="Y296" s="5">
        <f>IFERROR(VLOOKUP(A296,[6]cnes_cnv_leiintbr174300187_32_1!$A:$C,3,0),0)</f>
        <v>0</v>
      </c>
      <c r="Z296" s="12">
        <f>IFERROR(VLOOKUP(A296,[7]cnes_cnv_leiintbr175117187_32_1!$A:$C,3,0),0)</f>
        <v>0</v>
      </c>
      <c r="AA296" s="18">
        <f>IFERROR(VLOOKUP(A296,[8]cnes_cnv_leiintbr180027187_32_1!$A:$C,3,0),0)</f>
        <v>0</v>
      </c>
      <c r="AB296" s="72">
        <f t="shared" si="12"/>
        <v>376.86250000000001</v>
      </c>
      <c r="AC296" s="12">
        <v>2820</v>
      </c>
      <c r="AD296" s="12">
        <v>879</v>
      </c>
      <c r="AE296" s="12">
        <v>584</v>
      </c>
      <c r="AF296" s="12">
        <v>361</v>
      </c>
      <c r="AG296" s="12">
        <v>236</v>
      </c>
      <c r="AH296" s="19">
        <v>-2.3283570150800514E-5</v>
      </c>
      <c r="AI296" s="12">
        <v>8</v>
      </c>
      <c r="AJ296" s="12">
        <f t="shared" si="13"/>
        <v>10</v>
      </c>
      <c r="AK296" s="12">
        <v>66</v>
      </c>
      <c r="AL296" s="5">
        <v>0</v>
      </c>
      <c r="AM296" s="5">
        <v>80</v>
      </c>
      <c r="AN296" s="72">
        <v>0.1937046004842615</v>
      </c>
      <c r="AO296" s="18">
        <v>0</v>
      </c>
      <c r="AP296" s="5">
        <f>IFERROR(VLOOKUP(A296,[9]cnes_cnv_leiintbr135436200_238_!$A:$E,5,0),0)</f>
        <v>26</v>
      </c>
      <c r="AQ296" s="5">
        <v>0</v>
      </c>
      <c r="AR296" s="5">
        <v>0</v>
      </c>
      <c r="AS296" s="5">
        <v>0</v>
      </c>
      <c r="AT296" s="5">
        <v>0</v>
      </c>
      <c r="AU296" s="5">
        <v>22</v>
      </c>
      <c r="AV296" s="5">
        <v>0</v>
      </c>
      <c r="AW296" s="5">
        <v>0</v>
      </c>
      <c r="AX296" s="5">
        <f t="shared" si="14"/>
        <v>0.31620553359683795</v>
      </c>
      <c r="AY296" s="12">
        <v>140</v>
      </c>
      <c r="AZ296" s="71">
        <v>1</v>
      </c>
      <c r="BA296" s="12">
        <v>3236</v>
      </c>
      <c r="BB296" s="73">
        <v>0.5171120487576184</v>
      </c>
      <c r="BC296" s="12">
        <v>253</v>
      </c>
      <c r="BD296" s="12">
        <v>476</v>
      </c>
      <c r="BE296" s="12">
        <v>113</v>
      </c>
      <c r="BF296" s="12">
        <v>61</v>
      </c>
      <c r="BG296" s="12">
        <v>37</v>
      </c>
      <c r="BH296" s="12">
        <v>10</v>
      </c>
      <c r="BI296" s="12">
        <v>63</v>
      </c>
      <c r="BJ296" s="12">
        <v>7</v>
      </c>
      <c r="BK296" s="12">
        <v>4</v>
      </c>
      <c r="BL296" s="12">
        <v>73</v>
      </c>
      <c r="BM296" s="74">
        <v>0.7985000000000001</v>
      </c>
      <c r="BN296" s="72">
        <v>9.0996037710069828</v>
      </c>
      <c r="BO296" s="5">
        <v>2</v>
      </c>
    </row>
    <row r="297" spans="1:67">
      <c r="A297" s="9">
        <v>31041</v>
      </c>
      <c r="B297" s="9" t="s">
        <v>324</v>
      </c>
      <c r="C297" s="9" t="s">
        <v>323</v>
      </c>
      <c r="D297" s="12">
        <v>152238</v>
      </c>
      <c r="E297" s="12">
        <v>9681</v>
      </c>
      <c r="F297" s="12">
        <v>9770</v>
      </c>
      <c r="G297" s="12">
        <v>9209</v>
      </c>
      <c r="H297" s="12">
        <v>9353</v>
      </c>
      <c r="I297" s="12">
        <v>21510</v>
      </c>
      <c r="J297" s="12">
        <v>21846</v>
      </c>
      <c r="K297" s="12">
        <v>21498</v>
      </c>
      <c r="L297" s="12">
        <v>19612</v>
      </c>
      <c r="M297" s="12">
        <v>15103</v>
      </c>
      <c r="N297" s="12">
        <v>9238</v>
      </c>
      <c r="O297" s="12">
        <v>5418</v>
      </c>
      <c r="P297" s="12">
        <v>28770</v>
      </c>
      <c r="Q297" s="12">
        <f>VLOOKUP(A297,'[1]RAIS_workers_2025-04-02T13_41_0'!$A:$C,3,0)</f>
        <v>186</v>
      </c>
      <c r="R297" s="12">
        <f>VLOOKUP(A297,'[2]RAIS_workers_2025-04-02T14_01_0'!$A:$C,3,0)</f>
        <v>600</v>
      </c>
      <c r="S297" s="12">
        <f>VLOOKUP(A297,'[3]RAIS_workers_2025-04-02T14_32_3'!$A:$C,3,0)</f>
        <v>5133</v>
      </c>
      <c r="T297" s="70">
        <f>VLOOKUP(A297,[4]consulta3255115!$A:$D,3,0)</f>
        <v>1255.9002921060901</v>
      </c>
      <c r="U297" s="76">
        <v>0.73840133993681933</v>
      </c>
      <c r="V297" s="12">
        <v>10748</v>
      </c>
      <c r="W297" s="77">
        <v>1.0720331013729547E-2</v>
      </c>
      <c r="X297" s="12">
        <f>IFERROR(VLOOKUP(A297,[5]cnes_cnv_leiintbr173714187_32_1!$A:$C,3,0),0)</f>
        <v>0</v>
      </c>
      <c r="Y297" s="5">
        <f>IFERROR(VLOOKUP(A297,[6]cnes_cnv_leiintbr174300187_32_1!$A:$C,3,0),0)</f>
        <v>0</v>
      </c>
      <c r="Z297" s="12">
        <f>IFERROR(VLOOKUP(A297,[7]cnes_cnv_leiintbr175117187_32_1!$A:$C,3,0),0)</f>
        <v>0</v>
      </c>
      <c r="AA297" s="18">
        <f>IFERROR(VLOOKUP(A297,[8]cnes_cnv_leiintbr180027187_32_1!$A:$C,3,0),0)</f>
        <v>0</v>
      </c>
      <c r="AB297" s="72">
        <f t="shared" si="12"/>
        <v>145.24324324324326</v>
      </c>
      <c r="AC297" s="12">
        <v>1421</v>
      </c>
      <c r="AD297" s="12">
        <v>323</v>
      </c>
      <c r="AE297" s="12">
        <v>157</v>
      </c>
      <c r="AF297" s="12">
        <v>120</v>
      </c>
      <c r="AG297" s="12">
        <v>186</v>
      </c>
      <c r="AH297" s="19">
        <v>-4.4078333090155075E-3</v>
      </c>
      <c r="AI297" s="12">
        <v>5</v>
      </c>
      <c r="AJ297" s="12">
        <f t="shared" si="13"/>
        <v>14.8</v>
      </c>
      <c r="AK297" s="12">
        <v>20</v>
      </c>
      <c r="AL297" s="5">
        <v>0</v>
      </c>
      <c r="AM297" s="5">
        <v>74</v>
      </c>
      <c r="AN297" s="72">
        <v>0.22424242424242424</v>
      </c>
      <c r="AO297" s="18">
        <v>0</v>
      </c>
      <c r="AP297" s="5">
        <f>IFERROR(VLOOKUP(A297,[9]cnes_cnv_leiintbr135436200_238_!$A:$E,5,0),0)</f>
        <v>21</v>
      </c>
      <c r="AQ297" s="5">
        <v>0</v>
      </c>
      <c r="AR297" s="5">
        <v>0</v>
      </c>
      <c r="AS297" s="5">
        <v>1</v>
      </c>
      <c r="AT297" s="5">
        <v>0</v>
      </c>
      <c r="AU297" s="5">
        <v>29</v>
      </c>
      <c r="AV297" s="5">
        <v>0</v>
      </c>
      <c r="AW297" s="5">
        <v>0</v>
      </c>
      <c r="AX297" s="5">
        <f t="shared" si="14"/>
        <v>1.2758620689655173</v>
      </c>
      <c r="AY297" s="12">
        <v>8</v>
      </c>
      <c r="AZ297" s="71">
        <v>1</v>
      </c>
      <c r="BA297" s="12">
        <v>1774</v>
      </c>
      <c r="BB297" s="73">
        <v>1</v>
      </c>
      <c r="BC297" s="12">
        <v>58</v>
      </c>
      <c r="BD297" s="12">
        <v>250</v>
      </c>
      <c r="BE297" s="12">
        <v>134</v>
      </c>
      <c r="BF297" s="12">
        <v>0</v>
      </c>
      <c r="BG297" s="12">
        <v>12</v>
      </c>
      <c r="BH297" s="12">
        <v>3</v>
      </c>
      <c r="BI297" s="12">
        <v>28</v>
      </c>
      <c r="BJ297" s="12">
        <v>1</v>
      </c>
      <c r="BK297" s="12">
        <v>0</v>
      </c>
      <c r="BL297" s="12">
        <v>34</v>
      </c>
      <c r="BM297" s="74">
        <v>0.8132307692307692</v>
      </c>
      <c r="BN297" s="72">
        <v>8.6759868421052868</v>
      </c>
      <c r="BO297" s="5">
        <v>1</v>
      </c>
    </row>
    <row r="298" spans="1:67">
      <c r="A298" s="9">
        <v>31042</v>
      </c>
      <c r="B298" s="9" t="s">
        <v>372</v>
      </c>
      <c r="C298" s="9" t="s">
        <v>323</v>
      </c>
      <c r="D298" s="12">
        <v>86682</v>
      </c>
      <c r="E298" s="12">
        <v>4467</v>
      </c>
      <c r="F298" s="12">
        <v>4621</v>
      </c>
      <c r="G298" s="12">
        <v>4715</v>
      </c>
      <c r="H298" s="12">
        <v>5259</v>
      </c>
      <c r="I298" s="12">
        <v>12839</v>
      </c>
      <c r="J298" s="12">
        <v>13091</v>
      </c>
      <c r="K298" s="12">
        <v>12207</v>
      </c>
      <c r="L298" s="12">
        <v>11981</v>
      </c>
      <c r="M298" s="12">
        <v>9436</v>
      </c>
      <c r="N298" s="12">
        <v>5263</v>
      </c>
      <c r="O298" s="12">
        <v>2803</v>
      </c>
      <c r="P298" s="12">
        <v>31287</v>
      </c>
      <c r="Q298" s="12">
        <f>VLOOKUP(A298,'[1]RAIS_workers_2025-04-02T13_41_0'!$A:$C,3,0)</f>
        <v>230</v>
      </c>
      <c r="R298" s="12">
        <f>VLOOKUP(A298,'[2]RAIS_workers_2025-04-02T14_01_0'!$A:$C,3,0)</f>
        <v>785</v>
      </c>
      <c r="S298" s="12">
        <f>VLOOKUP(A298,'[3]RAIS_workers_2025-04-02T14_32_3'!$A:$C,3,0)</f>
        <v>6487</v>
      </c>
      <c r="T298" s="70">
        <f>VLOOKUP(A298,[4]consulta3255115!$A:$D,3,0)</f>
        <v>1360.5621501857099</v>
      </c>
      <c r="U298" s="76">
        <v>0.79513356009114</v>
      </c>
      <c r="V298" s="12">
        <v>11392</v>
      </c>
      <c r="W298" s="77">
        <v>5.0147492625368731E-2</v>
      </c>
      <c r="X298" s="12">
        <f>IFERROR(VLOOKUP(A298,[5]cnes_cnv_leiintbr173714187_32_1!$A:$C,3,0),0)</f>
        <v>0</v>
      </c>
      <c r="Y298" s="5">
        <f>IFERROR(VLOOKUP(A298,[6]cnes_cnv_leiintbr174300187_32_1!$A:$C,3,0),0)</f>
        <v>0</v>
      </c>
      <c r="Z298" s="12">
        <f>IFERROR(VLOOKUP(A298,[7]cnes_cnv_leiintbr175117187_32_1!$A:$C,3,0),0)</f>
        <v>0</v>
      </c>
      <c r="AA298" s="18">
        <f>IFERROR(VLOOKUP(A298,[8]cnes_cnv_leiintbr180027187_32_1!$A:$C,3,0),0)</f>
        <v>0</v>
      </c>
      <c r="AB298" s="72">
        <f t="shared" si="12"/>
        <v>89.7007874015748</v>
      </c>
      <c r="AC298" s="12">
        <v>1782</v>
      </c>
      <c r="AD298" s="12">
        <v>397</v>
      </c>
      <c r="AE298" s="12">
        <v>220</v>
      </c>
      <c r="AF298" s="12">
        <v>168</v>
      </c>
      <c r="AG298" s="12">
        <v>230</v>
      </c>
      <c r="AH298" s="19">
        <v>2.5396241095076988E-4</v>
      </c>
      <c r="AI298" s="12">
        <v>5</v>
      </c>
      <c r="AJ298" s="12">
        <f t="shared" si="13"/>
        <v>25.4</v>
      </c>
      <c r="AK298" s="12">
        <v>23</v>
      </c>
      <c r="AL298" s="5">
        <v>7</v>
      </c>
      <c r="AM298" s="5">
        <v>127</v>
      </c>
      <c r="AN298" s="72">
        <v>0.44876325088339225</v>
      </c>
      <c r="AO298" s="18">
        <v>0</v>
      </c>
      <c r="AP298" s="5">
        <f>IFERROR(VLOOKUP(A298,[9]cnes_cnv_leiintbr135436200_238_!$A:$E,5,0),0)</f>
        <v>7</v>
      </c>
      <c r="AQ298" s="5">
        <v>0</v>
      </c>
      <c r="AR298" s="5">
        <v>0</v>
      </c>
      <c r="AS298" s="5">
        <v>3</v>
      </c>
      <c r="AT298" s="5">
        <v>0</v>
      </c>
      <c r="AU298" s="5">
        <v>84</v>
      </c>
      <c r="AV298" s="5">
        <v>0</v>
      </c>
      <c r="AW298" s="5">
        <v>0</v>
      </c>
      <c r="AX298" s="5">
        <f t="shared" si="14"/>
        <v>2.7608695652173911</v>
      </c>
      <c r="AY298" s="12">
        <v>15</v>
      </c>
      <c r="AZ298" s="73">
        <v>-3.90625E-3</v>
      </c>
      <c r="BA298" s="12">
        <v>1188</v>
      </c>
      <c r="BB298" s="73">
        <v>0.72173913043478266</v>
      </c>
      <c r="BC298" s="12">
        <v>46</v>
      </c>
      <c r="BD298" s="12">
        <v>168</v>
      </c>
      <c r="BE298" s="12">
        <v>50</v>
      </c>
      <c r="BF298" s="12">
        <v>0</v>
      </c>
      <c r="BG298" s="12">
        <v>0</v>
      </c>
      <c r="BH298" s="12">
        <v>4</v>
      </c>
      <c r="BI298" s="12">
        <v>39</v>
      </c>
      <c r="BJ298" s="12">
        <v>5</v>
      </c>
      <c r="BK298" s="12">
        <v>2</v>
      </c>
      <c r="BL298" s="12">
        <v>35</v>
      </c>
      <c r="BM298" s="74">
        <v>0.85211111111111115</v>
      </c>
      <c r="BN298" s="72">
        <v>6.7957109037738705</v>
      </c>
      <c r="BO298" s="5">
        <v>2</v>
      </c>
    </row>
    <row r="299" spans="1:67">
      <c r="A299" s="9">
        <v>31043</v>
      </c>
      <c r="B299" s="9" t="s">
        <v>342</v>
      </c>
      <c r="C299" s="9" t="s">
        <v>323</v>
      </c>
      <c r="D299" s="12">
        <v>574219</v>
      </c>
      <c r="E299" s="12">
        <v>35223</v>
      </c>
      <c r="F299" s="12">
        <v>35555</v>
      </c>
      <c r="G299" s="12">
        <v>38277</v>
      </c>
      <c r="H299" s="12">
        <v>43903</v>
      </c>
      <c r="I299" s="12">
        <v>94986</v>
      </c>
      <c r="J299" s="12">
        <v>96718</v>
      </c>
      <c r="K299" s="12">
        <v>81388</v>
      </c>
      <c r="L299" s="12">
        <v>66297</v>
      </c>
      <c r="M299" s="12">
        <v>46773</v>
      </c>
      <c r="N299" s="12">
        <v>23720</v>
      </c>
      <c r="O299" s="12">
        <v>11379</v>
      </c>
      <c r="P299" s="12">
        <v>253049</v>
      </c>
      <c r="Q299" s="12">
        <f>VLOOKUP(A299,'[1]RAIS_workers_2025-04-02T13_41_0'!$A:$C,3,0)</f>
        <v>1940</v>
      </c>
      <c r="R299" s="12">
        <f>VLOOKUP(A299,'[2]RAIS_workers_2025-04-02T14_01_0'!$A:$C,3,0)</f>
        <v>7491</v>
      </c>
      <c r="S299" s="12">
        <f>VLOOKUP(A299,'[3]RAIS_workers_2025-04-02T14_32_3'!$A:$C,3,0)</f>
        <v>50937</v>
      </c>
      <c r="T299" s="70">
        <f>VLOOKUP(A299,[4]consulta3255115!$A:$D,3,0)</f>
        <v>1536.3420551572301</v>
      </c>
      <c r="U299" s="76">
        <v>0.72361171579592443</v>
      </c>
      <c r="V299" s="12">
        <v>251768</v>
      </c>
      <c r="W299" s="77">
        <v>3.5145136090782007E-2</v>
      </c>
      <c r="X299" s="12">
        <f>IFERROR(VLOOKUP(A299,[5]cnes_cnv_leiintbr173714187_32_1!$A:$C,3,0),0)</f>
        <v>34</v>
      </c>
      <c r="Y299" s="5">
        <f>IFERROR(VLOOKUP(A299,[6]cnes_cnv_leiintbr174300187_32_1!$A:$C,3,0),0)</f>
        <v>15</v>
      </c>
      <c r="Z299" s="12">
        <f>IFERROR(VLOOKUP(A299,[7]cnes_cnv_leiintbr175117187_32_1!$A:$C,3,0),0)</f>
        <v>26</v>
      </c>
      <c r="AA299" s="18">
        <f>IFERROR(VLOOKUP(A299,[8]cnes_cnv_leiintbr180027187_32_1!$A:$C,3,0),0)</f>
        <v>17</v>
      </c>
      <c r="AB299" s="72">
        <f t="shared" si="12"/>
        <v>449.58571428571429</v>
      </c>
      <c r="AC299" s="12">
        <v>16324</v>
      </c>
      <c r="AD299" s="12">
        <v>3714</v>
      </c>
      <c r="AE299" s="12">
        <v>2234</v>
      </c>
      <c r="AF299" s="12">
        <v>1543</v>
      </c>
      <c r="AG299" s="12">
        <v>1940</v>
      </c>
      <c r="AH299" s="19">
        <v>1.2522848922567942E-2</v>
      </c>
      <c r="AI299" s="12">
        <v>13</v>
      </c>
      <c r="AJ299" s="12">
        <f t="shared" si="13"/>
        <v>43.07692307692308</v>
      </c>
      <c r="AK299" s="12">
        <v>255</v>
      </c>
      <c r="AL299" s="5">
        <v>3</v>
      </c>
      <c r="AM299" s="5">
        <v>560</v>
      </c>
      <c r="AN299" s="72">
        <v>0.57791537667698656</v>
      </c>
      <c r="AO299" s="18">
        <v>17</v>
      </c>
      <c r="AP299" s="5">
        <f>IFERROR(VLOOKUP(A299,[9]cnes_cnv_leiintbr135436200_238_!$A:$E,5,0),0)</f>
        <v>45</v>
      </c>
      <c r="AQ299" s="5">
        <v>9</v>
      </c>
      <c r="AR299" s="5">
        <v>5</v>
      </c>
      <c r="AS299" s="5">
        <v>31</v>
      </c>
      <c r="AT299" s="5">
        <v>28</v>
      </c>
      <c r="AU299" s="5">
        <v>92</v>
      </c>
      <c r="AV299" s="5">
        <v>25</v>
      </c>
      <c r="AW299" s="5">
        <v>11</v>
      </c>
      <c r="AX299" s="5">
        <f t="shared" si="14"/>
        <v>0.82474226804123707</v>
      </c>
      <c r="AY299" s="12">
        <v>578</v>
      </c>
      <c r="AZ299" s="73">
        <v>0.16767676767676767</v>
      </c>
      <c r="BA299" s="12">
        <v>8414</v>
      </c>
      <c r="BB299" s="73">
        <v>0.80171306209850102</v>
      </c>
      <c r="BC299" s="12">
        <v>679</v>
      </c>
      <c r="BD299" s="12">
        <v>1847</v>
      </c>
      <c r="BE299" s="12">
        <v>563</v>
      </c>
      <c r="BF299" s="12">
        <v>175</v>
      </c>
      <c r="BG299" s="12">
        <v>143</v>
      </c>
      <c r="BH299" s="12">
        <v>18</v>
      </c>
      <c r="BI299" s="12">
        <v>275</v>
      </c>
      <c r="BJ299" s="12">
        <v>24</v>
      </c>
      <c r="BK299" s="12">
        <v>7</v>
      </c>
      <c r="BL299" s="12">
        <v>201</v>
      </c>
      <c r="BM299" s="74">
        <v>0.84599999999999997</v>
      </c>
      <c r="BN299" s="72">
        <v>6.6834804539722636</v>
      </c>
      <c r="BO299" s="5">
        <v>7</v>
      </c>
    </row>
    <row r="300" spans="1:67">
      <c r="A300" s="9">
        <v>31044</v>
      </c>
      <c r="B300" s="9" t="s">
        <v>343</v>
      </c>
      <c r="C300" s="9" t="s">
        <v>323</v>
      </c>
      <c r="D300" s="12">
        <v>160638</v>
      </c>
      <c r="E300" s="12">
        <v>8117</v>
      </c>
      <c r="F300" s="12">
        <v>8424</v>
      </c>
      <c r="G300" s="12">
        <v>8625</v>
      </c>
      <c r="H300" s="12">
        <v>9606</v>
      </c>
      <c r="I300" s="12">
        <v>23380</v>
      </c>
      <c r="J300" s="12">
        <v>25197</v>
      </c>
      <c r="K300" s="12">
        <v>23518</v>
      </c>
      <c r="L300" s="12">
        <v>22247</v>
      </c>
      <c r="M300" s="12">
        <v>17026</v>
      </c>
      <c r="N300" s="12">
        <v>9519</v>
      </c>
      <c r="O300" s="12">
        <v>4979</v>
      </c>
      <c r="P300" s="12">
        <v>71751</v>
      </c>
      <c r="Q300" s="12">
        <f>VLOOKUP(A300,'[1]RAIS_workers_2025-04-02T13_41_0'!$A:$C,3,0)</f>
        <v>392</v>
      </c>
      <c r="R300" s="12">
        <f>VLOOKUP(A300,'[2]RAIS_workers_2025-04-02T14_01_0'!$A:$C,3,0)</f>
        <v>1658</v>
      </c>
      <c r="S300" s="12">
        <f>VLOOKUP(A300,'[3]RAIS_workers_2025-04-02T14_32_3'!$A:$C,3,0)</f>
        <v>14282</v>
      </c>
      <c r="T300" s="70">
        <f>VLOOKUP(A300,[4]consulta3255115!$A:$D,3,0)</f>
        <v>1447.6159808720599</v>
      </c>
      <c r="U300" s="76">
        <v>0.66902622687925772</v>
      </c>
      <c r="V300" s="12">
        <v>41730</v>
      </c>
      <c r="W300" s="77">
        <v>5.5663991903419363E-3</v>
      </c>
      <c r="X300" s="12">
        <f>IFERROR(VLOOKUP(A300,[5]cnes_cnv_leiintbr173714187_32_1!$A:$C,3,0),0)</f>
        <v>1</v>
      </c>
      <c r="Y300" s="5">
        <f>IFERROR(VLOOKUP(A300,[6]cnes_cnv_leiintbr174300187_32_1!$A:$C,3,0),0)</f>
        <v>0</v>
      </c>
      <c r="Z300" s="12">
        <f>IFERROR(VLOOKUP(A300,[7]cnes_cnv_leiintbr175117187_32_1!$A:$C,3,0),0)</f>
        <v>0</v>
      </c>
      <c r="AA300" s="18">
        <f>IFERROR(VLOOKUP(A300,[8]cnes_cnv_leiintbr180027187_32_1!$A:$C,3,0),0)</f>
        <v>0</v>
      </c>
      <c r="AB300" s="72">
        <f t="shared" si="12"/>
        <v>587.74647887323943</v>
      </c>
      <c r="AC300" s="12">
        <v>4072</v>
      </c>
      <c r="AD300" s="12">
        <v>898</v>
      </c>
      <c r="AE300" s="12">
        <v>456</v>
      </c>
      <c r="AF300" s="12">
        <v>304</v>
      </c>
      <c r="AG300" s="12">
        <v>392</v>
      </c>
      <c r="AH300" s="19">
        <v>-4.0112135457737175E-4</v>
      </c>
      <c r="AI300" s="12">
        <v>6</v>
      </c>
      <c r="AJ300" s="12">
        <f t="shared" si="13"/>
        <v>11.833333333333334</v>
      </c>
      <c r="AK300" s="12">
        <v>48</v>
      </c>
      <c r="AL300" s="5">
        <v>1</v>
      </c>
      <c r="AM300" s="5">
        <v>71</v>
      </c>
      <c r="AN300" s="72">
        <v>0.29707112970711297</v>
      </c>
      <c r="AO300" s="18">
        <v>0</v>
      </c>
      <c r="AP300" s="5">
        <f>IFERROR(VLOOKUP(A300,[9]cnes_cnv_leiintbr135436200_238_!$A:$E,5,0),0)</f>
        <v>12</v>
      </c>
      <c r="AQ300" s="5">
        <v>0</v>
      </c>
      <c r="AR300" s="5">
        <v>0</v>
      </c>
      <c r="AS300" s="5">
        <v>1</v>
      </c>
      <c r="AT300" s="5">
        <v>1</v>
      </c>
      <c r="AU300" s="5">
        <v>25</v>
      </c>
      <c r="AV300" s="5">
        <v>0</v>
      </c>
      <c r="AW300" s="5">
        <v>1</v>
      </c>
      <c r="AX300" s="5">
        <f t="shared" si="14"/>
        <v>0.73195876288659789</v>
      </c>
      <c r="AY300" s="12">
        <v>89</v>
      </c>
      <c r="AZ300" s="73">
        <v>0.32835820895522388</v>
      </c>
      <c r="BA300" s="12">
        <v>1964</v>
      </c>
      <c r="BB300" s="73">
        <v>0.38309859154929576</v>
      </c>
      <c r="BC300" s="12">
        <v>97</v>
      </c>
      <c r="BD300" s="12">
        <v>347</v>
      </c>
      <c r="BE300" s="12">
        <v>121</v>
      </c>
      <c r="BF300" s="12">
        <v>0</v>
      </c>
      <c r="BG300" s="12">
        <v>18</v>
      </c>
      <c r="BH300" s="12">
        <v>8</v>
      </c>
      <c r="BI300" s="12">
        <v>51</v>
      </c>
      <c r="BJ300" s="12">
        <v>6</v>
      </c>
      <c r="BK300" s="12">
        <v>2</v>
      </c>
      <c r="BL300" s="12">
        <v>40</v>
      </c>
      <c r="BM300" s="74">
        <v>0.84724999999999995</v>
      </c>
      <c r="BN300" s="72">
        <v>6.2548988869728799</v>
      </c>
      <c r="BO300" s="5">
        <v>5</v>
      </c>
    </row>
    <row r="301" spans="1:67">
      <c r="A301" s="9">
        <v>31045</v>
      </c>
      <c r="B301" s="9" t="s">
        <v>334</v>
      </c>
      <c r="C301" s="9" t="s">
        <v>323</v>
      </c>
      <c r="D301" s="12">
        <v>118854</v>
      </c>
      <c r="E301" s="12">
        <v>6589</v>
      </c>
      <c r="F301" s="12">
        <v>6679</v>
      </c>
      <c r="G301" s="12">
        <v>6657</v>
      </c>
      <c r="H301" s="12">
        <v>7317</v>
      </c>
      <c r="I301" s="12">
        <v>17082</v>
      </c>
      <c r="J301" s="12">
        <v>17941</v>
      </c>
      <c r="K301" s="12">
        <v>17036</v>
      </c>
      <c r="L301" s="12">
        <v>15338</v>
      </c>
      <c r="M301" s="12">
        <v>12983</v>
      </c>
      <c r="N301" s="12">
        <v>7235</v>
      </c>
      <c r="O301" s="12">
        <v>3997</v>
      </c>
      <c r="P301" s="12">
        <v>39908</v>
      </c>
      <c r="Q301" s="12">
        <f>VLOOKUP(A301,'[1]RAIS_workers_2025-04-02T13_41_0'!$A:$C,3,0)</f>
        <v>164</v>
      </c>
      <c r="R301" s="12">
        <f>VLOOKUP(A301,'[2]RAIS_workers_2025-04-02T14_01_0'!$A:$C,3,0)</f>
        <v>748</v>
      </c>
      <c r="S301" s="12">
        <f>VLOOKUP(A301,'[3]RAIS_workers_2025-04-02T14_32_3'!$A:$C,3,0)</f>
        <v>5898</v>
      </c>
      <c r="T301" s="70">
        <f>VLOOKUP(A301,[4]consulta3255115!$A:$D,3,0)</f>
        <v>1204.11281834995</v>
      </c>
      <c r="U301" s="76">
        <v>0.67190694331365064</v>
      </c>
      <c r="V301" s="12">
        <v>14038</v>
      </c>
      <c r="W301" s="77">
        <v>-1.4226774790155072E-3</v>
      </c>
      <c r="X301" s="12">
        <f>IFERROR(VLOOKUP(A301,[5]cnes_cnv_leiintbr173714187_32_1!$A:$C,3,0),0)</f>
        <v>0</v>
      </c>
      <c r="Y301" s="5">
        <f>IFERROR(VLOOKUP(A301,[6]cnes_cnv_leiintbr174300187_32_1!$A:$C,3,0),0)</f>
        <v>0</v>
      </c>
      <c r="Z301" s="12">
        <f>IFERROR(VLOOKUP(A301,[7]cnes_cnv_leiintbr175117187_32_1!$A:$C,3,0),0)</f>
        <v>0</v>
      </c>
      <c r="AA301" s="18">
        <f>IFERROR(VLOOKUP(A301,[8]cnes_cnv_leiintbr180027187_32_1!$A:$C,3,0),0)</f>
        <v>0</v>
      </c>
      <c r="AB301" s="72">
        <f t="shared" si="12"/>
        <v>275.25490196078431</v>
      </c>
      <c r="AC301" s="12">
        <v>1849</v>
      </c>
      <c r="AD301" s="12">
        <v>430</v>
      </c>
      <c r="AE301" s="12">
        <v>172</v>
      </c>
      <c r="AF301" s="12">
        <v>146</v>
      </c>
      <c r="AG301" s="12">
        <v>164</v>
      </c>
      <c r="AH301" s="19">
        <v>4.3166674437711272E-4</v>
      </c>
      <c r="AI301" s="12">
        <v>4</v>
      </c>
      <c r="AJ301" s="12">
        <f t="shared" si="13"/>
        <v>12.75</v>
      </c>
      <c r="AK301" s="12">
        <v>20</v>
      </c>
      <c r="AL301" s="5">
        <v>0</v>
      </c>
      <c r="AM301" s="5">
        <v>51</v>
      </c>
      <c r="AN301" s="72">
        <v>0.25</v>
      </c>
      <c r="AO301" s="18">
        <v>0</v>
      </c>
      <c r="AP301" s="5">
        <f>IFERROR(VLOOKUP(A301,[9]cnes_cnv_leiintbr135436200_238_!$A:$E,5,0),0)</f>
        <v>5</v>
      </c>
      <c r="AQ301" s="5">
        <v>0</v>
      </c>
      <c r="AR301" s="5">
        <v>0</v>
      </c>
      <c r="AS301" s="5">
        <v>0</v>
      </c>
      <c r="AT301" s="5">
        <v>0</v>
      </c>
      <c r="AU301" s="5">
        <v>20</v>
      </c>
      <c r="AV301" s="5">
        <v>0</v>
      </c>
      <c r="AW301" s="5">
        <v>0</v>
      </c>
      <c r="AX301" s="5">
        <f t="shared" si="14"/>
        <v>0.69863013698630139</v>
      </c>
      <c r="AY301" s="12">
        <v>31</v>
      </c>
      <c r="AZ301" s="73">
        <v>0.55000000000000004</v>
      </c>
      <c r="BA301" s="12">
        <v>1569</v>
      </c>
      <c r="BB301" s="73">
        <v>0.68709677419354842</v>
      </c>
      <c r="BC301" s="12">
        <v>73</v>
      </c>
      <c r="BD301" s="12">
        <v>274</v>
      </c>
      <c r="BE301" s="12">
        <v>135</v>
      </c>
      <c r="BF301" s="12">
        <v>0</v>
      </c>
      <c r="BG301" s="12">
        <v>3</v>
      </c>
      <c r="BH301" s="12">
        <v>5</v>
      </c>
      <c r="BI301" s="12">
        <v>51</v>
      </c>
      <c r="BJ301" s="12">
        <v>3</v>
      </c>
      <c r="BK301" s="12">
        <v>2</v>
      </c>
      <c r="BL301" s="12">
        <v>67</v>
      </c>
      <c r="BM301" s="74">
        <v>0.84157142857142853</v>
      </c>
      <c r="BN301" s="72">
        <v>7.1870451237263255</v>
      </c>
      <c r="BO301" s="5">
        <v>1</v>
      </c>
    </row>
    <row r="302" spans="1:67">
      <c r="A302" s="9">
        <v>31046</v>
      </c>
      <c r="B302" s="9" t="s">
        <v>362</v>
      </c>
      <c r="C302" s="9" t="s">
        <v>323</v>
      </c>
      <c r="D302" s="12">
        <v>133530</v>
      </c>
      <c r="E302" s="12">
        <v>7498</v>
      </c>
      <c r="F302" s="12">
        <v>7524</v>
      </c>
      <c r="G302" s="12">
        <v>7359</v>
      </c>
      <c r="H302" s="12">
        <v>8440</v>
      </c>
      <c r="I302" s="12">
        <v>20087</v>
      </c>
      <c r="J302" s="12">
        <v>20174</v>
      </c>
      <c r="K302" s="12">
        <v>19559</v>
      </c>
      <c r="L302" s="12">
        <v>17770</v>
      </c>
      <c r="M302" s="12">
        <v>13477</v>
      </c>
      <c r="N302" s="12">
        <v>7467</v>
      </c>
      <c r="O302" s="12">
        <v>4175</v>
      </c>
      <c r="P302" s="12">
        <v>39293</v>
      </c>
      <c r="Q302" s="12">
        <f>VLOOKUP(A302,'[1]RAIS_workers_2025-04-02T13_41_0'!$A:$C,3,0)</f>
        <v>197</v>
      </c>
      <c r="R302" s="12">
        <f>VLOOKUP(A302,'[2]RAIS_workers_2025-04-02T14_01_0'!$A:$C,3,0)</f>
        <v>679</v>
      </c>
      <c r="S302" s="12">
        <f>VLOOKUP(A302,'[3]RAIS_workers_2025-04-02T14_32_3'!$A:$C,3,0)</f>
        <v>6831</v>
      </c>
      <c r="T302" s="70">
        <f>VLOOKUP(A302,[4]consulta3255115!$A:$D,3,0)</f>
        <v>1270.79032203975</v>
      </c>
      <c r="U302" s="76">
        <v>0.78384937469044702</v>
      </c>
      <c r="V302" s="12">
        <v>24248</v>
      </c>
      <c r="W302" s="77">
        <v>7.2920353982300887E-2</v>
      </c>
      <c r="X302" s="12">
        <f>IFERROR(VLOOKUP(A302,[5]cnes_cnv_leiintbr173714187_32_1!$A:$C,3,0),0)</f>
        <v>2</v>
      </c>
      <c r="Y302" s="5">
        <f>IFERROR(VLOOKUP(A302,[6]cnes_cnv_leiintbr174300187_32_1!$A:$C,3,0),0)</f>
        <v>0</v>
      </c>
      <c r="Z302" s="12">
        <f>IFERROR(VLOOKUP(A302,[7]cnes_cnv_leiintbr175117187_32_1!$A:$C,3,0),0)</f>
        <v>0</v>
      </c>
      <c r="AA302" s="18">
        <f>IFERROR(VLOOKUP(A302,[8]cnes_cnv_leiintbr180027187_32_1!$A:$C,3,0),0)</f>
        <v>3</v>
      </c>
      <c r="AB302" s="72">
        <f t="shared" si="12"/>
        <v>299.35802469135803</v>
      </c>
      <c r="AC302" s="12">
        <v>2130</v>
      </c>
      <c r="AD302" s="12">
        <v>375</v>
      </c>
      <c r="AE302" s="12">
        <v>185</v>
      </c>
      <c r="AF302" s="12">
        <v>119</v>
      </c>
      <c r="AG302" s="12">
        <v>197</v>
      </c>
      <c r="AH302" s="19">
        <v>5.2429547975352264E-5</v>
      </c>
      <c r="AI302" s="12">
        <v>6</v>
      </c>
      <c r="AJ302" s="12">
        <f t="shared" si="13"/>
        <v>13.5</v>
      </c>
      <c r="AK302" s="12">
        <v>47</v>
      </c>
      <c r="AL302" s="5">
        <v>0</v>
      </c>
      <c r="AM302" s="5">
        <v>81</v>
      </c>
      <c r="AN302" s="72">
        <v>0.24620060790273557</v>
      </c>
      <c r="AO302" s="18">
        <v>0</v>
      </c>
      <c r="AP302" s="5">
        <f>IFERROR(VLOOKUP(A302,[9]cnes_cnv_leiintbr135436200_238_!$A:$E,5,0),0)</f>
        <v>5</v>
      </c>
      <c r="AQ302" s="5">
        <v>0</v>
      </c>
      <c r="AR302" s="5">
        <v>0</v>
      </c>
      <c r="AS302" s="5">
        <v>1</v>
      </c>
      <c r="AT302" s="5">
        <v>0</v>
      </c>
      <c r="AU302" s="5">
        <v>53</v>
      </c>
      <c r="AV302" s="5">
        <v>0</v>
      </c>
      <c r="AW302" s="5">
        <v>0</v>
      </c>
      <c r="AX302" s="5">
        <f t="shared" si="14"/>
        <v>1.2272727272727273</v>
      </c>
      <c r="AY302" s="12">
        <v>24</v>
      </c>
      <c r="AZ302" s="71">
        <v>1</v>
      </c>
      <c r="BA302" s="12">
        <v>1515</v>
      </c>
      <c r="BB302" s="73">
        <v>0.27097315436241609</v>
      </c>
      <c r="BC302" s="12">
        <v>66</v>
      </c>
      <c r="BD302" s="12">
        <v>354</v>
      </c>
      <c r="BE302" s="12">
        <v>27</v>
      </c>
      <c r="BF302" s="12">
        <v>0</v>
      </c>
      <c r="BG302" s="12">
        <v>0</v>
      </c>
      <c r="BH302" s="12">
        <v>4</v>
      </c>
      <c r="BI302" s="12">
        <v>40</v>
      </c>
      <c r="BJ302" s="12">
        <v>6</v>
      </c>
      <c r="BK302" s="12">
        <v>1</v>
      </c>
      <c r="BL302" s="12">
        <v>38</v>
      </c>
      <c r="BM302" s="74">
        <v>0.82388888888888889</v>
      </c>
      <c r="BN302" s="72">
        <v>9.1243561442236949</v>
      </c>
      <c r="BO302" s="5">
        <v>1</v>
      </c>
    </row>
    <row r="303" spans="1:67">
      <c r="A303" s="9">
        <v>31047</v>
      </c>
      <c r="B303" s="9" t="s">
        <v>366</v>
      </c>
      <c r="C303" s="9" t="s">
        <v>323</v>
      </c>
      <c r="D303" s="12">
        <v>244089</v>
      </c>
      <c r="E303" s="12">
        <v>14639</v>
      </c>
      <c r="F303" s="12">
        <v>14711</v>
      </c>
      <c r="G303" s="12">
        <v>14663</v>
      </c>
      <c r="H303" s="12">
        <v>15879</v>
      </c>
      <c r="I303" s="12">
        <v>37831</v>
      </c>
      <c r="J303" s="12">
        <v>37170</v>
      </c>
      <c r="K303" s="12">
        <v>33893</v>
      </c>
      <c r="L303" s="12">
        <v>31058</v>
      </c>
      <c r="M303" s="12">
        <v>24376</v>
      </c>
      <c r="N303" s="12">
        <v>13320</v>
      </c>
      <c r="O303" s="12">
        <v>6549</v>
      </c>
      <c r="P303" s="12">
        <v>79688</v>
      </c>
      <c r="Q303" s="12">
        <f>VLOOKUP(A303,'[1]RAIS_workers_2025-04-02T13_41_0'!$A:$C,3,0)</f>
        <v>564</v>
      </c>
      <c r="R303" s="12">
        <f>VLOOKUP(A303,'[2]RAIS_workers_2025-04-02T14_01_0'!$A:$C,3,0)</f>
        <v>2257</v>
      </c>
      <c r="S303" s="12">
        <f>VLOOKUP(A303,'[3]RAIS_workers_2025-04-02T14_32_3'!$A:$C,3,0)</f>
        <v>16291</v>
      </c>
      <c r="T303" s="70">
        <f>VLOOKUP(A303,[4]consulta3255115!$A:$D,3,0)</f>
        <v>1528.7217539359899</v>
      </c>
      <c r="U303" s="76">
        <v>0.54519686904888398</v>
      </c>
      <c r="V303" s="12">
        <v>40427</v>
      </c>
      <c r="W303" s="77">
        <v>1.7748351039726096E-2</v>
      </c>
      <c r="X303" s="12">
        <f>IFERROR(VLOOKUP(A303,[5]cnes_cnv_leiintbr173714187_32_1!$A:$C,3,0),0)</f>
        <v>15</v>
      </c>
      <c r="Y303" s="5">
        <f>IFERROR(VLOOKUP(A303,[6]cnes_cnv_leiintbr174300187_32_1!$A:$C,3,0),0)</f>
        <v>10</v>
      </c>
      <c r="Z303" s="12">
        <f>IFERROR(VLOOKUP(A303,[7]cnes_cnv_leiintbr175117187_32_1!$A:$C,3,0),0)</f>
        <v>0</v>
      </c>
      <c r="AA303" s="18">
        <f>IFERROR(VLOOKUP(A303,[8]cnes_cnv_leiintbr180027187_32_1!$A:$C,3,0),0)</f>
        <v>8</v>
      </c>
      <c r="AB303" s="72">
        <f t="shared" si="12"/>
        <v>259.14743589743591</v>
      </c>
      <c r="AC303" s="12">
        <v>5260</v>
      </c>
      <c r="AD303" s="12">
        <v>1208</v>
      </c>
      <c r="AE303" s="12">
        <v>557</v>
      </c>
      <c r="AF303" s="12">
        <v>492</v>
      </c>
      <c r="AG303" s="12">
        <v>564</v>
      </c>
      <c r="AH303" s="19">
        <v>1.9545002529663957E-3</v>
      </c>
      <c r="AI303" s="12">
        <v>6</v>
      </c>
      <c r="AJ303" s="12">
        <f t="shared" si="13"/>
        <v>26</v>
      </c>
      <c r="AK303" s="12">
        <v>89</v>
      </c>
      <c r="AL303" s="5">
        <v>0</v>
      </c>
      <c r="AM303" s="5">
        <v>156</v>
      </c>
      <c r="AN303" s="72">
        <v>0.27659574468085107</v>
      </c>
      <c r="AO303" s="18">
        <v>0</v>
      </c>
      <c r="AP303" s="5">
        <f>IFERROR(VLOOKUP(A303,[9]cnes_cnv_leiintbr135436200_238_!$A:$E,5,0),0)</f>
        <v>21</v>
      </c>
      <c r="AQ303" s="5">
        <v>5</v>
      </c>
      <c r="AR303" s="5">
        <v>4</v>
      </c>
      <c r="AS303" s="5">
        <v>3</v>
      </c>
      <c r="AT303" s="5">
        <v>3</v>
      </c>
      <c r="AU303" s="5">
        <v>51</v>
      </c>
      <c r="AV303" s="5">
        <v>4</v>
      </c>
      <c r="AW303" s="5">
        <v>9</v>
      </c>
      <c r="AX303" s="5">
        <f t="shared" si="14"/>
        <v>0.82105263157894737</v>
      </c>
      <c r="AY303" s="12">
        <v>135</v>
      </c>
      <c r="AZ303" s="71">
        <v>1</v>
      </c>
      <c r="BA303" s="12">
        <v>3869</v>
      </c>
      <c r="BB303" s="73">
        <v>0.44150521609538002</v>
      </c>
      <c r="BC303" s="12">
        <v>190</v>
      </c>
      <c r="BD303" s="12">
        <v>1155</v>
      </c>
      <c r="BE303" s="12">
        <v>261</v>
      </c>
      <c r="BF303" s="12">
        <v>48</v>
      </c>
      <c r="BG303" s="12">
        <v>47</v>
      </c>
      <c r="BH303" s="12">
        <v>9</v>
      </c>
      <c r="BI303" s="12">
        <v>122</v>
      </c>
      <c r="BJ303" s="12">
        <v>11</v>
      </c>
      <c r="BK303" s="12">
        <v>4</v>
      </c>
      <c r="BL303" s="12">
        <v>85</v>
      </c>
      <c r="BM303" s="74">
        <v>0.85321428571428559</v>
      </c>
      <c r="BN303" s="72">
        <v>7.4383881993164227</v>
      </c>
      <c r="BO303" s="5">
        <v>5</v>
      </c>
    </row>
    <row r="304" spans="1:67">
      <c r="A304" s="9">
        <v>31048</v>
      </c>
      <c r="B304" s="9" t="s">
        <v>380</v>
      </c>
      <c r="C304" s="9" t="s">
        <v>323</v>
      </c>
      <c r="D304" s="12">
        <v>280484</v>
      </c>
      <c r="E304" s="12">
        <v>16337</v>
      </c>
      <c r="F304" s="12">
        <v>16443</v>
      </c>
      <c r="G304" s="12">
        <v>16550</v>
      </c>
      <c r="H304" s="12">
        <v>17933</v>
      </c>
      <c r="I304" s="12">
        <v>42754</v>
      </c>
      <c r="J304" s="12">
        <v>43758</v>
      </c>
      <c r="K304" s="12">
        <v>39056</v>
      </c>
      <c r="L304" s="12">
        <v>35427</v>
      </c>
      <c r="M304" s="12">
        <v>28359</v>
      </c>
      <c r="N304" s="12">
        <v>15547</v>
      </c>
      <c r="O304" s="12">
        <v>8320</v>
      </c>
      <c r="P304" s="12">
        <v>104475</v>
      </c>
      <c r="Q304" s="12">
        <f>VLOOKUP(A304,'[1]RAIS_workers_2025-04-02T13_41_0'!$A:$C,3,0)</f>
        <v>677</v>
      </c>
      <c r="R304" s="12">
        <f>VLOOKUP(A304,'[2]RAIS_workers_2025-04-02T14_01_0'!$A:$C,3,0)</f>
        <v>2572</v>
      </c>
      <c r="S304" s="12">
        <f>VLOOKUP(A304,'[3]RAIS_workers_2025-04-02T14_32_3'!$A:$C,3,0)</f>
        <v>18552</v>
      </c>
      <c r="T304" s="70">
        <f>VLOOKUP(A304,[4]consulta3255115!$A:$D,3,0)</f>
        <v>1422.7212759952999</v>
      </c>
      <c r="U304" s="76">
        <v>0.71141133082734187</v>
      </c>
      <c r="V304" s="12">
        <v>48809</v>
      </c>
      <c r="W304" s="77">
        <v>3.6878890234316911E-2</v>
      </c>
      <c r="X304" s="12">
        <f>IFERROR(VLOOKUP(A304,[5]cnes_cnv_leiintbr173714187_32_1!$A:$C,3,0),0)</f>
        <v>1</v>
      </c>
      <c r="Y304" s="5">
        <f>IFERROR(VLOOKUP(A304,[6]cnes_cnv_leiintbr174300187_32_1!$A:$C,3,0),0)</f>
        <v>0</v>
      </c>
      <c r="Z304" s="12">
        <f>IFERROR(VLOOKUP(A304,[7]cnes_cnv_leiintbr175117187_32_1!$A:$C,3,0),0)</f>
        <v>10</v>
      </c>
      <c r="AA304" s="18">
        <f>IFERROR(VLOOKUP(A304,[8]cnes_cnv_leiintbr180027187_32_1!$A:$C,3,0),0)</f>
        <v>0</v>
      </c>
      <c r="AB304" s="72">
        <f t="shared" si="12"/>
        <v>184.88257575757575</v>
      </c>
      <c r="AC304" s="12">
        <v>6002</v>
      </c>
      <c r="AD304" s="12">
        <v>1301</v>
      </c>
      <c r="AE304" s="12">
        <v>782</v>
      </c>
      <c r="AF304" s="12">
        <v>489</v>
      </c>
      <c r="AG304" s="12">
        <v>677</v>
      </c>
      <c r="AH304" s="19">
        <v>-4.32711286169285E-4</v>
      </c>
      <c r="AI304" s="12">
        <v>16</v>
      </c>
      <c r="AJ304" s="12">
        <f t="shared" si="13"/>
        <v>16.5</v>
      </c>
      <c r="AK304" s="12">
        <v>97</v>
      </c>
      <c r="AL304" s="5">
        <v>2</v>
      </c>
      <c r="AM304" s="5">
        <v>264</v>
      </c>
      <c r="AN304" s="72">
        <v>0.35246995994659547</v>
      </c>
      <c r="AO304" s="18">
        <v>2</v>
      </c>
      <c r="AP304" s="5">
        <f>IFERROR(VLOOKUP(A304,[9]cnes_cnv_leiintbr135436200_238_!$A:$E,5,0),0)</f>
        <v>41</v>
      </c>
      <c r="AQ304" s="5">
        <v>0</v>
      </c>
      <c r="AR304" s="5">
        <v>0</v>
      </c>
      <c r="AS304" s="5">
        <v>3</v>
      </c>
      <c r="AT304" s="5">
        <v>2</v>
      </c>
      <c r="AU304" s="5">
        <v>78</v>
      </c>
      <c r="AV304" s="5">
        <v>2</v>
      </c>
      <c r="AW304" s="5">
        <v>1</v>
      </c>
      <c r="AX304" s="5">
        <f t="shared" si="14"/>
        <v>1.056</v>
      </c>
      <c r="AY304" s="12">
        <v>212</v>
      </c>
      <c r="AZ304" s="71">
        <v>1</v>
      </c>
      <c r="BA304" s="12">
        <v>3777</v>
      </c>
      <c r="BB304" s="73">
        <v>0.40200445434298443</v>
      </c>
      <c r="BC304" s="12">
        <v>250</v>
      </c>
      <c r="BD304" s="12">
        <v>957</v>
      </c>
      <c r="BE304" s="12">
        <v>339</v>
      </c>
      <c r="BF304" s="12">
        <v>0</v>
      </c>
      <c r="BG304" s="12">
        <v>33</v>
      </c>
      <c r="BH304" s="12">
        <v>15</v>
      </c>
      <c r="BI304" s="12">
        <v>131</v>
      </c>
      <c r="BJ304" s="12">
        <v>16</v>
      </c>
      <c r="BK304" s="12">
        <v>6</v>
      </c>
      <c r="BL304" s="12">
        <v>115</v>
      </c>
      <c r="BM304" s="74">
        <v>0.84478571428571436</v>
      </c>
      <c r="BN304" s="72">
        <v>8.4946335198605816</v>
      </c>
      <c r="BO304" s="5">
        <v>5</v>
      </c>
    </row>
    <row r="305" spans="1:67">
      <c r="A305" s="9">
        <v>31049</v>
      </c>
      <c r="B305" s="9" t="s">
        <v>325</v>
      </c>
      <c r="C305" s="9" t="s">
        <v>323</v>
      </c>
      <c r="D305" s="12">
        <v>243457</v>
      </c>
      <c r="E305" s="12">
        <v>14836</v>
      </c>
      <c r="F305" s="12">
        <v>14925</v>
      </c>
      <c r="G305" s="12">
        <v>14916</v>
      </c>
      <c r="H305" s="12">
        <v>15782</v>
      </c>
      <c r="I305" s="12">
        <v>36222</v>
      </c>
      <c r="J305" s="12">
        <v>37115</v>
      </c>
      <c r="K305" s="12">
        <v>33723</v>
      </c>
      <c r="L305" s="12">
        <v>31041</v>
      </c>
      <c r="M305" s="12">
        <v>24220</v>
      </c>
      <c r="N305" s="12">
        <v>13594</v>
      </c>
      <c r="O305" s="12">
        <v>7083</v>
      </c>
      <c r="P305" s="12">
        <v>82157</v>
      </c>
      <c r="Q305" s="12">
        <f>VLOOKUP(A305,'[1]RAIS_workers_2025-04-02T13_41_0'!$A:$C,3,0)</f>
        <v>764</v>
      </c>
      <c r="R305" s="12">
        <f>VLOOKUP(A305,'[2]RAIS_workers_2025-04-02T14_01_0'!$A:$C,3,0)</f>
        <v>3363</v>
      </c>
      <c r="S305" s="12">
        <f>VLOOKUP(A305,'[3]RAIS_workers_2025-04-02T14_32_3'!$A:$C,3,0)</f>
        <v>14011</v>
      </c>
      <c r="T305" s="70">
        <f>VLOOKUP(A305,[4]consulta3255115!$A:$D,3,0)</f>
        <v>1541.2702431708799</v>
      </c>
      <c r="U305" s="76">
        <v>0.51295092662151476</v>
      </c>
      <c r="V305" s="12">
        <v>41833</v>
      </c>
      <c r="W305" s="77">
        <v>-3.10828025477707E-2</v>
      </c>
      <c r="X305" s="12">
        <f>IFERROR(VLOOKUP(A305,[5]cnes_cnv_leiintbr173714187_32_1!$A:$C,3,0),0)</f>
        <v>15</v>
      </c>
      <c r="Y305" s="5">
        <f>IFERROR(VLOOKUP(A305,[6]cnes_cnv_leiintbr174300187_32_1!$A:$C,3,0),0)</f>
        <v>2</v>
      </c>
      <c r="Z305" s="12">
        <f>IFERROR(VLOOKUP(A305,[7]cnes_cnv_leiintbr175117187_32_1!$A:$C,3,0),0)</f>
        <v>0</v>
      </c>
      <c r="AA305" s="18">
        <f>IFERROR(VLOOKUP(A305,[8]cnes_cnv_leiintbr180027187_32_1!$A:$C,3,0),0)</f>
        <v>18</v>
      </c>
      <c r="AB305" s="72">
        <f t="shared" si="12"/>
        <v>150.47841726618705</v>
      </c>
      <c r="AC305" s="12">
        <v>4843</v>
      </c>
      <c r="AD305" s="12">
        <v>1372</v>
      </c>
      <c r="AE305" s="12">
        <v>1000</v>
      </c>
      <c r="AF305" s="12">
        <v>991</v>
      </c>
      <c r="AG305" s="12">
        <v>764</v>
      </c>
      <c r="AH305" s="19">
        <v>2.1868254845720525E-3</v>
      </c>
      <c r="AI305" s="12">
        <v>12</v>
      </c>
      <c r="AJ305" s="12">
        <f t="shared" si="13"/>
        <v>23.166666666666668</v>
      </c>
      <c r="AK305" s="12">
        <v>111</v>
      </c>
      <c r="AL305" s="5">
        <v>0</v>
      </c>
      <c r="AM305" s="5">
        <v>278</v>
      </c>
      <c r="AN305" s="72">
        <v>0.38450899031811897</v>
      </c>
      <c r="AO305" s="18">
        <v>0</v>
      </c>
      <c r="AP305" s="5">
        <f>IFERROR(VLOOKUP(A305,[9]cnes_cnv_leiintbr135436200_238_!$A:$E,5,0),0)</f>
        <v>24</v>
      </c>
      <c r="AQ305" s="5">
        <v>0</v>
      </c>
      <c r="AR305" s="5">
        <v>13</v>
      </c>
      <c r="AS305" s="5">
        <v>0</v>
      </c>
      <c r="AT305" s="5">
        <v>7</v>
      </c>
      <c r="AU305" s="5">
        <v>41</v>
      </c>
      <c r="AV305" s="5">
        <v>0</v>
      </c>
      <c r="AW305" s="5">
        <v>2</v>
      </c>
      <c r="AX305" s="5">
        <f t="shared" si="14"/>
        <v>1.0183150183150182</v>
      </c>
      <c r="AY305" s="12">
        <v>69</v>
      </c>
      <c r="AZ305" s="73">
        <v>-3.2594843642780123E-3</v>
      </c>
      <c r="BA305" s="12">
        <v>3554</v>
      </c>
      <c r="BB305" s="73">
        <v>0.48454469507101083</v>
      </c>
      <c r="BC305" s="12">
        <v>273</v>
      </c>
      <c r="BD305" s="12">
        <v>768</v>
      </c>
      <c r="BE305" s="12">
        <v>208</v>
      </c>
      <c r="BF305" s="12">
        <v>353</v>
      </c>
      <c r="BG305" s="12">
        <v>96</v>
      </c>
      <c r="BH305" s="12">
        <v>9</v>
      </c>
      <c r="BI305" s="12">
        <v>128</v>
      </c>
      <c r="BJ305" s="12">
        <v>13</v>
      </c>
      <c r="BK305" s="12">
        <v>3</v>
      </c>
      <c r="BL305" s="12">
        <v>66</v>
      </c>
      <c r="BM305" s="74">
        <v>0.84525000000000006</v>
      </c>
      <c r="BN305" s="72">
        <v>6.4099874108266954</v>
      </c>
      <c r="BO305" s="5">
        <v>3</v>
      </c>
    </row>
    <row r="306" spans="1:67">
      <c r="A306" s="9">
        <v>31050</v>
      </c>
      <c r="B306" s="9" t="s">
        <v>388</v>
      </c>
      <c r="C306" s="9" t="s">
        <v>323</v>
      </c>
      <c r="D306" s="12">
        <v>478016</v>
      </c>
      <c r="E306" s="12">
        <v>29878</v>
      </c>
      <c r="F306" s="12">
        <v>29637</v>
      </c>
      <c r="G306" s="12">
        <v>29119</v>
      </c>
      <c r="H306" s="12">
        <v>32380</v>
      </c>
      <c r="I306" s="12">
        <v>75647</v>
      </c>
      <c r="J306" s="12">
        <v>73854</v>
      </c>
      <c r="K306" s="12">
        <v>67539</v>
      </c>
      <c r="L306" s="12">
        <v>58670</v>
      </c>
      <c r="M306" s="12">
        <v>46216</v>
      </c>
      <c r="N306" s="12">
        <v>23463</v>
      </c>
      <c r="O306" s="12">
        <v>11613</v>
      </c>
      <c r="P306" s="12">
        <v>185436</v>
      </c>
      <c r="Q306" s="12">
        <f>VLOOKUP(A306,'[1]RAIS_workers_2025-04-02T13_41_0'!$A:$C,3,0)</f>
        <v>1693</v>
      </c>
      <c r="R306" s="12">
        <f>VLOOKUP(A306,'[2]RAIS_workers_2025-04-02T14_01_0'!$A:$C,3,0)</f>
        <v>6417</v>
      </c>
      <c r="S306" s="12">
        <f>VLOOKUP(A306,'[3]RAIS_workers_2025-04-02T14_32_3'!$A:$C,3,0)</f>
        <v>31346</v>
      </c>
      <c r="T306" s="70">
        <f>VLOOKUP(A306,[4]consulta3255115!$A:$D,3,0)</f>
        <v>1461.1581336337399</v>
      </c>
      <c r="U306" s="76">
        <v>0.65304569621578323</v>
      </c>
      <c r="V306" s="12">
        <v>113944</v>
      </c>
      <c r="W306" s="77">
        <v>2.4114469580535858E-2</v>
      </c>
      <c r="X306" s="12">
        <f>IFERROR(VLOOKUP(A306,[5]cnes_cnv_leiintbr173714187_32_1!$A:$C,3,0),0)</f>
        <v>17</v>
      </c>
      <c r="Y306" s="5">
        <f>IFERROR(VLOOKUP(A306,[6]cnes_cnv_leiintbr174300187_32_1!$A:$C,3,0),0)</f>
        <v>6</v>
      </c>
      <c r="Z306" s="12">
        <f>IFERROR(VLOOKUP(A306,[7]cnes_cnv_leiintbr175117187_32_1!$A:$C,3,0),0)</f>
        <v>12</v>
      </c>
      <c r="AA306" s="18">
        <f>IFERROR(VLOOKUP(A306,[8]cnes_cnv_leiintbr180027187_32_1!$A:$C,3,0),0)</f>
        <v>26</v>
      </c>
      <c r="AB306" s="72">
        <f t="shared" si="12"/>
        <v>429.97735849056602</v>
      </c>
      <c r="AC306" s="12">
        <v>11355</v>
      </c>
      <c r="AD306" s="12">
        <v>3189</v>
      </c>
      <c r="AE306" s="12">
        <v>1875</v>
      </c>
      <c r="AF306" s="12">
        <v>1353</v>
      </c>
      <c r="AG306" s="12">
        <v>1693</v>
      </c>
      <c r="AH306" s="19">
        <v>2.5453185746699969E-3</v>
      </c>
      <c r="AI306" s="12">
        <v>17</v>
      </c>
      <c r="AJ306" s="12">
        <f t="shared" si="13"/>
        <v>15.588235294117647</v>
      </c>
      <c r="AK306" s="12">
        <v>107</v>
      </c>
      <c r="AL306" s="5">
        <v>2</v>
      </c>
      <c r="AM306" s="5">
        <v>265</v>
      </c>
      <c r="AN306" s="72">
        <v>0.27806925498426022</v>
      </c>
      <c r="AO306" s="18">
        <v>0</v>
      </c>
      <c r="AP306" s="5">
        <f>IFERROR(VLOOKUP(A306,[9]cnes_cnv_leiintbr135436200_238_!$A:$E,5,0),0)</f>
        <v>83</v>
      </c>
      <c r="AQ306" s="5">
        <v>0</v>
      </c>
      <c r="AR306" s="5">
        <v>0</v>
      </c>
      <c r="AS306" s="5">
        <v>3</v>
      </c>
      <c r="AT306" s="5">
        <v>0</v>
      </c>
      <c r="AU306" s="5">
        <v>88</v>
      </c>
      <c r="AV306" s="5">
        <v>0</v>
      </c>
      <c r="AW306" s="5">
        <v>0</v>
      </c>
      <c r="AX306" s="5">
        <f t="shared" si="14"/>
        <v>0.36103542234332425</v>
      </c>
      <c r="AY306" s="12">
        <v>387</v>
      </c>
      <c r="AZ306" s="73">
        <v>0.69736842105263153</v>
      </c>
      <c r="BA306" s="12">
        <v>6389</v>
      </c>
      <c r="BB306" s="73">
        <v>0.49415341440598692</v>
      </c>
      <c r="BC306" s="12">
        <v>734</v>
      </c>
      <c r="BD306" s="12">
        <v>1236</v>
      </c>
      <c r="BE306" s="12">
        <v>437</v>
      </c>
      <c r="BF306" s="12">
        <v>0</v>
      </c>
      <c r="BG306" s="12">
        <v>52</v>
      </c>
      <c r="BH306" s="12">
        <v>21</v>
      </c>
      <c r="BI306" s="12">
        <v>387</v>
      </c>
      <c r="BJ306" s="12">
        <v>22</v>
      </c>
      <c r="BK306" s="12">
        <v>7</v>
      </c>
      <c r="BL306" s="12">
        <v>190</v>
      </c>
      <c r="BM306" s="74">
        <v>0.83487500000000003</v>
      </c>
      <c r="BN306" s="72">
        <v>6.8811009761561639</v>
      </c>
      <c r="BO306" s="5">
        <v>5</v>
      </c>
    </row>
    <row r="307" spans="1:67">
      <c r="A307" s="9">
        <v>31051</v>
      </c>
      <c r="B307" s="9" t="s">
        <v>373</v>
      </c>
      <c r="C307" s="9" t="s">
        <v>323</v>
      </c>
      <c r="D307" s="12">
        <v>375451</v>
      </c>
      <c r="E307" s="12">
        <v>21064</v>
      </c>
      <c r="F307" s="12">
        <v>21345</v>
      </c>
      <c r="G307" s="12">
        <v>21860</v>
      </c>
      <c r="H307" s="12">
        <v>23974</v>
      </c>
      <c r="I307" s="12">
        <v>55732</v>
      </c>
      <c r="J307" s="12">
        <v>57685</v>
      </c>
      <c r="K307" s="12">
        <v>54639</v>
      </c>
      <c r="L307" s="12">
        <v>48333</v>
      </c>
      <c r="M307" s="12">
        <v>38353</v>
      </c>
      <c r="N307" s="12">
        <v>21523</v>
      </c>
      <c r="O307" s="12">
        <v>10943</v>
      </c>
      <c r="P307" s="12">
        <v>146043</v>
      </c>
      <c r="Q307" s="12">
        <f>VLOOKUP(A307,'[1]RAIS_workers_2025-04-02T13_41_0'!$A:$C,3,0)</f>
        <v>1171</v>
      </c>
      <c r="R307" s="12">
        <f>VLOOKUP(A307,'[2]RAIS_workers_2025-04-02T14_01_0'!$A:$C,3,0)</f>
        <v>5564</v>
      </c>
      <c r="S307" s="12">
        <f>VLOOKUP(A307,'[3]RAIS_workers_2025-04-02T14_32_3'!$A:$C,3,0)</f>
        <v>28613</v>
      </c>
      <c r="T307" s="70">
        <f>VLOOKUP(A307,[4]consulta3255115!$A:$D,3,0)</f>
        <v>1589.5970478156601</v>
      </c>
      <c r="U307" s="76">
        <v>0.65573642164682</v>
      </c>
      <c r="V307" s="12">
        <v>99809</v>
      </c>
      <c r="W307" s="77">
        <v>-2.4311801047939313E-2</v>
      </c>
      <c r="X307" s="12">
        <f>IFERROR(VLOOKUP(A307,[5]cnes_cnv_leiintbr173714187_32_1!$A:$C,3,0),0)</f>
        <v>13</v>
      </c>
      <c r="Y307" s="5">
        <f>IFERROR(VLOOKUP(A307,[6]cnes_cnv_leiintbr174300187_32_1!$A:$C,3,0),0)</f>
        <v>12</v>
      </c>
      <c r="Z307" s="12">
        <f>IFERROR(VLOOKUP(A307,[7]cnes_cnv_leiintbr175117187_32_1!$A:$C,3,0),0)</f>
        <v>23</v>
      </c>
      <c r="AA307" s="18">
        <f>IFERROR(VLOOKUP(A307,[8]cnes_cnv_leiintbr180027187_32_1!$A:$C,3,0),0)</f>
        <v>16</v>
      </c>
      <c r="AB307" s="72">
        <f t="shared" si="12"/>
        <v>268.30376344086022</v>
      </c>
      <c r="AC307" s="12">
        <v>10052</v>
      </c>
      <c r="AD307" s="12">
        <v>2765</v>
      </c>
      <c r="AE307" s="12">
        <v>1653</v>
      </c>
      <c r="AF307" s="12">
        <v>1146</v>
      </c>
      <c r="AG307" s="12">
        <v>1171</v>
      </c>
      <c r="AH307" s="19">
        <v>3.9547500601995189E-3</v>
      </c>
      <c r="AI307" s="12">
        <v>18</v>
      </c>
      <c r="AJ307" s="12">
        <f t="shared" si="13"/>
        <v>20.666666666666668</v>
      </c>
      <c r="AK307" s="12">
        <v>214</v>
      </c>
      <c r="AL307" s="5">
        <v>14</v>
      </c>
      <c r="AM307" s="5">
        <v>372</v>
      </c>
      <c r="AN307" s="72">
        <v>0.45200486026731468</v>
      </c>
      <c r="AO307" s="18">
        <v>6</v>
      </c>
      <c r="AP307" s="5">
        <f>IFERROR(VLOOKUP(A307,[9]cnes_cnv_leiintbr135436200_238_!$A:$E,5,0),0)</f>
        <v>34</v>
      </c>
      <c r="AQ307" s="5">
        <v>6</v>
      </c>
      <c r="AR307" s="5">
        <v>4</v>
      </c>
      <c r="AS307" s="5">
        <v>21</v>
      </c>
      <c r="AT307" s="5">
        <v>11</v>
      </c>
      <c r="AU307" s="5">
        <v>68</v>
      </c>
      <c r="AV307" s="5">
        <v>4</v>
      </c>
      <c r="AW307" s="5">
        <v>3</v>
      </c>
      <c r="AX307" s="5">
        <f t="shared" si="14"/>
        <v>1.0909090909090908</v>
      </c>
      <c r="AY307" s="12">
        <v>139</v>
      </c>
      <c r="AZ307" s="73">
        <v>-6.6597294484911553E-4</v>
      </c>
      <c r="BA307" s="12">
        <v>5045</v>
      </c>
      <c r="BB307" s="73">
        <v>0.41952729319077098</v>
      </c>
      <c r="BC307" s="12">
        <v>341</v>
      </c>
      <c r="BD307" s="12">
        <v>1359</v>
      </c>
      <c r="BE307" s="12">
        <v>582</v>
      </c>
      <c r="BF307" s="12">
        <v>87</v>
      </c>
      <c r="BG307" s="12">
        <v>71</v>
      </c>
      <c r="BH307" s="12">
        <v>17</v>
      </c>
      <c r="BI307" s="12">
        <v>339</v>
      </c>
      <c r="BJ307" s="12">
        <v>24</v>
      </c>
      <c r="BK307" s="12">
        <v>6</v>
      </c>
      <c r="BL307" s="12">
        <v>150</v>
      </c>
      <c r="BM307" s="74">
        <v>0.84769230769230763</v>
      </c>
      <c r="BN307" s="72">
        <v>4.257332071901593</v>
      </c>
      <c r="BO307" s="5">
        <v>2</v>
      </c>
    </row>
    <row r="308" spans="1:67">
      <c r="A308" s="9">
        <v>31052</v>
      </c>
      <c r="B308" s="9" t="s">
        <v>375</v>
      </c>
      <c r="C308" s="9" t="s">
        <v>323</v>
      </c>
      <c r="D308" s="12">
        <v>371934</v>
      </c>
      <c r="E308" s="12">
        <v>21528</v>
      </c>
      <c r="F308" s="12">
        <v>21719</v>
      </c>
      <c r="G308" s="12">
        <v>22027</v>
      </c>
      <c r="H308" s="12">
        <v>24716</v>
      </c>
      <c r="I308" s="12">
        <v>58970</v>
      </c>
      <c r="J308" s="12">
        <v>58465</v>
      </c>
      <c r="K308" s="12">
        <v>52848</v>
      </c>
      <c r="L308" s="12">
        <v>47256</v>
      </c>
      <c r="M308" s="12">
        <v>35506</v>
      </c>
      <c r="N308" s="12">
        <v>19493</v>
      </c>
      <c r="O308" s="12">
        <v>9406</v>
      </c>
      <c r="P308" s="12">
        <v>208389</v>
      </c>
      <c r="Q308" s="12">
        <f>VLOOKUP(A308,'[1]RAIS_workers_2025-04-02T13_41_0'!$A:$C,3,0)</f>
        <v>2901</v>
      </c>
      <c r="R308" s="12">
        <f>VLOOKUP(A308,'[2]RAIS_workers_2025-04-02T14_01_0'!$A:$C,3,0)</f>
        <v>10495</v>
      </c>
      <c r="S308" s="12">
        <f>VLOOKUP(A308,'[3]RAIS_workers_2025-04-02T14_32_3'!$A:$C,3,0)</f>
        <v>45163</v>
      </c>
      <c r="T308" s="70">
        <f>VLOOKUP(A308,[4]consulta3255115!$A:$D,3,0)</f>
        <v>1798.4784308332</v>
      </c>
      <c r="U308" s="76">
        <v>0.63046273229366356</v>
      </c>
      <c r="V308" s="12">
        <v>128643</v>
      </c>
      <c r="W308" s="77">
        <v>4.2572331631412594E-2</v>
      </c>
      <c r="X308" s="12">
        <f>IFERROR(VLOOKUP(A308,[5]cnes_cnv_leiintbr173714187_32_1!$A:$C,3,0),0)</f>
        <v>12</v>
      </c>
      <c r="Y308" s="5">
        <f>IFERROR(VLOOKUP(A308,[6]cnes_cnv_leiintbr174300187_32_1!$A:$C,3,0),0)</f>
        <v>7</v>
      </c>
      <c r="Z308" s="12">
        <f>IFERROR(VLOOKUP(A308,[7]cnes_cnv_leiintbr175117187_32_1!$A:$C,3,0),0)</f>
        <v>16</v>
      </c>
      <c r="AA308" s="18">
        <f>IFERROR(VLOOKUP(A308,[8]cnes_cnv_leiintbr180027187_32_1!$A:$C,3,0),0)</f>
        <v>12</v>
      </c>
      <c r="AB308" s="72">
        <f t="shared" si="12"/>
        <v>615.51674641148327</v>
      </c>
      <c r="AC308" s="12">
        <v>15756</v>
      </c>
      <c r="AD308" s="12">
        <v>4872</v>
      </c>
      <c r="AE308" s="12">
        <v>3164</v>
      </c>
      <c r="AF308" s="12">
        <v>2459</v>
      </c>
      <c r="AG308" s="12">
        <v>2901</v>
      </c>
      <c r="AH308" s="19">
        <v>8.052743535905682E-3</v>
      </c>
      <c r="AI308" s="12">
        <v>12</v>
      </c>
      <c r="AJ308" s="12">
        <f t="shared" si="13"/>
        <v>17.416666666666668</v>
      </c>
      <c r="AK308" s="12">
        <v>281</v>
      </c>
      <c r="AL308" s="5">
        <v>4</v>
      </c>
      <c r="AM308" s="5">
        <v>209</v>
      </c>
      <c r="AN308" s="72">
        <v>0.35423728813559324</v>
      </c>
      <c r="AO308" s="18">
        <v>6</v>
      </c>
      <c r="AP308" s="5">
        <f>IFERROR(VLOOKUP(A308,[9]cnes_cnv_leiintbr135436200_238_!$A:$E,5,0),0)</f>
        <v>44</v>
      </c>
      <c r="AQ308" s="5">
        <v>2</v>
      </c>
      <c r="AR308" s="5">
        <v>2</v>
      </c>
      <c r="AS308" s="5">
        <v>6</v>
      </c>
      <c r="AT308" s="5">
        <v>4</v>
      </c>
      <c r="AU308" s="5">
        <v>29</v>
      </c>
      <c r="AV308" s="5">
        <v>3</v>
      </c>
      <c r="AW308" s="5">
        <v>1</v>
      </c>
      <c r="AX308" s="5">
        <f t="shared" si="14"/>
        <v>0.31334332833583206</v>
      </c>
      <c r="AY308" s="12">
        <v>382</v>
      </c>
      <c r="AZ308" s="73">
        <v>0.76851851851851849</v>
      </c>
      <c r="BA308" s="12">
        <v>6584</v>
      </c>
      <c r="BB308" s="73">
        <v>0.51460777547734071</v>
      </c>
      <c r="BC308" s="12">
        <v>667</v>
      </c>
      <c r="BD308" s="12">
        <v>1080</v>
      </c>
      <c r="BE308" s="12">
        <v>1259</v>
      </c>
      <c r="BF308" s="12">
        <v>80</v>
      </c>
      <c r="BG308" s="12">
        <v>53</v>
      </c>
      <c r="BH308" s="12">
        <v>13</v>
      </c>
      <c r="BI308" s="12">
        <v>261</v>
      </c>
      <c r="BJ308" s="12">
        <v>17</v>
      </c>
      <c r="BK308" s="12">
        <v>10</v>
      </c>
      <c r="BL308" s="12">
        <v>94</v>
      </c>
      <c r="BM308" s="74">
        <v>0.84204999999999985</v>
      </c>
      <c r="BN308" s="72">
        <v>7.9551282051281982</v>
      </c>
      <c r="BO308" s="5">
        <v>1</v>
      </c>
    </row>
    <row r="309" spans="1:67">
      <c r="A309" s="9">
        <v>31053</v>
      </c>
      <c r="B309" s="9" t="s">
        <v>377</v>
      </c>
      <c r="C309" s="9" t="s">
        <v>323</v>
      </c>
      <c r="D309" s="12">
        <v>152911</v>
      </c>
      <c r="E309" s="12">
        <v>9501</v>
      </c>
      <c r="F309" s="12">
        <v>9489</v>
      </c>
      <c r="G309" s="12">
        <v>9348</v>
      </c>
      <c r="H309" s="12">
        <v>10111</v>
      </c>
      <c r="I309" s="12">
        <v>23542</v>
      </c>
      <c r="J309" s="12">
        <v>23144</v>
      </c>
      <c r="K309" s="12">
        <v>21169</v>
      </c>
      <c r="L309" s="12">
        <v>19602</v>
      </c>
      <c r="M309" s="12">
        <v>14743</v>
      </c>
      <c r="N309" s="12">
        <v>8105</v>
      </c>
      <c r="O309" s="12">
        <v>4157</v>
      </c>
      <c r="P309" s="12">
        <v>52408</v>
      </c>
      <c r="Q309" s="12">
        <f>VLOOKUP(A309,'[1]RAIS_workers_2025-04-02T13_41_0'!$A:$C,3,0)</f>
        <v>380</v>
      </c>
      <c r="R309" s="12">
        <f>VLOOKUP(A309,'[2]RAIS_workers_2025-04-02T14_01_0'!$A:$C,3,0)</f>
        <v>1902</v>
      </c>
      <c r="S309" s="12">
        <f>VLOOKUP(A309,'[3]RAIS_workers_2025-04-02T14_32_3'!$A:$C,3,0)</f>
        <v>9239</v>
      </c>
      <c r="T309" s="70">
        <f>VLOOKUP(A309,[4]consulta3255115!$A:$D,3,0)</f>
        <v>1476.3532627035599</v>
      </c>
      <c r="U309" s="76">
        <v>0.83478517476018455</v>
      </c>
      <c r="V309" s="12">
        <v>27528</v>
      </c>
      <c r="W309" s="77">
        <v>2.9622980251346499E-2</v>
      </c>
      <c r="X309" s="12">
        <f>IFERROR(VLOOKUP(A309,[5]cnes_cnv_leiintbr173714187_32_1!$A:$C,3,0),0)</f>
        <v>0</v>
      </c>
      <c r="Y309" s="5">
        <f>IFERROR(VLOOKUP(A309,[6]cnes_cnv_leiintbr174300187_32_1!$A:$C,3,0),0)</f>
        <v>0</v>
      </c>
      <c r="Z309" s="12">
        <f>IFERROR(VLOOKUP(A309,[7]cnes_cnv_leiintbr175117187_32_1!$A:$C,3,0),0)</f>
        <v>0</v>
      </c>
      <c r="AA309" s="18">
        <f>IFERROR(VLOOKUP(A309,[8]cnes_cnv_leiintbr180027187_32_1!$A:$C,3,0),0)</f>
        <v>0</v>
      </c>
      <c r="AB309" s="72">
        <f t="shared" si="12"/>
        <v>585.70212765957444</v>
      </c>
      <c r="AC309" s="12">
        <v>3426</v>
      </c>
      <c r="AD309" s="12">
        <v>885</v>
      </c>
      <c r="AE309" s="12">
        <v>600</v>
      </c>
      <c r="AF309" s="12">
        <v>417</v>
      </c>
      <c r="AG309" s="12">
        <v>380</v>
      </c>
      <c r="AH309" s="19">
        <v>3.2769273792048192E-3</v>
      </c>
      <c r="AI309" s="12">
        <v>4</v>
      </c>
      <c r="AJ309" s="12">
        <f t="shared" si="13"/>
        <v>11.75</v>
      </c>
      <c r="AK309" s="12">
        <v>18</v>
      </c>
      <c r="AL309" s="5">
        <v>0</v>
      </c>
      <c r="AM309" s="5">
        <v>47</v>
      </c>
      <c r="AN309" s="72">
        <v>0.34814814814814815</v>
      </c>
      <c r="AO309" s="18">
        <v>0</v>
      </c>
      <c r="AP309" s="5">
        <f>IFERROR(VLOOKUP(A309,[9]cnes_cnv_leiintbr135436200_238_!$A:$E,5,0),0)</f>
        <v>10</v>
      </c>
      <c r="AQ309" s="5">
        <v>0</v>
      </c>
      <c r="AR309" s="5">
        <v>0</v>
      </c>
      <c r="AS309" s="5">
        <v>2</v>
      </c>
      <c r="AT309" s="5">
        <v>0</v>
      </c>
      <c r="AU309" s="5">
        <v>18</v>
      </c>
      <c r="AV309" s="5">
        <v>0</v>
      </c>
      <c r="AW309" s="5">
        <v>0</v>
      </c>
      <c r="AX309" s="5">
        <f t="shared" si="14"/>
        <v>0.38211382113821141</v>
      </c>
      <c r="AY309" s="12">
        <v>35</v>
      </c>
      <c r="AZ309" s="71">
        <v>1</v>
      </c>
      <c r="BA309" s="12">
        <v>1541</v>
      </c>
      <c r="BB309" s="73">
        <v>0.23083067092651757</v>
      </c>
      <c r="BC309" s="12">
        <v>123</v>
      </c>
      <c r="BD309" s="12">
        <v>232</v>
      </c>
      <c r="BE309" s="12">
        <v>74</v>
      </c>
      <c r="BF309" s="12">
        <v>0</v>
      </c>
      <c r="BG309" s="12">
        <v>0</v>
      </c>
      <c r="BH309" s="12">
        <v>5</v>
      </c>
      <c r="BI309" s="12">
        <v>64</v>
      </c>
      <c r="BJ309" s="12">
        <v>2</v>
      </c>
      <c r="BK309" s="12">
        <v>0</v>
      </c>
      <c r="BL309" s="12">
        <v>25</v>
      </c>
      <c r="BM309" s="74">
        <v>0.82866666666666677</v>
      </c>
      <c r="BN309" s="72">
        <v>5.8593084653381098</v>
      </c>
      <c r="BO309" s="5">
        <v>2</v>
      </c>
    </row>
    <row r="310" spans="1:67">
      <c r="A310" s="9">
        <v>31054</v>
      </c>
      <c r="B310" s="9" t="s">
        <v>379</v>
      </c>
      <c r="C310" s="9" t="s">
        <v>323</v>
      </c>
      <c r="D310" s="12">
        <v>222320</v>
      </c>
      <c r="E310" s="12">
        <v>13129</v>
      </c>
      <c r="F310" s="12">
        <v>13210</v>
      </c>
      <c r="G310" s="12">
        <v>12963</v>
      </c>
      <c r="H310" s="12">
        <v>13813</v>
      </c>
      <c r="I310" s="12">
        <v>32907</v>
      </c>
      <c r="J310" s="12">
        <v>32504</v>
      </c>
      <c r="K310" s="12">
        <v>30789</v>
      </c>
      <c r="L310" s="12">
        <v>29302</v>
      </c>
      <c r="M310" s="12">
        <v>23542</v>
      </c>
      <c r="N310" s="12">
        <v>13048</v>
      </c>
      <c r="O310" s="12">
        <v>7113</v>
      </c>
      <c r="P310" s="12">
        <v>63947</v>
      </c>
      <c r="Q310" s="12">
        <f>VLOOKUP(A310,'[1]RAIS_workers_2025-04-02T13_41_0'!$A:$C,3,0)</f>
        <v>326</v>
      </c>
      <c r="R310" s="12">
        <f>VLOOKUP(A310,'[2]RAIS_workers_2025-04-02T14_01_0'!$A:$C,3,0)</f>
        <v>1680</v>
      </c>
      <c r="S310" s="12">
        <f>VLOOKUP(A310,'[3]RAIS_workers_2025-04-02T14_32_3'!$A:$C,3,0)</f>
        <v>10877</v>
      </c>
      <c r="T310" s="70">
        <f>VLOOKUP(A310,[4]consulta3255115!$A:$D,3,0)</f>
        <v>1271.0232489177599</v>
      </c>
      <c r="U310" s="76">
        <v>0.73059342370611813</v>
      </c>
      <c r="V310" s="12">
        <v>57178</v>
      </c>
      <c r="W310" s="77">
        <v>1.850763283991521E-2</v>
      </c>
      <c r="X310" s="12">
        <f>IFERROR(VLOOKUP(A310,[5]cnes_cnv_leiintbr173714187_32_1!$A:$C,3,0),0)</f>
        <v>1</v>
      </c>
      <c r="Y310" s="5">
        <f>IFERROR(VLOOKUP(A310,[6]cnes_cnv_leiintbr174300187_32_1!$A:$C,3,0),0)</f>
        <v>0</v>
      </c>
      <c r="Z310" s="12">
        <f>IFERROR(VLOOKUP(A310,[7]cnes_cnv_leiintbr175117187_32_1!$A:$C,3,0),0)</f>
        <v>0</v>
      </c>
      <c r="AA310" s="18">
        <f>IFERROR(VLOOKUP(A310,[8]cnes_cnv_leiintbr180027187_32_1!$A:$C,3,0),0)</f>
        <v>0</v>
      </c>
      <c r="AB310" s="72">
        <f t="shared" si="12"/>
        <v>484.5593220338983</v>
      </c>
      <c r="AC310" s="12">
        <v>3805</v>
      </c>
      <c r="AD310" s="12">
        <v>926</v>
      </c>
      <c r="AE310" s="12">
        <v>464</v>
      </c>
      <c r="AF310" s="12">
        <v>290</v>
      </c>
      <c r="AG310" s="12">
        <v>326</v>
      </c>
      <c r="AH310" s="19">
        <v>8.361277270225731E-4</v>
      </c>
      <c r="AI310" s="12">
        <v>13</v>
      </c>
      <c r="AJ310" s="12">
        <f t="shared" si="13"/>
        <v>9.0769230769230766</v>
      </c>
      <c r="AK310" s="12">
        <v>119</v>
      </c>
      <c r="AL310" s="5">
        <v>1</v>
      </c>
      <c r="AM310" s="5">
        <v>118</v>
      </c>
      <c r="AN310" s="72">
        <v>0.20415224913494809</v>
      </c>
      <c r="AO310" s="18">
        <v>0</v>
      </c>
      <c r="AP310" s="5">
        <f>IFERROR(VLOOKUP(A310,[9]cnes_cnv_leiintbr135436200_238_!$A:$E,5,0),0)</f>
        <v>18</v>
      </c>
      <c r="AQ310" s="5">
        <v>0</v>
      </c>
      <c r="AR310" s="5">
        <v>0</v>
      </c>
      <c r="AS310" s="5">
        <v>1</v>
      </c>
      <c r="AT310" s="5">
        <v>4</v>
      </c>
      <c r="AU310" s="5">
        <v>49</v>
      </c>
      <c r="AV310" s="5">
        <v>0</v>
      </c>
      <c r="AW310" s="5">
        <v>0</v>
      </c>
      <c r="AX310" s="5">
        <f t="shared" si="14"/>
        <v>0.57560975609756093</v>
      </c>
      <c r="AY310" s="12">
        <v>158</v>
      </c>
      <c r="AZ310" s="73">
        <v>0.42342342342342343</v>
      </c>
      <c r="BA310" s="12">
        <v>3004</v>
      </c>
      <c r="BB310" s="73">
        <v>0.39591078066914498</v>
      </c>
      <c r="BC310" s="12">
        <v>205</v>
      </c>
      <c r="BD310" s="12">
        <v>563</v>
      </c>
      <c r="BE310" s="12">
        <v>158</v>
      </c>
      <c r="BF310" s="12">
        <v>0</v>
      </c>
      <c r="BG310" s="12">
        <v>26</v>
      </c>
      <c r="BH310" s="12">
        <v>8</v>
      </c>
      <c r="BI310" s="12">
        <v>158</v>
      </c>
      <c r="BJ310" s="12">
        <v>6</v>
      </c>
      <c r="BK310" s="12">
        <v>4</v>
      </c>
      <c r="BL310" s="12">
        <v>73</v>
      </c>
      <c r="BM310" s="74">
        <v>0.84606249999999983</v>
      </c>
      <c r="BN310" s="72">
        <v>6.1558971141781553</v>
      </c>
      <c r="BO310" s="5">
        <v>2</v>
      </c>
    </row>
    <row r="311" spans="1:67">
      <c r="A311" s="9">
        <v>31055</v>
      </c>
      <c r="B311" s="9" t="s">
        <v>327</v>
      </c>
      <c r="C311" s="9" t="s">
        <v>323</v>
      </c>
      <c r="D311" s="12">
        <v>75014</v>
      </c>
      <c r="E311" s="12">
        <v>3902</v>
      </c>
      <c r="F311" s="12">
        <v>3993</v>
      </c>
      <c r="G311" s="12">
        <v>3835</v>
      </c>
      <c r="H311" s="12">
        <v>4289</v>
      </c>
      <c r="I311" s="12">
        <v>11186</v>
      </c>
      <c r="J311" s="12">
        <v>10542</v>
      </c>
      <c r="K311" s="12">
        <v>10701</v>
      </c>
      <c r="L311" s="12">
        <v>11005</v>
      </c>
      <c r="M311" s="12">
        <v>8326</v>
      </c>
      <c r="N311" s="12">
        <v>4679</v>
      </c>
      <c r="O311" s="12">
        <v>2556</v>
      </c>
      <c r="P311" s="12">
        <v>19196</v>
      </c>
      <c r="Q311" s="12">
        <f>VLOOKUP(A311,'[1]RAIS_workers_2025-04-02T13_41_0'!$A:$C,3,0)</f>
        <v>179</v>
      </c>
      <c r="R311" s="12">
        <f>VLOOKUP(A311,'[2]RAIS_workers_2025-04-02T14_01_0'!$A:$C,3,0)</f>
        <v>660</v>
      </c>
      <c r="S311" s="12">
        <f>VLOOKUP(A311,'[3]RAIS_workers_2025-04-02T14_32_3'!$A:$C,3,0)</f>
        <v>3119</v>
      </c>
      <c r="T311" s="70">
        <f>VLOOKUP(A311,[4]consulta3255115!$A:$D,3,0)</f>
        <v>1197.01162225848</v>
      </c>
      <c r="U311" s="76">
        <v>0.6513168816291558</v>
      </c>
      <c r="V311" s="12">
        <v>7408</v>
      </c>
      <c r="W311" s="77">
        <v>5.8384249830278345E-3</v>
      </c>
      <c r="X311" s="12">
        <f>IFERROR(VLOOKUP(A311,[5]cnes_cnv_leiintbr173714187_32_1!$A:$C,3,0),0)</f>
        <v>0</v>
      </c>
      <c r="Y311" s="5">
        <f>IFERROR(VLOOKUP(A311,[6]cnes_cnv_leiintbr174300187_32_1!$A:$C,3,0),0)</f>
        <v>0</v>
      </c>
      <c r="Z311" s="12">
        <f>IFERROR(VLOOKUP(A311,[7]cnes_cnv_leiintbr175117187_32_1!$A:$C,3,0),0)</f>
        <v>0</v>
      </c>
      <c r="AA311" s="18">
        <f>IFERROR(VLOOKUP(A311,[8]cnes_cnv_leiintbr180027187_32_1!$A:$C,3,0),0)</f>
        <v>0</v>
      </c>
      <c r="AB311" s="72">
        <f t="shared" si="12"/>
        <v>231.5</v>
      </c>
      <c r="AC311" s="12">
        <v>1005</v>
      </c>
      <c r="AD311" s="12">
        <v>231</v>
      </c>
      <c r="AE311" s="12">
        <v>214</v>
      </c>
      <c r="AF311" s="12">
        <v>215</v>
      </c>
      <c r="AG311" s="12">
        <v>179</v>
      </c>
      <c r="AH311" s="19">
        <v>-4.7976595910032005E-3</v>
      </c>
      <c r="AI311" s="12">
        <v>5</v>
      </c>
      <c r="AJ311" s="12">
        <f t="shared" si="13"/>
        <v>6.4</v>
      </c>
      <c r="AK311" s="12">
        <v>6</v>
      </c>
      <c r="AL311" s="5">
        <v>0</v>
      </c>
      <c r="AM311" s="5">
        <v>32</v>
      </c>
      <c r="AN311" s="72">
        <v>0.14222222222222222</v>
      </c>
      <c r="AO311" s="18">
        <v>0</v>
      </c>
      <c r="AP311" s="5">
        <f>IFERROR(VLOOKUP(A311,[9]cnes_cnv_leiintbr135436200_238_!$A:$E,5,0),0)</f>
        <v>9</v>
      </c>
      <c r="AQ311" s="5">
        <v>0</v>
      </c>
      <c r="AR311" s="5">
        <v>0</v>
      </c>
      <c r="AS311" s="5">
        <v>1</v>
      </c>
      <c r="AT311" s="5">
        <v>0</v>
      </c>
      <c r="AU311" s="5">
        <v>13</v>
      </c>
      <c r="AV311" s="5">
        <v>0</v>
      </c>
      <c r="AW311" s="5">
        <v>0</v>
      </c>
      <c r="AX311" s="5">
        <f t="shared" si="14"/>
        <v>0.47761194029850745</v>
      </c>
      <c r="AY311" s="12">
        <v>0</v>
      </c>
      <c r="AZ311" s="73">
        <v>0</v>
      </c>
      <c r="BA311" s="12">
        <v>1082</v>
      </c>
      <c r="BB311" s="73">
        <v>0.69327073552425666</v>
      </c>
      <c r="BC311" s="12">
        <v>67</v>
      </c>
      <c r="BD311" s="12">
        <v>200</v>
      </c>
      <c r="BE311" s="12">
        <v>73</v>
      </c>
      <c r="BF311" s="12">
        <v>0</v>
      </c>
      <c r="BG311" s="12">
        <v>0</v>
      </c>
      <c r="BH311" s="12">
        <v>3</v>
      </c>
      <c r="BI311" s="12">
        <v>41</v>
      </c>
      <c r="BJ311" s="12">
        <v>2</v>
      </c>
      <c r="BK311" s="12">
        <v>1</v>
      </c>
      <c r="BL311" s="12">
        <v>24</v>
      </c>
      <c r="BM311" s="74">
        <v>0.83430769230769219</v>
      </c>
      <c r="BN311" s="72">
        <v>8.1140350877192855</v>
      </c>
      <c r="BO311" s="5">
        <v>1</v>
      </c>
    </row>
    <row r="312" spans="1:67">
      <c r="A312" s="9">
        <v>31056</v>
      </c>
      <c r="B312" s="9" t="s">
        <v>351</v>
      </c>
      <c r="C312" s="9" t="s">
        <v>323</v>
      </c>
      <c r="D312" s="12">
        <v>198597</v>
      </c>
      <c r="E312" s="12">
        <v>11440</v>
      </c>
      <c r="F312" s="12">
        <v>11579</v>
      </c>
      <c r="G312" s="12">
        <v>11636</v>
      </c>
      <c r="H312" s="12">
        <v>12423</v>
      </c>
      <c r="I312" s="12">
        <v>29963</v>
      </c>
      <c r="J312" s="12">
        <v>30678</v>
      </c>
      <c r="K312" s="12">
        <v>28156</v>
      </c>
      <c r="L312" s="12">
        <v>26252</v>
      </c>
      <c r="M312" s="12">
        <v>19841</v>
      </c>
      <c r="N312" s="12">
        <v>10838</v>
      </c>
      <c r="O312" s="12">
        <v>5791</v>
      </c>
      <c r="P312" s="12">
        <v>58656</v>
      </c>
      <c r="Q312" s="12">
        <f>VLOOKUP(A312,'[1]RAIS_workers_2025-04-02T13_41_0'!$A:$C,3,0)</f>
        <v>520</v>
      </c>
      <c r="R312" s="12">
        <f>VLOOKUP(A312,'[2]RAIS_workers_2025-04-02T14_01_0'!$A:$C,3,0)</f>
        <v>2991</v>
      </c>
      <c r="S312" s="12">
        <f>VLOOKUP(A312,'[3]RAIS_workers_2025-04-02T14_32_3'!$A:$C,3,0)</f>
        <v>11831</v>
      </c>
      <c r="T312" s="70">
        <f>VLOOKUP(A312,[4]consulta3255115!$A:$D,3,0)</f>
        <v>1909.95160907994</v>
      </c>
      <c r="U312" s="76">
        <v>0.44302814949070496</v>
      </c>
      <c r="V312" s="12">
        <v>47006</v>
      </c>
      <c r="W312" s="77">
        <v>7.8473413379073764E-3</v>
      </c>
      <c r="X312" s="12">
        <f>IFERROR(VLOOKUP(A312,[5]cnes_cnv_leiintbr173714187_32_1!$A:$C,3,0),0)</f>
        <v>3</v>
      </c>
      <c r="Y312" s="5">
        <f>IFERROR(VLOOKUP(A312,[6]cnes_cnv_leiintbr174300187_32_1!$A:$C,3,0),0)</f>
        <v>3</v>
      </c>
      <c r="Z312" s="12">
        <f>IFERROR(VLOOKUP(A312,[7]cnes_cnv_leiintbr175117187_32_1!$A:$C,3,0),0)</f>
        <v>7</v>
      </c>
      <c r="AA312" s="18">
        <f>IFERROR(VLOOKUP(A312,[8]cnes_cnv_leiintbr180027187_32_1!$A:$C,3,0),0)</f>
        <v>3</v>
      </c>
      <c r="AB312" s="72">
        <f t="shared" si="12"/>
        <v>573.2439024390244</v>
      </c>
      <c r="AC312" s="12">
        <v>4325</v>
      </c>
      <c r="AD312" s="12">
        <v>1256</v>
      </c>
      <c r="AE312" s="12">
        <v>922</v>
      </c>
      <c r="AF312" s="12">
        <v>813</v>
      </c>
      <c r="AG312" s="12">
        <v>520</v>
      </c>
      <c r="AH312" s="19">
        <v>-1.0396042467847311E-3</v>
      </c>
      <c r="AI312" s="12">
        <v>7</v>
      </c>
      <c r="AJ312" s="12">
        <f t="shared" si="13"/>
        <v>11.714285714285714</v>
      </c>
      <c r="AK312" s="12">
        <v>54</v>
      </c>
      <c r="AL312" s="5">
        <v>10</v>
      </c>
      <c r="AM312" s="5">
        <v>82</v>
      </c>
      <c r="AN312" s="72">
        <v>0.22777777777777777</v>
      </c>
      <c r="AO312" s="18">
        <v>1</v>
      </c>
      <c r="AP312" s="5">
        <f>IFERROR(VLOOKUP(A312,[9]cnes_cnv_leiintbr135436200_238_!$A:$E,5,0),0)</f>
        <v>7</v>
      </c>
      <c r="AQ312" s="5">
        <v>1</v>
      </c>
      <c r="AR312" s="5">
        <v>1</v>
      </c>
      <c r="AS312" s="5">
        <v>4</v>
      </c>
      <c r="AT312" s="5">
        <v>1</v>
      </c>
      <c r="AU312" s="5">
        <v>16</v>
      </c>
      <c r="AV312" s="5">
        <v>0</v>
      </c>
      <c r="AW312" s="5">
        <v>1</v>
      </c>
      <c r="AX312" s="5">
        <f t="shared" si="14"/>
        <v>0.79611650485436891</v>
      </c>
      <c r="AY312" s="12">
        <v>147</v>
      </c>
      <c r="AZ312" s="71">
        <v>1</v>
      </c>
      <c r="BA312" s="12">
        <v>2445</v>
      </c>
      <c r="BB312" s="73">
        <v>0.34710743801652894</v>
      </c>
      <c r="BC312" s="12">
        <v>103</v>
      </c>
      <c r="BD312" s="12">
        <v>683</v>
      </c>
      <c r="BE312" s="12">
        <v>176</v>
      </c>
      <c r="BF312" s="12">
        <v>97</v>
      </c>
      <c r="BG312" s="12">
        <v>25</v>
      </c>
      <c r="BH312" s="12">
        <v>8</v>
      </c>
      <c r="BI312" s="12">
        <v>130</v>
      </c>
      <c r="BJ312" s="12">
        <v>6</v>
      </c>
      <c r="BK312" s="12">
        <v>3</v>
      </c>
      <c r="BL312" s="12">
        <v>62</v>
      </c>
      <c r="BM312" s="74">
        <v>0.8343846153846155</v>
      </c>
      <c r="BN312" s="72">
        <v>10.144191714053621</v>
      </c>
      <c r="BO312" s="5">
        <v>0</v>
      </c>
    </row>
    <row r="313" spans="1:67">
      <c r="A313" s="9">
        <v>31057</v>
      </c>
      <c r="B313" s="9" t="s">
        <v>356</v>
      </c>
      <c r="C313" s="9" t="s">
        <v>323</v>
      </c>
      <c r="D313" s="12">
        <v>165361</v>
      </c>
      <c r="E313" s="12">
        <v>9428</v>
      </c>
      <c r="F313" s="12">
        <v>9572</v>
      </c>
      <c r="G313" s="12">
        <v>9737</v>
      </c>
      <c r="H313" s="12">
        <v>10944</v>
      </c>
      <c r="I313" s="12">
        <v>25596</v>
      </c>
      <c r="J313" s="12">
        <v>26280</v>
      </c>
      <c r="K313" s="12">
        <v>23269</v>
      </c>
      <c r="L313" s="12">
        <v>20649</v>
      </c>
      <c r="M313" s="12">
        <v>16681</v>
      </c>
      <c r="N313" s="12">
        <v>8686</v>
      </c>
      <c r="O313" s="12">
        <v>4519</v>
      </c>
      <c r="P313" s="12">
        <v>58402</v>
      </c>
      <c r="Q313" s="12">
        <f>VLOOKUP(A313,'[1]RAIS_workers_2025-04-02T13_41_0'!$A:$C,3,0)</f>
        <v>664</v>
      </c>
      <c r="R313" s="12">
        <f>VLOOKUP(A313,'[2]RAIS_workers_2025-04-02T14_01_0'!$A:$C,3,0)</f>
        <v>2849</v>
      </c>
      <c r="S313" s="12">
        <f>VLOOKUP(A313,'[3]RAIS_workers_2025-04-02T14_32_3'!$A:$C,3,0)</f>
        <v>10889</v>
      </c>
      <c r="T313" s="70">
        <f>VLOOKUP(A313,[4]consulta3255115!$A:$D,3,0)</f>
        <v>1775.0492167862401</v>
      </c>
      <c r="U313" s="76">
        <v>0.34862768885696904</v>
      </c>
      <c r="V313" s="12">
        <v>41219</v>
      </c>
      <c r="W313" s="77">
        <v>2.9137121741735744E-2</v>
      </c>
      <c r="X313" s="12">
        <f>IFERROR(VLOOKUP(A313,[5]cnes_cnv_leiintbr173714187_32_1!$A:$C,3,0),0)</f>
        <v>0</v>
      </c>
      <c r="Y313" s="5">
        <f>IFERROR(VLOOKUP(A313,[6]cnes_cnv_leiintbr174300187_32_1!$A:$C,3,0),0)</f>
        <v>0</v>
      </c>
      <c r="Z313" s="12">
        <f>IFERROR(VLOOKUP(A313,[7]cnes_cnv_leiintbr175117187_32_1!$A:$C,3,0),0)</f>
        <v>6</v>
      </c>
      <c r="AA313" s="18">
        <f>IFERROR(VLOOKUP(A313,[8]cnes_cnv_leiintbr180027187_32_1!$A:$C,3,0),0)</f>
        <v>0</v>
      </c>
      <c r="AB313" s="72">
        <f t="shared" si="12"/>
        <v>479.2906976744186</v>
      </c>
      <c r="AC313" s="12">
        <v>3814</v>
      </c>
      <c r="AD313" s="12">
        <v>1159</v>
      </c>
      <c r="AE313" s="12">
        <v>905</v>
      </c>
      <c r="AF313" s="12">
        <v>785</v>
      </c>
      <c r="AG313" s="12">
        <v>664</v>
      </c>
      <c r="AH313" s="19">
        <v>4.6805011955104447E-3</v>
      </c>
      <c r="AI313" s="12">
        <v>9</v>
      </c>
      <c r="AJ313" s="12">
        <f t="shared" si="13"/>
        <v>9.5555555555555554</v>
      </c>
      <c r="AK313" s="12">
        <v>109</v>
      </c>
      <c r="AL313" s="5">
        <v>4</v>
      </c>
      <c r="AM313" s="5">
        <v>86</v>
      </c>
      <c r="AN313" s="72">
        <v>0.34399999999999997</v>
      </c>
      <c r="AO313" s="18">
        <v>6</v>
      </c>
      <c r="AP313" s="5">
        <f>IFERROR(VLOOKUP(A313,[9]cnes_cnv_leiintbr135436200_238_!$A:$E,5,0),0)</f>
        <v>24</v>
      </c>
      <c r="AQ313" s="5">
        <v>0</v>
      </c>
      <c r="AR313" s="5">
        <v>0</v>
      </c>
      <c r="AS313" s="5">
        <v>4</v>
      </c>
      <c r="AT313" s="5">
        <v>0</v>
      </c>
      <c r="AU313" s="5">
        <v>24</v>
      </c>
      <c r="AV313" s="5">
        <v>0</v>
      </c>
      <c r="AW313" s="5">
        <v>0</v>
      </c>
      <c r="AX313" s="5">
        <f t="shared" si="14"/>
        <v>0.35537190082644626</v>
      </c>
      <c r="AY313" s="12">
        <v>88</v>
      </c>
      <c r="AZ313" s="73">
        <v>-1.2624668602449185E-4</v>
      </c>
      <c r="BA313" s="12">
        <v>2415</v>
      </c>
      <c r="BB313" s="73">
        <v>0.3871338311315336</v>
      </c>
      <c r="BC313" s="12">
        <v>242</v>
      </c>
      <c r="BD313" s="12">
        <v>378</v>
      </c>
      <c r="BE313" s="12">
        <v>192</v>
      </c>
      <c r="BF313" s="12">
        <v>61</v>
      </c>
      <c r="BG313" s="12">
        <v>31</v>
      </c>
      <c r="BH313" s="12">
        <v>3</v>
      </c>
      <c r="BI313" s="12">
        <v>152</v>
      </c>
      <c r="BJ313" s="12">
        <v>8</v>
      </c>
      <c r="BK313" s="12">
        <v>3</v>
      </c>
      <c r="BL313" s="12">
        <v>58</v>
      </c>
      <c r="BM313" s="74">
        <v>0.85177777777777774</v>
      </c>
      <c r="BN313" s="72">
        <v>9.8753045721656783</v>
      </c>
      <c r="BO313" s="5">
        <v>1</v>
      </c>
    </row>
    <row r="314" spans="1:67">
      <c r="A314" s="9">
        <v>31058</v>
      </c>
      <c r="B314" s="9" t="s">
        <v>378</v>
      </c>
      <c r="C314" s="9" t="s">
        <v>323</v>
      </c>
      <c r="D314" s="12">
        <v>195538</v>
      </c>
      <c r="E314" s="12">
        <v>10537</v>
      </c>
      <c r="F314" s="12">
        <v>10748</v>
      </c>
      <c r="G314" s="12">
        <v>10928</v>
      </c>
      <c r="H314" s="12">
        <v>12443</v>
      </c>
      <c r="I314" s="12">
        <v>29489</v>
      </c>
      <c r="J314" s="12">
        <v>29330</v>
      </c>
      <c r="K314" s="12">
        <v>28643</v>
      </c>
      <c r="L314" s="12">
        <v>27133</v>
      </c>
      <c r="M314" s="12">
        <v>20178</v>
      </c>
      <c r="N314" s="12">
        <v>10596</v>
      </c>
      <c r="O314" s="12">
        <v>5513</v>
      </c>
      <c r="P314" s="12">
        <v>61843</v>
      </c>
      <c r="Q314" s="12">
        <f>VLOOKUP(A314,'[1]RAIS_workers_2025-04-02T13_41_0'!$A:$C,3,0)</f>
        <v>575</v>
      </c>
      <c r="R314" s="12">
        <f>VLOOKUP(A314,'[2]RAIS_workers_2025-04-02T14_01_0'!$A:$C,3,0)</f>
        <v>2817</v>
      </c>
      <c r="S314" s="12">
        <f>VLOOKUP(A314,'[3]RAIS_workers_2025-04-02T14_32_3'!$A:$C,3,0)</f>
        <v>10408</v>
      </c>
      <c r="T314" s="70">
        <f>VLOOKUP(A314,[4]consulta3255115!$A:$D,3,0)</f>
        <v>1584.8603453054</v>
      </c>
      <c r="U314" s="76">
        <v>0.4385449268684356</v>
      </c>
      <c r="V314" s="12">
        <v>35336</v>
      </c>
      <c r="W314" s="77">
        <v>9.3692870201096887E-3</v>
      </c>
      <c r="X314" s="12">
        <f>IFERROR(VLOOKUP(A314,[5]cnes_cnv_leiintbr173714187_32_1!$A:$C,3,0),0)</f>
        <v>10</v>
      </c>
      <c r="Y314" s="5">
        <f>IFERROR(VLOOKUP(A314,[6]cnes_cnv_leiintbr174300187_32_1!$A:$C,3,0),0)</f>
        <v>0</v>
      </c>
      <c r="Z314" s="12">
        <f>IFERROR(VLOOKUP(A314,[7]cnes_cnv_leiintbr175117187_32_1!$A:$C,3,0),0)</f>
        <v>0</v>
      </c>
      <c r="AA314" s="18">
        <f>IFERROR(VLOOKUP(A314,[8]cnes_cnv_leiintbr180027187_32_1!$A:$C,3,0),0)</f>
        <v>0</v>
      </c>
      <c r="AB314" s="72">
        <f t="shared" si="12"/>
        <v>307.26956521739129</v>
      </c>
      <c r="AC314" s="12">
        <v>3867</v>
      </c>
      <c r="AD314" s="12">
        <v>977</v>
      </c>
      <c r="AE314" s="12">
        <v>800</v>
      </c>
      <c r="AF314" s="12">
        <v>1040</v>
      </c>
      <c r="AG314" s="12">
        <v>575</v>
      </c>
      <c r="AH314" s="19">
        <v>1.1514212429446502E-3</v>
      </c>
      <c r="AI314" s="12">
        <v>7</v>
      </c>
      <c r="AJ314" s="12">
        <f t="shared" si="13"/>
        <v>16.428571428571427</v>
      </c>
      <c r="AK314" s="12">
        <v>146</v>
      </c>
      <c r="AL314" s="5">
        <v>2</v>
      </c>
      <c r="AM314" s="5">
        <v>115</v>
      </c>
      <c r="AN314" s="72">
        <v>0.29562982005141386</v>
      </c>
      <c r="AO314" s="18">
        <v>0</v>
      </c>
      <c r="AP314" s="5">
        <f>IFERROR(VLOOKUP(A314,[9]cnes_cnv_leiintbr135436200_238_!$A:$E,5,0),0)</f>
        <v>21</v>
      </c>
      <c r="AQ314" s="5">
        <v>0</v>
      </c>
      <c r="AR314" s="5">
        <v>0</v>
      </c>
      <c r="AS314" s="5">
        <v>5</v>
      </c>
      <c r="AT314" s="5">
        <v>0</v>
      </c>
      <c r="AU314" s="5">
        <v>47</v>
      </c>
      <c r="AV314" s="5">
        <v>5</v>
      </c>
      <c r="AW314" s="5">
        <v>5</v>
      </c>
      <c r="AX314" s="5">
        <f t="shared" si="14"/>
        <v>0.4107142857142857</v>
      </c>
      <c r="AY314" s="12">
        <v>105</v>
      </c>
      <c r="AZ314" s="73">
        <v>0.41891891891891891</v>
      </c>
      <c r="BA314" s="12">
        <v>2482</v>
      </c>
      <c r="BB314" s="73">
        <v>0.44723032069970847</v>
      </c>
      <c r="BC314" s="12">
        <v>280</v>
      </c>
      <c r="BD314" s="12">
        <v>422</v>
      </c>
      <c r="BE314" s="12">
        <v>159</v>
      </c>
      <c r="BF314" s="12">
        <v>121</v>
      </c>
      <c r="BG314" s="12">
        <v>32</v>
      </c>
      <c r="BH314" s="12">
        <v>10</v>
      </c>
      <c r="BI314" s="12">
        <v>120</v>
      </c>
      <c r="BJ314" s="12">
        <v>7</v>
      </c>
      <c r="BK314" s="12">
        <v>4</v>
      </c>
      <c r="BL314" s="12">
        <v>68</v>
      </c>
      <c r="BM314" s="74">
        <v>0.83526666666666649</v>
      </c>
      <c r="BN314" s="72">
        <v>11.309523809523776</v>
      </c>
      <c r="BO314" s="5">
        <v>1</v>
      </c>
    </row>
    <row r="315" spans="1:67">
      <c r="A315" s="9">
        <v>31059</v>
      </c>
      <c r="B315" s="9" t="s">
        <v>330</v>
      </c>
      <c r="C315" s="9" t="s">
        <v>323</v>
      </c>
      <c r="D315" s="12">
        <v>239713</v>
      </c>
      <c r="E315" s="12">
        <v>13363</v>
      </c>
      <c r="F315" s="12">
        <v>13731</v>
      </c>
      <c r="G315" s="12">
        <v>13960</v>
      </c>
      <c r="H315" s="12">
        <v>15274</v>
      </c>
      <c r="I315" s="12">
        <v>36433</v>
      </c>
      <c r="J315" s="12">
        <v>36688</v>
      </c>
      <c r="K315" s="12">
        <v>34399</v>
      </c>
      <c r="L315" s="12">
        <v>32352</v>
      </c>
      <c r="M315" s="12">
        <v>24100</v>
      </c>
      <c r="N315" s="12">
        <v>12997</v>
      </c>
      <c r="O315" s="12">
        <v>6416</v>
      </c>
      <c r="P315" s="12">
        <v>64731</v>
      </c>
      <c r="Q315" s="12">
        <f>VLOOKUP(A315,'[1]RAIS_workers_2025-04-02T13_41_0'!$A:$C,3,0)</f>
        <v>603</v>
      </c>
      <c r="R315" s="12">
        <f>VLOOKUP(A315,'[2]RAIS_workers_2025-04-02T14_01_0'!$A:$C,3,0)</f>
        <v>2801</v>
      </c>
      <c r="S315" s="12">
        <f>VLOOKUP(A315,'[3]RAIS_workers_2025-04-02T14_32_3'!$A:$C,3,0)</f>
        <v>10343</v>
      </c>
      <c r="T315" s="70">
        <f>VLOOKUP(A315,[4]consulta3255115!$A:$D,3,0)</f>
        <v>1595.29010586754</v>
      </c>
      <c r="U315" s="76">
        <v>0.38024088727605804</v>
      </c>
      <c r="V315" s="12">
        <v>48010</v>
      </c>
      <c r="W315" s="77">
        <v>7.4698363664853495E-2</v>
      </c>
      <c r="X315" s="12">
        <f>IFERROR(VLOOKUP(A315,[5]cnes_cnv_leiintbr173714187_32_1!$A:$C,3,0),0)</f>
        <v>17</v>
      </c>
      <c r="Y315" s="5">
        <f>IFERROR(VLOOKUP(A315,[6]cnes_cnv_leiintbr174300187_32_1!$A:$C,3,0),0)</f>
        <v>21</v>
      </c>
      <c r="Z315" s="12">
        <f>IFERROR(VLOOKUP(A315,[7]cnes_cnv_leiintbr175117187_32_1!$A:$C,3,0),0)</f>
        <v>15</v>
      </c>
      <c r="AA315" s="18">
        <f>IFERROR(VLOOKUP(A315,[8]cnes_cnv_leiintbr180027187_32_1!$A:$C,3,0),0)</f>
        <v>10</v>
      </c>
      <c r="AB315" s="72">
        <f t="shared" si="12"/>
        <v>107.88764044943821</v>
      </c>
      <c r="AC315" s="12">
        <v>3516</v>
      </c>
      <c r="AD315" s="12">
        <v>1207</v>
      </c>
      <c r="AE315" s="12">
        <v>912</v>
      </c>
      <c r="AF315" s="12">
        <v>682</v>
      </c>
      <c r="AG315" s="12">
        <v>603</v>
      </c>
      <c r="AH315" s="19">
        <v>2.1399871465888065E-3</v>
      </c>
      <c r="AI315" s="12">
        <v>11</v>
      </c>
      <c r="AJ315" s="12">
        <f t="shared" si="13"/>
        <v>40.454545454545453</v>
      </c>
      <c r="AK315" s="12">
        <v>142</v>
      </c>
      <c r="AL315" s="5">
        <v>6</v>
      </c>
      <c r="AM315" s="5">
        <v>445</v>
      </c>
      <c r="AN315" s="72">
        <v>0.46940928270042193</v>
      </c>
      <c r="AO315" s="18">
        <v>0</v>
      </c>
      <c r="AP315" s="5">
        <f>IFERROR(VLOOKUP(A315,[9]cnes_cnv_leiintbr135436200_238_!$A:$E,5,0),0)</f>
        <v>37</v>
      </c>
      <c r="AQ315" s="5">
        <v>7</v>
      </c>
      <c r="AR315" s="5">
        <v>0</v>
      </c>
      <c r="AS315" s="5">
        <v>7</v>
      </c>
      <c r="AT315" s="5">
        <v>0</v>
      </c>
      <c r="AU315" s="5">
        <v>50</v>
      </c>
      <c r="AV315" s="5">
        <v>0</v>
      </c>
      <c r="AW315" s="5">
        <v>0</v>
      </c>
      <c r="AX315" s="5">
        <f t="shared" si="14"/>
        <v>1.0595238095238095</v>
      </c>
      <c r="AY315" s="12">
        <v>142</v>
      </c>
      <c r="AZ315" s="73">
        <v>0.47916666666666669</v>
      </c>
      <c r="BA315" s="12">
        <v>3094</v>
      </c>
      <c r="BB315" s="73">
        <v>0.50853242320819114</v>
      </c>
      <c r="BC315" s="12">
        <v>420</v>
      </c>
      <c r="BD315" s="12">
        <v>582</v>
      </c>
      <c r="BE315" s="12">
        <v>119</v>
      </c>
      <c r="BF315" s="12">
        <v>138</v>
      </c>
      <c r="BG315" s="12">
        <v>46</v>
      </c>
      <c r="BH315" s="12">
        <v>14</v>
      </c>
      <c r="BI315" s="12">
        <v>208</v>
      </c>
      <c r="BJ315" s="12">
        <v>13</v>
      </c>
      <c r="BK315" s="12">
        <v>5</v>
      </c>
      <c r="BL315" s="12">
        <v>87</v>
      </c>
      <c r="BM315" s="74">
        <v>0.82541666666666658</v>
      </c>
      <c r="BN315" s="72">
        <v>8.655111891180308</v>
      </c>
      <c r="BO315" s="5">
        <v>0</v>
      </c>
    </row>
    <row r="316" spans="1:67">
      <c r="A316" s="9">
        <v>31060</v>
      </c>
      <c r="B316" s="9" t="s">
        <v>374</v>
      </c>
      <c r="C316" s="9" t="s">
        <v>323</v>
      </c>
      <c r="D316" s="12">
        <v>186464</v>
      </c>
      <c r="E316" s="12">
        <v>10848</v>
      </c>
      <c r="F316" s="12">
        <v>10980</v>
      </c>
      <c r="G316" s="12">
        <v>10536</v>
      </c>
      <c r="H316" s="12">
        <v>11107</v>
      </c>
      <c r="I316" s="12">
        <v>26504</v>
      </c>
      <c r="J316" s="12">
        <v>27939</v>
      </c>
      <c r="K316" s="12">
        <v>26552</v>
      </c>
      <c r="L316" s="12">
        <v>24712</v>
      </c>
      <c r="M316" s="12">
        <v>19223</v>
      </c>
      <c r="N316" s="12">
        <v>11210</v>
      </c>
      <c r="O316" s="12">
        <v>6853</v>
      </c>
      <c r="P316" s="12">
        <v>55953</v>
      </c>
      <c r="Q316" s="12">
        <f>VLOOKUP(A316,'[1]RAIS_workers_2025-04-02T13_41_0'!$A:$C,3,0)</f>
        <v>449</v>
      </c>
      <c r="R316" s="12">
        <f>VLOOKUP(A316,'[2]RAIS_workers_2025-04-02T14_01_0'!$A:$C,3,0)</f>
        <v>1604</v>
      </c>
      <c r="S316" s="12">
        <f>VLOOKUP(A316,'[3]RAIS_workers_2025-04-02T14_32_3'!$A:$C,3,0)</f>
        <v>9445</v>
      </c>
      <c r="T316" s="70">
        <f>VLOOKUP(A316,[4]consulta3255115!$A:$D,3,0)</f>
        <v>1272.5901482151201</v>
      </c>
      <c r="U316" s="76">
        <v>0.76234400689149795</v>
      </c>
      <c r="V316" s="12">
        <v>23371</v>
      </c>
      <c r="W316" s="77">
        <v>-2.5070916068746871E-2</v>
      </c>
      <c r="X316" s="12">
        <f>IFERROR(VLOOKUP(A316,[5]cnes_cnv_leiintbr173714187_32_1!$A:$C,3,0),0)</f>
        <v>11</v>
      </c>
      <c r="Y316" s="5">
        <f>IFERROR(VLOOKUP(A316,[6]cnes_cnv_leiintbr174300187_32_1!$A:$C,3,0),0)</f>
        <v>7</v>
      </c>
      <c r="Z316" s="12">
        <f>IFERROR(VLOOKUP(A316,[7]cnes_cnv_leiintbr175117187_32_1!$A:$C,3,0),0)</f>
        <v>11</v>
      </c>
      <c r="AA316" s="18">
        <f>IFERROR(VLOOKUP(A316,[8]cnes_cnv_leiintbr180027187_32_1!$A:$C,3,0),0)</f>
        <v>5</v>
      </c>
      <c r="AB316" s="72">
        <f t="shared" si="12"/>
        <v>254.03260869565219</v>
      </c>
      <c r="AC316" s="12">
        <v>3002</v>
      </c>
      <c r="AD316" s="12">
        <v>716</v>
      </c>
      <c r="AE316" s="12">
        <v>475</v>
      </c>
      <c r="AF316" s="12">
        <v>413</v>
      </c>
      <c r="AG316" s="12">
        <v>449</v>
      </c>
      <c r="AH316" s="19">
        <v>-6.9797349141048626E-3</v>
      </c>
      <c r="AI316" s="12">
        <v>6</v>
      </c>
      <c r="AJ316" s="12">
        <f t="shared" si="13"/>
        <v>15.333333333333334</v>
      </c>
      <c r="AK316" s="12">
        <v>55</v>
      </c>
      <c r="AL316" s="5">
        <v>0</v>
      </c>
      <c r="AM316" s="5">
        <v>92</v>
      </c>
      <c r="AN316" s="72">
        <v>0.21957040572792363</v>
      </c>
      <c r="AO316" s="18">
        <v>1</v>
      </c>
      <c r="AP316" s="5">
        <f>IFERROR(VLOOKUP(A316,[9]cnes_cnv_leiintbr135436200_238_!$A:$E,5,0),0)</f>
        <v>8</v>
      </c>
      <c r="AQ316" s="5">
        <v>2</v>
      </c>
      <c r="AR316" s="5">
        <v>2</v>
      </c>
      <c r="AS316" s="5">
        <v>3</v>
      </c>
      <c r="AT316" s="5">
        <v>8</v>
      </c>
      <c r="AU316" s="5">
        <v>18</v>
      </c>
      <c r="AV316" s="5">
        <v>4</v>
      </c>
      <c r="AW316" s="5">
        <v>3</v>
      </c>
      <c r="AX316" s="5">
        <f t="shared" si="14"/>
        <v>0.6216216216216216</v>
      </c>
      <c r="AY316" s="12">
        <v>35</v>
      </c>
      <c r="AZ316" s="71">
        <v>1</v>
      </c>
      <c r="BA316" s="12">
        <v>2695</v>
      </c>
      <c r="BB316" s="73">
        <v>0.33614278631631134</v>
      </c>
      <c r="BC316" s="12">
        <v>148</v>
      </c>
      <c r="BD316" s="12">
        <v>527</v>
      </c>
      <c r="BE316" s="12">
        <v>63</v>
      </c>
      <c r="BF316" s="12">
        <v>38</v>
      </c>
      <c r="BG316" s="12">
        <v>13</v>
      </c>
      <c r="BH316" s="12">
        <v>5</v>
      </c>
      <c r="BI316" s="12">
        <v>136</v>
      </c>
      <c r="BJ316" s="12">
        <v>7</v>
      </c>
      <c r="BK316" s="12">
        <v>3</v>
      </c>
      <c r="BL316" s="12">
        <v>58</v>
      </c>
      <c r="BM316" s="74">
        <v>0.81233333333333335</v>
      </c>
      <c r="BN316" s="72">
        <v>12.911196911196896</v>
      </c>
      <c r="BO316" s="5">
        <v>1</v>
      </c>
    </row>
    <row r="317" spans="1:67">
      <c r="A317" s="9">
        <v>31061</v>
      </c>
      <c r="B317" s="9" t="s">
        <v>357</v>
      </c>
      <c r="C317" s="9" t="s">
        <v>323</v>
      </c>
      <c r="D317" s="12">
        <v>298799</v>
      </c>
      <c r="E317" s="12">
        <v>22234</v>
      </c>
      <c r="F317" s="12">
        <v>21494</v>
      </c>
      <c r="G317" s="12">
        <v>20343</v>
      </c>
      <c r="H317" s="12">
        <v>22103</v>
      </c>
      <c r="I317" s="12">
        <v>47558</v>
      </c>
      <c r="J317" s="12">
        <v>46005</v>
      </c>
      <c r="K317" s="12">
        <v>40397</v>
      </c>
      <c r="L317" s="12">
        <v>33929</v>
      </c>
      <c r="M317" s="12">
        <v>24550</v>
      </c>
      <c r="N317" s="12">
        <v>12931</v>
      </c>
      <c r="O317" s="12">
        <v>7255</v>
      </c>
      <c r="P317" s="12">
        <v>71321</v>
      </c>
      <c r="Q317" s="12">
        <f>VLOOKUP(A317,'[1]RAIS_workers_2025-04-02T13_41_0'!$A:$C,3,0)</f>
        <v>476</v>
      </c>
      <c r="R317" s="12">
        <f>VLOOKUP(A317,'[2]RAIS_workers_2025-04-02T14_01_0'!$A:$C,3,0)</f>
        <v>1772</v>
      </c>
      <c r="S317" s="12">
        <f>VLOOKUP(A317,'[3]RAIS_workers_2025-04-02T14_32_3'!$A:$C,3,0)</f>
        <v>11995</v>
      </c>
      <c r="T317" s="70">
        <f>VLOOKUP(A317,[4]consulta3255115!$A:$D,3,0)</f>
        <v>1279.31176013652</v>
      </c>
      <c r="U317" s="76">
        <v>0.63407920184726152</v>
      </c>
      <c r="V317" s="12">
        <v>26815</v>
      </c>
      <c r="W317" s="77">
        <v>1.1352493022554122E-2</v>
      </c>
      <c r="X317" s="12">
        <f>IFERROR(VLOOKUP(A317,[5]cnes_cnv_leiintbr173714187_32_1!$A:$C,3,0),0)</f>
        <v>0</v>
      </c>
      <c r="Y317" s="5">
        <f>IFERROR(VLOOKUP(A317,[6]cnes_cnv_leiintbr174300187_32_1!$A:$C,3,0),0)</f>
        <v>5</v>
      </c>
      <c r="Z317" s="12">
        <f>IFERROR(VLOOKUP(A317,[7]cnes_cnv_leiintbr175117187_32_1!$A:$C,3,0),0)</f>
        <v>0</v>
      </c>
      <c r="AA317" s="18">
        <f>IFERROR(VLOOKUP(A317,[8]cnes_cnv_leiintbr180027187_32_1!$A:$C,3,0),0)</f>
        <v>0</v>
      </c>
      <c r="AB317" s="72">
        <f t="shared" si="12"/>
        <v>200.11194029850745</v>
      </c>
      <c r="AC317" s="12">
        <v>3731</v>
      </c>
      <c r="AD317" s="12">
        <v>856</v>
      </c>
      <c r="AE317" s="12">
        <v>566</v>
      </c>
      <c r="AF317" s="12">
        <v>350</v>
      </c>
      <c r="AG317" s="12">
        <v>476</v>
      </c>
      <c r="AH317" s="19">
        <v>3.3061063064570018E-3</v>
      </c>
      <c r="AI317" s="12">
        <v>6</v>
      </c>
      <c r="AJ317" s="12">
        <f t="shared" si="13"/>
        <v>22.333333333333332</v>
      </c>
      <c r="AK317" s="12">
        <v>72</v>
      </c>
      <c r="AL317" s="5">
        <v>3</v>
      </c>
      <c r="AM317" s="5">
        <v>134</v>
      </c>
      <c r="AN317" s="72">
        <v>0.25621414913957935</v>
      </c>
      <c r="AO317" s="18">
        <v>0</v>
      </c>
      <c r="AP317" s="5">
        <f>IFERROR(VLOOKUP(A317,[9]cnes_cnv_leiintbr135436200_238_!$A:$E,5,0),0)</f>
        <v>32</v>
      </c>
      <c r="AQ317" s="5">
        <v>2</v>
      </c>
      <c r="AR317" s="5">
        <v>0</v>
      </c>
      <c r="AS317" s="5">
        <v>6</v>
      </c>
      <c r="AT317" s="5">
        <v>0</v>
      </c>
      <c r="AU317" s="5">
        <v>41</v>
      </c>
      <c r="AV317" s="5">
        <v>3</v>
      </c>
      <c r="AW317" s="5">
        <v>0</v>
      </c>
      <c r="AX317" s="5">
        <f t="shared" si="14"/>
        <v>0.73626373626373631</v>
      </c>
      <c r="AY317" s="12">
        <v>86</v>
      </c>
      <c r="AZ317" s="71">
        <v>1</v>
      </c>
      <c r="BA317" s="12">
        <v>3580</v>
      </c>
      <c r="BB317" s="73">
        <v>0.53187847667950361</v>
      </c>
      <c r="BC317" s="12">
        <v>182</v>
      </c>
      <c r="BD317" s="12">
        <v>571</v>
      </c>
      <c r="BE317" s="12">
        <v>327</v>
      </c>
      <c r="BF317" s="12">
        <v>44</v>
      </c>
      <c r="BG317" s="12">
        <v>153</v>
      </c>
      <c r="BH317" s="12">
        <v>10</v>
      </c>
      <c r="BI317" s="12">
        <v>83</v>
      </c>
      <c r="BJ317" s="12">
        <v>12</v>
      </c>
      <c r="BK317" s="12">
        <v>6</v>
      </c>
      <c r="BL317" s="12">
        <v>73</v>
      </c>
      <c r="BM317" s="74">
        <v>0.81179999999999986</v>
      </c>
      <c r="BN317" s="72">
        <v>9.6878800162140255</v>
      </c>
      <c r="BO317" s="5">
        <v>1</v>
      </c>
    </row>
    <row r="318" spans="1:67">
      <c r="A318" s="9">
        <v>31062</v>
      </c>
      <c r="B318" s="9" t="s">
        <v>389</v>
      </c>
      <c r="C318" s="9" t="s">
        <v>323</v>
      </c>
      <c r="D318" s="12">
        <v>229993</v>
      </c>
      <c r="E318" s="12">
        <v>13143</v>
      </c>
      <c r="F318" s="12">
        <v>13305</v>
      </c>
      <c r="G318" s="12">
        <v>13079</v>
      </c>
      <c r="H318" s="12">
        <v>14430</v>
      </c>
      <c r="I318" s="12">
        <v>34214</v>
      </c>
      <c r="J318" s="12">
        <v>36059</v>
      </c>
      <c r="K318" s="12">
        <v>32871</v>
      </c>
      <c r="L318" s="12">
        <v>29941</v>
      </c>
      <c r="M318" s="12">
        <v>22866</v>
      </c>
      <c r="N318" s="12">
        <v>12673</v>
      </c>
      <c r="O318" s="12">
        <v>7412</v>
      </c>
      <c r="P318" s="12">
        <v>50543</v>
      </c>
      <c r="Q318" s="12">
        <f>VLOOKUP(A318,'[1]RAIS_workers_2025-04-02T13_41_0'!$A:$C,3,0)</f>
        <v>642</v>
      </c>
      <c r="R318" s="12">
        <f>VLOOKUP(A318,'[2]RAIS_workers_2025-04-02T14_01_0'!$A:$C,3,0)</f>
        <v>2687</v>
      </c>
      <c r="S318" s="12">
        <f>VLOOKUP(A318,'[3]RAIS_workers_2025-04-02T14_32_3'!$A:$C,3,0)</f>
        <v>8833</v>
      </c>
      <c r="T318" s="70">
        <f>VLOOKUP(A318,[4]consulta3255115!$A:$D,3,0)</f>
        <v>2034.7351487736901</v>
      </c>
      <c r="U318" s="76">
        <v>3.9721705895389469E-3</v>
      </c>
      <c r="V318" s="12">
        <v>35361</v>
      </c>
      <c r="W318" s="77">
        <v>3.2829979262201714E-2</v>
      </c>
      <c r="X318" s="12">
        <f>IFERROR(VLOOKUP(A318,[5]cnes_cnv_leiintbr173714187_32_1!$A:$C,3,0),0)</f>
        <v>2</v>
      </c>
      <c r="Y318" s="5">
        <f>IFERROR(VLOOKUP(A318,[6]cnes_cnv_leiintbr174300187_32_1!$A:$C,3,0),0)</f>
        <v>0</v>
      </c>
      <c r="Z318" s="12">
        <f>IFERROR(VLOOKUP(A318,[7]cnes_cnv_leiintbr175117187_32_1!$A:$C,3,0),0)</f>
        <v>1</v>
      </c>
      <c r="AA318" s="18">
        <f>IFERROR(VLOOKUP(A318,[8]cnes_cnv_leiintbr180027187_32_1!$A:$C,3,0),0)</f>
        <v>0</v>
      </c>
      <c r="AB318" s="72">
        <f t="shared" si="12"/>
        <v>552.515625</v>
      </c>
      <c r="AC318" s="12">
        <v>3702</v>
      </c>
      <c r="AD318" s="12">
        <v>1067</v>
      </c>
      <c r="AE318" s="12">
        <v>769</v>
      </c>
      <c r="AF318" s="12">
        <v>851</v>
      </c>
      <c r="AG318" s="12">
        <v>642</v>
      </c>
      <c r="AH318" s="19">
        <v>-2.3095004610318437E-3</v>
      </c>
      <c r="AI318" s="12">
        <v>7</v>
      </c>
      <c r="AJ318" s="12">
        <f t="shared" si="13"/>
        <v>9.1428571428571423</v>
      </c>
      <c r="AK318" s="12">
        <v>61</v>
      </c>
      <c r="AL318" s="5">
        <v>1</v>
      </c>
      <c r="AM318" s="5">
        <v>64</v>
      </c>
      <c r="AN318" s="72">
        <v>0.20711974110032363</v>
      </c>
      <c r="AO318" s="18">
        <v>0</v>
      </c>
      <c r="AP318" s="5">
        <f>IFERROR(VLOOKUP(A318,[9]cnes_cnv_leiintbr135436200_238_!$A:$E,5,0),0)</f>
        <v>18</v>
      </c>
      <c r="AQ318" s="5">
        <v>0</v>
      </c>
      <c r="AR318" s="5">
        <v>0</v>
      </c>
      <c r="AS318" s="5">
        <v>3</v>
      </c>
      <c r="AT318" s="5">
        <v>2</v>
      </c>
      <c r="AU318" s="5">
        <v>16</v>
      </c>
      <c r="AV318" s="5">
        <v>0</v>
      </c>
      <c r="AW318" s="5">
        <v>1</v>
      </c>
      <c r="AX318" s="5">
        <f t="shared" si="14"/>
        <v>0.34224598930481281</v>
      </c>
      <c r="AY318" s="12">
        <v>116</v>
      </c>
      <c r="AZ318" s="73">
        <v>8.6956521739130436E-3</v>
      </c>
      <c r="BA318" s="12">
        <v>3056</v>
      </c>
      <c r="BB318" s="73">
        <v>0.4213953488372093</v>
      </c>
      <c r="BC318" s="12">
        <v>187</v>
      </c>
      <c r="BD318" s="12">
        <v>515</v>
      </c>
      <c r="BE318" s="12">
        <v>88</v>
      </c>
      <c r="BF318" s="12">
        <v>45</v>
      </c>
      <c r="BG318" s="12">
        <v>50</v>
      </c>
      <c r="BH318" s="12">
        <v>7</v>
      </c>
      <c r="BI318" s="12">
        <v>103</v>
      </c>
      <c r="BJ318" s="12">
        <v>5</v>
      </c>
      <c r="BK318" s="12">
        <v>3</v>
      </c>
      <c r="BL318" s="12">
        <v>58</v>
      </c>
      <c r="BM318" s="74">
        <v>0.81005000000000005</v>
      </c>
      <c r="BN318" s="72">
        <v>11.102729392401569</v>
      </c>
      <c r="BO318" s="5">
        <v>1</v>
      </c>
    </row>
    <row r="319" spans="1:67">
      <c r="A319" s="9">
        <v>31063</v>
      </c>
      <c r="B319" s="9" t="s">
        <v>360</v>
      </c>
      <c r="C319" s="9" t="s">
        <v>323</v>
      </c>
      <c r="D319" s="12">
        <v>292645</v>
      </c>
      <c r="E319" s="12">
        <v>17764</v>
      </c>
      <c r="F319" s="12">
        <v>17743</v>
      </c>
      <c r="G319" s="12">
        <v>17499</v>
      </c>
      <c r="H319" s="12">
        <v>19122</v>
      </c>
      <c r="I319" s="12">
        <v>44157</v>
      </c>
      <c r="J319" s="12">
        <v>45477</v>
      </c>
      <c r="K319" s="12">
        <v>40870</v>
      </c>
      <c r="L319" s="12">
        <v>36715</v>
      </c>
      <c r="M319" s="12">
        <v>28628</v>
      </c>
      <c r="N319" s="12">
        <v>15796</v>
      </c>
      <c r="O319" s="12">
        <v>8874</v>
      </c>
      <c r="P319" s="12">
        <v>71251</v>
      </c>
      <c r="Q319" s="12">
        <f>VLOOKUP(A319,'[1]RAIS_workers_2025-04-02T13_41_0'!$A:$C,3,0)</f>
        <v>310</v>
      </c>
      <c r="R319" s="12">
        <f>VLOOKUP(A319,'[2]RAIS_workers_2025-04-02T14_01_0'!$A:$C,3,0)</f>
        <v>1765</v>
      </c>
      <c r="S319" s="12">
        <f>VLOOKUP(A319,'[3]RAIS_workers_2025-04-02T14_32_3'!$A:$C,3,0)</f>
        <v>11609</v>
      </c>
      <c r="T319" s="70">
        <f>VLOOKUP(A319,[4]consulta3255115!$A:$D,3,0)</f>
        <v>1282.8036378449599</v>
      </c>
      <c r="U319" s="76">
        <v>0.63382027675981512</v>
      </c>
      <c r="V319" s="12">
        <v>26915</v>
      </c>
      <c r="W319" s="77">
        <v>1.8928639030853681E-2</v>
      </c>
      <c r="X319" s="12">
        <f>IFERROR(VLOOKUP(A319,[5]cnes_cnv_leiintbr173714187_32_1!$A:$C,3,0),0)</f>
        <v>84</v>
      </c>
      <c r="Y319" s="5">
        <f>IFERROR(VLOOKUP(A319,[6]cnes_cnv_leiintbr174300187_32_1!$A:$C,3,0),0)</f>
        <v>5</v>
      </c>
      <c r="Z319" s="12">
        <f>IFERROR(VLOOKUP(A319,[7]cnes_cnv_leiintbr175117187_32_1!$A:$C,3,0),0)</f>
        <v>18</v>
      </c>
      <c r="AA319" s="18">
        <f>IFERROR(VLOOKUP(A319,[8]cnes_cnv_leiintbr180027187_32_1!$A:$C,3,0),0)</f>
        <v>43</v>
      </c>
      <c r="AB319" s="72">
        <f t="shared" si="12"/>
        <v>99.68518518518519</v>
      </c>
      <c r="AC319" s="12">
        <v>3488</v>
      </c>
      <c r="AD319" s="12">
        <v>859</v>
      </c>
      <c r="AE319" s="12">
        <v>515</v>
      </c>
      <c r="AF319" s="12">
        <v>391</v>
      </c>
      <c r="AG319" s="12">
        <v>310</v>
      </c>
      <c r="AH319" s="19">
        <v>9.9120731976265475E-5</v>
      </c>
      <c r="AI319" s="12">
        <v>14</v>
      </c>
      <c r="AJ319" s="12">
        <f t="shared" si="13"/>
        <v>19.285714285714285</v>
      </c>
      <c r="AK319" s="12">
        <v>121</v>
      </c>
      <c r="AL319" s="5">
        <v>3</v>
      </c>
      <c r="AM319" s="5">
        <v>270</v>
      </c>
      <c r="AN319" s="72">
        <v>0.3</v>
      </c>
      <c r="AO319" s="18">
        <v>3</v>
      </c>
      <c r="AP319" s="5">
        <f>IFERROR(VLOOKUP(A319,[9]cnes_cnv_leiintbr135436200_238_!$A:$E,5,0),0)</f>
        <v>76</v>
      </c>
      <c r="AQ319" s="5">
        <v>1</v>
      </c>
      <c r="AR319" s="5">
        <v>1</v>
      </c>
      <c r="AS319" s="5">
        <v>1</v>
      </c>
      <c r="AT319" s="5">
        <v>3</v>
      </c>
      <c r="AU319" s="5">
        <v>109</v>
      </c>
      <c r="AV319" s="5">
        <v>0</v>
      </c>
      <c r="AW319" s="5">
        <v>16</v>
      </c>
      <c r="AX319" s="5">
        <f t="shared" si="14"/>
        <v>0.83076923076923082</v>
      </c>
      <c r="AY319" s="12">
        <v>149</v>
      </c>
      <c r="AZ319" s="73">
        <v>0.25210084033613445</v>
      </c>
      <c r="BA319" s="12">
        <v>5090</v>
      </c>
      <c r="BB319" s="73">
        <v>0.40841173215273935</v>
      </c>
      <c r="BC319" s="12">
        <v>325</v>
      </c>
      <c r="BD319" s="12">
        <v>909</v>
      </c>
      <c r="BE319" s="12">
        <v>369</v>
      </c>
      <c r="BF319" s="12">
        <v>61</v>
      </c>
      <c r="BG319" s="12">
        <v>28</v>
      </c>
      <c r="BH319" s="12">
        <v>14</v>
      </c>
      <c r="BI319" s="12">
        <v>118</v>
      </c>
      <c r="BJ319" s="12">
        <v>21</v>
      </c>
      <c r="BK319" s="12">
        <v>13</v>
      </c>
      <c r="BL319" s="12">
        <v>109</v>
      </c>
      <c r="BM319" s="74">
        <v>0.82535000000000003</v>
      </c>
      <c r="BN319" s="72">
        <v>10.911778539272987</v>
      </c>
      <c r="BO319" s="5">
        <v>2</v>
      </c>
    </row>
    <row r="320" spans="1:67">
      <c r="A320" s="9">
        <v>31064</v>
      </c>
      <c r="B320" s="9" t="s">
        <v>384</v>
      </c>
      <c r="C320" s="9" t="s">
        <v>323</v>
      </c>
      <c r="D320" s="12">
        <v>298789</v>
      </c>
      <c r="E320" s="12">
        <v>17525</v>
      </c>
      <c r="F320" s="12">
        <v>17630</v>
      </c>
      <c r="G320" s="12">
        <v>17944</v>
      </c>
      <c r="H320" s="12">
        <v>19939</v>
      </c>
      <c r="I320" s="12">
        <v>46571</v>
      </c>
      <c r="J320" s="12">
        <v>47480</v>
      </c>
      <c r="K320" s="12">
        <v>41719</v>
      </c>
      <c r="L320" s="12">
        <v>38192</v>
      </c>
      <c r="M320" s="12">
        <v>28095</v>
      </c>
      <c r="N320" s="12">
        <v>15217</v>
      </c>
      <c r="O320" s="12">
        <v>8477</v>
      </c>
      <c r="P320" s="12">
        <v>100603</v>
      </c>
      <c r="Q320" s="12">
        <f>VLOOKUP(A320,'[1]RAIS_workers_2025-04-02T13_41_0'!$A:$C,3,0)</f>
        <v>444</v>
      </c>
      <c r="R320" s="12">
        <f>VLOOKUP(A320,'[2]RAIS_workers_2025-04-02T14_01_0'!$A:$C,3,0)</f>
        <v>2053</v>
      </c>
      <c r="S320" s="12">
        <f>VLOOKUP(A320,'[3]RAIS_workers_2025-04-02T14_32_3'!$A:$C,3,0)</f>
        <v>15947</v>
      </c>
      <c r="T320" s="70">
        <f>VLOOKUP(A320,[4]consulta3255115!$A:$D,3,0)</f>
        <v>1364.0678033768399</v>
      </c>
      <c r="U320" s="76">
        <v>0.68891745300335239</v>
      </c>
      <c r="V320" s="12">
        <v>62997</v>
      </c>
      <c r="W320" s="77">
        <v>2.8488865669692418E-2</v>
      </c>
      <c r="X320" s="12">
        <f>IFERROR(VLOOKUP(A320,[5]cnes_cnv_leiintbr173714187_32_1!$A:$C,3,0),0)</f>
        <v>0</v>
      </c>
      <c r="Y320" s="5">
        <f>IFERROR(VLOOKUP(A320,[6]cnes_cnv_leiintbr174300187_32_1!$A:$C,3,0),0)</f>
        <v>5</v>
      </c>
      <c r="Z320" s="12">
        <f>IFERROR(VLOOKUP(A320,[7]cnes_cnv_leiintbr175117187_32_1!$A:$C,3,0),0)</f>
        <v>0</v>
      </c>
      <c r="AA320" s="18">
        <f>IFERROR(VLOOKUP(A320,[8]cnes_cnv_leiintbr180027187_32_1!$A:$C,3,0),0)</f>
        <v>2</v>
      </c>
      <c r="AB320" s="72">
        <f t="shared" si="12"/>
        <v>425.65540540540542</v>
      </c>
      <c r="AC320" s="12">
        <v>4307</v>
      </c>
      <c r="AD320" s="12">
        <v>1064</v>
      </c>
      <c r="AE320" s="12">
        <v>559</v>
      </c>
      <c r="AF320" s="12">
        <v>430</v>
      </c>
      <c r="AG320" s="12">
        <v>444</v>
      </c>
      <c r="AH320" s="19">
        <v>5.0001516330346885E-3</v>
      </c>
      <c r="AI320" s="12">
        <v>7</v>
      </c>
      <c r="AJ320" s="12">
        <f t="shared" si="13"/>
        <v>21.142857142857142</v>
      </c>
      <c r="AK320" s="12">
        <v>100</v>
      </c>
      <c r="AL320" s="5">
        <v>0</v>
      </c>
      <c r="AM320" s="5">
        <v>148</v>
      </c>
      <c r="AN320" s="72">
        <v>0.32743362831858408</v>
      </c>
      <c r="AO320" s="18">
        <v>0</v>
      </c>
      <c r="AP320" s="5">
        <f>IFERROR(VLOOKUP(A320,[9]cnes_cnv_leiintbr135436200_238_!$A:$E,5,0),0)</f>
        <v>43</v>
      </c>
      <c r="AQ320" s="5">
        <v>3</v>
      </c>
      <c r="AR320" s="5">
        <v>2</v>
      </c>
      <c r="AS320" s="5">
        <v>0</v>
      </c>
      <c r="AT320" s="5">
        <v>0</v>
      </c>
      <c r="AU320" s="5">
        <v>52</v>
      </c>
      <c r="AV320" s="5">
        <v>0</v>
      </c>
      <c r="AW320" s="5">
        <v>0</v>
      </c>
      <c r="AX320" s="5">
        <f t="shared" si="14"/>
        <v>0.82681564245810057</v>
      </c>
      <c r="AY320" s="12">
        <v>90</v>
      </c>
      <c r="AZ320" s="73">
        <v>-4.526935264825713E-4</v>
      </c>
      <c r="BA320" s="12">
        <v>3366</v>
      </c>
      <c r="BB320" s="73">
        <v>0.43661971830985913</v>
      </c>
      <c r="BC320" s="12">
        <v>179</v>
      </c>
      <c r="BD320" s="12">
        <v>497</v>
      </c>
      <c r="BE320" s="12">
        <v>123</v>
      </c>
      <c r="BF320" s="12">
        <v>51</v>
      </c>
      <c r="BG320" s="12">
        <v>48</v>
      </c>
      <c r="BH320" s="12">
        <v>12</v>
      </c>
      <c r="BI320" s="12">
        <v>117</v>
      </c>
      <c r="BJ320" s="12">
        <v>12</v>
      </c>
      <c r="BK320" s="12">
        <v>4</v>
      </c>
      <c r="BL320" s="12">
        <v>99</v>
      </c>
      <c r="BM320" s="74">
        <v>0.83041176470588229</v>
      </c>
      <c r="BN320" s="72">
        <v>6.8417467645500469</v>
      </c>
      <c r="BO320" s="5">
        <v>2</v>
      </c>
    </row>
    <row r="321" spans="1:67">
      <c r="A321" s="9">
        <v>31065</v>
      </c>
      <c r="B321" s="9" t="s">
        <v>355</v>
      </c>
      <c r="C321" s="9" t="s">
        <v>323</v>
      </c>
      <c r="D321" s="12">
        <v>796900</v>
      </c>
      <c r="E321" s="12">
        <v>42069</v>
      </c>
      <c r="F321" s="12">
        <v>43080</v>
      </c>
      <c r="G321" s="12">
        <v>45247</v>
      </c>
      <c r="H321" s="12">
        <v>50823</v>
      </c>
      <c r="I321" s="12">
        <v>119636</v>
      </c>
      <c r="J321" s="12">
        <v>124025</v>
      </c>
      <c r="K321" s="12">
        <v>111214</v>
      </c>
      <c r="L321" s="12">
        <v>104642</v>
      </c>
      <c r="M321" s="12">
        <v>84608</v>
      </c>
      <c r="N321" s="12">
        <v>46677</v>
      </c>
      <c r="O321" s="12">
        <v>24879</v>
      </c>
      <c r="P321" s="12">
        <v>279125</v>
      </c>
      <c r="Q321" s="12">
        <f>VLOOKUP(A321,'[1]RAIS_workers_2025-04-02T13_41_0'!$A:$C,3,0)</f>
        <v>3889</v>
      </c>
      <c r="R321" s="12">
        <f>VLOOKUP(A321,'[2]RAIS_workers_2025-04-02T14_01_0'!$A:$C,3,0)</f>
        <v>15688</v>
      </c>
      <c r="S321" s="12">
        <f>VLOOKUP(A321,'[3]RAIS_workers_2025-04-02T14_32_3'!$A:$C,3,0)</f>
        <v>51771</v>
      </c>
      <c r="T321" s="70">
        <f>VLOOKUP(A321,[4]consulta3255115!$A:$D,3,0)</f>
        <v>1712.4199318682199</v>
      </c>
      <c r="U321" s="76">
        <v>0.49057874543249519</v>
      </c>
      <c r="V321" s="12">
        <v>261081</v>
      </c>
      <c r="W321" s="77">
        <v>-6.2196677007403459E-3</v>
      </c>
      <c r="X321" s="12">
        <f>IFERROR(VLOOKUP(A321,[5]cnes_cnv_leiintbr173714187_32_1!$A:$C,3,0),0)</f>
        <v>79</v>
      </c>
      <c r="Y321" s="5">
        <f>IFERROR(VLOOKUP(A321,[6]cnes_cnv_leiintbr174300187_32_1!$A:$C,3,0),0)</f>
        <v>33</v>
      </c>
      <c r="Z321" s="12">
        <f>IFERROR(VLOOKUP(A321,[7]cnes_cnv_leiintbr175117187_32_1!$A:$C,3,0),0)</f>
        <v>28</v>
      </c>
      <c r="AA321" s="18">
        <f>IFERROR(VLOOKUP(A321,[8]cnes_cnv_leiintbr180027187_32_1!$A:$C,3,0),0)</f>
        <v>53</v>
      </c>
      <c r="AB321" s="72">
        <f t="shared" si="12"/>
        <v>234.78507194244605</v>
      </c>
      <c r="AC321" s="12">
        <v>19150</v>
      </c>
      <c r="AD321" s="12">
        <v>6724</v>
      </c>
      <c r="AE321" s="12">
        <v>4850</v>
      </c>
      <c r="AF321" s="12">
        <v>4114</v>
      </c>
      <c r="AG321" s="12">
        <v>3889</v>
      </c>
      <c r="AH321" s="19">
        <v>3.5591777920473966E-3</v>
      </c>
      <c r="AI321" s="12">
        <v>31</v>
      </c>
      <c r="AJ321" s="12">
        <f t="shared" si="13"/>
        <v>35.87096774193548</v>
      </c>
      <c r="AK321" s="12">
        <v>1004</v>
      </c>
      <c r="AL321" s="5">
        <v>13</v>
      </c>
      <c r="AM321" s="5">
        <v>1112</v>
      </c>
      <c r="AN321" s="72">
        <v>0.41570093457943924</v>
      </c>
      <c r="AO321" s="18">
        <v>3</v>
      </c>
      <c r="AP321" s="5">
        <f>IFERROR(VLOOKUP(A321,[9]cnes_cnv_leiintbr135436200_238_!$A:$E,5,0),0)</f>
        <v>184</v>
      </c>
      <c r="AQ321" s="5">
        <v>9</v>
      </c>
      <c r="AR321" s="5">
        <v>19</v>
      </c>
      <c r="AS321" s="5">
        <v>20</v>
      </c>
      <c r="AT321" s="5">
        <v>21</v>
      </c>
      <c r="AU321" s="5">
        <v>310</v>
      </c>
      <c r="AV321" s="5">
        <v>3</v>
      </c>
      <c r="AW321" s="5">
        <v>32</v>
      </c>
      <c r="AX321" s="5">
        <f t="shared" si="14"/>
        <v>0.53823814133591485</v>
      </c>
      <c r="AY321" s="12">
        <v>851</v>
      </c>
      <c r="AZ321" s="73">
        <v>0.62404580152671751</v>
      </c>
      <c r="BA321" s="12">
        <v>15013</v>
      </c>
      <c r="BB321" s="73">
        <v>0.43899166107543369</v>
      </c>
      <c r="BC321" s="12">
        <v>2066</v>
      </c>
      <c r="BD321" s="12">
        <v>3441</v>
      </c>
      <c r="BE321" s="12">
        <v>1188</v>
      </c>
      <c r="BF321" s="12">
        <v>406</v>
      </c>
      <c r="BG321" s="12">
        <v>205</v>
      </c>
      <c r="BH321" s="12">
        <v>24</v>
      </c>
      <c r="BI321" s="12">
        <v>510</v>
      </c>
      <c r="BJ321" s="12">
        <v>31</v>
      </c>
      <c r="BK321" s="12">
        <v>20</v>
      </c>
      <c r="BL321" s="12">
        <v>276</v>
      </c>
      <c r="BM321" s="74">
        <v>0.83257575757575775</v>
      </c>
      <c r="BN321" s="72">
        <v>8.8334323628441318</v>
      </c>
      <c r="BO321" s="5">
        <v>5</v>
      </c>
    </row>
    <row r="322" spans="1:67">
      <c r="A322" s="9">
        <v>31066</v>
      </c>
      <c r="B322" s="9" t="s">
        <v>337</v>
      </c>
      <c r="C322" s="9" t="s">
        <v>323</v>
      </c>
      <c r="D322" s="12">
        <v>227674</v>
      </c>
      <c r="E322" s="12">
        <v>12315</v>
      </c>
      <c r="F322" s="12">
        <v>12594</v>
      </c>
      <c r="G322" s="12">
        <v>12639</v>
      </c>
      <c r="H322" s="12">
        <v>13648</v>
      </c>
      <c r="I322" s="12">
        <v>32959</v>
      </c>
      <c r="J322" s="12">
        <v>34168</v>
      </c>
      <c r="K322" s="12">
        <v>31952</v>
      </c>
      <c r="L322" s="12">
        <v>30549</v>
      </c>
      <c r="M322" s="12">
        <v>24428</v>
      </c>
      <c r="N322" s="12">
        <v>14240</v>
      </c>
      <c r="O322" s="12">
        <v>8182</v>
      </c>
      <c r="P322" s="12">
        <v>58549</v>
      </c>
      <c r="Q322" s="12">
        <f>VLOOKUP(A322,'[1]RAIS_workers_2025-04-02T13_41_0'!$A:$C,3,0)</f>
        <v>428</v>
      </c>
      <c r="R322" s="12">
        <f>VLOOKUP(A322,'[2]RAIS_workers_2025-04-02T14_01_0'!$A:$C,3,0)</f>
        <v>2109</v>
      </c>
      <c r="S322" s="12">
        <f>VLOOKUP(A322,'[3]RAIS_workers_2025-04-02T14_32_3'!$A:$C,3,0)</f>
        <v>10593</v>
      </c>
      <c r="T322" s="70">
        <f>VLOOKUP(A322,[4]consulta3255115!$A:$D,3,0)</f>
        <v>1337.63503347493</v>
      </c>
      <c r="U322" s="76">
        <v>0.84167298802702228</v>
      </c>
      <c r="V322" s="12">
        <v>38416</v>
      </c>
      <c r="W322" s="77">
        <v>3.3430839949853742E-3</v>
      </c>
      <c r="X322" s="12">
        <f>IFERROR(VLOOKUP(A322,[5]cnes_cnv_leiintbr173714187_32_1!$A:$C,3,0),0)</f>
        <v>0</v>
      </c>
      <c r="Y322" s="5">
        <f>IFERROR(VLOOKUP(A322,[6]cnes_cnv_leiintbr174300187_32_1!$A:$C,3,0),0)</f>
        <v>0</v>
      </c>
      <c r="Z322" s="12">
        <f>IFERROR(VLOOKUP(A322,[7]cnes_cnv_leiintbr175117187_32_1!$A:$C,3,0),0)</f>
        <v>0</v>
      </c>
      <c r="AA322" s="18">
        <f>IFERROR(VLOOKUP(A322,[8]cnes_cnv_leiintbr180027187_32_1!$A:$C,3,0),0)</f>
        <v>0</v>
      </c>
      <c r="AB322" s="72">
        <f t="shared" si="12"/>
        <v>331.17241379310343</v>
      </c>
      <c r="AC322" s="12">
        <v>3657</v>
      </c>
      <c r="AD322" s="12">
        <v>996</v>
      </c>
      <c r="AE322" s="12">
        <v>621</v>
      </c>
      <c r="AF322" s="12">
        <v>492</v>
      </c>
      <c r="AG322" s="12">
        <v>428</v>
      </c>
      <c r="AH322" s="19">
        <v>-8.8089787971645794E-4</v>
      </c>
      <c r="AI322" s="12">
        <v>7</v>
      </c>
      <c r="AJ322" s="12">
        <f t="shared" si="13"/>
        <v>16.571428571428573</v>
      </c>
      <c r="AK322" s="12">
        <v>105</v>
      </c>
      <c r="AL322" s="5">
        <v>0</v>
      </c>
      <c r="AM322" s="5">
        <v>116</v>
      </c>
      <c r="AN322" s="72">
        <v>0.27619047619047621</v>
      </c>
      <c r="AO322" s="18">
        <v>0</v>
      </c>
      <c r="AP322" s="5">
        <f>IFERROR(VLOOKUP(A322,[9]cnes_cnv_leiintbr135436200_238_!$A:$E,5,0),0)</f>
        <v>20</v>
      </c>
      <c r="AQ322" s="5">
        <v>0</v>
      </c>
      <c r="AR322" s="5">
        <v>0</v>
      </c>
      <c r="AS322" s="5">
        <v>0</v>
      </c>
      <c r="AT322" s="5">
        <v>0</v>
      </c>
      <c r="AU322" s="5">
        <v>55</v>
      </c>
      <c r="AV322" s="5">
        <v>0</v>
      </c>
      <c r="AW322" s="5">
        <v>0</v>
      </c>
      <c r="AX322" s="5">
        <f t="shared" si="14"/>
        <v>0.651685393258427</v>
      </c>
      <c r="AY322" s="12">
        <v>156</v>
      </c>
      <c r="AZ322" s="73">
        <v>0.625</v>
      </c>
      <c r="BA322" s="12">
        <v>2783</v>
      </c>
      <c r="BB322" s="73">
        <v>0.20371972318339102</v>
      </c>
      <c r="BC322" s="12">
        <v>178</v>
      </c>
      <c r="BD322" s="12">
        <v>421</v>
      </c>
      <c r="BE322" s="12">
        <v>267</v>
      </c>
      <c r="BF322" s="12">
        <v>0</v>
      </c>
      <c r="BG322" s="12">
        <v>27</v>
      </c>
      <c r="BH322" s="12">
        <v>12</v>
      </c>
      <c r="BI322" s="12">
        <v>86</v>
      </c>
      <c r="BJ322" s="12">
        <v>9</v>
      </c>
      <c r="BK322" s="12">
        <v>4</v>
      </c>
      <c r="BL322" s="12">
        <v>70</v>
      </c>
      <c r="BM322" s="74">
        <v>0.84328571428571408</v>
      </c>
      <c r="BN322" s="72">
        <v>9.1228394491172811</v>
      </c>
      <c r="BO322" s="5">
        <v>0</v>
      </c>
    </row>
    <row r="323" spans="1:67">
      <c r="A323" s="9">
        <v>32001</v>
      </c>
      <c r="B323" s="9" t="s">
        <v>236</v>
      </c>
      <c r="C323" s="9" t="s">
        <v>233</v>
      </c>
      <c r="D323" s="12">
        <v>94503</v>
      </c>
      <c r="E323" s="12">
        <v>6810</v>
      </c>
      <c r="F323" s="12">
        <v>6770</v>
      </c>
      <c r="G323" s="12">
        <v>6049</v>
      </c>
      <c r="H323" s="12">
        <v>5891</v>
      </c>
      <c r="I323" s="12">
        <v>13450</v>
      </c>
      <c r="J323" s="12">
        <v>14509</v>
      </c>
      <c r="K323" s="12">
        <v>13695</v>
      </c>
      <c r="L323" s="12">
        <v>11675</v>
      </c>
      <c r="M323" s="12">
        <v>8400</v>
      </c>
      <c r="N323" s="12">
        <v>4563</v>
      </c>
      <c r="O323" s="12">
        <v>2691</v>
      </c>
      <c r="P323" s="12">
        <v>19282</v>
      </c>
      <c r="Q323" s="12">
        <f>VLOOKUP(A323,'[1]RAIS_workers_2025-04-02T13_41_0'!$A:$C,3,0)</f>
        <v>199</v>
      </c>
      <c r="R323" s="12">
        <f>VLOOKUP(A323,'[2]RAIS_workers_2025-04-02T14_01_0'!$A:$C,3,0)</f>
        <v>450</v>
      </c>
      <c r="S323" s="12">
        <f>VLOOKUP(A323,'[3]RAIS_workers_2025-04-02T14_32_3'!$A:$C,3,0)</f>
        <v>4070</v>
      </c>
      <c r="T323" s="70">
        <f>VLOOKUP(A323,[4]consulta3255115!$A:$D,3,0)</f>
        <v>1525.84270268055</v>
      </c>
      <c r="U323" s="76">
        <v>0.56671637698838695</v>
      </c>
      <c r="V323" s="12">
        <v>10673</v>
      </c>
      <c r="W323" s="77">
        <v>0.16657558203082304</v>
      </c>
      <c r="X323" s="12">
        <f>IFERROR(VLOOKUP(A323,[5]cnes_cnv_leiintbr173714187_32_1!$A:$C,3,0),0)</f>
        <v>0</v>
      </c>
      <c r="Y323" s="5">
        <f>IFERROR(VLOOKUP(A323,[6]cnes_cnv_leiintbr174300187_32_1!$A:$C,3,0),0)</f>
        <v>0</v>
      </c>
      <c r="Z323" s="12">
        <f>IFERROR(VLOOKUP(A323,[7]cnes_cnv_leiintbr175117187_32_1!$A:$C,3,0),0)</f>
        <v>0</v>
      </c>
      <c r="AA323" s="18">
        <f>IFERROR(VLOOKUP(A323,[8]cnes_cnv_leiintbr180027187_32_1!$A:$C,3,0),0)</f>
        <v>0</v>
      </c>
      <c r="AB323" s="72">
        <f t="shared" si="12"/>
        <v>161.71212121212122</v>
      </c>
      <c r="AC323" s="12">
        <v>1307</v>
      </c>
      <c r="AD323" s="12">
        <v>215</v>
      </c>
      <c r="AE323" s="12">
        <v>123</v>
      </c>
      <c r="AF323" s="12">
        <v>112</v>
      </c>
      <c r="AG323" s="12">
        <v>199</v>
      </c>
      <c r="AH323" s="19">
        <v>-6.0166702867963107E-3</v>
      </c>
      <c r="AI323" s="12">
        <v>3</v>
      </c>
      <c r="AJ323" s="12">
        <f t="shared" si="13"/>
        <v>22</v>
      </c>
      <c r="AK323" s="12">
        <v>20</v>
      </c>
      <c r="AL323" s="5">
        <v>0</v>
      </c>
      <c r="AM323" s="5">
        <v>66</v>
      </c>
      <c r="AN323" s="72">
        <v>0.33165829145728642</v>
      </c>
      <c r="AO323" s="18">
        <v>0</v>
      </c>
      <c r="AP323" s="5">
        <f>IFERROR(VLOOKUP(A323,[9]cnes_cnv_leiintbr135436200_238_!$A:$E,5,0),0)</f>
        <v>3</v>
      </c>
      <c r="AQ323" s="5">
        <v>0</v>
      </c>
      <c r="AR323" s="5">
        <v>0</v>
      </c>
      <c r="AS323" s="5">
        <v>0</v>
      </c>
      <c r="AT323" s="5">
        <v>2</v>
      </c>
      <c r="AU323" s="5">
        <v>17</v>
      </c>
      <c r="AV323" s="5">
        <v>0</v>
      </c>
      <c r="AW323" s="5">
        <v>0</v>
      </c>
      <c r="AX323" s="5">
        <f t="shared" si="14"/>
        <v>1.1379310344827587</v>
      </c>
      <c r="AY323" s="12">
        <v>4</v>
      </c>
      <c r="AZ323" s="71">
        <v>1</v>
      </c>
      <c r="BA323" s="12">
        <v>1034</v>
      </c>
      <c r="BB323" s="73">
        <v>0.78583765112262527</v>
      </c>
      <c r="BC323" s="12">
        <v>58</v>
      </c>
      <c r="BD323" s="12">
        <v>129</v>
      </c>
      <c r="BE323" s="12">
        <v>46</v>
      </c>
      <c r="BF323" s="12">
        <v>0</v>
      </c>
      <c r="BG323" s="12">
        <v>0</v>
      </c>
      <c r="BH323" s="12">
        <v>2</v>
      </c>
      <c r="BI323" s="12">
        <v>33</v>
      </c>
      <c r="BJ323" s="12">
        <v>3</v>
      </c>
      <c r="BK323" s="12">
        <v>2</v>
      </c>
      <c r="BL323" s="12">
        <v>20</v>
      </c>
      <c r="BM323" s="74">
        <v>0.81574999999999998</v>
      </c>
      <c r="BN323" s="72">
        <v>13.141470180305131</v>
      </c>
      <c r="BO323" s="5">
        <v>0</v>
      </c>
    </row>
    <row r="324" spans="1:67">
      <c r="A324" s="9">
        <v>32002</v>
      </c>
      <c r="B324" s="9" t="s">
        <v>243</v>
      </c>
      <c r="C324" s="9" t="s">
        <v>233</v>
      </c>
      <c r="D324" s="12">
        <v>137948</v>
      </c>
      <c r="E324" s="12">
        <v>9353</v>
      </c>
      <c r="F324" s="12">
        <v>9428</v>
      </c>
      <c r="G324" s="12">
        <v>8874</v>
      </c>
      <c r="H324" s="12">
        <v>9187</v>
      </c>
      <c r="I324" s="12">
        <v>21016</v>
      </c>
      <c r="J324" s="12">
        <v>22299</v>
      </c>
      <c r="K324" s="12">
        <v>19920</v>
      </c>
      <c r="L324" s="12">
        <v>16776</v>
      </c>
      <c r="M324" s="12">
        <v>11796</v>
      </c>
      <c r="N324" s="12">
        <v>5930</v>
      </c>
      <c r="O324" s="12">
        <v>3369</v>
      </c>
      <c r="P324" s="12">
        <v>38788</v>
      </c>
      <c r="Q324" s="12">
        <f>VLOOKUP(A324,'[1]RAIS_workers_2025-04-02T13_41_0'!$A:$C,3,0)</f>
        <v>176</v>
      </c>
      <c r="R324" s="12">
        <f>VLOOKUP(A324,'[2]RAIS_workers_2025-04-02T14_01_0'!$A:$C,3,0)</f>
        <v>762</v>
      </c>
      <c r="S324" s="12">
        <f>VLOOKUP(A324,'[3]RAIS_workers_2025-04-02T14_32_3'!$A:$C,3,0)</f>
        <v>5524</v>
      </c>
      <c r="T324" s="70">
        <f>VLOOKUP(A324,[4]consulta3255115!$A:$D,3,0)</f>
        <v>1418.1508874431199</v>
      </c>
      <c r="U324" s="76">
        <v>0.580241653864074</v>
      </c>
      <c r="V324" s="12">
        <v>21226</v>
      </c>
      <c r="W324" s="77">
        <v>3.8047730829420971E-2</v>
      </c>
      <c r="X324" s="12">
        <f>IFERROR(VLOOKUP(A324,[5]cnes_cnv_leiintbr173714187_32_1!$A:$C,3,0),0)</f>
        <v>0</v>
      </c>
      <c r="Y324" s="5">
        <f>IFERROR(VLOOKUP(A324,[6]cnes_cnv_leiintbr174300187_32_1!$A:$C,3,0),0)</f>
        <v>0</v>
      </c>
      <c r="Z324" s="12">
        <f>IFERROR(VLOOKUP(A324,[7]cnes_cnv_leiintbr175117187_32_1!$A:$C,3,0),0)</f>
        <v>0</v>
      </c>
      <c r="AA324" s="18">
        <f>IFERROR(VLOOKUP(A324,[8]cnes_cnv_leiintbr180027187_32_1!$A:$C,3,0),0)</f>
        <v>0</v>
      </c>
      <c r="AB324" s="72">
        <f t="shared" si="12"/>
        <v>124.12865497076024</v>
      </c>
      <c r="AC324" s="12">
        <v>1788</v>
      </c>
      <c r="AD324" s="12">
        <v>354</v>
      </c>
      <c r="AE324" s="12">
        <v>229</v>
      </c>
      <c r="AF324" s="12">
        <v>179</v>
      </c>
      <c r="AG324" s="12">
        <v>176</v>
      </c>
      <c r="AH324" s="19">
        <v>-2.1554477473595401E-4</v>
      </c>
      <c r="AI324" s="12">
        <v>4</v>
      </c>
      <c r="AJ324" s="12">
        <f t="shared" si="13"/>
        <v>42.75</v>
      </c>
      <c r="AK324" s="12">
        <v>28</v>
      </c>
      <c r="AL324" s="5">
        <v>4</v>
      </c>
      <c r="AM324" s="5">
        <v>171</v>
      </c>
      <c r="AN324" s="72">
        <v>0.60424028268551233</v>
      </c>
      <c r="AO324" s="18">
        <v>0</v>
      </c>
      <c r="AP324" s="5">
        <f>IFERROR(VLOOKUP(A324,[9]cnes_cnv_leiintbr135436200_238_!$A:$E,5,0),0)</f>
        <v>37</v>
      </c>
      <c r="AQ324" s="5">
        <v>0</v>
      </c>
      <c r="AR324" s="5">
        <v>0</v>
      </c>
      <c r="AS324" s="5">
        <v>2</v>
      </c>
      <c r="AT324" s="5">
        <v>5</v>
      </c>
      <c r="AU324" s="5">
        <v>30</v>
      </c>
      <c r="AV324" s="5">
        <v>0</v>
      </c>
      <c r="AW324" s="5">
        <v>0</v>
      </c>
      <c r="AX324" s="5">
        <f t="shared" si="14"/>
        <v>4.0714285714285712</v>
      </c>
      <c r="AY324" s="12">
        <v>45</v>
      </c>
      <c r="AZ324" s="71">
        <v>1</v>
      </c>
      <c r="BA324" s="12">
        <v>1199</v>
      </c>
      <c r="BB324" s="73">
        <v>0.40070093457943923</v>
      </c>
      <c r="BC324" s="12">
        <v>42</v>
      </c>
      <c r="BD324" s="12">
        <v>138</v>
      </c>
      <c r="BE324" s="12">
        <v>45</v>
      </c>
      <c r="BF324" s="12">
        <v>0</v>
      </c>
      <c r="BG324" s="12">
        <v>19</v>
      </c>
      <c r="BH324" s="12">
        <v>11</v>
      </c>
      <c r="BI324" s="12">
        <v>89</v>
      </c>
      <c r="BJ324" s="12">
        <v>6</v>
      </c>
      <c r="BK324" s="12">
        <v>3</v>
      </c>
      <c r="BL324" s="12">
        <v>33</v>
      </c>
      <c r="BM324" s="74">
        <v>0.82166666666666666</v>
      </c>
      <c r="BN324" s="72">
        <v>11.23646209386281</v>
      </c>
      <c r="BO324" s="5">
        <v>0</v>
      </c>
    </row>
    <row r="325" spans="1:67">
      <c r="A325" s="9">
        <v>32003</v>
      </c>
      <c r="B325" s="9" t="s">
        <v>238</v>
      </c>
      <c r="C325" s="9" t="s">
        <v>233</v>
      </c>
      <c r="D325" s="12">
        <v>221756</v>
      </c>
      <c r="E325" s="12">
        <v>13702</v>
      </c>
      <c r="F325" s="12">
        <v>14032</v>
      </c>
      <c r="G325" s="12">
        <v>13456</v>
      </c>
      <c r="H325" s="12">
        <v>14237</v>
      </c>
      <c r="I325" s="12">
        <v>32419</v>
      </c>
      <c r="J325" s="12">
        <v>35443</v>
      </c>
      <c r="K325" s="12">
        <v>32138</v>
      </c>
      <c r="L325" s="12">
        <v>28690</v>
      </c>
      <c r="M325" s="12">
        <v>20649</v>
      </c>
      <c r="N325" s="12">
        <v>10791</v>
      </c>
      <c r="O325" s="12">
        <v>6199</v>
      </c>
      <c r="P325" s="12">
        <v>74195</v>
      </c>
      <c r="Q325" s="12">
        <f>VLOOKUP(A325,'[1]RAIS_workers_2025-04-02T13_41_0'!$A:$C,3,0)</f>
        <v>449</v>
      </c>
      <c r="R325" s="12">
        <f>VLOOKUP(A325,'[2]RAIS_workers_2025-04-02T14_01_0'!$A:$C,3,0)</f>
        <v>2251</v>
      </c>
      <c r="S325" s="12">
        <f>VLOOKUP(A325,'[3]RAIS_workers_2025-04-02T14_32_3'!$A:$C,3,0)</f>
        <v>14323</v>
      </c>
      <c r="T325" s="70">
        <f>VLOOKUP(A325,[4]consulta3255115!$A:$D,3,0)</f>
        <v>1548.16842497928</v>
      </c>
      <c r="U325" s="76">
        <v>0.7174134982591801</v>
      </c>
      <c r="V325" s="12">
        <v>55697</v>
      </c>
      <c r="W325" s="77">
        <v>7.5251894864419968E-3</v>
      </c>
      <c r="X325" s="12">
        <f>IFERROR(VLOOKUP(A325,[5]cnes_cnv_leiintbr173714187_32_1!$A:$C,3,0),0)</f>
        <v>15</v>
      </c>
      <c r="Y325" s="5">
        <f>IFERROR(VLOOKUP(A325,[6]cnes_cnv_leiintbr174300187_32_1!$A:$C,3,0),0)</f>
        <v>2</v>
      </c>
      <c r="Z325" s="12">
        <f>IFERROR(VLOOKUP(A325,[7]cnes_cnv_leiintbr175117187_32_1!$A:$C,3,0),0)</f>
        <v>3</v>
      </c>
      <c r="AA325" s="18">
        <f>IFERROR(VLOOKUP(A325,[8]cnes_cnv_leiintbr180027187_32_1!$A:$C,3,0),0)</f>
        <v>9</v>
      </c>
      <c r="AB325" s="72">
        <f t="shared" si="12"/>
        <v>506.33636363636361</v>
      </c>
      <c r="AC325" s="12">
        <v>5107</v>
      </c>
      <c r="AD325" s="12">
        <v>1136</v>
      </c>
      <c r="AE325" s="12">
        <v>632</v>
      </c>
      <c r="AF325" s="12">
        <v>483</v>
      </c>
      <c r="AG325" s="12">
        <v>449</v>
      </c>
      <c r="AH325" s="19">
        <v>-3.4017479991232946E-4</v>
      </c>
      <c r="AI325" s="12">
        <v>5</v>
      </c>
      <c r="AJ325" s="12">
        <f t="shared" si="13"/>
        <v>22</v>
      </c>
      <c r="AK325" s="12">
        <v>120</v>
      </c>
      <c r="AL325" s="5">
        <v>0</v>
      </c>
      <c r="AM325" s="5">
        <v>110</v>
      </c>
      <c r="AN325" s="72">
        <v>0.23504273504273504</v>
      </c>
      <c r="AO325" s="18">
        <v>3</v>
      </c>
      <c r="AP325" s="5">
        <f>IFERROR(VLOOKUP(A325,[9]cnes_cnv_leiintbr135436200_238_!$A:$E,5,0),0)</f>
        <v>8</v>
      </c>
      <c r="AQ325" s="5">
        <v>2</v>
      </c>
      <c r="AR325" s="5">
        <v>1</v>
      </c>
      <c r="AS325" s="5">
        <v>3</v>
      </c>
      <c r="AT325" s="5">
        <v>0</v>
      </c>
      <c r="AU325" s="5">
        <v>65</v>
      </c>
      <c r="AV325" s="5">
        <v>0</v>
      </c>
      <c r="AW325" s="5">
        <v>1</v>
      </c>
      <c r="AX325" s="5">
        <f t="shared" si="14"/>
        <v>0.55276381909547734</v>
      </c>
      <c r="AY325" s="12">
        <v>165</v>
      </c>
      <c r="AZ325" s="73">
        <v>-1.4811397491774818E-3</v>
      </c>
      <c r="BA325" s="12">
        <v>3870</v>
      </c>
      <c r="BB325" s="73">
        <v>0.61451814768460578</v>
      </c>
      <c r="BC325" s="12">
        <v>199</v>
      </c>
      <c r="BD325" s="12">
        <v>778</v>
      </c>
      <c r="BE325" s="12">
        <v>95</v>
      </c>
      <c r="BF325" s="12">
        <v>104</v>
      </c>
      <c r="BG325" s="12">
        <v>34</v>
      </c>
      <c r="BH325" s="12">
        <v>12</v>
      </c>
      <c r="BI325" s="12">
        <v>128</v>
      </c>
      <c r="BJ325" s="12">
        <v>12</v>
      </c>
      <c r="BK325" s="12">
        <v>5</v>
      </c>
      <c r="BL325" s="12">
        <v>65</v>
      </c>
      <c r="BM325" s="74">
        <v>0.81985714285714273</v>
      </c>
      <c r="BN325" s="72">
        <v>10.812898242904016</v>
      </c>
      <c r="BO325" s="5">
        <v>3</v>
      </c>
    </row>
    <row r="326" spans="1:67">
      <c r="A326" s="9">
        <v>32004</v>
      </c>
      <c r="B326" s="9" t="s">
        <v>242</v>
      </c>
      <c r="C326" s="9" t="s">
        <v>233</v>
      </c>
      <c r="D326" s="12">
        <v>60039</v>
      </c>
      <c r="E326" s="12">
        <v>4493</v>
      </c>
      <c r="F326" s="12">
        <v>4504</v>
      </c>
      <c r="G326" s="12">
        <v>4079</v>
      </c>
      <c r="H326" s="12">
        <v>3984</v>
      </c>
      <c r="I326" s="12">
        <v>8613</v>
      </c>
      <c r="J326" s="12">
        <v>9244</v>
      </c>
      <c r="K326" s="12">
        <v>8391</v>
      </c>
      <c r="L326" s="12">
        <v>7043</v>
      </c>
      <c r="M326" s="12">
        <v>5066</v>
      </c>
      <c r="N326" s="12">
        <v>2918</v>
      </c>
      <c r="O326" s="12">
        <v>1704</v>
      </c>
      <c r="P326" s="12">
        <v>15889</v>
      </c>
      <c r="Q326" s="12">
        <f>VLOOKUP(A326,'[1]RAIS_workers_2025-04-02T13_41_0'!$A:$C,3,0)</f>
        <v>128</v>
      </c>
      <c r="R326" s="12">
        <f>VLOOKUP(A326,'[2]RAIS_workers_2025-04-02T14_01_0'!$A:$C,3,0)</f>
        <v>389</v>
      </c>
      <c r="S326" s="12">
        <f>VLOOKUP(A326,'[3]RAIS_workers_2025-04-02T14_32_3'!$A:$C,3,0)</f>
        <v>2529</v>
      </c>
      <c r="T326" s="70">
        <f>VLOOKUP(A326,[4]consulta3255115!$A:$D,3,0)</f>
        <v>1299.80492412747</v>
      </c>
      <c r="U326" s="76">
        <v>0.7226143986774034</v>
      </c>
      <c r="V326" s="12">
        <v>4945</v>
      </c>
      <c r="W326" s="77">
        <v>6.8265284078634692E-2</v>
      </c>
      <c r="X326" s="12">
        <f>IFERROR(VLOOKUP(A326,[5]cnes_cnv_leiintbr173714187_32_1!$A:$C,3,0),0)</f>
        <v>0</v>
      </c>
      <c r="Y326" s="5">
        <f>IFERROR(VLOOKUP(A326,[6]cnes_cnv_leiintbr174300187_32_1!$A:$C,3,0),0)</f>
        <v>0</v>
      </c>
      <c r="Z326" s="12">
        <f>IFERROR(VLOOKUP(A326,[7]cnes_cnv_leiintbr175117187_32_1!$A:$C,3,0),0)</f>
        <v>0</v>
      </c>
      <c r="AA326" s="18">
        <f>IFERROR(VLOOKUP(A326,[8]cnes_cnv_leiintbr180027187_32_1!$A:$C,3,0),0)</f>
        <v>0</v>
      </c>
      <c r="AB326" s="72">
        <f t="shared" ref="AB326:AB389" si="15">IFERROR(V326/AM326,0)</f>
        <v>1648.3333333333333</v>
      </c>
      <c r="AC326" s="12">
        <v>812</v>
      </c>
      <c r="AD326" s="12">
        <v>163</v>
      </c>
      <c r="AE326" s="12">
        <v>126</v>
      </c>
      <c r="AF326" s="12">
        <v>100</v>
      </c>
      <c r="AG326" s="12">
        <v>128</v>
      </c>
      <c r="AH326" s="19">
        <v>-1.0134334308339321E-3</v>
      </c>
      <c r="AI326" s="12">
        <v>1</v>
      </c>
      <c r="AJ326" s="12">
        <f t="shared" ref="AJ326:AJ389" si="16">IFERROR(AM326/AI326,0)</f>
        <v>3</v>
      </c>
      <c r="AK326" s="12">
        <v>7</v>
      </c>
      <c r="AL326" s="5">
        <v>0</v>
      </c>
      <c r="AM326" s="5">
        <v>3</v>
      </c>
      <c r="AN326" s="72">
        <v>3.1914893617021274E-2</v>
      </c>
      <c r="AO326" s="18">
        <v>0</v>
      </c>
      <c r="AP326" s="5">
        <f>IFERROR(VLOOKUP(A326,[9]cnes_cnv_leiintbr135436200_238_!$A:$E,5,0),0)</f>
        <v>0</v>
      </c>
      <c r="AQ326" s="5">
        <v>0</v>
      </c>
      <c r="AR326" s="5">
        <v>0</v>
      </c>
      <c r="AS326" s="5">
        <v>0</v>
      </c>
      <c r="AT326" s="5">
        <v>0</v>
      </c>
      <c r="AU326" s="5">
        <v>1</v>
      </c>
      <c r="AV326" s="5">
        <v>0</v>
      </c>
      <c r="AW326" s="5">
        <v>0</v>
      </c>
      <c r="AX326" s="5">
        <f t="shared" ref="AX326:AX389" si="17">AM326/BC326</f>
        <v>0.17647058823529413</v>
      </c>
      <c r="AY326" s="12">
        <v>6</v>
      </c>
      <c r="AZ326" s="71">
        <v>1</v>
      </c>
      <c r="BA326" s="12">
        <v>525</v>
      </c>
      <c r="BB326" s="73">
        <v>0.52173913043478259</v>
      </c>
      <c r="BC326" s="12">
        <v>17</v>
      </c>
      <c r="BD326" s="12">
        <v>125</v>
      </c>
      <c r="BE326" s="12">
        <v>11</v>
      </c>
      <c r="BF326" s="12">
        <v>0</v>
      </c>
      <c r="BG326" s="12">
        <v>0</v>
      </c>
      <c r="BH326" s="12">
        <v>0</v>
      </c>
      <c r="BI326" s="12">
        <v>39</v>
      </c>
      <c r="BJ326" s="12">
        <v>1</v>
      </c>
      <c r="BK326" s="12">
        <v>0</v>
      </c>
      <c r="BL326" s="12">
        <v>10</v>
      </c>
      <c r="BM326" s="74">
        <v>0.81074999999999997</v>
      </c>
      <c r="BN326" s="72">
        <v>12.214532871972326</v>
      </c>
      <c r="BO326" s="5">
        <v>1</v>
      </c>
    </row>
    <row r="327" spans="1:67">
      <c r="A327" s="9">
        <v>32005</v>
      </c>
      <c r="B327" s="9" t="s">
        <v>245</v>
      </c>
      <c r="C327" s="9" t="s">
        <v>233</v>
      </c>
      <c r="D327" s="12">
        <v>224272</v>
      </c>
      <c r="E327" s="12">
        <v>17968</v>
      </c>
      <c r="F327" s="12">
        <v>17550</v>
      </c>
      <c r="G327" s="12">
        <v>15951</v>
      </c>
      <c r="H327" s="12">
        <v>16492</v>
      </c>
      <c r="I327" s="12">
        <v>36239</v>
      </c>
      <c r="J327" s="12">
        <v>36473</v>
      </c>
      <c r="K327" s="12">
        <v>30559</v>
      </c>
      <c r="L327" s="12">
        <v>24311</v>
      </c>
      <c r="M327" s="12">
        <v>16752</v>
      </c>
      <c r="N327" s="12">
        <v>8020</v>
      </c>
      <c r="O327" s="12">
        <v>3957</v>
      </c>
      <c r="P327" s="12">
        <v>63600</v>
      </c>
      <c r="Q327" s="12">
        <f>VLOOKUP(A327,'[1]RAIS_workers_2025-04-02T13_41_0'!$A:$C,3,0)</f>
        <v>512</v>
      </c>
      <c r="R327" s="12">
        <f>VLOOKUP(A327,'[2]RAIS_workers_2025-04-02T14_01_0'!$A:$C,3,0)</f>
        <v>1720</v>
      </c>
      <c r="S327" s="12">
        <f>VLOOKUP(A327,'[3]RAIS_workers_2025-04-02T14_32_3'!$A:$C,3,0)</f>
        <v>10746</v>
      </c>
      <c r="T327" s="70">
        <f>VLOOKUP(A327,[4]consulta3255115!$A:$D,3,0)</f>
        <v>1721.94556439755</v>
      </c>
      <c r="U327" s="76">
        <v>0.44444044764752078</v>
      </c>
      <c r="V327" s="12">
        <v>42858</v>
      </c>
      <c r="W327" s="77">
        <v>5.0982123151622157E-2</v>
      </c>
      <c r="X327" s="12">
        <f>IFERROR(VLOOKUP(A327,[5]cnes_cnv_leiintbr173714187_32_1!$A:$C,3,0),0)</f>
        <v>0</v>
      </c>
      <c r="Y327" s="5">
        <f>IFERROR(VLOOKUP(A327,[6]cnes_cnv_leiintbr174300187_32_1!$A:$C,3,0),0)</f>
        <v>1</v>
      </c>
      <c r="Z327" s="12">
        <f>IFERROR(VLOOKUP(A327,[7]cnes_cnv_leiintbr175117187_32_1!$A:$C,3,0),0)</f>
        <v>5</v>
      </c>
      <c r="AA327" s="18">
        <f>IFERROR(VLOOKUP(A327,[8]cnes_cnv_leiintbr180027187_32_1!$A:$C,3,0),0)</f>
        <v>2</v>
      </c>
      <c r="AB327" s="72">
        <f t="shared" si="15"/>
        <v>492.62068965517244</v>
      </c>
      <c r="AC327" s="12">
        <v>3318</v>
      </c>
      <c r="AD327" s="12">
        <v>986</v>
      </c>
      <c r="AE327" s="12">
        <v>405</v>
      </c>
      <c r="AF327" s="12">
        <v>329</v>
      </c>
      <c r="AG327" s="12">
        <v>512</v>
      </c>
      <c r="AH327" s="19">
        <v>9.2037072842172662E-3</v>
      </c>
      <c r="AI327" s="12">
        <v>4</v>
      </c>
      <c r="AJ327" s="12">
        <f t="shared" si="16"/>
        <v>21.75</v>
      </c>
      <c r="AK327" s="12">
        <v>64</v>
      </c>
      <c r="AL327" s="5">
        <v>1</v>
      </c>
      <c r="AM327" s="5">
        <v>87</v>
      </c>
      <c r="AN327" s="72">
        <v>0.21375921375921375</v>
      </c>
      <c r="AO327" s="18">
        <v>5</v>
      </c>
      <c r="AP327" s="5">
        <f>IFERROR(VLOOKUP(A327,[9]cnes_cnv_leiintbr135436200_238_!$A:$E,5,0),0)</f>
        <v>5</v>
      </c>
      <c r="AQ327" s="5">
        <v>1</v>
      </c>
      <c r="AR327" s="5">
        <v>2</v>
      </c>
      <c r="AS327" s="5">
        <v>5</v>
      </c>
      <c r="AT327" s="5">
        <v>2</v>
      </c>
      <c r="AU327" s="5">
        <v>19</v>
      </c>
      <c r="AV327" s="5">
        <v>2</v>
      </c>
      <c r="AW327" s="5">
        <v>0</v>
      </c>
      <c r="AX327" s="5">
        <f t="shared" si="17"/>
        <v>0.49152542372881358</v>
      </c>
      <c r="AY327" s="12">
        <v>65</v>
      </c>
      <c r="AZ327" s="71">
        <v>1</v>
      </c>
      <c r="BA327" s="12">
        <v>2302</v>
      </c>
      <c r="BB327" s="73">
        <v>1</v>
      </c>
      <c r="BC327" s="12">
        <v>177</v>
      </c>
      <c r="BD327" s="12">
        <v>365</v>
      </c>
      <c r="BE327" s="12">
        <v>57</v>
      </c>
      <c r="BF327" s="12">
        <v>0</v>
      </c>
      <c r="BG327" s="12">
        <v>92</v>
      </c>
      <c r="BH327" s="12">
        <v>9</v>
      </c>
      <c r="BI327" s="12">
        <v>74</v>
      </c>
      <c r="BJ327" s="12">
        <v>7</v>
      </c>
      <c r="BK327" s="12">
        <v>4</v>
      </c>
      <c r="BL327" s="12">
        <v>64</v>
      </c>
      <c r="BM327" s="74">
        <v>0.81875000000000009</v>
      </c>
      <c r="BN327" s="72">
        <v>11.622358554873916</v>
      </c>
      <c r="BO327" s="5">
        <v>4</v>
      </c>
    </row>
    <row r="328" spans="1:67">
      <c r="A328" s="9">
        <v>32006</v>
      </c>
      <c r="B328" s="9" t="s">
        <v>241</v>
      </c>
      <c r="C328" s="9" t="s">
        <v>233</v>
      </c>
      <c r="D328" s="12">
        <v>387227</v>
      </c>
      <c r="E328" s="12">
        <v>30479</v>
      </c>
      <c r="F328" s="12">
        <v>29804</v>
      </c>
      <c r="G328" s="12">
        <v>27927</v>
      </c>
      <c r="H328" s="12">
        <v>28775</v>
      </c>
      <c r="I328" s="12">
        <v>61976</v>
      </c>
      <c r="J328" s="12">
        <v>64476</v>
      </c>
      <c r="K328" s="12">
        <v>53953</v>
      </c>
      <c r="L328" s="12">
        <v>40297</v>
      </c>
      <c r="M328" s="12">
        <v>28596</v>
      </c>
      <c r="N328" s="12">
        <v>13715</v>
      </c>
      <c r="O328" s="12">
        <v>7229</v>
      </c>
      <c r="P328" s="12">
        <v>176600</v>
      </c>
      <c r="Q328" s="12">
        <f>VLOOKUP(A328,'[1]RAIS_workers_2025-04-02T13_41_0'!$A:$C,3,0)</f>
        <v>2247</v>
      </c>
      <c r="R328" s="12">
        <f>VLOOKUP(A328,'[2]RAIS_workers_2025-04-02T14_01_0'!$A:$C,3,0)</f>
        <v>7998</v>
      </c>
      <c r="S328" s="12">
        <f>VLOOKUP(A328,'[3]RAIS_workers_2025-04-02T14_32_3'!$A:$C,3,0)</f>
        <v>38505</v>
      </c>
      <c r="T328" s="70">
        <f>VLOOKUP(A328,[4]consulta3255115!$A:$D,3,0)</f>
        <v>1772.53195411143</v>
      </c>
      <c r="U328" s="76">
        <v>0.72230188684173879</v>
      </c>
      <c r="V328" s="12">
        <v>114993</v>
      </c>
      <c r="W328" s="77">
        <v>6.0429730726669129E-2</v>
      </c>
      <c r="X328" s="12">
        <f>IFERROR(VLOOKUP(A328,[5]cnes_cnv_leiintbr173714187_32_1!$A:$C,3,0),0)</f>
        <v>8</v>
      </c>
      <c r="Y328" s="5">
        <f>IFERROR(VLOOKUP(A328,[6]cnes_cnv_leiintbr174300187_32_1!$A:$C,3,0),0)</f>
        <v>11</v>
      </c>
      <c r="Z328" s="12">
        <f>IFERROR(VLOOKUP(A328,[7]cnes_cnv_leiintbr175117187_32_1!$A:$C,3,0),0)</f>
        <v>18</v>
      </c>
      <c r="AA328" s="18">
        <f>IFERROR(VLOOKUP(A328,[8]cnes_cnv_leiintbr180027187_32_1!$A:$C,3,0),0)</f>
        <v>14</v>
      </c>
      <c r="AB328" s="72">
        <f t="shared" si="15"/>
        <v>479.13749999999999</v>
      </c>
      <c r="AC328" s="12">
        <v>13336</v>
      </c>
      <c r="AD328" s="12">
        <v>3524</v>
      </c>
      <c r="AE328" s="12">
        <v>2392</v>
      </c>
      <c r="AF328" s="12">
        <v>2082</v>
      </c>
      <c r="AG328" s="12">
        <v>2247</v>
      </c>
      <c r="AH328" s="19">
        <v>1.3888265549015788E-2</v>
      </c>
      <c r="AI328" s="12">
        <v>10</v>
      </c>
      <c r="AJ328" s="12">
        <f t="shared" si="16"/>
        <v>24</v>
      </c>
      <c r="AK328" s="12">
        <v>269</v>
      </c>
      <c r="AL328" s="5">
        <v>3</v>
      </c>
      <c r="AM328" s="5">
        <v>240</v>
      </c>
      <c r="AN328" s="72">
        <v>0.34883720930232559</v>
      </c>
      <c r="AO328" s="18">
        <v>10</v>
      </c>
      <c r="AP328" s="5">
        <f>IFERROR(VLOOKUP(A328,[9]cnes_cnv_leiintbr135436200_238_!$A:$E,5,0),0)</f>
        <v>37</v>
      </c>
      <c r="AQ328" s="5">
        <v>3</v>
      </c>
      <c r="AR328" s="5">
        <v>0</v>
      </c>
      <c r="AS328" s="5">
        <v>11</v>
      </c>
      <c r="AT328" s="5">
        <v>9</v>
      </c>
      <c r="AU328" s="5">
        <v>50</v>
      </c>
      <c r="AV328" s="5">
        <v>2</v>
      </c>
      <c r="AW328" s="5">
        <v>1</v>
      </c>
      <c r="AX328" s="5">
        <f t="shared" si="17"/>
        <v>0.78175895765472314</v>
      </c>
      <c r="AY328" s="12">
        <v>230</v>
      </c>
      <c r="AZ328" s="73">
        <v>0.10576923076923077</v>
      </c>
      <c r="BA328" s="12">
        <v>4913</v>
      </c>
      <c r="BB328" s="73">
        <v>0.36548082267926624</v>
      </c>
      <c r="BC328" s="12">
        <v>307</v>
      </c>
      <c r="BD328" s="12">
        <v>1031</v>
      </c>
      <c r="BE328" s="12">
        <v>98</v>
      </c>
      <c r="BF328" s="12">
        <v>0</v>
      </c>
      <c r="BG328" s="12">
        <v>47</v>
      </c>
      <c r="BH328" s="12">
        <v>17</v>
      </c>
      <c r="BI328" s="12">
        <v>295</v>
      </c>
      <c r="BJ328" s="12">
        <v>17</v>
      </c>
      <c r="BK328" s="12">
        <v>8</v>
      </c>
      <c r="BL328" s="12">
        <v>101</v>
      </c>
      <c r="BM328" s="74">
        <v>0.8295714285714284</v>
      </c>
      <c r="BN328" s="72">
        <v>10.085308056872002</v>
      </c>
      <c r="BO328" s="5">
        <v>2</v>
      </c>
    </row>
    <row r="329" spans="1:67">
      <c r="A329" s="9">
        <v>32007</v>
      </c>
      <c r="B329" s="9" t="s">
        <v>234</v>
      </c>
      <c r="C329" s="9" t="s">
        <v>233</v>
      </c>
      <c r="D329" s="12">
        <v>144047</v>
      </c>
      <c r="E329" s="12">
        <v>9714</v>
      </c>
      <c r="F329" s="12">
        <v>9595</v>
      </c>
      <c r="G329" s="12">
        <v>8828</v>
      </c>
      <c r="H329" s="12">
        <v>9284</v>
      </c>
      <c r="I329" s="12">
        <v>20939</v>
      </c>
      <c r="J329" s="12">
        <v>22862</v>
      </c>
      <c r="K329" s="12">
        <v>21386</v>
      </c>
      <c r="L329" s="12">
        <v>17834</v>
      </c>
      <c r="M329" s="12">
        <v>12677</v>
      </c>
      <c r="N329" s="12">
        <v>6991</v>
      </c>
      <c r="O329" s="12">
        <v>3937</v>
      </c>
      <c r="P329" s="12">
        <v>38984</v>
      </c>
      <c r="Q329" s="12">
        <f>VLOOKUP(A329,'[1]RAIS_workers_2025-04-02T13_41_0'!$A:$C,3,0)</f>
        <v>172</v>
      </c>
      <c r="R329" s="12">
        <f>VLOOKUP(A329,'[2]RAIS_workers_2025-04-02T14_01_0'!$A:$C,3,0)</f>
        <v>977</v>
      </c>
      <c r="S329" s="12">
        <f>VLOOKUP(A329,'[3]RAIS_workers_2025-04-02T14_32_3'!$A:$C,3,0)</f>
        <v>6872</v>
      </c>
      <c r="T329" s="70">
        <f>VLOOKUP(A329,[4]consulta3255115!$A:$D,3,0)</f>
        <v>1465.40878352152</v>
      </c>
      <c r="U329" s="76">
        <v>0.61009000386431145</v>
      </c>
      <c r="V329" s="12">
        <v>21168</v>
      </c>
      <c r="W329" s="77">
        <v>7.1038251366120214E-2</v>
      </c>
      <c r="X329" s="12">
        <f>IFERROR(VLOOKUP(A329,[5]cnes_cnv_leiintbr173714187_32_1!$A:$C,3,0),0)</f>
        <v>0</v>
      </c>
      <c r="Y329" s="5">
        <f>IFERROR(VLOOKUP(A329,[6]cnes_cnv_leiintbr174300187_32_1!$A:$C,3,0),0)</f>
        <v>0</v>
      </c>
      <c r="Z329" s="12">
        <f>IFERROR(VLOOKUP(A329,[7]cnes_cnv_leiintbr175117187_32_1!$A:$C,3,0),0)</f>
        <v>0</v>
      </c>
      <c r="AA329" s="18">
        <f>IFERROR(VLOOKUP(A329,[8]cnes_cnv_leiintbr180027187_32_1!$A:$C,3,0),0)</f>
        <v>0</v>
      </c>
      <c r="AB329" s="72">
        <f t="shared" si="15"/>
        <v>557.0526315789474</v>
      </c>
      <c r="AC329" s="12">
        <v>2139</v>
      </c>
      <c r="AD329" s="12">
        <v>509</v>
      </c>
      <c r="AE329" s="12">
        <v>251</v>
      </c>
      <c r="AF329" s="12">
        <v>217</v>
      </c>
      <c r="AG329" s="12">
        <v>172</v>
      </c>
      <c r="AH329" s="19">
        <v>-2.4665438951377849E-3</v>
      </c>
      <c r="AI329" s="12">
        <v>5</v>
      </c>
      <c r="AJ329" s="12">
        <f t="shared" si="16"/>
        <v>7.6</v>
      </c>
      <c r="AK329" s="12">
        <v>31</v>
      </c>
      <c r="AL329" s="5">
        <v>1</v>
      </c>
      <c r="AM329" s="5">
        <v>38</v>
      </c>
      <c r="AN329" s="72">
        <v>0.12459016393442623</v>
      </c>
      <c r="AO329" s="18">
        <v>0</v>
      </c>
      <c r="AP329" s="5">
        <f>IFERROR(VLOOKUP(A329,[9]cnes_cnv_leiintbr135436200_238_!$A:$E,5,0),0)</f>
        <v>9</v>
      </c>
      <c r="AQ329" s="5">
        <v>0</v>
      </c>
      <c r="AR329" s="5">
        <v>0</v>
      </c>
      <c r="AS329" s="5">
        <v>0</v>
      </c>
      <c r="AT329" s="5">
        <v>0</v>
      </c>
      <c r="AU329" s="5">
        <v>13</v>
      </c>
      <c r="AV329" s="5">
        <v>0</v>
      </c>
      <c r="AW329" s="5">
        <v>0</v>
      </c>
      <c r="AX329" s="5">
        <f t="shared" si="17"/>
        <v>0.32758620689655171</v>
      </c>
      <c r="AY329" s="12">
        <v>10</v>
      </c>
      <c r="AZ329" s="71">
        <v>1</v>
      </c>
      <c r="BA329" s="12">
        <v>1459</v>
      </c>
      <c r="BB329" s="73">
        <v>0.30151650312221229</v>
      </c>
      <c r="BC329" s="12">
        <v>116</v>
      </c>
      <c r="BD329" s="12">
        <v>272</v>
      </c>
      <c r="BE329" s="12">
        <v>53</v>
      </c>
      <c r="BF329" s="12">
        <v>0</v>
      </c>
      <c r="BG329" s="12">
        <v>25</v>
      </c>
      <c r="BH329" s="12">
        <v>7</v>
      </c>
      <c r="BI329" s="12">
        <v>87</v>
      </c>
      <c r="BJ329" s="12">
        <v>5</v>
      </c>
      <c r="BK329" s="12">
        <v>3</v>
      </c>
      <c r="BL329" s="12">
        <v>25</v>
      </c>
      <c r="BM329" s="74">
        <v>0.82857142857142851</v>
      </c>
      <c r="BN329" s="72">
        <v>11.281657712970031</v>
      </c>
      <c r="BO329" s="5">
        <v>1</v>
      </c>
    </row>
    <row r="330" spans="1:67">
      <c r="A330" s="9">
        <v>32008</v>
      </c>
      <c r="B330" s="9" t="s">
        <v>244</v>
      </c>
      <c r="C330" s="9" t="s">
        <v>233</v>
      </c>
      <c r="D330" s="12">
        <v>114629</v>
      </c>
      <c r="E330" s="12">
        <v>7209</v>
      </c>
      <c r="F330" s="12">
        <v>7157</v>
      </c>
      <c r="G330" s="12">
        <v>6651</v>
      </c>
      <c r="H330" s="12">
        <v>7146</v>
      </c>
      <c r="I330" s="12">
        <v>16927</v>
      </c>
      <c r="J330" s="12">
        <v>18259</v>
      </c>
      <c r="K330" s="12">
        <v>16607</v>
      </c>
      <c r="L330" s="12">
        <v>14629</v>
      </c>
      <c r="M330" s="12">
        <v>10696</v>
      </c>
      <c r="N330" s="12">
        <v>5904</v>
      </c>
      <c r="O330" s="12">
        <v>3444</v>
      </c>
      <c r="P330" s="12">
        <v>31620</v>
      </c>
      <c r="Q330" s="12">
        <f>VLOOKUP(A330,'[1]RAIS_workers_2025-04-02T13_41_0'!$A:$C,3,0)</f>
        <v>215</v>
      </c>
      <c r="R330" s="12">
        <f>VLOOKUP(A330,'[2]RAIS_workers_2025-04-02T14_01_0'!$A:$C,3,0)</f>
        <v>800</v>
      </c>
      <c r="S330" s="12">
        <f>VLOOKUP(A330,'[3]RAIS_workers_2025-04-02T14_32_3'!$A:$C,3,0)</f>
        <v>5458</v>
      </c>
      <c r="T330" s="70">
        <f>VLOOKUP(A330,[4]consulta3255115!$A:$D,3,0)</f>
        <v>1504.68419975654</v>
      </c>
      <c r="U330" s="76">
        <v>0.54838112531402183</v>
      </c>
      <c r="V330" s="12">
        <v>15920</v>
      </c>
      <c r="W330" s="77">
        <v>6.5738385326014198E-2</v>
      </c>
      <c r="X330" s="12">
        <f>IFERROR(VLOOKUP(A330,[5]cnes_cnv_leiintbr173714187_32_1!$A:$C,3,0),0)</f>
        <v>0</v>
      </c>
      <c r="Y330" s="5">
        <f>IFERROR(VLOOKUP(A330,[6]cnes_cnv_leiintbr174300187_32_1!$A:$C,3,0),0)</f>
        <v>0</v>
      </c>
      <c r="Z330" s="12">
        <f>IFERROR(VLOOKUP(A330,[7]cnes_cnv_leiintbr175117187_32_1!$A:$C,3,0),0)</f>
        <v>0</v>
      </c>
      <c r="AA330" s="18">
        <f>IFERROR(VLOOKUP(A330,[8]cnes_cnv_leiintbr180027187_32_1!$A:$C,3,0),0)</f>
        <v>0</v>
      </c>
      <c r="AB330" s="72">
        <f t="shared" si="15"/>
        <v>692.17391304347825</v>
      </c>
      <c r="AC330" s="12">
        <v>1656</v>
      </c>
      <c r="AD330" s="12">
        <v>390</v>
      </c>
      <c r="AE330" s="12">
        <v>206</v>
      </c>
      <c r="AF330" s="12">
        <v>204</v>
      </c>
      <c r="AG330" s="12">
        <v>215</v>
      </c>
      <c r="AH330" s="19">
        <v>-1.8193301296318687E-3</v>
      </c>
      <c r="AI330" s="12">
        <v>4</v>
      </c>
      <c r="AJ330" s="12">
        <f t="shared" si="16"/>
        <v>5.75</v>
      </c>
      <c r="AK330" s="12">
        <v>32</v>
      </c>
      <c r="AL330" s="5">
        <v>0</v>
      </c>
      <c r="AM330" s="5">
        <v>23</v>
      </c>
      <c r="AN330" s="72">
        <v>0.1111111111111111</v>
      </c>
      <c r="AO330" s="18">
        <v>0</v>
      </c>
      <c r="AP330" s="5">
        <f>IFERROR(VLOOKUP(A330,[9]cnes_cnv_leiintbr135436200_238_!$A:$E,5,0),0)</f>
        <v>3</v>
      </c>
      <c r="AQ330" s="5">
        <v>0</v>
      </c>
      <c r="AR330" s="5">
        <v>0</v>
      </c>
      <c r="AS330" s="5">
        <v>0</v>
      </c>
      <c r="AT330" s="5">
        <v>0</v>
      </c>
      <c r="AU330" s="5">
        <v>8</v>
      </c>
      <c r="AV330" s="5">
        <v>0</v>
      </c>
      <c r="AW330" s="5">
        <v>0</v>
      </c>
      <c r="AX330" s="5">
        <f t="shared" si="17"/>
        <v>0.58974358974358976</v>
      </c>
      <c r="AY330" s="12">
        <v>25</v>
      </c>
      <c r="AZ330" s="71">
        <v>1</v>
      </c>
      <c r="BA330" s="12">
        <v>1202</v>
      </c>
      <c r="BB330" s="73">
        <v>0.2007992007992008</v>
      </c>
      <c r="BC330" s="12">
        <v>39</v>
      </c>
      <c r="BD330" s="12">
        <v>215</v>
      </c>
      <c r="BE330" s="12">
        <v>59</v>
      </c>
      <c r="BF330" s="12">
        <v>0</v>
      </c>
      <c r="BG330" s="12">
        <v>0</v>
      </c>
      <c r="BH330" s="12">
        <v>7</v>
      </c>
      <c r="BI330" s="12">
        <v>53</v>
      </c>
      <c r="BJ330" s="12">
        <v>5</v>
      </c>
      <c r="BK330" s="12">
        <v>2</v>
      </c>
      <c r="BL330" s="12">
        <v>21</v>
      </c>
      <c r="BM330" s="74">
        <v>0.8131666666666667</v>
      </c>
      <c r="BN330" s="72">
        <v>7.2072072072072029</v>
      </c>
      <c r="BO330" s="5">
        <v>0</v>
      </c>
    </row>
    <row r="331" spans="1:67">
      <c r="A331" s="9">
        <v>32009</v>
      </c>
      <c r="B331" s="9" t="s">
        <v>246</v>
      </c>
      <c r="C331" s="9" t="s">
        <v>233</v>
      </c>
      <c r="D331" s="12">
        <v>1882184</v>
      </c>
      <c r="E331" s="12">
        <v>130911</v>
      </c>
      <c r="F331" s="12">
        <v>130179</v>
      </c>
      <c r="G331" s="12">
        <v>128949</v>
      </c>
      <c r="H331" s="12">
        <v>136210</v>
      </c>
      <c r="I331" s="12">
        <v>292577</v>
      </c>
      <c r="J331" s="12">
        <v>316176</v>
      </c>
      <c r="K331" s="12">
        <v>265989</v>
      </c>
      <c r="L331" s="12">
        <v>208341</v>
      </c>
      <c r="M331" s="12">
        <v>158506</v>
      </c>
      <c r="N331" s="12">
        <v>76767</v>
      </c>
      <c r="O331" s="12">
        <v>37579</v>
      </c>
      <c r="P331" s="12">
        <v>889252</v>
      </c>
      <c r="Q331" s="12">
        <f>VLOOKUP(A331,'[1]RAIS_workers_2025-04-02T13_41_0'!$A:$C,3,0)</f>
        <v>18663</v>
      </c>
      <c r="R331" s="12">
        <f>VLOOKUP(A331,'[2]RAIS_workers_2025-04-02T14_01_0'!$A:$C,3,0)</f>
        <v>67711</v>
      </c>
      <c r="S331" s="12">
        <f>VLOOKUP(A331,'[3]RAIS_workers_2025-04-02T14_32_3'!$A:$C,3,0)</f>
        <v>224971</v>
      </c>
      <c r="T331" s="70">
        <f>VLOOKUP(A331,[4]consulta3255115!$A:$D,3,0)</f>
        <v>2511.2903475793601</v>
      </c>
      <c r="U331" s="76">
        <v>0.25849845768730861</v>
      </c>
      <c r="V331" s="12">
        <v>857639</v>
      </c>
      <c r="W331" s="77">
        <v>3.1408669884861733E-2</v>
      </c>
      <c r="X331" s="12">
        <f>IFERROR(VLOOKUP(A331,[5]cnes_cnv_leiintbr173714187_32_1!$A:$C,3,0),0)</f>
        <v>136</v>
      </c>
      <c r="Y331" s="5">
        <f>IFERROR(VLOOKUP(A331,[6]cnes_cnv_leiintbr174300187_32_1!$A:$C,3,0),0)</f>
        <v>114</v>
      </c>
      <c r="Z331" s="12">
        <f>IFERROR(VLOOKUP(A331,[7]cnes_cnv_leiintbr175117187_32_1!$A:$C,3,0),0)</f>
        <v>40</v>
      </c>
      <c r="AA331" s="18">
        <f>IFERROR(VLOOKUP(A331,[8]cnes_cnv_leiintbr180027187_32_1!$A:$C,3,0),0)</f>
        <v>49</v>
      </c>
      <c r="AB331" s="72">
        <f t="shared" si="15"/>
        <v>494.60149942329872</v>
      </c>
      <c r="AC331" s="12">
        <v>94012</v>
      </c>
      <c r="AD331" s="12">
        <v>30796</v>
      </c>
      <c r="AE331" s="12">
        <v>21912</v>
      </c>
      <c r="AF331" s="12">
        <v>15003</v>
      </c>
      <c r="AG331" s="12">
        <v>18663</v>
      </c>
      <c r="AH331" s="19">
        <v>8.9490165610253136E-3</v>
      </c>
      <c r="AI331" s="12">
        <v>44</v>
      </c>
      <c r="AJ331" s="12">
        <f t="shared" si="16"/>
        <v>39.409090909090907</v>
      </c>
      <c r="AK331" s="12">
        <v>911</v>
      </c>
      <c r="AL331" s="5">
        <v>6</v>
      </c>
      <c r="AM331" s="5">
        <v>1734</v>
      </c>
      <c r="AN331" s="72">
        <v>0.39498861047835992</v>
      </c>
      <c r="AO331" s="18">
        <v>14</v>
      </c>
      <c r="AP331" s="5">
        <f>IFERROR(VLOOKUP(A331,[9]cnes_cnv_leiintbr135436200_238_!$A:$E,5,0),0)</f>
        <v>187</v>
      </c>
      <c r="AQ331" s="5">
        <v>21</v>
      </c>
      <c r="AR331" s="5">
        <v>12</v>
      </c>
      <c r="AS331" s="5">
        <v>55</v>
      </c>
      <c r="AT331" s="5">
        <v>59</v>
      </c>
      <c r="AU331" s="5">
        <v>614</v>
      </c>
      <c r="AV331" s="5">
        <v>25</v>
      </c>
      <c r="AW331" s="5">
        <v>27</v>
      </c>
      <c r="AX331" s="5">
        <f t="shared" si="17"/>
        <v>0.57935182091546944</v>
      </c>
      <c r="AY331" s="12">
        <v>2937</v>
      </c>
      <c r="AZ331" s="73">
        <v>0.39990467111534794</v>
      </c>
      <c r="BA331" s="12">
        <v>36175</v>
      </c>
      <c r="BB331" s="73">
        <v>0.32189578308850397</v>
      </c>
      <c r="BC331" s="12">
        <v>2993</v>
      </c>
      <c r="BD331" s="12">
        <v>8523</v>
      </c>
      <c r="BE331" s="12">
        <v>1056</v>
      </c>
      <c r="BF331" s="12">
        <v>495</v>
      </c>
      <c r="BG331" s="12">
        <v>512</v>
      </c>
      <c r="BH331" s="12">
        <v>46</v>
      </c>
      <c r="BI331" s="12">
        <v>1198</v>
      </c>
      <c r="BJ331" s="12">
        <v>59</v>
      </c>
      <c r="BK331" s="12">
        <v>33</v>
      </c>
      <c r="BL331" s="12">
        <v>526</v>
      </c>
      <c r="BM331" s="74">
        <v>0.84460000000000002</v>
      </c>
      <c r="BN331" s="72">
        <v>9.802392095683846</v>
      </c>
      <c r="BO331" s="5">
        <v>2</v>
      </c>
    </row>
    <row r="332" spans="1:67">
      <c r="A332" s="9">
        <v>32010</v>
      </c>
      <c r="B332" s="9" t="s">
        <v>239</v>
      </c>
      <c r="C332" s="9" t="s">
        <v>233</v>
      </c>
      <c r="D332" s="12">
        <v>221560</v>
      </c>
      <c r="E332" s="12">
        <v>15082</v>
      </c>
      <c r="F332" s="12">
        <v>14958</v>
      </c>
      <c r="G332" s="12">
        <v>13969</v>
      </c>
      <c r="H332" s="12">
        <v>14548</v>
      </c>
      <c r="I332" s="12">
        <v>32570</v>
      </c>
      <c r="J332" s="12">
        <v>34627</v>
      </c>
      <c r="K332" s="12">
        <v>31767</v>
      </c>
      <c r="L332" s="12">
        <v>27169</v>
      </c>
      <c r="M332" s="12">
        <v>20480</v>
      </c>
      <c r="N332" s="12">
        <v>10712</v>
      </c>
      <c r="O332" s="12">
        <v>5678</v>
      </c>
      <c r="P332" s="12">
        <v>69509</v>
      </c>
      <c r="Q332" s="12">
        <f>VLOOKUP(A332,'[1]RAIS_workers_2025-04-02T13_41_0'!$A:$C,3,0)</f>
        <v>702</v>
      </c>
      <c r="R332" s="12">
        <f>VLOOKUP(A332,'[2]RAIS_workers_2025-04-02T14_01_0'!$A:$C,3,0)</f>
        <v>2689</v>
      </c>
      <c r="S332" s="12">
        <f>VLOOKUP(A332,'[3]RAIS_workers_2025-04-02T14_32_3'!$A:$C,3,0)</f>
        <v>13591</v>
      </c>
      <c r="T332" s="70">
        <f>VLOOKUP(A332,[4]consulta3255115!$A:$D,3,0)</f>
        <v>1750.0393464066999</v>
      </c>
      <c r="U332" s="76">
        <v>0.4561906738723962</v>
      </c>
      <c r="V332" s="12">
        <v>53315</v>
      </c>
      <c r="W332" s="77">
        <v>7.9251012145748992E-2</v>
      </c>
      <c r="X332" s="12">
        <f>IFERROR(VLOOKUP(A332,[5]cnes_cnv_leiintbr173714187_32_1!$A:$C,3,0),0)</f>
        <v>0</v>
      </c>
      <c r="Y332" s="5">
        <f>IFERROR(VLOOKUP(A332,[6]cnes_cnv_leiintbr174300187_32_1!$A:$C,3,0),0)</f>
        <v>0</v>
      </c>
      <c r="Z332" s="12">
        <f>IFERROR(VLOOKUP(A332,[7]cnes_cnv_leiintbr175117187_32_1!$A:$C,3,0),0)</f>
        <v>0</v>
      </c>
      <c r="AA332" s="18">
        <f>IFERROR(VLOOKUP(A332,[8]cnes_cnv_leiintbr180027187_32_1!$A:$C,3,0),0)</f>
        <v>0</v>
      </c>
      <c r="AB332" s="72">
        <f t="shared" si="15"/>
        <v>279.13612565445027</v>
      </c>
      <c r="AC332" s="12">
        <v>5005</v>
      </c>
      <c r="AD332" s="12">
        <v>1361</v>
      </c>
      <c r="AE332" s="12">
        <v>710</v>
      </c>
      <c r="AF332" s="12">
        <v>618</v>
      </c>
      <c r="AG332" s="12">
        <v>702</v>
      </c>
      <c r="AH332" s="19">
        <v>8.4333327702066363E-3</v>
      </c>
      <c r="AI332" s="12">
        <v>10</v>
      </c>
      <c r="AJ332" s="12">
        <f t="shared" si="16"/>
        <v>19.100000000000001</v>
      </c>
      <c r="AK332" s="12">
        <v>66</v>
      </c>
      <c r="AL332" s="5">
        <v>0</v>
      </c>
      <c r="AM332" s="5">
        <v>191</v>
      </c>
      <c r="AN332" s="72">
        <v>0.37377690802348335</v>
      </c>
      <c r="AO332" s="18">
        <v>0</v>
      </c>
      <c r="AP332" s="5">
        <f>IFERROR(VLOOKUP(A332,[9]cnes_cnv_leiintbr135436200_238_!$A:$E,5,0),0)</f>
        <v>10</v>
      </c>
      <c r="AQ332" s="5">
        <v>0</v>
      </c>
      <c r="AR332" s="5">
        <v>0</v>
      </c>
      <c r="AS332" s="5">
        <v>0</v>
      </c>
      <c r="AT332" s="5">
        <v>0</v>
      </c>
      <c r="AU332" s="5">
        <v>22</v>
      </c>
      <c r="AV332" s="5">
        <v>0</v>
      </c>
      <c r="AW332" s="5">
        <v>0</v>
      </c>
      <c r="AX332" s="5">
        <f t="shared" si="17"/>
        <v>1.3741007194244603</v>
      </c>
      <c r="AY332" s="12">
        <v>29</v>
      </c>
      <c r="AZ332" s="71">
        <v>1</v>
      </c>
      <c r="BA332" s="12">
        <v>2168</v>
      </c>
      <c r="BB332" s="73">
        <v>0.28741092636579574</v>
      </c>
      <c r="BC332" s="12">
        <v>139</v>
      </c>
      <c r="BD332" s="12">
        <v>510</v>
      </c>
      <c r="BE332" s="12">
        <v>45</v>
      </c>
      <c r="BF332" s="12">
        <v>0</v>
      </c>
      <c r="BG332" s="12">
        <v>40</v>
      </c>
      <c r="BH332" s="12">
        <v>5</v>
      </c>
      <c r="BI332" s="12">
        <v>125</v>
      </c>
      <c r="BJ332" s="12">
        <v>4</v>
      </c>
      <c r="BK332" s="12">
        <v>1</v>
      </c>
      <c r="BL332" s="12">
        <v>55</v>
      </c>
      <c r="BM332" s="74">
        <v>0.84066666666666656</v>
      </c>
      <c r="BN332" s="72">
        <v>6.1671227110081883</v>
      </c>
      <c r="BO332" s="5">
        <v>1</v>
      </c>
    </row>
    <row r="333" spans="1:67">
      <c r="A333" s="9">
        <v>32011</v>
      </c>
      <c r="B333" s="9" t="s">
        <v>235</v>
      </c>
      <c r="C333" s="9" t="s">
        <v>233</v>
      </c>
      <c r="D333" s="12">
        <v>168127</v>
      </c>
      <c r="E333" s="12">
        <v>12292</v>
      </c>
      <c r="F333" s="12">
        <v>11986</v>
      </c>
      <c r="G333" s="12">
        <v>10927</v>
      </c>
      <c r="H333" s="12">
        <v>11324</v>
      </c>
      <c r="I333" s="12">
        <v>25021</v>
      </c>
      <c r="J333" s="12">
        <v>26258</v>
      </c>
      <c r="K333" s="12">
        <v>23055</v>
      </c>
      <c r="L333" s="12">
        <v>19925</v>
      </c>
      <c r="M333" s="12">
        <v>14839</v>
      </c>
      <c r="N333" s="12">
        <v>7958</v>
      </c>
      <c r="O333" s="12">
        <v>4542</v>
      </c>
      <c r="P333" s="12">
        <v>28282</v>
      </c>
      <c r="Q333" s="12">
        <f>VLOOKUP(A333,'[1]RAIS_workers_2025-04-02T13_41_0'!$A:$C,3,0)</f>
        <v>164</v>
      </c>
      <c r="R333" s="12">
        <f>VLOOKUP(A333,'[2]RAIS_workers_2025-04-02T14_01_0'!$A:$C,3,0)</f>
        <v>677</v>
      </c>
      <c r="S333" s="12">
        <f>VLOOKUP(A333,'[3]RAIS_workers_2025-04-02T14_32_3'!$A:$C,3,0)</f>
        <v>4363</v>
      </c>
      <c r="T333" s="70">
        <f>VLOOKUP(A333,[4]consulta3255115!$A:$D,3,0)</f>
        <v>1492.96794996419</v>
      </c>
      <c r="U333" s="76">
        <v>0.33694025185090931</v>
      </c>
      <c r="V333" s="12">
        <v>16251</v>
      </c>
      <c r="W333" s="77">
        <v>2.6465386558868115E-2</v>
      </c>
      <c r="X333" s="12">
        <f>IFERROR(VLOOKUP(A333,[5]cnes_cnv_leiintbr173714187_32_1!$A:$C,3,0),0)</f>
        <v>0</v>
      </c>
      <c r="Y333" s="5">
        <f>IFERROR(VLOOKUP(A333,[6]cnes_cnv_leiintbr174300187_32_1!$A:$C,3,0),0)</f>
        <v>0</v>
      </c>
      <c r="Z333" s="12">
        <f>IFERROR(VLOOKUP(A333,[7]cnes_cnv_leiintbr175117187_32_1!$A:$C,3,0),0)</f>
        <v>0</v>
      </c>
      <c r="AA333" s="18">
        <f>IFERROR(VLOOKUP(A333,[8]cnes_cnv_leiintbr180027187_32_1!$A:$C,3,0),0)</f>
        <v>0</v>
      </c>
      <c r="AB333" s="72">
        <f t="shared" si="15"/>
        <v>507.84375</v>
      </c>
      <c r="AC333" s="12">
        <v>1776</v>
      </c>
      <c r="AD333" s="12">
        <v>317</v>
      </c>
      <c r="AE333" s="12">
        <v>219</v>
      </c>
      <c r="AF333" s="12">
        <v>141</v>
      </c>
      <c r="AG333" s="12">
        <v>164</v>
      </c>
      <c r="AH333" s="19">
        <v>-5.943275016917382E-3</v>
      </c>
      <c r="AI333" s="12">
        <v>4</v>
      </c>
      <c r="AJ333" s="12">
        <f t="shared" si="16"/>
        <v>8</v>
      </c>
      <c r="AK333" s="12">
        <v>20</v>
      </c>
      <c r="AL333" s="5">
        <v>0</v>
      </c>
      <c r="AM333" s="5">
        <v>32</v>
      </c>
      <c r="AN333" s="72">
        <v>0.13733905579399142</v>
      </c>
      <c r="AO333" s="18">
        <v>0</v>
      </c>
      <c r="AP333" s="5">
        <f>IFERROR(VLOOKUP(A333,[9]cnes_cnv_leiintbr135436200_238_!$A:$E,5,0),0)</f>
        <v>3</v>
      </c>
      <c r="AQ333" s="5">
        <v>0</v>
      </c>
      <c r="AR333" s="5">
        <v>0</v>
      </c>
      <c r="AS333" s="5">
        <v>0</v>
      </c>
      <c r="AT333" s="5">
        <v>1</v>
      </c>
      <c r="AU333" s="5">
        <v>19</v>
      </c>
      <c r="AV333" s="5">
        <v>0</v>
      </c>
      <c r="AW333" s="5">
        <v>0</v>
      </c>
      <c r="AX333" s="5">
        <f t="shared" si="17"/>
        <v>0.59259259259259256</v>
      </c>
      <c r="AY333" s="12">
        <v>16</v>
      </c>
      <c r="AZ333" s="71">
        <v>1</v>
      </c>
      <c r="BA333" s="12">
        <v>1528</v>
      </c>
      <c r="BB333" s="73">
        <v>0.11127272727272727</v>
      </c>
      <c r="BC333" s="12">
        <v>54</v>
      </c>
      <c r="BD333" s="12">
        <v>248</v>
      </c>
      <c r="BE333" s="12">
        <v>73</v>
      </c>
      <c r="BF333" s="12">
        <v>0</v>
      </c>
      <c r="BG333" s="12">
        <v>0</v>
      </c>
      <c r="BH333" s="12">
        <v>8</v>
      </c>
      <c r="BI333" s="12">
        <v>92</v>
      </c>
      <c r="BJ333" s="12">
        <v>3</v>
      </c>
      <c r="BK333" s="12">
        <v>1</v>
      </c>
      <c r="BL333" s="12">
        <v>55</v>
      </c>
      <c r="BM333" s="74">
        <v>0.82399999999999995</v>
      </c>
      <c r="BN333" s="72">
        <v>10.901749663526241</v>
      </c>
      <c r="BO333" s="5">
        <v>0</v>
      </c>
    </row>
    <row r="334" spans="1:67">
      <c r="A334" s="9">
        <v>32012</v>
      </c>
      <c r="B334" s="9" t="s">
        <v>237</v>
      </c>
      <c r="C334" s="9" t="s">
        <v>233</v>
      </c>
      <c r="D334" s="12">
        <v>366259</v>
      </c>
      <c r="E334" s="12">
        <v>23815</v>
      </c>
      <c r="F334" s="12">
        <v>23743</v>
      </c>
      <c r="G334" s="12">
        <v>22641</v>
      </c>
      <c r="H334" s="12">
        <v>23904</v>
      </c>
      <c r="I334" s="12">
        <v>54653</v>
      </c>
      <c r="J334" s="12">
        <v>58694</v>
      </c>
      <c r="K334" s="12">
        <v>51248</v>
      </c>
      <c r="L334" s="12">
        <v>45243</v>
      </c>
      <c r="M334" s="12">
        <v>34199</v>
      </c>
      <c r="N334" s="12">
        <v>17794</v>
      </c>
      <c r="O334" s="12">
        <v>10325</v>
      </c>
      <c r="P334" s="12">
        <v>110895</v>
      </c>
      <c r="Q334" s="12">
        <f>VLOOKUP(A334,'[1]RAIS_workers_2025-04-02T13_41_0'!$A:$C,3,0)</f>
        <v>1144</v>
      </c>
      <c r="R334" s="12">
        <f>VLOOKUP(A334,'[2]RAIS_workers_2025-04-02T14_01_0'!$A:$C,3,0)</f>
        <v>3891</v>
      </c>
      <c r="S334" s="12">
        <f>VLOOKUP(A334,'[3]RAIS_workers_2025-04-02T14_32_3'!$A:$C,3,0)</f>
        <v>22275</v>
      </c>
      <c r="T334" s="70">
        <f>VLOOKUP(A334,[4]consulta3255115!$A:$D,3,0)</f>
        <v>1537.35821093193</v>
      </c>
      <c r="U334" s="76">
        <v>0.72993660663190529</v>
      </c>
      <c r="V334" s="12">
        <v>96015</v>
      </c>
      <c r="W334" s="77">
        <v>4.8794075239218769E-2</v>
      </c>
      <c r="X334" s="12">
        <f>IFERROR(VLOOKUP(A334,[5]cnes_cnv_leiintbr173714187_32_1!$A:$C,3,0),0)</f>
        <v>19</v>
      </c>
      <c r="Y334" s="5">
        <f>IFERROR(VLOOKUP(A334,[6]cnes_cnv_leiintbr174300187_32_1!$A:$C,3,0),0)</f>
        <v>8</v>
      </c>
      <c r="Z334" s="12">
        <f>IFERROR(VLOOKUP(A334,[7]cnes_cnv_leiintbr175117187_32_1!$A:$C,3,0),0)</f>
        <v>22</v>
      </c>
      <c r="AA334" s="18">
        <f>IFERROR(VLOOKUP(A334,[8]cnes_cnv_leiintbr180027187_32_1!$A:$C,3,0),0)</f>
        <v>27</v>
      </c>
      <c r="AB334" s="72">
        <f t="shared" si="15"/>
        <v>558.22674418604652</v>
      </c>
      <c r="AC334" s="12">
        <v>7008</v>
      </c>
      <c r="AD334" s="12">
        <v>1830</v>
      </c>
      <c r="AE334" s="12">
        <v>1133</v>
      </c>
      <c r="AF334" s="12">
        <v>928</v>
      </c>
      <c r="AG334" s="12">
        <v>1144</v>
      </c>
      <c r="AH334" s="19">
        <v>-1.0443409206183363E-3</v>
      </c>
      <c r="AI334" s="12">
        <v>9</v>
      </c>
      <c r="AJ334" s="12">
        <f t="shared" si="16"/>
        <v>19.111111111111111</v>
      </c>
      <c r="AK334" s="12">
        <v>157</v>
      </c>
      <c r="AL334" s="5">
        <v>1</v>
      </c>
      <c r="AM334" s="5">
        <v>172</v>
      </c>
      <c r="AN334" s="72">
        <v>0.17972831765935215</v>
      </c>
      <c r="AO334" s="18">
        <v>2</v>
      </c>
      <c r="AP334" s="5">
        <f>IFERROR(VLOOKUP(A334,[9]cnes_cnv_leiintbr135436200_238_!$A:$E,5,0),0)</f>
        <v>38</v>
      </c>
      <c r="AQ334" s="5">
        <v>2</v>
      </c>
      <c r="AR334" s="5">
        <v>2</v>
      </c>
      <c r="AS334" s="5">
        <v>3</v>
      </c>
      <c r="AT334" s="5">
        <v>2</v>
      </c>
      <c r="AU334" s="5">
        <v>71</v>
      </c>
      <c r="AV334" s="5">
        <v>3</v>
      </c>
      <c r="AW334" s="5">
        <v>2</v>
      </c>
      <c r="AX334" s="5">
        <f t="shared" si="17"/>
        <v>0.31159420289855072</v>
      </c>
      <c r="AY334" s="12">
        <v>375</v>
      </c>
      <c r="AZ334" s="73">
        <v>0.35379061371841153</v>
      </c>
      <c r="BA334" s="12">
        <v>6129</v>
      </c>
      <c r="BB334" s="73">
        <v>0.30293367346938777</v>
      </c>
      <c r="BC334" s="12">
        <v>552</v>
      </c>
      <c r="BD334" s="12">
        <v>1474</v>
      </c>
      <c r="BE334" s="12">
        <v>173</v>
      </c>
      <c r="BF334" s="12">
        <v>0</v>
      </c>
      <c r="BG334" s="12">
        <v>77</v>
      </c>
      <c r="BH334" s="12">
        <v>15</v>
      </c>
      <c r="BI334" s="12">
        <v>306</v>
      </c>
      <c r="BJ334" s="12">
        <v>12</v>
      </c>
      <c r="BK334" s="12">
        <v>10</v>
      </c>
      <c r="BL334" s="12">
        <v>85</v>
      </c>
      <c r="BM334" s="74">
        <v>0.83260000000000001</v>
      </c>
      <c r="BN334" s="72">
        <v>9.9867899603698813</v>
      </c>
      <c r="BO334" s="5">
        <v>1</v>
      </c>
    </row>
    <row r="335" spans="1:67">
      <c r="A335" s="9">
        <v>32013</v>
      </c>
      <c r="B335" s="9" t="s">
        <v>240</v>
      </c>
      <c r="C335" s="9" t="s">
        <v>233</v>
      </c>
      <c r="D335" s="12">
        <v>85957</v>
      </c>
      <c r="E335" s="12">
        <v>6425</v>
      </c>
      <c r="F335" s="12">
        <v>6251</v>
      </c>
      <c r="G335" s="12">
        <v>5709</v>
      </c>
      <c r="H335" s="12">
        <v>5740</v>
      </c>
      <c r="I335" s="12">
        <v>12597</v>
      </c>
      <c r="J335" s="12">
        <v>13204</v>
      </c>
      <c r="K335" s="12">
        <v>11978</v>
      </c>
      <c r="L335" s="12">
        <v>10330</v>
      </c>
      <c r="M335" s="12">
        <v>7601</v>
      </c>
      <c r="N335" s="12">
        <v>4047</v>
      </c>
      <c r="O335" s="12">
        <v>2075</v>
      </c>
      <c r="P335" s="12">
        <v>28823</v>
      </c>
      <c r="Q335" s="12">
        <f>VLOOKUP(A335,'[1]RAIS_workers_2025-04-02T13_41_0'!$A:$C,3,0)</f>
        <v>128</v>
      </c>
      <c r="R335" s="12">
        <f>VLOOKUP(A335,'[2]RAIS_workers_2025-04-02T14_01_0'!$A:$C,3,0)</f>
        <v>1256</v>
      </c>
      <c r="S335" s="12">
        <f>VLOOKUP(A335,'[3]RAIS_workers_2025-04-02T14_32_3'!$A:$C,3,0)</f>
        <v>7193</v>
      </c>
      <c r="T335" s="70">
        <f>VLOOKUP(A335,[4]consulta3255115!$A:$D,3,0)</f>
        <v>1748.39125374582</v>
      </c>
      <c r="U335" s="76">
        <v>0.30955681104140498</v>
      </c>
      <c r="V335" s="12">
        <v>13765</v>
      </c>
      <c r="W335" s="77">
        <v>7.2291033730622414E-2</v>
      </c>
      <c r="X335" s="12">
        <f>IFERROR(VLOOKUP(A335,[5]cnes_cnv_leiintbr173714187_32_1!$A:$C,3,0),0)</f>
        <v>0</v>
      </c>
      <c r="Y335" s="5">
        <f>IFERROR(VLOOKUP(A335,[6]cnes_cnv_leiintbr174300187_32_1!$A:$C,3,0),0)</f>
        <v>0</v>
      </c>
      <c r="Z335" s="12">
        <f>IFERROR(VLOOKUP(A335,[7]cnes_cnv_leiintbr175117187_32_1!$A:$C,3,0),0)</f>
        <v>0</v>
      </c>
      <c r="AA335" s="18">
        <f>IFERROR(VLOOKUP(A335,[8]cnes_cnv_leiintbr180027187_32_1!$A:$C,3,0),0)</f>
        <v>0</v>
      </c>
      <c r="AB335" s="72">
        <f t="shared" si="15"/>
        <v>208.56060606060606</v>
      </c>
      <c r="AC335" s="12">
        <v>2691</v>
      </c>
      <c r="AD335" s="12">
        <v>789</v>
      </c>
      <c r="AE335" s="12">
        <v>304</v>
      </c>
      <c r="AF335" s="12">
        <v>163</v>
      </c>
      <c r="AG335" s="12">
        <v>128</v>
      </c>
      <c r="AH335" s="19">
        <v>2.6849573535441262E-3</v>
      </c>
      <c r="AI335" s="12">
        <v>4</v>
      </c>
      <c r="AJ335" s="12">
        <f t="shared" si="16"/>
        <v>16.5</v>
      </c>
      <c r="AK335" s="12">
        <v>47</v>
      </c>
      <c r="AL335" s="5">
        <v>0</v>
      </c>
      <c r="AM335" s="5">
        <v>66</v>
      </c>
      <c r="AN335" s="72">
        <v>0.38823529411764707</v>
      </c>
      <c r="AO335" s="18">
        <v>0</v>
      </c>
      <c r="AP335" s="5">
        <f>IFERROR(VLOOKUP(A335,[9]cnes_cnv_leiintbr135436200_238_!$A:$E,5,0),0)</f>
        <v>3</v>
      </c>
      <c r="AQ335" s="5">
        <v>0</v>
      </c>
      <c r="AR335" s="5">
        <v>0</v>
      </c>
      <c r="AS335" s="5">
        <v>0</v>
      </c>
      <c r="AT335" s="5">
        <v>0</v>
      </c>
      <c r="AU335" s="5">
        <v>3</v>
      </c>
      <c r="AV335" s="5">
        <v>0</v>
      </c>
      <c r="AW335" s="5">
        <v>0</v>
      </c>
      <c r="AX335" s="5">
        <f t="shared" si="17"/>
        <v>0.89189189189189189</v>
      </c>
      <c r="AY335" s="12">
        <v>2</v>
      </c>
      <c r="AZ335" s="71">
        <v>1</v>
      </c>
      <c r="BA335" s="12">
        <v>1246</v>
      </c>
      <c r="BB335" s="73">
        <v>0.34994582881906827</v>
      </c>
      <c r="BC335" s="12">
        <v>74</v>
      </c>
      <c r="BD335" s="12">
        <v>235</v>
      </c>
      <c r="BE335" s="12">
        <v>46</v>
      </c>
      <c r="BF335" s="12">
        <v>0</v>
      </c>
      <c r="BG335" s="12">
        <v>0</v>
      </c>
      <c r="BH335" s="12">
        <v>5</v>
      </c>
      <c r="BI335" s="12">
        <v>47</v>
      </c>
      <c r="BJ335" s="12">
        <v>2</v>
      </c>
      <c r="BK335" s="12">
        <v>1</v>
      </c>
      <c r="BL335" s="12">
        <v>26</v>
      </c>
      <c r="BM335" s="74">
        <v>0.82100000000000006</v>
      </c>
      <c r="BN335" s="72">
        <v>13.975011568718188</v>
      </c>
      <c r="BO335" s="5">
        <v>0</v>
      </c>
    </row>
    <row r="336" spans="1:67">
      <c r="A336" s="9">
        <v>33001</v>
      </c>
      <c r="B336" s="9" t="s">
        <v>518</v>
      </c>
      <c r="C336" s="9" t="s">
        <v>511</v>
      </c>
      <c r="D336" s="12">
        <v>209926</v>
      </c>
      <c r="E336" s="12">
        <v>12794</v>
      </c>
      <c r="F336" s="12">
        <v>12891</v>
      </c>
      <c r="G336" s="12">
        <v>12026</v>
      </c>
      <c r="H336" s="12">
        <v>12288</v>
      </c>
      <c r="I336" s="12">
        <v>28633</v>
      </c>
      <c r="J336" s="12">
        <v>31294</v>
      </c>
      <c r="K336" s="12">
        <v>30014</v>
      </c>
      <c r="L336" s="12">
        <v>28945</v>
      </c>
      <c r="M336" s="12">
        <v>21970</v>
      </c>
      <c r="N336" s="12">
        <v>12336</v>
      </c>
      <c r="O336" s="12">
        <v>6735</v>
      </c>
      <c r="P336" s="12">
        <v>58129</v>
      </c>
      <c r="Q336" s="12">
        <f>VLOOKUP(A336,'[1]RAIS_workers_2025-04-02T13_41_0'!$A:$C,3,0)</f>
        <v>382</v>
      </c>
      <c r="R336" s="12">
        <f>VLOOKUP(A336,'[2]RAIS_workers_2025-04-02T14_01_0'!$A:$C,3,0)</f>
        <v>2162</v>
      </c>
      <c r="S336" s="12">
        <f>VLOOKUP(A336,'[3]RAIS_workers_2025-04-02T14_32_3'!$A:$C,3,0)</f>
        <v>9997</v>
      </c>
      <c r="T336" s="70">
        <f>VLOOKUP(A336,[4]consulta3255115!$A:$D,3,0)</f>
        <v>1495.0343790040499</v>
      </c>
      <c r="U336" s="76">
        <v>0.45783648740384303</v>
      </c>
      <c r="V336" s="12">
        <v>35122</v>
      </c>
      <c r="W336" s="77">
        <v>3.607776040591168E-2</v>
      </c>
      <c r="X336" s="12">
        <f>IFERROR(VLOOKUP(A336,[5]cnes_cnv_leiintbr173714187_32_1!$A:$C,3,0),0)</f>
        <v>15</v>
      </c>
      <c r="Y336" s="5">
        <f>IFERROR(VLOOKUP(A336,[6]cnes_cnv_leiintbr174300187_32_1!$A:$C,3,0),0)</f>
        <v>12</v>
      </c>
      <c r="Z336" s="12">
        <f>IFERROR(VLOOKUP(A336,[7]cnes_cnv_leiintbr175117187_32_1!$A:$C,3,0),0)</f>
        <v>13</v>
      </c>
      <c r="AA336" s="18">
        <f>IFERROR(VLOOKUP(A336,[8]cnes_cnv_leiintbr180027187_32_1!$A:$C,3,0),0)</f>
        <v>10</v>
      </c>
      <c r="AB336" s="72">
        <f t="shared" si="15"/>
        <v>158.92307692307693</v>
      </c>
      <c r="AC336" s="12">
        <v>4057</v>
      </c>
      <c r="AD336" s="12">
        <v>1066</v>
      </c>
      <c r="AE336" s="12">
        <v>680</v>
      </c>
      <c r="AF336" s="12">
        <v>416</v>
      </c>
      <c r="AG336" s="12">
        <v>382</v>
      </c>
      <c r="AH336" s="19">
        <v>9.9058480340585842E-3</v>
      </c>
      <c r="AI336" s="12">
        <v>7</v>
      </c>
      <c r="AJ336" s="12">
        <f t="shared" si="16"/>
        <v>31.571428571428573</v>
      </c>
      <c r="AK336" s="12">
        <v>126</v>
      </c>
      <c r="AL336" s="5">
        <v>0</v>
      </c>
      <c r="AM336" s="5">
        <v>221</v>
      </c>
      <c r="AN336" s="72">
        <v>0.30865921787709499</v>
      </c>
      <c r="AO336" s="18">
        <v>3</v>
      </c>
      <c r="AP336" s="5">
        <f>IFERROR(VLOOKUP(A336,[9]cnes_cnv_leiintbr135436200_238_!$A:$E,5,0),0)</f>
        <v>31</v>
      </c>
      <c r="AQ336" s="5">
        <v>4</v>
      </c>
      <c r="AR336" s="5">
        <v>4</v>
      </c>
      <c r="AS336" s="5">
        <v>4</v>
      </c>
      <c r="AT336" s="5">
        <v>17</v>
      </c>
      <c r="AU336" s="5">
        <v>50</v>
      </c>
      <c r="AV336" s="5">
        <v>2</v>
      </c>
      <c r="AW336" s="5">
        <v>4</v>
      </c>
      <c r="AX336" s="5">
        <f t="shared" si="17"/>
        <v>0.77272727272727271</v>
      </c>
      <c r="AY336" s="12">
        <v>139</v>
      </c>
      <c r="AZ336" s="71">
        <v>1</v>
      </c>
      <c r="BA336" s="12">
        <v>3213</v>
      </c>
      <c r="BB336" s="73">
        <v>0.33374844333748444</v>
      </c>
      <c r="BC336" s="12">
        <v>286</v>
      </c>
      <c r="BD336" s="12">
        <v>621</v>
      </c>
      <c r="BE336" s="12">
        <v>210</v>
      </c>
      <c r="BF336" s="12">
        <v>339</v>
      </c>
      <c r="BG336" s="12">
        <v>118</v>
      </c>
      <c r="BH336" s="12">
        <v>6</v>
      </c>
      <c r="BI336" s="12">
        <v>115</v>
      </c>
      <c r="BJ336" s="12">
        <v>8</v>
      </c>
      <c r="BK336" s="12">
        <v>7</v>
      </c>
      <c r="BL336" s="12">
        <v>126</v>
      </c>
      <c r="BM336" s="74">
        <v>0.8094285714285715</v>
      </c>
      <c r="BN336" s="72">
        <v>11.469604564233721</v>
      </c>
      <c r="BO336" s="5">
        <v>1</v>
      </c>
    </row>
    <row r="337" spans="1:67">
      <c r="A337" s="9">
        <v>33002</v>
      </c>
      <c r="B337" s="9" t="s">
        <v>524</v>
      </c>
      <c r="C337" s="9" t="s">
        <v>511</v>
      </c>
      <c r="D337" s="12">
        <v>127847</v>
      </c>
      <c r="E337" s="12">
        <v>7528</v>
      </c>
      <c r="F337" s="12">
        <v>7564</v>
      </c>
      <c r="G337" s="12">
        <v>7024</v>
      </c>
      <c r="H337" s="12">
        <v>7184</v>
      </c>
      <c r="I337" s="12">
        <v>16908</v>
      </c>
      <c r="J337" s="12">
        <v>18483</v>
      </c>
      <c r="K337" s="12">
        <v>18244</v>
      </c>
      <c r="L337" s="12">
        <v>17937</v>
      </c>
      <c r="M337" s="12">
        <v>13833</v>
      </c>
      <c r="N337" s="12">
        <v>8452</v>
      </c>
      <c r="O337" s="12">
        <v>4690</v>
      </c>
      <c r="P337" s="12">
        <v>29994</v>
      </c>
      <c r="Q337" s="12">
        <f>VLOOKUP(A337,'[1]RAIS_workers_2025-04-02T13_41_0'!$A:$C,3,0)</f>
        <v>183</v>
      </c>
      <c r="R337" s="12">
        <f>VLOOKUP(A337,'[2]RAIS_workers_2025-04-02T14_01_0'!$A:$C,3,0)</f>
        <v>645</v>
      </c>
      <c r="S337" s="12">
        <f>VLOOKUP(A337,'[3]RAIS_workers_2025-04-02T14_32_3'!$A:$C,3,0)</f>
        <v>5470</v>
      </c>
      <c r="T337" s="70">
        <f>VLOOKUP(A337,[4]consulta3255115!$A:$D,3,0)</f>
        <v>1396.5239085414401</v>
      </c>
      <c r="U337" s="76">
        <v>0.44677347240771254</v>
      </c>
      <c r="V337" s="12">
        <v>18110</v>
      </c>
      <c r="W337" s="77">
        <v>0.10051045211473018</v>
      </c>
      <c r="X337" s="12">
        <f>IFERROR(VLOOKUP(A337,[5]cnes_cnv_leiintbr173714187_32_1!$A:$C,3,0),0)</f>
        <v>0</v>
      </c>
      <c r="Y337" s="5">
        <f>IFERROR(VLOOKUP(A337,[6]cnes_cnv_leiintbr174300187_32_1!$A:$C,3,0),0)</f>
        <v>0</v>
      </c>
      <c r="Z337" s="12">
        <f>IFERROR(VLOOKUP(A337,[7]cnes_cnv_leiintbr175117187_32_1!$A:$C,3,0),0)</f>
        <v>0</v>
      </c>
      <c r="AA337" s="18">
        <f>IFERROR(VLOOKUP(A337,[8]cnes_cnv_leiintbr180027187_32_1!$A:$C,3,0),0)</f>
        <v>0</v>
      </c>
      <c r="AB337" s="72">
        <f t="shared" si="15"/>
        <v>113.1875</v>
      </c>
      <c r="AC337" s="12">
        <v>1801</v>
      </c>
      <c r="AD337" s="12">
        <v>361</v>
      </c>
      <c r="AE337" s="12">
        <v>186</v>
      </c>
      <c r="AF337" s="12">
        <v>98</v>
      </c>
      <c r="AG337" s="12">
        <v>183</v>
      </c>
      <c r="AH337" s="19">
        <v>7.8178065057481483E-3</v>
      </c>
      <c r="AI337" s="12">
        <v>6</v>
      </c>
      <c r="AJ337" s="12">
        <f t="shared" si="16"/>
        <v>26.666666666666668</v>
      </c>
      <c r="AK337" s="12">
        <v>21</v>
      </c>
      <c r="AL337" s="5">
        <v>0</v>
      </c>
      <c r="AM337" s="5">
        <v>160</v>
      </c>
      <c r="AN337" s="72">
        <v>0.42105263157894735</v>
      </c>
      <c r="AO337" s="18">
        <v>0</v>
      </c>
      <c r="AP337" s="5">
        <f>IFERROR(VLOOKUP(A337,[9]cnes_cnv_leiintbr135436200_238_!$A:$E,5,0),0)</f>
        <v>32</v>
      </c>
      <c r="AQ337" s="5">
        <v>0</v>
      </c>
      <c r="AR337" s="5">
        <v>0</v>
      </c>
      <c r="AS337" s="5">
        <v>0</v>
      </c>
      <c r="AT337" s="5">
        <v>0</v>
      </c>
      <c r="AU337" s="5">
        <v>71</v>
      </c>
      <c r="AV337" s="5">
        <v>0</v>
      </c>
      <c r="AW337" s="5">
        <v>0</v>
      </c>
      <c r="AX337" s="5">
        <f t="shared" si="17"/>
        <v>0.87912087912087911</v>
      </c>
      <c r="AY337" s="12">
        <v>65</v>
      </c>
      <c r="AZ337" s="73">
        <v>0.1206896551724138</v>
      </c>
      <c r="BA337" s="12">
        <v>1749</v>
      </c>
      <c r="BB337" s="73">
        <v>-5.7543178577291153E-5</v>
      </c>
      <c r="BC337" s="12">
        <v>182</v>
      </c>
      <c r="BD337" s="12">
        <v>264</v>
      </c>
      <c r="BE337" s="12">
        <v>92</v>
      </c>
      <c r="BF337" s="12">
        <v>0</v>
      </c>
      <c r="BG337" s="12">
        <v>4</v>
      </c>
      <c r="BH337" s="12">
        <v>8</v>
      </c>
      <c r="BI337" s="12">
        <v>64</v>
      </c>
      <c r="BJ337" s="12">
        <v>6</v>
      </c>
      <c r="BK337" s="12">
        <v>3</v>
      </c>
      <c r="BL337" s="12">
        <v>52</v>
      </c>
      <c r="BM337" s="74">
        <v>0.8038333333333334</v>
      </c>
      <c r="BN337" s="72">
        <v>7.8729590695593945</v>
      </c>
      <c r="BO337" s="5">
        <v>0</v>
      </c>
    </row>
    <row r="338" spans="1:67">
      <c r="A338" s="9">
        <v>33003</v>
      </c>
      <c r="B338" s="9" t="s">
        <v>515</v>
      </c>
      <c r="C338" s="9" t="s">
        <v>511</v>
      </c>
      <c r="D338" s="12">
        <v>645155</v>
      </c>
      <c r="E338" s="12">
        <v>45437</v>
      </c>
      <c r="F338" s="12">
        <v>45199</v>
      </c>
      <c r="G338" s="12">
        <v>41855</v>
      </c>
      <c r="H338" s="12">
        <v>41559</v>
      </c>
      <c r="I338" s="12">
        <v>96603</v>
      </c>
      <c r="J338" s="12">
        <v>100095</v>
      </c>
      <c r="K338" s="12">
        <v>88956</v>
      </c>
      <c r="L338" s="12">
        <v>79199</v>
      </c>
      <c r="M338" s="12">
        <v>58928</v>
      </c>
      <c r="N338" s="12">
        <v>31428</v>
      </c>
      <c r="O338" s="12">
        <v>15896</v>
      </c>
      <c r="P338" s="12">
        <v>164071</v>
      </c>
      <c r="Q338" s="12">
        <f>VLOOKUP(A338,'[1]RAIS_workers_2025-04-02T13_41_0'!$A:$C,3,0)</f>
        <v>3448</v>
      </c>
      <c r="R338" s="12">
        <f>VLOOKUP(A338,'[2]RAIS_workers_2025-04-02T14_01_0'!$A:$C,3,0)</f>
        <v>11086</v>
      </c>
      <c r="S338" s="12">
        <f>VLOOKUP(A338,'[3]RAIS_workers_2025-04-02T14_32_3'!$A:$C,3,0)</f>
        <v>33318</v>
      </c>
      <c r="T338" s="70">
        <f>VLOOKUP(A338,[4]consulta3255115!$A:$D,3,0)</f>
        <v>2070.39971062722</v>
      </c>
      <c r="U338" s="76">
        <v>0.36829421576187271</v>
      </c>
      <c r="V338" s="12">
        <v>148328</v>
      </c>
      <c r="W338" s="77">
        <v>2.2902342645527457E-2</v>
      </c>
      <c r="X338" s="12">
        <f>IFERROR(VLOOKUP(A338,[5]cnes_cnv_leiintbr173714187_32_1!$A:$C,3,0),0)</f>
        <v>70</v>
      </c>
      <c r="Y338" s="5">
        <f>IFERROR(VLOOKUP(A338,[6]cnes_cnv_leiintbr174300187_32_1!$A:$C,3,0),0)</f>
        <v>27</v>
      </c>
      <c r="Z338" s="12">
        <f>IFERROR(VLOOKUP(A338,[7]cnes_cnv_leiintbr175117187_32_1!$A:$C,3,0),0)</f>
        <v>52</v>
      </c>
      <c r="AA338" s="18">
        <f>IFERROR(VLOOKUP(A338,[8]cnes_cnv_leiintbr180027187_32_1!$A:$C,3,0),0)</f>
        <v>46</v>
      </c>
      <c r="AB338" s="72">
        <f t="shared" si="15"/>
        <v>237.7051282051282</v>
      </c>
      <c r="AC338" s="12">
        <v>14587</v>
      </c>
      <c r="AD338" s="12">
        <v>4633</v>
      </c>
      <c r="AE338" s="12">
        <v>3545</v>
      </c>
      <c r="AF338" s="12">
        <v>2908</v>
      </c>
      <c r="AG338" s="12">
        <v>3448</v>
      </c>
      <c r="AH338" s="19">
        <v>1.1274807668992359E-2</v>
      </c>
      <c r="AI338" s="12">
        <v>19</v>
      </c>
      <c r="AJ338" s="12">
        <f t="shared" si="16"/>
        <v>32.842105263157897</v>
      </c>
      <c r="AK338" s="12">
        <v>411</v>
      </c>
      <c r="AL338" s="5">
        <v>1</v>
      </c>
      <c r="AM338" s="5">
        <v>624</v>
      </c>
      <c r="AN338" s="72">
        <v>0.34323432343234322</v>
      </c>
      <c r="AO338" s="18">
        <v>23</v>
      </c>
      <c r="AP338" s="5">
        <f>IFERROR(VLOOKUP(A338,[9]cnes_cnv_leiintbr135436200_238_!$A:$E,5,0),0)</f>
        <v>50</v>
      </c>
      <c r="AQ338" s="5">
        <v>7</v>
      </c>
      <c r="AR338" s="5">
        <v>12</v>
      </c>
      <c r="AS338" s="5">
        <v>16</v>
      </c>
      <c r="AT338" s="5">
        <v>22</v>
      </c>
      <c r="AU338" s="5">
        <v>226</v>
      </c>
      <c r="AV338" s="5">
        <v>5</v>
      </c>
      <c r="AW338" s="5">
        <v>30</v>
      </c>
      <c r="AX338" s="5">
        <f t="shared" si="17"/>
        <v>0.33656957928802589</v>
      </c>
      <c r="AY338" s="12">
        <v>696</v>
      </c>
      <c r="AZ338" s="71">
        <v>1</v>
      </c>
      <c r="BA338" s="12">
        <v>11481</v>
      </c>
      <c r="BB338" s="73">
        <v>0.20219895287958115</v>
      </c>
      <c r="BC338" s="12">
        <v>1854</v>
      </c>
      <c r="BD338" s="12">
        <v>2009</v>
      </c>
      <c r="BE338" s="12">
        <v>1057</v>
      </c>
      <c r="BF338" s="12">
        <v>131</v>
      </c>
      <c r="BG338" s="12">
        <v>125</v>
      </c>
      <c r="BH338" s="12">
        <v>28</v>
      </c>
      <c r="BI338" s="12">
        <v>388</v>
      </c>
      <c r="BJ338" s="12">
        <v>27</v>
      </c>
      <c r="BK338" s="12">
        <v>15</v>
      </c>
      <c r="BL338" s="12">
        <v>279</v>
      </c>
      <c r="BM338" s="74">
        <v>0.79800000000000004</v>
      </c>
      <c r="BN338" s="72">
        <v>9.0461874829188353</v>
      </c>
      <c r="BO338" s="5">
        <v>6</v>
      </c>
    </row>
    <row r="339" spans="1:67">
      <c r="A339" s="9">
        <v>33004</v>
      </c>
      <c r="B339" s="9" t="s">
        <v>521</v>
      </c>
      <c r="C339" s="9" t="s">
        <v>511</v>
      </c>
      <c r="D339" s="12">
        <v>332091</v>
      </c>
      <c r="E339" s="12">
        <v>25720</v>
      </c>
      <c r="F339" s="12">
        <v>24564</v>
      </c>
      <c r="G339" s="12">
        <v>23200</v>
      </c>
      <c r="H339" s="12">
        <v>23908</v>
      </c>
      <c r="I339" s="12">
        <v>56694</v>
      </c>
      <c r="J339" s="12">
        <v>59250</v>
      </c>
      <c r="K339" s="12">
        <v>46400</v>
      </c>
      <c r="L339" s="12">
        <v>34486</v>
      </c>
      <c r="M339" s="12">
        <v>23048</v>
      </c>
      <c r="N339" s="12">
        <v>10328</v>
      </c>
      <c r="O339" s="12">
        <v>4493</v>
      </c>
      <c r="P339" s="12">
        <v>198399</v>
      </c>
      <c r="Q339" s="12">
        <f>VLOOKUP(A339,'[1]RAIS_workers_2025-04-02T13_41_0'!$A:$C,3,0)</f>
        <v>14673</v>
      </c>
      <c r="R339" s="12">
        <f>VLOOKUP(A339,'[2]RAIS_workers_2025-04-02T14_01_0'!$A:$C,3,0)</f>
        <v>32182</v>
      </c>
      <c r="S339" s="12">
        <f>VLOOKUP(A339,'[3]RAIS_workers_2025-04-02T14_32_3'!$A:$C,3,0)</f>
        <v>61853</v>
      </c>
      <c r="T339" s="70">
        <f>VLOOKUP(A339,[4]consulta3255115!$A:$D,3,0)</f>
        <v>5455.3021046573604</v>
      </c>
      <c r="U339" s="76">
        <v>0.37770012760572952</v>
      </c>
      <c r="V339" s="12">
        <v>125816</v>
      </c>
      <c r="W339" s="77">
        <v>7.2033537260782876E-2</v>
      </c>
      <c r="X339" s="12">
        <f>IFERROR(VLOOKUP(A339,[5]cnes_cnv_leiintbr173714187_32_1!$A:$C,3,0),0)</f>
        <v>11</v>
      </c>
      <c r="Y339" s="5">
        <f>IFERROR(VLOOKUP(A339,[6]cnes_cnv_leiintbr174300187_32_1!$A:$C,3,0),0)</f>
        <v>7</v>
      </c>
      <c r="Z339" s="12">
        <f>IFERROR(VLOOKUP(A339,[7]cnes_cnv_leiintbr175117187_32_1!$A:$C,3,0),0)</f>
        <v>25</v>
      </c>
      <c r="AA339" s="18">
        <f>IFERROR(VLOOKUP(A339,[8]cnes_cnv_leiintbr180027187_32_1!$A:$C,3,0),0)</f>
        <v>12</v>
      </c>
      <c r="AB339" s="72">
        <f t="shared" si="15"/>
        <v>464.26568265682658</v>
      </c>
      <c r="AC339" s="12">
        <v>28275</v>
      </c>
      <c r="AD339" s="12">
        <v>12797</v>
      </c>
      <c r="AE339" s="12">
        <v>10592</v>
      </c>
      <c r="AF339" s="12">
        <v>8793</v>
      </c>
      <c r="AG339" s="12">
        <v>14673</v>
      </c>
      <c r="AH339" s="19">
        <v>2.0914451090274122E-2</v>
      </c>
      <c r="AI339" s="12">
        <v>6</v>
      </c>
      <c r="AJ339" s="12">
        <f t="shared" si="16"/>
        <v>45.166666666666664</v>
      </c>
      <c r="AK339" s="12">
        <v>322</v>
      </c>
      <c r="AL339" s="5">
        <v>0</v>
      </c>
      <c r="AM339" s="5">
        <v>271</v>
      </c>
      <c r="AN339" s="72">
        <v>0.40508221225710017</v>
      </c>
      <c r="AO339" s="18">
        <v>19</v>
      </c>
      <c r="AP339" s="5">
        <f>IFERROR(VLOOKUP(A339,[9]cnes_cnv_leiintbr135436200_238_!$A:$E,5,0),0)</f>
        <v>14</v>
      </c>
      <c r="AQ339" s="5">
        <v>4</v>
      </c>
      <c r="AR339" s="5">
        <v>6</v>
      </c>
      <c r="AS339" s="5">
        <v>10</v>
      </c>
      <c r="AT339" s="5">
        <v>23</v>
      </c>
      <c r="AU339" s="5">
        <v>36</v>
      </c>
      <c r="AV339" s="5">
        <v>4</v>
      </c>
      <c r="AW339" s="5">
        <v>5</v>
      </c>
      <c r="AX339" s="5">
        <f t="shared" si="17"/>
        <v>0.67581047381546133</v>
      </c>
      <c r="AY339" s="12">
        <v>389</v>
      </c>
      <c r="AZ339" s="73">
        <v>0.22327044025157233</v>
      </c>
      <c r="BA339" s="12">
        <v>3707</v>
      </c>
      <c r="BB339" s="73">
        <v>-5.2421294254953288E-5</v>
      </c>
      <c r="BC339" s="12">
        <v>401</v>
      </c>
      <c r="BD339" s="12">
        <v>1230</v>
      </c>
      <c r="BE339" s="12">
        <v>211</v>
      </c>
      <c r="BF339" s="12">
        <v>43</v>
      </c>
      <c r="BG339" s="12">
        <v>129</v>
      </c>
      <c r="BH339" s="12">
        <v>21</v>
      </c>
      <c r="BI339" s="12">
        <v>314</v>
      </c>
      <c r="BJ339" s="12">
        <v>20</v>
      </c>
      <c r="BK339" s="12">
        <v>12</v>
      </c>
      <c r="BL339" s="12">
        <v>174</v>
      </c>
      <c r="BM339" s="74">
        <v>0.81499999999999995</v>
      </c>
      <c r="BN339" s="72">
        <v>11.26279863481229</v>
      </c>
      <c r="BO339" s="5">
        <v>2</v>
      </c>
    </row>
    <row r="340" spans="1:67">
      <c r="A340" s="9">
        <v>33005</v>
      </c>
      <c r="B340" s="9" t="s">
        <v>526</v>
      </c>
      <c r="C340" s="9" t="s">
        <v>511</v>
      </c>
      <c r="D340" s="12">
        <v>166832</v>
      </c>
      <c r="E340" s="12">
        <v>11250</v>
      </c>
      <c r="F340" s="12">
        <v>11308</v>
      </c>
      <c r="G340" s="12">
        <v>10570</v>
      </c>
      <c r="H340" s="12">
        <v>10236</v>
      </c>
      <c r="I340" s="12">
        <v>24053</v>
      </c>
      <c r="J340" s="12">
        <v>24603</v>
      </c>
      <c r="K340" s="12">
        <v>22811</v>
      </c>
      <c r="L340" s="12">
        <v>21613</v>
      </c>
      <c r="M340" s="12">
        <v>16796</v>
      </c>
      <c r="N340" s="12">
        <v>9113</v>
      </c>
      <c r="O340" s="12">
        <v>4479</v>
      </c>
      <c r="P340" s="12">
        <v>59685</v>
      </c>
      <c r="Q340" s="12">
        <f>VLOOKUP(A340,'[1]RAIS_workers_2025-04-02T13_41_0'!$A:$C,3,0)</f>
        <v>389</v>
      </c>
      <c r="R340" s="12">
        <f>VLOOKUP(A340,'[2]RAIS_workers_2025-04-02T14_01_0'!$A:$C,3,0)</f>
        <v>2516</v>
      </c>
      <c r="S340" s="12">
        <f>VLOOKUP(A340,'[3]RAIS_workers_2025-04-02T14_32_3'!$A:$C,3,0)</f>
        <v>11697</v>
      </c>
      <c r="T340" s="70">
        <f>VLOOKUP(A340,[4]consulta3255115!$A:$D,3,0)</f>
        <v>1454.5895578275699</v>
      </c>
      <c r="U340" s="76">
        <v>0.57851774024630664</v>
      </c>
      <c r="V340" s="12">
        <v>27127</v>
      </c>
      <c r="W340" s="77">
        <v>2.2907814520598561E-3</v>
      </c>
      <c r="X340" s="12">
        <f>IFERROR(VLOOKUP(A340,[5]cnes_cnv_leiintbr173714187_32_1!$A:$C,3,0),0)</f>
        <v>0</v>
      </c>
      <c r="Y340" s="5">
        <f>IFERROR(VLOOKUP(A340,[6]cnes_cnv_leiintbr174300187_32_1!$A:$C,3,0),0)</f>
        <v>0</v>
      </c>
      <c r="Z340" s="12">
        <f>IFERROR(VLOOKUP(A340,[7]cnes_cnv_leiintbr175117187_32_1!$A:$C,3,0),0)</f>
        <v>0</v>
      </c>
      <c r="AA340" s="18">
        <f>IFERROR(VLOOKUP(A340,[8]cnes_cnv_leiintbr180027187_32_1!$A:$C,3,0),0)</f>
        <v>0</v>
      </c>
      <c r="AB340" s="72">
        <f t="shared" si="15"/>
        <v>423.859375</v>
      </c>
      <c r="AC340" s="12">
        <v>4268</v>
      </c>
      <c r="AD340" s="12">
        <v>1182</v>
      </c>
      <c r="AE340" s="12">
        <v>680</v>
      </c>
      <c r="AF340" s="12">
        <v>654</v>
      </c>
      <c r="AG340" s="12">
        <v>389</v>
      </c>
      <c r="AH340" s="19">
        <v>9.6133616322466864E-3</v>
      </c>
      <c r="AI340" s="12">
        <v>4</v>
      </c>
      <c r="AJ340" s="12">
        <f t="shared" si="16"/>
        <v>16</v>
      </c>
      <c r="AK340" s="12">
        <v>29</v>
      </c>
      <c r="AL340" s="5">
        <v>0</v>
      </c>
      <c r="AM340" s="5">
        <v>64</v>
      </c>
      <c r="AN340" s="72">
        <v>0.21122112211221122</v>
      </c>
      <c r="AO340" s="18">
        <v>0</v>
      </c>
      <c r="AP340" s="5">
        <f>IFERROR(VLOOKUP(A340,[9]cnes_cnv_leiintbr135436200_238_!$A:$E,5,0),0)</f>
        <v>12</v>
      </c>
      <c r="AQ340" s="5">
        <v>0</v>
      </c>
      <c r="AR340" s="5">
        <v>0</v>
      </c>
      <c r="AS340" s="5">
        <v>0</v>
      </c>
      <c r="AT340" s="5">
        <v>0</v>
      </c>
      <c r="AU340" s="5">
        <v>7</v>
      </c>
      <c r="AV340" s="5">
        <v>0</v>
      </c>
      <c r="AW340" s="5">
        <v>0</v>
      </c>
      <c r="AX340" s="5">
        <f t="shared" si="17"/>
        <v>0.27705627705627706</v>
      </c>
      <c r="AY340" s="12">
        <v>95</v>
      </c>
      <c r="AZ340" s="73">
        <v>0.23376623376623376</v>
      </c>
      <c r="BA340" s="12">
        <v>2457</v>
      </c>
      <c r="BB340" s="73">
        <v>0.13802686428902269</v>
      </c>
      <c r="BC340" s="12">
        <v>231</v>
      </c>
      <c r="BD340" s="12">
        <v>384</v>
      </c>
      <c r="BE340" s="12">
        <v>135</v>
      </c>
      <c r="BF340" s="12">
        <v>0</v>
      </c>
      <c r="BG340" s="12">
        <v>74</v>
      </c>
      <c r="BH340" s="12">
        <v>7</v>
      </c>
      <c r="BI340" s="12">
        <v>98</v>
      </c>
      <c r="BJ340" s="12">
        <v>8</v>
      </c>
      <c r="BK340" s="12">
        <v>4</v>
      </c>
      <c r="BL340" s="12">
        <v>74</v>
      </c>
      <c r="BM340" s="74">
        <v>0.80500000000000005</v>
      </c>
      <c r="BN340" s="72">
        <v>8.6956521739130608</v>
      </c>
      <c r="BO340" s="5">
        <v>0</v>
      </c>
    </row>
    <row r="341" spans="1:67">
      <c r="A341" s="9">
        <v>33006</v>
      </c>
      <c r="B341" s="9" t="s">
        <v>516</v>
      </c>
      <c r="C341" s="9" t="s">
        <v>511</v>
      </c>
      <c r="D341" s="12">
        <v>67122</v>
      </c>
      <c r="E341" s="12">
        <v>4343</v>
      </c>
      <c r="F341" s="12">
        <v>4370</v>
      </c>
      <c r="G341" s="12">
        <v>4015</v>
      </c>
      <c r="H341" s="12">
        <v>3982</v>
      </c>
      <c r="I341" s="12">
        <v>9228</v>
      </c>
      <c r="J341" s="12">
        <v>9702</v>
      </c>
      <c r="K341" s="12">
        <v>9320</v>
      </c>
      <c r="L341" s="12">
        <v>9013</v>
      </c>
      <c r="M341" s="12">
        <v>6968</v>
      </c>
      <c r="N341" s="12">
        <v>4053</v>
      </c>
      <c r="O341" s="12">
        <v>2128</v>
      </c>
      <c r="P341" s="12">
        <v>18585</v>
      </c>
      <c r="Q341" s="12">
        <f>VLOOKUP(A341,'[1]RAIS_workers_2025-04-02T13_41_0'!$A:$C,3,0)</f>
        <v>154</v>
      </c>
      <c r="R341" s="12">
        <f>VLOOKUP(A341,'[2]RAIS_workers_2025-04-02T14_01_0'!$A:$C,3,0)</f>
        <v>871</v>
      </c>
      <c r="S341" s="12">
        <f>VLOOKUP(A341,'[3]RAIS_workers_2025-04-02T14_32_3'!$A:$C,3,0)</f>
        <v>3876</v>
      </c>
      <c r="T341" s="70">
        <f>VLOOKUP(A341,[4]consulta3255115!$A:$D,3,0)</f>
        <v>1602.8499200532799</v>
      </c>
      <c r="U341" s="76">
        <v>0.36890498811978295</v>
      </c>
      <c r="V341" s="12">
        <v>10769</v>
      </c>
      <c r="W341" s="77">
        <v>7.9558217895919128E-3</v>
      </c>
      <c r="X341" s="12">
        <f>IFERROR(VLOOKUP(A341,[5]cnes_cnv_leiintbr173714187_32_1!$A:$C,3,0),0)</f>
        <v>0</v>
      </c>
      <c r="Y341" s="5">
        <f>IFERROR(VLOOKUP(A341,[6]cnes_cnv_leiintbr174300187_32_1!$A:$C,3,0),0)</f>
        <v>0</v>
      </c>
      <c r="Z341" s="12">
        <f>IFERROR(VLOOKUP(A341,[7]cnes_cnv_leiintbr175117187_32_1!$A:$C,3,0),0)</f>
        <v>0</v>
      </c>
      <c r="AA341" s="18">
        <f>IFERROR(VLOOKUP(A341,[8]cnes_cnv_leiintbr180027187_32_1!$A:$C,3,0),0)</f>
        <v>0</v>
      </c>
      <c r="AB341" s="72">
        <f t="shared" si="15"/>
        <v>717.93333333333328</v>
      </c>
      <c r="AC341" s="12">
        <v>1302</v>
      </c>
      <c r="AD341" s="12">
        <v>401</v>
      </c>
      <c r="AE341" s="12">
        <v>313</v>
      </c>
      <c r="AF341" s="12">
        <v>157</v>
      </c>
      <c r="AG341" s="12">
        <v>154</v>
      </c>
      <c r="AH341" s="19">
        <v>9.4445954418675981E-3</v>
      </c>
      <c r="AI341" s="12">
        <v>3</v>
      </c>
      <c r="AJ341" s="12">
        <f t="shared" si="16"/>
        <v>5</v>
      </c>
      <c r="AK341" s="12">
        <v>12</v>
      </c>
      <c r="AL341" s="5">
        <v>0</v>
      </c>
      <c r="AM341" s="5">
        <v>15</v>
      </c>
      <c r="AN341" s="72">
        <v>8.6206896551724144E-2</v>
      </c>
      <c r="AO341" s="18">
        <v>0</v>
      </c>
      <c r="AP341" s="5">
        <f>IFERROR(VLOOKUP(A341,[9]cnes_cnv_leiintbr135436200_238_!$A:$E,5,0),0)</f>
        <v>1</v>
      </c>
      <c r="AQ341" s="5">
        <v>0</v>
      </c>
      <c r="AR341" s="5">
        <v>0</v>
      </c>
      <c r="AS341" s="5">
        <v>0</v>
      </c>
      <c r="AT341" s="5">
        <v>0</v>
      </c>
      <c r="AU341" s="5">
        <v>11</v>
      </c>
      <c r="AV341" s="5">
        <v>0</v>
      </c>
      <c r="AW341" s="5">
        <v>0</v>
      </c>
      <c r="AX341" s="5">
        <f t="shared" si="17"/>
        <v>0.26315789473684209</v>
      </c>
      <c r="AY341" s="12">
        <v>18</v>
      </c>
      <c r="AZ341" s="71">
        <v>1</v>
      </c>
      <c r="BA341" s="12">
        <v>1039</v>
      </c>
      <c r="BB341" s="73">
        <v>0.33205128205128204</v>
      </c>
      <c r="BC341" s="12">
        <v>57</v>
      </c>
      <c r="BD341" s="12">
        <v>191</v>
      </c>
      <c r="BE341" s="12">
        <v>61</v>
      </c>
      <c r="BF341" s="12">
        <v>0</v>
      </c>
      <c r="BG341" s="12">
        <v>0</v>
      </c>
      <c r="BH341" s="12">
        <v>2</v>
      </c>
      <c r="BI341" s="12">
        <v>28</v>
      </c>
      <c r="BJ341" s="12">
        <v>2</v>
      </c>
      <c r="BK341" s="12">
        <v>1</v>
      </c>
      <c r="BL341" s="12">
        <v>24</v>
      </c>
      <c r="BM341" s="74">
        <v>0.8155</v>
      </c>
      <c r="BN341" s="72">
        <v>7.5148319050758152</v>
      </c>
      <c r="BO341" s="5">
        <v>0</v>
      </c>
    </row>
    <row r="342" spans="1:67">
      <c r="A342" s="9">
        <v>33007</v>
      </c>
      <c r="B342" s="9" t="s">
        <v>522</v>
      </c>
      <c r="C342" s="9" t="s">
        <v>511</v>
      </c>
      <c r="D342" s="12">
        <v>246715</v>
      </c>
      <c r="E342" s="12">
        <v>14406</v>
      </c>
      <c r="F342" s="12">
        <v>14492</v>
      </c>
      <c r="G342" s="12">
        <v>13737</v>
      </c>
      <c r="H342" s="12">
        <v>14465</v>
      </c>
      <c r="I342" s="12">
        <v>33605</v>
      </c>
      <c r="J342" s="12">
        <v>36189</v>
      </c>
      <c r="K342" s="12">
        <v>35688</v>
      </c>
      <c r="L342" s="12">
        <v>33744</v>
      </c>
      <c r="M342" s="12">
        <v>27113</v>
      </c>
      <c r="N342" s="12">
        <v>15492</v>
      </c>
      <c r="O342" s="12">
        <v>7784</v>
      </c>
      <c r="P342" s="12">
        <v>89064</v>
      </c>
      <c r="Q342" s="12">
        <f>VLOOKUP(A342,'[1]RAIS_workers_2025-04-02T13_41_0'!$A:$C,3,0)</f>
        <v>569</v>
      </c>
      <c r="R342" s="12">
        <f>VLOOKUP(A342,'[2]RAIS_workers_2025-04-02T14_01_0'!$A:$C,3,0)</f>
        <v>2768</v>
      </c>
      <c r="S342" s="12">
        <f>VLOOKUP(A342,'[3]RAIS_workers_2025-04-02T14_32_3'!$A:$C,3,0)</f>
        <v>13800</v>
      </c>
      <c r="T342" s="70">
        <f>VLOOKUP(A342,[4]consulta3255115!$A:$D,3,0)</f>
        <v>1455.87615408087</v>
      </c>
      <c r="U342" s="76">
        <v>0.50596103339807341</v>
      </c>
      <c r="V342" s="12">
        <v>55381</v>
      </c>
      <c r="W342" s="77">
        <v>2.3810844286691439E-2</v>
      </c>
      <c r="X342" s="12">
        <f>IFERROR(VLOOKUP(A342,[5]cnes_cnv_leiintbr173714187_32_1!$A:$C,3,0),0)</f>
        <v>34</v>
      </c>
      <c r="Y342" s="5">
        <f>IFERROR(VLOOKUP(A342,[6]cnes_cnv_leiintbr174300187_32_1!$A:$C,3,0),0)</f>
        <v>12</v>
      </c>
      <c r="Z342" s="12">
        <f>IFERROR(VLOOKUP(A342,[7]cnes_cnv_leiintbr175117187_32_1!$A:$C,3,0),0)</f>
        <v>11</v>
      </c>
      <c r="AA342" s="18">
        <f>IFERROR(VLOOKUP(A342,[8]cnes_cnv_leiintbr180027187_32_1!$A:$C,3,0),0)</f>
        <v>6</v>
      </c>
      <c r="AB342" s="72">
        <f t="shared" si="15"/>
        <v>321.98255813953489</v>
      </c>
      <c r="AC342" s="12">
        <v>4660</v>
      </c>
      <c r="AD342" s="12">
        <v>1312</v>
      </c>
      <c r="AE342" s="12">
        <v>821</v>
      </c>
      <c r="AF342" s="12">
        <v>635</v>
      </c>
      <c r="AG342" s="12">
        <v>569</v>
      </c>
      <c r="AH342" s="19">
        <v>8.7061968554054125E-3</v>
      </c>
      <c r="AI342" s="12">
        <v>4</v>
      </c>
      <c r="AJ342" s="12">
        <f t="shared" si="16"/>
        <v>43</v>
      </c>
      <c r="AK342" s="12">
        <v>125</v>
      </c>
      <c r="AL342" s="5">
        <v>0</v>
      </c>
      <c r="AM342" s="5">
        <v>172</v>
      </c>
      <c r="AN342" s="72">
        <v>0.26625386996904027</v>
      </c>
      <c r="AO342" s="18">
        <v>1</v>
      </c>
      <c r="AP342" s="5">
        <f>IFERROR(VLOOKUP(A342,[9]cnes_cnv_leiintbr135436200_238_!$A:$E,5,0),0)</f>
        <v>49</v>
      </c>
      <c r="AQ342" s="5">
        <v>4</v>
      </c>
      <c r="AR342" s="5">
        <v>1</v>
      </c>
      <c r="AS342" s="5">
        <v>5</v>
      </c>
      <c r="AT342" s="5">
        <v>1</v>
      </c>
      <c r="AU342" s="5">
        <v>47</v>
      </c>
      <c r="AV342" s="5">
        <v>3</v>
      </c>
      <c r="AW342" s="5">
        <v>0</v>
      </c>
      <c r="AX342" s="5">
        <f t="shared" si="17"/>
        <v>0.26179604261796041</v>
      </c>
      <c r="AY342" s="12">
        <v>250</v>
      </c>
      <c r="AZ342" s="73">
        <v>0.52439024390243905</v>
      </c>
      <c r="BA342" s="12">
        <v>3644</v>
      </c>
      <c r="BB342" s="73">
        <v>0.4535301156761069</v>
      </c>
      <c r="BC342" s="12">
        <v>657</v>
      </c>
      <c r="BD342" s="12">
        <v>530</v>
      </c>
      <c r="BE342" s="12">
        <v>331</v>
      </c>
      <c r="BF342" s="12">
        <v>0</v>
      </c>
      <c r="BG342" s="12">
        <v>20</v>
      </c>
      <c r="BH342" s="12">
        <v>12</v>
      </c>
      <c r="BI342" s="12">
        <v>126</v>
      </c>
      <c r="BJ342" s="12">
        <v>9</v>
      </c>
      <c r="BK342" s="12">
        <v>8</v>
      </c>
      <c r="BL342" s="12">
        <v>91</v>
      </c>
      <c r="BM342" s="74">
        <v>0.81025000000000014</v>
      </c>
      <c r="BN342" s="72">
        <v>9.6414073071718889</v>
      </c>
      <c r="BO342" s="5">
        <v>0</v>
      </c>
    </row>
    <row r="343" spans="1:67">
      <c r="A343" s="9">
        <v>33008</v>
      </c>
      <c r="B343" s="9" t="s">
        <v>523</v>
      </c>
      <c r="C343" s="9" t="s">
        <v>511</v>
      </c>
      <c r="D343" s="12">
        <v>30449</v>
      </c>
      <c r="E343" s="12">
        <v>1955</v>
      </c>
      <c r="F343" s="12">
        <v>1977</v>
      </c>
      <c r="G343" s="12">
        <v>1754</v>
      </c>
      <c r="H343" s="12">
        <v>1632</v>
      </c>
      <c r="I343" s="12">
        <v>3990</v>
      </c>
      <c r="J343" s="12">
        <v>4326</v>
      </c>
      <c r="K343" s="12">
        <v>4344</v>
      </c>
      <c r="L343" s="12">
        <v>4280</v>
      </c>
      <c r="M343" s="12">
        <v>3281</v>
      </c>
      <c r="N343" s="12">
        <v>1866</v>
      </c>
      <c r="O343" s="12">
        <v>1044</v>
      </c>
      <c r="P343" s="12">
        <v>5801</v>
      </c>
      <c r="Q343" s="12">
        <f>VLOOKUP(A343,'[1]RAIS_workers_2025-04-02T13_41_0'!$A:$C,3,0)</f>
        <v>40</v>
      </c>
      <c r="R343" s="12">
        <f>VLOOKUP(A343,'[2]RAIS_workers_2025-04-02T14_01_0'!$A:$C,3,0)</f>
        <v>312</v>
      </c>
      <c r="S343" s="12">
        <f>VLOOKUP(A343,'[3]RAIS_workers_2025-04-02T14_32_3'!$A:$C,3,0)</f>
        <v>1390</v>
      </c>
      <c r="T343" s="70">
        <f>VLOOKUP(A343,[4]consulta3255115!$A:$D,3,0)</f>
        <v>1401.1163276090001</v>
      </c>
      <c r="U343" s="76">
        <v>0.442638634002609</v>
      </c>
      <c r="V343" s="12">
        <v>2759</v>
      </c>
      <c r="W343" s="77">
        <v>0.22025652366209642</v>
      </c>
      <c r="X343" s="12">
        <f>IFERROR(VLOOKUP(A343,[5]cnes_cnv_leiintbr173714187_32_1!$A:$C,3,0),0)</f>
        <v>0</v>
      </c>
      <c r="Y343" s="5">
        <f>IFERROR(VLOOKUP(A343,[6]cnes_cnv_leiintbr174300187_32_1!$A:$C,3,0),0)</f>
        <v>0</v>
      </c>
      <c r="Z343" s="12">
        <f>IFERROR(VLOOKUP(A343,[7]cnes_cnv_leiintbr175117187_32_1!$A:$C,3,0),0)</f>
        <v>0</v>
      </c>
      <c r="AA343" s="18">
        <f>IFERROR(VLOOKUP(A343,[8]cnes_cnv_leiintbr180027187_32_1!$A:$C,3,0),0)</f>
        <v>0</v>
      </c>
      <c r="AB343" s="72">
        <f t="shared" si="15"/>
        <v>183.93333333333334</v>
      </c>
      <c r="AC343" s="12">
        <v>631</v>
      </c>
      <c r="AD343" s="12">
        <v>173</v>
      </c>
      <c r="AE343" s="12">
        <v>104</v>
      </c>
      <c r="AF343" s="12">
        <v>35</v>
      </c>
      <c r="AG343" s="12">
        <v>40</v>
      </c>
      <c r="AH343" s="19">
        <v>6.9416997443267903E-3</v>
      </c>
      <c r="AI343" s="12">
        <v>2</v>
      </c>
      <c r="AJ343" s="12">
        <f t="shared" si="16"/>
        <v>7.5</v>
      </c>
      <c r="AK343" s="12">
        <v>0</v>
      </c>
      <c r="AL343" s="5">
        <v>0</v>
      </c>
      <c r="AM343" s="5">
        <v>15</v>
      </c>
      <c r="AN343" s="72">
        <v>0.13761467889908258</v>
      </c>
      <c r="AO343" s="18">
        <v>0</v>
      </c>
      <c r="AP343" s="5">
        <f>IFERROR(VLOOKUP(A343,[9]cnes_cnv_leiintbr135436200_238_!$A:$E,5,0),0)</f>
        <v>3</v>
      </c>
      <c r="AQ343" s="5">
        <v>0</v>
      </c>
      <c r="AR343" s="5">
        <v>0</v>
      </c>
      <c r="AS343" s="5">
        <v>0</v>
      </c>
      <c r="AT343" s="5">
        <v>0</v>
      </c>
      <c r="AU343" s="5">
        <v>4</v>
      </c>
      <c r="AV343" s="5">
        <v>0</v>
      </c>
      <c r="AW343" s="5">
        <v>0</v>
      </c>
      <c r="AX343" s="5">
        <f t="shared" si="17"/>
        <v>0.68181818181818177</v>
      </c>
      <c r="AY343" s="12">
        <v>0</v>
      </c>
      <c r="AZ343" s="73">
        <v>0</v>
      </c>
      <c r="BA343" s="12">
        <v>395</v>
      </c>
      <c r="BB343" s="73">
        <v>0.28664495114006516</v>
      </c>
      <c r="BC343" s="12">
        <v>22</v>
      </c>
      <c r="BD343" s="12">
        <v>81</v>
      </c>
      <c r="BE343" s="12">
        <v>17</v>
      </c>
      <c r="BF343" s="12">
        <v>0</v>
      </c>
      <c r="BG343" s="12">
        <v>0</v>
      </c>
      <c r="BH343" s="12">
        <v>0</v>
      </c>
      <c r="BI343" s="12">
        <v>11</v>
      </c>
      <c r="BJ343" s="12">
        <v>1</v>
      </c>
      <c r="BK343" s="12">
        <v>0</v>
      </c>
      <c r="BL343" s="12">
        <v>10</v>
      </c>
      <c r="BM343" s="74">
        <v>0.79966666666666664</v>
      </c>
      <c r="BN343" s="72">
        <v>8.2092918358141596</v>
      </c>
      <c r="BO343" s="5">
        <v>0</v>
      </c>
    </row>
    <row r="344" spans="1:67">
      <c r="A344" s="9">
        <v>33009</v>
      </c>
      <c r="B344" s="9" t="s">
        <v>512</v>
      </c>
      <c r="C344" s="9" t="s">
        <v>511</v>
      </c>
      <c r="D344" s="12">
        <v>227168</v>
      </c>
      <c r="E344" s="12">
        <v>17822</v>
      </c>
      <c r="F344" s="12">
        <v>16928</v>
      </c>
      <c r="G344" s="12">
        <v>15171</v>
      </c>
      <c r="H344" s="12">
        <v>15197</v>
      </c>
      <c r="I344" s="12">
        <v>36322</v>
      </c>
      <c r="J344" s="12">
        <v>37522</v>
      </c>
      <c r="K344" s="12">
        <v>34425</v>
      </c>
      <c r="L344" s="12">
        <v>26369</v>
      </c>
      <c r="M344" s="12">
        <v>16756</v>
      </c>
      <c r="N344" s="12">
        <v>7411</v>
      </c>
      <c r="O344" s="12">
        <v>3245</v>
      </c>
      <c r="P344" s="12">
        <v>65246</v>
      </c>
      <c r="Q344" s="12">
        <f>VLOOKUP(A344,'[1]RAIS_workers_2025-04-02T13_41_0'!$A:$C,3,0)</f>
        <v>1540</v>
      </c>
      <c r="R344" s="12">
        <f>VLOOKUP(A344,'[2]RAIS_workers_2025-04-02T14_01_0'!$A:$C,3,0)</f>
        <v>6275</v>
      </c>
      <c r="S344" s="12">
        <f>VLOOKUP(A344,'[3]RAIS_workers_2025-04-02T14_32_3'!$A:$C,3,0)</f>
        <v>15501</v>
      </c>
      <c r="T344" s="70">
        <f>VLOOKUP(A344,[4]consulta3255115!$A:$D,3,0)</f>
        <v>2634.2931585245701</v>
      </c>
      <c r="U344" s="76">
        <v>0.56183787810399288</v>
      </c>
      <c r="V344" s="12">
        <v>65217</v>
      </c>
      <c r="W344" s="77">
        <v>0.10949116211020568</v>
      </c>
      <c r="X344" s="12">
        <f>IFERROR(VLOOKUP(A344,[5]cnes_cnv_leiintbr173714187_32_1!$A:$C,3,0),0)</f>
        <v>0</v>
      </c>
      <c r="Y344" s="5">
        <f>IFERROR(VLOOKUP(A344,[6]cnes_cnv_leiintbr174300187_32_1!$A:$C,3,0),0)</f>
        <v>0</v>
      </c>
      <c r="Z344" s="12">
        <f>IFERROR(VLOOKUP(A344,[7]cnes_cnv_leiintbr175117187_32_1!$A:$C,3,0),0)</f>
        <v>0</v>
      </c>
      <c r="AA344" s="18">
        <f>IFERROR(VLOOKUP(A344,[8]cnes_cnv_leiintbr180027187_32_1!$A:$C,3,0),0)</f>
        <v>0</v>
      </c>
      <c r="AB344" s="72">
        <f t="shared" si="15"/>
        <v>5434.75</v>
      </c>
      <c r="AC344" s="12">
        <v>8102</v>
      </c>
      <c r="AD344" s="12">
        <v>2965</v>
      </c>
      <c r="AE344" s="12">
        <v>1777</v>
      </c>
      <c r="AF344" s="12">
        <v>1533</v>
      </c>
      <c r="AG344" s="12">
        <v>1540</v>
      </c>
      <c r="AH344" s="19">
        <v>2.679331770365212E-2</v>
      </c>
      <c r="AI344" s="12">
        <v>3</v>
      </c>
      <c r="AJ344" s="12">
        <f t="shared" si="16"/>
        <v>4</v>
      </c>
      <c r="AK344" s="12">
        <v>139</v>
      </c>
      <c r="AL344" s="5">
        <v>1</v>
      </c>
      <c r="AM344" s="5">
        <v>12</v>
      </c>
      <c r="AN344" s="72">
        <v>5.5045871559633031E-2</v>
      </c>
      <c r="AO344" s="18">
        <v>0</v>
      </c>
      <c r="AP344" s="5">
        <f>IFERROR(VLOOKUP(A344,[9]cnes_cnv_leiintbr135436200_238_!$A:$E,5,0),0)</f>
        <v>1</v>
      </c>
      <c r="AQ344" s="5">
        <v>0</v>
      </c>
      <c r="AR344" s="5">
        <v>0</v>
      </c>
      <c r="AS344" s="5">
        <v>0</v>
      </c>
      <c r="AT344" s="5">
        <v>0</v>
      </c>
      <c r="AU344" s="5">
        <v>4</v>
      </c>
      <c r="AV344" s="5">
        <v>0</v>
      </c>
      <c r="AW344" s="5">
        <v>0</v>
      </c>
      <c r="AX344" s="5">
        <f t="shared" si="17"/>
        <v>1.9386106623586429E-2</v>
      </c>
      <c r="AY344" s="12">
        <v>13</v>
      </c>
      <c r="AZ344" s="73">
        <v>0.625</v>
      </c>
      <c r="BA344" s="12">
        <v>3157</v>
      </c>
      <c r="BB344" s="73">
        <v>0.5880281690140845</v>
      </c>
      <c r="BC344" s="12">
        <v>619</v>
      </c>
      <c r="BD344" s="12">
        <v>473</v>
      </c>
      <c r="BE344" s="12">
        <v>104</v>
      </c>
      <c r="BF344" s="12">
        <v>0</v>
      </c>
      <c r="BG344" s="12">
        <v>33</v>
      </c>
      <c r="BH344" s="12">
        <v>8</v>
      </c>
      <c r="BI344" s="12">
        <v>122</v>
      </c>
      <c r="BJ344" s="12">
        <v>13</v>
      </c>
      <c r="BK344" s="12">
        <v>6</v>
      </c>
      <c r="BL344" s="12">
        <v>81</v>
      </c>
      <c r="BM344" s="74">
        <v>0.81933333333333336</v>
      </c>
      <c r="BN344" s="72">
        <v>9.8793026374608832</v>
      </c>
      <c r="BO344" s="5">
        <v>2</v>
      </c>
    </row>
    <row r="345" spans="1:67">
      <c r="A345" s="9">
        <v>33010</v>
      </c>
      <c r="B345" s="9" t="s">
        <v>519</v>
      </c>
      <c r="C345" s="9" t="s">
        <v>511</v>
      </c>
      <c r="D345" s="12">
        <v>664911</v>
      </c>
      <c r="E345" s="12">
        <v>46029</v>
      </c>
      <c r="F345" s="12">
        <v>44650</v>
      </c>
      <c r="G345" s="12">
        <v>40071</v>
      </c>
      <c r="H345" s="12">
        <v>41008</v>
      </c>
      <c r="I345" s="12">
        <v>100273</v>
      </c>
      <c r="J345" s="12">
        <v>96056</v>
      </c>
      <c r="K345" s="12">
        <v>92426</v>
      </c>
      <c r="L345" s="12">
        <v>87965</v>
      </c>
      <c r="M345" s="12">
        <v>66050</v>
      </c>
      <c r="N345" s="12">
        <v>34713</v>
      </c>
      <c r="O345" s="12">
        <v>15670</v>
      </c>
      <c r="P345" s="12">
        <v>202554</v>
      </c>
      <c r="Q345" s="12">
        <f>VLOOKUP(A345,'[1]RAIS_workers_2025-04-02T13_41_0'!$A:$C,3,0)</f>
        <v>1835</v>
      </c>
      <c r="R345" s="12">
        <f>VLOOKUP(A345,'[2]RAIS_workers_2025-04-02T14_01_0'!$A:$C,3,0)</f>
        <v>11175</v>
      </c>
      <c r="S345" s="12">
        <f>VLOOKUP(A345,'[3]RAIS_workers_2025-04-02T14_32_3'!$A:$C,3,0)</f>
        <v>34025</v>
      </c>
      <c r="T345" s="70">
        <f>VLOOKUP(A345,[4]consulta3255115!$A:$D,3,0)</f>
        <v>1699.7553265240099</v>
      </c>
      <c r="U345" s="76">
        <v>0.26108974416289987</v>
      </c>
      <c r="V345" s="12">
        <v>112403</v>
      </c>
      <c r="W345" s="77">
        <v>6.3123646303284819E-2</v>
      </c>
      <c r="X345" s="12">
        <f>IFERROR(VLOOKUP(A345,[5]cnes_cnv_leiintbr173714187_32_1!$A:$C,3,0),0)</f>
        <v>6</v>
      </c>
      <c r="Y345" s="5">
        <f>IFERROR(VLOOKUP(A345,[6]cnes_cnv_leiintbr174300187_32_1!$A:$C,3,0),0)</f>
        <v>7</v>
      </c>
      <c r="Z345" s="12">
        <f>IFERROR(VLOOKUP(A345,[7]cnes_cnv_leiintbr175117187_32_1!$A:$C,3,0),0)</f>
        <v>12</v>
      </c>
      <c r="AA345" s="18">
        <f>IFERROR(VLOOKUP(A345,[8]cnes_cnv_leiintbr180027187_32_1!$A:$C,3,0),0)</f>
        <v>9</v>
      </c>
      <c r="AB345" s="72">
        <f t="shared" si="15"/>
        <v>517.9861751152074</v>
      </c>
      <c r="AC345" s="12">
        <v>13360</v>
      </c>
      <c r="AD345" s="12">
        <v>4856</v>
      </c>
      <c r="AE345" s="12">
        <v>3392</v>
      </c>
      <c r="AF345" s="12">
        <v>2927</v>
      </c>
      <c r="AG345" s="12">
        <v>1835</v>
      </c>
      <c r="AH345" s="19">
        <v>1.9139186766899074E-2</v>
      </c>
      <c r="AI345" s="12">
        <v>11</v>
      </c>
      <c r="AJ345" s="12">
        <f t="shared" si="16"/>
        <v>19.727272727272727</v>
      </c>
      <c r="AK345" s="12">
        <v>337</v>
      </c>
      <c r="AL345" s="5">
        <v>7</v>
      </c>
      <c r="AM345" s="5">
        <v>217</v>
      </c>
      <c r="AN345" s="72">
        <v>0.22842105263157894</v>
      </c>
      <c r="AO345" s="18">
        <v>12</v>
      </c>
      <c r="AP345" s="5">
        <f>IFERROR(VLOOKUP(A345,[9]cnes_cnv_leiintbr135436200_238_!$A:$E,5,0),0)</f>
        <v>62</v>
      </c>
      <c r="AQ345" s="5">
        <v>3</v>
      </c>
      <c r="AR345" s="5">
        <v>1</v>
      </c>
      <c r="AS345" s="5">
        <v>9</v>
      </c>
      <c r="AT345" s="5">
        <v>7</v>
      </c>
      <c r="AU345" s="5">
        <v>34</v>
      </c>
      <c r="AV345" s="5">
        <v>0</v>
      </c>
      <c r="AW345" s="5">
        <v>2</v>
      </c>
      <c r="AX345" s="5">
        <f t="shared" si="17"/>
        <v>8.1395348837209308E-2</v>
      </c>
      <c r="AY345" s="12">
        <v>329</v>
      </c>
      <c r="AZ345" s="73">
        <v>3.0487804878048782E-3</v>
      </c>
      <c r="BA345" s="12">
        <v>13621</v>
      </c>
      <c r="BB345" s="73">
        <v>0.92986681779540947</v>
      </c>
      <c r="BC345" s="12">
        <v>2666</v>
      </c>
      <c r="BD345" s="12">
        <v>2557</v>
      </c>
      <c r="BE345" s="12">
        <v>678</v>
      </c>
      <c r="BF345" s="12">
        <v>0</v>
      </c>
      <c r="BG345" s="12">
        <v>77</v>
      </c>
      <c r="BH345" s="12">
        <v>29</v>
      </c>
      <c r="BI345" s="12">
        <v>273</v>
      </c>
      <c r="BJ345" s="12">
        <v>35</v>
      </c>
      <c r="BK345" s="12">
        <v>17</v>
      </c>
      <c r="BL345" s="12">
        <v>233</v>
      </c>
      <c r="BM345" s="74">
        <v>0.8214285714285714</v>
      </c>
      <c r="BN345" s="72">
        <v>10.598191959992327</v>
      </c>
      <c r="BO345" s="5">
        <v>5</v>
      </c>
    </row>
    <row r="346" spans="1:67">
      <c r="A346" s="9">
        <v>33011</v>
      </c>
      <c r="B346" s="9" t="s">
        <v>527</v>
      </c>
      <c r="C346" s="9" t="s">
        <v>511</v>
      </c>
      <c r="D346" s="12">
        <v>734576</v>
      </c>
      <c r="E346" s="12">
        <v>45547</v>
      </c>
      <c r="F346" s="12">
        <v>45501</v>
      </c>
      <c r="G346" s="12">
        <v>43170</v>
      </c>
      <c r="H346" s="12">
        <v>43959</v>
      </c>
      <c r="I346" s="12">
        <v>105587</v>
      </c>
      <c r="J346" s="12">
        <v>113529</v>
      </c>
      <c r="K346" s="12">
        <v>104694</v>
      </c>
      <c r="L346" s="12">
        <v>95525</v>
      </c>
      <c r="M346" s="12">
        <v>78267</v>
      </c>
      <c r="N346" s="12">
        <v>40245</v>
      </c>
      <c r="O346" s="12">
        <v>18552</v>
      </c>
      <c r="P346" s="12">
        <v>273191</v>
      </c>
      <c r="Q346" s="12">
        <f>VLOOKUP(A346,'[1]RAIS_workers_2025-04-02T13_41_0'!$A:$C,3,0)</f>
        <v>2847</v>
      </c>
      <c r="R346" s="12">
        <f>VLOOKUP(A346,'[2]RAIS_workers_2025-04-02T14_01_0'!$A:$C,3,0)</f>
        <v>14315</v>
      </c>
      <c r="S346" s="12">
        <f>VLOOKUP(A346,'[3]RAIS_workers_2025-04-02T14_32_3'!$A:$C,3,0)</f>
        <v>64650</v>
      </c>
      <c r="T346" s="70">
        <f>VLOOKUP(A346,[4]consulta3255115!$A:$D,3,0)</f>
        <v>1981.2202272885199</v>
      </c>
      <c r="U346" s="76">
        <v>0.41837017454291919</v>
      </c>
      <c r="V346" s="12">
        <v>238523</v>
      </c>
      <c r="W346" s="77">
        <v>-6.3528960874491766E-3</v>
      </c>
      <c r="X346" s="12">
        <f>IFERROR(VLOOKUP(A346,[5]cnes_cnv_leiintbr173714187_32_1!$A:$C,3,0),0)</f>
        <v>12</v>
      </c>
      <c r="Y346" s="5">
        <f>IFERROR(VLOOKUP(A346,[6]cnes_cnv_leiintbr174300187_32_1!$A:$C,3,0),0)</f>
        <v>13</v>
      </c>
      <c r="Z346" s="12">
        <f>IFERROR(VLOOKUP(A346,[7]cnes_cnv_leiintbr175117187_32_1!$A:$C,3,0),0)</f>
        <v>3</v>
      </c>
      <c r="AA346" s="18">
        <f>IFERROR(VLOOKUP(A346,[8]cnes_cnv_leiintbr180027187_32_1!$A:$C,3,0),0)</f>
        <v>11</v>
      </c>
      <c r="AB346" s="72">
        <f t="shared" si="15"/>
        <v>324.08016304347825</v>
      </c>
      <c r="AC346" s="12">
        <v>22306</v>
      </c>
      <c r="AD346" s="12">
        <v>6709</v>
      </c>
      <c r="AE346" s="12">
        <v>4654</v>
      </c>
      <c r="AF346" s="12">
        <v>2952</v>
      </c>
      <c r="AG346" s="12">
        <v>2847</v>
      </c>
      <c r="AH346" s="19">
        <v>1.0189343058587541E-2</v>
      </c>
      <c r="AI346" s="12">
        <v>26</v>
      </c>
      <c r="AJ346" s="12">
        <f t="shared" si="16"/>
        <v>28.307692307692307</v>
      </c>
      <c r="AK346" s="12">
        <v>361</v>
      </c>
      <c r="AL346" s="5">
        <v>5</v>
      </c>
      <c r="AM346" s="5">
        <v>736</v>
      </c>
      <c r="AN346" s="72">
        <v>0.40395170142700332</v>
      </c>
      <c r="AO346" s="18">
        <v>3</v>
      </c>
      <c r="AP346" s="5">
        <f>IFERROR(VLOOKUP(A346,[9]cnes_cnv_leiintbr135436200_238_!$A:$E,5,0),0)</f>
        <v>163</v>
      </c>
      <c r="AQ346" s="5">
        <v>7</v>
      </c>
      <c r="AR346" s="5">
        <v>5</v>
      </c>
      <c r="AS346" s="5">
        <v>6</v>
      </c>
      <c r="AT346" s="5">
        <v>18</v>
      </c>
      <c r="AU346" s="5">
        <v>244</v>
      </c>
      <c r="AV346" s="5">
        <v>5</v>
      </c>
      <c r="AW346" s="5">
        <v>7</v>
      </c>
      <c r="AX346" s="5">
        <f t="shared" si="17"/>
        <v>0.49595687331536387</v>
      </c>
      <c r="AY346" s="12">
        <v>808</v>
      </c>
      <c r="AZ346" s="73">
        <v>-3.0180225649707498E-4</v>
      </c>
      <c r="BA346" s="12">
        <v>12060</v>
      </c>
      <c r="BB346" s="73">
        <v>0.22635753508236731</v>
      </c>
      <c r="BC346" s="12">
        <v>1484</v>
      </c>
      <c r="BD346" s="12">
        <v>2742</v>
      </c>
      <c r="BE346" s="12">
        <v>522</v>
      </c>
      <c r="BF346" s="12">
        <v>119</v>
      </c>
      <c r="BG346" s="12">
        <v>192</v>
      </c>
      <c r="BH346" s="12">
        <v>36</v>
      </c>
      <c r="BI346" s="12">
        <v>544</v>
      </c>
      <c r="BJ346" s="12">
        <v>34</v>
      </c>
      <c r="BK346" s="12">
        <v>22</v>
      </c>
      <c r="BL346" s="12">
        <v>274</v>
      </c>
      <c r="BM346" s="74">
        <v>0.81722222222222229</v>
      </c>
      <c r="BN346" s="72">
        <v>8.1935863489261678</v>
      </c>
      <c r="BO346" s="5">
        <v>2</v>
      </c>
    </row>
    <row r="347" spans="1:67">
      <c r="A347" s="9">
        <v>33012</v>
      </c>
      <c r="B347" s="9" t="s">
        <v>514</v>
      </c>
      <c r="C347" s="9" t="s">
        <v>511</v>
      </c>
      <c r="D347" s="12">
        <v>187742</v>
      </c>
      <c r="E347" s="12">
        <v>11743</v>
      </c>
      <c r="F347" s="12">
        <v>11692</v>
      </c>
      <c r="G347" s="12">
        <v>11021</v>
      </c>
      <c r="H347" s="12">
        <v>11344</v>
      </c>
      <c r="I347" s="12">
        <v>26421</v>
      </c>
      <c r="J347" s="12">
        <v>27340</v>
      </c>
      <c r="K347" s="12">
        <v>25859</v>
      </c>
      <c r="L347" s="12">
        <v>24640</v>
      </c>
      <c r="M347" s="12">
        <v>20426</v>
      </c>
      <c r="N347" s="12">
        <v>11357</v>
      </c>
      <c r="O347" s="12">
        <v>5899</v>
      </c>
      <c r="P347" s="12">
        <v>46898</v>
      </c>
      <c r="Q347" s="12">
        <f>VLOOKUP(A347,'[1]RAIS_workers_2025-04-02T13_41_0'!$A:$C,3,0)</f>
        <v>346</v>
      </c>
      <c r="R347" s="12">
        <f>VLOOKUP(A347,'[2]RAIS_workers_2025-04-02T14_01_0'!$A:$C,3,0)</f>
        <v>1588</v>
      </c>
      <c r="S347" s="12">
        <f>VLOOKUP(A347,'[3]RAIS_workers_2025-04-02T14_32_3'!$A:$C,3,0)</f>
        <v>9051</v>
      </c>
      <c r="T347" s="70">
        <f>VLOOKUP(A347,[4]consulta3255115!$A:$D,3,0)</f>
        <v>1469.36087178096</v>
      </c>
      <c r="U347" s="76">
        <v>0.53801326673180694</v>
      </c>
      <c r="V347" s="12">
        <v>30216</v>
      </c>
      <c r="W347" s="77">
        <v>-1.0641432828001703E-2</v>
      </c>
      <c r="X347" s="12">
        <f>IFERROR(VLOOKUP(A347,[5]cnes_cnv_leiintbr173714187_32_1!$A:$C,3,0),0)</f>
        <v>0</v>
      </c>
      <c r="Y347" s="5">
        <f>IFERROR(VLOOKUP(A347,[6]cnes_cnv_leiintbr174300187_32_1!$A:$C,3,0),0)</f>
        <v>1</v>
      </c>
      <c r="Z347" s="12">
        <f>IFERROR(VLOOKUP(A347,[7]cnes_cnv_leiintbr175117187_32_1!$A:$C,3,0),0)</f>
        <v>0</v>
      </c>
      <c r="AA347" s="18">
        <f>IFERROR(VLOOKUP(A347,[8]cnes_cnv_leiintbr180027187_32_1!$A:$C,3,0),0)</f>
        <v>0</v>
      </c>
      <c r="AB347" s="72">
        <f t="shared" si="15"/>
        <v>408.32432432432432</v>
      </c>
      <c r="AC347" s="12">
        <v>3362</v>
      </c>
      <c r="AD347" s="12">
        <v>673</v>
      </c>
      <c r="AE347" s="12">
        <v>547</v>
      </c>
      <c r="AF347" s="12">
        <v>368</v>
      </c>
      <c r="AG347" s="12">
        <v>346</v>
      </c>
      <c r="AH347" s="19">
        <v>9.6299813363640574E-3</v>
      </c>
      <c r="AI347" s="12">
        <v>10</v>
      </c>
      <c r="AJ347" s="12">
        <f t="shared" si="16"/>
        <v>7.4</v>
      </c>
      <c r="AK347" s="12">
        <v>24</v>
      </c>
      <c r="AL347" s="5">
        <v>0</v>
      </c>
      <c r="AM347" s="5">
        <v>74</v>
      </c>
      <c r="AN347" s="72">
        <v>0.1182108626198083</v>
      </c>
      <c r="AO347" s="18">
        <v>0</v>
      </c>
      <c r="AP347" s="5">
        <f>IFERROR(VLOOKUP(A347,[9]cnes_cnv_leiintbr135436200_238_!$A:$E,5,0),0)</f>
        <v>25</v>
      </c>
      <c r="AQ347" s="5">
        <v>0</v>
      </c>
      <c r="AR347" s="5">
        <v>0</v>
      </c>
      <c r="AS347" s="5">
        <v>0</v>
      </c>
      <c r="AT347" s="5">
        <v>0</v>
      </c>
      <c r="AU347" s="5">
        <v>39</v>
      </c>
      <c r="AV347" s="5">
        <v>0</v>
      </c>
      <c r="AW347" s="5">
        <v>0</v>
      </c>
      <c r="AX347" s="5">
        <f t="shared" si="17"/>
        <v>0.25783972125435539</v>
      </c>
      <c r="AY347" s="12">
        <v>126</v>
      </c>
      <c r="AZ347" s="73">
        <v>0.27272727272727271</v>
      </c>
      <c r="BA347" s="12">
        <v>2070</v>
      </c>
      <c r="BB347" s="73">
        <v>0.28332300061996279</v>
      </c>
      <c r="BC347" s="12">
        <v>287</v>
      </c>
      <c r="BD347" s="12">
        <v>517</v>
      </c>
      <c r="BE347" s="12">
        <v>164</v>
      </c>
      <c r="BF347" s="12">
        <v>148</v>
      </c>
      <c r="BG347" s="12">
        <v>30</v>
      </c>
      <c r="BH347" s="12">
        <v>6</v>
      </c>
      <c r="BI347" s="12">
        <v>65</v>
      </c>
      <c r="BJ347" s="12">
        <v>7</v>
      </c>
      <c r="BK347" s="12">
        <v>2</v>
      </c>
      <c r="BL347" s="12">
        <v>48</v>
      </c>
      <c r="BM347" s="74">
        <v>0.82966666666666666</v>
      </c>
      <c r="BN347" s="72">
        <v>13.394077448747165</v>
      </c>
      <c r="BO347" s="5">
        <v>2</v>
      </c>
    </row>
    <row r="348" spans="1:67">
      <c r="A348" s="9">
        <v>33013</v>
      </c>
      <c r="B348" s="9" t="s">
        <v>513</v>
      </c>
      <c r="C348" s="9" t="s">
        <v>511</v>
      </c>
      <c r="D348" s="12">
        <v>254346</v>
      </c>
      <c r="E348" s="12">
        <v>19172</v>
      </c>
      <c r="F348" s="12">
        <v>18372</v>
      </c>
      <c r="G348" s="12">
        <v>16548</v>
      </c>
      <c r="H348" s="12">
        <v>17840</v>
      </c>
      <c r="I348" s="12">
        <v>42345</v>
      </c>
      <c r="J348" s="12">
        <v>41749</v>
      </c>
      <c r="K348" s="12">
        <v>37175</v>
      </c>
      <c r="L348" s="12">
        <v>28604</v>
      </c>
      <c r="M348" s="12">
        <v>19726</v>
      </c>
      <c r="N348" s="12">
        <v>9260</v>
      </c>
      <c r="O348" s="12">
        <v>3555</v>
      </c>
      <c r="P348" s="12">
        <v>72024</v>
      </c>
      <c r="Q348" s="12">
        <f>VLOOKUP(A348,'[1]RAIS_workers_2025-04-02T13_41_0'!$A:$C,3,0)</f>
        <v>1339</v>
      </c>
      <c r="R348" s="12">
        <f>VLOOKUP(A348,'[2]RAIS_workers_2025-04-02T14_01_0'!$A:$C,3,0)</f>
        <v>6160</v>
      </c>
      <c r="S348" s="12">
        <f>VLOOKUP(A348,'[3]RAIS_workers_2025-04-02T14_32_3'!$A:$C,3,0)</f>
        <v>17665</v>
      </c>
      <c r="T348" s="70">
        <f>VLOOKUP(A348,[4]consulta3255115!$A:$D,3,0)</f>
        <v>2900.5661871826001</v>
      </c>
      <c r="U348" s="76">
        <v>0.23656733303035044</v>
      </c>
      <c r="V348" s="12">
        <v>45565</v>
      </c>
      <c r="W348" s="77">
        <v>0.12907622162751511</v>
      </c>
      <c r="X348" s="12">
        <f>IFERROR(VLOOKUP(A348,[5]cnes_cnv_leiintbr173714187_32_1!$A:$C,3,0),0)</f>
        <v>3</v>
      </c>
      <c r="Y348" s="5">
        <f>IFERROR(VLOOKUP(A348,[6]cnes_cnv_leiintbr174300187_32_1!$A:$C,3,0),0)</f>
        <v>2</v>
      </c>
      <c r="Z348" s="12">
        <f>IFERROR(VLOOKUP(A348,[7]cnes_cnv_leiintbr175117187_32_1!$A:$C,3,0),0)</f>
        <v>1</v>
      </c>
      <c r="AA348" s="18">
        <f>IFERROR(VLOOKUP(A348,[8]cnes_cnv_leiintbr180027187_32_1!$A:$C,3,0),0)</f>
        <v>2</v>
      </c>
      <c r="AB348" s="72">
        <f t="shared" si="15"/>
        <v>1231.4864864864865</v>
      </c>
      <c r="AC348" s="12">
        <v>9418</v>
      </c>
      <c r="AD348" s="12">
        <v>2614</v>
      </c>
      <c r="AE348" s="12">
        <v>1859</v>
      </c>
      <c r="AF348" s="12">
        <v>1687</v>
      </c>
      <c r="AG348" s="12">
        <v>1339</v>
      </c>
      <c r="AH348" s="19">
        <v>1.881339961616546E-2</v>
      </c>
      <c r="AI348" s="12">
        <v>4</v>
      </c>
      <c r="AJ348" s="12">
        <f t="shared" si="16"/>
        <v>9.25</v>
      </c>
      <c r="AK348" s="12">
        <v>65</v>
      </c>
      <c r="AL348" s="5">
        <v>0</v>
      </c>
      <c r="AM348" s="5">
        <v>37</v>
      </c>
      <c r="AN348" s="72">
        <v>0.12457912457912458</v>
      </c>
      <c r="AO348" s="18">
        <v>0</v>
      </c>
      <c r="AP348" s="5">
        <f>IFERROR(VLOOKUP(A348,[9]cnes_cnv_leiintbr135436200_238_!$A:$E,5,0),0)</f>
        <v>4</v>
      </c>
      <c r="AQ348" s="5">
        <v>0</v>
      </c>
      <c r="AR348" s="5">
        <v>0</v>
      </c>
      <c r="AS348" s="5">
        <v>2</v>
      </c>
      <c r="AT348" s="5">
        <v>0</v>
      </c>
      <c r="AU348" s="5">
        <v>6</v>
      </c>
      <c r="AV348" s="5">
        <v>0</v>
      </c>
      <c r="AW348" s="5">
        <v>0</v>
      </c>
      <c r="AX348" s="5">
        <f t="shared" si="17"/>
        <v>5.745341614906832E-2</v>
      </c>
      <c r="AY348" s="12">
        <v>19</v>
      </c>
      <c r="AZ348" s="73">
        <v>0.58333333333333337</v>
      </c>
      <c r="BA348" s="12">
        <v>3657</v>
      </c>
      <c r="BB348" s="73">
        <v>7.1805392731535758E-2</v>
      </c>
      <c r="BC348" s="12">
        <v>644</v>
      </c>
      <c r="BD348" s="12">
        <v>705</v>
      </c>
      <c r="BE348" s="12">
        <v>414</v>
      </c>
      <c r="BF348" s="12">
        <v>73</v>
      </c>
      <c r="BG348" s="12">
        <v>13</v>
      </c>
      <c r="BH348" s="12">
        <v>11</v>
      </c>
      <c r="BI348" s="12">
        <v>182</v>
      </c>
      <c r="BJ348" s="12">
        <v>8</v>
      </c>
      <c r="BK348" s="12">
        <v>4</v>
      </c>
      <c r="BL348" s="12">
        <v>84</v>
      </c>
      <c r="BM348" s="74">
        <v>0.84399999999999997</v>
      </c>
      <c r="BN348" s="72">
        <v>11.862160371106697</v>
      </c>
      <c r="BO348" s="5">
        <v>3</v>
      </c>
    </row>
    <row r="349" spans="1:67">
      <c r="A349" s="9">
        <v>33014</v>
      </c>
      <c r="B349" s="9" t="s">
        <v>528</v>
      </c>
      <c r="C349" s="9" t="s">
        <v>511</v>
      </c>
      <c r="D349" s="12">
        <v>176738</v>
      </c>
      <c r="E349" s="12">
        <v>9929</v>
      </c>
      <c r="F349" s="12">
        <v>10035</v>
      </c>
      <c r="G349" s="12">
        <v>9451</v>
      </c>
      <c r="H349" s="12">
        <v>10067</v>
      </c>
      <c r="I349" s="12">
        <v>26309</v>
      </c>
      <c r="J349" s="12">
        <v>27407</v>
      </c>
      <c r="K349" s="12">
        <v>25262</v>
      </c>
      <c r="L349" s="12">
        <v>24354</v>
      </c>
      <c r="M349" s="12">
        <v>18509</v>
      </c>
      <c r="N349" s="12">
        <v>10140</v>
      </c>
      <c r="O349" s="12">
        <v>5275</v>
      </c>
      <c r="P349" s="12">
        <v>40745</v>
      </c>
      <c r="Q349" s="12">
        <f>VLOOKUP(A349,'[1]RAIS_workers_2025-04-02T13_41_0'!$A:$C,3,0)</f>
        <v>327</v>
      </c>
      <c r="R349" s="12">
        <f>VLOOKUP(A349,'[2]RAIS_workers_2025-04-02T14_01_0'!$A:$C,3,0)</f>
        <v>1610</v>
      </c>
      <c r="S349" s="12">
        <f>VLOOKUP(A349,'[3]RAIS_workers_2025-04-02T14_32_3'!$A:$C,3,0)</f>
        <v>8329</v>
      </c>
      <c r="T349" s="70">
        <f>VLOOKUP(A349,[4]consulta3255115!$A:$D,3,0)</f>
        <v>1451.97918374091</v>
      </c>
      <c r="U349" s="76">
        <v>0.53552791197398453</v>
      </c>
      <c r="V349" s="12">
        <v>18513</v>
      </c>
      <c r="W349" s="77">
        <v>2.4685891404217633E-2</v>
      </c>
      <c r="X349" s="12">
        <f>IFERROR(VLOOKUP(A349,[5]cnes_cnv_leiintbr173714187_32_1!$A:$C,3,0),0)</f>
        <v>0</v>
      </c>
      <c r="Y349" s="5">
        <f>IFERROR(VLOOKUP(A349,[6]cnes_cnv_leiintbr174300187_32_1!$A:$C,3,0),0)</f>
        <v>0</v>
      </c>
      <c r="Z349" s="12">
        <f>IFERROR(VLOOKUP(A349,[7]cnes_cnv_leiintbr175117187_32_1!$A:$C,3,0),0)</f>
        <v>12</v>
      </c>
      <c r="AA349" s="18">
        <f>IFERROR(VLOOKUP(A349,[8]cnes_cnv_leiintbr180027187_32_1!$A:$C,3,0),0)</f>
        <v>0</v>
      </c>
      <c r="AB349" s="72">
        <f t="shared" si="15"/>
        <v>240.42857142857142</v>
      </c>
      <c r="AC349" s="12">
        <v>3206</v>
      </c>
      <c r="AD349" s="12">
        <v>834</v>
      </c>
      <c r="AE349" s="12">
        <v>449</v>
      </c>
      <c r="AF349" s="12">
        <v>327</v>
      </c>
      <c r="AG349" s="12">
        <v>327</v>
      </c>
      <c r="AH349" s="19">
        <v>1.0097764000949638E-2</v>
      </c>
      <c r="AI349" s="12">
        <v>6</v>
      </c>
      <c r="AJ349" s="12">
        <f t="shared" si="16"/>
        <v>12.833333333333334</v>
      </c>
      <c r="AK349" s="12">
        <v>9</v>
      </c>
      <c r="AL349" s="5">
        <v>0</v>
      </c>
      <c r="AM349" s="5">
        <v>77</v>
      </c>
      <c r="AN349" s="72">
        <v>0.11613876319758673</v>
      </c>
      <c r="AO349" s="18">
        <v>0</v>
      </c>
      <c r="AP349" s="5">
        <f>IFERROR(VLOOKUP(A349,[9]cnes_cnv_leiintbr135436200_238_!$A:$E,5,0),0)</f>
        <v>10</v>
      </c>
      <c r="AQ349" s="5">
        <v>0</v>
      </c>
      <c r="AR349" s="5">
        <v>0</v>
      </c>
      <c r="AS349" s="5">
        <v>0</v>
      </c>
      <c r="AT349" s="5">
        <v>1</v>
      </c>
      <c r="AU349" s="5">
        <v>7</v>
      </c>
      <c r="AV349" s="5">
        <v>0</v>
      </c>
      <c r="AW349" s="5">
        <v>0</v>
      </c>
      <c r="AX349" s="5">
        <f t="shared" si="17"/>
        <v>0.18160377358490565</v>
      </c>
      <c r="AY349" s="12">
        <v>37</v>
      </c>
      <c r="AZ349" s="73">
        <v>0.42307692307692307</v>
      </c>
      <c r="BA349" s="12">
        <v>2301</v>
      </c>
      <c r="BB349" s="73">
        <v>0.33468677494199534</v>
      </c>
      <c r="BC349" s="12">
        <v>424</v>
      </c>
      <c r="BD349" s="12">
        <v>277</v>
      </c>
      <c r="BE349" s="12">
        <v>137</v>
      </c>
      <c r="BF349" s="12">
        <v>187</v>
      </c>
      <c r="BG349" s="12">
        <v>160</v>
      </c>
      <c r="BH349" s="12">
        <v>8</v>
      </c>
      <c r="BI349" s="12">
        <v>109</v>
      </c>
      <c r="BJ349" s="12">
        <v>8</v>
      </c>
      <c r="BK349" s="12">
        <v>2</v>
      </c>
      <c r="BL349" s="12">
        <v>57</v>
      </c>
      <c r="BM349" s="74">
        <v>0.81166666666666665</v>
      </c>
      <c r="BN349" s="72">
        <v>13.308515588645871</v>
      </c>
      <c r="BO349" s="5">
        <v>0</v>
      </c>
    </row>
    <row r="350" spans="1:67">
      <c r="A350" s="9">
        <v>33015</v>
      </c>
      <c r="B350" s="9" t="s">
        <v>525</v>
      </c>
      <c r="C350" s="9" t="s">
        <v>511</v>
      </c>
      <c r="D350" s="12">
        <v>514996</v>
      </c>
      <c r="E350" s="12">
        <v>31292</v>
      </c>
      <c r="F350" s="12">
        <v>31462</v>
      </c>
      <c r="G350" s="12">
        <v>29607</v>
      </c>
      <c r="H350" s="12">
        <v>31568</v>
      </c>
      <c r="I350" s="12">
        <v>75813</v>
      </c>
      <c r="J350" s="12">
        <v>75807</v>
      </c>
      <c r="K350" s="12">
        <v>72264</v>
      </c>
      <c r="L350" s="12">
        <v>67780</v>
      </c>
      <c r="M350" s="12">
        <v>52928</v>
      </c>
      <c r="N350" s="12">
        <v>30853</v>
      </c>
      <c r="O350" s="12">
        <v>15622</v>
      </c>
      <c r="P350" s="12">
        <v>164201</v>
      </c>
      <c r="Q350" s="12">
        <f>VLOOKUP(A350,'[1]RAIS_workers_2025-04-02T13_41_0'!$A:$C,3,0)</f>
        <v>1773</v>
      </c>
      <c r="R350" s="12">
        <f>VLOOKUP(A350,'[2]RAIS_workers_2025-04-02T14_01_0'!$A:$C,3,0)</f>
        <v>9094</v>
      </c>
      <c r="S350" s="12">
        <f>VLOOKUP(A350,'[3]RAIS_workers_2025-04-02T14_32_3'!$A:$C,3,0)</f>
        <v>32123</v>
      </c>
      <c r="T350" s="70">
        <f>VLOOKUP(A350,[4]consulta3255115!$A:$D,3,0)</f>
        <v>1753.1792314716799</v>
      </c>
      <c r="U350" s="76">
        <v>0.51950905070733078</v>
      </c>
      <c r="V350" s="12">
        <v>127002</v>
      </c>
      <c r="W350" s="77">
        <v>1.5301227935533384E-2</v>
      </c>
      <c r="X350" s="12">
        <f>IFERROR(VLOOKUP(A350,[5]cnes_cnv_leiintbr173714187_32_1!$A:$C,3,0),0)</f>
        <v>19</v>
      </c>
      <c r="Y350" s="5">
        <f>IFERROR(VLOOKUP(A350,[6]cnes_cnv_leiintbr174300187_32_1!$A:$C,3,0),0)</f>
        <v>14</v>
      </c>
      <c r="Z350" s="12">
        <f>IFERROR(VLOOKUP(A350,[7]cnes_cnv_leiintbr175117187_32_1!$A:$C,3,0),0)</f>
        <v>10</v>
      </c>
      <c r="AA350" s="18">
        <f>IFERROR(VLOOKUP(A350,[8]cnes_cnv_leiintbr180027187_32_1!$A:$C,3,0),0)</f>
        <v>13</v>
      </c>
      <c r="AB350" s="72">
        <f t="shared" si="15"/>
        <v>122.23484119345524</v>
      </c>
      <c r="AC350" s="12">
        <v>12053</v>
      </c>
      <c r="AD350" s="12">
        <v>4514</v>
      </c>
      <c r="AE350" s="12">
        <v>2782</v>
      </c>
      <c r="AF350" s="12">
        <v>1798</v>
      </c>
      <c r="AG350" s="12">
        <v>1773</v>
      </c>
      <c r="AH350" s="19">
        <v>9.7410000802562458E-3</v>
      </c>
      <c r="AI350" s="12">
        <v>21</v>
      </c>
      <c r="AJ350" s="12">
        <f t="shared" si="16"/>
        <v>49.476190476190474</v>
      </c>
      <c r="AK350" s="12">
        <v>261</v>
      </c>
      <c r="AL350" s="5">
        <v>4</v>
      </c>
      <c r="AM350" s="5">
        <v>1039</v>
      </c>
      <c r="AN350" s="72">
        <v>0.50290416263310744</v>
      </c>
      <c r="AO350" s="18">
        <v>7</v>
      </c>
      <c r="AP350" s="5">
        <f>IFERROR(VLOOKUP(A350,[9]cnes_cnv_leiintbr135436200_238_!$A:$E,5,0),0)</f>
        <v>68</v>
      </c>
      <c r="AQ350" s="5">
        <v>7</v>
      </c>
      <c r="AR350" s="5">
        <v>3</v>
      </c>
      <c r="AS350" s="5">
        <v>24</v>
      </c>
      <c r="AT350" s="5">
        <v>18</v>
      </c>
      <c r="AU350" s="5">
        <v>237</v>
      </c>
      <c r="AV350" s="5">
        <v>7</v>
      </c>
      <c r="AW350" s="5">
        <v>5</v>
      </c>
      <c r="AX350" s="5">
        <f t="shared" si="17"/>
        <v>0.67205692108667525</v>
      </c>
      <c r="AY350" s="12">
        <v>859</v>
      </c>
      <c r="AZ350" s="73">
        <v>-9.8125687855496547E-5</v>
      </c>
      <c r="BA350" s="12">
        <v>7376</v>
      </c>
      <c r="BB350" s="73">
        <v>0.34524895130403066</v>
      </c>
      <c r="BC350" s="12">
        <v>1546</v>
      </c>
      <c r="BD350" s="12">
        <v>1588</v>
      </c>
      <c r="BE350" s="12">
        <v>441</v>
      </c>
      <c r="BF350" s="12">
        <v>325</v>
      </c>
      <c r="BG350" s="12">
        <v>133</v>
      </c>
      <c r="BH350" s="12">
        <v>22</v>
      </c>
      <c r="BI350" s="12">
        <v>242</v>
      </c>
      <c r="BJ350" s="12">
        <v>23</v>
      </c>
      <c r="BK350" s="12">
        <v>12</v>
      </c>
      <c r="BL350" s="12">
        <v>199</v>
      </c>
      <c r="BM350" s="74">
        <v>0.83599999999999997</v>
      </c>
      <c r="BN350" s="72">
        <v>12.415956969968631</v>
      </c>
      <c r="BO350" s="5">
        <v>0</v>
      </c>
    </row>
    <row r="351" spans="1:67">
      <c r="A351" s="9">
        <v>33016</v>
      </c>
      <c r="B351" s="9" t="s">
        <v>520</v>
      </c>
      <c r="C351" s="9" t="s">
        <v>511</v>
      </c>
      <c r="D351" s="12">
        <v>120582</v>
      </c>
      <c r="E351" s="12">
        <v>7923</v>
      </c>
      <c r="F351" s="12">
        <v>7954</v>
      </c>
      <c r="G351" s="12">
        <v>7314</v>
      </c>
      <c r="H351" s="12">
        <v>7419</v>
      </c>
      <c r="I351" s="12">
        <v>18032</v>
      </c>
      <c r="J351" s="12">
        <v>18452</v>
      </c>
      <c r="K351" s="12">
        <v>17850</v>
      </c>
      <c r="L351" s="12">
        <v>15251</v>
      </c>
      <c r="M351" s="12">
        <v>11319</v>
      </c>
      <c r="N351" s="12">
        <v>6088</v>
      </c>
      <c r="O351" s="12">
        <v>2980</v>
      </c>
      <c r="P351" s="12">
        <v>31856</v>
      </c>
      <c r="Q351" s="12">
        <f>VLOOKUP(A351,'[1]RAIS_workers_2025-04-02T13_41_0'!$A:$C,3,0)</f>
        <v>244</v>
      </c>
      <c r="R351" s="12">
        <f>VLOOKUP(A351,'[2]RAIS_workers_2025-04-02T14_01_0'!$A:$C,3,0)</f>
        <v>1158</v>
      </c>
      <c r="S351" s="12">
        <f>VLOOKUP(A351,'[3]RAIS_workers_2025-04-02T14_32_3'!$A:$C,3,0)</f>
        <v>5859</v>
      </c>
      <c r="T351" s="70">
        <f>VLOOKUP(A351,[4]consulta3255115!$A:$D,3,0)</f>
        <v>1601.2131031203901</v>
      </c>
      <c r="U351" s="76">
        <v>0.35886999849663714</v>
      </c>
      <c r="V351" s="12">
        <v>15386</v>
      </c>
      <c r="W351" s="77">
        <v>4.6359777995429322E-3</v>
      </c>
      <c r="X351" s="12">
        <f>IFERROR(VLOOKUP(A351,[5]cnes_cnv_leiintbr173714187_32_1!$A:$C,3,0),0)</f>
        <v>0</v>
      </c>
      <c r="Y351" s="5">
        <f>IFERROR(VLOOKUP(A351,[6]cnes_cnv_leiintbr174300187_32_1!$A:$C,3,0),0)</f>
        <v>0</v>
      </c>
      <c r="Z351" s="12">
        <f>IFERROR(VLOOKUP(A351,[7]cnes_cnv_leiintbr175117187_32_1!$A:$C,3,0),0)</f>
        <v>0</v>
      </c>
      <c r="AA351" s="18">
        <f>IFERROR(VLOOKUP(A351,[8]cnes_cnv_leiintbr180027187_32_1!$A:$C,3,0),0)</f>
        <v>6</v>
      </c>
      <c r="AB351" s="72">
        <f t="shared" si="15"/>
        <v>615.44000000000005</v>
      </c>
      <c r="AC351" s="12">
        <v>1970</v>
      </c>
      <c r="AD351" s="12">
        <v>629</v>
      </c>
      <c r="AE351" s="12">
        <v>318</v>
      </c>
      <c r="AF351" s="12">
        <v>211</v>
      </c>
      <c r="AG351" s="12">
        <v>244</v>
      </c>
      <c r="AH351" s="19">
        <v>1.121723327264279E-2</v>
      </c>
      <c r="AI351" s="12">
        <v>1</v>
      </c>
      <c r="AJ351" s="12">
        <f t="shared" si="16"/>
        <v>25</v>
      </c>
      <c r="AK351" s="12">
        <v>25</v>
      </c>
      <c r="AL351" s="5">
        <v>0</v>
      </c>
      <c r="AM351" s="5">
        <v>25</v>
      </c>
      <c r="AN351" s="72">
        <v>0.12195121951219512</v>
      </c>
      <c r="AO351" s="18">
        <v>0</v>
      </c>
      <c r="AP351" s="5">
        <f>IFERROR(VLOOKUP(A351,[9]cnes_cnv_leiintbr135436200_238_!$A:$E,5,0),0)</f>
        <v>10</v>
      </c>
      <c r="AQ351" s="5">
        <v>0</v>
      </c>
      <c r="AR351" s="5">
        <v>0</v>
      </c>
      <c r="AS351" s="5">
        <v>0</v>
      </c>
      <c r="AT351" s="5">
        <v>0</v>
      </c>
      <c r="AU351" s="5">
        <v>11</v>
      </c>
      <c r="AV351" s="5">
        <v>0</v>
      </c>
      <c r="AW351" s="5">
        <v>0</v>
      </c>
      <c r="AX351" s="5">
        <f t="shared" si="17"/>
        <v>0.15337423312883436</v>
      </c>
      <c r="AY351" s="12">
        <v>33</v>
      </c>
      <c r="AZ351" s="73">
        <v>-4.0767273070034873E-3</v>
      </c>
      <c r="BA351" s="12">
        <v>2253</v>
      </c>
      <c r="BB351" s="73">
        <v>0.91094147582697205</v>
      </c>
      <c r="BC351" s="12">
        <v>163</v>
      </c>
      <c r="BD351" s="12">
        <v>492</v>
      </c>
      <c r="BE351" s="12">
        <v>89</v>
      </c>
      <c r="BF351" s="12">
        <v>0</v>
      </c>
      <c r="BG351" s="12">
        <v>0</v>
      </c>
      <c r="BH351" s="12">
        <v>7</v>
      </c>
      <c r="BI351" s="12">
        <v>61</v>
      </c>
      <c r="BJ351" s="12">
        <v>7</v>
      </c>
      <c r="BK351" s="12">
        <v>4</v>
      </c>
      <c r="BL351" s="12">
        <v>30</v>
      </c>
      <c r="BM351" s="74">
        <v>0.81799999999999995</v>
      </c>
      <c r="BN351" s="72">
        <v>6.9980379332897318</v>
      </c>
      <c r="BO351" s="5">
        <v>0</v>
      </c>
    </row>
    <row r="352" spans="1:67">
      <c r="A352" s="9">
        <v>33017</v>
      </c>
      <c r="B352" s="9" t="s">
        <v>517</v>
      </c>
      <c r="C352" s="9" t="s">
        <v>511</v>
      </c>
      <c r="D352" s="12">
        <v>266329</v>
      </c>
      <c r="E352" s="12">
        <v>19212</v>
      </c>
      <c r="F352" s="12">
        <v>18664</v>
      </c>
      <c r="G352" s="12">
        <v>17073</v>
      </c>
      <c r="H352" s="12">
        <v>17998</v>
      </c>
      <c r="I352" s="12">
        <v>42859</v>
      </c>
      <c r="J352" s="12">
        <v>42354</v>
      </c>
      <c r="K352" s="12">
        <v>38389</v>
      </c>
      <c r="L352" s="12">
        <v>31552</v>
      </c>
      <c r="M352" s="12">
        <v>22627</v>
      </c>
      <c r="N352" s="12">
        <v>10969</v>
      </c>
      <c r="O352" s="12">
        <v>4632</v>
      </c>
      <c r="P352" s="12">
        <v>81560</v>
      </c>
      <c r="Q352" s="12">
        <f>VLOOKUP(A352,'[1]RAIS_workers_2025-04-02T13_41_0'!$A:$C,3,0)</f>
        <v>2042</v>
      </c>
      <c r="R352" s="12">
        <f>VLOOKUP(A352,'[2]RAIS_workers_2025-04-02T14_01_0'!$A:$C,3,0)</f>
        <v>7939</v>
      </c>
      <c r="S352" s="12">
        <f>VLOOKUP(A352,'[3]RAIS_workers_2025-04-02T14_32_3'!$A:$C,3,0)</f>
        <v>23686</v>
      </c>
      <c r="T352" s="70">
        <f>VLOOKUP(A352,[4]consulta3255115!$A:$D,3,0)</f>
        <v>2594.7486524680899</v>
      </c>
      <c r="U352" s="76">
        <v>0.34964100508020096</v>
      </c>
      <c r="V352" s="12">
        <v>59116</v>
      </c>
      <c r="W352" s="77">
        <v>-6.5038737542644906E-3</v>
      </c>
      <c r="X352" s="12">
        <f>IFERROR(VLOOKUP(A352,[5]cnes_cnv_leiintbr173714187_32_1!$A:$C,3,0),0)</f>
        <v>0</v>
      </c>
      <c r="Y352" s="5">
        <f>IFERROR(VLOOKUP(A352,[6]cnes_cnv_leiintbr174300187_32_1!$A:$C,3,0),0)</f>
        <v>6</v>
      </c>
      <c r="Z352" s="12">
        <f>IFERROR(VLOOKUP(A352,[7]cnes_cnv_leiintbr175117187_32_1!$A:$C,3,0),0)</f>
        <v>0</v>
      </c>
      <c r="AA352" s="18">
        <f>IFERROR(VLOOKUP(A352,[8]cnes_cnv_leiintbr180027187_32_1!$A:$C,3,0),0)</f>
        <v>0</v>
      </c>
      <c r="AB352" s="72">
        <f t="shared" si="15"/>
        <v>514.05217391304348</v>
      </c>
      <c r="AC352" s="12">
        <v>10783</v>
      </c>
      <c r="AD352" s="12">
        <v>3349</v>
      </c>
      <c r="AE352" s="12">
        <v>2491</v>
      </c>
      <c r="AF352" s="12">
        <v>2099</v>
      </c>
      <c r="AG352" s="12">
        <v>2042</v>
      </c>
      <c r="AH352" s="19">
        <v>1.6758016214116545E-2</v>
      </c>
      <c r="AI352" s="12">
        <v>4</v>
      </c>
      <c r="AJ352" s="12">
        <f t="shared" si="16"/>
        <v>28.75</v>
      </c>
      <c r="AK352" s="12">
        <v>37</v>
      </c>
      <c r="AL352" s="5">
        <v>5</v>
      </c>
      <c r="AM352" s="5">
        <v>115</v>
      </c>
      <c r="AN352" s="72">
        <v>0.3745928338762215</v>
      </c>
      <c r="AO352" s="18">
        <v>0</v>
      </c>
      <c r="AP352" s="5">
        <f>IFERROR(VLOOKUP(A352,[9]cnes_cnv_leiintbr135436200_238_!$A:$E,5,0),0)</f>
        <v>4</v>
      </c>
      <c r="AQ352" s="5">
        <v>6</v>
      </c>
      <c r="AR352" s="5">
        <v>0</v>
      </c>
      <c r="AS352" s="5">
        <v>8</v>
      </c>
      <c r="AT352" s="5">
        <v>4</v>
      </c>
      <c r="AU352" s="5">
        <v>42</v>
      </c>
      <c r="AV352" s="5">
        <v>2</v>
      </c>
      <c r="AW352" s="5">
        <v>0</v>
      </c>
      <c r="AX352" s="5">
        <f t="shared" si="17"/>
        <v>0.18821603927986907</v>
      </c>
      <c r="AY352" s="12">
        <v>86</v>
      </c>
      <c r="AZ352" s="71">
        <v>1</v>
      </c>
      <c r="BA352" s="12">
        <v>3142</v>
      </c>
      <c r="BB352" s="73">
        <v>0.37686240140227872</v>
      </c>
      <c r="BC352" s="12">
        <v>611</v>
      </c>
      <c r="BD352" s="12">
        <v>419</v>
      </c>
      <c r="BE352" s="12">
        <v>97</v>
      </c>
      <c r="BF352" s="12">
        <v>0</v>
      </c>
      <c r="BG352" s="12">
        <v>0</v>
      </c>
      <c r="BH352" s="12">
        <v>8</v>
      </c>
      <c r="BI352" s="12">
        <v>112</v>
      </c>
      <c r="BJ352" s="12">
        <v>13</v>
      </c>
      <c r="BK352" s="12">
        <v>6</v>
      </c>
      <c r="BL352" s="12">
        <v>46</v>
      </c>
      <c r="BM352" s="74">
        <v>0.82133333333333336</v>
      </c>
      <c r="BN352" s="72">
        <v>12.511415525114161</v>
      </c>
      <c r="BO352" s="5">
        <v>2</v>
      </c>
    </row>
    <row r="353" spans="1:67">
      <c r="A353" s="9">
        <v>33018</v>
      </c>
      <c r="B353" s="9" t="s">
        <v>511</v>
      </c>
      <c r="C353" s="9" t="s">
        <v>511</v>
      </c>
      <c r="D353" s="12">
        <v>12489824</v>
      </c>
      <c r="E353" s="12">
        <v>789903</v>
      </c>
      <c r="F353" s="12">
        <v>783629</v>
      </c>
      <c r="G353" s="12">
        <v>749710</v>
      </c>
      <c r="H353" s="12">
        <v>798475</v>
      </c>
      <c r="I353" s="12">
        <v>1878818</v>
      </c>
      <c r="J353" s="12">
        <v>1914962</v>
      </c>
      <c r="K353" s="12">
        <v>1809281</v>
      </c>
      <c r="L353" s="12">
        <v>1526594</v>
      </c>
      <c r="M353" s="12">
        <v>1212266</v>
      </c>
      <c r="N353" s="12">
        <v>673937</v>
      </c>
      <c r="O353" s="12">
        <v>352249</v>
      </c>
      <c r="P353" s="12">
        <v>4535464</v>
      </c>
      <c r="Q353" s="12">
        <f>VLOOKUP(A353,'[1]RAIS_workers_2025-04-02T13_41_0'!$A:$C,3,0)</f>
        <v>149877</v>
      </c>
      <c r="R353" s="12">
        <f>VLOOKUP(A353,'[2]RAIS_workers_2025-04-02T14_01_0'!$A:$C,3,0)</f>
        <v>522699</v>
      </c>
      <c r="S353" s="12">
        <f>VLOOKUP(A353,'[3]RAIS_workers_2025-04-02T14_32_3'!$A:$C,3,0)</f>
        <v>987694</v>
      </c>
      <c r="T353" s="70">
        <f>VLOOKUP(A353,[4]consulta3255115!$A:$D,3,0)</f>
        <v>2902.31915354801</v>
      </c>
      <c r="U353" s="76">
        <v>0.26352222645957124</v>
      </c>
      <c r="V353" s="12">
        <v>4435661</v>
      </c>
      <c r="W353" s="77">
        <v>-1.6482930484020063E-2</v>
      </c>
      <c r="X353" s="12">
        <f>IFERROR(VLOOKUP(A353,[5]cnes_cnv_leiintbr173714187_32_1!$A:$C,3,0),0)</f>
        <v>284</v>
      </c>
      <c r="Y353" s="5">
        <f>IFERROR(VLOOKUP(A353,[6]cnes_cnv_leiintbr174300187_32_1!$A:$C,3,0),0)</f>
        <v>391</v>
      </c>
      <c r="Z353" s="12">
        <f>IFERROR(VLOOKUP(A353,[7]cnes_cnv_leiintbr175117187_32_1!$A:$C,3,0),0)</f>
        <v>451</v>
      </c>
      <c r="AA353" s="18">
        <f>IFERROR(VLOOKUP(A353,[8]cnes_cnv_leiintbr180027187_32_1!$A:$C,3,0),0)</f>
        <v>255</v>
      </c>
      <c r="AB353" s="72">
        <f t="shared" si="15"/>
        <v>432.78963801346475</v>
      </c>
      <c r="AC353" s="12">
        <v>406663</v>
      </c>
      <c r="AD353" s="12">
        <v>206353</v>
      </c>
      <c r="AE353" s="12">
        <v>172641</v>
      </c>
      <c r="AF353" s="12">
        <v>143705</v>
      </c>
      <c r="AG353" s="12">
        <v>149877</v>
      </c>
      <c r="AH353" s="19">
        <v>9.9478840120348355E-3</v>
      </c>
      <c r="AI353" s="12">
        <v>268</v>
      </c>
      <c r="AJ353" s="12">
        <f t="shared" si="16"/>
        <v>38.242537313432834</v>
      </c>
      <c r="AK353" s="12">
        <v>6192</v>
      </c>
      <c r="AL353" s="5">
        <v>71</v>
      </c>
      <c r="AM353" s="5">
        <v>10249</v>
      </c>
      <c r="AN353" s="72">
        <v>0.44767187909495937</v>
      </c>
      <c r="AO353" s="18">
        <v>165</v>
      </c>
      <c r="AP353" s="5">
        <f>IFERROR(VLOOKUP(A353,[9]cnes_cnv_leiintbr135436200_238_!$A:$E,5,0),0)</f>
        <v>1125</v>
      </c>
      <c r="AQ353" s="5">
        <v>87</v>
      </c>
      <c r="AR353" s="5">
        <v>61</v>
      </c>
      <c r="AS353" s="5">
        <v>316</v>
      </c>
      <c r="AT353" s="5">
        <v>261</v>
      </c>
      <c r="AU353" s="5">
        <v>3581</v>
      </c>
      <c r="AV353" s="5">
        <v>100</v>
      </c>
      <c r="AW353" s="5">
        <v>112</v>
      </c>
      <c r="AX353" s="5">
        <f t="shared" si="17"/>
        <v>0.28120284248360633</v>
      </c>
      <c r="AY353" s="12">
        <v>14643</v>
      </c>
      <c r="AZ353" s="73">
        <v>0.16436068702290077</v>
      </c>
      <c r="BA353" s="12">
        <v>205810</v>
      </c>
      <c r="BB353" s="73">
        <v>7.6496587075345873E-2</v>
      </c>
      <c r="BC353" s="12">
        <v>36447</v>
      </c>
      <c r="BD353" s="12">
        <v>53339</v>
      </c>
      <c r="BE353" s="12">
        <v>15880</v>
      </c>
      <c r="BF353" s="12">
        <v>1701</v>
      </c>
      <c r="BG353" s="12">
        <v>2966</v>
      </c>
      <c r="BH353" s="12">
        <v>461</v>
      </c>
      <c r="BI353" s="12">
        <v>3916</v>
      </c>
      <c r="BJ353" s="12">
        <v>575</v>
      </c>
      <c r="BK353" s="12">
        <v>307</v>
      </c>
      <c r="BL353" s="12">
        <v>3900</v>
      </c>
      <c r="BM353" s="74">
        <v>0.82481249999999995</v>
      </c>
      <c r="BN353" s="72">
        <v>13.659460856084751</v>
      </c>
      <c r="BO353" s="5">
        <v>8</v>
      </c>
    </row>
    <row r="354" spans="1:67">
      <c r="A354" s="9">
        <v>35001</v>
      </c>
      <c r="B354" s="9" t="s">
        <v>652</v>
      </c>
      <c r="C354" s="9" t="s">
        <v>619</v>
      </c>
      <c r="D354" s="12">
        <v>156371</v>
      </c>
      <c r="E354" s="12">
        <v>7889</v>
      </c>
      <c r="F354" s="12">
        <v>8461</v>
      </c>
      <c r="G354" s="12">
        <v>8164</v>
      </c>
      <c r="H354" s="12">
        <v>7914</v>
      </c>
      <c r="I354" s="12">
        <v>19321</v>
      </c>
      <c r="J354" s="12">
        <v>23508</v>
      </c>
      <c r="K354" s="12">
        <v>23022</v>
      </c>
      <c r="L354" s="12">
        <v>22639</v>
      </c>
      <c r="M354" s="12">
        <v>18240</v>
      </c>
      <c r="N354" s="12">
        <v>11155</v>
      </c>
      <c r="O354" s="12">
        <v>6058</v>
      </c>
      <c r="P354" s="12">
        <v>47173</v>
      </c>
      <c r="Q354" s="12">
        <f>VLOOKUP(A354,'[1]RAIS_workers_2025-04-02T13_41_0'!$A:$C,3,0)</f>
        <v>275</v>
      </c>
      <c r="R354" s="12">
        <f>VLOOKUP(A354,'[2]RAIS_workers_2025-04-02T14_01_0'!$A:$C,3,0)</f>
        <v>1624</v>
      </c>
      <c r="S354" s="12">
        <f>VLOOKUP(A354,'[3]RAIS_workers_2025-04-02T14_32_3'!$A:$C,3,0)</f>
        <v>12925</v>
      </c>
      <c r="T354" s="70">
        <f>VLOOKUP(A354,[4]consulta3255115!$A:$D,3,0)</f>
        <v>1631.35044763981</v>
      </c>
      <c r="U354" s="76">
        <v>0.6220411408788683</v>
      </c>
      <c r="V354" s="12">
        <v>30958</v>
      </c>
      <c r="W354" s="77">
        <v>0.13432507694562509</v>
      </c>
      <c r="X354" s="12">
        <f>IFERROR(VLOOKUP(A354,[5]cnes_cnv_leiintbr173714187_32_1!$A:$C,3,0),0)</f>
        <v>4</v>
      </c>
      <c r="Y354" s="5">
        <f>IFERROR(VLOOKUP(A354,[6]cnes_cnv_leiintbr174300187_32_1!$A:$C,3,0),0)</f>
        <v>0</v>
      </c>
      <c r="Z354" s="12">
        <f>IFERROR(VLOOKUP(A354,[7]cnes_cnv_leiintbr175117187_32_1!$A:$C,3,0),0)</f>
        <v>0</v>
      </c>
      <c r="AA354" s="18">
        <f>IFERROR(VLOOKUP(A354,[8]cnes_cnv_leiintbr180027187_32_1!$A:$C,3,0),0)</f>
        <v>17</v>
      </c>
      <c r="AB354" s="72">
        <f t="shared" si="15"/>
        <v>329.34042553191489</v>
      </c>
      <c r="AC354" s="12">
        <v>4608</v>
      </c>
      <c r="AD354" s="12">
        <v>956</v>
      </c>
      <c r="AE354" s="12">
        <v>445</v>
      </c>
      <c r="AF354" s="12">
        <v>223</v>
      </c>
      <c r="AG354" s="12">
        <v>275</v>
      </c>
      <c r="AH354" s="19">
        <v>8.7965136161960444E-4</v>
      </c>
      <c r="AI354" s="12">
        <v>7</v>
      </c>
      <c r="AJ354" s="12">
        <f t="shared" si="16"/>
        <v>13.428571428571429</v>
      </c>
      <c r="AK354" s="12">
        <v>72</v>
      </c>
      <c r="AL354" s="5">
        <v>0</v>
      </c>
      <c r="AM354" s="5">
        <v>94</v>
      </c>
      <c r="AN354" s="72">
        <v>0.30420711974110032</v>
      </c>
      <c r="AO354" s="18">
        <v>0</v>
      </c>
      <c r="AP354" s="5">
        <f>IFERROR(VLOOKUP(A354,[9]cnes_cnv_leiintbr135436200_238_!$A:$E,5,0),0)</f>
        <v>11</v>
      </c>
      <c r="AQ354" s="5">
        <v>0</v>
      </c>
      <c r="AR354" s="5">
        <v>0</v>
      </c>
      <c r="AS354" s="5">
        <v>0</v>
      </c>
      <c r="AT354" s="5">
        <v>0</v>
      </c>
      <c r="AU354" s="5">
        <v>69</v>
      </c>
      <c r="AV354" s="5">
        <v>0</v>
      </c>
      <c r="AW354" s="5">
        <v>0</v>
      </c>
      <c r="AX354" s="5">
        <f t="shared" si="17"/>
        <v>2.9375</v>
      </c>
      <c r="AY354" s="12">
        <v>89</v>
      </c>
      <c r="AZ354" s="71">
        <v>1</v>
      </c>
      <c r="BA354" s="12">
        <v>2144</v>
      </c>
      <c r="BB354" s="73">
        <v>0.23930635838150288</v>
      </c>
      <c r="BC354" s="12">
        <v>32</v>
      </c>
      <c r="BD354" s="12">
        <v>408</v>
      </c>
      <c r="BE354" s="12">
        <v>114</v>
      </c>
      <c r="BF354" s="12">
        <v>0</v>
      </c>
      <c r="BG354" s="12">
        <v>32</v>
      </c>
      <c r="BH354" s="12">
        <v>6</v>
      </c>
      <c r="BI354" s="12">
        <v>107</v>
      </c>
      <c r="BJ354" s="12">
        <v>7</v>
      </c>
      <c r="BK354" s="12">
        <v>2</v>
      </c>
      <c r="BL354" s="12">
        <v>62</v>
      </c>
      <c r="BM354" s="74">
        <v>0.82991304347826078</v>
      </c>
      <c r="BN354" s="72">
        <v>6.5654309959803498</v>
      </c>
      <c r="BO354" s="5">
        <v>5</v>
      </c>
    </row>
    <row r="355" spans="1:67">
      <c r="A355" s="9">
        <v>35002</v>
      </c>
      <c r="B355" s="9" t="s">
        <v>641</v>
      </c>
      <c r="C355" s="9" t="s">
        <v>619</v>
      </c>
      <c r="D355" s="12">
        <v>111998</v>
      </c>
      <c r="E355" s="12">
        <v>5717</v>
      </c>
      <c r="F355" s="12">
        <v>6054</v>
      </c>
      <c r="G355" s="12">
        <v>5920</v>
      </c>
      <c r="H355" s="12">
        <v>6023</v>
      </c>
      <c r="I355" s="12">
        <v>14204</v>
      </c>
      <c r="J355" s="12">
        <v>17445</v>
      </c>
      <c r="K355" s="12">
        <v>16436</v>
      </c>
      <c r="L355" s="12">
        <v>15736</v>
      </c>
      <c r="M355" s="12">
        <v>12602</v>
      </c>
      <c r="N355" s="12">
        <v>7611</v>
      </c>
      <c r="O355" s="12">
        <v>4250</v>
      </c>
      <c r="P355" s="12">
        <v>44311</v>
      </c>
      <c r="Q355" s="12">
        <f>VLOOKUP(A355,'[1]RAIS_workers_2025-04-02T13_41_0'!$A:$C,3,0)</f>
        <v>303</v>
      </c>
      <c r="R355" s="12">
        <f>VLOOKUP(A355,'[2]RAIS_workers_2025-04-02T14_01_0'!$A:$C,3,0)</f>
        <v>1423</v>
      </c>
      <c r="S355" s="12">
        <f>VLOOKUP(A355,'[3]RAIS_workers_2025-04-02T14_32_3'!$A:$C,3,0)</f>
        <v>13291</v>
      </c>
      <c r="T355" s="70">
        <f>VLOOKUP(A355,[4]consulta3255115!$A:$D,3,0)</f>
        <v>1740.2232682624101</v>
      </c>
      <c r="U355" s="76">
        <v>0.65037072437920418</v>
      </c>
      <c r="V355" s="12">
        <v>24553</v>
      </c>
      <c r="W355" s="77">
        <v>0.10898825654923217</v>
      </c>
      <c r="X355" s="12">
        <f>IFERROR(VLOOKUP(A355,[5]cnes_cnv_leiintbr173714187_32_1!$A:$C,3,0),0)</f>
        <v>0</v>
      </c>
      <c r="Y355" s="5">
        <f>IFERROR(VLOOKUP(A355,[6]cnes_cnv_leiintbr174300187_32_1!$A:$C,3,0),0)</f>
        <v>0</v>
      </c>
      <c r="Z355" s="12">
        <f>IFERROR(VLOOKUP(A355,[7]cnes_cnv_leiintbr175117187_32_1!$A:$C,3,0),0)</f>
        <v>0</v>
      </c>
      <c r="AA355" s="18">
        <f>IFERROR(VLOOKUP(A355,[8]cnes_cnv_leiintbr180027187_32_1!$A:$C,3,0),0)</f>
        <v>0</v>
      </c>
      <c r="AB355" s="72">
        <f t="shared" si="15"/>
        <v>193.33070866141733</v>
      </c>
      <c r="AC355" s="12">
        <v>4278</v>
      </c>
      <c r="AD355" s="12">
        <v>797</v>
      </c>
      <c r="AE355" s="12">
        <v>407</v>
      </c>
      <c r="AF355" s="12">
        <v>219</v>
      </c>
      <c r="AG355" s="12">
        <v>303</v>
      </c>
      <c r="AH355" s="19">
        <v>3.0340898219070045E-3</v>
      </c>
      <c r="AI355" s="12">
        <v>5</v>
      </c>
      <c r="AJ355" s="12">
        <f t="shared" si="16"/>
        <v>25.4</v>
      </c>
      <c r="AK355" s="12">
        <v>59</v>
      </c>
      <c r="AL355" s="5">
        <v>1</v>
      </c>
      <c r="AM355" s="5">
        <v>127</v>
      </c>
      <c r="AN355" s="72">
        <v>0.49803921568627452</v>
      </c>
      <c r="AO355" s="18">
        <v>0</v>
      </c>
      <c r="AP355" s="5">
        <f>IFERROR(VLOOKUP(A355,[9]cnes_cnv_leiintbr135436200_238_!$A:$E,5,0),0)</f>
        <v>30</v>
      </c>
      <c r="AQ355" s="5">
        <v>0</v>
      </c>
      <c r="AR355" s="5">
        <v>0</v>
      </c>
      <c r="AS355" s="5">
        <v>0</v>
      </c>
      <c r="AT355" s="5">
        <v>0</v>
      </c>
      <c r="AU355" s="5">
        <v>49</v>
      </c>
      <c r="AV355" s="5">
        <v>0</v>
      </c>
      <c r="AW355" s="5">
        <v>0</v>
      </c>
      <c r="AX355" s="5">
        <f t="shared" si="17"/>
        <v>1.9538461538461538</v>
      </c>
      <c r="AY355" s="12">
        <v>87</v>
      </c>
      <c r="AZ355" s="73">
        <v>0.29850746268656714</v>
      </c>
      <c r="BA355" s="12">
        <v>1737</v>
      </c>
      <c r="BB355" s="73">
        <v>0.29144981412639404</v>
      </c>
      <c r="BC355" s="12">
        <v>65</v>
      </c>
      <c r="BD355" s="12">
        <v>361</v>
      </c>
      <c r="BE355" s="12">
        <v>109</v>
      </c>
      <c r="BF355" s="12">
        <v>255</v>
      </c>
      <c r="BG355" s="12">
        <v>24</v>
      </c>
      <c r="BH355" s="12">
        <v>5</v>
      </c>
      <c r="BI355" s="12">
        <v>135</v>
      </c>
      <c r="BJ355" s="12">
        <v>6</v>
      </c>
      <c r="BK355" s="12">
        <v>3</v>
      </c>
      <c r="BL355" s="12">
        <v>42</v>
      </c>
      <c r="BM355" s="74">
        <v>0.83672727272727276</v>
      </c>
      <c r="BN355" s="72">
        <v>6.7625565479642793</v>
      </c>
      <c r="BO355" s="5">
        <v>2</v>
      </c>
    </row>
    <row r="356" spans="1:67">
      <c r="A356" s="9">
        <v>35003</v>
      </c>
      <c r="B356" s="9" t="s">
        <v>681</v>
      </c>
      <c r="C356" s="9" t="s">
        <v>619</v>
      </c>
      <c r="D356" s="12">
        <v>156716</v>
      </c>
      <c r="E356" s="12">
        <v>8427</v>
      </c>
      <c r="F356" s="12">
        <v>8945</v>
      </c>
      <c r="G356" s="12">
        <v>8865</v>
      </c>
      <c r="H356" s="12">
        <v>8933</v>
      </c>
      <c r="I356" s="12">
        <v>20960</v>
      </c>
      <c r="J356" s="12">
        <v>25859</v>
      </c>
      <c r="K356" s="12">
        <v>23027</v>
      </c>
      <c r="L356" s="12">
        <v>21002</v>
      </c>
      <c r="M356" s="12">
        <v>16394</v>
      </c>
      <c r="N356" s="12">
        <v>9454</v>
      </c>
      <c r="O356" s="12">
        <v>4850</v>
      </c>
      <c r="P356" s="12">
        <v>56632</v>
      </c>
      <c r="Q356" s="12">
        <f>VLOOKUP(A356,'[1]RAIS_workers_2025-04-02T13_41_0'!$A:$C,3,0)</f>
        <v>525</v>
      </c>
      <c r="R356" s="12">
        <f>VLOOKUP(A356,'[2]RAIS_workers_2025-04-02T14_01_0'!$A:$C,3,0)</f>
        <v>2080</v>
      </c>
      <c r="S356" s="12">
        <f>VLOOKUP(A356,'[3]RAIS_workers_2025-04-02T14_32_3'!$A:$C,3,0)</f>
        <v>15856</v>
      </c>
      <c r="T356" s="70">
        <f>VLOOKUP(A356,[4]consulta3255115!$A:$D,3,0)</f>
        <v>1694.33711622807</v>
      </c>
      <c r="U356" s="76">
        <v>0.67891744063428117</v>
      </c>
      <c r="V356" s="12">
        <v>44273</v>
      </c>
      <c r="W356" s="77">
        <v>3.7761942712484176E-2</v>
      </c>
      <c r="X356" s="12">
        <f>IFERROR(VLOOKUP(A356,[5]cnes_cnv_leiintbr173714187_32_1!$A:$C,3,0),0)</f>
        <v>0</v>
      </c>
      <c r="Y356" s="5">
        <f>IFERROR(VLOOKUP(A356,[6]cnes_cnv_leiintbr174300187_32_1!$A:$C,3,0),0)</f>
        <v>0</v>
      </c>
      <c r="Z356" s="12">
        <f>IFERROR(VLOOKUP(A356,[7]cnes_cnv_leiintbr175117187_32_1!$A:$C,3,0),0)</f>
        <v>0</v>
      </c>
      <c r="AA356" s="18">
        <f>IFERROR(VLOOKUP(A356,[8]cnes_cnv_leiintbr180027187_32_1!$A:$C,3,0),0)</f>
        <v>0</v>
      </c>
      <c r="AB356" s="72">
        <f t="shared" si="15"/>
        <v>354.18400000000003</v>
      </c>
      <c r="AC356" s="12">
        <v>4861</v>
      </c>
      <c r="AD356" s="12">
        <v>1179</v>
      </c>
      <c r="AE356" s="12">
        <v>583</v>
      </c>
      <c r="AF356" s="12">
        <v>318</v>
      </c>
      <c r="AG356" s="12">
        <v>525</v>
      </c>
      <c r="AH356" s="19">
        <v>7.8967754423442393E-3</v>
      </c>
      <c r="AI356" s="12">
        <v>4</v>
      </c>
      <c r="AJ356" s="12">
        <f t="shared" si="16"/>
        <v>31.25</v>
      </c>
      <c r="AK356" s="12">
        <v>45</v>
      </c>
      <c r="AL356" s="5">
        <v>0</v>
      </c>
      <c r="AM356" s="5">
        <v>125</v>
      </c>
      <c r="AN356" s="72">
        <v>0.45454545454545453</v>
      </c>
      <c r="AO356" s="18">
        <v>0</v>
      </c>
      <c r="AP356" s="5">
        <f>IFERROR(VLOOKUP(A356,[9]cnes_cnv_leiintbr135436200_238_!$A:$E,5,0),0)</f>
        <v>42</v>
      </c>
      <c r="AQ356" s="5">
        <v>0</v>
      </c>
      <c r="AR356" s="5">
        <v>0</v>
      </c>
      <c r="AS356" s="5">
        <v>0</v>
      </c>
      <c r="AT356" s="5">
        <v>0</v>
      </c>
      <c r="AU356" s="5">
        <v>46</v>
      </c>
      <c r="AV356" s="5">
        <v>0</v>
      </c>
      <c r="AW356" s="5">
        <v>0</v>
      </c>
      <c r="AX356" s="5">
        <f t="shared" si="17"/>
        <v>1.6666666666666667</v>
      </c>
      <c r="AY356" s="12">
        <v>68</v>
      </c>
      <c r="AZ356" s="73">
        <v>4.6153846153846156E-2</v>
      </c>
      <c r="BA356" s="12">
        <v>2448</v>
      </c>
      <c r="BB356" s="73">
        <v>0.2716883116883117</v>
      </c>
      <c r="BC356" s="12">
        <v>75</v>
      </c>
      <c r="BD356" s="12">
        <v>795</v>
      </c>
      <c r="BE356" s="12">
        <v>364</v>
      </c>
      <c r="BF356" s="12">
        <v>64</v>
      </c>
      <c r="BG356" s="12">
        <v>23</v>
      </c>
      <c r="BH356" s="12">
        <v>6</v>
      </c>
      <c r="BI356" s="12">
        <v>85</v>
      </c>
      <c r="BJ356" s="12">
        <v>5</v>
      </c>
      <c r="BK356" s="12">
        <v>3</v>
      </c>
      <c r="BL356" s="12">
        <v>32</v>
      </c>
      <c r="BM356" s="74">
        <v>0.82844444444444454</v>
      </c>
      <c r="BN356" s="72">
        <v>6.6819287451709801</v>
      </c>
      <c r="BO356" s="5">
        <v>2</v>
      </c>
    </row>
    <row r="357" spans="1:67">
      <c r="A357" s="9">
        <v>35004</v>
      </c>
      <c r="B357" s="9" t="s">
        <v>676</v>
      </c>
      <c r="C357" s="9" t="s">
        <v>619</v>
      </c>
      <c r="D357" s="12">
        <v>877311</v>
      </c>
      <c r="E357" s="12">
        <v>49996</v>
      </c>
      <c r="F357" s="12">
        <v>51905</v>
      </c>
      <c r="G357" s="12">
        <v>51547</v>
      </c>
      <c r="H357" s="12">
        <v>52261</v>
      </c>
      <c r="I357" s="12">
        <v>120466</v>
      </c>
      <c r="J357" s="12">
        <v>144550</v>
      </c>
      <c r="K357" s="12">
        <v>130160</v>
      </c>
      <c r="L357" s="12">
        <v>113359</v>
      </c>
      <c r="M357" s="12">
        <v>86740</v>
      </c>
      <c r="N357" s="12">
        <v>49606</v>
      </c>
      <c r="O357" s="12">
        <v>26721</v>
      </c>
      <c r="P357" s="12">
        <v>401746</v>
      </c>
      <c r="Q357" s="12">
        <f>VLOOKUP(A357,'[1]RAIS_workers_2025-04-02T13_41_0'!$A:$C,3,0)</f>
        <v>4500</v>
      </c>
      <c r="R357" s="12">
        <f>VLOOKUP(A357,'[2]RAIS_workers_2025-04-02T14_01_0'!$A:$C,3,0)</f>
        <v>19378</v>
      </c>
      <c r="S357" s="12">
        <f>VLOOKUP(A357,'[3]RAIS_workers_2025-04-02T14_32_3'!$A:$C,3,0)</f>
        <v>120312</v>
      </c>
      <c r="T357" s="70">
        <f>VLOOKUP(A357,[4]consulta3255115!$A:$D,3,0)</f>
        <v>2041.96592353094</v>
      </c>
      <c r="U357" s="76">
        <v>0.59389896324083047</v>
      </c>
      <c r="V357" s="12">
        <v>351409</v>
      </c>
      <c r="W357" s="77">
        <v>2.7574792604224237E-2</v>
      </c>
      <c r="X357" s="12">
        <f>IFERROR(VLOOKUP(A357,[5]cnes_cnv_leiintbr173714187_32_1!$A:$C,3,0),0)</f>
        <v>7</v>
      </c>
      <c r="Y357" s="5">
        <f>IFERROR(VLOOKUP(A357,[6]cnes_cnv_leiintbr174300187_32_1!$A:$C,3,0),0)</f>
        <v>12</v>
      </c>
      <c r="Z357" s="12">
        <f>IFERROR(VLOOKUP(A357,[7]cnes_cnv_leiintbr175117187_32_1!$A:$C,3,0),0)</f>
        <v>14</v>
      </c>
      <c r="AA357" s="18">
        <f>IFERROR(VLOOKUP(A357,[8]cnes_cnv_leiintbr180027187_32_1!$A:$C,3,0),0)</f>
        <v>7</v>
      </c>
      <c r="AB357" s="72">
        <f t="shared" si="15"/>
        <v>254.27568740955138</v>
      </c>
      <c r="AC357" s="12">
        <v>41576</v>
      </c>
      <c r="AD357" s="12">
        <v>9800</v>
      </c>
      <c r="AE357" s="12">
        <v>5658</v>
      </c>
      <c r="AF357" s="12">
        <v>3920</v>
      </c>
      <c r="AG357" s="12">
        <v>4500</v>
      </c>
      <c r="AH357" s="19">
        <v>1.010204272715165E-2</v>
      </c>
      <c r="AI357" s="12">
        <v>40</v>
      </c>
      <c r="AJ357" s="12">
        <f t="shared" si="16"/>
        <v>34.549999999999997</v>
      </c>
      <c r="AK357" s="12">
        <v>553</v>
      </c>
      <c r="AL357" s="5">
        <v>11</v>
      </c>
      <c r="AM357" s="5">
        <v>1382</v>
      </c>
      <c r="AN357" s="72">
        <v>0.47737478411053541</v>
      </c>
      <c r="AO357" s="18">
        <v>10</v>
      </c>
      <c r="AP357" s="5">
        <f>IFERROR(VLOOKUP(A357,[9]cnes_cnv_leiintbr135436200_238_!$A:$E,5,0),0)</f>
        <v>345</v>
      </c>
      <c r="AQ357" s="5">
        <v>12</v>
      </c>
      <c r="AR357" s="5">
        <v>7</v>
      </c>
      <c r="AS357" s="5">
        <v>14</v>
      </c>
      <c r="AT357" s="5">
        <v>15</v>
      </c>
      <c r="AU357" s="5">
        <v>426</v>
      </c>
      <c r="AV357" s="5">
        <v>9</v>
      </c>
      <c r="AW357" s="5">
        <v>7</v>
      </c>
      <c r="AX357" s="5">
        <f t="shared" si="17"/>
        <v>0.49551810684833275</v>
      </c>
      <c r="AY357" s="12">
        <v>1689</v>
      </c>
      <c r="AZ357" s="73">
        <v>0.21598272138228941</v>
      </c>
      <c r="BA357" s="12">
        <v>17317</v>
      </c>
      <c r="BB357" s="73">
        <v>0.49568146484712383</v>
      </c>
      <c r="BC357" s="12">
        <v>2789</v>
      </c>
      <c r="BD357" s="12">
        <v>5128</v>
      </c>
      <c r="BE357" s="12">
        <v>3657</v>
      </c>
      <c r="BF357" s="12">
        <v>386</v>
      </c>
      <c r="BG357" s="12">
        <v>319</v>
      </c>
      <c r="BH357" s="12">
        <v>23</v>
      </c>
      <c r="BI357" s="12">
        <v>544</v>
      </c>
      <c r="BJ357" s="12">
        <v>26</v>
      </c>
      <c r="BK357" s="12">
        <v>18</v>
      </c>
      <c r="BL357" s="12">
        <v>307</v>
      </c>
      <c r="BM357" s="74">
        <v>0.83782758620689668</v>
      </c>
      <c r="BN357" s="72">
        <v>5.8877364246491846</v>
      </c>
      <c r="BO357" s="5">
        <v>12</v>
      </c>
    </row>
    <row r="358" spans="1:67">
      <c r="A358" s="9">
        <v>35005</v>
      </c>
      <c r="B358" s="9" t="s">
        <v>639</v>
      </c>
      <c r="C358" s="9" t="s">
        <v>619</v>
      </c>
      <c r="D358" s="12">
        <v>247389</v>
      </c>
      <c r="E358" s="12">
        <v>14757</v>
      </c>
      <c r="F358" s="12">
        <v>15242</v>
      </c>
      <c r="G358" s="12">
        <v>15018</v>
      </c>
      <c r="H358" s="12">
        <v>14988</v>
      </c>
      <c r="I358" s="12">
        <v>35197</v>
      </c>
      <c r="J358" s="12">
        <v>41135</v>
      </c>
      <c r="K358" s="12">
        <v>35385</v>
      </c>
      <c r="L358" s="12">
        <v>30892</v>
      </c>
      <c r="M358" s="12">
        <v>23466</v>
      </c>
      <c r="N358" s="12">
        <v>13492</v>
      </c>
      <c r="O358" s="12">
        <v>7817</v>
      </c>
      <c r="P358" s="12">
        <v>94016</v>
      </c>
      <c r="Q358" s="12">
        <f>VLOOKUP(A358,'[1]RAIS_workers_2025-04-02T13_41_0'!$A:$C,3,0)</f>
        <v>661</v>
      </c>
      <c r="R358" s="12">
        <f>VLOOKUP(A358,'[2]RAIS_workers_2025-04-02T14_01_0'!$A:$C,3,0)</f>
        <v>4232</v>
      </c>
      <c r="S358" s="12">
        <f>VLOOKUP(A358,'[3]RAIS_workers_2025-04-02T14_32_3'!$A:$C,3,0)</f>
        <v>30475</v>
      </c>
      <c r="T358" s="70">
        <f>VLOOKUP(A358,[4]consulta3255115!$A:$D,3,0)</f>
        <v>2021.5431266231101</v>
      </c>
      <c r="U358" s="76">
        <v>0.52506181819689202</v>
      </c>
      <c r="V358" s="12">
        <v>79566</v>
      </c>
      <c r="W358" s="77">
        <v>-8.4986541720665932E-3</v>
      </c>
      <c r="X358" s="12">
        <f>IFERROR(VLOOKUP(A358,[5]cnes_cnv_leiintbr173714187_32_1!$A:$C,3,0),0)</f>
        <v>24</v>
      </c>
      <c r="Y358" s="5">
        <f>IFERROR(VLOOKUP(A358,[6]cnes_cnv_leiintbr174300187_32_1!$A:$C,3,0),0)</f>
        <v>8</v>
      </c>
      <c r="Z358" s="12">
        <f>IFERROR(VLOOKUP(A358,[7]cnes_cnv_leiintbr175117187_32_1!$A:$C,3,0),0)</f>
        <v>14</v>
      </c>
      <c r="AA358" s="18">
        <f>IFERROR(VLOOKUP(A358,[8]cnes_cnv_leiintbr180027187_32_1!$A:$C,3,0),0)</f>
        <v>13</v>
      </c>
      <c r="AB358" s="72">
        <f t="shared" si="15"/>
        <v>285.18279569892474</v>
      </c>
      <c r="AC358" s="12">
        <v>11645</v>
      </c>
      <c r="AD358" s="12">
        <v>2342</v>
      </c>
      <c r="AE358" s="12">
        <v>1216</v>
      </c>
      <c r="AF358" s="12">
        <v>674</v>
      </c>
      <c r="AG358" s="12">
        <v>661</v>
      </c>
      <c r="AH358" s="19">
        <v>7.3179991940295341E-3</v>
      </c>
      <c r="AI358" s="12">
        <v>16</v>
      </c>
      <c r="AJ358" s="12">
        <f t="shared" si="16"/>
        <v>17.4375</v>
      </c>
      <c r="AK358" s="12">
        <v>68</v>
      </c>
      <c r="AL358" s="5">
        <v>9</v>
      </c>
      <c r="AM358" s="5">
        <v>279</v>
      </c>
      <c r="AN358" s="72">
        <v>0.39351198871650211</v>
      </c>
      <c r="AO358" s="18">
        <v>6</v>
      </c>
      <c r="AP358" s="5">
        <f>IFERROR(VLOOKUP(A358,[9]cnes_cnv_leiintbr135436200_238_!$A:$E,5,0),0)</f>
        <v>27</v>
      </c>
      <c r="AQ358" s="5">
        <v>5</v>
      </c>
      <c r="AR358" s="5">
        <v>7</v>
      </c>
      <c r="AS358" s="5">
        <v>8</v>
      </c>
      <c r="AT358" s="5">
        <v>7</v>
      </c>
      <c r="AU358" s="5">
        <v>46</v>
      </c>
      <c r="AV358" s="5">
        <v>6</v>
      </c>
      <c r="AW358" s="5">
        <v>7</v>
      </c>
      <c r="AX358" s="5">
        <f t="shared" si="17"/>
        <v>1.0145454545454546</v>
      </c>
      <c r="AY358" s="12">
        <v>448</v>
      </c>
      <c r="AZ358" s="71">
        <v>1</v>
      </c>
      <c r="BA358" s="12">
        <v>6047</v>
      </c>
      <c r="BB358" s="73">
        <v>0.94562419562419564</v>
      </c>
      <c r="BC358" s="12">
        <v>275</v>
      </c>
      <c r="BD358" s="12">
        <v>1945</v>
      </c>
      <c r="BE358" s="12">
        <v>1384</v>
      </c>
      <c r="BF358" s="12">
        <v>107</v>
      </c>
      <c r="BG358" s="12">
        <v>85</v>
      </c>
      <c r="BH358" s="12">
        <v>11</v>
      </c>
      <c r="BI358" s="12">
        <v>177</v>
      </c>
      <c r="BJ358" s="12">
        <v>8</v>
      </c>
      <c r="BK358" s="12">
        <v>4</v>
      </c>
      <c r="BL358" s="12">
        <v>89</v>
      </c>
      <c r="BM358" s="74">
        <v>0.83115384615384602</v>
      </c>
      <c r="BN358" s="72">
        <v>4.8113299059074377</v>
      </c>
      <c r="BO358" s="5">
        <v>3</v>
      </c>
    </row>
    <row r="359" spans="1:67">
      <c r="A359" s="9">
        <v>35006</v>
      </c>
      <c r="B359" s="9" t="s">
        <v>626</v>
      </c>
      <c r="C359" s="9" t="s">
        <v>619</v>
      </c>
      <c r="D359" s="12">
        <v>49847</v>
      </c>
      <c r="E359" s="12">
        <v>2749</v>
      </c>
      <c r="F359" s="12">
        <v>2910</v>
      </c>
      <c r="G359" s="12">
        <v>2896</v>
      </c>
      <c r="H359" s="12">
        <v>2853</v>
      </c>
      <c r="I359" s="12">
        <v>6559</v>
      </c>
      <c r="J359" s="12">
        <v>8075</v>
      </c>
      <c r="K359" s="12">
        <v>7044</v>
      </c>
      <c r="L359" s="12">
        <v>6782</v>
      </c>
      <c r="M359" s="12">
        <v>5215</v>
      </c>
      <c r="N359" s="12">
        <v>3114</v>
      </c>
      <c r="O359" s="12">
        <v>1650</v>
      </c>
      <c r="P359" s="12">
        <v>11493</v>
      </c>
      <c r="Q359" s="12">
        <f>VLOOKUP(A359,'[1]RAIS_workers_2025-04-02T13_41_0'!$A:$C,3,0)</f>
        <v>121</v>
      </c>
      <c r="R359" s="12">
        <f>VLOOKUP(A359,'[2]RAIS_workers_2025-04-02T14_01_0'!$A:$C,3,0)</f>
        <v>500</v>
      </c>
      <c r="S359" s="12">
        <f>VLOOKUP(A359,'[3]RAIS_workers_2025-04-02T14_32_3'!$A:$C,3,0)</f>
        <v>3187</v>
      </c>
      <c r="T359" s="70">
        <f>VLOOKUP(A359,[4]consulta3255115!$A:$D,3,0)</f>
        <v>1530.9797572314101</v>
      </c>
      <c r="U359" s="76">
        <v>0.25802317540813879</v>
      </c>
      <c r="V359" s="12">
        <v>10547</v>
      </c>
      <c r="W359" s="77">
        <v>0.19784213515048268</v>
      </c>
      <c r="X359" s="12">
        <f>IFERROR(VLOOKUP(A359,[5]cnes_cnv_leiintbr173714187_32_1!$A:$C,3,0),0)</f>
        <v>0</v>
      </c>
      <c r="Y359" s="5">
        <f>IFERROR(VLOOKUP(A359,[6]cnes_cnv_leiintbr174300187_32_1!$A:$C,3,0),0)</f>
        <v>0</v>
      </c>
      <c r="Z359" s="12">
        <f>IFERROR(VLOOKUP(A359,[7]cnes_cnv_leiintbr175117187_32_1!$A:$C,3,0),0)</f>
        <v>0</v>
      </c>
      <c r="AA359" s="18">
        <f>IFERROR(VLOOKUP(A359,[8]cnes_cnv_leiintbr180027187_32_1!$A:$C,3,0),0)</f>
        <v>0</v>
      </c>
      <c r="AB359" s="72">
        <f t="shared" si="15"/>
        <v>585.94444444444446</v>
      </c>
      <c r="AC359" s="12">
        <v>1071</v>
      </c>
      <c r="AD359" s="12">
        <v>269</v>
      </c>
      <c r="AE359" s="12">
        <v>133</v>
      </c>
      <c r="AF359" s="12">
        <v>98</v>
      </c>
      <c r="AG359" s="12">
        <v>121</v>
      </c>
      <c r="AH359" s="19">
        <v>3.4704300016517031E-3</v>
      </c>
      <c r="AI359" s="12">
        <v>2</v>
      </c>
      <c r="AJ359" s="12">
        <f t="shared" si="16"/>
        <v>9</v>
      </c>
      <c r="AK359" s="12">
        <v>3</v>
      </c>
      <c r="AL359" s="5">
        <v>0</v>
      </c>
      <c r="AM359" s="5">
        <v>18</v>
      </c>
      <c r="AN359" s="72">
        <v>0.25</v>
      </c>
      <c r="AO359" s="18">
        <v>0</v>
      </c>
      <c r="AP359" s="5">
        <f>IFERROR(VLOOKUP(A359,[9]cnes_cnv_leiintbr135436200_238_!$A:$E,5,0),0)</f>
        <v>4</v>
      </c>
      <c r="AQ359" s="5">
        <v>0</v>
      </c>
      <c r="AR359" s="5">
        <v>0</v>
      </c>
      <c r="AS359" s="5">
        <v>0</v>
      </c>
      <c r="AT359" s="5">
        <v>0</v>
      </c>
      <c r="AU359" s="5">
        <v>9</v>
      </c>
      <c r="AV359" s="5">
        <v>0</v>
      </c>
      <c r="AW359" s="5">
        <v>0</v>
      </c>
      <c r="AX359" s="5">
        <f t="shared" si="17"/>
        <v>0.6</v>
      </c>
      <c r="AY359" s="12">
        <v>5</v>
      </c>
      <c r="AZ359" s="73">
        <v>0.66666666666666663</v>
      </c>
      <c r="BA359" s="12">
        <v>444</v>
      </c>
      <c r="BB359" s="73">
        <v>7.5060532687651338E-2</v>
      </c>
      <c r="BC359" s="12">
        <v>30</v>
      </c>
      <c r="BD359" s="12">
        <v>88</v>
      </c>
      <c r="BE359" s="12">
        <v>39</v>
      </c>
      <c r="BF359" s="12">
        <v>0</v>
      </c>
      <c r="BG359" s="12">
        <v>0</v>
      </c>
      <c r="BH359" s="12">
        <v>0</v>
      </c>
      <c r="BI359" s="12">
        <v>20</v>
      </c>
      <c r="BJ359" s="12">
        <v>0</v>
      </c>
      <c r="BK359" s="12">
        <v>0</v>
      </c>
      <c r="BL359" s="12">
        <v>8</v>
      </c>
      <c r="BM359" s="74">
        <v>0.81866666666666665</v>
      </c>
      <c r="BN359" s="72">
        <v>6.5201677027613121</v>
      </c>
      <c r="BO359" s="5">
        <v>2</v>
      </c>
    </row>
    <row r="360" spans="1:67">
      <c r="A360" s="9">
        <v>35007</v>
      </c>
      <c r="B360" s="9" t="s">
        <v>660</v>
      </c>
      <c r="C360" s="9" t="s">
        <v>619</v>
      </c>
      <c r="D360" s="12">
        <v>73619</v>
      </c>
      <c r="E360" s="12">
        <v>4063</v>
      </c>
      <c r="F360" s="12">
        <v>4367</v>
      </c>
      <c r="G360" s="12">
        <v>4440</v>
      </c>
      <c r="H360" s="12">
        <v>4202</v>
      </c>
      <c r="I360" s="12">
        <v>9549</v>
      </c>
      <c r="J360" s="12">
        <v>12299</v>
      </c>
      <c r="K360" s="12">
        <v>10447</v>
      </c>
      <c r="L360" s="12">
        <v>9625</v>
      </c>
      <c r="M360" s="12">
        <v>7457</v>
      </c>
      <c r="N360" s="12">
        <v>4550</v>
      </c>
      <c r="O360" s="12">
        <v>2620</v>
      </c>
      <c r="P360" s="12">
        <v>21454</v>
      </c>
      <c r="Q360" s="12">
        <f>VLOOKUP(A360,'[1]RAIS_workers_2025-04-02T13_41_0'!$A:$C,3,0)</f>
        <v>166</v>
      </c>
      <c r="R360" s="12">
        <f>VLOOKUP(A360,'[2]RAIS_workers_2025-04-02T14_01_0'!$A:$C,3,0)</f>
        <v>973</v>
      </c>
      <c r="S360" s="12">
        <f>VLOOKUP(A360,'[3]RAIS_workers_2025-04-02T14_32_3'!$A:$C,3,0)</f>
        <v>7240</v>
      </c>
      <c r="T360" s="70">
        <f>VLOOKUP(A360,[4]consulta3255115!$A:$D,3,0)</f>
        <v>2214.8077248858699</v>
      </c>
      <c r="U360" s="76">
        <v>0.47800072952160411</v>
      </c>
      <c r="V360" s="12">
        <v>20483</v>
      </c>
      <c r="W360" s="77">
        <v>-6.7885370702613591E-3</v>
      </c>
      <c r="X360" s="12">
        <f>IFERROR(VLOOKUP(A360,[5]cnes_cnv_leiintbr173714187_32_1!$A:$C,3,0),0)</f>
        <v>0</v>
      </c>
      <c r="Y360" s="5">
        <f>IFERROR(VLOOKUP(A360,[6]cnes_cnv_leiintbr174300187_32_1!$A:$C,3,0),0)</f>
        <v>0</v>
      </c>
      <c r="Z360" s="12">
        <f>IFERROR(VLOOKUP(A360,[7]cnes_cnv_leiintbr175117187_32_1!$A:$C,3,0),0)</f>
        <v>0</v>
      </c>
      <c r="AA360" s="18">
        <f>IFERROR(VLOOKUP(A360,[8]cnes_cnv_leiintbr180027187_32_1!$A:$C,3,0),0)</f>
        <v>0</v>
      </c>
      <c r="AB360" s="72">
        <f t="shared" si="15"/>
        <v>128.01875000000001</v>
      </c>
      <c r="AC360" s="12">
        <v>2689</v>
      </c>
      <c r="AD360" s="12">
        <v>451</v>
      </c>
      <c r="AE360" s="12">
        <v>362</v>
      </c>
      <c r="AF360" s="12">
        <v>160</v>
      </c>
      <c r="AG360" s="12">
        <v>166</v>
      </c>
      <c r="AH360" s="19">
        <v>8.1823063410715324E-3</v>
      </c>
      <c r="AI360" s="12">
        <v>5</v>
      </c>
      <c r="AJ360" s="12">
        <f t="shared" si="16"/>
        <v>32</v>
      </c>
      <c r="AK360" s="12">
        <v>15</v>
      </c>
      <c r="AL360" s="5">
        <v>0</v>
      </c>
      <c r="AM360" s="5">
        <v>160</v>
      </c>
      <c r="AN360" s="72">
        <v>0.65306122448979587</v>
      </c>
      <c r="AO360" s="18">
        <v>0</v>
      </c>
      <c r="AP360" s="5">
        <f>IFERROR(VLOOKUP(A360,[9]cnes_cnv_leiintbr135436200_238_!$A:$E,5,0),0)</f>
        <v>2</v>
      </c>
      <c r="AQ360" s="5">
        <v>0</v>
      </c>
      <c r="AR360" s="5">
        <v>0</v>
      </c>
      <c r="AS360" s="5">
        <v>0</v>
      </c>
      <c r="AT360" s="5">
        <v>0</v>
      </c>
      <c r="AU360" s="5">
        <v>60</v>
      </c>
      <c r="AV360" s="5">
        <v>0</v>
      </c>
      <c r="AW360" s="5">
        <v>0</v>
      </c>
      <c r="AX360" s="5">
        <f t="shared" si="17"/>
        <v>4.7058823529411766</v>
      </c>
      <c r="AY360" s="12">
        <v>16</v>
      </c>
      <c r="AZ360" s="73">
        <v>0.6</v>
      </c>
      <c r="BA360" s="12">
        <v>739</v>
      </c>
      <c r="BB360" s="73">
        <v>9.8068350668647844E-2</v>
      </c>
      <c r="BC360" s="12">
        <v>34</v>
      </c>
      <c r="BD360" s="12">
        <v>124</v>
      </c>
      <c r="BE360" s="12">
        <v>130</v>
      </c>
      <c r="BF360" s="12">
        <v>0</v>
      </c>
      <c r="BG360" s="12">
        <v>0</v>
      </c>
      <c r="BH360" s="12">
        <v>2</v>
      </c>
      <c r="BI360" s="12">
        <v>31</v>
      </c>
      <c r="BJ360" s="12">
        <v>0</v>
      </c>
      <c r="BK360" s="12">
        <v>0</v>
      </c>
      <c r="BL360" s="12">
        <v>16</v>
      </c>
      <c r="BM360" s="74">
        <v>0.83799999999999997</v>
      </c>
      <c r="BN360" s="72">
        <v>5.4530201342281739</v>
      </c>
      <c r="BO360" s="5">
        <v>3</v>
      </c>
    </row>
    <row r="361" spans="1:67">
      <c r="A361" s="9">
        <v>35008</v>
      </c>
      <c r="B361" s="9" t="s">
        <v>661</v>
      </c>
      <c r="C361" s="9" t="s">
        <v>619</v>
      </c>
      <c r="D361" s="12">
        <v>88740</v>
      </c>
      <c r="E361" s="12">
        <v>5063</v>
      </c>
      <c r="F361" s="12">
        <v>5254</v>
      </c>
      <c r="G361" s="12">
        <v>5145</v>
      </c>
      <c r="H361" s="12">
        <v>5301</v>
      </c>
      <c r="I361" s="12">
        <v>11980</v>
      </c>
      <c r="J361" s="12">
        <v>14386</v>
      </c>
      <c r="K361" s="12">
        <v>12593</v>
      </c>
      <c r="L361" s="12">
        <v>11529</v>
      </c>
      <c r="M361" s="12">
        <v>9220</v>
      </c>
      <c r="N361" s="12">
        <v>5338</v>
      </c>
      <c r="O361" s="12">
        <v>2931</v>
      </c>
      <c r="P361" s="12">
        <v>32607</v>
      </c>
      <c r="Q361" s="12">
        <f>VLOOKUP(A361,'[1]RAIS_workers_2025-04-02T13_41_0'!$A:$C,3,0)</f>
        <v>182</v>
      </c>
      <c r="R361" s="12">
        <f>VLOOKUP(A361,'[2]RAIS_workers_2025-04-02T14_01_0'!$A:$C,3,0)</f>
        <v>1029</v>
      </c>
      <c r="S361" s="12">
        <f>VLOOKUP(A361,'[3]RAIS_workers_2025-04-02T14_32_3'!$A:$C,3,0)</f>
        <v>10891</v>
      </c>
      <c r="T361" s="70">
        <f>VLOOKUP(A361,[4]consulta3255115!$A:$D,3,0)</f>
        <v>1766.2050630168301</v>
      </c>
      <c r="U361" s="76">
        <v>0.54195130272427994</v>
      </c>
      <c r="V361" s="12">
        <v>20691</v>
      </c>
      <c r="W361" s="77">
        <v>-3.4677069787602947E-3</v>
      </c>
      <c r="X361" s="12">
        <f>IFERROR(VLOOKUP(A361,[5]cnes_cnv_leiintbr173714187_32_1!$A:$C,3,0),0)</f>
        <v>0</v>
      </c>
      <c r="Y361" s="5">
        <f>IFERROR(VLOOKUP(A361,[6]cnes_cnv_leiintbr174300187_32_1!$A:$C,3,0),0)</f>
        <v>0</v>
      </c>
      <c r="Z361" s="12">
        <f>IFERROR(VLOOKUP(A361,[7]cnes_cnv_leiintbr175117187_32_1!$A:$C,3,0),0)</f>
        <v>0</v>
      </c>
      <c r="AA361" s="18">
        <f>IFERROR(VLOOKUP(A361,[8]cnes_cnv_leiintbr180027187_32_1!$A:$C,3,0),0)</f>
        <v>0</v>
      </c>
      <c r="AB361" s="72">
        <f t="shared" si="15"/>
        <v>363</v>
      </c>
      <c r="AC361" s="12">
        <v>3764</v>
      </c>
      <c r="AD361" s="12">
        <v>612</v>
      </c>
      <c r="AE361" s="12">
        <v>263</v>
      </c>
      <c r="AF361" s="12">
        <v>154</v>
      </c>
      <c r="AG361" s="12">
        <v>182</v>
      </c>
      <c r="AH361" s="19">
        <v>7.5876862824018065E-3</v>
      </c>
      <c r="AI361" s="12">
        <v>3</v>
      </c>
      <c r="AJ361" s="12">
        <f t="shared" si="16"/>
        <v>19</v>
      </c>
      <c r="AK361" s="12">
        <v>22</v>
      </c>
      <c r="AL361" s="5">
        <v>0</v>
      </c>
      <c r="AM361" s="5">
        <v>57</v>
      </c>
      <c r="AN361" s="72">
        <v>0.39860139860139859</v>
      </c>
      <c r="AO361" s="18">
        <v>0</v>
      </c>
      <c r="AP361" s="5">
        <f>IFERROR(VLOOKUP(A361,[9]cnes_cnv_leiintbr135436200_238_!$A:$E,5,0),0)</f>
        <v>7</v>
      </c>
      <c r="AQ361" s="5">
        <v>0</v>
      </c>
      <c r="AR361" s="5">
        <v>0</v>
      </c>
      <c r="AS361" s="5">
        <v>0</v>
      </c>
      <c r="AT361" s="5">
        <v>0</v>
      </c>
      <c r="AU361" s="5">
        <v>41</v>
      </c>
      <c r="AV361" s="5">
        <v>0</v>
      </c>
      <c r="AW361" s="5">
        <v>0</v>
      </c>
      <c r="AX361" s="5">
        <f t="shared" si="17"/>
        <v>3.5625</v>
      </c>
      <c r="AY361" s="12">
        <v>7</v>
      </c>
      <c r="AZ361" s="73">
        <v>-3.5502958579881658E-2</v>
      </c>
      <c r="BA361" s="12">
        <v>941</v>
      </c>
      <c r="BB361" s="73">
        <v>0.35590778097982712</v>
      </c>
      <c r="BC361" s="12">
        <v>16</v>
      </c>
      <c r="BD361" s="12">
        <v>192</v>
      </c>
      <c r="BE361" s="12">
        <v>111</v>
      </c>
      <c r="BF361" s="12">
        <v>0</v>
      </c>
      <c r="BG361" s="12">
        <v>1</v>
      </c>
      <c r="BH361" s="12">
        <v>2</v>
      </c>
      <c r="BI361" s="12">
        <v>23</v>
      </c>
      <c r="BJ361" s="12">
        <v>1</v>
      </c>
      <c r="BK361" s="12">
        <v>0</v>
      </c>
      <c r="BL361" s="12">
        <v>24</v>
      </c>
      <c r="BM361" s="74">
        <v>0.84483333333333333</v>
      </c>
      <c r="BN361" s="72">
        <v>7.0764681030840677</v>
      </c>
      <c r="BO361" s="5">
        <v>1</v>
      </c>
    </row>
    <row r="362" spans="1:67">
      <c r="A362" s="9">
        <v>35009</v>
      </c>
      <c r="B362" s="9" t="s">
        <v>629</v>
      </c>
      <c r="C362" s="9" t="s">
        <v>619</v>
      </c>
      <c r="D362" s="12">
        <v>148370</v>
      </c>
      <c r="E362" s="12">
        <v>8931</v>
      </c>
      <c r="F362" s="12">
        <v>9239</v>
      </c>
      <c r="G362" s="12">
        <v>8917</v>
      </c>
      <c r="H362" s="12">
        <v>8795</v>
      </c>
      <c r="I362" s="12">
        <v>20818</v>
      </c>
      <c r="J362" s="12">
        <v>25108</v>
      </c>
      <c r="K362" s="12">
        <v>21658</v>
      </c>
      <c r="L362" s="12">
        <v>18751</v>
      </c>
      <c r="M362" s="12">
        <v>14104</v>
      </c>
      <c r="N362" s="12">
        <v>7877</v>
      </c>
      <c r="O362" s="12">
        <v>4172</v>
      </c>
      <c r="P362" s="12">
        <v>70676</v>
      </c>
      <c r="Q362" s="12">
        <f>VLOOKUP(A362,'[1]RAIS_workers_2025-04-02T13_41_0'!$A:$C,3,0)</f>
        <v>989</v>
      </c>
      <c r="R362" s="12">
        <f>VLOOKUP(A362,'[2]RAIS_workers_2025-04-02T14_01_0'!$A:$C,3,0)</f>
        <v>3730</v>
      </c>
      <c r="S362" s="12">
        <f>VLOOKUP(A362,'[3]RAIS_workers_2025-04-02T14_32_3'!$A:$C,3,0)</f>
        <v>19407</v>
      </c>
      <c r="T362" s="70">
        <f>VLOOKUP(A362,[4]consulta3255115!$A:$D,3,0)</f>
        <v>1791.1162096345899</v>
      </c>
      <c r="U362" s="76">
        <v>0.79302889673241839</v>
      </c>
      <c r="V362" s="12">
        <v>40451</v>
      </c>
      <c r="W362" s="77">
        <v>2.254707631318137E-3</v>
      </c>
      <c r="X362" s="12">
        <f>IFERROR(VLOOKUP(A362,[5]cnes_cnv_leiintbr173714187_32_1!$A:$C,3,0),0)</f>
        <v>88</v>
      </c>
      <c r="Y362" s="5">
        <f>IFERROR(VLOOKUP(A362,[6]cnes_cnv_leiintbr174300187_32_1!$A:$C,3,0),0)</f>
        <v>5</v>
      </c>
      <c r="Z362" s="12">
        <f>IFERROR(VLOOKUP(A362,[7]cnes_cnv_leiintbr175117187_32_1!$A:$C,3,0),0)</f>
        <v>14</v>
      </c>
      <c r="AA362" s="18">
        <f>IFERROR(VLOOKUP(A362,[8]cnes_cnv_leiintbr180027187_32_1!$A:$C,3,0),0)</f>
        <v>60</v>
      </c>
      <c r="AB362" s="72">
        <f t="shared" si="15"/>
        <v>481.5595238095238</v>
      </c>
      <c r="AC362" s="12">
        <v>7169</v>
      </c>
      <c r="AD362" s="12">
        <v>1914</v>
      </c>
      <c r="AE362" s="12">
        <v>1131</v>
      </c>
      <c r="AF362" s="12">
        <v>685</v>
      </c>
      <c r="AG362" s="12">
        <v>989</v>
      </c>
      <c r="AH362" s="19">
        <v>5.3463642180668902E-3</v>
      </c>
      <c r="AI362" s="12">
        <v>8</v>
      </c>
      <c r="AJ362" s="12">
        <f t="shared" si="16"/>
        <v>10.5</v>
      </c>
      <c r="AK362" s="12">
        <v>54</v>
      </c>
      <c r="AL362" s="5">
        <v>0</v>
      </c>
      <c r="AM362" s="5">
        <v>84</v>
      </c>
      <c r="AN362" s="72">
        <v>0.15</v>
      </c>
      <c r="AO362" s="18">
        <v>0</v>
      </c>
      <c r="AP362" s="5">
        <f>IFERROR(VLOOKUP(A362,[9]cnes_cnv_leiintbr135436200_238_!$A:$E,5,0),0)</f>
        <v>10</v>
      </c>
      <c r="AQ362" s="5">
        <v>1</v>
      </c>
      <c r="AR362" s="5">
        <v>0</v>
      </c>
      <c r="AS362" s="5">
        <v>5</v>
      </c>
      <c r="AT362" s="5">
        <v>2</v>
      </c>
      <c r="AU362" s="5">
        <v>19</v>
      </c>
      <c r="AV362" s="5">
        <v>1</v>
      </c>
      <c r="AW362" s="5">
        <v>0</v>
      </c>
      <c r="AX362" s="5">
        <f t="shared" si="17"/>
        <v>0.42</v>
      </c>
      <c r="AY362" s="12">
        <v>120</v>
      </c>
      <c r="AZ362" s="73">
        <v>0.39534883720930231</v>
      </c>
      <c r="BA362" s="12">
        <v>3765</v>
      </c>
      <c r="BB362" s="73">
        <v>0.48637978681405447</v>
      </c>
      <c r="BC362" s="12">
        <v>200</v>
      </c>
      <c r="BD362" s="12">
        <v>1515</v>
      </c>
      <c r="BE362" s="12">
        <v>211</v>
      </c>
      <c r="BF362" s="12">
        <v>92</v>
      </c>
      <c r="BG362" s="12">
        <v>54</v>
      </c>
      <c r="BH362" s="12">
        <v>11</v>
      </c>
      <c r="BI362" s="12">
        <v>140</v>
      </c>
      <c r="BJ362" s="12">
        <v>9</v>
      </c>
      <c r="BK362" s="12">
        <v>4</v>
      </c>
      <c r="BL362" s="12">
        <v>58</v>
      </c>
      <c r="BM362" s="74">
        <v>0.84066666666666678</v>
      </c>
      <c r="BN362" s="72">
        <v>5.6999161777032832</v>
      </c>
      <c r="BO362" s="5">
        <v>7</v>
      </c>
    </row>
    <row r="363" spans="1:67">
      <c r="A363" s="9">
        <v>35010</v>
      </c>
      <c r="B363" s="9" t="s">
        <v>675</v>
      </c>
      <c r="C363" s="9" t="s">
        <v>619</v>
      </c>
      <c r="D363" s="12">
        <v>238162</v>
      </c>
      <c r="E363" s="12">
        <v>15863</v>
      </c>
      <c r="F363" s="12">
        <v>15984</v>
      </c>
      <c r="G363" s="12">
        <v>15392</v>
      </c>
      <c r="H363" s="12">
        <v>16048</v>
      </c>
      <c r="I363" s="12">
        <v>35383</v>
      </c>
      <c r="J363" s="12">
        <v>39604</v>
      </c>
      <c r="K363" s="12">
        <v>34243</v>
      </c>
      <c r="L363" s="12">
        <v>28528</v>
      </c>
      <c r="M363" s="12">
        <v>20514</v>
      </c>
      <c r="N363" s="12">
        <v>11246</v>
      </c>
      <c r="O363" s="12">
        <v>5357</v>
      </c>
      <c r="P363" s="12">
        <v>94801</v>
      </c>
      <c r="Q363" s="12">
        <f>VLOOKUP(A363,'[1]RAIS_workers_2025-04-02T13_41_0'!$A:$C,3,0)</f>
        <v>1321</v>
      </c>
      <c r="R363" s="12">
        <f>VLOOKUP(A363,'[2]RAIS_workers_2025-04-02T14_01_0'!$A:$C,3,0)</f>
        <v>5153</v>
      </c>
      <c r="S363" s="12">
        <f>VLOOKUP(A363,'[3]RAIS_workers_2025-04-02T14_32_3'!$A:$C,3,0)</f>
        <v>33292</v>
      </c>
      <c r="T363" s="70">
        <f>VLOOKUP(A363,[4]consulta3255115!$A:$D,3,0)</f>
        <v>2025.43161942301</v>
      </c>
      <c r="U363" s="76">
        <v>0.55581724522020681</v>
      </c>
      <c r="V363" s="12">
        <v>82816</v>
      </c>
      <c r="W363" s="77">
        <v>-2.7353338422690703E-2</v>
      </c>
      <c r="X363" s="12">
        <f>IFERROR(VLOOKUP(A363,[5]cnes_cnv_leiintbr173714187_32_1!$A:$C,3,0),0)</f>
        <v>0</v>
      </c>
      <c r="Y363" s="5">
        <f>IFERROR(VLOOKUP(A363,[6]cnes_cnv_leiintbr174300187_32_1!$A:$C,3,0),0)</f>
        <v>0</v>
      </c>
      <c r="Z363" s="12">
        <f>IFERROR(VLOOKUP(A363,[7]cnes_cnv_leiintbr175117187_32_1!$A:$C,3,0),0)</f>
        <v>0</v>
      </c>
      <c r="AA363" s="18">
        <f>IFERROR(VLOOKUP(A363,[8]cnes_cnv_leiintbr180027187_32_1!$A:$C,3,0),0)</f>
        <v>0</v>
      </c>
      <c r="AB363" s="72">
        <f t="shared" si="15"/>
        <v>637.04615384615386</v>
      </c>
      <c r="AC363" s="12">
        <v>13152</v>
      </c>
      <c r="AD363" s="12">
        <v>2856</v>
      </c>
      <c r="AE363" s="12">
        <v>1463</v>
      </c>
      <c r="AF363" s="12">
        <v>834</v>
      </c>
      <c r="AG363" s="12">
        <v>1321</v>
      </c>
      <c r="AH363" s="19">
        <v>8.1670212767701589E-3</v>
      </c>
      <c r="AI363" s="12">
        <v>7</v>
      </c>
      <c r="AJ363" s="12">
        <f t="shared" si="16"/>
        <v>18.571428571428573</v>
      </c>
      <c r="AK363" s="12">
        <v>37</v>
      </c>
      <c r="AL363" s="5">
        <v>0</v>
      </c>
      <c r="AM363" s="5">
        <v>130</v>
      </c>
      <c r="AN363" s="72">
        <v>0.28260869565217389</v>
      </c>
      <c r="AO363" s="18">
        <v>0</v>
      </c>
      <c r="AP363" s="5">
        <f>IFERROR(VLOOKUP(A363,[9]cnes_cnv_leiintbr135436200_238_!$A:$E,5,0),0)</f>
        <v>26</v>
      </c>
      <c r="AQ363" s="5">
        <v>0</v>
      </c>
      <c r="AR363" s="5">
        <v>0</v>
      </c>
      <c r="AS363" s="5">
        <v>1</v>
      </c>
      <c r="AT363" s="5">
        <v>1</v>
      </c>
      <c r="AU363" s="5">
        <v>44</v>
      </c>
      <c r="AV363" s="5">
        <v>0</v>
      </c>
      <c r="AW363" s="5">
        <v>0</v>
      </c>
      <c r="AX363" s="5">
        <f t="shared" si="17"/>
        <v>0.8125</v>
      </c>
      <c r="AY363" s="12">
        <v>183</v>
      </c>
      <c r="AZ363" s="71">
        <v>1</v>
      </c>
      <c r="BA363" s="12">
        <v>2607</v>
      </c>
      <c r="BB363" s="73">
        <v>0.26923076923076922</v>
      </c>
      <c r="BC363" s="12">
        <v>160</v>
      </c>
      <c r="BD363" s="12">
        <v>470</v>
      </c>
      <c r="BE363" s="12">
        <v>194</v>
      </c>
      <c r="BF363" s="12">
        <v>0</v>
      </c>
      <c r="BG363" s="12">
        <v>1</v>
      </c>
      <c r="BH363" s="12">
        <v>12</v>
      </c>
      <c r="BI363" s="12">
        <v>181</v>
      </c>
      <c r="BJ363" s="12">
        <v>10</v>
      </c>
      <c r="BK363" s="12">
        <v>2</v>
      </c>
      <c r="BL363" s="12">
        <v>43</v>
      </c>
      <c r="BM363" s="74">
        <v>0.85066666666666657</v>
      </c>
      <c r="BN363" s="72">
        <v>7.5734157650695213</v>
      </c>
      <c r="BO363" s="5">
        <v>9</v>
      </c>
    </row>
    <row r="364" spans="1:67">
      <c r="A364" s="9">
        <v>35011</v>
      </c>
      <c r="B364" s="9" t="s">
        <v>650</v>
      </c>
      <c r="C364" s="9" t="s">
        <v>619</v>
      </c>
      <c r="D364" s="12">
        <v>104680</v>
      </c>
      <c r="E364" s="12">
        <v>6856</v>
      </c>
      <c r="F364" s="12">
        <v>6982</v>
      </c>
      <c r="G364" s="12">
        <v>6733</v>
      </c>
      <c r="H364" s="12">
        <v>6869</v>
      </c>
      <c r="I364" s="12">
        <v>15051</v>
      </c>
      <c r="J364" s="12">
        <v>16844</v>
      </c>
      <c r="K364" s="12">
        <v>14710</v>
      </c>
      <c r="L364" s="12">
        <v>12504</v>
      </c>
      <c r="M364" s="12">
        <v>9671</v>
      </c>
      <c r="N364" s="12">
        <v>5550</v>
      </c>
      <c r="O364" s="12">
        <v>2910</v>
      </c>
      <c r="P364" s="12">
        <v>30778</v>
      </c>
      <c r="Q364" s="12">
        <f>VLOOKUP(A364,'[1]RAIS_workers_2025-04-02T13_41_0'!$A:$C,3,0)</f>
        <v>245</v>
      </c>
      <c r="R364" s="12">
        <f>VLOOKUP(A364,'[2]RAIS_workers_2025-04-02T14_01_0'!$A:$C,3,0)</f>
        <v>1274</v>
      </c>
      <c r="S364" s="12">
        <f>VLOOKUP(A364,'[3]RAIS_workers_2025-04-02T14_32_3'!$A:$C,3,0)</f>
        <v>8754</v>
      </c>
      <c r="T364" s="70">
        <f>VLOOKUP(A364,[4]consulta3255115!$A:$D,3,0)</f>
        <v>1733.1221316240301</v>
      </c>
      <c r="U364" s="76">
        <v>0.60485171420741268</v>
      </c>
      <c r="V364" s="12">
        <v>32078</v>
      </c>
      <c r="W364" s="77">
        <v>1.9611582594323131E-2</v>
      </c>
      <c r="X364" s="12">
        <f>IFERROR(VLOOKUP(A364,[5]cnes_cnv_leiintbr173714187_32_1!$A:$C,3,0),0)</f>
        <v>0</v>
      </c>
      <c r="Y364" s="5">
        <f>IFERROR(VLOOKUP(A364,[6]cnes_cnv_leiintbr174300187_32_1!$A:$C,3,0),0)</f>
        <v>0</v>
      </c>
      <c r="Z364" s="12">
        <f>IFERROR(VLOOKUP(A364,[7]cnes_cnv_leiintbr175117187_32_1!$A:$C,3,0),0)</f>
        <v>0</v>
      </c>
      <c r="AA364" s="18">
        <f>IFERROR(VLOOKUP(A364,[8]cnes_cnv_leiintbr180027187_32_1!$A:$C,3,0),0)</f>
        <v>0</v>
      </c>
      <c r="AB364" s="72">
        <f t="shared" si="15"/>
        <v>427.70666666666665</v>
      </c>
      <c r="AC364" s="12">
        <v>3657</v>
      </c>
      <c r="AD364" s="12">
        <v>827</v>
      </c>
      <c r="AE364" s="12">
        <v>279</v>
      </c>
      <c r="AF364" s="12">
        <v>168</v>
      </c>
      <c r="AG364" s="12">
        <v>245</v>
      </c>
      <c r="AH364" s="19">
        <v>5.2065435986039521E-3</v>
      </c>
      <c r="AI364" s="12">
        <v>4</v>
      </c>
      <c r="AJ364" s="12">
        <f t="shared" si="16"/>
        <v>18.75</v>
      </c>
      <c r="AK364" s="12">
        <v>27</v>
      </c>
      <c r="AL364" s="5">
        <v>0</v>
      </c>
      <c r="AM364" s="5">
        <v>75</v>
      </c>
      <c r="AN364" s="72">
        <v>0.34562211981566821</v>
      </c>
      <c r="AO364" s="18">
        <v>0</v>
      </c>
      <c r="AP364" s="5">
        <f>IFERROR(VLOOKUP(A364,[9]cnes_cnv_leiintbr135436200_238_!$A:$E,5,0),0)</f>
        <v>9</v>
      </c>
      <c r="AQ364" s="5">
        <v>0</v>
      </c>
      <c r="AR364" s="5">
        <v>0</v>
      </c>
      <c r="AS364" s="5">
        <v>3</v>
      </c>
      <c r="AT364" s="5">
        <v>3</v>
      </c>
      <c r="AU364" s="5">
        <v>22</v>
      </c>
      <c r="AV364" s="5">
        <v>4</v>
      </c>
      <c r="AW364" s="5">
        <v>0</v>
      </c>
      <c r="AX364" s="5">
        <f t="shared" si="17"/>
        <v>5.3571428571428568</v>
      </c>
      <c r="AY364" s="12">
        <v>85</v>
      </c>
      <c r="AZ364" s="71">
        <v>1</v>
      </c>
      <c r="BA364" s="12">
        <v>1059</v>
      </c>
      <c r="BB364" s="73">
        <v>6.7540322580645157E-2</v>
      </c>
      <c r="BC364" s="12">
        <v>14</v>
      </c>
      <c r="BD364" s="12">
        <v>247</v>
      </c>
      <c r="BE364" s="12">
        <v>51</v>
      </c>
      <c r="BF364" s="12">
        <v>0</v>
      </c>
      <c r="BG364" s="12">
        <v>20</v>
      </c>
      <c r="BH364" s="12">
        <v>9</v>
      </c>
      <c r="BI364" s="12">
        <v>47</v>
      </c>
      <c r="BJ364" s="12">
        <v>12</v>
      </c>
      <c r="BK364" s="12">
        <v>5</v>
      </c>
      <c r="BL364" s="12">
        <v>48</v>
      </c>
      <c r="BM364" s="74">
        <v>0.8375999999999999</v>
      </c>
      <c r="BN364" s="72">
        <v>7.1922190939339545</v>
      </c>
      <c r="BO364" s="5">
        <v>2</v>
      </c>
    </row>
    <row r="365" spans="1:67">
      <c r="A365" s="9">
        <v>35012</v>
      </c>
      <c r="B365" s="9" t="s">
        <v>642</v>
      </c>
      <c r="C365" s="9" t="s">
        <v>619</v>
      </c>
      <c r="D365" s="12">
        <v>434079</v>
      </c>
      <c r="E365" s="12">
        <v>29259</v>
      </c>
      <c r="F365" s="12">
        <v>29423</v>
      </c>
      <c r="G365" s="12">
        <v>28149</v>
      </c>
      <c r="H365" s="12">
        <v>29320</v>
      </c>
      <c r="I365" s="12">
        <v>65248</v>
      </c>
      <c r="J365" s="12">
        <v>69288</v>
      </c>
      <c r="K365" s="12">
        <v>59774</v>
      </c>
      <c r="L365" s="12">
        <v>52917</v>
      </c>
      <c r="M365" s="12">
        <v>39236</v>
      </c>
      <c r="N365" s="12">
        <v>21344</v>
      </c>
      <c r="O365" s="12">
        <v>10121</v>
      </c>
      <c r="P365" s="12">
        <v>180503</v>
      </c>
      <c r="Q365" s="12">
        <f>VLOOKUP(A365,'[1]RAIS_workers_2025-04-02T13_41_0'!$A:$C,3,0)</f>
        <v>1726</v>
      </c>
      <c r="R365" s="12">
        <f>VLOOKUP(A365,'[2]RAIS_workers_2025-04-02T14_01_0'!$A:$C,3,0)</f>
        <v>6634</v>
      </c>
      <c r="S365" s="12">
        <f>VLOOKUP(A365,'[3]RAIS_workers_2025-04-02T14_32_3'!$A:$C,3,0)</f>
        <v>35376</v>
      </c>
      <c r="T365" s="70">
        <f>VLOOKUP(A365,[4]consulta3255115!$A:$D,3,0)</f>
        <v>1715.11486546677</v>
      </c>
      <c r="U365" s="76">
        <v>0.61930957274399523</v>
      </c>
      <c r="V365" s="12">
        <v>131386</v>
      </c>
      <c r="W365" s="77">
        <v>-7.8534426774198429E-3</v>
      </c>
      <c r="X365" s="12">
        <f>IFERROR(VLOOKUP(A365,[5]cnes_cnv_leiintbr173714187_32_1!$A:$C,3,0),0)</f>
        <v>14</v>
      </c>
      <c r="Y365" s="5">
        <f>IFERROR(VLOOKUP(A365,[6]cnes_cnv_leiintbr174300187_32_1!$A:$C,3,0),0)</f>
        <v>13</v>
      </c>
      <c r="Z365" s="12">
        <f>IFERROR(VLOOKUP(A365,[7]cnes_cnv_leiintbr175117187_32_1!$A:$C,3,0),0)</f>
        <v>13</v>
      </c>
      <c r="AA365" s="18">
        <f>IFERROR(VLOOKUP(A365,[8]cnes_cnv_leiintbr180027187_32_1!$A:$C,3,0),0)</f>
        <v>11</v>
      </c>
      <c r="AB365" s="72">
        <f t="shared" si="15"/>
        <v>586.54464285714289</v>
      </c>
      <c r="AC365" s="12">
        <v>11793</v>
      </c>
      <c r="AD365" s="12">
        <v>3063</v>
      </c>
      <c r="AE365" s="12">
        <v>2072</v>
      </c>
      <c r="AF365" s="12">
        <v>1499</v>
      </c>
      <c r="AG365" s="12">
        <v>1726</v>
      </c>
      <c r="AH365" s="19">
        <v>7.8004577690868881E-3</v>
      </c>
      <c r="AI365" s="12">
        <v>6</v>
      </c>
      <c r="AJ365" s="12">
        <f t="shared" si="16"/>
        <v>37.333333333333336</v>
      </c>
      <c r="AK365" s="12">
        <v>149</v>
      </c>
      <c r="AL365" s="5">
        <v>0</v>
      </c>
      <c r="AM365" s="5">
        <v>224</v>
      </c>
      <c r="AN365" s="72">
        <v>0.31372549019607843</v>
      </c>
      <c r="AO365" s="18">
        <v>1</v>
      </c>
      <c r="AP365" s="5">
        <f>IFERROR(VLOOKUP(A365,[9]cnes_cnv_leiintbr135436200_238_!$A:$E,5,0),0)</f>
        <v>15</v>
      </c>
      <c r="AQ365" s="5">
        <v>4</v>
      </c>
      <c r="AR365" s="5">
        <v>2</v>
      </c>
      <c r="AS365" s="5">
        <v>13</v>
      </c>
      <c r="AT365" s="5">
        <v>9</v>
      </c>
      <c r="AU365" s="5">
        <v>27</v>
      </c>
      <c r="AV365" s="5">
        <v>2</v>
      </c>
      <c r="AW365" s="5">
        <v>4</v>
      </c>
      <c r="AX365" s="5">
        <f t="shared" si="17"/>
        <v>0.59102902374670185</v>
      </c>
      <c r="AY365" s="12">
        <v>1147</v>
      </c>
      <c r="AZ365" s="71">
        <v>1</v>
      </c>
      <c r="BA365" s="12">
        <v>5750</v>
      </c>
      <c r="BB365" s="73">
        <v>0.40689992659652557</v>
      </c>
      <c r="BC365" s="12">
        <v>379</v>
      </c>
      <c r="BD365" s="12">
        <v>1145</v>
      </c>
      <c r="BE365" s="12">
        <v>943</v>
      </c>
      <c r="BF365" s="12">
        <v>178</v>
      </c>
      <c r="BG365" s="12">
        <v>117</v>
      </c>
      <c r="BH365" s="12">
        <v>8</v>
      </c>
      <c r="BI365" s="12">
        <v>122</v>
      </c>
      <c r="BJ365" s="12">
        <v>8</v>
      </c>
      <c r="BK365" s="12">
        <v>4</v>
      </c>
      <c r="BL365" s="12">
        <v>104</v>
      </c>
      <c r="BM365" s="74">
        <v>0.82379999999999998</v>
      </c>
      <c r="BN365" s="72">
        <v>6.8898404048267707</v>
      </c>
      <c r="BO365" s="5">
        <v>2</v>
      </c>
    </row>
    <row r="366" spans="1:67">
      <c r="A366" s="9">
        <v>35013</v>
      </c>
      <c r="B366" s="9" t="s">
        <v>651</v>
      </c>
      <c r="C366" s="9" t="s">
        <v>619</v>
      </c>
      <c r="D366" s="12">
        <v>442674</v>
      </c>
      <c r="E366" s="12">
        <v>27306</v>
      </c>
      <c r="F366" s="12">
        <v>27751</v>
      </c>
      <c r="G366" s="12">
        <v>26676</v>
      </c>
      <c r="H366" s="12">
        <v>27605</v>
      </c>
      <c r="I366" s="12">
        <v>63875</v>
      </c>
      <c r="J366" s="12">
        <v>72175</v>
      </c>
      <c r="K366" s="12">
        <v>62671</v>
      </c>
      <c r="L366" s="12">
        <v>55103</v>
      </c>
      <c r="M366" s="12">
        <v>42165</v>
      </c>
      <c r="N366" s="12">
        <v>24038</v>
      </c>
      <c r="O366" s="12">
        <v>13309</v>
      </c>
      <c r="P366" s="12">
        <v>179377</v>
      </c>
      <c r="Q366" s="12">
        <f>VLOOKUP(A366,'[1]RAIS_workers_2025-04-02T13_41_0'!$A:$C,3,0)</f>
        <v>1598</v>
      </c>
      <c r="R366" s="12">
        <f>VLOOKUP(A366,'[2]RAIS_workers_2025-04-02T14_01_0'!$A:$C,3,0)</f>
        <v>7355</v>
      </c>
      <c r="S366" s="12">
        <f>VLOOKUP(A366,'[3]RAIS_workers_2025-04-02T14_32_3'!$A:$C,3,0)</f>
        <v>52668</v>
      </c>
      <c r="T366" s="70">
        <f>VLOOKUP(A366,[4]consulta3255115!$A:$D,3,0)</f>
        <v>1880.6525115739801</v>
      </c>
      <c r="U366" s="76">
        <v>0.66630697718080101</v>
      </c>
      <c r="V366" s="12">
        <v>146807</v>
      </c>
      <c r="W366" s="77">
        <v>6.4070668584242701E-4</v>
      </c>
      <c r="X366" s="12">
        <f>IFERROR(VLOOKUP(A366,[5]cnes_cnv_leiintbr173714187_32_1!$A:$C,3,0),0)</f>
        <v>0</v>
      </c>
      <c r="Y366" s="5">
        <f>IFERROR(VLOOKUP(A366,[6]cnes_cnv_leiintbr174300187_32_1!$A:$C,3,0),0)</f>
        <v>0</v>
      </c>
      <c r="Z366" s="12">
        <f>IFERROR(VLOOKUP(A366,[7]cnes_cnv_leiintbr175117187_32_1!$A:$C,3,0),0)</f>
        <v>0</v>
      </c>
      <c r="AA366" s="18">
        <f>IFERROR(VLOOKUP(A366,[8]cnes_cnv_leiintbr180027187_32_1!$A:$C,3,0),0)</f>
        <v>0</v>
      </c>
      <c r="AB366" s="72">
        <f t="shared" si="15"/>
        <v>316.39439655172413</v>
      </c>
      <c r="AC366" s="12">
        <v>19132</v>
      </c>
      <c r="AD366" s="12">
        <v>4075</v>
      </c>
      <c r="AE366" s="12">
        <v>2039</v>
      </c>
      <c r="AF366" s="12">
        <v>1241</v>
      </c>
      <c r="AG366" s="12">
        <v>1598</v>
      </c>
      <c r="AH366" s="19">
        <v>4.3531824586078294E-3</v>
      </c>
      <c r="AI366" s="12">
        <v>21</v>
      </c>
      <c r="AJ366" s="12">
        <f t="shared" si="16"/>
        <v>22.095238095238095</v>
      </c>
      <c r="AK366" s="12">
        <v>192</v>
      </c>
      <c r="AL366" s="5">
        <v>5</v>
      </c>
      <c r="AM366" s="5">
        <v>464</v>
      </c>
      <c r="AN366" s="72">
        <v>0.46680080482897385</v>
      </c>
      <c r="AO366" s="18">
        <v>0</v>
      </c>
      <c r="AP366" s="5">
        <f>IFERROR(VLOOKUP(A366,[9]cnes_cnv_leiintbr135436200_238_!$A:$E,5,0),0)</f>
        <v>77</v>
      </c>
      <c r="AQ366" s="5">
        <v>0</v>
      </c>
      <c r="AR366" s="5">
        <v>0</v>
      </c>
      <c r="AS366" s="5">
        <v>5</v>
      </c>
      <c r="AT366" s="5">
        <v>0</v>
      </c>
      <c r="AU366" s="5">
        <v>122</v>
      </c>
      <c r="AV366" s="5">
        <v>0</v>
      </c>
      <c r="AW366" s="5">
        <v>0</v>
      </c>
      <c r="AX366" s="5">
        <f t="shared" si="17"/>
        <v>1.2406417112299466</v>
      </c>
      <c r="AY366" s="12">
        <v>419</v>
      </c>
      <c r="AZ366" s="73">
        <v>0.25825825825825827</v>
      </c>
      <c r="BA366" s="12">
        <v>5542</v>
      </c>
      <c r="BB366" s="73">
        <v>0.42321520287621983</v>
      </c>
      <c r="BC366" s="12">
        <v>374</v>
      </c>
      <c r="BD366" s="12">
        <v>1283</v>
      </c>
      <c r="BE366" s="12">
        <v>289</v>
      </c>
      <c r="BF366" s="12">
        <v>0</v>
      </c>
      <c r="BG366" s="12">
        <v>61</v>
      </c>
      <c r="BH366" s="12">
        <v>17</v>
      </c>
      <c r="BI366" s="12">
        <v>409</v>
      </c>
      <c r="BJ366" s="12">
        <v>13</v>
      </c>
      <c r="BK366" s="12">
        <v>5</v>
      </c>
      <c r="BL366" s="12">
        <v>108</v>
      </c>
      <c r="BM366" s="74">
        <v>0.83576470588235285</v>
      </c>
      <c r="BN366" s="72">
        <v>5.8560572194903573</v>
      </c>
      <c r="BO366" s="5">
        <v>7</v>
      </c>
    </row>
    <row r="367" spans="1:67">
      <c r="A367" s="9">
        <v>35014</v>
      </c>
      <c r="B367" s="9" t="s">
        <v>670</v>
      </c>
      <c r="C367" s="9" t="s">
        <v>619</v>
      </c>
      <c r="D367" s="12">
        <v>1228115</v>
      </c>
      <c r="E367" s="12">
        <v>77818</v>
      </c>
      <c r="F367" s="12">
        <v>78802</v>
      </c>
      <c r="G367" s="12">
        <v>77715</v>
      </c>
      <c r="H367" s="12">
        <v>81829</v>
      </c>
      <c r="I367" s="12">
        <v>184968</v>
      </c>
      <c r="J367" s="12">
        <v>213798</v>
      </c>
      <c r="K367" s="12">
        <v>177448</v>
      </c>
      <c r="L367" s="12">
        <v>141011</v>
      </c>
      <c r="M367" s="12">
        <v>106592</v>
      </c>
      <c r="N367" s="12">
        <v>58107</v>
      </c>
      <c r="O367" s="12">
        <v>30027</v>
      </c>
      <c r="P367" s="12">
        <v>603946</v>
      </c>
      <c r="Q367" s="12">
        <f>VLOOKUP(A367,'[1]RAIS_workers_2025-04-02T13_41_0'!$A:$C,3,0)</f>
        <v>8501</v>
      </c>
      <c r="R367" s="12">
        <f>VLOOKUP(A367,'[2]RAIS_workers_2025-04-02T14_01_0'!$A:$C,3,0)</f>
        <v>38950</v>
      </c>
      <c r="S367" s="12">
        <f>VLOOKUP(A367,'[3]RAIS_workers_2025-04-02T14_32_3'!$A:$C,3,0)</f>
        <v>179992</v>
      </c>
      <c r="T367" s="70">
        <f>VLOOKUP(A367,[4]consulta3255115!$A:$D,3,0)</f>
        <v>2269.1095187476799</v>
      </c>
      <c r="U367" s="76">
        <v>0.49484070786335133</v>
      </c>
      <c r="V367" s="12">
        <v>523566</v>
      </c>
      <c r="W367" s="77">
        <v>1.0698346022578105E-2</v>
      </c>
      <c r="X367" s="12">
        <f>IFERROR(VLOOKUP(A367,[5]cnes_cnv_leiintbr173714187_32_1!$A:$C,3,0),0)</f>
        <v>48</v>
      </c>
      <c r="Y367" s="5">
        <f>IFERROR(VLOOKUP(A367,[6]cnes_cnv_leiintbr174300187_32_1!$A:$C,3,0),0)</f>
        <v>40</v>
      </c>
      <c r="Z367" s="12">
        <f>IFERROR(VLOOKUP(A367,[7]cnes_cnv_leiintbr175117187_32_1!$A:$C,3,0),0)</f>
        <v>43</v>
      </c>
      <c r="AA367" s="18">
        <f>IFERROR(VLOOKUP(A367,[8]cnes_cnv_leiintbr180027187_32_1!$A:$C,3,0),0)</f>
        <v>62</v>
      </c>
      <c r="AB367" s="72">
        <f t="shared" si="15"/>
        <v>594.96136363636367</v>
      </c>
      <c r="AC367" s="12">
        <v>70189</v>
      </c>
      <c r="AD367" s="12">
        <v>19988</v>
      </c>
      <c r="AE367" s="12">
        <v>11752</v>
      </c>
      <c r="AF367" s="12">
        <v>7210</v>
      </c>
      <c r="AG367" s="12">
        <v>8501</v>
      </c>
      <c r="AH367" s="19">
        <v>1.3454726317024379E-2</v>
      </c>
      <c r="AI367" s="12">
        <v>30</v>
      </c>
      <c r="AJ367" s="12">
        <f t="shared" si="16"/>
        <v>29.333333333333332</v>
      </c>
      <c r="AK367" s="12">
        <v>474</v>
      </c>
      <c r="AL367" s="5">
        <v>4</v>
      </c>
      <c r="AM367" s="5">
        <v>880</v>
      </c>
      <c r="AN367" s="72">
        <v>0.30920590302178497</v>
      </c>
      <c r="AO367" s="18">
        <v>16</v>
      </c>
      <c r="AP367" s="5">
        <f>IFERROR(VLOOKUP(A367,[9]cnes_cnv_leiintbr135436200_238_!$A:$E,5,0),0)</f>
        <v>156</v>
      </c>
      <c r="AQ367" s="5">
        <v>12</v>
      </c>
      <c r="AR367" s="5">
        <v>20</v>
      </c>
      <c r="AS367" s="5">
        <v>61</v>
      </c>
      <c r="AT367" s="5">
        <v>17</v>
      </c>
      <c r="AU367" s="5">
        <v>232</v>
      </c>
      <c r="AV367" s="5">
        <v>13</v>
      </c>
      <c r="AW367" s="5">
        <v>5</v>
      </c>
      <c r="AX367" s="5">
        <f t="shared" si="17"/>
        <v>0.5</v>
      </c>
      <c r="AY367" s="12">
        <v>2212</v>
      </c>
      <c r="AZ367" s="73">
        <v>0.10988459608630206</v>
      </c>
      <c r="BA367" s="12">
        <v>21202</v>
      </c>
      <c r="BB367" s="73">
        <v>0.28395809362320595</v>
      </c>
      <c r="BC367" s="12">
        <v>1760</v>
      </c>
      <c r="BD367" s="12">
        <v>5415</v>
      </c>
      <c r="BE367" s="12">
        <v>3840</v>
      </c>
      <c r="BF367" s="12">
        <v>537</v>
      </c>
      <c r="BG367" s="12">
        <v>434</v>
      </c>
      <c r="BH367" s="12">
        <v>36</v>
      </c>
      <c r="BI367" s="12">
        <v>1135</v>
      </c>
      <c r="BJ367" s="12">
        <v>43</v>
      </c>
      <c r="BK367" s="12">
        <v>20</v>
      </c>
      <c r="BL367" s="12">
        <v>338</v>
      </c>
      <c r="BM367" s="74">
        <v>0.84418750000000009</v>
      </c>
      <c r="BN367" s="72">
        <v>7.4799076947561174</v>
      </c>
      <c r="BO367" s="5">
        <v>12</v>
      </c>
    </row>
    <row r="368" spans="1:67">
      <c r="A368" s="9">
        <v>35015</v>
      </c>
      <c r="B368" s="9" t="s">
        <v>630</v>
      </c>
      <c r="C368" s="9" t="s">
        <v>619</v>
      </c>
      <c r="D368" s="12">
        <v>117950</v>
      </c>
      <c r="E368" s="12">
        <v>7336</v>
      </c>
      <c r="F368" s="12">
        <v>7515</v>
      </c>
      <c r="G368" s="12">
        <v>7141</v>
      </c>
      <c r="H368" s="12">
        <v>7229</v>
      </c>
      <c r="I368" s="12">
        <v>17094</v>
      </c>
      <c r="J368" s="12">
        <v>18931</v>
      </c>
      <c r="K368" s="12">
        <v>16255</v>
      </c>
      <c r="L368" s="12">
        <v>14344</v>
      </c>
      <c r="M368" s="12">
        <v>11670</v>
      </c>
      <c r="N368" s="12">
        <v>6737</v>
      </c>
      <c r="O368" s="12">
        <v>3698</v>
      </c>
      <c r="P368" s="12">
        <v>41650</v>
      </c>
      <c r="Q368" s="12">
        <f>VLOOKUP(A368,'[1]RAIS_workers_2025-04-02T13_41_0'!$A:$C,3,0)</f>
        <v>279</v>
      </c>
      <c r="R368" s="12">
        <f>VLOOKUP(A368,'[2]RAIS_workers_2025-04-02T14_01_0'!$A:$C,3,0)</f>
        <v>1647</v>
      </c>
      <c r="S368" s="12">
        <f>VLOOKUP(A368,'[3]RAIS_workers_2025-04-02T14_32_3'!$A:$C,3,0)</f>
        <v>12466</v>
      </c>
      <c r="T368" s="70">
        <f>VLOOKUP(A368,[4]consulta3255115!$A:$D,3,0)</f>
        <v>1822.88290275284</v>
      </c>
      <c r="U368" s="76">
        <v>0.68955945884949776</v>
      </c>
      <c r="V368" s="12">
        <v>22208</v>
      </c>
      <c r="W368" s="77">
        <v>-5.5080381532398911E-3</v>
      </c>
      <c r="X368" s="12">
        <f>IFERROR(VLOOKUP(A368,[5]cnes_cnv_leiintbr173714187_32_1!$A:$C,3,0),0)</f>
        <v>0</v>
      </c>
      <c r="Y368" s="5">
        <f>IFERROR(VLOOKUP(A368,[6]cnes_cnv_leiintbr174300187_32_1!$A:$C,3,0),0)</f>
        <v>0</v>
      </c>
      <c r="Z368" s="12">
        <f>IFERROR(VLOOKUP(A368,[7]cnes_cnv_leiintbr175117187_32_1!$A:$C,3,0),0)</f>
        <v>0</v>
      </c>
      <c r="AA368" s="18">
        <f>IFERROR(VLOOKUP(A368,[8]cnes_cnv_leiintbr180027187_32_1!$A:$C,3,0),0)</f>
        <v>0</v>
      </c>
      <c r="AB368" s="72">
        <f t="shared" si="15"/>
        <v>186.62184873949579</v>
      </c>
      <c r="AC368" s="12">
        <v>5108</v>
      </c>
      <c r="AD368" s="12">
        <v>923</v>
      </c>
      <c r="AE368" s="12">
        <v>484</v>
      </c>
      <c r="AF368" s="12">
        <v>240</v>
      </c>
      <c r="AG368" s="12">
        <v>279</v>
      </c>
      <c r="AH368" s="19">
        <v>6.6061958378371699E-3</v>
      </c>
      <c r="AI368" s="12">
        <v>4</v>
      </c>
      <c r="AJ368" s="12">
        <f t="shared" si="16"/>
        <v>29.75</v>
      </c>
      <c r="AK368" s="12">
        <v>9</v>
      </c>
      <c r="AL368" s="5">
        <v>0</v>
      </c>
      <c r="AM368" s="5">
        <v>119</v>
      </c>
      <c r="AN368" s="72">
        <v>0.39273927392739272</v>
      </c>
      <c r="AO368" s="18">
        <v>0</v>
      </c>
      <c r="AP368" s="5">
        <f>IFERROR(VLOOKUP(A368,[9]cnes_cnv_leiintbr135436200_238_!$A:$E,5,0),0)</f>
        <v>6</v>
      </c>
      <c r="AQ368" s="5">
        <v>0</v>
      </c>
      <c r="AR368" s="5">
        <v>0</v>
      </c>
      <c r="AS368" s="5">
        <v>1</v>
      </c>
      <c r="AT368" s="5">
        <v>0</v>
      </c>
      <c r="AU368" s="5">
        <v>22</v>
      </c>
      <c r="AV368" s="5">
        <v>0</v>
      </c>
      <c r="AW368" s="5">
        <v>0</v>
      </c>
      <c r="AX368" s="5">
        <f t="shared" si="17"/>
        <v>2.0877192982456139</v>
      </c>
      <c r="AY368" s="12">
        <v>96</v>
      </c>
      <c r="AZ368" s="73">
        <v>0.5</v>
      </c>
      <c r="BA368" s="12">
        <v>1523</v>
      </c>
      <c r="BB368" s="73">
        <v>0.2830665543386689</v>
      </c>
      <c r="BC368" s="12">
        <v>57</v>
      </c>
      <c r="BD368" s="12">
        <v>254</v>
      </c>
      <c r="BE368" s="12">
        <v>184</v>
      </c>
      <c r="BF368" s="12">
        <v>0</v>
      </c>
      <c r="BG368" s="12">
        <v>21</v>
      </c>
      <c r="BH368" s="12">
        <v>2</v>
      </c>
      <c r="BI368" s="12">
        <v>110</v>
      </c>
      <c r="BJ368" s="12">
        <v>2</v>
      </c>
      <c r="BK368" s="12">
        <v>1</v>
      </c>
      <c r="BL368" s="12">
        <v>17</v>
      </c>
      <c r="BM368" s="74">
        <v>0.83899999999999997</v>
      </c>
      <c r="BN368" s="72">
        <v>5.0281660755267978</v>
      </c>
      <c r="BO368" s="5">
        <v>1</v>
      </c>
    </row>
    <row r="369" spans="1:67">
      <c r="A369" s="9">
        <v>35016</v>
      </c>
      <c r="B369" s="9" t="s">
        <v>622</v>
      </c>
      <c r="C369" s="9" t="s">
        <v>619</v>
      </c>
      <c r="D369" s="12">
        <v>194894</v>
      </c>
      <c r="E369" s="12">
        <v>11062</v>
      </c>
      <c r="F369" s="12">
        <v>11639</v>
      </c>
      <c r="G369" s="12">
        <v>11154</v>
      </c>
      <c r="H369" s="12">
        <v>10719</v>
      </c>
      <c r="I369" s="12">
        <v>26017</v>
      </c>
      <c r="J369" s="12">
        <v>29838</v>
      </c>
      <c r="K369" s="12">
        <v>29788</v>
      </c>
      <c r="L369" s="12">
        <v>26817</v>
      </c>
      <c r="M369" s="12">
        <v>19772</v>
      </c>
      <c r="N369" s="12">
        <v>11950</v>
      </c>
      <c r="O369" s="12">
        <v>6138</v>
      </c>
      <c r="P369" s="12">
        <v>64779</v>
      </c>
      <c r="Q369" s="12">
        <f>VLOOKUP(A369,'[1]RAIS_workers_2025-04-02T13_41_0'!$A:$C,3,0)</f>
        <v>548</v>
      </c>
      <c r="R369" s="12">
        <f>VLOOKUP(A369,'[2]RAIS_workers_2025-04-02T14_01_0'!$A:$C,3,0)</f>
        <v>2708</v>
      </c>
      <c r="S369" s="12">
        <f>VLOOKUP(A369,'[3]RAIS_workers_2025-04-02T14_32_3'!$A:$C,3,0)</f>
        <v>20586</v>
      </c>
      <c r="T369" s="70">
        <f>VLOOKUP(A369,[4]consulta3255115!$A:$D,3,0)</f>
        <v>2034.8701162388099</v>
      </c>
      <c r="U369" s="76">
        <v>0.43789883692101716</v>
      </c>
      <c r="V369" s="12">
        <v>39097</v>
      </c>
      <c r="W369" s="77">
        <v>-3.4156661823557901E-3</v>
      </c>
      <c r="X369" s="12">
        <f>IFERROR(VLOOKUP(A369,[5]cnes_cnv_leiintbr173714187_32_1!$A:$C,3,0),0)</f>
        <v>0</v>
      </c>
      <c r="Y369" s="5">
        <f>IFERROR(VLOOKUP(A369,[6]cnes_cnv_leiintbr174300187_32_1!$A:$C,3,0),0)</f>
        <v>0</v>
      </c>
      <c r="Z369" s="12">
        <f>IFERROR(VLOOKUP(A369,[7]cnes_cnv_leiintbr175117187_32_1!$A:$C,3,0),0)</f>
        <v>0</v>
      </c>
      <c r="AA369" s="18">
        <f>IFERROR(VLOOKUP(A369,[8]cnes_cnv_leiintbr180027187_32_1!$A:$C,3,0),0)</f>
        <v>0</v>
      </c>
      <c r="AB369" s="72">
        <f t="shared" si="15"/>
        <v>662.66101694915255</v>
      </c>
      <c r="AC369" s="12">
        <v>7697</v>
      </c>
      <c r="AD369" s="12">
        <v>1521</v>
      </c>
      <c r="AE369" s="12">
        <v>779</v>
      </c>
      <c r="AF369" s="12">
        <v>408</v>
      </c>
      <c r="AG369" s="12">
        <v>548</v>
      </c>
      <c r="AH369" s="19">
        <v>3.2354386935358193E-3</v>
      </c>
      <c r="AI369" s="12">
        <v>8</v>
      </c>
      <c r="AJ369" s="12">
        <f t="shared" si="16"/>
        <v>7.375</v>
      </c>
      <c r="AK369" s="12">
        <v>76</v>
      </c>
      <c r="AL369" s="5">
        <v>0</v>
      </c>
      <c r="AM369" s="5">
        <v>59</v>
      </c>
      <c r="AN369" s="72">
        <v>0.15567282321899736</v>
      </c>
      <c r="AO369" s="18">
        <v>0</v>
      </c>
      <c r="AP369" s="5">
        <f>IFERROR(VLOOKUP(A369,[9]cnes_cnv_leiintbr135436200_238_!$A:$E,5,0),0)</f>
        <v>21</v>
      </c>
      <c r="AQ369" s="5">
        <v>0</v>
      </c>
      <c r="AR369" s="5">
        <v>0</v>
      </c>
      <c r="AS369" s="5">
        <v>0</v>
      </c>
      <c r="AT369" s="5">
        <v>0</v>
      </c>
      <c r="AU369" s="5">
        <v>31</v>
      </c>
      <c r="AV369" s="5">
        <v>0</v>
      </c>
      <c r="AW369" s="5">
        <v>0</v>
      </c>
      <c r="AX369" s="5">
        <f t="shared" si="17"/>
        <v>0.27830188679245282</v>
      </c>
      <c r="AY369" s="12">
        <v>91</v>
      </c>
      <c r="AZ369" s="73">
        <v>8.3333333333333329E-2</v>
      </c>
      <c r="BA369" s="12">
        <v>3144</v>
      </c>
      <c r="BB369" s="73">
        <v>0.74086378737541525</v>
      </c>
      <c r="BC369" s="12">
        <v>212</v>
      </c>
      <c r="BD369" s="12">
        <v>560</v>
      </c>
      <c r="BE369" s="12">
        <v>534</v>
      </c>
      <c r="BF369" s="12">
        <v>0</v>
      </c>
      <c r="BG369" s="12">
        <v>18</v>
      </c>
      <c r="BH369" s="12">
        <v>4</v>
      </c>
      <c r="BI369" s="12">
        <v>80</v>
      </c>
      <c r="BJ369" s="12">
        <v>5</v>
      </c>
      <c r="BK369" s="12">
        <v>2</v>
      </c>
      <c r="BL369" s="12">
        <v>51</v>
      </c>
      <c r="BM369" s="74">
        <v>0.83718181818181814</v>
      </c>
      <c r="BN369" s="72">
        <v>8.2138660399530004</v>
      </c>
      <c r="BO369" s="5">
        <v>14</v>
      </c>
    </row>
    <row r="370" spans="1:67">
      <c r="A370" s="9">
        <v>35017</v>
      </c>
      <c r="B370" s="9" t="s">
        <v>623</v>
      </c>
      <c r="C370" s="9" t="s">
        <v>619</v>
      </c>
      <c r="D370" s="12">
        <v>286966</v>
      </c>
      <c r="E370" s="12">
        <v>15703</v>
      </c>
      <c r="F370" s="12">
        <v>16356</v>
      </c>
      <c r="G370" s="12">
        <v>16060</v>
      </c>
      <c r="H370" s="12">
        <v>15956</v>
      </c>
      <c r="I370" s="12">
        <v>39444</v>
      </c>
      <c r="J370" s="12">
        <v>49323</v>
      </c>
      <c r="K370" s="12">
        <v>44058</v>
      </c>
      <c r="L370" s="12">
        <v>38201</v>
      </c>
      <c r="M370" s="12">
        <v>28034</v>
      </c>
      <c r="N370" s="12">
        <v>15515</v>
      </c>
      <c r="O370" s="12">
        <v>8316</v>
      </c>
      <c r="P370" s="12">
        <v>104633</v>
      </c>
      <c r="Q370" s="12">
        <f>VLOOKUP(A370,'[1]RAIS_workers_2025-04-02T13_41_0'!$A:$C,3,0)</f>
        <v>1147</v>
      </c>
      <c r="R370" s="12">
        <f>VLOOKUP(A370,'[2]RAIS_workers_2025-04-02T14_01_0'!$A:$C,3,0)</f>
        <v>4954</v>
      </c>
      <c r="S370" s="12">
        <f>VLOOKUP(A370,'[3]RAIS_workers_2025-04-02T14_32_3'!$A:$C,3,0)</f>
        <v>29347</v>
      </c>
      <c r="T370" s="70">
        <f>VLOOKUP(A370,[4]consulta3255115!$A:$D,3,0)</f>
        <v>1931.6465514978299</v>
      </c>
      <c r="U370" s="76">
        <v>0.54106558734579369</v>
      </c>
      <c r="V370" s="12">
        <v>94538</v>
      </c>
      <c r="W370" s="77">
        <v>8.1955205603305215E-2</v>
      </c>
      <c r="X370" s="12">
        <f>IFERROR(VLOOKUP(A370,[5]cnes_cnv_leiintbr173714187_32_1!$A:$C,3,0),0)</f>
        <v>16</v>
      </c>
      <c r="Y370" s="5">
        <f>IFERROR(VLOOKUP(A370,[6]cnes_cnv_leiintbr174300187_32_1!$A:$C,3,0),0)</f>
        <v>20</v>
      </c>
      <c r="Z370" s="12">
        <f>IFERROR(VLOOKUP(A370,[7]cnes_cnv_leiintbr175117187_32_1!$A:$C,3,0),0)</f>
        <v>8</v>
      </c>
      <c r="AA370" s="18">
        <f>IFERROR(VLOOKUP(A370,[8]cnes_cnv_leiintbr180027187_32_1!$A:$C,3,0),0)</f>
        <v>13</v>
      </c>
      <c r="AB370" s="72">
        <f t="shared" si="15"/>
        <v>484.81025641025639</v>
      </c>
      <c r="AC370" s="12">
        <v>10716</v>
      </c>
      <c r="AD370" s="12">
        <v>2804</v>
      </c>
      <c r="AE370" s="12">
        <v>1346</v>
      </c>
      <c r="AF370" s="12">
        <v>804</v>
      </c>
      <c r="AG370" s="12">
        <v>1147</v>
      </c>
      <c r="AH370" s="19">
        <v>7.4494068130932511E-3</v>
      </c>
      <c r="AI370" s="12">
        <v>6</v>
      </c>
      <c r="AJ370" s="12">
        <f t="shared" si="16"/>
        <v>32.5</v>
      </c>
      <c r="AK370" s="12">
        <v>154</v>
      </c>
      <c r="AL370" s="5">
        <v>1</v>
      </c>
      <c r="AM370" s="5">
        <v>195</v>
      </c>
      <c r="AN370" s="72">
        <v>0.36178107606679033</v>
      </c>
      <c r="AO370" s="18">
        <v>2</v>
      </c>
      <c r="AP370" s="5">
        <f>IFERROR(VLOOKUP(A370,[9]cnes_cnv_leiintbr135436200_238_!$A:$E,5,0),0)</f>
        <v>43</v>
      </c>
      <c r="AQ370" s="5">
        <v>6</v>
      </c>
      <c r="AR370" s="5">
        <v>6</v>
      </c>
      <c r="AS370" s="5">
        <v>9</v>
      </c>
      <c r="AT370" s="5">
        <v>3</v>
      </c>
      <c r="AU370" s="5">
        <v>41</v>
      </c>
      <c r="AV370" s="5">
        <v>2</v>
      </c>
      <c r="AW370" s="5">
        <v>8</v>
      </c>
      <c r="AX370" s="5">
        <f t="shared" si="17"/>
        <v>1.196319018404908</v>
      </c>
      <c r="AY370" s="12">
        <v>281</v>
      </c>
      <c r="AZ370" s="71">
        <v>1</v>
      </c>
      <c r="BA370" s="12">
        <v>4859</v>
      </c>
      <c r="BB370" s="73">
        <v>0.32145771008974705</v>
      </c>
      <c r="BC370" s="12">
        <v>163</v>
      </c>
      <c r="BD370" s="12">
        <v>1289</v>
      </c>
      <c r="BE370" s="12">
        <v>1659</v>
      </c>
      <c r="BF370" s="12">
        <v>60</v>
      </c>
      <c r="BG370" s="12">
        <v>133</v>
      </c>
      <c r="BH370" s="12">
        <v>12</v>
      </c>
      <c r="BI370" s="12">
        <v>139</v>
      </c>
      <c r="BJ370" s="12">
        <v>8</v>
      </c>
      <c r="BK370" s="12">
        <v>9</v>
      </c>
      <c r="BL370" s="12">
        <v>66</v>
      </c>
      <c r="BM370" s="74">
        <v>0.8294285714285714</v>
      </c>
      <c r="BN370" s="72">
        <v>7.2404876246767556</v>
      </c>
      <c r="BO370" s="5">
        <v>17</v>
      </c>
    </row>
    <row r="371" spans="1:67">
      <c r="A371" s="9">
        <v>35018</v>
      </c>
      <c r="B371" s="9" t="s">
        <v>632</v>
      </c>
      <c r="C371" s="9" t="s">
        <v>619</v>
      </c>
      <c r="D371" s="12">
        <v>294093</v>
      </c>
      <c r="E371" s="12">
        <v>17534</v>
      </c>
      <c r="F371" s="12">
        <v>18305</v>
      </c>
      <c r="G371" s="12">
        <v>17982</v>
      </c>
      <c r="H371" s="12">
        <v>17566</v>
      </c>
      <c r="I371" s="12">
        <v>41086</v>
      </c>
      <c r="J371" s="12">
        <v>47582</v>
      </c>
      <c r="K371" s="12">
        <v>43009</v>
      </c>
      <c r="L371" s="12">
        <v>38067</v>
      </c>
      <c r="M371" s="12">
        <v>28429</v>
      </c>
      <c r="N371" s="12">
        <v>16135</v>
      </c>
      <c r="O371" s="12">
        <v>8398</v>
      </c>
      <c r="P371" s="12">
        <v>95660</v>
      </c>
      <c r="Q371" s="12">
        <f>VLOOKUP(A371,'[1]RAIS_workers_2025-04-02T13_41_0'!$A:$C,3,0)</f>
        <v>619</v>
      </c>
      <c r="R371" s="12">
        <f>VLOOKUP(A371,'[2]RAIS_workers_2025-04-02T14_01_0'!$A:$C,3,0)</f>
        <v>3136</v>
      </c>
      <c r="S371" s="12">
        <f>VLOOKUP(A371,'[3]RAIS_workers_2025-04-02T14_32_3'!$A:$C,3,0)</f>
        <v>22318</v>
      </c>
      <c r="T371" s="70">
        <f>VLOOKUP(A371,[4]consulta3255115!$A:$D,3,0)</f>
        <v>1682.23960055417</v>
      </c>
      <c r="U371" s="76">
        <v>0.58625244198526549</v>
      </c>
      <c r="V371" s="12">
        <v>60890</v>
      </c>
      <c r="W371" s="77">
        <v>2.9625621427846732E-2</v>
      </c>
      <c r="X371" s="12">
        <f>IFERROR(VLOOKUP(A371,[5]cnes_cnv_leiintbr173714187_32_1!$A:$C,3,0),0)</f>
        <v>0</v>
      </c>
      <c r="Y371" s="5">
        <f>IFERROR(VLOOKUP(A371,[6]cnes_cnv_leiintbr174300187_32_1!$A:$C,3,0),0)</f>
        <v>0</v>
      </c>
      <c r="Z371" s="12">
        <f>IFERROR(VLOOKUP(A371,[7]cnes_cnv_leiintbr175117187_32_1!$A:$C,3,0),0)</f>
        <v>0</v>
      </c>
      <c r="AA371" s="18">
        <f>IFERROR(VLOOKUP(A371,[8]cnes_cnv_leiintbr180027187_32_1!$A:$C,3,0),0)</f>
        <v>0</v>
      </c>
      <c r="AB371" s="72">
        <f t="shared" si="15"/>
        <v>507.41666666666669</v>
      </c>
      <c r="AC371" s="12">
        <v>7135</v>
      </c>
      <c r="AD371" s="12">
        <v>1785</v>
      </c>
      <c r="AE371" s="12">
        <v>831</v>
      </c>
      <c r="AF371" s="12">
        <v>520</v>
      </c>
      <c r="AG371" s="12">
        <v>619</v>
      </c>
      <c r="AH371" s="19">
        <v>9.501715217633544E-3</v>
      </c>
      <c r="AI371" s="12">
        <v>8</v>
      </c>
      <c r="AJ371" s="12">
        <f t="shared" si="16"/>
        <v>15</v>
      </c>
      <c r="AK371" s="12">
        <v>104</v>
      </c>
      <c r="AL371" s="5">
        <v>0</v>
      </c>
      <c r="AM371" s="5">
        <v>120</v>
      </c>
      <c r="AN371" s="72">
        <v>0.30150753768844218</v>
      </c>
      <c r="AO371" s="18">
        <v>0</v>
      </c>
      <c r="AP371" s="5">
        <f>IFERROR(VLOOKUP(A371,[9]cnes_cnv_leiintbr135436200_238_!$A:$E,5,0),0)</f>
        <v>31</v>
      </c>
      <c r="AQ371" s="5">
        <v>0</v>
      </c>
      <c r="AR371" s="5">
        <v>0</v>
      </c>
      <c r="AS371" s="5">
        <v>0</v>
      </c>
      <c r="AT371" s="5">
        <v>0</v>
      </c>
      <c r="AU371" s="5">
        <v>45</v>
      </c>
      <c r="AV371" s="5">
        <v>0</v>
      </c>
      <c r="AW371" s="5">
        <v>0</v>
      </c>
      <c r="AX371" s="5">
        <f t="shared" si="17"/>
        <v>0.70175438596491224</v>
      </c>
      <c r="AY371" s="12">
        <v>195</v>
      </c>
      <c r="AZ371" s="73">
        <v>0.61157024793388426</v>
      </c>
      <c r="BA371" s="12">
        <v>3011</v>
      </c>
      <c r="BB371" s="73">
        <v>0.16705426356589148</v>
      </c>
      <c r="BC371" s="12">
        <v>171</v>
      </c>
      <c r="BD371" s="12">
        <v>644</v>
      </c>
      <c r="BE371" s="12">
        <v>472</v>
      </c>
      <c r="BF371" s="12">
        <v>0</v>
      </c>
      <c r="BG371" s="12">
        <v>0</v>
      </c>
      <c r="BH371" s="12">
        <v>7</v>
      </c>
      <c r="BI371" s="12">
        <v>125</v>
      </c>
      <c r="BJ371" s="12">
        <v>8</v>
      </c>
      <c r="BK371" s="12">
        <v>4</v>
      </c>
      <c r="BL371" s="12">
        <v>94</v>
      </c>
      <c r="BM371" s="74">
        <v>0.83205555555555555</v>
      </c>
      <c r="BN371" s="72">
        <v>6.8869540393947961</v>
      </c>
      <c r="BO371" s="5">
        <v>8</v>
      </c>
    </row>
    <row r="372" spans="1:67">
      <c r="A372" s="9">
        <v>35019</v>
      </c>
      <c r="B372" s="9" t="s">
        <v>656</v>
      </c>
      <c r="C372" s="9" t="s">
        <v>619</v>
      </c>
      <c r="D372" s="12">
        <v>178275</v>
      </c>
      <c r="E372" s="12">
        <v>11060</v>
      </c>
      <c r="F372" s="12">
        <v>11410</v>
      </c>
      <c r="G372" s="12">
        <v>10986</v>
      </c>
      <c r="H372" s="12">
        <v>10980</v>
      </c>
      <c r="I372" s="12">
        <v>25430</v>
      </c>
      <c r="J372" s="12">
        <v>28993</v>
      </c>
      <c r="K372" s="12">
        <v>25851</v>
      </c>
      <c r="L372" s="12">
        <v>22097</v>
      </c>
      <c r="M372" s="12">
        <v>16728</v>
      </c>
      <c r="N372" s="12">
        <v>9463</v>
      </c>
      <c r="O372" s="12">
        <v>5277</v>
      </c>
      <c r="P372" s="12">
        <v>64402</v>
      </c>
      <c r="Q372" s="12">
        <f>VLOOKUP(A372,'[1]RAIS_workers_2025-04-02T13_41_0'!$A:$C,3,0)</f>
        <v>1029</v>
      </c>
      <c r="R372" s="12">
        <f>VLOOKUP(A372,'[2]RAIS_workers_2025-04-02T14_01_0'!$A:$C,3,0)</f>
        <v>2985</v>
      </c>
      <c r="S372" s="12">
        <f>VLOOKUP(A372,'[3]RAIS_workers_2025-04-02T14_32_3'!$A:$C,3,0)</f>
        <v>18768</v>
      </c>
      <c r="T372" s="70">
        <f>VLOOKUP(A372,[4]consulta3255115!$A:$D,3,0)</f>
        <v>1809.9295098756299</v>
      </c>
      <c r="U372" s="76">
        <v>0.72103127904929543</v>
      </c>
      <c r="V372" s="12">
        <v>49681</v>
      </c>
      <c r="W372" s="77">
        <v>-2.8035371913761396E-2</v>
      </c>
      <c r="X372" s="12">
        <f>IFERROR(VLOOKUP(A372,[5]cnes_cnv_leiintbr173714187_32_1!$A:$C,3,0),0)</f>
        <v>2</v>
      </c>
      <c r="Y372" s="5">
        <f>IFERROR(VLOOKUP(A372,[6]cnes_cnv_leiintbr174300187_32_1!$A:$C,3,0),0)</f>
        <v>2</v>
      </c>
      <c r="Z372" s="12">
        <f>IFERROR(VLOOKUP(A372,[7]cnes_cnv_leiintbr175117187_32_1!$A:$C,3,0),0)</f>
        <v>0</v>
      </c>
      <c r="AA372" s="18">
        <f>IFERROR(VLOOKUP(A372,[8]cnes_cnv_leiintbr180027187_32_1!$A:$C,3,0),0)</f>
        <v>2</v>
      </c>
      <c r="AB372" s="72">
        <f t="shared" si="15"/>
        <v>558.21348314606746</v>
      </c>
      <c r="AC372" s="12">
        <v>7360</v>
      </c>
      <c r="AD372" s="12">
        <v>1497</v>
      </c>
      <c r="AE372" s="12">
        <v>792</v>
      </c>
      <c r="AF372" s="12">
        <v>696</v>
      </c>
      <c r="AG372" s="12">
        <v>1029</v>
      </c>
      <c r="AH372" s="19">
        <v>6.9237015920609046E-3</v>
      </c>
      <c r="AI372" s="12">
        <v>5</v>
      </c>
      <c r="AJ372" s="12">
        <f t="shared" si="16"/>
        <v>17.8</v>
      </c>
      <c r="AK372" s="12">
        <v>34</v>
      </c>
      <c r="AL372" s="5">
        <v>0</v>
      </c>
      <c r="AM372" s="5">
        <v>89</v>
      </c>
      <c r="AN372" s="72">
        <v>0.18619246861924685</v>
      </c>
      <c r="AO372" s="18">
        <v>0</v>
      </c>
      <c r="AP372" s="5">
        <f>IFERROR(VLOOKUP(A372,[9]cnes_cnv_leiintbr135436200_238_!$A:$E,5,0),0)</f>
        <v>9</v>
      </c>
      <c r="AQ372" s="5">
        <v>2</v>
      </c>
      <c r="AR372" s="5">
        <v>2</v>
      </c>
      <c r="AS372" s="5">
        <v>3</v>
      </c>
      <c r="AT372" s="5">
        <v>2</v>
      </c>
      <c r="AU372" s="5">
        <v>21</v>
      </c>
      <c r="AV372" s="5">
        <v>2</v>
      </c>
      <c r="AW372" s="5">
        <v>2</v>
      </c>
      <c r="AX372" s="5">
        <f t="shared" si="17"/>
        <v>0.61805555555555558</v>
      </c>
      <c r="AY372" s="12">
        <v>219</v>
      </c>
      <c r="AZ372" s="73">
        <v>9.5000000000000001E-2</v>
      </c>
      <c r="BA372" s="12">
        <v>2991</v>
      </c>
      <c r="BB372" s="73">
        <v>1</v>
      </c>
      <c r="BC372" s="12">
        <v>144</v>
      </c>
      <c r="BD372" s="12">
        <v>695</v>
      </c>
      <c r="BE372" s="12">
        <v>516</v>
      </c>
      <c r="BF372" s="12">
        <v>0</v>
      </c>
      <c r="BG372" s="12">
        <v>69</v>
      </c>
      <c r="BH372" s="12">
        <v>5</v>
      </c>
      <c r="BI372" s="12">
        <v>252</v>
      </c>
      <c r="BJ372" s="12">
        <v>8</v>
      </c>
      <c r="BK372" s="12">
        <v>3</v>
      </c>
      <c r="BL372" s="12">
        <v>57</v>
      </c>
      <c r="BM372" s="74">
        <v>0.83849999999999991</v>
      </c>
      <c r="BN372" s="72">
        <v>8.2633957391865653</v>
      </c>
      <c r="BO372" s="5">
        <v>3</v>
      </c>
    </row>
    <row r="373" spans="1:67">
      <c r="A373" s="9">
        <v>35020</v>
      </c>
      <c r="B373" s="9" t="s">
        <v>631</v>
      </c>
      <c r="C373" s="9" t="s">
        <v>619</v>
      </c>
      <c r="D373" s="12">
        <v>625854</v>
      </c>
      <c r="E373" s="12">
        <v>37708</v>
      </c>
      <c r="F373" s="12">
        <v>38467</v>
      </c>
      <c r="G373" s="12">
        <v>37537</v>
      </c>
      <c r="H373" s="12">
        <v>39399</v>
      </c>
      <c r="I373" s="12">
        <v>89464</v>
      </c>
      <c r="J373" s="12">
        <v>105621</v>
      </c>
      <c r="K373" s="12">
        <v>91358</v>
      </c>
      <c r="L373" s="12">
        <v>76628</v>
      </c>
      <c r="M373" s="12">
        <v>59525</v>
      </c>
      <c r="N373" s="12">
        <v>32539</v>
      </c>
      <c r="O373" s="12">
        <v>17608</v>
      </c>
      <c r="P373" s="12">
        <v>314795</v>
      </c>
      <c r="Q373" s="12">
        <f>VLOOKUP(A373,'[1]RAIS_workers_2025-04-02T13_41_0'!$A:$C,3,0)</f>
        <v>5024</v>
      </c>
      <c r="R373" s="12">
        <f>VLOOKUP(A373,'[2]RAIS_workers_2025-04-02T14_01_0'!$A:$C,3,0)</f>
        <v>19809</v>
      </c>
      <c r="S373" s="12">
        <f>VLOOKUP(A373,'[3]RAIS_workers_2025-04-02T14_32_3'!$A:$C,3,0)</f>
        <v>81871</v>
      </c>
      <c r="T373" s="70">
        <f>VLOOKUP(A373,[4]consulta3255115!$A:$D,3,0)</f>
        <v>2109.7162816946102</v>
      </c>
      <c r="U373" s="76">
        <v>0.548826979993145</v>
      </c>
      <c r="V373" s="12">
        <v>218788</v>
      </c>
      <c r="W373" s="77">
        <v>3.5180097330073708E-3</v>
      </c>
      <c r="X373" s="12">
        <f>IFERROR(VLOOKUP(A373,[5]cnes_cnv_leiintbr173714187_32_1!$A:$C,3,0),0)</f>
        <v>2</v>
      </c>
      <c r="Y373" s="5">
        <f>IFERROR(VLOOKUP(A373,[6]cnes_cnv_leiintbr174300187_32_1!$A:$C,3,0),0)</f>
        <v>18</v>
      </c>
      <c r="Z373" s="12">
        <f>IFERROR(VLOOKUP(A373,[7]cnes_cnv_leiintbr175117187_32_1!$A:$C,3,0),0)</f>
        <v>10</v>
      </c>
      <c r="AA373" s="18">
        <f>IFERROR(VLOOKUP(A373,[8]cnes_cnv_leiintbr180027187_32_1!$A:$C,3,0),0)</f>
        <v>1</v>
      </c>
      <c r="AB373" s="72">
        <f t="shared" si="15"/>
        <v>230.06098843322818</v>
      </c>
      <c r="AC373" s="12">
        <v>32048</v>
      </c>
      <c r="AD373" s="12">
        <v>9608</v>
      </c>
      <c r="AE373" s="12">
        <v>5868</v>
      </c>
      <c r="AF373" s="12">
        <v>4333</v>
      </c>
      <c r="AG373" s="12">
        <v>5024</v>
      </c>
      <c r="AH373" s="19">
        <v>7.0630950419054983E-3</v>
      </c>
      <c r="AI373" s="12">
        <v>18</v>
      </c>
      <c r="AJ373" s="12">
        <f t="shared" si="16"/>
        <v>52.833333333333336</v>
      </c>
      <c r="AK373" s="12">
        <v>244</v>
      </c>
      <c r="AL373" s="5">
        <v>1</v>
      </c>
      <c r="AM373" s="5">
        <v>951</v>
      </c>
      <c r="AN373" s="72">
        <v>0.49842767295597484</v>
      </c>
      <c r="AO373" s="18">
        <v>1</v>
      </c>
      <c r="AP373" s="5">
        <f>IFERROR(VLOOKUP(A373,[9]cnes_cnv_leiintbr135436200_238_!$A:$E,5,0),0)</f>
        <v>180</v>
      </c>
      <c r="AQ373" s="5">
        <v>2</v>
      </c>
      <c r="AR373" s="5">
        <v>1</v>
      </c>
      <c r="AS373" s="5">
        <v>6</v>
      </c>
      <c r="AT373" s="5">
        <v>5</v>
      </c>
      <c r="AU373" s="5">
        <v>141</v>
      </c>
      <c r="AV373" s="5">
        <v>2</v>
      </c>
      <c r="AW373" s="5">
        <v>2</v>
      </c>
      <c r="AX373" s="5">
        <f t="shared" si="17"/>
        <v>0.55809859154929575</v>
      </c>
      <c r="AY373" s="12">
        <v>920</v>
      </c>
      <c r="AZ373" s="73">
        <v>0.14002478314745972</v>
      </c>
      <c r="BA373" s="12">
        <v>11798</v>
      </c>
      <c r="BB373" s="73">
        <v>0.47272500312070903</v>
      </c>
      <c r="BC373" s="12">
        <v>1704</v>
      </c>
      <c r="BD373" s="12">
        <v>3158</v>
      </c>
      <c r="BE373" s="12">
        <v>836</v>
      </c>
      <c r="BF373" s="12">
        <v>213</v>
      </c>
      <c r="BG373" s="12">
        <v>165</v>
      </c>
      <c r="BH373" s="12">
        <v>20</v>
      </c>
      <c r="BI373" s="12">
        <v>394</v>
      </c>
      <c r="BJ373" s="12">
        <v>26</v>
      </c>
      <c r="BK373" s="12">
        <v>14</v>
      </c>
      <c r="BL373" s="12">
        <v>197</v>
      </c>
      <c r="BM373" s="74">
        <v>0.83266666666666667</v>
      </c>
      <c r="BN373" s="72">
        <v>7.046219773492493</v>
      </c>
      <c r="BO373" s="5">
        <v>4</v>
      </c>
    </row>
    <row r="374" spans="1:67">
      <c r="A374" s="9">
        <v>35021</v>
      </c>
      <c r="B374" s="9" t="s">
        <v>653</v>
      </c>
      <c r="C374" s="9" t="s">
        <v>619</v>
      </c>
      <c r="D374" s="12">
        <v>391484</v>
      </c>
      <c r="E374" s="12">
        <v>25221</v>
      </c>
      <c r="F374" s="12">
        <v>25824</v>
      </c>
      <c r="G374" s="12">
        <v>25007</v>
      </c>
      <c r="H374" s="12">
        <v>25101</v>
      </c>
      <c r="I374" s="12">
        <v>56559</v>
      </c>
      <c r="J374" s="12">
        <v>63367</v>
      </c>
      <c r="K374" s="12">
        <v>56511</v>
      </c>
      <c r="L374" s="12">
        <v>48043</v>
      </c>
      <c r="M374" s="12">
        <v>36082</v>
      </c>
      <c r="N374" s="12">
        <v>19075</v>
      </c>
      <c r="O374" s="12">
        <v>10694</v>
      </c>
      <c r="P374" s="12">
        <v>147441</v>
      </c>
      <c r="Q374" s="12">
        <f>VLOOKUP(A374,'[1]RAIS_workers_2025-04-02T13_41_0'!$A:$C,3,0)</f>
        <v>1412</v>
      </c>
      <c r="R374" s="12">
        <f>VLOOKUP(A374,'[2]RAIS_workers_2025-04-02T14_01_0'!$A:$C,3,0)</f>
        <v>5699</v>
      </c>
      <c r="S374" s="12">
        <f>VLOOKUP(A374,'[3]RAIS_workers_2025-04-02T14_32_3'!$A:$C,3,0)</f>
        <v>42809</v>
      </c>
      <c r="T374" s="70">
        <f>VLOOKUP(A374,[4]consulta3255115!$A:$D,3,0)</f>
        <v>1801.6529637425799</v>
      </c>
      <c r="U374" s="76">
        <v>0.6804445271681967</v>
      </c>
      <c r="V374" s="12">
        <v>77964</v>
      </c>
      <c r="W374" s="77">
        <v>4.7523076302954576E-2</v>
      </c>
      <c r="X374" s="12">
        <f>IFERROR(VLOOKUP(A374,[5]cnes_cnv_leiintbr173714187_32_1!$A:$C,3,0),0)</f>
        <v>26</v>
      </c>
      <c r="Y374" s="5">
        <f>IFERROR(VLOOKUP(A374,[6]cnes_cnv_leiintbr174300187_32_1!$A:$C,3,0),0)</f>
        <v>0</v>
      </c>
      <c r="Z374" s="12">
        <f>IFERROR(VLOOKUP(A374,[7]cnes_cnv_leiintbr175117187_32_1!$A:$C,3,0),0)</f>
        <v>0</v>
      </c>
      <c r="AA374" s="18">
        <f>IFERROR(VLOOKUP(A374,[8]cnes_cnv_leiintbr180027187_32_1!$A:$C,3,0),0)</f>
        <v>93</v>
      </c>
      <c r="AB374" s="72">
        <f t="shared" si="15"/>
        <v>207.35106382978722</v>
      </c>
      <c r="AC374" s="12">
        <v>14410</v>
      </c>
      <c r="AD374" s="12">
        <v>3115</v>
      </c>
      <c r="AE374" s="12">
        <v>1590</v>
      </c>
      <c r="AF374" s="12">
        <v>994</v>
      </c>
      <c r="AG374" s="12">
        <v>1412</v>
      </c>
      <c r="AH374" s="19">
        <v>8.4897763017712791E-3</v>
      </c>
      <c r="AI374" s="12">
        <v>10</v>
      </c>
      <c r="AJ374" s="12">
        <f t="shared" si="16"/>
        <v>37.6</v>
      </c>
      <c r="AK374" s="12">
        <v>115</v>
      </c>
      <c r="AL374" s="5">
        <v>0</v>
      </c>
      <c r="AM374" s="5">
        <v>376</v>
      </c>
      <c r="AN374" s="72">
        <v>0.31100082712985938</v>
      </c>
      <c r="AO374" s="18">
        <v>0</v>
      </c>
      <c r="AP374" s="5">
        <f>IFERROR(VLOOKUP(A374,[9]cnes_cnv_leiintbr135436200_238_!$A:$E,5,0),0)</f>
        <v>53</v>
      </c>
      <c r="AQ374" s="5">
        <v>0</v>
      </c>
      <c r="AR374" s="5">
        <v>12</v>
      </c>
      <c r="AS374" s="5">
        <v>0</v>
      </c>
      <c r="AT374" s="5">
        <v>0</v>
      </c>
      <c r="AU374" s="5">
        <v>141</v>
      </c>
      <c r="AV374" s="5">
        <v>0</v>
      </c>
      <c r="AW374" s="5">
        <v>13</v>
      </c>
      <c r="AX374" s="5">
        <f t="shared" si="17"/>
        <v>1.5798319327731092</v>
      </c>
      <c r="AY374" s="12">
        <v>258</v>
      </c>
      <c r="AZ374" s="73">
        <v>0.167420814479638</v>
      </c>
      <c r="BA374" s="12">
        <v>5404</v>
      </c>
      <c r="BB374" s="73">
        <v>0.29997594419052204</v>
      </c>
      <c r="BC374" s="12">
        <v>238</v>
      </c>
      <c r="BD374" s="12">
        <v>1549</v>
      </c>
      <c r="BE374" s="12">
        <v>401</v>
      </c>
      <c r="BF374" s="12">
        <v>0</v>
      </c>
      <c r="BG374" s="12">
        <v>33</v>
      </c>
      <c r="BH374" s="12">
        <v>16</v>
      </c>
      <c r="BI374" s="12">
        <v>157</v>
      </c>
      <c r="BJ374" s="12">
        <v>11</v>
      </c>
      <c r="BK374" s="12">
        <v>4</v>
      </c>
      <c r="BL374" s="12">
        <v>85</v>
      </c>
      <c r="BM374" s="74">
        <v>0.8480833333333333</v>
      </c>
      <c r="BN374" s="72">
        <v>6.2650099195990601</v>
      </c>
      <c r="BO374" s="5">
        <v>4</v>
      </c>
    </row>
    <row r="375" spans="1:67">
      <c r="A375" s="9">
        <v>35022</v>
      </c>
      <c r="B375" s="9" t="s">
        <v>627</v>
      </c>
      <c r="C375" s="9" t="s">
        <v>619</v>
      </c>
      <c r="D375" s="12">
        <v>203843</v>
      </c>
      <c r="E375" s="12">
        <v>13945</v>
      </c>
      <c r="F375" s="12">
        <v>13974</v>
      </c>
      <c r="G375" s="12">
        <v>13082</v>
      </c>
      <c r="H375" s="12">
        <v>13007</v>
      </c>
      <c r="I375" s="12">
        <v>30294</v>
      </c>
      <c r="J375" s="12">
        <v>32987</v>
      </c>
      <c r="K375" s="12">
        <v>29974</v>
      </c>
      <c r="L375" s="12">
        <v>24404</v>
      </c>
      <c r="M375" s="12">
        <v>17924</v>
      </c>
      <c r="N375" s="12">
        <v>9431</v>
      </c>
      <c r="O375" s="12">
        <v>4821</v>
      </c>
      <c r="P375" s="12">
        <v>75324</v>
      </c>
      <c r="Q375" s="12">
        <f>VLOOKUP(A375,'[1]RAIS_workers_2025-04-02T13_41_0'!$A:$C,3,0)</f>
        <v>495</v>
      </c>
      <c r="R375" s="12">
        <f>VLOOKUP(A375,'[2]RAIS_workers_2025-04-02T14_01_0'!$A:$C,3,0)</f>
        <v>2401</v>
      </c>
      <c r="S375" s="12">
        <f>VLOOKUP(A375,'[3]RAIS_workers_2025-04-02T14_32_3'!$A:$C,3,0)</f>
        <v>17601</v>
      </c>
      <c r="T375" s="70">
        <f>VLOOKUP(A375,[4]consulta3255115!$A:$D,3,0)</f>
        <v>1676.5223328872501</v>
      </c>
      <c r="U375" s="76">
        <v>0.64864975887738141</v>
      </c>
      <c r="V375" s="12">
        <v>28534</v>
      </c>
      <c r="W375" s="77">
        <v>2.9996751254376782E-2</v>
      </c>
      <c r="X375" s="12">
        <f>IFERROR(VLOOKUP(A375,[5]cnes_cnv_leiintbr173714187_32_1!$A:$C,3,0),0)</f>
        <v>0</v>
      </c>
      <c r="Y375" s="5">
        <f>IFERROR(VLOOKUP(A375,[6]cnes_cnv_leiintbr174300187_32_1!$A:$C,3,0),0)</f>
        <v>0</v>
      </c>
      <c r="Z375" s="12">
        <f>IFERROR(VLOOKUP(A375,[7]cnes_cnv_leiintbr175117187_32_1!$A:$C,3,0),0)</f>
        <v>0</v>
      </c>
      <c r="AA375" s="18">
        <f>IFERROR(VLOOKUP(A375,[8]cnes_cnv_leiintbr180027187_32_1!$A:$C,3,0),0)</f>
        <v>0</v>
      </c>
      <c r="AB375" s="72">
        <f t="shared" si="15"/>
        <v>491.9655172413793</v>
      </c>
      <c r="AC375" s="12">
        <v>6154</v>
      </c>
      <c r="AD375" s="12">
        <v>1333</v>
      </c>
      <c r="AE375" s="12">
        <v>657</v>
      </c>
      <c r="AF375" s="12">
        <v>411</v>
      </c>
      <c r="AG375" s="12">
        <v>495</v>
      </c>
      <c r="AH375" s="19">
        <v>9.5366438770820849E-3</v>
      </c>
      <c r="AI375" s="12">
        <v>4</v>
      </c>
      <c r="AJ375" s="12">
        <f t="shared" si="16"/>
        <v>14.5</v>
      </c>
      <c r="AK375" s="12">
        <v>30</v>
      </c>
      <c r="AL375" s="5">
        <v>0</v>
      </c>
      <c r="AM375" s="5">
        <v>58</v>
      </c>
      <c r="AN375" s="72">
        <v>0.20279720279720279</v>
      </c>
      <c r="AO375" s="18">
        <v>0</v>
      </c>
      <c r="AP375" s="5">
        <f>IFERROR(VLOOKUP(A375,[9]cnes_cnv_leiintbr135436200_238_!$A:$E,5,0),0)</f>
        <v>15</v>
      </c>
      <c r="AQ375" s="5">
        <v>0</v>
      </c>
      <c r="AR375" s="5">
        <v>0</v>
      </c>
      <c r="AS375" s="5">
        <v>0</v>
      </c>
      <c r="AT375" s="5">
        <v>0</v>
      </c>
      <c r="AU375" s="5">
        <v>28</v>
      </c>
      <c r="AV375" s="5">
        <v>0</v>
      </c>
      <c r="AW375" s="5">
        <v>0</v>
      </c>
      <c r="AX375" s="5">
        <f t="shared" si="17"/>
        <v>0.69047619047619047</v>
      </c>
      <c r="AY375" s="12">
        <v>128</v>
      </c>
      <c r="AZ375" s="73">
        <v>0.31958762886597936</v>
      </c>
      <c r="BA375" s="12">
        <v>2228</v>
      </c>
      <c r="BB375" s="73">
        <v>0.57455830388692575</v>
      </c>
      <c r="BC375" s="12">
        <v>84</v>
      </c>
      <c r="BD375" s="12">
        <v>391</v>
      </c>
      <c r="BE375" s="12">
        <v>545</v>
      </c>
      <c r="BF375" s="12">
        <v>0</v>
      </c>
      <c r="BG375" s="12">
        <v>67</v>
      </c>
      <c r="BH375" s="12">
        <v>5</v>
      </c>
      <c r="BI375" s="12">
        <v>103</v>
      </c>
      <c r="BJ375" s="12">
        <v>6</v>
      </c>
      <c r="BK375" s="12">
        <v>3</v>
      </c>
      <c r="BL375" s="12">
        <v>50</v>
      </c>
      <c r="BM375" s="74">
        <v>0.83637500000000009</v>
      </c>
      <c r="BN375" s="72">
        <v>7.7802835051546628</v>
      </c>
      <c r="BO375" s="5">
        <v>12</v>
      </c>
    </row>
    <row r="376" spans="1:67">
      <c r="A376" s="9">
        <v>35023</v>
      </c>
      <c r="B376" s="9" t="s">
        <v>633</v>
      </c>
      <c r="C376" s="9" t="s">
        <v>619</v>
      </c>
      <c r="D376" s="12">
        <v>240111</v>
      </c>
      <c r="E376" s="12">
        <v>15927</v>
      </c>
      <c r="F376" s="12">
        <v>16122</v>
      </c>
      <c r="G376" s="12">
        <v>15139</v>
      </c>
      <c r="H376" s="12">
        <v>15151</v>
      </c>
      <c r="I376" s="12">
        <v>34451</v>
      </c>
      <c r="J376" s="12">
        <v>38024</v>
      </c>
      <c r="K376" s="12">
        <v>34640</v>
      </c>
      <c r="L376" s="12">
        <v>28989</v>
      </c>
      <c r="M376" s="12">
        <v>22389</v>
      </c>
      <c r="N376" s="12">
        <v>12471</v>
      </c>
      <c r="O376" s="12">
        <v>6808</v>
      </c>
      <c r="P376" s="12">
        <v>95798</v>
      </c>
      <c r="Q376" s="12">
        <f>VLOOKUP(A376,'[1]RAIS_workers_2025-04-02T13_41_0'!$A:$C,3,0)</f>
        <v>1495</v>
      </c>
      <c r="R376" s="12">
        <f>VLOOKUP(A376,'[2]RAIS_workers_2025-04-02T14_01_0'!$A:$C,3,0)</f>
        <v>5779</v>
      </c>
      <c r="S376" s="12">
        <f>VLOOKUP(A376,'[3]RAIS_workers_2025-04-02T14_32_3'!$A:$C,3,0)</f>
        <v>26737</v>
      </c>
      <c r="T376" s="70">
        <f>VLOOKUP(A376,[4]consulta3255115!$A:$D,3,0)</f>
        <v>2366.0434536538201</v>
      </c>
      <c r="U376" s="76">
        <v>0.37164035261480644</v>
      </c>
      <c r="V376" s="12">
        <v>60524</v>
      </c>
      <c r="W376" s="77">
        <v>4.5355625410204152E-2</v>
      </c>
      <c r="X376" s="12">
        <f>IFERROR(VLOOKUP(A376,[5]cnes_cnv_leiintbr173714187_32_1!$A:$C,3,0),0)</f>
        <v>15</v>
      </c>
      <c r="Y376" s="5">
        <f>IFERROR(VLOOKUP(A376,[6]cnes_cnv_leiintbr174300187_32_1!$A:$C,3,0),0)</f>
        <v>6</v>
      </c>
      <c r="Z376" s="12">
        <f>IFERROR(VLOOKUP(A376,[7]cnes_cnv_leiintbr175117187_32_1!$A:$C,3,0),0)</f>
        <v>30</v>
      </c>
      <c r="AA376" s="18">
        <f>IFERROR(VLOOKUP(A376,[8]cnes_cnv_leiintbr180027187_32_1!$A:$C,3,0),0)</f>
        <v>15</v>
      </c>
      <c r="AB376" s="72">
        <f t="shared" si="15"/>
        <v>185.65644171779141</v>
      </c>
      <c r="AC376" s="12">
        <v>10431</v>
      </c>
      <c r="AD376" s="12">
        <v>3088</v>
      </c>
      <c r="AE376" s="12">
        <v>1665</v>
      </c>
      <c r="AF376" s="12">
        <v>1026</v>
      </c>
      <c r="AG376" s="12">
        <v>1495</v>
      </c>
      <c r="AH376" s="19">
        <v>1.0834426786391571E-2</v>
      </c>
      <c r="AI376" s="12">
        <v>4</v>
      </c>
      <c r="AJ376" s="12">
        <f t="shared" si="16"/>
        <v>81.5</v>
      </c>
      <c r="AK376" s="12">
        <v>107</v>
      </c>
      <c r="AL376" s="5">
        <v>0</v>
      </c>
      <c r="AM376" s="5">
        <v>326</v>
      </c>
      <c r="AN376" s="72">
        <v>0.36302895322939865</v>
      </c>
      <c r="AO376" s="18">
        <v>5</v>
      </c>
      <c r="AP376" s="5">
        <f>IFERROR(VLOOKUP(A376,[9]cnes_cnv_leiintbr135436200_238_!$A:$E,5,0),0)</f>
        <v>49</v>
      </c>
      <c r="AQ376" s="5">
        <v>6</v>
      </c>
      <c r="AR376" s="5">
        <v>5</v>
      </c>
      <c r="AS376" s="5">
        <v>10</v>
      </c>
      <c r="AT376" s="5">
        <v>5</v>
      </c>
      <c r="AU376" s="5">
        <v>37</v>
      </c>
      <c r="AV376" s="5">
        <v>4</v>
      </c>
      <c r="AW376" s="5">
        <v>5</v>
      </c>
      <c r="AX376" s="5">
        <f t="shared" si="17"/>
        <v>0.45403899721448465</v>
      </c>
      <c r="AY376" s="12">
        <v>259</v>
      </c>
      <c r="AZ376" s="73">
        <v>3.5999999999999997E-2</v>
      </c>
      <c r="BA376" s="12">
        <v>4275</v>
      </c>
      <c r="BB376" s="73">
        <v>0.45954250597473539</v>
      </c>
      <c r="BC376" s="12">
        <v>718</v>
      </c>
      <c r="BD376" s="12">
        <v>1432</v>
      </c>
      <c r="BE376" s="12">
        <v>533</v>
      </c>
      <c r="BF376" s="12">
        <v>95</v>
      </c>
      <c r="BG376" s="12">
        <v>154</v>
      </c>
      <c r="BH376" s="12">
        <v>10</v>
      </c>
      <c r="BI376" s="12">
        <v>161</v>
      </c>
      <c r="BJ376" s="12">
        <v>9</v>
      </c>
      <c r="BK376" s="12">
        <v>4</v>
      </c>
      <c r="BL376" s="12">
        <v>85</v>
      </c>
      <c r="BM376" s="74">
        <v>0.83057142857142841</v>
      </c>
      <c r="BN376" s="72">
        <v>5.9016393442622634</v>
      </c>
      <c r="BO376" s="5">
        <v>8</v>
      </c>
    </row>
    <row r="377" spans="1:67">
      <c r="A377" s="9">
        <v>35024</v>
      </c>
      <c r="B377" s="9" t="s">
        <v>624</v>
      </c>
      <c r="C377" s="9" t="s">
        <v>619</v>
      </c>
      <c r="D377" s="12">
        <v>570762</v>
      </c>
      <c r="E377" s="12">
        <v>34314</v>
      </c>
      <c r="F377" s="12">
        <v>35470</v>
      </c>
      <c r="G377" s="12">
        <v>34822</v>
      </c>
      <c r="H377" s="12">
        <v>35102</v>
      </c>
      <c r="I377" s="12">
        <v>81679</v>
      </c>
      <c r="J377" s="12">
        <v>96489</v>
      </c>
      <c r="K377" s="12">
        <v>83557</v>
      </c>
      <c r="L377" s="12">
        <v>71279</v>
      </c>
      <c r="M377" s="12">
        <v>53391</v>
      </c>
      <c r="N377" s="12">
        <v>29202</v>
      </c>
      <c r="O377" s="12">
        <v>15457</v>
      </c>
      <c r="P377" s="12">
        <v>262076</v>
      </c>
      <c r="Q377" s="12">
        <f>VLOOKUP(A377,'[1]RAIS_workers_2025-04-02T13_41_0'!$A:$C,3,0)</f>
        <v>2858</v>
      </c>
      <c r="R377" s="12">
        <f>VLOOKUP(A377,'[2]RAIS_workers_2025-04-02T14_01_0'!$A:$C,3,0)</f>
        <v>15593</v>
      </c>
      <c r="S377" s="12">
        <f>VLOOKUP(A377,'[3]RAIS_workers_2025-04-02T14_32_3'!$A:$C,3,0)</f>
        <v>69076</v>
      </c>
      <c r="T377" s="70">
        <f>VLOOKUP(A377,[4]consulta3255115!$A:$D,3,0)</f>
        <v>1991.1930023744401</v>
      </c>
      <c r="U377" s="76">
        <v>0.64650576939787385</v>
      </c>
      <c r="V377" s="12">
        <v>216570</v>
      </c>
      <c r="W377" s="77">
        <v>-1.7586993699165786E-2</v>
      </c>
      <c r="X377" s="12">
        <f>IFERROR(VLOOKUP(A377,[5]cnes_cnv_leiintbr173714187_32_1!$A:$C,3,0),0)</f>
        <v>0</v>
      </c>
      <c r="Y377" s="5">
        <f>IFERROR(VLOOKUP(A377,[6]cnes_cnv_leiintbr174300187_32_1!$A:$C,3,0),0)</f>
        <v>0</v>
      </c>
      <c r="Z377" s="12">
        <f>IFERROR(VLOOKUP(A377,[7]cnes_cnv_leiintbr175117187_32_1!$A:$C,3,0),0)</f>
        <v>0</v>
      </c>
      <c r="AA377" s="18">
        <f>IFERROR(VLOOKUP(A377,[8]cnes_cnv_leiintbr180027187_32_1!$A:$C,3,0),0)</f>
        <v>0</v>
      </c>
      <c r="AB377" s="72">
        <f t="shared" si="15"/>
        <v>537.39454094292807</v>
      </c>
      <c r="AC377" s="12">
        <v>25578</v>
      </c>
      <c r="AD377" s="12">
        <v>7603</v>
      </c>
      <c r="AE377" s="12">
        <v>4806</v>
      </c>
      <c r="AF377" s="12">
        <v>3184</v>
      </c>
      <c r="AG377" s="12">
        <v>2858</v>
      </c>
      <c r="AH377" s="19">
        <v>9.035592572977702E-3</v>
      </c>
      <c r="AI377" s="12">
        <v>14</v>
      </c>
      <c r="AJ377" s="12">
        <f t="shared" si="16"/>
        <v>28.785714285714285</v>
      </c>
      <c r="AK377" s="12">
        <v>182</v>
      </c>
      <c r="AL377" s="5">
        <v>3</v>
      </c>
      <c r="AM377" s="5">
        <v>403</v>
      </c>
      <c r="AN377" s="72">
        <v>0.34503424657534248</v>
      </c>
      <c r="AO377" s="18">
        <v>0</v>
      </c>
      <c r="AP377" s="5">
        <f>IFERROR(VLOOKUP(A377,[9]cnes_cnv_leiintbr135436200_238_!$A:$E,5,0),0)</f>
        <v>138</v>
      </c>
      <c r="AQ377" s="5">
        <v>0</v>
      </c>
      <c r="AR377" s="5">
        <v>0</v>
      </c>
      <c r="AS377" s="5">
        <v>0</v>
      </c>
      <c r="AT377" s="5">
        <v>0</v>
      </c>
      <c r="AU377" s="5">
        <v>197</v>
      </c>
      <c r="AV377" s="5">
        <v>0</v>
      </c>
      <c r="AW377" s="5">
        <v>0</v>
      </c>
      <c r="AX377" s="5">
        <f t="shared" si="17"/>
        <v>0.42645502645502648</v>
      </c>
      <c r="AY377" s="12">
        <v>621</v>
      </c>
      <c r="AZ377" s="73">
        <v>-3.9954584775086502E-4</v>
      </c>
      <c r="BA377" s="12">
        <v>10230</v>
      </c>
      <c r="BB377" s="73">
        <v>0.66829745596868884</v>
      </c>
      <c r="BC377" s="12">
        <v>945</v>
      </c>
      <c r="BD377" s="12">
        <v>1872</v>
      </c>
      <c r="BE377" s="12">
        <v>756</v>
      </c>
      <c r="BF377" s="12">
        <v>96</v>
      </c>
      <c r="BG377" s="12">
        <v>74</v>
      </c>
      <c r="BH377" s="12">
        <v>18</v>
      </c>
      <c r="BI377" s="12">
        <v>402</v>
      </c>
      <c r="BJ377" s="12">
        <v>22</v>
      </c>
      <c r="BK377" s="12">
        <v>11</v>
      </c>
      <c r="BL377" s="12">
        <v>155</v>
      </c>
      <c r="BM377" s="74">
        <v>0.83473333333333322</v>
      </c>
      <c r="BN377" s="72">
        <v>6.8618246991550569</v>
      </c>
      <c r="BO377" s="5">
        <v>12</v>
      </c>
    </row>
    <row r="378" spans="1:67">
      <c r="A378" s="9">
        <v>35025</v>
      </c>
      <c r="B378" s="9" t="s">
        <v>673</v>
      </c>
      <c r="C378" s="9" t="s">
        <v>619</v>
      </c>
      <c r="D378" s="12">
        <v>354216</v>
      </c>
      <c r="E378" s="12">
        <v>21490</v>
      </c>
      <c r="F378" s="12">
        <v>22022</v>
      </c>
      <c r="G378" s="12">
        <v>21682</v>
      </c>
      <c r="H378" s="12">
        <v>22266</v>
      </c>
      <c r="I378" s="12">
        <v>50515</v>
      </c>
      <c r="J378" s="12">
        <v>58477</v>
      </c>
      <c r="K378" s="12">
        <v>52262</v>
      </c>
      <c r="L378" s="12">
        <v>43684</v>
      </c>
      <c r="M378" s="12">
        <v>33519</v>
      </c>
      <c r="N378" s="12">
        <v>18283</v>
      </c>
      <c r="O378" s="12">
        <v>10016</v>
      </c>
      <c r="P378" s="12">
        <v>169421</v>
      </c>
      <c r="Q378" s="12">
        <f>VLOOKUP(A378,'[1]RAIS_workers_2025-04-02T13_41_0'!$A:$C,3,0)</f>
        <v>3235</v>
      </c>
      <c r="R378" s="12">
        <f>VLOOKUP(A378,'[2]RAIS_workers_2025-04-02T14_01_0'!$A:$C,3,0)</f>
        <v>13061</v>
      </c>
      <c r="S378" s="12">
        <f>VLOOKUP(A378,'[3]RAIS_workers_2025-04-02T14_32_3'!$A:$C,3,0)</f>
        <v>50065</v>
      </c>
      <c r="T378" s="70">
        <f>VLOOKUP(A378,[4]consulta3255115!$A:$D,3,0)</f>
        <v>2415.0081538898498</v>
      </c>
      <c r="U378" s="76">
        <v>0.48621089692099084</v>
      </c>
      <c r="V378" s="12">
        <v>144842</v>
      </c>
      <c r="W378" s="77">
        <v>3.3168797078292629E-2</v>
      </c>
      <c r="X378" s="12">
        <f>IFERROR(VLOOKUP(A378,[5]cnes_cnv_leiintbr173714187_32_1!$A:$C,3,0),0)</f>
        <v>0</v>
      </c>
      <c r="Y378" s="5">
        <f>IFERROR(VLOOKUP(A378,[6]cnes_cnv_leiintbr174300187_32_1!$A:$C,3,0),0)</f>
        <v>0</v>
      </c>
      <c r="Z378" s="12">
        <f>IFERROR(VLOOKUP(A378,[7]cnes_cnv_leiintbr175117187_32_1!$A:$C,3,0),0)</f>
        <v>6</v>
      </c>
      <c r="AA378" s="18">
        <f>IFERROR(VLOOKUP(A378,[8]cnes_cnv_leiintbr180027187_32_1!$A:$C,3,0),0)</f>
        <v>7</v>
      </c>
      <c r="AB378" s="72">
        <f t="shared" si="15"/>
        <v>720.6069651741293</v>
      </c>
      <c r="AC378" s="12">
        <v>19417</v>
      </c>
      <c r="AD378" s="12">
        <v>5987</v>
      </c>
      <c r="AE378" s="12">
        <v>3912</v>
      </c>
      <c r="AF378" s="12">
        <v>3162</v>
      </c>
      <c r="AG378" s="12">
        <v>3235</v>
      </c>
      <c r="AH378" s="19">
        <v>9.9411209275235279E-3</v>
      </c>
      <c r="AI378" s="12">
        <v>8</v>
      </c>
      <c r="AJ378" s="12">
        <f t="shared" si="16"/>
        <v>25.125</v>
      </c>
      <c r="AK378" s="12">
        <v>143</v>
      </c>
      <c r="AL378" s="5">
        <v>0</v>
      </c>
      <c r="AM378" s="5">
        <v>201</v>
      </c>
      <c r="AN378" s="72">
        <v>0.42584745762711862</v>
      </c>
      <c r="AO378" s="18">
        <v>2</v>
      </c>
      <c r="AP378" s="5">
        <f>IFERROR(VLOOKUP(A378,[9]cnes_cnv_leiintbr135436200_238_!$A:$E,5,0),0)</f>
        <v>32</v>
      </c>
      <c r="AQ378" s="5">
        <v>0</v>
      </c>
      <c r="AR378" s="5">
        <v>7</v>
      </c>
      <c r="AS378" s="5">
        <v>13</v>
      </c>
      <c r="AT378" s="5">
        <v>2</v>
      </c>
      <c r="AU378" s="5">
        <v>47</v>
      </c>
      <c r="AV378" s="5">
        <v>2</v>
      </c>
      <c r="AW378" s="5">
        <v>0</v>
      </c>
      <c r="AX378" s="5">
        <f t="shared" si="17"/>
        <v>0.77011494252873558</v>
      </c>
      <c r="AY378" s="12">
        <v>516</v>
      </c>
      <c r="AZ378" s="73">
        <v>0.63809523809523805</v>
      </c>
      <c r="BA378" s="12">
        <v>4409</v>
      </c>
      <c r="BB378" s="73">
        <v>0.2343225083986562</v>
      </c>
      <c r="BC378" s="12">
        <v>261</v>
      </c>
      <c r="BD378" s="12">
        <v>1040</v>
      </c>
      <c r="BE378" s="12">
        <v>582</v>
      </c>
      <c r="BF378" s="12">
        <v>43</v>
      </c>
      <c r="BG378" s="12">
        <v>94</v>
      </c>
      <c r="BH378" s="12">
        <v>9</v>
      </c>
      <c r="BI378" s="12">
        <v>378</v>
      </c>
      <c r="BJ378" s="12">
        <v>10</v>
      </c>
      <c r="BK378" s="12">
        <v>7</v>
      </c>
      <c r="BL378" s="12">
        <v>92</v>
      </c>
      <c r="BM378" s="74">
        <v>0.83750000000000002</v>
      </c>
      <c r="BN378" s="72">
        <v>5.8340353833192946</v>
      </c>
      <c r="BO378" s="5">
        <v>7</v>
      </c>
    </row>
    <row r="379" spans="1:67">
      <c r="A379" s="9">
        <v>35026</v>
      </c>
      <c r="B379" s="9" t="s">
        <v>671</v>
      </c>
      <c r="C379" s="9" t="s">
        <v>619</v>
      </c>
      <c r="D379" s="12">
        <v>275016</v>
      </c>
      <c r="E379" s="12">
        <v>16665</v>
      </c>
      <c r="F379" s="12">
        <v>17102</v>
      </c>
      <c r="G379" s="12">
        <v>16820</v>
      </c>
      <c r="H379" s="12">
        <v>17414</v>
      </c>
      <c r="I379" s="12">
        <v>40326</v>
      </c>
      <c r="J379" s="12">
        <v>45962</v>
      </c>
      <c r="K379" s="12">
        <v>40454</v>
      </c>
      <c r="L379" s="12">
        <v>33379</v>
      </c>
      <c r="M379" s="12">
        <v>25031</v>
      </c>
      <c r="N379" s="12">
        <v>14005</v>
      </c>
      <c r="O379" s="12">
        <v>7858</v>
      </c>
      <c r="P379" s="12">
        <v>129729</v>
      </c>
      <c r="Q379" s="12">
        <f>VLOOKUP(A379,'[1]RAIS_workers_2025-04-02T13_41_0'!$A:$C,3,0)</f>
        <v>1551</v>
      </c>
      <c r="R379" s="12">
        <f>VLOOKUP(A379,'[2]RAIS_workers_2025-04-02T14_01_0'!$A:$C,3,0)</f>
        <v>8885</v>
      </c>
      <c r="S379" s="12">
        <f>VLOOKUP(A379,'[3]RAIS_workers_2025-04-02T14_32_3'!$A:$C,3,0)</f>
        <v>38180</v>
      </c>
      <c r="T379" s="70">
        <f>VLOOKUP(A379,[4]consulta3255115!$A:$D,3,0)</f>
        <v>2196.87086859175</v>
      </c>
      <c r="U379" s="76">
        <v>0.60390516860401067</v>
      </c>
      <c r="V379" s="12">
        <v>108200</v>
      </c>
      <c r="W379" s="77">
        <v>2.5981414754409255E-2</v>
      </c>
      <c r="X379" s="12">
        <f>IFERROR(VLOOKUP(A379,[5]cnes_cnv_leiintbr173714187_32_1!$A:$C,3,0),0)</f>
        <v>2</v>
      </c>
      <c r="Y379" s="5">
        <f>IFERROR(VLOOKUP(A379,[6]cnes_cnv_leiintbr174300187_32_1!$A:$C,3,0),0)</f>
        <v>4</v>
      </c>
      <c r="Z379" s="12">
        <f>IFERROR(VLOOKUP(A379,[7]cnes_cnv_leiintbr175117187_32_1!$A:$C,3,0),0)</f>
        <v>0</v>
      </c>
      <c r="AA379" s="18">
        <f>IFERROR(VLOOKUP(A379,[8]cnes_cnv_leiintbr180027187_32_1!$A:$C,3,0),0)</f>
        <v>1</v>
      </c>
      <c r="AB379" s="72">
        <f t="shared" si="15"/>
        <v>541</v>
      </c>
      <c r="AC379" s="12">
        <v>14812</v>
      </c>
      <c r="AD379" s="12">
        <v>4676</v>
      </c>
      <c r="AE379" s="12">
        <v>2742</v>
      </c>
      <c r="AF379" s="12">
        <v>1467</v>
      </c>
      <c r="AG379" s="12">
        <v>1551</v>
      </c>
      <c r="AH379" s="19">
        <v>8.7816876394848364E-3</v>
      </c>
      <c r="AI379" s="12">
        <v>7</v>
      </c>
      <c r="AJ379" s="12">
        <f t="shared" si="16"/>
        <v>28.571428571428573</v>
      </c>
      <c r="AK379" s="12">
        <v>168</v>
      </c>
      <c r="AL379" s="5">
        <v>1</v>
      </c>
      <c r="AM379" s="5">
        <v>200</v>
      </c>
      <c r="AN379" s="72">
        <v>0.42918454935622319</v>
      </c>
      <c r="AO379" s="18">
        <v>0</v>
      </c>
      <c r="AP379" s="5">
        <f>IFERROR(VLOOKUP(A379,[9]cnes_cnv_leiintbr135436200_238_!$A:$E,5,0),0)</f>
        <v>54</v>
      </c>
      <c r="AQ379" s="5">
        <v>1</v>
      </c>
      <c r="AR379" s="5">
        <v>0</v>
      </c>
      <c r="AS379" s="5">
        <v>5</v>
      </c>
      <c r="AT379" s="5">
        <v>0</v>
      </c>
      <c r="AU379" s="5">
        <v>43</v>
      </c>
      <c r="AV379" s="5">
        <v>0</v>
      </c>
      <c r="AW379" s="5">
        <v>0</v>
      </c>
      <c r="AX379" s="5">
        <f t="shared" si="17"/>
        <v>0.81300813008130079</v>
      </c>
      <c r="AY379" s="12">
        <v>313</v>
      </c>
      <c r="AZ379" s="73">
        <v>2.2875816993464051E-2</v>
      </c>
      <c r="BA379" s="12">
        <v>3401</v>
      </c>
      <c r="BB379" s="73">
        <v>0.3352964271692187</v>
      </c>
      <c r="BC379" s="12">
        <v>246</v>
      </c>
      <c r="BD379" s="12">
        <v>754</v>
      </c>
      <c r="BE379" s="12">
        <v>409</v>
      </c>
      <c r="BF379" s="12">
        <v>54</v>
      </c>
      <c r="BG379" s="12">
        <v>7</v>
      </c>
      <c r="BH379" s="12">
        <v>11</v>
      </c>
      <c r="BI379" s="12">
        <v>187</v>
      </c>
      <c r="BJ379" s="12">
        <v>9</v>
      </c>
      <c r="BK379" s="12">
        <v>3</v>
      </c>
      <c r="BL379" s="12">
        <v>74</v>
      </c>
      <c r="BM379" s="74">
        <v>0.83800000000000008</v>
      </c>
      <c r="BN379" s="72">
        <v>5.4309079471587358</v>
      </c>
      <c r="BO379" s="5">
        <v>4</v>
      </c>
    </row>
    <row r="380" spans="1:67">
      <c r="A380" s="9">
        <v>35027</v>
      </c>
      <c r="B380" s="9" t="s">
        <v>655</v>
      </c>
      <c r="C380" s="9" t="s">
        <v>619</v>
      </c>
      <c r="D380" s="12">
        <v>663818</v>
      </c>
      <c r="E380" s="12">
        <v>42161</v>
      </c>
      <c r="F380" s="12">
        <v>42902</v>
      </c>
      <c r="G380" s="12">
        <v>41572</v>
      </c>
      <c r="H380" s="12">
        <v>42510</v>
      </c>
      <c r="I380" s="12">
        <v>98610</v>
      </c>
      <c r="J380" s="12">
        <v>111757</v>
      </c>
      <c r="K380" s="12">
        <v>95560</v>
      </c>
      <c r="L380" s="12">
        <v>80865</v>
      </c>
      <c r="M380" s="12">
        <v>60654</v>
      </c>
      <c r="N380" s="12">
        <v>31580</v>
      </c>
      <c r="O380" s="12">
        <v>15647</v>
      </c>
      <c r="P380" s="12">
        <v>291758</v>
      </c>
      <c r="Q380" s="12">
        <f>VLOOKUP(A380,'[1]RAIS_workers_2025-04-02T13_41_0'!$A:$C,3,0)</f>
        <v>2774</v>
      </c>
      <c r="R380" s="12">
        <f>VLOOKUP(A380,'[2]RAIS_workers_2025-04-02T14_01_0'!$A:$C,3,0)</f>
        <v>18869</v>
      </c>
      <c r="S380" s="12">
        <f>VLOOKUP(A380,'[3]RAIS_workers_2025-04-02T14_32_3'!$A:$C,3,0)</f>
        <v>97497</v>
      </c>
      <c r="T380" s="70">
        <f>VLOOKUP(A380,[4]consulta3255115!$A:$D,3,0)</f>
        <v>2160.2028723480098</v>
      </c>
      <c r="U380" s="76">
        <v>0.67891845139938778</v>
      </c>
      <c r="V380" s="12">
        <v>281643</v>
      </c>
      <c r="W380" s="77">
        <v>7.1281042818073584E-2</v>
      </c>
      <c r="X380" s="12">
        <f>IFERROR(VLOOKUP(A380,[5]cnes_cnv_leiintbr173714187_32_1!$A:$C,3,0),0)</f>
        <v>11</v>
      </c>
      <c r="Y380" s="5">
        <f>IFERROR(VLOOKUP(A380,[6]cnes_cnv_leiintbr174300187_32_1!$A:$C,3,0),0)</f>
        <v>8</v>
      </c>
      <c r="Z380" s="12">
        <f>IFERROR(VLOOKUP(A380,[7]cnes_cnv_leiintbr175117187_32_1!$A:$C,3,0),0)</f>
        <v>5</v>
      </c>
      <c r="AA380" s="18">
        <f>IFERROR(VLOOKUP(A380,[8]cnes_cnv_leiintbr180027187_32_1!$A:$C,3,0),0)</f>
        <v>4</v>
      </c>
      <c r="AB380" s="72">
        <f t="shared" si="15"/>
        <v>570.12753036437243</v>
      </c>
      <c r="AC380" s="12">
        <v>38888</v>
      </c>
      <c r="AD380" s="12">
        <v>10432</v>
      </c>
      <c r="AE380" s="12">
        <v>5487</v>
      </c>
      <c r="AF380" s="12">
        <v>2950</v>
      </c>
      <c r="AG380" s="12">
        <v>2774</v>
      </c>
      <c r="AH380" s="19">
        <v>9.9533185369506949E-3</v>
      </c>
      <c r="AI380" s="12">
        <v>12</v>
      </c>
      <c r="AJ380" s="12">
        <f t="shared" si="16"/>
        <v>41.166666666666664</v>
      </c>
      <c r="AK380" s="12">
        <v>508</v>
      </c>
      <c r="AL380" s="5">
        <v>0</v>
      </c>
      <c r="AM380" s="5">
        <v>494</v>
      </c>
      <c r="AN380" s="72">
        <v>0.48717948717948717</v>
      </c>
      <c r="AO380" s="18">
        <v>2</v>
      </c>
      <c r="AP380" s="5">
        <f>IFERROR(VLOOKUP(A380,[9]cnes_cnv_leiintbr135436200_238_!$A:$E,5,0),0)</f>
        <v>119</v>
      </c>
      <c r="AQ380" s="5">
        <v>2</v>
      </c>
      <c r="AR380" s="5">
        <v>2</v>
      </c>
      <c r="AS380" s="5">
        <v>4</v>
      </c>
      <c r="AT380" s="5">
        <v>1</v>
      </c>
      <c r="AU380" s="5">
        <v>173</v>
      </c>
      <c r="AV380" s="5">
        <v>1</v>
      </c>
      <c r="AW380" s="5">
        <v>9</v>
      </c>
      <c r="AX380" s="5">
        <f t="shared" si="17"/>
        <v>0.94455066921606123</v>
      </c>
      <c r="AY380" s="12">
        <v>679</v>
      </c>
      <c r="AZ380" s="73">
        <v>0.1706896551724138</v>
      </c>
      <c r="BA380" s="12">
        <v>7616</v>
      </c>
      <c r="BB380" s="73">
        <v>0.22051282051282051</v>
      </c>
      <c r="BC380" s="12">
        <v>523</v>
      </c>
      <c r="BD380" s="12">
        <v>2080</v>
      </c>
      <c r="BE380" s="12">
        <v>962</v>
      </c>
      <c r="BF380" s="12">
        <v>31</v>
      </c>
      <c r="BG380" s="12">
        <v>205</v>
      </c>
      <c r="BH380" s="12">
        <v>16</v>
      </c>
      <c r="BI380" s="12">
        <v>339</v>
      </c>
      <c r="BJ380" s="12">
        <v>18</v>
      </c>
      <c r="BK380" s="12">
        <v>10</v>
      </c>
      <c r="BL380" s="12">
        <v>116</v>
      </c>
      <c r="BM380" s="74">
        <v>0.85412500000000002</v>
      </c>
      <c r="BN380" s="72">
        <v>5.8231376800371892</v>
      </c>
      <c r="BO380" s="5">
        <v>3</v>
      </c>
    </row>
    <row r="381" spans="1:67">
      <c r="A381" s="9">
        <v>35028</v>
      </c>
      <c r="B381" s="9" t="s">
        <v>666</v>
      </c>
      <c r="C381" s="9" t="s">
        <v>619</v>
      </c>
      <c r="D381" s="12">
        <v>634764</v>
      </c>
      <c r="E381" s="12">
        <v>40018</v>
      </c>
      <c r="F381" s="12">
        <v>40666</v>
      </c>
      <c r="G381" s="12">
        <v>39404</v>
      </c>
      <c r="H381" s="12">
        <v>40913</v>
      </c>
      <c r="I381" s="12">
        <v>92830</v>
      </c>
      <c r="J381" s="12">
        <v>105292</v>
      </c>
      <c r="K381" s="12">
        <v>92174</v>
      </c>
      <c r="L381" s="12">
        <v>76248</v>
      </c>
      <c r="M381" s="12">
        <v>57918</v>
      </c>
      <c r="N381" s="12">
        <v>32510</v>
      </c>
      <c r="O381" s="12">
        <v>16791</v>
      </c>
      <c r="P381" s="12">
        <v>286408</v>
      </c>
      <c r="Q381" s="12">
        <f>VLOOKUP(A381,'[1]RAIS_workers_2025-04-02T13_41_0'!$A:$C,3,0)</f>
        <v>4414</v>
      </c>
      <c r="R381" s="12">
        <f>VLOOKUP(A381,'[2]RAIS_workers_2025-04-02T14_01_0'!$A:$C,3,0)</f>
        <v>21158</v>
      </c>
      <c r="S381" s="12">
        <f>VLOOKUP(A381,'[3]RAIS_workers_2025-04-02T14_32_3'!$A:$C,3,0)</f>
        <v>99813</v>
      </c>
      <c r="T381" s="70">
        <f>VLOOKUP(A381,[4]consulta3255115!$A:$D,3,0)</f>
        <v>2378.8239112640699</v>
      </c>
      <c r="U381" s="76">
        <v>0.53654791353618358</v>
      </c>
      <c r="V381" s="12">
        <v>310199</v>
      </c>
      <c r="W381" s="77">
        <v>1.6149690928328787E-2</v>
      </c>
      <c r="X381" s="12">
        <f>IFERROR(VLOOKUP(A381,[5]cnes_cnv_leiintbr173714187_32_1!$A:$C,3,0),0)</f>
        <v>0</v>
      </c>
      <c r="Y381" s="5">
        <f>IFERROR(VLOOKUP(A381,[6]cnes_cnv_leiintbr174300187_32_1!$A:$C,3,0),0)</f>
        <v>0</v>
      </c>
      <c r="Z381" s="12">
        <f>IFERROR(VLOOKUP(A381,[7]cnes_cnv_leiintbr175117187_32_1!$A:$C,3,0),0)</f>
        <v>0</v>
      </c>
      <c r="AA381" s="18">
        <f>IFERROR(VLOOKUP(A381,[8]cnes_cnv_leiintbr180027187_32_1!$A:$C,3,0),0)</f>
        <v>0</v>
      </c>
      <c r="AB381" s="72">
        <f t="shared" si="15"/>
        <v>647.59707724425891</v>
      </c>
      <c r="AC381" s="12">
        <v>40389</v>
      </c>
      <c r="AD381" s="12">
        <v>11745</v>
      </c>
      <c r="AE381" s="12">
        <v>5954</v>
      </c>
      <c r="AF381" s="12">
        <v>3459</v>
      </c>
      <c r="AG381" s="12">
        <v>4414</v>
      </c>
      <c r="AH381" s="19">
        <v>9.4542279772300564E-3</v>
      </c>
      <c r="AI381" s="12">
        <v>14</v>
      </c>
      <c r="AJ381" s="12">
        <f t="shared" si="16"/>
        <v>34.214285714285715</v>
      </c>
      <c r="AK381" s="12">
        <v>316</v>
      </c>
      <c r="AL381" s="5">
        <v>2</v>
      </c>
      <c r="AM381" s="5">
        <v>479</v>
      </c>
      <c r="AN381" s="72">
        <v>0.4342701722574796</v>
      </c>
      <c r="AO381" s="18">
        <v>0</v>
      </c>
      <c r="AP381" s="5">
        <f>IFERROR(VLOOKUP(A381,[9]cnes_cnv_leiintbr135436200_238_!$A:$E,5,0),0)</f>
        <v>98</v>
      </c>
      <c r="AQ381" s="5">
        <v>0</v>
      </c>
      <c r="AR381" s="5">
        <v>0</v>
      </c>
      <c r="AS381" s="5">
        <v>0</v>
      </c>
      <c r="AT381" s="5">
        <v>0</v>
      </c>
      <c r="AU381" s="5">
        <v>212</v>
      </c>
      <c r="AV381" s="5">
        <v>0</v>
      </c>
      <c r="AW381" s="5">
        <v>0</v>
      </c>
      <c r="AX381" s="5">
        <f t="shared" si="17"/>
        <v>0.78912685337726529</v>
      </c>
      <c r="AY381" s="12">
        <v>875</v>
      </c>
      <c r="AZ381" s="73">
        <v>0.36292834890965731</v>
      </c>
      <c r="BA381" s="12">
        <v>8237</v>
      </c>
      <c r="BB381" s="73">
        <v>0.28823897403816079</v>
      </c>
      <c r="BC381" s="12">
        <v>607</v>
      </c>
      <c r="BD381" s="12">
        <v>2058</v>
      </c>
      <c r="BE381" s="12">
        <v>872</v>
      </c>
      <c r="BF381" s="12">
        <v>0</v>
      </c>
      <c r="BG381" s="12">
        <v>71</v>
      </c>
      <c r="BH381" s="12">
        <v>34</v>
      </c>
      <c r="BI381" s="12">
        <v>423</v>
      </c>
      <c r="BJ381" s="12">
        <v>19</v>
      </c>
      <c r="BK381" s="12">
        <v>13</v>
      </c>
      <c r="BL381" s="12">
        <v>168</v>
      </c>
      <c r="BM381" s="74">
        <v>0.84816666666666662</v>
      </c>
      <c r="BN381" s="72">
        <v>5.5152394775036289</v>
      </c>
      <c r="BO381" s="5">
        <v>4</v>
      </c>
    </row>
    <row r="382" spans="1:67">
      <c r="A382" s="9">
        <v>35029</v>
      </c>
      <c r="B382" s="9" t="s">
        <v>667</v>
      </c>
      <c r="C382" s="9" t="s">
        <v>619</v>
      </c>
      <c r="D382" s="12">
        <v>206261</v>
      </c>
      <c r="E382" s="12">
        <v>13397</v>
      </c>
      <c r="F382" s="12">
        <v>13588</v>
      </c>
      <c r="G382" s="12">
        <v>13236</v>
      </c>
      <c r="H382" s="12">
        <v>13357</v>
      </c>
      <c r="I382" s="12">
        <v>29967</v>
      </c>
      <c r="J382" s="12">
        <v>33464</v>
      </c>
      <c r="K382" s="12">
        <v>28847</v>
      </c>
      <c r="L382" s="12">
        <v>25125</v>
      </c>
      <c r="M382" s="12">
        <v>18975</v>
      </c>
      <c r="N382" s="12">
        <v>10649</v>
      </c>
      <c r="O382" s="12">
        <v>5656</v>
      </c>
      <c r="P382" s="12">
        <v>81413</v>
      </c>
      <c r="Q382" s="12">
        <f>VLOOKUP(A382,'[1]RAIS_workers_2025-04-02T13_41_0'!$A:$C,3,0)</f>
        <v>704</v>
      </c>
      <c r="R382" s="12">
        <f>VLOOKUP(A382,'[2]RAIS_workers_2025-04-02T14_01_0'!$A:$C,3,0)</f>
        <v>4107</v>
      </c>
      <c r="S382" s="12">
        <f>VLOOKUP(A382,'[3]RAIS_workers_2025-04-02T14_32_3'!$A:$C,3,0)</f>
        <v>22062</v>
      </c>
      <c r="T382" s="70">
        <f>VLOOKUP(A382,[4]consulta3255115!$A:$D,3,0)</f>
        <v>1976.8766532452</v>
      </c>
      <c r="U382" s="76">
        <v>0.52974521842290512</v>
      </c>
      <c r="V382" s="12">
        <v>67614</v>
      </c>
      <c r="W382" s="77">
        <v>-2.7052695196707631E-2</v>
      </c>
      <c r="X382" s="12">
        <f>IFERROR(VLOOKUP(A382,[5]cnes_cnv_leiintbr173714187_32_1!$A:$C,3,0),0)</f>
        <v>0</v>
      </c>
      <c r="Y382" s="5">
        <f>IFERROR(VLOOKUP(A382,[6]cnes_cnv_leiintbr174300187_32_1!$A:$C,3,0),0)</f>
        <v>0</v>
      </c>
      <c r="Z382" s="12">
        <f>IFERROR(VLOOKUP(A382,[7]cnes_cnv_leiintbr175117187_32_1!$A:$C,3,0),0)</f>
        <v>0</v>
      </c>
      <c r="AA382" s="18">
        <f>IFERROR(VLOOKUP(A382,[8]cnes_cnv_leiintbr180027187_32_1!$A:$C,3,0),0)</f>
        <v>0</v>
      </c>
      <c r="AB382" s="72">
        <f t="shared" si="15"/>
        <v>453.78523489932888</v>
      </c>
      <c r="AC382" s="12">
        <v>7497</v>
      </c>
      <c r="AD382" s="12">
        <v>2088</v>
      </c>
      <c r="AE382" s="12">
        <v>1187</v>
      </c>
      <c r="AF382" s="12">
        <v>832</v>
      </c>
      <c r="AG382" s="12">
        <v>704</v>
      </c>
      <c r="AH382" s="19">
        <v>7.9011015519867556E-3</v>
      </c>
      <c r="AI382" s="12">
        <v>6</v>
      </c>
      <c r="AJ382" s="12">
        <f t="shared" si="16"/>
        <v>24.833333333333332</v>
      </c>
      <c r="AK382" s="12">
        <v>79</v>
      </c>
      <c r="AL382" s="5">
        <v>1</v>
      </c>
      <c r="AM382" s="5">
        <v>149</v>
      </c>
      <c r="AN382" s="72">
        <v>0.50168350168350173</v>
      </c>
      <c r="AO382" s="18">
        <v>0</v>
      </c>
      <c r="AP382" s="5">
        <f>IFERROR(VLOOKUP(A382,[9]cnes_cnv_leiintbr135436200_238_!$A:$E,5,0),0)</f>
        <v>14</v>
      </c>
      <c r="AQ382" s="5">
        <v>0</v>
      </c>
      <c r="AR382" s="5">
        <v>0</v>
      </c>
      <c r="AS382" s="5">
        <v>2</v>
      </c>
      <c r="AT382" s="5">
        <v>2</v>
      </c>
      <c r="AU382" s="5">
        <v>33</v>
      </c>
      <c r="AV382" s="5">
        <v>2</v>
      </c>
      <c r="AW382" s="5">
        <v>0</v>
      </c>
      <c r="AX382" s="5">
        <f t="shared" si="17"/>
        <v>1.4607843137254901</v>
      </c>
      <c r="AY382" s="12">
        <v>98</v>
      </c>
      <c r="AZ382" s="73">
        <v>-1.1160714285714285E-3</v>
      </c>
      <c r="BA382" s="12">
        <v>2023</v>
      </c>
      <c r="BB382" s="73">
        <v>0.27152734129478318</v>
      </c>
      <c r="BC382" s="12">
        <v>102</v>
      </c>
      <c r="BD382" s="12">
        <v>379</v>
      </c>
      <c r="BE382" s="12">
        <v>77</v>
      </c>
      <c r="BF382" s="12">
        <v>0</v>
      </c>
      <c r="BG382" s="12">
        <v>0</v>
      </c>
      <c r="BH382" s="12">
        <v>7</v>
      </c>
      <c r="BI382" s="12">
        <v>151</v>
      </c>
      <c r="BJ382" s="12">
        <v>7</v>
      </c>
      <c r="BK382" s="12">
        <v>3</v>
      </c>
      <c r="BL382" s="12">
        <v>55</v>
      </c>
      <c r="BM382" s="74">
        <v>0.84599999999999997</v>
      </c>
      <c r="BN382" s="72">
        <v>6.9194312796208486</v>
      </c>
      <c r="BO382" s="5">
        <v>2</v>
      </c>
    </row>
    <row r="383" spans="1:67">
      <c r="A383" s="9">
        <v>35030</v>
      </c>
      <c r="B383" s="9" t="s">
        <v>674</v>
      </c>
      <c r="C383" s="9" t="s">
        <v>619</v>
      </c>
      <c r="D383" s="12">
        <v>435755</v>
      </c>
      <c r="E383" s="12">
        <v>25269</v>
      </c>
      <c r="F383" s="12">
        <v>26019</v>
      </c>
      <c r="G383" s="12">
        <v>24888</v>
      </c>
      <c r="H383" s="12">
        <v>25296</v>
      </c>
      <c r="I383" s="12">
        <v>59846</v>
      </c>
      <c r="J383" s="12">
        <v>69200</v>
      </c>
      <c r="K383" s="12">
        <v>62212</v>
      </c>
      <c r="L383" s="12">
        <v>57524</v>
      </c>
      <c r="M383" s="12">
        <v>45949</v>
      </c>
      <c r="N383" s="12">
        <v>25528</v>
      </c>
      <c r="O383" s="12">
        <v>14024</v>
      </c>
      <c r="P383" s="12">
        <v>160516</v>
      </c>
      <c r="Q383" s="12">
        <f>VLOOKUP(A383,'[1]RAIS_workers_2025-04-02T13_41_0'!$A:$C,3,0)</f>
        <v>1164</v>
      </c>
      <c r="R383" s="12">
        <f>VLOOKUP(A383,'[2]RAIS_workers_2025-04-02T14_01_0'!$A:$C,3,0)</f>
        <v>5244</v>
      </c>
      <c r="S383" s="12">
        <f>VLOOKUP(A383,'[3]RAIS_workers_2025-04-02T14_32_3'!$A:$C,3,0)</f>
        <v>40905</v>
      </c>
      <c r="T383" s="70">
        <f>VLOOKUP(A383,[4]consulta3255115!$A:$D,3,0)</f>
        <v>1768.64576408367</v>
      </c>
      <c r="U383" s="76">
        <v>0.61556085389922999</v>
      </c>
      <c r="V383" s="12">
        <v>121017</v>
      </c>
      <c r="W383" s="77">
        <v>-1.196900794395957E-2</v>
      </c>
      <c r="X383" s="12">
        <f>IFERROR(VLOOKUP(A383,[5]cnes_cnv_leiintbr173714187_32_1!$A:$C,3,0),0)</f>
        <v>0</v>
      </c>
      <c r="Y383" s="5">
        <f>IFERROR(VLOOKUP(A383,[6]cnes_cnv_leiintbr174300187_32_1!$A:$C,3,0),0)</f>
        <v>0</v>
      </c>
      <c r="Z383" s="12">
        <f>IFERROR(VLOOKUP(A383,[7]cnes_cnv_leiintbr175117187_32_1!$A:$C,3,0),0)</f>
        <v>0</v>
      </c>
      <c r="AA383" s="18">
        <f>IFERROR(VLOOKUP(A383,[8]cnes_cnv_leiintbr180027187_32_1!$A:$C,3,0),0)</f>
        <v>0</v>
      </c>
      <c r="AB383" s="72">
        <f t="shared" si="15"/>
        <v>378.17812500000002</v>
      </c>
      <c r="AC383" s="12">
        <v>13054</v>
      </c>
      <c r="AD383" s="12">
        <v>2898</v>
      </c>
      <c r="AE383" s="12">
        <v>1462</v>
      </c>
      <c r="AF383" s="12">
        <v>884</v>
      </c>
      <c r="AG383" s="12">
        <v>1164</v>
      </c>
      <c r="AH383" s="19">
        <v>2.4666281584591054E-3</v>
      </c>
      <c r="AI383" s="12">
        <v>18</v>
      </c>
      <c r="AJ383" s="12">
        <f t="shared" si="16"/>
        <v>17.777777777777779</v>
      </c>
      <c r="AK383" s="12">
        <v>175</v>
      </c>
      <c r="AL383" s="5">
        <v>2</v>
      </c>
      <c r="AM383" s="5">
        <v>320</v>
      </c>
      <c r="AN383" s="72">
        <v>0.18130311614730879</v>
      </c>
      <c r="AO383" s="18">
        <v>0</v>
      </c>
      <c r="AP383" s="5">
        <f>IFERROR(VLOOKUP(A383,[9]cnes_cnv_leiintbr135436200_238_!$A:$E,5,0),0)</f>
        <v>80</v>
      </c>
      <c r="AQ383" s="5">
        <v>0</v>
      </c>
      <c r="AR383" s="5">
        <v>0</v>
      </c>
      <c r="AS383" s="5">
        <v>4</v>
      </c>
      <c r="AT383" s="5">
        <v>0</v>
      </c>
      <c r="AU383" s="5">
        <v>136</v>
      </c>
      <c r="AV383" s="5">
        <v>0</v>
      </c>
      <c r="AW383" s="5">
        <v>0</v>
      </c>
      <c r="AX383" s="5">
        <f t="shared" si="17"/>
        <v>1.1636363636363636</v>
      </c>
      <c r="AY383" s="12">
        <v>530</v>
      </c>
      <c r="AZ383" s="73">
        <v>0.3838120104438642</v>
      </c>
      <c r="BA383" s="12">
        <v>6195</v>
      </c>
      <c r="BB383" s="73">
        <v>0.27942998760842624</v>
      </c>
      <c r="BC383" s="12">
        <v>275</v>
      </c>
      <c r="BD383" s="12">
        <v>1493</v>
      </c>
      <c r="BE383" s="12">
        <v>1035</v>
      </c>
      <c r="BF383" s="12">
        <v>41</v>
      </c>
      <c r="BG383" s="12">
        <v>165</v>
      </c>
      <c r="BH383" s="12">
        <v>17</v>
      </c>
      <c r="BI383" s="12">
        <v>324</v>
      </c>
      <c r="BJ383" s="12">
        <v>16</v>
      </c>
      <c r="BK383" s="12">
        <v>9</v>
      </c>
      <c r="BL383" s="12">
        <v>136</v>
      </c>
      <c r="BM383" s="74">
        <v>0.85235714285714281</v>
      </c>
      <c r="BN383" s="72">
        <v>6.4875959307513842</v>
      </c>
      <c r="BO383" s="5">
        <v>8</v>
      </c>
    </row>
    <row r="384" spans="1:67">
      <c r="A384" s="9">
        <v>35031</v>
      </c>
      <c r="B384" s="9" t="s">
        <v>659</v>
      </c>
      <c r="C384" s="9" t="s">
        <v>619</v>
      </c>
      <c r="D384" s="12">
        <v>437135</v>
      </c>
      <c r="E384" s="12">
        <v>26767</v>
      </c>
      <c r="F384" s="12">
        <v>27470</v>
      </c>
      <c r="G384" s="12">
        <v>26594</v>
      </c>
      <c r="H384" s="12">
        <v>27378</v>
      </c>
      <c r="I384" s="12">
        <v>64205</v>
      </c>
      <c r="J384" s="12">
        <v>72946</v>
      </c>
      <c r="K384" s="12">
        <v>63428</v>
      </c>
      <c r="L384" s="12">
        <v>54746</v>
      </c>
      <c r="M384" s="12">
        <v>40943</v>
      </c>
      <c r="N384" s="12">
        <v>21988</v>
      </c>
      <c r="O384" s="12">
        <v>10670</v>
      </c>
      <c r="P384" s="12">
        <v>191982</v>
      </c>
      <c r="Q384" s="12">
        <f>VLOOKUP(A384,'[1]RAIS_workers_2025-04-02T13_41_0'!$A:$C,3,0)</f>
        <v>2168</v>
      </c>
      <c r="R384" s="12">
        <f>VLOOKUP(A384,'[2]RAIS_workers_2025-04-02T14_01_0'!$A:$C,3,0)</f>
        <v>11219</v>
      </c>
      <c r="S384" s="12">
        <f>VLOOKUP(A384,'[3]RAIS_workers_2025-04-02T14_32_3'!$A:$C,3,0)</f>
        <v>59532</v>
      </c>
      <c r="T384" s="70">
        <f>VLOOKUP(A384,[4]consulta3255115!$A:$D,3,0)</f>
        <v>2148.11081559287</v>
      </c>
      <c r="U384" s="76">
        <v>0.60571610884643268</v>
      </c>
      <c r="V384" s="12">
        <v>138729</v>
      </c>
      <c r="W384" s="77">
        <v>9.2317765168048894E-3</v>
      </c>
      <c r="X384" s="12">
        <f>IFERROR(VLOOKUP(A384,[5]cnes_cnv_leiintbr173714187_32_1!$A:$C,3,0),0)</f>
        <v>11</v>
      </c>
      <c r="Y384" s="5">
        <f>IFERROR(VLOOKUP(A384,[6]cnes_cnv_leiintbr174300187_32_1!$A:$C,3,0),0)</f>
        <v>2</v>
      </c>
      <c r="Z384" s="12">
        <f>IFERROR(VLOOKUP(A384,[7]cnes_cnv_leiintbr175117187_32_1!$A:$C,3,0),0)</f>
        <v>0</v>
      </c>
      <c r="AA384" s="18">
        <f>IFERROR(VLOOKUP(A384,[8]cnes_cnv_leiintbr180027187_32_1!$A:$C,3,0),0)</f>
        <v>21</v>
      </c>
      <c r="AB384" s="72">
        <f t="shared" si="15"/>
        <v>227.05237315875613</v>
      </c>
      <c r="AC384" s="12">
        <v>21989</v>
      </c>
      <c r="AD384" s="12">
        <v>5883</v>
      </c>
      <c r="AE384" s="12">
        <v>3244</v>
      </c>
      <c r="AF384" s="12">
        <v>2092</v>
      </c>
      <c r="AG384" s="12">
        <v>2168</v>
      </c>
      <c r="AH384" s="19">
        <v>9.473026932730555E-3</v>
      </c>
      <c r="AI384" s="12">
        <v>8</v>
      </c>
      <c r="AJ384" s="12">
        <f t="shared" si="16"/>
        <v>76.375</v>
      </c>
      <c r="AK384" s="12">
        <v>147</v>
      </c>
      <c r="AL384" s="5">
        <v>0</v>
      </c>
      <c r="AM384" s="5">
        <v>611</v>
      </c>
      <c r="AN384" s="72">
        <v>0.43302622253720763</v>
      </c>
      <c r="AO384" s="18">
        <v>0</v>
      </c>
      <c r="AP384" s="5">
        <f>IFERROR(VLOOKUP(A384,[9]cnes_cnv_leiintbr135436200_238_!$A:$E,5,0),0)</f>
        <v>55</v>
      </c>
      <c r="AQ384" s="5">
        <v>2</v>
      </c>
      <c r="AR384" s="5">
        <v>13</v>
      </c>
      <c r="AS384" s="5">
        <v>5</v>
      </c>
      <c r="AT384" s="5">
        <v>2</v>
      </c>
      <c r="AU384" s="5">
        <v>40</v>
      </c>
      <c r="AV384" s="5">
        <v>6</v>
      </c>
      <c r="AW384" s="5">
        <v>3</v>
      </c>
      <c r="AX384" s="5">
        <f t="shared" si="17"/>
        <v>1.4652278177458034</v>
      </c>
      <c r="AY384" s="12">
        <v>397</v>
      </c>
      <c r="AZ384" s="73">
        <v>0.40780141843971629</v>
      </c>
      <c r="BA384" s="12">
        <v>5625</v>
      </c>
      <c r="BB384" s="73">
        <v>0.15219172470299058</v>
      </c>
      <c r="BC384" s="12">
        <v>417</v>
      </c>
      <c r="BD384" s="12">
        <v>1110</v>
      </c>
      <c r="BE384" s="12">
        <v>735</v>
      </c>
      <c r="BF384" s="12">
        <v>0</v>
      </c>
      <c r="BG384" s="12">
        <v>56</v>
      </c>
      <c r="BH384" s="12">
        <v>18</v>
      </c>
      <c r="BI384" s="12">
        <v>294</v>
      </c>
      <c r="BJ384" s="12">
        <v>17</v>
      </c>
      <c r="BK384" s="12">
        <v>2</v>
      </c>
      <c r="BL384" s="12">
        <v>94</v>
      </c>
      <c r="BM384" s="74">
        <v>0.83971428571428564</v>
      </c>
      <c r="BN384" s="72">
        <v>4.73984319315751</v>
      </c>
      <c r="BO384" s="5">
        <v>4</v>
      </c>
    </row>
    <row r="385" spans="1:67">
      <c r="A385" s="9">
        <v>35032</v>
      </c>
      <c r="B385" s="9" t="s">
        <v>635</v>
      </c>
      <c r="C385" s="9" t="s">
        <v>619</v>
      </c>
      <c r="D385" s="12">
        <v>3120911</v>
      </c>
      <c r="E385" s="12">
        <v>193038</v>
      </c>
      <c r="F385" s="12">
        <v>197408</v>
      </c>
      <c r="G385" s="12">
        <v>194554</v>
      </c>
      <c r="H385" s="12">
        <v>202647</v>
      </c>
      <c r="I385" s="12">
        <v>466631</v>
      </c>
      <c r="J385" s="12">
        <v>530509</v>
      </c>
      <c r="K385" s="12">
        <v>464656</v>
      </c>
      <c r="L385" s="12">
        <v>377487</v>
      </c>
      <c r="M385" s="12">
        <v>279295</v>
      </c>
      <c r="N385" s="12">
        <v>144591</v>
      </c>
      <c r="O385" s="12">
        <v>70095</v>
      </c>
      <c r="P385" s="12">
        <v>1586762</v>
      </c>
      <c r="Q385" s="12">
        <f>VLOOKUP(A385,'[1]RAIS_workers_2025-04-02T13_41_0'!$A:$C,3,0)</f>
        <v>46269</v>
      </c>
      <c r="R385" s="12">
        <f>VLOOKUP(A385,'[2]RAIS_workers_2025-04-02T14_01_0'!$A:$C,3,0)</f>
        <v>172475</v>
      </c>
      <c r="S385" s="12">
        <f>VLOOKUP(A385,'[3]RAIS_workers_2025-04-02T14_32_3'!$A:$C,3,0)</f>
        <v>451871</v>
      </c>
      <c r="T385" s="70">
        <f>VLOOKUP(A385,[4]consulta3255115!$A:$D,3,0)</f>
        <v>2818.2704325856298</v>
      </c>
      <c r="U385" s="76">
        <v>0.53678285638455148</v>
      </c>
      <c r="V385" s="12">
        <v>1416118</v>
      </c>
      <c r="W385" s="77">
        <v>1.7290339636032926E-2</v>
      </c>
      <c r="X385" s="12">
        <f>IFERROR(VLOOKUP(A385,[5]cnes_cnv_leiintbr173714187_32_1!$A:$C,3,0),0)</f>
        <v>80</v>
      </c>
      <c r="Y385" s="5">
        <f>IFERROR(VLOOKUP(A385,[6]cnes_cnv_leiintbr174300187_32_1!$A:$C,3,0),0)</f>
        <v>63</v>
      </c>
      <c r="Z385" s="12">
        <f>IFERROR(VLOOKUP(A385,[7]cnes_cnv_leiintbr175117187_32_1!$A:$C,3,0),0)</f>
        <v>16</v>
      </c>
      <c r="AA385" s="18">
        <f>IFERROR(VLOOKUP(A385,[8]cnes_cnv_leiintbr180027187_32_1!$A:$C,3,0),0)</f>
        <v>46</v>
      </c>
      <c r="AB385" s="72">
        <f t="shared" si="15"/>
        <v>642.23038548752834</v>
      </c>
      <c r="AC385" s="12">
        <v>187525</v>
      </c>
      <c r="AD385" s="12">
        <v>76113</v>
      </c>
      <c r="AE385" s="12">
        <v>55484</v>
      </c>
      <c r="AF385" s="12">
        <v>40878</v>
      </c>
      <c r="AG385" s="12">
        <v>46269</v>
      </c>
      <c r="AH385" s="19">
        <v>1.3202691077103923E-2</v>
      </c>
      <c r="AI385" s="12">
        <v>59</v>
      </c>
      <c r="AJ385" s="12">
        <f t="shared" si="16"/>
        <v>37.372881355932201</v>
      </c>
      <c r="AK385" s="12">
        <v>1593</v>
      </c>
      <c r="AL385" s="5">
        <v>39</v>
      </c>
      <c r="AM385" s="5">
        <v>2205</v>
      </c>
      <c r="AN385" s="72">
        <v>0.45548440404875024</v>
      </c>
      <c r="AO385" s="18">
        <v>12</v>
      </c>
      <c r="AP385" s="5">
        <f>IFERROR(VLOOKUP(A385,[9]cnes_cnv_leiintbr135436200_238_!$A:$E,5,0),0)</f>
        <v>418</v>
      </c>
      <c r="AQ385" s="5">
        <v>18</v>
      </c>
      <c r="AR385" s="5">
        <v>11</v>
      </c>
      <c r="AS385" s="5">
        <v>56</v>
      </c>
      <c r="AT385" s="5">
        <v>59</v>
      </c>
      <c r="AU385" s="5">
        <v>523</v>
      </c>
      <c r="AV385" s="5">
        <v>28</v>
      </c>
      <c r="AW385" s="5">
        <v>41</v>
      </c>
      <c r="AX385" s="5">
        <f t="shared" si="17"/>
        <v>0.37252914343639126</v>
      </c>
      <c r="AY385" s="12">
        <v>4849</v>
      </c>
      <c r="AZ385" s="73">
        <v>0.62336792768664206</v>
      </c>
      <c r="BA385" s="12">
        <v>46441</v>
      </c>
      <c r="BB385" s="73">
        <v>0.29293688577076199</v>
      </c>
      <c r="BC385" s="12">
        <v>5919</v>
      </c>
      <c r="BD385" s="12">
        <v>11069</v>
      </c>
      <c r="BE385" s="12">
        <v>4586</v>
      </c>
      <c r="BF385" s="12">
        <v>394</v>
      </c>
      <c r="BG385" s="12">
        <v>629</v>
      </c>
      <c r="BH385" s="12">
        <v>117</v>
      </c>
      <c r="BI385" s="12">
        <v>2199</v>
      </c>
      <c r="BJ385" s="12">
        <v>126</v>
      </c>
      <c r="BK385" s="12">
        <v>62</v>
      </c>
      <c r="BL385" s="12">
        <v>1009</v>
      </c>
      <c r="BM385" s="74">
        <v>0.86012500000000025</v>
      </c>
      <c r="BN385" s="72">
        <v>6.2374556121661522</v>
      </c>
      <c r="BO385" s="5">
        <v>5</v>
      </c>
    </row>
    <row r="386" spans="1:67">
      <c r="A386" s="9">
        <v>35033</v>
      </c>
      <c r="B386" s="9" t="s">
        <v>621</v>
      </c>
      <c r="C386" s="9" t="s">
        <v>619</v>
      </c>
      <c r="D386" s="12">
        <v>201485</v>
      </c>
      <c r="E386" s="12">
        <v>11248</v>
      </c>
      <c r="F386" s="12">
        <v>11573</v>
      </c>
      <c r="G386" s="12">
        <v>11036</v>
      </c>
      <c r="H386" s="12">
        <v>11294</v>
      </c>
      <c r="I386" s="12">
        <v>26911</v>
      </c>
      <c r="J386" s="12">
        <v>31608</v>
      </c>
      <c r="K386" s="12">
        <v>29526</v>
      </c>
      <c r="L386" s="12">
        <v>26673</v>
      </c>
      <c r="M386" s="12">
        <v>21593</v>
      </c>
      <c r="N386" s="12">
        <v>12763</v>
      </c>
      <c r="O386" s="12">
        <v>7260</v>
      </c>
      <c r="P386" s="12">
        <v>76570</v>
      </c>
      <c r="Q386" s="12">
        <f>VLOOKUP(A386,'[1]RAIS_workers_2025-04-02T13_41_0'!$A:$C,3,0)</f>
        <v>1133</v>
      </c>
      <c r="R386" s="12">
        <f>VLOOKUP(A386,'[2]RAIS_workers_2025-04-02T14_01_0'!$A:$C,3,0)</f>
        <v>3514</v>
      </c>
      <c r="S386" s="12">
        <f>VLOOKUP(A386,'[3]RAIS_workers_2025-04-02T14_32_3'!$A:$C,3,0)</f>
        <v>18192</v>
      </c>
      <c r="T386" s="70">
        <f>VLOOKUP(A386,[4]consulta3255115!$A:$D,3,0)</f>
        <v>1690.45436316006</v>
      </c>
      <c r="U386" s="76">
        <v>0.74369647667739724</v>
      </c>
      <c r="V386" s="12">
        <v>52519</v>
      </c>
      <c r="W386" s="77">
        <v>-1.0009425070688031E-2</v>
      </c>
      <c r="X386" s="12">
        <f>IFERROR(VLOOKUP(A386,[5]cnes_cnv_leiintbr173714187_32_1!$A:$C,3,0),0)</f>
        <v>0</v>
      </c>
      <c r="Y386" s="5">
        <f>IFERROR(VLOOKUP(A386,[6]cnes_cnv_leiintbr174300187_32_1!$A:$C,3,0),0)</f>
        <v>0</v>
      </c>
      <c r="Z386" s="12">
        <f>IFERROR(VLOOKUP(A386,[7]cnes_cnv_leiintbr175117187_32_1!$A:$C,3,0),0)</f>
        <v>0</v>
      </c>
      <c r="AA386" s="18">
        <f>IFERROR(VLOOKUP(A386,[8]cnes_cnv_leiintbr180027187_32_1!$A:$C,3,0),0)</f>
        <v>0</v>
      </c>
      <c r="AB386" s="72">
        <f t="shared" si="15"/>
        <v>245.4158878504673</v>
      </c>
      <c r="AC386" s="12">
        <v>6201</v>
      </c>
      <c r="AD386" s="12">
        <v>1658</v>
      </c>
      <c r="AE386" s="12">
        <v>1134</v>
      </c>
      <c r="AF386" s="12">
        <v>722</v>
      </c>
      <c r="AG386" s="12">
        <v>1133</v>
      </c>
      <c r="AH386" s="19">
        <v>8.1206304127663387E-3</v>
      </c>
      <c r="AI386" s="12">
        <v>7</v>
      </c>
      <c r="AJ386" s="12">
        <f t="shared" si="16"/>
        <v>30.571428571428573</v>
      </c>
      <c r="AK386" s="12">
        <v>51</v>
      </c>
      <c r="AL386" s="5">
        <v>0</v>
      </c>
      <c r="AM386" s="5">
        <v>214</v>
      </c>
      <c r="AN386" s="72">
        <v>0.38214285714285712</v>
      </c>
      <c r="AO386" s="18">
        <v>0</v>
      </c>
      <c r="AP386" s="5">
        <f>IFERROR(VLOOKUP(A386,[9]cnes_cnv_leiintbr135436200_238_!$A:$E,5,0),0)</f>
        <v>21</v>
      </c>
      <c r="AQ386" s="5">
        <v>0</v>
      </c>
      <c r="AR386" s="5">
        <v>0</v>
      </c>
      <c r="AS386" s="5">
        <v>0</v>
      </c>
      <c r="AT386" s="5">
        <v>0</v>
      </c>
      <c r="AU386" s="5">
        <v>56</v>
      </c>
      <c r="AV386" s="5">
        <v>0</v>
      </c>
      <c r="AW386" s="5">
        <v>0</v>
      </c>
      <c r="AX386" s="5">
        <f t="shared" si="17"/>
        <v>2.2765957446808511</v>
      </c>
      <c r="AY386" s="12">
        <v>218</v>
      </c>
      <c r="AZ386" s="73">
        <v>0.56834532374100721</v>
      </c>
      <c r="BA386" s="12">
        <v>2177</v>
      </c>
      <c r="BB386" s="73">
        <v>0.36318096430807767</v>
      </c>
      <c r="BC386" s="12">
        <v>94</v>
      </c>
      <c r="BD386" s="12">
        <v>544</v>
      </c>
      <c r="BE386" s="12">
        <v>50</v>
      </c>
      <c r="BF386" s="12">
        <v>0</v>
      </c>
      <c r="BG386" s="12">
        <v>20</v>
      </c>
      <c r="BH386" s="12">
        <v>7</v>
      </c>
      <c r="BI386" s="12">
        <v>163</v>
      </c>
      <c r="BJ386" s="12">
        <v>7</v>
      </c>
      <c r="BK386" s="12">
        <v>1</v>
      </c>
      <c r="BL386" s="12">
        <v>44</v>
      </c>
      <c r="BM386" s="74">
        <v>0.84300000000000008</v>
      </c>
      <c r="BN386" s="72">
        <v>4.8018648018648182</v>
      </c>
      <c r="BO386" s="5">
        <v>1</v>
      </c>
    </row>
    <row r="387" spans="1:67">
      <c r="A387" s="9">
        <v>35034</v>
      </c>
      <c r="B387" s="9" t="s">
        <v>640</v>
      </c>
      <c r="C387" s="9" t="s">
        <v>619</v>
      </c>
      <c r="D387" s="12">
        <v>127636</v>
      </c>
      <c r="E387" s="12">
        <v>6900</v>
      </c>
      <c r="F387" s="12">
        <v>7214</v>
      </c>
      <c r="G387" s="12">
        <v>6942</v>
      </c>
      <c r="H387" s="12">
        <v>7008</v>
      </c>
      <c r="I387" s="12">
        <v>17288</v>
      </c>
      <c r="J387" s="12">
        <v>21015</v>
      </c>
      <c r="K387" s="12">
        <v>19058</v>
      </c>
      <c r="L387" s="12">
        <v>16972</v>
      </c>
      <c r="M387" s="12">
        <v>13077</v>
      </c>
      <c r="N387" s="12">
        <v>7696</v>
      </c>
      <c r="O387" s="12">
        <v>4466</v>
      </c>
      <c r="P387" s="12">
        <v>41234</v>
      </c>
      <c r="Q387" s="12">
        <f>VLOOKUP(A387,'[1]RAIS_workers_2025-04-02T13_41_0'!$A:$C,3,0)</f>
        <v>231</v>
      </c>
      <c r="R387" s="12">
        <f>VLOOKUP(A387,'[2]RAIS_workers_2025-04-02T14_01_0'!$A:$C,3,0)</f>
        <v>1150</v>
      </c>
      <c r="S387" s="12">
        <f>VLOOKUP(A387,'[3]RAIS_workers_2025-04-02T14_32_3'!$A:$C,3,0)</f>
        <v>10988</v>
      </c>
      <c r="T387" s="70">
        <f>VLOOKUP(A387,[4]consulta3255115!$A:$D,3,0)</f>
        <v>1704.9890471886299</v>
      </c>
      <c r="U387" s="76">
        <v>0.55904649787193439</v>
      </c>
      <c r="V387" s="12">
        <v>17695</v>
      </c>
      <c r="W387" s="77">
        <v>-2.2554271215111362E-3</v>
      </c>
      <c r="X387" s="12">
        <f>IFERROR(VLOOKUP(A387,[5]cnes_cnv_leiintbr173714187_32_1!$A:$C,3,0),0)</f>
        <v>0</v>
      </c>
      <c r="Y387" s="5">
        <f>IFERROR(VLOOKUP(A387,[6]cnes_cnv_leiintbr174300187_32_1!$A:$C,3,0),0)</f>
        <v>0</v>
      </c>
      <c r="Z387" s="12">
        <f>IFERROR(VLOOKUP(A387,[7]cnes_cnv_leiintbr175117187_32_1!$A:$C,3,0),0)</f>
        <v>0</v>
      </c>
      <c r="AA387" s="18">
        <f>IFERROR(VLOOKUP(A387,[8]cnes_cnv_leiintbr180027187_32_1!$A:$C,3,0),0)</f>
        <v>0</v>
      </c>
      <c r="AB387" s="72">
        <f t="shared" si="15"/>
        <v>226.85897435897436</v>
      </c>
      <c r="AC387" s="12">
        <v>3425</v>
      </c>
      <c r="AD387" s="12">
        <v>619</v>
      </c>
      <c r="AE387" s="12">
        <v>285</v>
      </c>
      <c r="AF387" s="12">
        <v>246</v>
      </c>
      <c r="AG387" s="12">
        <v>231</v>
      </c>
      <c r="AH387" s="19">
        <v>5.6836780115647745E-3</v>
      </c>
      <c r="AI387" s="12">
        <v>3</v>
      </c>
      <c r="AJ387" s="12">
        <f t="shared" si="16"/>
        <v>26</v>
      </c>
      <c r="AK387" s="12">
        <v>40</v>
      </c>
      <c r="AL387" s="5">
        <v>0</v>
      </c>
      <c r="AM387" s="5">
        <v>78</v>
      </c>
      <c r="AN387" s="72">
        <v>0.32365145228215769</v>
      </c>
      <c r="AO387" s="18">
        <v>0</v>
      </c>
      <c r="AP387" s="5">
        <f>IFERROR(VLOOKUP(A387,[9]cnes_cnv_leiintbr135436200_238_!$A:$E,5,0),0)</f>
        <v>16</v>
      </c>
      <c r="AQ387" s="5">
        <v>0</v>
      </c>
      <c r="AR387" s="5">
        <v>0</v>
      </c>
      <c r="AS387" s="5">
        <v>0</v>
      </c>
      <c r="AT387" s="5">
        <v>0</v>
      </c>
      <c r="AU387" s="5">
        <v>31</v>
      </c>
      <c r="AV387" s="5">
        <v>0</v>
      </c>
      <c r="AW387" s="5">
        <v>0</v>
      </c>
      <c r="AX387" s="5">
        <f t="shared" si="17"/>
        <v>0.93975903614457834</v>
      </c>
      <c r="AY387" s="12">
        <v>92</v>
      </c>
      <c r="AZ387" s="73">
        <v>0.6428571428571429</v>
      </c>
      <c r="BA387" s="12">
        <v>1707</v>
      </c>
      <c r="BB387" s="73">
        <v>0.37218649517684887</v>
      </c>
      <c r="BC387" s="12">
        <v>83</v>
      </c>
      <c r="BD387" s="12">
        <v>335</v>
      </c>
      <c r="BE387" s="12">
        <v>624</v>
      </c>
      <c r="BF387" s="12">
        <v>59</v>
      </c>
      <c r="BG387" s="12">
        <v>21</v>
      </c>
      <c r="BH387" s="12">
        <v>4</v>
      </c>
      <c r="BI387" s="12">
        <v>47</v>
      </c>
      <c r="BJ387" s="12">
        <v>4</v>
      </c>
      <c r="BK387" s="12">
        <v>2</v>
      </c>
      <c r="BL387" s="12">
        <v>31</v>
      </c>
      <c r="BM387" s="74">
        <v>0.83330000000000004</v>
      </c>
      <c r="BN387" s="72">
        <v>6.3560944479897978</v>
      </c>
      <c r="BO387" s="5">
        <v>6</v>
      </c>
    </row>
    <row r="388" spans="1:67">
      <c r="A388" s="9">
        <v>35035</v>
      </c>
      <c r="B388" s="9" t="s">
        <v>620</v>
      </c>
      <c r="C388" s="9" t="s">
        <v>619</v>
      </c>
      <c r="D388" s="12">
        <v>170451</v>
      </c>
      <c r="E388" s="12">
        <v>8283</v>
      </c>
      <c r="F388" s="12">
        <v>8865</v>
      </c>
      <c r="G388" s="12">
        <v>8999</v>
      </c>
      <c r="H388" s="12">
        <v>9580</v>
      </c>
      <c r="I388" s="12">
        <v>23280</v>
      </c>
      <c r="J388" s="12">
        <v>30349</v>
      </c>
      <c r="K388" s="12">
        <v>24820</v>
      </c>
      <c r="L388" s="12">
        <v>22130</v>
      </c>
      <c r="M388" s="12">
        <v>17397</v>
      </c>
      <c r="N388" s="12">
        <v>10502</v>
      </c>
      <c r="O388" s="12">
        <v>6246</v>
      </c>
      <c r="P388" s="12">
        <v>61638</v>
      </c>
      <c r="Q388" s="12">
        <f>VLOOKUP(A388,'[1]RAIS_workers_2025-04-02T13_41_0'!$A:$C,3,0)</f>
        <v>350</v>
      </c>
      <c r="R388" s="12">
        <f>VLOOKUP(A388,'[2]RAIS_workers_2025-04-02T14_01_0'!$A:$C,3,0)</f>
        <v>1558</v>
      </c>
      <c r="S388" s="12">
        <f>VLOOKUP(A388,'[3]RAIS_workers_2025-04-02T14_32_3'!$A:$C,3,0)</f>
        <v>12934</v>
      </c>
      <c r="T388" s="70">
        <f>VLOOKUP(A388,[4]consulta3255115!$A:$D,3,0)</f>
        <v>1484.4357065849199</v>
      </c>
      <c r="U388" s="76">
        <v>0.79591494118400263</v>
      </c>
      <c r="V388" s="12">
        <v>26135</v>
      </c>
      <c r="W388" s="77">
        <v>4.498200719712115E-2</v>
      </c>
      <c r="X388" s="12">
        <f>IFERROR(VLOOKUP(A388,[5]cnes_cnv_leiintbr173714187_32_1!$A:$C,3,0),0)</f>
        <v>0</v>
      </c>
      <c r="Y388" s="5">
        <f>IFERROR(VLOOKUP(A388,[6]cnes_cnv_leiintbr174300187_32_1!$A:$C,3,0),0)</f>
        <v>0</v>
      </c>
      <c r="Z388" s="12">
        <f>IFERROR(VLOOKUP(A388,[7]cnes_cnv_leiintbr175117187_32_1!$A:$C,3,0),0)</f>
        <v>0</v>
      </c>
      <c r="AA388" s="18">
        <f>IFERROR(VLOOKUP(A388,[8]cnes_cnv_leiintbr180027187_32_1!$A:$C,3,0),0)</f>
        <v>0</v>
      </c>
      <c r="AB388" s="72">
        <f t="shared" si="15"/>
        <v>215.9917355371901</v>
      </c>
      <c r="AC388" s="12">
        <v>4029</v>
      </c>
      <c r="AD388" s="12">
        <v>884</v>
      </c>
      <c r="AE388" s="12">
        <v>400</v>
      </c>
      <c r="AF388" s="12">
        <v>274</v>
      </c>
      <c r="AG388" s="12">
        <v>350</v>
      </c>
      <c r="AH388" s="19">
        <v>3.4334748420141725E-3</v>
      </c>
      <c r="AI388" s="12">
        <v>8</v>
      </c>
      <c r="AJ388" s="12">
        <f t="shared" si="16"/>
        <v>15.125</v>
      </c>
      <c r="AK388" s="12">
        <v>63</v>
      </c>
      <c r="AL388" s="5">
        <v>0</v>
      </c>
      <c r="AM388" s="5">
        <v>121</v>
      </c>
      <c r="AN388" s="72">
        <v>0.28074245939675174</v>
      </c>
      <c r="AO388" s="18">
        <v>0</v>
      </c>
      <c r="AP388" s="5">
        <f>IFERROR(VLOOKUP(A388,[9]cnes_cnv_leiintbr135436200_238_!$A:$E,5,0),0)</f>
        <v>9</v>
      </c>
      <c r="AQ388" s="5">
        <v>0</v>
      </c>
      <c r="AR388" s="5">
        <v>0</v>
      </c>
      <c r="AS388" s="5">
        <v>1</v>
      </c>
      <c r="AT388" s="5">
        <v>2</v>
      </c>
      <c r="AU388" s="5">
        <v>63</v>
      </c>
      <c r="AV388" s="5">
        <v>0</v>
      </c>
      <c r="AW388" s="5">
        <v>0</v>
      </c>
      <c r="AX388" s="5">
        <f t="shared" si="17"/>
        <v>1.8059701492537314</v>
      </c>
      <c r="AY388" s="12">
        <v>89</v>
      </c>
      <c r="AZ388" s="73">
        <v>0.20270270270270271</v>
      </c>
      <c r="BA388" s="12">
        <v>2332</v>
      </c>
      <c r="BB388" s="73">
        <v>0.45750000000000002</v>
      </c>
      <c r="BC388" s="12">
        <v>67</v>
      </c>
      <c r="BD388" s="12">
        <v>541</v>
      </c>
      <c r="BE388" s="12">
        <v>740</v>
      </c>
      <c r="BF388" s="12">
        <v>83</v>
      </c>
      <c r="BG388" s="12">
        <v>11</v>
      </c>
      <c r="BH388" s="12">
        <v>5</v>
      </c>
      <c r="BI388" s="12">
        <v>74</v>
      </c>
      <c r="BJ388" s="12">
        <v>8</v>
      </c>
      <c r="BK388" s="12">
        <v>1</v>
      </c>
      <c r="BL388" s="12">
        <v>34</v>
      </c>
      <c r="BM388" s="74">
        <v>0.83264285714285713</v>
      </c>
      <c r="BN388" s="72">
        <v>7.2203826342899164</v>
      </c>
      <c r="BO388" s="5">
        <v>7</v>
      </c>
    </row>
    <row r="389" spans="1:67">
      <c r="A389" s="9">
        <v>35036</v>
      </c>
      <c r="B389" s="9" t="s">
        <v>668</v>
      </c>
      <c r="C389" s="9" t="s">
        <v>619</v>
      </c>
      <c r="D389" s="12">
        <v>619607</v>
      </c>
      <c r="E389" s="12">
        <v>36555</v>
      </c>
      <c r="F389" s="12">
        <v>38079</v>
      </c>
      <c r="G389" s="12">
        <v>36450</v>
      </c>
      <c r="H389" s="12">
        <v>36669</v>
      </c>
      <c r="I389" s="12">
        <v>85873</v>
      </c>
      <c r="J389" s="12">
        <v>96212</v>
      </c>
      <c r="K389" s="12">
        <v>89422</v>
      </c>
      <c r="L389" s="12">
        <v>84407</v>
      </c>
      <c r="M389" s="12">
        <v>61675</v>
      </c>
      <c r="N389" s="12">
        <v>35335</v>
      </c>
      <c r="O389" s="12">
        <v>18930</v>
      </c>
      <c r="P389" s="12">
        <v>193972</v>
      </c>
      <c r="Q389" s="12">
        <f>VLOOKUP(A389,'[1]RAIS_workers_2025-04-02T13_41_0'!$A:$C,3,0)</f>
        <v>1742</v>
      </c>
      <c r="R389" s="12">
        <f>VLOOKUP(A389,'[2]RAIS_workers_2025-04-02T14_01_0'!$A:$C,3,0)</f>
        <v>8151</v>
      </c>
      <c r="S389" s="12">
        <f>VLOOKUP(A389,'[3]RAIS_workers_2025-04-02T14_32_3'!$A:$C,3,0)</f>
        <v>51533</v>
      </c>
      <c r="T389" s="70">
        <f>VLOOKUP(A389,[4]consulta3255115!$A:$D,3,0)</f>
        <v>1830.6073032521899</v>
      </c>
      <c r="U389" s="76">
        <v>0.58698249712679029</v>
      </c>
      <c r="V389" s="12">
        <v>169113</v>
      </c>
      <c r="W389" s="77">
        <v>3.0102758708907176E-2</v>
      </c>
      <c r="X389" s="12">
        <f>IFERROR(VLOOKUP(A389,[5]cnes_cnv_leiintbr173714187_32_1!$A:$C,3,0),0)</f>
        <v>72</v>
      </c>
      <c r="Y389" s="5">
        <f>IFERROR(VLOOKUP(A389,[6]cnes_cnv_leiintbr174300187_32_1!$A:$C,3,0),0)</f>
        <v>12</v>
      </c>
      <c r="Z389" s="12">
        <f>IFERROR(VLOOKUP(A389,[7]cnes_cnv_leiintbr175117187_32_1!$A:$C,3,0),0)</f>
        <v>8</v>
      </c>
      <c r="AA389" s="18">
        <f>IFERROR(VLOOKUP(A389,[8]cnes_cnv_leiintbr180027187_32_1!$A:$C,3,0),0)</f>
        <v>24</v>
      </c>
      <c r="AB389" s="72">
        <f t="shared" si="15"/>
        <v>334.21541501976287</v>
      </c>
      <c r="AC389" s="12">
        <v>16769</v>
      </c>
      <c r="AD389" s="12">
        <v>4139</v>
      </c>
      <c r="AE389" s="12">
        <v>2455</v>
      </c>
      <c r="AF389" s="12">
        <v>1557</v>
      </c>
      <c r="AG389" s="12">
        <v>1742</v>
      </c>
      <c r="AH389" s="19">
        <v>3.9961462983157947E-3</v>
      </c>
      <c r="AI389" s="12">
        <v>21</v>
      </c>
      <c r="AJ389" s="12">
        <f t="shared" si="16"/>
        <v>24.095238095238095</v>
      </c>
      <c r="AK389" s="12">
        <v>464</v>
      </c>
      <c r="AL389" s="5">
        <v>6</v>
      </c>
      <c r="AM389" s="5">
        <v>506</v>
      </c>
      <c r="AN389" s="72">
        <v>0.28930817610062892</v>
      </c>
      <c r="AO389" s="18">
        <v>0</v>
      </c>
      <c r="AP389" s="5">
        <f>IFERROR(VLOOKUP(A389,[9]cnes_cnv_leiintbr135436200_238_!$A:$E,5,0),0)</f>
        <v>149</v>
      </c>
      <c r="AQ389" s="5">
        <v>0</v>
      </c>
      <c r="AR389" s="5">
        <v>10</v>
      </c>
      <c r="AS389" s="5">
        <v>2</v>
      </c>
      <c r="AT389" s="5">
        <v>0</v>
      </c>
      <c r="AU389" s="5">
        <v>159</v>
      </c>
      <c r="AV389" s="5">
        <v>0</v>
      </c>
      <c r="AW389" s="5">
        <v>26</v>
      </c>
      <c r="AX389" s="5">
        <f t="shared" si="17"/>
        <v>0.95291902071563084</v>
      </c>
      <c r="AY389" s="12">
        <v>659</v>
      </c>
      <c r="AZ389" s="73">
        <v>0.51146788990825687</v>
      </c>
      <c r="BA389" s="12">
        <v>9872</v>
      </c>
      <c r="BB389" s="73">
        <v>0.37168264554675562</v>
      </c>
      <c r="BC389" s="12">
        <v>531</v>
      </c>
      <c r="BD389" s="12">
        <v>2153</v>
      </c>
      <c r="BE389" s="12">
        <v>3657</v>
      </c>
      <c r="BF389" s="12">
        <v>285</v>
      </c>
      <c r="BG389" s="12">
        <v>124</v>
      </c>
      <c r="BH389" s="12">
        <v>27</v>
      </c>
      <c r="BI389" s="12">
        <v>319</v>
      </c>
      <c r="BJ389" s="12">
        <v>24</v>
      </c>
      <c r="BK389" s="12">
        <v>6</v>
      </c>
      <c r="BL389" s="12">
        <v>123</v>
      </c>
      <c r="BM389" s="74">
        <v>0.83056666666666701</v>
      </c>
      <c r="BN389" s="72">
        <v>6.7657896992030562</v>
      </c>
      <c r="BO389" s="5">
        <v>26</v>
      </c>
    </row>
    <row r="390" spans="1:67">
      <c r="A390" s="9">
        <v>35037</v>
      </c>
      <c r="B390" s="9" t="s">
        <v>680</v>
      </c>
      <c r="C390" s="9" t="s">
        <v>619</v>
      </c>
      <c r="D390" s="12">
        <v>114489</v>
      </c>
      <c r="E390" s="12">
        <v>6616</v>
      </c>
      <c r="F390" s="12">
        <v>6835</v>
      </c>
      <c r="G390" s="12">
        <v>6555</v>
      </c>
      <c r="H390" s="12">
        <v>6470</v>
      </c>
      <c r="I390" s="12">
        <v>14686</v>
      </c>
      <c r="J390" s="12">
        <v>17506</v>
      </c>
      <c r="K390" s="12">
        <v>16377</v>
      </c>
      <c r="L390" s="12">
        <v>15477</v>
      </c>
      <c r="M390" s="12">
        <v>12195</v>
      </c>
      <c r="N390" s="12">
        <v>7398</v>
      </c>
      <c r="O390" s="12">
        <v>4374</v>
      </c>
      <c r="P390" s="12">
        <v>43421</v>
      </c>
      <c r="Q390" s="12">
        <f>VLOOKUP(A390,'[1]RAIS_workers_2025-04-02T13_41_0'!$A:$C,3,0)</f>
        <v>288</v>
      </c>
      <c r="R390" s="12">
        <f>VLOOKUP(A390,'[2]RAIS_workers_2025-04-02T14_01_0'!$A:$C,3,0)</f>
        <v>1347</v>
      </c>
      <c r="S390" s="12">
        <f>VLOOKUP(A390,'[3]RAIS_workers_2025-04-02T14_32_3'!$A:$C,3,0)</f>
        <v>10069</v>
      </c>
      <c r="T390" s="70">
        <f>VLOOKUP(A390,[4]consulta3255115!$A:$D,3,0)</f>
        <v>1549.04969576434</v>
      </c>
      <c r="U390" s="76">
        <v>0.76240361099918397</v>
      </c>
      <c r="V390" s="12">
        <v>19774</v>
      </c>
      <c r="W390" s="77">
        <v>-1.1942237545595364E-2</v>
      </c>
      <c r="X390" s="12">
        <f>IFERROR(VLOOKUP(A390,[5]cnes_cnv_leiintbr173714187_32_1!$A:$C,3,0),0)</f>
        <v>4</v>
      </c>
      <c r="Y390" s="5">
        <f>IFERROR(VLOOKUP(A390,[6]cnes_cnv_leiintbr174300187_32_1!$A:$C,3,0),0)</f>
        <v>1</v>
      </c>
      <c r="Z390" s="12">
        <f>IFERROR(VLOOKUP(A390,[7]cnes_cnv_leiintbr175117187_32_1!$A:$C,3,0),0)</f>
        <v>0</v>
      </c>
      <c r="AA390" s="18">
        <f>IFERROR(VLOOKUP(A390,[8]cnes_cnv_leiintbr180027187_32_1!$A:$C,3,0),0)</f>
        <v>3</v>
      </c>
      <c r="AB390" s="72">
        <f t="shared" ref="AB390:AB453" si="18">IFERROR(V390/AM390,0)</f>
        <v>706.21428571428567</v>
      </c>
      <c r="AC390" s="12">
        <v>3016</v>
      </c>
      <c r="AD390" s="12">
        <v>723</v>
      </c>
      <c r="AE390" s="12">
        <v>364</v>
      </c>
      <c r="AF390" s="12">
        <v>260</v>
      </c>
      <c r="AG390" s="12">
        <v>288</v>
      </c>
      <c r="AH390" s="19">
        <v>3.8031048072628693E-4</v>
      </c>
      <c r="AI390" s="12">
        <v>4</v>
      </c>
      <c r="AJ390" s="12">
        <f t="shared" ref="AJ390:AJ453" si="19">IFERROR(AM390/AI390,0)</f>
        <v>7</v>
      </c>
      <c r="AK390" s="12">
        <v>37</v>
      </c>
      <c r="AL390" s="5">
        <v>0</v>
      </c>
      <c r="AM390" s="5">
        <v>28</v>
      </c>
      <c r="AN390" s="72">
        <v>6.4814814814814811E-2</v>
      </c>
      <c r="AO390" s="18">
        <v>0</v>
      </c>
      <c r="AP390" s="5">
        <f>IFERROR(VLOOKUP(A390,[9]cnes_cnv_leiintbr135436200_238_!$A:$E,5,0),0)</f>
        <v>2</v>
      </c>
      <c r="AQ390" s="5">
        <v>0</v>
      </c>
      <c r="AR390" s="5">
        <v>0</v>
      </c>
      <c r="AS390" s="5">
        <v>1</v>
      </c>
      <c r="AT390" s="5">
        <v>2</v>
      </c>
      <c r="AU390" s="5">
        <v>8</v>
      </c>
      <c r="AV390" s="5">
        <v>3</v>
      </c>
      <c r="AW390" s="5">
        <v>0</v>
      </c>
      <c r="AX390" s="5">
        <f t="shared" ref="AX390:AX453" si="20">AM390/BC390</f>
        <v>0.20437956204379562</v>
      </c>
      <c r="AY390" s="12">
        <v>100</v>
      </c>
      <c r="AZ390" s="73">
        <v>0.3888888888888889</v>
      </c>
      <c r="BA390" s="12">
        <v>1661</v>
      </c>
      <c r="BB390" s="73">
        <v>6.066411238825032E-2</v>
      </c>
      <c r="BC390" s="12">
        <v>137</v>
      </c>
      <c r="BD390" s="12">
        <v>314</v>
      </c>
      <c r="BE390" s="12">
        <v>745</v>
      </c>
      <c r="BF390" s="12">
        <v>0</v>
      </c>
      <c r="BG390" s="12">
        <v>24</v>
      </c>
      <c r="BH390" s="12">
        <v>4</v>
      </c>
      <c r="BI390" s="12">
        <v>50</v>
      </c>
      <c r="BJ390" s="12">
        <v>2</v>
      </c>
      <c r="BK390" s="12">
        <v>2</v>
      </c>
      <c r="BL390" s="12">
        <v>28</v>
      </c>
      <c r="BM390" s="74">
        <v>0.82814285714285718</v>
      </c>
      <c r="BN390" s="72">
        <v>5.4575222848826721</v>
      </c>
      <c r="BO390" s="5">
        <v>4</v>
      </c>
    </row>
    <row r="391" spans="1:67">
      <c r="A391" s="9">
        <v>35038</v>
      </c>
      <c r="B391" s="9" t="s">
        <v>657</v>
      </c>
      <c r="C391" s="9" t="s">
        <v>619</v>
      </c>
      <c r="D391" s="12">
        <v>360637</v>
      </c>
      <c r="E391" s="12">
        <v>20907</v>
      </c>
      <c r="F391" s="12">
        <v>21528</v>
      </c>
      <c r="G391" s="12">
        <v>20803</v>
      </c>
      <c r="H391" s="12">
        <v>21218</v>
      </c>
      <c r="I391" s="12">
        <v>49731</v>
      </c>
      <c r="J391" s="12">
        <v>56649</v>
      </c>
      <c r="K391" s="12">
        <v>53142</v>
      </c>
      <c r="L391" s="12">
        <v>46972</v>
      </c>
      <c r="M391" s="12">
        <v>37055</v>
      </c>
      <c r="N391" s="12">
        <v>21068</v>
      </c>
      <c r="O391" s="12">
        <v>11564</v>
      </c>
      <c r="P391" s="12">
        <v>148527</v>
      </c>
      <c r="Q391" s="12">
        <f>VLOOKUP(A391,'[1]RAIS_workers_2025-04-02T13_41_0'!$A:$C,3,0)</f>
        <v>1825</v>
      </c>
      <c r="R391" s="12">
        <f>VLOOKUP(A391,'[2]RAIS_workers_2025-04-02T14_01_0'!$A:$C,3,0)</f>
        <v>8082</v>
      </c>
      <c r="S391" s="12">
        <f>VLOOKUP(A391,'[3]RAIS_workers_2025-04-02T14_32_3'!$A:$C,3,0)</f>
        <v>41352</v>
      </c>
      <c r="T391" s="70">
        <f>VLOOKUP(A391,[4]consulta3255115!$A:$D,3,0)</f>
        <v>2018.9844223586599</v>
      </c>
      <c r="U391" s="76">
        <v>0.64630484461756099</v>
      </c>
      <c r="V391" s="12">
        <v>109095</v>
      </c>
      <c r="W391" s="77">
        <v>-8.6418406848045356E-3</v>
      </c>
      <c r="X391" s="12">
        <f>IFERROR(VLOOKUP(A391,[5]cnes_cnv_leiintbr173714187_32_1!$A:$C,3,0),0)</f>
        <v>13</v>
      </c>
      <c r="Y391" s="5">
        <f>IFERROR(VLOOKUP(A391,[6]cnes_cnv_leiintbr174300187_32_1!$A:$C,3,0),0)</f>
        <v>9</v>
      </c>
      <c r="Z391" s="12">
        <f>IFERROR(VLOOKUP(A391,[7]cnes_cnv_leiintbr175117187_32_1!$A:$C,3,0),0)</f>
        <v>27</v>
      </c>
      <c r="AA391" s="18">
        <f>IFERROR(VLOOKUP(A391,[8]cnes_cnv_leiintbr180027187_32_1!$A:$C,3,0),0)</f>
        <v>14</v>
      </c>
      <c r="AB391" s="72">
        <f t="shared" si="18"/>
        <v>247.38095238095238</v>
      </c>
      <c r="AC391" s="12">
        <v>14421</v>
      </c>
      <c r="AD391" s="12">
        <v>4088</v>
      </c>
      <c r="AE391" s="12">
        <v>2355</v>
      </c>
      <c r="AF391" s="12">
        <v>1639</v>
      </c>
      <c r="AG391" s="12">
        <v>1825</v>
      </c>
      <c r="AH391" s="19">
        <v>5.0437322998468925E-3</v>
      </c>
      <c r="AI391" s="12">
        <v>14</v>
      </c>
      <c r="AJ391" s="12">
        <f t="shared" si="19"/>
        <v>31.5</v>
      </c>
      <c r="AK391" s="12">
        <v>154</v>
      </c>
      <c r="AL391" s="5">
        <v>2</v>
      </c>
      <c r="AM391" s="5">
        <v>441</v>
      </c>
      <c r="AN391" s="72">
        <v>0.3413312693498452</v>
      </c>
      <c r="AO391" s="18">
        <v>9</v>
      </c>
      <c r="AP391" s="5">
        <f>IFERROR(VLOOKUP(A391,[9]cnes_cnv_leiintbr135436200_238_!$A:$E,5,0),0)</f>
        <v>22</v>
      </c>
      <c r="AQ391" s="5">
        <v>2</v>
      </c>
      <c r="AR391" s="5">
        <v>3</v>
      </c>
      <c r="AS391" s="5">
        <v>13</v>
      </c>
      <c r="AT391" s="5">
        <v>5</v>
      </c>
      <c r="AU391" s="5">
        <v>119</v>
      </c>
      <c r="AV391" s="5">
        <v>3</v>
      </c>
      <c r="AW391" s="5">
        <v>7</v>
      </c>
      <c r="AX391" s="5">
        <f t="shared" si="20"/>
        <v>0.53325272067714635</v>
      </c>
      <c r="AY391" s="12">
        <v>352</v>
      </c>
      <c r="AZ391" s="73">
        <v>0.15789473684210525</v>
      </c>
      <c r="BA391" s="12">
        <v>6918</v>
      </c>
      <c r="BB391" s="73">
        <v>0.38915662650602412</v>
      </c>
      <c r="BC391" s="12">
        <v>827</v>
      </c>
      <c r="BD391" s="12">
        <v>1929</v>
      </c>
      <c r="BE391" s="12">
        <v>1944</v>
      </c>
      <c r="BF391" s="12">
        <v>319</v>
      </c>
      <c r="BG391" s="12">
        <v>123</v>
      </c>
      <c r="BH391" s="12">
        <v>11</v>
      </c>
      <c r="BI391" s="12">
        <v>254</v>
      </c>
      <c r="BJ391" s="12">
        <v>19</v>
      </c>
      <c r="BK391" s="12">
        <v>7</v>
      </c>
      <c r="BL391" s="12">
        <v>95</v>
      </c>
      <c r="BM391" s="74">
        <v>0.83176923076923093</v>
      </c>
      <c r="BN391" s="72">
        <v>7.7636037472593387</v>
      </c>
      <c r="BO391" s="5">
        <v>6</v>
      </c>
    </row>
    <row r="392" spans="1:67">
      <c r="A392" s="9">
        <v>35039</v>
      </c>
      <c r="B392" s="9" t="s">
        <v>625</v>
      </c>
      <c r="C392" s="9" t="s">
        <v>619</v>
      </c>
      <c r="D392" s="12">
        <v>288645</v>
      </c>
      <c r="E392" s="12">
        <v>17840</v>
      </c>
      <c r="F392" s="12">
        <v>18399</v>
      </c>
      <c r="G392" s="12">
        <v>17700</v>
      </c>
      <c r="H392" s="12">
        <v>17313</v>
      </c>
      <c r="I392" s="12">
        <v>40488</v>
      </c>
      <c r="J392" s="12">
        <v>45706</v>
      </c>
      <c r="K392" s="12">
        <v>41403</v>
      </c>
      <c r="L392" s="12">
        <v>37616</v>
      </c>
      <c r="M392" s="12">
        <v>27949</v>
      </c>
      <c r="N392" s="12">
        <v>15800</v>
      </c>
      <c r="O392" s="12">
        <v>8431</v>
      </c>
      <c r="P392" s="12">
        <v>99996</v>
      </c>
      <c r="Q392" s="12">
        <f>VLOOKUP(A392,'[1]RAIS_workers_2025-04-02T13_41_0'!$A:$C,3,0)</f>
        <v>1075</v>
      </c>
      <c r="R392" s="12">
        <f>VLOOKUP(A392,'[2]RAIS_workers_2025-04-02T14_01_0'!$A:$C,3,0)</f>
        <v>4586</v>
      </c>
      <c r="S392" s="12">
        <f>VLOOKUP(A392,'[3]RAIS_workers_2025-04-02T14_32_3'!$A:$C,3,0)</f>
        <v>30915</v>
      </c>
      <c r="T392" s="70">
        <f>VLOOKUP(A392,[4]consulta3255115!$A:$D,3,0)</f>
        <v>1900.58959163692</v>
      </c>
      <c r="U392" s="76">
        <v>0.63355434190574111</v>
      </c>
      <c r="V392" s="12">
        <v>56915</v>
      </c>
      <c r="W392" s="77">
        <v>-4.2060793752314272E-2</v>
      </c>
      <c r="X392" s="12">
        <f>IFERROR(VLOOKUP(A392,[5]cnes_cnv_leiintbr173714187_32_1!$A:$C,3,0),0)</f>
        <v>0</v>
      </c>
      <c r="Y392" s="5">
        <f>IFERROR(VLOOKUP(A392,[6]cnes_cnv_leiintbr174300187_32_1!$A:$C,3,0),0)</f>
        <v>6</v>
      </c>
      <c r="Z392" s="12">
        <f>IFERROR(VLOOKUP(A392,[7]cnes_cnv_leiintbr175117187_32_1!$A:$C,3,0),0)</f>
        <v>0</v>
      </c>
      <c r="AA392" s="18">
        <f>IFERROR(VLOOKUP(A392,[8]cnes_cnv_leiintbr180027187_32_1!$A:$C,3,0),0)</f>
        <v>0</v>
      </c>
      <c r="AB392" s="72">
        <f t="shared" si="18"/>
        <v>316.19444444444446</v>
      </c>
      <c r="AC392" s="12">
        <v>10108</v>
      </c>
      <c r="AD392" s="12">
        <v>2380</v>
      </c>
      <c r="AE392" s="12">
        <v>1302</v>
      </c>
      <c r="AF392" s="12">
        <v>904</v>
      </c>
      <c r="AG392" s="12">
        <v>1075</v>
      </c>
      <c r="AH392" s="19">
        <v>5.2261604579990628E-3</v>
      </c>
      <c r="AI392" s="12">
        <v>13</v>
      </c>
      <c r="AJ392" s="12">
        <f t="shared" si="19"/>
        <v>13.846153846153847</v>
      </c>
      <c r="AK392" s="12">
        <v>94</v>
      </c>
      <c r="AL392" s="5">
        <v>6</v>
      </c>
      <c r="AM392" s="5">
        <v>180</v>
      </c>
      <c r="AN392" s="72">
        <v>0.36144578313253012</v>
      </c>
      <c r="AO392" s="18">
        <v>0</v>
      </c>
      <c r="AP392" s="5">
        <f>IFERROR(VLOOKUP(A392,[9]cnes_cnv_leiintbr135436200_238_!$A:$E,5,0),0)</f>
        <v>33</v>
      </c>
      <c r="AQ392" s="5">
        <v>1</v>
      </c>
      <c r="AR392" s="5">
        <v>0</v>
      </c>
      <c r="AS392" s="5">
        <v>0</v>
      </c>
      <c r="AT392" s="5">
        <v>6</v>
      </c>
      <c r="AU392" s="5">
        <v>38</v>
      </c>
      <c r="AV392" s="5">
        <v>4</v>
      </c>
      <c r="AW392" s="5">
        <v>0</v>
      </c>
      <c r="AX392" s="5">
        <f t="shared" si="20"/>
        <v>0.49861495844875348</v>
      </c>
      <c r="AY392" s="12">
        <v>161</v>
      </c>
      <c r="AZ392" s="73">
        <v>0.45045045045045046</v>
      </c>
      <c r="BA392" s="12">
        <v>4015</v>
      </c>
      <c r="BB392" s="73">
        <v>0.49367559523809523</v>
      </c>
      <c r="BC392" s="12">
        <v>361</v>
      </c>
      <c r="BD392" s="12">
        <v>778</v>
      </c>
      <c r="BE392" s="12">
        <v>1053</v>
      </c>
      <c r="BF392" s="12">
        <v>78</v>
      </c>
      <c r="BG392" s="12">
        <v>46</v>
      </c>
      <c r="BH392" s="12">
        <v>11</v>
      </c>
      <c r="BI392" s="12">
        <v>166</v>
      </c>
      <c r="BJ392" s="12">
        <v>17</v>
      </c>
      <c r="BK392" s="12">
        <v>4</v>
      </c>
      <c r="BL392" s="12">
        <v>86</v>
      </c>
      <c r="BM392" s="74">
        <v>0.83317647058823541</v>
      </c>
      <c r="BN392" s="72">
        <v>7.0597127739984913</v>
      </c>
      <c r="BO392" s="5">
        <v>7</v>
      </c>
    </row>
    <row r="393" spans="1:67">
      <c r="A393" s="9">
        <v>35040</v>
      </c>
      <c r="B393" s="9" t="s">
        <v>663</v>
      </c>
      <c r="C393" s="9" t="s">
        <v>619</v>
      </c>
      <c r="D393" s="12">
        <v>317633</v>
      </c>
      <c r="E393" s="12">
        <v>21098</v>
      </c>
      <c r="F393" s="12">
        <v>21510</v>
      </c>
      <c r="G393" s="12">
        <v>20235</v>
      </c>
      <c r="H393" s="12">
        <v>19526</v>
      </c>
      <c r="I393" s="12">
        <v>44595</v>
      </c>
      <c r="J393" s="12">
        <v>49040</v>
      </c>
      <c r="K393" s="12">
        <v>43985</v>
      </c>
      <c r="L393" s="12">
        <v>39934</v>
      </c>
      <c r="M393" s="12">
        <v>30710</v>
      </c>
      <c r="N393" s="12">
        <v>17810</v>
      </c>
      <c r="O393" s="12">
        <v>9190</v>
      </c>
      <c r="P393" s="12">
        <v>120727</v>
      </c>
      <c r="Q393" s="12">
        <f>VLOOKUP(A393,'[1]RAIS_workers_2025-04-02T13_41_0'!$A:$C,3,0)</f>
        <v>809</v>
      </c>
      <c r="R393" s="12">
        <f>VLOOKUP(A393,'[2]RAIS_workers_2025-04-02T14_01_0'!$A:$C,3,0)</f>
        <v>4375</v>
      </c>
      <c r="S393" s="12">
        <f>VLOOKUP(A393,'[3]RAIS_workers_2025-04-02T14_32_3'!$A:$C,3,0)</f>
        <v>31265</v>
      </c>
      <c r="T393" s="70">
        <f>VLOOKUP(A393,[4]consulta3255115!$A:$D,3,0)</f>
        <v>1662.6849296612399</v>
      </c>
      <c r="U393" s="76">
        <v>0.72517472236878955</v>
      </c>
      <c r="V393" s="12">
        <v>47861</v>
      </c>
      <c r="W393" s="77">
        <v>1.3167086517496136E-2</v>
      </c>
      <c r="X393" s="12">
        <f>IFERROR(VLOOKUP(A393,[5]cnes_cnv_leiintbr173714187_32_1!$A:$C,3,0),0)</f>
        <v>6</v>
      </c>
      <c r="Y393" s="5">
        <f>IFERROR(VLOOKUP(A393,[6]cnes_cnv_leiintbr174300187_32_1!$A:$C,3,0),0)</f>
        <v>5</v>
      </c>
      <c r="Z393" s="12">
        <f>IFERROR(VLOOKUP(A393,[7]cnes_cnv_leiintbr175117187_32_1!$A:$C,3,0),0)</f>
        <v>0</v>
      </c>
      <c r="AA393" s="18">
        <f>IFERROR(VLOOKUP(A393,[8]cnes_cnv_leiintbr180027187_32_1!$A:$C,3,0),0)</f>
        <v>0</v>
      </c>
      <c r="AB393" s="72">
        <f t="shared" si="18"/>
        <v>235.76847290640393</v>
      </c>
      <c r="AC393" s="12">
        <v>11439</v>
      </c>
      <c r="AD393" s="12">
        <v>2396</v>
      </c>
      <c r="AE393" s="12">
        <v>1210</v>
      </c>
      <c r="AF393" s="12">
        <v>769</v>
      </c>
      <c r="AG393" s="12">
        <v>809</v>
      </c>
      <c r="AH393" s="19">
        <v>5.3804000316810541E-3</v>
      </c>
      <c r="AI393" s="12">
        <v>12</v>
      </c>
      <c r="AJ393" s="12">
        <f t="shared" si="19"/>
        <v>16.916666666666668</v>
      </c>
      <c r="AK393" s="12">
        <v>162</v>
      </c>
      <c r="AL393" s="5">
        <v>0</v>
      </c>
      <c r="AM393" s="5">
        <v>203</v>
      </c>
      <c r="AN393" s="72">
        <v>0.36642599277978338</v>
      </c>
      <c r="AO393" s="18">
        <v>0</v>
      </c>
      <c r="AP393" s="5">
        <f>IFERROR(VLOOKUP(A393,[9]cnes_cnv_leiintbr135436200_238_!$A:$E,5,0),0)</f>
        <v>28</v>
      </c>
      <c r="AQ393" s="5">
        <v>2</v>
      </c>
      <c r="AR393" s="5">
        <v>0</v>
      </c>
      <c r="AS393" s="5">
        <v>6</v>
      </c>
      <c r="AT393" s="5">
        <v>0</v>
      </c>
      <c r="AU393" s="5">
        <v>92</v>
      </c>
      <c r="AV393" s="5">
        <v>2</v>
      </c>
      <c r="AW393" s="5">
        <v>6</v>
      </c>
      <c r="AX393" s="5">
        <f t="shared" si="20"/>
        <v>0.89035087719298245</v>
      </c>
      <c r="AY393" s="12">
        <v>216</v>
      </c>
      <c r="AZ393" s="73">
        <v>0.30120481927710846</v>
      </c>
      <c r="BA393" s="12">
        <v>5017</v>
      </c>
      <c r="BB393" s="73">
        <v>0.9039848197343453</v>
      </c>
      <c r="BC393" s="12">
        <v>228</v>
      </c>
      <c r="BD393" s="12">
        <v>1378</v>
      </c>
      <c r="BE393" s="12">
        <v>637</v>
      </c>
      <c r="BF393" s="12">
        <v>0</v>
      </c>
      <c r="BG393" s="12">
        <v>45</v>
      </c>
      <c r="BH393" s="12">
        <v>14</v>
      </c>
      <c r="BI393" s="12">
        <v>232</v>
      </c>
      <c r="BJ393" s="12">
        <v>11</v>
      </c>
      <c r="BK393" s="12">
        <v>4</v>
      </c>
      <c r="BL393" s="12">
        <v>88</v>
      </c>
      <c r="BM393" s="74">
        <v>0.82872222222222225</v>
      </c>
      <c r="BN393" s="72">
        <v>7.5099099099099078</v>
      </c>
      <c r="BO393" s="5">
        <v>8</v>
      </c>
    </row>
    <row r="394" spans="1:67">
      <c r="A394" s="9">
        <v>35041</v>
      </c>
      <c r="B394" s="9" t="s">
        <v>649</v>
      </c>
      <c r="C394" s="9" t="s">
        <v>619</v>
      </c>
      <c r="D394" s="12">
        <v>255386</v>
      </c>
      <c r="E394" s="12">
        <v>19199</v>
      </c>
      <c r="F394" s="12">
        <v>19027</v>
      </c>
      <c r="G394" s="12">
        <v>16820</v>
      </c>
      <c r="H394" s="12">
        <v>16661</v>
      </c>
      <c r="I394" s="12">
        <v>39724</v>
      </c>
      <c r="J394" s="12">
        <v>39155</v>
      </c>
      <c r="K394" s="12">
        <v>34663</v>
      </c>
      <c r="L394" s="12">
        <v>30526</v>
      </c>
      <c r="M394" s="12">
        <v>22078</v>
      </c>
      <c r="N394" s="12">
        <v>11710</v>
      </c>
      <c r="O394" s="12">
        <v>5823</v>
      </c>
      <c r="P394" s="12">
        <v>80305</v>
      </c>
      <c r="Q394" s="12">
        <f>VLOOKUP(A394,'[1]RAIS_workers_2025-04-02T13_41_0'!$A:$C,3,0)</f>
        <v>530</v>
      </c>
      <c r="R394" s="12">
        <f>VLOOKUP(A394,'[2]RAIS_workers_2025-04-02T14_01_0'!$A:$C,3,0)</f>
        <v>2547</v>
      </c>
      <c r="S394" s="12">
        <f>VLOOKUP(A394,'[3]RAIS_workers_2025-04-02T14_32_3'!$A:$C,3,0)</f>
        <v>17293</v>
      </c>
      <c r="T394" s="70">
        <f>VLOOKUP(A394,[4]consulta3255115!$A:$D,3,0)</f>
        <v>1529.7922117309199</v>
      </c>
      <c r="U394" s="76">
        <v>0.72126723964684336</v>
      </c>
      <c r="V394" s="12">
        <v>25744</v>
      </c>
      <c r="W394" s="77">
        <v>-1.2807730654191272E-2</v>
      </c>
      <c r="X394" s="12">
        <f>IFERROR(VLOOKUP(A394,[5]cnes_cnv_leiintbr173714187_32_1!$A:$C,3,0),0)</f>
        <v>0</v>
      </c>
      <c r="Y394" s="5">
        <f>IFERROR(VLOOKUP(A394,[6]cnes_cnv_leiintbr174300187_32_1!$A:$C,3,0),0)</f>
        <v>8</v>
      </c>
      <c r="Z394" s="12">
        <f>IFERROR(VLOOKUP(A394,[7]cnes_cnv_leiintbr175117187_32_1!$A:$C,3,0),0)</f>
        <v>0</v>
      </c>
      <c r="AA394" s="18">
        <f>IFERROR(VLOOKUP(A394,[8]cnes_cnv_leiintbr180027187_32_1!$A:$C,3,0),0)</f>
        <v>0</v>
      </c>
      <c r="AB394" s="72">
        <f t="shared" si="18"/>
        <v>260.04040404040404</v>
      </c>
      <c r="AC394" s="12">
        <v>6431</v>
      </c>
      <c r="AD394" s="12">
        <v>1329</v>
      </c>
      <c r="AE394" s="12">
        <v>743</v>
      </c>
      <c r="AF394" s="12">
        <v>475</v>
      </c>
      <c r="AG394" s="12">
        <v>530</v>
      </c>
      <c r="AH394" s="19">
        <v>2.2355439137360378E-3</v>
      </c>
      <c r="AI394" s="12">
        <v>6</v>
      </c>
      <c r="AJ394" s="12">
        <f t="shared" si="19"/>
        <v>16.5</v>
      </c>
      <c r="AK394" s="12">
        <v>37</v>
      </c>
      <c r="AL394" s="5">
        <v>5</v>
      </c>
      <c r="AM394" s="5">
        <v>99</v>
      </c>
      <c r="AN394" s="72">
        <v>0.29640718562874252</v>
      </c>
      <c r="AO394" s="18">
        <v>0</v>
      </c>
      <c r="AP394" s="5">
        <f>IFERROR(VLOOKUP(A394,[9]cnes_cnv_leiintbr135436200_238_!$A:$E,5,0),0)</f>
        <v>21</v>
      </c>
      <c r="AQ394" s="5">
        <v>2</v>
      </c>
      <c r="AR394" s="5">
        <v>0</v>
      </c>
      <c r="AS394" s="5">
        <v>2</v>
      </c>
      <c r="AT394" s="5">
        <v>0</v>
      </c>
      <c r="AU394" s="5">
        <v>48</v>
      </c>
      <c r="AV394" s="5">
        <v>0</v>
      </c>
      <c r="AW394" s="5">
        <v>0</v>
      </c>
      <c r="AX394" s="5">
        <f t="shared" si="20"/>
        <v>1.375</v>
      </c>
      <c r="AY394" s="12">
        <v>110</v>
      </c>
      <c r="AZ394" s="73">
        <v>0.80327868852459017</v>
      </c>
      <c r="BA394" s="12">
        <v>2519</v>
      </c>
      <c r="BB394" s="73">
        <v>0.25887056471764119</v>
      </c>
      <c r="BC394" s="12">
        <v>72</v>
      </c>
      <c r="BD394" s="12">
        <v>518</v>
      </c>
      <c r="BE394" s="12">
        <v>399</v>
      </c>
      <c r="BF394" s="12">
        <v>0</v>
      </c>
      <c r="BG394" s="12">
        <v>68</v>
      </c>
      <c r="BH394" s="12">
        <v>5</v>
      </c>
      <c r="BI394" s="12">
        <v>80</v>
      </c>
      <c r="BJ394" s="12">
        <v>8</v>
      </c>
      <c r="BK394" s="12">
        <v>1</v>
      </c>
      <c r="BL394" s="12">
        <v>66</v>
      </c>
      <c r="BM394" s="74">
        <v>0.80575000000000008</v>
      </c>
      <c r="BN394" s="72">
        <v>9.044772752904052</v>
      </c>
      <c r="BO394" s="5">
        <v>10</v>
      </c>
    </row>
    <row r="395" spans="1:67">
      <c r="A395" s="9">
        <v>35042</v>
      </c>
      <c r="B395" s="9" t="s">
        <v>648</v>
      </c>
      <c r="C395" s="9" t="s">
        <v>619</v>
      </c>
      <c r="D395" s="12">
        <v>224393</v>
      </c>
      <c r="E395" s="12">
        <v>15435</v>
      </c>
      <c r="F395" s="12">
        <v>15453</v>
      </c>
      <c r="G395" s="12">
        <v>14525</v>
      </c>
      <c r="H395" s="12">
        <v>15410</v>
      </c>
      <c r="I395" s="12">
        <v>35171</v>
      </c>
      <c r="J395" s="12">
        <v>38116</v>
      </c>
      <c r="K395" s="12">
        <v>31871</v>
      </c>
      <c r="L395" s="12">
        <v>25118</v>
      </c>
      <c r="M395" s="12">
        <v>18601</v>
      </c>
      <c r="N395" s="12">
        <v>9792</v>
      </c>
      <c r="O395" s="12">
        <v>4901</v>
      </c>
      <c r="P395" s="12">
        <v>77756</v>
      </c>
      <c r="Q395" s="12">
        <f>VLOOKUP(A395,'[1]RAIS_workers_2025-04-02T13_41_0'!$A:$C,3,0)</f>
        <v>701</v>
      </c>
      <c r="R395" s="12">
        <f>VLOOKUP(A395,'[2]RAIS_workers_2025-04-02T14_01_0'!$A:$C,3,0)</f>
        <v>3163</v>
      </c>
      <c r="S395" s="12">
        <f>VLOOKUP(A395,'[3]RAIS_workers_2025-04-02T14_32_3'!$A:$C,3,0)</f>
        <v>17071</v>
      </c>
      <c r="T395" s="70">
        <f>VLOOKUP(A395,[4]consulta3255115!$A:$D,3,0)</f>
        <v>1628.9940320512901</v>
      </c>
      <c r="U395" s="76">
        <v>0.73714865002514118</v>
      </c>
      <c r="V395" s="12">
        <v>36643</v>
      </c>
      <c r="W395" s="77">
        <v>1.9957690808884931E-2</v>
      </c>
      <c r="X395" s="12">
        <f>IFERROR(VLOOKUP(A395,[5]cnes_cnv_leiintbr173714187_32_1!$A:$C,3,0),0)</f>
        <v>0</v>
      </c>
      <c r="Y395" s="5">
        <f>IFERROR(VLOOKUP(A395,[6]cnes_cnv_leiintbr174300187_32_1!$A:$C,3,0),0)</f>
        <v>0</v>
      </c>
      <c r="Z395" s="12">
        <f>IFERROR(VLOOKUP(A395,[7]cnes_cnv_leiintbr175117187_32_1!$A:$C,3,0),0)</f>
        <v>0</v>
      </c>
      <c r="AA395" s="18">
        <f>IFERROR(VLOOKUP(A395,[8]cnes_cnv_leiintbr180027187_32_1!$A:$C,3,0),0)</f>
        <v>0</v>
      </c>
      <c r="AB395" s="72">
        <f t="shared" si="18"/>
        <v>796.58695652173913</v>
      </c>
      <c r="AC395" s="12">
        <v>6212</v>
      </c>
      <c r="AD395" s="12">
        <v>1792</v>
      </c>
      <c r="AE395" s="12">
        <v>860</v>
      </c>
      <c r="AF395" s="12">
        <v>511</v>
      </c>
      <c r="AG395" s="12">
        <v>701</v>
      </c>
      <c r="AH395" s="19">
        <v>1.1959401920818014E-2</v>
      </c>
      <c r="AI395" s="12">
        <v>3</v>
      </c>
      <c r="AJ395" s="12">
        <f t="shared" si="19"/>
        <v>15.333333333333334</v>
      </c>
      <c r="AK395" s="12">
        <v>40</v>
      </c>
      <c r="AL395" s="5">
        <v>0</v>
      </c>
      <c r="AM395" s="5">
        <v>46</v>
      </c>
      <c r="AN395" s="72">
        <v>0.16849816849816851</v>
      </c>
      <c r="AO395" s="18">
        <v>0</v>
      </c>
      <c r="AP395" s="5">
        <f>IFERROR(VLOOKUP(A395,[9]cnes_cnv_leiintbr135436200_238_!$A:$E,5,0),0)</f>
        <v>12</v>
      </c>
      <c r="AQ395" s="5">
        <v>0</v>
      </c>
      <c r="AR395" s="5">
        <v>0</v>
      </c>
      <c r="AS395" s="5">
        <v>4</v>
      </c>
      <c r="AT395" s="5">
        <v>0</v>
      </c>
      <c r="AU395" s="5">
        <v>19</v>
      </c>
      <c r="AV395" s="5">
        <v>0</v>
      </c>
      <c r="AW395" s="5">
        <v>0</v>
      </c>
      <c r="AX395" s="5">
        <f t="shared" si="20"/>
        <v>0.22009569377990432</v>
      </c>
      <c r="AY395" s="12">
        <v>161</v>
      </c>
      <c r="AZ395" s="73">
        <v>0.17518248175182483</v>
      </c>
      <c r="BA395" s="12">
        <v>2307</v>
      </c>
      <c r="BB395" s="73">
        <v>0.56194989844278942</v>
      </c>
      <c r="BC395" s="12">
        <v>209</v>
      </c>
      <c r="BD395" s="12">
        <v>475</v>
      </c>
      <c r="BE395" s="12">
        <v>303</v>
      </c>
      <c r="BF395" s="12">
        <v>0</v>
      </c>
      <c r="BG395" s="12">
        <v>29</v>
      </c>
      <c r="BH395" s="12">
        <v>6</v>
      </c>
      <c r="BI395" s="12">
        <v>53</v>
      </c>
      <c r="BJ395" s="12">
        <v>7</v>
      </c>
      <c r="BK395" s="12">
        <v>3</v>
      </c>
      <c r="BL395" s="12">
        <v>32</v>
      </c>
      <c r="BM395" s="74">
        <v>0.82940000000000003</v>
      </c>
      <c r="BN395" s="72">
        <v>8.5602094240837712</v>
      </c>
      <c r="BO395" s="5">
        <v>4</v>
      </c>
    </row>
    <row r="396" spans="1:67">
      <c r="A396" s="9">
        <v>35043</v>
      </c>
      <c r="B396" s="9" t="s">
        <v>679</v>
      </c>
      <c r="C396" s="9" t="s">
        <v>619</v>
      </c>
      <c r="D396" s="12">
        <v>311131</v>
      </c>
      <c r="E396" s="12">
        <v>21159</v>
      </c>
      <c r="F396" s="12">
        <v>21434</v>
      </c>
      <c r="G396" s="12">
        <v>20243</v>
      </c>
      <c r="H396" s="12">
        <v>20458</v>
      </c>
      <c r="I396" s="12">
        <v>47106</v>
      </c>
      <c r="J396" s="12">
        <v>51334</v>
      </c>
      <c r="K396" s="12">
        <v>44630</v>
      </c>
      <c r="L396" s="12">
        <v>36609</v>
      </c>
      <c r="M396" s="12">
        <v>26669</v>
      </c>
      <c r="N396" s="12">
        <v>14465</v>
      </c>
      <c r="O396" s="12">
        <v>7024</v>
      </c>
      <c r="P396" s="12">
        <v>134574</v>
      </c>
      <c r="Q396" s="12">
        <f>VLOOKUP(A396,'[1]RAIS_workers_2025-04-02T13_41_0'!$A:$C,3,0)</f>
        <v>1258</v>
      </c>
      <c r="R396" s="12">
        <f>VLOOKUP(A396,'[2]RAIS_workers_2025-04-02T14_01_0'!$A:$C,3,0)</f>
        <v>6030</v>
      </c>
      <c r="S396" s="12">
        <f>VLOOKUP(A396,'[3]RAIS_workers_2025-04-02T14_32_3'!$A:$C,3,0)</f>
        <v>36562</v>
      </c>
      <c r="T396" s="70">
        <f>VLOOKUP(A396,[4]consulta3255115!$A:$D,3,0)</f>
        <v>2032.6714956608701</v>
      </c>
      <c r="U396" s="76">
        <v>0.54909236965900932</v>
      </c>
      <c r="V396" s="12">
        <v>83830</v>
      </c>
      <c r="W396" s="77">
        <v>5.061974408141269E-2</v>
      </c>
      <c r="X396" s="12">
        <f>IFERROR(VLOOKUP(A396,[5]cnes_cnv_leiintbr173714187_32_1!$A:$C,3,0),0)</f>
        <v>0</v>
      </c>
      <c r="Y396" s="5">
        <f>IFERROR(VLOOKUP(A396,[6]cnes_cnv_leiintbr174300187_32_1!$A:$C,3,0),0)</f>
        <v>0</v>
      </c>
      <c r="Z396" s="12">
        <f>IFERROR(VLOOKUP(A396,[7]cnes_cnv_leiintbr175117187_32_1!$A:$C,3,0),0)</f>
        <v>0</v>
      </c>
      <c r="AA396" s="18">
        <f>IFERROR(VLOOKUP(A396,[8]cnes_cnv_leiintbr180027187_32_1!$A:$C,3,0),0)</f>
        <v>0</v>
      </c>
      <c r="AB396" s="72">
        <f t="shared" si="18"/>
        <v>481.78160919540232</v>
      </c>
      <c r="AC396" s="12">
        <v>13561</v>
      </c>
      <c r="AD396" s="12">
        <v>3221</v>
      </c>
      <c r="AE396" s="12">
        <v>1689</v>
      </c>
      <c r="AF396" s="12">
        <v>1120</v>
      </c>
      <c r="AG396" s="12">
        <v>1258</v>
      </c>
      <c r="AH396" s="19">
        <v>1.5029192299665706E-2</v>
      </c>
      <c r="AI396" s="12">
        <v>8</v>
      </c>
      <c r="AJ396" s="12">
        <f t="shared" si="19"/>
        <v>21.75</v>
      </c>
      <c r="AK396" s="12">
        <v>107</v>
      </c>
      <c r="AL396" s="5">
        <v>0</v>
      </c>
      <c r="AM396" s="5">
        <v>174</v>
      </c>
      <c r="AN396" s="72">
        <v>0.46648793565683644</v>
      </c>
      <c r="AO396" s="18">
        <v>0</v>
      </c>
      <c r="AP396" s="5">
        <f>IFERROR(VLOOKUP(A396,[9]cnes_cnv_leiintbr135436200_238_!$A:$E,5,0),0)</f>
        <v>23</v>
      </c>
      <c r="AQ396" s="5">
        <v>0</v>
      </c>
      <c r="AR396" s="5">
        <v>0</v>
      </c>
      <c r="AS396" s="5">
        <v>1</v>
      </c>
      <c r="AT396" s="5">
        <v>0</v>
      </c>
      <c r="AU396" s="5">
        <v>34</v>
      </c>
      <c r="AV396" s="5">
        <v>0</v>
      </c>
      <c r="AW396" s="5">
        <v>0</v>
      </c>
      <c r="AX396" s="5">
        <f t="shared" si="20"/>
        <v>0.57615894039735094</v>
      </c>
      <c r="AY396" s="12">
        <v>210</v>
      </c>
      <c r="AZ396" s="73">
        <v>0.48936170212765956</v>
      </c>
      <c r="BA396" s="12">
        <v>5214</v>
      </c>
      <c r="BB396" s="73">
        <v>1</v>
      </c>
      <c r="BC396" s="12">
        <v>302</v>
      </c>
      <c r="BD396" s="12">
        <v>1525</v>
      </c>
      <c r="BE396" s="12">
        <v>380</v>
      </c>
      <c r="BF396" s="12">
        <v>0</v>
      </c>
      <c r="BG396" s="12">
        <v>15</v>
      </c>
      <c r="BH396" s="12">
        <v>10</v>
      </c>
      <c r="BI396" s="12">
        <v>184</v>
      </c>
      <c r="BJ396" s="12">
        <v>18</v>
      </c>
      <c r="BK396" s="12">
        <v>6</v>
      </c>
      <c r="BL396" s="12">
        <v>61</v>
      </c>
      <c r="BM396" s="74">
        <v>0.84199999999999997</v>
      </c>
      <c r="BN396" s="72">
        <v>5.4550514890064035</v>
      </c>
      <c r="BO396" s="5">
        <v>4</v>
      </c>
    </row>
    <row r="397" spans="1:67">
      <c r="A397" s="9">
        <v>35044</v>
      </c>
      <c r="B397" s="9" t="s">
        <v>637</v>
      </c>
      <c r="C397" s="9" t="s">
        <v>619</v>
      </c>
      <c r="D397" s="12">
        <v>132665</v>
      </c>
      <c r="E397" s="12">
        <v>10078</v>
      </c>
      <c r="F397" s="12">
        <v>9910</v>
      </c>
      <c r="G397" s="12">
        <v>8265</v>
      </c>
      <c r="H397" s="12">
        <v>8151</v>
      </c>
      <c r="I397" s="12">
        <v>20235</v>
      </c>
      <c r="J397" s="12">
        <v>19495</v>
      </c>
      <c r="K397" s="12">
        <v>18699</v>
      </c>
      <c r="L397" s="12">
        <v>16136</v>
      </c>
      <c r="M397" s="12">
        <v>11512</v>
      </c>
      <c r="N397" s="12">
        <v>6819</v>
      </c>
      <c r="O397" s="12">
        <v>3365</v>
      </c>
      <c r="P397" s="12">
        <v>37095</v>
      </c>
      <c r="Q397" s="12">
        <f>VLOOKUP(A397,'[1]RAIS_workers_2025-04-02T13_41_0'!$A:$C,3,0)</f>
        <v>197</v>
      </c>
      <c r="R397" s="12">
        <f>VLOOKUP(A397,'[2]RAIS_workers_2025-04-02T14_01_0'!$A:$C,3,0)</f>
        <v>1119</v>
      </c>
      <c r="S397" s="12">
        <f>VLOOKUP(A397,'[3]RAIS_workers_2025-04-02T14_32_3'!$A:$C,3,0)</f>
        <v>6939</v>
      </c>
      <c r="T397" s="70">
        <f>VLOOKUP(A397,[4]consulta3255115!$A:$D,3,0)</f>
        <v>1435.5877492090301</v>
      </c>
      <c r="U397" s="76">
        <v>0.54465501921221149</v>
      </c>
      <c r="V397" s="12">
        <v>7353</v>
      </c>
      <c r="W397" s="77">
        <v>0.12448386603456187</v>
      </c>
      <c r="X397" s="12">
        <f>IFERROR(VLOOKUP(A397,[5]cnes_cnv_leiintbr173714187_32_1!$A:$C,3,0),0)</f>
        <v>0</v>
      </c>
      <c r="Y397" s="5">
        <f>IFERROR(VLOOKUP(A397,[6]cnes_cnv_leiintbr174300187_32_1!$A:$C,3,0),0)</f>
        <v>0</v>
      </c>
      <c r="Z397" s="12">
        <f>IFERROR(VLOOKUP(A397,[7]cnes_cnv_leiintbr175117187_32_1!$A:$C,3,0),0)</f>
        <v>0</v>
      </c>
      <c r="AA397" s="18">
        <f>IFERROR(VLOOKUP(A397,[8]cnes_cnv_leiintbr180027187_32_1!$A:$C,3,0),0)</f>
        <v>0</v>
      </c>
      <c r="AB397" s="72">
        <f t="shared" si="18"/>
        <v>525.21428571428567</v>
      </c>
      <c r="AC397" s="12">
        <v>2742</v>
      </c>
      <c r="AD397" s="12">
        <v>535</v>
      </c>
      <c r="AE397" s="12">
        <v>319</v>
      </c>
      <c r="AF397" s="12">
        <v>265</v>
      </c>
      <c r="AG397" s="12">
        <v>197</v>
      </c>
      <c r="AH397" s="19">
        <v>-5.8842193317145686E-3</v>
      </c>
      <c r="AI397" s="12">
        <v>2</v>
      </c>
      <c r="AJ397" s="12">
        <f t="shared" si="19"/>
        <v>7</v>
      </c>
      <c r="AK397" s="12">
        <v>22</v>
      </c>
      <c r="AL397" s="5">
        <v>0</v>
      </c>
      <c r="AM397" s="5">
        <v>14</v>
      </c>
      <c r="AN397" s="72">
        <v>0.112</v>
      </c>
      <c r="AO397" s="18">
        <v>0</v>
      </c>
      <c r="AP397" s="5">
        <f>IFERROR(VLOOKUP(A397,[9]cnes_cnv_leiintbr135436200_238_!$A:$E,5,0),0)</f>
        <v>2</v>
      </c>
      <c r="AQ397" s="5">
        <v>0</v>
      </c>
      <c r="AR397" s="5">
        <v>0</v>
      </c>
      <c r="AS397" s="5">
        <v>0</v>
      </c>
      <c r="AT397" s="5">
        <v>0</v>
      </c>
      <c r="AU397" s="5">
        <v>3</v>
      </c>
      <c r="AV397" s="5">
        <v>0</v>
      </c>
      <c r="AW397" s="5">
        <v>0</v>
      </c>
      <c r="AX397" s="5">
        <f t="shared" si="20"/>
        <v>0.45161290322580644</v>
      </c>
      <c r="AY397" s="12">
        <v>16</v>
      </c>
      <c r="AZ397" s="71">
        <v>1</v>
      </c>
      <c r="BA397" s="12">
        <v>1171</v>
      </c>
      <c r="BB397" s="73">
        <v>0.20971074380165289</v>
      </c>
      <c r="BC397" s="12">
        <v>31</v>
      </c>
      <c r="BD397" s="12">
        <v>162</v>
      </c>
      <c r="BE397" s="12">
        <v>184</v>
      </c>
      <c r="BF397" s="12">
        <v>0</v>
      </c>
      <c r="BG397" s="12">
        <v>0</v>
      </c>
      <c r="BH397" s="12">
        <v>2</v>
      </c>
      <c r="BI397" s="12">
        <v>40</v>
      </c>
      <c r="BJ397" s="12">
        <v>1</v>
      </c>
      <c r="BK397" s="12">
        <v>0</v>
      </c>
      <c r="BL397" s="12">
        <v>26</v>
      </c>
      <c r="BM397" s="74">
        <v>0.80659999999999987</v>
      </c>
      <c r="BN397" s="72">
        <v>10.357093993706373</v>
      </c>
      <c r="BO397" s="5">
        <v>3</v>
      </c>
    </row>
    <row r="398" spans="1:67">
      <c r="A398" s="9">
        <v>35045</v>
      </c>
      <c r="B398" s="9" t="s">
        <v>665</v>
      </c>
      <c r="C398" s="9" t="s">
        <v>619</v>
      </c>
      <c r="D398" s="12">
        <v>206201</v>
      </c>
      <c r="E398" s="12">
        <v>14693</v>
      </c>
      <c r="F398" s="12">
        <v>14675</v>
      </c>
      <c r="G398" s="12">
        <v>13003</v>
      </c>
      <c r="H398" s="12">
        <v>13018</v>
      </c>
      <c r="I398" s="12">
        <v>31090</v>
      </c>
      <c r="J398" s="12">
        <v>31407</v>
      </c>
      <c r="K398" s="12">
        <v>28741</v>
      </c>
      <c r="L398" s="12">
        <v>26037</v>
      </c>
      <c r="M398" s="12">
        <v>18484</v>
      </c>
      <c r="N398" s="12">
        <v>10308</v>
      </c>
      <c r="O398" s="12">
        <v>4745</v>
      </c>
      <c r="P398" s="12">
        <v>56306</v>
      </c>
      <c r="Q398" s="12">
        <f>VLOOKUP(A398,'[1]RAIS_workers_2025-04-02T13_41_0'!$A:$C,3,0)</f>
        <v>316</v>
      </c>
      <c r="R398" s="12">
        <f>VLOOKUP(A398,'[2]RAIS_workers_2025-04-02T14_01_0'!$A:$C,3,0)</f>
        <v>1670</v>
      </c>
      <c r="S398" s="12">
        <f>VLOOKUP(A398,'[3]RAIS_workers_2025-04-02T14_32_3'!$A:$C,3,0)</f>
        <v>12731</v>
      </c>
      <c r="T398" s="70">
        <f>VLOOKUP(A398,[4]consulta3255115!$A:$D,3,0)</f>
        <v>1559.1284498858599</v>
      </c>
      <c r="U398" s="76">
        <v>0.66895736979740494</v>
      </c>
      <c r="V398" s="12">
        <v>27000</v>
      </c>
      <c r="W398" s="77">
        <v>5.444036553932672E-2</v>
      </c>
      <c r="X398" s="12">
        <f>IFERROR(VLOOKUP(A398,[5]cnes_cnv_leiintbr173714187_32_1!$A:$C,3,0),0)</f>
        <v>0</v>
      </c>
      <c r="Y398" s="5">
        <f>IFERROR(VLOOKUP(A398,[6]cnes_cnv_leiintbr174300187_32_1!$A:$C,3,0),0)</f>
        <v>0</v>
      </c>
      <c r="Z398" s="12">
        <f>IFERROR(VLOOKUP(A398,[7]cnes_cnv_leiintbr175117187_32_1!$A:$C,3,0),0)</f>
        <v>0</v>
      </c>
      <c r="AA398" s="18">
        <f>IFERROR(VLOOKUP(A398,[8]cnes_cnv_leiintbr180027187_32_1!$A:$C,3,0),0)</f>
        <v>0</v>
      </c>
      <c r="AB398" s="72">
        <f t="shared" si="18"/>
        <v>98.901098901098905</v>
      </c>
      <c r="AC398" s="12">
        <v>4271</v>
      </c>
      <c r="AD398" s="12">
        <v>864</v>
      </c>
      <c r="AE398" s="12">
        <v>452</v>
      </c>
      <c r="AF398" s="12">
        <v>354</v>
      </c>
      <c r="AG398" s="12">
        <v>316</v>
      </c>
      <c r="AH398" s="19">
        <v>4.837253644041084E-3</v>
      </c>
      <c r="AI398" s="12">
        <v>11</v>
      </c>
      <c r="AJ398" s="12">
        <f t="shared" si="19"/>
        <v>24.818181818181817</v>
      </c>
      <c r="AK398" s="12">
        <v>24</v>
      </c>
      <c r="AL398" s="5">
        <v>0</v>
      </c>
      <c r="AM398" s="5">
        <v>273</v>
      </c>
      <c r="AN398" s="72">
        <v>0.53740157480314965</v>
      </c>
      <c r="AO398" s="18">
        <v>0</v>
      </c>
      <c r="AP398" s="5">
        <f>IFERROR(VLOOKUP(A398,[9]cnes_cnv_leiintbr135436200_238_!$A:$E,5,0),0)</f>
        <v>1</v>
      </c>
      <c r="AQ398" s="5">
        <v>0</v>
      </c>
      <c r="AR398" s="5">
        <v>0</v>
      </c>
      <c r="AS398" s="5">
        <v>0</v>
      </c>
      <c r="AT398" s="5">
        <v>0</v>
      </c>
      <c r="AU398" s="5">
        <v>16</v>
      </c>
      <c r="AV398" s="5">
        <v>0</v>
      </c>
      <c r="AW398" s="5">
        <v>0</v>
      </c>
      <c r="AX398" s="5">
        <f t="shared" si="20"/>
        <v>2.935483870967742</v>
      </c>
      <c r="AY398" s="12">
        <v>60</v>
      </c>
      <c r="AZ398" s="73">
        <v>0.66666666666666663</v>
      </c>
      <c r="BA398" s="12">
        <v>1443</v>
      </c>
      <c r="BB398" s="73">
        <v>0.5753275109170306</v>
      </c>
      <c r="BC398" s="12">
        <v>93</v>
      </c>
      <c r="BD398" s="12">
        <v>287</v>
      </c>
      <c r="BE398" s="12">
        <v>334</v>
      </c>
      <c r="BF398" s="12">
        <v>0</v>
      </c>
      <c r="BG398" s="12">
        <v>0</v>
      </c>
      <c r="BH398" s="12">
        <v>4</v>
      </c>
      <c r="BI398" s="12">
        <v>32</v>
      </c>
      <c r="BJ398" s="12">
        <v>1</v>
      </c>
      <c r="BK398" s="12">
        <v>0</v>
      </c>
      <c r="BL398" s="12">
        <v>21</v>
      </c>
      <c r="BM398" s="74">
        <v>0.82899999999999996</v>
      </c>
      <c r="BN398" s="72">
        <v>8.3376894929430012</v>
      </c>
      <c r="BO398" s="5">
        <v>1</v>
      </c>
    </row>
    <row r="399" spans="1:67">
      <c r="A399" s="9">
        <v>35046</v>
      </c>
      <c r="B399" s="9" t="s">
        <v>678</v>
      </c>
      <c r="C399" s="9" t="s">
        <v>619</v>
      </c>
      <c r="D399" s="12">
        <v>1557793</v>
      </c>
      <c r="E399" s="12">
        <v>102241</v>
      </c>
      <c r="F399" s="12">
        <v>102997</v>
      </c>
      <c r="G399" s="12">
        <v>97827</v>
      </c>
      <c r="H399" s="12">
        <v>101415</v>
      </c>
      <c r="I399" s="12">
        <v>237939</v>
      </c>
      <c r="J399" s="12">
        <v>261270</v>
      </c>
      <c r="K399" s="12">
        <v>228312</v>
      </c>
      <c r="L399" s="12">
        <v>188326</v>
      </c>
      <c r="M399" s="12">
        <v>135779</v>
      </c>
      <c r="N399" s="12">
        <v>68823</v>
      </c>
      <c r="O399" s="12">
        <v>32864</v>
      </c>
      <c r="P399" s="12">
        <v>716450</v>
      </c>
      <c r="Q399" s="12">
        <f>VLOOKUP(A399,'[1]RAIS_workers_2025-04-02T13_41_0'!$A:$C,3,0)</f>
        <v>11932</v>
      </c>
      <c r="R399" s="12">
        <f>VLOOKUP(A399,'[2]RAIS_workers_2025-04-02T14_01_0'!$A:$C,3,0)</f>
        <v>55197</v>
      </c>
      <c r="S399" s="12">
        <f>VLOOKUP(A399,'[3]RAIS_workers_2025-04-02T14_32_3'!$A:$C,3,0)</f>
        <v>195765</v>
      </c>
      <c r="T399" s="70">
        <f>VLOOKUP(A399,[4]consulta3255115!$A:$D,3,0)</f>
        <v>2288.2430012928198</v>
      </c>
      <c r="U399" s="76">
        <v>0.57856548811498998</v>
      </c>
      <c r="V399" s="12">
        <v>658090</v>
      </c>
      <c r="W399" s="77">
        <v>3.7501005040177962E-2</v>
      </c>
      <c r="X399" s="12">
        <f>IFERROR(VLOOKUP(A399,[5]cnes_cnv_leiintbr173714187_32_1!$A:$C,3,0),0)</f>
        <v>38</v>
      </c>
      <c r="Y399" s="5">
        <f>IFERROR(VLOOKUP(A399,[6]cnes_cnv_leiintbr174300187_32_1!$A:$C,3,0),0)</f>
        <v>37</v>
      </c>
      <c r="Z399" s="12">
        <f>IFERROR(VLOOKUP(A399,[7]cnes_cnv_leiintbr175117187_32_1!$A:$C,3,0),0)</f>
        <v>21</v>
      </c>
      <c r="AA399" s="18">
        <f>IFERROR(VLOOKUP(A399,[8]cnes_cnv_leiintbr180027187_32_1!$A:$C,3,0),0)</f>
        <v>18</v>
      </c>
      <c r="AB399" s="72">
        <f t="shared" si="18"/>
        <v>389.17208752217624</v>
      </c>
      <c r="AC399" s="12">
        <v>76539</v>
      </c>
      <c r="AD399" s="12">
        <v>27047</v>
      </c>
      <c r="AE399" s="12">
        <v>16349</v>
      </c>
      <c r="AF399" s="12">
        <v>11801</v>
      </c>
      <c r="AG399" s="12">
        <v>11932</v>
      </c>
      <c r="AH399" s="19">
        <v>1.2419901133417843E-2</v>
      </c>
      <c r="AI399" s="12">
        <v>38</v>
      </c>
      <c r="AJ399" s="12">
        <f t="shared" si="19"/>
        <v>44.5</v>
      </c>
      <c r="AK399" s="12">
        <v>560</v>
      </c>
      <c r="AL399" s="5">
        <v>10</v>
      </c>
      <c r="AM399" s="5">
        <v>1691</v>
      </c>
      <c r="AN399" s="72">
        <v>0.50583308405623695</v>
      </c>
      <c r="AO399" s="18">
        <v>7</v>
      </c>
      <c r="AP399" s="5">
        <f>IFERROR(VLOOKUP(A399,[9]cnes_cnv_leiintbr135436200_238_!$A:$E,5,0),0)</f>
        <v>283</v>
      </c>
      <c r="AQ399" s="5">
        <v>9</v>
      </c>
      <c r="AR399" s="5">
        <v>6</v>
      </c>
      <c r="AS399" s="5">
        <v>37</v>
      </c>
      <c r="AT399" s="5">
        <v>6</v>
      </c>
      <c r="AU399" s="5">
        <v>280</v>
      </c>
      <c r="AV399" s="5">
        <v>4</v>
      </c>
      <c r="AW399" s="5">
        <v>16</v>
      </c>
      <c r="AX399" s="5">
        <f t="shared" si="20"/>
        <v>1.0180614087898856</v>
      </c>
      <c r="AY399" s="12">
        <v>3072</v>
      </c>
      <c r="AZ399" s="71">
        <v>1</v>
      </c>
      <c r="BA399" s="12">
        <v>20452</v>
      </c>
      <c r="BB399" s="73">
        <v>0.59918680115724454</v>
      </c>
      <c r="BC399" s="12">
        <v>1661</v>
      </c>
      <c r="BD399" s="12">
        <v>4932</v>
      </c>
      <c r="BE399" s="12">
        <v>4944</v>
      </c>
      <c r="BF399" s="12">
        <v>96</v>
      </c>
      <c r="BG399" s="12">
        <v>371</v>
      </c>
      <c r="BH399" s="12">
        <v>50</v>
      </c>
      <c r="BI399" s="12">
        <v>601</v>
      </c>
      <c r="BJ399" s="12">
        <v>53</v>
      </c>
      <c r="BK399" s="12">
        <v>21</v>
      </c>
      <c r="BL399" s="12">
        <v>394</v>
      </c>
      <c r="BM399" s="74">
        <v>0.83533333333333315</v>
      </c>
      <c r="BN399" s="72">
        <v>6.8474460646371318</v>
      </c>
      <c r="BO399" s="5">
        <v>4</v>
      </c>
    </row>
    <row r="400" spans="1:67">
      <c r="A400" s="9">
        <v>35047</v>
      </c>
      <c r="B400" s="9" t="s">
        <v>654</v>
      </c>
      <c r="C400" s="9" t="s">
        <v>619</v>
      </c>
      <c r="D400" s="12">
        <v>752948</v>
      </c>
      <c r="E400" s="12">
        <v>49227</v>
      </c>
      <c r="F400" s="12">
        <v>49733</v>
      </c>
      <c r="G400" s="12">
        <v>48782</v>
      </c>
      <c r="H400" s="12">
        <v>49735</v>
      </c>
      <c r="I400" s="12">
        <v>110542</v>
      </c>
      <c r="J400" s="12">
        <v>128046</v>
      </c>
      <c r="K400" s="12">
        <v>111177</v>
      </c>
      <c r="L400" s="12">
        <v>88722</v>
      </c>
      <c r="M400" s="12">
        <v>65641</v>
      </c>
      <c r="N400" s="12">
        <v>34258</v>
      </c>
      <c r="O400" s="12">
        <v>17085</v>
      </c>
      <c r="P400" s="12">
        <v>427835</v>
      </c>
      <c r="Q400" s="12">
        <f>VLOOKUP(A400,'[1]RAIS_workers_2025-04-02T13_41_0'!$A:$C,3,0)</f>
        <v>9496</v>
      </c>
      <c r="R400" s="12">
        <f>VLOOKUP(A400,'[2]RAIS_workers_2025-04-02T14_01_0'!$A:$C,3,0)</f>
        <v>40912</v>
      </c>
      <c r="S400" s="12">
        <f>VLOOKUP(A400,'[3]RAIS_workers_2025-04-02T14_32_3'!$A:$C,3,0)</f>
        <v>126679</v>
      </c>
      <c r="T400" s="70">
        <f>VLOOKUP(A400,[4]consulta3255115!$A:$D,3,0)</f>
        <v>2578.34303768992</v>
      </c>
      <c r="U400" s="76">
        <v>0.63628492997411179</v>
      </c>
      <c r="V400" s="12">
        <v>413634</v>
      </c>
      <c r="W400" s="77">
        <v>2.9460150274890056E-2</v>
      </c>
      <c r="X400" s="12">
        <f>IFERROR(VLOOKUP(A400,[5]cnes_cnv_leiintbr173714187_32_1!$A:$C,3,0),0)</f>
        <v>5</v>
      </c>
      <c r="Y400" s="5">
        <f>IFERROR(VLOOKUP(A400,[6]cnes_cnv_leiintbr174300187_32_1!$A:$C,3,0),0)</f>
        <v>1</v>
      </c>
      <c r="Z400" s="12">
        <f>IFERROR(VLOOKUP(A400,[7]cnes_cnv_leiintbr175117187_32_1!$A:$C,3,0),0)</f>
        <v>5</v>
      </c>
      <c r="AA400" s="18">
        <f>IFERROR(VLOOKUP(A400,[8]cnes_cnv_leiintbr180027187_32_1!$A:$C,3,0),0)</f>
        <v>2</v>
      </c>
      <c r="AB400" s="72">
        <f t="shared" si="18"/>
        <v>730.80212014134281</v>
      </c>
      <c r="AC400" s="12">
        <v>51164</v>
      </c>
      <c r="AD400" s="12">
        <v>19161</v>
      </c>
      <c r="AE400" s="12">
        <v>12709</v>
      </c>
      <c r="AF400" s="12">
        <v>9042</v>
      </c>
      <c r="AG400" s="12">
        <v>9496</v>
      </c>
      <c r="AH400" s="19">
        <v>1.3406948290062948E-2</v>
      </c>
      <c r="AI400" s="12">
        <v>15</v>
      </c>
      <c r="AJ400" s="12">
        <f t="shared" si="19"/>
        <v>37.733333333333334</v>
      </c>
      <c r="AK400" s="12">
        <v>1062</v>
      </c>
      <c r="AL400" s="5">
        <v>4</v>
      </c>
      <c r="AM400" s="5">
        <v>566</v>
      </c>
      <c r="AN400" s="72">
        <v>0.47523089840470195</v>
      </c>
      <c r="AO400" s="18">
        <v>5</v>
      </c>
      <c r="AP400" s="5">
        <f>IFERROR(VLOOKUP(A400,[9]cnes_cnv_leiintbr135436200_238_!$A:$E,5,0),0)</f>
        <v>151</v>
      </c>
      <c r="AQ400" s="5">
        <v>1</v>
      </c>
      <c r="AR400" s="5">
        <v>1</v>
      </c>
      <c r="AS400" s="5">
        <v>6</v>
      </c>
      <c r="AT400" s="5">
        <v>5</v>
      </c>
      <c r="AU400" s="5">
        <v>127</v>
      </c>
      <c r="AV400" s="5">
        <v>1</v>
      </c>
      <c r="AW400" s="5">
        <v>2</v>
      </c>
      <c r="AX400" s="5">
        <f t="shared" si="20"/>
        <v>0.41193595342066958</v>
      </c>
      <c r="AY400" s="12">
        <v>2184</v>
      </c>
      <c r="AZ400" s="73">
        <v>0.7009345794392523</v>
      </c>
      <c r="BA400" s="12">
        <v>9943</v>
      </c>
      <c r="BB400" s="73">
        <v>0.3850118400891489</v>
      </c>
      <c r="BC400" s="12">
        <v>1374</v>
      </c>
      <c r="BD400" s="12">
        <v>2764</v>
      </c>
      <c r="BE400" s="12">
        <v>2740</v>
      </c>
      <c r="BF400" s="12">
        <v>116</v>
      </c>
      <c r="BG400" s="12">
        <v>178</v>
      </c>
      <c r="BH400" s="12">
        <v>29</v>
      </c>
      <c r="BI400" s="12">
        <v>613</v>
      </c>
      <c r="BJ400" s="12">
        <v>26</v>
      </c>
      <c r="BK400" s="12">
        <v>12</v>
      </c>
      <c r="BL400" s="12">
        <v>134</v>
      </c>
      <c r="BM400" s="74">
        <v>0.85479999999999978</v>
      </c>
      <c r="BN400" s="72">
        <v>5.5048136262650882</v>
      </c>
      <c r="BO400" s="5">
        <v>2</v>
      </c>
    </row>
    <row r="401" spans="1:67">
      <c r="A401" s="9">
        <v>35048</v>
      </c>
      <c r="B401" s="9" t="s">
        <v>634</v>
      </c>
      <c r="C401" s="9" t="s">
        <v>619</v>
      </c>
      <c r="D401" s="12">
        <v>591429</v>
      </c>
      <c r="E401" s="12">
        <v>36833</v>
      </c>
      <c r="F401" s="12">
        <v>37455</v>
      </c>
      <c r="G401" s="12">
        <v>35506</v>
      </c>
      <c r="H401" s="12">
        <v>36806</v>
      </c>
      <c r="I401" s="12">
        <v>86053</v>
      </c>
      <c r="J401" s="12">
        <v>96712</v>
      </c>
      <c r="K401" s="12">
        <v>87769</v>
      </c>
      <c r="L401" s="12">
        <v>73290</v>
      </c>
      <c r="M401" s="12">
        <v>55515</v>
      </c>
      <c r="N401" s="12">
        <v>30201</v>
      </c>
      <c r="O401" s="12">
        <v>15289</v>
      </c>
      <c r="P401" s="12">
        <v>253083</v>
      </c>
      <c r="Q401" s="12">
        <f>VLOOKUP(A401,'[1]RAIS_workers_2025-04-02T13_41_0'!$A:$C,3,0)</f>
        <v>3017</v>
      </c>
      <c r="R401" s="12">
        <f>VLOOKUP(A401,'[2]RAIS_workers_2025-04-02T14_01_0'!$A:$C,3,0)</f>
        <v>14343</v>
      </c>
      <c r="S401" s="12">
        <f>VLOOKUP(A401,'[3]RAIS_workers_2025-04-02T14_32_3'!$A:$C,3,0)</f>
        <v>68543</v>
      </c>
      <c r="T401" s="70">
        <f>VLOOKUP(A401,[4]consulta3255115!$A:$D,3,0)</f>
        <v>2029.68593018667</v>
      </c>
      <c r="U401" s="76">
        <v>0.69932070652415068</v>
      </c>
      <c r="V401" s="12">
        <v>223393</v>
      </c>
      <c r="W401" s="77">
        <v>2.897716280826524E-2</v>
      </c>
      <c r="X401" s="12">
        <f>IFERROR(VLOOKUP(A401,[5]cnes_cnv_leiintbr173714187_32_1!$A:$C,3,0),0)</f>
        <v>0</v>
      </c>
      <c r="Y401" s="5">
        <f>IFERROR(VLOOKUP(A401,[6]cnes_cnv_leiintbr174300187_32_1!$A:$C,3,0),0)</f>
        <v>8</v>
      </c>
      <c r="Z401" s="12">
        <f>IFERROR(VLOOKUP(A401,[7]cnes_cnv_leiintbr175117187_32_1!$A:$C,3,0),0)</f>
        <v>0</v>
      </c>
      <c r="AA401" s="18">
        <f>IFERROR(VLOOKUP(A401,[8]cnes_cnv_leiintbr180027187_32_1!$A:$C,3,0),0)</f>
        <v>0</v>
      </c>
      <c r="AB401" s="72">
        <f t="shared" si="18"/>
        <v>470.30105263157895</v>
      </c>
      <c r="AC401" s="12">
        <v>25337</v>
      </c>
      <c r="AD401" s="12">
        <v>7251</v>
      </c>
      <c r="AE401" s="12">
        <v>4304</v>
      </c>
      <c r="AF401" s="12">
        <v>2788</v>
      </c>
      <c r="AG401" s="12">
        <v>3017</v>
      </c>
      <c r="AH401" s="19">
        <v>1.3276953854155504E-2</v>
      </c>
      <c r="AI401" s="12">
        <v>19</v>
      </c>
      <c r="AJ401" s="12">
        <f t="shared" si="19"/>
        <v>25</v>
      </c>
      <c r="AK401" s="12">
        <v>230</v>
      </c>
      <c r="AL401" s="5">
        <v>2</v>
      </c>
      <c r="AM401" s="5">
        <v>475</v>
      </c>
      <c r="AN401" s="72">
        <v>0.52836484983314791</v>
      </c>
      <c r="AO401" s="18">
        <v>0</v>
      </c>
      <c r="AP401" s="5">
        <f>IFERROR(VLOOKUP(A401,[9]cnes_cnv_leiintbr135436200_238_!$A:$E,5,0),0)</f>
        <v>102</v>
      </c>
      <c r="AQ401" s="5">
        <v>3</v>
      </c>
      <c r="AR401" s="5">
        <v>0</v>
      </c>
      <c r="AS401" s="5">
        <v>2</v>
      </c>
      <c r="AT401" s="5">
        <v>0</v>
      </c>
      <c r="AU401" s="5">
        <v>122</v>
      </c>
      <c r="AV401" s="5">
        <v>0</v>
      </c>
      <c r="AW401" s="5">
        <v>0</v>
      </c>
      <c r="AX401" s="5">
        <f t="shared" si="20"/>
        <v>1.2117346938775511</v>
      </c>
      <c r="AY401" s="12">
        <v>589</v>
      </c>
      <c r="AZ401" s="73">
        <v>0.36658932714617171</v>
      </c>
      <c r="BA401" s="12">
        <v>7196</v>
      </c>
      <c r="BB401" s="73">
        <v>0.33209922251018142</v>
      </c>
      <c r="BC401" s="12">
        <v>392</v>
      </c>
      <c r="BD401" s="12">
        <v>1846</v>
      </c>
      <c r="BE401" s="12">
        <v>950</v>
      </c>
      <c r="BF401" s="12">
        <v>98</v>
      </c>
      <c r="BG401" s="12">
        <v>141</v>
      </c>
      <c r="BH401" s="12">
        <v>27</v>
      </c>
      <c r="BI401" s="12">
        <v>508</v>
      </c>
      <c r="BJ401" s="12">
        <v>23</v>
      </c>
      <c r="BK401" s="12">
        <v>13</v>
      </c>
      <c r="BL401" s="12">
        <v>139</v>
      </c>
      <c r="BM401" s="74">
        <v>0.83536363636363642</v>
      </c>
      <c r="BN401" s="72">
        <v>6.3295533441332879</v>
      </c>
      <c r="BO401" s="5">
        <v>4</v>
      </c>
    </row>
    <row r="402" spans="1:67">
      <c r="A402" s="9">
        <v>35049</v>
      </c>
      <c r="B402" s="9" t="s">
        <v>636</v>
      </c>
      <c r="C402" s="9" t="s">
        <v>619</v>
      </c>
      <c r="D402" s="12">
        <v>75202</v>
      </c>
      <c r="E402" s="12">
        <v>5138</v>
      </c>
      <c r="F402" s="12">
        <v>5183</v>
      </c>
      <c r="G402" s="12">
        <v>4747</v>
      </c>
      <c r="H402" s="12">
        <v>4864</v>
      </c>
      <c r="I402" s="12">
        <v>11490</v>
      </c>
      <c r="J402" s="12">
        <v>11580</v>
      </c>
      <c r="K402" s="12">
        <v>11073</v>
      </c>
      <c r="L402" s="12">
        <v>9677</v>
      </c>
      <c r="M402" s="12">
        <v>6533</v>
      </c>
      <c r="N402" s="12">
        <v>3339</v>
      </c>
      <c r="O402" s="12">
        <v>1578</v>
      </c>
      <c r="P402" s="12">
        <v>26595</v>
      </c>
      <c r="Q402" s="12">
        <f>VLOOKUP(A402,'[1]RAIS_workers_2025-04-02T13_41_0'!$A:$C,3,0)</f>
        <v>131</v>
      </c>
      <c r="R402" s="12">
        <f>VLOOKUP(A402,'[2]RAIS_workers_2025-04-02T14_01_0'!$A:$C,3,0)</f>
        <v>630</v>
      </c>
      <c r="S402" s="12">
        <f>VLOOKUP(A402,'[3]RAIS_workers_2025-04-02T14_32_3'!$A:$C,3,0)</f>
        <v>6116</v>
      </c>
      <c r="T402" s="70">
        <f>VLOOKUP(A402,[4]consulta3255115!$A:$D,3,0)</f>
        <v>1557.6633936541</v>
      </c>
      <c r="U402" s="76">
        <v>0.67267545609553447</v>
      </c>
      <c r="V402" s="12">
        <v>8662</v>
      </c>
      <c r="W402" s="77">
        <v>7.912497090993717E-3</v>
      </c>
      <c r="X402" s="12">
        <f>IFERROR(VLOOKUP(A402,[5]cnes_cnv_leiintbr173714187_32_1!$A:$C,3,0),0)</f>
        <v>0</v>
      </c>
      <c r="Y402" s="5">
        <f>IFERROR(VLOOKUP(A402,[6]cnes_cnv_leiintbr174300187_32_1!$A:$C,3,0),0)</f>
        <v>0</v>
      </c>
      <c r="Z402" s="12">
        <f>IFERROR(VLOOKUP(A402,[7]cnes_cnv_leiintbr175117187_32_1!$A:$C,3,0),0)</f>
        <v>0</v>
      </c>
      <c r="AA402" s="18">
        <f>IFERROR(VLOOKUP(A402,[8]cnes_cnv_leiintbr180027187_32_1!$A:$C,3,0),0)</f>
        <v>0</v>
      </c>
      <c r="AB402" s="72">
        <f t="shared" si="18"/>
        <v>360.91666666666669</v>
      </c>
      <c r="AC402" s="12">
        <v>1768</v>
      </c>
      <c r="AD402" s="12">
        <v>353</v>
      </c>
      <c r="AE402" s="12">
        <v>181</v>
      </c>
      <c r="AF402" s="12">
        <v>96</v>
      </c>
      <c r="AG402" s="12">
        <v>131</v>
      </c>
      <c r="AH402" s="19">
        <v>5.0633166219995474E-3</v>
      </c>
      <c r="AI402" s="12">
        <v>2</v>
      </c>
      <c r="AJ402" s="12">
        <f t="shared" si="19"/>
        <v>12</v>
      </c>
      <c r="AK402" s="12">
        <v>9</v>
      </c>
      <c r="AL402" s="5">
        <v>0</v>
      </c>
      <c r="AM402" s="5">
        <v>24</v>
      </c>
      <c r="AN402" s="72">
        <v>0.10212765957446808</v>
      </c>
      <c r="AO402" s="18">
        <v>0</v>
      </c>
      <c r="AP402" s="5">
        <f>IFERROR(VLOOKUP(A402,[9]cnes_cnv_leiintbr135436200_238_!$A:$E,5,0),0)</f>
        <v>2</v>
      </c>
      <c r="AQ402" s="5">
        <v>0</v>
      </c>
      <c r="AR402" s="5">
        <v>0</v>
      </c>
      <c r="AS402" s="5">
        <v>0</v>
      </c>
      <c r="AT402" s="5">
        <v>0</v>
      </c>
      <c r="AU402" s="5">
        <v>16</v>
      </c>
      <c r="AV402" s="5">
        <v>0</v>
      </c>
      <c r="AW402" s="5">
        <v>0</v>
      </c>
      <c r="AX402" s="5">
        <f t="shared" si="20"/>
        <v>1.411764705882353</v>
      </c>
      <c r="AY402" s="12">
        <v>15</v>
      </c>
      <c r="AZ402" s="71">
        <v>1</v>
      </c>
      <c r="BA402" s="12">
        <v>500</v>
      </c>
      <c r="BB402" s="73">
        <v>-3.612843074412913E-4</v>
      </c>
      <c r="BC402" s="12">
        <v>17</v>
      </c>
      <c r="BD402" s="12">
        <v>109</v>
      </c>
      <c r="BE402" s="12">
        <v>117</v>
      </c>
      <c r="BF402" s="12">
        <v>0</v>
      </c>
      <c r="BG402" s="12">
        <v>0</v>
      </c>
      <c r="BH402" s="12">
        <v>5</v>
      </c>
      <c r="BI402" s="12">
        <v>40</v>
      </c>
      <c r="BJ402" s="12">
        <v>4</v>
      </c>
      <c r="BK402" s="12">
        <v>0</v>
      </c>
      <c r="BL402" s="12">
        <v>24</v>
      </c>
      <c r="BM402" s="74">
        <v>0.82550000000000012</v>
      </c>
      <c r="BN402" s="72">
        <v>6.2077838533290608</v>
      </c>
      <c r="BO402" s="5">
        <v>0</v>
      </c>
    </row>
    <row r="403" spans="1:67">
      <c r="A403" s="9">
        <v>35050</v>
      </c>
      <c r="B403" s="9" t="s">
        <v>677</v>
      </c>
      <c r="C403" s="9" t="s">
        <v>619</v>
      </c>
      <c r="D403" s="12">
        <v>1635670</v>
      </c>
      <c r="E403" s="12">
        <v>107418</v>
      </c>
      <c r="F403" s="12">
        <v>108856</v>
      </c>
      <c r="G403" s="12">
        <v>103986</v>
      </c>
      <c r="H403" s="12">
        <v>105069</v>
      </c>
      <c r="I403" s="12">
        <v>242958</v>
      </c>
      <c r="J403" s="12">
        <v>269407</v>
      </c>
      <c r="K403" s="12">
        <v>239674</v>
      </c>
      <c r="L403" s="12">
        <v>196195</v>
      </c>
      <c r="M403" s="12">
        <v>150530</v>
      </c>
      <c r="N403" s="12">
        <v>78050</v>
      </c>
      <c r="O403" s="12">
        <v>33527</v>
      </c>
      <c r="P403" s="12">
        <v>617699</v>
      </c>
      <c r="Q403" s="12">
        <f>VLOOKUP(A403,'[1]RAIS_workers_2025-04-02T13_41_0'!$A:$C,3,0)</f>
        <v>16577</v>
      </c>
      <c r="R403" s="12">
        <f>VLOOKUP(A403,'[2]RAIS_workers_2025-04-02T14_01_0'!$A:$C,3,0)</f>
        <v>58934</v>
      </c>
      <c r="S403" s="12">
        <f>VLOOKUP(A403,'[3]RAIS_workers_2025-04-02T14_32_3'!$A:$C,3,0)</f>
        <v>160829</v>
      </c>
      <c r="T403" s="70">
        <f>VLOOKUP(A403,[4]consulta3255115!$A:$D,3,0)</f>
        <v>2682.7909133265298</v>
      </c>
      <c r="U403" s="76">
        <v>0.44217298543262867</v>
      </c>
      <c r="V403" s="12">
        <v>623530</v>
      </c>
      <c r="W403" s="77">
        <v>-1.3994749992093361E-2</v>
      </c>
      <c r="X403" s="12">
        <f>IFERROR(VLOOKUP(A403,[5]cnes_cnv_leiintbr173714187_32_1!$A:$C,3,0),0)</f>
        <v>35</v>
      </c>
      <c r="Y403" s="5">
        <f>IFERROR(VLOOKUP(A403,[6]cnes_cnv_leiintbr174300187_32_1!$A:$C,3,0),0)</f>
        <v>11</v>
      </c>
      <c r="Z403" s="12">
        <f>IFERROR(VLOOKUP(A403,[7]cnes_cnv_leiintbr175117187_32_1!$A:$C,3,0),0)</f>
        <v>7</v>
      </c>
      <c r="AA403" s="18">
        <f>IFERROR(VLOOKUP(A403,[8]cnes_cnv_leiintbr180027187_32_1!$A:$C,3,0),0)</f>
        <v>13</v>
      </c>
      <c r="AB403" s="72">
        <f t="shared" si="18"/>
        <v>472.01362604087814</v>
      </c>
      <c r="AC403" s="12">
        <v>65587</v>
      </c>
      <c r="AD403" s="12">
        <v>26457</v>
      </c>
      <c r="AE403" s="12">
        <v>19438</v>
      </c>
      <c r="AF403" s="12">
        <v>13039</v>
      </c>
      <c r="AG403" s="12">
        <v>16577</v>
      </c>
      <c r="AH403" s="19">
        <v>1.0679475088287704E-2</v>
      </c>
      <c r="AI403" s="12">
        <v>52</v>
      </c>
      <c r="AJ403" s="12">
        <f t="shared" si="19"/>
        <v>25.403846153846153</v>
      </c>
      <c r="AK403" s="12">
        <v>702</v>
      </c>
      <c r="AL403" s="5">
        <v>22</v>
      </c>
      <c r="AM403" s="5">
        <v>1321</v>
      </c>
      <c r="AN403" s="72">
        <v>0.41750948166877372</v>
      </c>
      <c r="AO403" s="18">
        <v>7</v>
      </c>
      <c r="AP403" s="5">
        <f>IFERROR(VLOOKUP(A403,[9]cnes_cnv_leiintbr135436200_238_!$A:$E,5,0),0)</f>
        <v>165</v>
      </c>
      <c r="AQ403" s="5">
        <v>7</v>
      </c>
      <c r="AR403" s="5">
        <v>8</v>
      </c>
      <c r="AS403" s="5">
        <v>56</v>
      </c>
      <c r="AT403" s="5">
        <v>17</v>
      </c>
      <c r="AU403" s="5">
        <v>237</v>
      </c>
      <c r="AV403" s="5">
        <v>12</v>
      </c>
      <c r="AW403" s="5">
        <v>10</v>
      </c>
      <c r="AX403" s="5">
        <f t="shared" si="20"/>
        <v>0.94492131616595132</v>
      </c>
      <c r="AY403" s="12">
        <v>2485</v>
      </c>
      <c r="AZ403" s="73">
        <v>0.67114996637525215</v>
      </c>
      <c r="BA403" s="12">
        <v>21834</v>
      </c>
      <c r="BB403" s="73">
        <v>0.35572803477180998</v>
      </c>
      <c r="BC403" s="12">
        <v>1398</v>
      </c>
      <c r="BD403" s="12">
        <v>6589</v>
      </c>
      <c r="BE403" s="12">
        <v>5868</v>
      </c>
      <c r="BF403" s="12">
        <v>281</v>
      </c>
      <c r="BG403" s="12">
        <v>427</v>
      </c>
      <c r="BH403" s="12">
        <v>38</v>
      </c>
      <c r="BI403" s="12">
        <v>1005</v>
      </c>
      <c r="BJ403" s="12">
        <v>55</v>
      </c>
      <c r="BK403" s="12">
        <v>28</v>
      </c>
      <c r="BL403" s="12">
        <v>535</v>
      </c>
      <c r="BM403" s="74">
        <v>0.85400000000000009</v>
      </c>
      <c r="BN403" s="72">
        <v>6.5834633385335506</v>
      </c>
      <c r="BO403" s="5">
        <v>8</v>
      </c>
    </row>
    <row r="404" spans="1:67">
      <c r="A404" s="9">
        <v>35051</v>
      </c>
      <c r="B404" s="9" t="s">
        <v>644</v>
      </c>
      <c r="C404" s="9" t="s">
        <v>619</v>
      </c>
      <c r="D404" s="12">
        <v>442060</v>
      </c>
      <c r="E404" s="12">
        <v>28395</v>
      </c>
      <c r="F404" s="12">
        <v>28845</v>
      </c>
      <c r="G404" s="12">
        <v>27502</v>
      </c>
      <c r="H404" s="12">
        <v>27568</v>
      </c>
      <c r="I404" s="12">
        <v>63657</v>
      </c>
      <c r="J404" s="12">
        <v>72446</v>
      </c>
      <c r="K404" s="12">
        <v>63544</v>
      </c>
      <c r="L404" s="12">
        <v>54862</v>
      </c>
      <c r="M404" s="12">
        <v>41955</v>
      </c>
      <c r="N404" s="12">
        <v>22476</v>
      </c>
      <c r="O404" s="12">
        <v>10810</v>
      </c>
      <c r="P404" s="12">
        <v>130323</v>
      </c>
      <c r="Q404" s="12">
        <f>VLOOKUP(A404,'[1]RAIS_workers_2025-04-02T13_41_0'!$A:$C,3,0)</f>
        <v>1520</v>
      </c>
      <c r="R404" s="12">
        <f>VLOOKUP(A404,'[2]RAIS_workers_2025-04-02T14_01_0'!$A:$C,3,0)</f>
        <v>8734</v>
      </c>
      <c r="S404" s="12">
        <f>VLOOKUP(A404,'[3]RAIS_workers_2025-04-02T14_32_3'!$A:$C,3,0)</f>
        <v>36737</v>
      </c>
      <c r="T404" s="70">
        <f>VLOOKUP(A404,[4]consulta3255115!$A:$D,3,0)</f>
        <v>2111.11285920113</v>
      </c>
      <c r="U404" s="76">
        <v>0.55561800468450395</v>
      </c>
      <c r="V404" s="12">
        <v>99218</v>
      </c>
      <c r="W404" s="77">
        <v>1.4478231529007587E-2</v>
      </c>
      <c r="X404" s="12">
        <f>IFERROR(VLOOKUP(A404,[5]cnes_cnv_leiintbr173714187_32_1!$A:$C,3,0),0)</f>
        <v>11</v>
      </c>
      <c r="Y404" s="5">
        <f>IFERROR(VLOOKUP(A404,[6]cnes_cnv_leiintbr174300187_32_1!$A:$C,3,0),0)</f>
        <v>9</v>
      </c>
      <c r="Z404" s="12">
        <f>IFERROR(VLOOKUP(A404,[7]cnes_cnv_leiintbr175117187_32_1!$A:$C,3,0),0)</f>
        <v>2</v>
      </c>
      <c r="AA404" s="18">
        <f>IFERROR(VLOOKUP(A404,[8]cnes_cnv_leiintbr180027187_32_1!$A:$C,3,0),0)</f>
        <v>9</v>
      </c>
      <c r="AB404" s="72">
        <f t="shared" si="18"/>
        <v>321.0938511326861</v>
      </c>
      <c r="AC404" s="12">
        <v>14882</v>
      </c>
      <c r="AD404" s="12">
        <v>4271</v>
      </c>
      <c r="AE404" s="12">
        <v>2685</v>
      </c>
      <c r="AF404" s="12">
        <v>1778</v>
      </c>
      <c r="AG404" s="12">
        <v>1520</v>
      </c>
      <c r="AH404" s="19">
        <v>5.7163131199975403E-3</v>
      </c>
      <c r="AI404" s="12">
        <v>13</v>
      </c>
      <c r="AJ404" s="12">
        <f t="shared" si="19"/>
        <v>23.76923076923077</v>
      </c>
      <c r="AK404" s="12">
        <v>151</v>
      </c>
      <c r="AL404" s="5">
        <v>8</v>
      </c>
      <c r="AM404" s="5">
        <v>309</v>
      </c>
      <c r="AN404" s="72">
        <v>0.40657894736842104</v>
      </c>
      <c r="AO404" s="18">
        <v>2</v>
      </c>
      <c r="AP404" s="5">
        <f>IFERROR(VLOOKUP(A404,[9]cnes_cnv_leiintbr135436200_238_!$A:$E,5,0),0)</f>
        <v>18</v>
      </c>
      <c r="AQ404" s="5">
        <v>4</v>
      </c>
      <c r="AR404" s="5">
        <v>4</v>
      </c>
      <c r="AS404" s="5">
        <v>4</v>
      </c>
      <c r="AT404" s="5">
        <v>6</v>
      </c>
      <c r="AU404" s="5">
        <v>101</v>
      </c>
      <c r="AV404" s="5">
        <v>2</v>
      </c>
      <c r="AW404" s="5">
        <v>3</v>
      </c>
      <c r="AX404" s="5">
        <f t="shared" si="20"/>
        <v>0.92514970059880242</v>
      </c>
      <c r="AY404" s="12">
        <v>259</v>
      </c>
      <c r="AZ404" s="73">
        <v>0.19907407407407407</v>
      </c>
      <c r="BA404" s="12">
        <v>5261</v>
      </c>
      <c r="BB404" s="73">
        <v>0.41997300944669363</v>
      </c>
      <c r="BC404" s="12">
        <v>334</v>
      </c>
      <c r="BD404" s="12">
        <v>1362</v>
      </c>
      <c r="BE404" s="12">
        <v>279</v>
      </c>
      <c r="BF404" s="12">
        <v>0</v>
      </c>
      <c r="BG404" s="12">
        <v>91</v>
      </c>
      <c r="BH404" s="12">
        <v>22</v>
      </c>
      <c r="BI404" s="12">
        <v>260</v>
      </c>
      <c r="BJ404" s="12">
        <v>15</v>
      </c>
      <c r="BK404" s="12">
        <v>8</v>
      </c>
      <c r="BL404" s="12">
        <v>119</v>
      </c>
      <c r="BM404" s="74">
        <v>0.83390909090909093</v>
      </c>
      <c r="BN404" s="72">
        <v>6.8616029822926254</v>
      </c>
      <c r="BO404" s="5">
        <v>1</v>
      </c>
    </row>
    <row r="405" spans="1:67">
      <c r="A405" s="9">
        <v>35052</v>
      </c>
      <c r="B405" s="9" t="s">
        <v>628</v>
      </c>
      <c r="C405" s="9" t="s">
        <v>619</v>
      </c>
      <c r="D405" s="12">
        <v>27913</v>
      </c>
      <c r="E405" s="12">
        <v>2002</v>
      </c>
      <c r="F405" s="12">
        <v>2014</v>
      </c>
      <c r="G405" s="12">
        <v>1785</v>
      </c>
      <c r="H405" s="12">
        <v>1736</v>
      </c>
      <c r="I405" s="12">
        <v>4011</v>
      </c>
      <c r="J405" s="12">
        <v>4084</v>
      </c>
      <c r="K405" s="12">
        <v>3835</v>
      </c>
      <c r="L405" s="12">
        <v>3554</v>
      </c>
      <c r="M405" s="12">
        <v>2547</v>
      </c>
      <c r="N405" s="12">
        <v>1500</v>
      </c>
      <c r="O405" s="12">
        <v>845</v>
      </c>
      <c r="P405" s="12">
        <v>5235</v>
      </c>
      <c r="Q405" s="12">
        <f>VLOOKUP(A405,'[1]RAIS_workers_2025-04-02T13_41_0'!$A:$C,3,0)</f>
        <v>16</v>
      </c>
      <c r="R405" s="12">
        <f>VLOOKUP(A405,'[2]RAIS_workers_2025-04-02T14_01_0'!$A:$C,3,0)</f>
        <v>86</v>
      </c>
      <c r="S405" s="12">
        <f>VLOOKUP(A405,'[3]RAIS_workers_2025-04-02T14_32_3'!$A:$C,3,0)</f>
        <v>1041</v>
      </c>
      <c r="T405" s="70">
        <f>VLOOKUP(A405,[4]consulta3255115!$A:$D,3,0)</f>
        <v>1309.2807706991</v>
      </c>
      <c r="U405" s="76">
        <v>0.52373967086904016</v>
      </c>
      <c r="V405" s="12">
        <v>2560</v>
      </c>
      <c r="W405" s="77">
        <v>0.38228941684665224</v>
      </c>
      <c r="X405" s="12">
        <f>IFERROR(VLOOKUP(A405,[5]cnes_cnv_leiintbr173714187_32_1!$A:$C,3,0),0)</f>
        <v>0</v>
      </c>
      <c r="Y405" s="5">
        <f>IFERROR(VLOOKUP(A405,[6]cnes_cnv_leiintbr174300187_32_1!$A:$C,3,0),0)</f>
        <v>0</v>
      </c>
      <c r="Z405" s="12">
        <f>IFERROR(VLOOKUP(A405,[7]cnes_cnv_leiintbr175117187_32_1!$A:$C,3,0),0)</f>
        <v>0</v>
      </c>
      <c r="AA405" s="18">
        <f>IFERROR(VLOOKUP(A405,[8]cnes_cnv_leiintbr180027187_32_1!$A:$C,3,0),0)</f>
        <v>0</v>
      </c>
      <c r="AB405" s="72">
        <f t="shared" si="18"/>
        <v>0</v>
      </c>
      <c r="AC405" s="12">
        <v>369</v>
      </c>
      <c r="AD405" s="12">
        <v>54</v>
      </c>
      <c r="AE405" s="12">
        <v>25</v>
      </c>
      <c r="AF405" s="12">
        <v>7</v>
      </c>
      <c r="AG405" s="12">
        <v>16</v>
      </c>
      <c r="AH405" s="19">
        <v>2.2426613079060687E-3</v>
      </c>
      <c r="AI405" s="12">
        <v>0</v>
      </c>
      <c r="AJ405" s="12">
        <f t="shared" si="19"/>
        <v>0</v>
      </c>
      <c r="AK405" s="12">
        <v>1</v>
      </c>
      <c r="AL405" s="5">
        <v>0</v>
      </c>
      <c r="AM405" s="5">
        <v>0</v>
      </c>
      <c r="AN405" s="72">
        <v>0</v>
      </c>
      <c r="AO405" s="18">
        <v>0</v>
      </c>
      <c r="AP405" s="5">
        <f>IFERROR(VLOOKUP(A405,[9]cnes_cnv_leiintbr135436200_238_!$A:$E,5,0),0)</f>
        <v>0</v>
      </c>
      <c r="AQ405" s="5">
        <v>0</v>
      </c>
      <c r="AR405" s="5">
        <v>0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 s="5">
        <f t="shared" si="20"/>
        <v>0</v>
      </c>
      <c r="AY405" s="12">
        <v>0</v>
      </c>
      <c r="AZ405" s="73">
        <v>0</v>
      </c>
      <c r="BA405" s="12">
        <v>307</v>
      </c>
      <c r="BB405" s="73">
        <v>0.16287878787878787</v>
      </c>
      <c r="BC405" s="12">
        <v>15</v>
      </c>
      <c r="BD405" s="12">
        <v>53</v>
      </c>
      <c r="BE405" s="12">
        <v>25</v>
      </c>
      <c r="BF405" s="12">
        <v>0</v>
      </c>
      <c r="BG405" s="12">
        <v>0</v>
      </c>
      <c r="BH405" s="12">
        <v>0</v>
      </c>
      <c r="BI405" s="12">
        <v>10</v>
      </c>
      <c r="BJ405" s="12">
        <v>0</v>
      </c>
      <c r="BK405" s="12">
        <v>0</v>
      </c>
      <c r="BL405" s="12">
        <v>7</v>
      </c>
      <c r="BM405" s="74">
        <v>0.82240000000000002</v>
      </c>
      <c r="BN405" s="72">
        <v>5.6526207605344201</v>
      </c>
      <c r="BO405" s="5">
        <v>0</v>
      </c>
    </row>
    <row r="406" spans="1:67">
      <c r="A406" s="9">
        <v>35053</v>
      </c>
      <c r="B406" s="9" t="s">
        <v>664</v>
      </c>
      <c r="C406" s="9" t="s">
        <v>619</v>
      </c>
      <c r="D406" s="12">
        <v>72529</v>
      </c>
      <c r="E406" s="12">
        <v>4492</v>
      </c>
      <c r="F406" s="12">
        <v>4557</v>
      </c>
      <c r="G406" s="12">
        <v>4011</v>
      </c>
      <c r="H406" s="12">
        <v>4062</v>
      </c>
      <c r="I406" s="12">
        <v>10383</v>
      </c>
      <c r="J406" s="12">
        <v>10699</v>
      </c>
      <c r="K406" s="12">
        <v>10464</v>
      </c>
      <c r="L406" s="12">
        <v>10173</v>
      </c>
      <c r="M406" s="12">
        <v>7314</v>
      </c>
      <c r="N406" s="12">
        <v>4204</v>
      </c>
      <c r="O406" s="12">
        <v>2170</v>
      </c>
      <c r="P406" s="12">
        <v>18952</v>
      </c>
      <c r="Q406" s="12">
        <f>VLOOKUP(A406,'[1]RAIS_workers_2025-04-02T13_41_0'!$A:$C,3,0)</f>
        <v>74</v>
      </c>
      <c r="R406" s="12">
        <f>VLOOKUP(A406,'[2]RAIS_workers_2025-04-02T14_01_0'!$A:$C,3,0)</f>
        <v>912</v>
      </c>
      <c r="S406" s="12">
        <f>VLOOKUP(A406,'[3]RAIS_workers_2025-04-02T14_32_3'!$A:$C,3,0)</f>
        <v>5183</v>
      </c>
      <c r="T406" s="70">
        <f>VLOOKUP(A406,[4]consulta3255115!$A:$D,3,0)</f>
        <v>1805.16133766762</v>
      </c>
      <c r="U406" s="76">
        <v>0.43847280282167195</v>
      </c>
      <c r="V406" s="12">
        <v>8004</v>
      </c>
      <c r="W406" s="77">
        <v>-2.9347562454523406E-2</v>
      </c>
      <c r="X406" s="12">
        <f>IFERROR(VLOOKUP(A406,[5]cnes_cnv_leiintbr173714187_32_1!$A:$C,3,0),0)</f>
        <v>0</v>
      </c>
      <c r="Y406" s="5">
        <f>IFERROR(VLOOKUP(A406,[6]cnes_cnv_leiintbr174300187_32_1!$A:$C,3,0),0)</f>
        <v>0</v>
      </c>
      <c r="Z406" s="12">
        <f>IFERROR(VLOOKUP(A406,[7]cnes_cnv_leiintbr175117187_32_1!$A:$C,3,0),0)</f>
        <v>0</v>
      </c>
      <c r="AA406" s="18">
        <f>IFERROR(VLOOKUP(A406,[8]cnes_cnv_leiintbr180027187_32_1!$A:$C,3,0),0)</f>
        <v>0</v>
      </c>
      <c r="AB406" s="72">
        <f t="shared" si="18"/>
        <v>333.5</v>
      </c>
      <c r="AC406" s="12">
        <v>2009</v>
      </c>
      <c r="AD406" s="12">
        <v>535</v>
      </c>
      <c r="AE406" s="12">
        <v>264</v>
      </c>
      <c r="AF406" s="12">
        <v>113</v>
      </c>
      <c r="AG406" s="12">
        <v>74</v>
      </c>
      <c r="AH406" s="19">
        <v>-8.8046419739828963E-4</v>
      </c>
      <c r="AI406" s="12">
        <v>2</v>
      </c>
      <c r="AJ406" s="12">
        <f t="shared" si="19"/>
        <v>12</v>
      </c>
      <c r="AK406" s="12">
        <v>2</v>
      </c>
      <c r="AL406" s="5">
        <v>0</v>
      </c>
      <c r="AM406" s="5">
        <v>24</v>
      </c>
      <c r="AN406" s="72">
        <v>0.36923076923076925</v>
      </c>
      <c r="AO406" s="18">
        <v>0</v>
      </c>
      <c r="AP406" s="5">
        <f>IFERROR(VLOOKUP(A406,[9]cnes_cnv_leiintbr135436200_238_!$A:$E,5,0),0)</f>
        <v>4</v>
      </c>
      <c r="AQ406" s="5">
        <v>0</v>
      </c>
      <c r="AR406" s="5">
        <v>0</v>
      </c>
      <c r="AS406" s="5">
        <v>0</v>
      </c>
      <c r="AT406" s="5">
        <v>0</v>
      </c>
      <c r="AU406" s="5">
        <v>14</v>
      </c>
      <c r="AV406" s="5">
        <v>0</v>
      </c>
      <c r="AW406" s="5">
        <v>0</v>
      </c>
      <c r="AX406" s="5">
        <f t="shared" si="20"/>
        <v>0.61538461538461542</v>
      </c>
      <c r="AY406" s="12">
        <v>3</v>
      </c>
      <c r="AZ406" s="71">
        <v>1</v>
      </c>
      <c r="BA406" s="12">
        <v>634</v>
      </c>
      <c r="BB406" s="73">
        <v>0.23586744639376217</v>
      </c>
      <c r="BC406" s="12">
        <v>39</v>
      </c>
      <c r="BD406" s="12">
        <v>105</v>
      </c>
      <c r="BE406" s="12">
        <v>117</v>
      </c>
      <c r="BF406" s="12">
        <v>0</v>
      </c>
      <c r="BG406" s="12">
        <v>0</v>
      </c>
      <c r="BH406" s="12">
        <v>0</v>
      </c>
      <c r="BI406" s="12">
        <v>18</v>
      </c>
      <c r="BJ406" s="12">
        <v>0</v>
      </c>
      <c r="BK406" s="12">
        <v>0</v>
      </c>
      <c r="BL406" s="12">
        <v>5</v>
      </c>
      <c r="BM406" s="74">
        <v>0.81957142857142862</v>
      </c>
      <c r="BN406" s="72">
        <v>5.111762550384765</v>
      </c>
      <c r="BO406" s="5">
        <v>0</v>
      </c>
    </row>
    <row r="407" spans="1:67">
      <c r="A407" s="9">
        <v>35054</v>
      </c>
      <c r="B407" s="9" t="s">
        <v>638</v>
      </c>
      <c r="C407" s="9" t="s">
        <v>619</v>
      </c>
      <c r="D407" s="12">
        <v>345844</v>
      </c>
      <c r="E407" s="12">
        <v>25586</v>
      </c>
      <c r="F407" s="12">
        <v>25139</v>
      </c>
      <c r="G407" s="12">
        <v>22904</v>
      </c>
      <c r="H407" s="12">
        <v>23336</v>
      </c>
      <c r="I407" s="12">
        <v>53436</v>
      </c>
      <c r="J407" s="12">
        <v>54084</v>
      </c>
      <c r="K407" s="12">
        <v>51191</v>
      </c>
      <c r="L407" s="12">
        <v>40839</v>
      </c>
      <c r="M407" s="12">
        <v>28337</v>
      </c>
      <c r="N407" s="12">
        <v>14692</v>
      </c>
      <c r="O407" s="12">
        <v>6300</v>
      </c>
      <c r="P407" s="12">
        <v>127005</v>
      </c>
      <c r="Q407" s="12">
        <f>VLOOKUP(A407,'[1]RAIS_workers_2025-04-02T13_41_0'!$A:$C,3,0)</f>
        <v>1317</v>
      </c>
      <c r="R407" s="12">
        <f>VLOOKUP(A407,'[2]RAIS_workers_2025-04-02T14_01_0'!$A:$C,3,0)</f>
        <v>7809</v>
      </c>
      <c r="S407" s="12">
        <f>VLOOKUP(A407,'[3]RAIS_workers_2025-04-02T14_32_3'!$A:$C,3,0)</f>
        <v>32489</v>
      </c>
      <c r="T407" s="70">
        <f>VLOOKUP(A407,[4]consulta3255115!$A:$D,3,0)</f>
        <v>1964.1345735749801</v>
      </c>
      <c r="U407" s="76">
        <v>0.47184588467910837</v>
      </c>
      <c r="V407" s="12">
        <v>53822</v>
      </c>
      <c r="W407" s="77">
        <v>1.7775424530085852E-2</v>
      </c>
      <c r="X407" s="12">
        <f>IFERROR(VLOOKUP(A407,[5]cnes_cnv_leiintbr173714187_32_1!$A:$C,3,0),0)</f>
        <v>0</v>
      </c>
      <c r="Y407" s="5">
        <f>IFERROR(VLOOKUP(A407,[6]cnes_cnv_leiintbr174300187_32_1!$A:$C,3,0),0)</f>
        <v>0</v>
      </c>
      <c r="Z407" s="12">
        <f>IFERROR(VLOOKUP(A407,[7]cnes_cnv_leiintbr175117187_32_1!$A:$C,3,0),0)</f>
        <v>0</v>
      </c>
      <c r="AA407" s="18">
        <f>IFERROR(VLOOKUP(A407,[8]cnes_cnv_leiintbr180027187_32_1!$A:$C,3,0),0)</f>
        <v>0</v>
      </c>
      <c r="AB407" s="72">
        <f t="shared" si="18"/>
        <v>737.28767123287673</v>
      </c>
      <c r="AC407" s="12">
        <v>11759</v>
      </c>
      <c r="AD407" s="12">
        <v>3890</v>
      </c>
      <c r="AE407" s="12">
        <v>2441</v>
      </c>
      <c r="AF407" s="12">
        <v>1478</v>
      </c>
      <c r="AG407" s="12">
        <v>1317</v>
      </c>
      <c r="AH407" s="19">
        <v>1.64518831700462E-2</v>
      </c>
      <c r="AI407" s="12">
        <v>8</v>
      </c>
      <c r="AJ407" s="12">
        <f t="shared" si="19"/>
        <v>9.125</v>
      </c>
      <c r="AK407" s="12">
        <v>135</v>
      </c>
      <c r="AL407" s="5">
        <v>3</v>
      </c>
      <c r="AM407" s="5">
        <v>73</v>
      </c>
      <c r="AN407" s="72">
        <v>0.13493530499075784</v>
      </c>
      <c r="AO407" s="18">
        <v>0</v>
      </c>
      <c r="AP407" s="5">
        <f>IFERROR(VLOOKUP(A407,[9]cnes_cnv_leiintbr135436200_238_!$A:$E,5,0),0)</f>
        <v>12</v>
      </c>
      <c r="AQ407" s="5">
        <v>0</v>
      </c>
      <c r="AR407" s="5">
        <v>0</v>
      </c>
      <c r="AS407" s="5">
        <v>0</v>
      </c>
      <c r="AT407" s="5">
        <v>0</v>
      </c>
      <c r="AU407" s="5">
        <v>25</v>
      </c>
      <c r="AV407" s="5">
        <v>0</v>
      </c>
      <c r="AW407" s="5">
        <v>0</v>
      </c>
      <c r="AX407" s="5">
        <f t="shared" si="20"/>
        <v>0.21661721068249259</v>
      </c>
      <c r="AY407" s="12">
        <v>74</v>
      </c>
      <c r="AZ407" s="71">
        <v>1</v>
      </c>
      <c r="BA407" s="12">
        <v>5869</v>
      </c>
      <c r="BB407" s="73">
        <v>1</v>
      </c>
      <c r="BC407" s="12">
        <v>337</v>
      </c>
      <c r="BD407" s="12">
        <v>1738</v>
      </c>
      <c r="BE407" s="12">
        <v>621</v>
      </c>
      <c r="BF407" s="12">
        <v>0</v>
      </c>
      <c r="BG407" s="12">
        <v>102</v>
      </c>
      <c r="BH407" s="12">
        <v>12</v>
      </c>
      <c r="BI407" s="12">
        <v>205</v>
      </c>
      <c r="BJ407" s="12">
        <v>13</v>
      </c>
      <c r="BK407" s="12">
        <v>4</v>
      </c>
      <c r="BL407" s="12">
        <v>95</v>
      </c>
      <c r="BM407" s="74">
        <v>0.85099999999999998</v>
      </c>
      <c r="BN407" s="72">
        <v>7.6874406833280426</v>
      </c>
      <c r="BO407" s="5">
        <v>1</v>
      </c>
    </row>
    <row r="408" spans="1:67">
      <c r="A408" s="9">
        <v>35055</v>
      </c>
      <c r="B408" s="9" t="s">
        <v>669</v>
      </c>
      <c r="C408" s="9" t="s">
        <v>619</v>
      </c>
      <c r="D408" s="12">
        <v>251890</v>
      </c>
      <c r="E408" s="12">
        <v>19300</v>
      </c>
      <c r="F408" s="12">
        <v>19012</v>
      </c>
      <c r="G408" s="12">
        <v>15839</v>
      </c>
      <c r="H408" s="12">
        <v>14955</v>
      </c>
      <c r="I408" s="12">
        <v>36061</v>
      </c>
      <c r="J408" s="12">
        <v>35154</v>
      </c>
      <c r="K408" s="12">
        <v>35400</v>
      </c>
      <c r="L408" s="12">
        <v>31300</v>
      </c>
      <c r="M408" s="12">
        <v>23770</v>
      </c>
      <c r="N408" s="12">
        <v>13957</v>
      </c>
      <c r="O408" s="12">
        <v>7142</v>
      </c>
      <c r="P408" s="12">
        <v>68397</v>
      </c>
      <c r="Q408" s="12">
        <f>VLOOKUP(A408,'[1]RAIS_workers_2025-04-02T13_41_0'!$A:$C,3,0)</f>
        <v>614</v>
      </c>
      <c r="R408" s="12">
        <f>VLOOKUP(A408,'[2]RAIS_workers_2025-04-02T14_01_0'!$A:$C,3,0)</f>
        <v>2659</v>
      </c>
      <c r="S408" s="12">
        <f>VLOOKUP(A408,'[3]RAIS_workers_2025-04-02T14_32_3'!$A:$C,3,0)</f>
        <v>14106</v>
      </c>
      <c r="T408" s="70">
        <f>VLOOKUP(A408,[4]consulta3255115!$A:$D,3,0)</f>
        <v>1697.4461120436299</v>
      </c>
      <c r="U408" s="76">
        <v>0.50395503033954481</v>
      </c>
      <c r="V408" s="12">
        <v>23680</v>
      </c>
      <c r="W408" s="77">
        <v>-1.2386870751136507E-2</v>
      </c>
      <c r="X408" s="12">
        <f>IFERROR(VLOOKUP(A408,[5]cnes_cnv_leiintbr173714187_32_1!$A:$C,3,0),0)</f>
        <v>0</v>
      </c>
      <c r="Y408" s="5">
        <f>IFERROR(VLOOKUP(A408,[6]cnes_cnv_leiintbr174300187_32_1!$A:$C,3,0),0)</f>
        <v>18</v>
      </c>
      <c r="Z408" s="12">
        <f>IFERROR(VLOOKUP(A408,[7]cnes_cnv_leiintbr175117187_32_1!$A:$C,3,0),0)</f>
        <v>0</v>
      </c>
      <c r="AA408" s="18">
        <f>IFERROR(VLOOKUP(A408,[8]cnes_cnv_leiintbr180027187_32_1!$A:$C,3,0),0)</f>
        <v>0</v>
      </c>
      <c r="AB408" s="72">
        <f t="shared" si="18"/>
        <v>483.26530612244898</v>
      </c>
      <c r="AC408" s="12">
        <v>5191</v>
      </c>
      <c r="AD408" s="12">
        <v>1525</v>
      </c>
      <c r="AE408" s="12">
        <v>723</v>
      </c>
      <c r="AF408" s="12">
        <v>411</v>
      </c>
      <c r="AG408" s="12">
        <v>614</v>
      </c>
      <c r="AH408" s="19">
        <v>-5.0157377063597686E-4</v>
      </c>
      <c r="AI408" s="12">
        <v>2</v>
      </c>
      <c r="AJ408" s="12">
        <f t="shared" si="19"/>
        <v>24.5</v>
      </c>
      <c r="AK408" s="12">
        <v>108</v>
      </c>
      <c r="AL408" s="5">
        <v>0</v>
      </c>
      <c r="AM408" s="5">
        <v>49</v>
      </c>
      <c r="AN408" s="72">
        <v>0.12760416666666666</v>
      </c>
      <c r="AO408" s="18">
        <v>0</v>
      </c>
      <c r="AP408" s="5">
        <f>IFERROR(VLOOKUP(A408,[9]cnes_cnv_leiintbr135436200_238_!$A:$E,5,0),0)</f>
        <v>14</v>
      </c>
      <c r="AQ408" s="5">
        <v>0</v>
      </c>
      <c r="AR408" s="5">
        <v>0</v>
      </c>
      <c r="AS408" s="5">
        <v>0</v>
      </c>
      <c r="AT408" s="5">
        <v>0</v>
      </c>
      <c r="AU408" s="5">
        <v>18</v>
      </c>
      <c r="AV408" s="5">
        <v>0</v>
      </c>
      <c r="AW408" s="5">
        <v>0</v>
      </c>
      <c r="AX408" s="5">
        <f t="shared" si="20"/>
        <v>0.15857605177993528</v>
      </c>
      <c r="AY408" s="12">
        <v>91</v>
      </c>
      <c r="AZ408" s="73">
        <v>0.19736842105263158</v>
      </c>
      <c r="BA408" s="12">
        <v>4088</v>
      </c>
      <c r="BB408" s="73">
        <v>1</v>
      </c>
      <c r="BC408" s="12">
        <v>309</v>
      </c>
      <c r="BD408" s="12">
        <v>888</v>
      </c>
      <c r="BE408" s="12">
        <v>665</v>
      </c>
      <c r="BF408" s="12">
        <v>0</v>
      </c>
      <c r="BG408" s="12">
        <v>34</v>
      </c>
      <c r="BH408" s="12">
        <v>7</v>
      </c>
      <c r="BI408" s="12">
        <v>70</v>
      </c>
      <c r="BJ408" s="12">
        <v>7</v>
      </c>
      <c r="BK408" s="12">
        <v>2</v>
      </c>
      <c r="BL408" s="12">
        <v>62</v>
      </c>
      <c r="BM408" s="74">
        <v>0.83291666666666675</v>
      </c>
      <c r="BN408" s="72">
        <v>8.9492042729452965</v>
      </c>
      <c r="BO408" s="5">
        <v>5</v>
      </c>
    </row>
    <row r="409" spans="1:67">
      <c r="A409" s="9">
        <v>35056</v>
      </c>
      <c r="B409" s="9" t="s">
        <v>646</v>
      </c>
      <c r="C409" s="9" t="s">
        <v>619</v>
      </c>
      <c r="D409" s="12">
        <v>261876</v>
      </c>
      <c r="E409" s="12">
        <v>19889</v>
      </c>
      <c r="F409" s="12">
        <v>19632</v>
      </c>
      <c r="G409" s="12">
        <v>16857</v>
      </c>
      <c r="H409" s="12">
        <v>15492</v>
      </c>
      <c r="I409" s="12">
        <v>35144</v>
      </c>
      <c r="J409" s="12">
        <v>34298</v>
      </c>
      <c r="K409" s="12">
        <v>35241</v>
      </c>
      <c r="L409" s="12">
        <v>33649</v>
      </c>
      <c r="M409" s="12">
        <v>27732</v>
      </c>
      <c r="N409" s="12">
        <v>16389</v>
      </c>
      <c r="O409" s="12">
        <v>7553</v>
      </c>
      <c r="P409" s="12">
        <v>53582</v>
      </c>
      <c r="Q409" s="12">
        <f>VLOOKUP(A409,'[1]RAIS_workers_2025-04-02T13_41_0'!$A:$C,3,0)</f>
        <v>632</v>
      </c>
      <c r="R409" s="12">
        <f>VLOOKUP(A409,'[2]RAIS_workers_2025-04-02T14_01_0'!$A:$C,3,0)</f>
        <v>2525</v>
      </c>
      <c r="S409" s="12">
        <f>VLOOKUP(A409,'[3]RAIS_workers_2025-04-02T14_32_3'!$A:$C,3,0)</f>
        <v>11931</v>
      </c>
      <c r="T409" s="70">
        <f>VLOOKUP(A409,[4]consulta3255115!$A:$D,3,0)</f>
        <v>1725.1694044696701</v>
      </c>
      <c r="U409" s="76">
        <v>0.36636009953855619</v>
      </c>
      <c r="V409" s="12">
        <v>36674</v>
      </c>
      <c r="W409" s="77">
        <v>3.337710658787481E-3</v>
      </c>
      <c r="X409" s="12">
        <f>IFERROR(VLOOKUP(A409,[5]cnes_cnv_leiintbr173714187_32_1!$A:$C,3,0),0)</f>
        <v>0</v>
      </c>
      <c r="Y409" s="5">
        <f>IFERROR(VLOOKUP(A409,[6]cnes_cnv_leiintbr174300187_32_1!$A:$C,3,0),0)</f>
        <v>0</v>
      </c>
      <c r="Z409" s="12">
        <f>IFERROR(VLOOKUP(A409,[7]cnes_cnv_leiintbr175117187_32_1!$A:$C,3,0),0)</f>
        <v>0</v>
      </c>
      <c r="AA409" s="18">
        <f>IFERROR(VLOOKUP(A409,[8]cnes_cnv_leiintbr180027187_32_1!$A:$C,3,0),0)</f>
        <v>0</v>
      </c>
      <c r="AB409" s="72">
        <f t="shared" si="18"/>
        <v>5239.1428571428569</v>
      </c>
      <c r="AC409" s="12">
        <v>4769</v>
      </c>
      <c r="AD409" s="12">
        <v>1419</v>
      </c>
      <c r="AE409" s="12">
        <v>666</v>
      </c>
      <c r="AF409" s="12">
        <v>440</v>
      </c>
      <c r="AG409" s="12">
        <v>632</v>
      </c>
      <c r="AH409" s="19">
        <v>1.4055467856336268E-2</v>
      </c>
      <c r="AI409" s="12">
        <v>3</v>
      </c>
      <c r="AJ409" s="12">
        <f t="shared" si="19"/>
        <v>2.3333333333333335</v>
      </c>
      <c r="AK409" s="12">
        <v>52</v>
      </c>
      <c r="AL409" s="5">
        <v>2</v>
      </c>
      <c r="AM409" s="5">
        <v>7</v>
      </c>
      <c r="AN409" s="72">
        <v>3.5353535353535352E-2</v>
      </c>
      <c r="AO409" s="18">
        <v>0</v>
      </c>
      <c r="AP409" s="5">
        <f>IFERROR(VLOOKUP(A409,[9]cnes_cnv_leiintbr135436200_238_!$A:$E,5,0),0)</f>
        <v>0</v>
      </c>
      <c r="AQ409" s="5">
        <v>0</v>
      </c>
      <c r="AR409" s="5">
        <v>0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 s="5">
        <f t="shared" si="20"/>
        <v>3.825136612021858E-2</v>
      </c>
      <c r="AY409" s="12">
        <v>38</v>
      </c>
      <c r="AZ409" s="73">
        <v>-4.340277777777778E-3</v>
      </c>
      <c r="BA409" s="12">
        <v>2803</v>
      </c>
      <c r="BB409" s="73">
        <v>0.48463983050847459</v>
      </c>
      <c r="BC409" s="12">
        <v>183</v>
      </c>
      <c r="BD409" s="12">
        <v>533</v>
      </c>
      <c r="BE409" s="12">
        <v>355</v>
      </c>
      <c r="BF409" s="12">
        <v>0</v>
      </c>
      <c r="BG409" s="12">
        <v>10</v>
      </c>
      <c r="BH409" s="12">
        <v>10</v>
      </c>
      <c r="BI409" s="12">
        <v>93</v>
      </c>
      <c r="BJ409" s="12">
        <v>7</v>
      </c>
      <c r="BK409" s="12">
        <v>0</v>
      </c>
      <c r="BL409" s="12">
        <v>50</v>
      </c>
      <c r="BM409" s="74">
        <v>0.83599999999999997</v>
      </c>
      <c r="BN409" s="72">
        <v>11.944295661489029</v>
      </c>
      <c r="BO409" s="5">
        <v>1</v>
      </c>
    </row>
    <row r="410" spans="1:67">
      <c r="A410" s="9">
        <v>35057</v>
      </c>
      <c r="B410" s="9" t="s">
        <v>662</v>
      </c>
      <c r="C410" s="9" t="s">
        <v>619</v>
      </c>
      <c r="D410" s="12">
        <v>2001932</v>
      </c>
      <c r="E410" s="12">
        <v>147579</v>
      </c>
      <c r="F410" s="12">
        <v>146670</v>
      </c>
      <c r="G410" s="12">
        <v>139290</v>
      </c>
      <c r="H410" s="12">
        <v>144628</v>
      </c>
      <c r="I410" s="12">
        <v>318108</v>
      </c>
      <c r="J410" s="12">
        <v>333396</v>
      </c>
      <c r="K410" s="12">
        <v>290310</v>
      </c>
      <c r="L410" s="12">
        <v>223268</v>
      </c>
      <c r="M410" s="12">
        <v>153988</v>
      </c>
      <c r="N410" s="12">
        <v>75230</v>
      </c>
      <c r="O410" s="12">
        <v>29465</v>
      </c>
      <c r="P410" s="12">
        <v>1272882</v>
      </c>
      <c r="Q410" s="12">
        <f>VLOOKUP(A410,'[1]RAIS_workers_2025-04-02T13_41_0'!$A:$C,3,0)</f>
        <v>37882</v>
      </c>
      <c r="R410" s="12">
        <f>VLOOKUP(A410,'[2]RAIS_workers_2025-04-02T14_01_0'!$A:$C,3,0)</f>
        <v>143134</v>
      </c>
      <c r="S410" s="12">
        <f>VLOOKUP(A410,'[3]RAIS_workers_2025-04-02T14_32_3'!$A:$C,3,0)</f>
        <v>312970</v>
      </c>
      <c r="T410" s="70">
        <f>VLOOKUP(A410,[4]consulta3255115!$A:$D,3,0)</f>
        <v>2851.2667174110102</v>
      </c>
      <c r="U410" s="76">
        <v>0.5854115150155802</v>
      </c>
      <c r="V410" s="12">
        <v>874946</v>
      </c>
      <c r="W410" s="77">
        <v>2.500943066876914E-2</v>
      </c>
      <c r="X410" s="12">
        <f>IFERROR(VLOOKUP(A410,[5]cnes_cnv_leiintbr173714187_32_1!$A:$C,3,0),0)</f>
        <v>2</v>
      </c>
      <c r="Y410" s="5">
        <f>IFERROR(VLOOKUP(A410,[6]cnes_cnv_leiintbr174300187_32_1!$A:$C,3,0),0)</f>
        <v>22</v>
      </c>
      <c r="Z410" s="12">
        <f>IFERROR(VLOOKUP(A410,[7]cnes_cnv_leiintbr175117187_32_1!$A:$C,3,0),0)</f>
        <v>13</v>
      </c>
      <c r="AA410" s="18">
        <f>IFERROR(VLOOKUP(A410,[8]cnes_cnv_leiintbr180027187_32_1!$A:$C,3,0),0)</f>
        <v>0</v>
      </c>
      <c r="AB410" s="72">
        <f t="shared" si="18"/>
        <v>1172.8498659517427</v>
      </c>
      <c r="AC410" s="12">
        <v>137291</v>
      </c>
      <c r="AD410" s="12">
        <v>59219</v>
      </c>
      <c r="AE410" s="12">
        <v>47705</v>
      </c>
      <c r="AF410" s="12">
        <v>36210</v>
      </c>
      <c r="AG410" s="12">
        <v>37882</v>
      </c>
      <c r="AH410" s="19">
        <v>8.2793624997692383E-3</v>
      </c>
      <c r="AI410" s="12">
        <v>19</v>
      </c>
      <c r="AJ410" s="12">
        <f t="shared" si="19"/>
        <v>39.263157894736842</v>
      </c>
      <c r="AK410" s="12">
        <v>1319</v>
      </c>
      <c r="AL410" s="5">
        <v>21</v>
      </c>
      <c r="AM410" s="5">
        <v>746</v>
      </c>
      <c r="AN410" s="72">
        <v>0.30800990916597853</v>
      </c>
      <c r="AO410" s="18">
        <v>13</v>
      </c>
      <c r="AP410" s="5">
        <f>IFERROR(VLOOKUP(A410,[9]cnes_cnv_leiintbr135436200_238_!$A:$E,5,0),0)</f>
        <v>108</v>
      </c>
      <c r="AQ410" s="5">
        <v>6</v>
      </c>
      <c r="AR410" s="5">
        <v>0</v>
      </c>
      <c r="AS410" s="5">
        <v>24</v>
      </c>
      <c r="AT410" s="5">
        <v>20</v>
      </c>
      <c r="AU410" s="5">
        <v>170</v>
      </c>
      <c r="AV410" s="5">
        <v>7</v>
      </c>
      <c r="AW410" s="5">
        <v>2</v>
      </c>
      <c r="AX410" s="5">
        <f t="shared" si="20"/>
        <v>0.28814213982232523</v>
      </c>
      <c r="AY410" s="12">
        <v>6151</v>
      </c>
      <c r="AZ410" s="73">
        <v>9.2539964476021308E-2</v>
      </c>
      <c r="BA410" s="12">
        <v>26526</v>
      </c>
      <c r="BB410" s="73">
        <v>0.49847474861597557</v>
      </c>
      <c r="BC410" s="12">
        <v>2589</v>
      </c>
      <c r="BD410" s="12">
        <v>6987</v>
      </c>
      <c r="BE410" s="12">
        <v>2500</v>
      </c>
      <c r="BF410" s="12">
        <v>126</v>
      </c>
      <c r="BG410" s="12">
        <v>192</v>
      </c>
      <c r="BH410" s="12">
        <v>51</v>
      </c>
      <c r="BI410" s="12">
        <v>1058</v>
      </c>
      <c r="BJ410" s="12">
        <v>48</v>
      </c>
      <c r="BK410" s="12">
        <v>20</v>
      </c>
      <c r="BL410" s="12">
        <v>434</v>
      </c>
      <c r="BM410" s="74">
        <v>0.83912500000000012</v>
      </c>
      <c r="BN410" s="72">
        <v>7.5284318436649302</v>
      </c>
      <c r="BO410" s="5">
        <v>0</v>
      </c>
    </row>
    <row r="411" spans="1:67">
      <c r="A411" s="9">
        <v>35058</v>
      </c>
      <c r="B411" s="9" t="s">
        <v>643</v>
      </c>
      <c r="C411" s="9" t="s">
        <v>619</v>
      </c>
      <c r="D411" s="12">
        <v>545499</v>
      </c>
      <c r="E411" s="12">
        <v>41729</v>
      </c>
      <c r="F411" s="12">
        <v>41502</v>
      </c>
      <c r="G411" s="12">
        <v>38445</v>
      </c>
      <c r="H411" s="12">
        <v>39684</v>
      </c>
      <c r="I411" s="12">
        <v>90453</v>
      </c>
      <c r="J411" s="12">
        <v>92409</v>
      </c>
      <c r="K411" s="12">
        <v>77968</v>
      </c>
      <c r="L411" s="12">
        <v>59365</v>
      </c>
      <c r="M411" s="12">
        <v>39879</v>
      </c>
      <c r="N411" s="12">
        <v>17829</v>
      </c>
      <c r="O411" s="12">
        <v>6236</v>
      </c>
      <c r="P411" s="12">
        <v>101252</v>
      </c>
      <c r="Q411" s="12">
        <f>VLOOKUP(A411,'[1]RAIS_workers_2025-04-02T13_41_0'!$A:$C,3,0)</f>
        <v>1000</v>
      </c>
      <c r="R411" s="12">
        <f>VLOOKUP(A411,'[2]RAIS_workers_2025-04-02T14_01_0'!$A:$C,3,0)</f>
        <v>5929</v>
      </c>
      <c r="S411" s="12">
        <f>VLOOKUP(A411,'[3]RAIS_workers_2025-04-02T14_32_3'!$A:$C,3,0)</f>
        <v>29733</v>
      </c>
      <c r="T411" s="70">
        <f>VLOOKUP(A411,[4]consulta3255115!$A:$D,3,0)</f>
        <v>2092.41759876276</v>
      </c>
      <c r="U411" s="76">
        <v>0.42422341234022137</v>
      </c>
      <c r="V411" s="12">
        <v>146385</v>
      </c>
      <c r="W411" s="77">
        <v>8.5845473696703561E-2</v>
      </c>
      <c r="X411" s="12">
        <f>IFERROR(VLOOKUP(A411,[5]cnes_cnv_leiintbr173714187_32_1!$A:$C,3,0),0)</f>
        <v>5</v>
      </c>
      <c r="Y411" s="5">
        <f>IFERROR(VLOOKUP(A411,[6]cnes_cnv_leiintbr174300187_32_1!$A:$C,3,0),0)</f>
        <v>14</v>
      </c>
      <c r="Z411" s="12">
        <f>IFERROR(VLOOKUP(A411,[7]cnes_cnv_leiintbr175117187_32_1!$A:$C,3,0),0)</f>
        <v>8</v>
      </c>
      <c r="AA411" s="18">
        <f>IFERROR(VLOOKUP(A411,[8]cnes_cnv_leiintbr180027187_32_1!$A:$C,3,0),0)</f>
        <v>0</v>
      </c>
      <c r="AB411" s="72">
        <f t="shared" si="18"/>
        <v>1407.5480769230769</v>
      </c>
      <c r="AC411" s="12">
        <v>11635</v>
      </c>
      <c r="AD411" s="12">
        <v>3409</v>
      </c>
      <c r="AE411" s="12">
        <v>1568</v>
      </c>
      <c r="AF411" s="12">
        <v>952</v>
      </c>
      <c r="AG411" s="12">
        <v>1000</v>
      </c>
      <c r="AH411" s="19">
        <v>1.4522919308044946E-2</v>
      </c>
      <c r="AI411" s="12">
        <v>6</v>
      </c>
      <c r="AJ411" s="12">
        <f t="shared" si="19"/>
        <v>17.333333333333332</v>
      </c>
      <c r="AK411" s="12">
        <v>58</v>
      </c>
      <c r="AL411" s="5">
        <v>0</v>
      </c>
      <c r="AM411" s="5">
        <v>104</v>
      </c>
      <c r="AN411" s="72">
        <v>0.13506493506493505</v>
      </c>
      <c r="AO411" s="18">
        <v>8</v>
      </c>
      <c r="AP411" s="5">
        <f>IFERROR(VLOOKUP(A411,[9]cnes_cnv_leiintbr135436200_238_!$A:$E,5,0),0)</f>
        <v>7</v>
      </c>
      <c r="AQ411" s="5">
        <v>0</v>
      </c>
      <c r="AR411" s="5">
        <v>0</v>
      </c>
      <c r="AS411" s="5">
        <v>7</v>
      </c>
      <c r="AT411" s="5">
        <v>2</v>
      </c>
      <c r="AU411" s="5">
        <v>32</v>
      </c>
      <c r="AV411" s="5">
        <v>0</v>
      </c>
      <c r="AW411" s="5">
        <v>5</v>
      </c>
      <c r="AX411" s="5">
        <f t="shared" si="20"/>
        <v>0.34899328859060402</v>
      </c>
      <c r="AY411" s="12">
        <v>47</v>
      </c>
      <c r="AZ411" s="71">
        <v>1</v>
      </c>
      <c r="BA411" s="12">
        <v>5497</v>
      </c>
      <c r="BB411" s="73">
        <v>1</v>
      </c>
      <c r="BC411" s="12">
        <v>298</v>
      </c>
      <c r="BD411" s="12">
        <v>1360</v>
      </c>
      <c r="BE411" s="12">
        <v>1348</v>
      </c>
      <c r="BF411" s="12">
        <v>0</v>
      </c>
      <c r="BG411" s="12">
        <v>0</v>
      </c>
      <c r="BH411" s="12">
        <v>19</v>
      </c>
      <c r="BI411" s="12">
        <v>104</v>
      </c>
      <c r="BJ411" s="12">
        <v>6</v>
      </c>
      <c r="BK411" s="12">
        <v>5</v>
      </c>
      <c r="BL411" s="12">
        <v>65</v>
      </c>
      <c r="BM411" s="74">
        <v>0.85224999999999995</v>
      </c>
      <c r="BN411" s="72">
        <v>8.8094478135971848</v>
      </c>
      <c r="BO411" s="5">
        <v>0</v>
      </c>
    </row>
    <row r="412" spans="1:67">
      <c r="A412" s="9">
        <v>35059</v>
      </c>
      <c r="B412" s="9" t="s">
        <v>645</v>
      </c>
      <c r="C412" s="9" t="s">
        <v>619</v>
      </c>
      <c r="D412" s="12">
        <v>1555676</v>
      </c>
      <c r="E412" s="12">
        <v>114696</v>
      </c>
      <c r="F412" s="12">
        <v>114132</v>
      </c>
      <c r="G412" s="12">
        <v>107875</v>
      </c>
      <c r="H412" s="12">
        <v>114425</v>
      </c>
      <c r="I412" s="12">
        <v>252781</v>
      </c>
      <c r="J412" s="12">
        <v>251923</v>
      </c>
      <c r="K412" s="12">
        <v>223118</v>
      </c>
      <c r="L412" s="12">
        <v>176844</v>
      </c>
      <c r="M412" s="12">
        <v>118861</v>
      </c>
      <c r="N412" s="12">
        <v>57693</v>
      </c>
      <c r="O412" s="12">
        <v>23328</v>
      </c>
      <c r="P412" s="12">
        <v>620423</v>
      </c>
      <c r="Q412" s="12">
        <f>VLOOKUP(A412,'[1]RAIS_workers_2025-04-02T13_41_0'!$A:$C,3,0)</f>
        <v>13261</v>
      </c>
      <c r="R412" s="12">
        <f>VLOOKUP(A412,'[2]RAIS_workers_2025-04-02T14_01_0'!$A:$C,3,0)</f>
        <v>46925</v>
      </c>
      <c r="S412" s="12">
        <f>VLOOKUP(A412,'[3]RAIS_workers_2025-04-02T14_32_3'!$A:$C,3,0)</f>
        <v>176531</v>
      </c>
      <c r="T412" s="70">
        <f>VLOOKUP(A412,[4]consulta3255115!$A:$D,3,0)</f>
        <v>2463.4066569148299</v>
      </c>
      <c r="U412" s="76">
        <v>0.49690830993044272</v>
      </c>
      <c r="V412" s="12">
        <v>676343</v>
      </c>
      <c r="W412" s="77">
        <v>3.1905723104338979E-2</v>
      </c>
      <c r="X412" s="12">
        <f>IFERROR(VLOOKUP(A412,[5]cnes_cnv_leiintbr173714187_32_1!$A:$C,3,0),0)</f>
        <v>12</v>
      </c>
      <c r="Y412" s="5">
        <f>IFERROR(VLOOKUP(A412,[6]cnes_cnv_leiintbr174300187_32_1!$A:$C,3,0),0)</f>
        <v>13</v>
      </c>
      <c r="Z412" s="12">
        <f>IFERROR(VLOOKUP(A412,[7]cnes_cnv_leiintbr175117187_32_1!$A:$C,3,0),0)</f>
        <v>3</v>
      </c>
      <c r="AA412" s="18">
        <f>IFERROR(VLOOKUP(A412,[8]cnes_cnv_leiintbr180027187_32_1!$A:$C,3,0),0)</f>
        <v>1</v>
      </c>
      <c r="AB412" s="72">
        <f t="shared" si="18"/>
        <v>1123.4933554817276</v>
      </c>
      <c r="AC412" s="12">
        <v>66502</v>
      </c>
      <c r="AD412" s="12">
        <v>22843</v>
      </c>
      <c r="AE412" s="12">
        <v>14739</v>
      </c>
      <c r="AF412" s="12">
        <v>9343</v>
      </c>
      <c r="AG412" s="12">
        <v>13261</v>
      </c>
      <c r="AH412" s="19">
        <v>1.0577964498190484E-2</v>
      </c>
      <c r="AI412" s="12">
        <v>15</v>
      </c>
      <c r="AJ412" s="12">
        <f t="shared" si="19"/>
        <v>40.133333333333333</v>
      </c>
      <c r="AK412" s="12">
        <v>414</v>
      </c>
      <c r="AL412" s="5">
        <v>0</v>
      </c>
      <c r="AM412" s="5">
        <v>602</v>
      </c>
      <c r="AN412" s="72">
        <v>0.28396226415094339</v>
      </c>
      <c r="AO412" s="18">
        <v>3</v>
      </c>
      <c r="AP412" s="5">
        <f>IFERROR(VLOOKUP(A412,[9]cnes_cnv_leiintbr135436200_238_!$A:$E,5,0),0)</f>
        <v>162</v>
      </c>
      <c r="AQ412" s="5">
        <v>6</v>
      </c>
      <c r="AR412" s="5">
        <v>1</v>
      </c>
      <c r="AS412" s="5">
        <v>8</v>
      </c>
      <c r="AT412" s="5">
        <v>19</v>
      </c>
      <c r="AU412" s="5">
        <v>179</v>
      </c>
      <c r="AV412" s="5">
        <v>4</v>
      </c>
      <c r="AW412" s="5">
        <v>12</v>
      </c>
      <c r="AX412" s="5">
        <f t="shared" si="20"/>
        <v>0.42454160789844853</v>
      </c>
      <c r="AY412" s="12">
        <v>1823</v>
      </c>
      <c r="AZ412" s="71">
        <v>1</v>
      </c>
      <c r="BA412" s="12">
        <v>15384</v>
      </c>
      <c r="BB412" s="73">
        <v>0.13051146384479717</v>
      </c>
      <c r="BC412" s="12">
        <v>1418</v>
      </c>
      <c r="BD412" s="12">
        <v>4072</v>
      </c>
      <c r="BE412" s="12">
        <v>6833</v>
      </c>
      <c r="BF412" s="12">
        <v>147</v>
      </c>
      <c r="BG412" s="12">
        <v>231</v>
      </c>
      <c r="BH412" s="12">
        <v>30</v>
      </c>
      <c r="BI412" s="12">
        <v>383</v>
      </c>
      <c r="BJ412" s="12">
        <v>31</v>
      </c>
      <c r="BK412" s="12">
        <v>18</v>
      </c>
      <c r="BL412" s="12">
        <v>190</v>
      </c>
      <c r="BM412" s="74">
        <v>0.84366666666666668</v>
      </c>
      <c r="BN412" s="72">
        <v>7.1096064325010335</v>
      </c>
      <c r="BO412" s="5">
        <v>1</v>
      </c>
    </row>
    <row r="413" spans="1:67">
      <c r="A413" s="9">
        <v>35060</v>
      </c>
      <c r="B413" s="9" t="s">
        <v>647</v>
      </c>
      <c r="C413" s="9" t="s">
        <v>619</v>
      </c>
      <c r="D413" s="12">
        <v>1186936</v>
      </c>
      <c r="E413" s="12">
        <v>89600</v>
      </c>
      <c r="F413" s="12">
        <v>89665</v>
      </c>
      <c r="G413" s="12">
        <v>83822</v>
      </c>
      <c r="H413" s="12">
        <v>85370</v>
      </c>
      <c r="I413" s="12">
        <v>191737</v>
      </c>
      <c r="J413" s="12">
        <v>197553</v>
      </c>
      <c r="K413" s="12">
        <v>172549</v>
      </c>
      <c r="L413" s="12">
        <v>130601</v>
      </c>
      <c r="M413" s="12">
        <v>88065</v>
      </c>
      <c r="N413" s="12">
        <v>42196</v>
      </c>
      <c r="O413" s="12">
        <v>15778</v>
      </c>
      <c r="P413" s="12">
        <v>400962</v>
      </c>
      <c r="Q413" s="12">
        <f>VLOOKUP(A413,'[1]RAIS_workers_2025-04-02T13_41_0'!$A:$C,3,0)</f>
        <v>6559</v>
      </c>
      <c r="R413" s="12">
        <f>VLOOKUP(A413,'[2]RAIS_workers_2025-04-02T14_01_0'!$A:$C,3,0)</f>
        <v>26857</v>
      </c>
      <c r="S413" s="12">
        <f>VLOOKUP(A413,'[3]RAIS_workers_2025-04-02T14_32_3'!$A:$C,3,0)</f>
        <v>99923</v>
      </c>
      <c r="T413" s="70">
        <f>VLOOKUP(A413,[4]consulta3255115!$A:$D,3,0)</f>
        <v>2251.2141499765298</v>
      </c>
      <c r="U413" s="76">
        <v>0.52084776883226092</v>
      </c>
      <c r="V413" s="12">
        <v>339258</v>
      </c>
      <c r="W413" s="77">
        <v>2.2486640928037323E-2</v>
      </c>
      <c r="X413" s="12">
        <f>IFERROR(VLOOKUP(A413,[5]cnes_cnv_leiintbr173714187_32_1!$A:$C,3,0),0)</f>
        <v>2</v>
      </c>
      <c r="Y413" s="5">
        <f>IFERROR(VLOOKUP(A413,[6]cnes_cnv_leiintbr174300187_32_1!$A:$C,3,0),0)</f>
        <v>17</v>
      </c>
      <c r="Z413" s="12">
        <f>IFERROR(VLOOKUP(A413,[7]cnes_cnv_leiintbr175117187_32_1!$A:$C,3,0),0)</f>
        <v>38</v>
      </c>
      <c r="AA413" s="18">
        <f>IFERROR(VLOOKUP(A413,[8]cnes_cnv_leiintbr180027187_32_1!$A:$C,3,0),0)</f>
        <v>5</v>
      </c>
      <c r="AB413" s="72">
        <f t="shared" si="18"/>
        <v>318.55211267605631</v>
      </c>
      <c r="AC413" s="12">
        <v>39943</v>
      </c>
      <c r="AD413" s="12">
        <v>13266</v>
      </c>
      <c r="AE413" s="12">
        <v>8169</v>
      </c>
      <c r="AF413" s="12">
        <v>5422</v>
      </c>
      <c r="AG413" s="12">
        <v>6559</v>
      </c>
      <c r="AH413" s="19">
        <v>1.4510337304753484E-2</v>
      </c>
      <c r="AI413" s="12">
        <v>16</v>
      </c>
      <c r="AJ413" s="12">
        <f t="shared" si="19"/>
        <v>66.5625</v>
      </c>
      <c r="AK413" s="12">
        <v>261</v>
      </c>
      <c r="AL413" s="5">
        <v>0</v>
      </c>
      <c r="AM413" s="5">
        <v>1065</v>
      </c>
      <c r="AN413" s="72">
        <v>0.5810147299509002</v>
      </c>
      <c r="AO413" s="18">
        <v>31</v>
      </c>
      <c r="AP413" s="5">
        <f>IFERROR(VLOOKUP(A413,[9]cnes_cnv_leiintbr135436200_238_!$A:$E,5,0),0)</f>
        <v>31</v>
      </c>
      <c r="AQ413" s="5">
        <v>3</v>
      </c>
      <c r="AR413" s="5">
        <v>0</v>
      </c>
      <c r="AS413" s="5">
        <v>5</v>
      </c>
      <c r="AT413" s="5">
        <v>6</v>
      </c>
      <c r="AU413" s="5">
        <v>72</v>
      </c>
      <c r="AV413" s="5">
        <v>8</v>
      </c>
      <c r="AW413" s="5">
        <v>2</v>
      </c>
      <c r="AX413" s="5">
        <f t="shared" si="20"/>
        <v>0.7478932584269663</v>
      </c>
      <c r="AY413" s="12">
        <v>741</v>
      </c>
      <c r="AZ413" s="71">
        <v>1</v>
      </c>
      <c r="BA413" s="12">
        <v>10940</v>
      </c>
      <c r="BB413" s="73">
        <v>0.42170240415854449</v>
      </c>
      <c r="BC413" s="12">
        <v>1424</v>
      </c>
      <c r="BD413" s="12">
        <v>2711</v>
      </c>
      <c r="BE413" s="12">
        <v>2720</v>
      </c>
      <c r="BF413" s="12">
        <v>0</v>
      </c>
      <c r="BG413" s="12">
        <v>115</v>
      </c>
      <c r="BH413" s="12">
        <v>27</v>
      </c>
      <c r="BI413" s="12">
        <v>300</v>
      </c>
      <c r="BJ413" s="12">
        <v>16</v>
      </c>
      <c r="BK413" s="12">
        <v>5</v>
      </c>
      <c r="BL413" s="12">
        <v>147</v>
      </c>
      <c r="BM413" s="74">
        <v>0.73724999999999996</v>
      </c>
      <c r="BN413" s="72">
        <v>7.6670317634173051</v>
      </c>
      <c r="BO413" s="5">
        <v>1</v>
      </c>
    </row>
    <row r="414" spans="1:67">
      <c r="A414" s="9">
        <v>35061</v>
      </c>
      <c r="B414" s="9" t="s">
        <v>619</v>
      </c>
      <c r="C414" s="9" t="s">
        <v>619</v>
      </c>
      <c r="D414" s="12">
        <v>15221420</v>
      </c>
      <c r="E414" s="12">
        <v>956479</v>
      </c>
      <c r="F414" s="12">
        <v>967080</v>
      </c>
      <c r="G414" s="12">
        <v>956205</v>
      </c>
      <c r="H414" s="12">
        <v>1026092</v>
      </c>
      <c r="I414" s="12">
        <v>2247095</v>
      </c>
      <c r="J414" s="12">
        <v>2485334</v>
      </c>
      <c r="K414" s="12">
        <v>2266023</v>
      </c>
      <c r="L414" s="12">
        <v>1808534</v>
      </c>
      <c r="M414" s="12">
        <v>1368316</v>
      </c>
      <c r="N414" s="12">
        <v>754784</v>
      </c>
      <c r="O414" s="12">
        <v>385478</v>
      </c>
      <c r="P414" s="12">
        <v>9361674</v>
      </c>
      <c r="Q414" s="12">
        <f>VLOOKUP(A414,'[1]RAIS_workers_2025-04-02T13_41_0'!$A:$C,3,0)</f>
        <v>392270</v>
      </c>
      <c r="R414" s="12">
        <f>VLOOKUP(A414,'[2]RAIS_workers_2025-04-02T14_01_0'!$A:$C,3,0)</f>
        <v>1310652</v>
      </c>
      <c r="S414" s="12">
        <f>VLOOKUP(A414,'[3]RAIS_workers_2025-04-02T14_32_3'!$A:$C,3,0)</f>
        <v>2570365</v>
      </c>
      <c r="T414" s="70">
        <f>VLOOKUP(A414,[4]consulta3255115!$A:$D,3,0)</f>
        <v>3101.8210896290502</v>
      </c>
      <c r="U414" s="76">
        <v>0.56269534875742355</v>
      </c>
      <c r="V414" s="12">
        <v>7262767</v>
      </c>
      <c r="W414" s="77">
        <v>-2.0585491011496725E-2</v>
      </c>
      <c r="X414" s="12">
        <f>IFERROR(VLOOKUP(A414,[5]cnes_cnv_leiintbr173714187_32_1!$A:$C,3,0),0)</f>
        <v>1112</v>
      </c>
      <c r="Y414" s="5">
        <f>IFERROR(VLOOKUP(A414,[6]cnes_cnv_leiintbr174300187_32_1!$A:$C,3,0),0)</f>
        <v>392</v>
      </c>
      <c r="Z414" s="12">
        <f>IFERROR(VLOOKUP(A414,[7]cnes_cnv_leiintbr175117187_32_1!$A:$C,3,0),0)</f>
        <v>646</v>
      </c>
      <c r="AA414" s="18">
        <f>IFERROR(VLOOKUP(A414,[8]cnes_cnv_leiintbr180027187_32_1!$A:$C,3,0),0)</f>
        <v>653</v>
      </c>
      <c r="AB414" s="72">
        <f t="shared" si="18"/>
        <v>408.24997189432264</v>
      </c>
      <c r="AC414" s="12">
        <v>1204500</v>
      </c>
      <c r="AD414" s="12">
        <v>571194</v>
      </c>
      <c r="AE414" s="12">
        <v>422221</v>
      </c>
      <c r="AF414" s="12">
        <v>317237</v>
      </c>
      <c r="AG414" s="12">
        <v>392270</v>
      </c>
      <c r="AH414" s="19">
        <v>6.0202164082305831E-3</v>
      </c>
      <c r="AI414" s="12">
        <v>260</v>
      </c>
      <c r="AJ414" s="12">
        <f t="shared" si="19"/>
        <v>68.42307692307692</v>
      </c>
      <c r="AK414" s="12">
        <v>11410</v>
      </c>
      <c r="AL414" s="5">
        <v>63</v>
      </c>
      <c r="AM414" s="5">
        <v>17790</v>
      </c>
      <c r="AN414" s="72">
        <v>0.49806820090710568</v>
      </c>
      <c r="AO414" s="18">
        <v>265</v>
      </c>
      <c r="AP414" s="5">
        <f>IFERROR(VLOOKUP(A414,[9]cnes_cnv_leiintbr135436200_238_!$A:$E,5,0),0)</f>
        <v>3025</v>
      </c>
      <c r="AQ414" s="5">
        <v>143</v>
      </c>
      <c r="AR414" s="5">
        <v>322</v>
      </c>
      <c r="AS414" s="5">
        <v>471</v>
      </c>
      <c r="AT414" s="5">
        <v>294</v>
      </c>
      <c r="AU414" s="5">
        <v>5626</v>
      </c>
      <c r="AV414" s="5">
        <v>160</v>
      </c>
      <c r="AW414" s="5">
        <v>547</v>
      </c>
      <c r="AX414" s="5">
        <f t="shared" si="20"/>
        <v>0.37123599257110662</v>
      </c>
      <c r="AY414" s="12">
        <v>55644</v>
      </c>
      <c r="AZ414" s="73">
        <v>0.87088965099858784</v>
      </c>
      <c r="BA414" s="12">
        <v>288472</v>
      </c>
      <c r="BB414" s="73">
        <v>4.7195530564015813E-2</v>
      </c>
      <c r="BC414" s="12">
        <v>47921</v>
      </c>
      <c r="BD414" s="12">
        <v>96014</v>
      </c>
      <c r="BE414" s="12">
        <v>75235</v>
      </c>
      <c r="BF414" s="12">
        <v>2316</v>
      </c>
      <c r="BG414" s="12">
        <v>6680</v>
      </c>
      <c r="BH414" s="12">
        <v>534</v>
      </c>
      <c r="BI414" s="12">
        <v>6726</v>
      </c>
      <c r="BJ414" s="12">
        <v>584</v>
      </c>
      <c r="BK414" s="12">
        <v>378</v>
      </c>
      <c r="BL414" s="12">
        <v>4968</v>
      </c>
      <c r="BM414" s="74">
        <v>0.85375000000000001</v>
      </c>
      <c r="BN414" s="72">
        <v>6.9359636762173107</v>
      </c>
      <c r="BO414" s="5">
        <v>2</v>
      </c>
    </row>
    <row r="415" spans="1:67">
      <c r="A415" s="9">
        <v>35062</v>
      </c>
      <c r="B415" s="9" t="s">
        <v>658</v>
      </c>
      <c r="C415" s="9" t="s">
        <v>619</v>
      </c>
      <c r="D415" s="12">
        <v>1537041</v>
      </c>
      <c r="E415" s="12">
        <v>116910</v>
      </c>
      <c r="F415" s="12">
        <v>115865</v>
      </c>
      <c r="G415" s="12">
        <v>106121</v>
      </c>
      <c r="H415" s="12">
        <v>109089</v>
      </c>
      <c r="I415" s="12">
        <v>251301</v>
      </c>
      <c r="J415" s="12">
        <v>249495</v>
      </c>
      <c r="K415" s="12">
        <v>214752</v>
      </c>
      <c r="L415" s="12">
        <v>174482</v>
      </c>
      <c r="M415" s="12">
        <v>119228</v>
      </c>
      <c r="N415" s="12">
        <v>56634</v>
      </c>
      <c r="O415" s="12">
        <v>23164</v>
      </c>
      <c r="P415" s="12">
        <v>439883</v>
      </c>
      <c r="Q415" s="12">
        <f>VLOOKUP(A415,'[1]RAIS_workers_2025-04-02T13_41_0'!$A:$C,3,0)</f>
        <v>4965</v>
      </c>
      <c r="R415" s="12">
        <f>VLOOKUP(A415,'[2]RAIS_workers_2025-04-02T14_01_0'!$A:$C,3,0)</f>
        <v>26820</v>
      </c>
      <c r="S415" s="12">
        <f>VLOOKUP(A415,'[3]RAIS_workers_2025-04-02T14_32_3'!$A:$C,3,0)</f>
        <v>108490</v>
      </c>
      <c r="T415" s="70">
        <f>VLOOKUP(A415,[4]consulta3255115!$A:$D,3,0)</f>
        <v>2038.1212319807801</v>
      </c>
      <c r="U415" s="76">
        <v>0.48516940003374376</v>
      </c>
      <c r="V415" s="12">
        <v>455525</v>
      </c>
      <c r="W415" s="77">
        <v>3.5378216201472863E-2</v>
      </c>
      <c r="X415" s="12">
        <f>IFERROR(VLOOKUP(A415,[5]cnes_cnv_leiintbr173714187_32_1!$A:$C,3,0),0)</f>
        <v>0</v>
      </c>
      <c r="Y415" s="5">
        <f>IFERROR(VLOOKUP(A415,[6]cnes_cnv_leiintbr174300187_32_1!$A:$C,3,0),0)</f>
        <v>28</v>
      </c>
      <c r="Z415" s="12">
        <f>IFERROR(VLOOKUP(A415,[7]cnes_cnv_leiintbr175117187_32_1!$A:$C,3,0),0)</f>
        <v>4</v>
      </c>
      <c r="AA415" s="18">
        <f>IFERROR(VLOOKUP(A415,[8]cnes_cnv_leiintbr180027187_32_1!$A:$C,3,0),0)</f>
        <v>3</v>
      </c>
      <c r="AB415" s="72">
        <f t="shared" si="18"/>
        <v>1079.4431279620853</v>
      </c>
      <c r="AC415" s="12">
        <v>41790</v>
      </c>
      <c r="AD415" s="12">
        <v>13559</v>
      </c>
      <c r="AE415" s="12">
        <v>8211</v>
      </c>
      <c r="AF415" s="12">
        <v>5050</v>
      </c>
      <c r="AG415" s="12">
        <v>4965</v>
      </c>
      <c r="AH415" s="19">
        <v>1.1666609211715251E-2</v>
      </c>
      <c r="AI415" s="12">
        <v>12</v>
      </c>
      <c r="AJ415" s="12">
        <f t="shared" si="19"/>
        <v>35.166666666666664</v>
      </c>
      <c r="AK415" s="12">
        <v>620</v>
      </c>
      <c r="AL415" s="5">
        <v>0</v>
      </c>
      <c r="AM415" s="5">
        <v>422</v>
      </c>
      <c r="AN415" s="72">
        <v>0.24896755162241888</v>
      </c>
      <c r="AO415" s="18">
        <v>4</v>
      </c>
      <c r="AP415" s="5">
        <f>IFERROR(VLOOKUP(A415,[9]cnes_cnv_leiintbr135436200_238_!$A:$E,5,0),0)</f>
        <v>93</v>
      </c>
      <c r="AQ415" s="5">
        <v>5</v>
      </c>
      <c r="AR415" s="5">
        <v>1</v>
      </c>
      <c r="AS415" s="5">
        <v>12</v>
      </c>
      <c r="AT415" s="5">
        <v>13</v>
      </c>
      <c r="AU415" s="5">
        <v>123</v>
      </c>
      <c r="AV415" s="5">
        <v>5</v>
      </c>
      <c r="AW415" s="5">
        <v>0</v>
      </c>
      <c r="AX415" s="5">
        <f t="shared" si="20"/>
        <v>0.24592074592074592</v>
      </c>
      <c r="AY415" s="12">
        <v>1328</v>
      </c>
      <c r="AZ415" s="71">
        <v>1</v>
      </c>
      <c r="BA415" s="12">
        <v>13749</v>
      </c>
      <c r="BB415" s="73">
        <v>0.58581314878892732</v>
      </c>
      <c r="BC415" s="12">
        <v>1716</v>
      </c>
      <c r="BD415" s="12">
        <v>3653</v>
      </c>
      <c r="BE415" s="12">
        <v>4736</v>
      </c>
      <c r="BF415" s="12">
        <v>95</v>
      </c>
      <c r="BG415" s="12">
        <v>227</v>
      </c>
      <c r="BH415" s="12">
        <v>33</v>
      </c>
      <c r="BI415" s="12">
        <v>403</v>
      </c>
      <c r="BJ415" s="12">
        <v>30</v>
      </c>
      <c r="BK415" s="12">
        <v>13</v>
      </c>
      <c r="BL415" s="12">
        <v>230</v>
      </c>
      <c r="BM415" s="74">
        <v>0.83662499999999995</v>
      </c>
      <c r="BN415" s="72">
        <v>8.8823816495851702</v>
      </c>
      <c r="BO415" s="5">
        <v>1</v>
      </c>
    </row>
    <row r="416" spans="1:67">
      <c r="A416" s="9">
        <v>35063</v>
      </c>
      <c r="B416" s="9" t="s">
        <v>672</v>
      </c>
      <c r="C416" s="9" t="s">
        <v>619</v>
      </c>
      <c r="D416" s="12">
        <v>1664936</v>
      </c>
      <c r="E416" s="12">
        <v>111202</v>
      </c>
      <c r="F416" s="12">
        <v>112125</v>
      </c>
      <c r="G416" s="12">
        <v>107045</v>
      </c>
      <c r="H416" s="12">
        <v>108953</v>
      </c>
      <c r="I416" s="12">
        <v>239070</v>
      </c>
      <c r="J416" s="12">
        <v>254709</v>
      </c>
      <c r="K416" s="12">
        <v>237807</v>
      </c>
      <c r="L416" s="12">
        <v>202788</v>
      </c>
      <c r="M416" s="12">
        <v>157393</v>
      </c>
      <c r="N416" s="12">
        <v>87399</v>
      </c>
      <c r="O416" s="12">
        <v>46445</v>
      </c>
      <c r="P416" s="12">
        <v>532432</v>
      </c>
      <c r="Q416" s="12">
        <f>VLOOKUP(A416,'[1]RAIS_workers_2025-04-02T13_41_0'!$A:$C,3,0)</f>
        <v>13824</v>
      </c>
      <c r="R416" s="12">
        <f>VLOOKUP(A416,'[2]RAIS_workers_2025-04-02T14_01_0'!$A:$C,3,0)</f>
        <v>44793</v>
      </c>
      <c r="S416" s="12">
        <f>VLOOKUP(A416,'[3]RAIS_workers_2025-04-02T14_32_3'!$A:$C,3,0)</f>
        <v>163340</v>
      </c>
      <c r="T416" s="70">
        <f>VLOOKUP(A416,[4]consulta3255115!$A:$D,3,0)</f>
        <v>2407.7266530223601</v>
      </c>
      <c r="U416" s="76">
        <v>0.42835006961241701</v>
      </c>
      <c r="V416" s="12">
        <v>705232</v>
      </c>
      <c r="W416" s="77">
        <v>2.741793558387674E-2</v>
      </c>
      <c r="X416" s="12">
        <f>IFERROR(VLOOKUP(A416,[5]cnes_cnv_leiintbr173714187_32_1!$A:$C,3,0),0)</f>
        <v>83</v>
      </c>
      <c r="Y416" s="5">
        <f>IFERROR(VLOOKUP(A416,[6]cnes_cnv_leiintbr174300187_32_1!$A:$C,3,0),0)</f>
        <v>47</v>
      </c>
      <c r="Z416" s="12">
        <f>IFERROR(VLOOKUP(A416,[7]cnes_cnv_leiintbr175117187_32_1!$A:$C,3,0),0)</f>
        <v>20</v>
      </c>
      <c r="AA416" s="18">
        <f>IFERROR(VLOOKUP(A416,[8]cnes_cnv_leiintbr180027187_32_1!$A:$C,3,0),0)</f>
        <v>47</v>
      </c>
      <c r="AB416" s="72">
        <f t="shared" si="18"/>
        <v>555.73837667454688</v>
      </c>
      <c r="AC416" s="12">
        <v>66379</v>
      </c>
      <c r="AD416" s="12">
        <v>21114</v>
      </c>
      <c r="AE416" s="12">
        <v>14074</v>
      </c>
      <c r="AF416" s="12">
        <v>9605</v>
      </c>
      <c r="AG416" s="12">
        <v>13824</v>
      </c>
      <c r="AH416" s="19">
        <v>8.6186076529199962E-3</v>
      </c>
      <c r="AI416" s="12">
        <v>30</v>
      </c>
      <c r="AJ416" s="12">
        <f t="shared" si="19"/>
        <v>42.3</v>
      </c>
      <c r="AK416" s="12">
        <v>890</v>
      </c>
      <c r="AL416" s="5">
        <v>22</v>
      </c>
      <c r="AM416" s="5">
        <v>1269</v>
      </c>
      <c r="AN416" s="72">
        <v>0.4353344768439108</v>
      </c>
      <c r="AO416" s="18">
        <v>16</v>
      </c>
      <c r="AP416" s="5">
        <f>IFERROR(VLOOKUP(A416,[9]cnes_cnv_leiintbr135436200_238_!$A:$E,5,0),0)</f>
        <v>178</v>
      </c>
      <c r="AQ416" s="5">
        <v>24</v>
      </c>
      <c r="AR416" s="5">
        <v>17</v>
      </c>
      <c r="AS416" s="5">
        <v>77</v>
      </c>
      <c r="AT416" s="5">
        <v>14</v>
      </c>
      <c r="AU416" s="5">
        <v>326</v>
      </c>
      <c r="AV416" s="5">
        <v>23</v>
      </c>
      <c r="AW416" s="5">
        <v>44</v>
      </c>
      <c r="AX416" s="5">
        <f t="shared" si="20"/>
        <v>0.76216216216216215</v>
      </c>
      <c r="AY416" s="12">
        <v>2431</v>
      </c>
      <c r="AZ416" s="73">
        <v>0.83610271903323263</v>
      </c>
      <c r="BA416" s="12">
        <v>23689</v>
      </c>
      <c r="BB416" s="73">
        <v>0.39923213230950977</v>
      </c>
      <c r="BC416" s="12">
        <v>1665</v>
      </c>
      <c r="BD416" s="12">
        <v>6159</v>
      </c>
      <c r="BE416" s="12">
        <v>5488</v>
      </c>
      <c r="BF416" s="12">
        <v>217</v>
      </c>
      <c r="BG416" s="12">
        <v>401</v>
      </c>
      <c r="BH416" s="12">
        <v>75</v>
      </c>
      <c r="BI416" s="12">
        <v>867</v>
      </c>
      <c r="BJ416" s="12">
        <v>69</v>
      </c>
      <c r="BK416" s="12">
        <v>50</v>
      </c>
      <c r="BL416" s="12">
        <v>520</v>
      </c>
      <c r="BM416" s="74">
        <v>0.83916666666666673</v>
      </c>
      <c r="BN416" s="72">
        <v>7.4018771331057955</v>
      </c>
      <c r="BO416" s="5">
        <v>0</v>
      </c>
    </row>
    <row r="417" spans="1:67">
      <c r="A417" s="9">
        <v>41001</v>
      </c>
      <c r="B417" s="9" t="s">
        <v>463</v>
      </c>
      <c r="C417" s="9" t="s">
        <v>437</v>
      </c>
      <c r="D417" s="12">
        <v>289801</v>
      </c>
      <c r="E417" s="12">
        <v>18719</v>
      </c>
      <c r="F417" s="12">
        <v>18974</v>
      </c>
      <c r="G417" s="12">
        <v>18206</v>
      </c>
      <c r="H417" s="12">
        <v>18110</v>
      </c>
      <c r="I417" s="12">
        <v>43175</v>
      </c>
      <c r="J417" s="12">
        <v>43058</v>
      </c>
      <c r="K417" s="12">
        <v>39658</v>
      </c>
      <c r="L417" s="12">
        <v>38792</v>
      </c>
      <c r="M417" s="12">
        <v>27099</v>
      </c>
      <c r="N417" s="12">
        <v>15573</v>
      </c>
      <c r="O417" s="12">
        <v>8437</v>
      </c>
      <c r="P417" s="12">
        <v>94502</v>
      </c>
      <c r="Q417" s="12">
        <f>VLOOKUP(A417,'[1]RAIS_workers_2025-04-02T13_41_0'!$A:$C,3,0)</f>
        <v>3344</v>
      </c>
      <c r="R417" s="12">
        <f>VLOOKUP(A417,'[2]RAIS_workers_2025-04-02T14_01_0'!$A:$C,3,0)</f>
        <v>3703</v>
      </c>
      <c r="S417" s="12">
        <f>VLOOKUP(A417,'[3]RAIS_workers_2025-04-02T14_32_3'!$A:$C,3,0)</f>
        <v>23741</v>
      </c>
      <c r="T417" s="70">
        <f>VLOOKUP(A417,[4]consulta3255115!$A:$D,3,0)</f>
        <v>1574.3573319126999</v>
      </c>
      <c r="U417" s="76">
        <v>0.71671270149172162</v>
      </c>
      <c r="V417" s="12">
        <v>47314</v>
      </c>
      <c r="W417" s="77">
        <v>1.5561613256348064E-2</v>
      </c>
      <c r="X417" s="12">
        <f>IFERROR(VLOOKUP(A417,[5]cnes_cnv_leiintbr173714187_32_1!$A:$C,3,0),0)</f>
        <v>0</v>
      </c>
      <c r="Y417" s="5">
        <f>IFERROR(VLOOKUP(A417,[6]cnes_cnv_leiintbr174300187_32_1!$A:$C,3,0),0)</f>
        <v>0</v>
      </c>
      <c r="Z417" s="12">
        <f>IFERROR(VLOOKUP(A417,[7]cnes_cnv_leiintbr175117187_32_1!$A:$C,3,0),0)</f>
        <v>0</v>
      </c>
      <c r="AA417" s="18">
        <f>IFERROR(VLOOKUP(A417,[8]cnes_cnv_leiintbr180027187_32_1!$A:$C,3,0),0)</f>
        <v>0</v>
      </c>
      <c r="AB417" s="72">
        <f t="shared" si="18"/>
        <v>473.14</v>
      </c>
      <c r="AC417" s="12">
        <v>7757</v>
      </c>
      <c r="AD417" s="12">
        <v>1702</v>
      </c>
      <c r="AE417" s="12">
        <v>1044</v>
      </c>
      <c r="AF417" s="12">
        <v>957</v>
      </c>
      <c r="AG417" s="12">
        <v>3344</v>
      </c>
      <c r="AH417" s="19">
        <v>1.620583102474038E-3</v>
      </c>
      <c r="AI417" s="12">
        <v>8</v>
      </c>
      <c r="AJ417" s="12">
        <f t="shared" si="19"/>
        <v>12.5</v>
      </c>
      <c r="AK417" s="12">
        <v>92</v>
      </c>
      <c r="AL417" s="5">
        <v>0</v>
      </c>
      <c r="AM417" s="5">
        <v>100</v>
      </c>
      <c r="AN417" s="72">
        <v>0.14749262536873156</v>
      </c>
      <c r="AO417" s="18">
        <v>0</v>
      </c>
      <c r="AP417" s="5">
        <f>IFERROR(VLOOKUP(A417,[9]cnes_cnv_leiintbr135436200_238_!$A:$E,5,0),0)</f>
        <v>21</v>
      </c>
      <c r="AQ417" s="5">
        <v>0</v>
      </c>
      <c r="AR417" s="5">
        <v>0</v>
      </c>
      <c r="AS417" s="5">
        <v>5</v>
      </c>
      <c r="AT417" s="5">
        <v>3</v>
      </c>
      <c r="AU417" s="5">
        <v>30</v>
      </c>
      <c r="AV417" s="5">
        <v>1</v>
      </c>
      <c r="AW417" s="5">
        <v>0</v>
      </c>
      <c r="AX417" s="5">
        <f t="shared" si="20"/>
        <v>0.53475935828877008</v>
      </c>
      <c r="AY417" s="12">
        <v>162</v>
      </c>
      <c r="AZ417" s="73">
        <v>0.60396039603960394</v>
      </c>
      <c r="BA417" s="12">
        <v>3263</v>
      </c>
      <c r="BB417" s="73">
        <v>0.17712842712842713</v>
      </c>
      <c r="BC417" s="12">
        <v>187</v>
      </c>
      <c r="BD417" s="12">
        <v>558</v>
      </c>
      <c r="BE417" s="12">
        <v>333</v>
      </c>
      <c r="BF417" s="12">
        <v>0</v>
      </c>
      <c r="BG417" s="12">
        <v>92</v>
      </c>
      <c r="BH417" s="12">
        <v>10</v>
      </c>
      <c r="BI417" s="12">
        <v>90</v>
      </c>
      <c r="BJ417" s="12">
        <v>7</v>
      </c>
      <c r="BK417" s="12">
        <v>5</v>
      </c>
      <c r="BL417" s="12">
        <v>90</v>
      </c>
      <c r="BM417" s="74">
        <v>0.8202413793103448</v>
      </c>
      <c r="BN417" s="72">
        <v>8.5767756070841976</v>
      </c>
      <c r="BO417" s="5">
        <v>11</v>
      </c>
    </row>
    <row r="418" spans="1:67">
      <c r="A418" s="9">
        <v>41002</v>
      </c>
      <c r="B418" s="9" t="s">
        <v>472</v>
      </c>
      <c r="C418" s="9" t="s">
        <v>437</v>
      </c>
      <c r="D418" s="12">
        <v>277623</v>
      </c>
      <c r="E418" s="12">
        <v>16675</v>
      </c>
      <c r="F418" s="12">
        <v>17047</v>
      </c>
      <c r="G418" s="12">
        <v>16668</v>
      </c>
      <c r="H418" s="12">
        <v>16940</v>
      </c>
      <c r="I418" s="12">
        <v>39639</v>
      </c>
      <c r="J418" s="12">
        <v>41895</v>
      </c>
      <c r="K418" s="12">
        <v>38807</v>
      </c>
      <c r="L418" s="12">
        <v>37258</v>
      </c>
      <c r="M418" s="12">
        <v>27373</v>
      </c>
      <c r="N418" s="12">
        <v>16396</v>
      </c>
      <c r="O418" s="12">
        <v>8925</v>
      </c>
      <c r="P418" s="12">
        <v>98652</v>
      </c>
      <c r="Q418" s="12">
        <f>VLOOKUP(A418,'[1]RAIS_workers_2025-04-02T13_41_0'!$A:$C,3,0)</f>
        <v>816</v>
      </c>
      <c r="R418" s="12">
        <f>VLOOKUP(A418,'[2]RAIS_workers_2025-04-02T14_01_0'!$A:$C,3,0)</f>
        <v>3829</v>
      </c>
      <c r="S418" s="12">
        <f>VLOOKUP(A418,'[3]RAIS_workers_2025-04-02T14_32_3'!$A:$C,3,0)</f>
        <v>21237</v>
      </c>
      <c r="T418" s="70">
        <f>VLOOKUP(A418,[4]consulta3255115!$A:$D,3,0)</f>
        <v>1568.0557422388599</v>
      </c>
      <c r="U418" s="76">
        <v>0.65560005118508957</v>
      </c>
      <c r="V418" s="12">
        <v>34652</v>
      </c>
      <c r="W418" s="77">
        <v>4.2416220444016606E-2</v>
      </c>
      <c r="X418" s="12">
        <f>IFERROR(VLOOKUP(A418,[5]cnes_cnv_leiintbr173714187_32_1!$A:$C,3,0),0)</f>
        <v>65</v>
      </c>
      <c r="Y418" s="5">
        <f>IFERROR(VLOOKUP(A418,[6]cnes_cnv_leiintbr174300187_32_1!$A:$C,3,0),0)</f>
        <v>8</v>
      </c>
      <c r="Z418" s="12">
        <f>IFERROR(VLOOKUP(A418,[7]cnes_cnv_leiintbr175117187_32_1!$A:$C,3,0),0)</f>
        <v>12</v>
      </c>
      <c r="AA418" s="18">
        <f>IFERROR(VLOOKUP(A418,[8]cnes_cnv_leiintbr180027187_32_1!$A:$C,3,0),0)</f>
        <v>45</v>
      </c>
      <c r="AB418" s="72">
        <f t="shared" si="18"/>
        <v>223.56129032258065</v>
      </c>
      <c r="AC418" s="12">
        <v>7032</v>
      </c>
      <c r="AD418" s="12">
        <v>2020</v>
      </c>
      <c r="AE418" s="12">
        <v>1069</v>
      </c>
      <c r="AF418" s="12">
        <v>740</v>
      </c>
      <c r="AG418" s="12">
        <v>816</v>
      </c>
      <c r="AH418" s="19">
        <v>-1.0194659130776662E-3</v>
      </c>
      <c r="AI418" s="12">
        <v>7</v>
      </c>
      <c r="AJ418" s="12">
        <f t="shared" si="19"/>
        <v>22.142857142857142</v>
      </c>
      <c r="AK418" s="12">
        <v>110</v>
      </c>
      <c r="AL418" s="5">
        <v>2</v>
      </c>
      <c r="AM418" s="5">
        <v>155</v>
      </c>
      <c r="AN418" s="72">
        <v>0.18107476635514019</v>
      </c>
      <c r="AO418" s="18">
        <v>5</v>
      </c>
      <c r="AP418" s="5">
        <f>IFERROR(VLOOKUP(A418,[9]cnes_cnv_leiintbr135436200_238_!$A:$E,5,0),0)</f>
        <v>35</v>
      </c>
      <c r="AQ418" s="5">
        <v>0</v>
      </c>
      <c r="AR418" s="5">
        <v>18</v>
      </c>
      <c r="AS418" s="5">
        <v>0</v>
      </c>
      <c r="AT418" s="5">
        <v>4</v>
      </c>
      <c r="AU418" s="5">
        <v>30</v>
      </c>
      <c r="AV418" s="5">
        <v>0</v>
      </c>
      <c r="AW418" s="5">
        <v>20</v>
      </c>
      <c r="AX418" s="5">
        <f t="shared" si="20"/>
        <v>1.0130718954248366</v>
      </c>
      <c r="AY418" s="12">
        <v>160</v>
      </c>
      <c r="AZ418" s="73">
        <v>0.58415841584158412</v>
      </c>
      <c r="BA418" s="12">
        <v>3931</v>
      </c>
      <c r="BB418" s="73">
        <v>0.73938053097345136</v>
      </c>
      <c r="BC418" s="12">
        <v>153</v>
      </c>
      <c r="BD418" s="12">
        <v>732</v>
      </c>
      <c r="BE418" s="12">
        <v>235</v>
      </c>
      <c r="BF418" s="12">
        <v>69</v>
      </c>
      <c r="BG418" s="12">
        <v>25</v>
      </c>
      <c r="BH418" s="12">
        <v>8</v>
      </c>
      <c r="BI418" s="12">
        <v>127</v>
      </c>
      <c r="BJ418" s="12">
        <v>9</v>
      </c>
      <c r="BK418" s="12">
        <v>6</v>
      </c>
      <c r="BL418" s="12">
        <v>81</v>
      </c>
      <c r="BM418" s="74">
        <v>0.81333333333333346</v>
      </c>
      <c r="BN418" s="72">
        <v>9.0119989788103254</v>
      </c>
      <c r="BO418" s="5">
        <v>5</v>
      </c>
    </row>
    <row r="419" spans="1:67">
      <c r="A419" s="9">
        <v>41003</v>
      </c>
      <c r="B419" s="9" t="s">
        <v>444</v>
      </c>
      <c r="C419" s="9" t="s">
        <v>437</v>
      </c>
      <c r="D419" s="12">
        <v>163861</v>
      </c>
      <c r="E419" s="12">
        <v>10436</v>
      </c>
      <c r="F419" s="12">
        <v>10542</v>
      </c>
      <c r="G419" s="12">
        <v>10362</v>
      </c>
      <c r="H419" s="12">
        <v>10659</v>
      </c>
      <c r="I419" s="12">
        <v>25784</v>
      </c>
      <c r="J419" s="12">
        <v>25354</v>
      </c>
      <c r="K419" s="12">
        <v>23217</v>
      </c>
      <c r="L419" s="12">
        <v>21318</v>
      </c>
      <c r="M419" s="12">
        <v>14127</v>
      </c>
      <c r="N419" s="12">
        <v>7939</v>
      </c>
      <c r="O419" s="12">
        <v>4123</v>
      </c>
      <c r="P419" s="12">
        <v>67286</v>
      </c>
      <c r="Q419" s="12">
        <f>VLOOKUP(A419,'[1]RAIS_workers_2025-04-02T13_41_0'!$A:$C,3,0)</f>
        <v>997</v>
      </c>
      <c r="R419" s="12">
        <f>VLOOKUP(A419,'[2]RAIS_workers_2025-04-02T14_01_0'!$A:$C,3,0)</f>
        <v>1919</v>
      </c>
      <c r="S419" s="12">
        <f>VLOOKUP(A419,'[3]RAIS_workers_2025-04-02T14_32_3'!$A:$C,3,0)</f>
        <v>15796</v>
      </c>
      <c r="T419" s="70">
        <f>VLOOKUP(A419,[4]consulta3255115!$A:$D,3,0)</f>
        <v>1667.2896848677999</v>
      </c>
      <c r="U419" s="76">
        <v>0.63042912981172361</v>
      </c>
      <c r="V419" s="12">
        <v>24504</v>
      </c>
      <c r="W419" s="77">
        <v>2.4956020128462137E-3</v>
      </c>
      <c r="X419" s="12">
        <f>IFERROR(VLOOKUP(A419,[5]cnes_cnv_leiintbr173714187_32_1!$A:$C,3,0),0)</f>
        <v>0</v>
      </c>
      <c r="Y419" s="5">
        <f>IFERROR(VLOOKUP(A419,[6]cnes_cnv_leiintbr174300187_32_1!$A:$C,3,0),0)</f>
        <v>2</v>
      </c>
      <c r="Z419" s="12">
        <f>IFERROR(VLOOKUP(A419,[7]cnes_cnv_leiintbr175117187_32_1!$A:$C,3,0),0)</f>
        <v>0</v>
      </c>
      <c r="AA419" s="18">
        <f>IFERROR(VLOOKUP(A419,[8]cnes_cnv_leiintbr180027187_32_1!$A:$C,3,0),0)</f>
        <v>0</v>
      </c>
      <c r="AB419" s="72">
        <f t="shared" si="18"/>
        <v>510.5</v>
      </c>
      <c r="AC419" s="12">
        <v>5173</v>
      </c>
      <c r="AD419" s="12">
        <v>1100</v>
      </c>
      <c r="AE419" s="12">
        <v>494</v>
      </c>
      <c r="AF419" s="12">
        <v>325</v>
      </c>
      <c r="AG419" s="12">
        <v>997</v>
      </c>
      <c r="AH419" s="19">
        <v>1.0258651451482859E-2</v>
      </c>
      <c r="AI419" s="12">
        <v>6</v>
      </c>
      <c r="AJ419" s="12">
        <f t="shared" si="19"/>
        <v>8</v>
      </c>
      <c r="AK419" s="12">
        <v>102</v>
      </c>
      <c r="AL419" s="5">
        <v>2</v>
      </c>
      <c r="AM419" s="5">
        <v>48</v>
      </c>
      <c r="AN419" s="72">
        <v>0.1672473867595819</v>
      </c>
      <c r="AO419" s="18">
        <v>0</v>
      </c>
      <c r="AP419" s="5">
        <f>IFERROR(VLOOKUP(A419,[9]cnes_cnv_leiintbr135436200_238_!$A:$E,5,0),0)</f>
        <v>6</v>
      </c>
      <c r="AQ419" s="5">
        <v>1</v>
      </c>
      <c r="AR419" s="5">
        <v>0</v>
      </c>
      <c r="AS419" s="5">
        <v>2</v>
      </c>
      <c r="AT419" s="5">
        <v>1</v>
      </c>
      <c r="AU419" s="5">
        <v>14</v>
      </c>
      <c r="AV419" s="5">
        <v>1</v>
      </c>
      <c r="AW419" s="5">
        <v>0</v>
      </c>
      <c r="AX419" s="5">
        <f t="shared" si="20"/>
        <v>0.54545454545454541</v>
      </c>
      <c r="AY419" s="12">
        <v>100</v>
      </c>
      <c r="AZ419" s="73">
        <v>0.58730158730158732</v>
      </c>
      <c r="BA419" s="12">
        <v>1683</v>
      </c>
      <c r="BB419" s="73">
        <v>0.32624113475177308</v>
      </c>
      <c r="BC419" s="12">
        <v>88</v>
      </c>
      <c r="BD419" s="12">
        <v>306</v>
      </c>
      <c r="BE419" s="12">
        <v>98</v>
      </c>
      <c r="BF419" s="12">
        <v>0</v>
      </c>
      <c r="BG419" s="12">
        <v>0</v>
      </c>
      <c r="BH419" s="12">
        <v>11</v>
      </c>
      <c r="BI419" s="12">
        <v>52</v>
      </c>
      <c r="BJ419" s="12">
        <v>5</v>
      </c>
      <c r="BK419" s="12">
        <v>4</v>
      </c>
      <c r="BL419" s="12">
        <v>42</v>
      </c>
      <c r="BM419" s="74">
        <v>0.82163636363636361</v>
      </c>
      <c r="BN419" s="72">
        <v>11.045582995453993</v>
      </c>
      <c r="BO419" s="5">
        <v>2</v>
      </c>
    </row>
    <row r="420" spans="1:67">
      <c r="A420" s="9">
        <v>41004</v>
      </c>
      <c r="B420" s="9" t="s">
        <v>451</v>
      </c>
      <c r="C420" s="9" t="s">
        <v>437</v>
      </c>
      <c r="D420" s="12">
        <v>104858</v>
      </c>
      <c r="E420" s="12">
        <v>6077</v>
      </c>
      <c r="F420" s="12">
        <v>6227</v>
      </c>
      <c r="G420" s="12">
        <v>5772</v>
      </c>
      <c r="H420" s="12">
        <v>5950</v>
      </c>
      <c r="I420" s="12">
        <v>14621</v>
      </c>
      <c r="J420" s="12">
        <v>14705</v>
      </c>
      <c r="K420" s="12">
        <v>14453</v>
      </c>
      <c r="L420" s="12">
        <v>15452</v>
      </c>
      <c r="M420" s="12">
        <v>11352</v>
      </c>
      <c r="N420" s="12">
        <v>6599</v>
      </c>
      <c r="O420" s="12">
        <v>3650</v>
      </c>
      <c r="P420" s="12">
        <v>35358</v>
      </c>
      <c r="Q420" s="12">
        <f>VLOOKUP(A420,'[1]RAIS_workers_2025-04-02T13_41_0'!$A:$C,3,0)</f>
        <v>390</v>
      </c>
      <c r="R420" s="12">
        <f>VLOOKUP(A420,'[2]RAIS_workers_2025-04-02T14_01_0'!$A:$C,3,0)</f>
        <v>1075</v>
      </c>
      <c r="S420" s="12">
        <f>VLOOKUP(A420,'[3]RAIS_workers_2025-04-02T14_32_3'!$A:$C,3,0)</f>
        <v>7521</v>
      </c>
      <c r="T420" s="70">
        <f>VLOOKUP(A420,[4]consulta3255115!$A:$D,3,0)</f>
        <v>1472.7833940968201</v>
      </c>
      <c r="U420" s="76">
        <v>0.77069973148571558</v>
      </c>
      <c r="V420" s="12">
        <v>17252</v>
      </c>
      <c r="W420" s="77">
        <v>9.3611046103440204E-3</v>
      </c>
      <c r="X420" s="12">
        <f>IFERROR(VLOOKUP(A420,[5]cnes_cnv_leiintbr173714187_32_1!$A:$C,3,0),0)</f>
        <v>0</v>
      </c>
      <c r="Y420" s="5">
        <f>IFERROR(VLOOKUP(A420,[6]cnes_cnv_leiintbr174300187_32_1!$A:$C,3,0),0)</f>
        <v>0</v>
      </c>
      <c r="Z420" s="12">
        <f>IFERROR(VLOOKUP(A420,[7]cnes_cnv_leiintbr175117187_32_1!$A:$C,3,0),0)</f>
        <v>0</v>
      </c>
      <c r="AA420" s="18">
        <f>IFERROR(VLOOKUP(A420,[8]cnes_cnv_leiintbr180027187_32_1!$A:$C,3,0),0)</f>
        <v>0</v>
      </c>
      <c r="AB420" s="72">
        <f t="shared" si="18"/>
        <v>156.83636363636364</v>
      </c>
      <c r="AC420" s="12">
        <v>2422</v>
      </c>
      <c r="AD420" s="12">
        <v>495</v>
      </c>
      <c r="AE420" s="12">
        <v>352</v>
      </c>
      <c r="AF420" s="12">
        <v>228</v>
      </c>
      <c r="AG420" s="12">
        <v>390</v>
      </c>
      <c r="AH420" s="19">
        <v>-2.0326322001912422E-2</v>
      </c>
      <c r="AI420" s="12">
        <v>5</v>
      </c>
      <c r="AJ420" s="12">
        <f t="shared" si="19"/>
        <v>22</v>
      </c>
      <c r="AK420" s="12">
        <v>26</v>
      </c>
      <c r="AL420" s="5">
        <v>0</v>
      </c>
      <c r="AM420" s="5">
        <v>110</v>
      </c>
      <c r="AN420" s="72">
        <v>0.3914590747330961</v>
      </c>
      <c r="AO420" s="18">
        <v>0</v>
      </c>
      <c r="AP420" s="5">
        <f>IFERROR(VLOOKUP(A420,[9]cnes_cnv_leiintbr135436200_238_!$A:$E,5,0),0)</f>
        <v>17</v>
      </c>
      <c r="AQ420" s="5">
        <v>0</v>
      </c>
      <c r="AR420" s="5">
        <v>0</v>
      </c>
      <c r="AS420" s="5">
        <v>0</v>
      </c>
      <c r="AT420" s="5">
        <v>0</v>
      </c>
      <c r="AU420" s="5">
        <v>39</v>
      </c>
      <c r="AV420" s="5">
        <v>0</v>
      </c>
      <c r="AW420" s="5">
        <v>0</v>
      </c>
      <c r="AX420" s="5">
        <f t="shared" si="20"/>
        <v>3.1428571428571428</v>
      </c>
      <c r="AY420" s="12">
        <v>20</v>
      </c>
      <c r="AZ420" s="73">
        <v>0.81818181818181823</v>
      </c>
      <c r="BA420" s="12">
        <v>1082</v>
      </c>
      <c r="BB420" s="73">
        <v>0.5196629213483146</v>
      </c>
      <c r="BC420" s="12">
        <v>35</v>
      </c>
      <c r="BD420" s="12">
        <v>178</v>
      </c>
      <c r="BE420" s="12">
        <v>70</v>
      </c>
      <c r="BF420" s="12">
        <v>0</v>
      </c>
      <c r="BG420" s="12">
        <v>0</v>
      </c>
      <c r="BH420" s="12">
        <v>1</v>
      </c>
      <c r="BI420" s="12">
        <v>31</v>
      </c>
      <c r="BJ420" s="12">
        <v>2</v>
      </c>
      <c r="BK420" s="12">
        <v>1</v>
      </c>
      <c r="BL420" s="12">
        <v>26</v>
      </c>
      <c r="BM420" s="74">
        <v>0.81899999999999984</v>
      </c>
      <c r="BN420" s="72">
        <v>9.959721713657963</v>
      </c>
      <c r="BO420" s="5">
        <v>6</v>
      </c>
    </row>
    <row r="421" spans="1:67">
      <c r="A421" s="9">
        <v>41005</v>
      </c>
      <c r="B421" s="9" t="s">
        <v>441</v>
      </c>
      <c r="C421" s="9" t="s">
        <v>437</v>
      </c>
      <c r="D421" s="12">
        <v>221505</v>
      </c>
      <c r="E421" s="12">
        <v>13681</v>
      </c>
      <c r="F421" s="12">
        <v>13805</v>
      </c>
      <c r="G421" s="12">
        <v>13055</v>
      </c>
      <c r="H421" s="12">
        <v>13610</v>
      </c>
      <c r="I421" s="12">
        <v>33394</v>
      </c>
      <c r="J421" s="12">
        <v>33461</v>
      </c>
      <c r="K421" s="12">
        <v>30693</v>
      </c>
      <c r="L421" s="12">
        <v>30127</v>
      </c>
      <c r="M421" s="12">
        <v>21535</v>
      </c>
      <c r="N421" s="12">
        <v>12148</v>
      </c>
      <c r="O421" s="12">
        <v>5996</v>
      </c>
      <c r="P421" s="12">
        <v>75062</v>
      </c>
      <c r="Q421" s="12">
        <f>VLOOKUP(A421,'[1]RAIS_workers_2025-04-02T13_41_0'!$A:$C,3,0)</f>
        <v>1847</v>
      </c>
      <c r="R421" s="12">
        <f>VLOOKUP(A421,'[2]RAIS_workers_2025-04-02T14_01_0'!$A:$C,3,0)</f>
        <v>3565</v>
      </c>
      <c r="S421" s="12">
        <f>VLOOKUP(A421,'[3]RAIS_workers_2025-04-02T14_32_3'!$A:$C,3,0)</f>
        <v>18275</v>
      </c>
      <c r="T421" s="70">
        <f>VLOOKUP(A421,[4]consulta3255115!$A:$D,3,0)</f>
        <v>1763.93759752712</v>
      </c>
      <c r="U421" s="76">
        <v>0.76174687056033541</v>
      </c>
      <c r="V421" s="12">
        <v>47397</v>
      </c>
      <c r="W421" s="77">
        <v>5.2377991917935962E-2</v>
      </c>
      <c r="X421" s="12">
        <f>IFERROR(VLOOKUP(A421,[5]cnes_cnv_leiintbr173714187_32_1!$A:$C,3,0),0)</f>
        <v>10</v>
      </c>
      <c r="Y421" s="5">
        <f>IFERROR(VLOOKUP(A421,[6]cnes_cnv_leiintbr174300187_32_1!$A:$C,3,0),0)</f>
        <v>3</v>
      </c>
      <c r="Z421" s="12">
        <f>IFERROR(VLOOKUP(A421,[7]cnes_cnv_leiintbr175117187_32_1!$A:$C,3,0),0)</f>
        <v>2</v>
      </c>
      <c r="AA421" s="18">
        <f>IFERROR(VLOOKUP(A421,[8]cnes_cnv_leiintbr180027187_32_1!$A:$C,3,0),0)</f>
        <v>10</v>
      </c>
      <c r="AB421" s="72">
        <f t="shared" si="18"/>
        <v>649.27397260273972</v>
      </c>
      <c r="AC421" s="12">
        <v>6754</v>
      </c>
      <c r="AD421" s="12">
        <v>1651</v>
      </c>
      <c r="AE421" s="12">
        <v>1049</v>
      </c>
      <c r="AF421" s="12">
        <v>865</v>
      </c>
      <c r="AG421" s="12">
        <v>1847</v>
      </c>
      <c r="AH421" s="19">
        <v>-4.3804006596358525E-3</v>
      </c>
      <c r="AI421" s="12">
        <v>7</v>
      </c>
      <c r="AJ421" s="12">
        <f t="shared" si="19"/>
        <v>10.428571428571429</v>
      </c>
      <c r="AK421" s="12">
        <v>125</v>
      </c>
      <c r="AL421" s="5">
        <v>2</v>
      </c>
      <c r="AM421" s="5">
        <v>73</v>
      </c>
      <c r="AN421" s="72">
        <v>0.17980295566502463</v>
      </c>
      <c r="AO421" s="18">
        <v>1</v>
      </c>
      <c r="AP421" s="5">
        <f>IFERROR(VLOOKUP(A421,[9]cnes_cnv_leiintbr135436200_238_!$A:$E,5,0),0)</f>
        <v>17</v>
      </c>
      <c r="AQ421" s="5">
        <v>1</v>
      </c>
      <c r="AR421" s="5">
        <v>7</v>
      </c>
      <c r="AS421" s="5">
        <v>6</v>
      </c>
      <c r="AT421" s="5">
        <v>2</v>
      </c>
      <c r="AU421" s="5">
        <v>25</v>
      </c>
      <c r="AV421" s="5">
        <v>2</v>
      </c>
      <c r="AW421" s="5">
        <v>0</v>
      </c>
      <c r="AX421" s="5">
        <f t="shared" si="20"/>
        <v>1.0138888888888888</v>
      </c>
      <c r="AY421" s="12">
        <v>181</v>
      </c>
      <c r="AZ421" s="73">
        <v>0.6160714285714286</v>
      </c>
      <c r="BA421" s="12">
        <v>2559</v>
      </c>
      <c r="BB421" s="73">
        <v>0.40914096916299558</v>
      </c>
      <c r="BC421" s="12">
        <v>72</v>
      </c>
      <c r="BD421" s="12">
        <v>511</v>
      </c>
      <c r="BE421" s="12">
        <v>369</v>
      </c>
      <c r="BF421" s="12">
        <v>54</v>
      </c>
      <c r="BG421" s="12">
        <v>46</v>
      </c>
      <c r="BH421" s="12">
        <v>4</v>
      </c>
      <c r="BI421" s="12">
        <v>87</v>
      </c>
      <c r="BJ421" s="12">
        <v>7</v>
      </c>
      <c r="BK421" s="12">
        <v>4</v>
      </c>
      <c r="BL421" s="12">
        <v>58</v>
      </c>
      <c r="BM421" s="74">
        <v>0.81200000000000017</v>
      </c>
      <c r="BN421" s="72">
        <v>11.091566500537509</v>
      </c>
      <c r="BO421" s="5">
        <v>3</v>
      </c>
    </row>
    <row r="422" spans="1:67">
      <c r="A422" s="9">
        <v>41006</v>
      </c>
      <c r="B422" s="9" t="s">
        <v>440</v>
      </c>
      <c r="C422" s="9" t="s">
        <v>437</v>
      </c>
      <c r="D422" s="12">
        <v>198717</v>
      </c>
      <c r="E422" s="12">
        <v>11642</v>
      </c>
      <c r="F422" s="12">
        <v>11946</v>
      </c>
      <c r="G422" s="12">
        <v>11565</v>
      </c>
      <c r="H422" s="12">
        <v>12009</v>
      </c>
      <c r="I422" s="12">
        <v>29302</v>
      </c>
      <c r="J422" s="12">
        <v>29734</v>
      </c>
      <c r="K422" s="12">
        <v>27753</v>
      </c>
      <c r="L422" s="12">
        <v>27568</v>
      </c>
      <c r="M422" s="12">
        <v>19803</v>
      </c>
      <c r="N422" s="12">
        <v>11338</v>
      </c>
      <c r="O422" s="12">
        <v>6057</v>
      </c>
      <c r="P422" s="12">
        <v>69161</v>
      </c>
      <c r="Q422" s="12">
        <f>VLOOKUP(A422,'[1]RAIS_workers_2025-04-02T13_41_0'!$A:$C,3,0)</f>
        <v>473</v>
      </c>
      <c r="R422" s="12">
        <f>VLOOKUP(A422,'[2]RAIS_workers_2025-04-02T14_01_0'!$A:$C,3,0)</f>
        <v>2187</v>
      </c>
      <c r="S422" s="12">
        <f>VLOOKUP(A422,'[3]RAIS_workers_2025-04-02T14_32_3'!$A:$C,3,0)</f>
        <v>18114</v>
      </c>
      <c r="T422" s="70">
        <f>VLOOKUP(A422,[4]consulta3255115!$A:$D,3,0)</f>
        <v>1591.2850501234</v>
      </c>
      <c r="U422" s="76">
        <v>0.75210931836499662</v>
      </c>
      <c r="V422" s="12">
        <v>41931</v>
      </c>
      <c r="W422" s="77">
        <v>-2.7113806635747414E-3</v>
      </c>
      <c r="X422" s="12">
        <f>IFERROR(VLOOKUP(A422,[5]cnes_cnv_leiintbr173714187_32_1!$A:$C,3,0),0)</f>
        <v>0</v>
      </c>
      <c r="Y422" s="5">
        <f>IFERROR(VLOOKUP(A422,[6]cnes_cnv_leiintbr174300187_32_1!$A:$C,3,0),0)</f>
        <v>0</v>
      </c>
      <c r="Z422" s="12">
        <f>IFERROR(VLOOKUP(A422,[7]cnes_cnv_leiintbr175117187_32_1!$A:$C,3,0),0)</f>
        <v>0</v>
      </c>
      <c r="AA422" s="18">
        <f>IFERROR(VLOOKUP(A422,[8]cnes_cnv_leiintbr180027187_32_1!$A:$C,3,0),0)</f>
        <v>0</v>
      </c>
      <c r="AB422" s="72">
        <f t="shared" si="18"/>
        <v>1397.7</v>
      </c>
      <c r="AC422" s="12">
        <v>5627</v>
      </c>
      <c r="AD422" s="12">
        <v>1236</v>
      </c>
      <c r="AE422" s="12">
        <v>548</v>
      </c>
      <c r="AF422" s="12">
        <v>403</v>
      </c>
      <c r="AG422" s="12">
        <v>473</v>
      </c>
      <c r="AH422" s="19">
        <v>2.7768614403846925E-3</v>
      </c>
      <c r="AI422" s="12">
        <v>2</v>
      </c>
      <c r="AJ422" s="12">
        <f t="shared" si="19"/>
        <v>15</v>
      </c>
      <c r="AK422" s="12">
        <v>8</v>
      </c>
      <c r="AL422" s="5">
        <v>0</v>
      </c>
      <c r="AM422" s="5">
        <v>30</v>
      </c>
      <c r="AN422" s="72">
        <v>9.8684210526315791E-2</v>
      </c>
      <c r="AO422" s="18">
        <v>0</v>
      </c>
      <c r="AP422" s="5">
        <f>IFERROR(VLOOKUP(A422,[9]cnes_cnv_leiintbr135436200_238_!$A:$E,5,0),0)</f>
        <v>10</v>
      </c>
      <c r="AQ422" s="5">
        <v>0</v>
      </c>
      <c r="AR422" s="5">
        <v>0</v>
      </c>
      <c r="AS422" s="5">
        <v>0</v>
      </c>
      <c r="AT422" s="5">
        <v>0</v>
      </c>
      <c r="AU422" s="5">
        <v>13</v>
      </c>
      <c r="AV422" s="5">
        <v>0</v>
      </c>
      <c r="AW422" s="5">
        <v>0</v>
      </c>
      <c r="AX422" s="5">
        <f t="shared" si="20"/>
        <v>0.49180327868852458</v>
      </c>
      <c r="AY422" s="12">
        <v>29</v>
      </c>
      <c r="AZ422" s="71">
        <v>1</v>
      </c>
      <c r="BA422" s="12">
        <v>1944</v>
      </c>
      <c r="BB422" s="73">
        <v>0.36039188243526943</v>
      </c>
      <c r="BC422" s="12">
        <v>61</v>
      </c>
      <c r="BD422" s="12">
        <v>320</v>
      </c>
      <c r="BE422" s="12">
        <v>175</v>
      </c>
      <c r="BF422" s="12">
        <v>0</v>
      </c>
      <c r="BG422" s="12">
        <v>0</v>
      </c>
      <c r="BH422" s="12">
        <v>5</v>
      </c>
      <c r="BI422" s="12">
        <v>84</v>
      </c>
      <c r="BJ422" s="12">
        <v>4</v>
      </c>
      <c r="BK422" s="12">
        <v>0</v>
      </c>
      <c r="BL422" s="12">
        <v>42</v>
      </c>
      <c r="BM422" s="74">
        <v>0.82727272727272727</v>
      </c>
      <c r="BN422" s="72">
        <v>8.5206606642418201</v>
      </c>
      <c r="BO422" s="5">
        <v>8</v>
      </c>
    </row>
    <row r="423" spans="1:67">
      <c r="A423" s="9">
        <v>41007</v>
      </c>
      <c r="B423" s="9" t="s">
        <v>467</v>
      </c>
      <c r="C423" s="9" t="s">
        <v>437</v>
      </c>
      <c r="D423" s="12">
        <v>83131</v>
      </c>
      <c r="E423" s="12">
        <v>4801</v>
      </c>
      <c r="F423" s="12">
        <v>4886</v>
      </c>
      <c r="G423" s="12">
        <v>4681</v>
      </c>
      <c r="H423" s="12">
        <v>4829</v>
      </c>
      <c r="I423" s="12">
        <v>11682</v>
      </c>
      <c r="J423" s="12">
        <v>12005</v>
      </c>
      <c r="K423" s="12">
        <v>11589</v>
      </c>
      <c r="L423" s="12">
        <v>11814</v>
      </c>
      <c r="M423" s="12">
        <v>8970</v>
      </c>
      <c r="N423" s="12">
        <v>5216</v>
      </c>
      <c r="O423" s="12">
        <v>2658</v>
      </c>
      <c r="P423" s="12">
        <v>22643</v>
      </c>
      <c r="Q423" s="12">
        <f>VLOOKUP(A423,'[1]RAIS_workers_2025-04-02T13_41_0'!$A:$C,3,0)</f>
        <v>194</v>
      </c>
      <c r="R423" s="12">
        <f>VLOOKUP(A423,'[2]RAIS_workers_2025-04-02T14_01_0'!$A:$C,3,0)</f>
        <v>715</v>
      </c>
      <c r="S423" s="12">
        <f>VLOOKUP(A423,'[3]RAIS_workers_2025-04-02T14_32_3'!$A:$C,3,0)</f>
        <v>6028</v>
      </c>
      <c r="T423" s="70">
        <f>VLOOKUP(A423,[4]consulta3255115!$A:$D,3,0)</f>
        <v>1515.65653053805</v>
      </c>
      <c r="U423" s="76">
        <v>0.5733781820201268</v>
      </c>
      <c r="V423" s="12">
        <v>14806</v>
      </c>
      <c r="W423" s="77">
        <v>5.4107931083582514E-2</v>
      </c>
      <c r="X423" s="12">
        <f>IFERROR(VLOOKUP(A423,[5]cnes_cnv_leiintbr173714187_32_1!$A:$C,3,0),0)</f>
        <v>0</v>
      </c>
      <c r="Y423" s="5">
        <f>IFERROR(VLOOKUP(A423,[6]cnes_cnv_leiintbr174300187_32_1!$A:$C,3,0),0)</f>
        <v>0</v>
      </c>
      <c r="Z423" s="12">
        <f>IFERROR(VLOOKUP(A423,[7]cnes_cnv_leiintbr175117187_32_1!$A:$C,3,0),0)</f>
        <v>0</v>
      </c>
      <c r="AA423" s="18">
        <f>IFERROR(VLOOKUP(A423,[8]cnes_cnv_leiintbr180027187_32_1!$A:$C,3,0),0)</f>
        <v>0</v>
      </c>
      <c r="AB423" s="72">
        <f t="shared" si="18"/>
        <v>0</v>
      </c>
      <c r="AC423" s="12">
        <v>1847</v>
      </c>
      <c r="AD423" s="12">
        <v>398</v>
      </c>
      <c r="AE423" s="12">
        <v>209</v>
      </c>
      <c r="AF423" s="12">
        <v>108</v>
      </c>
      <c r="AG423" s="12">
        <v>194</v>
      </c>
      <c r="AH423" s="19">
        <v>-5.8294068657115394E-3</v>
      </c>
      <c r="AI423" s="12">
        <v>0</v>
      </c>
      <c r="AJ423" s="12">
        <f t="shared" si="19"/>
        <v>0</v>
      </c>
      <c r="AK423" s="12">
        <v>7</v>
      </c>
      <c r="AL423" s="5">
        <v>0</v>
      </c>
      <c r="AM423" s="5">
        <v>0</v>
      </c>
      <c r="AN423" s="72">
        <v>0</v>
      </c>
      <c r="AO423" s="18">
        <v>0</v>
      </c>
      <c r="AP423" s="5">
        <f>IFERROR(VLOOKUP(A423,[9]cnes_cnv_leiintbr135436200_238_!$A:$E,5,0),0)</f>
        <v>0</v>
      </c>
      <c r="AQ423" s="5">
        <v>0</v>
      </c>
      <c r="AR423" s="5">
        <v>0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 s="5">
        <f t="shared" si="20"/>
        <v>0</v>
      </c>
      <c r="AY423" s="12">
        <v>7</v>
      </c>
      <c r="AZ423" s="71">
        <v>1</v>
      </c>
      <c r="BA423" s="12">
        <v>747</v>
      </c>
      <c r="BB423" s="73">
        <v>0.18759936406995231</v>
      </c>
      <c r="BC423" s="12">
        <v>33</v>
      </c>
      <c r="BD423" s="12">
        <v>79</v>
      </c>
      <c r="BE423" s="12">
        <v>93</v>
      </c>
      <c r="BF423" s="12">
        <v>0</v>
      </c>
      <c r="BG423" s="12">
        <v>0</v>
      </c>
      <c r="BH423" s="12">
        <v>0</v>
      </c>
      <c r="BI423" s="12">
        <v>31</v>
      </c>
      <c r="BJ423" s="12">
        <v>0</v>
      </c>
      <c r="BK423" s="12">
        <v>0</v>
      </c>
      <c r="BL423" s="12">
        <v>12</v>
      </c>
      <c r="BM423" s="74">
        <v>0.83087500000000003</v>
      </c>
      <c r="BN423" s="72">
        <v>7.2269720922729537</v>
      </c>
      <c r="BO423" s="5">
        <v>1</v>
      </c>
    </row>
    <row r="424" spans="1:67">
      <c r="A424" s="9">
        <v>41008</v>
      </c>
      <c r="B424" s="9" t="s">
        <v>448</v>
      </c>
      <c r="C424" s="9" t="s">
        <v>437</v>
      </c>
      <c r="D424" s="12">
        <v>36163</v>
      </c>
      <c r="E424" s="12">
        <v>1851</v>
      </c>
      <c r="F424" s="12">
        <v>1999</v>
      </c>
      <c r="G424" s="12">
        <v>2070</v>
      </c>
      <c r="H424" s="12">
        <v>2061</v>
      </c>
      <c r="I424" s="12">
        <v>5143</v>
      </c>
      <c r="J424" s="12">
        <v>5350</v>
      </c>
      <c r="K424" s="12">
        <v>4838</v>
      </c>
      <c r="L424" s="12">
        <v>5250</v>
      </c>
      <c r="M424" s="12">
        <v>3982</v>
      </c>
      <c r="N424" s="12">
        <v>2369</v>
      </c>
      <c r="O424" s="12">
        <v>1250</v>
      </c>
      <c r="P424" s="12">
        <v>8975</v>
      </c>
      <c r="Q424" s="12">
        <f>VLOOKUP(A424,'[1]RAIS_workers_2025-04-02T13_41_0'!$A:$C,3,0)</f>
        <v>109</v>
      </c>
      <c r="R424" s="12">
        <f>VLOOKUP(A424,'[2]RAIS_workers_2025-04-02T14_01_0'!$A:$C,3,0)</f>
        <v>278</v>
      </c>
      <c r="S424" s="12">
        <f>VLOOKUP(A424,'[3]RAIS_workers_2025-04-02T14_32_3'!$A:$C,3,0)</f>
        <v>2289</v>
      </c>
      <c r="T424" s="70">
        <f>VLOOKUP(A424,[4]consulta3255115!$A:$D,3,0)</f>
        <v>1505.8245777299601</v>
      </c>
      <c r="U424" s="76">
        <v>0.65684198382492698</v>
      </c>
      <c r="V424" s="12">
        <v>11553</v>
      </c>
      <c r="W424" s="77">
        <v>-3.9658591257867061E-3</v>
      </c>
      <c r="X424" s="12">
        <f>IFERROR(VLOOKUP(A424,[5]cnes_cnv_leiintbr173714187_32_1!$A:$C,3,0),0)</f>
        <v>0</v>
      </c>
      <c r="Y424" s="5">
        <f>IFERROR(VLOOKUP(A424,[6]cnes_cnv_leiintbr174300187_32_1!$A:$C,3,0),0)</f>
        <v>0</v>
      </c>
      <c r="Z424" s="12">
        <f>IFERROR(VLOOKUP(A424,[7]cnes_cnv_leiintbr175117187_32_1!$A:$C,3,0),0)</f>
        <v>0</v>
      </c>
      <c r="AA424" s="18">
        <f>IFERROR(VLOOKUP(A424,[8]cnes_cnv_leiintbr180027187_32_1!$A:$C,3,0),0)</f>
        <v>0</v>
      </c>
      <c r="AB424" s="72">
        <f t="shared" si="18"/>
        <v>0</v>
      </c>
      <c r="AC424" s="12">
        <v>636</v>
      </c>
      <c r="AD424" s="12">
        <v>159</v>
      </c>
      <c r="AE424" s="12">
        <v>76</v>
      </c>
      <c r="AF424" s="12">
        <v>43</v>
      </c>
      <c r="AG424" s="12">
        <v>109</v>
      </c>
      <c r="AH424" s="19">
        <v>-1.5974491890623499E-3</v>
      </c>
      <c r="AI424" s="12">
        <v>0</v>
      </c>
      <c r="AJ424" s="12">
        <f t="shared" si="19"/>
        <v>0</v>
      </c>
      <c r="AK424" s="12">
        <v>1</v>
      </c>
      <c r="AL424" s="5">
        <v>0</v>
      </c>
      <c r="AM424" s="5">
        <v>0</v>
      </c>
      <c r="AN424" s="72">
        <v>0</v>
      </c>
      <c r="AO424" s="18">
        <v>0</v>
      </c>
      <c r="AP424" s="5">
        <f>IFERROR(VLOOKUP(A424,[9]cnes_cnv_leiintbr135436200_238_!$A:$E,5,0),0)</f>
        <v>0</v>
      </c>
      <c r="AQ424" s="5">
        <v>0</v>
      </c>
      <c r="AR424" s="5">
        <v>0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 s="5">
        <f t="shared" si="20"/>
        <v>0</v>
      </c>
      <c r="AY424" s="12">
        <v>1</v>
      </c>
      <c r="AZ424" s="71">
        <v>1</v>
      </c>
      <c r="BA424" s="12">
        <v>299</v>
      </c>
      <c r="BB424" s="73">
        <v>0.51010101010101006</v>
      </c>
      <c r="BC424" s="12">
        <v>9</v>
      </c>
      <c r="BD424" s="12">
        <v>53</v>
      </c>
      <c r="BE424" s="12">
        <v>27</v>
      </c>
      <c r="BF424" s="12">
        <v>0</v>
      </c>
      <c r="BG424" s="12">
        <v>20</v>
      </c>
      <c r="BH424" s="12">
        <v>0</v>
      </c>
      <c r="BI424" s="12">
        <v>13</v>
      </c>
      <c r="BJ424" s="12">
        <v>0</v>
      </c>
      <c r="BK424" s="12">
        <v>0</v>
      </c>
      <c r="BL424" s="12">
        <v>2</v>
      </c>
      <c r="BM424" s="74">
        <v>0.83028571428571418</v>
      </c>
      <c r="BN424" s="72">
        <v>7.9494799405646095</v>
      </c>
      <c r="BO424" s="5">
        <v>1</v>
      </c>
    </row>
    <row r="425" spans="1:67">
      <c r="A425" s="9">
        <v>41009</v>
      </c>
      <c r="B425" s="9" t="s">
        <v>460</v>
      </c>
      <c r="C425" s="9" t="s">
        <v>437</v>
      </c>
      <c r="D425" s="12">
        <v>648342</v>
      </c>
      <c r="E425" s="12">
        <v>37948</v>
      </c>
      <c r="F425" s="12">
        <v>38660</v>
      </c>
      <c r="G425" s="12">
        <v>40293</v>
      </c>
      <c r="H425" s="12">
        <v>43336</v>
      </c>
      <c r="I425" s="12">
        <v>97953</v>
      </c>
      <c r="J425" s="12">
        <v>106117</v>
      </c>
      <c r="K425" s="12">
        <v>90927</v>
      </c>
      <c r="L425" s="12">
        <v>82524</v>
      </c>
      <c r="M425" s="12">
        <v>61116</v>
      </c>
      <c r="N425" s="12">
        <v>34126</v>
      </c>
      <c r="O425" s="12">
        <v>15342</v>
      </c>
      <c r="P425" s="12">
        <v>342196</v>
      </c>
      <c r="Q425" s="12">
        <f>VLOOKUP(A425,'[1]RAIS_workers_2025-04-02T13_41_0'!$A:$C,3,0)</f>
        <v>6969</v>
      </c>
      <c r="R425" s="12">
        <f>VLOOKUP(A425,'[2]RAIS_workers_2025-04-02T14_01_0'!$A:$C,3,0)</f>
        <v>18883</v>
      </c>
      <c r="S425" s="12">
        <f>VLOOKUP(A425,'[3]RAIS_workers_2025-04-02T14_32_3'!$A:$C,3,0)</f>
        <v>91762</v>
      </c>
      <c r="T425" s="70">
        <f>VLOOKUP(A425,[4]consulta3255115!$A:$D,3,0)</f>
        <v>2007.5595166569699</v>
      </c>
      <c r="U425" s="76">
        <v>0.57468420094089989</v>
      </c>
      <c r="V425" s="12">
        <v>264987</v>
      </c>
      <c r="W425" s="77">
        <v>1.0009109585647257E-2</v>
      </c>
      <c r="X425" s="12">
        <f>IFERROR(VLOOKUP(A425,[5]cnes_cnv_leiintbr173714187_32_1!$A:$C,3,0),0)</f>
        <v>60</v>
      </c>
      <c r="Y425" s="5">
        <f>IFERROR(VLOOKUP(A425,[6]cnes_cnv_leiintbr174300187_32_1!$A:$C,3,0),0)</f>
        <v>12</v>
      </c>
      <c r="Z425" s="12">
        <f>IFERROR(VLOOKUP(A425,[7]cnes_cnv_leiintbr175117187_32_1!$A:$C,3,0),0)</f>
        <v>25</v>
      </c>
      <c r="AA425" s="18">
        <f>IFERROR(VLOOKUP(A425,[8]cnes_cnv_leiintbr180027187_32_1!$A:$C,3,0),0)</f>
        <v>50</v>
      </c>
      <c r="AB425" s="72">
        <f t="shared" si="18"/>
        <v>269.29573170731709</v>
      </c>
      <c r="AC425" s="12">
        <v>31386</v>
      </c>
      <c r="AD425" s="12">
        <v>9148</v>
      </c>
      <c r="AE425" s="12">
        <v>5706</v>
      </c>
      <c r="AF425" s="12">
        <v>4029</v>
      </c>
      <c r="AG425" s="12">
        <v>6969</v>
      </c>
      <c r="AH425" s="19">
        <v>1.5130314547775914E-2</v>
      </c>
      <c r="AI425" s="12">
        <v>27</v>
      </c>
      <c r="AJ425" s="12">
        <f t="shared" si="19"/>
        <v>36.444444444444443</v>
      </c>
      <c r="AK425" s="12">
        <v>340</v>
      </c>
      <c r="AL425" s="5">
        <v>11</v>
      </c>
      <c r="AM425" s="5">
        <v>984</v>
      </c>
      <c r="AN425" s="72">
        <v>0.52564102564102566</v>
      </c>
      <c r="AO425" s="18">
        <v>15</v>
      </c>
      <c r="AP425" s="5">
        <f>IFERROR(VLOOKUP(A425,[9]cnes_cnv_leiintbr135436200_238_!$A:$E,5,0),0)</f>
        <v>89</v>
      </c>
      <c r="AQ425" s="5">
        <v>7</v>
      </c>
      <c r="AR425" s="5">
        <v>12</v>
      </c>
      <c r="AS425" s="5">
        <v>48</v>
      </c>
      <c r="AT425" s="5">
        <v>21</v>
      </c>
      <c r="AU425" s="5">
        <v>155</v>
      </c>
      <c r="AV425" s="5">
        <v>7</v>
      </c>
      <c r="AW425" s="5">
        <v>27</v>
      </c>
      <c r="AX425" s="5">
        <f t="shared" si="20"/>
        <v>2.080338266384778</v>
      </c>
      <c r="AY425" s="12">
        <v>1136</v>
      </c>
      <c r="AZ425" s="73">
        <v>0.41293532338308458</v>
      </c>
      <c r="BA425" s="12">
        <v>10780</v>
      </c>
      <c r="BB425" s="73">
        <v>0.47066848567530695</v>
      </c>
      <c r="BC425" s="12">
        <v>473</v>
      </c>
      <c r="BD425" s="12">
        <v>3007</v>
      </c>
      <c r="BE425" s="12">
        <v>555</v>
      </c>
      <c r="BF425" s="12">
        <v>403</v>
      </c>
      <c r="BG425" s="12">
        <v>209</v>
      </c>
      <c r="BH425" s="12">
        <v>22</v>
      </c>
      <c r="BI425" s="12">
        <v>477</v>
      </c>
      <c r="BJ425" s="12">
        <v>36</v>
      </c>
      <c r="BK425" s="12">
        <v>15</v>
      </c>
      <c r="BL425" s="12">
        <v>281</v>
      </c>
      <c r="BM425" s="74">
        <v>0.83779999999999988</v>
      </c>
      <c r="BN425" s="72">
        <v>7.658699563094304</v>
      </c>
      <c r="BO425" s="5">
        <v>1</v>
      </c>
    </row>
    <row r="426" spans="1:67">
      <c r="A426" s="9">
        <v>41010</v>
      </c>
      <c r="B426" s="9" t="s">
        <v>438</v>
      </c>
      <c r="C426" s="9" t="s">
        <v>437</v>
      </c>
      <c r="D426" s="12">
        <v>331449</v>
      </c>
      <c r="E426" s="12">
        <v>21218</v>
      </c>
      <c r="F426" s="12">
        <v>21357</v>
      </c>
      <c r="G426" s="12">
        <v>21073</v>
      </c>
      <c r="H426" s="12">
        <v>21934</v>
      </c>
      <c r="I426" s="12">
        <v>50005</v>
      </c>
      <c r="J426" s="12">
        <v>50919</v>
      </c>
      <c r="K426" s="12">
        <v>46486</v>
      </c>
      <c r="L426" s="12">
        <v>41984</v>
      </c>
      <c r="M426" s="12">
        <v>30383</v>
      </c>
      <c r="N426" s="12">
        <v>17482</v>
      </c>
      <c r="O426" s="12">
        <v>8608</v>
      </c>
      <c r="P426" s="12">
        <v>145419</v>
      </c>
      <c r="Q426" s="12">
        <f>VLOOKUP(A426,'[1]RAIS_workers_2025-04-02T13_41_0'!$A:$C,3,0)</f>
        <v>1001</v>
      </c>
      <c r="R426" s="12">
        <f>VLOOKUP(A426,'[2]RAIS_workers_2025-04-02T14_01_0'!$A:$C,3,0)</f>
        <v>4901</v>
      </c>
      <c r="S426" s="12">
        <f>VLOOKUP(A426,'[3]RAIS_workers_2025-04-02T14_32_3'!$A:$C,3,0)</f>
        <v>32894</v>
      </c>
      <c r="T426" s="70">
        <f>VLOOKUP(A426,[4]consulta3255115!$A:$D,3,0)</f>
        <v>1658.1194430154201</v>
      </c>
      <c r="U426" s="76">
        <v>0.62824446957391622</v>
      </c>
      <c r="V426" s="12">
        <v>50792</v>
      </c>
      <c r="W426" s="77">
        <v>3.6381072864167807E-2</v>
      </c>
      <c r="X426" s="12">
        <f>IFERROR(VLOOKUP(A426,[5]cnes_cnv_leiintbr173714187_32_1!$A:$C,3,0),0)</f>
        <v>16</v>
      </c>
      <c r="Y426" s="5">
        <f>IFERROR(VLOOKUP(A426,[6]cnes_cnv_leiintbr174300187_32_1!$A:$C,3,0),0)</f>
        <v>19</v>
      </c>
      <c r="Z426" s="12">
        <f>IFERROR(VLOOKUP(A426,[7]cnes_cnv_leiintbr175117187_32_1!$A:$C,3,0),0)</f>
        <v>50</v>
      </c>
      <c r="AA426" s="18">
        <f>IFERROR(VLOOKUP(A426,[8]cnes_cnv_leiintbr180027187_32_1!$A:$C,3,0),0)</f>
        <v>23</v>
      </c>
      <c r="AB426" s="72">
        <f t="shared" si="18"/>
        <v>307.83030303030301</v>
      </c>
      <c r="AC426" s="12">
        <v>10236</v>
      </c>
      <c r="AD426" s="12">
        <v>2272</v>
      </c>
      <c r="AE426" s="12">
        <v>1575</v>
      </c>
      <c r="AF426" s="12">
        <v>1054</v>
      </c>
      <c r="AG426" s="12">
        <v>1001</v>
      </c>
      <c r="AH426" s="19">
        <v>1.0713911586265557E-2</v>
      </c>
      <c r="AI426" s="12">
        <v>8</v>
      </c>
      <c r="AJ426" s="12">
        <f t="shared" si="19"/>
        <v>20.625</v>
      </c>
      <c r="AK426" s="12">
        <v>208</v>
      </c>
      <c r="AL426" s="5">
        <v>0</v>
      </c>
      <c r="AM426" s="5">
        <v>165</v>
      </c>
      <c r="AN426" s="72">
        <v>0.14851485148514851</v>
      </c>
      <c r="AO426" s="18">
        <v>0</v>
      </c>
      <c r="AP426" s="5">
        <f>IFERROR(VLOOKUP(A426,[9]cnes_cnv_leiintbr135436200_238_!$A:$E,5,0),0)</f>
        <v>38</v>
      </c>
      <c r="AQ426" s="5">
        <v>1</v>
      </c>
      <c r="AR426" s="5">
        <v>1</v>
      </c>
      <c r="AS426" s="5">
        <v>7</v>
      </c>
      <c r="AT426" s="5">
        <v>2</v>
      </c>
      <c r="AU426" s="5">
        <v>47</v>
      </c>
      <c r="AV426" s="5">
        <v>1</v>
      </c>
      <c r="AW426" s="5">
        <v>1</v>
      </c>
      <c r="AX426" s="5">
        <f t="shared" si="20"/>
        <v>0.71120689655172409</v>
      </c>
      <c r="AY426" s="12">
        <v>222</v>
      </c>
      <c r="AZ426" s="73">
        <v>0.9821428571428571</v>
      </c>
      <c r="BA426" s="12">
        <v>4886</v>
      </c>
      <c r="BB426" s="73">
        <v>0.61307362165731261</v>
      </c>
      <c r="BC426" s="12">
        <v>232</v>
      </c>
      <c r="BD426" s="12">
        <v>1172</v>
      </c>
      <c r="BE426" s="12">
        <v>405</v>
      </c>
      <c r="BF426" s="12">
        <v>0</v>
      </c>
      <c r="BG426" s="12">
        <v>52</v>
      </c>
      <c r="BH426" s="12">
        <v>12</v>
      </c>
      <c r="BI426" s="12">
        <v>246</v>
      </c>
      <c r="BJ426" s="12">
        <v>16</v>
      </c>
      <c r="BK426" s="12">
        <v>9</v>
      </c>
      <c r="BL426" s="12">
        <v>108</v>
      </c>
      <c r="BM426" s="74">
        <v>0.82600000000000007</v>
      </c>
      <c r="BN426" s="72">
        <v>8.6524408067816641</v>
      </c>
      <c r="BO426" s="5">
        <v>2</v>
      </c>
    </row>
    <row r="427" spans="1:67">
      <c r="A427" s="9">
        <v>41011</v>
      </c>
      <c r="B427" s="9" t="s">
        <v>459</v>
      </c>
      <c r="C427" s="9" t="s">
        <v>437</v>
      </c>
      <c r="D427" s="12">
        <v>831424</v>
      </c>
      <c r="E427" s="12">
        <v>51949</v>
      </c>
      <c r="F427" s="12">
        <v>51823</v>
      </c>
      <c r="G427" s="12">
        <v>51711</v>
      </c>
      <c r="H427" s="12">
        <v>55328</v>
      </c>
      <c r="I427" s="12">
        <v>124018</v>
      </c>
      <c r="J427" s="12">
        <v>127607</v>
      </c>
      <c r="K427" s="12">
        <v>115791</v>
      </c>
      <c r="L427" s="12">
        <v>104017</v>
      </c>
      <c r="M427" s="12">
        <v>80134</v>
      </c>
      <c r="N427" s="12">
        <v>46457</v>
      </c>
      <c r="O427" s="12">
        <v>22589</v>
      </c>
      <c r="P427" s="12">
        <v>377259</v>
      </c>
      <c r="Q427" s="12">
        <f>VLOOKUP(A427,'[1]RAIS_workers_2025-04-02T13_41_0'!$A:$C,3,0)</f>
        <v>6365</v>
      </c>
      <c r="R427" s="12">
        <f>VLOOKUP(A427,'[2]RAIS_workers_2025-04-02T14_01_0'!$A:$C,3,0)</f>
        <v>22189</v>
      </c>
      <c r="S427" s="12">
        <f>VLOOKUP(A427,'[3]RAIS_workers_2025-04-02T14_32_3'!$A:$C,3,0)</f>
        <v>94381</v>
      </c>
      <c r="T427" s="70">
        <f>VLOOKUP(A427,[4]consulta3255115!$A:$D,3,0)</f>
        <v>2053.6636370986698</v>
      </c>
      <c r="U427" s="76">
        <v>0.50483926100939081</v>
      </c>
      <c r="V427" s="12">
        <v>293915</v>
      </c>
      <c r="W427" s="77">
        <v>4.461512215579929E-2</v>
      </c>
      <c r="X427" s="12">
        <f>IFERROR(VLOOKUP(A427,[5]cnes_cnv_leiintbr173714187_32_1!$A:$C,3,0),0)</f>
        <v>63</v>
      </c>
      <c r="Y427" s="5">
        <f>IFERROR(VLOOKUP(A427,[6]cnes_cnv_leiintbr174300187_32_1!$A:$C,3,0),0)</f>
        <v>17</v>
      </c>
      <c r="Z427" s="12">
        <f>IFERROR(VLOOKUP(A427,[7]cnes_cnv_leiintbr175117187_32_1!$A:$C,3,0),0)</f>
        <v>38</v>
      </c>
      <c r="AA427" s="18">
        <f>IFERROR(VLOOKUP(A427,[8]cnes_cnv_leiintbr180027187_32_1!$A:$C,3,0),0)</f>
        <v>73</v>
      </c>
      <c r="AB427" s="72">
        <f t="shared" si="18"/>
        <v>314.68415417558884</v>
      </c>
      <c r="AC427" s="12">
        <v>34291</v>
      </c>
      <c r="AD427" s="12">
        <v>10336</v>
      </c>
      <c r="AE427" s="12">
        <v>6782</v>
      </c>
      <c r="AF427" s="12">
        <v>5071</v>
      </c>
      <c r="AG427" s="12">
        <v>6365</v>
      </c>
      <c r="AH427" s="19">
        <v>9.9466370035947715E-3</v>
      </c>
      <c r="AI427" s="12">
        <v>33</v>
      </c>
      <c r="AJ427" s="12">
        <f t="shared" si="19"/>
        <v>28.303030303030305</v>
      </c>
      <c r="AK427" s="12">
        <v>568</v>
      </c>
      <c r="AL427" s="5">
        <v>5</v>
      </c>
      <c r="AM427" s="5">
        <v>934</v>
      </c>
      <c r="AN427" s="72">
        <v>0.35758039816232773</v>
      </c>
      <c r="AO427" s="18">
        <v>27</v>
      </c>
      <c r="AP427" s="5">
        <f>IFERROR(VLOOKUP(A427,[9]cnes_cnv_leiintbr135436200_238_!$A:$E,5,0),0)</f>
        <v>235</v>
      </c>
      <c r="AQ427" s="5">
        <v>13</v>
      </c>
      <c r="AR427" s="5">
        <v>22</v>
      </c>
      <c r="AS427" s="5">
        <v>43</v>
      </c>
      <c r="AT427" s="5">
        <v>26</v>
      </c>
      <c r="AU427" s="5">
        <v>175</v>
      </c>
      <c r="AV427" s="5">
        <v>4</v>
      </c>
      <c r="AW427" s="5">
        <v>18</v>
      </c>
      <c r="AX427" s="5">
        <f t="shared" si="20"/>
        <v>0.89207258834766001</v>
      </c>
      <c r="AY427" s="12">
        <v>946</v>
      </c>
      <c r="AZ427" s="73">
        <v>0.33804809052333806</v>
      </c>
      <c r="BA427" s="12">
        <v>14199</v>
      </c>
      <c r="BB427" s="73">
        <v>0.28080461843766913</v>
      </c>
      <c r="BC427" s="12">
        <v>1047</v>
      </c>
      <c r="BD427" s="12">
        <v>3516</v>
      </c>
      <c r="BE427" s="12">
        <v>2283</v>
      </c>
      <c r="BF427" s="12">
        <v>145</v>
      </c>
      <c r="BG427" s="12">
        <v>206</v>
      </c>
      <c r="BH427" s="12">
        <v>35</v>
      </c>
      <c r="BI427" s="12">
        <v>687</v>
      </c>
      <c r="BJ427" s="12">
        <v>44</v>
      </c>
      <c r="BK427" s="12">
        <v>26</v>
      </c>
      <c r="BL427" s="12">
        <v>325</v>
      </c>
      <c r="BM427" s="74">
        <v>0.83166666666666667</v>
      </c>
      <c r="BN427" s="72">
        <v>8.9519650655021863</v>
      </c>
      <c r="BO427" s="5">
        <v>4</v>
      </c>
    </row>
    <row r="428" spans="1:67">
      <c r="A428" s="9">
        <v>41012</v>
      </c>
      <c r="B428" s="9" t="s">
        <v>447</v>
      </c>
      <c r="C428" s="9" t="s">
        <v>437</v>
      </c>
      <c r="D428" s="12">
        <v>45498</v>
      </c>
      <c r="E428" s="12">
        <v>2787</v>
      </c>
      <c r="F428" s="12">
        <v>2824</v>
      </c>
      <c r="G428" s="12">
        <v>2613</v>
      </c>
      <c r="H428" s="12">
        <v>2584</v>
      </c>
      <c r="I428" s="12">
        <v>6654</v>
      </c>
      <c r="J428" s="12">
        <v>6502</v>
      </c>
      <c r="K428" s="12">
        <v>6058</v>
      </c>
      <c r="L428" s="12">
        <v>6389</v>
      </c>
      <c r="M428" s="12">
        <v>4640</v>
      </c>
      <c r="N428" s="12">
        <v>2865</v>
      </c>
      <c r="O428" s="12">
        <v>1582</v>
      </c>
      <c r="P428" s="12">
        <v>9741</v>
      </c>
      <c r="Q428" s="12">
        <f>VLOOKUP(A428,'[1]RAIS_workers_2025-04-02T13_41_0'!$A:$C,3,0)</f>
        <v>56</v>
      </c>
      <c r="R428" s="12">
        <f>VLOOKUP(A428,'[2]RAIS_workers_2025-04-02T14_01_0'!$A:$C,3,0)</f>
        <v>322</v>
      </c>
      <c r="S428" s="12">
        <f>VLOOKUP(A428,'[3]RAIS_workers_2025-04-02T14_32_3'!$A:$C,3,0)</f>
        <v>1994</v>
      </c>
      <c r="T428" s="70">
        <f>VLOOKUP(A428,[4]consulta3255115!$A:$D,3,0)</f>
        <v>1370.6760024651001</v>
      </c>
      <c r="U428" s="76">
        <v>0.61558494613549197</v>
      </c>
      <c r="V428" s="12">
        <v>3935</v>
      </c>
      <c r="W428" s="77">
        <v>4.3766578249336871E-2</v>
      </c>
      <c r="X428" s="12">
        <f>IFERROR(VLOOKUP(A428,[5]cnes_cnv_leiintbr173714187_32_1!$A:$C,3,0),0)</f>
        <v>0</v>
      </c>
      <c r="Y428" s="5">
        <f>IFERROR(VLOOKUP(A428,[6]cnes_cnv_leiintbr174300187_32_1!$A:$C,3,0),0)</f>
        <v>0</v>
      </c>
      <c r="Z428" s="12">
        <f>IFERROR(VLOOKUP(A428,[7]cnes_cnv_leiintbr175117187_32_1!$A:$C,3,0),0)</f>
        <v>0</v>
      </c>
      <c r="AA428" s="18">
        <f>IFERROR(VLOOKUP(A428,[8]cnes_cnv_leiintbr180027187_32_1!$A:$C,3,0),0)</f>
        <v>0</v>
      </c>
      <c r="AB428" s="72">
        <f t="shared" si="18"/>
        <v>0</v>
      </c>
      <c r="AC428" s="12">
        <v>670</v>
      </c>
      <c r="AD428" s="12">
        <v>184</v>
      </c>
      <c r="AE428" s="12">
        <v>93</v>
      </c>
      <c r="AF428" s="12">
        <v>45</v>
      </c>
      <c r="AG428" s="12">
        <v>56</v>
      </c>
      <c r="AH428" s="19">
        <v>-9.0606220548662408E-3</v>
      </c>
      <c r="AI428" s="12">
        <v>1</v>
      </c>
      <c r="AJ428" s="12">
        <f t="shared" si="19"/>
        <v>0</v>
      </c>
      <c r="AK428" s="12">
        <v>4</v>
      </c>
      <c r="AL428" s="5">
        <v>0</v>
      </c>
      <c r="AM428" s="5">
        <v>0</v>
      </c>
      <c r="AN428" s="72">
        <v>0</v>
      </c>
      <c r="AO428" s="18">
        <v>0</v>
      </c>
      <c r="AP428" s="5">
        <f>IFERROR(VLOOKUP(A428,[9]cnes_cnv_leiintbr135436200_238_!$A:$E,5,0),0)</f>
        <v>0</v>
      </c>
      <c r="AQ428" s="5">
        <v>0</v>
      </c>
      <c r="AR428" s="5">
        <v>0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 s="5">
        <f t="shared" si="20"/>
        <v>0</v>
      </c>
      <c r="AY428" s="12">
        <v>7</v>
      </c>
      <c r="AZ428" s="71">
        <v>1</v>
      </c>
      <c r="BA428" s="12">
        <v>502</v>
      </c>
      <c r="BB428" s="73">
        <v>0.4101123595505618</v>
      </c>
      <c r="BC428" s="12">
        <v>13</v>
      </c>
      <c r="BD428" s="12">
        <v>73</v>
      </c>
      <c r="BE428" s="12">
        <v>55</v>
      </c>
      <c r="BF428" s="12">
        <v>0</v>
      </c>
      <c r="BG428" s="12">
        <v>0</v>
      </c>
      <c r="BH428" s="12">
        <v>0</v>
      </c>
      <c r="BI428" s="12">
        <v>14</v>
      </c>
      <c r="BJ428" s="12">
        <v>0</v>
      </c>
      <c r="BK428" s="12">
        <v>0</v>
      </c>
      <c r="BL428" s="12">
        <v>12</v>
      </c>
      <c r="BM428" s="74">
        <v>0.82057142857142851</v>
      </c>
      <c r="BN428" s="72">
        <v>9.7859327217125447</v>
      </c>
      <c r="BO428" s="5">
        <v>1</v>
      </c>
    </row>
    <row r="429" spans="1:67">
      <c r="A429" s="9">
        <v>41013</v>
      </c>
      <c r="B429" s="9" t="s">
        <v>455</v>
      </c>
      <c r="C429" s="9" t="s">
        <v>437</v>
      </c>
      <c r="D429" s="12">
        <v>127106</v>
      </c>
      <c r="E429" s="12">
        <v>8276</v>
      </c>
      <c r="F429" s="12">
        <v>8280</v>
      </c>
      <c r="G429" s="12">
        <v>7371</v>
      </c>
      <c r="H429" s="12">
        <v>7072</v>
      </c>
      <c r="I429" s="12">
        <v>17832</v>
      </c>
      <c r="J429" s="12">
        <v>17645</v>
      </c>
      <c r="K429" s="12">
        <v>17330</v>
      </c>
      <c r="L429" s="12">
        <v>17783</v>
      </c>
      <c r="M429" s="12">
        <v>13383</v>
      </c>
      <c r="N429" s="12">
        <v>8090</v>
      </c>
      <c r="O429" s="12">
        <v>4044</v>
      </c>
      <c r="P429" s="12">
        <v>28285</v>
      </c>
      <c r="Q429" s="12">
        <f>VLOOKUP(A429,'[1]RAIS_workers_2025-04-02T13_41_0'!$A:$C,3,0)</f>
        <v>213</v>
      </c>
      <c r="R429" s="12">
        <f>VLOOKUP(A429,'[2]RAIS_workers_2025-04-02T14_01_0'!$A:$C,3,0)</f>
        <v>828</v>
      </c>
      <c r="S429" s="12">
        <f>VLOOKUP(A429,'[3]RAIS_workers_2025-04-02T14_32_3'!$A:$C,3,0)</f>
        <v>6645</v>
      </c>
      <c r="T429" s="70">
        <f>VLOOKUP(A429,[4]consulta3255115!$A:$D,3,0)</f>
        <v>1475.0158880153299</v>
      </c>
      <c r="U429" s="76">
        <v>0.73482301307478903</v>
      </c>
      <c r="V429" s="12">
        <v>9996</v>
      </c>
      <c r="W429" s="77">
        <v>-2.2109176286441011E-2</v>
      </c>
      <c r="X429" s="12">
        <f>IFERROR(VLOOKUP(A429,[5]cnes_cnv_leiintbr173714187_32_1!$A:$C,3,0),0)</f>
        <v>0</v>
      </c>
      <c r="Y429" s="5">
        <f>IFERROR(VLOOKUP(A429,[6]cnes_cnv_leiintbr174300187_32_1!$A:$C,3,0),0)</f>
        <v>1</v>
      </c>
      <c r="Z429" s="12">
        <f>IFERROR(VLOOKUP(A429,[7]cnes_cnv_leiintbr175117187_32_1!$A:$C,3,0),0)</f>
        <v>0</v>
      </c>
      <c r="AA429" s="18">
        <f>IFERROR(VLOOKUP(A429,[8]cnes_cnv_leiintbr180027187_32_1!$A:$C,3,0),0)</f>
        <v>0</v>
      </c>
      <c r="AB429" s="72">
        <f t="shared" si="18"/>
        <v>238</v>
      </c>
      <c r="AC429" s="12">
        <v>2190</v>
      </c>
      <c r="AD429" s="12">
        <v>470</v>
      </c>
      <c r="AE429" s="12">
        <v>215</v>
      </c>
      <c r="AF429" s="12">
        <v>143</v>
      </c>
      <c r="AG429" s="12">
        <v>213</v>
      </c>
      <c r="AH429" s="19">
        <v>-1.6768038530292184E-2</v>
      </c>
      <c r="AI429" s="12">
        <v>4</v>
      </c>
      <c r="AJ429" s="12">
        <f t="shared" si="19"/>
        <v>10.5</v>
      </c>
      <c r="AK429" s="12">
        <v>17</v>
      </c>
      <c r="AL429" s="5">
        <v>0</v>
      </c>
      <c r="AM429" s="5">
        <v>42</v>
      </c>
      <c r="AN429" s="72">
        <v>9.0517241379310345E-2</v>
      </c>
      <c r="AO429" s="18">
        <v>0</v>
      </c>
      <c r="AP429" s="5">
        <f>IFERROR(VLOOKUP(A429,[9]cnes_cnv_leiintbr135436200_238_!$A:$E,5,0),0)</f>
        <v>11</v>
      </c>
      <c r="AQ429" s="5">
        <v>1</v>
      </c>
      <c r="AR429" s="5">
        <v>0</v>
      </c>
      <c r="AS429" s="5">
        <v>3</v>
      </c>
      <c r="AT429" s="5">
        <v>1</v>
      </c>
      <c r="AU429" s="5">
        <v>10</v>
      </c>
      <c r="AV429" s="5">
        <v>1</v>
      </c>
      <c r="AW429" s="5">
        <v>0</v>
      </c>
      <c r="AX429" s="5">
        <f t="shared" si="20"/>
        <v>1.6153846153846154</v>
      </c>
      <c r="AY429" s="12">
        <v>38</v>
      </c>
      <c r="AZ429" s="71">
        <v>1</v>
      </c>
      <c r="BA429" s="12">
        <v>1452</v>
      </c>
      <c r="BB429" s="73">
        <v>0.26370757180156656</v>
      </c>
      <c r="BC429" s="12">
        <v>26</v>
      </c>
      <c r="BD429" s="12">
        <v>225</v>
      </c>
      <c r="BE429" s="12">
        <v>117</v>
      </c>
      <c r="BF429" s="12">
        <v>0</v>
      </c>
      <c r="BG429" s="12">
        <v>29</v>
      </c>
      <c r="BH429" s="12">
        <v>5</v>
      </c>
      <c r="BI429" s="12">
        <v>54</v>
      </c>
      <c r="BJ429" s="12">
        <v>2</v>
      </c>
      <c r="BK429" s="12">
        <v>1</v>
      </c>
      <c r="BL429" s="12">
        <v>40</v>
      </c>
      <c r="BM429" s="74">
        <v>0.80786666666666673</v>
      </c>
      <c r="BN429" s="72">
        <v>10.003631082062489</v>
      </c>
      <c r="BO429" s="5">
        <v>3</v>
      </c>
    </row>
    <row r="430" spans="1:67">
      <c r="A430" s="9">
        <v>41014</v>
      </c>
      <c r="B430" s="9" t="s">
        <v>439</v>
      </c>
      <c r="C430" s="9" t="s">
        <v>437</v>
      </c>
      <c r="D430" s="12">
        <v>69982</v>
      </c>
      <c r="E430" s="12">
        <v>4554</v>
      </c>
      <c r="F430" s="12">
        <v>4532</v>
      </c>
      <c r="G430" s="12">
        <v>4118</v>
      </c>
      <c r="H430" s="12">
        <v>4148</v>
      </c>
      <c r="I430" s="12">
        <v>10233</v>
      </c>
      <c r="J430" s="12">
        <v>9885</v>
      </c>
      <c r="K430" s="12">
        <v>9257</v>
      </c>
      <c r="L430" s="12">
        <v>9423</v>
      </c>
      <c r="M430" s="12">
        <v>7107</v>
      </c>
      <c r="N430" s="12">
        <v>4427</v>
      </c>
      <c r="O430" s="12">
        <v>2298</v>
      </c>
      <c r="P430" s="12">
        <v>12565</v>
      </c>
      <c r="Q430" s="12">
        <f>VLOOKUP(A430,'[1]RAIS_workers_2025-04-02T13_41_0'!$A:$C,3,0)</f>
        <v>71</v>
      </c>
      <c r="R430" s="12">
        <f>VLOOKUP(A430,'[2]RAIS_workers_2025-04-02T14_01_0'!$A:$C,3,0)</f>
        <v>368</v>
      </c>
      <c r="S430" s="12">
        <f>VLOOKUP(A430,'[3]RAIS_workers_2025-04-02T14_32_3'!$A:$C,3,0)</f>
        <v>3125</v>
      </c>
      <c r="T430" s="70">
        <f>VLOOKUP(A430,[4]consulta3255115!$A:$D,3,0)</f>
        <v>1431.3174028979799</v>
      </c>
      <c r="U430" s="76">
        <v>0.42599636265960372</v>
      </c>
      <c r="V430" s="12">
        <v>8297</v>
      </c>
      <c r="W430" s="77">
        <v>2.1546417138635802E-2</v>
      </c>
      <c r="X430" s="12">
        <f>IFERROR(VLOOKUP(A430,[5]cnes_cnv_leiintbr173714187_32_1!$A:$C,3,0),0)</f>
        <v>0</v>
      </c>
      <c r="Y430" s="5">
        <f>IFERROR(VLOOKUP(A430,[6]cnes_cnv_leiintbr174300187_32_1!$A:$C,3,0),0)</f>
        <v>0</v>
      </c>
      <c r="Z430" s="12">
        <f>IFERROR(VLOOKUP(A430,[7]cnes_cnv_leiintbr175117187_32_1!$A:$C,3,0),0)</f>
        <v>0</v>
      </c>
      <c r="AA430" s="18">
        <f>IFERROR(VLOOKUP(A430,[8]cnes_cnv_leiintbr180027187_32_1!$A:$C,3,0),0)</f>
        <v>0</v>
      </c>
      <c r="AB430" s="72">
        <f t="shared" si="18"/>
        <v>638.23076923076928</v>
      </c>
      <c r="AC430" s="12">
        <v>987</v>
      </c>
      <c r="AD430" s="12">
        <v>196</v>
      </c>
      <c r="AE430" s="12">
        <v>96</v>
      </c>
      <c r="AF430" s="12">
        <v>76</v>
      </c>
      <c r="AG430" s="12">
        <v>71</v>
      </c>
      <c r="AH430" s="19">
        <v>-8.8118626002908762E-3</v>
      </c>
      <c r="AI430" s="12">
        <v>2</v>
      </c>
      <c r="AJ430" s="12">
        <f t="shared" si="19"/>
        <v>6.5</v>
      </c>
      <c r="AK430" s="12">
        <v>9</v>
      </c>
      <c r="AL430" s="5">
        <v>0</v>
      </c>
      <c r="AM430" s="5">
        <v>13</v>
      </c>
      <c r="AN430" s="72">
        <v>9.2198581560283682E-2</v>
      </c>
      <c r="AO430" s="18">
        <v>0</v>
      </c>
      <c r="AP430" s="5">
        <f>IFERROR(VLOOKUP(A430,[9]cnes_cnv_leiintbr135436200_238_!$A:$E,5,0),0)</f>
        <v>2</v>
      </c>
      <c r="AQ430" s="5">
        <v>0</v>
      </c>
      <c r="AR430" s="5">
        <v>0</v>
      </c>
      <c r="AS430" s="5">
        <v>0</v>
      </c>
      <c r="AT430" s="5">
        <v>0</v>
      </c>
      <c r="AU430" s="5">
        <v>7</v>
      </c>
      <c r="AV430" s="5">
        <v>0</v>
      </c>
      <c r="AW430" s="5">
        <v>0</v>
      </c>
      <c r="AX430" s="5">
        <f t="shared" si="20"/>
        <v>1</v>
      </c>
      <c r="AY430" s="12">
        <v>4</v>
      </c>
      <c r="AZ430" s="73">
        <v>0.33333333333333331</v>
      </c>
      <c r="BA430" s="12">
        <v>547</v>
      </c>
      <c r="BB430" s="73">
        <v>3.669724770642202E-3</v>
      </c>
      <c r="BC430" s="12">
        <v>13</v>
      </c>
      <c r="BD430" s="12">
        <v>81</v>
      </c>
      <c r="BE430" s="12">
        <v>35</v>
      </c>
      <c r="BF430" s="12">
        <v>0</v>
      </c>
      <c r="BG430" s="12">
        <v>0</v>
      </c>
      <c r="BH430" s="12">
        <v>0</v>
      </c>
      <c r="BI430" s="12">
        <v>10</v>
      </c>
      <c r="BJ430" s="12">
        <v>0</v>
      </c>
      <c r="BK430" s="12">
        <v>0</v>
      </c>
      <c r="BL430" s="12">
        <v>5</v>
      </c>
      <c r="BM430" s="74">
        <v>0.82250000000000001</v>
      </c>
      <c r="BN430" s="72">
        <v>9.6483919346775338</v>
      </c>
      <c r="BO430" s="5">
        <v>0</v>
      </c>
    </row>
    <row r="431" spans="1:67">
      <c r="A431" s="9">
        <v>41015</v>
      </c>
      <c r="B431" s="9" t="s">
        <v>445</v>
      </c>
      <c r="C431" s="9" t="s">
        <v>437</v>
      </c>
      <c r="D431" s="12">
        <v>171717</v>
      </c>
      <c r="E431" s="12">
        <v>10249</v>
      </c>
      <c r="F431" s="12">
        <v>10346</v>
      </c>
      <c r="G431" s="12">
        <v>9834</v>
      </c>
      <c r="H431" s="12">
        <v>9814</v>
      </c>
      <c r="I431" s="12">
        <v>23574</v>
      </c>
      <c r="J431" s="12">
        <v>24405</v>
      </c>
      <c r="K431" s="12">
        <v>23601</v>
      </c>
      <c r="L431" s="12">
        <v>23980</v>
      </c>
      <c r="M431" s="12">
        <v>18828</v>
      </c>
      <c r="N431" s="12">
        <v>11317</v>
      </c>
      <c r="O431" s="12">
        <v>5769</v>
      </c>
      <c r="P431" s="12">
        <v>57719</v>
      </c>
      <c r="Q431" s="12">
        <f>VLOOKUP(A431,'[1]RAIS_workers_2025-04-02T13_41_0'!$A:$C,3,0)</f>
        <v>515</v>
      </c>
      <c r="R431" s="12">
        <f>VLOOKUP(A431,'[2]RAIS_workers_2025-04-02T14_01_0'!$A:$C,3,0)</f>
        <v>2082</v>
      </c>
      <c r="S431" s="12">
        <f>VLOOKUP(A431,'[3]RAIS_workers_2025-04-02T14_32_3'!$A:$C,3,0)</f>
        <v>12376</v>
      </c>
      <c r="T431" s="70">
        <f>VLOOKUP(A431,[4]consulta3255115!$A:$D,3,0)</f>
        <v>1626.4702765628399</v>
      </c>
      <c r="U431" s="76">
        <v>0.35759966760068773</v>
      </c>
      <c r="V431" s="12">
        <v>23963</v>
      </c>
      <c r="W431" s="77">
        <v>1.5467412492584117E-2</v>
      </c>
      <c r="X431" s="12">
        <f>IFERROR(VLOOKUP(A431,[5]cnes_cnv_leiintbr173714187_32_1!$A:$C,3,0),0)</f>
        <v>0</v>
      </c>
      <c r="Y431" s="5">
        <f>IFERROR(VLOOKUP(A431,[6]cnes_cnv_leiintbr174300187_32_1!$A:$C,3,0),0)</f>
        <v>0</v>
      </c>
      <c r="Z431" s="12">
        <f>IFERROR(VLOOKUP(A431,[7]cnes_cnv_leiintbr175117187_32_1!$A:$C,3,0),0)</f>
        <v>2</v>
      </c>
      <c r="AA431" s="18">
        <f>IFERROR(VLOOKUP(A431,[8]cnes_cnv_leiintbr180027187_32_1!$A:$C,3,0),0)</f>
        <v>0</v>
      </c>
      <c r="AB431" s="72">
        <f t="shared" si="18"/>
        <v>174.91240875912408</v>
      </c>
      <c r="AC431" s="12">
        <v>4339</v>
      </c>
      <c r="AD431" s="12">
        <v>1012</v>
      </c>
      <c r="AE431" s="12">
        <v>600</v>
      </c>
      <c r="AF431" s="12">
        <v>470</v>
      </c>
      <c r="AG431" s="12">
        <v>515</v>
      </c>
      <c r="AH431" s="19">
        <v>-9.9890724020578192E-3</v>
      </c>
      <c r="AI431" s="12">
        <v>12</v>
      </c>
      <c r="AJ431" s="12">
        <f t="shared" si="19"/>
        <v>11.416666666666666</v>
      </c>
      <c r="AK431" s="12">
        <v>62</v>
      </c>
      <c r="AL431" s="5">
        <v>0</v>
      </c>
      <c r="AM431" s="5">
        <v>137</v>
      </c>
      <c r="AN431" s="72">
        <v>0.21746031746031746</v>
      </c>
      <c r="AO431" s="18">
        <v>2</v>
      </c>
      <c r="AP431" s="5">
        <f>IFERROR(VLOOKUP(A431,[9]cnes_cnv_leiintbr135436200_238_!$A:$E,5,0),0)</f>
        <v>32</v>
      </c>
      <c r="AQ431" s="5">
        <v>0</v>
      </c>
      <c r="AR431" s="5">
        <v>0</v>
      </c>
      <c r="AS431" s="5">
        <v>5</v>
      </c>
      <c r="AT431" s="5">
        <v>2</v>
      </c>
      <c r="AU431" s="5">
        <v>41</v>
      </c>
      <c r="AV431" s="5">
        <v>0</v>
      </c>
      <c r="AW431" s="5">
        <v>0</v>
      </c>
      <c r="AX431" s="5">
        <f t="shared" si="20"/>
        <v>2.5370370370370372</v>
      </c>
      <c r="AY431" s="12">
        <v>92</v>
      </c>
      <c r="AZ431" s="73">
        <v>0.31428571428571428</v>
      </c>
      <c r="BA431" s="12">
        <v>2164</v>
      </c>
      <c r="BB431" s="73">
        <v>0.23094425483503983</v>
      </c>
      <c r="BC431" s="12">
        <v>54</v>
      </c>
      <c r="BD431" s="12">
        <v>522</v>
      </c>
      <c r="BE431" s="12">
        <v>164</v>
      </c>
      <c r="BF431" s="12">
        <v>0</v>
      </c>
      <c r="BG431" s="12">
        <v>41</v>
      </c>
      <c r="BH431" s="12">
        <v>9</v>
      </c>
      <c r="BI431" s="12">
        <v>128</v>
      </c>
      <c r="BJ431" s="12">
        <v>11</v>
      </c>
      <c r="BK431" s="12">
        <v>1</v>
      </c>
      <c r="BL431" s="12">
        <v>70</v>
      </c>
      <c r="BM431" s="74">
        <v>0.81471428571428572</v>
      </c>
      <c r="BN431" s="72">
        <v>10.491136297587902</v>
      </c>
      <c r="BO431" s="5">
        <v>6</v>
      </c>
    </row>
    <row r="432" spans="1:67">
      <c r="A432" s="9">
        <v>41016</v>
      </c>
      <c r="B432" s="9" t="s">
        <v>456</v>
      </c>
      <c r="C432" s="9" t="s">
        <v>437</v>
      </c>
      <c r="D432" s="12">
        <v>127991</v>
      </c>
      <c r="E432" s="12">
        <v>8571</v>
      </c>
      <c r="F432" s="12">
        <v>8541</v>
      </c>
      <c r="G432" s="12">
        <v>8096</v>
      </c>
      <c r="H432" s="12">
        <v>8273</v>
      </c>
      <c r="I432" s="12">
        <v>18712</v>
      </c>
      <c r="J432" s="12">
        <v>19057</v>
      </c>
      <c r="K432" s="12">
        <v>17309</v>
      </c>
      <c r="L432" s="12">
        <v>16456</v>
      </c>
      <c r="M432" s="12">
        <v>12334</v>
      </c>
      <c r="N432" s="12">
        <v>7070</v>
      </c>
      <c r="O432" s="12">
        <v>3572</v>
      </c>
      <c r="P432" s="12">
        <v>43481</v>
      </c>
      <c r="Q432" s="12">
        <f>VLOOKUP(A432,'[1]RAIS_workers_2025-04-02T13_41_0'!$A:$C,3,0)</f>
        <v>378</v>
      </c>
      <c r="R432" s="12">
        <f>VLOOKUP(A432,'[2]RAIS_workers_2025-04-02T14_01_0'!$A:$C,3,0)</f>
        <v>1730</v>
      </c>
      <c r="S432" s="12">
        <f>VLOOKUP(A432,'[3]RAIS_workers_2025-04-02T14_32_3'!$A:$C,3,0)</f>
        <v>9721</v>
      </c>
      <c r="T432" s="70">
        <f>VLOOKUP(A432,[4]consulta3255115!$A:$D,3,0)</f>
        <v>1606.1965880217799</v>
      </c>
      <c r="U432" s="76">
        <v>0.56931651149844842</v>
      </c>
      <c r="V432" s="12">
        <v>20497</v>
      </c>
      <c r="W432" s="77">
        <v>-2.6276093620748384E-3</v>
      </c>
      <c r="X432" s="12">
        <f>IFERROR(VLOOKUP(A432,[5]cnes_cnv_leiintbr173714187_32_1!$A:$C,3,0),0)</f>
        <v>0</v>
      </c>
      <c r="Y432" s="5">
        <f>IFERROR(VLOOKUP(A432,[6]cnes_cnv_leiintbr174300187_32_1!$A:$C,3,0),0)</f>
        <v>0</v>
      </c>
      <c r="Z432" s="12">
        <f>IFERROR(VLOOKUP(A432,[7]cnes_cnv_leiintbr175117187_32_1!$A:$C,3,0),0)</f>
        <v>0</v>
      </c>
      <c r="AA432" s="18">
        <f>IFERROR(VLOOKUP(A432,[8]cnes_cnv_leiintbr180027187_32_1!$A:$C,3,0),0)</f>
        <v>0</v>
      </c>
      <c r="AB432" s="72">
        <f t="shared" si="18"/>
        <v>320.265625</v>
      </c>
      <c r="AC432" s="12">
        <v>3100</v>
      </c>
      <c r="AD432" s="12">
        <v>893</v>
      </c>
      <c r="AE432" s="12">
        <v>456</v>
      </c>
      <c r="AF432" s="12">
        <v>381</v>
      </c>
      <c r="AG432" s="12">
        <v>378</v>
      </c>
      <c r="AH432" s="19">
        <v>-1.3451683821670279E-3</v>
      </c>
      <c r="AI432" s="12">
        <v>6</v>
      </c>
      <c r="AJ432" s="12">
        <f t="shared" si="19"/>
        <v>10.666666666666666</v>
      </c>
      <c r="AK432" s="12">
        <v>51</v>
      </c>
      <c r="AL432" s="5">
        <v>2</v>
      </c>
      <c r="AM432" s="5">
        <v>64</v>
      </c>
      <c r="AN432" s="72">
        <v>0.14382022471910114</v>
      </c>
      <c r="AO432" s="18">
        <v>0</v>
      </c>
      <c r="AP432" s="5">
        <f>IFERROR(VLOOKUP(A432,[9]cnes_cnv_leiintbr135436200_238_!$A:$E,5,0),0)</f>
        <v>5</v>
      </c>
      <c r="AQ432" s="5">
        <v>0</v>
      </c>
      <c r="AR432" s="5">
        <v>0</v>
      </c>
      <c r="AS432" s="5">
        <v>2</v>
      </c>
      <c r="AT432" s="5">
        <v>1</v>
      </c>
      <c r="AU432" s="5">
        <v>21</v>
      </c>
      <c r="AV432" s="5">
        <v>1</v>
      </c>
      <c r="AW432" s="5">
        <v>0</v>
      </c>
      <c r="AX432" s="5">
        <f t="shared" si="20"/>
        <v>1.0491803278688525</v>
      </c>
      <c r="AY432" s="12">
        <v>125</v>
      </c>
      <c r="AZ432" s="73">
        <v>0.68918918918918914</v>
      </c>
      <c r="BA432" s="12">
        <v>1422</v>
      </c>
      <c r="BB432" s="73">
        <v>0.30818767249310025</v>
      </c>
      <c r="BC432" s="12">
        <v>61</v>
      </c>
      <c r="BD432" s="12">
        <v>249</v>
      </c>
      <c r="BE432" s="12">
        <v>180</v>
      </c>
      <c r="BF432" s="12">
        <v>0</v>
      </c>
      <c r="BG432" s="12">
        <v>17</v>
      </c>
      <c r="BH432" s="12">
        <v>4</v>
      </c>
      <c r="BI432" s="12">
        <v>67</v>
      </c>
      <c r="BJ432" s="12">
        <v>4</v>
      </c>
      <c r="BK432" s="12">
        <v>3</v>
      </c>
      <c r="BL432" s="12">
        <v>61</v>
      </c>
      <c r="BM432" s="74">
        <v>0.82350000000000001</v>
      </c>
      <c r="BN432" s="72">
        <v>11.585365853658557</v>
      </c>
      <c r="BO432" s="5">
        <v>1</v>
      </c>
    </row>
    <row r="433" spans="1:67">
      <c r="A433" s="9">
        <v>41017</v>
      </c>
      <c r="B433" s="9" t="s">
        <v>453</v>
      </c>
      <c r="C433" s="9" t="s">
        <v>437</v>
      </c>
      <c r="D433" s="12">
        <v>81951</v>
      </c>
      <c r="E433" s="12">
        <v>5829</v>
      </c>
      <c r="F433" s="12">
        <v>5705</v>
      </c>
      <c r="G433" s="12">
        <v>5077</v>
      </c>
      <c r="H433" s="12">
        <v>5097</v>
      </c>
      <c r="I433" s="12">
        <v>12471</v>
      </c>
      <c r="J433" s="12">
        <v>11986</v>
      </c>
      <c r="K433" s="12">
        <v>11437</v>
      </c>
      <c r="L433" s="12">
        <v>10428</v>
      </c>
      <c r="M433" s="12">
        <v>7594</v>
      </c>
      <c r="N433" s="12">
        <v>4241</v>
      </c>
      <c r="O433" s="12">
        <v>2086</v>
      </c>
      <c r="P433" s="12">
        <v>21337</v>
      </c>
      <c r="Q433" s="12">
        <f>VLOOKUP(A433,'[1]RAIS_workers_2025-04-02T13_41_0'!$A:$C,3,0)</f>
        <v>102</v>
      </c>
      <c r="R433" s="12">
        <f>VLOOKUP(A433,'[2]RAIS_workers_2025-04-02T14_01_0'!$A:$C,3,0)</f>
        <v>454</v>
      </c>
      <c r="S433" s="12">
        <f>VLOOKUP(A433,'[3]RAIS_workers_2025-04-02T14_32_3'!$A:$C,3,0)</f>
        <v>3958</v>
      </c>
      <c r="T433" s="70">
        <f>VLOOKUP(A433,[4]consulta3255115!$A:$D,3,0)</f>
        <v>1456.98625302611</v>
      </c>
      <c r="U433" s="76">
        <v>0.52100643418416426</v>
      </c>
      <c r="V433" s="12">
        <v>5517</v>
      </c>
      <c r="W433" s="77">
        <v>9.4425709184685583E-2</v>
      </c>
      <c r="X433" s="12">
        <f>IFERROR(VLOOKUP(A433,[5]cnes_cnv_leiintbr173714187_32_1!$A:$C,3,0),0)</f>
        <v>0</v>
      </c>
      <c r="Y433" s="5">
        <f>IFERROR(VLOOKUP(A433,[6]cnes_cnv_leiintbr174300187_32_1!$A:$C,3,0),0)</f>
        <v>0</v>
      </c>
      <c r="Z433" s="12">
        <f>IFERROR(VLOOKUP(A433,[7]cnes_cnv_leiintbr175117187_32_1!$A:$C,3,0),0)</f>
        <v>0</v>
      </c>
      <c r="AA433" s="18">
        <f>IFERROR(VLOOKUP(A433,[8]cnes_cnv_leiintbr180027187_32_1!$A:$C,3,0),0)</f>
        <v>0</v>
      </c>
      <c r="AB433" s="72">
        <f t="shared" si="18"/>
        <v>183.9</v>
      </c>
      <c r="AC433" s="12">
        <v>1066</v>
      </c>
      <c r="AD433" s="12">
        <v>267</v>
      </c>
      <c r="AE433" s="12">
        <v>117</v>
      </c>
      <c r="AF433" s="12">
        <v>70</v>
      </c>
      <c r="AG433" s="12">
        <v>102</v>
      </c>
      <c r="AH433" s="19">
        <v>3.8168936524818342E-4</v>
      </c>
      <c r="AI433" s="12">
        <v>1</v>
      </c>
      <c r="AJ433" s="12">
        <f t="shared" si="19"/>
        <v>30</v>
      </c>
      <c r="AK433" s="12">
        <v>37</v>
      </c>
      <c r="AL433" s="5">
        <v>0</v>
      </c>
      <c r="AM433" s="5">
        <v>30</v>
      </c>
      <c r="AN433" s="72">
        <v>0.14778325123152711</v>
      </c>
      <c r="AO433" s="18">
        <v>0</v>
      </c>
      <c r="AP433" s="5">
        <f>IFERROR(VLOOKUP(A433,[9]cnes_cnv_leiintbr135436200_238_!$A:$E,5,0),0)</f>
        <v>6</v>
      </c>
      <c r="AQ433" s="5">
        <v>0</v>
      </c>
      <c r="AR433" s="5">
        <v>0</v>
      </c>
      <c r="AS433" s="5">
        <v>0</v>
      </c>
      <c r="AT433" s="5">
        <v>0</v>
      </c>
      <c r="AU433" s="5">
        <v>9</v>
      </c>
      <c r="AV433" s="5">
        <v>0</v>
      </c>
      <c r="AW433" s="5">
        <v>0</v>
      </c>
      <c r="AX433" s="5">
        <f t="shared" si="20"/>
        <v>2.5</v>
      </c>
      <c r="AY433" s="12">
        <v>4</v>
      </c>
      <c r="AZ433" s="71">
        <v>1</v>
      </c>
      <c r="BA433" s="12">
        <v>811</v>
      </c>
      <c r="BB433" s="73">
        <v>0.71458773784355178</v>
      </c>
      <c r="BC433" s="12">
        <v>12</v>
      </c>
      <c r="BD433" s="12">
        <v>104</v>
      </c>
      <c r="BE433" s="12">
        <v>46</v>
      </c>
      <c r="BF433" s="12">
        <v>0</v>
      </c>
      <c r="BG433" s="12">
        <v>4</v>
      </c>
      <c r="BH433" s="12">
        <v>2</v>
      </c>
      <c r="BI433" s="12">
        <v>36</v>
      </c>
      <c r="BJ433" s="12">
        <v>2</v>
      </c>
      <c r="BK433" s="12">
        <v>0</v>
      </c>
      <c r="BL433" s="12">
        <v>21</v>
      </c>
      <c r="BM433" s="74">
        <v>0.8115</v>
      </c>
      <c r="BN433" s="72">
        <v>10.464522715671249</v>
      </c>
      <c r="BO433" s="5">
        <v>2</v>
      </c>
    </row>
    <row r="434" spans="1:67">
      <c r="A434" s="9">
        <v>41018</v>
      </c>
      <c r="B434" s="9" t="s">
        <v>474</v>
      </c>
      <c r="C434" s="9" t="s">
        <v>437</v>
      </c>
      <c r="D434" s="12">
        <v>102196</v>
      </c>
      <c r="E434" s="12">
        <v>6585</v>
      </c>
      <c r="F434" s="12">
        <v>6608</v>
      </c>
      <c r="G434" s="12">
        <v>6137</v>
      </c>
      <c r="H434" s="12">
        <v>6119</v>
      </c>
      <c r="I434" s="12">
        <v>14999</v>
      </c>
      <c r="J434" s="12">
        <v>15210</v>
      </c>
      <c r="K434" s="12">
        <v>14011</v>
      </c>
      <c r="L434" s="12">
        <v>13779</v>
      </c>
      <c r="M434" s="12">
        <v>10264</v>
      </c>
      <c r="N434" s="12">
        <v>5668</v>
      </c>
      <c r="O434" s="12">
        <v>2816</v>
      </c>
      <c r="P434" s="12">
        <v>35526</v>
      </c>
      <c r="Q434" s="12">
        <f>VLOOKUP(A434,'[1]RAIS_workers_2025-04-02T13_41_0'!$A:$C,3,0)</f>
        <v>249</v>
      </c>
      <c r="R434" s="12">
        <f>VLOOKUP(A434,'[2]RAIS_workers_2025-04-02T14_01_0'!$A:$C,3,0)</f>
        <v>933</v>
      </c>
      <c r="S434" s="12">
        <f>VLOOKUP(A434,'[3]RAIS_workers_2025-04-02T14_32_3'!$A:$C,3,0)</f>
        <v>6371</v>
      </c>
      <c r="T434" s="70">
        <f>VLOOKUP(A434,[4]consulta3255115!$A:$D,3,0)</f>
        <v>1304.36079529229</v>
      </c>
      <c r="U434" s="76">
        <v>0.59442039412802716</v>
      </c>
      <c r="V434" s="12">
        <v>7676</v>
      </c>
      <c r="W434" s="77">
        <v>2.6062027625749283E-4</v>
      </c>
      <c r="X434" s="12">
        <f>IFERROR(VLOOKUP(A434,[5]cnes_cnv_leiintbr173714187_32_1!$A:$C,3,0),0)</f>
        <v>0</v>
      </c>
      <c r="Y434" s="5">
        <f>IFERROR(VLOOKUP(A434,[6]cnes_cnv_leiintbr174300187_32_1!$A:$C,3,0),0)</f>
        <v>0</v>
      </c>
      <c r="Z434" s="12">
        <f>IFERROR(VLOOKUP(A434,[7]cnes_cnv_leiintbr175117187_32_1!$A:$C,3,0),0)</f>
        <v>0</v>
      </c>
      <c r="AA434" s="18">
        <f>IFERROR(VLOOKUP(A434,[8]cnes_cnv_leiintbr180027187_32_1!$A:$C,3,0),0)</f>
        <v>0</v>
      </c>
      <c r="AB434" s="72">
        <f t="shared" si="18"/>
        <v>182.76190476190476</v>
      </c>
      <c r="AC434" s="12">
        <v>1736</v>
      </c>
      <c r="AD434" s="12">
        <v>462</v>
      </c>
      <c r="AE434" s="12">
        <v>228</v>
      </c>
      <c r="AF434" s="12">
        <v>243</v>
      </c>
      <c r="AG434" s="12">
        <v>249</v>
      </c>
      <c r="AH434" s="19">
        <v>-2.6029387493788914E-3</v>
      </c>
      <c r="AI434" s="12">
        <v>5</v>
      </c>
      <c r="AJ434" s="12">
        <f t="shared" si="19"/>
        <v>8.4</v>
      </c>
      <c r="AK434" s="12">
        <v>18</v>
      </c>
      <c r="AL434" s="5">
        <v>0</v>
      </c>
      <c r="AM434" s="5">
        <v>42</v>
      </c>
      <c r="AN434" s="72">
        <v>0.12462908011869436</v>
      </c>
      <c r="AO434" s="18">
        <v>0</v>
      </c>
      <c r="AP434" s="5">
        <f>IFERROR(VLOOKUP(A434,[9]cnes_cnv_leiintbr135436200_238_!$A:$E,5,0),0)</f>
        <v>9</v>
      </c>
      <c r="AQ434" s="5">
        <v>0</v>
      </c>
      <c r="AR434" s="5">
        <v>0</v>
      </c>
      <c r="AS434" s="5">
        <v>0</v>
      </c>
      <c r="AT434" s="5">
        <v>0</v>
      </c>
      <c r="AU434" s="5">
        <v>16</v>
      </c>
      <c r="AV434" s="5">
        <v>0</v>
      </c>
      <c r="AW434" s="5">
        <v>0</v>
      </c>
      <c r="AX434" s="5">
        <f t="shared" si="20"/>
        <v>1.3548387096774193</v>
      </c>
      <c r="AY434" s="12">
        <v>0</v>
      </c>
      <c r="AZ434" s="73">
        <v>-5.8823529411764705E-2</v>
      </c>
      <c r="BA434" s="12">
        <v>1019</v>
      </c>
      <c r="BB434" s="73">
        <v>0.44744318181818182</v>
      </c>
      <c r="BC434" s="12">
        <v>31</v>
      </c>
      <c r="BD434" s="12">
        <v>166</v>
      </c>
      <c r="BE434" s="12">
        <v>57</v>
      </c>
      <c r="BF434" s="12">
        <v>0</v>
      </c>
      <c r="BG434" s="12">
        <v>0</v>
      </c>
      <c r="BH434" s="12">
        <v>1</v>
      </c>
      <c r="BI434" s="12">
        <v>30</v>
      </c>
      <c r="BJ434" s="12">
        <v>1</v>
      </c>
      <c r="BK434" s="12">
        <v>0</v>
      </c>
      <c r="BL434" s="12">
        <v>24</v>
      </c>
      <c r="BM434" s="74">
        <v>0.81640000000000001</v>
      </c>
      <c r="BN434" s="72">
        <v>8.0895008605852041</v>
      </c>
      <c r="BO434" s="5">
        <v>2</v>
      </c>
    </row>
    <row r="435" spans="1:67">
      <c r="A435" s="9">
        <v>41019</v>
      </c>
      <c r="B435" s="9" t="s">
        <v>470</v>
      </c>
      <c r="C435" s="9" t="s">
        <v>437</v>
      </c>
      <c r="D435" s="12">
        <v>175708</v>
      </c>
      <c r="E435" s="12">
        <v>14923</v>
      </c>
      <c r="F435" s="12">
        <v>14224</v>
      </c>
      <c r="G435" s="12">
        <v>12772</v>
      </c>
      <c r="H435" s="12">
        <v>12941</v>
      </c>
      <c r="I435" s="12">
        <v>28781</v>
      </c>
      <c r="J435" s="12">
        <v>25991</v>
      </c>
      <c r="K435" s="12">
        <v>23513</v>
      </c>
      <c r="L435" s="12">
        <v>19216</v>
      </c>
      <c r="M435" s="12">
        <v>13044</v>
      </c>
      <c r="N435" s="12">
        <v>7126</v>
      </c>
      <c r="O435" s="12">
        <v>3177</v>
      </c>
      <c r="P435" s="12">
        <v>65615</v>
      </c>
      <c r="Q435" s="12">
        <f>VLOOKUP(A435,'[1]RAIS_workers_2025-04-02T13_41_0'!$A:$C,3,0)</f>
        <v>1648</v>
      </c>
      <c r="R435" s="12">
        <f>VLOOKUP(A435,'[2]RAIS_workers_2025-04-02T14_01_0'!$A:$C,3,0)</f>
        <v>4547</v>
      </c>
      <c r="S435" s="12">
        <f>VLOOKUP(A435,'[3]RAIS_workers_2025-04-02T14_32_3'!$A:$C,3,0)</f>
        <v>20727</v>
      </c>
      <c r="T435" s="70">
        <f>VLOOKUP(A435,[4]consulta3255115!$A:$D,3,0)</f>
        <v>1908.6304319732101</v>
      </c>
      <c r="U435" s="76">
        <v>0.79995720866608844</v>
      </c>
      <c r="V435" s="12">
        <v>32640</v>
      </c>
      <c r="W435" s="77">
        <v>4.1580240610141365E-2</v>
      </c>
      <c r="X435" s="12">
        <f>IFERROR(VLOOKUP(A435,[5]cnes_cnv_leiintbr173714187_32_1!$A:$C,3,0),0)</f>
        <v>0</v>
      </c>
      <c r="Y435" s="5">
        <f>IFERROR(VLOOKUP(A435,[6]cnes_cnv_leiintbr174300187_32_1!$A:$C,3,0),0)</f>
        <v>8</v>
      </c>
      <c r="Z435" s="12">
        <f>IFERROR(VLOOKUP(A435,[7]cnes_cnv_leiintbr175117187_32_1!$A:$C,3,0),0)</f>
        <v>0</v>
      </c>
      <c r="AA435" s="18">
        <f>IFERROR(VLOOKUP(A435,[8]cnes_cnv_leiintbr180027187_32_1!$A:$C,3,0),0)</f>
        <v>0</v>
      </c>
      <c r="AB435" s="72">
        <f t="shared" si="18"/>
        <v>388.57142857142856</v>
      </c>
      <c r="AC435" s="12">
        <v>8346</v>
      </c>
      <c r="AD435" s="12">
        <v>2304</v>
      </c>
      <c r="AE435" s="12">
        <v>1240</v>
      </c>
      <c r="AF435" s="12">
        <v>1003</v>
      </c>
      <c r="AG435" s="12">
        <v>1648</v>
      </c>
      <c r="AH435" s="19">
        <v>5.4853717774872024E-3</v>
      </c>
      <c r="AI435" s="12">
        <v>4</v>
      </c>
      <c r="AJ435" s="12">
        <f t="shared" si="19"/>
        <v>21</v>
      </c>
      <c r="AK435" s="12">
        <v>42</v>
      </c>
      <c r="AL435" s="5">
        <v>0</v>
      </c>
      <c r="AM435" s="5">
        <v>84</v>
      </c>
      <c r="AN435" s="72">
        <v>0.26751592356687898</v>
      </c>
      <c r="AO435" s="18">
        <v>0</v>
      </c>
      <c r="AP435" s="5">
        <f>IFERROR(VLOOKUP(A435,[9]cnes_cnv_leiintbr135436200_238_!$A:$E,5,0),0)</f>
        <v>13</v>
      </c>
      <c r="AQ435" s="5">
        <v>0</v>
      </c>
      <c r="AR435" s="5">
        <v>0</v>
      </c>
      <c r="AS435" s="5">
        <v>9</v>
      </c>
      <c r="AT435" s="5">
        <v>1</v>
      </c>
      <c r="AU435" s="5">
        <v>22</v>
      </c>
      <c r="AV435" s="5">
        <v>1</v>
      </c>
      <c r="AW435" s="5">
        <v>0</v>
      </c>
      <c r="AX435" s="5">
        <f t="shared" si="20"/>
        <v>1.5555555555555556</v>
      </c>
      <c r="AY435" s="12">
        <v>29</v>
      </c>
      <c r="AZ435" s="71">
        <v>1</v>
      </c>
      <c r="BA435" s="12">
        <v>1384</v>
      </c>
      <c r="BB435" s="73">
        <v>0.42975206611570249</v>
      </c>
      <c r="BC435" s="12">
        <v>54</v>
      </c>
      <c r="BD435" s="12">
        <v>192</v>
      </c>
      <c r="BE435" s="12">
        <v>27</v>
      </c>
      <c r="BF435" s="12">
        <v>0</v>
      </c>
      <c r="BG435" s="12">
        <v>4</v>
      </c>
      <c r="BH435" s="12">
        <v>4</v>
      </c>
      <c r="BI435" s="12">
        <v>30</v>
      </c>
      <c r="BJ435" s="12">
        <v>4</v>
      </c>
      <c r="BK435" s="12">
        <v>2</v>
      </c>
      <c r="BL435" s="12">
        <v>25</v>
      </c>
      <c r="BM435" s="74">
        <v>0.80666666666666664</v>
      </c>
      <c r="BN435" s="72">
        <v>11.623616236162357</v>
      </c>
      <c r="BO435" s="5">
        <v>1</v>
      </c>
    </row>
    <row r="436" spans="1:67">
      <c r="A436" s="9">
        <v>41020</v>
      </c>
      <c r="B436" s="9" t="s">
        <v>457</v>
      </c>
      <c r="C436" s="9" t="s">
        <v>437</v>
      </c>
      <c r="D436" s="12">
        <v>108892</v>
      </c>
      <c r="E436" s="12">
        <v>8966</v>
      </c>
      <c r="F436" s="12">
        <v>8564</v>
      </c>
      <c r="G436" s="12">
        <v>7730</v>
      </c>
      <c r="H436" s="12">
        <v>7914</v>
      </c>
      <c r="I436" s="12">
        <v>18073</v>
      </c>
      <c r="J436" s="12">
        <v>16144</v>
      </c>
      <c r="K436" s="12">
        <v>14627</v>
      </c>
      <c r="L436" s="12">
        <v>12392</v>
      </c>
      <c r="M436" s="12">
        <v>8246</v>
      </c>
      <c r="N436" s="12">
        <v>4259</v>
      </c>
      <c r="O436" s="12">
        <v>1977</v>
      </c>
      <c r="P436" s="12">
        <v>44088</v>
      </c>
      <c r="Q436" s="12">
        <f>VLOOKUP(A436,'[1]RAIS_workers_2025-04-02T13_41_0'!$A:$C,3,0)</f>
        <v>265</v>
      </c>
      <c r="R436" s="12">
        <f>VLOOKUP(A436,'[2]RAIS_workers_2025-04-02T14_01_0'!$A:$C,3,0)</f>
        <v>1860</v>
      </c>
      <c r="S436" s="12">
        <f>VLOOKUP(A436,'[3]RAIS_workers_2025-04-02T14_32_3'!$A:$C,3,0)</f>
        <v>12308</v>
      </c>
      <c r="T436" s="70">
        <f>VLOOKUP(A436,[4]consulta3255115!$A:$D,3,0)</f>
        <v>1776.8805039126401</v>
      </c>
      <c r="U436" s="76">
        <v>0.47161392216895526</v>
      </c>
      <c r="V436" s="12">
        <v>17883</v>
      </c>
      <c r="W436" s="77">
        <v>-5.4359896356617844E-2</v>
      </c>
      <c r="X436" s="12">
        <f>IFERROR(VLOOKUP(A436,[5]cnes_cnv_leiintbr173714187_32_1!$A:$C,3,0),0)</f>
        <v>0</v>
      </c>
      <c r="Y436" s="5">
        <f>IFERROR(VLOOKUP(A436,[6]cnes_cnv_leiintbr174300187_32_1!$A:$C,3,0),0)</f>
        <v>0</v>
      </c>
      <c r="Z436" s="12">
        <f>IFERROR(VLOOKUP(A436,[7]cnes_cnv_leiintbr175117187_32_1!$A:$C,3,0),0)</f>
        <v>0</v>
      </c>
      <c r="AA436" s="18">
        <f>IFERROR(VLOOKUP(A436,[8]cnes_cnv_leiintbr180027187_32_1!$A:$C,3,0),0)</f>
        <v>0</v>
      </c>
      <c r="AB436" s="72">
        <f t="shared" si="18"/>
        <v>0</v>
      </c>
      <c r="AC436" s="12">
        <v>4370</v>
      </c>
      <c r="AD436" s="12">
        <v>1106</v>
      </c>
      <c r="AE436" s="12">
        <v>484</v>
      </c>
      <c r="AF436" s="12">
        <v>270</v>
      </c>
      <c r="AG436" s="12">
        <v>265</v>
      </c>
      <c r="AH436" s="19">
        <v>3.3429642185340835E-3</v>
      </c>
      <c r="AI436" s="12">
        <v>1</v>
      </c>
      <c r="AJ436" s="12">
        <f t="shared" si="19"/>
        <v>0</v>
      </c>
      <c r="AK436" s="12">
        <v>118</v>
      </c>
      <c r="AL436" s="5">
        <v>0</v>
      </c>
      <c r="AM436" s="5">
        <v>0</v>
      </c>
      <c r="AN436" s="72">
        <v>0</v>
      </c>
      <c r="AO436" s="18">
        <v>0</v>
      </c>
      <c r="AP436" s="5">
        <f>IFERROR(VLOOKUP(A436,[9]cnes_cnv_leiintbr135436200_238_!$A:$E,5,0),0)</f>
        <v>0</v>
      </c>
      <c r="AQ436" s="5">
        <v>0</v>
      </c>
      <c r="AR436" s="5">
        <v>0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 s="5">
        <f t="shared" si="20"/>
        <v>0</v>
      </c>
      <c r="AY436" s="12">
        <v>13</v>
      </c>
      <c r="AZ436" s="71">
        <v>1</v>
      </c>
      <c r="BA436" s="12">
        <v>748</v>
      </c>
      <c r="BB436" s="73">
        <v>0.31690140845070425</v>
      </c>
      <c r="BC436" s="12">
        <v>36</v>
      </c>
      <c r="BD436" s="12">
        <v>98</v>
      </c>
      <c r="BE436" s="12">
        <v>30</v>
      </c>
      <c r="BF436" s="12">
        <v>0</v>
      </c>
      <c r="BG436" s="12">
        <v>0</v>
      </c>
      <c r="BH436" s="12">
        <v>1</v>
      </c>
      <c r="BI436" s="12">
        <v>36</v>
      </c>
      <c r="BJ436" s="12">
        <v>2</v>
      </c>
      <c r="BK436" s="12">
        <v>0</v>
      </c>
      <c r="BL436" s="12">
        <v>26</v>
      </c>
      <c r="BM436" s="74">
        <v>0.82724999999999993</v>
      </c>
      <c r="BN436" s="72">
        <v>9.4970218398411461</v>
      </c>
      <c r="BO436" s="5">
        <v>0</v>
      </c>
    </row>
    <row r="437" spans="1:67">
      <c r="A437" s="9">
        <v>41021</v>
      </c>
      <c r="B437" s="9" t="s">
        <v>466</v>
      </c>
      <c r="C437" s="9" t="s">
        <v>437</v>
      </c>
      <c r="D437" s="12">
        <v>489297</v>
      </c>
      <c r="E437" s="12">
        <v>38284</v>
      </c>
      <c r="F437" s="12">
        <v>37074</v>
      </c>
      <c r="G437" s="12">
        <v>35170</v>
      </c>
      <c r="H437" s="12">
        <v>36928</v>
      </c>
      <c r="I437" s="12">
        <v>81146</v>
      </c>
      <c r="J437" s="12">
        <v>73587</v>
      </c>
      <c r="K437" s="12">
        <v>66111</v>
      </c>
      <c r="L437" s="12">
        <v>54116</v>
      </c>
      <c r="M437" s="12">
        <v>37932</v>
      </c>
      <c r="N437" s="12">
        <v>19873</v>
      </c>
      <c r="O437" s="12">
        <v>9076</v>
      </c>
      <c r="P437" s="12">
        <v>215636</v>
      </c>
      <c r="Q437" s="12">
        <f>VLOOKUP(A437,'[1]RAIS_workers_2025-04-02T13_41_0'!$A:$C,3,0)</f>
        <v>3622</v>
      </c>
      <c r="R437" s="12">
        <f>VLOOKUP(A437,'[2]RAIS_workers_2025-04-02T14_01_0'!$A:$C,3,0)</f>
        <v>11442</v>
      </c>
      <c r="S437" s="12">
        <f>VLOOKUP(A437,'[3]RAIS_workers_2025-04-02T14_32_3'!$A:$C,3,0)</f>
        <v>57389</v>
      </c>
      <c r="T437" s="70">
        <f>VLOOKUP(A437,[4]consulta3255115!$A:$D,3,0)</f>
        <v>1988.3310052797201</v>
      </c>
      <c r="U437" s="76">
        <v>0.51966223203260864</v>
      </c>
      <c r="V437" s="12">
        <v>129420</v>
      </c>
      <c r="W437" s="77">
        <v>1.5983169000816429E-2</v>
      </c>
      <c r="X437" s="12">
        <f>IFERROR(VLOOKUP(A437,[5]cnes_cnv_leiintbr173714187_32_1!$A:$C,3,0),0)</f>
        <v>22</v>
      </c>
      <c r="Y437" s="5">
        <f>IFERROR(VLOOKUP(A437,[6]cnes_cnv_leiintbr174300187_32_1!$A:$C,3,0),0)</f>
        <v>16</v>
      </c>
      <c r="Z437" s="12">
        <f>IFERROR(VLOOKUP(A437,[7]cnes_cnv_leiintbr175117187_32_1!$A:$C,3,0),0)</f>
        <v>41</v>
      </c>
      <c r="AA437" s="18">
        <f>IFERROR(VLOOKUP(A437,[8]cnes_cnv_leiintbr180027187_32_1!$A:$C,3,0),0)</f>
        <v>17</v>
      </c>
      <c r="AB437" s="72">
        <f t="shared" si="18"/>
        <v>503.579766536965</v>
      </c>
      <c r="AC437" s="12">
        <v>20589</v>
      </c>
      <c r="AD437" s="12">
        <v>5353</v>
      </c>
      <c r="AE437" s="12">
        <v>3392</v>
      </c>
      <c r="AF437" s="12">
        <v>2697</v>
      </c>
      <c r="AG437" s="12">
        <v>3622</v>
      </c>
      <c r="AH437" s="19">
        <v>8.9645307036620991E-3</v>
      </c>
      <c r="AI437" s="12">
        <v>8</v>
      </c>
      <c r="AJ437" s="12">
        <f t="shared" si="19"/>
        <v>32.125</v>
      </c>
      <c r="AK437" s="12">
        <v>227</v>
      </c>
      <c r="AL437" s="5">
        <v>1</v>
      </c>
      <c r="AM437" s="5">
        <v>257</v>
      </c>
      <c r="AN437" s="72">
        <v>0.26939203354297692</v>
      </c>
      <c r="AO437" s="18">
        <v>17</v>
      </c>
      <c r="AP437" s="5">
        <f>IFERROR(VLOOKUP(A437,[9]cnes_cnv_leiintbr135436200_238_!$A:$E,5,0),0)</f>
        <v>39</v>
      </c>
      <c r="AQ437" s="5">
        <v>6</v>
      </c>
      <c r="AR437" s="5">
        <v>7</v>
      </c>
      <c r="AS437" s="5">
        <v>8</v>
      </c>
      <c r="AT437" s="5">
        <v>11</v>
      </c>
      <c r="AU437" s="5">
        <v>11</v>
      </c>
      <c r="AV437" s="5">
        <v>5</v>
      </c>
      <c r="AW437" s="5">
        <v>9</v>
      </c>
      <c r="AX437" s="5">
        <f t="shared" si="20"/>
        <v>0.97348484848484851</v>
      </c>
      <c r="AY437" s="12">
        <v>617</v>
      </c>
      <c r="AZ437" s="71">
        <v>1</v>
      </c>
      <c r="BA437" s="12">
        <v>5909</v>
      </c>
      <c r="BB437" s="73">
        <v>0.49519230769230771</v>
      </c>
      <c r="BC437" s="12">
        <v>264</v>
      </c>
      <c r="BD437" s="12">
        <v>1185</v>
      </c>
      <c r="BE437" s="12">
        <v>259</v>
      </c>
      <c r="BF437" s="12">
        <v>45</v>
      </c>
      <c r="BG437" s="12">
        <v>188</v>
      </c>
      <c r="BH437" s="12">
        <v>18</v>
      </c>
      <c r="BI437" s="12">
        <v>284</v>
      </c>
      <c r="BJ437" s="12">
        <v>19</v>
      </c>
      <c r="BK437" s="12">
        <v>10</v>
      </c>
      <c r="BL437" s="12">
        <v>118</v>
      </c>
      <c r="BM437" s="74">
        <v>0.83050000000000002</v>
      </c>
      <c r="BN437" s="72">
        <v>9.7093791281374013</v>
      </c>
      <c r="BO437" s="5">
        <v>4</v>
      </c>
    </row>
    <row r="438" spans="1:67">
      <c r="A438" s="9">
        <v>41022</v>
      </c>
      <c r="B438" s="9" t="s">
        <v>471</v>
      </c>
      <c r="C438" s="9" t="s">
        <v>437</v>
      </c>
      <c r="D438" s="12">
        <v>421939</v>
      </c>
      <c r="E438" s="12">
        <v>25661</v>
      </c>
      <c r="F438" s="12">
        <v>26085</v>
      </c>
      <c r="G438" s="12">
        <v>25459</v>
      </c>
      <c r="H438" s="12">
        <v>26774</v>
      </c>
      <c r="I438" s="12">
        <v>64244</v>
      </c>
      <c r="J438" s="12">
        <v>65049</v>
      </c>
      <c r="K438" s="12">
        <v>58635</v>
      </c>
      <c r="L438" s="12">
        <v>56004</v>
      </c>
      <c r="M438" s="12">
        <v>39589</v>
      </c>
      <c r="N438" s="12">
        <v>23165</v>
      </c>
      <c r="O438" s="12">
        <v>11274</v>
      </c>
      <c r="P438" s="12">
        <v>207360</v>
      </c>
      <c r="Q438" s="12">
        <f>VLOOKUP(A438,'[1]RAIS_workers_2025-04-02T13_41_0'!$A:$C,3,0)</f>
        <v>2966</v>
      </c>
      <c r="R438" s="12">
        <f>VLOOKUP(A438,'[2]RAIS_workers_2025-04-02T14_01_0'!$A:$C,3,0)</f>
        <v>10561</v>
      </c>
      <c r="S438" s="12">
        <f>VLOOKUP(A438,'[3]RAIS_workers_2025-04-02T14_32_3'!$A:$C,3,0)</f>
        <v>51491</v>
      </c>
      <c r="T438" s="70">
        <f>VLOOKUP(A438,[4]consulta3255115!$A:$D,3,0)</f>
        <v>1785.8839498019699</v>
      </c>
      <c r="U438" s="76">
        <v>0.59413226228873739</v>
      </c>
      <c r="V438" s="12">
        <v>130415</v>
      </c>
      <c r="W438" s="77">
        <v>4.1810397930269801E-3</v>
      </c>
      <c r="X438" s="12">
        <f>IFERROR(VLOOKUP(A438,[5]cnes_cnv_leiintbr173714187_32_1!$A:$C,3,0),0)</f>
        <v>10</v>
      </c>
      <c r="Y438" s="5">
        <f>IFERROR(VLOOKUP(A438,[6]cnes_cnv_leiintbr174300187_32_1!$A:$C,3,0),0)</f>
        <v>6</v>
      </c>
      <c r="Z438" s="12">
        <f>IFERROR(VLOOKUP(A438,[7]cnes_cnv_leiintbr175117187_32_1!$A:$C,3,0),0)</f>
        <v>1</v>
      </c>
      <c r="AA438" s="18">
        <f>IFERROR(VLOOKUP(A438,[8]cnes_cnv_leiintbr180027187_32_1!$A:$C,3,0),0)</f>
        <v>6</v>
      </c>
      <c r="AB438" s="72">
        <f t="shared" si="18"/>
        <v>363.27298050139274</v>
      </c>
      <c r="AC438" s="12">
        <v>17950</v>
      </c>
      <c r="AD438" s="12">
        <v>5090</v>
      </c>
      <c r="AE438" s="12">
        <v>3090</v>
      </c>
      <c r="AF438" s="12">
        <v>2381</v>
      </c>
      <c r="AG438" s="12">
        <v>2966</v>
      </c>
      <c r="AH438" s="19">
        <v>6.7514265161214837E-3</v>
      </c>
      <c r="AI438" s="12">
        <v>19</v>
      </c>
      <c r="AJ438" s="12">
        <f t="shared" si="19"/>
        <v>18.894736842105264</v>
      </c>
      <c r="AK438" s="12">
        <v>188</v>
      </c>
      <c r="AL438" s="5">
        <v>0</v>
      </c>
      <c r="AM438" s="5">
        <v>359</v>
      </c>
      <c r="AN438" s="72">
        <v>0.40795454545454546</v>
      </c>
      <c r="AO438" s="18">
        <v>1</v>
      </c>
      <c r="AP438" s="5">
        <f>IFERROR(VLOOKUP(A438,[9]cnes_cnv_leiintbr135436200_238_!$A:$E,5,0),0)</f>
        <v>75</v>
      </c>
      <c r="AQ438" s="5">
        <v>3</v>
      </c>
      <c r="AR438" s="5">
        <v>6</v>
      </c>
      <c r="AS438" s="5">
        <v>28</v>
      </c>
      <c r="AT438" s="5">
        <v>9</v>
      </c>
      <c r="AU438" s="5">
        <v>104</v>
      </c>
      <c r="AV438" s="5">
        <v>3</v>
      </c>
      <c r="AW438" s="5">
        <v>10</v>
      </c>
      <c r="AX438" s="5">
        <f t="shared" si="20"/>
        <v>0.91581632653061229</v>
      </c>
      <c r="AY438" s="12">
        <v>888</v>
      </c>
      <c r="AZ438" s="71">
        <v>1</v>
      </c>
      <c r="BA438" s="12">
        <v>5759</v>
      </c>
      <c r="BB438" s="73">
        <v>0.54645542427497318</v>
      </c>
      <c r="BC438" s="12">
        <v>392</v>
      </c>
      <c r="BD438" s="12">
        <v>1034</v>
      </c>
      <c r="BE438" s="12">
        <v>252</v>
      </c>
      <c r="BF438" s="12">
        <v>30</v>
      </c>
      <c r="BG438" s="12">
        <v>35</v>
      </c>
      <c r="BH438" s="12">
        <v>16</v>
      </c>
      <c r="BI438" s="12">
        <v>314</v>
      </c>
      <c r="BJ438" s="12">
        <v>22</v>
      </c>
      <c r="BK438" s="12">
        <v>5</v>
      </c>
      <c r="BL438" s="12">
        <v>134</v>
      </c>
      <c r="BM438" s="74">
        <v>0.83142857142857129</v>
      </c>
      <c r="BN438" s="72">
        <v>6.3855715330246001</v>
      </c>
      <c r="BO438" s="5">
        <v>9</v>
      </c>
    </row>
    <row r="439" spans="1:67">
      <c r="A439" s="9">
        <v>41023</v>
      </c>
      <c r="B439" s="9" t="s">
        <v>206</v>
      </c>
      <c r="C439" s="9" t="s">
        <v>437</v>
      </c>
      <c r="D439" s="12">
        <v>481900</v>
      </c>
      <c r="E439" s="12">
        <v>32586</v>
      </c>
      <c r="F439" s="12">
        <v>32335</v>
      </c>
      <c r="G439" s="12">
        <v>31090</v>
      </c>
      <c r="H439" s="12">
        <v>32450</v>
      </c>
      <c r="I439" s="12">
        <v>78592</v>
      </c>
      <c r="J439" s="12">
        <v>76160</v>
      </c>
      <c r="K439" s="12">
        <v>66744</v>
      </c>
      <c r="L439" s="12">
        <v>59041</v>
      </c>
      <c r="M439" s="12">
        <v>41073</v>
      </c>
      <c r="N439" s="12">
        <v>22108</v>
      </c>
      <c r="O439" s="12">
        <v>9721</v>
      </c>
      <c r="P439" s="12">
        <v>254715</v>
      </c>
      <c r="Q439" s="12">
        <f>VLOOKUP(A439,'[1]RAIS_workers_2025-04-02T13_41_0'!$A:$C,3,0)</f>
        <v>3097</v>
      </c>
      <c r="R439" s="12">
        <f>VLOOKUP(A439,'[2]RAIS_workers_2025-04-02T14_01_0'!$A:$C,3,0)</f>
        <v>11485</v>
      </c>
      <c r="S439" s="12">
        <f>VLOOKUP(A439,'[3]RAIS_workers_2025-04-02T14_32_3'!$A:$C,3,0)</f>
        <v>60788</v>
      </c>
      <c r="T439" s="70">
        <f>VLOOKUP(A439,[4]consulta3255115!$A:$D,3,0)</f>
        <v>1803.6076131038401</v>
      </c>
      <c r="U439" s="76">
        <v>0.63901312466154725</v>
      </c>
      <c r="V439" s="12">
        <v>120504</v>
      </c>
      <c r="W439" s="77">
        <v>5.7544296909966916E-2</v>
      </c>
      <c r="X439" s="12">
        <f>IFERROR(VLOOKUP(A439,[5]cnes_cnv_leiintbr173714187_32_1!$A:$C,3,0),0)</f>
        <v>92</v>
      </c>
      <c r="Y439" s="5">
        <f>IFERROR(VLOOKUP(A439,[6]cnes_cnv_leiintbr174300187_32_1!$A:$C,3,0),0)</f>
        <v>31</v>
      </c>
      <c r="Z439" s="12">
        <f>IFERROR(VLOOKUP(A439,[7]cnes_cnv_leiintbr175117187_32_1!$A:$C,3,0),0)</f>
        <v>30</v>
      </c>
      <c r="AA439" s="18">
        <f>IFERROR(VLOOKUP(A439,[8]cnes_cnv_leiintbr180027187_32_1!$A:$C,3,0),0)</f>
        <v>81</v>
      </c>
      <c r="AB439" s="72">
        <f t="shared" si="18"/>
        <v>299.01736972704714</v>
      </c>
      <c r="AC439" s="12">
        <v>21041</v>
      </c>
      <c r="AD439" s="12">
        <v>5659</v>
      </c>
      <c r="AE439" s="12">
        <v>3565</v>
      </c>
      <c r="AF439" s="12">
        <v>2261</v>
      </c>
      <c r="AG439" s="12">
        <v>3097</v>
      </c>
      <c r="AH439" s="19">
        <v>6.3310527718907217E-3</v>
      </c>
      <c r="AI439" s="12">
        <v>21</v>
      </c>
      <c r="AJ439" s="12">
        <f t="shared" si="19"/>
        <v>19.19047619047619</v>
      </c>
      <c r="AK439" s="12">
        <v>396</v>
      </c>
      <c r="AL439" s="5">
        <v>2</v>
      </c>
      <c r="AM439" s="5">
        <v>403</v>
      </c>
      <c r="AN439" s="72">
        <v>0.29632352941176471</v>
      </c>
      <c r="AO439" s="18">
        <v>13</v>
      </c>
      <c r="AP439" s="5">
        <f>IFERROR(VLOOKUP(A439,[9]cnes_cnv_leiintbr135436200_238_!$A:$E,5,0),0)</f>
        <v>37</v>
      </c>
      <c r="AQ439" s="5">
        <v>10</v>
      </c>
      <c r="AR439" s="5">
        <v>26</v>
      </c>
      <c r="AS439" s="5">
        <v>16</v>
      </c>
      <c r="AT439" s="5">
        <v>14</v>
      </c>
      <c r="AU439" s="5">
        <v>59</v>
      </c>
      <c r="AV439" s="5">
        <v>8</v>
      </c>
      <c r="AW439" s="5">
        <v>38</v>
      </c>
      <c r="AX439" s="5">
        <f t="shared" si="20"/>
        <v>0.61153262518968132</v>
      </c>
      <c r="AY439" s="12">
        <v>463</v>
      </c>
      <c r="AZ439" s="73">
        <v>0.47452229299363058</v>
      </c>
      <c r="BA439" s="12">
        <v>8290</v>
      </c>
      <c r="BB439" s="73">
        <v>0.45133053221288516</v>
      </c>
      <c r="BC439" s="12">
        <v>659</v>
      </c>
      <c r="BD439" s="12">
        <v>1670</v>
      </c>
      <c r="BE439" s="12">
        <v>270</v>
      </c>
      <c r="BF439" s="12">
        <v>242</v>
      </c>
      <c r="BG439" s="12">
        <v>86</v>
      </c>
      <c r="BH439" s="12">
        <v>18</v>
      </c>
      <c r="BI439" s="12">
        <v>339</v>
      </c>
      <c r="BJ439" s="12">
        <v>26</v>
      </c>
      <c r="BK439" s="12">
        <v>16</v>
      </c>
      <c r="BL439" s="12">
        <v>169</v>
      </c>
      <c r="BM439" s="74">
        <v>0.80785714285714272</v>
      </c>
      <c r="BN439" s="72">
        <v>10.298420128730216</v>
      </c>
      <c r="BO439" s="5">
        <v>4</v>
      </c>
    </row>
    <row r="440" spans="1:67">
      <c r="A440" s="9">
        <v>41024</v>
      </c>
      <c r="B440" s="9" t="s">
        <v>449</v>
      </c>
      <c r="C440" s="9" t="s">
        <v>437</v>
      </c>
      <c r="D440" s="12">
        <v>426315</v>
      </c>
      <c r="E440" s="12">
        <v>30008</v>
      </c>
      <c r="F440" s="12">
        <v>29589</v>
      </c>
      <c r="G440" s="12">
        <v>27835</v>
      </c>
      <c r="H440" s="12">
        <v>28512</v>
      </c>
      <c r="I440" s="12">
        <v>67397</v>
      </c>
      <c r="J440" s="12">
        <v>62852</v>
      </c>
      <c r="K440" s="12">
        <v>58538</v>
      </c>
      <c r="L440" s="12">
        <v>54157</v>
      </c>
      <c r="M440" s="12">
        <v>38693</v>
      </c>
      <c r="N440" s="12">
        <v>20258</v>
      </c>
      <c r="O440" s="12">
        <v>8476</v>
      </c>
      <c r="P440" s="12">
        <v>194606</v>
      </c>
      <c r="Q440" s="12">
        <f>VLOOKUP(A440,'[1]RAIS_workers_2025-04-02T13_41_0'!$A:$C,3,0)</f>
        <v>2281</v>
      </c>
      <c r="R440" s="12">
        <f>VLOOKUP(A440,'[2]RAIS_workers_2025-04-02T14_01_0'!$A:$C,3,0)</f>
        <v>10356</v>
      </c>
      <c r="S440" s="12">
        <f>VLOOKUP(A440,'[3]RAIS_workers_2025-04-02T14_32_3'!$A:$C,3,0)</f>
        <v>46704</v>
      </c>
      <c r="T440" s="70">
        <f>VLOOKUP(A440,[4]consulta3255115!$A:$D,3,0)</f>
        <v>1869.61224357829</v>
      </c>
      <c r="U440" s="76">
        <v>0.59275563500168271</v>
      </c>
      <c r="V440" s="12">
        <v>104949</v>
      </c>
      <c r="W440" s="77">
        <v>2.8135623108045887E-2</v>
      </c>
      <c r="X440" s="12">
        <f>IFERROR(VLOOKUP(A440,[5]cnes_cnv_leiintbr173714187_32_1!$A:$C,3,0),0)</f>
        <v>26</v>
      </c>
      <c r="Y440" s="5">
        <f>IFERROR(VLOOKUP(A440,[6]cnes_cnv_leiintbr174300187_32_1!$A:$C,3,0),0)</f>
        <v>4</v>
      </c>
      <c r="Z440" s="12">
        <f>IFERROR(VLOOKUP(A440,[7]cnes_cnv_leiintbr175117187_32_1!$A:$C,3,0),0)</f>
        <v>70</v>
      </c>
      <c r="AA440" s="18">
        <f>IFERROR(VLOOKUP(A440,[8]cnes_cnv_leiintbr180027187_32_1!$A:$C,3,0),0)</f>
        <v>15</v>
      </c>
      <c r="AB440" s="72">
        <f t="shared" si="18"/>
        <v>267.04580152671758</v>
      </c>
      <c r="AC440" s="12">
        <v>15936</v>
      </c>
      <c r="AD440" s="12">
        <v>4317</v>
      </c>
      <c r="AE440" s="12">
        <v>3190</v>
      </c>
      <c r="AF440" s="12">
        <v>2849</v>
      </c>
      <c r="AG440" s="12">
        <v>2281</v>
      </c>
      <c r="AH440" s="19">
        <v>-1.5352036990807783E-3</v>
      </c>
      <c r="AI440" s="12">
        <v>13</v>
      </c>
      <c r="AJ440" s="12">
        <f t="shared" si="19"/>
        <v>30.23076923076923</v>
      </c>
      <c r="AK440" s="12">
        <v>251</v>
      </c>
      <c r="AL440" s="5">
        <v>2</v>
      </c>
      <c r="AM440" s="5">
        <v>393</v>
      </c>
      <c r="AN440" s="72">
        <v>0.35469314079422382</v>
      </c>
      <c r="AO440" s="18">
        <v>13</v>
      </c>
      <c r="AP440" s="5">
        <f>IFERROR(VLOOKUP(A440,[9]cnes_cnv_leiintbr135436200_238_!$A:$E,5,0),0)</f>
        <v>60</v>
      </c>
      <c r="AQ440" s="5">
        <v>2</v>
      </c>
      <c r="AR440" s="5">
        <v>4</v>
      </c>
      <c r="AS440" s="5">
        <v>37</v>
      </c>
      <c r="AT440" s="5">
        <v>10</v>
      </c>
      <c r="AU440" s="5">
        <v>106</v>
      </c>
      <c r="AV440" s="5">
        <v>5</v>
      </c>
      <c r="AW440" s="5">
        <v>5</v>
      </c>
      <c r="AX440" s="5">
        <f t="shared" si="20"/>
        <v>1.7012987012987013</v>
      </c>
      <c r="AY440" s="12">
        <v>396</v>
      </c>
      <c r="AZ440" s="71">
        <v>1</v>
      </c>
      <c r="BA440" s="12">
        <v>6350</v>
      </c>
      <c r="BB440" s="73">
        <v>0.50011811953697138</v>
      </c>
      <c r="BC440" s="12">
        <v>231</v>
      </c>
      <c r="BD440" s="12">
        <v>1289</v>
      </c>
      <c r="BE440" s="12">
        <v>900</v>
      </c>
      <c r="BF440" s="12">
        <v>54</v>
      </c>
      <c r="BG440" s="12">
        <v>138</v>
      </c>
      <c r="BH440" s="12">
        <v>12</v>
      </c>
      <c r="BI440" s="12">
        <v>2217</v>
      </c>
      <c r="BJ440" s="12">
        <v>14</v>
      </c>
      <c r="BK440" s="12">
        <v>9</v>
      </c>
      <c r="BL440" s="12">
        <v>159</v>
      </c>
      <c r="BM440" s="74">
        <v>0.83</v>
      </c>
      <c r="BN440" s="72">
        <v>8.5096268124553998</v>
      </c>
      <c r="BO440" s="5">
        <v>7</v>
      </c>
    </row>
    <row r="441" spans="1:67">
      <c r="A441" s="9">
        <v>41025</v>
      </c>
      <c r="B441" s="9" t="s">
        <v>442</v>
      </c>
      <c r="C441" s="9" t="s">
        <v>437</v>
      </c>
      <c r="D441" s="12">
        <v>98594</v>
      </c>
      <c r="E441" s="12">
        <v>5961</v>
      </c>
      <c r="F441" s="12">
        <v>6029</v>
      </c>
      <c r="G441" s="12">
        <v>5647</v>
      </c>
      <c r="H441" s="12">
        <v>5828</v>
      </c>
      <c r="I441" s="12">
        <v>14722</v>
      </c>
      <c r="J441" s="12">
        <v>14424</v>
      </c>
      <c r="K441" s="12">
        <v>13181</v>
      </c>
      <c r="L441" s="12">
        <v>13817</v>
      </c>
      <c r="M441" s="12">
        <v>10220</v>
      </c>
      <c r="N441" s="12">
        <v>5896</v>
      </c>
      <c r="O441" s="12">
        <v>2869</v>
      </c>
      <c r="P441" s="12">
        <v>33783</v>
      </c>
      <c r="Q441" s="12">
        <f>VLOOKUP(A441,'[1]RAIS_workers_2025-04-02T13_41_0'!$A:$C,3,0)</f>
        <v>224</v>
      </c>
      <c r="R441" s="12">
        <f>VLOOKUP(A441,'[2]RAIS_workers_2025-04-02T14_01_0'!$A:$C,3,0)</f>
        <v>1066</v>
      </c>
      <c r="S441" s="12">
        <f>VLOOKUP(A441,'[3]RAIS_workers_2025-04-02T14_32_3'!$A:$C,3,0)</f>
        <v>7628</v>
      </c>
      <c r="T441" s="70">
        <f>VLOOKUP(A441,[4]consulta3255115!$A:$D,3,0)</f>
        <v>1497.6090723070299</v>
      </c>
      <c r="U441" s="76">
        <v>0.75721147313427428</v>
      </c>
      <c r="V441" s="12">
        <v>5181</v>
      </c>
      <c r="W441" s="77">
        <v>7.5845974329054842E-3</v>
      </c>
      <c r="X441" s="12">
        <f>IFERROR(VLOOKUP(A441,[5]cnes_cnv_leiintbr173714187_32_1!$A:$C,3,0),0)</f>
        <v>0</v>
      </c>
      <c r="Y441" s="5">
        <f>IFERROR(VLOOKUP(A441,[6]cnes_cnv_leiintbr174300187_32_1!$A:$C,3,0),0)</f>
        <v>0</v>
      </c>
      <c r="Z441" s="12">
        <f>IFERROR(VLOOKUP(A441,[7]cnes_cnv_leiintbr175117187_32_1!$A:$C,3,0),0)</f>
        <v>0</v>
      </c>
      <c r="AA441" s="18">
        <f>IFERROR(VLOOKUP(A441,[8]cnes_cnv_leiintbr180027187_32_1!$A:$C,3,0),0)</f>
        <v>0</v>
      </c>
      <c r="AB441" s="72">
        <f t="shared" si="18"/>
        <v>215.875</v>
      </c>
      <c r="AC441" s="12">
        <v>2494</v>
      </c>
      <c r="AD441" s="12">
        <v>659</v>
      </c>
      <c r="AE441" s="12">
        <v>269</v>
      </c>
      <c r="AF441" s="12">
        <v>138</v>
      </c>
      <c r="AG441" s="12">
        <v>224</v>
      </c>
      <c r="AH441" s="19">
        <v>-2.4996667749010992E-3</v>
      </c>
      <c r="AI441" s="12">
        <v>3</v>
      </c>
      <c r="AJ441" s="12">
        <f t="shared" si="19"/>
        <v>8</v>
      </c>
      <c r="AK441" s="12">
        <v>27</v>
      </c>
      <c r="AL441" s="5">
        <v>0</v>
      </c>
      <c r="AM441" s="5">
        <v>24</v>
      </c>
      <c r="AN441" s="72">
        <v>0.10434782608695652</v>
      </c>
      <c r="AO441" s="18">
        <v>0</v>
      </c>
      <c r="AP441" s="5">
        <f>IFERROR(VLOOKUP(A441,[9]cnes_cnv_leiintbr135436200_238_!$A:$E,5,0),0)</f>
        <v>2</v>
      </c>
      <c r="AQ441" s="5">
        <v>0</v>
      </c>
      <c r="AR441" s="5">
        <v>0</v>
      </c>
      <c r="AS441" s="5">
        <v>0</v>
      </c>
      <c r="AT441" s="5">
        <v>0</v>
      </c>
      <c r="AU441" s="5">
        <v>13</v>
      </c>
      <c r="AV441" s="5">
        <v>0</v>
      </c>
      <c r="AW441" s="5">
        <v>0</v>
      </c>
      <c r="AX441" s="5">
        <f t="shared" si="20"/>
        <v>0.88888888888888884</v>
      </c>
      <c r="AY441" s="12">
        <v>11</v>
      </c>
      <c r="AZ441" s="71">
        <v>1</v>
      </c>
      <c r="BA441" s="12">
        <v>824</v>
      </c>
      <c r="BB441" s="73">
        <v>0.55765595463137996</v>
      </c>
      <c r="BC441" s="12">
        <v>27</v>
      </c>
      <c r="BD441" s="12">
        <v>141</v>
      </c>
      <c r="BE441" s="12">
        <v>49</v>
      </c>
      <c r="BF441" s="12">
        <v>0</v>
      </c>
      <c r="BG441" s="12">
        <v>0</v>
      </c>
      <c r="BH441" s="12">
        <v>1</v>
      </c>
      <c r="BI441" s="12">
        <v>42</v>
      </c>
      <c r="BJ441" s="12">
        <v>2</v>
      </c>
      <c r="BK441" s="12">
        <v>0</v>
      </c>
      <c r="BL441" s="12">
        <v>37</v>
      </c>
      <c r="BM441" s="74">
        <v>0.81562499999999993</v>
      </c>
      <c r="BN441" s="72">
        <v>7.1956628881222073</v>
      </c>
      <c r="BO441" s="5">
        <v>2</v>
      </c>
    </row>
    <row r="442" spans="1:67">
      <c r="A442" s="9">
        <v>41026</v>
      </c>
      <c r="B442" s="9" t="s">
        <v>450</v>
      </c>
      <c r="C442" s="9" t="s">
        <v>437</v>
      </c>
      <c r="D442" s="12">
        <v>262422</v>
      </c>
      <c r="E442" s="12">
        <v>17409</v>
      </c>
      <c r="F442" s="12">
        <v>17297</v>
      </c>
      <c r="G442" s="12">
        <v>16179</v>
      </c>
      <c r="H442" s="12">
        <v>16607</v>
      </c>
      <c r="I442" s="12">
        <v>41516</v>
      </c>
      <c r="J442" s="12">
        <v>41143</v>
      </c>
      <c r="K442" s="12">
        <v>34897</v>
      </c>
      <c r="L442" s="12">
        <v>33688</v>
      </c>
      <c r="M442" s="12">
        <v>24400</v>
      </c>
      <c r="N442" s="12">
        <v>13192</v>
      </c>
      <c r="O442" s="12">
        <v>6094</v>
      </c>
      <c r="P442" s="12">
        <v>111699</v>
      </c>
      <c r="Q442" s="12">
        <f>VLOOKUP(A442,'[1]RAIS_workers_2025-04-02T13_41_0'!$A:$C,3,0)</f>
        <v>919</v>
      </c>
      <c r="R442" s="12">
        <f>VLOOKUP(A442,'[2]RAIS_workers_2025-04-02T14_01_0'!$A:$C,3,0)</f>
        <v>4282</v>
      </c>
      <c r="S442" s="12">
        <f>VLOOKUP(A442,'[3]RAIS_workers_2025-04-02T14_32_3'!$A:$C,3,0)</f>
        <v>26795</v>
      </c>
      <c r="T442" s="70">
        <f>VLOOKUP(A442,[4]consulta3255115!$A:$D,3,0)</f>
        <v>1641.5610686207301</v>
      </c>
      <c r="U442" s="76">
        <v>0.7048880658938449</v>
      </c>
      <c r="V442" s="12">
        <v>35601</v>
      </c>
      <c r="W442" s="77">
        <v>1.0014752610077168E-2</v>
      </c>
      <c r="X442" s="12">
        <f>IFERROR(VLOOKUP(A442,[5]cnes_cnv_leiintbr173714187_32_1!$A:$C,3,0),0)</f>
        <v>7</v>
      </c>
      <c r="Y442" s="5">
        <f>IFERROR(VLOOKUP(A442,[6]cnes_cnv_leiintbr174300187_32_1!$A:$C,3,0),0)</f>
        <v>0</v>
      </c>
      <c r="Z442" s="12">
        <f>IFERROR(VLOOKUP(A442,[7]cnes_cnv_leiintbr175117187_32_1!$A:$C,3,0),0)</f>
        <v>0</v>
      </c>
      <c r="AA442" s="18">
        <f>IFERROR(VLOOKUP(A442,[8]cnes_cnv_leiintbr180027187_32_1!$A:$C,3,0),0)</f>
        <v>12</v>
      </c>
      <c r="AB442" s="72">
        <f t="shared" si="18"/>
        <v>439.51851851851853</v>
      </c>
      <c r="AC442" s="12">
        <v>9008</v>
      </c>
      <c r="AD442" s="12">
        <v>2201</v>
      </c>
      <c r="AE442" s="12">
        <v>1189</v>
      </c>
      <c r="AF442" s="12">
        <v>892</v>
      </c>
      <c r="AG442" s="12">
        <v>919</v>
      </c>
      <c r="AH442" s="19">
        <v>3.0062017354230974E-3</v>
      </c>
      <c r="AI442" s="12">
        <v>7</v>
      </c>
      <c r="AJ442" s="12">
        <f t="shared" si="19"/>
        <v>11.571428571428571</v>
      </c>
      <c r="AK442" s="12">
        <v>470</v>
      </c>
      <c r="AL442" s="5">
        <v>0</v>
      </c>
      <c r="AM442" s="5">
        <v>81</v>
      </c>
      <c r="AN442" s="72">
        <v>0.16632443531827515</v>
      </c>
      <c r="AO442" s="18">
        <v>0</v>
      </c>
      <c r="AP442" s="5">
        <f>IFERROR(VLOOKUP(A442,[9]cnes_cnv_leiintbr135436200_238_!$A:$E,5,0),0)</f>
        <v>20</v>
      </c>
      <c r="AQ442" s="5">
        <v>0</v>
      </c>
      <c r="AR442" s="5">
        <v>1</v>
      </c>
      <c r="AS442" s="5">
        <v>0</v>
      </c>
      <c r="AT442" s="5">
        <v>0</v>
      </c>
      <c r="AU442" s="5">
        <v>36</v>
      </c>
      <c r="AV442" s="5">
        <v>0</v>
      </c>
      <c r="AW442" s="5">
        <v>0</v>
      </c>
      <c r="AX442" s="5">
        <f t="shared" si="20"/>
        <v>0.63779527559055116</v>
      </c>
      <c r="AY442" s="12">
        <v>183</v>
      </c>
      <c r="AZ442" s="71">
        <v>1</v>
      </c>
      <c r="BA442" s="12">
        <v>3654</v>
      </c>
      <c r="BB442" s="73">
        <v>0.74332061068702293</v>
      </c>
      <c r="BC442" s="12">
        <v>127</v>
      </c>
      <c r="BD442" s="12">
        <v>709</v>
      </c>
      <c r="BE442" s="12">
        <v>106</v>
      </c>
      <c r="BF442" s="12">
        <v>77</v>
      </c>
      <c r="BG442" s="12">
        <v>32</v>
      </c>
      <c r="BH442" s="12">
        <v>8</v>
      </c>
      <c r="BI442" s="12">
        <v>199</v>
      </c>
      <c r="BJ442" s="12">
        <v>11</v>
      </c>
      <c r="BK442" s="12">
        <v>5</v>
      </c>
      <c r="BL442" s="12">
        <v>104</v>
      </c>
      <c r="BM442" s="74">
        <v>0.82415789473684209</v>
      </c>
      <c r="BN442" s="72">
        <v>8.6977648202137861</v>
      </c>
      <c r="BO442" s="5">
        <v>5</v>
      </c>
    </row>
    <row r="443" spans="1:67">
      <c r="A443" s="9">
        <v>41027</v>
      </c>
      <c r="B443" s="9" t="s">
        <v>464</v>
      </c>
      <c r="C443" s="9" t="s">
        <v>437</v>
      </c>
      <c r="D443" s="12">
        <v>171870</v>
      </c>
      <c r="E443" s="12">
        <v>11172</v>
      </c>
      <c r="F443" s="12">
        <v>11202</v>
      </c>
      <c r="G443" s="12">
        <v>10833</v>
      </c>
      <c r="H443" s="12">
        <v>11092</v>
      </c>
      <c r="I443" s="12">
        <v>26783</v>
      </c>
      <c r="J443" s="12">
        <v>26389</v>
      </c>
      <c r="K443" s="12">
        <v>22428</v>
      </c>
      <c r="L443" s="12">
        <v>21727</v>
      </c>
      <c r="M443" s="12">
        <v>16675</v>
      </c>
      <c r="N443" s="12">
        <v>9238</v>
      </c>
      <c r="O443" s="12">
        <v>4331</v>
      </c>
      <c r="P443" s="12">
        <v>93182</v>
      </c>
      <c r="Q443" s="12">
        <f>VLOOKUP(A443,'[1]RAIS_workers_2025-04-02T13_41_0'!$A:$C,3,0)</f>
        <v>1011</v>
      </c>
      <c r="R443" s="12">
        <f>VLOOKUP(A443,'[2]RAIS_workers_2025-04-02T14_01_0'!$A:$C,3,0)</f>
        <v>4595</v>
      </c>
      <c r="S443" s="12">
        <f>VLOOKUP(A443,'[3]RAIS_workers_2025-04-02T14_32_3'!$A:$C,3,0)</f>
        <v>23445</v>
      </c>
      <c r="T443" s="70">
        <f>VLOOKUP(A443,[4]consulta3255115!$A:$D,3,0)</f>
        <v>1895.95124110756</v>
      </c>
      <c r="U443" s="76">
        <v>0.61478619181113403</v>
      </c>
      <c r="V443" s="12">
        <v>45362</v>
      </c>
      <c r="W443" s="77">
        <v>7.1044802628657698E-3</v>
      </c>
      <c r="X443" s="12">
        <f>IFERROR(VLOOKUP(A443,[5]cnes_cnv_leiintbr173714187_32_1!$A:$C,3,0),0)</f>
        <v>8</v>
      </c>
      <c r="Y443" s="5">
        <f>IFERROR(VLOOKUP(A443,[6]cnes_cnv_leiintbr174300187_32_1!$A:$C,3,0),0)</f>
        <v>10</v>
      </c>
      <c r="Z443" s="12">
        <f>IFERROR(VLOOKUP(A443,[7]cnes_cnv_leiintbr175117187_32_1!$A:$C,3,0),0)</f>
        <v>8</v>
      </c>
      <c r="AA443" s="18">
        <f>IFERROR(VLOOKUP(A443,[8]cnes_cnv_leiintbr180027187_32_1!$A:$C,3,0),0)</f>
        <v>8</v>
      </c>
      <c r="AB443" s="72">
        <f t="shared" si="18"/>
        <v>319.45070422535213</v>
      </c>
      <c r="AC443" s="12">
        <v>8409</v>
      </c>
      <c r="AD443" s="12">
        <v>2395</v>
      </c>
      <c r="AE443" s="12">
        <v>1237</v>
      </c>
      <c r="AF443" s="12">
        <v>963</v>
      </c>
      <c r="AG443" s="12">
        <v>1011</v>
      </c>
      <c r="AH443" s="19">
        <v>2.502928658220549E-3</v>
      </c>
      <c r="AI443" s="12">
        <v>9</v>
      </c>
      <c r="AJ443" s="12">
        <f t="shared" si="19"/>
        <v>15.777777777777779</v>
      </c>
      <c r="AK443" s="12">
        <v>67</v>
      </c>
      <c r="AL443" s="5">
        <v>5</v>
      </c>
      <c r="AM443" s="5">
        <v>142</v>
      </c>
      <c r="AN443" s="72">
        <v>0.32199546485260772</v>
      </c>
      <c r="AO443" s="18">
        <v>2</v>
      </c>
      <c r="AP443" s="5">
        <f>IFERROR(VLOOKUP(A443,[9]cnes_cnv_leiintbr135436200_238_!$A:$E,5,0),0)</f>
        <v>7</v>
      </c>
      <c r="AQ443" s="5">
        <v>4</v>
      </c>
      <c r="AR443" s="5">
        <v>2</v>
      </c>
      <c r="AS443" s="5">
        <v>4</v>
      </c>
      <c r="AT443" s="5">
        <v>6</v>
      </c>
      <c r="AU443" s="5">
        <v>44</v>
      </c>
      <c r="AV443" s="5">
        <v>4</v>
      </c>
      <c r="AW443" s="5">
        <v>2</v>
      </c>
      <c r="AX443" s="5">
        <f t="shared" si="20"/>
        <v>0.68599033816425126</v>
      </c>
      <c r="AY443" s="12">
        <v>306</v>
      </c>
      <c r="AZ443" s="73">
        <v>0.5532994923857868</v>
      </c>
      <c r="BA443" s="12">
        <v>2742</v>
      </c>
      <c r="BB443" s="73">
        <v>0.49021739130434783</v>
      </c>
      <c r="BC443" s="12">
        <v>207</v>
      </c>
      <c r="BD443" s="12">
        <v>699</v>
      </c>
      <c r="BE443" s="12">
        <v>177</v>
      </c>
      <c r="BF443" s="12">
        <v>100</v>
      </c>
      <c r="BG443" s="12">
        <v>33</v>
      </c>
      <c r="BH443" s="12">
        <v>8</v>
      </c>
      <c r="BI443" s="12">
        <v>126</v>
      </c>
      <c r="BJ443" s="12">
        <v>12</v>
      </c>
      <c r="BK443" s="12">
        <v>5</v>
      </c>
      <c r="BL443" s="12">
        <v>90</v>
      </c>
      <c r="BM443" s="74">
        <v>0.82530000000000003</v>
      </c>
      <c r="BN443" s="72">
        <v>7.8823529411764888</v>
      </c>
      <c r="BO443" s="5">
        <v>2</v>
      </c>
    </row>
    <row r="444" spans="1:67">
      <c r="A444" s="9">
        <v>41028</v>
      </c>
      <c r="B444" s="9" t="s">
        <v>465</v>
      </c>
      <c r="C444" s="9" t="s">
        <v>437</v>
      </c>
      <c r="D444" s="12">
        <v>66855</v>
      </c>
      <c r="E444" s="12">
        <v>5079</v>
      </c>
      <c r="F444" s="12">
        <v>4869</v>
      </c>
      <c r="G444" s="12">
        <v>4107</v>
      </c>
      <c r="H444" s="12">
        <v>4178</v>
      </c>
      <c r="I444" s="12">
        <v>10568</v>
      </c>
      <c r="J444" s="12">
        <v>9600</v>
      </c>
      <c r="K444" s="12">
        <v>9385</v>
      </c>
      <c r="L444" s="12">
        <v>8453</v>
      </c>
      <c r="M444" s="12">
        <v>5823</v>
      </c>
      <c r="N444" s="12">
        <v>3327</v>
      </c>
      <c r="O444" s="12">
        <v>1466</v>
      </c>
      <c r="P444" s="12">
        <v>15535</v>
      </c>
      <c r="Q444" s="12">
        <f>VLOOKUP(A444,'[1]RAIS_workers_2025-04-02T13_41_0'!$A:$C,3,0)</f>
        <v>272</v>
      </c>
      <c r="R444" s="12">
        <f>VLOOKUP(A444,'[2]RAIS_workers_2025-04-02T14_01_0'!$A:$C,3,0)</f>
        <v>470</v>
      </c>
      <c r="S444" s="12">
        <f>VLOOKUP(A444,'[3]RAIS_workers_2025-04-02T14_32_3'!$A:$C,3,0)</f>
        <v>3446</v>
      </c>
      <c r="T444" s="70">
        <f>VLOOKUP(A444,[4]consulta3255115!$A:$D,3,0)</f>
        <v>1441.42111277553</v>
      </c>
      <c r="U444" s="76">
        <v>0.79994310095915955</v>
      </c>
      <c r="V444" s="12">
        <v>3584</v>
      </c>
      <c r="W444" s="77">
        <v>-1.9493177387914229E-3</v>
      </c>
      <c r="X444" s="12">
        <f>IFERROR(VLOOKUP(A444,[5]cnes_cnv_leiintbr173714187_32_1!$A:$C,3,0),0)</f>
        <v>0</v>
      </c>
      <c r="Y444" s="5">
        <f>IFERROR(VLOOKUP(A444,[6]cnes_cnv_leiintbr174300187_32_1!$A:$C,3,0),0)</f>
        <v>0</v>
      </c>
      <c r="Z444" s="12">
        <f>IFERROR(VLOOKUP(A444,[7]cnes_cnv_leiintbr175117187_32_1!$A:$C,3,0),0)</f>
        <v>0</v>
      </c>
      <c r="AA444" s="18">
        <f>IFERROR(VLOOKUP(A444,[8]cnes_cnv_leiintbr180027187_32_1!$A:$C,3,0),0)</f>
        <v>0</v>
      </c>
      <c r="AB444" s="72">
        <f t="shared" si="18"/>
        <v>448</v>
      </c>
      <c r="AC444" s="12">
        <v>1121</v>
      </c>
      <c r="AD444" s="12">
        <v>255</v>
      </c>
      <c r="AE444" s="12">
        <v>107</v>
      </c>
      <c r="AF444" s="12">
        <v>108</v>
      </c>
      <c r="AG444" s="12">
        <v>272</v>
      </c>
      <c r="AH444" s="19">
        <v>-2.2965806897961127E-2</v>
      </c>
      <c r="AI444" s="12">
        <v>1</v>
      </c>
      <c r="AJ444" s="12">
        <f t="shared" si="19"/>
        <v>8</v>
      </c>
      <c r="AK444" s="12">
        <v>5</v>
      </c>
      <c r="AL444" s="5">
        <v>0</v>
      </c>
      <c r="AM444" s="5">
        <v>8</v>
      </c>
      <c r="AN444" s="72">
        <v>8.0808080808080815E-2</v>
      </c>
      <c r="AO444" s="18">
        <v>0</v>
      </c>
      <c r="AP444" s="5">
        <f>IFERROR(VLOOKUP(A444,[9]cnes_cnv_leiintbr135436200_238_!$A:$E,5,0),0)</f>
        <v>2</v>
      </c>
      <c r="AQ444" s="5">
        <v>0</v>
      </c>
      <c r="AR444" s="5">
        <v>0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 s="5">
        <f t="shared" si="20"/>
        <v>1</v>
      </c>
      <c r="AY444" s="12">
        <v>3</v>
      </c>
      <c r="AZ444" s="71">
        <v>1</v>
      </c>
      <c r="BA444" s="12">
        <v>520</v>
      </c>
      <c r="BB444" s="73">
        <v>0.16331096196868009</v>
      </c>
      <c r="BC444" s="12">
        <v>8</v>
      </c>
      <c r="BD444" s="12">
        <v>69</v>
      </c>
      <c r="BE444" s="12">
        <v>27</v>
      </c>
      <c r="BF444" s="12">
        <v>0</v>
      </c>
      <c r="BG444" s="12">
        <v>0</v>
      </c>
      <c r="BH444" s="12">
        <v>1</v>
      </c>
      <c r="BI444" s="12">
        <v>31</v>
      </c>
      <c r="BJ444" s="12">
        <v>3</v>
      </c>
      <c r="BK444" s="12">
        <v>1</v>
      </c>
      <c r="BL444" s="12">
        <v>13</v>
      </c>
      <c r="BM444" s="74">
        <v>0.79783333333333328</v>
      </c>
      <c r="BN444" s="72">
        <v>11.741363211951446</v>
      </c>
      <c r="BO444" s="5">
        <v>0</v>
      </c>
    </row>
    <row r="445" spans="1:67">
      <c r="A445" s="9">
        <v>41029</v>
      </c>
      <c r="B445" s="9" t="s">
        <v>452</v>
      </c>
      <c r="C445" s="9" t="s">
        <v>437</v>
      </c>
      <c r="D445" s="12">
        <v>400481</v>
      </c>
      <c r="E445" s="12">
        <v>31668</v>
      </c>
      <c r="F445" s="12">
        <v>30359</v>
      </c>
      <c r="G445" s="12">
        <v>27074</v>
      </c>
      <c r="H445" s="12">
        <v>28549</v>
      </c>
      <c r="I445" s="12">
        <v>66957</v>
      </c>
      <c r="J445" s="12">
        <v>57208</v>
      </c>
      <c r="K445" s="12">
        <v>53150</v>
      </c>
      <c r="L445" s="12">
        <v>47827</v>
      </c>
      <c r="M445" s="12">
        <v>33074</v>
      </c>
      <c r="N445" s="12">
        <v>17279</v>
      </c>
      <c r="O445" s="12">
        <v>7336</v>
      </c>
      <c r="P445" s="12">
        <v>127958</v>
      </c>
      <c r="Q445" s="12">
        <f>VLOOKUP(A445,'[1]RAIS_workers_2025-04-02T13_41_0'!$A:$C,3,0)</f>
        <v>1819</v>
      </c>
      <c r="R445" s="12">
        <f>VLOOKUP(A445,'[2]RAIS_workers_2025-04-02T14_01_0'!$A:$C,3,0)</f>
        <v>5633</v>
      </c>
      <c r="S445" s="12">
        <f>VLOOKUP(A445,'[3]RAIS_workers_2025-04-02T14_32_3'!$A:$C,3,0)</f>
        <v>31470</v>
      </c>
      <c r="T445" s="70">
        <f>VLOOKUP(A445,[4]consulta3255115!$A:$D,3,0)</f>
        <v>1790.8536960480401</v>
      </c>
      <c r="U445" s="76">
        <v>0.56269115227469035</v>
      </c>
      <c r="V445" s="12">
        <v>44571</v>
      </c>
      <c r="W445" s="77">
        <v>3.8321763034058612E-2</v>
      </c>
      <c r="X445" s="12">
        <f>IFERROR(VLOOKUP(A445,[5]cnes_cnv_leiintbr173714187_32_1!$A:$C,3,0),0)</f>
        <v>1</v>
      </c>
      <c r="Y445" s="5">
        <f>IFERROR(VLOOKUP(A445,[6]cnes_cnv_leiintbr174300187_32_1!$A:$C,3,0),0)</f>
        <v>12</v>
      </c>
      <c r="Z445" s="12">
        <f>IFERROR(VLOOKUP(A445,[7]cnes_cnv_leiintbr175117187_32_1!$A:$C,3,0),0)</f>
        <v>14</v>
      </c>
      <c r="AA445" s="18">
        <f>IFERROR(VLOOKUP(A445,[8]cnes_cnv_leiintbr180027187_32_1!$A:$C,3,0),0)</f>
        <v>36</v>
      </c>
      <c r="AB445" s="72">
        <f t="shared" si="18"/>
        <v>199.86995515695068</v>
      </c>
      <c r="AC445" s="12">
        <v>11407</v>
      </c>
      <c r="AD445" s="12">
        <v>2760</v>
      </c>
      <c r="AE445" s="12">
        <v>1643</v>
      </c>
      <c r="AF445" s="12">
        <v>1230</v>
      </c>
      <c r="AG445" s="12">
        <v>1819</v>
      </c>
      <c r="AH445" s="19">
        <v>4.1618272052579286E-4</v>
      </c>
      <c r="AI445" s="12">
        <v>12</v>
      </c>
      <c r="AJ445" s="12">
        <f t="shared" si="19"/>
        <v>18.583333333333332</v>
      </c>
      <c r="AK445" s="12">
        <v>137</v>
      </c>
      <c r="AL445" s="5">
        <v>24</v>
      </c>
      <c r="AM445" s="5">
        <v>223</v>
      </c>
      <c r="AN445" s="72">
        <v>0.25514874141876431</v>
      </c>
      <c r="AO445" s="18">
        <v>4</v>
      </c>
      <c r="AP445" s="5">
        <f>IFERROR(VLOOKUP(A445,[9]cnes_cnv_leiintbr135436200_238_!$A:$E,5,0),0)</f>
        <v>43</v>
      </c>
      <c r="AQ445" s="5">
        <v>0</v>
      </c>
      <c r="AR445" s="5">
        <v>10</v>
      </c>
      <c r="AS445" s="5">
        <v>0</v>
      </c>
      <c r="AT445" s="5">
        <v>0</v>
      </c>
      <c r="AU445" s="5">
        <v>64</v>
      </c>
      <c r="AV445" s="5">
        <v>8</v>
      </c>
      <c r="AW445" s="5">
        <v>0</v>
      </c>
      <c r="AX445" s="5">
        <f t="shared" si="20"/>
        <v>1.1989247311827957</v>
      </c>
      <c r="AY445" s="12">
        <v>186</v>
      </c>
      <c r="AZ445" s="73">
        <v>0.6607142857142857</v>
      </c>
      <c r="BA445" s="12">
        <v>4058</v>
      </c>
      <c r="BB445" s="73">
        <v>0.48862802641232578</v>
      </c>
      <c r="BC445" s="12">
        <v>186</v>
      </c>
      <c r="BD445" s="12">
        <v>743</v>
      </c>
      <c r="BE445" s="12">
        <v>237</v>
      </c>
      <c r="BF445" s="12">
        <v>58</v>
      </c>
      <c r="BG445" s="12">
        <v>143</v>
      </c>
      <c r="BH445" s="12">
        <v>13</v>
      </c>
      <c r="BI445" s="12">
        <v>190</v>
      </c>
      <c r="BJ445" s="12">
        <v>12</v>
      </c>
      <c r="BK445" s="12">
        <v>5</v>
      </c>
      <c r="BL445" s="12">
        <v>141</v>
      </c>
      <c r="BM445" s="74">
        <v>0.80938888888888894</v>
      </c>
      <c r="BN445" s="72">
        <v>11.196763852846878</v>
      </c>
      <c r="BO445" s="5">
        <v>6</v>
      </c>
    </row>
    <row r="446" spans="1:67">
      <c r="A446" s="9">
        <v>41030</v>
      </c>
      <c r="B446" s="9" t="s">
        <v>461</v>
      </c>
      <c r="C446" s="9" t="s">
        <v>437</v>
      </c>
      <c r="D446" s="12">
        <v>97987</v>
      </c>
      <c r="E446" s="12">
        <v>8814</v>
      </c>
      <c r="F446" s="12">
        <v>8307</v>
      </c>
      <c r="G446" s="12">
        <v>7256</v>
      </c>
      <c r="H446" s="12">
        <v>7340</v>
      </c>
      <c r="I446" s="12">
        <v>16838</v>
      </c>
      <c r="J446" s="12">
        <v>13904</v>
      </c>
      <c r="K446" s="12">
        <v>12466</v>
      </c>
      <c r="L446" s="12">
        <v>10633</v>
      </c>
      <c r="M446" s="12">
        <v>7112</v>
      </c>
      <c r="N446" s="12">
        <v>3679</v>
      </c>
      <c r="O446" s="12">
        <v>1638</v>
      </c>
      <c r="P446" s="12">
        <v>34063</v>
      </c>
      <c r="Q446" s="12">
        <f>VLOOKUP(A446,'[1]RAIS_workers_2025-04-02T13_41_0'!$A:$C,3,0)</f>
        <v>267</v>
      </c>
      <c r="R446" s="12">
        <f>VLOOKUP(A446,'[2]RAIS_workers_2025-04-02T14_01_0'!$A:$C,3,0)</f>
        <v>1113</v>
      </c>
      <c r="S446" s="12">
        <f>VLOOKUP(A446,'[3]RAIS_workers_2025-04-02T14_32_3'!$A:$C,3,0)</f>
        <v>7955</v>
      </c>
      <c r="T446" s="70">
        <f>VLOOKUP(A446,[4]consulta3255115!$A:$D,3,0)</f>
        <v>1492.3403849321901</v>
      </c>
      <c r="U446" s="76">
        <v>0.81930707527508007</v>
      </c>
      <c r="V446" s="12">
        <v>10947</v>
      </c>
      <c r="W446" s="77">
        <v>1.8230862245372525E-2</v>
      </c>
      <c r="X446" s="12">
        <f>IFERROR(VLOOKUP(A446,[5]cnes_cnv_leiintbr173714187_32_1!$A:$C,3,0),0)</f>
        <v>0</v>
      </c>
      <c r="Y446" s="5">
        <f>IFERROR(VLOOKUP(A446,[6]cnes_cnv_leiintbr174300187_32_1!$A:$C,3,0),0)</f>
        <v>0</v>
      </c>
      <c r="Z446" s="12">
        <f>IFERROR(VLOOKUP(A446,[7]cnes_cnv_leiintbr175117187_32_1!$A:$C,3,0),0)</f>
        <v>0</v>
      </c>
      <c r="AA446" s="18">
        <f>IFERROR(VLOOKUP(A446,[8]cnes_cnv_leiintbr180027187_32_1!$A:$C,3,0),0)</f>
        <v>0</v>
      </c>
      <c r="AB446" s="72">
        <f t="shared" si="18"/>
        <v>643.94117647058829</v>
      </c>
      <c r="AC446" s="12">
        <v>2215</v>
      </c>
      <c r="AD446" s="12">
        <v>592</v>
      </c>
      <c r="AE446" s="12">
        <v>322</v>
      </c>
      <c r="AF446" s="12">
        <v>199</v>
      </c>
      <c r="AG446" s="12">
        <v>267</v>
      </c>
      <c r="AH446" s="19">
        <v>3.3134161842636178E-3</v>
      </c>
      <c r="AI446" s="12">
        <v>4</v>
      </c>
      <c r="AJ446" s="12">
        <f t="shared" si="19"/>
        <v>4.25</v>
      </c>
      <c r="AK446" s="12">
        <v>21</v>
      </c>
      <c r="AL446" s="5">
        <v>0</v>
      </c>
      <c r="AM446" s="5">
        <v>17</v>
      </c>
      <c r="AN446" s="72">
        <v>7.9439252336448593E-2</v>
      </c>
      <c r="AO446" s="18">
        <v>0</v>
      </c>
      <c r="AP446" s="5">
        <f>IFERROR(VLOOKUP(A446,[9]cnes_cnv_leiintbr135436200_238_!$A:$E,5,0),0)</f>
        <v>3</v>
      </c>
      <c r="AQ446" s="5">
        <v>0</v>
      </c>
      <c r="AR446" s="5">
        <v>0</v>
      </c>
      <c r="AS446" s="5">
        <v>0</v>
      </c>
      <c r="AT446" s="5">
        <v>0</v>
      </c>
      <c r="AU446" s="5">
        <v>4</v>
      </c>
      <c r="AV446" s="5">
        <v>0</v>
      </c>
      <c r="AW446" s="5">
        <v>0</v>
      </c>
      <c r="AX446" s="5">
        <f t="shared" si="20"/>
        <v>0.70833333333333337</v>
      </c>
      <c r="AY446" s="12">
        <v>5</v>
      </c>
      <c r="AZ446" s="71">
        <v>1</v>
      </c>
      <c r="BA446" s="12">
        <v>650</v>
      </c>
      <c r="BB446" s="73">
        <v>0.36842105263157893</v>
      </c>
      <c r="BC446" s="12">
        <v>24</v>
      </c>
      <c r="BD446" s="12">
        <v>156</v>
      </c>
      <c r="BE446" s="12">
        <v>13</v>
      </c>
      <c r="BF446" s="12">
        <v>0</v>
      </c>
      <c r="BG446" s="12">
        <v>35</v>
      </c>
      <c r="BH446" s="12">
        <v>5</v>
      </c>
      <c r="BI446" s="12">
        <v>31</v>
      </c>
      <c r="BJ446" s="12">
        <v>4</v>
      </c>
      <c r="BK446" s="12">
        <v>1</v>
      </c>
      <c r="BL446" s="12">
        <v>21</v>
      </c>
      <c r="BM446" s="74">
        <v>0.80999999999999994</v>
      </c>
      <c r="BN446" s="72">
        <v>10.625512155148865</v>
      </c>
      <c r="BO446" s="5">
        <v>1</v>
      </c>
    </row>
    <row r="447" spans="1:67">
      <c r="A447" s="9">
        <v>41031</v>
      </c>
      <c r="B447" s="9" t="s">
        <v>468</v>
      </c>
      <c r="C447" s="9" t="s">
        <v>437</v>
      </c>
      <c r="D447" s="12">
        <v>142661</v>
      </c>
      <c r="E447" s="12">
        <v>11066</v>
      </c>
      <c r="F447" s="12">
        <v>10646</v>
      </c>
      <c r="G447" s="12">
        <v>9571</v>
      </c>
      <c r="H447" s="12">
        <v>10319</v>
      </c>
      <c r="I447" s="12">
        <v>23603</v>
      </c>
      <c r="J447" s="12">
        <v>21185</v>
      </c>
      <c r="K447" s="12">
        <v>19626</v>
      </c>
      <c r="L447" s="12">
        <v>16814</v>
      </c>
      <c r="M447" s="12">
        <v>11183</v>
      </c>
      <c r="N447" s="12">
        <v>5938</v>
      </c>
      <c r="O447" s="12">
        <v>2710</v>
      </c>
      <c r="P447" s="12">
        <v>35356</v>
      </c>
      <c r="Q447" s="12">
        <f>VLOOKUP(A447,'[1]RAIS_workers_2025-04-02T13_41_0'!$A:$C,3,0)</f>
        <v>307</v>
      </c>
      <c r="R447" s="12">
        <f>VLOOKUP(A447,'[2]RAIS_workers_2025-04-02T14_01_0'!$A:$C,3,0)</f>
        <v>980</v>
      </c>
      <c r="S447" s="12">
        <f>VLOOKUP(A447,'[3]RAIS_workers_2025-04-02T14_32_3'!$A:$C,3,0)</f>
        <v>6115</v>
      </c>
      <c r="T447" s="70">
        <f>VLOOKUP(A447,[4]consulta3255115!$A:$D,3,0)</f>
        <v>1416.2052360675</v>
      </c>
      <c r="U447" s="76">
        <v>0.78323225271784813</v>
      </c>
      <c r="V447" s="12">
        <v>6476</v>
      </c>
      <c r="W447" s="77">
        <v>0.11482182819762438</v>
      </c>
      <c r="X447" s="12">
        <f>IFERROR(VLOOKUP(A447,[5]cnes_cnv_leiintbr173714187_32_1!$A:$C,3,0),0)</f>
        <v>0</v>
      </c>
      <c r="Y447" s="5">
        <f>IFERROR(VLOOKUP(A447,[6]cnes_cnv_leiintbr174300187_32_1!$A:$C,3,0),0)</f>
        <v>0</v>
      </c>
      <c r="Z447" s="12">
        <f>IFERROR(VLOOKUP(A447,[7]cnes_cnv_leiintbr175117187_32_1!$A:$C,3,0),0)</f>
        <v>0</v>
      </c>
      <c r="AA447" s="18">
        <f>IFERROR(VLOOKUP(A447,[8]cnes_cnv_leiintbr180027187_32_1!$A:$C,3,0),0)</f>
        <v>0</v>
      </c>
      <c r="AB447" s="72">
        <f t="shared" si="18"/>
        <v>647.6</v>
      </c>
      <c r="AC447" s="12">
        <v>1968</v>
      </c>
      <c r="AD447" s="12">
        <v>473</v>
      </c>
      <c r="AE447" s="12">
        <v>305</v>
      </c>
      <c r="AF447" s="12">
        <v>202</v>
      </c>
      <c r="AG447" s="12">
        <v>307</v>
      </c>
      <c r="AH447" s="19">
        <v>6.2726228298839448E-3</v>
      </c>
      <c r="AI447" s="12">
        <v>3</v>
      </c>
      <c r="AJ447" s="12">
        <f t="shared" si="19"/>
        <v>3.3333333333333335</v>
      </c>
      <c r="AK447" s="12">
        <v>21</v>
      </c>
      <c r="AL447" s="5">
        <v>0</v>
      </c>
      <c r="AM447" s="5">
        <v>10</v>
      </c>
      <c r="AN447" s="72">
        <v>6.4102564102564097E-2</v>
      </c>
      <c r="AO447" s="18">
        <v>0</v>
      </c>
      <c r="AP447" s="5">
        <f>IFERROR(VLOOKUP(A447,[9]cnes_cnv_leiintbr135436200_238_!$A:$E,5,0),0)</f>
        <v>0</v>
      </c>
      <c r="AQ447" s="5">
        <v>0</v>
      </c>
      <c r="AR447" s="5">
        <v>0</v>
      </c>
      <c r="AS447" s="5">
        <v>0</v>
      </c>
      <c r="AT447" s="5">
        <v>0</v>
      </c>
      <c r="AU447" s="5">
        <v>6</v>
      </c>
      <c r="AV447" s="5">
        <v>0</v>
      </c>
      <c r="AW447" s="5">
        <v>0</v>
      </c>
      <c r="AX447" s="5">
        <f t="shared" si="20"/>
        <v>0.33333333333333331</v>
      </c>
      <c r="AY447" s="12">
        <v>5</v>
      </c>
      <c r="AZ447" s="71">
        <v>1</v>
      </c>
      <c r="BA447" s="12">
        <v>941</v>
      </c>
      <c r="BB447" s="73">
        <v>0.35590778097982712</v>
      </c>
      <c r="BC447" s="12">
        <v>30</v>
      </c>
      <c r="BD447" s="12">
        <v>133</v>
      </c>
      <c r="BE447" s="12">
        <v>51</v>
      </c>
      <c r="BF447" s="12">
        <v>0</v>
      </c>
      <c r="BG447" s="12">
        <v>0</v>
      </c>
      <c r="BH447" s="12">
        <v>1</v>
      </c>
      <c r="BI447" s="12">
        <v>55</v>
      </c>
      <c r="BJ447" s="12">
        <v>3</v>
      </c>
      <c r="BK447" s="12">
        <v>0</v>
      </c>
      <c r="BL447" s="12">
        <v>22</v>
      </c>
      <c r="BM447" s="74">
        <v>0.81014285714285716</v>
      </c>
      <c r="BN447" s="72">
        <v>10.352208600895109</v>
      </c>
      <c r="BO447" s="5">
        <v>2</v>
      </c>
    </row>
    <row r="448" spans="1:67">
      <c r="A448" s="9">
        <v>41032</v>
      </c>
      <c r="B448" s="9" t="s">
        <v>454</v>
      </c>
      <c r="C448" s="9" t="s">
        <v>437</v>
      </c>
      <c r="D448" s="12">
        <v>105560</v>
      </c>
      <c r="E448" s="12">
        <v>7345</v>
      </c>
      <c r="F448" s="12">
        <v>7196</v>
      </c>
      <c r="G448" s="12">
        <v>6726</v>
      </c>
      <c r="H448" s="12">
        <v>7020</v>
      </c>
      <c r="I448" s="12">
        <v>16819</v>
      </c>
      <c r="J448" s="12">
        <v>16196</v>
      </c>
      <c r="K448" s="12">
        <v>14486</v>
      </c>
      <c r="L448" s="12">
        <v>13376</v>
      </c>
      <c r="M448" s="12">
        <v>9168</v>
      </c>
      <c r="N448" s="12">
        <v>4890</v>
      </c>
      <c r="O448" s="12">
        <v>2338</v>
      </c>
      <c r="P448" s="12">
        <v>30056</v>
      </c>
      <c r="Q448" s="12">
        <f>VLOOKUP(A448,'[1]RAIS_workers_2025-04-02T13_41_0'!$A:$C,3,0)</f>
        <v>235</v>
      </c>
      <c r="R448" s="12">
        <f>VLOOKUP(A448,'[2]RAIS_workers_2025-04-02T14_01_0'!$A:$C,3,0)</f>
        <v>1209</v>
      </c>
      <c r="S448" s="12">
        <f>VLOOKUP(A448,'[3]RAIS_workers_2025-04-02T14_32_3'!$A:$C,3,0)</f>
        <v>6621</v>
      </c>
      <c r="T448" s="70">
        <f>VLOOKUP(A448,[4]consulta3255115!$A:$D,3,0)</f>
        <v>1598.78651717922</v>
      </c>
      <c r="U448" s="76">
        <v>0.67915284711035129</v>
      </c>
      <c r="V448" s="12">
        <v>12579</v>
      </c>
      <c r="W448" s="77">
        <v>8.6081851148333624E-2</v>
      </c>
      <c r="X448" s="12">
        <f>IFERROR(VLOOKUP(A448,[5]cnes_cnv_leiintbr173714187_32_1!$A:$C,3,0),0)</f>
        <v>9</v>
      </c>
      <c r="Y448" s="5">
        <f>IFERROR(VLOOKUP(A448,[6]cnes_cnv_leiintbr174300187_32_1!$A:$C,3,0),0)</f>
        <v>0</v>
      </c>
      <c r="Z448" s="12">
        <f>IFERROR(VLOOKUP(A448,[7]cnes_cnv_leiintbr175117187_32_1!$A:$C,3,0),0)</f>
        <v>0</v>
      </c>
      <c r="AA448" s="18">
        <f>IFERROR(VLOOKUP(A448,[8]cnes_cnv_leiintbr180027187_32_1!$A:$C,3,0),0)</f>
        <v>0</v>
      </c>
      <c r="AB448" s="72">
        <f t="shared" si="18"/>
        <v>119.8</v>
      </c>
      <c r="AC448" s="12">
        <v>2395</v>
      </c>
      <c r="AD448" s="12">
        <v>596</v>
      </c>
      <c r="AE448" s="12">
        <v>354</v>
      </c>
      <c r="AF448" s="12">
        <v>259</v>
      </c>
      <c r="AG448" s="12">
        <v>235</v>
      </c>
      <c r="AH448" s="19">
        <v>3.0810901725459861E-3</v>
      </c>
      <c r="AI448" s="12">
        <v>8</v>
      </c>
      <c r="AJ448" s="12">
        <f t="shared" si="19"/>
        <v>13.125</v>
      </c>
      <c r="AK448" s="12">
        <v>21</v>
      </c>
      <c r="AL448" s="5">
        <v>3</v>
      </c>
      <c r="AM448" s="5">
        <v>105</v>
      </c>
      <c r="AN448" s="72">
        <v>0.28767123287671231</v>
      </c>
      <c r="AO448" s="18">
        <v>0</v>
      </c>
      <c r="AP448" s="5">
        <f>IFERROR(VLOOKUP(A448,[9]cnes_cnv_leiintbr135436200_238_!$A:$E,5,0),0)</f>
        <v>39</v>
      </c>
      <c r="AQ448" s="5">
        <v>0</v>
      </c>
      <c r="AR448" s="5">
        <v>0</v>
      </c>
      <c r="AS448" s="5">
        <v>0</v>
      </c>
      <c r="AT448" s="5">
        <v>0</v>
      </c>
      <c r="AU448" s="5">
        <v>31</v>
      </c>
      <c r="AV448" s="5">
        <v>0</v>
      </c>
      <c r="AW448" s="5">
        <v>0</v>
      </c>
      <c r="AX448" s="5">
        <f t="shared" si="20"/>
        <v>4.375</v>
      </c>
      <c r="AY448" s="12">
        <v>20</v>
      </c>
      <c r="AZ448" s="71">
        <v>1</v>
      </c>
      <c r="BA448" s="12">
        <v>1315</v>
      </c>
      <c r="BB448" s="73">
        <v>0.48419864559819414</v>
      </c>
      <c r="BC448" s="12">
        <v>24</v>
      </c>
      <c r="BD448" s="12">
        <v>203</v>
      </c>
      <c r="BE448" s="12">
        <v>46</v>
      </c>
      <c r="BF448" s="12">
        <v>0</v>
      </c>
      <c r="BG448" s="12">
        <v>0</v>
      </c>
      <c r="BH448" s="12">
        <v>3</v>
      </c>
      <c r="BI448" s="12">
        <v>68</v>
      </c>
      <c r="BJ448" s="12">
        <v>5</v>
      </c>
      <c r="BK448" s="12">
        <v>2</v>
      </c>
      <c r="BL448" s="12">
        <v>27</v>
      </c>
      <c r="BM448" s="74">
        <v>0.81925000000000003</v>
      </c>
      <c r="BN448" s="72">
        <v>10.003356831151411</v>
      </c>
      <c r="BO448" s="5">
        <v>0</v>
      </c>
    </row>
    <row r="449" spans="1:67">
      <c r="A449" s="9">
        <v>41033</v>
      </c>
      <c r="B449" s="9" t="s">
        <v>473</v>
      </c>
      <c r="C449" s="9" t="s">
        <v>437</v>
      </c>
      <c r="D449" s="12">
        <v>124559</v>
      </c>
      <c r="E449" s="12">
        <v>9428</v>
      </c>
      <c r="F449" s="12">
        <v>9121</v>
      </c>
      <c r="G449" s="12">
        <v>8287</v>
      </c>
      <c r="H449" s="12">
        <v>8945</v>
      </c>
      <c r="I449" s="12">
        <v>20231</v>
      </c>
      <c r="J449" s="12">
        <v>18018</v>
      </c>
      <c r="K449" s="12">
        <v>16890</v>
      </c>
      <c r="L449" s="12">
        <v>14980</v>
      </c>
      <c r="M449" s="12">
        <v>10381</v>
      </c>
      <c r="N449" s="12">
        <v>5570</v>
      </c>
      <c r="O449" s="12">
        <v>2708</v>
      </c>
      <c r="P449" s="12">
        <v>41803</v>
      </c>
      <c r="Q449" s="12">
        <f>VLOOKUP(A449,'[1]RAIS_workers_2025-04-02T13_41_0'!$A:$C,3,0)</f>
        <v>759</v>
      </c>
      <c r="R449" s="12">
        <f>VLOOKUP(A449,'[2]RAIS_workers_2025-04-02T14_01_0'!$A:$C,3,0)</f>
        <v>2024</v>
      </c>
      <c r="S449" s="12">
        <f>VLOOKUP(A449,'[3]RAIS_workers_2025-04-02T14_32_3'!$A:$C,3,0)</f>
        <v>8122</v>
      </c>
      <c r="T449" s="70">
        <f>VLOOKUP(A449,[4]consulta3255115!$A:$D,3,0)</f>
        <v>1555.9330594124001</v>
      </c>
      <c r="U449" s="76">
        <v>0.59873298578821588</v>
      </c>
      <c r="V449" s="12">
        <v>10431</v>
      </c>
      <c r="W449" s="77">
        <v>7.7360049576533779E-2</v>
      </c>
      <c r="X449" s="12">
        <f>IFERROR(VLOOKUP(A449,[5]cnes_cnv_leiintbr173714187_32_1!$A:$C,3,0),0)</f>
        <v>0</v>
      </c>
      <c r="Y449" s="5">
        <f>IFERROR(VLOOKUP(A449,[6]cnes_cnv_leiintbr174300187_32_1!$A:$C,3,0),0)</f>
        <v>1</v>
      </c>
      <c r="Z449" s="12">
        <f>IFERROR(VLOOKUP(A449,[7]cnes_cnv_leiintbr175117187_32_1!$A:$C,3,0),0)</f>
        <v>0</v>
      </c>
      <c r="AA449" s="18">
        <f>IFERROR(VLOOKUP(A449,[8]cnes_cnv_leiintbr180027187_32_1!$A:$C,3,0),0)</f>
        <v>0</v>
      </c>
      <c r="AB449" s="72">
        <f t="shared" si="18"/>
        <v>70.479729729729726</v>
      </c>
      <c r="AC449" s="12">
        <v>2844</v>
      </c>
      <c r="AD449" s="12">
        <v>731</v>
      </c>
      <c r="AE449" s="12">
        <v>673</v>
      </c>
      <c r="AF449" s="12">
        <v>620</v>
      </c>
      <c r="AG449" s="12">
        <v>759</v>
      </c>
      <c r="AH449" s="19">
        <v>1.2280806128366351E-3</v>
      </c>
      <c r="AI449" s="12">
        <v>3</v>
      </c>
      <c r="AJ449" s="12">
        <f t="shared" si="19"/>
        <v>49.333333333333336</v>
      </c>
      <c r="AK449" s="12">
        <v>108</v>
      </c>
      <c r="AL449" s="5">
        <v>0</v>
      </c>
      <c r="AM449" s="5">
        <v>148</v>
      </c>
      <c r="AN449" s="72">
        <v>0.4277456647398844</v>
      </c>
      <c r="AO449" s="18">
        <v>0</v>
      </c>
      <c r="AP449" s="5">
        <f>IFERROR(VLOOKUP(A449,[9]cnes_cnv_leiintbr135436200_238_!$A:$E,5,0),0)</f>
        <v>7</v>
      </c>
      <c r="AQ449" s="5">
        <v>0</v>
      </c>
      <c r="AR449" s="5">
        <v>0</v>
      </c>
      <c r="AS449" s="5">
        <v>2</v>
      </c>
      <c r="AT449" s="5">
        <v>3</v>
      </c>
      <c r="AU449" s="5">
        <v>15</v>
      </c>
      <c r="AV449" s="5">
        <v>2</v>
      </c>
      <c r="AW449" s="5">
        <v>0</v>
      </c>
      <c r="AX449" s="5">
        <f t="shared" si="20"/>
        <v>4.774193548387097</v>
      </c>
      <c r="AY449" s="12">
        <v>31</v>
      </c>
      <c r="AZ449" s="71">
        <v>1</v>
      </c>
      <c r="BA449" s="12">
        <v>1173</v>
      </c>
      <c r="BB449" s="73">
        <v>0.3719298245614035</v>
      </c>
      <c r="BC449" s="12">
        <v>31</v>
      </c>
      <c r="BD449" s="12">
        <v>183</v>
      </c>
      <c r="BE449" s="12">
        <v>83</v>
      </c>
      <c r="BF449" s="12">
        <v>0</v>
      </c>
      <c r="BG449" s="12">
        <v>33</v>
      </c>
      <c r="BH449" s="12">
        <v>4</v>
      </c>
      <c r="BI449" s="12">
        <v>174</v>
      </c>
      <c r="BJ449" s="12">
        <v>4</v>
      </c>
      <c r="BK449" s="12">
        <v>3</v>
      </c>
      <c r="BL449" s="12">
        <v>39</v>
      </c>
      <c r="BM449" s="74">
        <v>0.82514285714285707</v>
      </c>
      <c r="BN449" s="72">
        <v>12.111801242236016</v>
      </c>
      <c r="BO449" s="5">
        <v>1</v>
      </c>
    </row>
    <row r="450" spans="1:67">
      <c r="A450" s="9">
        <v>41034</v>
      </c>
      <c r="B450" s="9" t="s">
        <v>469</v>
      </c>
      <c r="C450" s="9" t="s">
        <v>437</v>
      </c>
      <c r="D450" s="12">
        <v>69917</v>
      </c>
      <c r="E450" s="12">
        <v>5312</v>
      </c>
      <c r="F450" s="12">
        <v>5151</v>
      </c>
      <c r="G450" s="12">
        <v>4668</v>
      </c>
      <c r="H450" s="12">
        <v>4801</v>
      </c>
      <c r="I450" s="12">
        <v>11586</v>
      </c>
      <c r="J450" s="12">
        <v>10688</v>
      </c>
      <c r="K450" s="12">
        <v>9834</v>
      </c>
      <c r="L450" s="12">
        <v>8342</v>
      </c>
      <c r="M450" s="12">
        <v>5439</v>
      </c>
      <c r="N450" s="12">
        <v>2789</v>
      </c>
      <c r="O450" s="12">
        <v>1307</v>
      </c>
      <c r="P450" s="12">
        <v>20406</v>
      </c>
      <c r="Q450" s="12">
        <f>VLOOKUP(A450,'[1]RAIS_workers_2025-04-02T13_41_0'!$A:$C,3,0)</f>
        <v>211</v>
      </c>
      <c r="R450" s="12">
        <f>VLOOKUP(A450,'[2]RAIS_workers_2025-04-02T14_01_0'!$A:$C,3,0)</f>
        <v>690</v>
      </c>
      <c r="S450" s="12">
        <f>VLOOKUP(A450,'[3]RAIS_workers_2025-04-02T14_32_3'!$A:$C,3,0)</f>
        <v>3887</v>
      </c>
      <c r="T450" s="70">
        <f>VLOOKUP(A450,[4]consulta3255115!$A:$D,3,0)</f>
        <v>2109.6082536823201</v>
      </c>
      <c r="U450" s="76">
        <v>0.37125027654631504</v>
      </c>
      <c r="V450" s="12">
        <v>7247</v>
      </c>
      <c r="W450" s="77">
        <v>-2.3183717482140449E-2</v>
      </c>
      <c r="X450" s="12">
        <f>IFERROR(VLOOKUP(A450,[5]cnes_cnv_leiintbr173714187_32_1!$A:$C,3,0),0)</f>
        <v>0</v>
      </c>
      <c r="Y450" s="5">
        <f>IFERROR(VLOOKUP(A450,[6]cnes_cnv_leiintbr174300187_32_1!$A:$C,3,0),0)</f>
        <v>0</v>
      </c>
      <c r="Z450" s="12">
        <f>IFERROR(VLOOKUP(A450,[7]cnes_cnv_leiintbr175117187_32_1!$A:$C,3,0),0)</f>
        <v>0</v>
      </c>
      <c r="AA450" s="18">
        <f>IFERROR(VLOOKUP(A450,[8]cnes_cnv_leiintbr180027187_32_1!$A:$C,3,0),0)</f>
        <v>0</v>
      </c>
      <c r="AB450" s="72">
        <f t="shared" si="18"/>
        <v>603.91666666666663</v>
      </c>
      <c r="AC450" s="12">
        <v>1389</v>
      </c>
      <c r="AD450" s="12">
        <v>355</v>
      </c>
      <c r="AE450" s="12">
        <v>175</v>
      </c>
      <c r="AF450" s="12">
        <v>160</v>
      </c>
      <c r="AG450" s="12">
        <v>211</v>
      </c>
      <c r="AH450" s="19">
        <v>7.3005386403799388E-3</v>
      </c>
      <c r="AI450" s="12">
        <v>2</v>
      </c>
      <c r="AJ450" s="12">
        <f t="shared" si="19"/>
        <v>6</v>
      </c>
      <c r="AK450" s="12">
        <v>19</v>
      </c>
      <c r="AL450" s="5">
        <v>0</v>
      </c>
      <c r="AM450" s="5">
        <v>12</v>
      </c>
      <c r="AN450" s="72">
        <v>0.15584415584415584</v>
      </c>
      <c r="AO450" s="18">
        <v>0</v>
      </c>
      <c r="AP450" s="5">
        <f>IFERROR(VLOOKUP(A450,[9]cnes_cnv_leiintbr135436200_238_!$A:$E,5,0),0)</f>
        <v>1</v>
      </c>
      <c r="AQ450" s="5">
        <v>0</v>
      </c>
      <c r="AR450" s="5">
        <v>0</v>
      </c>
      <c r="AS450" s="5">
        <v>0</v>
      </c>
      <c r="AT450" s="5">
        <v>0</v>
      </c>
      <c r="AU450" s="5">
        <v>1</v>
      </c>
      <c r="AV450" s="5">
        <v>0</v>
      </c>
      <c r="AW450" s="5">
        <v>0</v>
      </c>
      <c r="AX450" s="5">
        <f t="shared" si="20"/>
        <v>0.30769230769230771</v>
      </c>
      <c r="AY450" s="12">
        <v>7</v>
      </c>
      <c r="AZ450" s="71">
        <v>1</v>
      </c>
      <c r="BA450" s="12">
        <v>540</v>
      </c>
      <c r="BB450" s="73">
        <v>0.60237388724035612</v>
      </c>
      <c r="BC450" s="12">
        <v>39</v>
      </c>
      <c r="BD450" s="12">
        <v>69</v>
      </c>
      <c r="BE450" s="12">
        <v>36</v>
      </c>
      <c r="BF450" s="12">
        <v>0</v>
      </c>
      <c r="BG450" s="12">
        <v>0</v>
      </c>
      <c r="BH450" s="12">
        <v>2</v>
      </c>
      <c r="BI450" s="12">
        <v>33</v>
      </c>
      <c r="BJ450" s="12">
        <v>1</v>
      </c>
      <c r="BK450" s="12">
        <v>0</v>
      </c>
      <c r="BL450" s="12">
        <v>21</v>
      </c>
      <c r="BM450" s="74">
        <v>0.82133333333333336</v>
      </c>
      <c r="BN450" s="72">
        <v>11.342069588793493</v>
      </c>
      <c r="BO450" s="5">
        <v>0</v>
      </c>
    </row>
    <row r="451" spans="1:67">
      <c r="A451" s="9">
        <v>41035</v>
      </c>
      <c r="B451" s="9" t="s">
        <v>443</v>
      </c>
      <c r="C451" s="9" t="s">
        <v>437</v>
      </c>
      <c r="D451" s="12">
        <v>29206</v>
      </c>
      <c r="E451" s="12">
        <v>2425</v>
      </c>
      <c r="F451" s="12">
        <v>2302</v>
      </c>
      <c r="G451" s="12">
        <v>1867</v>
      </c>
      <c r="H451" s="12">
        <v>1950</v>
      </c>
      <c r="I451" s="12">
        <v>4732</v>
      </c>
      <c r="J451" s="12">
        <v>4148</v>
      </c>
      <c r="K451" s="12">
        <v>3897</v>
      </c>
      <c r="L451" s="12">
        <v>3456</v>
      </c>
      <c r="M451" s="12">
        <v>2427</v>
      </c>
      <c r="N451" s="12">
        <v>1351</v>
      </c>
      <c r="O451" s="12">
        <v>651</v>
      </c>
      <c r="P451" s="12">
        <v>3979</v>
      </c>
      <c r="Q451" s="12">
        <f>VLOOKUP(A451,'[1]RAIS_workers_2025-04-02T13_41_0'!$A:$C,3,0)</f>
        <v>35</v>
      </c>
      <c r="R451" s="12">
        <f>VLOOKUP(A451,'[2]RAIS_workers_2025-04-02T14_01_0'!$A:$C,3,0)</f>
        <v>178</v>
      </c>
      <c r="S451" s="12">
        <f>VLOOKUP(A451,'[3]RAIS_workers_2025-04-02T14_32_3'!$A:$C,3,0)</f>
        <v>1023</v>
      </c>
      <c r="T451" s="70">
        <f>VLOOKUP(A451,[4]consulta3255115!$A:$D,3,0)</f>
        <v>1634.5117238002099</v>
      </c>
      <c r="U451" s="76">
        <v>0.71515142046256164</v>
      </c>
      <c r="V451" s="12">
        <v>1393</v>
      </c>
      <c r="W451" s="77">
        <v>0.41134751773049644</v>
      </c>
      <c r="X451" s="12">
        <f>IFERROR(VLOOKUP(A451,[5]cnes_cnv_leiintbr173714187_32_1!$A:$C,3,0),0)</f>
        <v>0</v>
      </c>
      <c r="Y451" s="5">
        <f>IFERROR(VLOOKUP(A451,[6]cnes_cnv_leiintbr174300187_32_1!$A:$C,3,0),0)</f>
        <v>0</v>
      </c>
      <c r="Z451" s="12">
        <f>IFERROR(VLOOKUP(A451,[7]cnes_cnv_leiintbr175117187_32_1!$A:$C,3,0),0)</f>
        <v>0</v>
      </c>
      <c r="AA451" s="18">
        <f>IFERROR(VLOOKUP(A451,[8]cnes_cnv_leiintbr180027187_32_1!$A:$C,3,0),0)</f>
        <v>0</v>
      </c>
      <c r="AB451" s="72">
        <f t="shared" si="18"/>
        <v>0</v>
      </c>
      <c r="AC451" s="12">
        <v>332</v>
      </c>
      <c r="AD451" s="12">
        <v>83</v>
      </c>
      <c r="AE451" s="12">
        <v>70</v>
      </c>
      <c r="AF451" s="12">
        <v>25</v>
      </c>
      <c r="AG451" s="12">
        <v>35</v>
      </c>
      <c r="AH451" s="19">
        <v>-6.0200527998838238E-3</v>
      </c>
      <c r="AI451" s="12">
        <v>0</v>
      </c>
      <c r="AJ451" s="12">
        <f t="shared" si="19"/>
        <v>0</v>
      </c>
      <c r="AK451" s="12">
        <v>0</v>
      </c>
      <c r="AL451" s="5">
        <v>0</v>
      </c>
      <c r="AM451" s="5">
        <v>0</v>
      </c>
      <c r="AN451" s="72">
        <v>0</v>
      </c>
      <c r="AO451" s="18">
        <v>0</v>
      </c>
      <c r="AP451" s="5">
        <f>IFERROR(VLOOKUP(A451,[9]cnes_cnv_leiintbr135436200_238_!$A:$E,5,0),0)</f>
        <v>0</v>
      </c>
      <c r="AQ451" s="5">
        <v>0</v>
      </c>
      <c r="AR451" s="5">
        <v>0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 s="5">
        <f t="shared" si="20"/>
        <v>0</v>
      </c>
      <c r="AY451" s="12">
        <v>0</v>
      </c>
      <c r="AZ451" s="73">
        <v>0</v>
      </c>
      <c r="BA451" s="12">
        <v>251</v>
      </c>
      <c r="BB451" s="73">
        <v>0.23039215686274508</v>
      </c>
      <c r="BC451" s="12">
        <v>9</v>
      </c>
      <c r="BD451" s="12">
        <v>25</v>
      </c>
      <c r="BE451" s="12">
        <v>44</v>
      </c>
      <c r="BF451" s="12">
        <v>0</v>
      </c>
      <c r="BG451" s="12">
        <v>0</v>
      </c>
      <c r="BH451" s="12">
        <v>0</v>
      </c>
      <c r="BI451" s="12">
        <v>7</v>
      </c>
      <c r="BJ451" s="12">
        <v>0</v>
      </c>
      <c r="BK451" s="12">
        <v>0</v>
      </c>
      <c r="BL451" s="12">
        <v>2</v>
      </c>
      <c r="BM451" s="74">
        <v>0.80166666666666664</v>
      </c>
      <c r="BN451" s="72">
        <v>9.4176524112829778</v>
      </c>
      <c r="BO451" s="5">
        <v>0</v>
      </c>
    </row>
    <row r="452" spans="1:67">
      <c r="A452" s="9">
        <v>41036</v>
      </c>
      <c r="B452" s="9" t="s">
        <v>458</v>
      </c>
      <c r="C452" s="9" t="s">
        <v>437</v>
      </c>
      <c r="D452" s="12">
        <v>53550</v>
      </c>
      <c r="E452" s="12">
        <v>3795</v>
      </c>
      <c r="F452" s="12">
        <v>3694</v>
      </c>
      <c r="G452" s="12">
        <v>3423</v>
      </c>
      <c r="H452" s="12">
        <v>3675</v>
      </c>
      <c r="I452" s="12">
        <v>8277</v>
      </c>
      <c r="J452" s="12">
        <v>8112</v>
      </c>
      <c r="K452" s="12">
        <v>7575</v>
      </c>
      <c r="L452" s="12">
        <v>6647</v>
      </c>
      <c r="M452" s="12">
        <v>4735</v>
      </c>
      <c r="N452" s="12">
        <v>2479</v>
      </c>
      <c r="O452" s="12">
        <v>1138</v>
      </c>
      <c r="P452" s="12">
        <v>17364</v>
      </c>
      <c r="Q452" s="12">
        <f>VLOOKUP(A452,'[1]RAIS_workers_2025-04-02T13_41_0'!$A:$C,3,0)</f>
        <v>160</v>
      </c>
      <c r="R452" s="12">
        <f>VLOOKUP(A452,'[2]RAIS_workers_2025-04-02T14_01_0'!$A:$C,3,0)</f>
        <v>721</v>
      </c>
      <c r="S452" s="12">
        <f>VLOOKUP(A452,'[3]RAIS_workers_2025-04-02T14_32_3'!$A:$C,3,0)</f>
        <v>4486</v>
      </c>
      <c r="T452" s="70">
        <f>VLOOKUP(A452,[4]consulta3255115!$A:$D,3,0)</f>
        <v>1716.99620600463</v>
      </c>
      <c r="U452" s="76">
        <v>0.7111350746856907</v>
      </c>
      <c r="V452" s="12">
        <v>4470</v>
      </c>
      <c r="W452" s="77">
        <v>3.3670033670033669E-3</v>
      </c>
      <c r="X452" s="12">
        <f>IFERROR(VLOOKUP(A452,[5]cnes_cnv_leiintbr173714187_32_1!$A:$C,3,0),0)</f>
        <v>0</v>
      </c>
      <c r="Y452" s="5">
        <f>IFERROR(VLOOKUP(A452,[6]cnes_cnv_leiintbr174300187_32_1!$A:$C,3,0),0)</f>
        <v>0</v>
      </c>
      <c r="Z452" s="12">
        <f>IFERROR(VLOOKUP(A452,[7]cnes_cnv_leiintbr175117187_32_1!$A:$C,3,0),0)</f>
        <v>0</v>
      </c>
      <c r="AA452" s="18">
        <f>IFERROR(VLOOKUP(A452,[8]cnes_cnv_leiintbr180027187_32_1!$A:$C,3,0),0)</f>
        <v>0</v>
      </c>
      <c r="AB452" s="72">
        <f t="shared" si="18"/>
        <v>111.75</v>
      </c>
      <c r="AC452" s="12">
        <v>1628</v>
      </c>
      <c r="AD452" s="12">
        <v>407</v>
      </c>
      <c r="AE452" s="12">
        <v>201</v>
      </c>
      <c r="AF452" s="12">
        <v>113</v>
      </c>
      <c r="AG452" s="12">
        <v>160</v>
      </c>
      <c r="AH452" s="19">
        <v>3.0482995350322728E-3</v>
      </c>
      <c r="AI452" s="12">
        <v>1</v>
      </c>
      <c r="AJ452" s="12">
        <f t="shared" si="19"/>
        <v>40</v>
      </c>
      <c r="AK452" s="12">
        <v>8</v>
      </c>
      <c r="AL452" s="5">
        <v>0</v>
      </c>
      <c r="AM452" s="5">
        <v>40</v>
      </c>
      <c r="AN452" s="72">
        <v>0.26315789473684209</v>
      </c>
      <c r="AO452" s="18">
        <v>0</v>
      </c>
      <c r="AP452" s="5">
        <f>IFERROR(VLOOKUP(A452,[9]cnes_cnv_leiintbr135436200_238_!$A:$E,5,0),0)</f>
        <v>0</v>
      </c>
      <c r="AQ452" s="5">
        <v>0</v>
      </c>
      <c r="AR452" s="5">
        <v>0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 s="5">
        <f t="shared" si="20"/>
        <v>1.0810810810810811</v>
      </c>
      <c r="AY452" s="12">
        <v>6</v>
      </c>
      <c r="AZ452" s="71">
        <v>1</v>
      </c>
      <c r="BA452" s="12">
        <v>456</v>
      </c>
      <c r="BB452" s="73">
        <v>0.2391304347826087</v>
      </c>
      <c r="BC452" s="12">
        <v>37</v>
      </c>
      <c r="BD452" s="12">
        <v>43</v>
      </c>
      <c r="BE452" s="12">
        <v>77</v>
      </c>
      <c r="BF452" s="12">
        <v>0</v>
      </c>
      <c r="BG452" s="12">
        <v>0</v>
      </c>
      <c r="BH452" s="12">
        <v>1</v>
      </c>
      <c r="BI452" s="12">
        <v>21</v>
      </c>
      <c r="BJ452" s="12">
        <v>1</v>
      </c>
      <c r="BK452" s="12">
        <v>0</v>
      </c>
      <c r="BL452" s="12">
        <v>8</v>
      </c>
      <c r="BM452" s="74">
        <v>0.83149999999999991</v>
      </c>
      <c r="BN452" s="72">
        <v>8.5509138381200902</v>
      </c>
      <c r="BO452" s="5">
        <v>0</v>
      </c>
    </row>
    <row r="453" spans="1:67">
      <c r="A453" s="9">
        <v>41037</v>
      </c>
      <c r="B453" s="9" t="s">
        <v>446</v>
      </c>
      <c r="C453" s="9" t="s">
        <v>437</v>
      </c>
      <c r="D453" s="12">
        <v>3551884</v>
      </c>
      <c r="E453" s="12">
        <v>244798</v>
      </c>
      <c r="F453" s="12">
        <v>238435</v>
      </c>
      <c r="G453" s="12">
        <v>235319</v>
      </c>
      <c r="H453" s="12">
        <v>257835</v>
      </c>
      <c r="I453" s="12">
        <v>573817</v>
      </c>
      <c r="J453" s="12">
        <v>558352</v>
      </c>
      <c r="K453" s="12">
        <v>513973</v>
      </c>
      <c r="L453" s="12">
        <v>416480</v>
      </c>
      <c r="M453" s="12">
        <v>293823</v>
      </c>
      <c r="N453" s="12">
        <v>151920</v>
      </c>
      <c r="O453" s="12">
        <v>67132</v>
      </c>
      <c r="P453" s="12">
        <v>2105653</v>
      </c>
      <c r="Q453" s="12">
        <f>VLOOKUP(A453,'[1]RAIS_workers_2025-04-02T13_41_0'!$A:$C,3,0)</f>
        <v>47594</v>
      </c>
      <c r="R453" s="12">
        <f>VLOOKUP(A453,'[2]RAIS_workers_2025-04-02T14_01_0'!$A:$C,3,0)</f>
        <v>219750</v>
      </c>
      <c r="S453" s="12">
        <f>VLOOKUP(A453,'[3]RAIS_workers_2025-04-02T14_32_3'!$A:$C,3,0)</f>
        <v>574072</v>
      </c>
      <c r="T453" s="70">
        <f>VLOOKUP(A453,[4]consulta3255115!$A:$D,3,0)</f>
        <v>2837.60827648237</v>
      </c>
      <c r="U453" s="76">
        <v>0.26359896658700327</v>
      </c>
      <c r="V453" s="12">
        <v>1432200</v>
      </c>
      <c r="W453" s="77">
        <v>1.7880063281693084E-2</v>
      </c>
      <c r="X453" s="12">
        <f>IFERROR(VLOOKUP(A453,[5]cnes_cnv_leiintbr173714187_32_1!$A:$C,3,0),0)</f>
        <v>156</v>
      </c>
      <c r="Y453" s="5">
        <f>IFERROR(VLOOKUP(A453,[6]cnes_cnv_leiintbr174300187_32_1!$A:$C,3,0),0)</f>
        <v>142</v>
      </c>
      <c r="Z453" s="12">
        <f>IFERROR(VLOOKUP(A453,[7]cnes_cnv_leiintbr175117187_32_1!$A:$C,3,0),0)</f>
        <v>145</v>
      </c>
      <c r="AA453" s="18">
        <f>IFERROR(VLOOKUP(A453,[8]cnes_cnv_leiintbr180027187_32_1!$A:$C,3,0),0)</f>
        <v>125</v>
      </c>
      <c r="AB453" s="72">
        <f t="shared" si="18"/>
        <v>506.97345132743362</v>
      </c>
      <c r="AC453" s="12">
        <v>250158</v>
      </c>
      <c r="AD453" s="12">
        <v>112313</v>
      </c>
      <c r="AE453" s="12">
        <v>63880</v>
      </c>
      <c r="AF453" s="12">
        <v>43557</v>
      </c>
      <c r="AG453" s="12">
        <v>47594</v>
      </c>
      <c r="AH453" s="19">
        <v>1.1286430287930971E-2</v>
      </c>
      <c r="AI453" s="12">
        <v>79</v>
      </c>
      <c r="AJ453" s="12">
        <f t="shared" si="19"/>
        <v>35.759493670886073</v>
      </c>
      <c r="AK453" s="12">
        <v>1423</v>
      </c>
      <c r="AL453" s="5">
        <v>13</v>
      </c>
      <c r="AM453" s="5">
        <v>2825</v>
      </c>
      <c r="AN453" s="72">
        <v>0.3622723775327007</v>
      </c>
      <c r="AO453" s="18">
        <v>78</v>
      </c>
      <c r="AP453" s="5">
        <f>IFERROR(VLOOKUP(A453,[9]cnes_cnv_leiintbr135436200_238_!$A:$E,5,0),0)</f>
        <v>405</v>
      </c>
      <c r="AQ453" s="5">
        <v>57</v>
      </c>
      <c r="AR453" s="5">
        <v>40</v>
      </c>
      <c r="AS453" s="5">
        <v>116</v>
      </c>
      <c r="AT453" s="5">
        <v>104</v>
      </c>
      <c r="AU453" s="5">
        <v>290</v>
      </c>
      <c r="AV453" s="5">
        <v>50</v>
      </c>
      <c r="AW453" s="5">
        <v>73</v>
      </c>
      <c r="AX453" s="5">
        <f t="shared" si="20"/>
        <v>0.5362566438876234</v>
      </c>
      <c r="AY453" s="12">
        <v>8756</v>
      </c>
      <c r="AZ453" s="73">
        <v>0.79169224473091881</v>
      </c>
      <c r="BA453" s="12">
        <v>64968</v>
      </c>
      <c r="BB453" s="73">
        <v>0.35166961406428793</v>
      </c>
      <c r="BC453" s="12">
        <v>5268</v>
      </c>
      <c r="BD453" s="12">
        <v>13827</v>
      </c>
      <c r="BE453" s="12">
        <v>3537</v>
      </c>
      <c r="BF453" s="12">
        <v>699</v>
      </c>
      <c r="BG453" s="12">
        <v>615</v>
      </c>
      <c r="BH453" s="12">
        <v>85</v>
      </c>
      <c r="BI453" s="12">
        <v>2109</v>
      </c>
      <c r="BJ453" s="12">
        <v>120</v>
      </c>
      <c r="BK453" s="12">
        <v>77</v>
      </c>
      <c r="BL453" s="12">
        <v>1021</v>
      </c>
      <c r="BM453" s="74">
        <v>0.83631578947368412</v>
      </c>
      <c r="BN453" s="72">
        <v>7.9263737010120057</v>
      </c>
      <c r="BO453" s="5">
        <v>10</v>
      </c>
    </row>
    <row r="454" spans="1:67">
      <c r="A454" s="9">
        <v>41038</v>
      </c>
      <c r="B454" s="9" t="s">
        <v>462</v>
      </c>
      <c r="C454" s="9" t="s">
        <v>437</v>
      </c>
      <c r="D454" s="12">
        <v>302544</v>
      </c>
      <c r="E454" s="12">
        <v>23549</v>
      </c>
      <c r="F454" s="12">
        <v>22516</v>
      </c>
      <c r="G454" s="12">
        <v>20029</v>
      </c>
      <c r="H454" s="12">
        <v>20734</v>
      </c>
      <c r="I454" s="12">
        <v>47856</v>
      </c>
      <c r="J454" s="12">
        <v>41946</v>
      </c>
      <c r="K454" s="12">
        <v>41010</v>
      </c>
      <c r="L454" s="12">
        <v>38181</v>
      </c>
      <c r="M454" s="12">
        <v>26861</v>
      </c>
      <c r="N454" s="12">
        <v>13961</v>
      </c>
      <c r="O454" s="12">
        <v>5901</v>
      </c>
      <c r="P454" s="12">
        <v>103425</v>
      </c>
      <c r="Q454" s="12">
        <f>VLOOKUP(A454,'[1]RAIS_workers_2025-04-02T13_41_0'!$A:$C,3,0)</f>
        <v>3659</v>
      </c>
      <c r="R454" s="12">
        <f>VLOOKUP(A454,'[2]RAIS_workers_2025-04-02T14_01_0'!$A:$C,3,0)</f>
        <v>6912</v>
      </c>
      <c r="S454" s="12">
        <f>VLOOKUP(A454,'[3]RAIS_workers_2025-04-02T14_32_3'!$A:$C,3,0)</f>
        <v>25237</v>
      </c>
      <c r="T454" s="70">
        <f>VLOOKUP(A454,[4]consulta3255115!$A:$D,3,0)</f>
        <v>1892.5050624399701</v>
      </c>
      <c r="U454" s="76">
        <v>0.51970975946285913</v>
      </c>
      <c r="V454" s="12">
        <v>62968</v>
      </c>
      <c r="W454" s="77">
        <v>2.1047510945354304E-2</v>
      </c>
      <c r="X454" s="12">
        <f>IFERROR(VLOOKUP(A454,[5]cnes_cnv_leiintbr173714187_32_1!$A:$C,3,0),0)</f>
        <v>0</v>
      </c>
      <c r="Y454" s="5">
        <f>IFERROR(VLOOKUP(A454,[6]cnes_cnv_leiintbr174300187_32_1!$A:$C,3,0),0)</f>
        <v>1</v>
      </c>
      <c r="Z454" s="12">
        <f>IFERROR(VLOOKUP(A454,[7]cnes_cnv_leiintbr175117187_32_1!$A:$C,3,0),0)</f>
        <v>0</v>
      </c>
      <c r="AA454" s="18">
        <f>IFERROR(VLOOKUP(A454,[8]cnes_cnv_leiintbr180027187_32_1!$A:$C,3,0),0)</f>
        <v>0</v>
      </c>
      <c r="AB454" s="72">
        <f t="shared" ref="AB454:AB517" si="21">IFERROR(V454/AM454,0)</f>
        <v>669.87234042553189</v>
      </c>
      <c r="AC454" s="12">
        <v>10298</v>
      </c>
      <c r="AD454" s="12">
        <v>3126</v>
      </c>
      <c r="AE454" s="12">
        <v>2090</v>
      </c>
      <c r="AF454" s="12">
        <v>1696</v>
      </c>
      <c r="AG454" s="12">
        <v>3659</v>
      </c>
      <c r="AH454" s="19">
        <v>9.1782168434564326E-3</v>
      </c>
      <c r="AI454" s="12">
        <v>6</v>
      </c>
      <c r="AJ454" s="12">
        <f t="shared" ref="AJ454:AJ517" si="22">IFERROR(AM454/AI454,0)</f>
        <v>15.666666666666666</v>
      </c>
      <c r="AK454" s="12">
        <v>64</v>
      </c>
      <c r="AL454" s="5">
        <v>0</v>
      </c>
      <c r="AM454" s="5">
        <v>94</v>
      </c>
      <c r="AN454" s="72">
        <v>0.31543624161073824</v>
      </c>
      <c r="AO454" s="18">
        <v>0</v>
      </c>
      <c r="AP454" s="5">
        <f>IFERROR(VLOOKUP(A454,[9]cnes_cnv_leiintbr135436200_238_!$A:$E,5,0),0)</f>
        <v>17</v>
      </c>
      <c r="AQ454" s="5">
        <v>0</v>
      </c>
      <c r="AR454" s="5">
        <v>0</v>
      </c>
      <c r="AS454" s="5">
        <v>0</v>
      </c>
      <c r="AT454" s="5">
        <v>0</v>
      </c>
      <c r="AU454" s="5">
        <v>40</v>
      </c>
      <c r="AV454" s="5">
        <v>0</v>
      </c>
      <c r="AW454" s="5">
        <v>0</v>
      </c>
      <c r="AX454" s="5">
        <f t="shared" ref="AX454:AX517" si="23">AM454/BC454</f>
        <v>0.36434108527131781</v>
      </c>
      <c r="AY454" s="12">
        <v>105</v>
      </c>
      <c r="AZ454" s="73">
        <v>-2.2857142857142859E-3</v>
      </c>
      <c r="BA454" s="12">
        <v>2577</v>
      </c>
      <c r="BB454" s="73">
        <v>0.17189631650750342</v>
      </c>
      <c r="BC454" s="12">
        <v>258</v>
      </c>
      <c r="BD454" s="12">
        <v>307</v>
      </c>
      <c r="BE454" s="12">
        <v>190</v>
      </c>
      <c r="BF454" s="12">
        <v>0</v>
      </c>
      <c r="BG454" s="12">
        <v>0</v>
      </c>
      <c r="BH454" s="12">
        <v>8</v>
      </c>
      <c r="BI454" s="12">
        <v>128</v>
      </c>
      <c r="BJ454" s="12">
        <v>8</v>
      </c>
      <c r="BK454" s="12">
        <v>2</v>
      </c>
      <c r="BL454" s="12">
        <v>58</v>
      </c>
      <c r="BM454" s="74">
        <v>0.83028571428571418</v>
      </c>
      <c r="BN454" s="72">
        <v>7.3116691285080986</v>
      </c>
      <c r="BO454" s="5">
        <v>2</v>
      </c>
    </row>
    <row r="455" spans="1:67">
      <c r="A455" s="9">
        <v>41039</v>
      </c>
      <c r="B455" s="9" t="s">
        <v>161</v>
      </c>
      <c r="C455" s="9" t="s">
        <v>437</v>
      </c>
      <c r="D455" s="12">
        <v>102028</v>
      </c>
      <c r="E455" s="12">
        <v>7807</v>
      </c>
      <c r="F455" s="12">
        <v>7586</v>
      </c>
      <c r="G455" s="12">
        <v>6779</v>
      </c>
      <c r="H455" s="12">
        <v>6814</v>
      </c>
      <c r="I455" s="12">
        <v>16260</v>
      </c>
      <c r="J455" s="12">
        <v>14915</v>
      </c>
      <c r="K455" s="12">
        <v>14461</v>
      </c>
      <c r="L455" s="12">
        <v>12614</v>
      </c>
      <c r="M455" s="12">
        <v>8390</v>
      </c>
      <c r="N455" s="12">
        <v>4432</v>
      </c>
      <c r="O455" s="12">
        <v>1970</v>
      </c>
      <c r="P455" s="12">
        <v>26503</v>
      </c>
      <c r="Q455" s="12">
        <f>VLOOKUP(A455,'[1]RAIS_workers_2025-04-02T13_41_0'!$A:$C,3,0)</f>
        <v>197</v>
      </c>
      <c r="R455" s="12">
        <f>VLOOKUP(A455,'[2]RAIS_workers_2025-04-02T14_01_0'!$A:$C,3,0)</f>
        <v>1097</v>
      </c>
      <c r="S455" s="12">
        <f>VLOOKUP(A455,'[3]RAIS_workers_2025-04-02T14_32_3'!$A:$C,3,0)</f>
        <v>6876</v>
      </c>
      <c r="T455" s="70">
        <f>VLOOKUP(A455,[4]consulta3255115!$A:$D,3,0)</f>
        <v>1699.1807635580001</v>
      </c>
      <c r="U455" s="76">
        <v>0.67992302240927194</v>
      </c>
      <c r="V455" s="12">
        <v>8439</v>
      </c>
      <c r="W455" s="77">
        <v>-3.6599763872491144E-3</v>
      </c>
      <c r="X455" s="12">
        <f>IFERROR(VLOOKUP(A455,[5]cnes_cnv_leiintbr173714187_32_1!$A:$C,3,0),0)</f>
        <v>0</v>
      </c>
      <c r="Y455" s="5">
        <f>IFERROR(VLOOKUP(A455,[6]cnes_cnv_leiintbr174300187_32_1!$A:$C,3,0),0)</f>
        <v>0</v>
      </c>
      <c r="Z455" s="12">
        <f>IFERROR(VLOOKUP(A455,[7]cnes_cnv_leiintbr175117187_32_1!$A:$C,3,0),0)</f>
        <v>0</v>
      </c>
      <c r="AA455" s="18">
        <f>IFERROR(VLOOKUP(A455,[8]cnes_cnv_leiintbr180027187_32_1!$A:$C,3,0),0)</f>
        <v>0</v>
      </c>
      <c r="AB455" s="72">
        <f t="shared" si="21"/>
        <v>602.78571428571433</v>
      </c>
      <c r="AC455" s="12">
        <v>2361</v>
      </c>
      <c r="AD455" s="12">
        <v>588</v>
      </c>
      <c r="AE455" s="12">
        <v>324</v>
      </c>
      <c r="AF455" s="12">
        <v>185</v>
      </c>
      <c r="AG455" s="12">
        <v>197</v>
      </c>
      <c r="AH455" s="19">
        <v>9.1362986253544776E-3</v>
      </c>
      <c r="AI455" s="12">
        <v>3</v>
      </c>
      <c r="AJ455" s="12">
        <f t="shared" si="22"/>
        <v>4.666666666666667</v>
      </c>
      <c r="AK455" s="12">
        <v>0</v>
      </c>
      <c r="AL455" s="5">
        <v>0</v>
      </c>
      <c r="AM455" s="5">
        <v>14</v>
      </c>
      <c r="AN455" s="72">
        <v>8.9171974522292988E-2</v>
      </c>
      <c r="AO455" s="18">
        <v>0</v>
      </c>
      <c r="AP455" s="5">
        <f>IFERROR(VLOOKUP(A455,[9]cnes_cnv_leiintbr135436200_238_!$A:$E,5,0),0)</f>
        <v>9</v>
      </c>
      <c r="AQ455" s="5">
        <v>0</v>
      </c>
      <c r="AR455" s="5">
        <v>0</v>
      </c>
      <c r="AS455" s="5">
        <v>0</v>
      </c>
      <c r="AT455" s="5">
        <v>0</v>
      </c>
      <c r="AU455" s="5">
        <v>4</v>
      </c>
      <c r="AV455" s="5">
        <v>0</v>
      </c>
      <c r="AW455" s="5">
        <v>0</v>
      </c>
      <c r="AX455" s="5">
        <f t="shared" si="23"/>
        <v>0.28000000000000003</v>
      </c>
      <c r="AY455" s="12">
        <v>28</v>
      </c>
      <c r="AZ455" s="71">
        <v>1</v>
      </c>
      <c r="BA455" s="12">
        <v>989</v>
      </c>
      <c r="BB455" s="73">
        <v>0.22400990099009901</v>
      </c>
      <c r="BC455" s="12">
        <v>50</v>
      </c>
      <c r="BD455" s="12">
        <v>176</v>
      </c>
      <c r="BE455" s="12">
        <v>19</v>
      </c>
      <c r="BF455" s="12">
        <v>0</v>
      </c>
      <c r="BG455" s="12">
        <v>0</v>
      </c>
      <c r="BH455" s="12">
        <v>2</v>
      </c>
      <c r="BI455" s="12">
        <v>37</v>
      </c>
      <c r="BJ455" s="12">
        <v>0</v>
      </c>
      <c r="BK455" s="12">
        <v>0</v>
      </c>
      <c r="BL455" s="12">
        <v>22</v>
      </c>
      <c r="BM455" s="74">
        <v>0.78769999999999996</v>
      </c>
      <c r="BN455" s="72">
        <v>10.974922513384048</v>
      </c>
      <c r="BO455" s="5">
        <v>15</v>
      </c>
    </row>
    <row r="456" spans="1:67">
      <c r="A456" s="9">
        <v>42001</v>
      </c>
      <c r="B456" s="9" t="s">
        <v>614</v>
      </c>
      <c r="C456" s="9" t="s">
        <v>598</v>
      </c>
      <c r="D456" s="12">
        <v>180415</v>
      </c>
      <c r="E456" s="12">
        <v>10758</v>
      </c>
      <c r="F456" s="12">
        <v>10552</v>
      </c>
      <c r="G456" s="12">
        <v>9411</v>
      </c>
      <c r="H456" s="12">
        <v>9249</v>
      </c>
      <c r="I456" s="12">
        <v>26412</v>
      </c>
      <c r="J456" s="12">
        <v>29098</v>
      </c>
      <c r="K456" s="12">
        <v>23991</v>
      </c>
      <c r="L456" s="12">
        <v>24566</v>
      </c>
      <c r="M456" s="12">
        <v>19856</v>
      </c>
      <c r="N456" s="12">
        <v>10994</v>
      </c>
      <c r="O456" s="12">
        <v>5528</v>
      </c>
      <c r="P456" s="12">
        <v>77516</v>
      </c>
      <c r="Q456" s="12">
        <f>VLOOKUP(A456,'[1]RAIS_workers_2025-04-02T13_41_0'!$A:$C,3,0)</f>
        <v>885</v>
      </c>
      <c r="R456" s="12">
        <f>VLOOKUP(A456,'[2]RAIS_workers_2025-04-02T14_01_0'!$A:$C,3,0)</f>
        <v>3677</v>
      </c>
      <c r="S456" s="12">
        <f>VLOOKUP(A456,'[3]RAIS_workers_2025-04-02T14_32_3'!$A:$C,3,0)</f>
        <v>18489</v>
      </c>
      <c r="T456" s="70">
        <f>VLOOKUP(A456,[4]consulta3255115!$A:$D,3,0)</f>
        <v>1572.13291524587</v>
      </c>
      <c r="U456" s="76">
        <v>0.89087813461945742</v>
      </c>
      <c r="V456" s="12">
        <v>16904</v>
      </c>
      <c r="W456" s="77">
        <v>4.0502277483688294E-2</v>
      </c>
      <c r="X456" s="12">
        <f>IFERROR(VLOOKUP(A456,[5]cnes_cnv_leiintbr173714187_32_1!$A:$C,3,0),0)</f>
        <v>2</v>
      </c>
      <c r="Y456" s="5">
        <f>IFERROR(VLOOKUP(A456,[6]cnes_cnv_leiintbr174300187_32_1!$A:$C,3,0),0)</f>
        <v>3</v>
      </c>
      <c r="Z456" s="12">
        <f>IFERROR(VLOOKUP(A456,[7]cnes_cnv_leiintbr175117187_32_1!$A:$C,3,0),0)</f>
        <v>0</v>
      </c>
      <c r="AA456" s="18">
        <f>IFERROR(VLOOKUP(A456,[8]cnes_cnv_leiintbr180027187_32_1!$A:$C,3,0),0)</f>
        <v>1</v>
      </c>
      <c r="AB456" s="72">
        <f t="shared" si="21"/>
        <v>145.72413793103448</v>
      </c>
      <c r="AC456" s="12">
        <v>6582</v>
      </c>
      <c r="AD456" s="12">
        <v>1969</v>
      </c>
      <c r="AE456" s="12">
        <v>1007</v>
      </c>
      <c r="AF456" s="12">
        <v>701</v>
      </c>
      <c r="AG456" s="12">
        <v>885</v>
      </c>
      <c r="AH456" s="19">
        <v>5.5087838781964216E-4</v>
      </c>
      <c r="AI456" s="12">
        <v>13</v>
      </c>
      <c r="AJ456" s="12">
        <f t="shared" si="22"/>
        <v>8.9230769230769234</v>
      </c>
      <c r="AK456" s="12">
        <v>36</v>
      </c>
      <c r="AL456" s="5">
        <v>0</v>
      </c>
      <c r="AM456" s="5">
        <v>116</v>
      </c>
      <c r="AN456" s="72">
        <v>0.2024432809773124</v>
      </c>
      <c r="AO456" s="18">
        <v>0</v>
      </c>
      <c r="AP456" s="5">
        <f>IFERROR(VLOOKUP(A456,[9]cnes_cnv_leiintbr135436200_238_!$A:$E,5,0),0)</f>
        <v>19</v>
      </c>
      <c r="AQ456" s="5">
        <v>1</v>
      </c>
      <c r="AR456" s="5">
        <v>1</v>
      </c>
      <c r="AS456" s="5">
        <v>4</v>
      </c>
      <c r="AT456" s="5">
        <v>0</v>
      </c>
      <c r="AU456" s="5">
        <v>35</v>
      </c>
      <c r="AV456" s="5">
        <v>0</v>
      </c>
      <c r="AW456" s="5">
        <v>0</v>
      </c>
      <c r="AX456" s="5">
        <f t="shared" si="23"/>
        <v>1.1485148514851484</v>
      </c>
      <c r="AY456" s="12">
        <v>128</v>
      </c>
      <c r="AZ456" s="71">
        <v>1</v>
      </c>
      <c r="BA456" s="12">
        <v>2253</v>
      </c>
      <c r="BB456" s="73">
        <v>0.38646153846153847</v>
      </c>
      <c r="BC456" s="12">
        <v>101</v>
      </c>
      <c r="BD456" s="12">
        <v>483</v>
      </c>
      <c r="BE456" s="12">
        <v>48</v>
      </c>
      <c r="BF456" s="12">
        <v>0</v>
      </c>
      <c r="BG456" s="12">
        <v>27</v>
      </c>
      <c r="BH456" s="12">
        <v>7</v>
      </c>
      <c r="BI456" s="12">
        <v>139</v>
      </c>
      <c r="BJ456" s="12">
        <v>5</v>
      </c>
      <c r="BK456" s="12">
        <v>4</v>
      </c>
      <c r="BL456" s="12">
        <v>67</v>
      </c>
      <c r="BM456" s="74">
        <v>0.8342857142857143</v>
      </c>
      <c r="BN456" s="72">
        <v>5.8418413580619619</v>
      </c>
      <c r="BO456" s="5">
        <v>3</v>
      </c>
    </row>
    <row r="457" spans="1:67">
      <c r="A457" s="9">
        <v>42002</v>
      </c>
      <c r="B457" s="9" t="s">
        <v>603</v>
      </c>
      <c r="C457" s="9" t="s">
        <v>598</v>
      </c>
      <c r="D457" s="12">
        <v>459354</v>
      </c>
      <c r="E457" s="12">
        <v>29646</v>
      </c>
      <c r="F457" s="12">
        <v>28760</v>
      </c>
      <c r="G457" s="12">
        <v>27021</v>
      </c>
      <c r="H457" s="12">
        <v>28482</v>
      </c>
      <c r="I457" s="12">
        <v>72809</v>
      </c>
      <c r="J457" s="12">
        <v>77499</v>
      </c>
      <c r="K457" s="12">
        <v>62363</v>
      </c>
      <c r="L457" s="12">
        <v>58611</v>
      </c>
      <c r="M457" s="12">
        <v>41530</v>
      </c>
      <c r="N457" s="12">
        <v>22223</v>
      </c>
      <c r="O457" s="12">
        <v>10410</v>
      </c>
      <c r="P457" s="12">
        <v>278940</v>
      </c>
      <c r="Q457" s="12">
        <f>VLOOKUP(A457,'[1]RAIS_workers_2025-04-02T13_41_0'!$A:$C,3,0)</f>
        <v>4315</v>
      </c>
      <c r="R457" s="12">
        <f>VLOOKUP(A457,'[2]RAIS_workers_2025-04-02T14_01_0'!$A:$C,3,0)</f>
        <v>16305</v>
      </c>
      <c r="S457" s="12">
        <f>VLOOKUP(A457,'[3]RAIS_workers_2025-04-02T14_32_3'!$A:$C,3,0)</f>
        <v>80376</v>
      </c>
      <c r="T457" s="70">
        <f>VLOOKUP(A457,[4]consulta3255115!$A:$D,3,0)</f>
        <v>1864.80190956345</v>
      </c>
      <c r="U457" s="76">
        <v>0.7310138770256055</v>
      </c>
      <c r="V457" s="12">
        <v>83704</v>
      </c>
      <c r="W457" s="77">
        <v>4.2183375666118829E-2</v>
      </c>
      <c r="X457" s="12">
        <f>IFERROR(VLOOKUP(A457,[5]cnes_cnv_leiintbr173714187_32_1!$A:$C,3,0),0)</f>
        <v>26</v>
      </c>
      <c r="Y457" s="5">
        <f>IFERROR(VLOOKUP(A457,[6]cnes_cnv_leiintbr174300187_32_1!$A:$C,3,0),0)</f>
        <v>13</v>
      </c>
      <c r="Z457" s="12">
        <f>IFERROR(VLOOKUP(A457,[7]cnes_cnv_leiintbr175117187_32_1!$A:$C,3,0),0)</f>
        <v>1</v>
      </c>
      <c r="AA457" s="18">
        <f>IFERROR(VLOOKUP(A457,[8]cnes_cnv_leiintbr180027187_32_1!$A:$C,3,0),0)</f>
        <v>19</v>
      </c>
      <c r="AB457" s="72">
        <f t="shared" si="21"/>
        <v>281.83164983164983</v>
      </c>
      <c r="AC457" s="12">
        <v>28165</v>
      </c>
      <c r="AD457" s="12">
        <v>8619</v>
      </c>
      <c r="AE457" s="12">
        <v>4431</v>
      </c>
      <c r="AF457" s="12">
        <v>3255</v>
      </c>
      <c r="AG457" s="12">
        <v>4315</v>
      </c>
      <c r="AH457" s="19">
        <v>8.8445258730189824E-3</v>
      </c>
      <c r="AI457" s="12">
        <v>20</v>
      </c>
      <c r="AJ457" s="12">
        <f t="shared" si="22"/>
        <v>14.85</v>
      </c>
      <c r="AK457" s="12">
        <v>229</v>
      </c>
      <c r="AL457" s="5">
        <v>4</v>
      </c>
      <c r="AM457" s="5">
        <v>297</v>
      </c>
      <c r="AN457" s="72">
        <v>0.2825880114176974</v>
      </c>
      <c r="AO457" s="18">
        <v>1</v>
      </c>
      <c r="AP457" s="5">
        <f>IFERROR(VLOOKUP(A457,[9]cnes_cnv_leiintbr135436200_238_!$A:$E,5,0),0)</f>
        <v>52</v>
      </c>
      <c r="AQ457" s="5">
        <v>3</v>
      </c>
      <c r="AR457" s="5">
        <v>5</v>
      </c>
      <c r="AS457" s="5">
        <v>16</v>
      </c>
      <c r="AT457" s="5">
        <v>11</v>
      </c>
      <c r="AU457" s="5">
        <v>74</v>
      </c>
      <c r="AV457" s="5">
        <v>3</v>
      </c>
      <c r="AW457" s="5">
        <v>1</v>
      </c>
      <c r="AX457" s="5">
        <f t="shared" si="23"/>
        <v>0.70883054892601427</v>
      </c>
      <c r="AY457" s="12">
        <v>367</v>
      </c>
      <c r="AZ457" s="73">
        <v>-7.3842155009451798E-6</v>
      </c>
      <c r="BA457" s="12">
        <v>6904</v>
      </c>
      <c r="BB457" s="73">
        <v>0.6839024390243903</v>
      </c>
      <c r="BC457" s="12">
        <v>419</v>
      </c>
      <c r="BD457" s="12">
        <v>1464</v>
      </c>
      <c r="BE457" s="12">
        <v>455</v>
      </c>
      <c r="BF457" s="12">
        <v>88</v>
      </c>
      <c r="BG457" s="12">
        <v>105</v>
      </c>
      <c r="BH457" s="12">
        <v>21</v>
      </c>
      <c r="BI457" s="12">
        <v>416</v>
      </c>
      <c r="BJ457" s="12">
        <v>29</v>
      </c>
      <c r="BK457" s="12">
        <v>13</v>
      </c>
      <c r="BL457" s="12">
        <v>209</v>
      </c>
      <c r="BM457" s="74">
        <v>0.84015789473684221</v>
      </c>
      <c r="BN457" s="72">
        <v>7.1378234168932106</v>
      </c>
      <c r="BO457" s="5">
        <v>1</v>
      </c>
    </row>
    <row r="458" spans="1:67">
      <c r="A458" s="9">
        <v>42003</v>
      </c>
      <c r="B458" s="9" t="s">
        <v>618</v>
      </c>
      <c r="C458" s="9" t="s">
        <v>598</v>
      </c>
      <c r="D458" s="12">
        <v>165567</v>
      </c>
      <c r="E458" s="12">
        <v>11976</v>
      </c>
      <c r="F458" s="12">
        <v>11459</v>
      </c>
      <c r="G458" s="12">
        <v>10252</v>
      </c>
      <c r="H458" s="12">
        <v>10506</v>
      </c>
      <c r="I458" s="12">
        <v>25917</v>
      </c>
      <c r="J458" s="12">
        <v>25791</v>
      </c>
      <c r="K458" s="12">
        <v>22108</v>
      </c>
      <c r="L458" s="12">
        <v>20737</v>
      </c>
      <c r="M458" s="12">
        <v>14945</v>
      </c>
      <c r="N458" s="12">
        <v>8097</v>
      </c>
      <c r="O458" s="12">
        <v>3779</v>
      </c>
      <c r="P458" s="12">
        <v>78142</v>
      </c>
      <c r="Q458" s="12">
        <f>VLOOKUP(A458,'[1]RAIS_workers_2025-04-02T13_41_0'!$A:$C,3,0)</f>
        <v>962</v>
      </c>
      <c r="R458" s="12">
        <f>VLOOKUP(A458,'[2]RAIS_workers_2025-04-02T14_01_0'!$A:$C,3,0)</f>
        <v>3412</v>
      </c>
      <c r="S458" s="12">
        <f>VLOOKUP(A458,'[3]RAIS_workers_2025-04-02T14_32_3'!$A:$C,3,0)</f>
        <v>21649</v>
      </c>
      <c r="T458" s="70">
        <f>VLOOKUP(A458,[4]consulta3255115!$A:$D,3,0)</f>
        <v>1624.9335013581499</v>
      </c>
      <c r="U458" s="76">
        <v>0.80397064812903885</v>
      </c>
      <c r="V458" s="12">
        <v>20330</v>
      </c>
      <c r="W458" s="77">
        <v>6.5513626834381555E-2</v>
      </c>
      <c r="X458" s="12">
        <f>IFERROR(VLOOKUP(A458,[5]cnes_cnv_leiintbr173714187_32_1!$A:$C,3,0),0)</f>
        <v>0</v>
      </c>
      <c r="Y458" s="5">
        <f>IFERROR(VLOOKUP(A458,[6]cnes_cnv_leiintbr174300187_32_1!$A:$C,3,0),0)</f>
        <v>0</v>
      </c>
      <c r="Z458" s="12">
        <f>IFERROR(VLOOKUP(A458,[7]cnes_cnv_leiintbr175117187_32_1!$A:$C,3,0),0)</f>
        <v>20</v>
      </c>
      <c r="AA458" s="18">
        <f>IFERROR(VLOOKUP(A458,[8]cnes_cnv_leiintbr180027187_32_1!$A:$C,3,0),0)</f>
        <v>0</v>
      </c>
      <c r="AB458" s="72">
        <f t="shared" si="21"/>
        <v>369.63636363636363</v>
      </c>
      <c r="AC458" s="12">
        <v>6519</v>
      </c>
      <c r="AD458" s="12">
        <v>1739</v>
      </c>
      <c r="AE458" s="12">
        <v>934</v>
      </c>
      <c r="AF458" s="12">
        <v>739</v>
      </c>
      <c r="AG458" s="12">
        <v>962</v>
      </c>
      <c r="AH458" s="19">
        <v>5.0582808074548513E-3</v>
      </c>
      <c r="AI458" s="12">
        <v>6</v>
      </c>
      <c r="AJ458" s="12">
        <f t="shared" si="22"/>
        <v>9.1666666666666661</v>
      </c>
      <c r="AK458" s="12">
        <v>50</v>
      </c>
      <c r="AL458" s="5">
        <v>0</v>
      </c>
      <c r="AM458" s="5">
        <v>55</v>
      </c>
      <c r="AN458" s="72">
        <v>0.15151515151515152</v>
      </c>
      <c r="AO458" s="18">
        <v>0</v>
      </c>
      <c r="AP458" s="5">
        <f>IFERROR(VLOOKUP(A458,[9]cnes_cnv_leiintbr135436200_238_!$A:$E,5,0),0)</f>
        <v>6</v>
      </c>
      <c r="AQ458" s="5">
        <v>0</v>
      </c>
      <c r="AR458" s="5">
        <v>0</v>
      </c>
      <c r="AS458" s="5">
        <v>6</v>
      </c>
      <c r="AT458" s="5">
        <v>4</v>
      </c>
      <c r="AU458" s="5">
        <v>15</v>
      </c>
      <c r="AV458" s="5">
        <v>0</v>
      </c>
      <c r="AW458" s="5">
        <v>0</v>
      </c>
      <c r="AX458" s="5">
        <f t="shared" si="23"/>
        <v>0.60439560439560436</v>
      </c>
      <c r="AY458" s="12">
        <v>43</v>
      </c>
      <c r="AZ458" s="73">
        <v>0.59259259259259256</v>
      </c>
      <c r="BA458" s="12">
        <v>2058</v>
      </c>
      <c r="BB458" s="73">
        <v>0.33117723156532991</v>
      </c>
      <c r="BC458" s="12">
        <v>91</v>
      </c>
      <c r="BD458" s="12">
        <v>307</v>
      </c>
      <c r="BE458" s="12">
        <v>86</v>
      </c>
      <c r="BF458" s="12">
        <v>0</v>
      </c>
      <c r="BG458" s="12">
        <v>18</v>
      </c>
      <c r="BH458" s="12">
        <v>4</v>
      </c>
      <c r="BI458" s="12">
        <v>110</v>
      </c>
      <c r="BJ458" s="12">
        <v>7</v>
      </c>
      <c r="BK458" s="12">
        <v>2</v>
      </c>
      <c r="BL458" s="12">
        <v>55</v>
      </c>
      <c r="BM458" s="74">
        <v>0.83300000000000007</v>
      </c>
      <c r="BN458" s="72">
        <v>7.2721763502764993</v>
      </c>
      <c r="BO458" s="5">
        <v>1</v>
      </c>
    </row>
    <row r="459" spans="1:67">
      <c r="A459" s="9">
        <v>42004</v>
      </c>
      <c r="B459" s="9" t="s">
        <v>610</v>
      </c>
      <c r="C459" s="9" t="s">
        <v>598</v>
      </c>
      <c r="D459" s="12">
        <v>356478</v>
      </c>
      <c r="E459" s="12">
        <v>25059</v>
      </c>
      <c r="F459" s="12">
        <v>24030</v>
      </c>
      <c r="G459" s="12">
        <v>22093</v>
      </c>
      <c r="H459" s="12">
        <v>23315</v>
      </c>
      <c r="I459" s="12">
        <v>55610</v>
      </c>
      <c r="J459" s="12">
        <v>55129</v>
      </c>
      <c r="K459" s="12">
        <v>48586</v>
      </c>
      <c r="L459" s="12">
        <v>45301</v>
      </c>
      <c r="M459" s="12">
        <v>31465</v>
      </c>
      <c r="N459" s="12">
        <v>17509</v>
      </c>
      <c r="O459" s="12">
        <v>8381</v>
      </c>
      <c r="P459" s="12">
        <v>199107</v>
      </c>
      <c r="Q459" s="12">
        <f>VLOOKUP(A459,'[1]RAIS_workers_2025-04-02T13_41_0'!$A:$C,3,0)</f>
        <v>3260</v>
      </c>
      <c r="R459" s="12">
        <f>VLOOKUP(A459,'[2]RAIS_workers_2025-04-02T14_01_0'!$A:$C,3,0)</f>
        <v>9708</v>
      </c>
      <c r="S459" s="12">
        <f>VLOOKUP(A459,'[3]RAIS_workers_2025-04-02T14_32_3'!$A:$C,3,0)</f>
        <v>54952</v>
      </c>
      <c r="T459" s="70">
        <f>VLOOKUP(A459,[4]consulta3255115!$A:$D,3,0)</f>
        <v>1760.02464293959</v>
      </c>
      <c r="U459" s="76">
        <v>0.84465075031875314</v>
      </c>
      <c r="V459" s="12">
        <v>70255</v>
      </c>
      <c r="W459" s="77">
        <v>-1.9565429755641458E-2</v>
      </c>
      <c r="X459" s="12">
        <f>IFERROR(VLOOKUP(A459,[5]cnes_cnv_leiintbr173714187_32_1!$A:$C,3,0),0)</f>
        <v>27</v>
      </c>
      <c r="Y459" s="5">
        <f>IFERROR(VLOOKUP(A459,[6]cnes_cnv_leiintbr174300187_32_1!$A:$C,3,0),0)</f>
        <v>21</v>
      </c>
      <c r="Z459" s="12">
        <f>IFERROR(VLOOKUP(A459,[7]cnes_cnv_leiintbr175117187_32_1!$A:$C,3,0),0)</f>
        <v>11</v>
      </c>
      <c r="AA459" s="18">
        <f>IFERROR(VLOOKUP(A459,[8]cnes_cnv_leiintbr180027187_32_1!$A:$C,3,0),0)</f>
        <v>19</v>
      </c>
      <c r="AB459" s="72">
        <f t="shared" si="21"/>
        <v>301.52360515021456</v>
      </c>
      <c r="AC459" s="12">
        <v>19102</v>
      </c>
      <c r="AD459" s="12">
        <v>5213</v>
      </c>
      <c r="AE459" s="12">
        <v>2692</v>
      </c>
      <c r="AF459" s="12">
        <v>1803</v>
      </c>
      <c r="AG459" s="12">
        <v>3260</v>
      </c>
      <c r="AH459" s="19">
        <v>5.5282169680093141E-3</v>
      </c>
      <c r="AI459" s="12">
        <v>18</v>
      </c>
      <c r="AJ459" s="12">
        <f t="shared" si="22"/>
        <v>12.944444444444445</v>
      </c>
      <c r="AK459" s="12">
        <v>122</v>
      </c>
      <c r="AL459" s="5">
        <v>1</v>
      </c>
      <c r="AM459" s="5">
        <v>233</v>
      </c>
      <c r="AN459" s="72">
        <v>0.24682203389830509</v>
      </c>
      <c r="AO459" s="18">
        <v>7</v>
      </c>
      <c r="AP459" s="5">
        <f>IFERROR(VLOOKUP(A459,[9]cnes_cnv_leiintbr135436200_238_!$A:$E,5,0),0)</f>
        <v>75</v>
      </c>
      <c r="AQ459" s="5">
        <v>8</v>
      </c>
      <c r="AR459" s="5">
        <v>4</v>
      </c>
      <c r="AS459" s="5">
        <v>2</v>
      </c>
      <c r="AT459" s="5">
        <v>1</v>
      </c>
      <c r="AU459" s="5">
        <v>63</v>
      </c>
      <c r="AV459" s="5">
        <v>0</v>
      </c>
      <c r="AW459" s="5">
        <v>2</v>
      </c>
      <c r="AX459" s="5">
        <f t="shared" si="23"/>
        <v>0.94715447154471544</v>
      </c>
      <c r="AY459" s="12">
        <v>259</v>
      </c>
      <c r="AZ459" s="73">
        <v>0.52352941176470591</v>
      </c>
      <c r="BA459" s="12">
        <v>4480</v>
      </c>
      <c r="BB459" s="73">
        <v>0.51761517615176156</v>
      </c>
      <c r="BC459" s="12">
        <v>246</v>
      </c>
      <c r="BD459" s="12">
        <v>1051</v>
      </c>
      <c r="BE459" s="12">
        <v>245</v>
      </c>
      <c r="BF459" s="12">
        <v>78</v>
      </c>
      <c r="BG459" s="12">
        <v>47</v>
      </c>
      <c r="BH459" s="12">
        <v>14</v>
      </c>
      <c r="BI459" s="12">
        <v>184</v>
      </c>
      <c r="BJ459" s="12">
        <v>18</v>
      </c>
      <c r="BK459" s="12">
        <v>7</v>
      </c>
      <c r="BL459" s="12">
        <v>119</v>
      </c>
      <c r="BM459" s="74">
        <v>0.8478888888888888</v>
      </c>
      <c r="BN459" s="72">
        <v>6.2172319398691389</v>
      </c>
      <c r="BO459" s="5">
        <v>3</v>
      </c>
    </row>
    <row r="460" spans="1:67">
      <c r="A460" s="9">
        <v>42005</v>
      </c>
      <c r="B460" s="9" t="s">
        <v>604</v>
      </c>
      <c r="C460" s="9" t="s">
        <v>598</v>
      </c>
      <c r="D460" s="12">
        <v>148127</v>
      </c>
      <c r="E460" s="12">
        <v>8845</v>
      </c>
      <c r="F460" s="12">
        <v>8678</v>
      </c>
      <c r="G460" s="12">
        <v>8134</v>
      </c>
      <c r="H460" s="12">
        <v>8252</v>
      </c>
      <c r="I460" s="12">
        <v>20327</v>
      </c>
      <c r="J460" s="12">
        <v>22672</v>
      </c>
      <c r="K460" s="12">
        <v>20660</v>
      </c>
      <c r="L460" s="12">
        <v>20349</v>
      </c>
      <c r="M460" s="12">
        <v>16228</v>
      </c>
      <c r="N460" s="12">
        <v>9437</v>
      </c>
      <c r="O460" s="12">
        <v>4545</v>
      </c>
      <c r="P460" s="12">
        <v>85250</v>
      </c>
      <c r="Q460" s="12">
        <f>VLOOKUP(A460,'[1]RAIS_workers_2025-04-02T13_41_0'!$A:$C,3,0)</f>
        <v>992</v>
      </c>
      <c r="R460" s="12">
        <f>VLOOKUP(A460,'[2]RAIS_workers_2025-04-02T14_01_0'!$A:$C,3,0)</f>
        <v>3611</v>
      </c>
      <c r="S460" s="12">
        <f>VLOOKUP(A460,'[3]RAIS_workers_2025-04-02T14_32_3'!$A:$C,3,0)</f>
        <v>23123</v>
      </c>
      <c r="T460" s="70">
        <f>VLOOKUP(A460,[4]consulta3255115!$A:$D,3,0)</f>
        <v>1769.6234809575601</v>
      </c>
      <c r="U460" s="76">
        <v>0.78859553978645902</v>
      </c>
      <c r="V460" s="12">
        <v>40814</v>
      </c>
      <c r="W460" s="77">
        <v>-1.2986384851635994E-2</v>
      </c>
      <c r="X460" s="12">
        <f>IFERROR(VLOOKUP(A460,[5]cnes_cnv_leiintbr173714187_32_1!$A:$C,3,0),0)</f>
        <v>2</v>
      </c>
      <c r="Y460" s="5">
        <f>IFERROR(VLOOKUP(A460,[6]cnes_cnv_leiintbr174300187_32_1!$A:$C,3,0),0)</f>
        <v>3</v>
      </c>
      <c r="Z460" s="12">
        <f>IFERROR(VLOOKUP(A460,[7]cnes_cnv_leiintbr175117187_32_1!$A:$C,3,0),0)</f>
        <v>0</v>
      </c>
      <c r="AA460" s="18">
        <f>IFERROR(VLOOKUP(A460,[8]cnes_cnv_leiintbr180027187_32_1!$A:$C,3,0),0)</f>
        <v>1</v>
      </c>
      <c r="AB460" s="72">
        <f t="shared" si="21"/>
        <v>204.07</v>
      </c>
      <c r="AC460" s="12">
        <v>7152</v>
      </c>
      <c r="AD460" s="12">
        <v>1937</v>
      </c>
      <c r="AE460" s="12">
        <v>1014</v>
      </c>
      <c r="AF460" s="12">
        <v>660</v>
      </c>
      <c r="AG460" s="12">
        <v>992</v>
      </c>
      <c r="AH460" s="19">
        <v>1.4771489351510514E-3</v>
      </c>
      <c r="AI460" s="12">
        <v>13</v>
      </c>
      <c r="AJ460" s="12">
        <f t="shared" si="22"/>
        <v>15.384615384615385</v>
      </c>
      <c r="AK460" s="12">
        <v>69</v>
      </c>
      <c r="AL460" s="5">
        <v>6</v>
      </c>
      <c r="AM460" s="5">
        <v>200</v>
      </c>
      <c r="AN460" s="72">
        <v>0.35026269702276708</v>
      </c>
      <c r="AO460" s="18">
        <v>0</v>
      </c>
      <c r="AP460" s="5">
        <f>IFERROR(VLOOKUP(A460,[9]cnes_cnv_leiintbr135436200_238_!$A:$E,5,0),0)</f>
        <v>25</v>
      </c>
      <c r="AQ460" s="5">
        <v>1</v>
      </c>
      <c r="AR460" s="5">
        <v>1</v>
      </c>
      <c r="AS460" s="5">
        <v>15</v>
      </c>
      <c r="AT460" s="5">
        <v>4</v>
      </c>
      <c r="AU460" s="5">
        <v>46</v>
      </c>
      <c r="AV460" s="5">
        <v>3</v>
      </c>
      <c r="AW460" s="5">
        <v>1</v>
      </c>
      <c r="AX460" s="5">
        <f t="shared" si="23"/>
        <v>1.8181818181818181</v>
      </c>
      <c r="AY460" s="12">
        <v>174</v>
      </c>
      <c r="AZ460" s="73">
        <v>0.33846153846153848</v>
      </c>
      <c r="BA460" s="12">
        <v>2071</v>
      </c>
      <c r="BB460" s="73">
        <v>0.31826861871419476</v>
      </c>
      <c r="BC460" s="12">
        <v>110</v>
      </c>
      <c r="BD460" s="12">
        <v>428</v>
      </c>
      <c r="BE460" s="12">
        <v>63</v>
      </c>
      <c r="BF460" s="12">
        <v>0</v>
      </c>
      <c r="BG460" s="12">
        <v>0</v>
      </c>
      <c r="BH460" s="12">
        <v>5</v>
      </c>
      <c r="BI460" s="12">
        <v>141</v>
      </c>
      <c r="BJ460" s="12">
        <v>7</v>
      </c>
      <c r="BK460" s="12">
        <v>2</v>
      </c>
      <c r="BL460" s="12">
        <v>48</v>
      </c>
      <c r="BM460" s="74">
        <v>0.86099999999999999</v>
      </c>
      <c r="BN460" s="72">
        <v>6.7355371900826313</v>
      </c>
      <c r="BO460" s="5">
        <v>1</v>
      </c>
    </row>
    <row r="461" spans="1:67">
      <c r="A461" s="9">
        <v>42006</v>
      </c>
      <c r="B461" s="9" t="s">
        <v>602</v>
      </c>
      <c r="C461" s="9" t="s">
        <v>598</v>
      </c>
      <c r="D461" s="12">
        <v>258908</v>
      </c>
      <c r="E461" s="12">
        <v>19566</v>
      </c>
      <c r="F461" s="12">
        <v>18631</v>
      </c>
      <c r="G461" s="12">
        <v>16381</v>
      </c>
      <c r="H461" s="12">
        <v>16818</v>
      </c>
      <c r="I461" s="12">
        <v>40200</v>
      </c>
      <c r="J461" s="12">
        <v>40052</v>
      </c>
      <c r="K461" s="12">
        <v>36596</v>
      </c>
      <c r="L461" s="12">
        <v>31911</v>
      </c>
      <c r="M461" s="12">
        <v>21872</v>
      </c>
      <c r="N461" s="12">
        <v>11263</v>
      </c>
      <c r="O461" s="12">
        <v>5618</v>
      </c>
      <c r="P461" s="12">
        <v>91704</v>
      </c>
      <c r="Q461" s="12">
        <f>VLOOKUP(A461,'[1]RAIS_workers_2025-04-02T13_41_0'!$A:$C,3,0)</f>
        <v>900</v>
      </c>
      <c r="R461" s="12">
        <f>VLOOKUP(A461,'[2]RAIS_workers_2025-04-02T14_01_0'!$A:$C,3,0)</f>
        <v>4193</v>
      </c>
      <c r="S461" s="12">
        <f>VLOOKUP(A461,'[3]RAIS_workers_2025-04-02T14_32_3'!$A:$C,3,0)</f>
        <v>19972</v>
      </c>
      <c r="T461" s="70">
        <f>VLOOKUP(A461,[4]consulta3255115!$A:$D,3,0)</f>
        <v>1714.9947449768299</v>
      </c>
      <c r="U461" s="76">
        <v>0.7588450088243347</v>
      </c>
      <c r="V461" s="12">
        <v>24560</v>
      </c>
      <c r="W461" s="77">
        <v>7.6310823008123412E-3</v>
      </c>
      <c r="X461" s="12">
        <f>IFERROR(VLOOKUP(A461,[5]cnes_cnv_leiintbr173714187_32_1!$A:$C,3,0),0)</f>
        <v>8</v>
      </c>
      <c r="Y461" s="5">
        <f>IFERROR(VLOOKUP(A461,[6]cnes_cnv_leiintbr174300187_32_1!$A:$C,3,0),0)</f>
        <v>3</v>
      </c>
      <c r="Z461" s="12">
        <f>IFERROR(VLOOKUP(A461,[7]cnes_cnv_leiintbr175117187_32_1!$A:$C,3,0),0)</f>
        <v>4</v>
      </c>
      <c r="AA461" s="18">
        <f>IFERROR(VLOOKUP(A461,[8]cnes_cnv_leiintbr180027187_32_1!$A:$C,3,0),0)</f>
        <v>16</v>
      </c>
      <c r="AB461" s="72">
        <f t="shared" si="21"/>
        <v>402.62295081967216</v>
      </c>
      <c r="AC461" s="12">
        <v>7062</v>
      </c>
      <c r="AD461" s="12">
        <v>2172</v>
      </c>
      <c r="AE461" s="12">
        <v>1243</v>
      </c>
      <c r="AF461" s="12">
        <v>778</v>
      </c>
      <c r="AG461" s="12">
        <v>900</v>
      </c>
      <c r="AH461" s="19">
        <v>3.1022245557041916E-3</v>
      </c>
      <c r="AI461" s="12">
        <v>6</v>
      </c>
      <c r="AJ461" s="12">
        <f t="shared" si="22"/>
        <v>10.166666666666666</v>
      </c>
      <c r="AK461" s="12">
        <v>124</v>
      </c>
      <c r="AL461" s="5">
        <v>1</v>
      </c>
      <c r="AM461" s="5">
        <v>61</v>
      </c>
      <c r="AN461" s="72">
        <v>0.13616071428571427</v>
      </c>
      <c r="AO461" s="18">
        <v>0</v>
      </c>
      <c r="AP461" s="5">
        <f>IFERROR(VLOOKUP(A461,[9]cnes_cnv_leiintbr135436200_238_!$A:$E,5,0),0)</f>
        <v>16</v>
      </c>
      <c r="AQ461" s="5">
        <v>0</v>
      </c>
      <c r="AR461" s="5">
        <v>0</v>
      </c>
      <c r="AS461" s="5">
        <v>3</v>
      </c>
      <c r="AT461" s="5">
        <v>1</v>
      </c>
      <c r="AU461" s="5">
        <v>15</v>
      </c>
      <c r="AV461" s="5">
        <v>0</v>
      </c>
      <c r="AW461" s="5">
        <v>1</v>
      </c>
      <c r="AX461" s="5">
        <f t="shared" si="23"/>
        <v>0.18769230769230769</v>
      </c>
      <c r="AY461" s="12">
        <v>39</v>
      </c>
      <c r="AZ461" s="73">
        <v>0.69565217391304346</v>
      </c>
      <c r="BA461" s="12">
        <v>2955</v>
      </c>
      <c r="BB461" s="73">
        <v>0.46941819990054701</v>
      </c>
      <c r="BC461" s="12">
        <v>325</v>
      </c>
      <c r="BD461" s="12">
        <v>498</v>
      </c>
      <c r="BE461" s="12">
        <v>141</v>
      </c>
      <c r="BF461" s="12">
        <v>65</v>
      </c>
      <c r="BG461" s="12">
        <v>35</v>
      </c>
      <c r="BH461" s="12">
        <v>5</v>
      </c>
      <c r="BI461" s="12">
        <v>111</v>
      </c>
      <c r="BJ461" s="12">
        <v>6</v>
      </c>
      <c r="BK461" s="12">
        <v>4</v>
      </c>
      <c r="BL461" s="12">
        <v>65</v>
      </c>
      <c r="BM461" s="74">
        <v>0.83758333333333335</v>
      </c>
      <c r="BN461" s="72">
        <v>9.2025206431986089</v>
      </c>
      <c r="BO461" s="5">
        <v>3</v>
      </c>
    </row>
    <row r="462" spans="1:67">
      <c r="A462" s="9">
        <v>42007</v>
      </c>
      <c r="B462" s="9" t="s">
        <v>613</v>
      </c>
      <c r="C462" s="9" t="s">
        <v>598</v>
      </c>
      <c r="D462" s="12">
        <v>140986</v>
      </c>
      <c r="E462" s="12">
        <v>10457</v>
      </c>
      <c r="F462" s="12">
        <v>9883</v>
      </c>
      <c r="G462" s="12">
        <v>8940</v>
      </c>
      <c r="H462" s="12">
        <v>9421</v>
      </c>
      <c r="I462" s="12">
        <v>21829</v>
      </c>
      <c r="J462" s="12">
        <v>22146</v>
      </c>
      <c r="K462" s="12">
        <v>20931</v>
      </c>
      <c r="L462" s="12">
        <v>17305</v>
      </c>
      <c r="M462" s="12">
        <v>11839</v>
      </c>
      <c r="N462" s="12">
        <v>5655</v>
      </c>
      <c r="O462" s="12">
        <v>2580</v>
      </c>
      <c r="P462" s="12">
        <v>80999</v>
      </c>
      <c r="Q462" s="12">
        <f>VLOOKUP(A462,'[1]RAIS_workers_2025-04-02T13_41_0'!$A:$C,3,0)</f>
        <v>823</v>
      </c>
      <c r="R462" s="12">
        <f>VLOOKUP(A462,'[2]RAIS_workers_2025-04-02T14_01_0'!$A:$C,3,0)</f>
        <v>3383</v>
      </c>
      <c r="S462" s="12">
        <f>VLOOKUP(A462,'[3]RAIS_workers_2025-04-02T14_32_3'!$A:$C,3,0)</f>
        <v>20678</v>
      </c>
      <c r="T462" s="70">
        <f>VLOOKUP(A462,[4]consulta3255115!$A:$D,3,0)</f>
        <v>1844.4498570927699</v>
      </c>
      <c r="U462" s="76">
        <v>0.7511751001638608</v>
      </c>
      <c r="V462" s="12">
        <v>23946</v>
      </c>
      <c r="W462" s="77">
        <v>-2.3747031621047369E-3</v>
      </c>
      <c r="X462" s="12">
        <f>IFERROR(VLOOKUP(A462,[5]cnes_cnv_leiintbr173714187_32_1!$A:$C,3,0),0)</f>
        <v>3</v>
      </c>
      <c r="Y462" s="5">
        <f>IFERROR(VLOOKUP(A462,[6]cnes_cnv_leiintbr174300187_32_1!$A:$C,3,0),0)</f>
        <v>0</v>
      </c>
      <c r="Z462" s="12">
        <f>IFERROR(VLOOKUP(A462,[7]cnes_cnv_leiintbr175117187_32_1!$A:$C,3,0),0)</f>
        <v>0</v>
      </c>
      <c r="AA462" s="18">
        <f>IFERROR(VLOOKUP(A462,[8]cnes_cnv_leiintbr180027187_32_1!$A:$C,3,0),0)</f>
        <v>13</v>
      </c>
      <c r="AB462" s="72">
        <f t="shared" si="21"/>
        <v>342.08571428571429</v>
      </c>
      <c r="AC462" s="12">
        <v>7370</v>
      </c>
      <c r="AD462" s="12">
        <v>1841</v>
      </c>
      <c r="AE462" s="12">
        <v>965</v>
      </c>
      <c r="AF462" s="12">
        <v>577</v>
      </c>
      <c r="AG462" s="12">
        <v>823</v>
      </c>
      <c r="AH462" s="19">
        <v>7.4108374154808754E-3</v>
      </c>
      <c r="AI462" s="12">
        <v>4</v>
      </c>
      <c r="AJ462" s="12">
        <f t="shared" si="22"/>
        <v>17.5</v>
      </c>
      <c r="AK462" s="12">
        <v>34</v>
      </c>
      <c r="AL462" s="5">
        <v>0</v>
      </c>
      <c r="AM462" s="5">
        <v>70</v>
      </c>
      <c r="AN462" s="72">
        <v>0.30701754385964913</v>
      </c>
      <c r="AO462" s="18">
        <v>0</v>
      </c>
      <c r="AP462" s="5">
        <f>IFERROR(VLOOKUP(A462,[9]cnes_cnv_leiintbr135436200_238_!$A:$E,5,0),0)</f>
        <v>11</v>
      </c>
      <c r="AQ462" s="5">
        <v>0</v>
      </c>
      <c r="AR462" s="5">
        <v>1</v>
      </c>
      <c r="AS462" s="5">
        <v>10</v>
      </c>
      <c r="AT462" s="5">
        <v>1</v>
      </c>
      <c r="AU462" s="5">
        <v>17</v>
      </c>
      <c r="AV462" s="5">
        <v>0</v>
      </c>
      <c r="AW462" s="5">
        <v>0</v>
      </c>
      <c r="AX462" s="5">
        <f t="shared" si="23"/>
        <v>0.45751633986928103</v>
      </c>
      <c r="AY462" s="12">
        <v>100</v>
      </c>
      <c r="AZ462" s="73">
        <v>0.31578947368421051</v>
      </c>
      <c r="BA462" s="12">
        <v>1679</v>
      </c>
      <c r="BB462" s="73">
        <v>0.8170995670995671</v>
      </c>
      <c r="BC462" s="12">
        <v>153</v>
      </c>
      <c r="BD462" s="12">
        <v>308</v>
      </c>
      <c r="BE462" s="12">
        <v>54</v>
      </c>
      <c r="BF462" s="12">
        <v>0</v>
      </c>
      <c r="BG462" s="12">
        <v>0</v>
      </c>
      <c r="BH462" s="12">
        <v>6</v>
      </c>
      <c r="BI462" s="12">
        <v>83</v>
      </c>
      <c r="BJ462" s="12">
        <v>5</v>
      </c>
      <c r="BK462" s="12">
        <v>3</v>
      </c>
      <c r="BL462" s="12">
        <v>36</v>
      </c>
      <c r="BM462" s="74">
        <v>0.85466666666666669</v>
      </c>
      <c r="BN462" s="72">
        <v>6.8778657774072594</v>
      </c>
      <c r="BO462" s="5">
        <v>1</v>
      </c>
    </row>
    <row r="463" spans="1:67">
      <c r="A463" s="9">
        <v>42008</v>
      </c>
      <c r="B463" s="9" t="s">
        <v>611</v>
      </c>
      <c r="C463" s="9" t="s">
        <v>598</v>
      </c>
      <c r="D463" s="12">
        <v>1039773</v>
      </c>
      <c r="E463" s="12">
        <v>72599</v>
      </c>
      <c r="F463" s="12">
        <v>70132</v>
      </c>
      <c r="G463" s="12">
        <v>66776</v>
      </c>
      <c r="H463" s="12">
        <v>69472</v>
      </c>
      <c r="I463" s="12">
        <v>166770</v>
      </c>
      <c r="J463" s="12">
        <v>176294</v>
      </c>
      <c r="K463" s="12">
        <v>150210</v>
      </c>
      <c r="L463" s="12">
        <v>123746</v>
      </c>
      <c r="M463" s="12">
        <v>84958</v>
      </c>
      <c r="N463" s="12">
        <v>40904</v>
      </c>
      <c r="O463" s="12">
        <v>17912</v>
      </c>
      <c r="P463" s="12">
        <v>612216</v>
      </c>
      <c r="Q463" s="12">
        <f>VLOOKUP(A463,'[1]RAIS_workers_2025-04-02T13_41_0'!$A:$C,3,0)</f>
        <v>11388</v>
      </c>
      <c r="R463" s="12">
        <f>VLOOKUP(A463,'[2]RAIS_workers_2025-04-02T14_01_0'!$A:$C,3,0)</f>
        <v>45603</v>
      </c>
      <c r="S463" s="12">
        <f>VLOOKUP(A463,'[3]RAIS_workers_2025-04-02T14_32_3'!$A:$C,3,0)</f>
        <v>180483</v>
      </c>
      <c r="T463" s="70">
        <f>VLOOKUP(A463,[4]consulta3255115!$A:$D,3,0)</f>
        <v>2279.98932407444</v>
      </c>
      <c r="U463" s="76">
        <v>0.61497199818745796</v>
      </c>
      <c r="V463" s="12">
        <v>368759</v>
      </c>
      <c r="W463" s="77">
        <v>4.7081305476208056E-2</v>
      </c>
      <c r="X463" s="12">
        <f>IFERROR(VLOOKUP(A463,[5]cnes_cnv_leiintbr173714187_32_1!$A:$C,3,0),0)</f>
        <v>40</v>
      </c>
      <c r="Y463" s="5">
        <f>IFERROR(VLOOKUP(A463,[6]cnes_cnv_leiintbr174300187_32_1!$A:$C,3,0),0)</f>
        <v>20</v>
      </c>
      <c r="Z463" s="12">
        <f>IFERROR(VLOOKUP(A463,[7]cnes_cnv_leiintbr175117187_32_1!$A:$C,3,0),0)</f>
        <v>34</v>
      </c>
      <c r="AA463" s="18">
        <f>IFERROR(VLOOKUP(A463,[8]cnes_cnv_leiintbr180027187_32_1!$A:$C,3,0),0)</f>
        <v>28</v>
      </c>
      <c r="AB463" s="72">
        <f t="shared" si="21"/>
        <v>691.85553470919319</v>
      </c>
      <c r="AC463" s="12">
        <v>68524</v>
      </c>
      <c r="AD463" s="12">
        <v>23267</v>
      </c>
      <c r="AE463" s="12">
        <v>13845</v>
      </c>
      <c r="AF463" s="12">
        <v>8491</v>
      </c>
      <c r="AG463" s="12">
        <v>11388</v>
      </c>
      <c r="AH463" s="19">
        <v>1.5950938292170758E-2</v>
      </c>
      <c r="AI463" s="12">
        <v>23</v>
      </c>
      <c r="AJ463" s="12">
        <f t="shared" si="22"/>
        <v>23.173913043478262</v>
      </c>
      <c r="AK463" s="12">
        <v>938</v>
      </c>
      <c r="AL463" s="5">
        <v>17</v>
      </c>
      <c r="AM463" s="5">
        <v>533</v>
      </c>
      <c r="AN463" s="72">
        <v>0.31707317073170732</v>
      </c>
      <c r="AO463" s="18">
        <v>3</v>
      </c>
      <c r="AP463" s="5">
        <f>IFERROR(VLOOKUP(A463,[9]cnes_cnv_leiintbr135436200_238_!$A:$E,5,0),0)</f>
        <v>136</v>
      </c>
      <c r="AQ463" s="5">
        <v>5</v>
      </c>
      <c r="AR463" s="5">
        <v>8</v>
      </c>
      <c r="AS463" s="5">
        <v>19</v>
      </c>
      <c r="AT463" s="5">
        <v>5</v>
      </c>
      <c r="AU463" s="5">
        <v>96</v>
      </c>
      <c r="AV463" s="5">
        <v>4</v>
      </c>
      <c r="AW463" s="5">
        <v>13</v>
      </c>
      <c r="AX463" s="5">
        <f t="shared" si="23"/>
        <v>0.42674139311449161</v>
      </c>
      <c r="AY463" s="12">
        <v>1144</v>
      </c>
      <c r="AZ463" s="73">
        <v>0.19166666666666668</v>
      </c>
      <c r="BA463" s="12">
        <v>13193</v>
      </c>
      <c r="BB463" s="73">
        <v>0.4009769565679091</v>
      </c>
      <c r="BC463" s="12">
        <v>1249</v>
      </c>
      <c r="BD463" s="12">
        <v>2691</v>
      </c>
      <c r="BE463" s="12">
        <v>429</v>
      </c>
      <c r="BF463" s="12">
        <v>130</v>
      </c>
      <c r="BG463" s="12">
        <v>223</v>
      </c>
      <c r="BH463" s="12">
        <v>22</v>
      </c>
      <c r="BI463" s="12">
        <v>846</v>
      </c>
      <c r="BJ463" s="12">
        <v>32</v>
      </c>
      <c r="BK463" s="12">
        <v>19</v>
      </c>
      <c r="BL463" s="12">
        <v>294</v>
      </c>
      <c r="BM463" s="74">
        <v>0.86072727272727267</v>
      </c>
      <c r="BN463" s="72">
        <v>5.1999999999999869</v>
      </c>
      <c r="BO463" s="5">
        <v>5</v>
      </c>
    </row>
    <row r="464" spans="1:67">
      <c r="A464" s="9">
        <v>42009</v>
      </c>
      <c r="B464" s="9" t="s">
        <v>606</v>
      </c>
      <c r="C464" s="9" t="s">
        <v>598</v>
      </c>
      <c r="D464" s="12">
        <v>130127</v>
      </c>
      <c r="E464" s="12">
        <v>10016</v>
      </c>
      <c r="F464" s="12">
        <v>9495</v>
      </c>
      <c r="G464" s="12">
        <v>8269</v>
      </c>
      <c r="H464" s="12">
        <v>8536</v>
      </c>
      <c r="I464" s="12">
        <v>20552</v>
      </c>
      <c r="J464" s="12">
        <v>19274</v>
      </c>
      <c r="K464" s="12">
        <v>17919</v>
      </c>
      <c r="L464" s="12">
        <v>15826</v>
      </c>
      <c r="M464" s="12">
        <v>11216</v>
      </c>
      <c r="N464" s="12">
        <v>6171</v>
      </c>
      <c r="O464" s="12">
        <v>2853</v>
      </c>
      <c r="P464" s="12">
        <v>57684</v>
      </c>
      <c r="Q464" s="12">
        <f>VLOOKUP(A464,'[1]RAIS_workers_2025-04-02T13_41_0'!$A:$C,3,0)</f>
        <v>495</v>
      </c>
      <c r="R464" s="12">
        <f>VLOOKUP(A464,'[2]RAIS_workers_2025-04-02T14_01_0'!$A:$C,3,0)</f>
        <v>2585</v>
      </c>
      <c r="S464" s="12">
        <f>VLOOKUP(A464,'[3]RAIS_workers_2025-04-02T14_32_3'!$A:$C,3,0)</f>
        <v>14748</v>
      </c>
      <c r="T464" s="70">
        <f>VLOOKUP(A464,[4]consulta3255115!$A:$D,3,0)</f>
        <v>1658.3463991226699</v>
      </c>
      <c r="U464" s="76">
        <v>0.76354677553037931</v>
      </c>
      <c r="V464" s="12">
        <v>17048</v>
      </c>
      <c r="W464" s="77">
        <v>2.1939815369859728E-2</v>
      </c>
      <c r="X464" s="12">
        <f>IFERROR(VLOOKUP(A464,[5]cnes_cnv_leiintbr173714187_32_1!$A:$C,3,0),0)</f>
        <v>0</v>
      </c>
      <c r="Y464" s="5">
        <f>IFERROR(VLOOKUP(A464,[6]cnes_cnv_leiintbr174300187_32_1!$A:$C,3,0),0)</f>
        <v>0</v>
      </c>
      <c r="Z464" s="12">
        <f>IFERROR(VLOOKUP(A464,[7]cnes_cnv_leiintbr175117187_32_1!$A:$C,3,0),0)</f>
        <v>0</v>
      </c>
      <c r="AA464" s="18">
        <f>IFERROR(VLOOKUP(A464,[8]cnes_cnv_leiintbr180027187_32_1!$A:$C,3,0),0)</f>
        <v>0</v>
      </c>
      <c r="AB464" s="72">
        <f t="shared" si="21"/>
        <v>189.42222222222222</v>
      </c>
      <c r="AC464" s="12">
        <v>5079</v>
      </c>
      <c r="AD464" s="12">
        <v>1452</v>
      </c>
      <c r="AE464" s="12">
        <v>714</v>
      </c>
      <c r="AF464" s="12">
        <v>419</v>
      </c>
      <c r="AG464" s="12">
        <v>495</v>
      </c>
      <c r="AH464" s="19">
        <v>3.0763011801302476E-3</v>
      </c>
      <c r="AI464" s="12">
        <v>5</v>
      </c>
      <c r="AJ464" s="12">
        <f t="shared" si="22"/>
        <v>18</v>
      </c>
      <c r="AK464" s="12">
        <v>31</v>
      </c>
      <c r="AL464" s="5">
        <v>0</v>
      </c>
      <c r="AM464" s="5">
        <v>90</v>
      </c>
      <c r="AN464" s="72">
        <v>0.24128686327077747</v>
      </c>
      <c r="AO464" s="18">
        <v>0</v>
      </c>
      <c r="AP464" s="5">
        <f>IFERROR(VLOOKUP(A464,[9]cnes_cnv_leiintbr135436200_238_!$A:$E,5,0),0)</f>
        <v>19</v>
      </c>
      <c r="AQ464" s="5">
        <v>0</v>
      </c>
      <c r="AR464" s="5">
        <v>0</v>
      </c>
      <c r="AS464" s="5">
        <v>1</v>
      </c>
      <c r="AT464" s="5">
        <v>1</v>
      </c>
      <c r="AU464" s="5">
        <v>25</v>
      </c>
      <c r="AV464" s="5">
        <v>1</v>
      </c>
      <c r="AW464" s="5">
        <v>0</v>
      </c>
      <c r="AX464" s="5">
        <f t="shared" si="23"/>
        <v>1.0975609756097562</v>
      </c>
      <c r="AY464" s="12">
        <v>20</v>
      </c>
      <c r="AZ464" s="73">
        <v>-2.2675736961451248E-3</v>
      </c>
      <c r="BA464" s="12">
        <v>1534</v>
      </c>
      <c r="BB464" s="73">
        <v>0.33740191804707936</v>
      </c>
      <c r="BC464" s="12">
        <v>82</v>
      </c>
      <c r="BD464" s="12">
        <v>230</v>
      </c>
      <c r="BE464" s="12">
        <v>136</v>
      </c>
      <c r="BF464" s="12">
        <v>0</v>
      </c>
      <c r="BG464" s="12">
        <v>0</v>
      </c>
      <c r="BH464" s="12">
        <v>5</v>
      </c>
      <c r="BI464" s="12">
        <v>49</v>
      </c>
      <c r="BJ464" s="12">
        <v>6</v>
      </c>
      <c r="BK464" s="12">
        <v>4</v>
      </c>
      <c r="BL464" s="12">
        <v>37</v>
      </c>
      <c r="BM464" s="74">
        <v>0.82358333333333344</v>
      </c>
      <c r="BN464" s="72">
        <v>6.8547951129851805</v>
      </c>
      <c r="BO464" s="5">
        <v>2</v>
      </c>
    </row>
    <row r="465" spans="1:67">
      <c r="A465" s="9">
        <v>42010</v>
      </c>
      <c r="B465" s="9" t="s">
        <v>601</v>
      </c>
      <c r="C465" s="9" t="s">
        <v>598</v>
      </c>
      <c r="D465" s="12">
        <v>285639</v>
      </c>
      <c r="E465" s="12">
        <v>20099</v>
      </c>
      <c r="F465" s="12">
        <v>19457</v>
      </c>
      <c r="G465" s="12">
        <v>17579</v>
      </c>
      <c r="H465" s="12">
        <v>17705</v>
      </c>
      <c r="I465" s="12">
        <v>42904</v>
      </c>
      <c r="J465" s="12">
        <v>43700</v>
      </c>
      <c r="K465" s="12">
        <v>38633</v>
      </c>
      <c r="L465" s="12">
        <v>36669</v>
      </c>
      <c r="M465" s="12">
        <v>26639</v>
      </c>
      <c r="N465" s="12">
        <v>15027</v>
      </c>
      <c r="O465" s="12">
        <v>7227</v>
      </c>
      <c r="P465" s="12">
        <v>123929</v>
      </c>
      <c r="Q465" s="12">
        <f>VLOOKUP(A465,'[1]RAIS_workers_2025-04-02T13_41_0'!$A:$C,3,0)</f>
        <v>1188</v>
      </c>
      <c r="R465" s="12">
        <f>VLOOKUP(A465,'[2]RAIS_workers_2025-04-02T14_01_0'!$A:$C,3,0)</f>
        <v>5442</v>
      </c>
      <c r="S465" s="12">
        <f>VLOOKUP(A465,'[3]RAIS_workers_2025-04-02T14_32_3'!$A:$C,3,0)</f>
        <v>26424</v>
      </c>
      <c r="T465" s="70">
        <f>VLOOKUP(A465,[4]consulta3255115!$A:$D,3,0)</f>
        <v>1672.8778476254199</v>
      </c>
      <c r="U465" s="76">
        <v>0.69033454828586249</v>
      </c>
      <c r="V465" s="12">
        <v>37498</v>
      </c>
      <c r="W465" s="77">
        <v>-4.48668595853134E-3</v>
      </c>
      <c r="X465" s="12">
        <f>IFERROR(VLOOKUP(A465,[5]cnes_cnv_leiintbr173714187_32_1!$A:$C,3,0),0)</f>
        <v>40</v>
      </c>
      <c r="Y465" s="5">
        <f>IFERROR(VLOOKUP(A465,[6]cnes_cnv_leiintbr174300187_32_1!$A:$C,3,0),0)</f>
        <v>12</v>
      </c>
      <c r="Z465" s="12">
        <f>IFERROR(VLOOKUP(A465,[7]cnes_cnv_leiintbr175117187_32_1!$A:$C,3,0),0)</f>
        <v>5</v>
      </c>
      <c r="AA465" s="18">
        <f>IFERROR(VLOOKUP(A465,[8]cnes_cnv_leiintbr180027187_32_1!$A:$C,3,0),0)</f>
        <v>5</v>
      </c>
      <c r="AB465" s="72">
        <f t="shared" si="21"/>
        <v>218.01162790697674</v>
      </c>
      <c r="AC465" s="12">
        <v>9366</v>
      </c>
      <c r="AD465" s="12">
        <v>2928</v>
      </c>
      <c r="AE465" s="12">
        <v>1564</v>
      </c>
      <c r="AF465" s="12">
        <v>950</v>
      </c>
      <c r="AG465" s="12">
        <v>1188</v>
      </c>
      <c r="AH465" s="19">
        <v>-1.8937515668557836E-3</v>
      </c>
      <c r="AI465" s="12">
        <v>14</v>
      </c>
      <c r="AJ465" s="12">
        <f t="shared" si="22"/>
        <v>12.285714285714286</v>
      </c>
      <c r="AK465" s="12">
        <v>124</v>
      </c>
      <c r="AL465" s="5">
        <v>1</v>
      </c>
      <c r="AM465" s="5">
        <v>172</v>
      </c>
      <c r="AN465" s="72">
        <v>0.20722891566265061</v>
      </c>
      <c r="AO465" s="18">
        <v>1</v>
      </c>
      <c r="AP465" s="5">
        <f>IFERROR(VLOOKUP(A465,[9]cnes_cnv_leiintbr135436200_238_!$A:$E,5,0),0)</f>
        <v>32</v>
      </c>
      <c r="AQ465" s="5">
        <v>2</v>
      </c>
      <c r="AR465" s="5">
        <v>0</v>
      </c>
      <c r="AS465" s="5">
        <v>30</v>
      </c>
      <c r="AT465" s="5">
        <v>6</v>
      </c>
      <c r="AU465" s="5">
        <v>35</v>
      </c>
      <c r="AV465" s="5">
        <v>3</v>
      </c>
      <c r="AW465" s="5">
        <v>0</v>
      </c>
      <c r="AX465" s="5">
        <f t="shared" si="23"/>
        <v>0.91005291005291</v>
      </c>
      <c r="AY465" s="12">
        <v>81</v>
      </c>
      <c r="AZ465" s="73">
        <v>1.2500000000000001E-2</v>
      </c>
      <c r="BA465" s="12">
        <v>3497</v>
      </c>
      <c r="BB465" s="73">
        <v>0.34087423312883436</v>
      </c>
      <c r="BC465" s="12">
        <v>189</v>
      </c>
      <c r="BD465" s="12">
        <v>706</v>
      </c>
      <c r="BE465" s="12">
        <v>115</v>
      </c>
      <c r="BF465" s="12">
        <v>56</v>
      </c>
      <c r="BG465" s="12">
        <v>83</v>
      </c>
      <c r="BH465" s="12">
        <v>11</v>
      </c>
      <c r="BI465" s="12">
        <v>217</v>
      </c>
      <c r="BJ465" s="12">
        <v>12</v>
      </c>
      <c r="BK465" s="12">
        <v>7</v>
      </c>
      <c r="BL465" s="12">
        <v>115</v>
      </c>
      <c r="BM465" s="74">
        <v>0.81966666666666665</v>
      </c>
      <c r="BN465" s="72">
        <v>8.7892641203362274</v>
      </c>
      <c r="BO465" s="5">
        <v>5</v>
      </c>
    </row>
    <row r="466" spans="1:67">
      <c r="A466" s="9">
        <v>42011</v>
      </c>
      <c r="B466" s="9" t="s">
        <v>612</v>
      </c>
      <c r="C466" s="9" t="s">
        <v>598</v>
      </c>
      <c r="D466" s="12">
        <v>232699</v>
      </c>
      <c r="E466" s="12">
        <v>15972</v>
      </c>
      <c r="F466" s="12">
        <v>15513</v>
      </c>
      <c r="G466" s="12">
        <v>14351</v>
      </c>
      <c r="H466" s="12">
        <v>14567</v>
      </c>
      <c r="I466" s="12">
        <v>35565</v>
      </c>
      <c r="J466" s="12">
        <v>38554</v>
      </c>
      <c r="K466" s="12">
        <v>32074</v>
      </c>
      <c r="L466" s="12">
        <v>28731</v>
      </c>
      <c r="M466" s="12">
        <v>20373</v>
      </c>
      <c r="N466" s="12">
        <v>11405</v>
      </c>
      <c r="O466" s="12">
        <v>5594</v>
      </c>
      <c r="P466" s="12">
        <v>125483</v>
      </c>
      <c r="Q466" s="12">
        <f>VLOOKUP(A466,'[1]RAIS_workers_2025-04-02T13_41_0'!$A:$C,3,0)</f>
        <v>1475</v>
      </c>
      <c r="R466" s="12">
        <f>VLOOKUP(A466,'[2]RAIS_workers_2025-04-02T14_01_0'!$A:$C,3,0)</f>
        <v>5360</v>
      </c>
      <c r="S466" s="12">
        <f>VLOOKUP(A466,'[3]RAIS_workers_2025-04-02T14_32_3'!$A:$C,3,0)</f>
        <v>33755</v>
      </c>
      <c r="T466" s="70">
        <f>VLOOKUP(A466,[4]consulta3255115!$A:$D,3,0)</f>
        <v>1810.8066368459799</v>
      </c>
      <c r="U466" s="76">
        <v>0.77493716888874309</v>
      </c>
      <c r="V466" s="12">
        <v>21964</v>
      </c>
      <c r="W466" s="77">
        <v>3.9469947941315663E-2</v>
      </c>
      <c r="X466" s="12">
        <f>IFERROR(VLOOKUP(A466,[5]cnes_cnv_leiintbr173714187_32_1!$A:$C,3,0),0)</f>
        <v>1</v>
      </c>
      <c r="Y466" s="5">
        <f>IFERROR(VLOOKUP(A466,[6]cnes_cnv_leiintbr174300187_32_1!$A:$C,3,0),0)</f>
        <v>0</v>
      </c>
      <c r="Z466" s="12">
        <f>IFERROR(VLOOKUP(A466,[7]cnes_cnv_leiintbr175117187_32_1!$A:$C,3,0),0)</f>
        <v>8</v>
      </c>
      <c r="AA466" s="18">
        <f>IFERROR(VLOOKUP(A466,[8]cnes_cnv_leiintbr180027187_32_1!$A:$C,3,0),0)</f>
        <v>0</v>
      </c>
      <c r="AB466" s="72">
        <f t="shared" si="21"/>
        <v>231.2</v>
      </c>
      <c r="AC466" s="12">
        <v>11992</v>
      </c>
      <c r="AD466" s="12">
        <v>3157</v>
      </c>
      <c r="AE466" s="12">
        <v>1366</v>
      </c>
      <c r="AF466" s="12">
        <v>837</v>
      </c>
      <c r="AG466" s="12">
        <v>1475</v>
      </c>
      <c r="AH466" s="19">
        <v>9.0235763168131644E-3</v>
      </c>
      <c r="AI466" s="12">
        <v>12</v>
      </c>
      <c r="AJ466" s="12">
        <f t="shared" si="22"/>
        <v>7.916666666666667</v>
      </c>
      <c r="AK466" s="12">
        <v>59</v>
      </c>
      <c r="AL466" s="5">
        <v>0</v>
      </c>
      <c r="AM466" s="5">
        <v>95</v>
      </c>
      <c r="AN466" s="72">
        <v>0.1539708265802269</v>
      </c>
      <c r="AO466" s="18">
        <v>1</v>
      </c>
      <c r="AP466" s="5">
        <f>IFERROR(VLOOKUP(A466,[9]cnes_cnv_leiintbr135436200_238_!$A:$E,5,0),0)</f>
        <v>20</v>
      </c>
      <c r="AQ466" s="5">
        <v>0</v>
      </c>
      <c r="AR466" s="5">
        <v>0</v>
      </c>
      <c r="AS466" s="5">
        <v>0</v>
      </c>
      <c r="AT466" s="5">
        <v>1</v>
      </c>
      <c r="AU466" s="5">
        <v>42</v>
      </c>
      <c r="AV466" s="5">
        <v>0</v>
      </c>
      <c r="AW466" s="5">
        <v>0</v>
      </c>
      <c r="AX466" s="5">
        <f t="shared" si="23"/>
        <v>0.7142857142857143</v>
      </c>
      <c r="AY466" s="12">
        <v>150</v>
      </c>
      <c r="AZ466" s="73">
        <v>0.82926829268292679</v>
      </c>
      <c r="BA466" s="12">
        <v>2655</v>
      </c>
      <c r="BB466" s="73">
        <v>0.33753148614609574</v>
      </c>
      <c r="BC466" s="12">
        <v>133</v>
      </c>
      <c r="BD466" s="12">
        <v>563</v>
      </c>
      <c r="BE466" s="12">
        <v>108</v>
      </c>
      <c r="BF466" s="12">
        <v>54</v>
      </c>
      <c r="BG466" s="12">
        <v>24</v>
      </c>
      <c r="BH466" s="12">
        <v>7</v>
      </c>
      <c r="BI466" s="12">
        <v>85</v>
      </c>
      <c r="BJ466" s="12">
        <v>5</v>
      </c>
      <c r="BK466" s="12">
        <v>8</v>
      </c>
      <c r="BL466" s="12">
        <v>72</v>
      </c>
      <c r="BM466" s="74">
        <v>0.85690000000000022</v>
      </c>
      <c r="BN466" s="72">
        <v>6.7921236291127034</v>
      </c>
      <c r="BO466" s="5">
        <v>3</v>
      </c>
    </row>
    <row r="467" spans="1:67">
      <c r="A467" s="9">
        <v>42012</v>
      </c>
      <c r="B467" s="9" t="s">
        <v>600</v>
      </c>
      <c r="C467" s="9" t="s">
        <v>598</v>
      </c>
      <c r="D467" s="12">
        <v>833831</v>
      </c>
      <c r="E467" s="12">
        <v>51922</v>
      </c>
      <c r="F467" s="12">
        <v>51862</v>
      </c>
      <c r="G467" s="12">
        <v>52003</v>
      </c>
      <c r="H467" s="12">
        <v>55387</v>
      </c>
      <c r="I467" s="12">
        <v>132785</v>
      </c>
      <c r="J467" s="12">
        <v>145958</v>
      </c>
      <c r="K467" s="12">
        <v>119728</v>
      </c>
      <c r="L467" s="12">
        <v>102220</v>
      </c>
      <c r="M467" s="12">
        <v>70912</v>
      </c>
      <c r="N467" s="12">
        <v>34793</v>
      </c>
      <c r="O467" s="12">
        <v>16261</v>
      </c>
      <c r="P467" s="12">
        <v>511540</v>
      </c>
      <c r="Q467" s="12">
        <f>VLOOKUP(A467,'[1]RAIS_workers_2025-04-02T13_41_0'!$A:$C,3,0)</f>
        <v>5575</v>
      </c>
      <c r="R467" s="12">
        <f>VLOOKUP(A467,'[2]RAIS_workers_2025-04-02T14_01_0'!$A:$C,3,0)</f>
        <v>29775</v>
      </c>
      <c r="S467" s="12">
        <f>VLOOKUP(A467,'[3]RAIS_workers_2025-04-02T14_32_3'!$A:$C,3,0)</f>
        <v>155359</v>
      </c>
      <c r="T467" s="70">
        <f>VLOOKUP(A467,[4]consulta3255115!$A:$D,3,0)</f>
        <v>2120.7997756005602</v>
      </c>
      <c r="U467" s="76">
        <v>0.71050898113914418</v>
      </c>
      <c r="V467" s="12">
        <v>208685</v>
      </c>
      <c r="W467" s="77">
        <v>-8.3066819367684733E-3</v>
      </c>
      <c r="X467" s="12">
        <f>IFERROR(VLOOKUP(A467,[5]cnes_cnv_leiintbr173714187_32_1!$A:$C,3,0),0)</f>
        <v>4</v>
      </c>
      <c r="Y467" s="5">
        <f>IFERROR(VLOOKUP(A467,[6]cnes_cnv_leiintbr174300187_32_1!$A:$C,3,0),0)</f>
        <v>5</v>
      </c>
      <c r="Z467" s="12">
        <f>IFERROR(VLOOKUP(A467,[7]cnes_cnv_leiintbr175117187_32_1!$A:$C,3,0),0)</f>
        <v>7</v>
      </c>
      <c r="AA467" s="18">
        <f>IFERROR(VLOOKUP(A467,[8]cnes_cnv_leiintbr180027187_32_1!$A:$C,3,0),0)</f>
        <v>0</v>
      </c>
      <c r="AB467" s="72">
        <f t="shared" si="21"/>
        <v>424.15650406504068</v>
      </c>
      <c r="AC467" s="12">
        <v>58616</v>
      </c>
      <c r="AD467" s="12">
        <v>15641</v>
      </c>
      <c r="AE467" s="12">
        <v>8491</v>
      </c>
      <c r="AF467" s="12">
        <v>5643</v>
      </c>
      <c r="AG467" s="12">
        <v>5575</v>
      </c>
      <c r="AH467" s="19">
        <v>1.5717151244065031E-2</v>
      </c>
      <c r="AI467" s="12">
        <v>33</v>
      </c>
      <c r="AJ467" s="12">
        <f t="shared" si="22"/>
        <v>14.909090909090908</v>
      </c>
      <c r="AK467" s="12">
        <v>330</v>
      </c>
      <c r="AL467" s="5">
        <v>16</v>
      </c>
      <c r="AM467" s="5">
        <v>492</v>
      </c>
      <c r="AN467" s="72">
        <v>0.31139240506329113</v>
      </c>
      <c r="AO467" s="18">
        <v>7</v>
      </c>
      <c r="AP467" s="5">
        <f>IFERROR(VLOOKUP(A467,[9]cnes_cnv_leiintbr135436200_238_!$A:$E,5,0),0)</f>
        <v>121</v>
      </c>
      <c r="AQ467" s="5">
        <v>5</v>
      </c>
      <c r="AR467" s="5">
        <v>0</v>
      </c>
      <c r="AS467" s="5">
        <v>19</v>
      </c>
      <c r="AT467" s="5">
        <v>0</v>
      </c>
      <c r="AU467" s="5">
        <v>157</v>
      </c>
      <c r="AV467" s="5">
        <v>1</v>
      </c>
      <c r="AW467" s="5">
        <v>4</v>
      </c>
      <c r="AX467" s="5">
        <f t="shared" si="23"/>
        <v>0.5318918918918919</v>
      </c>
      <c r="AY467" s="12">
        <v>1065</v>
      </c>
      <c r="AZ467" s="73">
        <v>0.13660618996798293</v>
      </c>
      <c r="BA467" s="12">
        <v>11363</v>
      </c>
      <c r="BB467" s="73">
        <v>0.53450371370695471</v>
      </c>
      <c r="BC467" s="12">
        <v>925</v>
      </c>
      <c r="BD467" s="12">
        <v>3221</v>
      </c>
      <c r="BE467" s="12">
        <v>386</v>
      </c>
      <c r="BF467" s="12">
        <v>78</v>
      </c>
      <c r="BG467" s="12">
        <v>63</v>
      </c>
      <c r="BH467" s="12">
        <v>26</v>
      </c>
      <c r="BI467" s="12">
        <v>524</v>
      </c>
      <c r="BJ467" s="12">
        <v>36</v>
      </c>
      <c r="BK467" s="12">
        <v>16</v>
      </c>
      <c r="BL467" s="12">
        <v>278</v>
      </c>
      <c r="BM467" s="74">
        <v>0.86719999999999986</v>
      </c>
      <c r="BN467" s="72">
        <v>7.1234456065222744</v>
      </c>
      <c r="BO467" s="5">
        <v>1</v>
      </c>
    </row>
    <row r="468" spans="1:67">
      <c r="A468" s="9">
        <v>42013</v>
      </c>
      <c r="B468" s="9" t="s">
        <v>608</v>
      </c>
      <c r="C468" s="9" t="s">
        <v>598</v>
      </c>
      <c r="D468" s="12">
        <v>768696</v>
      </c>
      <c r="E468" s="12">
        <v>54679</v>
      </c>
      <c r="F468" s="12">
        <v>52085</v>
      </c>
      <c r="G468" s="12">
        <v>48476</v>
      </c>
      <c r="H468" s="12">
        <v>50590</v>
      </c>
      <c r="I468" s="12">
        <v>124260</v>
      </c>
      <c r="J468" s="12">
        <v>129748</v>
      </c>
      <c r="K468" s="12">
        <v>109547</v>
      </c>
      <c r="L468" s="12">
        <v>91573</v>
      </c>
      <c r="M468" s="12">
        <v>63579</v>
      </c>
      <c r="N468" s="12">
        <v>30838</v>
      </c>
      <c r="O468" s="12">
        <v>13321</v>
      </c>
      <c r="P468" s="12">
        <v>510514</v>
      </c>
      <c r="Q468" s="12">
        <f>VLOOKUP(A468,'[1]RAIS_workers_2025-04-02T13_41_0'!$A:$C,3,0)</f>
        <v>7888</v>
      </c>
      <c r="R468" s="12">
        <f>VLOOKUP(A468,'[2]RAIS_workers_2025-04-02T14_01_0'!$A:$C,3,0)</f>
        <v>28717</v>
      </c>
      <c r="S468" s="12">
        <f>VLOOKUP(A468,'[3]RAIS_workers_2025-04-02T14_32_3'!$A:$C,3,0)</f>
        <v>130102</v>
      </c>
      <c r="T468" s="70">
        <f>VLOOKUP(A468,[4]consulta3255115!$A:$D,3,0)</f>
        <v>2041.0752088434699</v>
      </c>
      <c r="U468" s="76">
        <v>0.59242334991475676</v>
      </c>
      <c r="V468" s="12">
        <v>199711</v>
      </c>
      <c r="W468" s="77">
        <v>5.7130606929990786E-2</v>
      </c>
      <c r="X468" s="12">
        <f>IFERROR(VLOOKUP(A468,[5]cnes_cnv_leiintbr173714187_32_1!$A:$C,3,0),0)</f>
        <v>43</v>
      </c>
      <c r="Y468" s="5">
        <f>IFERROR(VLOOKUP(A468,[6]cnes_cnv_leiintbr174300187_32_1!$A:$C,3,0),0)</f>
        <v>19</v>
      </c>
      <c r="Z468" s="12">
        <f>IFERROR(VLOOKUP(A468,[7]cnes_cnv_leiintbr175117187_32_1!$A:$C,3,0),0)</f>
        <v>26</v>
      </c>
      <c r="AA468" s="18">
        <f>IFERROR(VLOOKUP(A468,[8]cnes_cnv_leiintbr180027187_32_1!$A:$C,3,0),0)</f>
        <v>35</v>
      </c>
      <c r="AB468" s="72">
        <f t="shared" si="21"/>
        <v>478.92326139088726</v>
      </c>
      <c r="AC468" s="12">
        <v>43809</v>
      </c>
      <c r="AD468" s="12">
        <v>13906</v>
      </c>
      <c r="AE468" s="12">
        <v>8954</v>
      </c>
      <c r="AF468" s="12">
        <v>5857</v>
      </c>
      <c r="AG468" s="12">
        <v>7888</v>
      </c>
      <c r="AH468" s="19">
        <v>2.29164179983945E-2</v>
      </c>
      <c r="AI468" s="12">
        <v>15</v>
      </c>
      <c r="AJ468" s="12">
        <f t="shared" si="22"/>
        <v>27.8</v>
      </c>
      <c r="AK468" s="12">
        <v>470</v>
      </c>
      <c r="AL468" s="5">
        <v>6</v>
      </c>
      <c r="AM468" s="5">
        <v>417</v>
      </c>
      <c r="AN468" s="72">
        <v>0.37805983680870353</v>
      </c>
      <c r="AO468" s="18">
        <v>4</v>
      </c>
      <c r="AP468" s="5">
        <f>IFERROR(VLOOKUP(A468,[9]cnes_cnv_leiintbr135436200_238_!$A:$E,5,0),0)</f>
        <v>21</v>
      </c>
      <c r="AQ468" s="5">
        <v>7</v>
      </c>
      <c r="AR468" s="5">
        <v>7</v>
      </c>
      <c r="AS468" s="5">
        <v>11</v>
      </c>
      <c r="AT468" s="5">
        <v>10</v>
      </c>
      <c r="AU468" s="5">
        <v>45</v>
      </c>
      <c r="AV468" s="5">
        <v>7</v>
      </c>
      <c r="AW468" s="5">
        <v>9</v>
      </c>
      <c r="AX468" s="5">
        <f t="shared" si="23"/>
        <v>0.59913793103448276</v>
      </c>
      <c r="AY468" s="12">
        <v>1382</v>
      </c>
      <c r="AZ468" s="71">
        <v>1</v>
      </c>
      <c r="BA468" s="12">
        <v>11065</v>
      </c>
      <c r="BB468" s="73">
        <v>0.87669606512890097</v>
      </c>
      <c r="BC468" s="12">
        <v>696</v>
      </c>
      <c r="BD468" s="12">
        <v>2174</v>
      </c>
      <c r="BE468" s="12">
        <v>152</v>
      </c>
      <c r="BF468" s="12">
        <v>87</v>
      </c>
      <c r="BG468" s="12">
        <v>103</v>
      </c>
      <c r="BH468" s="12">
        <v>39</v>
      </c>
      <c r="BI468" s="12">
        <v>462</v>
      </c>
      <c r="BJ468" s="12">
        <v>40</v>
      </c>
      <c r="BK468" s="12">
        <v>21</v>
      </c>
      <c r="BL468" s="12">
        <v>293</v>
      </c>
      <c r="BM468" s="74">
        <v>0.87474999999999981</v>
      </c>
      <c r="BN468" s="72">
        <v>8.4624922504649334</v>
      </c>
      <c r="BO468" s="5">
        <v>5</v>
      </c>
    </row>
    <row r="469" spans="1:67">
      <c r="A469" s="9">
        <v>42014</v>
      </c>
      <c r="B469" s="9" t="s">
        <v>609</v>
      </c>
      <c r="C469" s="9" t="s">
        <v>598</v>
      </c>
      <c r="D469" s="12">
        <v>61461</v>
      </c>
      <c r="E469" s="12">
        <v>4376</v>
      </c>
      <c r="F469" s="12">
        <v>4254</v>
      </c>
      <c r="G469" s="12">
        <v>3829</v>
      </c>
      <c r="H469" s="12">
        <v>3797</v>
      </c>
      <c r="I469" s="12">
        <v>9514</v>
      </c>
      <c r="J469" s="12">
        <v>9853</v>
      </c>
      <c r="K469" s="12">
        <v>8191</v>
      </c>
      <c r="L469" s="12">
        <v>8115</v>
      </c>
      <c r="M469" s="12">
        <v>5343</v>
      </c>
      <c r="N469" s="12">
        <v>2824</v>
      </c>
      <c r="O469" s="12">
        <v>1365</v>
      </c>
      <c r="P469" s="12">
        <v>26155</v>
      </c>
      <c r="Q469" s="12">
        <f>VLOOKUP(A469,'[1]RAIS_workers_2025-04-02T13_41_0'!$A:$C,3,0)</f>
        <v>141</v>
      </c>
      <c r="R469" s="12">
        <f>VLOOKUP(A469,'[2]RAIS_workers_2025-04-02T14_01_0'!$A:$C,3,0)</f>
        <v>812</v>
      </c>
      <c r="S469" s="12">
        <f>VLOOKUP(A469,'[3]RAIS_workers_2025-04-02T14_32_3'!$A:$C,3,0)</f>
        <v>6687</v>
      </c>
      <c r="T469" s="70">
        <f>VLOOKUP(A469,[4]consulta3255115!$A:$D,3,0)</f>
        <v>1682.54508214259</v>
      </c>
      <c r="U469" s="76">
        <v>0.86349347907506735</v>
      </c>
      <c r="V469" s="12">
        <v>3736</v>
      </c>
      <c r="W469" s="77">
        <v>4.914349901713002E-2</v>
      </c>
      <c r="X469" s="12">
        <f>IFERROR(VLOOKUP(A469,[5]cnes_cnv_leiintbr173714187_32_1!$A:$C,3,0),0)</f>
        <v>0</v>
      </c>
      <c r="Y469" s="5">
        <f>IFERROR(VLOOKUP(A469,[6]cnes_cnv_leiintbr174300187_32_1!$A:$C,3,0),0)</f>
        <v>0</v>
      </c>
      <c r="Z469" s="12">
        <f>IFERROR(VLOOKUP(A469,[7]cnes_cnv_leiintbr175117187_32_1!$A:$C,3,0),0)</f>
        <v>0</v>
      </c>
      <c r="AA469" s="18">
        <f>IFERROR(VLOOKUP(A469,[8]cnes_cnv_leiintbr180027187_32_1!$A:$C,3,0),0)</f>
        <v>0</v>
      </c>
      <c r="AB469" s="72">
        <f t="shared" si="21"/>
        <v>266.85714285714283</v>
      </c>
      <c r="AC469" s="12">
        <v>2214</v>
      </c>
      <c r="AD469" s="12">
        <v>513</v>
      </c>
      <c r="AE469" s="12">
        <v>193</v>
      </c>
      <c r="AF469" s="12">
        <v>106</v>
      </c>
      <c r="AG469" s="12">
        <v>141</v>
      </c>
      <c r="AH469" s="19">
        <v>6.3683140577304176E-3</v>
      </c>
      <c r="AI469" s="12">
        <v>4</v>
      </c>
      <c r="AJ469" s="12">
        <f t="shared" si="22"/>
        <v>3.5</v>
      </c>
      <c r="AK469" s="12">
        <v>16</v>
      </c>
      <c r="AL469" s="5">
        <v>0</v>
      </c>
      <c r="AM469" s="5">
        <v>14</v>
      </c>
      <c r="AN469" s="72">
        <v>0.11290322580645161</v>
      </c>
      <c r="AO469" s="18">
        <v>0</v>
      </c>
      <c r="AP469" s="5">
        <f>IFERROR(VLOOKUP(A469,[9]cnes_cnv_leiintbr135436200_238_!$A:$E,5,0),0)</f>
        <v>2</v>
      </c>
      <c r="AQ469" s="5">
        <v>0</v>
      </c>
      <c r="AR469" s="5">
        <v>0</v>
      </c>
      <c r="AS469" s="5">
        <v>0</v>
      </c>
      <c r="AT469" s="5">
        <v>0</v>
      </c>
      <c r="AU469" s="5">
        <v>6</v>
      </c>
      <c r="AV469" s="5">
        <v>0</v>
      </c>
      <c r="AW469" s="5">
        <v>0</v>
      </c>
      <c r="AX469" s="5">
        <f t="shared" si="23"/>
        <v>0.5</v>
      </c>
      <c r="AY469" s="12">
        <v>35</v>
      </c>
      <c r="AZ469" s="71">
        <v>1</v>
      </c>
      <c r="BA469" s="12">
        <v>653</v>
      </c>
      <c r="BB469" s="73">
        <v>0.29563492063492064</v>
      </c>
      <c r="BC469" s="12">
        <v>28</v>
      </c>
      <c r="BD469" s="12">
        <v>110</v>
      </c>
      <c r="BE469" s="12">
        <v>22</v>
      </c>
      <c r="BF469" s="12">
        <v>0</v>
      </c>
      <c r="BG469" s="12">
        <v>0</v>
      </c>
      <c r="BH469" s="12">
        <v>2</v>
      </c>
      <c r="BI469" s="12">
        <v>18</v>
      </c>
      <c r="BJ469" s="12">
        <v>1</v>
      </c>
      <c r="BK469" s="12">
        <v>0</v>
      </c>
      <c r="BL469" s="12">
        <v>12</v>
      </c>
      <c r="BM469" s="74">
        <v>0.82599999999999996</v>
      </c>
      <c r="BN469" s="72">
        <v>6.8761552680221687</v>
      </c>
      <c r="BO469" s="5">
        <v>0</v>
      </c>
    </row>
    <row r="470" spans="1:67">
      <c r="A470" s="9">
        <v>42015</v>
      </c>
      <c r="B470" s="9" t="s">
        <v>616</v>
      </c>
      <c r="C470" s="9" t="s">
        <v>598</v>
      </c>
      <c r="D470" s="12">
        <v>118282</v>
      </c>
      <c r="E470" s="12">
        <v>8016</v>
      </c>
      <c r="F470" s="12">
        <v>8057</v>
      </c>
      <c r="G470" s="12">
        <v>7778</v>
      </c>
      <c r="H470" s="12">
        <v>8249</v>
      </c>
      <c r="I470" s="12">
        <v>19892</v>
      </c>
      <c r="J470" s="12">
        <v>20958</v>
      </c>
      <c r="K470" s="12">
        <v>16290</v>
      </c>
      <c r="L470" s="12">
        <v>13798</v>
      </c>
      <c r="M470" s="12">
        <v>8654</v>
      </c>
      <c r="N470" s="12">
        <v>4361</v>
      </c>
      <c r="O470" s="12">
        <v>2229</v>
      </c>
      <c r="P470" s="12">
        <v>67021</v>
      </c>
      <c r="Q470" s="12">
        <f>VLOOKUP(A470,'[1]RAIS_workers_2025-04-02T13_41_0'!$A:$C,3,0)</f>
        <v>612</v>
      </c>
      <c r="R470" s="12">
        <f>VLOOKUP(A470,'[2]RAIS_workers_2025-04-02T14_01_0'!$A:$C,3,0)</f>
        <v>2457</v>
      </c>
      <c r="S470" s="12">
        <f>VLOOKUP(A470,'[3]RAIS_workers_2025-04-02T14_32_3'!$A:$C,3,0)</f>
        <v>16974</v>
      </c>
      <c r="T470" s="70">
        <f>VLOOKUP(A470,[4]consulta3255115!$A:$D,3,0)</f>
        <v>1761.6788055925001</v>
      </c>
      <c r="U470" s="76">
        <v>0.77325914828832487</v>
      </c>
      <c r="V470" s="12">
        <v>12639</v>
      </c>
      <c r="W470" s="77">
        <v>4.3855302279484636E-2</v>
      </c>
      <c r="X470" s="12">
        <f>IFERROR(VLOOKUP(A470,[5]cnes_cnv_leiintbr173714187_32_1!$A:$C,3,0),0)</f>
        <v>0</v>
      </c>
      <c r="Y470" s="5">
        <f>IFERROR(VLOOKUP(A470,[6]cnes_cnv_leiintbr174300187_32_1!$A:$C,3,0),0)</f>
        <v>0</v>
      </c>
      <c r="Z470" s="12">
        <f>IFERROR(VLOOKUP(A470,[7]cnes_cnv_leiintbr175117187_32_1!$A:$C,3,0),0)</f>
        <v>0</v>
      </c>
      <c r="AA470" s="18">
        <f>IFERROR(VLOOKUP(A470,[8]cnes_cnv_leiintbr180027187_32_1!$A:$C,3,0),0)</f>
        <v>0</v>
      </c>
      <c r="AB470" s="72">
        <f t="shared" si="21"/>
        <v>371.73529411764707</v>
      </c>
      <c r="AC470" s="12">
        <v>5178</v>
      </c>
      <c r="AD470" s="12">
        <v>1355</v>
      </c>
      <c r="AE470" s="12">
        <v>653</v>
      </c>
      <c r="AF470" s="12">
        <v>449</v>
      </c>
      <c r="AG470" s="12">
        <v>612</v>
      </c>
      <c r="AH470" s="19">
        <v>1.935528345126003E-2</v>
      </c>
      <c r="AI470" s="12">
        <v>3</v>
      </c>
      <c r="AJ470" s="12">
        <f t="shared" si="22"/>
        <v>11.333333333333334</v>
      </c>
      <c r="AK470" s="12">
        <v>18</v>
      </c>
      <c r="AL470" s="5">
        <v>0</v>
      </c>
      <c r="AM470" s="5">
        <v>34</v>
      </c>
      <c r="AN470" s="72">
        <v>0.18181818181818182</v>
      </c>
      <c r="AO470" s="18">
        <v>0</v>
      </c>
      <c r="AP470" s="5">
        <f>IFERROR(VLOOKUP(A470,[9]cnes_cnv_leiintbr135436200_238_!$A:$E,5,0),0)</f>
        <v>9</v>
      </c>
      <c r="AQ470" s="5">
        <v>0</v>
      </c>
      <c r="AR470" s="5">
        <v>0</v>
      </c>
      <c r="AS470" s="5">
        <v>0</v>
      </c>
      <c r="AT470" s="5">
        <v>0</v>
      </c>
      <c r="AU470" s="5">
        <v>22</v>
      </c>
      <c r="AV470" s="5">
        <v>0</v>
      </c>
      <c r="AW470" s="5">
        <v>0</v>
      </c>
      <c r="AX470" s="5">
        <f t="shared" si="23"/>
        <v>0.41463414634146339</v>
      </c>
      <c r="AY470" s="12">
        <v>28</v>
      </c>
      <c r="AZ470" s="71">
        <v>1</v>
      </c>
      <c r="BA470" s="12">
        <v>1161</v>
      </c>
      <c r="BB470" s="73">
        <v>0.52964426877470361</v>
      </c>
      <c r="BC470" s="12">
        <v>82</v>
      </c>
      <c r="BD470" s="12">
        <v>199</v>
      </c>
      <c r="BE470" s="12">
        <v>31</v>
      </c>
      <c r="BF470" s="12">
        <v>0</v>
      </c>
      <c r="BG470" s="12">
        <v>22</v>
      </c>
      <c r="BH470" s="12">
        <v>3</v>
      </c>
      <c r="BI470" s="12">
        <v>53</v>
      </c>
      <c r="BJ470" s="12">
        <v>7</v>
      </c>
      <c r="BK470" s="12">
        <v>2</v>
      </c>
      <c r="BL470" s="12">
        <v>35</v>
      </c>
      <c r="BM470" s="74">
        <v>0.84671428571428575</v>
      </c>
      <c r="BN470" s="72">
        <v>6.77355431453792</v>
      </c>
      <c r="BO470" s="5">
        <v>1</v>
      </c>
    </row>
    <row r="471" spans="1:67">
      <c r="A471" s="9">
        <v>42016</v>
      </c>
      <c r="B471" s="9" t="s">
        <v>607</v>
      </c>
      <c r="C471" s="9" t="s">
        <v>598</v>
      </c>
      <c r="D471" s="12">
        <v>1080425</v>
      </c>
      <c r="E471" s="12">
        <v>64556</v>
      </c>
      <c r="F471" s="12">
        <v>62723</v>
      </c>
      <c r="G471" s="12">
        <v>61553</v>
      </c>
      <c r="H471" s="12">
        <v>66693</v>
      </c>
      <c r="I471" s="12">
        <v>163244</v>
      </c>
      <c r="J471" s="12">
        <v>188963</v>
      </c>
      <c r="K471" s="12">
        <v>163002</v>
      </c>
      <c r="L471" s="12">
        <v>133166</v>
      </c>
      <c r="M471" s="12">
        <v>100538</v>
      </c>
      <c r="N471" s="12">
        <v>52406</v>
      </c>
      <c r="O471" s="12">
        <v>23581</v>
      </c>
      <c r="P471" s="12">
        <v>871090</v>
      </c>
      <c r="Q471" s="12">
        <f>VLOOKUP(A471,'[1]RAIS_workers_2025-04-02T13_41_0'!$A:$C,3,0)</f>
        <v>24885</v>
      </c>
      <c r="R471" s="12">
        <f>VLOOKUP(A471,'[2]RAIS_workers_2025-04-02T14_01_0'!$A:$C,3,0)</f>
        <v>106455</v>
      </c>
      <c r="S471" s="12">
        <f>VLOOKUP(A471,'[3]RAIS_workers_2025-04-02T14_32_3'!$A:$C,3,0)</f>
        <v>223766</v>
      </c>
      <c r="T471" s="70">
        <f>VLOOKUP(A471,[4]consulta3255115!$A:$D,3,0)</f>
        <v>3045.0407439775099</v>
      </c>
      <c r="U471" s="76">
        <v>0.12763779694857194</v>
      </c>
      <c r="V471" s="12">
        <v>338425</v>
      </c>
      <c r="W471" s="77">
        <v>1.6682088009805571E-2</v>
      </c>
      <c r="X471" s="12">
        <f>IFERROR(VLOOKUP(A471,[5]cnes_cnv_leiintbr173714187_32_1!$A:$C,3,0),0)</f>
        <v>82</v>
      </c>
      <c r="Y471" s="5">
        <f>IFERROR(VLOOKUP(A471,[6]cnes_cnv_leiintbr174300187_32_1!$A:$C,3,0),0)</f>
        <v>46</v>
      </c>
      <c r="Z471" s="12">
        <f>IFERROR(VLOOKUP(A471,[7]cnes_cnv_leiintbr175117187_32_1!$A:$C,3,0),0)</f>
        <v>169</v>
      </c>
      <c r="AA471" s="18">
        <f>IFERROR(VLOOKUP(A471,[8]cnes_cnv_leiintbr180027187_32_1!$A:$C,3,0),0)</f>
        <v>41</v>
      </c>
      <c r="AB471" s="72">
        <f t="shared" si="21"/>
        <v>317.4718574108818</v>
      </c>
      <c r="AC471" s="12">
        <v>98012</v>
      </c>
      <c r="AD471" s="12">
        <v>47005</v>
      </c>
      <c r="AE471" s="12">
        <v>34007</v>
      </c>
      <c r="AF471" s="12">
        <v>25443</v>
      </c>
      <c r="AG471" s="12">
        <v>24885</v>
      </c>
      <c r="AH471" s="19">
        <v>1.5697265590409959E-2</v>
      </c>
      <c r="AI471" s="12">
        <v>41</v>
      </c>
      <c r="AJ471" s="12">
        <f t="shared" si="22"/>
        <v>26</v>
      </c>
      <c r="AK471" s="12">
        <v>729</v>
      </c>
      <c r="AL471" s="5">
        <v>38</v>
      </c>
      <c r="AM471" s="5">
        <v>1066</v>
      </c>
      <c r="AN471" s="72">
        <v>0.34144778987828317</v>
      </c>
      <c r="AO471" s="18">
        <v>86</v>
      </c>
      <c r="AP471" s="5">
        <f>IFERROR(VLOOKUP(A471,[9]cnes_cnv_leiintbr135436200_238_!$A:$E,5,0),0)</f>
        <v>151</v>
      </c>
      <c r="AQ471" s="5">
        <v>16</v>
      </c>
      <c r="AR471" s="5">
        <v>16</v>
      </c>
      <c r="AS471" s="5">
        <v>50</v>
      </c>
      <c r="AT471" s="5">
        <v>62</v>
      </c>
      <c r="AU471" s="5">
        <v>106</v>
      </c>
      <c r="AV471" s="5">
        <v>12</v>
      </c>
      <c r="AW471" s="5">
        <v>24</v>
      </c>
      <c r="AX471" s="5">
        <f t="shared" si="23"/>
        <v>0.22880446447735567</v>
      </c>
      <c r="AY471" s="12">
        <v>1738</v>
      </c>
      <c r="AZ471" s="73">
        <v>-4.3254417741120358E-5</v>
      </c>
      <c r="BA471" s="12">
        <v>29814</v>
      </c>
      <c r="BB471" s="73">
        <v>0.86921630094043889</v>
      </c>
      <c r="BC471" s="12">
        <v>4659</v>
      </c>
      <c r="BD471" s="12">
        <v>6133</v>
      </c>
      <c r="BE471" s="12">
        <v>1104</v>
      </c>
      <c r="BF471" s="12">
        <v>284</v>
      </c>
      <c r="BG471" s="12">
        <v>243</v>
      </c>
      <c r="BH471" s="12">
        <v>32</v>
      </c>
      <c r="BI471" s="12">
        <v>899</v>
      </c>
      <c r="BJ471" s="12">
        <v>62</v>
      </c>
      <c r="BK471" s="12">
        <v>23</v>
      </c>
      <c r="BL471" s="12">
        <v>515</v>
      </c>
      <c r="BM471" s="74">
        <v>0.8676666666666667</v>
      </c>
      <c r="BN471" s="72">
        <v>5.044390637610972</v>
      </c>
      <c r="BO471" s="5">
        <v>4</v>
      </c>
    </row>
    <row r="472" spans="1:67">
      <c r="A472" s="9">
        <v>42017</v>
      </c>
      <c r="B472" s="9" t="s">
        <v>615</v>
      </c>
      <c r="C472" s="9" t="s">
        <v>598</v>
      </c>
      <c r="D472" s="12">
        <v>25693</v>
      </c>
      <c r="E472" s="12">
        <v>1545</v>
      </c>
      <c r="F472" s="12">
        <v>1510</v>
      </c>
      <c r="G472" s="12">
        <v>1339</v>
      </c>
      <c r="H472" s="12">
        <v>1393</v>
      </c>
      <c r="I472" s="12">
        <v>3755</v>
      </c>
      <c r="J472" s="12">
        <v>3994</v>
      </c>
      <c r="K472" s="12">
        <v>3508</v>
      </c>
      <c r="L472" s="12">
        <v>3761</v>
      </c>
      <c r="M472" s="12">
        <v>2627</v>
      </c>
      <c r="N472" s="12">
        <v>1503</v>
      </c>
      <c r="O472" s="12">
        <v>758</v>
      </c>
      <c r="P472" s="12">
        <v>6904</v>
      </c>
      <c r="Q472" s="12">
        <f>VLOOKUP(A472,'[1]RAIS_workers_2025-04-02T13_41_0'!$A:$C,3,0)</f>
        <v>86</v>
      </c>
      <c r="R472" s="12">
        <f>VLOOKUP(A472,'[2]RAIS_workers_2025-04-02T14_01_0'!$A:$C,3,0)</f>
        <v>289</v>
      </c>
      <c r="S472" s="12">
        <f>VLOOKUP(A472,'[3]RAIS_workers_2025-04-02T14_32_3'!$A:$C,3,0)</f>
        <v>1706</v>
      </c>
      <c r="T472" s="70">
        <f>VLOOKUP(A472,[4]consulta3255115!$A:$D,3,0)</f>
        <v>1507.42910245554</v>
      </c>
      <c r="U472" s="76">
        <v>0.79578280461535034</v>
      </c>
      <c r="V472" s="12">
        <v>1445</v>
      </c>
      <c r="W472" s="77">
        <v>-8.9163237311385458E-3</v>
      </c>
      <c r="X472" s="12">
        <f>IFERROR(VLOOKUP(A472,[5]cnes_cnv_leiintbr173714187_32_1!$A:$C,3,0),0)</f>
        <v>0</v>
      </c>
      <c r="Y472" s="5">
        <f>IFERROR(VLOOKUP(A472,[6]cnes_cnv_leiintbr174300187_32_1!$A:$C,3,0),0)</f>
        <v>0</v>
      </c>
      <c r="Z472" s="12">
        <f>IFERROR(VLOOKUP(A472,[7]cnes_cnv_leiintbr175117187_32_1!$A:$C,3,0),0)</f>
        <v>0</v>
      </c>
      <c r="AA472" s="18">
        <f>IFERROR(VLOOKUP(A472,[8]cnes_cnv_leiintbr180027187_32_1!$A:$C,3,0),0)</f>
        <v>0</v>
      </c>
      <c r="AB472" s="72">
        <f t="shared" si="21"/>
        <v>65.681818181818187</v>
      </c>
      <c r="AC472" s="12">
        <v>546</v>
      </c>
      <c r="AD472" s="12">
        <v>142</v>
      </c>
      <c r="AE472" s="12">
        <v>89</v>
      </c>
      <c r="AF472" s="12">
        <v>58</v>
      </c>
      <c r="AG472" s="12">
        <v>86</v>
      </c>
      <c r="AH472" s="19">
        <v>4.0991918845005859E-3</v>
      </c>
      <c r="AI472" s="12">
        <v>4</v>
      </c>
      <c r="AJ472" s="12">
        <f t="shared" si="22"/>
        <v>5.5</v>
      </c>
      <c r="AK472" s="12">
        <v>1</v>
      </c>
      <c r="AL472" s="5">
        <v>0</v>
      </c>
      <c r="AM472" s="5">
        <v>22</v>
      </c>
      <c r="AN472" s="72">
        <v>0.25</v>
      </c>
      <c r="AO472" s="18">
        <v>0</v>
      </c>
      <c r="AP472" s="5">
        <f>IFERROR(VLOOKUP(A472,[9]cnes_cnv_leiintbr135436200_238_!$A:$E,5,0),0)</f>
        <v>0</v>
      </c>
      <c r="AQ472" s="5">
        <v>0</v>
      </c>
      <c r="AR472" s="5">
        <v>0</v>
      </c>
      <c r="AS472" s="5">
        <v>0</v>
      </c>
      <c r="AT472" s="5">
        <v>0</v>
      </c>
      <c r="AU472" s="5">
        <v>4</v>
      </c>
      <c r="AV472" s="5">
        <v>0</v>
      </c>
      <c r="AW472" s="5">
        <v>0</v>
      </c>
      <c r="AX472" s="5">
        <f t="shared" si="23"/>
        <v>1.2941176470588236</v>
      </c>
      <c r="AY472" s="12">
        <v>6</v>
      </c>
      <c r="AZ472" s="73">
        <v>0</v>
      </c>
      <c r="BA472" s="12">
        <v>270</v>
      </c>
      <c r="BB472" s="73">
        <v>0.45945945945945948</v>
      </c>
      <c r="BC472" s="12">
        <v>17</v>
      </c>
      <c r="BD472" s="12">
        <v>39</v>
      </c>
      <c r="BE472" s="12">
        <v>6</v>
      </c>
      <c r="BF472" s="12">
        <v>0</v>
      </c>
      <c r="BG472" s="12">
        <v>0</v>
      </c>
      <c r="BH472" s="12">
        <v>0</v>
      </c>
      <c r="BI472" s="12">
        <v>18</v>
      </c>
      <c r="BJ472" s="12">
        <v>1</v>
      </c>
      <c r="BK472" s="12">
        <v>0</v>
      </c>
      <c r="BL472" s="12">
        <v>14</v>
      </c>
      <c r="BM472" s="74">
        <v>0.86480000000000001</v>
      </c>
      <c r="BN472" s="72">
        <v>6.2930186823992305</v>
      </c>
      <c r="BO472" s="5">
        <v>0</v>
      </c>
    </row>
    <row r="473" spans="1:67">
      <c r="A473" s="9">
        <v>42018</v>
      </c>
      <c r="B473" s="9" t="s">
        <v>617</v>
      </c>
      <c r="C473" s="9" t="s">
        <v>598</v>
      </c>
      <c r="D473" s="12">
        <v>421924</v>
      </c>
      <c r="E473" s="12">
        <v>26183</v>
      </c>
      <c r="F473" s="12">
        <v>25841</v>
      </c>
      <c r="G473" s="12">
        <v>24216</v>
      </c>
      <c r="H473" s="12">
        <v>24147</v>
      </c>
      <c r="I473" s="12">
        <v>61040</v>
      </c>
      <c r="J473" s="12">
        <v>68419</v>
      </c>
      <c r="K473" s="12">
        <v>58651</v>
      </c>
      <c r="L473" s="12">
        <v>57432</v>
      </c>
      <c r="M473" s="12">
        <v>42643</v>
      </c>
      <c r="N473" s="12">
        <v>22837</v>
      </c>
      <c r="O473" s="12">
        <v>10515</v>
      </c>
      <c r="P473" s="12">
        <v>212227</v>
      </c>
      <c r="Q473" s="12">
        <f>VLOOKUP(A473,'[1]RAIS_workers_2025-04-02T13_41_0'!$A:$C,3,0)</f>
        <v>1995</v>
      </c>
      <c r="R473" s="12">
        <f>VLOOKUP(A473,'[2]RAIS_workers_2025-04-02T14_01_0'!$A:$C,3,0)</f>
        <v>8142</v>
      </c>
      <c r="S473" s="12">
        <f>VLOOKUP(A473,'[3]RAIS_workers_2025-04-02T14_32_3'!$A:$C,3,0)</f>
        <v>49504</v>
      </c>
      <c r="T473" s="70">
        <f>VLOOKUP(A473,[4]consulta3255115!$A:$D,3,0)</f>
        <v>1690.96416090409</v>
      </c>
      <c r="U473" s="76">
        <v>0.67783553891652903</v>
      </c>
      <c r="V473" s="12">
        <v>90073</v>
      </c>
      <c r="W473" s="77">
        <v>7.3652466207356909E-2</v>
      </c>
      <c r="X473" s="12">
        <f>IFERROR(VLOOKUP(A473,[5]cnes_cnv_leiintbr173714187_32_1!$A:$C,3,0),0)</f>
        <v>15</v>
      </c>
      <c r="Y473" s="5">
        <f>IFERROR(VLOOKUP(A473,[6]cnes_cnv_leiintbr174300187_32_1!$A:$C,3,0),0)</f>
        <v>8</v>
      </c>
      <c r="Z473" s="12">
        <f>IFERROR(VLOOKUP(A473,[7]cnes_cnv_leiintbr175117187_32_1!$A:$C,3,0),0)</f>
        <v>12</v>
      </c>
      <c r="AA473" s="18">
        <f>IFERROR(VLOOKUP(A473,[8]cnes_cnv_leiintbr180027187_32_1!$A:$C,3,0),0)</f>
        <v>18</v>
      </c>
      <c r="AB473" s="72">
        <f t="shared" si="21"/>
        <v>375.30416666666667</v>
      </c>
      <c r="AC473" s="12">
        <v>16361</v>
      </c>
      <c r="AD473" s="12">
        <v>4116</v>
      </c>
      <c r="AE473" s="12">
        <v>2324</v>
      </c>
      <c r="AF473" s="12">
        <v>1702</v>
      </c>
      <c r="AG473" s="12">
        <v>1995</v>
      </c>
      <c r="AH473" s="19">
        <v>8.1963014671817547E-3</v>
      </c>
      <c r="AI473" s="12">
        <v>13</v>
      </c>
      <c r="AJ473" s="12">
        <f t="shared" si="22"/>
        <v>18.46153846153846</v>
      </c>
      <c r="AK473" s="12">
        <v>355</v>
      </c>
      <c r="AL473" s="5">
        <v>1</v>
      </c>
      <c r="AM473" s="5">
        <v>240</v>
      </c>
      <c r="AN473" s="72">
        <v>0.28103044496487117</v>
      </c>
      <c r="AO473" s="18">
        <v>2</v>
      </c>
      <c r="AP473" s="5">
        <f>IFERROR(VLOOKUP(A473,[9]cnes_cnv_leiintbr135436200_238_!$A:$E,5,0),0)</f>
        <v>31</v>
      </c>
      <c r="AQ473" s="5">
        <v>2</v>
      </c>
      <c r="AR473" s="5">
        <v>2</v>
      </c>
      <c r="AS473" s="5">
        <v>4</v>
      </c>
      <c r="AT473" s="5">
        <v>4</v>
      </c>
      <c r="AU473" s="5">
        <v>109</v>
      </c>
      <c r="AV473" s="5">
        <v>6</v>
      </c>
      <c r="AW473" s="5">
        <v>5</v>
      </c>
      <c r="AX473" s="5">
        <f t="shared" si="23"/>
        <v>0.65040650406504064</v>
      </c>
      <c r="AY473" s="12">
        <v>797</v>
      </c>
      <c r="AZ473" s="71">
        <v>1</v>
      </c>
      <c r="BA473" s="12">
        <v>6025</v>
      </c>
      <c r="BB473" s="73">
        <v>0.62442706929091396</v>
      </c>
      <c r="BC473" s="12">
        <v>369</v>
      </c>
      <c r="BD473" s="12">
        <v>1302</v>
      </c>
      <c r="BE473" s="12">
        <v>275</v>
      </c>
      <c r="BF473" s="12">
        <v>126</v>
      </c>
      <c r="BG473" s="12">
        <v>49</v>
      </c>
      <c r="BH473" s="12">
        <v>28</v>
      </c>
      <c r="BI473" s="12">
        <v>239</v>
      </c>
      <c r="BJ473" s="12">
        <v>25</v>
      </c>
      <c r="BK473" s="12">
        <v>11</v>
      </c>
      <c r="BL473" s="12">
        <v>145</v>
      </c>
      <c r="BM473" s="74">
        <v>0.81634999999999991</v>
      </c>
      <c r="BN473" s="72">
        <v>7.4356780943607284</v>
      </c>
      <c r="BO473" s="5">
        <v>3</v>
      </c>
    </row>
    <row r="474" spans="1:67">
      <c r="A474" s="9">
        <v>42019</v>
      </c>
      <c r="B474" s="9" t="s">
        <v>605</v>
      </c>
      <c r="C474" s="9" t="s">
        <v>598</v>
      </c>
      <c r="D474" s="12">
        <v>423741</v>
      </c>
      <c r="E474" s="12">
        <v>27052</v>
      </c>
      <c r="F474" s="12">
        <v>26442</v>
      </c>
      <c r="G474" s="12">
        <v>25234</v>
      </c>
      <c r="H474" s="12">
        <v>25896</v>
      </c>
      <c r="I474" s="12">
        <v>64946</v>
      </c>
      <c r="J474" s="12">
        <v>74372</v>
      </c>
      <c r="K474" s="12">
        <v>57500</v>
      </c>
      <c r="L474" s="12">
        <v>55144</v>
      </c>
      <c r="M474" s="12">
        <v>40182</v>
      </c>
      <c r="N474" s="12">
        <v>18792</v>
      </c>
      <c r="O474" s="12">
        <v>8181</v>
      </c>
      <c r="P474" s="12">
        <v>240717</v>
      </c>
      <c r="Q474" s="12">
        <f>VLOOKUP(A474,'[1]RAIS_workers_2025-04-02T13_41_0'!$A:$C,3,0)</f>
        <v>2919</v>
      </c>
      <c r="R474" s="12">
        <f>VLOOKUP(A474,'[2]RAIS_workers_2025-04-02T14_01_0'!$A:$C,3,0)</f>
        <v>13737</v>
      </c>
      <c r="S474" s="12">
        <f>VLOOKUP(A474,'[3]RAIS_workers_2025-04-02T14_32_3'!$A:$C,3,0)</f>
        <v>69087</v>
      </c>
      <c r="T474" s="70">
        <f>VLOOKUP(A474,[4]consulta3255115!$A:$D,3,0)</f>
        <v>1948.4837643563501</v>
      </c>
      <c r="U474" s="76">
        <v>0.70981203243263391</v>
      </c>
      <c r="V474" s="12">
        <v>104431</v>
      </c>
      <c r="W474" s="77">
        <v>3.6247990632876224E-2</v>
      </c>
      <c r="X474" s="12">
        <f>IFERROR(VLOOKUP(A474,[5]cnes_cnv_leiintbr173714187_32_1!$A:$C,3,0),0)</f>
        <v>18</v>
      </c>
      <c r="Y474" s="5">
        <f>IFERROR(VLOOKUP(A474,[6]cnes_cnv_leiintbr174300187_32_1!$A:$C,3,0),0)</f>
        <v>10</v>
      </c>
      <c r="Z474" s="12">
        <f>IFERROR(VLOOKUP(A474,[7]cnes_cnv_leiintbr175117187_32_1!$A:$C,3,0),0)</f>
        <v>29</v>
      </c>
      <c r="AA474" s="18">
        <f>IFERROR(VLOOKUP(A474,[8]cnes_cnv_leiintbr180027187_32_1!$A:$C,3,0),0)</f>
        <v>6</v>
      </c>
      <c r="AB474" s="72">
        <f t="shared" si="21"/>
        <v>334.71474358974359</v>
      </c>
      <c r="AC474" s="12">
        <v>25671</v>
      </c>
      <c r="AD474" s="12">
        <v>7268</v>
      </c>
      <c r="AE474" s="12">
        <v>3850</v>
      </c>
      <c r="AF474" s="12">
        <v>2619</v>
      </c>
      <c r="AG474" s="12">
        <v>2919</v>
      </c>
      <c r="AH474" s="19">
        <v>9.8312679690721883E-3</v>
      </c>
      <c r="AI474" s="12">
        <v>10</v>
      </c>
      <c r="AJ474" s="12">
        <f t="shared" si="22"/>
        <v>31.2</v>
      </c>
      <c r="AK474" s="12">
        <v>205</v>
      </c>
      <c r="AL474" s="5">
        <v>7</v>
      </c>
      <c r="AM474" s="5">
        <v>312</v>
      </c>
      <c r="AN474" s="72">
        <v>0.3413566739606127</v>
      </c>
      <c r="AO474" s="18">
        <v>7</v>
      </c>
      <c r="AP474" s="5">
        <f>IFERROR(VLOOKUP(A474,[9]cnes_cnv_leiintbr135436200_238_!$A:$E,5,0),0)</f>
        <v>56</v>
      </c>
      <c r="AQ474" s="5">
        <v>6</v>
      </c>
      <c r="AR474" s="5">
        <v>6</v>
      </c>
      <c r="AS474" s="5">
        <v>9</v>
      </c>
      <c r="AT474" s="5">
        <v>6</v>
      </c>
      <c r="AU474" s="5">
        <v>82</v>
      </c>
      <c r="AV474" s="5">
        <v>6</v>
      </c>
      <c r="AW474" s="5">
        <v>3</v>
      </c>
      <c r="AX474" s="5">
        <f t="shared" si="23"/>
        <v>0.72727272727272729</v>
      </c>
      <c r="AY474" s="12">
        <v>338</v>
      </c>
      <c r="AZ474" s="73">
        <v>0.95375722543352603</v>
      </c>
      <c r="BA474" s="12">
        <v>6073</v>
      </c>
      <c r="BB474" s="73">
        <v>0.61774107618540219</v>
      </c>
      <c r="BC474" s="12">
        <v>429</v>
      </c>
      <c r="BD474" s="12">
        <v>1394</v>
      </c>
      <c r="BE474" s="12">
        <v>93</v>
      </c>
      <c r="BF474" s="12">
        <v>117</v>
      </c>
      <c r="BG474" s="12">
        <v>106</v>
      </c>
      <c r="BH474" s="12">
        <v>21</v>
      </c>
      <c r="BI474" s="12">
        <v>249</v>
      </c>
      <c r="BJ474" s="12">
        <v>19</v>
      </c>
      <c r="BK474" s="12">
        <v>9</v>
      </c>
      <c r="BL474" s="12">
        <v>175</v>
      </c>
      <c r="BM474" s="74">
        <v>0.78009090909090906</v>
      </c>
      <c r="BN474" s="72">
        <v>6.7288557213930229</v>
      </c>
      <c r="BO474" s="5">
        <v>1</v>
      </c>
    </row>
    <row r="475" spans="1:67">
      <c r="A475" s="9">
        <v>42020</v>
      </c>
      <c r="B475" s="9" t="s">
        <v>599</v>
      </c>
      <c r="C475" s="9" t="s">
        <v>598</v>
      </c>
      <c r="D475" s="12">
        <v>206347</v>
      </c>
      <c r="E475" s="12">
        <v>14001</v>
      </c>
      <c r="F475" s="12">
        <v>13712</v>
      </c>
      <c r="G475" s="12">
        <v>12684</v>
      </c>
      <c r="H475" s="12">
        <v>12533</v>
      </c>
      <c r="I475" s="12">
        <v>30774</v>
      </c>
      <c r="J475" s="12">
        <v>32536</v>
      </c>
      <c r="K475" s="12">
        <v>27402</v>
      </c>
      <c r="L475" s="12">
        <v>27580</v>
      </c>
      <c r="M475" s="12">
        <v>19789</v>
      </c>
      <c r="N475" s="12">
        <v>10515</v>
      </c>
      <c r="O475" s="12">
        <v>4821</v>
      </c>
      <c r="P475" s="12">
        <v>78935</v>
      </c>
      <c r="Q475" s="12">
        <f>VLOOKUP(A475,'[1]RAIS_workers_2025-04-02T13_41_0'!$A:$C,3,0)</f>
        <v>690</v>
      </c>
      <c r="R475" s="12">
        <f>VLOOKUP(A475,'[2]RAIS_workers_2025-04-02T14_01_0'!$A:$C,3,0)</f>
        <v>3217</v>
      </c>
      <c r="S475" s="12">
        <f>VLOOKUP(A475,'[3]RAIS_workers_2025-04-02T14_32_3'!$A:$C,3,0)</f>
        <v>17557</v>
      </c>
      <c r="T475" s="70">
        <f>VLOOKUP(A475,[4]consulta3255115!$A:$D,3,0)</f>
        <v>1580.4859463621599</v>
      </c>
      <c r="U475" s="76">
        <v>0.73421452138017118</v>
      </c>
      <c r="V475" s="12">
        <v>21039</v>
      </c>
      <c r="W475" s="77">
        <v>7.6163682864450133E-2</v>
      </c>
      <c r="X475" s="12">
        <f>IFERROR(VLOOKUP(A475,[5]cnes_cnv_leiintbr173714187_32_1!$A:$C,3,0),0)</f>
        <v>0</v>
      </c>
      <c r="Y475" s="5">
        <f>IFERROR(VLOOKUP(A475,[6]cnes_cnv_leiintbr174300187_32_1!$A:$C,3,0),0)</f>
        <v>0</v>
      </c>
      <c r="Z475" s="12">
        <f>IFERROR(VLOOKUP(A475,[7]cnes_cnv_leiintbr175117187_32_1!$A:$C,3,0),0)</f>
        <v>1</v>
      </c>
      <c r="AA475" s="18">
        <f>IFERROR(VLOOKUP(A475,[8]cnes_cnv_leiintbr180027187_32_1!$A:$C,3,0),0)</f>
        <v>0</v>
      </c>
      <c r="AB475" s="72">
        <f t="shared" si="21"/>
        <v>438.3125</v>
      </c>
      <c r="AC475" s="12">
        <v>5584</v>
      </c>
      <c r="AD475" s="12">
        <v>1665</v>
      </c>
      <c r="AE475" s="12">
        <v>941</v>
      </c>
      <c r="AF475" s="12">
        <v>611</v>
      </c>
      <c r="AG475" s="12">
        <v>690</v>
      </c>
      <c r="AH475" s="19">
        <v>9.3915051852726528E-3</v>
      </c>
      <c r="AI475" s="12">
        <v>8</v>
      </c>
      <c r="AJ475" s="12">
        <f t="shared" si="22"/>
        <v>6</v>
      </c>
      <c r="AK475" s="12">
        <v>33</v>
      </c>
      <c r="AL475" s="5">
        <v>0</v>
      </c>
      <c r="AM475" s="5">
        <v>48</v>
      </c>
      <c r="AN475" s="72">
        <v>0.10105263157894737</v>
      </c>
      <c r="AO475" s="18">
        <v>1</v>
      </c>
      <c r="AP475" s="5">
        <f>IFERROR(VLOOKUP(A475,[9]cnes_cnv_leiintbr135436200_238_!$A:$E,5,0),0)</f>
        <v>7</v>
      </c>
      <c r="AQ475" s="5">
        <v>0</v>
      </c>
      <c r="AR475" s="5">
        <v>0</v>
      </c>
      <c r="AS475" s="5">
        <v>0</v>
      </c>
      <c r="AT475" s="5">
        <v>0</v>
      </c>
      <c r="AU475" s="5">
        <v>19</v>
      </c>
      <c r="AV475" s="5">
        <v>0</v>
      </c>
      <c r="AW475" s="5">
        <v>0</v>
      </c>
      <c r="AX475" s="5">
        <f t="shared" si="23"/>
        <v>0.35555555555555557</v>
      </c>
      <c r="AY475" s="12">
        <v>50</v>
      </c>
      <c r="AZ475" s="71">
        <v>1</v>
      </c>
      <c r="BA475" s="12">
        <v>2677</v>
      </c>
      <c r="BB475" s="73">
        <v>0.79664429530201342</v>
      </c>
      <c r="BC475" s="12">
        <v>135</v>
      </c>
      <c r="BD475" s="12">
        <v>668</v>
      </c>
      <c r="BE475" s="12">
        <v>82</v>
      </c>
      <c r="BF475" s="12">
        <v>0</v>
      </c>
      <c r="BG475" s="12">
        <v>9</v>
      </c>
      <c r="BH475" s="12">
        <v>15</v>
      </c>
      <c r="BI475" s="12">
        <v>92</v>
      </c>
      <c r="BJ475" s="12">
        <v>12</v>
      </c>
      <c r="BK475" s="12">
        <v>5</v>
      </c>
      <c r="BL475" s="12">
        <v>70</v>
      </c>
      <c r="BM475" s="74">
        <v>0.84219999999999995</v>
      </c>
      <c r="BN475" s="72">
        <v>6.1864335546776399</v>
      </c>
      <c r="BO475" s="5">
        <v>1</v>
      </c>
    </row>
    <row r="476" spans="1:67">
      <c r="A476" s="9">
        <v>43001</v>
      </c>
      <c r="B476" s="9" t="s">
        <v>576</v>
      </c>
      <c r="C476" s="9" t="s">
        <v>548</v>
      </c>
      <c r="D476" s="12">
        <v>156452</v>
      </c>
      <c r="E476" s="12">
        <v>7830</v>
      </c>
      <c r="F476" s="12">
        <v>8168</v>
      </c>
      <c r="G476" s="12">
        <v>7669</v>
      </c>
      <c r="H476" s="12">
        <v>8031</v>
      </c>
      <c r="I476" s="12">
        <v>21084</v>
      </c>
      <c r="J476" s="12">
        <v>22411</v>
      </c>
      <c r="K476" s="12">
        <v>21196</v>
      </c>
      <c r="L476" s="12">
        <v>23053</v>
      </c>
      <c r="M476" s="12">
        <v>19495</v>
      </c>
      <c r="N476" s="12">
        <v>11673</v>
      </c>
      <c r="O476" s="12">
        <v>5842</v>
      </c>
      <c r="P476" s="12">
        <v>64797</v>
      </c>
      <c r="Q476" s="12">
        <f>VLOOKUP(A476,'[1]RAIS_workers_2025-04-02T13_41_0'!$A:$C,3,0)</f>
        <v>880</v>
      </c>
      <c r="R476" s="12">
        <f>VLOOKUP(A476,'[2]RAIS_workers_2025-04-02T14_01_0'!$A:$C,3,0)</f>
        <v>3279</v>
      </c>
      <c r="S476" s="12">
        <f>VLOOKUP(A476,'[3]RAIS_workers_2025-04-02T14_32_3'!$A:$C,3,0)</f>
        <v>19319</v>
      </c>
      <c r="T476" s="70">
        <f>VLOOKUP(A476,[4]consulta3255115!$A:$D,3,0)</f>
        <v>1731.4145877291</v>
      </c>
      <c r="U476" s="76">
        <v>0.78627274172346373</v>
      </c>
      <c r="V476" s="12">
        <v>22610</v>
      </c>
      <c r="W476" s="77">
        <v>-2.6522001205545511E-2</v>
      </c>
      <c r="X476" s="12">
        <f>IFERROR(VLOOKUP(A476,[5]cnes_cnv_leiintbr173714187_32_1!$A:$C,3,0),0)</f>
        <v>5</v>
      </c>
      <c r="Y476" s="5">
        <f>IFERROR(VLOOKUP(A476,[6]cnes_cnv_leiintbr174300187_32_1!$A:$C,3,0),0)</f>
        <v>4</v>
      </c>
      <c r="Z476" s="12">
        <f>IFERROR(VLOOKUP(A476,[7]cnes_cnv_leiintbr175117187_32_1!$A:$C,3,0),0)</f>
        <v>0</v>
      </c>
      <c r="AA476" s="18">
        <f>IFERROR(VLOOKUP(A476,[8]cnes_cnv_leiintbr180027187_32_1!$A:$C,3,0),0)</f>
        <v>5</v>
      </c>
      <c r="AB476" s="72">
        <f t="shared" si="21"/>
        <v>124.23076923076923</v>
      </c>
      <c r="AC476" s="12">
        <v>6659</v>
      </c>
      <c r="AD476" s="12">
        <v>1670</v>
      </c>
      <c r="AE476" s="12">
        <v>970</v>
      </c>
      <c r="AF476" s="12">
        <v>639</v>
      </c>
      <c r="AG476" s="12">
        <v>880</v>
      </c>
      <c r="AH476" s="19">
        <v>-8.2895747364700734E-3</v>
      </c>
      <c r="AI476" s="12">
        <v>9</v>
      </c>
      <c r="AJ476" s="12">
        <f t="shared" si="22"/>
        <v>20.222222222222221</v>
      </c>
      <c r="AK476" s="12">
        <v>56</v>
      </c>
      <c r="AL476" s="5">
        <v>0</v>
      </c>
      <c r="AM476" s="5">
        <v>182</v>
      </c>
      <c r="AN476" s="72">
        <v>0.3520309477756286</v>
      </c>
      <c r="AO476" s="18">
        <v>0</v>
      </c>
      <c r="AP476" s="5">
        <f>IFERROR(VLOOKUP(A476,[9]cnes_cnv_leiintbr135436200_238_!$A:$E,5,0),0)</f>
        <v>16</v>
      </c>
      <c r="AQ476" s="5">
        <v>2</v>
      </c>
      <c r="AR476" s="5">
        <v>2</v>
      </c>
      <c r="AS476" s="5">
        <v>3</v>
      </c>
      <c r="AT476" s="5">
        <v>4</v>
      </c>
      <c r="AU476" s="5">
        <v>86</v>
      </c>
      <c r="AV476" s="5">
        <v>2</v>
      </c>
      <c r="AW476" s="5">
        <v>3</v>
      </c>
      <c r="AX476" s="5">
        <f t="shared" si="23"/>
        <v>2.0449438202247192</v>
      </c>
      <c r="AY476" s="12">
        <v>162</v>
      </c>
      <c r="AZ476" s="73">
        <v>0.19117647058823528</v>
      </c>
      <c r="BA476" s="12">
        <v>2285</v>
      </c>
      <c r="BB476" s="73">
        <v>0.35608308605341249</v>
      </c>
      <c r="BC476" s="12">
        <v>89</v>
      </c>
      <c r="BD476" s="12">
        <v>495</v>
      </c>
      <c r="BE476" s="12">
        <v>50</v>
      </c>
      <c r="BF476" s="12">
        <v>0</v>
      </c>
      <c r="BG476" s="12">
        <v>54</v>
      </c>
      <c r="BH476" s="12">
        <v>7</v>
      </c>
      <c r="BI476" s="12">
        <v>43</v>
      </c>
      <c r="BJ476" s="12">
        <v>6</v>
      </c>
      <c r="BK476" s="12">
        <v>3</v>
      </c>
      <c r="BL476" s="12">
        <v>41</v>
      </c>
      <c r="BM476" s="74">
        <v>0.8303076923076923</v>
      </c>
      <c r="BN476" s="72">
        <v>4.613297150610582</v>
      </c>
      <c r="BO476" s="5">
        <v>1</v>
      </c>
    </row>
    <row r="477" spans="1:67">
      <c r="A477" s="9">
        <v>43002</v>
      </c>
      <c r="B477" s="9" t="s">
        <v>582</v>
      </c>
      <c r="C477" s="9" t="s">
        <v>548</v>
      </c>
      <c r="D477" s="12">
        <v>139894</v>
      </c>
      <c r="E477" s="12">
        <v>8041</v>
      </c>
      <c r="F477" s="12">
        <v>8135</v>
      </c>
      <c r="G477" s="12">
        <v>7232</v>
      </c>
      <c r="H477" s="12">
        <v>7752</v>
      </c>
      <c r="I477" s="12">
        <v>18999</v>
      </c>
      <c r="J477" s="12">
        <v>19226</v>
      </c>
      <c r="K477" s="12">
        <v>17990</v>
      </c>
      <c r="L477" s="12">
        <v>19457</v>
      </c>
      <c r="M477" s="12">
        <v>17322</v>
      </c>
      <c r="N477" s="12">
        <v>10464</v>
      </c>
      <c r="O477" s="12">
        <v>5276</v>
      </c>
      <c r="P477" s="12">
        <v>44996</v>
      </c>
      <c r="Q477" s="12">
        <f>VLOOKUP(A477,'[1]RAIS_workers_2025-04-02T13_41_0'!$A:$C,3,0)</f>
        <v>998</v>
      </c>
      <c r="R477" s="12">
        <f>VLOOKUP(A477,'[2]RAIS_workers_2025-04-02T14_01_0'!$A:$C,3,0)</f>
        <v>2191</v>
      </c>
      <c r="S477" s="12">
        <f>VLOOKUP(A477,'[3]RAIS_workers_2025-04-02T14_32_3'!$A:$C,3,0)</f>
        <v>11456</v>
      </c>
      <c r="T477" s="70">
        <f>VLOOKUP(A477,[4]consulta3255115!$A:$D,3,0)</f>
        <v>1729.7141263829101</v>
      </c>
      <c r="U477" s="76">
        <v>0.7508834635982784</v>
      </c>
      <c r="V477" s="12">
        <v>17124</v>
      </c>
      <c r="W477" s="77">
        <v>-4.0132612109579479E-3</v>
      </c>
      <c r="X477" s="12">
        <f>IFERROR(VLOOKUP(A477,[5]cnes_cnv_leiintbr173714187_32_1!$A:$C,3,0),0)</f>
        <v>0</v>
      </c>
      <c r="Y477" s="5">
        <f>IFERROR(VLOOKUP(A477,[6]cnes_cnv_leiintbr174300187_32_1!$A:$C,3,0),0)</f>
        <v>1</v>
      </c>
      <c r="Z477" s="12">
        <f>IFERROR(VLOOKUP(A477,[7]cnes_cnv_leiintbr175117187_32_1!$A:$C,3,0),0)</f>
        <v>0</v>
      </c>
      <c r="AA477" s="18">
        <f>IFERROR(VLOOKUP(A477,[8]cnes_cnv_leiintbr180027187_32_1!$A:$C,3,0),0)</f>
        <v>0</v>
      </c>
      <c r="AB477" s="72">
        <f t="shared" si="21"/>
        <v>130.7175572519084</v>
      </c>
      <c r="AC477" s="12">
        <v>3946</v>
      </c>
      <c r="AD477" s="12">
        <v>1061</v>
      </c>
      <c r="AE477" s="12">
        <v>651</v>
      </c>
      <c r="AF477" s="12">
        <v>479</v>
      </c>
      <c r="AG477" s="12">
        <v>998</v>
      </c>
      <c r="AH477" s="19">
        <v>-1.1733502704890819E-2</v>
      </c>
      <c r="AI477" s="12">
        <v>8</v>
      </c>
      <c r="AJ477" s="12">
        <f t="shared" si="22"/>
        <v>16.375</v>
      </c>
      <c r="AK477" s="12">
        <v>21</v>
      </c>
      <c r="AL477" s="5">
        <v>0</v>
      </c>
      <c r="AM477" s="5">
        <v>131</v>
      </c>
      <c r="AN477" s="72">
        <v>0.26954732510288065</v>
      </c>
      <c r="AO477" s="18">
        <v>0</v>
      </c>
      <c r="AP477" s="5">
        <f>IFERROR(VLOOKUP(A477,[9]cnes_cnv_leiintbr135436200_238_!$A:$E,5,0),0)</f>
        <v>12</v>
      </c>
      <c r="AQ477" s="5">
        <v>0</v>
      </c>
      <c r="AR477" s="5">
        <v>0</v>
      </c>
      <c r="AS477" s="5">
        <v>12</v>
      </c>
      <c r="AT477" s="5">
        <v>1</v>
      </c>
      <c r="AU477" s="5">
        <v>72</v>
      </c>
      <c r="AV477" s="5">
        <v>0</v>
      </c>
      <c r="AW477" s="5">
        <v>0</v>
      </c>
      <c r="AX477" s="5">
        <f t="shared" si="23"/>
        <v>2.2982456140350878</v>
      </c>
      <c r="AY477" s="12">
        <v>31</v>
      </c>
      <c r="AZ477" s="73">
        <v>-7.1299230421004983E-3</v>
      </c>
      <c r="BA477" s="12">
        <v>1910</v>
      </c>
      <c r="BB477" s="73">
        <v>0.42113095238095238</v>
      </c>
      <c r="BC477" s="12">
        <v>57</v>
      </c>
      <c r="BD477" s="12">
        <v>382</v>
      </c>
      <c r="BE477" s="12">
        <v>54</v>
      </c>
      <c r="BF477" s="12">
        <v>0</v>
      </c>
      <c r="BG477" s="12">
        <v>0</v>
      </c>
      <c r="BH477" s="12">
        <v>4</v>
      </c>
      <c r="BI477" s="12">
        <v>49</v>
      </c>
      <c r="BJ477" s="12">
        <v>4</v>
      </c>
      <c r="BK477" s="12">
        <v>4</v>
      </c>
      <c r="BL477" s="12">
        <v>36</v>
      </c>
      <c r="BM477" s="74">
        <v>0.83809999999999985</v>
      </c>
      <c r="BN477" s="72">
        <v>7.3661286190110031</v>
      </c>
      <c r="BO477" s="5">
        <v>1</v>
      </c>
    </row>
    <row r="478" spans="1:67">
      <c r="A478" s="9">
        <v>43003</v>
      </c>
      <c r="B478" s="9" t="s">
        <v>559</v>
      </c>
      <c r="C478" s="9" t="s">
        <v>548</v>
      </c>
      <c r="D478" s="12">
        <v>168055</v>
      </c>
      <c r="E478" s="12">
        <v>9821</v>
      </c>
      <c r="F478" s="12">
        <v>9989</v>
      </c>
      <c r="G478" s="12">
        <v>8849</v>
      </c>
      <c r="H478" s="12">
        <v>9114</v>
      </c>
      <c r="I478" s="12">
        <v>23202</v>
      </c>
      <c r="J478" s="12">
        <v>24091</v>
      </c>
      <c r="K478" s="12">
        <v>21483</v>
      </c>
      <c r="L478" s="12">
        <v>23298</v>
      </c>
      <c r="M478" s="12">
        <v>20195</v>
      </c>
      <c r="N478" s="12">
        <v>11955</v>
      </c>
      <c r="O478" s="12">
        <v>6058</v>
      </c>
      <c r="P478" s="12">
        <v>49453</v>
      </c>
      <c r="Q478" s="12">
        <f>VLOOKUP(A478,'[1]RAIS_workers_2025-04-02T13_41_0'!$A:$C,3,0)</f>
        <v>460</v>
      </c>
      <c r="R478" s="12">
        <f>VLOOKUP(A478,'[2]RAIS_workers_2025-04-02T14_01_0'!$A:$C,3,0)</f>
        <v>1798</v>
      </c>
      <c r="S478" s="12">
        <f>VLOOKUP(A478,'[3]RAIS_workers_2025-04-02T14_32_3'!$A:$C,3,0)</f>
        <v>11254</v>
      </c>
      <c r="T478" s="70">
        <f>VLOOKUP(A478,[4]consulta3255115!$A:$D,3,0)</f>
        <v>1518.72047740628</v>
      </c>
      <c r="U478" s="76">
        <v>0.76183932266402832</v>
      </c>
      <c r="V478" s="12">
        <v>11301</v>
      </c>
      <c r="W478" s="77">
        <v>1.39063341108918E-2</v>
      </c>
      <c r="X478" s="12">
        <f>IFERROR(VLOOKUP(A478,[5]cnes_cnv_leiintbr173714187_32_1!$A:$C,3,0),0)</f>
        <v>3</v>
      </c>
      <c r="Y478" s="5">
        <f>IFERROR(VLOOKUP(A478,[6]cnes_cnv_leiintbr174300187_32_1!$A:$C,3,0),0)</f>
        <v>0</v>
      </c>
      <c r="Z478" s="12">
        <f>IFERROR(VLOOKUP(A478,[7]cnes_cnv_leiintbr175117187_32_1!$A:$C,3,0),0)</f>
        <v>0</v>
      </c>
      <c r="AA478" s="18">
        <f>IFERROR(VLOOKUP(A478,[8]cnes_cnv_leiintbr180027187_32_1!$A:$C,3,0),0)</f>
        <v>0</v>
      </c>
      <c r="AB478" s="72">
        <f t="shared" si="21"/>
        <v>109.71844660194175</v>
      </c>
      <c r="AC478" s="12">
        <v>3955</v>
      </c>
      <c r="AD478" s="12">
        <v>942</v>
      </c>
      <c r="AE478" s="12">
        <v>509</v>
      </c>
      <c r="AF478" s="12">
        <v>347</v>
      </c>
      <c r="AG478" s="12">
        <v>460</v>
      </c>
      <c r="AH478" s="19">
        <v>-1.3404465768002249E-2</v>
      </c>
      <c r="AI478" s="12">
        <v>14</v>
      </c>
      <c r="AJ478" s="12">
        <f t="shared" si="22"/>
        <v>7.3571428571428568</v>
      </c>
      <c r="AK478" s="12">
        <v>28</v>
      </c>
      <c r="AL478" s="5">
        <v>0</v>
      </c>
      <c r="AM478" s="5">
        <v>103</v>
      </c>
      <c r="AN478" s="72">
        <v>0.15944272445820434</v>
      </c>
      <c r="AO478" s="18">
        <v>0</v>
      </c>
      <c r="AP478" s="5">
        <f>IFERROR(VLOOKUP(A478,[9]cnes_cnv_leiintbr135436200_238_!$A:$E,5,0),0)</f>
        <v>18</v>
      </c>
      <c r="AQ478" s="5">
        <v>0</v>
      </c>
      <c r="AR478" s="5">
        <v>0</v>
      </c>
      <c r="AS478" s="5">
        <v>7</v>
      </c>
      <c r="AT478" s="5">
        <v>1</v>
      </c>
      <c r="AU478" s="5">
        <v>37</v>
      </c>
      <c r="AV478" s="5">
        <v>1</v>
      </c>
      <c r="AW478" s="5">
        <v>1</v>
      </c>
      <c r="AX478" s="5">
        <f t="shared" si="23"/>
        <v>1.8070175438596492</v>
      </c>
      <c r="AY478" s="12">
        <v>21</v>
      </c>
      <c r="AZ478" s="73">
        <v>-1.1897679952409279E-2</v>
      </c>
      <c r="BA478" s="12">
        <v>2156</v>
      </c>
      <c r="BB478" s="73">
        <v>0.30350665054413545</v>
      </c>
      <c r="BC478" s="12">
        <v>57</v>
      </c>
      <c r="BD478" s="12">
        <v>431</v>
      </c>
      <c r="BE478" s="12">
        <v>68</v>
      </c>
      <c r="BF478" s="12">
        <v>0</v>
      </c>
      <c r="BG478" s="12">
        <v>11</v>
      </c>
      <c r="BH478" s="12">
        <v>4</v>
      </c>
      <c r="BI478" s="12">
        <v>67</v>
      </c>
      <c r="BJ478" s="12">
        <v>4</v>
      </c>
      <c r="BK478" s="12">
        <v>2</v>
      </c>
      <c r="BL478" s="12">
        <v>34</v>
      </c>
      <c r="BM478" s="74">
        <v>0.82555555555555526</v>
      </c>
      <c r="BN478" s="72">
        <v>6.9423787362663347</v>
      </c>
      <c r="BO478" s="5">
        <v>1</v>
      </c>
    </row>
    <row r="479" spans="1:67">
      <c r="A479" s="9">
        <v>43004</v>
      </c>
      <c r="B479" s="9" t="s">
        <v>558</v>
      </c>
      <c r="C479" s="9" t="s">
        <v>548</v>
      </c>
      <c r="D479" s="12">
        <v>215057</v>
      </c>
      <c r="E479" s="12">
        <v>10924</v>
      </c>
      <c r="F479" s="12">
        <v>11227</v>
      </c>
      <c r="G479" s="12">
        <v>10688</v>
      </c>
      <c r="H479" s="12">
        <v>11992</v>
      </c>
      <c r="I479" s="12">
        <v>29868</v>
      </c>
      <c r="J479" s="12">
        <v>31537</v>
      </c>
      <c r="K479" s="12">
        <v>29164</v>
      </c>
      <c r="L479" s="12">
        <v>30540</v>
      </c>
      <c r="M479" s="12">
        <v>25417</v>
      </c>
      <c r="N479" s="12">
        <v>15362</v>
      </c>
      <c r="O479" s="12">
        <v>8338</v>
      </c>
      <c r="P479" s="12">
        <v>89092</v>
      </c>
      <c r="Q479" s="12">
        <f>VLOOKUP(A479,'[1]RAIS_workers_2025-04-02T13_41_0'!$A:$C,3,0)</f>
        <v>2170</v>
      </c>
      <c r="R479" s="12">
        <f>VLOOKUP(A479,'[2]RAIS_workers_2025-04-02T14_01_0'!$A:$C,3,0)</f>
        <v>5026</v>
      </c>
      <c r="S479" s="12">
        <f>VLOOKUP(A479,'[3]RAIS_workers_2025-04-02T14_32_3'!$A:$C,3,0)</f>
        <v>26652</v>
      </c>
      <c r="T479" s="70">
        <f>VLOOKUP(A479,[4]consulta3255115!$A:$D,3,0)</f>
        <v>1838.2691863340201</v>
      </c>
      <c r="U479" s="76">
        <v>0.7992976854407865</v>
      </c>
      <c r="V479" s="12">
        <v>39719</v>
      </c>
      <c r="W479" s="77">
        <v>6.2289382187750736E-2</v>
      </c>
      <c r="X479" s="12">
        <f>IFERROR(VLOOKUP(A479,[5]cnes_cnv_leiintbr173714187_32_1!$A:$C,3,0),0)</f>
        <v>23</v>
      </c>
      <c r="Y479" s="5">
        <f>IFERROR(VLOOKUP(A479,[6]cnes_cnv_leiintbr174300187_32_1!$A:$C,3,0),0)</f>
        <v>2</v>
      </c>
      <c r="Z479" s="12">
        <f>IFERROR(VLOOKUP(A479,[7]cnes_cnv_leiintbr175117187_32_1!$A:$C,3,0),0)</f>
        <v>0</v>
      </c>
      <c r="AA479" s="18">
        <f>IFERROR(VLOOKUP(A479,[8]cnes_cnv_leiintbr180027187_32_1!$A:$C,3,0),0)</f>
        <v>15</v>
      </c>
      <c r="AB479" s="72">
        <f t="shared" si="21"/>
        <v>164.12809917355372</v>
      </c>
      <c r="AC479" s="12">
        <v>9652</v>
      </c>
      <c r="AD479" s="12">
        <v>2584</v>
      </c>
      <c r="AE479" s="12">
        <v>1393</v>
      </c>
      <c r="AF479" s="12">
        <v>1049</v>
      </c>
      <c r="AG479" s="12">
        <v>2170</v>
      </c>
      <c r="AH479" s="19">
        <v>-5.0357691385827241E-3</v>
      </c>
      <c r="AI479" s="12">
        <v>10</v>
      </c>
      <c r="AJ479" s="12">
        <f t="shared" si="22"/>
        <v>24.2</v>
      </c>
      <c r="AK479" s="12">
        <v>97</v>
      </c>
      <c r="AL479" s="5">
        <v>0</v>
      </c>
      <c r="AM479" s="5">
        <v>242</v>
      </c>
      <c r="AN479" s="72">
        <v>0.3398876404494382</v>
      </c>
      <c r="AO479" s="18">
        <v>0</v>
      </c>
      <c r="AP479" s="5">
        <f>IFERROR(VLOOKUP(A479,[9]cnes_cnv_leiintbr135436200_238_!$A:$E,5,0),0)</f>
        <v>42</v>
      </c>
      <c r="AQ479" s="5">
        <v>0</v>
      </c>
      <c r="AR479" s="5">
        <v>5</v>
      </c>
      <c r="AS479" s="5">
        <v>0</v>
      </c>
      <c r="AT479" s="5">
        <v>1</v>
      </c>
      <c r="AU479" s="5">
        <v>132</v>
      </c>
      <c r="AV479" s="5">
        <v>0</v>
      </c>
      <c r="AW479" s="5">
        <v>16</v>
      </c>
      <c r="AX479" s="5">
        <f t="shared" si="23"/>
        <v>0.84615384615384615</v>
      </c>
      <c r="AY479" s="12">
        <v>185</v>
      </c>
      <c r="AZ479" s="73">
        <v>0.50406504065040647</v>
      </c>
      <c r="BA479" s="12">
        <v>3156</v>
      </c>
      <c r="BB479" s="73">
        <v>0.3656425789701428</v>
      </c>
      <c r="BC479" s="12">
        <v>286</v>
      </c>
      <c r="BD479" s="12">
        <v>524</v>
      </c>
      <c r="BE479" s="12">
        <v>60</v>
      </c>
      <c r="BF479" s="12">
        <v>49</v>
      </c>
      <c r="BG479" s="12">
        <v>21</v>
      </c>
      <c r="BH479" s="12">
        <v>5</v>
      </c>
      <c r="BI479" s="12">
        <v>133</v>
      </c>
      <c r="BJ479" s="12">
        <v>9</v>
      </c>
      <c r="BK479" s="12">
        <v>3</v>
      </c>
      <c r="BL479" s="12">
        <v>77</v>
      </c>
      <c r="BM479" s="74">
        <v>0.84599999999999986</v>
      </c>
      <c r="BN479" s="72">
        <v>6.5312290127602219</v>
      </c>
      <c r="BO479" s="5">
        <v>3</v>
      </c>
    </row>
    <row r="480" spans="1:67">
      <c r="A480" s="9">
        <v>43005</v>
      </c>
      <c r="B480" s="9" t="s">
        <v>573</v>
      </c>
      <c r="C480" s="9" t="s">
        <v>548</v>
      </c>
      <c r="D480" s="12">
        <v>60058</v>
      </c>
      <c r="E480" s="12">
        <v>2998</v>
      </c>
      <c r="F480" s="12">
        <v>3115</v>
      </c>
      <c r="G480" s="12">
        <v>2811</v>
      </c>
      <c r="H480" s="12">
        <v>2968</v>
      </c>
      <c r="I480" s="12">
        <v>7893</v>
      </c>
      <c r="J480" s="12">
        <v>8256</v>
      </c>
      <c r="K480" s="12">
        <v>7479</v>
      </c>
      <c r="L480" s="12">
        <v>8991</v>
      </c>
      <c r="M480" s="12">
        <v>7929</v>
      </c>
      <c r="N480" s="12">
        <v>5101</v>
      </c>
      <c r="O480" s="12">
        <v>2517</v>
      </c>
      <c r="P480" s="12">
        <v>14776</v>
      </c>
      <c r="Q480" s="12">
        <f>VLOOKUP(A480,'[1]RAIS_workers_2025-04-02T13_41_0'!$A:$C,3,0)</f>
        <v>149</v>
      </c>
      <c r="R480" s="12">
        <f>VLOOKUP(A480,'[2]RAIS_workers_2025-04-02T14_01_0'!$A:$C,3,0)</f>
        <v>593</v>
      </c>
      <c r="S480" s="12">
        <f>VLOOKUP(A480,'[3]RAIS_workers_2025-04-02T14_32_3'!$A:$C,3,0)</f>
        <v>3884</v>
      </c>
      <c r="T480" s="70">
        <f>VLOOKUP(A480,[4]consulta3255115!$A:$D,3,0)</f>
        <v>1602.1939960842201</v>
      </c>
      <c r="U480" s="76">
        <v>0.6843938072450062</v>
      </c>
      <c r="V480" s="12">
        <v>3618</v>
      </c>
      <c r="W480" s="77">
        <v>6.3492063492063489E-2</v>
      </c>
      <c r="X480" s="12">
        <f>IFERROR(VLOOKUP(A480,[5]cnes_cnv_leiintbr173714187_32_1!$A:$C,3,0),0)</f>
        <v>0</v>
      </c>
      <c r="Y480" s="5">
        <f>IFERROR(VLOOKUP(A480,[6]cnes_cnv_leiintbr174300187_32_1!$A:$C,3,0),0)</f>
        <v>0</v>
      </c>
      <c r="Z480" s="12">
        <f>IFERROR(VLOOKUP(A480,[7]cnes_cnv_leiintbr175117187_32_1!$A:$C,3,0),0)</f>
        <v>0</v>
      </c>
      <c r="AA480" s="18">
        <f>IFERROR(VLOOKUP(A480,[8]cnes_cnv_leiintbr180027187_32_1!$A:$C,3,0),0)</f>
        <v>0</v>
      </c>
      <c r="AB480" s="72">
        <f t="shared" si="21"/>
        <v>78.652173913043484</v>
      </c>
      <c r="AC480" s="12">
        <v>1241</v>
      </c>
      <c r="AD480" s="12">
        <v>269</v>
      </c>
      <c r="AE480" s="12">
        <v>179</v>
      </c>
      <c r="AF480" s="12">
        <v>145</v>
      </c>
      <c r="AG480" s="12">
        <v>149</v>
      </c>
      <c r="AH480" s="19">
        <v>-8.9696618730534805E-3</v>
      </c>
      <c r="AI480" s="12">
        <v>4</v>
      </c>
      <c r="AJ480" s="12">
        <f t="shared" si="22"/>
        <v>11.5</v>
      </c>
      <c r="AK480" s="12">
        <v>10</v>
      </c>
      <c r="AL480" s="5">
        <v>0</v>
      </c>
      <c r="AM480" s="5">
        <v>46</v>
      </c>
      <c r="AN480" s="72">
        <v>0.21395348837209302</v>
      </c>
      <c r="AO480" s="18">
        <v>0</v>
      </c>
      <c r="AP480" s="5">
        <f>IFERROR(VLOOKUP(A480,[9]cnes_cnv_leiintbr135436200_238_!$A:$E,5,0),0)</f>
        <v>5</v>
      </c>
      <c r="AQ480" s="5">
        <v>0</v>
      </c>
      <c r="AR480" s="5">
        <v>0</v>
      </c>
      <c r="AS480" s="5">
        <v>0</v>
      </c>
      <c r="AT480" s="5">
        <v>0</v>
      </c>
      <c r="AU480" s="5">
        <v>35</v>
      </c>
      <c r="AV480" s="5">
        <v>0</v>
      </c>
      <c r="AW480" s="5">
        <v>0</v>
      </c>
      <c r="AX480" s="5">
        <f t="shared" si="23"/>
        <v>2.5555555555555554</v>
      </c>
      <c r="AY480" s="12">
        <v>33</v>
      </c>
      <c r="AZ480" s="71">
        <v>1</v>
      </c>
      <c r="BA480" s="12">
        <v>634</v>
      </c>
      <c r="BB480" s="73">
        <v>-2.2938100860178784E-4</v>
      </c>
      <c r="BC480" s="12">
        <v>18</v>
      </c>
      <c r="BD480" s="12">
        <v>124</v>
      </c>
      <c r="BE480" s="12">
        <v>7</v>
      </c>
      <c r="BF480" s="12">
        <v>0</v>
      </c>
      <c r="BG480" s="12">
        <v>0</v>
      </c>
      <c r="BH480" s="12">
        <v>3</v>
      </c>
      <c r="BI480" s="12">
        <v>23</v>
      </c>
      <c r="BJ480" s="12">
        <v>4</v>
      </c>
      <c r="BK480" s="12">
        <v>0</v>
      </c>
      <c r="BL480" s="12">
        <v>20</v>
      </c>
      <c r="BM480" s="74">
        <v>0.84299999999999997</v>
      </c>
      <c r="BN480" s="72">
        <v>7.3263888888888768</v>
      </c>
      <c r="BO480" s="5">
        <v>0</v>
      </c>
    </row>
    <row r="481" spans="1:67">
      <c r="A481" s="9">
        <v>43006</v>
      </c>
      <c r="B481" s="9" t="s">
        <v>556</v>
      </c>
      <c r="C481" s="9" t="s">
        <v>548</v>
      </c>
      <c r="D481" s="12">
        <v>63537</v>
      </c>
      <c r="E481" s="12">
        <v>3064</v>
      </c>
      <c r="F481" s="12">
        <v>3224</v>
      </c>
      <c r="G481" s="12">
        <v>2893</v>
      </c>
      <c r="H481" s="12">
        <v>3024</v>
      </c>
      <c r="I481" s="12">
        <v>8172</v>
      </c>
      <c r="J481" s="12">
        <v>8663</v>
      </c>
      <c r="K481" s="12">
        <v>8458</v>
      </c>
      <c r="L481" s="12">
        <v>9729</v>
      </c>
      <c r="M481" s="12">
        <v>8660</v>
      </c>
      <c r="N481" s="12">
        <v>5051</v>
      </c>
      <c r="O481" s="12">
        <v>2599</v>
      </c>
      <c r="P481" s="12">
        <v>15858</v>
      </c>
      <c r="Q481" s="12">
        <f>VLOOKUP(A481,'[1]RAIS_workers_2025-04-02T13_41_0'!$A:$C,3,0)</f>
        <v>145</v>
      </c>
      <c r="R481" s="12">
        <f>VLOOKUP(A481,'[2]RAIS_workers_2025-04-02T14_01_0'!$A:$C,3,0)</f>
        <v>683</v>
      </c>
      <c r="S481" s="12">
        <f>VLOOKUP(A481,'[3]RAIS_workers_2025-04-02T14_32_3'!$A:$C,3,0)</f>
        <v>4998</v>
      </c>
      <c r="T481" s="70">
        <f>VLOOKUP(A481,[4]consulta3255115!$A:$D,3,0)</f>
        <v>1682.78033525458</v>
      </c>
      <c r="U481" s="76">
        <v>0.76513025628110465</v>
      </c>
      <c r="V481" s="12">
        <v>5161</v>
      </c>
      <c r="W481" s="77">
        <v>2.7269108280254778E-2</v>
      </c>
      <c r="X481" s="12">
        <f>IFERROR(VLOOKUP(A481,[5]cnes_cnv_leiintbr173714187_32_1!$A:$C,3,0),0)</f>
        <v>0</v>
      </c>
      <c r="Y481" s="5">
        <f>IFERROR(VLOOKUP(A481,[6]cnes_cnv_leiintbr174300187_32_1!$A:$C,3,0),0)</f>
        <v>0</v>
      </c>
      <c r="Z481" s="12">
        <f>IFERROR(VLOOKUP(A481,[7]cnes_cnv_leiintbr175117187_32_1!$A:$C,3,0),0)</f>
        <v>0</v>
      </c>
      <c r="AA481" s="18">
        <f>IFERROR(VLOOKUP(A481,[8]cnes_cnv_leiintbr180027187_32_1!$A:$C,3,0),0)</f>
        <v>0</v>
      </c>
      <c r="AB481" s="72">
        <f t="shared" si="21"/>
        <v>69.743243243243242</v>
      </c>
      <c r="AC481" s="12">
        <v>1707</v>
      </c>
      <c r="AD481" s="12">
        <v>366</v>
      </c>
      <c r="AE481" s="12">
        <v>211</v>
      </c>
      <c r="AF481" s="12">
        <v>106</v>
      </c>
      <c r="AG481" s="12">
        <v>145</v>
      </c>
      <c r="AH481" s="19">
        <v>-1.3507366331077408E-2</v>
      </c>
      <c r="AI481" s="12">
        <v>7</v>
      </c>
      <c r="AJ481" s="12">
        <f t="shared" si="22"/>
        <v>10.571428571428571</v>
      </c>
      <c r="AK481" s="12">
        <v>12</v>
      </c>
      <c r="AL481" s="5">
        <v>0</v>
      </c>
      <c r="AM481" s="5">
        <v>74</v>
      </c>
      <c r="AN481" s="72">
        <v>0.2364217252396166</v>
      </c>
      <c r="AO481" s="18">
        <v>0</v>
      </c>
      <c r="AP481" s="5">
        <f>IFERROR(VLOOKUP(A481,[9]cnes_cnv_leiintbr135436200_238_!$A:$E,5,0),0)</f>
        <v>6</v>
      </c>
      <c r="AQ481" s="5">
        <v>0</v>
      </c>
      <c r="AR481" s="5">
        <v>0</v>
      </c>
      <c r="AS481" s="5">
        <v>0</v>
      </c>
      <c r="AT481" s="5">
        <v>0</v>
      </c>
      <c r="AU481" s="5">
        <v>42</v>
      </c>
      <c r="AV481" s="5">
        <v>0</v>
      </c>
      <c r="AW481" s="5">
        <v>0</v>
      </c>
      <c r="AX481" s="5">
        <f t="shared" si="23"/>
        <v>3.2173913043478262</v>
      </c>
      <c r="AY481" s="12">
        <v>58</v>
      </c>
      <c r="AZ481" s="71">
        <v>1</v>
      </c>
      <c r="BA481" s="12">
        <v>704</v>
      </c>
      <c r="BB481" s="73">
        <v>0.19120135363790186</v>
      </c>
      <c r="BC481" s="12">
        <v>23</v>
      </c>
      <c r="BD481" s="12">
        <v>135</v>
      </c>
      <c r="BE481" s="12">
        <v>20</v>
      </c>
      <c r="BF481" s="12">
        <v>0</v>
      </c>
      <c r="BG481" s="12">
        <v>0</v>
      </c>
      <c r="BH481" s="12">
        <v>1</v>
      </c>
      <c r="BI481" s="12">
        <v>33</v>
      </c>
      <c r="BJ481" s="12">
        <v>2</v>
      </c>
      <c r="BK481" s="12">
        <v>0</v>
      </c>
      <c r="BL481" s="12">
        <v>18</v>
      </c>
      <c r="BM481" s="74">
        <v>0.84872727272727277</v>
      </c>
      <c r="BN481" s="72">
        <v>7.2610294117647012</v>
      </c>
      <c r="BO481" s="5">
        <v>0</v>
      </c>
    </row>
    <row r="482" spans="1:67">
      <c r="A482" s="9">
        <v>43007</v>
      </c>
      <c r="B482" s="9" t="s">
        <v>578</v>
      </c>
      <c r="C482" s="9" t="s">
        <v>548</v>
      </c>
      <c r="D482" s="12">
        <v>189169</v>
      </c>
      <c r="E482" s="12">
        <v>10661</v>
      </c>
      <c r="F482" s="12">
        <v>11037</v>
      </c>
      <c r="G482" s="12">
        <v>10078</v>
      </c>
      <c r="H482" s="12">
        <v>10537</v>
      </c>
      <c r="I482" s="12">
        <v>25670</v>
      </c>
      <c r="J482" s="12">
        <v>26099</v>
      </c>
      <c r="K482" s="12">
        <v>24942</v>
      </c>
      <c r="L482" s="12">
        <v>26451</v>
      </c>
      <c r="M482" s="12">
        <v>22751</v>
      </c>
      <c r="N482" s="12">
        <v>13856</v>
      </c>
      <c r="O482" s="12">
        <v>7087</v>
      </c>
      <c r="P482" s="12">
        <v>57641</v>
      </c>
      <c r="Q482" s="12">
        <f>VLOOKUP(A482,'[1]RAIS_workers_2025-04-02T13_41_0'!$A:$C,3,0)</f>
        <v>560</v>
      </c>
      <c r="R482" s="12">
        <f>VLOOKUP(A482,'[2]RAIS_workers_2025-04-02T14_01_0'!$A:$C,3,0)</f>
        <v>2838</v>
      </c>
      <c r="S482" s="12">
        <f>VLOOKUP(A482,'[3]RAIS_workers_2025-04-02T14_32_3'!$A:$C,3,0)</f>
        <v>14009</v>
      </c>
      <c r="T482" s="70">
        <f>VLOOKUP(A482,[4]consulta3255115!$A:$D,3,0)</f>
        <v>1689.1126424116101</v>
      </c>
      <c r="U482" s="76">
        <v>0.64025107826123084</v>
      </c>
      <c r="V482" s="12">
        <v>23339</v>
      </c>
      <c r="W482" s="77">
        <v>4.2166860290004729E-3</v>
      </c>
      <c r="X482" s="12">
        <f>IFERROR(VLOOKUP(A482,[5]cnes_cnv_leiintbr173714187_32_1!$A:$C,3,0),0)</f>
        <v>2</v>
      </c>
      <c r="Y482" s="5">
        <f>IFERROR(VLOOKUP(A482,[6]cnes_cnv_leiintbr174300187_32_1!$A:$C,3,0),0)</f>
        <v>2</v>
      </c>
      <c r="Z482" s="12">
        <f>IFERROR(VLOOKUP(A482,[7]cnes_cnv_leiintbr175117187_32_1!$A:$C,3,0),0)</f>
        <v>3</v>
      </c>
      <c r="AA482" s="18">
        <f>IFERROR(VLOOKUP(A482,[8]cnes_cnv_leiintbr180027187_32_1!$A:$C,3,0),0)</f>
        <v>5</v>
      </c>
      <c r="AB482" s="72">
        <f t="shared" si="21"/>
        <v>154.56291390728478</v>
      </c>
      <c r="AC482" s="12">
        <v>4605</v>
      </c>
      <c r="AD482" s="12">
        <v>1443</v>
      </c>
      <c r="AE482" s="12">
        <v>836</v>
      </c>
      <c r="AF482" s="12">
        <v>559</v>
      </c>
      <c r="AG482" s="12">
        <v>560</v>
      </c>
      <c r="AH482" s="19">
        <v>-1.3752441761253675E-2</v>
      </c>
      <c r="AI482" s="12">
        <v>5</v>
      </c>
      <c r="AJ482" s="12">
        <f t="shared" si="22"/>
        <v>30.2</v>
      </c>
      <c r="AK482" s="12">
        <v>60</v>
      </c>
      <c r="AL482" s="5">
        <v>0</v>
      </c>
      <c r="AM482" s="5">
        <v>151</v>
      </c>
      <c r="AN482" s="72">
        <v>0.3296943231441048</v>
      </c>
      <c r="AO482" s="18">
        <v>3</v>
      </c>
      <c r="AP482" s="5">
        <f>IFERROR(VLOOKUP(A482,[9]cnes_cnv_leiintbr135436200_238_!$A:$E,5,0),0)</f>
        <v>42</v>
      </c>
      <c r="AQ482" s="5">
        <v>1</v>
      </c>
      <c r="AR482" s="5">
        <v>1</v>
      </c>
      <c r="AS482" s="5">
        <v>8</v>
      </c>
      <c r="AT482" s="5">
        <v>4</v>
      </c>
      <c r="AU482" s="5">
        <v>30</v>
      </c>
      <c r="AV482" s="5">
        <v>3</v>
      </c>
      <c r="AW482" s="5">
        <v>0</v>
      </c>
      <c r="AX482" s="5">
        <f t="shared" si="23"/>
        <v>2.1267605633802815</v>
      </c>
      <c r="AY482" s="12">
        <v>191</v>
      </c>
      <c r="AZ482" s="73">
        <v>0.72072072072072069</v>
      </c>
      <c r="BA482" s="12">
        <v>2590</v>
      </c>
      <c r="BB482" s="73">
        <v>0.26095423563777992</v>
      </c>
      <c r="BC482" s="12">
        <v>71</v>
      </c>
      <c r="BD482" s="12">
        <v>470</v>
      </c>
      <c r="BE482" s="12">
        <v>99</v>
      </c>
      <c r="BF482" s="12">
        <v>0</v>
      </c>
      <c r="BG482" s="12">
        <v>22</v>
      </c>
      <c r="BH482" s="12">
        <v>10</v>
      </c>
      <c r="BI482" s="12">
        <v>104</v>
      </c>
      <c r="BJ482" s="12">
        <v>12</v>
      </c>
      <c r="BK482" s="12">
        <v>3</v>
      </c>
      <c r="BL482" s="12">
        <v>48</v>
      </c>
      <c r="BM482" s="74">
        <v>0.82956249999999998</v>
      </c>
      <c r="BN482" s="72">
        <v>6.46506777893637</v>
      </c>
      <c r="BO482" s="5">
        <v>4</v>
      </c>
    </row>
    <row r="483" spans="1:67">
      <c r="A483" s="9">
        <v>43008</v>
      </c>
      <c r="B483" s="9" t="s">
        <v>562</v>
      </c>
      <c r="C483" s="9" t="s">
        <v>548</v>
      </c>
      <c r="D483" s="12">
        <v>192477</v>
      </c>
      <c r="E483" s="12">
        <v>11173</v>
      </c>
      <c r="F483" s="12">
        <v>11353</v>
      </c>
      <c r="G483" s="12">
        <v>10674</v>
      </c>
      <c r="H483" s="12">
        <v>11608</v>
      </c>
      <c r="I483" s="12">
        <v>27129</v>
      </c>
      <c r="J483" s="12">
        <v>28538</v>
      </c>
      <c r="K483" s="12">
        <v>26096</v>
      </c>
      <c r="L483" s="12">
        <v>25413</v>
      </c>
      <c r="M483" s="12">
        <v>21250</v>
      </c>
      <c r="N483" s="12">
        <v>12687</v>
      </c>
      <c r="O483" s="12">
        <v>6556</v>
      </c>
      <c r="P483" s="12">
        <v>81210</v>
      </c>
      <c r="Q483" s="12">
        <f>VLOOKUP(A483,'[1]RAIS_workers_2025-04-02T13_41_0'!$A:$C,3,0)</f>
        <v>1038</v>
      </c>
      <c r="R483" s="12">
        <f>VLOOKUP(A483,'[2]RAIS_workers_2025-04-02T14_01_0'!$A:$C,3,0)</f>
        <v>4870</v>
      </c>
      <c r="S483" s="12">
        <f>VLOOKUP(A483,'[3]RAIS_workers_2025-04-02T14_32_3'!$A:$C,3,0)</f>
        <v>24810</v>
      </c>
      <c r="T483" s="70">
        <f>VLOOKUP(A483,[4]consulta3255115!$A:$D,3,0)</f>
        <v>2027.6705182135499</v>
      </c>
      <c r="U483" s="76">
        <v>0.69297097656805606</v>
      </c>
      <c r="V483" s="12">
        <v>43498</v>
      </c>
      <c r="W483" s="77">
        <v>-2.5910894040494371E-3</v>
      </c>
      <c r="X483" s="12">
        <f>IFERROR(VLOOKUP(A483,[5]cnes_cnv_leiintbr173714187_32_1!$A:$C,3,0),0)</f>
        <v>4</v>
      </c>
      <c r="Y483" s="5">
        <f>IFERROR(VLOOKUP(A483,[6]cnes_cnv_leiintbr174300187_32_1!$A:$C,3,0),0)</f>
        <v>1</v>
      </c>
      <c r="Z483" s="12">
        <f>IFERROR(VLOOKUP(A483,[7]cnes_cnv_leiintbr175117187_32_1!$A:$C,3,0),0)</f>
        <v>3</v>
      </c>
      <c r="AA483" s="18">
        <f>IFERROR(VLOOKUP(A483,[8]cnes_cnv_leiintbr180027187_32_1!$A:$C,3,0),0)</f>
        <v>3</v>
      </c>
      <c r="AB483" s="72">
        <f t="shared" si="21"/>
        <v>161.1037037037037</v>
      </c>
      <c r="AC483" s="12">
        <v>8946</v>
      </c>
      <c r="AD483" s="12">
        <v>2578</v>
      </c>
      <c r="AE483" s="12">
        <v>1349</v>
      </c>
      <c r="AF483" s="12">
        <v>943</v>
      </c>
      <c r="AG483" s="12">
        <v>1038</v>
      </c>
      <c r="AH483" s="19">
        <v>-5.3311871882233408E-4</v>
      </c>
      <c r="AI483" s="12">
        <v>11</v>
      </c>
      <c r="AJ483" s="12">
        <f t="shared" si="22"/>
        <v>24.545454545454547</v>
      </c>
      <c r="AK483" s="12">
        <v>58</v>
      </c>
      <c r="AL483" s="5">
        <v>0</v>
      </c>
      <c r="AM483" s="5">
        <v>270</v>
      </c>
      <c r="AN483" s="72">
        <v>0.38571428571428573</v>
      </c>
      <c r="AO483" s="18">
        <v>3</v>
      </c>
      <c r="AP483" s="5">
        <f>IFERROR(VLOOKUP(A483,[9]cnes_cnv_leiintbr135436200_238_!$A:$E,5,0),0)</f>
        <v>48</v>
      </c>
      <c r="AQ483" s="5">
        <v>1</v>
      </c>
      <c r="AR483" s="5">
        <v>3</v>
      </c>
      <c r="AS483" s="5">
        <v>11</v>
      </c>
      <c r="AT483" s="5">
        <v>0</v>
      </c>
      <c r="AU483" s="5">
        <v>95</v>
      </c>
      <c r="AV483" s="5">
        <v>12</v>
      </c>
      <c r="AW483" s="5">
        <v>4</v>
      </c>
      <c r="AX483" s="5">
        <f t="shared" si="23"/>
        <v>2</v>
      </c>
      <c r="AY483" s="12">
        <v>290</v>
      </c>
      <c r="AZ483" s="73">
        <v>0.41463414634146339</v>
      </c>
      <c r="BA483" s="12">
        <v>3245</v>
      </c>
      <c r="BB483" s="73">
        <v>0.28311585606959272</v>
      </c>
      <c r="BC483" s="12">
        <v>135</v>
      </c>
      <c r="BD483" s="12">
        <v>705</v>
      </c>
      <c r="BE483" s="12">
        <v>108</v>
      </c>
      <c r="BF483" s="12">
        <v>0</v>
      </c>
      <c r="BG483" s="12">
        <v>10</v>
      </c>
      <c r="BH483" s="12">
        <v>7</v>
      </c>
      <c r="BI483" s="12">
        <v>60</v>
      </c>
      <c r="BJ483" s="12">
        <v>12</v>
      </c>
      <c r="BK483" s="12">
        <v>5</v>
      </c>
      <c r="BL483" s="12">
        <v>42</v>
      </c>
      <c r="BM483" s="74">
        <v>0.84053333333333324</v>
      </c>
      <c r="BN483" s="72">
        <v>5.4445094923475787</v>
      </c>
      <c r="BO483" s="5">
        <v>3</v>
      </c>
    </row>
    <row r="484" spans="1:67">
      <c r="A484" s="9">
        <v>43009</v>
      </c>
      <c r="B484" s="9" t="s">
        <v>554</v>
      </c>
      <c r="C484" s="9" t="s">
        <v>548</v>
      </c>
      <c r="D484" s="12">
        <v>164687</v>
      </c>
      <c r="E484" s="12">
        <v>9828</v>
      </c>
      <c r="F484" s="12">
        <v>9976</v>
      </c>
      <c r="G484" s="12">
        <v>9123</v>
      </c>
      <c r="H484" s="12">
        <v>9794</v>
      </c>
      <c r="I484" s="12">
        <v>23716</v>
      </c>
      <c r="J484" s="12">
        <v>24251</v>
      </c>
      <c r="K484" s="12">
        <v>21659</v>
      </c>
      <c r="L484" s="12">
        <v>22253</v>
      </c>
      <c r="M484" s="12">
        <v>18421</v>
      </c>
      <c r="N484" s="12">
        <v>10391</v>
      </c>
      <c r="O484" s="12">
        <v>5275</v>
      </c>
      <c r="P484" s="12">
        <v>57447</v>
      </c>
      <c r="Q484" s="12">
        <f>VLOOKUP(A484,'[1]RAIS_workers_2025-04-02T13_41_0'!$A:$C,3,0)</f>
        <v>1221</v>
      </c>
      <c r="R484" s="12">
        <f>VLOOKUP(A484,'[2]RAIS_workers_2025-04-02T14_01_0'!$A:$C,3,0)</f>
        <v>3169</v>
      </c>
      <c r="S484" s="12">
        <f>VLOOKUP(A484,'[3]RAIS_workers_2025-04-02T14_32_3'!$A:$C,3,0)</f>
        <v>16413</v>
      </c>
      <c r="T484" s="70">
        <f>VLOOKUP(A484,[4]consulta3255115!$A:$D,3,0)</f>
        <v>1714.34355124747</v>
      </c>
      <c r="U484" s="76">
        <v>0.76188560061915855</v>
      </c>
      <c r="V484" s="12">
        <v>14711</v>
      </c>
      <c r="W484" s="77">
        <v>-3.5898130587916554E-3</v>
      </c>
      <c r="X484" s="12">
        <f>IFERROR(VLOOKUP(A484,[5]cnes_cnv_leiintbr173714187_32_1!$A:$C,3,0),0)</f>
        <v>0</v>
      </c>
      <c r="Y484" s="5">
        <f>IFERROR(VLOOKUP(A484,[6]cnes_cnv_leiintbr174300187_32_1!$A:$C,3,0),0)</f>
        <v>0</v>
      </c>
      <c r="Z484" s="12">
        <f>IFERROR(VLOOKUP(A484,[7]cnes_cnv_leiintbr175117187_32_1!$A:$C,3,0),0)</f>
        <v>0</v>
      </c>
      <c r="AA484" s="18">
        <f>IFERROR(VLOOKUP(A484,[8]cnes_cnv_leiintbr180027187_32_1!$A:$C,3,0),0)</f>
        <v>0</v>
      </c>
      <c r="AB484" s="72">
        <f t="shared" si="21"/>
        <v>147.11000000000001</v>
      </c>
      <c r="AC484" s="12">
        <v>5596</v>
      </c>
      <c r="AD484" s="12">
        <v>1555</v>
      </c>
      <c r="AE484" s="12">
        <v>918</v>
      </c>
      <c r="AF484" s="12">
        <v>696</v>
      </c>
      <c r="AG484" s="12">
        <v>1221</v>
      </c>
      <c r="AH484" s="19">
        <v>-3.016216576037789E-3</v>
      </c>
      <c r="AI484" s="12">
        <v>6</v>
      </c>
      <c r="AJ484" s="12">
        <f t="shared" si="22"/>
        <v>16.666666666666668</v>
      </c>
      <c r="AK484" s="12">
        <v>33</v>
      </c>
      <c r="AL484" s="5">
        <v>1</v>
      </c>
      <c r="AM484" s="5">
        <v>100</v>
      </c>
      <c r="AN484" s="72">
        <v>0.23364485981308411</v>
      </c>
      <c r="AO484" s="18">
        <v>0</v>
      </c>
      <c r="AP484" s="5">
        <f>IFERROR(VLOOKUP(A484,[9]cnes_cnv_leiintbr135436200_238_!$A:$E,5,0),0)</f>
        <v>25</v>
      </c>
      <c r="AQ484" s="5">
        <v>0</v>
      </c>
      <c r="AR484" s="5">
        <v>0</v>
      </c>
      <c r="AS484" s="5">
        <v>0</v>
      </c>
      <c r="AT484" s="5">
        <v>0</v>
      </c>
      <c r="AU484" s="5">
        <v>30</v>
      </c>
      <c r="AV484" s="5">
        <v>0</v>
      </c>
      <c r="AW484" s="5">
        <v>0</v>
      </c>
      <c r="AX484" s="5">
        <f t="shared" si="23"/>
        <v>1.098901098901099</v>
      </c>
      <c r="AY484" s="12">
        <v>180</v>
      </c>
      <c r="AZ484" s="73">
        <v>0.29496402877697842</v>
      </c>
      <c r="BA484" s="12">
        <v>2187</v>
      </c>
      <c r="BB484" s="73">
        <v>0.36687500000000001</v>
      </c>
      <c r="BC484" s="12">
        <v>91</v>
      </c>
      <c r="BD484" s="12">
        <v>430</v>
      </c>
      <c r="BE484" s="12">
        <v>78</v>
      </c>
      <c r="BF484" s="12">
        <v>0</v>
      </c>
      <c r="BG484" s="12">
        <v>32</v>
      </c>
      <c r="BH484" s="12">
        <v>11</v>
      </c>
      <c r="BI484" s="12">
        <v>46</v>
      </c>
      <c r="BJ484" s="12">
        <v>6</v>
      </c>
      <c r="BK484" s="12">
        <v>3</v>
      </c>
      <c r="BL484" s="12">
        <v>42</v>
      </c>
      <c r="BM484" s="74">
        <v>0.82894444444444448</v>
      </c>
      <c r="BN484" s="72">
        <v>6.8762982594369886</v>
      </c>
      <c r="BO484" s="5">
        <v>4</v>
      </c>
    </row>
    <row r="485" spans="1:67">
      <c r="A485" s="9">
        <v>43010</v>
      </c>
      <c r="B485" s="9" t="s">
        <v>569</v>
      </c>
      <c r="C485" s="9" t="s">
        <v>548</v>
      </c>
      <c r="D485" s="12">
        <v>364095</v>
      </c>
      <c r="E485" s="12">
        <v>22161</v>
      </c>
      <c r="F485" s="12">
        <v>22388</v>
      </c>
      <c r="G485" s="12">
        <v>21556</v>
      </c>
      <c r="H485" s="12">
        <v>23925</v>
      </c>
      <c r="I485" s="12">
        <v>55504</v>
      </c>
      <c r="J485" s="12">
        <v>58029</v>
      </c>
      <c r="K485" s="12">
        <v>48587</v>
      </c>
      <c r="L485" s="12">
        <v>45099</v>
      </c>
      <c r="M485" s="12">
        <v>36649</v>
      </c>
      <c r="N485" s="12">
        <v>20354</v>
      </c>
      <c r="O485" s="12">
        <v>9843</v>
      </c>
      <c r="P485" s="12">
        <v>173246</v>
      </c>
      <c r="Q485" s="12">
        <f>VLOOKUP(A485,'[1]RAIS_workers_2025-04-02T13_41_0'!$A:$C,3,0)</f>
        <v>3836</v>
      </c>
      <c r="R485" s="12">
        <f>VLOOKUP(A485,'[2]RAIS_workers_2025-04-02T14_01_0'!$A:$C,3,0)</f>
        <v>10481</v>
      </c>
      <c r="S485" s="12">
        <f>VLOOKUP(A485,'[3]RAIS_workers_2025-04-02T14_32_3'!$A:$C,3,0)</f>
        <v>47076</v>
      </c>
      <c r="T485" s="70">
        <f>VLOOKUP(A485,[4]consulta3255115!$A:$D,3,0)</f>
        <v>1950.21259882651</v>
      </c>
      <c r="U485" s="76">
        <v>0.69239527581010352</v>
      </c>
      <c r="V485" s="12">
        <v>64560</v>
      </c>
      <c r="W485" s="77">
        <v>1.9196766860318262E-2</v>
      </c>
      <c r="X485" s="12">
        <f>IFERROR(VLOOKUP(A485,[5]cnes_cnv_leiintbr173714187_32_1!$A:$C,3,0),0)</f>
        <v>62</v>
      </c>
      <c r="Y485" s="5">
        <f>IFERROR(VLOOKUP(A485,[6]cnes_cnv_leiintbr174300187_32_1!$A:$C,3,0),0)</f>
        <v>31</v>
      </c>
      <c r="Z485" s="12">
        <f>IFERROR(VLOOKUP(A485,[7]cnes_cnv_leiintbr175117187_32_1!$A:$C,3,0),0)</f>
        <v>10</v>
      </c>
      <c r="AA485" s="18">
        <f>IFERROR(VLOOKUP(A485,[8]cnes_cnv_leiintbr180027187_32_1!$A:$C,3,0),0)</f>
        <v>28</v>
      </c>
      <c r="AB485" s="72">
        <f t="shared" si="21"/>
        <v>107.06467661691542</v>
      </c>
      <c r="AC485" s="12">
        <v>16406</v>
      </c>
      <c r="AD485" s="12">
        <v>5112</v>
      </c>
      <c r="AE485" s="12">
        <v>3233</v>
      </c>
      <c r="AF485" s="12">
        <v>2136</v>
      </c>
      <c r="AG485" s="12">
        <v>3836</v>
      </c>
      <c r="AH485" s="19">
        <v>8.4967209230462082E-3</v>
      </c>
      <c r="AI485" s="12">
        <v>19</v>
      </c>
      <c r="AJ485" s="12">
        <f t="shared" si="22"/>
        <v>31.736842105263158</v>
      </c>
      <c r="AK485" s="12">
        <v>147</v>
      </c>
      <c r="AL485" s="5">
        <v>0</v>
      </c>
      <c r="AM485" s="5">
        <v>603</v>
      </c>
      <c r="AN485" s="72">
        <v>0.41132332878581174</v>
      </c>
      <c r="AO485" s="18">
        <v>4</v>
      </c>
      <c r="AP485" s="5">
        <f>IFERROR(VLOOKUP(A485,[9]cnes_cnv_leiintbr135436200_238_!$A:$E,5,0),0)</f>
        <v>72</v>
      </c>
      <c r="AQ485" s="5">
        <v>7</v>
      </c>
      <c r="AR485" s="5">
        <v>15</v>
      </c>
      <c r="AS485" s="5">
        <v>73</v>
      </c>
      <c r="AT485" s="5">
        <v>17</v>
      </c>
      <c r="AU485" s="5">
        <v>108</v>
      </c>
      <c r="AV485" s="5">
        <v>10</v>
      </c>
      <c r="AW485" s="5">
        <v>34</v>
      </c>
      <c r="AX485" s="5">
        <f t="shared" si="23"/>
        <v>0.94662480376766089</v>
      </c>
      <c r="AY485" s="12">
        <v>301</v>
      </c>
      <c r="AZ485" s="73">
        <v>0.40654205607476634</v>
      </c>
      <c r="BA485" s="12">
        <v>6882</v>
      </c>
      <c r="BB485" s="73">
        <v>0.34440320375073258</v>
      </c>
      <c r="BC485" s="12">
        <v>637</v>
      </c>
      <c r="BD485" s="12">
        <v>1369</v>
      </c>
      <c r="BE485" s="12">
        <v>234</v>
      </c>
      <c r="BF485" s="12">
        <v>262</v>
      </c>
      <c r="BG485" s="12">
        <v>124</v>
      </c>
      <c r="BH485" s="12">
        <v>18</v>
      </c>
      <c r="BI485" s="12">
        <v>180</v>
      </c>
      <c r="BJ485" s="12">
        <v>23</v>
      </c>
      <c r="BK485" s="12">
        <v>21</v>
      </c>
      <c r="BL485" s="12">
        <v>193</v>
      </c>
      <c r="BM485" s="74">
        <v>0.84823076923076901</v>
      </c>
      <c r="BN485" s="72">
        <v>5.9015606242496963</v>
      </c>
      <c r="BO485" s="5">
        <v>7</v>
      </c>
    </row>
    <row r="486" spans="1:67">
      <c r="A486" s="9">
        <v>43011</v>
      </c>
      <c r="B486" s="9" t="s">
        <v>557</v>
      </c>
      <c r="C486" s="9" t="s">
        <v>548</v>
      </c>
      <c r="D486" s="12">
        <v>147857</v>
      </c>
      <c r="E486" s="12">
        <v>8821</v>
      </c>
      <c r="F486" s="12">
        <v>8940</v>
      </c>
      <c r="G486" s="12">
        <v>8237</v>
      </c>
      <c r="H486" s="12">
        <v>8831</v>
      </c>
      <c r="I486" s="12">
        <v>20592</v>
      </c>
      <c r="J486" s="12">
        <v>21084</v>
      </c>
      <c r="K486" s="12">
        <v>19677</v>
      </c>
      <c r="L486" s="12">
        <v>19964</v>
      </c>
      <c r="M486" s="12">
        <v>16789</v>
      </c>
      <c r="N486" s="12">
        <v>9871</v>
      </c>
      <c r="O486" s="12">
        <v>5051</v>
      </c>
      <c r="P486" s="12">
        <v>50586</v>
      </c>
      <c r="Q486" s="12">
        <f>VLOOKUP(A486,'[1]RAIS_workers_2025-04-02T13_41_0'!$A:$C,3,0)</f>
        <v>730</v>
      </c>
      <c r="R486" s="12">
        <f>VLOOKUP(A486,'[2]RAIS_workers_2025-04-02T14_01_0'!$A:$C,3,0)</f>
        <v>3279</v>
      </c>
      <c r="S486" s="12">
        <f>VLOOKUP(A486,'[3]RAIS_workers_2025-04-02T14_32_3'!$A:$C,3,0)</f>
        <v>14384</v>
      </c>
      <c r="T486" s="70">
        <f>VLOOKUP(A486,[4]consulta3255115!$A:$D,3,0)</f>
        <v>1767.9578966547599</v>
      </c>
      <c r="U486" s="76">
        <v>0.85320876199163931</v>
      </c>
      <c r="V486" s="12">
        <v>18092</v>
      </c>
      <c r="W486" s="77">
        <v>-4.2396654845710049E-2</v>
      </c>
      <c r="X486" s="12">
        <f>IFERROR(VLOOKUP(A486,[5]cnes_cnv_leiintbr173714187_32_1!$A:$C,3,0),0)</f>
        <v>13</v>
      </c>
      <c r="Y486" s="5">
        <f>IFERROR(VLOOKUP(A486,[6]cnes_cnv_leiintbr174300187_32_1!$A:$C,3,0),0)</f>
        <v>16</v>
      </c>
      <c r="Z486" s="12">
        <f>IFERROR(VLOOKUP(A486,[7]cnes_cnv_leiintbr175117187_32_1!$A:$C,3,0),0)</f>
        <v>0</v>
      </c>
      <c r="AA486" s="18">
        <f>IFERROR(VLOOKUP(A486,[8]cnes_cnv_leiintbr180027187_32_1!$A:$C,3,0),0)</f>
        <v>13</v>
      </c>
      <c r="AB486" s="72">
        <f t="shared" si="21"/>
        <v>80.408888888888896</v>
      </c>
      <c r="AC486" s="12">
        <v>5260</v>
      </c>
      <c r="AD486" s="12">
        <v>1625</v>
      </c>
      <c r="AE486" s="12">
        <v>944</v>
      </c>
      <c r="AF486" s="12">
        <v>710</v>
      </c>
      <c r="AG486" s="12">
        <v>730</v>
      </c>
      <c r="AH486" s="19">
        <v>-9.9241756274915938E-3</v>
      </c>
      <c r="AI486" s="12">
        <v>6</v>
      </c>
      <c r="AJ486" s="12">
        <f t="shared" si="22"/>
        <v>37.5</v>
      </c>
      <c r="AK486" s="12">
        <v>36</v>
      </c>
      <c r="AL486" s="5">
        <v>0</v>
      </c>
      <c r="AM486" s="5">
        <v>225</v>
      </c>
      <c r="AN486" s="72">
        <v>0.43859649122807015</v>
      </c>
      <c r="AO486" s="18">
        <v>0</v>
      </c>
      <c r="AP486" s="5">
        <f>IFERROR(VLOOKUP(A486,[9]cnes_cnv_leiintbr135436200_238_!$A:$E,5,0),0)</f>
        <v>44</v>
      </c>
      <c r="AQ486" s="5">
        <v>8</v>
      </c>
      <c r="AR486" s="5">
        <v>8</v>
      </c>
      <c r="AS486" s="5">
        <v>8</v>
      </c>
      <c r="AT486" s="5">
        <v>2</v>
      </c>
      <c r="AU486" s="5">
        <v>74</v>
      </c>
      <c r="AV486" s="5">
        <v>6</v>
      </c>
      <c r="AW486" s="5">
        <v>7</v>
      </c>
      <c r="AX486" s="5">
        <f t="shared" si="23"/>
        <v>3.515625</v>
      </c>
      <c r="AY486" s="12">
        <v>155</v>
      </c>
      <c r="AZ486" s="73">
        <v>0.64893617021276595</v>
      </c>
      <c r="BA486" s="12">
        <v>2040</v>
      </c>
      <c r="BB486" s="73">
        <v>0.24390243902439024</v>
      </c>
      <c r="BC486" s="12">
        <v>64</v>
      </c>
      <c r="BD486" s="12">
        <v>429</v>
      </c>
      <c r="BE486" s="12">
        <v>62</v>
      </c>
      <c r="BF486" s="12">
        <v>0</v>
      </c>
      <c r="BG486" s="12">
        <v>14</v>
      </c>
      <c r="BH486" s="12">
        <v>7</v>
      </c>
      <c r="BI486" s="12">
        <v>68</v>
      </c>
      <c r="BJ486" s="12">
        <v>6</v>
      </c>
      <c r="BK486" s="12">
        <v>4</v>
      </c>
      <c r="BL486" s="12">
        <v>33</v>
      </c>
      <c r="BM486" s="74">
        <v>0.84578571428571414</v>
      </c>
      <c r="BN486" s="72">
        <v>5.384478462086129</v>
      </c>
      <c r="BO486" s="5">
        <v>5</v>
      </c>
    </row>
    <row r="487" spans="1:67">
      <c r="A487" s="9">
        <v>43012</v>
      </c>
      <c r="B487" s="9" t="s">
        <v>567</v>
      </c>
      <c r="C487" s="9" t="s">
        <v>548</v>
      </c>
      <c r="D487" s="12">
        <v>44179</v>
      </c>
      <c r="E487" s="12">
        <v>2353</v>
      </c>
      <c r="F487" s="12">
        <v>2429</v>
      </c>
      <c r="G487" s="12">
        <v>2319</v>
      </c>
      <c r="H487" s="12">
        <v>2569</v>
      </c>
      <c r="I487" s="12">
        <v>6062</v>
      </c>
      <c r="J487" s="12">
        <v>6671</v>
      </c>
      <c r="K487" s="12">
        <v>5736</v>
      </c>
      <c r="L487" s="12">
        <v>6176</v>
      </c>
      <c r="M487" s="12">
        <v>5105</v>
      </c>
      <c r="N487" s="12">
        <v>3076</v>
      </c>
      <c r="O487" s="12">
        <v>1683</v>
      </c>
      <c r="P487" s="12">
        <v>22727</v>
      </c>
      <c r="Q487" s="12">
        <f>VLOOKUP(A487,'[1]RAIS_workers_2025-04-02T13_41_0'!$A:$C,3,0)</f>
        <v>457</v>
      </c>
      <c r="R487" s="12">
        <f>VLOOKUP(A487,'[2]RAIS_workers_2025-04-02T14_01_0'!$A:$C,3,0)</f>
        <v>1612</v>
      </c>
      <c r="S487" s="12">
        <f>VLOOKUP(A487,'[3]RAIS_workers_2025-04-02T14_32_3'!$A:$C,3,0)</f>
        <v>8525</v>
      </c>
      <c r="T487" s="70">
        <f>VLOOKUP(A487,[4]consulta3255115!$A:$D,3,0)</f>
        <v>2133.1311238182602</v>
      </c>
      <c r="U487" s="76">
        <v>0.9978868376192217</v>
      </c>
      <c r="V487" s="12">
        <v>6898</v>
      </c>
      <c r="W487" s="77">
        <v>-7.4820143884892091E-3</v>
      </c>
      <c r="X487" s="12">
        <f>IFERROR(VLOOKUP(A487,[5]cnes_cnv_leiintbr173714187_32_1!$A:$C,3,0),0)</f>
        <v>0</v>
      </c>
      <c r="Y487" s="5">
        <f>IFERROR(VLOOKUP(A487,[6]cnes_cnv_leiintbr174300187_32_1!$A:$C,3,0),0)</f>
        <v>0</v>
      </c>
      <c r="Z487" s="12">
        <f>IFERROR(VLOOKUP(A487,[7]cnes_cnv_leiintbr175117187_32_1!$A:$C,3,0),0)</f>
        <v>0</v>
      </c>
      <c r="AA487" s="18">
        <f>IFERROR(VLOOKUP(A487,[8]cnes_cnv_leiintbr180027187_32_1!$A:$C,3,0),0)</f>
        <v>0</v>
      </c>
      <c r="AB487" s="72">
        <f t="shared" si="21"/>
        <v>164.23809523809524</v>
      </c>
      <c r="AC487" s="12">
        <v>3231</v>
      </c>
      <c r="AD487" s="12">
        <v>797</v>
      </c>
      <c r="AE487" s="12">
        <v>462</v>
      </c>
      <c r="AF487" s="12">
        <v>353</v>
      </c>
      <c r="AG487" s="12">
        <v>457</v>
      </c>
      <c r="AH487" s="19">
        <v>-5.4815132611296669E-4</v>
      </c>
      <c r="AI487" s="12">
        <v>3</v>
      </c>
      <c r="AJ487" s="12">
        <f t="shared" si="22"/>
        <v>14</v>
      </c>
      <c r="AK487" s="12">
        <v>7</v>
      </c>
      <c r="AL487" s="5">
        <v>0</v>
      </c>
      <c r="AM487" s="5">
        <v>42</v>
      </c>
      <c r="AN487" s="72">
        <v>0.34146341463414637</v>
      </c>
      <c r="AO487" s="18">
        <v>0</v>
      </c>
      <c r="AP487" s="5">
        <f>IFERROR(VLOOKUP(A487,[9]cnes_cnv_leiintbr135436200_238_!$A:$E,5,0),0)</f>
        <v>6</v>
      </c>
      <c r="AQ487" s="5">
        <v>0</v>
      </c>
      <c r="AR487" s="5">
        <v>0</v>
      </c>
      <c r="AS487" s="5">
        <v>0</v>
      </c>
      <c r="AT487" s="5">
        <v>0</v>
      </c>
      <c r="AU487" s="5">
        <v>27</v>
      </c>
      <c r="AV487" s="5">
        <v>0</v>
      </c>
      <c r="AW487" s="5">
        <v>0</v>
      </c>
      <c r="AX487" s="5">
        <f t="shared" si="23"/>
        <v>1.2727272727272727</v>
      </c>
      <c r="AY487" s="12">
        <v>4</v>
      </c>
      <c r="AZ487" s="71">
        <v>1</v>
      </c>
      <c r="BA487" s="12">
        <v>491</v>
      </c>
      <c r="BB487" s="73">
        <v>0.33787465940054495</v>
      </c>
      <c r="BC487" s="12">
        <v>33</v>
      </c>
      <c r="BD487" s="12">
        <v>96</v>
      </c>
      <c r="BE487" s="12">
        <v>7</v>
      </c>
      <c r="BF487" s="12">
        <v>0</v>
      </c>
      <c r="BG487" s="12">
        <v>0</v>
      </c>
      <c r="BH487" s="12">
        <v>2</v>
      </c>
      <c r="BI487" s="12">
        <v>26</v>
      </c>
      <c r="BJ487" s="12">
        <v>3</v>
      </c>
      <c r="BK487" s="12">
        <v>0</v>
      </c>
      <c r="BL487" s="12">
        <v>10</v>
      </c>
      <c r="BM487" s="74">
        <v>0.84214285714285708</v>
      </c>
      <c r="BN487" s="72">
        <v>4.8000000000000025</v>
      </c>
      <c r="BO487" s="5">
        <v>0</v>
      </c>
    </row>
    <row r="488" spans="1:67">
      <c r="A488" s="9">
        <v>43013</v>
      </c>
      <c r="B488" s="9" t="s">
        <v>581</v>
      </c>
      <c r="C488" s="9" t="s">
        <v>548</v>
      </c>
      <c r="D488" s="12">
        <v>72513</v>
      </c>
      <c r="E488" s="12">
        <v>4831</v>
      </c>
      <c r="F488" s="12">
        <v>4826</v>
      </c>
      <c r="G488" s="12">
        <v>4168</v>
      </c>
      <c r="H488" s="12">
        <v>4426</v>
      </c>
      <c r="I488" s="12">
        <v>10748</v>
      </c>
      <c r="J488" s="12">
        <v>10240</v>
      </c>
      <c r="K488" s="12">
        <v>9695</v>
      </c>
      <c r="L488" s="12">
        <v>9518</v>
      </c>
      <c r="M488" s="12">
        <v>7569</v>
      </c>
      <c r="N488" s="12">
        <v>4383</v>
      </c>
      <c r="O488" s="12">
        <v>2109</v>
      </c>
      <c r="P488" s="12">
        <v>16431</v>
      </c>
      <c r="Q488" s="12">
        <f>VLOOKUP(A488,'[1]RAIS_workers_2025-04-02T13_41_0'!$A:$C,3,0)</f>
        <v>145</v>
      </c>
      <c r="R488" s="12">
        <f>VLOOKUP(A488,'[2]RAIS_workers_2025-04-02T14_01_0'!$A:$C,3,0)</f>
        <v>528</v>
      </c>
      <c r="S488" s="12">
        <f>VLOOKUP(A488,'[3]RAIS_workers_2025-04-02T14_32_3'!$A:$C,3,0)</f>
        <v>3745</v>
      </c>
      <c r="T488" s="70">
        <f>VLOOKUP(A488,[4]consulta3255115!$A:$D,3,0)</f>
        <v>1528.0430235162701</v>
      </c>
      <c r="U488" s="76">
        <v>0.84681634183609888</v>
      </c>
      <c r="V488" s="12">
        <v>4131</v>
      </c>
      <c r="W488" s="77">
        <v>1.1013215859030838E-2</v>
      </c>
      <c r="X488" s="12">
        <f>IFERROR(VLOOKUP(A488,[5]cnes_cnv_leiintbr173714187_32_1!$A:$C,3,0),0)</f>
        <v>0</v>
      </c>
      <c r="Y488" s="5">
        <f>IFERROR(VLOOKUP(A488,[6]cnes_cnv_leiintbr174300187_32_1!$A:$C,3,0),0)</f>
        <v>0</v>
      </c>
      <c r="Z488" s="12">
        <f>IFERROR(VLOOKUP(A488,[7]cnes_cnv_leiintbr175117187_32_1!$A:$C,3,0),0)</f>
        <v>0</v>
      </c>
      <c r="AA488" s="18">
        <f>IFERROR(VLOOKUP(A488,[8]cnes_cnv_leiintbr180027187_32_1!$A:$C,3,0),0)</f>
        <v>0</v>
      </c>
      <c r="AB488" s="72">
        <f t="shared" si="21"/>
        <v>108.71052631578948</v>
      </c>
      <c r="AC488" s="12">
        <v>1314</v>
      </c>
      <c r="AD488" s="12">
        <v>299</v>
      </c>
      <c r="AE488" s="12">
        <v>123</v>
      </c>
      <c r="AF488" s="12">
        <v>106</v>
      </c>
      <c r="AG488" s="12">
        <v>145</v>
      </c>
      <c r="AH488" s="19">
        <v>-5.4045093952386214E-3</v>
      </c>
      <c r="AI488" s="12">
        <v>1</v>
      </c>
      <c r="AJ488" s="12">
        <f t="shared" si="22"/>
        <v>38</v>
      </c>
      <c r="AK488" s="12">
        <v>5</v>
      </c>
      <c r="AL488" s="5">
        <v>0</v>
      </c>
      <c r="AM488" s="5">
        <v>38</v>
      </c>
      <c r="AN488" s="72">
        <v>0.39175257731958762</v>
      </c>
      <c r="AO488" s="18">
        <v>0</v>
      </c>
      <c r="AP488" s="5">
        <f>IFERROR(VLOOKUP(A488,[9]cnes_cnv_leiintbr135436200_238_!$A:$E,5,0),0)</f>
        <v>4</v>
      </c>
      <c r="AQ488" s="5">
        <v>0</v>
      </c>
      <c r="AR488" s="5">
        <v>0</v>
      </c>
      <c r="AS488" s="5">
        <v>0</v>
      </c>
      <c r="AT488" s="5">
        <v>0</v>
      </c>
      <c r="AU488" s="5">
        <v>28</v>
      </c>
      <c r="AV488" s="5">
        <v>0</v>
      </c>
      <c r="AW488" s="5">
        <v>0</v>
      </c>
      <c r="AX488" s="5">
        <f t="shared" si="23"/>
        <v>2</v>
      </c>
      <c r="AY488" s="12">
        <v>26</v>
      </c>
      <c r="AZ488" s="71">
        <v>1</v>
      </c>
      <c r="BA488" s="12">
        <v>629</v>
      </c>
      <c r="BB488" s="73">
        <v>0.16914498141263939</v>
      </c>
      <c r="BC488" s="12">
        <v>19</v>
      </c>
      <c r="BD488" s="12">
        <v>102</v>
      </c>
      <c r="BE488" s="12">
        <v>13</v>
      </c>
      <c r="BF488" s="12">
        <v>0</v>
      </c>
      <c r="BG488" s="12">
        <v>0</v>
      </c>
      <c r="BH488" s="12">
        <v>2</v>
      </c>
      <c r="BI488" s="12">
        <v>18</v>
      </c>
      <c r="BJ488" s="12">
        <v>1</v>
      </c>
      <c r="BK488" s="12">
        <v>2</v>
      </c>
      <c r="BL488" s="12">
        <v>8</v>
      </c>
      <c r="BM488" s="74">
        <v>0.82737499999999997</v>
      </c>
      <c r="BN488" s="72">
        <v>9.0085638998682267</v>
      </c>
      <c r="BO488" s="5">
        <v>1</v>
      </c>
    </row>
    <row r="489" spans="1:67">
      <c r="A489" s="9">
        <v>43014</v>
      </c>
      <c r="B489" s="9" t="s">
        <v>561</v>
      </c>
      <c r="C489" s="9" t="s">
        <v>548</v>
      </c>
      <c r="D489" s="12">
        <v>142370</v>
      </c>
      <c r="E489" s="12">
        <v>7405</v>
      </c>
      <c r="F489" s="12">
        <v>7664</v>
      </c>
      <c r="G489" s="12">
        <v>7422</v>
      </c>
      <c r="H489" s="12">
        <v>8284</v>
      </c>
      <c r="I489" s="12">
        <v>20512</v>
      </c>
      <c r="J489" s="12">
        <v>22001</v>
      </c>
      <c r="K489" s="12">
        <v>19206</v>
      </c>
      <c r="L489" s="12">
        <v>19097</v>
      </c>
      <c r="M489" s="12">
        <v>16259</v>
      </c>
      <c r="N489" s="12">
        <v>9592</v>
      </c>
      <c r="O489" s="12">
        <v>4928</v>
      </c>
      <c r="P489" s="12">
        <v>63356</v>
      </c>
      <c r="Q489" s="12">
        <f>VLOOKUP(A489,'[1]RAIS_workers_2025-04-02T13_41_0'!$A:$C,3,0)</f>
        <v>664</v>
      </c>
      <c r="R489" s="12">
        <f>VLOOKUP(A489,'[2]RAIS_workers_2025-04-02T14_01_0'!$A:$C,3,0)</f>
        <v>2810</v>
      </c>
      <c r="S489" s="12">
        <f>VLOOKUP(A489,'[3]RAIS_workers_2025-04-02T14_32_3'!$A:$C,3,0)</f>
        <v>17989</v>
      </c>
      <c r="T489" s="70">
        <f>VLOOKUP(A489,[4]consulta3255115!$A:$D,3,0)</f>
        <v>1806.4534075638401</v>
      </c>
      <c r="U489" s="76">
        <v>0.69909477446540769</v>
      </c>
      <c r="V489" s="12">
        <v>33754</v>
      </c>
      <c r="W489" s="77">
        <v>2.1084792933418035E-2</v>
      </c>
      <c r="X489" s="12">
        <f>IFERROR(VLOOKUP(A489,[5]cnes_cnv_leiintbr173714187_32_1!$A:$C,3,0),0)</f>
        <v>0</v>
      </c>
      <c r="Y489" s="5">
        <f>IFERROR(VLOOKUP(A489,[6]cnes_cnv_leiintbr174300187_32_1!$A:$C,3,0),0)</f>
        <v>0</v>
      </c>
      <c r="Z489" s="12">
        <f>IFERROR(VLOOKUP(A489,[7]cnes_cnv_leiintbr175117187_32_1!$A:$C,3,0),0)</f>
        <v>0</v>
      </c>
      <c r="AA489" s="18">
        <f>IFERROR(VLOOKUP(A489,[8]cnes_cnv_leiintbr180027187_32_1!$A:$C,3,0),0)</f>
        <v>0</v>
      </c>
      <c r="AB489" s="72">
        <f t="shared" si="21"/>
        <v>213.63291139240508</v>
      </c>
      <c r="AC489" s="12">
        <v>6175</v>
      </c>
      <c r="AD489" s="12">
        <v>1513</v>
      </c>
      <c r="AE489" s="12">
        <v>807</v>
      </c>
      <c r="AF489" s="12">
        <v>490</v>
      </c>
      <c r="AG489" s="12">
        <v>664</v>
      </c>
      <c r="AH489" s="19">
        <v>9.619751162976975E-3</v>
      </c>
      <c r="AI489" s="12">
        <v>11</v>
      </c>
      <c r="AJ489" s="12">
        <f t="shared" si="22"/>
        <v>14.363636363636363</v>
      </c>
      <c r="AK489" s="12">
        <v>19</v>
      </c>
      <c r="AL489" s="5">
        <v>0</v>
      </c>
      <c r="AM489" s="5">
        <v>158</v>
      </c>
      <c r="AN489" s="72">
        <v>0.32179226069246436</v>
      </c>
      <c r="AO489" s="18">
        <v>0</v>
      </c>
      <c r="AP489" s="5">
        <f>IFERROR(VLOOKUP(A489,[9]cnes_cnv_leiintbr135436200_238_!$A:$E,5,0),0)</f>
        <v>26</v>
      </c>
      <c r="AQ489" s="5">
        <v>0</v>
      </c>
      <c r="AR489" s="5">
        <v>0</v>
      </c>
      <c r="AS489" s="5">
        <v>3</v>
      </c>
      <c r="AT489" s="5">
        <v>1</v>
      </c>
      <c r="AU489" s="5">
        <v>97</v>
      </c>
      <c r="AV489" s="5">
        <v>0</v>
      </c>
      <c r="AW489" s="5">
        <v>0</v>
      </c>
      <c r="AX489" s="5">
        <f t="shared" si="23"/>
        <v>2.5901639344262297</v>
      </c>
      <c r="AY489" s="12">
        <v>97</v>
      </c>
      <c r="AZ489" s="73">
        <v>0.49230769230769234</v>
      </c>
      <c r="BA489" s="12">
        <v>1533</v>
      </c>
      <c r="BB489" s="73">
        <v>0.4327102803738318</v>
      </c>
      <c r="BC489" s="12">
        <v>61</v>
      </c>
      <c r="BD489" s="12">
        <v>331</v>
      </c>
      <c r="BE489" s="12">
        <v>55</v>
      </c>
      <c r="BF489" s="12">
        <v>0</v>
      </c>
      <c r="BG489" s="12">
        <v>0</v>
      </c>
      <c r="BH489" s="12">
        <v>6</v>
      </c>
      <c r="BI489" s="12">
        <v>94</v>
      </c>
      <c r="BJ489" s="12">
        <v>8</v>
      </c>
      <c r="BK489" s="12">
        <v>4</v>
      </c>
      <c r="BL489" s="12">
        <v>53</v>
      </c>
      <c r="BM489" s="74">
        <v>0.84704761904761905</v>
      </c>
      <c r="BN489" s="72">
        <v>4.9377617839655423</v>
      </c>
      <c r="BO489" s="5">
        <v>2</v>
      </c>
    </row>
    <row r="490" spans="1:67">
      <c r="A490" s="9">
        <v>43015</v>
      </c>
      <c r="B490" s="9" t="s">
        <v>583</v>
      </c>
      <c r="C490" s="9" t="s">
        <v>548</v>
      </c>
      <c r="D490" s="12">
        <v>164735</v>
      </c>
      <c r="E490" s="12">
        <v>11289</v>
      </c>
      <c r="F490" s="12">
        <v>11186</v>
      </c>
      <c r="G490" s="12">
        <v>10014</v>
      </c>
      <c r="H490" s="12">
        <v>10906</v>
      </c>
      <c r="I490" s="12">
        <v>24784</v>
      </c>
      <c r="J490" s="12">
        <v>22949</v>
      </c>
      <c r="K490" s="12">
        <v>21258</v>
      </c>
      <c r="L490" s="12">
        <v>20954</v>
      </c>
      <c r="M490" s="12">
        <v>16603</v>
      </c>
      <c r="N490" s="12">
        <v>9831</v>
      </c>
      <c r="O490" s="12">
        <v>4961</v>
      </c>
      <c r="P490" s="12">
        <v>93553</v>
      </c>
      <c r="Q490" s="12">
        <f>VLOOKUP(A490,'[1]RAIS_workers_2025-04-02T13_41_0'!$A:$C,3,0)</f>
        <v>401</v>
      </c>
      <c r="R490" s="12">
        <f>VLOOKUP(A490,'[2]RAIS_workers_2025-04-02T14_01_0'!$A:$C,3,0)</f>
        <v>2513</v>
      </c>
      <c r="S490" s="12">
        <f>VLOOKUP(A490,'[3]RAIS_workers_2025-04-02T14_32_3'!$A:$C,3,0)</f>
        <v>16102</v>
      </c>
      <c r="T490" s="70">
        <f>VLOOKUP(A490,[4]consulta3255115!$A:$D,3,0)</f>
        <v>1594.38015476193</v>
      </c>
      <c r="U490" s="76">
        <v>0.68204641084239703</v>
      </c>
      <c r="V490" s="12">
        <v>21519</v>
      </c>
      <c r="W490" s="77">
        <v>4.6687520425790184E-3</v>
      </c>
      <c r="X490" s="12">
        <f>IFERROR(VLOOKUP(A490,[5]cnes_cnv_leiintbr173714187_32_1!$A:$C,3,0),0)</f>
        <v>0</v>
      </c>
      <c r="Y490" s="5">
        <f>IFERROR(VLOOKUP(A490,[6]cnes_cnv_leiintbr174300187_32_1!$A:$C,3,0),0)</f>
        <v>0</v>
      </c>
      <c r="Z490" s="12">
        <f>IFERROR(VLOOKUP(A490,[7]cnes_cnv_leiintbr175117187_32_1!$A:$C,3,0),0)</f>
        <v>0</v>
      </c>
      <c r="AA490" s="18">
        <f>IFERROR(VLOOKUP(A490,[8]cnes_cnv_leiintbr180027187_32_1!$A:$C,3,0),0)</f>
        <v>0</v>
      </c>
      <c r="AB490" s="72">
        <f t="shared" si="21"/>
        <v>279.46753246753246</v>
      </c>
      <c r="AC490" s="12">
        <v>5027</v>
      </c>
      <c r="AD490" s="12">
        <v>1369</v>
      </c>
      <c r="AE490" s="12">
        <v>672</v>
      </c>
      <c r="AF490" s="12">
        <v>472</v>
      </c>
      <c r="AG490" s="12">
        <v>401</v>
      </c>
      <c r="AH490" s="19">
        <v>-4.4870251411333051E-4</v>
      </c>
      <c r="AI490" s="12">
        <v>4</v>
      </c>
      <c r="AJ490" s="12">
        <f t="shared" si="22"/>
        <v>19.25</v>
      </c>
      <c r="AK490" s="12">
        <v>33</v>
      </c>
      <c r="AL490" s="5">
        <v>0</v>
      </c>
      <c r="AM490" s="5">
        <v>77</v>
      </c>
      <c r="AN490" s="72">
        <v>0.19642857142857142</v>
      </c>
      <c r="AO490" s="18">
        <v>0</v>
      </c>
      <c r="AP490" s="5">
        <f>IFERROR(VLOOKUP(A490,[9]cnes_cnv_leiintbr135436200_238_!$A:$E,5,0),0)</f>
        <v>21</v>
      </c>
      <c r="AQ490" s="5">
        <v>0</v>
      </c>
      <c r="AR490" s="5">
        <v>0</v>
      </c>
      <c r="AS490" s="5">
        <v>0</v>
      </c>
      <c r="AT490" s="5">
        <v>2</v>
      </c>
      <c r="AU490" s="5">
        <v>33</v>
      </c>
      <c r="AV490" s="5">
        <v>0</v>
      </c>
      <c r="AW490" s="5">
        <v>0</v>
      </c>
      <c r="AX490" s="5">
        <f t="shared" si="23"/>
        <v>0.76237623762376239</v>
      </c>
      <c r="AY490" s="12">
        <v>74</v>
      </c>
      <c r="AZ490" s="73">
        <v>-1.8937002903673778E-3</v>
      </c>
      <c r="BA490" s="12">
        <v>1603</v>
      </c>
      <c r="BB490" s="73">
        <v>0.3107113654946852</v>
      </c>
      <c r="BC490" s="12">
        <v>101</v>
      </c>
      <c r="BD490" s="12">
        <v>264</v>
      </c>
      <c r="BE490" s="12">
        <v>33</v>
      </c>
      <c r="BF490" s="12">
        <v>0</v>
      </c>
      <c r="BG490" s="12">
        <v>5</v>
      </c>
      <c r="BH490" s="12">
        <v>8</v>
      </c>
      <c r="BI490" s="12">
        <v>68</v>
      </c>
      <c r="BJ490" s="12">
        <v>9</v>
      </c>
      <c r="BK490" s="12">
        <v>1</v>
      </c>
      <c r="BL490" s="12">
        <v>29</v>
      </c>
      <c r="BM490" s="74">
        <v>0.83471428571428574</v>
      </c>
      <c r="BN490" s="72">
        <v>7.3488884806173242</v>
      </c>
      <c r="BO490" s="5">
        <v>3</v>
      </c>
    </row>
    <row r="491" spans="1:67">
      <c r="A491" s="9">
        <v>43016</v>
      </c>
      <c r="B491" s="9" t="s">
        <v>555</v>
      </c>
      <c r="C491" s="9" t="s">
        <v>548</v>
      </c>
      <c r="D491" s="12">
        <v>907916</v>
      </c>
      <c r="E491" s="12">
        <v>52409</v>
      </c>
      <c r="F491" s="12">
        <v>52796</v>
      </c>
      <c r="G491" s="12">
        <v>52473</v>
      </c>
      <c r="H491" s="12">
        <v>60702</v>
      </c>
      <c r="I491" s="12">
        <v>140684</v>
      </c>
      <c r="J491" s="12">
        <v>149234</v>
      </c>
      <c r="K491" s="12">
        <v>126308</v>
      </c>
      <c r="L491" s="12">
        <v>113440</v>
      </c>
      <c r="M491" s="12">
        <v>89904</v>
      </c>
      <c r="N491" s="12">
        <v>47275</v>
      </c>
      <c r="O491" s="12">
        <v>22691</v>
      </c>
      <c r="P491" s="12">
        <v>470705</v>
      </c>
      <c r="Q491" s="12">
        <f>VLOOKUP(A491,'[1]RAIS_workers_2025-04-02T13_41_0'!$A:$C,3,0)</f>
        <v>7700</v>
      </c>
      <c r="R491" s="12">
        <f>VLOOKUP(A491,'[2]RAIS_workers_2025-04-02T14_01_0'!$A:$C,3,0)</f>
        <v>35864</v>
      </c>
      <c r="S491" s="12">
        <f>VLOOKUP(A491,'[3]RAIS_workers_2025-04-02T14_32_3'!$A:$C,3,0)</f>
        <v>160028</v>
      </c>
      <c r="T491" s="70">
        <f>VLOOKUP(A491,[4]consulta3255115!$A:$D,3,0)</f>
        <v>2371.0061343136799</v>
      </c>
      <c r="U491" s="76">
        <v>0.65502646275587051</v>
      </c>
      <c r="V491" s="12">
        <v>414853</v>
      </c>
      <c r="W491" s="77">
        <v>2.1428043826172596E-2</v>
      </c>
      <c r="X491" s="12">
        <f>IFERROR(VLOOKUP(A491,[5]cnes_cnv_leiintbr173714187_32_1!$A:$C,3,0),0)</f>
        <v>82</v>
      </c>
      <c r="Y491" s="5">
        <f>IFERROR(VLOOKUP(A491,[6]cnes_cnv_leiintbr174300187_32_1!$A:$C,3,0),0)</f>
        <v>20</v>
      </c>
      <c r="Z491" s="12">
        <f>IFERROR(VLOOKUP(A491,[7]cnes_cnv_leiintbr175117187_32_1!$A:$C,3,0),0)</f>
        <v>5</v>
      </c>
      <c r="AA491" s="18">
        <f>IFERROR(VLOOKUP(A491,[8]cnes_cnv_leiintbr180027187_32_1!$A:$C,3,0),0)</f>
        <v>24</v>
      </c>
      <c r="AB491" s="72">
        <f t="shared" si="21"/>
        <v>411.56051587301585</v>
      </c>
      <c r="AC491" s="12">
        <v>63134</v>
      </c>
      <c r="AD491" s="12">
        <v>18669</v>
      </c>
      <c r="AE491" s="12">
        <v>10712</v>
      </c>
      <c r="AF491" s="12">
        <v>6483</v>
      </c>
      <c r="AG491" s="12">
        <v>7700</v>
      </c>
      <c r="AH491" s="19">
        <v>1.7439333239652299E-2</v>
      </c>
      <c r="AI491" s="12">
        <v>19</v>
      </c>
      <c r="AJ491" s="12">
        <f t="shared" si="22"/>
        <v>53.05263157894737</v>
      </c>
      <c r="AK491" s="12">
        <v>640</v>
      </c>
      <c r="AL491" s="5">
        <v>3</v>
      </c>
      <c r="AM491" s="5">
        <v>1008</v>
      </c>
      <c r="AN491" s="72">
        <v>0.48461538461538461</v>
      </c>
      <c r="AO491" s="18">
        <v>2</v>
      </c>
      <c r="AP491" s="5">
        <f>IFERROR(VLOOKUP(A491,[9]cnes_cnv_leiintbr135436200_238_!$A:$E,5,0),0)</f>
        <v>126</v>
      </c>
      <c r="AQ491" s="5">
        <v>9</v>
      </c>
      <c r="AR491" s="5">
        <v>13</v>
      </c>
      <c r="AS491" s="5">
        <v>26</v>
      </c>
      <c r="AT491" s="5">
        <v>16</v>
      </c>
      <c r="AU491" s="5">
        <v>249</v>
      </c>
      <c r="AV491" s="5">
        <v>14</v>
      </c>
      <c r="AW491" s="5">
        <v>35</v>
      </c>
      <c r="AX491" s="5">
        <f t="shared" si="23"/>
        <v>0.95364238410596025</v>
      </c>
      <c r="AY491" s="12">
        <v>1323</v>
      </c>
      <c r="AZ491" s="73">
        <v>0.35276073619631904</v>
      </c>
      <c r="BA491" s="12">
        <v>12867</v>
      </c>
      <c r="BB491" s="73">
        <v>0.43253173012692053</v>
      </c>
      <c r="BC491" s="12">
        <v>1057</v>
      </c>
      <c r="BD491" s="12">
        <v>3311</v>
      </c>
      <c r="BE491" s="12">
        <v>233</v>
      </c>
      <c r="BF491" s="12">
        <v>106</v>
      </c>
      <c r="BG491" s="12">
        <v>129</v>
      </c>
      <c r="BH491" s="12">
        <v>37</v>
      </c>
      <c r="BI491" s="12">
        <v>450</v>
      </c>
      <c r="BJ491" s="12">
        <v>49</v>
      </c>
      <c r="BK491" s="12">
        <v>18</v>
      </c>
      <c r="BL491" s="12">
        <v>310</v>
      </c>
      <c r="BM491" s="74">
        <v>0.80421052631578949</v>
      </c>
      <c r="BN491" s="72">
        <v>2.8609895658027762</v>
      </c>
      <c r="BO491" s="5">
        <v>6</v>
      </c>
    </row>
    <row r="492" spans="1:67">
      <c r="A492" s="9">
        <v>43017</v>
      </c>
      <c r="B492" s="9" t="s">
        <v>577</v>
      </c>
      <c r="C492" s="9" t="s">
        <v>548</v>
      </c>
      <c r="D492" s="12">
        <v>112720</v>
      </c>
      <c r="E492" s="12">
        <v>6947</v>
      </c>
      <c r="F492" s="12">
        <v>7066</v>
      </c>
      <c r="G492" s="12">
        <v>6412</v>
      </c>
      <c r="H492" s="12">
        <v>6690</v>
      </c>
      <c r="I492" s="12">
        <v>15743</v>
      </c>
      <c r="J492" s="12">
        <v>16055</v>
      </c>
      <c r="K492" s="12">
        <v>14629</v>
      </c>
      <c r="L492" s="12">
        <v>15320</v>
      </c>
      <c r="M492" s="12">
        <v>12564</v>
      </c>
      <c r="N492" s="12">
        <v>7458</v>
      </c>
      <c r="O492" s="12">
        <v>3836</v>
      </c>
      <c r="P492" s="12">
        <v>26719</v>
      </c>
      <c r="Q492" s="12">
        <f>VLOOKUP(A492,'[1]RAIS_workers_2025-04-02T13_41_0'!$A:$C,3,0)</f>
        <v>340</v>
      </c>
      <c r="R492" s="12">
        <f>VLOOKUP(A492,'[2]RAIS_workers_2025-04-02T14_01_0'!$A:$C,3,0)</f>
        <v>1395</v>
      </c>
      <c r="S492" s="12">
        <f>VLOOKUP(A492,'[3]RAIS_workers_2025-04-02T14_32_3'!$A:$C,3,0)</f>
        <v>6639</v>
      </c>
      <c r="T492" s="70">
        <f>VLOOKUP(A492,[4]consulta3255115!$A:$D,3,0)</f>
        <v>1652.3700499214799</v>
      </c>
      <c r="U492" s="76">
        <v>0.64581153197414787</v>
      </c>
      <c r="V492" s="12">
        <v>7336</v>
      </c>
      <c r="W492" s="77">
        <v>-6.0450819672131145E-2</v>
      </c>
      <c r="X492" s="12">
        <f>IFERROR(VLOOKUP(A492,[5]cnes_cnv_leiintbr173714187_32_1!$A:$C,3,0),0)</f>
        <v>0</v>
      </c>
      <c r="Y492" s="5">
        <f>IFERROR(VLOOKUP(A492,[6]cnes_cnv_leiintbr174300187_32_1!$A:$C,3,0),0)</f>
        <v>0</v>
      </c>
      <c r="Z492" s="12">
        <f>IFERROR(VLOOKUP(A492,[7]cnes_cnv_leiintbr175117187_32_1!$A:$C,3,0),0)</f>
        <v>0</v>
      </c>
      <c r="AA492" s="18">
        <f>IFERROR(VLOOKUP(A492,[8]cnes_cnv_leiintbr180027187_32_1!$A:$C,3,0),0)</f>
        <v>0</v>
      </c>
      <c r="AB492" s="72">
        <f t="shared" si="21"/>
        <v>88.385542168674704</v>
      </c>
      <c r="AC492" s="12">
        <v>2235</v>
      </c>
      <c r="AD492" s="12">
        <v>725</v>
      </c>
      <c r="AE492" s="12">
        <v>425</v>
      </c>
      <c r="AF492" s="12">
        <v>245</v>
      </c>
      <c r="AG492" s="12">
        <v>340</v>
      </c>
      <c r="AH492" s="19">
        <v>-4.6820802869139699E-3</v>
      </c>
      <c r="AI492" s="12">
        <v>4</v>
      </c>
      <c r="AJ492" s="12">
        <f t="shared" si="22"/>
        <v>20.75</v>
      </c>
      <c r="AK492" s="12">
        <v>10</v>
      </c>
      <c r="AL492" s="5">
        <v>0</v>
      </c>
      <c r="AM492" s="5">
        <v>83</v>
      </c>
      <c r="AN492" s="72">
        <v>0.26602564102564102</v>
      </c>
      <c r="AO492" s="18">
        <v>0</v>
      </c>
      <c r="AP492" s="5">
        <f>IFERROR(VLOOKUP(A492,[9]cnes_cnv_leiintbr135436200_238_!$A:$E,5,0),0)</f>
        <v>18</v>
      </c>
      <c r="AQ492" s="5">
        <v>0</v>
      </c>
      <c r="AR492" s="5">
        <v>0</v>
      </c>
      <c r="AS492" s="5">
        <v>0</v>
      </c>
      <c r="AT492" s="5">
        <v>0</v>
      </c>
      <c r="AU492" s="5">
        <v>42</v>
      </c>
      <c r="AV492" s="5">
        <v>0</v>
      </c>
      <c r="AW492" s="5">
        <v>0</v>
      </c>
      <c r="AX492" s="5">
        <f t="shared" si="23"/>
        <v>1.930232558139535</v>
      </c>
      <c r="AY492" s="12">
        <v>5</v>
      </c>
      <c r="AZ492" s="71">
        <v>1</v>
      </c>
      <c r="BA492" s="12">
        <v>985</v>
      </c>
      <c r="BB492" s="73">
        <v>0.25</v>
      </c>
      <c r="BC492" s="12">
        <v>43</v>
      </c>
      <c r="BD492" s="12">
        <v>184</v>
      </c>
      <c r="BE492" s="12">
        <v>60</v>
      </c>
      <c r="BF492" s="12">
        <v>0</v>
      </c>
      <c r="BG492" s="12">
        <v>13</v>
      </c>
      <c r="BH492" s="12">
        <v>4</v>
      </c>
      <c r="BI492" s="12">
        <v>32</v>
      </c>
      <c r="BJ492" s="12">
        <v>3</v>
      </c>
      <c r="BK492" s="12">
        <v>1</v>
      </c>
      <c r="BL492" s="12">
        <v>24</v>
      </c>
      <c r="BM492" s="74">
        <v>0.8305555555555556</v>
      </c>
      <c r="BN492" s="72">
        <v>5.923196825846671</v>
      </c>
      <c r="BO492" s="5">
        <v>6</v>
      </c>
    </row>
    <row r="493" spans="1:67">
      <c r="A493" s="9">
        <v>43018</v>
      </c>
      <c r="B493" s="9" t="s">
        <v>575</v>
      </c>
      <c r="C493" s="9" t="s">
        <v>548</v>
      </c>
      <c r="D493" s="12">
        <v>385512</v>
      </c>
      <c r="E493" s="12">
        <v>21978</v>
      </c>
      <c r="F493" s="12">
        <v>22517</v>
      </c>
      <c r="G493" s="12">
        <v>22186</v>
      </c>
      <c r="H493" s="12">
        <v>24479</v>
      </c>
      <c r="I493" s="12">
        <v>55066</v>
      </c>
      <c r="J493" s="12">
        <v>58757</v>
      </c>
      <c r="K493" s="12">
        <v>50501</v>
      </c>
      <c r="L493" s="12">
        <v>50163</v>
      </c>
      <c r="M493" s="12">
        <v>42108</v>
      </c>
      <c r="N493" s="12">
        <v>24559</v>
      </c>
      <c r="O493" s="12">
        <v>13198</v>
      </c>
      <c r="P493" s="12">
        <v>131143</v>
      </c>
      <c r="Q493" s="12">
        <f>VLOOKUP(A493,'[1]RAIS_workers_2025-04-02T13_41_0'!$A:$C,3,0)</f>
        <v>3083</v>
      </c>
      <c r="R493" s="12">
        <f>VLOOKUP(A493,'[2]RAIS_workers_2025-04-02T14_01_0'!$A:$C,3,0)</f>
        <v>11653</v>
      </c>
      <c r="S493" s="12">
        <f>VLOOKUP(A493,'[3]RAIS_workers_2025-04-02T14_32_3'!$A:$C,3,0)</f>
        <v>29556</v>
      </c>
      <c r="T493" s="70">
        <f>VLOOKUP(A493,[4]consulta3255115!$A:$D,3,0)</f>
        <v>2365.33295979681</v>
      </c>
      <c r="U493" s="76">
        <v>0.18479518649840254</v>
      </c>
      <c r="V493" s="12">
        <v>59149</v>
      </c>
      <c r="W493" s="77">
        <v>-2.7043015296205529E-4</v>
      </c>
      <c r="X493" s="12">
        <f>IFERROR(VLOOKUP(A493,[5]cnes_cnv_leiintbr173714187_32_1!$A:$C,3,0),0)</f>
        <v>19</v>
      </c>
      <c r="Y493" s="5">
        <f>IFERROR(VLOOKUP(A493,[6]cnes_cnv_leiintbr174300187_32_1!$A:$C,3,0),0)</f>
        <v>11</v>
      </c>
      <c r="Z493" s="12">
        <f>IFERROR(VLOOKUP(A493,[7]cnes_cnv_leiintbr175117187_32_1!$A:$C,3,0),0)</f>
        <v>0</v>
      </c>
      <c r="AA493" s="18">
        <f>IFERROR(VLOOKUP(A493,[8]cnes_cnv_leiintbr180027187_32_1!$A:$C,3,0),0)</f>
        <v>1</v>
      </c>
      <c r="AB493" s="72">
        <f t="shared" si="21"/>
        <v>108.5302752293578</v>
      </c>
      <c r="AC493" s="12">
        <v>11658</v>
      </c>
      <c r="AD493" s="12">
        <v>4419</v>
      </c>
      <c r="AE493" s="12">
        <v>3771</v>
      </c>
      <c r="AF493" s="12">
        <v>3463</v>
      </c>
      <c r="AG493" s="12">
        <v>3083</v>
      </c>
      <c r="AH493" s="19">
        <v>1.6971366779670038E-3</v>
      </c>
      <c r="AI493" s="12">
        <v>12</v>
      </c>
      <c r="AJ493" s="12">
        <f t="shared" si="22"/>
        <v>45.416666666666664</v>
      </c>
      <c r="AK493" s="12">
        <v>121</v>
      </c>
      <c r="AL493" s="5">
        <v>1</v>
      </c>
      <c r="AM493" s="5">
        <v>545</v>
      </c>
      <c r="AN493" s="72">
        <v>0.43117088607594939</v>
      </c>
      <c r="AO493" s="18">
        <v>0</v>
      </c>
      <c r="AP493" s="5">
        <f>IFERROR(VLOOKUP(A493,[9]cnes_cnv_leiintbr135436200_238_!$A:$E,5,0),0)</f>
        <v>131</v>
      </c>
      <c r="AQ493" s="5">
        <v>1</v>
      </c>
      <c r="AR493" s="5">
        <v>1</v>
      </c>
      <c r="AS493" s="5">
        <v>7</v>
      </c>
      <c r="AT493" s="5">
        <v>5</v>
      </c>
      <c r="AU493" s="5">
        <v>282</v>
      </c>
      <c r="AV493" s="5">
        <v>2</v>
      </c>
      <c r="AW493" s="5">
        <v>1</v>
      </c>
      <c r="AX493" s="5">
        <f t="shared" si="23"/>
        <v>1.2823529411764707</v>
      </c>
      <c r="AY493" s="12">
        <v>250</v>
      </c>
      <c r="AZ493" s="73">
        <v>6.3829787234042548E-2</v>
      </c>
      <c r="BA493" s="12">
        <v>5736</v>
      </c>
      <c r="BB493" s="73">
        <v>0.19053549190535493</v>
      </c>
      <c r="BC493" s="12">
        <v>425</v>
      </c>
      <c r="BD493" s="12">
        <v>1482</v>
      </c>
      <c r="BE493" s="12">
        <v>285</v>
      </c>
      <c r="BF493" s="12">
        <v>206</v>
      </c>
      <c r="BG493" s="12">
        <v>125</v>
      </c>
      <c r="BH493" s="12">
        <v>22</v>
      </c>
      <c r="BI493" s="12">
        <v>208</v>
      </c>
      <c r="BJ493" s="12">
        <v>28</v>
      </c>
      <c r="BK493" s="12">
        <v>9</v>
      </c>
      <c r="BL493" s="12">
        <v>114</v>
      </c>
      <c r="BM493" s="74">
        <v>0.8387692307692306</v>
      </c>
      <c r="BN493" s="72">
        <v>7.3439653475093358</v>
      </c>
      <c r="BO493" s="5">
        <v>3</v>
      </c>
    </row>
    <row r="494" spans="1:67">
      <c r="A494" s="9">
        <v>43019</v>
      </c>
      <c r="B494" s="9" t="s">
        <v>572</v>
      </c>
      <c r="C494" s="9" t="s">
        <v>548</v>
      </c>
      <c r="D494" s="12">
        <v>61497</v>
      </c>
      <c r="E494" s="12">
        <v>3089</v>
      </c>
      <c r="F494" s="12">
        <v>3218</v>
      </c>
      <c r="G494" s="12">
        <v>2996</v>
      </c>
      <c r="H494" s="12">
        <v>3286</v>
      </c>
      <c r="I494" s="12">
        <v>8213</v>
      </c>
      <c r="J494" s="12">
        <v>8582</v>
      </c>
      <c r="K494" s="12">
        <v>7824</v>
      </c>
      <c r="L494" s="12">
        <v>8859</v>
      </c>
      <c r="M494" s="12">
        <v>7826</v>
      </c>
      <c r="N494" s="12">
        <v>4825</v>
      </c>
      <c r="O494" s="12">
        <v>2779</v>
      </c>
      <c r="P494" s="12">
        <v>14577</v>
      </c>
      <c r="Q494" s="12">
        <f>VLOOKUP(A494,'[1]RAIS_workers_2025-04-02T13_41_0'!$A:$C,3,0)</f>
        <v>119</v>
      </c>
      <c r="R494" s="12">
        <f>VLOOKUP(A494,'[2]RAIS_workers_2025-04-02T14_01_0'!$A:$C,3,0)</f>
        <v>677</v>
      </c>
      <c r="S494" s="12">
        <f>VLOOKUP(A494,'[3]RAIS_workers_2025-04-02T14_32_3'!$A:$C,3,0)</f>
        <v>3683</v>
      </c>
      <c r="T494" s="70">
        <f>VLOOKUP(A494,[4]consulta3255115!$A:$D,3,0)</f>
        <v>1634.40174497366</v>
      </c>
      <c r="U494" s="76">
        <v>0.66974784415901434</v>
      </c>
      <c r="V494" s="12">
        <v>4866</v>
      </c>
      <c r="W494" s="77">
        <v>4.2193189119725853E-2</v>
      </c>
      <c r="X494" s="12">
        <f>IFERROR(VLOOKUP(A494,[5]cnes_cnv_leiintbr173714187_32_1!$A:$C,3,0),0)</f>
        <v>0</v>
      </c>
      <c r="Y494" s="5">
        <f>IFERROR(VLOOKUP(A494,[6]cnes_cnv_leiintbr174300187_32_1!$A:$C,3,0),0)</f>
        <v>0</v>
      </c>
      <c r="Z494" s="12">
        <f>IFERROR(VLOOKUP(A494,[7]cnes_cnv_leiintbr175117187_32_1!$A:$C,3,0),0)</f>
        <v>0</v>
      </c>
      <c r="AA494" s="18">
        <f>IFERROR(VLOOKUP(A494,[8]cnes_cnv_leiintbr180027187_32_1!$A:$C,3,0),0)</f>
        <v>0</v>
      </c>
      <c r="AB494" s="72">
        <f t="shared" si="21"/>
        <v>99.306122448979593</v>
      </c>
      <c r="AC494" s="12">
        <v>1363</v>
      </c>
      <c r="AD494" s="12">
        <v>336</v>
      </c>
      <c r="AE494" s="12">
        <v>205</v>
      </c>
      <c r="AF494" s="12">
        <v>136</v>
      </c>
      <c r="AG494" s="12">
        <v>119</v>
      </c>
      <c r="AH494" s="19">
        <v>-1.1798658439351239E-2</v>
      </c>
      <c r="AI494" s="12">
        <v>6</v>
      </c>
      <c r="AJ494" s="12">
        <f t="shared" si="22"/>
        <v>8.1666666666666661</v>
      </c>
      <c r="AK494" s="12">
        <v>5</v>
      </c>
      <c r="AL494" s="5">
        <v>0</v>
      </c>
      <c r="AM494" s="5">
        <v>49</v>
      </c>
      <c r="AN494" s="72">
        <v>0.16498316498316498</v>
      </c>
      <c r="AO494" s="18">
        <v>0</v>
      </c>
      <c r="AP494" s="5">
        <f>IFERROR(VLOOKUP(A494,[9]cnes_cnv_leiintbr135436200_238_!$A:$E,5,0),0)</f>
        <v>7</v>
      </c>
      <c r="AQ494" s="5">
        <v>0</v>
      </c>
      <c r="AR494" s="5">
        <v>0</v>
      </c>
      <c r="AS494" s="5">
        <v>0</v>
      </c>
      <c r="AT494" s="5">
        <v>0</v>
      </c>
      <c r="AU494" s="5">
        <v>28</v>
      </c>
      <c r="AV494" s="5">
        <v>0</v>
      </c>
      <c r="AW494" s="5">
        <v>0</v>
      </c>
      <c r="AX494" s="5">
        <f t="shared" si="23"/>
        <v>2.4500000000000002</v>
      </c>
      <c r="AY494" s="12">
        <v>2</v>
      </c>
      <c r="AZ494" s="73">
        <v>0</v>
      </c>
      <c r="BA494" s="12">
        <v>654</v>
      </c>
      <c r="BB494" s="73">
        <v>0.13541666666666666</v>
      </c>
      <c r="BC494" s="12">
        <v>20</v>
      </c>
      <c r="BD494" s="12">
        <v>155</v>
      </c>
      <c r="BE494" s="12">
        <v>20</v>
      </c>
      <c r="BF494" s="12">
        <v>0</v>
      </c>
      <c r="BG494" s="12">
        <v>0</v>
      </c>
      <c r="BH494" s="12">
        <v>2</v>
      </c>
      <c r="BI494" s="12">
        <v>19</v>
      </c>
      <c r="BJ494" s="12">
        <v>3</v>
      </c>
      <c r="BK494" s="12">
        <v>1</v>
      </c>
      <c r="BL494" s="12">
        <v>13</v>
      </c>
      <c r="BM494" s="74">
        <v>0.84711111111111115</v>
      </c>
      <c r="BN494" s="72">
        <v>6.9884928431097411</v>
      </c>
      <c r="BO494" s="5">
        <v>0</v>
      </c>
    </row>
    <row r="495" spans="1:67">
      <c r="A495" s="9">
        <v>43020</v>
      </c>
      <c r="B495" s="9" t="s">
        <v>574</v>
      </c>
      <c r="C495" s="9" t="s">
        <v>548</v>
      </c>
      <c r="D495" s="12">
        <v>350219</v>
      </c>
      <c r="E495" s="12">
        <v>20190</v>
      </c>
      <c r="F495" s="12">
        <v>20384</v>
      </c>
      <c r="G495" s="12">
        <v>19071</v>
      </c>
      <c r="H495" s="12">
        <v>21885</v>
      </c>
      <c r="I495" s="12">
        <v>52772</v>
      </c>
      <c r="J495" s="12">
        <v>53319</v>
      </c>
      <c r="K495" s="12">
        <v>48914</v>
      </c>
      <c r="L495" s="12">
        <v>46489</v>
      </c>
      <c r="M495" s="12">
        <v>36302</v>
      </c>
      <c r="N495" s="12">
        <v>20532</v>
      </c>
      <c r="O495" s="12">
        <v>10361</v>
      </c>
      <c r="P495" s="12">
        <v>143164</v>
      </c>
      <c r="Q495" s="12">
        <f>VLOOKUP(A495,'[1]RAIS_workers_2025-04-02T13_41_0'!$A:$C,3,0)</f>
        <v>1768</v>
      </c>
      <c r="R495" s="12">
        <f>VLOOKUP(A495,'[2]RAIS_workers_2025-04-02T14_01_0'!$A:$C,3,0)</f>
        <v>7602</v>
      </c>
      <c r="S495" s="12">
        <f>VLOOKUP(A495,'[3]RAIS_workers_2025-04-02T14_32_3'!$A:$C,3,0)</f>
        <v>31457</v>
      </c>
      <c r="T495" s="70">
        <f>VLOOKUP(A495,[4]consulta3255115!$A:$D,3,0)</f>
        <v>1955.34090711613</v>
      </c>
      <c r="U495" s="76">
        <v>0.70675693752969404</v>
      </c>
      <c r="V495" s="12">
        <v>67304</v>
      </c>
      <c r="W495" s="77">
        <v>2.6570269363350722E-2</v>
      </c>
      <c r="X495" s="12">
        <f>IFERROR(VLOOKUP(A495,[5]cnes_cnv_leiintbr173714187_32_1!$A:$C,3,0),0)</f>
        <v>15</v>
      </c>
      <c r="Y495" s="5">
        <f>IFERROR(VLOOKUP(A495,[6]cnes_cnv_leiintbr174300187_32_1!$A:$C,3,0),0)</f>
        <v>2</v>
      </c>
      <c r="Z495" s="12">
        <f>IFERROR(VLOOKUP(A495,[7]cnes_cnv_leiintbr175117187_32_1!$A:$C,3,0),0)</f>
        <v>2</v>
      </c>
      <c r="AA495" s="18">
        <f>IFERROR(VLOOKUP(A495,[8]cnes_cnv_leiintbr180027187_32_1!$A:$C,3,0),0)</f>
        <v>10</v>
      </c>
      <c r="AB495" s="72">
        <f t="shared" si="21"/>
        <v>228.9251700680272</v>
      </c>
      <c r="AC495" s="12">
        <v>11534</v>
      </c>
      <c r="AD495" s="12">
        <v>3898</v>
      </c>
      <c r="AE495" s="12">
        <v>2168</v>
      </c>
      <c r="AF495" s="12">
        <v>1536</v>
      </c>
      <c r="AG495" s="12">
        <v>1768</v>
      </c>
      <c r="AH495" s="19">
        <v>6.1216358673972238E-3</v>
      </c>
      <c r="AI495" s="12">
        <v>13</v>
      </c>
      <c r="AJ495" s="12">
        <f t="shared" si="22"/>
        <v>22.615384615384617</v>
      </c>
      <c r="AK495" s="12">
        <v>70</v>
      </c>
      <c r="AL495" s="5">
        <v>0</v>
      </c>
      <c r="AM495" s="5">
        <v>294</v>
      </c>
      <c r="AN495" s="72">
        <v>0.32996632996632996</v>
      </c>
      <c r="AO495" s="18">
        <v>0</v>
      </c>
      <c r="AP495" s="5">
        <f>IFERROR(VLOOKUP(A495,[9]cnes_cnv_leiintbr135436200_238_!$A:$E,5,0),0)</f>
        <v>25</v>
      </c>
      <c r="AQ495" s="5">
        <v>1</v>
      </c>
      <c r="AR495" s="5">
        <v>4</v>
      </c>
      <c r="AS495" s="5">
        <v>5</v>
      </c>
      <c r="AT495" s="5">
        <v>2</v>
      </c>
      <c r="AU495" s="5">
        <v>130</v>
      </c>
      <c r="AV495" s="5">
        <v>2</v>
      </c>
      <c r="AW495" s="5">
        <v>4</v>
      </c>
      <c r="AX495" s="5">
        <f t="shared" si="23"/>
        <v>1.1807228915662651</v>
      </c>
      <c r="AY495" s="12">
        <v>180</v>
      </c>
      <c r="AZ495" s="73">
        <v>-5.7670126874279125E-4</v>
      </c>
      <c r="BA495" s="12">
        <v>4135</v>
      </c>
      <c r="BB495" s="73">
        <v>0.31982125758059365</v>
      </c>
      <c r="BC495" s="12">
        <v>249</v>
      </c>
      <c r="BD495" s="12">
        <v>1033</v>
      </c>
      <c r="BE495" s="12">
        <v>75</v>
      </c>
      <c r="BF495" s="12">
        <v>78</v>
      </c>
      <c r="BG495" s="12">
        <v>61</v>
      </c>
      <c r="BH495" s="12">
        <v>12</v>
      </c>
      <c r="BI495" s="12">
        <v>202</v>
      </c>
      <c r="BJ495" s="12">
        <v>16</v>
      </c>
      <c r="BK495" s="12">
        <v>7</v>
      </c>
      <c r="BL495" s="12">
        <v>107</v>
      </c>
      <c r="BM495" s="74">
        <v>0.81768750000000001</v>
      </c>
      <c r="BN495" s="72">
        <v>7.1937730438345104</v>
      </c>
      <c r="BO495" s="5">
        <v>1</v>
      </c>
    </row>
    <row r="496" spans="1:67">
      <c r="A496" s="9">
        <v>43021</v>
      </c>
      <c r="B496" s="9" t="s">
        <v>564</v>
      </c>
      <c r="C496" s="9" t="s">
        <v>548</v>
      </c>
      <c r="D496" s="12">
        <v>342070</v>
      </c>
      <c r="E496" s="12">
        <v>19172</v>
      </c>
      <c r="F496" s="12">
        <v>19640</v>
      </c>
      <c r="G496" s="12">
        <v>18896</v>
      </c>
      <c r="H496" s="12">
        <v>20502</v>
      </c>
      <c r="I496" s="12">
        <v>49337</v>
      </c>
      <c r="J496" s="12">
        <v>53274</v>
      </c>
      <c r="K496" s="12">
        <v>46967</v>
      </c>
      <c r="L496" s="12">
        <v>44898</v>
      </c>
      <c r="M496" s="12">
        <v>37161</v>
      </c>
      <c r="N496" s="12">
        <v>21107</v>
      </c>
      <c r="O496" s="12">
        <v>11116</v>
      </c>
      <c r="P496" s="12">
        <v>173543</v>
      </c>
      <c r="Q496" s="12">
        <f>VLOOKUP(A496,'[1]RAIS_workers_2025-04-02T13_41_0'!$A:$C,3,0)</f>
        <v>1611</v>
      </c>
      <c r="R496" s="12">
        <f>VLOOKUP(A496,'[2]RAIS_workers_2025-04-02T14_01_0'!$A:$C,3,0)</f>
        <v>7008</v>
      </c>
      <c r="S496" s="12">
        <f>VLOOKUP(A496,'[3]RAIS_workers_2025-04-02T14_32_3'!$A:$C,3,0)</f>
        <v>42371</v>
      </c>
      <c r="T496" s="70">
        <f>VLOOKUP(A496,[4]consulta3255115!$A:$D,3,0)</f>
        <v>1685.90314296067</v>
      </c>
      <c r="U496" s="76">
        <v>0.82795609956105498</v>
      </c>
      <c r="V496" s="12">
        <v>91649</v>
      </c>
      <c r="W496" s="77">
        <v>-1.4357308784306978E-2</v>
      </c>
      <c r="X496" s="12">
        <f>IFERROR(VLOOKUP(A496,[5]cnes_cnv_leiintbr173714187_32_1!$A:$C,3,0),0)</f>
        <v>6</v>
      </c>
      <c r="Y496" s="5">
        <f>IFERROR(VLOOKUP(A496,[6]cnes_cnv_leiintbr174300187_32_1!$A:$C,3,0),0)</f>
        <v>5</v>
      </c>
      <c r="Z496" s="12">
        <f>IFERROR(VLOOKUP(A496,[7]cnes_cnv_leiintbr175117187_32_1!$A:$C,3,0),0)</f>
        <v>6</v>
      </c>
      <c r="AA496" s="18">
        <f>IFERROR(VLOOKUP(A496,[8]cnes_cnv_leiintbr180027187_32_1!$A:$C,3,0),0)</f>
        <v>6</v>
      </c>
      <c r="AB496" s="72">
        <f t="shared" si="21"/>
        <v>339.44074074074075</v>
      </c>
      <c r="AC496" s="12">
        <v>14669</v>
      </c>
      <c r="AD496" s="12">
        <v>3562</v>
      </c>
      <c r="AE496" s="12">
        <v>2061</v>
      </c>
      <c r="AF496" s="12">
        <v>1385</v>
      </c>
      <c r="AG496" s="12">
        <v>1611</v>
      </c>
      <c r="AH496" s="19">
        <v>9.6443230950298275E-3</v>
      </c>
      <c r="AI496" s="12">
        <v>16</v>
      </c>
      <c r="AJ496" s="12">
        <f t="shared" si="22"/>
        <v>16.875</v>
      </c>
      <c r="AK496" s="12">
        <v>82</v>
      </c>
      <c r="AL496" s="5">
        <v>0</v>
      </c>
      <c r="AM496" s="5">
        <v>270</v>
      </c>
      <c r="AN496" s="72">
        <v>0.3</v>
      </c>
      <c r="AO496" s="18">
        <v>4</v>
      </c>
      <c r="AP496" s="5">
        <f>IFERROR(VLOOKUP(A496,[9]cnes_cnv_leiintbr135436200_238_!$A:$E,5,0),0)</f>
        <v>23</v>
      </c>
      <c r="AQ496" s="5">
        <v>4</v>
      </c>
      <c r="AR496" s="5">
        <v>3</v>
      </c>
      <c r="AS496" s="5">
        <v>7</v>
      </c>
      <c r="AT496" s="5">
        <v>6</v>
      </c>
      <c r="AU496" s="5">
        <v>69</v>
      </c>
      <c r="AV496" s="5">
        <v>5</v>
      </c>
      <c r="AW496" s="5">
        <v>0</v>
      </c>
      <c r="AX496" s="5">
        <f t="shared" si="23"/>
        <v>0.97472924187725629</v>
      </c>
      <c r="AY496" s="12">
        <v>631</v>
      </c>
      <c r="AZ496" s="73">
        <v>0.38986784140969161</v>
      </c>
      <c r="BA496" s="12">
        <v>4367</v>
      </c>
      <c r="BB496" s="73">
        <v>0.48184594502884287</v>
      </c>
      <c r="BC496" s="12">
        <v>277</v>
      </c>
      <c r="BD496" s="12">
        <v>1179</v>
      </c>
      <c r="BE496" s="12">
        <v>82</v>
      </c>
      <c r="BF496" s="12">
        <v>68</v>
      </c>
      <c r="BG496" s="12">
        <v>36</v>
      </c>
      <c r="BH496" s="12">
        <v>11</v>
      </c>
      <c r="BI496" s="12">
        <v>206</v>
      </c>
      <c r="BJ496" s="12">
        <v>17</v>
      </c>
      <c r="BK496" s="12">
        <v>6</v>
      </c>
      <c r="BL496" s="12">
        <v>113</v>
      </c>
      <c r="BM496" s="74">
        <v>0.84996774193548386</v>
      </c>
      <c r="BN496" s="72">
        <v>5.4888301705500826</v>
      </c>
      <c r="BO496" s="5">
        <v>1</v>
      </c>
    </row>
    <row r="497" spans="1:67">
      <c r="A497" s="9">
        <v>43022</v>
      </c>
      <c r="B497" s="9" t="s">
        <v>549</v>
      </c>
      <c r="C497" s="9" t="s">
        <v>548</v>
      </c>
      <c r="D497" s="12">
        <v>152017</v>
      </c>
      <c r="E497" s="12">
        <v>8772</v>
      </c>
      <c r="F497" s="12">
        <v>9033</v>
      </c>
      <c r="G497" s="12">
        <v>8386</v>
      </c>
      <c r="H497" s="12">
        <v>9082</v>
      </c>
      <c r="I497" s="12">
        <v>20292</v>
      </c>
      <c r="J497" s="12">
        <v>21430</v>
      </c>
      <c r="K497" s="12">
        <v>19404</v>
      </c>
      <c r="L497" s="12">
        <v>21109</v>
      </c>
      <c r="M497" s="12">
        <v>18025</v>
      </c>
      <c r="N497" s="12">
        <v>10658</v>
      </c>
      <c r="O497" s="12">
        <v>5826</v>
      </c>
      <c r="P497" s="12">
        <v>39022</v>
      </c>
      <c r="Q497" s="12">
        <f>VLOOKUP(A497,'[1]RAIS_workers_2025-04-02T13_41_0'!$A:$C,3,0)</f>
        <v>428</v>
      </c>
      <c r="R497" s="12">
        <f>VLOOKUP(A497,'[2]RAIS_workers_2025-04-02T14_01_0'!$A:$C,3,0)</f>
        <v>1566</v>
      </c>
      <c r="S497" s="12">
        <f>VLOOKUP(A497,'[3]RAIS_workers_2025-04-02T14_32_3'!$A:$C,3,0)</f>
        <v>9977</v>
      </c>
      <c r="T497" s="70">
        <f>VLOOKUP(A497,[4]consulta3255115!$A:$D,3,0)</f>
        <v>1578.89328742925</v>
      </c>
      <c r="U497" s="76">
        <v>0.73756502297289861</v>
      </c>
      <c r="V497" s="12">
        <v>11806</v>
      </c>
      <c r="W497" s="77">
        <v>6.8609703113685735E-2</v>
      </c>
      <c r="X497" s="12">
        <f>IFERROR(VLOOKUP(A497,[5]cnes_cnv_leiintbr173714187_32_1!$A:$C,3,0),0)</f>
        <v>6</v>
      </c>
      <c r="Y497" s="5">
        <f>IFERROR(VLOOKUP(A497,[6]cnes_cnv_leiintbr174300187_32_1!$A:$C,3,0),0)</f>
        <v>3</v>
      </c>
      <c r="Z497" s="12">
        <f>IFERROR(VLOOKUP(A497,[7]cnes_cnv_leiintbr175117187_32_1!$A:$C,3,0),0)</f>
        <v>0</v>
      </c>
      <c r="AA497" s="18">
        <f>IFERROR(VLOOKUP(A497,[8]cnes_cnv_leiintbr180027187_32_1!$A:$C,3,0),0)</f>
        <v>5</v>
      </c>
      <c r="AB497" s="72">
        <f t="shared" si="21"/>
        <v>236.12</v>
      </c>
      <c r="AC497" s="12">
        <v>3248</v>
      </c>
      <c r="AD497" s="12">
        <v>790</v>
      </c>
      <c r="AE497" s="12">
        <v>459</v>
      </c>
      <c r="AF497" s="12">
        <v>317</v>
      </c>
      <c r="AG497" s="12">
        <v>428</v>
      </c>
      <c r="AH497" s="19">
        <v>-8.4506613421256871E-3</v>
      </c>
      <c r="AI497" s="12">
        <v>3</v>
      </c>
      <c r="AJ497" s="12">
        <f t="shared" si="22"/>
        <v>16.666666666666668</v>
      </c>
      <c r="AK497" s="12">
        <v>25</v>
      </c>
      <c r="AL497" s="5">
        <v>0</v>
      </c>
      <c r="AM497" s="5">
        <v>50</v>
      </c>
      <c r="AN497" s="72">
        <v>0.16949152542372881</v>
      </c>
      <c r="AO497" s="18">
        <v>0</v>
      </c>
      <c r="AP497" s="5">
        <f>IFERROR(VLOOKUP(A497,[9]cnes_cnv_leiintbr135436200_238_!$A:$E,5,0),0)</f>
        <v>20</v>
      </c>
      <c r="AQ497" s="5">
        <v>0</v>
      </c>
      <c r="AR497" s="5">
        <v>0</v>
      </c>
      <c r="AS497" s="5">
        <v>0</v>
      </c>
      <c r="AT497" s="5">
        <v>1</v>
      </c>
      <c r="AU497" s="5">
        <v>15</v>
      </c>
      <c r="AV497" s="5">
        <v>1</v>
      </c>
      <c r="AW497" s="5">
        <v>0</v>
      </c>
      <c r="AX497" s="5">
        <f t="shared" si="23"/>
        <v>1.2195121951219512</v>
      </c>
      <c r="AY497" s="12">
        <v>23</v>
      </c>
      <c r="AZ497" s="73">
        <v>-9.4521604938271608E-3</v>
      </c>
      <c r="BA497" s="12">
        <v>1609</v>
      </c>
      <c r="BB497" s="73">
        <v>0.29444891391794048</v>
      </c>
      <c r="BC497" s="12">
        <v>41</v>
      </c>
      <c r="BD497" s="12">
        <v>400</v>
      </c>
      <c r="BE497" s="12">
        <v>29</v>
      </c>
      <c r="BF497" s="12">
        <v>0</v>
      </c>
      <c r="BG497" s="12">
        <v>36</v>
      </c>
      <c r="BH497" s="12">
        <v>6</v>
      </c>
      <c r="BI497" s="12">
        <v>38</v>
      </c>
      <c r="BJ497" s="12">
        <v>3</v>
      </c>
      <c r="BK497" s="12">
        <v>1</v>
      </c>
      <c r="BL497" s="12">
        <v>38</v>
      </c>
      <c r="BM497" s="74">
        <v>0.83799999999999997</v>
      </c>
      <c r="BN497" s="72">
        <v>7.791253215729502</v>
      </c>
      <c r="BO497" s="5">
        <v>5</v>
      </c>
    </row>
    <row r="498" spans="1:67">
      <c r="A498" s="9">
        <v>43023</v>
      </c>
      <c r="B498" s="9" t="s">
        <v>566</v>
      </c>
      <c r="C498" s="9" t="s">
        <v>548</v>
      </c>
      <c r="D498" s="12">
        <v>233154</v>
      </c>
      <c r="E498" s="12">
        <v>14141</v>
      </c>
      <c r="F498" s="12">
        <v>14258</v>
      </c>
      <c r="G498" s="12">
        <v>13572</v>
      </c>
      <c r="H498" s="12">
        <v>15375</v>
      </c>
      <c r="I498" s="12">
        <v>35798</v>
      </c>
      <c r="J498" s="12">
        <v>36917</v>
      </c>
      <c r="K498" s="12">
        <v>31536</v>
      </c>
      <c r="L498" s="12">
        <v>30604</v>
      </c>
      <c r="M498" s="12">
        <v>23094</v>
      </c>
      <c r="N498" s="12">
        <v>11921</v>
      </c>
      <c r="O498" s="12">
        <v>5938</v>
      </c>
      <c r="P498" s="12">
        <v>101435</v>
      </c>
      <c r="Q498" s="12">
        <f>VLOOKUP(A498,'[1]RAIS_workers_2025-04-02T13_41_0'!$A:$C,3,0)</f>
        <v>1191</v>
      </c>
      <c r="R498" s="12">
        <f>VLOOKUP(A498,'[2]RAIS_workers_2025-04-02T14_01_0'!$A:$C,3,0)</f>
        <v>5097</v>
      </c>
      <c r="S498" s="12">
        <f>VLOOKUP(A498,'[3]RAIS_workers_2025-04-02T14_32_3'!$A:$C,3,0)</f>
        <v>30507</v>
      </c>
      <c r="T498" s="70">
        <f>VLOOKUP(A498,[4]consulta3255115!$A:$D,3,0)</f>
        <v>1883.4411264279199</v>
      </c>
      <c r="U498" s="76">
        <v>0.75754533667556279</v>
      </c>
      <c r="V498" s="12">
        <v>56607</v>
      </c>
      <c r="W498" s="77">
        <v>1.7014013654329859E-2</v>
      </c>
      <c r="X498" s="12">
        <f>IFERROR(VLOOKUP(A498,[5]cnes_cnv_leiintbr173714187_32_1!$A:$C,3,0),0)</f>
        <v>1</v>
      </c>
      <c r="Y498" s="5">
        <f>IFERROR(VLOOKUP(A498,[6]cnes_cnv_leiintbr174300187_32_1!$A:$C,3,0),0)</f>
        <v>2</v>
      </c>
      <c r="Z498" s="12">
        <f>IFERROR(VLOOKUP(A498,[7]cnes_cnv_leiintbr175117187_32_1!$A:$C,3,0),0)</f>
        <v>0</v>
      </c>
      <c r="AA498" s="18">
        <f>IFERROR(VLOOKUP(A498,[8]cnes_cnv_leiintbr180027187_32_1!$A:$C,3,0),0)</f>
        <v>1</v>
      </c>
      <c r="AB498" s="72">
        <f t="shared" si="21"/>
        <v>413.18978102189783</v>
      </c>
      <c r="AC498" s="12">
        <v>10673</v>
      </c>
      <c r="AD498" s="12">
        <v>2677</v>
      </c>
      <c r="AE498" s="12">
        <v>1453</v>
      </c>
      <c r="AF498" s="12">
        <v>967</v>
      </c>
      <c r="AG498" s="12">
        <v>1191</v>
      </c>
      <c r="AH498" s="19">
        <v>1.3827506519752619E-2</v>
      </c>
      <c r="AI498" s="12">
        <v>7</v>
      </c>
      <c r="AJ498" s="12">
        <f t="shared" si="22"/>
        <v>19.571428571428573</v>
      </c>
      <c r="AK498" s="12">
        <v>31</v>
      </c>
      <c r="AL498" s="5">
        <v>0</v>
      </c>
      <c r="AM498" s="5">
        <v>137</v>
      </c>
      <c r="AN498" s="72">
        <v>0.28964059196617337</v>
      </c>
      <c r="AO498" s="18">
        <v>0</v>
      </c>
      <c r="AP498" s="5">
        <f>IFERROR(VLOOKUP(A498,[9]cnes_cnv_leiintbr135436200_238_!$A:$E,5,0),0)</f>
        <v>18</v>
      </c>
      <c r="AQ498" s="5">
        <v>1</v>
      </c>
      <c r="AR498" s="5">
        <v>1</v>
      </c>
      <c r="AS498" s="5">
        <v>5</v>
      </c>
      <c r="AT498" s="5">
        <v>4</v>
      </c>
      <c r="AU498" s="5">
        <v>19</v>
      </c>
      <c r="AV498" s="5">
        <v>4</v>
      </c>
      <c r="AW498" s="5">
        <v>1</v>
      </c>
      <c r="AX498" s="5">
        <f t="shared" si="23"/>
        <v>0.97857142857142854</v>
      </c>
      <c r="AY498" s="12">
        <v>170</v>
      </c>
      <c r="AZ498" s="73">
        <v>7.5949367088607597E-2</v>
      </c>
      <c r="BA498" s="12">
        <v>2330</v>
      </c>
      <c r="BB498" s="73">
        <v>0.35701805474665116</v>
      </c>
      <c r="BC498" s="12">
        <v>140</v>
      </c>
      <c r="BD498" s="12">
        <v>500</v>
      </c>
      <c r="BE498" s="12">
        <v>73</v>
      </c>
      <c r="BF498" s="12">
        <v>0</v>
      </c>
      <c r="BG498" s="12">
        <v>6</v>
      </c>
      <c r="BH498" s="12">
        <v>6</v>
      </c>
      <c r="BI498" s="12">
        <v>96</v>
      </c>
      <c r="BJ498" s="12">
        <v>7</v>
      </c>
      <c r="BK498" s="12">
        <v>1</v>
      </c>
      <c r="BL498" s="12">
        <v>50</v>
      </c>
      <c r="BM498" s="74">
        <v>0.84838095238095246</v>
      </c>
      <c r="BN498" s="72">
        <v>4.8863770163664464</v>
      </c>
      <c r="BO498" s="5">
        <v>2</v>
      </c>
    </row>
    <row r="499" spans="1:67">
      <c r="A499" s="9">
        <v>43024</v>
      </c>
      <c r="B499" s="9" t="s">
        <v>560</v>
      </c>
      <c r="C499" s="9" t="s">
        <v>548</v>
      </c>
      <c r="D499" s="12">
        <v>341781</v>
      </c>
      <c r="E499" s="12">
        <v>21294</v>
      </c>
      <c r="F499" s="12">
        <v>21474</v>
      </c>
      <c r="G499" s="12">
        <v>20342</v>
      </c>
      <c r="H499" s="12">
        <v>23222</v>
      </c>
      <c r="I499" s="12">
        <v>52357</v>
      </c>
      <c r="J499" s="12">
        <v>52546</v>
      </c>
      <c r="K499" s="12">
        <v>48513</v>
      </c>
      <c r="L499" s="12">
        <v>45210</v>
      </c>
      <c r="M499" s="12">
        <v>31927</v>
      </c>
      <c r="N499" s="12">
        <v>16831</v>
      </c>
      <c r="O499" s="12">
        <v>8065</v>
      </c>
      <c r="P499" s="12">
        <v>188294</v>
      </c>
      <c r="Q499" s="12">
        <f>VLOOKUP(A499,'[1]RAIS_workers_2025-04-02T13_41_0'!$A:$C,3,0)</f>
        <v>2079</v>
      </c>
      <c r="R499" s="12">
        <f>VLOOKUP(A499,'[2]RAIS_workers_2025-04-02T14_01_0'!$A:$C,3,0)</f>
        <v>8103</v>
      </c>
      <c r="S499" s="12">
        <f>VLOOKUP(A499,'[3]RAIS_workers_2025-04-02T14_32_3'!$A:$C,3,0)</f>
        <v>45767</v>
      </c>
      <c r="T499" s="70">
        <f>VLOOKUP(A499,[4]consulta3255115!$A:$D,3,0)</f>
        <v>1775.2105035592001</v>
      </c>
      <c r="U499" s="76">
        <v>0.72380790401978412</v>
      </c>
      <c r="V499" s="12">
        <v>71452</v>
      </c>
      <c r="W499" s="77">
        <v>3.657280468874672E-2</v>
      </c>
      <c r="X499" s="12">
        <f>IFERROR(VLOOKUP(A499,[5]cnes_cnv_leiintbr173714187_32_1!$A:$C,3,0),0)</f>
        <v>10</v>
      </c>
      <c r="Y499" s="5">
        <f>IFERROR(VLOOKUP(A499,[6]cnes_cnv_leiintbr174300187_32_1!$A:$C,3,0),0)</f>
        <v>0</v>
      </c>
      <c r="Z499" s="12">
        <f>IFERROR(VLOOKUP(A499,[7]cnes_cnv_leiintbr175117187_32_1!$A:$C,3,0),0)</f>
        <v>0</v>
      </c>
      <c r="AA499" s="18">
        <f>IFERROR(VLOOKUP(A499,[8]cnes_cnv_leiintbr180027187_32_1!$A:$C,3,0),0)</f>
        <v>14</v>
      </c>
      <c r="AB499" s="72">
        <f t="shared" si="21"/>
        <v>680.49523809523805</v>
      </c>
      <c r="AC499" s="12">
        <v>15782</v>
      </c>
      <c r="AD499" s="12">
        <v>4126</v>
      </c>
      <c r="AE499" s="12">
        <v>2296</v>
      </c>
      <c r="AF499" s="12">
        <v>1681</v>
      </c>
      <c r="AG499" s="12">
        <v>2079</v>
      </c>
      <c r="AH499" s="19">
        <v>1.402026835250525E-2</v>
      </c>
      <c r="AI499" s="12">
        <v>10</v>
      </c>
      <c r="AJ499" s="12">
        <f t="shared" si="22"/>
        <v>10.5</v>
      </c>
      <c r="AK499" s="12">
        <v>75</v>
      </c>
      <c r="AL499" s="5">
        <v>0</v>
      </c>
      <c r="AM499" s="5">
        <v>105</v>
      </c>
      <c r="AN499" s="72">
        <v>0.17676767676767677</v>
      </c>
      <c r="AO499" s="18">
        <v>0</v>
      </c>
      <c r="AP499" s="5">
        <f>IFERROR(VLOOKUP(A499,[9]cnes_cnv_leiintbr135436200_238_!$A:$E,5,0),0)</f>
        <v>28</v>
      </c>
      <c r="AQ499" s="5">
        <v>0</v>
      </c>
      <c r="AR499" s="5">
        <v>0</v>
      </c>
      <c r="AS499" s="5">
        <v>4</v>
      </c>
      <c r="AT499" s="5">
        <v>1</v>
      </c>
      <c r="AU499" s="5">
        <v>32</v>
      </c>
      <c r="AV499" s="5">
        <v>0</v>
      </c>
      <c r="AW499" s="5">
        <v>0</v>
      </c>
      <c r="AX499" s="5">
        <f t="shared" si="23"/>
        <v>0.4251012145748988</v>
      </c>
      <c r="AY499" s="12">
        <v>260</v>
      </c>
      <c r="AZ499" s="73">
        <v>0.625</v>
      </c>
      <c r="BA499" s="12">
        <v>3629</v>
      </c>
      <c r="BB499" s="73">
        <v>0.54754797441364611</v>
      </c>
      <c r="BC499" s="12">
        <v>247</v>
      </c>
      <c r="BD499" s="12">
        <v>825</v>
      </c>
      <c r="BE499" s="12">
        <v>32</v>
      </c>
      <c r="BF499" s="12">
        <v>0</v>
      </c>
      <c r="BG499" s="12">
        <v>14</v>
      </c>
      <c r="BH499" s="12">
        <v>17</v>
      </c>
      <c r="BI499" s="12">
        <v>130</v>
      </c>
      <c r="BJ499" s="12">
        <v>20</v>
      </c>
      <c r="BK499" s="12">
        <v>9</v>
      </c>
      <c r="BL499" s="12">
        <v>100</v>
      </c>
      <c r="BM499" s="74">
        <v>0.85793333333333333</v>
      </c>
      <c r="BN499" s="72">
        <v>6.3817475407125581</v>
      </c>
      <c r="BO499" s="5">
        <v>1</v>
      </c>
    </row>
    <row r="500" spans="1:67">
      <c r="A500" s="9">
        <v>43025</v>
      </c>
      <c r="B500" s="9" t="s">
        <v>579</v>
      </c>
      <c r="C500" s="9" t="s">
        <v>548</v>
      </c>
      <c r="D500" s="12">
        <v>159147</v>
      </c>
      <c r="E500" s="12">
        <v>10614</v>
      </c>
      <c r="F500" s="12">
        <v>10642</v>
      </c>
      <c r="G500" s="12">
        <v>9826</v>
      </c>
      <c r="H500" s="12">
        <v>10916</v>
      </c>
      <c r="I500" s="12">
        <v>24698</v>
      </c>
      <c r="J500" s="12">
        <v>23831</v>
      </c>
      <c r="K500" s="12">
        <v>21182</v>
      </c>
      <c r="L500" s="12">
        <v>19772</v>
      </c>
      <c r="M500" s="12">
        <v>15404</v>
      </c>
      <c r="N500" s="12">
        <v>8368</v>
      </c>
      <c r="O500" s="12">
        <v>3894</v>
      </c>
      <c r="P500" s="12">
        <v>47938</v>
      </c>
      <c r="Q500" s="12">
        <f>VLOOKUP(A500,'[1]RAIS_workers_2025-04-02T13_41_0'!$A:$C,3,0)</f>
        <v>959</v>
      </c>
      <c r="R500" s="12">
        <f>VLOOKUP(A500,'[2]RAIS_workers_2025-04-02T14_01_0'!$A:$C,3,0)</f>
        <v>4538</v>
      </c>
      <c r="S500" s="12">
        <f>VLOOKUP(A500,'[3]RAIS_workers_2025-04-02T14_32_3'!$A:$C,3,0)</f>
        <v>13605</v>
      </c>
      <c r="T500" s="70">
        <f>VLOOKUP(A500,[4]consulta3255115!$A:$D,3,0)</f>
        <v>2611.991075554</v>
      </c>
      <c r="U500" s="76">
        <v>0.41998039316307428</v>
      </c>
      <c r="V500" s="12">
        <v>25939</v>
      </c>
      <c r="W500" s="77">
        <v>4.7363320681579585E-2</v>
      </c>
      <c r="X500" s="12">
        <f>IFERROR(VLOOKUP(A500,[5]cnes_cnv_leiintbr173714187_32_1!$A:$C,3,0),0)</f>
        <v>0</v>
      </c>
      <c r="Y500" s="5">
        <f>IFERROR(VLOOKUP(A500,[6]cnes_cnv_leiintbr174300187_32_1!$A:$C,3,0),0)</f>
        <v>0</v>
      </c>
      <c r="Z500" s="12">
        <f>IFERROR(VLOOKUP(A500,[7]cnes_cnv_leiintbr175117187_32_1!$A:$C,3,0),0)</f>
        <v>0</v>
      </c>
      <c r="AA500" s="18">
        <f>IFERROR(VLOOKUP(A500,[8]cnes_cnv_leiintbr180027187_32_1!$A:$C,3,0),0)</f>
        <v>0</v>
      </c>
      <c r="AB500" s="72">
        <f t="shared" si="21"/>
        <v>810.59375</v>
      </c>
      <c r="AC500" s="12">
        <v>5967</v>
      </c>
      <c r="AD500" s="12">
        <v>2047</v>
      </c>
      <c r="AE500" s="12">
        <v>1430</v>
      </c>
      <c r="AF500" s="12">
        <v>1061</v>
      </c>
      <c r="AG500" s="12">
        <v>959</v>
      </c>
      <c r="AH500" s="19">
        <v>8.1284368670120344E-3</v>
      </c>
      <c r="AI500" s="12">
        <v>3</v>
      </c>
      <c r="AJ500" s="12">
        <f t="shared" si="22"/>
        <v>10.666666666666666</v>
      </c>
      <c r="AK500" s="12">
        <v>68</v>
      </c>
      <c r="AL500" s="5">
        <v>0</v>
      </c>
      <c r="AM500" s="5">
        <v>32</v>
      </c>
      <c r="AN500" s="72">
        <v>8.5561497326203204E-2</v>
      </c>
      <c r="AO500" s="18">
        <v>0</v>
      </c>
      <c r="AP500" s="5">
        <f>IFERROR(VLOOKUP(A500,[9]cnes_cnv_leiintbr135436200_238_!$A:$E,5,0),0)</f>
        <v>4</v>
      </c>
      <c r="AQ500" s="5">
        <v>0</v>
      </c>
      <c r="AR500" s="5">
        <v>0</v>
      </c>
      <c r="AS500" s="5">
        <v>0</v>
      </c>
      <c r="AT500" s="5">
        <v>0</v>
      </c>
      <c r="AU500" s="5">
        <v>22</v>
      </c>
      <c r="AV500" s="5">
        <v>0</v>
      </c>
      <c r="AW500" s="5">
        <v>0</v>
      </c>
      <c r="AX500" s="5">
        <f t="shared" si="23"/>
        <v>0.37647058823529411</v>
      </c>
      <c r="AY500" s="12">
        <v>12</v>
      </c>
      <c r="AZ500" s="73">
        <v>-1.020408163265306E-2</v>
      </c>
      <c r="BA500" s="12">
        <v>1508</v>
      </c>
      <c r="BB500" s="73">
        <v>0.18646734854445318</v>
      </c>
      <c r="BC500" s="12">
        <v>85</v>
      </c>
      <c r="BD500" s="12">
        <v>298</v>
      </c>
      <c r="BE500" s="12">
        <v>47</v>
      </c>
      <c r="BF500" s="12">
        <v>0</v>
      </c>
      <c r="BG500" s="12">
        <v>0</v>
      </c>
      <c r="BH500" s="12">
        <v>9</v>
      </c>
      <c r="BI500" s="12">
        <v>31</v>
      </c>
      <c r="BJ500" s="12">
        <v>5</v>
      </c>
      <c r="BK500" s="12">
        <v>3</v>
      </c>
      <c r="BL500" s="12">
        <v>31</v>
      </c>
      <c r="BM500" s="74">
        <v>0.83788888888888879</v>
      </c>
      <c r="BN500" s="72">
        <v>9.0054929170280076</v>
      </c>
      <c r="BO500" s="5">
        <v>1</v>
      </c>
    </row>
    <row r="501" spans="1:67">
      <c r="A501" s="9">
        <v>43026</v>
      </c>
      <c r="B501" s="9" t="s">
        <v>571</v>
      </c>
      <c r="C501" s="9" t="s">
        <v>548</v>
      </c>
      <c r="D501" s="12">
        <v>3922467</v>
      </c>
      <c r="E501" s="12">
        <v>252549</v>
      </c>
      <c r="F501" s="12">
        <v>249614</v>
      </c>
      <c r="G501" s="12">
        <v>236089</v>
      </c>
      <c r="H501" s="12">
        <v>269193</v>
      </c>
      <c r="I501" s="12">
        <v>607953</v>
      </c>
      <c r="J501" s="12">
        <v>601138</v>
      </c>
      <c r="K501" s="12">
        <v>535554</v>
      </c>
      <c r="L501" s="12">
        <v>468666</v>
      </c>
      <c r="M501" s="12">
        <v>386651</v>
      </c>
      <c r="N501" s="12">
        <v>212891</v>
      </c>
      <c r="O501" s="12">
        <v>102169</v>
      </c>
      <c r="P501" s="12">
        <v>1825555</v>
      </c>
      <c r="Q501" s="12">
        <f>VLOOKUP(A501,'[1]RAIS_workers_2025-04-02T13_41_0'!$A:$C,3,0)</f>
        <v>54075</v>
      </c>
      <c r="R501" s="12">
        <f>VLOOKUP(A501,'[2]RAIS_workers_2025-04-02T14_01_0'!$A:$C,3,0)</f>
        <v>196662</v>
      </c>
      <c r="S501" s="12">
        <f>VLOOKUP(A501,'[3]RAIS_workers_2025-04-02T14_32_3'!$A:$C,3,0)</f>
        <v>486851</v>
      </c>
      <c r="T501" s="70">
        <f>VLOOKUP(A501,[4]consulta3255115!$A:$D,3,0)</f>
        <v>2726.2725936353099</v>
      </c>
      <c r="U501" s="76">
        <v>0.39815665134873657</v>
      </c>
      <c r="V501" s="12">
        <v>1288947</v>
      </c>
      <c r="W501" s="77">
        <v>2.4451947333533623E-2</v>
      </c>
      <c r="X501" s="12">
        <f>IFERROR(VLOOKUP(A501,[5]cnes_cnv_leiintbr173714187_32_1!$A:$C,3,0),0)</f>
        <v>302</v>
      </c>
      <c r="Y501" s="5">
        <f>IFERROR(VLOOKUP(A501,[6]cnes_cnv_leiintbr174300187_32_1!$A:$C,3,0),0)</f>
        <v>181</v>
      </c>
      <c r="Z501" s="12">
        <f>IFERROR(VLOOKUP(A501,[7]cnes_cnv_leiintbr175117187_32_1!$A:$C,3,0),0)</f>
        <v>298</v>
      </c>
      <c r="AA501" s="18">
        <f>IFERROR(VLOOKUP(A501,[8]cnes_cnv_leiintbr180027187_32_1!$A:$C,3,0),0)</f>
        <v>113</v>
      </c>
      <c r="AB501" s="72">
        <f t="shared" si="21"/>
        <v>362.67501406865506</v>
      </c>
      <c r="AC501" s="12">
        <v>211350</v>
      </c>
      <c r="AD501" s="12">
        <v>82441</v>
      </c>
      <c r="AE501" s="12">
        <v>64440</v>
      </c>
      <c r="AF501" s="12">
        <v>49781</v>
      </c>
      <c r="AG501" s="12">
        <v>54075</v>
      </c>
      <c r="AH501" s="19">
        <v>4.4026280940094864E-3</v>
      </c>
      <c r="AI501" s="12">
        <v>56</v>
      </c>
      <c r="AJ501" s="12">
        <f t="shared" si="22"/>
        <v>63.464285714285715</v>
      </c>
      <c r="AK501" s="12">
        <v>2438</v>
      </c>
      <c r="AL501" s="5">
        <v>16</v>
      </c>
      <c r="AM501" s="5">
        <v>3554</v>
      </c>
      <c r="AN501" s="72">
        <v>0.35128990807551647</v>
      </c>
      <c r="AO501" s="18">
        <v>168</v>
      </c>
      <c r="AP501" s="5">
        <f>IFERROR(VLOOKUP(A501,[9]cnes_cnv_leiintbr135436200_238_!$A:$E,5,0),0)</f>
        <v>473</v>
      </c>
      <c r="AQ501" s="5">
        <v>82</v>
      </c>
      <c r="AR501" s="5">
        <v>59</v>
      </c>
      <c r="AS501" s="5">
        <v>78</v>
      </c>
      <c r="AT501" s="5">
        <v>123</v>
      </c>
      <c r="AU501" s="5">
        <v>853</v>
      </c>
      <c r="AV501" s="5">
        <v>79</v>
      </c>
      <c r="AW501" s="5">
        <v>121</v>
      </c>
      <c r="AX501" s="5">
        <f t="shared" si="23"/>
        <v>0.28486694453350431</v>
      </c>
      <c r="AY501" s="12">
        <v>5124</v>
      </c>
      <c r="AZ501" s="73">
        <v>0.21854934601664686</v>
      </c>
      <c r="BA501" s="12">
        <v>71990</v>
      </c>
      <c r="BB501" s="73">
        <v>0.29252922060434133</v>
      </c>
      <c r="BC501" s="12">
        <v>12476</v>
      </c>
      <c r="BD501" s="12">
        <v>16984</v>
      </c>
      <c r="BE501" s="12">
        <v>4760</v>
      </c>
      <c r="BF501" s="12">
        <v>628</v>
      </c>
      <c r="BG501" s="12">
        <v>769</v>
      </c>
      <c r="BH501" s="12">
        <v>125</v>
      </c>
      <c r="BI501" s="12">
        <v>1240</v>
      </c>
      <c r="BJ501" s="12">
        <v>129</v>
      </c>
      <c r="BK501" s="12">
        <v>98</v>
      </c>
      <c r="BL501" s="12">
        <v>1033</v>
      </c>
      <c r="BM501" s="74">
        <v>0.85381818181818192</v>
      </c>
      <c r="BN501" s="72">
        <v>6.1662804498954289</v>
      </c>
      <c r="BO501" s="5">
        <v>8</v>
      </c>
    </row>
    <row r="502" spans="1:67">
      <c r="A502" s="9">
        <v>43027</v>
      </c>
      <c r="B502" s="9" t="s">
        <v>568</v>
      </c>
      <c r="C502" s="9" t="s">
        <v>548</v>
      </c>
      <c r="D502" s="12">
        <v>406554</v>
      </c>
      <c r="E502" s="12">
        <v>25765</v>
      </c>
      <c r="F502" s="12">
        <v>25667</v>
      </c>
      <c r="G502" s="12">
        <v>22793</v>
      </c>
      <c r="H502" s="12">
        <v>24933</v>
      </c>
      <c r="I502" s="12">
        <v>58387</v>
      </c>
      <c r="J502" s="12">
        <v>55837</v>
      </c>
      <c r="K502" s="12">
        <v>51699</v>
      </c>
      <c r="L502" s="12">
        <v>56399</v>
      </c>
      <c r="M502" s="12">
        <v>46688</v>
      </c>
      <c r="N502" s="12">
        <v>26494</v>
      </c>
      <c r="O502" s="12">
        <v>11892</v>
      </c>
      <c r="P502" s="12">
        <v>146944</v>
      </c>
      <c r="Q502" s="12">
        <f>VLOOKUP(A502,'[1]RAIS_workers_2025-04-02T13_41_0'!$A:$C,3,0)</f>
        <v>1622</v>
      </c>
      <c r="R502" s="12">
        <f>VLOOKUP(A502,'[2]RAIS_workers_2025-04-02T14_01_0'!$A:$C,3,0)</f>
        <v>6247</v>
      </c>
      <c r="S502" s="12">
        <f>VLOOKUP(A502,'[3]RAIS_workers_2025-04-02T14_32_3'!$A:$C,3,0)</f>
        <v>30111</v>
      </c>
      <c r="T502" s="70">
        <f>VLOOKUP(A502,[4]consulta3255115!$A:$D,3,0)</f>
        <v>1602.5076260635401</v>
      </c>
      <c r="U502" s="76">
        <v>0.54742989684999221</v>
      </c>
      <c r="V502" s="12">
        <v>38900</v>
      </c>
      <c r="W502" s="77">
        <v>6.4120800962906233E-2</v>
      </c>
      <c r="X502" s="12">
        <f>IFERROR(VLOOKUP(A502,[5]cnes_cnv_leiintbr173714187_32_1!$A:$C,3,0),0)</f>
        <v>2</v>
      </c>
      <c r="Y502" s="5">
        <f>IFERROR(VLOOKUP(A502,[6]cnes_cnv_leiintbr174300187_32_1!$A:$C,3,0),0)</f>
        <v>4</v>
      </c>
      <c r="Z502" s="12">
        <f>IFERROR(VLOOKUP(A502,[7]cnes_cnv_leiintbr175117187_32_1!$A:$C,3,0),0)</f>
        <v>0</v>
      </c>
      <c r="AA502" s="18">
        <f>IFERROR(VLOOKUP(A502,[8]cnes_cnv_leiintbr180027187_32_1!$A:$C,3,0),0)</f>
        <v>1</v>
      </c>
      <c r="AB502" s="72">
        <f t="shared" si="21"/>
        <v>409.4736842105263</v>
      </c>
      <c r="AC502" s="12">
        <v>10351</v>
      </c>
      <c r="AD502" s="12">
        <v>3123</v>
      </c>
      <c r="AE502" s="12">
        <v>1789</v>
      </c>
      <c r="AF502" s="12">
        <v>1335</v>
      </c>
      <c r="AG502" s="12">
        <v>1622</v>
      </c>
      <c r="AH502" s="19">
        <v>1.8955809729596318E-2</v>
      </c>
      <c r="AI502" s="12">
        <v>12</v>
      </c>
      <c r="AJ502" s="12">
        <f t="shared" si="22"/>
        <v>7.916666666666667</v>
      </c>
      <c r="AK502" s="12">
        <v>84</v>
      </c>
      <c r="AL502" s="5">
        <v>0</v>
      </c>
      <c r="AM502" s="5">
        <v>95</v>
      </c>
      <c r="AN502" s="72">
        <v>0.17304189435336975</v>
      </c>
      <c r="AO502" s="18">
        <v>0</v>
      </c>
      <c r="AP502" s="5">
        <f>IFERROR(VLOOKUP(A502,[9]cnes_cnv_leiintbr135436200_238_!$A:$E,5,0),0)</f>
        <v>10</v>
      </c>
      <c r="AQ502" s="5">
        <v>1</v>
      </c>
      <c r="AR502" s="5">
        <v>1</v>
      </c>
      <c r="AS502" s="5">
        <v>3</v>
      </c>
      <c r="AT502" s="5">
        <v>0</v>
      </c>
      <c r="AU502" s="5">
        <v>24</v>
      </c>
      <c r="AV502" s="5">
        <v>1</v>
      </c>
      <c r="AW502" s="5">
        <v>2</v>
      </c>
      <c r="AX502" s="5">
        <f t="shared" si="23"/>
        <v>0.37109375</v>
      </c>
      <c r="AY502" s="12">
        <v>83</v>
      </c>
      <c r="AZ502" s="71">
        <v>1</v>
      </c>
      <c r="BA502" s="12">
        <v>4864</v>
      </c>
      <c r="BB502" s="73">
        <v>0.50401978973407546</v>
      </c>
      <c r="BC502" s="12">
        <v>256</v>
      </c>
      <c r="BD502" s="12">
        <v>1035</v>
      </c>
      <c r="BE502" s="12">
        <v>142</v>
      </c>
      <c r="BF502" s="12">
        <v>0</v>
      </c>
      <c r="BG502" s="12">
        <v>47</v>
      </c>
      <c r="BH502" s="12">
        <v>15</v>
      </c>
      <c r="BI502" s="12">
        <v>108</v>
      </c>
      <c r="BJ502" s="12">
        <v>15</v>
      </c>
      <c r="BK502" s="12">
        <v>6</v>
      </c>
      <c r="BL502" s="12">
        <v>73</v>
      </c>
      <c r="BM502" s="74">
        <v>0.84208695652173904</v>
      </c>
      <c r="BN502" s="72">
        <v>6.587419514611188</v>
      </c>
      <c r="BO502" s="5">
        <v>9</v>
      </c>
    </row>
    <row r="503" spans="1:67">
      <c r="A503" s="9">
        <v>43028</v>
      </c>
      <c r="B503" s="9" t="s">
        <v>550</v>
      </c>
      <c r="C503" s="9" t="s">
        <v>548</v>
      </c>
      <c r="D503" s="12">
        <v>140499</v>
      </c>
      <c r="E503" s="12">
        <v>9086</v>
      </c>
      <c r="F503" s="12">
        <v>9067</v>
      </c>
      <c r="G503" s="12">
        <v>8200</v>
      </c>
      <c r="H503" s="12">
        <v>9448</v>
      </c>
      <c r="I503" s="12">
        <v>21191</v>
      </c>
      <c r="J503" s="12">
        <v>20083</v>
      </c>
      <c r="K503" s="12">
        <v>18756</v>
      </c>
      <c r="L503" s="12">
        <v>18705</v>
      </c>
      <c r="M503" s="12">
        <v>13857</v>
      </c>
      <c r="N503" s="12">
        <v>7941</v>
      </c>
      <c r="O503" s="12">
        <v>4165</v>
      </c>
      <c r="P503" s="12">
        <v>29549</v>
      </c>
      <c r="Q503" s="12">
        <f>VLOOKUP(A503,'[1]RAIS_workers_2025-04-02T13_41_0'!$A:$C,3,0)</f>
        <v>249</v>
      </c>
      <c r="R503" s="12">
        <f>VLOOKUP(A503,'[2]RAIS_workers_2025-04-02T14_01_0'!$A:$C,3,0)</f>
        <v>1351</v>
      </c>
      <c r="S503" s="12">
        <f>VLOOKUP(A503,'[3]RAIS_workers_2025-04-02T14_32_3'!$A:$C,3,0)</f>
        <v>7905</v>
      </c>
      <c r="T503" s="70">
        <f>VLOOKUP(A503,[4]consulta3255115!$A:$D,3,0)</f>
        <v>1667.21982480168</v>
      </c>
      <c r="U503" s="76">
        <v>0.65659374071871768</v>
      </c>
      <c r="V503" s="12">
        <v>11710</v>
      </c>
      <c r="W503" s="77">
        <v>-3.5738597685500339E-3</v>
      </c>
      <c r="X503" s="12">
        <f>IFERROR(VLOOKUP(A503,[5]cnes_cnv_leiintbr173714187_32_1!$A:$C,3,0),0)</f>
        <v>0</v>
      </c>
      <c r="Y503" s="5">
        <f>IFERROR(VLOOKUP(A503,[6]cnes_cnv_leiintbr174300187_32_1!$A:$C,3,0),0)</f>
        <v>0</v>
      </c>
      <c r="Z503" s="12">
        <f>IFERROR(VLOOKUP(A503,[7]cnes_cnv_leiintbr175117187_32_1!$A:$C,3,0),0)</f>
        <v>0</v>
      </c>
      <c r="AA503" s="18">
        <f>IFERROR(VLOOKUP(A503,[8]cnes_cnv_leiintbr180027187_32_1!$A:$C,3,0),0)</f>
        <v>0</v>
      </c>
      <c r="AB503" s="72">
        <f t="shared" si="21"/>
        <v>616.31578947368416</v>
      </c>
      <c r="AC503" s="12">
        <v>2722</v>
      </c>
      <c r="AD503" s="12">
        <v>693</v>
      </c>
      <c r="AE503" s="12">
        <v>445</v>
      </c>
      <c r="AF503" s="12">
        <v>213</v>
      </c>
      <c r="AG503" s="12">
        <v>249</v>
      </c>
      <c r="AH503" s="19">
        <v>3.8336422501863421E-3</v>
      </c>
      <c r="AI503" s="12">
        <v>3</v>
      </c>
      <c r="AJ503" s="12">
        <f t="shared" si="22"/>
        <v>6.333333333333333</v>
      </c>
      <c r="AK503" s="12">
        <v>16</v>
      </c>
      <c r="AL503" s="5">
        <v>0</v>
      </c>
      <c r="AM503" s="5">
        <v>19</v>
      </c>
      <c r="AN503" s="72">
        <v>0.10215053763440861</v>
      </c>
      <c r="AO503" s="18">
        <v>0</v>
      </c>
      <c r="AP503" s="5">
        <f>IFERROR(VLOOKUP(A503,[9]cnes_cnv_leiintbr135436200_238_!$A:$E,5,0),0)</f>
        <v>1</v>
      </c>
      <c r="AQ503" s="5">
        <v>0</v>
      </c>
      <c r="AR503" s="5">
        <v>0</v>
      </c>
      <c r="AS503" s="5">
        <v>1</v>
      </c>
      <c r="AT503" s="5">
        <v>0</v>
      </c>
      <c r="AU503" s="5">
        <v>11</v>
      </c>
      <c r="AV503" s="5">
        <v>0</v>
      </c>
      <c r="AW503" s="5">
        <v>0</v>
      </c>
      <c r="AX503" s="5">
        <f t="shared" si="23"/>
        <v>1.0555555555555556</v>
      </c>
      <c r="AY503" s="12">
        <v>18</v>
      </c>
      <c r="AZ503" s="71">
        <v>1</v>
      </c>
      <c r="BA503" s="12">
        <v>920</v>
      </c>
      <c r="BB503" s="73">
        <v>0.25170068027210885</v>
      </c>
      <c r="BC503" s="12">
        <v>18</v>
      </c>
      <c r="BD503" s="12">
        <v>170</v>
      </c>
      <c r="BE503" s="12">
        <v>18</v>
      </c>
      <c r="BF503" s="12">
        <v>0</v>
      </c>
      <c r="BG503" s="12">
        <v>0</v>
      </c>
      <c r="BH503" s="12">
        <v>5</v>
      </c>
      <c r="BI503" s="12">
        <v>47</v>
      </c>
      <c r="BJ503" s="12">
        <v>6</v>
      </c>
      <c r="BK503" s="12">
        <v>4</v>
      </c>
      <c r="BL503" s="12">
        <v>44</v>
      </c>
      <c r="BM503" s="74">
        <v>0.83162499999999984</v>
      </c>
      <c r="BN503" s="72">
        <v>6.6869788325849733</v>
      </c>
      <c r="BO503" s="5">
        <v>4</v>
      </c>
    </row>
    <row r="504" spans="1:67">
      <c r="A504" s="9">
        <v>43029</v>
      </c>
      <c r="B504" s="9" t="s">
        <v>553</v>
      </c>
      <c r="C504" s="9" t="s">
        <v>548</v>
      </c>
      <c r="D504" s="12">
        <v>355945</v>
      </c>
      <c r="E504" s="12">
        <v>24531</v>
      </c>
      <c r="F504" s="12">
        <v>24430</v>
      </c>
      <c r="G504" s="12">
        <v>21898</v>
      </c>
      <c r="H504" s="12">
        <v>23477</v>
      </c>
      <c r="I504" s="12">
        <v>52977</v>
      </c>
      <c r="J504" s="12">
        <v>49263</v>
      </c>
      <c r="K504" s="12">
        <v>45571</v>
      </c>
      <c r="L504" s="12">
        <v>45909</v>
      </c>
      <c r="M504" s="12">
        <v>36360</v>
      </c>
      <c r="N504" s="12">
        <v>20908</v>
      </c>
      <c r="O504" s="12">
        <v>10621</v>
      </c>
      <c r="P504" s="12">
        <v>95435</v>
      </c>
      <c r="Q504" s="12">
        <f>VLOOKUP(A504,'[1]RAIS_workers_2025-04-02T13_41_0'!$A:$C,3,0)</f>
        <v>960</v>
      </c>
      <c r="R504" s="12">
        <f>VLOOKUP(A504,'[2]RAIS_workers_2025-04-02T14_01_0'!$A:$C,3,0)</f>
        <v>4388</v>
      </c>
      <c r="S504" s="12">
        <f>VLOOKUP(A504,'[3]RAIS_workers_2025-04-02T14_32_3'!$A:$C,3,0)</f>
        <v>24586</v>
      </c>
      <c r="T504" s="70">
        <f>VLOOKUP(A504,[4]consulta3255115!$A:$D,3,0)</f>
        <v>1619.97871160507</v>
      </c>
      <c r="U504" s="76">
        <v>0.5979591546285099</v>
      </c>
      <c r="V504" s="12">
        <v>26609</v>
      </c>
      <c r="W504" s="77">
        <v>-6.7365321930531699E-2</v>
      </c>
      <c r="X504" s="12">
        <f>IFERROR(VLOOKUP(A504,[5]cnes_cnv_leiintbr173714187_32_1!$A:$C,3,0),0)</f>
        <v>10</v>
      </c>
      <c r="Y504" s="5">
        <f>IFERROR(VLOOKUP(A504,[6]cnes_cnv_leiintbr174300187_32_1!$A:$C,3,0),0)</f>
        <v>6</v>
      </c>
      <c r="Z504" s="12">
        <f>IFERROR(VLOOKUP(A504,[7]cnes_cnv_leiintbr175117187_32_1!$A:$C,3,0),0)</f>
        <v>6</v>
      </c>
      <c r="AA504" s="18">
        <f>IFERROR(VLOOKUP(A504,[8]cnes_cnv_leiintbr180027187_32_1!$A:$C,3,0),0)</f>
        <v>6</v>
      </c>
      <c r="AB504" s="72">
        <f t="shared" si="21"/>
        <v>175.05921052631578</v>
      </c>
      <c r="AC504" s="12">
        <v>8083</v>
      </c>
      <c r="AD504" s="12">
        <v>2185</v>
      </c>
      <c r="AE504" s="12">
        <v>1292</v>
      </c>
      <c r="AF504" s="12">
        <v>911</v>
      </c>
      <c r="AG504" s="12">
        <v>960</v>
      </c>
      <c r="AH504" s="19">
        <v>-1.1043900145953911E-2</v>
      </c>
      <c r="AI504" s="12">
        <v>6</v>
      </c>
      <c r="AJ504" s="12">
        <f t="shared" si="22"/>
        <v>25.333333333333332</v>
      </c>
      <c r="AK504" s="12">
        <v>47</v>
      </c>
      <c r="AL504" s="5">
        <v>0</v>
      </c>
      <c r="AM504" s="5">
        <v>152</v>
      </c>
      <c r="AN504" s="72">
        <v>0.22222222222222221</v>
      </c>
      <c r="AO504" s="18">
        <v>2</v>
      </c>
      <c r="AP504" s="5">
        <f>IFERROR(VLOOKUP(A504,[9]cnes_cnv_leiintbr135436200_238_!$A:$E,5,0),0)</f>
        <v>24</v>
      </c>
      <c r="AQ504" s="5">
        <v>1</v>
      </c>
      <c r="AR504" s="5">
        <v>1</v>
      </c>
      <c r="AS504" s="5">
        <v>8</v>
      </c>
      <c r="AT504" s="5">
        <v>3</v>
      </c>
      <c r="AU504" s="5">
        <v>42</v>
      </c>
      <c r="AV504" s="5">
        <v>4</v>
      </c>
      <c r="AW504" s="5">
        <v>3</v>
      </c>
      <c r="AX504" s="5">
        <f t="shared" si="23"/>
        <v>0.48407643312101911</v>
      </c>
      <c r="AY504" s="12">
        <v>45</v>
      </c>
      <c r="AZ504" s="73">
        <v>-3.5076530612244898E-3</v>
      </c>
      <c r="BA504" s="12">
        <v>3782</v>
      </c>
      <c r="BB504" s="73">
        <v>0.32562215212057483</v>
      </c>
      <c r="BC504" s="12">
        <v>314</v>
      </c>
      <c r="BD504" s="12">
        <v>692</v>
      </c>
      <c r="BE504" s="12">
        <v>127</v>
      </c>
      <c r="BF504" s="12">
        <v>20</v>
      </c>
      <c r="BG504" s="12">
        <v>61</v>
      </c>
      <c r="BH504" s="12">
        <v>10</v>
      </c>
      <c r="BI504" s="12">
        <v>68</v>
      </c>
      <c r="BJ504" s="12">
        <v>10</v>
      </c>
      <c r="BK504" s="12">
        <v>5</v>
      </c>
      <c r="BL504" s="12">
        <v>52</v>
      </c>
      <c r="BM504" s="74">
        <v>0.83179999999999998</v>
      </c>
      <c r="BN504" s="72">
        <v>8.2227426489721616</v>
      </c>
      <c r="BO504" s="5">
        <v>23</v>
      </c>
    </row>
    <row r="505" spans="1:67">
      <c r="A505" s="9">
        <v>43030</v>
      </c>
      <c r="B505" s="9" t="s">
        <v>551</v>
      </c>
      <c r="C505" s="9" t="s">
        <v>548</v>
      </c>
      <c r="D505" s="12">
        <v>179637</v>
      </c>
      <c r="E505" s="12">
        <v>11406</v>
      </c>
      <c r="F505" s="12">
        <v>11632</v>
      </c>
      <c r="G505" s="12">
        <v>10611</v>
      </c>
      <c r="H505" s="12">
        <v>11259</v>
      </c>
      <c r="I505" s="12">
        <v>25329</v>
      </c>
      <c r="J505" s="12">
        <v>23554</v>
      </c>
      <c r="K505" s="12">
        <v>22610</v>
      </c>
      <c r="L505" s="12">
        <v>24355</v>
      </c>
      <c r="M505" s="12">
        <v>19839</v>
      </c>
      <c r="N505" s="12">
        <v>12361</v>
      </c>
      <c r="O505" s="12">
        <v>6681</v>
      </c>
      <c r="P505" s="12">
        <v>44943</v>
      </c>
      <c r="Q505" s="12">
        <f>VLOOKUP(A505,'[1]RAIS_workers_2025-04-02T13_41_0'!$A:$C,3,0)</f>
        <v>402</v>
      </c>
      <c r="R505" s="12">
        <f>VLOOKUP(A505,'[2]RAIS_workers_2025-04-02T14_01_0'!$A:$C,3,0)</f>
        <v>1932</v>
      </c>
      <c r="S505" s="12">
        <f>VLOOKUP(A505,'[3]RAIS_workers_2025-04-02T14_32_3'!$A:$C,3,0)</f>
        <v>9503</v>
      </c>
      <c r="T505" s="70">
        <f>VLOOKUP(A505,[4]consulta3255115!$A:$D,3,0)</f>
        <v>1478.9960878330701</v>
      </c>
      <c r="U505" s="76">
        <v>0.5698347232560782</v>
      </c>
      <c r="V505" s="12">
        <v>11396</v>
      </c>
      <c r="W505" s="77">
        <v>0</v>
      </c>
      <c r="X505" s="12">
        <f>IFERROR(VLOOKUP(A505,[5]cnes_cnv_leiintbr173714187_32_1!$A:$C,3,0),0)</f>
        <v>11</v>
      </c>
      <c r="Y505" s="5">
        <f>IFERROR(VLOOKUP(A505,[6]cnes_cnv_leiintbr174300187_32_1!$A:$C,3,0),0)</f>
        <v>3</v>
      </c>
      <c r="Z505" s="12">
        <f>IFERROR(VLOOKUP(A505,[7]cnes_cnv_leiintbr175117187_32_1!$A:$C,3,0),0)</f>
        <v>0</v>
      </c>
      <c r="AA505" s="18">
        <f>IFERROR(VLOOKUP(A505,[8]cnes_cnv_leiintbr180027187_32_1!$A:$C,3,0),0)</f>
        <v>8</v>
      </c>
      <c r="AB505" s="72">
        <f t="shared" si="21"/>
        <v>79.692307692307693</v>
      </c>
      <c r="AC505" s="12">
        <v>3299</v>
      </c>
      <c r="AD505" s="12">
        <v>940</v>
      </c>
      <c r="AE505" s="12">
        <v>533</v>
      </c>
      <c r="AF505" s="12">
        <v>459</v>
      </c>
      <c r="AG505" s="12">
        <v>402</v>
      </c>
      <c r="AH505" s="19">
        <v>-1.1987429193059396E-2</v>
      </c>
      <c r="AI505" s="12">
        <v>6</v>
      </c>
      <c r="AJ505" s="12">
        <f t="shared" si="22"/>
        <v>23.833333333333332</v>
      </c>
      <c r="AK505" s="12">
        <v>38</v>
      </c>
      <c r="AL505" s="5">
        <v>0</v>
      </c>
      <c r="AM505" s="5">
        <v>143</v>
      </c>
      <c r="AN505" s="72">
        <v>0.32279909706546278</v>
      </c>
      <c r="AO505" s="18">
        <v>0</v>
      </c>
      <c r="AP505" s="5">
        <f>IFERROR(VLOOKUP(A505,[9]cnes_cnv_leiintbr135436200_238_!$A:$E,5,0),0)</f>
        <v>15</v>
      </c>
      <c r="AQ505" s="5">
        <v>1</v>
      </c>
      <c r="AR505" s="5">
        <v>1</v>
      </c>
      <c r="AS505" s="5">
        <v>6</v>
      </c>
      <c r="AT505" s="5">
        <v>2</v>
      </c>
      <c r="AU505" s="5">
        <v>39</v>
      </c>
      <c r="AV505" s="5">
        <v>3</v>
      </c>
      <c r="AW505" s="5">
        <v>6</v>
      </c>
      <c r="AX505" s="5">
        <f t="shared" si="23"/>
        <v>1.625</v>
      </c>
      <c r="AY505" s="12">
        <v>79</v>
      </c>
      <c r="AZ505" s="73">
        <v>0.57999999999999996</v>
      </c>
      <c r="BA505" s="12">
        <v>2008</v>
      </c>
      <c r="BB505" s="73">
        <v>0.36135593220338985</v>
      </c>
      <c r="BC505" s="12">
        <v>88</v>
      </c>
      <c r="BD505" s="12">
        <v>339</v>
      </c>
      <c r="BE505" s="12">
        <v>91</v>
      </c>
      <c r="BF505" s="12">
        <v>0</v>
      </c>
      <c r="BG505" s="12">
        <v>8</v>
      </c>
      <c r="BH505" s="12">
        <v>11</v>
      </c>
      <c r="BI505" s="12">
        <v>59</v>
      </c>
      <c r="BJ505" s="12">
        <v>16</v>
      </c>
      <c r="BK505" s="12">
        <v>6</v>
      </c>
      <c r="BL505" s="12">
        <v>36</v>
      </c>
      <c r="BM505" s="74">
        <v>0.84475</v>
      </c>
      <c r="BN505" s="72">
        <v>4.9704877291084086</v>
      </c>
      <c r="BO505" s="5">
        <v>7</v>
      </c>
    </row>
    <row r="506" spans="1:67">
      <c r="A506" s="9">
        <v>43031</v>
      </c>
      <c r="B506" s="9" t="s">
        <v>552</v>
      </c>
      <c r="C506" s="9" t="s">
        <v>548</v>
      </c>
      <c r="D506" s="12">
        <v>179025</v>
      </c>
      <c r="E506" s="12">
        <v>11496</v>
      </c>
      <c r="F506" s="12">
        <v>11494</v>
      </c>
      <c r="G506" s="12">
        <v>10557</v>
      </c>
      <c r="H506" s="12">
        <v>11860</v>
      </c>
      <c r="I506" s="12">
        <v>26779</v>
      </c>
      <c r="J506" s="12">
        <v>26105</v>
      </c>
      <c r="K506" s="12">
        <v>22946</v>
      </c>
      <c r="L506" s="12">
        <v>22856</v>
      </c>
      <c r="M506" s="12">
        <v>18236</v>
      </c>
      <c r="N506" s="12">
        <v>10755</v>
      </c>
      <c r="O506" s="12">
        <v>5941</v>
      </c>
      <c r="P506" s="12">
        <v>47124</v>
      </c>
      <c r="Q506" s="12">
        <f>VLOOKUP(A506,'[1]RAIS_workers_2025-04-02T13_41_0'!$A:$C,3,0)</f>
        <v>740</v>
      </c>
      <c r="R506" s="12">
        <f>VLOOKUP(A506,'[2]RAIS_workers_2025-04-02T14_01_0'!$A:$C,3,0)</f>
        <v>3320</v>
      </c>
      <c r="S506" s="12">
        <f>VLOOKUP(A506,'[3]RAIS_workers_2025-04-02T14_32_3'!$A:$C,3,0)</f>
        <v>10934</v>
      </c>
      <c r="T506" s="70">
        <f>VLOOKUP(A506,[4]consulta3255115!$A:$D,3,0)</f>
        <v>1889.88847856033</v>
      </c>
      <c r="U506" s="76">
        <v>0.37797815614456981</v>
      </c>
      <c r="V506" s="12">
        <v>12813</v>
      </c>
      <c r="W506" s="77">
        <v>4.6849379245724994E-4</v>
      </c>
      <c r="X506" s="12">
        <f>IFERROR(VLOOKUP(A506,[5]cnes_cnv_leiintbr173714187_32_1!$A:$C,3,0),0)</f>
        <v>3</v>
      </c>
      <c r="Y506" s="5">
        <f>IFERROR(VLOOKUP(A506,[6]cnes_cnv_leiintbr174300187_32_1!$A:$C,3,0),0)</f>
        <v>0</v>
      </c>
      <c r="Z506" s="12">
        <f>IFERROR(VLOOKUP(A506,[7]cnes_cnv_leiintbr175117187_32_1!$A:$C,3,0),0)</f>
        <v>0</v>
      </c>
      <c r="AA506" s="18">
        <f>IFERROR(VLOOKUP(A506,[8]cnes_cnv_leiintbr180027187_32_1!$A:$C,3,0),0)</f>
        <v>0</v>
      </c>
      <c r="AB506" s="72">
        <f t="shared" si="21"/>
        <v>109.51282051282051</v>
      </c>
      <c r="AC506" s="12">
        <v>4209</v>
      </c>
      <c r="AD506" s="12">
        <v>1288</v>
      </c>
      <c r="AE506" s="12">
        <v>1021</v>
      </c>
      <c r="AF506" s="12">
        <v>1011</v>
      </c>
      <c r="AG506" s="12">
        <v>740</v>
      </c>
      <c r="AH506" s="19">
        <v>-2.956649918369525E-3</v>
      </c>
      <c r="AI506" s="12">
        <v>4</v>
      </c>
      <c r="AJ506" s="12">
        <f t="shared" si="22"/>
        <v>29.25</v>
      </c>
      <c r="AK506" s="12">
        <v>31</v>
      </c>
      <c r="AL506" s="5">
        <v>0</v>
      </c>
      <c r="AM506" s="5">
        <v>117</v>
      </c>
      <c r="AN506" s="72">
        <v>0.27594339622641512</v>
      </c>
      <c r="AO506" s="18">
        <v>0</v>
      </c>
      <c r="AP506" s="5">
        <f>IFERROR(VLOOKUP(A506,[9]cnes_cnv_leiintbr135436200_238_!$A:$E,5,0),0)</f>
        <v>35</v>
      </c>
      <c r="AQ506" s="5">
        <v>0</v>
      </c>
      <c r="AR506" s="5">
        <v>0</v>
      </c>
      <c r="AS506" s="5">
        <v>0</v>
      </c>
      <c r="AT506" s="5">
        <v>0</v>
      </c>
      <c r="AU506" s="5">
        <v>49</v>
      </c>
      <c r="AV506" s="5">
        <v>0</v>
      </c>
      <c r="AW506" s="5">
        <v>0</v>
      </c>
      <c r="AX506" s="5">
        <f t="shared" si="23"/>
        <v>1.2315789473684211</v>
      </c>
      <c r="AY506" s="12">
        <v>72</v>
      </c>
      <c r="AZ506" s="73">
        <v>0.18032786885245902</v>
      </c>
      <c r="BA506" s="12">
        <v>1978</v>
      </c>
      <c r="BB506" s="73">
        <v>0.20904645476772615</v>
      </c>
      <c r="BC506" s="12">
        <v>95</v>
      </c>
      <c r="BD506" s="12">
        <v>370</v>
      </c>
      <c r="BE506" s="12">
        <v>45</v>
      </c>
      <c r="BF506" s="12">
        <v>0</v>
      </c>
      <c r="BG506" s="12">
        <v>32</v>
      </c>
      <c r="BH506" s="12">
        <v>3</v>
      </c>
      <c r="BI506" s="12">
        <v>58</v>
      </c>
      <c r="BJ506" s="12">
        <v>6</v>
      </c>
      <c r="BK506" s="12">
        <v>2</v>
      </c>
      <c r="BL506" s="12">
        <v>55</v>
      </c>
      <c r="BM506" s="74">
        <v>0.84240000000000015</v>
      </c>
      <c r="BN506" s="72">
        <v>10.00261164794987</v>
      </c>
      <c r="BO506" s="5">
        <v>6</v>
      </c>
    </row>
    <row r="507" spans="1:67">
      <c r="A507" s="9">
        <v>43032</v>
      </c>
      <c r="B507" s="9" t="s">
        <v>580</v>
      </c>
      <c r="C507" s="9" t="s">
        <v>548</v>
      </c>
      <c r="D507" s="12">
        <v>119188</v>
      </c>
      <c r="E507" s="12">
        <v>7238</v>
      </c>
      <c r="F507" s="12">
        <v>7386</v>
      </c>
      <c r="G507" s="12">
        <v>6691</v>
      </c>
      <c r="H507" s="12">
        <v>7299</v>
      </c>
      <c r="I507" s="12">
        <v>16775</v>
      </c>
      <c r="J507" s="12">
        <v>15849</v>
      </c>
      <c r="K507" s="12">
        <v>15026</v>
      </c>
      <c r="L507" s="12">
        <v>16644</v>
      </c>
      <c r="M507" s="12">
        <v>13532</v>
      </c>
      <c r="N507" s="12">
        <v>8292</v>
      </c>
      <c r="O507" s="12">
        <v>4456</v>
      </c>
      <c r="P507" s="12">
        <v>26457</v>
      </c>
      <c r="Q507" s="12">
        <f>VLOOKUP(A507,'[1]RAIS_workers_2025-04-02T13_41_0'!$A:$C,3,0)</f>
        <v>285</v>
      </c>
      <c r="R507" s="12">
        <f>VLOOKUP(A507,'[2]RAIS_workers_2025-04-02T14_01_0'!$A:$C,3,0)</f>
        <v>1494</v>
      </c>
      <c r="S507" s="12">
        <f>VLOOKUP(A507,'[3]RAIS_workers_2025-04-02T14_32_3'!$A:$C,3,0)</f>
        <v>7391</v>
      </c>
      <c r="T507" s="70">
        <f>VLOOKUP(A507,[4]consulta3255115!$A:$D,3,0)</f>
        <v>2115.2628416105299</v>
      </c>
      <c r="U507" s="76">
        <v>0.42009126188712825</v>
      </c>
      <c r="V507" s="12">
        <v>8424</v>
      </c>
      <c r="W507" s="77">
        <v>-1.6462346760070051E-2</v>
      </c>
      <c r="X507" s="12">
        <f>IFERROR(VLOOKUP(A507,[5]cnes_cnv_leiintbr173714187_32_1!$A:$C,3,0),0)</f>
        <v>0</v>
      </c>
      <c r="Y507" s="5">
        <f>IFERROR(VLOOKUP(A507,[6]cnes_cnv_leiintbr174300187_32_1!$A:$C,3,0),0)</f>
        <v>0</v>
      </c>
      <c r="Z507" s="12">
        <f>IFERROR(VLOOKUP(A507,[7]cnes_cnv_leiintbr175117187_32_1!$A:$C,3,0),0)</f>
        <v>0</v>
      </c>
      <c r="AA507" s="18">
        <f>IFERROR(VLOOKUP(A507,[8]cnes_cnv_leiintbr180027187_32_1!$A:$C,3,0),0)</f>
        <v>0</v>
      </c>
      <c r="AB507" s="72">
        <f t="shared" si="21"/>
        <v>200.57142857142858</v>
      </c>
      <c r="AC507" s="12">
        <v>2779</v>
      </c>
      <c r="AD507" s="12">
        <v>707</v>
      </c>
      <c r="AE507" s="12">
        <v>529</v>
      </c>
      <c r="AF507" s="12">
        <v>258</v>
      </c>
      <c r="AG507" s="12">
        <v>285</v>
      </c>
      <c r="AH507" s="19">
        <v>-3.8884732426190949E-3</v>
      </c>
      <c r="AI507" s="12">
        <v>4</v>
      </c>
      <c r="AJ507" s="12">
        <f t="shared" si="22"/>
        <v>10.5</v>
      </c>
      <c r="AK507" s="12">
        <v>14</v>
      </c>
      <c r="AL507" s="5">
        <v>0</v>
      </c>
      <c r="AM507" s="5">
        <v>42</v>
      </c>
      <c r="AN507" s="72">
        <v>0.13003095975232198</v>
      </c>
      <c r="AO507" s="18">
        <v>0</v>
      </c>
      <c r="AP507" s="5">
        <f>IFERROR(VLOOKUP(A507,[9]cnes_cnv_leiintbr135436200_238_!$A:$E,5,0),0)</f>
        <v>11</v>
      </c>
      <c r="AQ507" s="5">
        <v>0</v>
      </c>
      <c r="AR507" s="5">
        <v>0</v>
      </c>
      <c r="AS507" s="5">
        <v>3</v>
      </c>
      <c r="AT507" s="5">
        <v>0</v>
      </c>
      <c r="AU507" s="5">
        <v>15</v>
      </c>
      <c r="AV507" s="5">
        <v>0</v>
      </c>
      <c r="AW507" s="5">
        <v>0</v>
      </c>
      <c r="AX507" s="5">
        <f t="shared" si="23"/>
        <v>0.875</v>
      </c>
      <c r="AY507" s="12">
        <v>4</v>
      </c>
      <c r="AZ507" s="71">
        <v>1</v>
      </c>
      <c r="BA507" s="12">
        <v>1104</v>
      </c>
      <c r="BB507" s="73">
        <v>0.31428571428571428</v>
      </c>
      <c r="BC507" s="12">
        <v>48</v>
      </c>
      <c r="BD507" s="12">
        <v>215</v>
      </c>
      <c r="BE507" s="12">
        <v>40</v>
      </c>
      <c r="BF507" s="12">
        <v>0</v>
      </c>
      <c r="BG507" s="12">
        <v>0</v>
      </c>
      <c r="BH507" s="12">
        <v>6</v>
      </c>
      <c r="BI507" s="12">
        <v>25</v>
      </c>
      <c r="BJ507" s="12">
        <v>5</v>
      </c>
      <c r="BK507" s="12">
        <v>0</v>
      </c>
      <c r="BL507" s="12">
        <v>21</v>
      </c>
      <c r="BM507" s="74">
        <v>0.8351249999999999</v>
      </c>
      <c r="BN507" s="72">
        <v>7.4288470815243572</v>
      </c>
      <c r="BO507" s="5">
        <v>3</v>
      </c>
    </row>
    <row r="508" spans="1:67">
      <c r="A508" s="9">
        <v>43033</v>
      </c>
      <c r="B508" s="9" t="s">
        <v>570</v>
      </c>
      <c r="C508" s="9" t="s">
        <v>548</v>
      </c>
      <c r="D508" s="12">
        <v>503951</v>
      </c>
      <c r="E508" s="12">
        <v>29591</v>
      </c>
      <c r="F508" s="12">
        <v>30027</v>
      </c>
      <c r="G508" s="12">
        <v>28554</v>
      </c>
      <c r="H508" s="12">
        <v>31739</v>
      </c>
      <c r="I508" s="12">
        <v>72955</v>
      </c>
      <c r="J508" s="12">
        <v>75017</v>
      </c>
      <c r="K508" s="12">
        <v>66528</v>
      </c>
      <c r="L508" s="12">
        <v>64401</v>
      </c>
      <c r="M508" s="12">
        <v>54721</v>
      </c>
      <c r="N508" s="12">
        <v>33088</v>
      </c>
      <c r="O508" s="12">
        <v>17330</v>
      </c>
      <c r="P508" s="12">
        <v>138262</v>
      </c>
      <c r="Q508" s="12">
        <f>VLOOKUP(A508,'[1]RAIS_workers_2025-04-02T13_41_0'!$A:$C,3,0)</f>
        <v>2547</v>
      </c>
      <c r="R508" s="12">
        <f>VLOOKUP(A508,'[2]RAIS_workers_2025-04-02T14_01_0'!$A:$C,3,0)</f>
        <v>9168</v>
      </c>
      <c r="S508" s="12">
        <f>VLOOKUP(A508,'[3]RAIS_workers_2025-04-02T14_32_3'!$A:$C,3,0)</f>
        <v>33150</v>
      </c>
      <c r="T508" s="70">
        <f>VLOOKUP(A508,[4]consulta3255115!$A:$D,3,0)</f>
        <v>2140.7639280385501</v>
      </c>
      <c r="U508" s="76">
        <v>0.30609758601632214</v>
      </c>
      <c r="V508" s="12">
        <v>61387</v>
      </c>
      <c r="W508" s="77">
        <v>-3.7534689013969676E-2</v>
      </c>
      <c r="X508" s="12">
        <f>IFERROR(VLOOKUP(A508,[5]cnes_cnv_leiintbr173714187_32_1!$A:$C,3,0),0)</f>
        <v>6</v>
      </c>
      <c r="Y508" s="5">
        <f>IFERROR(VLOOKUP(A508,[6]cnes_cnv_leiintbr174300187_32_1!$A:$C,3,0),0)</f>
        <v>17</v>
      </c>
      <c r="Z508" s="12">
        <f>IFERROR(VLOOKUP(A508,[7]cnes_cnv_leiintbr175117187_32_1!$A:$C,3,0),0)</f>
        <v>11</v>
      </c>
      <c r="AA508" s="18">
        <f>IFERROR(VLOOKUP(A508,[8]cnes_cnv_leiintbr180027187_32_1!$A:$C,3,0),0)</f>
        <v>18</v>
      </c>
      <c r="AB508" s="72">
        <f t="shared" si="21"/>
        <v>151.94801980198019</v>
      </c>
      <c r="AC508" s="12">
        <v>12746</v>
      </c>
      <c r="AD508" s="12">
        <v>3987</v>
      </c>
      <c r="AE508" s="12">
        <v>2683</v>
      </c>
      <c r="AF508" s="12">
        <v>2498</v>
      </c>
      <c r="AG508" s="12">
        <v>2547</v>
      </c>
      <c r="AH508" s="19">
        <v>-9.6107371073927972E-4</v>
      </c>
      <c r="AI508" s="12">
        <v>12</v>
      </c>
      <c r="AJ508" s="12">
        <f t="shared" si="22"/>
        <v>33.666666666666664</v>
      </c>
      <c r="AK508" s="12">
        <v>219</v>
      </c>
      <c r="AL508" s="5">
        <v>0</v>
      </c>
      <c r="AM508" s="5">
        <v>404</v>
      </c>
      <c r="AN508" s="72">
        <v>0.28016643550624132</v>
      </c>
      <c r="AO508" s="18">
        <v>3</v>
      </c>
      <c r="AP508" s="5">
        <f>IFERROR(VLOOKUP(A508,[9]cnes_cnv_leiintbr135436200_238_!$A:$E,5,0),0)</f>
        <v>107</v>
      </c>
      <c r="AQ508" s="5">
        <v>1</v>
      </c>
      <c r="AR508" s="5">
        <v>5</v>
      </c>
      <c r="AS508" s="5">
        <v>5</v>
      </c>
      <c r="AT508" s="5">
        <v>4</v>
      </c>
      <c r="AU508" s="5">
        <v>153</v>
      </c>
      <c r="AV508" s="5">
        <v>0</v>
      </c>
      <c r="AW508" s="5">
        <v>0</v>
      </c>
      <c r="AX508" s="5">
        <f t="shared" si="23"/>
        <v>0.53938584779706278</v>
      </c>
      <c r="AY508" s="12">
        <v>709</v>
      </c>
      <c r="AZ508" s="71">
        <v>1</v>
      </c>
      <c r="BA508" s="12">
        <v>6666</v>
      </c>
      <c r="BB508" s="73">
        <v>0.17276565798733287</v>
      </c>
      <c r="BC508" s="12">
        <v>749</v>
      </c>
      <c r="BD508" s="12">
        <v>1565</v>
      </c>
      <c r="BE508" s="12">
        <v>368</v>
      </c>
      <c r="BF508" s="12">
        <v>225</v>
      </c>
      <c r="BG508" s="12">
        <v>165</v>
      </c>
      <c r="BH508" s="12">
        <v>20</v>
      </c>
      <c r="BI508" s="12">
        <v>240</v>
      </c>
      <c r="BJ508" s="12">
        <v>15</v>
      </c>
      <c r="BK508" s="12">
        <v>10</v>
      </c>
      <c r="BL508" s="12">
        <v>148</v>
      </c>
      <c r="BM508" s="74">
        <v>0.83430000000000004</v>
      </c>
      <c r="BN508" s="72">
        <v>8.6186694440828067</v>
      </c>
      <c r="BO508" s="5">
        <v>6</v>
      </c>
    </row>
    <row r="509" spans="1:67">
      <c r="A509" s="9">
        <v>43034</v>
      </c>
      <c r="B509" s="9" t="s">
        <v>563</v>
      </c>
      <c r="C509" s="9" t="s">
        <v>548</v>
      </c>
      <c r="D509" s="12">
        <v>51319</v>
      </c>
      <c r="E509" s="12">
        <v>3204</v>
      </c>
      <c r="F509" s="12">
        <v>3186</v>
      </c>
      <c r="G509" s="12">
        <v>2869</v>
      </c>
      <c r="H509" s="12">
        <v>3157</v>
      </c>
      <c r="I509" s="12">
        <v>7167</v>
      </c>
      <c r="J509" s="12">
        <v>6819</v>
      </c>
      <c r="K509" s="12">
        <v>6571</v>
      </c>
      <c r="L509" s="12">
        <v>6871</v>
      </c>
      <c r="M509" s="12">
        <v>5717</v>
      </c>
      <c r="N509" s="12">
        <v>3739</v>
      </c>
      <c r="O509" s="12">
        <v>2019</v>
      </c>
      <c r="P509" s="12">
        <v>11487</v>
      </c>
      <c r="Q509" s="12">
        <f>VLOOKUP(A509,'[1]RAIS_workers_2025-04-02T13_41_0'!$A:$C,3,0)</f>
        <v>70</v>
      </c>
      <c r="R509" s="12">
        <f>VLOOKUP(A509,'[2]RAIS_workers_2025-04-02T14_01_0'!$A:$C,3,0)</f>
        <v>411</v>
      </c>
      <c r="S509" s="12">
        <f>VLOOKUP(A509,'[3]RAIS_workers_2025-04-02T14_32_3'!$A:$C,3,0)</f>
        <v>2958</v>
      </c>
      <c r="T509" s="70">
        <f>VLOOKUP(A509,[4]consulta3255115!$A:$D,3,0)</f>
        <v>1464.40982827634</v>
      </c>
      <c r="U509" s="76">
        <v>0.72513268463301839</v>
      </c>
      <c r="V509" s="12">
        <v>2080</v>
      </c>
      <c r="W509" s="77">
        <v>-2.1636876763875823E-2</v>
      </c>
      <c r="X509" s="12">
        <f>IFERROR(VLOOKUP(A509,[5]cnes_cnv_leiintbr173714187_32_1!$A:$C,3,0),0)</f>
        <v>0</v>
      </c>
      <c r="Y509" s="5">
        <f>IFERROR(VLOOKUP(A509,[6]cnes_cnv_leiintbr174300187_32_1!$A:$C,3,0),0)</f>
        <v>0</v>
      </c>
      <c r="Z509" s="12">
        <f>IFERROR(VLOOKUP(A509,[7]cnes_cnv_leiintbr175117187_32_1!$A:$C,3,0),0)</f>
        <v>0</v>
      </c>
      <c r="AA509" s="18">
        <f>IFERROR(VLOOKUP(A509,[8]cnes_cnv_leiintbr180027187_32_1!$A:$C,3,0),0)</f>
        <v>0</v>
      </c>
      <c r="AB509" s="72">
        <f t="shared" si="21"/>
        <v>77.037037037037038</v>
      </c>
      <c r="AC509" s="12">
        <v>1045</v>
      </c>
      <c r="AD509" s="12">
        <v>232</v>
      </c>
      <c r="AE509" s="12">
        <v>123</v>
      </c>
      <c r="AF509" s="12">
        <v>56</v>
      </c>
      <c r="AG509" s="12">
        <v>70</v>
      </c>
      <c r="AH509" s="19">
        <v>-1.291499887631764E-2</v>
      </c>
      <c r="AI509" s="12">
        <v>3</v>
      </c>
      <c r="AJ509" s="12">
        <f t="shared" si="22"/>
        <v>9</v>
      </c>
      <c r="AK509" s="12">
        <v>15</v>
      </c>
      <c r="AL509" s="5">
        <v>0</v>
      </c>
      <c r="AM509" s="5">
        <v>27</v>
      </c>
      <c r="AN509" s="72">
        <v>0.17763157894736842</v>
      </c>
      <c r="AO509" s="18">
        <v>0</v>
      </c>
      <c r="AP509" s="5">
        <f>IFERROR(VLOOKUP(A509,[9]cnes_cnv_leiintbr135436200_238_!$A:$E,5,0),0)</f>
        <v>1</v>
      </c>
      <c r="AQ509" s="5">
        <v>0</v>
      </c>
      <c r="AR509" s="5">
        <v>0</v>
      </c>
      <c r="AS509" s="5">
        <v>0</v>
      </c>
      <c r="AT509" s="5">
        <v>0</v>
      </c>
      <c r="AU509" s="5">
        <v>21</v>
      </c>
      <c r="AV509" s="5">
        <v>0</v>
      </c>
      <c r="AW509" s="5">
        <v>0</v>
      </c>
      <c r="AX509" s="5">
        <f t="shared" si="23"/>
        <v>1.125</v>
      </c>
      <c r="AY509" s="12">
        <v>2</v>
      </c>
      <c r="AZ509" s="71">
        <v>1</v>
      </c>
      <c r="BA509" s="12">
        <v>415</v>
      </c>
      <c r="BB509" s="73">
        <v>0.34304207119741098</v>
      </c>
      <c r="BC509" s="12">
        <v>24</v>
      </c>
      <c r="BD509" s="12">
        <v>106</v>
      </c>
      <c r="BE509" s="12">
        <v>7</v>
      </c>
      <c r="BF509" s="12">
        <v>0</v>
      </c>
      <c r="BG509" s="12">
        <v>2</v>
      </c>
      <c r="BH509" s="12">
        <v>1</v>
      </c>
      <c r="BI509" s="12">
        <v>17</v>
      </c>
      <c r="BJ509" s="12">
        <v>3</v>
      </c>
      <c r="BK509" s="12">
        <v>0</v>
      </c>
      <c r="BL509" s="12">
        <v>12</v>
      </c>
      <c r="BM509" s="74">
        <v>0.82733333333333325</v>
      </c>
      <c r="BN509" s="72">
        <v>8.6690017513134787</v>
      </c>
      <c r="BO509" s="5">
        <v>2</v>
      </c>
    </row>
    <row r="510" spans="1:67">
      <c r="A510" s="9">
        <v>43035</v>
      </c>
      <c r="B510" s="9" t="s">
        <v>565</v>
      </c>
      <c r="C510" s="9" t="s">
        <v>548</v>
      </c>
      <c r="D510" s="12">
        <v>276877</v>
      </c>
      <c r="E510" s="12">
        <v>17874</v>
      </c>
      <c r="F510" s="12">
        <v>17783</v>
      </c>
      <c r="G510" s="12">
        <v>16565</v>
      </c>
      <c r="H510" s="12">
        <v>18394</v>
      </c>
      <c r="I510" s="12">
        <v>41861</v>
      </c>
      <c r="J510" s="12">
        <v>41104</v>
      </c>
      <c r="K510" s="12">
        <v>35887</v>
      </c>
      <c r="L510" s="12">
        <v>33467</v>
      </c>
      <c r="M510" s="12">
        <v>28752</v>
      </c>
      <c r="N510" s="12">
        <v>16652</v>
      </c>
      <c r="O510" s="12">
        <v>8538</v>
      </c>
      <c r="P510" s="12">
        <v>88030</v>
      </c>
      <c r="Q510" s="12">
        <f>VLOOKUP(A510,'[1]RAIS_workers_2025-04-02T13_41_0'!$A:$C,3,0)</f>
        <v>1528</v>
      </c>
      <c r="R510" s="12">
        <f>VLOOKUP(A510,'[2]RAIS_workers_2025-04-02T14_01_0'!$A:$C,3,0)</f>
        <v>7343</v>
      </c>
      <c r="S510" s="12">
        <f>VLOOKUP(A510,'[3]RAIS_workers_2025-04-02T14_32_3'!$A:$C,3,0)</f>
        <v>25786</v>
      </c>
      <c r="T510" s="70">
        <f>VLOOKUP(A510,[4]consulta3255115!$A:$D,3,0)</f>
        <v>2618.7408830282202</v>
      </c>
      <c r="U510" s="76">
        <v>0.14398611749027576</v>
      </c>
      <c r="V510" s="12">
        <v>57339</v>
      </c>
      <c r="W510" s="77">
        <v>-5.0568774526849138E-2</v>
      </c>
      <c r="X510" s="12">
        <f>IFERROR(VLOOKUP(A510,[5]cnes_cnv_leiintbr173714187_32_1!$A:$C,3,0),0)</f>
        <v>5</v>
      </c>
      <c r="Y510" s="5">
        <f>IFERROR(VLOOKUP(A510,[6]cnes_cnv_leiintbr174300187_32_1!$A:$C,3,0),0)</f>
        <v>4</v>
      </c>
      <c r="Z510" s="12">
        <f>IFERROR(VLOOKUP(A510,[7]cnes_cnv_leiintbr175117187_32_1!$A:$C,3,0),0)</f>
        <v>19</v>
      </c>
      <c r="AA510" s="18">
        <f>IFERROR(VLOOKUP(A510,[8]cnes_cnv_leiintbr180027187_32_1!$A:$C,3,0),0)</f>
        <v>7</v>
      </c>
      <c r="AB510" s="72">
        <f t="shared" si="21"/>
        <v>637.1</v>
      </c>
      <c r="AC510" s="12">
        <v>10646</v>
      </c>
      <c r="AD510" s="12">
        <v>3048</v>
      </c>
      <c r="AE510" s="12">
        <v>2380</v>
      </c>
      <c r="AF510" s="12">
        <v>1915</v>
      </c>
      <c r="AG510" s="12">
        <v>1528</v>
      </c>
      <c r="AH510" s="19">
        <v>2.3276870168764674E-3</v>
      </c>
      <c r="AI510" s="12">
        <v>4</v>
      </c>
      <c r="AJ510" s="12">
        <f t="shared" si="22"/>
        <v>22.5</v>
      </c>
      <c r="AK510" s="12">
        <v>116</v>
      </c>
      <c r="AL510" s="5">
        <v>0</v>
      </c>
      <c r="AM510" s="5">
        <v>90</v>
      </c>
      <c r="AN510" s="72">
        <v>0.15985790408525755</v>
      </c>
      <c r="AO510" s="18">
        <v>1</v>
      </c>
      <c r="AP510" s="5">
        <f>IFERROR(VLOOKUP(A510,[9]cnes_cnv_leiintbr135436200_238_!$A:$E,5,0),0)</f>
        <v>30</v>
      </c>
      <c r="AQ510" s="5">
        <v>1</v>
      </c>
      <c r="AR510" s="5">
        <v>1</v>
      </c>
      <c r="AS510" s="5">
        <v>1</v>
      </c>
      <c r="AT510" s="5">
        <v>0</v>
      </c>
      <c r="AU510" s="5">
        <v>34</v>
      </c>
      <c r="AV510" s="5">
        <v>0</v>
      </c>
      <c r="AW510" s="5">
        <v>0</v>
      </c>
      <c r="AX510" s="5">
        <f t="shared" si="23"/>
        <v>0.36144578313253012</v>
      </c>
      <c r="AY510" s="12">
        <v>342</v>
      </c>
      <c r="AZ510" s="73">
        <v>-5.4091194830636089E-4</v>
      </c>
      <c r="BA510" s="12">
        <v>3270</v>
      </c>
      <c r="BB510" s="73">
        <v>6.4453125E-2</v>
      </c>
      <c r="BC510" s="12">
        <v>249</v>
      </c>
      <c r="BD510" s="12">
        <v>923</v>
      </c>
      <c r="BE510" s="12">
        <v>225</v>
      </c>
      <c r="BF510" s="12">
        <v>72</v>
      </c>
      <c r="BG510" s="12">
        <v>58</v>
      </c>
      <c r="BH510" s="12">
        <v>11</v>
      </c>
      <c r="BI510" s="12">
        <v>86</v>
      </c>
      <c r="BJ510" s="12">
        <v>12</v>
      </c>
      <c r="BK510" s="12">
        <v>8</v>
      </c>
      <c r="BL510" s="12">
        <v>75</v>
      </c>
      <c r="BM510" s="74">
        <v>0.82650000000000001</v>
      </c>
      <c r="BN510" s="72">
        <v>8.1806282722513082</v>
      </c>
      <c r="BO510" s="5">
        <v>4</v>
      </c>
    </row>
    <row r="511" spans="1:67">
      <c r="A511" s="9">
        <v>50001</v>
      </c>
      <c r="B511" s="9" t="s">
        <v>314</v>
      </c>
      <c r="C511" s="9" t="s">
        <v>311</v>
      </c>
      <c r="D511" s="12">
        <v>154169</v>
      </c>
      <c r="E511" s="12">
        <v>13645</v>
      </c>
      <c r="F511" s="12">
        <v>13179</v>
      </c>
      <c r="G511" s="12">
        <v>11754</v>
      </c>
      <c r="H511" s="12">
        <v>12132</v>
      </c>
      <c r="I511" s="12">
        <v>26053</v>
      </c>
      <c r="J511" s="12">
        <v>24075</v>
      </c>
      <c r="K511" s="12">
        <v>19996</v>
      </c>
      <c r="L511" s="12">
        <v>15711</v>
      </c>
      <c r="M511" s="12">
        <v>9970</v>
      </c>
      <c r="N511" s="12">
        <v>5251</v>
      </c>
      <c r="O511" s="12">
        <v>2403</v>
      </c>
      <c r="P511" s="12">
        <v>43185</v>
      </c>
      <c r="Q511" s="12">
        <f>VLOOKUP(A511,'[1]RAIS_workers_2025-04-02T13_41_0'!$A:$C,3,0)</f>
        <v>810</v>
      </c>
      <c r="R511" s="12">
        <f>VLOOKUP(A511,'[2]RAIS_workers_2025-04-02T14_01_0'!$A:$C,3,0)</f>
        <v>3887</v>
      </c>
      <c r="S511" s="12">
        <f>VLOOKUP(A511,'[3]RAIS_workers_2025-04-02T14_32_3'!$A:$C,3,0)</f>
        <v>10800</v>
      </c>
      <c r="T511" s="70">
        <f>VLOOKUP(A511,[4]consulta3255115!$A:$D,3,0)</f>
        <v>2202.6410526080599</v>
      </c>
      <c r="U511" s="76">
        <v>0.17806996741765202</v>
      </c>
      <c r="V511" s="12">
        <v>26272</v>
      </c>
      <c r="W511" s="77">
        <v>3.4452888136394064E-2</v>
      </c>
      <c r="X511" s="12">
        <f>IFERROR(VLOOKUP(A511,[5]cnes_cnv_leiintbr173714187_32_1!$A:$C,3,0),0)</f>
        <v>2</v>
      </c>
      <c r="Y511" s="5">
        <f>IFERROR(VLOOKUP(A511,[6]cnes_cnv_leiintbr174300187_32_1!$A:$C,3,0),0)</f>
        <v>0</v>
      </c>
      <c r="Z511" s="12">
        <f>IFERROR(VLOOKUP(A511,[7]cnes_cnv_leiintbr175117187_32_1!$A:$C,3,0),0)</f>
        <v>0</v>
      </c>
      <c r="AA511" s="18">
        <f>IFERROR(VLOOKUP(A511,[8]cnes_cnv_leiintbr180027187_32_1!$A:$C,3,0),0)</f>
        <v>1</v>
      </c>
      <c r="AB511" s="72">
        <f t="shared" si="21"/>
        <v>710.05405405405406</v>
      </c>
      <c r="AC511" s="12">
        <v>4550</v>
      </c>
      <c r="AD511" s="12">
        <v>1586</v>
      </c>
      <c r="AE511" s="12">
        <v>1222</v>
      </c>
      <c r="AF511" s="12">
        <v>1079</v>
      </c>
      <c r="AG511" s="12">
        <v>810</v>
      </c>
      <c r="AH511" s="19">
        <v>7.9404453507705419E-3</v>
      </c>
      <c r="AI511" s="12">
        <v>4</v>
      </c>
      <c r="AJ511" s="12">
        <f t="shared" si="22"/>
        <v>9.25</v>
      </c>
      <c r="AK511" s="12">
        <v>46</v>
      </c>
      <c r="AL511" s="5">
        <v>0</v>
      </c>
      <c r="AM511" s="5">
        <v>37</v>
      </c>
      <c r="AN511" s="72">
        <v>0.20786516853932585</v>
      </c>
      <c r="AO511" s="18">
        <v>0</v>
      </c>
      <c r="AP511" s="5">
        <f>IFERROR(VLOOKUP(A511,[9]cnes_cnv_leiintbr135436200_238_!$A:$E,5,0),0)</f>
        <v>13</v>
      </c>
      <c r="AQ511" s="5">
        <v>0</v>
      </c>
      <c r="AR511" s="5">
        <v>0</v>
      </c>
      <c r="AS511" s="5">
        <v>0</v>
      </c>
      <c r="AT511" s="5">
        <v>0</v>
      </c>
      <c r="AU511" s="5">
        <v>7</v>
      </c>
      <c r="AV511" s="5">
        <v>0</v>
      </c>
      <c r="AW511" s="5">
        <v>0</v>
      </c>
      <c r="AX511" s="5">
        <f t="shared" si="23"/>
        <v>0.38144329896907214</v>
      </c>
      <c r="AY511" s="12">
        <v>7</v>
      </c>
      <c r="AZ511" s="73">
        <v>0.4</v>
      </c>
      <c r="BA511" s="12">
        <v>1755</v>
      </c>
      <c r="BB511" s="73">
        <v>0.6858789625360231</v>
      </c>
      <c r="BC511" s="12">
        <v>97</v>
      </c>
      <c r="BD511" s="12">
        <v>368</v>
      </c>
      <c r="BE511" s="12">
        <v>192</v>
      </c>
      <c r="BF511" s="12">
        <v>0</v>
      </c>
      <c r="BG511" s="12">
        <v>13</v>
      </c>
      <c r="BH511" s="12">
        <v>6</v>
      </c>
      <c r="BI511" s="12">
        <v>59</v>
      </c>
      <c r="BJ511" s="12">
        <v>3</v>
      </c>
      <c r="BK511" s="12">
        <v>2</v>
      </c>
      <c r="BL511" s="12">
        <v>28</v>
      </c>
      <c r="BM511" s="74">
        <v>0.82866666666666655</v>
      </c>
      <c r="BN511" s="72">
        <v>9.4671950682518542</v>
      </c>
      <c r="BO511" s="5">
        <v>118</v>
      </c>
    </row>
    <row r="512" spans="1:67">
      <c r="A512" s="9">
        <v>50002</v>
      </c>
      <c r="B512" s="9" t="s">
        <v>313</v>
      </c>
      <c r="C512" s="9" t="s">
        <v>311</v>
      </c>
      <c r="D512" s="12">
        <v>113490</v>
      </c>
      <c r="E512" s="12">
        <v>9653</v>
      </c>
      <c r="F512" s="12">
        <v>9461</v>
      </c>
      <c r="G512" s="12">
        <v>8458</v>
      </c>
      <c r="H512" s="12">
        <v>8398</v>
      </c>
      <c r="I512" s="12">
        <v>17664</v>
      </c>
      <c r="J512" s="12">
        <v>16476</v>
      </c>
      <c r="K512" s="12">
        <v>15069</v>
      </c>
      <c r="L512" s="12">
        <v>12398</v>
      </c>
      <c r="M512" s="12">
        <v>8853</v>
      </c>
      <c r="N512" s="12">
        <v>4738</v>
      </c>
      <c r="O512" s="12">
        <v>2322</v>
      </c>
      <c r="P512" s="12">
        <v>28863</v>
      </c>
      <c r="Q512" s="12">
        <f>VLOOKUP(A512,'[1]RAIS_workers_2025-04-02T13_41_0'!$A:$C,3,0)</f>
        <v>208</v>
      </c>
      <c r="R512" s="12">
        <f>VLOOKUP(A512,'[2]RAIS_workers_2025-04-02T14_01_0'!$A:$C,3,0)</f>
        <v>840</v>
      </c>
      <c r="S512" s="12">
        <f>VLOOKUP(A512,'[3]RAIS_workers_2025-04-02T14_32_3'!$A:$C,3,0)</f>
        <v>5881</v>
      </c>
      <c r="T512" s="70">
        <f>VLOOKUP(A512,[4]consulta3255115!$A:$D,3,0)</f>
        <v>1412.05002264426</v>
      </c>
      <c r="U512" s="76">
        <v>0.63914456527553865</v>
      </c>
      <c r="V512" s="12">
        <v>10925</v>
      </c>
      <c r="W512" s="77">
        <v>2.4955436720142603E-2</v>
      </c>
      <c r="X512" s="12">
        <f>IFERROR(VLOOKUP(A512,[5]cnes_cnv_leiintbr173714187_32_1!$A:$C,3,0),0)</f>
        <v>0</v>
      </c>
      <c r="Y512" s="5">
        <f>IFERROR(VLOOKUP(A512,[6]cnes_cnv_leiintbr174300187_32_1!$A:$C,3,0),0)</f>
        <v>0</v>
      </c>
      <c r="Z512" s="12">
        <f>IFERROR(VLOOKUP(A512,[7]cnes_cnv_leiintbr175117187_32_1!$A:$C,3,0),0)</f>
        <v>0</v>
      </c>
      <c r="AA512" s="18">
        <f>IFERROR(VLOOKUP(A512,[8]cnes_cnv_leiintbr180027187_32_1!$A:$C,3,0),0)</f>
        <v>0</v>
      </c>
      <c r="AB512" s="72">
        <f t="shared" si="21"/>
        <v>232.44680851063831</v>
      </c>
      <c r="AC512" s="12">
        <v>1768</v>
      </c>
      <c r="AD512" s="12">
        <v>485</v>
      </c>
      <c r="AE512" s="12">
        <v>203</v>
      </c>
      <c r="AF512" s="12">
        <v>152</v>
      </c>
      <c r="AG512" s="12">
        <v>208</v>
      </c>
      <c r="AH512" s="19">
        <v>5.3510256070681272E-3</v>
      </c>
      <c r="AI512" s="12">
        <v>4</v>
      </c>
      <c r="AJ512" s="12">
        <f t="shared" si="22"/>
        <v>11.75</v>
      </c>
      <c r="AK512" s="12">
        <v>6</v>
      </c>
      <c r="AL512" s="5">
        <v>0</v>
      </c>
      <c r="AM512" s="5">
        <v>47</v>
      </c>
      <c r="AN512" s="72">
        <v>0.21860465116279071</v>
      </c>
      <c r="AO512" s="18">
        <v>0</v>
      </c>
      <c r="AP512" s="5">
        <f>IFERROR(VLOOKUP(A512,[9]cnes_cnv_leiintbr135436200_238_!$A:$E,5,0),0)</f>
        <v>4</v>
      </c>
      <c r="AQ512" s="5">
        <v>0</v>
      </c>
      <c r="AR512" s="5">
        <v>0</v>
      </c>
      <c r="AS512" s="5">
        <v>3</v>
      </c>
      <c r="AT512" s="5">
        <v>0</v>
      </c>
      <c r="AU512" s="5">
        <v>19</v>
      </c>
      <c r="AV512" s="5">
        <v>0</v>
      </c>
      <c r="AW512" s="5">
        <v>0</v>
      </c>
      <c r="AX512" s="5">
        <f t="shared" si="23"/>
        <v>1.1190476190476191</v>
      </c>
      <c r="AY512" s="12">
        <v>3</v>
      </c>
      <c r="AZ512" s="71">
        <v>1</v>
      </c>
      <c r="BA512" s="12">
        <v>888</v>
      </c>
      <c r="BB512" s="73">
        <v>0.54703832752613235</v>
      </c>
      <c r="BC512" s="12">
        <v>42</v>
      </c>
      <c r="BD512" s="12">
        <v>190</v>
      </c>
      <c r="BE512" s="12">
        <v>49</v>
      </c>
      <c r="BF512" s="12">
        <v>0</v>
      </c>
      <c r="BG512" s="12">
        <v>24</v>
      </c>
      <c r="BH512" s="12">
        <v>2</v>
      </c>
      <c r="BI512" s="12">
        <v>44</v>
      </c>
      <c r="BJ512" s="12">
        <v>2</v>
      </c>
      <c r="BK512" s="12">
        <v>0</v>
      </c>
      <c r="BL512" s="12">
        <v>21</v>
      </c>
      <c r="BM512" s="74">
        <v>0.79600000000000004</v>
      </c>
      <c r="BN512" s="72">
        <v>12.310405643738983</v>
      </c>
      <c r="BO512" s="5">
        <v>67</v>
      </c>
    </row>
    <row r="513" spans="1:67">
      <c r="A513" s="9">
        <v>50003</v>
      </c>
      <c r="B513" s="9" t="s">
        <v>312</v>
      </c>
      <c r="C513" s="9" t="s">
        <v>311</v>
      </c>
      <c r="D513" s="12">
        <v>131188</v>
      </c>
      <c r="E513" s="12">
        <v>9822</v>
      </c>
      <c r="F513" s="12">
        <v>9688</v>
      </c>
      <c r="G513" s="12">
        <v>8886</v>
      </c>
      <c r="H513" s="12">
        <v>9339</v>
      </c>
      <c r="I513" s="12">
        <v>20917</v>
      </c>
      <c r="J513" s="12">
        <v>20690</v>
      </c>
      <c r="K513" s="12">
        <v>18577</v>
      </c>
      <c r="L513" s="12">
        <v>15395</v>
      </c>
      <c r="M513" s="12">
        <v>10218</v>
      </c>
      <c r="N513" s="12">
        <v>5197</v>
      </c>
      <c r="O513" s="12">
        <v>2459</v>
      </c>
      <c r="P513" s="12">
        <v>48395</v>
      </c>
      <c r="Q513" s="12">
        <f>VLOOKUP(A513,'[1]RAIS_workers_2025-04-02T13_41_0'!$A:$C,3,0)</f>
        <v>378</v>
      </c>
      <c r="R513" s="12">
        <f>VLOOKUP(A513,'[2]RAIS_workers_2025-04-02T14_01_0'!$A:$C,3,0)</f>
        <v>1847</v>
      </c>
      <c r="S513" s="12">
        <f>VLOOKUP(A513,'[3]RAIS_workers_2025-04-02T14_32_3'!$A:$C,3,0)</f>
        <v>14342</v>
      </c>
      <c r="T513" s="70">
        <f>VLOOKUP(A513,[4]consulta3255115!$A:$D,3,0)</f>
        <v>1673.9124942528799</v>
      </c>
      <c r="U513" s="76">
        <v>0.65722362495141973</v>
      </c>
      <c r="V513" s="12">
        <v>24898</v>
      </c>
      <c r="W513" s="77">
        <v>1.471247503769817E-2</v>
      </c>
      <c r="X513" s="12">
        <f>IFERROR(VLOOKUP(A513,[5]cnes_cnv_leiintbr173714187_32_1!$A:$C,3,0),0)</f>
        <v>0</v>
      </c>
      <c r="Y513" s="5">
        <f>IFERROR(VLOOKUP(A513,[6]cnes_cnv_leiintbr174300187_32_1!$A:$C,3,0),0)</f>
        <v>0</v>
      </c>
      <c r="Z513" s="12">
        <f>IFERROR(VLOOKUP(A513,[7]cnes_cnv_leiintbr175117187_32_1!$A:$C,3,0),0)</f>
        <v>0</v>
      </c>
      <c r="AA513" s="18">
        <f>IFERROR(VLOOKUP(A513,[8]cnes_cnv_leiintbr180027187_32_1!$A:$C,3,0),0)</f>
        <v>0</v>
      </c>
      <c r="AB513" s="72">
        <f t="shared" si="21"/>
        <v>711.37142857142862</v>
      </c>
      <c r="AC513" s="12">
        <v>4675</v>
      </c>
      <c r="AD513" s="12">
        <v>1049</v>
      </c>
      <c r="AE513" s="12">
        <v>524</v>
      </c>
      <c r="AF513" s="12">
        <v>274</v>
      </c>
      <c r="AG513" s="12">
        <v>378</v>
      </c>
      <c r="AH513" s="19">
        <v>8.591080129631834E-3</v>
      </c>
      <c r="AI513" s="12">
        <v>3</v>
      </c>
      <c r="AJ513" s="12">
        <f t="shared" si="22"/>
        <v>11.666666666666666</v>
      </c>
      <c r="AK513" s="12">
        <v>69</v>
      </c>
      <c r="AL513" s="5">
        <v>0</v>
      </c>
      <c r="AM513" s="5">
        <v>35</v>
      </c>
      <c r="AN513" s="72">
        <v>0.13833992094861661</v>
      </c>
      <c r="AO513" s="18">
        <v>0</v>
      </c>
      <c r="AP513" s="5">
        <f>IFERROR(VLOOKUP(A513,[9]cnes_cnv_leiintbr135436200_238_!$A:$E,5,0),0)</f>
        <v>4</v>
      </c>
      <c r="AQ513" s="5">
        <v>0</v>
      </c>
      <c r="AR513" s="5">
        <v>0</v>
      </c>
      <c r="AS513" s="5">
        <v>4</v>
      </c>
      <c r="AT513" s="5">
        <v>3</v>
      </c>
      <c r="AU513" s="5">
        <v>9</v>
      </c>
      <c r="AV513" s="5">
        <v>0</v>
      </c>
      <c r="AW513" s="5">
        <v>0</v>
      </c>
      <c r="AX513" s="5">
        <f t="shared" si="23"/>
        <v>0.53030303030303028</v>
      </c>
      <c r="AY513" s="12">
        <v>15</v>
      </c>
      <c r="AZ513" s="73">
        <v>7.1428571428571425E-2</v>
      </c>
      <c r="BA513" s="12">
        <v>1481</v>
      </c>
      <c r="BB513" s="73">
        <v>0.41316793893129772</v>
      </c>
      <c r="BC513" s="12">
        <v>66</v>
      </c>
      <c r="BD513" s="12">
        <v>216</v>
      </c>
      <c r="BE513" s="12">
        <v>40</v>
      </c>
      <c r="BF513" s="12">
        <v>0</v>
      </c>
      <c r="BG513" s="12">
        <v>32</v>
      </c>
      <c r="BH513" s="12">
        <v>24</v>
      </c>
      <c r="BI513" s="12">
        <v>138</v>
      </c>
      <c r="BJ513" s="12">
        <v>9</v>
      </c>
      <c r="BK513" s="12">
        <v>0</v>
      </c>
      <c r="BL513" s="12">
        <v>55</v>
      </c>
      <c r="BM513" s="74">
        <v>0.83087499999999992</v>
      </c>
      <c r="BN513" s="72">
        <v>9.32565789473683</v>
      </c>
      <c r="BO513" s="5">
        <v>68</v>
      </c>
    </row>
    <row r="514" spans="1:67">
      <c r="A514" s="9">
        <v>50004</v>
      </c>
      <c r="B514" s="9" t="s">
        <v>316</v>
      </c>
      <c r="C514" s="9" t="s">
        <v>311</v>
      </c>
      <c r="D514" s="12">
        <v>1030173</v>
      </c>
      <c r="E514" s="12">
        <v>72098</v>
      </c>
      <c r="F514" s="12">
        <v>73000</v>
      </c>
      <c r="G514" s="12">
        <v>71371</v>
      </c>
      <c r="H514" s="12">
        <v>72252</v>
      </c>
      <c r="I514" s="12">
        <v>157723</v>
      </c>
      <c r="J514" s="12">
        <v>165721</v>
      </c>
      <c r="K514" s="12">
        <v>146719</v>
      </c>
      <c r="L514" s="12">
        <v>120027</v>
      </c>
      <c r="M514" s="12">
        <v>85676</v>
      </c>
      <c r="N514" s="12">
        <v>44694</v>
      </c>
      <c r="O514" s="12">
        <v>20892</v>
      </c>
      <c r="P514" s="12">
        <v>518860</v>
      </c>
      <c r="Q514" s="12">
        <f>VLOOKUP(A514,'[1]RAIS_workers_2025-04-02T13_41_0'!$A:$C,3,0)</f>
        <v>11464</v>
      </c>
      <c r="R514" s="12">
        <f>VLOOKUP(A514,'[2]RAIS_workers_2025-04-02T14_01_0'!$A:$C,3,0)</f>
        <v>48450</v>
      </c>
      <c r="S514" s="12">
        <f>VLOOKUP(A514,'[3]RAIS_workers_2025-04-02T14_32_3'!$A:$C,3,0)</f>
        <v>120957</v>
      </c>
      <c r="T514" s="70">
        <f>VLOOKUP(A514,[4]consulta3255115!$A:$D,3,0)</f>
        <v>2650.7793040919601</v>
      </c>
      <c r="U514" s="76">
        <v>3.7288842052084638E-2</v>
      </c>
      <c r="V514" s="12">
        <v>295589</v>
      </c>
      <c r="W514" s="77">
        <v>2.4614542026011481E-2</v>
      </c>
      <c r="X514" s="12">
        <f>IFERROR(VLOOKUP(A514,[5]cnes_cnv_leiintbr173714187_32_1!$A:$C,3,0),0)</f>
        <v>61</v>
      </c>
      <c r="Y514" s="5">
        <f>IFERROR(VLOOKUP(A514,[6]cnes_cnv_leiintbr174300187_32_1!$A:$C,3,0),0)</f>
        <v>50</v>
      </c>
      <c r="Z514" s="12">
        <f>IFERROR(VLOOKUP(A514,[7]cnes_cnv_leiintbr175117187_32_1!$A:$C,3,0),0)</f>
        <v>44</v>
      </c>
      <c r="AA514" s="18">
        <f>IFERROR(VLOOKUP(A514,[8]cnes_cnv_leiintbr180027187_32_1!$A:$C,3,0),0)</f>
        <v>51</v>
      </c>
      <c r="AB514" s="72">
        <f t="shared" si="21"/>
        <v>281.24548049476687</v>
      </c>
      <c r="AC514" s="12">
        <v>51475</v>
      </c>
      <c r="AD514" s="12">
        <v>21995</v>
      </c>
      <c r="AE514" s="12">
        <v>14434</v>
      </c>
      <c r="AF514" s="12">
        <v>12021</v>
      </c>
      <c r="AG514" s="12">
        <v>11464</v>
      </c>
      <c r="AH514" s="19">
        <v>1.2724943479350381E-2</v>
      </c>
      <c r="AI514" s="12">
        <v>28</v>
      </c>
      <c r="AJ514" s="12">
        <f t="shared" si="22"/>
        <v>37.535714285714285</v>
      </c>
      <c r="AK514" s="12">
        <v>593</v>
      </c>
      <c r="AL514" s="5">
        <v>0</v>
      </c>
      <c r="AM514" s="5">
        <v>1051</v>
      </c>
      <c r="AN514" s="72">
        <v>0.40007613247049867</v>
      </c>
      <c r="AO514" s="18">
        <v>20</v>
      </c>
      <c r="AP514" s="5">
        <f>IFERROR(VLOOKUP(A514,[9]cnes_cnv_leiintbr135436200_238_!$A:$E,5,0),0)</f>
        <v>98</v>
      </c>
      <c r="AQ514" s="5">
        <v>18</v>
      </c>
      <c r="AR514" s="5">
        <v>12</v>
      </c>
      <c r="AS514" s="5">
        <v>26</v>
      </c>
      <c r="AT514" s="5">
        <v>47</v>
      </c>
      <c r="AU514" s="5">
        <v>227</v>
      </c>
      <c r="AV514" s="5">
        <v>24</v>
      </c>
      <c r="AW514" s="5">
        <v>21</v>
      </c>
      <c r="AX514" s="5">
        <f t="shared" si="23"/>
        <v>0.40252776713902721</v>
      </c>
      <c r="AY514" s="12">
        <v>1955</v>
      </c>
      <c r="AZ514" s="71">
        <v>1</v>
      </c>
      <c r="BA514" s="12">
        <v>19236</v>
      </c>
      <c r="BB514" s="73">
        <v>0.4215193615134496</v>
      </c>
      <c r="BC514" s="12">
        <v>2611</v>
      </c>
      <c r="BD514" s="12">
        <v>3977</v>
      </c>
      <c r="BE514" s="12">
        <v>815</v>
      </c>
      <c r="BF514" s="12">
        <v>205</v>
      </c>
      <c r="BG514" s="12">
        <v>376</v>
      </c>
      <c r="BH514" s="12">
        <v>32</v>
      </c>
      <c r="BI514" s="12">
        <v>285</v>
      </c>
      <c r="BJ514" s="12">
        <v>37</v>
      </c>
      <c r="BK514" s="12">
        <v>26</v>
      </c>
      <c r="BL514" s="12">
        <v>327</v>
      </c>
      <c r="BM514" s="74">
        <v>0.83949999999999991</v>
      </c>
      <c r="BN514" s="72">
        <v>12.590108968985708</v>
      </c>
      <c r="BO514" s="5">
        <v>39</v>
      </c>
    </row>
    <row r="515" spans="1:67">
      <c r="A515" s="9">
        <v>50005</v>
      </c>
      <c r="B515" s="9" t="s">
        <v>317</v>
      </c>
      <c r="C515" s="9" t="s">
        <v>311</v>
      </c>
      <c r="D515" s="12">
        <v>75769</v>
      </c>
      <c r="E515" s="12">
        <v>5474</v>
      </c>
      <c r="F515" s="12">
        <v>5469</v>
      </c>
      <c r="G515" s="12">
        <v>5231</v>
      </c>
      <c r="H515" s="12">
        <v>5555</v>
      </c>
      <c r="I515" s="12">
        <v>12536</v>
      </c>
      <c r="J515" s="12">
        <v>12234</v>
      </c>
      <c r="K515" s="12">
        <v>10476</v>
      </c>
      <c r="L515" s="12">
        <v>8454</v>
      </c>
      <c r="M515" s="12">
        <v>5865</v>
      </c>
      <c r="N515" s="12">
        <v>3078</v>
      </c>
      <c r="O515" s="12">
        <v>1397</v>
      </c>
      <c r="P515" s="12">
        <v>38342</v>
      </c>
      <c r="Q515" s="12">
        <f>VLOOKUP(A515,'[1]RAIS_workers_2025-04-02T13_41_0'!$A:$C,3,0)</f>
        <v>311</v>
      </c>
      <c r="R515" s="12">
        <f>VLOOKUP(A515,'[2]RAIS_workers_2025-04-02T14_01_0'!$A:$C,3,0)</f>
        <v>1702</v>
      </c>
      <c r="S515" s="12">
        <f>VLOOKUP(A515,'[3]RAIS_workers_2025-04-02T14_32_3'!$A:$C,3,0)</f>
        <v>11899</v>
      </c>
      <c r="T515" s="70">
        <f>VLOOKUP(A515,[4]consulta3255115!$A:$D,3,0)</f>
        <v>1836.0421897254801</v>
      </c>
      <c r="U515" s="76">
        <v>0.68194414598901287</v>
      </c>
      <c r="V515" s="12">
        <v>19042</v>
      </c>
      <c r="W515" s="77">
        <v>2.7464522743214807E-2</v>
      </c>
      <c r="X515" s="12">
        <f>IFERROR(VLOOKUP(A515,[5]cnes_cnv_leiintbr173714187_32_1!$A:$C,3,0),0)</f>
        <v>0</v>
      </c>
      <c r="Y515" s="5">
        <f>IFERROR(VLOOKUP(A515,[6]cnes_cnv_leiintbr174300187_32_1!$A:$C,3,0),0)</f>
        <v>0</v>
      </c>
      <c r="Z515" s="12">
        <f>IFERROR(VLOOKUP(A515,[7]cnes_cnv_leiintbr175117187_32_1!$A:$C,3,0),0)</f>
        <v>0</v>
      </c>
      <c r="AA515" s="18">
        <f>IFERROR(VLOOKUP(A515,[8]cnes_cnv_leiintbr180027187_32_1!$A:$C,3,0),0)</f>
        <v>0</v>
      </c>
      <c r="AB515" s="72">
        <f t="shared" si="21"/>
        <v>732.38461538461536</v>
      </c>
      <c r="AC515" s="12">
        <v>4245</v>
      </c>
      <c r="AD515" s="12">
        <v>965</v>
      </c>
      <c r="AE515" s="12">
        <v>503</v>
      </c>
      <c r="AF515" s="12">
        <v>234</v>
      </c>
      <c r="AG515" s="12">
        <v>311</v>
      </c>
      <c r="AH515" s="19">
        <v>1.5681320298132295E-2</v>
      </c>
      <c r="AI515" s="12">
        <v>3</v>
      </c>
      <c r="AJ515" s="12">
        <f t="shared" si="22"/>
        <v>8.6666666666666661</v>
      </c>
      <c r="AK515" s="12">
        <v>22</v>
      </c>
      <c r="AL515" s="5">
        <v>0</v>
      </c>
      <c r="AM515" s="5">
        <v>26</v>
      </c>
      <c r="AN515" s="72">
        <v>0.15757575757575756</v>
      </c>
      <c r="AO515" s="18">
        <v>0</v>
      </c>
      <c r="AP515" s="5">
        <f>IFERROR(VLOOKUP(A515,[9]cnes_cnv_leiintbr135436200_238_!$A:$E,5,0),0)</f>
        <v>5</v>
      </c>
      <c r="AQ515" s="5">
        <v>0</v>
      </c>
      <c r="AR515" s="5">
        <v>0</v>
      </c>
      <c r="AS515" s="5">
        <v>1</v>
      </c>
      <c r="AT515" s="5">
        <v>0</v>
      </c>
      <c r="AU515" s="5">
        <v>5</v>
      </c>
      <c r="AV515" s="5">
        <v>0</v>
      </c>
      <c r="AW515" s="5">
        <v>0</v>
      </c>
      <c r="AX515" s="5">
        <f t="shared" si="23"/>
        <v>0.76470588235294112</v>
      </c>
      <c r="AY515" s="12">
        <v>6</v>
      </c>
      <c r="AZ515" s="73">
        <v>0.5</v>
      </c>
      <c r="BA515" s="12">
        <v>922</v>
      </c>
      <c r="BB515" s="73">
        <v>0.56536502546689305</v>
      </c>
      <c r="BC515" s="12">
        <v>34</v>
      </c>
      <c r="BD515" s="12">
        <v>225</v>
      </c>
      <c r="BE515" s="12">
        <v>47</v>
      </c>
      <c r="BF515" s="12">
        <v>0</v>
      </c>
      <c r="BG515" s="12">
        <v>10</v>
      </c>
      <c r="BH515" s="12">
        <v>2</v>
      </c>
      <c r="BI515" s="12">
        <v>64</v>
      </c>
      <c r="BJ515" s="12">
        <v>5</v>
      </c>
      <c r="BK515" s="12">
        <v>1</v>
      </c>
      <c r="BL515" s="12">
        <v>36</v>
      </c>
      <c r="BM515" s="74">
        <v>0.61799999999999999</v>
      </c>
      <c r="BN515" s="72">
        <v>5.4157782515991375</v>
      </c>
      <c r="BO515" s="5">
        <v>29</v>
      </c>
    </row>
    <row r="516" spans="1:67">
      <c r="A516" s="9">
        <v>50006</v>
      </c>
      <c r="B516" s="9" t="s">
        <v>321</v>
      </c>
      <c r="C516" s="9" t="s">
        <v>311</v>
      </c>
      <c r="D516" s="12">
        <v>82908</v>
      </c>
      <c r="E516" s="12">
        <v>5484</v>
      </c>
      <c r="F516" s="12">
        <v>5588</v>
      </c>
      <c r="G516" s="12">
        <v>5226</v>
      </c>
      <c r="H516" s="12">
        <v>5356</v>
      </c>
      <c r="I516" s="12">
        <v>12624</v>
      </c>
      <c r="J516" s="12">
        <v>12839</v>
      </c>
      <c r="K516" s="12">
        <v>12101</v>
      </c>
      <c r="L516" s="12">
        <v>10185</v>
      </c>
      <c r="M516" s="12">
        <v>7545</v>
      </c>
      <c r="N516" s="12">
        <v>4048</v>
      </c>
      <c r="O516" s="12">
        <v>1912</v>
      </c>
      <c r="P516" s="12">
        <v>38267</v>
      </c>
      <c r="Q516" s="12">
        <f>VLOOKUP(A516,'[1]RAIS_workers_2025-04-02T13_41_0'!$A:$C,3,0)</f>
        <v>593</v>
      </c>
      <c r="R516" s="12">
        <f>VLOOKUP(A516,'[2]RAIS_workers_2025-04-02T14_01_0'!$A:$C,3,0)</f>
        <v>1723</v>
      </c>
      <c r="S516" s="12">
        <f>VLOOKUP(A516,'[3]RAIS_workers_2025-04-02T14_32_3'!$A:$C,3,0)</f>
        <v>7810</v>
      </c>
      <c r="T516" s="70">
        <f>VLOOKUP(A516,[4]consulta3255115!$A:$D,3,0)</f>
        <v>1527.5825116972601</v>
      </c>
      <c r="U516" s="76">
        <v>0.87034964570876128</v>
      </c>
      <c r="V516" s="12">
        <v>22992</v>
      </c>
      <c r="W516" s="77">
        <v>0.22284863312413572</v>
      </c>
      <c r="X516" s="12">
        <f>IFERROR(VLOOKUP(A516,[5]cnes_cnv_leiintbr173714187_32_1!$A:$C,3,0),0)</f>
        <v>0</v>
      </c>
      <c r="Y516" s="5">
        <f>IFERROR(VLOOKUP(A516,[6]cnes_cnv_leiintbr174300187_32_1!$A:$C,3,0),0)</f>
        <v>0</v>
      </c>
      <c r="Z516" s="12">
        <f>IFERROR(VLOOKUP(A516,[7]cnes_cnv_leiintbr175117187_32_1!$A:$C,3,0),0)</f>
        <v>1</v>
      </c>
      <c r="AA516" s="18">
        <f>IFERROR(VLOOKUP(A516,[8]cnes_cnv_leiintbr180027187_32_1!$A:$C,3,0),0)</f>
        <v>0</v>
      </c>
      <c r="AB516" s="72">
        <f t="shared" si="21"/>
        <v>302.5263157894737</v>
      </c>
      <c r="AC516" s="12">
        <v>2544</v>
      </c>
      <c r="AD516" s="12">
        <v>662</v>
      </c>
      <c r="AE516" s="12">
        <v>674</v>
      </c>
      <c r="AF516" s="12">
        <v>387</v>
      </c>
      <c r="AG516" s="12">
        <v>593</v>
      </c>
      <c r="AH516" s="19">
        <v>6.0643254036985006E-3</v>
      </c>
      <c r="AI516" s="12">
        <v>5</v>
      </c>
      <c r="AJ516" s="12">
        <f t="shared" si="22"/>
        <v>15.2</v>
      </c>
      <c r="AK516" s="12">
        <v>12</v>
      </c>
      <c r="AL516" s="5">
        <v>0</v>
      </c>
      <c r="AM516" s="5">
        <v>76</v>
      </c>
      <c r="AN516" s="72">
        <v>0.27636363636363637</v>
      </c>
      <c r="AO516" s="18">
        <v>1</v>
      </c>
      <c r="AP516" s="5">
        <f>IFERROR(VLOOKUP(A516,[9]cnes_cnv_leiintbr135436200_238_!$A:$E,5,0),0)</f>
        <v>7</v>
      </c>
      <c r="AQ516" s="5">
        <v>0</v>
      </c>
      <c r="AR516" s="5">
        <v>0</v>
      </c>
      <c r="AS516" s="5">
        <v>3</v>
      </c>
      <c r="AT516" s="5">
        <v>1</v>
      </c>
      <c r="AU516" s="5">
        <v>5</v>
      </c>
      <c r="AV516" s="5">
        <v>0</v>
      </c>
      <c r="AW516" s="5">
        <v>0</v>
      </c>
      <c r="AX516" s="5">
        <f t="shared" si="23"/>
        <v>1.2063492063492063</v>
      </c>
      <c r="AY516" s="12">
        <v>10</v>
      </c>
      <c r="AZ516" s="71">
        <v>1</v>
      </c>
      <c r="BA516" s="12">
        <v>1059</v>
      </c>
      <c r="BB516" s="73">
        <v>0.36821705426356588</v>
      </c>
      <c r="BC516" s="12">
        <v>63</v>
      </c>
      <c r="BD516" s="12">
        <v>288</v>
      </c>
      <c r="BE516" s="12">
        <v>78</v>
      </c>
      <c r="BF516" s="12">
        <v>0</v>
      </c>
      <c r="BG516" s="12">
        <v>0</v>
      </c>
      <c r="BH516" s="12">
        <v>5</v>
      </c>
      <c r="BI516" s="12">
        <v>29</v>
      </c>
      <c r="BJ516" s="12">
        <v>6</v>
      </c>
      <c r="BK516" s="12">
        <v>1</v>
      </c>
      <c r="BL516" s="12">
        <v>30</v>
      </c>
      <c r="BM516" s="74">
        <v>0.82450000000000001</v>
      </c>
      <c r="BN516" s="72">
        <v>8.5582620144832049</v>
      </c>
      <c r="BO516" s="5">
        <v>15</v>
      </c>
    </row>
    <row r="517" spans="1:67">
      <c r="A517" s="9">
        <v>50007</v>
      </c>
      <c r="B517" s="9" t="s">
        <v>322</v>
      </c>
      <c r="C517" s="9" t="s">
        <v>311</v>
      </c>
      <c r="D517" s="12">
        <v>186255</v>
      </c>
      <c r="E517" s="12">
        <v>14797</v>
      </c>
      <c r="F517" s="12">
        <v>14566</v>
      </c>
      <c r="G517" s="12">
        <v>13671</v>
      </c>
      <c r="H517" s="12">
        <v>14051</v>
      </c>
      <c r="I517" s="12">
        <v>30570</v>
      </c>
      <c r="J517" s="12">
        <v>31084</v>
      </c>
      <c r="K517" s="12">
        <v>26515</v>
      </c>
      <c r="L517" s="12">
        <v>19939</v>
      </c>
      <c r="M517" s="12">
        <v>12583</v>
      </c>
      <c r="N517" s="12">
        <v>5825</v>
      </c>
      <c r="O517" s="12">
        <v>2654</v>
      </c>
      <c r="P517" s="12">
        <v>115054</v>
      </c>
      <c r="Q517" s="12">
        <f>VLOOKUP(A517,'[1]RAIS_workers_2025-04-02T13_41_0'!$A:$C,3,0)</f>
        <v>1785</v>
      </c>
      <c r="R517" s="12">
        <f>VLOOKUP(A517,'[2]RAIS_workers_2025-04-02T14_01_0'!$A:$C,3,0)</f>
        <v>7148</v>
      </c>
      <c r="S517" s="12">
        <f>VLOOKUP(A517,'[3]RAIS_workers_2025-04-02T14_32_3'!$A:$C,3,0)</f>
        <v>32812</v>
      </c>
      <c r="T517" s="70">
        <f>VLOOKUP(A517,[4]consulta3255115!$A:$D,3,0)</f>
        <v>2055.1978387969998</v>
      </c>
      <c r="U517" s="76">
        <v>0.72970516556161125</v>
      </c>
      <c r="V517" s="12">
        <v>66592</v>
      </c>
      <c r="W517" s="77">
        <v>-8.1210850189022882E-2</v>
      </c>
      <c r="X517" s="12">
        <f>IFERROR(VLOOKUP(A517,[5]cnes_cnv_leiintbr173714187_32_1!$A:$C,3,0),0)</f>
        <v>8</v>
      </c>
      <c r="Y517" s="5">
        <f>IFERROR(VLOOKUP(A517,[6]cnes_cnv_leiintbr174300187_32_1!$A:$C,3,0),0)</f>
        <v>4</v>
      </c>
      <c r="Z517" s="12">
        <f>IFERROR(VLOOKUP(A517,[7]cnes_cnv_leiintbr175117187_32_1!$A:$C,3,0),0)</f>
        <v>1</v>
      </c>
      <c r="AA517" s="18">
        <f>IFERROR(VLOOKUP(A517,[8]cnes_cnv_leiintbr180027187_32_1!$A:$C,3,0),0)</f>
        <v>6</v>
      </c>
      <c r="AB517" s="72">
        <f t="shared" si="21"/>
        <v>731.7802197802198</v>
      </c>
      <c r="AC517" s="12">
        <v>13355</v>
      </c>
      <c r="AD517" s="12">
        <v>3581</v>
      </c>
      <c r="AE517" s="12">
        <v>2082</v>
      </c>
      <c r="AF517" s="12">
        <v>1485</v>
      </c>
      <c r="AG517" s="12">
        <v>1785</v>
      </c>
      <c r="AH517" s="19">
        <v>1.4336691738745966E-2</v>
      </c>
      <c r="AI517" s="12">
        <v>8</v>
      </c>
      <c r="AJ517" s="12">
        <f t="shared" si="22"/>
        <v>11.375</v>
      </c>
      <c r="AK517" s="12">
        <v>190</v>
      </c>
      <c r="AL517" s="5">
        <v>2</v>
      </c>
      <c r="AM517" s="5">
        <v>91</v>
      </c>
      <c r="AN517" s="72">
        <v>0.29641693811074921</v>
      </c>
      <c r="AO517" s="18">
        <v>1</v>
      </c>
      <c r="AP517" s="5">
        <f>IFERROR(VLOOKUP(A517,[9]cnes_cnv_leiintbr135436200_238_!$A:$E,5,0),0)</f>
        <v>11</v>
      </c>
      <c r="AQ517" s="5">
        <v>1</v>
      </c>
      <c r="AR517" s="5">
        <v>1</v>
      </c>
      <c r="AS517" s="5">
        <v>1</v>
      </c>
      <c r="AT517" s="5">
        <v>5</v>
      </c>
      <c r="AU517" s="5">
        <v>17</v>
      </c>
      <c r="AV517" s="5">
        <v>4</v>
      </c>
      <c r="AW517" s="5">
        <v>4</v>
      </c>
      <c r="AX517" s="5">
        <f t="shared" si="23"/>
        <v>0.28086419753086422</v>
      </c>
      <c r="AY517" s="12">
        <v>21</v>
      </c>
      <c r="AZ517" s="73">
        <v>0.5</v>
      </c>
      <c r="BA517" s="12">
        <v>3116</v>
      </c>
      <c r="BB517" s="73">
        <v>0.91753846153846153</v>
      </c>
      <c r="BC517" s="12">
        <v>324</v>
      </c>
      <c r="BD517" s="12">
        <v>810</v>
      </c>
      <c r="BE517" s="12">
        <v>208</v>
      </c>
      <c r="BF517" s="12">
        <v>60</v>
      </c>
      <c r="BG517" s="12">
        <v>66</v>
      </c>
      <c r="BH517" s="12">
        <v>10</v>
      </c>
      <c r="BI517" s="12">
        <v>154</v>
      </c>
      <c r="BJ517" s="12">
        <v>9</v>
      </c>
      <c r="BK517" s="12">
        <v>4</v>
      </c>
      <c r="BL517" s="12">
        <v>108</v>
      </c>
      <c r="BM517" s="74">
        <v>0.82780000000000009</v>
      </c>
      <c r="BN517" s="72">
        <v>9.8169275669939058</v>
      </c>
      <c r="BO517" s="5">
        <v>61</v>
      </c>
    </row>
    <row r="518" spans="1:67">
      <c r="A518" s="9">
        <v>50008</v>
      </c>
      <c r="B518" s="9" t="s">
        <v>320</v>
      </c>
      <c r="C518" s="9" t="s">
        <v>311</v>
      </c>
      <c r="D518" s="12">
        <v>103749</v>
      </c>
      <c r="E518" s="12">
        <v>8056</v>
      </c>
      <c r="F518" s="12">
        <v>8050</v>
      </c>
      <c r="G518" s="12">
        <v>7508</v>
      </c>
      <c r="H518" s="12">
        <v>7524</v>
      </c>
      <c r="I518" s="12">
        <v>15795</v>
      </c>
      <c r="J518" s="12">
        <v>16161</v>
      </c>
      <c r="K518" s="12">
        <v>14890</v>
      </c>
      <c r="L518" s="12">
        <v>12310</v>
      </c>
      <c r="M518" s="12">
        <v>7755</v>
      </c>
      <c r="N518" s="12">
        <v>3864</v>
      </c>
      <c r="O518" s="12">
        <v>1836</v>
      </c>
      <c r="P518" s="12">
        <v>40077</v>
      </c>
      <c r="Q518" s="12">
        <f>VLOOKUP(A518,'[1]RAIS_workers_2025-04-02T13_41_0'!$A:$C,3,0)</f>
        <v>226</v>
      </c>
      <c r="R518" s="12">
        <f>VLOOKUP(A518,'[2]RAIS_workers_2025-04-02T14_01_0'!$A:$C,3,0)</f>
        <v>1190</v>
      </c>
      <c r="S518" s="12">
        <f>VLOOKUP(A518,'[3]RAIS_workers_2025-04-02T14_32_3'!$A:$C,3,0)</f>
        <v>8416</v>
      </c>
      <c r="T518" s="70">
        <f>VLOOKUP(A518,[4]consulta3255115!$A:$D,3,0)</f>
        <v>1529.09765258215</v>
      </c>
      <c r="U518" s="76">
        <v>0.73244695813003335</v>
      </c>
      <c r="V518" s="12">
        <v>19771</v>
      </c>
      <c r="W518" s="77">
        <v>0.18099277223582821</v>
      </c>
      <c r="X518" s="12">
        <f>IFERROR(VLOOKUP(A518,[5]cnes_cnv_leiintbr173714187_32_1!$A:$C,3,0),0)</f>
        <v>1</v>
      </c>
      <c r="Y518" s="5">
        <f>IFERROR(VLOOKUP(A518,[6]cnes_cnv_leiintbr174300187_32_1!$A:$C,3,0),0)</f>
        <v>0</v>
      </c>
      <c r="Z518" s="12">
        <f>IFERROR(VLOOKUP(A518,[7]cnes_cnv_leiintbr175117187_32_1!$A:$C,3,0),0)</f>
        <v>0</v>
      </c>
      <c r="AA518" s="18">
        <f>IFERROR(VLOOKUP(A518,[8]cnes_cnv_leiintbr180027187_32_1!$A:$C,3,0),0)</f>
        <v>7</v>
      </c>
      <c r="AB518" s="72">
        <f t="shared" ref="AB518:AB562" si="24">IFERROR(V518/AM518,0)</f>
        <v>366.12962962962962</v>
      </c>
      <c r="AC518" s="12">
        <v>2882</v>
      </c>
      <c r="AD518" s="12">
        <v>675</v>
      </c>
      <c r="AE518" s="12">
        <v>321</v>
      </c>
      <c r="AF518" s="12">
        <v>194</v>
      </c>
      <c r="AG518" s="12">
        <v>226</v>
      </c>
      <c r="AH518" s="19">
        <v>1.23992363687353E-2</v>
      </c>
      <c r="AI518" s="12">
        <v>5</v>
      </c>
      <c r="AJ518" s="12">
        <f t="shared" ref="AJ518:AJ562" si="25">IFERROR(AM518/AI518,0)</f>
        <v>10.8</v>
      </c>
      <c r="AK518" s="12">
        <v>18</v>
      </c>
      <c r="AL518" s="5">
        <v>2</v>
      </c>
      <c r="AM518" s="5">
        <v>54</v>
      </c>
      <c r="AN518" s="72">
        <v>0.33128834355828218</v>
      </c>
      <c r="AO518" s="18">
        <v>0</v>
      </c>
      <c r="AP518" s="5">
        <f>IFERROR(VLOOKUP(A518,[9]cnes_cnv_leiintbr135436200_238_!$A:$E,5,0),0)</f>
        <v>5</v>
      </c>
      <c r="AQ518" s="5">
        <v>0</v>
      </c>
      <c r="AR518" s="5">
        <v>1</v>
      </c>
      <c r="AS518" s="5">
        <v>1</v>
      </c>
      <c r="AT518" s="5">
        <v>0</v>
      </c>
      <c r="AU518" s="5">
        <v>8</v>
      </c>
      <c r="AV518" s="5">
        <v>1</v>
      </c>
      <c r="AW518" s="5">
        <v>1</v>
      </c>
      <c r="AX518" s="5">
        <f t="shared" ref="AX518:AX562" si="26">AM518/BC518</f>
        <v>0.87096774193548387</v>
      </c>
      <c r="AY518" s="12">
        <v>22</v>
      </c>
      <c r="AZ518" s="71">
        <v>1</v>
      </c>
      <c r="BA518" s="12">
        <v>951</v>
      </c>
      <c r="BB518" s="73">
        <v>0.43655589123867067</v>
      </c>
      <c r="BC518" s="12">
        <v>62</v>
      </c>
      <c r="BD518" s="12">
        <v>206</v>
      </c>
      <c r="BE518" s="12">
        <v>55</v>
      </c>
      <c r="BF518" s="12">
        <v>0</v>
      </c>
      <c r="BG518" s="12">
        <v>1</v>
      </c>
      <c r="BH518" s="12">
        <v>11</v>
      </c>
      <c r="BI518" s="12">
        <v>63</v>
      </c>
      <c r="BJ518" s="12">
        <v>5</v>
      </c>
      <c r="BK518" s="12">
        <v>0</v>
      </c>
      <c r="BL518" s="12">
        <v>28</v>
      </c>
      <c r="BM518" s="74">
        <v>0.82119999999999993</v>
      </c>
      <c r="BN518" s="72">
        <v>10.34668099973125</v>
      </c>
      <c r="BO518" s="5">
        <v>25</v>
      </c>
    </row>
    <row r="519" spans="1:67">
      <c r="A519" s="9">
        <v>50009</v>
      </c>
      <c r="B519" s="9" t="s">
        <v>315</v>
      </c>
      <c r="C519" s="9" t="s">
        <v>311</v>
      </c>
      <c r="D519" s="12">
        <v>111215</v>
      </c>
      <c r="E519" s="12">
        <v>9279</v>
      </c>
      <c r="F519" s="12">
        <v>9050</v>
      </c>
      <c r="G519" s="12">
        <v>7931</v>
      </c>
      <c r="H519" s="12">
        <v>7914</v>
      </c>
      <c r="I519" s="12">
        <v>17622</v>
      </c>
      <c r="J519" s="12">
        <v>16197</v>
      </c>
      <c r="K519" s="12">
        <v>14764</v>
      </c>
      <c r="L519" s="12">
        <v>12309</v>
      </c>
      <c r="M519" s="12">
        <v>8893</v>
      </c>
      <c r="N519" s="12">
        <v>4815</v>
      </c>
      <c r="O519" s="12">
        <v>2441</v>
      </c>
      <c r="P519" s="12">
        <v>33686</v>
      </c>
      <c r="Q519" s="12">
        <f>VLOOKUP(A519,'[1]RAIS_workers_2025-04-02T13_41_0'!$A:$C,3,0)</f>
        <v>208</v>
      </c>
      <c r="R519" s="12">
        <f>VLOOKUP(A519,'[2]RAIS_workers_2025-04-02T14_01_0'!$A:$C,3,0)</f>
        <v>1312</v>
      </c>
      <c r="S519" s="12">
        <f>VLOOKUP(A519,'[3]RAIS_workers_2025-04-02T14_32_3'!$A:$C,3,0)</f>
        <v>7979</v>
      </c>
      <c r="T519" s="70">
        <f>VLOOKUP(A519,[4]consulta3255115!$A:$D,3,0)</f>
        <v>1417.5498604621</v>
      </c>
      <c r="U519" s="76">
        <v>0.71506679666365836</v>
      </c>
      <c r="V519" s="12">
        <v>10360</v>
      </c>
      <c r="W519" s="77">
        <v>-2.3112480739599386E-3</v>
      </c>
      <c r="X519" s="12">
        <f>IFERROR(VLOOKUP(A519,[5]cnes_cnv_leiintbr173714187_32_1!$A:$C,3,0),0)</f>
        <v>0</v>
      </c>
      <c r="Y519" s="5">
        <f>IFERROR(VLOOKUP(A519,[6]cnes_cnv_leiintbr174300187_32_1!$A:$C,3,0),0)</f>
        <v>0</v>
      </c>
      <c r="Z519" s="12">
        <f>IFERROR(VLOOKUP(A519,[7]cnes_cnv_leiintbr175117187_32_1!$A:$C,3,0),0)</f>
        <v>0</v>
      </c>
      <c r="AA519" s="18">
        <f>IFERROR(VLOOKUP(A519,[8]cnes_cnv_leiintbr180027187_32_1!$A:$C,3,0),0)</f>
        <v>0</v>
      </c>
      <c r="AB519" s="72">
        <f t="shared" si="24"/>
        <v>518</v>
      </c>
      <c r="AC519" s="12">
        <v>2491</v>
      </c>
      <c r="AD519" s="12">
        <v>756</v>
      </c>
      <c r="AE519" s="12">
        <v>391</v>
      </c>
      <c r="AF519" s="12">
        <v>165</v>
      </c>
      <c r="AG519" s="12">
        <v>208</v>
      </c>
      <c r="AH519" s="19">
        <v>4.0142483446328203E-3</v>
      </c>
      <c r="AI519" s="12">
        <v>5</v>
      </c>
      <c r="AJ519" s="12">
        <f t="shared" si="25"/>
        <v>4</v>
      </c>
      <c r="AK519" s="12">
        <v>5</v>
      </c>
      <c r="AL519" s="5">
        <v>0</v>
      </c>
      <c r="AM519" s="5">
        <v>20</v>
      </c>
      <c r="AN519" s="72">
        <v>0.125</v>
      </c>
      <c r="AO519" s="18">
        <v>0</v>
      </c>
      <c r="AP519" s="5">
        <f>IFERROR(VLOOKUP(A519,[9]cnes_cnv_leiintbr135436200_238_!$A:$E,5,0),0)</f>
        <v>6</v>
      </c>
      <c r="AQ519" s="5">
        <v>0</v>
      </c>
      <c r="AR519" s="5">
        <v>0</v>
      </c>
      <c r="AS519" s="5">
        <v>1</v>
      </c>
      <c r="AT519" s="5">
        <v>0</v>
      </c>
      <c r="AU519" s="5">
        <v>3</v>
      </c>
      <c r="AV519" s="5">
        <v>0</v>
      </c>
      <c r="AW519" s="5">
        <v>0</v>
      </c>
      <c r="AX519" s="5">
        <f t="shared" si="26"/>
        <v>0.41666666666666669</v>
      </c>
      <c r="AY519" s="12">
        <v>9</v>
      </c>
      <c r="AZ519" s="71">
        <v>1</v>
      </c>
      <c r="BA519" s="12">
        <v>1116</v>
      </c>
      <c r="BB519" s="73">
        <v>0.34457831325301203</v>
      </c>
      <c r="BC519" s="12">
        <v>48</v>
      </c>
      <c r="BD519" s="12">
        <v>160</v>
      </c>
      <c r="BE519" s="12">
        <v>33</v>
      </c>
      <c r="BF519" s="12">
        <v>0</v>
      </c>
      <c r="BG519" s="12">
        <v>0</v>
      </c>
      <c r="BH519" s="12">
        <v>9</v>
      </c>
      <c r="BI519" s="12">
        <v>55</v>
      </c>
      <c r="BJ519" s="12">
        <v>5</v>
      </c>
      <c r="BK519" s="12">
        <v>1</v>
      </c>
      <c r="BL519" s="12">
        <v>25</v>
      </c>
      <c r="BM519" s="74">
        <v>0.82228571428571418</v>
      </c>
      <c r="BN519" s="72">
        <v>10.204863105494917</v>
      </c>
      <c r="BO519" s="5">
        <v>45</v>
      </c>
    </row>
    <row r="520" spans="1:67">
      <c r="A520" s="9">
        <v>50010</v>
      </c>
      <c r="B520" s="9" t="s">
        <v>318</v>
      </c>
      <c r="C520" s="9" t="s">
        <v>311</v>
      </c>
      <c r="D520" s="12">
        <v>598037</v>
      </c>
      <c r="E520" s="12">
        <v>49584</v>
      </c>
      <c r="F520" s="12">
        <v>48893</v>
      </c>
      <c r="G520" s="12">
        <v>45366</v>
      </c>
      <c r="H520" s="12">
        <v>46025</v>
      </c>
      <c r="I520" s="12">
        <v>98732</v>
      </c>
      <c r="J520" s="12">
        <v>94393</v>
      </c>
      <c r="K520" s="12">
        <v>77841</v>
      </c>
      <c r="L520" s="12">
        <v>63406</v>
      </c>
      <c r="M520" s="12">
        <v>42252</v>
      </c>
      <c r="N520" s="12">
        <v>21323</v>
      </c>
      <c r="O520" s="12">
        <v>10222</v>
      </c>
      <c r="P520" s="12">
        <v>235198</v>
      </c>
      <c r="Q520" s="12">
        <f>VLOOKUP(A520,'[1]RAIS_workers_2025-04-02T13_41_0'!$A:$C,3,0)</f>
        <v>2666</v>
      </c>
      <c r="R520" s="12">
        <f>VLOOKUP(A520,'[2]RAIS_workers_2025-04-02T14_01_0'!$A:$C,3,0)</f>
        <v>12226</v>
      </c>
      <c r="S520" s="12">
        <f>VLOOKUP(A520,'[3]RAIS_workers_2025-04-02T14_32_3'!$A:$C,3,0)</f>
        <v>60022</v>
      </c>
      <c r="T520" s="70">
        <f>VLOOKUP(A520,[4]consulta3255115!$A:$D,3,0)</f>
        <v>1850.7070221919701</v>
      </c>
      <c r="U520" s="76">
        <v>0.54902028432842043</v>
      </c>
      <c r="V520" s="12">
        <v>141154</v>
      </c>
      <c r="W520" s="77">
        <v>3.7325004593055301E-2</v>
      </c>
      <c r="X520" s="12">
        <f>IFERROR(VLOOKUP(A520,[5]cnes_cnv_leiintbr173714187_32_1!$A:$C,3,0),0)</f>
        <v>17</v>
      </c>
      <c r="Y520" s="5">
        <f>IFERROR(VLOOKUP(A520,[6]cnes_cnv_leiintbr174300187_32_1!$A:$C,3,0),0)</f>
        <v>11</v>
      </c>
      <c r="Z520" s="12">
        <f>IFERROR(VLOOKUP(A520,[7]cnes_cnv_leiintbr175117187_32_1!$A:$C,3,0),0)</f>
        <v>12</v>
      </c>
      <c r="AA520" s="18">
        <f>IFERROR(VLOOKUP(A520,[8]cnes_cnv_leiintbr180027187_32_1!$A:$C,3,0),0)</f>
        <v>13</v>
      </c>
      <c r="AB520" s="72">
        <f t="shared" si="24"/>
        <v>411.52769679300292</v>
      </c>
      <c r="AC520" s="12">
        <v>20699</v>
      </c>
      <c r="AD520" s="12">
        <v>5705</v>
      </c>
      <c r="AE520" s="12">
        <v>3953</v>
      </c>
      <c r="AF520" s="12">
        <v>2568</v>
      </c>
      <c r="AG520" s="12">
        <v>2666</v>
      </c>
      <c r="AH520" s="19">
        <v>1.3759071441580062E-2</v>
      </c>
      <c r="AI520" s="12">
        <v>18</v>
      </c>
      <c r="AJ520" s="12">
        <f t="shared" si="25"/>
        <v>19.055555555555557</v>
      </c>
      <c r="AK520" s="12">
        <v>383</v>
      </c>
      <c r="AL520" s="5">
        <v>2</v>
      </c>
      <c r="AM520" s="5">
        <v>343</v>
      </c>
      <c r="AN520" s="72">
        <v>0.31181818181818183</v>
      </c>
      <c r="AO520" s="18">
        <v>5</v>
      </c>
      <c r="AP520" s="5">
        <f>IFERROR(VLOOKUP(A520,[9]cnes_cnv_leiintbr135436200_238_!$A:$E,5,0),0)</f>
        <v>25</v>
      </c>
      <c r="AQ520" s="5">
        <v>5</v>
      </c>
      <c r="AR520" s="5">
        <v>3</v>
      </c>
      <c r="AS520" s="5">
        <v>12</v>
      </c>
      <c r="AT520" s="5">
        <v>14</v>
      </c>
      <c r="AU520" s="5">
        <v>95</v>
      </c>
      <c r="AV520" s="5">
        <v>5</v>
      </c>
      <c r="AW520" s="5">
        <v>1</v>
      </c>
      <c r="AX520" s="5">
        <f t="shared" si="26"/>
        <v>0.82057416267942584</v>
      </c>
      <c r="AY520" s="12">
        <v>258</v>
      </c>
      <c r="AZ520" s="73">
        <v>0.4098360655737705</v>
      </c>
      <c r="BA520" s="12">
        <v>12602</v>
      </c>
      <c r="BB520" s="73">
        <v>1</v>
      </c>
      <c r="BC520" s="12">
        <v>418</v>
      </c>
      <c r="BD520" s="12">
        <v>2813</v>
      </c>
      <c r="BE520" s="12">
        <v>434</v>
      </c>
      <c r="BF520" s="12">
        <v>75</v>
      </c>
      <c r="BG520" s="12">
        <v>82</v>
      </c>
      <c r="BH520" s="12">
        <v>34</v>
      </c>
      <c r="BI520" s="12">
        <v>340</v>
      </c>
      <c r="BJ520" s="12">
        <v>32</v>
      </c>
      <c r="BK520" s="12">
        <v>12</v>
      </c>
      <c r="BL520" s="12">
        <v>201</v>
      </c>
      <c r="BM520" s="74">
        <v>0.82006666666666661</v>
      </c>
      <c r="BN520" s="72">
        <v>10.521114106019743</v>
      </c>
      <c r="BO520" s="5">
        <v>66</v>
      </c>
    </row>
    <row r="521" spans="1:67">
      <c r="A521" s="9">
        <v>50011</v>
      </c>
      <c r="B521" s="9" t="s">
        <v>319</v>
      </c>
      <c r="C521" s="9" t="s">
        <v>311</v>
      </c>
      <c r="D521" s="12">
        <v>252235</v>
      </c>
      <c r="E521" s="12">
        <v>21358</v>
      </c>
      <c r="F521" s="12">
        <v>21090</v>
      </c>
      <c r="G521" s="12">
        <v>18756</v>
      </c>
      <c r="H521" s="12">
        <v>18070</v>
      </c>
      <c r="I521" s="12">
        <v>39710</v>
      </c>
      <c r="J521" s="12">
        <v>37728</v>
      </c>
      <c r="K521" s="12">
        <v>33539</v>
      </c>
      <c r="L521" s="12">
        <v>28718</v>
      </c>
      <c r="M521" s="12">
        <v>18463</v>
      </c>
      <c r="N521" s="12">
        <v>9930</v>
      </c>
      <c r="O521" s="12">
        <v>4873</v>
      </c>
      <c r="P521" s="12">
        <v>76598</v>
      </c>
      <c r="Q521" s="12">
        <f>VLOOKUP(A521,'[1]RAIS_workers_2025-04-02T13_41_0'!$A:$C,3,0)</f>
        <v>641</v>
      </c>
      <c r="R521" s="12">
        <f>VLOOKUP(A521,'[2]RAIS_workers_2025-04-02T14_01_0'!$A:$C,3,0)</f>
        <v>2780</v>
      </c>
      <c r="S521" s="12">
        <f>VLOOKUP(A521,'[3]RAIS_workers_2025-04-02T14_32_3'!$A:$C,3,0)</f>
        <v>20468</v>
      </c>
      <c r="T521" s="70">
        <f>VLOOKUP(A521,[4]consulta3255115!$A:$D,3,0)</f>
        <v>1699.4412390694299</v>
      </c>
      <c r="U521" s="76">
        <v>0.58882570233272291</v>
      </c>
      <c r="V521" s="12">
        <v>46121</v>
      </c>
      <c r="W521" s="77">
        <v>8.6120007535795032E-2</v>
      </c>
      <c r="X521" s="12">
        <f>IFERROR(VLOOKUP(A521,[5]cnes_cnv_leiintbr173714187_32_1!$A:$C,3,0),0)</f>
        <v>0</v>
      </c>
      <c r="Y521" s="5">
        <f>IFERROR(VLOOKUP(A521,[6]cnes_cnv_leiintbr174300187_32_1!$A:$C,3,0),0)</f>
        <v>0</v>
      </c>
      <c r="Z521" s="12">
        <f>IFERROR(VLOOKUP(A521,[7]cnes_cnv_leiintbr175117187_32_1!$A:$C,3,0),0)</f>
        <v>0</v>
      </c>
      <c r="AA521" s="18">
        <f>IFERROR(VLOOKUP(A521,[8]cnes_cnv_leiintbr180027187_32_1!$A:$C,3,0),0)</f>
        <v>0</v>
      </c>
      <c r="AB521" s="72">
        <f t="shared" si="24"/>
        <v>530.12643678160919</v>
      </c>
      <c r="AC521" s="12">
        <v>6722</v>
      </c>
      <c r="AD521" s="12">
        <v>1500</v>
      </c>
      <c r="AE521" s="12">
        <v>806</v>
      </c>
      <c r="AF521" s="12">
        <v>474</v>
      </c>
      <c r="AG521" s="12">
        <v>641</v>
      </c>
      <c r="AH521" s="19">
        <v>8.2852494013418987E-3</v>
      </c>
      <c r="AI521" s="12">
        <v>8</v>
      </c>
      <c r="AJ521" s="12">
        <f t="shared" si="25"/>
        <v>10.875</v>
      </c>
      <c r="AK521" s="12">
        <v>64</v>
      </c>
      <c r="AL521" s="5">
        <v>0</v>
      </c>
      <c r="AM521" s="5">
        <v>87</v>
      </c>
      <c r="AN521" s="72">
        <v>0.2175</v>
      </c>
      <c r="AO521" s="18">
        <v>0</v>
      </c>
      <c r="AP521" s="5">
        <f>IFERROR(VLOOKUP(A521,[9]cnes_cnv_leiintbr135436200_238_!$A:$E,5,0),0)</f>
        <v>8</v>
      </c>
      <c r="AQ521" s="5">
        <v>0</v>
      </c>
      <c r="AR521" s="5">
        <v>0</v>
      </c>
      <c r="AS521" s="5">
        <v>0</v>
      </c>
      <c r="AT521" s="5">
        <v>0</v>
      </c>
      <c r="AU521" s="5">
        <v>40</v>
      </c>
      <c r="AV521" s="5">
        <v>0</v>
      </c>
      <c r="AW521" s="5">
        <v>0</v>
      </c>
      <c r="AX521" s="5">
        <f t="shared" si="26"/>
        <v>0.78378378378378377</v>
      </c>
      <c r="AY521" s="12">
        <v>18</v>
      </c>
      <c r="AZ521" s="73">
        <v>0.2857142857142857</v>
      </c>
      <c r="BA521" s="12">
        <v>2213</v>
      </c>
      <c r="BB521" s="73">
        <v>0.50237610319076709</v>
      </c>
      <c r="BC521" s="12">
        <v>111</v>
      </c>
      <c r="BD521" s="12">
        <v>346</v>
      </c>
      <c r="BE521" s="12">
        <v>329</v>
      </c>
      <c r="BF521" s="12">
        <v>0</v>
      </c>
      <c r="BG521" s="12">
        <v>0</v>
      </c>
      <c r="BH521" s="12">
        <v>10</v>
      </c>
      <c r="BI521" s="12">
        <v>140</v>
      </c>
      <c r="BJ521" s="12">
        <v>11</v>
      </c>
      <c r="BK521" s="12">
        <v>2</v>
      </c>
      <c r="BL521" s="12">
        <v>51</v>
      </c>
      <c r="BM521" s="74">
        <v>0.81050000000000011</v>
      </c>
      <c r="BN521" s="72">
        <v>10.197144799456177</v>
      </c>
      <c r="BO521" s="5">
        <v>73</v>
      </c>
    </row>
    <row r="522" spans="1:67">
      <c r="A522" s="9">
        <v>51001</v>
      </c>
      <c r="B522" s="9" t="s">
        <v>296</v>
      </c>
      <c r="C522" s="9" t="s">
        <v>288</v>
      </c>
      <c r="D522" s="12">
        <v>176324</v>
      </c>
      <c r="E522" s="12">
        <v>16845</v>
      </c>
      <c r="F522" s="12">
        <v>15622</v>
      </c>
      <c r="G522" s="12">
        <v>13895</v>
      </c>
      <c r="H522" s="12">
        <v>14142</v>
      </c>
      <c r="I522" s="12">
        <v>29994</v>
      </c>
      <c r="J522" s="12">
        <v>27667</v>
      </c>
      <c r="K522" s="12">
        <v>24480</v>
      </c>
      <c r="L522" s="12">
        <v>17565</v>
      </c>
      <c r="M522" s="12">
        <v>9971</v>
      </c>
      <c r="N522" s="12">
        <v>4590</v>
      </c>
      <c r="O522" s="12">
        <v>1553</v>
      </c>
      <c r="P522" s="12">
        <v>52826</v>
      </c>
      <c r="Q522" s="12">
        <f>VLOOKUP(A522,'[1]RAIS_workers_2025-04-02T13_41_0'!$A:$C,3,0)</f>
        <v>503</v>
      </c>
      <c r="R522" s="12">
        <f>VLOOKUP(A522,'[2]RAIS_workers_2025-04-02T14_01_0'!$A:$C,3,0)</f>
        <v>2612</v>
      </c>
      <c r="S522" s="12">
        <f>VLOOKUP(A522,'[3]RAIS_workers_2025-04-02T14_32_3'!$A:$C,3,0)</f>
        <v>15978</v>
      </c>
      <c r="T522" s="70">
        <f>VLOOKUP(A522,[4]consulta3255115!$A:$D,3,0)</f>
        <v>1560.2115856384501</v>
      </c>
      <c r="U522" s="76">
        <v>0.92022478348580672</v>
      </c>
      <c r="V522" s="12">
        <v>6517</v>
      </c>
      <c r="W522" s="77">
        <v>0.10852185745875149</v>
      </c>
      <c r="X522" s="12">
        <f>IFERROR(VLOOKUP(A522,[5]cnes_cnv_leiintbr173714187_32_1!$A:$C,3,0),0)</f>
        <v>0</v>
      </c>
      <c r="Y522" s="5">
        <f>IFERROR(VLOOKUP(A522,[6]cnes_cnv_leiintbr174300187_32_1!$A:$C,3,0),0)</f>
        <v>0</v>
      </c>
      <c r="Z522" s="12">
        <f>IFERROR(VLOOKUP(A522,[7]cnes_cnv_leiintbr175117187_32_1!$A:$C,3,0),0)</f>
        <v>0</v>
      </c>
      <c r="AA522" s="18">
        <f>IFERROR(VLOOKUP(A522,[8]cnes_cnv_leiintbr180027187_32_1!$A:$C,3,0),0)</f>
        <v>1</v>
      </c>
      <c r="AB522" s="72">
        <f t="shared" si="24"/>
        <v>210.2258064516129</v>
      </c>
      <c r="AC522" s="12">
        <v>6148</v>
      </c>
      <c r="AD522" s="12">
        <v>1536</v>
      </c>
      <c r="AE522" s="12">
        <v>664</v>
      </c>
      <c r="AF522" s="12">
        <v>412</v>
      </c>
      <c r="AG522" s="12">
        <v>503</v>
      </c>
      <c r="AH522" s="19">
        <v>2.1573217023647118E-2</v>
      </c>
      <c r="AI522" s="12">
        <v>3</v>
      </c>
      <c r="AJ522" s="12">
        <f t="shared" si="25"/>
        <v>10.333333333333334</v>
      </c>
      <c r="AK522" s="12">
        <v>21</v>
      </c>
      <c r="AL522" s="5">
        <v>0</v>
      </c>
      <c r="AM522" s="5">
        <v>31</v>
      </c>
      <c r="AN522" s="72">
        <v>0.11481481481481481</v>
      </c>
      <c r="AO522" s="18">
        <v>0</v>
      </c>
      <c r="AP522" s="5">
        <f>IFERROR(VLOOKUP(A522,[9]cnes_cnv_leiintbr135436200_238_!$A:$E,5,0),0)</f>
        <v>7</v>
      </c>
      <c r="AQ522" s="5">
        <v>0</v>
      </c>
      <c r="AR522" s="5">
        <v>1</v>
      </c>
      <c r="AS522" s="5">
        <v>1</v>
      </c>
      <c r="AT522" s="5">
        <v>1</v>
      </c>
      <c r="AU522" s="5">
        <v>9</v>
      </c>
      <c r="AV522" s="5">
        <v>0</v>
      </c>
      <c r="AW522" s="5">
        <v>0</v>
      </c>
      <c r="AX522" s="5">
        <f t="shared" si="26"/>
        <v>2.0666666666666669</v>
      </c>
      <c r="AY522" s="12">
        <v>8</v>
      </c>
      <c r="AZ522" s="71">
        <v>1</v>
      </c>
      <c r="BA522" s="12">
        <v>1141</v>
      </c>
      <c r="BB522" s="73">
        <v>0.36483253588516745</v>
      </c>
      <c r="BC522" s="12">
        <v>15</v>
      </c>
      <c r="BD522" s="12">
        <v>147</v>
      </c>
      <c r="BE522" s="12">
        <v>18</v>
      </c>
      <c r="BF522" s="12">
        <v>0</v>
      </c>
      <c r="BG522" s="12">
        <v>10</v>
      </c>
      <c r="BH522" s="12">
        <v>4</v>
      </c>
      <c r="BI522" s="12">
        <v>85</v>
      </c>
      <c r="BJ522" s="12">
        <v>8</v>
      </c>
      <c r="BK522" s="12">
        <v>3</v>
      </c>
      <c r="BL522" s="12">
        <v>41</v>
      </c>
      <c r="BM522" s="74">
        <v>0.81849999999999989</v>
      </c>
      <c r="BN522" s="72">
        <v>11.190354898964168</v>
      </c>
      <c r="BO522" s="5">
        <v>52</v>
      </c>
    </row>
    <row r="523" spans="1:67">
      <c r="A523" s="9">
        <v>51002</v>
      </c>
      <c r="B523" s="9" t="s">
        <v>289</v>
      </c>
      <c r="C523" s="9" t="s">
        <v>288</v>
      </c>
      <c r="D523" s="12">
        <v>109348</v>
      </c>
      <c r="E523" s="12">
        <v>8289</v>
      </c>
      <c r="F523" s="12">
        <v>7952</v>
      </c>
      <c r="G523" s="12">
        <v>7283</v>
      </c>
      <c r="H523" s="12">
        <v>7584</v>
      </c>
      <c r="I523" s="12">
        <v>17700</v>
      </c>
      <c r="J523" s="12">
        <v>16759</v>
      </c>
      <c r="K523" s="12">
        <v>15489</v>
      </c>
      <c r="L523" s="12">
        <v>14127</v>
      </c>
      <c r="M523" s="12">
        <v>8547</v>
      </c>
      <c r="N523" s="12">
        <v>3980</v>
      </c>
      <c r="O523" s="12">
        <v>1638</v>
      </c>
      <c r="P523" s="12">
        <v>38617</v>
      </c>
      <c r="Q523" s="12">
        <f>VLOOKUP(A523,'[1]RAIS_workers_2025-04-02T13_41_0'!$A:$C,3,0)</f>
        <v>357</v>
      </c>
      <c r="R523" s="12">
        <f>VLOOKUP(A523,'[2]RAIS_workers_2025-04-02T14_01_0'!$A:$C,3,0)</f>
        <v>1410</v>
      </c>
      <c r="S523" s="12">
        <f>VLOOKUP(A523,'[3]RAIS_workers_2025-04-02T14_32_3'!$A:$C,3,0)</f>
        <v>9669</v>
      </c>
      <c r="T523" s="70">
        <f>VLOOKUP(A523,[4]consulta3255115!$A:$D,3,0)</f>
        <v>1928.66570454011</v>
      </c>
      <c r="U523" s="76">
        <v>0.44253655366630168</v>
      </c>
      <c r="V523" s="12">
        <v>5860</v>
      </c>
      <c r="W523" s="77">
        <v>6.390704429920116E-2</v>
      </c>
      <c r="X523" s="12">
        <f>IFERROR(VLOOKUP(A523,[5]cnes_cnv_leiintbr173714187_32_1!$A:$C,3,0),0)</f>
        <v>1</v>
      </c>
      <c r="Y523" s="5">
        <f>IFERROR(VLOOKUP(A523,[6]cnes_cnv_leiintbr174300187_32_1!$A:$C,3,0),0)</f>
        <v>0</v>
      </c>
      <c r="Z523" s="12">
        <f>IFERROR(VLOOKUP(A523,[7]cnes_cnv_leiintbr175117187_32_1!$A:$C,3,0),0)</f>
        <v>0</v>
      </c>
      <c r="AA523" s="18">
        <f>IFERROR(VLOOKUP(A523,[8]cnes_cnv_leiintbr180027187_32_1!$A:$C,3,0),0)</f>
        <v>0</v>
      </c>
      <c r="AB523" s="72">
        <f t="shared" si="24"/>
        <v>42.463768115942031</v>
      </c>
      <c r="AC523" s="12">
        <v>3424</v>
      </c>
      <c r="AD523" s="12">
        <v>761</v>
      </c>
      <c r="AE523" s="12">
        <v>399</v>
      </c>
      <c r="AF523" s="12">
        <v>250</v>
      </c>
      <c r="AG523" s="12">
        <v>357</v>
      </c>
      <c r="AH523" s="19">
        <v>1.2133653120483201E-2</v>
      </c>
      <c r="AI523" s="12">
        <v>2</v>
      </c>
      <c r="AJ523" s="12">
        <f t="shared" si="25"/>
        <v>69</v>
      </c>
      <c r="AK523" s="12">
        <v>26</v>
      </c>
      <c r="AL523" s="5">
        <v>0</v>
      </c>
      <c r="AM523" s="5">
        <v>138</v>
      </c>
      <c r="AN523" s="72">
        <v>0.46938775510204084</v>
      </c>
      <c r="AO523" s="18">
        <v>0</v>
      </c>
      <c r="AP523" s="5">
        <f>IFERROR(VLOOKUP(A523,[9]cnes_cnv_leiintbr135436200_238_!$A:$E,5,0),0)</f>
        <v>44</v>
      </c>
      <c r="AQ523" s="5">
        <v>0</v>
      </c>
      <c r="AR523" s="5">
        <v>0</v>
      </c>
      <c r="AS523" s="5">
        <v>10</v>
      </c>
      <c r="AT523" s="5">
        <v>0</v>
      </c>
      <c r="AU523" s="5">
        <v>33</v>
      </c>
      <c r="AV523" s="5">
        <v>0</v>
      </c>
      <c r="AW523" s="5">
        <v>1</v>
      </c>
      <c r="AX523" s="5">
        <f t="shared" si="26"/>
        <v>4.3125</v>
      </c>
      <c r="AY523" s="12">
        <v>9</v>
      </c>
      <c r="AZ523" s="73">
        <v>-0.01</v>
      </c>
      <c r="BA523" s="12">
        <v>857</v>
      </c>
      <c r="BB523" s="73">
        <v>0.28293413173652693</v>
      </c>
      <c r="BC523" s="12">
        <v>32</v>
      </c>
      <c r="BD523" s="12">
        <v>141</v>
      </c>
      <c r="BE523" s="12">
        <v>39</v>
      </c>
      <c r="BF523" s="12">
        <v>0</v>
      </c>
      <c r="BG523" s="12">
        <v>16</v>
      </c>
      <c r="BH523" s="12">
        <v>7</v>
      </c>
      <c r="BI523" s="12">
        <v>53</v>
      </c>
      <c r="BJ523" s="12">
        <v>8</v>
      </c>
      <c r="BK523" s="12">
        <v>5</v>
      </c>
      <c r="BL523" s="12">
        <v>47</v>
      </c>
      <c r="BM523" s="74">
        <v>0.8181666666666666</v>
      </c>
      <c r="BN523" s="72">
        <v>12.257031785959287</v>
      </c>
      <c r="BO523" s="5">
        <v>41</v>
      </c>
    </row>
    <row r="524" spans="1:67">
      <c r="A524" s="9">
        <v>51003</v>
      </c>
      <c r="B524" s="9" t="s">
        <v>298</v>
      </c>
      <c r="C524" s="9" t="s">
        <v>288</v>
      </c>
      <c r="D524" s="12">
        <v>159118</v>
      </c>
      <c r="E524" s="12">
        <v>12200</v>
      </c>
      <c r="F524" s="12">
        <v>11930</v>
      </c>
      <c r="G524" s="12">
        <v>10924</v>
      </c>
      <c r="H524" s="12">
        <v>10904</v>
      </c>
      <c r="I524" s="12">
        <v>26271</v>
      </c>
      <c r="J524" s="12">
        <v>25028</v>
      </c>
      <c r="K524" s="12">
        <v>20820</v>
      </c>
      <c r="L524" s="12">
        <v>19693</v>
      </c>
      <c r="M524" s="12">
        <v>12705</v>
      </c>
      <c r="N524" s="12">
        <v>6145</v>
      </c>
      <c r="O524" s="12">
        <v>2498</v>
      </c>
      <c r="P524" s="12">
        <v>49957</v>
      </c>
      <c r="Q524" s="12">
        <f>VLOOKUP(A524,'[1]RAIS_workers_2025-04-02T13_41_0'!$A:$C,3,0)</f>
        <v>440</v>
      </c>
      <c r="R524" s="12">
        <f>VLOOKUP(A524,'[2]RAIS_workers_2025-04-02T14_01_0'!$A:$C,3,0)</f>
        <v>1971</v>
      </c>
      <c r="S524" s="12">
        <f>VLOOKUP(A524,'[3]RAIS_workers_2025-04-02T14_32_3'!$A:$C,3,0)</f>
        <v>13820</v>
      </c>
      <c r="T524" s="70">
        <f>VLOOKUP(A524,[4]consulta3255115!$A:$D,3,0)</f>
        <v>1629.44955943115</v>
      </c>
      <c r="U524" s="76">
        <v>0.79721253951657411</v>
      </c>
      <c r="V524" s="12">
        <v>7911</v>
      </c>
      <c r="W524" s="77">
        <v>7.6472989522384002E-2</v>
      </c>
      <c r="X524" s="12">
        <f>IFERROR(VLOOKUP(A524,[5]cnes_cnv_leiintbr173714187_32_1!$A:$C,3,0),0)</f>
        <v>0</v>
      </c>
      <c r="Y524" s="5">
        <f>IFERROR(VLOOKUP(A524,[6]cnes_cnv_leiintbr174300187_32_1!$A:$C,3,0),0)</f>
        <v>0</v>
      </c>
      <c r="Z524" s="12">
        <f>IFERROR(VLOOKUP(A524,[7]cnes_cnv_leiintbr175117187_32_1!$A:$C,3,0),0)</f>
        <v>0</v>
      </c>
      <c r="AA524" s="18">
        <f>IFERROR(VLOOKUP(A524,[8]cnes_cnv_leiintbr180027187_32_1!$A:$C,3,0),0)</f>
        <v>0</v>
      </c>
      <c r="AB524" s="72">
        <f t="shared" si="24"/>
        <v>111.4225352112676</v>
      </c>
      <c r="AC524" s="12">
        <v>4805</v>
      </c>
      <c r="AD524" s="12">
        <v>1162</v>
      </c>
      <c r="AE524" s="12">
        <v>513</v>
      </c>
      <c r="AF524" s="12">
        <v>296</v>
      </c>
      <c r="AG524" s="12">
        <v>440</v>
      </c>
      <c r="AH524" s="19">
        <v>1.2375719168219446E-2</v>
      </c>
      <c r="AI524" s="12">
        <v>4</v>
      </c>
      <c r="AJ524" s="12">
        <f t="shared" si="25"/>
        <v>17.75</v>
      </c>
      <c r="AK524" s="12">
        <v>32</v>
      </c>
      <c r="AL524" s="5">
        <v>0</v>
      </c>
      <c r="AM524" s="5">
        <v>71</v>
      </c>
      <c r="AN524" s="72">
        <v>0.2563176895306859</v>
      </c>
      <c r="AO524" s="18">
        <v>0</v>
      </c>
      <c r="AP524" s="5">
        <f>IFERROR(VLOOKUP(A524,[9]cnes_cnv_leiintbr135436200_238_!$A:$E,5,0),0)</f>
        <v>11</v>
      </c>
      <c r="AQ524" s="5">
        <v>0</v>
      </c>
      <c r="AR524" s="5">
        <v>0</v>
      </c>
      <c r="AS524" s="5">
        <v>1</v>
      </c>
      <c r="AT524" s="5">
        <v>2</v>
      </c>
      <c r="AU524" s="5">
        <v>32</v>
      </c>
      <c r="AV524" s="5">
        <v>0</v>
      </c>
      <c r="AW524" s="5">
        <v>0</v>
      </c>
      <c r="AX524" s="5">
        <f t="shared" si="26"/>
        <v>2.2903225806451615</v>
      </c>
      <c r="AY524" s="12">
        <v>13</v>
      </c>
      <c r="AZ524" s="71">
        <v>1</v>
      </c>
      <c r="BA524" s="12">
        <v>1338</v>
      </c>
      <c r="BB524" s="73">
        <v>0.12342569269521411</v>
      </c>
      <c r="BC524" s="12">
        <v>31</v>
      </c>
      <c r="BD524" s="12">
        <v>175</v>
      </c>
      <c r="BE524" s="12">
        <v>14</v>
      </c>
      <c r="BF524" s="12">
        <v>0</v>
      </c>
      <c r="BG524" s="12">
        <v>44</v>
      </c>
      <c r="BH524" s="12">
        <v>8</v>
      </c>
      <c r="BI524" s="12">
        <v>50</v>
      </c>
      <c r="BJ524" s="12">
        <v>5</v>
      </c>
      <c r="BK524" s="12">
        <v>1</v>
      </c>
      <c r="BL524" s="12">
        <v>44</v>
      </c>
      <c r="BM524" s="74">
        <v>0.81087500000000001</v>
      </c>
      <c r="BN524" s="72">
        <v>13.250698324022354</v>
      </c>
      <c r="BO524" s="5">
        <v>38</v>
      </c>
    </row>
    <row r="525" spans="1:67">
      <c r="A525" s="9">
        <v>51004</v>
      </c>
      <c r="B525" s="9" t="s">
        <v>304</v>
      </c>
      <c r="C525" s="9" t="s">
        <v>288</v>
      </c>
      <c r="D525" s="12">
        <v>115207</v>
      </c>
      <c r="E525" s="12">
        <v>10679</v>
      </c>
      <c r="F525" s="12">
        <v>9920</v>
      </c>
      <c r="G525" s="12">
        <v>9639</v>
      </c>
      <c r="H525" s="12">
        <v>10433</v>
      </c>
      <c r="I525" s="12">
        <v>20802</v>
      </c>
      <c r="J525" s="12">
        <v>18564</v>
      </c>
      <c r="K525" s="12">
        <v>15090</v>
      </c>
      <c r="L525" s="12">
        <v>11015</v>
      </c>
      <c r="M525" s="12">
        <v>5836</v>
      </c>
      <c r="N525" s="12">
        <v>2421</v>
      </c>
      <c r="O525" s="12">
        <v>808</v>
      </c>
      <c r="P525" s="12">
        <v>85390</v>
      </c>
      <c r="Q525" s="12">
        <f>VLOOKUP(A525,'[1]RAIS_workers_2025-04-02T13_41_0'!$A:$C,3,0)</f>
        <v>1155</v>
      </c>
      <c r="R525" s="12">
        <f>VLOOKUP(A525,'[2]RAIS_workers_2025-04-02T14_01_0'!$A:$C,3,0)</f>
        <v>5491</v>
      </c>
      <c r="S525" s="12">
        <f>VLOOKUP(A525,'[3]RAIS_workers_2025-04-02T14_32_3'!$A:$C,3,0)</f>
        <v>28615</v>
      </c>
      <c r="T525" s="70">
        <f>VLOOKUP(A525,[4]consulta3255115!$A:$D,3,0)</f>
        <v>2007.7097387037199</v>
      </c>
      <c r="U525" s="76">
        <v>0.7159893049280085</v>
      </c>
      <c r="V525" s="12">
        <v>26768</v>
      </c>
      <c r="W525" s="77">
        <v>-1.0790835181079084E-2</v>
      </c>
      <c r="X525" s="12">
        <f>IFERROR(VLOOKUP(A525,[5]cnes_cnv_leiintbr173714187_32_1!$A:$C,3,0),0)</f>
        <v>0</v>
      </c>
      <c r="Y525" s="5">
        <f>IFERROR(VLOOKUP(A525,[6]cnes_cnv_leiintbr174300187_32_1!$A:$C,3,0),0)</f>
        <v>0</v>
      </c>
      <c r="Z525" s="12">
        <f>IFERROR(VLOOKUP(A525,[7]cnes_cnv_leiintbr175117187_32_1!$A:$C,3,0),0)</f>
        <v>0</v>
      </c>
      <c r="AA525" s="18">
        <f>IFERROR(VLOOKUP(A525,[8]cnes_cnv_leiintbr180027187_32_1!$A:$C,3,0),0)</f>
        <v>0</v>
      </c>
      <c r="AB525" s="72">
        <f t="shared" si="24"/>
        <v>863.48387096774195</v>
      </c>
      <c r="AC525" s="12">
        <v>11683</v>
      </c>
      <c r="AD525" s="12">
        <v>3055</v>
      </c>
      <c r="AE525" s="12">
        <v>1540</v>
      </c>
      <c r="AF525" s="12">
        <v>896</v>
      </c>
      <c r="AG525" s="12">
        <v>1155</v>
      </c>
      <c r="AH525" s="19">
        <v>2.2021204599950828E-2</v>
      </c>
      <c r="AI525" s="12">
        <v>3</v>
      </c>
      <c r="AJ525" s="12">
        <f t="shared" si="25"/>
        <v>10.333333333333334</v>
      </c>
      <c r="AK525" s="12">
        <v>46</v>
      </c>
      <c r="AL525" s="5">
        <v>0</v>
      </c>
      <c r="AM525" s="5">
        <v>31</v>
      </c>
      <c r="AN525" s="72">
        <v>0.18343195266272189</v>
      </c>
      <c r="AO525" s="18">
        <v>0</v>
      </c>
      <c r="AP525" s="5">
        <f>IFERROR(VLOOKUP(A525,[9]cnes_cnv_leiintbr135436200_238_!$A:$E,5,0),0)</f>
        <v>4</v>
      </c>
      <c r="AQ525" s="5">
        <v>0</v>
      </c>
      <c r="AR525" s="5">
        <v>0</v>
      </c>
      <c r="AS525" s="5">
        <v>2</v>
      </c>
      <c r="AT525" s="5">
        <v>0</v>
      </c>
      <c r="AU525" s="5">
        <v>10</v>
      </c>
      <c r="AV525" s="5">
        <v>0</v>
      </c>
      <c r="AW525" s="5">
        <v>0</v>
      </c>
      <c r="AX525" s="5">
        <f t="shared" si="26"/>
        <v>0.50819672131147542</v>
      </c>
      <c r="AY525" s="12">
        <v>4</v>
      </c>
      <c r="AZ525" s="71">
        <v>1</v>
      </c>
      <c r="BA525" s="12">
        <v>1208</v>
      </c>
      <c r="BB525" s="73">
        <v>0.50062111801242237</v>
      </c>
      <c r="BC525" s="12">
        <v>61</v>
      </c>
      <c r="BD525" s="12">
        <v>180</v>
      </c>
      <c r="BE525" s="12">
        <v>32</v>
      </c>
      <c r="BF525" s="12">
        <v>0</v>
      </c>
      <c r="BG525" s="12">
        <v>37</v>
      </c>
      <c r="BH525" s="12">
        <v>8</v>
      </c>
      <c r="BI525" s="12">
        <v>60</v>
      </c>
      <c r="BJ525" s="12">
        <v>7</v>
      </c>
      <c r="BK525" s="12">
        <v>1</v>
      </c>
      <c r="BL525" s="12">
        <v>48</v>
      </c>
      <c r="BM525" s="74">
        <v>0.83019999999999994</v>
      </c>
      <c r="BN525" s="72">
        <v>7.9583875162548656</v>
      </c>
      <c r="BO525" s="5">
        <v>88</v>
      </c>
    </row>
    <row r="526" spans="1:67">
      <c r="A526" s="9">
        <v>51005</v>
      </c>
      <c r="B526" s="9" t="s">
        <v>295</v>
      </c>
      <c r="C526" s="9" t="s">
        <v>288</v>
      </c>
      <c r="D526" s="12">
        <v>84452</v>
      </c>
      <c r="E526" s="12">
        <v>6807</v>
      </c>
      <c r="F526" s="12">
        <v>6573</v>
      </c>
      <c r="G526" s="12">
        <v>5992</v>
      </c>
      <c r="H526" s="12">
        <v>6125</v>
      </c>
      <c r="I526" s="12">
        <v>13958</v>
      </c>
      <c r="J526" s="12">
        <v>13518</v>
      </c>
      <c r="K526" s="12">
        <v>12204</v>
      </c>
      <c r="L526" s="12">
        <v>9870</v>
      </c>
      <c r="M526" s="12">
        <v>5869</v>
      </c>
      <c r="N526" s="12">
        <v>2500</v>
      </c>
      <c r="O526" s="12">
        <v>1036</v>
      </c>
      <c r="P526" s="12">
        <v>34138</v>
      </c>
      <c r="Q526" s="12">
        <f>VLOOKUP(A526,'[1]RAIS_workers_2025-04-02T13_41_0'!$A:$C,3,0)</f>
        <v>392</v>
      </c>
      <c r="R526" s="12">
        <f>VLOOKUP(A526,'[2]RAIS_workers_2025-04-02T14_01_0'!$A:$C,3,0)</f>
        <v>1587</v>
      </c>
      <c r="S526" s="12">
        <f>VLOOKUP(A526,'[3]RAIS_workers_2025-04-02T14_32_3'!$A:$C,3,0)</f>
        <v>11212</v>
      </c>
      <c r="T526" s="70">
        <f>VLOOKUP(A526,[4]consulta3255115!$A:$D,3,0)</f>
        <v>1717.11047324018</v>
      </c>
      <c r="U526" s="76">
        <v>0.77919797813351421</v>
      </c>
      <c r="V526" s="12">
        <v>6552</v>
      </c>
      <c r="W526" s="77">
        <v>6.953966699314397E-2</v>
      </c>
      <c r="X526" s="12">
        <f>IFERROR(VLOOKUP(A526,[5]cnes_cnv_leiintbr173714187_32_1!$A:$C,3,0),0)</f>
        <v>0</v>
      </c>
      <c r="Y526" s="5">
        <f>IFERROR(VLOOKUP(A526,[6]cnes_cnv_leiintbr174300187_32_1!$A:$C,3,0),0)</f>
        <v>0</v>
      </c>
      <c r="Z526" s="12">
        <f>IFERROR(VLOOKUP(A526,[7]cnes_cnv_leiintbr175117187_32_1!$A:$C,3,0),0)</f>
        <v>0</v>
      </c>
      <c r="AA526" s="18">
        <f>IFERROR(VLOOKUP(A526,[8]cnes_cnv_leiintbr180027187_32_1!$A:$C,3,0),0)</f>
        <v>0</v>
      </c>
      <c r="AB526" s="72">
        <f t="shared" si="24"/>
        <v>344.84210526315792</v>
      </c>
      <c r="AC526" s="12">
        <v>4073</v>
      </c>
      <c r="AD526" s="12">
        <v>906</v>
      </c>
      <c r="AE526" s="12">
        <v>449</v>
      </c>
      <c r="AF526" s="12">
        <v>232</v>
      </c>
      <c r="AG526" s="12">
        <v>392</v>
      </c>
      <c r="AH526" s="19">
        <v>1.2907157496009569E-2</v>
      </c>
      <c r="AI526" s="12">
        <v>2</v>
      </c>
      <c r="AJ526" s="12">
        <f t="shared" si="25"/>
        <v>9.5</v>
      </c>
      <c r="AK526" s="12">
        <v>17</v>
      </c>
      <c r="AL526" s="5">
        <v>0</v>
      </c>
      <c r="AM526" s="5">
        <v>19</v>
      </c>
      <c r="AN526" s="72">
        <v>0.16521739130434782</v>
      </c>
      <c r="AO526" s="18">
        <v>0</v>
      </c>
      <c r="AP526" s="5">
        <f>IFERROR(VLOOKUP(A526,[9]cnes_cnv_leiintbr135436200_238_!$A:$E,5,0),0)</f>
        <v>5</v>
      </c>
      <c r="AQ526" s="5">
        <v>0</v>
      </c>
      <c r="AR526" s="5">
        <v>0</v>
      </c>
      <c r="AS526" s="5">
        <v>1</v>
      </c>
      <c r="AT526" s="5">
        <v>0</v>
      </c>
      <c r="AU526" s="5">
        <v>6</v>
      </c>
      <c r="AV526" s="5">
        <v>0</v>
      </c>
      <c r="AW526" s="5">
        <v>0</v>
      </c>
      <c r="AX526" s="5">
        <f t="shared" si="26"/>
        <v>1.9</v>
      </c>
      <c r="AY526" s="12">
        <v>2</v>
      </c>
      <c r="AZ526" s="71">
        <v>1</v>
      </c>
      <c r="BA526" s="12">
        <v>534</v>
      </c>
      <c r="BB526" s="73">
        <v>0.25647058823529412</v>
      </c>
      <c r="BC526" s="12">
        <v>10</v>
      </c>
      <c r="BD526" s="12">
        <v>92</v>
      </c>
      <c r="BE526" s="12">
        <v>5</v>
      </c>
      <c r="BF526" s="12">
        <v>0</v>
      </c>
      <c r="BG526" s="12">
        <v>9</v>
      </c>
      <c r="BH526" s="12">
        <v>5</v>
      </c>
      <c r="BI526" s="12">
        <v>53</v>
      </c>
      <c r="BJ526" s="12">
        <v>3</v>
      </c>
      <c r="BK526" s="12">
        <v>2</v>
      </c>
      <c r="BL526" s="12">
        <v>32</v>
      </c>
      <c r="BM526" s="74">
        <v>0.8254999999999999</v>
      </c>
      <c r="BN526" s="72">
        <v>10.38555827947402</v>
      </c>
      <c r="BO526" s="5">
        <v>55</v>
      </c>
    </row>
    <row r="527" spans="1:67">
      <c r="A527" s="9">
        <v>51006</v>
      </c>
      <c r="B527" s="9" t="s">
        <v>294</v>
      </c>
      <c r="C527" s="9" t="s">
        <v>288</v>
      </c>
      <c r="D527" s="12">
        <v>273852</v>
      </c>
      <c r="E527" s="12">
        <v>23238</v>
      </c>
      <c r="F527" s="12">
        <v>21560</v>
      </c>
      <c r="G527" s="12">
        <v>21562</v>
      </c>
      <c r="H527" s="12">
        <v>24841</v>
      </c>
      <c r="I527" s="12">
        <v>53020</v>
      </c>
      <c r="J527" s="12">
        <v>50580</v>
      </c>
      <c r="K527" s="12">
        <v>35320</v>
      </c>
      <c r="L527" s="12">
        <v>23835</v>
      </c>
      <c r="M527" s="12">
        <v>13153</v>
      </c>
      <c r="N527" s="12">
        <v>5051</v>
      </c>
      <c r="O527" s="12">
        <v>1692</v>
      </c>
      <c r="P527" s="12">
        <v>194382</v>
      </c>
      <c r="Q527" s="12">
        <f>VLOOKUP(A527,'[1]RAIS_workers_2025-04-02T13_41_0'!$A:$C,3,0)</f>
        <v>2543</v>
      </c>
      <c r="R527" s="12">
        <f>VLOOKUP(A527,'[2]RAIS_workers_2025-04-02T14_01_0'!$A:$C,3,0)</f>
        <v>10444</v>
      </c>
      <c r="S527" s="12">
        <f>VLOOKUP(A527,'[3]RAIS_workers_2025-04-02T14_32_3'!$A:$C,3,0)</f>
        <v>53179</v>
      </c>
      <c r="T527" s="70">
        <f>VLOOKUP(A527,[4]consulta3255115!$A:$D,3,0)</f>
        <v>1888.6897910617799</v>
      </c>
      <c r="U527" s="76">
        <v>0.74618838583206526</v>
      </c>
      <c r="V527" s="12">
        <v>67565</v>
      </c>
      <c r="W527" s="77">
        <v>3.8295452799164013E-2</v>
      </c>
      <c r="X527" s="12">
        <f>IFERROR(VLOOKUP(A527,[5]cnes_cnv_leiintbr173714187_32_1!$A:$C,3,0),0)</f>
        <v>0</v>
      </c>
      <c r="Y527" s="5">
        <f>IFERROR(VLOOKUP(A527,[6]cnes_cnv_leiintbr174300187_32_1!$A:$C,3,0),0)</f>
        <v>1</v>
      </c>
      <c r="Z527" s="12">
        <f>IFERROR(VLOOKUP(A527,[7]cnes_cnv_leiintbr175117187_32_1!$A:$C,3,0),0)</f>
        <v>5</v>
      </c>
      <c r="AA527" s="18">
        <f>IFERROR(VLOOKUP(A527,[8]cnes_cnv_leiintbr180027187_32_1!$A:$C,3,0),0)</f>
        <v>0</v>
      </c>
      <c r="AB527" s="72">
        <f t="shared" si="24"/>
        <v>544.87903225806451</v>
      </c>
      <c r="AC527" s="12">
        <v>20088</v>
      </c>
      <c r="AD527" s="12">
        <v>5659</v>
      </c>
      <c r="AE527" s="12">
        <v>3031</v>
      </c>
      <c r="AF527" s="12">
        <v>1754</v>
      </c>
      <c r="AG527" s="12">
        <v>2543</v>
      </c>
      <c r="AH527" s="19">
        <v>2.7826075134803174E-2</v>
      </c>
      <c r="AI527" s="12">
        <v>7</v>
      </c>
      <c r="AJ527" s="12">
        <f t="shared" si="25"/>
        <v>17.714285714285715</v>
      </c>
      <c r="AK527" s="12">
        <v>119</v>
      </c>
      <c r="AL527" s="5">
        <v>1</v>
      </c>
      <c r="AM527" s="5">
        <v>124</v>
      </c>
      <c r="AN527" s="72">
        <v>0.18590704647676162</v>
      </c>
      <c r="AO527" s="18">
        <v>0</v>
      </c>
      <c r="AP527" s="5">
        <f>IFERROR(VLOOKUP(A527,[9]cnes_cnv_leiintbr135436200_238_!$A:$E,5,0),0)</f>
        <v>32</v>
      </c>
      <c r="AQ527" s="5">
        <v>0</v>
      </c>
      <c r="AR527" s="5">
        <v>0</v>
      </c>
      <c r="AS527" s="5">
        <v>0</v>
      </c>
      <c r="AT527" s="5">
        <v>0</v>
      </c>
      <c r="AU527" s="5">
        <v>12</v>
      </c>
      <c r="AV527" s="5">
        <v>0</v>
      </c>
      <c r="AW527" s="5">
        <v>0</v>
      </c>
      <c r="AX527" s="5">
        <f t="shared" si="26"/>
        <v>0.98412698412698407</v>
      </c>
      <c r="AY527" s="12">
        <v>127</v>
      </c>
      <c r="AZ527" s="73">
        <v>0.9242424242424242</v>
      </c>
      <c r="BA527" s="12">
        <v>3423</v>
      </c>
      <c r="BB527" s="73">
        <v>0.87458926615553123</v>
      </c>
      <c r="BC527" s="12">
        <v>126</v>
      </c>
      <c r="BD527" s="12">
        <v>634</v>
      </c>
      <c r="BE527" s="12">
        <v>42</v>
      </c>
      <c r="BF527" s="12">
        <v>0</v>
      </c>
      <c r="BG527" s="12">
        <v>26</v>
      </c>
      <c r="BH527" s="12">
        <v>14</v>
      </c>
      <c r="BI527" s="12">
        <v>153</v>
      </c>
      <c r="BJ527" s="12">
        <v>21</v>
      </c>
      <c r="BK527" s="12">
        <v>9</v>
      </c>
      <c r="BL527" s="12">
        <v>125</v>
      </c>
      <c r="BM527" s="74">
        <v>0.83311111111111102</v>
      </c>
      <c r="BN527" s="72">
        <v>7.4212034383954046</v>
      </c>
      <c r="BO527" s="5">
        <v>107</v>
      </c>
    </row>
    <row r="528" spans="1:67">
      <c r="A528" s="9">
        <v>51007</v>
      </c>
      <c r="B528" s="9" t="s">
        <v>308</v>
      </c>
      <c r="C528" s="9" t="s">
        <v>288</v>
      </c>
      <c r="D528" s="12">
        <v>213402</v>
      </c>
      <c r="E528" s="12">
        <v>17976</v>
      </c>
      <c r="F528" s="12">
        <v>16917</v>
      </c>
      <c r="G528" s="12">
        <v>15948</v>
      </c>
      <c r="H528" s="12">
        <v>17174</v>
      </c>
      <c r="I528" s="12">
        <v>37073</v>
      </c>
      <c r="J528" s="12">
        <v>33757</v>
      </c>
      <c r="K528" s="12">
        <v>29639</v>
      </c>
      <c r="L528" s="12">
        <v>23184</v>
      </c>
      <c r="M528" s="12">
        <v>13667</v>
      </c>
      <c r="N528" s="12">
        <v>5930</v>
      </c>
      <c r="O528" s="12">
        <v>2137</v>
      </c>
      <c r="P528" s="12">
        <v>126451</v>
      </c>
      <c r="Q528" s="12">
        <f>VLOOKUP(A528,'[1]RAIS_workers_2025-04-02T13_41_0'!$A:$C,3,0)</f>
        <v>1750</v>
      </c>
      <c r="R528" s="12">
        <f>VLOOKUP(A528,'[2]RAIS_workers_2025-04-02T14_01_0'!$A:$C,3,0)</f>
        <v>6075</v>
      </c>
      <c r="S528" s="12">
        <f>VLOOKUP(A528,'[3]RAIS_workers_2025-04-02T14_32_3'!$A:$C,3,0)</f>
        <v>32223</v>
      </c>
      <c r="T528" s="70">
        <f>VLOOKUP(A528,[4]consulta3255115!$A:$D,3,0)</f>
        <v>1839.0134294281499</v>
      </c>
      <c r="U528" s="76">
        <v>0.69845617039263941</v>
      </c>
      <c r="V528" s="12">
        <v>53211</v>
      </c>
      <c r="W528" s="77">
        <v>0.10545341227796821</v>
      </c>
      <c r="X528" s="12">
        <f>IFERROR(VLOOKUP(A528,[5]cnes_cnv_leiintbr173714187_32_1!$A:$C,3,0),0)</f>
        <v>1</v>
      </c>
      <c r="Y528" s="5">
        <f>IFERROR(VLOOKUP(A528,[6]cnes_cnv_leiintbr174300187_32_1!$A:$C,3,0),0)</f>
        <v>2</v>
      </c>
      <c r="Z528" s="12">
        <f>IFERROR(VLOOKUP(A528,[7]cnes_cnv_leiintbr175117187_32_1!$A:$C,3,0),0)</f>
        <v>1</v>
      </c>
      <c r="AA528" s="18">
        <f>IFERROR(VLOOKUP(A528,[8]cnes_cnv_leiintbr180027187_32_1!$A:$C,3,0),0)</f>
        <v>1</v>
      </c>
      <c r="AB528" s="72">
        <f t="shared" si="24"/>
        <v>350.07236842105266</v>
      </c>
      <c r="AC528" s="12">
        <v>11699</v>
      </c>
      <c r="AD528" s="12">
        <v>3172</v>
      </c>
      <c r="AE528" s="12">
        <v>1785</v>
      </c>
      <c r="AF528" s="12">
        <v>1118</v>
      </c>
      <c r="AG528" s="12">
        <v>1750</v>
      </c>
      <c r="AH528" s="19">
        <v>1.9434859100051494E-2</v>
      </c>
      <c r="AI528" s="12">
        <v>8</v>
      </c>
      <c r="AJ528" s="12">
        <f t="shared" si="25"/>
        <v>19</v>
      </c>
      <c r="AK528" s="12">
        <v>211</v>
      </c>
      <c r="AL528" s="5">
        <v>0</v>
      </c>
      <c r="AM528" s="5">
        <v>152</v>
      </c>
      <c r="AN528" s="72">
        <v>0.30522088353413657</v>
      </c>
      <c r="AO528" s="18">
        <v>1</v>
      </c>
      <c r="AP528" s="5">
        <f>IFERROR(VLOOKUP(A528,[9]cnes_cnv_leiintbr135436200_238_!$A:$E,5,0),0)</f>
        <v>44</v>
      </c>
      <c r="AQ528" s="5">
        <v>1</v>
      </c>
      <c r="AR528" s="5">
        <v>0</v>
      </c>
      <c r="AS528" s="5">
        <v>2</v>
      </c>
      <c r="AT528" s="5">
        <v>0</v>
      </c>
      <c r="AU528" s="5">
        <v>47</v>
      </c>
      <c r="AV528" s="5">
        <v>0</v>
      </c>
      <c r="AW528" s="5">
        <v>0</v>
      </c>
      <c r="AX528" s="5">
        <f t="shared" si="26"/>
        <v>2.4126984126984126</v>
      </c>
      <c r="AY528" s="12">
        <v>294</v>
      </c>
      <c r="AZ528" s="73">
        <v>0.47</v>
      </c>
      <c r="BA528" s="12">
        <v>2350</v>
      </c>
      <c r="BB528" s="73">
        <v>0.27440347071583515</v>
      </c>
      <c r="BC528" s="12">
        <v>63</v>
      </c>
      <c r="BD528" s="12">
        <v>700</v>
      </c>
      <c r="BE528" s="12">
        <v>26</v>
      </c>
      <c r="BF528" s="12">
        <v>41</v>
      </c>
      <c r="BG528" s="12">
        <v>48</v>
      </c>
      <c r="BH528" s="12">
        <v>19</v>
      </c>
      <c r="BI528" s="12">
        <v>97</v>
      </c>
      <c r="BJ528" s="12">
        <v>14</v>
      </c>
      <c r="BK528" s="12">
        <v>9</v>
      </c>
      <c r="BL528" s="12">
        <v>108</v>
      </c>
      <c r="BM528" s="74">
        <v>0.81655555555555548</v>
      </c>
      <c r="BN528" s="72">
        <v>7.0502549162417969</v>
      </c>
      <c r="BO528" s="5">
        <v>47</v>
      </c>
    </row>
    <row r="529" spans="1:67">
      <c r="A529" s="9">
        <v>51008</v>
      </c>
      <c r="B529" s="9" t="s">
        <v>303</v>
      </c>
      <c r="C529" s="9" t="s">
        <v>288</v>
      </c>
      <c r="D529" s="12">
        <v>37456</v>
      </c>
      <c r="E529" s="12">
        <v>3348</v>
      </c>
      <c r="F529" s="12">
        <v>3119</v>
      </c>
      <c r="G529" s="12">
        <v>2789</v>
      </c>
      <c r="H529" s="12">
        <v>2818</v>
      </c>
      <c r="I529" s="12">
        <v>5858</v>
      </c>
      <c r="J529" s="12">
        <v>5980</v>
      </c>
      <c r="K529" s="12">
        <v>5236</v>
      </c>
      <c r="L529" s="12">
        <v>4065</v>
      </c>
      <c r="M529" s="12">
        <v>2543</v>
      </c>
      <c r="N529" s="12">
        <v>1184</v>
      </c>
      <c r="O529" s="12">
        <v>516</v>
      </c>
      <c r="P529" s="12">
        <v>19458</v>
      </c>
      <c r="Q529" s="12">
        <f>VLOOKUP(A529,'[1]RAIS_workers_2025-04-02T13_41_0'!$A:$C,3,0)</f>
        <v>242</v>
      </c>
      <c r="R529" s="12">
        <f>VLOOKUP(A529,'[2]RAIS_workers_2025-04-02T14_01_0'!$A:$C,3,0)</f>
        <v>877</v>
      </c>
      <c r="S529" s="12">
        <f>VLOOKUP(A529,'[3]RAIS_workers_2025-04-02T14_32_3'!$A:$C,3,0)</f>
        <v>6000</v>
      </c>
      <c r="T529" s="70">
        <f>VLOOKUP(A529,[4]consulta3255115!$A:$D,3,0)</f>
        <v>1780.2694715622799</v>
      </c>
      <c r="U529" s="76">
        <v>0.64960564469952076</v>
      </c>
      <c r="V529" s="12">
        <v>2877</v>
      </c>
      <c r="W529" s="77">
        <v>1.1603375527426161E-2</v>
      </c>
      <c r="X529" s="12">
        <f>IFERROR(VLOOKUP(A529,[5]cnes_cnv_leiintbr173714187_32_1!$A:$C,3,0),0)</f>
        <v>0</v>
      </c>
      <c r="Y529" s="5">
        <f>IFERROR(VLOOKUP(A529,[6]cnes_cnv_leiintbr174300187_32_1!$A:$C,3,0),0)</f>
        <v>0</v>
      </c>
      <c r="Z529" s="12">
        <f>IFERROR(VLOOKUP(A529,[7]cnes_cnv_leiintbr175117187_32_1!$A:$C,3,0),0)</f>
        <v>0</v>
      </c>
      <c r="AA529" s="18">
        <f>IFERROR(VLOOKUP(A529,[8]cnes_cnv_leiintbr180027187_32_1!$A:$C,3,0),0)</f>
        <v>0</v>
      </c>
      <c r="AB529" s="72">
        <f t="shared" si="24"/>
        <v>0</v>
      </c>
      <c r="AC529" s="12">
        <v>2182</v>
      </c>
      <c r="AD529" s="12">
        <v>491</v>
      </c>
      <c r="AE529" s="12">
        <v>237</v>
      </c>
      <c r="AF529" s="12">
        <v>149</v>
      </c>
      <c r="AG529" s="12">
        <v>242</v>
      </c>
      <c r="AH529" s="19">
        <v>1.4651227484187457E-2</v>
      </c>
      <c r="AI529" s="12">
        <v>0</v>
      </c>
      <c r="AJ529" s="12">
        <f t="shared" si="25"/>
        <v>0</v>
      </c>
      <c r="AK529" s="12">
        <v>2</v>
      </c>
      <c r="AL529" s="5">
        <v>0</v>
      </c>
      <c r="AM529" s="5">
        <v>0</v>
      </c>
      <c r="AN529" s="72">
        <v>0</v>
      </c>
      <c r="AO529" s="18">
        <v>0</v>
      </c>
      <c r="AP529" s="5">
        <f>IFERROR(VLOOKUP(A529,[9]cnes_cnv_leiintbr135436200_238_!$A:$E,5,0),0)</f>
        <v>0</v>
      </c>
      <c r="AQ529" s="5">
        <v>0</v>
      </c>
      <c r="AR529" s="5">
        <v>0</v>
      </c>
      <c r="AS529" s="5">
        <v>0</v>
      </c>
      <c r="AT529" s="5">
        <v>0</v>
      </c>
      <c r="AU529" s="5">
        <v>0</v>
      </c>
      <c r="AV529" s="5">
        <v>0</v>
      </c>
      <c r="AW529" s="5">
        <v>0</v>
      </c>
      <c r="AX529" s="5">
        <f t="shared" si="26"/>
        <v>0</v>
      </c>
      <c r="AY529" s="12">
        <v>0</v>
      </c>
      <c r="AZ529" s="73">
        <v>0</v>
      </c>
      <c r="BA529" s="12">
        <v>306</v>
      </c>
      <c r="BB529" s="73">
        <v>0.41013824884792627</v>
      </c>
      <c r="BC529" s="12">
        <v>9</v>
      </c>
      <c r="BD529" s="12">
        <v>54</v>
      </c>
      <c r="BE529" s="12">
        <v>6</v>
      </c>
      <c r="BF529" s="12">
        <v>0</v>
      </c>
      <c r="BG529" s="12">
        <v>0</v>
      </c>
      <c r="BH529" s="12">
        <v>0</v>
      </c>
      <c r="BI529" s="12">
        <v>8</v>
      </c>
      <c r="BJ529" s="12">
        <v>1</v>
      </c>
      <c r="BK529" s="12">
        <v>0</v>
      </c>
      <c r="BL529" s="12">
        <v>14</v>
      </c>
      <c r="BM529" s="74">
        <v>0.83125000000000004</v>
      </c>
      <c r="BN529" s="72">
        <v>10.612109115103124</v>
      </c>
      <c r="BO529" s="5">
        <v>35</v>
      </c>
    </row>
    <row r="530" spans="1:67">
      <c r="A530" s="9">
        <v>51009</v>
      </c>
      <c r="B530" s="9" t="s">
        <v>302</v>
      </c>
      <c r="C530" s="9" t="s">
        <v>288</v>
      </c>
      <c r="D530" s="12">
        <v>136291</v>
      </c>
      <c r="E530" s="12">
        <v>12791</v>
      </c>
      <c r="F530" s="12">
        <v>11888</v>
      </c>
      <c r="G530" s="12">
        <v>10436</v>
      </c>
      <c r="H530" s="12">
        <v>10594</v>
      </c>
      <c r="I530" s="12">
        <v>22433</v>
      </c>
      <c r="J530" s="12">
        <v>21403</v>
      </c>
      <c r="K530" s="12">
        <v>19127</v>
      </c>
      <c r="L530" s="12">
        <v>13429</v>
      </c>
      <c r="M530" s="12">
        <v>8310</v>
      </c>
      <c r="N530" s="12">
        <v>4211</v>
      </c>
      <c r="O530" s="12">
        <v>1669</v>
      </c>
      <c r="P530" s="12">
        <v>41122</v>
      </c>
      <c r="Q530" s="12">
        <f>VLOOKUP(A530,'[1]RAIS_workers_2025-04-02T13_41_0'!$A:$C,3,0)</f>
        <v>503</v>
      </c>
      <c r="R530" s="12">
        <f>VLOOKUP(A530,'[2]RAIS_workers_2025-04-02T14_01_0'!$A:$C,3,0)</f>
        <v>1965</v>
      </c>
      <c r="S530" s="12">
        <f>VLOOKUP(A530,'[3]RAIS_workers_2025-04-02T14_32_3'!$A:$C,3,0)</f>
        <v>12954</v>
      </c>
      <c r="T530" s="70">
        <f>VLOOKUP(A530,[4]consulta3255115!$A:$D,3,0)</f>
        <v>1693.57481212122</v>
      </c>
      <c r="U530" s="76">
        <v>0.79486493838922101</v>
      </c>
      <c r="V530" s="12">
        <v>4871</v>
      </c>
      <c r="W530" s="77">
        <v>0.14396430248943165</v>
      </c>
      <c r="X530" s="12">
        <f>IFERROR(VLOOKUP(A530,[5]cnes_cnv_leiintbr173714187_32_1!$A:$C,3,0),0)</f>
        <v>0</v>
      </c>
      <c r="Y530" s="5">
        <f>IFERROR(VLOOKUP(A530,[6]cnes_cnv_leiintbr174300187_32_1!$A:$C,3,0),0)</f>
        <v>0</v>
      </c>
      <c r="Z530" s="12">
        <f>IFERROR(VLOOKUP(A530,[7]cnes_cnv_leiintbr175117187_32_1!$A:$C,3,0),0)</f>
        <v>0</v>
      </c>
      <c r="AA530" s="18">
        <f>IFERROR(VLOOKUP(A530,[8]cnes_cnv_leiintbr180027187_32_1!$A:$C,3,0),0)</f>
        <v>0</v>
      </c>
      <c r="AB530" s="72">
        <f t="shared" si="24"/>
        <v>324.73333333333335</v>
      </c>
      <c r="AC530" s="12">
        <v>4547</v>
      </c>
      <c r="AD530" s="12">
        <v>1125</v>
      </c>
      <c r="AE530" s="12">
        <v>499</v>
      </c>
      <c r="AF530" s="12">
        <v>341</v>
      </c>
      <c r="AG530" s="12">
        <v>503</v>
      </c>
      <c r="AH530" s="19">
        <v>1.8307508192759281E-2</v>
      </c>
      <c r="AI530" s="12">
        <v>2</v>
      </c>
      <c r="AJ530" s="12">
        <f t="shared" si="25"/>
        <v>7.5</v>
      </c>
      <c r="AK530" s="12">
        <v>6</v>
      </c>
      <c r="AL530" s="5">
        <v>0</v>
      </c>
      <c r="AM530" s="5">
        <v>15</v>
      </c>
      <c r="AN530" s="72">
        <v>7.575757575757576E-2</v>
      </c>
      <c r="AO530" s="18">
        <v>0</v>
      </c>
      <c r="AP530" s="5">
        <f>IFERROR(VLOOKUP(A530,[9]cnes_cnv_leiintbr135436200_238_!$A:$E,5,0),0)</f>
        <v>4</v>
      </c>
      <c r="AQ530" s="5">
        <v>0</v>
      </c>
      <c r="AR530" s="5">
        <v>0</v>
      </c>
      <c r="AS530" s="5">
        <v>0</v>
      </c>
      <c r="AT530" s="5">
        <v>0</v>
      </c>
      <c r="AU530" s="5">
        <v>8</v>
      </c>
      <c r="AV530" s="5">
        <v>1</v>
      </c>
      <c r="AW530" s="5">
        <v>0</v>
      </c>
      <c r="AX530" s="5">
        <f t="shared" si="26"/>
        <v>0.68181818181818177</v>
      </c>
      <c r="AY530" s="12">
        <v>2</v>
      </c>
      <c r="AZ530" s="71">
        <v>1</v>
      </c>
      <c r="BA530" s="12">
        <v>1034</v>
      </c>
      <c r="BB530" s="73">
        <v>0.64126984126984132</v>
      </c>
      <c r="BC530" s="12">
        <v>22</v>
      </c>
      <c r="BD530" s="12">
        <v>121</v>
      </c>
      <c r="BE530" s="12">
        <v>29</v>
      </c>
      <c r="BF530" s="12">
        <v>0</v>
      </c>
      <c r="BG530" s="12">
        <v>0</v>
      </c>
      <c r="BH530" s="12">
        <v>3</v>
      </c>
      <c r="BI530" s="12">
        <v>51</v>
      </c>
      <c r="BJ530" s="12">
        <v>5</v>
      </c>
      <c r="BK530" s="12">
        <v>1</v>
      </c>
      <c r="BL530" s="12">
        <v>40</v>
      </c>
      <c r="BM530" s="74">
        <v>0.81285714285714306</v>
      </c>
      <c r="BN530" s="72">
        <v>12.751411869612605</v>
      </c>
      <c r="BO530" s="5">
        <v>85</v>
      </c>
    </row>
    <row r="531" spans="1:67">
      <c r="A531" s="9">
        <v>51010</v>
      </c>
      <c r="B531" s="9" t="s">
        <v>297</v>
      </c>
      <c r="C531" s="9" t="s">
        <v>288</v>
      </c>
      <c r="D531" s="12">
        <v>119393</v>
      </c>
      <c r="E531" s="12">
        <v>11063</v>
      </c>
      <c r="F531" s="12">
        <v>10224</v>
      </c>
      <c r="G531" s="12">
        <v>9288</v>
      </c>
      <c r="H531" s="12">
        <v>9458</v>
      </c>
      <c r="I531" s="12">
        <v>19040</v>
      </c>
      <c r="J531" s="12">
        <v>18502</v>
      </c>
      <c r="K531" s="12">
        <v>16290</v>
      </c>
      <c r="L531" s="12">
        <v>12214</v>
      </c>
      <c r="M531" s="12">
        <v>7931</v>
      </c>
      <c r="N531" s="12">
        <v>3796</v>
      </c>
      <c r="O531" s="12">
        <v>1587</v>
      </c>
      <c r="P531" s="12">
        <v>55718</v>
      </c>
      <c r="Q531" s="12">
        <f>VLOOKUP(A531,'[1]RAIS_workers_2025-04-02T13_41_0'!$A:$C,3,0)</f>
        <v>664</v>
      </c>
      <c r="R531" s="12">
        <f>VLOOKUP(A531,'[2]RAIS_workers_2025-04-02T14_01_0'!$A:$C,3,0)</f>
        <v>3240</v>
      </c>
      <c r="S531" s="12">
        <f>VLOOKUP(A531,'[3]RAIS_workers_2025-04-02T14_32_3'!$A:$C,3,0)</f>
        <v>18326</v>
      </c>
      <c r="T531" s="70">
        <f>VLOOKUP(A531,[4]consulta3255115!$A:$D,3,0)</f>
        <v>1897.2789076967599</v>
      </c>
      <c r="U531" s="76">
        <v>0.63034762660819421</v>
      </c>
      <c r="V531" s="12">
        <v>15376</v>
      </c>
      <c r="W531" s="77">
        <v>7.0975830605279649E-2</v>
      </c>
      <c r="X531" s="12">
        <f>IFERROR(VLOOKUP(A531,[5]cnes_cnv_leiintbr173714187_32_1!$A:$C,3,0),0)</f>
        <v>0</v>
      </c>
      <c r="Y531" s="5">
        <f>IFERROR(VLOOKUP(A531,[6]cnes_cnv_leiintbr174300187_32_1!$A:$C,3,0),0)</f>
        <v>0</v>
      </c>
      <c r="Z531" s="12">
        <f>IFERROR(VLOOKUP(A531,[7]cnes_cnv_leiintbr175117187_32_1!$A:$C,3,0),0)</f>
        <v>0</v>
      </c>
      <c r="AA531" s="18">
        <f>IFERROR(VLOOKUP(A531,[8]cnes_cnv_leiintbr180027187_32_1!$A:$C,3,0),0)</f>
        <v>0</v>
      </c>
      <c r="AB531" s="72">
        <f t="shared" si="24"/>
        <v>248</v>
      </c>
      <c r="AC531" s="12">
        <v>7021</v>
      </c>
      <c r="AD531" s="12">
        <v>1839</v>
      </c>
      <c r="AE531" s="12">
        <v>931</v>
      </c>
      <c r="AF531" s="12">
        <v>470</v>
      </c>
      <c r="AG531" s="12">
        <v>664</v>
      </c>
      <c r="AH531" s="19">
        <v>1.7608994134544975E-2</v>
      </c>
      <c r="AI531" s="12">
        <v>6</v>
      </c>
      <c r="AJ531" s="12">
        <f t="shared" si="25"/>
        <v>10.333333333333334</v>
      </c>
      <c r="AK531" s="12">
        <v>19</v>
      </c>
      <c r="AL531" s="5">
        <v>0</v>
      </c>
      <c r="AM531" s="5">
        <v>62</v>
      </c>
      <c r="AN531" s="72">
        <v>0.2339622641509434</v>
      </c>
      <c r="AO531" s="18">
        <v>0</v>
      </c>
      <c r="AP531" s="5">
        <f>IFERROR(VLOOKUP(A531,[9]cnes_cnv_leiintbr135436200_238_!$A:$E,5,0),0)</f>
        <v>20</v>
      </c>
      <c r="AQ531" s="5">
        <v>0</v>
      </c>
      <c r="AR531" s="5">
        <v>0</v>
      </c>
      <c r="AS531" s="5">
        <v>0</v>
      </c>
      <c r="AT531" s="5">
        <v>0</v>
      </c>
      <c r="AU531" s="5">
        <v>28</v>
      </c>
      <c r="AV531" s="5">
        <v>0</v>
      </c>
      <c r="AW531" s="5">
        <v>0</v>
      </c>
      <c r="AX531" s="5">
        <f t="shared" si="26"/>
        <v>0.86111111111111116</v>
      </c>
      <c r="AY531" s="12">
        <v>1</v>
      </c>
      <c r="AZ531" s="73">
        <v>-0.22222222222222221</v>
      </c>
      <c r="BA531" s="12">
        <v>1097</v>
      </c>
      <c r="BB531" s="73">
        <v>0.8313856427378965</v>
      </c>
      <c r="BC531" s="12">
        <v>72</v>
      </c>
      <c r="BD531" s="12">
        <v>140</v>
      </c>
      <c r="BE531" s="12">
        <v>19</v>
      </c>
      <c r="BF531" s="12">
        <v>0</v>
      </c>
      <c r="BG531" s="12">
        <v>0</v>
      </c>
      <c r="BH531" s="12">
        <v>8</v>
      </c>
      <c r="BI531" s="12">
        <v>74</v>
      </c>
      <c r="BJ531" s="12">
        <v>11</v>
      </c>
      <c r="BK531" s="12">
        <v>1</v>
      </c>
      <c r="BL531" s="12">
        <v>54</v>
      </c>
      <c r="BM531" s="74">
        <v>0.81987499999999991</v>
      </c>
      <c r="BN531" s="72">
        <v>11.832907075873811</v>
      </c>
      <c r="BO531" s="5">
        <v>54</v>
      </c>
    </row>
    <row r="532" spans="1:67">
      <c r="A532" s="9">
        <v>51011</v>
      </c>
      <c r="B532" s="9" t="s">
        <v>301</v>
      </c>
      <c r="C532" s="9" t="s">
        <v>288</v>
      </c>
      <c r="D532" s="12">
        <v>70482</v>
      </c>
      <c r="E532" s="12">
        <v>4768</v>
      </c>
      <c r="F532" s="12">
        <v>4802</v>
      </c>
      <c r="G532" s="12">
        <v>4687</v>
      </c>
      <c r="H532" s="12">
        <v>4932</v>
      </c>
      <c r="I532" s="12">
        <v>10505</v>
      </c>
      <c r="J532" s="12">
        <v>10995</v>
      </c>
      <c r="K532" s="12">
        <v>10383</v>
      </c>
      <c r="L532" s="12">
        <v>8753</v>
      </c>
      <c r="M532" s="12">
        <v>6168</v>
      </c>
      <c r="N532" s="12">
        <v>3147</v>
      </c>
      <c r="O532" s="12">
        <v>1342</v>
      </c>
      <c r="P532" s="12">
        <v>31917</v>
      </c>
      <c r="Q532" s="12">
        <f>VLOOKUP(A532,'[1]RAIS_workers_2025-04-02T13_41_0'!$A:$C,3,0)</f>
        <v>179</v>
      </c>
      <c r="R532" s="12">
        <f>VLOOKUP(A532,'[2]RAIS_workers_2025-04-02T14_01_0'!$A:$C,3,0)</f>
        <v>1517</v>
      </c>
      <c r="S532" s="12">
        <f>VLOOKUP(A532,'[3]RAIS_workers_2025-04-02T14_32_3'!$A:$C,3,0)</f>
        <v>8155</v>
      </c>
      <c r="T532" s="70">
        <f>VLOOKUP(A532,[4]consulta3255115!$A:$D,3,0)</f>
        <v>1668.9643079541399</v>
      </c>
      <c r="U532" s="76">
        <v>0.72404282493297922</v>
      </c>
      <c r="V532" s="12">
        <v>12810</v>
      </c>
      <c r="W532" s="77">
        <v>6.4749397390075639E-2</v>
      </c>
      <c r="X532" s="12">
        <f>IFERROR(VLOOKUP(A532,[5]cnes_cnv_leiintbr173714187_32_1!$A:$C,3,0),0)</f>
        <v>10</v>
      </c>
      <c r="Y532" s="5">
        <f>IFERROR(VLOOKUP(A532,[6]cnes_cnv_leiintbr174300187_32_1!$A:$C,3,0),0)</f>
        <v>1</v>
      </c>
      <c r="Z532" s="12">
        <f>IFERROR(VLOOKUP(A532,[7]cnes_cnv_leiintbr175117187_32_1!$A:$C,3,0),0)</f>
        <v>0</v>
      </c>
      <c r="AA532" s="18">
        <f>IFERROR(VLOOKUP(A532,[8]cnes_cnv_leiintbr180027187_32_1!$A:$C,3,0),0)</f>
        <v>0</v>
      </c>
      <c r="AB532" s="72">
        <f t="shared" si="24"/>
        <v>272.55319148936172</v>
      </c>
      <c r="AC532" s="12">
        <v>2753</v>
      </c>
      <c r="AD532" s="12">
        <v>849</v>
      </c>
      <c r="AE532" s="12">
        <v>500</v>
      </c>
      <c r="AF532" s="12">
        <v>168</v>
      </c>
      <c r="AG532" s="12">
        <v>179</v>
      </c>
      <c r="AH532" s="19">
        <v>1.0697643872611406E-2</v>
      </c>
      <c r="AI532" s="12">
        <v>3</v>
      </c>
      <c r="AJ532" s="12">
        <f t="shared" si="25"/>
        <v>15.666666666666666</v>
      </c>
      <c r="AK532" s="12">
        <v>21</v>
      </c>
      <c r="AL532" s="5">
        <v>0</v>
      </c>
      <c r="AM532" s="5">
        <v>47</v>
      </c>
      <c r="AN532" s="72">
        <v>0.31333333333333335</v>
      </c>
      <c r="AO532" s="18">
        <v>0</v>
      </c>
      <c r="AP532" s="5">
        <f>IFERROR(VLOOKUP(A532,[9]cnes_cnv_leiintbr135436200_238_!$A:$E,5,0),0)</f>
        <v>9</v>
      </c>
      <c r="AQ532" s="5">
        <v>1</v>
      </c>
      <c r="AR532" s="5">
        <v>0</v>
      </c>
      <c r="AS532" s="5">
        <v>1</v>
      </c>
      <c r="AT532" s="5">
        <v>2</v>
      </c>
      <c r="AU532" s="5">
        <v>8</v>
      </c>
      <c r="AV532" s="5">
        <v>2</v>
      </c>
      <c r="AW532" s="5">
        <v>10</v>
      </c>
      <c r="AX532" s="5">
        <f t="shared" si="26"/>
        <v>1.8076923076923077</v>
      </c>
      <c r="AY532" s="12">
        <v>78</v>
      </c>
      <c r="AZ532" s="73">
        <v>0.8571428571428571</v>
      </c>
      <c r="BA532" s="12">
        <v>2184</v>
      </c>
      <c r="BB532" s="73">
        <v>1</v>
      </c>
      <c r="BC532" s="12">
        <v>26</v>
      </c>
      <c r="BD532" s="12">
        <v>408</v>
      </c>
      <c r="BE532" s="12">
        <v>86</v>
      </c>
      <c r="BF532" s="12">
        <v>0</v>
      </c>
      <c r="BG532" s="12">
        <v>30</v>
      </c>
      <c r="BH532" s="12">
        <v>4</v>
      </c>
      <c r="BI532" s="12">
        <v>39</v>
      </c>
      <c r="BJ532" s="12">
        <v>8</v>
      </c>
      <c r="BK532" s="12">
        <v>3</v>
      </c>
      <c r="BL532" s="12">
        <v>32</v>
      </c>
      <c r="BM532" s="74">
        <v>0.81366666666666665</v>
      </c>
      <c r="BN532" s="72">
        <v>9.7078651685393194</v>
      </c>
      <c r="BO532" s="5">
        <v>33</v>
      </c>
    </row>
    <row r="533" spans="1:67">
      <c r="A533" s="9">
        <v>51012</v>
      </c>
      <c r="B533" s="9" t="s">
        <v>291</v>
      </c>
      <c r="C533" s="9" t="s">
        <v>288</v>
      </c>
      <c r="D533" s="12">
        <v>76665</v>
      </c>
      <c r="E533" s="12">
        <v>6825</v>
      </c>
      <c r="F533" s="12">
        <v>6431</v>
      </c>
      <c r="G533" s="12">
        <v>5963</v>
      </c>
      <c r="H533" s="12">
        <v>6087</v>
      </c>
      <c r="I533" s="12">
        <v>12388</v>
      </c>
      <c r="J533" s="12">
        <v>12152</v>
      </c>
      <c r="K533" s="12">
        <v>10508</v>
      </c>
      <c r="L533" s="12">
        <v>8173</v>
      </c>
      <c r="M533" s="12">
        <v>4933</v>
      </c>
      <c r="N533" s="12">
        <v>2279</v>
      </c>
      <c r="O533" s="12">
        <v>926</v>
      </c>
      <c r="P533" s="12">
        <v>30613</v>
      </c>
      <c r="Q533" s="12">
        <f>VLOOKUP(A533,'[1]RAIS_workers_2025-04-02T13_41_0'!$A:$C,3,0)</f>
        <v>296</v>
      </c>
      <c r="R533" s="12">
        <f>VLOOKUP(A533,'[2]RAIS_workers_2025-04-02T14_01_0'!$A:$C,3,0)</f>
        <v>1297</v>
      </c>
      <c r="S533" s="12">
        <f>VLOOKUP(A533,'[3]RAIS_workers_2025-04-02T14_32_3'!$A:$C,3,0)</f>
        <v>8574</v>
      </c>
      <c r="T533" s="70">
        <f>VLOOKUP(A533,[4]consulta3255115!$A:$D,3,0)</f>
        <v>1733.7393265819201</v>
      </c>
      <c r="U533" s="76">
        <v>0.68396471412269111</v>
      </c>
      <c r="V533" s="12">
        <v>5499</v>
      </c>
      <c r="W533" s="77">
        <v>2.0790792648969741E-2</v>
      </c>
      <c r="X533" s="12">
        <f>IFERROR(VLOOKUP(A533,[5]cnes_cnv_leiintbr173714187_32_1!$A:$C,3,0),0)</f>
        <v>0</v>
      </c>
      <c r="Y533" s="5">
        <f>IFERROR(VLOOKUP(A533,[6]cnes_cnv_leiintbr174300187_32_1!$A:$C,3,0),0)</f>
        <v>0</v>
      </c>
      <c r="Z533" s="12">
        <f>IFERROR(VLOOKUP(A533,[7]cnes_cnv_leiintbr175117187_32_1!$A:$C,3,0),0)</f>
        <v>0</v>
      </c>
      <c r="AA533" s="18">
        <f>IFERROR(VLOOKUP(A533,[8]cnes_cnv_leiintbr180027187_32_1!$A:$C,3,0),0)</f>
        <v>0</v>
      </c>
      <c r="AB533" s="72">
        <f t="shared" si="24"/>
        <v>274.95</v>
      </c>
      <c r="AC533" s="12">
        <v>2701</v>
      </c>
      <c r="AD533" s="12">
        <v>669</v>
      </c>
      <c r="AE533" s="12">
        <v>388</v>
      </c>
      <c r="AF533" s="12">
        <v>240</v>
      </c>
      <c r="AG533" s="12">
        <v>296</v>
      </c>
      <c r="AH533" s="19">
        <v>1.3695812738530933E-2</v>
      </c>
      <c r="AI533" s="12">
        <v>2</v>
      </c>
      <c r="AJ533" s="12">
        <f t="shared" si="25"/>
        <v>10</v>
      </c>
      <c r="AK533" s="12">
        <v>32</v>
      </c>
      <c r="AL533" s="5">
        <v>0</v>
      </c>
      <c r="AM533" s="5">
        <v>20</v>
      </c>
      <c r="AN533" s="72">
        <v>0.13698630136986301</v>
      </c>
      <c r="AO533" s="18">
        <v>0</v>
      </c>
      <c r="AP533" s="5">
        <f>IFERROR(VLOOKUP(A533,[9]cnes_cnv_leiintbr135436200_238_!$A:$E,5,0),0)</f>
        <v>3</v>
      </c>
      <c r="AQ533" s="5">
        <v>0</v>
      </c>
      <c r="AR533" s="5">
        <v>0</v>
      </c>
      <c r="AS533" s="5">
        <v>1</v>
      </c>
      <c r="AT533" s="5">
        <v>0</v>
      </c>
      <c r="AU533" s="5">
        <v>5</v>
      </c>
      <c r="AV533" s="5">
        <v>0</v>
      </c>
      <c r="AW533" s="5">
        <v>0</v>
      </c>
      <c r="AX533" s="5">
        <f t="shared" si="26"/>
        <v>0.51282051282051277</v>
      </c>
      <c r="AY533" s="12">
        <v>12</v>
      </c>
      <c r="AZ533" s="71">
        <v>1</v>
      </c>
      <c r="BA533" s="12">
        <v>708</v>
      </c>
      <c r="BB533" s="73">
        <v>0.31843575418994413</v>
      </c>
      <c r="BC533" s="12">
        <v>39</v>
      </c>
      <c r="BD533" s="12">
        <v>173</v>
      </c>
      <c r="BE533" s="12">
        <v>26</v>
      </c>
      <c r="BF533" s="12">
        <v>0</v>
      </c>
      <c r="BG533" s="12">
        <v>0</v>
      </c>
      <c r="BH533" s="12">
        <v>3</v>
      </c>
      <c r="BI533" s="12">
        <v>16</v>
      </c>
      <c r="BJ533" s="12">
        <v>3</v>
      </c>
      <c r="BK533" s="12">
        <v>1</v>
      </c>
      <c r="BL533" s="12">
        <v>19</v>
      </c>
      <c r="BM533" s="74">
        <v>0.80940000000000012</v>
      </c>
      <c r="BN533" s="72">
        <v>9.9429502852485943</v>
      </c>
      <c r="BO533" s="5">
        <v>65</v>
      </c>
    </row>
    <row r="534" spans="1:67">
      <c r="A534" s="9">
        <v>51013</v>
      </c>
      <c r="B534" s="9" t="s">
        <v>309</v>
      </c>
      <c r="C534" s="9" t="s">
        <v>288</v>
      </c>
      <c r="D534" s="12">
        <v>176513</v>
      </c>
      <c r="E534" s="12">
        <v>14216</v>
      </c>
      <c r="F534" s="12">
        <v>13776</v>
      </c>
      <c r="G534" s="12">
        <v>13412</v>
      </c>
      <c r="H534" s="12">
        <v>14115</v>
      </c>
      <c r="I534" s="12">
        <v>29542</v>
      </c>
      <c r="J534" s="12">
        <v>29310</v>
      </c>
      <c r="K534" s="12">
        <v>24748</v>
      </c>
      <c r="L534" s="12">
        <v>18862</v>
      </c>
      <c r="M534" s="12">
        <v>11301</v>
      </c>
      <c r="N534" s="12">
        <v>5096</v>
      </c>
      <c r="O534" s="12">
        <v>2135</v>
      </c>
      <c r="P534" s="12">
        <v>68156</v>
      </c>
      <c r="Q534" s="12">
        <f>VLOOKUP(A534,'[1]RAIS_workers_2025-04-02T13_41_0'!$A:$C,3,0)</f>
        <v>810</v>
      </c>
      <c r="R534" s="12">
        <f>VLOOKUP(A534,'[2]RAIS_workers_2025-04-02T14_01_0'!$A:$C,3,0)</f>
        <v>3838</v>
      </c>
      <c r="S534" s="12">
        <f>VLOOKUP(A534,'[3]RAIS_workers_2025-04-02T14_32_3'!$A:$C,3,0)</f>
        <v>18892</v>
      </c>
      <c r="T534" s="70">
        <f>VLOOKUP(A534,[4]consulta3255115!$A:$D,3,0)</f>
        <v>1780.3146171721401</v>
      </c>
      <c r="U534" s="76">
        <v>0.6768702872662159</v>
      </c>
      <c r="V534" s="12">
        <v>32942</v>
      </c>
      <c r="W534" s="77">
        <v>-2.5125033292888638E-2</v>
      </c>
      <c r="X534" s="12">
        <f>IFERROR(VLOOKUP(A534,[5]cnes_cnv_leiintbr173714187_32_1!$A:$C,3,0),0)</f>
        <v>1</v>
      </c>
      <c r="Y534" s="5">
        <f>IFERROR(VLOOKUP(A534,[6]cnes_cnv_leiintbr174300187_32_1!$A:$C,3,0),0)</f>
        <v>2</v>
      </c>
      <c r="Z534" s="12">
        <f>IFERROR(VLOOKUP(A534,[7]cnes_cnv_leiintbr175117187_32_1!$A:$C,3,0),0)</f>
        <v>5</v>
      </c>
      <c r="AA534" s="18">
        <f>IFERROR(VLOOKUP(A534,[8]cnes_cnv_leiintbr180027187_32_1!$A:$C,3,0),0)</f>
        <v>0</v>
      </c>
      <c r="AB534" s="72">
        <f t="shared" si="24"/>
        <v>286.45217391304345</v>
      </c>
      <c r="AC534" s="12">
        <v>7031</v>
      </c>
      <c r="AD534" s="12">
        <v>1976</v>
      </c>
      <c r="AE534" s="12">
        <v>1175</v>
      </c>
      <c r="AF534" s="12">
        <v>687</v>
      </c>
      <c r="AG534" s="12">
        <v>810</v>
      </c>
      <c r="AH534" s="19">
        <v>1.8513201394209533E-2</v>
      </c>
      <c r="AI534" s="12">
        <v>6</v>
      </c>
      <c r="AJ534" s="12">
        <f t="shared" si="25"/>
        <v>19.166666666666668</v>
      </c>
      <c r="AK534" s="12">
        <v>115</v>
      </c>
      <c r="AL534" s="5">
        <v>0</v>
      </c>
      <c r="AM534" s="5">
        <v>115</v>
      </c>
      <c r="AN534" s="72">
        <v>0.33045977011494254</v>
      </c>
      <c r="AO534" s="18">
        <v>4</v>
      </c>
      <c r="AP534" s="5">
        <f>IFERROR(VLOOKUP(A534,[9]cnes_cnv_leiintbr135436200_238_!$A:$E,5,0),0)</f>
        <v>13</v>
      </c>
      <c r="AQ534" s="5">
        <v>2</v>
      </c>
      <c r="AR534" s="5">
        <v>0</v>
      </c>
      <c r="AS534" s="5">
        <v>10</v>
      </c>
      <c r="AT534" s="5">
        <v>2</v>
      </c>
      <c r="AU534" s="5">
        <v>30</v>
      </c>
      <c r="AV534" s="5">
        <v>2</v>
      </c>
      <c r="AW534" s="5">
        <v>1</v>
      </c>
      <c r="AX534" s="5">
        <f t="shared" si="26"/>
        <v>1.25</v>
      </c>
      <c r="AY534" s="12">
        <v>150</v>
      </c>
      <c r="AZ534" s="73">
        <v>0.53061224489795922</v>
      </c>
      <c r="BA534" s="12">
        <v>1668</v>
      </c>
      <c r="BB534" s="73">
        <v>0.43917169974115616</v>
      </c>
      <c r="BC534" s="12">
        <v>92</v>
      </c>
      <c r="BD534" s="12">
        <v>309</v>
      </c>
      <c r="BE534" s="12">
        <v>107</v>
      </c>
      <c r="BF534" s="12">
        <v>0</v>
      </c>
      <c r="BG534" s="12">
        <v>65</v>
      </c>
      <c r="BH534" s="12">
        <v>8</v>
      </c>
      <c r="BI534" s="12">
        <v>56</v>
      </c>
      <c r="BJ534" s="12">
        <v>8</v>
      </c>
      <c r="BK534" s="12">
        <v>5</v>
      </c>
      <c r="BL534" s="12">
        <v>54</v>
      </c>
      <c r="BM534" s="74">
        <v>0.81060000000000021</v>
      </c>
      <c r="BN534" s="72">
        <v>12.39600665557408</v>
      </c>
      <c r="BO534" s="5">
        <v>22</v>
      </c>
    </row>
    <row r="535" spans="1:67">
      <c r="A535" s="9">
        <v>51014</v>
      </c>
      <c r="B535" s="9" t="s">
        <v>300</v>
      </c>
      <c r="C535" s="9" t="s">
        <v>288</v>
      </c>
      <c r="D535" s="12">
        <v>111134</v>
      </c>
      <c r="E535" s="12">
        <v>8229</v>
      </c>
      <c r="F535" s="12">
        <v>8167</v>
      </c>
      <c r="G535" s="12">
        <v>7634</v>
      </c>
      <c r="H535" s="12">
        <v>7546</v>
      </c>
      <c r="I535" s="12">
        <v>16464</v>
      </c>
      <c r="J535" s="12">
        <v>17626</v>
      </c>
      <c r="K535" s="12">
        <v>16279</v>
      </c>
      <c r="L535" s="12">
        <v>13512</v>
      </c>
      <c r="M535" s="12">
        <v>8835</v>
      </c>
      <c r="N535" s="12">
        <v>4642</v>
      </c>
      <c r="O535" s="12">
        <v>2200</v>
      </c>
      <c r="P535" s="12">
        <v>32404</v>
      </c>
      <c r="Q535" s="12">
        <f>VLOOKUP(A535,'[1]RAIS_workers_2025-04-02T13_41_0'!$A:$C,3,0)</f>
        <v>216</v>
      </c>
      <c r="R535" s="12">
        <f>VLOOKUP(A535,'[2]RAIS_workers_2025-04-02T14_01_0'!$A:$C,3,0)</f>
        <v>1192</v>
      </c>
      <c r="S535" s="12">
        <f>VLOOKUP(A535,'[3]RAIS_workers_2025-04-02T14_32_3'!$A:$C,3,0)</f>
        <v>8399</v>
      </c>
      <c r="T535" s="70">
        <f>VLOOKUP(A535,[4]consulta3255115!$A:$D,3,0)</f>
        <v>1618.12582833225</v>
      </c>
      <c r="U535" s="76">
        <v>0.64015248803119607</v>
      </c>
      <c r="V535" s="12">
        <v>6736</v>
      </c>
      <c r="W535" s="77">
        <v>-2.8835063437139562E-2</v>
      </c>
      <c r="X535" s="12">
        <f>IFERROR(VLOOKUP(A535,[5]cnes_cnv_leiintbr173714187_32_1!$A:$C,3,0),0)</f>
        <v>0</v>
      </c>
      <c r="Y535" s="5">
        <f>IFERROR(VLOOKUP(A535,[6]cnes_cnv_leiintbr174300187_32_1!$A:$C,3,0),0)</f>
        <v>0</v>
      </c>
      <c r="Z535" s="12">
        <f>IFERROR(VLOOKUP(A535,[7]cnes_cnv_leiintbr175117187_32_1!$A:$C,3,0),0)</f>
        <v>0</v>
      </c>
      <c r="AA535" s="18">
        <f>IFERROR(VLOOKUP(A535,[8]cnes_cnv_leiintbr180027187_32_1!$A:$C,3,0),0)</f>
        <v>0</v>
      </c>
      <c r="AB535" s="72">
        <f t="shared" si="24"/>
        <v>110.42622950819673</v>
      </c>
      <c r="AC535" s="12">
        <v>2734</v>
      </c>
      <c r="AD535" s="12">
        <v>690</v>
      </c>
      <c r="AE535" s="12">
        <v>315</v>
      </c>
      <c r="AF535" s="12">
        <v>187</v>
      </c>
      <c r="AG535" s="12">
        <v>216</v>
      </c>
      <c r="AH535" s="19">
        <v>7.6975758731518962E-3</v>
      </c>
      <c r="AI535" s="12">
        <v>5</v>
      </c>
      <c r="AJ535" s="12">
        <f t="shared" si="25"/>
        <v>12.2</v>
      </c>
      <c r="AK535" s="12">
        <v>34</v>
      </c>
      <c r="AL535" s="5">
        <v>0</v>
      </c>
      <c r="AM535" s="5">
        <v>61</v>
      </c>
      <c r="AN535" s="72">
        <v>0.26406926406926406</v>
      </c>
      <c r="AO535" s="18">
        <v>0</v>
      </c>
      <c r="AP535" s="5">
        <f>IFERROR(VLOOKUP(A535,[9]cnes_cnv_leiintbr135436200_238_!$A:$E,5,0),0)</f>
        <v>4</v>
      </c>
      <c r="AQ535" s="5">
        <v>0</v>
      </c>
      <c r="AR535" s="5">
        <v>0</v>
      </c>
      <c r="AS535" s="5">
        <v>0</v>
      </c>
      <c r="AT535" s="5">
        <v>2</v>
      </c>
      <c r="AU535" s="5">
        <v>26</v>
      </c>
      <c r="AV535" s="5">
        <v>0</v>
      </c>
      <c r="AW535" s="5">
        <v>0</v>
      </c>
      <c r="AX535" s="5">
        <f t="shared" si="26"/>
        <v>1.7941176470588236</v>
      </c>
      <c r="AY535" s="12">
        <v>33</v>
      </c>
      <c r="AZ535" s="71">
        <v>1</v>
      </c>
      <c r="BA535" s="12">
        <v>869</v>
      </c>
      <c r="BB535" s="73">
        <v>0.1070063694267516</v>
      </c>
      <c r="BC535" s="12">
        <v>34</v>
      </c>
      <c r="BD535" s="12">
        <v>111</v>
      </c>
      <c r="BE535" s="12">
        <v>65</v>
      </c>
      <c r="BF535" s="12">
        <v>0</v>
      </c>
      <c r="BG535" s="12">
        <v>24</v>
      </c>
      <c r="BH535" s="12">
        <v>15</v>
      </c>
      <c r="BI535" s="12">
        <v>63</v>
      </c>
      <c r="BJ535" s="12">
        <v>10</v>
      </c>
      <c r="BK535" s="12">
        <v>1</v>
      </c>
      <c r="BL535" s="12">
        <v>20</v>
      </c>
      <c r="BM535" s="74">
        <v>0.80958333333333343</v>
      </c>
      <c r="BN535" s="72">
        <v>13.188861703367161</v>
      </c>
      <c r="BO535" s="5">
        <v>30</v>
      </c>
    </row>
    <row r="536" spans="1:67">
      <c r="A536" s="9">
        <v>51015</v>
      </c>
      <c r="B536" s="9" t="s">
        <v>293</v>
      </c>
      <c r="C536" s="9" t="s">
        <v>288</v>
      </c>
      <c r="D536" s="12">
        <v>33340</v>
      </c>
      <c r="E536" s="12">
        <v>2426</v>
      </c>
      <c r="F536" s="12">
        <v>2394</v>
      </c>
      <c r="G536" s="12">
        <v>2199</v>
      </c>
      <c r="H536" s="12">
        <v>2100</v>
      </c>
      <c r="I536" s="12">
        <v>4642</v>
      </c>
      <c r="J536" s="12">
        <v>5102</v>
      </c>
      <c r="K536" s="12">
        <v>4797</v>
      </c>
      <c r="L536" s="12">
        <v>4368</v>
      </c>
      <c r="M536" s="12">
        <v>3006</v>
      </c>
      <c r="N536" s="12">
        <v>1553</v>
      </c>
      <c r="O536" s="12">
        <v>753</v>
      </c>
      <c r="P536" s="12">
        <v>9399</v>
      </c>
      <c r="Q536" s="12">
        <f>VLOOKUP(A536,'[1]RAIS_workers_2025-04-02T13_41_0'!$A:$C,3,0)</f>
        <v>74</v>
      </c>
      <c r="R536" s="12">
        <f>VLOOKUP(A536,'[2]RAIS_workers_2025-04-02T14_01_0'!$A:$C,3,0)</f>
        <v>455</v>
      </c>
      <c r="S536" s="12">
        <f>VLOOKUP(A536,'[3]RAIS_workers_2025-04-02T14_32_3'!$A:$C,3,0)</f>
        <v>2987</v>
      </c>
      <c r="T536" s="70">
        <f>VLOOKUP(A536,[4]consulta3255115!$A:$D,3,0)</f>
        <v>1644.4885877491599</v>
      </c>
      <c r="U536" s="76">
        <v>0.86059717415981374</v>
      </c>
      <c r="V536" s="12">
        <v>3136</v>
      </c>
      <c r="W536" s="77">
        <v>-3.5966799877036583E-2</v>
      </c>
      <c r="X536" s="12">
        <f>IFERROR(VLOOKUP(A536,[5]cnes_cnv_leiintbr173714187_32_1!$A:$C,3,0),0)</f>
        <v>0</v>
      </c>
      <c r="Y536" s="5">
        <f>IFERROR(VLOOKUP(A536,[6]cnes_cnv_leiintbr174300187_32_1!$A:$C,3,0),0)</f>
        <v>0</v>
      </c>
      <c r="Z536" s="12">
        <f>IFERROR(VLOOKUP(A536,[7]cnes_cnv_leiintbr175117187_32_1!$A:$C,3,0),0)</f>
        <v>0</v>
      </c>
      <c r="AA536" s="18">
        <f>IFERROR(VLOOKUP(A536,[8]cnes_cnv_leiintbr180027187_32_1!$A:$C,3,0),0)</f>
        <v>0</v>
      </c>
      <c r="AB536" s="72">
        <f t="shared" si="24"/>
        <v>0</v>
      </c>
      <c r="AC536" s="12">
        <v>1033</v>
      </c>
      <c r="AD536" s="12">
        <v>249</v>
      </c>
      <c r="AE536" s="12">
        <v>144</v>
      </c>
      <c r="AF536" s="12">
        <v>62</v>
      </c>
      <c r="AG536" s="12">
        <v>74</v>
      </c>
      <c r="AH536" s="19">
        <v>6.5547293311698507E-3</v>
      </c>
      <c r="AI536" s="12">
        <v>0</v>
      </c>
      <c r="AJ536" s="12">
        <f t="shared" si="25"/>
        <v>0</v>
      </c>
      <c r="AK536" s="12">
        <v>4</v>
      </c>
      <c r="AL536" s="5">
        <v>0</v>
      </c>
      <c r="AM536" s="5">
        <v>0</v>
      </c>
      <c r="AN536" s="72">
        <v>0</v>
      </c>
      <c r="AO536" s="18">
        <v>0</v>
      </c>
      <c r="AP536" s="5">
        <f>IFERROR(VLOOKUP(A536,[9]cnes_cnv_leiintbr135436200_238_!$A:$E,5,0),0)</f>
        <v>0</v>
      </c>
      <c r="AQ536" s="5">
        <v>0</v>
      </c>
      <c r="AR536" s="5">
        <v>0</v>
      </c>
      <c r="AS536" s="5">
        <v>0</v>
      </c>
      <c r="AT536" s="5">
        <v>0</v>
      </c>
      <c r="AU536" s="5">
        <v>0</v>
      </c>
      <c r="AV536" s="5">
        <v>0</v>
      </c>
      <c r="AW536" s="5">
        <v>0</v>
      </c>
      <c r="AX536" s="5">
        <f t="shared" si="26"/>
        <v>0</v>
      </c>
      <c r="AY536" s="12">
        <v>0</v>
      </c>
      <c r="AZ536" s="73">
        <v>0</v>
      </c>
      <c r="BA536" s="12">
        <v>432</v>
      </c>
      <c r="BB536" s="73">
        <v>0.96363636363636362</v>
      </c>
      <c r="BC536" s="12">
        <v>5</v>
      </c>
      <c r="BD536" s="12">
        <v>62</v>
      </c>
      <c r="BE536" s="12">
        <v>2</v>
      </c>
      <c r="BF536" s="12">
        <v>0</v>
      </c>
      <c r="BG536" s="12">
        <v>0</v>
      </c>
      <c r="BH536" s="12">
        <v>0</v>
      </c>
      <c r="BI536" s="12">
        <v>14</v>
      </c>
      <c r="BJ536" s="12">
        <v>0</v>
      </c>
      <c r="BK536" s="12">
        <v>0</v>
      </c>
      <c r="BL536" s="12">
        <v>7</v>
      </c>
      <c r="BM536" s="74">
        <v>0.8054</v>
      </c>
      <c r="BN536" s="72">
        <v>13.821368004522327</v>
      </c>
      <c r="BO536" s="5">
        <v>2</v>
      </c>
    </row>
    <row r="537" spans="1:67">
      <c r="A537" s="9">
        <v>51016</v>
      </c>
      <c r="B537" s="9" t="s">
        <v>307</v>
      </c>
      <c r="C537" s="9" t="s">
        <v>288</v>
      </c>
      <c r="D537" s="12">
        <v>30728</v>
      </c>
      <c r="E537" s="12">
        <v>2333</v>
      </c>
      <c r="F537" s="12">
        <v>2218</v>
      </c>
      <c r="G537" s="12">
        <v>1832</v>
      </c>
      <c r="H537" s="12">
        <v>1754</v>
      </c>
      <c r="I537" s="12">
        <v>4260</v>
      </c>
      <c r="J537" s="12">
        <v>4604</v>
      </c>
      <c r="K537" s="12">
        <v>4473</v>
      </c>
      <c r="L537" s="12">
        <v>3849</v>
      </c>
      <c r="M537" s="12">
        <v>2848</v>
      </c>
      <c r="N537" s="12">
        <v>1740</v>
      </c>
      <c r="O537" s="12">
        <v>817</v>
      </c>
      <c r="P537" s="12">
        <v>5380</v>
      </c>
      <c r="Q537" s="12">
        <f>VLOOKUP(A537,'[1]RAIS_workers_2025-04-02T13_41_0'!$A:$C,3,0)</f>
        <v>40</v>
      </c>
      <c r="R537" s="12">
        <f>VLOOKUP(A537,'[2]RAIS_workers_2025-04-02T14_01_0'!$A:$C,3,0)</f>
        <v>233</v>
      </c>
      <c r="S537" s="12">
        <f>VLOOKUP(A537,'[3]RAIS_workers_2025-04-02T14_32_3'!$A:$C,3,0)</f>
        <v>1432</v>
      </c>
      <c r="T537" s="70">
        <f>VLOOKUP(A537,[4]consulta3255115!$A:$D,3,0)</f>
        <v>1715.21486203616</v>
      </c>
      <c r="U537" s="76">
        <v>0.65230116873771171</v>
      </c>
      <c r="V537" s="12">
        <v>2333</v>
      </c>
      <c r="W537" s="77">
        <v>-1.3530655391120507E-2</v>
      </c>
      <c r="X537" s="12">
        <f>IFERROR(VLOOKUP(A537,[5]cnes_cnv_leiintbr173714187_32_1!$A:$C,3,0),0)</f>
        <v>0</v>
      </c>
      <c r="Y537" s="5">
        <f>IFERROR(VLOOKUP(A537,[6]cnes_cnv_leiintbr174300187_32_1!$A:$C,3,0),0)</f>
        <v>0</v>
      </c>
      <c r="Z537" s="12">
        <f>IFERROR(VLOOKUP(A537,[7]cnes_cnv_leiintbr175117187_32_1!$A:$C,3,0),0)</f>
        <v>0</v>
      </c>
      <c r="AA537" s="18">
        <f>IFERROR(VLOOKUP(A537,[8]cnes_cnv_leiintbr180027187_32_1!$A:$C,3,0),0)</f>
        <v>0</v>
      </c>
      <c r="AB537" s="72">
        <f t="shared" si="24"/>
        <v>0</v>
      </c>
      <c r="AC537" s="12">
        <v>517</v>
      </c>
      <c r="AD537" s="12">
        <v>128</v>
      </c>
      <c r="AE537" s="12">
        <v>64</v>
      </c>
      <c r="AF537" s="12">
        <v>41</v>
      </c>
      <c r="AG537" s="12">
        <v>40</v>
      </c>
      <c r="AH537" s="19">
        <v>4.5670991238995207E-3</v>
      </c>
      <c r="AI537" s="12">
        <v>0</v>
      </c>
      <c r="AJ537" s="12">
        <f t="shared" si="25"/>
        <v>0</v>
      </c>
      <c r="AK537" s="12">
        <v>0</v>
      </c>
      <c r="AL537" s="5">
        <v>0</v>
      </c>
      <c r="AM537" s="5">
        <v>0</v>
      </c>
      <c r="AN537" s="72">
        <v>0</v>
      </c>
      <c r="AO537" s="18">
        <v>0</v>
      </c>
      <c r="AP537" s="5">
        <f>IFERROR(VLOOKUP(A537,[9]cnes_cnv_leiintbr135436200_238_!$A:$E,5,0),0)</f>
        <v>0</v>
      </c>
      <c r="AQ537" s="5">
        <v>0</v>
      </c>
      <c r="AR537" s="5">
        <v>0</v>
      </c>
      <c r="AS537" s="5">
        <v>0</v>
      </c>
      <c r="AT537" s="5">
        <v>0</v>
      </c>
      <c r="AU537" s="5">
        <v>0</v>
      </c>
      <c r="AV537" s="5">
        <v>0</v>
      </c>
      <c r="AW537" s="5">
        <v>0</v>
      </c>
      <c r="AX537" s="5">
        <f t="shared" si="26"/>
        <v>0</v>
      </c>
      <c r="AY537" s="12">
        <v>1</v>
      </c>
      <c r="AZ537" s="71">
        <v>1</v>
      </c>
      <c r="BA537" s="12">
        <v>191</v>
      </c>
      <c r="BB537" s="73">
        <v>-4.4922620785696634E-4</v>
      </c>
      <c r="BC537" s="12">
        <v>3</v>
      </c>
      <c r="BD537" s="12">
        <v>10</v>
      </c>
      <c r="BE537" s="12">
        <v>2</v>
      </c>
      <c r="BF537" s="12">
        <v>0</v>
      </c>
      <c r="BG537" s="12">
        <v>0</v>
      </c>
      <c r="BH537" s="12">
        <v>0</v>
      </c>
      <c r="BI537" s="12">
        <v>2</v>
      </c>
      <c r="BJ537" s="12">
        <v>0</v>
      </c>
      <c r="BK537" s="12">
        <v>0</v>
      </c>
      <c r="BL537" s="12">
        <v>6</v>
      </c>
      <c r="BM537" s="74">
        <v>0.80933333333333335</v>
      </c>
      <c r="BN537" s="72">
        <v>10.313493866424352</v>
      </c>
      <c r="BO537" s="5">
        <v>5</v>
      </c>
    </row>
    <row r="538" spans="1:67">
      <c r="A538" s="9">
        <v>51017</v>
      </c>
      <c r="B538" s="9" t="s">
        <v>299</v>
      </c>
      <c r="C538" s="9" t="s">
        <v>288</v>
      </c>
      <c r="D538" s="12">
        <v>966799</v>
      </c>
      <c r="E538" s="12">
        <v>70461</v>
      </c>
      <c r="F538" s="12">
        <v>70158</v>
      </c>
      <c r="G538" s="12">
        <v>70105</v>
      </c>
      <c r="H538" s="12">
        <v>70490</v>
      </c>
      <c r="I538" s="12">
        <v>146475</v>
      </c>
      <c r="J538" s="12">
        <v>165984</v>
      </c>
      <c r="K538" s="12">
        <v>144425</v>
      </c>
      <c r="L538" s="12">
        <v>108200</v>
      </c>
      <c r="M538" s="12">
        <v>72752</v>
      </c>
      <c r="N538" s="12">
        <v>34063</v>
      </c>
      <c r="O538" s="12">
        <v>13686</v>
      </c>
      <c r="P538" s="12">
        <v>570579</v>
      </c>
      <c r="Q538" s="12">
        <f>VLOOKUP(A538,'[1]RAIS_workers_2025-04-02T13_41_0'!$A:$C,3,0)</f>
        <v>14112</v>
      </c>
      <c r="R538" s="12">
        <f>VLOOKUP(A538,'[2]RAIS_workers_2025-04-02T14_01_0'!$A:$C,3,0)</f>
        <v>69445</v>
      </c>
      <c r="S538" s="12">
        <f>VLOOKUP(A538,'[3]RAIS_workers_2025-04-02T14_32_3'!$A:$C,3,0)</f>
        <v>129110</v>
      </c>
      <c r="T538" s="70">
        <f>VLOOKUP(A538,[4]consulta3255115!$A:$D,3,0)</f>
        <v>2774.37888738318</v>
      </c>
      <c r="U538" s="76">
        <v>2.7902952079316382E-2</v>
      </c>
      <c r="V538" s="12">
        <v>295266</v>
      </c>
      <c r="W538" s="77">
        <v>-2.1854284890827958E-2</v>
      </c>
      <c r="X538" s="12">
        <f>IFERROR(VLOOKUP(A538,[5]cnes_cnv_leiintbr173714187_32_1!$A:$C,3,0),0)</f>
        <v>31</v>
      </c>
      <c r="Y538" s="5">
        <f>IFERROR(VLOOKUP(A538,[6]cnes_cnv_leiintbr174300187_32_1!$A:$C,3,0),0)</f>
        <v>63</v>
      </c>
      <c r="Z538" s="12">
        <f>IFERROR(VLOOKUP(A538,[7]cnes_cnv_leiintbr175117187_32_1!$A:$C,3,0),0)</f>
        <v>82</v>
      </c>
      <c r="AA538" s="18">
        <f>IFERROR(VLOOKUP(A538,[8]cnes_cnv_leiintbr180027187_32_1!$A:$C,3,0),0)</f>
        <v>48</v>
      </c>
      <c r="AB538" s="72">
        <f t="shared" si="24"/>
        <v>444.00902255639096</v>
      </c>
      <c r="AC538" s="12">
        <v>59354</v>
      </c>
      <c r="AD538" s="12">
        <v>30451</v>
      </c>
      <c r="AE538" s="12">
        <v>23777</v>
      </c>
      <c r="AF538" s="12">
        <v>15217</v>
      </c>
      <c r="AG538" s="12">
        <v>14112</v>
      </c>
      <c r="AH538" s="19">
        <v>1.4123501335410182E-2</v>
      </c>
      <c r="AI538" s="12">
        <v>35</v>
      </c>
      <c r="AJ538" s="12">
        <f t="shared" si="25"/>
        <v>19</v>
      </c>
      <c r="AK538" s="12">
        <v>725</v>
      </c>
      <c r="AL538" s="5">
        <v>8</v>
      </c>
      <c r="AM538" s="5">
        <v>665</v>
      </c>
      <c r="AN538" s="72">
        <v>0.27231777231777232</v>
      </c>
      <c r="AO538" s="18">
        <v>8</v>
      </c>
      <c r="AP538" s="5">
        <f>IFERROR(VLOOKUP(A538,[9]cnes_cnv_leiintbr135436200_238_!$A:$E,5,0),0)</f>
        <v>146</v>
      </c>
      <c r="AQ538" s="5">
        <v>3</v>
      </c>
      <c r="AR538" s="5">
        <v>17</v>
      </c>
      <c r="AS538" s="5">
        <v>25</v>
      </c>
      <c r="AT538" s="5">
        <v>1</v>
      </c>
      <c r="AU538" s="5">
        <v>261</v>
      </c>
      <c r="AV538" s="5">
        <v>1</v>
      </c>
      <c r="AW538" s="5">
        <v>5</v>
      </c>
      <c r="AX538" s="5">
        <f t="shared" si="26"/>
        <v>0.36180631120783463</v>
      </c>
      <c r="AY538" s="12">
        <v>1011</v>
      </c>
      <c r="AZ538" s="73">
        <v>0.12583518930957685</v>
      </c>
      <c r="BA538" s="12">
        <v>19514</v>
      </c>
      <c r="BB538" s="73">
        <v>0.89695732477884704</v>
      </c>
      <c r="BC538" s="12">
        <v>1838</v>
      </c>
      <c r="BD538" s="12">
        <v>5015</v>
      </c>
      <c r="BE538" s="12">
        <v>439</v>
      </c>
      <c r="BF538" s="12">
        <v>278</v>
      </c>
      <c r="BG538" s="12">
        <v>262</v>
      </c>
      <c r="BH538" s="12">
        <v>31</v>
      </c>
      <c r="BI538" s="12">
        <v>598</v>
      </c>
      <c r="BJ538" s="12">
        <v>52</v>
      </c>
      <c r="BK538" s="12">
        <v>33</v>
      </c>
      <c r="BL538" s="12">
        <v>314</v>
      </c>
      <c r="BM538" s="74">
        <v>0.82699999999999996</v>
      </c>
      <c r="BN538" s="72">
        <v>10.178523847588568</v>
      </c>
      <c r="BO538" s="5">
        <v>25</v>
      </c>
    </row>
    <row r="539" spans="1:67">
      <c r="A539" s="9">
        <v>51018</v>
      </c>
      <c r="B539" s="9" t="s">
        <v>292</v>
      </c>
      <c r="C539" s="9" t="s">
        <v>288</v>
      </c>
      <c r="D539" s="12">
        <v>142157</v>
      </c>
      <c r="E539" s="12">
        <v>11538</v>
      </c>
      <c r="F539" s="12">
        <v>11233</v>
      </c>
      <c r="G539" s="12">
        <v>10323</v>
      </c>
      <c r="H539" s="12">
        <v>10166</v>
      </c>
      <c r="I539" s="12">
        <v>20563</v>
      </c>
      <c r="J539" s="12">
        <v>22031</v>
      </c>
      <c r="K539" s="12">
        <v>19904</v>
      </c>
      <c r="L539" s="12">
        <v>16157</v>
      </c>
      <c r="M539" s="12">
        <v>11261</v>
      </c>
      <c r="N539" s="12">
        <v>6091</v>
      </c>
      <c r="O539" s="12">
        <v>2890</v>
      </c>
      <c r="P539" s="12">
        <v>32396</v>
      </c>
      <c r="Q539" s="12">
        <f>VLOOKUP(A539,'[1]RAIS_workers_2025-04-02T13_41_0'!$A:$C,3,0)</f>
        <v>878</v>
      </c>
      <c r="R539" s="12">
        <f>VLOOKUP(A539,'[2]RAIS_workers_2025-04-02T14_01_0'!$A:$C,3,0)</f>
        <v>2792</v>
      </c>
      <c r="S539" s="12">
        <f>VLOOKUP(A539,'[3]RAIS_workers_2025-04-02T14_32_3'!$A:$C,3,0)</f>
        <v>7881</v>
      </c>
      <c r="T539" s="70">
        <f>VLOOKUP(A539,[4]consulta3255115!$A:$D,3,0)</f>
        <v>2070.5962302241801</v>
      </c>
      <c r="U539" s="76">
        <v>0.26342518247573327</v>
      </c>
      <c r="V539" s="12">
        <v>10830</v>
      </c>
      <c r="W539" s="77">
        <v>-0.1012448132780083</v>
      </c>
      <c r="X539" s="12">
        <f>IFERROR(VLOOKUP(A539,[5]cnes_cnv_leiintbr173714187_32_1!$A:$C,3,0),0)</f>
        <v>7</v>
      </c>
      <c r="Y539" s="5">
        <f>IFERROR(VLOOKUP(A539,[6]cnes_cnv_leiintbr174300187_32_1!$A:$C,3,0),0)</f>
        <v>3</v>
      </c>
      <c r="Z539" s="12">
        <f>IFERROR(VLOOKUP(A539,[7]cnes_cnv_leiintbr175117187_32_1!$A:$C,3,0),0)</f>
        <v>0</v>
      </c>
      <c r="AA539" s="18">
        <f>IFERROR(VLOOKUP(A539,[8]cnes_cnv_leiintbr180027187_32_1!$A:$C,3,0),0)</f>
        <v>2</v>
      </c>
      <c r="AB539" s="72">
        <f t="shared" si="24"/>
        <v>833.07692307692309</v>
      </c>
      <c r="AC539" s="12">
        <v>3311</v>
      </c>
      <c r="AD539" s="12">
        <v>1450</v>
      </c>
      <c r="AE539" s="12">
        <v>824</v>
      </c>
      <c r="AF539" s="12">
        <v>518</v>
      </c>
      <c r="AG539" s="12">
        <v>878</v>
      </c>
      <c r="AH539" s="19">
        <v>1.032757227233394E-2</v>
      </c>
      <c r="AI539" s="12">
        <v>3</v>
      </c>
      <c r="AJ539" s="12">
        <f t="shared" si="25"/>
        <v>4.333333333333333</v>
      </c>
      <c r="AK539" s="12">
        <v>41</v>
      </c>
      <c r="AL539" s="5">
        <v>0</v>
      </c>
      <c r="AM539" s="5">
        <v>13</v>
      </c>
      <c r="AN539" s="72">
        <v>3.8348082595870206E-2</v>
      </c>
      <c r="AO539" s="18">
        <v>0</v>
      </c>
      <c r="AP539" s="5">
        <f>IFERROR(VLOOKUP(A539,[9]cnes_cnv_leiintbr135436200_238_!$A:$E,5,0),0)</f>
        <v>4</v>
      </c>
      <c r="AQ539" s="5">
        <v>0</v>
      </c>
      <c r="AR539" s="5">
        <v>0</v>
      </c>
      <c r="AS539" s="5">
        <v>0</v>
      </c>
      <c r="AT539" s="5">
        <v>0</v>
      </c>
      <c r="AU539" s="5">
        <v>7</v>
      </c>
      <c r="AV539" s="5">
        <v>0</v>
      </c>
      <c r="AW539" s="5">
        <v>0</v>
      </c>
      <c r="AX539" s="5">
        <f t="shared" si="26"/>
        <v>0.4642857142857143</v>
      </c>
      <c r="AY539" s="12">
        <v>33</v>
      </c>
      <c r="AZ539" s="73">
        <v>6.4516129032258063E-2</v>
      </c>
      <c r="BA539" s="12">
        <v>949</v>
      </c>
      <c r="BB539" s="73">
        <v>-1.7390082505507439E-4</v>
      </c>
      <c r="BC539" s="12">
        <v>28</v>
      </c>
      <c r="BD539" s="12">
        <v>155</v>
      </c>
      <c r="BE539" s="12">
        <v>15</v>
      </c>
      <c r="BF539" s="12">
        <v>97</v>
      </c>
      <c r="BG539" s="12">
        <v>47</v>
      </c>
      <c r="BH539" s="12">
        <v>5</v>
      </c>
      <c r="BI539" s="12">
        <v>37</v>
      </c>
      <c r="BJ539" s="12">
        <v>5</v>
      </c>
      <c r="BK539" s="12">
        <v>2</v>
      </c>
      <c r="BL539" s="12">
        <v>49</v>
      </c>
      <c r="BM539" s="74">
        <v>0.8125</v>
      </c>
      <c r="BN539" s="72">
        <v>11.760660247592851</v>
      </c>
      <c r="BO539" s="5">
        <v>52</v>
      </c>
    </row>
    <row r="540" spans="1:67">
      <c r="A540" s="9">
        <v>51019</v>
      </c>
      <c r="B540" s="9" t="s">
        <v>305</v>
      </c>
      <c r="C540" s="9" t="s">
        <v>288</v>
      </c>
      <c r="D540" s="12">
        <v>107909</v>
      </c>
      <c r="E540" s="12">
        <v>8558</v>
      </c>
      <c r="F540" s="12">
        <v>8311</v>
      </c>
      <c r="G540" s="12">
        <v>8224</v>
      </c>
      <c r="H540" s="12">
        <v>8948</v>
      </c>
      <c r="I540" s="12">
        <v>18128</v>
      </c>
      <c r="J540" s="12">
        <v>18114</v>
      </c>
      <c r="K540" s="12">
        <v>15530</v>
      </c>
      <c r="L540" s="12">
        <v>11386</v>
      </c>
      <c r="M540" s="12">
        <v>6801</v>
      </c>
      <c r="N540" s="12">
        <v>2871</v>
      </c>
      <c r="O540" s="12">
        <v>1038</v>
      </c>
      <c r="P540" s="12">
        <v>76647</v>
      </c>
      <c r="Q540" s="12">
        <f>VLOOKUP(A540,'[1]RAIS_workers_2025-04-02T13_41_0'!$A:$C,3,0)</f>
        <v>869</v>
      </c>
      <c r="R540" s="12">
        <f>VLOOKUP(A540,'[2]RAIS_workers_2025-04-02T14_01_0'!$A:$C,3,0)</f>
        <v>4151</v>
      </c>
      <c r="S540" s="12">
        <f>VLOOKUP(A540,'[3]RAIS_workers_2025-04-02T14_32_3'!$A:$C,3,0)</f>
        <v>20777</v>
      </c>
      <c r="T540" s="70">
        <f>VLOOKUP(A540,[4]consulta3255115!$A:$D,3,0)</f>
        <v>1937.0150574947299</v>
      </c>
      <c r="U540" s="76">
        <v>0.62715322802497375</v>
      </c>
      <c r="V540" s="12">
        <v>28313</v>
      </c>
      <c r="W540" s="77">
        <v>5.969088648072482E-3</v>
      </c>
      <c r="X540" s="12">
        <f>IFERROR(VLOOKUP(A540,[5]cnes_cnv_leiintbr173714187_32_1!$A:$C,3,0),0)</f>
        <v>0</v>
      </c>
      <c r="Y540" s="5">
        <f>IFERROR(VLOOKUP(A540,[6]cnes_cnv_leiintbr174300187_32_1!$A:$C,3,0),0)</f>
        <v>1</v>
      </c>
      <c r="Z540" s="12">
        <f>IFERROR(VLOOKUP(A540,[7]cnes_cnv_leiintbr175117187_32_1!$A:$C,3,0),0)</f>
        <v>0</v>
      </c>
      <c r="AA540" s="18">
        <f>IFERROR(VLOOKUP(A540,[8]cnes_cnv_leiintbr180027187_32_1!$A:$C,3,0),0)</f>
        <v>0</v>
      </c>
      <c r="AB540" s="72">
        <f t="shared" si="24"/>
        <v>442.390625</v>
      </c>
      <c r="AC540" s="12">
        <v>7900</v>
      </c>
      <c r="AD540" s="12">
        <v>2249</v>
      </c>
      <c r="AE540" s="12">
        <v>1215</v>
      </c>
      <c r="AF540" s="12">
        <v>687</v>
      </c>
      <c r="AG540" s="12">
        <v>869</v>
      </c>
      <c r="AH540" s="19">
        <v>2.1193509550817113E-2</v>
      </c>
      <c r="AI540" s="12">
        <v>5</v>
      </c>
      <c r="AJ540" s="12">
        <f t="shared" si="25"/>
        <v>12.8</v>
      </c>
      <c r="AK540" s="12">
        <v>74</v>
      </c>
      <c r="AL540" s="5">
        <v>0</v>
      </c>
      <c r="AM540" s="5">
        <v>64</v>
      </c>
      <c r="AN540" s="72">
        <v>0.25702811244979917</v>
      </c>
      <c r="AO540" s="18">
        <v>0</v>
      </c>
      <c r="AP540" s="5">
        <f>IFERROR(VLOOKUP(A540,[9]cnes_cnv_leiintbr135436200_238_!$A:$E,5,0),0)</f>
        <v>8</v>
      </c>
      <c r="AQ540" s="5">
        <v>1</v>
      </c>
      <c r="AR540" s="5">
        <v>0</v>
      </c>
      <c r="AS540" s="5">
        <v>2</v>
      </c>
      <c r="AT540" s="5">
        <v>1</v>
      </c>
      <c r="AU540" s="5">
        <v>15</v>
      </c>
      <c r="AV540" s="5">
        <v>1</v>
      </c>
      <c r="AW540" s="5">
        <v>0</v>
      </c>
      <c r="AX540" s="5">
        <f t="shared" si="26"/>
        <v>0.59813084112149528</v>
      </c>
      <c r="AY540" s="12">
        <v>56</v>
      </c>
      <c r="AZ540" s="73">
        <v>0.80645161290322576</v>
      </c>
      <c r="BA540" s="12">
        <v>1783</v>
      </c>
      <c r="BB540" s="73">
        <v>1</v>
      </c>
      <c r="BC540" s="12">
        <v>107</v>
      </c>
      <c r="BD540" s="12">
        <v>399</v>
      </c>
      <c r="BE540" s="12">
        <v>29</v>
      </c>
      <c r="BF540" s="12">
        <v>0</v>
      </c>
      <c r="BG540" s="12">
        <v>28</v>
      </c>
      <c r="BH540" s="12">
        <v>5</v>
      </c>
      <c r="BI540" s="12">
        <v>79</v>
      </c>
      <c r="BJ540" s="12">
        <v>6</v>
      </c>
      <c r="BK540" s="12">
        <v>3</v>
      </c>
      <c r="BL540" s="12">
        <v>54</v>
      </c>
      <c r="BM540" s="74">
        <v>0.83850000000000002</v>
      </c>
      <c r="BN540" s="72">
        <v>7.4311338885329983</v>
      </c>
      <c r="BO540" s="5">
        <v>20</v>
      </c>
    </row>
    <row r="541" spans="1:67">
      <c r="A541" s="9">
        <v>51020</v>
      </c>
      <c r="B541" s="9" t="s">
        <v>310</v>
      </c>
      <c r="C541" s="9" t="s">
        <v>288</v>
      </c>
      <c r="D541" s="12">
        <v>56495</v>
      </c>
      <c r="E541" s="12">
        <v>3882</v>
      </c>
      <c r="F541" s="12">
        <v>3877</v>
      </c>
      <c r="G541" s="12">
        <v>3535</v>
      </c>
      <c r="H541" s="12">
        <v>3480</v>
      </c>
      <c r="I541" s="12">
        <v>7623</v>
      </c>
      <c r="J541" s="12">
        <v>8061</v>
      </c>
      <c r="K541" s="12">
        <v>8179</v>
      </c>
      <c r="L541" s="12">
        <v>7692</v>
      </c>
      <c r="M541" s="12">
        <v>5614</v>
      </c>
      <c r="N541" s="12">
        <v>3068</v>
      </c>
      <c r="O541" s="12">
        <v>1484</v>
      </c>
      <c r="P541" s="12">
        <v>14126</v>
      </c>
      <c r="Q541" s="12">
        <f>VLOOKUP(A541,'[1]RAIS_workers_2025-04-02T13_41_0'!$A:$C,3,0)</f>
        <v>78</v>
      </c>
      <c r="R541" s="12">
        <f>VLOOKUP(A541,'[2]RAIS_workers_2025-04-02T14_01_0'!$A:$C,3,0)</f>
        <v>433</v>
      </c>
      <c r="S541" s="12">
        <f>VLOOKUP(A541,'[3]RAIS_workers_2025-04-02T14_32_3'!$A:$C,3,0)</f>
        <v>4314</v>
      </c>
      <c r="T541" s="70">
        <f>VLOOKUP(A541,[4]consulta3255115!$A:$D,3,0)</f>
        <v>1679.6870907811499</v>
      </c>
      <c r="U541" s="76">
        <v>0.6443104017477489</v>
      </c>
      <c r="V541" s="12">
        <v>3395</v>
      </c>
      <c r="W541" s="77">
        <v>2.4132730015082957E-2</v>
      </c>
      <c r="X541" s="12">
        <f>IFERROR(VLOOKUP(A541,[5]cnes_cnv_leiintbr173714187_32_1!$A:$C,3,0),0)</f>
        <v>0</v>
      </c>
      <c r="Y541" s="5">
        <f>IFERROR(VLOOKUP(A541,[6]cnes_cnv_leiintbr174300187_32_1!$A:$C,3,0),0)</f>
        <v>0</v>
      </c>
      <c r="Z541" s="12">
        <f>IFERROR(VLOOKUP(A541,[7]cnes_cnv_leiintbr175117187_32_1!$A:$C,3,0),0)</f>
        <v>0</v>
      </c>
      <c r="AA541" s="18">
        <f>IFERROR(VLOOKUP(A541,[8]cnes_cnv_leiintbr180027187_32_1!$A:$C,3,0),0)</f>
        <v>0</v>
      </c>
      <c r="AB541" s="72">
        <f t="shared" si="24"/>
        <v>261.15384615384613</v>
      </c>
      <c r="AC541" s="12">
        <v>1323</v>
      </c>
      <c r="AD541" s="12">
        <v>273</v>
      </c>
      <c r="AE541" s="12">
        <v>110</v>
      </c>
      <c r="AF541" s="12">
        <v>50</v>
      </c>
      <c r="AG541" s="12">
        <v>78</v>
      </c>
      <c r="AH541" s="19">
        <v>9.5427976615354293E-3</v>
      </c>
      <c r="AI541" s="12">
        <v>2</v>
      </c>
      <c r="AJ541" s="12">
        <f t="shared" si="25"/>
        <v>6.5</v>
      </c>
      <c r="AK541" s="12">
        <v>2</v>
      </c>
      <c r="AL541" s="5">
        <v>0</v>
      </c>
      <c r="AM541" s="5">
        <v>13</v>
      </c>
      <c r="AN541" s="72">
        <v>7.8313253012048195E-2</v>
      </c>
      <c r="AO541" s="18">
        <v>0</v>
      </c>
      <c r="AP541" s="5">
        <f>IFERROR(VLOOKUP(A541,[9]cnes_cnv_leiintbr135436200_238_!$A:$E,5,0),0)</f>
        <v>3</v>
      </c>
      <c r="AQ541" s="5">
        <v>0</v>
      </c>
      <c r="AR541" s="5">
        <v>0</v>
      </c>
      <c r="AS541" s="5">
        <v>0</v>
      </c>
      <c r="AT541" s="5">
        <v>1</v>
      </c>
      <c r="AU541" s="5">
        <v>3</v>
      </c>
      <c r="AV541" s="5">
        <v>0</v>
      </c>
      <c r="AW541" s="5">
        <v>0</v>
      </c>
      <c r="AX541" s="5">
        <f t="shared" si="26"/>
        <v>0.8666666666666667</v>
      </c>
      <c r="AY541" s="12">
        <v>0</v>
      </c>
      <c r="AZ541" s="73">
        <v>0</v>
      </c>
      <c r="BA541" s="12">
        <v>425</v>
      </c>
      <c r="BB541" s="73">
        <v>0.15176151761517614</v>
      </c>
      <c r="BC541" s="12">
        <v>15</v>
      </c>
      <c r="BD541" s="12">
        <v>68</v>
      </c>
      <c r="BE541" s="12">
        <v>27</v>
      </c>
      <c r="BF541" s="12">
        <v>0</v>
      </c>
      <c r="BG541" s="12">
        <v>10</v>
      </c>
      <c r="BH541" s="12">
        <v>0</v>
      </c>
      <c r="BI541" s="12">
        <v>16</v>
      </c>
      <c r="BJ541" s="12">
        <v>0</v>
      </c>
      <c r="BK541" s="12">
        <v>0</v>
      </c>
      <c r="BL541" s="12">
        <v>10</v>
      </c>
      <c r="BM541" s="74">
        <v>0.81444444444444453</v>
      </c>
      <c r="BN541" s="72">
        <v>7.8099720547139508</v>
      </c>
      <c r="BO541" s="5">
        <v>17</v>
      </c>
    </row>
    <row r="542" spans="1:67">
      <c r="A542" s="9">
        <v>51021</v>
      </c>
      <c r="B542" s="9" t="s">
        <v>306</v>
      </c>
      <c r="C542" s="9" t="s">
        <v>288</v>
      </c>
      <c r="D542" s="12">
        <v>326719</v>
      </c>
      <c r="E542" s="12">
        <v>24313</v>
      </c>
      <c r="F542" s="12">
        <v>24186</v>
      </c>
      <c r="G542" s="12">
        <v>23663</v>
      </c>
      <c r="H542" s="12">
        <v>23542</v>
      </c>
      <c r="I542" s="12">
        <v>51153</v>
      </c>
      <c r="J542" s="12">
        <v>54333</v>
      </c>
      <c r="K542" s="12">
        <v>48813</v>
      </c>
      <c r="L542" s="12">
        <v>37205</v>
      </c>
      <c r="M542" s="12">
        <v>23281</v>
      </c>
      <c r="N542" s="12">
        <v>11327</v>
      </c>
      <c r="O542" s="12">
        <v>4903</v>
      </c>
      <c r="P542" s="12">
        <v>160475</v>
      </c>
      <c r="Q542" s="12">
        <f>VLOOKUP(A542,'[1]RAIS_workers_2025-04-02T13_41_0'!$A:$C,3,0)</f>
        <v>1589</v>
      </c>
      <c r="R542" s="12">
        <f>VLOOKUP(A542,'[2]RAIS_workers_2025-04-02T14_01_0'!$A:$C,3,0)</f>
        <v>7514</v>
      </c>
      <c r="S542" s="12">
        <f>VLOOKUP(A542,'[3]RAIS_workers_2025-04-02T14_32_3'!$A:$C,3,0)</f>
        <v>45709</v>
      </c>
      <c r="T542" s="70">
        <f>VLOOKUP(A542,[4]consulta3255115!$A:$D,3,0)</f>
        <v>1880.54269544771</v>
      </c>
      <c r="U542" s="76">
        <v>0.62375336867053655</v>
      </c>
      <c r="V542" s="12">
        <v>75166</v>
      </c>
      <c r="W542" s="77">
        <v>7.604432101239729E-2</v>
      </c>
      <c r="X542" s="12">
        <f>IFERROR(VLOOKUP(A542,[5]cnes_cnv_leiintbr173714187_32_1!$A:$C,3,0),0)</f>
        <v>21</v>
      </c>
      <c r="Y542" s="5">
        <f>IFERROR(VLOOKUP(A542,[6]cnes_cnv_leiintbr174300187_32_1!$A:$C,3,0),0)</f>
        <v>7</v>
      </c>
      <c r="Z542" s="12">
        <f>IFERROR(VLOOKUP(A542,[7]cnes_cnv_leiintbr175117187_32_1!$A:$C,3,0),0)</f>
        <v>15</v>
      </c>
      <c r="AA542" s="18">
        <f>IFERROR(VLOOKUP(A542,[8]cnes_cnv_leiintbr180027187_32_1!$A:$C,3,0),0)</f>
        <v>13</v>
      </c>
      <c r="AB542" s="72">
        <f t="shared" si="24"/>
        <v>450.09580838323353</v>
      </c>
      <c r="AC542" s="12">
        <v>16733</v>
      </c>
      <c r="AD542" s="12">
        <v>3800</v>
      </c>
      <c r="AE542" s="12">
        <v>2232</v>
      </c>
      <c r="AF542" s="12">
        <v>1482</v>
      </c>
      <c r="AG542" s="12">
        <v>1589</v>
      </c>
      <c r="AH542" s="19">
        <v>1.6430680100630646E-2</v>
      </c>
      <c r="AI542" s="12">
        <v>6</v>
      </c>
      <c r="AJ542" s="12">
        <f t="shared" si="25"/>
        <v>27.833333333333332</v>
      </c>
      <c r="AK542" s="12">
        <v>332</v>
      </c>
      <c r="AL542" s="5">
        <v>0</v>
      </c>
      <c r="AM542" s="5">
        <v>167</v>
      </c>
      <c r="AN542" s="72">
        <v>0.22476446837146702</v>
      </c>
      <c r="AO542" s="18">
        <v>2</v>
      </c>
      <c r="AP542" s="5">
        <f>IFERROR(VLOOKUP(A542,[9]cnes_cnv_leiintbr135436200_238_!$A:$E,5,0),0)</f>
        <v>22</v>
      </c>
      <c r="AQ542" s="5">
        <v>6</v>
      </c>
      <c r="AR542" s="5">
        <v>5</v>
      </c>
      <c r="AS542" s="5">
        <v>12</v>
      </c>
      <c r="AT542" s="5">
        <v>4</v>
      </c>
      <c r="AU542" s="5">
        <v>11</v>
      </c>
      <c r="AV542" s="5">
        <v>7</v>
      </c>
      <c r="AW542" s="5">
        <v>2</v>
      </c>
      <c r="AX542" s="5">
        <f t="shared" si="26"/>
        <v>1.1438356164383561</v>
      </c>
      <c r="AY542" s="12">
        <v>195</v>
      </c>
      <c r="AZ542" s="73">
        <v>0.36363636363636365</v>
      </c>
      <c r="BA542" s="12">
        <v>4113</v>
      </c>
      <c r="BB542" s="73">
        <v>0.42762929538354738</v>
      </c>
      <c r="BC542" s="12">
        <v>146</v>
      </c>
      <c r="BD542" s="12">
        <v>967</v>
      </c>
      <c r="BE542" s="12">
        <v>76</v>
      </c>
      <c r="BF542" s="12">
        <v>0</v>
      </c>
      <c r="BG542" s="12">
        <v>100</v>
      </c>
      <c r="BH542" s="12">
        <v>14</v>
      </c>
      <c r="BI542" s="12">
        <v>108</v>
      </c>
      <c r="BJ542" s="12">
        <v>10</v>
      </c>
      <c r="BK542" s="12">
        <v>8</v>
      </c>
      <c r="BL542" s="12">
        <v>93</v>
      </c>
      <c r="BM542" s="74">
        <v>0.81387500000000013</v>
      </c>
      <c r="BN542" s="72">
        <v>8.8068181818181817</v>
      </c>
      <c r="BO542" s="5">
        <v>36</v>
      </c>
    </row>
    <row r="543" spans="1:67">
      <c r="A543" s="9">
        <v>51022</v>
      </c>
      <c r="B543" s="9" t="s">
        <v>290</v>
      </c>
      <c r="C543" s="9" t="s">
        <v>288</v>
      </c>
      <c r="D543" s="12">
        <v>43450</v>
      </c>
      <c r="E543" s="12">
        <v>3388</v>
      </c>
      <c r="F543" s="12">
        <v>3259</v>
      </c>
      <c r="G543" s="12">
        <v>3160</v>
      </c>
      <c r="H543" s="12">
        <v>3431</v>
      </c>
      <c r="I543" s="12">
        <v>7180</v>
      </c>
      <c r="J543" s="12">
        <v>7176</v>
      </c>
      <c r="K543" s="12">
        <v>6315</v>
      </c>
      <c r="L543" s="12">
        <v>4560</v>
      </c>
      <c r="M543" s="12">
        <v>2875</v>
      </c>
      <c r="N543" s="12">
        <v>1440</v>
      </c>
      <c r="O543" s="12">
        <v>666</v>
      </c>
      <c r="P543" s="12">
        <v>15618</v>
      </c>
      <c r="Q543" s="12">
        <f>VLOOKUP(A543,'[1]RAIS_workers_2025-04-02T13_41_0'!$A:$C,3,0)</f>
        <v>231</v>
      </c>
      <c r="R543" s="12">
        <f>VLOOKUP(A543,'[2]RAIS_workers_2025-04-02T14_01_0'!$A:$C,3,0)</f>
        <v>1216</v>
      </c>
      <c r="S543" s="12">
        <f>VLOOKUP(A543,'[3]RAIS_workers_2025-04-02T14_32_3'!$A:$C,3,0)</f>
        <v>5433</v>
      </c>
      <c r="T543" s="70">
        <f>VLOOKUP(A543,[4]consulta3255115!$A:$D,3,0)</f>
        <v>2112.3961814806598</v>
      </c>
      <c r="U543" s="76">
        <v>0.56885813839709976</v>
      </c>
      <c r="V543" s="12">
        <v>7055</v>
      </c>
      <c r="W543" s="77">
        <v>4.4256956779159265E-2</v>
      </c>
      <c r="X543" s="12">
        <f>IFERROR(VLOOKUP(A543,[5]cnes_cnv_leiintbr173714187_32_1!$A:$C,3,0),0)</f>
        <v>0</v>
      </c>
      <c r="Y543" s="5">
        <f>IFERROR(VLOOKUP(A543,[6]cnes_cnv_leiintbr174300187_32_1!$A:$C,3,0),0)</f>
        <v>0</v>
      </c>
      <c r="Z543" s="12">
        <f>IFERROR(VLOOKUP(A543,[7]cnes_cnv_leiintbr175117187_32_1!$A:$C,3,0),0)</f>
        <v>0</v>
      </c>
      <c r="AA543" s="18">
        <f>IFERROR(VLOOKUP(A543,[8]cnes_cnv_leiintbr180027187_32_1!$A:$C,3,0),0)</f>
        <v>0</v>
      </c>
      <c r="AB543" s="72">
        <f t="shared" si="24"/>
        <v>92.828947368421055</v>
      </c>
      <c r="AC543" s="12">
        <v>2194</v>
      </c>
      <c r="AD543" s="12">
        <v>652</v>
      </c>
      <c r="AE543" s="12">
        <v>352</v>
      </c>
      <c r="AF543" s="12">
        <v>212</v>
      </c>
      <c r="AG543" s="12">
        <v>231</v>
      </c>
      <c r="AH543" s="19">
        <v>2.126863315617733E-2</v>
      </c>
      <c r="AI543" s="12">
        <v>2</v>
      </c>
      <c r="AJ543" s="12">
        <f t="shared" si="25"/>
        <v>38</v>
      </c>
      <c r="AK543" s="12">
        <v>0</v>
      </c>
      <c r="AL543" s="5">
        <v>0</v>
      </c>
      <c r="AM543" s="5">
        <v>76</v>
      </c>
      <c r="AN543" s="72">
        <v>0.54285714285714282</v>
      </c>
      <c r="AO543" s="18">
        <v>0</v>
      </c>
      <c r="AP543" s="5">
        <f>IFERROR(VLOOKUP(A543,[9]cnes_cnv_leiintbr135436200_238_!$A:$E,5,0),0)</f>
        <v>8</v>
      </c>
      <c r="AQ543" s="5">
        <v>0</v>
      </c>
      <c r="AR543" s="5">
        <v>0</v>
      </c>
      <c r="AS543" s="5">
        <v>0</v>
      </c>
      <c r="AT543" s="5">
        <v>0</v>
      </c>
      <c r="AU543" s="5">
        <v>37</v>
      </c>
      <c r="AV543" s="5">
        <v>0</v>
      </c>
      <c r="AW543" s="5">
        <v>0</v>
      </c>
      <c r="AX543" s="5">
        <f t="shared" si="26"/>
        <v>8.4444444444444446</v>
      </c>
      <c r="AY543" s="12">
        <v>0</v>
      </c>
      <c r="AZ543" s="73">
        <v>0</v>
      </c>
      <c r="BA543" s="12">
        <v>345</v>
      </c>
      <c r="BB543" s="73">
        <v>8.8328075709779186E-2</v>
      </c>
      <c r="BC543" s="12">
        <v>9</v>
      </c>
      <c r="BD543" s="12">
        <v>59</v>
      </c>
      <c r="BE543" s="12">
        <v>7</v>
      </c>
      <c r="BF543" s="12">
        <v>0</v>
      </c>
      <c r="BG543" s="12">
        <v>0</v>
      </c>
      <c r="BH543" s="12">
        <v>0</v>
      </c>
      <c r="BI543" s="12">
        <v>12</v>
      </c>
      <c r="BJ543" s="12">
        <v>1</v>
      </c>
      <c r="BK543" s="12">
        <v>0</v>
      </c>
      <c r="BL543" s="12">
        <v>13</v>
      </c>
      <c r="BM543" s="74">
        <v>0.82333333333333325</v>
      </c>
      <c r="BN543" s="72">
        <v>5.6006840530140742</v>
      </c>
      <c r="BO543" s="5">
        <v>12</v>
      </c>
    </row>
    <row r="544" spans="1:67">
      <c r="A544" s="9">
        <v>52001</v>
      </c>
      <c r="B544" s="9" t="s">
        <v>262</v>
      </c>
      <c r="C544" s="9" t="s">
        <v>247</v>
      </c>
      <c r="D544" s="12">
        <v>80043</v>
      </c>
      <c r="E544" s="12">
        <v>5374</v>
      </c>
      <c r="F544" s="12">
        <v>5538</v>
      </c>
      <c r="G544" s="12">
        <v>4881</v>
      </c>
      <c r="H544" s="12">
        <v>4949</v>
      </c>
      <c r="I544" s="12">
        <v>12164</v>
      </c>
      <c r="J544" s="12">
        <v>12809</v>
      </c>
      <c r="K544" s="12">
        <v>12439</v>
      </c>
      <c r="L544" s="12">
        <v>10405</v>
      </c>
      <c r="M544" s="12">
        <v>6507</v>
      </c>
      <c r="N544" s="12">
        <v>3512</v>
      </c>
      <c r="O544" s="12">
        <v>1465</v>
      </c>
      <c r="P544" s="12">
        <v>27315</v>
      </c>
      <c r="Q544" s="12">
        <f>VLOOKUP(A544,'[1]RAIS_workers_2025-04-02T13_41_0'!$A:$C,3,0)</f>
        <v>336</v>
      </c>
      <c r="R544" s="12">
        <f>VLOOKUP(A544,'[2]RAIS_workers_2025-04-02T14_01_0'!$A:$C,3,0)</f>
        <v>1511</v>
      </c>
      <c r="S544" s="12">
        <f>VLOOKUP(A544,'[3]RAIS_workers_2025-04-02T14_32_3'!$A:$C,3,0)</f>
        <v>8634</v>
      </c>
      <c r="T544" s="70">
        <f>VLOOKUP(A544,[4]consulta3255115!$A:$D,3,0)</f>
        <v>1700.5204550987301</v>
      </c>
      <c r="U544" s="76">
        <v>0.82784414435178133</v>
      </c>
      <c r="V544" s="12">
        <v>17674</v>
      </c>
      <c r="W544" s="77">
        <v>1.4928067700987306</v>
      </c>
      <c r="X544" s="12">
        <f>IFERROR(VLOOKUP(A544,[5]cnes_cnv_leiintbr173714187_32_1!$A:$C,3,0),0)</f>
        <v>0</v>
      </c>
      <c r="Y544" s="5">
        <f>IFERROR(VLOOKUP(A544,[6]cnes_cnv_leiintbr174300187_32_1!$A:$C,3,0),0)</f>
        <v>0</v>
      </c>
      <c r="Z544" s="12">
        <f>IFERROR(VLOOKUP(A544,[7]cnes_cnv_leiintbr175117187_32_1!$A:$C,3,0),0)</f>
        <v>1</v>
      </c>
      <c r="AA544" s="18">
        <f>IFERROR(VLOOKUP(A544,[8]cnes_cnv_leiintbr180027187_32_1!$A:$C,3,0),0)</f>
        <v>0</v>
      </c>
      <c r="AB544" s="72">
        <f t="shared" si="24"/>
        <v>263.79104477611941</v>
      </c>
      <c r="AC544" s="12">
        <v>2902</v>
      </c>
      <c r="AD544" s="12">
        <v>803</v>
      </c>
      <c r="AE544" s="12">
        <v>421</v>
      </c>
      <c r="AF544" s="12">
        <v>287</v>
      </c>
      <c r="AG544" s="12">
        <v>336</v>
      </c>
      <c r="AH544" s="19">
        <v>-1.4874001464613151E-3</v>
      </c>
      <c r="AI544" s="12">
        <v>4</v>
      </c>
      <c r="AJ544" s="12">
        <f t="shared" si="25"/>
        <v>16.75</v>
      </c>
      <c r="AK544" s="12">
        <v>3</v>
      </c>
      <c r="AL544" s="5">
        <v>6</v>
      </c>
      <c r="AM544" s="5">
        <v>67</v>
      </c>
      <c r="AN544" s="72">
        <v>0.24723247232472326</v>
      </c>
      <c r="AO544" s="18">
        <v>0</v>
      </c>
      <c r="AP544" s="5">
        <f>IFERROR(VLOOKUP(A544,[9]cnes_cnv_leiintbr135436200_238_!$A:$E,5,0),0)</f>
        <v>10</v>
      </c>
      <c r="AQ544" s="5">
        <v>0</v>
      </c>
      <c r="AR544" s="5">
        <v>0</v>
      </c>
      <c r="AS544" s="5">
        <v>0</v>
      </c>
      <c r="AT544" s="5">
        <v>0</v>
      </c>
      <c r="AU544" s="5">
        <v>28</v>
      </c>
      <c r="AV544" s="5">
        <v>0</v>
      </c>
      <c r="AW544" s="5">
        <v>0</v>
      </c>
      <c r="AX544" s="5">
        <f t="shared" si="26"/>
        <v>5.1538461538461542</v>
      </c>
      <c r="AY544" s="12">
        <v>5</v>
      </c>
      <c r="AZ544" s="71">
        <v>1</v>
      </c>
      <c r="BA544" s="12">
        <v>493</v>
      </c>
      <c r="BB544" s="73">
        <v>0.69415807560137455</v>
      </c>
      <c r="BC544" s="12">
        <v>13</v>
      </c>
      <c r="BD544" s="12">
        <v>71</v>
      </c>
      <c r="BE544" s="12">
        <v>23</v>
      </c>
      <c r="BF544" s="12">
        <v>0</v>
      </c>
      <c r="BG544" s="12">
        <v>0</v>
      </c>
      <c r="BH544" s="12">
        <v>1</v>
      </c>
      <c r="BI544" s="12">
        <v>28</v>
      </c>
      <c r="BJ544" s="12">
        <v>3</v>
      </c>
      <c r="BK544" s="12">
        <v>0</v>
      </c>
      <c r="BL544" s="12">
        <v>22</v>
      </c>
      <c r="BM544" s="74">
        <v>0.81799999999999995</v>
      </c>
      <c r="BN544" s="72">
        <v>10.306299364284335</v>
      </c>
      <c r="BO544" s="5">
        <v>26</v>
      </c>
    </row>
    <row r="545" spans="1:67">
      <c r="A545" s="9">
        <v>52002</v>
      </c>
      <c r="B545" s="9" t="s">
        <v>261</v>
      </c>
      <c r="C545" s="9" t="s">
        <v>247</v>
      </c>
      <c r="D545" s="12">
        <v>85151</v>
      </c>
      <c r="E545" s="12">
        <v>5274</v>
      </c>
      <c r="F545" s="12">
        <v>5449</v>
      </c>
      <c r="G545" s="12">
        <v>4762</v>
      </c>
      <c r="H545" s="12">
        <v>4935</v>
      </c>
      <c r="I545" s="12">
        <v>11863</v>
      </c>
      <c r="J545" s="12">
        <v>12741</v>
      </c>
      <c r="K545" s="12">
        <v>13313</v>
      </c>
      <c r="L545" s="12">
        <v>12077</v>
      </c>
      <c r="M545" s="12">
        <v>8232</v>
      </c>
      <c r="N545" s="12">
        <v>4488</v>
      </c>
      <c r="O545" s="12">
        <v>2017</v>
      </c>
      <c r="P545" s="12">
        <v>24284</v>
      </c>
      <c r="Q545" s="12">
        <f>VLOOKUP(A545,'[1]RAIS_workers_2025-04-02T13_41_0'!$A:$C,3,0)</f>
        <v>161</v>
      </c>
      <c r="R545" s="12">
        <f>VLOOKUP(A545,'[2]RAIS_workers_2025-04-02T14_01_0'!$A:$C,3,0)</f>
        <v>811</v>
      </c>
      <c r="S545" s="12">
        <f>VLOOKUP(A545,'[3]RAIS_workers_2025-04-02T14_32_3'!$A:$C,3,0)</f>
        <v>5634</v>
      </c>
      <c r="T545" s="70">
        <f>VLOOKUP(A545,[4]consulta3255115!$A:$D,3,0)</f>
        <v>1390.1446189759199</v>
      </c>
      <c r="U545" s="76">
        <v>0.79722707913822977</v>
      </c>
      <c r="V545" s="12">
        <v>16431</v>
      </c>
      <c r="W545" s="77">
        <v>2.6408154221138931</v>
      </c>
      <c r="X545" s="12">
        <f>IFERROR(VLOOKUP(A545,[5]cnes_cnv_leiintbr173714187_32_1!$A:$C,3,0),0)</f>
        <v>0</v>
      </c>
      <c r="Y545" s="5">
        <f>IFERROR(VLOOKUP(A545,[6]cnes_cnv_leiintbr174300187_32_1!$A:$C,3,0),0)</f>
        <v>0</v>
      </c>
      <c r="Z545" s="12">
        <f>IFERROR(VLOOKUP(A545,[7]cnes_cnv_leiintbr175117187_32_1!$A:$C,3,0),0)</f>
        <v>0</v>
      </c>
      <c r="AA545" s="18">
        <f>IFERROR(VLOOKUP(A545,[8]cnes_cnv_leiintbr180027187_32_1!$A:$C,3,0),0)</f>
        <v>0</v>
      </c>
      <c r="AB545" s="72">
        <f t="shared" si="24"/>
        <v>966.52941176470586</v>
      </c>
      <c r="AC545" s="12">
        <v>1557</v>
      </c>
      <c r="AD545" s="12">
        <v>544</v>
      </c>
      <c r="AE545" s="12">
        <v>147</v>
      </c>
      <c r="AF545" s="12">
        <v>120</v>
      </c>
      <c r="AG545" s="12">
        <v>161</v>
      </c>
      <c r="AH545" s="19">
        <v>-1.1593633175023821E-2</v>
      </c>
      <c r="AI545" s="12">
        <v>2</v>
      </c>
      <c r="AJ545" s="12">
        <f t="shared" si="25"/>
        <v>8.5</v>
      </c>
      <c r="AK545" s="12">
        <v>4</v>
      </c>
      <c r="AL545" s="5">
        <v>0</v>
      </c>
      <c r="AM545" s="5">
        <v>17</v>
      </c>
      <c r="AN545" s="72">
        <v>8.1339712918660281E-2</v>
      </c>
      <c r="AO545" s="18">
        <v>0</v>
      </c>
      <c r="AP545" s="5">
        <f>IFERROR(VLOOKUP(A545,[9]cnes_cnv_leiintbr135436200_238_!$A:$E,5,0),0)</f>
        <v>2</v>
      </c>
      <c r="AQ545" s="5">
        <v>0</v>
      </c>
      <c r="AR545" s="5">
        <v>0</v>
      </c>
      <c r="AS545" s="5">
        <v>0</v>
      </c>
      <c r="AT545" s="5">
        <v>0</v>
      </c>
      <c r="AU545" s="5">
        <v>5</v>
      </c>
      <c r="AV545" s="5">
        <v>0</v>
      </c>
      <c r="AW545" s="5">
        <v>0</v>
      </c>
      <c r="AX545" s="5">
        <f t="shared" si="26"/>
        <v>2.125</v>
      </c>
      <c r="AY545" s="12">
        <v>23</v>
      </c>
      <c r="AZ545" s="71">
        <v>1</v>
      </c>
      <c r="BA545" s="12">
        <v>545</v>
      </c>
      <c r="BB545" s="73">
        <v>0.26157407407407407</v>
      </c>
      <c r="BC545" s="12">
        <v>8</v>
      </c>
      <c r="BD545" s="12">
        <v>81</v>
      </c>
      <c r="BE545" s="12">
        <v>18</v>
      </c>
      <c r="BF545" s="12">
        <v>0</v>
      </c>
      <c r="BG545" s="12">
        <v>0</v>
      </c>
      <c r="BH545" s="12">
        <v>3</v>
      </c>
      <c r="BI545" s="12">
        <v>47</v>
      </c>
      <c r="BJ545" s="12">
        <v>4</v>
      </c>
      <c r="BK545" s="12">
        <v>0</v>
      </c>
      <c r="BL545" s="12">
        <v>27</v>
      </c>
      <c r="BM545" s="74">
        <v>0.82122222222222219</v>
      </c>
      <c r="BN545" s="72">
        <v>6.4218862491000603</v>
      </c>
      <c r="BO545" s="5">
        <v>27</v>
      </c>
    </row>
    <row r="546" spans="1:67">
      <c r="A546" s="9">
        <v>52003</v>
      </c>
      <c r="B546" s="9" t="s">
        <v>250</v>
      </c>
      <c r="C546" s="9" t="s">
        <v>247</v>
      </c>
      <c r="D546" s="12">
        <v>57877</v>
      </c>
      <c r="E546" s="12">
        <v>3443</v>
      </c>
      <c r="F546" s="12">
        <v>3647</v>
      </c>
      <c r="G546" s="12">
        <v>3306</v>
      </c>
      <c r="H546" s="12">
        <v>3288</v>
      </c>
      <c r="I546" s="12">
        <v>8253</v>
      </c>
      <c r="J546" s="12">
        <v>8599</v>
      </c>
      <c r="K546" s="12">
        <v>9080</v>
      </c>
      <c r="L546" s="12">
        <v>8258</v>
      </c>
      <c r="M546" s="12">
        <v>5537</v>
      </c>
      <c r="N546" s="12">
        <v>3079</v>
      </c>
      <c r="O546" s="12">
        <v>1387</v>
      </c>
      <c r="P546" s="12">
        <v>12127</v>
      </c>
      <c r="Q546" s="12">
        <f>VLOOKUP(A546,'[1]RAIS_workers_2025-04-02T13_41_0'!$A:$C,3,0)</f>
        <v>110</v>
      </c>
      <c r="R546" s="12">
        <f>VLOOKUP(A546,'[2]RAIS_workers_2025-04-02T14_01_0'!$A:$C,3,0)</f>
        <v>411</v>
      </c>
      <c r="S546" s="12">
        <f>VLOOKUP(A546,'[3]RAIS_workers_2025-04-02T14_32_3'!$A:$C,3,0)</f>
        <v>3201</v>
      </c>
      <c r="T546" s="70">
        <f>VLOOKUP(A546,[4]consulta3255115!$A:$D,3,0)</f>
        <v>1491.9143929225099</v>
      </c>
      <c r="U546" s="76">
        <v>0.80565745269138955</v>
      </c>
      <c r="V546" s="12">
        <v>7056</v>
      </c>
      <c r="W546" s="77">
        <v>1.7222222222222223</v>
      </c>
      <c r="X546" s="12">
        <f>IFERROR(VLOOKUP(A546,[5]cnes_cnv_leiintbr173714187_32_1!$A:$C,3,0),0)</f>
        <v>0</v>
      </c>
      <c r="Y546" s="5">
        <f>IFERROR(VLOOKUP(A546,[6]cnes_cnv_leiintbr174300187_32_1!$A:$C,3,0),0)</f>
        <v>0</v>
      </c>
      <c r="Z546" s="12">
        <f>IFERROR(VLOOKUP(A546,[7]cnes_cnv_leiintbr175117187_32_1!$A:$C,3,0),0)</f>
        <v>0</v>
      </c>
      <c r="AA546" s="18">
        <f>IFERROR(VLOOKUP(A546,[8]cnes_cnv_leiintbr180027187_32_1!$A:$C,3,0),0)</f>
        <v>0</v>
      </c>
      <c r="AB546" s="72">
        <f t="shared" si="24"/>
        <v>0</v>
      </c>
      <c r="AC546" s="12">
        <v>924</v>
      </c>
      <c r="AD546" s="12">
        <v>241</v>
      </c>
      <c r="AE546" s="12">
        <v>112</v>
      </c>
      <c r="AF546" s="12">
        <v>58</v>
      </c>
      <c r="AG546" s="12">
        <v>110</v>
      </c>
      <c r="AH546" s="19">
        <v>-1.4718390052598229E-3</v>
      </c>
      <c r="AI546" s="12">
        <v>0</v>
      </c>
      <c r="AJ546" s="12">
        <f t="shared" si="25"/>
        <v>0</v>
      </c>
      <c r="AK546" s="12">
        <v>0</v>
      </c>
      <c r="AL546" s="5">
        <v>0</v>
      </c>
      <c r="AM546" s="5">
        <v>0</v>
      </c>
      <c r="AN546" s="72">
        <v>0</v>
      </c>
      <c r="AO546" s="18">
        <v>0</v>
      </c>
      <c r="AP546" s="5">
        <f>IFERROR(VLOOKUP(A546,[9]cnes_cnv_leiintbr135436200_238_!$A:$E,5,0),0)</f>
        <v>0</v>
      </c>
      <c r="AQ546" s="5">
        <v>0</v>
      </c>
      <c r="AR546" s="5">
        <v>0</v>
      </c>
      <c r="AS546" s="5">
        <v>0</v>
      </c>
      <c r="AT546" s="5">
        <v>0</v>
      </c>
      <c r="AU546" s="5">
        <v>0</v>
      </c>
      <c r="AV546" s="5">
        <v>0</v>
      </c>
      <c r="AW546" s="5">
        <v>0</v>
      </c>
      <c r="AX546" s="5">
        <f t="shared" si="26"/>
        <v>0</v>
      </c>
      <c r="AY546" s="12">
        <v>1</v>
      </c>
      <c r="AZ546" s="73">
        <v>0</v>
      </c>
      <c r="BA546" s="12">
        <v>349</v>
      </c>
      <c r="BB546" s="73">
        <v>0.54424778761061943</v>
      </c>
      <c r="BC546" s="12">
        <v>3</v>
      </c>
      <c r="BD546" s="12">
        <v>38</v>
      </c>
      <c r="BE546" s="12">
        <v>14</v>
      </c>
      <c r="BF546" s="12">
        <v>0</v>
      </c>
      <c r="BG546" s="12">
        <v>0</v>
      </c>
      <c r="BH546" s="12">
        <v>0</v>
      </c>
      <c r="BI546" s="12">
        <v>10</v>
      </c>
      <c r="BJ546" s="12">
        <v>0</v>
      </c>
      <c r="BK546" s="12">
        <v>0</v>
      </c>
      <c r="BL546" s="12">
        <v>10</v>
      </c>
      <c r="BM546" s="74">
        <v>0.82585714285714285</v>
      </c>
      <c r="BN546" s="72">
        <v>9.6547799696509724</v>
      </c>
      <c r="BO546" s="5">
        <v>6</v>
      </c>
    </row>
    <row r="547" spans="1:67">
      <c r="A547" s="9">
        <v>52004</v>
      </c>
      <c r="B547" s="9" t="s">
        <v>259</v>
      </c>
      <c r="C547" s="9" t="s">
        <v>247</v>
      </c>
      <c r="D547" s="12">
        <v>238783</v>
      </c>
      <c r="E547" s="12">
        <v>16336</v>
      </c>
      <c r="F547" s="12">
        <v>16946</v>
      </c>
      <c r="G547" s="12">
        <v>15057</v>
      </c>
      <c r="H547" s="12">
        <v>14726</v>
      </c>
      <c r="I547" s="12">
        <v>35670</v>
      </c>
      <c r="J547" s="12">
        <v>37875</v>
      </c>
      <c r="K547" s="12">
        <v>35390</v>
      </c>
      <c r="L547" s="12">
        <v>30278</v>
      </c>
      <c r="M547" s="12">
        <v>20656</v>
      </c>
      <c r="N547" s="12">
        <v>10941</v>
      </c>
      <c r="O547" s="12">
        <v>4908</v>
      </c>
      <c r="P547" s="12">
        <v>66042</v>
      </c>
      <c r="Q547" s="12">
        <f>VLOOKUP(A547,'[1]RAIS_workers_2025-04-02T13_41_0'!$A:$C,3,0)</f>
        <v>665</v>
      </c>
      <c r="R547" s="12">
        <f>VLOOKUP(A547,'[2]RAIS_workers_2025-04-02T14_01_0'!$A:$C,3,0)</f>
        <v>2978</v>
      </c>
      <c r="S547" s="12">
        <f>VLOOKUP(A547,'[3]RAIS_workers_2025-04-02T14_32_3'!$A:$C,3,0)</f>
        <v>15656</v>
      </c>
      <c r="T547" s="70">
        <f>VLOOKUP(A547,[4]consulta3255115!$A:$D,3,0)</f>
        <v>1701.5228876758099</v>
      </c>
      <c r="U547" s="76">
        <v>0.7093024174553384</v>
      </c>
      <c r="V547" s="12">
        <v>43390</v>
      </c>
      <c r="W547" s="77">
        <v>0.8548283674603514</v>
      </c>
      <c r="X547" s="12">
        <f>IFERROR(VLOOKUP(A547,[5]cnes_cnv_leiintbr173714187_32_1!$A:$C,3,0),0)</f>
        <v>12</v>
      </c>
      <c r="Y547" s="5">
        <f>IFERROR(VLOOKUP(A547,[6]cnes_cnv_leiintbr174300187_32_1!$A:$C,3,0),0)</f>
        <v>0</v>
      </c>
      <c r="Z547" s="12">
        <f>IFERROR(VLOOKUP(A547,[7]cnes_cnv_leiintbr175117187_32_1!$A:$C,3,0),0)</f>
        <v>5</v>
      </c>
      <c r="AA547" s="18">
        <f>IFERROR(VLOOKUP(A547,[8]cnes_cnv_leiintbr180027187_32_1!$A:$C,3,0),0)</f>
        <v>18</v>
      </c>
      <c r="AB547" s="72">
        <f t="shared" si="24"/>
        <v>164.9809885931559</v>
      </c>
      <c r="AC547" s="12">
        <v>5675</v>
      </c>
      <c r="AD547" s="12">
        <v>1685</v>
      </c>
      <c r="AE547" s="12">
        <v>835</v>
      </c>
      <c r="AF547" s="12">
        <v>458</v>
      </c>
      <c r="AG547" s="12">
        <v>665</v>
      </c>
      <c r="AH547" s="19">
        <v>-2.9112662709339654E-3</v>
      </c>
      <c r="AI547" s="12">
        <v>9</v>
      </c>
      <c r="AJ547" s="12">
        <f t="shared" si="25"/>
        <v>29.222222222222221</v>
      </c>
      <c r="AK547" s="12">
        <v>47</v>
      </c>
      <c r="AL547" s="5">
        <v>0</v>
      </c>
      <c r="AM547" s="5">
        <v>263</v>
      </c>
      <c r="AN547" s="72">
        <v>0.27655099894847529</v>
      </c>
      <c r="AO547" s="18">
        <v>2</v>
      </c>
      <c r="AP547" s="5">
        <f>IFERROR(VLOOKUP(A547,[9]cnes_cnv_leiintbr135436200_238_!$A:$E,5,0),0)</f>
        <v>62</v>
      </c>
      <c r="AQ547" s="5">
        <v>0</v>
      </c>
      <c r="AR547" s="5">
        <v>0</v>
      </c>
      <c r="AS547" s="5">
        <v>7</v>
      </c>
      <c r="AT547" s="5">
        <v>4</v>
      </c>
      <c r="AU547" s="5">
        <v>81</v>
      </c>
      <c r="AV547" s="5">
        <v>0</v>
      </c>
      <c r="AW547" s="5">
        <v>0</v>
      </c>
      <c r="AX547" s="5">
        <f t="shared" si="26"/>
        <v>2.6565656565656566</v>
      </c>
      <c r="AY547" s="12">
        <v>31</v>
      </c>
      <c r="AZ547" s="73">
        <v>0.9375</v>
      </c>
      <c r="BA547" s="12">
        <v>2965</v>
      </c>
      <c r="BB547" s="73">
        <v>1</v>
      </c>
      <c r="BC547" s="12">
        <v>99</v>
      </c>
      <c r="BD547" s="12">
        <v>811</v>
      </c>
      <c r="BE547" s="12">
        <v>130</v>
      </c>
      <c r="BF547" s="12">
        <v>0</v>
      </c>
      <c r="BG547" s="12">
        <v>48</v>
      </c>
      <c r="BH547" s="12">
        <v>16</v>
      </c>
      <c r="BI547" s="12">
        <v>126</v>
      </c>
      <c r="BJ547" s="12">
        <v>19</v>
      </c>
      <c r="BK547" s="12">
        <v>10</v>
      </c>
      <c r="BL547" s="12">
        <v>86</v>
      </c>
      <c r="BM547" s="74">
        <v>0.82389473684210535</v>
      </c>
      <c r="BN547" s="72">
        <v>11.092186502022562</v>
      </c>
      <c r="BO547" s="5">
        <v>18</v>
      </c>
    </row>
    <row r="548" spans="1:67">
      <c r="A548" s="9">
        <v>52005</v>
      </c>
      <c r="B548" s="9" t="s">
        <v>253</v>
      </c>
      <c r="C548" s="9" t="s">
        <v>247</v>
      </c>
      <c r="D548" s="12">
        <v>70882</v>
      </c>
      <c r="E548" s="12">
        <v>6756</v>
      </c>
      <c r="F548" s="12">
        <v>6449</v>
      </c>
      <c r="G548" s="12">
        <v>5194</v>
      </c>
      <c r="H548" s="12">
        <v>4680</v>
      </c>
      <c r="I548" s="12">
        <v>11238</v>
      </c>
      <c r="J548" s="12">
        <v>11477</v>
      </c>
      <c r="K548" s="12">
        <v>9549</v>
      </c>
      <c r="L548" s="12">
        <v>7184</v>
      </c>
      <c r="M548" s="12">
        <v>4762</v>
      </c>
      <c r="N548" s="12">
        <v>2444</v>
      </c>
      <c r="O548" s="12">
        <v>1149</v>
      </c>
      <c r="P548" s="12">
        <v>13021</v>
      </c>
      <c r="Q548" s="12">
        <f>VLOOKUP(A548,'[1]RAIS_workers_2025-04-02T13_41_0'!$A:$C,3,0)</f>
        <v>61</v>
      </c>
      <c r="R548" s="12">
        <f>VLOOKUP(A548,'[2]RAIS_workers_2025-04-02T14_01_0'!$A:$C,3,0)</f>
        <v>517</v>
      </c>
      <c r="S548" s="12">
        <f>VLOOKUP(A548,'[3]RAIS_workers_2025-04-02T14_32_3'!$A:$C,3,0)</f>
        <v>2369</v>
      </c>
      <c r="T548" s="70">
        <f>VLOOKUP(A548,[4]consulta3255115!$A:$D,3,0)</f>
        <v>1352.11576599201</v>
      </c>
      <c r="U548" s="76">
        <v>0.65425580534456806</v>
      </c>
      <c r="V548" s="12">
        <v>7115</v>
      </c>
      <c r="W548" s="77">
        <v>1.6568334578043316</v>
      </c>
      <c r="X548" s="12">
        <f>IFERROR(VLOOKUP(A548,[5]cnes_cnv_leiintbr173714187_32_1!$A:$C,3,0),0)</f>
        <v>0</v>
      </c>
      <c r="Y548" s="5">
        <f>IFERROR(VLOOKUP(A548,[6]cnes_cnv_leiintbr174300187_32_1!$A:$C,3,0),0)</f>
        <v>0</v>
      </c>
      <c r="Z548" s="12">
        <f>IFERROR(VLOOKUP(A548,[7]cnes_cnv_leiintbr175117187_32_1!$A:$C,3,0),0)</f>
        <v>0</v>
      </c>
      <c r="AA548" s="18">
        <f>IFERROR(VLOOKUP(A548,[8]cnes_cnv_leiintbr180027187_32_1!$A:$C,3,0),0)</f>
        <v>0</v>
      </c>
      <c r="AB548" s="72">
        <f t="shared" si="24"/>
        <v>508.21428571428572</v>
      </c>
      <c r="AC548" s="12">
        <v>896</v>
      </c>
      <c r="AD548" s="12">
        <v>379</v>
      </c>
      <c r="AE548" s="12">
        <v>93</v>
      </c>
      <c r="AF548" s="12">
        <v>45</v>
      </c>
      <c r="AG548" s="12">
        <v>61</v>
      </c>
      <c r="AH548" s="19">
        <v>8.3431925856678468E-3</v>
      </c>
      <c r="AI548" s="12">
        <v>1</v>
      </c>
      <c r="AJ548" s="12">
        <f t="shared" si="25"/>
        <v>14</v>
      </c>
      <c r="AK548" s="12">
        <v>3</v>
      </c>
      <c r="AL548" s="5">
        <v>0</v>
      </c>
      <c r="AM548" s="5">
        <v>14</v>
      </c>
      <c r="AN548" s="72">
        <v>0.11764705882352941</v>
      </c>
      <c r="AO548" s="18">
        <v>0</v>
      </c>
      <c r="AP548" s="5">
        <f>IFERROR(VLOOKUP(A548,[9]cnes_cnv_leiintbr135436200_238_!$A:$E,5,0),0)</f>
        <v>1</v>
      </c>
      <c r="AQ548" s="5">
        <v>0</v>
      </c>
      <c r="AR548" s="5">
        <v>0</v>
      </c>
      <c r="AS548" s="5">
        <v>0</v>
      </c>
      <c r="AT548" s="5">
        <v>0</v>
      </c>
      <c r="AU548" s="5">
        <v>8</v>
      </c>
      <c r="AV548" s="5">
        <v>0</v>
      </c>
      <c r="AW548" s="5">
        <v>0</v>
      </c>
      <c r="AX548" s="5">
        <f t="shared" si="26"/>
        <v>3.5</v>
      </c>
      <c r="AY548" s="12">
        <v>1</v>
      </c>
      <c r="AZ548" s="73">
        <v>0</v>
      </c>
      <c r="BA548" s="12">
        <v>508</v>
      </c>
      <c r="BB548" s="73">
        <v>7.1729957805907171E-2</v>
      </c>
      <c r="BC548" s="12">
        <v>4</v>
      </c>
      <c r="BD548" s="12">
        <v>46</v>
      </c>
      <c r="BE548" s="12">
        <v>45</v>
      </c>
      <c r="BF548" s="12">
        <v>0</v>
      </c>
      <c r="BG548" s="12">
        <v>0</v>
      </c>
      <c r="BH548" s="12">
        <v>1</v>
      </c>
      <c r="BI548" s="12">
        <v>21</v>
      </c>
      <c r="BJ548" s="12">
        <v>1</v>
      </c>
      <c r="BK548" s="12">
        <v>0</v>
      </c>
      <c r="BL548" s="12">
        <v>13</v>
      </c>
      <c r="BM548" s="74">
        <v>0.81487500000000013</v>
      </c>
      <c r="BN548" s="72">
        <v>11.340734415029916</v>
      </c>
      <c r="BO548" s="5">
        <v>7</v>
      </c>
    </row>
    <row r="549" spans="1:67">
      <c r="A549" s="9">
        <v>52006</v>
      </c>
      <c r="B549" s="9" t="s">
        <v>252</v>
      </c>
      <c r="C549" s="9" t="s">
        <v>247</v>
      </c>
      <c r="D549" s="12">
        <v>254637</v>
      </c>
      <c r="E549" s="12">
        <v>15841</v>
      </c>
      <c r="F549" s="12">
        <v>16703</v>
      </c>
      <c r="G549" s="12">
        <v>15475</v>
      </c>
      <c r="H549" s="12">
        <v>15615</v>
      </c>
      <c r="I549" s="12">
        <v>38262</v>
      </c>
      <c r="J549" s="12">
        <v>40816</v>
      </c>
      <c r="K549" s="12">
        <v>38143</v>
      </c>
      <c r="L549" s="12">
        <v>33820</v>
      </c>
      <c r="M549" s="12">
        <v>22354</v>
      </c>
      <c r="N549" s="12">
        <v>11973</v>
      </c>
      <c r="O549" s="12">
        <v>5635</v>
      </c>
      <c r="P549" s="12">
        <v>82703</v>
      </c>
      <c r="Q549" s="12">
        <f>VLOOKUP(A549,'[1]RAIS_workers_2025-04-02T13_41_0'!$A:$C,3,0)</f>
        <v>534</v>
      </c>
      <c r="R549" s="12">
        <f>VLOOKUP(A549,'[2]RAIS_workers_2025-04-02T14_01_0'!$A:$C,3,0)</f>
        <v>3174</v>
      </c>
      <c r="S549" s="12">
        <f>VLOOKUP(A549,'[3]RAIS_workers_2025-04-02T14_32_3'!$A:$C,3,0)</f>
        <v>19266</v>
      </c>
      <c r="T549" s="70">
        <f>VLOOKUP(A549,[4]consulta3255115!$A:$D,3,0)</f>
        <v>1591.7386099108001</v>
      </c>
      <c r="U549" s="76">
        <v>0.70575430798999916</v>
      </c>
      <c r="V549" s="12">
        <v>70260</v>
      </c>
      <c r="W549" s="77">
        <v>1.0405436802973977</v>
      </c>
      <c r="X549" s="12">
        <f>IFERROR(VLOOKUP(A549,[5]cnes_cnv_leiintbr173714187_32_1!$A:$C,3,0),0)</f>
        <v>5</v>
      </c>
      <c r="Y549" s="5">
        <f>IFERROR(VLOOKUP(A549,[6]cnes_cnv_leiintbr174300187_32_1!$A:$C,3,0),0)</f>
        <v>2</v>
      </c>
      <c r="Z549" s="12">
        <f>IFERROR(VLOOKUP(A549,[7]cnes_cnv_leiintbr175117187_32_1!$A:$C,3,0),0)</f>
        <v>2</v>
      </c>
      <c r="AA549" s="18">
        <f>IFERROR(VLOOKUP(A549,[8]cnes_cnv_leiintbr180027187_32_1!$A:$C,3,0),0)</f>
        <v>2</v>
      </c>
      <c r="AB549" s="72">
        <f t="shared" si="24"/>
        <v>194.08839779005524</v>
      </c>
      <c r="AC549" s="12">
        <v>6416</v>
      </c>
      <c r="AD549" s="12">
        <v>1721</v>
      </c>
      <c r="AE549" s="12">
        <v>1046</v>
      </c>
      <c r="AF549" s="12">
        <v>407</v>
      </c>
      <c r="AG549" s="12">
        <v>534</v>
      </c>
      <c r="AH549" s="19">
        <v>5.1301811991046886E-3</v>
      </c>
      <c r="AI549" s="12">
        <v>18</v>
      </c>
      <c r="AJ549" s="12">
        <f t="shared" si="25"/>
        <v>20.111111111111111</v>
      </c>
      <c r="AK549" s="12">
        <v>68</v>
      </c>
      <c r="AL549" s="5">
        <v>0</v>
      </c>
      <c r="AM549" s="5">
        <v>362</v>
      </c>
      <c r="AN549" s="72">
        <v>0.38592750533049042</v>
      </c>
      <c r="AO549" s="18">
        <v>2</v>
      </c>
      <c r="AP549" s="5">
        <f>IFERROR(VLOOKUP(A549,[9]cnes_cnv_leiintbr135436200_238_!$A:$E,5,0),0)</f>
        <v>60</v>
      </c>
      <c r="AQ549" s="5">
        <v>1</v>
      </c>
      <c r="AR549" s="5">
        <v>1</v>
      </c>
      <c r="AS549" s="5">
        <v>14</v>
      </c>
      <c r="AT549" s="5">
        <v>11</v>
      </c>
      <c r="AU549" s="5">
        <v>100</v>
      </c>
      <c r="AV549" s="5">
        <v>7</v>
      </c>
      <c r="AW549" s="5">
        <v>4</v>
      </c>
      <c r="AX549" s="5">
        <f t="shared" si="26"/>
        <v>5.569230769230769</v>
      </c>
      <c r="AY549" s="12">
        <v>49</v>
      </c>
      <c r="AZ549" s="71">
        <v>1</v>
      </c>
      <c r="BA549" s="12">
        <v>2177</v>
      </c>
      <c r="BB549" s="73">
        <v>0.59021183345507666</v>
      </c>
      <c r="BC549" s="12">
        <v>65</v>
      </c>
      <c r="BD549" s="12">
        <v>373</v>
      </c>
      <c r="BE549" s="12">
        <v>233</v>
      </c>
      <c r="BF549" s="12">
        <v>110</v>
      </c>
      <c r="BG549" s="12">
        <v>83</v>
      </c>
      <c r="BH549" s="12">
        <v>21</v>
      </c>
      <c r="BI549" s="12">
        <v>159</v>
      </c>
      <c r="BJ549" s="12">
        <v>26</v>
      </c>
      <c r="BK549" s="12">
        <v>10</v>
      </c>
      <c r="BL549" s="12">
        <v>159</v>
      </c>
      <c r="BM549" s="74">
        <v>0.82468181818181818</v>
      </c>
      <c r="BN549" s="72">
        <v>10.742843191112749</v>
      </c>
      <c r="BO549" s="5">
        <v>6</v>
      </c>
    </row>
    <row r="550" spans="1:67">
      <c r="A550" s="9">
        <v>52007</v>
      </c>
      <c r="B550" s="9" t="s">
        <v>248</v>
      </c>
      <c r="C550" s="9" t="s">
        <v>247</v>
      </c>
      <c r="D550" s="12">
        <v>631253</v>
      </c>
      <c r="E550" s="12">
        <v>41839</v>
      </c>
      <c r="F550" s="12">
        <v>43996</v>
      </c>
      <c r="G550" s="12">
        <v>42154</v>
      </c>
      <c r="H550" s="12">
        <v>42843</v>
      </c>
      <c r="I550" s="12">
        <v>97673</v>
      </c>
      <c r="J550" s="12">
        <v>104544</v>
      </c>
      <c r="K550" s="12">
        <v>91916</v>
      </c>
      <c r="L550" s="12">
        <v>76796</v>
      </c>
      <c r="M550" s="12">
        <v>51063</v>
      </c>
      <c r="N550" s="12">
        <v>26424</v>
      </c>
      <c r="O550" s="12">
        <v>12005</v>
      </c>
      <c r="P550" s="12">
        <v>242825</v>
      </c>
      <c r="Q550" s="12">
        <f>VLOOKUP(A550,'[1]RAIS_workers_2025-04-02T13_41_0'!$A:$C,3,0)</f>
        <v>2553</v>
      </c>
      <c r="R550" s="12">
        <f>VLOOKUP(A550,'[2]RAIS_workers_2025-04-02T14_01_0'!$A:$C,3,0)</f>
        <v>13095</v>
      </c>
      <c r="S550" s="12">
        <f>VLOOKUP(A550,'[3]RAIS_workers_2025-04-02T14_32_3'!$A:$C,3,0)</f>
        <v>46060</v>
      </c>
      <c r="T550" s="70">
        <f>VLOOKUP(A550,[4]consulta3255115!$A:$D,3,0)</f>
        <v>1732.17300575525</v>
      </c>
      <c r="U550" s="76">
        <v>0.6198160391067542</v>
      </c>
      <c r="V550" s="12">
        <v>164711</v>
      </c>
      <c r="W550" s="77">
        <v>0.4796439030525162</v>
      </c>
      <c r="X550" s="12">
        <f>IFERROR(VLOOKUP(A550,[5]cnes_cnv_leiintbr173714187_32_1!$A:$C,3,0),0)</f>
        <v>22</v>
      </c>
      <c r="Y550" s="5">
        <f>IFERROR(VLOOKUP(A550,[6]cnes_cnv_leiintbr174300187_32_1!$A:$C,3,0),0)</f>
        <v>8</v>
      </c>
      <c r="Z550" s="12">
        <f>IFERROR(VLOOKUP(A550,[7]cnes_cnv_leiintbr175117187_32_1!$A:$C,3,0),0)</f>
        <v>7</v>
      </c>
      <c r="AA550" s="18">
        <f>IFERROR(VLOOKUP(A550,[8]cnes_cnv_leiintbr180027187_32_1!$A:$C,3,0),0)</f>
        <v>10</v>
      </c>
      <c r="AB550" s="72">
        <f t="shared" si="24"/>
        <v>328.76447105788424</v>
      </c>
      <c r="AC550" s="12">
        <v>16092</v>
      </c>
      <c r="AD550" s="12">
        <v>6209</v>
      </c>
      <c r="AE550" s="12">
        <v>4575</v>
      </c>
      <c r="AF550" s="12">
        <v>2311</v>
      </c>
      <c r="AG550" s="12">
        <v>2553</v>
      </c>
      <c r="AH550" s="19">
        <v>1.2286266344929686E-2</v>
      </c>
      <c r="AI550" s="12">
        <v>26</v>
      </c>
      <c r="AJ550" s="12">
        <f t="shared" si="25"/>
        <v>19.26923076923077</v>
      </c>
      <c r="AK550" s="12">
        <v>343</v>
      </c>
      <c r="AL550" s="5">
        <v>12</v>
      </c>
      <c r="AM550" s="5">
        <v>501</v>
      </c>
      <c r="AN550" s="72">
        <v>0.42065491183879095</v>
      </c>
      <c r="AO550" s="18">
        <v>2</v>
      </c>
      <c r="AP550" s="5">
        <f>IFERROR(VLOOKUP(A550,[9]cnes_cnv_leiintbr135436200_238_!$A:$E,5,0),0)</f>
        <v>74</v>
      </c>
      <c r="AQ550" s="5">
        <v>4</v>
      </c>
      <c r="AR550" s="5">
        <v>3</v>
      </c>
      <c r="AS550" s="5">
        <v>5</v>
      </c>
      <c r="AT550" s="5">
        <v>12</v>
      </c>
      <c r="AU550" s="5">
        <v>159</v>
      </c>
      <c r="AV550" s="5">
        <v>6</v>
      </c>
      <c r="AW550" s="5">
        <v>7</v>
      </c>
      <c r="AX550" s="5">
        <f t="shared" si="26"/>
        <v>0.53755364806866957</v>
      </c>
      <c r="AY550" s="12">
        <v>313</v>
      </c>
      <c r="AZ550" s="73">
        <v>0.79885057471264365</v>
      </c>
      <c r="BA550" s="12">
        <v>8649</v>
      </c>
      <c r="BB550" s="73">
        <v>0.41833387996064281</v>
      </c>
      <c r="BC550" s="12">
        <v>932</v>
      </c>
      <c r="BD550" s="12">
        <v>1476</v>
      </c>
      <c r="BE550" s="12">
        <v>158</v>
      </c>
      <c r="BF550" s="12">
        <v>178</v>
      </c>
      <c r="BG550" s="12">
        <v>212</v>
      </c>
      <c r="BH550" s="12">
        <v>28</v>
      </c>
      <c r="BI550" s="12">
        <v>243</v>
      </c>
      <c r="BJ550" s="12">
        <v>31</v>
      </c>
      <c r="BK550" s="12">
        <v>15</v>
      </c>
      <c r="BL550" s="12">
        <v>142</v>
      </c>
      <c r="BM550" s="74">
        <v>0.82864999999999966</v>
      </c>
      <c r="BN550" s="72">
        <v>11.138680257510696</v>
      </c>
      <c r="BO550" s="5">
        <v>4</v>
      </c>
    </row>
    <row r="551" spans="1:67">
      <c r="A551" s="9">
        <v>52008</v>
      </c>
      <c r="B551" s="9" t="s">
        <v>256</v>
      </c>
      <c r="C551" s="9" t="s">
        <v>247</v>
      </c>
      <c r="D551" s="12">
        <v>55699</v>
      </c>
      <c r="E551" s="12">
        <v>2786</v>
      </c>
      <c r="F551" s="12">
        <v>3032</v>
      </c>
      <c r="G551" s="12">
        <v>2761</v>
      </c>
      <c r="H551" s="12">
        <v>2723</v>
      </c>
      <c r="I551" s="12">
        <v>7249</v>
      </c>
      <c r="J551" s="12">
        <v>7921</v>
      </c>
      <c r="K551" s="12">
        <v>8188</v>
      </c>
      <c r="L551" s="12">
        <v>8814</v>
      </c>
      <c r="M551" s="12">
        <v>6565</v>
      </c>
      <c r="N551" s="12">
        <v>3795</v>
      </c>
      <c r="O551" s="12">
        <v>1865</v>
      </c>
      <c r="P551" s="12">
        <v>14040</v>
      </c>
      <c r="Q551" s="12">
        <f>VLOOKUP(A551,'[1]RAIS_workers_2025-04-02T13_41_0'!$A:$C,3,0)</f>
        <v>101</v>
      </c>
      <c r="R551" s="12">
        <f>VLOOKUP(A551,'[2]RAIS_workers_2025-04-02T14_01_0'!$A:$C,3,0)</f>
        <v>600</v>
      </c>
      <c r="S551" s="12">
        <f>VLOOKUP(A551,'[3]RAIS_workers_2025-04-02T14_32_3'!$A:$C,3,0)</f>
        <v>3325</v>
      </c>
      <c r="T551" s="70">
        <f>VLOOKUP(A551,[4]consulta3255115!$A:$D,3,0)</f>
        <v>1512.65822570763</v>
      </c>
      <c r="U551" s="76">
        <v>0.50516023361193418</v>
      </c>
      <c r="V551" s="12">
        <v>17180</v>
      </c>
      <c r="W551" s="77">
        <v>3.7004103967168263</v>
      </c>
      <c r="X551" s="12">
        <f>IFERROR(VLOOKUP(A551,[5]cnes_cnv_leiintbr173714187_32_1!$A:$C,3,0),0)</f>
        <v>0</v>
      </c>
      <c r="Y551" s="5">
        <f>IFERROR(VLOOKUP(A551,[6]cnes_cnv_leiintbr174300187_32_1!$A:$C,3,0),0)</f>
        <v>0</v>
      </c>
      <c r="Z551" s="12">
        <f>IFERROR(VLOOKUP(A551,[7]cnes_cnv_leiintbr175117187_32_1!$A:$C,3,0),0)</f>
        <v>0</v>
      </c>
      <c r="AA551" s="18">
        <f>IFERROR(VLOOKUP(A551,[8]cnes_cnv_leiintbr180027187_32_1!$A:$C,3,0),0)</f>
        <v>0</v>
      </c>
      <c r="AB551" s="72">
        <f t="shared" si="24"/>
        <v>301.40350877192981</v>
      </c>
      <c r="AC551" s="12">
        <v>1122</v>
      </c>
      <c r="AD551" s="12">
        <v>313</v>
      </c>
      <c r="AE551" s="12">
        <v>169</v>
      </c>
      <c r="AF551" s="12">
        <v>118</v>
      </c>
      <c r="AG551" s="12">
        <v>101</v>
      </c>
      <c r="AH551" s="19">
        <v>-1.4390933076984136E-2</v>
      </c>
      <c r="AI551" s="12">
        <v>3</v>
      </c>
      <c r="AJ551" s="12">
        <f t="shared" si="25"/>
        <v>19</v>
      </c>
      <c r="AK551" s="12">
        <v>28</v>
      </c>
      <c r="AL551" s="5">
        <v>0</v>
      </c>
      <c r="AM551" s="5">
        <v>57</v>
      </c>
      <c r="AN551" s="72">
        <v>0.34756097560975607</v>
      </c>
      <c r="AO551" s="18">
        <v>0</v>
      </c>
      <c r="AP551" s="5">
        <f>IFERROR(VLOOKUP(A551,[9]cnes_cnv_leiintbr135436200_238_!$A:$E,5,0),0)</f>
        <v>6</v>
      </c>
      <c r="AQ551" s="5">
        <v>0</v>
      </c>
      <c r="AR551" s="5">
        <v>0</v>
      </c>
      <c r="AS551" s="5">
        <v>2</v>
      </c>
      <c r="AT551" s="5">
        <v>2</v>
      </c>
      <c r="AU551" s="5">
        <v>15</v>
      </c>
      <c r="AV551" s="5">
        <v>2</v>
      </c>
      <c r="AW551" s="5">
        <v>0</v>
      </c>
      <c r="AX551" s="5">
        <f t="shared" si="26"/>
        <v>3.3529411764705883</v>
      </c>
      <c r="AY551" s="12">
        <v>11</v>
      </c>
      <c r="AZ551" s="71">
        <v>1</v>
      </c>
      <c r="BA551" s="12">
        <v>659</v>
      </c>
      <c r="BB551" s="73">
        <v>0.31013916500994038</v>
      </c>
      <c r="BC551" s="12">
        <v>17</v>
      </c>
      <c r="BD551" s="12">
        <v>70</v>
      </c>
      <c r="BE551" s="12">
        <v>29</v>
      </c>
      <c r="BF551" s="12">
        <v>0</v>
      </c>
      <c r="BG551" s="12">
        <v>21</v>
      </c>
      <c r="BH551" s="12">
        <v>3</v>
      </c>
      <c r="BI551" s="12">
        <v>24</v>
      </c>
      <c r="BJ551" s="12">
        <v>3</v>
      </c>
      <c r="BK551" s="12">
        <v>0</v>
      </c>
      <c r="BL551" s="12">
        <v>25</v>
      </c>
      <c r="BM551" s="74">
        <v>0.82509999999999994</v>
      </c>
      <c r="BN551" s="72">
        <v>10.632877447036746</v>
      </c>
      <c r="BO551" s="5">
        <v>1</v>
      </c>
    </row>
    <row r="552" spans="1:67">
      <c r="A552" s="9">
        <v>52009</v>
      </c>
      <c r="B552" s="9" t="s">
        <v>249</v>
      </c>
      <c r="C552" s="9" t="s">
        <v>247</v>
      </c>
      <c r="D552" s="12">
        <v>119157</v>
      </c>
      <c r="E552" s="12">
        <v>6789</v>
      </c>
      <c r="F552" s="12">
        <v>7239</v>
      </c>
      <c r="G552" s="12">
        <v>6782</v>
      </c>
      <c r="H552" s="12">
        <v>6756</v>
      </c>
      <c r="I552" s="12">
        <v>17168</v>
      </c>
      <c r="J552" s="12">
        <v>18999</v>
      </c>
      <c r="K552" s="12">
        <v>17909</v>
      </c>
      <c r="L552" s="12">
        <v>16611</v>
      </c>
      <c r="M552" s="12">
        <v>11403</v>
      </c>
      <c r="N552" s="12">
        <v>6469</v>
      </c>
      <c r="O552" s="12">
        <v>3032</v>
      </c>
      <c r="P552" s="12">
        <v>33301</v>
      </c>
      <c r="Q552" s="12">
        <f>VLOOKUP(A552,'[1]RAIS_workers_2025-04-02T13_41_0'!$A:$C,3,0)</f>
        <v>150</v>
      </c>
      <c r="R552" s="12">
        <f>VLOOKUP(A552,'[2]RAIS_workers_2025-04-02T14_01_0'!$A:$C,3,0)</f>
        <v>1002</v>
      </c>
      <c r="S552" s="12">
        <f>VLOOKUP(A552,'[3]RAIS_workers_2025-04-02T14_32_3'!$A:$C,3,0)</f>
        <v>5739</v>
      </c>
      <c r="T552" s="70">
        <f>VLOOKUP(A552,[4]consulta3255115!$A:$D,3,0)</f>
        <v>1357.7807451208901</v>
      </c>
      <c r="U552" s="76">
        <v>0.70611573199076239</v>
      </c>
      <c r="V552" s="12">
        <v>25918</v>
      </c>
      <c r="W552" s="77">
        <v>2.0022008571759526</v>
      </c>
      <c r="X552" s="12">
        <f>IFERROR(VLOOKUP(A552,[5]cnes_cnv_leiintbr173714187_32_1!$A:$C,3,0),0)</f>
        <v>0</v>
      </c>
      <c r="Y552" s="5">
        <f>IFERROR(VLOOKUP(A552,[6]cnes_cnv_leiintbr174300187_32_1!$A:$C,3,0),0)</f>
        <v>0</v>
      </c>
      <c r="Z552" s="12">
        <f>IFERROR(VLOOKUP(A552,[7]cnes_cnv_leiintbr175117187_32_1!$A:$C,3,0),0)</f>
        <v>0</v>
      </c>
      <c r="AA552" s="18">
        <f>IFERROR(VLOOKUP(A552,[8]cnes_cnv_leiintbr180027187_32_1!$A:$C,3,0),0)</f>
        <v>0</v>
      </c>
      <c r="AB552" s="72">
        <f t="shared" si="24"/>
        <v>700.48648648648646</v>
      </c>
      <c r="AC552" s="12">
        <v>1753</v>
      </c>
      <c r="AD552" s="12">
        <v>616</v>
      </c>
      <c r="AE552" s="12">
        <v>252</v>
      </c>
      <c r="AF552" s="12">
        <v>134</v>
      </c>
      <c r="AG552" s="12">
        <v>150</v>
      </c>
      <c r="AH552" s="19">
        <v>3.6629641603049823E-3</v>
      </c>
      <c r="AI552" s="12">
        <v>1</v>
      </c>
      <c r="AJ552" s="12">
        <f t="shared" si="25"/>
        <v>37</v>
      </c>
      <c r="AK552" s="12">
        <v>18</v>
      </c>
      <c r="AL552" s="5">
        <v>0</v>
      </c>
      <c r="AM552" s="5">
        <v>37</v>
      </c>
      <c r="AN552" s="72">
        <v>0.13805970149253732</v>
      </c>
      <c r="AO552" s="18">
        <v>0</v>
      </c>
      <c r="AP552" s="5">
        <f>IFERROR(VLOOKUP(A552,[9]cnes_cnv_leiintbr135436200_238_!$A:$E,5,0),0)</f>
        <v>18</v>
      </c>
      <c r="AQ552" s="5">
        <v>0</v>
      </c>
      <c r="AR552" s="5">
        <v>0</v>
      </c>
      <c r="AS552" s="5">
        <v>0</v>
      </c>
      <c r="AT552" s="5">
        <v>0</v>
      </c>
      <c r="AU552" s="5">
        <v>10</v>
      </c>
      <c r="AV552" s="5">
        <v>0</v>
      </c>
      <c r="AW552" s="5">
        <v>0</v>
      </c>
      <c r="AX552" s="5">
        <f t="shared" si="26"/>
        <v>1.3703703703703705</v>
      </c>
      <c r="AY552" s="12">
        <v>3</v>
      </c>
      <c r="AZ552" s="71">
        <v>1</v>
      </c>
      <c r="BA552" s="12">
        <v>926</v>
      </c>
      <c r="BB552" s="73">
        <v>0.80506822612085771</v>
      </c>
      <c r="BC552" s="12">
        <v>27</v>
      </c>
      <c r="BD552" s="12">
        <v>126</v>
      </c>
      <c r="BE552" s="12">
        <v>40</v>
      </c>
      <c r="BF552" s="12">
        <v>0</v>
      </c>
      <c r="BG552" s="12">
        <v>17</v>
      </c>
      <c r="BH552" s="12">
        <v>5</v>
      </c>
      <c r="BI552" s="12">
        <v>73</v>
      </c>
      <c r="BJ552" s="12">
        <v>5</v>
      </c>
      <c r="BK552" s="12">
        <v>2</v>
      </c>
      <c r="BL552" s="12">
        <v>32</v>
      </c>
      <c r="BM552" s="74">
        <v>0.82330769230769241</v>
      </c>
      <c r="BN552" s="72">
        <v>9.4488188976378051</v>
      </c>
      <c r="BO552" s="5">
        <v>2</v>
      </c>
    </row>
    <row r="553" spans="1:67">
      <c r="A553" s="9">
        <v>52010</v>
      </c>
      <c r="B553" s="9" t="s">
        <v>255</v>
      </c>
      <c r="C553" s="9" t="s">
        <v>247</v>
      </c>
      <c r="D553" s="12">
        <v>2623532</v>
      </c>
      <c r="E553" s="12">
        <v>178008</v>
      </c>
      <c r="F553" s="12">
        <v>184633</v>
      </c>
      <c r="G553" s="12">
        <v>184930</v>
      </c>
      <c r="H553" s="12">
        <v>193178</v>
      </c>
      <c r="I553" s="12">
        <v>420228</v>
      </c>
      <c r="J553" s="12">
        <v>458545</v>
      </c>
      <c r="K553" s="12">
        <v>390059</v>
      </c>
      <c r="L553" s="12">
        <v>288018</v>
      </c>
      <c r="M553" s="12">
        <v>191869</v>
      </c>
      <c r="N553" s="12">
        <v>94515</v>
      </c>
      <c r="O553" s="12">
        <v>39549</v>
      </c>
      <c r="P553" s="12">
        <v>1315554</v>
      </c>
      <c r="Q553" s="12">
        <f>VLOOKUP(A553,'[1]RAIS_workers_2025-04-02T13_41_0'!$A:$C,3,0)</f>
        <v>22566</v>
      </c>
      <c r="R553" s="12">
        <f>VLOOKUP(A553,'[2]RAIS_workers_2025-04-02T14_01_0'!$A:$C,3,0)</f>
        <v>116027</v>
      </c>
      <c r="S553" s="12">
        <f>VLOOKUP(A553,'[3]RAIS_workers_2025-04-02T14_32_3'!$A:$C,3,0)</f>
        <v>282976</v>
      </c>
      <c r="T553" s="70">
        <f>VLOOKUP(A553,[4]consulta3255115!$A:$D,3,0)</f>
        <v>2361.9804042132</v>
      </c>
      <c r="U553" s="76">
        <v>0.19616868726175801</v>
      </c>
      <c r="V553" s="12">
        <v>1013460</v>
      </c>
      <c r="W553" s="77">
        <v>0.3171551445158825</v>
      </c>
      <c r="X553" s="12">
        <f>IFERROR(VLOOKUP(A553,[5]cnes_cnv_leiintbr173714187_32_1!$A:$C,3,0),0)</f>
        <v>111</v>
      </c>
      <c r="Y553" s="5">
        <f>IFERROR(VLOOKUP(A553,[6]cnes_cnv_leiintbr174300187_32_1!$A:$C,3,0),0)</f>
        <v>175</v>
      </c>
      <c r="Z553" s="12">
        <f>IFERROR(VLOOKUP(A553,[7]cnes_cnv_leiintbr175117187_32_1!$A:$C,3,0),0)</f>
        <v>191</v>
      </c>
      <c r="AA553" s="18">
        <f>IFERROR(VLOOKUP(A553,[8]cnes_cnv_leiintbr180027187_32_1!$A:$C,3,0),0)</f>
        <v>145</v>
      </c>
      <c r="AB553" s="72">
        <f t="shared" si="24"/>
        <v>300.81923419412288</v>
      </c>
      <c r="AC553" s="12">
        <v>120346</v>
      </c>
      <c r="AD553" s="12">
        <v>56943</v>
      </c>
      <c r="AE553" s="12">
        <v>38307</v>
      </c>
      <c r="AF553" s="12">
        <v>20777</v>
      </c>
      <c r="AG553" s="12">
        <v>22566</v>
      </c>
      <c r="AH553" s="19">
        <v>1.9214342588180333E-2</v>
      </c>
      <c r="AI553" s="12">
        <v>133</v>
      </c>
      <c r="AJ553" s="12">
        <f t="shared" si="25"/>
        <v>25.330827067669173</v>
      </c>
      <c r="AK553" s="12">
        <v>1576</v>
      </c>
      <c r="AL553" s="5">
        <v>21</v>
      </c>
      <c r="AM553" s="5">
        <v>3369</v>
      </c>
      <c r="AN553" s="72">
        <v>0.40174099689959458</v>
      </c>
      <c r="AO553" s="18">
        <v>84</v>
      </c>
      <c r="AP553" s="5">
        <f>IFERROR(VLOOKUP(A553,[9]cnes_cnv_leiintbr135436200_238_!$A:$E,5,0),0)</f>
        <v>236</v>
      </c>
      <c r="AQ553" s="5">
        <v>71</v>
      </c>
      <c r="AR553" s="5">
        <v>55</v>
      </c>
      <c r="AS553" s="5">
        <v>205</v>
      </c>
      <c r="AT553" s="5">
        <v>70</v>
      </c>
      <c r="AU553" s="5">
        <v>279</v>
      </c>
      <c r="AV553" s="5">
        <v>45</v>
      </c>
      <c r="AW553" s="5">
        <v>55</v>
      </c>
      <c r="AX553" s="5">
        <f t="shared" si="26"/>
        <v>0.74027686222808176</v>
      </c>
      <c r="AY553" s="12">
        <v>2874</v>
      </c>
      <c r="AZ553" s="73">
        <v>8.6578449905482038E-2</v>
      </c>
      <c r="BA553" s="12">
        <v>44463</v>
      </c>
      <c r="BB553" s="73">
        <v>0.3652777351306537</v>
      </c>
      <c r="BC553" s="12">
        <v>4551</v>
      </c>
      <c r="BD553" s="12">
        <v>8893</v>
      </c>
      <c r="BE553" s="12">
        <v>2259</v>
      </c>
      <c r="BF553" s="12">
        <v>428</v>
      </c>
      <c r="BG553" s="12">
        <v>746</v>
      </c>
      <c r="BH553" s="12">
        <v>107</v>
      </c>
      <c r="BI553" s="12">
        <v>1426</v>
      </c>
      <c r="BJ553" s="12">
        <v>145</v>
      </c>
      <c r="BK553" s="12">
        <v>65</v>
      </c>
      <c r="BL553" s="12">
        <v>921</v>
      </c>
      <c r="BM553" s="74">
        <v>0.82517647058823529</v>
      </c>
      <c r="BN553" s="72">
        <v>8.5002707092582543</v>
      </c>
      <c r="BO553" s="5">
        <v>11</v>
      </c>
    </row>
    <row r="554" spans="1:67">
      <c r="A554" s="9">
        <v>52011</v>
      </c>
      <c r="B554" s="9" t="s">
        <v>265</v>
      </c>
      <c r="C554" s="9" t="s">
        <v>247</v>
      </c>
      <c r="D554" s="12">
        <v>125896</v>
      </c>
      <c r="E554" s="12">
        <v>10802</v>
      </c>
      <c r="F554" s="12">
        <v>10733</v>
      </c>
      <c r="G554" s="12">
        <v>9046</v>
      </c>
      <c r="H554" s="12">
        <v>8698</v>
      </c>
      <c r="I554" s="12">
        <v>19728</v>
      </c>
      <c r="J554" s="12">
        <v>21340</v>
      </c>
      <c r="K554" s="12">
        <v>17733</v>
      </c>
      <c r="L554" s="12">
        <v>13276</v>
      </c>
      <c r="M554" s="12">
        <v>8509</v>
      </c>
      <c r="N554" s="12">
        <v>4176</v>
      </c>
      <c r="O554" s="12">
        <v>1855</v>
      </c>
      <c r="P554" s="12">
        <v>19909</v>
      </c>
      <c r="Q554" s="12">
        <f>VLOOKUP(A554,'[1]RAIS_workers_2025-04-02T13_41_0'!$A:$C,3,0)</f>
        <v>103</v>
      </c>
      <c r="R554" s="12">
        <f>VLOOKUP(A554,'[2]RAIS_workers_2025-04-02T14_01_0'!$A:$C,3,0)</f>
        <v>617</v>
      </c>
      <c r="S554" s="12">
        <f>VLOOKUP(A554,'[3]RAIS_workers_2025-04-02T14_32_3'!$A:$C,3,0)</f>
        <v>3951</v>
      </c>
      <c r="T554" s="70">
        <f>VLOOKUP(A554,[4]consulta3255115!$A:$D,3,0)</f>
        <v>1342.05274997581</v>
      </c>
      <c r="U554" s="76">
        <v>0.62439578934905804</v>
      </c>
      <c r="V554" s="12">
        <v>11331</v>
      </c>
      <c r="W554" s="77">
        <v>1.6667451164979996</v>
      </c>
      <c r="X554" s="12">
        <f>IFERROR(VLOOKUP(A554,[5]cnes_cnv_leiintbr173714187_32_1!$A:$C,3,0),0)</f>
        <v>0</v>
      </c>
      <c r="Y554" s="5">
        <f>IFERROR(VLOOKUP(A554,[6]cnes_cnv_leiintbr174300187_32_1!$A:$C,3,0),0)</f>
        <v>0</v>
      </c>
      <c r="Z554" s="12">
        <f>IFERROR(VLOOKUP(A554,[7]cnes_cnv_leiintbr175117187_32_1!$A:$C,3,0),0)</f>
        <v>0</v>
      </c>
      <c r="AA554" s="18">
        <f>IFERROR(VLOOKUP(A554,[8]cnes_cnv_leiintbr180027187_32_1!$A:$C,3,0),0)</f>
        <v>0</v>
      </c>
      <c r="AB554" s="72">
        <f t="shared" si="24"/>
        <v>708.1875</v>
      </c>
      <c r="AC554" s="12">
        <v>1416</v>
      </c>
      <c r="AD554" s="12">
        <v>408</v>
      </c>
      <c r="AE554" s="12">
        <v>155</v>
      </c>
      <c r="AF554" s="12">
        <v>54</v>
      </c>
      <c r="AG554" s="12">
        <v>103</v>
      </c>
      <c r="AH554" s="19">
        <v>1.2764511564905989E-2</v>
      </c>
      <c r="AI554" s="12">
        <v>2</v>
      </c>
      <c r="AJ554" s="12">
        <f t="shared" si="25"/>
        <v>8</v>
      </c>
      <c r="AK554" s="12">
        <v>3</v>
      </c>
      <c r="AL554" s="5">
        <v>0</v>
      </c>
      <c r="AM554" s="5">
        <v>16</v>
      </c>
      <c r="AN554" s="72">
        <v>7.0484581497797363E-2</v>
      </c>
      <c r="AO554" s="18">
        <v>0</v>
      </c>
      <c r="AP554" s="5">
        <f>IFERROR(VLOOKUP(A554,[9]cnes_cnv_leiintbr135436200_238_!$A:$E,5,0),0)</f>
        <v>0</v>
      </c>
      <c r="AQ554" s="5">
        <v>0</v>
      </c>
      <c r="AR554" s="5">
        <v>0</v>
      </c>
      <c r="AS554" s="5">
        <v>0</v>
      </c>
      <c r="AT554" s="5">
        <v>0</v>
      </c>
      <c r="AU554" s="5">
        <v>2</v>
      </c>
      <c r="AV554" s="5">
        <v>0</v>
      </c>
      <c r="AW554" s="5">
        <v>0</v>
      </c>
      <c r="AX554" s="5">
        <f t="shared" si="26"/>
        <v>1</v>
      </c>
      <c r="AY554" s="12">
        <v>2</v>
      </c>
      <c r="AZ554" s="71">
        <v>1</v>
      </c>
      <c r="BA554" s="12">
        <v>762</v>
      </c>
      <c r="BB554" s="73">
        <v>0.25950413223140495</v>
      </c>
      <c r="BC554" s="12">
        <v>16</v>
      </c>
      <c r="BD554" s="12">
        <v>81</v>
      </c>
      <c r="BE554" s="12">
        <v>111</v>
      </c>
      <c r="BF554" s="12">
        <v>0</v>
      </c>
      <c r="BG554" s="12">
        <v>0</v>
      </c>
      <c r="BH554" s="12">
        <v>4</v>
      </c>
      <c r="BI554" s="12">
        <v>40</v>
      </c>
      <c r="BJ554" s="12">
        <v>3</v>
      </c>
      <c r="BK554" s="12">
        <v>2</v>
      </c>
      <c r="BL554" s="12">
        <v>23</v>
      </c>
      <c r="BM554" s="74">
        <v>0.81599999999999995</v>
      </c>
      <c r="BN554" s="72">
        <v>11.020408163265301</v>
      </c>
      <c r="BO554" s="5">
        <v>14</v>
      </c>
    </row>
    <row r="555" spans="1:67">
      <c r="A555" s="9">
        <v>52012</v>
      </c>
      <c r="B555" s="9" t="s">
        <v>254</v>
      </c>
      <c r="C555" s="9" t="s">
        <v>247</v>
      </c>
      <c r="D555" s="12">
        <v>1332904</v>
      </c>
      <c r="E555" s="12">
        <v>119574</v>
      </c>
      <c r="F555" s="12">
        <v>114076</v>
      </c>
      <c r="G555" s="12">
        <v>102099</v>
      </c>
      <c r="H555" s="12">
        <v>111207</v>
      </c>
      <c r="I555" s="12">
        <v>243146</v>
      </c>
      <c r="J555" s="12">
        <v>215074</v>
      </c>
      <c r="K555" s="12">
        <v>186001</v>
      </c>
      <c r="L555" s="12">
        <v>127509</v>
      </c>
      <c r="M555" s="12">
        <v>69513</v>
      </c>
      <c r="N555" s="12">
        <v>32099</v>
      </c>
      <c r="O555" s="12">
        <v>12606</v>
      </c>
      <c r="P555" s="12">
        <v>256363</v>
      </c>
      <c r="Q555" s="12">
        <f>VLOOKUP(A555,'[1]RAIS_workers_2025-04-02T13_41_0'!$A:$C,3,0)</f>
        <v>1655</v>
      </c>
      <c r="R555" s="12">
        <f>VLOOKUP(A555,'[2]RAIS_workers_2025-04-02T14_01_0'!$A:$C,3,0)</f>
        <v>10570</v>
      </c>
      <c r="S555" s="12">
        <f>VLOOKUP(A555,'[3]RAIS_workers_2025-04-02T14_32_3'!$A:$C,3,0)</f>
        <v>50688</v>
      </c>
      <c r="T555" s="70">
        <f>VLOOKUP(A555,[4]consulta3255115!$A:$D,3,0)</f>
        <v>1544.2457935536499</v>
      </c>
      <c r="U555" s="76">
        <v>0.42414243778105826</v>
      </c>
      <c r="V555" s="12">
        <v>120382</v>
      </c>
      <c r="W555" s="77">
        <v>0.27582771630844888</v>
      </c>
      <c r="X555" s="12">
        <f>IFERROR(VLOOKUP(A555,[5]cnes_cnv_leiintbr173714187_32_1!$A:$C,3,0),0)</f>
        <v>0</v>
      </c>
      <c r="Y555" s="5">
        <f>IFERROR(VLOOKUP(A555,[6]cnes_cnv_leiintbr174300187_32_1!$A:$C,3,0),0)</f>
        <v>0</v>
      </c>
      <c r="Z555" s="12">
        <f>IFERROR(VLOOKUP(A555,[7]cnes_cnv_leiintbr175117187_32_1!$A:$C,3,0),0)</f>
        <v>2</v>
      </c>
      <c r="AA555" s="18">
        <f>IFERROR(VLOOKUP(A555,[8]cnes_cnv_leiintbr180027187_32_1!$A:$C,3,0),0)</f>
        <v>0</v>
      </c>
      <c r="AB555" s="72">
        <f t="shared" si="24"/>
        <v>302.4673366834171</v>
      </c>
      <c r="AC555" s="12">
        <v>18406</v>
      </c>
      <c r="AD555" s="12">
        <v>6131</v>
      </c>
      <c r="AE555" s="12">
        <v>3071</v>
      </c>
      <c r="AF555" s="12">
        <v>1368</v>
      </c>
      <c r="AG555" s="12">
        <v>1655</v>
      </c>
      <c r="AH555" s="19">
        <v>2.1437907140561707E-2</v>
      </c>
      <c r="AI555" s="12">
        <v>23</v>
      </c>
      <c r="AJ555" s="12">
        <f t="shared" si="25"/>
        <v>17.304347826086957</v>
      </c>
      <c r="AK555" s="12">
        <v>149</v>
      </c>
      <c r="AL555" s="5">
        <v>11</v>
      </c>
      <c r="AM555" s="5">
        <v>398</v>
      </c>
      <c r="AN555" s="72">
        <v>0.33029045643153526</v>
      </c>
      <c r="AO555" s="18">
        <v>0</v>
      </c>
      <c r="AP555" s="5">
        <f>IFERROR(VLOOKUP(A555,[9]cnes_cnv_leiintbr135436200_238_!$A:$E,5,0),0)</f>
        <v>35</v>
      </c>
      <c r="AQ555" s="5">
        <v>0</v>
      </c>
      <c r="AR555" s="5">
        <v>0</v>
      </c>
      <c r="AS555" s="5">
        <v>3</v>
      </c>
      <c r="AT555" s="5">
        <v>7</v>
      </c>
      <c r="AU555" s="5">
        <v>66</v>
      </c>
      <c r="AV555" s="5">
        <v>1</v>
      </c>
      <c r="AW555" s="5">
        <v>0</v>
      </c>
      <c r="AX555" s="5">
        <f t="shared" si="26"/>
        <v>5.9402985074626864</v>
      </c>
      <c r="AY555" s="12">
        <v>118</v>
      </c>
      <c r="AZ555" s="71">
        <v>1</v>
      </c>
      <c r="BA555" s="12">
        <v>5837</v>
      </c>
      <c r="BB555" s="73">
        <v>0.71525124889803116</v>
      </c>
      <c r="BC555" s="12">
        <v>67</v>
      </c>
      <c r="BD555" s="12">
        <v>1135</v>
      </c>
      <c r="BE555" s="12">
        <v>232</v>
      </c>
      <c r="BF555" s="12">
        <v>0</v>
      </c>
      <c r="BG555" s="12">
        <v>336</v>
      </c>
      <c r="BH555" s="12">
        <v>40</v>
      </c>
      <c r="BI555" s="12">
        <v>203</v>
      </c>
      <c r="BJ555" s="12">
        <v>27</v>
      </c>
      <c r="BK555" s="12">
        <v>10</v>
      </c>
      <c r="BL555" s="12">
        <v>175</v>
      </c>
      <c r="BM555" s="74">
        <v>0.82424999999999982</v>
      </c>
      <c r="BN555" s="72">
        <v>9.9293144838623348</v>
      </c>
      <c r="BO555" s="5">
        <v>20</v>
      </c>
    </row>
    <row r="556" spans="1:67">
      <c r="A556" s="9">
        <v>52013</v>
      </c>
      <c r="B556" s="9" t="s">
        <v>263</v>
      </c>
      <c r="C556" s="9" t="s">
        <v>247</v>
      </c>
      <c r="D556" s="12">
        <v>568208</v>
      </c>
      <c r="E556" s="12">
        <v>41395</v>
      </c>
      <c r="F556" s="12">
        <v>41978</v>
      </c>
      <c r="G556" s="12">
        <v>40704</v>
      </c>
      <c r="H556" s="12">
        <v>42319</v>
      </c>
      <c r="I556" s="12">
        <v>93939</v>
      </c>
      <c r="J556" s="12">
        <v>101740</v>
      </c>
      <c r="K556" s="12">
        <v>80429</v>
      </c>
      <c r="L556" s="12">
        <v>59478</v>
      </c>
      <c r="M556" s="12">
        <v>37958</v>
      </c>
      <c r="N556" s="12">
        <v>19572</v>
      </c>
      <c r="O556" s="12">
        <v>8696</v>
      </c>
      <c r="P556" s="12">
        <v>251391</v>
      </c>
      <c r="Q556" s="12">
        <f>VLOOKUP(A556,'[1]RAIS_workers_2025-04-02T13_41_0'!$A:$C,3,0)</f>
        <v>3241</v>
      </c>
      <c r="R556" s="12">
        <f>VLOOKUP(A556,'[2]RAIS_workers_2025-04-02T14_01_0'!$A:$C,3,0)</f>
        <v>13932</v>
      </c>
      <c r="S556" s="12">
        <f>VLOOKUP(A556,'[3]RAIS_workers_2025-04-02T14_32_3'!$A:$C,3,0)</f>
        <v>64392</v>
      </c>
      <c r="T556" s="70">
        <f>VLOOKUP(A556,[4]consulta3255115!$A:$D,3,0)</f>
        <v>1877.1262105786</v>
      </c>
      <c r="U556" s="76">
        <v>0.51685378207593646</v>
      </c>
      <c r="V556" s="12">
        <v>164884</v>
      </c>
      <c r="W556" s="77">
        <v>0.17675942248263951</v>
      </c>
      <c r="X556" s="12">
        <f>IFERROR(VLOOKUP(A556,[5]cnes_cnv_leiintbr173714187_32_1!$A:$C,3,0),0)</f>
        <v>30</v>
      </c>
      <c r="Y556" s="5">
        <f>IFERROR(VLOOKUP(A556,[6]cnes_cnv_leiintbr174300187_32_1!$A:$C,3,0),0)</f>
        <v>2</v>
      </c>
      <c r="Z556" s="12">
        <f>IFERROR(VLOOKUP(A556,[7]cnes_cnv_leiintbr175117187_32_1!$A:$C,3,0),0)</f>
        <v>5</v>
      </c>
      <c r="AA556" s="18">
        <f>IFERROR(VLOOKUP(A556,[8]cnes_cnv_leiintbr180027187_32_1!$A:$C,3,0),0)</f>
        <v>3</v>
      </c>
      <c r="AB556" s="72">
        <f t="shared" si="24"/>
        <v>574.5087108013937</v>
      </c>
      <c r="AC556" s="12">
        <v>23464</v>
      </c>
      <c r="AD556" s="12">
        <v>6766</v>
      </c>
      <c r="AE556" s="12">
        <v>4396</v>
      </c>
      <c r="AF556" s="12">
        <v>2770</v>
      </c>
      <c r="AG556" s="12">
        <v>3241</v>
      </c>
      <c r="AH556" s="19">
        <v>2.2282910557946956E-2</v>
      </c>
      <c r="AI556" s="12">
        <v>18</v>
      </c>
      <c r="AJ556" s="12">
        <f t="shared" si="25"/>
        <v>15.944444444444445</v>
      </c>
      <c r="AK556" s="12">
        <v>275</v>
      </c>
      <c r="AL556" s="5">
        <v>4</v>
      </c>
      <c r="AM556" s="5">
        <v>287</v>
      </c>
      <c r="AN556" s="72">
        <v>0.22404371584699453</v>
      </c>
      <c r="AO556" s="18">
        <v>2</v>
      </c>
      <c r="AP556" s="5">
        <f>IFERROR(VLOOKUP(A556,[9]cnes_cnv_leiintbr135436200_238_!$A:$E,5,0),0)</f>
        <v>68</v>
      </c>
      <c r="AQ556" s="5">
        <v>0</v>
      </c>
      <c r="AR556" s="5">
        <v>1</v>
      </c>
      <c r="AS556" s="5">
        <v>2</v>
      </c>
      <c r="AT556" s="5">
        <v>4</v>
      </c>
      <c r="AU556" s="5">
        <v>76</v>
      </c>
      <c r="AV556" s="5">
        <v>4</v>
      </c>
      <c r="AW556" s="5">
        <v>5</v>
      </c>
      <c r="AX556" s="5">
        <f t="shared" si="26"/>
        <v>2.0499999999999998</v>
      </c>
      <c r="AY556" s="12">
        <v>540</v>
      </c>
      <c r="AZ556" s="73">
        <v>0.88153310104529614</v>
      </c>
      <c r="BA556" s="12">
        <v>4692</v>
      </c>
      <c r="BB556" s="73">
        <v>0.56295802798134575</v>
      </c>
      <c r="BC556" s="12">
        <v>140</v>
      </c>
      <c r="BD556" s="12">
        <v>900</v>
      </c>
      <c r="BE556" s="12">
        <v>170</v>
      </c>
      <c r="BF556" s="12">
        <v>360</v>
      </c>
      <c r="BG556" s="12">
        <v>92</v>
      </c>
      <c r="BH556" s="12">
        <v>18</v>
      </c>
      <c r="BI556" s="12">
        <v>371</v>
      </c>
      <c r="BJ556" s="12">
        <v>21</v>
      </c>
      <c r="BK556" s="12">
        <v>7</v>
      </c>
      <c r="BL556" s="12">
        <v>186</v>
      </c>
      <c r="BM556" s="74">
        <v>0.82888888888888912</v>
      </c>
      <c r="BN556" s="72">
        <v>6.4345841061492948</v>
      </c>
      <c r="BO556" s="5">
        <v>37</v>
      </c>
    </row>
    <row r="557" spans="1:67">
      <c r="A557" s="9">
        <v>52014</v>
      </c>
      <c r="B557" s="9" t="s">
        <v>264</v>
      </c>
      <c r="C557" s="9" t="s">
        <v>247</v>
      </c>
      <c r="D557" s="12">
        <v>128454</v>
      </c>
      <c r="E557" s="12">
        <v>8451</v>
      </c>
      <c r="F557" s="12">
        <v>8745</v>
      </c>
      <c r="G557" s="12">
        <v>8054</v>
      </c>
      <c r="H557" s="12">
        <v>8283</v>
      </c>
      <c r="I557" s="12">
        <v>20097</v>
      </c>
      <c r="J557" s="12">
        <v>20716</v>
      </c>
      <c r="K557" s="12">
        <v>19153</v>
      </c>
      <c r="L557" s="12">
        <v>16280</v>
      </c>
      <c r="M557" s="12">
        <v>10475</v>
      </c>
      <c r="N557" s="12">
        <v>5679</v>
      </c>
      <c r="O557" s="12">
        <v>2521</v>
      </c>
      <c r="P557" s="12">
        <v>51398</v>
      </c>
      <c r="Q557" s="12">
        <f>VLOOKUP(A557,'[1]RAIS_workers_2025-04-02T13_41_0'!$A:$C,3,0)</f>
        <v>1042</v>
      </c>
      <c r="R557" s="12">
        <f>VLOOKUP(A557,'[2]RAIS_workers_2025-04-02T14_01_0'!$A:$C,3,0)</f>
        <v>2743</v>
      </c>
      <c r="S557" s="12">
        <f>VLOOKUP(A557,'[3]RAIS_workers_2025-04-02T14_32_3'!$A:$C,3,0)</f>
        <v>12583</v>
      </c>
      <c r="T557" s="70">
        <f>VLOOKUP(A557,[4]consulta3255115!$A:$D,3,0)</f>
        <v>1711.32046047069</v>
      </c>
      <c r="U557" s="76">
        <v>0.64932054549209983</v>
      </c>
      <c r="V557" s="12">
        <v>28063</v>
      </c>
      <c r="W557" s="77">
        <v>0.9730717851367503</v>
      </c>
      <c r="X557" s="12">
        <f>IFERROR(VLOOKUP(A557,[5]cnes_cnv_leiintbr173714187_32_1!$A:$C,3,0),0)</f>
        <v>0</v>
      </c>
      <c r="Y557" s="5">
        <f>IFERROR(VLOOKUP(A557,[6]cnes_cnv_leiintbr174300187_32_1!$A:$C,3,0),0)</f>
        <v>0</v>
      </c>
      <c r="Z557" s="12">
        <f>IFERROR(VLOOKUP(A557,[7]cnes_cnv_leiintbr175117187_32_1!$A:$C,3,0),0)</f>
        <v>0</v>
      </c>
      <c r="AA557" s="18">
        <f>IFERROR(VLOOKUP(A557,[8]cnes_cnv_leiintbr180027187_32_1!$A:$C,3,0),0)</f>
        <v>0</v>
      </c>
      <c r="AB557" s="72">
        <f t="shared" si="24"/>
        <v>400.9</v>
      </c>
      <c r="AC557" s="12">
        <v>4204</v>
      </c>
      <c r="AD557" s="12">
        <v>1189</v>
      </c>
      <c r="AE557" s="12">
        <v>921</v>
      </c>
      <c r="AF557" s="12">
        <v>633</v>
      </c>
      <c r="AG557" s="12">
        <v>1042</v>
      </c>
      <c r="AH557" s="19">
        <v>8.3819033388785602E-3</v>
      </c>
      <c r="AI557" s="12">
        <v>4</v>
      </c>
      <c r="AJ557" s="12">
        <f t="shared" si="25"/>
        <v>17.5</v>
      </c>
      <c r="AK557" s="12">
        <v>27</v>
      </c>
      <c r="AL557" s="5">
        <v>0</v>
      </c>
      <c r="AM557" s="5">
        <v>70</v>
      </c>
      <c r="AN557" s="72">
        <v>0.1891891891891892</v>
      </c>
      <c r="AO557" s="18">
        <v>0</v>
      </c>
      <c r="AP557" s="5">
        <f>IFERROR(VLOOKUP(A557,[9]cnes_cnv_leiintbr135436200_238_!$A:$E,5,0),0)</f>
        <v>10</v>
      </c>
      <c r="AQ557" s="5">
        <v>0</v>
      </c>
      <c r="AR557" s="5">
        <v>0</v>
      </c>
      <c r="AS557" s="5">
        <v>0</v>
      </c>
      <c r="AT557" s="5">
        <v>0</v>
      </c>
      <c r="AU557" s="5">
        <v>28</v>
      </c>
      <c r="AV557" s="5">
        <v>0</v>
      </c>
      <c r="AW557" s="5">
        <v>0</v>
      </c>
      <c r="AX557" s="5">
        <f t="shared" si="26"/>
        <v>1.4893617021276595</v>
      </c>
      <c r="AY557" s="12">
        <v>14</v>
      </c>
      <c r="AZ557" s="71">
        <v>1</v>
      </c>
      <c r="BA557" s="12">
        <v>845</v>
      </c>
      <c r="BB557" s="73">
        <v>0.16551724137931034</v>
      </c>
      <c r="BC557" s="12">
        <v>47</v>
      </c>
      <c r="BD557" s="12">
        <v>90</v>
      </c>
      <c r="BE557" s="12">
        <v>98</v>
      </c>
      <c r="BF557" s="12">
        <v>0</v>
      </c>
      <c r="BG557" s="12">
        <v>0</v>
      </c>
      <c r="BH557" s="12">
        <v>7</v>
      </c>
      <c r="BI557" s="12">
        <v>59</v>
      </c>
      <c r="BJ557" s="12">
        <v>4</v>
      </c>
      <c r="BK557" s="12">
        <v>0</v>
      </c>
      <c r="BL557" s="12">
        <v>28</v>
      </c>
      <c r="BM557" s="74">
        <v>0.81684615384615378</v>
      </c>
      <c r="BN557" s="72">
        <v>5.9674683165352818</v>
      </c>
      <c r="BO557" s="5">
        <v>15</v>
      </c>
    </row>
    <row r="558" spans="1:67">
      <c r="A558" s="9">
        <v>52015</v>
      </c>
      <c r="B558" s="9" t="s">
        <v>257</v>
      </c>
      <c r="C558" s="9" t="s">
        <v>247</v>
      </c>
      <c r="D558" s="12">
        <v>418379</v>
      </c>
      <c r="E558" s="12">
        <v>26937</v>
      </c>
      <c r="F558" s="12">
        <v>28012</v>
      </c>
      <c r="G558" s="12">
        <v>26244</v>
      </c>
      <c r="H558" s="12">
        <v>26681</v>
      </c>
      <c r="I558" s="12">
        <v>63222</v>
      </c>
      <c r="J558" s="12">
        <v>65507</v>
      </c>
      <c r="K558" s="12">
        <v>62596</v>
      </c>
      <c r="L558" s="12">
        <v>53141</v>
      </c>
      <c r="M558" s="12">
        <v>36674</v>
      </c>
      <c r="N558" s="12">
        <v>20093</v>
      </c>
      <c r="O558" s="12">
        <v>9272</v>
      </c>
      <c r="P558" s="12">
        <v>176023</v>
      </c>
      <c r="Q558" s="12">
        <f>VLOOKUP(A558,'[1]RAIS_workers_2025-04-02T13_41_0'!$A:$C,3,0)</f>
        <v>1409</v>
      </c>
      <c r="R558" s="12">
        <f>VLOOKUP(A558,'[2]RAIS_workers_2025-04-02T14_01_0'!$A:$C,3,0)</f>
        <v>7845</v>
      </c>
      <c r="S558" s="12">
        <f>VLOOKUP(A558,'[3]RAIS_workers_2025-04-02T14_32_3'!$A:$C,3,0)</f>
        <v>40140</v>
      </c>
      <c r="T558" s="70">
        <f>VLOOKUP(A558,[4]consulta3255115!$A:$D,3,0)</f>
        <v>1691.2232343665701</v>
      </c>
      <c r="U558" s="76">
        <v>0.58048048168761934</v>
      </c>
      <c r="V558" s="12">
        <v>102442</v>
      </c>
      <c r="W558" s="77">
        <v>0.5247975708502024</v>
      </c>
      <c r="X558" s="12">
        <f>IFERROR(VLOOKUP(A558,[5]cnes_cnv_leiintbr173714187_32_1!$A:$C,3,0),0)</f>
        <v>20</v>
      </c>
      <c r="Y558" s="5">
        <f>IFERROR(VLOOKUP(A558,[6]cnes_cnv_leiintbr174300187_32_1!$A:$C,3,0),0)</f>
        <v>2</v>
      </c>
      <c r="Z558" s="12">
        <f>IFERROR(VLOOKUP(A558,[7]cnes_cnv_leiintbr175117187_32_1!$A:$C,3,0),0)</f>
        <v>2</v>
      </c>
      <c r="AA558" s="18">
        <f>IFERROR(VLOOKUP(A558,[8]cnes_cnv_leiintbr180027187_32_1!$A:$C,3,0),0)</f>
        <v>0</v>
      </c>
      <c r="AB558" s="72">
        <f t="shared" si="24"/>
        <v>426.84166666666664</v>
      </c>
      <c r="AC558" s="12">
        <v>13261</v>
      </c>
      <c r="AD558" s="12">
        <v>4195</v>
      </c>
      <c r="AE558" s="12">
        <v>2372</v>
      </c>
      <c r="AF558" s="12">
        <v>1278</v>
      </c>
      <c r="AG558" s="12">
        <v>1409</v>
      </c>
      <c r="AH558" s="19">
        <v>1.1213208058536095E-2</v>
      </c>
      <c r="AI558" s="12">
        <v>15</v>
      </c>
      <c r="AJ558" s="12">
        <f t="shared" si="25"/>
        <v>16</v>
      </c>
      <c r="AK558" s="12">
        <v>93</v>
      </c>
      <c r="AL558" s="5">
        <v>1</v>
      </c>
      <c r="AM558" s="5">
        <v>240</v>
      </c>
      <c r="AN558" s="72">
        <v>0.22705771050141912</v>
      </c>
      <c r="AO558" s="18">
        <v>2</v>
      </c>
      <c r="AP558" s="5">
        <f>IFERROR(VLOOKUP(A558,[9]cnes_cnv_leiintbr135436200_238_!$A:$E,5,0),0)</f>
        <v>34</v>
      </c>
      <c r="AQ558" s="5">
        <v>0</v>
      </c>
      <c r="AR558" s="5">
        <v>0</v>
      </c>
      <c r="AS558" s="5">
        <v>5</v>
      </c>
      <c r="AT558" s="5">
        <v>3</v>
      </c>
      <c r="AU558" s="5">
        <v>90</v>
      </c>
      <c r="AV558" s="5">
        <v>0</v>
      </c>
      <c r="AW558" s="5">
        <v>0</v>
      </c>
      <c r="AX558" s="5">
        <f t="shared" si="26"/>
        <v>2.6086956521739131</v>
      </c>
      <c r="AY558" s="12">
        <v>422</v>
      </c>
      <c r="AZ558" s="71">
        <v>1</v>
      </c>
      <c r="BA558" s="12">
        <v>3582</v>
      </c>
      <c r="BB558" s="73">
        <v>0.82475802343352012</v>
      </c>
      <c r="BC558" s="12">
        <v>92</v>
      </c>
      <c r="BD558" s="12">
        <v>589</v>
      </c>
      <c r="BE558" s="12">
        <v>145</v>
      </c>
      <c r="BF558" s="12">
        <v>0</v>
      </c>
      <c r="BG558" s="12">
        <v>95</v>
      </c>
      <c r="BH558" s="12">
        <v>18</v>
      </c>
      <c r="BI558" s="12">
        <v>183</v>
      </c>
      <c r="BJ558" s="12">
        <v>20</v>
      </c>
      <c r="BK558" s="12">
        <v>6</v>
      </c>
      <c r="BL558" s="12">
        <v>127</v>
      </c>
      <c r="BM558" s="74">
        <v>0.83276190476190459</v>
      </c>
      <c r="BN558" s="72">
        <v>7.5853583512765166</v>
      </c>
      <c r="BO558" s="5">
        <v>13</v>
      </c>
    </row>
    <row r="559" spans="1:67">
      <c r="A559" s="9">
        <v>52016</v>
      </c>
      <c r="B559" s="9" t="s">
        <v>258</v>
      </c>
      <c r="C559" s="9" t="s">
        <v>247</v>
      </c>
      <c r="D559" s="12">
        <v>101979</v>
      </c>
      <c r="E559" s="12">
        <v>6304</v>
      </c>
      <c r="F559" s="12">
        <v>6596</v>
      </c>
      <c r="G559" s="12">
        <v>5984</v>
      </c>
      <c r="H559" s="12">
        <v>6230</v>
      </c>
      <c r="I559" s="12">
        <v>15048</v>
      </c>
      <c r="J559" s="12">
        <v>15579</v>
      </c>
      <c r="K559" s="12">
        <v>15533</v>
      </c>
      <c r="L559" s="12">
        <v>13718</v>
      </c>
      <c r="M559" s="12">
        <v>9274</v>
      </c>
      <c r="N559" s="12">
        <v>5246</v>
      </c>
      <c r="O559" s="12">
        <v>2467</v>
      </c>
      <c r="P559" s="12">
        <v>35870</v>
      </c>
      <c r="Q559" s="12">
        <f>VLOOKUP(A559,'[1]RAIS_workers_2025-04-02T13_41_0'!$A:$C,3,0)</f>
        <v>258</v>
      </c>
      <c r="R559" s="12">
        <f>VLOOKUP(A559,'[2]RAIS_workers_2025-04-02T14_01_0'!$A:$C,3,0)</f>
        <v>1234</v>
      </c>
      <c r="S559" s="12">
        <f>VLOOKUP(A559,'[3]RAIS_workers_2025-04-02T14_32_3'!$A:$C,3,0)</f>
        <v>6546</v>
      </c>
      <c r="T559" s="70">
        <f>VLOOKUP(A559,[4]consulta3255115!$A:$D,3,0)</f>
        <v>1503.7978077171699</v>
      </c>
      <c r="U559" s="76">
        <v>0.5662885250196571</v>
      </c>
      <c r="V559" s="12">
        <v>26208</v>
      </c>
      <c r="W559" s="77">
        <v>1.5739540365350619</v>
      </c>
      <c r="X559" s="12">
        <f>IFERROR(VLOOKUP(A559,[5]cnes_cnv_leiintbr173714187_32_1!$A:$C,3,0),0)</f>
        <v>0</v>
      </c>
      <c r="Y559" s="5">
        <f>IFERROR(VLOOKUP(A559,[6]cnes_cnv_leiintbr174300187_32_1!$A:$C,3,0),0)</f>
        <v>0</v>
      </c>
      <c r="Z559" s="12">
        <f>IFERROR(VLOOKUP(A559,[7]cnes_cnv_leiintbr175117187_32_1!$A:$C,3,0),0)</f>
        <v>0</v>
      </c>
      <c r="AA559" s="18">
        <f>IFERROR(VLOOKUP(A559,[8]cnes_cnv_leiintbr180027187_32_1!$A:$C,3,0),0)</f>
        <v>0</v>
      </c>
      <c r="AB559" s="72">
        <f t="shared" si="24"/>
        <v>3276</v>
      </c>
      <c r="AC559" s="12">
        <v>1896</v>
      </c>
      <c r="AD559" s="12">
        <v>626</v>
      </c>
      <c r="AE559" s="12">
        <v>362</v>
      </c>
      <c r="AF559" s="12">
        <v>246</v>
      </c>
      <c r="AG559" s="12">
        <v>258</v>
      </c>
      <c r="AH559" s="19">
        <v>4.2966342033776694E-3</v>
      </c>
      <c r="AI559" s="12">
        <v>0</v>
      </c>
      <c r="AJ559" s="12">
        <f t="shared" si="25"/>
        <v>0</v>
      </c>
      <c r="AK559" s="12">
        <v>14</v>
      </c>
      <c r="AL559" s="5">
        <v>0</v>
      </c>
      <c r="AM559" s="5">
        <v>8</v>
      </c>
      <c r="AN559" s="72">
        <v>4.4444444444444446E-2</v>
      </c>
      <c r="AO559" s="18">
        <v>0</v>
      </c>
      <c r="AP559" s="5">
        <f>IFERROR(VLOOKUP(A559,[9]cnes_cnv_leiintbr135436200_238_!$A:$E,5,0),0)</f>
        <v>1</v>
      </c>
      <c r="AQ559" s="5">
        <v>0</v>
      </c>
      <c r="AR559" s="5">
        <v>0</v>
      </c>
      <c r="AS559" s="5">
        <v>0</v>
      </c>
      <c r="AT559" s="5">
        <v>0</v>
      </c>
      <c r="AU559" s="5">
        <v>4</v>
      </c>
      <c r="AV559" s="5">
        <v>0</v>
      </c>
      <c r="AW559" s="5">
        <v>0</v>
      </c>
      <c r="AX559" s="5">
        <f t="shared" si="26"/>
        <v>0.33333333333333331</v>
      </c>
      <c r="AY559" s="12">
        <v>27</v>
      </c>
      <c r="AZ559" s="71">
        <v>1</v>
      </c>
      <c r="BA559" s="12">
        <v>802</v>
      </c>
      <c r="BB559" s="73">
        <v>0.10164835164835165</v>
      </c>
      <c r="BC559" s="12">
        <v>24</v>
      </c>
      <c r="BD559" s="12">
        <v>60</v>
      </c>
      <c r="BE559" s="12">
        <v>87</v>
      </c>
      <c r="BF559" s="12">
        <v>0</v>
      </c>
      <c r="BG559" s="12">
        <v>0</v>
      </c>
      <c r="BH559" s="12">
        <v>3</v>
      </c>
      <c r="BI559" s="12">
        <v>38</v>
      </c>
      <c r="BJ559" s="12">
        <v>1</v>
      </c>
      <c r="BK559" s="12">
        <v>1</v>
      </c>
      <c r="BL559" s="12">
        <v>21</v>
      </c>
      <c r="BM559" s="74">
        <v>0.82789999999999997</v>
      </c>
      <c r="BN559" s="72">
        <v>5.9915503776725068</v>
      </c>
      <c r="BO559" s="5">
        <v>4</v>
      </c>
    </row>
    <row r="560" spans="1:67">
      <c r="A560" s="9">
        <v>52017</v>
      </c>
      <c r="B560" s="9" t="s">
        <v>251</v>
      </c>
      <c r="C560" s="9" t="s">
        <v>247</v>
      </c>
      <c r="D560" s="12">
        <v>182048</v>
      </c>
      <c r="E560" s="12">
        <v>11871</v>
      </c>
      <c r="F560" s="12">
        <v>12425</v>
      </c>
      <c r="G560" s="12">
        <v>12118</v>
      </c>
      <c r="H560" s="12">
        <v>12358</v>
      </c>
      <c r="I560" s="12">
        <v>27435</v>
      </c>
      <c r="J560" s="12">
        <v>31328</v>
      </c>
      <c r="K560" s="12">
        <v>27588</v>
      </c>
      <c r="L560" s="12">
        <v>21894</v>
      </c>
      <c r="M560" s="12">
        <v>14301</v>
      </c>
      <c r="N560" s="12">
        <v>7387</v>
      </c>
      <c r="O560" s="12">
        <v>3343</v>
      </c>
      <c r="P560" s="12">
        <v>73536</v>
      </c>
      <c r="Q560" s="12">
        <f>VLOOKUP(A560,'[1]RAIS_workers_2025-04-02T13_41_0'!$A:$C,3,0)</f>
        <v>802</v>
      </c>
      <c r="R560" s="12">
        <f>VLOOKUP(A560,'[2]RAIS_workers_2025-04-02T14_01_0'!$A:$C,3,0)</f>
        <v>3991</v>
      </c>
      <c r="S560" s="12">
        <f>VLOOKUP(A560,'[3]RAIS_workers_2025-04-02T14_32_3'!$A:$C,3,0)</f>
        <v>18456</v>
      </c>
      <c r="T560" s="70">
        <f>VLOOKUP(A560,[4]consulta3255115!$A:$D,3,0)</f>
        <v>1971.9078156698999</v>
      </c>
      <c r="U560" s="76">
        <v>0.48938592912663653</v>
      </c>
      <c r="V560" s="12">
        <v>57598</v>
      </c>
      <c r="W560" s="77">
        <v>0.29725225225225227</v>
      </c>
      <c r="X560" s="12">
        <f>IFERROR(VLOOKUP(A560,[5]cnes_cnv_leiintbr173714187_32_1!$A:$C,3,0),0)</f>
        <v>0</v>
      </c>
      <c r="Y560" s="5">
        <f>IFERROR(VLOOKUP(A560,[6]cnes_cnv_leiintbr174300187_32_1!$A:$C,3,0),0)</f>
        <v>7</v>
      </c>
      <c r="Z560" s="12">
        <f>IFERROR(VLOOKUP(A560,[7]cnes_cnv_leiintbr175117187_32_1!$A:$C,3,0),0)</f>
        <v>4</v>
      </c>
      <c r="AA560" s="18">
        <f>IFERROR(VLOOKUP(A560,[8]cnes_cnv_leiintbr180027187_32_1!$A:$C,3,0),0)</f>
        <v>0</v>
      </c>
      <c r="AB560" s="72">
        <f t="shared" si="24"/>
        <v>154.41823056300268</v>
      </c>
      <c r="AC560" s="12">
        <v>6570</v>
      </c>
      <c r="AD560" s="12">
        <v>2027</v>
      </c>
      <c r="AE560" s="12">
        <v>1234</v>
      </c>
      <c r="AF560" s="12">
        <v>730</v>
      </c>
      <c r="AG560" s="12">
        <v>802</v>
      </c>
      <c r="AH560" s="19">
        <v>1.8908555080585421E-2</v>
      </c>
      <c r="AI560" s="12">
        <v>9</v>
      </c>
      <c r="AJ560" s="12">
        <f t="shared" si="25"/>
        <v>41.444444444444443</v>
      </c>
      <c r="AK560" s="12">
        <v>121</v>
      </c>
      <c r="AL560" s="5">
        <v>0</v>
      </c>
      <c r="AM560" s="5">
        <v>373</v>
      </c>
      <c r="AN560" s="72">
        <v>0.41034103410341033</v>
      </c>
      <c r="AO560" s="18">
        <v>2</v>
      </c>
      <c r="AP560" s="5">
        <f>IFERROR(VLOOKUP(A560,[9]cnes_cnv_leiintbr135436200_238_!$A:$E,5,0),0)</f>
        <v>10</v>
      </c>
      <c r="AQ560" s="5">
        <v>1</v>
      </c>
      <c r="AR560" s="5">
        <v>0</v>
      </c>
      <c r="AS560" s="5">
        <v>7</v>
      </c>
      <c r="AT560" s="5">
        <v>0</v>
      </c>
      <c r="AU560" s="5">
        <v>53</v>
      </c>
      <c r="AV560" s="5">
        <v>1</v>
      </c>
      <c r="AW560" s="5">
        <v>0</v>
      </c>
      <c r="AX560" s="5">
        <f t="shared" si="26"/>
        <v>3.5523809523809522</v>
      </c>
      <c r="AY560" s="12">
        <v>210</v>
      </c>
      <c r="AZ560" s="73">
        <v>0.1797752808988764</v>
      </c>
      <c r="BA560" s="12">
        <v>1594</v>
      </c>
      <c r="BB560" s="73">
        <v>0.11235170969993022</v>
      </c>
      <c r="BC560" s="12">
        <v>105</v>
      </c>
      <c r="BD560" s="12">
        <v>384</v>
      </c>
      <c r="BE560" s="12">
        <v>33</v>
      </c>
      <c r="BF560" s="12">
        <v>0</v>
      </c>
      <c r="BG560" s="12">
        <v>24</v>
      </c>
      <c r="BH560" s="12">
        <v>5</v>
      </c>
      <c r="BI560" s="12">
        <v>175</v>
      </c>
      <c r="BJ560" s="12">
        <v>8</v>
      </c>
      <c r="BK560" s="12">
        <v>3</v>
      </c>
      <c r="BL560" s="12">
        <v>65</v>
      </c>
      <c r="BM560" s="74">
        <v>0.83127272727272727</v>
      </c>
      <c r="BN560" s="72">
        <v>6.1650992685475563</v>
      </c>
      <c r="BO560" s="5">
        <v>9</v>
      </c>
    </row>
    <row r="561" spans="1:67">
      <c r="A561" s="9">
        <v>52018</v>
      </c>
      <c r="B561" s="9" t="s">
        <v>260</v>
      </c>
      <c r="C561" s="9" t="s">
        <v>247</v>
      </c>
      <c r="D561" s="12">
        <v>131707</v>
      </c>
      <c r="E561" s="12">
        <v>8435</v>
      </c>
      <c r="F561" s="12">
        <v>8820</v>
      </c>
      <c r="G561" s="12">
        <v>8340</v>
      </c>
      <c r="H561" s="12">
        <v>8485</v>
      </c>
      <c r="I561" s="12">
        <v>20496</v>
      </c>
      <c r="J561" s="12">
        <v>22537</v>
      </c>
      <c r="K561" s="12">
        <v>19793</v>
      </c>
      <c r="L561" s="12">
        <v>15721</v>
      </c>
      <c r="M561" s="12">
        <v>10404</v>
      </c>
      <c r="N561" s="12">
        <v>5849</v>
      </c>
      <c r="O561" s="12">
        <v>2827</v>
      </c>
      <c r="P561" s="12">
        <v>43685</v>
      </c>
      <c r="Q561" s="12">
        <f>VLOOKUP(A561,'[1]RAIS_workers_2025-04-02T13_41_0'!$A:$C,3,0)</f>
        <v>261</v>
      </c>
      <c r="R561" s="12">
        <f>VLOOKUP(A561,'[2]RAIS_workers_2025-04-02T14_01_0'!$A:$C,3,0)</f>
        <v>2188</v>
      </c>
      <c r="S561" s="12">
        <f>VLOOKUP(A561,'[3]RAIS_workers_2025-04-02T14_32_3'!$A:$C,3,0)</f>
        <v>13373</v>
      </c>
      <c r="T561" s="70">
        <f>VLOOKUP(A561,[4]consulta3255115!$A:$D,3,0)</f>
        <v>1854.26686938792</v>
      </c>
      <c r="U561" s="76">
        <v>0.66669158929071981</v>
      </c>
      <c r="V561" s="12">
        <v>33966</v>
      </c>
      <c r="W561" s="77">
        <v>0.30678670360110805</v>
      </c>
      <c r="X561" s="12">
        <f>IFERROR(VLOOKUP(A561,[5]cnes_cnv_leiintbr173714187_32_1!$A:$C,3,0),0)</f>
        <v>1</v>
      </c>
      <c r="Y561" s="5">
        <f>IFERROR(VLOOKUP(A561,[6]cnes_cnv_leiintbr174300187_32_1!$A:$C,3,0),0)</f>
        <v>0</v>
      </c>
      <c r="Z561" s="12">
        <f>IFERROR(VLOOKUP(A561,[7]cnes_cnv_leiintbr175117187_32_1!$A:$C,3,0),0)</f>
        <v>0</v>
      </c>
      <c r="AA561" s="18">
        <f>IFERROR(VLOOKUP(A561,[8]cnes_cnv_leiintbr180027187_32_1!$A:$C,3,0),0)</f>
        <v>0</v>
      </c>
      <c r="AB561" s="72">
        <f t="shared" si="24"/>
        <v>452.88</v>
      </c>
      <c r="AC561" s="12">
        <v>5143</v>
      </c>
      <c r="AD561" s="12">
        <v>1223</v>
      </c>
      <c r="AE561" s="12">
        <v>614</v>
      </c>
      <c r="AF561" s="12">
        <v>351</v>
      </c>
      <c r="AG561" s="12">
        <v>261</v>
      </c>
      <c r="AH561" s="19">
        <v>1.4304428037813732E-2</v>
      </c>
      <c r="AI561" s="12">
        <v>4</v>
      </c>
      <c r="AJ561" s="12">
        <f t="shared" si="25"/>
        <v>18.75</v>
      </c>
      <c r="AK561" s="12">
        <v>6</v>
      </c>
      <c r="AL561" s="5">
        <v>0</v>
      </c>
      <c r="AM561" s="5">
        <v>75</v>
      </c>
      <c r="AN561" s="72">
        <v>0.22189349112426035</v>
      </c>
      <c r="AO561" s="18">
        <v>0</v>
      </c>
      <c r="AP561" s="5">
        <f>IFERROR(VLOOKUP(A561,[9]cnes_cnv_leiintbr135436200_238_!$A:$E,5,0),0)</f>
        <v>6</v>
      </c>
      <c r="AQ561" s="5">
        <v>0</v>
      </c>
      <c r="AR561" s="5">
        <v>0</v>
      </c>
      <c r="AS561" s="5">
        <v>4</v>
      </c>
      <c r="AT561" s="5">
        <v>2</v>
      </c>
      <c r="AU561" s="5">
        <v>20</v>
      </c>
      <c r="AV561" s="5">
        <v>0</v>
      </c>
      <c r="AW561" s="5">
        <v>0</v>
      </c>
      <c r="AX561" s="5">
        <f t="shared" si="26"/>
        <v>2.8846153846153846</v>
      </c>
      <c r="AY561" s="12">
        <v>31</v>
      </c>
      <c r="AZ561" s="73">
        <v>0.24</v>
      </c>
      <c r="BA561" s="12">
        <v>961</v>
      </c>
      <c r="BB561" s="73">
        <v>0.55250403877221321</v>
      </c>
      <c r="BC561" s="12">
        <v>26</v>
      </c>
      <c r="BD561" s="12">
        <v>138</v>
      </c>
      <c r="BE561" s="12">
        <v>43</v>
      </c>
      <c r="BF561" s="12">
        <v>0</v>
      </c>
      <c r="BG561" s="12">
        <v>5</v>
      </c>
      <c r="BH561" s="12">
        <v>5</v>
      </c>
      <c r="BI561" s="12">
        <v>77</v>
      </c>
      <c r="BJ561" s="12">
        <v>6</v>
      </c>
      <c r="BK561" s="12">
        <v>1</v>
      </c>
      <c r="BL561" s="12">
        <v>39</v>
      </c>
      <c r="BM561" s="74">
        <v>0.84155555555555561</v>
      </c>
      <c r="BN561" s="72">
        <v>7.5852272727272743</v>
      </c>
      <c r="BO561" s="5">
        <v>10</v>
      </c>
    </row>
    <row r="562" spans="1:67">
      <c r="A562" s="9">
        <v>53001</v>
      </c>
      <c r="B562" s="9" t="s">
        <v>232</v>
      </c>
      <c r="C562" s="9" t="s">
        <v>231</v>
      </c>
      <c r="D562" s="12">
        <v>3094325</v>
      </c>
      <c r="E562" s="12">
        <v>206394</v>
      </c>
      <c r="F562" s="12">
        <v>191262</v>
      </c>
      <c r="G562" s="12">
        <v>200596</v>
      </c>
      <c r="H562" s="12">
        <v>237622</v>
      </c>
      <c r="I562" s="12">
        <v>510976</v>
      </c>
      <c r="J562" s="12">
        <v>544357</v>
      </c>
      <c r="K562" s="12">
        <v>488653</v>
      </c>
      <c r="L562" s="12">
        <v>349196</v>
      </c>
      <c r="M562" s="12">
        <v>214161</v>
      </c>
      <c r="N562" s="12">
        <v>106080</v>
      </c>
      <c r="O562" s="12">
        <v>45028</v>
      </c>
      <c r="P562" s="12">
        <v>1760152</v>
      </c>
      <c r="Q562" s="12">
        <f>VLOOKUP(A562,'[1]RAIS_workers_2025-04-02T13_41_0'!$A:$C,3,0)</f>
        <v>111880</v>
      </c>
      <c r="R562" s="12">
        <f>VLOOKUP(A562,'[2]RAIS_workers_2025-04-02T14_01_0'!$A:$C,3,0)</f>
        <v>325138</v>
      </c>
      <c r="S562" s="12">
        <f>VLOOKUP(A562,'[3]RAIS_workers_2025-04-02T14_32_3'!$A:$C,3,0)</f>
        <v>349780</v>
      </c>
      <c r="T562" s="70">
        <f>VLOOKUP(A562,[4]consulta3255115!$A:$D,3,0)</f>
        <v>4225.2011367590603</v>
      </c>
      <c r="U562" s="76">
        <v>-1.6276755785619813E-2</v>
      </c>
      <c r="V562" s="12">
        <v>993945</v>
      </c>
      <c r="W562" s="77">
        <v>5.297141882507736E-2</v>
      </c>
      <c r="X562" s="12">
        <f>IFERROR(VLOOKUP(A562,[5]cnes_cnv_leiintbr173714187_32_1!$A:$C,3,0),0)</f>
        <v>177</v>
      </c>
      <c r="Y562" s="5">
        <f>IFERROR(VLOOKUP(A562,[6]cnes_cnv_leiintbr174300187_32_1!$A:$C,3,0),0)</f>
        <v>113</v>
      </c>
      <c r="Z562" s="12">
        <f>IFERROR(VLOOKUP(A562,[7]cnes_cnv_leiintbr175117187_32_1!$A:$C,3,0),0)</f>
        <v>104</v>
      </c>
      <c r="AA562" s="18">
        <f>IFERROR(VLOOKUP(A562,[8]cnes_cnv_leiintbr180027187_32_1!$A:$C,3,0),0)</f>
        <v>32</v>
      </c>
      <c r="AB562" s="72">
        <f t="shared" si="24"/>
        <v>288.51814223512338</v>
      </c>
      <c r="AC562" s="12">
        <v>171027</v>
      </c>
      <c r="AD562" s="12">
        <v>105096</v>
      </c>
      <c r="AE562" s="12">
        <v>117978</v>
      </c>
      <c r="AF562" s="12">
        <v>102064</v>
      </c>
      <c r="AG562" s="12">
        <v>111880</v>
      </c>
      <c r="AH562" s="19">
        <v>4.4838185408262454E-3</v>
      </c>
      <c r="AI562" s="12">
        <v>87</v>
      </c>
      <c r="AJ562" s="12">
        <f t="shared" si="25"/>
        <v>39.597701149425291</v>
      </c>
      <c r="AK562" s="12">
        <v>4267</v>
      </c>
      <c r="AL562" s="5">
        <v>36</v>
      </c>
      <c r="AM562" s="5">
        <v>3445</v>
      </c>
      <c r="AN562" s="72">
        <v>0.41046109853449303</v>
      </c>
      <c r="AO562" s="18">
        <v>36</v>
      </c>
      <c r="AP562" s="5">
        <f>IFERROR(VLOOKUP(A562,[9]cnes_cnv_leiintbr135436200_238_!$A:$E,5,0),0)</f>
        <v>321</v>
      </c>
      <c r="AQ562" s="5">
        <v>43</v>
      </c>
      <c r="AR562" s="5">
        <v>24</v>
      </c>
      <c r="AS562" s="5">
        <v>33</v>
      </c>
      <c r="AT562" s="5">
        <v>188</v>
      </c>
      <c r="AU562" s="5">
        <v>833</v>
      </c>
      <c r="AV562" s="5">
        <v>20</v>
      </c>
      <c r="AW562" s="5">
        <v>102</v>
      </c>
      <c r="AX562" s="5">
        <f t="shared" si="26"/>
        <v>0.12401900784793722</v>
      </c>
      <c r="AY562" s="12">
        <v>5366</v>
      </c>
      <c r="AZ562" s="73">
        <v>-5.3628245081080019E-6</v>
      </c>
      <c r="BA562" s="12">
        <v>78297</v>
      </c>
      <c r="BB562" s="73">
        <v>0.84532170633985393</v>
      </c>
      <c r="BC562" s="12">
        <v>27778</v>
      </c>
      <c r="BD562" s="12">
        <v>29398</v>
      </c>
      <c r="BE562" s="12">
        <v>1430</v>
      </c>
      <c r="BF562" s="12">
        <v>539</v>
      </c>
      <c r="BG562" s="12">
        <v>2071</v>
      </c>
      <c r="BH562" s="12">
        <v>133</v>
      </c>
      <c r="BI562" s="12">
        <v>1126</v>
      </c>
      <c r="BJ562" s="12">
        <v>235</v>
      </c>
      <c r="BK562" s="12">
        <v>133</v>
      </c>
      <c r="BL562" s="12">
        <v>1372</v>
      </c>
      <c r="BM562" s="74">
        <v>0.873</v>
      </c>
      <c r="BN562" s="72">
        <v>7.2481572481572556</v>
      </c>
      <c r="BO562" s="5">
        <v>8</v>
      </c>
    </row>
  </sheetData>
  <autoFilter ref="A4:BU562" xr:uid="{17F3690F-CB45-4111-BDD3-8A2241C6061E}">
    <sortState xmlns:xlrd2="http://schemas.microsoft.com/office/spreadsheetml/2017/richdata2" ref="A6:BU562">
      <sortCondition ref="A4"/>
    </sortState>
  </autoFilter>
  <mergeCells count="6">
    <mergeCell ref="A3:A4"/>
    <mergeCell ref="C3:C4"/>
    <mergeCell ref="D3:AH3"/>
    <mergeCell ref="AI3:AX3"/>
    <mergeCell ref="AY3:BO3"/>
    <mergeCell ref="B3:B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B11D2-5866-4FD3-989E-5A101A784E6F}">
  <sheetPr codeName="Plan5">
    <tabColor theme="9" tint="0.39997558519241921"/>
    <pageSetUpPr fitToPage="1"/>
  </sheetPr>
  <dimension ref="A1:BS562"/>
  <sheetViews>
    <sheetView showGridLines="0" zoomScale="80" zoomScaleNormal="80" workbookViewId="0">
      <pane xSplit="3" ySplit="4" topLeftCell="D5" activePane="bottomRight" state="frozen"/>
      <selection activeCell="BH2" sqref="BH2:BW4"/>
      <selection pane="topRight" activeCell="BH2" sqref="BH2:BW4"/>
      <selection pane="bottomLeft" activeCell="BH2" sqref="BH2:BW4"/>
      <selection pane="bottomRight" sqref="A1:C1"/>
    </sheetView>
  </sheetViews>
  <sheetFormatPr defaultColWidth="11.42578125" defaultRowHeight="12.75"/>
  <cols>
    <col min="1" max="1" width="14.28515625" style="98" customWidth="1"/>
    <col min="2" max="2" width="36" style="51" bestFit="1" customWidth="1"/>
    <col min="3" max="3" width="19.5703125" style="51" bestFit="1" customWidth="1"/>
    <col min="4" max="56" width="12.7109375" style="51" customWidth="1"/>
    <col min="57" max="57" width="12.7109375" style="17" customWidth="1"/>
    <col min="58" max="64" width="12.7109375" style="51" customWidth="1"/>
    <col min="65" max="67" width="12.7109375" style="17" customWidth="1"/>
    <col min="68" max="71" width="11.85546875" style="51" customWidth="1"/>
    <col min="72" max="16384" width="11.42578125" style="51"/>
  </cols>
  <sheetData>
    <row r="1" spans="1:71" s="104" customFormat="1">
      <c r="A1" s="99" t="s">
        <v>0</v>
      </c>
      <c r="B1" s="100"/>
      <c r="C1" s="100"/>
      <c r="D1" s="101">
        <f>Indicadores!E2</f>
        <v>5.5</v>
      </c>
      <c r="E1" s="101">
        <f>Indicadores!E3</f>
        <v>2</v>
      </c>
      <c r="F1" s="101">
        <f>Indicadores!E4</f>
        <v>2</v>
      </c>
      <c r="G1" s="101">
        <f>Indicadores!E5</f>
        <v>2</v>
      </c>
      <c r="H1" s="101">
        <f>Indicadores!E6</f>
        <v>2</v>
      </c>
      <c r="I1" s="101">
        <f>Indicadores!E7</f>
        <v>2</v>
      </c>
      <c r="J1" s="101">
        <f>Indicadores!E8</f>
        <v>2</v>
      </c>
      <c r="K1" s="101">
        <f>Indicadores!E9</f>
        <v>2</v>
      </c>
      <c r="L1" s="101">
        <f>Indicadores!E10</f>
        <v>2</v>
      </c>
      <c r="M1" s="101">
        <f>Indicadores!E11</f>
        <v>2</v>
      </c>
      <c r="N1" s="101">
        <f>Indicadores!E12</f>
        <v>2</v>
      </c>
      <c r="O1" s="101">
        <f>Indicadores!E13</f>
        <v>2</v>
      </c>
      <c r="P1" s="101">
        <f>Indicadores!E14</f>
        <v>2</v>
      </c>
      <c r="Q1" s="101">
        <f>Indicadores!E15</f>
        <v>2.5</v>
      </c>
      <c r="R1" s="101">
        <f>Indicadores!E16</f>
        <v>2</v>
      </c>
      <c r="S1" s="101">
        <f>Indicadores!E17</f>
        <v>1.5</v>
      </c>
      <c r="T1" s="101">
        <f>Indicadores!E18</f>
        <v>2.5</v>
      </c>
      <c r="U1" s="101">
        <f>Indicadores!E19</f>
        <v>2.5</v>
      </c>
      <c r="V1" s="101">
        <f>Indicadores!E20</f>
        <v>4</v>
      </c>
      <c r="W1" s="101">
        <f>Indicadores!E21</f>
        <v>4</v>
      </c>
      <c r="X1" s="101">
        <f>Indicadores!E22</f>
        <v>1.5</v>
      </c>
      <c r="Y1" s="101">
        <f>Indicadores!E23</f>
        <v>1.5</v>
      </c>
      <c r="Z1" s="101">
        <f>Indicadores!E24</f>
        <v>1.5</v>
      </c>
      <c r="AA1" s="101">
        <f>Indicadores!E25</f>
        <v>1.5</v>
      </c>
      <c r="AB1" s="101">
        <f>Indicadores!E26</f>
        <v>2.5</v>
      </c>
      <c r="AC1" s="101">
        <f>Indicadores!E27</f>
        <v>1.5</v>
      </c>
      <c r="AD1" s="101">
        <f>Indicadores!E28</f>
        <v>1.5</v>
      </c>
      <c r="AE1" s="101">
        <f>Indicadores!E29</f>
        <v>1.5</v>
      </c>
      <c r="AF1" s="101">
        <f>Indicadores!E30</f>
        <v>2</v>
      </c>
      <c r="AG1" s="101">
        <f>Indicadores!E31</f>
        <v>2.5</v>
      </c>
      <c r="AH1" s="101">
        <f>Indicadores!E32</f>
        <v>4</v>
      </c>
      <c r="AI1" s="101">
        <f>Indicadores!E33</f>
        <v>2</v>
      </c>
      <c r="AJ1" s="101">
        <f>Indicadores!E34</f>
        <v>2.5</v>
      </c>
      <c r="AK1" s="101">
        <f>Indicadores!E35</f>
        <v>1</v>
      </c>
      <c r="AL1" s="101">
        <f>Indicadores!E36</f>
        <v>1</v>
      </c>
      <c r="AM1" s="101">
        <f>Indicadores!E37</f>
        <v>2</v>
      </c>
      <c r="AN1" s="101">
        <f>Indicadores!E38</f>
        <v>1</v>
      </c>
      <c r="AO1" s="101">
        <f>Indicadores!E39</f>
        <v>0.5</v>
      </c>
      <c r="AP1" s="101">
        <f>Indicadores!E40</f>
        <v>0.5</v>
      </c>
      <c r="AQ1" s="101">
        <f>Indicadores!E41</f>
        <v>0.5</v>
      </c>
      <c r="AR1" s="101">
        <f>Indicadores!E42</f>
        <v>0.5</v>
      </c>
      <c r="AS1" s="101">
        <f>Indicadores!E43</f>
        <v>0.5</v>
      </c>
      <c r="AT1" s="101">
        <f>Indicadores!E44</f>
        <v>0.5</v>
      </c>
      <c r="AU1" s="101">
        <f>Indicadores!E45</f>
        <v>0.5</v>
      </c>
      <c r="AV1" s="101">
        <f>Indicadores!E46</f>
        <v>0.5</v>
      </c>
      <c r="AW1" s="101">
        <f>Indicadores!E47</f>
        <v>0.5</v>
      </c>
      <c r="AX1" s="101">
        <f>Indicadores!E48</f>
        <v>1</v>
      </c>
      <c r="AY1" s="101">
        <f>Indicadores!E49</f>
        <v>1</v>
      </c>
      <c r="AZ1" s="101">
        <f>Indicadores!E50</f>
        <v>0.5</v>
      </c>
      <c r="BA1" s="101">
        <f>Indicadores!E51</f>
        <v>1</v>
      </c>
      <c r="BB1" s="101">
        <f>Indicadores!E52</f>
        <v>0.5</v>
      </c>
      <c r="BC1" s="101">
        <f>Indicadores!E53</f>
        <v>1</v>
      </c>
      <c r="BD1" s="101">
        <f>Indicadores!E54</f>
        <v>1</v>
      </c>
      <c r="BE1" s="101">
        <f>Indicadores!E55</f>
        <v>1</v>
      </c>
      <c r="BF1" s="101">
        <f>Indicadores!E56</f>
        <v>1</v>
      </c>
      <c r="BG1" s="101">
        <f>Indicadores!E57</f>
        <v>0.5</v>
      </c>
      <c r="BH1" s="101">
        <f>Indicadores!E58</f>
        <v>1</v>
      </c>
      <c r="BI1" s="101">
        <f>Indicadores!E59</f>
        <v>1</v>
      </c>
      <c r="BJ1" s="101">
        <f>Indicadores!E60</f>
        <v>1</v>
      </c>
      <c r="BK1" s="101">
        <f>Indicadores!E61</f>
        <v>1</v>
      </c>
      <c r="BL1" s="101">
        <f>Indicadores!E62</f>
        <v>1</v>
      </c>
      <c r="BM1" s="101">
        <f>Indicadores!E63</f>
        <v>1</v>
      </c>
      <c r="BN1" s="101">
        <f>Indicadores!E64</f>
        <v>1</v>
      </c>
      <c r="BO1" s="102">
        <f>Indicadores!E65</f>
        <v>0.5</v>
      </c>
      <c r="BP1" s="103">
        <f>SUM(D1:BO1)</f>
        <v>100</v>
      </c>
    </row>
    <row r="2" spans="1:71">
      <c r="A2" s="87"/>
      <c r="B2" s="88"/>
      <c r="C2" s="89"/>
      <c r="D2" s="79" t="s">
        <v>1</v>
      </c>
      <c r="E2" s="52" t="s">
        <v>2</v>
      </c>
      <c r="F2" s="52" t="s">
        <v>3</v>
      </c>
      <c r="G2" s="52" t="s">
        <v>4</v>
      </c>
      <c r="H2" s="52" t="s">
        <v>5</v>
      </c>
      <c r="I2" s="52" t="s">
        <v>6</v>
      </c>
      <c r="J2" s="52" t="s">
        <v>7</v>
      </c>
      <c r="K2" s="52" t="s">
        <v>8</v>
      </c>
      <c r="L2" s="52" t="s">
        <v>9</v>
      </c>
      <c r="M2" s="52" t="s">
        <v>10</v>
      </c>
      <c r="N2" s="52" t="s">
        <v>11</v>
      </c>
      <c r="O2" s="52" t="s">
        <v>12</v>
      </c>
      <c r="P2" s="52" t="s">
        <v>13</v>
      </c>
      <c r="Q2" s="52" t="s">
        <v>14</v>
      </c>
      <c r="R2" s="52" t="s">
        <v>15</v>
      </c>
      <c r="S2" s="52" t="s">
        <v>16</v>
      </c>
      <c r="T2" s="52" t="s">
        <v>17</v>
      </c>
      <c r="U2" s="52" t="s">
        <v>18</v>
      </c>
      <c r="V2" s="52" t="s">
        <v>19</v>
      </c>
      <c r="W2" s="52" t="s">
        <v>20</v>
      </c>
      <c r="X2" s="52" t="s">
        <v>21</v>
      </c>
      <c r="Y2" s="52" t="s">
        <v>22</v>
      </c>
      <c r="Z2" s="52" t="s">
        <v>23</v>
      </c>
      <c r="AA2" s="52" t="s">
        <v>24</v>
      </c>
      <c r="AB2" s="52" t="s">
        <v>25</v>
      </c>
      <c r="AC2" s="52" t="s">
        <v>704</v>
      </c>
      <c r="AD2" s="52" t="s">
        <v>26</v>
      </c>
      <c r="AE2" s="52" t="s">
        <v>27</v>
      </c>
      <c r="AF2" s="52" t="s">
        <v>28</v>
      </c>
      <c r="AG2" s="52" t="s">
        <v>29</v>
      </c>
      <c r="AH2" s="52" t="s">
        <v>30</v>
      </c>
      <c r="AI2" s="53" t="s">
        <v>31</v>
      </c>
      <c r="AJ2" s="53" t="s">
        <v>32</v>
      </c>
      <c r="AK2" s="53" t="s">
        <v>33</v>
      </c>
      <c r="AL2" s="53" t="s">
        <v>34</v>
      </c>
      <c r="AM2" s="53" t="s">
        <v>35</v>
      </c>
      <c r="AN2" s="53" t="s">
        <v>36</v>
      </c>
      <c r="AO2" s="53" t="s">
        <v>37</v>
      </c>
      <c r="AP2" s="53" t="s">
        <v>38</v>
      </c>
      <c r="AQ2" s="53" t="s">
        <v>39</v>
      </c>
      <c r="AR2" s="53" t="s">
        <v>40</v>
      </c>
      <c r="AS2" s="53" t="s">
        <v>41</v>
      </c>
      <c r="AT2" s="53" t="s">
        <v>42</v>
      </c>
      <c r="AU2" s="53" t="s">
        <v>43</v>
      </c>
      <c r="AV2" s="53" t="s">
        <v>44</v>
      </c>
      <c r="AW2" s="53" t="s">
        <v>45</v>
      </c>
      <c r="AX2" s="53" t="s">
        <v>46</v>
      </c>
      <c r="AY2" s="54" t="s">
        <v>47</v>
      </c>
      <c r="AZ2" s="54" t="s">
        <v>48</v>
      </c>
      <c r="BA2" s="54" t="s">
        <v>49</v>
      </c>
      <c r="BB2" s="54" t="s">
        <v>50</v>
      </c>
      <c r="BC2" s="54" t="s">
        <v>705</v>
      </c>
      <c r="BD2" s="54" t="s">
        <v>51</v>
      </c>
      <c r="BE2" s="54" t="s">
        <v>52</v>
      </c>
      <c r="BF2" s="54" t="s">
        <v>53</v>
      </c>
      <c r="BG2" s="54" t="s">
        <v>54</v>
      </c>
      <c r="BH2" s="54" t="s">
        <v>55</v>
      </c>
      <c r="BI2" s="54" t="s">
        <v>56</v>
      </c>
      <c r="BJ2" s="54" t="s">
        <v>57</v>
      </c>
      <c r="BK2" s="54" t="s">
        <v>58</v>
      </c>
      <c r="BL2" s="54" t="s">
        <v>59</v>
      </c>
      <c r="BM2" s="54" t="s">
        <v>60</v>
      </c>
      <c r="BN2" s="54" t="s">
        <v>61</v>
      </c>
      <c r="BO2" s="54" t="s">
        <v>62</v>
      </c>
      <c r="BP2" s="90"/>
      <c r="BQ2" s="90"/>
      <c r="BR2" s="90"/>
      <c r="BS2" s="90"/>
    </row>
    <row r="3" spans="1:71">
      <c r="A3" s="91"/>
      <c r="B3" s="92"/>
      <c r="C3" s="93"/>
      <c r="D3" s="56" t="s">
        <v>719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8"/>
      <c r="AI3" s="59" t="s">
        <v>720</v>
      </c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1"/>
      <c r="AY3" s="62" t="s">
        <v>721</v>
      </c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4"/>
      <c r="BP3" s="90"/>
      <c r="BQ3" s="90"/>
      <c r="BR3" s="90"/>
      <c r="BS3" s="90"/>
    </row>
    <row r="4" spans="1:71" s="98" customFormat="1" ht="89.25" customHeight="1">
      <c r="A4" s="94" t="s">
        <v>717</v>
      </c>
      <c r="B4" s="94" t="s">
        <v>718</v>
      </c>
      <c r="C4" s="94" t="s">
        <v>63</v>
      </c>
      <c r="D4" s="65" t="str">
        <f>Indicadores!C2</f>
        <v>População</v>
      </c>
      <c r="E4" s="65" t="str">
        <f>Indicadores!C3</f>
        <v>População por faixa etária | De 0 a 4 anos</v>
      </c>
      <c r="F4" s="65" t="str">
        <f>Indicadores!C4</f>
        <v>População por faixa etária | De 5 a 9 anos</v>
      </c>
      <c r="G4" s="65" t="str">
        <f>Indicadores!C5</f>
        <v>População por faixa etária | De 10 a 14 anos</v>
      </c>
      <c r="H4" s="65" t="str">
        <f>Indicadores!C6</f>
        <v>População por faixa etária | De 15 a 19 anos</v>
      </c>
      <c r="I4" s="65" t="str">
        <f>Indicadores!C7</f>
        <v>População por faixa etária | De 20 a 29 anos</v>
      </c>
      <c r="J4" s="65" t="str">
        <f>Indicadores!C8</f>
        <v>População por faixa etária | De 30 a 39 anos</v>
      </c>
      <c r="K4" s="65" t="str">
        <f>Indicadores!C9</f>
        <v>População por faixa etária | De 40 a 49 anos</v>
      </c>
      <c r="L4" s="65" t="str">
        <f>Indicadores!C10</f>
        <v>População por faixa etária | De 50 a 59 anos</v>
      </c>
      <c r="M4" s="65" t="str">
        <f>Indicadores!C11</f>
        <v>População por faixa etária | De 60 a 69 anos</v>
      </c>
      <c r="N4" s="65" t="str">
        <f>Indicadores!C12</f>
        <v>População por faixa etária | De 70 a 79 anos</v>
      </c>
      <c r="O4" s="65" t="str">
        <f>Indicadores!C13</f>
        <v>População por faixa etária | Acima de 80 anos</v>
      </c>
      <c r="P4" s="65" t="str">
        <f>Indicadores!C14</f>
        <v>População Economicamente Ativa</v>
      </c>
      <c r="Q4" s="65" t="str">
        <f>Indicadores!C15</f>
        <v>% de Chefes de família - Classe Social A</v>
      </c>
      <c r="R4" s="65" t="str">
        <f>Indicadores!C16</f>
        <v>% de Chefes de família - Classe Social B</v>
      </c>
      <c r="S4" s="65" t="str">
        <f>Indicadores!C17</f>
        <v>% de Chefes de família - Classe Social C</v>
      </c>
      <c r="T4" s="65" t="str">
        <f>Indicadores!C18</f>
        <v>Renda Média Familiar (por pessoa)</v>
      </c>
      <c r="U4" s="65" t="str">
        <f>Indicadores!C19</f>
        <v>Crescimento da Renda</v>
      </c>
      <c r="V4" s="65" t="str">
        <f>Indicadores!C20</f>
        <v>Número de Beneficiários de Planos de Saúde</v>
      </c>
      <c r="W4" s="65" t="str">
        <f>Indicadores!C21</f>
        <v>Crescimento de Beneficiários de Planos de Saúde</v>
      </c>
      <c r="X4" s="65" t="str">
        <f>Indicadores!C22</f>
        <v>Internações realizadas por local de atendimento | Tratamento em Oncologia</v>
      </c>
      <c r="Y4" s="65" t="str">
        <f>Indicadores!C23</f>
        <v>Internações realizadas por local de atendimento | Neurocirugia</v>
      </c>
      <c r="Z4" s="65" t="str">
        <f>Indicadores!C24</f>
        <v>Internações realizadas por local de atendimento | Cirurgia do do Ap. Circulatório</v>
      </c>
      <c r="AA4" s="65" t="str">
        <f>Indicadores!C25</f>
        <v>Internações realizadas por local de atendimento | Cirurgia em Oncologia</v>
      </c>
      <c r="AB4" s="65" t="str">
        <f>Indicadores!C26</f>
        <v>Relação Beneficiários/Leitos Privados</v>
      </c>
      <c r="AC4" s="65" t="str">
        <f>Indicadores!C27</f>
        <v>Empregos com Renda entre 3 e 5 salários mínimos</v>
      </c>
      <c r="AD4" s="65" t="str">
        <f>Indicadores!C28</f>
        <v>Empregos com Renda entre 5 e 7 salários mínimos</v>
      </c>
      <c r="AE4" s="65" t="str">
        <f>Indicadores!C29</f>
        <v>Empregos com Renda entre 7 e 10 salários mínimos</v>
      </c>
      <c r="AF4" s="65" t="str">
        <f>Indicadores!C30</f>
        <v>Empregos com Renda entre 10 e 15 salários mínimos</v>
      </c>
      <c r="AG4" s="65" t="str">
        <f>Indicadores!C31</f>
        <v>Empregos com Renda acima de 15 salários mínimos</v>
      </c>
      <c r="AH4" s="65" t="str">
        <f>Indicadores!C32</f>
        <v>TGCA (Taxa Geométrica de Crescimento Anual) Populacional</v>
      </c>
      <c r="AI4" s="66" t="str">
        <f>Indicadores!C33</f>
        <v>Hospitais Privados</v>
      </c>
      <c r="AJ4" s="66" t="str">
        <f>Indicadores!C34</f>
        <v>Leitos Privados/Hospitais Privados</v>
      </c>
      <c r="AK4" s="66" t="str">
        <f>Indicadores!C35</f>
        <v>Clínica Médica</v>
      </c>
      <c r="AL4" s="66" t="str">
        <f>Indicadores!C36</f>
        <v>Day Hospital</v>
      </c>
      <c r="AM4" s="66" t="str">
        <f>Indicadores!C37</f>
        <v>Leitos Privados</v>
      </c>
      <c r="AN4" s="66" t="str">
        <f>Indicadores!C38</f>
        <v>Leitos Privados/Leitos Total</v>
      </c>
      <c r="AO4" s="66" t="str">
        <f>Indicadores!C39</f>
        <v>Leitos Cirúrgicos | Cardiologia - Não SUS</v>
      </c>
      <c r="AP4" s="66" t="str">
        <f>Indicadores!C40</f>
        <v>Leitos Cirúrgicos | Cirúrgia Geral - Não SUS</v>
      </c>
      <c r="AQ4" s="66" t="str">
        <f>Indicadores!C41</f>
        <v>Leitos Cirúrgicos | Neurocirurgia - Não SUS</v>
      </c>
      <c r="AR4" s="66" t="str">
        <f>Indicadores!C42</f>
        <v>Leitos Cirúrgicos | Oncologia - Não SUS</v>
      </c>
      <c r="AS4" s="66" t="str">
        <f>Indicadores!C43</f>
        <v>Leitos Cirúrgicos | Ortopedia e Traumatologia - Não SUS</v>
      </c>
      <c r="AT4" s="67" t="str">
        <f>Indicadores!C44</f>
        <v>Leitos Clínicos | Cardiologia - Não SUS</v>
      </c>
      <c r="AU4" s="67" t="str">
        <f>Indicadores!C45</f>
        <v>Leitos Clínicos | Clínica Geral - Não SUS</v>
      </c>
      <c r="AV4" s="67" t="str">
        <f>Indicadores!C46</f>
        <v>Leitos Clínicos | Neurologia - Não SUS</v>
      </c>
      <c r="AW4" s="67" t="str">
        <f>Indicadores!C47</f>
        <v>Leitos Clínicos | Oncologia - Não SUS</v>
      </c>
      <c r="AX4" s="67" t="str">
        <f>Indicadores!C48</f>
        <v>Relação de Leitos Privados / Médicos</v>
      </c>
      <c r="AY4" s="68" t="str">
        <f>Indicadores!C49</f>
        <v>Empresas - Saúde</v>
      </c>
      <c r="AZ4" s="68" t="str">
        <f>Indicadores!C50</f>
        <v>TGCA | Crescimento Empresas - Saúde</v>
      </c>
      <c r="BA4" s="68" t="str">
        <f>Indicadores!C51</f>
        <v>Profissionais da Saúde | Total</v>
      </c>
      <c r="BB4" s="68" t="str">
        <f>Indicadores!C52</f>
        <v>TGCA | Crescimento Profissionais - Saúde</v>
      </c>
      <c r="BC4" s="68" t="str">
        <f>Indicadores!C53</f>
        <v>Médicos | Total</v>
      </c>
      <c r="BD4" s="68" t="str">
        <f>Indicadores!C54</f>
        <v>Profissionais da Saúde | Enfermeiros</v>
      </c>
      <c r="BE4" s="68" t="str">
        <f>Indicadores!C55</f>
        <v>Profissionais da Saúde | Auxiliar de Enfermagem</v>
      </c>
      <c r="BF4" s="68" t="str">
        <f>Indicadores!C56</f>
        <v>Concluintes | Curso Superior de Medicina</v>
      </c>
      <c r="BG4" s="68" t="str">
        <f>Indicadores!C57</f>
        <v>Concluintes | Curso Superior de Enfermagem</v>
      </c>
      <c r="BH4" s="68" t="str">
        <f>Indicadores!C58</f>
        <v>Equipamentos | Mamógrafos</v>
      </c>
      <c r="BI4" s="68" t="str">
        <f>Indicadores!C59</f>
        <v>Equipamentos | Raio X</v>
      </c>
      <c r="BJ4" s="68" t="str">
        <f>Indicadores!C60</f>
        <v>Equipamentos | Tomógrafo Computadorizado</v>
      </c>
      <c r="BK4" s="68" t="str">
        <f>Indicadores!C61</f>
        <v>Equipamentos | Ressonância Magnética</v>
      </c>
      <c r="BL4" s="68" t="str">
        <f>Indicadores!C62</f>
        <v>Equipamentos | Ultrassom</v>
      </c>
      <c r="BM4" s="68" t="str">
        <f>Indicadores!C63</f>
        <v>IDH Longevidade</v>
      </c>
      <c r="BN4" s="68" t="str">
        <f>Indicadores!C64</f>
        <v>Crescimento | IDH Longevidade</v>
      </c>
      <c r="BO4" s="68" t="str">
        <f>Indicadores!C65</f>
        <v>Transporte (presença de aeroporto)</v>
      </c>
      <c r="BP4" s="95" t="s">
        <v>748</v>
      </c>
      <c r="BQ4" s="96" t="s">
        <v>123</v>
      </c>
      <c r="BR4" s="96" t="s">
        <v>124</v>
      </c>
      <c r="BS4" s="97" t="s">
        <v>749</v>
      </c>
    </row>
    <row r="5" spans="1:71">
      <c r="A5" s="20">
        <v>11001</v>
      </c>
      <c r="B5" s="20" t="s">
        <v>591</v>
      </c>
      <c r="C5" s="20" t="s">
        <v>584</v>
      </c>
      <c r="D5" s="105">
        <f>IF(INDEX(Base_Dados!D:D,MATCH($B5,Base_Dados!$B:$B,0))=0,0,
MAX(0, MIN(D$1,
((INDEX(Base_Dados!D:D,MATCH($B5,Base_Dados!$B:$B,0))-MIN(Base_Dados!D$5:D$98)) /
(IF(MAX(Base_Dados!D$5:D$98)-MIN(Base_Dados!D$5:D$98)=0,1,MAX(Base_Dados!D$5:D$98)-MIN(Base_Dados!D$5:D$98)))) * D$1)))</f>
        <v>1.4835102191471383</v>
      </c>
      <c r="E5" s="106">
        <f>IF(INDEX(Base_Dados!E:E,MATCH($B5,Base_Dados!$B:$B,0))=0,0,
MAX(0, MIN(E$1,
((INDEX(Base_Dados!E:E,MATCH($B5,Base_Dados!$B:$B,0))-MIN(Base_Dados!E$5:E$98)) /
(IF(MAX(Base_Dados!E$5:E$98)-MIN(Base_Dados!E$5:E$98)=0,1,MAX(Base_Dados!E$5:E$98)-MIN(Base_Dados!E$5:E$98)))) * E$1)))</f>
        <v>0.52689551336975204</v>
      </c>
      <c r="F5" s="106">
        <f>IF(INDEX(Base_Dados!F:F,MATCH($B5,Base_Dados!$B:$B,0))=0,0,
MAX(0, MIN(F$1,
((INDEX(Base_Dados!F:F,MATCH($B5,Base_Dados!$B:$B,0))-MIN(Base_Dados!F$5:F$98)) /
(IF(MAX(Base_Dados!F$5:F$98)-MIN(Base_Dados!F$5:F$98)=0,1,MAX(Base_Dados!F$5:F$98)-MIN(Base_Dados!F$5:F$98)))) * F$1)))</f>
        <v>0.48501879734759035</v>
      </c>
      <c r="G5" s="106">
        <f>IF(INDEX(Base_Dados!G:G,MATCH($B5,Base_Dados!$B:$B,0))=0,0,
MAX(0, MIN(G$1,
((INDEX(Base_Dados!G:G,MATCH($B5,Base_Dados!$B:$B,0))-MIN(Base_Dados!G$5:G$98)) /
(IF(MAX(Base_Dados!G$5:G$98)-MIN(Base_Dados!G$5:G$98)=0,1,MAX(Base_Dados!G$5:G$98)-MIN(Base_Dados!G$5:G$98)))) * G$1)))</f>
        <v>0.4671141666215558</v>
      </c>
      <c r="H5" s="106">
        <f>IF(INDEX(Base_Dados!H:H,MATCH($B5,Base_Dados!$B:$B,0))=0,0,
MAX(0, MIN(H$1,
((INDEX(Base_Dados!H:H,MATCH($B5,Base_Dados!$B:$B,0))-MIN(Base_Dados!H$5:H$98)) /
(IF(MAX(Base_Dados!H$5:H$98)-MIN(Base_Dados!H$5:H$98)=0,1,MAX(Base_Dados!H$5:H$98)-MIN(Base_Dados!H$5:H$98)))) * H$1)))</f>
        <v>0.51213130883964308</v>
      </c>
      <c r="I5" s="106">
        <f>IF(INDEX(Base_Dados!I:I,MATCH($B5,Base_Dados!$B:$B,0))=0,0,
MAX(0, MIN(I$1,
((INDEX(Base_Dados!I:I,MATCH($B5,Base_Dados!$B:$B,0))-MIN(Base_Dados!I$5:I$98)) /
(IF(MAX(Base_Dados!I$5:I$98)-MIN(Base_Dados!I$5:I$98)=0,1,MAX(Base_Dados!I$5:I$98)-MIN(Base_Dados!I$5:I$98)))) * I$1)))</f>
        <v>0.53132650874432041</v>
      </c>
      <c r="J5" s="106">
        <f>IF(INDEX(Base_Dados!J:J,MATCH($B5,Base_Dados!$B:$B,0))=0,0,
MAX(0, MIN(J$1,
((INDEX(Base_Dados!J:J,MATCH($B5,Base_Dados!$B:$B,0))-MIN(Base_Dados!J$5:J$98)) /
(IF(MAX(Base_Dados!J$5:J$98)-MIN(Base_Dados!J$5:J$98)=0,1,MAX(Base_Dados!J$5:J$98)-MIN(Base_Dados!J$5:J$98)))) * J$1)))</f>
        <v>0.58566625325294464</v>
      </c>
      <c r="K5" s="106">
        <f>IF(INDEX(Base_Dados!K:K,MATCH($B5,Base_Dados!$B:$B,0))=0,0,
MAX(0, MIN(K$1,
((INDEX(Base_Dados!K:K,MATCH($B5,Base_Dados!$B:$B,0))-MIN(Base_Dados!K$5:K$98)) /
(IF(MAX(Base_Dados!K$5:K$98)-MIN(Base_Dados!K$5:K$98)=0,1,MAX(Base_Dados!K$5:K$98)-MIN(Base_Dados!K$5:K$98)))) * K$1)))</f>
        <v>0.53898703041144902</v>
      </c>
      <c r="L5" s="106">
        <f>IF(INDEX(Base_Dados!L:L,MATCH($B5,Base_Dados!$B:$B,0))=0,0,
MAX(0, MIN(L$1,
((INDEX(Base_Dados!L:L,MATCH($B5,Base_Dados!$B:$B,0))-MIN(Base_Dados!L$5:L$98)) /
(IF(MAX(Base_Dados!L$5:L$98)-MIN(Base_Dados!L$5:L$98)=0,1,MAX(Base_Dados!L$5:L$98)-MIN(Base_Dados!L$5:L$98)))) * L$1)))</f>
        <v>0.52080852469595817</v>
      </c>
      <c r="M5" s="106">
        <f>IF(INDEX(Base_Dados!M:M,MATCH($B5,Base_Dados!$B:$B,0))=0,0,
MAX(0, MIN(M$1,
((INDEX(Base_Dados!M:M,MATCH($B5,Base_Dados!$B:$B,0))-MIN(Base_Dados!M$5:M$98)) /
(IF(MAX(Base_Dados!M$5:M$98)-MIN(Base_Dados!M$5:M$98)=0,1,MAX(Base_Dados!M$5:M$98)-MIN(Base_Dados!M$5:M$98)))) * M$1)))</f>
        <v>0.45888046647230318</v>
      </c>
      <c r="N5" s="106">
        <f>IF(INDEX(Base_Dados!N:N,MATCH($B5,Base_Dados!$B:$B,0))=0,0,
MAX(0, MIN(N$1,
((INDEX(Base_Dados!N:N,MATCH($B5,Base_Dados!$B:$B,0))-MIN(Base_Dados!N$5:N$98)) /
(IF(MAX(Base_Dados!N$5:N$98)-MIN(Base_Dados!N$5:N$98)=0,1,MAX(Base_Dados!N$5:N$98)-MIN(Base_Dados!N$5:N$98)))) * N$1)))</f>
        <v>0.35830996580650504</v>
      </c>
      <c r="O5" s="106">
        <f>IF(INDEX(Base_Dados!O:O,MATCH($B5,Base_Dados!$B:$B,0))=0,0,
MAX(0, MIN(O$1,
((INDEX(Base_Dados!O:O,MATCH($B5,Base_Dados!$B:$B,0))-MIN(Base_Dados!O$5:O$98)) /
(IF(MAX(Base_Dados!O$5:O$98)-MIN(Base_Dados!O$5:O$98)=0,1,MAX(Base_Dados!O$5:O$98)-MIN(Base_Dados!O$5:O$98)))) * O$1)))</f>
        <v>0.27900105914487988</v>
      </c>
      <c r="P5" s="106">
        <f>IF(INDEX(Base_Dados!P:P,MATCH($B5,Base_Dados!$B:$B,0))=0,0,
MAX(0, MIN(P$1,
((INDEX(Base_Dados!P:P,MATCH($B5,Base_Dados!$B:$B,0))-MIN(Base_Dados!P$5:P$98)) /
(IF(MAX(Base_Dados!P$5:P$98)-MIN(Base_Dados!P$5:P$98)=0,1,MAX(Base_Dados!P$5:P$98)-MIN(Base_Dados!P$5:P$98)))) * P$1)))</f>
        <v>0.59385154184085087</v>
      </c>
      <c r="Q5" s="106">
        <f>IF(INDEX(Base_Dados!Q:Q,MATCH($B5,Base_Dados!$B:$B,0))=0,0,
MAX(0, MIN(Q$1,
((INDEX(Base_Dados!Q:Q,MATCH($B5,Base_Dados!$B:$B,0))-MIN(Base_Dados!Q$5:Q$98)) /
(IF(MAX(Base_Dados!Q$5:Q$98)-MIN(Base_Dados!Q$5:Q$98)=0,1,MAX(Base_Dados!Q$5:Q$98)-MIN(Base_Dados!Q$5:Q$98)))) * Q$1)))</f>
        <v>0.69098520351745563</v>
      </c>
      <c r="R5" s="106">
        <f>IF(INDEX(Base_Dados!R:R,MATCH($B5,Base_Dados!$B:$B,0))=0,0,
MAX(0, MIN(R$1,
((INDEX(Base_Dados!R:R,MATCH($B5,Base_Dados!$B:$B,0))-MIN(Base_Dados!R$5:R$98)) /
(IF(MAX(Base_Dados!R$5:R$98)-MIN(Base_Dados!R$5:R$98)=0,1,MAX(Base_Dados!R$5:R$98)-MIN(Base_Dados!R$5:R$98)))) * R$1)))</f>
        <v>0.57998516435459402</v>
      </c>
      <c r="S5" s="106">
        <f>IF(INDEX(Base_Dados!S:S,MATCH($B5,Base_Dados!$B:$B,0))=0,0,
MAX(0, MIN(S$1,
((INDEX(Base_Dados!S:S,MATCH($B5,Base_Dados!$B:$B,0))-MIN(Base_Dados!S$5:S$98)) /
(IF(MAX(Base_Dados!S$5:S$98)-MIN(Base_Dados!S$5:S$98)=0,1,MAX(Base_Dados!S$5:S$98)-MIN(Base_Dados!S$5:S$98)))) * S$1)))</f>
        <v>0.55281210214932974</v>
      </c>
      <c r="T5" s="106">
        <f>IF(INDEX(Base_Dados!T:T,MATCH($B5,Base_Dados!$B:$B,0))=0,0,
MAX(0, MIN(T$1,
((INDEX(Base_Dados!T:T,MATCH($B5,Base_Dados!$B:$B,0))-MIN(Base_Dados!T$5:T$98)) /
(IF(MAX(Base_Dados!T$5:T$98)-MIN(Base_Dados!T$5:T$98)=0,1,MAX(Base_Dados!T$5:T$98)-MIN(Base_Dados!T$5:T$98)))) * T$1)))</f>
        <v>2.0834842145352663</v>
      </c>
      <c r="U5" s="106">
        <f>IF(INDEX(Base_Dados!U:U,MATCH($B5,Base_Dados!$B:$B,0))=0,0,
MAX(0, MIN(U$1,
((INDEX(Base_Dados!U:U,MATCH($B5,Base_Dados!$B:$B,0))-MIN(Base_Dados!U$5:U$98)) /
(IF(MAX(Base_Dados!U$5:U$98)-MIN(Base_Dados!U$5:U$98)=0,1,MAX(Base_Dados!U$5:U$98)-MIN(Base_Dados!U$5:U$98)))) * U$1)))</f>
        <v>0.23064631851174505</v>
      </c>
      <c r="V5" s="106">
        <f>IF(INDEX(Base_Dados!V:V,MATCH($B5,Base_Dados!$B:$B,0))=0,0,
MAX(0, MIN(V$1,
((INDEX(Base_Dados!V:V,MATCH($B5,Base_Dados!$B:$B,0))-MIN(Base_Dados!V$5:V$98)) /
(IF(MAX(Base_Dados!V$5:V$98)-MIN(Base_Dados!V$5:V$98)=0,1,MAX(Base_Dados!V$5:V$98)-MIN(Base_Dados!V$5:V$98)))) * V$1)))</f>
        <v>0.5464427458806812</v>
      </c>
      <c r="W5" s="106">
        <f>IF(INDEX(Base_Dados!W:W,MATCH($B5,Base_Dados!$B:$B,0))=0,0,
MAX(0, MIN(W$1,
((INDEX(Base_Dados!W:W,MATCH($B5,Base_Dados!$B:$B,0))-MIN(Base_Dados!W$5:W$98)) /
(IF(MAX(Base_Dados!W$5:W$98)-MIN(Base_Dados!W$5:W$98)=0,1,MAX(Base_Dados!W$5:W$98)-MIN(Base_Dados!W$5:W$98)))) * W$1)))</f>
        <v>2.6342145317036505</v>
      </c>
      <c r="X5" s="106">
        <f>IF(INDEX(Base_Dados!X:X,MATCH($B5,Base_Dados!$B:$B,0))=0,0,
MAX(0, MIN(X$1,
((INDEX(Base_Dados!X:X,MATCH($B5,Base_Dados!$B:$B,0))-MIN(Base_Dados!X$5:X$98)) /
(IF(MAX(Base_Dados!X$5:X$98)-MIN(Base_Dados!X$5:X$98)=0,1,MAX(Base_Dados!X$5:X$98)-MIN(Base_Dados!X$5:X$98)))) * X$1)))</f>
        <v>0.24152542372881353</v>
      </c>
      <c r="Y5" s="106">
        <f>IF(INDEX(Base_Dados!Y:Y,MATCH($B5,Base_Dados!$B:$B,0))=0,0,
MAX(0, MIN(Y$1,
((INDEX(Base_Dados!Y:Y,MATCH($B5,Base_Dados!$B:$B,0))-MIN(Base_Dados!Y$5:Y$98)) /
(IF(MAX(Base_Dados!Y$5:Y$98)-MIN(Base_Dados!Y$5:Y$98)=0,1,MAX(Base_Dados!Y$5:Y$98)-MIN(Base_Dados!Y$5:Y$98)))) * Y$1)))</f>
        <v>0.34191176470588236</v>
      </c>
      <c r="Z5" s="106">
        <f>IF(INDEX(Base_Dados!Z:Z,MATCH($B5,Base_Dados!$B:$B,0))=0,0,
MAX(0, MIN(Z$1,
((INDEX(Base_Dados!Z:Z,MATCH($B5,Base_Dados!$B:$B,0))-MIN(Base_Dados!Z$5:Z$98)) /
(IF(MAX(Base_Dados!Z$5:Z$98)-MIN(Base_Dados!Z$5:Z$98)=0,1,MAX(Base_Dados!Z$5:Z$98)-MIN(Base_Dados!Z$5:Z$98)))) * Z$1)))</f>
        <v>0.5</v>
      </c>
      <c r="AA5" s="106">
        <f>IF(INDEX(Base_Dados!AA:AA,MATCH($B5,Base_Dados!$B:$B,0))=0,0,
MAX(0, MIN(AA$1,
((INDEX(Base_Dados!AA:AA,MATCH($B5,Base_Dados!$B:$B,0))-MIN(Base_Dados!AA$5:AA$98)) /
(IF(MAX(Base_Dados!AA$5:AA$98)-MIN(Base_Dados!AA$5:AA$98)=0,1,MAX(Base_Dados!AA$5:AA$98)-MIN(Base_Dados!AA$5:AA$98)))) * AA$1)))</f>
        <v>0.24125874125874125</v>
      </c>
      <c r="AB5" s="106">
        <f>IF(INDEX(Base_Dados!AB:AB,MATCH($B5,Base_Dados!$B:$B,0))=0,0,
MAX(0, MIN(AB$1,
((INDEX(Base_Dados!AB:AB,MATCH($B5,Base_Dados!$B:$B,0))-MIN(Base_Dados!AB$5:AB$98)) /
(IF(MAX(Base_Dados!AB$5:AB$98)-MIN(Base_Dados!AB$5:AB$98)=0,1,MAX(Base_Dados!AB$5:AB$98)-MIN(Base_Dados!AB$5:AB$98)))) * AB$1)))</f>
        <v>0.14400899692772332</v>
      </c>
      <c r="AC5" s="106">
        <f>IF(INDEX(Base_Dados!AC:AC,MATCH($B5,Base_Dados!$B:$B,0))=0,0,
MAX(0, MIN(AC$1,
((INDEX(Base_Dados!AC:AC,MATCH($B5,Base_Dados!$B:$B,0))-MIN(Base_Dados!AC$5:AC$98)) /
(IF(MAX(Base_Dados!AC$5:AC$98)-MIN(Base_Dados!AC$5:AC$98)=0,1,MAX(Base_Dados!AC$5:AC$98)-MIN(Base_Dados!AC$5:AC$98)))) * AC$1)))</f>
        <v>0.7021945461553285</v>
      </c>
      <c r="AD5" s="106">
        <f>IF(INDEX(Base_Dados!AD:AD,MATCH($B5,Base_Dados!$B:$B,0))=0,0,
MAX(0, MIN(AD$1,
((INDEX(Base_Dados!AD:AD,MATCH($B5,Base_Dados!$B:$B,0))-MIN(Base_Dados!AD$5:AD$98)) /
(IF(MAX(Base_Dados!AD$5:AD$98)-MIN(Base_Dados!AD$5:AD$98)=0,1,MAX(Base_Dados!AD$5:AD$98)-MIN(Base_Dados!AD$5:AD$98)))) * AD$1)))</f>
        <v>0.6032835379381748</v>
      </c>
      <c r="AE5" s="106">
        <f>IF(INDEX(Base_Dados!AE:AE,MATCH($B5,Base_Dados!$B:$B,0))=0,0,
MAX(0, MIN(AE$1,
((INDEX(Base_Dados!AE:AE,MATCH($B5,Base_Dados!$B:$B,0))-MIN(Base_Dados!AE$5:AE$98)) /
(IF(MAX(Base_Dados!AE$5:AE$98)-MIN(Base_Dados!AE$5:AE$98)=0,1,MAX(Base_Dados!AE$5:AE$98)-MIN(Base_Dados!AE$5:AE$98)))) * AE$1)))</f>
        <v>0.28671077232849129</v>
      </c>
      <c r="AF5" s="106">
        <f>IF(INDEX(Base_Dados!AF:AF,MATCH($B5,Base_Dados!$B:$B,0))=0,0,
MAX(0, MIN(AF$1,
((INDEX(Base_Dados!AF:AF,MATCH($B5,Base_Dados!$B:$B,0))-MIN(Base_Dados!AF$5:AF$98)) /
(IF(MAX(Base_Dados!AF$5:AF$98)-MIN(Base_Dados!AF$5:AF$98)=0,1,MAX(Base_Dados!AF$5:AF$98)-MIN(Base_Dados!AF$5:AF$98)))) * AF$1)))</f>
        <v>0.547234864156668</v>
      </c>
      <c r="AG5" s="106">
        <f>IF(INDEX(Base_Dados!AG:AG,MATCH($B5,Base_Dados!$B:$B,0))=0,0,
MAX(0, MIN(AG$1,
((INDEX(Base_Dados!AG:AG,MATCH($B5,Base_Dados!$B:$B,0))-MIN(Base_Dados!AG$5:AG$98)) /
(IF(MAX(Base_Dados!AG$5:AG$98)-MIN(Base_Dados!AG$5:AG$98)=0,1,MAX(Base_Dados!AG$5:AG$98)-MIN(Base_Dados!AG$5:AG$98)))) * AG$1)))</f>
        <v>0.69098520351745563</v>
      </c>
      <c r="AH5" s="106">
        <f>IF(INDEX(Base_Dados!AH:AH,MATCH($B5,Base_Dados!$B:$B,0))=0,0,
MAX(0, MIN(AH$1,
((INDEX(Base_Dados!AH:AH,MATCH($B5,Base_Dados!$B:$B,0))-MIN(Base_Dados!AH$5:AH$98)) /
(IF(MAX(Base_Dados!AH$5:AH$98)-MIN(Base_Dados!AH$5:AH$98)=0,1,MAX(Base_Dados!AH$5:AH$98)-MIN(Base_Dados!AH$5:AH$98)))) * AH$1)))</f>
        <v>2.0547444917403017</v>
      </c>
      <c r="AI5" s="106">
        <f>IF(INDEX(Base_Dados!AI:AI,MATCH($B5,Base_Dados!$B:$B,0))=0,0,
MAX(0, MIN(AI$1,
((INDEX(Base_Dados!AI:AI,MATCH($B5,Base_Dados!$B:$B,0))-MIN(Base_Dados!AI$5:AI$98)) /
(IF(MAX(Base_Dados!AI$5:AI$98)-MIN(Base_Dados!AI$5:AI$98)=0,1,MAX(Base_Dados!AI$5:AI$98)-MIN(Base_Dados!AI$5:AI$98)))) * AI$1)))</f>
        <v>1</v>
      </c>
      <c r="AJ5" s="106">
        <f>IF(INDEX(Base_Dados!AJ:AJ,MATCH($B5,Base_Dados!$B:$B,0))=0,0,
MAX(0, MIN(AJ$1,
((INDEX(Base_Dados!AJ:AJ,MATCH($B5,Base_Dados!$B:$B,0))-MIN(Base_Dados!AJ$5:AJ$98)) /
(IF(MAX(Base_Dados!AJ$5:AJ$98)-MIN(Base_Dados!AJ$5:AJ$98)=0,1,MAX(Base_Dados!AJ$5:AJ$98)-MIN(Base_Dados!AJ$5:AJ$98)))) * AJ$1)))</f>
        <v>1.1522108843537415</v>
      </c>
      <c r="AK5" s="106">
        <f>IF(INDEX(Base_Dados!AK:AK,MATCH($B5,Base_Dados!$B:$B,0))=0,0,
MAX(0, MIN(AK$1,
((INDEX(Base_Dados!AK:AK,MATCH($B5,Base_Dados!$B:$B,0))-MIN(Base_Dados!AK$5:AK$98)) /
(IF(MAX(Base_Dados!AK$5:AK$98)-MIN(Base_Dados!AK$5:AK$98)=0,1,MAX(Base_Dados!AK$5:AK$98)-MIN(Base_Dados!AK$5:AK$98)))) * AK$1)))</f>
        <v>0.25689655172413794</v>
      </c>
      <c r="AL5" s="106">
        <f>IF(INDEX(Base_Dados!AL:AL,MATCH($B5,Base_Dados!$B:$B,0))=0,0,
MAX(0, MIN(AL$1,
((INDEX(Base_Dados!AL:AL,MATCH($B5,Base_Dados!$B:$B,0))-MIN(Base_Dados!AL$5:AL$98)) /
(IF(MAX(Base_Dados!AL$5:AL$98)-MIN(Base_Dados!AL$5:AL$98)=0,1,MAX(Base_Dados!AL$5:AL$98)-MIN(Base_Dados!AL$5:AL$98)))) * AL$1)))</f>
        <v>0.44444444444444442</v>
      </c>
      <c r="AM5" s="106">
        <f>IF(INDEX(Base_Dados!AM:AM,MATCH($B5,Base_Dados!$B:$B,0))=0,0,
MAX(0, MIN(AM$1,
((INDEX(Base_Dados!AM:AM,MATCH($B5,Base_Dados!$B:$B,0))-MIN(Base_Dados!AM$5:AM$98)) /
(IF(MAX(Base_Dados!AM$5:AM$98)-MIN(Base_Dados!AM$5:AM$98)=0,1,MAX(Base_Dados!AM$5:AM$98)-MIN(Base_Dados!AM$5:AM$98)))) * AM$1)))</f>
        <v>0.56136716727084413</v>
      </c>
      <c r="AN5" s="106">
        <f>IF(INDEX(Base_Dados!AN:AN,MATCH($B5,Base_Dados!$B:$B,0))=0,0,
MAX(0, MIN(AN$1,
((INDEX(Base_Dados!AN:AN,MATCH($B5,Base_Dados!$B:$B,0))-MIN(Base_Dados!AN$5:AN$98)) /
(IF(MAX(Base_Dados!AN$5:AN$98)-MIN(Base_Dados!AN$5:AN$98)=0,1,MAX(Base_Dados!AN$5:AN$98)-MIN(Base_Dados!AN$5:AN$98)))) * AN$1)))</f>
        <v>0.34170528898582331</v>
      </c>
      <c r="AO5" s="106">
        <f>IF(INDEX(Base_Dados!AO:AO,MATCH($B5,Base_Dados!$B:$B,0))=0,0,
MAX(0, MIN(AO$1,
((INDEX(Base_Dados!AO:AO,MATCH($B5,Base_Dados!$B:$B,0))-MIN(Base_Dados!AO$5:AO$98)) /
(IF(MAX(Base_Dados!AO$5:AO$98)-MIN(Base_Dados!AO$5:AO$98)=0,1,MAX(Base_Dados!AO$5:AO$98)-MIN(Base_Dados!AO$5:AO$98)))) * AO$1)))</f>
        <v>0.33870967741935482</v>
      </c>
      <c r="AP5" s="106">
        <f>IF(INDEX(Base_Dados!AP:AP,MATCH($B5,Base_Dados!$B:$B,0))=0,0,
MAX(0, MIN(AP$1,
((INDEX(Base_Dados!AP:AP,MATCH($B5,Base_Dados!$B:$B,0))-MIN(Base_Dados!AP$5:AP$98)) /
(IF(MAX(Base_Dados!AP$5:AP$98)-MIN(Base_Dados!AP$5:AP$98)=0,1,MAX(Base_Dados!AP$5:AP$98)-MIN(Base_Dados!AP$5:AP$98)))) * AP$1)))</f>
        <v>0.20183486238532111</v>
      </c>
      <c r="AQ5" s="106">
        <f>IF(INDEX(Base_Dados!AQ:AQ,MATCH($B5,Base_Dados!$B:$B,0))=0,0,
MAX(0, MIN(AQ$1,
((INDEX(Base_Dados!AQ:AQ,MATCH($B5,Base_Dados!$B:$B,0))-MIN(Base_Dados!AQ$5:AQ$98)) /
(IF(MAX(Base_Dados!AQ$5:AQ$98)-MIN(Base_Dados!AQ$5:AQ$98)=0,1,MAX(Base_Dados!AQ$5:AQ$98)-MIN(Base_Dados!AQ$5:AQ$98)))) * AQ$1)))</f>
        <v>0.05</v>
      </c>
      <c r="AR5" s="106">
        <f>IF(INDEX(Base_Dados!AR:AR,MATCH($B5,Base_Dados!$B:$B,0))=0,0,
MAX(0, MIN(AR$1,
((INDEX(Base_Dados!AR:AR,MATCH($B5,Base_Dados!$B:$B,0))-MIN(Base_Dados!AR$5:AR$98)) /
(IF(MAX(Base_Dados!AR$5:AR$98)-MIN(Base_Dados!AR$5:AR$98)=0,1,MAX(Base_Dados!AR$5:AR$98)-MIN(Base_Dados!AR$5:AR$98)))) * AR$1)))</f>
        <v>1.6129032258064516E-2</v>
      </c>
      <c r="AS5" s="106">
        <f>IF(INDEX(Base_Dados!AS:AS,MATCH($B5,Base_Dados!$B:$B,0))=0,0,
MAX(0, MIN(AS$1,
((INDEX(Base_Dados!AS:AS,MATCH($B5,Base_Dados!$B:$B,0))-MIN(Base_Dados!AS$5:AS$98)) /
(IF(MAX(Base_Dados!AS$5:AS$98)-MIN(Base_Dados!AS$5:AS$98)=0,1,MAX(Base_Dados!AS$5:AS$98)-MIN(Base_Dados!AS$5:AS$98)))) * AS$1)))</f>
        <v>0.16463414634146342</v>
      </c>
      <c r="AT5" s="106">
        <f>IF(INDEX(Base_Dados!AT:AT,MATCH($B5,Base_Dados!$B:$B,0))=0,0,
MAX(0, MIN(AT$1,
((INDEX(Base_Dados!AT:AT,MATCH($B5,Base_Dados!$B:$B,0))-MIN(Base_Dados!AT$5:AT$98)) /
(IF(MAX(Base_Dados!AT$5:AT$98)-MIN(Base_Dados!AT$5:AT$98)=0,1,MAX(Base_Dados!AT$5:AT$98)-MIN(Base_Dados!AT$5:AT$98)))) * AT$1)))</f>
        <v>5.7142857142857141E-2</v>
      </c>
      <c r="AU5" s="106">
        <f>IF(INDEX(Base_Dados!AU:AU,MATCH($B5,Base_Dados!$B:$B,0))=0,0,
MAX(0, MIN(AU$1,
((INDEX(Base_Dados!AU:AU,MATCH($B5,Base_Dados!$B:$B,0))-MIN(Base_Dados!AU$5:AU$98)) /
(IF(MAX(Base_Dados!AU$5:AU$98)-MIN(Base_Dados!AU$5:AU$98)=0,1,MAX(Base_Dados!AU$5:AU$98)-MIN(Base_Dados!AU$5:AU$98)))) * AU$1)))</f>
        <v>0.20037453183520598</v>
      </c>
      <c r="AV5" s="106">
        <f>IF(INDEX(Base_Dados!AV:AV,MATCH($B5,Base_Dados!$B:$B,0))=0,0,
MAX(0, MIN(AV$1,
((INDEX(Base_Dados!AV:AV,MATCH($B5,Base_Dados!$B:$B,0))-MIN(Base_Dados!AV$5:AV$98)) /
(IF(MAX(Base_Dados!AV$5:AV$98)-MIN(Base_Dados!AV$5:AV$98)=0,1,MAX(Base_Dados!AV$5:AV$98)-MIN(Base_Dados!AV$5:AV$98)))) * AV$1)))</f>
        <v>4.807692307692308E-2</v>
      </c>
      <c r="AW5" s="106">
        <f>IF(INDEX(Base_Dados!AW:AW,MATCH($B5,Base_Dados!$B:$B,0))=0,0,
MAX(0, MIN(AW$1,
((INDEX(Base_Dados!AW:AW,MATCH($B5,Base_Dados!$B:$B,0))-MIN(Base_Dados!AW$5:AW$98)) /
(IF(MAX(Base_Dados!AW$5:AW$98)-MIN(Base_Dados!AW$5:AW$98)=0,1,MAX(Base_Dados!AW$5:AW$98)-MIN(Base_Dados!AW$5:AW$98)))) * AW$1)))</f>
        <v>1.4705882352941176E-2</v>
      </c>
      <c r="AX5" s="106">
        <f>IF(INDEX(Base_Dados!AX:AX,MATCH($B5,Base_Dados!$B:$B,0))=0,0,
MAX(0, MIN(AX$1,
((INDEX(Base_Dados!AX:AX,MATCH($B5,Base_Dados!$B:$B,0))-MIN(Base_Dados!AX$5:AX$98)) /
(IF(MAX(Base_Dados!AX$5:AX$98)-MIN(Base_Dados!AX$5:AX$98)=0,1,MAX(Base_Dados!AX$5:AX$98)-MIN(Base_Dados!AX$5:AX$98)))) * AX$1)))</f>
        <v>7.3689784469187392E-2</v>
      </c>
      <c r="AY5" s="106">
        <f>IF(INDEX(Base_Dados!AY:AY,MATCH($B5,Base_Dados!$B:$B,0))=0,0,
MAX(0, MIN(AY$1,
((INDEX(Base_Dados!AY:AY,MATCH($B5,Base_Dados!$B:$B,0))-MIN(Base_Dados!AY$5:AY$98)) /
(IF(MAX(Base_Dados!AY$5:AY$98)-MIN(Base_Dados!AY$5:AY$98)=0,1,MAX(Base_Dados!AY$5:AY$98)-MIN(Base_Dados!AY$5:AY$98)))) * AY$1)))</f>
        <v>0.13056379821958458</v>
      </c>
      <c r="AZ5" s="106">
        <f>IF(INDEX(Base_Dados!AZ:AZ,MATCH($B5,Base_Dados!$B:$B,0))=0,0,
MAX(0, MIN(AZ$1,
((INDEX(Base_Dados!AZ:AZ,MATCH($B5,Base_Dados!$B:$B,0))-MIN(Base_Dados!AZ$5:AZ$98)) /
(IF(MAX(Base_Dados!AZ$5:AZ$98)-MIN(Base_Dados!AZ$5:AZ$98)=0,1,MAX(Base_Dados!AZ$5:AZ$98)-MIN(Base_Dados!AZ$5:AZ$98)))) * AZ$1)))</f>
        <v>0.39600000000000002</v>
      </c>
      <c r="BA5" s="106">
        <f>IF(INDEX(Base_Dados!BA:BA,MATCH($B5,Base_Dados!$B:$B,0))=0,0,
MAX(0, MIN(BA$1,
((INDEX(Base_Dados!BA:BA,MATCH($B5,Base_Dados!$B:$B,0))-MIN(Base_Dados!BA$5:BA$98)) /
(IF(MAX(Base_Dados!BA$5:BA$98)-MIN(Base_Dados!BA$5:BA$98)=0,1,MAX(Base_Dados!BA$5:BA$98)-MIN(Base_Dados!BA$5:BA$98)))) * BA$1)))</f>
        <v>0.17060769555274319</v>
      </c>
      <c r="BB5" s="106">
        <f>IF(INDEX(Base_Dados!BB:BB,MATCH($B5,Base_Dados!$B:$B,0))=0,0,
MAX(0, MIN(BB$1,
((INDEX(Base_Dados!BB:BB,MATCH($B5,Base_Dados!$B:$B,0))-MIN(Base_Dados!BB$5:BB$98)) /
(IF(MAX(Base_Dados!BB$5:BB$98)-MIN(Base_Dados!BB$5:BB$98)=0,1,MAX(Base_Dados!BB$5:BB$98)-MIN(Base_Dados!BB$5:BB$98)))) * BB$1)))</f>
        <v>0.15955449590159301</v>
      </c>
      <c r="BC5" s="106">
        <f>IF(INDEX(Base_Dados!BC:BC,MATCH($B5,Base_Dados!$B:$B,0))=0,0,
MAX(0, MIN(BC$1,
((INDEX(Base_Dados!BC:BC,MATCH($B5,Base_Dados!$B:$B,0))-MIN(Base_Dados!BC$5:BC$98)) /
(IF(MAX(Base_Dados!BC$5:BC$98)-MIN(Base_Dados!BC$5:BC$98)=0,1,MAX(Base_Dados!BC$5:BC$98)-MIN(Base_Dados!BC$5:BC$98)))) * BC$1)))</f>
        <v>0.17344465391866415</v>
      </c>
      <c r="BD5" s="106">
        <f>IF(INDEX(Base_Dados!BD:BD,MATCH($B5,Base_Dados!$B:$B,0))=0,0,
MAX(0, MIN(BD$1,
((INDEX(Base_Dados!BD:BD,MATCH($B5,Base_Dados!$B:$B,0))-MIN(Base_Dados!BD$5:BD$98)) /
(IF(MAX(Base_Dados!BD$5:BD$98)-MIN(Base_Dados!BD$5:BD$98)=0,1,MAX(Base_Dados!BD$5:BD$98)-MIN(Base_Dados!BD$5:BD$98)))) * BD$1)))</f>
        <v>0.10698705075825773</v>
      </c>
      <c r="BE5" s="106">
        <f>IF(INDEX(Base_Dados!BE:BE,MATCH($B5,Base_Dados!$B:$B,0))=0,0,
MAX(0, MIN(BE$1,
((INDEX(Base_Dados!BE:BE,MATCH($B5,Base_Dados!$B:$B,0))-MIN(Base_Dados!BE$5:BE$98)) /
(IF(MAX(Base_Dados!BE$5:BE$98)-MIN(Base_Dados!BE$5:BE$98)=0,1,MAX(Base_Dados!BE$5:BE$98)-MIN(Base_Dados!BE$5:BE$98)))) * BE$1)))</f>
        <v>0.23281485198193677</v>
      </c>
      <c r="BF5" s="106">
        <f>IF(INDEX(Base_Dados!BF:BF,MATCH($B5,Base_Dados!$B:$B,0))=0,0,
MAX(0, MIN(BF$1,
((INDEX(Base_Dados!BF:BF,MATCH($B5,Base_Dados!$B:$B,0))-MIN(Base_Dados!BF$5:BF$98)) /
(IF(MAX(Base_Dados!BF$5:BF$98)-MIN(Base_Dados!BF$5:BF$98)=0,1,MAX(Base_Dados!BF$5:BF$98)-MIN(Base_Dados!BF$5:BF$98)))) * BF$1)))</f>
        <v>0.48538961038961037</v>
      </c>
      <c r="BG5" s="106">
        <f>IF(INDEX(Base_Dados!BG:BG,MATCH($B5,Base_Dados!$B:$B,0))=0,0,
MAX(0, MIN(BG$1,
((INDEX(Base_Dados!BG:BG,MATCH($B5,Base_Dados!$B:$B,0))-MIN(Base_Dados!BG$5:BG$98)) /
(IF(MAX(Base_Dados!BG$5:BG$98)-MIN(Base_Dados!BG$5:BG$98)=0,1,MAX(Base_Dados!BG$5:BG$98)-MIN(Base_Dados!BG$5:BG$98)))) * BG$1)))</f>
        <v>9.7826086956521743E-2</v>
      </c>
      <c r="BH5" s="106">
        <f>IF(INDEX(Base_Dados!BH:BH,MATCH($B5,Base_Dados!$B:$B,0))=0,0,
MAX(0, MIN(BH$1,
((INDEX(Base_Dados!BH:BH,MATCH($B5,Base_Dados!$B:$B,0))-MIN(Base_Dados!BH$5:BH$98)) /
(IF(MAX(Base_Dados!BH$5:BH$98)-MIN(Base_Dados!BH$5:BH$98)=0,1,MAX(Base_Dados!BH$5:BH$98)-MIN(Base_Dados!BH$5:BH$98)))) * BH$1)))</f>
        <v>0.25274725274725274</v>
      </c>
      <c r="BI5" s="106">
        <f>IF(INDEX(Base_Dados!BI:BI,MATCH($B5,Base_Dados!$B:$B,0))=0,0,
MAX(0, MIN(BI$1,
((INDEX(Base_Dados!BI:BI,MATCH($B5,Base_Dados!$B:$B,0))-MIN(Base_Dados!BI$5:BI$98)) /
(IF(MAX(Base_Dados!BI$5:BI$98)-MIN(Base_Dados!BI$5:BI$98)=0,1,MAX(Base_Dados!BI$5:BI$98)-MIN(Base_Dados!BI$5:BI$98)))) * BI$1)))</f>
        <v>0.51950078003120126</v>
      </c>
      <c r="BJ5" s="106">
        <f>IF(INDEX(Base_Dados!BJ:BJ,MATCH($B5,Base_Dados!$B:$B,0))=0,0,
MAX(0, MIN(BJ$1,
((INDEX(Base_Dados!BJ:BJ,MATCH($B5,Base_Dados!$B:$B,0))-MIN(Base_Dados!BJ$5:BJ$98)) /
(IF(MAX(Base_Dados!BJ$5:BJ$98)-MIN(Base_Dados!BJ$5:BJ$98)=0,1,MAX(Base_Dados!BJ$5:BJ$98)-MIN(Base_Dados!BJ$5:BJ$98)))) * BJ$1)))</f>
        <v>0.42105263157894735</v>
      </c>
      <c r="BK5" s="106">
        <f>IF(INDEX(Base_Dados!BK:BK,MATCH($B5,Base_Dados!$B:$B,0))=0,0,
MAX(0, MIN(BK$1,
((INDEX(Base_Dados!BK:BK,MATCH($B5,Base_Dados!$B:$B,0))-MIN(Base_Dados!BK$5:BK$98)) /
(IF(MAX(Base_Dados!BK$5:BK$98)-MIN(Base_Dados!BK$5:BK$98)=0,1,MAX(Base_Dados!BK$5:BK$98)-MIN(Base_Dados!BK$5:BK$98)))) * BK$1)))</f>
        <v>0.3392857142857143</v>
      </c>
      <c r="BL5" s="106">
        <f>IF(INDEX(Base_Dados!BL:BL,MATCH($B5,Base_Dados!$B:$B,0))=0,0,
MAX(0, MIN(BL$1,
((INDEX(Base_Dados!BL:BL,MATCH($B5,Base_Dados!$B:$B,0))-MIN(Base_Dados!BL$5:BL$98)) /
(IF(MAX(Base_Dados!BL$5:BL$98)-MIN(Base_Dados!BL$5:BL$98)=0,1,MAX(Base_Dados!BL$5:BL$98)-MIN(Base_Dados!BL$5:BL$98)))) * BL$1)))</f>
        <v>0.3973941368078176</v>
      </c>
      <c r="BM5" s="106">
        <f>IF(INDEX(Base_Dados!BM:BM,MATCH($B5,Base_Dados!$B:$B,0))=0,0,
MAX(0, MIN(BM$1,
((INDEX(Base_Dados!BM:BM,MATCH($B5,Base_Dados!$B:$B,0))-MIN(Base_Dados!BM$5:BM$98)) /
(IF(MAX(Base_Dados!BM$5:BM$98)-MIN(Base_Dados!BM$5:BM$98)=0,1,MAX(Base_Dados!BM$5:BM$98)-MIN(Base_Dados!BM$5:BM$98)))) * BM$1)))</f>
        <v>0.77943080555485056</v>
      </c>
      <c r="BN5" s="106">
        <f>IF(INDEX(Base_Dados!BN:BN,MATCH($B5,Base_Dados!$B:$B,0))=0,0,
MAX(0, MIN(BN$1,
((INDEX(Base_Dados!BN:BN,MATCH($B5,Base_Dados!$B:$B,0))-MIN(Base_Dados!BN$5:BN$98)) /
(IF(MAX(Base_Dados!BN$5:BN$98)-MIN(Base_Dados!BN$5:BN$98)=0,1,MAX(Base_Dados!BN$5:BN$98)-MIN(Base_Dados!BN$5:BN$98)))) * BN$1)))</f>
        <v>0.52142230276332402</v>
      </c>
      <c r="BO5" s="106">
        <f>IF(INDEX(Base_Dados!BO:BO,MATCH($B5,Base_Dados!$B:$B,0))=0,0,
MAX(0, MIN(BO$1,
((INDEX(Base_Dados!BO:BO,MATCH($B5,Base_Dados!$B:$B,0))-MIN(Base_Dados!BO$5:BO$98)) /
(IF(MAX(Base_Dados!BO$5:BO$98)-MIN(Base_Dados!BO$5:BO$98)=0,1,MAX(Base_Dados!BO$5:BO$98)-MIN(Base_Dados!BO$5:BO$98)))) * BO$1)))</f>
        <v>0.18103448275862069</v>
      </c>
      <c r="BP5" s="107">
        <f t="shared" ref="BP5:BP68" si="0">SUM(D5:BO5)</f>
        <v>31.300908363072146</v>
      </c>
      <c r="BQ5" s="108">
        <f t="shared" ref="BQ5:BQ68" si="1">STDEV(D5:BO5)</f>
        <v>0.48075600919699712</v>
      </c>
      <c r="BR5" s="109">
        <f t="shared" ref="BR5:BR68" si="2">IF(BQ5&gt;BP5,BP5,(BQ5-MIN($BQ$5:$BQ$98)))</f>
        <v>0.16624769571897385</v>
      </c>
      <c r="BS5" s="110">
        <f t="shared" ref="BS5:BS68" si="3">BP5-BR5</f>
        <v>31.134660667353174</v>
      </c>
    </row>
    <row r="6" spans="1:71">
      <c r="A6" s="20">
        <v>11002</v>
      </c>
      <c r="B6" s="20" t="s">
        <v>589</v>
      </c>
      <c r="C6" s="20" t="s">
        <v>584</v>
      </c>
      <c r="D6" s="105">
        <f>IF(INDEX(Base_Dados!D:D,MATCH($B6,Base_Dados!$B:$B,0))=0,0,
MAX(0, MIN(D$1,
((INDEX(Base_Dados!D:D,MATCH($B6,Base_Dados!$B:$B,0))-MIN(Base_Dados!D$5:D$98)) /
(IF(MAX(Base_Dados!D$5:D$98)-MIN(Base_Dados!D$5:D$98)=0,1,MAX(Base_Dados!D$5:D$98)-MIN(Base_Dados!D$5:D$98)))) * D$1)))</f>
        <v>0.14610467877994629</v>
      </c>
      <c r="E6" s="106">
        <f>IF(INDEX(Base_Dados!E:E,MATCH($B6,Base_Dados!$B:$B,0))=0,0,
MAX(0, MIN(E$1,
((INDEX(Base_Dados!E:E,MATCH($B6,Base_Dados!$B:$B,0))-MIN(Base_Dados!E$5:E$98)) /
(IF(MAX(Base_Dados!E$5:E$98)-MIN(Base_Dados!E$5:E$98)=0,1,MAX(Base_Dados!E$5:E$98)-MIN(Base_Dados!E$5:E$98)))) * E$1)))</f>
        <v>5.7005314222603028E-2</v>
      </c>
      <c r="F6" s="106">
        <f>IF(INDEX(Base_Dados!F:F,MATCH($B6,Base_Dados!$B:$B,0))=0,0,
MAX(0, MIN(F$1,
((INDEX(Base_Dados!F:F,MATCH($B6,Base_Dados!$B:$B,0))-MIN(Base_Dados!F$5:F$98)) /
(IF(MAX(Base_Dados!F$5:F$98)-MIN(Base_Dados!F$5:F$98)=0,1,MAX(Base_Dados!F$5:F$98)-MIN(Base_Dados!F$5:F$98)))) * F$1)))</f>
        <v>4.9524871063419795E-2</v>
      </c>
      <c r="G6" s="106">
        <f>IF(INDEX(Base_Dados!G:G,MATCH($B6,Base_Dados!$B:$B,0))=0,0,
MAX(0, MIN(G$1,
((INDEX(Base_Dados!G:G,MATCH($B6,Base_Dados!$B:$B,0))-MIN(Base_Dados!G$5:G$98)) /
(IF(MAX(Base_Dados!G$5:G$98)-MIN(Base_Dados!G$5:G$98)=0,1,MAX(Base_Dados!G$5:G$98)-MIN(Base_Dados!G$5:G$98)))) * G$1)))</f>
        <v>4.442519713455674E-2</v>
      </c>
      <c r="H6" s="106">
        <f>IF(INDEX(Base_Dados!H:H,MATCH($B6,Base_Dados!$B:$B,0))=0,0,
MAX(0, MIN(H$1,
((INDEX(Base_Dados!H:H,MATCH($B6,Base_Dados!$B:$B,0))-MIN(Base_Dados!H$5:H$98)) /
(IF(MAX(Base_Dados!H$5:H$98)-MIN(Base_Dados!H$5:H$98)=0,1,MAX(Base_Dados!H$5:H$98)-MIN(Base_Dados!H$5:H$98)))) * H$1)))</f>
        <v>4.8033274447103022E-2</v>
      </c>
      <c r="I6" s="106">
        <f>IF(INDEX(Base_Dados!I:I,MATCH($B6,Base_Dados!$B:$B,0))=0,0,
MAX(0, MIN(I$1,
((INDEX(Base_Dados!I:I,MATCH($B6,Base_Dados!$B:$B,0))-MIN(Base_Dados!I$5:I$98)) /
(IF(MAX(Base_Dados!I$5:I$98)-MIN(Base_Dados!I$5:I$98)=0,1,MAX(Base_Dados!I$5:I$98)-MIN(Base_Dados!I$5:I$98)))) * I$1)))</f>
        <v>4.9532748719036623E-2</v>
      </c>
      <c r="J6" s="106">
        <f>IF(INDEX(Base_Dados!J:J,MATCH($B6,Base_Dados!$B:$B,0))=0,0,
MAX(0, MIN(J$1,
((INDEX(Base_Dados!J:J,MATCH($B6,Base_Dados!$B:$B,0))-MIN(Base_Dados!J$5:J$98)) /
(IF(MAX(Base_Dados!J$5:J$98)-MIN(Base_Dados!J$5:J$98)=0,1,MAX(Base_Dados!J$5:J$98)-MIN(Base_Dados!J$5:J$98)))) * J$1)))</f>
        <v>4.9757806469805266E-2</v>
      </c>
      <c r="K6" s="106">
        <f>IF(INDEX(Base_Dados!K:K,MATCH($B6,Base_Dados!$B:$B,0))=0,0,
MAX(0, MIN(K$1,
((INDEX(Base_Dados!K:K,MATCH($B6,Base_Dados!$B:$B,0))-MIN(Base_Dados!K$5:K$98)) /
(IF(MAX(Base_Dados!K$5:K$98)-MIN(Base_Dados!K$5:K$98)=0,1,MAX(Base_Dados!K$5:K$98)-MIN(Base_Dados!K$5:K$98)))) * K$1)))</f>
        <v>5.3985912343470485E-2</v>
      </c>
      <c r="L6" s="106">
        <f>IF(INDEX(Base_Dados!L:L,MATCH($B6,Base_Dados!$B:$B,0))=0,0,
MAX(0, MIN(L$1,
((INDEX(Base_Dados!L:L,MATCH($B6,Base_Dados!$B:$B,0))-MIN(Base_Dados!L$5:L$98)) /
(IF(MAX(Base_Dados!L$5:L$98)-MIN(Base_Dados!L$5:L$98)=0,1,MAX(Base_Dados!L$5:L$98)-MIN(Base_Dados!L$5:L$98)))) * L$1)))</f>
        <v>5.5545738804422144E-2</v>
      </c>
      <c r="M6" s="106">
        <f>IF(INDEX(Base_Dados!M:M,MATCH($B6,Base_Dados!$B:$B,0))=0,0,
MAX(0, MIN(M$1,
((INDEX(Base_Dados!M:M,MATCH($B6,Base_Dados!$B:$B,0))-MIN(Base_Dados!M$5:M$98)) /
(IF(MAX(Base_Dados!M$5:M$98)-MIN(Base_Dados!M$5:M$98)=0,1,MAX(Base_Dados!M$5:M$98)-MIN(Base_Dados!M$5:M$98)))) * M$1)))</f>
        <v>4.987755102040816E-2</v>
      </c>
      <c r="N6" s="106">
        <f>IF(INDEX(Base_Dados!N:N,MATCH($B6,Base_Dados!$B:$B,0))=0,0,
MAX(0, MIN(N$1,
((INDEX(Base_Dados!N:N,MATCH($B6,Base_Dados!$B:$B,0))-MIN(Base_Dados!N$5:N$98)) /
(IF(MAX(Base_Dados!N$5:N$98)-MIN(Base_Dados!N$5:N$98)=0,1,MAX(Base_Dados!N$5:N$98)-MIN(Base_Dados!N$5:N$98)))) * N$1)))</f>
        <v>5.016623481110756E-2</v>
      </c>
      <c r="O6" s="106">
        <f>IF(INDEX(Base_Dados!O:O,MATCH($B6,Base_Dados!$B:$B,0))=0,0,
MAX(0, MIN(O$1,
((INDEX(Base_Dados!O:O,MATCH($B6,Base_Dados!$B:$B,0))-MIN(Base_Dados!O$5:O$98)) /
(IF(MAX(Base_Dados!O$5:O$98)-MIN(Base_Dados!O$5:O$98)=0,1,MAX(Base_Dados!O$5:O$98)-MIN(Base_Dados!O$5:O$98)))) * O$1)))</f>
        <v>4.414961815039857E-2</v>
      </c>
      <c r="P6" s="106">
        <f>IF(INDEX(Base_Dados!P:P,MATCH($B6,Base_Dados!$B:$B,0))=0,0,
MAX(0, MIN(P$1,
((INDEX(Base_Dados!P:P,MATCH($B6,Base_Dados!$B:$B,0))-MIN(Base_Dados!P$5:P$98)) /
(IF(MAX(Base_Dados!P$5:P$98)-MIN(Base_Dados!P$5:P$98)=0,1,MAX(Base_Dados!P$5:P$98)-MIN(Base_Dados!P$5:P$98)))) * P$1)))</f>
        <v>1.9536207088048815E-2</v>
      </c>
      <c r="Q6" s="106">
        <f>IF(INDEX(Base_Dados!Q:Q,MATCH($B6,Base_Dados!$B:$B,0))=0,0,
MAX(0, MIN(Q$1,
((INDEX(Base_Dados!Q:Q,MATCH($B6,Base_Dados!$B:$B,0))-MIN(Base_Dados!Q$5:Q$98)) /
(IF(MAX(Base_Dados!Q$5:Q$98)-MIN(Base_Dados!Q$5:Q$98)=0,1,MAX(Base_Dados!Q$5:Q$98)-MIN(Base_Dados!Q$5:Q$98)))) * Q$1)))</f>
        <v>6.8453477963245739E-3</v>
      </c>
      <c r="R6" s="106">
        <f>IF(INDEX(Base_Dados!R:R,MATCH($B6,Base_Dados!$B:$B,0))=0,0,
MAX(0, MIN(R$1,
((INDEX(Base_Dados!R:R,MATCH($B6,Base_Dados!$B:$B,0))-MIN(Base_Dados!R$5:R$98)) /
(IF(MAX(Base_Dados!R$5:R$98)-MIN(Base_Dados!R$5:R$98)=0,1,MAX(Base_Dados!R$5:R$98)-MIN(Base_Dados!R$5:R$98)))) * R$1)))</f>
        <v>7.8163922810358388E-3</v>
      </c>
      <c r="S6" s="106">
        <f>IF(INDEX(Base_Dados!S:S,MATCH($B6,Base_Dados!$B:$B,0))=0,0,
MAX(0, MIN(S$1,
((INDEX(Base_Dados!S:S,MATCH($B6,Base_Dados!$B:$B,0))-MIN(Base_Dados!S$5:S$98)) /
(IF(MAX(Base_Dados!S$5:S$98)-MIN(Base_Dados!S$5:S$98)=0,1,MAX(Base_Dados!S$5:S$98)-MIN(Base_Dados!S$5:S$98)))) * S$1)))</f>
        <v>1.2079682468359172E-2</v>
      </c>
      <c r="T6" s="106">
        <f>IF(INDEX(Base_Dados!T:T,MATCH($B6,Base_Dados!$B:$B,0))=0,0,
MAX(0, MIN(T$1,
((INDEX(Base_Dados!T:T,MATCH($B6,Base_Dados!$B:$B,0))-MIN(Base_Dados!T$5:T$98)) /
(IF(MAX(Base_Dados!T$5:T$98)-MIN(Base_Dados!T$5:T$98)=0,1,MAX(Base_Dados!T$5:T$98)-MIN(Base_Dados!T$5:T$98)))) * T$1)))</f>
        <v>0.64844773265380251</v>
      </c>
      <c r="U6" s="106">
        <f>IF(INDEX(Base_Dados!U:U,MATCH($B6,Base_Dados!$B:$B,0))=0,0,
MAX(0, MIN(U$1,
((INDEX(Base_Dados!U:U,MATCH($B6,Base_Dados!$B:$B,0))-MIN(Base_Dados!U$5:U$98)) /
(IF(MAX(Base_Dados!U$5:U$98)-MIN(Base_Dados!U$5:U$98)=0,1,MAX(Base_Dados!U$5:U$98)-MIN(Base_Dados!U$5:U$98)))) * U$1)))</f>
        <v>0.61694966969598253</v>
      </c>
      <c r="V6" s="106">
        <f>IF(INDEX(Base_Dados!V:V,MATCH($B6,Base_Dados!$B:$B,0))=0,0,
MAX(0, MIN(V$1,
((INDEX(Base_Dados!V:V,MATCH($B6,Base_Dados!$B:$B,0))-MIN(Base_Dados!V$5:V$98)) /
(IF(MAX(Base_Dados!V$5:V$98)-MIN(Base_Dados!V$5:V$98)=0,1,MAX(Base_Dados!V$5:V$98)-MIN(Base_Dados!V$5:V$98)))) * V$1)))</f>
        <v>1.3920378692226582E-2</v>
      </c>
      <c r="W6" s="106">
        <f>IF(INDEX(Base_Dados!W:W,MATCH($B6,Base_Dados!$B:$B,0))=0,0,
MAX(0, MIN(W$1,
((INDEX(Base_Dados!W:W,MATCH($B6,Base_Dados!$B:$B,0))-MIN(Base_Dados!W$5:W$98)) /
(IF(MAX(Base_Dados!W$5:W$98)-MIN(Base_Dados!W$5:W$98)=0,1,MAX(Base_Dados!W$5:W$98)-MIN(Base_Dados!W$5:W$98)))) * W$1)))</f>
        <v>2.352046987381927</v>
      </c>
      <c r="X6" s="106">
        <f>IF(INDEX(Base_Dados!X:X,MATCH($B6,Base_Dados!$B:$B,0))=0,0,
MAX(0, MIN(X$1,
((INDEX(Base_Dados!X:X,MATCH($B6,Base_Dados!$B:$B,0))-MIN(Base_Dados!X$5:X$98)) /
(IF(MAX(Base_Dados!X$5:X$98)-MIN(Base_Dados!X$5:X$98)=0,1,MAX(Base_Dados!X$5:X$98)-MIN(Base_Dados!X$5:X$98)))) * X$1)))</f>
        <v>0</v>
      </c>
      <c r="Y6" s="106">
        <f>IF(INDEX(Base_Dados!Y:Y,MATCH($B6,Base_Dados!$B:$B,0))=0,0,
MAX(0, MIN(Y$1,
((INDEX(Base_Dados!Y:Y,MATCH($B6,Base_Dados!$B:$B,0))-MIN(Base_Dados!Y$5:Y$98)) /
(IF(MAX(Base_Dados!Y$5:Y$98)-MIN(Base_Dados!Y$5:Y$98)=0,1,MAX(Base_Dados!Y$5:Y$98)-MIN(Base_Dados!Y$5:Y$98)))) * Y$1)))</f>
        <v>0</v>
      </c>
      <c r="Z6" s="106">
        <f>IF(INDEX(Base_Dados!Z:Z,MATCH($B6,Base_Dados!$B:$B,0))=0,0,
MAX(0, MIN(Z$1,
((INDEX(Base_Dados!Z:Z,MATCH($B6,Base_Dados!$B:$B,0))-MIN(Base_Dados!Z$5:Z$98)) /
(IF(MAX(Base_Dados!Z$5:Z$98)-MIN(Base_Dados!Z$5:Z$98)=0,1,MAX(Base_Dados!Z$5:Z$98)-MIN(Base_Dados!Z$5:Z$98)))) * Z$1)))</f>
        <v>0</v>
      </c>
      <c r="AA6" s="106">
        <f>IF(INDEX(Base_Dados!AA:AA,MATCH($B6,Base_Dados!$B:$B,0))=0,0,
MAX(0, MIN(AA$1,
((INDEX(Base_Dados!AA:AA,MATCH($B6,Base_Dados!$B:$B,0))-MIN(Base_Dados!AA$5:AA$98)) /
(IF(MAX(Base_Dados!AA$5:AA$98)-MIN(Base_Dados!AA$5:AA$98)=0,1,MAX(Base_Dados!AA$5:AA$98)-MIN(Base_Dados!AA$5:AA$98)))) * AA$1)))</f>
        <v>0</v>
      </c>
      <c r="AB6" s="106">
        <f>IF(INDEX(Base_Dados!AB:AB,MATCH($B6,Base_Dados!$B:$B,0))=0,0,
MAX(0, MIN(AB$1,
((INDEX(Base_Dados!AB:AB,MATCH($B6,Base_Dados!$B:$B,0))-MIN(Base_Dados!AB$5:AB$98)) /
(IF(MAX(Base_Dados!AB$5:AB$98)-MIN(Base_Dados!AB$5:AB$98)=0,1,MAX(Base_Dados!AB$5:AB$98)-MIN(Base_Dados!AB$5:AB$98)))) * AB$1)))</f>
        <v>0.22782944846327552</v>
      </c>
      <c r="AC6" s="106">
        <f>IF(INDEX(Base_Dados!AC:AC,MATCH($B6,Base_Dados!$B:$B,0))=0,0,
MAX(0, MIN(AC$1,
((INDEX(Base_Dados!AC:AC,MATCH($B6,Base_Dados!$B:$B,0))-MIN(Base_Dados!AC$5:AC$98)) /
(IF(MAX(Base_Dados!AC$5:AC$98)-MIN(Base_Dados!AC$5:AC$98)=0,1,MAX(Base_Dados!AC$5:AC$98)-MIN(Base_Dados!AC$5:AC$98)))) * AC$1)))</f>
        <v>1.2213335902871457E-2</v>
      </c>
      <c r="AD6" s="106">
        <f>IF(INDEX(Base_Dados!AD:AD,MATCH($B6,Base_Dados!$B:$B,0))=0,0,
MAX(0, MIN(AD$1,
((INDEX(Base_Dados!AD:AD,MATCH($B6,Base_Dados!$B:$B,0))-MIN(Base_Dados!AD$5:AD$98)) /
(IF(MAX(Base_Dados!AD$5:AD$98)-MIN(Base_Dados!AD$5:AD$98)=0,1,MAX(Base_Dados!AD$5:AD$98)-MIN(Base_Dados!AD$5:AD$98)))) * AD$1)))</f>
        <v>7.5876349652418285E-3</v>
      </c>
      <c r="AE6" s="106">
        <f>IF(INDEX(Base_Dados!AE:AE,MATCH($B6,Base_Dados!$B:$B,0))=0,0,
MAX(0, MIN(AE$1,
((INDEX(Base_Dados!AE:AE,MATCH($B6,Base_Dados!$B:$B,0))-MIN(Base_Dados!AE$5:AE$98)) /
(IF(MAX(Base_Dados!AE$5:AE$98)-MIN(Base_Dados!AE$5:AE$98)=0,1,MAX(Base_Dados!AE$5:AE$98)-MIN(Base_Dados!AE$5:AE$98)))) * AE$1)))</f>
        <v>4.4872716812886524E-3</v>
      </c>
      <c r="AF6" s="106">
        <f>IF(INDEX(Base_Dados!AF:AF,MATCH($B6,Base_Dados!$B:$B,0))=0,0,
MAX(0, MIN(AF$1,
((INDEX(Base_Dados!AF:AF,MATCH($B6,Base_Dados!$B:$B,0))-MIN(Base_Dados!AF$5:AF$98)) /
(IF(MAX(Base_Dados!AF$5:AF$98)-MIN(Base_Dados!AF$5:AF$98)=0,1,MAX(Base_Dados!AF$5:AF$98)-MIN(Base_Dados!AF$5:AF$98)))) * AF$1)))</f>
        <v>7.1714246310853672E-3</v>
      </c>
      <c r="AG6" s="106">
        <f>IF(INDEX(Base_Dados!AG:AG,MATCH($B6,Base_Dados!$B:$B,0))=0,0,
MAX(0, MIN(AG$1,
((INDEX(Base_Dados!AG:AG,MATCH($B6,Base_Dados!$B:$B,0))-MIN(Base_Dados!AG$5:AG$98)) /
(IF(MAX(Base_Dados!AG$5:AG$98)-MIN(Base_Dados!AG$5:AG$98)=0,1,MAX(Base_Dados!AG$5:AG$98)-MIN(Base_Dados!AG$5:AG$98)))) * AG$1)))</f>
        <v>6.8453477963245739E-3</v>
      </c>
      <c r="AH6" s="106">
        <f>IF(INDEX(Base_Dados!AH:AH,MATCH($B6,Base_Dados!$B:$B,0))=0,0,
MAX(0, MIN(AH$1,
((INDEX(Base_Dados!AH:AH,MATCH($B6,Base_Dados!$B:$B,0))-MIN(Base_Dados!AH$5:AH$98)) /
(IF(MAX(Base_Dados!AH$5:AH$98)-MIN(Base_Dados!AH$5:AH$98)=0,1,MAX(Base_Dados!AH$5:AH$98)-MIN(Base_Dados!AH$5:AH$98)))) * AH$1)))</f>
        <v>1.7678880152329088</v>
      </c>
      <c r="AI6" s="106">
        <f>IF(INDEX(Base_Dados!AI:AI,MATCH($B6,Base_Dados!$B:$B,0))=0,0,
MAX(0, MIN(AI$1,
((INDEX(Base_Dados!AI:AI,MATCH($B6,Base_Dados!$B:$B,0))-MIN(Base_Dados!AI$5:AI$98)) /
(IF(MAX(Base_Dados!AI$5:AI$98)-MIN(Base_Dados!AI$5:AI$98)=0,1,MAX(Base_Dados!AI$5:AI$98)-MIN(Base_Dados!AI$5:AI$98)))) * AI$1)))</f>
        <v>3.5714285714285712E-2</v>
      </c>
      <c r="AJ6" s="106">
        <f>IF(INDEX(Base_Dados!AJ:AJ,MATCH($B6,Base_Dados!$B:$B,0))=0,0,
MAX(0, MIN(AJ$1,
((INDEX(Base_Dados!AJ:AJ,MATCH($B6,Base_Dados!$B:$B,0))-MIN(Base_Dados!AJ$5:AJ$98)) /
(IF(MAX(Base_Dados!AJ$5:AJ$98)-MIN(Base_Dados!AJ$5:AJ$98)=0,1,MAX(Base_Dados!AJ$5:AJ$98)-MIN(Base_Dados!AJ$5:AJ$98)))) * AJ$1)))</f>
        <v>0.5357142857142857</v>
      </c>
      <c r="AK6" s="106">
        <f>IF(INDEX(Base_Dados!AK:AK,MATCH($B6,Base_Dados!$B:$B,0))=0,0,
MAX(0, MIN(AK$1,
((INDEX(Base_Dados!AK:AK,MATCH($B6,Base_Dados!$B:$B,0))-MIN(Base_Dados!AK$5:AK$98)) /
(IF(MAX(Base_Dados!AK$5:AK$98)-MIN(Base_Dados!AK$5:AK$98)=0,1,MAX(Base_Dados!AK$5:AK$98)-MIN(Base_Dados!AK$5:AK$98)))) * AK$1)))</f>
        <v>2.8735632183908046E-3</v>
      </c>
      <c r="AL6" s="106">
        <f>IF(INDEX(Base_Dados!AL:AL,MATCH($B6,Base_Dados!$B:$B,0))=0,0,
MAX(0, MIN(AL$1,
((INDEX(Base_Dados!AL:AL,MATCH($B6,Base_Dados!$B:$B,0))-MIN(Base_Dados!AL$5:AL$98)) /
(IF(MAX(Base_Dados!AL$5:AL$98)-MIN(Base_Dados!AL$5:AL$98)=0,1,MAX(Base_Dados!AL$5:AL$98)-MIN(Base_Dados!AL$5:AL$98)))) * AL$1)))</f>
        <v>0</v>
      </c>
      <c r="AM6" s="106">
        <f>IF(INDEX(Base_Dados!AM:AM,MATCH($B6,Base_Dados!$B:$B,0))=0,0,
MAX(0, MIN(AM$1,
((INDEX(Base_Dados!AM:AM,MATCH($B6,Base_Dados!$B:$B,0))-MIN(Base_Dados!AM$5:AM$98)) /
(IF(MAX(Base_Dados!AM$5:AM$98)-MIN(Base_Dados!AM$5:AM$98)=0,1,MAX(Base_Dados!AM$5:AM$98)-MIN(Base_Dados!AM$5:AM$98)))) * AM$1)))</f>
        <v>9.3215950284826522E-3</v>
      </c>
      <c r="AN6" s="106">
        <f>IF(INDEX(Base_Dados!AN:AN,MATCH($B6,Base_Dados!$B:$B,0))=0,0,
MAX(0, MIN(AN$1,
((INDEX(Base_Dados!AN:AN,MATCH($B6,Base_Dados!$B:$B,0))-MIN(Base_Dados!AN$5:AN$98)) /
(IF(MAX(Base_Dados!AN$5:AN$98)-MIN(Base_Dados!AN$5:AN$98)=0,1,MAX(Base_Dados!AN$5:AN$98)-MIN(Base_Dados!AN$5:AN$98)))) * AN$1)))</f>
        <v>5.8875530410183868E-2</v>
      </c>
      <c r="AO6" s="106">
        <f>IF(INDEX(Base_Dados!AO:AO,MATCH($B6,Base_Dados!$B:$B,0))=0,0,
MAX(0, MIN(AO$1,
((INDEX(Base_Dados!AO:AO,MATCH($B6,Base_Dados!$B:$B,0))-MIN(Base_Dados!AO$5:AO$98)) /
(IF(MAX(Base_Dados!AO$5:AO$98)-MIN(Base_Dados!AO$5:AO$98)=0,1,MAX(Base_Dados!AO$5:AO$98)-MIN(Base_Dados!AO$5:AO$98)))) * AO$1)))</f>
        <v>0</v>
      </c>
      <c r="AP6" s="106">
        <f>IF(INDEX(Base_Dados!AP:AP,MATCH($B6,Base_Dados!$B:$B,0))=0,0,
MAX(0, MIN(AP$1,
((INDEX(Base_Dados!AP:AP,MATCH($B6,Base_Dados!$B:$B,0))-MIN(Base_Dados!AP$5:AP$98)) /
(IF(MAX(Base_Dados!AP$5:AP$98)-MIN(Base_Dados!AP$5:AP$98)=0,1,MAX(Base_Dados!AP$5:AP$98)-MIN(Base_Dados!AP$5:AP$98)))) * AP$1)))</f>
        <v>0</v>
      </c>
      <c r="AQ6" s="106">
        <f>IF(INDEX(Base_Dados!AQ:AQ,MATCH($B6,Base_Dados!$B:$B,0))=0,0,
MAX(0, MIN(AQ$1,
((INDEX(Base_Dados!AQ:AQ,MATCH($B6,Base_Dados!$B:$B,0))-MIN(Base_Dados!AQ$5:AQ$98)) /
(IF(MAX(Base_Dados!AQ$5:AQ$98)-MIN(Base_Dados!AQ$5:AQ$98)=0,1,MAX(Base_Dados!AQ$5:AQ$98)-MIN(Base_Dados!AQ$5:AQ$98)))) * AQ$1)))</f>
        <v>0</v>
      </c>
      <c r="AR6" s="106">
        <f>IF(INDEX(Base_Dados!AR:AR,MATCH($B6,Base_Dados!$B:$B,0))=0,0,
MAX(0, MIN(AR$1,
((INDEX(Base_Dados!AR:AR,MATCH($B6,Base_Dados!$B:$B,0))-MIN(Base_Dados!AR$5:AR$98)) /
(IF(MAX(Base_Dados!AR$5:AR$98)-MIN(Base_Dados!AR$5:AR$98)=0,1,MAX(Base_Dados!AR$5:AR$98)-MIN(Base_Dados!AR$5:AR$98)))) * AR$1)))</f>
        <v>0</v>
      </c>
      <c r="AS6" s="106">
        <f>IF(INDEX(Base_Dados!AS:AS,MATCH($B6,Base_Dados!$B:$B,0))=0,0,
MAX(0, MIN(AS$1,
((INDEX(Base_Dados!AS:AS,MATCH($B6,Base_Dados!$B:$B,0))-MIN(Base_Dados!AS$5:AS$98)) /
(IF(MAX(Base_Dados!AS$5:AS$98)-MIN(Base_Dados!AS$5:AS$98)=0,1,MAX(Base_Dados!AS$5:AS$98)-MIN(Base_Dados!AS$5:AS$98)))) * AS$1)))</f>
        <v>0</v>
      </c>
      <c r="AT6" s="106">
        <f>IF(INDEX(Base_Dados!AT:AT,MATCH($B6,Base_Dados!$B:$B,0))=0,0,
MAX(0, MIN(AT$1,
((INDEX(Base_Dados!AT:AT,MATCH($B6,Base_Dados!$B:$B,0))-MIN(Base_Dados!AT$5:AT$98)) /
(IF(MAX(Base_Dados!AT$5:AT$98)-MIN(Base_Dados!AT$5:AT$98)=0,1,MAX(Base_Dados!AT$5:AT$98)-MIN(Base_Dados!AT$5:AT$98)))) * AT$1)))</f>
        <v>0</v>
      </c>
      <c r="AU6" s="106">
        <f>IF(INDEX(Base_Dados!AU:AU,MATCH($B6,Base_Dados!$B:$B,0))=0,0,
MAX(0, MIN(AU$1,
((INDEX(Base_Dados!AU:AU,MATCH($B6,Base_Dados!$B:$B,0))-MIN(Base_Dados!AU$5:AU$98)) /
(IF(MAX(Base_Dados!AU$5:AU$98)-MIN(Base_Dados!AU$5:AU$98)=0,1,MAX(Base_Dados!AU$5:AU$98)-MIN(Base_Dados!AU$5:AU$98)))) * AU$1)))</f>
        <v>5.6179775280898875E-3</v>
      </c>
      <c r="AV6" s="106">
        <f>IF(INDEX(Base_Dados!AV:AV,MATCH($B6,Base_Dados!$B:$B,0))=0,0,
MAX(0, MIN(AV$1,
((INDEX(Base_Dados!AV:AV,MATCH($B6,Base_Dados!$B:$B,0))-MIN(Base_Dados!AV$5:AV$98)) /
(IF(MAX(Base_Dados!AV$5:AV$98)-MIN(Base_Dados!AV$5:AV$98)=0,1,MAX(Base_Dados!AV$5:AV$98)-MIN(Base_Dados!AV$5:AV$98)))) * AV$1)))</f>
        <v>0</v>
      </c>
      <c r="AW6" s="106">
        <f>IF(INDEX(Base_Dados!AW:AW,MATCH($B6,Base_Dados!$B:$B,0))=0,0,
MAX(0, MIN(AW$1,
((INDEX(Base_Dados!AW:AW,MATCH($B6,Base_Dados!$B:$B,0))-MIN(Base_Dados!AW$5:AW$98)) /
(IF(MAX(Base_Dados!AW$5:AW$98)-MIN(Base_Dados!AW$5:AW$98)=0,1,MAX(Base_Dados!AW$5:AW$98)-MIN(Base_Dados!AW$5:AW$98)))) * AW$1)))</f>
        <v>0</v>
      </c>
      <c r="AX6" s="106">
        <f>IF(INDEX(Base_Dados!AX:AX,MATCH($B6,Base_Dados!$B:$B,0))=0,0,
MAX(0, MIN(AX$1,
((INDEX(Base_Dados!AX:AX,MATCH($B6,Base_Dados!$B:$B,0))-MIN(Base_Dados!AX$5:AX$98)) /
(IF(MAX(Base_Dados!AX$5:AX$98)-MIN(Base_Dados!AX$5:AX$98)=0,1,MAX(Base_Dados!AX$5:AX$98)-MIN(Base_Dados!AX$5:AX$98)))) * AX$1)))</f>
        <v>1.9219961784871304E-2</v>
      </c>
      <c r="AY6" s="106">
        <f>IF(INDEX(Base_Dados!AY:AY,MATCH($B6,Base_Dados!$B:$B,0))=0,0,
MAX(0, MIN(AY$1,
((INDEX(Base_Dados!AY:AY,MATCH($B6,Base_Dados!$B:$B,0))-MIN(Base_Dados!AY$5:AY$98)) /
(IF(MAX(Base_Dados!AY$5:AY$98)-MIN(Base_Dados!AY$5:AY$98)=0,1,MAX(Base_Dados!AY$5:AY$98)-MIN(Base_Dados!AY$5:AY$98)))) * AY$1)))</f>
        <v>6.594131223211342E-4</v>
      </c>
      <c r="AZ6" s="106">
        <f>IF(INDEX(Base_Dados!AZ:AZ,MATCH($B6,Base_Dados!$B:$B,0))=0,0,
MAX(0, MIN(AZ$1,
((INDEX(Base_Dados!AZ:AZ,MATCH($B6,Base_Dados!$B:$B,0))-MIN(Base_Dados!AZ$5:AZ$98)) /
(IF(MAX(Base_Dados!AZ$5:AZ$98)-MIN(Base_Dados!AZ$5:AZ$98)=0,1,MAX(Base_Dados!AZ$5:AZ$98)-MIN(Base_Dados!AZ$5:AZ$98)))) * AZ$1)))</f>
        <v>0.5</v>
      </c>
      <c r="BA6" s="106">
        <f>IF(INDEX(Base_Dados!BA:BA,MATCH($B6,Base_Dados!$B:$B,0))=0,0,
MAX(0, MIN(BA$1,
((INDEX(Base_Dados!BA:BA,MATCH($B6,Base_Dados!$B:$B,0))-MIN(Base_Dados!BA$5:BA$98)) /
(IF(MAX(Base_Dados!BA$5:BA$98)-MIN(Base_Dados!BA$5:BA$98)=0,1,MAX(Base_Dados!BA$5:BA$98)-MIN(Base_Dados!BA$5:BA$98)))) * BA$1)))</f>
        <v>8.0596816092719636E-3</v>
      </c>
      <c r="BB6" s="106">
        <f>IF(INDEX(Base_Dados!BB:BB,MATCH($B6,Base_Dados!$B:$B,0))=0,0,
MAX(0, MIN(BB$1,
((INDEX(Base_Dados!BB:BB,MATCH($B6,Base_Dados!$B:$B,0))-MIN(Base_Dados!BB$5:BB$98)) /
(IF(MAX(Base_Dados!BB$5:BB$98)-MIN(Base_Dados!BB$5:BB$98)=0,1,MAX(Base_Dados!BB$5:BB$98)-MIN(Base_Dados!BB$5:BB$98)))) * BB$1)))</f>
        <v>7.5333024828744752E-2</v>
      </c>
      <c r="BC6" s="106">
        <f>IF(INDEX(Base_Dados!BC:BC,MATCH($B6,Base_Dados!$B:$B,0))=0,0,
MAX(0, MIN(BC$1,
((INDEX(Base_Dados!BC:BC,MATCH($B6,Base_Dados!$B:$B,0))-MIN(Base_Dados!BC$5:BC$98)) /
(IF(MAX(Base_Dados!BC$5:BC$98)-MIN(Base_Dados!BC$5:BC$98)=0,1,MAX(Base_Dados!BC$5:BC$98)-MIN(Base_Dados!BC$5:BC$98)))) * BC$1)))</f>
        <v>1.1042283867492593E-2</v>
      </c>
      <c r="BD6" s="106">
        <f>IF(INDEX(Base_Dados!BD:BD,MATCH($B6,Base_Dados!$B:$B,0))=0,0,
MAX(0, MIN(BD$1,
((INDEX(Base_Dados!BD:BD,MATCH($B6,Base_Dados!$B:$B,0))-MIN(Base_Dados!BD$5:BD$98)) /
(IF(MAX(Base_Dados!BD$5:BD$98)-MIN(Base_Dados!BD$5:BD$98)=0,1,MAX(Base_Dados!BD$5:BD$98)-MIN(Base_Dados!BD$5:BD$98)))) * BD$1)))</f>
        <v>5.3320407174018416E-3</v>
      </c>
      <c r="BE6" s="106">
        <f>IF(INDEX(Base_Dados!BE:BE,MATCH($B6,Base_Dados!$B:$B,0))=0,0,
MAX(0, MIN(BE$1,
((INDEX(Base_Dados!BE:BE,MATCH($B6,Base_Dados!$B:$B,0))-MIN(Base_Dados!BE$5:BE$98)) /
(IF(MAX(Base_Dados!BE$5:BE$98)-MIN(Base_Dados!BE$5:BE$98)=0,1,MAX(Base_Dados!BE$5:BE$98)-MIN(Base_Dados!BE$5:BE$98)))) * BE$1)))</f>
        <v>2.0572002007024585E-2</v>
      </c>
      <c r="BF6" s="106">
        <f>IF(INDEX(Base_Dados!BF:BF,MATCH($B6,Base_Dados!$B:$B,0))=0,0,
MAX(0, MIN(BF$1,
((INDEX(Base_Dados!BF:BF,MATCH($B6,Base_Dados!$B:$B,0))-MIN(Base_Dados!BF$5:BF$98)) /
(IF(MAX(Base_Dados!BF$5:BF$98)-MIN(Base_Dados!BF$5:BF$98)=0,1,MAX(Base_Dados!BF$5:BF$98)-MIN(Base_Dados!BF$5:BF$98)))) * BF$1)))</f>
        <v>0</v>
      </c>
      <c r="BG6" s="106">
        <f>IF(INDEX(Base_Dados!BG:BG,MATCH($B6,Base_Dados!$B:$B,0))=0,0,
MAX(0, MIN(BG$1,
((INDEX(Base_Dados!BG:BG,MATCH($B6,Base_Dados!$B:$B,0))-MIN(Base_Dados!BG$5:BG$98)) /
(IF(MAX(Base_Dados!BG$5:BG$98)-MIN(Base_Dados!BG$5:BG$98)=0,1,MAX(Base_Dados!BG$5:BG$98)-MIN(Base_Dados!BG$5:BG$98)))) * BG$1)))</f>
        <v>0</v>
      </c>
      <c r="BH6" s="106">
        <f>IF(INDEX(Base_Dados!BH:BH,MATCH($B6,Base_Dados!$B:$B,0))=0,0,
MAX(0, MIN(BH$1,
((INDEX(Base_Dados!BH:BH,MATCH($B6,Base_Dados!$B:$B,0))-MIN(Base_Dados!BH$5:BH$98)) /
(IF(MAX(Base_Dados!BH$5:BH$98)-MIN(Base_Dados!BH$5:BH$98)=0,1,MAX(Base_Dados!BH$5:BH$98)-MIN(Base_Dados!BH$5:BH$98)))) * BH$1)))</f>
        <v>1.098901098901099E-2</v>
      </c>
      <c r="BI6" s="106">
        <f>IF(INDEX(Base_Dados!BI:BI,MATCH($B6,Base_Dados!$B:$B,0))=0,0,
MAX(0, MIN(BI$1,
((INDEX(Base_Dados!BI:BI,MATCH($B6,Base_Dados!$B:$B,0))-MIN(Base_Dados!BI$5:BI$98)) /
(IF(MAX(Base_Dados!BI$5:BI$98)-MIN(Base_Dados!BI$5:BI$98)=0,1,MAX(Base_Dados!BI$5:BI$98)-MIN(Base_Dados!BI$5:BI$98)))) * BI$1)))</f>
        <v>3.7441497659906398E-2</v>
      </c>
      <c r="BJ6" s="106">
        <f>IF(INDEX(Base_Dados!BJ:BJ,MATCH($B6,Base_Dados!$B:$B,0))=0,0,
MAX(0, MIN(BJ$1,
((INDEX(Base_Dados!BJ:BJ,MATCH($B6,Base_Dados!$B:$B,0))-MIN(Base_Dados!BJ$5:BJ$98)) /
(IF(MAX(Base_Dados!BJ$5:BJ$98)-MIN(Base_Dados!BJ$5:BJ$98)=0,1,MAX(Base_Dados!BJ$5:BJ$98)-MIN(Base_Dados!BJ$5:BJ$98)))) * BJ$1)))</f>
        <v>2.1052631578947368E-2</v>
      </c>
      <c r="BK6" s="106">
        <f>IF(INDEX(Base_Dados!BK:BK,MATCH($B6,Base_Dados!$B:$B,0))=0,0,
MAX(0, MIN(BK$1,
((INDEX(Base_Dados!BK:BK,MATCH($B6,Base_Dados!$B:$B,0))-MIN(Base_Dados!BK$5:BK$98)) /
(IF(MAX(Base_Dados!BK$5:BK$98)-MIN(Base_Dados!BK$5:BK$98)=0,1,MAX(Base_Dados!BK$5:BK$98)-MIN(Base_Dados!BK$5:BK$98)))) * BK$1)))</f>
        <v>0</v>
      </c>
      <c r="BL6" s="106">
        <f>IF(INDEX(Base_Dados!BL:BL,MATCH($B6,Base_Dados!$B:$B,0))=0,0,
MAX(0, MIN(BL$1,
((INDEX(Base_Dados!BL:BL,MATCH($B6,Base_Dados!$B:$B,0))-MIN(Base_Dados!BL$5:BL$98)) /
(IF(MAX(Base_Dados!BL$5:BL$98)-MIN(Base_Dados!BL$5:BL$98)=0,1,MAX(Base_Dados!BL$5:BL$98)-MIN(Base_Dados!BL$5:BL$98)))) * BL$1)))</f>
        <v>2.4429967426710098E-2</v>
      </c>
      <c r="BM6" s="106">
        <f>IF(INDEX(Base_Dados!BM:BM,MATCH($B6,Base_Dados!$B:$B,0))=0,0,
MAX(0, MIN(BM$1,
((INDEX(Base_Dados!BM:BM,MATCH($B6,Base_Dados!$B:$B,0))-MIN(Base_Dados!BM$5:BM$98)) /
(IF(MAX(Base_Dados!BM$5:BM$98)-MIN(Base_Dados!BM$5:BM$98)=0,1,MAX(Base_Dados!BM$5:BM$98)-MIN(Base_Dados!BM$5:BM$98)))) * BM$1)))</f>
        <v>0.72916296427936733</v>
      </c>
      <c r="BN6" s="106">
        <f>IF(INDEX(Base_Dados!BN:BN,MATCH($B6,Base_Dados!$B:$B,0))=0,0,
MAX(0, MIN(BN$1,
((INDEX(Base_Dados!BN:BN,MATCH($B6,Base_Dados!$B:$B,0))-MIN(Base_Dados!BN$5:BN$98)) /
(IF(MAX(Base_Dados!BN$5:BN$98)-MIN(Base_Dados!BN$5:BN$98)=0,1,MAX(Base_Dados!BN$5:BN$98)-MIN(Base_Dados!BN$5:BN$98)))) * BN$1)))</f>
        <v>0.32622785226006568</v>
      </c>
      <c r="BO6" s="106">
        <f>IF(INDEX(Base_Dados!BO:BO,MATCH($B6,Base_Dados!$B:$B,0))=0,0,
MAX(0, MIN(BO$1,
((INDEX(Base_Dados!BO:BO,MATCH($B6,Base_Dados!$B:$B,0))-MIN(Base_Dados!BO$5:BO$98)) /
(IF(MAX(Base_Dados!BO$5:BO$98)-MIN(Base_Dados!BO$5:BO$98)=0,1,MAX(Base_Dados!BO$5:BO$98)-MIN(Base_Dados!BO$5:BO$98)))) * BO$1)))</f>
        <v>6.0344827586206899E-2</v>
      </c>
      <c r="BP6" s="106">
        <f t="shared" si="0"/>
        <v>8.9077582200280432</v>
      </c>
      <c r="BQ6" s="111">
        <f t="shared" si="1"/>
        <v>0.38860703268430202</v>
      </c>
      <c r="BR6" s="112">
        <f t="shared" si="2"/>
        <v>7.4098719206278751E-2</v>
      </c>
      <c r="BS6" s="113">
        <f t="shared" si="3"/>
        <v>8.8336595008217635</v>
      </c>
    </row>
    <row r="7" spans="1:71">
      <c r="A7" s="20">
        <v>11003</v>
      </c>
      <c r="B7" s="20" t="s">
        <v>586</v>
      </c>
      <c r="C7" s="20" t="s">
        <v>584</v>
      </c>
      <c r="D7" s="105">
        <f>IF(INDEX(Base_Dados!D:D,MATCH($B7,Base_Dados!$B:$B,0))=0,0,
MAX(0, MIN(D$1,
((INDEX(Base_Dados!D:D,MATCH($B7,Base_Dados!$B:$B,0))-MIN(Base_Dados!D$5:D$98)) /
(IF(MAX(Base_Dados!D$5:D$98)-MIN(Base_Dados!D$5:D$98)=0,1,MAX(Base_Dados!D$5:D$98)-MIN(Base_Dados!D$5:D$98)))) * D$1)))</f>
        <v>0.41933912045544541</v>
      </c>
      <c r="E7" s="106">
        <f>IF(INDEX(Base_Dados!E:E,MATCH($B7,Base_Dados!$B:$B,0))=0,0,
MAX(0, MIN(E$1,
((INDEX(Base_Dados!E:E,MATCH($B7,Base_Dados!$B:$B,0))-MIN(Base_Dados!E$5:E$98)) /
(IF(MAX(Base_Dados!E$5:E$98)-MIN(Base_Dados!E$5:E$98)=0,1,MAX(Base_Dados!E$5:E$98)-MIN(Base_Dados!E$5:E$98)))) * E$1)))</f>
        <v>0.14597520689808877</v>
      </c>
      <c r="F7" s="106">
        <f>IF(INDEX(Base_Dados!F:F,MATCH($B7,Base_Dados!$B:$B,0))=0,0,
MAX(0, MIN(F$1,
((INDEX(Base_Dados!F:F,MATCH($B7,Base_Dados!$B:$B,0))-MIN(Base_Dados!F$5:F$98)) /
(IF(MAX(Base_Dados!F$5:F$98)-MIN(Base_Dados!F$5:F$98)=0,1,MAX(Base_Dados!F$5:F$98)-MIN(Base_Dados!F$5:F$98)))) * F$1)))</f>
        <v>0.13385789583057828</v>
      </c>
      <c r="G7" s="106">
        <f>IF(INDEX(Base_Dados!G:G,MATCH($B7,Base_Dados!$B:$B,0))=0,0,
MAX(0, MIN(G$1,
((INDEX(Base_Dados!G:G,MATCH($B7,Base_Dados!$B:$B,0))-MIN(Base_Dados!G$5:G$98)) /
(IF(MAX(Base_Dados!G$5:G$98)-MIN(Base_Dados!G$5:G$98)=0,1,MAX(Base_Dados!G$5:G$98)-MIN(Base_Dados!G$5:G$98)))) * G$1)))</f>
        <v>0.12315270935960591</v>
      </c>
      <c r="H7" s="106">
        <f>IF(INDEX(Base_Dados!H:H,MATCH($B7,Base_Dados!$B:$B,0))=0,0,
MAX(0, MIN(H$1,
((INDEX(Base_Dados!H:H,MATCH($B7,Base_Dados!$B:$B,0))-MIN(Base_Dados!H$5:H$98)) /
(IF(MAX(Base_Dados!H$5:H$98)-MIN(Base_Dados!H$5:H$98)=0,1,MAX(Base_Dados!H$5:H$98)-MIN(Base_Dados!H$5:H$98)))) * H$1)))</f>
        <v>0.13702453095999464</v>
      </c>
      <c r="I7" s="106">
        <f>IF(INDEX(Base_Dados!I:I,MATCH($B7,Base_Dados!$B:$B,0))=0,0,
MAX(0, MIN(I$1,
((INDEX(Base_Dados!I:I,MATCH($B7,Base_Dados!$B:$B,0))-MIN(Base_Dados!I$5:I$98)) /
(IF(MAX(Base_Dados!I$5:I$98)-MIN(Base_Dados!I$5:I$98)=0,1,MAX(Base_Dados!I$5:I$98)-MIN(Base_Dados!I$5:I$98)))) * I$1)))</f>
        <v>0.14337265156713719</v>
      </c>
      <c r="J7" s="106">
        <f>IF(INDEX(Base_Dados!J:J,MATCH($B7,Base_Dados!$B:$B,0))=0,0,
MAX(0, MIN(J$1,
((INDEX(Base_Dados!J:J,MATCH($B7,Base_Dados!$B:$B,0))-MIN(Base_Dados!J$5:J$98)) /
(IF(MAX(Base_Dados!J$5:J$98)-MIN(Base_Dados!J$5:J$98)=0,1,MAX(Base_Dados!J$5:J$98)-MIN(Base_Dados!J$5:J$98)))) * J$1)))</f>
        <v>0.15108957217653959</v>
      </c>
      <c r="K7" s="106">
        <f>IF(INDEX(Base_Dados!K:K,MATCH($B7,Base_Dados!$B:$B,0))=0,0,
MAX(0, MIN(K$1,
((INDEX(Base_Dados!K:K,MATCH($B7,Base_Dados!$B:$B,0))-MIN(Base_Dados!K$5:K$98)) /
(IF(MAX(Base_Dados!K$5:K$98)-MIN(Base_Dados!K$5:K$98)=0,1,MAX(Base_Dados!K$5:K$98)-MIN(Base_Dados!K$5:K$98)))) * K$1)))</f>
        <v>0.15610465116279071</v>
      </c>
      <c r="L7" s="106">
        <f>IF(INDEX(Base_Dados!L:L,MATCH($B7,Base_Dados!$B:$B,0))=0,0,
MAX(0, MIN(L$1,
((INDEX(Base_Dados!L:L,MATCH($B7,Base_Dados!$B:$B,0))-MIN(Base_Dados!L$5:L$98)) /
(IF(MAX(Base_Dados!L$5:L$98)-MIN(Base_Dados!L$5:L$98)=0,1,MAX(Base_Dados!L$5:L$98)-MIN(Base_Dados!L$5:L$98)))) * L$1)))</f>
        <v>0.16470886503845178</v>
      </c>
      <c r="M7" s="106">
        <f>IF(INDEX(Base_Dados!M:M,MATCH($B7,Base_Dados!$B:$B,0))=0,0,
MAX(0, MIN(M$1,
((INDEX(Base_Dados!M:M,MATCH($B7,Base_Dados!$B:$B,0))-MIN(Base_Dados!M$5:M$98)) /
(IF(MAX(Base_Dados!M$5:M$98)-MIN(Base_Dados!M$5:M$98)=0,1,MAX(Base_Dados!M$5:M$98)-MIN(Base_Dados!M$5:M$98)))) * M$1)))</f>
        <v>0.15162682215743439</v>
      </c>
      <c r="N7" s="106">
        <f>IF(INDEX(Base_Dados!N:N,MATCH($B7,Base_Dados!$B:$B,0))=0,0,
MAX(0, MIN(N$1,
((INDEX(Base_Dados!N:N,MATCH($B7,Base_Dados!$B:$B,0))-MIN(Base_Dados!N$5:N$98)) /
(IF(MAX(Base_Dados!N$5:N$98)-MIN(Base_Dados!N$5:N$98)=0,1,MAX(Base_Dados!N$5:N$98)-MIN(Base_Dados!N$5:N$98)))) * N$1)))</f>
        <v>0.13892734178113797</v>
      </c>
      <c r="O7" s="106">
        <f>IF(INDEX(Base_Dados!O:O,MATCH($B7,Base_Dados!$B:$B,0))=0,0,
MAX(0, MIN(O$1,
((INDEX(Base_Dados!O:O,MATCH($B7,Base_Dados!$B:$B,0))-MIN(Base_Dados!O$5:O$98)) /
(IF(MAX(Base_Dados!O$5:O$98)-MIN(Base_Dados!O$5:O$98)=0,1,MAX(Base_Dados!O$5:O$98)-MIN(Base_Dados!O$5:O$98)))) * O$1)))</f>
        <v>0.11639444785105078</v>
      </c>
      <c r="P7" s="106">
        <f>IF(INDEX(Base_Dados!P:P,MATCH($B7,Base_Dados!$B:$B,0))=0,0,
MAX(0, MIN(P$1,
((INDEX(Base_Dados!P:P,MATCH($B7,Base_Dados!$B:$B,0))-MIN(Base_Dados!P$5:P$98)) /
(IF(MAX(Base_Dados!P$5:P$98)-MIN(Base_Dados!P$5:P$98)=0,1,MAX(Base_Dados!P$5:P$98)-MIN(Base_Dados!P$5:P$98)))) * P$1)))</f>
        <v>0.10549362775100847</v>
      </c>
      <c r="Q7" s="106">
        <f>IF(INDEX(Base_Dados!Q:Q,MATCH($B7,Base_Dados!$B:$B,0))=0,0,
MAX(0, MIN(Q$1,
((INDEX(Base_Dados!Q:Q,MATCH($B7,Base_Dados!$B:$B,0))-MIN(Base_Dados!Q$5:Q$98)) /
(IF(MAX(Base_Dados!Q$5:Q$98)-MIN(Base_Dados!Q$5:Q$98)=0,1,MAX(Base_Dados!Q$5:Q$98)-MIN(Base_Dados!Q$5:Q$98)))) * Q$1)))</f>
        <v>4.2520141119477647E-2</v>
      </c>
      <c r="R7" s="106">
        <f>IF(INDEX(Base_Dados!R:R,MATCH($B7,Base_Dados!$B:$B,0))=0,0,
MAX(0, MIN(R$1,
((INDEX(Base_Dados!R:R,MATCH($B7,Base_Dados!$B:$B,0))-MIN(Base_Dados!R$5:R$98)) /
(IF(MAX(Base_Dados!R$5:R$98)-MIN(Base_Dados!R$5:R$98)=0,1,MAX(Base_Dados!R$5:R$98)-MIN(Base_Dados!R$5:R$98)))) * R$1)))</f>
        <v>4.0499097682760755E-2</v>
      </c>
      <c r="S7" s="106">
        <f>IF(INDEX(Base_Dados!S:S,MATCH($B7,Base_Dados!$B:$B,0))=0,0,
MAX(0, MIN(S$1,
((INDEX(Base_Dados!S:S,MATCH($B7,Base_Dados!$B:$B,0))-MIN(Base_Dados!S$5:S$98)) /
(IF(MAX(Base_Dados!S$5:S$98)-MIN(Base_Dados!S$5:S$98)=0,1,MAX(Base_Dados!S$5:S$98)-MIN(Base_Dados!S$5:S$98)))) * S$1)))</f>
        <v>6.2997079308020676E-2</v>
      </c>
      <c r="T7" s="106">
        <f>IF(INDEX(Base_Dados!T:T,MATCH($B7,Base_Dados!$B:$B,0))=0,0,
MAX(0, MIN(T$1,
((INDEX(Base_Dados!T:T,MATCH($B7,Base_Dados!$B:$B,0))-MIN(Base_Dados!T$5:T$98)) /
(IF(MAX(Base_Dados!T$5:T$98)-MIN(Base_Dados!T$5:T$98)=0,1,MAX(Base_Dados!T$5:T$98)-MIN(Base_Dados!T$5:T$98)))) * T$1)))</f>
        <v>0.70327383337637039</v>
      </c>
      <c r="U7" s="106">
        <f>IF(INDEX(Base_Dados!U:U,MATCH($B7,Base_Dados!$B:$B,0))=0,0,
MAX(0, MIN(U$1,
((INDEX(Base_Dados!U:U,MATCH($B7,Base_Dados!$B:$B,0))-MIN(Base_Dados!U$5:U$98)) /
(IF(MAX(Base_Dados!U$5:U$98)-MIN(Base_Dados!U$5:U$98)=0,1,MAX(Base_Dados!U$5:U$98)-MIN(Base_Dados!U$5:U$98)))) * U$1)))</f>
        <v>0.81357204193692723</v>
      </c>
      <c r="V7" s="106">
        <f>IF(INDEX(Base_Dados!V:V,MATCH($B7,Base_Dados!$B:$B,0))=0,0,
MAX(0, MIN(V$1,
((INDEX(Base_Dados!V:V,MATCH($B7,Base_Dados!$B:$B,0))-MIN(Base_Dados!V$5:V$98)) /
(IF(MAX(Base_Dados!V$5:V$98)-MIN(Base_Dados!V$5:V$98)=0,1,MAX(Base_Dados!V$5:V$98)-MIN(Base_Dados!V$5:V$98)))) * V$1)))</f>
        <v>5.3623929535248215E-2</v>
      </c>
      <c r="W7" s="106">
        <f>IF(INDEX(Base_Dados!W:W,MATCH($B7,Base_Dados!$B:$B,0))=0,0,
MAX(0, MIN(W$1,
((INDEX(Base_Dados!W:W,MATCH($B7,Base_Dados!$B:$B,0))-MIN(Base_Dados!W$5:W$98)) /
(IF(MAX(Base_Dados!W$5:W$98)-MIN(Base_Dados!W$5:W$98)=0,1,MAX(Base_Dados!W$5:W$98)-MIN(Base_Dados!W$5:W$98)))) * W$1)))</f>
        <v>3.680191529852658</v>
      </c>
      <c r="X7" s="106">
        <f>IF(INDEX(Base_Dados!X:X,MATCH($B7,Base_Dados!$B:$B,0))=0,0,
MAX(0, MIN(X$1,
((INDEX(Base_Dados!X:X,MATCH($B7,Base_Dados!$B:$B,0))-MIN(Base_Dados!X$5:X$98)) /
(IF(MAX(Base_Dados!X$5:X$98)-MIN(Base_Dados!X$5:X$98)=0,1,MAX(Base_Dados!X$5:X$98)-MIN(Base_Dados!X$5:X$98)))) * X$1)))</f>
        <v>0</v>
      </c>
      <c r="Y7" s="106">
        <f>IF(INDEX(Base_Dados!Y:Y,MATCH($B7,Base_Dados!$B:$B,0))=0,0,
MAX(0, MIN(Y$1,
((INDEX(Base_Dados!Y:Y,MATCH($B7,Base_Dados!$B:$B,0))-MIN(Base_Dados!Y$5:Y$98)) /
(IF(MAX(Base_Dados!Y$5:Y$98)-MIN(Base_Dados!Y$5:Y$98)=0,1,MAX(Base_Dados!Y$5:Y$98)-MIN(Base_Dados!Y$5:Y$98)))) * Y$1)))</f>
        <v>0</v>
      </c>
      <c r="Z7" s="106">
        <f>IF(INDEX(Base_Dados!Z:Z,MATCH($B7,Base_Dados!$B:$B,0))=0,0,
MAX(0, MIN(Z$1,
((INDEX(Base_Dados!Z:Z,MATCH($B7,Base_Dados!$B:$B,0))-MIN(Base_Dados!Z$5:Z$98)) /
(IF(MAX(Base_Dados!Z$5:Z$98)-MIN(Base_Dados!Z$5:Z$98)=0,1,MAX(Base_Dados!Z$5:Z$98)-MIN(Base_Dados!Z$5:Z$98)))) * Z$1)))</f>
        <v>0</v>
      </c>
      <c r="AA7" s="106">
        <f>IF(INDEX(Base_Dados!AA:AA,MATCH($B7,Base_Dados!$B:$B,0))=0,0,
MAX(0, MIN(AA$1,
((INDEX(Base_Dados!AA:AA,MATCH($B7,Base_Dados!$B:$B,0))-MIN(Base_Dados!AA$5:AA$98)) /
(IF(MAX(Base_Dados!AA$5:AA$98)-MIN(Base_Dados!AA$5:AA$98)=0,1,MAX(Base_Dados!AA$5:AA$98)-MIN(Base_Dados!AA$5:AA$98)))) * AA$1)))</f>
        <v>0</v>
      </c>
      <c r="AB7" s="106">
        <f>IF(INDEX(Base_Dados!AB:AB,MATCH($B7,Base_Dados!$B:$B,0))=0,0,
MAX(0, MIN(AB$1,
((INDEX(Base_Dados!AB:AB,MATCH($B7,Base_Dados!$B:$B,0))-MIN(Base_Dados!AB$5:AB$98)) /
(IF(MAX(Base_Dados!AB$5:AB$98)-MIN(Base_Dados!AB$5:AB$98)=0,1,MAX(Base_Dados!AB$5:AB$98)-MIN(Base_Dados!AB$5:AB$98)))) * AB$1)))</f>
        <v>7.7170168790905963E-2</v>
      </c>
      <c r="AC7" s="106">
        <f>IF(INDEX(Base_Dados!AC:AC,MATCH($B7,Base_Dados!$B:$B,0))=0,0,
MAX(0, MIN(AC$1,
((INDEX(Base_Dados!AC:AC,MATCH($B7,Base_Dados!$B:$B,0))-MIN(Base_Dados!AC$5:AC$98)) /
(IF(MAX(Base_Dados!AC$5:AC$98)-MIN(Base_Dados!AC$5:AC$98)=0,1,MAX(Base_Dados!AC$5:AC$98)-MIN(Base_Dados!AC$5:AC$98)))) * AC$1)))</f>
        <v>5.4923877433031412E-2</v>
      </c>
      <c r="AD7" s="106">
        <f>IF(INDEX(Base_Dados!AD:AD,MATCH($B7,Base_Dados!$B:$B,0))=0,0,
MAX(0, MIN(AD$1,
((INDEX(Base_Dados!AD:AD,MATCH($B7,Base_Dados!$B:$B,0))-MIN(Base_Dados!AD$5:AD$98)) /
(IF(MAX(Base_Dados!AD$5:AD$98)-MIN(Base_Dados!AD$5:AD$98)=0,1,MAX(Base_Dados!AD$5:AD$98)-MIN(Base_Dados!AD$5:AD$98)))) * AD$1)))</f>
        <v>4.2508504659074103E-2</v>
      </c>
      <c r="AE7" s="106">
        <f>IF(INDEX(Base_Dados!AE:AE,MATCH($B7,Base_Dados!$B:$B,0))=0,0,
MAX(0, MIN(AE$1,
((INDEX(Base_Dados!AE:AE,MATCH($B7,Base_Dados!$B:$B,0))-MIN(Base_Dados!AE$5:AE$98)) /
(IF(MAX(Base_Dados!AE$5:AE$98)-MIN(Base_Dados!AE$5:AE$98)=0,1,MAX(Base_Dados!AE$5:AE$98)-MIN(Base_Dados!AE$5:AE$98)))) * AE$1)))</f>
        <v>2.5974399539767008E-2</v>
      </c>
      <c r="AF7" s="106">
        <f>IF(INDEX(Base_Dados!AF:AF,MATCH($B7,Base_Dados!$B:$B,0))=0,0,
MAX(0, MIN(AF$1,
((INDEX(Base_Dados!AF:AF,MATCH($B7,Base_Dados!$B:$B,0))-MIN(Base_Dados!AF$5:AF$98)) /
(IF(MAX(Base_Dados!AF$5:AF$98)-MIN(Base_Dados!AF$5:AF$98)=0,1,MAX(Base_Dados!AF$5:AF$98)-MIN(Base_Dados!AF$5:AF$98)))) * AF$1)))</f>
        <v>2.4732220843102101E-2</v>
      </c>
      <c r="AG7" s="106">
        <f>IF(INDEX(Base_Dados!AG:AG,MATCH($B7,Base_Dados!$B:$B,0))=0,0,
MAX(0, MIN(AG$1,
((INDEX(Base_Dados!AG:AG,MATCH($B7,Base_Dados!$B:$B,0))-MIN(Base_Dados!AG$5:AG$98)) /
(IF(MAX(Base_Dados!AG$5:AG$98)-MIN(Base_Dados!AG$5:AG$98)=0,1,MAX(Base_Dados!AG$5:AG$98)-MIN(Base_Dados!AG$5:AG$98)))) * AG$1)))</f>
        <v>4.2520141119477647E-2</v>
      </c>
      <c r="AH7" s="106">
        <f>IF(INDEX(Base_Dados!AH:AH,MATCH($B7,Base_Dados!$B:$B,0))=0,0,
MAX(0, MIN(AH$1,
((INDEX(Base_Dados!AH:AH,MATCH($B7,Base_Dados!$B:$B,0))-MIN(Base_Dados!AH$5:AH$98)) /
(IF(MAX(Base_Dados!AH$5:AH$98)-MIN(Base_Dados!AH$5:AH$98)=0,1,MAX(Base_Dados!AH$5:AH$98)-MIN(Base_Dados!AH$5:AH$98)))) * AH$1)))</f>
        <v>1.8502633325377176</v>
      </c>
      <c r="AI7" s="106">
        <f>IF(INDEX(Base_Dados!AI:AI,MATCH($B7,Base_Dados!$B:$B,0))=0,0,
MAX(0, MIN(AI$1,
((INDEX(Base_Dados!AI:AI,MATCH($B7,Base_Dados!$B:$B,0))-MIN(Base_Dados!AI$5:AI$98)) /
(IF(MAX(Base_Dados!AI$5:AI$98)-MIN(Base_Dados!AI$5:AI$98)=0,1,MAX(Base_Dados!AI$5:AI$98)-MIN(Base_Dados!AI$5:AI$98)))) * AI$1)))</f>
        <v>0.39285714285714285</v>
      </c>
      <c r="AJ7" s="106">
        <f>IF(INDEX(Base_Dados!AJ:AJ,MATCH($B7,Base_Dados!$B:$B,0))=0,0,
MAX(0, MIN(AJ$1,
((INDEX(Base_Dados!AJ:AJ,MATCH($B7,Base_Dados!$B:$B,0))-MIN(Base_Dados!AJ$5:AJ$98)) /
(IF(MAX(Base_Dados!AJ$5:AJ$98)-MIN(Base_Dados!AJ$5:AJ$98)=0,1,MAX(Base_Dados!AJ$5:AJ$98)-MIN(Base_Dados!AJ$5:AJ$98)))) * AJ$1)))</f>
        <v>0.54112554112554123</v>
      </c>
      <c r="AK7" s="106">
        <f>IF(INDEX(Base_Dados!AK:AK,MATCH($B7,Base_Dados!$B:$B,0))=0,0,
MAX(0, MIN(AK$1,
((INDEX(Base_Dados!AK:AK,MATCH($B7,Base_Dados!$B:$B,0))-MIN(Base_Dados!AK$5:AK$98)) /
(IF(MAX(Base_Dados!AK$5:AK$98)-MIN(Base_Dados!AK$5:AK$98)=0,1,MAX(Base_Dados!AK$5:AK$98)-MIN(Base_Dados!AK$5:AK$98)))) * AK$1)))</f>
        <v>4.5977011494252873E-2</v>
      </c>
      <c r="AL7" s="106">
        <f>IF(INDEX(Base_Dados!AL:AL,MATCH($B7,Base_Dados!$B:$B,0))=0,0,
MAX(0, MIN(AL$1,
((INDEX(Base_Dados!AL:AL,MATCH($B7,Base_Dados!$B:$B,0))-MIN(Base_Dados!AL$5:AL$98)) /
(IF(MAX(Base_Dados!AL$5:AL$98)-MIN(Base_Dados!AL$5:AL$98)=0,1,MAX(Base_Dados!AL$5:AL$98)-MIN(Base_Dados!AL$5:AL$98)))) * AL$1)))</f>
        <v>5.5555555555555552E-2</v>
      </c>
      <c r="AM7" s="106">
        <f>IF(INDEX(Base_Dados!AM:AM,MATCH($B7,Base_Dados!$B:$B,0))=0,0,
MAX(0, MIN(AM$1,
((INDEX(Base_Dados!AM:AM,MATCH($B7,Base_Dados!$B:$B,0))-MIN(Base_Dados!AM$5:AM$98)) /
(IF(MAX(Base_Dados!AM$5:AM$98)-MIN(Base_Dados!AM$5:AM$98)=0,1,MAX(Base_Dados!AM$5:AM$98)-MIN(Base_Dados!AM$5:AM$98)))) * AM$1)))</f>
        <v>0.10357327809425168</v>
      </c>
      <c r="AN7" s="106">
        <f>IF(INDEX(Base_Dados!AN:AN,MATCH($B7,Base_Dados!$B:$B,0))=0,0,
MAX(0, MIN(AN$1,
((INDEX(Base_Dados!AN:AN,MATCH($B7,Base_Dados!$B:$B,0))-MIN(Base_Dados!AN$5:AN$98)) /
(IF(MAX(Base_Dados!AN$5:AN$98)-MIN(Base_Dados!AN$5:AN$98)=0,1,MAX(Base_Dados!AN$5:AN$98)-MIN(Base_Dados!AN$5:AN$98)))) * AN$1)))</f>
        <v>0.3311851056211958</v>
      </c>
      <c r="AO7" s="106">
        <f>IF(INDEX(Base_Dados!AO:AO,MATCH($B7,Base_Dados!$B:$B,0))=0,0,
MAX(0, MIN(AO$1,
((INDEX(Base_Dados!AO:AO,MATCH($B7,Base_Dados!$B:$B,0))-MIN(Base_Dados!AO$5:AO$98)) /
(IF(MAX(Base_Dados!AO$5:AO$98)-MIN(Base_Dados!AO$5:AO$98)=0,1,MAX(Base_Dados!AO$5:AO$98)-MIN(Base_Dados!AO$5:AO$98)))) * AO$1)))</f>
        <v>0</v>
      </c>
      <c r="AP7" s="106">
        <f>IF(INDEX(Base_Dados!AP:AP,MATCH($B7,Base_Dados!$B:$B,0))=0,0,
MAX(0, MIN(AP$1,
((INDEX(Base_Dados!AP:AP,MATCH($B7,Base_Dados!$B:$B,0))-MIN(Base_Dados!AP$5:AP$98)) /
(IF(MAX(Base_Dados!AP$5:AP$98)-MIN(Base_Dados!AP$5:AP$98)=0,1,MAX(Base_Dados!AP$5:AP$98)-MIN(Base_Dados!AP$5:AP$98)))) * AP$1)))</f>
        <v>3.8990825688073397E-2</v>
      </c>
      <c r="AQ7" s="106">
        <f>IF(INDEX(Base_Dados!AQ:AQ,MATCH($B7,Base_Dados!$B:$B,0))=0,0,
MAX(0, MIN(AQ$1,
((INDEX(Base_Dados!AQ:AQ,MATCH($B7,Base_Dados!$B:$B,0))-MIN(Base_Dados!AQ$5:AQ$98)) /
(IF(MAX(Base_Dados!AQ$5:AQ$98)-MIN(Base_Dados!AQ$5:AQ$98)=0,1,MAX(Base_Dados!AQ$5:AQ$98)-MIN(Base_Dados!AQ$5:AQ$98)))) * AQ$1)))</f>
        <v>0</v>
      </c>
      <c r="AR7" s="106">
        <f>IF(INDEX(Base_Dados!AR:AR,MATCH($B7,Base_Dados!$B:$B,0))=0,0,
MAX(0, MIN(AR$1,
((INDEX(Base_Dados!AR:AR,MATCH($B7,Base_Dados!$B:$B,0))-MIN(Base_Dados!AR$5:AR$98)) /
(IF(MAX(Base_Dados!AR$5:AR$98)-MIN(Base_Dados!AR$5:AR$98)=0,1,MAX(Base_Dados!AR$5:AR$98)-MIN(Base_Dados!AR$5:AR$98)))) * AR$1)))</f>
        <v>0</v>
      </c>
      <c r="AS7" s="106">
        <f>IF(INDEX(Base_Dados!AS:AS,MATCH($B7,Base_Dados!$B:$B,0))=0,0,
MAX(0, MIN(AS$1,
((INDEX(Base_Dados!AS:AS,MATCH($B7,Base_Dados!$B:$B,0))-MIN(Base_Dados!AS$5:AS$98)) /
(IF(MAX(Base_Dados!AS$5:AS$98)-MIN(Base_Dados!AS$5:AS$98)=0,1,MAX(Base_Dados!AS$5:AS$98)-MIN(Base_Dados!AS$5:AS$98)))) * AS$1)))</f>
        <v>4.878048780487805E-2</v>
      </c>
      <c r="AT7" s="106">
        <f>IF(INDEX(Base_Dados!AT:AT,MATCH($B7,Base_Dados!$B:$B,0))=0,0,
MAX(0, MIN(AT$1,
((INDEX(Base_Dados!AT:AT,MATCH($B7,Base_Dados!$B:$B,0))-MIN(Base_Dados!AT$5:AT$98)) /
(IF(MAX(Base_Dados!AT$5:AT$98)-MIN(Base_Dados!AT$5:AT$98)=0,1,MAX(Base_Dados!AT$5:AT$98)-MIN(Base_Dados!AT$5:AT$98)))) * AT$1)))</f>
        <v>0</v>
      </c>
      <c r="AU7" s="106">
        <f>IF(INDEX(Base_Dados!AU:AU,MATCH($B7,Base_Dados!$B:$B,0))=0,0,
MAX(0, MIN(AU$1,
((INDEX(Base_Dados!AU:AU,MATCH($B7,Base_Dados!$B:$B,0))-MIN(Base_Dados!AU$5:AU$98)) /
(IF(MAX(Base_Dados!AU$5:AU$98)-MIN(Base_Dados!AU$5:AU$98)=0,1,MAX(Base_Dados!AU$5:AU$98)-MIN(Base_Dados!AU$5:AU$98)))) * AU$1)))</f>
        <v>2.6217228464419477E-2</v>
      </c>
      <c r="AV7" s="106">
        <f>IF(INDEX(Base_Dados!AV:AV,MATCH($B7,Base_Dados!$B:$B,0))=0,0,
MAX(0, MIN(AV$1,
((INDEX(Base_Dados!AV:AV,MATCH($B7,Base_Dados!$B:$B,0))-MIN(Base_Dados!AV$5:AV$98)) /
(IF(MAX(Base_Dados!AV$5:AV$98)-MIN(Base_Dados!AV$5:AV$98)=0,1,MAX(Base_Dados!AV$5:AV$98)-MIN(Base_Dados!AV$5:AV$98)))) * AV$1)))</f>
        <v>0</v>
      </c>
      <c r="AW7" s="106">
        <f>IF(INDEX(Base_Dados!AW:AW,MATCH($B7,Base_Dados!$B:$B,0))=0,0,
MAX(0, MIN(AW$1,
((INDEX(Base_Dados!AW:AW,MATCH($B7,Base_Dados!$B:$B,0))-MIN(Base_Dados!AW$5:AW$98)) /
(IF(MAX(Base_Dados!AW$5:AW$98)-MIN(Base_Dados!AW$5:AW$98)=0,1,MAX(Base_Dados!AW$5:AW$98)-MIN(Base_Dados!AW$5:AW$98)))) * AW$1)))</f>
        <v>0</v>
      </c>
      <c r="AX7" s="106">
        <f>IF(INDEX(Base_Dados!AX:AX,MATCH($B7,Base_Dados!$B:$B,0))=0,0,
MAX(0, MIN(AX$1,
((INDEX(Base_Dados!AX:AX,MATCH($B7,Base_Dados!$B:$B,0))-MIN(Base_Dados!AX$5:AX$98)) /
(IF(MAX(Base_Dados!AX$5:AX$98)-MIN(Base_Dados!AX$5:AX$98)=0,1,MAX(Base_Dados!AX$5:AX$98)-MIN(Base_Dados!AX$5:AX$98)))) * AX$1)))</f>
        <v>5.5416204864959462E-2</v>
      </c>
      <c r="AY7" s="106">
        <f>IF(INDEX(Base_Dados!AY:AY,MATCH($B7,Base_Dados!$B:$B,0))=0,0,
MAX(0, MIN(AY$1,
((INDEX(Base_Dados!AY:AY,MATCH($B7,Base_Dados!$B:$B,0))-MIN(Base_Dados!AY$5:AY$98)) /
(IF(MAX(Base_Dados!AY$5:AY$98)-MIN(Base_Dados!AY$5:AY$98)=0,1,MAX(Base_Dados!AY$5:AY$98)-MIN(Base_Dados!AY$5:AY$98)))) * AY$1)))</f>
        <v>7.91295746785361E-3</v>
      </c>
      <c r="AZ7" s="106">
        <f>IF(INDEX(Base_Dados!AZ:AZ,MATCH($B7,Base_Dados!$B:$B,0))=0,0,
MAX(0, MIN(AZ$1,
((INDEX(Base_Dados!AZ:AZ,MATCH($B7,Base_Dados!$B:$B,0))-MIN(Base_Dados!AZ$5:AZ$98)) /
(IF(MAX(Base_Dados!AZ$5:AZ$98)-MIN(Base_Dados!AZ$5:AZ$98)=0,1,MAX(Base_Dados!AZ$5:AZ$98)-MIN(Base_Dados!AZ$5:AZ$98)))) * AZ$1)))</f>
        <v>0.27272727272727271</v>
      </c>
      <c r="BA7" s="106">
        <f>IF(INDEX(Base_Dados!BA:BA,MATCH($B7,Base_Dados!$B:$B,0))=0,0,
MAX(0, MIN(BA$1,
((INDEX(Base_Dados!BA:BA,MATCH($B7,Base_Dados!$B:$B,0))-MIN(Base_Dados!BA$5:BA$98)) /
(IF(MAX(Base_Dados!BA$5:BA$98)-MIN(Base_Dados!BA$5:BA$98)=0,1,MAX(Base_Dados!BA$5:BA$98)-MIN(Base_Dados!BA$5:BA$98)))) * BA$1)))</f>
        <v>3.5924421057305887E-2</v>
      </c>
      <c r="BB7" s="106">
        <f>IF(INDEX(Base_Dados!BB:BB,MATCH($B7,Base_Dados!$B:$B,0))=0,0,
MAX(0, MIN(BB$1,
((INDEX(Base_Dados!BB:BB,MATCH($B7,Base_Dados!$B:$B,0))-MIN(Base_Dados!BB$5:BB$98)) /
(IF(MAX(Base_Dados!BB$5:BB$98)-MIN(Base_Dados!BB$5:BB$98)=0,1,MAX(Base_Dados!BB$5:BB$98)-MIN(Base_Dados!BB$5:BB$98)))) * BB$1)))</f>
        <v>0.24277748003178135</v>
      </c>
      <c r="BC7" s="106">
        <f>IF(INDEX(Base_Dados!BC:BC,MATCH($B7,Base_Dados!$B:$B,0))=0,0,
MAX(0, MIN(BC$1,
((INDEX(Base_Dados!BC:BC,MATCH($B7,Base_Dados!$B:$B,0))-MIN(Base_Dados!BC$5:BC$98)) /
(IF(MAX(Base_Dados!BC$5:BC$98)-MIN(Base_Dados!BC$5:BC$98)=0,1,MAX(Base_Dados!BC$5:BC$98)-MIN(Base_Dados!BC$5:BC$98)))) * BC$1)))</f>
        <v>4.2553191489361701E-2</v>
      </c>
      <c r="BD7" s="106">
        <f>IF(INDEX(Base_Dados!BD:BD,MATCH($B7,Base_Dados!$B:$B,0))=0,0,
MAX(0, MIN(BD$1,
((INDEX(Base_Dados!BD:BD,MATCH($B7,Base_Dados!$B:$B,0))-MIN(Base_Dados!BD$5:BD$98)) /
(IF(MAX(Base_Dados!BD$5:BD$98)-MIN(Base_Dados!BD$5:BD$98)=0,1,MAX(Base_Dados!BD$5:BD$98)-MIN(Base_Dados!BD$5:BD$98)))) * BD$1)))</f>
        <v>2.0843431895298109E-2</v>
      </c>
      <c r="BE7" s="106">
        <f>IF(INDEX(Base_Dados!BE:BE,MATCH($B7,Base_Dados!$B:$B,0))=0,0,
MAX(0, MIN(BE$1,
((INDEX(Base_Dados!BE:BE,MATCH($B7,Base_Dados!$B:$B,0))-MIN(Base_Dados!BE$5:BE$98)) /
(IF(MAX(Base_Dados!BE$5:BE$98)-MIN(Base_Dados!BE$5:BE$98)=0,1,MAX(Base_Dados!BE$5:BE$98)-MIN(Base_Dados!BE$5:BE$98)))) * BE$1)))</f>
        <v>4.1645760160561963E-2</v>
      </c>
      <c r="BF7" s="106">
        <f>IF(INDEX(Base_Dados!BF:BF,MATCH($B7,Base_Dados!$B:$B,0))=0,0,
MAX(0, MIN(BF$1,
((INDEX(Base_Dados!BF:BF,MATCH($B7,Base_Dados!$B:$B,0))-MIN(Base_Dados!BF$5:BF$98)) /
(IF(MAX(Base_Dados!BF$5:BF$98)-MIN(Base_Dados!BF$5:BF$98)=0,1,MAX(Base_Dados!BF$5:BF$98)-MIN(Base_Dados!BF$5:BF$98)))) * BF$1)))</f>
        <v>0</v>
      </c>
      <c r="BG7" s="106">
        <f>IF(INDEX(Base_Dados!BG:BG,MATCH($B7,Base_Dados!$B:$B,0))=0,0,
MAX(0, MIN(BG$1,
((INDEX(Base_Dados!BG:BG,MATCH($B7,Base_Dados!$B:$B,0))-MIN(Base_Dados!BG$5:BG$98)) /
(IF(MAX(Base_Dados!BG$5:BG$98)-MIN(Base_Dados!BG$5:BG$98)=0,1,MAX(Base_Dados!BG$5:BG$98)-MIN(Base_Dados!BG$5:BG$98)))) * BG$1)))</f>
        <v>2.9264214046822744E-2</v>
      </c>
      <c r="BH7" s="106">
        <f>IF(INDEX(Base_Dados!BH:BH,MATCH($B7,Base_Dados!$B:$B,0))=0,0,
MAX(0, MIN(BH$1,
((INDEX(Base_Dados!BH:BH,MATCH($B7,Base_Dados!$B:$B,0))-MIN(Base_Dados!BH$5:BH$98)) /
(IF(MAX(Base_Dados!BH$5:BH$98)-MIN(Base_Dados!BH$5:BH$98)=0,1,MAX(Base_Dados!BH$5:BH$98)-MIN(Base_Dados!BH$5:BH$98)))) * BH$1)))</f>
        <v>7.6923076923076927E-2</v>
      </c>
      <c r="BI7" s="106">
        <f>IF(INDEX(Base_Dados!BI:BI,MATCH($B7,Base_Dados!$B:$B,0))=0,0,
MAX(0, MIN(BI$1,
((INDEX(Base_Dados!BI:BI,MATCH($B7,Base_Dados!$B:$B,0))-MIN(Base_Dados!BI$5:BI$98)) /
(IF(MAX(Base_Dados!BI$5:BI$98)-MIN(Base_Dados!BI$5:BI$98)=0,1,MAX(Base_Dados!BI$5:BI$98)-MIN(Base_Dados!BI$5:BI$98)))) * BI$1)))</f>
        <v>7.0202808112324488E-2</v>
      </c>
      <c r="BJ7" s="106">
        <f>IF(INDEX(Base_Dados!BJ:BJ,MATCH($B7,Base_Dados!$B:$B,0))=0,0,
MAX(0, MIN(BJ$1,
((INDEX(Base_Dados!BJ:BJ,MATCH($B7,Base_Dados!$B:$B,0))-MIN(Base_Dados!BJ$5:BJ$98)) /
(IF(MAX(Base_Dados!BJ$5:BJ$98)-MIN(Base_Dados!BJ$5:BJ$98)=0,1,MAX(Base_Dados!BJ$5:BJ$98)-MIN(Base_Dados!BJ$5:BJ$98)))) * BJ$1)))</f>
        <v>0.2</v>
      </c>
      <c r="BK7" s="106">
        <f>IF(INDEX(Base_Dados!BK:BK,MATCH($B7,Base_Dados!$B:$B,0))=0,0,
MAX(0, MIN(BK$1,
((INDEX(Base_Dados!BK:BK,MATCH($B7,Base_Dados!$B:$B,0))-MIN(Base_Dados!BK$5:BK$98)) /
(IF(MAX(Base_Dados!BK$5:BK$98)-MIN(Base_Dados!BK$5:BK$98)=0,1,MAX(Base_Dados!BK$5:BK$98)-MIN(Base_Dados!BK$5:BK$98)))) * BK$1)))</f>
        <v>3.5714285714285712E-2</v>
      </c>
      <c r="BL7" s="106">
        <f>IF(INDEX(Base_Dados!BL:BL,MATCH($B7,Base_Dados!$B:$B,0))=0,0,
MAX(0, MIN(BL$1,
((INDEX(Base_Dados!BL:BL,MATCH($B7,Base_Dados!$B:$B,0))-MIN(Base_Dados!BL$5:BL$98)) /
(IF(MAX(Base_Dados!BL$5:BL$98)-MIN(Base_Dados!BL$5:BL$98)=0,1,MAX(Base_Dados!BL$5:BL$98)-MIN(Base_Dados!BL$5:BL$98)))) * BL$1)))</f>
        <v>8.7947882736156349E-2</v>
      </c>
      <c r="BM7" s="106">
        <f>IF(INDEX(Base_Dados!BM:BM,MATCH($B7,Base_Dados!$B:$B,0))=0,0,
MAX(0, MIN(BM$1,
((INDEX(Base_Dados!BM:BM,MATCH($B7,Base_Dados!$B:$B,0))-MIN(Base_Dados!BM$5:BM$98)) /
(IF(MAX(Base_Dados!BM$5:BM$98)-MIN(Base_Dados!BM$5:BM$98)=0,1,MAX(Base_Dados!BM$5:BM$98)-MIN(Base_Dados!BM$5:BM$98)))) * BM$1)))</f>
        <v>0.80959151032014076</v>
      </c>
      <c r="BN7" s="106">
        <f>IF(INDEX(Base_Dados!BN:BN,MATCH($B7,Base_Dados!$B:$B,0))=0,0,
MAX(0, MIN(BN$1,
((INDEX(Base_Dados!BN:BN,MATCH($B7,Base_Dados!$B:$B,0))-MIN(Base_Dados!BN$5:BN$98)) /
(IF(MAX(Base_Dados!BN$5:BN$98)-MIN(Base_Dados!BN$5:BN$98)=0,1,MAX(Base_Dados!BN$5:BN$98)-MIN(Base_Dados!BN$5:BN$98)))) * BN$1)))</f>
        <v>0.4369644924318945</v>
      </c>
      <c r="BO7" s="106">
        <f>IF(INDEX(Base_Dados!BO:BO,MATCH($B7,Base_Dados!$B:$B,0))=0,0,
MAX(0, MIN(BO$1,
((INDEX(Base_Dados!BO:BO,MATCH($B7,Base_Dados!$B:$B,0))-MIN(Base_Dados!BO$5:BO$98)) /
(IF(MAX(Base_Dados!BO$5:BO$98)-MIN(Base_Dados!BO$5:BO$98)=0,1,MAX(Base_Dados!BO$5:BO$98)-MIN(Base_Dados!BO$5:BO$98)))) * BO$1)))</f>
        <v>5.1724137931034482E-2</v>
      </c>
      <c r="BP7" s="106">
        <f t="shared" si="0"/>
        <v>13.704233045339242</v>
      </c>
      <c r="BQ7" s="111">
        <f t="shared" si="1"/>
        <v>0.52331633384217813</v>
      </c>
      <c r="BR7" s="112">
        <f t="shared" si="2"/>
        <v>0.20880802036415486</v>
      </c>
      <c r="BS7" s="113">
        <f t="shared" si="3"/>
        <v>13.495425024975088</v>
      </c>
    </row>
    <row r="8" spans="1:71">
      <c r="A8" s="20">
        <v>11004</v>
      </c>
      <c r="B8" s="20" t="s">
        <v>590</v>
      </c>
      <c r="C8" s="20" t="s">
        <v>584</v>
      </c>
      <c r="D8" s="105">
        <f>IF(INDEX(Base_Dados!D:D,MATCH($B8,Base_Dados!$B:$B,0))=0,0,
MAX(0, MIN(D$1,
((INDEX(Base_Dados!D:D,MATCH($B8,Base_Dados!$B:$B,0))-MIN(Base_Dados!D$5:D$98)) /
(IF(MAX(Base_Dados!D$5:D$98)-MIN(Base_Dados!D$5:D$98)=0,1,MAX(Base_Dados!D$5:D$98)-MIN(Base_Dados!D$5:D$98)))) * D$1)))</f>
        <v>0.59288244048677585</v>
      </c>
      <c r="E8" s="106">
        <f>IF(INDEX(Base_Dados!E:E,MATCH($B8,Base_Dados!$B:$B,0))=0,0,
MAX(0, MIN(E$1,
((INDEX(Base_Dados!E:E,MATCH($B8,Base_Dados!$B:$B,0))-MIN(Base_Dados!E$5:E$98)) /
(IF(MAX(Base_Dados!E$5:E$98)-MIN(Base_Dados!E$5:E$98)=0,1,MAX(Base_Dados!E$5:E$98)-MIN(Base_Dados!E$5:E$98)))) * E$1)))</f>
        <v>0.18279340897722263</v>
      </c>
      <c r="F8" s="106">
        <f>IF(INDEX(Base_Dados!F:F,MATCH($B8,Base_Dados!$B:$B,0))=0,0,
MAX(0, MIN(F$1,
((INDEX(Base_Dados!F:F,MATCH($B8,Base_Dados!$B:$B,0))-MIN(Base_Dados!F$5:F$98)) /
(IF(MAX(Base_Dados!F$5:F$98)-MIN(Base_Dados!F$5:F$98)=0,1,MAX(Base_Dados!F$5:F$98)-MIN(Base_Dados!F$5:F$98)))) * F$1)))</f>
        <v>0.17308673228420834</v>
      </c>
      <c r="G8" s="106">
        <f>IF(INDEX(Base_Dados!G:G,MATCH($B8,Base_Dados!$B:$B,0))=0,0,
MAX(0, MIN(G$1,
((INDEX(Base_Dados!G:G,MATCH($B8,Base_Dados!$B:$B,0))-MIN(Base_Dados!G$5:G$98)) /
(IF(MAX(Base_Dados!G$5:G$98)-MIN(Base_Dados!G$5:G$98)=0,1,MAX(Base_Dados!G$5:G$98)-MIN(Base_Dados!G$5:G$98)))) * G$1)))</f>
        <v>0.16571933813313125</v>
      </c>
      <c r="H8" s="106">
        <f>IF(INDEX(Base_Dados!H:H,MATCH($B8,Base_Dados!$B:$B,0))=0,0,
MAX(0, MIN(H$1,
((INDEX(Base_Dados!H:H,MATCH($B8,Base_Dados!$B:$B,0))-MIN(Base_Dados!H$5:H$98)) /
(IF(MAX(Base_Dados!H$5:H$98)-MIN(Base_Dados!H$5:H$98)=0,1,MAX(Base_Dados!H$5:H$98)-MIN(Base_Dados!H$5:H$98)))) * H$1)))</f>
        <v>0.178528142400322</v>
      </c>
      <c r="I8" s="106">
        <f>IF(INDEX(Base_Dados!I:I,MATCH($B8,Base_Dados!$B:$B,0))=0,0,
MAX(0, MIN(I$1,
((INDEX(Base_Dados!I:I,MATCH($B8,Base_Dados!$B:$B,0))-MIN(Base_Dados!I$5:I$98)) /
(IF(MAX(Base_Dados!I$5:I$98)-MIN(Base_Dados!I$5:I$98)=0,1,MAX(Base_Dados!I$5:I$98)-MIN(Base_Dados!I$5:I$98)))) * I$1)))</f>
        <v>0.18856300478183036</v>
      </c>
      <c r="J8" s="106">
        <f>IF(INDEX(Base_Dados!J:J,MATCH($B8,Base_Dados!$B:$B,0))=0,0,
MAX(0, MIN(J$1,
((INDEX(Base_Dados!J:J,MATCH($B8,Base_Dados!$B:$B,0))-MIN(Base_Dados!J$5:J$98)) /
(IF(MAX(Base_Dados!J$5:J$98)-MIN(Base_Dados!J$5:J$98)=0,1,MAX(Base_Dados!J$5:J$98)-MIN(Base_Dados!J$5:J$98)))) * J$1)))</f>
        <v>0.21714973940597465</v>
      </c>
      <c r="K8" s="106">
        <f>IF(INDEX(Base_Dados!K:K,MATCH($B8,Base_Dados!$B:$B,0))=0,0,
MAX(0, MIN(K$1,
((INDEX(Base_Dados!K:K,MATCH($B8,Base_Dados!$B:$B,0))-MIN(Base_Dados!K$5:K$98)) /
(IF(MAX(Base_Dados!K$5:K$98)-MIN(Base_Dados!K$5:K$98)=0,1,MAX(Base_Dados!K$5:K$98)-MIN(Base_Dados!K$5:K$98)))) * K$1)))</f>
        <v>0.22452482110912345</v>
      </c>
      <c r="L8" s="106">
        <f>IF(INDEX(Base_Dados!L:L,MATCH($B8,Base_Dados!$B:$B,0))=0,0,
MAX(0, MIN(L$1,
((INDEX(Base_Dados!L:L,MATCH($B8,Base_Dados!$B:$B,0))-MIN(Base_Dados!L$5:L$98)) /
(IF(MAX(Base_Dados!L$5:L$98)-MIN(Base_Dados!L$5:L$98)=0,1,MAX(Base_Dados!L$5:L$98)-MIN(Base_Dados!L$5:L$98)))) * L$1)))</f>
        <v>0.25168442644991279</v>
      </c>
      <c r="M8" s="106">
        <f>IF(INDEX(Base_Dados!M:M,MATCH($B8,Base_Dados!$B:$B,0))=0,0,
MAX(0, MIN(M$1,
((INDEX(Base_Dados!M:M,MATCH($B8,Base_Dados!$B:$B,0))-MIN(Base_Dados!M$5:M$98)) /
(IF(MAX(Base_Dados!M$5:M$98)-MIN(Base_Dados!M$5:M$98)=0,1,MAX(Base_Dados!M$5:M$98)-MIN(Base_Dados!M$5:M$98)))) * M$1)))</f>
        <v>0.25043731778425654</v>
      </c>
      <c r="N8" s="106">
        <f>IF(INDEX(Base_Dados!N:N,MATCH($B8,Base_Dados!$B:$B,0))=0,0,
MAX(0, MIN(N$1,
((INDEX(Base_Dados!N:N,MATCH($B8,Base_Dados!$B:$B,0))-MIN(Base_Dados!N$5:N$98)) /
(IF(MAX(Base_Dados!N$5:N$98)-MIN(Base_Dados!N$5:N$98)=0,1,MAX(Base_Dados!N$5:N$98)-MIN(Base_Dados!N$5:N$98)))) * N$1)))</f>
        <v>0.23888119831043908</v>
      </c>
      <c r="O8" s="106">
        <f>IF(INDEX(Base_Dados!O:O,MATCH($B8,Base_Dados!$B:$B,0))=0,0,
MAX(0, MIN(O$1,
((INDEX(Base_Dados!O:O,MATCH($B8,Base_Dados!$B:$B,0))-MIN(Base_Dados!O$5:O$98)) /
(IF(MAX(Base_Dados!O$5:O$98)-MIN(Base_Dados!O$5:O$98)=0,1,MAX(Base_Dados!O$5:O$98)-MIN(Base_Dados!O$5:O$98)))) * O$1)))</f>
        <v>0.23340208484307934</v>
      </c>
      <c r="P8" s="106">
        <f>IF(INDEX(Base_Dados!P:P,MATCH($B8,Base_Dados!$B:$B,0))=0,0,
MAX(0, MIN(P$1,
((INDEX(Base_Dados!P:P,MATCH($B8,Base_Dados!$B:$B,0))-MIN(Base_Dados!P$5:P$98)) /
(IF(MAX(Base_Dados!P$5:P$98)-MIN(Base_Dados!P$5:P$98)=0,1,MAX(Base_Dados!P$5:P$98)-MIN(Base_Dados!P$5:P$98)))) * P$1)))</f>
        <v>0.20792933219586779</v>
      </c>
      <c r="Q8" s="106">
        <f>IF(INDEX(Base_Dados!Q:Q,MATCH($B8,Base_Dados!$B:$B,0))=0,0,
MAX(0, MIN(Q$1,
((INDEX(Base_Dados!Q:Q,MATCH($B8,Base_Dados!$B:$B,0))-MIN(Base_Dados!Q$5:Q$98)) /
(IF(MAX(Base_Dados!Q$5:Q$98)-MIN(Base_Dados!Q$5:Q$98)=0,1,MAX(Base_Dados!Q$5:Q$98)-MIN(Base_Dados!Q$5:Q$98)))) * Q$1)))</f>
        <v>9.0174293086198731E-2</v>
      </c>
      <c r="R8" s="106">
        <f>IF(INDEX(Base_Dados!R:R,MATCH($B8,Base_Dados!$B:$B,0))=0,0,
MAX(0, MIN(R$1,
((INDEX(Base_Dados!R:R,MATCH($B8,Base_Dados!$B:$B,0))-MIN(Base_Dados!R$5:R$98)) /
(IF(MAX(Base_Dados!R$5:R$98)-MIN(Base_Dados!R$5:R$98)=0,1,MAX(Base_Dados!R$5:R$98)-MIN(Base_Dados!R$5:R$98)))) * R$1)))</f>
        <v>6.2841136809007672E-2</v>
      </c>
      <c r="S8" s="106">
        <f>IF(INDEX(Base_Dados!S:S,MATCH($B8,Base_Dados!$B:$B,0))=0,0,
MAX(0, MIN(S$1,
((INDEX(Base_Dados!S:S,MATCH($B8,Base_Dados!$B:$B,0))-MIN(Base_Dados!S$5:S$98)) /
(IF(MAX(Base_Dados!S$5:S$98)-MIN(Base_Dados!S$5:S$98)=0,1,MAX(Base_Dados!S$5:S$98)-MIN(Base_Dados!S$5:S$98)))) * S$1)))</f>
        <v>0.11878978506702613</v>
      </c>
      <c r="T8" s="106">
        <f>IF(INDEX(Base_Dados!T:T,MATCH($B8,Base_Dados!$B:$B,0))=0,0,
MAX(0, MIN(T$1,
((INDEX(Base_Dados!T:T,MATCH($B8,Base_Dados!$B:$B,0))-MIN(Base_Dados!T$5:T$98)) /
(IF(MAX(Base_Dados!T$5:T$98)-MIN(Base_Dados!T$5:T$98)=0,1,MAX(Base_Dados!T$5:T$98)-MIN(Base_Dados!T$5:T$98)))) * T$1)))</f>
        <v>0.71610120915964348</v>
      </c>
      <c r="U8" s="106">
        <f>IF(INDEX(Base_Dados!U:U,MATCH($B8,Base_Dados!$B:$B,0))=0,0,
MAX(0, MIN(U$1,
((INDEX(Base_Dados!U:U,MATCH($B8,Base_Dados!$B:$B,0))-MIN(Base_Dados!U$5:U$98)) /
(IF(MAX(Base_Dados!U$5:U$98)-MIN(Base_Dados!U$5:U$98)=0,1,MAX(Base_Dados!U$5:U$98)-MIN(Base_Dados!U$5:U$98)))) * U$1)))</f>
        <v>0.88641787861395893</v>
      </c>
      <c r="V8" s="106">
        <f>IF(INDEX(Base_Dados!V:V,MATCH($B8,Base_Dados!$B:$B,0))=0,0,
MAX(0, MIN(V$1,
((INDEX(Base_Dados!V:V,MATCH($B8,Base_Dados!$B:$B,0))-MIN(Base_Dados!V$5:V$98)) /
(IF(MAX(Base_Dados!V$5:V$98)-MIN(Base_Dados!V$5:V$98)=0,1,MAX(Base_Dados!V$5:V$98)-MIN(Base_Dados!V$5:V$98)))) * V$1)))</f>
        <v>0.13579459144714315</v>
      </c>
      <c r="W8" s="106">
        <f>IF(INDEX(Base_Dados!W:W,MATCH($B8,Base_Dados!$B:$B,0))=0,0,
MAX(0, MIN(W$1,
((INDEX(Base_Dados!W:W,MATCH($B8,Base_Dados!$B:$B,0))-MIN(Base_Dados!W$5:W$98)) /
(IF(MAX(Base_Dados!W$5:W$98)-MIN(Base_Dados!W$5:W$98)=0,1,MAX(Base_Dados!W$5:W$98)-MIN(Base_Dados!W$5:W$98)))) * W$1)))</f>
        <v>2.2944893663148469</v>
      </c>
      <c r="X8" s="106">
        <f>IF(INDEX(Base_Dados!X:X,MATCH($B8,Base_Dados!$B:$B,0))=0,0,
MAX(0, MIN(X$1,
((INDEX(Base_Dados!X:X,MATCH($B8,Base_Dados!$B:$B,0))-MIN(Base_Dados!X$5:X$98)) /
(IF(MAX(Base_Dados!X$5:X$98)-MIN(Base_Dados!X$5:X$98)=0,1,MAX(Base_Dados!X$5:X$98)-MIN(Base_Dados!X$5:X$98)))) * X$1)))</f>
        <v>0</v>
      </c>
      <c r="Y8" s="106">
        <f>IF(INDEX(Base_Dados!Y:Y,MATCH($B8,Base_Dados!$B:$B,0))=0,0,
MAX(0, MIN(Y$1,
((INDEX(Base_Dados!Y:Y,MATCH($B8,Base_Dados!$B:$B,0))-MIN(Base_Dados!Y$5:Y$98)) /
(IF(MAX(Base_Dados!Y$5:Y$98)-MIN(Base_Dados!Y$5:Y$98)=0,1,MAX(Base_Dados!Y$5:Y$98)-MIN(Base_Dados!Y$5:Y$98)))) * Y$1)))</f>
        <v>0</v>
      </c>
      <c r="Z8" s="106">
        <f>IF(INDEX(Base_Dados!Z:Z,MATCH($B8,Base_Dados!$B:$B,0))=0,0,
MAX(0, MIN(Z$1,
((INDEX(Base_Dados!Z:Z,MATCH($B8,Base_Dados!$B:$B,0))-MIN(Base_Dados!Z$5:Z$98)) /
(IF(MAX(Base_Dados!Z$5:Z$98)-MIN(Base_Dados!Z$5:Z$98)=0,1,MAX(Base_Dados!Z$5:Z$98)-MIN(Base_Dados!Z$5:Z$98)))) * Z$1)))</f>
        <v>1.4285714285714287E-2</v>
      </c>
      <c r="AA8" s="106">
        <f>IF(INDEX(Base_Dados!AA:AA,MATCH($B8,Base_Dados!$B:$B,0))=0,0,
MAX(0, MIN(AA$1,
((INDEX(Base_Dados!AA:AA,MATCH($B8,Base_Dados!$B:$B,0))-MIN(Base_Dados!AA$5:AA$98)) /
(IF(MAX(Base_Dados!AA$5:AA$98)-MIN(Base_Dados!AA$5:AA$98)=0,1,MAX(Base_Dados!AA$5:AA$98)-MIN(Base_Dados!AA$5:AA$98)))) * AA$1)))</f>
        <v>0</v>
      </c>
      <c r="AB8" s="106">
        <f>IF(INDEX(Base_Dados!AB:AB,MATCH($B8,Base_Dados!$B:$B,0))=0,0,
MAX(0, MIN(AB$1,
((INDEX(Base_Dados!AB:AB,MATCH($B8,Base_Dados!$B:$B,0))-MIN(Base_Dados!AB$5:AB$98)) /
(IF(MAX(Base_Dados!AB$5:AB$98)-MIN(Base_Dados!AB$5:AB$98)=0,1,MAX(Base_Dados!AB$5:AB$98)-MIN(Base_Dados!AB$5:AB$98)))) * AB$1)))</f>
        <v>0.11713578392107875</v>
      </c>
      <c r="AC8" s="106">
        <f>IF(INDEX(Base_Dados!AC:AC,MATCH($B8,Base_Dados!$B:$B,0))=0,0,
MAX(0, MIN(AC$1,
((INDEX(Base_Dados!AC:AC,MATCH($B8,Base_Dados!$B:$B,0))-MIN(Base_Dados!AC$5:AC$98)) /
(IF(MAX(Base_Dados!AC$5:AC$98)-MIN(Base_Dados!AC$5:AC$98)=0,1,MAX(Base_Dados!AC$5:AC$98)-MIN(Base_Dados!AC$5:AC$98)))) * AC$1)))</f>
        <v>0.10162724031605319</v>
      </c>
      <c r="AD8" s="106">
        <f>IF(INDEX(Base_Dados!AD:AD,MATCH($B8,Base_Dados!$B:$B,0))=0,0,
MAX(0, MIN(AD$1,
((INDEX(Base_Dados!AD:AD,MATCH($B8,Base_Dados!$B:$B,0))-MIN(Base_Dados!AD$5:AD$98)) /
(IF(MAX(Base_Dados!AD$5:AD$98)-MIN(Base_Dados!AD$5:AD$98)=0,1,MAX(Base_Dados!AD$5:AD$98)-MIN(Base_Dados!AD$5:AD$98)))) * AD$1)))</f>
        <v>6.4916432480402297E-2</v>
      </c>
      <c r="AE8" s="106">
        <f>IF(INDEX(Base_Dados!AE:AE,MATCH($B8,Base_Dados!$B:$B,0))=0,0,
MAX(0, MIN(AE$1,
((INDEX(Base_Dados!AE:AE,MATCH($B8,Base_Dados!$B:$B,0))-MIN(Base_Dados!AE$5:AE$98)) /
(IF(MAX(Base_Dados!AE$5:AE$98)-MIN(Base_Dados!AE$5:AE$98)=0,1,MAX(Base_Dados!AE$5:AE$98)-MIN(Base_Dados!AE$5:AE$98)))) * AE$1)))</f>
        <v>3.6890550841363445E-2</v>
      </c>
      <c r="AF8" s="106">
        <f>IF(INDEX(Base_Dados!AF:AF,MATCH($B8,Base_Dados!$B:$B,0))=0,0,
MAX(0, MIN(AF$1,
((INDEX(Base_Dados!AF:AF,MATCH($B8,Base_Dados!$B:$B,0))-MIN(Base_Dados!AF$5:AF$98)) /
(IF(MAX(Base_Dados!AF$5:AF$98)-MIN(Base_Dados!AF$5:AF$98)=0,1,MAX(Base_Dados!AF$5:AF$98)-MIN(Base_Dados!AF$5:AF$98)))) * AF$1)))</f>
        <v>4.7809497540569117E-2</v>
      </c>
      <c r="AG8" s="106">
        <f>IF(INDEX(Base_Dados!AG:AG,MATCH($B8,Base_Dados!$B:$B,0))=0,0,
MAX(0, MIN(AG$1,
((INDEX(Base_Dados!AG:AG,MATCH($B8,Base_Dados!$B:$B,0))-MIN(Base_Dados!AG$5:AG$98)) /
(IF(MAX(Base_Dados!AG$5:AG$98)-MIN(Base_Dados!AG$5:AG$98)=0,1,MAX(Base_Dados!AG$5:AG$98)-MIN(Base_Dados!AG$5:AG$98)))) * AG$1)))</f>
        <v>9.0174293086198731E-2</v>
      </c>
      <c r="AH8" s="106">
        <f>IF(INDEX(Base_Dados!AH:AH,MATCH($B8,Base_Dados!$B:$B,0))=0,0,
MAX(0, MIN(AH$1,
((INDEX(Base_Dados!AH:AH,MATCH($B8,Base_Dados!$B:$B,0))-MIN(Base_Dados!AH$5:AH$98)) /
(IF(MAX(Base_Dados!AH$5:AH$98)-MIN(Base_Dados!AH$5:AH$98)=0,1,MAX(Base_Dados!AH$5:AH$98)-MIN(Base_Dados!AH$5:AH$98)))) * AH$1)))</f>
        <v>0.73921616854532057</v>
      </c>
      <c r="AI8" s="106">
        <f>IF(INDEX(Base_Dados!AI:AI,MATCH($B8,Base_Dados!$B:$B,0))=0,0,
MAX(0, MIN(AI$1,
((INDEX(Base_Dados!AI:AI,MATCH($B8,Base_Dados!$B:$B,0))-MIN(Base_Dados!AI$5:AI$98)) /
(IF(MAX(Base_Dados!AI$5:AI$98)-MIN(Base_Dados!AI$5:AI$98)=0,1,MAX(Base_Dados!AI$5:AI$98)-MIN(Base_Dados!AI$5:AI$98)))) * AI$1)))</f>
        <v>0.5357142857142857</v>
      </c>
      <c r="AJ8" s="106">
        <f>IF(INDEX(Base_Dados!AJ:AJ,MATCH($B8,Base_Dados!$B:$B,0))=0,0,
MAX(0, MIN(AJ$1,
((INDEX(Base_Dados!AJ:AJ,MATCH($B8,Base_Dados!$B:$B,0))-MIN(Base_Dados!AJ$5:AJ$98)) /
(IF(MAX(Base_Dados!AJ$5:AJ$98)-MIN(Base_Dados!AJ$5:AJ$98)=0,1,MAX(Base_Dados!AJ$5:AJ$98)-MIN(Base_Dados!AJ$5:AJ$98)))) * AJ$1)))</f>
        <v>0.65873015873015872</v>
      </c>
      <c r="AK8" s="106">
        <f>IF(INDEX(Base_Dados!AK:AK,MATCH($B8,Base_Dados!$B:$B,0))=0,0,
MAX(0, MIN(AK$1,
((INDEX(Base_Dados!AK:AK,MATCH($B8,Base_Dados!$B:$B,0))-MIN(Base_Dados!AK$5:AK$98)) /
(IF(MAX(Base_Dados!AK$5:AK$98)-MIN(Base_Dados!AK$5:AK$98)=0,1,MAX(Base_Dados!AK$5:AK$98)-MIN(Base_Dados!AK$5:AK$98)))) * AK$1)))</f>
        <v>0.12873563218390804</v>
      </c>
      <c r="AL8" s="106">
        <f>IF(INDEX(Base_Dados!AL:AL,MATCH($B8,Base_Dados!$B:$B,0))=0,0,
MAX(0, MIN(AL$1,
((INDEX(Base_Dados!AL:AL,MATCH($B8,Base_Dados!$B:$B,0))-MIN(Base_Dados!AL$5:AL$98)) /
(IF(MAX(Base_Dados!AL$5:AL$98)-MIN(Base_Dados!AL$5:AL$98)=0,1,MAX(Base_Dados!AL$5:AL$98)-MIN(Base_Dados!AL$5:AL$98)))) * AL$1)))</f>
        <v>0</v>
      </c>
      <c r="AM8" s="106">
        <f>IF(INDEX(Base_Dados!AM:AM,MATCH($B8,Base_Dados!$B:$B,0))=0,0,
MAX(0, MIN(AM$1,
((INDEX(Base_Dados!AM:AM,MATCH($B8,Base_Dados!$B:$B,0))-MIN(Base_Dados!AM$5:AM$98)) /
(IF(MAX(Base_Dados!AM$5:AM$98)-MIN(Base_Dados!AM$5:AM$98)=0,1,MAX(Base_Dados!AM$5:AM$98)-MIN(Base_Dados!AM$5:AM$98)))) * AM$1)))</f>
        <v>0.1719316416364578</v>
      </c>
      <c r="AN8" s="106">
        <f>IF(INDEX(Base_Dados!AN:AN,MATCH($B8,Base_Dados!$B:$B,0))=0,0,
MAX(0, MIN(AN$1,
((INDEX(Base_Dados!AN:AN,MATCH($B8,Base_Dados!$B:$B,0))-MIN(Base_Dados!AN$5:AN$98)) /
(IF(MAX(Base_Dados!AN$5:AN$98)-MIN(Base_Dados!AN$5:AN$98)=0,1,MAX(Base_Dados!AN$5:AN$98)-MIN(Base_Dados!AN$5:AN$98)))) * AN$1)))</f>
        <v>0.28450991291458216</v>
      </c>
      <c r="AO8" s="106">
        <f>IF(INDEX(Base_Dados!AO:AO,MATCH($B8,Base_Dados!$B:$B,0))=0,0,
MAX(0, MIN(AO$1,
((INDEX(Base_Dados!AO:AO,MATCH($B8,Base_Dados!$B:$B,0))-MIN(Base_Dados!AO$5:AO$98)) /
(IF(MAX(Base_Dados!AO$5:AO$98)-MIN(Base_Dados!AO$5:AO$98)=0,1,MAX(Base_Dados!AO$5:AO$98)-MIN(Base_Dados!AO$5:AO$98)))) * AO$1)))</f>
        <v>1.6129032258064516E-2</v>
      </c>
      <c r="AP8" s="106">
        <f>IF(INDEX(Base_Dados!AP:AP,MATCH($B8,Base_Dados!$B:$B,0))=0,0,
MAX(0, MIN(AP$1,
((INDEX(Base_Dados!AP:AP,MATCH($B8,Base_Dados!$B:$B,0))-MIN(Base_Dados!AP$5:AP$98)) /
(IF(MAX(Base_Dados!AP$5:AP$98)-MIN(Base_Dados!AP$5:AP$98)=0,1,MAX(Base_Dados!AP$5:AP$98)-MIN(Base_Dados!AP$5:AP$98)))) * AP$1)))</f>
        <v>5.0458715596330278E-2</v>
      </c>
      <c r="AQ8" s="106">
        <f>IF(INDEX(Base_Dados!AQ:AQ,MATCH($B8,Base_Dados!$B:$B,0))=0,0,
MAX(0, MIN(AQ$1,
((INDEX(Base_Dados!AQ:AQ,MATCH($B8,Base_Dados!$B:$B,0))-MIN(Base_Dados!AQ$5:AQ$98)) /
(IF(MAX(Base_Dados!AQ$5:AQ$98)-MIN(Base_Dados!AQ$5:AQ$98)=0,1,MAX(Base_Dados!AQ$5:AQ$98)-MIN(Base_Dados!AQ$5:AQ$98)))) * AQ$1)))</f>
        <v>0</v>
      </c>
      <c r="AR8" s="106">
        <f>IF(INDEX(Base_Dados!AR:AR,MATCH($B8,Base_Dados!$B:$B,0))=0,0,
MAX(0, MIN(AR$1,
((INDEX(Base_Dados!AR:AR,MATCH($B8,Base_Dados!$B:$B,0))-MIN(Base_Dados!AR$5:AR$98)) /
(IF(MAX(Base_Dados!AR$5:AR$98)-MIN(Base_Dados!AR$5:AR$98)=0,1,MAX(Base_Dados!AR$5:AR$98)-MIN(Base_Dados!AR$5:AR$98)))) * AR$1)))</f>
        <v>0</v>
      </c>
      <c r="AS8" s="106">
        <f>IF(INDEX(Base_Dados!AS:AS,MATCH($B8,Base_Dados!$B:$B,0))=0,0,
MAX(0, MIN(AS$1,
((INDEX(Base_Dados!AS:AS,MATCH($B8,Base_Dados!$B:$B,0))-MIN(Base_Dados!AS$5:AS$98)) /
(IF(MAX(Base_Dados!AS$5:AS$98)-MIN(Base_Dados!AS$5:AS$98)=0,1,MAX(Base_Dados!AS$5:AS$98)-MIN(Base_Dados!AS$5:AS$98)))) * AS$1)))</f>
        <v>2.4390243902439025E-2</v>
      </c>
      <c r="AT8" s="106">
        <f>IF(INDEX(Base_Dados!AT:AT,MATCH($B8,Base_Dados!$B:$B,0))=0,0,
MAX(0, MIN(AT$1,
((INDEX(Base_Dados!AT:AT,MATCH($B8,Base_Dados!$B:$B,0))-MIN(Base_Dados!AT$5:AT$98)) /
(IF(MAX(Base_Dados!AT$5:AT$98)-MIN(Base_Dados!AT$5:AT$98)=0,1,MAX(Base_Dados!AT$5:AT$98)-MIN(Base_Dados!AT$5:AT$98)))) * AT$1)))</f>
        <v>4.2857142857142858E-2</v>
      </c>
      <c r="AU8" s="106">
        <f>IF(INDEX(Base_Dados!AU:AU,MATCH($B8,Base_Dados!$B:$B,0))=0,0,
MAX(0, MIN(AU$1,
((INDEX(Base_Dados!AU:AU,MATCH($B8,Base_Dados!$B:$B,0))-MIN(Base_Dados!AU$5:AU$98)) /
(IF(MAX(Base_Dados!AU$5:AU$98)-MIN(Base_Dados!AU$5:AU$98)=0,1,MAX(Base_Dados!AU$5:AU$98)-MIN(Base_Dados!AU$5:AU$98)))) * AU$1)))</f>
        <v>2.9026217228464421E-2</v>
      </c>
      <c r="AV8" s="106">
        <f>IF(INDEX(Base_Dados!AV:AV,MATCH($B8,Base_Dados!$B:$B,0))=0,0,
MAX(0, MIN(AV$1,
((INDEX(Base_Dados!AV:AV,MATCH($B8,Base_Dados!$B:$B,0))-MIN(Base_Dados!AV$5:AV$98)) /
(IF(MAX(Base_Dados!AV$5:AV$98)-MIN(Base_Dados!AV$5:AV$98)=0,1,MAX(Base_Dados!AV$5:AV$98)-MIN(Base_Dados!AV$5:AV$98)))) * AV$1)))</f>
        <v>9.6153846153846159E-3</v>
      </c>
      <c r="AW8" s="106">
        <f>IF(INDEX(Base_Dados!AW:AW,MATCH($B8,Base_Dados!$B:$B,0))=0,0,
MAX(0, MIN(AW$1,
((INDEX(Base_Dados!AW:AW,MATCH($B8,Base_Dados!$B:$B,0))-MIN(Base_Dados!AW$5:AW$98)) /
(IF(MAX(Base_Dados!AW$5:AW$98)-MIN(Base_Dados!AW$5:AW$98)=0,1,MAX(Base_Dados!AW$5:AW$98)-MIN(Base_Dados!AW$5:AW$98)))) * AW$1)))</f>
        <v>0</v>
      </c>
      <c r="AX8" s="106">
        <f>IF(INDEX(Base_Dados!AX:AX,MATCH($B8,Base_Dados!$B:$B,0))=0,0,
MAX(0, MIN(AX$1,
((INDEX(Base_Dados!AX:AX,MATCH($B8,Base_Dados!$B:$B,0))-MIN(Base_Dados!AX$5:AX$98)) /
(IF(MAX(Base_Dados!AX$5:AX$98)-MIN(Base_Dados!AX$5:AX$98)=0,1,MAX(Base_Dados!AX$5:AX$98)-MIN(Base_Dados!AX$5:AX$98)))) * AX$1)))</f>
        <v>6.4598054275473632E-2</v>
      </c>
      <c r="AY8" s="106">
        <f>IF(INDEX(Base_Dados!AY:AY,MATCH($B8,Base_Dados!$B:$B,0))=0,0,
MAX(0, MIN(AY$1,
((INDEX(Base_Dados!AY:AY,MATCH($B8,Base_Dados!$B:$B,0))-MIN(Base_Dados!AY$5:AY$98)) /
(IF(MAX(Base_Dados!AY$5:AY$98)-MIN(Base_Dados!AY$5:AY$98)=0,1,MAX(Base_Dados!AY$5:AY$98)-MIN(Base_Dados!AY$5:AY$98)))) * AY$1)))</f>
        <v>7.5832509066930426E-2</v>
      </c>
      <c r="AZ8" s="106">
        <f>IF(INDEX(Base_Dados!AZ:AZ,MATCH($B8,Base_Dados!$B:$B,0))=0,0,
MAX(0, MIN(AZ$1,
((INDEX(Base_Dados!AZ:AZ,MATCH($B8,Base_Dados!$B:$B,0))-MIN(Base_Dados!AZ$5:AZ$98)) /
(IF(MAX(Base_Dados!AZ$5:AZ$98)-MIN(Base_Dados!AZ$5:AZ$98)=0,1,MAX(Base_Dados!AZ$5:AZ$98)-MIN(Base_Dados!AZ$5:AZ$98)))) * AZ$1)))</f>
        <v>0.4107142857142857</v>
      </c>
      <c r="BA8" s="106">
        <f>IF(INDEX(Base_Dados!BA:BA,MATCH($B8,Base_Dados!$B:$B,0))=0,0,
MAX(0, MIN(BA$1,
((INDEX(Base_Dados!BA:BA,MATCH($B8,Base_Dados!$B:$B,0))-MIN(Base_Dados!BA$5:BA$98)) /
(IF(MAX(Base_Dados!BA$5:BA$98)-MIN(Base_Dados!BA$5:BA$98)=0,1,MAX(Base_Dados!BA$5:BA$98)-MIN(Base_Dados!BA$5:BA$98)))) * BA$1)))</f>
        <v>6.19463131952308E-2</v>
      </c>
      <c r="BB8" s="106">
        <f>IF(INDEX(Base_Dados!BB:BB,MATCH($B8,Base_Dados!$B:$B,0))=0,0,
MAX(0, MIN(BB$1,
((INDEX(Base_Dados!BB:BB,MATCH($B8,Base_Dados!$B:$B,0))-MIN(Base_Dados!BB$5:BB$98)) /
(IF(MAX(Base_Dados!BB$5:BB$98)-MIN(Base_Dados!BB$5:BB$98)=0,1,MAX(Base_Dados!BB$5:BB$98)-MIN(Base_Dados!BB$5:BB$98)))) * BB$1)))</f>
        <v>0.16927729696490393</v>
      </c>
      <c r="BC8" s="106">
        <f>IF(INDEX(Base_Dados!BC:BC,MATCH($B8,Base_Dados!$B:$B,0))=0,0,
MAX(0, MIN(BC$1,
((INDEX(Base_Dados!BC:BC,MATCH($B8,Base_Dados!$B:$B,0))-MIN(Base_Dados!BC$5:BC$98)) /
(IF(MAX(Base_Dados!BC$5:BC$98)-MIN(Base_Dados!BC$5:BC$98)=0,1,MAX(Base_Dados!BC$5:BC$98)-MIN(Base_Dados!BC$5:BC$98)))) * BC$1)))</f>
        <v>6.0597899272825211E-2</v>
      </c>
      <c r="BD8" s="106">
        <f>IF(INDEX(Base_Dados!BD:BD,MATCH($B8,Base_Dados!$B:$B,0))=0,0,
MAX(0, MIN(BD$1,
((INDEX(Base_Dados!BD:BD,MATCH($B8,Base_Dados!$B:$B,0))-MIN(Base_Dados!BD$5:BD$98)) /
(IF(MAX(Base_Dados!BD$5:BD$98)-MIN(Base_Dados!BD$5:BD$98)=0,1,MAX(Base_Dados!BD$5:BD$98)-MIN(Base_Dados!BD$5:BD$98)))) * BD$1)))</f>
        <v>3.0815040509659997E-2</v>
      </c>
      <c r="BE8" s="106">
        <f>IF(INDEX(Base_Dados!BE:BE,MATCH($B8,Base_Dados!$B:$B,0))=0,0,
MAX(0, MIN(BE$1,
((INDEX(Base_Dados!BE:BE,MATCH($B8,Base_Dados!$B:$B,0))-MIN(Base_Dados!BE$5:BE$98)) /
(IF(MAX(Base_Dados!BE$5:BE$98)-MIN(Base_Dados!BE$5:BE$98)=0,1,MAX(Base_Dados!BE$5:BE$98)-MIN(Base_Dados!BE$5:BE$98)))) * BE$1)))</f>
        <v>6.9744104365278475E-2</v>
      </c>
      <c r="BF8" s="106">
        <f>IF(INDEX(Base_Dados!BF:BF,MATCH($B8,Base_Dados!$B:$B,0))=0,0,
MAX(0, MIN(BF$1,
((INDEX(Base_Dados!BF:BF,MATCH($B8,Base_Dados!$B:$B,0))-MIN(Base_Dados!BF$5:BF$98)) /
(IF(MAX(Base_Dados!BF$5:BF$98)-MIN(Base_Dados!BF$5:BF$98)=0,1,MAX(Base_Dados!BF$5:BF$98)-MIN(Base_Dados!BF$5:BF$98)))) * BF$1)))</f>
        <v>0</v>
      </c>
      <c r="BG8" s="106">
        <f>IF(INDEX(Base_Dados!BG:BG,MATCH($B8,Base_Dados!$B:$B,0))=0,0,
MAX(0, MIN(BG$1,
((INDEX(Base_Dados!BG:BG,MATCH($B8,Base_Dados!$B:$B,0))-MIN(Base_Dados!BG$5:BG$98)) /
(IF(MAX(Base_Dados!BG$5:BG$98)-MIN(Base_Dados!BG$5:BG$98)=0,1,MAX(Base_Dados!BG$5:BG$98)-MIN(Base_Dados!BG$5:BG$98)))) * BG$1)))</f>
        <v>3.887959866220736E-2</v>
      </c>
      <c r="BH8" s="106">
        <f>IF(INDEX(Base_Dados!BH:BH,MATCH($B8,Base_Dados!$B:$B,0))=0,0,
MAX(0, MIN(BH$1,
((INDEX(Base_Dados!BH:BH,MATCH($B8,Base_Dados!$B:$B,0))-MIN(Base_Dados!BH$5:BH$98)) /
(IF(MAX(Base_Dados!BH$5:BH$98)-MIN(Base_Dados!BH$5:BH$98)=0,1,MAX(Base_Dados!BH$5:BH$98)-MIN(Base_Dados!BH$5:BH$98)))) * BH$1)))</f>
        <v>0.18681318681318682</v>
      </c>
      <c r="BI8" s="106">
        <f>IF(INDEX(Base_Dados!BI:BI,MATCH($B8,Base_Dados!$B:$B,0))=0,0,
MAX(0, MIN(BI$1,
((INDEX(Base_Dados!BI:BI,MATCH($B8,Base_Dados!$B:$B,0))-MIN(Base_Dados!BI$5:BI$98)) /
(IF(MAX(Base_Dados!BI$5:BI$98)-MIN(Base_Dados!BI$5:BI$98)=0,1,MAX(Base_Dados!BI$5:BI$98)-MIN(Base_Dados!BI$5:BI$98)))) * BI$1)))</f>
        <v>0.22932917316692666</v>
      </c>
      <c r="BJ8" s="106">
        <f>IF(INDEX(Base_Dados!BJ:BJ,MATCH($B8,Base_Dados!$B:$B,0))=0,0,
MAX(0, MIN(BJ$1,
((INDEX(Base_Dados!BJ:BJ,MATCH($B8,Base_Dados!$B:$B,0))-MIN(Base_Dados!BJ$5:BJ$98)) /
(IF(MAX(Base_Dados!BJ$5:BJ$98)-MIN(Base_Dados!BJ$5:BJ$98)=0,1,MAX(Base_Dados!BJ$5:BJ$98)-MIN(Base_Dados!BJ$5:BJ$98)))) * BJ$1)))</f>
        <v>0.22105263157894736</v>
      </c>
      <c r="BK8" s="106">
        <f>IF(INDEX(Base_Dados!BK:BK,MATCH($B8,Base_Dados!$B:$B,0))=0,0,
MAX(0, MIN(BK$1,
((INDEX(Base_Dados!BK:BK,MATCH($B8,Base_Dados!$B:$B,0))-MIN(Base_Dados!BK$5:BK$98)) /
(IF(MAX(Base_Dados!BK$5:BK$98)-MIN(Base_Dados!BK$5:BK$98)=0,1,MAX(Base_Dados!BK$5:BK$98)-MIN(Base_Dados!BK$5:BK$98)))) * BK$1)))</f>
        <v>0.14285714285714285</v>
      </c>
      <c r="BL8" s="106">
        <f>IF(INDEX(Base_Dados!BL:BL,MATCH($B8,Base_Dados!$B:$B,0))=0,0,
MAX(0, MIN(BL$1,
((INDEX(Base_Dados!BL:BL,MATCH($B8,Base_Dados!$B:$B,0))-MIN(Base_Dados!BL$5:BL$98)) /
(IF(MAX(Base_Dados!BL$5:BL$98)-MIN(Base_Dados!BL$5:BL$98)=0,1,MAX(Base_Dados!BL$5:BL$98)-MIN(Base_Dados!BL$5:BL$98)))) * BL$1)))</f>
        <v>0.14332247557003258</v>
      </c>
      <c r="BM8" s="106">
        <f>IF(INDEX(Base_Dados!BM:BM,MATCH($B8,Base_Dados!$B:$B,0))=0,0,
MAX(0, MIN(BM$1,
((INDEX(Base_Dados!BM:BM,MATCH($B8,Base_Dados!$B:$B,0))-MIN(Base_Dados!BM$5:BM$98)) /
(IF(MAX(Base_Dados!BM$5:BM$98)-MIN(Base_Dados!BM$5:BM$98)=0,1,MAX(Base_Dados!BM$5:BM$98)-MIN(Base_Dados!BM$5:BM$98)))) * BM$1)))</f>
        <v>0.84858716900657605</v>
      </c>
      <c r="BN8" s="106">
        <f>IF(INDEX(Base_Dados!BN:BN,MATCH($B8,Base_Dados!$B:$B,0))=0,0,
MAX(0, MIN(BN$1,
((INDEX(Base_Dados!BN:BN,MATCH($B8,Base_Dados!$B:$B,0))-MIN(Base_Dados!BN$5:BN$98)) /
(IF(MAX(Base_Dados!BN$5:BN$98)-MIN(Base_Dados!BN$5:BN$98)=0,1,MAX(Base_Dados!BN$5:BN$98)-MIN(Base_Dados!BN$5:BN$98)))) * BN$1)))</f>
        <v>0.51029976092119844</v>
      </c>
      <c r="BO8" s="106">
        <f>IF(INDEX(Base_Dados!BO:BO,MATCH($B8,Base_Dados!$B:$B,0))=0,0,
MAX(0, MIN(BO$1,
((INDEX(Base_Dados!BO:BO,MATCH($B8,Base_Dados!$B:$B,0))-MIN(Base_Dados!BO$5:BO$98)) /
(IF(MAX(Base_Dados!BO$5:BO$98)-MIN(Base_Dados!BO$5:BO$98)=0,1,MAX(Base_Dados!BO$5:BO$98)-MIN(Base_Dados!BO$5:BO$98)))) * BO$1)))</f>
        <v>6.8965517241379309E-2</v>
      </c>
      <c r="BP8" s="106">
        <f t="shared" si="0"/>
        <v>13.907976455496069</v>
      </c>
      <c r="BQ8" s="111">
        <f t="shared" si="1"/>
        <v>0.3403820449439347</v>
      </c>
      <c r="BR8" s="112">
        <f t="shared" si="2"/>
        <v>2.5873731465911431E-2</v>
      </c>
      <c r="BS8" s="113">
        <f t="shared" si="3"/>
        <v>13.882102724030158</v>
      </c>
    </row>
    <row r="9" spans="1:71">
      <c r="A9" s="20">
        <v>11005</v>
      </c>
      <c r="B9" s="20" t="s">
        <v>585</v>
      </c>
      <c r="C9" s="20" t="s">
        <v>584</v>
      </c>
      <c r="D9" s="105">
        <f>IF(INDEX(Base_Dados!D:D,MATCH($B9,Base_Dados!$B:$B,0))=0,0,
MAX(0, MIN(D$1,
((INDEX(Base_Dados!D:D,MATCH($B9,Base_Dados!$B:$B,0))-MIN(Base_Dados!D$5:D$98)) /
(IF(MAX(Base_Dados!D$5:D$98)-MIN(Base_Dados!D$5:D$98)=0,1,MAX(Base_Dados!D$5:D$98)-MIN(Base_Dados!D$5:D$98)))) * D$1)))</f>
        <v>0.10704852030037391</v>
      </c>
      <c r="E9" s="106">
        <f>IF(INDEX(Base_Dados!E:E,MATCH($B9,Base_Dados!$B:$B,0))=0,0,
MAX(0, MIN(E$1,
((INDEX(Base_Dados!E:E,MATCH($B9,Base_Dados!$B:$B,0))-MIN(Base_Dados!E$5:E$98)) /
(IF(MAX(Base_Dados!E$5:E$98)-MIN(Base_Dados!E$5:E$98)=0,1,MAX(Base_Dados!E$5:E$98)-MIN(Base_Dados!E$5:E$98)))) * E$1)))</f>
        <v>2.704161734625652E-2</v>
      </c>
      <c r="F9" s="106">
        <f>IF(INDEX(Base_Dados!F:F,MATCH($B9,Base_Dados!$B:$B,0))=0,0,
MAX(0, MIN(F$1,
((INDEX(Base_Dados!F:F,MATCH($B9,Base_Dados!$B:$B,0))-MIN(Base_Dados!F$5:F$98)) /
(IF(MAX(Base_Dados!F$5:F$98)-MIN(Base_Dados!F$5:F$98)=0,1,MAX(Base_Dados!F$5:F$98)-MIN(Base_Dados!F$5:F$98)))) * F$1)))</f>
        <v>2.3435286116411311E-2</v>
      </c>
      <c r="G9" s="106">
        <f>IF(INDEX(Base_Dados!G:G,MATCH($B9,Base_Dados!$B:$B,0))=0,0,
MAX(0, MIN(G$1,
((INDEX(Base_Dados!G:G,MATCH($B9,Base_Dados!$B:$B,0))-MIN(Base_Dados!G$5:G$98)) /
(IF(MAX(Base_Dados!G$5:G$98)-MIN(Base_Dados!G$5:G$98)=0,1,MAX(Base_Dados!G$5:G$98)-MIN(Base_Dados!G$5:G$98)))) * G$1)))</f>
        <v>2.1635179270647252E-2</v>
      </c>
      <c r="H9" s="106">
        <f>IF(INDEX(Base_Dados!H:H,MATCH($B9,Base_Dados!$B:$B,0))=0,0,
MAX(0, MIN(H$1,
((INDEX(Base_Dados!H:H,MATCH($B9,Base_Dados!$B:$B,0))-MIN(Base_Dados!H$5:H$98)) /
(IF(MAX(Base_Dados!H$5:H$98)-MIN(Base_Dados!H$5:H$98)=0,1,MAX(Base_Dados!H$5:H$98)-MIN(Base_Dados!H$5:H$98)))) * H$1)))</f>
        <v>2.7031015899282185E-2</v>
      </c>
      <c r="I9" s="106">
        <f>IF(INDEX(Base_Dados!I:I,MATCH($B9,Base_Dados!$B:$B,0))=0,0,
MAX(0, MIN(I$1,
((INDEX(Base_Dados!I:I,MATCH($B9,Base_Dados!$B:$B,0))-MIN(Base_Dados!I$5:I$98)) /
(IF(MAX(Base_Dados!I$5:I$98)-MIN(Base_Dados!I$5:I$98)=0,1,MAX(Base_Dados!I$5:I$98)-MIN(Base_Dados!I$5:I$98)))) * I$1)))</f>
        <v>3.3643823992276341E-2</v>
      </c>
      <c r="J9" s="106">
        <f>IF(INDEX(Base_Dados!J:J,MATCH($B9,Base_Dados!$B:$B,0))=0,0,
MAX(0, MIN(J$1,
((INDEX(Base_Dados!J:J,MATCH($B9,Base_Dados!$B:$B,0))-MIN(Base_Dados!J$5:J$98)) /
(IF(MAX(Base_Dados!J$5:J$98)-MIN(Base_Dados!J$5:J$98)=0,1,MAX(Base_Dados!J$5:J$98)-MIN(Base_Dados!J$5:J$98)))) * J$1)))</f>
        <v>3.8454645169153125E-2</v>
      </c>
      <c r="K9" s="106">
        <f>IF(INDEX(Base_Dados!K:K,MATCH($B9,Base_Dados!$B:$B,0))=0,0,
MAX(0, MIN(K$1,
((INDEX(Base_Dados!K:K,MATCH($B9,Base_Dados!$B:$B,0))-MIN(Base_Dados!K$5:K$98)) /
(IF(MAX(Base_Dados!K$5:K$98)-MIN(Base_Dados!K$5:K$98)=0,1,MAX(Base_Dados!K$5:K$98)-MIN(Base_Dados!K$5:K$98)))) * K$1)))</f>
        <v>4.7445214669051876E-2</v>
      </c>
      <c r="L9" s="106">
        <f>IF(INDEX(Base_Dados!L:L,MATCH($B9,Base_Dados!$B:$B,0))=0,0,
MAX(0, MIN(L$1,
((INDEX(Base_Dados!L:L,MATCH($B9,Base_Dados!$B:$B,0))-MIN(Base_Dados!L$5:L$98)) /
(IF(MAX(Base_Dados!L$5:L$98)-MIN(Base_Dados!L$5:L$98)=0,1,MAX(Base_Dados!L$5:L$98)-MIN(Base_Dados!L$5:L$98)))) * L$1)))</f>
        <v>5.3287032413204982E-2</v>
      </c>
      <c r="M9" s="106">
        <f>IF(INDEX(Base_Dados!M:M,MATCH($B9,Base_Dados!$B:$B,0))=0,0,
MAX(0, MIN(M$1,
((INDEX(Base_Dados!M:M,MATCH($B9,Base_Dados!$B:$B,0))-MIN(Base_Dados!M$5:M$98)) /
(IF(MAX(Base_Dados!M$5:M$98)-MIN(Base_Dados!M$5:M$98)=0,1,MAX(Base_Dados!M$5:M$98)-MIN(Base_Dados!M$5:M$98)))) * M$1)))</f>
        <v>5.3142857142857144E-2</v>
      </c>
      <c r="N9" s="106">
        <f>IF(INDEX(Base_Dados!N:N,MATCH($B9,Base_Dados!$B:$B,0))=0,0,
MAX(0, MIN(N$1,
((INDEX(Base_Dados!N:N,MATCH($B9,Base_Dados!$B:$B,0))-MIN(Base_Dados!N$5:N$98)) /
(IF(MAX(Base_Dados!N$5:N$98)-MIN(Base_Dados!N$5:N$98)=0,1,MAX(Base_Dados!N$5:N$98)-MIN(Base_Dados!N$5:N$98)))) * N$1)))</f>
        <v>4.8651782439451487E-2</v>
      </c>
      <c r="O9" s="106">
        <f>IF(INDEX(Base_Dados!O:O,MATCH($B9,Base_Dados!$B:$B,0))=0,0,
MAX(0, MIN(O$1,
((INDEX(Base_Dados!O:O,MATCH($B9,Base_Dados!$B:$B,0))-MIN(Base_Dados!O$5:O$98)) /
(IF(MAX(Base_Dados!O$5:O$98)-MIN(Base_Dados!O$5:O$98)=0,1,MAX(Base_Dados!O$5:O$98)-MIN(Base_Dados!O$5:O$98)))) * O$1)))</f>
        <v>4.2756006466358215E-2</v>
      </c>
      <c r="P9" s="106">
        <f>IF(INDEX(Base_Dados!P:P,MATCH($B9,Base_Dados!$B:$B,0))=0,0,
MAX(0, MIN(P$1,
((INDEX(Base_Dados!P:P,MATCH($B9,Base_Dados!$B:$B,0))-MIN(Base_Dados!P$5:P$98)) /
(IF(MAX(Base_Dados!P$5:P$98)-MIN(Base_Dados!P$5:P$98)=0,1,MAX(Base_Dados!P$5:P$98)-MIN(Base_Dados!P$5:P$98)))) * P$1)))</f>
        <v>2.335979279851972E-2</v>
      </c>
      <c r="Q9" s="106">
        <f>IF(INDEX(Base_Dados!Q:Q,MATCH($B9,Base_Dados!$B:$B,0))=0,0,
MAX(0, MIN(Q$1,
((INDEX(Base_Dados!Q:Q,MATCH($B9,Base_Dados!$B:$B,0))-MIN(Base_Dados!Q$5:Q$98)) /
(IF(MAX(Base_Dados!Q$5:Q$98)-MIN(Base_Dados!Q$5:Q$98)=0,1,MAX(Base_Dados!Q$5:Q$98)-MIN(Base_Dados!Q$5:Q$98)))) * Q$1)))</f>
        <v>7.3719130114264647E-3</v>
      </c>
      <c r="R9" s="106">
        <f>IF(INDEX(Base_Dados!R:R,MATCH($B9,Base_Dados!$B:$B,0))=0,0,
MAX(0, MIN(R$1,
((INDEX(Base_Dados!R:R,MATCH($B9,Base_Dados!$B:$B,0))-MIN(Base_Dados!R$5:R$98)) /
(IF(MAX(Base_Dados!R$5:R$98)-MIN(Base_Dados!R$5:R$98)=0,1,MAX(Base_Dados!R$5:R$98)-MIN(Base_Dados!R$5:R$98)))) * R$1)))</f>
        <v>9.7206691540360698E-3</v>
      </c>
      <c r="S9" s="106">
        <f>IF(INDEX(Base_Dados!S:S,MATCH($B9,Base_Dados!$B:$B,0))=0,0,
MAX(0, MIN(S$1,
((INDEX(Base_Dados!S:S,MATCH($B9,Base_Dados!$B:$B,0))-MIN(Base_Dados!S$5:S$98)) /
(IF(MAX(Base_Dados!S$5:S$98)-MIN(Base_Dados!S$5:S$98)=0,1,MAX(Base_Dados!S$5:S$98)-MIN(Base_Dados!S$5:S$98)))) * S$1)))</f>
        <v>1.8355425747023139E-2</v>
      </c>
      <c r="T9" s="106">
        <f>IF(INDEX(Base_Dados!T:T,MATCH($B9,Base_Dados!$B:$B,0))=0,0,
MAX(0, MIN(T$1,
((INDEX(Base_Dados!T:T,MATCH($B9,Base_Dados!$B:$B,0))-MIN(Base_Dados!T$5:T$98)) /
(IF(MAX(Base_Dados!T$5:T$98)-MIN(Base_Dados!T$5:T$98)=0,1,MAX(Base_Dados!T$5:T$98)-MIN(Base_Dados!T$5:T$98)))) * T$1)))</f>
        <v>0.56353264302787964</v>
      </c>
      <c r="U9" s="106">
        <f>IF(INDEX(Base_Dados!U:U,MATCH($B9,Base_Dados!$B:$B,0))=0,0,
MAX(0, MIN(U$1,
((INDEX(Base_Dados!U:U,MATCH($B9,Base_Dados!$B:$B,0))-MIN(Base_Dados!U$5:U$98)) /
(IF(MAX(Base_Dados!U$5:U$98)-MIN(Base_Dados!U$5:U$98)=0,1,MAX(Base_Dados!U$5:U$98)-MIN(Base_Dados!U$5:U$98)))) * U$1)))</f>
        <v>0.99445364756293275</v>
      </c>
      <c r="V9" s="106">
        <f>IF(INDEX(Base_Dados!V:V,MATCH($B9,Base_Dados!$B:$B,0))=0,0,
MAX(0, MIN(V$1,
((INDEX(Base_Dados!V:V,MATCH($B9,Base_Dados!$B:$B,0))-MIN(Base_Dados!V$5:V$98)) /
(IF(MAX(Base_Dados!V$5:V$98)-MIN(Base_Dados!V$5:V$98)=0,1,MAX(Base_Dados!V$5:V$98)-MIN(Base_Dados!V$5:V$98)))) * V$1)))</f>
        <v>1.2973044728342934E-2</v>
      </c>
      <c r="W9" s="106">
        <f>IF(INDEX(Base_Dados!W:W,MATCH($B9,Base_Dados!$B:$B,0))=0,0,
MAX(0, MIN(W$1,
((INDEX(Base_Dados!W:W,MATCH($B9,Base_Dados!$B:$B,0))-MIN(Base_Dados!W$5:W$98)) /
(IF(MAX(Base_Dados!W$5:W$98)-MIN(Base_Dados!W$5:W$98)=0,1,MAX(Base_Dados!W$5:W$98)-MIN(Base_Dados!W$5:W$98)))) * W$1)))</f>
        <v>2.4394836791329211</v>
      </c>
      <c r="X9" s="106">
        <f>IF(INDEX(Base_Dados!X:X,MATCH($B9,Base_Dados!$B:$B,0))=0,0,
MAX(0, MIN(X$1,
((INDEX(Base_Dados!X:X,MATCH($B9,Base_Dados!$B:$B,0))-MIN(Base_Dados!X$5:X$98)) /
(IF(MAX(Base_Dados!X$5:X$98)-MIN(Base_Dados!X$5:X$98)=0,1,MAX(Base_Dados!X$5:X$98)-MIN(Base_Dados!X$5:X$98)))) * X$1)))</f>
        <v>0</v>
      </c>
      <c r="Y9" s="106">
        <f>IF(INDEX(Base_Dados!Y:Y,MATCH($B9,Base_Dados!$B:$B,0))=0,0,
MAX(0, MIN(Y$1,
((INDEX(Base_Dados!Y:Y,MATCH($B9,Base_Dados!$B:$B,0))-MIN(Base_Dados!Y$5:Y$98)) /
(IF(MAX(Base_Dados!Y$5:Y$98)-MIN(Base_Dados!Y$5:Y$98)=0,1,MAX(Base_Dados!Y$5:Y$98)-MIN(Base_Dados!Y$5:Y$98)))) * Y$1)))</f>
        <v>0</v>
      </c>
      <c r="Z9" s="106">
        <f>IF(INDEX(Base_Dados!Z:Z,MATCH($B9,Base_Dados!$B:$B,0))=0,0,
MAX(0, MIN(Z$1,
((INDEX(Base_Dados!Z:Z,MATCH($B9,Base_Dados!$B:$B,0))-MIN(Base_Dados!Z$5:Z$98)) /
(IF(MAX(Base_Dados!Z$5:Z$98)-MIN(Base_Dados!Z$5:Z$98)=0,1,MAX(Base_Dados!Z$5:Z$98)-MIN(Base_Dados!Z$5:Z$98)))) * Z$1)))</f>
        <v>0</v>
      </c>
      <c r="AA9" s="106">
        <f>IF(INDEX(Base_Dados!AA:AA,MATCH($B9,Base_Dados!$B:$B,0))=0,0,
MAX(0, MIN(AA$1,
((INDEX(Base_Dados!AA:AA,MATCH($B9,Base_Dados!$B:$B,0))-MIN(Base_Dados!AA$5:AA$98)) /
(IF(MAX(Base_Dados!AA$5:AA$98)-MIN(Base_Dados!AA$5:AA$98)=0,1,MAX(Base_Dados!AA$5:AA$98)-MIN(Base_Dados!AA$5:AA$98)))) * AA$1)))</f>
        <v>0</v>
      </c>
      <c r="AB9" s="106">
        <f>IF(INDEX(Base_Dados!AB:AB,MATCH($B9,Base_Dados!$B:$B,0))=0,0,
MAX(0, MIN(AB$1,
((INDEX(Base_Dados!AB:AB,MATCH($B9,Base_Dados!$B:$B,0))-MIN(Base_Dados!AB$5:AB$98)) /
(IF(MAX(Base_Dados!AB$5:AB$98)-MIN(Base_Dados!AB$5:AB$98)=0,1,MAX(Base_Dados!AB$5:AB$98)-MIN(Base_Dados!AB$5:AB$98)))) * AB$1)))</f>
        <v>0</v>
      </c>
      <c r="AC9" s="106">
        <f>IF(INDEX(Base_Dados!AC:AC,MATCH($B9,Base_Dados!$B:$B,0))=0,0,
MAX(0, MIN(AC$1,
((INDEX(Base_Dados!AC:AC,MATCH($B9,Base_Dados!$B:$B,0))-MIN(Base_Dados!AC$5:AC$98)) /
(IF(MAX(Base_Dados!AC$5:AC$98)-MIN(Base_Dados!AC$5:AC$98)=0,1,MAX(Base_Dados!AC$5:AC$98)-MIN(Base_Dados!AC$5:AC$98)))) * AC$1)))</f>
        <v>1.5682212372326074E-2</v>
      </c>
      <c r="AD9" s="106">
        <f>IF(INDEX(Base_Dados!AD:AD,MATCH($B9,Base_Dados!$B:$B,0))=0,0,
MAX(0, MIN(AD$1,
((INDEX(Base_Dados!AD:AD,MATCH($B9,Base_Dados!$B:$B,0))-MIN(Base_Dados!AD$5:AD$98)) /
(IF(MAX(Base_Dados!AD$5:AD$98)-MIN(Base_Dados!AD$5:AD$98)=0,1,MAX(Base_Dados!AD$5:AD$98)-MIN(Base_Dados!AD$5:AD$98)))) * AD$1)))</f>
        <v>1.3045407484099986E-2</v>
      </c>
      <c r="AE9" s="106">
        <f>IF(INDEX(Base_Dados!AE:AE,MATCH($B9,Base_Dados!$B:$B,0))=0,0,
MAX(0, MIN(AE$1,
((INDEX(Base_Dados!AE:AE,MATCH($B9,Base_Dados!$B:$B,0))-MIN(Base_Dados!AE$5:AE$98)) /
(IF(MAX(Base_Dados!AE$5:AE$98)-MIN(Base_Dados!AE$5:AE$98)=0,1,MAX(Base_Dados!AE$5:AE$98)-MIN(Base_Dados!AE$5:AE$98)))) * AE$1)))</f>
        <v>3.4086006040558031E-3</v>
      </c>
      <c r="AF9" s="106">
        <f>IF(INDEX(Base_Dados!AF:AF,MATCH($B9,Base_Dados!$B:$B,0))=0,0,
MAX(0, MIN(AF$1,
((INDEX(Base_Dados!AF:AF,MATCH($B9,Base_Dados!$B:$B,0))-MIN(Base_Dados!AF$5:AF$98)) /
(IF(MAX(Base_Dados!AF$5:AF$98)-MIN(Base_Dados!AF$5:AF$98)=0,1,MAX(Base_Dados!AF$5:AF$98)-MIN(Base_Dados!AF$5:AF$98)))) * AF$1)))</f>
        <v>6.0681285339953114E-3</v>
      </c>
      <c r="AG9" s="106">
        <f>IF(INDEX(Base_Dados!AG:AG,MATCH($B9,Base_Dados!$B:$B,0))=0,0,
MAX(0, MIN(AG$1,
((INDEX(Base_Dados!AG:AG,MATCH($B9,Base_Dados!$B:$B,0))-MIN(Base_Dados!AG$5:AG$98)) /
(IF(MAX(Base_Dados!AG$5:AG$98)-MIN(Base_Dados!AG$5:AG$98)=0,1,MAX(Base_Dados!AG$5:AG$98)-MIN(Base_Dados!AG$5:AG$98)))) * AG$1)))</f>
        <v>7.3719130114264647E-3</v>
      </c>
      <c r="AH9" s="106">
        <f>IF(INDEX(Base_Dados!AH:AH,MATCH($B9,Base_Dados!$B:$B,0))=0,0,
MAX(0, MIN(AH$1,
((INDEX(Base_Dados!AH:AH,MATCH($B9,Base_Dados!$B:$B,0))-MIN(Base_Dados!AH$5:AH$98)) /
(IF(MAX(Base_Dados!AH$5:AH$98)-MIN(Base_Dados!AH$5:AH$98)=0,1,MAX(Base_Dados!AH$5:AH$98)-MIN(Base_Dados!AH$5:AH$98)))) * AH$1)))</f>
        <v>0.72079849190617462</v>
      </c>
      <c r="AI9" s="106">
        <f>IF(INDEX(Base_Dados!AI:AI,MATCH($B9,Base_Dados!$B:$B,0))=0,0,
MAX(0, MIN(AI$1,
((INDEX(Base_Dados!AI:AI,MATCH($B9,Base_Dados!$B:$B,0))-MIN(Base_Dados!AI$5:AI$98)) /
(IF(MAX(Base_Dados!AI$5:AI$98)-MIN(Base_Dados!AI$5:AI$98)=0,1,MAX(Base_Dados!AI$5:AI$98)-MIN(Base_Dados!AI$5:AI$98)))) * AI$1)))</f>
        <v>0</v>
      </c>
      <c r="AJ9" s="106">
        <f>IF(INDEX(Base_Dados!AJ:AJ,MATCH($B9,Base_Dados!$B:$B,0))=0,0,
MAX(0, MIN(AJ$1,
((INDEX(Base_Dados!AJ:AJ,MATCH($B9,Base_Dados!$B:$B,0))-MIN(Base_Dados!AJ$5:AJ$98)) /
(IF(MAX(Base_Dados!AJ$5:AJ$98)-MIN(Base_Dados!AJ$5:AJ$98)=0,1,MAX(Base_Dados!AJ$5:AJ$98)-MIN(Base_Dados!AJ$5:AJ$98)))) * AJ$1)))</f>
        <v>0</v>
      </c>
      <c r="AK9" s="106">
        <f>IF(INDEX(Base_Dados!AK:AK,MATCH($B9,Base_Dados!$B:$B,0))=0,0,
MAX(0, MIN(AK$1,
((INDEX(Base_Dados!AK:AK,MATCH($B9,Base_Dados!$B:$B,0))-MIN(Base_Dados!AK$5:AK$98)) /
(IF(MAX(Base_Dados!AK$5:AK$98)-MIN(Base_Dados!AK$5:AK$98)=0,1,MAX(Base_Dados!AK$5:AK$98)-MIN(Base_Dados!AK$5:AK$98)))) * AK$1)))</f>
        <v>4.0229885057471264E-3</v>
      </c>
      <c r="AL9" s="106">
        <f>IF(INDEX(Base_Dados!AL:AL,MATCH($B9,Base_Dados!$B:$B,0))=0,0,
MAX(0, MIN(AL$1,
((INDEX(Base_Dados!AL:AL,MATCH($B9,Base_Dados!$B:$B,0))-MIN(Base_Dados!AL$5:AL$98)) /
(IF(MAX(Base_Dados!AL$5:AL$98)-MIN(Base_Dados!AL$5:AL$98)=0,1,MAX(Base_Dados!AL$5:AL$98)-MIN(Base_Dados!AL$5:AL$98)))) * AL$1)))</f>
        <v>0</v>
      </c>
      <c r="AM9" s="106">
        <f>IF(INDEX(Base_Dados!AM:AM,MATCH($B9,Base_Dados!$B:$B,0))=0,0,
MAX(0, MIN(AM$1,
((INDEX(Base_Dados!AM:AM,MATCH($B9,Base_Dados!$B:$B,0))-MIN(Base_Dados!AM$5:AM$98)) /
(IF(MAX(Base_Dados!AM$5:AM$98)-MIN(Base_Dados!AM$5:AM$98)=0,1,MAX(Base_Dados!AM$5:AM$98)-MIN(Base_Dados!AM$5:AM$98)))) * AM$1)))</f>
        <v>0</v>
      </c>
      <c r="AN9" s="106">
        <f>IF(INDEX(Base_Dados!AN:AN,MATCH($B9,Base_Dados!$B:$B,0))=0,0,
MAX(0, MIN(AN$1,
((INDEX(Base_Dados!AN:AN,MATCH($B9,Base_Dados!$B:$B,0))-MIN(Base_Dados!AN$5:AN$98)) /
(IF(MAX(Base_Dados!AN$5:AN$98)-MIN(Base_Dados!AN$5:AN$98)=0,1,MAX(Base_Dados!AN$5:AN$98)-MIN(Base_Dados!AN$5:AN$98)))) * AN$1)))</f>
        <v>0</v>
      </c>
      <c r="AO9" s="106">
        <f>IF(INDEX(Base_Dados!AO:AO,MATCH($B9,Base_Dados!$B:$B,0))=0,0,
MAX(0, MIN(AO$1,
((INDEX(Base_Dados!AO:AO,MATCH($B9,Base_Dados!$B:$B,0))-MIN(Base_Dados!AO$5:AO$98)) /
(IF(MAX(Base_Dados!AO$5:AO$98)-MIN(Base_Dados!AO$5:AO$98)=0,1,MAX(Base_Dados!AO$5:AO$98)-MIN(Base_Dados!AO$5:AO$98)))) * AO$1)))</f>
        <v>0</v>
      </c>
      <c r="AP9" s="106">
        <f>IF(INDEX(Base_Dados!AP:AP,MATCH($B9,Base_Dados!$B:$B,0))=0,0,
MAX(0, MIN(AP$1,
((INDEX(Base_Dados!AP:AP,MATCH($B9,Base_Dados!$B:$B,0))-MIN(Base_Dados!AP$5:AP$98)) /
(IF(MAX(Base_Dados!AP$5:AP$98)-MIN(Base_Dados!AP$5:AP$98)=0,1,MAX(Base_Dados!AP$5:AP$98)-MIN(Base_Dados!AP$5:AP$98)))) * AP$1)))</f>
        <v>0</v>
      </c>
      <c r="AQ9" s="106">
        <f>IF(INDEX(Base_Dados!AQ:AQ,MATCH($B9,Base_Dados!$B:$B,0))=0,0,
MAX(0, MIN(AQ$1,
((INDEX(Base_Dados!AQ:AQ,MATCH($B9,Base_Dados!$B:$B,0))-MIN(Base_Dados!AQ$5:AQ$98)) /
(IF(MAX(Base_Dados!AQ$5:AQ$98)-MIN(Base_Dados!AQ$5:AQ$98)=0,1,MAX(Base_Dados!AQ$5:AQ$98)-MIN(Base_Dados!AQ$5:AQ$98)))) * AQ$1)))</f>
        <v>0</v>
      </c>
      <c r="AR9" s="106">
        <f>IF(INDEX(Base_Dados!AR:AR,MATCH($B9,Base_Dados!$B:$B,0))=0,0,
MAX(0, MIN(AR$1,
((INDEX(Base_Dados!AR:AR,MATCH($B9,Base_Dados!$B:$B,0))-MIN(Base_Dados!AR$5:AR$98)) /
(IF(MAX(Base_Dados!AR$5:AR$98)-MIN(Base_Dados!AR$5:AR$98)=0,1,MAX(Base_Dados!AR$5:AR$98)-MIN(Base_Dados!AR$5:AR$98)))) * AR$1)))</f>
        <v>0</v>
      </c>
      <c r="AS9" s="106">
        <f>IF(INDEX(Base_Dados!AS:AS,MATCH($B9,Base_Dados!$B:$B,0))=0,0,
MAX(0, MIN(AS$1,
((INDEX(Base_Dados!AS:AS,MATCH($B9,Base_Dados!$B:$B,0))-MIN(Base_Dados!AS$5:AS$98)) /
(IF(MAX(Base_Dados!AS$5:AS$98)-MIN(Base_Dados!AS$5:AS$98)=0,1,MAX(Base_Dados!AS$5:AS$98)-MIN(Base_Dados!AS$5:AS$98)))) * AS$1)))</f>
        <v>0</v>
      </c>
      <c r="AT9" s="106">
        <f>IF(INDEX(Base_Dados!AT:AT,MATCH($B9,Base_Dados!$B:$B,0))=0,0,
MAX(0, MIN(AT$1,
((INDEX(Base_Dados!AT:AT,MATCH($B9,Base_Dados!$B:$B,0))-MIN(Base_Dados!AT$5:AT$98)) /
(IF(MAX(Base_Dados!AT$5:AT$98)-MIN(Base_Dados!AT$5:AT$98)=0,1,MAX(Base_Dados!AT$5:AT$98)-MIN(Base_Dados!AT$5:AT$98)))) * AT$1)))</f>
        <v>0</v>
      </c>
      <c r="AU9" s="106">
        <f>IF(INDEX(Base_Dados!AU:AU,MATCH($B9,Base_Dados!$B:$B,0))=0,0,
MAX(0, MIN(AU$1,
((INDEX(Base_Dados!AU:AU,MATCH($B9,Base_Dados!$B:$B,0))-MIN(Base_Dados!AU$5:AU$98)) /
(IF(MAX(Base_Dados!AU$5:AU$98)-MIN(Base_Dados!AU$5:AU$98)=0,1,MAX(Base_Dados!AU$5:AU$98)-MIN(Base_Dados!AU$5:AU$98)))) * AU$1)))</f>
        <v>0</v>
      </c>
      <c r="AV9" s="106">
        <f>IF(INDEX(Base_Dados!AV:AV,MATCH($B9,Base_Dados!$B:$B,0))=0,0,
MAX(0, MIN(AV$1,
((INDEX(Base_Dados!AV:AV,MATCH($B9,Base_Dados!$B:$B,0))-MIN(Base_Dados!AV$5:AV$98)) /
(IF(MAX(Base_Dados!AV$5:AV$98)-MIN(Base_Dados!AV$5:AV$98)=0,1,MAX(Base_Dados!AV$5:AV$98)-MIN(Base_Dados!AV$5:AV$98)))) * AV$1)))</f>
        <v>0</v>
      </c>
      <c r="AW9" s="106">
        <f>IF(INDEX(Base_Dados!AW:AW,MATCH($B9,Base_Dados!$B:$B,0))=0,0,
MAX(0, MIN(AW$1,
((INDEX(Base_Dados!AW:AW,MATCH($B9,Base_Dados!$B:$B,0))-MIN(Base_Dados!AW$5:AW$98)) /
(IF(MAX(Base_Dados!AW$5:AW$98)-MIN(Base_Dados!AW$5:AW$98)=0,1,MAX(Base_Dados!AW$5:AW$98)-MIN(Base_Dados!AW$5:AW$98)))) * AW$1)))</f>
        <v>0</v>
      </c>
      <c r="AX9" s="106">
        <f>IF(INDEX(Base_Dados!AX:AX,MATCH($B9,Base_Dados!$B:$B,0))=0,0,
MAX(0, MIN(AX$1,
((INDEX(Base_Dados!AX:AX,MATCH($B9,Base_Dados!$B:$B,0))-MIN(Base_Dados!AX$5:AX$98)) /
(IF(MAX(Base_Dados!AX$5:AX$98)-MIN(Base_Dados!AX$5:AX$98)=0,1,MAX(Base_Dados!AX$5:AX$98)-MIN(Base_Dados!AX$5:AX$98)))) * AX$1)))</f>
        <v>0</v>
      </c>
      <c r="AY9" s="106">
        <f>IF(INDEX(Base_Dados!AY:AY,MATCH($B9,Base_Dados!$B:$B,0))=0,0,
MAX(0, MIN(AY$1,
((INDEX(Base_Dados!AY:AY,MATCH($B9,Base_Dados!$B:$B,0))-MIN(Base_Dados!AY$5:AY$98)) /
(IF(MAX(Base_Dados!AY$5:AY$98)-MIN(Base_Dados!AY$5:AY$98)=0,1,MAX(Base_Dados!AY$5:AY$98)-MIN(Base_Dados!AY$5:AY$98)))) * AY$1)))</f>
        <v>0</v>
      </c>
      <c r="AZ9" s="106">
        <f>IF(INDEX(Base_Dados!AZ:AZ,MATCH($B9,Base_Dados!$B:$B,0))=0,0,
MAX(0, MIN(AZ$1,
((INDEX(Base_Dados!AZ:AZ,MATCH($B9,Base_Dados!$B:$B,0))-MIN(Base_Dados!AZ$5:AZ$98)) /
(IF(MAX(Base_Dados!AZ$5:AZ$98)-MIN(Base_Dados!AZ$5:AZ$98)=0,1,MAX(Base_Dados!AZ$5:AZ$98)-MIN(Base_Dados!AZ$5:AZ$98)))) * AZ$1)))</f>
        <v>0</v>
      </c>
      <c r="BA9" s="106">
        <f>IF(INDEX(Base_Dados!BA:BA,MATCH($B9,Base_Dados!$B:$B,0))=0,0,
MAX(0, MIN(BA$1,
((INDEX(Base_Dados!BA:BA,MATCH($B9,Base_Dados!$B:$B,0))-MIN(Base_Dados!BA$5:BA$98)) /
(IF(MAX(Base_Dados!BA$5:BA$98)-MIN(Base_Dados!BA$5:BA$98)=0,1,MAX(Base_Dados!BA$5:BA$98)-MIN(Base_Dados!BA$5:BA$98)))) * BA$1)))</f>
        <v>7.1937654033171249E-3</v>
      </c>
      <c r="BB9" s="106">
        <f>IF(INDEX(Base_Dados!BB:BB,MATCH($B9,Base_Dados!$B:$B,0))=0,0,
MAX(0, MIN(BB$1,
((INDEX(Base_Dados!BB:BB,MATCH($B9,Base_Dados!$B:$B,0))-MIN(Base_Dados!BB$5:BB$98)) /
(IF(MAX(Base_Dados!BB$5:BB$98)-MIN(Base_Dados!BB$5:BB$98)=0,1,MAX(Base_Dados!BB$5:BB$98)-MIN(Base_Dados!BB$5:BB$98)))) * BB$1)))</f>
        <v>0.13270859393609855</v>
      </c>
      <c r="BC9" s="106">
        <f>IF(INDEX(Base_Dados!BC:BC,MATCH($B9,Base_Dados!$B:$B,0))=0,0,
MAX(0, MIN(BC$1,
((INDEX(Base_Dados!BC:BC,MATCH($B9,Base_Dados!$B:$B,0))-MIN(Base_Dados!BC$5:BC$98)) /
(IF(MAX(Base_Dados!BC$5:BC$98)-MIN(Base_Dados!BC$5:BC$98)=0,1,MAX(Base_Dados!BC$5:BC$98)-MIN(Base_Dados!BC$5:BC$98)))) * BC$1)))</f>
        <v>5.9251279288984647E-3</v>
      </c>
      <c r="BD9" s="106">
        <f>IF(INDEX(Base_Dados!BD:BD,MATCH($B9,Base_Dados!$B:$B,0))=0,0,
MAX(0, MIN(BD$1,
((INDEX(Base_Dados!BD:BD,MATCH($B9,Base_Dados!$B:$B,0))-MIN(Base_Dados!BD$5:BD$98)) /
(IF(MAX(Base_Dados!BD$5:BD$98)-MIN(Base_Dados!BD$5:BD$98)=0,1,MAX(Base_Dados!BD$5:BD$98)-MIN(Base_Dados!BD$5:BD$98)))) * BD$1)))</f>
        <v>3.3931168201648087E-3</v>
      </c>
      <c r="BE9" s="106">
        <f>IF(INDEX(Base_Dados!BE:BE,MATCH($B9,Base_Dados!$B:$B,0))=0,0,
MAX(0, MIN(BE$1,
((INDEX(Base_Dados!BE:BE,MATCH($B9,Base_Dados!$B:$B,0))-MIN(Base_Dados!BE$5:BE$98)) /
(IF(MAX(Base_Dados!BE$5:BE$98)-MIN(Base_Dados!BE$5:BE$98)=0,1,MAX(Base_Dados!BE$5:BE$98)-MIN(Base_Dados!BE$5:BE$98)))) * BE$1)))</f>
        <v>3.4119417962870047E-2</v>
      </c>
      <c r="BF9" s="106">
        <f>IF(INDEX(Base_Dados!BF:BF,MATCH($B9,Base_Dados!$B:$B,0))=0,0,
MAX(0, MIN(BF$1,
((INDEX(Base_Dados!BF:BF,MATCH($B9,Base_Dados!$B:$B,0))-MIN(Base_Dados!BF$5:BF$98)) /
(IF(MAX(Base_Dados!BF$5:BF$98)-MIN(Base_Dados!BF$5:BF$98)=0,1,MAX(Base_Dados!BF$5:BF$98)-MIN(Base_Dados!BF$5:BF$98)))) * BF$1)))</f>
        <v>0</v>
      </c>
      <c r="BG9" s="106">
        <f>IF(INDEX(Base_Dados!BG:BG,MATCH($B9,Base_Dados!$B:$B,0))=0,0,
MAX(0, MIN(BG$1,
((INDEX(Base_Dados!BG:BG,MATCH($B9,Base_Dados!$B:$B,0))-MIN(Base_Dados!BG$5:BG$98)) /
(IF(MAX(Base_Dados!BG$5:BG$98)-MIN(Base_Dados!BG$5:BG$98)=0,1,MAX(Base_Dados!BG$5:BG$98)-MIN(Base_Dados!BG$5:BG$98)))) * BG$1)))</f>
        <v>3.762541806020067E-3</v>
      </c>
      <c r="BH9" s="106">
        <f>IF(INDEX(Base_Dados!BH:BH,MATCH($B9,Base_Dados!$B:$B,0))=0,0,
MAX(0, MIN(BH$1,
((INDEX(Base_Dados!BH:BH,MATCH($B9,Base_Dados!$B:$B,0))-MIN(Base_Dados!BH$5:BH$98)) /
(IF(MAX(Base_Dados!BH$5:BH$98)-MIN(Base_Dados!BH$5:BH$98)=0,1,MAX(Base_Dados!BH$5:BH$98)-MIN(Base_Dados!BH$5:BH$98)))) * BH$1)))</f>
        <v>1.098901098901099E-2</v>
      </c>
      <c r="BI9" s="106">
        <f>IF(INDEX(Base_Dados!BI:BI,MATCH($B9,Base_Dados!$B:$B,0))=0,0,
MAX(0, MIN(BI$1,
((INDEX(Base_Dados!BI:BI,MATCH($B9,Base_Dados!$B:$B,0))-MIN(Base_Dados!BI$5:BI$98)) /
(IF(MAX(Base_Dados!BI$5:BI$98)-MIN(Base_Dados!BI$5:BI$98)=0,1,MAX(Base_Dados!BI$5:BI$98)-MIN(Base_Dados!BI$5:BI$98)))) * BI$1)))</f>
        <v>2.1840873634945399E-2</v>
      </c>
      <c r="BJ9" s="106">
        <f>IF(INDEX(Base_Dados!BJ:BJ,MATCH($B9,Base_Dados!$B:$B,0))=0,0,
MAX(0, MIN(BJ$1,
((INDEX(Base_Dados!BJ:BJ,MATCH($B9,Base_Dados!$B:$B,0))-MIN(Base_Dados!BJ$5:BJ$98)) /
(IF(MAX(Base_Dados!BJ$5:BJ$98)-MIN(Base_Dados!BJ$5:BJ$98)=0,1,MAX(Base_Dados!BJ$5:BJ$98)-MIN(Base_Dados!BJ$5:BJ$98)))) * BJ$1)))</f>
        <v>2.1052631578947368E-2</v>
      </c>
      <c r="BK9" s="106">
        <f>IF(INDEX(Base_Dados!BK:BK,MATCH($B9,Base_Dados!$B:$B,0))=0,0,
MAX(0, MIN(BK$1,
((INDEX(Base_Dados!BK:BK,MATCH($B9,Base_Dados!$B:$B,0))-MIN(Base_Dados!BK$5:BK$98)) /
(IF(MAX(Base_Dados!BK$5:BK$98)-MIN(Base_Dados!BK$5:BK$98)=0,1,MAX(Base_Dados!BK$5:BK$98)-MIN(Base_Dados!BK$5:BK$98)))) * BK$1)))</f>
        <v>1.7857142857142856E-2</v>
      </c>
      <c r="BL9" s="106">
        <f>IF(INDEX(Base_Dados!BL:BL,MATCH($B9,Base_Dados!$B:$B,0))=0,0,
MAX(0, MIN(BL$1,
((INDEX(Base_Dados!BL:BL,MATCH($B9,Base_Dados!$B:$B,0))-MIN(Base_Dados!BL$5:BL$98)) /
(IF(MAX(Base_Dados!BL$5:BL$98)-MIN(Base_Dados!BL$5:BL$98)=0,1,MAX(Base_Dados!BL$5:BL$98)-MIN(Base_Dados!BL$5:BL$98)))) * BL$1)))</f>
        <v>2.6058631921824105E-2</v>
      </c>
      <c r="BM9" s="106">
        <f>IF(INDEX(Base_Dados!BM:BM,MATCH($B9,Base_Dados!$B:$B,0))=0,0,
MAX(0, MIN(BM$1,
((INDEX(Base_Dados!BM:BM,MATCH($B9,Base_Dados!$B:$B,0))-MIN(Base_Dados!BM$5:BM$98)) /
(IF(MAX(Base_Dados!BM$5:BM$98)-MIN(Base_Dados!BM$5:BM$98)=0,1,MAX(Base_Dados!BM$5:BM$98)-MIN(Base_Dados!BM$5:BM$98)))) * BM$1)))</f>
        <v>0.70179491736271582</v>
      </c>
      <c r="BN9" s="106">
        <f>IF(INDEX(Base_Dados!BN:BN,MATCH($B9,Base_Dados!$B:$B,0))=0,0,
MAX(0, MIN(BN$1,
((INDEX(Base_Dados!BN:BN,MATCH($B9,Base_Dados!$B:$B,0))-MIN(Base_Dados!BN$5:BN$98)) /
(IF(MAX(Base_Dados!BN$5:BN$98)-MIN(Base_Dados!BN$5:BN$98)=0,1,MAX(Base_Dados!BN$5:BN$98)-MIN(Base_Dados!BN$5:BN$98)))) * BN$1)))</f>
        <v>0.59457628936112716</v>
      </c>
      <c r="BO9" s="106">
        <f>IF(INDEX(Base_Dados!BO:BO,MATCH($B9,Base_Dados!$B:$B,0))=0,0,
MAX(0, MIN(BO$1,
((INDEX(Base_Dados!BO:BO,MATCH($B9,Base_Dados!$B:$B,0))-MIN(Base_Dados!BO$5:BO$98)) /
(IF(MAX(Base_Dados!BO$5:BO$98)-MIN(Base_Dados!BO$5:BO$98)=0,1,MAX(Base_Dados!BO$5:BO$98)-MIN(Base_Dados!BO$5:BO$98)))) * BO$1)))</f>
        <v>5.1724137931034482E-2</v>
      </c>
      <c r="BP9" s="106">
        <f t="shared" si="0"/>
        <v>6.9962177383003485</v>
      </c>
      <c r="BQ9" s="111">
        <f t="shared" si="1"/>
        <v>0.35439135907603359</v>
      </c>
      <c r="BR9" s="112">
        <f t="shared" si="2"/>
        <v>3.9883045598010314E-2</v>
      </c>
      <c r="BS9" s="113">
        <f t="shared" si="3"/>
        <v>6.9563346927023382</v>
      </c>
    </row>
    <row r="10" spans="1:71">
      <c r="A10" s="20">
        <v>11006</v>
      </c>
      <c r="B10" s="20" t="s">
        <v>587</v>
      </c>
      <c r="C10" s="20" t="s">
        <v>584</v>
      </c>
      <c r="D10" s="105">
        <f>IF(INDEX(Base_Dados!D:D,MATCH($B10,Base_Dados!$B:$B,0))=0,0,
MAX(0, MIN(D$1,
((INDEX(Base_Dados!D:D,MATCH($B10,Base_Dados!$B:$B,0))-MIN(Base_Dados!D$5:D$98)) /
(IF(MAX(Base_Dados!D$5:D$98)-MIN(Base_Dados!D$5:D$98)=0,1,MAX(Base_Dados!D$5:D$98)-MIN(Base_Dados!D$5:D$98)))) * D$1)))</f>
        <v>0.47242758786395755</v>
      </c>
      <c r="E10" s="106">
        <f>IF(INDEX(Base_Dados!E:E,MATCH($B10,Base_Dados!$B:$B,0))=0,0,
MAX(0, MIN(E$1,
((INDEX(Base_Dados!E:E,MATCH($B10,Base_Dados!$B:$B,0))-MIN(Base_Dados!E$5:E$98)) /
(IF(MAX(Base_Dados!E$5:E$98)-MIN(Base_Dados!E$5:E$98)=0,1,MAX(Base_Dados!E$5:E$98)-MIN(Base_Dados!E$5:E$98)))) * E$1)))</f>
        <v>0.14277577744649869</v>
      </c>
      <c r="F10" s="106">
        <f>IF(INDEX(Base_Dados!F:F,MATCH($B10,Base_Dados!$B:$B,0))=0,0,
MAX(0, MIN(F$1,
((INDEX(Base_Dados!F:F,MATCH($B10,Base_Dados!$B:$B,0))-MIN(Base_Dados!F$5:F$98)) /
(IF(MAX(Base_Dados!F$5:F$98)-MIN(Base_Dados!F$5:F$98)=0,1,MAX(Base_Dados!F$5:F$98)-MIN(Base_Dados!F$5:F$98)))) * F$1)))</f>
        <v>0.135463699393573</v>
      </c>
      <c r="G10" s="106">
        <f>IF(INDEX(Base_Dados!G:G,MATCH($B10,Base_Dados!$B:$B,0))=0,0,
MAX(0, MIN(G$1,
((INDEX(Base_Dados!G:G,MATCH($B10,Base_Dados!$B:$B,0))-MIN(Base_Dados!G$5:G$98)) /
(IF(MAX(Base_Dados!G$5:G$98)-MIN(Base_Dados!G$5:G$98)=0,1,MAX(Base_Dados!G$5:G$98)-MIN(Base_Dados!G$5:G$98)))) * G$1)))</f>
        <v>0.13022609574333713</v>
      </c>
      <c r="H10" s="106">
        <f>IF(INDEX(Base_Dados!H:H,MATCH($B10,Base_Dados!$B:$B,0))=0,0,
MAX(0, MIN(H$1,
((INDEX(Base_Dados!H:H,MATCH($B10,Base_Dados!$B:$B,0))-MIN(Base_Dados!H$5:H$98)) /
(IF(MAX(Base_Dados!H$5:H$98)-MIN(Base_Dados!H$5:H$98)=0,1,MAX(Base_Dados!H$5:H$98)-MIN(Base_Dados!H$5:H$98)))) * H$1)))</f>
        <v>0.13923388268968448</v>
      </c>
      <c r="I10" s="106">
        <f>IF(INDEX(Base_Dados!I:I,MATCH($B10,Base_Dados!$B:$B,0))=0,0,
MAX(0, MIN(I$1,
((INDEX(Base_Dados!I:I,MATCH($B10,Base_Dados!$B:$B,0))-MIN(Base_Dados!I$5:I$98)) /
(IF(MAX(Base_Dados!I$5:I$98)-MIN(Base_Dados!I$5:I$98)=0,1,MAX(Base_Dados!I$5:I$98)-MIN(Base_Dados!I$5:I$98)))) * I$1)))</f>
        <v>0.1530835121017757</v>
      </c>
      <c r="J10" s="106">
        <f>IF(INDEX(Base_Dados!J:J,MATCH($B10,Base_Dados!$B:$B,0))=0,0,
MAX(0, MIN(J$1,
((INDEX(Base_Dados!J:J,MATCH($B10,Base_Dados!$B:$B,0))-MIN(Base_Dados!J$5:J$98)) /
(IF(MAX(Base_Dados!J$5:J$98)-MIN(Base_Dados!J$5:J$98)=0,1,MAX(Base_Dados!J$5:J$98)-MIN(Base_Dados!J$5:J$98)))) * J$1)))</f>
        <v>0.17383449591007177</v>
      </c>
      <c r="K10" s="106">
        <f>IF(INDEX(Base_Dados!K:K,MATCH($B10,Base_Dados!$B:$B,0))=0,0,
MAX(0, MIN(K$1,
((INDEX(Base_Dados!K:K,MATCH($B10,Base_Dados!$B:$B,0))-MIN(Base_Dados!K$5:K$98)) /
(IF(MAX(Base_Dados!K$5:K$98)-MIN(Base_Dados!K$5:K$98)=0,1,MAX(Base_Dados!K$5:K$98)-MIN(Base_Dados!K$5:K$98)))) * K$1)))</f>
        <v>0.1806182915921288</v>
      </c>
      <c r="L10" s="106">
        <f>IF(INDEX(Base_Dados!L:L,MATCH($B10,Base_Dados!$B:$B,0))=0,0,
MAX(0, MIN(L$1,
((INDEX(Base_Dados!L:L,MATCH($B10,Base_Dados!$B:$B,0))-MIN(Base_Dados!L$5:L$98)) /
(IF(MAX(Base_Dados!L$5:L$98)-MIN(Base_Dados!L$5:L$98)=0,1,MAX(Base_Dados!L$5:L$98)-MIN(Base_Dados!L$5:L$98)))) * L$1)))</f>
        <v>0.20605702081236604</v>
      </c>
      <c r="M10" s="106">
        <f>IF(INDEX(Base_Dados!M:M,MATCH($B10,Base_Dados!$B:$B,0))=0,0,
MAX(0, MIN(M$1,
((INDEX(Base_Dados!M:M,MATCH($B10,Base_Dados!$B:$B,0))-MIN(Base_Dados!M$5:M$98)) /
(IF(MAX(Base_Dados!M$5:M$98)-MIN(Base_Dados!M$5:M$98)=0,1,MAX(Base_Dados!M$5:M$98)-MIN(Base_Dados!M$5:M$98)))) * M$1)))</f>
        <v>0.19717784256559767</v>
      </c>
      <c r="N10" s="106">
        <f>IF(INDEX(Base_Dados!N:N,MATCH($B10,Base_Dados!$B:$B,0))=0,0,
MAX(0, MIN(N$1,
((INDEX(Base_Dados!N:N,MATCH($B10,Base_Dados!$B:$B,0))-MIN(Base_Dados!N$5:N$98)) /
(IF(MAX(Base_Dados!N$5:N$98)-MIN(Base_Dados!N$5:N$98)=0,1,MAX(Base_Dados!N$5:N$98)-MIN(Base_Dados!N$5:N$98)))) * N$1)))</f>
        <v>0.18244418414794306</v>
      </c>
      <c r="O10" s="106">
        <f>IF(INDEX(Base_Dados!O:O,MATCH($B10,Base_Dados!$B:$B,0))=0,0,
MAX(0, MIN(O$1,
((INDEX(Base_Dados!O:O,MATCH($B10,Base_Dados!$B:$B,0))-MIN(Base_Dados!O$5:O$98)) /
(IF(MAX(Base_Dados!O$5:O$98)-MIN(Base_Dados!O$5:O$98)=0,1,MAX(Base_Dados!O$5:O$98)-MIN(Base_Dados!O$5:O$98)))) * O$1)))</f>
        <v>0.17397848263559842</v>
      </c>
      <c r="P10" s="106">
        <f>IF(INDEX(Base_Dados!P:P,MATCH($B10,Base_Dados!$B:$B,0))=0,0,
MAX(0, MIN(P$1,
((INDEX(Base_Dados!P:P,MATCH($B10,Base_Dados!$B:$B,0))-MIN(Base_Dados!P$5:P$98)) /
(IF(MAX(Base_Dados!P$5:P$98)-MIN(Base_Dados!P$5:P$98)=0,1,MAX(Base_Dados!P$5:P$98)-MIN(Base_Dados!P$5:P$98)))) * P$1)))</f>
        <v>0.16448271706174689</v>
      </c>
      <c r="Q10" s="106">
        <f>IF(INDEX(Base_Dados!Q:Q,MATCH($B10,Base_Dados!$B:$B,0))=0,0,
MAX(0, MIN(Q$1,
((INDEX(Base_Dados!Q:Q,MATCH($B10,Base_Dados!$B:$B,0))-MIN(Base_Dados!Q$5:Q$98)) /
(IF(MAX(Base_Dados!Q$5:Q$98)-MIN(Base_Dados!Q$5:Q$98)=0,1,MAX(Base_Dados!Q$5:Q$98)-MIN(Base_Dados!Q$5:Q$98)))) * Q$1)))</f>
        <v>5.0155336738455056E-2</v>
      </c>
      <c r="R10" s="106">
        <f>IF(INDEX(Base_Dados!R:R,MATCH($B10,Base_Dados!$B:$B,0))=0,0,
MAX(0, MIN(R$1,
((INDEX(Base_Dados!R:R,MATCH($B10,Base_Dados!$B:$B,0))-MIN(Base_Dados!R$5:R$98)) /
(IF(MAX(Base_Dados!R$5:R$98)-MIN(Base_Dados!R$5:R$98)=0,1,MAX(Base_Dados!R$5:R$98)-MIN(Base_Dados!R$5:R$98)))) * R$1)))</f>
        <v>5.0839763958238762E-2</v>
      </c>
      <c r="S10" s="106">
        <f>IF(INDEX(Base_Dados!S:S,MATCH($B10,Base_Dados!$B:$B,0))=0,0,
MAX(0, MIN(S$1,
((INDEX(Base_Dados!S:S,MATCH($B10,Base_Dados!$B:$B,0))-MIN(Base_Dados!S$5:S$98)) /
(IF(MAX(Base_Dados!S$5:S$98)-MIN(Base_Dados!S$5:S$98)=0,1,MAX(Base_Dados!S$5:S$98)-MIN(Base_Dados!S$5:S$98)))) * S$1)))</f>
        <v>8.8504455927506928E-2</v>
      </c>
      <c r="T10" s="106">
        <f>IF(INDEX(Base_Dados!T:T,MATCH($B10,Base_Dados!$B:$B,0))=0,0,
MAX(0, MIN(T$1,
((INDEX(Base_Dados!T:T,MATCH($B10,Base_Dados!$B:$B,0))-MIN(Base_Dados!T$5:T$98)) /
(IF(MAX(Base_Dados!T$5:T$98)-MIN(Base_Dados!T$5:T$98)=0,1,MAX(Base_Dados!T$5:T$98)-MIN(Base_Dados!T$5:T$98)))) * T$1)))</f>
        <v>0.65659579631289755</v>
      </c>
      <c r="U10" s="106">
        <f>IF(INDEX(Base_Dados!U:U,MATCH($B10,Base_Dados!$B:$B,0))=0,0,
MAX(0, MIN(U$1,
((INDEX(Base_Dados!U:U,MATCH($B10,Base_Dados!$B:$B,0))-MIN(Base_Dados!U$5:U$98)) /
(IF(MAX(Base_Dados!U$5:U$98)-MIN(Base_Dados!U$5:U$98)=0,1,MAX(Base_Dados!U$5:U$98)-MIN(Base_Dados!U$5:U$98)))) * U$1)))</f>
        <v>0.83889876248879724</v>
      </c>
      <c r="V10" s="106">
        <f>IF(INDEX(Base_Dados!V:V,MATCH($B10,Base_Dados!$B:$B,0))=0,0,
MAX(0, MIN(V$1,
((INDEX(Base_Dados!V:V,MATCH($B10,Base_Dados!$B:$B,0))-MIN(Base_Dados!V$5:V$98)) /
(IF(MAX(Base_Dados!V$5:V$98)-MIN(Base_Dados!V$5:V$98)=0,1,MAX(Base_Dados!V$5:V$98)-MIN(Base_Dados!V$5:V$98)))) * V$1)))</f>
        <v>9.7617636100061397E-2</v>
      </c>
      <c r="W10" s="106">
        <f>IF(INDEX(Base_Dados!W:W,MATCH($B10,Base_Dados!$B:$B,0))=0,0,
MAX(0, MIN(W$1,
((INDEX(Base_Dados!W:W,MATCH($B10,Base_Dados!$B:$B,0))-MIN(Base_Dados!W$5:W$98)) /
(IF(MAX(Base_Dados!W$5:W$98)-MIN(Base_Dados!W$5:W$98)=0,1,MAX(Base_Dados!W$5:W$98)-MIN(Base_Dados!W$5:W$98)))) * W$1)))</f>
        <v>2.4036995418481784</v>
      </c>
      <c r="X10" s="106">
        <f>IF(INDEX(Base_Dados!X:X,MATCH($B10,Base_Dados!$B:$B,0))=0,0,
MAX(0, MIN(X$1,
((INDEX(Base_Dados!X:X,MATCH($B10,Base_Dados!$B:$B,0))-MIN(Base_Dados!X$5:X$98)) /
(IF(MAX(Base_Dados!X$5:X$98)-MIN(Base_Dados!X$5:X$98)=0,1,MAX(Base_Dados!X$5:X$98)-MIN(Base_Dados!X$5:X$98)))) * X$1)))</f>
        <v>0.55932203389830515</v>
      </c>
      <c r="Y10" s="106">
        <f>IF(INDEX(Base_Dados!Y:Y,MATCH($B10,Base_Dados!$B:$B,0))=0,0,
MAX(0, MIN(Y$1,
((INDEX(Base_Dados!Y:Y,MATCH($B10,Base_Dados!$B:$B,0))-MIN(Base_Dados!Y$5:Y$98)) /
(IF(MAX(Base_Dados!Y$5:Y$98)-MIN(Base_Dados!Y$5:Y$98)=0,1,MAX(Base_Dados!Y$5:Y$98)-MIN(Base_Dados!Y$5:Y$98)))) * Y$1)))</f>
        <v>2.2058823529411763E-2</v>
      </c>
      <c r="Z10" s="106">
        <f>IF(INDEX(Base_Dados!Z:Z,MATCH($B10,Base_Dados!$B:$B,0))=0,0,
MAX(0, MIN(Z$1,
((INDEX(Base_Dados!Z:Z,MATCH($B10,Base_Dados!$B:$B,0))-MIN(Base_Dados!Z$5:Z$98)) /
(IF(MAX(Base_Dados!Z$5:Z$98)-MIN(Base_Dados!Z$5:Z$98)=0,1,MAX(Base_Dados!Z$5:Z$98)-MIN(Base_Dados!Z$5:Z$98)))) * Z$1)))</f>
        <v>0</v>
      </c>
      <c r="AA10" s="106">
        <f>IF(INDEX(Base_Dados!AA:AA,MATCH($B10,Base_Dados!$B:$B,0))=0,0,
MAX(0, MIN(AA$1,
((INDEX(Base_Dados!AA:AA,MATCH($B10,Base_Dados!$B:$B,0))-MIN(Base_Dados!AA$5:AA$98)) /
(IF(MAX(Base_Dados!AA$5:AA$98)-MIN(Base_Dados!AA$5:AA$98)=0,1,MAX(Base_Dados!AA$5:AA$98)-MIN(Base_Dados!AA$5:AA$98)))) * AA$1)))</f>
        <v>5.2447552447552448E-2</v>
      </c>
      <c r="AB10" s="106">
        <f>IF(INDEX(Base_Dados!AB:AB,MATCH($B10,Base_Dados!$B:$B,0))=0,0,
MAX(0, MIN(AB$1,
((INDEX(Base_Dados!AB:AB,MATCH($B10,Base_Dados!$B:$B,0))-MIN(Base_Dados!AB$5:AB$98)) /
(IF(MAX(Base_Dados!AB$5:AB$98)-MIN(Base_Dados!AB$5:AB$98)=0,1,MAX(Base_Dados!AB$5:AB$98)-MIN(Base_Dados!AB$5:AB$98)))) * AB$1)))</f>
        <v>0.13995866345160179</v>
      </c>
      <c r="AC10" s="106">
        <f>IF(INDEX(Base_Dados!AC:AC,MATCH($B10,Base_Dados!$B:$B,0))=0,0,
MAX(0, MIN(AC$1,
((INDEX(Base_Dados!AC:AC,MATCH($B10,Base_Dados!$B:$B,0))-MIN(Base_Dados!AC$5:AC$98)) /
(IF(MAX(Base_Dados!AC$5:AC$98)-MIN(Base_Dados!AC$5:AC$98)=0,1,MAX(Base_Dados!AC$5:AC$98)-MIN(Base_Dados!AC$5:AC$98)))) * AC$1)))</f>
        <v>7.0750626324918103E-2</v>
      </c>
      <c r="AD10" s="106">
        <f>IF(INDEX(Base_Dados!AD:AD,MATCH($B10,Base_Dados!$B:$B,0))=0,0,
MAX(0, MIN(AD$1,
((INDEX(Base_Dados!AD:AD,MATCH($B10,Base_Dados!$B:$B,0))-MIN(Base_Dados!AD$5:AD$98)) /
(IF(MAX(Base_Dados!AD$5:AD$98)-MIN(Base_Dados!AD$5:AD$98)=0,1,MAX(Base_Dados!AD$5:AD$98)-MIN(Base_Dados!AD$5:AD$98)))) * AD$1)))</f>
        <v>5.364591036828871E-2</v>
      </c>
      <c r="AE10" s="106">
        <f>IF(INDEX(Base_Dados!AE:AE,MATCH($B10,Base_Dados!$B:$B,0))=0,0,
MAX(0, MIN(AE$1,
((INDEX(Base_Dados!AE:AE,MATCH($B10,Base_Dados!$B:$B,0))-MIN(Base_Dados!AE$5:AE$98)) /
(IF(MAX(Base_Dados!AE$5:AE$98)-MIN(Base_Dados!AE$5:AE$98)=0,1,MAX(Base_Dados!AE$5:AE$98)-MIN(Base_Dados!AE$5:AE$98)))) * AE$1)))</f>
        <v>3.024593700560909E-2</v>
      </c>
      <c r="AF10" s="106">
        <f>IF(INDEX(Base_Dados!AF:AF,MATCH($B10,Base_Dados!$B:$B,0))=0,0,
MAX(0, MIN(AF$1,
((INDEX(Base_Dados!AF:AF,MATCH($B10,Base_Dados!$B:$B,0))-MIN(Base_Dados!AF$5:AF$98)) /
(IF(MAX(Base_Dados!AF$5:AF$98)-MIN(Base_Dados!AF$5:AF$98)=0,1,MAX(Base_Dados!AF$5:AF$98)-MIN(Base_Dados!AF$5:AF$98)))) * AF$1)))</f>
        <v>3.5489357789730155E-2</v>
      </c>
      <c r="AG10" s="106">
        <f>IF(INDEX(Base_Dados!AG:AG,MATCH($B10,Base_Dados!$B:$B,0))=0,0,
MAX(0, MIN(AG$1,
((INDEX(Base_Dados!AG:AG,MATCH($B10,Base_Dados!$B:$B,0))-MIN(Base_Dados!AG$5:AG$98)) /
(IF(MAX(Base_Dados!AG$5:AG$98)-MIN(Base_Dados!AG$5:AG$98)=0,1,MAX(Base_Dados!AG$5:AG$98)-MIN(Base_Dados!AG$5:AG$98)))) * AG$1)))</f>
        <v>5.0155336738455056E-2</v>
      </c>
      <c r="AH10" s="106">
        <f>IF(INDEX(Base_Dados!AH:AH,MATCH($B10,Base_Dados!$B:$B,0))=0,0,
MAX(0, MIN(AH$1,
((INDEX(Base_Dados!AH:AH,MATCH($B10,Base_Dados!$B:$B,0))-MIN(Base_Dados!AH$5:AH$98)) /
(IF(MAX(Base_Dados!AH$5:AH$98)-MIN(Base_Dados!AH$5:AH$98)=0,1,MAX(Base_Dados!AH$5:AH$98)-MIN(Base_Dados!AH$5:AH$98)))) * AH$1)))</f>
        <v>0.98267209875747563</v>
      </c>
      <c r="AI10" s="106">
        <f>IF(INDEX(Base_Dados!AI:AI,MATCH($B10,Base_Dados!$B:$B,0))=0,0,
MAX(0, MIN(AI$1,
((INDEX(Base_Dados!AI:AI,MATCH($B10,Base_Dados!$B:$B,0))-MIN(Base_Dados!AI$5:AI$98)) /
(IF(MAX(Base_Dados!AI$5:AI$98)-MIN(Base_Dados!AI$5:AI$98)=0,1,MAX(Base_Dados!AI$5:AI$98)-MIN(Base_Dados!AI$5:AI$98)))) * AI$1)))</f>
        <v>0.39285714285714285</v>
      </c>
      <c r="AJ10" s="106">
        <f>IF(INDEX(Base_Dados!AJ:AJ,MATCH($B10,Base_Dados!$B:$B,0))=0,0,
MAX(0, MIN(AJ$1,
((INDEX(Base_Dados!AJ:AJ,MATCH($B10,Base_Dados!$B:$B,0))-MIN(Base_Dados!AJ$5:AJ$98)) /
(IF(MAX(Base_Dados!AJ$5:AJ$98)-MIN(Base_Dados!AJ$5:AJ$98)=0,1,MAX(Base_Dados!AJ$5:AJ$98)-MIN(Base_Dados!AJ$5:AJ$98)))) * AJ$1)))</f>
        <v>0.54112554112554123</v>
      </c>
      <c r="AK10" s="106">
        <f>IF(INDEX(Base_Dados!AK:AK,MATCH($B10,Base_Dados!$B:$B,0))=0,0,
MAX(0, MIN(AK$1,
((INDEX(Base_Dados!AK:AK,MATCH($B10,Base_Dados!$B:$B,0))-MIN(Base_Dados!AK$5:AK$98)) /
(IF(MAX(Base_Dados!AK$5:AK$98)-MIN(Base_Dados!AK$5:AK$98)=0,1,MAX(Base_Dados!AK$5:AK$98)-MIN(Base_Dados!AK$5:AK$98)))) * AK$1)))</f>
        <v>5.459770114942529E-2</v>
      </c>
      <c r="AL10" s="106">
        <f>IF(INDEX(Base_Dados!AL:AL,MATCH($B10,Base_Dados!$B:$B,0))=0,0,
MAX(0, MIN(AL$1,
((INDEX(Base_Dados!AL:AL,MATCH($B10,Base_Dados!$B:$B,0))-MIN(Base_Dados!AL$5:AL$98)) /
(IF(MAX(Base_Dados!AL$5:AL$98)-MIN(Base_Dados!AL$5:AL$98)=0,1,MAX(Base_Dados!AL$5:AL$98)-MIN(Base_Dados!AL$5:AL$98)))) * AL$1)))</f>
        <v>5.5555555555555552E-2</v>
      </c>
      <c r="AM10" s="106">
        <f>IF(INDEX(Base_Dados!AM:AM,MATCH($B10,Base_Dados!$B:$B,0))=0,0,
MAX(0, MIN(AM$1,
((INDEX(Base_Dados!AM:AM,MATCH($B10,Base_Dados!$B:$B,0))-MIN(Base_Dados!AM$5:AM$98)) /
(IF(MAX(Base_Dados!AM$5:AM$98)-MIN(Base_Dados!AM$5:AM$98)=0,1,MAX(Base_Dados!AM$5:AM$98)-MIN(Base_Dados!AM$5:AM$98)))) * AM$1)))</f>
        <v>0.10357327809425168</v>
      </c>
      <c r="AN10" s="106">
        <f>IF(INDEX(Base_Dados!AN:AN,MATCH($B10,Base_Dados!$B:$B,0))=0,0,
MAX(0, MIN(AN$1,
((INDEX(Base_Dados!AN:AN,MATCH($B10,Base_Dados!$B:$B,0))-MIN(Base_Dados!AN$5:AN$98)) /
(IF(MAX(Base_Dados!AN$5:AN$98)-MIN(Base_Dados!AN$5:AN$98)=0,1,MAX(Base_Dados!AN$5:AN$98)-MIN(Base_Dados!AN$5:AN$98)))) * AN$1)))</f>
        <v>0.1858549326903757</v>
      </c>
      <c r="AO10" s="106">
        <f>IF(INDEX(Base_Dados!AO:AO,MATCH($B10,Base_Dados!$B:$B,0))=0,0,
MAX(0, MIN(AO$1,
((INDEX(Base_Dados!AO:AO,MATCH($B10,Base_Dados!$B:$B,0))-MIN(Base_Dados!AO$5:AO$98)) /
(IF(MAX(Base_Dados!AO$5:AO$98)-MIN(Base_Dados!AO$5:AO$98)=0,1,MAX(Base_Dados!AO$5:AO$98)-MIN(Base_Dados!AO$5:AO$98)))) * AO$1)))</f>
        <v>0</v>
      </c>
      <c r="AP10" s="106">
        <f>IF(INDEX(Base_Dados!AP:AP,MATCH($B10,Base_Dados!$B:$B,0))=0,0,
MAX(0, MIN(AP$1,
((INDEX(Base_Dados!AP:AP,MATCH($B10,Base_Dados!$B:$B,0))-MIN(Base_Dados!AP$5:AP$98)) /
(IF(MAX(Base_Dados!AP$5:AP$98)-MIN(Base_Dados!AP$5:AP$98)=0,1,MAX(Base_Dados!AP$5:AP$98)-MIN(Base_Dados!AP$5:AP$98)))) * AP$1)))</f>
        <v>3.669724770642202E-2</v>
      </c>
      <c r="AQ10" s="106">
        <f>IF(INDEX(Base_Dados!AQ:AQ,MATCH($B10,Base_Dados!$B:$B,0))=0,0,
MAX(0, MIN(AQ$1,
((INDEX(Base_Dados!AQ:AQ,MATCH($B10,Base_Dados!$B:$B,0))-MIN(Base_Dados!AQ$5:AQ$98)) /
(IF(MAX(Base_Dados!AQ$5:AQ$98)-MIN(Base_Dados!AQ$5:AQ$98)=0,1,MAX(Base_Dados!AQ$5:AQ$98)-MIN(Base_Dados!AQ$5:AQ$98)))) * AQ$1)))</f>
        <v>0</v>
      </c>
      <c r="AR10" s="106">
        <f>IF(INDEX(Base_Dados!AR:AR,MATCH($B10,Base_Dados!$B:$B,0))=0,0,
MAX(0, MIN(AR$1,
((INDEX(Base_Dados!AR:AR,MATCH($B10,Base_Dados!$B:$B,0))-MIN(Base_Dados!AR$5:AR$98)) /
(IF(MAX(Base_Dados!AR$5:AR$98)-MIN(Base_Dados!AR$5:AR$98)=0,1,MAX(Base_Dados!AR$5:AR$98)-MIN(Base_Dados!AR$5:AR$98)))) * AR$1)))</f>
        <v>0</v>
      </c>
      <c r="AS10" s="106">
        <f>IF(INDEX(Base_Dados!AS:AS,MATCH($B10,Base_Dados!$B:$B,0))=0,0,
MAX(0, MIN(AS$1,
((INDEX(Base_Dados!AS:AS,MATCH($B10,Base_Dados!$B:$B,0))-MIN(Base_Dados!AS$5:AS$98)) /
(IF(MAX(Base_Dados!AS$5:AS$98)-MIN(Base_Dados!AS$5:AS$98)=0,1,MAX(Base_Dados!AS$5:AS$98)-MIN(Base_Dados!AS$5:AS$98)))) * AS$1)))</f>
        <v>0</v>
      </c>
      <c r="AT10" s="106">
        <f>IF(INDEX(Base_Dados!AT:AT,MATCH($B10,Base_Dados!$B:$B,0))=0,0,
MAX(0, MIN(AT$1,
((INDEX(Base_Dados!AT:AT,MATCH($B10,Base_Dados!$B:$B,0))-MIN(Base_Dados!AT$5:AT$98)) /
(IF(MAX(Base_Dados!AT$5:AT$98)-MIN(Base_Dados!AT$5:AT$98)=0,1,MAX(Base_Dados!AT$5:AT$98)-MIN(Base_Dados!AT$5:AT$98)))) * AT$1)))</f>
        <v>0</v>
      </c>
      <c r="AU10" s="106">
        <f>IF(INDEX(Base_Dados!AU:AU,MATCH($B10,Base_Dados!$B:$B,0))=0,0,
MAX(0, MIN(AU$1,
((INDEX(Base_Dados!AU:AU,MATCH($B10,Base_Dados!$B:$B,0))-MIN(Base_Dados!AU$5:AU$98)) /
(IF(MAX(Base_Dados!AU$5:AU$98)-MIN(Base_Dados!AU$5:AU$98)=0,1,MAX(Base_Dados!AU$5:AU$98)-MIN(Base_Dados!AU$5:AU$98)))) * AU$1)))</f>
        <v>3.5580524344569285E-2</v>
      </c>
      <c r="AV10" s="106">
        <f>IF(INDEX(Base_Dados!AV:AV,MATCH($B10,Base_Dados!$B:$B,0))=0,0,
MAX(0, MIN(AV$1,
((INDEX(Base_Dados!AV:AV,MATCH($B10,Base_Dados!$B:$B,0))-MIN(Base_Dados!AV$5:AV$98)) /
(IF(MAX(Base_Dados!AV$5:AV$98)-MIN(Base_Dados!AV$5:AV$98)=0,1,MAX(Base_Dados!AV$5:AV$98)-MIN(Base_Dados!AV$5:AV$98)))) * AV$1)))</f>
        <v>0</v>
      </c>
      <c r="AW10" s="106">
        <f>IF(INDEX(Base_Dados!AW:AW,MATCH($B10,Base_Dados!$B:$B,0))=0,0,
MAX(0, MIN(AW$1,
((INDEX(Base_Dados!AW:AW,MATCH($B10,Base_Dados!$B:$B,0))-MIN(Base_Dados!AW$5:AW$98)) /
(IF(MAX(Base_Dados!AW$5:AW$98)-MIN(Base_Dados!AW$5:AW$98)=0,1,MAX(Base_Dados!AW$5:AW$98)-MIN(Base_Dados!AW$5:AW$98)))) * AW$1)))</f>
        <v>0.22058823529411764</v>
      </c>
      <c r="AX10" s="106">
        <f>IF(INDEX(Base_Dados!AX:AX,MATCH($B10,Base_Dados!$B:$B,0))=0,0,
MAX(0, MIN(AX$1,
((INDEX(Base_Dados!AX:AX,MATCH($B10,Base_Dados!$B:$B,0))-MIN(Base_Dados!AX$5:AX$98)) /
(IF(MAX(Base_Dados!AX$5:AX$98)-MIN(Base_Dados!AX$5:AX$98)=0,1,MAX(Base_Dados!AX$5:AX$98)-MIN(Base_Dados!AX$5:AX$98)))) * AX$1)))</f>
        <v>5.5769174322698054E-2</v>
      </c>
      <c r="AY10" s="106">
        <f>IF(INDEX(Base_Dados!AY:AY,MATCH($B10,Base_Dados!$B:$B,0))=0,0,
MAX(0, MIN(AY$1,
((INDEX(Base_Dados!AY:AY,MATCH($B10,Base_Dados!$B:$B,0))-MIN(Base_Dados!AY$5:AY$98)) /
(IF(MAX(Base_Dados!AY$5:AY$98)-MIN(Base_Dados!AY$5:AY$98)=0,1,MAX(Base_Dados!AY$5:AY$98)-MIN(Base_Dados!AY$5:AY$98)))) * AY$1)))</f>
        <v>1.1869436201780416E-2</v>
      </c>
      <c r="AZ10" s="106">
        <f>IF(INDEX(Base_Dados!AZ:AZ,MATCH($B10,Base_Dados!$B:$B,0))=0,0,
MAX(0, MIN(AZ$1,
((INDEX(Base_Dados!AZ:AZ,MATCH($B10,Base_Dados!$B:$B,0))-MIN(Base_Dados!AZ$5:AZ$98)) /
(IF(MAX(Base_Dados!AZ$5:AZ$98)-MIN(Base_Dados!AZ$5:AZ$98)=0,1,MAX(Base_Dados!AZ$5:AZ$98)-MIN(Base_Dados!AZ$5:AZ$98)))) * AZ$1)))</f>
        <v>0.40909090909090906</v>
      </c>
      <c r="BA10" s="106">
        <f>IF(INDEX(Base_Dados!BA:BA,MATCH($B10,Base_Dados!$B:$B,0))=0,0,
MAX(0, MIN(BA$1,
((INDEX(Base_Dados!BA:BA,MATCH($B10,Base_Dados!$B:$B,0))-MIN(Base_Dados!BA$5:BA$98)) /
(IF(MAX(Base_Dados!BA$5:BA$98)-MIN(Base_Dados!BA$5:BA$98)=0,1,MAX(Base_Dados!BA$5:BA$98)-MIN(Base_Dados!BA$5:BA$98)))) * BA$1)))</f>
        <v>5.8171806656453294E-2</v>
      </c>
      <c r="BB10" s="106">
        <f>IF(INDEX(Base_Dados!BB:BB,MATCH($B10,Base_Dados!$B:$B,0))=0,0,
MAX(0, MIN(BB$1,
((INDEX(Base_Dados!BB:BB,MATCH($B10,Base_Dados!$B:$B,0))-MIN(Base_Dados!BB$5:BB$98)) /
(IF(MAX(Base_Dados!BB$5:BB$98)-MIN(Base_Dados!BB$5:BB$98)=0,1,MAX(Base_Dados!BB$5:BB$98)-MIN(Base_Dados!BB$5:BB$98)))) * BB$1)))</f>
        <v>0.17542401386940237</v>
      </c>
      <c r="BC10" s="106">
        <f>IF(INDEX(Base_Dados!BC:BC,MATCH($B10,Base_Dados!$B:$B,0))=0,0,
MAX(0, MIN(BC$1,
((INDEX(Base_Dados!BC:BC,MATCH($B10,Base_Dados!$B:$B,0))-MIN(Base_Dados!BC$5:BC$98)) /
(IF(MAX(Base_Dados!BC$5:BC$98)-MIN(Base_Dados!BC$5:BC$98)=0,1,MAX(Base_Dados!BC$5:BC$98)-MIN(Base_Dados!BC$5:BC$98)))) * BC$1)))</f>
        <v>4.2283867492593587E-2</v>
      </c>
      <c r="BD10" s="106">
        <f>IF(INDEX(Base_Dados!BD:BD,MATCH($B10,Base_Dados!$B:$B,0))=0,0,
MAX(0, MIN(BD$1,
((INDEX(Base_Dados!BD:BD,MATCH($B10,Base_Dados!$B:$B,0))-MIN(Base_Dados!BD$5:BD$98)) /
(IF(MAX(Base_Dados!BD$5:BD$98)-MIN(Base_Dados!BD$5:BD$98)=0,1,MAX(Base_Dados!BD$5:BD$98)-MIN(Base_Dados!BD$5:BD$98)))) * BD$1)))</f>
        <v>3.0399556817394917E-2</v>
      </c>
      <c r="BE10" s="106">
        <f>IF(INDEX(Base_Dados!BE:BE,MATCH($B10,Base_Dados!$B:$B,0))=0,0,
MAX(0, MIN(BE$1,
((INDEX(Base_Dados!BE:BE,MATCH($B10,Base_Dados!$B:$B,0))-MIN(Base_Dados!BE$5:BE$98)) /
(IF(MAX(Base_Dados!BE$5:BE$98)-MIN(Base_Dados!BE$5:BE$98)=0,1,MAX(Base_Dados!BE$5:BE$98)-MIN(Base_Dados!BE$5:BE$98)))) * BE$1)))</f>
        <v>8.9814350225790263E-2</v>
      </c>
      <c r="BF10" s="106">
        <f>IF(INDEX(Base_Dados!BF:BF,MATCH($B10,Base_Dados!$B:$B,0))=0,0,
MAX(0, MIN(BF$1,
((INDEX(Base_Dados!BF:BF,MATCH($B10,Base_Dados!$B:$B,0))-MIN(Base_Dados!BF$5:BF$98)) /
(IF(MAX(Base_Dados!BF$5:BF$98)-MIN(Base_Dados!BF$5:BF$98)=0,1,MAX(Base_Dados!BF$5:BF$98)-MIN(Base_Dados!BF$5:BF$98)))) * BF$1)))</f>
        <v>8.4415584415584416E-2</v>
      </c>
      <c r="BG10" s="106">
        <f>IF(INDEX(Base_Dados!BG:BG,MATCH($B10,Base_Dados!$B:$B,0))=0,0,
MAX(0, MIN(BG$1,
((INDEX(Base_Dados!BG:BG,MATCH($B10,Base_Dados!$B:$B,0))-MIN(Base_Dados!BG$5:BG$98)) /
(IF(MAX(Base_Dados!BG$5:BG$98)-MIN(Base_Dados!BG$5:BG$98)=0,1,MAX(Base_Dados!BG$5:BG$98)-MIN(Base_Dados!BG$5:BG$98)))) * BG$1)))</f>
        <v>6.1872909698996656E-2</v>
      </c>
      <c r="BH10" s="106">
        <f>IF(INDEX(Base_Dados!BH:BH,MATCH($B10,Base_Dados!$B:$B,0))=0,0,
MAX(0, MIN(BH$1,
((INDEX(Base_Dados!BH:BH,MATCH($B10,Base_Dados!$B:$B,0))-MIN(Base_Dados!BH$5:BH$98)) /
(IF(MAX(Base_Dados!BH$5:BH$98)-MIN(Base_Dados!BH$5:BH$98)=0,1,MAX(Base_Dados!BH$5:BH$98)-MIN(Base_Dados!BH$5:BH$98)))) * BH$1)))</f>
        <v>9.8901098901098897E-2</v>
      </c>
      <c r="BI10" s="106">
        <f>IF(INDEX(Base_Dados!BI:BI,MATCH($B10,Base_Dados!$B:$B,0))=0,0,
MAX(0, MIN(BI$1,
((INDEX(Base_Dados!BI:BI,MATCH($B10,Base_Dados!$B:$B,0))-MIN(Base_Dados!BI$5:BI$98)) /
(IF(MAX(Base_Dados!BI$5:BI$98)-MIN(Base_Dados!BI$5:BI$98)=0,1,MAX(Base_Dados!BI$5:BI$98)-MIN(Base_Dados!BI$5:BI$98)))) * BI$1)))</f>
        <v>0.20748829953198128</v>
      </c>
      <c r="BJ10" s="106">
        <f>IF(INDEX(Base_Dados!BJ:BJ,MATCH($B10,Base_Dados!$B:$B,0))=0,0,
MAX(0, MIN(BJ$1,
((INDEX(Base_Dados!BJ:BJ,MATCH($B10,Base_Dados!$B:$B,0))-MIN(Base_Dados!BJ$5:BJ$98)) /
(IF(MAX(Base_Dados!BJ$5:BJ$98)-MIN(Base_Dados!BJ$5:BJ$98)=0,1,MAX(Base_Dados!BJ$5:BJ$98)-MIN(Base_Dados!BJ$5:BJ$98)))) * BJ$1)))</f>
        <v>0.11578947368421053</v>
      </c>
      <c r="BK10" s="106">
        <f>IF(INDEX(Base_Dados!BK:BK,MATCH($B10,Base_Dados!$B:$B,0))=0,0,
MAX(0, MIN(BK$1,
((INDEX(Base_Dados!BK:BK,MATCH($B10,Base_Dados!$B:$B,0))-MIN(Base_Dados!BK$5:BK$98)) /
(IF(MAX(Base_Dados!BK$5:BK$98)-MIN(Base_Dados!BK$5:BK$98)=0,1,MAX(Base_Dados!BK$5:BK$98)-MIN(Base_Dados!BK$5:BK$98)))) * BK$1)))</f>
        <v>0.14285714285714285</v>
      </c>
      <c r="BL10" s="106">
        <f>IF(INDEX(Base_Dados!BL:BL,MATCH($B10,Base_Dados!$B:$B,0))=0,0,
MAX(0, MIN(BL$1,
((INDEX(Base_Dados!BL:BL,MATCH($B10,Base_Dados!$B:$B,0))-MIN(Base_Dados!BL$5:BL$98)) /
(IF(MAX(Base_Dados!BL$5:BL$98)-MIN(Base_Dados!BL$5:BL$98)=0,1,MAX(Base_Dados!BL$5:BL$98)-MIN(Base_Dados!BL$5:BL$98)))) * BL$1)))</f>
        <v>0.16612377850162866</v>
      </c>
      <c r="BM10" s="106">
        <f>IF(INDEX(Base_Dados!BM:BM,MATCH($B10,Base_Dados!$B:$B,0))=0,0,
MAX(0, MIN(BM$1,
((INDEX(Base_Dados!BM:BM,MATCH($B10,Base_Dados!$B:$B,0))-MIN(Base_Dados!BM$5:BM$98)) /
(IF(MAX(Base_Dados!BM$5:BM$98)-MIN(Base_Dados!BM$5:BM$98)=0,1,MAX(Base_Dados!BM$5:BM$98)-MIN(Base_Dados!BM$5:BM$98)))) * BM$1)))</f>
        <v>0.90553482218668047</v>
      </c>
      <c r="BN10" s="106">
        <f>IF(INDEX(Base_Dados!BN:BN,MATCH($B10,Base_Dados!$B:$B,0))=0,0,
MAX(0, MIN(BN$1,
((INDEX(Base_Dados!BN:BN,MATCH($B10,Base_Dados!$B:$B,0))-MIN(Base_Dados!BN$5:BN$98)) /
(IF(MAX(Base_Dados!BN$5:BN$98)-MIN(Base_Dados!BN$5:BN$98)=0,1,MAX(Base_Dados!BN$5:BN$98)-MIN(Base_Dados!BN$5:BN$98)))) * BN$1)))</f>
        <v>0.43112791063340222</v>
      </c>
      <c r="BO10" s="106">
        <f>IF(INDEX(Base_Dados!BO:BO,MATCH($B10,Base_Dados!$B:$B,0))=0,0,
MAX(0, MIN(BO$1,
((INDEX(Base_Dados!BO:BO,MATCH($B10,Base_Dados!$B:$B,0))-MIN(Base_Dados!BO$5:BO$98)) /
(IF(MAX(Base_Dados!BO$5:BO$98)-MIN(Base_Dados!BO$5:BO$98)=0,1,MAX(Base_Dados!BO$5:BO$98)-MIN(Base_Dados!BO$5:BO$98)))) * BO$1)))</f>
        <v>8.6206896551724144E-2</v>
      </c>
      <c r="BP10" s="106">
        <f t="shared" si="0"/>
        <v>13.434432414106636</v>
      </c>
      <c r="BQ10" s="111">
        <f t="shared" si="1"/>
        <v>0.35387241124272856</v>
      </c>
      <c r="BR10" s="112">
        <f t="shared" si="2"/>
        <v>3.9364097764705286E-2</v>
      </c>
      <c r="BS10" s="113">
        <f t="shared" si="3"/>
        <v>13.395068316341931</v>
      </c>
    </row>
    <row r="11" spans="1:71">
      <c r="A11" s="20">
        <v>11007</v>
      </c>
      <c r="B11" s="20" t="s">
        <v>592</v>
      </c>
      <c r="C11" s="20" t="s">
        <v>584</v>
      </c>
      <c r="D11" s="105">
        <f>IF(INDEX(Base_Dados!D:D,MATCH($B11,Base_Dados!$B:$B,0))=0,0,
MAX(0, MIN(D$1,
((INDEX(Base_Dados!D:D,MATCH($B11,Base_Dados!$B:$B,0))-MIN(Base_Dados!D$5:D$98)) /
(IF(MAX(Base_Dados!D$5:D$98)-MIN(Base_Dados!D$5:D$98)=0,1,MAX(Base_Dados!D$5:D$98)-MIN(Base_Dados!D$5:D$98)))) * D$1)))</f>
        <v>0.32015008421440333</v>
      </c>
      <c r="E11" s="106">
        <f>IF(INDEX(Base_Dados!E:E,MATCH($B11,Base_Dados!$B:$B,0))=0,0,
MAX(0, MIN(E$1,
((INDEX(Base_Dados!E:E,MATCH($B11,Base_Dados!$B:$B,0))-MIN(Base_Dados!E$5:E$98)) /
(IF(MAX(Base_Dados!E$5:E$98)-MIN(Base_Dados!E$5:E$98)=0,1,MAX(Base_Dados!E$5:E$98)-MIN(Base_Dados!E$5:E$98)))) * E$1)))</f>
        <v>0.10163884087543522</v>
      </c>
      <c r="F11" s="106">
        <f>IF(INDEX(Base_Dados!F:F,MATCH($B11,Base_Dados!$B:$B,0))=0,0,
MAX(0, MIN(F$1,
((INDEX(Base_Dados!F:F,MATCH($B11,Base_Dados!$B:$B,0))-MIN(Base_Dados!F$5:F$98)) /
(IF(MAX(Base_Dados!F$5:F$98)-MIN(Base_Dados!F$5:F$98)=0,1,MAX(Base_Dados!F$5:F$98)-MIN(Base_Dados!F$5:F$98)))) * F$1)))</f>
        <v>9.499744960610583E-2</v>
      </c>
      <c r="G11" s="106">
        <f>IF(INDEX(Base_Dados!G:G,MATCH($B11,Base_Dados!$B:$B,0))=0,0,
MAX(0, MIN(G$1,
((INDEX(Base_Dados!G:G,MATCH($B11,Base_Dados!$B:$B,0))-MIN(Base_Dados!G$5:G$98)) /
(IF(MAX(Base_Dados!G$5:G$98)-MIN(Base_Dados!G$5:G$98)=0,1,MAX(Base_Dados!G$5:G$98)-MIN(Base_Dados!G$5:G$98)))) * G$1)))</f>
        <v>9.3009617640159511E-2</v>
      </c>
      <c r="H11" s="106">
        <f>IF(INDEX(Base_Dados!H:H,MATCH($B11,Base_Dados!$B:$B,0))=0,0,
MAX(0, MIN(H$1,
((INDEX(Base_Dados!H:H,MATCH($B11,Base_Dados!$B:$B,0))-MIN(Base_Dados!H$5:H$98)) /
(IF(MAX(Base_Dados!H$5:H$98)-MIN(Base_Dados!H$5:H$98)=0,1,MAX(Base_Dados!H$5:H$98)-MIN(Base_Dados!H$5:H$98)))) * H$1)))</f>
        <v>0.10188063239338983</v>
      </c>
      <c r="I11" s="106">
        <f>IF(INDEX(Base_Dados!I:I,MATCH($B11,Base_Dados!$B:$B,0))=0,0,
MAX(0, MIN(I$1,
((INDEX(Base_Dados!I:I,MATCH($B11,Base_Dados!$B:$B,0))-MIN(Base_Dados!I$5:I$98)) /
(IF(MAX(Base_Dados!I$5:I$98)-MIN(Base_Dados!I$5:I$98)=0,1,MAX(Base_Dados!I$5:I$98)-MIN(Base_Dados!I$5:I$98)))) * I$1)))</f>
        <v>0.10898416952227155</v>
      </c>
      <c r="J11" s="106">
        <f>IF(INDEX(Base_Dados!J:J,MATCH($B11,Base_Dados!$B:$B,0))=0,0,
MAX(0, MIN(J$1,
((INDEX(Base_Dados!J:J,MATCH($B11,Base_Dados!$B:$B,0))-MIN(Base_Dados!J$5:J$98)) /
(IF(MAX(Base_Dados!J$5:J$98)-MIN(Base_Dados!J$5:J$98)=0,1,MAX(Base_Dados!J$5:J$98)-MIN(Base_Dados!J$5:J$98)))) * J$1)))</f>
        <v>0.12346971206809618</v>
      </c>
      <c r="K11" s="106">
        <f>IF(INDEX(Base_Dados!K:K,MATCH($B11,Base_Dados!$B:$B,0))=0,0,
MAX(0, MIN(K$1,
((INDEX(Base_Dados!K:K,MATCH($B11,Base_Dados!$B:$B,0))-MIN(Base_Dados!K$5:K$98)) /
(IF(MAX(Base_Dados!K$5:K$98)-MIN(Base_Dados!K$5:K$98)=0,1,MAX(Base_Dados!K$5:K$98)-MIN(Base_Dados!K$5:K$98)))) * K$1)))</f>
        <v>0.12140541144901611</v>
      </c>
      <c r="L11" s="106">
        <f>IF(INDEX(Base_Dados!L:L,MATCH($B11,Base_Dados!$B:$B,0))=0,0,
MAX(0, MIN(L$1,
((INDEX(Base_Dados!L:L,MATCH($B11,Base_Dados!$B:$B,0))-MIN(Base_Dados!L$5:L$98)) /
(IF(MAX(Base_Dados!L$5:L$98)-MIN(Base_Dados!L$5:L$98)=0,1,MAX(Base_Dados!L$5:L$98)-MIN(Base_Dados!L$5:L$98)))) * L$1)))</f>
        <v>0.12807787159177339</v>
      </c>
      <c r="M11" s="106">
        <f>IF(INDEX(Base_Dados!M:M,MATCH($B11,Base_Dados!$B:$B,0))=0,0,
MAX(0, MIN(M$1,
((INDEX(Base_Dados!M:M,MATCH($B11,Base_Dados!$B:$B,0))-MIN(Base_Dados!M$5:M$98)) /
(IF(MAX(Base_Dados!M$5:M$98)-MIN(Base_Dados!M$5:M$98)=0,1,MAX(Base_Dados!M$5:M$98)-MIN(Base_Dados!M$5:M$98)))) * M$1)))</f>
        <v>0.11702623906705539</v>
      </c>
      <c r="N11" s="106">
        <f>IF(INDEX(Base_Dados!N:N,MATCH($B11,Base_Dados!$B:$B,0))=0,0,
MAX(0, MIN(N$1,
((INDEX(Base_Dados!N:N,MATCH($B11,Base_Dados!$B:$B,0))-MIN(Base_Dados!N$5:N$98)) /
(IF(MAX(Base_Dados!N$5:N$98)-MIN(Base_Dados!N$5:N$98)=0,1,MAX(Base_Dados!N$5:N$98)-MIN(Base_Dados!N$5:N$98)))) * N$1)))</f>
        <v>0.10177593203894982</v>
      </c>
      <c r="O11" s="106">
        <f>IF(INDEX(Base_Dados!O:O,MATCH($B11,Base_Dados!$B:$B,0))=0,0,
MAX(0, MIN(O$1,
((INDEX(Base_Dados!O:O,MATCH($B11,Base_Dados!$B:$B,0))-MIN(Base_Dados!O$5:O$98)) /
(IF(MAX(Base_Dados!O$5:O$98)-MIN(Base_Dados!O$5:O$98)=0,1,MAX(Base_Dados!O$5:O$98)-MIN(Base_Dados!O$5:O$98)))) * O$1)))</f>
        <v>8.623669100841741E-2</v>
      </c>
      <c r="P11" s="106">
        <f>IF(INDEX(Base_Dados!P:P,MATCH($B11,Base_Dados!$B:$B,0))=0,0,
MAX(0, MIN(P$1,
((INDEX(Base_Dados!P:P,MATCH($B11,Base_Dados!$B:$B,0))-MIN(Base_Dados!P$5:P$98)) /
(IF(MAX(Base_Dados!P$5:P$98)-MIN(Base_Dados!P$5:P$98)=0,1,MAX(Base_Dados!P$5:P$98)-MIN(Base_Dados!P$5:P$98)))) * P$1)))</f>
        <v>0.15824871267100385</v>
      </c>
      <c r="Q11" s="106">
        <f>IF(INDEX(Base_Dados!Q:Q,MATCH($B11,Base_Dados!$B:$B,0))=0,0,
MAX(0, MIN(Q$1,
((INDEX(Base_Dados!Q:Q,MATCH($B11,Base_Dados!$B:$B,0))-MIN(Base_Dados!Q$5:Q$98)) /
(IF(MAX(Base_Dados!Q$5:Q$98)-MIN(Base_Dados!Q$5:Q$98)=0,1,MAX(Base_Dados!Q$5:Q$98)-MIN(Base_Dados!Q$5:Q$98)))) * Q$1)))</f>
        <v>0.1124216734242536</v>
      </c>
      <c r="R11" s="106">
        <f>IF(INDEX(Base_Dados!R:R,MATCH($B11,Base_Dados!$B:$B,0))=0,0,
MAX(0, MIN(R$1,
((INDEX(Base_Dados!R:R,MATCH($B11,Base_Dados!$B:$B,0))-MIN(Base_Dados!R$5:R$98)) /
(IF(MAX(Base_Dados!R$5:R$98)-MIN(Base_Dados!R$5:R$98)=0,1,MAX(Base_Dados!R$5:R$98)-MIN(Base_Dados!R$5:R$98)))) * R$1)))</f>
        <v>6.6029693433566197E-2</v>
      </c>
      <c r="S11" s="106">
        <f>IF(INDEX(Base_Dados!S:S,MATCH($B11,Base_Dados!$B:$B,0))=0,0,
MAX(0, MIN(S$1,
((INDEX(Base_Dados!S:S,MATCH($B11,Base_Dados!$B:$B,0))-MIN(Base_Dados!S$5:S$98)) /
(IF(MAX(Base_Dados!S$5:S$98)-MIN(Base_Dados!S$5:S$98)=0,1,MAX(Base_Dados!S$5:S$98)-MIN(Base_Dados!S$5:S$98)))) * S$1)))</f>
        <v>0.10757882123867296</v>
      </c>
      <c r="T11" s="106">
        <f>IF(INDEX(Base_Dados!T:T,MATCH($B11,Base_Dados!$B:$B,0))=0,0,
MAX(0, MIN(T$1,
((INDEX(Base_Dados!T:T,MATCH($B11,Base_Dados!$B:$B,0))-MIN(Base_Dados!T$5:T$98)) /
(IF(MAX(Base_Dados!T$5:T$98)-MIN(Base_Dados!T$5:T$98)=0,1,MAX(Base_Dados!T$5:T$98)-MIN(Base_Dados!T$5:T$98)))) * T$1)))</f>
        <v>0.79979618920620565</v>
      </c>
      <c r="U11" s="106">
        <f>IF(INDEX(Base_Dados!U:U,MATCH($B11,Base_Dados!$B:$B,0))=0,0,
MAX(0, MIN(U$1,
((INDEX(Base_Dados!U:U,MATCH($B11,Base_Dados!$B:$B,0))-MIN(Base_Dados!U$5:U$98)) /
(IF(MAX(Base_Dados!U$5:U$98)-MIN(Base_Dados!U$5:U$98)=0,1,MAX(Base_Dados!U$5:U$98)-MIN(Base_Dados!U$5:U$98)))) * U$1)))</f>
        <v>0.93685210769831007</v>
      </c>
      <c r="V11" s="106">
        <f>IF(INDEX(Base_Dados!V:V,MATCH($B11,Base_Dados!$B:$B,0))=0,0,
MAX(0, MIN(V$1,
((INDEX(Base_Dados!V:V,MATCH($B11,Base_Dados!$B:$B,0))-MIN(Base_Dados!V$5:V$98)) /
(IF(MAX(Base_Dados!V$5:V$98)-MIN(Base_Dados!V$5:V$98)=0,1,MAX(Base_Dados!V$5:V$98)-MIN(Base_Dados!V$5:V$98)))) * V$1)))</f>
        <v>0.11033725390812972</v>
      </c>
      <c r="W11" s="106">
        <f>IF(INDEX(Base_Dados!W:W,MATCH($B11,Base_Dados!$B:$B,0))=0,0,
MAX(0, MIN(W$1,
((INDEX(Base_Dados!W:W,MATCH($B11,Base_Dados!$B:$B,0))-MIN(Base_Dados!W$5:W$98)) /
(IF(MAX(Base_Dados!W$5:W$98)-MIN(Base_Dados!W$5:W$98)=0,1,MAX(Base_Dados!W$5:W$98)-MIN(Base_Dados!W$5:W$98)))) * W$1)))</f>
        <v>2.2796822714258274</v>
      </c>
      <c r="X11" s="106">
        <f>IF(INDEX(Base_Dados!X:X,MATCH($B11,Base_Dados!$B:$B,0))=0,0,
MAX(0, MIN(X$1,
((INDEX(Base_Dados!X:X,MATCH($B11,Base_Dados!$B:$B,0))-MIN(Base_Dados!X$5:X$98)) /
(IF(MAX(Base_Dados!X$5:X$98)-MIN(Base_Dados!X$5:X$98)=0,1,MAX(Base_Dados!X$5:X$98)-MIN(Base_Dados!X$5:X$98)))) * X$1)))</f>
        <v>3.8135593220338986E-2</v>
      </c>
      <c r="Y11" s="106">
        <f>IF(INDEX(Base_Dados!Y:Y,MATCH($B11,Base_Dados!$B:$B,0))=0,0,
MAX(0, MIN(Y$1,
((INDEX(Base_Dados!Y:Y,MATCH($B11,Base_Dados!$B:$B,0))-MIN(Base_Dados!Y$5:Y$98)) /
(IF(MAX(Base_Dados!Y$5:Y$98)-MIN(Base_Dados!Y$5:Y$98)=0,1,MAX(Base_Dados!Y$5:Y$98)-MIN(Base_Dados!Y$5:Y$98)))) * Y$1)))</f>
        <v>5.514705882352941E-2</v>
      </c>
      <c r="Z11" s="106">
        <f>IF(INDEX(Base_Dados!Z:Z,MATCH($B11,Base_Dados!$B:$B,0))=0,0,
MAX(0, MIN(Z$1,
((INDEX(Base_Dados!Z:Z,MATCH($B11,Base_Dados!$B:$B,0))-MIN(Base_Dados!Z$5:Z$98)) /
(IF(MAX(Base_Dados!Z$5:Z$98)-MIN(Base_Dados!Z$5:Z$98)=0,1,MAX(Base_Dados!Z$5:Z$98)-MIN(Base_Dados!Z$5:Z$98)))) * Z$1)))</f>
        <v>2.8571428571428574E-2</v>
      </c>
      <c r="AA11" s="106">
        <f>IF(INDEX(Base_Dados!AA:AA,MATCH($B11,Base_Dados!$B:$B,0))=0,0,
MAX(0, MIN(AA$1,
((INDEX(Base_Dados!AA:AA,MATCH($B11,Base_Dados!$B:$B,0))-MIN(Base_Dados!AA$5:AA$98)) /
(IF(MAX(Base_Dados!AA$5:AA$98)-MIN(Base_Dados!AA$5:AA$98)=0,1,MAX(Base_Dados!AA$5:AA$98)-MIN(Base_Dados!AA$5:AA$98)))) * AA$1)))</f>
        <v>0</v>
      </c>
      <c r="AB11" s="106">
        <f>IF(INDEX(Base_Dados!AB:AB,MATCH($B11,Base_Dados!$B:$B,0))=0,0,
MAX(0, MIN(AB$1,
((INDEX(Base_Dados!AB:AB,MATCH($B11,Base_Dados!$B:$B,0))-MIN(Base_Dados!AB$5:AB$98)) /
(IF(MAX(Base_Dados!AB$5:AB$98)-MIN(Base_Dados!AB$5:AB$98)=0,1,MAX(Base_Dados!AB$5:AB$98)-MIN(Base_Dados!AB$5:AB$98)))) * AB$1)))</f>
        <v>0.27260740969508357</v>
      </c>
      <c r="AC11" s="106">
        <f>IF(INDEX(Base_Dados!AC:AC,MATCH($B11,Base_Dados!$B:$B,0))=0,0,
MAX(0, MIN(AC$1,
((INDEX(Base_Dados!AC:AC,MATCH($B11,Base_Dados!$B:$B,0))-MIN(Base_Dados!AC$5:AC$98)) /
(IF(MAX(Base_Dados!AC$5:AC$98)-MIN(Base_Dados!AC$5:AC$98)=0,1,MAX(Base_Dados!AC$5:AC$98)-MIN(Base_Dados!AC$5:AC$98)))) * AC$1)))</f>
        <v>9.5502505299672386E-2</v>
      </c>
      <c r="AD11" s="106">
        <f>IF(INDEX(Base_Dados!AD:AD,MATCH($B11,Base_Dados!$B:$B,0))=0,0,
MAX(0, MIN(AD$1,
((INDEX(Base_Dados!AD:AD,MATCH($B11,Base_Dados!$B:$B,0))-MIN(Base_Dados!AD$5:AD$98)) /
(IF(MAX(Base_Dados!AD$5:AD$98)-MIN(Base_Dados!AD$5:AD$98)=0,1,MAX(Base_Dados!AD$5:AD$98)-MIN(Base_Dados!AD$5:AD$98)))) * AD$1)))</f>
        <v>6.9131785238869994E-2</v>
      </c>
      <c r="AE11" s="106">
        <f>IF(INDEX(Base_Dados!AE:AE,MATCH($B11,Base_Dados!$B:$B,0))=0,0,
MAX(0, MIN(AE$1,
((INDEX(Base_Dados!AE:AE,MATCH($B11,Base_Dados!$B:$B,0))-MIN(Base_Dados!AE$5:AE$98)) /
(IF(MAX(Base_Dados!AE$5:AE$98)-MIN(Base_Dados!AE$5:AE$98)=0,1,MAX(Base_Dados!AE$5:AE$98)-MIN(Base_Dados!AE$5:AE$98)))) * AE$1)))</f>
        <v>3.3740831295843522E-2</v>
      </c>
      <c r="AF11" s="106">
        <f>IF(INDEX(Base_Dados!AF:AF,MATCH($B11,Base_Dados!$B:$B,0))=0,0,
MAX(0, MIN(AF$1,
((INDEX(Base_Dados!AF:AF,MATCH($B11,Base_Dados!$B:$B,0))-MIN(Base_Dados!AF$5:AF$98)) /
(IF(MAX(Base_Dados!AF$5:AF$98)-MIN(Base_Dados!AF$5:AF$98)=0,1,MAX(Base_Dados!AF$5:AF$98)-MIN(Base_Dados!AF$5:AF$98)))) * AF$1)))</f>
        <v>5.9026341194318023E-2</v>
      </c>
      <c r="AG11" s="106">
        <f>IF(INDEX(Base_Dados!AG:AG,MATCH($B11,Base_Dados!$B:$B,0))=0,0,
MAX(0, MIN(AG$1,
((INDEX(Base_Dados!AG:AG,MATCH($B11,Base_Dados!$B:$B,0))-MIN(Base_Dados!AG$5:AG$98)) /
(IF(MAX(Base_Dados!AG$5:AG$98)-MIN(Base_Dados!AG$5:AG$98)=0,1,MAX(Base_Dados!AG$5:AG$98)-MIN(Base_Dados!AG$5:AG$98)))) * AG$1)))</f>
        <v>0.1124216734242536</v>
      </c>
      <c r="AH11" s="106">
        <f>IF(INDEX(Base_Dados!AH:AH,MATCH($B11,Base_Dados!$B:$B,0))=0,0,
MAX(0, MIN(AH$1,
((INDEX(Base_Dados!AH:AH,MATCH($B11,Base_Dados!$B:$B,0))-MIN(Base_Dados!AH$5:AH$98)) /
(IF(MAX(Base_Dados!AH$5:AH$98)-MIN(Base_Dados!AH$5:AH$98)=0,1,MAX(Base_Dados!AH$5:AH$98)-MIN(Base_Dados!AH$5:AH$98)))) * AH$1)))</f>
        <v>1.9135570680405638</v>
      </c>
      <c r="AI11" s="106">
        <f>IF(INDEX(Base_Dados!AI:AI,MATCH($B11,Base_Dados!$B:$B,0))=0,0,
MAX(0, MIN(AI$1,
((INDEX(Base_Dados!AI:AI,MATCH($B11,Base_Dados!$B:$B,0))-MIN(Base_Dados!AI$5:AI$98)) /
(IF(MAX(Base_Dados!AI$5:AI$98)-MIN(Base_Dados!AI$5:AI$98)=0,1,MAX(Base_Dados!AI$5:AI$98)-MIN(Base_Dados!AI$5:AI$98)))) * AI$1)))</f>
        <v>0.17857142857142858</v>
      </c>
      <c r="AJ11" s="106">
        <f>IF(INDEX(Base_Dados!AJ:AJ,MATCH($B11,Base_Dados!$B:$B,0))=0,0,
MAX(0, MIN(AJ$1,
((INDEX(Base_Dados!AJ:AJ,MATCH($B11,Base_Dados!$B:$B,0))-MIN(Base_Dados!AJ$5:AJ$98)) /
(IF(MAX(Base_Dados!AJ$5:AJ$98)-MIN(Base_Dados!AJ$5:AJ$98)=0,1,MAX(Base_Dados!AJ$5:AJ$98)-MIN(Base_Dados!AJ$5:AJ$98)))) * AJ$1)))</f>
        <v>0.69047619047619047</v>
      </c>
      <c r="AK11" s="106">
        <f>IF(INDEX(Base_Dados!AK:AK,MATCH($B11,Base_Dados!$B:$B,0))=0,0,
MAX(0, MIN(AK$1,
((INDEX(Base_Dados!AK:AK,MATCH($B11,Base_Dados!$B:$B,0))-MIN(Base_Dados!AK$5:AK$98)) /
(IF(MAX(Base_Dados!AK$5:AK$98)-MIN(Base_Dados!AK$5:AK$98)=0,1,MAX(Base_Dados!AK$5:AK$98)-MIN(Base_Dados!AK$5:AK$98)))) * AK$1)))</f>
        <v>3.793103448275862E-2</v>
      </c>
      <c r="AL11" s="106">
        <f>IF(INDEX(Base_Dados!AL:AL,MATCH($B11,Base_Dados!$B:$B,0))=0,0,
MAX(0, MIN(AL$1,
((INDEX(Base_Dados!AL:AL,MATCH($B11,Base_Dados!$B:$B,0))-MIN(Base_Dados!AL$5:AL$98)) /
(IF(MAX(Base_Dados!AL$5:AL$98)-MIN(Base_Dados!AL$5:AL$98)=0,1,MAX(Base_Dados!AL$5:AL$98)-MIN(Base_Dados!AL$5:AL$98)))) * AL$1)))</f>
        <v>0.1111111111111111</v>
      </c>
      <c r="AM11" s="106">
        <f>IF(INDEX(Base_Dados!AM:AM,MATCH($B11,Base_Dados!$B:$B,0))=0,0,
MAX(0, MIN(AM$1,
((INDEX(Base_Dados!AM:AM,MATCH($B11,Base_Dados!$B:$B,0))-MIN(Base_Dados!AM$5:AM$98)) /
(IF(MAX(Base_Dados!AM$5:AM$98)-MIN(Base_Dados!AM$5:AM$98)=0,1,MAX(Base_Dados!AM$5:AM$98)-MIN(Base_Dados!AM$5:AM$98)))) * AM$1)))</f>
        <v>6.0072501294665979E-2</v>
      </c>
      <c r="AN11" s="106">
        <f>IF(INDEX(Base_Dados!AN:AN,MATCH($B11,Base_Dados!$B:$B,0))=0,0,
MAX(0, MIN(AN$1,
((INDEX(Base_Dados!AN:AN,MATCH($B11,Base_Dados!$B:$B,0))-MIN(Base_Dados!AN$5:AN$98)) /
(IF(MAX(Base_Dados!AN$5:AN$98)-MIN(Base_Dados!AN$5:AN$98)=0,1,MAX(Base_Dados!AN$5:AN$98)-MIN(Base_Dados!AN$5:AN$98)))) * AN$1)))</f>
        <v>0.20826863354037267</v>
      </c>
      <c r="AO11" s="106">
        <f>IF(INDEX(Base_Dados!AO:AO,MATCH($B11,Base_Dados!$B:$B,0))=0,0,
MAX(0, MIN(AO$1,
((INDEX(Base_Dados!AO:AO,MATCH($B11,Base_Dados!$B:$B,0))-MIN(Base_Dados!AO$5:AO$98)) /
(IF(MAX(Base_Dados!AO$5:AO$98)-MIN(Base_Dados!AO$5:AO$98)=0,1,MAX(Base_Dados!AO$5:AO$98)-MIN(Base_Dados!AO$5:AO$98)))) * AO$1)))</f>
        <v>3.2258064516129031E-2</v>
      </c>
      <c r="AP11" s="106">
        <f>IF(INDEX(Base_Dados!AP:AP,MATCH($B11,Base_Dados!$B:$B,0))=0,0,
MAX(0, MIN(AP$1,
((INDEX(Base_Dados!AP:AP,MATCH($B11,Base_Dados!$B:$B,0))-MIN(Base_Dados!AP$5:AP$98)) /
(IF(MAX(Base_Dados!AP$5:AP$98)-MIN(Base_Dados!AP$5:AP$98)=0,1,MAX(Base_Dados!AP$5:AP$98)-MIN(Base_Dados!AP$5:AP$98)))) * AP$1)))</f>
        <v>2.2935779816513763E-2</v>
      </c>
      <c r="AQ11" s="106">
        <f>IF(INDEX(Base_Dados!AQ:AQ,MATCH($B11,Base_Dados!$B:$B,0))=0,0,
MAX(0, MIN(AQ$1,
((INDEX(Base_Dados!AQ:AQ,MATCH($B11,Base_Dados!$B:$B,0))-MIN(Base_Dados!AQ$5:AQ$98)) /
(IF(MAX(Base_Dados!AQ$5:AQ$98)-MIN(Base_Dados!AQ$5:AQ$98)=0,1,MAX(Base_Dados!AQ$5:AQ$98)-MIN(Base_Dados!AQ$5:AQ$98)))) * AQ$1)))</f>
        <v>0</v>
      </c>
      <c r="AR11" s="106">
        <f>IF(INDEX(Base_Dados!AR:AR,MATCH($B11,Base_Dados!$B:$B,0))=0,0,
MAX(0, MIN(AR$1,
((INDEX(Base_Dados!AR:AR,MATCH($B11,Base_Dados!$B:$B,0))-MIN(Base_Dados!AR$5:AR$98)) /
(IF(MAX(Base_Dados!AR$5:AR$98)-MIN(Base_Dados!AR$5:AR$98)=0,1,MAX(Base_Dados!AR$5:AR$98)-MIN(Base_Dados!AR$5:AR$98)))) * AR$1)))</f>
        <v>0</v>
      </c>
      <c r="AS11" s="106">
        <f>IF(INDEX(Base_Dados!AS:AS,MATCH($B11,Base_Dados!$B:$B,0))=0,0,
MAX(0, MIN(AS$1,
((INDEX(Base_Dados!AS:AS,MATCH($B11,Base_Dados!$B:$B,0))-MIN(Base_Dados!AS$5:AS$98)) /
(IF(MAX(Base_Dados!AS$5:AS$98)-MIN(Base_Dados!AS$5:AS$98)=0,1,MAX(Base_Dados!AS$5:AS$98)-MIN(Base_Dados!AS$5:AS$98)))) * AS$1)))</f>
        <v>0</v>
      </c>
      <c r="AT11" s="106">
        <f>IF(INDEX(Base_Dados!AT:AT,MATCH($B11,Base_Dados!$B:$B,0))=0,0,
MAX(0, MIN(AT$1,
((INDEX(Base_Dados!AT:AT,MATCH($B11,Base_Dados!$B:$B,0))-MIN(Base_Dados!AT$5:AT$98)) /
(IF(MAX(Base_Dados!AT$5:AT$98)-MIN(Base_Dados!AT$5:AT$98)=0,1,MAX(Base_Dados!AT$5:AT$98)-MIN(Base_Dados!AT$5:AT$98)))) * AT$1)))</f>
        <v>0</v>
      </c>
      <c r="AU11" s="106">
        <f>IF(INDEX(Base_Dados!AU:AU,MATCH($B11,Base_Dados!$B:$B,0))=0,0,
MAX(0, MIN(AU$1,
((INDEX(Base_Dados!AU:AU,MATCH($B11,Base_Dados!$B:$B,0))-MIN(Base_Dados!AU$5:AU$98)) /
(IF(MAX(Base_Dados!AU$5:AU$98)-MIN(Base_Dados!AU$5:AU$98)=0,1,MAX(Base_Dados!AU$5:AU$98)-MIN(Base_Dados!AU$5:AU$98)))) * AU$1)))</f>
        <v>5.6179775280898875E-3</v>
      </c>
      <c r="AV11" s="106">
        <f>IF(INDEX(Base_Dados!AV:AV,MATCH($B11,Base_Dados!$B:$B,0))=0,0,
MAX(0, MIN(AV$1,
((INDEX(Base_Dados!AV:AV,MATCH($B11,Base_Dados!$B:$B,0))-MIN(Base_Dados!AV$5:AV$98)) /
(IF(MAX(Base_Dados!AV$5:AV$98)-MIN(Base_Dados!AV$5:AV$98)=0,1,MAX(Base_Dados!AV$5:AV$98)-MIN(Base_Dados!AV$5:AV$98)))) * AV$1)))</f>
        <v>0</v>
      </c>
      <c r="AW11" s="106">
        <f>IF(INDEX(Base_Dados!AW:AW,MATCH($B11,Base_Dados!$B:$B,0))=0,0,
MAX(0, MIN(AW$1,
((INDEX(Base_Dados!AW:AW,MATCH($B11,Base_Dados!$B:$B,0))-MIN(Base_Dados!AW$5:AW$98)) /
(IF(MAX(Base_Dados!AW$5:AW$98)-MIN(Base_Dados!AW$5:AW$98)=0,1,MAX(Base_Dados!AW$5:AW$98)-MIN(Base_Dados!AW$5:AW$98)))) * AW$1)))</f>
        <v>0</v>
      </c>
      <c r="AX11" s="106">
        <f>IF(INDEX(Base_Dados!AX:AX,MATCH($B11,Base_Dados!$B:$B,0))=0,0,
MAX(0, MIN(AX$1,
((INDEX(Base_Dados!AX:AX,MATCH($B11,Base_Dados!$B:$B,0))-MIN(Base_Dados!AX$5:AX$98)) /
(IF(MAX(Base_Dados!AX$5:AX$98)-MIN(Base_Dados!AX$5:AX$98)=0,1,MAX(Base_Dados!AX$5:AX$98)-MIN(Base_Dados!AX$5:AX$98)))) * AX$1)))</f>
        <v>5.129637387701904E-2</v>
      </c>
      <c r="AY11" s="106">
        <f>IF(INDEX(Base_Dados!AY:AY,MATCH($B11,Base_Dados!$B:$B,0))=0,0,
MAX(0, MIN(AY$1,
((INDEX(Base_Dados!AY:AY,MATCH($B11,Base_Dados!$B:$B,0))-MIN(Base_Dados!AY$5:AY$98)) /
(IF(MAX(Base_Dados!AY$5:AY$98)-MIN(Base_Dados!AY$5:AY$98)=0,1,MAX(Base_Dados!AY$5:AY$98)-MIN(Base_Dados!AY$5:AY$98)))) * AY$1)))</f>
        <v>2.3079459281239698E-2</v>
      </c>
      <c r="AZ11" s="106">
        <f>IF(INDEX(Base_Dados!AZ:AZ,MATCH($B11,Base_Dados!$B:$B,0))=0,0,
MAX(0, MIN(AZ$1,
((INDEX(Base_Dados!AZ:AZ,MATCH($B11,Base_Dados!$B:$B,0))-MIN(Base_Dados!AZ$5:AZ$98)) /
(IF(MAX(Base_Dados!AZ$5:AZ$98)-MIN(Base_Dados!AZ$5:AZ$98)=0,1,MAX(Base_Dados!AZ$5:AZ$98)-MIN(Base_Dados!AZ$5:AZ$98)))) * AZ$1)))</f>
        <v>0.5</v>
      </c>
      <c r="BA11" s="106">
        <f>IF(INDEX(Base_Dados!BA:BA,MATCH($B11,Base_Dados!$B:$B,0))=0,0,
MAX(0, MIN(BA$1,
((INDEX(Base_Dados!BA:BA,MATCH($B11,Base_Dados!$B:$B,0))-MIN(Base_Dados!BA$5:BA$98)) /
(IF(MAX(Base_Dados!BA$5:BA$98)-MIN(Base_Dados!BA$5:BA$98)=0,1,MAX(Base_Dados!BA$5:BA$98)-MIN(Base_Dados!BA$5:BA$98)))) * BA$1)))</f>
        <v>3.8655387553009617E-2</v>
      </c>
      <c r="BB11" s="106">
        <f>IF(INDEX(Base_Dados!BB:BB,MATCH($B11,Base_Dados!$B:$B,0))=0,0,
MAX(0, MIN(BB$1,
((INDEX(Base_Dados!BB:BB,MATCH($B11,Base_Dados!$B:$B,0))-MIN(Base_Dados!BB$5:BB$98)) /
(IF(MAX(Base_Dados!BB$5:BB$98)-MIN(Base_Dados!BB$5:BB$98)=0,1,MAX(Base_Dados!BB$5:BB$98)-MIN(Base_Dados!BB$5:BB$98)))) * BB$1)))</f>
        <v>0.37353510262543549</v>
      </c>
      <c r="BC11" s="106">
        <f>IF(INDEX(Base_Dados!BC:BC,MATCH($B11,Base_Dados!$B:$B,0))=0,0,
MAX(0, MIN(BC$1,
((INDEX(Base_Dados!BC:BC,MATCH($B11,Base_Dados!$B:$B,0))-MIN(Base_Dados!BC$5:BC$98)) /
(IF(MAX(Base_Dados!BC$5:BC$98)-MIN(Base_Dados!BC$5:BC$98)=0,1,MAX(Base_Dados!BC$5:BC$98)-MIN(Base_Dados!BC$5:BC$98)))) * BC$1)))</f>
        <v>2.6663075680043093E-2</v>
      </c>
      <c r="BD11" s="106">
        <f>IF(INDEX(Base_Dados!BD:BD,MATCH($B11,Base_Dados!$B:$B,0))=0,0,
MAX(0, MIN(BD$1,
((INDEX(Base_Dados!BD:BD,MATCH($B11,Base_Dados!$B:$B,0))-MIN(Base_Dados!BD$5:BD$98)) /
(IF(MAX(Base_Dados!BD$5:BD$98)-MIN(Base_Dados!BD$5:BD$98)=0,1,MAX(Base_Dados!BD$5:BD$98)-MIN(Base_Dados!BD$5:BD$98)))) * BD$1)))</f>
        <v>3.3100200817117925E-2</v>
      </c>
      <c r="BE11" s="106">
        <f>IF(INDEX(Base_Dados!BE:BE,MATCH($B11,Base_Dados!$B:$B,0))=0,0,
MAX(0, MIN(BE$1,
((INDEX(Base_Dados!BE:BE,MATCH($B11,Base_Dados!$B:$B,0))-MIN(Base_Dados!BE$5:BE$98)) /
(IF(MAX(Base_Dados!BE$5:BE$98)-MIN(Base_Dados!BE$5:BE$98)=0,1,MAX(Base_Dados!BE$5:BE$98)-MIN(Base_Dados!BE$5:BE$98)))) * BE$1)))</f>
        <v>6.322127446061214E-2</v>
      </c>
      <c r="BF11" s="106">
        <f>IF(INDEX(Base_Dados!BF:BF,MATCH($B11,Base_Dados!$B:$B,0))=0,0,
MAX(0, MIN(BF$1,
((INDEX(Base_Dados!BF:BF,MATCH($B11,Base_Dados!$B:$B,0))-MIN(Base_Dados!BF$5:BF$98)) /
(IF(MAX(Base_Dados!BF$5:BF$98)-MIN(Base_Dados!BF$5:BF$98)=0,1,MAX(Base_Dados!BF$5:BF$98)-MIN(Base_Dados!BF$5:BF$98)))) * BF$1)))</f>
        <v>0</v>
      </c>
      <c r="BG11" s="106">
        <f>IF(INDEX(Base_Dados!BG:BG,MATCH($B11,Base_Dados!$B:$B,0))=0,0,
MAX(0, MIN(BG$1,
((INDEX(Base_Dados!BG:BG,MATCH($B11,Base_Dados!$B:$B,0))-MIN(Base_Dados!BG$5:BG$98)) /
(IF(MAX(Base_Dados!BG$5:BG$98)-MIN(Base_Dados!BG$5:BG$98)=0,1,MAX(Base_Dados!BG$5:BG$98)-MIN(Base_Dados!BG$5:BG$98)))) * BG$1)))</f>
        <v>5.1003344481605352E-2</v>
      </c>
      <c r="BH11" s="106">
        <f>IF(INDEX(Base_Dados!BH:BH,MATCH($B11,Base_Dados!$B:$B,0))=0,0,
MAX(0, MIN(BH$1,
((INDEX(Base_Dados!BH:BH,MATCH($B11,Base_Dados!$B:$B,0))-MIN(Base_Dados!BH$5:BH$98)) /
(IF(MAX(Base_Dados!BH$5:BH$98)-MIN(Base_Dados!BH$5:BH$98)=0,1,MAX(Base_Dados!BH$5:BH$98)-MIN(Base_Dados!BH$5:BH$98)))) * BH$1)))</f>
        <v>9.8901098901098897E-2</v>
      </c>
      <c r="BI11" s="106">
        <f>IF(INDEX(Base_Dados!BI:BI,MATCH($B11,Base_Dados!$B:$B,0))=0,0,
MAX(0, MIN(BI$1,
((INDEX(Base_Dados!BI:BI,MATCH($B11,Base_Dados!$B:$B,0))-MIN(Base_Dados!BI$5:BI$98)) /
(IF(MAX(Base_Dados!BI$5:BI$98)-MIN(Base_Dados!BI$5:BI$98)=0,1,MAX(Base_Dados!BI$5:BI$98)-MIN(Base_Dados!BI$5:BI$98)))) * BI$1)))</f>
        <v>0.22464898595943839</v>
      </c>
      <c r="BJ11" s="106">
        <f>IF(INDEX(Base_Dados!BJ:BJ,MATCH($B11,Base_Dados!$B:$B,0))=0,0,
MAX(0, MIN(BJ$1,
((INDEX(Base_Dados!BJ:BJ,MATCH($B11,Base_Dados!$B:$B,0))-MIN(Base_Dados!BJ$5:BJ$98)) /
(IF(MAX(Base_Dados!BJ$5:BJ$98)-MIN(Base_Dados!BJ$5:BJ$98)=0,1,MAX(Base_Dados!BJ$5:BJ$98)-MIN(Base_Dados!BJ$5:BJ$98)))) * BJ$1)))</f>
        <v>9.4736842105263161E-2</v>
      </c>
      <c r="BK11" s="106">
        <f>IF(INDEX(Base_Dados!BK:BK,MATCH($B11,Base_Dados!$B:$B,0))=0,0,
MAX(0, MIN(BK$1,
((INDEX(Base_Dados!BK:BK,MATCH($B11,Base_Dados!$B:$B,0))-MIN(Base_Dados!BK$5:BK$98)) /
(IF(MAX(Base_Dados!BK$5:BK$98)-MIN(Base_Dados!BK$5:BK$98)=0,1,MAX(Base_Dados!BK$5:BK$98)-MIN(Base_Dados!BK$5:BK$98)))) * BK$1)))</f>
        <v>8.9285714285714288E-2</v>
      </c>
      <c r="BL11" s="106">
        <f>IF(INDEX(Base_Dados!BL:BL,MATCH($B11,Base_Dados!$B:$B,0))=0,0,
MAX(0, MIN(BL$1,
((INDEX(Base_Dados!BL:BL,MATCH($B11,Base_Dados!$B:$B,0))-MIN(Base_Dados!BL$5:BL$98)) /
(IF(MAX(Base_Dados!BL$5:BL$98)-MIN(Base_Dados!BL$5:BL$98)=0,1,MAX(Base_Dados!BL$5:BL$98)-MIN(Base_Dados!BL$5:BL$98)))) * BL$1)))</f>
        <v>8.143322475570032E-2</v>
      </c>
      <c r="BM11" s="106">
        <f>IF(INDEX(Base_Dados!BM:BM,MATCH($B11,Base_Dados!$B:$B,0))=0,0,
MAX(0, MIN(BM$1,
((INDEX(Base_Dados!BM:BM,MATCH($B11,Base_Dados!$B:$B,0))-MIN(Base_Dados!BM$5:BM$98)) /
(IF(MAX(Base_Dados!BM$5:BM$98)-MIN(Base_Dados!BM$5:BM$98)=0,1,MAX(Base_Dados!BM$5:BM$98)-MIN(Base_Dados!BM$5:BM$98)))) * BM$1)))</f>
        <v>0.93768141697766805</v>
      </c>
      <c r="BN11" s="106">
        <f>IF(INDEX(Base_Dados!BN:BN,MATCH($B11,Base_Dados!$B:$B,0))=0,0,
MAX(0, MIN(BN$1,
((INDEX(Base_Dados!BN:BN,MATCH($B11,Base_Dados!$B:$B,0))-MIN(Base_Dados!BN$5:BN$98)) /
(IF(MAX(Base_Dados!BN$5:BN$98)-MIN(Base_Dados!BN$5:BN$98)=0,1,MAX(Base_Dados!BN$5:BN$98)-MIN(Base_Dados!BN$5:BN$98)))) * BN$1)))</f>
        <v>0.49544109996696217</v>
      </c>
      <c r="BO11" s="106">
        <f>IF(INDEX(Base_Dados!BO:BO,MATCH($B11,Base_Dados!$B:$B,0))=0,0,
MAX(0, MIN(BO$1,
((INDEX(Base_Dados!BO:BO,MATCH($B11,Base_Dados!$B:$B,0))-MIN(Base_Dados!BO$5:BO$98)) /
(IF(MAX(Base_Dados!BO$5:BO$98)-MIN(Base_Dados!BO$5:BO$98)=0,1,MAX(Base_Dados!BO$5:BO$98)-MIN(Base_Dados!BO$5:BO$98)))) * BO$1)))</f>
        <v>0.17241379310344829</v>
      </c>
      <c r="BP11" s="106">
        <f t="shared" si="0"/>
        <v>13.449780185453582</v>
      </c>
      <c r="BQ11" s="111">
        <f t="shared" si="1"/>
        <v>0.40175385198931024</v>
      </c>
      <c r="BR11" s="112">
        <f t="shared" si="2"/>
        <v>8.7245538511286969E-2</v>
      </c>
      <c r="BS11" s="113">
        <f t="shared" si="3"/>
        <v>13.362534646942295</v>
      </c>
    </row>
    <row r="12" spans="1:71">
      <c r="A12" s="20">
        <v>11008</v>
      </c>
      <c r="B12" s="20" t="s">
        <v>588</v>
      </c>
      <c r="C12" s="20" t="s">
        <v>584</v>
      </c>
      <c r="D12" s="105">
        <f>IF(INDEX(Base_Dados!D:D,MATCH($B12,Base_Dados!$B:$B,0))=0,0,
MAX(0, MIN(D$1,
((INDEX(Base_Dados!D:D,MATCH($B12,Base_Dados!$B:$B,0))-MIN(Base_Dados!D$5:D$98)) /
(IF(MAX(Base_Dados!D$5:D$98)-MIN(Base_Dados!D$5:D$98)=0,1,MAX(Base_Dados!D$5:D$98)-MIN(Base_Dados!D$5:D$98)))) * D$1)))</f>
        <v>5.5411970854149825E-2</v>
      </c>
      <c r="E12" s="106">
        <f>IF(INDEX(Base_Dados!E:E,MATCH($B12,Base_Dados!$B:$B,0))=0,0,
MAX(0, MIN(E$1,
((INDEX(Base_Dados!E:E,MATCH($B12,Base_Dados!$B:$B,0))-MIN(Base_Dados!E$5:E$98)) /
(IF(MAX(Base_Dados!E$5:E$98)-MIN(Base_Dados!E$5:E$98)=0,1,MAX(Base_Dados!E$5:E$98)-MIN(Base_Dados!E$5:E$98)))) * E$1)))</f>
        <v>6.1215089816800475E-3</v>
      </c>
      <c r="F12" s="106">
        <f>IF(INDEX(Base_Dados!F:F,MATCH($B12,Base_Dados!$B:$B,0))=0,0,
MAX(0, MIN(F$1,
((INDEX(Base_Dados!F:F,MATCH($B12,Base_Dados!$B:$B,0))-MIN(Base_Dados!F$5:F$98)) /
(IF(MAX(Base_Dados!F$5:F$98)-MIN(Base_Dados!F$5:F$98)=0,1,MAX(Base_Dados!F$5:F$98)-MIN(Base_Dados!F$5:F$98)))) * F$1)))</f>
        <v>5.4691780174938127E-3</v>
      </c>
      <c r="G12" s="106">
        <f>IF(INDEX(Base_Dados!G:G,MATCH($B12,Base_Dados!$B:$B,0))=0,0,
MAX(0, MIN(G$1,
((INDEX(Base_Dados!G:G,MATCH($B12,Base_Dados!$B:$B,0))-MIN(Base_Dados!G$5:G$98)) /
(IF(MAX(Base_Dados!G$5:G$98)-MIN(Base_Dados!G$5:G$98)=0,1,MAX(Base_Dados!G$5:G$98)-MIN(Base_Dados!G$5:G$98)))) * G$1)))</f>
        <v>5.8463703783900832E-3</v>
      </c>
      <c r="H12" s="106">
        <f>IF(INDEX(Base_Dados!H:H,MATCH($B12,Base_Dados!$B:$B,0))=0,0,
MAX(0, MIN(H$1,
((INDEX(Base_Dados!H:H,MATCH($B12,Base_Dados!$B:$B,0))-MIN(Base_Dados!H$5:H$98)) /
(IF(MAX(Base_Dados!H$5:H$98)-MIN(Base_Dados!H$5:H$98)=0,1,MAX(Base_Dados!H$5:H$98)-MIN(Base_Dados!H$5:H$98)))) * H$1)))</f>
        <v>6.9500659674858562E-3</v>
      </c>
      <c r="I12" s="106">
        <f>IF(INDEX(Base_Dados!I:I,MATCH($B12,Base_Dados!$B:$B,0))=0,0,
MAX(0, MIN(I$1,
((INDEX(Base_Dados!I:I,MATCH($B12,Base_Dados!$B:$B,0))-MIN(Base_Dados!I$5:I$98)) /
(IF(MAX(Base_Dados!I$5:I$98)-MIN(Base_Dados!I$5:I$98)=0,1,MAX(Base_Dados!I$5:I$98)-MIN(Base_Dados!I$5:I$98)))) * I$1)))</f>
        <v>1.3403844946607586E-2</v>
      </c>
      <c r="J12" s="106">
        <f>IF(INDEX(Base_Dados!J:J,MATCH($B12,Base_Dados!$B:$B,0))=0,0,
MAX(0, MIN(J$1,
((INDEX(Base_Dados!J:J,MATCH($B12,Base_Dados!$B:$B,0))-MIN(Base_Dados!J$5:J$98)) /
(IF(MAX(Base_Dados!J$5:J$98)-MIN(Base_Dados!J$5:J$98)=0,1,MAX(Base_Dados!J$5:J$98)-MIN(Base_Dados!J$5:J$98)))) * J$1)))</f>
        <v>2.1760377759775563E-2</v>
      </c>
      <c r="K12" s="106">
        <f>IF(INDEX(Base_Dados!K:K,MATCH($B12,Base_Dados!$B:$B,0))=0,0,
MAX(0, MIN(K$1,
((INDEX(Base_Dados!K:K,MATCH($B12,Base_Dados!$B:$B,0))-MIN(Base_Dados!K$5:K$98)) /
(IF(MAX(Base_Dados!K$5:K$98)-MIN(Base_Dados!K$5:K$98)=0,1,MAX(Base_Dados!K$5:K$98)-MIN(Base_Dados!K$5:K$98)))) * K$1)))</f>
        <v>2.7974060822898033E-2</v>
      </c>
      <c r="L12" s="106">
        <f>IF(INDEX(Base_Dados!L:L,MATCH($B12,Base_Dados!$B:$B,0))=0,0,
MAX(0, MIN(L$1,
((INDEX(Base_Dados!L:L,MATCH($B12,Base_Dados!$B:$B,0))-MIN(Base_Dados!L$5:L$98)) /
(IF(MAX(Base_Dados!L$5:L$98)-MIN(Base_Dados!L$5:L$98)=0,1,MAX(Base_Dados!L$5:L$98)-MIN(Base_Dados!L$5:L$98)))) * L$1)))</f>
        <v>3.7276338129883298E-2</v>
      </c>
      <c r="M12" s="106">
        <f>IF(INDEX(Base_Dados!M:M,MATCH($B12,Base_Dados!$B:$B,0))=0,0,
MAX(0, MIN(M$1,
((INDEX(Base_Dados!M:M,MATCH($B12,Base_Dados!$B:$B,0))-MIN(Base_Dados!M$5:M$98)) /
(IF(MAX(Base_Dados!M$5:M$98)-MIN(Base_Dados!M$5:M$98)=0,1,MAX(Base_Dados!M$5:M$98)-MIN(Base_Dados!M$5:M$98)))) * M$1)))</f>
        <v>3.7411078717201167E-2</v>
      </c>
      <c r="N12" s="106">
        <f>IF(INDEX(Base_Dados!N:N,MATCH($B12,Base_Dados!$B:$B,0))=0,0,
MAX(0, MIN(N$1,
((INDEX(Base_Dados!N:N,MATCH($B12,Base_Dados!$B:$B,0))-MIN(Base_Dados!N$5:N$98)) /
(IF(MAX(Base_Dados!N$5:N$98)-MIN(Base_Dados!N$5:N$98)=0,1,MAX(Base_Dados!N$5:N$98)-MIN(Base_Dados!N$5:N$98)))) * N$1)))</f>
        <v>3.6086560418367469E-2</v>
      </c>
      <c r="O12" s="106">
        <f>IF(INDEX(Base_Dados!O:O,MATCH($B12,Base_Dados!$B:$B,0))=0,0,
MAX(0, MIN(O$1,
((INDEX(Base_Dados!O:O,MATCH($B12,Base_Dados!$B:$B,0))-MIN(Base_Dados!O$5:O$98)) /
(IF(MAX(Base_Dados!O$5:O$98)-MIN(Base_Dados!O$5:O$98)=0,1,MAX(Base_Dados!O$5:O$98)-MIN(Base_Dados!O$5:O$98)))) * O$1)))</f>
        <v>3.5341992307263502E-2</v>
      </c>
      <c r="P12" s="106">
        <f>IF(INDEX(Base_Dados!P:P,MATCH($B12,Base_Dados!$B:$B,0))=0,0,
MAX(0, MIN(P$1,
((INDEX(Base_Dados!P:P,MATCH($B12,Base_Dados!$B:$B,0))-MIN(Base_Dados!P$5:P$98)) /
(IF(MAX(Base_Dados!P$5:P$98)-MIN(Base_Dados!P$5:P$98)=0,1,MAX(Base_Dados!P$5:P$98)-MIN(Base_Dados!P$5:P$98)))) * P$1)))</f>
        <v>2.510852791950147E-2</v>
      </c>
      <c r="Q12" s="106">
        <f>IF(INDEX(Base_Dados!Q:Q,MATCH($B12,Base_Dados!$B:$B,0))=0,0,
MAX(0, MIN(Q$1,
((INDEX(Base_Dados!Q:Q,MATCH($B12,Base_Dados!$B:$B,0))-MIN(Base_Dados!Q$5:Q$98)) /
(IF(MAX(Base_Dados!Q$5:Q$98)-MIN(Base_Dados!Q$5:Q$98)=0,1,MAX(Base_Dados!Q$5:Q$98)-MIN(Base_Dados!Q$5:Q$98)))) * Q$1)))</f>
        <v>1.3690695592649148E-2</v>
      </c>
      <c r="R12" s="106">
        <f>IF(INDEX(Base_Dados!R:R,MATCH($B12,Base_Dados!$B:$B,0))=0,0,
MAX(0, MIN(R$1,
((INDEX(Base_Dados!R:R,MATCH($B12,Base_Dados!$B:$B,0))-MIN(Base_Dados!R$5:R$98)) /
(IF(MAX(Base_Dados!R$5:R$98)-MIN(Base_Dados!R$5:R$98)=0,1,MAX(Base_Dados!R$5:R$98)-MIN(Base_Dados!R$5:R$98)))) * R$1)))</f>
        <v>1.1270661957640911E-2</v>
      </c>
      <c r="S12" s="106">
        <f>IF(INDEX(Base_Dados!S:S,MATCH($B12,Base_Dados!$B:$B,0))=0,0,
MAX(0, MIN(S$1,
((INDEX(Base_Dados!S:S,MATCH($B12,Base_Dados!$B:$B,0))-MIN(Base_Dados!S$5:S$98)) /
(IF(MAX(Base_Dados!S$5:S$98)-MIN(Base_Dados!S$5:S$98)=0,1,MAX(Base_Dados!S$5:S$98)-MIN(Base_Dados!S$5:S$98)))) * S$1)))</f>
        <v>1.9119299033924959E-2</v>
      </c>
      <c r="T12" s="106">
        <f>IF(INDEX(Base_Dados!T:T,MATCH($B12,Base_Dados!$B:$B,0))=0,0,
MAX(0, MIN(T$1,
((INDEX(Base_Dados!T:T,MATCH($B12,Base_Dados!$B:$B,0))-MIN(Base_Dados!T$5:T$98)) /
(IF(MAX(Base_Dados!T$5:T$98)-MIN(Base_Dados!T$5:T$98)=0,1,MAX(Base_Dados!T$5:T$98)-MIN(Base_Dados!T$5:T$98)))) * T$1)))</f>
        <v>0.59646766655457573</v>
      </c>
      <c r="U12" s="106">
        <f>IF(INDEX(Base_Dados!U:U,MATCH($B12,Base_Dados!$B:$B,0))=0,0,
MAX(0, MIN(U$1,
((INDEX(Base_Dados!U:U,MATCH($B12,Base_Dados!$B:$B,0))-MIN(Base_Dados!U$5:U$98)) /
(IF(MAX(Base_Dados!U$5:U$98)-MIN(Base_Dados!U$5:U$98)=0,1,MAX(Base_Dados!U$5:U$98)-MIN(Base_Dados!U$5:U$98)))) * U$1)))</f>
        <v>0.98347703529333541</v>
      </c>
      <c r="V12" s="106">
        <f>IF(INDEX(Base_Dados!V:V,MATCH($B12,Base_Dados!$B:$B,0))=0,0,
MAX(0, MIN(V$1,
((INDEX(Base_Dados!V:V,MATCH($B12,Base_Dados!$B:$B,0))-MIN(Base_Dados!V$5:V$98)) /
(IF(MAX(Base_Dados!V$5:V$98)-MIN(Base_Dados!V$5:V$98)=0,1,MAX(Base_Dados!V$5:V$98)-MIN(Base_Dados!V$5:V$98)))) * V$1)))</f>
        <v>1.2810127422452116E-2</v>
      </c>
      <c r="W12" s="106">
        <f>IF(INDEX(Base_Dados!W:W,MATCH($B12,Base_Dados!$B:$B,0))=0,0,
MAX(0, MIN(W$1,
((INDEX(Base_Dados!W:W,MATCH($B12,Base_Dados!$B:$B,0))-MIN(Base_Dados!W$5:W$98)) /
(IF(MAX(Base_Dados!W$5:W$98)-MIN(Base_Dados!W$5:W$98)=0,1,MAX(Base_Dados!W$5:W$98)-MIN(Base_Dados!W$5:W$98)))) * W$1)))</f>
        <v>2.4337984829961825</v>
      </c>
      <c r="X12" s="106">
        <f>IF(INDEX(Base_Dados!X:X,MATCH($B12,Base_Dados!$B:$B,0))=0,0,
MAX(0, MIN(X$1,
((INDEX(Base_Dados!X:X,MATCH($B12,Base_Dados!$B:$B,0))-MIN(Base_Dados!X$5:X$98)) /
(IF(MAX(Base_Dados!X$5:X$98)-MIN(Base_Dados!X$5:X$98)=0,1,MAX(Base_Dados!X$5:X$98)-MIN(Base_Dados!X$5:X$98)))) * X$1)))</f>
        <v>0</v>
      </c>
      <c r="Y12" s="106">
        <f>IF(INDEX(Base_Dados!Y:Y,MATCH($B12,Base_Dados!$B:$B,0))=0,0,
MAX(0, MIN(Y$1,
((INDEX(Base_Dados!Y:Y,MATCH($B12,Base_Dados!$B:$B,0))-MIN(Base_Dados!Y$5:Y$98)) /
(IF(MAX(Base_Dados!Y$5:Y$98)-MIN(Base_Dados!Y$5:Y$98)=0,1,MAX(Base_Dados!Y$5:Y$98)-MIN(Base_Dados!Y$5:Y$98)))) * Y$1)))</f>
        <v>0</v>
      </c>
      <c r="Z12" s="106">
        <f>IF(INDEX(Base_Dados!Z:Z,MATCH($B12,Base_Dados!$B:$B,0))=0,0,
MAX(0, MIN(Z$1,
((INDEX(Base_Dados!Z:Z,MATCH($B12,Base_Dados!$B:$B,0))-MIN(Base_Dados!Z$5:Z$98)) /
(IF(MAX(Base_Dados!Z$5:Z$98)-MIN(Base_Dados!Z$5:Z$98)=0,1,MAX(Base_Dados!Z$5:Z$98)-MIN(Base_Dados!Z$5:Z$98)))) * Z$1)))</f>
        <v>0</v>
      </c>
      <c r="AA12" s="106">
        <f>IF(INDEX(Base_Dados!AA:AA,MATCH($B12,Base_Dados!$B:$B,0))=0,0,
MAX(0, MIN(AA$1,
((INDEX(Base_Dados!AA:AA,MATCH($B12,Base_Dados!$B:$B,0))-MIN(Base_Dados!AA$5:AA$98)) /
(IF(MAX(Base_Dados!AA$5:AA$98)-MIN(Base_Dados!AA$5:AA$98)=0,1,MAX(Base_Dados!AA$5:AA$98)-MIN(Base_Dados!AA$5:AA$98)))) * AA$1)))</f>
        <v>0</v>
      </c>
      <c r="AB12" s="106">
        <f>IF(INDEX(Base_Dados!AB:AB,MATCH($B12,Base_Dados!$B:$B,0))=0,0,
MAX(0, MIN(AB$1,
((INDEX(Base_Dados!AB:AB,MATCH($B12,Base_Dados!$B:$B,0))-MIN(Base_Dados!AB$5:AB$98)) /
(IF(MAX(Base_Dados!AB$5:AB$98)-MIN(Base_Dados!AB$5:AB$98)=0,1,MAX(Base_Dados!AB$5:AB$98)-MIN(Base_Dados!AB$5:AB$98)))) * AB$1)))</f>
        <v>0</v>
      </c>
      <c r="AC12" s="106">
        <f>IF(INDEX(Base_Dados!AC:AC,MATCH($B12,Base_Dados!$B:$B,0))=0,0,
MAX(0, MIN(AC$1,
((INDEX(Base_Dados!AC:AC,MATCH($B12,Base_Dados!$B:$B,0))-MIN(Base_Dados!AC$5:AC$98)) /
(IF(MAX(Base_Dados!AC$5:AC$98)-MIN(Base_Dados!AC$5:AC$98)=0,1,MAX(Base_Dados!AC$5:AC$98)-MIN(Base_Dados!AC$5:AC$98)))) * AC$1)))</f>
        <v>1.617002312584313E-2</v>
      </c>
      <c r="AD12" s="106">
        <f>IF(INDEX(Base_Dados!AD:AD,MATCH($B12,Base_Dados!$B:$B,0))=0,0,
MAX(0, MIN(AD$1,
((INDEX(Base_Dados!AD:AD,MATCH($B12,Base_Dados!$B:$B,0))-MIN(Base_Dados!AD$5:AD$98)) /
(IF(MAX(Base_Dados!AD$5:AD$98)-MIN(Base_Dados!AD$5:AD$98)=0,1,MAX(Base_Dados!AD$5:AD$98)-MIN(Base_Dados!AD$5:AD$98)))) * AD$1)))</f>
        <v>1.1048661440615294E-2</v>
      </c>
      <c r="AE12" s="106">
        <f>IF(INDEX(Base_Dados!AE:AE,MATCH($B12,Base_Dados!$B:$B,0))=0,0,
MAX(0, MIN(AE$1,
((INDEX(Base_Dados!AE:AE,MATCH($B12,Base_Dados!$B:$B,0))-MIN(Base_Dados!AE$5:AE$98)) /
(IF(MAX(Base_Dados!AE$5:AE$98)-MIN(Base_Dados!AE$5:AE$98)=0,1,MAX(Base_Dados!AE$5:AE$98)-MIN(Base_Dados!AE$5:AE$98)))) * AE$1)))</f>
        <v>6.1699985617718976E-3</v>
      </c>
      <c r="AF12" s="106">
        <f>IF(INDEX(Base_Dados!AF:AF,MATCH($B12,Base_Dados!$B:$B,0))=0,0,
MAX(0, MIN(AF$1,
((INDEX(Base_Dados!AF:AF,MATCH($B12,Base_Dados!$B:$B,0))-MIN(Base_Dados!AF$5:AF$98)) /
(IF(MAX(Base_Dados!AF$5:AF$98)-MIN(Base_Dados!AF$5:AF$98)=0,1,MAX(Base_Dados!AF$5:AF$98)-MIN(Base_Dados!AF$5:AF$98)))) * AF$1)))</f>
        <v>1.0757136946628051E-2</v>
      </c>
      <c r="AG12" s="106">
        <f>IF(INDEX(Base_Dados!AG:AG,MATCH($B12,Base_Dados!$B:$B,0))=0,0,
MAX(0, MIN(AG$1,
((INDEX(Base_Dados!AG:AG,MATCH($B12,Base_Dados!$B:$B,0))-MIN(Base_Dados!AG$5:AG$98)) /
(IF(MAX(Base_Dados!AG$5:AG$98)-MIN(Base_Dados!AG$5:AG$98)=0,1,MAX(Base_Dados!AG$5:AG$98)-MIN(Base_Dados!AG$5:AG$98)))) * AG$1)))</f>
        <v>1.3690695592649148E-2</v>
      </c>
      <c r="AH12" s="106">
        <f>IF(INDEX(Base_Dados!AH:AH,MATCH($B12,Base_Dados!$B:$B,0))=0,0,
MAX(0, MIN(AH$1,
((INDEX(Base_Dados!AH:AH,MATCH($B12,Base_Dados!$B:$B,0))-MIN(Base_Dados!AH$5:AH$98)) /
(IF(MAX(Base_Dados!AH$5:AH$98)-MIN(Base_Dados!AH$5:AH$98)=0,1,MAX(Base_Dados!AH$5:AH$98)-MIN(Base_Dados!AH$5:AH$98)))) * AH$1)))</f>
        <v>0</v>
      </c>
      <c r="AI12" s="106">
        <f>IF(INDEX(Base_Dados!AI:AI,MATCH($B12,Base_Dados!$B:$B,0))=0,0,
MAX(0, MIN(AI$1,
((INDEX(Base_Dados!AI:AI,MATCH($B12,Base_Dados!$B:$B,0))-MIN(Base_Dados!AI$5:AI$98)) /
(IF(MAX(Base_Dados!AI$5:AI$98)-MIN(Base_Dados!AI$5:AI$98)=0,1,MAX(Base_Dados!AI$5:AI$98)-MIN(Base_Dados!AI$5:AI$98)))) * AI$1)))</f>
        <v>0</v>
      </c>
      <c r="AJ12" s="106">
        <f>IF(INDEX(Base_Dados!AJ:AJ,MATCH($B12,Base_Dados!$B:$B,0))=0,0,
MAX(0, MIN(AJ$1,
((INDEX(Base_Dados!AJ:AJ,MATCH($B12,Base_Dados!$B:$B,0))-MIN(Base_Dados!AJ$5:AJ$98)) /
(IF(MAX(Base_Dados!AJ$5:AJ$98)-MIN(Base_Dados!AJ$5:AJ$98)=0,1,MAX(Base_Dados!AJ$5:AJ$98)-MIN(Base_Dados!AJ$5:AJ$98)))) * AJ$1)))</f>
        <v>0</v>
      </c>
      <c r="AK12" s="106">
        <f>IF(INDEX(Base_Dados!AK:AK,MATCH($B12,Base_Dados!$B:$B,0))=0,0,
MAX(0, MIN(AK$1,
((INDEX(Base_Dados!AK:AK,MATCH($B12,Base_Dados!$B:$B,0))-MIN(Base_Dados!AK$5:AK$98)) /
(IF(MAX(Base_Dados!AK$5:AK$98)-MIN(Base_Dados!AK$5:AK$98)=0,1,MAX(Base_Dados!AK$5:AK$98)-MIN(Base_Dados!AK$5:AK$98)))) * AK$1)))</f>
        <v>1.7241379310344827E-3</v>
      </c>
      <c r="AL12" s="106">
        <f>IF(INDEX(Base_Dados!AL:AL,MATCH($B12,Base_Dados!$B:$B,0))=0,0,
MAX(0, MIN(AL$1,
((INDEX(Base_Dados!AL:AL,MATCH($B12,Base_Dados!$B:$B,0))-MIN(Base_Dados!AL$5:AL$98)) /
(IF(MAX(Base_Dados!AL$5:AL$98)-MIN(Base_Dados!AL$5:AL$98)=0,1,MAX(Base_Dados!AL$5:AL$98)-MIN(Base_Dados!AL$5:AL$98)))) * AL$1)))</f>
        <v>0</v>
      </c>
      <c r="AM12" s="106">
        <f>IF(INDEX(Base_Dados!AM:AM,MATCH($B12,Base_Dados!$B:$B,0))=0,0,
MAX(0, MIN(AM$1,
((INDEX(Base_Dados!AM:AM,MATCH($B12,Base_Dados!$B:$B,0))-MIN(Base_Dados!AM$5:AM$98)) /
(IF(MAX(Base_Dados!AM$5:AM$98)-MIN(Base_Dados!AM$5:AM$98)=0,1,MAX(Base_Dados!AM$5:AM$98)-MIN(Base_Dados!AM$5:AM$98)))) * AM$1)))</f>
        <v>0</v>
      </c>
      <c r="AN12" s="106">
        <f>IF(INDEX(Base_Dados!AN:AN,MATCH($B12,Base_Dados!$B:$B,0))=0,0,
MAX(0, MIN(AN$1,
((INDEX(Base_Dados!AN:AN,MATCH($B12,Base_Dados!$B:$B,0))-MIN(Base_Dados!AN$5:AN$98)) /
(IF(MAX(Base_Dados!AN$5:AN$98)-MIN(Base_Dados!AN$5:AN$98)=0,1,MAX(Base_Dados!AN$5:AN$98)-MIN(Base_Dados!AN$5:AN$98)))) * AN$1)))</f>
        <v>0</v>
      </c>
      <c r="AO12" s="106">
        <f>IF(INDEX(Base_Dados!AO:AO,MATCH($B12,Base_Dados!$B:$B,0))=0,0,
MAX(0, MIN(AO$1,
((INDEX(Base_Dados!AO:AO,MATCH($B12,Base_Dados!$B:$B,0))-MIN(Base_Dados!AO$5:AO$98)) /
(IF(MAX(Base_Dados!AO$5:AO$98)-MIN(Base_Dados!AO$5:AO$98)=0,1,MAX(Base_Dados!AO$5:AO$98)-MIN(Base_Dados!AO$5:AO$98)))) * AO$1)))</f>
        <v>0</v>
      </c>
      <c r="AP12" s="106">
        <f>IF(INDEX(Base_Dados!AP:AP,MATCH($B12,Base_Dados!$B:$B,0))=0,0,
MAX(0, MIN(AP$1,
((INDEX(Base_Dados!AP:AP,MATCH($B12,Base_Dados!$B:$B,0))-MIN(Base_Dados!AP$5:AP$98)) /
(IF(MAX(Base_Dados!AP$5:AP$98)-MIN(Base_Dados!AP$5:AP$98)=0,1,MAX(Base_Dados!AP$5:AP$98)-MIN(Base_Dados!AP$5:AP$98)))) * AP$1)))</f>
        <v>0</v>
      </c>
      <c r="AQ12" s="106">
        <f>IF(INDEX(Base_Dados!AQ:AQ,MATCH($B12,Base_Dados!$B:$B,0))=0,0,
MAX(0, MIN(AQ$1,
((INDEX(Base_Dados!AQ:AQ,MATCH($B12,Base_Dados!$B:$B,0))-MIN(Base_Dados!AQ$5:AQ$98)) /
(IF(MAX(Base_Dados!AQ$5:AQ$98)-MIN(Base_Dados!AQ$5:AQ$98)=0,1,MAX(Base_Dados!AQ$5:AQ$98)-MIN(Base_Dados!AQ$5:AQ$98)))) * AQ$1)))</f>
        <v>0</v>
      </c>
      <c r="AR12" s="106">
        <f>IF(INDEX(Base_Dados!AR:AR,MATCH($B12,Base_Dados!$B:$B,0))=0,0,
MAX(0, MIN(AR$1,
((INDEX(Base_Dados!AR:AR,MATCH($B12,Base_Dados!$B:$B,0))-MIN(Base_Dados!AR$5:AR$98)) /
(IF(MAX(Base_Dados!AR$5:AR$98)-MIN(Base_Dados!AR$5:AR$98)=0,1,MAX(Base_Dados!AR$5:AR$98)-MIN(Base_Dados!AR$5:AR$98)))) * AR$1)))</f>
        <v>0</v>
      </c>
      <c r="AS12" s="106">
        <f>IF(INDEX(Base_Dados!AS:AS,MATCH($B12,Base_Dados!$B:$B,0))=0,0,
MAX(0, MIN(AS$1,
((INDEX(Base_Dados!AS:AS,MATCH($B12,Base_Dados!$B:$B,0))-MIN(Base_Dados!AS$5:AS$98)) /
(IF(MAX(Base_Dados!AS$5:AS$98)-MIN(Base_Dados!AS$5:AS$98)=0,1,MAX(Base_Dados!AS$5:AS$98)-MIN(Base_Dados!AS$5:AS$98)))) * AS$1)))</f>
        <v>0</v>
      </c>
      <c r="AT12" s="106">
        <f>IF(INDEX(Base_Dados!AT:AT,MATCH($B12,Base_Dados!$B:$B,0))=0,0,
MAX(0, MIN(AT$1,
((INDEX(Base_Dados!AT:AT,MATCH($B12,Base_Dados!$B:$B,0))-MIN(Base_Dados!AT$5:AT$98)) /
(IF(MAX(Base_Dados!AT$5:AT$98)-MIN(Base_Dados!AT$5:AT$98)=0,1,MAX(Base_Dados!AT$5:AT$98)-MIN(Base_Dados!AT$5:AT$98)))) * AT$1)))</f>
        <v>0</v>
      </c>
      <c r="AU12" s="106">
        <f>IF(INDEX(Base_Dados!AU:AU,MATCH($B12,Base_Dados!$B:$B,0))=0,0,
MAX(0, MIN(AU$1,
((INDEX(Base_Dados!AU:AU,MATCH($B12,Base_Dados!$B:$B,0))-MIN(Base_Dados!AU$5:AU$98)) /
(IF(MAX(Base_Dados!AU$5:AU$98)-MIN(Base_Dados!AU$5:AU$98)=0,1,MAX(Base_Dados!AU$5:AU$98)-MIN(Base_Dados!AU$5:AU$98)))) * AU$1)))</f>
        <v>0</v>
      </c>
      <c r="AV12" s="106">
        <f>IF(INDEX(Base_Dados!AV:AV,MATCH($B12,Base_Dados!$B:$B,0))=0,0,
MAX(0, MIN(AV$1,
((INDEX(Base_Dados!AV:AV,MATCH($B12,Base_Dados!$B:$B,0))-MIN(Base_Dados!AV$5:AV$98)) /
(IF(MAX(Base_Dados!AV$5:AV$98)-MIN(Base_Dados!AV$5:AV$98)=0,1,MAX(Base_Dados!AV$5:AV$98)-MIN(Base_Dados!AV$5:AV$98)))) * AV$1)))</f>
        <v>0</v>
      </c>
      <c r="AW12" s="106">
        <f>IF(INDEX(Base_Dados!AW:AW,MATCH($B12,Base_Dados!$B:$B,0))=0,0,
MAX(0, MIN(AW$1,
((INDEX(Base_Dados!AW:AW,MATCH($B12,Base_Dados!$B:$B,0))-MIN(Base_Dados!AW$5:AW$98)) /
(IF(MAX(Base_Dados!AW$5:AW$98)-MIN(Base_Dados!AW$5:AW$98)=0,1,MAX(Base_Dados!AW$5:AW$98)-MIN(Base_Dados!AW$5:AW$98)))) * AW$1)))</f>
        <v>0</v>
      </c>
      <c r="AX12" s="106">
        <f>IF(INDEX(Base_Dados!AX:AX,MATCH($B12,Base_Dados!$B:$B,0))=0,0,
MAX(0, MIN(AX$1,
((INDEX(Base_Dados!AX:AX,MATCH($B12,Base_Dados!$B:$B,0))-MIN(Base_Dados!AX$5:AX$98)) /
(IF(MAX(Base_Dados!AX$5:AX$98)-MIN(Base_Dados!AX$5:AX$98)=0,1,MAX(Base_Dados!AX$5:AX$98)-MIN(Base_Dados!AX$5:AX$98)))) * AX$1)))</f>
        <v>0</v>
      </c>
      <c r="AY12" s="106">
        <f>IF(INDEX(Base_Dados!AY:AY,MATCH($B12,Base_Dados!$B:$B,0))=0,0,
MAX(0, MIN(AY$1,
((INDEX(Base_Dados!AY:AY,MATCH($B12,Base_Dados!$B:$B,0))-MIN(Base_Dados!AY$5:AY$98)) /
(IF(MAX(Base_Dados!AY$5:AY$98)-MIN(Base_Dados!AY$5:AY$98)=0,1,MAX(Base_Dados!AY$5:AY$98)-MIN(Base_Dados!AY$5:AY$98)))) * AY$1)))</f>
        <v>1.6485328058028356E-3</v>
      </c>
      <c r="AZ12" s="106">
        <f>IF(INDEX(Base_Dados!AZ:AZ,MATCH($B12,Base_Dados!$B:$B,0))=0,0,
MAX(0, MIN(AZ$1,
((INDEX(Base_Dados!AZ:AZ,MATCH($B12,Base_Dados!$B:$B,0))-MIN(Base_Dados!AZ$5:AZ$98)) /
(IF(MAX(Base_Dados!AZ$5:AZ$98)-MIN(Base_Dados!AZ$5:AZ$98)=0,1,MAX(Base_Dados!AZ$5:AZ$98)-MIN(Base_Dados!AZ$5:AZ$98)))) * AZ$1)))</f>
        <v>0.41666666666666663</v>
      </c>
      <c r="BA12" s="106">
        <f>IF(INDEX(Base_Dados!BA:BA,MATCH($B12,Base_Dados!$B:$B,0))=0,0,
MAX(0, MIN(BA$1,
((INDEX(Base_Dados!BA:BA,MATCH($B12,Base_Dados!$B:$B,0))-MIN(Base_Dados!BA$5:BA$98)) /
(IF(MAX(Base_Dados!BA$5:BA$98)-MIN(Base_Dados!BA$5:BA$98)=0,1,MAX(Base_Dados!BA$5:BA$98)-MIN(Base_Dados!BA$5:BA$98)))) * BA$1)))</f>
        <v>7.9708696907124944E-3</v>
      </c>
      <c r="BB12" s="106">
        <f>IF(INDEX(Base_Dados!BB:BB,MATCH($B12,Base_Dados!$B:$B,0))=0,0,
MAX(0, MIN(BB$1,
((INDEX(Base_Dados!BB:BB,MATCH($B12,Base_Dados!$B:$B,0))-MIN(Base_Dados!BB$5:BB$98)) /
(IF(MAX(Base_Dados!BB$5:BB$98)-MIN(Base_Dados!BB$5:BB$98)=0,1,MAX(Base_Dados!BB$5:BB$98)-MIN(Base_Dados!BB$5:BB$98)))) * BB$1)))</f>
        <v>0.28091547747773332</v>
      </c>
      <c r="BC12" s="106">
        <f>IF(INDEX(Base_Dados!BC:BC,MATCH($B12,Base_Dados!$B:$B,0))=0,0,
MAX(0, MIN(BC$1,
((INDEX(Base_Dados!BC:BC,MATCH($B12,Base_Dados!$B:$B,0))-MIN(Base_Dados!BC$5:BC$98)) /
(IF(MAX(Base_Dados!BC$5:BC$98)-MIN(Base_Dados!BC$5:BC$98)=0,1,MAX(Base_Dados!BC$5:BC$98)-MIN(Base_Dados!BC$5:BC$98)))) * BC$1)))</f>
        <v>5.3864799353622404E-3</v>
      </c>
      <c r="BD12" s="106">
        <f>IF(INDEX(Base_Dados!BD:BD,MATCH($B12,Base_Dados!$B:$B,0))=0,0,
MAX(0, MIN(BD$1,
((INDEX(Base_Dados!BD:BD,MATCH($B12,Base_Dados!$B:$B,0))-MIN(Base_Dados!BD$5:BD$98)) /
(IF(MAX(Base_Dados!BD$5:BD$98)-MIN(Base_Dados!BD$5:BD$98)=0,1,MAX(Base_Dados!BD$5:BD$98)-MIN(Base_Dados!BD$5:BD$98)))) * BD$1)))</f>
        <v>4.5703206149158649E-3</v>
      </c>
      <c r="BE12" s="106">
        <f>IF(INDEX(Base_Dados!BE:BE,MATCH($B12,Base_Dados!$B:$B,0))=0,0,
MAX(0, MIN(BE$1,
((INDEX(Base_Dados!BE:BE,MATCH($B12,Base_Dados!$B:$B,0))-MIN(Base_Dados!BE$5:BE$98)) /
(IF(MAX(Base_Dados!BE$5:BE$98)-MIN(Base_Dados!BE$5:BE$98)=0,1,MAX(Base_Dados!BE$5:BE$98)-MIN(Base_Dados!BE$5:BE$98)))) * BE$1)))</f>
        <v>2.6593075765178123E-2</v>
      </c>
      <c r="BF12" s="106">
        <f>IF(INDEX(Base_Dados!BF:BF,MATCH($B12,Base_Dados!$B:$B,0))=0,0,
MAX(0, MIN(BF$1,
((INDEX(Base_Dados!BF:BF,MATCH($B12,Base_Dados!$B:$B,0))-MIN(Base_Dados!BF$5:BF$98)) /
(IF(MAX(Base_Dados!BF$5:BF$98)-MIN(Base_Dados!BF$5:BF$98)=0,1,MAX(Base_Dados!BF$5:BF$98)-MIN(Base_Dados!BF$5:BF$98)))) * BF$1)))</f>
        <v>0</v>
      </c>
      <c r="BG12" s="106">
        <f>IF(INDEX(Base_Dados!BG:BG,MATCH($B12,Base_Dados!$B:$B,0))=0,0,
MAX(0, MIN(BG$1,
((INDEX(Base_Dados!BG:BG,MATCH($B12,Base_Dados!$B:$B,0))-MIN(Base_Dados!BG$5:BG$98)) /
(IF(MAX(Base_Dados!BG$5:BG$98)-MIN(Base_Dados!BG$5:BG$98)=0,1,MAX(Base_Dados!BG$5:BG$98)-MIN(Base_Dados!BG$5:BG$98)))) * BG$1)))</f>
        <v>0</v>
      </c>
      <c r="BH12" s="106">
        <f>IF(INDEX(Base_Dados!BH:BH,MATCH($B12,Base_Dados!$B:$B,0))=0,0,
MAX(0, MIN(BH$1,
((INDEX(Base_Dados!BH:BH,MATCH($B12,Base_Dados!$B:$B,0))-MIN(Base_Dados!BH$5:BH$98)) /
(IF(MAX(Base_Dados!BH$5:BH$98)-MIN(Base_Dados!BH$5:BH$98)=0,1,MAX(Base_Dados!BH$5:BH$98)-MIN(Base_Dados!BH$5:BH$98)))) * BH$1)))</f>
        <v>1.098901098901099E-2</v>
      </c>
      <c r="BI12" s="106">
        <f>IF(INDEX(Base_Dados!BI:BI,MATCH($B12,Base_Dados!$B:$B,0))=0,0,
MAX(0, MIN(BI$1,
((INDEX(Base_Dados!BI:BI,MATCH($B12,Base_Dados!$B:$B,0))-MIN(Base_Dados!BI$5:BI$98)) /
(IF(MAX(Base_Dados!BI$5:BI$98)-MIN(Base_Dados!BI$5:BI$98)=0,1,MAX(Base_Dados!BI$5:BI$98)-MIN(Base_Dados!BI$5:BI$98)))) * BI$1)))</f>
        <v>1.8720748829953199E-2</v>
      </c>
      <c r="BJ12" s="106">
        <f>IF(INDEX(Base_Dados!BJ:BJ,MATCH($B12,Base_Dados!$B:$B,0))=0,0,
MAX(0, MIN(BJ$1,
((INDEX(Base_Dados!BJ:BJ,MATCH($B12,Base_Dados!$B:$B,0))-MIN(Base_Dados!BJ$5:BJ$98)) /
(IF(MAX(Base_Dados!BJ$5:BJ$98)-MIN(Base_Dados!BJ$5:BJ$98)=0,1,MAX(Base_Dados!BJ$5:BJ$98)-MIN(Base_Dados!BJ$5:BJ$98)))) * BJ$1)))</f>
        <v>2.1052631578947368E-2</v>
      </c>
      <c r="BK12" s="106">
        <f>IF(INDEX(Base_Dados!BK:BK,MATCH($B12,Base_Dados!$B:$B,0))=0,0,
MAX(0, MIN(BK$1,
((INDEX(Base_Dados!BK:BK,MATCH($B12,Base_Dados!$B:$B,0))-MIN(Base_Dados!BK$5:BK$98)) /
(IF(MAX(Base_Dados!BK$5:BK$98)-MIN(Base_Dados!BK$5:BK$98)=0,1,MAX(Base_Dados!BK$5:BK$98)-MIN(Base_Dados!BK$5:BK$98)))) * BK$1)))</f>
        <v>1.7857142857142856E-2</v>
      </c>
      <c r="BL12" s="106">
        <f>IF(INDEX(Base_Dados!BL:BL,MATCH($B12,Base_Dados!$B:$B,0))=0,0,
MAX(0, MIN(BL$1,
((INDEX(Base_Dados!BL:BL,MATCH($B12,Base_Dados!$B:$B,0))-MIN(Base_Dados!BL$5:BL$98)) /
(IF(MAX(Base_Dados!BL$5:BL$98)-MIN(Base_Dados!BL$5:BL$98)=0,1,MAX(Base_Dados!BL$5:BL$98)-MIN(Base_Dados!BL$5:BL$98)))) * BL$1)))</f>
        <v>2.9315960912052116E-2</v>
      </c>
      <c r="BM12" s="106">
        <f>IF(INDEX(Base_Dados!BM:BM,MATCH($B12,Base_Dados!$B:$B,0))=0,0,
MAX(0, MIN(BM$1,
((INDEX(Base_Dados!BM:BM,MATCH($B12,Base_Dados!$B:$B,0))-MIN(Base_Dados!BM$5:BM$98)) /
(IF(MAX(Base_Dados!BM$5:BM$98)-MIN(Base_Dados!BM$5:BM$98)=0,1,MAX(Base_Dados!BM$5:BM$98)-MIN(Base_Dados!BM$5:BM$98)))) * BM$1)))</f>
        <v>0.86209347787453472</v>
      </c>
      <c r="BN12" s="106">
        <f>IF(INDEX(Base_Dados!BN:BN,MATCH($B12,Base_Dados!$B:$B,0))=0,0,
MAX(0, MIN(BN$1,
((INDEX(Base_Dados!BN:BN,MATCH($B12,Base_Dados!$B:$B,0))-MIN(Base_Dados!BN$5:BN$98)) /
(IF(MAX(Base_Dados!BN$5:BN$98)-MIN(Base_Dados!BN$5:BN$98)=0,1,MAX(Base_Dados!BN$5:BN$98)-MIN(Base_Dados!BN$5:BN$98)))) * BN$1)))</f>
        <v>0.52896150862792501</v>
      </c>
      <c r="BO12" s="106">
        <f>IF(INDEX(Base_Dados!BO:BO,MATCH($B12,Base_Dados!$B:$B,0))=0,0,
MAX(0, MIN(BO$1,
((INDEX(Base_Dados!BO:BO,MATCH($B12,Base_Dados!$B:$B,0))-MIN(Base_Dados!BO$5:BO$98)) /
(IF(MAX(Base_Dados!BO$5:BO$98)-MIN(Base_Dados!BO$5:BO$98)=0,1,MAX(Base_Dados!BO$5:BO$98)-MIN(Base_Dados!BO$5:BO$98)))) * BO$1)))</f>
        <v>0.12931034482758622</v>
      </c>
      <c r="BP12" s="106">
        <f t="shared" si="0"/>
        <v>6.8064087471235242</v>
      </c>
      <c r="BQ12" s="111">
        <f t="shared" si="1"/>
        <v>0.35253907577278404</v>
      </c>
      <c r="BR12" s="112">
        <f t="shared" si="2"/>
        <v>3.8030762294760767E-2</v>
      </c>
      <c r="BS12" s="113">
        <f t="shared" si="3"/>
        <v>6.7683779848287635</v>
      </c>
    </row>
    <row r="13" spans="1:71">
      <c r="A13" s="20">
        <v>12001</v>
      </c>
      <c r="B13" s="20" t="s">
        <v>128</v>
      </c>
      <c r="C13" s="20" t="s">
        <v>126</v>
      </c>
      <c r="D13" s="105">
        <f>IF(INDEX(Base_Dados!D:D,MATCH($B13,Base_Dados!$B:$B,0))=0,0,
MAX(0, MIN(D$1,
((INDEX(Base_Dados!D:D,MATCH($B13,Base_Dados!$B:$B,0))-MIN(Base_Dados!D$5:D$98)) /
(IF(MAX(Base_Dados!D$5:D$98)-MIN(Base_Dados!D$5:D$98)=0,1,MAX(Base_Dados!D$5:D$98)-MIN(Base_Dados!D$5:D$98)))) * D$1)))</f>
        <v>0.30720888728706319</v>
      </c>
      <c r="E13" s="106">
        <f>IF(INDEX(Base_Dados!E:E,MATCH($B13,Base_Dados!$B:$B,0))=0,0,
MAX(0, MIN(E$1,
((INDEX(Base_Dados!E:E,MATCH($B13,Base_Dados!$B:$B,0))-MIN(Base_Dados!E$5:E$98)) /
(IF(MAX(Base_Dados!E$5:E$98)-MIN(Base_Dados!E$5:E$98)=0,1,MAX(Base_Dados!E$5:E$98)-MIN(Base_Dados!E$5:E$98)))) * E$1)))</f>
        <v>0.1572574054905379</v>
      </c>
      <c r="F13" s="106">
        <f>IF(INDEX(Base_Dados!F:F,MATCH($B13,Base_Dados!$B:$B,0))=0,0,
MAX(0, MIN(F$1,
((INDEX(Base_Dados!F:F,MATCH($B13,Base_Dados!$B:$B,0))-MIN(Base_Dados!F$5:F$98)) /
(IF(MAX(Base_Dados!F$5:F$98)-MIN(Base_Dados!F$5:F$98)=0,1,MAX(Base_Dados!F$5:F$98)-MIN(Base_Dados!F$5:F$98)))) * F$1)))</f>
        <v>0.14547635690401073</v>
      </c>
      <c r="G13" s="106">
        <f>IF(INDEX(Base_Dados!G:G,MATCH($B13,Base_Dados!$B:$B,0))=0,0,
MAX(0, MIN(G$1,
((INDEX(Base_Dados!G:G,MATCH($B13,Base_Dados!$B:$B,0))-MIN(Base_Dados!G$5:G$98)) /
(IF(MAX(Base_Dados!G$5:G$98)-MIN(Base_Dados!G$5:G$98)=0,1,MAX(Base_Dados!G$5:G$98)-MIN(Base_Dados!G$5:G$98)))) * G$1)))</f>
        <v>0.13547700247207636</v>
      </c>
      <c r="H13" s="106">
        <f>IF(INDEX(Base_Dados!H:H,MATCH($B13,Base_Dados!$B:$B,0))=0,0,
MAX(0, MIN(H$1,
((INDEX(Base_Dados!H:H,MATCH($B13,Base_Dados!$B:$B,0))-MIN(Base_Dados!H$5:H$98)) /
(IF(MAX(Base_Dados!H$5:H$98)-MIN(Base_Dados!H$5:H$98)=0,1,MAX(Base_Dados!H$5:H$98)-MIN(Base_Dados!H$5:H$98)))) * H$1)))</f>
        <v>0.13604060913705585</v>
      </c>
      <c r="I13" s="106">
        <f>IF(INDEX(Base_Dados!I:I,MATCH($B13,Base_Dados!$B:$B,0))=0,0,
MAX(0, MIN(I$1,
((INDEX(Base_Dados!I:I,MATCH($B13,Base_Dados!$B:$B,0))-MIN(Base_Dados!I$5:I$98)) /
(IF(MAX(Base_Dados!I$5:I$98)-MIN(Base_Dados!I$5:I$98)=0,1,MAX(Base_Dados!I$5:I$98)-MIN(Base_Dados!I$5:I$98)))) * I$1)))</f>
        <v>0.11074623828624743</v>
      </c>
      <c r="J13" s="106">
        <f>IF(INDEX(Base_Dados!J:J,MATCH($B13,Base_Dados!$B:$B,0))=0,0,
MAX(0, MIN(J$1,
((INDEX(Base_Dados!J:J,MATCH($B13,Base_Dados!$B:$B,0))-MIN(Base_Dados!J$5:J$98)) /
(IF(MAX(Base_Dados!J$5:J$98)-MIN(Base_Dados!J$5:J$98)=0,1,MAX(Base_Dados!J$5:J$98)-MIN(Base_Dados!J$5:J$98)))) * J$1)))</f>
        <v>9.6949102318701352E-2</v>
      </c>
      <c r="K13" s="106">
        <f>IF(INDEX(Base_Dados!K:K,MATCH($B13,Base_Dados!$B:$B,0))=0,0,
MAX(0, MIN(K$1,
((INDEX(Base_Dados!K:K,MATCH($B13,Base_Dados!$B:$B,0))-MIN(Base_Dados!K$5:K$98)) /
(IF(MAX(Base_Dados!K$5:K$98)-MIN(Base_Dados!K$5:K$98)=0,1,MAX(Base_Dados!K$5:K$98)-MIN(Base_Dados!K$5:K$98)))) * K$1)))</f>
        <v>8.6214221824686937E-2</v>
      </c>
      <c r="L13" s="106">
        <f>IF(INDEX(Base_Dados!L:L,MATCH($B13,Base_Dados!$B:$B,0))=0,0,
MAX(0, MIN(L$1,
((INDEX(Base_Dados!L:L,MATCH($B13,Base_Dados!$B:$B,0))-MIN(Base_Dados!L$5:L$98)) /
(IF(MAX(Base_Dados!L$5:L$98)-MIN(Base_Dados!L$5:L$98)=0,1,MAX(Base_Dados!L$5:L$98)-MIN(Base_Dados!L$5:L$98)))) * L$1)))</f>
        <v>6.7484615443712884E-2</v>
      </c>
      <c r="M13" s="106">
        <f>IF(INDEX(Base_Dados!M:M,MATCH($B13,Base_Dados!$B:$B,0))=0,0,
MAX(0, MIN(M$1,
((INDEX(Base_Dados!M:M,MATCH($B13,Base_Dados!$B:$B,0))-MIN(Base_Dados!M$5:M$98)) /
(IF(MAX(Base_Dados!M$5:M$98)-MIN(Base_Dados!M$5:M$98)=0,1,MAX(Base_Dados!M$5:M$98)-MIN(Base_Dados!M$5:M$98)))) * M$1)))</f>
        <v>6.1865889212827992E-2</v>
      </c>
      <c r="N13" s="106">
        <f>IF(INDEX(Base_Dados!N:N,MATCH($B13,Base_Dados!$B:$B,0))=0,0,
MAX(0, MIN(N$1,
((INDEX(Base_Dados!N:N,MATCH($B13,Base_Dados!$B:$B,0))-MIN(Base_Dados!N$5:N$98)) /
(IF(MAX(Base_Dados!N$5:N$98)-MIN(Base_Dados!N$5:N$98)=0,1,MAX(Base_Dados!N$5:N$98)-MIN(Base_Dados!N$5:N$98)))) * N$1)))</f>
        <v>7.1747181107206667E-2</v>
      </c>
      <c r="O13" s="106">
        <f>IF(INDEX(Base_Dados!O:O,MATCH($B13,Base_Dados!$B:$B,0))=0,0,
MAX(0, MIN(O$1,
((INDEX(Base_Dados!O:O,MATCH($B13,Base_Dados!$B:$B,0))-MIN(Base_Dados!O$5:O$98)) /
(IF(MAX(Base_Dados!O$5:O$98)-MIN(Base_Dados!O$5:O$98)=0,1,MAX(Base_Dados!O$5:O$98)-MIN(Base_Dados!O$5:O$98)))) * O$1)))</f>
        <v>7.9770332794470156E-2</v>
      </c>
      <c r="P13" s="106">
        <f>IF(INDEX(Base_Dados!P:P,MATCH($B13,Base_Dados!$B:$B,0))=0,0,
MAX(0, MIN(P$1,
((INDEX(Base_Dados!P:P,MATCH($B13,Base_Dados!$B:$B,0))-MIN(Base_Dados!P$5:P$98)) /
(IF(MAX(Base_Dados!P$5:P$98)-MIN(Base_Dados!P$5:P$98)=0,1,MAX(Base_Dados!P$5:P$98)-MIN(Base_Dados!P$5:P$98)))) * P$1)))</f>
        <v>4.7983873826397863E-2</v>
      </c>
      <c r="Q13" s="106">
        <f>IF(INDEX(Base_Dados!Q:Q,MATCH($B13,Base_Dados!$B:$B,0))=0,0,
MAX(0, MIN(Q$1,
((INDEX(Base_Dados!Q:Q,MATCH($B13,Base_Dados!$B:$B,0))-MIN(Base_Dados!Q$5:Q$98)) /
(IF(MAX(Base_Dados!Q$5:Q$98)-MIN(Base_Dados!Q$5:Q$98)=0,1,MAX(Base_Dados!Q$5:Q$98)-MIN(Base_Dados!Q$5:Q$98)))) * Q$1)))</f>
        <v>1.0531304302037808E-2</v>
      </c>
      <c r="R13" s="106">
        <f>IF(INDEX(Base_Dados!R:R,MATCH($B13,Base_Dados!$B:$B,0))=0,0,
MAX(0, MIN(R$1,
((INDEX(Base_Dados!R:R,MATCH($B13,Base_Dados!$B:$B,0))-MIN(Base_Dados!R$5:R$98)) /
(IF(MAX(Base_Dados!R$5:R$98)-MIN(Base_Dados!R$5:R$98)=0,1,MAX(Base_Dados!R$5:R$98)-MIN(Base_Dados!R$5:R$98)))) * R$1)))</f>
        <v>1.257708446353642E-2</v>
      </c>
      <c r="S13" s="106">
        <f>IF(INDEX(Base_Dados!S:S,MATCH($B13,Base_Dados!$B:$B,0))=0,0,
MAX(0, MIN(S$1,
((INDEX(Base_Dados!S:S,MATCH($B13,Base_Dados!$B:$B,0))-MIN(Base_Dados!S$5:S$98)) /
(IF(MAX(Base_Dados!S$5:S$98)-MIN(Base_Dados!S$5:S$98)=0,1,MAX(Base_Dados!S$5:S$98)-MIN(Base_Dados!S$5:S$98)))) * S$1)))</f>
        <v>3.2846551336778253E-2</v>
      </c>
      <c r="T13" s="106">
        <f>IF(INDEX(Base_Dados!T:T,MATCH($B13,Base_Dados!$B:$B,0))=0,0,
MAX(0, MIN(T$1,
((INDEX(Base_Dados!T:T,MATCH($B13,Base_Dados!$B:$B,0))-MIN(Base_Dados!T$5:T$98)) /
(IF(MAX(Base_Dados!T$5:T$98)-MIN(Base_Dados!T$5:T$98)=0,1,MAX(Base_Dados!T$5:T$98)-MIN(Base_Dados!T$5:T$98)))) * T$1)))</f>
        <v>0.54018136698966446</v>
      </c>
      <c r="U13" s="106">
        <f>IF(INDEX(Base_Dados!U:U,MATCH($B13,Base_Dados!$B:$B,0))=0,0,
MAX(0, MIN(U$1,
((INDEX(Base_Dados!U:U,MATCH($B13,Base_Dados!$B:$B,0))-MIN(Base_Dados!U$5:U$98)) /
(IF(MAX(Base_Dados!U$5:U$98)-MIN(Base_Dados!U$5:U$98)=0,1,MAX(Base_Dados!U$5:U$98)-MIN(Base_Dados!U$5:U$98)))) * U$1)))</f>
        <v>0.78639932919724864</v>
      </c>
      <c r="V13" s="106">
        <f>IF(INDEX(Base_Dados!V:V,MATCH($B13,Base_Dados!$B:$B,0))=0,0,
MAX(0, MIN(V$1,
((INDEX(Base_Dados!V:V,MATCH($B13,Base_Dados!$B:$B,0))-MIN(Base_Dados!V$5:V$98)) /
(IF(MAX(Base_Dados!V$5:V$98)-MIN(Base_Dados!V$5:V$98)=0,1,MAX(Base_Dados!V$5:V$98)-MIN(Base_Dados!V$5:V$98)))) * V$1)))</f>
        <v>1.0354299885505338E-2</v>
      </c>
      <c r="W13" s="106">
        <f>IF(INDEX(Base_Dados!W:W,MATCH($B13,Base_Dados!$B:$B,0))=0,0,
MAX(0, MIN(W$1,
((INDEX(Base_Dados!W:W,MATCH($B13,Base_Dados!$B:$B,0))-MIN(Base_Dados!W$5:W$98)) /
(IF(MAX(Base_Dados!W$5:W$98)-MIN(Base_Dados!W$5:W$98)=0,1,MAX(Base_Dados!W$5:W$98)-MIN(Base_Dados!W$5:W$98)))) * W$1)))</f>
        <v>2.6864102320472285</v>
      </c>
      <c r="X13" s="106">
        <f>IF(INDEX(Base_Dados!X:X,MATCH($B13,Base_Dados!$B:$B,0))=0,0,
MAX(0, MIN(X$1,
((INDEX(Base_Dados!X:X,MATCH($B13,Base_Dados!$B:$B,0))-MIN(Base_Dados!X$5:X$98)) /
(IF(MAX(Base_Dados!X$5:X$98)-MIN(Base_Dados!X$5:X$98)=0,1,MAX(Base_Dados!X$5:X$98)-MIN(Base_Dados!X$5:X$98)))) * X$1)))</f>
        <v>0</v>
      </c>
      <c r="Y13" s="106">
        <f>IF(INDEX(Base_Dados!Y:Y,MATCH($B13,Base_Dados!$B:$B,0))=0,0,
MAX(0, MIN(Y$1,
((INDEX(Base_Dados!Y:Y,MATCH($B13,Base_Dados!$B:$B,0))-MIN(Base_Dados!Y$5:Y$98)) /
(IF(MAX(Base_Dados!Y$5:Y$98)-MIN(Base_Dados!Y$5:Y$98)=0,1,MAX(Base_Dados!Y$5:Y$98)-MIN(Base_Dados!Y$5:Y$98)))) * Y$1)))</f>
        <v>0</v>
      </c>
      <c r="Z13" s="106">
        <f>IF(INDEX(Base_Dados!Z:Z,MATCH($B13,Base_Dados!$B:$B,0))=0,0,
MAX(0, MIN(Z$1,
((INDEX(Base_Dados!Z:Z,MATCH($B13,Base_Dados!$B:$B,0))-MIN(Base_Dados!Z$5:Z$98)) /
(IF(MAX(Base_Dados!Z$5:Z$98)-MIN(Base_Dados!Z$5:Z$98)=0,1,MAX(Base_Dados!Z$5:Z$98)-MIN(Base_Dados!Z$5:Z$98)))) * Z$1)))</f>
        <v>0</v>
      </c>
      <c r="AA13" s="106">
        <f>IF(INDEX(Base_Dados!AA:AA,MATCH($B13,Base_Dados!$B:$B,0))=0,0,
MAX(0, MIN(AA$1,
((INDEX(Base_Dados!AA:AA,MATCH($B13,Base_Dados!$B:$B,0))-MIN(Base_Dados!AA$5:AA$98)) /
(IF(MAX(Base_Dados!AA$5:AA$98)-MIN(Base_Dados!AA$5:AA$98)=0,1,MAX(Base_Dados!AA$5:AA$98)-MIN(Base_Dados!AA$5:AA$98)))) * AA$1)))</f>
        <v>0</v>
      </c>
      <c r="AB13" s="106">
        <f>IF(INDEX(Base_Dados!AB:AB,MATCH($B13,Base_Dados!$B:$B,0))=0,0,
MAX(0, MIN(AB$1,
((INDEX(Base_Dados!AB:AB,MATCH($B13,Base_Dados!$B:$B,0))-MIN(Base_Dados!AB$5:AB$98)) /
(IF(MAX(Base_Dados!AB$5:AB$98)-MIN(Base_Dados!AB$5:AB$98)=0,1,MAX(Base_Dados!AB$5:AB$98)-MIN(Base_Dados!AB$5:AB$98)))) * AB$1)))</f>
        <v>0.11010777028689533</v>
      </c>
      <c r="AC13" s="106">
        <f>IF(INDEX(Base_Dados!AC:AC,MATCH($B13,Base_Dados!$B:$B,0))=0,0,
MAX(0, MIN(AC$1,
((INDEX(Base_Dados!AC:AC,MATCH($B13,Base_Dados!$B:$B,0))-MIN(Base_Dados!AC$5:AC$98)) /
(IF(MAX(Base_Dados!AC$5:AC$98)-MIN(Base_Dados!AC$5:AC$98)=0,1,MAX(Base_Dados!AC$5:AC$98)-MIN(Base_Dados!AC$5:AC$98)))) * AC$1)))</f>
        <v>2.6034640585854696E-2</v>
      </c>
      <c r="AD13" s="106">
        <f>IF(INDEX(Base_Dados!AD:AD,MATCH($B13,Base_Dados!$B:$B,0))=0,0,
MAX(0, MIN(AD$1,
((INDEX(Base_Dados!AD:AD,MATCH($B13,Base_Dados!$B:$B,0))-MIN(Base_Dados!AD$5:AD$98)) /
(IF(MAX(Base_Dados!AD$5:AD$98)-MIN(Base_Dados!AD$5:AD$98)=0,1,MAX(Base_Dados!AD$5:AD$98)-MIN(Base_Dados!AD$5:AD$98)))) * AD$1)))</f>
        <v>9.9837302174234574E-3</v>
      </c>
      <c r="AE13" s="106">
        <f>IF(INDEX(Base_Dados!AE:AE,MATCH($B13,Base_Dados!$B:$B,0))=0,0,
MAX(0, MIN(AE$1,
((INDEX(Base_Dados!AE:AE,MATCH($B13,Base_Dados!$B:$B,0))-MIN(Base_Dados!AE$5:AE$98)) /
(IF(MAX(Base_Dados!AE$5:AE$98)-MIN(Base_Dados!AE$5:AE$98)=0,1,MAX(Base_Dados!AE$5:AE$98)-MIN(Base_Dados!AE$5:AE$98)))) * AE$1)))</f>
        <v>8.0253128146123981E-3</v>
      </c>
      <c r="AF13" s="106">
        <f>IF(INDEX(Base_Dados!AF:AF,MATCH($B13,Base_Dados!$B:$B,0))=0,0,
MAX(0, MIN(AF$1,
((INDEX(Base_Dados!AF:AF,MATCH($B13,Base_Dados!$B:$B,0))-MIN(Base_Dados!AF$5:AF$98)) /
(IF(MAX(Base_Dados!AF$5:AF$98)-MIN(Base_Dados!AF$5:AF$98)=0,1,MAX(Base_Dados!AF$5:AF$98)-MIN(Base_Dados!AF$5:AF$98)))) * AF$1)))</f>
        <v>1.4434790603594906E-2</v>
      </c>
      <c r="AG13" s="106">
        <f>IF(INDEX(Base_Dados!AG:AG,MATCH($B13,Base_Dados!$B:$B,0))=0,0,
MAX(0, MIN(AG$1,
((INDEX(Base_Dados!AG:AG,MATCH($B13,Base_Dados!$B:$B,0))-MIN(Base_Dados!AG$5:AG$98)) /
(IF(MAX(Base_Dados!AG$5:AG$98)-MIN(Base_Dados!AG$5:AG$98)=0,1,MAX(Base_Dados!AG$5:AG$98)-MIN(Base_Dados!AG$5:AG$98)))) * AG$1)))</f>
        <v>1.0531304302037808E-2</v>
      </c>
      <c r="AH13" s="106">
        <f>IF(INDEX(Base_Dados!AH:AH,MATCH($B13,Base_Dados!$B:$B,0))=0,0,
MAX(0, MIN(AH$1,
((INDEX(Base_Dados!AH:AH,MATCH($B13,Base_Dados!$B:$B,0))-MIN(Base_Dados!AH$5:AH$98)) /
(IF(MAX(Base_Dados!AH$5:AH$98)-MIN(Base_Dados!AH$5:AH$98)=0,1,MAX(Base_Dados!AH$5:AH$98)-MIN(Base_Dados!AH$5:AH$98)))) * AH$1)))</f>
        <v>2.2950917525815884</v>
      </c>
      <c r="AI13" s="106">
        <f>IF(INDEX(Base_Dados!AI:AI,MATCH($B13,Base_Dados!$B:$B,0))=0,0,
MAX(0, MIN(AI$1,
((INDEX(Base_Dados!AI:AI,MATCH($B13,Base_Dados!$B:$B,0))-MIN(Base_Dados!AI$5:AI$98)) /
(IF(MAX(Base_Dados!AI$5:AI$98)-MIN(Base_Dados!AI$5:AI$98)=0,1,MAX(Base_Dados!AI$5:AI$98)-MIN(Base_Dados!AI$5:AI$98)))) * AI$1)))</f>
        <v>3.5714285714285712E-2</v>
      </c>
      <c r="AJ13" s="106">
        <f>IF(INDEX(Base_Dados!AJ:AJ,MATCH($B13,Base_Dados!$B:$B,0))=0,0,
MAX(0, MIN(AJ$1,
((INDEX(Base_Dados!AJ:AJ,MATCH($B13,Base_Dados!$B:$B,0))-MIN(Base_Dados!AJ$5:AJ$98)) /
(IF(MAX(Base_Dados!AJ$5:AJ$98)-MIN(Base_Dados!AJ$5:AJ$98)=0,1,MAX(Base_Dados!AJ$5:AJ$98)-MIN(Base_Dados!AJ$5:AJ$98)))) * AJ$1)))</f>
        <v>0.83333333333333326</v>
      </c>
      <c r="AK13" s="106">
        <f>IF(INDEX(Base_Dados!AK:AK,MATCH($B13,Base_Dados!$B:$B,0))=0,0,
MAX(0, MIN(AK$1,
((INDEX(Base_Dados!AK:AK,MATCH($B13,Base_Dados!$B:$B,0))-MIN(Base_Dados!AK$5:AK$98)) /
(IF(MAX(Base_Dados!AK$5:AK$98)-MIN(Base_Dados!AK$5:AK$98)=0,1,MAX(Base_Dados!AK$5:AK$98)-MIN(Base_Dados!AK$5:AK$98)))) * AK$1)))</f>
        <v>4.0229885057471264E-3</v>
      </c>
      <c r="AL13" s="106">
        <f>IF(INDEX(Base_Dados!AL:AL,MATCH($B13,Base_Dados!$B:$B,0))=0,0,
MAX(0, MIN(AL$1,
((INDEX(Base_Dados!AL:AL,MATCH($B13,Base_Dados!$B:$B,0))-MIN(Base_Dados!AL$5:AL$98)) /
(IF(MAX(Base_Dados!AL$5:AL$98)-MIN(Base_Dados!AL$5:AL$98)=0,1,MAX(Base_Dados!AL$5:AL$98)-MIN(Base_Dados!AL$5:AL$98)))) * AL$1)))</f>
        <v>0</v>
      </c>
      <c r="AM13" s="106">
        <f>IF(INDEX(Base_Dados!AM:AM,MATCH($B13,Base_Dados!$B:$B,0))=0,0,
MAX(0, MIN(AM$1,
((INDEX(Base_Dados!AM:AM,MATCH($B13,Base_Dados!$B:$B,0))-MIN(Base_Dados!AM$5:AM$98)) /
(IF(MAX(Base_Dados!AM$5:AM$98)-MIN(Base_Dados!AM$5:AM$98)=0,1,MAX(Base_Dados!AM$5:AM$98)-MIN(Base_Dados!AM$5:AM$98)))) * AM$1)))</f>
        <v>1.4500258933195235E-2</v>
      </c>
      <c r="AN13" s="106">
        <f>IF(INDEX(Base_Dados!AN:AN,MATCH($B13,Base_Dados!$B:$B,0))=0,0,
MAX(0, MIN(AN$1,
((INDEX(Base_Dados!AN:AN,MATCH($B13,Base_Dados!$B:$B,0))-MIN(Base_Dados!AN$5:AN$98)) /
(IF(MAX(Base_Dados!AN$5:AN$98)-MIN(Base_Dados!AN$5:AN$98)=0,1,MAX(Base_Dados!AN$5:AN$98)-MIN(Base_Dados!AN$5:AN$98)))) * AN$1)))</f>
        <v>7.1153846153846151E-2</v>
      </c>
      <c r="AO13" s="106">
        <f>IF(INDEX(Base_Dados!AO:AO,MATCH($B13,Base_Dados!$B:$B,0))=0,0,
MAX(0, MIN(AO$1,
((INDEX(Base_Dados!AO:AO,MATCH($B13,Base_Dados!$B:$B,0))-MIN(Base_Dados!AO$5:AO$98)) /
(IF(MAX(Base_Dados!AO$5:AO$98)-MIN(Base_Dados!AO$5:AO$98)=0,1,MAX(Base_Dados!AO$5:AO$98)-MIN(Base_Dados!AO$5:AO$98)))) * AO$1)))</f>
        <v>0</v>
      </c>
      <c r="AP13" s="106">
        <f>IF(INDEX(Base_Dados!AP:AP,MATCH($B13,Base_Dados!$B:$B,0))=0,0,
MAX(0, MIN(AP$1,
((INDEX(Base_Dados!AP:AP,MATCH($B13,Base_Dados!$B:$B,0))-MIN(Base_Dados!AP$5:AP$98)) /
(IF(MAX(Base_Dados!AP$5:AP$98)-MIN(Base_Dados!AP$5:AP$98)=0,1,MAX(Base_Dados!AP$5:AP$98)-MIN(Base_Dados!AP$5:AP$98)))) * AP$1)))</f>
        <v>6.8807339449541288E-3</v>
      </c>
      <c r="AQ13" s="106">
        <f>IF(INDEX(Base_Dados!AQ:AQ,MATCH($B13,Base_Dados!$B:$B,0))=0,0,
MAX(0, MIN(AQ$1,
((INDEX(Base_Dados!AQ:AQ,MATCH($B13,Base_Dados!$B:$B,0))-MIN(Base_Dados!AQ$5:AQ$98)) /
(IF(MAX(Base_Dados!AQ$5:AQ$98)-MIN(Base_Dados!AQ$5:AQ$98)=0,1,MAX(Base_Dados!AQ$5:AQ$98)-MIN(Base_Dados!AQ$5:AQ$98)))) * AQ$1)))</f>
        <v>0</v>
      </c>
      <c r="AR13" s="106">
        <f>IF(INDEX(Base_Dados!AR:AR,MATCH($B13,Base_Dados!$B:$B,0))=0,0,
MAX(0, MIN(AR$1,
((INDEX(Base_Dados!AR:AR,MATCH($B13,Base_Dados!$B:$B,0))-MIN(Base_Dados!AR$5:AR$98)) /
(IF(MAX(Base_Dados!AR$5:AR$98)-MIN(Base_Dados!AR$5:AR$98)=0,1,MAX(Base_Dados!AR$5:AR$98)-MIN(Base_Dados!AR$5:AR$98)))) * AR$1)))</f>
        <v>0</v>
      </c>
      <c r="AS13" s="106">
        <f>IF(INDEX(Base_Dados!AS:AS,MATCH($B13,Base_Dados!$B:$B,0))=0,0,
MAX(0, MIN(AS$1,
((INDEX(Base_Dados!AS:AS,MATCH($B13,Base_Dados!$B:$B,0))-MIN(Base_Dados!AS$5:AS$98)) /
(IF(MAX(Base_Dados!AS$5:AS$98)-MIN(Base_Dados!AS$5:AS$98)=0,1,MAX(Base_Dados!AS$5:AS$98)-MIN(Base_Dados!AS$5:AS$98)))) * AS$1)))</f>
        <v>0</v>
      </c>
      <c r="AT13" s="106">
        <f>IF(INDEX(Base_Dados!AT:AT,MATCH($B13,Base_Dados!$B:$B,0))=0,0,
MAX(0, MIN(AT$1,
((INDEX(Base_Dados!AT:AT,MATCH($B13,Base_Dados!$B:$B,0))-MIN(Base_Dados!AT$5:AT$98)) /
(IF(MAX(Base_Dados!AT$5:AT$98)-MIN(Base_Dados!AT$5:AT$98)=0,1,MAX(Base_Dados!AT$5:AT$98)-MIN(Base_Dados!AT$5:AT$98)))) * AT$1)))</f>
        <v>0</v>
      </c>
      <c r="AU13" s="106">
        <f>IF(INDEX(Base_Dados!AU:AU,MATCH($B13,Base_Dados!$B:$B,0))=0,0,
MAX(0, MIN(AU$1,
((INDEX(Base_Dados!AU:AU,MATCH($B13,Base_Dados!$B:$B,0))-MIN(Base_Dados!AU$5:AU$98)) /
(IF(MAX(Base_Dados!AU$5:AU$98)-MIN(Base_Dados!AU$5:AU$98)=0,1,MAX(Base_Dados!AU$5:AU$98)-MIN(Base_Dados!AU$5:AU$98)))) * AU$1)))</f>
        <v>1.8726591760299626E-3</v>
      </c>
      <c r="AV13" s="106">
        <f>IF(INDEX(Base_Dados!AV:AV,MATCH($B13,Base_Dados!$B:$B,0))=0,0,
MAX(0, MIN(AV$1,
((INDEX(Base_Dados!AV:AV,MATCH($B13,Base_Dados!$B:$B,0))-MIN(Base_Dados!AV$5:AV$98)) /
(IF(MAX(Base_Dados!AV$5:AV$98)-MIN(Base_Dados!AV$5:AV$98)=0,1,MAX(Base_Dados!AV$5:AV$98)-MIN(Base_Dados!AV$5:AV$98)))) * AV$1)))</f>
        <v>0</v>
      </c>
      <c r="AW13" s="106">
        <f>IF(INDEX(Base_Dados!AW:AW,MATCH($B13,Base_Dados!$B:$B,0))=0,0,
MAX(0, MIN(AW$1,
((INDEX(Base_Dados!AW:AW,MATCH($B13,Base_Dados!$B:$B,0))-MIN(Base_Dados!AW$5:AW$98)) /
(IF(MAX(Base_Dados!AW$5:AW$98)-MIN(Base_Dados!AW$5:AW$98)=0,1,MAX(Base_Dados!AW$5:AW$98)-MIN(Base_Dados!AW$5:AW$98)))) * AW$1)))</f>
        <v>0</v>
      </c>
      <c r="AX13" s="106">
        <f>IF(INDEX(Base_Dados!AX:AX,MATCH($B13,Base_Dados!$B:$B,0))=0,0,
MAX(0, MIN(AX$1,
((INDEX(Base_Dados!AX:AX,MATCH($B13,Base_Dados!$B:$B,0))-MIN(Base_Dados!AX$5:AX$98)) /
(IF(MAX(Base_Dados!AX$5:AX$98)-MIN(Base_Dados!AX$5:AX$98)=0,1,MAX(Base_Dados!AX$5:AX$98)-MIN(Base_Dados!AX$5:AX$98)))) * AX$1)))</f>
        <v>2.8507126781695428E-2</v>
      </c>
      <c r="AY13" s="106">
        <f>IF(INDEX(Base_Dados!AY:AY,MATCH($B13,Base_Dados!$B:$B,0))=0,0,
MAX(0, MIN(AY$1,
((INDEX(Base_Dados!AY:AY,MATCH($B13,Base_Dados!$B:$B,0))-MIN(Base_Dados!AY$5:AY$98)) /
(IF(MAX(Base_Dados!AY$5:AY$98)-MIN(Base_Dados!AY$5:AY$98)=0,1,MAX(Base_Dados!AY$5:AY$98)-MIN(Base_Dados!AY$5:AY$98)))) * AY$1)))</f>
        <v>9.8911968348170125E-4</v>
      </c>
      <c r="AZ13" s="106">
        <f>IF(INDEX(Base_Dados!AZ:AZ,MATCH($B13,Base_Dados!$B:$B,0))=0,0,
MAX(0, MIN(AZ$1,
((INDEX(Base_Dados!AZ:AZ,MATCH($B13,Base_Dados!$B:$B,0))-MIN(Base_Dados!AZ$5:AZ$98)) /
(IF(MAX(Base_Dados!AZ$5:AZ$98)-MIN(Base_Dados!AZ$5:AZ$98)=0,1,MAX(Base_Dados!AZ$5:AZ$98)-MIN(Base_Dados!AZ$5:AZ$98)))) * AZ$1)))</f>
        <v>0.5</v>
      </c>
      <c r="BA13" s="106">
        <f>IF(INDEX(Base_Dados!BA:BA,MATCH($B13,Base_Dados!$B:$B,0))=0,0,
MAX(0, MIN(BA$1,
((INDEX(Base_Dados!BA:BA,MATCH($B13,Base_Dados!$B:$B,0))-MIN(Base_Dados!BA$5:BA$98)) /
(IF(MAX(Base_Dados!BA$5:BA$98)-MIN(Base_Dados!BA$5:BA$98)=0,1,MAX(Base_Dados!BA$5:BA$98)-MIN(Base_Dados!BA$5:BA$98)))) * BA$1)))</f>
        <v>3.405937076755701E-2</v>
      </c>
      <c r="BB13" s="106">
        <f>IF(INDEX(Base_Dados!BB:BB,MATCH($B13,Base_Dados!$B:$B,0))=0,0,
MAX(0, MIN(BB$1,
((INDEX(Base_Dados!BB:BB,MATCH($B13,Base_Dados!$B:$B,0))-MIN(Base_Dados!BB$5:BB$98)) /
(IF(MAX(Base_Dados!BB$5:BB$98)-MIN(Base_Dados!BB$5:BB$98)=0,1,MAX(Base_Dados!BB$5:BB$98)-MIN(Base_Dados!BB$5:BB$98)))) * BB$1)))</f>
        <v>0.44883977077814646</v>
      </c>
      <c r="BC13" s="106">
        <f>IF(INDEX(Base_Dados!BC:BC,MATCH($B13,Base_Dados!$B:$B,0))=0,0,
MAX(0, MIN(BC$1,
((INDEX(Base_Dados!BC:BC,MATCH($B13,Base_Dados!$B:$B,0))-MIN(Base_Dados!BC$5:BC$98)) /
(IF(MAX(Base_Dados!BC$5:BC$98)-MIN(Base_Dados!BC$5:BC$98)=0,1,MAX(Base_Dados!BC$5:BC$98)-MIN(Base_Dados!BC$5:BC$98)))) * BC$1)))</f>
        <v>1.1580931861028817E-2</v>
      </c>
      <c r="BD13" s="106">
        <f>IF(INDEX(Base_Dados!BD:BD,MATCH($B13,Base_Dados!$B:$B,0))=0,0,
MAX(0, MIN(BD$1,
((INDEX(Base_Dados!BD:BD,MATCH($B13,Base_Dados!$B:$B,0))-MIN(Base_Dados!BD$5:BD$98)) /
(IF(MAX(Base_Dados!BD$5:BD$98)-MIN(Base_Dados!BD$5:BD$98)=0,1,MAX(Base_Dados!BD$5:BD$98)-MIN(Base_Dados!BD$5:BD$98)))) * BD$1)))</f>
        <v>1.8004293331486738E-2</v>
      </c>
      <c r="BE13" s="106">
        <f>IF(INDEX(Base_Dados!BE:BE,MATCH($B13,Base_Dados!$B:$B,0))=0,0,
MAX(0, MIN(BE$1,
((INDEX(Base_Dados!BE:BE,MATCH($B13,Base_Dados!$B:$B,0))-MIN(Base_Dados!BE$5:BE$98)) /
(IF(MAX(Base_Dados!BE$5:BE$98)-MIN(Base_Dados!BE$5:BE$98)=0,1,MAX(Base_Dados!BE$5:BE$98)-MIN(Base_Dados!BE$5:BE$98)))) * BE$1)))</f>
        <v>6.5228299046663323E-3</v>
      </c>
      <c r="BF13" s="106">
        <f>IF(INDEX(Base_Dados!BF:BF,MATCH($B13,Base_Dados!$B:$B,0))=0,0,
MAX(0, MIN(BF$1,
((INDEX(Base_Dados!BF:BF,MATCH($B13,Base_Dados!$B:$B,0))-MIN(Base_Dados!BF$5:BF$98)) /
(IF(MAX(Base_Dados!BF$5:BF$98)-MIN(Base_Dados!BF$5:BF$98)=0,1,MAX(Base_Dados!BF$5:BF$98)-MIN(Base_Dados!BF$5:BF$98)))) * BF$1)))</f>
        <v>0</v>
      </c>
      <c r="BG13" s="106">
        <f>IF(INDEX(Base_Dados!BG:BG,MATCH($B13,Base_Dados!$B:$B,0))=0,0,
MAX(0, MIN(BG$1,
((INDEX(Base_Dados!BG:BG,MATCH($B13,Base_Dados!$B:$B,0))-MIN(Base_Dados!BG$5:BG$98)) /
(IF(MAX(Base_Dados!BG$5:BG$98)-MIN(Base_Dados!BG$5:BG$98)=0,1,MAX(Base_Dados!BG$5:BG$98)-MIN(Base_Dados!BG$5:BG$98)))) * BG$1)))</f>
        <v>7.0234113712374577E-2</v>
      </c>
      <c r="BH13" s="106">
        <f>IF(INDEX(Base_Dados!BH:BH,MATCH($B13,Base_Dados!$B:$B,0))=0,0,
MAX(0, MIN(BH$1,
((INDEX(Base_Dados!BH:BH,MATCH($B13,Base_Dados!$B:$B,0))-MIN(Base_Dados!BH$5:BH$98)) /
(IF(MAX(Base_Dados!BH$5:BH$98)-MIN(Base_Dados!BH$5:BH$98)=0,1,MAX(Base_Dados!BH$5:BH$98)-MIN(Base_Dados!BH$5:BH$98)))) * BH$1)))</f>
        <v>5.4945054945054944E-2</v>
      </c>
      <c r="BI13" s="106">
        <f>IF(INDEX(Base_Dados!BI:BI,MATCH($B13,Base_Dados!$B:$B,0))=0,0,
MAX(0, MIN(BI$1,
((INDEX(Base_Dados!BI:BI,MATCH($B13,Base_Dados!$B:$B,0))-MIN(Base_Dados!BI$5:BI$98)) /
(IF(MAX(Base_Dados!BI$5:BI$98)-MIN(Base_Dados!BI$5:BI$98)=0,1,MAX(Base_Dados!BI$5:BI$98)-MIN(Base_Dados!BI$5:BI$98)))) * BI$1)))</f>
        <v>3.7441497659906398E-2</v>
      </c>
      <c r="BJ13" s="106">
        <f>IF(INDEX(Base_Dados!BJ:BJ,MATCH($B13,Base_Dados!$B:$B,0))=0,0,
MAX(0, MIN(BJ$1,
((INDEX(Base_Dados!BJ:BJ,MATCH($B13,Base_Dados!$B:$B,0))-MIN(Base_Dados!BJ$5:BJ$98)) /
(IF(MAX(Base_Dados!BJ$5:BJ$98)-MIN(Base_Dados!BJ$5:BJ$98)=0,1,MAX(Base_Dados!BJ$5:BJ$98)-MIN(Base_Dados!BJ$5:BJ$98)))) * BJ$1)))</f>
        <v>4.2105263157894736E-2</v>
      </c>
      <c r="BK13" s="106">
        <f>IF(INDEX(Base_Dados!BK:BK,MATCH($B13,Base_Dados!$B:$B,0))=0,0,
MAX(0, MIN(BK$1,
((INDEX(Base_Dados!BK:BK,MATCH($B13,Base_Dados!$B:$B,0))-MIN(Base_Dados!BK$5:BK$98)) /
(IF(MAX(Base_Dados!BK$5:BK$98)-MIN(Base_Dados!BK$5:BK$98)=0,1,MAX(Base_Dados!BK$5:BK$98)-MIN(Base_Dados!BK$5:BK$98)))) * BK$1)))</f>
        <v>1.7857142857142856E-2</v>
      </c>
      <c r="BL13" s="106">
        <f>IF(INDEX(Base_Dados!BL:BL,MATCH($B13,Base_Dados!$B:$B,0))=0,0,
MAX(0, MIN(BL$1,
((INDEX(Base_Dados!BL:BL,MATCH($B13,Base_Dados!$B:$B,0))-MIN(Base_Dados!BL$5:BL$98)) /
(IF(MAX(Base_Dados!BL$5:BL$98)-MIN(Base_Dados!BL$5:BL$98)=0,1,MAX(Base_Dados!BL$5:BL$98)-MIN(Base_Dados!BL$5:BL$98)))) * BL$1)))</f>
        <v>2.1172638436482084E-2</v>
      </c>
      <c r="BM13" s="106">
        <f>IF(INDEX(Base_Dados!BM:BM,MATCH($B13,Base_Dados!$B:$B,0))=0,0,
MAX(0, MIN(BM$1,
((INDEX(Base_Dados!BM:BM,MATCH($B13,Base_Dados!$B:$B,0))-MIN(Base_Dados!BM$5:BM$98)) /
(IF(MAX(Base_Dados!BM$5:BM$98)-MIN(Base_Dados!BM$5:BM$98)=0,1,MAX(Base_Dados!BM$5:BM$98)-MIN(Base_Dados!BM$5:BM$98)))) * BM$1)))</f>
        <v>0.50865470055091566</v>
      </c>
      <c r="BN13" s="106">
        <f>IF(INDEX(Base_Dados!BN:BN,MATCH($B13,Base_Dados!$B:$B,0))=0,0,
MAX(0, MIN(BN$1,
((INDEX(Base_Dados!BN:BN,MATCH($B13,Base_Dados!$B:$B,0))-MIN(Base_Dados!BN$5:BN$98)) /
(IF(MAX(Base_Dados!BN$5:BN$98)-MIN(Base_Dados!BN$5:BN$98)=0,1,MAX(Base_Dados!BN$5:BN$98)-MIN(Base_Dados!BN$5:BN$98)))) * BN$1)))</f>
        <v>0.39451984274313956</v>
      </c>
      <c r="BO13" s="106">
        <f>IF(INDEX(Base_Dados!BO:BO,MATCH($B13,Base_Dados!$B:$B,0))=0,0,
MAX(0, MIN(BO$1,
((INDEX(Base_Dados!BO:BO,MATCH($B13,Base_Dados!$B:$B,0))-MIN(Base_Dados!BO$5:BO$98)) /
(IF(MAX(Base_Dados!BO$5:BO$98)-MIN(Base_Dados!BO$5:BO$98)=0,1,MAX(Base_Dados!BO$5:BO$98)-MIN(Base_Dados!BO$5:BO$98)))) * BO$1)))</f>
        <v>2.5862068965517241E-2</v>
      </c>
      <c r="BP13" s="106">
        <f t="shared" si="0"/>
        <v>11.246505057616883</v>
      </c>
      <c r="BQ13" s="111">
        <f t="shared" si="1"/>
        <v>0.45848696206549872</v>
      </c>
      <c r="BR13" s="112">
        <f t="shared" si="2"/>
        <v>0.14397864858747544</v>
      </c>
      <c r="BS13" s="113">
        <f t="shared" si="3"/>
        <v>11.102526409029407</v>
      </c>
    </row>
    <row r="14" spans="1:71">
      <c r="A14" s="20">
        <v>12002</v>
      </c>
      <c r="B14" s="20" t="s">
        <v>131</v>
      </c>
      <c r="C14" s="20" t="s">
        <v>126</v>
      </c>
      <c r="D14" s="105">
        <f>IF(INDEX(Base_Dados!D:D,MATCH($B14,Base_Dados!$B:$B,0))=0,0,
MAX(0, MIN(D$1,
((INDEX(Base_Dados!D:D,MATCH($B14,Base_Dados!$B:$B,0))-MIN(Base_Dados!D$5:D$98)) /
(IF(MAX(Base_Dados!D$5:D$98)-MIN(Base_Dados!D$5:D$98)=0,1,MAX(Base_Dados!D$5:D$98)-MIN(Base_Dados!D$5:D$98)))) * D$1)))</f>
        <v>0.14625899940168649</v>
      </c>
      <c r="E14" s="106">
        <f>IF(INDEX(Base_Dados!E:E,MATCH($B14,Base_Dados!$B:$B,0))=0,0,
MAX(0, MIN(E$1,
((INDEX(Base_Dados!E:E,MATCH($B14,Base_Dados!$B:$B,0))-MIN(Base_Dados!E$5:E$98)) /
(IF(MAX(Base_Dados!E$5:E$98)-MIN(Base_Dados!E$5:E$98)=0,1,MAX(Base_Dados!E$5:E$98)-MIN(Base_Dados!E$5:E$98)))) * E$1)))</f>
        <v>8.5304911569949141E-2</v>
      </c>
      <c r="F14" s="106">
        <f>IF(INDEX(Base_Dados!F:F,MATCH($B14,Base_Dados!$B:$B,0))=0,0,
MAX(0, MIN(F$1,
((INDEX(Base_Dados!F:F,MATCH($B14,Base_Dados!$B:$B,0))-MIN(Base_Dados!F$5:F$98)) /
(IF(MAX(Base_Dados!F$5:F$98)-MIN(Base_Dados!F$5:F$98)=0,1,MAX(Base_Dados!F$5:F$98)-MIN(Base_Dados!F$5:F$98)))) * F$1)))</f>
        <v>7.7872026901932637E-2</v>
      </c>
      <c r="G14" s="106">
        <f>IF(INDEX(Base_Dados!G:G,MATCH($B14,Base_Dados!$B:$B,0))=0,0,
MAX(0, MIN(G$1,
((INDEX(Base_Dados!G:G,MATCH($B14,Base_Dados!$B:$B,0))-MIN(Base_Dados!G$5:G$98)) /
(IF(MAX(Base_Dados!G$5:G$98)-MIN(Base_Dados!G$5:G$98)=0,1,MAX(Base_Dados!G$5:G$98)-MIN(Base_Dados!G$5:G$98)))) * G$1)))</f>
        <v>7.2321766903047688E-2</v>
      </c>
      <c r="H14" s="106">
        <f>IF(INDEX(Base_Dados!H:H,MATCH($B14,Base_Dados!$B:$B,0))=0,0,
MAX(0, MIN(H$1,
((INDEX(Base_Dados!H:H,MATCH($B14,Base_Dados!$B:$B,0))-MIN(Base_Dados!H$5:H$98)) /
(IF(MAX(Base_Dados!H$5:H$98)-MIN(Base_Dados!H$5:H$98)=0,1,MAX(Base_Dados!H$5:H$98)-MIN(Base_Dados!H$5:H$98)))) * H$1)))</f>
        <v>6.8713522216507519E-2</v>
      </c>
      <c r="I14" s="106">
        <f>IF(INDEX(Base_Dados!I:I,MATCH($B14,Base_Dados!$B:$B,0))=0,0,
MAX(0, MIN(I$1,
((INDEX(Base_Dados!I:I,MATCH($B14,Base_Dados!$B:$B,0))-MIN(Base_Dados!I$5:I$98)) /
(IF(MAX(Base_Dados!I$5:I$98)-MIN(Base_Dados!I$5:I$98)=0,1,MAX(Base_Dados!I$5:I$98)-MIN(Base_Dados!I$5:I$98)))) * I$1)))</f>
        <v>5.0770959201830473E-2</v>
      </c>
      <c r="J14" s="106">
        <f>IF(INDEX(Base_Dados!J:J,MATCH($B14,Base_Dados!$B:$B,0))=0,0,
MAX(0, MIN(J$1,
((INDEX(Base_Dados!J:J,MATCH($B14,Base_Dados!$B:$B,0))-MIN(Base_Dados!J$5:J$98)) /
(IF(MAX(Base_Dados!J$5:J$98)-MIN(Base_Dados!J$5:J$98)=0,1,MAX(Base_Dados!J$5:J$98)-MIN(Base_Dados!J$5:J$98)))) * J$1)))</f>
        <v>3.9936243479175182E-2</v>
      </c>
      <c r="K14" s="106">
        <f>IF(INDEX(Base_Dados!K:K,MATCH($B14,Base_Dados!$B:$B,0))=0,0,
MAX(0, MIN(K$1,
((INDEX(Base_Dados!K:K,MATCH($B14,Base_Dados!$B:$B,0))-MIN(Base_Dados!K$5:K$98)) /
(IF(MAX(Base_Dados!K$5:K$98)-MIN(Base_Dados!K$5:K$98)=0,1,MAX(Base_Dados!K$5:K$98)-MIN(Base_Dados!K$5:K$98)))) * K$1)))</f>
        <v>3.4760733452593916E-2</v>
      </c>
      <c r="L14" s="106">
        <f>IF(INDEX(Base_Dados!L:L,MATCH($B14,Base_Dados!$B:$B,0))=0,0,
MAX(0, MIN(L$1,
((INDEX(Base_Dados!L:L,MATCH($B14,Base_Dados!$B:$B,0))-MIN(Base_Dados!L$5:L$98)) /
(IF(MAX(Base_Dados!L$5:L$98)-MIN(Base_Dados!L$5:L$98)=0,1,MAX(Base_Dados!L$5:L$98)-MIN(Base_Dados!L$5:L$98)))) * L$1)))</f>
        <v>3.1468235981039157E-2</v>
      </c>
      <c r="M14" s="106">
        <f>IF(INDEX(Base_Dados!M:M,MATCH($B14,Base_Dados!$B:$B,0))=0,0,
MAX(0, MIN(M$1,
((INDEX(Base_Dados!M:M,MATCH($B14,Base_Dados!$B:$B,0))-MIN(Base_Dados!M$5:M$98)) /
(IF(MAX(Base_Dados!M$5:M$98)-MIN(Base_Dados!M$5:M$98)=0,1,MAX(Base_Dados!M$5:M$98)-MIN(Base_Dados!M$5:M$98)))) * M$1)))</f>
        <v>2.712536443148688E-2</v>
      </c>
      <c r="N14" s="106">
        <f>IF(INDEX(Base_Dados!N:N,MATCH($B14,Base_Dados!$B:$B,0))=0,0,
MAX(0, MIN(N$1,
((INDEX(Base_Dados!N:N,MATCH($B14,Base_Dados!$B:$B,0))-MIN(Base_Dados!N$5:N$98)) /
(IF(MAX(Base_Dados!N$5:N$98)-MIN(Base_Dados!N$5:N$98)=0,1,MAX(Base_Dados!N$5:N$98)-MIN(Base_Dados!N$5:N$98)))) * N$1)))</f>
        <v>3.2489736035684287E-2</v>
      </c>
      <c r="O14" s="106">
        <f>IF(INDEX(Base_Dados!O:O,MATCH($B14,Base_Dados!$B:$B,0))=0,0,
MAX(0, MIN(O$1,
((INDEX(Base_Dados!O:O,MATCH($B14,Base_Dados!$B:$B,0))-MIN(Base_Dados!O$5:O$98)) /
(IF(MAX(Base_Dados!O$5:O$98)-MIN(Base_Dados!O$5:O$98)=0,1,MAX(Base_Dados!O$5:O$98)-MIN(Base_Dados!O$5:O$98)))) * O$1)))</f>
        <v>3.5732203578794808E-2</v>
      </c>
      <c r="P14" s="106">
        <f>IF(INDEX(Base_Dados!P:P,MATCH($B14,Base_Dados!$B:$B,0))=0,0,
MAX(0, MIN(P$1,
((INDEX(Base_Dados!P:P,MATCH($B14,Base_Dados!$B:$B,0))-MIN(Base_Dados!P$5:P$98)) /
(IF(MAX(Base_Dados!P$5:P$98)-MIN(Base_Dados!P$5:P$98)=0,1,MAX(Base_Dados!P$5:P$98)-MIN(Base_Dados!P$5:P$98)))) * P$1)))</f>
        <v>1.0634200060024152E-2</v>
      </c>
      <c r="Q14" s="106">
        <f>IF(INDEX(Base_Dados!Q:Q,MATCH($B14,Base_Dados!$B:$B,0))=0,0,
MAX(0, MIN(Q$1,
((INDEX(Base_Dados!Q:Q,MATCH($B14,Base_Dados!$B:$B,0))-MIN(Base_Dados!Q$5:Q$98)) /
(IF(MAX(Base_Dados!Q$5:Q$98)-MIN(Base_Dados!Q$5:Q$98)=0,1,MAX(Base_Dados!Q$5:Q$98)-MIN(Base_Dados!Q$5:Q$98)))) * Q$1)))</f>
        <v>1.7113369490811435E-3</v>
      </c>
      <c r="R14" s="106">
        <f>IF(INDEX(Base_Dados!R:R,MATCH($B14,Base_Dados!$B:$B,0))=0,0,
MAX(0, MIN(R$1,
((INDEX(Base_Dados!R:R,MATCH($B14,Base_Dados!$B:$B,0))-MIN(Base_Dados!R$5:R$98)) /
(IF(MAX(Base_Dados!R$5:R$98)-MIN(Base_Dados!R$5:R$98)=0,1,MAX(Base_Dados!R$5:R$98)-MIN(Base_Dados!R$5:R$98)))) * R$1)))</f>
        <v>4.2071233240702811E-3</v>
      </c>
      <c r="S14" s="106">
        <f>IF(INDEX(Base_Dados!S:S,MATCH($B14,Base_Dados!$B:$B,0))=0,0,
MAX(0, MIN(S$1,
((INDEX(Base_Dados!S:S,MATCH($B14,Base_Dados!$B:$B,0))-MIN(Base_Dados!S$5:S$98)) /
(IF(MAX(Base_Dados!S$5:S$98)-MIN(Base_Dados!S$5:S$98)=0,1,MAX(Base_Dados!S$5:S$98)-MIN(Base_Dados!S$5:S$98)))) * S$1)))</f>
        <v>1.0791582415936495E-2</v>
      </c>
      <c r="T14" s="106">
        <f>IF(INDEX(Base_Dados!T:T,MATCH($B14,Base_Dados!$B:$B,0))=0,0,
MAX(0, MIN(T$1,
((INDEX(Base_Dados!T:T,MATCH($B14,Base_Dados!$B:$B,0))-MIN(Base_Dados!T$5:T$98)) /
(IF(MAX(Base_Dados!T$5:T$98)-MIN(Base_Dados!T$5:T$98)=0,1,MAX(Base_Dados!T$5:T$98)-MIN(Base_Dados!T$5:T$98)))) * T$1)))</f>
        <v>0.60817410744503964</v>
      </c>
      <c r="U14" s="106">
        <f>IF(INDEX(Base_Dados!U:U,MATCH($B14,Base_Dados!$B:$B,0))=0,0,
MAX(0, MIN(U$1,
((INDEX(Base_Dados!U:U,MATCH($B14,Base_Dados!$B:$B,0))-MIN(Base_Dados!U$5:U$98)) /
(IF(MAX(Base_Dados!U$5:U$98)-MIN(Base_Dados!U$5:U$98)=0,1,MAX(Base_Dados!U$5:U$98)-MIN(Base_Dados!U$5:U$98)))) * U$1)))</f>
        <v>0.57307283813621146</v>
      </c>
      <c r="V14" s="106">
        <f>IF(INDEX(Base_Dados!V:V,MATCH($B14,Base_Dados!$B:$B,0))=0,0,
MAX(0, MIN(V$1,
((INDEX(Base_Dados!V:V,MATCH($B14,Base_Dados!$B:$B,0))-MIN(Base_Dados!V$5:V$98)) /
(IF(MAX(Base_Dados!V$5:V$98)-MIN(Base_Dados!V$5:V$98)=0,1,MAX(Base_Dados!V$5:V$98)-MIN(Base_Dados!V$5:V$98)))) * V$1)))</f>
        <v>3.2342102206473549E-3</v>
      </c>
      <c r="W14" s="106">
        <f>IF(INDEX(Base_Dados!W:W,MATCH($B14,Base_Dados!$B:$B,0))=0,0,
MAX(0, MIN(W$1,
((INDEX(Base_Dados!W:W,MATCH($B14,Base_Dados!$B:$B,0))-MIN(Base_Dados!W$5:W$98)) /
(IF(MAX(Base_Dados!W$5:W$98)-MIN(Base_Dados!W$5:W$98)=0,1,MAX(Base_Dados!W$5:W$98)-MIN(Base_Dados!W$5:W$98)))) * W$1)))</f>
        <v>2.1842794643803227</v>
      </c>
      <c r="X14" s="106">
        <f>IF(INDEX(Base_Dados!X:X,MATCH($B14,Base_Dados!$B:$B,0))=0,0,
MAX(0, MIN(X$1,
((INDEX(Base_Dados!X:X,MATCH($B14,Base_Dados!$B:$B,0))-MIN(Base_Dados!X$5:X$98)) /
(IF(MAX(Base_Dados!X$5:X$98)-MIN(Base_Dados!X$5:X$98)=0,1,MAX(Base_Dados!X$5:X$98)-MIN(Base_Dados!X$5:X$98)))) * X$1)))</f>
        <v>0</v>
      </c>
      <c r="Y14" s="106">
        <f>IF(INDEX(Base_Dados!Y:Y,MATCH($B14,Base_Dados!$B:$B,0))=0,0,
MAX(0, MIN(Y$1,
((INDEX(Base_Dados!Y:Y,MATCH($B14,Base_Dados!$B:$B,0))-MIN(Base_Dados!Y$5:Y$98)) /
(IF(MAX(Base_Dados!Y$5:Y$98)-MIN(Base_Dados!Y$5:Y$98)=0,1,MAX(Base_Dados!Y$5:Y$98)-MIN(Base_Dados!Y$5:Y$98)))) * Y$1)))</f>
        <v>0</v>
      </c>
      <c r="Z14" s="106">
        <f>IF(INDEX(Base_Dados!Z:Z,MATCH($B14,Base_Dados!$B:$B,0))=0,0,
MAX(0, MIN(Z$1,
((INDEX(Base_Dados!Z:Z,MATCH($B14,Base_Dados!$B:$B,0))-MIN(Base_Dados!Z$5:Z$98)) /
(IF(MAX(Base_Dados!Z$5:Z$98)-MIN(Base_Dados!Z$5:Z$98)=0,1,MAX(Base_Dados!Z$5:Z$98)-MIN(Base_Dados!Z$5:Z$98)))) * Z$1)))</f>
        <v>0</v>
      </c>
      <c r="AA14" s="106">
        <f>IF(INDEX(Base_Dados!AA:AA,MATCH($B14,Base_Dados!$B:$B,0))=0,0,
MAX(0, MIN(AA$1,
((INDEX(Base_Dados!AA:AA,MATCH($B14,Base_Dados!$B:$B,0))-MIN(Base_Dados!AA$5:AA$98)) /
(IF(MAX(Base_Dados!AA$5:AA$98)-MIN(Base_Dados!AA$5:AA$98)=0,1,MAX(Base_Dados!AA$5:AA$98)-MIN(Base_Dados!AA$5:AA$98)))) * AA$1)))</f>
        <v>0</v>
      </c>
      <c r="AB14" s="106">
        <f>IF(INDEX(Base_Dados!AB:AB,MATCH($B14,Base_Dados!$B:$B,0))=0,0,
MAX(0, MIN(AB$1,
((INDEX(Base_Dados!AB:AB,MATCH($B14,Base_Dados!$B:$B,0))-MIN(Base_Dados!AB$5:AB$98)) /
(IF(MAX(Base_Dados!AB$5:AB$98)-MIN(Base_Dados!AB$5:AB$98)=0,1,MAX(Base_Dados!AB$5:AB$98)-MIN(Base_Dados!AB$5:AB$98)))) * AB$1)))</f>
        <v>0</v>
      </c>
      <c r="AC14" s="106">
        <f>IF(INDEX(Base_Dados!AC:AC,MATCH($B14,Base_Dados!$B:$B,0))=0,0,
MAX(0, MIN(AC$1,
((INDEX(Base_Dados!AC:AC,MATCH($B14,Base_Dados!$B:$B,0))-MIN(Base_Dados!AC$5:AC$98)) /
(IF(MAX(Base_Dados!AC$5:AC$98)-MIN(Base_Dados!AC$5:AC$98)=0,1,MAX(Base_Dados!AC$5:AC$98)-MIN(Base_Dados!AC$5:AC$98)))) * AC$1)))</f>
        <v>1.2737280786278666E-2</v>
      </c>
      <c r="AD14" s="106">
        <f>IF(INDEX(Base_Dados!AD:AD,MATCH($B14,Base_Dados!$B:$B,0))=0,0,
MAX(0, MIN(AD$1,
((INDEX(Base_Dados!AD:AD,MATCH($B14,Base_Dados!$B:$B,0))-MIN(Base_Dados!AD$5:AD$98)) /
(IF(MAX(Base_Dados!AD$5:AD$98)-MIN(Base_Dados!AD$5:AD$98)=0,1,MAX(Base_Dados!AD$5:AD$98)-MIN(Base_Dados!AD$5:AD$98)))) * AD$1)))</f>
        <v>6.1233545333530537E-3</v>
      </c>
      <c r="AE14" s="106">
        <f>IF(INDEX(Base_Dados!AE:AE,MATCH($B14,Base_Dados!$B:$B,0))=0,0,
MAX(0, MIN(AE$1,
((INDEX(Base_Dados!AE:AE,MATCH($B14,Base_Dados!$B:$B,0))-MIN(Base_Dados!AE$5:AE$98)) /
(IF(MAX(Base_Dados!AE$5:AE$98)-MIN(Base_Dados!AE$5:AE$98)=0,1,MAX(Base_Dados!AE$5:AE$98)-MIN(Base_Dados!AE$5:AE$98)))) * AE$1)))</f>
        <v>1.5964331943046169E-3</v>
      </c>
      <c r="AF14" s="106">
        <f>IF(INDEX(Base_Dados!AF:AF,MATCH($B14,Base_Dados!$B:$B,0))=0,0,
MAX(0, MIN(AF$1,
((INDEX(Base_Dados!AF:AF,MATCH($B14,Base_Dados!$B:$B,0))-MIN(Base_Dados!AF$5:AF$98)) /
(IF(MAX(Base_Dados!AF$5:AF$98)-MIN(Base_Dados!AF$5:AF$98)=0,1,MAX(Base_Dados!AF$5:AF$98)-MIN(Base_Dados!AF$5:AF$98)))) * AF$1)))</f>
        <v>1.3791201213625708E-3</v>
      </c>
      <c r="AG14" s="106">
        <f>IF(INDEX(Base_Dados!AG:AG,MATCH($B14,Base_Dados!$B:$B,0))=0,0,
MAX(0, MIN(AG$1,
((INDEX(Base_Dados!AG:AG,MATCH($B14,Base_Dados!$B:$B,0))-MIN(Base_Dados!AG$5:AG$98)) /
(IF(MAX(Base_Dados!AG$5:AG$98)-MIN(Base_Dados!AG$5:AG$98)=0,1,MAX(Base_Dados!AG$5:AG$98)-MIN(Base_Dados!AG$5:AG$98)))) * AG$1)))</f>
        <v>1.7113369490811435E-3</v>
      </c>
      <c r="AH14" s="106">
        <f>IF(INDEX(Base_Dados!AH:AH,MATCH($B14,Base_Dados!$B:$B,0))=0,0,
MAX(0, MIN(AH$1,
((INDEX(Base_Dados!AH:AH,MATCH($B14,Base_Dados!$B:$B,0))-MIN(Base_Dados!AH$5:AH$98)) /
(IF(MAX(Base_Dados!AH$5:AH$98)-MIN(Base_Dados!AH$5:AH$98)=0,1,MAX(Base_Dados!AH$5:AH$98)-MIN(Base_Dados!AH$5:AH$98)))) * AH$1)))</f>
        <v>2.2607064151194702</v>
      </c>
      <c r="AI14" s="106">
        <f>IF(INDEX(Base_Dados!AI:AI,MATCH($B14,Base_Dados!$B:$B,0))=0,0,
MAX(0, MIN(AI$1,
((INDEX(Base_Dados!AI:AI,MATCH($B14,Base_Dados!$B:$B,0))-MIN(Base_Dados!AI$5:AI$98)) /
(IF(MAX(Base_Dados!AI$5:AI$98)-MIN(Base_Dados!AI$5:AI$98)=0,1,MAX(Base_Dados!AI$5:AI$98)-MIN(Base_Dados!AI$5:AI$98)))) * AI$1)))</f>
        <v>0</v>
      </c>
      <c r="AJ14" s="106">
        <f>IF(INDEX(Base_Dados!AJ:AJ,MATCH($B14,Base_Dados!$B:$B,0))=0,0,
MAX(0, MIN(AJ$1,
((INDEX(Base_Dados!AJ:AJ,MATCH($B14,Base_Dados!$B:$B,0))-MIN(Base_Dados!AJ$5:AJ$98)) /
(IF(MAX(Base_Dados!AJ$5:AJ$98)-MIN(Base_Dados!AJ$5:AJ$98)=0,1,MAX(Base_Dados!AJ$5:AJ$98)-MIN(Base_Dados!AJ$5:AJ$98)))) * AJ$1)))</f>
        <v>0</v>
      </c>
      <c r="AK14" s="106">
        <f>IF(INDEX(Base_Dados!AK:AK,MATCH($B14,Base_Dados!$B:$B,0))=0,0,
MAX(0, MIN(AK$1,
((INDEX(Base_Dados!AK:AK,MATCH($B14,Base_Dados!$B:$B,0))-MIN(Base_Dados!AK$5:AK$98)) /
(IF(MAX(Base_Dados!AK$5:AK$98)-MIN(Base_Dados!AK$5:AK$98)=0,1,MAX(Base_Dados!AK$5:AK$98)-MIN(Base_Dados!AK$5:AK$98)))) * AK$1)))</f>
        <v>5.7471264367816091E-4</v>
      </c>
      <c r="AL14" s="106">
        <f>IF(INDEX(Base_Dados!AL:AL,MATCH($B14,Base_Dados!$B:$B,0))=0,0,
MAX(0, MIN(AL$1,
((INDEX(Base_Dados!AL:AL,MATCH($B14,Base_Dados!$B:$B,0))-MIN(Base_Dados!AL$5:AL$98)) /
(IF(MAX(Base_Dados!AL$5:AL$98)-MIN(Base_Dados!AL$5:AL$98)=0,1,MAX(Base_Dados!AL$5:AL$98)-MIN(Base_Dados!AL$5:AL$98)))) * AL$1)))</f>
        <v>0</v>
      </c>
      <c r="AM14" s="106">
        <f>IF(INDEX(Base_Dados!AM:AM,MATCH($B14,Base_Dados!$B:$B,0))=0,0,
MAX(0, MIN(AM$1,
((INDEX(Base_Dados!AM:AM,MATCH($B14,Base_Dados!$B:$B,0))-MIN(Base_Dados!AM$5:AM$98)) /
(IF(MAX(Base_Dados!AM$5:AM$98)-MIN(Base_Dados!AM$5:AM$98)=0,1,MAX(Base_Dados!AM$5:AM$98)-MIN(Base_Dados!AM$5:AM$98)))) * AM$1)))</f>
        <v>0</v>
      </c>
      <c r="AN14" s="106">
        <f>IF(INDEX(Base_Dados!AN:AN,MATCH($B14,Base_Dados!$B:$B,0))=0,0,
MAX(0, MIN(AN$1,
((INDEX(Base_Dados!AN:AN,MATCH($B14,Base_Dados!$B:$B,0))-MIN(Base_Dados!AN$5:AN$98)) /
(IF(MAX(Base_Dados!AN$5:AN$98)-MIN(Base_Dados!AN$5:AN$98)=0,1,MAX(Base_Dados!AN$5:AN$98)-MIN(Base_Dados!AN$5:AN$98)))) * AN$1)))</f>
        <v>0</v>
      </c>
      <c r="AO14" s="106">
        <f>IF(INDEX(Base_Dados!AO:AO,MATCH($B14,Base_Dados!$B:$B,0))=0,0,
MAX(0, MIN(AO$1,
((INDEX(Base_Dados!AO:AO,MATCH($B14,Base_Dados!$B:$B,0))-MIN(Base_Dados!AO$5:AO$98)) /
(IF(MAX(Base_Dados!AO$5:AO$98)-MIN(Base_Dados!AO$5:AO$98)=0,1,MAX(Base_Dados!AO$5:AO$98)-MIN(Base_Dados!AO$5:AO$98)))) * AO$1)))</f>
        <v>0</v>
      </c>
      <c r="AP14" s="106">
        <f>IF(INDEX(Base_Dados!AP:AP,MATCH($B14,Base_Dados!$B:$B,0))=0,0,
MAX(0, MIN(AP$1,
((INDEX(Base_Dados!AP:AP,MATCH($B14,Base_Dados!$B:$B,0))-MIN(Base_Dados!AP$5:AP$98)) /
(IF(MAX(Base_Dados!AP$5:AP$98)-MIN(Base_Dados!AP$5:AP$98)=0,1,MAX(Base_Dados!AP$5:AP$98)-MIN(Base_Dados!AP$5:AP$98)))) * AP$1)))</f>
        <v>0</v>
      </c>
      <c r="AQ14" s="106">
        <f>IF(INDEX(Base_Dados!AQ:AQ,MATCH($B14,Base_Dados!$B:$B,0))=0,0,
MAX(0, MIN(AQ$1,
((INDEX(Base_Dados!AQ:AQ,MATCH($B14,Base_Dados!$B:$B,0))-MIN(Base_Dados!AQ$5:AQ$98)) /
(IF(MAX(Base_Dados!AQ$5:AQ$98)-MIN(Base_Dados!AQ$5:AQ$98)=0,1,MAX(Base_Dados!AQ$5:AQ$98)-MIN(Base_Dados!AQ$5:AQ$98)))) * AQ$1)))</f>
        <v>0</v>
      </c>
      <c r="AR14" s="106">
        <f>IF(INDEX(Base_Dados!AR:AR,MATCH($B14,Base_Dados!$B:$B,0))=0,0,
MAX(0, MIN(AR$1,
((INDEX(Base_Dados!AR:AR,MATCH($B14,Base_Dados!$B:$B,0))-MIN(Base_Dados!AR$5:AR$98)) /
(IF(MAX(Base_Dados!AR$5:AR$98)-MIN(Base_Dados!AR$5:AR$98)=0,1,MAX(Base_Dados!AR$5:AR$98)-MIN(Base_Dados!AR$5:AR$98)))) * AR$1)))</f>
        <v>0</v>
      </c>
      <c r="AS14" s="106">
        <f>IF(INDEX(Base_Dados!AS:AS,MATCH($B14,Base_Dados!$B:$B,0))=0,0,
MAX(0, MIN(AS$1,
((INDEX(Base_Dados!AS:AS,MATCH($B14,Base_Dados!$B:$B,0))-MIN(Base_Dados!AS$5:AS$98)) /
(IF(MAX(Base_Dados!AS$5:AS$98)-MIN(Base_Dados!AS$5:AS$98)=0,1,MAX(Base_Dados!AS$5:AS$98)-MIN(Base_Dados!AS$5:AS$98)))) * AS$1)))</f>
        <v>0</v>
      </c>
      <c r="AT14" s="106">
        <f>IF(INDEX(Base_Dados!AT:AT,MATCH($B14,Base_Dados!$B:$B,0))=0,0,
MAX(0, MIN(AT$1,
((INDEX(Base_Dados!AT:AT,MATCH($B14,Base_Dados!$B:$B,0))-MIN(Base_Dados!AT$5:AT$98)) /
(IF(MAX(Base_Dados!AT$5:AT$98)-MIN(Base_Dados!AT$5:AT$98)=0,1,MAX(Base_Dados!AT$5:AT$98)-MIN(Base_Dados!AT$5:AT$98)))) * AT$1)))</f>
        <v>0</v>
      </c>
      <c r="AU14" s="106">
        <f>IF(INDEX(Base_Dados!AU:AU,MATCH($B14,Base_Dados!$B:$B,0))=0,0,
MAX(0, MIN(AU$1,
((INDEX(Base_Dados!AU:AU,MATCH($B14,Base_Dados!$B:$B,0))-MIN(Base_Dados!AU$5:AU$98)) /
(IF(MAX(Base_Dados!AU$5:AU$98)-MIN(Base_Dados!AU$5:AU$98)=0,1,MAX(Base_Dados!AU$5:AU$98)-MIN(Base_Dados!AU$5:AU$98)))) * AU$1)))</f>
        <v>0</v>
      </c>
      <c r="AV14" s="106">
        <f>IF(INDEX(Base_Dados!AV:AV,MATCH($B14,Base_Dados!$B:$B,0))=0,0,
MAX(0, MIN(AV$1,
((INDEX(Base_Dados!AV:AV,MATCH($B14,Base_Dados!$B:$B,0))-MIN(Base_Dados!AV$5:AV$98)) /
(IF(MAX(Base_Dados!AV$5:AV$98)-MIN(Base_Dados!AV$5:AV$98)=0,1,MAX(Base_Dados!AV$5:AV$98)-MIN(Base_Dados!AV$5:AV$98)))) * AV$1)))</f>
        <v>0</v>
      </c>
      <c r="AW14" s="106">
        <f>IF(INDEX(Base_Dados!AW:AW,MATCH($B14,Base_Dados!$B:$B,0))=0,0,
MAX(0, MIN(AW$1,
((INDEX(Base_Dados!AW:AW,MATCH($B14,Base_Dados!$B:$B,0))-MIN(Base_Dados!AW$5:AW$98)) /
(IF(MAX(Base_Dados!AW$5:AW$98)-MIN(Base_Dados!AW$5:AW$98)=0,1,MAX(Base_Dados!AW$5:AW$98)-MIN(Base_Dados!AW$5:AW$98)))) * AW$1)))</f>
        <v>0</v>
      </c>
      <c r="AX14" s="106">
        <f>IF(INDEX(Base_Dados!AX:AX,MATCH($B14,Base_Dados!$B:$B,0))=0,0,
MAX(0, MIN(AX$1,
((INDEX(Base_Dados!AX:AX,MATCH($B14,Base_Dados!$B:$B,0))-MIN(Base_Dados!AX$5:AX$98)) /
(IF(MAX(Base_Dados!AX$5:AX$98)-MIN(Base_Dados!AX$5:AX$98)=0,1,MAX(Base_Dados!AX$5:AX$98)-MIN(Base_Dados!AX$5:AX$98)))) * AX$1)))</f>
        <v>0</v>
      </c>
      <c r="AY14" s="106">
        <f>IF(INDEX(Base_Dados!AY:AY,MATCH($B14,Base_Dados!$B:$B,0))=0,0,
MAX(0, MIN(AY$1,
((INDEX(Base_Dados!AY:AY,MATCH($B14,Base_Dados!$B:$B,0))-MIN(Base_Dados!AY$5:AY$98)) /
(IF(MAX(Base_Dados!AY$5:AY$98)-MIN(Base_Dados!AY$5:AY$98)=0,1,MAX(Base_Dados!AY$5:AY$98)-MIN(Base_Dados!AY$5:AY$98)))) * AY$1)))</f>
        <v>0</v>
      </c>
      <c r="AZ14" s="106">
        <f>IF(INDEX(Base_Dados!AZ:AZ,MATCH($B14,Base_Dados!$B:$B,0))=0,0,
MAX(0, MIN(AZ$1,
((INDEX(Base_Dados!AZ:AZ,MATCH($B14,Base_Dados!$B:$B,0))-MIN(Base_Dados!AZ$5:AZ$98)) /
(IF(MAX(Base_Dados!AZ$5:AZ$98)-MIN(Base_Dados!AZ$5:AZ$98)=0,1,MAX(Base_Dados!AZ$5:AZ$98)-MIN(Base_Dados!AZ$5:AZ$98)))) * AZ$1)))</f>
        <v>0</v>
      </c>
      <c r="BA14" s="106">
        <f>IF(INDEX(Base_Dados!BA:BA,MATCH($B14,Base_Dados!$B:$B,0))=0,0,
MAX(0, MIN(BA$1,
((INDEX(Base_Dados!BA:BA,MATCH($B14,Base_Dados!$B:$B,0))-MIN(Base_Dados!BA$5:BA$98)) /
(IF(MAX(Base_Dados!BA$5:BA$98)-MIN(Base_Dados!BA$5:BA$98)=0,1,MAX(Base_Dados!BA$5:BA$98)-MIN(Base_Dados!BA$5:BA$98)))) * BA$1)))</f>
        <v>6.216834299162948E-3</v>
      </c>
      <c r="BB14" s="106">
        <f>IF(INDEX(Base_Dados!BB:BB,MATCH($B14,Base_Dados!$B:$B,0))=0,0,
MAX(0, MIN(BB$1,
((INDEX(Base_Dados!BB:BB,MATCH($B14,Base_Dados!$B:$B,0))-MIN(Base_Dados!BB$5:BB$98)) /
(IF(MAX(Base_Dados!BB$5:BB$98)-MIN(Base_Dados!BB$5:BB$98)=0,1,MAX(Base_Dados!BB$5:BB$98)-MIN(Base_Dados!BB$5:BB$98)))) * BB$1)))</f>
        <v>0.24345984028212148</v>
      </c>
      <c r="BC14" s="106">
        <f>IF(INDEX(Base_Dados!BC:BC,MATCH($B14,Base_Dados!$B:$B,0))=0,0,
MAX(0, MIN(BC$1,
((INDEX(Base_Dados!BC:BC,MATCH($B14,Base_Dados!$B:$B,0))-MIN(Base_Dados!BC$5:BC$98)) /
(IF(MAX(Base_Dados!BC$5:BC$98)-MIN(Base_Dados!BC$5:BC$98)=0,1,MAX(Base_Dados!BC$5:BC$98)-MIN(Base_Dados!BC$5:BC$98)))) * BC$1)))</f>
        <v>1.3466199838405601E-3</v>
      </c>
      <c r="BD14" s="106">
        <f>IF(INDEX(Base_Dados!BD:BD,MATCH($B14,Base_Dados!$B:$B,0))=0,0,
MAX(0, MIN(BD$1,
((INDEX(Base_Dados!BD:BD,MATCH($B14,Base_Dados!$B:$B,0))-MIN(Base_Dados!BD$5:BD$98)) /
(IF(MAX(Base_Dados!BD$5:BD$98)-MIN(Base_Dados!BD$5:BD$98)=0,1,MAX(Base_Dados!BD$5:BD$98)-MIN(Base_Dados!BD$5:BD$98)))) * BD$1)))</f>
        <v>2.3544075895021123E-3</v>
      </c>
      <c r="BE14" s="106">
        <f>IF(INDEX(Base_Dados!BE:BE,MATCH($B14,Base_Dados!$B:$B,0))=0,0,
MAX(0, MIN(BE$1,
((INDEX(Base_Dados!BE:BE,MATCH($B14,Base_Dados!$B:$B,0))-MIN(Base_Dados!BE$5:BE$98)) /
(IF(MAX(Base_Dados!BE$5:BE$98)-MIN(Base_Dados!BE$5:BE$98)=0,1,MAX(Base_Dados!BE$5:BE$98)-MIN(Base_Dados!BE$5:BE$98)))) * BE$1)))</f>
        <v>6.5228299046663323E-3</v>
      </c>
      <c r="BF14" s="106">
        <f>IF(INDEX(Base_Dados!BF:BF,MATCH($B14,Base_Dados!$B:$B,0))=0,0,
MAX(0, MIN(BF$1,
((INDEX(Base_Dados!BF:BF,MATCH($B14,Base_Dados!$B:$B,0))-MIN(Base_Dados!BF$5:BF$98)) /
(IF(MAX(Base_Dados!BF$5:BF$98)-MIN(Base_Dados!BF$5:BF$98)=0,1,MAX(Base_Dados!BF$5:BF$98)-MIN(Base_Dados!BF$5:BF$98)))) * BF$1)))</f>
        <v>0</v>
      </c>
      <c r="BG14" s="106">
        <f>IF(INDEX(Base_Dados!BG:BG,MATCH($B14,Base_Dados!$B:$B,0))=0,0,
MAX(0, MIN(BG$1,
((INDEX(Base_Dados!BG:BG,MATCH($B14,Base_Dados!$B:$B,0))-MIN(Base_Dados!BG$5:BG$98)) /
(IF(MAX(Base_Dados!BG$5:BG$98)-MIN(Base_Dados!BG$5:BG$98)=0,1,MAX(Base_Dados!BG$5:BG$98)-MIN(Base_Dados!BG$5:BG$98)))) * BG$1)))</f>
        <v>0</v>
      </c>
      <c r="BH14" s="106">
        <f>IF(INDEX(Base_Dados!BH:BH,MATCH($B14,Base_Dados!$B:$B,0))=0,0,
MAX(0, MIN(BH$1,
((INDEX(Base_Dados!BH:BH,MATCH($B14,Base_Dados!$B:$B,0))-MIN(Base_Dados!BH$5:BH$98)) /
(IF(MAX(Base_Dados!BH$5:BH$98)-MIN(Base_Dados!BH$5:BH$98)=0,1,MAX(Base_Dados!BH$5:BH$98)-MIN(Base_Dados!BH$5:BH$98)))) * BH$1)))</f>
        <v>1.098901098901099E-2</v>
      </c>
      <c r="BI14" s="106">
        <f>IF(INDEX(Base_Dados!BI:BI,MATCH($B14,Base_Dados!$B:$B,0))=0,0,
MAX(0, MIN(BI$1,
((INDEX(Base_Dados!BI:BI,MATCH($B14,Base_Dados!$B:$B,0))-MIN(Base_Dados!BI$5:BI$98)) /
(IF(MAX(Base_Dados!BI$5:BI$98)-MIN(Base_Dados!BI$5:BI$98)=0,1,MAX(Base_Dados!BI$5:BI$98)-MIN(Base_Dados!BI$5:BI$98)))) * BI$1)))</f>
        <v>1.5600624024960999E-2</v>
      </c>
      <c r="BJ14" s="106">
        <f>IF(INDEX(Base_Dados!BJ:BJ,MATCH($B14,Base_Dados!$B:$B,0))=0,0,
MAX(0, MIN(BJ$1,
((INDEX(Base_Dados!BJ:BJ,MATCH($B14,Base_Dados!$B:$B,0))-MIN(Base_Dados!BJ$5:BJ$98)) /
(IF(MAX(Base_Dados!BJ$5:BJ$98)-MIN(Base_Dados!BJ$5:BJ$98)=0,1,MAX(Base_Dados!BJ$5:BJ$98)-MIN(Base_Dados!BJ$5:BJ$98)))) * BJ$1)))</f>
        <v>1.0526315789473684E-2</v>
      </c>
      <c r="BK14" s="106">
        <f>IF(INDEX(Base_Dados!BK:BK,MATCH($B14,Base_Dados!$B:$B,0))=0,0,
MAX(0, MIN(BK$1,
((INDEX(Base_Dados!BK:BK,MATCH($B14,Base_Dados!$B:$B,0))-MIN(Base_Dados!BK$5:BK$98)) /
(IF(MAX(Base_Dados!BK$5:BK$98)-MIN(Base_Dados!BK$5:BK$98)=0,1,MAX(Base_Dados!BK$5:BK$98)-MIN(Base_Dados!BK$5:BK$98)))) * BK$1)))</f>
        <v>0</v>
      </c>
      <c r="BL14" s="106">
        <f>IF(INDEX(Base_Dados!BL:BL,MATCH($B14,Base_Dados!$B:$B,0))=0,0,
MAX(0, MIN(BL$1,
((INDEX(Base_Dados!BL:BL,MATCH($B14,Base_Dados!$B:$B,0))-MIN(Base_Dados!BL$5:BL$98)) /
(IF(MAX(Base_Dados!BL$5:BL$98)-MIN(Base_Dados!BL$5:BL$98)=0,1,MAX(Base_Dados!BL$5:BL$98)-MIN(Base_Dados!BL$5:BL$98)))) * BL$1)))</f>
        <v>6.5146579804560263E-3</v>
      </c>
      <c r="BM14" s="106">
        <f>IF(INDEX(Base_Dados!BM:BM,MATCH($B14,Base_Dados!$B:$B,0))=0,0,
MAX(0, MIN(BM$1,
((INDEX(Base_Dados!BM:BM,MATCH($B14,Base_Dados!$B:$B,0))-MIN(Base_Dados!BM$5:BM$98)) /
(IF(MAX(Base_Dados!BM$5:BM$98)-MIN(Base_Dados!BM$5:BM$98)=0,1,MAX(Base_Dados!BM$5:BM$98)-MIN(Base_Dados!BM$5:BM$98)))) * BM$1)))</f>
        <v>0.33558438481132646</v>
      </c>
      <c r="BN14" s="106">
        <f>IF(INDEX(Base_Dados!BN:BN,MATCH($B14,Base_Dados!$B:$B,0))=0,0,
MAX(0, MIN(BN$1,
((INDEX(Base_Dados!BN:BN,MATCH($B14,Base_Dados!$B:$B,0))-MIN(Base_Dados!BN$5:BN$98)) /
(IF(MAX(Base_Dados!BN$5:BN$98)-MIN(Base_Dados!BN$5:BN$98)=0,1,MAX(Base_Dados!BN$5:BN$98)-MIN(Base_Dados!BN$5:BN$98)))) * BN$1)))</f>
        <v>0.42311162243428196</v>
      </c>
      <c r="BO14" s="106">
        <f>IF(INDEX(Base_Dados!BO:BO,MATCH($B14,Base_Dados!$B:$B,0))=0,0,
MAX(0, MIN(BO$1,
((INDEX(Base_Dados!BO:BO,MATCH($B14,Base_Dados!$B:$B,0))-MIN(Base_Dados!BO$5:BO$98)) /
(IF(MAX(Base_Dados!BO$5:BO$98)-MIN(Base_Dados!BO$5:BO$98)=0,1,MAX(Base_Dados!BO$5:BO$98)-MIN(Base_Dados!BO$5:BO$98)))) * BO$1)))</f>
        <v>2.5862068965517241E-2</v>
      </c>
      <c r="BP14" s="106">
        <f t="shared" si="0"/>
        <v>7.4717774364869118</v>
      </c>
      <c r="BQ14" s="111">
        <f t="shared" si="1"/>
        <v>0.4006865994797697</v>
      </c>
      <c r="BR14" s="112">
        <f t="shared" si="2"/>
        <v>8.6178286001746429E-2</v>
      </c>
      <c r="BS14" s="113">
        <f t="shared" si="3"/>
        <v>7.3855991504851657</v>
      </c>
    </row>
    <row r="15" spans="1:71">
      <c r="A15" s="20">
        <v>12003</v>
      </c>
      <c r="B15" s="20" t="s">
        <v>130</v>
      </c>
      <c r="C15" s="20" t="s">
        <v>126</v>
      </c>
      <c r="D15" s="105">
        <f>IF(INDEX(Base_Dados!D:D,MATCH($B15,Base_Dados!$B:$B,0))=0,0,
MAX(0, MIN(D$1,
((INDEX(Base_Dados!D:D,MATCH($B15,Base_Dados!$B:$B,0))-MIN(Base_Dados!D$5:D$98)) /
(IF(MAX(Base_Dados!D$5:D$98)-MIN(Base_Dados!D$5:D$98)=0,1,MAX(Base_Dados!D$5:D$98)-MIN(Base_Dados!D$5:D$98)))) * D$1)))</f>
        <v>9.5002817685103741E-2</v>
      </c>
      <c r="E15" s="106">
        <f>IF(INDEX(Base_Dados!E:E,MATCH($B15,Base_Dados!$B:$B,0))=0,0,
MAX(0, MIN(E$1,
((INDEX(Base_Dados!E:E,MATCH($B15,Base_Dados!$B:$B,0))-MIN(Base_Dados!E$5:E$98)) /
(IF(MAX(Base_Dados!E$5:E$98)-MIN(Base_Dados!E$5:E$98)=0,1,MAX(Base_Dados!E$5:E$98)-MIN(Base_Dados!E$5:E$98)))) * E$1)))</f>
        <v>4.1790689957456502E-2</v>
      </c>
      <c r="F15" s="106">
        <f>IF(INDEX(Base_Dados!F:F,MATCH($B15,Base_Dados!$B:$B,0))=0,0,
MAX(0, MIN(F$1,
((INDEX(Base_Dados!F:F,MATCH($B15,Base_Dados!$B:$B,0))-MIN(Base_Dados!F$5:F$98)) /
(IF(MAX(Base_Dados!F$5:F$98)-MIN(Base_Dados!F$5:F$98)=0,1,MAX(Base_Dados!F$5:F$98)-MIN(Base_Dados!F$5:F$98)))) * F$1)))</f>
        <v>3.6404511363421682E-2</v>
      </c>
      <c r="G15" s="106">
        <f>IF(INDEX(Base_Dados!G:G,MATCH($B15,Base_Dados!$B:$B,0))=0,0,
MAX(0, MIN(G$1,
((INDEX(Base_Dados!G:G,MATCH($B15,Base_Dados!$B:$B,0))-MIN(Base_Dados!G$5:G$98)) /
(IF(MAX(Base_Dados!G$5:G$98)-MIN(Base_Dados!G$5:G$98)=0,1,MAX(Base_Dados!G$5:G$98)-MIN(Base_Dados!G$5:G$98)))) * G$1)))</f>
        <v>3.6233060863602735E-2</v>
      </c>
      <c r="H15" s="106">
        <f>IF(INDEX(Base_Dados!H:H,MATCH($B15,Base_Dados!$B:$B,0))=0,0,
MAX(0, MIN(H$1,
((INDEX(Base_Dados!H:H,MATCH($B15,Base_Dados!$B:$B,0))-MIN(Base_Dados!H$5:H$98)) /
(IF(MAX(Base_Dados!H$5:H$98)-MIN(Base_Dados!H$5:H$98)=0,1,MAX(Base_Dados!H$5:H$98)-MIN(Base_Dados!H$5:H$98)))) * H$1)))</f>
        <v>4.0698584494286545E-2</v>
      </c>
      <c r="I15" s="106">
        <f>IF(INDEX(Base_Dados!I:I,MATCH($B15,Base_Dados!$B:$B,0))=0,0,
MAX(0, MIN(I$1,
((INDEX(Base_Dados!I:I,MATCH($B15,Base_Dados!$B:$B,0))-MIN(Base_Dados!I$5:I$98)) /
(IF(MAX(Base_Dados!I$5:I$98)-MIN(Base_Dados!I$5:I$98)=0,1,MAX(Base_Dados!I$5:I$98)-MIN(Base_Dados!I$5:I$98)))) * I$1)))</f>
        <v>3.4453423154103088E-2</v>
      </c>
      <c r="J15" s="106">
        <f>IF(INDEX(Base_Dados!J:J,MATCH($B15,Base_Dados!$B:$B,0))=0,0,
MAX(0, MIN(J$1,
((INDEX(Base_Dados!J:J,MATCH($B15,Base_Dados!$B:$B,0))-MIN(Base_Dados!J$5:J$98)) /
(IF(MAX(Base_Dados!J$5:J$98)-MIN(Base_Dados!J$5:J$98)=0,1,MAX(Base_Dados!J$5:J$98)-MIN(Base_Dados!J$5:J$98)))) * J$1)))</f>
        <v>3.4210582913348005E-2</v>
      </c>
      <c r="K15" s="106">
        <f>IF(INDEX(Base_Dados!K:K,MATCH($B15,Base_Dados!$B:$B,0))=0,0,
MAX(0, MIN(K$1,
((INDEX(Base_Dados!K:K,MATCH($B15,Base_Dados!$B:$B,0))-MIN(Base_Dados!K$5:K$98)) /
(IF(MAX(Base_Dados!K$5:K$98)-MIN(Base_Dados!K$5:K$98)=0,1,MAX(Base_Dados!K$5:K$98)-MIN(Base_Dados!K$5:K$98)))) * K$1)))</f>
        <v>3.0115161001788907E-2</v>
      </c>
      <c r="L15" s="106">
        <f>IF(INDEX(Base_Dados!L:L,MATCH($B15,Base_Dados!$B:$B,0))=0,0,
MAX(0, MIN(L$1,
((INDEX(Base_Dados!L:L,MATCH($B15,Base_Dados!$B:$B,0))-MIN(Base_Dados!L$5:L$98)) /
(IF(MAX(Base_Dados!L$5:L$98)-MIN(Base_Dados!L$5:L$98)=0,1,MAX(Base_Dados!L$5:L$98)-MIN(Base_Dados!L$5:L$98)))) * L$1)))</f>
        <v>2.4185060270583807E-2</v>
      </c>
      <c r="M15" s="106">
        <f>IF(INDEX(Base_Dados!M:M,MATCH($B15,Base_Dados!$B:$B,0))=0,0,
MAX(0, MIN(M$1,
((INDEX(Base_Dados!M:M,MATCH($B15,Base_Dados!$B:$B,0))-MIN(Base_Dados!M$5:M$98)) /
(IF(MAX(Base_Dados!M$5:M$98)-MIN(Base_Dados!M$5:M$98)=0,1,MAX(Base_Dados!M$5:M$98)-MIN(Base_Dados!M$5:M$98)))) * M$1)))</f>
        <v>2.1994169096209912E-2</v>
      </c>
      <c r="N15" s="106">
        <f>IF(INDEX(Base_Dados!N:N,MATCH($B15,Base_Dados!$B:$B,0))=0,0,
MAX(0, MIN(N$1,
((INDEX(Base_Dados!N:N,MATCH($B15,Base_Dados!$B:$B,0))-MIN(Base_Dados!N$5:N$98)) /
(IF(MAX(Base_Dados!N$5:N$98)-MIN(Base_Dados!N$5:N$98)=0,1,MAX(Base_Dados!N$5:N$98)-MIN(Base_Dados!N$5:N$98)))) * N$1)))</f>
        <v>2.4396881174647122E-2</v>
      </c>
      <c r="O15" s="106">
        <f>IF(INDEX(Base_Dados!O:O,MATCH($B15,Base_Dados!$B:$B,0))=0,0,
MAX(0, MIN(O$1,
((INDEX(Base_Dados!O:O,MATCH($B15,Base_Dados!$B:$B,0))-MIN(Base_Dados!O$5:O$98)) /
(IF(MAX(Base_Dados!O$5:O$98)-MIN(Base_Dados!O$5:O$98)=0,1,MAX(Base_Dados!O$5:O$98)-MIN(Base_Dados!O$5:O$98)))) * O$1)))</f>
        <v>2.7983722615530407E-2</v>
      </c>
      <c r="P15" s="106">
        <f>IF(INDEX(Base_Dados!P:P,MATCH($B15,Base_Dados!$B:$B,0))=0,0,
MAX(0, MIN(P$1,
((INDEX(Base_Dados!P:P,MATCH($B15,Base_Dados!$B:$B,0))-MIN(Base_Dados!P$5:P$98)) /
(IF(MAX(Base_Dados!P$5:P$98)-MIN(Base_Dados!P$5:P$98)=0,1,MAX(Base_Dados!P$5:P$98)-MIN(Base_Dados!P$5:P$98)))) * P$1)))</f>
        <v>9.0532489844338936E-3</v>
      </c>
      <c r="Q15" s="106">
        <f>IF(INDEX(Base_Dados!Q:Q,MATCH($B15,Base_Dados!$B:$B,0))=0,0,
MAX(0, MIN(Q$1,
((INDEX(Base_Dados!Q:Q,MATCH($B15,Base_Dados!$B:$B,0))-MIN(Base_Dados!Q$5:Q$98)) /
(IF(MAX(Base_Dados!Q$5:Q$98)-MIN(Base_Dados!Q$5:Q$98)=0,1,MAX(Base_Dados!Q$5:Q$98)-MIN(Base_Dados!Q$5:Q$98)))) * Q$1)))</f>
        <v>1.7113369490811435E-3</v>
      </c>
      <c r="R15" s="106">
        <f>IF(INDEX(Base_Dados!R:R,MATCH($B15,Base_Dados!$B:$B,0))=0,0,
MAX(0, MIN(R$1,
((INDEX(Base_Dados!R:R,MATCH($B15,Base_Dados!$B:$B,0))-MIN(Base_Dados!R$5:R$98)) /
(IF(MAX(Base_Dados!R$5:R$98)-MIN(Base_Dados!R$5:R$98)=0,1,MAX(Base_Dados!R$5:R$98)-MIN(Base_Dados!R$5:R$98)))) * R$1)))</f>
        <v>3.631411711302769E-3</v>
      </c>
      <c r="S15" s="106">
        <f>IF(INDEX(Base_Dados!S:S,MATCH($B15,Base_Dados!$B:$B,0))=0,0,
MAX(0, MIN(S$1,
((INDEX(Base_Dados!S:S,MATCH($B15,Base_Dados!$B:$B,0))-MIN(Base_Dados!S$5:S$98)) /
(IF(MAX(Base_Dados!S$5:S$98)-MIN(Base_Dados!S$5:S$98)=0,1,MAX(Base_Dados!S$5:S$98)-MIN(Base_Dados!S$5:S$98)))) * S$1)))</f>
        <v>8.6422526773009822E-3</v>
      </c>
      <c r="T15" s="106">
        <f>IF(INDEX(Base_Dados!T:T,MATCH($B15,Base_Dados!$B:$B,0))=0,0,
MAX(0, MIN(T$1,
((INDEX(Base_Dados!T:T,MATCH($B15,Base_Dados!$B:$B,0))-MIN(Base_Dados!T$5:T$98)) /
(IF(MAX(Base_Dados!T$5:T$98)-MIN(Base_Dados!T$5:T$98)=0,1,MAX(Base_Dados!T$5:T$98)-MIN(Base_Dados!T$5:T$98)))) * T$1)))</f>
        <v>0.67911095288498458</v>
      </c>
      <c r="U15" s="106">
        <f>IF(INDEX(Base_Dados!U:U,MATCH($B15,Base_Dados!$B:$B,0))=0,0,
MAX(0, MIN(U$1,
((INDEX(Base_Dados!U:U,MATCH($B15,Base_Dados!$B:$B,0))-MIN(Base_Dados!U$5:U$98)) /
(IF(MAX(Base_Dados!U$5:U$98)-MIN(Base_Dados!U$5:U$98)=0,1,MAX(Base_Dados!U$5:U$98)-MIN(Base_Dados!U$5:U$98)))) * U$1)))</f>
        <v>0.515218175219603</v>
      </c>
      <c r="V15" s="106">
        <f>IF(INDEX(Base_Dados!V:V,MATCH($B15,Base_Dados!$B:$B,0))=0,0,
MAX(0, MIN(V$1,
((INDEX(Base_Dados!V:V,MATCH($B15,Base_Dados!$B:$B,0))-MIN(Base_Dados!V$5:V$98)) /
(IF(MAX(Base_Dados!V$5:V$98)-MIN(Base_Dados!V$5:V$98)=0,1,MAX(Base_Dados!V$5:V$98)-MIN(Base_Dados!V$5:V$98)))) * V$1)))</f>
        <v>2.1480948480418999E-3</v>
      </c>
      <c r="W15" s="106">
        <f>IF(INDEX(Base_Dados!W:W,MATCH($B15,Base_Dados!$B:$B,0))=0,0,
MAX(0, MIN(W$1,
((INDEX(Base_Dados!W:W,MATCH($B15,Base_Dados!$B:$B,0))-MIN(Base_Dados!W$5:W$98)) /
(IF(MAX(Base_Dados!W$5:W$98)-MIN(Base_Dados!W$5:W$98)=0,1,MAX(Base_Dados!W$5:W$98)-MIN(Base_Dados!W$5:W$98)))) * W$1)))</f>
        <v>2.4655628962000562</v>
      </c>
      <c r="X15" s="106">
        <f>IF(INDEX(Base_Dados!X:X,MATCH($B15,Base_Dados!$B:$B,0))=0,0,
MAX(0, MIN(X$1,
((INDEX(Base_Dados!X:X,MATCH($B15,Base_Dados!$B:$B,0))-MIN(Base_Dados!X$5:X$98)) /
(IF(MAX(Base_Dados!X$5:X$98)-MIN(Base_Dados!X$5:X$98)=0,1,MAX(Base_Dados!X$5:X$98)-MIN(Base_Dados!X$5:X$98)))) * X$1)))</f>
        <v>0</v>
      </c>
      <c r="Y15" s="106">
        <f>IF(INDEX(Base_Dados!Y:Y,MATCH($B15,Base_Dados!$B:$B,0))=0,0,
MAX(0, MIN(Y$1,
((INDEX(Base_Dados!Y:Y,MATCH($B15,Base_Dados!$B:$B,0))-MIN(Base_Dados!Y$5:Y$98)) /
(IF(MAX(Base_Dados!Y$5:Y$98)-MIN(Base_Dados!Y$5:Y$98)=0,1,MAX(Base_Dados!Y$5:Y$98)-MIN(Base_Dados!Y$5:Y$98)))) * Y$1)))</f>
        <v>0</v>
      </c>
      <c r="Z15" s="106">
        <f>IF(INDEX(Base_Dados!Z:Z,MATCH($B15,Base_Dados!$B:$B,0))=0,0,
MAX(0, MIN(Z$1,
((INDEX(Base_Dados!Z:Z,MATCH($B15,Base_Dados!$B:$B,0))-MIN(Base_Dados!Z$5:Z$98)) /
(IF(MAX(Base_Dados!Z$5:Z$98)-MIN(Base_Dados!Z$5:Z$98)=0,1,MAX(Base_Dados!Z$5:Z$98)-MIN(Base_Dados!Z$5:Z$98)))) * Z$1)))</f>
        <v>0</v>
      </c>
      <c r="AA15" s="106">
        <f>IF(INDEX(Base_Dados!AA:AA,MATCH($B15,Base_Dados!$B:$B,0))=0,0,
MAX(0, MIN(AA$1,
((INDEX(Base_Dados!AA:AA,MATCH($B15,Base_Dados!$B:$B,0))-MIN(Base_Dados!AA$5:AA$98)) /
(IF(MAX(Base_Dados!AA$5:AA$98)-MIN(Base_Dados!AA$5:AA$98)=0,1,MAX(Base_Dados!AA$5:AA$98)-MIN(Base_Dados!AA$5:AA$98)))) * AA$1)))</f>
        <v>0</v>
      </c>
      <c r="AB15" s="106">
        <f>IF(INDEX(Base_Dados!AB:AB,MATCH($B15,Base_Dados!$B:$B,0))=0,0,
MAX(0, MIN(AB$1,
((INDEX(Base_Dados!AB:AB,MATCH($B15,Base_Dados!$B:$B,0))-MIN(Base_Dados!AB$5:AB$98)) /
(IF(MAX(Base_Dados!AB$5:AB$98)-MIN(Base_Dados!AB$5:AB$98)=0,1,MAX(Base_Dados!AB$5:AB$98)-MIN(Base_Dados!AB$5:AB$98)))) * AB$1)))</f>
        <v>0</v>
      </c>
      <c r="AC15" s="106">
        <f>IF(INDEX(Base_Dados!AC:AC,MATCH($B15,Base_Dados!$B:$B,0))=0,0,
MAX(0, MIN(AC$1,
((INDEX(Base_Dados!AC:AC,MATCH($B15,Base_Dados!$B:$B,0))-MIN(Base_Dados!AC$5:AC$98)) /
(IF(MAX(Base_Dados!AC$5:AC$98)-MIN(Base_Dados!AC$5:AC$98)=0,1,MAX(Base_Dados!AC$5:AC$98)-MIN(Base_Dados!AC$5:AC$98)))) * AC$1)))</f>
        <v>7.262960107920601E-3</v>
      </c>
      <c r="AD15" s="106">
        <f>IF(INDEX(Base_Dados!AD:AD,MATCH($B15,Base_Dados!$B:$B,0))=0,0,
MAX(0, MIN(AD$1,
((INDEX(Base_Dados!AD:AD,MATCH($B15,Base_Dados!$B:$B,0))-MIN(Base_Dados!AD$5:AD$98)) /
(IF(MAX(Base_Dados!AD$5:AD$98)-MIN(Base_Dados!AD$5:AD$98)=0,1,MAX(Base_Dados!AD$5:AD$98)-MIN(Base_Dados!AD$5:AD$98)))) * AD$1)))</f>
        <v>4.8809347729625793E-3</v>
      </c>
      <c r="AE15" s="106">
        <f>IF(INDEX(Base_Dados!AE:AE,MATCH($B15,Base_Dados!$B:$B,0))=0,0,
MAX(0, MIN(AE$1,
((INDEX(Base_Dados!AE:AE,MATCH($B15,Base_Dados!$B:$B,0))-MIN(Base_Dados!AE$5:AE$98)) /
(IF(MAX(Base_Dados!AE$5:AE$98)-MIN(Base_Dados!AE$5:AE$98)=0,1,MAX(Base_Dados!AE$5:AE$98)-MIN(Base_Dados!AE$5:AE$98)))) * AE$1)))</f>
        <v>1.4669926650366747E-3</v>
      </c>
      <c r="AF15" s="106">
        <f>IF(INDEX(Base_Dados!AF:AF,MATCH($B15,Base_Dados!$B:$B,0))=0,0,
MAX(0, MIN(AF$1,
((INDEX(Base_Dados!AF:AF,MATCH($B15,Base_Dados!$B:$B,0))-MIN(Base_Dados!AF$5:AF$98)) /
(IF(MAX(Base_Dados!AF$5:AF$98)-MIN(Base_Dados!AF$5:AF$98)=0,1,MAX(Base_Dados!AF$5:AF$98)-MIN(Base_Dados!AF$5:AF$98)))) * AF$1)))</f>
        <v>1.8388268284834275E-3</v>
      </c>
      <c r="AG15" s="106">
        <f>IF(INDEX(Base_Dados!AG:AG,MATCH($B15,Base_Dados!$B:$B,0))=0,0,
MAX(0, MIN(AG$1,
((INDEX(Base_Dados!AG:AG,MATCH($B15,Base_Dados!$B:$B,0))-MIN(Base_Dados!AG$5:AG$98)) /
(IF(MAX(Base_Dados!AG$5:AG$98)-MIN(Base_Dados!AG$5:AG$98)=0,1,MAX(Base_Dados!AG$5:AG$98)-MIN(Base_Dados!AG$5:AG$98)))) * AG$1)))</f>
        <v>1.7113369490811435E-3</v>
      </c>
      <c r="AH15" s="106">
        <f>IF(INDEX(Base_Dados!AH:AH,MATCH($B15,Base_Dados!$B:$B,0))=0,0,
MAX(0, MIN(AH$1,
((INDEX(Base_Dados!AH:AH,MATCH($B15,Base_Dados!$B:$B,0))-MIN(Base_Dados!AH$5:AH$98)) /
(IF(MAX(Base_Dados!AH$5:AH$98)-MIN(Base_Dados!AH$5:AH$98)=0,1,MAX(Base_Dados!AH$5:AH$98)-MIN(Base_Dados!AH$5:AH$98)))) * AH$1)))</f>
        <v>2.3123637639853127</v>
      </c>
      <c r="AI15" s="106">
        <f>IF(INDEX(Base_Dados!AI:AI,MATCH($B15,Base_Dados!$B:$B,0))=0,0,
MAX(0, MIN(AI$1,
((INDEX(Base_Dados!AI:AI,MATCH($B15,Base_Dados!$B:$B,0))-MIN(Base_Dados!AI$5:AI$98)) /
(IF(MAX(Base_Dados!AI$5:AI$98)-MIN(Base_Dados!AI$5:AI$98)=0,1,MAX(Base_Dados!AI$5:AI$98)-MIN(Base_Dados!AI$5:AI$98)))) * AI$1)))</f>
        <v>0</v>
      </c>
      <c r="AJ15" s="106">
        <f>IF(INDEX(Base_Dados!AJ:AJ,MATCH($B15,Base_Dados!$B:$B,0))=0,0,
MAX(0, MIN(AJ$1,
((INDEX(Base_Dados!AJ:AJ,MATCH($B15,Base_Dados!$B:$B,0))-MIN(Base_Dados!AJ$5:AJ$98)) /
(IF(MAX(Base_Dados!AJ$5:AJ$98)-MIN(Base_Dados!AJ$5:AJ$98)=0,1,MAX(Base_Dados!AJ$5:AJ$98)-MIN(Base_Dados!AJ$5:AJ$98)))) * AJ$1)))</f>
        <v>0</v>
      </c>
      <c r="AK15" s="106">
        <f>IF(INDEX(Base_Dados!AK:AK,MATCH($B15,Base_Dados!$B:$B,0))=0,0,
MAX(0, MIN(AK$1,
((INDEX(Base_Dados!AK:AK,MATCH($B15,Base_Dados!$B:$B,0))-MIN(Base_Dados!AK$5:AK$98)) /
(IF(MAX(Base_Dados!AK$5:AK$98)-MIN(Base_Dados!AK$5:AK$98)=0,1,MAX(Base_Dados!AK$5:AK$98)-MIN(Base_Dados!AK$5:AK$98)))) * AK$1)))</f>
        <v>5.7471264367816091E-4</v>
      </c>
      <c r="AL15" s="106">
        <f>IF(INDEX(Base_Dados!AL:AL,MATCH($B15,Base_Dados!$B:$B,0))=0,0,
MAX(0, MIN(AL$1,
((INDEX(Base_Dados!AL:AL,MATCH($B15,Base_Dados!$B:$B,0))-MIN(Base_Dados!AL$5:AL$98)) /
(IF(MAX(Base_Dados!AL$5:AL$98)-MIN(Base_Dados!AL$5:AL$98)=0,1,MAX(Base_Dados!AL$5:AL$98)-MIN(Base_Dados!AL$5:AL$98)))) * AL$1)))</f>
        <v>0</v>
      </c>
      <c r="AM15" s="106">
        <f>IF(INDEX(Base_Dados!AM:AM,MATCH($B15,Base_Dados!$B:$B,0))=0,0,
MAX(0, MIN(AM$1,
((INDEX(Base_Dados!AM:AM,MATCH($B15,Base_Dados!$B:$B,0))-MIN(Base_Dados!AM$5:AM$98)) /
(IF(MAX(Base_Dados!AM$5:AM$98)-MIN(Base_Dados!AM$5:AM$98)=0,1,MAX(Base_Dados!AM$5:AM$98)-MIN(Base_Dados!AM$5:AM$98)))) * AM$1)))</f>
        <v>0</v>
      </c>
      <c r="AN15" s="106">
        <f>IF(INDEX(Base_Dados!AN:AN,MATCH($B15,Base_Dados!$B:$B,0))=0,0,
MAX(0, MIN(AN$1,
((INDEX(Base_Dados!AN:AN,MATCH($B15,Base_Dados!$B:$B,0))-MIN(Base_Dados!AN$5:AN$98)) /
(IF(MAX(Base_Dados!AN$5:AN$98)-MIN(Base_Dados!AN$5:AN$98)=0,1,MAX(Base_Dados!AN$5:AN$98)-MIN(Base_Dados!AN$5:AN$98)))) * AN$1)))</f>
        <v>0</v>
      </c>
      <c r="AO15" s="106">
        <f>IF(INDEX(Base_Dados!AO:AO,MATCH($B15,Base_Dados!$B:$B,0))=0,0,
MAX(0, MIN(AO$1,
((INDEX(Base_Dados!AO:AO,MATCH($B15,Base_Dados!$B:$B,0))-MIN(Base_Dados!AO$5:AO$98)) /
(IF(MAX(Base_Dados!AO$5:AO$98)-MIN(Base_Dados!AO$5:AO$98)=0,1,MAX(Base_Dados!AO$5:AO$98)-MIN(Base_Dados!AO$5:AO$98)))) * AO$1)))</f>
        <v>0</v>
      </c>
      <c r="AP15" s="106">
        <f>IF(INDEX(Base_Dados!AP:AP,MATCH($B15,Base_Dados!$B:$B,0))=0,0,
MAX(0, MIN(AP$1,
((INDEX(Base_Dados!AP:AP,MATCH($B15,Base_Dados!$B:$B,0))-MIN(Base_Dados!AP$5:AP$98)) /
(IF(MAX(Base_Dados!AP$5:AP$98)-MIN(Base_Dados!AP$5:AP$98)=0,1,MAX(Base_Dados!AP$5:AP$98)-MIN(Base_Dados!AP$5:AP$98)))) * AP$1)))</f>
        <v>0</v>
      </c>
      <c r="AQ15" s="106">
        <f>IF(INDEX(Base_Dados!AQ:AQ,MATCH($B15,Base_Dados!$B:$B,0))=0,0,
MAX(0, MIN(AQ$1,
((INDEX(Base_Dados!AQ:AQ,MATCH($B15,Base_Dados!$B:$B,0))-MIN(Base_Dados!AQ$5:AQ$98)) /
(IF(MAX(Base_Dados!AQ$5:AQ$98)-MIN(Base_Dados!AQ$5:AQ$98)=0,1,MAX(Base_Dados!AQ$5:AQ$98)-MIN(Base_Dados!AQ$5:AQ$98)))) * AQ$1)))</f>
        <v>0</v>
      </c>
      <c r="AR15" s="106">
        <f>IF(INDEX(Base_Dados!AR:AR,MATCH($B15,Base_Dados!$B:$B,0))=0,0,
MAX(0, MIN(AR$1,
((INDEX(Base_Dados!AR:AR,MATCH($B15,Base_Dados!$B:$B,0))-MIN(Base_Dados!AR$5:AR$98)) /
(IF(MAX(Base_Dados!AR$5:AR$98)-MIN(Base_Dados!AR$5:AR$98)=0,1,MAX(Base_Dados!AR$5:AR$98)-MIN(Base_Dados!AR$5:AR$98)))) * AR$1)))</f>
        <v>0</v>
      </c>
      <c r="AS15" s="106">
        <f>IF(INDEX(Base_Dados!AS:AS,MATCH($B15,Base_Dados!$B:$B,0))=0,0,
MAX(0, MIN(AS$1,
((INDEX(Base_Dados!AS:AS,MATCH($B15,Base_Dados!$B:$B,0))-MIN(Base_Dados!AS$5:AS$98)) /
(IF(MAX(Base_Dados!AS$5:AS$98)-MIN(Base_Dados!AS$5:AS$98)=0,1,MAX(Base_Dados!AS$5:AS$98)-MIN(Base_Dados!AS$5:AS$98)))) * AS$1)))</f>
        <v>0</v>
      </c>
      <c r="AT15" s="106">
        <f>IF(INDEX(Base_Dados!AT:AT,MATCH($B15,Base_Dados!$B:$B,0))=0,0,
MAX(0, MIN(AT$1,
((INDEX(Base_Dados!AT:AT,MATCH($B15,Base_Dados!$B:$B,0))-MIN(Base_Dados!AT$5:AT$98)) /
(IF(MAX(Base_Dados!AT$5:AT$98)-MIN(Base_Dados!AT$5:AT$98)=0,1,MAX(Base_Dados!AT$5:AT$98)-MIN(Base_Dados!AT$5:AT$98)))) * AT$1)))</f>
        <v>0</v>
      </c>
      <c r="AU15" s="106">
        <f>IF(INDEX(Base_Dados!AU:AU,MATCH($B15,Base_Dados!$B:$B,0))=0,0,
MAX(0, MIN(AU$1,
((INDEX(Base_Dados!AU:AU,MATCH($B15,Base_Dados!$B:$B,0))-MIN(Base_Dados!AU$5:AU$98)) /
(IF(MAX(Base_Dados!AU$5:AU$98)-MIN(Base_Dados!AU$5:AU$98)=0,1,MAX(Base_Dados!AU$5:AU$98)-MIN(Base_Dados!AU$5:AU$98)))) * AU$1)))</f>
        <v>0</v>
      </c>
      <c r="AV15" s="106">
        <f>IF(INDEX(Base_Dados!AV:AV,MATCH($B15,Base_Dados!$B:$B,0))=0,0,
MAX(0, MIN(AV$1,
((INDEX(Base_Dados!AV:AV,MATCH($B15,Base_Dados!$B:$B,0))-MIN(Base_Dados!AV$5:AV$98)) /
(IF(MAX(Base_Dados!AV$5:AV$98)-MIN(Base_Dados!AV$5:AV$98)=0,1,MAX(Base_Dados!AV$5:AV$98)-MIN(Base_Dados!AV$5:AV$98)))) * AV$1)))</f>
        <v>0</v>
      </c>
      <c r="AW15" s="106">
        <f>IF(INDEX(Base_Dados!AW:AW,MATCH($B15,Base_Dados!$B:$B,0))=0,0,
MAX(0, MIN(AW$1,
((INDEX(Base_Dados!AW:AW,MATCH($B15,Base_Dados!$B:$B,0))-MIN(Base_Dados!AW$5:AW$98)) /
(IF(MAX(Base_Dados!AW$5:AW$98)-MIN(Base_Dados!AW$5:AW$98)=0,1,MAX(Base_Dados!AW$5:AW$98)-MIN(Base_Dados!AW$5:AW$98)))) * AW$1)))</f>
        <v>0</v>
      </c>
      <c r="AX15" s="106">
        <f>IF(INDEX(Base_Dados!AX:AX,MATCH($B15,Base_Dados!$B:$B,0))=0,0,
MAX(0, MIN(AX$1,
((INDEX(Base_Dados!AX:AX,MATCH($B15,Base_Dados!$B:$B,0))-MIN(Base_Dados!AX$5:AX$98)) /
(IF(MAX(Base_Dados!AX$5:AX$98)-MIN(Base_Dados!AX$5:AX$98)=0,1,MAX(Base_Dados!AX$5:AX$98)-MIN(Base_Dados!AX$5:AX$98)))) * AX$1)))</f>
        <v>0</v>
      </c>
      <c r="AY15" s="106">
        <f>IF(INDEX(Base_Dados!AY:AY,MATCH($B15,Base_Dados!$B:$B,0))=0,0,
MAX(0, MIN(AY$1,
((INDEX(Base_Dados!AY:AY,MATCH($B15,Base_Dados!$B:$B,0))-MIN(Base_Dados!AY$5:AY$98)) /
(IF(MAX(Base_Dados!AY$5:AY$98)-MIN(Base_Dados!AY$5:AY$98)=0,1,MAX(Base_Dados!AY$5:AY$98)-MIN(Base_Dados!AY$5:AY$98)))) * AY$1)))</f>
        <v>0</v>
      </c>
      <c r="AZ15" s="106">
        <f>IF(INDEX(Base_Dados!AZ:AZ,MATCH($B15,Base_Dados!$B:$B,0))=0,0,
MAX(0, MIN(AZ$1,
((INDEX(Base_Dados!AZ:AZ,MATCH($B15,Base_Dados!$B:$B,0))-MIN(Base_Dados!AZ$5:AZ$98)) /
(IF(MAX(Base_Dados!AZ$5:AZ$98)-MIN(Base_Dados!AZ$5:AZ$98)=0,1,MAX(Base_Dados!AZ$5:AZ$98)-MIN(Base_Dados!AZ$5:AZ$98)))) * AZ$1)))</f>
        <v>0</v>
      </c>
      <c r="BA15" s="106">
        <f>IF(INDEX(Base_Dados!BA:BA,MATCH($B15,Base_Dados!$B:$B,0))=0,0,
MAX(0, MIN(BA$1,
((INDEX(Base_Dados!BA:BA,MATCH($B15,Base_Dados!$B:$B,0))-MIN(Base_Dados!BA$5:BA$98)) /
(IF(MAX(Base_Dados!BA$5:BA$98)-MIN(Base_Dados!BA$5:BA$98)=0,1,MAX(Base_Dados!BA$5:BA$98)-MIN(Base_Dados!BA$5:BA$98)))) * BA$1)))</f>
        <v>2.1980949843468994E-3</v>
      </c>
      <c r="BB15" s="106">
        <f>IF(INDEX(Base_Dados!BB:BB,MATCH($B15,Base_Dados!$B:$B,0))=0,0,
MAX(0, MIN(BB$1,
((INDEX(Base_Dados!BB:BB,MATCH($B15,Base_Dados!$B:$B,0))-MIN(Base_Dados!BB$5:BB$98)) /
(IF(MAX(Base_Dados!BB$5:BB$98)-MIN(Base_Dados!BB$5:BB$98)=0,1,MAX(Base_Dados!BB$5:BB$98)-MIN(Base_Dados!BB$5:BB$98)))) * BB$1)))</f>
        <v>0.5</v>
      </c>
      <c r="BC15" s="106">
        <f>IF(INDEX(Base_Dados!BC:BC,MATCH($B15,Base_Dados!$B:$B,0))=0,0,
MAX(0, MIN(BC$1,
((INDEX(Base_Dados!BC:BC,MATCH($B15,Base_Dados!$B:$B,0))-MIN(Base_Dados!BC$5:BC$98)) /
(IF(MAX(Base_Dados!BC$5:BC$98)-MIN(Base_Dados!BC$5:BC$98)=0,1,MAX(Base_Dados!BC$5:BC$98)-MIN(Base_Dados!BC$5:BC$98)))) * BC$1)))</f>
        <v>1.8852679773767843E-3</v>
      </c>
      <c r="BD15" s="106">
        <f>IF(INDEX(Base_Dados!BD:BD,MATCH($B15,Base_Dados!$B:$B,0))=0,0,
MAX(0, MIN(BD$1,
((INDEX(Base_Dados!BD:BD,MATCH($B15,Base_Dados!$B:$B,0))-MIN(Base_Dados!BD$5:BD$98)) /
(IF(MAX(Base_Dados!BD$5:BD$98)-MIN(Base_Dados!BD$5:BD$98)=0,1,MAX(Base_Dados!BD$5:BD$98)-MIN(Base_Dados!BD$5:BD$98)))) * BD$1)))</f>
        <v>1.7311820511044941E-3</v>
      </c>
      <c r="BE15" s="106">
        <f>IF(INDEX(Base_Dados!BE:BE,MATCH($B15,Base_Dados!$B:$B,0))=0,0,
MAX(0, MIN(BE$1,
((INDEX(Base_Dados!BE:BE,MATCH($B15,Base_Dados!$B:$B,0))-MIN(Base_Dados!BE$5:BE$98)) /
(IF(MAX(Base_Dados!BE$5:BE$98)-MIN(Base_Dados!BE$5:BE$98)=0,1,MAX(Base_Dados!BE$5:BE$98)-MIN(Base_Dados!BE$5:BE$98)))) * BE$1)))</f>
        <v>9.5333667837431014E-3</v>
      </c>
      <c r="BF15" s="106">
        <f>IF(INDEX(Base_Dados!BF:BF,MATCH($B15,Base_Dados!$B:$B,0))=0,0,
MAX(0, MIN(BF$1,
((INDEX(Base_Dados!BF:BF,MATCH($B15,Base_Dados!$B:$B,0))-MIN(Base_Dados!BF$5:BF$98)) /
(IF(MAX(Base_Dados!BF$5:BF$98)-MIN(Base_Dados!BF$5:BF$98)=0,1,MAX(Base_Dados!BF$5:BF$98)-MIN(Base_Dados!BF$5:BF$98)))) * BF$1)))</f>
        <v>0</v>
      </c>
      <c r="BG15" s="106">
        <f>IF(INDEX(Base_Dados!BG:BG,MATCH($B15,Base_Dados!$B:$B,0))=0,0,
MAX(0, MIN(BG$1,
((INDEX(Base_Dados!BG:BG,MATCH($B15,Base_Dados!$B:$B,0))-MIN(Base_Dados!BG$5:BG$98)) /
(IF(MAX(Base_Dados!BG$5:BG$98)-MIN(Base_Dados!BG$5:BG$98)=0,1,MAX(Base_Dados!BG$5:BG$98)-MIN(Base_Dados!BG$5:BG$98)))) * BG$1)))</f>
        <v>0</v>
      </c>
      <c r="BH15" s="106">
        <f>IF(INDEX(Base_Dados!BH:BH,MATCH($B15,Base_Dados!$B:$B,0))=0,0,
MAX(0, MIN(BH$1,
((INDEX(Base_Dados!BH:BH,MATCH($B15,Base_Dados!$B:$B,0))-MIN(Base_Dados!BH$5:BH$98)) /
(IF(MAX(Base_Dados!BH$5:BH$98)-MIN(Base_Dados!BH$5:BH$98)=0,1,MAX(Base_Dados!BH$5:BH$98)-MIN(Base_Dados!BH$5:BH$98)))) * BH$1)))</f>
        <v>0</v>
      </c>
      <c r="BI15" s="106">
        <f>IF(INDEX(Base_Dados!BI:BI,MATCH($B15,Base_Dados!$B:$B,0))=0,0,
MAX(0, MIN(BI$1,
((INDEX(Base_Dados!BI:BI,MATCH($B15,Base_Dados!$B:$B,0))-MIN(Base_Dados!BI$5:BI$98)) /
(IF(MAX(Base_Dados!BI$5:BI$98)-MIN(Base_Dados!BI$5:BI$98)=0,1,MAX(Base_Dados!BI$5:BI$98)-MIN(Base_Dados!BI$5:BI$98)))) * BI$1)))</f>
        <v>1.5600624024960999E-2</v>
      </c>
      <c r="BJ15" s="106">
        <f>IF(INDEX(Base_Dados!BJ:BJ,MATCH($B15,Base_Dados!$B:$B,0))=0,0,
MAX(0, MIN(BJ$1,
((INDEX(Base_Dados!BJ:BJ,MATCH($B15,Base_Dados!$B:$B,0))-MIN(Base_Dados!BJ$5:BJ$98)) /
(IF(MAX(Base_Dados!BJ$5:BJ$98)-MIN(Base_Dados!BJ$5:BJ$98)=0,1,MAX(Base_Dados!BJ$5:BJ$98)-MIN(Base_Dados!BJ$5:BJ$98)))) * BJ$1)))</f>
        <v>0</v>
      </c>
      <c r="BK15" s="106">
        <f>IF(INDEX(Base_Dados!BK:BK,MATCH($B15,Base_Dados!$B:$B,0))=0,0,
MAX(0, MIN(BK$1,
((INDEX(Base_Dados!BK:BK,MATCH($B15,Base_Dados!$B:$B,0))-MIN(Base_Dados!BK$5:BK$98)) /
(IF(MAX(Base_Dados!BK$5:BK$98)-MIN(Base_Dados!BK$5:BK$98)=0,1,MAX(Base_Dados!BK$5:BK$98)-MIN(Base_Dados!BK$5:BK$98)))) * BK$1)))</f>
        <v>0</v>
      </c>
      <c r="BL15" s="106">
        <f>IF(INDEX(Base_Dados!BL:BL,MATCH($B15,Base_Dados!$B:$B,0))=0,0,
MAX(0, MIN(BL$1,
((INDEX(Base_Dados!BL:BL,MATCH($B15,Base_Dados!$B:$B,0))-MIN(Base_Dados!BL$5:BL$98)) /
(IF(MAX(Base_Dados!BL$5:BL$98)-MIN(Base_Dados!BL$5:BL$98)=0,1,MAX(Base_Dados!BL$5:BL$98)-MIN(Base_Dados!BL$5:BL$98)))) * BL$1)))</f>
        <v>6.5146579804560263E-3</v>
      </c>
      <c r="BM15" s="106">
        <f>IF(INDEX(Base_Dados!BM:BM,MATCH($B15,Base_Dados!$B:$B,0))=0,0,
MAX(0, MIN(BM$1,
((INDEX(Base_Dados!BM:BM,MATCH($B15,Base_Dados!$B:$B,0))-MIN(Base_Dados!BM$5:BM$98)) /
(IF(MAX(Base_Dados!BM$5:BM$98)-MIN(Base_Dados!BM$5:BM$98)=0,1,MAX(Base_Dados!BM$5:BM$98)-MIN(Base_Dados!BM$5:BM$98)))) * BM$1)))</f>
        <v>0.81517682601741714</v>
      </c>
      <c r="BN15" s="106">
        <f>IF(INDEX(Base_Dados!BN:BN,MATCH($B15,Base_Dados!$B:$B,0))=0,0,
MAX(0, MIN(BN$1,
((INDEX(Base_Dados!BN:BN,MATCH($B15,Base_Dados!$B:$B,0))-MIN(Base_Dados!BN$5:BN$98)) /
(IF(MAX(Base_Dados!BN$5:BN$98)-MIN(Base_Dados!BN$5:BN$98)=0,1,MAX(Base_Dados!BN$5:BN$98)-MIN(Base_Dados!BN$5:BN$98)))) * BN$1)))</f>
        <v>0.33424961528633784</v>
      </c>
      <c r="BO15" s="106">
        <f>IF(INDEX(Base_Dados!BO:BO,MATCH($B15,Base_Dados!$B:$B,0))=0,0,
MAX(0, MIN(BO$1,
((INDEX(Base_Dados!BO:BO,MATCH($B15,Base_Dados!$B:$B,0))-MIN(Base_Dados!BO$5:BO$98)) /
(IF(MAX(Base_Dados!BO$5:BO$98)-MIN(Base_Dados!BO$5:BO$98)=0,1,MAX(Base_Dados!BO$5:BO$98)-MIN(Base_Dados!BO$5:BO$98)))) * BO$1)))</f>
        <v>3.4482758620689655E-2</v>
      </c>
      <c r="BP15" s="106">
        <f t="shared" si="0"/>
        <v>8.1840189557437952</v>
      </c>
      <c r="BQ15" s="111">
        <f t="shared" si="1"/>
        <v>0.43924516627952798</v>
      </c>
      <c r="BR15" s="112">
        <f t="shared" si="2"/>
        <v>0.12473685280150471</v>
      </c>
      <c r="BS15" s="113">
        <f t="shared" si="3"/>
        <v>8.0592821029422907</v>
      </c>
    </row>
    <row r="16" spans="1:71">
      <c r="A16" s="20">
        <v>12004</v>
      </c>
      <c r="B16" s="20" t="s">
        <v>129</v>
      </c>
      <c r="C16" s="20" t="s">
        <v>126</v>
      </c>
      <c r="D16" s="105">
        <f>IF(INDEX(Base_Dados!D:D,MATCH($B16,Base_Dados!$B:$B,0))=0,0,
MAX(0, MIN(D$1,
((INDEX(Base_Dados!D:D,MATCH($B16,Base_Dados!$B:$B,0))-MIN(Base_Dados!D$5:D$98)) /
(IF(MAX(Base_Dados!D$5:D$98)-MIN(Base_Dados!D$5:D$98)=0,1,MAX(Base_Dados!D$5:D$98)-MIN(Base_Dados!D$5:D$98)))) * D$1)))</f>
        <v>1.0882994539302557</v>
      </c>
      <c r="E16" s="106">
        <f>IF(INDEX(Base_Dados!E:E,MATCH($B16,Base_Dados!$B:$B,0))=0,0,
MAX(0, MIN(E$1,
((INDEX(Base_Dados!E:E,MATCH($B16,Base_Dados!$B:$B,0))-MIN(Base_Dados!E$5:E$98)) /
(IF(MAX(Base_Dados!E$5:E$98)-MIN(Base_Dados!E$5:E$98)=0,1,MAX(Base_Dados!E$5:E$98)-MIN(Base_Dados!E$5:E$98)))) * E$1)))</f>
        <v>0.37522472772657262</v>
      </c>
      <c r="F16" s="106">
        <f>IF(INDEX(Base_Dados!F:F,MATCH($B16,Base_Dados!$B:$B,0))=0,0,
MAX(0, MIN(F$1,
((INDEX(Base_Dados!F:F,MATCH($B16,Base_Dados!$B:$B,0))-MIN(Base_Dados!F$5:F$98)) /
(IF(MAX(Base_Dados!F$5:F$98)-MIN(Base_Dados!F$5:F$98)=0,1,MAX(Base_Dados!F$5:F$98)-MIN(Base_Dados!F$5:F$98)))) * F$1)))</f>
        <v>0.37718436514083842</v>
      </c>
      <c r="G16" s="106">
        <f>IF(INDEX(Base_Dados!G:G,MATCH($B16,Base_Dados!$B:$B,0))=0,0,
MAX(0, MIN(G$1,
((INDEX(Base_Dados!G:G,MATCH($B16,Base_Dados!$B:$B,0))-MIN(Base_Dados!G$5:G$98)) /
(IF(MAX(Base_Dados!G$5:G$98)-MIN(Base_Dados!G$5:G$98)=0,1,MAX(Base_Dados!G$5:G$98)-MIN(Base_Dados!G$5:G$98)))) * G$1)))</f>
        <v>0.40125227809956876</v>
      </c>
      <c r="H16" s="106">
        <f>IF(INDEX(Base_Dados!H:H,MATCH($B16,Base_Dados!$B:$B,0))=0,0,
MAX(0, MIN(H$1,
((INDEX(Base_Dados!H:H,MATCH($B16,Base_Dados!$B:$B,0))-MIN(Base_Dados!H$5:H$98)) /
(IF(MAX(Base_Dados!H$5:H$98)-MIN(Base_Dados!H$5:H$98)=0,1,MAX(Base_Dados!H$5:H$98)-MIN(Base_Dados!H$5:H$98)))) * H$1)))</f>
        <v>0.44068963975044162</v>
      </c>
      <c r="I16" s="106">
        <f>IF(INDEX(Base_Dados!I:I,MATCH($B16,Base_Dados!$B:$B,0))=0,0,
MAX(0, MIN(I$1,
((INDEX(Base_Dados!I:I,MATCH($B16,Base_Dados!$B:$B,0))-MIN(Base_Dados!I$5:I$98)) /
(IF(MAX(Base_Dados!I$5:I$98)-MIN(Base_Dados!I$5:I$98)=0,1,MAX(Base_Dados!I$5:I$98)-MIN(Base_Dados!I$5:I$98)))) * I$1)))</f>
        <v>0.40118885523977338</v>
      </c>
      <c r="J16" s="106">
        <f>IF(INDEX(Base_Dados!J:J,MATCH($B16,Base_Dados!$B:$B,0))=0,0,
MAX(0, MIN(J$1,
((INDEX(Base_Dados!J:J,MATCH($B16,Base_Dados!$B:$B,0))-MIN(Base_Dados!J$5:J$98)) /
(IF(MAX(Base_Dados!J$5:J$98)-MIN(Base_Dados!J$5:J$98)=0,1,MAX(Base_Dados!J$5:J$98)-MIN(Base_Dados!J$5:J$98)))) * J$1)))</f>
        <v>0.38235273032282113</v>
      </c>
      <c r="K16" s="106">
        <f>IF(INDEX(Base_Dados!K:K,MATCH($B16,Base_Dados!$B:$B,0))=0,0,
MAX(0, MIN(K$1,
((INDEX(Base_Dados!K:K,MATCH($B16,Base_Dados!$B:$B,0))-MIN(Base_Dados!K$5:K$98)) /
(IF(MAX(Base_Dados!K$5:K$98)-MIN(Base_Dados!K$5:K$98)=0,1,MAX(Base_Dados!K$5:K$98)-MIN(Base_Dados!K$5:K$98)))) * K$1)))</f>
        <v>0.36748658318425759</v>
      </c>
      <c r="L16" s="106">
        <f>IF(INDEX(Base_Dados!L:L,MATCH($B16,Base_Dados!$B:$B,0))=0,0,
MAX(0, MIN(L$1,
((INDEX(Base_Dados!L:L,MATCH($B16,Base_Dados!$B:$B,0))-MIN(Base_Dados!L$5:L$98)) /
(IF(MAX(Base_Dados!L$5:L$98)-MIN(Base_Dados!L$5:L$98)=0,1,MAX(Base_Dados!L$5:L$98)-MIN(Base_Dados!L$5:L$98)))) * L$1)))</f>
        <v>0.34101088635019167</v>
      </c>
      <c r="M16" s="106">
        <f>IF(INDEX(Base_Dados!M:M,MATCH($B16,Base_Dados!$B:$B,0))=0,0,
MAX(0, MIN(M$1,
((INDEX(Base_Dados!M:M,MATCH($B16,Base_Dados!$B:$B,0))-MIN(Base_Dados!M$5:M$98)) /
(IF(MAX(Base_Dados!M$5:M$98)-MIN(Base_Dados!M$5:M$98)=0,1,MAX(Base_Dados!M$5:M$98)-MIN(Base_Dados!M$5:M$98)))) * M$1)))</f>
        <v>0.31874052478134113</v>
      </c>
      <c r="N16" s="106">
        <f>IF(INDEX(Base_Dados!N:N,MATCH($B16,Base_Dados!$B:$B,0))=0,0,
MAX(0, MIN(N$1,
((INDEX(Base_Dados!N:N,MATCH($B16,Base_Dados!$B:$B,0))-MIN(Base_Dados!N$5:N$98)) /
(IF(MAX(Base_Dados!N$5:N$98)-MIN(Base_Dados!N$5:N$98)=0,1,MAX(Base_Dados!N$5:N$98)-MIN(Base_Dados!N$5:N$98)))) * N$1)))</f>
        <v>0.31488777671292845</v>
      </c>
      <c r="O16" s="106">
        <f>IF(INDEX(Base_Dados!O:O,MATCH($B16,Base_Dados!$B:$B,0))=0,0,
MAX(0, MIN(O$1,
((INDEX(Base_Dados!O:O,MATCH($B16,Base_Dados!$B:$B,0))-MIN(Base_Dados!O$5:O$98)) /
(IF(MAX(Base_Dados!O$5:O$98)-MIN(Base_Dados!O$5:O$98)=0,1,MAX(Base_Dados!O$5:O$98)-MIN(Base_Dados!O$5:O$98)))) * O$1)))</f>
        <v>0.319025586710519</v>
      </c>
      <c r="P16" s="106">
        <f>IF(INDEX(Base_Dados!P:P,MATCH($B16,Base_Dados!$B:$B,0))=0,0,
MAX(0, MIN(P$1,
((INDEX(Base_Dados!P:P,MATCH($B16,Base_Dados!$B:$B,0))-MIN(Base_Dados!P$5:P$98)) /
(IF(MAX(Base_Dados!P$5:P$98)-MIN(Base_Dados!P$5:P$98)=0,1,MAX(Base_Dados!P$5:P$98)-MIN(Base_Dados!P$5:P$98)))) * P$1)))</f>
        <v>0.38948112193173789</v>
      </c>
      <c r="Q16" s="106">
        <f>IF(INDEX(Base_Dados!Q:Q,MATCH($B16,Base_Dados!$B:$B,0))=0,0,
MAX(0, MIN(Q$1,
((INDEX(Base_Dados!Q:Q,MATCH($B16,Base_Dados!$B:$B,0))-MIN(Base_Dados!Q$5:Q$98)) /
(IF(MAX(Base_Dados!Q$5:Q$98)-MIN(Base_Dados!Q$5:Q$98)=0,1,MAX(Base_Dados!Q$5:Q$98)-MIN(Base_Dados!Q$5:Q$98)))) * Q$1)))</f>
        <v>0.36517297667316095</v>
      </c>
      <c r="R16" s="106">
        <f>IF(INDEX(Base_Dados!R:R,MATCH($B16,Base_Dados!$B:$B,0))=0,0,
MAX(0, MIN(R$1,
((INDEX(Base_Dados!R:R,MATCH($B16,Base_Dados!$B:$B,0))-MIN(Base_Dados!R$5:R$98)) /
(IF(MAX(Base_Dados!R$5:R$98)-MIN(Base_Dados!R$5:R$98)=0,1,MAX(Base_Dados!R$5:R$98)-MIN(Base_Dados!R$5:R$98)))) * R$1)))</f>
        <v>0.40525668987965413</v>
      </c>
      <c r="S16" s="106">
        <f>IF(INDEX(Base_Dados!S:S,MATCH($B16,Base_Dados!$B:$B,0))=0,0,
MAX(0, MIN(S$1,
((INDEX(Base_Dados!S:S,MATCH($B16,Base_Dados!$B:$B,0))-MIN(Base_Dados!S$5:S$98)) /
(IF(MAX(Base_Dados!S$5:S$98)-MIN(Base_Dados!S$5:S$98)=0,1,MAX(Base_Dados!S$5:S$98)-MIN(Base_Dados!S$5:S$98)))) * S$1)))</f>
        <v>0.3175466187373624</v>
      </c>
      <c r="T16" s="106">
        <f>IF(INDEX(Base_Dados!T:T,MATCH($B16,Base_Dados!$B:$B,0))=0,0,
MAX(0, MIN(T$1,
((INDEX(Base_Dados!T:T,MATCH($B16,Base_Dados!$B:$B,0))-MIN(Base_Dados!T$5:T$98)) /
(IF(MAX(Base_Dados!T$5:T$98)-MIN(Base_Dados!T$5:T$98)=0,1,MAX(Base_Dados!T$5:T$98)-MIN(Base_Dados!T$5:T$98)))) * T$1)))</f>
        <v>1.9333308825886708</v>
      </c>
      <c r="U16" s="106">
        <f>IF(INDEX(Base_Dados!U:U,MATCH($B16,Base_Dados!$B:$B,0))=0,0,
MAX(0, MIN(U$1,
((INDEX(Base_Dados!U:U,MATCH($B16,Base_Dados!$B:$B,0))-MIN(Base_Dados!U$5:U$98)) /
(IF(MAX(Base_Dados!U$5:U$98)-MIN(Base_Dados!U$5:U$98)=0,1,MAX(Base_Dados!U$5:U$98)-MIN(Base_Dados!U$5:U$98)))) * U$1)))</f>
        <v>0.1469947209951106</v>
      </c>
      <c r="V16" s="106">
        <f>IF(INDEX(Base_Dados!V:V,MATCH($B16,Base_Dados!$B:$B,0))=0,0,
MAX(0, MIN(V$1,
((INDEX(Base_Dados!V:V,MATCH($B16,Base_Dados!$B:$B,0))-MIN(Base_Dados!V$5:V$98)) /
(IF(MAX(Base_Dados!V$5:V$98)-MIN(Base_Dados!V$5:V$98)=0,1,MAX(Base_Dados!V$5:V$98)-MIN(Base_Dados!V$5:V$98)))) * V$1)))</f>
        <v>0.24899194916980055</v>
      </c>
      <c r="W16" s="106">
        <f>IF(INDEX(Base_Dados!W:W,MATCH($B16,Base_Dados!$B:$B,0))=0,0,
MAX(0, MIN(W$1,
((INDEX(Base_Dados!W:W,MATCH($B16,Base_Dados!$B:$B,0))-MIN(Base_Dados!W$5:W$98)) /
(IF(MAX(Base_Dados!W$5:W$98)-MIN(Base_Dados!W$5:W$98)=0,1,MAX(Base_Dados!W$5:W$98)-MIN(Base_Dados!W$5:W$98)))) * W$1)))</f>
        <v>2.3462884157097315</v>
      </c>
      <c r="X16" s="106">
        <f>IF(INDEX(Base_Dados!X:X,MATCH($B16,Base_Dados!$B:$B,0))=0,0,
MAX(0, MIN(X$1,
((INDEX(Base_Dados!X:X,MATCH($B16,Base_Dados!$B:$B,0))-MIN(Base_Dados!X$5:X$98)) /
(IF(MAX(Base_Dados!X$5:X$98)-MIN(Base_Dados!X$5:X$98)=0,1,MAX(Base_Dados!X$5:X$98)-MIN(Base_Dados!X$5:X$98)))) * X$1)))</f>
        <v>0.24152542372881353</v>
      </c>
      <c r="Y16" s="106">
        <f>IF(INDEX(Base_Dados!Y:Y,MATCH($B16,Base_Dados!$B:$B,0))=0,0,
MAX(0, MIN(Y$1,
((INDEX(Base_Dados!Y:Y,MATCH($B16,Base_Dados!$B:$B,0))-MIN(Base_Dados!Y$5:Y$98)) /
(IF(MAX(Base_Dados!Y$5:Y$98)-MIN(Base_Dados!Y$5:Y$98)=0,1,MAX(Base_Dados!Y$5:Y$98)-MIN(Base_Dados!Y$5:Y$98)))) * Y$1)))</f>
        <v>0.20955882352941177</v>
      </c>
      <c r="Z16" s="106">
        <f>IF(INDEX(Base_Dados!Z:Z,MATCH($B16,Base_Dados!$B:$B,0))=0,0,
MAX(0, MIN(Z$1,
((INDEX(Base_Dados!Z:Z,MATCH($B16,Base_Dados!$B:$B,0))-MIN(Base_Dados!Z$5:Z$98)) /
(IF(MAX(Base_Dados!Z$5:Z$98)-MIN(Base_Dados!Z$5:Z$98)=0,1,MAX(Base_Dados!Z$5:Z$98)-MIN(Base_Dados!Z$5:Z$98)))) * Z$1)))</f>
        <v>0.14285714285714285</v>
      </c>
      <c r="AA16" s="106">
        <f>IF(INDEX(Base_Dados!AA:AA,MATCH($B16,Base_Dados!$B:$B,0))=0,0,
MAX(0, MIN(AA$1,
((INDEX(Base_Dados!AA:AA,MATCH($B16,Base_Dados!$B:$B,0))-MIN(Base_Dados!AA$5:AA$98)) /
(IF(MAX(Base_Dados!AA$5:AA$98)-MIN(Base_Dados!AA$5:AA$98)=0,1,MAX(Base_Dados!AA$5:AA$98)-MIN(Base_Dados!AA$5:AA$98)))) * AA$1)))</f>
        <v>4.195804195804196E-2</v>
      </c>
      <c r="AB16" s="106">
        <f>IF(INDEX(Base_Dados!AB:AB,MATCH($B16,Base_Dados!$B:$B,0))=0,0,
MAX(0, MIN(AB$1,
((INDEX(Base_Dados!AB:AB,MATCH($B16,Base_Dados!$B:$B,0))-MIN(Base_Dados!AB$5:AB$98)) /
(IF(MAX(Base_Dados!AB$5:AB$98)-MIN(Base_Dados!AB$5:AB$98)=0,1,MAX(Base_Dados!AB$5:AB$98)-MIN(Base_Dados!AB$5:AB$98)))) * AB$1)))</f>
        <v>0.27384800869127429</v>
      </c>
      <c r="AC16" s="106">
        <f>IF(INDEX(Base_Dados!AC:AC,MATCH($B16,Base_Dados!$B:$B,0))=0,0,
MAX(0, MIN(AC$1,
((INDEX(Base_Dados!AC:AC,MATCH($B16,Base_Dados!$B:$B,0))-MIN(Base_Dados!AC$5:AC$98)) /
(IF(MAX(Base_Dados!AC$5:AC$98)-MIN(Base_Dados!AC$5:AC$98)=0,1,MAX(Base_Dados!AC$5:AC$98)-MIN(Base_Dados!AC$5:AC$98)))) * AC$1)))</f>
        <v>0.33756504143380228</v>
      </c>
      <c r="AD16" s="106">
        <f>IF(INDEX(Base_Dados!AD:AD,MATCH($B16,Base_Dados!$B:$B,0))=0,0,
MAX(0, MIN(AD$1,
((INDEX(Base_Dados!AD:AD,MATCH($B16,Base_Dados!$B:$B,0))-MIN(Base_Dados!AD$5:AD$98)) /
(IF(MAX(Base_Dados!AD$5:AD$98)-MIN(Base_Dados!AD$5:AD$98)=0,1,MAX(Base_Dados!AD$5:AD$98)-MIN(Base_Dados!AD$5:AD$98)))) * AD$1)))</f>
        <v>0.39242715574619136</v>
      </c>
      <c r="AE16" s="106">
        <f>IF(INDEX(Base_Dados!AE:AE,MATCH($B16,Base_Dados!$B:$B,0))=0,0,
MAX(0, MIN(AE$1,
((INDEX(Base_Dados!AE:AE,MATCH($B16,Base_Dados!$B:$B,0))-MIN(Base_Dados!AE$5:AE$98)) /
(IF(MAX(Base_Dados!AE$5:AE$98)-MIN(Base_Dados!AE$5:AE$98)=0,1,MAX(Base_Dados!AE$5:AE$98)-MIN(Base_Dados!AE$5:AE$98)))) * AE$1)))</f>
        <v>0.24546239033510714</v>
      </c>
      <c r="AF16" s="106">
        <f>IF(INDEX(Base_Dados!AF:AF,MATCH($B16,Base_Dados!$B:$B,0))=0,0,
MAX(0, MIN(AF$1,
((INDEX(Base_Dados!AF:AF,MATCH($B16,Base_Dados!$B:$B,0))-MIN(Base_Dados!AF$5:AF$98)) /
(IF(MAX(Base_Dados!AF$5:AF$98)-MIN(Base_Dados!AF$5:AF$98)=0,1,MAX(Base_Dados!AF$5:AF$98)-MIN(Base_Dados!AF$5:AF$98)))) * AF$1)))</f>
        <v>0.34652691582770195</v>
      </c>
      <c r="AG16" s="106">
        <f>IF(INDEX(Base_Dados!AG:AG,MATCH($B16,Base_Dados!$B:$B,0))=0,0,
MAX(0, MIN(AG$1,
((INDEX(Base_Dados!AG:AG,MATCH($B16,Base_Dados!$B:$B,0))-MIN(Base_Dados!AG$5:AG$98)) /
(IF(MAX(Base_Dados!AG$5:AG$98)-MIN(Base_Dados!AG$5:AG$98)=0,1,MAX(Base_Dados!AG$5:AG$98)-MIN(Base_Dados!AG$5:AG$98)))) * AG$1)))</f>
        <v>0.36517297667316095</v>
      </c>
      <c r="AH16" s="106">
        <f>IF(INDEX(Base_Dados!AH:AH,MATCH($B16,Base_Dados!$B:$B,0))=0,0,
MAX(0, MIN(AH$1,
((INDEX(Base_Dados!AH:AH,MATCH($B16,Base_Dados!$B:$B,0))-MIN(Base_Dados!AH$5:AH$98)) /
(IF(MAX(Base_Dados!AH$5:AH$98)-MIN(Base_Dados!AH$5:AH$98)=0,1,MAX(Base_Dados!AH$5:AH$98)-MIN(Base_Dados!AH$5:AH$98)))) * AH$1)))</f>
        <v>2.305518691246875</v>
      </c>
      <c r="AI16" s="106">
        <f>IF(INDEX(Base_Dados!AI:AI,MATCH($B16,Base_Dados!$B:$B,0))=0,0,
MAX(0, MIN(AI$1,
((INDEX(Base_Dados!AI:AI,MATCH($B16,Base_Dados!$B:$B,0))-MIN(Base_Dados!AI$5:AI$98)) /
(IF(MAX(Base_Dados!AI$5:AI$98)-MIN(Base_Dados!AI$5:AI$98)=0,1,MAX(Base_Dados!AI$5:AI$98)-MIN(Base_Dados!AI$5:AI$98)))) * AI$1)))</f>
        <v>0.2857142857142857</v>
      </c>
      <c r="AJ16" s="106">
        <f>IF(INDEX(Base_Dados!AJ:AJ,MATCH($B16,Base_Dados!$B:$B,0))=0,0,
MAX(0, MIN(AJ$1,
((INDEX(Base_Dados!AJ:AJ,MATCH($B16,Base_Dados!$B:$B,0))-MIN(Base_Dados!AJ$5:AJ$98)) /
(IF(MAX(Base_Dados!AJ$5:AJ$98)-MIN(Base_Dados!AJ$5:AJ$98)=0,1,MAX(Base_Dados!AJ$5:AJ$98)-MIN(Base_Dados!AJ$5:AJ$98)))) * AJ$1)))</f>
        <v>0.96726190476190477</v>
      </c>
      <c r="AK16" s="106">
        <f>IF(INDEX(Base_Dados!AK:AK,MATCH($B16,Base_Dados!$B:$B,0))=0,0,
MAX(0, MIN(AK$1,
((INDEX(Base_Dados!AK:AK,MATCH($B16,Base_Dados!$B:$B,0))-MIN(Base_Dados!AK$5:AK$98)) /
(IF(MAX(Base_Dados!AK$5:AK$98)-MIN(Base_Dados!AK$5:AK$98)=0,1,MAX(Base_Dados!AK$5:AK$98)-MIN(Base_Dados!AK$5:AK$98)))) * AK$1)))</f>
        <v>0.15919540229885057</v>
      </c>
      <c r="AL16" s="106">
        <f>IF(INDEX(Base_Dados!AL:AL,MATCH($B16,Base_Dados!$B:$B,0))=0,0,
MAX(0, MIN(AL$1,
((INDEX(Base_Dados!AL:AL,MATCH($B16,Base_Dados!$B:$B,0))-MIN(Base_Dados!AL$5:AL$98)) /
(IF(MAX(Base_Dados!AL$5:AL$98)-MIN(Base_Dados!AL$5:AL$98)=0,1,MAX(Base_Dados!AL$5:AL$98)-MIN(Base_Dados!AL$5:AL$98)))) * AL$1)))</f>
        <v>5.5555555555555552E-2</v>
      </c>
      <c r="AM16" s="106">
        <f>IF(INDEX(Base_Dados!AM:AM,MATCH($B16,Base_Dados!$B:$B,0))=0,0,
MAX(0, MIN(AM$1,
((INDEX(Base_Dados!AM:AM,MATCH($B16,Base_Dados!$B:$B,0))-MIN(Base_Dados!AM$5:AM$98)) /
(IF(MAX(Base_Dados!AM$5:AM$98)-MIN(Base_Dados!AM$5:AM$98)=0,1,MAX(Base_Dados!AM$5:AM$98)-MIN(Base_Dados!AM$5:AM$98)))) * AM$1)))</f>
        <v>0.13464526152252718</v>
      </c>
      <c r="AN16" s="106">
        <f>IF(INDEX(Base_Dados!AN:AN,MATCH($B16,Base_Dados!$B:$B,0))=0,0,
MAX(0, MIN(AN$1,
((INDEX(Base_Dados!AN:AN,MATCH($B16,Base_Dados!$B:$B,0))-MIN(Base_Dados!AN$5:AN$98)) /
(IF(MAX(Base_Dados!AN$5:AN$98)-MIN(Base_Dados!AN$5:AN$98)=0,1,MAX(Base_Dados!AN$5:AN$98)-MIN(Base_Dados!AN$5:AN$98)))) * AN$1)))</f>
        <v>0.16678224687933424</v>
      </c>
      <c r="AO16" s="106">
        <f>IF(INDEX(Base_Dados!AO:AO,MATCH($B16,Base_Dados!$B:$B,0))=0,0,
MAX(0, MIN(AO$1,
((INDEX(Base_Dados!AO:AO,MATCH($B16,Base_Dados!$B:$B,0))-MIN(Base_Dados!AO$5:AO$98)) /
(IF(MAX(Base_Dados!AO$5:AO$98)-MIN(Base_Dados!AO$5:AO$98)=0,1,MAX(Base_Dados!AO$5:AO$98)-MIN(Base_Dados!AO$5:AO$98)))) * AO$1)))</f>
        <v>1.6129032258064516E-2</v>
      </c>
      <c r="AP16" s="106">
        <f>IF(INDEX(Base_Dados!AP:AP,MATCH($B16,Base_Dados!$B:$B,0))=0,0,
MAX(0, MIN(AP$1,
((INDEX(Base_Dados!AP:AP,MATCH($B16,Base_Dados!$B:$B,0))-MIN(Base_Dados!AP$5:AP$98)) /
(IF(MAX(Base_Dados!AP$5:AP$98)-MIN(Base_Dados!AP$5:AP$98)=0,1,MAX(Base_Dados!AP$5:AP$98)-MIN(Base_Dados!AP$5:AP$98)))) * AP$1)))</f>
        <v>2.7522935779816515E-2</v>
      </c>
      <c r="AQ16" s="106">
        <f>IF(INDEX(Base_Dados!AQ:AQ,MATCH($B16,Base_Dados!$B:$B,0))=0,0,
MAX(0, MIN(AQ$1,
((INDEX(Base_Dados!AQ:AQ,MATCH($B16,Base_Dados!$B:$B,0))-MIN(Base_Dados!AQ$5:AQ$98)) /
(IF(MAX(Base_Dados!AQ$5:AQ$98)-MIN(Base_Dados!AQ$5:AQ$98)=0,1,MAX(Base_Dados!AQ$5:AQ$98)-MIN(Base_Dados!AQ$5:AQ$98)))) * AQ$1)))</f>
        <v>1.6666666666666666E-2</v>
      </c>
      <c r="AR16" s="106">
        <f>IF(INDEX(Base_Dados!AR:AR,MATCH($B16,Base_Dados!$B:$B,0))=0,0,
MAX(0, MIN(AR$1,
((INDEX(Base_Dados!AR:AR,MATCH($B16,Base_Dados!$B:$B,0))-MIN(Base_Dados!AR$5:AR$98)) /
(IF(MAX(Base_Dados!AR$5:AR$98)-MIN(Base_Dados!AR$5:AR$98)=0,1,MAX(Base_Dados!AR$5:AR$98)-MIN(Base_Dados!AR$5:AR$98)))) * AR$1)))</f>
        <v>3.2258064516129031E-2</v>
      </c>
      <c r="AS16" s="106">
        <f>IF(INDEX(Base_Dados!AS:AS,MATCH($B16,Base_Dados!$B:$B,0))=0,0,
MAX(0, MIN(AS$1,
((INDEX(Base_Dados!AS:AS,MATCH($B16,Base_Dados!$B:$B,0))-MIN(Base_Dados!AS$5:AS$98)) /
(IF(MAX(Base_Dados!AS$5:AS$98)-MIN(Base_Dados!AS$5:AS$98)=0,1,MAX(Base_Dados!AS$5:AS$98)-MIN(Base_Dados!AS$5:AS$98)))) * AS$1)))</f>
        <v>1.8292682926829267E-2</v>
      </c>
      <c r="AT16" s="106">
        <f>IF(INDEX(Base_Dados!AT:AT,MATCH($B16,Base_Dados!$B:$B,0))=0,0,
MAX(0, MIN(AT$1,
((INDEX(Base_Dados!AT:AT,MATCH($B16,Base_Dados!$B:$B,0))-MIN(Base_Dados!AT$5:AT$98)) /
(IF(MAX(Base_Dados!AT$5:AT$98)-MIN(Base_Dados!AT$5:AT$98)=0,1,MAX(Base_Dados!AT$5:AT$98)-MIN(Base_Dados!AT$5:AT$98)))) * AT$1)))</f>
        <v>7.1428571428571426E-3</v>
      </c>
      <c r="AU16" s="106">
        <f>IF(INDEX(Base_Dados!AU:AU,MATCH($B16,Base_Dados!$B:$B,0))=0,0,
MAX(0, MIN(AU$1,
((INDEX(Base_Dados!AU:AU,MATCH($B16,Base_Dados!$B:$B,0))-MIN(Base_Dados!AU$5:AU$98)) /
(IF(MAX(Base_Dados!AU$5:AU$98)-MIN(Base_Dados!AU$5:AU$98)=0,1,MAX(Base_Dados!AU$5:AU$98)-MIN(Base_Dados!AU$5:AU$98)))) * AU$1)))</f>
        <v>2.247191011235955E-2</v>
      </c>
      <c r="AV16" s="106">
        <f>IF(INDEX(Base_Dados!AV:AV,MATCH($B16,Base_Dados!$B:$B,0))=0,0,
MAX(0, MIN(AV$1,
((INDEX(Base_Dados!AV:AV,MATCH($B16,Base_Dados!$B:$B,0))-MIN(Base_Dados!AV$5:AV$98)) /
(IF(MAX(Base_Dados!AV$5:AV$98)-MIN(Base_Dados!AV$5:AV$98)=0,1,MAX(Base_Dados!AV$5:AV$98)-MIN(Base_Dados!AV$5:AV$98)))) * AV$1)))</f>
        <v>9.6153846153846159E-3</v>
      </c>
      <c r="AW16" s="106">
        <f>IF(INDEX(Base_Dados!AW:AW,MATCH($B16,Base_Dados!$B:$B,0))=0,0,
MAX(0, MIN(AW$1,
((INDEX(Base_Dados!AW:AW,MATCH($B16,Base_Dados!$B:$B,0))-MIN(Base_Dados!AW$5:AW$98)) /
(IF(MAX(Base_Dados!AW$5:AW$98)-MIN(Base_Dados!AW$5:AW$98)=0,1,MAX(Base_Dados!AW$5:AW$98)-MIN(Base_Dados!AW$5:AW$98)))) * AW$1)))</f>
        <v>1.4705882352941176E-2</v>
      </c>
      <c r="AX16" s="106">
        <f>IF(INDEX(Base_Dados!AX:AX,MATCH($B16,Base_Dados!$B:$B,0))=0,0,
MAX(0, MIN(AX$1,
((INDEX(Base_Dados!AX:AX,MATCH($B16,Base_Dados!$B:$B,0))-MIN(Base_Dados!AX$5:AX$98)) /
(IF(MAX(Base_Dados!AX$5:AX$98)-MIN(Base_Dados!AX$5:AX$98)=0,1,MAX(Base_Dados!AX$5:AX$98)-MIN(Base_Dados!AX$5:AX$98)))) * AX$1)))</f>
        <v>9.5651163691282976E-3</v>
      </c>
      <c r="AY16" s="106">
        <f>IF(INDEX(Base_Dados!AY:AY,MATCH($B16,Base_Dados!$B:$B,0))=0,0,
MAX(0, MIN(AY$1,
((INDEX(Base_Dados!AY:AY,MATCH($B16,Base_Dados!$B:$B,0))-MIN(Base_Dados!AY$5:AY$98)) /
(IF(MAX(Base_Dados!AY$5:AY$98)-MIN(Base_Dados!AY$5:AY$98)=0,1,MAX(Base_Dados!AY$5:AY$98)-MIN(Base_Dados!AY$5:AY$98)))) * AY$1)))</f>
        <v>0.13023409165842401</v>
      </c>
      <c r="AZ16" s="106">
        <f>IF(INDEX(Base_Dados!AZ:AZ,MATCH($B16,Base_Dados!$B:$B,0))=0,0,
MAX(0, MIN(AZ$1,
((INDEX(Base_Dados!AZ:AZ,MATCH($B16,Base_Dados!$B:$B,0))-MIN(Base_Dados!AZ$5:AZ$98)) /
(IF(MAX(Base_Dados!AZ$5:AZ$98)-MIN(Base_Dados!AZ$5:AZ$98)=0,1,MAX(Base_Dados!AZ$5:AZ$98)-MIN(Base_Dados!AZ$5:AZ$98)))) * AZ$1)))</f>
        <v>0.5</v>
      </c>
      <c r="BA16" s="106">
        <f>IF(INDEX(Base_Dados!BA:BA,MATCH($B16,Base_Dados!$B:$B,0))=0,0,
MAX(0, MIN(BA$1,
((INDEX(Base_Dados!BA:BA,MATCH($B16,Base_Dados!$B:$B,0))-MIN(Base_Dados!BA$5:BA$98)) /
(IF(MAX(Base_Dados!BA$5:BA$98)-MIN(Base_Dados!BA$5:BA$98)=0,1,MAX(Base_Dados!BA$5:BA$98)-MIN(Base_Dados!BA$5:BA$98)))) * BA$1)))</f>
        <v>0.19989342569772864</v>
      </c>
      <c r="BB16" s="106">
        <f>IF(INDEX(Base_Dados!BB:BB,MATCH($B16,Base_Dados!$B:$B,0))=0,0,
MAX(0, MIN(BB$1,
((INDEX(Base_Dados!BB:BB,MATCH($B16,Base_Dados!$B:$B,0))-MIN(Base_Dados!BB$5:BB$98)) /
(IF(MAX(Base_Dados!BB$5:BB$98)-MIN(Base_Dados!BB$5:BB$98)=0,1,MAX(Base_Dados!BB$5:BB$98)-MIN(Base_Dados!BB$5:BB$98)))) * BB$1)))</f>
        <v>0.21773666936210892</v>
      </c>
      <c r="BC16" s="106">
        <f>IF(INDEX(Base_Dados!BC:BC,MATCH($B16,Base_Dados!$B:$B,0))=0,0,
MAX(0, MIN(BC$1,
((INDEX(Base_Dados!BC:BC,MATCH($B16,Base_Dados!$B:$B,0))-MIN(Base_Dados!BC$5:BC$98)) /
(IF(MAX(Base_Dados!BC$5:BC$98)-MIN(Base_Dados!BC$5:BC$98)=0,1,MAX(Base_Dados!BC$5:BC$98)-MIN(Base_Dados!BC$5:BC$98)))) * BC$1)))</f>
        <v>0.32049555615405334</v>
      </c>
      <c r="BD16" s="106">
        <f>IF(INDEX(Base_Dados!BD:BD,MATCH($B16,Base_Dados!$B:$B,0))=0,0,
MAX(0, MIN(BD$1,
((INDEX(Base_Dados!BD:BD,MATCH($B16,Base_Dados!$B:$B,0))-MIN(Base_Dados!BD$5:BD$98)) /
(IF(MAX(Base_Dados!BD$5:BD$98)-MIN(Base_Dados!BD$5:BD$98)=0,1,MAX(Base_Dados!BD$5:BD$98)-MIN(Base_Dados!BD$5:BD$98)))) * BD$1)))</f>
        <v>0.11079565127068762</v>
      </c>
      <c r="BE16" s="106">
        <f>IF(INDEX(Base_Dados!BE:BE,MATCH($B16,Base_Dados!$B:$B,0))=0,0,
MAX(0, MIN(BE$1,
((INDEX(Base_Dados!BE:BE,MATCH($B16,Base_Dados!$B:$B,0))-MIN(Base_Dados!BE$5:BE$98)) /
(IF(MAX(Base_Dados!BE$5:BE$98)-MIN(Base_Dados!BE$5:BE$98)=0,1,MAX(Base_Dados!BE$5:BE$98)-MIN(Base_Dados!BE$5:BE$98)))) * BE$1)))</f>
        <v>0.31660812844957353</v>
      </c>
      <c r="BF16" s="106">
        <f>IF(INDEX(Base_Dados!BF:BF,MATCH($B16,Base_Dados!$B:$B,0))=0,0,
MAX(0, MIN(BF$1,
((INDEX(Base_Dados!BF:BF,MATCH($B16,Base_Dados!$B:$B,0))-MIN(Base_Dados!BF$5:BF$98)) /
(IF(MAX(Base_Dados!BF$5:BF$98)-MIN(Base_Dados!BF$5:BF$98)=0,1,MAX(Base_Dados!BF$5:BF$98)-MIN(Base_Dados!BF$5:BF$98)))) * BF$1)))</f>
        <v>0.23214285714285715</v>
      </c>
      <c r="BG16" s="106">
        <f>IF(INDEX(Base_Dados!BG:BG,MATCH($B16,Base_Dados!$B:$B,0))=0,0,
MAX(0, MIN(BG$1,
((INDEX(Base_Dados!BG:BG,MATCH($B16,Base_Dados!$B:$B,0))-MIN(Base_Dados!BG$5:BG$98)) /
(IF(MAX(Base_Dados!BG$5:BG$98)-MIN(Base_Dados!BG$5:BG$98)=0,1,MAX(Base_Dados!BG$5:BG$98)-MIN(Base_Dados!BG$5:BG$98)))) * BG$1)))</f>
        <v>7.1906354515050161E-2</v>
      </c>
      <c r="BH16" s="106">
        <f>IF(INDEX(Base_Dados!BH:BH,MATCH($B16,Base_Dados!$B:$B,0))=0,0,
MAX(0, MIN(BH$1,
((INDEX(Base_Dados!BH:BH,MATCH($B16,Base_Dados!$B:$B,0))-MIN(Base_Dados!BH$5:BH$98)) /
(IF(MAX(Base_Dados!BH$5:BH$98)-MIN(Base_Dados!BH$5:BH$98)=0,1,MAX(Base_Dados!BH$5:BH$98)-MIN(Base_Dados!BH$5:BH$98)))) * BH$1)))</f>
        <v>0.21978021978021978</v>
      </c>
      <c r="BI16" s="106">
        <f>IF(INDEX(Base_Dados!BI:BI,MATCH($B16,Base_Dados!$B:$B,0))=0,0,
MAX(0, MIN(BI$1,
((INDEX(Base_Dados!BI:BI,MATCH($B16,Base_Dados!$B:$B,0))-MIN(Base_Dados!BI$5:BI$98)) /
(IF(MAX(Base_Dados!BI$5:BI$98)-MIN(Base_Dados!BI$5:BI$98)=0,1,MAX(Base_Dados!BI$5:BI$98)-MIN(Base_Dados!BI$5:BI$98)))) * BI$1)))</f>
        <v>0.28237129485179407</v>
      </c>
      <c r="BJ16" s="106">
        <f>IF(INDEX(Base_Dados!BJ:BJ,MATCH($B16,Base_Dados!$B:$B,0))=0,0,
MAX(0, MIN(BJ$1,
((INDEX(Base_Dados!BJ:BJ,MATCH($B16,Base_Dados!$B:$B,0))-MIN(Base_Dados!BJ$5:BJ$98)) /
(IF(MAX(Base_Dados!BJ$5:BJ$98)-MIN(Base_Dados!BJ$5:BJ$98)=0,1,MAX(Base_Dados!BJ$5:BJ$98)-MIN(Base_Dados!BJ$5:BJ$98)))) * BJ$1)))</f>
        <v>0.16842105263157894</v>
      </c>
      <c r="BK16" s="106">
        <f>IF(INDEX(Base_Dados!BK:BK,MATCH($B16,Base_Dados!$B:$B,0))=0,0,
MAX(0, MIN(BK$1,
((INDEX(Base_Dados!BK:BK,MATCH($B16,Base_Dados!$B:$B,0))-MIN(Base_Dados!BK$5:BK$98)) /
(IF(MAX(Base_Dados!BK$5:BK$98)-MIN(Base_Dados!BK$5:BK$98)=0,1,MAX(Base_Dados!BK$5:BK$98)-MIN(Base_Dados!BK$5:BK$98)))) * BK$1)))</f>
        <v>7.1428571428571425E-2</v>
      </c>
      <c r="BL16" s="106">
        <f>IF(INDEX(Base_Dados!BL:BL,MATCH($B16,Base_Dados!$B:$B,0))=0,0,
MAX(0, MIN(BL$1,
((INDEX(Base_Dados!BL:BL,MATCH($B16,Base_Dados!$B:$B,0))-MIN(Base_Dados!BL$5:BL$98)) /
(IF(MAX(Base_Dados!BL$5:BL$98)-MIN(Base_Dados!BL$5:BL$98)=0,1,MAX(Base_Dados!BL$5:BL$98)-MIN(Base_Dados!BL$5:BL$98)))) * BL$1)))</f>
        <v>0.1986970684039088</v>
      </c>
      <c r="BM16" s="106">
        <f>IF(INDEX(Base_Dados!BM:BM,MATCH($B16,Base_Dados!$B:$B,0))=0,0,
MAX(0, MIN(BM$1,
((INDEX(Base_Dados!BM:BM,MATCH($B16,Base_Dados!$B:$B,0))-MIN(Base_Dados!BM$5:BM$98)) /
(IF(MAX(Base_Dados!BM$5:BM$98)-MIN(Base_Dados!BM$5:BM$98)=0,1,MAX(Base_Dados!BM$5:BM$98)-MIN(Base_Dados!BM$5:BM$98)))) * BM$1)))</f>
        <v>0.82969864683033467</v>
      </c>
      <c r="BN16" s="106">
        <f>IF(INDEX(Base_Dados!BN:BN,MATCH($B16,Base_Dados!$B:$B,0))=0,0,
MAX(0, MIN(BN$1,
((INDEX(Base_Dados!BN:BN,MATCH($B16,Base_Dados!$B:$B,0))-MIN(Base_Dados!BN$5:BN$98)) /
(IF(MAX(Base_Dados!BN$5:BN$98)-MIN(Base_Dados!BN$5:BN$98)=0,1,MAX(Base_Dados!BN$5:BN$98)-MIN(Base_Dados!BN$5:BN$98)))) * BN$1)))</f>
        <v>0.31540856301079323</v>
      </c>
      <c r="BO16" s="106">
        <f>IF(INDEX(Base_Dados!BO:BO,MATCH($B16,Base_Dados!$B:$B,0))=0,0,
MAX(0, MIN(BO$1,
((INDEX(Base_Dados!BO:BO,MATCH($B16,Base_Dados!$B:$B,0))-MIN(Base_Dados!BO$5:BO$98)) /
(IF(MAX(Base_Dados!BO$5:BO$98)-MIN(Base_Dados!BO$5:BO$98)=0,1,MAX(Base_Dados!BO$5:BO$98)-MIN(Base_Dados!BO$5:BO$98)))) * BO$1)))</f>
        <v>3.4482758620689655E-2</v>
      </c>
      <c r="BP16" s="106">
        <f t="shared" si="0"/>
        <v>22.346453494943262</v>
      </c>
      <c r="BQ16" s="111">
        <f t="shared" si="1"/>
        <v>0.46407513853790117</v>
      </c>
      <c r="BR16" s="112">
        <f t="shared" si="2"/>
        <v>0.14956682505987789</v>
      </c>
      <c r="BS16" s="113">
        <f t="shared" si="3"/>
        <v>22.196886669883384</v>
      </c>
    </row>
    <row r="17" spans="1:71">
      <c r="A17" s="20">
        <v>12005</v>
      </c>
      <c r="B17" s="20" t="s">
        <v>127</v>
      </c>
      <c r="C17" s="20" t="s">
        <v>126</v>
      </c>
      <c r="D17" s="105">
        <f>IF(INDEX(Base_Dados!D:D,MATCH($B17,Base_Dados!$B:$B,0))=0,0,
MAX(0, MIN(D$1,
((INDEX(Base_Dados!D:D,MATCH($B17,Base_Dados!$B:$B,0))-MIN(Base_Dados!D$5:D$98)) /
(IF(MAX(Base_Dados!D$5:D$98)-MIN(Base_Dados!D$5:D$98)=0,1,MAX(Base_Dados!D$5:D$98)-MIN(Base_Dados!D$5:D$98)))) * D$1)))</f>
        <v>0.1164229546886201</v>
      </c>
      <c r="E17" s="106">
        <f>IF(INDEX(Base_Dados!E:E,MATCH($B17,Base_Dados!$B:$B,0))=0,0,
MAX(0, MIN(E$1,
((INDEX(Base_Dados!E:E,MATCH($B17,Base_Dados!$B:$B,0))-MIN(Base_Dados!E$5:E$98)) /
(IF(MAX(Base_Dados!E$5:E$98)-MIN(Base_Dados!E$5:E$98)=0,1,MAX(Base_Dados!E$5:E$98)-MIN(Base_Dados!E$5:E$98)))) * E$1)))</f>
        <v>3.9235108537920171E-2</v>
      </c>
      <c r="F17" s="106">
        <f>IF(INDEX(Base_Dados!F:F,MATCH($B17,Base_Dados!$B:$B,0))=0,0,
MAX(0, MIN(F$1,
((INDEX(Base_Dados!F:F,MATCH($B17,Base_Dados!$B:$B,0))-MIN(Base_Dados!F$5:F$98)) /
(IF(MAX(Base_Dados!F$5:F$98)-MIN(Base_Dados!F$5:F$98)=0,1,MAX(Base_Dados!F$5:F$98)-MIN(Base_Dados!F$5:F$98)))) * F$1)))</f>
        <v>3.8189787089339351E-2</v>
      </c>
      <c r="G17" s="106">
        <f>IF(INDEX(Base_Dados!G:G,MATCH($B17,Base_Dados!$B:$B,0))=0,0,
MAX(0, MIN(G$1,
((INDEX(Base_Dados!G:G,MATCH($B17,Base_Dados!$B:$B,0))-MIN(Base_Dados!G$5:G$98)) /
(IF(MAX(Base_Dados!G$5:G$98)-MIN(Base_Dados!G$5:G$98)=0,1,MAX(Base_Dados!G$5:G$98)-MIN(Base_Dados!G$5:G$98)))) * G$1)))</f>
        <v>3.9841931467547234E-2</v>
      </c>
      <c r="H17" s="106">
        <f>IF(INDEX(Base_Dados!H:H,MATCH($B17,Base_Dados!$B:$B,0))=0,0,
MAX(0, MIN(H$1,
((INDEX(Base_Dados!H:H,MATCH($B17,Base_Dados!$B:$B,0))-MIN(Base_Dados!H$5:H$98)) /
(IF(MAX(Base_Dados!H$5:H$98)-MIN(Base_Dados!H$5:H$98)=0,1,MAX(Base_Dados!H$5:H$98)-MIN(Base_Dados!H$5:H$98)))) * H$1)))</f>
        <v>4.3793465864621302E-2</v>
      </c>
      <c r="I17" s="106">
        <f>IF(INDEX(Base_Dados!I:I,MATCH($B17,Base_Dados!$B:$B,0))=0,0,
MAX(0, MIN(I$1,
((INDEX(Base_Dados!I:I,MATCH($B17,Base_Dados!$B:$B,0))-MIN(Base_Dados!I$5:I$98)) /
(IF(MAX(Base_Dados!I$5:I$98)-MIN(Base_Dados!I$5:I$98)=0,1,MAX(Base_Dados!I$5:I$98)-MIN(Base_Dados!I$5:I$98)))) * I$1)))</f>
        <v>4.0999486965237024E-2</v>
      </c>
      <c r="J17" s="106">
        <f>IF(INDEX(Base_Dados!J:J,MATCH($B17,Base_Dados!$B:$B,0))=0,0,
MAX(0, MIN(J$1,
((INDEX(Base_Dados!J:J,MATCH($B17,Base_Dados!$B:$B,0))-MIN(Base_Dados!J$5:J$98)) /
(IF(MAX(Base_Dados!J$5:J$98)-MIN(Base_Dados!J$5:J$98)=0,1,MAX(Base_Dados!J$5:J$98)-MIN(Base_Dados!J$5:J$98)))) * J$1)))</f>
        <v>3.9549116178814576E-2</v>
      </c>
      <c r="K17" s="106">
        <f>IF(INDEX(Base_Dados!K:K,MATCH($B17,Base_Dados!$B:$B,0))=0,0,
MAX(0, MIN(K$1,
((INDEX(Base_Dados!K:K,MATCH($B17,Base_Dados!$B:$B,0))-MIN(Base_Dados!K$5:K$98)) /
(IF(MAX(Base_Dados!K$5:K$98)-MIN(Base_Dados!K$5:K$98)=0,1,MAX(Base_Dados!K$5:K$98)-MIN(Base_Dados!K$5:K$98)))) * K$1)))</f>
        <v>4.1150491949910557E-2</v>
      </c>
      <c r="L17" s="106">
        <f>IF(INDEX(Base_Dados!L:L,MATCH($B17,Base_Dados!$B:$B,0))=0,0,
MAX(0, MIN(L$1,
((INDEX(Base_Dados!L:L,MATCH($B17,Base_Dados!$B:$B,0))-MIN(Base_Dados!L$5:L$98)) /
(IF(MAX(Base_Dados!L$5:L$98)-MIN(Base_Dados!L$5:L$98)=0,1,MAX(Base_Dados!L$5:L$98)-MIN(Base_Dados!L$5:L$98)))) * L$1)))</f>
        <v>4.0587570968708464E-2</v>
      </c>
      <c r="M17" s="106">
        <f>IF(INDEX(Base_Dados!M:M,MATCH($B17,Base_Dados!$B:$B,0))=0,0,
MAX(0, MIN(M$1,
((INDEX(Base_Dados!M:M,MATCH($B17,Base_Dados!$B:$B,0))-MIN(Base_Dados!M$5:M$98)) /
(IF(MAX(Base_Dados!M$5:M$98)-MIN(Base_Dados!M$5:M$98)=0,1,MAX(Base_Dados!M$5:M$98)-MIN(Base_Dados!M$5:M$98)))) * M$1)))</f>
        <v>3.7725947521865887E-2</v>
      </c>
      <c r="N17" s="106">
        <f>IF(INDEX(Base_Dados!N:N,MATCH($B17,Base_Dados!$B:$B,0))=0,0,
MAX(0, MIN(N$1,
((INDEX(Base_Dados!N:N,MATCH($B17,Base_Dados!$B:$B,0))-MIN(Base_Dados!N$5:N$98)) /
(IF(MAX(Base_Dados!N$5:N$98)-MIN(Base_Dados!N$5:N$98)=0,1,MAX(Base_Dados!N$5:N$98)-MIN(Base_Dados!N$5:N$98)))) * N$1)))</f>
        <v>4.2191696541606032E-2</v>
      </c>
      <c r="O17" s="106">
        <f>IF(INDEX(Base_Dados!O:O,MATCH($B17,Base_Dados!$B:$B,0))=0,0,
MAX(0, MIN(O$1,
((INDEX(Base_Dados!O:O,MATCH($B17,Base_Dados!$B:$B,0))-MIN(Base_Dados!O$5:O$98)) /
(IF(MAX(Base_Dados!O$5:O$98)-MIN(Base_Dados!O$5:O$98)=0,1,MAX(Base_Dados!O$5:O$98)-MIN(Base_Dados!O$5:O$98)))) * O$1)))</f>
        <v>4.6881097051117676E-2</v>
      </c>
      <c r="P17" s="106">
        <f>IF(INDEX(Base_Dados!P:P,MATCH($B17,Base_Dados!$B:$B,0))=0,0,
MAX(0, MIN(P$1,
((INDEX(Base_Dados!P:P,MATCH($B17,Base_Dados!$B:$B,0))-MIN(Base_Dados!P$5:P$98)) /
(IF(MAX(Base_Dados!P$5:P$98)-MIN(Base_Dados!P$5:P$98)=0,1,MAX(Base_Dados!P$5:P$98)-MIN(Base_Dados!P$5:P$98)))) * P$1)))</f>
        <v>1.7340835564546051E-2</v>
      </c>
      <c r="Q17" s="106">
        <f>IF(INDEX(Base_Dados!Q:Q,MATCH($B17,Base_Dados!$B:$B,0))=0,0,
MAX(0, MIN(Q$1,
((INDEX(Base_Dados!Q:Q,MATCH($B17,Base_Dados!$B:$B,0))-MIN(Base_Dados!Q$5:Q$98)) /
(IF(MAX(Base_Dados!Q$5:Q$98)-MIN(Base_Dados!Q$5:Q$98)=0,1,MAX(Base_Dados!Q$5:Q$98)-MIN(Base_Dados!Q$5:Q$98)))) * Q$1)))</f>
        <v>5.265652151018904E-3</v>
      </c>
      <c r="R17" s="106">
        <f>IF(INDEX(Base_Dados!R:R,MATCH($B17,Base_Dados!$B:$B,0))=0,0,
MAX(0, MIN(R$1,
((INDEX(Base_Dados!R:R,MATCH($B17,Base_Dados!$B:$B,0))-MIN(Base_Dados!R$5:R$98)) /
(IF(MAX(Base_Dados!R$5:R$98)-MIN(Base_Dados!R$5:R$98)=0,1,MAX(Base_Dados!R$5:R$98)-MIN(Base_Dados!R$5:R$98)))) * R$1)))</f>
        <v>6.2221139687565737E-3</v>
      </c>
      <c r="S17" s="106">
        <f>IF(INDEX(Base_Dados!S:S,MATCH($B17,Base_Dados!$B:$B,0))=0,0,
MAX(0, MIN(S$1,
((INDEX(Base_Dados!S:S,MATCH($B17,Base_Dados!$B:$B,0))-MIN(Base_Dados!S$5:S$98)) /
(IF(MAX(Base_Dados!S$5:S$98)-MIN(Base_Dados!S$5:S$98)=0,1,MAX(Base_Dados!S$5:S$98)-MIN(Base_Dados!S$5:S$98)))) * S$1)))</f>
        <v>1.2019770838013928E-2</v>
      </c>
      <c r="T17" s="106">
        <f>IF(INDEX(Base_Dados!T:T,MATCH($B17,Base_Dados!$B:$B,0))=0,0,
MAX(0, MIN(T$1,
((INDEX(Base_Dados!T:T,MATCH($B17,Base_Dados!$B:$B,0))-MIN(Base_Dados!T$5:T$98)) /
(IF(MAX(Base_Dados!T$5:T$98)-MIN(Base_Dados!T$5:T$98)=0,1,MAX(Base_Dados!T$5:T$98)-MIN(Base_Dados!T$5:T$98)))) * T$1)))</f>
        <v>0.49519102354738032</v>
      </c>
      <c r="U17" s="106">
        <f>IF(INDEX(Base_Dados!U:U,MATCH($B17,Base_Dados!$B:$B,0))=0,0,
MAX(0, MIN(U$1,
((INDEX(Base_Dados!U:U,MATCH($B17,Base_Dados!$B:$B,0))-MIN(Base_Dados!U$5:U$98)) /
(IF(MAX(Base_Dados!U$5:U$98)-MIN(Base_Dados!U$5:U$98)=0,1,MAX(Base_Dados!U$5:U$98)-MIN(Base_Dados!U$5:U$98)))) * U$1)))</f>
        <v>0.73994655386202257</v>
      </c>
      <c r="V17" s="106">
        <f>IF(INDEX(Base_Dados!V:V,MATCH($B17,Base_Dados!$B:$B,0))=0,0,
MAX(0, MIN(V$1,
((INDEX(Base_Dados!V:V,MATCH($B17,Base_Dados!$B:$B,0))-MIN(Base_Dados!V$5:V$98)) /
(IF(MAX(Base_Dados!V$5:V$98)-MIN(Base_Dados!V$5:V$98)=0,1,MAX(Base_Dados!V$5:V$98)-MIN(Base_Dados!V$5:V$98)))) * V$1)))</f>
        <v>5.3219653257667292E-3</v>
      </c>
      <c r="W17" s="106">
        <f>IF(INDEX(Base_Dados!W:W,MATCH($B17,Base_Dados!$B:$B,0))=0,0,
MAX(0, MIN(W$1,
((INDEX(Base_Dados!W:W,MATCH($B17,Base_Dados!$B:$B,0))-MIN(Base_Dados!W$5:W$98)) /
(IF(MAX(Base_Dados!W$5:W$98)-MIN(Base_Dados!W$5:W$98)=0,1,MAX(Base_Dados!W$5:W$98)-MIN(Base_Dados!W$5:W$98)))) * W$1)))</f>
        <v>2.8394039620821916</v>
      </c>
      <c r="X17" s="106">
        <f>IF(INDEX(Base_Dados!X:X,MATCH($B17,Base_Dados!$B:$B,0))=0,0,
MAX(0, MIN(X$1,
((INDEX(Base_Dados!X:X,MATCH($B17,Base_Dados!$B:$B,0))-MIN(Base_Dados!X$5:X$98)) /
(IF(MAX(Base_Dados!X$5:X$98)-MIN(Base_Dados!X$5:X$98)=0,1,MAX(Base_Dados!X$5:X$98)-MIN(Base_Dados!X$5:X$98)))) * X$1)))</f>
        <v>0</v>
      </c>
      <c r="Y17" s="106">
        <f>IF(INDEX(Base_Dados!Y:Y,MATCH($B17,Base_Dados!$B:$B,0))=0,0,
MAX(0, MIN(Y$1,
((INDEX(Base_Dados!Y:Y,MATCH($B17,Base_Dados!$B:$B,0))-MIN(Base_Dados!Y$5:Y$98)) /
(IF(MAX(Base_Dados!Y$5:Y$98)-MIN(Base_Dados!Y$5:Y$98)=0,1,MAX(Base_Dados!Y$5:Y$98)-MIN(Base_Dados!Y$5:Y$98)))) * Y$1)))</f>
        <v>0</v>
      </c>
      <c r="Z17" s="106">
        <f>IF(INDEX(Base_Dados!Z:Z,MATCH($B17,Base_Dados!$B:$B,0))=0,0,
MAX(0, MIN(Z$1,
((INDEX(Base_Dados!Z:Z,MATCH($B17,Base_Dados!$B:$B,0))-MIN(Base_Dados!Z$5:Z$98)) /
(IF(MAX(Base_Dados!Z$5:Z$98)-MIN(Base_Dados!Z$5:Z$98)=0,1,MAX(Base_Dados!Z$5:Z$98)-MIN(Base_Dados!Z$5:Z$98)))) * Z$1)))</f>
        <v>0</v>
      </c>
      <c r="AA17" s="106">
        <f>IF(INDEX(Base_Dados!AA:AA,MATCH($B17,Base_Dados!$B:$B,0))=0,0,
MAX(0, MIN(AA$1,
((INDEX(Base_Dados!AA:AA,MATCH($B17,Base_Dados!$B:$B,0))-MIN(Base_Dados!AA$5:AA$98)) /
(IF(MAX(Base_Dados!AA$5:AA$98)-MIN(Base_Dados!AA$5:AA$98)=0,1,MAX(Base_Dados!AA$5:AA$98)-MIN(Base_Dados!AA$5:AA$98)))) * AA$1)))</f>
        <v>0</v>
      </c>
      <c r="AB17" s="106">
        <f>IF(INDEX(Base_Dados!AB:AB,MATCH($B17,Base_Dados!$B:$B,0))=0,0,
MAX(0, MIN(AB$1,
((INDEX(Base_Dados!AB:AB,MATCH($B17,Base_Dados!$B:$B,0))-MIN(Base_Dados!AB$5:AB$98)) /
(IF(MAX(Base_Dados!AB$5:AB$98)-MIN(Base_Dados!AB$5:AB$98)=0,1,MAX(Base_Dados!AB$5:AB$98)-MIN(Base_Dados!AB$5:AB$98)))) * AB$1)))</f>
        <v>0</v>
      </c>
      <c r="AC17" s="106">
        <f>IF(INDEX(Base_Dados!AC:AC,MATCH($B17,Base_Dados!$B:$B,0))=0,0,
MAX(0, MIN(AC$1,
((INDEX(Base_Dados!AC:AC,MATCH($B17,Base_Dados!$B:$B,0))-MIN(Base_Dados!AC$5:AC$98)) /
(IF(MAX(Base_Dados!AC$5:AC$98)-MIN(Base_Dados!AC$5:AC$98)=0,1,MAX(Base_Dados!AC$5:AC$98)-MIN(Base_Dados!AC$5:AC$98)))) * AC$1)))</f>
        <v>1.2520476006937752E-2</v>
      </c>
      <c r="AD17" s="106">
        <f>IF(INDEX(Base_Dados!AD:AD,MATCH($B17,Base_Dados!$B:$B,0))=0,0,
MAX(0, MIN(AD$1,
((INDEX(Base_Dados!AD:AD,MATCH($B17,Base_Dados!$B:$B,0))-MIN(Base_Dados!AD$5:AD$98)) /
(IF(MAX(Base_Dados!AD$5:AD$98)-MIN(Base_Dados!AD$5:AD$98)=0,1,MAX(Base_Dados!AD$5:AD$98)-MIN(Base_Dados!AD$5:AD$98)))) * AD$1)))</f>
        <v>7.8982399053394471E-3</v>
      </c>
      <c r="AE17" s="106">
        <f>IF(INDEX(Base_Dados!AE:AE,MATCH($B17,Base_Dados!$B:$B,0))=0,0,
MAX(0, MIN(AE$1,
((INDEX(Base_Dados!AE:AE,MATCH($B17,Base_Dados!$B:$B,0))-MIN(Base_Dados!AE$5:AE$98)) /
(IF(MAX(Base_Dados!AE$5:AE$98)-MIN(Base_Dados!AE$5:AE$98)=0,1,MAX(Base_Dados!AE$5:AE$98)-MIN(Base_Dados!AE$5:AE$98)))) * AE$1)))</f>
        <v>2.7182511146267799E-3</v>
      </c>
      <c r="AF17" s="106">
        <f>IF(INDEX(Base_Dados!AF:AF,MATCH($B17,Base_Dados!$B:$B,0))=0,0,
MAX(0, MIN(AF$1,
((INDEX(Base_Dados!AF:AF,MATCH($B17,Base_Dados!$B:$B,0))-MIN(Base_Dados!AF$5:AF$98)) /
(IF(MAX(Base_Dados!AF$5:AF$98)-MIN(Base_Dados!AF$5:AF$98)=0,1,MAX(Base_Dados!AF$5:AF$98)-MIN(Base_Dados!AF$5:AF$98)))) * AF$1)))</f>
        <v>3.677653656966855E-3</v>
      </c>
      <c r="AG17" s="106">
        <f>IF(INDEX(Base_Dados!AG:AG,MATCH($B17,Base_Dados!$B:$B,0))=0,0,
MAX(0, MIN(AG$1,
((INDEX(Base_Dados!AG:AG,MATCH($B17,Base_Dados!$B:$B,0))-MIN(Base_Dados!AG$5:AG$98)) /
(IF(MAX(Base_Dados!AG$5:AG$98)-MIN(Base_Dados!AG$5:AG$98)=0,1,MAX(Base_Dados!AG$5:AG$98)-MIN(Base_Dados!AG$5:AG$98)))) * AG$1)))</f>
        <v>5.265652151018904E-3</v>
      </c>
      <c r="AH17" s="106">
        <f>IF(INDEX(Base_Dados!AH:AH,MATCH($B17,Base_Dados!$B:$B,0))=0,0,
MAX(0, MIN(AH$1,
((INDEX(Base_Dados!AH:AH,MATCH($B17,Base_Dados!$B:$B,0))-MIN(Base_Dados!AH$5:AH$98)) /
(IF(MAX(Base_Dados!AH$5:AH$98)-MIN(Base_Dados!AH$5:AH$98)=0,1,MAX(Base_Dados!AH$5:AH$98)-MIN(Base_Dados!AH$5:AH$98)))) * AH$1)))</f>
        <v>2.3115065572459446</v>
      </c>
      <c r="AI17" s="106">
        <f>IF(INDEX(Base_Dados!AI:AI,MATCH($B17,Base_Dados!$B:$B,0))=0,0,
MAX(0, MIN(AI$1,
((INDEX(Base_Dados!AI:AI,MATCH($B17,Base_Dados!$B:$B,0))-MIN(Base_Dados!AI$5:AI$98)) /
(IF(MAX(Base_Dados!AI$5:AI$98)-MIN(Base_Dados!AI$5:AI$98)=0,1,MAX(Base_Dados!AI$5:AI$98)-MIN(Base_Dados!AI$5:AI$98)))) * AI$1)))</f>
        <v>0</v>
      </c>
      <c r="AJ17" s="106">
        <f>IF(INDEX(Base_Dados!AJ:AJ,MATCH($B17,Base_Dados!$B:$B,0))=0,0,
MAX(0, MIN(AJ$1,
((INDEX(Base_Dados!AJ:AJ,MATCH($B17,Base_Dados!$B:$B,0))-MIN(Base_Dados!AJ$5:AJ$98)) /
(IF(MAX(Base_Dados!AJ$5:AJ$98)-MIN(Base_Dados!AJ$5:AJ$98)=0,1,MAX(Base_Dados!AJ$5:AJ$98)-MIN(Base_Dados!AJ$5:AJ$98)))) * AJ$1)))</f>
        <v>0</v>
      </c>
      <c r="AK17" s="106">
        <f>IF(INDEX(Base_Dados!AK:AK,MATCH($B17,Base_Dados!$B:$B,0))=0,0,
MAX(0, MIN(AK$1,
((INDEX(Base_Dados!AK:AK,MATCH($B17,Base_Dados!$B:$B,0))-MIN(Base_Dados!AK$5:AK$98)) /
(IF(MAX(Base_Dados!AK$5:AK$98)-MIN(Base_Dados!AK$5:AK$98)=0,1,MAX(Base_Dados!AK$5:AK$98)-MIN(Base_Dados!AK$5:AK$98)))) * AK$1)))</f>
        <v>1.1494252873563218E-3</v>
      </c>
      <c r="AL17" s="106">
        <f>IF(INDEX(Base_Dados!AL:AL,MATCH($B17,Base_Dados!$B:$B,0))=0,0,
MAX(0, MIN(AL$1,
((INDEX(Base_Dados!AL:AL,MATCH($B17,Base_Dados!$B:$B,0))-MIN(Base_Dados!AL$5:AL$98)) /
(IF(MAX(Base_Dados!AL$5:AL$98)-MIN(Base_Dados!AL$5:AL$98)=0,1,MAX(Base_Dados!AL$5:AL$98)-MIN(Base_Dados!AL$5:AL$98)))) * AL$1)))</f>
        <v>0</v>
      </c>
      <c r="AM17" s="106">
        <f>IF(INDEX(Base_Dados!AM:AM,MATCH($B17,Base_Dados!$B:$B,0))=0,0,
MAX(0, MIN(AM$1,
((INDEX(Base_Dados!AM:AM,MATCH($B17,Base_Dados!$B:$B,0))-MIN(Base_Dados!AM$5:AM$98)) /
(IF(MAX(Base_Dados!AM$5:AM$98)-MIN(Base_Dados!AM$5:AM$98)=0,1,MAX(Base_Dados!AM$5:AM$98)-MIN(Base_Dados!AM$5:AM$98)))) * AM$1)))</f>
        <v>0</v>
      </c>
      <c r="AN17" s="106">
        <f>IF(INDEX(Base_Dados!AN:AN,MATCH($B17,Base_Dados!$B:$B,0))=0,0,
MAX(0, MIN(AN$1,
((INDEX(Base_Dados!AN:AN,MATCH($B17,Base_Dados!$B:$B,0))-MIN(Base_Dados!AN$5:AN$98)) /
(IF(MAX(Base_Dados!AN$5:AN$98)-MIN(Base_Dados!AN$5:AN$98)=0,1,MAX(Base_Dados!AN$5:AN$98)-MIN(Base_Dados!AN$5:AN$98)))) * AN$1)))</f>
        <v>0</v>
      </c>
      <c r="AO17" s="106">
        <f>IF(INDEX(Base_Dados!AO:AO,MATCH($B17,Base_Dados!$B:$B,0))=0,0,
MAX(0, MIN(AO$1,
((INDEX(Base_Dados!AO:AO,MATCH($B17,Base_Dados!$B:$B,0))-MIN(Base_Dados!AO$5:AO$98)) /
(IF(MAX(Base_Dados!AO$5:AO$98)-MIN(Base_Dados!AO$5:AO$98)=0,1,MAX(Base_Dados!AO$5:AO$98)-MIN(Base_Dados!AO$5:AO$98)))) * AO$1)))</f>
        <v>0</v>
      </c>
      <c r="AP17" s="106">
        <f>IF(INDEX(Base_Dados!AP:AP,MATCH($B17,Base_Dados!$B:$B,0))=0,0,
MAX(0, MIN(AP$1,
((INDEX(Base_Dados!AP:AP,MATCH($B17,Base_Dados!$B:$B,0))-MIN(Base_Dados!AP$5:AP$98)) /
(IF(MAX(Base_Dados!AP$5:AP$98)-MIN(Base_Dados!AP$5:AP$98)=0,1,MAX(Base_Dados!AP$5:AP$98)-MIN(Base_Dados!AP$5:AP$98)))) * AP$1)))</f>
        <v>0</v>
      </c>
      <c r="AQ17" s="106">
        <f>IF(INDEX(Base_Dados!AQ:AQ,MATCH($B17,Base_Dados!$B:$B,0))=0,0,
MAX(0, MIN(AQ$1,
((INDEX(Base_Dados!AQ:AQ,MATCH($B17,Base_Dados!$B:$B,0))-MIN(Base_Dados!AQ$5:AQ$98)) /
(IF(MAX(Base_Dados!AQ$5:AQ$98)-MIN(Base_Dados!AQ$5:AQ$98)=0,1,MAX(Base_Dados!AQ$5:AQ$98)-MIN(Base_Dados!AQ$5:AQ$98)))) * AQ$1)))</f>
        <v>0</v>
      </c>
      <c r="AR17" s="106">
        <f>IF(INDEX(Base_Dados!AR:AR,MATCH($B17,Base_Dados!$B:$B,0))=0,0,
MAX(0, MIN(AR$1,
((INDEX(Base_Dados!AR:AR,MATCH($B17,Base_Dados!$B:$B,0))-MIN(Base_Dados!AR$5:AR$98)) /
(IF(MAX(Base_Dados!AR$5:AR$98)-MIN(Base_Dados!AR$5:AR$98)=0,1,MAX(Base_Dados!AR$5:AR$98)-MIN(Base_Dados!AR$5:AR$98)))) * AR$1)))</f>
        <v>0</v>
      </c>
      <c r="AS17" s="106">
        <f>IF(INDEX(Base_Dados!AS:AS,MATCH($B17,Base_Dados!$B:$B,0))=0,0,
MAX(0, MIN(AS$1,
((INDEX(Base_Dados!AS:AS,MATCH($B17,Base_Dados!$B:$B,0))-MIN(Base_Dados!AS$5:AS$98)) /
(IF(MAX(Base_Dados!AS$5:AS$98)-MIN(Base_Dados!AS$5:AS$98)=0,1,MAX(Base_Dados!AS$5:AS$98)-MIN(Base_Dados!AS$5:AS$98)))) * AS$1)))</f>
        <v>0</v>
      </c>
      <c r="AT17" s="106">
        <f>IF(INDEX(Base_Dados!AT:AT,MATCH($B17,Base_Dados!$B:$B,0))=0,0,
MAX(0, MIN(AT$1,
((INDEX(Base_Dados!AT:AT,MATCH($B17,Base_Dados!$B:$B,0))-MIN(Base_Dados!AT$5:AT$98)) /
(IF(MAX(Base_Dados!AT$5:AT$98)-MIN(Base_Dados!AT$5:AT$98)=0,1,MAX(Base_Dados!AT$5:AT$98)-MIN(Base_Dados!AT$5:AT$98)))) * AT$1)))</f>
        <v>0</v>
      </c>
      <c r="AU17" s="106">
        <f>IF(INDEX(Base_Dados!AU:AU,MATCH($B17,Base_Dados!$B:$B,0))=0,0,
MAX(0, MIN(AU$1,
((INDEX(Base_Dados!AU:AU,MATCH($B17,Base_Dados!$B:$B,0))-MIN(Base_Dados!AU$5:AU$98)) /
(IF(MAX(Base_Dados!AU$5:AU$98)-MIN(Base_Dados!AU$5:AU$98)=0,1,MAX(Base_Dados!AU$5:AU$98)-MIN(Base_Dados!AU$5:AU$98)))) * AU$1)))</f>
        <v>0</v>
      </c>
      <c r="AV17" s="106">
        <f>IF(INDEX(Base_Dados!AV:AV,MATCH($B17,Base_Dados!$B:$B,0))=0,0,
MAX(0, MIN(AV$1,
((INDEX(Base_Dados!AV:AV,MATCH($B17,Base_Dados!$B:$B,0))-MIN(Base_Dados!AV$5:AV$98)) /
(IF(MAX(Base_Dados!AV$5:AV$98)-MIN(Base_Dados!AV$5:AV$98)=0,1,MAX(Base_Dados!AV$5:AV$98)-MIN(Base_Dados!AV$5:AV$98)))) * AV$1)))</f>
        <v>0</v>
      </c>
      <c r="AW17" s="106">
        <f>IF(INDEX(Base_Dados!AW:AW,MATCH($B17,Base_Dados!$B:$B,0))=0,0,
MAX(0, MIN(AW$1,
((INDEX(Base_Dados!AW:AW,MATCH($B17,Base_Dados!$B:$B,0))-MIN(Base_Dados!AW$5:AW$98)) /
(IF(MAX(Base_Dados!AW$5:AW$98)-MIN(Base_Dados!AW$5:AW$98)=0,1,MAX(Base_Dados!AW$5:AW$98)-MIN(Base_Dados!AW$5:AW$98)))) * AW$1)))</f>
        <v>0</v>
      </c>
      <c r="AX17" s="106">
        <f>IF(INDEX(Base_Dados!AX:AX,MATCH($B17,Base_Dados!$B:$B,0))=0,0,
MAX(0, MIN(AX$1,
((INDEX(Base_Dados!AX:AX,MATCH($B17,Base_Dados!$B:$B,0))-MIN(Base_Dados!AX$5:AX$98)) /
(IF(MAX(Base_Dados!AX$5:AX$98)-MIN(Base_Dados!AX$5:AX$98)=0,1,MAX(Base_Dados!AX$5:AX$98)-MIN(Base_Dados!AX$5:AX$98)))) * AX$1)))</f>
        <v>0</v>
      </c>
      <c r="AY17" s="106">
        <f>IF(INDEX(Base_Dados!AY:AY,MATCH($B17,Base_Dados!$B:$B,0))=0,0,
MAX(0, MIN(AY$1,
((INDEX(Base_Dados!AY:AY,MATCH($B17,Base_Dados!$B:$B,0))-MIN(Base_Dados!AY$5:AY$98)) /
(IF(MAX(Base_Dados!AY$5:AY$98)-MIN(Base_Dados!AY$5:AY$98)=0,1,MAX(Base_Dados!AY$5:AY$98)-MIN(Base_Dados!AY$5:AY$98)))) * AY$1)))</f>
        <v>0</v>
      </c>
      <c r="AZ17" s="106">
        <f>IF(INDEX(Base_Dados!AZ:AZ,MATCH($B17,Base_Dados!$B:$B,0))=0,0,
MAX(0, MIN(AZ$1,
((INDEX(Base_Dados!AZ:AZ,MATCH($B17,Base_Dados!$B:$B,0))-MIN(Base_Dados!AZ$5:AZ$98)) /
(IF(MAX(Base_Dados!AZ$5:AZ$98)-MIN(Base_Dados!AZ$5:AZ$98)=0,1,MAX(Base_Dados!AZ$5:AZ$98)-MIN(Base_Dados!AZ$5:AZ$98)))) * AZ$1)))</f>
        <v>0</v>
      </c>
      <c r="BA17" s="106">
        <f>IF(INDEX(Base_Dados!BA:BA,MATCH($B17,Base_Dados!$B:$B,0))=0,0,
MAX(0, MIN(BA$1,
((INDEX(Base_Dados!BA:BA,MATCH($B17,Base_Dados!$B:$B,0))-MIN(Base_Dados!BA$5:BA$98)) /
(IF(MAX(Base_Dados!BA$5:BA$98)-MIN(Base_Dados!BA$5:BA$98)=0,1,MAX(Base_Dados!BA$5:BA$98)-MIN(Base_Dados!BA$5:BA$98)))) * BA$1)))</f>
        <v>3.9521303758964449E-3</v>
      </c>
      <c r="BB17" s="106">
        <f>IF(INDEX(Base_Dados!BB:BB,MATCH($B17,Base_Dados!$B:$B,0))=0,0,
MAX(0, MIN(BB$1,
((INDEX(Base_Dados!BB:BB,MATCH($B17,Base_Dados!$B:$B,0))-MIN(Base_Dados!BB$5:BB$98)) /
(IF(MAX(Base_Dados!BB$5:BB$98)-MIN(Base_Dados!BB$5:BB$98)=0,1,MAX(Base_Dados!BB$5:BB$98)-MIN(Base_Dados!BB$5:BB$98)))) * BB$1)))</f>
        <v>0.11625520348448792</v>
      </c>
      <c r="BC17" s="106">
        <f>IF(INDEX(Base_Dados!BC:BC,MATCH($B17,Base_Dados!$B:$B,0))=0,0,
MAX(0, MIN(BC$1,
((INDEX(Base_Dados!BC:BC,MATCH($B17,Base_Dados!$B:$B,0))-MIN(Base_Dados!BC$5:BC$98)) /
(IF(MAX(Base_Dados!BC$5:BC$98)-MIN(Base_Dados!BC$5:BC$98)=0,1,MAX(Base_Dados!BC$5:BC$98)-MIN(Base_Dados!BC$5:BC$98)))) * BC$1)))</f>
        <v>4.0398599515216807E-3</v>
      </c>
      <c r="BD17" s="106">
        <f>IF(INDEX(Base_Dados!BD:BD,MATCH($B17,Base_Dados!$B:$B,0))=0,0,
MAX(0, MIN(BD$1,
((INDEX(Base_Dados!BD:BD,MATCH($B17,Base_Dados!$B:$B,0))-MIN(Base_Dados!BD$5:BD$98)) /
(IF(MAX(Base_Dados!BD$5:BD$98)-MIN(Base_Dados!BD$5:BD$98)=0,1,MAX(Base_Dados!BD$5:BD$98)-MIN(Base_Dados!BD$5:BD$98)))) * BD$1)))</f>
        <v>2.4236548715462916E-3</v>
      </c>
      <c r="BE17" s="106">
        <f>IF(INDEX(Base_Dados!BE:BE,MATCH($B17,Base_Dados!$B:$B,0))=0,0,
MAX(0, MIN(BE$1,
((INDEX(Base_Dados!BE:BE,MATCH($B17,Base_Dados!$B:$B,0))-MIN(Base_Dados!BE$5:BE$98)) /
(IF(MAX(Base_Dados!BE$5:BE$98)-MIN(Base_Dados!BE$5:BE$98)=0,1,MAX(Base_Dados!BE$5:BE$98)-MIN(Base_Dados!BE$5:BE$98)))) * BE$1)))</f>
        <v>1.0536879076768691E-2</v>
      </c>
      <c r="BF17" s="106">
        <f>IF(INDEX(Base_Dados!BF:BF,MATCH($B17,Base_Dados!$B:$B,0))=0,0,
MAX(0, MIN(BF$1,
((INDEX(Base_Dados!BF:BF,MATCH($B17,Base_Dados!$B:$B,0))-MIN(Base_Dados!BF$5:BF$98)) /
(IF(MAX(Base_Dados!BF$5:BF$98)-MIN(Base_Dados!BF$5:BF$98)=0,1,MAX(Base_Dados!BF$5:BF$98)-MIN(Base_Dados!BF$5:BF$98)))) * BF$1)))</f>
        <v>0</v>
      </c>
      <c r="BG17" s="106">
        <f>IF(INDEX(Base_Dados!BG:BG,MATCH($B17,Base_Dados!$B:$B,0))=0,0,
MAX(0, MIN(BG$1,
((INDEX(Base_Dados!BG:BG,MATCH($B17,Base_Dados!$B:$B,0))-MIN(Base_Dados!BG$5:BG$98)) /
(IF(MAX(Base_Dados!BG$5:BG$98)-MIN(Base_Dados!BG$5:BG$98)=0,1,MAX(Base_Dados!BG$5:BG$98)-MIN(Base_Dados!BG$5:BG$98)))) * BG$1)))</f>
        <v>0</v>
      </c>
      <c r="BH17" s="106">
        <f>IF(INDEX(Base_Dados!BH:BH,MATCH($B17,Base_Dados!$B:$B,0))=0,0,
MAX(0, MIN(BH$1,
((INDEX(Base_Dados!BH:BH,MATCH($B17,Base_Dados!$B:$B,0))-MIN(Base_Dados!BH$5:BH$98)) /
(IF(MAX(Base_Dados!BH$5:BH$98)-MIN(Base_Dados!BH$5:BH$98)=0,1,MAX(Base_Dados!BH$5:BH$98)-MIN(Base_Dados!BH$5:BH$98)))) * BH$1)))</f>
        <v>0</v>
      </c>
      <c r="BI17" s="106">
        <f>IF(INDEX(Base_Dados!BI:BI,MATCH($B17,Base_Dados!$B:$B,0))=0,0,
MAX(0, MIN(BI$1,
((INDEX(Base_Dados!BI:BI,MATCH($B17,Base_Dados!$B:$B,0))-MIN(Base_Dados!BI$5:BI$98)) /
(IF(MAX(Base_Dados!BI$5:BI$98)-MIN(Base_Dados!BI$5:BI$98)=0,1,MAX(Base_Dados!BI$5:BI$98)-MIN(Base_Dados!BI$5:BI$98)))) * BI$1)))</f>
        <v>1.0920436817472699E-2</v>
      </c>
      <c r="BJ17" s="106">
        <f>IF(INDEX(Base_Dados!BJ:BJ,MATCH($B17,Base_Dados!$B:$B,0))=0,0,
MAX(0, MIN(BJ$1,
((INDEX(Base_Dados!BJ:BJ,MATCH($B17,Base_Dados!$B:$B,0))-MIN(Base_Dados!BJ$5:BJ$98)) /
(IF(MAX(Base_Dados!BJ$5:BJ$98)-MIN(Base_Dados!BJ$5:BJ$98)=0,1,MAX(Base_Dados!BJ$5:BJ$98)-MIN(Base_Dados!BJ$5:BJ$98)))) * BJ$1)))</f>
        <v>1.0526315789473684E-2</v>
      </c>
      <c r="BK17" s="106">
        <f>IF(INDEX(Base_Dados!BK:BK,MATCH($B17,Base_Dados!$B:$B,0))=0,0,
MAX(0, MIN(BK$1,
((INDEX(Base_Dados!BK:BK,MATCH($B17,Base_Dados!$B:$B,0))-MIN(Base_Dados!BK$5:BK$98)) /
(IF(MAX(Base_Dados!BK$5:BK$98)-MIN(Base_Dados!BK$5:BK$98)=0,1,MAX(Base_Dados!BK$5:BK$98)-MIN(Base_Dados!BK$5:BK$98)))) * BK$1)))</f>
        <v>0</v>
      </c>
      <c r="BL17" s="106">
        <f>IF(INDEX(Base_Dados!BL:BL,MATCH($B17,Base_Dados!$B:$B,0))=0,0,
MAX(0, MIN(BL$1,
((INDEX(Base_Dados!BL:BL,MATCH($B17,Base_Dados!$B:$B,0))-MIN(Base_Dados!BL$5:BL$98)) /
(IF(MAX(Base_Dados!BL$5:BL$98)-MIN(Base_Dados!BL$5:BL$98)=0,1,MAX(Base_Dados!BL$5:BL$98)-MIN(Base_Dados!BL$5:BL$98)))) * BL$1)))</f>
        <v>8.1433224755700327E-3</v>
      </c>
      <c r="BM17" s="106">
        <f>IF(INDEX(Base_Dados!BM:BM,MATCH($B17,Base_Dados!$B:$B,0))=0,0,
MAX(0, MIN(BM$1,
((INDEX(Base_Dados!BM:BM,MATCH($B17,Base_Dados!$B:$B,0))-MIN(Base_Dados!BM$5:BM$98)) /
(IF(MAX(Base_Dados!BM$5:BM$98)-MIN(Base_Dados!BM$5:BM$98)=0,1,MAX(Base_Dados!BM$5:BM$98)-MIN(Base_Dados!BM$5:BM$98)))) * BM$1)))</f>
        <v>0.6978851963746231</v>
      </c>
      <c r="BN17" s="106">
        <f>IF(INDEX(Base_Dados!BN:BN,MATCH($B17,Base_Dados!$B:$B,0))=0,0,
MAX(0, MIN(BN$1,
((INDEX(Base_Dados!BN:BN,MATCH($B17,Base_Dados!$B:$B,0))-MIN(Base_Dados!BN$5:BN$98)) /
(IF(MAX(Base_Dados!BN$5:BN$98)-MIN(Base_Dados!BN$5:BN$98)=0,1,MAX(Base_Dados!BN$5:BN$98)-MIN(Base_Dados!BN$5:BN$98)))) * BN$1)))</f>
        <v>0.2272856935774504</v>
      </c>
      <c r="BO17" s="106">
        <f>IF(INDEX(Base_Dados!BO:BO,MATCH($B17,Base_Dados!$B:$B,0))=0,0,
MAX(0, MIN(BO$1,
((INDEX(Base_Dados!BO:BO,MATCH($B17,Base_Dados!$B:$B,0))-MIN(Base_Dados!BO$5:BO$98)) /
(IF(MAX(Base_Dados!BO$5:BO$98)-MIN(Base_Dados!BO$5:BO$98)=0,1,MAX(Base_Dados!BO$5:BO$98)-MIN(Base_Dados!BO$5:BO$98)))) * BO$1)))</f>
        <v>2.5862068965517241E-2</v>
      </c>
      <c r="BP17" s="106">
        <f t="shared" si="0"/>
        <v>8.1498475492935238</v>
      </c>
      <c r="BQ17" s="111">
        <f t="shared" si="1"/>
        <v>0.46711517717213213</v>
      </c>
      <c r="BR17" s="112">
        <f t="shared" si="2"/>
        <v>0.15260686369410886</v>
      </c>
      <c r="BS17" s="113">
        <f t="shared" si="3"/>
        <v>7.9972406855994151</v>
      </c>
    </row>
    <row r="18" spans="1:71">
      <c r="A18" s="20">
        <v>13001</v>
      </c>
      <c r="B18" s="20" t="s">
        <v>161</v>
      </c>
      <c r="C18" s="20" t="s">
        <v>150</v>
      </c>
      <c r="D18" s="105">
        <f>IF(INDEX(Base_Dados!D:D,MATCH($B18,Base_Dados!$B:$B,0))=0,0,
MAX(0, MIN(D$1,
((INDEX(Base_Dados!D:D,MATCH($B18,Base_Dados!$B:$B,0))-MIN(Base_Dados!D$5:D$98)) /
(IF(MAX(Base_Dados!D$5:D$98)-MIN(Base_Dados!D$5:D$98)=0,1,MAX(Base_Dados!D$5:D$98)-MIN(Base_Dados!D$5:D$98)))) * D$1)))</f>
        <v>0.22107189799742813</v>
      </c>
      <c r="E18" s="106">
        <f>IF(INDEX(Base_Dados!E:E,MATCH($B18,Base_Dados!$B:$B,0))=0,0,
MAX(0, MIN(E$1,
((INDEX(Base_Dados!E:E,MATCH($B18,Base_Dados!$B:$B,0))-MIN(Base_Dados!E$5:E$98)) /
(IF(MAX(Base_Dados!E$5:E$98)-MIN(Base_Dados!E$5:E$98)=0,1,MAX(Base_Dados!E$5:E$98)-MIN(Base_Dados!E$5:E$98)))) * E$1)))</f>
        <v>0.11578368687193863</v>
      </c>
      <c r="F18" s="106">
        <f>IF(INDEX(Base_Dados!F:F,MATCH($B18,Base_Dados!$B:$B,0))=0,0,
MAX(0, MIN(F$1,
((INDEX(Base_Dados!F:F,MATCH($B18,Base_Dados!$B:$B,0))-MIN(Base_Dados!F$5:F$98)) /
(IF(MAX(Base_Dados!F$5:F$98)-MIN(Base_Dados!F$5:F$98)=0,1,MAX(Base_Dados!F$5:F$98)-MIN(Base_Dados!F$5:F$98)))) * F$1)))</f>
        <v>0.10865622579487276</v>
      </c>
      <c r="G18" s="106">
        <f>IF(INDEX(Base_Dados!G:G,MATCH($B18,Base_Dados!$B:$B,0))=0,0,
MAX(0, MIN(G$1,
((INDEX(Base_Dados!G:G,MATCH($B18,Base_Dados!$B:$B,0))-MIN(Base_Dados!G$5:G$98)) /
(IF(MAX(Base_Dados!G$5:G$98)-MIN(Base_Dados!G$5:G$98)=0,1,MAX(Base_Dados!G$5:G$98)-MIN(Base_Dados!G$5:G$98)))) * G$1)))</f>
        <v>9.8161280427290276E-2</v>
      </c>
      <c r="H18" s="106">
        <f>IF(INDEX(Base_Dados!H:H,MATCH($B18,Base_Dados!$B:$B,0))=0,0,
MAX(0, MIN(H$1,
((INDEX(Base_Dados!H:H,MATCH($B18,Base_Dados!$B:$B,0))-MIN(Base_Dados!H$5:H$98)) /
(IF(MAX(Base_Dados!H$5:H$98)-MIN(Base_Dados!H$5:H$98)=0,1,MAX(Base_Dados!H$5:H$98)-MIN(Base_Dados!H$5:H$98)))) * H$1)))</f>
        <v>8.6048435787920124E-2</v>
      </c>
      <c r="I18" s="106">
        <f>IF(INDEX(Base_Dados!I:I,MATCH($B18,Base_Dados!$B:$B,0))=0,0,
MAX(0, MIN(I$1,
((INDEX(Base_Dados!I:I,MATCH($B18,Base_Dados!$B:$B,0))-MIN(Base_Dados!I$5:I$98)) /
(IF(MAX(Base_Dados!I$5:I$98)-MIN(Base_Dados!I$5:I$98)=0,1,MAX(Base_Dados!I$5:I$98)-MIN(Base_Dados!I$5:I$98)))) * I$1)))</f>
        <v>8.0371116792255559E-2</v>
      </c>
      <c r="J18" s="106">
        <f>IF(INDEX(Base_Dados!J:J,MATCH($B18,Base_Dados!$B:$B,0))=0,0,
MAX(0, MIN(J$1,
((INDEX(Base_Dados!J:J,MATCH($B18,Base_Dados!$B:$B,0))-MIN(Base_Dados!J$5:J$98)) /
(IF(MAX(Base_Dados!J$5:J$98)-MIN(Base_Dados!J$5:J$98)=0,1,MAX(Base_Dados!J$5:J$98)-MIN(Base_Dados!J$5:J$98)))) * J$1)))</f>
        <v>6.5701716025397469E-2</v>
      </c>
      <c r="K18" s="106">
        <f>IF(INDEX(Base_Dados!K:K,MATCH($B18,Base_Dados!$B:$B,0))=0,0,
MAX(0, MIN(K$1,
((INDEX(Base_Dados!K:K,MATCH($B18,Base_Dados!$B:$B,0))-MIN(Base_Dados!K$5:K$98)) /
(IF(MAX(Base_Dados!K$5:K$98)-MIN(Base_Dados!K$5:K$98)=0,1,MAX(Base_Dados!K$5:K$98)-MIN(Base_Dados!K$5:K$98)))) * K$1)))</f>
        <v>5.7088550983899825E-2</v>
      </c>
      <c r="L18" s="106">
        <f>IF(INDEX(Base_Dados!L:L,MATCH($B18,Base_Dados!$B:$B,0))=0,0,
MAX(0, MIN(L$1,
((INDEX(Base_Dados!L:L,MATCH($B18,Base_Dados!$B:$B,0))-MIN(Base_Dados!L$5:L$98)) /
(IF(MAX(Base_Dados!L$5:L$98)-MIN(Base_Dados!L$5:L$98)=0,1,MAX(Base_Dados!L$5:L$98)-MIN(Base_Dados!L$5:L$98)))) * L$1)))</f>
        <v>5.8073338813641358E-2</v>
      </c>
      <c r="M18" s="106">
        <f>IF(INDEX(Base_Dados!M:M,MATCH($B18,Base_Dados!$B:$B,0))=0,0,
MAX(0, MIN(M$1,
((INDEX(Base_Dados!M:M,MATCH($B18,Base_Dados!$B:$B,0))-MIN(Base_Dados!M$5:M$98)) /
(IF(MAX(Base_Dados!M$5:M$98)-MIN(Base_Dados!M$5:M$98)=0,1,MAX(Base_Dados!M$5:M$98)-MIN(Base_Dados!M$5:M$98)))) * M$1)))</f>
        <v>5.3154518950437317E-2</v>
      </c>
      <c r="N18" s="106">
        <f>IF(INDEX(Base_Dados!N:N,MATCH($B18,Base_Dados!$B:$B,0))=0,0,
MAX(0, MIN(N$1,
((INDEX(Base_Dados!N:N,MATCH($B18,Base_Dados!$B:$B,0))-MIN(Base_Dados!N$5:N$98)) /
(IF(MAX(Base_Dados!N$5:N$98)-MIN(Base_Dados!N$5:N$98)=0,1,MAX(Base_Dados!N$5:N$98)-MIN(Base_Dados!N$5:N$98)))) * N$1)))</f>
        <v>5.6318697570960377E-2</v>
      </c>
      <c r="O18" s="106">
        <f>IF(INDEX(Base_Dados!O:O,MATCH($B18,Base_Dados!$B:$B,0))=0,0,
MAX(0, MIN(O$1,
((INDEX(Base_Dados!O:O,MATCH($B18,Base_Dados!$B:$B,0))-MIN(Base_Dados!O$5:O$98)) /
(IF(MAX(Base_Dados!O$5:O$98)-MIN(Base_Dados!O$5:O$98)=0,1,MAX(Base_Dados!O$5:O$98)-MIN(Base_Dados!O$5:O$98)))) * O$1)))</f>
        <v>5.5688722894252744E-2</v>
      </c>
      <c r="P18" s="106">
        <f>IF(INDEX(Base_Dados!P:P,MATCH($B18,Base_Dados!$B:$B,0))=0,0,
MAX(0, MIN(P$1,
((INDEX(Base_Dados!P:P,MATCH($B18,Base_Dados!$B:$B,0))-MIN(Base_Dados!P$5:P$98)) /
(IF(MAX(Base_Dados!P$5:P$98)-MIN(Base_Dados!P$5:P$98)=0,1,MAX(Base_Dados!P$5:P$98)-MIN(Base_Dados!P$5:P$98)))) * P$1)))</f>
        <v>8.9421806726958635E-3</v>
      </c>
      <c r="Q18" s="106">
        <f>IF(INDEX(Base_Dados!Q:Q,MATCH($B18,Base_Dados!$B:$B,0))=0,0,
MAX(0, MIN(Q$1,
((INDEX(Base_Dados!Q:Q,MATCH($B18,Base_Dados!$B:$B,0))-MIN(Base_Dados!Q$5:Q$98)) /
(IF(MAX(Base_Dados!Q$5:Q$98)-MIN(Base_Dados!Q$5:Q$98)=0,1,MAX(Base_Dados!Q$5:Q$98)-MIN(Base_Dados!Q$5:Q$98)))) * Q$1)))</f>
        <v>2.896108683060397E-3</v>
      </c>
      <c r="R18" s="106">
        <f>IF(INDEX(Base_Dados!R:R,MATCH($B18,Base_Dados!$B:$B,0))=0,0,
MAX(0, MIN(R$1,
((INDEX(Base_Dados!R:R,MATCH($B18,Base_Dados!$B:$B,0))-MIN(Base_Dados!R$5:R$98)) /
(IF(MAX(Base_Dados!R$5:R$98)-MIN(Base_Dados!R$5:R$98)=0,1,MAX(Base_Dados!R$5:R$98)-MIN(Base_Dados!R$5:R$98)))) * R$1)))</f>
        <v>2.8785580638375609E-3</v>
      </c>
      <c r="S18" s="106">
        <f>IF(INDEX(Base_Dados!S:S,MATCH($B18,Base_Dados!$B:$B,0))=0,0,
MAX(0, MIN(S$1,
((INDEX(Base_Dados!S:S,MATCH($B18,Base_Dados!$B:$B,0))-MIN(Base_Dados!S$5:S$98)) /
(IF(MAX(Base_Dados!S$5:S$98)-MIN(Base_Dados!S$5:S$98)=0,1,MAX(Base_Dados!S$5:S$98)-MIN(Base_Dados!S$5:S$98)))) * S$1)))</f>
        <v>5.0175990414139142E-3</v>
      </c>
      <c r="T18" s="106">
        <f>IF(INDEX(Base_Dados!T:T,MATCH($B18,Base_Dados!$B:$B,0))=0,0,
MAX(0, MIN(T$1,
((INDEX(Base_Dados!T:T,MATCH($B18,Base_Dados!$B:$B,0))-MIN(Base_Dados!T$5:T$98)) /
(IF(MAX(Base_Dados!T$5:T$98)-MIN(Base_Dados!T$5:T$98)=0,1,MAX(Base_Dados!T$5:T$98)-MIN(Base_Dados!T$5:T$98)))) * T$1)))</f>
        <v>0.42288210375303859</v>
      </c>
      <c r="U18" s="106">
        <f>IF(INDEX(Base_Dados!U:U,MATCH($B18,Base_Dados!$B:$B,0))=0,0,
MAX(0, MIN(U$1,
((INDEX(Base_Dados!U:U,MATCH($B18,Base_Dados!$B:$B,0))-MIN(Base_Dados!U$5:U$98)) /
(IF(MAX(Base_Dados!U$5:U$98)-MIN(Base_Dados!U$5:U$98)=0,1,MAX(Base_Dados!U$5:U$98)-MIN(Base_Dados!U$5:U$98)))) * U$1)))</f>
        <v>1.3105536209140425</v>
      </c>
      <c r="V18" s="106">
        <f>IF(INDEX(Base_Dados!V:V,MATCH($B18,Base_Dados!$B:$B,0))=0,0,
MAX(0, MIN(V$1,
((INDEX(Base_Dados!V:V,MATCH($B18,Base_Dados!$B:$B,0))-MIN(Base_Dados!V$5:V$98)) /
(IF(MAX(Base_Dados!V$5:V$98)-MIN(Base_Dados!V$5:V$98)=0,1,MAX(Base_Dados!V$5:V$98)-MIN(Base_Dados!V$5:V$98)))) * V$1)))</f>
        <v>1.2912704985420409E-3</v>
      </c>
      <c r="W18" s="106">
        <f>IF(INDEX(Base_Dados!W:W,MATCH($B18,Base_Dados!$B:$B,0))=0,0,
MAX(0, MIN(W$1,
((INDEX(Base_Dados!W:W,MATCH($B18,Base_Dados!$B:$B,0))-MIN(Base_Dados!W$5:W$98)) /
(IF(MAX(Base_Dados!W$5:W$98)-MIN(Base_Dados!W$5:W$98)=0,1,MAX(Base_Dados!W$5:W$98)-MIN(Base_Dados!W$5:W$98)))) * W$1)))</f>
        <v>3.1493151031693416</v>
      </c>
      <c r="X18" s="106">
        <f>IF(INDEX(Base_Dados!X:X,MATCH($B18,Base_Dados!$B:$B,0))=0,0,
MAX(0, MIN(X$1,
((INDEX(Base_Dados!X:X,MATCH($B18,Base_Dados!$B:$B,0))-MIN(Base_Dados!X$5:X$98)) /
(IF(MAX(Base_Dados!X$5:X$98)-MIN(Base_Dados!X$5:X$98)=0,1,MAX(Base_Dados!X$5:X$98)-MIN(Base_Dados!X$5:X$98)))) * X$1)))</f>
        <v>0</v>
      </c>
      <c r="Y18" s="106">
        <f>IF(INDEX(Base_Dados!Y:Y,MATCH($B18,Base_Dados!$B:$B,0))=0,0,
MAX(0, MIN(Y$1,
((INDEX(Base_Dados!Y:Y,MATCH($B18,Base_Dados!$B:$B,0))-MIN(Base_Dados!Y$5:Y$98)) /
(IF(MAX(Base_Dados!Y$5:Y$98)-MIN(Base_Dados!Y$5:Y$98)=0,1,MAX(Base_Dados!Y$5:Y$98)-MIN(Base_Dados!Y$5:Y$98)))) * Y$1)))</f>
        <v>0</v>
      </c>
      <c r="Z18" s="106">
        <f>IF(INDEX(Base_Dados!Z:Z,MATCH($B18,Base_Dados!$B:$B,0))=0,0,
MAX(0, MIN(Z$1,
((INDEX(Base_Dados!Z:Z,MATCH($B18,Base_Dados!$B:$B,0))-MIN(Base_Dados!Z$5:Z$98)) /
(IF(MAX(Base_Dados!Z$5:Z$98)-MIN(Base_Dados!Z$5:Z$98)=0,1,MAX(Base_Dados!Z$5:Z$98)-MIN(Base_Dados!Z$5:Z$98)))) * Z$1)))</f>
        <v>0</v>
      </c>
      <c r="AA18" s="106">
        <f>IF(INDEX(Base_Dados!AA:AA,MATCH($B18,Base_Dados!$B:$B,0))=0,0,
MAX(0, MIN(AA$1,
((INDEX(Base_Dados!AA:AA,MATCH($B18,Base_Dados!$B:$B,0))-MIN(Base_Dados!AA$5:AA$98)) /
(IF(MAX(Base_Dados!AA$5:AA$98)-MIN(Base_Dados!AA$5:AA$98)=0,1,MAX(Base_Dados!AA$5:AA$98)-MIN(Base_Dados!AA$5:AA$98)))) * AA$1)))</f>
        <v>0</v>
      </c>
      <c r="AB18" s="106">
        <f>IF(INDEX(Base_Dados!AB:AB,MATCH($B18,Base_Dados!$B:$B,0))=0,0,
MAX(0, MIN(AB$1,
((INDEX(Base_Dados!AB:AB,MATCH($B18,Base_Dados!$B:$B,0))-MIN(Base_Dados!AB$5:AB$98)) /
(IF(MAX(Base_Dados!AB$5:AB$98)-MIN(Base_Dados!AB$5:AB$98)=0,1,MAX(Base_Dados!AB$5:AB$98)-MIN(Base_Dados!AB$5:AB$98)))) * AB$1)))</f>
        <v>0.24801929038925249</v>
      </c>
      <c r="AC18" s="106">
        <f>IF(INDEX(Base_Dados!AC:AC,MATCH($B18,Base_Dados!$B:$B,0))=0,0,
MAX(0, MIN(AC$1,
((INDEX(Base_Dados!AC:AC,MATCH($B18,Base_Dados!$B:$B,0))-MIN(Base_Dados!AC$5:AC$98)) /
(IF(MAX(Base_Dados!AC$5:AC$98)-MIN(Base_Dados!AC$5:AC$98)=0,1,MAX(Base_Dados!AC$5:AC$98)-MIN(Base_Dados!AC$5:AC$98)))) * AC$1)))</f>
        <v>4.7877722104451726E-3</v>
      </c>
      <c r="AD18" s="106">
        <f>IF(INDEX(Base_Dados!AD:AD,MATCH($B18,Base_Dados!$B:$B,0))=0,0,
MAX(0, MIN(AD$1,
((INDEX(Base_Dados!AD:AD,MATCH($B18,Base_Dados!$B:$B,0))-MIN(Base_Dados!AD$5:AD$98)) /
(IF(MAX(Base_Dados!AD$5:AD$98)-MIN(Base_Dados!AD$5:AD$98)=0,1,MAX(Base_Dados!AD$5:AD$98)-MIN(Base_Dados!AD$5:AD$98)))) * AD$1)))</f>
        <v>2.8398165951782281E-3</v>
      </c>
      <c r="AE18" s="106">
        <f>IF(INDEX(Base_Dados!AE:AE,MATCH($B18,Base_Dados!$B:$B,0))=0,0,
MAX(0, MIN(AE$1,
((INDEX(Base_Dados!AE:AE,MATCH($B18,Base_Dados!$B:$B,0))-MIN(Base_Dados!AE$5:AE$98)) /
(IF(MAX(Base_Dados!AE$5:AE$98)-MIN(Base_Dados!AE$5:AE$98)=0,1,MAX(Base_Dados!AE$5:AE$98)-MIN(Base_Dados!AE$5:AE$98)))) * AE$1)))</f>
        <v>1.6827268804832447E-3</v>
      </c>
      <c r="AF18" s="106">
        <f>IF(INDEX(Base_Dados!AF:AF,MATCH($B18,Base_Dados!$B:$B,0))=0,0,
MAX(0, MIN(AF$1,
((INDEX(Base_Dados!AF:AF,MATCH($B18,Base_Dados!$B:$B,0))-MIN(Base_Dados!AF$5:AF$98)) /
(IF(MAX(Base_Dados!AF$5:AF$98)-MIN(Base_Dados!AF$5:AF$98)=0,1,MAX(Base_Dados!AF$5:AF$98)-MIN(Base_Dados!AF$5:AF$98)))) * AF$1)))</f>
        <v>2.4824162184526274E-3</v>
      </c>
      <c r="AG18" s="106">
        <f>IF(INDEX(Base_Dados!AG:AG,MATCH($B18,Base_Dados!$B:$B,0))=0,0,
MAX(0, MIN(AG$1,
((INDEX(Base_Dados!AG:AG,MATCH($B18,Base_Dados!$B:$B,0))-MIN(Base_Dados!AG$5:AG$98)) /
(IF(MAX(Base_Dados!AG$5:AG$98)-MIN(Base_Dados!AG$5:AG$98)=0,1,MAX(Base_Dados!AG$5:AG$98)-MIN(Base_Dados!AG$5:AG$98)))) * AG$1)))</f>
        <v>2.896108683060397E-3</v>
      </c>
      <c r="AH18" s="106">
        <f>IF(INDEX(Base_Dados!AH:AH,MATCH($B18,Base_Dados!$B:$B,0))=0,0,
MAX(0, MIN(AH$1,
((INDEX(Base_Dados!AH:AH,MATCH($B18,Base_Dados!$B:$B,0))-MIN(Base_Dados!AH$5:AH$98)) /
(IF(MAX(Base_Dados!AH$5:AH$98)-MIN(Base_Dados!AH$5:AH$98)=0,1,MAX(Base_Dados!AH$5:AH$98)-MIN(Base_Dados!AH$5:AH$98)))) * AH$1)))</f>
        <v>2.0315497943709775</v>
      </c>
      <c r="AI18" s="106">
        <f>IF(INDEX(Base_Dados!AI:AI,MATCH($B18,Base_Dados!$B:$B,0))=0,0,
MAX(0, MIN(AI$1,
((INDEX(Base_Dados!AI:AI,MATCH($B18,Base_Dados!$B:$B,0))-MIN(Base_Dados!AI$5:AI$98)) /
(IF(MAX(Base_Dados!AI$5:AI$98)-MIN(Base_Dados!AI$5:AI$98)=0,1,MAX(Base_Dados!AI$5:AI$98)-MIN(Base_Dados!AI$5:AI$98)))) * AI$1)))</f>
        <v>0.10714285714285714</v>
      </c>
      <c r="AJ18" s="106">
        <f>IF(INDEX(Base_Dados!AJ:AJ,MATCH($B18,Base_Dados!$B:$B,0))=0,0,
MAX(0, MIN(AJ$1,
((INDEX(Base_Dados!AJ:AJ,MATCH($B18,Base_Dados!$B:$B,0))-MIN(Base_Dados!AJ$5:AJ$98)) /
(IF(MAX(Base_Dados!AJ$5:AJ$98)-MIN(Base_Dados!AJ$5:AJ$98)=0,1,MAX(Base_Dados!AJ$5:AJ$98)-MIN(Base_Dados!AJ$5:AJ$98)))) * AJ$1)))</f>
        <v>1.984126984126984E-2</v>
      </c>
      <c r="AK18" s="106">
        <f>IF(INDEX(Base_Dados!AK:AK,MATCH($B18,Base_Dados!$B:$B,0))=0,0,
MAX(0, MIN(AK$1,
((INDEX(Base_Dados!AK:AK,MATCH($B18,Base_Dados!$B:$B,0))-MIN(Base_Dados!AK$5:AK$98)) /
(IF(MAX(Base_Dados!AK$5:AK$98)-MIN(Base_Dados!AK$5:AK$98)=0,1,MAX(Base_Dados!AK$5:AK$98)-MIN(Base_Dados!AK$5:AK$98)))) * AK$1)))</f>
        <v>8.0459770114942528E-3</v>
      </c>
      <c r="AL18" s="106">
        <f>IF(INDEX(Base_Dados!AL:AL,MATCH($B18,Base_Dados!$B:$B,0))=0,0,
MAX(0, MIN(AL$1,
((INDEX(Base_Dados!AL:AL,MATCH($B18,Base_Dados!$B:$B,0))-MIN(Base_Dados!AL$5:AL$98)) /
(IF(MAX(Base_Dados!AL$5:AL$98)-MIN(Base_Dados!AL$5:AL$98)=0,1,MAX(Base_Dados!AL$5:AL$98)-MIN(Base_Dados!AL$5:AL$98)))) * AL$1)))</f>
        <v>0</v>
      </c>
      <c r="AM18" s="106">
        <f>IF(INDEX(Base_Dados!AM:AM,MATCH($B18,Base_Dados!$B:$B,0))=0,0,
MAX(0, MIN(AM$1,
((INDEX(Base_Dados!AM:AM,MATCH($B18,Base_Dados!$B:$B,0))-MIN(Base_Dados!AM$5:AM$98)) /
(IF(MAX(Base_Dados!AM$5:AM$98)-MIN(Base_Dados!AM$5:AM$98)=0,1,MAX(Base_Dados!AM$5:AM$98)-MIN(Base_Dados!AM$5:AM$98)))) * AM$1)))</f>
        <v>1.0357327809425167E-3</v>
      </c>
      <c r="AN18" s="106">
        <f>IF(INDEX(Base_Dados!AN:AN,MATCH($B18,Base_Dados!$B:$B,0))=0,0,
MAX(0, MIN(AN$1,
((INDEX(Base_Dados!AN:AN,MATCH($B18,Base_Dados!$B:$B,0))-MIN(Base_Dados!AN$5:AN$98)) /
(IF(MAX(Base_Dados!AN$5:AN$98)-MIN(Base_Dados!AN$5:AN$98)=0,1,MAX(Base_Dados!AN$5:AN$98)-MIN(Base_Dados!AN$5:AN$98)))) * AN$1)))</f>
        <v>9.4387755102040803E-3</v>
      </c>
      <c r="AO18" s="106">
        <f>IF(INDEX(Base_Dados!AO:AO,MATCH($B18,Base_Dados!$B:$B,0))=0,0,
MAX(0, MIN(AO$1,
((INDEX(Base_Dados!AO:AO,MATCH($B18,Base_Dados!$B:$B,0))-MIN(Base_Dados!AO$5:AO$98)) /
(IF(MAX(Base_Dados!AO$5:AO$98)-MIN(Base_Dados!AO$5:AO$98)=0,1,MAX(Base_Dados!AO$5:AO$98)-MIN(Base_Dados!AO$5:AO$98)))) * AO$1)))</f>
        <v>0</v>
      </c>
      <c r="AP18" s="106">
        <f>IF(INDEX(Base_Dados!AP:AP,MATCH($B18,Base_Dados!$B:$B,0))=0,0,
MAX(0, MIN(AP$1,
((INDEX(Base_Dados!AP:AP,MATCH($B18,Base_Dados!$B:$B,0))-MIN(Base_Dados!AP$5:AP$98)) /
(IF(MAX(Base_Dados!AP$5:AP$98)-MIN(Base_Dados!AP$5:AP$98)=0,1,MAX(Base_Dados!AP$5:AP$98)-MIN(Base_Dados!AP$5:AP$98)))) * AP$1)))</f>
        <v>0</v>
      </c>
      <c r="AQ18" s="106">
        <f>IF(INDEX(Base_Dados!AQ:AQ,MATCH($B18,Base_Dados!$B:$B,0))=0,0,
MAX(0, MIN(AQ$1,
((INDEX(Base_Dados!AQ:AQ,MATCH($B18,Base_Dados!$B:$B,0))-MIN(Base_Dados!AQ$5:AQ$98)) /
(IF(MAX(Base_Dados!AQ$5:AQ$98)-MIN(Base_Dados!AQ$5:AQ$98)=0,1,MAX(Base_Dados!AQ$5:AQ$98)-MIN(Base_Dados!AQ$5:AQ$98)))) * AQ$1)))</f>
        <v>0</v>
      </c>
      <c r="AR18" s="106">
        <f>IF(INDEX(Base_Dados!AR:AR,MATCH($B18,Base_Dados!$B:$B,0))=0,0,
MAX(0, MIN(AR$1,
((INDEX(Base_Dados!AR:AR,MATCH($B18,Base_Dados!$B:$B,0))-MIN(Base_Dados!AR$5:AR$98)) /
(IF(MAX(Base_Dados!AR$5:AR$98)-MIN(Base_Dados!AR$5:AR$98)=0,1,MAX(Base_Dados!AR$5:AR$98)-MIN(Base_Dados!AR$5:AR$98)))) * AR$1)))</f>
        <v>0</v>
      </c>
      <c r="AS18" s="106">
        <f>IF(INDEX(Base_Dados!AS:AS,MATCH($B18,Base_Dados!$B:$B,0))=0,0,
MAX(0, MIN(AS$1,
((INDEX(Base_Dados!AS:AS,MATCH($B18,Base_Dados!$B:$B,0))-MIN(Base_Dados!AS$5:AS$98)) /
(IF(MAX(Base_Dados!AS$5:AS$98)-MIN(Base_Dados!AS$5:AS$98)=0,1,MAX(Base_Dados!AS$5:AS$98)-MIN(Base_Dados!AS$5:AS$98)))) * AS$1)))</f>
        <v>0</v>
      </c>
      <c r="AT18" s="106">
        <f>IF(INDEX(Base_Dados!AT:AT,MATCH($B18,Base_Dados!$B:$B,0))=0,0,
MAX(0, MIN(AT$1,
((INDEX(Base_Dados!AT:AT,MATCH($B18,Base_Dados!$B:$B,0))-MIN(Base_Dados!AT$5:AT$98)) /
(IF(MAX(Base_Dados!AT$5:AT$98)-MIN(Base_Dados!AT$5:AT$98)=0,1,MAX(Base_Dados!AT$5:AT$98)-MIN(Base_Dados!AT$5:AT$98)))) * AT$1)))</f>
        <v>0</v>
      </c>
      <c r="AU18" s="106">
        <f>IF(INDEX(Base_Dados!AU:AU,MATCH($B18,Base_Dados!$B:$B,0))=0,0,
MAX(0, MIN(AU$1,
((INDEX(Base_Dados!AU:AU,MATCH($B18,Base_Dados!$B:$B,0))-MIN(Base_Dados!AU$5:AU$98)) /
(IF(MAX(Base_Dados!AU$5:AU$98)-MIN(Base_Dados!AU$5:AU$98)=0,1,MAX(Base_Dados!AU$5:AU$98)-MIN(Base_Dados!AU$5:AU$98)))) * AU$1)))</f>
        <v>0</v>
      </c>
      <c r="AV18" s="106">
        <f>IF(INDEX(Base_Dados!AV:AV,MATCH($B18,Base_Dados!$B:$B,0))=0,0,
MAX(0, MIN(AV$1,
((INDEX(Base_Dados!AV:AV,MATCH($B18,Base_Dados!$B:$B,0))-MIN(Base_Dados!AV$5:AV$98)) /
(IF(MAX(Base_Dados!AV$5:AV$98)-MIN(Base_Dados!AV$5:AV$98)=0,1,MAX(Base_Dados!AV$5:AV$98)-MIN(Base_Dados!AV$5:AV$98)))) * AV$1)))</f>
        <v>0</v>
      </c>
      <c r="AW18" s="106">
        <f>IF(INDEX(Base_Dados!AW:AW,MATCH($B18,Base_Dados!$B:$B,0))=0,0,
MAX(0, MIN(AW$1,
((INDEX(Base_Dados!AW:AW,MATCH($B18,Base_Dados!$B:$B,0))-MIN(Base_Dados!AW$5:AW$98)) /
(IF(MAX(Base_Dados!AW$5:AW$98)-MIN(Base_Dados!AW$5:AW$98)=0,1,MAX(Base_Dados!AW$5:AW$98)-MIN(Base_Dados!AW$5:AW$98)))) * AW$1)))</f>
        <v>0</v>
      </c>
      <c r="AX18" s="106">
        <f>IF(INDEX(Base_Dados!AX:AX,MATCH($B18,Base_Dados!$B:$B,0))=0,0,
MAX(0, MIN(AX$1,
((INDEX(Base_Dados!AX:AX,MATCH($B18,Base_Dados!$B:$B,0))-MIN(Base_Dados!AX$5:AX$98)) /
(IF(MAX(Base_Dados!AX$5:AX$98)-MIN(Base_Dados!AX$5:AX$98)=0,1,MAX(Base_Dados!AX$5:AX$98)-MIN(Base_Dados!AX$5:AX$98)))) * AX$1)))</f>
        <v>4.3778801843317977E-2</v>
      </c>
      <c r="AY18" s="106">
        <f>IF(INDEX(Base_Dados!AY:AY,MATCH($B18,Base_Dados!$B:$B,0))=0,0,
MAX(0, MIN(AY$1,
((INDEX(Base_Dados!AY:AY,MATCH($B18,Base_Dados!$B:$B,0))-MIN(Base_Dados!AY$5:AY$98)) /
(IF(MAX(Base_Dados!AY$5:AY$98)-MIN(Base_Dados!AY$5:AY$98)=0,1,MAX(Base_Dados!AY$5:AY$98)-MIN(Base_Dados!AY$5:AY$98)))) * AY$1)))</f>
        <v>0</v>
      </c>
      <c r="AZ18" s="106">
        <f>IF(INDEX(Base_Dados!AZ:AZ,MATCH($B18,Base_Dados!$B:$B,0))=0,0,
MAX(0, MIN(AZ$1,
((INDEX(Base_Dados!AZ:AZ,MATCH($B18,Base_Dados!$B:$B,0))-MIN(Base_Dados!AZ$5:AZ$98)) /
(IF(MAX(Base_Dados!AZ$5:AZ$98)-MIN(Base_Dados!AZ$5:AZ$98)=0,1,MAX(Base_Dados!AZ$5:AZ$98)-MIN(Base_Dados!AZ$5:AZ$98)))) * AZ$1)))</f>
        <v>0</v>
      </c>
      <c r="BA18" s="106">
        <f>IF(INDEX(Base_Dados!BA:BA,MATCH($B18,Base_Dados!$B:$B,0))=0,0,
MAX(0, MIN(BA$1,
((INDEX(Base_Dados!BA:BA,MATCH($B18,Base_Dados!$B:$B,0))-MIN(Base_Dados!BA$5:BA$98)) /
(IF(MAX(Base_Dados!BA$5:BA$98)-MIN(Base_Dados!BA$5:BA$98)=0,1,MAX(Base_Dados!BA$5:BA$98)-MIN(Base_Dados!BA$5:BA$98)))) * BA$1)))</f>
        <v>5.3065121339283729E-3</v>
      </c>
      <c r="BB18" s="106">
        <f>IF(INDEX(Base_Dados!BB:BB,MATCH($B18,Base_Dados!$B:$B,0))=0,0,
MAX(0, MIN(BB$1,
((INDEX(Base_Dados!BB:BB,MATCH($B18,Base_Dados!$B:$B,0))-MIN(Base_Dados!BB$5:BB$98)) /
(IF(MAX(Base_Dados!BB$5:BB$98)-MIN(Base_Dados!BB$5:BB$98)=0,1,MAX(Base_Dados!BB$5:BB$98)-MIN(Base_Dados!BB$5:BB$98)))) * BB$1)))</f>
        <v>0.48798258620650969</v>
      </c>
      <c r="BC18" s="106">
        <f>IF(INDEX(Base_Dados!BC:BC,MATCH($B18,Base_Dados!$B:$B,0))=0,0,
MAX(0, MIN(BC$1,
((INDEX(Base_Dados!BC:BC,MATCH($B18,Base_Dados!$B:$B,0))-MIN(Base_Dados!BC$5:BC$98)) /
(IF(MAX(Base_Dados!BC$5:BC$98)-MIN(Base_Dados!BC$5:BC$98)=0,1,MAX(Base_Dados!BC$5:BC$98)-MIN(Base_Dados!BC$5:BC$98)))) * BC$1)))</f>
        <v>5.3864799353622406E-4</v>
      </c>
      <c r="BD18" s="106">
        <f>IF(INDEX(Base_Dados!BD:BD,MATCH($B18,Base_Dados!$B:$B,0))=0,0,
MAX(0, MIN(BD$1,
((INDEX(Base_Dados!BD:BD,MATCH($B18,Base_Dados!$B:$B,0))-MIN(Base_Dados!BD$5:BD$98)) /
(IF(MAX(Base_Dados!BD$5:BD$98)-MIN(Base_Dados!BD$5:BD$98)=0,1,MAX(Base_Dados!BD$5:BD$98)-MIN(Base_Dados!BD$5:BD$98)))) * BD$1)))</f>
        <v>1.8004293331486739E-3</v>
      </c>
      <c r="BE18" s="106">
        <f>IF(INDEX(Base_Dados!BE:BE,MATCH($B18,Base_Dados!$B:$B,0))=0,0,
MAX(0, MIN(BE$1,
((INDEX(Base_Dados!BE:BE,MATCH($B18,Base_Dados!$B:$B,0))-MIN(Base_Dados!BE$5:BE$98)) /
(IF(MAX(Base_Dados!BE$5:BE$98)-MIN(Base_Dados!BE$5:BE$98)=0,1,MAX(Base_Dados!BE$5:BE$98)-MIN(Base_Dados!BE$5:BE$98)))) * BE$1)))</f>
        <v>6.0210737581535374E-3</v>
      </c>
      <c r="BF18" s="106">
        <f>IF(INDEX(Base_Dados!BF:BF,MATCH($B18,Base_Dados!$B:$B,0))=0,0,
MAX(0, MIN(BF$1,
((INDEX(Base_Dados!BF:BF,MATCH($B18,Base_Dados!$B:$B,0))-MIN(Base_Dados!BF$5:BF$98)) /
(IF(MAX(Base_Dados!BF$5:BF$98)-MIN(Base_Dados!BF$5:BF$98)=0,1,MAX(Base_Dados!BF$5:BF$98)-MIN(Base_Dados!BF$5:BF$98)))) * BF$1)))</f>
        <v>0</v>
      </c>
      <c r="BG18" s="106">
        <f>IF(INDEX(Base_Dados!BG:BG,MATCH($B18,Base_Dados!$B:$B,0))=0,0,
MAX(0, MIN(BG$1,
((INDEX(Base_Dados!BG:BG,MATCH($B18,Base_Dados!$B:$B,0))-MIN(Base_Dados!BG$5:BG$98)) /
(IF(MAX(Base_Dados!BG$5:BG$98)-MIN(Base_Dados!BG$5:BG$98)=0,1,MAX(Base_Dados!BG$5:BG$98)-MIN(Base_Dados!BG$5:BG$98)))) * BG$1)))</f>
        <v>0</v>
      </c>
      <c r="BH18" s="106">
        <f>IF(INDEX(Base_Dados!BH:BH,MATCH($B18,Base_Dados!$B:$B,0))=0,0,
MAX(0, MIN(BH$1,
((INDEX(Base_Dados!BH:BH,MATCH($B18,Base_Dados!$B:$B,0))-MIN(Base_Dados!BH$5:BH$98)) /
(IF(MAX(Base_Dados!BH$5:BH$98)-MIN(Base_Dados!BH$5:BH$98)=0,1,MAX(Base_Dados!BH$5:BH$98)-MIN(Base_Dados!BH$5:BH$98)))) * BH$1)))</f>
        <v>4.3956043956043959E-2</v>
      </c>
      <c r="BI18" s="106">
        <f>IF(INDEX(Base_Dados!BI:BI,MATCH($B18,Base_Dados!$B:$B,0))=0,0,
MAX(0, MIN(BI$1,
((INDEX(Base_Dados!BI:BI,MATCH($B18,Base_Dados!$B:$B,0))-MIN(Base_Dados!BI$5:BI$98)) /
(IF(MAX(Base_Dados!BI$5:BI$98)-MIN(Base_Dados!BI$5:BI$98)=0,1,MAX(Base_Dados!BI$5:BI$98)-MIN(Base_Dados!BI$5:BI$98)))) * BI$1)))</f>
        <v>2.6521060842433698E-2</v>
      </c>
      <c r="BJ18" s="106">
        <f>IF(INDEX(Base_Dados!BJ:BJ,MATCH($B18,Base_Dados!$B:$B,0))=0,0,
MAX(0, MIN(BJ$1,
((INDEX(Base_Dados!BJ:BJ,MATCH($B18,Base_Dados!$B:$B,0))-MIN(Base_Dados!BJ$5:BJ$98)) /
(IF(MAX(Base_Dados!BJ$5:BJ$98)-MIN(Base_Dados!BJ$5:BJ$98)=0,1,MAX(Base_Dados!BJ$5:BJ$98)-MIN(Base_Dados!BJ$5:BJ$98)))) * BJ$1)))</f>
        <v>0</v>
      </c>
      <c r="BK18" s="106">
        <f>IF(INDEX(Base_Dados!BK:BK,MATCH($B18,Base_Dados!$B:$B,0))=0,0,
MAX(0, MIN(BK$1,
((INDEX(Base_Dados!BK:BK,MATCH($B18,Base_Dados!$B:$B,0))-MIN(Base_Dados!BK$5:BK$98)) /
(IF(MAX(Base_Dados!BK$5:BK$98)-MIN(Base_Dados!BK$5:BK$98)=0,1,MAX(Base_Dados!BK$5:BK$98)-MIN(Base_Dados!BK$5:BK$98)))) * BK$1)))</f>
        <v>0</v>
      </c>
      <c r="BL18" s="106">
        <f>IF(INDEX(Base_Dados!BL:BL,MATCH($B18,Base_Dados!$B:$B,0))=0,0,
MAX(0, MIN(BL$1,
((INDEX(Base_Dados!BL:BL,MATCH($B18,Base_Dados!$B:$B,0))-MIN(Base_Dados!BL$5:BL$98)) /
(IF(MAX(Base_Dados!BL$5:BL$98)-MIN(Base_Dados!BL$5:BL$98)=0,1,MAX(Base_Dados!BL$5:BL$98)-MIN(Base_Dados!BL$5:BL$98)))) * BL$1)))</f>
        <v>1.1400651465798045E-2</v>
      </c>
      <c r="BM18" s="106">
        <f>IF(INDEX(Base_Dados!BM:BM,MATCH($B18,Base_Dados!$B:$B,0))=0,0,
MAX(0, MIN(BM$1,
((INDEX(Base_Dados!BM:BM,MATCH($B18,Base_Dados!$B:$B,0))-MIN(Base_Dados!BM$5:BM$98)) /
(IF(MAX(Base_Dados!BM$5:BM$98)-MIN(Base_Dados!BM$5:BM$98)=0,1,MAX(Base_Dados!BM$5:BM$98)-MIN(Base_Dados!BM$5:BM$98)))) * BM$1)))</f>
        <v>0.82846987737693312</v>
      </c>
      <c r="BN18" s="106">
        <f>IF(INDEX(Base_Dados!BN:BN,MATCH($B18,Base_Dados!$B:$B,0))=0,0,
MAX(0, MIN(BN$1,
((INDEX(Base_Dados!BN:BN,MATCH($B18,Base_Dados!$B:$B,0))-MIN(Base_Dados!BN$5:BN$98)) /
(IF(MAX(Base_Dados!BN$5:BN$98)-MIN(Base_Dados!BN$5:BN$98)=0,1,MAX(Base_Dados!BN$5:BN$98)-MIN(Base_Dados!BN$5:BN$98)))) * BN$1)))</f>
        <v>0.31081070881895018</v>
      </c>
      <c r="BO18" s="106">
        <f>IF(INDEX(Base_Dados!BO:BO,MATCH($B18,Base_Dados!$B:$B,0))=0,0,
MAX(0, MIN(BO$1,
((INDEX(Base_Dados!BO:BO,MATCH($B18,Base_Dados!$B:$B,0))-MIN(Base_Dados!BO$5:BO$98)) /
(IF(MAX(Base_Dados!BO$5:BO$98)-MIN(Base_Dados!BO$5:BO$98)=0,1,MAX(Base_Dados!BO$5:BO$98)-MIN(Base_Dados!BO$5:BO$98)))) * BO$1)))</f>
        <v>0.12931034482758622</v>
      </c>
      <c r="BP18" s="106">
        <f t="shared" si="0"/>
        <v>10.295554009897229</v>
      </c>
      <c r="BQ18" s="111">
        <f t="shared" si="1"/>
        <v>0.49632687660297675</v>
      </c>
      <c r="BR18" s="112">
        <f t="shared" si="2"/>
        <v>0.18181856312495348</v>
      </c>
      <c r="BS18" s="113">
        <f t="shared" si="3"/>
        <v>10.113735446772276</v>
      </c>
    </row>
    <row r="19" spans="1:71">
      <c r="A19" s="20">
        <v>13002</v>
      </c>
      <c r="B19" s="20" t="s">
        <v>155</v>
      </c>
      <c r="C19" s="20" t="s">
        <v>150</v>
      </c>
      <c r="D19" s="105">
        <f>IF(INDEX(Base_Dados!D:D,MATCH($B19,Base_Dados!$B:$B,0))=0,0,
MAX(0, MIN(D$1,
((INDEX(Base_Dados!D:D,MATCH($B19,Base_Dados!$B:$B,0))-MIN(Base_Dados!D$5:D$98)) /
(IF(MAX(Base_Dados!D$5:D$98)-MIN(Base_Dados!D$5:D$98)=0,1,MAX(Base_Dados!D$5:D$98)-MIN(Base_Dados!D$5:D$98)))) * D$1)))</f>
        <v>0</v>
      </c>
      <c r="E19" s="106">
        <f>IF(INDEX(Base_Dados!E:E,MATCH($B19,Base_Dados!$B:$B,0))=0,0,
MAX(0, MIN(E$1,
((INDEX(Base_Dados!E:E,MATCH($B19,Base_Dados!$B:$B,0))-MIN(Base_Dados!E$5:E$98)) /
(IF(MAX(Base_Dados!E$5:E$98)-MIN(Base_Dados!E$5:E$98)=0,1,MAX(Base_Dados!E$5:E$98)-MIN(Base_Dados!E$5:E$98)))) * E$1)))</f>
        <v>0</v>
      </c>
      <c r="F19" s="106">
        <f>IF(INDEX(Base_Dados!F:F,MATCH($B19,Base_Dados!$B:$B,0))=0,0,
MAX(0, MIN(F$1,
((INDEX(Base_Dados!F:F,MATCH($B19,Base_Dados!$B:$B,0))-MIN(Base_Dados!F$5:F$98)) /
(IF(MAX(Base_Dados!F$5:F$98)-MIN(Base_Dados!F$5:F$98)=0,1,MAX(Base_Dados!F$5:F$98)-MIN(Base_Dados!F$5:F$98)))) * F$1)))</f>
        <v>0</v>
      </c>
      <c r="G19" s="106">
        <f>IF(INDEX(Base_Dados!G:G,MATCH($B19,Base_Dados!$B:$B,0))=0,0,
MAX(0, MIN(G$1,
((INDEX(Base_Dados!G:G,MATCH($B19,Base_Dados!$B:$B,0))-MIN(Base_Dados!G$5:G$98)) /
(IF(MAX(Base_Dados!G$5:G$98)-MIN(Base_Dados!G$5:G$98)=0,1,MAX(Base_Dados!G$5:G$98)-MIN(Base_Dados!G$5:G$98)))) * G$1)))</f>
        <v>0</v>
      </c>
      <c r="H19" s="106">
        <f>IF(INDEX(Base_Dados!H:H,MATCH($B19,Base_Dados!$B:$B,0))=0,0,
MAX(0, MIN(H$1,
((INDEX(Base_Dados!H:H,MATCH($B19,Base_Dados!$B:$B,0))-MIN(Base_Dados!H$5:H$98)) /
(IF(MAX(Base_Dados!H$5:H$98)-MIN(Base_Dados!H$5:H$98)=0,1,MAX(Base_Dados!H$5:H$98)-MIN(Base_Dados!H$5:H$98)))) * H$1)))</f>
        <v>0</v>
      </c>
      <c r="I19" s="106">
        <f>IF(INDEX(Base_Dados!I:I,MATCH($B19,Base_Dados!$B:$B,0))=0,0,
MAX(0, MIN(I$1,
((INDEX(Base_Dados!I:I,MATCH($B19,Base_Dados!$B:$B,0))-MIN(Base_Dados!I$5:I$98)) /
(IF(MAX(Base_Dados!I$5:I$98)-MIN(Base_Dados!I$5:I$98)=0,1,MAX(Base_Dados!I$5:I$98)-MIN(Base_Dados!I$5:I$98)))) * I$1)))</f>
        <v>0</v>
      </c>
      <c r="J19" s="106">
        <f>IF(INDEX(Base_Dados!J:J,MATCH($B19,Base_Dados!$B:$B,0))=0,0,
MAX(0, MIN(J$1,
((INDEX(Base_Dados!J:J,MATCH($B19,Base_Dados!$B:$B,0))-MIN(Base_Dados!J$5:J$98)) /
(IF(MAX(Base_Dados!J$5:J$98)-MIN(Base_Dados!J$5:J$98)=0,1,MAX(Base_Dados!J$5:J$98)-MIN(Base_Dados!J$5:J$98)))) * J$1)))</f>
        <v>0</v>
      </c>
      <c r="K19" s="106">
        <f>IF(INDEX(Base_Dados!K:K,MATCH($B19,Base_Dados!$B:$B,0))=0,0,
MAX(0, MIN(K$1,
((INDEX(Base_Dados!K:K,MATCH($B19,Base_Dados!$B:$B,0))-MIN(Base_Dados!K$5:K$98)) /
(IF(MAX(Base_Dados!K$5:K$98)-MIN(Base_Dados!K$5:K$98)=0,1,MAX(Base_Dados!K$5:K$98)-MIN(Base_Dados!K$5:K$98)))) * K$1)))</f>
        <v>0</v>
      </c>
      <c r="L19" s="106">
        <f>IF(INDEX(Base_Dados!L:L,MATCH($B19,Base_Dados!$B:$B,0))=0,0,
MAX(0, MIN(L$1,
((INDEX(Base_Dados!L:L,MATCH($B19,Base_Dados!$B:$B,0))-MIN(Base_Dados!L$5:L$98)) /
(IF(MAX(Base_Dados!L$5:L$98)-MIN(Base_Dados!L$5:L$98)=0,1,MAX(Base_Dados!L$5:L$98)-MIN(Base_Dados!L$5:L$98)))) * L$1)))</f>
        <v>0</v>
      </c>
      <c r="M19" s="106">
        <f>IF(INDEX(Base_Dados!M:M,MATCH($B19,Base_Dados!$B:$B,0))=0,0,
MAX(0, MIN(M$1,
((INDEX(Base_Dados!M:M,MATCH($B19,Base_Dados!$B:$B,0))-MIN(Base_Dados!M$5:M$98)) /
(IF(MAX(Base_Dados!M$5:M$98)-MIN(Base_Dados!M$5:M$98)=0,1,MAX(Base_Dados!M$5:M$98)-MIN(Base_Dados!M$5:M$98)))) * M$1)))</f>
        <v>0</v>
      </c>
      <c r="N19" s="106">
        <f>IF(INDEX(Base_Dados!N:N,MATCH($B19,Base_Dados!$B:$B,0))=0,0,
MAX(0, MIN(N$1,
((INDEX(Base_Dados!N:N,MATCH($B19,Base_Dados!$B:$B,0))-MIN(Base_Dados!N$5:N$98)) /
(IF(MAX(Base_Dados!N$5:N$98)-MIN(Base_Dados!N$5:N$98)=0,1,MAX(Base_Dados!N$5:N$98)-MIN(Base_Dados!N$5:N$98)))) * N$1)))</f>
        <v>0</v>
      </c>
      <c r="O19" s="106">
        <f>IF(INDEX(Base_Dados!O:O,MATCH($B19,Base_Dados!$B:$B,0))=0,0,
MAX(0, MIN(O$1,
((INDEX(Base_Dados!O:O,MATCH($B19,Base_Dados!$B:$B,0))-MIN(Base_Dados!O$5:O$98)) /
(IF(MAX(Base_Dados!O$5:O$98)-MIN(Base_Dados!O$5:O$98)=0,1,MAX(Base_Dados!O$5:O$98)-MIN(Base_Dados!O$5:O$98)))) * O$1)))</f>
        <v>0</v>
      </c>
      <c r="P19" s="106">
        <f>IF(INDEX(Base_Dados!P:P,MATCH($B19,Base_Dados!$B:$B,0))=0,0,
MAX(0, MIN(P$1,
((INDEX(Base_Dados!P:P,MATCH($B19,Base_Dados!$B:$B,0))-MIN(Base_Dados!P$5:P$98)) /
(IF(MAX(Base_Dados!P$5:P$98)-MIN(Base_Dados!P$5:P$98)=0,1,MAX(Base_Dados!P$5:P$98)-MIN(Base_Dados!P$5:P$98)))) * P$1)))</f>
        <v>2.2922609018274283E-4</v>
      </c>
      <c r="Q19" s="106">
        <f>IF(INDEX(Base_Dados!Q:Q,MATCH($B19,Base_Dados!$B:$B,0))=0,0,
MAX(0, MIN(Q$1,
((INDEX(Base_Dados!Q:Q,MATCH($B19,Base_Dados!$B:$B,0))-MIN(Base_Dados!Q$5:Q$98)) /
(IF(MAX(Base_Dados!Q$5:Q$98)-MIN(Base_Dados!Q$5:Q$98)=0,1,MAX(Base_Dados!Q$5:Q$98)-MIN(Base_Dados!Q$5:Q$98)))) * Q$1)))</f>
        <v>1.0531304302037808E-3</v>
      </c>
      <c r="R19" s="106">
        <f>IF(INDEX(Base_Dados!R:R,MATCH($B19,Base_Dados!$B:$B,0))=0,0,
MAX(0, MIN(R$1,
((INDEX(Base_Dados!R:R,MATCH($B19,Base_Dados!$B:$B,0))-MIN(Base_Dados!R$5:R$98)) /
(IF(MAX(Base_Dados!R$5:R$98)-MIN(Base_Dados!R$5:R$98)=0,1,MAX(Base_Dados!R$5:R$98)-MIN(Base_Dados!R$5:R$98)))) * R$1)))</f>
        <v>0</v>
      </c>
      <c r="S19" s="106">
        <f>IF(INDEX(Base_Dados!S:S,MATCH($B19,Base_Dados!$B:$B,0))=0,0,
MAX(0, MIN(S$1,
((INDEX(Base_Dados!S:S,MATCH($B19,Base_Dados!$B:$B,0))-MIN(Base_Dados!S$5:S$98)) /
(IF(MAX(Base_Dados!S$5:S$98)-MIN(Base_Dados!S$5:S$98)=0,1,MAX(Base_Dados!S$5:S$98)-MIN(Base_Dados!S$5:S$98)))) * S$1)))</f>
        <v>0</v>
      </c>
      <c r="T19" s="106">
        <f>IF(INDEX(Base_Dados!T:T,MATCH($B19,Base_Dados!$B:$B,0))=0,0,
MAX(0, MIN(T$1,
((INDEX(Base_Dados!T:T,MATCH($B19,Base_Dados!$B:$B,0))-MIN(Base_Dados!T$5:T$98)) /
(IF(MAX(Base_Dados!T$5:T$98)-MIN(Base_Dados!T$5:T$98)=0,1,MAX(Base_Dados!T$5:T$98)-MIN(Base_Dados!T$5:T$98)))) * T$1)))</f>
        <v>0.28965918962321224</v>
      </c>
      <c r="U19" s="106">
        <f>IF(INDEX(Base_Dados!U:U,MATCH($B19,Base_Dados!$B:$B,0))=0,0,
MAX(0, MIN(U$1,
((INDEX(Base_Dados!U:U,MATCH($B19,Base_Dados!$B:$B,0))-MIN(Base_Dados!U$5:U$98)) /
(IF(MAX(Base_Dados!U$5:U$98)-MIN(Base_Dados!U$5:U$98)=0,1,MAX(Base_Dados!U$5:U$98)-MIN(Base_Dados!U$5:U$98)))) * U$1)))</f>
        <v>0.7289176612178293</v>
      </c>
      <c r="V19" s="106">
        <f>IF(INDEX(Base_Dados!V:V,MATCH($B19,Base_Dados!$B:$B,0))=0,0,
MAX(0, MIN(V$1,
((INDEX(Base_Dados!V:V,MATCH($B19,Base_Dados!$B:$B,0))-MIN(Base_Dados!V$5:V$98)) /
(IF(MAX(Base_Dados!V$5:V$98)-MIN(Base_Dados!V$5:V$98)=0,1,MAX(Base_Dados!V$5:V$98)-MIN(Base_Dados!V$5:V$98)))) * V$1)))</f>
        <v>0</v>
      </c>
      <c r="W19" s="106">
        <f>IF(INDEX(Base_Dados!W:W,MATCH($B19,Base_Dados!$B:$B,0))=0,0,
MAX(0, MIN(W$1,
((INDEX(Base_Dados!W:W,MATCH($B19,Base_Dados!$B:$B,0))-MIN(Base_Dados!W$5:W$98)) /
(IF(MAX(Base_Dados!W$5:W$98)-MIN(Base_Dados!W$5:W$98)=0,1,MAX(Base_Dados!W$5:W$98)-MIN(Base_Dados!W$5:W$98)))) * W$1)))</f>
        <v>2.6065462519056553</v>
      </c>
      <c r="X19" s="106">
        <f>IF(INDEX(Base_Dados!X:X,MATCH($B19,Base_Dados!$B:$B,0))=0,0,
MAX(0, MIN(X$1,
((INDEX(Base_Dados!X:X,MATCH($B19,Base_Dados!$B:$B,0))-MIN(Base_Dados!X$5:X$98)) /
(IF(MAX(Base_Dados!X$5:X$98)-MIN(Base_Dados!X$5:X$98)=0,1,MAX(Base_Dados!X$5:X$98)-MIN(Base_Dados!X$5:X$98)))) * X$1)))</f>
        <v>0</v>
      </c>
      <c r="Y19" s="106">
        <f>IF(INDEX(Base_Dados!Y:Y,MATCH($B19,Base_Dados!$B:$B,0))=0,0,
MAX(0, MIN(Y$1,
((INDEX(Base_Dados!Y:Y,MATCH($B19,Base_Dados!$B:$B,0))-MIN(Base_Dados!Y$5:Y$98)) /
(IF(MAX(Base_Dados!Y$5:Y$98)-MIN(Base_Dados!Y$5:Y$98)=0,1,MAX(Base_Dados!Y$5:Y$98)-MIN(Base_Dados!Y$5:Y$98)))) * Y$1)))</f>
        <v>0</v>
      </c>
      <c r="Z19" s="106">
        <f>IF(INDEX(Base_Dados!Z:Z,MATCH($B19,Base_Dados!$B:$B,0))=0,0,
MAX(0, MIN(Z$1,
((INDEX(Base_Dados!Z:Z,MATCH($B19,Base_Dados!$B:$B,0))-MIN(Base_Dados!Z$5:Z$98)) /
(IF(MAX(Base_Dados!Z$5:Z$98)-MIN(Base_Dados!Z$5:Z$98)=0,1,MAX(Base_Dados!Z$5:Z$98)-MIN(Base_Dados!Z$5:Z$98)))) * Z$1)))</f>
        <v>0</v>
      </c>
      <c r="AA19" s="106">
        <f>IF(INDEX(Base_Dados!AA:AA,MATCH($B19,Base_Dados!$B:$B,0))=0,0,
MAX(0, MIN(AA$1,
((INDEX(Base_Dados!AA:AA,MATCH($B19,Base_Dados!$B:$B,0))-MIN(Base_Dados!AA$5:AA$98)) /
(IF(MAX(Base_Dados!AA$5:AA$98)-MIN(Base_Dados!AA$5:AA$98)=0,1,MAX(Base_Dados!AA$5:AA$98)-MIN(Base_Dados!AA$5:AA$98)))) * AA$1)))</f>
        <v>0</v>
      </c>
      <c r="AB19" s="106">
        <f>IF(INDEX(Base_Dados!AB:AB,MATCH($B19,Base_Dados!$B:$B,0))=0,0,
MAX(0, MIN(AB$1,
((INDEX(Base_Dados!AB:AB,MATCH($B19,Base_Dados!$B:$B,0))-MIN(Base_Dados!AB$5:AB$98)) /
(IF(MAX(Base_Dados!AB$5:AB$98)-MIN(Base_Dados!AB$5:AB$98)=0,1,MAX(Base_Dados!AB$5:AB$98)-MIN(Base_Dados!AB$5:AB$98)))) * AB$1)))</f>
        <v>0</v>
      </c>
      <c r="AC19" s="106">
        <f>IF(INDEX(Base_Dados!AC:AC,MATCH($B19,Base_Dados!$B:$B,0))=0,0,
MAX(0, MIN(AC$1,
((INDEX(Base_Dados!AC:AC,MATCH($B19,Base_Dados!$B:$B,0))-MIN(Base_Dados!AC$5:AC$98)) /
(IF(MAX(Base_Dados!AC$5:AC$98)-MIN(Base_Dados!AC$5:AC$98)=0,1,MAX(Base_Dados!AC$5:AC$98)-MIN(Base_Dados!AC$5:AC$98)))) * AC$1)))</f>
        <v>0</v>
      </c>
      <c r="AD19" s="106">
        <f>IF(INDEX(Base_Dados!AD:AD,MATCH($B19,Base_Dados!$B:$B,0))=0,0,
MAX(0, MIN(AD$1,
((INDEX(Base_Dados!AD:AD,MATCH($B19,Base_Dados!$B:$B,0))-MIN(Base_Dados!AD$5:AD$98)) /
(IF(MAX(Base_Dados!AD$5:AD$98)-MIN(Base_Dados!AD$5:AD$98)=0,1,MAX(Base_Dados!AD$5:AD$98)-MIN(Base_Dados!AD$5:AD$98)))) * AD$1)))</f>
        <v>0</v>
      </c>
      <c r="AE19" s="106">
        <f>IF(INDEX(Base_Dados!AE:AE,MATCH($B19,Base_Dados!$B:$B,0))=0,0,
MAX(0, MIN(AE$1,
((INDEX(Base_Dados!AE:AE,MATCH($B19,Base_Dados!$B:$B,0))-MIN(Base_Dados!AE$5:AE$98)) /
(IF(MAX(Base_Dados!AE$5:AE$98)-MIN(Base_Dados!AE$5:AE$98)=0,1,MAX(Base_Dados!AE$5:AE$98)-MIN(Base_Dados!AE$5:AE$98)))) * AE$1)))</f>
        <v>0</v>
      </c>
      <c r="AF19" s="106">
        <f>IF(INDEX(Base_Dados!AF:AF,MATCH($B19,Base_Dados!$B:$B,0))=0,0,
MAX(0, MIN(AF$1,
((INDEX(Base_Dados!AF:AF,MATCH($B19,Base_Dados!$B:$B,0))-MIN(Base_Dados!AF$5:AF$98)) /
(IF(MAX(Base_Dados!AF$5:AF$98)-MIN(Base_Dados!AF$5:AF$98)=0,1,MAX(Base_Dados!AF$5:AF$98)-MIN(Base_Dados!AF$5:AF$98)))) * AF$1)))</f>
        <v>0</v>
      </c>
      <c r="AG19" s="106">
        <f>IF(INDEX(Base_Dados!AG:AG,MATCH($B19,Base_Dados!$B:$B,0))=0,0,
MAX(0, MIN(AG$1,
((INDEX(Base_Dados!AG:AG,MATCH($B19,Base_Dados!$B:$B,0))-MIN(Base_Dados!AG$5:AG$98)) /
(IF(MAX(Base_Dados!AG$5:AG$98)-MIN(Base_Dados!AG$5:AG$98)=0,1,MAX(Base_Dados!AG$5:AG$98)-MIN(Base_Dados!AG$5:AG$98)))) * AG$1)))</f>
        <v>1.0531304302037808E-3</v>
      </c>
      <c r="AH19" s="106">
        <f>IF(INDEX(Base_Dados!AH:AH,MATCH($B19,Base_Dados!$B:$B,0))=0,0,
MAX(0, MIN(AH$1,
((INDEX(Base_Dados!AH:AH,MATCH($B19,Base_Dados!$B:$B,0))-MIN(Base_Dados!AH$5:AH$98)) /
(IF(MAX(Base_Dados!AH$5:AH$98)-MIN(Base_Dados!AH$5:AH$98)=0,1,MAX(Base_Dados!AH$5:AH$98)-MIN(Base_Dados!AH$5:AH$98)))) * AH$1)))</f>
        <v>0.34421261151044913</v>
      </c>
      <c r="AI19" s="106">
        <f>IF(INDEX(Base_Dados!AI:AI,MATCH($B19,Base_Dados!$B:$B,0))=0,0,
MAX(0, MIN(AI$1,
((INDEX(Base_Dados!AI:AI,MATCH($B19,Base_Dados!$B:$B,0))-MIN(Base_Dados!AI$5:AI$98)) /
(IF(MAX(Base_Dados!AI$5:AI$98)-MIN(Base_Dados!AI$5:AI$98)=0,1,MAX(Base_Dados!AI$5:AI$98)-MIN(Base_Dados!AI$5:AI$98)))) * AI$1)))</f>
        <v>0</v>
      </c>
      <c r="AJ19" s="106">
        <f>IF(INDEX(Base_Dados!AJ:AJ,MATCH($B19,Base_Dados!$B:$B,0))=0,0,
MAX(0, MIN(AJ$1,
((INDEX(Base_Dados!AJ:AJ,MATCH($B19,Base_Dados!$B:$B,0))-MIN(Base_Dados!AJ$5:AJ$98)) /
(IF(MAX(Base_Dados!AJ$5:AJ$98)-MIN(Base_Dados!AJ$5:AJ$98)=0,1,MAX(Base_Dados!AJ$5:AJ$98)-MIN(Base_Dados!AJ$5:AJ$98)))) * AJ$1)))</f>
        <v>0</v>
      </c>
      <c r="AK19" s="106">
        <f>IF(INDEX(Base_Dados!AK:AK,MATCH($B19,Base_Dados!$B:$B,0))=0,0,
MAX(0, MIN(AK$1,
((INDEX(Base_Dados!AK:AK,MATCH($B19,Base_Dados!$B:$B,0))-MIN(Base_Dados!AK$5:AK$98)) /
(IF(MAX(Base_Dados!AK$5:AK$98)-MIN(Base_Dados!AK$5:AK$98)=0,1,MAX(Base_Dados!AK$5:AK$98)-MIN(Base_Dados!AK$5:AK$98)))) * AK$1)))</f>
        <v>0</v>
      </c>
      <c r="AL19" s="106">
        <f>IF(INDEX(Base_Dados!AL:AL,MATCH($B19,Base_Dados!$B:$B,0))=0,0,
MAX(0, MIN(AL$1,
((INDEX(Base_Dados!AL:AL,MATCH($B19,Base_Dados!$B:$B,0))-MIN(Base_Dados!AL$5:AL$98)) /
(IF(MAX(Base_Dados!AL$5:AL$98)-MIN(Base_Dados!AL$5:AL$98)=0,1,MAX(Base_Dados!AL$5:AL$98)-MIN(Base_Dados!AL$5:AL$98)))) * AL$1)))</f>
        <v>0</v>
      </c>
      <c r="AM19" s="106">
        <f>IF(INDEX(Base_Dados!AM:AM,MATCH($B19,Base_Dados!$B:$B,0))=0,0,
MAX(0, MIN(AM$1,
((INDEX(Base_Dados!AM:AM,MATCH($B19,Base_Dados!$B:$B,0))-MIN(Base_Dados!AM$5:AM$98)) /
(IF(MAX(Base_Dados!AM$5:AM$98)-MIN(Base_Dados!AM$5:AM$98)=0,1,MAX(Base_Dados!AM$5:AM$98)-MIN(Base_Dados!AM$5:AM$98)))) * AM$1)))</f>
        <v>0</v>
      </c>
      <c r="AN19" s="106">
        <f>IF(INDEX(Base_Dados!AN:AN,MATCH($B19,Base_Dados!$B:$B,0))=0,0,
MAX(0, MIN(AN$1,
((INDEX(Base_Dados!AN:AN,MATCH($B19,Base_Dados!$B:$B,0))-MIN(Base_Dados!AN$5:AN$98)) /
(IF(MAX(Base_Dados!AN$5:AN$98)-MIN(Base_Dados!AN$5:AN$98)=0,1,MAX(Base_Dados!AN$5:AN$98)-MIN(Base_Dados!AN$5:AN$98)))) * AN$1)))</f>
        <v>0</v>
      </c>
      <c r="AO19" s="106">
        <f>IF(INDEX(Base_Dados!AO:AO,MATCH($B19,Base_Dados!$B:$B,0))=0,0,
MAX(0, MIN(AO$1,
((INDEX(Base_Dados!AO:AO,MATCH($B19,Base_Dados!$B:$B,0))-MIN(Base_Dados!AO$5:AO$98)) /
(IF(MAX(Base_Dados!AO$5:AO$98)-MIN(Base_Dados!AO$5:AO$98)=0,1,MAX(Base_Dados!AO$5:AO$98)-MIN(Base_Dados!AO$5:AO$98)))) * AO$1)))</f>
        <v>0</v>
      </c>
      <c r="AP19" s="106">
        <f>IF(INDEX(Base_Dados!AP:AP,MATCH($B19,Base_Dados!$B:$B,0))=0,0,
MAX(0, MIN(AP$1,
((INDEX(Base_Dados!AP:AP,MATCH($B19,Base_Dados!$B:$B,0))-MIN(Base_Dados!AP$5:AP$98)) /
(IF(MAX(Base_Dados!AP$5:AP$98)-MIN(Base_Dados!AP$5:AP$98)=0,1,MAX(Base_Dados!AP$5:AP$98)-MIN(Base_Dados!AP$5:AP$98)))) * AP$1)))</f>
        <v>0</v>
      </c>
      <c r="AQ19" s="106">
        <f>IF(INDEX(Base_Dados!AQ:AQ,MATCH($B19,Base_Dados!$B:$B,0))=0,0,
MAX(0, MIN(AQ$1,
((INDEX(Base_Dados!AQ:AQ,MATCH($B19,Base_Dados!$B:$B,0))-MIN(Base_Dados!AQ$5:AQ$98)) /
(IF(MAX(Base_Dados!AQ$5:AQ$98)-MIN(Base_Dados!AQ$5:AQ$98)=0,1,MAX(Base_Dados!AQ$5:AQ$98)-MIN(Base_Dados!AQ$5:AQ$98)))) * AQ$1)))</f>
        <v>0</v>
      </c>
      <c r="AR19" s="106">
        <f>IF(INDEX(Base_Dados!AR:AR,MATCH($B19,Base_Dados!$B:$B,0))=0,0,
MAX(0, MIN(AR$1,
((INDEX(Base_Dados!AR:AR,MATCH($B19,Base_Dados!$B:$B,0))-MIN(Base_Dados!AR$5:AR$98)) /
(IF(MAX(Base_Dados!AR$5:AR$98)-MIN(Base_Dados!AR$5:AR$98)=0,1,MAX(Base_Dados!AR$5:AR$98)-MIN(Base_Dados!AR$5:AR$98)))) * AR$1)))</f>
        <v>0</v>
      </c>
      <c r="AS19" s="106">
        <f>IF(INDEX(Base_Dados!AS:AS,MATCH($B19,Base_Dados!$B:$B,0))=0,0,
MAX(0, MIN(AS$1,
((INDEX(Base_Dados!AS:AS,MATCH($B19,Base_Dados!$B:$B,0))-MIN(Base_Dados!AS$5:AS$98)) /
(IF(MAX(Base_Dados!AS$5:AS$98)-MIN(Base_Dados!AS$5:AS$98)=0,1,MAX(Base_Dados!AS$5:AS$98)-MIN(Base_Dados!AS$5:AS$98)))) * AS$1)))</f>
        <v>0</v>
      </c>
      <c r="AT19" s="106">
        <f>IF(INDEX(Base_Dados!AT:AT,MATCH($B19,Base_Dados!$B:$B,0))=0,0,
MAX(0, MIN(AT$1,
((INDEX(Base_Dados!AT:AT,MATCH($B19,Base_Dados!$B:$B,0))-MIN(Base_Dados!AT$5:AT$98)) /
(IF(MAX(Base_Dados!AT$5:AT$98)-MIN(Base_Dados!AT$5:AT$98)=0,1,MAX(Base_Dados!AT$5:AT$98)-MIN(Base_Dados!AT$5:AT$98)))) * AT$1)))</f>
        <v>0</v>
      </c>
      <c r="AU19" s="106">
        <f>IF(INDEX(Base_Dados!AU:AU,MATCH($B19,Base_Dados!$B:$B,0))=0,0,
MAX(0, MIN(AU$1,
((INDEX(Base_Dados!AU:AU,MATCH($B19,Base_Dados!$B:$B,0))-MIN(Base_Dados!AU$5:AU$98)) /
(IF(MAX(Base_Dados!AU$5:AU$98)-MIN(Base_Dados!AU$5:AU$98)=0,1,MAX(Base_Dados!AU$5:AU$98)-MIN(Base_Dados!AU$5:AU$98)))) * AU$1)))</f>
        <v>0</v>
      </c>
      <c r="AV19" s="106">
        <f>IF(INDEX(Base_Dados!AV:AV,MATCH($B19,Base_Dados!$B:$B,0))=0,0,
MAX(0, MIN(AV$1,
((INDEX(Base_Dados!AV:AV,MATCH($B19,Base_Dados!$B:$B,0))-MIN(Base_Dados!AV$5:AV$98)) /
(IF(MAX(Base_Dados!AV$5:AV$98)-MIN(Base_Dados!AV$5:AV$98)=0,1,MAX(Base_Dados!AV$5:AV$98)-MIN(Base_Dados!AV$5:AV$98)))) * AV$1)))</f>
        <v>0</v>
      </c>
      <c r="AW19" s="106">
        <f>IF(INDEX(Base_Dados!AW:AW,MATCH($B19,Base_Dados!$B:$B,0))=0,0,
MAX(0, MIN(AW$1,
((INDEX(Base_Dados!AW:AW,MATCH($B19,Base_Dados!$B:$B,0))-MIN(Base_Dados!AW$5:AW$98)) /
(IF(MAX(Base_Dados!AW$5:AW$98)-MIN(Base_Dados!AW$5:AW$98)=0,1,MAX(Base_Dados!AW$5:AW$98)-MIN(Base_Dados!AW$5:AW$98)))) * AW$1)))</f>
        <v>0</v>
      </c>
      <c r="AX19" s="106">
        <f>IF(INDEX(Base_Dados!AX:AX,MATCH($B19,Base_Dados!$B:$B,0))=0,0,
MAX(0, MIN(AX$1,
((INDEX(Base_Dados!AX:AX,MATCH($B19,Base_Dados!$B:$B,0))-MIN(Base_Dados!AX$5:AX$98)) /
(IF(MAX(Base_Dados!AX$5:AX$98)-MIN(Base_Dados!AX$5:AX$98)=0,1,MAX(Base_Dados!AX$5:AX$98)-MIN(Base_Dados!AX$5:AX$98)))) * AX$1)))</f>
        <v>0</v>
      </c>
      <c r="AY19" s="106">
        <f>IF(INDEX(Base_Dados!AY:AY,MATCH($B19,Base_Dados!$B:$B,0))=0,0,
MAX(0, MIN(AY$1,
((INDEX(Base_Dados!AY:AY,MATCH($B19,Base_Dados!$B:$B,0))-MIN(Base_Dados!AY$5:AY$98)) /
(IF(MAX(Base_Dados!AY$5:AY$98)-MIN(Base_Dados!AY$5:AY$98)=0,1,MAX(Base_Dados!AY$5:AY$98)-MIN(Base_Dados!AY$5:AY$98)))) * AY$1)))</f>
        <v>0</v>
      </c>
      <c r="AZ19" s="106">
        <f>IF(INDEX(Base_Dados!AZ:AZ,MATCH($B19,Base_Dados!$B:$B,0))=0,0,
MAX(0, MIN(AZ$1,
((INDEX(Base_Dados!AZ:AZ,MATCH($B19,Base_Dados!$B:$B,0))-MIN(Base_Dados!AZ$5:AZ$98)) /
(IF(MAX(Base_Dados!AZ$5:AZ$98)-MIN(Base_Dados!AZ$5:AZ$98)=0,1,MAX(Base_Dados!AZ$5:AZ$98)-MIN(Base_Dados!AZ$5:AZ$98)))) * AZ$1)))</f>
        <v>0</v>
      </c>
      <c r="BA19" s="106">
        <f>IF(INDEX(Base_Dados!BA:BA,MATCH($B19,Base_Dados!$B:$B,0))=0,0,
MAX(0, MIN(BA$1,
((INDEX(Base_Dados!BA:BA,MATCH($B19,Base_Dados!$B:$B,0))-MIN(Base_Dados!BA$5:BA$98)) /
(IF(MAX(Base_Dados!BA$5:BA$98)-MIN(Base_Dados!BA$5:BA$98)=0,1,MAX(Base_Dados!BA$5:BA$98)-MIN(Base_Dados!BA$5:BA$98)))) * BA$1)))</f>
        <v>4.4405959279735343E-4</v>
      </c>
      <c r="BB19" s="106">
        <f>IF(INDEX(Base_Dados!BB:BB,MATCH($B19,Base_Dados!$B:$B,0))=0,0,
MAX(0, MIN(BB$1,
((INDEX(Base_Dados!BB:BB,MATCH($B19,Base_Dados!$B:$B,0))-MIN(Base_Dados!BB$5:BB$98)) /
(IF(MAX(Base_Dados!BB$5:BB$98)-MIN(Base_Dados!BB$5:BB$98)=0,1,MAX(Base_Dados!BB$5:BB$98)-MIN(Base_Dados!BB$5:BB$98)))) * BB$1)))</f>
        <v>0.5</v>
      </c>
      <c r="BC19" s="106">
        <f>IF(INDEX(Base_Dados!BC:BC,MATCH($B19,Base_Dados!$B:$B,0))=0,0,
MAX(0, MIN(BC$1,
((INDEX(Base_Dados!BC:BC,MATCH($B19,Base_Dados!$B:$B,0))-MIN(Base_Dados!BC$5:BC$98)) /
(IF(MAX(Base_Dados!BC$5:BC$98)-MIN(Base_Dados!BC$5:BC$98)=0,1,MAX(Base_Dados!BC$5:BC$98)-MIN(Base_Dados!BC$5:BC$98)))) * BC$1)))</f>
        <v>2.9625639644492324E-3</v>
      </c>
      <c r="BD19" s="106">
        <f>IF(INDEX(Base_Dados!BD:BD,MATCH($B19,Base_Dados!$B:$B,0))=0,0,
MAX(0, MIN(BD$1,
((INDEX(Base_Dados!BD:BD,MATCH($B19,Base_Dados!$B:$B,0))-MIN(Base_Dados!BD$5:BD$98)) /
(IF(MAX(Base_Dados!BD$5:BD$98)-MIN(Base_Dados!BD$5:BD$98)=0,1,MAX(Base_Dados!BD$5:BD$98)-MIN(Base_Dados!BD$5:BD$98)))) * BD$1)))</f>
        <v>2.4929021535904715E-3</v>
      </c>
      <c r="BE19" s="106">
        <f>IF(INDEX(Base_Dados!BE:BE,MATCH($B19,Base_Dados!$B:$B,0))=0,0,
MAX(0, MIN(BE$1,
((INDEX(Base_Dados!BE:BE,MATCH($B19,Base_Dados!$B:$B,0))-MIN(Base_Dados!BE$5:BE$98)) /
(IF(MAX(Base_Dados!BE$5:BE$98)-MIN(Base_Dados!BE$5:BE$98)=0,1,MAX(Base_Dados!BE$5:BE$98)-MIN(Base_Dados!BE$5:BE$98)))) * BE$1)))</f>
        <v>1.8063221274460611E-2</v>
      </c>
      <c r="BF19" s="106">
        <f>IF(INDEX(Base_Dados!BF:BF,MATCH($B19,Base_Dados!$B:$B,0))=0,0,
MAX(0, MIN(BF$1,
((INDEX(Base_Dados!BF:BF,MATCH($B19,Base_Dados!$B:$B,0))-MIN(Base_Dados!BF$5:BF$98)) /
(IF(MAX(Base_Dados!BF$5:BF$98)-MIN(Base_Dados!BF$5:BF$98)=0,1,MAX(Base_Dados!BF$5:BF$98)-MIN(Base_Dados!BF$5:BF$98)))) * BF$1)))</f>
        <v>0</v>
      </c>
      <c r="BG19" s="106">
        <f>IF(INDEX(Base_Dados!BG:BG,MATCH($B19,Base_Dados!$B:$B,0))=0,0,
MAX(0, MIN(BG$1,
((INDEX(Base_Dados!BG:BG,MATCH($B19,Base_Dados!$B:$B,0))-MIN(Base_Dados!BG$5:BG$98)) /
(IF(MAX(Base_Dados!BG$5:BG$98)-MIN(Base_Dados!BG$5:BG$98)=0,1,MAX(Base_Dados!BG$5:BG$98)-MIN(Base_Dados!BG$5:BG$98)))) * BG$1)))</f>
        <v>0</v>
      </c>
      <c r="BH19" s="106">
        <f>IF(INDEX(Base_Dados!BH:BH,MATCH($B19,Base_Dados!$B:$B,0))=0,0,
MAX(0, MIN(BH$1,
((INDEX(Base_Dados!BH:BH,MATCH($B19,Base_Dados!$B:$B,0))-MIN(Base_Dados!BH$5:BH$98)) /
(IF(MAX(Base_Dados!BH$5:BH$98)-MIN(Base_Dados!BH$5:BH$98)=0,1,MAX(Base_Dados!BH$5:BH$98)-MIN(Base_Dados!BH$5:BH$98)))) * BH$1)))</f>
        <v>2.197802197802198E-2</v>
      </c>
      <c r="BI19" s="106">
        <f>IF(INDEX(Base_Dados!BI:BI,MATCH($B19,Base_Dados!$B:$B,0))=0,0,
MAX(0, MIN(BI$1,
((INDEX(Base_Dados!BI:BI,MATCH($B19,Base_Dados!$B:$B,0))-MIN(Base_Dados!BI$5:BI$98)) /
(IF(MAX(Base_Dados!BI$5:BI$98)-MIN(Base_Dados!BI$5:BI$98)=0,1,MAX(Base_Dados!BI$5:BI$98)-MIN(Base_Dados!BI$5:BI$98)))) * BI$1)))</f>
        <v>3.1201248049921998E-3</v>
      </c>
      <c r="BJ19" s="106">
        <f>IF(INDEX(Base_Dados!BJ:BJ,MATCH($B19,Base_Dados!$B:$B,0))=0,0,
MAX(0, MIN(BJ$1,
((INDEX(Base_Dados!BJ:BJ,MATCH($B19,Base_Dados!$B:$B,0))-MIN(Base_Dados!BJ$5:BJ$98)) /
(IF(MAX(Base_Dados!BJ$5:BJ$98)-MIN(Base_Dados!BJ$5:BJ$98)=0,1,MAX(Base_Dados!BJ$5:BJ$98)-MIN(Base_Dados!BJ$5:BJ$98)))) * BJ$1)))</f>
        <v>0</v>
      </c>
      <c r="BK19" s="106">
        <f>IF(INDEX(Base_Dados!BK:BK,MATCH($B19,Base_Dados!$B:$B,0))=0,0,
MAX(0, MIN(BK$1,
((INDEX(Base_Dados!BK:BK,MATCH($B19,Base_Dados!$B:$B,0))-MIN(Base_Dados!BK$5:BK$98)) /
(IF(MAX(Base_Dados!BK$5:BK$98)-MIN(Base_Dados!BK$5:BK$98)=0,1,MAX(Base_Dados!BK$5:BK$98)-MIN(Base_Dados!BK$5:BK$98)))) * BK$1)))</f>
        <v>0</v>
      </c>
      <c r="BL19" s="106">
        <f>IF(INDEX(Base_Dados!BL:BL,MATCH($B19,Base_Dados!$B:$B,0))=0,0,
MAX(0, MIN(BL$1,
((INDEX(Base_Dados!BL:BL,MATCH($B19,Base_Dados!$B:$B,0))-MIN(Base_Dados!BL$5:BL$98)) /
(IF(MAX(Base_Dados!BL$5:BL$98)-MIN(Base_Dados!BL$5:BL$98)=0,1,MAX(Base_Dados!BL$5:BL$98)-MIN(Base_Dados!BL$5:BL$98)))) * BL$1)))</f>
        <v>3.2573289902280132E-3</v>
      </c>
      <c r="BM19" s="106">
        <f>IF(INDEX(Base_Dados!BM:BM,MATCH($B19,Base_Dados!$B:$B,0))=0,0,
MAX(0, MIN(BM$1,
((INDEX(Base_Dados!BM:BM,MATCH($B19,Base_Dados!$B:$B,0))-MIN(Base_Dados!BM$5:BM$98)) /
(IF(MAX(Base_Dados!BM$5:BM$98)-MIN(Base_Dados!BM$5:BM$98)=0,1,MAX(Base_Dados!BM$5:BM$98)-MIN(Base_Dados!BM$5:BM$98)))) * BM$1)))</f>
        <v>0.57668384574373643</v>
      </c>
      <c r="BN19" s="106">
        <f>IF(INDEX(Base_Dados!BN:BN,MATCH($B19,Base_Dados!$B:$B,0))=0,0,
MAX(0, MIN(BN$1,
((INDEX(Base_Dados!BN:BN,MATCH($B19,Base_Dados!$B:$B,0))-MIN(Base_Dados!BN$5:BN$98)) /
(IF(MAX(Base_Dados!BN$5:BN$98)-MIN(Base_Dados!BN$5:BN$98)=0,1,MAX(Base_Dados!BN$5:BN$98)-MIN(Base_Dados!BN$5:BN$98)))) * BN$1)))</f>
        <v>0.47643910257921701</v>
      </c>
      <c r="BO19" s="106">
        <f>IF(INDEX(Base_Dados!BO:BO,MATCH($B19,Base_Dados!$B:$B,0))=0,0,
MAX(0, MIN(BO$1,
((INDEX(Base_Dados!BO:BO,MATCH($B19,Base_Dados!$B:$B,0))-MIN(Base_Dados!BO$5:BO$98)) /
(IF(MAX(Base_Dados!BO$5:BO$98)-MIN(Base_Dados!BO$5:BO$98)=0,1,MAX(Base_Dados!BO$5:BO$98)-MIN(Base_Dados!BO$5:BO$98)))) * BO$1)))</f>
        <v>1.7241379310344827E-2</v>
      </c>
      <c r="BP19" s="106">
        <f t="shared" si="0"/>
        <v>5.5943537515995745</v>
      </c>
      <c r="BQ19" s="111">
        <f t="shared" si="1"/>
        <v>0.35298004672142264</v>
      </c>
      <c r="BR19" s="112">
        <f t="shared" si="2"/>
        <v>3.8471733243399364E-2</v>
      </c>
      <c r="BS19" s="113">
        <f t="shared" si="3"/>
        <v>5.5558820183561748</v>
      </c>
    </row>
    <row r="20" spans="1:71">
      <c r="A20" s="20">
        <v>13003</v>
      </c>
      <c r="B20" s="20" t="s">
        <v>151</v>
      </c>
      <c r="C20" s="20" t="s">
        <v>150</v>
      </c>
      <c r="D20" s="105">
        <f>IF(INDEX(Base_Dados!D:D,MATCH($B20,Base_Dados!$B:$B,0))=0,0,
MAX(0, MIN(D$1,
((INDEX(Base_Dados!D:D,MATCH($B20,Base_Dados!$B:$B,0))-MIN(Base_Dados!D$5:D$98)) /
(IF(MAX(Base_Dados!D$5:D$98)-MIN(Base_Dados!D$5:D$98)=0,1,MAX(Base_Dados!D$5:D$98)-MIN(Base_Dados!D$5:D$98)))) * D$1)))</f>
        <v>0.51460276172658892</v>
      </c>
      <c r="E20" s="106">
        <f>IF(INDEX(Base_Dados!E:E,MATCH($B20,Base_Dados!$B:$B,0))=0,0,
MAX(0, MIN(E$1,
((INDEX(Base_Dados!E:E,MATCH($B20,Base_Dados!$B:$B,0))-MIN(Base_Dados!E$5:E$98)) /
(IF(MAX(Base_Dados!E$5:E$98)-MIN(Base_Dados!E$5:E$98)=0,1,MAX(Base_Dados!E$5:E$98)-MIN(Base_Dados!E$5:E$98)))) * E$1)))</f>
        <v>0.30119210939473334</v>
      </c>
      <c r="F20" s="106">
        <f>IF(INDEX(Base_Dados!F:F,MATCH($B20,Base_Dados!$B:$B,0))=0,0,
MAX(0, MIN(F$1,
((INDEX(Base_Dados!F:F,MATCH($B20,Base_Dados!$B:$B,0))-MIN(Base_Dados!F$5:F$98)) /
(IF(MAX(Base_Dados!F$5:F$98)-MIN(Base_Dados!F$5:F$98)=0,1,MAX(Base_Dados!F$5:F$98)-MIN(Base_Dados!F$5:F$98)))) * F$1)))</f>
        <v>0.27206090718455406</v>
      </c>
      <c r="G20" s="106">
        <f>IF(INDEX(Base_Dados!G:G,MATCH($B20,Base_Dados!$B:$B,0))=0,0,
MAX(0, MIN(G$1,
((INDEX(Base_Dados!G:G,MATCH($B20,Base_Dados!$B:$B,0))-MIN(Base_Dados!G$5:G$98)) /
(IF(MAX(Base_Dados!G$5:G$98)-MIN(Base_Dados!G$5:G$98)=0,1,MAX(Base_Dados!G$5:G$98)-MIN(Base_Dados!G$5:G$98)))) * G$1)))</f>
        <v>0.23710279867915335</v>
      </c>
      <c r="H20" s="106">
        <f>IF(INDEX(Base_Dados!H:H,MATCH($B20,Base_Dados!$B:$B,0))=0,0,
MAX(0, MIN(H$1,
((INDEX(Base_Dados!H:H,MATCH($B20,Base_Dados!$B:$B,0))-MIN(Base_Dados!H$5:H$98)) /
(IF(MAX(Base_Dados!H$5:H$98)-MIN(Base_Dados!H$5:H$98)=0,1,MAX(Base_Dados!H$5:H$98)-MIN(Base_Dados!H$5:H$98)))) * H$1)))</f>
        <v>0.20479885507278786</v>
      </c>
      <c r="I20" s="106">
        <f>IF(INDEX(Base_Dados!I:I,MATCH($B20,Base_Dados!$B:$B,0))=0,0,
MAX(0, MIN(I$1,
((INDEX(Base_Dados!I:I,MATCH($B20,Base_Dados!$B:$B,0))-MIN(Base_Dados!I$5:I$98)) /
(IF(MAX(Base_Dados!I$5:I$98)-MIN(Base_Dados!I$5:I$98)=0,1,MAX(Base_Dados!I$5:I$98)-MIN(Base_Dados!I$5:I$98)))) * I$1)))</f>
        <v>0.18739406481555643</v>
      </c>
      <c r="J20" s="106">
        <f>IF(INDEX(Base_Dados!J:J,MATCH($B20,Base_Dados!$B:$B,0))=0,0,
MAX(0, MIN(J$1,
((INDEX(Base_Dados!J:J,MATCH($B20,Base_Dados!$B:$B,0))-MIN(Base_Dados!J$5:J$98)) /
(IF(MAX(Base_Dados!J$5:J$98)-MIN(Base_Dados!J$5:J$98)=0,1,MAX(Base_Dados!J$5:J$98)-MIN(Base_Dados!J$5:J$98)))) * J$1)))</f>
        <v>0.15994570659096177</v>
      </c>
      <c r="K20" s="106">
        <f>IF(INDEX(Base_Dados!K:K,MATCH($B20,Base_Dados!$B:$B,0))=0,0,
MAX(0, MIN(K$1,
((INDEX(Base_Dados!K:K,MATCH($B20,Base_Dados!$B:$B,0))-MIN(Base_Dados!K$5:K$98)) /
(IF(MAX(Base_Dados!K$5:K$98)-MIN(Base_Dados!K$5:K$98)=0,1,MAX(Base_Dados!K$5:K$98)-MIN(Base_Dados!K$5:K$98)))) * K$1)))</f>
        <v>0.12355210196779964</v>
      </c>
      <c r="L20" s="106">
        <f>IF(INDEX(Base_Dados!L:L,MATCH($B20,Base_Dados!$B:$B,0))=0,0,
MAX(0, MIN(L$1,
((INDEX(Base_Dados!L:L,MATCH($B20,Base_Dados!$B:$B,0))-MIN(Base_Dados!L$5:L$98)) /
(IF(MAX(Base_Dados!L$5:L$98)-MIN(Base_Dados!L$5:L$98)=0,1,MAX(Base_Dados!L$5:L$98)-MIN(Base_Dados!L$5:L$98)))) * L$1)))</f>
        <v>0.1138956539108656</v>
      </c>
      <c r="M20" s="106">
        <f>IF(INDEX(Base_Dados!M:M,MATCH($B20,Base_Dados!$B:$B,0))=0,0,
MAX(0, MIN(M$1,
((INDEX(Base_Dados!M:M,MATCH($B20,Base_Dados!$B:$B,0))-MIN(Base_Dados!M$5:M$98)) /
(IF(MAX(Base_Dados!M$5:M$98)-MIN(Base_Dados!M$5:M$98)=0,1,MAX(Base_Dados!M$5:M$98)-MIN(Base_Dados!M$5:M$98)))) * M$1)))</f>
        <v>9.6839650145772602E-2</v>
      </c>
      <c r="N20" s="106">
        <f>IF(INDEX(Base_Dados!N:N,MATCH($B20,Base_Dados!$B:$B,0))=0,0,
MAX(0, MIN(N$1,
((INDEX(Base_Dados!N:N,MATCH($B20,Base_Dados!$B:$B,0))-MIN(Base_Dados!N$5:N$98)) /
(IF(MAX(Base_Dados!N$5:N$98)-MIN(Base_Dados!N$5:N$98)=0,1,MAX(Base_Dados!N$5:N$98)-MIN(Base_Dados!N$5:N$98)))) * N$1)))</f>
        <v>0.1040239472781268</v>
      </c>
      <c r="O20" s="106">
        <f>IF(INDEX(Base_Dados!O:O,MATCH($B20,Base_Dados!$B:$B,0))=0,0,
MAX(0, MIN(O$1,
((INDEX(Base_Dados!O:O,MATCH($B20,Base_Dados!$B:$B,0))-MIN(Base_Dados!O$5:O$98)) /
(IF(MAX(Base_Dados!O$5:O$98)-MIN(Base_Dados!O$5:O$98)=0,1,MAX(Base_Dados!O$5:O$98)-MIN(Base_Dados!O$5:O$98)))) * O$1)))</f>
        <v>0.11137744578850549</v>
      </c>
      <c r="P20" s="106">
        <f>IF(INDEX(Base_Dados!P:P,MATCH($B20,Base_Dados!$B:$B,0))=0,0,
MAX(0, MIN(P$1,
((INDEX(Base_Dados!P:P,MATCH($B20,Base_Dados!$B:$B,0))-MIN(Base_Dados!P$5:P$98)) /
(IF(MAX(Base_Dados!P$5:P$98)-MIN(Base_Dados!P$5:P$98)=0,1,MAX(Base_Dados!P$5:P$98)-MIN(Base_Dados!P$5:P$98)))) * P$1)))</f>
        <v>4.7336369200520839E-2</v>
      </c>
      <c r="Q20" s="106">
        <f>IF(INDEX(Base_Dados!Q:Q,MATCH($B20,Base_Dados!$B:$B,0))=0,0,
MAX(0, MIN(Q$1,
((INDEX(Base_Dados!Q:Q,MATCH($B20,Base_Dados!$B:$B,0))-MIN(Base_Dados!Q$5:Q$98)) /
(IF(MAX(Base_Dados!Q$5:Q$98)-MIN(Base_Dados!Q$5:Q$98)=0,1,MAX(Base_Dados!Q$5:Q$98)-MIN(Base_Dados!Q$5:Q$98)))) * Q$1)))</f>
        <v>1.8166499921015218E-2</v>
      </c>
      <c r="R20" s="106">
        <f>IF(INDEX(Base_Dados!R:R,MATCH($B20,Base_Dados!$B:$B,0))=0,0,
MAX(0, MIN(R$1,
((INDEX(Base_Dados!R:R,MATCH($B20,Base_Dados!$B:$B,0))-MIN(Base_Dados!R$5:R$98)) /
(IF(MAX(Base_Dados!R$5:R$98)-MIN(Base_Dados!R$5:R$98)=0,1,MAX(Base_Dados!R$5:R$98)-MIN(Base_Dados!R$5:R$98)))) * R$1)))</f>
        <v>6.8863965988729334E-3</v>
      </c>
      <c r="S20" s="106">
        <f>IF(INDEX(Base_Dados!S:S,MATCH($B20,Base_Dados!$B:$B,0))=0,0,
MAX(0, MIN(S$1,
((INDEX(Base_Dados!S:S,MATCH($B20,Base_Dados!$B:$B,0))-MIN(Base_Dados!S$5:S$98)) /
(IF(MAX(Base_Dados!S$5:S$98)-MIN(Base_Dados!S$5:S$98)=0,1,MAX(Base_Dados!S$5:S$98)-MIN(Base_Dados!S$5:S$98)))) * S$1)))</f>
        <v>3.1678274545046056E-2</v>
      </c>
      <c r="T20" s="106">
        <f>IF(INDEX(Base_Dados!T:T,MATCH($B20,Base_Dados!$B:$B,0))=0,0,
MAX(0, MIN(T$1,
((INDEX(Base_Dados!T:T,MATCH($B20,Base_Dados!$B:$B,0))-MIN(Base_Dados!T$5:T$98)) /
(IF(MAX(Base_Dados!T$5:T$98)-MIN(Base_Dados!T$5:T$98)=0,1,MAX(Base_Dados!T$5:T$98)-MIN(Base_Dados!T$5:T$98)))) * T$1)))</f>
        <v>0.37686610029129464</v>
      </c>
      <c r="U20" s="106">
        <f>IF(INDEX(Base_Dados!U:U,MATCH($B20,Base_Dados!$B:$B,0))=0,0,
MAX(0, MIN(U$1,
((INDEX(Base_Dados!U:U,MATCH($B20,Base_Dados!$B:$B,0))-MIN(Base_Dados!U$5:U$98)) /
(IF(MAX(Base_Dados!U$5:U$98)-MIN(Base_Dados!U$5:U$98)=0,1,MAX(Base_Dados!U$5:U$98)-MIN(Base_Dados!U$5:U$98)))) * U$1)))</f>
        <v>0.95105003763511298</v>
      </c>
      <c r="V20" s="106">
        <f>IF(INDEX(Base_Dados!V:V,MATCH($B20,Base_Dados!$B:$B,0))=0,0,
MAX(0, MIN(V$1,
((INDEX(Base_Dados!V:V,MATCH($B20,Base_Dados!$B:$B,0))-MIN(Base_Dados!V$5:V$98)) /
(IF(MAX(Base_Dados!V$5:V$98)-MIN(Base_Dados!V$5:V$98)=0,1,MAX(Base_Dados!V$5:V$98)-MIN(Base_Dados!V$5:V$98)))) * V$1)))</f>
        <v>5.2435236599674469E-3</v>
      </c>
      <c r="W20" s="106">
        <f>IF(INDEX(Base_Dados!W:W,MATCH($B20,Base_Dados!$B:$B,0))=0,0,
MAX(0, MIN(W$1,
((INDEX(Base_Dados!W:W,MATCH($B20,Base_Dados!$B:$B,0))-MIN(Base_Dados!W$5:W$98)) /
(IF(MAX(Base_Dados!W$5:W$98)-MIN(Base_Dados!W$5:W$98)=0,1,MAX(Base_Dados!W$5:W$98)-MIN(Base_Dados!W$5:W$98)))) * W$1)))</f>
        <v>3.008899828781904</v>
      </c>
      <c r="X20" s="106">
        <f>IF(INDEX(Base_Dados!X:X,MATCH($B20,Base_Dados!$B:$B,0))=0,0,
MAX(0, MIN(X$1,
((INDEX(Base_Dados!X:X,MATCH($B20,Base_Dados!$B:$B,0))-MIN(Base_Dados!X$5:X$98)) /
(IF(MAX(Base_Dados!X$5:X$98)-MIN(Base_Dados!X$5:X$98)=0,1,MAX(Base_Dados!X$5:X$98)-MIN(Base_Dados!X$5:X$98)))) * X$1)))</f>
        <v>0</v>
      </c>
      <c r="Y20" s="106">
        <f>IF(INDEX(Base_Dados!Y:Y,MATCH($B20,Base_Dados!$B:$B,0))=0,0,
MAX(0, MIN(Y$1,
((INDEX(Base_Dados!Y:Y,MATCH($B20,Base_Dados!$B:$B,0))-MIN(Base_Dados!Y$5:Y$98)) /
(IF(MAX(Base_Dados!Y$5:Y$98)-MIN(Base_Dados!Y$5:Y$98)=0,1,MAX(Base_Dados!Y$5:Y$98)-MIN(Base_Dados!Y$5:Y$98)))) * Y$1)))</f>
        <v>0</v>
      </c>
      <c r="Z20" s="106">
        <f>IF(INDEX(Base_Dados!Z:Z,MATCH($B20,Base_Dados!$B:$B,0))=0,0,
MAX(0, MIN(Z$1,
((INDEX(Base_Dados!Z:Z,MATCH($B20,Base_Dados!$B:$B,0))-MIN(Base_Dados!Z$5:Z$98)) /
(IF(MAX(Base_Dados!Z$5:Z$98)-MIN(Base_Dados!Z$5:Z$98)=0,1,MAX(Base_Dados!Z$5:Z$98)-MIN(Base_Dados!Z$5:Z$98)))) * Z$1)))</f>
        <v>0</v>
      </c>
      <c r="AA20" s="106">
        <f>IF(INDEX(Base_Dados!AA:AA,MATCH($B20,Base_Dados!$B:$B,0))=0,0,
MAX(0, MIN(AA$1,
((INDEX(Base_Dados!AA:AA,MATCH($B20,Base_Dados!$B:$B,0))-MIN(Base_Dados!AA$5:AA$98)) /
(IF(MAX(Base_Dados!AA$5:AA$98)-MIN(Base_Dados!AA$5:AA$98)=0,1,MAX(Base_Dados!AA$5:AA$98)-MIN(Base_Dados!AA$5:AA$98)))) * AA$1)))</f>
        <v>0</v>
      </c>
      <c r="AB20" s="106">
        <f>IF(INDEX(Base_Dados!AB:AB,MATCH($B20,Base_Dados!$B:$B,0))=0,0,
MAX(0, MIN(AB$1,
((INDEX(Base_Dados!AB:AB,MATCH($B20,Base_Dados!$B:$B,0))-MIN(Base_Dados!AB$5:AB$98)) /
(IF(MAX(Base_Dados!AB$5:AB$98)-MIN(Base_Dados!AB$5:AB$98)=0,1,MAX(Base_Dados!AB$5:AB$98)-MIN(Base_Dados!AB$5:AB$98)))) * AB$1)))</f>
        <v>1.9335498581106572E-2</v>
      </c>
      <c r="AC20" s="106">
        <f>IF(INDEX(Base_Dados!AC:AC,MATCH($B20,Base_Dados!$B:$B,0))=0,0,
MAX(0, MIN(AC$1,
((INDEX(Base_Dados!AC:AC,MATCH($B20,Base_Dados!$B:$B,0))-MIN(Base_Dados!AC$5:AC$98)) /
(IF(MAX(Base_Dados!AC$5:AC$98)-MIN(Base_Dados!AC$5:AC$98)=0,1,MAX(Base_Dados!AC$5:AC$98)-MIN(Base_Dados!AC$5:AC$98)))) * AC$1)))</f>
        <v>2.7660676430911541E-2</v>
      </c>
      <c r="AD20" s="106">
        <f>IF(INDEX(Base_Dados!AD:AD,MATCH($B20,Base_Dados!$B:$B,0))=0,0,
MAX(0, MIN(AD$1,
((INDEX(Base_Dados!AD:AD,MATCH($B20,Base_Dados!$B:$B,0))-MIN(Base_Dados!AD$5:AD$98)) /
(IF(MAX(Base_Dados!AD$5:AD$98)-MIN(Base_Dados!AD$5:AD$98)=0,1,MAX(Base_Dados!AD$5:AD$98)-MIN(Base_Dados!AD$5:AD$98)))) * AD$1)))</f>
        <v>8.1644727111374049E-3</v>
      </c>
      <c r="AE20" s="106">
        <f>IF(INDEX(Base_Dados!AE:AE,MATCH($B20,Base_Dados!$B:$B,0))=0,0,
MAX(0, MIN(AE$1,
((INDEX(Base_Dados!AE:AE,MATCH($B20,Base_Dados!$B:$B,0))-MIN(Base_Dados!AE$5:AE$98)) /
(IF(MAX(Base_Dados!AE$5:AE$98)-MIN(Base_Dados!AE$5:AE$98)=0,1,MAX(Base_Dados!AE$5:AE$98)-MIN(Base_Dados!AE$5:AE$98)))) * AE$1)))</f>
        <v>2.5456637422695237E-3</v>
      </c>
      <c r="AF20" s="106">
        <f>IF(INDEX(Base_Dados!AF:AF,MATCH($B20,Base_Dados!$B:$B,0))=0,0,
MAX(0, MIN(AF$1,
((INDEX(Base_Dados!AF:AF,MATCH($B20,Base_Dados!$B:$B,0))-MIN(Base_Dados!AF$5:AF$98)) /
(IF(MAX(Base_Dados!AF$5:AF$98)-MIN(Base_Dados!AF$5:AF$98)=0,1,MAX(Base_Dados!AF$5:AF$98)-MIN(Base_Dados!AF$5:AF$98)))) * AF$1)))</f>
        <v>6.2520112168436542E-3</v>
      </c>
      <c r="AG20" s="106">
        <f>IF(INDEX(Base_Dados!AG:AG,MATCH($B20,Base_Dados!$B:$B,0))=0,0,
MAX(0, MIN(AG$1,
((INDEX(Base_Dados!AG:AG,MATCH($B20,Base_Dados!$B:$B,0))-MIN(Base_Dados!AG$5:AG$98)) /
(IF(MAX(Base_Dados!AG$5:AG$98)-MIN(Base_Dados!AG$5:AG$98)=0,1,MAX(Base_Dados!AG$5:AG$98)-MIN(Base_Dados!AG$5:AG$98)))) * AG$1)))</f>
        <v>1.8166499921015218E-2</v>
      </c>
      <c r="AH20" s="106">
        <f>IF(INDEX(Base_Dados!AH:AH,MATCH($B20,Base_Dados!$B:$B,0))=0,0,
MAX(0, MIN(AH$1,
((INDEX(Base_Dados!AH:AH,MATCH($B20,Base_Dados!$B:$B,0))-MIN(Base_Dados!AH$5:AH$98)) /
(IF(MAX(Base_Dados!AH$5:AH$98)-MIN(Base_Dados!AH$5:AH$98)=0,1,MAX(Base_Dados!AH$5:AH$98)-MIN(Base_Dados!AH$5:AH$98)))) * AH$1)))</f>
        <v>1.6987562411899189</v>
      </c>
      <c r="AI20" s="106">
        <f>IF(INDEX(Base_Dados!AI:AI,MATCH($B20,Base_Dados!$B:$B,0))=0,0,
MAX(0, MIN(AI$1,
((INDEX(Base_Dados!AI:AI,MATCH($B20,Base_Dados!$B:$B,0))-MIN(Base_Dados!AI$5:AI$98)) /
(IF(MAX(Base_Dados!AI$5:AI$98)-MIN(Base_Dados!AI$5:AI$98)=0,1,MAX(Base_Dados!AI$5:AI$98)-MIN(Base_Dados!AI$5:AI$98)))) * AI$1)))</f>
        <v>3.5714285714285712E-2</v>
      </c>
      <c r="AJ20" s="106">
        <f>IF(INDEX(Base_Dados!AJ:AJ,MATCH($B20,Base_Dados!$B:$B,0))=0,0,
MAX(0, MIN(AJ$1,
((INDEX(Base_Dados!AJ:AJ,MATCH($B20,Base_Dados!$B:$B,0))-MIN(Base_Dados!AJ$5:AJ$98)) /
(IF(MAX(Base_Dados!AJ$5:AJ$98)-MIN(Base_Dados!AJ$5:AJ$98)=0,1,MAX(Base_Dados!AJ$5:AJ$98)-MIN(Base_Dados!AJ$5:AJ$98)))) * AJ$1)))</f>
        <v>2.5</v>
      </c>
      <c r="AK20" s="106">
        <f>IF(INDEX(Base_Dados!AK:AK,MATCH($B20,Base_Dados!$B:$B,0))=0,0,
MAX(0, MIN(AK$1,
((INDEX(Base_Dados!AK:AK,MATCH($B20,Base_Dados!$B:$B,0))-MIN(Base_Dados!AK$5:AK$98)) /
(IF(MAX(Base_Dados!AK$5:AK$98)-MIN(Base_Dados!AK$5:AK$98)=0,1,MAX(Base_Dados!AK$5:AK$98)-MIN(Base_Dados!AK$5:AK$98)))) * AK$1)))</f>
        <v>3.793103448275862E-2</v>
      </c>
      <c r="AL20" s="106">
        <f>IF(INDEX(Base_Dados!AL:AL,MATCH($B20,Base_Dados!$B:$B,0))=0,0,
MAX(0, MIN(AL$1,
((INDEX(Base_Dados!AL:AL,MATCH($B20,Base_Dados!$B:$B,0))-MIN(Base_Dados!AL$5:AL$98)) /
(IF(MAX(Base_Dados!AL$5:AL$98)-MIN(Base_Dados!AL$5:AL$98)=0,1,MAX(Base_Dados!AL$5:AL$98)-MIN(Base_Dados!AL$5:AL$98)))) * AL$1)))</f>
        <v>0</v>
      </c>
      <c r="AM20" s="106">
        <f>IF(INDEX(Base_Dados!AM:AM,MATCH($B20,Base_Dados!$B:$B,0))=0,0,
MAX(0, MIN(AM$1,
((INDEX(Base_Dados!AM:AM,MATCH($B20,Base_Dados!$B:$B,0))-MIN(Base_Dados!AM$5:AM$98)) /
(IF(MAX(Base_Dados!AM$5:AM$98)-MIN(Base_Dados!AM$5:AM$98)=0,1,MAX(Base_Dados!AM$5:AM$98)-MIN(Base_Dados!AM$5:AM$98)))) * AM$1)))</f>
        <v>4.3500776799585708E-2</v>
      </c>
      <c r="AN20" s="106">
        <f>IF(INDEX(Base_Dados!AN:AN,MATCH($B20,Base_Dados!$B:$B,0))=0,0,
MAX(0, MIN(AN$1,
((INDEX(Base_Dados!AN:AN,MATCH($B20,Base_Dados!$B:$B,0))-MIN(Base_Dados!AN$5:AN$98)) /
(IF(MAX(Base_Dados!AN$5:AN$98)-MIN(Base_Dados!AN$5:AN$98)=0,1,MAX(Base_Dados!AN$5:AN$98)-MIN(Base_Dados!AN$5:AN$98)))) * AN$1)))</f>
        <v>0.13309352517985609</v>
      </c>
      <c r="AO20" s="106">
        <f>IF(INDEX(Base_Dados!AO:AO,MATCH($B20,Base_Dados!$B:$B,0))=0,0,
MAX(0, MIN(AO$1,
((INDEX(Base_Dados!AO:AO,MATCH($B20,Base_Dados!$B:$B,0))-MIN(Base_Dados!AO$5:AO$98)) /
(IF(MAX(Base_Dados!AO$5:AO$98)-MIN(Base_Dados!AO$5:AO$98)=0,1,MAX(Base_Dados!AO$5:AO$98)-MIN(Base_Dados!AO$5:AO$98)))) * AO$1)))</f>
        <v>0</v>
      </c>
      <c r="AP20" s="106">
        <f>IF(INDEX(Base_Dados!AP:AP,MATCH($B20,Base_Dados!$B:$B,0))=0,0,
MAX(0, MIN(AP$1,
((INDEX(Base_Dados!AP:AP,MATCH($B20,Base_Dados!$B:$B,0))-MIN(Base_Dados!AP$5:AP$98)) /
(IF(MAX(Base_Dados!AP$5:AP$98)-MIN(Base_Dados!AP$5:AP$98)=0,1,MAX(Base_Dados!AP$5:AP$98)-MIN(Base_Dados!AP$5:AP$98)))) * AP$1)))</f>
        <v>9.1743119266055051E-3</v>
      </c>
      <c r="AQ20" s="106">
        <f>IF(INDEX(Base_Dados!AQ:AQ,MATCH($B20,Base_Dados!$B:$B,0))=0,0,
MAX(0, MIN(AQ$1,
((INDEX(Base_Dados!AQ:AQ,MATCH($B20,Base_Dados!$B:$B,0))-MIN(Base_Dados!AQ$5:AQ$98)) /
(IF(MAX(Base_Dados!AQ$5:AQ$98)-MIN(Base_Dados!AQ$5:AQ$98)=0,1,MAX(Base_Dados!AQ$5:AQ$98)-MIN(Base_Dados!AQ$5:AQ$98)))) * AQ$1)))</f>
        <v>0</v>
      </c>
      <c r="AR20" s="106">
        <f>IF(INDEX(Base_Dados!AR:AR,MATCH($B20,Base_Dados!$B:$B,0))=0,0,
MAX(0, MIN(AR$1,
((INDEX(Base_Dados!AR:AR,MATCH($B20,Base_Dados!$B:$B,0))-MIN(Base_Dados!AR$5:AR$98)) /
(IF(MAX(Base_Dados!AR$5:AR$98)-MIN(Base_Dados!AR$5:AR$98)=0,1,MAX(Base_Dados!AR$5:AR$98)-MIN(Base_Dados!AR$5:AR$98)))) * AR$1)))</f>
        <v>0</v>
      </c>
      <c r="AS20" s="106">
        <f>IF(INDEX(Base_Dados!AS:AS,MATCH($B20,Base_Dados!$B:$B,0))=0,0,
MAX(0, MIN(AS$1,
((INDEX(Base_Dados!AS:AS,MATCH($B20,Base_Dados!$B:$B,0))-MIN(Base_Dados!AS$5:AS$98)) /
(IF(MAX(Base_Dados!AS$5:AS$98)-MIN(Base_Dados!AS$5:AS$98)=0,1,MAX(Base_Dados!AS$5:AS$98)-MIN(Base_Dados!AS$5:AS$98)))) * AS$1)))</f>
        <v>2.4390243902439025E-2</v>
      </c>
      <c r="AT20" s="106">
        <f>IF(INDEX(Base_Dados!AT:AT,MATCH($B20,Base_Dados!$B:$B,0))=0,0,
MAX(0, MIN(AT$1,
((INDEX(Base_Dados!AT:AT,MATCH($B20,Base_Dados!$B:$B,0))-MIN(Base_Dados!AT$5:AT$98)) /
(IF(MAX(Base_Dados!AT$5:AT$98)-MIN(Base_Dados!AT$5:AT$98)=0,1,MAX(Base_Dados!AT$5:AT$98)-MIN(Base_Dados!AT$5:AT$98)))) * AT$1)))</f>
        <v>0</v>
      </c>
      <c r="AU20" s="106">
        <f>IF(INDEX(Base_Dados!AU:AU,MATCH($B20,Base_Dados!$B:$B,0))=0,0,
MAX(0, MIN(AU$1,
((INDEX(Base_Dados!AU:AU,MATCH($B20,Base_Dados!$B:$B,0))-MIN(Base_Dados!AU$5:AU$98)) /
(IF(MAX(Base_Dados!AU$5:AU$98)-MIN(Base_Dados!AU$5:AU$98)=0,1,MAX(Base_Dados!AU$5:AU$98)-MIN(Base_Dados!AU$5:AU$98)))) * AU$1)))</f>
        <v>2.9962546816479401E-2</v>
      </c>
      <c r="AV20" s="106">
        <f>IF(INDEX(Base_Dados!AV:AV,MATCH($B20,Base_Dados!$B:$B,0))=0,0,
MAX(0, MIN(AV$1,
((INDEX(Base_Dados!AV:AV,MATCH($B20,Base_Dados!$B:$B,0))-MIN(Base_Dados!AV$5:AV$98)) /
(IF(MAX(Base_Dados!AV$5:AV$98)-MIN(Base_Dados!AV$5:AV$98)=0,1,MAX(Base_Dados!AV$5:AV$98)-MIN(Base_Dados!AV$5:AV$98)))) * AV$1)))</f>
        <v>0</v>
      </c>
      <c r="AW20" s="106">
        <f>IF(INDEX(Base_Dados!AW:AW,MATCH($B20,Base_Dados!$B:$B,0))=0,0,
MAX(0, MIN(AW$1,
((INDEX(Base_Dados!AW:AW,MATCH($B20,Base_Dados!$B:$B,0))-MIN(Base_Dados!AW$5:AW$98)) /
(IF(MAX(Base_Dados!AW$5:AW$98)-MIN(Base_Dados!AW$5:AW$98)=0,1,MAX(Base_Dados!AW$5:AW$98)-MIN(Base_Dados!AW$5:AW$98)))) * AW$1)))</f>
        <v>0</v>
      </c>
      <c r="AX20" s="106">
        <f>IF(INDEX(Base_Dados!AX:AX,MATCH($B20,Base_Dados!$B:$B,0))=0,0,
MAX(0, MIN(AX$1,
((INDEX(Base_Dados!AX:AX,MATCH($B20,Base_Dados!$B:$B,0))-MIN(Base_Dados!AX$5:AX$98)) /
(IF(MAX(Base_Dados!AX$5:AX$98)-MIN(Base_Dados!AX$5:AX$98)=0,1,MAX(Base_Dados!AX$5:AX$98)-MIN(Base_Dados!AX$5:AX$98)))) * AX$1)))</f>
        <v>6.0285563194077206E-2</v>
      </c>
      <c r="AY20" s="106">
        <f>IF(INDEX(Base_Dados!AY:AY,MATCH($B20,Base_Dados!$B:$B,0))=0,0,
MAX(0, MIN(AY$1,
((INDEX(Base_Dados!AY:AY,MATCH($B20,Base_Dados!$B:$B,0))-MIN(Base_Dados!AY$5:AY$98)) /
(IF(MAX(Base_Dados!AY$5:AY$98)-MIN(Base_Dados!AY$5:AY$98)=0,1,MAX(Base_Dados!AY$5:AY$98)-MIN(Base_Dados!AY$5:AY$98)))) * AY$1)))</f>
        <v>0</v>
      </c>
      <c r="AZ20" s="106">
        <f>IF(INDEX(Base_Dados!AZ:AZ,MATCH($B20,Base_Dados!$B:$B,0))=0,0,
MAX(0, MIN(AZ$1,
((INDEX(Base_Dados!AZ:AZ,MATCH($B20,Base_Dados!$B:$B,0))-MIN(Base_Dados!AZ$5:AZ$98)) /
(IF(MAX(Base_Dados!AZ$5:AZ$98)-MIN(Base_Dados!AZ$5:AZ$98)=0,1,MAX(Base_Dados!AZ$5:AZ$98)-MIN(Base_Dados!AZ$5:AZ$98)))) * AZ$1)))</f>
        <v>0</v>
      </c>
      <c r="BA20" s="106">
        <f>IF(INDEX(Base_Dados!BA:BA,MATCH($B20,Base_Dados!$B:$B,0))=0,0,
MAX(0, MIN(BA$1,
((INDEX(Base_Dados!BA:BA,MATCH($B20,Base_Dados!$B:$B,0))-MIN(Base_Dados!BA$5:BA$98)) /
(IF(MAX(Base_Dados!BA$5:BA$98)-MIN(Base_Dados!BA$5:BA$98)=0,1,MAX(Base_Dados!BA$5:BA$98)-MIN(Base_Dados!BA$5:BA$98)))) * BA$1)))</f>
        <v>3.821132796021226E-2</v>
      </c>
      <c r="BB20" s="106">
        <f>IF(INDEX(Base_Dados!BB:BB,MATCH($B20,Base_Dados!$B:$B,0))=0,0,
MAX(0, MIN(BB$1,
((INDEX(Base_Dados!BB:BB,MATCH($B20,Base_Dados!$B:$B,0))-MIN(Base_Dados!BB$5:BB$98)) /
(IF(MAX(Base_Dados!BB$5:BB$98)-MIN(Base_Dados!BB$5:BB$98)=0,1,MAX(Base_Dados!BB$5:BB$98)-MIN(Base_Dados!BB$5:BB$98)))) * BB$1)))</f>
        <v>0.5</v>
      </c>
      <c r="BC20" s="106">
        <f>IF(INDEX(Base_Dados!BC:BC,MATCH($B20,Base_Dados!$B:$B,0))=0,0,
MAX(0, MIN(BC$1,
((INDEX(Base_Dados!BC:BC,MATCH($B20,Base_Dados!$B:$B,0))-MIN(Base_Dados!BC$5:BC$98)) /
(IF(MAX(Base_Dados!BC$5:BC$98)-MIN(Base_Dados!BC$5:BC$98)=0,1,MAX(Base_Dados!BC$5:BC$98)-MIN(Base_Dados!BC$5:BC$98)))) * BC$1)))</f>
        <v>1.6428763802854834E-2</v>
      </c>
      <c r="BD20" s="106">
        <f>IF(INDEX(Base_Dados!BD:BD,MATCH($B20,Base_Dados!$B:$B,0))=0,0,
MAX(0, MIN(BD$1,
((INDEX(Base_Dados!BD:BD,MATCH($B20,Base_Dados!$B:$B,0))-MIN(Base_Dados!BD$5:BD$98)) /
(IF(MAX(Base_Dados!BD$5:BD$98)-MIN(Base_Dados!BD$5:BD$98)=0,1,MAX(Base_Dados!BD$5:BD$98)-MIN(Base_Dados!BD$5:BD$98)))) * BD$1)))</f>
        <v>1.4264940101101032E-2</v>
      </c>
      <c r="BE20" s="106">
        <f>IF(INDEX(Base_Dados!BE:BE,MATCH($B20,Base_Dados!$B:$B,0))=0,0,
MAX(0, MIN(BE$1,
((INDEX(Base_Dados!BE:BE,MATCH($B20,Base_Dados!$B:$B,0))-MIN(Base_Dados!BE$5:BE$98)) /
(IF(MAX(Base_Dados!BE$5:BE$98)-MIN(Base_Dados!BE$5:BE$98)=0,1,MAX(Base_Dados!BE$5:BE$98)-MIN(Base_Dados!BE$5:BE$98)))) * BE$1)))</f>
        <v>8.0782739588559957E-2</v>
      </c>
      <c r="BF20" s="106">
        <f>IF(INDEX(Base_Dados!BF:BF,MATCH($B20,Base_Dados!$B:$B,0))=0,0,
MAX(0, MIN(BF$1,
((INDEX(Base_Dados!BF:BF,MATCH($B20,Base_Dados!$B:$B,0))-MIN(Base_Dados!BF$5:BF$98)) /
(IF(MAX(Base_Dados!BF$5:BF$98)-MIN(Base_Dados!BF$5:BF$98)=0,1,MAX(Base_Dados!BF$5:BF$98)-MIN(Base_Dados!BF$5:BF$98)))) * BF$1)))</f>
        <v>0</v>
      </c>
      <c r="BG20" s="106">
        <f>IF(INDEX(Base_Dados!BG:BG,MATCH($B20,Base_Dados!$B:$B,0))=0,0,
MAX(0, MIN(BG$1,
((INDEX(Base_Dados!BG:BG,MATCH($B20,Base_Dados!$B:$B,0))-MIN(Base_Dados!BG$5:BG$98)) /
(IF(MAX(Base_Dados!BG$5:BG$98)-MIN(Base_Dados!BG$5:BG$98)=0,1,MAX(Base_Dados!BG$5:BG$98)-MIN(Base_Dados!BG$5:BG$98)))) * BG$1)))</f>
        <v>0</v>
      </c>
      <c r="BH20" s="106">
        <f>IF(INDEX(Base_Dados!BH:BH,MATCH($B20,Base_Dados!$B:$B,0))=0,0,
MAX(0, MIN(BH$1,
((INDEX(Base_Dados!BH:BH,MATCH($B20,Base_Dados!$B:$B,0))-MIN(Base_Dados!BH$5:BH$98)) /
(IF(MAX(Base_Dados!BH$5:BH$98)-MIN(Base_Dados!BH$5:BH$98)=0,1,MAX(Base_Dados!BH$5:BH$98)-MIN(Base_Dados!BH$5:BH$98)))) * BH$1)))</f>
        <v>0.10989010989010989</v>
      </c>
      <c r="BI20" s="106">
        <f>IF(INDEX(Base_Dados!BI:BI,MATCH($B20,Base_Dados!$B:$B,0))=0,0,
MAX(0, MIN(BI$1,
((INDEX(Base_Dados!BI:BI,MATCH($B20,Base_Dados!$B:$B,0))-MIN(Base_Dados!BI$5:BI$98)) /
(IF(MAX(Base_Dados!BI$5:BI$98)-MIN(Base_Dados!BI$5:BI$98)=0,1,MAX(Base_Dados!BI$5:BI$98)-MIN(Base_Dados!BI$5:BI$98)))) * BI$1)))</f>
        <v>3.5881435257410298E-2</v>
      </c>
      <c r="BJ20" s="106">
        <f>IF(INDEX(Base_Dados!BJ:BJ,MATCH($B20,Base_Dados!$B:$B,0))=0,0,
MAX(0, MIN(BJ$1,
((INDEX(Base_Dados!BJ:BJ,MATCH($B20,Base_Dados!$B:$B,0))-MIN(Base_Dados!BJ$5:BJ$98)) /
(IF(MAX(Base_Dados!BJ$5:BJ$98)-MIN(Base_Dados!BJ$5:BJ$98)=0,1,MAX(Base_Dados!BJ$5:BJ$98)-MIN(Base_Dados!BJ$5:BJ$98)))) * BJ$1)))</f>
        <v>0</v>
      </c>
      <c r="BK20" s="106">
        <f>IF(INDEX(Base_Dados!BK:BK,MATCH($B20,Base_Dados!$B:$B,0))=0,0,
MAX(0, MIN(BK$1,
((INDEX(Base_Dados!BK:BK,MATCH($B20,Base_Dados!$B:$B,0))-MIN(Base_Dados!BK$5:BK$98)) /
(IF(MAX(Base_Dados!BK$5:BK$98)-MIN(Base_Dados!BK$5:BK$98)=0,1,MAX(Base_Dados!BK$5:BK$98)-MIN(Base_Dados!BK$5:BK$98)))) * BK$1)))</f>
        <v>0</v>
      </c>
      <c r="BL20" s="106">
        <f>IF(INDEX(Base_Dados!BL:BL,MATCH($B20,Base_Dados!$B:$B,0))=0,0,
MAX(0, MIN(BL$1,
((INDEX(Base_Dados!BL:BL,MATCH($B20,Base_Dados!$B:$B,0))-MIN(Base_Dados!BL$5:BL$98)) /
(IF(MAX(Base_Dados!BL$5:BL$98)-MIN(Base_Dados!BL$5:BL$98)=0,1,MAX(Base_Dados!BL$5:BL$98)-MIN(Base_Dados!BL$5:BL$98)))) * BL$1)))</f>
        <v>4.7231270358306189E-2</v>
      </c>
      <c r="BM20" s="106">
        <f>IF(INDEX(Base_Dados!BM:BM,MATCH($B20,Base_Dados!$B:$B,0))=0,0,
MAX(0, MIN(BM$1,
((INDEX(Base_Dados!BM:BM,MATCH($B20,Base_Dados!$B:$B,0))-MIN(Base_Dados!BM$5:BM$98)) /
(IF(MAX(Base_Dados!BM$5:BM$98)-MIN(Base_Dados!BM$5:BM$98)=0,1,MAX(Base_Dados!BM$5:BM$98)-MIN(Base_Dados!BM$5:BM$98)))) * BM$1)))</f>
        <v>0.61274016152281763</v>
      </c>
      <c r="BN20" s="106">
        <f>IF(INDEX(Base_Dados!BN:BN,MATCH($B20,Base_Dados!$B:$B,0))=0,0,
MAX(0, MIN(BN$1,
((INDEX(Base_Dados!BN:BN,MATCH($B20,Base_Dados!$B:$B,0))-MIN(Base_Dados!BN$5:BN$98)) /
(IF(MAX(Base_Dados!BN$5:BN$98)-MIN(Base_Dados!BN$5:BN$98)=0,1,MAX(Base_Dados!BN$5:BN$98)-MIN(Base_Dados!BN$5:BN$98)))) * BN$1)))</f>
        <v>0.45797414138378501</v>
      </c>
      <c r="BO20" s="106">
        <f>IF(INDEX(Base_Dados!BO:BO,MATCH($B20,Base_Dados!$B:$B,0))=0,0,
MAX(0, MIN(BO$1,
((INDEX(Base_Dados!BO:BO,MATCH($B20,Base_Dados!$B:$B,0))-MIN(Base_Dados!BO$5:BO$98)) /
(IF(MAX(Base_Dados!BO$5:BO$98)-MIN(Base_Dados!BO$5:BO$98)=0,1,MAX(Base_Dados!BO$5:BO$98)-MIN(Base_Dados!BO$5:BO$98)))) * BO$1)))</f>
        <v>4.3103448275862072E-2</v>
      </c>
      <c r="BP20" s="106">
        <f t="shared" si="0"/>
        <v>13.484354723139448</v>
      </c>
      <c r="BQ20" s="111">
        <f t="shared" si="1"/>
        <v>0.5335985970259377</v>
      </c>
      <c r="BR20" s="112">
        <f t="shared" si="2"/>
        <v>0.21909028354791443</v>
      </c>
      <c r="BS20" s="113">
        <f t="shared" si="3"/>
        <v>13.265264439591535</v>
      </c>
    </row>
    <row r="21" spans="1:71">
      <c r="A21" s="20">
        <v>13004</v>
      </c>
      <c r="B21" s="20" t="s">
        <v>156</v>
      </c>
      <c r="C21" s="20" t="s">
        <v>150</v>
      </c>
      <c r="D21" s="105">
        <f>IF(INDEX(Base_Dados!D:D,MATCH($B21,Base_Dados!$B:$B,0))=0,0,
MAX(0, MIN(D$1,
((INDEX(Base_Dados!D:D,MATCH($B21,Base_Dados!$B:$B,0))-MIN(Base_Dados!D$5:D$98)) /
(IF(MAX(Base_Dados!D$5:D$98)-MIN(Base_Dados!D$5:D$98)=0,1,MAX(Base_Dados!D$5:D$98)-MIN(Base_Dados!D$5:D$98)))) * D$1)))</f>
        <v>0.29814744120206477</v>
      </c>
      <c r="E21" s="106">
        <f>IF(INDEX(Base_Dados!E:E,MATCH($B21,Base_Dados!$B:$B,0))=0,0,
MAX(0, MIN(E$1,
((INDEX(Base_Dados!E:E,MATCH($B21,Base_Dados!$B:$B,0))-MIN(Base_Dados!E$5:E$98)) /
(IF(MAX(Base_Dados!E$5:E$98)-MIN(Base_Dados!E$5:E$98)=0,1,MAX(Base_Dados!E$5:E$98)-MIN(Base_Dados!E$5:E$98)))) * E$1)))</f>
        <v>0.17850439054831088</v>
      </c>
      <c r="F21" s="106">
        <f>IF(INDEX(Base_Dados!F:F,MATCH($B21,Base_Dados!$B:$B,0))=0,0,
MAX(0, MIN(F$1,
((INDEX(Base_Dados!F:F,MATCH($B21,Base_Dados!$B:$B,0))-MIN(Base_Dados!F$5:F$98)) /
(IF(MAX(Base_Dados!F$5:F$98)-MIN(Base_Dados!F$5:F$98)=0,1,MAX(Base_Dados!F$5:F$98)-MIN(Base_Dados!F$5:F$98)))) * F$1)))</f>
        <v>0.15653750968205091</v>
      </c>
      <c r="G21" s="106">
        <f>IF(INDEX(Base_Dados!G:G,MATCH($B21,Base_Dados!$B:$B,0))=0,0,
MAX(0, MIN(G$1,
((INDEX(Base_Dados!G:G,MATCH($B21,Base_Dados!$B:$B,0))-MIN(Base_Dados!G$5:G$98)) /
(IF(MAX(Base_Dados!G$5:G$98)-MIN(Base_Dados!G$5:G$98)=0,1,MAX(Base_Dados!G$5:G$98)-MIN(Base_Dados!G$5:G$98)))) * G$1)))</f>
        <v>0.12914343456215377</v>
      </c>
      <c r="H21" s="106">
        <f>IF(INDEX(Base_Dados!H:H,MATCH($B21,Base_Dados!$B:$B,0))=0,0,
MAX(0, MIN(H$1,
((INDEX(Base_Dados!H:H,MATCH($B21,Base_Dados!$B:$B,0))-MIN(Base_Dados!H$5:H$98)) /
(IF(MAX(Base_Dados!H$5:H$98)-MIN(Base_Dados!H$5:H$98)=0,1,MAX(Base_Dados!H$5:H$98)-MIN(Base_Dados!H$5:H$98)))) * H$1)))</f>
        <v>0.11521724546613296</v>
      </c>
      <c r="I21" s="106">
        <f>IF(INDEX(Base_Dados!I:I,MATCH($B21,Base_Dados!$B:$B,0))=0,0,
MAX(0, MIN(I$1,
((INDEX(Base_Dados!I:I,MATCH($B21,Base_Dados!$B:$B,0))-MIN(Base_Dados!I$5:I$98)) /
(IF(MAX(Base_Dados!I$5:I$98)-MIN(Base_Dados!I$5:I$98)=0,1,MAX(Base_Dados!I$5:I$98)-MIN(Base_Dados!I$5:I$98)))) * I$1)))</f>
        <v>0.10647311329842388</v>
      </c>
      <c r="J21" s="106">
        <f>IF(INDEX(Base_Dados!J:J,MATCH($B21,Base_Dados!$B:$B,0))=0,0,
MAX(0, MIN(J$1,
((INDEX(Base_Dados!J:J,MATCH($B21,Base_Dados!$B:$B,0))-MIN(Base_Dados!J$5:J$98)) /
(IF(MAX(Base_Dados!J$5:J$98)-MIN(Base_Dados!J$5:J$98)=0,1,MAX(Base_Dados!J$5:J$98)-MIN(Base_Dados!J$5:J$98)))) * J$1)))</f>
        <v>9.5969335694331928E-2</v>
      </c>
      <c r="K21" s="106">
        <f>IF(INDEX(Base_Dados!K:K,MATCH($B21,Base_Dados!$B:$B,0))=0,0,
MAX(0, MIN(K$1,
((INDEX(Base_Dados!K:K,MATCH($B21,Base_Dados!$B:$B,0))-MIN(Base_Dados!K$5:K$98)) /
(IF(MAX(Base_Dados!K$5:K$98)-MIN(Base_Dados!K$5:K$98)=0,1,MAX(Base_Dados!K$5:K$98)-MIN(Base_Dados!K$5:K$98)))) * K$1)))</f>
        <v>7.4910554561717357E-2</v>
      </c>
      <c r="L21" s="106">
        <f>IF(INDEX(Base_Dados!L:L,MATCH($B21,Base_Dados!$B:$B,0))=0,0,
MAX(0, MIN(L$1,
((INDEX(Base_Dados!L:L,MATCH($B21,Base_Dados!$B:$B,0))-MIN(Base_Dados!L$5:L$98)) /
(IF(MAX(Base_Dados!L$5:L$98)-MIN(Base_Dados!L$5:L$98)=0,1,MAX(Base_Dados!L$5:L$98)-MIN(Base_Dados!L$5:L$98)))) * L$1)))</f>
        <v>6.7108164378510027E-2</v>
      </c>
      <c r="M21" s="106">
        <f>IF(INDEX(Base_Dados!M:M,MATCH($B21,Base_Dados!$B:$B,0))=0,0,
MAX(0, MIN(M$1,
((INDEX(Base_Dados!M:M,MATCH($B21,Base_Dados!$B:$B,0))-MIN(Base_Dados!M$5:M$98)) /
(IF(MAX(Base_Dados!M$5:M$98)-MIN(Base_Dados!M$5:M$98)=0,1,MAX(Base_Dados!M$5:M$98)-MIN(Base_Dados!M$5:M$98)))) * M$1)))</f>
        <v>5.8005830903790086E-2</v>
      </c>
      <c r="N21" s="106">
        <f>IF(INDEX(Base_Dados!N:N,MATCH($B21,Base_Dados!$B:$B,0))=0,0,
MAX(0, MIN(N$1,
((INDEX(Base_Dados!N:N,MATCH($B21,Base_Dados!$B:$B,0))-MIN(Base_Dados!N$5:N$98)) /
(IF(MAX(Base_Dados!N$5:N$98)-MIN(Base_Dados!N$5:N$98)=0,1,MAX(Base_Dados!N$5:N$98)-MIN(Base_Dados!N$5:N$98)))) * N$1)))</f>
        <v>5.9300275677658276E-2</v>
      </c>
      <c r="O21" s="106">
        <f>IF(INDEX(Base_Dados!O:O,MATCH($B21,Base_Dados!$B:$B,0))=0,0,
MAX(0, MIN(O$1,
((INDEX(Base_Dados!O:O,MATCH($B21,Base_Dados!$B:$B,0))-MIN(Base_Dados!O$5:O$98)) /
(IF(MAX(Base_Dados!O$5:O$98)-MIN(Base_Dados!O$5:O$98)=0,1,MAX(Base_Dados!O$5:O$98)-MIN(Base_Dados!O$5:O$98)))) * O$1)))</f>
        <v>6.1095936228329338E-2</v>
      </c>
      <c r="P21" s="106">
        <f>IF(INDEX(Base_Dados!P:P,MATCH($B21,Base_Dados!$B:$B,0))=0,0,
MAX(0, MIN(P$1,
((INDEX(Base_Dados!P:P,MATCH($B21,Base_Dados!$B:$B,0))-MIN(Base_Dados!P$5:P$98)) /
(IF(MAX(Base_Dados!P$5:P$98)-MIN(Base_Dados!P$5:P$98)=0,1,MAX(Base_Dados!P$5:P$98)-MIN(Base_Dados!P$5:P$98)))) * P$1)))</f>
        <v>1.5601553065839878E-2</v>
      </c>
      <c r="Q21" s="106">
        <f>IF(INDEX(Base_Dados!Q:Q,MATCH($B21,Base_Dados!$B:$B,0))=0,0,
MAX(0, MIN(Q$1,
((INDEX(Base_Dados!Q:Q,MATCH($B21,Base_Dados!$B:$B,0))-MIN(Base_Dados!Q$5:Q$98)) /
(IF(MAX(Base_Dados!Q$5:Q$98)-MIN(Base_Dados!Q$5:Q$98)=0,1,MAX(Base_Dados!Q$5:Q$98)-MIN(Base_Dados!Q$5:Q$98)))) * Q$1)))</f>
        <v>6.3187825812226848E-3</v>
      </c>
      <c r="R21" s="106">
        <f>IF(INDEX(Base_Dados!R:R,MATCH($B21,Base_Dados!$B:$B,0))=0,0,
MAX(0, MIN(R$1,
((INDEX(Base_Dados!R:R,MATCH($B21,Base_Dados!$B:$B,0))-MIN(Base_Dados!R$5:R$98)) /
(IF(MAX(Base_Dados!R$5:R$98)-MIN(Base_Dados!R$5:R$98)=0,1,MAX(Base_Dados!R$5:R$98)-MIN(Base_Dados!R$5:R$98)))) * R$1)))</f>
        <v>3.1664138702213167E-3</v>
      </c>
      <c r="S21" s="106">
        <f>IF(INDEX(Base_Dados!S:S,MATCH($B21,Base_Dados!$B:$B,0))=0,0,
MAX(0, MIN(S$1,
((INDEX(Base_Dados!S:S,MATCH($B21,Base_Dados!$B:$B,0))-MIN(Base_Dados!S$5:S$98)) /
(IF(MAX(Base_Dados!S$5:S$98)-MIN(Base_Dados!S$5:S$98)=0,1,MAX(Base_Dados!S$5:S$98)-MIN(Base_Dados!S$5:S$98)))) * S$1)))</f>
        <v>8.7920317531640837E-3</v>
      </c>
      <c r="T21" s="106">
        <f>IF(INDEX(Base_Dados!T:T,MATCH($B21,Base_Dados!$B:$B,0))=0,0,
MAX(0, MIN(T$1,
((INDEX(Base_Dados!T:T,MATCH($B21,Base_Dados!$B:$B,0))-MIN(Base_Dados!T$5:T$98)) /
(IF(MAX(Base_Dados!T$5:T$98)-MIN(Base_Dados!T$5:T$98)=0,1,MAX(Base_Dados!T$5:T$98)-MIN(Base_Dados!T$5:T$98)))) * T$1)))</f>
        <v>0.35288044538161428</v>
      </c>
      <c r="U21" s="106">
        <f>IF(INDEX(Base_Dados!U:U,MATCH($B21,Base_Dados!$B:$B,0))=0,0,
MAX(0, MIN(U$1,
((INDEX(Base_Dados!U:U,MATCH($B21,Base_Dados!$B:$B,0))-MIN(Base_Dados!U$5:U$98)) /
(IF(MAX(Base_Dados!U$5:U$98)-MIN(Base_Dados!U$5:U$98)=0,1,MAX(Base_Dados!U$5:U$98)-MIN(Base_Dados!U$5:U$98)))) * U$1)))</f>
        <v>1.0852194381623403</v>
      </c>
      <c r="V21" s="106">
        <f>IF(INDEX(Base_Dados!V:V,MATCH($B21,Base_Dados!$B:$B,0))=0,0,
MAX(0, MIN(V$1,
((INDEX(Base_Dados!V:V,MATCH($B21,Base_Dados!$B:$B,0))-MIN(Base_Dados!V$5:V$98)) /
(IF(MAX(Base_Dados!V$5:V$98)-MIN(Base_Dados!V$5:V$98)=0,1,MAX(Base_Dados!V$5:V$98)-MIN(Base_Dados!V$5:V$98)))) * V$1)))</f>
        <v>3.1799044520170821E-3</v>
      </c>
      <c r="W21" s="106">
        <f>IF(INDEX(Base_Dados!W:W,MATCH($B21,Base_Dados!$B:$B,0))=0,0,
MAX(0, MIN(W$1,
((INDEX(Base_Dados!W:W,MATCH($B21,Base_Dados!$B:$B,0))-MIN(Base_Dados!W$5:W$98)) /
(IF(MAX(Base_Dados!W$5:W$98)-MIN(Base_Dados!W$5:W$98)=0,1,MAX(Base_Dados!W$5:W$98)-MIN(Base_Dados!W$5:W$98)))) * W$1)))</f>
        <v>3.9047601428289092</v>
      </c>
      <c r="X21" s="106">
        <f>IF(INDEX(Base_Dados!X:X,MATCH($B21,Base_Dados!$B:$B,0))=0,0,
MAX(0, MIN(X$1,
((INDEX(Base_Dados!X:X,MATCH($B21,Base_Dados!$B:$B,0))-MIN(Base_Dados!X$5:X$98)) /
(IF(MAX(Base_Dados!X$5:X$98)-MIN(Base_Dados!X$5:X$98)=0,1,MAX(Base_Dados!X$5:X$98)-MIN(Base_Dados!X$5:X$98)))) * X$1)))</f>
        <v>0</v>
      </c>
      <c r="Y21" s="106">
        <f>IF(INDEX(Base_Dados!Y:Y,MATCH($B21,Base_Dados!$B:$B,0))=0,0,
MAX(0, MIN(Y$1,
((INDEX(Base_Dados!Y:Y,MATCH($B21,Base_Dados!$B:$B,0))-MIN(Base_Dados!Y$5:Y$98)) /
(IF(MAX(Base_Dados!Y$5:Y$98)-MIN(Base_Dados!Y$5:Y$98)=0,1,MAX(Base_Dados!Y$5:Y$98)-MIN(Base_Dados!Y$5:Y$98)))) * Y$1)))</f>
        <v>0</v>
      </c>
      <c r="Z21" s="106">
        <f>IF(INDEX(Base_Dados!Z:Z,MATCH($B21,Base_Dados!$B:$B,0))=0,0,
MAX(0, MIN(Z$1,
((INDEX(Base_Dados!Z:Z,MATCH($B21,Base_Dados!$B:$B,0))-MIN(Base_Dados!Z$5:Z$98)) /
(IF(MAX(Base_Dados!Z$5:Z$98)-MIN(Base_Dados!Z$5:Z$98)=0,1,MAX(Base_Dados!Z$5:Z$98)-MIN(Base_Dados!Z$5:Z$98)))) * Z$1)))</f>
        <v>0</v>
      </c>
      <c r="AA21" s="106">
        <f>IF(INDEX(Base_Dados!AA:AA,MATCH($B21,Base_Dados!$B:$B,0))=0,0,
MAX(0, MIN(AA$1,
((INDEX(Base_Dados!AA:AA,MATCH($B21,Base_Dados!$B:$B,0))-MIN(Base_Dados!AA$5:AA$98)) /
(IF(MAX(Base_Dados!AA$5:AA$98)-MIN(Base_Dados!AA$5:AA$98)=0,1,MAX(Base_Dados!AA$5:AA$98)-MIN(Base_Dados!AA$5:AA$98)))) * AA$1)))</f>
        <v>0</v>
      </c>
      <c r="AB21" s="106">
        <f>IF(INDEX(Base_Dados!AB:AB,MATCH($B21,Base_Dados!$B:$B,0))=0,0,
MAX(0, MIN(AB$1,
((INDEX(Base_Dados!AB:AB,MATCH($B21,Base_Dados!$B:$B,0))-MIN(Base_Dados!AB$5:AB$98)) /
(IF(MAX(Base_Dados!AB$5:AB$98)-MIN(Base_Dados!AB$5:AB$98)=0,1,MAX(Base_Dados!AB$5:AB$98)-MIN(Base_Dados!AB$5:AB$98)))) * AB$1)))</f>
        <v>0.51756803306923871</v>
      </c>
      <c r="AC21" s="106">
        <f>IF(INDEX(Base_Dados!AC:AC,MATCH($B21,Base_Dados!$B:$B,0))=0,0,
MAX(0, MIN(AC$1,
((INDEX(Base_Dados!AC:AC,MATCH($B21,Base_Dados!$B:$B,0))-MIN(Base_Dados!AC$5:AC$98)) /
(IF(MAX(Base_Dados!AC$5:AC$98)-MIN(Base_Dados!AC$5:AC$98)=0,1,MAX(Base_Dados!AC$5:AC$98)-MIN(Base_Dados!AC$5:AC$98)))) * AC$1)))</f>
        <v>4.7335710156099445E-3</v>
      </c>
      <c r="AD21" s="106">
        <f>IF(INDEX(Base_Dados!AD:AD,MATCH($B21,Base_Dados!$B:$B,0))=0,0,
MAX(0, MIN(AD$1,
((INDEX(Base_Dados!AD:AD,MATCH($B21,Base_Dados!$B:$B,0))-MIN(Base_Dados!AD$5:AD$98)) /
(IF(MAX(Base_Dados!AD$5:AD$98)-MIN(Base_Dados!AD$5:AD$98)=0,1,MAX(Base_Dados!AD$5:AD$98)-MIN(Base_Dados!AD$5:AD$98)))) * AD$1)))</f>
        <v>4.392841295666321E-3</v>
      </c>
      <c r="AE21" s="106">
        <f>IF(INDEX(Base_Dados!AE:AE,MATCH($B21,Base_Dados!$B:$B,0))=0,0,
MAX(0, MIN(AE$1,
((INDEX(Base_Dados!AE:AE,MATCH($B21,Base_Dados!$B:$B,0))-MIN(Base_Dados!AE$5:AE$98)) /
(IF(MAX(Base_Dados!AE$5:AE$98)-MIN(Base_Dados!AE$5:AE$98)=0,1,MAX(Base_Dados!AE$5:AE$98)-MIN(Base_Dados!AE$5:AE$98)))) * AE$1)))</f>
        <v>9.9237739105422114E-4</v>
      </c>
      <c r="AF21" s="106">
        <f>IF(INDEX(Base_Dados!AF:AF,MATCH($B21,Base_Dados!$B:$B,0))=0,0,
MAX(0, MIN(AF$1,
((INDEX(Base_Dados!AF:AF,MATCH($B21,Base_Dados!$B:$B,0))-MIN(Base_Dados!AF$5:AF$98)) /
(IF(MAX(Base_Dados!AF$5:AF$98)-MIN(Base_Dados!AF$5:AF$98)=0,1,MAX(Base_Dados!AF$5:AF$98)-MIN(Base_Dados!AF$5:AF$98)))) * AF$1)))</f>
        <v>1.9307681699075989E-3</v>
      </c>
      <c r="AG21" s="106">
        <f>IF(INDEX(Base_Dados!AG:AG,MATCH($B21,Base_Dados!$B:$B,0))=0,0,
MAX(0, MIN(AG$1,
((INDEX(Base_Dados!AG:AG,MATCH($B21,Base_Dados!$B:$B,0))-MIN(Base_Dados!AG$5:AG$98)) /
(IF(MAX(Base_Dados!AG$5:AG$98)-MIN(Base_Dados!AG$5:AG$98)=0,1,MAX(Base_Dados!AG$5:AG$98)-MIN(Base_Dados!AG$5:AG$98)))) * AG$1)))</f>
        <v>6.3187825812226848E-3</v>
      </c>
      <c r="AH21" s="106">
        <f>IF(INDEX(Base_Dados!AH:AH,MATCH($B21,Base_Dados!$B:$B,0))=0,0,
MAX(0, MIN(AH$1,
((INDEX(Base_Dados!AH:AH,MATCH($B21,Base_Dados!$B:$B,0))-MIN(Base_Dados!AH$5:AH$98)) /
(IF(MAX(Base_Dados!AH$5:AH$98)-MIN(Base_Dados!AH$5:AH$98)=0,1,MAX(Base_Dados!AH$5:AH$98)-MIN(Base_Dados!AH$5:AH$98)))) * AH$1)))</f>
        <v>1.9439418057736688</v>
      </c>
      <c r="AI21" s="106">
        <f>IF(INDEX(Base_Dados!AI:AI,MATCH($B21,Base_Dados!$B:$B,0))=0,0,
MAX(0, MIN(AI$1,
((INDEX(Base_Dados!AI:AI,MATCH($B21,Base_Dados!$B:$B,0))-MIN(Base_Dados!AI$5:AI$98)) /
(IF(MAX(Base_Dados!AI$5:AI$98)-MIN(Base_Dados!AI$5:AI$98)=0,1,MAX(Base_Dados!AI$5:AI$98)-MIN(Base_Dados!AI$5:AI$98)))) * AI$1)))</f>
        <v>0</v>
      </c>
      <c r="AJ21" s="106">
        <f>IF(INDEX(Base_Dados!AJ:AJ,MATCH($B21,Base_Dados!$B:$B,0))=0,0,
MAX(0, MIN(AJ$1,
((INDEX(Base_Dados!AJ:AJ,MATCH($B21,Base_Dados!$B:$B,0))-MIN(Base_Dados!AJ$5:AJ$98)) /
(IF(MAX(Base_Dados!AJ$5:AJ$98)-MIN(Base_Dados!AJ$5:AJ$98)=0,1,MAX(Base_Dados!AJ$5:AJ$98)-MIN(Base_Dados!AJ$5:AJ$98)))) * AJ$1)))</f>
        <v>0</v>
      </c>
      <c r="AK21" s="106">
        <f>IF(INDEX(Base_Dados!AK:AK,MATCH($B21,Base_Dados!$B:$B,0))=0,0,
MAX(0, MIN(AK$1,
((INDEX(Base_Dados!AK:AK,MATCH($B21,Base_Dados!$B:$B,0))-MIN(Base_Dados!AK$5:AK$98)) /
(IF(MAX(Base_Dados!AK$5:AK$98)-MIN(Base_Dados!AK$5:AK$98)=0,1,MAX(Base_Dados!AK$5:AK$98)-MIN(Base_Dados!AK$5:AK$98)))) * AK$1)))</f>
        <v>0</v>
      </c>
      <c r="AL21" s="106">
        <f>IF(INDEX(Base_Dados!AL:AL,MATCH($B21,Base_Dados!$B:$B,0))=0,0,
MAX(0, MIN(AL$1,
((INDEX(Base_Dados!AL:AL,MATCH($B21,Base_Dados!$B:$B,0))-MIN(Base_Dados!AL$5:AL$98)) /
(IF(MAX(Base_Dados!AL$5:AL$98)-MIN(Base_Dados!AL$5:AL$98)=0,1,MAX(Base_Dados!AL$5:AL$98)-MIN(Base_Dados!AL$5:AL$98)))) * AL$1)))</f>
        <v>0</v>
      </c>
      <c r="AM21" s="106">
        <f>IF(INDEX(Base_Dados!AM:AM,MATCH($B21,Base_Dados!$B:$B,0))=0,0,
MAX(0, MIN(AM$1,
((INDEX(Base_Dados!AM:AM,MATCH($B21,Base_Dados!$B:$B,0))-MIN(Base_Dados!AM$5:AM$98)) /
(IF(MAX(Base_Dados!AM$5:AM$98)-MIN(Base_Dados!AM$5:AM$98)=0,1,MAX(Base_Dados!AM$5:AM$98)-MIN(Base_Dados!AM$5:AM$98)))) * AM$1)))</f>
        <v>1.0357327809425167E-3</v>
      </c>
      <c r="AN21" s="106">
        <f>IF(INDEX(Base_Dados!AN:AN,MATCH($B21,Base_Dados!$B:$B,0))=0,0,
MAX(0, MIN(AN$1,
((INDEX(Base_Dados!AN:AN,MATCH($B21,Base_Dados!$B:$B,0))-MIN(Base_Dados!AN$5:AN$98)) /
(IF(MAX(Base_Dados!AN$5:AN$98)-MIN(Base_Dados!AN$5:AN$98)=0,1,MAX(Base_Dados!AN$5:AN$98)-MIN(Base_Dados!AN$5:AN$98)))) * AN$1)))</f>
        <v>5.5522208883553416E-3</v>
      </c>
      <c r="AO21" s="106">
        <f>IF(INDEX(Base_Dados!AO:AO,MATCH($B21,Base_Dados!$B:$B,0))=0,0,
MAX(0, MIN(AO$1,
((INDEX(Base_Dados!AO:AO,MATCH($B21,Base_Dados!$B:$B,0))-MIN(Base_Dados!AO$5:AO$98)) /
(IF(MAX(Base_Dados!AO$5:AO$98)-MIN(Base_Dados!AO$5:AO$98)=0,1,MAX(Base_Dados!AO$5:AO$98)-MIN(Base_Dados!AO$5:AO$98)))) * AO$1)))</f>
        <v>0</v>
      </c>
      <c r="AP21" s="106">
        <f>IF(INDEX(Base_Dados!AP:AP,MATCH($B21,Base_Dados!$B:$B,0))=0,0,
MAX(0, MIN(AP$1,
((INDEX(Base_Dados!AP:AP,MATCH($B21,Base_Dados!$B:$B,0))-MIN(Base_Dados!AP$5:AP$98)) /
(IF(MAX(Base_Dados!AP$5:AP$98)-MIN(Base_Dados!AP$5:AP$98)=0,1,MAX(Base_Dados!AP$5:AP$98)-MIN(Base_Dados!AP$5:AP$98)))) * AP$1)))</f>
        <v>0</v>
      </c>
      <c r="AQ21" s="106">
        <f>IF(INDEX(Base_Dados!AQ:AQ,MATCH($B21,Base_Dados!$B:$B,0))=0,0,
MAX(0, MIN(AQ$1,
((INDEX(Base_Dados!AQ:AQ,MATCH($B21,Base_Dados!$B:$B,0))-MIN(Base_Dados!AQ$5:AQ$98)) /
(IF(MAX(Base_Dados!AQ$5:AQ$98)-MIN(Base_Dados!AQ$5:AQ$98)=0,1,MAX(Base_Dados!AQ$5:AQ$98)-MIN(Base_Dados!AQ$5:AQ$98)))) * AQ$1)))</f>
        <v>0</v>
      </c>
      <c r="AR21" s="106">
        <f>IF(INDEX(Base_Dados!AR:AR,MATCH($B21,Base_Dados!$B:$B,0))=0,0,
MAX(0, MIN(AR$1,
((INDEX(Base_Dados!AR:AR,MATCH($B21,Base_Dados!$B:$B,0))-MIN(Base_Dados!AR$5:AR$98)) /
(IF(MAX(Base_Dados!AR$5:AR$98)-MIN(Base_Dados!AR$5:AR$98)=0,1,MAX(Base_Dados!AR$5:AR$98)-MIN(Base_Dados!AR$5:AR$98)))) * AR$1)))</f>
        <v>0</v>
      </c>
      <c r="AS21" s="106">
        <f>IF(INDEX(Base_Dados!AS:AS,MATCH($B21,Base_Dados!$B:$B,0))=0,0,
MAX(0, MIN(AS$1,
((INDEX(Base_Dados!AS:AS,MATCH($B21,Base_Dados!$B:$B,0))-MIN(Base_Dados!AS$5:AS$98)) /
(IF(MAX(Base_Dados!AS$5:AS$98)-MIN(Base_Dados!AS$5:AS$98)=0,1,MAX(Base_Dados!AS$5:AS$98)-MIN(Base_Dados!AS$5:AS$98)))) * AS$1)))</f>
        <v>0</v>
      </c>
      <c r="AT21" s="106">
        <f>IF(INDEX(Base_Dados!AT:AT,MATCH($B21,Base_Dados!$B:$B,0))=0,0,
MAX(0, MIN(AT$1,
((INDEX(Base_Dados!AT:AT,MATCH($B21,Base_Dados!$B:$B,0))-MIN(Base_Dados!AT$5:AT$98)) /
(IF(MAX(Base_Dados!AT$5:AT$98)-MIN(Base_Dados!AT$5:AT$98)=0,1,MAX(Base_Dados!AT$5:AT$98)-MIN(Base_Dados!AT$5:AT$98)))) * AT$1)))</f>
        <v>0</v>
      </c>
      <c r="AU21" s="106">
        <f>IF(INDEX(Base_Dados!AU:AU,MATCH($B21,Base_Dados!$B:$B,0))=0,0,
MAX(0, MIN(AU$1,
((INDEX(Base_Dados!AU:AU,MATCH($B21,Base_Dados!$B:$B,0))-MIN(Base_Dados!AU$5:AU$98)) /
(IF(MAX(Base_Dados!AU$5:AU$98)-MIN(Base_Dados!AU$5:AU$98)=0,1,MAX(Base_Dados!AU$5:AU$98)-MIN(Base_Dados!AU$5:AU$98)))) * AU$1)))</f>
        <v>0</v>
      </c>
      <c r="AV21" s="106">
        <f>IF(INDEX(Base_Dados!AV:AV,MATCH($B21,Base_Dados!$B:$B,0))=0,0,
MAX(0, MIN(AV$1,
((INDEX(Base_Dados!AV:AV,MATCH($B21,Base_Dados!$B:$B,0))-MIN(Base_Dados!AV$5:AV$98)) /
(IF(MAX(Base_Dados!AV$5:AV$98)-MIN(Base_Dados!AV$5:AV$98)=0,1,MAX(Base_Dados!AV$5:AV$98)-MIN(Base_Dados!AV$5:AV$98)))) * AV$1)))</f>
        <v>0</v>
      </c>
      <c r="AW21" s="106">
        <f>IF(INDEX(Base_Dados!AW:AW,MATCH($B21,Base_Dados!$B:$B,0))=0,0,
MAX(0, MIN(AW$1,
((INDEX(Base_Dados!AW:AW,MATCH($B21,Base_Dados!$B:$B,0))-MIN(Base_Dados!AW$5:AW$98)) /
(IF(MAX(Base_Dados!AW$5:AW$98)-MIN(Base_Dados!AW$5:AW$98)=0,1,MAX(Base_Dados!AW$5:AW$98)-MIN(Base_Dados!AW$5:AW$98)))) * AW$1)))</f>
        <v>0</v>
      </c>
      <c r="AX21" s="106">
        <f>IF(INDEX(Base_Dados!AX:AX,MATCH($B21,Base_Dados!$B:$B,0))=0,0,
MAX(0, MIN(AX$1,
((INDEX(Base_Dados!AX:AX,MATCH($B21,Base_Dados!$B:$B,0))-MIN(Base_Dados!AX$5:AX$98)) /
(IF(MAX(Base_Dados!AX$5:AX$98)-MIN(Base_Dados!AX$5:AX$98)=0,1,MAX(Base_Dados!AX$5:AX$98)-MIN(Base_Dados!AX$5:AX$98)))) * AX$1)))</f>
        <v>2.7361751152073736E-3</v>
      </c>
      <c r="AY21" s="106">
        <f>IF(INDEX(Base_Dados!AY:AY,MATCH($B21,Base_Dados!$B:$B,0))=0,0,
MAX(0, MIN(AY$1,
((INDEX(Base_Dados!AY:AY,MATCH($B21,Base_Dados!$B:$B,0))-MIN(Base_Dados!AY$5:AY$98)) /
(IF(MAX(Base_Dados!AY$5:AY$98)-MIN(Base_Dados!AY$5:AY$98)=0,1,MAX(Base_Dados!AY$5:AY$98)-MIN(Base_Dados!AY$5:AY$98)))) * AY$1)))</f>
        <v>0</v>
      </c>
      <c r="AZ21" s="106">
        <f>IF(INDEX(Base_Dados!AZ:AZ,MATCH($B21,Base_Dados!$B:$B,0))=0,0,
MAX(0, MIN(AZ$1,
((INDEX(Base_Dados!AZ:AZ,MATCH($B21,Base_Dados!$B:$B,0))-MIN(Base_Dados!AZ$5:AZ$98)) /
(IF(MAX(Base_Dados!AZ$5:AZ$98)-MIN(Base_Dados!AZ$5:AZ$98)=0,1,MAX(Base_Dados!AZ$5:AZ$98)-MIN(Base_Dados!AZ$5:AZ$98)))) * AZ$1)))</f>
        <v>0</v>
      </c>
      <c r="BA21" s="106">
        <f>IF(INDEX(Base_Dados!BA:BA,MATCH($B21,Base_Dados!$B:$B,0))=0,0,
MAX(0, MIN(BA$1,
((INDEX(Base_Dados!BA:BA,MATCH($B21,Base_Dados!$B:$B,0))-MIN(Base_Dados!BA$5:BA$98)) /
(IF(MAX(Base_Dados!BA$5:BA$98)-MIN(Base_Dados!BA$5:BA$98)=0,1,MAX(Base_Dados!BA$5:BA$98)-MIN(Base_Dados!BA$5:BA$98)))) * BA$1)))</f>
        <v>1.152334643309132E-2</v>
      </c>
      <c r="BB21" s="106">
        <f>IF(INDEX(Base_Dados!BB:BB,MATCH($B21,Base_Dados!$B:$B,0))=0,0,
MAX(0, MIN(BB$1,
((INDEX(Base_Dados!BB:BB,MATCH($B21,Base_Dados!$B:$B,0))-MIN(Base_Dados!BB$5:BB$98)) /
(IF(MAX(Base_Dados!BB$5:BB$98)-MIN(Base_Dados!BB$5:BB$98)=0,1,MAX(Base_Dados!BB$5:BB$98)-MIN(Base_Dados!BB$5:BB$98)))) * BB$1)))</f>
        <v>0.5</v>
      </c>
      <c r="BC21" s="106">
        <f>IF(INDEX(Base_Dados!BC:BC,MATCH($B21,Base_Dados!$B:$B,0))=0,0,
MAX(0, MIN(BC$1,
((INDEX(Base_Dados!BC:BC,MATCH($B21,Base_Dados!$B:$B,0))-MIN(Base_Dados!BC$5:BC$98)) /
(IF(MAX(Base_Dados!BC$5:BC$98)-MIN(Base_Dados!BC$5:BC$98)=0,1,MAX(Base_Dados!BC$5:BC$98)-MIN(Base_Dados!BC$5:BC$98)))) * BC$1)))</f>
        <v>8.6183678965795849E-3</v>
      </c>
      <c r="BD21" s="106">
        <f>IF(INDEX(Base_Dados!BD:BD,MATCH($B21,Base_Dados!$B:$B,0))=0,0,
MAX(0, MIN(BD$1,
((INDEX(Base_Dados!BD:BD,MATCH($B21,Base_Dados!$B:$B,0))-MIN(Base_Dados!BD$5:BD$98)) /
(IF(MAX(Base_Dados!BD$5:BD$98)-MIN(Base_Dados!BD$5:BD$98)=0,1,MAX(Base_Dados!BD$5:BD$98)-MIN(Base_Dados!BD$5:BD$98)))) * BD$1)))</f>
        <v>7.3402118966830552E-3</v>
      </c>
      <c r="BE21" s="106">
        <f>IF(INDEX(Base_Dados!BE:BE,MATCH($B21,Base_Dados!$B:$B,0))=0,0,
MAX(0, MIN(BE$1,
((INDEX(Base_Dados!BE:BE,MATCH($B21,Base_Dados!$B:$B,0))-MIN(Base_Dados!BE$5:BE$98)) /
(IF(MAX(Base_Dados!BE$5:BE$98)-MIN(Base_Dados!BE$5:BE$98)=0,1,MAX(Base_Dados!BE$5:BE$98)-MIN(Base_Dados!BE$5:BE$98)))) * BE$1)))</f>
        <v>3.7631710988459612E-2</v>
      </c>
      <c r="BF21" s="106">
        <f>IF(INDEX(Base_Dados!BF:BF,MATCH($B21,Base_Dados!$B:$B,0))=0,0,
MAX(0, MIN(BF$1,
((INDEX(Base_Dados!BF:BF,MATCH($B21,Base_Dados!$B:$B,0))-MIN(Base_Dados!BF$5:BF$98)) /
(IF(MAX(Base_Dados!BF$5:BF$98)-MIN(Base_Dados!BF$5:BF$98)=0,1,MAX(Base_Dados!BF$5:BF$98)-MIN(Base_Dados!BF$5:BF$98)))) * BF$1)))</f>
        <v>0</v>
      </c>
      <c r="BG21" s="106">
        <f>IF(INDEX(Base_Dados!BG:BG,MATCH($B21,Base_Dados!$B:$B,0))=0,0,
MAX(0, MIN(BG$1,
((INDEX(Base_Dados!BG:BG,MATCH($B21,Base_Dados!$B:$B,0))-MIN(Base_Dados!BG$5:BG$98)) /
(IF(MAX(Base_Dados!BG$5:BG$98)-MIN(Base_Dados!BG$5:BG$98)=0,1,MAX(Base_Dados!BG$5:BG$98)-MIN(Base_Dados!BG$5:BG$98)))) * BG$1)))</f>
        <v>0</v>
      </c>
      <c r="BH21" s="106">
        <f>IF(INDEX(Base_Dados!BH:BH,MATCH($B21,Base_Dados!$B:$B,0))=0,0,
MAX(0, MIN(BH$1,
((INDEX(Base_Dados!BH:BH,MATCH($B21,Base_Dados!$B:$B,0))-MIN(Base_Dados!BH$5:BH$98)) /
(IF(MAX(Base_Dados!BH$5:BH$98)-MIN(Base_Dados!BH$5:BH$98)=0,1,MAX(Base_Dados!BH$5:BH$98)-MIN(Base_Dados!BH$5:BH$98)))) * BH$1)))</f>
        <v>8.7912087912087919E-2</v>
      </c>
      <c r="BI21" s="106">
        <f>IF(INDEX(Base_Dados!BI:BI,MATCH($B21,Base_Dados!$B:$B,0))=0,0,
MAX(0, MIN(BI$1,
((INDEX(Base_Dados!BI:BI,MATCH($B21,Base_Dados!$B:$B,0))-MIN(Base_Dados!BI$5:BI$98)) /
(IF(MAX(Base_Dados!BI$5:BI$98)-MIN(Base_Dados!BI$5:BI$98)=0,1,MAX(Base_Dados!BI$5:BI$98)-MIN(Base_Dados!BI$5:BI$98)))) * BI$1)))</f>
        <v>1.8720748829953199E-2</v>
      </c>
      <c r="BJ21" s="106">
        <f>IF(INDEX(Base_Dados!BJ:BJ,MATCH($B21,Base_Dados!$B:$B,0))=0,0,
MAX(0, MIN(BJ$1,
((INDEX(Base_Dados!BJ:BJ,MATCH($B21,Base_Dados!$B:$B,0))-MIN(Base_Dados!BJ$5:BJ$98)) /
(IF(MAX(Base_Dados!BJ$5:BJ$98)-MIN(Base_Dados!BJ$5:BJ$98)=0,1,MAX(Base_Dados!BJ$5:BJ$98)-MIN(Base_Dados!BJ$5:BJ$98)))) * BJ$1)))</f>
        <v>0</v>
      </c>
      <c r="BK21" s="106">
        <f>IF(INDEX(Base_Dados!BK:BK,MATCH($B21,Base_Dados!$B:$B,0))=0,0,
MAX(0, MIN(BK$1,
((INDEX(Base_Dados!BK:BK,MATCH($B21,Base_Dados!$B:$B,0))-MIN(Base_Dados!BK$5:BK$98)) /
(IF(MAX(Base_Dados!BK$5:BK$98)-MIN(Base_Dados!BK$5:BK$98)=0,1,MAX(Base_Dados!BK$5:BK$98)-MIN(Base_Dados!BK$5:BK$98)))) * BK$1)))</f>
        <v>0</v>
      </c>
      <c r="BL21" s="106">
        <f>IF(INDEX(Base_Dados!BL:BL,MATCH($B21,Base_Dados!$B:$B,0))=0,0,
MAX(0, MIN(BL$1,
((INDEX(Base_Dados!BL:BL,MATCH($B21,Base_Dados!$B:$B,0))-MIN(Base_Dados!BL$5:BL$98)) /
(IF(MAX(Base_Dados!BL$5:BL$98)-MIN(Base_Dados!BL$5:BL$98)=0,1,MAX(Base_Dados!BL$5:BL$98)-MIN(Base_Dados!BL$5:BL$98)))) * BL$1)))</f>
        <v>2.2801302931596091E-2</v>
      </c>
      <c r="BM21" s="106">
        <f>IF(INDEX(Base_Dados!BM:BM,MATCH($B21,Base_Dados!$B:$B,0))=0,0,
MAX(0, MIN(BM$1,
((INDEX(Base_Dados!BM:BM,MATCH($B21,Base_Dados!$B:$B,0))-MIN(Base_Dados!BM$5:BM$98)) /
(IF(MAX(Base_Dados!BM$5:BM$98)-MIN(Base_Dados!BM$5:BM$98)=0,1,MAX(Base_Dados!BM$5:BM$98)-MIN(Base_Dados!BM$5:BM$98)))) * BM$1)))</f>
        <v>0.52027215720124886</v>
      </c>
      <c r="BN21" s="106">
        <f>IF(INDEX(Base_Dados!BN:BN,MATCH($B21,Base_Dados!$B:$B,0))=0,0,
MAX(0, MIN(BN$1,
((INDEX(Base_Dados!BN:BN,MATCH($B21,Base_Dados!$B:$B,0))-MIN(Base_Dados!BN$5:BN$98)) /
(IF(MAX(Base_Dados!BN$5:BN$98)-MIN(Base_Dados!BN$5:BN$98)=0,1,MAX(Base_Dados!BN$5:BN$98)-MIN(Base_Dados!BN$5:BN$98)))) * BN$1)))</f>
        <v>0.5935866184342915</v>
      </c>
      <c r="BO21" s="106">
        <f>IF(INDEX(Base_Dados!BO:BO,MATCH($B21,Base_Dados!$B:$B,0))=0,0,
MAX(0, MIN(BO$1,
((INDEX(Base_Dados!BO:BO,MATCH($B21,Base_Dados!$B:$B,0))-MIN(Base_Dados!BO$5:BO$98)) /
(IF(MAX(Base_Dados!BO$5:BO$98)-MIN(Base_Dados!BO$5:BO$98)=0,1,MAX(Base_Dados!BO$5:BO$98)-MIN(Base_Dados!BO$5:BO$98)))) * BO$1)))</f>
        <v>5.1724137931034482E-2</v>
      </c>
      <c r="BP21" s="106">
        <f t="shared" si="0"/>
        <v>11.129664942834703</v>
      </c>
      <c r="BQ21" s="111">
        <f t="shared" si="1"/>
        <v>0.56009747535737797</v>
      </c>
      <c r="BR21" s="112">
        <f t="shared" si="2"/>
        <v>0.2455891618793547</v>
      </c>
      <c r="BS21" s="113">
        <f t="shared" si="3"/>
        <v>10.884075780955348</v>
      </c>
    </row>
    <row r="22" spans="1:71">
      <c r="A22" s="20">
        <v>13005</v>
      </c>
      <c r="B22" s="20" t="s">
        <v>163</v>
      </c>
      <c r="C22" s="20" t="s">
        <v>150</v>
      </c>
      <c r="D22" s="105">
        <f>IF(INDEX(Base_Dados!D:D,MATCH($B22,Base_Dados!$B:$B,0))=0,0,
MAX(0, MIN(D$1,
((INDEX(Base_Dados!D:D,MATCH($B22,Base_Dados!$B:$B,0))-MIN(Base_Dados!D$5:D$98)) /
(IF(MAX(Base_Dados!D$5:D$98)-MIN(Base_Dados!D$5:D$98)=0,1,MAX(Base_Dados!D$5:D$98)-MIN(Base_Dados!D$5:D$98)))) * D$1)))</f>
        <v>0.15091252688261278</v>
      </c>
      <c r="E22" s="106">
        <f>IF(INDEX(Base_Dados!E:E,MATCH($B22,Base_Dados!$B:$B,0))=0,0,
MAX(0, MIN(E$1,
((INDEX(Base_Dados!E:E,MATCH($B22,Base_Dados!$B:$B,0))-MIN(Base_Dados!E$5:E$98)) /
(IF(MAX(Base_Dados!E$5:E$98)-MIN(Base_Dados!E$5:E$98)=0,1,MAX(Base_Dados!E$5:E$98)-MIN(Base_Dados!E$5:E$98)))) * E$1)))</f>
        <v>8.6414311255949408E-2</v>
      </c>
      <c r="F22" s="106">
        <f>IF(INDEX(Base_Dados!F:F,MATCH($B22,Base_Dados!$B:$B,0))=0,0,
MAX(0, MIN(F$1,
((INDEX(Base_Dados!F:F,MATCH($B22,Base_Dados!$B:$B,0))-MIN(Base_Dados!F$5:F$98)) /
(IF(MAX(Base_Dados!F$5:F$98)-MIN(Base_Dados!F$5:F$98)=0,1,MAX(Base_Dados!F$5:F$98)-MIN(Base_Dados!F$5:F$98)))) * F$1)))</f>
        <v>7.7550866189333684E-2</v>
      </c>
      <c r="G22" s="106">
        <f>IF(INDEX(Base_Dados!G:G,MATCH($B22,Base_Dados!$B:$B,0))=0,0,
MAX(0, MIN(G$1,
((INDEX(Base_Dados!G:G,MATCH($B22,Base_Dados!$B:$B,0))-MIN(Base_Dados!G$5:G$98)) /
(IF(MAX(Base_Dados!G$5:G$98)-MIN(Base_Dados!G$5:G$98)=0,1,MAX(Base_Dados!G$5:G$98)-MIN(Base_Dados!G$5:G$98)))) * G$1)))</f>
        <v>6.6141575993792737E-2</v>
      </c>
      <c r="H22" s="106">
        <f>IF(INDEX(Base_Dados!H:H,MATCH($B22,Base_Dados!$B:$B,0))=0,0,
MAX(0, MIN(H$1,
((INDEX(Base_Dados!H:H,MATCH($B22,Base_Dados!$B:$B,0))-MIN(Base_Dados!H$5:H$98)) /
(IF(MAX(Base_Dados!H$5:H$98)-MIN(Base_Dados!H$5:H$98)=0,1,MAX(Base_Dados!H$5:H$98)-MIN(Base_Dados!H$5:H$98)))) * H$1)))</f>
        <v>5.9321541179364473E-2</v>
      </c>
      <c r="I22" s="106">
        <f>IF(INDEX(Base_Dados!I:I,MATCH($B22,Base_Dados!$B:$B,0))=0,0,
MAX(0, MIN(I$1,
((INDEX(Base_Dados!I:I,MATCH($B22,Base_Dados!$B:$B,0))-MIN(Base_Dados!I$5:I$98)) /
(IF(MAX(Base_Dados!I$5:I$98)-MIN(Base_Dados!I$5:I$98)=0,1,MAX(Base_Dados!I$5:I$98)-MIN(Base_Dados!I$5:I$98)))) * I$1)))</f>
        <v>5.1905263909844422E-2</v>
      </c>
      <c r="J22" s="106">
        <f>IF(INDEX(Base_Dados!J:J,MATCH($B22,Base_Dados!$B:$B,0))=0,0,
MAX(0, MIN(J$1,
((INDEX(Base_Dados!J:J,MATCH($B22,Base_Dados!$B:$B,0))-MIN(Base_Dados!J$5:J$98)) /
(IF(MAX(Base_Dados!J$5:J$98)-MIN(Base_Dados!J$5:J$98)=0,1,MAX(Base_Dados!J$5:J$98)-MIN(Base_Dados!J$5:J$98)))) * J$1)))</f>
        <v>4.6569980428564257E-2</v>
      </c>
      <c r="K22" s="106">
        <f>IF(INDEX(Base_Dados!K:K,MATCH($B22,Base_Dados!$B:$B,0))=0,0,
MAX(0, MIN(K$1,
((INDEX(Base_Dados!K:K,MATCH($B22,Base_Dados!$B:$B,0))-MIN(Base_Dados!K$5:K$98)) /
(IF(MAX(Base_Dados!K$5:K$98)-MIN(Base_Dados!K$5:K$98)=0,1,MAX(Base_Dados!K$5:K$98)-MIN(Base_Dados!K$5:K$98)))) * K$1)))</f>
        <v>4.088215563506261E-2</v>
      </c>
      <c r="L22" s="106">
        <f>IF(INDEX(Base_Dados!L:L,MATCH($B22,Base_Dados!$B:$B,0))=0,0,
MAX(0, MIN(L$1,
((INDEX(Base_Dados!L:L,MATCH($B22,Base_Dados!$B:$B,0))-MIN(Base_Dados!L$5:L$98)) /
(IF(MAX(Base_Dados!L$5:L$98)-MIN(Base_Dados!L$5:L$98)=0,1,MAX(Base_Dados!L$5:L$98)-MIN(Base_Dados!L$5:L$98)))) * L$1)))</f>
        <v>3.4510575201862279E-2</v>
      </c>
      <c r="M22" s="106">
        <f>IF(INDEX(Base_Dados!M:M,MATCH($B22,Base_Dados!$B:$B,0))=0,0,
MAX(0, MIN(M$1,
((INDEX(Base_Dados!M:M,MATCH($B22,Base_Dados!$B:$B,0))-MIN(Base_Dados!M$5:M$98)) /
(IF(MAX(Base_Dados!M$5:M$98)-MIN(Base_Dados!M$5:M$98)=0,1,MAX(Base_Dados!M$5:M$98)-MIN(Base_Dados!M$5:M$98)))) * M$1)))</f>
        <v>3.247813411078717E-2</v>
      </c>
      <c r="N22" s="106">
        <f>IF(INDEX(Base_Dados!N:N,MATCH($B22,Base_Dados!$B:$B,0))=0,0,
MAX(0, MIN(N$1,
((INDEX(Base_Dados!N:N,MATCH($B22,Base_Dados!$B:$B,0))-MIN(Base_Dados!N$5:N$98)) /
(IF(MAX(Base_Dados!N$5:N$98)-MIN(Base_Dados!N$5:N$98)=0,1,MAX(Base_Dados!N$5:N$98)-MIN(Base_Dados!N$5:N$98)))) * N$1)))</f>
        <v>3.6370520238052984E-2</v>
      </c>
      <c r="O22" s="106">
        <f>IF(INDEX(Base_Dados!O:O,MATCH($B22,Base_Dados!$B:$B,0))=0,0,
MAX(0, MIN(O$1,
((INDEX(Base_Dados!O:O,MATCH($B22,Base_Dados!$B:$B,0))-MIN(Base_Dados!O$5:O$98)) /
(IF(MAX(Base_Dados!O$5:O$98)-MIN(Base_Dados!O$5:O$98)=0,1,MAX(Base_Dados!O$5:O$98)-MIN(Base_Dados!O$5:O$98)))) * O$1)))</f>
        <v>3.7627515469089691E-2</v>
      </c>
      <c r="P22" s="106">
        <f>IF(INDEX(Base_Dados!P:P,MATCH($B22,Base_Dados!$B:$B,0))=0,0,
MAX(0, MIN(P$1,
((INDEX(Base_Dados!P:P,MATCH($B22,Base_Dados!$B:$B,0))-MIN(Base_Dados!P$5:P$98)) /
(IF(MAX(Base_Dados!P$5:P$98)-MIN(Base_Dados!P$5:P$98)=0,1,MAX(Base_Dados!P$5:P$98)-MIN(Base_Dados!P$5:P$98)))) * P$1)))</f>
        <v>6.8177038162599282E-3</v>
      </c>
      <c r="Q22" s="106">
        <f>IF(INDEX(Base_Dados!Q:Q,MATCH($B22,Base_Dados!$B:$B,0))=0,0,
MAX(0, MIN(Q$1,
((INDEX(Base_Dados!Q:Q,MATCH($B22,Base_Dados!$B:$B,0))-MIN(Base_Dados!Q$5:Q$98)) /
(IF(MAX(Base_Dados!Q$5:Q$98)-MIN(Base_Dados!Q$5:Q$98)=0,1,MAX(Base_Dados!Q$5:Q$98)-MIN(Base_Dados!Q$5:Q$98)))) * Q$1)))</f>
        <v>7.5035543152019383E-3</v>
      </c>
      <c r="R22" s="106">
        <f>IF(INDEX(Base_Dados!R:R,MATCH($B22,Base_Dados!$B:$B,0))=0,0,
MAX(0, MIN(R$1,
((INDEX(Base_Dados!R:R,MATCH($B22,Base_Dados!$B:$B,0))-MIN(Base_Dados!R$5:R$98)) /
(IF(MAX(Base_Dados!R$5:R$98)-MIN(Base_Dados!R$5:R$98)=0,1,MAX(Base_Dados!R$5:R$98)-MIN(Base_Dados!R$5:R$98)))) * R$1)))</f>
        <v>2.9449863268491967E-3</v>
      </c>
      <c r="S22" s="106">
        <f>IF(INDEX(Base_Dados!S:S,MATCH($B22,Base_Dados!$B:$B,0))=0,0,
MAX(0, MIN(S$1,
((INDEX(Base_Dados!S:S,MATCH($B22,Base_Dados!$B:$B,0))-MIN(Base_Dados!S$5:S$98)) /
(IF(MAX(Base_Dados!S$5:S$98)-MIN(Base_Dados!S$5:S$98)=0,1,MAX(Base_Dados!S$5:S$98)-MIN(Base_Dados!S$5:S$98)))) * S$1)))</f>
        <v>1.8797274020819293E-3</v>
      </c>
      <c r="T22" s="106">
        <f>IF(INDEX(Base_Dados!T:T,MATCH($B22,Base_Dados!$B:$B,0))=0,0,
MAX(0, MIN(T$1,
((INDEX(Base_Dados!T:T,MATCH($B22,Base_Dados!$B:$B,0))-MIN(Base_Dados!T$5:T$98)) /
(IF(MAX(Base_Dados!T$5:T$98)-MIN(Base_Dados!T$5:T$98)=0,1,MAX(Base_Dados!T$5:T$98)-MIN(Base_Dados!T$5:T$98)))) * T$1)))</f>
        <v>0.74465404733516716</v>
      </c>
      <c r="U22" s="106">
        <f>IF(INDEX(Base_Dados!U:U,MATCH($B22,Base_Dados!$B:$B,0))=0,0,
MAX(0, MIN(U$1,
((INDEX(Base_Dados!U:U,MATCH($B22,Base_Dados!$B:$B,0))-MIN(Base_Dados!U$5:U$98)) /
(IF(MAX(Base_Dados!U$5:U$98)-MIN(Base_Dados!U$5:U$98)=0,1,MAX(Base_Dados!U$5:U$98)-MIN(Base_Dados!U$5:U$98)))) * U$1)))</f>
        <v>0.76094535386769291</v>
      </c>
      <c r="V22" s="106">
        <f>IF(INDEX(Base_Dados!V:V,MATCH($B22,Base_Dados!$B:$B,0))=0,0,
MAX(0, MIN(V$1,
((INDEX(Base_Dados!V:V,MATCH($B22,Base_Dados!$B:$B,0))-MIN(Base_Dados!V$5:V$98)) /
(IF(MAX(Base_Dados!V$5:V$98)-MIN(Base_Dados!V$5:V$98)=0,1,MAX(Base_Dados!V$5:V$98)-MIN(Base_Dados!V$5:V$98)))) * V$1)))</f>
        <v>3.3850595779536682E-3</v>
      </c>
      <c r="W22" s="106">
        <f>IF(INDEX(Base_Dados!W:W,MATCH($B22,Base_Dados!$B:$B,0))=0,0,
MAX(0, MIN(W$1,
((INDEX(Base_Dados!W:W,MATCH($B22,Base_Dados!$B:$B,0))-MIN(Base_Dados!W$5:W$98)) /
(IF(MAX(Base_Dados!W$5:W$98)-MIN(Base_Dados!W$5:W$98)=0,1,MAX(Base_Dados!W$5:W$98)-MIN(Base_Dados!W$5:W$98)))) * W$1)))</f>
        <v>2.9847979316850957</v>
      </c>
      <c r="X22" s="106">
        <f>IF(INDEX(Base_Dados!X:X,MATCH($B22,Base_Dados!$B:$B,0))=0,0,
MAX(0, MIN(X$1,
((INDEX(Base_Dados!X:X,MATCH($B22,Base_Dados!$B:$B,0))-MIN(Base_Dados!X$5:X$98)) /
(IF(MAX(Base_Dados!X$5:X$98)-MIN(Base_Dados!X$5:X$98)=0,1,MAX(Base_Dados!X$5:X$98)-MIN(Base_Dados!X$5:X$98)))) * X$1)))</f>
        <v>0</v>
      </c>
      <c r="Y22" s="106">
        <f>IF(INDEX(Base_Dados!Y:Y,MATCH($B22,Base_Dados!$B:$B,0))=0,0,
MAX(0, MIN(Y$1,
((INDEX(Base_Dados!Y:Y,MATCH($B22,Base_Dados!$B:$B,0))-MIN(Base_Dados!Y$5:Y$98)) /
(IF(MAX(Base_Dados!Y$5:Y$98)-MIN(Base_Dados!Y$5:Y$98)=0,1,MAX(Base_Dados!Y$5:Y$98)-MIN(Base_Dados!Y$5:Y$98)))) * Y$1)))</f>
        <v>0</v>
      </c>
      <c r="Z22" s="106">
        <f>IF(INDEX(Base_Dados!Z:Z,MATCH($B22,Base_Dados!$B:$B,0))=0,0,
MAX(0, MIN(Z$1,
((INDEX(Base_Dados!Z:Z,MATCH($B22,Base_Dados!$B:$B,0))-MIN(Base_Dados!Z$5:Z$98)) /
(IF(MAX(Base_Dados!Z$5:Z$98)-MIN(Base_Dados!Z$5:Z$98)=0,1,MAX(Base_Dados!Z$5:Z$98)-MIN(Base_Dados!Z$5:Z$98)))) * Z$1)))</f>
        <v>0</v>
      </c>
      <c r="AA22" s="106">
        <f>IF(INDEX(Base_Dados!AA:AA,MATCH($B22,Base_Dados!$B:$B,0))=0,0,
MAX(0, MIN(AA$1,
((INDEX(Base_Dados!AA:AA,MATCH($B22,Base_Dados!$B:$B,0))-MIN(Base_Dados!AA$5:AA$98)) /
(IF(MAX(Base_Dados!AA$5:AA$98)-MIN(Base_Dados!AA$5:AA$98)=0,1,MAX(Base_Dados!AA$5:AA$98)-MIN(Base_Dados!AA$5:AA$98)))) * AA$1)))</f>
        <v>0</v>
      </c>
      <c r="AB22" s="106">
        <f>IF(INDEX(Base_Dados!AB:AB,MATCH($B22,Base_Dados!$B:$B,0))=0,0,
MAX(0, MIN(AB$1,
((INDEX(Base_Dados!AB:AB,MATCH($B22,Base_Dados!$B:$B,0))-MIN(Base_Dados!AB$5:AB$98)) /
(IF(MAX(Base_Dados!AB$5:AB$98)-MIN(Base_Dados!AB$5:AB$98)=0,1,MAX(Base_Dados!AB$5:AB$98)-MIN(Base_Dados!AB$5:AB$98)))) * AB$1)))</f>
        <v>4.5570674015386378E-2</v>
      </c>
      <c r="AC22" s="106">
        <f>IF(INDEX(Base_Dados!AC:AC,MATCH($B22,Base_Dados!$B:$B,0))=0,0,
MAX(0, MIN(AC$1,
((INDEX(Base_Dados!AC:AC,MATCH($B22,Base_Dados!$B:$B,0))-MIN(Base_Dados!AC$5:AC$98)) /
(IF(MAX(Base_Dados!AC$5:AC$98)-MIN(Base_Dados!AC$5:AC$98)=0,1,MAX(Base_Dados!AC$5:AC$98)-MIN(Base_Dados!AC$5:AC$98)))) * AC$1)))</f>
        <v>2.3848525727500481E-3</v>
      </c>
      <c r="AD22" s="106">
        <f>IF(INDEX(Base_Dados!AD:AD,MATCH($B22,Base_Dados!$B:$B,0))=0,0,
MAX(0, MIN(AD$1,
((INDEX(Base_Dados!AD:AD,MATCH($B22,Base_Dados!$B:$B,0))-MIN(Base_Dados!AD$5:AD$98)) /
(IF(MAX(Base_Dados!AD$5:AD$98)-MIN(Base_Dados!AD$5:AD$98)=0,1,MAX(Base_Dados!AD$5:AD$98)-MIN(Base_Dados!AD$5:AD$98)))) * AD$1)))</f>
        <v>2.5292116550806095E-3</v>
      </c>
      <c r="AE22" s="106">
        <f>IF(INDEX(Base_Dados!AE:AE,MATCH($B22,Base_Dados!$B:$B,0))=0,0,
MAX(0, MIN(AE$1,
((INDEX(Base_Dados!AE:AE,MATCH($B22,Base_Dados!$B:$B,0))-MIN(Base_Dados!AE$5:AE$98)) /
(IF(MAX(Base_Dados!AE$5:AE$98)-MIN(Base_Dados!AE$5:AE$98)=0,1,MAX(Base_Dados!AE$5:AE$98)-MIN(Base_Dados!AE$5:AE$98)))) * AE$1)))</f>
        <v>1.9416079390191282E-3</v>
      </c>
      <c r="AF22" s="106">
        <f>IF(INDEX(Base_Dados!AF:AF,MATCH($B22,Base_Dados!$B:$B,0))=0,0,
MAX(0, MIN(AF$1,
((INDEX(Base_Dados!AF:AF,MATCH($B22,Base_Dados!$B:$B,0))-MIN(Base_Dados!AF$5:AF$98)) /
(IF(MAX(Base_Dados!AF$5:AF$98)-MIN(Base_Dados!AF$5:AF$98)=0,1,MAX(Base_Dados!AF$5:AF$98)-MIN(Base_Dados!AF$5:AF$98)))) * AF$1)))</f>
        <v>2.8501815841493129E-3</v>
      </c>
      <c r="AG22" s="106">
        <f>IF(INDEX(Base_Dados!AG:AG,MATCH($B22,Base_Dados!$B:$B,0))=0,0,
MAX(0, MIN(AG$1,
((INDEX(Base_Dados!AG:AG,MATCH($B22,Base_Dados!$B:$B,0))-MIN(Base_Dados!AG$5:AG$98)) /
(IF(MAX(Base_Dados!AG$5:AG$98)-MIN(Base_Dados!AG$5:AG$98)=0,1,MAX(Base_Dados!AG$5:AG$98)-MIN(Base_Dados!AG$5:AG$98)))) * AG$1)))</f>
        <v>7.5035543152019383E-3</v>
      </c>
      <c r="AH22" s="106">
        <f>IF(INDEX(Base_Dados!AH:AH,MATCH($B22,Base_Dados!$B:$B,0))=0,0,
MAX(0, MIN(AH$1,
((INDEX(Base_Dados!AH:AH,MATCH($B22,Base_Dados!$B:$B,0))-MIN(Base_Dados!AH$5:AH$98)) /
(IF(MAX(Base_Dados!AH$5:AH$98)-MIN(Base_Dados!AH$5:AH$98)=0,1,MAX(Base_Dados!AH$5:AH$98)-MIN(Base_Dados!AH$5:AH$98)))) * AH$1)))</f>
        <v>1.2869265204482689</v>
      </c>
      <c r="AI22" s="106">
        <f>IF(INDEX(Base_Dados!AI:AI,MATCH($B22,Base_Dados!$B:$B,0))=0,0,
MAX(0, MIN(AI$1,
((INDEX(Base_Dados!AI:AI,MATCH($B22,Base_Dados!$B:$B,0))-MIN(Base_Dados!AI$5:AI$98)) /
(IF(MAX(Base_Dados!AI$5:AI$98)-MIN(Base_Dados!AI$5:AI$98)=0,1,MAX(Base_Dados!AI$5:AI$98)-MIN(Base_Dados!AI$5:AI$98)))) * AI$1)))</f>
        <v>3.5714285714285712E-2</v>
      </c>
      <c r="AJ22" s="106">
        <f>IF(INDEX(Base_Dados!AJ:AJ,MATCH($B22,Base_Dados!$B:$B,0))=0,0,
MAX(0, MIN(AJ$1,
((INDEX(Base_Dados!AJ:AJ,MATCH($B22,Base_Dados!$B:$B,0))-MIN(Base_Dados!AJ$5:AJ$98)) /
(IF(MAX(Base_Dados!AJ$5:AJ$98)-MIN(Base_Dados!AJ$5:AJ$98)=0,1,MAX(Base_Dados!AJ$5:AJ$98)-MIN(Base_Dados!AJ$5:AJ$98)))) * AJ$1)))</f>
        <v>0.71428571428571419</v>
      </c>
      <c r="AK22" s="106">
        <f>IF(INDEX(Base_Dados!AK:AK,MATCH($B22,Base_Dados!$B:$B,0))=0,0,
MAX(0, MIN(AK$1,
((INDEX(Base_Dados!AK:AK,MATCH($B22,Base_Dados!$B:$B,0))-MIN(Base_Dados!AK$5:AK$98)) /
(IF(MAX(Base_Dados!AK$5:AK$98)-MIN(Base_Dados!AK$5:AK$98)=0,1,MAX(Base_Dados!AK$5:AK$98)-MIN(Base_Dados!AK$5:AK$98)))) * AK$1)))</f>
        <v>0</v>
      </c>
      <c r="AL22" s="106">
        <f>IF(INDEX(Base_Dados!AL:AL,MATCH($B22,Base_Dados!$B:$B,0))=0,0,
MAX(0, MIN(AL$1,
((INDEX(Base_Dados!AL:AL,MATCH($B22,Base_Dados!$B:$B,0))-MIN(Base_Dados!AL$5:AL$98)) /
(IF(MAX(Base_Dados!AL$5:AL$98)-MIN(Base_Dados!AL$5:AL$98)=0,1,MAX(Base_Dados!AL$5:AL$98)-MIN(Base_Dados!AL$5:AL$98)))) * AL$1)))</f>
        <v>0</v>
      </c>
      <c r="AM22" s="106">
        <f>IF(INDEX(Base_Dados!AM:AM,MATCH($B22,Base_Dados!$B:$B,0))=0,0,
MAX(0, MIN(AM$1,
((INDEX(Base_Dados!AM:AM,MATCH($B22,Base_Dados!$B:$B,0))-MIN(Base_Dados!AM$5:AM$98)) /
(IF(MAX(Base_Dados!AM$5:AM$98)-MIN(Base_Dados!AM$5:AM$98)=0,1,MAX(Base_Dados!AM$5:AM$98)-MIN(Base_Dados!AM$5:AM$98)))) * AM$1)))</f>
        <v>1.2428793371310202E-2</v>
      </c>
      <c r="AN22" s="106">
        <f>IF(INDEX(Base_Dados!AN:AN,MATCH($B22,Base_Dados!$B:$B,0))=0,0,
MAX(0, MIN(AN$1,
((INDEX(Base_Dados!AN:AN,MATCH($B22,Base_Dados!$B:$B,0))-MIN(Base_Dados!AN$5:AN$98)) /
(IF(MAX(Base_Dados!AN$5:AN$98)-MIN(Base_Dados!AN$5:AN$98)=0,1,MAX(Base_Dados!AN$5:AN$98)-MIN(Base_Dados!AN$5:AN$98)))) * AN$1)))</f>
        <v>0.10100090991810735</v>
      </c>
      <c r="AO22" s="106">
        <f>IF(INDEX(Base_Dados!AO:AO,MATCH($B22,Base_Dados!$B:$B,0))=0,0,
MAX(0, MIN(AO$1,
((INDEX(Base_Dados!AO:AO,MATCH($B22,Base_Dados!$B:$B,0))-MIN(Base_Dados!AO$5:AO$98)) /
(IF(MAX(Base_Dados!AO$5:AO$98)-MIN(Base_Dados!AO$5:AO$98)=0,1,MAX(Base_Dados!AO$5:AO$98)-MIN(Base_Dados!AO$5:AO$98)))) * AO$1)))</f>
        <v>0</v>
      </c>
      <c r="AP22" s="106">
        <f>IF(INDEX(Base_Dados!AP:AP,MATCH($B22,Base_Dados!$B:$B,0))=0,0,
MAX(0, MIN(AP$1,
((INDEX(Base_Dados!AP:AP,MATCH($B22,Base_Dados!$B:$B,0))-MIN(Base_Dados!AP$5:AP$98)) /
(IF(MAX(Base_Dados!AP$5:AP$98)-MIN(Base_Dados!AP$5:AP$98)=0,1,MAX(Base_Dados!AP$5:AP$98)-MIN(Base_Dados!AP$5:AP$98)))) * AP$1)))</f>
        <v>4.5871559633027525E-3</v>
      </c>
      <c r="AQ22" s="106">
        <f>IF(INDEX(Base_Dados!AQ:AQ,MATCH($B22,Base_Dados!$B:$B,0))=0,0,
MAX(0, MIN(AQ$1,
((INDEX(Base_Dados!AQ:AQ,MATCH($B22,Base_Dados!$B:$B,0))-MIN(Base_Dados!AQ$5:AQ$98)) /
(IF(MAX(Base_Dados!AQ$5:AQ$98)-MIN(Base_Dados!AQ$5:AQ$98)=0,1,MAX(Base_Dados!AQ$5:AQ$98)-MIN(Base_Dados!AQ$5:AQ$98)))) * AQ$1)))</f>
        <v>0</v>
      </c>
      <c r="AR22" s="106">
        <f>IF(INDEX(Base_Dados!AR:AR,MATCH($B22,Base_Dados!$B:$B,0))=0,0,
MAX(0, MIN(AR$1,
((INDEX(Base_Dados!AR:AR,MATCH($B22,Base_Dados!$B:$B,0))-MIN(Base_Dados!AR$5:AR$98)) /
(IF(MAX(Base_Dados!AR$5:AR$98)-MIN(Base_Dados!AR$5:AR$98)=0,1,MAX(Base_Dados!AR$5:AR$98)-MIN(Base_Dados!AR$5:AR$98)))) * AR$1)))</f>
        <v>0</v>
      </c>
      <c r="AS22" s="106">
        <f>IF(INDEX(Base_Dados!AS:AS,MATCH($B22,Base_Dados!$B:$B,0))=0,0,
MAX(0, MIN(AS$1,
((INDEX(Base_Dados!AS:AS,MATCH($B22,Base_Dados!$B:$B,0))-MIN(Base_Dados!AS$5:AS$98)) /
(IF(MAX(Base_Dados!AS$5:AS$98)-MIN(Base_Dados!AS$5:AS$98)=0,1,MAX(Base_Dados!AS$5:AS$98)-MIN(Base_Dados!AS$5:AS$98)))) * AS$1)))</f>
        <v>0</v>
      </c>
      <c r="AT22" s="106">
        <f>IF(INDEX(Base_Dados!AT:AT,MATCH($B22,Base_Dados!$B:$B,0))=0,0,
MAX(0, MIN(AT$1,
((INDEX(Base_Dados!AT:AT,MATCH($B22,Base_Dados!$B:$B,0))-MIN(Base_Dados!AT$5:AT$98)) /
(IF(MAX(Base_Dados!AT$5:AT$98)-MIN(Base_Dados!AT$5:AT$98)=0,1,MAX(Base_Dados!AT$5:AT$98)-MIN(Base_Dados!AT$5:AT$98)))) * AT$1)))</f>
        <v>0</v>
      </c>
      <c r="AU22" s="106">
        <f>IF(INDEX(Base_Dados!AU:AU,MATCH($B22,Base_Dados!$B:$B,0))=0,0,
MAX(0, MIN(AU$1,
((INDEX(Base_Dados!AU:AU,MATCH($B22,Base_Dados!$B:$B,0))-MIN(Base_Dados!AU$5:AU$98)) /
(IF(MAX(Base_Dados!AU$5:AU$98)-MIN(Base_Dados!AU$5:AU$98)=0,1,MAX(Base_Dados!AU$5:AU$98)-MIN(Base_Dados!AU$5:AU$98)))) * AU$1)))</f>
        <v>1.8726591760299626E-3</v>
      </c>
      <c r="AV22" s="106">
        <f>IF(INDEX(Base_Dados!AV:AV,MATCH($B22,Base_Dados!$B:$B,0))=0,0,
MAX(0, MIN(AV$1,
((INDEX(Base_Dados!AV:AV,MATCH($B22,Base_Dados!$B:$B,0))-MIN(Base_Dados!AV$5:AV$98)) /
(IF(MAX(Base_Dados!AV$5:AV$98)-MIN(Base_Dados!AV$5:AV$98)=0,1,MAX(Base_Dados!AV$5:AV$98)-MIN(Base_Dados!AV$5:AV$98)))) * AV$1)))</f>
        <v>0</v>
      </c>
      <c r="AW22" s="106">
        <f>IF(INDEX(Base_Dados!AW:AW,MATCH($B22,Base_Dados!$B:$B,0))=0,0,
MAX(0, MIN(AW$1,
((INDEX(Base_Dados!AW:AW,MATCH($B22,Base_Dados!$B:$B,0))-MIN(Base_Dados!AW$5:AW$98)) /
(IF(MAX(Base_Dados!AW$5:AW$98)-MIN(Base_Dados!AW$5:AW$98)=0,1,MAX(Base_Dados!AW$5:AW$98)-MIN(Base_Dados!AW$5:AW$98)))) * AW$1)))</f>
        <v>0</v>
      </c>
      <c r="AX22" s="106">
        <f>IF(INDEX(Base_Dados!AX:AX,MATCH($B22,Base_Dados!$B:$B,0))=0,0,
MAX(0, MIN(AX$1,
((INDEX(Base_Dados!AX:AX,MATCH($B22,Base_Dados!$B:$B,0))-MIN(Base_Dados!AX$5:AX$98)) /
(IF(MAX(Base_Dados!AX$5:AX$98)-MIN(Base_Dados!AX$5:AX$98)=0,1,MAX(Base_Dados!AX$5:AX$98)-MIN(Base_Dados!AX$5:AX$98)))) * AX$1)))</f>
        <v>0.13133640552995393</v>
      </c>
      <c r="AY22" s="106">
        <f>IF(INDEX(Base_Dados!AY:AY,MATCH($B22,Base_Dados!$B:$B,0))=0,0,
MAX(0, MIN(AY$1,
((INDEX(Base_Dados!AY:AY,MATCH($B22,Base_Dados!$B:$B,0))-MIN(Base_Dados!AY$5:AY$98)) /
(IF(MAX(Base_Dados!AY$5:AY$98)-MIN(Base_Dados!AY$5:AY$98)=0,1,MAX(Base_Dados!AY$5:AY$98)-MIN(Base_Dados!AY$5:AY$98)))) * AY$1)))</f>
        <v>0</v>
      </c>
      <c r="AZ22" s="106">
        <f>IF(INDEX(Base_Dados!AZ:AZ,MATCH($B22,Base_Dados!$B:$B,0))=0,0,
MAX(0, MIN(AZ$1,
((INDEX(Base_Dados!AZ:AZ,MATCH($B22,Base_Dados!$B:$B,0))-MIN(Base_Dados!AZ$5:AZ$98)) /
(IF(MAX(Base_Dados!AZ$5:AZ$98)-MIN(Base_Dados!AZ$5:AZ$98)=0,1,MAX(Base_Dados!AZ$5:AZ$98)-MIN(Base_Dados!AZ$5:AZ$98)))) * AZ$1)))</f>
        <v>0</v>
      </c>
      <c r="BA22" s="106">
        <f>IF(INDEX(Base_Dados!BA:BA,MATCH($B22,Base_Dados!$B:$B,0))=0,0,
MAX(0, MIN(BA$1,
((INDEX(Base_Dados!BA:BA,MATCH($B22,Base_Dados!$B:$B,0))-MIN(Base_Dados!BA$5:BA$98)) /
(IF(MAX(Base_Dados!BA$5:BA$98)-MIN(Base_Dados!BA$5:BA$98)=0,1,MAX(Base_Dados!BA$5:BA$98)-MIN(Base_Dados!BA$5:BA$98)))) * BA$1)))</f>
        <v>1.8051022447212416E-2</v>
      </c>
      <c r="BB22" s="106">
        <f>IF(INDEX(Base_Dados!BB:BB,MATCH($B22,Base_Dados!$B:$B,0))=0,0,
MAX(0, MIN(BB$1,
((INDEX(Base_Dados!BB:BB,MATCH($B22,Base_Dados!$B:$B,0))-MIN(Base_Dados!BB$5:BB$98)) /
(IF(MAX(Base_Dados!BB$5:BB$98)-MIN(Base_Dados!BB$5:BB$98)=0,1,MAX(Base_Dados!BB$5:BB$98)-MIN(Base_Dados!BB$5:BB$98)))) * BB$1)))</f>
        <v>0.5</v>
      </c>
      <c r="BC22" s="106">
        <f>IF(INDEX(Base_Dados!BC:BC,MATCH($B22,Base_Dados!$B:$B,0))=0,0,
MAX(0, MIN(BC$1,
((INDEX(Base_Dados!BC:BC,MATCH($B22,Base_Dados!$B:$B,0))-MIN(Base_Dados!BC$5:BC$98)) /
(IF(MAX(Base_Dados!BC$5:BC$98)-MIN(Base_Dados!BC$5:BC$98)=0,1,MAX(Base_Dados!BC$5:BC$98)-MIN(Base_Dados!BC$5:BC$98)))) * BC$1)))</f>
        <v>2.1545919741448962E-3</v>
      </c>
      <c r="BD22" s="106">
        <f>IF(INDEX(Base_Dados!BD:BD,MATCH($B22,Base_Dados!$B:$B,0))=0,0,
MAX(0, MIN(BD$1,
((INDEX(Base_Dados!BD:BD,MATCH($B22,Base_Dados!$B:$B,0))-MIN(Base_Dados!BD$5:BD$98)) /
(IF(MAX(Base_Dados!BD$5:BD$98)-MIN(Base_Dados!BD$5:BD$98)=0,1,MAX(Base_Dados!BD$5:BD$98)-MIN(Base_Dados!BD$5:BD$98)))) * BD$1)))</f>
        <v>5.8167716917111E-3</v>
      </c>
      <c r="BE22" s="106">
        <f>IF(INDEX(Base_Dados!BE:BE,MATCH($B22,Base_Dados!$B:$B,0))=0,0,
MAX(0, MIN(BE$1,
((INDEX(Base_Dados!BE:BE,MATCH($B22,Base_Dados!$B:$B,0))-MIN(Base_Dados!BE$5:BE$98)) /
(IF(MAX(Base_Dados!BE$5:BE$98)-MIN(Base_Dados!BE$5:BE$98)=0,1,MAX(Base_Dados!BE$5:BE$98)-MIN(Base_Dados!BE$5:BE$98)))) * BE$1)))</f>
        <v>2.0070245860511791E-2</v>
      </c>
      <c r="BF22" s="106">
        <f>IF(INDEX(Base_Dados!BF:BF,MATCH($B22,Base_Dados!$B:$B,0))=0,0,
MAX(0, MIN(BF$1,
((INDEX(Base_Dados!BF:BF,MATCH($B22,Base_Dados!$B:$B,0))-MIN(Base_Dados!BF$5:BF$98)) /
(IF(MAX(Base_Dados!BF$5:BF$98)-MIN(Base_Dados!BF$5:BF$98)=0,1,MAX(Base_Dados!BF$5:BF$98)-MIN(Base_Dados!BF$5:BF$98)))) * BF$1)))</f>
        <v>0</v>
      </c>
      <c r="BG22" s="106">
        <f>IF(INDEX(Base_Dados!BG:BG,MATCH($B22,Base_Dados!$B:$B,0))=0,0,
MAX(0, MIN(BG$1,
((INDEX(Base_Dados!BG:BG,MATCH($B22,Base_Dados!$B:$B,0))-MIN(Base_Dados!BG$5:BG$98)) /
(IF(MAX(Base_Dados!BG$5:BG$98)-MIN(Base_Dados!BG$5:BG$98)=0,1,MAX(Base_Dados!BG$5:BG$98)-MIN(Base_Dados!BG$5:BG$98)))) * BG$1)))</f>
        <v>1.4632107023411372E-2</v>
      </c>
      <c r="BH22" s="106">
        <f>IF(INDEX(Base_Dados!BH:BH,MATCH($B22,Base_Dados!$B:$B,0))=0,0,
MAX(0, MIN(BH$1,
((INDEX(Base_Dados!BH:BH,MATCH($B22,Base_Dados!$B:$B,0))-MIN(Base_Dados!BH$5:BH$98)) /
(IF(MAX(Base_Dados!BH$5:BH$98)-MIN(Base_Dados!BH$5:BH$98)=0,1,MAX(Base_Dados!BH$5:BH$98)-MIN(Base_Dados!BH$5:BH$98)))) * BH$1)))</f>
        <v>3.2967032967032968E-2</v>
      </c>
      <c r="BI22" s="106">
        <f>IF(INDEX(Base_Dados!BI:BI,MATCH($B22,Base_Dados!$B:$B,0))=0,0,
MAX(0, MIN(BI$1,
((INDEX(Base_Dados!BI:BI,MATCH($B22,Base_Dados!$B:$B,0))-MIN(Base_Dados!BI$5:BI$98)) /
(IF(MAX(Base_Dados!BI$5:BI$98)-MIN(Base_Dados!BI$5:BI$98)=0,1,MAX(Base_Dados!BI$5:BI$98)-MIN(Base_Dados!BI$5:BI$98)))) * BI$1)))</f>
        <v>2.0280811232449299E-2</v>
      </c>
      <c r="BJ22" s="106">
        <f>IF(INDEX(Base_Dados!BJ:BJ,MATCH($B22,Base_Dados!$B:$B,0))=0,0,
MAX(0, MIN(BJ$1,
((INDEX(Base_Dados!BJ:BJ,MATCH($B22,Base_Dados!$B:$B,0))-MIN(Base_Dados!BJ$5:BJ$98)) /
(IF(MAX(Base_Dados!BJ$5:BJ$98)-MIN(Base_Dados!BJ$5:BJ$98)=0,1,MAX(Base_Dados!BJ$5:BJ$98)-MIN(Base_Dados!BJ$5:BJ$98)))) * BJ$1)))</f>
        <v>1.0526315789473684E-2</v>
      </c>
      <c r="BK22" s="106">
        <f>IF(INDEX(Base_Dados!BK:BK,MATCH($B22,Base_Dados!$B:$B,0))=0,0,
MAX(0, MIN(BK$1,
((INDEX(Base_Dados!BK:BK,MATCH($B22,Base_Dados!$B:$B,0))-MIN(Base_Dados!BK$5:BK$98)) /
(IF(MAX(Base_Dados!BK$5:BK$98)-MIN(Base_Dados!BK$5:BK$98)=0,1,MAX(Base_Dados!BK$5:BK$98)-MIN(Base_Dados!BK$5:BK$98)))) * BK$1)))</f>
        <v>0</v>
      </c>
      <c r="BL22" s="106">
        <f>IF(INDEX(Base_Dados!BL:BL,MATCH($B22,Base_Dados!$B:$B,0))=0,0,
MAX(0, MIN(BL$1,
((INDEX(Base_Dados!BL:BL,MATCH($B22,Base_Dados!$B:$B,0))-MIN(Base_Dados!BL$5:BL$98)) /
(IF(MAX(Base_Dados!BL$5:BL$98)-MIN(Base_Dados!BL$5:BL$98)=0,1,MAX(Base_Dados!BL$5:BL$98)-MIN(Base_Dados!BL$5:BL$98)))) * BL$1)))</f>
        <v>2.9315960912052116E-2</v>
      </c>
      <c r="BM22" s="106">
        <f>IF(INDEX(Base_Dados!BM:BM,MATCH($B22,Base_Dados!$B:$B,0))=0,0,
MAX(0, MIN(BM$1,
((INDEX(Base_Dados!BM:BM,MATCH($B22,Base_Dados!$B:$B,0))-MIN(Base_Dados!BM$5:BM$98)) /
(IF(MAX(Base_Dados!BM$5:BM$98)-MIN(Base_Dados!BM$5:BM$98)=0,1,MAX(Base_Dados!BM$5:BM$98)-MIN(Base_Dados!BM$5:BM$98)))) * BM$1)))</f>
        <v>0.67182038978733505</v>
      </c>
      <c r="BN22" s="106">
        <f>IF(INDEX(Base_Dados!BN:BN,MATCH($B22,Base_Dados!$B:$B,0))=0,0,
MAX(0, MIN(BN$1,
((INDEX(Base_Dados!BN:BN,MATCH($B22,Base_Dados!$B:$B,0))-MIN(Base_Dados!BN$5:BN$98)) /
(IF(MAX(Base_Dados!BN$5:BN$98)-MIN(Base_Dados!BN$5:BN$98)=0,1,MAX(Base_Dados!BN$5:BN$98)-MIN(Base_Dados!BN$5:BN$98)))) * BN$1)))</f>
        <v>0.42700056844988321</v>
      </c>
      <c r="BO22" s="106">
        <f>IF(INDEX(Base_Dados!BO:BO,MATCH($B22,Base_Dados!$B:$B,0))=0,0,
MAX(0, MIN(BO$1,
((INDEX(Base_Dados!BO:BO,MATCH($B22,Base_Dados!$B:$B,0))-MIN(Base_Dados!BO$5:BO$98)) /
(IF(MAX(Base_Dados!BO$5:BO$98)-MIN(Base_Dados!BO$5:BO$98)=0,1,MAX(Base_Dados!BO$5:BO$98)-MIN(Base_Dados!BO$5:BO$98)))) * BO$1)))</f>
        <v>8.6206896551724137E-3</v>
      </c>
      <c r="BP22" s="106">
        <f t="shared" si="0"/>
        <v>9.3458023650995674</v>
      </c>
      <c r="BQ22" s="111">
        <f t="shared" si="1"/>
        <v>0.43311813046742065</v>
      </c>
      <c r="BR22" s="112">
        <f t="shared" si="2"/>
        <v>0.11860981698939738</v>
      </c>
      <c r="BS22" s="113">
        <f t="shared" si="3"/>
        <v>9.2271925481101693</v>
      </c>
    </row>
    <row r="23" spans="1:71">
      <c r="A23" s="20">
        <v>13006</v>
      </c>
      <c r="B23" s="20" t="s">
        <v>153</v>
      </c>
      <c r="C23" s="20" t="s">
        <v>150</v>
      </c>
      <c r="D23" s="105">
        <f>IF(INDEX(Base_Dados!D:D,MATCH($B23,Base_Dados!$B:$B,0))=0,0,
MAX(0, MIN(D$1,
((INDEX(Base_Dados!D:D,MATCH($B23,Base_Dados!$B:$B,0))-MIN(Base_Dados!D$5:D$98)) /
(IF(MAX(Base_Dados!D$5:D$98)-MIN(Base_Dados!D$5:D$98)=0,1,MAX(Base_Dados!D$5:D$98)-MIN(Base_Dados!D$5:D$98)))) * D$1)))</f>
        <v>0.36203400507262351</v>
      </c>
      <c r="E23" s="106">
        <f>IF(INDEX(Base_Dados!E:E,MATCH($B23,Base_Dados!$B:$B,0))=0,0,
MAX(0, MIN(E$1,
((INDEX(Base_Dados!E:E,MATCH($B23,Base_Dados!$B:$B,0))-MIN(Base_Dados!E$5:E$98)) /
(IF(MAX(Base_Dados!E$5:E$98)-MIN(Base_Dados!E$5:E$98)=0,1,MAX(Base_Dados!E$5:E$98)-MIN(Base_Dados!E$5:E$98)))) * E$1)))</f>
        <v>0.18260520724477616</v>
      </c>
      <c r="F23" s="106">
        <f>IF(INDEX(Base_Dados!F:F,MATCH($B23,Base_Dados!$B:$B,0))=0,0,
MAX(0, MIN(F$1,
((INDEX(Base_Dados!F:F,MATCH($B23,Base_Dados!$B:$B,0))-MIN(Base_Dados!F$5:F$98)) /
(IF(MAX(Base_Dados!F$5:F$98)-MIN(Base_Dados!F$5:F$98)=0,1,MAX(Base_Dados!F$5:F$98)-MIN(Base_Dados!F$5:F$98)))) * F$1)))</f>
        <v>0.16978066612510154</v>
      </c>
      <c r="G23" s="106">
        <f>IF(INDEX(Base_Dados!G:G,MATCH($B23,Base_Dados!$B:$B,0))=0,0,
MAX(0, MIN(G$1,
((INDEX(Base_Dados!G:G,MATCH($B23,Base_Dados!$B:$B,0))-MIN(Base_Dados!G$5:G$98)) /
(IF(MAX(Base_Dados!G$5:G$98)-MIN(Base_Dados!G$5:G$98)=0,1,MAX(Base_Dados!G$5:G$98)-MIN(Base_Dados!G$5:G$98)))) * G$1)))</f>
        <v>0.15013803930060088</v>
      </c>
      <c r="H23" s="106">
        <f>IF(INDEX(Base_Dados!H:H,MATCH($B23,Base_Dados!$B:$B,0))=0,0,
MAX(0, MIN(H$1,
((INDEX(Base_Dados!H:H,MATCH($B23,Base_Dados!$B:$B,0))-MIN(Base_Dados!H$5:H$98)) /
(IF(MAX(Base_Dados!H$5:H$98)-MIN(Base_Dados!H$5:H$98)=0,1,MAX(Base_Dados!H$5:H$98)-MIN(Base_Dados!H$5:H$98)))) * H$1)))</f>
        <v>0.1414879581385988</v>
      </c>
      <c r="I23" s="106">
        <f>IF(INDEX(Base_Dados!I:I,MATCH($B23,Base_Dados!$B:$B,0))=0,0,
MAX(0, MIN(I$1,
((INDEX(Base_Dados!I:I,MATCH($B23,Base_Dados!$B:$B,0))-MIN(Base_Dados!I$5:I$98)) /
(IF(MAX(Base_Dados!I$5:I$98)-MIN(Base_Dados!I$5:I$98)=0,1,MAX(Base_Dados!I$5:I$98)-MIN(Base_Dados!I$5:I$98)))) * I$1)))</f>
        <v>0.13856268007628417</v>
      </c>
      <c r="J23" s="106">
        <f>IF(INDEX(Base_Dados!J:J,MATCH($B23,Base_Dados!$B:$B,0))=0,0,
MAX(0, MIN(J$1,
((INDEX(Base_Dados!J:J,MATCH($B23,Base_Dados!$B:$B,0))-MIN(Base_Dados!J$5:J$98)) /
(IF(MAX(Base_Dados!J$5:J$98)-MIN(Base_Dados!J$5:J$98)=0,1,MAX(Base_Dados!J$5:J$98)-MIN(Base_Dados!J$5:J$98)))) * J$1)))</f>
        <v>0.12505645606463592</v>
      </c>
      <c r="K23" s="106">
        <f>IF(INDEX(Base_Dados!K:K,MATCH($B23,Base_Dados!$B:$B,0))=0,0,
MAX(0, MIN(K$1,
((INDEX(Base_Dados!K:K,MATCH($B23,Base_Dados!$B:$B,0))-MIN(Base_Dados!K$5:K$98)) /
(IF(MAX(Base_Dados!K$5:K$98)-MIN(Base_Dados!K$5:K$98)=0,1,MAX(Base_Dados!K$5:K$98)-MIN(Base_Dados!K$5:K$98)))) * K$1)))</f>
        <v>0.10069320214669052</v>
      </c>
      <c r="L23" s="106">
        <f>IF(INDEX(Base_Dados!L:L,MATCH($B23,Base_Dados!$B:$B,0))=0,0,
MAX(0, MIN(L$1,
((INDEX(Base_Dados!L:L,MATCH($B23,Base_Dados!$B:$B,0))-MIN(Base_Dados!L$5:L$98)) /
(IF(MAX(Base_Dados!L$5:L$98)-MIN(Base_Dados!L$5:L$98)=0,1,MAX(Base_Dados!L$5:L$98)-MIN(Base_Dados!L$5:L$98)))) * L$1)))</f>
        <v>8.1367208807418392E-2</v>
      </c>
      <c r="M23" s="106">
        <f>IF(INDEX(Base_Dados!M:M,MATCH($B23,Base_Dados!$B:$B,0))=0,0,
MAX(0, MIN(M$1,
((INDEX(Base_Dados!M:M,MATCH($B23,Base_Dados!$B:$B,0))-MIN(Base_Dados!M$5:M$98)) /
(IF(MAX(Base_Dados!M$5:M$98)-MIN(Base_Dados!M$5:M$98)=0,1,MAX(Base_Dados!M$5:M$98)-MIN(Base_Dados!M$5:M$98)))) * M$1)))</f>
        <v>7.3772594752186588E-2</v>
      </c>
      <c r="N23" s="106">
        <f>IF(INDEX(Base_Dados!N:N,MATCH($B23,Base_Dados!$B:$B,0))=0,0,
MAX(0, MIN(N$1,
((INDEX(Base_Dados!N:N,MATCH($B23,Base_Dados!$B:$B,0))-MIN(Base_Dados!N$5:N$98)) /
(IF(MAX(Base_Dados!N$5:N$98)-MIN(Base_Dados!N$5:N$98)=0,1,MAX(Base_Dados!N$5:N$98)-MIN(Base_Dados!N$5:N$98)))) * N$1)))</f>
        <v>7.4421136075911928E-2</v>
      </c>
      <c r="O23" s="106">
        <f>IF(INDEX(Base_Dados!O:O,MATCH($B23,Base_Dados!$B:$B,0))=0,0,
MAX(0, MIN(O$1,
((INDEX(Base_Dados!O:O,MATCH($B23,Base_Dados!$B:$B,0))-MIN(Base_Dados!O$5:O$98)) /
(IF(MAX(Base_Dados!O$5:O$98)-MIN(Base_Dados!O$5:O$98)=0,1,MAX(Base_Dados!O$5:O$98)-MIN(Base_Dados!O$5:O$98)))) * O$1)))</f>
        <v>8.0940966609064052E-2</v>
      </c>
      <c r="P23" s="106">
        <f>IF(INDEX(Base_Dados!P:P,MATCH($B23,Base_Dados!$B:$B,0))=0,0,
MAX(0, MIN(P$1,
((INDEX(Base_Dados!P:P,MATCH($B23,Base_Dados!$B:$B,0))-MIN(Base_Dados!P$5:P$98)) /
(IF(MAX(Base_Dados!P$5:P$98)-MIN(Base_Dados!P$5:P$98)=0,1,MAX(Base_Dados!P$5:P$98)-MIN(Base_Dados!P$5:P$98)))) * P$1)))</f>
        <v>4.961917748007269E-2</v>
      </c>
      <c r="Q23" s="106">
        <f>IF(INDEX(Base_Dados!Q:Q,MATCH($B23,Base_Dados!$B:$B,0))=0,0,
MAX(0, MIN(Q$1,
((INDEX(Base_Dados!Q:Q,MATCH($B23,Base_Dados!$B:$B,0))-MIN(Base_Dados!Q$5:Q$98)) /
(IF(MAX(Base_Dados!Q$5:Q$98)-MIN(Base_Dados!Q$5:Q$98)=0,1,MAX(Base_Dados!Q$5:Q$98)-MIN(Base_Dados!Q$5:Q$98)))) * Q$1)))</f>
        <v>5.1471749776209781E-2</v>
      </c>
      <c r="R23" s="106">
        <f>IF(INDEX(Base_Dados!R:R,MATCH($B23,Base_Dados!$B:$B,0))=0,0,
MAX(0, MIN(R$1,
((INDEX(Base_Dados!R:R,MATCH($B23,Base_Dados!$B:$B,0))-MIN(Base_Dados!R$5:R$98)) /
(IF(MAX(Base_Dados!R$5:R$98)-MIN(Base_Dados!R$5:R$98)=0,1,MAX(Base_Dados!R$5:R$98)-MIN(Base_Dados!R$5:R$98)))) * R$1)))</f>
        <v>8.7906734718731661E-3</v>
      </c>
      <c r="S23" s="106">
        <f>IF(INDEX(Base_Dados!S:S,MATCH($B23,Base_Dados!$B:$B,0))=0,0,
MAX(0, MIN(S$1,
((INDEX(Base_Dados!S:S,MATCH($B23,Base_Dados!$B:$B,0))-MIN(Base_Dados!S$5:S$98)) /
(IF(MAX(Base_Dados!S$5:S$98)-MIN(Base_Dados!S$5:S$98)=0,1,MAX(Base_Dados!S$5:S$98)-MIN(Base_Dados!S$5:S$98)))) * S$1)))</f>
        <v>2.3897251553957912E-2</v>
      </c>
      <c r="T23" s="106">
        <f>IF(INDEX(Base_Dados!T:T,MATCH($B23,Base_Dados!$B:$B,0))=0,0,
MAX(0, MIN(T$1,
((INDEX(Base_Dados!T:T,MATCH($B23,Base_Dados!$B:$B,0))-MIN(Base_Dados!T$5:T$98)) /
(IF(MAX(Base_Dados!T$5:T$98)-MIN(Base_Dados!T$5:T$98)=0,1,MAX(Base_Dados!T$5:T$98)-MIN(Base_Dados!T$5:T$98)))) * T$1)))</f>
        <v>1.8089877949043682</v>
      </c>
      <c r="U23" s="106">
        <f>IF(INDEX(Base_Dados!U:U,MATCH($B23,Base_Dados!$B:$B,0))=0,0,
MAX(0, MIN(U$1,
((INDEX(Base_Dados!U:U,MATCH($B23,Base_Dados!$B:$B,0))-MIN(Base_Dados!U$5:U$98)) /
(IF(MAX(Base_Dados!U$5:U$98)-MIN(Base_Dados!U$5:U$98)=0,1,MAX(Base_Dados!U$5:U$98)-MIN(Base_Dados!U$5:U$98)))) * U$1)))</f>
        <v>2.5</v>
      </c>
      <c r="V23" s="106">
        <f>IF(INDEX(Base_Dados!V:V,MATCH($B23,Base_Dados!$B:$B,0))=0,0,
MAX(0, MIN(V$1,
((INDEX(Base_Dados!V:V,MATCH($B23,Base_Dados!$B:$B,0))-MIN(Base_Dados!V$5:V$98)) /
(IF(MAX(Base_Dados!V$5:V$98)-MIN(Base_Dados!V$5:V$98)=0,1,MAX(Base_Dados!V$5:V$98)-MIN(Base_Dados!V$5:V$98)))) * V$1)))</f>
        <v>5.780547371977922E-3</v>
      </c>
      <c r="W23" s="106">
        <f>IF(INDEX(Base_Dados!W:W,MATCH($B23,Base_Dados!$B:$B,0))=0,0,
MAX(0, MIN(W$1,
((INDEX(Base_Dados!W:W,MATCH($B23,Base_Dados!$B:$B,0))-MIN(Base_Dados!W$5:W$98)) /
(IF(MAX(Base_Dados!W$5:W$98)-MIN(Base_Dados!W$5:W$98)=0,1,MAX(Base_Dados!W$5:W$98)-MIN(Base_Dados!W$5:W$98)))) * W$1)))</f>
        <v>4</v>
      </c>
      <c r="X23" s="106">
        <f>IF(INDEX(Base_Dados!X:X,MATCH($B23,Base_Dados!$B:$B,0))=0,0,
MAX(0, MIN(X$1,
((INDEX(Base_Dados!X:X,MATCH($B23,Base_Dados!$B:$B,0))-MIN(Base_Dados!X$5:X$98)) /
(IF(MAX(Base_Dados!X$5:X$98)-MIN(Base_Dados!X$5:X$98)=0,1,MAX(Base_Dados!X$5:X$98)-MIN(Base_Dados!X$5:X$98)))) * X$1)))</f>
        <v>0</v>
      </c>
      <c r="Y23" s="106">
        <f>IF(INDEX(Base_Dados!Y:Y,MATCH($B23,Base_Dados!$B:$B,0))=0,0,
MAX(0, MIN(Y$1,
((INDEX(Base_Dados!Y:Y,MATCH($B23,Base_Dados!$B:$B,0))-MIN(Base_Dados!Y$5:Y$98)) /
(IF(MAX(Base_Dados!Y$5:Y$98)-MIN(Base_Dados!Y$5:Y$98)=0,1,MAX(Base_Dados!Y$5:Y$98)-MIN(Base_Dados!Y$5:Y$98)))) * Y$1)))</f>
        <v>0</v>
      </c>
      <c r="Z23" s="106">
        <f>IF(INDEX(Base_Dados!Z:Z,MATCH($B23,Base_Dados!$B:$B,0))=0,0,
MAX(0, MIN(Z$1,
((INDEX(Base_Dados!Z:Z,MATCH($B23,Base_Dados!$B:$B,0))-MIN(Base_Dados!Z$5:Z$98)) /
(IF(MAX(Base_Dados!Z$5:Z$98)-MIN(Base_Dados!Z$5:Z$98)=0,1,MAX(Base_Dados!Z$5:Z$98)-MIN(Base_Dados!Z$5:Z$98)))) * Z$1)))</f>
        <v>0</v>
      </c>
      <c r="AA23" s="106">
        <f>IF(INDEX(Base_Dados!AA:AA,MATCH($B23,Base_Dados!$B:$B,0))=0,0,
MAX(0, MIN(AA$1,
((INDEX(Base_Dados!AA:AA,MATCH($B23,Base_Dados!$B:$B,0))-MIN(Base_Dados!AA$5:AA$98)) /
(IF(MAX(Base_Dados!AA$5:AA$98)-MIN(Base_Dados!AA$5:AA$98)=0,1,MAX(Base_Dados!AA$5:AA$98)-MIN(Base_Dados!AA$5:AA$98)))) * AA$1)))</f>
        <v>0</v>
      </c>
      <c r="AB23" s="106">
        <f>IF(INDEX(Base_Dados!AB:AB,MATCH($B23,Base_Dados!$B:$B,0))=0,0,
MAX(0, MIN(AB$1,
((INDEX(Base_Dados!AB:AB,MATCH($B23,Base_Dados!$B:$B,0))-MIN(Base_Dados!AB$5:AB$98)) /
(IF(MAX(Base_Dados!AB$5:AB$98)-MIN(Base_Dados!AB$5:AB$98)=0,1,MAX(Base_Dados!AB$5:AB$98)-MIN(Base_Dados!AB$5:AB$98)))) * AB$1)))</f>
        <v>0.22218394764037203</v>
      </c>
      <c r="AC23" s="106">
        <f>IF(INDEX(Base_Dados!AC:AC,MATCH($B23,Base_Dados!$B:$B,0))=0,0,
MAX(0, MIN(AC$1,
((INDEX(Base_Dados!AC:AC,MATCH($B23,Base_Dados!$B:$B,0))-MIN(Base_Dados!AC$5:AC$98)) /
(IF(MAX(Base_Dados!AC$5:AC$98)-MIN(Base_Dados!AC$5:AC$98)=0,1,MAX(Base_Dados!AC$5:AC$98)-MIN(Base_Dados!AC$5:AC$98)))) * AC$1)))</f>
        <v>1.4345249566390442E-2</v>
      </c>
      <c r="AD23" s="106">
        <f>IF(INDEX(Base_Dados!AD:AD,MATCH($B23,Base_Dados!$B:$B,0))=0,0,
MAX(0, MIN(AD$1,
((INDEX(Base_Dados!AD:AD,MATCH($B23,Base_Dados!$B:$B,0))-MIN(Base_Dados!AD$5:AD$98)) /
(IF(MAX(Base_Dados!AD$5:AD$98)-MIN(Base_Dados!AD$5:AD$98)=0,1,MAX(Base_Dados!AD$5:AD$98)-MIN(Base_Dados!AD$5:AD$98)))) * AD$1)))</f>
        <v>9.0075432628309426E-3</v>
      </c>
      <c r="AE23" s="106">
        <f>IF(INDEX(Base_Dados!AE:AE,MATCH($B23,Base_Dados!$B:$B,0))=0,0,
MAX(0, MIN(AE$1,
((INDEX(Base_Dados!AE:AE,MATCH($B23,Base_Dados!$B:$B,0))-MIN(Base_Dados!AE$5:AE$98)) /
(IF(MAX(Base_Dados!AE$5:AE$98)-MIN(Base_Dados!AE$5:AE$98)=0,1,MAX(Base_Dados!AE$5:AE$98)-MIN(Base_Dados!AE$5:AE$98)))) * AE$1)))</f>
        <v>3.7106285056810011E-3</v>
      </c>
      <c r="AF23" s="106">
        <f>IF(INDEX(Base_Dados!AF:AF,MATCH($B23,Base_Dados!$B:$B,0))=0,0,
MAX(0, MIN(AF$1,
((INDEX(Base_Dados!AF:AF,MATCH($B23,Base_Dados!$B:$B,0))-MIN(Base_Dados!AF$5:AF$98)) /
(IF(MAX(Base_Dados!AF$5:AF$98)-MIN(Base_Dados!AF$5:AF$98)=0,1,MAX(Base_Dados!AF$5:AF$98)-MIN(Base_Dados!AF$5:AF$98)))) * AF$1)))</f>
        <v>9.9296648738105096E-3</v>
      </c>
      <c r="AG23" s="106">
        <f>IF(INDEX(Base_Dados!AG:AG,MATCH($B23,Base_Dados!$B:$B,0))=0,0,
MAX(0, MIN(AG$1,
((INDEX(Base_Dados!AG:AG,MATCH($B23,Base_Dados!$B:$B,0))-MIN(Base_Dados!AG$5:AG$98)) /
(IF(MAX(Base_Dados!AG$5:AG$98)-MIN(Base_Dados!AG$5:AG$98)=0,1,MAX(Base_Dados!AG$5:AG$98)-MIN(Base_Dados!AG$5:AG$98)))) * AG$1)))</f>
        <v>5.1471749776209781E-2</v>
      </c>
      <c r="AH23" s="106">
        <f>IF(INDEX(Base_Dados!AH:AH,MATCH($B23,Base_Dados!$B:$B,0))=0,0,
MAX(0, MIN(AH$1,
((INDEX(Base_Dados!AH:AH,MATCH($B23,Base_Dados!$B:$B,0))-MIN(Base_Dados!AH$5:AH$98)) /
(IF(MAX(Base_Dados!AH$5:AH$98)-MIN(Base_Dados!AH$5:AH$98)=0,1,MAX(Base_Dados!AH$5:AH$98)-MIN(Base_Dados!AH$5:AH$98)))) * AH$1)))</f>
        <v>1.9348212555253508</v>
      </c>
      <c r="AI23" s="106">
        <f>IF(INDEX(Base_Dados!AI:AI,MATCH($B23,Base_Dados!$B:$B,0))=0,0,
MAX(0, MIN(AI$1,
((INDEX(Base_Dados!AI:AI,MATCH($B23,Base_Dados!$B:$B,0))-MIN(Base_Dados!AI$5:AI$98)) /
(IF(MAX(Base_Dados!AI$5:AI$98)-MIN(Base_Dados!AI$5:AI$98)=0,1,MAX(Base_Dados!AI$5:AI$98)-MIN(Base_Dados!AI$5:AI$98)))) * AI$1)))</f>
        <v>0</v>
      </c>
      <c r="AJ23" s="106">
        <f>IF(INDEX(Base_Dados!AJ:AJ,MATCH($B23,Base_Dados!$B:$B,0))=0,0,
MAX(0, MIN(AJ$1,
((INDEX(Base_Dados!AJ:AJ,MATCH($B23,Base_Dados!$B:$B,0))-MIN(Base_Dados!AJ$5:AJ$98)) /
(IF(MAX(Base_Dados!AJ$5:AJ$98)-MIN(Base_Dados!AJ$5:AJ$98)=0,1,MAX(Base_Dados!AJ$5:AJ$98)-MIN(Base_Dados!AJ$5:AJ$98)))) * AJ$1)))</f>
        <v>0</v>
      </c>
      <c r="AK23" s="106">
        <f>IF(INDEX(Base_Dados!AK:AK,MATCH($B23,Base_Dados!$B:$B,0))=0,0,
MAX(0, MIN(AK$1,
((INDEX(Base_Dados!AK:AK,MATCH($B23,Base_Dados!$B:$B,0))-MIN(Base_Dados!AK$5:AK$98)) /
(IF(MAX(Base_Dados!AK$5:AK$98)-MIN(Base_Dados!AK$5:AK$98)=0,1,MAX(Base_Dados!AK$5:AK$98)-MIN(Base_Dados!AK$5:AK$98)))) * AK$1)))</f>
        <v>0</v>
      </c>
      <c r="AL23" s="106">
        <f>IF(INDEX(Base_Dados!AL:AL,MATCH($B23,Base_Dados!$B:$B,0))=0,0,
MAX(0, MIN(AL$1,
((INDEX(Base_Dados!AL:AL,MATCH($B23,Base_Dados!$B:$B,0))-MIN(Base_Dados!AL$5:AL$98)) /
(IF(MAX(Base_Dados!AL$5:AL$98)-MIN(Base_Dados!AL$5:AL$98)=0,1,MAX(Base_Dados!AL$5:AL$98)-MIN(Base_Dados!AL$5:AL$98)))) * AL$1)))</f>
        <v>0</v>
      </c>
      <c r="AM23" s="106">
        <f>IF(INDEX(Base_Dados!AM:AM,MATCH($B23,Base_Dados!$B:$B,0))=0,0,
MAX(0, MIN(AM$1,
((INDEX(Base_Dados!AM:AM,MATCH($B23,Base_Dados!$B:$B,0))-MIN(Base_Dados!AM$5:AM$98)) /
(IF(MAX(Base_Dados!AM$5:AM$98)-MIN(Base_Dados!AM$5:AM$98)=0,1,MAX(Base_Dados!AM$5:AM$98)-MIN(Base_Dados!AM$5:AM$98)))) * AM$1)))</f>
        <v>4.142931123770067E-3</v>
      </c>
      <c r="AN23" s="106">
        <f>IF(INDEX(Base_Dados!AN:AN,MATCH($B23,Base_Dados!$B:$B,0))=0,0,
MAX(0, MIN(AN$1,
((INDEX(Base_Dados!AN:AN,MATCH($B23,Base_Dados!$B:$B,0))-MIN(Base_Dados!AN$5:AN$98)) /
(IF(MAX(Base_Dados!AN$5:AN$98)-MIN(Base_Dados!AN$5:AN$98)=0,1,MAX(Base_Dados!AN$5:AN$98)-MIN(Base_Dados!AN$5:AN$98)))) * AN$1)))</f>
        <v>2.1227768215720019E-2</v>
      </c>
      <c r="AO23" s="106">
        <f>IF(INDEX(Base_Dados!AO:AO,MATCH($B23,Base_Dados!$B:$B,0))=0,0,
MAX(0, MIN(AO$1,
((INDEX(Base_Dados!AO:AO,MATCH($B23,Base_Dados!$B:$B,0))-MIN(Base_Dados!AO$5:AO$98)) /
(IF(MAX(Base_Dados!AO$5:AO$98)-MIN(Base_Dados!AO$5:AO$98)=0,1,MAX(Base_Dados!AO$5:AO$98)-MIN(Base_Dados!AO$5:AO$98)))) * AO$1)))</f>
        <v>0</v>
      </c>
      <c r="AP23" s="106">
        <f>IF(INDEX(Base_Dados!AP:AP,MATCH($B23,Base_Dados!$B:$B,0))=0,0,
MAX(0, MIN(AP$1,
((INDEX(Base_Dados!AP:AP,MATCH($B23,Base_Dados!$B:$B,0))-MIN(Base_Dados!AP$5:AP$98)) /
(IF(MAX(Base_Dados!AP$5:AP$98)-MIN(Base_Dados!AP$5:AP$98)=0,1,MAX(Base_Dados!AP$5:AP$98)-MIN(Base_Dados!AP$5:AP$98)))) * AP$1)))</f>
        <v>0</v>
      </c>
      <c r="AQ23" s="106">
        <f>IF(INDEX(Base_Dados!AQ:AQ,MATCH($B23,Base_Dados!$B:$B,0))=0,0,
MAX(0, MIN(AQ$1,
((INDEX(Base_Dados!AQ:AQ,MATCH($B23,Base_Dados!$B:$B,0))-MIN(Base_Dados!AQ$5:AQ$98)) /
(IF(MAX(Base_Dados!AQ$5:AQ$98)-MIN(Base_Dados!AQ$5:AQ$98)=0,1,MAX(Base_Dados!AQ$5:AQ$98)-MIN(Base_Dados!AQ$5:AQ$98)))) * AQ$1)))</f>
        <v>0</v>
      </c>
      <c r="AR23" s="106">
        <f>IF(INDEX(Base_Dados!AR:AR,MATCH($B23,Base_Dados!$B:$B,0))=0,0,
MAX(0, MIN(AR$1,
((INDEX(Base_Dados!AR:AR,MATCH($B23,Base_Dados!$B:$B,0))-MIN(Base_Dados!AR$5:AR$98)) /
(IF(MAX(Base_Dados!AR$5:AR$98)-MIN(Base_Dados!AR$5:AR$98)=0,1,MAX(Base_Dados!AR$5:AR$98)-MIN(Base_Dados!AR$5:AR$98)))) * AR$1)))</f>
        <v>0</v>
      </c>
      <c r="AS23" s="106">
        <f>IF(INDEX(Base_Dados!AS:AS,MATCH($B23,Base_Dados!$B:$B,0))=0,0,
MAX(0, MIN(AS$1,
((INDEX(Base_Dados!AS:AS,MATCH($B23,Base_Dados!$B:$B,0))-MIN(Base_Dados!AS$5:AS$98)) /
(IF(MAX(Base_Dados!AS$5:AS$98)-MIN(Base_Dados!AS$5:AS$98)=0,1,MAX(Base_Dados!AS$5:AS$98)-MIN(Base_Dados!AS$5:AS$98)))) * AS$1)))</f>
        <v>0</v>
      </c>
      <c r="AT23" s="106">
        <f>IF(INDEX(Base_Dados!AT:AT,MATCH($B23,Base_Dados!$B:$B,0))=0,0,
MAX(0, MIN(AT$1,
((INDEX(Base_Dados!AT:AT,MATCH($B23,Base_Dados!$B:$B,0))-MIN(Base_Dados!AT$5:AT$98)) /
(IF(MAX(Base_Dados!AT$5:AT$98)-MIN(Base_Dados!AT$5:AT$98)=0,1,MAX(Base_Dados!AT$5:AT$98)-MIN(Base_Dados!AT$5:AT$98)))) * AT$1)))</f>
        <v>0</v>
      </c>
      <c r="AU23" s="106">
        <f>IF(INDEX(Base_Dados!AU:AU,MATCH($B23,Base_Dados!$B:$B,0))=0,0,
MAX(0, MIN(AU$1,
((INDEX(Base_Dados!AU:AU,MATCH($B23,Base_Dados!$B:$B,0))-MIN(Base_Dados!AU$5:AU$98)) /
(IF(MAX(Base_Dados!AU$5:AU$98)-MIN(Base_Dados!AU$5:AU$98)=0,1,MAX(Base_Dados!AU$5:AU$98)-MIN(Base_Dados!AU$5:AU$98)))) * AU$1)))</f>
        <v>0</v>
      </c>
      <c r="AV23" s="106">
        <f>IF(INDEX(Base_Dados!AV:AV,MATCH($B23,Base_Dados!$B:$B,0))=0,0,
MAX(0, MIN(AV$1,
((INDEX(Base_Dados!AV:AV,MATCH($B23,Base_Dados!$B:$B,0))-MIN(Base_Dados!AV$5:AV$98)) /
(IF(MAX(Base_Dados!AV$5:AV$98)-MIN(Base_Dados!AV$5:AV$98)=0,1,MAX(Base_Dados!AV$5:AV$98)-MIN(Base_Dados!AV$5:AV$98)))) * AV$1)))</f>
        <v>0</v>
      </c>
      <c r="AW23" s="106">
        <f>IF(INDEX(Base_Dados!AW:AW,MATCH($B23,Base_Dados!$B:$B,0))=0,0,
MAX(0, MIN(AW$1,
((INDEX(Base_Dados!AW:AW,MATCH($B23,Base_Dados!$B:$B,0))-MIN(Base_Dados!AW$5:AW$98)) /
(IF(MAX(Base_Dados!AW$5:AW$98)-MIN(Base_Dados!AW$5:AW$98)=0,1,MAX(Base_Dados!AW$5:AW$98)-MIN(Base_Dados!AW$5:AW$98)))) * AW$1)))</f>
        <v>0</v>
      </c>
      <c r="AX23" s="106">
        <f>IF(INDEX(Base_Dados!AX:AX,MATCH($B23,Base_Dados!$B:$B,0))=0,0,
MAX(0, MIN(AX$1,
((INDEX(Base_Dados!AX:AX,MATCH($B23,Base_Dados!$B:$B,0))-MIN(Base_Dados!AX$5:AX$98)) /
(IF(MAX(Base_Dados!AX$5:AX$98)-MIN(Base_Dados!AX$5:AX$98)=0,1,MAX(Base_Dados!AX$5:AX$98)-MIN(Base_Dados!AX$5:AX$98)))) * AX$1)))</f>
        <v>1.0613042871107387E-2</v>
      </c>
      <c r="AY23" s="106">
        <f>IF(INDEX(Base_Dados!AY:AY,MATCH($B23,Base_Dados!$B:$B,0))=0,0,
MAX(0, MIN(AY$1,
((INDEX(Base_Dados!AY:AY,MATCH($B23,Base_Dados!$B:$B,0))-MIN(Base_Dados!AY$5:AY$98)) /
(IF(MAX(Base_Dados!AY$5:AY$98)-MIN(Base_Dados!AY$5:AY$98)=0,1,MAX(Base_Dados!AY$5:AY$98)-MIN(Base_Dados!AY$5:AY$98)))) * AY$1)))</f>
        <v>0</v>
      </c>
      <c r="AZ23" s="106">
        <f>IF(INDEX(Base_Dados!AZ:AZ,MATCH($B23,Base_Dados!$B:$B,0))=0,0,
MAX(0, MIN(AZ$1,
((INDEX(Base_Dados!AZ:AZ,MATCH($B23,Base_Dados!$B:$B,0))-MIN(Base_Dados!AZ$5:AZ$98)) /
(IF(MAX(Base_Dados!AZ$5:AZ$98)-MIN(Base_Dados!AZ$5:AZ$98)=0,1,MAX(Base_Dados!AZ$5:AZ$98)-MIN(Base_Dados!AZ$5:AZ$98)))) * AZ$1)))</f>
        <v>0</v>
      </c>
      <c r="BA23" s="106">
        <f>IF(INDEX(Base_Dados!BA:BA,MATCH($B23,Base_Dados!$B:$B,0))=0,0,
MAX(0, MIN(BA$1,
((INDEX(Base_Dados!BA:BA,MATCH($B23,Base_Dados!$B:$B,0))-MIN(Base_Dados!BA$5:BA$98)) /
(IF(MAX(Base_Dados!BA$5:BA$98)-MIN(Base_Dados!BA$5:BA$98)=0,1,MAX(Base_Dados!BA$5:BA$98)-MIN(Base_Dados!BA$5:BA$98)))) * BA$1)))</f>
        <v>2.6243921934323587E-2</v>
      </c>
      <c r="BB23" s="106">
        <f>IF(INDEX(Base_Dados!BB:BB,MATCH($B23,Base_Dados!$B:$B,0))=0,0,
MAX(0, MIN(BB$1,
((INDEX(Base_Dados!BB:BB,MATCH($B23,Base_Dados!$B:$B,0))-MIN(Base_Dados!BB$5:BB$98)) /
(IF(MAX(Base_Dados!BB$5:BB$98)-MIN(Base_Dados!BB$5:BB$98)=0,1,MAX(Base_Dados!BB$5:BB$98)-MIN(Base_Dados!BB$5:BB$98)))) * BB$1)))</f>
        <v>0.5</v>
      </c>
      <c r="BC23" s="106">
        <f>IF(INDEX(Base_Dados!BC:BC,MATCH($B23,Base_Dados!$B:$B,0))=0,0,
MAX(0, MIN(BC$1,
((INDEX(Base_Dados!BC:BC,MATCH($B23,Base_Dados!$B:$B,0))-MIN(Base_Dados!BC$5:BC$98)) /
(IF(MAX(Base_Dados!BC$5:BC$98)-MIN(Base_Dados!BC$5:BC$98)=0,1,MAX(Base_Dados!BC$5:BC$98)-MIN(Base_Dados!BC$5:BC$98)))) * BC$1)))</f>
        <v>8.8876918933476975E-3</v>
      </c>
      <c r="BD23" s="106">
        <f>IF(INDEX(Base_Dados!BD:BD,MATCH($B23,Base_Dados!$B:$B,0))=0,0,
MAX(0, MIN(BD$1,
((INDEX(Base_Dados!BD:BD,MATCH($B23,Base_Dados!$B:$B,0))-MIN(Base_Dados!BD$5:BD$98)) /
(IF(MAX(Base_Dados!BD$5:BD$98)-MIN(Base_Dados!BD$5:BD$98)=0,1,MAX(Base_Dados!BD$5:BD$98)-MIN(Base_Dados!BD$5:BD$98)))) * BD$1)))</f>
        <v>1.1702790665466381E-2</v>
      </c>
      <c r="BE23" s="106">
        <f>IF(INDEX(Base_Dados!BE:BE,MATCH($B23,Base_Dados!$B:$B,0))=0,0,
MAX(0, MIN(BE$1,
((INDEX(Base_Dados!BE:BE,MATCH($B23,Base_Dados!$B:$B,0))-MIN(Base_Dados!BE$5:BE$98)) /
(IF(MAX(Base_Dados!BE$5:BE$98)-MIN(Base_Dados!BE$5:BE$98)=0,1,MAX(Base_Dados!BE$5:BE$98)-MIN(Base_Dados!BE$5:BE$98)))) * BE$1)))</f>
        <v>0.13196186653286504</v>
      </c>
      <c r="BF23" s="106">
        <f>IF(INDEX(Base_Dados!BF:BF,MATCH($B23,Base_Dados!$B:$B,0))=0,0,
MAX(0, MIN(BF$1,
((INDEX(Base_Dados!BF:BF,MATCH($B23,Base_Dados!$B:$B,0))-MIN(Base_Dados!BF$5:BF$98)) /
(IF(MAX(Base_Dados!BF$5:BF$98)-MIN(Base_Dados!BF$5:BF$98)=0,1,MAX(Base_Dados!BF$5:BF$98)-MIN(Base_Dados!BF$5:BF$98)))) * BF$1)))</f>
        <v>3.0844155844155844E-2</v>
      </c>
      <c r="BG23" s="106">
        <f>IF(INDEX(Base_Dados!BG:BG,MATCH($B23,Base_Dados!$B:$B,0))=0,0,
MAX(0, MIN(BG$1,
((INDEX(Base_Dados!BG:BG,MATCH($B23,Base_Dados!$B:$B,0))-MIN(Base_Dados!BG$5:BG$98)) /
(IF(MAX(Base_Dados!BG$5:BG$98)-MIN(Base_Dados!BG$5:BG$98)=0,1,MAX(Base_Dados!BG$5:BG$98)-MIN(Base_Dados!BG$5:BG$98)))) * BG$1)))</f>
        <v>1.0033444816053512E-2</v>
      </c>
      <c r="BH23" s="106">
        <f>IF(INDEX(Base_Dados!BH:BH,MATCH($B23,Base_Dados!$B:$B,0))=0,0,
MAX(0, MIN(BH$1,
((INDEX(Base_Dados!BH:BH,MATCH($B23,Base_Dados!$B:$B,0))-MIN(Base_Dados!BH$5:BH$98)) /
(IF(MAX(Base_Dados!BH$5:BH$98)-MIN(Base_Dados!BH$5:BH$98)=0,1,MAX(Base_Dados!BH$5:BH$98)-MIN(Base_Dados!BH$5:BH$98)))) * BH$1)))</f>
        <v>7.6923076923076927E-2</v>
      </c>
      <c r="BI23" s="106">
        <f>IF(INDEX(Base_Dados!BI:BI,MATCH($B23,Base_Dados!$B:$B,0))=0,0,
MAX(0, MIN(BI$1,
((INDEX(Base_Dados!BI:BI,MATCH($B23,Base_Dados!$B:$B,0))-MIN(Base_Dados!BI$5:BI$98)) /
(IF(MAX(Base_Dados!BI$5:BI$98)-MIN(Base_Dados!BI$5:BI$98)=0,1,MAX(Base_Dados!BI$5:BI$98)-MIN(Base_Dados!BI$5:BI$98)))) * BI$1)))</f>
        <v>1.4040561622464899E-2</v>
      </c>
      <c r="BJ23" s="106">
        <f>IF(INDEX(Base_Dados!BJ:BJ,MATCH($B23,Base_Dados!$B:$B,0))=0,0,
MAX(0, MIN(BJ$1,
((INDEX(Base_Dados!BJ:BJ,MATCH($B23,Base_Dados!$B:$B,0))-MIN(Base_Dados!BJ$5:BJ$98)) /
(IF(MAX(Base_Dados!BJ$5:BJ$98)-MIN(Base_Dados!BJ$5:BJ$98)=0,1,MAX(Base_Dados!BJ$5:BJ$98)-MIN(Base_Dados!BJ$5:BJ$98)))) * BJ$1)))</f>
        <v>0</v>
      </c>
      <c r="BK23" s="106">
        <f>IF(INDEX(Base_Dados!BK:BK,MATCH($B23,Base_Dados!$B:$B,0))=0,0,
MAX(0, MIN(BK$1,
((INDEX(Base_Dados!BK:BK,MATCH($B23,Base_Dados!$B:$B,0))-MIN(Base_Dados!BK$5:BK$98)) /
(IF(MAX(Base_Dados!BK$5:BK$98)-MIN(Base_Dados!BK$5:BK$98)=0,1,MAX(Base_Dados!BK$5:BK$98)-MIN(Base_Dados!BK$5:BK$98)))) * BK$1)))</f>
        <v>0</v>
      </c>
      <c r="BL23" s="106">
        <f>IF(INDEX(Base_Dados!BL:BL,MATCH($B23,Base_Dados!$B:$B,0))=0,0,
MAX(0, MIN(BL$1,
((INDEX(Base_Dados!BL:BL,MATCH($B23,Base_Dados!$B:$B,0))-MIN(Base_Dados!BL$5:BL$98)) /
(IF(MAX(Base_Dados!BL$5:BL$98)-MIN(Base_Dados!BL$5:BL$98)=0,1,MAX(Base_Dados!BL$5:BL$98)-MIN(Base_Dados!BL$5:BL$98)))) * BL$1)))</f>
        <v>2.7687296416938109E-2</v>
      </c>
      <c r="BM23" s="106">
        <f>IF(INDEX(Base_Dados!BM:BM,MATCH($B23,Base_Dados!$B:$B,0))=0,0,
MAX(0, MIN(BM$1,
((INDEX(Base_Dados!BM:BM,MATCH($B23,Base_Dados!$B:$B,0))-MIN(Base_Dados!BM$5:BM$98)) /
(IF(MAX(Base_Dados!BM$5:BM$98)-MIN(Base_Dados!BM$5:BM$98)=0,1,MAX(Base_Dados!BM$5:BM$98)-MIN(Base_Dados!BM$5:BM$98)))) * BM$1)))</f>
        <v>0.61056809430720993</v>
      </c>
      <c r="BN23" s="106">
        <f>IF(INDEX(Base_Dados!BN:BN,MATCH($B23,Base_Dados!$B:$B,0))=0,0,
MAX(0, MIN(BN$1,
((INDEX(Base_Dados!BN:BN,MATCH($B23,Base_Dados!$B:$B,0))-MIN(Base_Dados!BN$5:BN$98)) /
(IF(MAX(Base_Dados!BN$5:BN$98)-MIN(Base_Dados!BN$5:BN$98)=0,1,MAX(Base_Dados!BN$5:BN$98)-MIN(Base_Dados!BN$5:BN$98)))) * BN$1)))</f>
        <v>0.51550528446051336</v>
      </c>
      <c r="BO23" s="106">
        <f>IF(INDEX(Base_Dados!BO:BO,MATCH($B23,Base_Dados!$B:$B,0))=0,0,
MAX(0, MIN(BO$1,
((INDEX(Base_Dados!BO:BO,MATCH($B23,Base_Dados!$B:$B,0))-MIN(Base_Dados!BO$5:BO$98)) /
(IF(MAX(Base_Dados!BO$5:BO$98)-MIN(Base_Dados!BO$5:BO$98)=0,1,MAX(Base_Dados!BO$5:BO$98)-MIN(Base_Dados!BO$5:BO$98)))) * BO$1)))</f>
        <v>1.7241379310344827E-2</v>
      </c>
      <c r="BP23" s="106">
        <f t="shared" si="0"/>
        <v>14.392500661060357</v>
      </c>
      <c r="BQ23" s="111">
        <f t="shared" si="1"/>
        <v>0.65837883669929131</v>
      </c>
      <c r="BR23" s="112">
        <f t="shared" si="2"/>
        <v>0.34387052322126804</v>
      </c>
      <c r="BS23" s="113">
        <f t="shared" si="3"/>
        <v>14.048630137839089</v>
      </c>
    </row>
    <row r="24" spans="1:71">
      <c r="A24" s="20">
        <v>13007</v>
      </c>
      <c r="B24" s="20" t="s">
        <v>158</v>
      </c>
      <c r="C24" s="20" t="s">
        <v>150</v>
      </c>
      <c r="D24" s="105">
        <f>IF(INDEX(Base_Dados!D:D,MATCH($B24,Base_Dados!$B:$B,0))=0,0,
MAX(0, MIN(D$1,
((INDEX(Base_Dados!D:D,MATCH($B24,Base_Dados!$B:$B,0))-MIN(Base_Dados!D$5:D$98)) /
(IF(MAX(Base_Dados!D$5:D$98)-MIN(Base_Dados!D$5:D$98)=0,1,MAX(Base_Dados!D$5:D$98)-MIN(Base_Dados!D$5:D$98)))) * D$1)))</f>
        <v>5.5</v>
      </c>
      <c r="E24" s="106">
        <f>IF(INDEX(Base_Dados!E:E,MATCH($B24,Base_Dados!$B:$B,0))=0,0,
MAX(0, MIN(E$1,
((INDEX(Base_Dados!E:E,MATCH($B24,Base_Dados!$B:$B,0))-MIN(Base_Dados!E$5:E$98)) /
(IF(MAX(Base_Dados!E$5:E$98)-MIN(Base_Dados!E$5:E$98)=0,1,MAX(Base_Dados!E$5:E$98)-MIN(Base_Dados!E$5:E$98)))) * E$1)))</f>
        <v>2</v>
      </c>
      <c r="F24" s="106">
        <f>IF(INDEX(Base_Dados!F:F,MATCH($B24,Base_Dados!$B:$B,0))=0,0,
MAX(0, MIN(F$1,
((INDEX(Base_Dados!F:F,MATCH($B24,Base_Dados!$B:$B,0))-MIN(Base_Dados!F$5:F$98)) /
(IF(MAX(Base_Dados!F$5:F$98)-MIN(Base_Dados!F$5:F$98)=0,1,MAX(Base_Dados!F$5:F$98)-MIN(Base_Dados!F$5:F$98)))) * F$1)))</f>
        <v>2</v>
      </c>
      <c r="G24" s="106">
        <f>IF(INDEX(Base_Dados!G:G,MATCH($B24,Base_Dados!$B:$B,0))=0,0,
MAX(0, MIN(G$1,
((INDEX(Base_Dados!G:G,MATCH($B24,Base_Dados!$B:$B,0))-MIN(Base_Dados!G$5:G$98)) /
(IF(MAX(Base_Dados!G$5:G$98)-MIN(Base_Dados!G$5:G$98)=0,1,MAX(Base_Dados!G$5:G$98)-MIN(Base_Dados!G$5:G$98)))) * G$1)))</f>
        <v>2</v>
      </c>
      <c r="H24" s="106">
        <f>IF(INDEX(Base_Dados!H:H,MATCH($B24,Base_Dados!$B:$B,0))=0,0,
MAX(0, MIN(H$1,
((INDEX(Base_Dados!H:H,MATCH($B24,Base_Dados!$B:$B,0))-MIN(Base_Dados!H$5:H$98)) /
(IF(MAX(Base_Dados!H$5:H$98)-MIN(Base_Dados!H$5:H$98)=0,1,MAX(Base_Dados!H$5:H$98)-MIN(Base_Dados!H$5:H$98)))) * H$1)))</f>
        <v>2</v>
      </c>
      <c r="I24" s="106">
        <f>IF(INDEX(Base_Dados!I:I,MATCH($B24,Base_Dados!$B:$B,0))=0,0,
MAX(0, MIN(I$1,
((INDEX(Base_Dados!I:I,MATCH($B24,Base_Dados!$B:$B,0))-MIN(Base_Dados!I$5:I$98)) /
(IF(MAX(Base_Dados!I$5:I$98)-MIN(Base_Dados!I$5:I$98)=0,1,MAX(Base_Dados!I$5:I$98)-MIN(Base_Dados!I$5:I$98)))) * I$1)))</f>
        <v>2</v>
      </c>
      <c r="J24" s="106">
        <f>IF(INDEX(Base_Dados!J:J,MATCH($B24,Base_Dados!$B:$B,0))=0,0,
MAX(0, MIN(J$1,
((INDEX(Base_Dados!J:J,MATCH($B24,Base_Dados!$B:$B,0))-MIN(Base_Dados!J$5:J$98)) /
(IF(MAX(Base_Dados!J$5:J$98)-MIN(Base_Dados!J$5:J$98)=0,1,MAX(Base_Dados!J$5:J$98)-MIN(Base_Dados!J$5:J$98)))) * J$1)))</f>
        <v>2</v>
      </c>
      <c r="K24" s="106">
        <f>IF(INDEX(Base_Dados!K:K,MATCH($B24,Base_Dados!$B:$B,0))=0,0,
MAX(0, MIN(K$1,
((INDEX(Base_Dados!K:K,MATCH($B24,Base_Dados!$B:$B,0))-MIN(Base_Dados!K$5:K$98)) /
(IF(MAX(Base_Dados!K$5:K$98)-MIN(Base_Dados!K$5:K$98)=0,1,MAX(Base_Dados!K$5:K$98)-MIN(Base_Dados!K$5:K$98)))) * K$1)))</f>
        <v>1.9348837209302325</v>
      </c>
      <c r="L24" s="106">
        <f>IF(INDEX(Base_Dados!L:L,MATCH($B24,Base_Dados!$B:$B,0))=0,0,
MAX(0, MIN(L$1,
((INDEX(Base_Dados!L:L,MATCH($B24,Base_Dados!$B:$B,0))-MIN(Base_Dados!L$5:L$98)) /
(IF(MAX(Base_Dados!L$5:L$98)-MIN(Base_Dados!L$5:L$98)=0,1,MAX(Base_Dados!L$5:L$98)-MIN(Base_Dados!L$5:L$98)))) * L$1)))</f>
        <v>1.7447354470932599</v>
      </c>
      <c r="M24" s="106">
        <f>IF(INDEX(Base_Dados!M:M,MATCH($B24,Base_Dados!$B:$B,0))=0,0,
MAX(0, MIN(M$1,
((INDEX(Base_Dados!M:M,MATCH($B24,Base_Dados!$B:$B,0))-MIN(Base_Dados!M$5:M$98)) /
(IF(MAX(Base_Dados!M$5:M$98)-MIN(Base_Dados!M$5:M$98)=0,1,MAX(Base_Dados!M$5:M$98)-MIN(Base_Dados!M$5:M$98)))) * M$1)))</f>
        <v>1.5635218658892129</v>
      </c>
      <c r="N24" s="106">
        <f>IF(INDEX(Base_Dados!N:N,MATCH($B24,Base_Dados!$B:$B,0))=0,0,
MAX(0, MIN(N$1,
((INDEX(Base_Dados!N:N,MATCH($B24,Base_Dados!$B:$B,0))-MIN(Base_Dados!N$5:N$98)) /
(IF(MAX(Base_Dados!N$5:N$98)-MIN(Base_Dados!N$5:N$98)=0,1,MAX(Base_Dados!N$5:N$98)-MIN(Base_Dados!N$5:N$98)))) * N$1)))</f>
        <v>1.4109963440173217</v>
      </c>
      <c r="O24" s="106">
        <f>IF(INDEX(Base_Dados!O:O,MATCH($B24,Base_Dados!$B:$B,0))=0,0,
MAX(0, MIN(O$1,
((INDEX(Base_Dados!O:O,MATCH($B24,Base_Dados!$B:$B,0))-MIN(Base_Dados!O$5:O$98)) /
(IF(MAX(Base_Dados!O$5:O$98)-MIN(Base_Dados!O$5:O$98)=0,1,MAX(Base_Dados!O$5:O$98)-MIN(Base_Dados!O$5:O$98)))) * O$1)))</f>
        <v>1.3487931322816211</v>
      </c>
      <c r="P24" s="106">
        <f>IF(INDEX(Base_Dados!P:P,MATCH($B24,Base_Dados!$B:$B,0))=0,0,
MAX(0, MIN(P$1,
((INDEX(Base_Dados!P:P,MATCH($B24,Base_Dados!$B:$B,0))-MIN(Base_Dados!P$5:P$98)) /
(IF(MAX(Base_Dados!P$5:P$98)-MIN(Base_Dados!P$5:P$98)=0,1,MAX(Base_Dados!P$5:P$98)-MIN(Base_Dados!P$5:P$98)))) * P$1)))</f>
        <v>2</v>
      </c>
      <c r="Q24" s="106">
        <f>IF(INDEX(Base_Dados!Q:Q,MATCH($B24,Base_Dados!$B:$B,0))=0,0,
MAX(0, MIN(Q$1,
((INDEX(Base_Dados!Q:Q,MATCH($B24,Base_Dados!$B:$B,0))-MIN(Base_Dados!Q$5:Q$98)) /
(IF(MAX(Base_Dados!Q$5:Q$98)-MIN(Base_Dados!Q$5:Q$98)=0,1,MAX(Base_Dados!Q$5:Q$98)-MIN(Base_Dados!Q$5:Q$98)))) * Q$1)))</f>
        <v>2.2471170554473172</v>
      </c>
      <c r="R24" s="106">
        <f>IF(INDEX(Base_Dados!R:R,MATCH($B24,Base_Dados!$B:$B,0))=0,0,
MAX(0, MIN(R$1,
((INDEX(Base_Dados!R:R,MATCH($B24,Base_Dados!$B:$B,0))-MIN(Base_Dados!R$5:R$98)) /
(IF(MAX(Base_Dados!R$5:R$98)-MIN(Base_Dados!R$5:R$98)=0,1,MAX(Base_Dados!R$5:R$98)-MIN(Base_Dados!R$5:R$98)))) * R$1)))</f>
        <v>1.7088892087286738</v>
      </c>
      <c r="S24" s="106">
        <f>IF(INDEX(Base_Dados!S:S,MATCH($B24,Base_Dados!$B:$B,0))=0,0,
MAX(0, MIN(S$1,
((INDEX(Base_Dados!S:S,MATCH($B24,Base_Dados!$B:$B,0))-MIN(Base_Dados!S$5:S$98)) /
(IF(MAX(Base_Dados!S$5:S$98)-MIN(Base_Dados!S$5:S$98)=0,1,MAX(Base_Dados!S$5:S$98)-MIN(Base_Dados!S$5:S$98)))) * S$1)))</f>
        <v>1.5</v>
      </c>
      <c r="T24" s="106">
        <f>IF(INDEX(Base_Dados!T:T,MATCH($B24,Base_Dados!$B:$B,0))=0,0,
MAX(0, MIN(T$1,
((INDEX(Base_Dados!T:T,MATCH($B24,Base_Dados!$B:$B,0))-MIN(Base_Dados!T$5:T$98)) /
(IF(MAX(Base_Dados!T$5:T$98)-MIN(Base_Dados!T$5:T$98)=0,1,MAX(Base_Dados!T$5:T$98)-MIN(Base_Dados!T$5:T$98)))) * T$1)))</f>
        <v>1.7924594626173711</v>
      </c>
      <c r="U24" s="106">
        <f>IF(INDEX(Base_Dados!U:U,MATCH($B24,Base_Dados!$B:$B,0))=0,0,
MAX(0, MIN(U$1,
((INDEX(Base_Dados!U:U,MATCH($B24,Base_Dados!$B:$B,0))-MIN(Base_Dados!U$5:U$98)) /
(IF(MAX(Base_Dados!U$5:U$98)-MIN(Base_Dados!U$5:U$98)=0,1,MAX(Base_Dados!U$5:U$98)-MIN(Base_Dados!U$5:U$98)))) * U$1)))</f>
        <v>0.44648882032745202</v>
      </c>
      <c r="V24" s="106">
        <f>IF(INDEX(Base_Dados!V:V,MATCH($B24,Base_Dados!$B:$B,0))=0,0,
MAX(0, MIN(V$1,
((INDEX(Base_Dados!V:V,MATCH($B24,Base_Dados!$B:$B,0))-MIN(Base_Dados!V$5:V$98)) /
(IF(MAX(Base_Dados!V$5:V$98)-MIN(Base_Dados!V$5:V$98)=0,1,MAX(Base_Dados!V$5:V$98)-MIN(Base_Dados!V$5:V$98)))) * V$1)))</f>
        <v>4</v>
      </c>
      <c r="W24" s="106">
        <f>IF(INDEX(Base_Dados!W:W,MATCH($B24,Base_Dados!$B:$B,0))=0,0,
MAX(0, MIN(W$1,
((INDEX(Base_Dados!W:W,MATCH($B24,Base_Dados!$B:$B,0))-MIN(Base_Dados!W$5:W$98)) /
(IF(MAX(Base_Dados!W$5:W$98)-MIN(Base_Dados!W$5:W$98)=0,1,MAX(Base_Dados!W$5:W$98)-MIN(Base_Dados!W$5:W$98)))) * W$1)))</f>
        <v>2.7536093019886088</v>
      </c>
      <c r="X24" s="106">
        <f>IF(INDEX(Base_Dados!X:X,MATCH($B24,Base_Dados!$B:$B,0))=0,0,
MAX(0, MIN(X$1,
((INDEX(Base_Dados!X:X,MATCH($B24,Base_Dados!$B:$B,0))-MIN(Base_Dados!X$5:X$98)) /
(IF(MAX(Base_Dados!X$5:X$98)-MIN(Base_Dados!X$5:X$98)=0,1,MAX(Base_Dados!X$5:X$98)-MIN(Base_Dados!X$5:X$98)))) * X$1)))</f>
        <v>0.30508474576271188</v>
      </c>
      <c r="Y24" s="106">
        <f>IF(INDEX(Base_Dados!Y:Y,MATCH($B24,Base_Dados!$B:$B,0))=0,0,
MAX(0, MIN(Y$1,
((INDEX(Base_Dados!Y:Y,MATCH($B24,Base_Dados!$B:$B,0))-MIN(Base_Dados!Y$5:Y$98)) /
(IF(MAX(Base_Dados!Y$5:Y$98)-MIN(Base_Dados!Y$5:Y$98)=0,1,MAX(Base_Dados!Y$5:Y$98)-MIN(Base_Dados!Y$5:Y$98)))) * Y$1)))</f>
        <v>0.79411764705882359</v>
      </c>
      <c r="Z24" s="106">
        <f>IF(INDEX(Base_Dados!Z:Z,MATCH($B24,Base_Dados!$B:$B,0))=0,0,
MAX(0, MIN(Z$1,
((INDEX(Base_Dados!Z:Z,MATCH($B24,Base_Dados!$B:$B,0))-MIN(Base_Dados!Z$5:Z$98)) /
(IF(MAX(Base_Dados!Z$5:Z$98)-MIN(Base_Dados!Z$5:Z$98)=0,1,MAX(Base_Dados!Z$5:Z$98)-MIN(Base_Dados!Z$5:Z$98)))) * Z$1)))</f>
        <v>0.5</v>
      </c>
      <c r="AA24" s="106">
        <f>IF(INDEX(Base_Dados!AA:AA,MATCH($B24,Base_Dados!$B:$B,0))=0,0,
MAX(0, MIN(AA$1,
((INDEX(Base_Dados!AA:AA,MATCH($B24,Base_Dados!$B:$B,0))-MIN(Base_Dados!AA$5:AA$98)) /
(IF(MAX(Base_Dados!AA$5:AA$98)-MIN(Base_Dados!AA$5:AA$98)=0,1,MAX(Base_Dados!AA$5:AA$98)-MIN(Base_Dados!AA$5:AA$98)))) * AA$1)))</f>
        <v>0.12587412587412589</v>
      </c>
      <c r="AB24" s="106">
        <f>IF(INDEX(Base_Dados!AB:AB,MATCH($B24,Base_Dados!$B:$B,0))=0,0,
MAX(0, MIN(AB$1,
((INDEX(Base_Dados!AB:AB,MATCH($B24,Base_Dados!$B:$B,0))-MIN(Base_Dados!AB$5:AB$98)) /
(IF(MAX(Base_Dados!AB$5:AB$98)-MIN(Base_Dados!AB$5:AB$98)=0,1,MAX(Base_Dados!AB$5:AB$98)-MIN(Base_Dados!AB$5:AB$98)))) * AB$1)))</f>
        <v>0.64954480026742556</v>
      </c>
      <c r="AC24" s="106">
        <f>IF(INDEX(Base_Dados!AC:AC,MATCH($B24,Base_Dados!$B:$B,0))=0,0,
MAX(0, MIN(AC$1,
((INDEX(Base_Dados!AC:AC,MATCH($B24,Base_Dados!$B:$B,0))-MIN(Base_Dados!AC$5:AC$98)) /
(IF(MAX(Base_Dados!AC$5:AC$98)-MIN(Base_Dados!AC$5:AC$98)=0,1,MAX(Base_Dados!AC$5:AC$98)-MIN(Base_Dados!AC$5:AC$98)))) * AC$1)))</f>
        <v>1.4060331952206591</v>
      </c>
      <c r="AD24" s="106">
        <f>IF(INDEX(Base_Dados!AD:AD,MATCH($B24,Base_Dados!$B:$B,0))=0,0,
MAX(0, MIN(AD$1,
((INDEX(Base_Dados!AD:AD,MATCH($B24,Base_Dados!$B:$B,0))-MIN(Base_Dados!AD$5:AD$98)) /
(IF(MAX(Base_Dados!AD$5:AD$98)-MIN(Base_Dados!AD$5:AD$98)=0,1,MAX(Base_Dados!AD$5:AD$98)-MIN(Base_Dados!AD$5:AD$98)))) * AD$1)))</f>
        <v>1.4909480846028695</v>
      </c>
      <c r="AE24" s="106">
        <f>IF(INDEX(Base_Dados!AE:AE,MATCH($B24,Base_Dados!$B:$B,0))=0,0,
MAX(0, MIN(AE$1,
((INDEX(Base_Dados!AE:AE,MATCH($B24,Base_Dados!$B:$B,0))-MIN(Base_Dados!AE$5:AE$98)) /
(IF(MAX(Base_Dados!AE$5:AE$98)-MIN(Base_Dados!AE$5:AE$98)=0,1,MAX(Base_Dados!AE$5:AE$98)-MIN(Base_Dados!AE$5:AE$98)))) * AE$1)))</f>
        <v>1.15409175895297</v>
      </c>
      <c r="AF24" s="106">
        <f>IF(INDEX(Base_Dados!AF:AF,MATCH($B24,Base_Dados!$B:$B,0))=0,0,
MAX(0, MIN(AF$1,
((INDEX(Base_Dados!AF:AF,MATCH($B24,Base_Dados!$B:$B,0))-MIN(Base_Dados!AF$5:AF$98)) /
(IF(MAX(Base_Dados!AF$5:AF$98)-MIN(Base_Dados!AF$5:AF$98)=0,1,MAX(Base_Dados!AF$5:AF$98)-MIN(Base_Dados!AF$5:AF$98)))) * AF$1)))</f>
        <v>1.5470969521445317</v>
      </c>
      <c r="AG24" s="106">
        <f>IF(INDEX(Base_Dados!AG:AG,MATCH($B24,Base_Dados!$B:$B,0))=0,0,
MAX(0, MIN(AG$1,
((INDEX(Base_Dados!AG:AG,MATCH($B24,Base_Dados!$B:$B,0))-MIN(Base_Dados!AG$5:AG$98)) /
(IF(MAX(Base_Dados!AG$5:AG$98)-MIN(Base_Dados!AG$5:AG$98)=0,1,MAX(Base_Dados!AG$5:AG$98)-MIN(Base_Dados!AG$5:AG$98)))) * AG$1)))</f>
        <v>2.2471170554473172</v>
      </c>
      <c r="AH24" s="106">
        <f>IF(INDEX(Base_Dados!AH:AH,MATCH($B24,Base_Dados!$B:$B,0))=0,0,
MAX(0, MIN(AH$1,
((INDEX(Base_Dados!AH:AH,MATCH($B24,Base_Dados!$B:$B,0))-MIN(Base_Dados!AH$5:AH$98)) /
(IF(MAX(Base_Dados!AH$5:AH$98)-MIN(Base_Dados!AH$5:AH$98)=0,1,MAX(Base_Dados!AH$5:AH$98)-MIN(Base_Dados!AH$5:AH$98)))) * AH$1)))</f>
        <v>2.0007620730284312</v>
      </c>
      <c r="AI24" s="106">
        <f>IF(INDEX(Base_Dados!AI:AI,MATCH($B24,Base_Dados!$B:$B,0))=0,0,
MAX(0, MIN(AI$1,
((INDEX(Base_Dados!AI:AI,MATCH($B24,Base_Dados!$B:$B,0))-MIN(Base_Dados!AI$5:AI$98)) /
(IF(MAX(Base_Dados!AI$5:AI$98)-MIN(Base_Dados!AI$5:AI$98)=0,1,MAX(Base_Dados!AI$5:AI$98)-MIN(Base_Dados!AI$5:AI$98)))) * AI$1)))</f>
        <v>1.2142857142857142</v>
      </c>
      <c r="AJ24" s="106">
        <f>IF(INDEX(Base_Dados!AJ:AJ,MATCH($B24,Base_Dados!$B:$B,0))=0,0,
MAX(0, MIN(AJ$1,
((INDEX(Base_Dados!AJ:AJ,MATCH($B24,Base_Dados!$B:$B,0))-MIN(Base_Dados!AJ$5:AJ$98)) /
(IF(MAX(Base_Dados!AJ$5:AJ$98)-MIN(Base_Dados!AJ$5:AJ$98)=0,1,MAX(Base_Dados!AJ$5:AJ$98)-MIN(Base_Dados!AJ$5:AJ$98)))) * AJ$1)))</f>
        <v>1.5388655462184873</v>
      </c>
      <c r="AK24" s="106">
        <f>IF(INDEX(Base_Dados!AK:AK,MATCH($B24,Base_Dados!$B:$B,0))=0,0,
MAX(0, MIN(AK$1,
((INDEX(Base_Dados!AK:AK,MATCH($B24,Base_Dados!$B:$B,0))-MIN(Base_Dados!AK$5:AK$98)) /
(IF(MAX(Base_Dados!AK$5:AK$98)-MIN(Base_Dados!AK$5:AK$98)=0,1,MAX(Base_Dados!AK$5:AK$98)-MIN(Base_Dados!AK$5:AK$98)))) * AK$1)))</f>
        <v>0.73045977011494256</v>
      </c>
      <c r="AL24" s="106">
        <f>IF(INDEX(Base_Dados!AL:AL,MATCH($B24,Base_Dados!$B:$B,0))=0,0,
MAX(0, MIN(AL$1,
((INDEX(Base_Dados!AL:AL,MATCH($B24,Base_Dados!$B:$B,0))-MIN(Base_Dados!AL$5:AL$98)) /
(IF(MAX(Base_Dados!AL$5:AL$98)-MIN(Base_Dados!AL$5:AL$98)=0,1,MAX(Base_Dados!AL$5:AL$98)-MIN(Base_Dados!AL$5:AL$98)))) * AL$1)))</f>
        <v>1</v>
      </c>
      <c r="AM24" s="106">
        <f>IF(INDEX(Base_Dados!AM:AM,MATCH($B24,Base_Dados!$B:$B,0))=0,0,
MAX(0, MIN(AM$1,
((INDEX(Base_Dados!AM:AM,MATCH($B24,Base_Dados!$B:$B,0))-MIN(Base_Dados!AM$5:AM$98)) /
(IF(MAX(Base_Dados!AM$5:AM$98)-MIN(Base_Dados!AM$5:AM$98)=0,1,MAX(Base_Dados!AM$5:AM$98)-MIN(Base_Dados!AM$5:AM$98)))) * AM$1)))</f>
        <v>0.91040911444847228</v>
      </c>
      <c r="AN24" s="106">
        <f>IF(INDEX(Base_Dados!AN:AN,MATCH($B24,Base_Dados!$B:$B,0))=0,0,
MAX(0, MIN(AN$1,
((INDEX(Base_Dados!AN:AN,MATCH($B24,Base_Dados!$B:$B,0))-MIN(Base_Dados!AN$5:AN$98)) /
(IF(MAX(Base_Dados!AN$5:AN$98)-MIN(Base_Dados!AN$5:AN$98)=0,1,MAX(Base_Dados!AN$5:AN$98)-MIN(Base_Dados!AN$5:AN$98)))) * AN$1)))</f>
        <v>0.28503943908851881</v>
      </c>
      <c r="AO24" s="106">
        <f>IF(INDEX(Base_Dados!AO:AO,MATCH($B24,Base_Dados!$B:$B,0))=0,0,
MAX(0, MIN(AO$1,
((INDEX(Base_Dados!AO:AO,MATCH($B24,Base_Dados!$B:$B,0))-MIN(Base_Dados!AO$5:AO$98)) /
(IF(MAX(Base_Dados!AO$5:AO$98)-MIN(Base_Dados!AO$5:AO$98)=0,1,MAX(Base_Dados!AO$5:AO$98)-MIN(Base_Dados!AO$5:AO$98)))) * AO$1)))</f>
        <v>3.2258064516129031E-2</v>
      </c>
      <c r="AP24" s="106">
        <f>IF(INDEX(Base_Dados!AP:AP,MATCH($B24,Base_Dados!$B:$B,0))=0,0,
MAX(0, MIN(AP$1,
((INDEX(Base_Dados!AP:AP,MATCH($B24,Base_Dados!$B:$B,0))-MIN(Base_Dados!AP$5:AP$98)) /
(IF(MAX(Base_Dados!AP$5:AP$98)-MIN(Base_Dados!AP$5:AP$98)=0,1,MAX(Base_Dados!AP$5:AP$98)-MIN(Base_Dados!AP$5:AP$98)))) * AP$1)))</f>
        <v>0.37155963302752293</v>
      </c>
      <c r="AQ24" s="106">
        <f>IF(INDEX(Base_Dados!AQ:AQ,MATCH($B24,Base_Dados!$B:$B,0))=0,0,
MAX(0, MIN(AQ$1,
((INDEX(Base_Dados!AQ:AQ,MATCH($B24,Base_Dados!$B:$B,0))-MIN(Base_Dados!AQ$5:AQ$98)) /
(IF(MAX(Base_Dados!AQ$5:AQ$98)-MIN(Base_Dados!AQ$5:AQ$98)=0,1,MAX(Base_Dados!AQ$5:AQ$98)-MIN(Base_Dados!AQ$5:AQ$98)))) * AQ$1)))</f>
        <v>8.3333333333333329E-2</v>
      </c>
      <c r="AR24" s="106">
        <f>IF(INDEX(Base_Dados!AR:AR,MATCH($B24,Base_Dados!$B:$B,0))=0,0,
MAX(0, MIN(AR$1,
((INDEX(Base_Dados!AR:AR,MATCH($B24,Base_Dados!$B:$B,0))-MIN(Base_Dados!AR$5:AR$98)) /
(IF(MAX(Base_Dados!AR$5:AR$98)-MIN(Base_Dados!AR$5:AR$98)=0,1,MAX(Base_Dados!AR$5:AR$98)-MIN(Base_Dados!AR$5:AR$98)))) * AR$1)))</f>
        <v>0.19354838709677419</v>
      </c>
      <c r="AS24" s="106">
        <f>IF(INDEX(Base_Dados!AS:AS,MATCH($B24,Base_Dados!$B:$B,0))=0,0,
MAX(0, MIN(AS$1,
((INDEX(Base_Dados!AS:AS,MATCH($B24,Base_Dados!$B:$B,0))-MIN(Base_Dados!AS$5:AS$98)) /
(IF(MAX(Base_Dados!AS$5:AS$98)-MIN(Base_Dados!AS$5:AS$98)=0,1,MAX(Base_Dados!AS$5:AS$98)-MIN(Base_Dados!AS$5:AS$98)))) * AS$1)))</f>
        <v>4.2682926829268296E-2</v>
      </c>
      <c r="AT24" s="106">
        <f>IF(INDEX(Base_Dados!AT:AT,MATCH($B24,Base_Dados!$B:$B,0))=0,0,
MAX(0, MIN(AT$1,
((INDEX(Base_Dados!AT:AT,MATCH($B24,Base_Dados!$B:$B,0))-MIN(Base_Dados!AT$5:AT$98)) /
(IF(MAX(Base_Dados!AT$5:AT$98)-MIN(Base_Dados!AT$5:AT$98)=0,1,MAX(Base_Dados!AT$5:AT$98)-MIN(Base_Dados!AT$5:AT$98)))) * AT$1)))</f>
        <v>2.8571428571428571E-2</v>
      </c>
      <c r="AU24" s="106">
        <f>IF(INDEX(Base_Dados!AU:AU,MATCH($B24,Base_Dados!$B:$B,0))=0,0,
MAX(0, MIN(AU$1,
((INDEX(Base_Dados!AU:AU,MATCH($B24,Base_Dados!$B:$B,0))-MIN(Base_Dados!AU$5:AU$98)) /
(IF(MAX(Base_Dados!AU$5:AU$98)-MIN(Base_Dados!AU$5:AU$98)=0,1,MAX(Base_Dados!AU$5:AU$98)-MIN(Base_Dados!AU$5:AU$98)))) * AU$1)))</f>
        <v>0.28277153558052437</v>
      </c>
      <c r="AV24" s="106">
        <f>IF(INDEX(Base_Dados!AV:AV,MATCH($B24,Base_Dados!$B:$B,0))=0,0,
MAX(0, MIN(AV$1,
((INDEX(Base_Dados!AV:AV,MATCH($B24,Base_Dados!$B:$B,0))-MIN(Base_Dados!AV$5:AV$98)) /
(IF(MAX(Base_Dados!AV$5:AV$98)-MIN(Base_Dados!AV$5:AV$98)=0,1,MAX(Base_Dados!AV$5:AV$98)-MIN(Base_Dados!AV$5:AV$98)))) * AV$1)))</f>
        <v>1.9230769230769232E-2</v>
      </c>
      <c r="AW24" s="106">
        <f>IF(INDEX(Base_Dados!AW:AW,MATCH($B24,Base_Dados!$B:$B,0))=0,0,
MAX(0, MIN(AW$1,
((INDEX(Base_Dados!AW:AW,MATCH($B24,Base_Dados!$B:$B,0))-MIN(Base_Dados!AW$5:AW$98)) /
(IF(MAX(Base_Dados!AW$5:AW$98)-MIN(Base_Dados!AW$5:AW$98)=0,1,MAX(Base_Dados!AW$5:AW$98)-MIN(Base_Dados!AW$5:AW$98)))) * AW$1)))</f>
        <v>0.17647058823529413</v>
      </c>
      <c r="AX24" s="106">
        <f>IF(INDEX(Base_Dados!AX:AX,MATCH($B24,Base_Dados!$B:$B,0))=0,0,
MAX(0, MIN(AX$1,
((INDEX(Base_Dados!AX:AX,MATCH($B24,Base_Dados!$B:$B,0))-MIN(Base_Dados!AX$5:AX$98)) /
(IF(MAX(Base_Dados!AX$5:AX$98)-MIN(Base_Dados!AX$5:AX$98)=0,1,MAX(Base_Dados!AX$5:AX$98)-MIN(Base_Dados!AX$5:AX$98)))) * AX$1)))</f>
        <v>2.3112052144310211E-2</v>
      </c>
      <c r="AY24" s="106">
        <f>IF(INDEX(Base_Dados!AY:AY,MATCH($B24,Base_Dados!$B:$B,0))=0,0,
MAX(0, MIN(AY$1,
((INDEX(Base_Dados!AY:AY,MATCH($B24,Base_Dados!$B:$B,0))-MIN(Base_Dados!AY$5:AY$98)) /
(IF(MAX(Base_Dados!AY$5:AY$98)-MIN(Base_Dados!AY$5:AY$98)=0,1,MAX(Base_Dados!AY$5:AY$98)-MIN(Base_Dados!AY$5:AY$98)))) * AY$1)))</f>
        <v>0.42795911638641609</v>
      </c>
      <c r="AZ24" s="106">
        <f>IF(INDEX(Base_Dados!AZ:AZ,MATCH($B24,Base_Dados!$B:$B,0))=0,0,
MAX(0, MIN(AZ$1,
((INDEX(Base_Dados!AZ:AZ,MATCH($B24,Base_Dados!$B:$B,0))-MIN(Base_Dados!AZ$5:AZ$98)) /
(IF(MAX(Base_Dados!AZ$5:AZ$98)-MIN(Base_Dados!AZ$5:AZ$98)=0,1,MAX(Base_Dados!AZ$5:AZ$98)-MIN(Base_Dados!AZ$5:AZ$98)))) * AZ$1)))</f>
        <v>0.38862275449101796</v>
      </c>
      <c r="BA24" s="106">
        <f>IF(INDEX(Base_Dados!BA:BA,MATCH($B24,Base_Dados!$B:$B,0))=0,0,
MAX(0, MIN(BA$1,
((INDEX(Base_Dados!BA:BA,MATCH($B24,Base_Dados!$B:$B,0))-MIN(Base_Dados!BA$5:BA$98)) /
(IF(MAX(Base_Dados!BA$5:BA$98)-MIN(Base_Dados!BA$5:BA$98)=0,1,MAX(Base_Dados!BA$5:BA$98)-MIN(Base_Dados!BA$5:BA$98)))) * BA$1)))</f>
        <v>1</v>
      </c>
      <c r="BB24" s="106">
        <f>IF(INDEX(Base_Dados!BB:BB,MATCH($B24,Base_Dados!$B:$B,0))=0,0,
MAX(0, MIN(BB$1,
((INDEX(Base_Dados!BB:BB,MATCH($B24,Base_Dados!$B:$B,0))-MIN(Base_Dados!BB$5:BB$98)) /
(IF(MAX(Base_Dados!BB$5:BB$98)-MIN(Base_Dados!BB$5:BB$98)=0,1,MAX(Base_Dados!BB$5:BB$98)-MIN(Base_Dados!BB$5:BB$98)))) * BB$1)))</f>
        <v>0.36295780975859449</v>
      </c>
      <c r="BC24" s="106">
        <f>IF(INDEX(Base_Dados!BC:BC,MATCH($B24,Base_Dados!$B:$B,0))=0,0,
MAX(0, MIN(BC$1,
((INDEX(Base_Dados!BC:BC,MATCH($B24,Base_Dados!$B:$B,0))-MIN(Base_Dados!BC$5:BC$98)) /
(IF(MAX(Base_Dados!BC$5:BC$98)-MIN(Base_Dados!BC$5:BC$98)=0,1,MAX(Base_Dados!BC$5:BC$98)-MIN(Base_Dados!BC$5:BC$98)))) * BC$1)))</f>
        <v>0.89684890923781313</v>
      </c>
      <c r="BD24" s="106">
        <f>IF(INDEX(Base_Dados!BD:BD,MATCH($B24,Base_Dados!$B:$B,0))=0,0,
MAX(0, MIN(BD$1,
((INDEX(Base_Dados!BD:BD,MATCH($B24,Base_Dados!$B:$B,0))-MIN(Base_Dados!BD$5:BD$98)) /
(IF(MAX(Base_Dados!BD$5:BD$98)-MIN(Base_Dados!BD$5:BD$98)=0,1,MAX(Base_Dados!BD$5:BD$98)-MIN(Base_Dados!BD$5:BD$98)))) * BD$1)))</f>
        <v>0.71061560833737281</v>
      </c>
      <c r="BE24" s="106">
        <f>IF(INDEX(Base_Dados!BE:BE,MATCH($B24,Base_Dados!$B:$B,0))=0,0,
MAX(0, MIN(BE$1,
((INDEX(Base_Dados!BE:BE,MATCH($B24,Base_Dados!$B:$B,0))-MIN(Base_Dados!BE$5:BE$98)) /
(IF(MAX(Base_Dados!BE$5:BE$98)-MIN(Base_Dados!BE$5:BE$98)=0,1,MAX(Base_Dados!BE$5:BE$98)-MIN(Base_Dados!BE$5:BE$98)))) * BE$1)))</f>
        <v>1</v>
      </c>
      <c r="BF24" s="106">
        <f>IF(INDEX(Base_Dados!BF:BF,MATCH($B24,Base_Dados!$B:$B,0))=0,0,
MAX(0, MIN(BF$1,
((INDEX(Base_Dados!BF:BF,MATCH($B24,Base_Dados!$B:$B,0))-MIN(Base_Dados!BF$5:BF$98)) /
(IF(MAX(Base_Dados!BF$5:BF$98)-MIN(Base_Dados!BF$5:BF$98)=0,1,MAX(Base_Dados!BF$5:BF$98)-MIN(Base_Dados!BF$5:BF$98)))) * BF$1)))</f>
        <v>1</v>
      </c>
      <c r="BG24" s="106">
        <f>IF(INDEX(Base_Dados!BG:BG,MATCH($B24,Base_Dados!$B:$B,0))=0,0,
MAX(0, MIN(BG$1,
((INDEX(Base_Dados!BG:BG,MATCH($B24,Base_Dados!$B:$B,0))-MIN(Base_Dados!BG$5:BG$98)) /
(IF(MAX(Base_Dados!BG$5:BG$98)-MIN(Base_Dados!BG$5:BG$98)=0,1,MAX(Base_Dados!BG$5:BG$98)-MIN(Base_Dados!BG$5:BG$98)))) * BG$1)))</f>
        <v>0.5</v>
      </c>
      <c r="BH24" s="106">
        <f>IF(INDEX(Base_Dados!BH:BH,MATCH($B24,Base_Dados!$B:$B,0))=0,0,
MAX(0, MIN(BH$1,
((INDEX(Base_Dados!BH:BH,MATCH($B24,Base_Dados!$B:$B,0))-MIN(Base_Dados!BH$5:BH$98)) /
(IF(MAX(Base_Dados!BH$5:BH$98)-MIN(Base_Dados!BH$5:BH$98)=0,1,MAX(Base_Dados!BH$5:BH$98)-MIN(Base_Dados!BH$5:BH$98)))) * BH$1)))</f>
        <v>0.69230769230769229</v>
      </c>
      <c r="BI24" s="106">
        <f>IF(INDEX(Base_Dados!BI:BI,MATCH($B24,Base_Dados!$B:$B,0))=0,0,
MAX(0, MIN(BI$1,
((INDEX(Base_Dados!BI:BI,MATCH($B24,Base_Dados!$B:$B,0))-MIN(Base_Dados!BI$5:BI$98)) /
(IF(MAX(Base_Dados!BI$5:BI$98)-MIN(Base_Dados!BI$5:BI$98)=0,1,MAX(Base_Dados!BI$5:BI$98)-MIN(Base_Dados!BI$5:BI$98)))) * BI$1)))</f>
        <v>1</v>
      </c>
      <c r="BJ24" s="106">
        <f>IF(INDEX(Base_Dados!BJ:BJ,MATCH($B24,Base_Dados!$B:$B,0))=0,0,
MAX(0, MIN(BJ$1,
((INDEX(Base_Dados!BJ:BJ,MATCH($B24,Base_Dados!$B:$B,0))-MIN(Base_Dados!BJ$5:BJ$98)) /
(IF(MAX(Base_Dados!BJ$5:BJ$98)-MIN(Base_Dados!BJ$5:BJ$98)=0,1,MAX(Base_Dados!BJ$5:BJ$98)-MIN(Base_Dados!BJ$5:BJ$98)))) * BJ$1)))</f>
        <v>0.70526315789473681</v>
      </c>
      <c r="BK24" s="106">
        <f>IF(INDEX(Base_Dados!BK:BK,MATCH($B24,Base_Dados!$B:$B,0))=0,0,
MAX(0, MIN(BK$1,
((INDEX(Base_Dados!BK:BK,MATCH($B24,Base_Dados!$B:$B,0))-MIN(Base_Dados!BK$5:BK$98)) /
(IF(MAX(Base_Dados!BK$5:BK$98)-MIN(Base_Dados!BK$5:BK$98)=0,1,MAX(Base_Dados!BK$5:BK$98)-MIN(Base_Dados!BK$5:BK$98)))) * BK$1)))</f>
        <v>0.5535714285714286</v>
      </c>
      <c r="BL24" s="106">
        <f>IF(INDEX(Base_Dados!BL:BL,MATCH($B24,Base_Dados!$B:$B,0))=0,0,
MAX(0, MIN(BL$1,
((INDEX(Base_Dados!BL:BL,MATCH($B24,Base_Dados!$B:$B,0))-MIN(Base_Dados!BL$5:BL$98)) /
(IF(MAX(Base_Dados!BL$5:BL$98)-MIN(Base_Dados!BL$5:BL$98)=0,1,MAX(Base_Dados!BL$5:BL$98)-MIN(Base_Dados!BL$5:BL$98)))) * BL$1)))</f>
        <v>0.61563517915309451</v>
      </c>
      <c r="BM24" s="106">
        <f>IF(INDEX(Base_Dados!BM:BM,MATCH($B24,Base_Dados!$B:$B,0))=0,0,
MAX(0, MIN(BM$1,
((INDEX(Base_Dados!BM:BM,MATCH($B24,Base_Dados!$B:$B,0))-MIN(Base_Dados!BM$5:BM$98)) /
(IF(MAX(Base_Dados!BM$5:BM$98)-MIN(Base_Dados!BM$5:BM$98)=0,1,MAX(Base_Dados!BM$5:BM$98)-MIN(Base_Dados!BM$5:BM$98)))) * BM$1)))</f>
        <v>0.84086927822488577</v>
      </c>
      <c r="BN24" s="106">
        <f>IF(INDEX(Base_Dados!BN:BN,MATCH($B24,Base_Dados!$B:$B,0))=0,0,
MAX(0, MIN(BN$1,
((INDEX(Base_Dados!BN:BN,MATCH($B24,Base_Dados!$B:$B,0))-MIN(Base_Dados!BN$5:BN$98)) /
(IF(MAX(Base_Dados!BN$5:BN$98)-MIN(Base_Dados!BN$5:BN$98)=0,1,MAX(Base_Dados!BN$5:BN$98)-MIN(Base_Dados!BN$5:BN$98)))) * BN$1)))</f>
        <v>0.36438720475515074</v>
      </c>
      <c r="BO24" s="106">
        <f>IF(INDEX(Base_Dados!BO:BO,MATCH($B24,Base_Dados!$B:$B,0))=0,0,
MAX(0, MIN(BO$1,
((INDEX(Base_Dados!BO:BO,MATCH($B24,Base_Dados!$B:$B,0))-MIN(Base_Dados!BO$5:BO$98)) /
(IF(MAX(Base_Dados!BO$5:BO$98)-MIN(Base_Dados!BO$5:BO$98)=0,1,MAX(Base_Dados!BO$5:BO$98)-MIN(Base_Dados!BO$5:BO$98)))) * BO$1)))</f>
        <v>6.0344827586206899E-2</v>
      </c>
      <c r="BP24" s="106">
        <f t="shared" si="0"/>
        <v>72.224146067106858</v>
      </c>
      <c r="BQ24" s="111">
        <f t="shared" si="1"/>
        <v>0.98001101309083705</v>
      </c>
      <c r="BR24" s="112">
        <f t="shared" si="2"/>
        <v>0.66550269961281372</v>
      </c>
      <c r="BS24" s="113">
        <f t="shared" si="3"/>
        <v>71.558643367494042</v>
      </c>
    </row>
    <row r="25" spans="1:71">
      <c r="A25" s="20">
        <v>13008</v>
      </c>
      <c r="B25" s="20" t="s">
        <v>162</v>
      </c>
      <c r="C25" s="20" t="s">
        <v>150</v>
      </c>
      <c r="D25" s="105">
        <f>IF(INDEX(Base_Dados!D:D,MATCH($B25,Base_Dados!$B:$B,0))=0,0,
MAX(0, MIN(D$1,
((INDEX(Base_Dados!D:D,MATCH($B25,Base_Dados!$B:$B,0))-MIN(Base_Dados!D$5:D$98)) /
(IF(MAX(Base_Dados!D$5:D$98)-MIN(Base_Dados!D$5:D$98)=0,1,MAX(Base_Dados!D$5:D$98)-MIN(Base_Dados!D$5:D$98)))) * D$1)))</f>
        <v>0.11497538378609935</v>
      </c>
      <c r="E25" s="106">
        <f>IF(INDEX(Base_Dados!E:E,MATCH($B25,Base_Dados!$B:$B,0))=0,0,
MAX(0, MIN(E$1,
((INDEX(Base_Dados!E:E,MATCH($B25,Base_Dados!$B:$B,0))-MIN(Base_Dados!E$5:E$98)) /
(IF(MAX(Base_Dados!E$5:E$98)-MIN(Base_Dados!E$5:E$98)=0,1,MAX(Base_Dados!E$5:E$98)-MIN(Base_Dados!E$5:E$98)))) * E$1)))</f>
        <v>4.3603369801546228E-2</v>
      </c>
      <c r="F25" s="106">
        <f>IF(INDEX(Base_Dados!F:F,MATCH($B25,Base_Dados!$B:$B,0))=0,0,
MAX(0, MIN(F$1,
((INDEX(Base_Dados!F:F,MATCH($B25,Base_Dados!$B:$B,0))-MIN(Base_Dados!F$5:F$98)) /
(IF(MAX(Base_Dados!F$5:F$98)-MIN(Base_Dados!F$5:F$98)=0,1,MAX(Base_Dados!F$5:F$98)-MIN(Base_Dados!F$5:F$98)))) * F$1)))</f>
        <v>4.1675325411369091E-2</v>
      </c>
      <c r="G25" s="106">
        <f>IF(INDEX(Base_Dados!G:G,MATCH($B25,Base_Dados!$B:$B,0))=0,0,
MAX(0, MIN(G$1,
((INDEX(Base_Dados!G:G,MATCH($B25,Base_Dados!$B:$B,0))-MIN(Base_Dados!G$5:G$98)) /
(IF(MAX(Base_Dados!G$5:G$98)-MIN(Base_Dados!G$5:G$98)=0,1,MAX(Base_Dados!G$5:G$98)-MIN(Base_Dados!G$5:G$98)))) * G$1)))</f>
        <v>3.8822425521932914E-2</v>
      </c>
      <c r="H25" s="106">
        <f>IF(INDEX(Base_Dados!H:H,MATCH($B25,Base_Dados!$B:$B,0))=0,0,
MAX(0, MIN(H$1,
((INDEX(Base_Dados!H:H,MATCH($B25,Base_Dados!$B:$B,0))-MIN(Base_Dados!H$5:H$98)) /
(IF(MAX(Base_Dados!H$5:H$98)-MIN(Base_Dados!H$5:H$98)=0,1,MAX(Base_Dados!H$5:H$98)-MIN(Base_Dados!H$5:H$98)))) * H$1)))</f>
        <v>4.1512556184172274E-2</v>
      </c>
      <c r="I25" s="106">
        <f>IF(INDEX(Base_Dados!I:I,MATCH($B25,Base_Dados!$B:$B,0))=0,0,
MAX(0, MIN(I$1,
((INDEX(Base_Dados!I:I,MATCH($B25,Base_Dados!$B:$B,0))-MIN(Base_Dados!I$5:I$98)) /
(IF(MAX(Base_Dados!I$5:I$98)-MIN(Base_Dados!I$5:I$98)=0,1,MAX(Base_Dados!I$5:I$98)-MIN(Base_Dados!I$5:I$98)))) * I$1)))</f>
        <v>4.3709695924079514E-2</v>
      </c>
      <c r="J25" s="106">
        <f>IF(INDEX(Base_Dados!J:J,MATCH($B25,Base_Dados!$B:$B,0))=0,0,
MAX(0, MIN(J$1,
((INDEX(Base_Dados!J:J,MATCH($B25,Base_Dados!$B:$B,0))-MIN(Base_Dados!J$5:J$98)) /
(IF(MAX(Base_Dados!J$5:J$98)-MIN(Base_Dados!J$5:J$98)=0,1,MAX(Base_Dados!J$5:J$98)-MIN(Base_Dados!J$5:J$98)))) * J$1)))</f>
        <v>3.7011281654228408E-2</v>
      </c>
      <c r="K25" s="106">
        <f>IF(INDEX(Base_Dados!K:K,MATCH($B25,Base_Dados!$B:$B,0))=0,0,
MAX(0, MIN(K$1,
((INDEX(Base_Dados!K:K,MATCH($B25,Base_Dados!$B:$B,0))-MIN(Base_Dados!K$5:K$98)) /
(IF(MAX(Base_Dados!K$5:K$98)-MIN(Base_Dados!K$5:K$98)=0,1,MAX(Base_Dados!K$5:K$98)-MIN(Base_Dados!K$5:K$98)))) * K$1)))</f>
        <v>3.936717352415027E-2</v>
      </c>
      <c r="L25" s="106">
        <f>IF(INDEX(Base_Dados!L:L,MATCH($B25,Base_Dados!$B:$B,0))=0,0,
MAX(0, MIN(L$1,
((INDEX(Base_Dados!L:L,MATCH($B25,Base_Dados!$B:$B,0))-MIN(Base_Dados!L$5:L$98)) /
(IF(MAX(Base_Dados!L$5:L$98)-MIN(Base_Dados!L$5:L$98)=0,1,MAX(Base_Dados!L$5:L$98)-MIN(Base_Dados!L$5:L$98)))) * L$1)))</f>
        <v>3.9988322334303911E-2</v>
      </c>
      <c r="M25" s="106">
        <f>IF(INDEX(Base_Dados!M:M,MATCH($B25,Base_Dados!$B:$B,0))=0,0,
MAX(0, MIN(M$1,
((INDEX(Base_Dados!M:M,MATCH($B25,Base_Dados!$B:$B,0))-MIN(Base_Dados!M$5:M$98)) /
(IF(MAX(Base_Dados!M$5:M$98)-MIN(Base_Dados!M$5:M$98)=0,1,MAX(Base_Dados!M$5:M$98)-MIN(Base_Dados!M$5:M$98)))) * M$1)))</f>
        <v>3.8437317784256561E-2</v>
      </c>
      <c r="N25" s="106">
        <f>IF(INDEX(Base_Dados!N:N,MATCH($B25,Base_Dados!$B:$B,0))=0,0,
MAX(0, MIN(N$1,
((INDEX(Base_Dados!N:N,MATCH($B25,Base_Dados!$B:$B,0))-MIN(Base_Dados!N$5:N$98)) /
(IF(MAX(Base_Dados!N$5:N$98)-MIN(Base_Dados!N$5:N$98)=0,1,MAX(Base_Dados!N$5:N$98)-MIN(Base_Dados!N$5:N$98)))) * N$1)))</f>
        <v>3.2158449579384518E-2</v>
      </c>
      <c r="O25" s="106">
        <f>IF(INDEX(Base_Dados!O:O,MATCH($B25,Base_Dados!$B:$B,0))=0,0,
MAX(0, MIN(O$1,
((INDEX(Base_Dados!O:O,MATCH($B25,Base_Dados!$B:$B,0))-MIN(Base_Dados!O$5:O$98)) /
(IF(MAX(Base_Dados!O$5:O$98)-MIN(Base_Dados!O$5:O$98)=0,1,MAX(Base_Dados!O$5:O$98)-MIN(Base_Dados!O$5:O$98)))) * O$1)))</f>
        <v>2.2186298009922514E-2</v>
      </c>
      <c r="P25" s="106">
        <f>IF(INDEX(Base_Dados!P:P,MATCH($B25,Base_Dados!$B:$B,0))=0,0,
MAX(0, MIN(P$1,
((INDEX(Base_Dados!P:P,MATCH($B25,Base_Dados!$B:$B,0))-MIN(Base_Dados!P$5:P$98)) /
(IF(MAX(Base_Dados!P$5:P$98)-MIN(Base_Dados!P$5:P$98)=0,1,MAX(Base_Dados!P$5:P$98)-MIN(Base_Dados!P$5:P$98)))) * P$1)))</f>
        <v>2.2549230438388988E-2</v>
      </c>
      <c r="Q25" s="106">
        <f>IF(INDEX(Base_Dados!Q:Q,MATCH($B25,Base_Dados!$B:$B,0))=0,0,
MAX(0, MIN(Q$1,
((INDEX(Base_Dados!Q:Q,MATCH($B25,Base_Dados!$B:$B,0))-MIN(Base_Dados!Q$5:Q$98)) /
(IF(MAX(Base_Dados!Q$5:Q$98)-MIN(Base_Dados!Q$5:Q$98)=0,1,MAX(Base_Dados!Q$5:Q$98)-MIN(Base_Dados!Q$5:Q$98)))) * Q$1)))</f>
        <v>2.5933336843768102E-2</v>
      </c>
      <c r="R25" s="106">
        <f>IF(INDEX(Base_Dados!R:R,MATCH($B25,Base_Dados!$B:$B,0))=0,0,
MAX(0, MIN(R$1,
((INDEX(Base_Dados!R:R,MATCH($B25,Base_Dados!$B:$B,0))-MIN(Base_Dados!R$5:R$98)) /
(IF(MAX(Base_Dados!R$5:R$98)-MIN(Base_Dados!R$5:R$98)=0,1,MAX(Base_Dados!R$5:R$98)-MIN(Base_Dados!R$5:R$98)))) * R$1)))</f>
        <v>1.5322786001350707E-2</v>
      </c>
      <c r="S25" s="106">
        <f>IF(INDEX(Base_Dados!S:S,MATCH($B25,Base_Dados!$B:$B,0))=0,0,
MAX(0, MIN(S$1,
((INDEX(Base_Dados!S:S,MATCH($B25,Base_Dados!$B:$B,0))-MIN(Base_Dados!S$5:S$98)) /
(IF(MAX(Base_Dados!S$5:S$98)-MIN(Base_Dados!S$5:S$98)=0,1,MAX(Base_Dados!S$5:S$98)-MIN(Base_Dados!S$5:S$98)))) * S$1)))</f>
        <v>2.4893282408447539E-2</v>
      </c>
      <c r="T25" s="106">
        <f>IF(INDEX(Base_Dados!T:T,MATCH($B25,Base_Dados!$B:$B,0))=0,0,
MAX(0, MIN(T$1,
((INDEX(Base_Dados!T:T,MATCH($B25,Base_Dados!$B:$B,0))-MIN(Base_Dados!T$5:T$98)) /
(IF(MAX(Base_Dados!T$5:T$98)-MIN(Base_Dados!T$5:T$98)=0,1,MAX(Base_Dados!T$5:T$98)-MIN(Base_Dados!T$5:T$98)))) * T$1)))</f>
        <v>1.5050352598344521</v>
      </c>
      <c r="U25" s="106">
        <f>IF(INDEX(Base_Dados!U:U,MATCH($B25,Base_Dados!$B:$B,0))=0,0,
MAX(0, MIN(U$1,
((INDEX(Base_Dados!U:U,MATCH($B25,Base_Dados!$B:$B,0))-MIN(Base_Dados!U$5:U$98)) /
(IF(MAX(Base_Dados!U$5:U$98)-MIN(Base_Dados!U$5:U$98)=0,1,MAX(Base_Dados!U$5:U$98)-MIN(Base_Dados!U$5:U$98)))) * U$1)))</f>
        <v>0.95919525827646945</v>
      </c>
      <c r="V25" s="106">
        <f>IF(INDEX(Base_Dados!V:V,MATCH($B25,Base_Dados!$B:$B,0))=0,0,
MAX(0, MIN(V$1,
((INDEX(Base_Dados!V:V,MATCH($B25,Base_Dados!$B:$B,0))-MIN(Base_Dados!V$5:V$98)) /
(IF(MAX(Base_Dados!V$5:V$98)-MIN(Base_Dados!V$5:V$98)=0,1,MAX(Base_Dados!V$5:V$98)-MIN(Base_Dados!V$5:V$98)))) * V$1)))</f>
        <v>4.5858204621119208E-3</v>
      </c>
      <c r="W25" s="106">
        <f>IF(INDEX(Base_Dados!W:W,MATCH($B25,Base_Dados!$B:$B,0))=0,0,
MAX(0, MIN(W$1,
((INDEX(Base_Dados!W:W,MATCH($B25,Base_Dados!$B:$B,0))-MIN(Base_Dados!W$5:W$98)) /
(IF(MAX(Base_Dados!W$5:W$98)-MIN(Base_Dados!W$5:W$98)=0,1,MAX(Base_Dados!W$5:W$98)-MIN(Base_Dados!W$5:W$98)))) * W$1)))</f>
        <v>3.2193666543665338</v>
      </c>
      <c r="X25" s="106">
        <f>IF(INDEX(Base_Dados!X:X,MATCH($B25,Base_Dados!$B:$B,0))=0,0,
MAX(0, MIN(X$1,
((INDEX(Base_Dados!X:X,MATCH($B25,Base_Dados!$B:$B,0))-MIN(Base_Dados!X$5:X$98)) /
(IF(MAX(Base_Dados!X$5:X$98)-MIN(Base_Dados!X$5:X$98)=0,1,MAX(Base_Dados!X$5:X$98)-MIN(Base_Dados!X$5:X$98)))) * X$1)))</f>
        <v>0</v>
      </c>
      <c r="Y25" s="106">
        <f>IF(INDEX(Base_Dados!Y:Y,MATCH($B25,Base_Dados!$B:$B,0))=0,0,
MAX(0, MIN(Y$1,
((INDEX(Base_Dados!Y:Y,MATCH($B25,Base_Dados!$B:$B,0))-MIN(Base_Dados!Y$5:Y$98)) /
(IF(MAX(Base_Dados!Y$5:Y$98)-MIN(Base_Dados!Y$5:Y$98)=0,1,MAX(Base_Dados!Y$5:Y$98)-MIN(Base_Dados!Y$5:Y$98)))) * Y$1)))</f>
        <v>0</v>
      </c>
      <c r="Z25" s="106">
        <f>IF(INDEX(Base_Dados!Z:Z,MATCH($B25,Base_Dados!$B:$B,0))=0,0,
MAX(0, MIN(Z$1,
((INDEX(Base_Dados!Z:Z,MATCH($B25,Base_Dados!$B:$B,0))-MIN(Base_Dados!Z$5:Z$98)) /
(IF(MAX(Base_Dados!Z$5:Z$98)-MIN(Base_Dados!Z$5:Z$98)=0,1,MAX(Base_Dados!Z$5:Z$98)-MIN(Base_Dados!Z$5:Z$98)))) * Z$1)))</f>
        <v>0</v>
      </c>
      <c r="AA25" s="106">
        <f>IF(INDEX(Base_Dados!AA:AA,MATCH($B25,Base_Dados!$B:$B,0))=0,0,
MAX(0, MIN(AA$1,
((INDEX(Base_Dados!AA:AA,MATCH($B25,Base_Dados!$B:$B,0))-MIN(Base_Dados!AA$5:AA$98)) /
(IF(MAX(Base_Dados!AA$5:AA$98)-MIN(Base_Dados!AA$5:AA$98)=0,1,MAX(Base_Dados!AA$5:AA$98)-MIN(Base_Dados!AA$5:AA$98)))) * AA$1)))</f>
        <v>0</v>
      </c>
      <c r="AB25" s="106">
        <f>IF(INDEX(Base_Dados!AB:AB,MATCH($B25,Base_Dados!$B:$B,0))=0,0,
MAX(0, MIN(AB$1,
((INDEX(Base_Dados!AB:AB,MATCH($B25,Base_Dados!$B:$B,0))-MIN(Base_Dados!AB$5:AB$98)) /
(IF(MAX(Base_Dados!AB$5:AB$98)-MIN(Base_Dados!AB$5:AB$98)=0,1,MAX(Base_Dados!AB$5:AB$98)-MIN(Base_Dados!AB$5:AB$98)))) * AB$1)))</f>
        <v>0</v>
      </c>
      <c r="AC25" s="106">
        <f>IF(INDEX(Base_Dados!AC:AC,MATCH($B25,Base_Dados!$B:$B,0))=0,0,
MAX(0, MIN(AC$1,
((INDEX(Base_Dados!AC:AC,MATCH($B25,Base_Dados!$B:$B,0))-MIN(Base_Dados!AC$5:AC$98)) /
(IF(MAX(Base_Dados!AC$5:AC$98)-MIN(Base_Dados!AC$5:AC$98)=0,1,MAX(Base_Dados!AC$5:AC$98)-MIN(Base_Dados!AC$5:AC$98)))) * AC$1)))</f>
        <v>3.0533339757178646E-2</v>
      </c>
      <c r="AD25" s="106">
        <f>IF(INDEX(Base_Dados!AD:AD,MATCH($B25,Base_Dados!$B:$B,0))=0,0,
MAX(0, MIN(AD$1,
((INDEX(Base_Dados!AD:AD,MATCH($B25,Base_Dados!$B:$B,0))-MIN(Base_Dados!AD$5:AD$98)) /
(IF(MAX(Base_Dados!AD$5:AD$98)-MIN(Base_Dados!AD$5:AD$98)=0,1,MAX(Base_Dados!AD$5:AD$98)-MIN(Base_Dados!AD$5:AD$98)))) * AD$1)))</f>
        <v>1.7393876645466648E-2</v>
      </c>
      <c r="AE25" s="106">
        <f>IF(INDEX(Base_Dados!AE:AE,MATCH($B25,Base_Dados!$B:$B,0))=0,0,
MAX(0, MIN(AE$1,
((INDEX(Base_Dados!AE:AE,MATCH($B25,Base_Dados!$B:$B,0))-MIN(Base_Dados!AE$5:AE$98)) /
(IF(MAX(Base_Dados!AE$5:AE$98)-MIN(Base_Dados!AE$5:AE$98)=0,1,MAX(Base_Dados!AE$5:AE$98)-MIN(Base_Dados!AE$5:AE$98)))) * AE$1)))</f>
        <v>7.8958722853444546E-3</v>
      </c>
      <c r="AF25" s="106">
        <f>IF(INDEX(Base_Dados!AF:AF,MATCH($B25,Base_Dados!$B:$B,0))=0,0,
MAX(0, MIN(AF$1,
((INDEX(Base_Dados!AF:AF,MATCH($B25,Base_Dados!$B:$B,0))-MIN(Base_Dados!AF$5:AF$98)) /
(IF(MAX(Base_Dados!AF$5:AF$98)-MIN(Base_Dados!AF$5:AF$98)=0,1,MAX(Base_Dados!AF$5:AF$98)-MIN(Base_Dados!AF$5:AF$98)))) * AF$1)))</f>
        <v>1.0757136946628051E-2</v>
      </c>
      <c r="AG25" s="106">
        <f>IF(INDEX(Base_Dados!AG:AG,MATCH($B25,Base_Dados!$B:$B,0))=0,0,
MAX(0, MIN(AG$1,
((INDEX(Base_Dados!AG:AG,MATCH($B25,Base_Dados!$B:$B,0))-MIN(Base_Dados!AG$5:AG$98)) /
(IF(MAX(Base_Dados!AG$5:AG$98)-MIN(Base_Dados!AG$5:AG$98)=0,1,MAX(Base_Dados!AG$5:AG$98)-MIN(Base_Dados!AG$5:AG$98)))) * AG$1)))</f>
        <v>2.5933336843768102E-2</v>
      </c>
      <c r="AH25" s="106">
        <f>IF(INDEX(Base_Dados!AH:AH,MATCH($B25,Base_Dados!$B:$B,0))=0,0,
MAX(0, MIN(AH$1,
((INDEX(Base_Dados!AH:AH,MATCH($B25,Base_Dados!$B:$B,0))-MIN(Base_Dados!AH$5:AH$98)) /
(IF(MAX(Base_Dados!AH$5:AH$98)-MIN(Base_Dados!AH$5:AH$98)=0,1,MAX(Base_Dados!AH$5:AH$98)-MIN(Base_Dados!AH$5:AH$98)))) * AH$1)))</f>
        <v>2.322959840237381</v>
      </c>
      <c r="AI25" s="106">
        <f>IF(INDEX(Base_Dados!AI:AI,MATCH($B25,Base_Dados!$B:$B,0))=0,0,
MAX(0, MIN(AI$1,
((INDEX(Base_Dados!AI:AI,MATCH($B25,Base_Dados!$B:$B,0))-MIN(Base_Dados!AI$5:AI$98)) /
(IF(MAX(Base_Dados!AI$5:AI$98)-MIN(Base_Dados!AI$5:AI$98)=0,1,MAX(Base_Dados!AI$5:AI$98)-MIN(Base_Dados!AI$5:AI$98)))) * AI$1)))</f>
        <v>0</v>
      </c>
      <c r="AJ25" s="106">
        <f>IF(INDEX(Base_Dados!AJ:AJ,MATCH($B25,Base_Dados!$B:$B,0))=0,0,
MAX(0, MIN(AJ$1,
((INDEX(Base_Dados!AJ:AJ,MATCH($B25,Base_Dados!$B:$B,0))-MIN(Base_Dados!AJ$5:AJ$98)) /
(IF(MAX(Base_Dados!AJ$5:AJ$98)-MIN(Base_Dados!AJ$5:AJ$98)=0,1,MAX(Base_Dados!AJ$5:AJ$98)-MIN(Base_Dados!AJ$5:AJ$98)))) * AJ$1)))</f>
        <v>0</v>
      </c>
      <c r="AK25" s="106">
        <f>IF(INDEX(Base_Dados!AK:AK,MATCH($B25,Base_Dados!$B:$B,0))=0,0,
MAX(0, MIN(AK$1,
((INDEX(Base_Dados!AK:AK,MATCH($B25,Base_Dados!$B:$B,0))-MIN(Base_Dados!AK$5:AK$98)) /
(IF(MAX(Base_Dados!AK$5:AK$98)-MIN(Base_Dados!AK$5:AK$98)=0,1,MAX(Base_Dados!AK$5:AK$98)-MIN(Base_Dados!AK$5:AK$98)))) * AK$1)))</f>
        <v>5.7471264367816091E-4</v>
      </c>
      <c r="AL25" s="106">
        <f>IF(INDEX(Base_Dados!AL:AL,MATCH($B25,Base_Dados!$B:$B,0))=0,0,
MAX(0, MIN(AL$1,
((INDEX(Base_Dados!AL:AL,MATCH($B25,Base_Dados!$B:$B,0))-MIN(Base_Dados!AL$5:AL$98)) /
(IF(MAX(Base_Dados!AL$5:AL$98)-MIN(Base_Dados!AL$5:AL$98)=0,1,MAX(Base_Dados!AL$5:AL$98)-MIN(Base_Dados!AL$5:AL$98)))) * AL$1)))</f>
        <v>0</v>
      </c>
      <c r="AM25" s="106">
        <f>IF(INDEX(Base_Dados!AM:AM,MATCH($B25,Base_Dados!$B:$B,0))=0,0,
MAX(0, MIN(AM$1,
((INDEX(Base_Dados!AM:AM,MATCH($B25,Base_Dados!$B:$B,0))-MIN(Base_Dados!AM$5:AM$98)) /
(IF(MAX(Base_Dados!AM$5:AM$98)-MIN(Base_Dados!AM$5:AM$98)=0,1,MAX(Base_Dados!AM$5:AM$98)-MIN(Base_Dados!AM$5:AM$98)))) * AM$1)))</f>
        <v>0</v>
      </c>
      <c r="AN25" s="106">
        <f>IF(INDEX(Base_Dados!AN:AN,MATCH($B25,Base_Dados!$B:$B,0))=0,0,
MAX(0, MIN(AN$1,
((INDEX(Base_Dados!AN:AN,MATCH($B25,Base_Dados!$B:$B,0))-MIN(Base_Dados!AN$5:AN$98)) /
(IF(MAX(Base_Dados!AN$5:AN$98)-MIN(Base_Dados!AN$5:AN$98)=0,1,MAX(Base_Dados!AN$5:AN$98)-MIN(Base_Dados!AN$5:AN$98)))) * AN$1)))</f>
        <v>0</v>
      </c>
      <c r="AO25" s="106">
        <f>IF(INDEX(Base_Dados!AO:AO,MATCH($B25,Base_Dados!$B:$B,0))=0,0,
MAX(0, MIN(AO$1,
((INDEX(Base_Dados!AO:AO,MATCH($B25,Base_Dados!$B:$B,0))-MIN(Base_Dados!AO$5:AO$98)) /
(IF(MAX(Base_Dados!AO$5:AO$98)-MIN(Base_Dados!AO$5:AO$98)=0,1,MAX(Base_Dados!AO$5:AO$98)-MIN(Base_Dados!AO$5:AO$98)))) * AO$1)))</f>
        <v>0</v>
      </c>
      <c r="AP25" s="106">
        <f>IF(INDEX(Base_Dados!AP:AP,MATCH($B25,Base_Dados!$B:$B,0))=0,0,
MAX(0, MIN(AP$1,
((INDEX(Base_Dados!AP:AP,MATCH($B25,Base_Dados!$B:$B,0))-MIN(Base_Dados!AP$5:AP$98)) /
(IF(MAX(Base_Dados!AP$5:AP$98)-MIN(Base_Dados!AP$5:AP$98)=0,1,MAX(Base_Dados!AP$5:AP$98)-MIN(Base_Dados!AP$5:AP$98)))) * AP$1)))</f>
        <v>0</v>
      </c>
      <c r="AQ25" s="106">
        <f>IF(INDEX(Base_Dados!AQ:AQ,MATCH($B25,Base_Dados!$B:$B,0))=0,0,
MAX(0, MIN(AQ$1,
((INDEX(Base_Dados!AQ:AQ,MATCH($B25,Base_Dados!$B:$B,0))-MIN(Base_Dados!AQ$5:AQ$98)) /
(IF(MAX(Base_Dados!AQ$5:AQ$98)-MIN(Base_Dados!AQ$5:AQ$98)=0,1,MAX(Base_Dados!AQ$5:AQ$98)-MIN(Base_Dados!AQ$5:AQ$98)))) * AQ$1)))</f>
        <v>0</v>
      </c>
      <c r="AR25" s="106">
        <f>IF(INDEX(Base_Dados!AR:AR,MATCH($B25,Base_Dados!$B:$B,0))=0,0,
MAX(0, MIN(AR$1,
((INDEX(Base_Dados!AR:AR,MATCH($B25,Base_Dados!$B:$B,0))-MIN(Base_Dados!AR$5:AR$98)) /
(IF(MAX(Base_Dados!AR$5:AR$98)-MIN(Base_Dados!AR$5:AR$98)=0,1,MAX(Base_Dados!AR$5:AR$98)-MIN(Base_Dados!AR$5:AR$98)))) * AR$1)))</f>
        <v>0</v>
      </c>
      <c r="AS25" s="106">
        <f>IF(INDEX(Base_Dados!AS:AS,MATCH($B25,Base_Dados!$B:$B,0))=0,0,
MAX(0, MIN(AS$1,
((INDEX(Base_Dados!AS:AS,MATCH($B25,Base_Dados!$B:$B,0))-MIN(Base_Dados!AS$5:AS$98)) /
(IF(MAX(Base_Dados!AS$5:AS$98)-MIN(Base_Dados!AS$5:AS$98)=0,1,MAX(Base_Dados!AS$5:AS$98)-MIN(Base_Dados!AS$5:AS$98)))) * AS$1)))</f>
        <v>0</v>
      </c>
      <c r="AT25" s="106">
        <f>IF(INDEX(Base_Dados!AT:AT,MATCH($B25,Base_Dados!$B:$B,0))=0,0,
MAX(0, MIN(AT$1,
((INDEX(Base_Dados!AT:AT,MATCH($B25,Base_Dados!$B:$B,0))-MIN(Base_Dados!AT$5:AT$98)) /
(IF(MAX(Base_Dados!AT$5:AT$98)-MIN(Base_Dados!AT$5:AT$98)=0,1,MAX(Base_Dados!AT$5:AT$98)-MIN(Base_Dados!AT$5:AT$98)))) * AT$1)))</f>
        <v>0</v>
      </c>
      <c r="AU25" s="106">
        <f>IF(INDEX(Base_Dados!AU:AU,MATCH($B25,Base_Dados!$B:$B,0))=0,0,
MAX(0, MIN(AU$1,
((INDEX(Base_Dados!AU:AU,MATCH($B25,Base_Dados!$B:$B,0))-MIN(Base_Dados!AU$5:AU$98)) /
(IF(MAX(Base_Dados!AU$5:AU$98)-MIN(Base_Dados!AU$5:AU$98)=0,1,MAX(Base_Dados!AU$5:AU$98)-MIN(Base_Dados!AU$5:AU$98)))) * AU$1)))</f>
        <v>0</v>
      </c>
      <c r="AV25" s="106">
        <f>IF(INDEX(Base_Dados!AV:AV,MATCH($B25,Base_Dados!$B:$B,0))=0,0,
MAX(0, MIN(AV$1,
((INDEX(Base_Dados!AV:AV,MATCH($B25,Base_Dados!$B:$B,0))-MIN(Base_Dados!AV$5:AV$98)) /
(IF(MAX(Base_Dados!AV$5:AV$98)-MIN(Base_Dados!AV$5:AV$98)=0,1,MAX(Base_Dados!AV$5:AV$98)-MIN(Base_Dados!AV$5:AV$98)))) * AV$1)))</f>
        <v>0</v>
      </c>
      <c r="AW25" s="106">
        <f>IF(INDEX(Base_Dados!AW:AW,MATCH($B25,Base_Dados!$B:$B,0))=0,0,
MAX(0, MIN(AW$1,
((INDEX(Base_Dados!AW:AW,MATCH($B25,Base_Dados!$B:$B,0))-MIN(Base_Dados!AW$5:AW$98)) /
(IF(MAX(Base_Dados!AW$5:AW$98)-MIN(Base_Dados!AW$5:AW$98)=0,1,MAX(Base_Dados!AW$5:AW$98)-MIN(Base_Dados!AW$5:AW$98)))) * AW$1)))</f>
        <v>0</v>
      </c>
      <c r="AX25" s="106">
        <f>IF(INDEX(Base_Dados!AX:AX,MATCH($B25,Base_Dados!$B:$B,0))=0,0,
MAX(0, MIN(AX$1,
((INDEX(Base_Dados!AX:AX,MATCH($B25,Base_Dados!$B:$B,0))-MIN(Base_Dados!AX$5:AX$98)) /
(IF(MAX(Base_Dados!AX$5:AX$98)-MIN(Base_Dados!AX$5:AX$98)=0,1,MAX(Base_Dados!AX$5:AX$98)-MIN(Base_Dados!AX$5:AX$98)))) * AX$1)))</f>
        <v>0</v>
      </c>
      <c r="AY25" s="106">
        <f>IF(INDEX(Base_Dados!AY:AY,MATCH($B25,Base_Dados!$B:$B,0))=0,0,
MAX(0, MIN(AY$1,
((INDEX(Base_Dados!AY:AY,MATCH($B25,Base_Dados!$B:$B,0))-MIN(Base_Dados!AY$5:AY$98)) /
(IF(MAX(Base_Dados!AY$5:AY$98)-MIN(Base_Dados!AY$5:AY$98)=0,1,MAX(Base_Dados!AY$5:AY$98)-MIN(Base_Dados!AY$5:AY$98)))) * AY$1)))</f>
        <v>3.297065611605671E-4</v>
      </c>
      <c r="AZ25" s="106">
        <f>IF(INDEX(Base_Dados!AZ:AZ,MATCH($B25,Base_Dados!$B:$B,0))=0,0,
MAX(0, MIN(AZ$1,
((INDEX(Base_Dados!AZ:AZ,MATCH($B25,Base_Dados!$B:$B,0))-MIN(Base_Dados!AZ$5:AZ$98)) /
(IF(MAX(Base_Dados!AZ$5:AZ$98)-MIN(Base_Dados!AZ$5:AZ$98)=0,1,MAX(Base_Dados!AZ$5:AZ$98)-MIN(Base_Dados!AZ$5:AZ$98)))) * AZ$1)))</f>
        <v>0.5</v>
      </c>
      <c r="BA25" s="106">
        <f>IF(INDEX(Base_Dados!BA:BA,MATCH($B25,Base_Dados!$B:$B,0))=0,0,
MAX(0, MIN(BA$1,
((INDEX(Base_Dados!BA:BA,MATCH($B25,Base_Dados!$B:$B,0))-MIN(Base_Dados!BA$5:BA$98)) /
(IF(MAX(Base_Dados!BA$5:BA$98)-MIN(Base_Dados!BA$5:BA$98)=0,1,MAX(Base_Dados!BA$5:BA$98)-MIN(Base_Dados!BA$5:BA$98)))) * BA$1)))</f>
        <v>9.547281245143098E-3</v>
      </c>
      <c r="BB25" s="106">
        <f>IF(INDEX(Base_Dados!BB:BB,MATCH($B25,Base_Dados!$B:$B,0))=0,0,
MAX(0, MIN(BB$1,
((INDEX(Base_Dados!BB:BB,MATCH($B25,Base_Dados!$B:$B,0))-MIN(Base_Dados!BB$5:BB$98)) /
(IF(MAX(Base_Dados!BB$5:BB$98)-MIN(Base_Dados!BB$5:BB$98)=0,1,MAX(Base_Dados!BB$5:BB$98)-MIN(Base_Dados!BB$5:BB$98)))) * BB$1)))</f>
        <v>5.7474315183708824E-2</v>
      </c>
      <c r="BC25" s="106">
        <f>IF(INDEX(Base_Dados!BC:BC,MATCH($B25,Base_Dados!$B:$B,0))=0,0,
MAX(0, MIN(BC$1,
((INDEX(Base_Dados!BC:BC,MATCH($B25,Base_Dados!$B:$B,0))-MIN(Base_Dados!BC$5:BC$98)) /
(IF(MAX(Base_Dados!BC$5:BC$98)-MIN(Base_Dados!BC$5:BC$98)=0,1,MAX(Base_Dados!BC$5:BC$98)-MIN(Base_Dados!BC$5:BC$98)))) * BC$1)))</f>
        <v>5.9251279288984647E-3</v>
      </c>
      <c r="BD25" s="106">
        <f>IF(INDEX(Base_Dados!BD:BD,MATCH($B25,Base_Dados!$B:$B,0))=0,0,
MAX(0, MIN(BD$1,
((INDEX(Base_Dados!BD:BD,MATCH($B25,Base_Dados!$B:$B,0))-MIN(Base_Dados!BD$5:BD$98)) /
(IF(MAX(Base_Dados!BD$5:BD$98)-MIN(Base_Dados!BD$5:BD$98)=0,1,MAX(Base_Dados!BD$5:BD$98)-MIN(Base_Dados!BD$5:BD$98)))) * BD$1)))</f>
        <v>3.8778477944740671E-3</v>
      </c>
      <c r="BE25" s="106">
        <f>IF(INDEX(Base_Dados!BE:BE,MATCH($B25,Base_Dados!$B:$B,0))=0,0,
MAX(0, MIN(BE$1,
((INDEX(Base_Dados!BE:BE,MATCH($B25,Base_Dados!$B:$B,0))-MIN(Base_Dados!BE$5:BE$98)) /
(IF(MAX(Base_Dados!BE$5:BE$98)-MIN(Base_Dados!BE$5:BE$98)=0,1,MAX(Base_Dados!BE$5:BE$98)-MIN(Base_Dados!BE$5:BE$98)))) * BE$1)))</f>
        <v>1.7059708981435023E-2</v>
      </c>
      <c r="BF25" s="106">
        <f>IF(INDEX(Base_Dados!BF:BF,MATCH($B25,Base_Dados!$B:$B,0))=0,0,
MAX(0, MIN(BF$1,
((INDEX(Base_Dados!BF:BF,MATCH($B25,Base_Dados!$B:$B,0))-MIN(Base_Dados!BF$5:BF$98)) /
(IF(MAX(Base_Dados!BF$5:BF$98)-MIN(Base_Dados!BF$5:BF$98)=0,1,MAX(Base_Dados!BF$5:BF$98)-MIN(Base_Dados!BF$5:BF$98)))) * BF$1)))</f>
        <v>0</v>
      </c>
      <c r="BG25" s="106">
        <f>IF(INDEX(Base_Dados!BG:BG,MATCH($B25,Base_Dados!$B:$B,0))=0,0,
MAX(0, MIN(BG$1,
((INDEX(Base_Dados!BG:BG,MATCH($B25,Base_Dados!$B:$B,0))-MIN(Base_Dados!BG$5:BG$98)) /
(IF(MAX(Base_Dados!BG$5:BG$98)-MIN(Base_Dados!BG$5:BG$98)=0,1,MAX(Base_Dados!BG$5:BG$98)-MIN(Base_Dados!BG$5:BG$98)))) * BG$1)))</f>
        <v>0</v>
      </c>
      <c r="BH25" s="106">
        <f>IF(INDEX(Base_Dados!BH:BH,MATCH($B25,Base_Dados!$B:$B,0))=0,0,
MAX(0, MIN(BH$1,
((INDEX(Base_Dados!BH:BH,MATCH($B25,Base_Dados!$B:$B,0))-MIN(Base_Dados!BH$5:BH$98)) /
(IF(MAX(Base_Dados!BH$5:BH$98)-MIN(Base_Dados!BH$5:BH$98)=0,1,MAX(Base_Dados!BH$5:BH$98)-MIN(Base_Dados!BH$5:BH$98)))) * BH$1)))</f>
        <v>2.197802197802198E-2</v>
      </c>
      <c r="BI25" s="106">
        <f>IF(INDEX(Base_Dados!BI:BI,MATCH($B25,Base_Dados!$B:$B,0))=0,0,
MAX(0, MIN(BI$1,
((INDEX(Base_Dados!BI:BI,MATCH($B25,Base_Dados!$B:$B,0))-MIN(Base_Dados!BI$5:BI$98)) /
(IF(MAX(Base_Dados!BI$5:BI$98)-MIN(Base_Dados!BI$5:BI$98)=0,1,MAX(Base_Dados!BI$5:BI$98)-MIN(Base_Dados!BI$5:BI$98)))) * BI$1)))</f>
        <v>1.2480499219968799E-2</v>
      </c>
      <c r="BJ25" s="106">
        <f>IF(INDEX(Base_Dados!BJ:BJ,MATCH($B25,Base_Dados!$B:$B,0))=0,0,
MAX(0, MIN(BJ$1,
((INDEX(Base_Dados!BJ:BJ,MATCH($B25,Base_Dados!$B:$B,0))-MIN(Base_Dados!BJ$5:BJ$98)) /
(IF(MAX(Base_Dados!BJ$5:BJ$98)-MIN(Base_Dados!BJ$5:BJ$98)=0,1,MAX(Base_Dados!BJ$5:BJ$98)-MIN(Base_Dados!BJ$5:BJ$98)))) * BJ$1)))</f>
        <v>0</v>
      </c>
      <c r="BK25" s="106">
        <f>IF(INDEX(Base_Dados!BK:BK,MATCH($B25,Base_Dados!$B:$B,0))=0,0,
MAX(0, MIN(BK$1,
((INDEX(Base_Dados!BK:BK,MATCH($B25,Base_Dados!$B:$B,0))-MIN(Base_Dados!BK$5:BK$98)) /
(IF(MAX(Base_Dados!BK$5:BK$98)-MIN(Base_Dados!BK$5:BK$98)=0,1,MAX(Base_Dados!BK$5:BK$98)-MIN(Base_Dados!BK$5:BK$98)))) * BK$1)))</f>
        <v>0</v>
      </c>
      <c r="BL25" s="106">
        <f>IF(INDEX(Base_Dados!BL:BL,MATCH($B25,Base_Dados!$B:$B,0))=0,0,
MAX(0, MIN(BL$1,
((INDEX(Base_Dados!BL:BL,MATCH($B25,Base_Dados!$B:$B,0))-MIN(Base_Dados!BL$5:BL$98)) /
(IF(MAX(Base_Dados!BL$5:BL$98)-MIN(Base_Dados!BL$5:BL$98)=0,1,MAX(Base_Dados!BL$5:BL$98)-MIN(Base_Dados!BL$5:BL$98)))) * BL$1)))</f>
        <v>6.5146579804560263E-3</v>
      </c>
      <c r="BM25" s="106">
        <f>IF(INDEX(Base_Dados!BM:BM,MATCH($B25,Base_Dados!$B:$B,0))=0,0,
MAX(0, MIN(BM$1,
((INDEX(Base_Dados!BM:BM,MATCH($B25,Base_Dados!$B:$B,0))-MIN(Base_Dados!BM$5:BM$98)) /
(IF(MAX(Base_Dados!BM$5:BM$98)-MIN(Base_Dados!BM$5:BM$98)=0,1,MAX(Base_Dados!BM$5:BM$98)-MIN(Base_Dados!BM$5:BM$98)))) * BM$1)))</f>
        <v>0.87382264083881456</v>
      </c>
      <c r="BN25" s="106">
        <f>IF(INDEX(Base_Dados!BN:BN,MATCH($B25,Base_Dados!$B:$B,0))=0,0,
MAX(0, MIN(BN$1,
((INDEX(Base_Dados!BN:BN,MATCH($B25,Base_Dados!$B:$B,0))-MIN(Base_Dados!BN$5:BN$98)) /
(IF(MAX(Base_Dados!BN$5:BN$98)-MIN(Base_Dados!BN$5:BN$98)=0,1,MAX(Base_Dados!BN$5:BN$98)-MIN(Base_Dados!BN$5:BN$98)))) * BN$1)))</f>
        <v>0.3288806793047625</v>
      </c>
      <c r="BO25" s="106">
        <f>IF(INDEX(Base_Dados!BO:BO,MATCH($B25,Base_Dados!$B:$B,0))=0,0,
MAX(0, MIN(BO$1,
((INDEX(Base_Dados!BO:BO,MATCH($B25,Base_Dados!$B:$B,0))-MIN(Base_Dados!BO$5:BO$98)) /
(IF(MAX(Base_Dados!BO$5:BO$98)-MIN(Base_Dados!BO$5:BO$98)=0,1,MAX(Base_Dados!BO$5:BO$98)-MIN(Base_Dados!BO$5:BO$98)))) * BO$1)))</f>
        <v>8.6206896551724137E-3</v>
      </c>
      <c r="BP25" s="106">
        <f t="shared" si="0"/>
        <v>10.572888520178429</v>
      </c>
      <c r="BQ25" s="111">
        <f t="shared" si="1"/>
        <v>0.53982475018090426</v>
      </c>
      <c r="BR25" s="112">
        <f t="shared" si="2"/>
        <v>0.22531643670288098</v>
      </c>
      <c r="BS25" s="113">
        <f t="shared" si="3"/>
        <v>10.347572083475548</v>
      </c>
    </row>
    <row r="26" spans="1:71">
      <c r="A26" s="20">
        <v>13009</v>
      </c>
      <c r="B26" s="20" t="s">
        <v>154</v>
      </c>
      <c r="C26" s="20" t="s">
        <v>150</v>
      </c>
      <c r="D26" s="105">
        <f>IF(INDEX(Base_Dados!D:D,MATCH($B26,Base_Dados!$B:$B,0))=0,0,
MAX(0, MIN(D$1,
((INDEX(Base_Dados!D:D,MATCH($B26,Base_Dados!$B:$B,0))-MIN(Base_Dados!D$5:D$98)) /
(IF(MAX(Base_Dados!D$5:D$98)-MIN(Base_Dados!D$5:D$98)=0,1,MAX(Base_Dados!D$5:D$98)-MIN(Base_Dados!D$5:D$98)))) * D$1)))</f>
        <v>0.35940838097315653</v>
      </c>
      <c r="E26" s="106">
        <f>IF(INDEX(Base_Dados!E:E,MATCH($B26,Base_Dados!$B:$B,0))=0,0,
MAX(0, MIN(E$1,
((INDEX(Base_Dados!E:E,MATCH($B26,Base_Dados!$B:$B,0))-MIN(Base_Dados!E$5:E$98)) /
(IF(MAX(Base_Dados!E$5:E$98)-MIN(Base_Dados!E$5:E$98)=0,1,MAX(Base_Dados!E$5:E$98)-MIN(Base_Dados!E$5:E$98)))) * E$1)))</f>
        <v>0.17356161873300613</v>
      </c>
      <c r="F26" s="106">
        <f>IF(INDEX(Base_Dados!F:F,MATCH($B26,Base_Dados!$B:$B,0))=0,0,
MAX(0, MIN(F$1,
((INDEX(Base_Dados!F:F,MATCH($B26,Base_Dados!$B:$B,0))-MIN(Base_Dados!F$5:F$98)) /
(IF(MAX(Base_Dados!F$5:F$98)-MIN(Base_Dados!F$5:F$98)=0,1,MAX(Base_Dados!F$5:F$98)-MIN(Base_Dados!F$5:F$98)))) * F$1)))</f>
        <v>0.16292294032078289</v>
      </c>
      <c r="G26" s="106">
        <f>IF(INDEX(Base_Dados!G:G,MATCH($B26,Base_Dados!$B:$B,0))=0,0,
MAX(0, MIN(G$1,
((INDEX(Base_Dados!G:G,MATCH($B26,Base_Dados!$B:$B,0))-MIN(Base_Dados!G$5:G$98)) /
(IF(MAX(Base_Dados!G$5:G$98)-MIN(Base_Dados!G$5:G$98)=0,1,MAX(Base_Dados!G$5:G$98)-MIN(Base_Dados!G$5:G$98)))) * G$1)))</f>
        <v>0.13910391742904057</v>
      </c>
      <c r="H26" s="106">
        <f>IF(INDEX(Base_Dados!H:H,MATCH($B26,Base_Dados!$B:$B,0))=0,0,
MAX(0, MIN(H$1,
((INDEX(Base_Dados!H:H,MATCH($B26,Base_Dados!$B:$B,0))-MIN(Base_Dados!H$5:H$98)) /
(IF(MAX(Base_Dados!H$5:H$98)-MIN(Base_Dados!H$5:H$98)=0,1,MAX(Base_Dados!H$5:H$98)-MIN(Base_Dados!H$5:H$98)))) * H$1)))</f>
        <v>0.12505646369552093</v>
      </c>
      <c r="I26" s="106">
        <f>IF(INDEX(Base_Dados!I:I,MATCH($B26,Base_Dados!$B:$B,0))=0,0,
MAX(0, MIN(I$1,
((INDEX(Base_Dados!I:I,MATCH($B26,Base_Dados!$B:$B,0))-MIN(Base_Dados!I$5:I$98)) /
(IF(MAX(Base_Dados!I$5:I$98)-MIN(Base_Dados!I$5:I$98)=0,1,MAX(Base_Dados!I$5:I$98)-MIN(Base_Dados!I$5:I$98)))) * I$1)))</f>
        <v>0.12783440883025909</v>
      </c>
      <c r="J26" s="106">
        <f>IF(INDEX(Base_Dados!J:J,MATCH($B26,Base_Dados!$B:$B,0))=0,0,
MAX(0, MIN(J$1,
((INDEX(Base_Dados!J:J,MATCH($B26,Base_Dados!$B:$B,0))-MIN(Base_Dados!J$5:J$98)) /
(IF(MAX(Base_Dados!J$5:J$98)-MIN(Base_Dados!J$5:J$98)=0,1,MAX(Base_Dados!J$5:J$98)-MIN(Base_Dados!J$5:J$98)))) * J$1)))</f>
        <v>0.11829845603118047</v>
      </c>
      <c r="K26" s="106">
        <f>IF(INDEX(Base_Dados!K:K,MATCH($B26,Base_Dados!$B:$B,0))=0,0,
MAX(0, MIN(K$1,
((INDEX(Base_Dados!K:K,MATCH($B26,Base_Dados!$B:$B,0))-MIN(Base_Dados!K$5:K$98)) /
(IF(MAX(Base_Dados!K$5:K$98)-MIN(Base_Dados!K$5:K$98)=0,1,MAX(Base_Dados!K$5:K$98)-MIN(Base_Dados!K$5:K$98)))) * K$1)))</f>
        <v>0.10920169946332738</v>
      </c>
      <c r="L26" s="106">
        <f>IF(INDEX(Base_Dados!L:L,MATCH($B26,Base_Dados!$B:$B,0))=0,0,
MAX(0, MIN(L$1,
((INDEX(Base_Dados!L:L,MATCH($B26,Base_Dados!$B:$B,0))-MIN(Base_Dados!L$5:L$98)) /
(IF(MAX(Base_Dados!L$5:L$98)-MIN(Base_Dados!L$5:L$98)=0,1,MAX(Base_Dados!L$5:L$98)-MIN(Base_Dados!L$5:L$98)))) * L$1)))</f>
        <v>0.10058926115716448</v>
      </c>
      <c r="M26" s="106">
        <f>IF(INDEX(Base_Dados!M:M,MATCH($B26,Base_Dados!$B:$B,0))=0,0,
MAX(0, MIN(M$1,
((INDEX(Base_Dados!M:M,MATCH($B26,Base_Dados!$B:$B,0))-MIN(Base_Dados!M$5:M$98)) /
(IF(MAX(Base_Dados!M$5:M$98)-MIN(Base_Dados!M$5:M$98)=0,1,MAX(Base_Dados!M$5:M$98)-MIN(Base_Dados!M$5:M$98)))) * M$1)))</f>
        <v>9.6256559766763852E-2</v>
      </c>
      <c r="N26" s="106">
        <f>IF(INDEX(Base_Dados!N:N,MATCH($B26,Base_Dados!$B:$B,0))=0,0,
MAX(0, MIN(N$1,
((INDEX(Base_Dados!N:N,MATCH($B26,Base_Dados!$B:$B,0))-MIN(Base_Dados!N$5:N$98)) /
(IF(MAX(Base_Dados!N$5:N$98)-MIN(Base_Dados!N$5:N$98)=0,1,MAX(Base_Dados!N$5:N$98)-MIN(Base_Dados!N$5:N$98)))) * N$1)))</f>
        <v>9.5599805960789888E-2</v>
      </c>
      <c r="O26" s="106">
        <f>IF(INDEX(Base_Dados!O:O,MATCH($B26,Base_Dados!$B:$B,0))=0,0,
MAX(0, MIN(O$1,
((INDEX(Base_Dados!O:O,MATCH($B26,Base_Dados!$B:$B,0))-MIN(Base_Dados!O$5:O$98)) /
(IF(MAX(Base_Dados!O$5:O$98)-MIN(Base_Dados!O$5:O$98)=0,1,MAX(Base_Dados!O$5:O$98)-MIN(Base_Dados!O$5:O$98)))) * O$1)))</f>
        <v>0.11082000111488935</v>
      </c>
      <c r="P26" s="106">
        <f>IF(INDEX(Base_Dados!P:P,MATCH($B26,Base_Dados!$B:$B,0))=0,0,
MAX(0, MIN(P$1,
((INDEX(Base_Dados!P:P,MATCH($B26,Base_Dados!$B:$B,0))-MIN(Base_Dados!P$5:P$98)) /
(IF(MAX(Base_Dados!P$5:P$98)-MIN(Base_Dados!P$5:P$98)=0,1,MAX(Base_Dados!P$5:P$98)-MIN(Base_Dados!P$5:P$98)))) * P$1)))</f>
        <v>4.7024432665426795E-2</v>
      </c>
      <c r="Q26" s="106">
        <f>IF(INDEX(Base_Dados!Q:Q,MATCH($B26,Base_Dados!$B:$B,0))=0,0,
MAX(0, MIN(Q$1,
((INDEX(Base_Dados!Q:Q,MATCH($B26,Base_Dados!$B:$B,0))-MIN(Base_Dados!Q$5:Q$98)) /
(IF(MAX(Base_Dados!Q$5:Q$98)-MIN(Base_Dados!Q$5:Q$98)=0,1,MAX(Base_Dados!Q$5:Q$98)-MIN(Base_Dados!Q$5:Q$98)))) * Q$1)))</f>
        <v>1.5402032541730294E-2</v>
      </c>
      <c r="R26" s="106">
        <f>IF(INDEX(Base_Dados!R:R,MATCH($B26,Base_Dados!$B:$B,0))=0,0,
MAX(0, MIN(R$1,
((INDEX(Base_Dados!R:R,MATCH($B26,Base_Dados!$B:$B,0))-MIN(Base_Dados!R$5:R$98)) /
(IF(MAX(Base_Dados!R$5:R$98)-MIN(Base_Dados!R$5:R$98)=0,1,MAX(Base_Dados!R$5:R$98)-MIN(Base_Dados!R$5:R$98)))) * R$1)))</f>
        <v>1.5721355579420525E-2</v>
      </c>
      <c r="S26" s="106">
        <f>IF(INDEX(Base_Dados!S:S,MATCH($B26,Base_Dados!$B:$B,0))=0,0,
MAX(0, MIN(S$1,
((INDEX(Base_Dados!S:S,MATCH($B26,Base_Dados!$B:$B,0))-MIN(Base_Dados!S$5:S$98)) /
(IF(MAX(Base_Dados!S$5:S$98)-MIN(Base_Dados!S$5:S$98)=0,1,MAX(Base_Dados!S$5:S$98)-MIN(Base_Dados!S$5:S$98)))) * S$1)))</f>
        <v>3.3707781022991087E-2</v>
      </c>
      <c r="T26" s="106">
        <f>IF(INDEX(Base_Dados!T:T,MATCH($B26,Base_Dados!$B:$B,0))=0,0,
MAX(0, MIN(T$1,
((INDEX(Base_Dados!T:T,MATCH($B26,Base_Dados!$B:$B,0))-MIN(Base_Dados!T$5:T$98)) /
(IF(MAX(Base_Dados!T$5:T$98)-MIN(Base_Dados!T$5:T$98)=0,1,MAX(Base_Dados!T$5:T$98)-MIN(Base_Dados!T$5:T$98)))) * T$1)))</f>
        <v>0.57037532886048303</v>
      </c>
      <c r="U26" s="106">
        <f>IF(INDEX(Base_Dados!U:U,MATCH($B26,Base_Dados!$B:$B,0))=0,0,
MAX(0, MIN(U$1,
((INDEX(Base_Dados!U:U,MATCH($B26,Base_Dados!$B:$B,0))-MIN(Base_Dados!U$5:U$98)) /
(IF(MAX(Base_Dados!U$5:U$98)-MIN(Base_Dados!U$5:U$98)=0,1,MAX(Base_Dados!U$5:U$98)-MIN(Base_Dados!U$5:U$98)))) * U$1)))</f>
        <v>1.3268025215775339</v>
      </c>
      <c r="V26" s="106">
        <f>IF(INDEX(Base_Dados!V:V,MATCH($B26,Base_Dados!$B:$B,0))=0,0,
MAX(0, MIN(V$1,
((INDEX(Base_Dados!V:V,MATCH($B26,Base_Dados!$B:$B,0))-MIN(Base_Dados!V$5:V$98)) /
(IF(MAX(Base_Dados!V$5:V$98)-MIN(Base_Dados!V$5:V$98)=0,1,MAX(Base_Dados!V$5:V$98)-MIN(Base_Dados!V$5:V$98)))) * V$1)))</f>
        <v>1.7070113272782402E-2</v>
      </c>
      <c r="W26" s="106">
        <f>IF(INDEX(Base_Dados!W:W,MATCH($B26,Base_Dados!$B:$B,0))=0,0,
MAX(0, MIN(W$1,
((INDEX(Base_Dados!W:W,MATCH($B26,Base_Dados!$B:$B,0))-MIN(Base_Dados!W$5:W$98)) /
(IF(MAX(Base_Dados!W$5:W$98)-MIN(Base_Dados!W$5:W$98)=0,1,MAX(Base_Dados!W$5:W$98)-MIN(Base_Dados!W$5:W$98)))) * W$1)))</f>
        <v>2.3860489152150937</v>
      </c>
      <c r="X26" s="106">
        <f>IF(INDEX(Base_Dados!X:X,MATCH($B26,Base_Dados!$B:$B,0))=0,0,
MAX(0, MIN(X$1,
((INDEX(Base_Dados!X:X,MATCH($B26,Base_Dados!$B:$B,0))-MIN(Base_Dados!X$5:X$98)) /
(IF(MAX(Base_Dados!X$5:X$98)-MIN(Base_Dados!X$5:X$98)=0,1,MAX(Base_Dados!X$5:X$98)-MIN(Base_Dados!X$5:X$98)))) * X$1)))</f>
        <v>1.2711864406779662E-2</v>
      </c>
      <c r="Y26" s="106">
        <f>IF(INDEX(Base_Dados!Y:Y,MATCH($B26,Base_Dados!$B:$B,0))=0,0,
MAX(0, MIN(Y$1,
((INDEX(Base_Dados!Y:Y,MATCH($B26,Base_Dados!$B:$B,0))-MIN(Base_Dados!Y$5:Y$98)) /
(IF(MAX(Base_Dados!Y$5:Y$98)-MIN(Base_Dados!Y$5:Y$98)=0,1,MAX(Base_Dados!Y$5:Y$98)-MIN(Base_Dados!Y$5:Y$98)))) * Y$1)))</f>
        <v>0</v>
      </c>
      <c r="Z26" s="106">
        <f>IF(INDEX(Base_Dados!Z:Z,MATCH($B26,Base_Dados!$B:$B,0))=0,0,
MAX(0, MIN(Z$1,
((INDEX(Base_Dados!Z:Z,MATCH($B26,Base_Dados!$B:$B,0))-MIN(Base_Dados!Z$5:Z$98)) /
(IF(MAX(Base_Dados!Z$5:Z$98)-MIN(Base_Dados!Z$5:Z$98)=0,1,MAX(Base_Dados!Z$5:Z$98)-MIN(Base_Dados!Z$5:Z$98)))) * Z$1)))</f>
        <v>0</v>
      </c>
      <c r="AA26" s="106">
        <f>IF(INDEX(Base_Dados!AA:AA,MATCH($B26,Base_Dados!$B:$B,0))=0,0,
MAX(0, MIN(AA$1,
((INDEX(Base_Dados!AA:AA,MATCH($B26,Base_Dados!$B:$B,0))-MIN(Base_Dados!AA$5:AA$98)) /
(IF(MAX(Base_Dados!AA$5:AA$98)-MIN(Base_Dados!AA$5:AA$98)=0,1,MAX(Base_Dados!AA$5:AA$98)-MIN(Base_Dados!AA$5:AA$98)))) * AA$1)))</f>
        <v>0</v>
      </c>
      <c r="AB26" s="106">
        <f>IF(INDEX(Base_Dados!AB:AB,MATCH($B26,Base_Dados!$B:$B,0))=0,0,
MAX(0, MIN(AB$1,
((INDEX(Base_Dados!AB:AB,MATCH($B26,Base_Dados!$B:$B,0))-MIN(Base_Dados!AB$5:AB$98)) /
(IF(MAX(Base_Dados!AB$5:AB$98)-MIN(Base_Dados!AB$5:AB$98)=0,1,MAX(Base_Dados!AB$5:AB$98)-MIN(Base_Dados!AB$5:AB$98)))) * AB$1)))</f>
        <v>2.5</v>
      </c>
      <c r="AC26" s="106">
        <f>IF(INDEX(Base_Dados!AC:AC,MATCH($B26,Base_Dados!$B:$B,0))=0,0,
MAX(0, MIN(AC$1,
((INDEX(Base_Dados!AC:AC,MATCH($B26,Base_Dados!$B:$B,0))-MIN(Base_Dados!AC$5:AC$98)) /
(IF(MAX(Base_Dados!AC$5:AC$98)-MIN(Base_Dados!AC$5:AC$98)=0,1,MAX(Base_Dados!AC$5:AC$98)-MIN(Base_Dados!AC$5:AC$98)))) * AC$1)))</f>
        <v>3.7940836384659858E-2</v>
      </c>
      <c r="AD26" s="106">
        <f>IF(INDEX(Base_Dados!AD:AD,MATCH($B26,Base_Dados!$B:$B,0))=0,0,
MAX(0, MIN(AD$1,
((INDEX(Base_Dados!AD:AD,MATCH($B26,Base_Dados!$B:$B,0))-MIN(Base_Dados!AD$5:AD$98)) /
(IF(MAX(Base_Dados!AD$5:AD$98)-MIN(Base_Dados!AD$5:AD$98)=0,1,MAX(Base_Dados!AD$5:AD$98)-MIN(Base_Dados!AD$5:AD$98)))) * AD$1)))</f>
        <v>1.2557314006803728E-2</v>
      </c>
      <c r="AE26" s="106">
        <f>IF(INDEX(Base_Dados!AE:AE,MATCH($B26,Base_Dados!$B:$B,0))=0,0,
MAX(0, MIN(AE$1,
((INDEX(Base_Dados!AE:AE,MATCH($B26,Base_Dados!$B:$B,0))-MIN(Base_Dados!AE$5:AE$98)) /
(IF(MAX(Base_Dados!AE$5:AE$98)-MIN(Base_Dados!AE$5:AE$98)=0,1,MAX(Base_Dados!AE$5:AE$98)-MIN(Base_Dados!AE$5:AE$98)))) * AE$1)))</f>
        <v>1.0096361282899469E-2</v>
      </c>
      <c r="AF26" s="106">
        <f>IF(INDEX(Base_Dados!AF:AF,MATCH($B26,Base_Dados!$B:$B,0))=0,0,
MAX(0, MIN(AF$1,
((INDEX(Base_Dados!AF:AF,MATCH($B26,Base_Dados!$B:$B,0))-MIN(Base_Dados!AF$5:AF$98)) /
(IF(MAX(Base_Dados!AF$5:AF$98)-MIN(Base_Dados!AF$5:AF$98)=0,1,MAX(Base_Dados!AF$5:AF$98)-MIN(Base_Dados!AF$5:AF$98)))) * AF$1)))</f>
        <v>1.7744678894865078E-2</v>
      </c>
      <c r="AG26" s="106">
        <f>IF(INDEX(Base_Dados!AG:AG,MATCH($B26,Base_Dados!$B:$B,0))=0,0,
MAX(0, MIN(AG$1,
((INDEX(Base_Dados!AG:AG,MATCH($B26,Base_Dados!$B:$B,0))-MIN(Base_Dados!AG$5:AG$98)) /
(IF(MAX(Base_Dados!AG$5:AG$98)-MIN(Base_Dados!AG$5:AG$98)=0,1,MAX(Base_Dados!AG$5:AG$98)-MIN(Base_Dados!AG$5:AG$98)))) * AG$1)))</f>
        <v>1.5402032541730294E-2</v>
      </c>
      <c r="AH26" s="106">
        <f>IF(INDEX(Base_Dados!AH:AH,MATCH($B26,Base_Dados!$B:$B,0))=0,0,
MAX(0, MIN(AH$1,
((INDEX(Base_Dados!AH:AH,MATCH($B26,Base_Dados!$B:$B,0))-MIN(Base_Dados!AH$5:AH$98)) /
(IF(MAX(Base_Dados!AH$5:AH$98)-MIN(Base_Dados!AH$5:AH$98)=0,1,MAX(Base_Dados!AH$5:AH$98)-MIN(Base_Dados!AH$5:AH$98)))) * AH$1)))</f>
        <v>1.9155442011049524</v>
      </c>
      <c r="AI26" s="106">
        <f>IF(INDEX(Base_Dados!AI:AI,MATCH($B26,Base_Dados!$B:$B,0))=0,0,
MAX(0, MIN(AI$1,
((INDEX(Base_Dados!AI:AI,MATCH($B26,Base_Dados!$B:$B,0))-MIN(Base_Dados!AI$5:AI$98)) /
(IF(MAX(Base_Dados!AI$5:AI$98)-MIN(Base_Dados!AI$5:AI$98)=0,1,MAX(Base_Dados!AI$5:AI$98)-MIN(Base_Dados!AI$5:AI$98)))) * AI$1)))</f>
        <v>0</v>
      </c>
      <c r="AJ26" s="106">
        <f>IF(INDEX(Base_Dados!AJ:AJ,MATCH($B26,Base_Dados!$B:$B,0))=0,0,
MAX(0, MIN(AJ$1,
((INDEX(Base_Dados!AJ:AJ,MATCH($B26,Base_Dados!$B:$B,0))-MIN(Base_Dados!AJ$5:AJ$98)) /
(IF(MAX(Base_Dados!AJ$5:AJ$98)-MIN(Base_Dados!AJ$5:AJ$98)=0,1,MAX(Base_Dados!AJ$5:AJ$98)-MIN(Base_Dados!AJ$5:AJ$98)))) * AJ$1)))</f>
        <v>0</v>
      </c>
      <c r="AK26" s="106">
        <f>IF(INDEX(Base_Dados!AK:AK,MATCH($B26,Base_Dados!$B:$B,0))=0,0,
MAX(0, MIN(AK$1,
((INDEX(Base_Dados!AK:AK,MATCH($B26,Base_Dados!$B:$B,0))-MIN(Base_Dados!AK$5:AK$98)) /
(IF(MAX(Base_Dados!AK$5:AK$98)-MIN(Base_Dados!AK$5:AK$98)=0,1,MAX(Base_Dados!AK$5:AK$98)-MIN(Base_Dados!AK$5:AK$98)))) * AK$1)))</f>
        <v>5.1724137931034482E-3</v>
      </c>
      <c r="AL26" s="106">
        <f>IF(INDEX(Base_Dados!AL:AL,MATCH($B26,Base_Dados!$B:$B,0))=0,0,
MAX(0, MIN(AL$1,
((INDEX(Base_Dados!AL:AL,MATCH($B26,Base_Dados!$B:$B,0))-MIN(Base_Dados!AL$5:AL$98)) /
(IF(MAX(Base_Dados!AL$5:AL$98)-MIN(Base_Dados!AL$5:AL$98)=0,1,MAX(Base_Dados!AL$5:AL$98)-MIN(Base_Dados!AL$5:AL$98)))) * AL$1)))</f>
        <v>0</v>
      </c>
      <c r="AM26" s="106">
        <f>IF(INDEX(Base_Dados!AM:AM,MATCH($B26,Base_Dados!$B:$B,0))=0,0,
MAX(0, MIN(AM$1,
((INDEX(Base_Dados!AM:AM,MATCH($B26,Base_Dados!$B:$B,0))-MIN(Base_Dados!AM$5:AM$98)) /
(IF(MAX(Base_Dados!AM$5:AM$98)-MIN(Base_Dados!AM$5:AM$98)=0,1,MAX(Base_Dados!AM$5:AM$98)-MIN(Base_Dados!AM$5:AM$98)))) * AM$1)))</f>
        <v>1.0357327809425167E-3</v>
      </c>
      <c r="AN26" s="106">
        <f>IF(INDEX(Base_Dados!AN:AN,MATCH($B26,Base_Dados!$B:$B,0))=0,0,
MAX(0, MIN(AN$1,
((INDEX(Base_Dados!AN:AN,MATCH($B26,Base_Dados!$B:$B,0))-MIN(Base_Dados!AN$5:AN$98)) /
(IF(MAX(Base_Dados!AN$5:AN$98)-MIN(Base_Dados!AN$5:AN$98)=0,1,MAX(Base_Dados!AN$5:AN$98)-MIN(Base_Dados!AN$5:AN$98)))) * AN$1)))</f>
        <v>5.5059523809523805E-3</v>
      </c>
      <c r="AO26" s="106">
        <f>IF(INDEX(Base_Dados!AO:AO,MATCH($B26,Base_Dados!$B:$B,0))=0,0,
MAX(0, MIN(AO$1,
((INDEX(Base_Dados!AO:AO,MATCH($B26,Base_Dados!$B:$B,0))-MIN(Base_Dados!AO$5:AO$98)) /
(IF(MAX(Base_Dados!AO$5:AO$98)-MIN(Base_Dados!AO$5:AO$98)=0,1,MAX(Base_Dados!AO$5:AO$98)-MIN(Base_Dados!AO$5:AO$98)))) * AO$1)))</f>
        <v>0</v>
      </c>
      <c r="AP26" s="106">
        <f>IF(INDEX(Base_Dados!AP:AP,MATCH($B26,Base_Dados!$B:$B,0))=0,0,
MAX(0, MIN(AP$1,
((INDEX(Base_Dados!AP:AP,MATCH($B26,Base_Dados!$B:$B,0))-MIN(Base_Dados!AP$5:AP$98)) /
(IF(MAX(Base_Dados!AP$5:AP$98)-MIN(Base_Dados!AP$5:AP$98)=0,1,MAX(Base_Dados!AP$5:AP$98)-MIN(Base_Dados!AP$5:AP$98)))) * AP$1)))</f>
        <v>0</v>
      </c>
      <c r="AQ26" s="106">
        <f>IF(INDEX(Base_Dados!AQ:AQ,MATCH($B26,Base_Dados!$B:$B,0))=0,0,
MAX(0, MIN(AQ$1,
((INDEX(Base_Dados!AQ:AQ,MATCH($B26,Base_Dados!$B:$B,0))-MIN(Base_Dados!AQ$5:AQ$98)) /
(IF(MAX(Base_Dados!AQ$5:AQ$98)-MIN(Base_Dados!AQ$5:AQ$98)=0,1,MAX(Base_Dados!AQ$5:AQ$98)-MIN(Base_Dados!AQ$5:AQ$98)))) * AQ$1)))</f>
        <v>0</v>
      </c>
      <c r="AR26" s="106">
        <f>IF(INDEX(Base_Dados!AR:AR,MATCH($B26,Base_Dados!$B:$B,0))=0,0,
MAX(0, MIN(AR$1,
((INDEX(Base_Dados!AR:AR,MATCH($B26,Base_Dados!$B:$B,0))-MIN(Base_Dados!AR$5:AR$98)) /
(IF(MAX(Base_Dados!AR$5:AR$98)-MIN(Base_Dados!AR$5:AR$98)=0,1,MAX(Base_Dados!AR$5:AR$98)-MIN(Base_Dados!AR$5:AR$98)))) * AR$1)))</f>
        <v>0</v>
      </c>
      <c r="AS26" s="106">
        <f>IF(INDEX(Base_Dados!AS:AS,MATCH($B26,Base_Dados!$B:$B,0))=0,0,
MAX(0, MIN(AS$1,
((INDEX(Base_Dados!AS:AS,MATCH($B26,Base_Dados!$B:$B,0))-MIN(Base_Dados!AS$5:AS$98)) /
(IF(MAX(Base_Dados!AS$5:AS$98)-MIN(Base_Dados!AS$5:AS$98)=0,1,MAX(Base_Dados!AS$5:AS$98)-MIN(Base_Dados!AS$5:AS$98)))) * AS$1)))</f>
        <v>0</v>
      </c>
      <c r="AT26" s="106">
        <f>IF(INDEX(Base_Dados!AT:AT,MATCH($B26,Base_Dados!$B:$B,0))=0,0,
MAX(0, MIN(AT$1,
((INDEX(Base_Dados!AT:AT,MATCH($B26,Base_Dados!$B:$B,0))-MIN(Base_Dados!AT$5:AT$98)) /
(IF(MAX(Base_Dados!AT$5:AT$98)-MIN(Base_Dados!AT$5:AT$98)=0,1,MAX(Base_Dados!AT$5:AT$98)-MIN(Base_Dados!AT$5:AT$98)))) * AT$1)))</f>
        <v>0</v>
      </c>
      <c r="AU26" s="106">
        <f>IF(INDEX(Base_Dados!AU:AU,MATCH($B26,Base_Dados!$B:$B,0))=0,0,
MAX(0, MIN(AU$1,
((INDEX(Base_Dados!AU:AU,MATCH($B26,Base_Dados!$B:$B,0))-MIN(Base_Dados!AU$5:AU$98)) /
(IF(MAX(Base_Dados!AU$5:AU$98)-MIN(Base_Dados!AU$5:AU$98)=0,1,MAX(Base_Dados!AU$5:AU$98)-MIN(Base_Dados!AU$5:AU$98)))) * AU$1)))</f>
        <v>0</v>
      </c>
      <c r="AV26" s="106">
        <f>IF(INDEX(Base_Dados!AV:AV,MATCH($B26,Base_Dados!$B:$B,0))=0,0,
MAX(0, MIN(AV$1,
((INDEX(Base_Dados!AV:AV,MATCH($B26,Base_Dados!$B:$B,0))-MIN(Base_Dados!AV$5:AV$98)) /
(IF(MAX(Base_Dados!AV$5:AV$98)-MIN(Base_Dados!AV$5:AV$98)=0,1,MAX(Base_Dados!AV$5:AV$98)-MIN(Base_Dados!AV$5:AV$98)))) * AV$1)))</f>
        <v>0</v>
      </c>
      <c r="AW26" s="106">
        <f>IF(INDEX(Base_Dados!AW:AW,MATCH($B26,Base_Dados!$B:$B,0))=0,0,
MAX(0, MIN(AW$1,
((INDEX(Base_Dados!AW:AW,MATCH($B26,Base_Dados!$B:$B,0))-MIN(Base_Dados!AW$5:AW$98)) /
(IF(MAX(Base_Dados!AW$5:AW$98)-MIN(Base_Dados!AW$5:AW$98)=0,1,MAX(Base_Dados!AW$5:AW$98)-MIN(Base_Dados!AW$5:AW$98)))) * AW$1)))</f>
        <v>0</v>
      </c>
      <c r="AX26" s="106">
        <f>IF(INDEX(Base_Dados!AX:AX,MATCH($B26,Base_Dados!$B:$B,0))=0,0,
MAX(0, MIN(AX$1,
((INDEX(Base_Dados!AX:AX,MATCH($B26,Base_Dados!$B:$B,0))-MIN(Base_Dados!AX$5:AX$98)) /
(IF(MAX(Base_Dados!AX$5:AX$98)-MIN(Base_Dados!AX$5:AX$98)=0,1,MAX(Base_Dados!AX$5:AX$98)-MIN(Base_Dados!AX$5:AX$98)))) * AX$1)))</f>
        <v>9.0265570810964897E-4</v>
      </c>
      <c r="AY26" s="106">
        <f>IF(INDEX(Base_Dados!AY:AY,MATCH($B26,Base_Dados!$B:$B,0))=0,0,
MAX(0, MIN(AY$1,
((INDEX(Base_Dados!AY:AY,MATCH($B26,Base_Dados!$B:$B,0))-MIN(Base_Dados!AY$5:AY$98)) /
(IF(MAX(Base_Dados!AY$5:AY$98)-MIN(Base_Dados!AY$5:AY$98)=0,1,MAX(Base_Dados!AY$5:AY$98)-MIN(Base_Dados!AY$5:AY$98)))) * AY$1)))</f>
        <v>0</v>
      </c>
      <c r="AZ26" s="106">
        <f>IF(INDEX(Base_Dados!AZ:AZ,MATCH($B26,Base_Dados!$B:$B,0))=0,0,
MAX(0, MIN(AZ$1,
((INDEX(Base_Dados!AZ:AZ,MATCH($B26,Base_Dados!$B:$B,0))-MIN(Base_Dados!AZ$5:AZ$98)) /
(IF(MAX(Base_Dados!AZ$5:AZ$98)-MIN(Base_Dados!AZ$5:AZ$98)=0,1,MAX(Base_Dados!AZ$5:AZ$98)-MIN(Base_Dados!AZ$5:AZ$98)))) * AZ$1)))</f>
        <v>0</v>
      </c>
      <c r="BA26" s="106">
        <f>IF(INDEX(Base_Dados!BA:BA,MATCH($B26,Base_Dados!$B:$B,0))=0,0,
MAX(0, MIN(BA$1,
((INDEX(Base_Dados!BA:BA,MATCH($B26,Base_Dados!$B:$B,0))-MIN(Base_Dados!BA$5:BA$98)) /
(IF(MAX(Base_Dados!BA$5:BA$98)-MIN(Base_Dados!BA$5:BA$98)=0,1,MAX(Base_Dados!BA$5:BA$98)-MIN(Base_Dados!BA$5:BA$98)))) * BA$1)))</f>
        <v>2.5711050422966761E-2</v>
      </c>
      <c r="BB26" s="106">
        <f>IF(INDEX(Base_Dados!BB:BB,MATCH($B26,Base_Dados!$B:$B,0))=0,0,
MAX(0, MIN(BB$1,
((INDEX(Base_Dados!BB:BB,MATCH($B26,Base_Dados!$B:$B,0))-MIN(Base_Dados!BB$5:BB$98)) /
(IF(MAX(Base_Dados!BB$5:BB$98)-MIN(Base_Dados!BB$5:BB$98)=0,1,MAX(Base_Dados!BB$5:BB$98)-MIN(Base_Dados!BB$5:BB$98)))) * BB$1)))</f>
        <v>0.32508848052829509</v>
      </c>
      <c r="BC26" s="106">
        <f>IF(INDEX(Base_Dados!BC:BC,MATCH($B26,Base_Dados!$B:$B,0))=0,0,
MAX(0, MIN(BC$1,
((INDEX(Base_Dados!BC:BC,MATCH($B26,Base_Dados!$B:$B,0))-MIN(Base_Dados!BC$5:BC$98)) /
(IF(MAX(Base_Dados!BC$5:BC$98)-MIN(Base_Dados!BC$5:BC$98)=0,1,MAX(Base_Dados!BC$5:BC$98)-MIN(Base_Dados!BC$5:BC$98)))) * BC$1)))</f>
        <v>2.6124427686506867E-2</v>
      </c>
      <c r="BD26" s="106">
        <f>IF(INDEX(Base_Dados!BD:BD,MATCH($B26,Base_Dados!$B:$B,0))=0,0,
MAX(0, MIN(BD$1,
((INDEX(Base_Dados!BD:BD,MATCH($B26,Base_Dados!$B:$B,0))-MIN(Base_Dados!BD$5:BD$98)) /
(IF(MAX(Base_Dados!BD$5:BD$98)-MIN(Base_Dados!BD$5:BD$98)=0,1,MAX(Base_Dados!BD$5:BD$98)-MIN(Base_Dados!BD$5:BD$98)))) * BD$1)))</f>
        <v>8.5866629734782911E-3</v>
      </c>
      <c r="BE26" s="106">
        <f>IF(INDEX(Base_Dados!BE:BE,MATCH($B26,Base_Dados!$B:$B,0))=0,0,
MAX(0, MIN(BE$1,
((INDEX(Base_Dados!BE:BE,MATCH($B26,Base_Dados!$B:$B,0))-MIN(Base_Dados!BE$5:BE$98)) /
(IF(MAX(Base_Dados!BE$5:BE$98)-MIN(Base_Dados!BE$5:BE$98)=0,1,MAX(Base_Dados!BE$5:BE$98)-MIN(Base_Dados!BE$5:BE$98)))) * BE$1)))</f>
        <v>4.014049172102358E-3</v>
      </c>
      <c r="BF26" s="106">
        <f>IF(INDEX(Base_Dados!BF:BF,MATCH($B26,Base_Dados!$B:$B,0))=0,0,
MAX(0, MIN(BF$1,
((INDEX(Base_Dados!BF:BF,MATCH($B26,Base_Dados!$B:$B,0))-MIN(Base_Dados!BF$5:BF$98)) /
(IF(MAX(Base_Dados!BF$5:BF$98)-MIN(Base_Dados!BF$5:BF$98)=0,1,MAX(Base_Dados!BF$5:BF$98)-MIN(Base_Dados!BF$5:BF$98)))) * BF$1)))</f>
        <v>0</v>
      </c>
      <c r="BG26" s="106">
        <f>IF(INDEX(Base_Dados!BG:BG,MATCH($B26,Base_Dados!$B:$B,0))=0,0,
MAX(0, MIN(BG$1,
((INDEX(Base_Dados!BG:BG,MATCH($B26,Base_Dados!$B:$B,0))-MIN(Base_Dados!BG$5:BG$98)) /
(IF(MAX(Base_Dados!BG$5:BG$98)-MIN(Base_Dados!BG$5:BG$98)=0,1,MAX(Base_Dados!BG$5:BG$98)-MIN(Base_Dados!BG$5:BG$98)))) * BG$1)))</f>
        <v>4.0551839464882944E-2</v>
      </c>
      <c r="BH26" s="106">
        <f>IF(INDEX(Base_Dados!BH:BH,MATCH($B26,Base_Dados!$B:$B,0))=0,0,
MAX(0, MIN(BH$1,
((INDEX(Base_Dados!BH:BH,MATCH($B26,Base_Dados!$B:$B,0))-MIN(Base_Dados!BH$5:BH$98)) /
(IF(MAX(Base_Dados!BH$5:BH$98)-MIN(Base_Dados!BH$5:BH$98)=0,1,MAX(Base_Dados!BH$5:BH$98)-MIN(Base_Dados!BH$5:BH$98)))) * BH$1)))</f>
        <v>6.5934065934065936E-2</v>
      </c>
      <c r="BI26" s="106">
        <f>IF(INDEX(Base_Dados!BI:BI,MATCH($B26,Base_Dados!$B:$B,0))=0,0,
MAX(0, MIN(BI$1,
((INDEX(Base_Dados!BI:BI,MATCH($B26,Base_Dados!$B:$B,0))-MIN(Base_Dados!BI$5:BI$98)) /
(IF(MAX(Base_Dados!BI$5:BI$98)-MIN(Base_Dados!BI$5:BI$98)=0,1,MAX(Base_Dados!BI$5:BI$98)-MIN(Base_Dados!BI$5:BI$98)))) * BI$1)))</f>
        <v>2.0280811232449299E-2</v>
      </c>
      <c r="BJ26" s="106">
        <f>IF(INDEX(Base_Dados!BJ:BJ,MATCH($B26,Base_Dados!$B:$B,0))=0,0,
MAX(0, MIN(BJ$1,
((INDEX(Base_Dados!BJ:BJ,MATCH($B26,Base_Dados!$B:$B,0))-MIN(Base_Dados!BJ$5:BJ$98)) /
(IF(MAX(Base_Dados!BJ$5:BJ$98)-MIN(Base_Dados!BJ$5:BJ$98)=0,1,MAX(Base_Dados!BJ$5:BJ$98)-MIN(Base_Dados!BJ$5:BJ$98)))) * BJ$1)))</f>
        <v>1.0526315789473684E-2</v>
      </c>
      <c r="BK26" s="106">
        <f>IF(INDEX(Base_Dados!BK:BK,MATCH($B26,Base_Dados!$B:$B,0))=0,0,
MAX(0, MIN(BK$1,
((INDEX(Base_Dados!BK:BK,MATCH($B26,Base_Dados!$B:$B,0))-MIN(Base_Dados!BK$5:BK$98)) /
(IF(MAX(Base_Dados!BK$5:BK$98)-MIN(Base_Dados!BK$5:BK$98)=0,1,MAX(Base_Dados!BK$5:BK$98)-MIN(Base_Dados!BK$5:BK$98)))) * BK$1)))</f>
        <v>0</v>
      </c>
      <c r="BL26" s="106">
        <f>IF(INDEX(Base_Dados!BL:BL,MATCH($B26,Base_Dados!$B:$B,0))=0,0,
MAX(0, MIN(BL$1,
((INDEX(Base_Dados!BL:BL,MATCH($B26,Base_Dados!$B:$B,0))-MIN(Base_Dados!BL$5:BL$98)) /
(IF(MAX(Base_Dados!BL$5:BL$98)-MIN(Base_Dados!BL$5:BL$98)=0,1,MAX(Base_Dados!BL$5:BL$98)-MIN(Base_Dados!BL$5:BL$98)))) * BL$1)))</f>
        <v>1.3029315960912053E-2</v>
      </c>
      <c r="BM26" s="106">
        <f>IF(INDEX(Base_Dados!BM:BM,MATCH($B26,Base_Dados!$B:$B,0))=0,0,
MAX(0, MIN(BM$1,
((INDEX(Base_Dados!BM:BM,MATCH($B26,Base_Dados!$B:$B,0))-MIN(Base_Dados!BM$5:BM$98)) /
(IF(MAX(Base_Dados!BM$5:BM$98)-MIN(Base_Dados!BM$5:BM$98)=0,1,MAX(Base_Dados!BM$5:BM$98)-MIN(Base_Dados!BM$5:BM$98)))) * BM$1)))</f>
        <v>0.84645459392216216</v>
      </c>
      <c r="BN26" s="106">
        <f>IF(INDEX(Base_Dados!BN:BN,MATCH($B26,Base_Dados!$B:$B,0))=0,0,
MAX(0, MIN(BN$1,
((INDEX(Base_Dados!BN:BN,MATCH($B26,Base_Dados!$B:$B,0))-MIN(Base_Dados!BN$5:BN$98)) /
(IF(MAX(Base_Dados!BN$5:BN$98)-MIN(Base_Dados!BN$5:BN$98)=0,1,MAX(Base_Dados!BN$5:BN$98)-MIN(Base_Dados!BN$5:BN$98)))) * BN$1)))</f>
        <v>0.38556456026707558</v>
      </c>
      <c r="BO26" s="106">
        <f>IF(INDEX(Base_Dados!BO:BO,MATCH($B26,Base_Dados!$B:$B,0))=0,0,
MAX(0, MIN(BO$1,
((INDEX(Base_Dados!BO:BO,MATCH($B26,Base_Dados!$B:$B,0))-MIN(Base_Dados!BO$5:BO$98)) /
(IF(MAX(Base_Dados!BO$5:BO$98)-MIN(Base_Dados!BO$5:BO$98)=0,1,MAX(Base_Dados!BO$5:BO$98)-MIN(Base_Dados!BO$5:BO$98)))) * BO$1)))</f>
        <v>1.7241379310344827E-2</v>
      </c>
      <c r="BP26" s="106">
        <f t="shared" si="0"/>
        <v>12.454527590161856</v>
      </c>
      <c r="BQ26" s="111">
        <f t="shared" si="1"/>
        <v>0.51276296927521481</v>
      </c>
      <c r="BR26" s="112">
        <f t="shared" si="2"/>
        <v>0.19825465579719154</v>
      </c>
      <c r="BS26" s="113">
        <f t="shared" si="3"/>
        <v>12.256272934364665</v>
      </c>
    </row>
    <row r="27" spans="1:71">
      <c r="A27" s="20">
        <v>13010</v>
      </c>
      <c r="B27" s="20" t="s">
        <v>159</v>
      </c>
      <c r="C27" s="20" t="s">
        <v>150</v>
      </c>
      <c r="D27" s="105">
        <f>IF(INDEX(Base_Dados!D:D,MATCH($B27,Base_Dados!$B:$B,0))=0,0,
MAX(0, MIN(D$1,
((INDEX(Base_Dados!D:D,MATCH($B27,Base_Dados!$B:$B,0))-MIN(Base_Dados!D$5:D$98)) /
(IF(MAX(Base_Dados!D$5:D$98)-MIN(Base_Dados!D$5:D$98)=0,1,MAX(Base_Dados!D$5:D$98)-MIN(Base_Dados!D$5:D$98)))) * D$1)))</f>
        <v>0.58228648230391</v>
      </c>
      <c r="E27" s="106">
        <f>IF(INDEX(Base_Dados!E:E,MATCH($B27,Base_Dados!$B:$B,0))=0,0,
MAX(0, MIN(E$1,
((INDEX(Base_Dados!E:E,MATCH($B27,Base_Dados!$B:$B,0))-MIN(Base_Dados!E$5:E$98)) /
(IF(MAX(Base_Dados!E$5:E$98)-MIN(Base_Dados!E$5:E$98)=0,1,MAX(Base_Dados!E$5:E$98)-MIN(Base_Dados!E$5:E$98)))) * E$1)))</f>
        <v>0.30982957837859254</v>
      </c>
      <c r="F27" s="106">
        <f>IF(INDEX(Base_Dados!F:F,MATCH($B27,Base_Dados!$B:$B,0))=0,0,
MAX(0, MIN(F$1,
((INDEX(Base_Dados!F:F,MATCH($B27,Base_Dados!$B:$B,0))-MIN(Base_Dados!F$5:F$98)) /
(IF(MAX(Base_Dados!F$5:F$98)-MIN(Base_Dados!F$5:F$98)=0,1,MAX(Base_Dados!F$5:F$98)-MIN(Base_Dados!F$5:F$98)))) * F$1)))</f>
        <v>0.29054653996561691</v>
      </c>
      <c r="G27" s="106">
        <f>IF(INDEX(Base_Dados!G:G,MATCH($B27,Base_Dados!$B:$B,0))=0,0,
MAX(0, MIN(G$1,
((INDEX(Base_Dados!G:G,MATCH($B27,Base_Dados!$B:$B,0))-MIN(Base_Dados!G$5:G$98)) /
(IF(MAX(Base_Dados!G$5:G$98)-MIN(Base_Dados!G$5:G$98)=0,1,MAX(Base_Dados!G$5:G$98)-MIN(Base_Dados!G$5:G$98)))) * G$1)))</f>
        <v>0.24119886681463037</v>
      </c>
      <c r="H27" s="106">
        <f>IF(INDEX(Base_Dados!H:H,MATCH($B27,Base_Dados!$B:$B,0))=0,0,
MAX(0, MIN(H$1,
((INDEX(Base_Dados!H:H,MATCH($B27,Base_Dados!$B:$B,0))-MIN(Base_Dados!H$5:H$98)) /
(IF(MAX(Base_Dados!H$5:H$98)-MIN(Base_Dados!H$5:H$98)=0,1,MAX(Base_Dados!H$5:H$98)-MIN(Base_Dados!H$5:H$98)))) * H$1)))</f>
        <v>0.2123034951586574</v>
      </c>
      <c r="I27" s="106">
        <f>IF(INDEX(Base_Dados!I:I,MATCH($B27,Base_Dados!$B:$B,0))=0,0,
MAX(0, MIN(I$1,
((INDEX(Base_Dados!I:I,MATCH($B27,Base_Dados!$B:$B,0))-MIN(Base_Dados!I$5:I$98)) /
(IF(MAX(Base_Dados!I$5:I$98)-MIN(Base_Dados!I$5:I$98)=0,1,MAX(Base_Dados!I$5:I$98)-MIN(Base_Dados!I$5:I$98)))) * I$1)))</f>
        <v>0.20856919583424433</v>
      </c>
      <c r="J27" s="106">
        <f>IF(INDEX(Base_Dados!J:J,MATCH($B27,Base_Dados!$B:$B,0))=0,0,
MAX(0, MIN(J$1,
((INDEX(Base_Dados!J:J,MATCH($B27,Base_Dados!$B:$B,0))-MIN(Base_Dados!J$5:J$98)) /
(IF(MAX(Base_Dados!J$5:J$98)-MIN(Base_Dados!J$5:J$98)=0,1,MAX(Base_Dados!J$5:J$98)-MIN(Base_Dados!J$5:J$98)))) * J$1)))</f>
        <v>0.17858994855030386</v>
      </c>
      <c r="K27" s="106">
        <f>IF(INDEX(Base_Dados!K:K,MATCH($B27,Base_Dados!$B:$B,0))=0,0,
MAX(0, MIN(K$1,
((INDEX(Base_Dados!K:K,MATCH($B27,Base_Dados!$B:$B,0))-MIN(Base_Dados!K$5:K$98)) /
(IF(MAX(Base_Dados!K$5:K$98)-MIN(Base_Dados!K$5:K$98)=0,1,MAX(Base_Dados!K$5:K$98)-MIN(Base_Dados!K$5:K$98)))) * K$1)))</f>
        <v>0.15864825581395348</v>
      </c>
      <c r="L27" s="106">
        <f>IF(INDEX(Base_Dados!L:L,MATCH($B27,Base_Dados!$B:$B,0))=0,0,
MAX(0, MIN(L$1,
((INDEX(Base_Dados!L:L,MATCH($B27,Base_Dados!$B:$B,0))-MIN(Base_Dados!L$5:L$98)) /
(IF(MAX(Base_Dados!L$5:L$98)-MIN(Base_Dados!L$5:L$98)=0,1,MAX(Base_Dados!L$5:L$98)-MIN(Base_Dados!L$5:L$98)))) * L$1)))</f>
        <v>0.14959704370673693</v>
      </c>
      <c r="M27" s="106">
        <f>IF(INDEX(Base_Dados!M:M,MATCH($B27,Base_Dados!$B:$B,0))=0,0,
MAX(0, MIN(M$1,
((INDEX(Base_Dados!M:M,MATCH($B27,Base_Dados!$B:$B,0))-MIN(Base_Dados!M$5:M$98)) /
(IF(MAX(Base_Dados!M$5:M$98)-MIN(Base_Dados!M$5:M$98)=0,1,MAX(Base_Dados!M$5:M$98)-MIN(Base_Dados!M$5:M$98)))) * M$1)))</f>
        <v>0.14636734693877551</v>
      </c>
      <c r="N27" s="106">
        <f>IF(INDEX(Base_Dados!N:N,MATCH($B27,Base_Dados!$B:$B,0))=0,0,
MAX(0, MIN(N$1,
((INDEX(Base_Dados!N:N,MATCH($B27,Base_Dados!$B:$B,0))-MIN(Base_Dados!N$5:N$98)) /
(IF(MAX(Base_Dados!N$5:N$98)-MIN(Base_Dados!N$5:N$98)=0,1,MAX(Base_Dados!N$5:N$98)-MIN(Base_Dados!N$5:N$98)))) * N$1)))</f>
        <v>0.14716217655201788</v>
      </c>
      <c r="O27" s="106">
        <f>IF(INDEX(Base_Dados!O:O,MATCH($B27,Base_Dados!$B:$B,0))=0,0,
MAX(0, MIN(O$1,
((INDEX(Base_Dados!O:O,MATCH($B27,Base_Dados!$B:$B,0))-MIN(Base_Dados!O$5:O$98)) /
(IF(MAX(Base_Dados!O$5:O$98)-MIN(Base_Dados!O$5:O$98)=0,1,MAX(Base_Dados!O$5:O$98)-MIN(Base_Dados!O$5:O$98)))) * O$1)))</f>
        <v>0.17999888511065276</v>
      </c>
      <c r="P27" s="106">
        <f>IF(INDEX(Base_Dados!P:P,MATCH($B27,Base_Dados!$B:$B,0))=0,0,
MAX(0, MIN(P$1,
((INDEX(Base_Dados!P:P,MATCH($B27,Base_Dados!$B:$B,0))-MIN(Base_Dados!P$5:P$98)) /
(IF(MAX(Base_Dados!P$5:P$98)-MIN(Base_Dados!P$5:P$98)=0,1,MAX(Base_Dados!P$5:P$98)-MIN(Base_Dados!P$5:P$98)))) * P$1)))</f>
        <v>5.5260029823023277E-2</v>
      </c>
      <c r="Q27" s="106">
        <f>IF(INDEX(Base_Dados!Q:Q,MATCH($B27,Base_Dados!$B:$B,0))=0,0,
MAX(0, MIN(Q$1,
((INDEX(Base_Dados!Q:Q,MATCH($B27,Base_Dados!$B:$B,0))-MIN(Base_Dados!Q$5:Q$98)) /
(IF(MAX(Base_Dados!Q$5:Q$98)-MIN(Base_Dados!Q$5:Q$98)=0,1,MAX(Base_Dados!Q$5:Q$98)-MIN(Base_Dados!Q$5:Q$98)))) * Q$1)))</f>
        <v>9.4781738718340263E-3</v>
      </c>
      <c r="R27" s="106">
        <f>IF(INDEX(Base_Dados!R:R,MATCH($B27,Base_Dados!$B:$B,0))=0,0,
MAX(0, MIN(R$1,
((INDEX(Base_Dados!R:R,MATCH($B27,Base_Dados!$B:$B,0))-MIN(Base_Dados!R$5:R$98)) /
(IF(MAX(Base_Dados!R$5:R$98)-MIN(Base_Dados!R$5:R$98)=0,1,MAX(Base_Dados!R$5:R$98)-MIN(Base_Dados!R$5:R$98)))) * R$1)))</f>
        <v>6.7978255815240854E-3</v>
      </c>
      <c r="S27" s="106">
        <f>IF(INDEX(Base_Dados!S:S,MATCH($B27,Base_Dados!$B:$B,0))=0,0,
MAX(0, MIN(S$1,
((INDEX(Base_Dados!S:S,MATCH($B27,Base_Dados!$B:$B,0))-MIN(Base_Dados!S$5:S$98)) /
(IF(MAX(Base_Dados!S$5:S$98)-MIN(Base_Dados!S$5:S$98)=0,1,MAX(Base_Dados!S$5:S$98)-MIN(Base_Dados!S$5:S$98)))) * S$1)))</f>
        <v>3.3872538006440502E-2</v>
      </c>
      <c r="T27" s="106">
        <f>IF(INDEX(Base_Dados!T:T,MATCH($B27,Base_Dados!$B:$B,0))=0,0,
MAX(0, MIN(T$1,
((INDEX(Base_Dados!T:T,MATCH($B27,Base_Dados!$B:$B,0))-MIN(Base_Dados!T$5:T$98)) /
(IF(MAX(Base_Dados!T$5:T$98)-MIN(Base_Dados!T$5:T$98)=0,1,MAX(Base_Dados!T$5:T$98)-MIN(Base_Dados!T$5:T$98)))) * T$1)))</f>
        <v>0.39410258775544499</v>
      </c>
      <c r="U27" s="106">
        <f>IF(INDEX(Base_Dados!U:U,MATCH($B27,Base_Dados!$B:$B,0))=0,0,
MAX(0, MIN(U$1,
((INDEX(Base_Dados!U:U,MATCH($B27,Base_Dados!$B:$B,0))-MIN(Base_Dados!U$5:U$98)) /
(IF(MAX(Base_Dados!U$5:U$98)-MIN(Base_Dados!U$5:U$98)=0,1,MAX(Base_Dados!U$5:U$98)-MIN(Base_Dados!U$5:U$98)))) * U$1)))</f>
        <v>0.87574424332519774</v>
      </c>
      <c r="V27" s="106">
        <f>IF(INDEX(Base_Dados!V:V,MATCH($B27,Base_Dados!$B:$B,0))=0,0,
MAX(0, MIN(V$1,
((INDEX(Base_Dados!V:V,MATCH($B27,Base_Dados!$B:$B,0))-MIN(Base_Dados!V$5:V$98)) /
(IF(MAX(Base_Dados!V$5:V$98)-MIN(Base_Dados!V$5:V$98)=0,1,MAX(Base_Dados!V$5:V$98)-MIN(Base_Dados!V$5:V$98)))) * V$1)))</f>
        <v>6.3055031354038917E-3</v>
      </c>
      <c r="W27" s="106">
        <f>IF(INDEX(Base_Dados!W:W,MATCH($B27,Base_Dados!$B:$B,0))=0,0,
MAX(0, MIN(W$1,
((INDEX(Base_Dados!W:W,MATCH($B27,Base_Dados!$B:$B,0))-MIN(Base_Dados!W$5:W$98)) /
(IF(MAX(Base_Dados!W$5:W$98)-MIN(Base_Dados!W$5:W$98)=0,1,MAX(Base_Dados!W$5:W$98)-MIN(Base_Dados!W$5:W$98)))) * W$1)))</f>
        <v>2.3340703965341296</v>
      </c>
      <c r="X27" s="106">
        <f>IF(INDEX(Base_Dados!X:X,MATCH($B27,Base_Dados!$B:$B,0))=0,0,
MAX(0, MIN(X$1,
((INDEX(Base_Dados!X:X,MATCH($B27,Base_Dados!$B:$B,0))-MIN(Base_Dados!X$5:X$98)) /
(IF(MAX(Base_Dados!X$5:X$98)-MIN(Base_Dados!X$5:X$98)=0,1,MAX(Base_Dados!X$5:X$98)-MIN(Base_Dados!X$5:X$98)))) * X$1)))</f>
        <v>0</v>
      </c>
      <c r="Y27" s="106">
        <f>IF(INDEX(Base_Dados!Y:Y,MATCH($B27,Base_Dados!$B:$B,0))=0,0,
MAX(0, MIN(Y$1,
((INDEX(Base_Dados!Y:Y,MATCH($B27,Base_Dados!$B:$B,0))-MIN(Base_Dados!Y$5:Y$98)) /
(IF(MAX(Base_Dados!Y$5:Y$98)-MIN(Base_Dados!Y$5:Y$98)=0,1,MAX(Base_Dados!Y$5:Y$98)-MIN(Base_Dados!Y$5:Y$98)))) * Y$1)))</f>
        <v>0</v>
      </c>
      <c r="Z27" s="106">
        <f>IF(INDEX(Base_Dados!Z:Z,MATCH($B27,Base_Dados!$B:$B,0))=0,0,
MAX(0, MIN(Z$1,
((INDEX(Base_Dados!Z:Z,MATCH($B27,Base_Dados!$B:$B,0))-MIN(Base_Dados!Z$5:Z$98)) /
(IF(MAX(Base_Dados!Z$5:Z$98)-MIN(Base_Dados!Z$5:Z$98)=0,1,MAX(Base_Dados!Z$5:Z$98)-MIN(Base_Dados!Z$5:Z$98)))) * Z$1)))</f>
        <v>0</v>
      </c>
      <c r="AA27" s="106">
        <f>IF(INDEX(Base_Dados!AA:AA,MATCH($B27,Base_Dados!$B:$B,0))=0,0,
MAX(0, MIN(AA$1,
((INDEX(Base_Dados!AA:AA,MATCH($B27,Base_Dados!$B:$B,0))-MIN(Base_Dados!AA$5:AA$98)) /
(IF(MAX(Base_Dados!AA$5:AA$98)-MIN(Base_Dados!AA$5:AA$98)=0,1,MAX(Base_Dados!AA$5:AA$98)-MIN(Base_Dados!AA$5:AA$98)))) * AA$1)))</f>
        <v>0</v>
      </c>
      <c r="AB27" s="106">
        <f>IF(INDEX(Base_Dados!AB:AB,MATCH($B27,Base_Dados!$B:$B,0))=0,0,
MAX(0, MIN(AB$1,
((INDEX(Base_Dados!AB:AB,MATCH($B27,Base_Dados!$B:$B,0))-MIN(Base_Dados!AB$5:AB$98)) /
(IF(MAX(Base_Dados!AB$5:AB$98)-MIN(Base_Dados!AB$5:AB$98)=0,1,MAX(Base_Dados!AB$5:AB$98)-MIN(Base_Dados!AB$5:AB$98)))) * AB$1)))</f>
        <v>8.0304857044436795E-2</v>
      </c>
      <c r="AC27" s="106">
        <f>IF(INDEX(Base_Dados!AC:AC,MATCH($B27,Base_Dados!$B:$B,0))=0,0,
MAX(0, MIN(AC$1,
((INDEX(Base_Dados!AC:AC,MATCH($B27,Base_Dados!$B:$B,0))-MIN(Base_Dados!AC$5:AC$98)) /
(IF(MAX(Base_Dados!AC$5:AC$98)-MIN(Base_Dados!AC$5:AC$98)=0,1,MAX(Base_Dados!AC$5:AC$98)-MIN(Base_Dados!AC$5:AC$98)))) * AC$1)))</f>
        <v>2.8293023703989208E-2</v>
      </c>
      <c r="AD27" s="106">
        <f>IF(INDEX(Base_Dados!AD:AD,MATCH($B27,Base_Dados!$B:$B,0))=0,0,
MAX(0, MIN(AD$1,
((INDEX(Base_Dados!AD:AD,MATCH($B27,Base_Dados!$B:$B,0))-MIN(Base_Dados!AD$5:AD$98)) /
(IF(MAX(Base_Dados!AD$5:AD$98)-MIN(Base_Dados!AD$5:AD$98)=0,1,MAX(Base_Dados!AD$5:AD$98)-MIN(Base_Dados!AD$5:AD$98)))) * AD$1)))</f>
        <v>6.3452152048513542E-3</v>
      </c>
      <c r="AE27" s="106">
        <f>IF(INDEX(Base_Dados!AE:AE,MATCH($B27,Base_Dados!$B:$B,0))=0,0,
MAX(0, MIN(AE$1,
((INDEX(Base_Dados!AE:AE,MATCH($B27,Base_Dados!$B:$B,0))-MIN(Base_Dados!AE$5:AE$98)) /
(IF(MAX(Base_Dados!AE$5:AE$98)-MIN(Base_Dados!AE$5:AE$98)=0,1,MAX(Base_Dados!AE$5:AE$98)-MIN(Base_Dados!AE$5:AE$98)))) * AE$1)))</f>
        <v>4.2715374658420825E-3</v>
      </c>
      <c r="AF27" s="106">
        <f>IF(INDEX(Base_Dados!AF:AF,MATCH($B27,Base_Dados!$B:$B,0))=0,0,
MAX(0, MIN(AF$1,
((INDEX(Base_Dados!AF:AF,MATCH($B27,Base_Dados!$B:$B,0))-MIN(Base_Dados!AF$5:AF$98)) /
(IF(MAX(Base_Dados!AF$5:AF$98)-MIN(Base_Dados!AF$5:AF$98)=0,1,MAX(Base_Dados!AF$5:AF$98)-MIN(Base_Dados!AF$5:AF$98)))) * AF$1)))</f>
        <v>5.9761871925711396E-3</v>
      </c>
      <c r="AG27" s="106">
        <f>IF(INDEX(Base_Dados!AG:AG,MATCH($B27,Base_Dados!$B:$B,0))=0,0,
MAX(0, MIN(AG$1,
((INDEX(Base_Dados!AG:AG,MATCH($B27,Base_Dados!$B:$B,0))-MIN(Base_Dados!AG$5:AG$98)) /
(IF(MAX(Base_Dados!AG$5:AG$98)-MIN(Base_Dados!AG$5:AG$98)=0,1,MAX(Base_Dados!AG$5:AG$98)-MIN(Base_Dados!AG$5:AG$98)))) * AG$1)))</f>
        <v>9.4781738718340263E-3</v>
      </c>
      <c r="AH27" s="106">
        <f>IF(INDEX(Base_Dados!AH:AH,MATCH($B27,Base_Dados!$B:$B,0))=0,0,
MAX(0, MIN(AH$1,
((INDEX(Base_Dados!AH:AH,MATCH($B27,Base_Dados!$B:$B,0))-MIN(Base_Dados!AH$5:AH$98)) /
(IF(MAX(Base_Dados!AH$5:AH$98)-MIN(Base_Dados!AH$5:AH$98)=0,1,MAX(Base_Dados!AH$5:AH$98)-MIN(Base_Dados!AH$5:AH$98)))) * AH$1)))</f>
        <v>1.8207139344961807</v>
      </c>
      <c r="AI27" s="106">
        <f>IF(INDEX(Base_Dados!AI:AI,MATCH($B27,Base_Dados!$B:$B,0))=0,0,
MAX(0, MIN(AI$1,
((INDEX(Base_Dados!AI:AI,MATCH($B27,Base_Dados!$B:$B,0))-MIN(Base_Dados!AI$5:AI$98)) /
(IF(MAX(Base_Dados!AI$5:AI$98)-MIN(Base_Dados!AI$5:AI$98)=0,1,MAX(Base_Dados!AI$5:AI$98)-MIN(Base_Dados!AI$5:AI$98)))) * AI$1)))</f>
        <v>3.5714285714285712E-2</v>
      </c>
      <c r="AJ27" s="106">
        <f>IF(INDEX(Base_Dados!AJ:AJ,MATCH($B27,Base_Dados!$B:$B,0))=0,0,
MAX(0, MIN(AJ$1,
((INDEX(Base_Dados!AJ:AJ,MATCH($B27,Base_Dados!$B:$B,0))-MIN(Base_Dados!AJ$5:AJ$98)) /
(IF(MAX(Base_Dados!AJ$5:AJ$98)-MIN(Base_Dados!AJ$5:AJ$98)=0,1,MAX(Base_Dados!AJ$5:AJ$98)-MIN(Base_Dados!AJ$5:AJ$98)))) * AJ$1)))</f>
        <v>0.71428571428571419</v>
      </c>
      <c r="AK27" s="106">
        <f>IF(INDEX(Base_Dados!AK:AK,MATCH($B27,Base_Dados!$B:$B,0))=0,0,
MAX(0, MIN(AK$1,
((INDEX(Base_Dados!AK:AK,MATCH($B27,Base_Dados!$B:$B,0))-MIN(Base_Dados!AK$5:AK$98)) /
(IF(MAX(Base_Dados!AK$5:AK$98)-MIN(Base_Dados!AK$5:AK$98)=0,1,MAX(Base_Dados!AK$5:AK$98)-MIN(Base_Dados!AK$5:AK$98)))) * AK$1)))</f>
        <v>5.7471264367816091E-4</v>
      </c>
      <c r="AL27" s="106">
        <f>IF(INDEX(Base_Dados!AL:AL,MATCH($B27,Base_Dados!$B:$B,0))=0,0,
MAX(0, MIN(AL$1,
((INDEX(Base_Dados!AL:AL,MATCH($B27,Base_Dados!$B:$B,0))-MIN(Base_Dados!AL$5:AL$98)) /
(IF(MAX(Base_Dados!AL$5:AL$98)-MIN(Base_Dados!AL$5:AL$98)=0,1,MAX(Base_Dados!AL$5:AL$98)-MIN(Base_Dados!AL$5:AL$98)))) * AL$1)))</f>
        <v>0</v>
      </c>
      <c r="AM27" s="106">
        <f>IF(INDEX(Base_Dados!AM:AM,MATCH($B27,Base_Dados!$B:$B,0))=0,0,
MAX(0, MIN(AM$1,
((INDEX(Base_Dados!AM:AM,MATCH($B27,Base_Dados!$B:$B,0))-MIN(Base_Dados!AM$5:AM$98)) /
(IF(MAX(Base_Dados!AM$5:AM$98)-MIN(Base_Dados!AM$5:AM$98)=0,1,MAX(Base_Dados!AM$5:AM$98)-MIN(Base_Dados!AM$5:AM$98)))) * AM$1)))</f>
        <v>1.2428793371310202E-2</v>
      </c>
      <c r="AN27" s="106">
        <f>IF(INDEX(Base_Dados!AN:AN,MATCH($B27,Base_Dados!$B:$B,0))=0,0,
MAX(0, MIN(AN$1,
((INDEX(Base_Dados!AN:AN,MATCH($B27,Base_Dados!$B:$B,0))-MIN(Base_Dados!AN$5:AN$98)) /
(IF(MAX(Base_Dados!AN$5:AN$98)-MIN(Base_Dados!AN$5:AN$98)=0,1,MAX(Base_Dados!AN$5:AN$98)-MIN(Base_Dados!AN$5:AN$98)))) * AN$1)))</f>
        <v>3.7935748462064253E-2</v>
      </c>
      <c r="AO27" s="106">
        <f>IF(INDEX(Base_Dados!AO:AO,MATCH($B27,Base_Dados!$B:$B,0))=0,0,
MAX(0, MIN(AO$1,
((INDEX(Base_Dados!AO:AO,MATCH($B27,Base_Dados!$B:$B,0))-MIN(Base_Dados!AO$5:AO$98)) /
(IF(MAX(Base_Dados!AO$5:AO$98)-MIN(Base_Dados!AO$5:AO$98)=0,1,MAX(Base_Dados!AO$5:AO$98)-MIN(Base_Dados!AO$5:AO$98)))) * AO$1)))</f>
        <v>0</v>
      </c>
      <c r="AP27" s="106">
        <f>IF(INDEX(Base_Dados!AP:AP,MATCH($B27,Base_Dados!$B:$B,0))=0,0,
MAX(0, MIN(AP$1,
((INDEX(Base_Dados!AP:AP,MATCH($B27,Base_Dados!$B:$B,0))-MIN(Base_Dados!AP$5:AP$98)) /
(IF(MAX(Base_Dados!AP$5:AP$98)-MIN(Base_Dados!AP$5:AP$98)=0,1,MAX(Base_Dados!AP$5:AP$98)-MIN(Base_Dados!AP$5:AP$98)))) * AP$1)))</f>
        <v>2.7522935779816515E-2</v>
      </c>
      <c r="AQ27" s="106">
        <f>IF(INDEX(Base_Dados!AQ:AQ,MATCH($B27,Base_Dados!$B:$B,0))=0,0,
MAX(0, MIN(AQ$1,
((INDEX(Base_Dados!AQ:AQ,MATCH($B27,Base_Dados!$B:$B,0))-MIN(Base_Dados!AQ$5:AQ$98)) /
(IF(MAX(Base_Dados!AQ$5:AQ$98)-MIN(Base_Dados!AQ$5:AQ$98)=0,1,MAX(Base_Dados!AQ$5:AQ$98)-MIN(Base_Dados!AQ$5:AQ$98)))) * AQ$1)))</f>
        <v>0</v>
      </c>
      <c r="AR27" s="106">
        <f>IF(INDEX(Base_Dados!AR:AR,MATCH($B27,Base_Dados!$B:$B,0))=0,0,
MAX(0, MIN(AR$1,
((INDEX(Base_Dados!AR:AR,MATCH($B27,Base_Dados!$B:$B,0))-MIN(Base_Dados!AR$5:AR$98)) /
(IF(MAX(Base_Dados!AR$5:AR$98)-MIN(Base_Dados!AR$5:AR$98)=0,1,MAX(Base_Dados!AR$5:AR$98)-MIN(Base_Dados!AR$5:AR$98)))) * AR$1)))</f>
        <v>0</v>
      </c>
      <c r="AS27" s="106">
        <f>IF(INDEX(Base_Dados!AS:AS,MATCH($B27,Base_Dados!$B:$B,0))=0,0,
MAX(0, MIN(AS$1,
((INDEX(Base_Dados!AS:AS,MATCH($B27,Base_Dados!$B:$B,0))-MIN(Base_Dados!AS$5:AS$98)) /
(IF(MAX(Base_Dados!AS$5:AS$98)-MIN(Base_Dados!AS$5:AS$98)=0,1,MAX(Base_Dados!AS$5:AS$98)-MIN(Base_Dados!AS$5:AS$98)))) * AS$1)))</f>
        <v>0</v>
      </c>
      <c r="AT27" s="106">
        <f>IF(INDEX(Base_Dados!AT:AT,MATCH($B27,Base_Dados!$B:$B,0))=0,0,
MAX(0, MIN(AT$1,
((INDEX(Base_Dados!AT:AT,MATCH($B27,Base_Dados!$B:$B,0))-MIN(Base_Dados!AT$5:AT$98)) /
(IF(MAX(Base_Dados!AT$5:AT$98)-MIN(Base_Dados!AT$5:AT$98)=0,1,MAX(Base_Dados!AT$5:AT$98)-MIN(Base_Dados!AT$5:AT$98)))) * AT$1)))</f>
        <v>0</v>
      </c>
      <c r="AU27" s="106">
        <f>IF(INDEX(Base_Dados!AU:AU,MATCH($B27,Base_Dados!$B:$B,0))=0,0,
MAX(0, MIN(AU$1,
((INDEX(Base_Dados!AU:AU,MATCH($B27,Base_Dados!$B:$B,0))-MIN(Base_Dados!AU$5:AU$98)) /
(IF(MAX(Base_Dados!AU$5:AU$98)-MIN(Base_Dados!AU$5:AU$98)=0,1,MAX(Base_Dados!AU$5:AU$98)-MIN(Base_Dados!AU$5:AU$98)))) * AU$1)))</f>
        <v>0</v>
      </c>
      <c r="AV27" s="106">
        <f>IF(INDEX(Base_Dados!AV:AV,MATCH($B27,Base_Dados!$B:$B,0))=0,0,
MAX(0, MIN(AV$1,
((INDEX(Base_Dados!AV:AV,MATCH($B27,Base_Dados!$B:$B,0))-MIN(Base_Dados!AV$5:AV$98)) /
(IF(MAX(Base_Dados!AV$5:AV$98)-MIN(Base_Dados!AV$5:AV$98)=0,1,MAX(Base_Dados!AV$5:AV$98)-MIN(Base_Dados!AV$5:AV$98)))) * AV$1)))</f>
        <v>0</v>
      </c>
      <c r="AW27" s="106">
        <f>IF(INDEX(Base_Dados!AW:AW,MATCH($B27,Base_Dados!$B:$B,0))=0,0,
MAX(0, MIN(AW$1,
((INDEX(Base_Dados!AW:AW,MATCH($B27,Base_Dados!$B:$B,0))-MIN(Base_Dados!AW$5:AW$98)) /
(IF(MAX(Base_Dados!AW$5:AW$98)-MIN(Base_Dados!AW$5:AW$98)=0,1,MAX(Base_Dados!AW$5:AW$98)-MIN(Base_Dados!AW$5:AW$98)))) * AW$1)))</f>
        <v>0</v>
      </c>
      <c r="AX27" s="106">
        <f>IF(INDEX(Base_Dados!AX:AX,MATCH($B27,Base_Dados!$B:$B,0))=0,0,
MAX(0, MIN(AX$1,
((INDEX(Base_Dados!AX:AX,MATCH($B27,Base_Dados!$B:$B,0))-MIN(Base_Dados!AX$5:AX$98)) /
(IF(MAX(Base_Dados!AX$5:AX$98)-MIN(Base_Dados!AX$5:AX$98)=0,1,MAX(Base_Dados!AX$5:AX$98)-MIN(Base_Dados!AX$5:AX$98)))) * AX$1)))</f>
        <v>0.11674347158218126</v>
      </c>
      <c r="AY27" s="106">
        <f>IF(INDEX(Base_Dados!AY:AY,MATCH($B27,Base_Dados!$B:$B,0))=0,0,
MAX(0, MIN(AY$1,
((INDEX(Base_Dados!AY:AY,MATCH($B27,Base_Dados!$B:$B,0))-MIN(Base_Dados!AY$5:AY$98)) /
(IF(MAX(Base_Dados!AY$5:AY$98)-MIN(Base_Dados!AY$5:AY$98)=0,1,MAX(Base_Dados!AY$5:AY$98)-MIN(Base_Dados!AY$5:AY$98)))) * AY$1)))</f>
        <v>0</v>
      </c>
      <c r="AZ27" s="106">
        <f>IF(INDEX(Base_Dados!AZ:AZ,MATCH($B27,Base_Dados!$B:$B,0))=0,0,
MAX(0, MIN(AZ$1,
((INDEX(Base_Dados!AZ:AZ,MATCH($B27,Base_Dados!$B:$B,0))-MIN(Base_Dados!AZ$5:AZ$98)) /
(IF(MAX(Base_Dados!AZ$5:AZ$98)-MIN(Base_Dados!AZ$5:AZ$98)=0,1,MAX(Base_Dados!AZ$5:AZ$98)-MIN(Base_Dados!AZ$5:AZ$98)))) * AZ$1)))</f>
        <v>0</v>
      </c>
      <c r="BA27" s="106">
        <f>IF(INDEX(Base_Dados!BA:BA,MATCH($B27,Base_Dados!$B:$B,0))=0,0,
MAX(0, MIN(BA$1,
((INDEX(Base_Dados!BA:BA,MATCH($B27,Base_Dados!$B:$B,0))-MIN(Base_Dados!BA$5:BA$98)) /
(IF(MAX(Base_Dados!BA$5:BA$98)-MIN(Base_Dados!BA$5:BA$98)=0,1,MAX(Base_Dados!BA$5:BA$98)-MIN(Base_Dados!BA$5:BA$98)))) * BA$1)))</f>
        <v>3.6990164080019539E-2</v>
      </c>
      <c r="BB27" s="106">
        <f>IF(INDEX(Base_Dados!BB:BB,MATCH($B27,Base_Dados!$B:$B,0))=0,0,
MAX(0, MIN(BB$1,
((INDEX(Base_Dados!BB:BB,MATCH($B27,Base_Dados!$B:$B,0))-MIN(Base_Dados!BB$5:BB$98)) /
(IF(MAX(Base_Dados!BB$5:BB$98)-MIN(Base_Dados!BB$5:BB$98)=0,1,MAX(Base_Dados!BB$5:BB$98)-MIN(Base_Dados!BB$5:BB$98)))) * BB$1)))</f>
        <v>0.19467957191395846</v>
      </c>
      <c r="BC27" s="106">
        <f>IF(INDEX(Base_Dados!BC:BC,MATCH($B27,Base_Dados!$B:$B,0))=0,0,
MAX(0, MIN(BC$1,
((INDEX(Base_Dados!BC:BC,MATCH($B27,Base_Dados!$B:$B,0))-MIN(Base_Dados!BC$5:BC$98)) /
(IF(MAX(Base_Dados!BC$5:BC$98)-MIN(Base_Dados!BC$5:BC$98)=0,1,MAX(Base_Dados!BC$5:BC$98)-MIN(Base_Dados!BC$5:BC$98)))) * BC$1)))</f>
        <v>2.4239159709130084E-3</v>
      </c>
      <c r="BD27" s="106">
        <f>IF(INDEX(Base_Dados!BD:BD,MATCH($B27,Base_Dados!$B:$B,0))=0,0,
MAX(0, MIN(BD$1,
((INDEX(Base_Dados!BD:BD,MATCH($B27,Base_Dados!$B:$B,0))-MIN(Base_Dados!BD$5:BD$98)) /
(IF(MAX(Base_Dados!BD$5:BD$98)-MIN(Base_Dados!BD$5:BD$98)=0,1,MAX(Base_Dados!BD$5:BD$98)-MIN(Base_Dados!BD$5:BD$98)))) * BD$1)))</f>
        <v>1.4195692819056851E-2</v>
      </c>
      <c r="BE27" s="106">
        <f>IF(INDEX(Base_Dados!BE:BE,MATCH($B27,Base_Dados!$B:$B,0))=0,0,
MAX(0, MIN(BE$1,
((INDEX(Base_Dados!BE:BE,MATCH($B27,Base_Dados!$B:$B,0))-MIN(Base_Dados!BE$5:BE$98)) /
(IF(MAX(Base_Dados!BE$5:BE$98)-MIN(Base_Dados!BE$5:BE$98)=0,1,MAX(Base_Dados!BE$5:BE$98)-MIN(Base_Dados!BE$5:BE$98)))) * BE$1)))</f>
        <v>4.0642247867536375E-2</v>
      </c>
      <c r="BF27" s="106">
        <f>IF(INDEX(Base_Dados!BF:BF,MATCH($B27,Base_Dados!$B:$B,0))=0,0,
MAX(0, MIN(BF$1,
((INDEX(Base_Dados!BF:BF,MATCH($B27,Base_Dados!$B:$B,0))-MIN(Base_Dados!BF$5:BF$98)) /
(IF(MAX(Base_Dados!BF$5:BF$98)-MIN(Base_Dados!BF$5:BF$98)=0,1,MAX(Base_Dados!BF$5:BF$98)-MIN(Base_Dados!BF$5:BF$98)))) * BF$1)))</f>
        <v>0</v>
      </c>
      <c r="BG27" s="106">
        <f>IF(INDEX(Base_Dados!BG:BG,MATCH($B27,Base_Dados!$B:$B,0))=0,0,
MAX(0, MIN(BG$1,
((INDEX(Base_Dados!BG:BG,MATCH($B27,Base_Dados!$B:$B,0))-MIN(Base_Dados!BG$5:BG$98)) /
(IF(MAX(Base_Dados!BG$5:BG$98)-MIN(Base_Dados!BG$5:BG$98)=0,1,MAX(Base_Dados!BG$5:BG$98)-MIN(Base_Dados!BG$5:BG$98)))) * BG$1)))</f>
        <v>1.6722408026755853E-3</v>
      </c>
      <c r="BH27" s="106">
        <f>IF(INDEX(Base_Dados!BH:BH,MATCH($B27,Base_Dados!$B:$B,0))=0,0,
MAX(0, MIN(BH$1,
((INDEX(Base_Dados!BH:BH,MATCH($B27,Base_Dados!$B:$B,0))-MIN(Base_Dados!BH$5:BH$98)) /
(IF(MAX(Base_Dados!BH$5:BH$98)-MIN(Base_Dados!BH$5:BH$98)=0,1,MAX(Base_Dados!BH$5:BH$98)-MIN(Base_Dados!BH$5:BH$98)))) * BH$1)))</f>
        <v>8.7912087912087919E-2</v>
      </c>
      <c r="BI27" s="106">
        <f>IF(INDEX(Base_Dados!BI:BI,MATCH($B27,Base_Dados!$B:$B,0))=0,0,
MAX(0, MIN(BI$1,
((INDEX(Base_Dados!BI:BI,MATCH($B27,Base_Dados!$B:$B,0))-MIN(Base_Dados!BI$5:BI$98)) /
(IF(MAX(Base_Dados!BI$5:BI$98)-MIN(Base_Dados!BI$5:BI$98)=0,1,MAX(Base_Dados!BI$5:BI$98)-MIN(Base_Dados!BI$5:BI$98)))) * BI$1)))</f>
        <v>6.0842433697347896E-2</v>
      </c>
      <c r="BJ27" s="106">
        <f>IF(INDEX(Base_Dados!BJ:BJ,MATCH($B27,Base_Dados!$B:$B,0))=0,0,
MAX(0, MIN(BJ$1,
((INDEX(Base_Dados!BJ:BJ,MATCH($B27,Base_Dados!$B:$B,0))-MIN(Base_Dados!BJ$5:BJ$98)) /
(IF(MAX(Base_Dados!BJ$5:BJ$98)-MIN(Base_Dados!BJ$5:BJ$98)=0,1,MAX(Base_Dados!BJ$5:BJ$98)-MIN(Base_Dados!BJ$5:BJ$98)))) * BJ$1)))</f>
        <v>3.1578947368421054E-2</v>
      </c>
      <c r="BK27" s="106">
        <f>IF(INDEX(Base_Dados!BK:BK,MATCH($B27,Base_Dados!$B:$B,0))=0,0,
MAX(0, MIN(BK$1,
((INDEX(Base_Dados!BK:BK,MATCH($B27,Base_Dados!$B:$B,0))-MIN(Base_Dados!BK$5:BK$98)) /
(IF(MAX(Base_Dados!BK$5:BK$98)-MIN(Base_Dados!BK$5:BK$98)=0,1,MAX(Base_Dados!BK$5:BK$98)-MIN(Base_Dados!BK$5:BK$98)))) * BK$1)))</f>
        <v>0</v>
      </c>
      <c r="BL27" s="106">
        <f>IF(INDEX(Base_Dados!BL:BL,MATCH($B27,Base_Dados!$B:$B,0))=0,0,
MAX(0, MIN(BL$1,
((INDEX(Base_Dados!BL:BL,MATCH($B27,Base_Dados!$B:$B,0))-MIN(Base_Dados!BL$5:BL$98)) /
(IF(MAX(Base_Dados!BL$5:BL$98)-MIN(Base_Dados!BL$5:BL$98)=0,1,MAX(Base_Dados!BL$5:BL$98)-MIN(Base_Dados!BL$5:BL$98)))) * BL$1)))</f>
        <v>5.7003257328990226E-2</v>
      </c>
      <c r="BM27" s="106">
        <f>IF(INDEX(Base_Dados!BM:BM,MATCH($B27,Base_Dados!$B:$B,0))=0,0,
MAX(0, MIN(BM$1,
((INDEX(Base_Dados!BM:BM,MATCH($B27,Base_Dados!$B:$B,0))-MIN(Base_Dados!BM$5:BM$98)) /
(IF(MAX(Base_Dados!BM$5:BM$98)-MIN(Base_Dados!BM$5:BM$98)=0,1,MAX(Base_Dados!BM$5:BM$98)-MIN(Base_Dados!BM$5:BM$98)))) * BM$1)))</f>
        <v>0.69676813323516651</v>
      </c>
      <c r="BN27" s="106">
        <f>IF(INDEX(Base_Dados!BN:BN,MATCH($B27,Base_Dados!$B:$B,0))=0,0,
MAX(0, MIN(BN$1,
((INDEX(Base_Dados!BN:BN,MATCH($B27,Base_Dados!$B:$B,0))-MIN(Base_Dados!BN$5:BN$98)) /
(IF(MAX(Base_Dados!BN$5:BN$98)-MIN(Base_Dados!BN$5:BN$98)=0,1,MAX(Base_Dados!BN$5:BN$98)-MIN(Base_Dados!BN$5:BN$98)))) * BN$1)))</f>
        <v>0.38670945637691623</v>
      </c>
      <c r="BO27" s="106">
        <f>IF(INDEX(Base_Dados!BO:BO,MATCH($B27,Base_Dados!$B:$B,0))=0,0,
MAX(0, MIN(BO$1,
((INDEX(Base_Dados!BO:BO,MATCH($B27,Base_Dados!$B:$B,0))-MIN(Base_Dados!BO$5:BO$98)) /
(IF(MAX(Base_Dados!BO$5:BO$98)-MIN(Base_Dados!BO$5:BO$98)=0,1,MAX(Base_Dados!BO$5:BO$98)-MIN(Base_Dados!BO$5:BO$98)))) * BO$1)))</f>
        <v>6.0344827586206899E-2</v>
      </c>
      <c r="BP27" s="106">
        <f t="shared" si="0"/>
        <v>11.093080680939142</v>
      </c>
      <c r="BQ27" s="111">
        <f t="shared" si="1"/>
        <v>0.39477266110108994</v>
      </c>
      <c r="BR27" s="112">
        <f t="shared" si="2"/>
        <v>8.0264347623066667E-2</v>
      </c>
      <c r="BS27" s="113">
        <f t="shared" si="3"/>
        <v>11.012816333316076</v>
      </c>
    </row>
    <row r="28" spans="1:71">
      <c r="A28" s="20">
        <v>13011</v>
      </c>
      <c r="B28" s="20" t="s">
        <v>152</v>
      </c>
      <c r="C28" s="20" t="s">
        <v>150</v>
      </c>
      <c r="D28" s="105">
        <f>IF(INDEX(Base_Dados!D:D,MATCH($B28,Base_Dados!$B:$B,0))=0,0,
MAX(0, MIN(D$1,
((INDEX(Base_Dados!D:D,MATCH($B28,Base_Dados!$B:$B,0))-MIN(Base_Dados!D$5:D$98)) /
(IF(MAX(Base_Dados!D$5:D$98)-MIN(Base_Dados!D$5:D$98)=0,1,MAX(Base_Dados!D$5:D$98)-MIN(Base_Dados!D$5:D$98)))) * D$1)))</f>
        <v>7.503242511399176E-2</v>
      </c>
      <c r="E28" s="106">
        <f>IF(INDEX(Base_Dados!E:E,MATCH($B28,Base_Dados!$B:$B,0))=0,0,
MAX(0, MIN(E$1,
((INDEX(Base_Dados!E:E,MATCH($B28,Base_Dados!$B:$B,0))-MIN(Base_Dados!E$5:E$98)) /
(IF(MAX(Base_Dados!E$5:E$98)-MIN(Base_Dados!E$5:E$98)=0,1,MAX(Base_Dados!E$5:E$98)-MIN(Base_Dados!E$5:E$98)))) * E$1)))</f>
        <v>3.5421547117294255E-2</v>
      </c>
      <c r="F28" s="106">
        <f>IF(INDEX(Base_Dados!F:F,MATCH($B28,Base_Dados!$B:$B,0))=0,0,
MAX(0, MIN(F$1,
((INDEX(Base_Dados!F:F,MATCH($B28,Base_Dados!$B:$B,0))-MIN(Base_Dados!F$5:F$98)) /
(IF(MAX(Base_Dados!F$5:F$98)-MIN(Base_Dados!F$5:F$98)=0,1,MAX(Base_Dados!F$5:F$98)-MIN(Base_Dados!F$5:F$98)))) * F$1)))</f>
        <v>3.3013432074509283E-2</v>
      </c>
      <c r="G28" s="106">
        <f>IF(INDEX(Base_Dados!G:G,MATCH($B28,Base_Dados!$B:$B,0))=0,0,
MAX(0, MIN(G$1,
((INDEX(Base_Dados!G:G,MATCH($B28,Base_Dados!$B:$B,0))-MIN(Base_Dados!G$5:G$98)) /
(IF(MAX(Base_Dados!G$5:G$98)-MIN(Base_Dados!G$5:G$98)=0,1,MAX(Base_Dados!G$5:G$98)-MIN(Base_Dados!G$5:G$98)))) * G$1)))</f>
        <v>2.9078474891282773E-2</v>
      </c>
      <c r="H28" s="106">
        <f>IF(INDEX(Base_Dados!H:H,MATCH($B28,Base_Dados!$B:$B,0))=0,0,
MAX(0, MIN(H$1,
((INDEX(Base_Dados!H:H,MATCH($B28,Base_Dados!$B:$B,0))-MIN(Base_Dados!H$5:H$98)) /
(IF(MAX(Base_Dados!H$5:H$98)-MIN(Base_Dados!H$5:H$98)=0,1,MAX(Base_Dados!H$5:H$98)-MIN(Base_Dados!H$5:H$98)))) * H$1)))</f>
        <v>2.6234933697086248E-2</v>
      </c>
      <c r="I28" s="106">
        <f>IF(INDEX(Base_Dados!I:I,MATCH($B28,Base_Dados!$B:$B,0))=0,0,
MAX(0, MIN(I$1,
((INDEX(Base_Dados!I:I,MATCH($B28,Base_Dados!$B:$B,0))-MIN(Base_Dados!I$5:I$98)) /
(IF(MAX(Base_Dados!I$5:I$98)-MIN(Base_Dados!I$5:I$98)=0,1,MAX(Base_Dados!I$5:I$98)-MIN(Base_Dados!I$5:I$98)))) * I$1)))</f>
        <v>2.5292397344341574E-2</v>
      </c>
      <c r="J28" s="106">
        <f>IF(INDEX(Base_Dados!J:J,MATCH($B28,Base_Dados!$B:$B,0))=0,0,
MAX(0, MIN(J$1,
((INDEX(Base_Dados!J:J,MATCH($B28,Base_Dados!$B:$B,0))-MIN(Base_Dados!J$5:J$98)) /
(IF(MAX(Base_Dados!J$5:J$98)-MIN(Base_Dados!J$5:J$98)=0,1,MAX(Base_Dados!J$5:J$98)-MIN(Base_Dados!J$5:J$98)))) * J$1)))</f>
        <v>2.5531284426251053E-2</v>
      </c>
      <c r="K28" s="106">
        <f>IF(INDEX(Base_Dados!K:K,MATCH($B28,Base_Dados!$B:$B,0))=0,0,
MAX(0, MIN(K$1,
((INDEX(Base_Dados!K:K,MATCH($B28,Base_Dados!$B:$B,0))-MIN(Base_Dados!K$5:K$98)) /
(IF(MAX(Base_Dados!K$5:K$98)-MIN(Base_Dados!K$5:K$98)=0,1,MAX(Base_Dados!K$5:K$98)-MIN(Base_Dados!K$5:K$98)))) * K$1)))</f>
        <v>2.3714221824686941E-2</v>
      </c>
      <c r="L28" s="106">
        <f>IF(INDEX(Base_Dados!L:L,MATCH($B28,Base_Dados!$B:$B,0))=0,0,
MAX(0, MIN(L$1,
((INDEX(Base_Dados!L:L,MATCH($B28,Base_Dados!$B:$B,0))-MIN(Base_Dados!L$5:L$98)) /
(IF(MAX(Base_Dados!L$5:L$98)-MIN(Base_Dados!L$5:L$98)=0,1,MAX(Base_Dados!L$5:L$98)-MIN(Base_Dados!L$5:L$98)))) * L$1)))</f>
        <v>2.1165769074160859E-2</v>
      </c>
      <c r="M28" s="106">
        <f>IF(INDEX(Base_Dados!M:M,MATCH($B28,Base_Dados!$B:$B,0))=0,0,
MAX(0, MIN(M$1,
((INDEX(Base_Dados!M:M,MATCH($B28,Base_Dados!$B:$B,0))-MIN(Base_Dados!M$5:M$98)) /
(IF(MAX(Base_Dados!M$5:M$98)-MIN(Base_Dados!M$5:M$98)=0,1,MAX(Base_Dados!M$5:M$98)-MIN(Base_Dados!M$5:M$98)))) * M$1)))</f>
        <v>2.0279883381924199E-2</v>
      </c>
      <c r="N28" s="106">
        <f>IF(INDEX(Base_Dados!N:N,MATCH($B28,Base_Dados!$B:$B,0))=0,0,
MAX(0, MIN(N$1,
((INDEX(Base_Dados!N:N,MATCH($B28,Base_Dados!$B:$B,0))-MIN(Base_Dados!N$5:N$98)) /
(IF(MAX(Base_Dados!N$5:N$98)-MIN(Base_Dados!N$5:N$98)=0,1,MAX(Base_Dados!N$5:N$98)-MIN(Base_Dados!N$5:N$98)))) * N$1)))</f>
        <v>2.2574805664998403E-2</v>
      </c>
      <c r="O28" s="106">
        <f>IF(INDEX(Base_Dados!O:O,MATCH($B28,Base_Dados!$B:$B,0))=0,0,
MAX(0, MIN(O$1,
((INDEX(Base_Dados!O:O,MATCH($B28,Base_Dados!$B:$B,0))-MIN(Base_Dados!O$5:O$98)) /
(IF(MAX(Base_Dados!O$5:O$98)-MIN(Base_Dados!O$5:O$98)=0,1,MAX(Base_Dados!O$5:O$98)-MIN(Base_Dados!O$5:O$98)))) * O$1)))</f>
        <v>2.3412676291878032E-2</v>
      </c>
      <c r="P28" s="106">
        <f>IF(INDEX(Base_Dados!P:P,MATCH($B28,Base_Dados!$B:$B,0))=0,0,
MAX(0, MIN(P$1,
((INDEX(Base_Dados!P:P,MATCH($B28,Base_Dados!$B:$B,0))-MIN(Base_Dados!P$5:P$98)) /
(IF(MAX(Base_Dados!P$5:P$98)-MIN(Base_Dados!P$5:P$98)=0,1,MAX(Base_Dados!P$5:P$98)-MIN(Base_Dados!P$5:P$98)))) * P$1)))</f>
        <v>5.5061524755236164E-3</v>
      </c>
      <c r="Q28" s="106">
        <f>IF(INDEX(Base_Dados!Q:Q,MATCH($B28,Base_Dados!$B:$B,0))=0,0,
MAX(0, MIN(Q$1,
((INDEX(Base_Dados!Q:Q,MATCH($B28,Base_Dados!$B:$B,0))-MIN(Base_Dados!Q$5:Q$98)) /
(IF(MAX(Base_Dados!Q$5:Q$98)-MIN(Base_Dados!Q$5:Q$98)=0,1,MAX(Base_Dados!Q$5:Q$98)-MIN(Base_Dados!Q$5:Q$98)))) * Q$1)))</f>
        <v>1.316413037754726E-4</v>
      </c>
      <c r="R28" s="106">
        <f>IF(INDEX(Base_Dados!R:R,MATCH($B28,Base_Dados!$B:$B,0))=0,0,
MAX(0, MIN(R$1,
((INDEX(Base_Dados!R:R,MATCH($B28,Base_Dados!$B:$B,0))-MIN(Base_Dados!R$5:R$98)) /
(IF(MAX(Base_Dados!R$5:R$98)-MIN(Base_Dados!R$5:R$98)=0,1,MAX(Base_Dados!R$5:R$98)-MIN(Base_Dados!R$5:R$98)))) * R$1)))</f>
        <v>9.0785292782569226E-4</v>
      </c>
      <c r="S28" s="106">
        <f>IF(INDEX(Base_Dados!S:S,MATCH($B28,Base_Dados!$B:$B,0))=0,0,
MAX(0, MIN(S$1,
((INDEX(Base_Dados!S:S,MATCH($B28,Base_Dados!$B:$B,0))-MIN(Base_Dados!S$5:S$98)) /
(IF(MAX(Base_Dados!S$5:S$98)-MIN(Base_Dados!S$5:S$98)=0,1,MAX(Base_Dados!S$5:S$98)-MIN(Base_Dados!S$5:S$98)))) * S$1)))</f>
        <v>1.9471279862203253E-4</v>
      </c>
      <c r="T28" s="106">
        <f>IF(INDEX(Base_Dados!T:T,MATCH($B28,Base_Dados!$B:$B,0))=0,0,
MAX(0, MIN(T$1,
((INDEX(Base_Dados!T:T,MATCH($B28,Base_Dados!$B:$B,0))-MIN(Base_Dados!T$5:T$98)) /
(IF(MAX(Base_Dados!T$5:T$98)-MIN(Base_Dados!T$5:T$98)=0,1,MAX(Base_Dados!T$5:T$98)-MIN(Base_Dados!T$5:T$98)))) * T$1)))</f>
        <v>0.25562419447356138</v>
      </c>
      <c r="U28" s="106">
        <f>IF(INDEX(Base_Dados!U:U,MATCH($B28,Base_Dados!$B:$B,0))=0,0,
MAX(0, MIN(U$1,
((INDEX(Base_Dados!U:U,MATCH($B28,Base_Dados!$B:$B,0))-MIN(Base_Dados!U$5:U$98)) /
(IF(MAX(Base_Dados!U$5:U$98)-MIN(Base_Dados!U$5:U$98)=0,1,MAX(Base_Dados!U$5:U$98)-MIN(Base_Dados!U$5:U$98)))) * U$1)))</f>
        <v>0.94687984237425393</v>
      </c>
      <c r="V28" s="106">
        <f>IF(INDEX(Base_Dados!V:V,MATCH($B28,Base_Dados!$B:$B,0))=0,0,
MAX(0, MIN(V$1,
((INDEX(Base_Dados!V:V,MATCH($B28,Base_Dados!$B:$B,0))-MIN(Base_Dados!V$5:V$98)) /
(IF(MAX(Base_Dados!V$5:V$98)-MIN(Base_Dados!V$5:V$98)=0,1,MAX(Base_Dados!V$5:V$98)-MIN(Base_Dados!V$5:V$98)))) * V$1)))</f>
        <v>4.2841217474992946E-4</v>
      </c>
      <c r="W28" s="106">
        <f>IF(INDEX(Base_Dados!W:W,MATCH($B28,Base_Dados!$B:$B,0))=0,0,
MAX(0, MIN(W$1,
((INDEX(Base_Dados!W:W,MATCH($B28,Base_Dados!$B:$B,0))-MIN(Base_Dados!W$5:W$98)) /
(IF(MAX(Base_Dados!W$5:W$98)-MIN(Base_Dados!W$5:W$98)=0,1,MAX(Base_Dados!W$5:W$98)-MIN(Base_Dados!W$5:W$98)))) * W$1)))</f>
        <v>2.9788995049538922</v>
      </c>
      <c r="X28" s="106">
        <f>IF(INDEX(Base_Dados!X:X,MATCH($B28,Base_Dados!$B:$B,0))=0,0,
MAX(0, MIN(X$1,
((INDEX(Base_Dados!X:X,MATCH($B28,Base_Dados!$B:$B,0))-MIN(Base_Dados!X$5:X$98)) /
(IF(MAX(Base_Dados!X$5:X$98)-MIN(Base_Dados!X$5:X$98)=0,1,MAX(Base_Dados!X$5:X$98)-MIN(Base_Dados!X$5:X$98)))) * X$1)))</f>
        <v>0</v>
      </c>
      <c r="Y28" s="106">
        <f>IF(INDEX(Base_Dados!Y:Y,MATCH($B28,Base_Dados!$B:$B,0))=0,0,
MAX(0, MIN(Y$1,
((INDEX(Base_Dados!Y:Y,MATCH($B28,Base_Dados!$B:$B,0))-MIN(Base_Dados!Y$5:Y$98)) /
(IF(MAX(Base_Dados!Y$5:Y$98)-MIN(Base_Dados!Y$5:Y$98)=0,1,MAX(Base_Dados!Y$5:Y$98)-MIN(Base_Dados!Y$5:Y$98)))) * Y$1)))</f>
        <v>0</v>
      </c>
      <c r="Z28" s="106">
        <f>IF(INDEX(Base_Dados!Z:Z,MATCH($B28,Base_Dados!$B:$B,0))=0,0,
MAX(0, MIN(Z$1,
((INDEX(Base_Dados!Z:Z,MATCH($B28,Base_Dados!$B:$B,0))-MIN(Base_Dados!Z$5:Z$98)) /
(IF(MAX(Base_Dados!Z$5:Z$98)-MIN(Base_Dados!Z$5:Z$98)=0,1,MAX(Base_Dados!Z$5:Z$98)-MIN(Base_Dados!Z$5:Z$98)))) * Z$1)))</f>
        <v>0</v>
      </c>
      <c r="AA28" s="106">
        <f>IF(INDEX(Base_Dados!AA:AA,MATCH($B28,Base_Dados!$B:$B,0))=0,0,
MAX(0, MIN(AA$1,
((INDEX(Base_Dados!AA:AA,MATCH($B28,Base_Dados!$B:$B,0))-MIN(Base_Dados!AA$5:AA$98)) /
(IF(MAX(Base_Dados!AA$5:AA$98)-MIN(Base_Dados!AA$5:AA$98)=0,1,MAX(Base_Dados!AA$5:AA$98)-MIN(Base_Dados!AA$5:AA$98)))) * AA$1)))</f>
        <v>0</v>
      </c>
      <c r="AB28" s="106">
        <f>IF(INDEX(Base_Dados!AB:AB,MATCH($B28,Base_Dados!$B:$B,0))=0,0,
MAX(0, MIN(AB$1,
((INDEX(Base_Dados!AB:AB,MATCH($B28,Base_Dados!$B:$B,0))-MIN(Base_Dados!AB$5:AB$98)) /
(IF(MAX(Base_Dados!AB$5:AB$98)-MIN(Base_Dados!AB$5:AB$98)=0,1,MAX(Base_Dados!AB$5:AB$98)-MIN(Base_Dados!AB$5:AB$98)))) * AB$1)))</f>
        <v>0</v>
      </c>
      <c r="AC28" s="106">
        <f>IF(INDEX(Base_Dados!AC:AC,MATCH($B28,Base_Dados!$B:$B,0))=0,0,
MAX(0, MIN(AC$1,
((INDEX(Base_Dados!AC:AC,MATCH($B28,Base_Dados!$B:$B,0))-MIN(Base_Dados!AC$5:AC$98)) /
(IF(MAX(Base_Dados!AC$5:AC$98)-MIN(Base_Dados!AC$5:AC$98)=0,1,MAX(Base_Dados!AC$5:AC$98)-MIN(Base_Dados!AC$5:AC$98)))) * AC$1)))</f>
        <v>3.6134129890152245E-4</v>
      </c>
      <c r="AD28" s="106">
        <f>IF(INDEX(Base_Dados!AD:AD,MATCH($B28,Base_Dados!$B:$B,0))=0,0,
MAX(0, MIN(AD$1,
((INDEX(Base_Dados!AD:AD,MATCH($B28,Base_Dados!$B:$B,0))-MIN(Base_Dados!AD$5:AD$98)) /
(IF(MAX(Base_Dados!AD$5:AD$98)-MIN(Base_Dados!AD$5:AD$98)=0,1,MAX(Base_Dados!AD$5:AD$98)-MIN(Base_Dados!AD$5:AD$98)))) * AD$1)))</f>
        <v>5.7683774589557758E-4</v>
      </c>
      <c r="AE28" s="106">
        <f>IF(INDEX(Base_Dados!AE:AE,MATCH($B28,Base_Dados!$B:$B,0))=0,0,
MAX(0, MIN(AE$1,
((INDEX(Base_Dados!AE:AE,MATCH($B28,Base_Dados!$B:$B,0))-MIN(Base_Dados!AE$5:AE$98)) /
(IF(MAX(Base_Dados!AE$5:AE$98)-MIN(Base_Dados!AE$5:AE$98)=0,1,MAX(Base_Dados!AE$5:AE$98)-MIN(Base_Dados!AE$5:AE$98)))) * AE$1)))</f>
        <v>8.629368617862794E-4</v>
      </c>
      <c r="AF28" s="106">
        <f>IF(INDEX(Base_Dados!AF:AF,MATCH($B28,Base_Dados!$B:$B,0))=0,0,
MAX(0, MIN(AF$1,
((INDEX(Base_Dados!AF:AF,MATCH($B28,Base_Dados!$B:$B,0))-MIN(Base_Dados!AF$5:AF$98)) /
(IF(MAX(Base_Dados!AF$5:AF$98)-MIN(Base_Dados!AF$5:AF$98)=0,1,MAX(Base_Dados!AF$5:AF$98)-MIN(Base_Dados!AF$5:AF$98)))) * AF$1)))</f>
        <v>7.3553073139337108E-4</v>
      </c>
      <c r="AG28" s="106">
        <f>IF(INDEX(Base_Dados!AG:AG,MATCH($B28,Base_Dados!$B:$B,0))=0,0,
MAX(0, MIN(AG$1,
((INDEX(Base_Dados!AG:AG,MATCH($B28,Base_Dados!$B:$B,0))-MIN(Base_Dados!AG$5:AG$98)) /
(IF(MAX(Base_Dados!AG$5:AG$98)-MIN(Base_Dados!AG$5:AG$98)=0,1,MAX(Base_Dados!AG$5:AG$98)-MIN(Base_Dados!AG$5:AG$98)))) * AG$1)))</f>
        <v>1.316413037754726E-4</v>
      </c>
      <c r="AH28" s="106">
        <f>IF(INDEX(Base_Dados!AH:AH,MATCH($B28,Base_Dados!$B:$B,0))=0,0,
MAX(0, MIN(AH$1,
((INDEX(Base_Dados!AH:AH,MATCH($B28,Base_Dados!$B:$B,0))-MIN(Base_Dados!AH$5:AH$98)) /
(IF(MAX(Base_Dados!AH$5:AH$98)-MIN(Base_Dados!AH$5:AH$98)=0,1,MAX(Base_Dados!AH$5:AH$98)-MIN(Base_Dados!AH$5:AH$98)))) * AH$1)))</f>
        <v>1.6116067603832254</v>
      </c>
      <c r="AI28" s="106">
        <f>IF(INDEX(Base_Dados!AI:AI,MATCH($B28,Base_Dados!$B:$B,0))=0,0,
MAX(0, MIN(AI$1,
((INDEX(Base_Dados!AI:AI,MATCH($B28,Base_Dados!$B:$B,0))-MIN(Base_Dados!AI$5:AI$98)) /
(IF(MAX(Base_Dados!AI$5:AI$98)-MIN(Base_Dados!AI$5:AI$98)=0,1,MAX(Base_Dados!AI$5:AI$98)-MIN(Base_Dados!AI$5:AI$98)))) * AI$1)))</f>
        <v>0</v>
      </c>
      <c r="AJ28" s="106">
        <f>IF(INDEX(Base_Dados!AJ:AJ,MATCH($B28,Base_Dados!$B:$B,0))=0,0,
MAX(0, MIN(AJ$1,
((INDEX(Base_Dados!AJ:AJ,MATCH($B28,Base_Dados!$B:$B,0))-MIN(Base_Dados!AJ$5:AJ$98)) /
(IF(MAX(Base_Dados!AJ$5:AJ$98)-MIN(Base_Dados!AJ$5:AJ$98)=0,1,MAX(Base_Dados!AJ$5:AJ$98)-MIN(Base_Dados!AJ$5:AJ$98)))) * AJ$1)))</f>
        <v>0</v>
      </c>
      <c r="AK28" s="106">
        <f>IF(INDEX(Base_Dados!AK:AK,MATCH($B28,Base_Dados!$B:$B,0))=0,0,
MAX(0, MIN(AK$1,
((INDEX(Base_Dados!AK:AK,MATCH($B28,Base_Dados!$B:$B,0))-MIN(Base_Dados!AK$5:AK$98)) /
(IF(MAX(Base_Dados!AK$5:AK$98)-MIN(Base_Dados!AK$5:AK$98)=0,1,MAX(Base_Dados!AK$5:AK$98)-MIN(Base_Dados!AK$5:AK$98)))) * AK$1)))</f>
        <v>0</v>
      </c>
      <c r="AL28" s="106">
        <f>IF(INDEX(Base_Dados!AL:AL,MATCH($B28,Base_Dados!$B:$B,0))=0,0,
MAX(0, MIN(AL$1,
((INDEX(Base_Dados!AL:AL,MATCH($B28,Base_Dados!$B:$B,0))-MIN(Base_Dados!AL$5:AL$98)) /
(IF(MAX(Base_Dados!AL$5:AL$98)-MIN(Base_Dados!AL$5:AL$98)=0,1,MAX(Base_Dados!AL$5:AL$98)-MIN(Base_Dados!AL$5:AL$98)))) * AL$1)))</f>
        <v>0</v>
      </c>
      <c r="AM28" s="106">
        <f>IF(INDEX(Base_Dados!AM:AM,MATCH($B28,Base_Dados!$B:$B,0))=0,0,
MAX(0, MIN(AM$1,
((INDEX(Base_Dados!AM:AM,MATCH($B28,Base_Dados!$B:$B,0))-MIN(Base_Dados!AM$5:AM$98)) /
(IF(MAX(Base_Dados!AM$5:AM$98)-MIN(Base_Dados!AM$5:AM$98)=0,1,MAX(Base_Dados!AM$5:AM$98)-MIN(Base_Dados!AM$5:AM$98)))) * AM$1)))</f>
        <v>0</v>
      </c>
      <c r="AN28" s="106">
        <f>IF(INDEX(Base_Dados!AN:AN,MATCH($B28,Base_Dados!$B:$B,0))=0,0,
MAX(0, MIN(AN$1,
((INDEX(Base_Dados!AN:AN,MATCH($B28,Base_Dados!$B:$B,0))-MIN(Base_Dados!AN$5:AN$98)) /
(IF(MAX(Base_Dados!AN$5:AN$98)-MIN(Base_Dados!AN$5:AN$98)=0,1,MAX(Base_Dados!AN$5:AN$98)-MIN(Base_Dados!AN$5:AN$98)))) * AN$1)))</f>
        <v>0</v>
      </c>
      <c r="AO28" s="106">
        <f>IF(INDEX(Base_Dados!AO:AO,MATCH($B28,Base_Dados!$B:$B,0))=0,0,
MAX(0, MIN(AO$1,
((INDEX(Base_Dados!AO:AO,MATCH($B28,Base_Dados!$B:$B,0))-MIN(Base_Dados!AO$5:AO$98)) /
(IF(MAX(Base_Dados!AO$5:AO$98)-MIN(Base_Dados!AO$5:AO$98)=0,1,MAX(Base_Dados!AO$5:AO$98)-MIN(Base_Dados!AO$5:AO$98)))) * AO$1)))</f>
        <v>0</v>
      </c>
      <c r="AP28" s="106">
        <f>IF(INDEX(Base_Dados!AP:AP,MATCH($B28,Base_Dados!$B:$B,0))=0,0,
MAX(0, MIN(AP$1,
((INDEX(Base_Dados!AP:AP,MATCH($B28,Base_Dados!$B:$B,0))-MIN(Base_Dados!AP$5:AP$98)) /
(IF(MAX(Base_Dados!AP$5:AP$98)-MIN(Base_Dados!AP$5:AP$98)=0,1,MAX(Base_Dados!AP$5:AP$98)-MIN(Base_Dados!AP$5:AP$98)))) * AP$1)))</f>
        <v>0</v>
      </c>
      <c r="AQ28" s="106">
        <f>IF(INDEX(Base_Dados!AQ:AQ,MATCH($B28,Base_Dados!$B:$B,0))=0,0,
MAX(0, MIN(AQ$1,
((INDEX(Base_Dados!AQ:AQ,MATCH($B28,Base_Dados!$B:$B,0))-MIN(Base_Dados!AQ$5:AQ$98)) /
(IF(MAX(Base_Dados!AQ$5:AQ$98)-MIN(Base_Dados!AQ$5:AQ$98)=0,1,MAX(Base_Dados!AQ$5:AQ$98)-MIN(Base_Dados!AQ$5:AQ$98)))) * AQ$1)))</f>
        <v>0</v>
      </c>
      <c r="AR28" s="106">
        <f>IF(INDEX(Base_Dados!AR:AR,MATCH($B28,Base_Dados!$B:$B,0))=0,0,
MAX(0, MIN(AR$1,
((INDEX(Base_Dados!AR:AR,MATCH($B28,Base_Dados!$B:$B,0))-MIN(Base_Dados!AR$5:AR$98)) /
(IF(MAX(Base_Dados!AR$5:AR$98)-MIN(Base_Dados!AR$5:AR$98)=0,1,MAX(Base_Dados!AR$5:AR$98)-MIN(Base_Dados!AR$5:AR$98)))) * AR$1)))</f>
        <v>0</v>
      </c>
      <c r="AS28" s="106">
        <f>IF(INDEX(Base_Dados!AS:AS,MATCH($B28,Base_Dados!$B:$B,0))=0,0,
MAX(0, MIN(AS$1,
((INDEX(Base_Dados!AS:AS,MATCH($B28,Base_Dados!$B:$B,0))-MIN(Base_Dados!AS$5:AS$98)) /
(IF(MAX(Base_Dados!AS$5:AS$98)-MIN(Base_Dados!AS$5:AS$98)=0,1,MAX(Base_Dados!AS$5:AS$98)-MIN(Base_Dados!AS$5:AS$98)))) * AS$1)))</f>
        <v>0</v>
      </c>
      <c r="AT28" s="106">
        <f>IF(INDEX(Base_Dados!AT:AT,MATCH($B28,Base_Dados!$B:$B,0))=0,0,
MAX(0, MIN(AT$1,
((INDEX(Base_Dados!AT:AT,MATCH($B28,Base_Dados!$B:$B,0))-MIN(Base_Dados!AT$5:AT$98)) /
(IF(MAX(Base_Dados!AT$5:AT$98)-MIN(Base_Dados!AT$5:AT$98)=0,1,MAX(Base_Dados!AT$5:AT$98)-MIN(Base_Dados!AT$5:AT$98)))) * AT$1)))</f>
        <v>0</v>
      </c>
      <c r="AU28" s="106">
        <f>IF(INDEX(Base_Dados!AU:AU,MATCH($B28,Base_Dados!$B:$B,0))=0,0,
MAX(0, MIN(AU$1,
((INDEX(Base_Dados!AU:AU,MATCH($B28,Base_Dados!$B:$B,0))-MIN(Base_Dados!AU$5:AU$98)) /
(IF(MAX(Base_Dados!AU$5:AU$98)-MIN(Base_Dados!AU$5:AU$98)=0,1,MAX(Base_Dados!AU$5:AU$98)-MIN(Base_Dados!AU$5:AU$98)))) * AU$1)))</f>
        <v>0</v>
      </c>
      <c r="AV28" s="106">
        <f>IF(INDEX(Base_Dados!AV:AV,MATCH($B28,Base_Dados!$B:$B,0))=0,0,
MAX(0, MIN(AV$1,
((INDEX(Base_Dados!AV:AV,MATCH($B28,Base_Dados!$B:$B,0))-MIN(Base_Dados!AV$5:AV$98)) /
(IF(MAX(Base_Dados!AV$5:AV$98)-MIN(Base_Dados!AV$5:AV$98)=0,1,MAX(Base_Dados!AV$5:AV$98)-MIN(Base_Dados!AV$5:AV$98)))) * AV$1)))</f>
        <v>0</v>
      </c>
      <c r="AW28" s="106">
        <f>IF(INDEX(Base_Dados!AW:AW,MATCH($B28,Base_Dados!$B:$B,0))=0,0,
MAX(0, MIN(AW$1,
((INDEX(Base_Dados!AW:AW,MATCH($B28,Base_Dados!$B:$B,0))-MIN(Base_Dados!AW$5:AW$98)) /
(IF(MAX(Base_Dados!AW$5:AW$98)-MIN(Base_Dados!AW$5:AW$98)=0,1,MAX(Base_Dados!AW$5:AW$98)-MIN(Base_Dados!AW$5:AW$98)))) * AW$1)))</f>
        <v>0</v>
      </c>
      <c r="AX28" s="106">
        <f>IF(INDEX(Base_Dados!AX:AX,MATCH($B28,Base_Dados!$B:$B,0))=0,0,
MAX(0, MIN(AX$1,
((INDEX(Base_Dados!AX:AX,MATCH($B28,Base_Dados!$B:$B,0))-MIN(Base_Dados!AX$5:AX$98)) /
(IF(MAX(Base_Dados!AX$5:AX$98)-MIN(Base_Dados!AX$5:AX$98)=0,1,MAX(Base_Dados!AX$5:AX$98)-MIN(Base_Dados!AX$5:AX$98)))) * AX$1)))</f>
        <v>0</v>
      </c>
      <c r="AY28" s="106">
        <f>IF(INDEX(Base_Dados!AY:AY,MATCH($B28,Base_Dados!$B:$B,0))=0,0,
MAX(0, MIN(AY$1,
((INDEX(Base_Dados!AY:AY,MATCH($B28,Base_Dados!$B:$B,0))-MIN(Base_Dados!AY$5:AY$98)) /
(IF(MAX(Base_Dados!AY$5:AY$98)-MIN(Base_Dados!AY$5:AY$98)=0,1,MAX(Base_Dados!AY$5:AY$98)-MIN(Base_Dados!AY$5:AY$98)))) * AY$1)))</f>
        <v>0</v>
      </c>
      <c r="AZ28" s="106">
        <f>IF(INDEX(Base_Dados!AZ:AZ,MATCH($B28,Base_Dados!$B:$B,0))=0,0,
MAX(0, MIN(AZ$1,
((INDEX(Base_Dados!AZ:AZ,MATCH($B28,Base_Dados!$B:$B,0))-MIN(Base_Dados!AZ$5:AZ$98)) /
(IF(MAX(Base_Dados!AZ$5:AZ$98)-MIN(Base_Dados!AZ$5:AZ$98)=0,1,MAX(Base_Dados!AZ$5:AZ$98)-MIN(Base_Dados!AZ$5:AZ$98)))) * AZ$1)))</f>
        <v>0</v>
      </c>
      <c r="BA28" s="106">
        <f>IF(INDEX(Base_Dados!BA:BA,MATCH($B28,Base_Dados!$B:$B,0))=0,0,
MAX(0, MIN(BA$1,
((INDEX(Base_Dados!BA:BA,MATCH($B28,Base_Dados!$B:$B,0))-MIN(Base_Dados!BA$5:BA$98)) /
(IF(MAX(Base_Dados!BA$5:BA$98)-MIN(Base_Dados!BA$5:BA$98)=0,1,MAX(Base_Dados!BA$5:BA$98)-MIN(Base_Dados!BA$5:BA$98)))) * BA$1)))</f>
        <v>1.1545549412731188E-3</v>
      </c>
      <c r="BB28" s="106">
        <f>IF(INDEX(Base_Dados!BB:BB,MATCH($B28,Base_Dados!$B:$B,0))=0,0,
MAX(0, MIN(BB$1,
((INDEX(Base_Dados!BB:BB,MATCH($B28,Base_Dados!$B:$B,0))-MIN(Base_Dados!BB$5:BB$98)) /
(IF(MAX(Base_Dados!BB$5:BB$98)-MIN(Base_Dados!BB$5:BB$98)=0,1,MAX(Base_Dados!BB$5:BB$98)-MIN(Base_Dados!BB$5:BB$98)))) * BB$1)))</f>
        <v>0.28324955485195563</v>
      </c>
      <c r="BC28" s="106">
        <f>IF(INDEX(Base_Dados!BC:BC,MATCH($B28,Base_Dados!$B:$B,0))=0,0,
MAX(0, MIN(BC$1,
((INDEX(Base_Dados!BC:BC,MATCH($B28,Base_Dados!$B:$B,0))-MIN(Base_Dados!BC$5:BC$98)) /
(IF(MAX(Base_Dados!BC$5:BC$98)-MIN(Base_Dados!BC$5:BC$98)=0,1,MAX(Base_Dados!BC$5:BC$98)-MIN(Base_Dados!BC$5:BC$98)))) * BC$1)))</f>
        <v>5.1171559385941286E-3</v>
      </c>
      <c r="BD28" s="106">
        <f>IF(INDEX(Base_Dados!BD:BD,MATCH($B28,Base_Dados!$B:$B,0))=0,0,
MAX(0, MIN(BD$1,
((INDEX(Base_Dados!BD:BD,MATCH($B28,Base_Dados!$B:$B,0))-MIN(Base_Dados!BD$5:BD$98)) /
(IF(MAX(Base_Dados!BD$5:BD$98)-MIN(Base_Dados!BD$5:BD$98)=0,1,MAX(Base_Dados!BD$5:BD$98)-MIN(Base_Dados!BD$5:BD$98)))) * BD$1)))</f>
        <v>1.454192922927775E-3</v>
      </c>
      <c r="BE28" s="106">
        <f>IF(INDEX(Base_Dados!BE:BE,MATCH($B28,Base_Dados!$B:$B,0))=0,0,
MAX(0, MIN(BE$1,
((INDEX(Base_Dados!BE:BE,MATCH($B28,Base_Dados!$B:$B,0))-MIN(Base_Dados!BE$5:BE$98)) /
(IF(MAX(Base_Dados!BE$5:BE$98)-MIN(Base_Dados!BE$5:BE$98)=0,1,MAX(Base_Dados!BE$5:BE$98)-MIN(Base_Dados!BE$5:BE$98)))) * BE$1)))</f>
        <v>1.0536879076768691E-2</v>
      </c>
      <c r="BF28" s="106">
        <f>IF(INDEX(Base_Dados!BF:BF,MATCH($B28,Base_Dados!$B:$B,0))=0,0,
MAX(0, MIN(BF$1,
((INDEX(Base_Dados!BF:BF,MATCH($B28,Base_Dados!$B:$B,0))-MIN(Base_Dados!BF$5:BF$98)) /
(IF(MAX(Base_Dados!BF$5:BF$98)-MIN(Base_Dados!BF$5:BF$98)=0,1,MAX(Base_Dados!BF$5:BF$98)-MIN(Base_Dados!BF$5:BF$98)))) * BF$1)))</f>
        <v>0</v>
      </c>
      <c r="BG28" s="106">
        <f>IF(INDEX(Base_Dados!BG:BG,MATCH($B28,Base_Dados!$B:$B,0))=0,0,
MAX(0, MIN(BG$1,
((INDEX(Base_Dados!BG:BG,MATCH($B28,Base_Dados!$B:$B,0))-MIN(Base_Dados!BG$5:BG$98)) /
(IF(MAX(Base_Dados!BG$5:BG$98)-MIN(Base_Dados!BG$5:BG$98)=0,1,MAX(Base_Dados!BG$5:BG$98)-MIN(Base_Dados!BG$5:BG$98)))) * BG$1)))</f>
        <v>0</v>
      </c>
      <c r="BH28" s="106">
        <f>IF(INDEX(Base_Dados!BH:BH,MATCH($B28,Base_Dados!$B:$B,0))=0,0,
MAX(0, MIN(BH$1,
((INDEX(Base_Dados!BH:BH,MATCH($B28,Base_Dados!$B:$B,0))-MIN(Base_Dados!BH$5:BH$98)) /
(IF(MAX(Base_Dados!BH$5:BH$98)-MIN(Base_Dados!BH$5:BH$98)=0,1,MAX(Base_Dados!BH$5:BH$98)-MIN(Base_Dados!BH$5:BH$98)))) * BH$1)))</f>
        <v>3.2967032967032968E-2</v>
      </c>
      <c r="BI28" s="106">
        <f>IF(INDEX(Base_Dados!BI:BI,MATCH($B28,Base_Dados!$B:$B,0))=0,0,
MAX(0, MIN(BI$1,
((INDEX(Base_Dados!BI:BI,MATCH($B28,Base_Dados!$B:$B,0))-MIN(Base_Dados!BI$5:BI$98)) /
(IF(MAX(Base_Dados!BI$5:BI$98)-MIN(Base_Dados!BI$5:BI$98)=0,1,MAX(Base_Dados!BI$5:BI$98)-MIN(Base_Dados!BI$5:BI$98)))) * BI$1)))</f>
        <v>1.4040561622464899E-2</v>
      </c>
      <c r="BJ28" s="106">
        <f>IF(INDEX(Base_Dados!BJ:BJ,MATCH($B28,Base_Dados!$B:$B,0))=0,0,
MAX(0, MIN(BJ$1,
((INDEX(Base_Dados!BJ:BJ,MATCH($B28,Base_Dados!$B:$B,0))-MIN(Base_Dados!BJ$5:BJ$98)) /
(IF(MAX(Base_Dados!BJ$5:BJ$98)-MIN(Base_Dados!BJ$5:BJ$98)=0,1,MAX(Base_Dados!BJ$5:BJ$98)-MIN(Base_Dados!BJ$5:BJ$98)))) * BJ$1)))</f>
        <v>0</v>
      </c>
      <c r="BK28" s="106">
        <f>IF(INDEX(Base_Dados!BK:BK,MATCH($B28,Base_Dados!$B:$B,0))=0,0,
MAX(0, MIN(BK$1,
((INDEX(Base_Dados!BK:BK,MATCH($B28,Base_Dados!$B:$B,0))-MIN(Base_Dados!BK$5:BK$98)) /
(IF(MAX(Base_Dados!BK$5:BK$98)-MIN(Base_Dados!BK$5:BK$98)=0,1,MAX(Base_Dados!BK$5:BK$98)-MIN(Base_Dados!BK$5:BK$98)))) * BK$1)))</f>
        <v>0</v>
      </c>
      <c r="BL28" s="106">
        <f>IF(INDEX(Base_Dados!BL:BL,MATCH($B28,Base_Dados!$B:$B,0))=0,0,
MAX(0, MIN(BL$1,
((INDEX(Base_Dados!BL:BL,MATCH($B28,Base_Dados!$B:$B,0))-MIN(Base_Dados!BL$5:BL$98)) /
(IF(MAX(Base_Dados!BL$5:BL$98)-MIN(Base_Dados!BL$5:BL$98)=0,1,MAX(Base_Dados!BL$5:BL$98)-MIN(Base_Dados!BL$5:BL$98)))) * BL$1)))</f>
        <v>3.2573289902280132E-3</v>
      </c>
      <c r="BM28" s="106">
        <f>IF(INDEX(Base_Dados!BM:BM,MATCH($B28,Base_Dados!$B:$B,0))=0,0,
MAX(0, MIN(BM$1,
((INDEX(Base_Dados!BM:BM,MATCH($B28,Base_Dados!$B:$B,0))-MIN(Base_Dados!BM$5:BM$98)) /
(IF(MAX(Base_Dados!BM$5:BM$98)-MIN(Base_Dados!BM$5:BM$98)=0,1,MAX(Base_Dados!BM$5:BM$98)-MIN(Base_Dados!BM$5:BM$98)))) * BM$1)))</f>
        <v>0.5375866358628042</v>
      </c>
      <c r="BN28" s="106">
        <f>IF(INDEX(Base_Dados!BN:BN,MATCH($B28,Base_Dados!$B:$B,0))=0,0,
MAX(0, MIN(BN$1,
((INDEX(Base_Dados!BN:BN,MATCH($B28,Base_Dados!$B:$B,0))-MIN(Base_Dados!BN$5:BN$98)) /
(IF(MAX(Base_Dados!BN$5:BN$98)-MIN(Base_Dados!BN$5:BN$98)=0,1,MAX(Base_Dados!BN$5:BN$98)-MIN(Base_Dados!BN$5:BN$98)))) * BN$1)))</f>
        <v>0.63467757002239755</v>
      </c>
      <c r="BO28" s="106">
        <f>IF(INDEX(Base_Dados!BO:BO,MATCH($B28,Base_Dados!$B:$B,0))=0,0,
MAX(0, MIN(BO$1,
((INDEX(Base_Dados!BO:BO,MATCH($B28,Base_Dados!$B:$B,0))-MIN(Base_Dados!BO$5:BO$98)) /
(IF(MAX(Base_Dados!BO$5:BO$98)-MIN(Base_Dados!BO$5:BO$98)=0,1,MAX(Base_Dados!BO$5:BO$98)-MIN(Base_Dados!BO$5:BO$98)))) * BO$1)))</f>
        <v>1.7241379310344827E-2</v>
      </c>
      <c r="BP28" s="106">
        <f t="shared" si="0"/>
        <v>7.704882059216378</v>
      </c>
      <c r="BQ28" s="111">
        <f t="shared" si="1"/>
        <v>0.44172376256976364</v>
      </c>
      <c r="BR28" s="112">
        <f t="shared" si="2"/>
        <v>0.12721544909174037</v>
      </c>
      <c r="BS28" s="113">
        <f t="shared" si="3"/>
        <v>7.5776666101246377</v>
      </c>
    </row>
    <row r="29" spans="1:71">
      <c r="A29" s="20">
        <v>13012</v>
      </c>
      <c r="B29" s="20" t="s">
        <v>160</v>
      </c>
      <c r="C29" s="20" t="s">
        <v>150</v>
      </c>
      <c r="D29" s="105">
        <f>IF(INDEX(Base_Dados!D:D,MATCH($B29,Base_Dados!$B:$B,0))=0,0,
MAX(0, MIN(D$1,
((INDEX(Base_Dados!D:D,MATCH($B29,Base_Dados!$B:$B,0))-MIN(Base_Dados!D$5:D$98)) /
(IF(MAX(Base_Dados!D$5:D$98)-MIN(Base_Dados!D$5:D$98)=0,1,MAX(Base_Dados!D$5:D$98)-MIN(Base_Dados!D$5:D$98)))) * D$1)))</f>
        <v>0.13147464913299869</v>
      </c>
      <c r="E29" s="106">
        <f>IF(INDEX(Base_Dados!E:E,MATCH($B29,Base_Dados!$B:$B,0))=0,0,
MAX(0, MIN(E$1,
((INDEX(Base_Dados!E:E,MATCH($B29,Base_Dados!$B:$B,0))-MIN(Base_Dados!E$5:E$98)) /
(IF(MAX(Base_Dados!E$5:E$98)-MIN(Base_Dados!E$5:E$98)=0,1,MAX(Base_Dados!E$5:E$98)-MIN(Base_Dados!E$5:E$98)))) * E$1)))</f>
        <v>6.1502345092639826E-2</v>
      </c>
      <c r="F29" s="106">
        <f>IF(INDEX(Base_Dados!F:F,MATCH($B29,Base_Dados!$B:$B,0))=0,0,
MAX(0, MIN(F$1,
((INDEX(Base_Dados!F:F,MATCH($B29,Base_Dados!$B:$B,0))-MIN(Base_Dados!F$5:F$98)) /
(IF(MAX(Base_Dados!F$5:F$98)-MIN(Base_Dados!F$5:F$98)=0,1,MAX(Base_Dados!F$5:F$98)-MIN(Base_Dados!F$5:F$98)))) * F$1)))</f>
        <v>5.5239642567018681E-2</v>
      </c>
      <c r="G29" s="106">
        <f>IF(INDEX(Base_Dados!G:G,MATCH($B29,Base_Dados!$B:$B,0))=0,0,
MAX(0, MIN(G$1,
((INDEX(Base_Dados!G:G,MATCH($B29,Base_Dados!$B:$B,0))-MIN(Base_Dados!G$5:G$98)) /
(IF(MAX(Base_Dados!G$5:G$98)-MIN(Base_Dados!G$5:G$98)=0,1,MAX(Base_Dados!G$5:G$98)-MIN(Base_Dados!G$5:G$98)))) * G$1)))</f>
        <v>4.6816073909669971E-2</v>
      </c>
      <c r="H29" s="106">
        <f>IF(INDEX(Base_Dados!H:H,MATCH($B29,Base_Dados!$B:$B,0))=0,0,
MAX(0, MIN(H$1,
((INDEX(Base_Dados!H:H,MATCH($B29,Base_Dados!$B:$B,0))-MIN(Base_Dados!H$5:H$98)) /
(IF(MAX(Base_Dados!H$5:H$98)-MIN(Base_Dados!H$5:H$98)=0,1,MAX(Base_Dados!H$5:H$98)-MIN(Base_Dados!H$5:H$98)))) * H$1)))</f>
        <v>4.4249647800711105E-2</v>
      </c>
      <c r="I29" s="106">
        <f>IF(INDEX(Base_Dados!I:I,MATCH($B29,Base_Dados!$B:$B,0))=0,0,
MAX(0, MIN(I$1,
((INDEX(Base_Dados!I:I,MATCH($B29,Base_Dados!$B:$B,0))-MIN(Base_Dados!I$5:I$98)) /
(IF(MAX(Base_Dados!I$5:I$98)-MIN(Base_Dados!I$5:I$98)=0,1,MAX(Base_Dados!I$5:I$98)-MIN(Base_Dados!I$5:I$98)))) * I$1)))</f>
        <v>4.5982634747389908E-2</v>
      </c>
      <c r="J29" s="106">
        <f>IF(INDEX(Base_Dados!J:J,MATCH($B29,Base_Dados!$B:$B,0))=0,0,
MAX(0, MIN(J$1,
((INDEX(Base_Dados!J:J,MATCH($B29,Base_Dados!$B:$B,0))-MIN(Base_Dados!J$5:J$98)) /
(IF(MAX(Base_Dados!J$5:J$98)-MIN(Base_Dados!J$5:J$98)=0,1,MAX(Base_Dados!J$5:J$98)-MIN(Base_Dados!J$5:J$98)))) * J$1)))</f>
        <v>4.6163735730654985E-2</v>
      </c>
      <c r="K29" s="106">
        <f>IF(INDEX(Base_Dados!K:K,MATCH($B29,Base_Dados!$B:$B,0))=0,0,
MAX(0, MIN(K$1,
((INDEX(Base_Dados!K:K,MATCH($B29,Base_Dados!$B:$B,0))-MIN(Base_Dados!K$5:K$98)) /
(IF(MAX(Base_Dados!K$5:K$98)-MIN(Base_Dados!K$5:K$98)=0,1,MAX(Base_Dados!K$5:K$98)-MIN(Base_Dados!K$5:K$98)))) * K$1)))</f>
        <v>4.1167262969588551E-2</v>
      </c>
      <c r="L29" s="106">
        <f>IF(INDEX(Base_Dados!L:L,MATCH($B29,Base_Dados!$B:$B,0))=0,0,
MAX(0, MIN(L$1,
((INDEX(Base_Dados!L:L,MATCH($B29,Base_Dados!$B:$B,0))-MIN(Base_Dados!L$5:L$98)) /
(IF(MAX(Base_Dados!L$5:L$98)-MIN(Base_Dados!L$5:L$98)=0,1,MAX(Base_Dados!L$5:L$98)-MIN(Base_Dados!L$5:L$98)))) * L$1)))</f>
        <v>3.8482518073492469E-2</v>
      </c>
      <c r="M29" s="106">
        <f>IF(INDEX(Base_Dados!M:M,MATCH($B29,Base_Dados!$B:$B,0))=0,0,
MAX(0, MIN(M$1,
((INDEX(Base_Dados!M:M,MATCH($B29,Base_Dados!$B:$B,0))-MIN(Base_Dados!M$5:M$98)) /
(IF(MAX(Base_Dados!M$5:M$98)-MIN(Base_Dados!M$5:M$98)=0,1,MAX(Base_Dados!M$5:M$98)-MIN(Base_Dados!M$5:M$98)))) * M$1)))</f>
        <v>3.9195335276967933E-2</v>
      </c>
      <c r="N29" s="106">
        <f>IF(INDEX(Base_Dados!N:N,MATCH($B29,Base_Dados!$B:$B,0))=0,0,
MAX(0, MIN(N$1,
((INDEX(Base_Dados!N:N,MATCH($B29,Base_Dados!$B:$B,0))-MIN(Base_Dados!N$5:N$98)) /
(IF(MAX(Base_Dados!N$5:N$98)-MIN(Base_Dados!N$5:N$98)=0,1,MAX(Base_Dados!N$5:N$98)-MIN(Base_Dados!N$5:N$98)))) * N$1)))</f>
        <v>3.7908635928016188E-2</v>
      </c>
      <c r="O29" s="106">
        <f>IF(INDEX(Base_Dados!O:O,MATCH($B29,Base_Dados!$B:$B,0))=0,0,
MAX(0, MIN(O$1,
((INDEX(Base_Dados!O:O,MATCH($B29,Base_Dados!$B:$B,0))-MIN(Base_Dados!O$5:O$98)) /
(IF(MAX(Base_Dados!O$5:O$98)-MIN(Base_Dados!O$5:O$98)=0,1,MAX(Base_Dados!O$5:O$98)-MIN(Base_Dados!O$5:O$98)))) * O$1)))</f>
        <v>3.7906237805897768E-2</v>
      </c>
      <c r="P29" s="106">
        <f>IF(INDEX(Base_Dados!P:P,MATCH($B29,Base_Dados!$B:$B,0))=0,0,
MAX(0, MIN(P$1,
((INDEX(Base_Dados!P:P,MATCH($B29,Base_Dados!$B:$B,0))-MIN(Base_Dados!P$5:P$98)) /
(IF(MAX(Base_Dados!P$5:P$98)-MIN(Base_Dados!P$5:P$98)=0,1,MAX(Base_Dados!P$5:P$98)-MIN(Base_Dados!P$5:P$98)))) * P$1)))</f>
        <v>1.003395854552501E-2</v>
      </c>
      <c r="Q29" s="106">
        <f>IF(INDEX(Base_Dados!Q:Q,MATCH($B29,Base_Dados!$B:$B,0))=0,0,
MAX(0, MIN(Q$1,
((INDEX(Base_Dados!Q:Q,MATCH($B29,Base_Dados!$B:$B,0))-MIN(Base_Dados!Q$5:Q$98)) /
(IF(MAX(Base_Dados!Q$5:Q$98)-MIN(Base_Dados!Q$5:Q$98)=0,1,MAX(Base_Dados!Q$5:Q$98)-MIN(Base_Dados!Q$5:Q$98)))) * Q$1)))</f>
        <v>6.58206518877363E-4</v>
      </c>
      <c r="R29" s="106">
        <f>IF(INDEX(Base_Dados!R:R,MATCH($B29,Base_Dados!$B:$B,0))=0,0,
MAX(0, MIN(R$1,
((INDEX(Base_Dados!R:R,MATCH($B29,Base_Dados!$B:$B,0))-MIN(Base_Dados!R$5:R$98)) /
(IF(MAX(Base_Dados!R$5:R$98)-MIN(Base_Dados!R$5:R$98)=0,1,MAX(Base_Dados!R$5:R$98)-MIN(Base_Dados!R$5:R$98)))) * R$1)))</f>
        <v>8.8571017348848026E-4</v>
      </c>
      <c r="S29" s="106">
        <f>IF(INDEX(Base_Dados!S:S,MATCH($B29,Base_Dados!$B:$B,0))=0,0,
MAX(0, MIN(S$1,
((INDEX(Base_Dados!S:S,MATCH($B29,Base_Dados!$B:$B,0))-MIN(Base_Dados!S$5:S$98)) /
(IF(MAX(Base_Dados!S$5:S$98)-MIN(Base_Dados!S$5:S$98)=0,1,MAX(Base_Dados!S$5:S$98)-MIN(Base_Dados!S$5:S$98)))) * S$1)))</f>
        <v>8.3801392945405517E-3</v>
      </c>
      <c r="T29" s="106">
        <f>IF(INDEX(Base_Dados!T:T,MATCH($B29,Base_Dados!$B:$B,0))=0,0,
MAX(0, MIN(T$1,
((INDEX(Base_Dados!T:T,MATCH($B29,Base_Dados!$B:$B,0))-MIN(Base_Dados!T$5:T$98)) /
(IF(MAX(Base_Dados!T$5:T$98)-MIN(Base_Dados!T$5:T$98)=0,1,MAX(Base_Dados!T$5:T$98)-MIN(Base_Dados!T$5:T$98)))) * T$1)))</f>
        <v>0.48162527802535882</v>
      </c>
      <c r="U29" s="106">
        <f>IF(INDEX(Base_Dados!U:U,MATCH($B29,Base_Dados!$B:$B,0))=0,0,
MAX(0, MIN(U$1,
((INDEX(Base_Dados!U:U,MATCH($B29,Base_Dados!$B:$B,0))-MIN(Base_Dados!U$5:U$98)) /
(IF(MAX(Base_Dados!U$5:U$98)-MIN(Base_Dados!U$5:U$98)=0,1,MAX(Base_Dados!U$5:U$98)-MIN(Base_Dados!U$5:U$98)))) * U$1)))</f>
        <v>0.84464822297721498</v>
      </c>
      <c r="V29" s="106">
        <f>IF(INDEX(Base_Dados!V:V,MATCH($B29,Base_Dados!$B:$B,0))=0,0,
MAX(0, MIN(V$1,
((INDEX(Base_Dados!V:V,MATCH($B29,Base_Dados!$B:$B,0))-MIN(Base_Dados!V$5:V$98)) /
(IF(MAX(Base_Dados!V$5:V$98)-MIN(Base_Dados!V$5:V$98)=0,1,MAX(Base_Dados!V$5:V$98)-MIN(Base_Dados!V$5:V$98)))) * V$1)))</f>
        <v>6.6977114644003056E-4</v>
      </c>
      <c r="W29" s="106">
        <f>IF(INDEX(Base_Dados!W:W,MATCH($B29,Base_Dados!$B:$B,0))=0,0,
MAX(0, MIN(W$1,
((INDEX(Base_Dados!W:W,MATCH($B29,Base_Dados!$B:$B,0))-MIN(Base_Dados!W$5:W$98)) /
(IF(MAX(Base_Dados!W$5:W$98)-MIN(Base_Dados!W$5:W$98)=0,1,MAX(Base_Dados!W$5:W$98)-MIN(Base_Dados!W$5:W$98)))) * W$1)))</f>
        <v>2.580398962877549</v>
      </c>
      <c r="X29" s="106">
        <f>IF(INDEX(Base_Dados!X:X,MATCH($B29,Base_Dados!$B:$B,0))=0,0,
MAX(0, MIN(X$1,
((INDEX(Base_Dados!X:X,MATCH($B29,Base_Dados!$B:$B,0))-MIN(Base_Dados!X$5:X$98)) /
(IF(MAX(Base_Dados!X$5:X$98)-MIN(Base_Dados!X$5:X$98)=0,1,MAX(Base_Dados!X$5:X$98)-MIN(Base_Dados!X$5:X$98)))) * X$1)))</f>
        <v>0</v>
      </c>
      <c r="Y29" s="106">
        <f>IF(INDEX(Base_Dados!Y:Y,MATCH($B29,Base_Dados!$B:$B,0))=0,0,
MAX(0, MIN(Y$1,
((INDEX(Base_Dados!Y:Y,MATCH($B29,Base_Dados!$B:$B,0))-MIN(Base_Dados!Y$5:Y$98)) /
(IF(MAX(Base_Dados!Y$5:Y$98)-MIN(Base_Dados!Y$5:Y$98)=0,1,MAX(Base_Dados!Y$5:Y$98)-MIN(Base_Dados!Y$5:Y$98)))) * Y$1)))</f>
        <v>0</v>
      </c>
      <c r="Z29" s="106">
        <f>IF(INDEX(Base_Dados!Z:Z,MATCH($B29,Base_Dados!$B:$B,0))=0,0,
MAX(0, MIN(Z$1,
((INDEX(Base_Dados!Z:Z,MATCH($B29,Base_Dados!$B:$B,0))-MIN(Base_Dados!Z$5:Z$98)) /
(IF(MAX(Base_Dados!Z$5:Z$98)-MIN(Base_Dados!Z$5:Z$98)=0,1,MAX(Base_Dados!Z$5:Z$98)-MIN(Base_Dados!Z$5:Z$98)))) * Z$1)))</f>
        <v>0</v>
      </c>
      <c r="AA29" s="106">
        <f>IF(INDEX(Base_Dados!AA:AA,MATCH($B29,Base_Dados!$B:$B,0))=0,0,
MAX(0, MIN(AA$1,
((INDEX(Base_Dados!AA:AA,MATCH($B29,Base_Dados!$B:$B,0))-MIN(Base_Dados!AA$5:AA$98)) /
(IF(MAX(Base_Dados!AA$5:AA$98)-MIN(Base_Dados!AA$5:AA$98)=0,1,MAX(Base_Dados!AA$5:AA$98)-MIN(Base_Dados!AA$5:AA$98)))) * AA$1)))</f>
        <v>0</v>
      </c>
      <c r="AB29" s="106">
        <f>IF(INDEX(Base_Dados!AB:AB,MATCH($B29,Base_Dados!$B:$B,0))=0,0,
MAX(0, MIN(AB$1,
((INDEX(Base_Dados!AB:AB,MATCH($B29,Base_Dados!$B:$B,0))-MIN(Base_Dados!AB$5:AB$98)) /
(IF(MAX(Base_Dados!AB$5:AB$98)-MIN(Base_Dados!AB$5:AB$98)=0,1,MAX(Base_Dados!AB$5:AB$98)-MIN(Base_Dados!AB$5:AB$98)))) * AB$1)))</f>
        <v>0</v>
      </c>
      <c r="AC29" s="106">
        <f>IF(INDEX(Base_Dados!AC:AC,MATCH($B29,Base_Dados!$B:$B,0))=0,0,
MAX(0, MIN(AC$1,
((INDEX(Base_Dados!AC:AC,MATCH($B29,Base_Dados!$B:$B,0))-MIN(Base_Dados!AC$5:AC$98)) /
(IF(MAX(Base_Dados!AC$5:AC$98)-MIN(Base_Dados!AC$5:AC$98)=0,1,MAX(Base_Dados!AC$5:AC$98)-MIN(Base_Dados!AC$5:AC$98)))) * AC$1)))</f>
        <v>3.8663518982462899E-3</v>
      </c>
      <c r="AD29" s="106">
        <f>IF(INDEX(Base_Dados!AD:AD,MATCH($B29,Base_Dados!$B:$B,0))=0,0,
MAX(0, MIN(AD$1,
((INDEX(Base_Dados!AD:AD,MATCH($B29,Base_Dados!$B:$B,0))-MIN(Base_Dados!AD$5:AD$98)) /
(IF(MAX(Base_Dados!AD$5:AD$98)-MIN(Base_Dados!AD$5:AD$98)=0,1,MAX(Base_Dados!AD$5:AD$98)-MIN(Base_Dados!AD$5:AD$98)))) * AD$1)))</f>
        <v>8.4307055169353647E-4</v>
      </c>
      <c r="AE29" s="106">
        <f>IF(INDEX(Base_Dados!AE:AE,MATCH($B29,Base_Dados!$B:$B,0))=0,0,
MAX(0, MIN(AE$1,
((INDEX(Base_Dados!AE:AE,MATCH($B29,Base_Dados!$B:$B,0))-MIN(Base_Dados!AE$5:AE$98)) /
(IF(MAX(Base_Dados!AE$5:AE$98)-MIN(Base_Dados!AE$5:AE$98)=0,1,MAX(Base_Dados!AE$5:AE$98)-MIN(Base_Dados!AE$5:AE$98)))) * AE$1)))</f>
        <v>4.7461527398245365E-4</v>
      </c>
      <c r="AF29" s="106">
        <f>IF(INDEX(Base_Dados!AF:AF,MATCH($B29,Base_Dados!$B:$B,0))=0,0,
MAX(0, MIN(AF$1,
((INDEX(Base_Dados!AF:AF,MATCH($B29,Base_Dados!$B:$B,0))-MIN(Base_Dados!AF$5:AF$98)) /
(IF(MAX(Base_Dados!AF$5:AF$98)-MIN(Base_Dados!AF$5:AF$98)=0,1,MAX(Base_Dados!AF$5:AF$98)-MIN(Base_Dados!AF$5:AF$98)))) * AF$1)))</f>
        <v>9.1941341424171374E-4</v>
      </c>
      <c r="AG29" s="106">
        <f>IF(INDEX(Base_Dados!AG:AG,MATCH($B29,Base_Dados!$B:$B,0))=0,0,
MAX(0, MIN(AG$1,
((INDEX(Base_Dados!AG:AG,MATCH($B29,Base_Dados!$B:$B,0))-MIN(Base_Dados!AG$5:AG$98)) /
(IF(MAX(Base_Dados!AG$5:AG$98)-MIN(Base_Dados!AG$5:AG$98)=0,1,MAX(Base_Dados!AG$5:AG$98)-MIN(Base_Dados!AG$5:AG$98)))) * AG$1)))</f>
        <v>6.58206518877363E-4</v>
      </c>
      <c r="AH29" s="106">
        <f>IF(INDEX(Base_Dados!AH:AH,MATCH($B29,Base_Dados!$B:$B,0))=0,0,
MAX(0, MIN(AH$1,
((INDEX(Base_Dados!AH:AH,MATCH($B29,Base_Dados!$B:$B,0))-MIN(Base_Dados!AH$5:AH$98)) /
(IF(MAX(Base_Dados!AH$5:AH$98)-MIN(Base_Dados!AH$5:AH$98)=0,1,MAX(Base_Dados!AH$5:AH$98)-MIN(Base_Dados!AH$5:AH$98)))) * AH$1)))</f>
        <v>1.7376011723644809</v>
      </c>
      <c r="AI29" s="106">
        <f>IF(INDEX(Base_Dados!AI:AI,MATCH($B29,Base_Dados!$B:$B,0))=0,0,
MAX(0, MIN(AI$1,
((INDEX(Base_Dados!AI:AI,MATCH($B29,Base_Dados!$B:$B,0))-MIN(Base_Dados!AI$5:AI$98)) /
(IF(MAX(Base_Dados!AI$5:AI$98)-MIN(Base_Dados!AI$5:AI$98)=0,1,MAX(Base_Dados!AI$5:AI$98)-MIN(Base_Dados!AI$5:AI$98)))) * AI$1)))</f>
        <v>0</v>
      </c>
      <c r="AJ29" s="106">
        <f>IF(INDEX(Base_Dados!AJ:AJ,MATCH($B29,Base_Dados!$B:$B,0))=0,0,
MAX(0, MIN(AJ$1,
((INDEX(Base_Dados!AJ:AJ,MATCH($B29,Base_Dados!$B:$B,0))-MIN(Base_Dados!AJ$5:AJ$98)) /
(IF(MAX(Base_Dados!AJ$5:AJ$98)-MIN(Base_Dados!AJ$5:AJ$98)=0,1,MAX(Base_Dados!AJ$5:AJ$98)-MIN(Base_Dados!AJ$5:AJ$98)))) * AJ$1)))</f>
        <v>0</v>
      </c>
      <c r="AK29" s="106">
        <f>IF(INDEX(Base_Dados!AK:AK,MATCH($B29,Base_Dados!$B:$B,0))=0,0,
MAX(0, MIN(AK$1,
((INDEX(Base_Dados!AK:AK,MATCH($B29,Base_Dados!$B:$B,0))-MIN(Base_Dados!AK$5:AK$98)) /
(IF(MAX(Base_Dados!AK$5:AK$98)-MIN(Base_Dados!AK$5:AK$98)=0,1,MAX(Base_Dados!AK$5:AK$98)-MIN(Base_Dados!AK$5:AK$98)))) * AK$1)))</f>
        <v>0</v>
      </c>
      <c r="AL29" s="106">
        <f>IF(INDEX(Base_Dados!AL:AL,MATCH($B29,Base_Dados!$B:$B,0))=0,0,
MAX(0, MIN(AL$1,
((INDEX(Base_Dados!AL:AL,MATCH($B29,Base_Dados!$B:$B,0))-MIN(Base_Dados!AL$5:AL$98)) /
(IF(MAX(Base_Dados!AL$5:AL$98)-MIN(Base_Dados!AL$5:AL$98)=0,1,MAX(Base_Dados!AL$5:AL$98)-MIN(Base_Dados!AL$5:AL$98)))) * AL$1)))</f>
        <v>0</v>
      </c>
      <c r="AM29" s="106">
        <f>IF(INDEX(Base_Dados!AM:AM,MATCH($B29,Base_Dados!$B:$B,0))=0,0,
MAX(0, MIN(AM$1,
((INDEX(Base_Dados!AM:AM,MATCH($B29,Base_Dados!$B:$B,0))-MIN(Base_Dados!AM$5:AM$98)) /
(IF(MAX(Base_Dados!AM$5:AM$98)-MIN(Base_Dados!AM$5:AM$98)=0,1,MAX(Base_Dados!AM$5:AM$98)-MIN(Base_Dados!AM$5:AM$98)))) * AM$1)))</f>
        <v>0</v>
      </c>
      <c r="AN29" s="106">
        <f>IF(INDEX(Base_Dados!AN:AN,MATCH($B29,Base_Dados!$B:$B,0))=0,0,
MAX(0, MIN(AN$1,
((INDEX(Base_Dados!AN:AN,MATCH($B29,Base_Dados!$B:$B,0))-MIN(Base_Dados!AN$5:AN$98)) /
(IF(MAX(Base_Dados!AN$5:AN$98)-MIN(Base_Dados!AN$5:AN$98)=0,1,MAX(Base_Dados!AN$5:AN$98)-MIN(Base_Dados!AN$5:AN$98)))) * AN$1)))</f>
        <v>0</v>
      </c>
      <c r="AO29" s="106">
        <f>IF(INDEX(Base_Dados!AO:AO,MATCH($B29,Base_Dados!$B:$B,0))=0,0,
MAX(0, MIN(AO$1,
((INDEX(Base_Dados!AO:AO,MATCH($B29,Base_Dados!$B:$B,0))-MIN(Base_Dados!AO$5:AO$98)) /
(IF(MAX(Base_Dados!AO$5:AO$98)-MIN(Base_Dados!AO$5:AO$98)=0,1,MAX(Base_Dados!AO$5:AO$98)-MIN(Base_Dados!AO$5:AO$98)))) * AO$1)))</f>
        <v>0</v>
      </c>
      <c r="AP29" s="106">
        <f>IF(INDEX(Base_Dados!AP:AP,MATCH($B29,Base_Dados!$B:$B,0))=0,0,
MAX(0, MIN(AP$1,
((INDEX(Base_Dados!AP:AP,MATCH($B29,Base_Dados!$B:$B,0))-MIN(Base_Dados!AP$5:AP$98)) /
(IF(MAX(Base_Dados!AP$5:AP$98)-MIN(Base_Dados!AP$5:AP$98)=0,1,MAX(Base_Dados!AP$5:AP$98)-MIN(Base_Dados!AP$5:AP$98)))) * AP$1)))</f>
        <v>0</v>
      </c>
      <c r="AQ29" s="106">
        <f>IF(INDEX(Base_Dados!AQ:AQ,MATCH($B29,Base_Dados!$B:$B,0))=0,0,
MAX(0, MIN(AQ$1,
((INDEX(Base_Dados!AQ:AQ,MATCH($B29,Base_Dados!$B:$B,0))-MIN(Base_Dados!AQ$5:AQ$98)) /
(IF(MAX(Base_Dados!AQ$5:AQ$98)-MIN(Base_Dados!AQ$5:AQ$98)=0,1,MAX(Base_Dados!AQ$5:AQ$98)-MIN(Base_Dados!AQ$5:AQ$98)))) * AQ$1)))</f>
        <v>0</v>
      </c>
      <c r="AR29" s="106">
        <f>IF(INDEX(Base_Dados!AR:AR,MATCH($B29,Base_Dados!$B:$B,0))=0,0,
MAX(0, MIN(AR$1,
((INDEX(Base_Dados!AR:AR,MATCH($B29,Base_Dados!$B:$B,0))-MIN(Base_Dados!AR$5:AR$98)) /
(IF(MAX(Base_Dados!AR$5:AR$98)-MIN(Base_Dados!AR$5:AR$98)=0,1,MAX(Base_Dados!AR$5:AR$98)-MIN(Base_Dados!AR$5:AR$98)))) * AR$1)))</f>
        <v>0</v>
      </c>
      <c r="AS29" s="106">
        <f>IF(INDEX(Base_Dados!AS:AS,MATCH($B29,Base_Dados!$B:$B,0))=0,0,
MAX(0, MIN(AS$1,
((INDEX(Base_Dados!AS:AS,MATCH($B29,Base_Dados!$B:$B,0))-MIN(Base_Dados!AS$5:AS$98)) /
(IF(MAX(Base_Dados!AS$5:AS$98)-MIN(Base_Dados!AS$5:AS$98)=0,1,MAX(Base_Dados!AS$5:AS$98)-MIN(Base_Dados!AS$5:AS$98)))) * AS$1)))</f>
        <v>0</v>
      </c>
      <c r="AT29" s="106">
        <f>IF(INDEX(Base_Dados!AT:AT,MATCH($B29,Base_Dados!$B:$B,0))=0,0,
MAX(0, MIN(AT$1,
((INDEX(Base_Dados!AT:AT,MATCH($B29,Base_Dados!$B:$B,0))-MIN(Base_Dados!AT$5:AT$98)) /
(IF(MAX(Base_Dados!AT$5:AT$98)-MIN(Base_Dados!AT$5:AT$98)=0,1,MAX(Base_Dados!AT$5:AT$98)-MIN(Base_Dados!AT$5:AT$98)))) * AT$1)))</f>
        <v>0</v>
      </c>
      <c r="AU29" s="106">
        <f>IF(INDEX(Base_Dados!AU:AU,MATCH($B29,Base_Dados!$B:$B,0))=0,0,
MAX(0, MIN(AU$1,
((INDEX(Base_Dados!AU:AU,MATCH($B29,Base_Dados!$B:$B,0))-MIN(Base_Dados!AU$5:AU$98)) /
(IF(MAX(Base_Dados!AU$5:AU$98)-MIN(Base_Dados!AU$5:AU$98)=0,1,MAX(Base_Dados!AU$5:AU$98)-MIN(Base_Dados!AU$5:AU$98)))) * AU$1)))</f>
        <v>0</v>
      </c>
      <c r="AV29" s="106">
        <f>IF(INDEX(Base_Dados!AV:AV,MATCH($B29,Base_Dados!$B:$B,0))=0,0,
MAX(0, MIN(AV$1,
((INDEX(Base_Dados!AV:AV,MATCH($B29,Base_Dados!$B:$B,0))-MIN(Base_Dados!AV$5:AV$98)) /
(IF(MAX(Base_Dados!AV$5:AV$98)-MIN(Base_Dados!AV$5:AV$98)=0,1,MAX(Base_Dados!AV$5:AV$98)-MIN(Base_Dados!AV$5:AV$98)))) * AV$1)))</f>
        <v>0</v>
      </c>
      <c r="AW29" s="106">
        <f>IF(INDEX(Base_Dados!AW:AW,MATCH($B29,Base_Dados!$B:$B,0))=0,0,
MAX(0, MIN(AW$1,
((INDEX(Base_Dados!AW:AW,MATCH($B29,Base_Dados!$B:$B,0))-MIN(Base_Dados!AW$5:AW$98)) /
(IF(MAX(Base_Dados!AW$5:AW$98)-MIN(Base_Dados!AW$5:AW$98)=0,1,MAX(Base_Dados!AW$5:AW$98)-MIN(Base_Dados!AW$5:AW$98)))) * AW$1)))</f>
        <v>0</v>
      </c>
      <c r="AX29" s="106">
        <f>IF(INDEX(Base_Dados!AX:AX,MATCH($B29,Base_Dados!$B:$B,0))=0,0,
MAX(0, MIN(AX$1,
((INDEX(Base_Dados!AX:AX,MATCH($B29,Base_Dados!$B:$B,0))-MIN(Base_Dados!AX$5:AX$98)) /
(IF(MAX(Base_Dados!AX$5:AX$98)-MIN(Base_Dados!AX$5:AX$98)=0,1,MAX(Base_Dados!AX$5:AX$98)-MIN(Base_Dados!AX$5:AX$98)))) * AX$1)))</f>
        <v>0</v>
      </c>
      <c r="AY29" s="106">
        <f>IF(INDEX(Base_Dados!AY:AY,MATCH($B29,Base_Dados!$B:$B,0))=0,0,
MAX(0, MIN(AY$1,
((INDEX(Base_Dados!AY:AY,MATCH($B29,Base_Dados!$B:$B,0))-MIN(Base_Dados!AY$5:AY$98)) /
(IF(MAX(Base_Dados!AY$5:AY$98)-MIN(Base_Dados!AY$5:AY$98)=0,1,MAX(Base_Dados!AY$5:AY$98)-MIN(Base_Dados!AY$5:AY$98)))) * AY$1)))</f>
        <v>0</v>
      </c>
      <c r="AZ29" s="106">
        <f>IF(INDEX(Base_Dados!AZ:AZ,MATCH($B29,Base_Dados!$B:$B,0))=0,0,
MAX(0, MIN(AZ$1,
((INDEX(Base_Dados!AZ:AZ,MATCH($B29,Base_Dados!$B:$B,0))-MIN(Base_Dados!AZ$5:AZ$98)) /
(IF(MAX(Base_Dados!AZ$5:AZ$98)-MIN(Base_Dados!AZ$5:AZ$98)=0,1,MAX(Base_Dados!AZ$5:AZ$98)-MIN(Base_Dados!AZ$5:AZ$98)))) * AZ$1)))</f>
        <v>0</v>
      </c>
      <c r="BA29" s="106">
        <f>IF(INDEX(Base_Dados!BA:BA,MATCH($B29,Base_Dados!$B:$B,0))=0,0,
MAX(0, MIN(BA$1,
((INDEX(Base_Dados!BA:BA,MATCH($B29,Base_Dados!$B:$B,0))-MIN(Base_Dados!BA$5:BA$98)) /
(IF(MAX(Base_Dados!BA$5:BA$98)-MIN(Base_Dados!BA$5:BA$98)=0,1,MAX(Base_Dados!BA$5:BA$98)-MIN(Base_Dados!BA$5:BA$98)))) * BA$1)))</f>
        <v>3.4414618441794887E-3</v>
      </c>
      <c r="BB29" s="106">
        <f>IF(INDEX(Base_Dados!BB:BB,MATCH($B29,Base_Dados!$B:$B,0))=0,0,
MAX(0, MIN(BB$1,
((INDEX(Base_Dados!BB:BB,MATCH($B29,Base_Dados!$B:$B,0))-MIN(Base_Dados!BB$5:BB$98)) /
(IF(MAX(Base_Dados!BB$5:BB$98)-MIN(Base_Dados!BB$5:BB$98)=0,1,MAX(Base_Dados!BB$5:BB$98)-MIN(Base_Dados!BB$5:BB$98)))) * BB$1)))</f>
        <v>0.18414817370213776</v>
      </c>
      <c r="BC29" s="106">
        <f>IF(INDEX(Base_Dados!BC:BC,MATCH($B29,Base_Dados!$B:$B,0))=0,0,
MAX(0, MIN(BC$1,
((INDEX(Base_Dados!BC:BC,MATCH($B29,Base_Dados!$B:$B,0))-MIN(Base_Dados!BC$5:BC$98)) /
(IF(MAX(Base_Dados!BC$5:BC$98)-MIN(Base_Dados!BC$5:BC$98)=0,1,MAX(Base_Dados!BC$5:BC$98)-MIN(Base_Dados!BC$5:BC$98)))) * BC$1)))</f>
        <v>5.3864799353622406E-4</v>
      </c>
      <c r="BD29" s="106">
        <f>IF(INDEX(Base_Dados!BD:BD,MATCH($B29,Base_Dados!$B:$B,0))=0,0,
MAX(0, MIN(BD$1,
((INDEX(Base_Dados!BD:BD,MATCH($B29,Base_Dados!$B:$B,0))-MIN(Base_Dados!BD$5:BD$98)) /
(IF(MAX(Base_Dados!BD$5:BD$98)-MIN(Base_Dados!BD$5:BD$98)=0,1,MAX(Base_Dados!BD$5:BD$98)-MIN(Base_Dados!BD$5:BD$98)))) * BD$1)))</f>
        <v>0</v>
      </c>
      <c r="BE29" s="106">
        <f>IF(INDEX(Base_Dados!BE:BE,MATCH($B29,Base_Dados!$B:$B,0))=0,0,
MAX(0, MIN(BE$1,
((INDEX(Base_Dados!BE:BE,MATCH($B29,Base_Dados!$B:$B,0))-MIN(Base_Dados!BE$5:BE$98)) /
(IF(MAX(Base_Dados!BE$5:BE$98)-MIN(Base_Dados!BE$5:BE$98)=0,1,MAX(Base_Dados!BE$5:BE$98)-MIN(Base_Dados!BE$5:BE$98)))) * BE$1)))</f>
        <v>3.0105368790767688E-2</v>
      </c>
      <c r="BF29" s="106">
        <f>IF(INDEX(Base_Dados!BF:BF,MATCH($B29,Base_Dados!$B:$B,0))=0,0,
MAX(0, MIN(BF$1,
((INDEX(Base_Dados!BF:BF,MATCH($B29,Base_Dados!$B:$B,0))-MIN(Base_Dados!BF$5:BF$98)) /
(IF(MAX(Base_Dados!BF$5:BF$98)-MIN(Base_Dados!BF$5:BF$98)=0,1,MAX(Base_Dados!BF$5:BF$98)-MIN(Base_Dados!BF$5:BF$98)))) * BF$1)))</f>
        <v>0</v>
      </c>
      <c r="BG29" s="106">
        <f>IF(INDEX(Base_Dados!BG:BG,MATCH($B29,Base_Dados!$B:$B,0))=0,0,
MAX(0, MIN(BG$1,
((INDEX(Base_Dados!BG:BG,MATCH($B29,Base_Dados!$B:$B,0))-MIN(Base_Dados!BG$5:BG$98)) /
(IF(MAX(Base_Dados!BG$5:BG$98)-MIN(Base_Dados!BG$5:BG$98)=0,1,MAX(Base_Dados!BG$5:BG$98)-MIN(Base_Dados!BG$5:BG$98)))) * BG$1)))</f>
        <v>0</v>
      </c>
      <c r="BH29" s="106">
        <f>IF(INDEX(Base_Dados!BH:BH,MATCH($B29,Base_Dados!$B:$B,0))=0,0,
MAX(0, MIN(BH$1,
((INDEX(Base_Dados!BH:BH,MATCH($B29,Base_Dados!$B:$B,0))-MIN(Base_Dados!BH$5:BH$98)) /
(IF(MAX(Base_Dados!BH$5:BH$98)-MIN(Base_Dados!BH$5:BH$98)=0,1,MAX(Base_Dados!BH$5:BH$98)-MIN(Base_Dados!BH$5:BH$98)))) * BH$1)))</f>
        <v>3.2967032967032968E-2</v>
      </c>
      <c r="BI29" s="106">
        <f>IF(INDEX(Base_Dados!BI:BI,MATCH($B29,Base_Dados!$B:$B,0))=0,0,
MAX(0, MIN(BI$1,
((INDEX(Base_Dados!BI:BI,MATCH($B29,Base_Dados!$B:$B,0))-MIN(Base_Dados!BI$5:BI$98)) /
(IF(MAX(Base_Dados!BI$5:BI$98)-MIN(Base_Dados!BI$5:BI$98)=0,1,MAX(Base_Dados!BI$5:BI$98)-MIN(Base_Dados!BI$5:BI$98)))) * BI$1)))</f>
        <v>9.3603744149765994E-3</v>
      </c>
      <c r="BJ29" s="106">
        <f>IF(INDEX(Base_Dados!BJ:BJ,MATCH($B29,Base_Dados!$B:$B,0))=0,0,
MAX(0, MIN(BJ$1,
((INDEX(Base_Dados!BJ:BJ,MATCH($B29,Base_Dados!$B:$B,0))-MIN(Base_Dados!BJ$5:BJ$98)) /
(IF(MAX(Base_Dados!BJ$5:BJ$98)-MIN(Base_Dados!BJ$5:BJ$98)=0,1,MAX(Base_Dados!BJ$5:BJ$98)-MIN(Base_Dados!BJ$5:BJ$98)))) * BJ$1)))</f>
        <v>0</v>
      </c>
      <c r="BK29" s="106">
        <f>IF(INDEX(Base_Dados!BK:BK,MATCH($B29,Base_Dados!$B:$B,0))=0,0,
MAX(0, MIN(BK$1,
((INDEX(Base_Dados!BK:BK,MATCH($B29,Base_Dados!$B:$B,0))-MIN(Base_Dados!BK$5:BK$98)) /
(IF(MAX(Base_Dados!BK$5:BK$98)-MIN(Base_Dados!BK$5:BK$98)=0,1,MAX(Base_Dados!BK$5:BK$98)-MIN(Base_Dados!BK$5:BK$98)))) * BK$1)))</f>
        <v>0</v>
      </c>
      <c r="BL29" s="106">
        <f>IF(INDEX(Base_Dados!BL:BL,MATCH($B29,Base_Dados!$B:$B,0))=0,0,
MAX(0, MIN(BL$1,
((INDEX(Base_Dados!BL:BL,MATCH($B29,Base_Dados!$B:$B,0))-MIN(Base_Dados!BL$5:BL$98)) /
(IF(MAX(Base_Dados!BL$5:BL$98)-MIN(Base_Dados!BL$5:BL$98)=0,1,MAX(Base_Dados!BL$5:BL$98)-MIN(Base_Dados!BL$5:BL$98)))) * BL$1)))</f>
        <v>6.5146579804560263E-3</v>
      </c>
      <c r="BM29" s="106">
        <f>IF(INDEX(Base_Dados!BM:BM,MATCH($B29,Base_Dados!$B:$B,0))=0,0,
MAX(0, MIN(BM$1,
((INDEX(Base_Dados!BM:BM,MATCH($B29,Base_Dados!$B:$B,0))-MIN(Base_Dados!BM$5:BM$98)) /
(IF(MAX(Base_Dados!BM$5:BM$98)-MIN(Base_Dados!BM$5:BM$98)=0,1,MAX(Base_Dados!BM$5:BM$98)-MIN(Base_Dados!BM$5:BM$98)))) * BM$1)))</f>
        <v>0.37728807535098624</v>
      </c>
      <c r="BN29" s="106">
        <f>IF(INDEX(Base_Dados!BN:BN,MATCH($B29,Base_Dados!$B:$B,0))=0,0,
MAX(0, MIN(BN$1,
((INDEX(Base_Dados!BN:BN,MATCH($B29,Base_Dados!$B:$B,0))-MIN(Base_Dados!BN$5:BN$98)) /
(IF(MAX(Base_Dados!BN$5:BN$98)-MIN(Base_Dados!BN$5:BN$98)=0,1,MAX(Base_Dados!BN$5:BN$98)-MIN(Base_Dados!BN$5:BN$98)))) * BN$1)))</f>
        <v>0.42033484051569758</v>
      </c>
      <c r="BO29" s="106">
        <f>IF(INDEX(Base_Dados!BO:BO,MATCH($B29,Base_Dados!$B:$B,0))=0,0,
MAX(0, MIN(BO$1,
((INDEX(Base_Dados!BO:BO,MATCH($B29,Base_Dados!$B:$B,0))-MIN(Base_Dados!BO$5:BO$98)) /
(IF(MAX(Base_Dados!BO$5:BO$98)-MIN(Base_Dados!BO$5:BO$98)=0,1,MAX(Base_Dados!BO$5:BO$98)-MIN(Base_Dados!BO$5:BO$98)))) * BO$1)))</f>
        <v>8.6206896551724144E-2</v>
      </c>
      <c r="BP29" s="106">
        <f t="shared" si="0"/>
        <v>7.4486573287270561</v>
      </c>
      <c r="BQ29" s="111">
        <f t="shared" si="1"/>
        <v>0.40156423876354297</v>
      </c>
      <c r="BR29" s="112">
        <f t="shared" si="2"/>
        <v>8.7055925285519697E-2</v>
      </c>
      <c r="BS29" s="113">
        <f t="shared" si="3"/>
        <v>7.3616014034415365</v>
      </c>
    </row>
    <row r="30" spans="1:71">
      <c r="A30" s="20">
        <v>13013</v>
      </c>
      <c r="B30" s="20" t="s">
        <v>157</v>
      </c>
      <c r="C30" s="20" t="s">
        <v>150</v>
      </c>
      <c r="D30" s="105">
        <f>IF(INDEX(Base_Dados!D:D,MATCH($B30,Base_Dados!$B:$B,0))=0,0,
MAX(0, MIN(D$1,
((INDEX(Base_Dados!D:D,MATCH($B30,Base_Dados!$B:$B,0))-MIN(Base_Dados!D$5:D$98)) /
(IF(MAX(Base_Dados!D$5:D$98)-MIN(Base_Dados!D$5:D$98)=0,1,MAX(Base_Dados!D$5:D$98)-MIN(Base_Dados!D$5:D$98)))) * D$1)))</f>
        <v>0.40440044956501736</v>
      </c>
      <c r="E30" s="106">
        <f>IF(INDEX(Base_Dados!E:E,MATCH($B30,Base_Dados!$B:$B,0))=0,0,
MAX(0, MIN(E$1,
((INDEX(Base_Dados!E:E,MATCH($B30,Base_Dados!$B:$B,0))-MIN(Base_Dados!E$5:E$98)) /
(IF(MAX(Base_Dados!E$5:E$98)-MIN(Base_Dados!E$5:E$98)=0,1,MAX(Base_Dados!E$5:E$98)-MIN(Base_Dados!E$5:E$98)))) * E$1)))</f>
        <v>0.18718148094952727</v>
      </c>
      <c r="F30" s="106">
        <f>IF(INDEX(Base_Dados!F:F,MATCH($B30,Base_Dados!$B:$B,0))=0,0,
MAX(0, MIN(F$1,
((INDEX(Base_Dados!F:F,MATCH($B30,Base_Dados!$B:$B,0))-MIN(Base_Dados!F$5:F$98)) /
(IF(MAX(Base_Dados!F$5:F$98)-MIN(Base_Dados!F$5:F$98)=0,1,MAX(Base_Dados!F$5:F$98)-MIN(Base_Dados!F$5:F$98)))) * F$1)))</f>
        <v>0.17361570286966543</v>
      </c>
      <c r="G30" s="106">
        <f>IF(INDEX(Base_Dados!G:G,MATCH($B30,Base_Dados!$B:$B,0))=0,0,
MAX(0, MIN(G$1,
((INDEX(Base_Dados!G:G,MATCH($B30,Base_Dados!$B:$B,0))-MIN(Base_Dados!G$5:G$98)) /
(IF(MAX(Base_Dados!G$5:G$98)-MIN(Base_Dados!G$5:G$98)=0,1,MAX(Base_Dados!G$5:G$98)-MIN(Base_Dados!G$5:G$98)))) * G$1)))</f>
        <v>0.14730507587650446</v>
      </c>
      <c r="H30" s="106">
        <f>IF(INDEX(Base_Dados!H:H,MATCH($B30,Base_Dados!$B:$B,0))=0,0,
MAX(0, MIN(H$1,
((INDEX(Base_Dados!H:H,MATCH($B30,Base_Dados!$B:$B,0))-MIN(Base_Dados!H$5:H$98)) /
(IF(MAX(Base_Dados!H$5:H$98)-MIN(Base_Dados!H$5:H$98)=0,1,MAX(Base_Dados!H$5:H$98)-MIN(Base_Dados!H$5:H$98)))) * H$1)))</f>
        <v>0.14240926675462331</v>
      </c>
      <c r="I30" s="106">
        <f>IF(INDEX(Base_Dados!I:I,MATCH($B30,Base_Dados!$B:$B,0))=0,0,
MAX(0, MIN(I$1,
((INDEX(Base_Dados!I:I,MATCH($B30,Base_Dados!$B:$B,0))-MIN(Base_Dados!I$5:I$98)) /
(IF(MAX(Base_Dados!I$5:I$98)-MIN(Base_Dados!I$5:I$98)=0,1,MAX(Base_Dados!I$5:I$98)-MIN(Base_Dados!I$5:I$98)))) * I$1)))</f>
        <v>0.15566816824942581</v>
      </c>
      <c r="J30" s="106">
        <f>IF(INDEX(Base_Dados!J:J,MATCH($B30,Base_Dados!$B:$B,0))=0,0,
MAX(0, MIN(J$1,
((INDEX(Base_Dados!J:J,MATCH($B30,Base_Dados!$B:$B,0))-MIN(Base_Dados!J$5:J$98)) /
(IF(MAX(Base_Dados!J$5:J$98)-MIN(Base_Dados!J$5:J$98)=0,1,MAX(Base_Dados!J$5:J$98)-MIN(Base_Dados!J$5:J$98)))) * J$1)))</f>
        <v>0.1438631959031417</v>
      </c>
      <c r="K30" s="106">
        <f>IF(INDEX(Base_Dados!K:K,MATCH($B30,Base_Dados!$B:$B,0))=0,0,
MAX(0, MIN(K$1,
((INDEX(Base_Dados!K:K,MATCH($B30,Base_Dados!$B:$B,0))-MIN(Base_Dados!K$5:K$98)) /
(IF(MAX(Base_Dados!K$5:K$98)-MIN(Base_Dados!K$5:K$98)=0,1,MAX(Base_Dados!K$5:K$98)-MIN(Base_Dados!K$5:K$98)))) * K$1)))</f>
        <v>0.12259056350626119</v>
      </c>
      <c r="L30" s="106">
        <f>IF(INDEX(Base_Dados!L:L,MATCH($B30,Base_Dados!$B:$B,0))=0,0,
MAX(0, MIN(L$1,
((INDEX(Base_Dados!L:L,MATCH($B30,Base_Dados!$B:$B,0))-MIN(Base_Dados!L$5:L$98)) /
(IF(MAX(Base_Dados!L$5:L$98)-MIN(Base_Dados!L$5:L$98)=0,1,MAX(Base_Dados!L$5:L$98)-MIN(Base_Dados!L$5:L$98)))) * L$1)))</f>
        <v>0.10914007820962947</v>
      </c>
      <c r="M30" s="106">
        <f>IF(INDEX(Base_Dados!M:M,MATCH($B30,Base_Dados!$B:$B,0))=0,0,
MAX(0, MIN(M$1,
((INDEX(Base_Dados!M:M,MATCH($B30,Base_Dados!$B:$B,0))-MIN(Base_Dados!M$5:M$98)) /
(IF(MAX(Base_Dados!M$5:M$98)-MIN(Base_Dados!M$5:M$98)=0,1,MAX(Base_Dados!M$5:M$98)-MIN(Base_Dados!M$5:M$98)))) * M$1)))</f>
        <v>9.7935860058309038E-2</v>
      </c>
      <c r="N30" s="106">
        <f>IF(INDEX(Base_Dados!N:N,MATCH($B30,Base_Dados!$B:$B,0))=0,0,
MAX(0, MIN(N$1,
((INDEX(Base_Dados!N:N,MATCH($B30,Base_Dados!$B:$B,0))-MIN(Base_Dados!N$5:N$98)) /
(IF(MAX(Base_Dados!N$5:N$98)-MIN(Base_Dados!N$5:N$98)=0,1,MAX(Base_Dados!N$5:N$98)-MIN(Base_Dados!N$5:N$98)))) * N$1)))</f>
        <v>9.7516534743667102E-2</v>
      </c>
      <c r="O30" s="106">
        <f>IF(INDEX(Base_Dados!O:O,MATCH($B30,Base_Dados!$B:$B,0))=0,0,
MAX(0, MIN(O$1,
((INDEX(Base_Dados!O:O,MATCH($B30,Base_Dados!$B:$B,0))-MIN(Base_Dados!O$5:O$98)) /
(IF(MAX(Base_Dados!O$5:O$98)-MIN(Base_Dados!O$5:O$98)=0,1,MAX(Base_Dados!O$5:O$98)-MIN(Base_Dados!O$5:O$98)))) * O$1)))</f>
        <v>0.10151067506549975</v>
      </c>
      <c r="P30" s="106">
        <f>IF(INDEX(Base_Dados!P:P,MATCH($B30,Base_Dados!$B:$B,0))=0,0,
MAX(0, MIN(P$1,
((INDEX(Base_Dados!P:P,MATCH($B30,Base_Dados!$B:$B,0))-MIN(Base_Dados!P$5:P$98)) /
(IF(MAX(Base_Dados!P$5:P$98)-MIN(Base_Dados!P$5:P$98)=0,1,MAX(Base_Dados!P$5:P$98)-MIN(Base_Dados!P$5:P$98)))) * P$1)))</f>
        <v>3.5629296512218696E-2</v>
      </c>
      <c r="Q30" s="106">
        <f>IF(INDEX(Base_Dados!Q:Q,MATCH($B30,Base_Dados!$B:$B,0))=0,0,
MAX(0, MIN(Q$1,
((INDEX(Base_Dados!Q:Q,MATCH($B30,Base_Dados!$B:$B,0))-MIN(Base_Dados!Q$5:Q$98)) /
(IF(MAX(Base_Dados!Q$5:Q$98)-MIN(Base_Dados!Q$5:Q$98)=0,1,MAX(Base_Dados!Q$5:Q$98)-MIN(Base_Dados!Q$5:Q$98)))) * Q$1)))</f>
        <v>1.0136380390711391E-2</v>
      </c>
      <c r="R30" s="106">
        <f>IF(INDEX(Base_Dados!R:R,MATCH($B30,Base_Dados!$B:$B,0))=0,0,
MAX(0, MIN(R$1,
((INDEX(Base_Dados!R:R,MATCH($B30,Base_Dados!$B:$B,0))-MIN(Base_Dados!R$5:R$98)) /
(IF(MAX(Base_Dados!R$5:R$98)-MIN(Base_Dados!R$5:R$98)=0,1,MAX(Base_Dados!R$5:R$98)-MIN(Base_Dados!R$5:R$98)))) * R$1)))</f>
        <v>8.9899582609080739E-3</v>
      </c>
      <c r="S30" s="106">
        <f>IF(INDEX(Base_Dados!S:S,MATCH($B30,Base_Dados!$B:$B,0))=0,0,
MAX(0, MIN(S$1,
((INDEX(Base_Dados!S:S,MATCH($B30,Base_Dados!$B:$B,0))-MIN(Base_Dados!S$5:S$98)) /
(IF(MAX(Base_Dados!S$5:S$98)-MIN(Base_Dados!S$5:S$98)=0,1,MAX(Base_Dados!S$5:S$98)-MIN(Base_Dados!S$5:S$98)))) * S$1)))</f>
        <v>2.3725005616715342E-2</v>
      </c>
      <c r="T30" s="106">
        <f>IF(INDEX(Base_Dados!T:T,MATCH($B30,Base_Dados!$B:$B,0))=0,0,
MAX(0, MIN(T$1,
((INDEX(Base_Dados!T:T,MATCH($B30,Base_Dados!$B:$B,0))-MIN(Base_Dados!T$5:T$98)) /
(IF(MAX(Base_Dados!T$5:T$98)-MIN(Base_Dados!T$5:T$98)=0,1,MAX(Base_Dados!T$5:T$98)-MIN(Base_Dados!T$5:T$98)))) * T$1)))</f>
        <v>0.53557864670387245</v>
      </c>
      <c r="U30" s="106">
        <f>IF(INDEX(Base_Dados!U:U,MATCH($B30,Base_Dados!$B:$B,0))=0,0,
MAX(0, MIN(U$1,
((INDEX(Base_Dados!U:U,MATCH($B30,Base_Dados!$B:$B,0))-MIN(Base_Dados!U$5:U$98)) /
(IF(MAX(Base_Dados!U$5:U$98)-MIN(Base_Dados!U$5:U$98)=0,1,MAX(Base_Dados!U$5:U$98)-MIN(Base_Dados!U$5:U$98)))) * U$1)))</f>
        <v>0.85278784865705726</v>
      </c>
      <c r="V30" s="106">
        <f>IF(INDEX(Base_Dados!V:V,MATCH($B30,Base_Dados!$B:$B,0))=0,0,
MAX(0, MIN(V$1,
((INDEX(Base_Dados!V:V,MATCH($B30,Base_Dados!$B:$B,0))-MIN(Base_Dados!V$5:V$98)) /
(IF(MAX(Base_Dados!V$5:V$98)-MIN(Base_Dados!V$5:V$98)=0,1,MAX(Base_Dados!V$5:V$98)-MIN(Base_Dados!V$5:V$98)))) * V$1)))</f>
        <v>4.6159903335731842E-3</v>
      </c>
      <c r="W30" s="106">
        <f>IF(INDEX(Base_Dados!W:W,MATCH($B30,Base_Dados!$B:$B,0))=0,0,
MAX(0, MIN(W$1,
((INDEX(Base_Dados!W:W,MATCH($B30,Base_Dados!$B:$B,0))-MIN(Base_Dados!W$5:W$98)) /
(IF(MAX(Base_Dados!W$5:W$98)-MIN(Base_Dados!W$5:W$98)=0,1,MAX(Base_Dados!W$5:W$98)-MIN(Base_Dados!W$5:W$98)))) * W$1)))</f>
        <v>2.4069383781344778</v>
      </c>
      <c r="X30" s="106">
        <f>IF(INDEX(Base_Dados!X:X,MATCH($B30,Base_Dados!$B:$B,0))=0,0,
MAX(0, MIN(X$1,
((INDEX(Base_Dados!X:X,MATCH($B30,Base_Dados!$B:$B,0))-MIN(Base_Dados!X$5:X$98)) /
(IF(MAX(Base_Dados!X$5:X$98)-MIN(Base_Dados!X$5:X$98)=0,1,MAX(Base_Dados!X$5:X$98)-MIN(Base_Dados!X$5:X$98)))) * X$1)))</f>
        <v>0</v>
      </c>
      <c r="Y30" s="106">
        <f>IF(INDEX(Base_Dados!Y:Y,MATCH($B30,Base_Dados!$B:$B,0))=0,0,
MAX(0, MIN(Y$1,
((INDEX(Base_Dados!Y:Y,MATCH($B30,Base_Dados!$B:$B,0))-MIN(Base_Dados!Y$5:Y$98)) /
(IF(MAX(Base_Dados!Y$5:Y$98)-MIN(Base_Dados!Y$5:Y$98)=0,1,MAX(Base_Dados!Y$5:Y$98)-MIN(Base_Dados!Y$5:Y$98)))) * Y$1)))</f>
        <v>0</v>
      </c>
      <c r="Z30" s="106">
        <f>IF(INDEX(Base_Dados!Z:Z,MATCH($B30,Base_Dados!$B:$B,0))=0,0,
MAX(0, MIN(Z$1,
((INDEX(Base_Dados!Z:Z,MATCH($B30,Base_Dados!$B:$B,0))-MIN(Base_Dados!Z$5:Z$98)) /
(IF(MAX(Base_Dados!Z$5:Z$98)-MIN(Base_Dados!Z$5:Z$98)=0,1,MAX(Base_Dados!Z$5:Z$98)-MIN(Base_Dados!Z$5:Z$98)))) * Z$1)))</f>
        <v>0</v>
      </c>
      <c r="AA30" s="106">
        <f>IF(INDEX(Base_Dados!AA:AA,MATCH($B30,Base_Dados!$B:$B,0))=0,0,
MAX(0, MIN(AA$1,
((INDEX(Base_Dados!AA:AA,MATCH($B30,Base_Dados!$B:$B,0))-MIN(Base_Dados!AA$5:AA$98)) /
(IF(MAX(Base_Dados!AA$5:AA$98)-MIN(Base_Dados!AA$5:AA$98)=0,1,MAX(Base_Dados!AA$5:AA$98)-MIN(Base_Dados!AA$5:AA$98)))) * AA$1)))</f>
        <v>0</v>
      </c>
      <c r="AB30" s="106">
        <f>IF(INDEX(Base_Dados!AB:AB,MATCH($B30,Base_Dados!$B:$B,0))=0,0,
MAX(0, MIN(AB$1,
((INDEX(Base_Dados!AB:AB,MATCH($B30,Base_Dados!$B:$B,0))-MIN(Base_Dados!AB$5:AB$98)) /
(IF(MAX(Base_Dados!AB$5:AB$98)-MIN(Base_Dados!AB$5:AB$98)=0,1,MAX(Base_Dados!AB$5:AB$98)-MIN(Base_Dados!AB$5:AB$98)))) * AB$1)))</f>
        <v>0.3612642094385119</v>
      </c>
      <c r="AC30" s="106">
        <f>IF(INDEX(Base_Dados!AC:AC,MATCH($B30,Base_Dados!$B:$B,0))=0,0,
MAX(0, MIN(AC$1,
((INDEX(Base_Dados!AC:AC,MATCH($B30,Base_Dados!$B:$B,0))-MIN(Base_Dados!AC$5:AC$98)) /
(IF(MAX(Base_Dados!AC$5:AC$98)-MIN(Base_Dados!AC$5:AC$98)=0,1,MAX(Base_Dados!AC$5:AC$98)-MIN(Base_Dados!AC$5:AC$98)))) * AC$1)))</f>
        <v>1.9855704374638659E-2</v>
      </c>
      <c r="AD30" s="106">
        <f>IF(INDEX(Base_Dados!AD:AD,MATCH($B30,Base_Dados!$B:$B,0))=0,0,
MAX(0, MIN(AD$1,
((INDEX(Base_Dados!AD:AD,MATCH($B30,Base_Dados!$B:$B,0))-MIN(Base_Dados!AD$5:AD$98)) /
(IF(MAX(Base_Dados!AD$5:AD$98)-MIN(Base_Dados!AD$5:AD$98)=0,1,MAX(Base_Dados!AD$5:AD$98)-MIN(Base_Dados!AD$5:AD$98)))) * AD$1)))</f>
        <v>1.0338707291820737E-2</v>
      </c>
      <c r="AE30" s="106">
        <f>IF(INDEX(Base_Dados!AE:AE,MATCH($B30,Base_Dados!$B:$B,0))=0,0,
MAX(0, MIN(AE$1,
((INDEX(Base_Dados!AE:AE,MATCH($B30,Base_Dados!$B:$B,0))-MIN(Base_Dados!AE$5:AE$98)) /
(IF(MAX(Base_Dados!AE$5:AE$98)-MIN(Base_Dados!AE$5:AE$98)=0,1,MAX(Base_Dados!AE$5:AE$98)-MIN(Base_Dados!AE$5:AE$98)))) * AE$1)))</f>
        <v>4.5735653674672805E-3</v>
      </c>
      <c r="AF30" s="106">
        <f>IF(INDEX(Base_Dados!AF:AF,MATCH($B30,Base_Dados!$B:$B,0))=0,0,
MAX(0, MIN(AF$1,
((INDEX(Base_Dados!AF:AF,MATCH($B30,Base_Dados!$B:$B,0))-MIN(Base_Dados!AF$5:AF$98)) /
(IF(MAX(Base_Dados!AF$5:AF$98)-MIN(Base_Dados!AF$5:AF$98)=0,1,MAX(Base_Dados!AF$5:AF$98)-MIN(Base_Dados!AF$5:AF$98)))) * AF$1)))</f>
        <v>6.1600698754194824E-3</v>
      </c>
      <c r="AG30" s="106">
        <f>IF(INDEX(Base_Dados!AG:AG,MATCH($B30,Base_Dados!$B:$B,0))=0,0,
MAX(0, MIN(AG$1,
((INDEX(Base_Dados!AG:AG,MATCH($B30,Base_Dados!$B:$B,0))-MIN(Base_Dados!AG$5:AG$98)) /
(IF(MAX(Base_Dados!AG$5:AG$98)-MIN(Base_Dados!AG$5:AG$98)=0,1,MAX(Base_Dados!AG$5:AG$98)-MIN(Base_Dados!AG$5:AG$98)))) * AG$1)))</f>
        <v>1.0136380390711391E-2</v>
      </c>
      <c r="AH30" s="106">
        <f>IF(INDEX(Base_Dados!AH:AH,MATCH($B30,Base_Dados!$B:$B,0))=0,0,
MAX(0, MIN(AH$1,
((INDEX(Base_Dados!AH:AH,MATCH($B30,Base_Dados!$B:$B,0))-MIN(Base_Dados!AH$5:AH$98)) /
(IF(MAX(Base_Dados!AH$5:AH$98)-MIN(Base_Dados!AH$5:AH$98)=0,1,MAX(Base_Dados!AH$5:AH$98)-MIN(Base_Dados!AH$5:AH$98)))) * AH$1)))</f>
        <v>1.9833376274947432</v>
      </c>
      <c r="AI30" s="106">
        <f>IF(INDEX(Base_Dados!AI:AI,MATCH($B30,Base_Dados!$B:$B,0))=0,0,
MAX(0, MIN(AI$1,
((INDEX(Base_Dados!AI:AI,MATCH($B30,Base_Dados!$B:$B,0))-MIN(Base_Dados!AI$5:AI$98)) /
(IF(MAX(Base_Dados!AI$5:AI$98)-MIN(Base_Dados!AI$5:AI$98)=0,1,MAX(Base_Dados!AI$5:AI$98)-MIN(Base_Dados!AI$5:AI$98)))) * AI$1)))</f>
        <v>0</v>
      </c>
      <c r="AJ30" s="106">
        <f>IF(INDEX(Base_Dados!AJ:AJ,MATCH($B30,Base_Dados!$B:$B,0))=0,0,
MAX(0, MIN(AJ$1,
((INDEX(Base_Dados!AJ:AJ,MATCH($B30,Base_Dados!$B:$B,0))-MIN(Base_Dados!AJ$5:AJ$98)) /
(IF(MAX(Base_Dados!AJ$5:AJ$98)-MIN(Base_Dados!AJ$5:AJ$98)=0,1,MAX(Base_Dados!AJ$5:AJ$98)-MIN(Base_Dados!AJ$5:AJ$98)))) * AJ$1)))</f>
        <v>0</v>
      </c>
      <c r="AK30" s="106">
        <f>IF(INDEX(Base_Dados!AK:AK,MATCH($B30,Base_Dados!$B:$B,0))=0,0,
MAX(0, MIN(AK$1,
((INDEX(Base_Dados!AK:AK,MATCH($B30,Base_Dados!$B:$B,0))-MIN(Base_Dados!AK$5:AK$98)) /
(IF(MAX(Base_Dados!AK$5:AK$98)-MIN(Base_Dados!AK$5:AK$98)=0,1,MAX(Base_Dados!AK$5:AK$98)-MIN(Base_Dados!AK$5:AK$98)))) * AK$1)))</f>
        <v>1.1494252873563218E-3</v>
      </c>
      <c r="AL30" s="106">
        <f>IF(INDEX(Base_Dados!AL:AL,MATCH($B30,Base_Dados!$B:$B,0))=0,0,
MAX(0, MIN(AL$1,
((INDEX(Base_Dados!AL:AL,MATCH($B30,Base_Dados!$B:$B,0))-MIN(Base_Dados!AL$5:AL$98)) /
(IF(MAX(Base_Dados!AL$5:AL$98)-MIN(Base_Dados!AL$5:AL$98)=0,1,MAX(Base_Dados!AL$5:AL$98)-MIN(Base_Dados!AL$5:AL$98)))) * AL$1)))</f>
        <v>0</v>
      </c>
      <c r="AM30" s="106">
        <f>IF(INDEX(Base_Dados!AM:AM,MATCH($B30,Base_Dados!$B:$B,0))=0,0,
MAX(0, MIN(AM$1,
((INDEX(Base_Dados!AM:AM,MATCH($B30,Base_Dados!$B:$B,0))-MIN(Base_Dados!AM$5:AM$98)) /
(IF(MAX(Base_Dados!AM$5:AM$98)-MIN(Base_Dados!AM$5:AM$98)=0,1,MAX(Base_Dados!AM$5:AM$98)-MIN(Base_Dados!AM$5:AM$98)))) * AM$1)))</f>
        <v>2.0714655618850335E-3</v>
      </c>
      <c r="AN30" s="106">
        <f>IF(INDEX(Base_Dados!AN:AN,MATCH($B30,Base_Dados!$B:$B,0))=0,0,
MAX(0, MIN(AN$1,
((INDEX(Base_Dados!AN:AN,MATCH($B30,Base_Dados!$B:$B,0))-MIN(Base_Dados!AN$5:AN$98)) /
(IF(MAX(Base_Dados!AN$5:AN$98)-MIN(Base_Dados!AN$5:AN$98)=0,1,MAX(Base_Dados!AN$5:AN$98)-MIN(Base_Dados!AN$5:AN$98)))) * AN$1)))</f>
        <v>1.1904761904761904E-2</v>
      </c>
      <c r="AO30" s="106">
        <f>IF(INDEX(Base_Dados!AO:AO,MATCH($B30,Base_Dados!$B:$B,0))=0,0,
MAX(0, MIN(AO$1,
((INDEX(Base_Dados!AO:AO,MATCH($B30,Base_Dados!$B:$B,0))-MIN(Base_Dados!AO$5:AO$98)) /
(IF(MAX(Base_Dados!AO$5:AO$98)-MIN(Base_Dados!AO$5:AO$98)=0,1,MAX(Base_Dados!AO$5:AO$98)-MIN(Base_Dados!AO$5:AO$98)))) * AO$1)))</f>
        <v>0</v>
      </c>
      <c r="AP30" s="106">
        <f>IF(INDEX(Base_Dados!AP:AP,MATCH($B30,Base_Dados!$B:$B,0))=0,0,
MAX(0, MIN(AP$1,
((INDEX(Base_Dados!AP:AP,MATCH($B30,Base_Dados!$B:$B,0))-MIN(Base_Dados!AP$5:AP$98)) /
(IF(MAX(Base_Dados!AP$5:AP$98)-MIN(Base_Dados!AP$5:AP$98)=0,1,MAX(Base_Dados!AP$5:AP$98)-MIN(Base_Dados!AP$5:AP$98)))) * AP$1)))</f>
        <v>0</v>
      </c>
      <c r="AQ30" s="106">
        <f>IF(INDEX(Base_Dados!AQ:AQ,MATCH($B30,Base_Dados!$B:$B,0))=0,0,
MAX(0, MIN(AQ$1,
((INDEX(Base_Dados!AQ:AQ,MATCH($B30,Base_Dados!$B:$B,0))-MIN(Base_Dados!AQ$5:AQ$98)) /
(IF(MAX(Base_Dados!AQ$5:AQ$98)-MIN(Base_Dados!AQ$5:AQ$98)=0,1,MAX(Base_Dados!AQ$5:AQ$98)-MIN(Base_Dados!AQ$5:AQ$98)))) * AQ$1)))</f>
        <v>0</v>
      </c>
      <c r="AR30" s="106">
        <f>IF(INDEX(Base_Dados!AR:AR,MATCH($B30,Base_Dados!$B:$B,0))=0,0,
MAX(0, MIN(AR$1,
((INDEX(Base_Dados!AR:AR,MATCH($B30,Base_Dados!$B:$B,0))-MIN(Base_Dados!AR$5:AR$98)) /
(IF(MAX(Base_Dados!AR$5:AR$98)-MIN(Base_Dados!AR$5:AR$98)=0,1,MAX(Base_Dados!AR$5:AR$98)-MIN(Base_Dados!AR$5:AR$98)))) * AR$1)))</f>
        <v>0</v>
      </c>
      <c r="AS30" s="106">
        <f>IF(INDEX(Base_Dados!AS:AS,MATCH($B30,Base_Dados!$B:$B,0))=0,0,
MAX(0, MIN(AS$1,
((INDEX(Base_Dados!AS:AS,MATCH($B30,Base_Dados!$B:$B,0))-MIN(Base_Dados!AS$5:AS$98)) /
(IF(MAX(Base_Dados!AS$5:AS$98)-MIN(Base_Dados!AS$5:AS$98)=0,1,MAX(Base_Dados!AS$5:AS$98)-MIN(Base_Dados!AS$5:AS$98)))) * AS$1)))</f>
        <v>0</v>
      </c>
      <c r="AT30" s="106">
        <f>IF(INDEX(Base_Dados!AT:AT,MATCH($B30,Base_Dados!$B:$B,0))=0,0,
MAX(0, MIN(AT$1,
((INDEX(Base_Dados!AT:AT,MATCH($B30,Base_Dados!$B:$B,0))-MIN(Base_Dados!AT$5:AT$98)) /
(IF(MAX(Base_Dados!AT$5:AT$98)-MIN(Base_Dados!AT$5:AT$98)=0,1,MAX(Base_Dados!AT$5:AT$98)-MIN(Base_Dados!AT$5:AT$98)))) * AT$1)))</f>
        <v>0</v>
      </c>
      <c r="AU30" s="106">
        <f>IF(INDEX(Base_Dados!AU:AU,MATCH($B30,Base_Dados!$B:$B,0))=0,0,
MAX(0, MIN(AU$1,
((INDEX(Base_Dados!AU:AU,MATCH($B30,Base_Dados!$B:$B,0))-MIN(Base_Dados!AU$5:AU$98)) /
(IF(MAX(Base_Dados!AU$5:AU$98)-MIN(Base_Dados!AU$5:AU$98)=0,1,MAX(Base_Dados!AU$5:AU$98)-MIN(Base_Dados!AU$5:AU$98)))) * AU$1)))</f>
        <v>0</v>
      </c>
      <c r="AV30" s="106">
        <f>IF(INDEX(Base_Dados!AV:AV,MATCH($B30,Base_Dados!$B:$B,0))=0,0,
MAX(0, MIN(AV$1,
((INDEX(Base_Dados!AV:AV,MATCH($B30,Base_Dados!$B:$B,0))-MIN(Base_Dados!AV$5:AV$98)) /
(IF(MAX(Base_Dados!AV$5:AV$98)-MIN(Base_Dados!AV$5:AV$98)=0,1,MAX(Base_Dados!AV$5:AV$98)-MIN(Base_Dados!AV$5:AV$98)))) * AV$1)))</f>
        <v>0</v>
      </c>
      <c r="AW30" s="106">
        <f>IF(INDEX(Base_Dados!AW:AW,MATCH($B30,Base_Dados!$B:$B,0))=0,0,
MAX(0, MIN(AW$1,
((INDEX(Base_Dados!AW:AW,MATCH($B30,Base_Dados!$B:$B,0))-MIN(Base_Dados!AW$5:AW$98)) /
(IF(MAX(Base_Dados!AW$5:AW$98)-MIN(Base_Dados!AW$5:AW$98)=0,1,MAX(Base_Dados!AW$5:AW$98)-MIN(Base_Dados!AW$5:AW$98)))) * AW$1)))</f>
        <v>0</v>
      </c>
      <c r="AX30" s="106">
        <f>IF(INDEX(Base_Dados!AX:AX,MATCH($B30,Base_Dados!$B:$B,0))=0,0,
MAX(0, MIN(AX$1,
((INDEX(Base_Dados!AX:AX,MATCH($B30,Base_Dados!$B:$B,0))-MIN(Base_Dados!AX$5:AX$98)) /
(IF(MAX(Base_Dados!AX$5:AX$98)-MIN(Base_Dados!AX$5:AX$98)=0,1,MAX(Base_Dados!AX$5:AX$98)-MIN(Base_Dados!AX$5:AX$98)))) * AX$1)))</f>
        <v>4.7328434425208624E-3</v>
      </c>
      <c r="AY30" s="106">
        <f>IF(INDEX(Base_Dados!AY:AY,MATCH($B30,Base_Dados!$B:$B,0))=0,0,
MAX(0, MIN(AY$1,
((INDEX(Base_Dados!AY:AY,MATCH($B30,Base_Dados!$B:$B,0))-MIN(Base_Dados!AY$5:AY$98)) /
(IF(MAX(Base_Dados!AY$5:AY$98)-MIN(Base_Dados!AY$5:AY$98)=0,1,MAX(Base_Dados!AY$5:AY$98)-MIN(Base_Dados!AY$5:AY$98)))) * AY$1)))</f>
        <v>0</v>
      </c>
      <c r="AZ30" s="106">
        <f>IF(INDEX(Base_Dados!AZ:AZ,MATCH($B30,Base_Dados!$B:$B,0))=0,0,
MAX(0, MIN(AZ$1,
((INDEX(Base_Dados!AZ:AZ,MATCH($B30,Base_Dados!$B:$B,0))-MIN(Base_Dados!AZ$5:AZ$98)) /
(IF(MAX(Base_Dados!AZ$5:AZ$98)-MIN(Base_Dados!AZ$5:AZ$98)=0,1,MAX(Base_Dados!AZ$5:AZ$98)-MIN(Base_Dados!AZ$5:AZ$98)))) * AZ$1)))</f>
        <v>0</v>
      </c>
      <c r="BA30" s="106">
        <f>IF(INDEX(Base_Dados!BA:BA,MATCH($B30,Base_Dados!$B:$B,0))=0,0,
MAX(0, MIN(BA$1,
((INDEX(Base_Dados!BA:BA,MATCH($B30,Base_Dados!$B:$B,0))-MIN(Base_Dados!BA$5:BA$98)) /
(IF(MAX(Base_Dados!BA$5:BA$98)-MIN(Base_Dados!BA$5:BA$98)=0,1,MAX(Base_Dados!BA$5:BA$98)-MIN(Base_Dados!BA$5:BA$98)))) * BA$1)))</f>
        <v>2.7465085814516309E-2</v>
      </c>
      <c r="BB30" s="106">
        <f>IF(INDEX(Base_Dados!BB:BB,MATCH($B30,Base_Dados!$B:$B,0))=0,0,
MAX(0, MIN(BB$1,
((INDEX(Base_Dados!BB:BB,MATCH($B30,Base_Dados!$B:$B,0))-MIN(Base_Dados!BB$5:BB$98)) /
(IF(MAX(Base_Dados!BB$5:BB$98)-MIN(Base_Dados!BB$5:BB$98)=0,1,MAX(Base_Dados!BB$5:BB$98)-MIN(Base_Dados!BB$5:BB$98)))) * BB$1)))</f>
        <v>0.5</v>
      </c>
      <c r="BC30" s="106">
        <f>IF(INDEX(Base_Dados!BC:BC,MATCH($B30,Base_Dados!$B:$B,0))=0,0,
MAX(0, MIN(BC$1,
((INDEX(Base_Dados!BC:BC,MATCH($B30,Base_Dados!$B:$B,0))-MIN(Base_Dados!BC$5:BC$98)) /
(IF(MAX(Base_Dados!BC$5:BC$98)-MIN(Base_Dados!BC$5:BC$98)=0,1,MAX(Base_Dados!BC$5:BC$98)-MIN(Base_Dados!BC$5:BC$98)))) * BC$1)))</f>
        <v>9.9649878804201446E-3</v>
      </c>
      <c r="BD30" s="106">
        <f>IF(INDEX(Base_Dados!BD:BD,MATCH($B30,Base_Dados!$B:$B,0))=0,0,
MAX(0, MIN(BD$1,
((INDEX(Base_Dados!BD:BD,MATCH($B30,Base_Dados!$B:$B,0))-MIN(Base_Dados!BD$5:BD$98)) /
(IF(MAX(Base_Dados!BD$5:BD$98)-MIN(Base_Dados!BD$5:BD$98)=0,1,MAX(Base_Dados!BD$5:BD$98)-MIN(Base_Dados!BD$5:BD$98)))) * BD$1)))</f>
        <v>8.7251575375666499E-3</v>
      </c>
      <c r="BE30" s="106">
        <f>IF(INDEX(Base_Dados!BE:BE,MATCH($B30,Base_Dados!$B:$B,0))=0,0,
MAX(0, MIN(BE$1,
((INDEX(Base_Dados!BE:BE,MATCH($B30,Base_Dados!$B:$B,0))-MIN(Base_Dados!BE$5:BE$98)) /
(IF(MAX(Base_Dados!BE$5:BE$98)-MIN(Base_Dados!BE$5:BE$98)=0,1,MAX(Base_Dados!BE$5:BE$98)-MIN(Base_Dados!BE$5:BE$98)))) * BE$1)))</f>
        <v>3.1108881083793276E-2</v>
      </c>
      <c r="BF30" s="106">
        <f>IF(INDEX(Base_Dados!BF:BF,MATCH($B30,Base_Dados!$B:$B,0))=0,0,
MAX(0, MIN(BF$1,
((INDEX(Base_Dados!BF:BF,MATCH($B30,Base_Dados!$B:$B,0))-MIN(Base_Dados!BF$5:BF$98)) /
(IF(MAX(Base_Dados!BF$5:BF$98)-MIN(Base_Dados!BF$5:BF$98)=0,1,MAX(Base_Dados!BF$5:BF$98)-MIN(Base_Dados!BF$5:BF$98)))) * BF$1)))</f>
        <v>0</v>
      </c>
      <c r="BG30" s="106">
        <f>IF(INDEX(Base_Dados!BG:BG,MATCH($B30,Base_Dados!$B:$B,0))=0,0,
MAX(0, MIN(BG$1,
((INDEX(Base_Dados!BG:BG,MATCH($B30,Base_Dados!$B:$B,0))-MIN(Base_Dados!BG$5:BG$98)) /
(IF(MAX(Base_Dados!BG$5:BG$98)-MIN(Base_Dados!BG$5:BG$98)=0,1,MAX(Base_Dados!BG$5:BG$98)-MIN(Base_Dados!BG$5:BG$98)))) * BG$1)))</f>
        <v>5.016722408026756E-3</v>
      </c>
      <c r="BH30" s="106">
        <f>IF(INDEX(Base_Dados!BH:BH,MATCH($B30,Base_Dados!$B:$B,0))=0,0,
MAX(0, MIN(BH$1,
((INDEX(Base_Dados!BH:BH,MATCH($B30,Base_Dados!$B:$B,0))-MIN(Base_Dados!BH$5:BH$98)) /
(IF(MAX(Base_Dados!BH$5:BH$98)-MIN(Base_Dados!BH$5:BH$98)=0,1,MAX(Base_Dados!BH$5:BH$98)-MIN(Base_Dados!BH$5:BH$98)))) * BH$1)))</f>
        <v>0.10989010989010989</v>
      </c>
      <c r="BI30" s="106">
        <f>IF(INDEX(Base_Dados!BI:BI,MATCH($B30,Base_Dados!$B:$B,0))=0,0,
MAX(0, MIN(BI$1,
((INDEX(Base_Dados!BI:BI,MATCH($B30,Base_Dados!$B:$B,0))-MIN(Base_Dados!BI$5:BI$98)) /
(IF(MAX(Base_Dados!BI$5:BI$98)-MIN(Base_Dados!BI$5:BI$98)=0,1,MAX(Base_Dados!BI$5:BI$98)-MIN(Base_Dados!BI$5:BI$98)))) * BI$1)))</f>
        <v>5.3042121684867397E-2</v>
      </c>
      <c r="BJ30" s="106">
        <f>IF(INDEX(Base_Dados!BJ:BJ,MATCH($B30,Base_Dados!$B:$B,0))=0,0,
MAX(0, MIN(BJ$1,
((INDEX(Base_Dados!BJ:BJ,MATCH($B30,Base_Dados!$B:$B,0))-MIN(Base_Dados!BJ$5:BJ$98)) /
(IF(MAX(Base_Dados!BJ$5:BJ$98)-MIN(Base_Dados!BJ$5:BJ$98)=0,1,MAX(Base_Dados!BJ$5:BJ$98)-MIN(Base_Dados!BJ$5:BJ$98)))) * BJ$1)))</f>
        <v>2.1052631578947368E-2</v>
      </c>
      <c r="BK30" s="106">
        <f>IF(INDEX(Base_Dados!BK:BK,MATCH($B30,Base_Dados!$B:$B,0))=0,0,
MAX(0, MIN(BK$1,
((INDEX(Base_Dados!BK:BK,MATCH($B30,Base_Dados!$B:$B,0))-MIN(Base_Dados!BK$5:BK$98)) /
(IF(MAX(Base_Dados!BK$5:BK$98)-MIN(Base_Dados!BK$5:BK$98)=0,1,MAX(Base_Dados!BK$5:BK$98)-MIN(Base_Dados!BK$5:BK$98)))) * BK$1)))</f>
        <v>0</v>
      </c>
      <c r="BL30" s="106">
        <f>IF(INDEX(Base_Dados!BL:BL,MATCH($B30,Base_Dados!$B:$B,0))=0,0,
MAX(0, MIN(BL$1,
((INDEX(Base_Dados!BL:BL,MATCH($B30,Base_Dados!$B:$B,0))-MIN(Base_Dados!BL$5:BL$98)) /
(IF(MAX(Base_Dados!BL$5:BL$98)-MIN(Base_Dados!BL$5:BL$98)=0,1,MAX(Base_Dados!BL$5:BL$98)-MIN(Base_Dados!BL$5:BL$98)))) * BL$1)))</f>
        <v>3.5830618892508145E-2</v>
      </c>
      <c r="BM30" s="106">
        <f>IF(INDEX(Base_Dados!BM:BM,MATCH($B30,Base_Dados!$B:$B,0))=0,0,
MAX(0, MIN(BM$1,
((INDEX(Base_Dados!BM:BM,MATCH($B30,Base_Dados!$B:$B,0))-MIN(Base_Dados!BM$5:BM$98)) /
(IF(MAX(Base_Dados!BM$5:BM$98)-MIN(Base_Dados!BM$5:BM$98)=0,1,MAX(Base_Dados!BM$5:BM$98)-MIN(Base_Dados!BM$5:BM$98)))) * BM$1)))</f>
        <v>0.68224631242224976</v>
      </c>
      <c r="BN30" s="106">
        <f>IF(INDEX(Base_Dados!BN:BN,MATCH($B30,Base_Dados!$B:$B,0))=0,0,
MAX(0, MIN(BN$1,
((INDEX(Base_Dados!BN:BN,MATCH($B30,Base_Dados!$B:$B,0))-MIN(Base_Dados!BN$5:BN$98)) /
(IF(MAX(Base_Dados!BN$5:BN$98)-MIN(Base_Dados!BN$5:BN$98)=0,1,MAX(Base_Dados!BN$5:BN$98)-MIN(Base_Dados!BN$5:BN$98)))) * BN$1)))</f>
        <v>0.40342848546387566</v>
      </c>
      <c r="BO30" s="106">
        <f>IF(INDEX(Base_Dados!BO:BO,MATCH($B30,Base_Dados!$B:$B,0))=0,0,
MAX(0, MIN(BO$1,
((INDEX(Base_Dados!BO:BO,MATCH($B30,Base_Dados!$B:$B,0))-MIN(Base_Dados!BO$5:BO$98)) /
(IF(MAX(Base_Dados!BO$5:BO$98)-MIN(Base_Dados!BO$5:BO$98)=0,1,MAX(Base_Dados!BO$5:BO$98)-MIN(Base_Dados!BO$5:BO$98)))) * BO$1)))</f>
        <v>0.17241379310344829</v>
      </c>
      <c r="BP30" s="106">
        <f t="shared" si="0"/>
        <v>10.237248224550971</v>
      </c>
      <c r="BQ30" s="111">
        <f t="shared" si="1"/>
        <v>0.40893564794465476</v>
      </c>
      <c r="BR30" s="112">
        <f t="shared" si="2"/>
        <v>9.4427334466631485E-2</v>
      </c>
      <c r="BS30" s="113">
        <f t="shared" si="3"/>
        <v>10.142820890084339</v>
      </c>
    </row>
    <row r="31" spans="1:71">
      <c r="A31" s="20">
        <v>14001</v>
      </c>
      <c r="B31" s="20" t="s">
        <v>594</v>
      </c>
      <c r="C31" s="20" t="s">
        <v>593</v>
      </c>
      <c r="D31" s="105">
        <f>IF(INDEX(Base_Dados!D:D,MATCH($B31,Base_Dados!$B:$B,0))=0,0,
MAX(0, MIN(D$1,
((INDEX(Base_Dados!D:D,MATCH($B31,Base_Dados!$B:$B,0))-MIN(Base_Dados!D$5:D$98)) /
(IF(MAX(Base_Dados!D$5:D$98)-MIN(Base_Dados!D$5:D$98)=0,1,MAX(Base_Dados!D$5:D$98)-MIN(Base_Dados!D$5:D$98)))) * D$1)))</f>
        <v>1.0116825255310724</v>
      </c>
      <c r="E31" s="106">
        <f>IF(INDEX(Base_Dados!E:E,MATCH($B31,Base_Dados!$B:$B,0))=0,0,
MAX(0, MIN(E$1,
((INDEX(Base_Dados!E:E,MATCH($B31,Base_Dados!$B:$B,0))-MIN(Base_Dados!E$5:E$98)) /
(IF(MAX(Base_Dados!E$5:E$98)-MIN(Base_Dados!E$5:E$98)=0,1,MAX(Base_Dados!E$5:E$98)-MIN(Base_Dados!E$5:E$98)))) * E$1)))</f>
        <v>0.3980466641242924</v>
      </c>
      <c r="F31" s="106">
        <f>IF(INDEX(Base_Dados!F:F,MATCH($B31,Base_Dados!$B:$B,0))=0,0,
MAX(0, MIN(F$1,
((INDEX(Base_Dados!F:F,MATCH($B31,Base_Dados!$B:$B,0))-MIN(Base_Dados!F$5:F$98)) /
(IF(MAX(Base_Dados!F$5:F$98)-MIN(Base_Dados!F$5:F$98)=0,1,MAX(Base_Dados!F$5:F$98)-MIN(Base_Dados!F$5:F$98)))) * F$1)))</f>
        <v>0.35225662630117316</v>
      </c>
      <c r="G31" s="106">
        <f>IF(INDEX(Base_Dados!G:G,MATCH($B31,Base_Dados!$B:$B,0))=0,0,
MAX(0, MIN(G$1,
((INDEX(Base_Dados!G:G,MATCH($B31,Base_Dados!$B:$B,0))-MIN(Base_Dados!G$5:G$98)) /
(IF(MAX(Base_Dados!G$5:G$98)-MIN(Base_Dados!G$5:G$98)=0,1,MAX(Base_Dados!G$5:G$98)-MIN(Base_Dados!G$5:G$98)))) * G$1)))</f>
        <v>0.34225626590158609</v>
      </c>
      <c r="H31" s="106">
        <f>IF(INDEX(Base_Dados!H:H,MATCH($B31,Base_Dados!$B:$B,0))=0,0,
MAX(0, MIN(H$1,
((INDEX(Base_Dados!H:H,MATCH($B31,Base_Dados!$B:$B,0))-MIN(Base_Dados!H$5:H$98)) /
(IF(MAX(Base_Dados!H$5:H$98)-MIN(Base_Dados!H$5:H$98)=0,1,MAX(Base_Dados!H$5:H$98)-MIN(Base_Dados!H$5:H$98)))) * H$1)))</f>
        <v>0.33774458283950892</v>
      </c>
      <c r="I31" s="106">
        <f>IF(INDEX(Base_Dados!I:I,MATCH($B31,Base_Dados!$B:$B,0))=0,0,
MAX(0, MIN(I$1,
((INDEX(Base_Dados!I:I,MATCH($B31,Base_Dados!$B:$B,0))-MIN(Base_Dados!I$5:I$98)) /
(IF(MAX(Base_Dados!I$5:I$98)-MIN(Base_Dados!I$5:I$98)=0,1,MAX(Base_Dados!I$5:I$98)-MIN(Base_Dados!I$5:I$98)))) * I$1)))</f>
        <v>0.39194990009892694</v>
      </c>
      <c r="J31" s="106">
        <f>IF(INDEX(Base_Dados!J:J,MATCH($B31,Base_Dados!$B:$B,0))=0,0,
MAX(0, MIN(J$1,
((INDEX(Base_Dados!J:J,MATCH($B31,Base_Dados!$B:$B,0))-MIN(Base_Dados!J$5:J$98)) /
(IF(MAX(Base_Dados!J$5:J$98)-MIN(Base_Dados!J$5:J$98)=0,1,MAX(Base_Dados!J$5:J$98)-MIN(Base_Dados!J$5:J$98)))) * J$1)))</f>
        <v>0.42049671778180836</v>
      </c>
      <c r="K31" s="106">
        <f>IF(INDEX(Base_Dados!K:K,MATCH($B31,Base_Dados!$B:$B,0))=0,0,
MAX(0, MIN(K$1,
((INDEX(Base_Dados!K:K,MATCH($B31,Base_Dados!$B:$B,0))-MIN(Base_Dados!K$5:K$98)) /
(IF(MAX(Base_Dados!K$5:K$98)-MIN(Base_Dados!K$5:K$98)=0,1,MAX(Base_Dados!K$5:K$98)-MIN(Base_Dados!K$5:K$98)))) * K$1)))</f>
        <v>0.34802101967799642</v>
      </c>
      <c r="L31" s="106">
        <f>IF(INDEX(Base_Dados!L:L,MATCH($B31,Base_Dados!$B:$B,0))=0,0,
MAX(0, MIN(L$1,
((INDEX(Base_Dados!L:L,MATCH($B31,Base_Dados!$B:$B,0))-MIN(Base_Dados!L$5:L$98)) /
(IF(MAX(Base_Dados!L$5:L$98)-MIN(Base_Dados!L$5:L$98)=0,1,MAX(Base_Dados!L$5:L$98)-MIN(Base_Dados!L$5:L$98)))) * L$1)))</f>
        <v>0.29115032689781273</v>
      </c>
      <c r="M31" s="106">
        <f>IF(INDEX(Base_Dados!M:M,MATCH($B31,Base_Dados!$B:$B,0))=0,0,
MAX(0, MIN(M$1,
((INDEX(Base_Dados!M:M,MATCH($B31,Base_Dados!$B:$B,0))-MIN(Base_Dados!M$5:M$98)) /
(IF(MAX(Base_Dados!M$5:M$98)-MIN(Base_Dados!M$5:M$98)=0,1,MAX(Base_Dados!M$5:M$98)-MIN(Base_Dados!M$5:M$98)))) * M$1)))</f>
        <v>0.25216326530612243</v>
      </c>
      <c r="N31" s="106">
        <f>IF(INDEX(Base_Dados!N:N,MATCH($B31,Base_Dados!$B:$B,0))=0,0,
MAX(0, MIN(N$1,
((INDEX(Base_Dados!N:N,MATCH($B31,Base_Dados!$B:$B,0))-MIN(Base_Dados!N$5:N$98)) /
(IF(MAX(Base_Dados!N$5:N$98)-MIN(Base_Dados!N$5:N$98)=0,1,MAX(Base_Dados!N$5:N$98)-MIN(Base_Dados!N$5:N$98)))) * N$1)))</f>
        <v>0.21181036216708668</v>
      </c>
      <c r="O31" s="106">
        <f>IF(INDEX(Base_Dados!O:O,MATCH($B31,Base_Dados!$B:$B,0))=0,0,
MAX(0, MIN(O$1,
((INDEX(Base_Dados!O:O,MATCH($B31,Base_Dados!$B:$B,0))-MIN(Base_Dados!O$5:O$98)) /
(IF(MAX(Base_Dados!O$5:O$98)-MIN(Base_Dados!O$5:O$98)=0,1,MAX(Base_Dados!O$5:O$98)-MIN(Base_Dados!O$5:O$98)))) * O$1)))</f>
        <v>0.16979764758347735</v>
      </c>
      <c r="P31" s="106">
        <f>IF(INDEX(Base_Dados!P:P,MATCH($B31,Base_Dados!$B:$B,0))=0,0,
MAX(0, MIN(P$1,
((INDEX(Base_Dados!P:P,MATCH($B31,Base_Dados!$B:$B,0))-MIN(Base_Dados!P$5:P$98)) /
(IF(MAX(Base_Dados!P$5:P$98)-MIN(Base_Dados!P$5:P$98)=0,1,MAX(Base_Dados!P$5:P$98)-MIN(Base_Dados!P$5:P$98)))) * P$1)))</f>
        <v>0.31747340859196099</v>
      </c>
      <c r="Q31" s="106">
        <f>IF(INDEX(Base_Dados!Q:Q,MATCH($B31,Base_Dados!$B:$B,0))=0,0,
MAX(0, MIN(Q$1,
((INDEX(Base_Dados!Q:Q,MATCH($B31,Base_Dados!$B:$B,0))-MIN(Base_Dados!Q$5:Q$98)) /
(IF(MAX(Base_Dados!Q$5:Q$98)-MIN(Base_Dados!Q$5:Q$98)=0,1,MAX(Base_Dados!Q$5:Q$98)-MIN(Base_Dados!Q$5:Q$98)))) * Q$1)))</f>
        <v>0.3235743246801116</v>
      </c>
      <c r="R31" s="106">
        <f>IF(INDEX(Base_Dados!R:R,MATCH($B31,Base_Dados!$B:$B,0))=0,0,
MAX(0, MIN(R$1,
((INDEX(Base_Dados!R:R,MATCH($B31,Base_Dados!$B:$B,0))-MIN(Base_Dados!R$5:R$98)) /
(IF(MAX(Base_Dados!R$5:R$98)-MIN(Base_Dados!R$5:R$98)=0,1,MAX(Base_Dados!R$5:R$98)-MIN(Base_Dados!R$5:R$98)))) * R$1)))</f>
        <v>0.21617971059420082</v>
      </c>
      <c r="S31" s="106">
        <f>IF(INDEX(Base_Dados!S:S,MATCH($B31,Base_Dados!$B:$B,0))=0,0,
MAX(0, MIN(S$1,
((INDEX(Base_Dados!S:S,MATCH($B31,Base_Dados!$B:$B,0))-MIN(Base_Dados!S$5:S$98)) /
(IF(MAX(Base_Dados!S$5:S$98)-MIN(Base_Dados!S$5:S$98)=0,1,MAX(Base_Dados!S$5:S$98)-MIN(Base_Dados!S$5:S$98)))) * S$1)))</f>
        <v>0.18520931625851866</v>
      </c>
      <c r="T31" s="106">
        <f>IF(INDEX(Base_Dados!T:T,MATCH($B31,Base_Dados!$B:$B,0))=0,0,
MAX(0, MIN(T$1,
((INDEX(Base_Dados!T:T,MATCH($B31,Base_Dados!$B:$B,0))-MIN(Base_Dados!T$5:T$98)) /
(IF(MAX(Base_Dados!T$5:T$98)-MIN(Base_Dados!T$5:T$98)=0,1,MAX(Base_Dados!T$5:T$98)-MIN(Base_Dados!T$5:T$98)))) * T$1)))</f>
        <v>2.058661224786476</v>
      </c>
      <c r="U31" s="106">
        <f>IF(INDEX(Base_Dados!U:U,MATCH($B31,Base_Dados!$B:$B,0))=0,0,
MAX(0, MIN(U$1,
((INDEX(Base_Dados!U:U,MATCH($B31,Base_Dados!$B:$B,0))-MIN(Base_Dados!U$5:U$98)) /
(IF(MAX(Base_Dados!U$5:U$98)-MIN(Base_Dados!U$5:U$98)=0,1,MAX(Base_Dados!U$5:U$98)-MIN(Base_Dados!U$5:U$98)))) * U$1)))</f>
        <v>0.14790271387500284</v>
      </c>
      <c r="V31" s="106">
        <f>IF(INDEX(Base_Dados!V:V,MATCH($B31,Base_Dados!$B:$B,0))=0,0,
MAX(0, MIN(V$1,
((INDEX(Base_Dados!V:V,MATCH($B31,Base_Dados!$B:$B,0))-MIN(Base_Dados!V$5:V$98)) /
(IF(MAX(Base_Dados!V$5:V$98)-MIN(Base_Dados!V$5:V$98)=0,1,MAX(Base_Dados!V$5:V$98)-MIN(Base_Dados!V$5:V$98)))) * V$1)))</f>
        <v>0.181429539019449</v>
      </c>
      <c r="W31" s="106">
        <f>IF(INDEX(Base_Dados!W:W,MATCH($B31,Base_Dados!$B:$B,0))=0,0,
MAX(0, MIN(W$1,
((INDEX(Base_Dados!W:W,MATCH($B31,Base_Dados!$B:$B,0))-MIN(Base_Dados!W$5:W$98)) /
(IF(MAX(Base_Dados!W$5:W$98)-MIN(Base_Dados!W$5:W$98)=0,1,MAX(Base_Dados!W$5:W$98)-MIN(Base_Dados!W$5:W$98)))) * W$1)))</f>
        <v>2.1866262500411913</v>
      </c>
      <c r="X31" s="106">
        <f>IF(INDEX(Base_Dados!X:X,MATCH($B31,Base_Dados!$B:$B,0))=0,0,
MAX(0, MIN(X$1,
((INDEX(Base_Dados!X:X,MATCH($B31,Base_Dados!$B:$B,0))-MIN(Base_Dados!X$5:X$98)) /
(IF(MAX(Base_Dados!X$5:X$98)-MIN(Base_Dados!X$5:X$98)=0,1,MAX(Base_Dados!X$5:X$98)-MIN(Base_Dados!X$5:X$98)))) * X$1)))</f>
        <v>0.17796610169491525</v>
      </c>
      <c r="Y31" s="106">
        <f>IF(INDEX(Base_Dados!Y:Y,MATCH($B31,Base_Dados!$B:$B,0))=0,0,
MAX(0, MIN(Y$1,
((INDEX(Base_Dados!Y:Y,MATCH($B31,Base_Dados!$B:$B,0))-MIN(Base_Dados!Y$5:Y$98)) /
(IF(MAX(Base_Dados!Y$5:Y$98)-MIN(Base_Dados!Y$5:Y$98)=0,1,MAX(Base_Dados!Y$5:Y$98)-MIN(Base_Dados!Y$5:Y$98)))) * Y$1)))</f>
        <v>0.25367647058823528</v>
      </c>
      <c r="Z31" s="106">
        <f>IF(INDEX(Base_Dados!Z:Z,MATCH($B31,Base_Dados!$B:$B,0))=0,0,
MAX(0, MIN(Z$1,
((INDEX(Base_Dados!Z:Z,MATCH($B31,Base_Dados!$B:$B,0))-MIN(Base_Dados!Z$5:Z$98)) /
(IF(MAX(Base_Dados!Z$5:Z$98)-MIN(Base_Dados!Z$5:Z$98)=0,1,MAX(Base_Dados!Z$5:Z$98)-MIN(Base_Dados!Z$5:Z$98)))) * Z$1)))</f>
        <v>7.1428571428571425E-2</v>
      </c>
      <c r="AA31" s="106">
        <f>IF(INDEX(Base_Dados!AA:AA,MATCH($B31,Base_Dados!$B:$B,0))=0,0,
MAX(0, MIN(AA$1,
((INDEX(Base_Dados!AA:AA,MATCH($B31,Base_Dados!$B:$B,0))-MIN(Base_Dados!AA$5:AA$98)) /
(IF(MAX(Base_Dados!AA$5:AA$98)-MIN(Base_Dados!AA$5:AA$98)=0,1,MAX(Base_Dados!AA$5:AA$98)-MIN(Base_Dados!AA$5:AA$98)))) * AA$1)))</f>
        <v>0.13636363636363635</v>
      </c>
      <c r="AB31" s="106">
        <f>IF(INDEX(Base_Dados!AB:AB,MATCH($B31,Base_Dados!$B:$B,0))=0,0,
MAX(0, MIN(AB$1,
((INDEX(Base_Dados!AB:AB,MATCH($B31,Base_Dados!$B:$B,0))-MIN(Base_Dados!AB$5:AB$98)) /
(IF(MAX(Base_Dados!AB$5:AB$98)-MIN(Base_Dados!AB$5:AB$98)=0,1,MAX(Base_Dados!AB$5:AB$98)-MIN(Base_Dados!AB$5:AB$98)))) * AB$1)))</f>
        <v>0.22769850910431433</v>
      </c>
      <c r="AC31" s="106">
        <f>IF(INDEX(Base_Dados!AC:AC,MATCH($B31,Base_Dados!$B:$B,0))=0,0,
MAX(0, MIN(AC$1,
((INDEX(Base_Dados!AC:AC,MATCH($B31,Base_Dados!$B:$B,0))-MIN(Base_Dados!AC$5:AC$98)) /
(IF(MAX(Base_Dados!AC$5:AC$98)-MIN(Base_Dados!AC$5:AC$98)=0,1,MAX(Base_Dados!AC$5:AC$98)-MIN(Base_Dados!AC$5:AC$98)))) * AC$1)))</f>
        <v>0.21684091347080361</v>
      </c>
      <c r="AD31" s="106">
        <f>IF(INDEX(Base_Dados!AD:AD,MATCH($B31,Base_Dados!$B:$B,0))=0,0,
MAX(0, MIN(AD$1,
((INDEX(Base_Dados!AD:AD,MATCH($B31,Base_Dados!$B:$B,0))-MIN(Base_Dados!AD$5:AD$98)) /
(IF(MAX(Base_Dados!AD$5:AD$98)-MIN(Base_Dados!AD$5:AD$98)=0,1,MAX(Base_Dados!AD$5:AD$98)-MIN(Base_Dados!AD$5:AD$98)))) * AD$1)))</f>
        <v>0.16160331311936105</v>
      </c>
      <c r="AE31" s="106">
        <f>IF(INDEX(Base_Dados!AE:AE,MATCH($B31,Base_Dados!$B:$B,0))=0,0,
MAX(0, MIN(AE$1,
((INDEX(Base_Dados!AE:AE,MATCH($B31,Base_Dados!$B:$B,0))-MIN(Base_Dados!AE$5:AE$98)) /
(IF(MAX(Base_Dados!AE$5:AE$98)-MIN(Base_Dados!AE$5:AE$98)=0,1,MAX(Base_Dados!AE$5:AE$98)-MIN(Base_Dados!AE$5:AE$98)))) * AE$1)))</f>
        <v>0.13983891845246657</v>
      </c>
      <c r="AF31" s="106">
        <f>IF(INDEX(Base_Dados!AF:AF,MATCH($B31,Base_Dados!$B:$B,0))=0,0,
MAX(0, MIN(AF$1,
((INDEX(Base_Dados!AF:AF,MATCH($B31,Base_Dados!$B:$B,0))-MIN(Base_Dados!AF$5:AF$98)) /
(IF(MAX(Base_Dados!AF$5:AF$98)-MIN(Base_Dados!AF$5:AF$98)=0,1,MAX(Base_Dados!AF$5:AF$98)-MIN(Base_Dados!AF$5:AF$98)))) * AF$1)))</f>
        <v>0.26479106330161356</v>
      </c>
      <c r="AG31" s="106">
        <f>IF(INDEX(Base_Dados!AG:AG,MATCH($B31,Base_Dados!$B:$B,0))=0,0,
MAX(0, MIN(AG$1,
((INDEX(Base_Dados!AG:AG,MATCH($B31,Base_Dados!$B:$B,0))-MIN(Base_Dados!AG$5:AG$98)) /
(IF(MAX(Base_Dados!AG$5:AG$98)-MIN(Base_Dados!AG$5:AG$98)=0,1,MAX(Base_Dados!AG$5:AG$98)-MIN(Base_Dados!AG$5:AG$98)))) * AG$1)))</f>
        <v>0.3235743246801116</v>
      </c>
      <c r="AH31" s="106">
        <f>IF(INDEX(Base_Dados!AH:AH,MATCH($B31,Base_Dados!$B:$B,0))=0,0,
MAX(0, MIN(AH$1,
((INDEX(Base_Dados!AH:AH,MATCH($B31,Base_Dados!$B:$B,0))-MIN(Base_Dados!AH$5:AH$98)) /
(IF(MAX(Base_Dados!AH$5:AH$98)-MIN(Base_Dados!AH$5:AH$98)=0,1,MAX(Base_Dados!AH$5:AH$98)-MIN(Base_Dados!AH$5:AH$98)))) * AH$1)))</f>
        <v>4</v>
      </c>
      <c r="AI31" s="106">
        <f>IF(INDEX(Base_Dados!AI:AI,MATCH($B31,Base_Dados!$B:$B,0))=0,0,
MAX(0, MIN(AI$1,
((INDEX(Base_Dados!AI:AI,MATCH($B31,Base_Dados!$B:$B,0))-MIN(Base_Dados!AI$5:AI$98)) /
(IF(MAX(Base_Dados!AI$5:AI$98)-MIN(Base_Dados!AI$5:AI$98)=0,1,MAX(Base_Dados!AI$5:AI$98)-MIN(Base_Dados!AI$5:AI$98)))) * AI$1)))</f>
        <v>0.17857142857142858</v>
      </c>
      <c r="AJ31" s="106">
        <f>IF(INDEX(Base_Dados!AJ:AJ,MATCH($B31,Base_Dados!$B:$B,0))=0,0,
MAX(0, MIN(AJ$1,
((INDEX(Base_Dados!AJ:AJ,MATCH($B31,Base_Dados!$B:$B,0))-MIN(Base_Dados!AJ$5:AJ$98)) /
(IF(MAX(Base_Dados!AJ$5:AJ$98)-MIN(Base_Dados!AJ$5:AJ$98)=0,1,MAX(Base_Dados!AJ$5:AJ$98)-MIN(Base_Dados!AJ$5:AJ$98)))) * AJ$1)))</f>
        <v>1.3571428571428572</v>
      </c>
      <c r="AK31" s="106">
        <f>IF(INDEX(Base_Dados!AK:AK,MATCH($B31,Base_Dados!$B:$B,0))=0,0,
MAX(0, MIN(AK$1,
((INDEX(Base_Dados!AK:AK,MATCH($B31,Base_Dados!$B:$B,0))-MIN(Base_Dados!AK$5:AK$98)) /
(IF(MAX(Base_Dados!AK$5:AK$98)-MIN(Base_Dados!AK$5:AK$98)=0,1,MAX(Base_Dados!AK$5:AK$98)-MIN(Base_Dados!AK$5:AK$98)))) * AK$1)))</f>
        <v>0.18850574712643678</v>
      </c>
      <c r="AL31" s="106">
        <f>IF(INDEX(Base_Dados!AL:AL,MATCH($B31,Base_Dados!$B:$B,0))=0,0,
MAX(0, MIN(AL$1,
((INDEX(Base_Dados!AL:AL,MATCH($B31,Base_Dados!$B:$B,0))-MIN(Base_Dados!AL$5:AL$98)) /
(IF(MAX(Base_Dados!AL$5:AL$98)-MIN(Base_Dados!AL$5:AL$98)=0,1,MAX(Base_Dados!AL$5:AL$98)-MIN(Base_Dados!AL$5:AL$98)))) * AL$1)))</f>
        <v>5.5555555555555552E-2</v>
      </c>
      <c r="AM31" s="106">
        <f>IF(INDEX(Base_Dados!AM:AM,MATCH($B31,Base_Dados!$B:$B,0))=0,0,
MAX(0, MIN(AM$1,
((INDEX(Base_Dados!AM:AM,MATCH($B31,Base_Dados!$B:$B,0))-MIN(Base_Dados!AM$5:AM$98)) /
(IF(MAX(Base_Dados!AM$5:AM$98)-MIN(Base_Dados!AM$5:AM$98)=0,1,MAX(Base_Dados!AM$5:AM$98)-MIN(Base_Dados!AM$5:AM$98)))) * AM$1)))</f>
        <v>0.11807353702744691</v>
      </c>
      <c r="AN31" s="106">
        <f>IF(INDEX(Base_Dados!AN:AN,MATCH($B31,Base_Dados!$B:$B,0))=0,0,
MAX(0, MIN(AN$1,
((INDEX(Base_Dados!AN:AN,MATCH($B31,Base_Dados!$B:$B,0))-MIN(Base_Dados!AN$5:AN$98)) /
(IF(MAX(Base_Dados!AN$5:AN$98)-MIN(Base_Dados!AN$5:AN$98)=0,1,MAX(Base_Dados!AN$5:AN$98)-MIN(Base_Dados!AN$5:AN$98)))) * AN$1)))</f>
        <v>0.12138828133993323</v>
      </c>
      <c r="AO31" s="106">
        <f>IF(INDEX(Base_Dados!AO:AO,MATCH($B31,Base_Dados!$B:$B,0))=0,0,
MAX(0, MIN(AO$1,
((INDEX(Base_Dados!AO:AO,MATCH($B31,Base_Dados!$B:$B,0))-MIN(Base_Dados!AO$5:AO$98)) /
(IF(MAX(Base_Dados!AO$5:AO$98)-MIN(Base_Dados!AO$5:AO$98)=0,1,MAX(Base_Dados!AO$5:AO$98)-MIN(Base_Dados!AO$5:AO$98)))) * AO$1)))</f>
        <v>0</v>
      </c>
      <c r="AP31" s="106">
        <f>IF(INDEX(Base_Dados!AP:AP,MATCH($B31,Base_Dados!$B:$B,0))=0,0,
MAX(0, MIN(AP$1,
((INDEX(Base_Dados!AP:AP,MATCH($B31,Base_Dados!$B:$B,0))-MIN(Base_Dados!AP$5:AP$98)) /
(IF(MAX(Base_Dados!AP$5:AP$98)-MIN(Base_Dados!AP$5:AP$98)=0,1,MAX(Base_Dados!AP$5:AP$98)-MIN(Base_Dados!AP$5:AP$98)))) * AP$1)))</f>
        <v>2.7522935779816515E-2</v>
      </c>
      <c r="AQ31" s="106">
        <f>IF(INDEX(Base_Dados!AQ:AQ,MATCH($B31,Base_Dados!$B:$B,0))=0,0,
MAX(0, MIN(AQ$1,
((INDEX(Base_Dados!AQ:AQ,MATCH($B31,Base_Dados!$B:$B,0))-MIN(Base_Dados!AQ$5:AQ$98)) /
(IF(MAX(Base_Dados!AQ$5:AQ$98)-MIN(Base_Dados!AQ$5:AQ$98)=0,1,MAX(Base_Dados!AQ$5:AQ$98)-MIN(Base_Dados!AQ$5:AQ$98)))) * AQ$1)))</f>
        <v>1.6666666666666666E-2</v>
      </c>
      <c r="AR31" s="106">
        <f>IF(INDEX(Base_Dados!AR:AR,MATCH($B31,Base_Dados!$B:$B,0))=0,0,
MAX(0, MIN(AR$1,
((INDEX(Base_Dados!AR:AR,MATCH($B31,Base_Dados!$B:$B,0))-MIN(Base_Dados!AR$5:AR$98)) /
(IF(MAX(Base_Dados!AR$5:AR$98)-MIN(Base_Dados!AR$5:AR$98)=0,1,MAX(Base_Dados!AR$5:AR$98)-MIN(Base_Dados!AR$5:AR$98)))) * AR$1)))</f>
        <v>0</v>
      </c>
      <c r="AS31" s="106">
        <f>IF(INDEX(Base_Dados!AS:AS,MATCH($B31,Base_Dados!$B:$B,0))=0,0,
MAX(0, MIN(AS$1,
((INDEX(Base_Dados!AS:AS,MATCH($B31,Base_Dados!$B:$B,0))-MIN(Base_Dados!AS$5:AS$98)) /
(IF(MAX(Base_Dados!AS$5:AS$98)-MIN(Base_Dados!AS$5:AS$98)=0,1,MAX(Base_Dados!AS$5:AS$98)-MIN(Base_Dados!AS$5:AS$98)))) * AS$1)))</f>
        <v>6.0975609756097563E-3</v>
      </c>
      <c r="AT31" s="106">
        <f>IF(INDEX(Base_Dados!AT:AT,MATCH($B31,Base_Dados!$B:$B,0))=0,0,
MAX(0, MIN(AT$1,
((INDEX(Base_Dados!AT:AT,MATCH($B31,Base_Dados!$B:$B,0))-MIN(Base_Dados!AT$5:AT$98)) /
(IF(MAX(Base_Dados!AT$5:AT$98)-MIN(Base_Dados!AT$5:AT$98)=0,1,MAX(Base_Dados!AT$5:AT$98)-MIN(Base_Dados!AT$5:AT$98)))) * AT$1)))</f>
        <v>2.1428571428571429E-2</v>
      </c>
      <c r="AU31" s="106">
        <f>IF(INDEX(Base_Dados!AU:AU,MATCH($B31,Base_Dados!$B:$B,0))=0,0,
MAX(0, MIN(AU$1,
((INDEX(Base_Dados!AU:AU,MATCH($B31,Base_Dados!$B:$B,0))-MIN(Base_Dados!AU$5:AU$98)) /
(IF(MAX(Base_Dados!AU$5:AU$98)-MIN(Base_Dados!AU$5:AU$98)=0,1,MAX(Base_Dados!AU$5:AU$98)-MIN(Base_Dados!AU$5:AU$98)))) * AU$1)))</f>
        <v>4.4007490636704123E-2</v>
      </c>
      <c r="AV31" s="106">
        <f>IF(INDEX(Base_Dados!AV:AV,MATCH($B31,Base_Dados!$B:$B,0))=0,0,
MAX(0, MIN(AV$1,
((INDEX(Base_Dados!AV:AV,MATCH($B31,Base_Dados!$B:$B,0))-MIN(Base_Dados!AV$5:AV$98)) /
(IF(MAX(Base_Dados!AV$5:AV$98)-MIN(Base_Dados!AV$5:AV$98)=0,1,MAX(Base_Dados!AV$5:AV$98)-MIN(Base_Dados!AV$5:AV$98)))) * AV$1)))</f>
        <v>1.9230769230769232E-2</v>
      </c>
      <c r="AW31" s="106">
        <f>IF(INDEX(Base_Dados!AW:AW,MATCH($B31,Base_Dados!$B:$B,0))=0,0,
MAX(0, MIN(AW$1,
((INDEX(Base_Dados!AW:AW,MATCH($B31,Base_Dados!$B:$B,0))-MIN(Base_Dados!AW$5:AW$98)) /
(IF(MAX(Base_Dados!AW$5:AW$98)-MIN(Base_Dados!AW$5:AW$98)=0,1,MAX(Base_Dados!AW$5:AW$98)-MIN(Base_Dados!AW$5:AW$98)))) * AW$1)))</f>
        <v>1.4705882352941176E-2</v>
      </c>
      <c r="AX31" s="106">
        <f>IF(INDEX(Base_Dados!AX:AX,MATCH($B31,Base_Dados!$B:$B,0))=0,0,
MAX(0, MIN(AX$1,
((INDEX(Base_Dados!AX:AX,MATCH($B31,Base_Dados!$B:$B,0))-MIN(Base_Dados!AX$5:AX$98)) /
(IF(MAX(Base_Dados!AX$5:AX$98)-MIN(Base_Dados!AX$5:AX$98)=0,1,MAX(Base_Dados!AX$5:AX$98)-MIN(Base_Dados!AX$5:AX$98)))) * AX$1)))</f>
        <v>1.1812505112753254E-2</v>
      </c>
      <c r="AY31" s="106">
        <f>IF(INDEX(Base_Dados!AY:AY,MATCH($B31,Base_Dados!$B:$B,0))=0,0,
MAX(0, MIN(AY$1,
((INDEX(Base_Dados!AY:AY,MATCH($B31,Base_Dados!$B:$B,0))-MIN(Base_Dados!AY$5:AY$98)) /
(IF(MAX(Base_Dados!AY$5:AY$98)-MIN(Base_Dados!AY$5:AY$98)=0,1,MAX(Base_Dados!AY$5:AY$98)-MIN(Base_Dados!AY$5:AY$98)))) * AY$1)))</f>
        <v>3.5608308605341248E-2</v>
      </c>
      <c r="AZ31" s="106">
        <f>IF(INDEX(Base_Dados!AZ:AZ,MATCH($B31,Base_Dados!$B:$B,0))=0,0,
MAX(0, MIN(AZ$1,
((INDEX(Base_Dados!AZ:AZ,MATCH($B31,Base_Dados!$B:$B,0))-MIN(Base_Dados!AZ$5:AZ$98)) /
(IF(MAX(Base_Dados!AZ$5:AZ$98)-MIN(Base_Dados!AZ$5:AZ$98)=0,1,MAX(Base_Dados!AZ$5:AZ$98)-MIN(Base_Dados!AZ$5:AZ$98)))) * AZ$1)))</f>
        <v>0.24963167711937717</v>
      </c>
      <c r="BA31" s="106">
        <f>IF(INDEX(Base_Dados!BA:BA,MATCH($B31,Base_Dados!$B:$B,0))=0,0,
MAX(0, MIN(BA$1,
((INDEX(Base_Dados!BA:BA,MATCH($B31,Base_Dados!$B:$B,0))-MIN(Base_Dados!BA$5:BA$98)) /
(IF(MAX(Base_Dados!BA$5:BA$98)-MIN(Base_Dados!BA$5:BA$98)=0,1,MAX(Base_Dados!BA$5:BA$98)-MIN(Base_Dados!BA$5:BA$98)))) * BA$1)))</f>
        <v>0.18892515375563401</v>
      </c>
      <c r="BB31" s="106">
        <f>IF(INDEX(Base_Dados!BB:BB,MATCH($B31,Base_Dados!$B:$B,0))=0,0,
MAX(0, MIN(BB$1,
((INDEX(Base_Dados!BB:BB,MATCH($B31,Base_Dados!$B:$B,0))-MIN(Base_Dados!BB$5:BB$98)) /
(IF(MAX(Base_Dados!BB$5:BB$98)-MIN(Base_Dados!BB$5:BB$98)=0,1,MAX(Base_Dados!BB$5:BB$98)-MIN(Base_Dados!BB$5:BB$98)))) * BB$1)))</f>
        <v>0.35850636151879672</v>
      </c>
      <c r="BC31" s="106">
        <f>IF(INDEX(Base_Dados!BC:BC,MATCH($B31,Base_Dados!$B:$B,0))=0,0,
MAX(0, MIN(BC$1,
((INDEX(Base_Dados!BC:BC,MATCH($B31,Base_Dados!$B:$B,0))-MIN(Base_Dados!BC$5:BC$98)) /
(IF(MAX(Base_Dados!BC$5:BC$98)-MIN(Base_Dados!BC$5:BC$98)=0,1,MAX(Base_Dados!BC$5:BC$98)-MIN(Base_Dados!BC$5:BC$98)))) * BC$1)))</f>
        <v>0.22757877726905468</v>
      </c>
      <c r="BD31" s="106">
        <f>IF(INDEX(Base_Dados!BD:BD,MATCH($B31,Base_Dados!$B:$B,0))=0,0,
MAX(0, MIN(BD$1,
((INDEX(Base_Dados!BD:BD,MATCH($B31,Base_Dados!$B:$B,0))-MIN(Base_Dados!BD$5:BD$98)) /
(IF(MAX(Base_Dados!BD$5:BD$98)-MIN(Base_Dados!BD$5:BD$98)=0,1,MAX(Base_Dados!BD$5:BD$98)-MIN(Base_Dados!BD$5:BD$98)))) * BD$1)))</f>
        <v>9.2791357939200889E-2</v>
      </c>
      <c r="BE31" s="106">
        <f>IF(INDEX(Base_Dados!BE:BE,MATCH($B31,Base_Dados!$B:$B,0))=0,0,
MAX(0, MIN(BE$1,
((INDEX(Base_Dados!BE:BE,MATCH($B31,Base_Dados!$B:$B,0))-MIN(Base_Dados!BE$5:BE$98)) /
(IF(MAX(Base_Dados!BE$5:BE$98)-MIN(Base_Dados!BE$5:BE$98)=0,1,MAX(Base_Dados!BE$5:BE$98)-MIN(Base_Dados!BE$5:BE$98)))) * BE$1)))</f>
        <v>0.11339688911189162</v>
      </c>
      <c r="BF31" s="106">
        <f>IF(INDEX(Base_Dados!BF:BF,MATCH($B31,Base_Dados!$B:$B,0))=0,0,
MAX(0, MIN(BF$1,
((INDEX(Base_Dados!BF:BF,MATCH($B31,Base_Dados!$B:$B,0))-MIN(Base_Dados!BF$5:BF$98)) /
(IF(MAX(Base_Dados!BF$5:BF$98)-MIN(Base_Dados!BF$5:BF$98)=0,1,MAX(Base_Dados!BF$5:BF$98)-MIN(Base_Dados!BF$5:BF$98)))) * BF$1)))</f>
        <v>0.15422077922077923</v>
      </c>
      <c r="BG31" s="106">
        <f>IF(INDEX(Base_Dados!BG:BG,MATCH($B31,Base_Dados!$B:$B,0))=0,0,
MAX(0, MIN(BG$1,
((INDEX(Base_Dados!BG:BG,MATCH($B31,Base_Dados!$B:$B,0))-MIN(Base_Dados!BG$5:BG$98)) /
(IF(MAX(Base_Dados!BG$5:BG$98)-MIN(Base_Dados!BG$5:BG$98)=0,1,MAX(Base_Dados!BG$5:BG$98)-MIN(Base_Dados!BG$5:BG$98)))) * BG$1)))</f>
        <v>0.16137123745819398</v>
      </c>
      <c r="BH31" s="106">
        <f>IF(INDEX(Base_Dados!BH:BH,MATCH($B31,Base_Dados!$B:$B,0))=0,0,
MAX(0, MIN(BH$1,
((INDEX(Base_Dados!BH:BH,MATCH($B31,Base_Dados!$B:$B,0))-MIN(Base_Dados!BH$5:BH$98)) /
(IF(MAX(Base_Dados!BH$5:BH$98)-MIN(Base_Dados!BH$5:BH$98)=0,1,MAX(Base_Dados!BH$5:BH$98)-MIN(Base_Dados!BH$5:BH$98)))) * BH$1)))</f>
        <v>0.10989010989010989</v>
      </c>
      <c r="BI31" s="106">
        <f>IF(INDEX(Base_Dados!BI:BI,MATCH($B31,Base_Dados!$B:$B,0))=0,0,
MAX(0, MIN(BI$1,
((INDEX(Base_Dados!BI:BI,MATCH($B31,Base_Dados!$B:$B,0))-MIN(Base_Dados!BI$5:BI$98)) /
(IF(MAX(Base_Dados!BI$5:BI$98)-MIN(Base_Dados!BI$5:BI$98)=0,1,MAX(Base_Dados!BI$5:BI$98)-MIN(Base_Dados!BI$5:BI$98)))) * BI$1)))</f>
        <v>0.25741029641185648</v>
      </c>
      <c r="BJ31" s="106">
        <f>IF(INDEX(Base_Dados!BJ:BJ,MATCH($B31,Base_Dados!$B:$B,0))=0,0,
MAX(0, MIN(BJ$1,
((INDEX(Base_Dados!BJ:BJ,MATCH($B31,Base_Dados!$B:$B,0))-MIN(Base_Dados!BJ$5:BJ$98)) /
(IF(MAX(Base_Dados!BJ$5:BJ$98)-MIN(Base_Dados!BJ$5:BJ$98)=0,1,MAX(Base_Dados!BJ$5:BJ$98)-MIN(Base_Dados!BJ$5:BJ$98)))) * BJ$1)))</f>
        <v>0.1368421052631579</v>
      </c>
      <c r="BK31" s="106">
        <f>IF(INDEX(Base_Dados!BK:BK,MATCH($B31,Base_Dados!$B:$B,0))=0,0,
MAX(0, MIN(BK$1,
((INDEX(Base_Dados!BK:BK,MATCH($B31,Base_Dados!$B:$B,0))-MIN(Base_Dados!BK$5:BK$98)) /
(IF(MAX(Base_Dados!BK$5:BK$98)-MIN(Base_Dados!BK$5:BK$98)=0,1,MAX(Base_Dados!BK$5:BK$98)-MIN(Base_Dados!BK$5:BK$98)))) * BK$1)))</f>
        <v>8.9285714285714288E-2</v>
      </c>
      <c r="BL31" s="106">
        <f>IF(INDEX(Base_Dados!BL:BL,MATCH($B31,Base_Dados!$B:$B,0))=0,0,
MAX(0, MIN(BL$1,
((INDEX(Base_Dados!BL:BL,MATCH($B31,Base_Dados!$B:$B,0))-MIN(Base_Dados!BL$5:BL$98)) /
(IF(MAX(Base_Dados!BL$5:BL$98)-MIN(Base_Dados!BL$5:BL$98)=0,1,MAX(Base_Dados!BL$5:BL$98)-MIN(Base_Dados!BL$5:BL$98)))) * BL$1)))</f>
        <v>0.19381107491856678</v>
      </c>
      <c r="BM31" s="106">
        <f>IF(INDEX(Base_Dados!BM:BM,MATCH($B31,Base_Dados!$B:$B,0))=0,0,
MAX(0, MIN(BM$1,
((INDEX(Base_Dados!BM:BM,MATCH($B31,Base_Dados!$B:$B,0))-MIN(Base_Dados!BM$5:BM$98)) /
(IF(MAX(Base_Dados!BM$5:BM$98)-MIN(Base_Dados!BM$5:BM$98)=0,1,MAX(Base_Dados!BM$5:BM$98)-MIN(Base_Dados!BM$5:BM$98)))) * BM$1)))</f>
        <v>0.98720454949351499</v>
      </c>
      <c r="BN31" s="106">
        <f>IF(INDEX(Base_Dados!BN:BN,MATCH($B31,Base_Dados!$B:$B,0))=0,0,
MAX(0, MIN(BN$1,
((INDEX(Base_Dados!BN:BN,MATCH($B31,Base_Dados!$B:$B,0))-MIN(Base_Dados!BN$5:BN$98)) /
(IF(MAX(Base_Dados!BN$5:BN$98)-MIN(Base_Dados!BN$5:BN$98)=0,1,MAX(Base_Dados!BN$5:BN$98)-MIN(Base_Dados!BN$5:BN$98)))) * BN$1)))</f>
        <v>0.45908141823007215</v>
      </c>
      <c r="BO31" s="106">
        <f>IF(INDEX(Base_Dados!BO:BO,MATCH($B31,Base_Dados!$B:$B,0))=0,0,
MAX(0, MIN(BO$1,
((INDEX(Base_Dados!BO:BO,MATCH($B31,Base_Dados!$B:$B,0))-MIN(Base_Dados!BO$5:BO$98)) /
(IF(MAX(Base_Dados!BO$5:BO$98)-MIN(Base_Dados!BO$5:BO$98)=0,1,MAX(Base_Dados!BO$5:BO$98)-MIN(Base_Dados!BO$5:BO$98)))) * BO$1)))</f>
        <v>0.45689655172413796</v>
      </c>
      <c r="BP31" s="106">
        <f t="shared" si="0"/>
        <v>22.571376365424705</v>
      </c>
      <c r="BQ31" s="111">
        <f t="shared" si="1"/>
        <v>0.61570738159408189</v>
      </c>
      <c r="BR31" s="112">
        <f t="shared" si="2"/>
        <v>0.30119906811605862</v>
      </c>
      <c r="BS31" s="113">
        <f t="shared" si="3"/>
        <v>22.270177297308646</v>
      </c>
    </row>
    <row r="32" spans="1:71">
      <c r="A32" s="20">
        <v>14002</v>
      </c>
      <c r="B32" s="20" t="s">
        <v>596</v>
      </c>
      <c r="C32" s="20" t="s">
        <v>593</v>
      </c>
      <c r="D32" s="105">
        <f>IF(INDEX(Base_Dados!D:D,MATCH($B32,Base_Dados!$B:$B,0))=0,0,
MAX(0, MIN(D$1,
((INDEX(Base_Dados!D:D,MATCH($B32,Base_Dados!$B:$B,0))-MIN(Base_Dados!D$5:D$98)) /
(IF(MAX(Base_Dados!D$5:D$98)-MIN(Base_Dados!D$5:D$98)=0,1,MAX(Base_Dados!D$5:D$98)-MIN(Base_Dados!D$5:D$98)))) * D$1)))</f>
        <v>7.5401925194214778E-2</v>
      </c>
      <c r="E32" s="106">
        <f>IF(INDEX(Base_Dados!E:E,MATCH($B32,Base_Dados!$B:$B,0))=0,0,
MAX(0, MIN(E$1,
((INDEX(Base_Dados!E:E,MATCH($B32,Base_Dados!$B:$B,0))-MIN(Base_Dados!E$5:E$98)) /
(IF(MAX(Base_Dados!E$5:E$98)-MIN(Base_Dados!E$5:E$98)=0,1,MAX(Base_Dados!E$5:E$98)-MIN(Base_Dados!E$5:E$98)))) * E$1)))</f>
        <v>5.0368726815279999E-2</v>
      </c>
      <c r="F32" s="106">
        <f>IF(INDEX(Base_Dados!F:F,MATCH($B32,Base_Dados!$B:$B,0))=0,0,
MAX(0, MIN(F$1,
((INDEX(Base_Dados!F:F,MATCH($B32,Base_Dados!$B:$B,0))-MIN(Base_Dados!F$5:F$98)) /
(IF(MAX(Base_Dados!F$5:F$98)-MIN(Base_Dados!F$5:F$98)=0,1,MAX(Base_Dados!F$5:F$98)-MIN(Base_Dados!F$5:F$98)))) * F$1)))</f>
        <v>3.8048098539663351E-2</v>
      </c>
      <c r="G32" s="106">
        <f>IF(INDEX(Base_Dados!G:G,MATCH($B32,Base_Dados!$B:$B,0))=0,0,
MAX(0, MIN(G$1,
((INDEX(Base_Dados!G:G,MATCH($B32,Base_Dados!$B:$B,0))-MIN(Base_Dados!G$5:G$98)) /
(IF(MAX(Base_Dados!G$5:G$98)-MIN(Base_Dados!G$5:G$98)=0,1,MAX(Base_Dados!G$5:G$98)-MIN(Base_Dados!G$5:G$98)))) * G$1)))</f>
        <v>2.8564210830220683E-2</v>
      </c>
      <c r="H32" s="106">
        <f>IF(INDEX(Base_Dados!H:H,MATCH($B32,Base_Dados!$B:$B,0))=0,0,
MAX(0, MIN(H$1,
((INDEX(Base_Dados!H:H,MATCH($B32,Base_Dados!$B:$B,0))-MIN(Base_Dados!H$5:H$98)) /
(IF(MAX(Base_Dados!H$5:H$98)-MIN(Base_Dados!H$5:H$98)=0,1,MAX(Base_Dados!H$5:H$98)-MIN(Base_Dados!H$5:H$98)))) * H$1)))</f>
        <v>2.2549699232988215E-2</v>
      </c>
      <c r="I32" s="106">
        <f>IF(INDEX(Base_Dados!I:I,MATCH($B32,Base_Dados!$B:$B,0))=0,0,
MAX(0, MIN(I$1,
((INDEX(Base_Dados!I:I,MATCH($B32,Base_Dados!$B:$B,0))-MIN(Base_Dados!I$5:I$98)) /
(IF(MAX(Base_Dados!I$5:I$98)-MIN(Base_Dados!I$5:I$98)=0,1,MAX(Base_Dados!I$5:I$98)-MIN(Base_Dados!I$5:I$98)))) * I$1)))</f>
        <v>2.5547832374008837E-2</v>
      </c>
      <c r="J32" s="106">
        <f>IF(INDEX(Base_Dados!J:J,MATCH($B32,Base_Dados!$B:$B,0))=0,0,
MAX(0, MIN(J$1,
((INDEX(Base_Dados!J:J,MATCH($B32,Base_Dados!$B:$B,0))-MIN(Base_Dados!J$5:J$98)) /
(IF(MAX(Base_Dados!J$5:J$98)-MIN(Base_Dados!J$5:J$98)=0,1,MAX(Base_Dados!J$5:J$98)-MIN(Base_Dados!J$5:J$98)))) * J$1)))</f>
        <v>2.0976564460280022E-2</v>
      </c>
      <c r="K32" s="106">
        <f>IF(INDEX(Base_Dados!K:K,MATCH($B32,Base_Dados!$B:$B,0))=0,0,
MAX(0, MIN(K$1,
((INDEX(Base_Dados!K:K,MATCH($B32,Base_Dados!$B:$B,0))-MIN(Base_Dados!K$5:K$98)) /
(IF(MAX(Base_Dados!K$5:K$98)-MIN(Base_Dados!K$5:K$98)=0,1,MAX(Base_Dados!K$5:K$98)-MIN(Base_Dados!K$5:K$98)))) * K$1)))</f>
        <v>2.0298524150268338E-2</v>
      </c>
      <c r="L32" s="106">
        <f>IF(INDEX(Base_Dados!L:L,MATCH($B32,Base_Dados!$B:$B,0))=0,0,
MAX(0, MIN(L$1,
((INDEX(Base_Dados!L:L,MATCH($B32,Base_Dados!$B:$B,0))-MIN(Base_Dados!L$5:L$98)) /
(IF(MAX(Base_Dados!L$5:L$98)-MIN(Base_Dados!L$5:L$98)=0,1,MAX(Base_Dados!L$5:L$98)-MIN(Base_Dados!L$5:L$98)))) * L$1)))</f>
        <v>2.1572950838563955E-2</v>
      </c>
      <c r="M32" s="106">
        <f>IF(INDEX(Base_Dados!M:M,MATCH($B32,Base_Dados!$B:$B,0))=0,0,
MAX(0, MIN(M$1,
((INDEX(Base_Dados!M:M,MATCH($B32,Base_Dados!$B:$B,0))-MIN(Base_Dados!M$5:M$98)) /
(IF(MAX(Base_Dados!M$5:M$98)-MIN(Base_Dados!M$5:M$98)=0,1,MAX(Base_Dados!M$5:M$98)-MIN(Base_Dados!M$5:M$98)))) * M$1)))</f>
        <v>2.3102040816326531E-2</v>
      </c>
      <c r="N32" s="106">
        <f>IF(INDEX(Base_Dados!N:N,MATCH($B32,Base_Dados!$B:$B,0))=0,0,
MAX(0, MIN(N$1,
((INDEX(Base_Dados!N:N,MATCH($B32,Base_Dados!$B:$B,0))-MIN(Base_Dados!N$5:N$98)) /
(IF(MAX(Base_Dados!N$5:N$98)-MIN(Base_Dados!N$5:N$98)=0,1,MAX(Base_Dados!N$5:N$98)-MIN(Base_Dados!N$5:N$98)))) * N$1)))</f>
        <v>2.108401661164945E-2</v>
      </c>
      <c r="O32" s="106">
        <f>IF(INDEX(Base_Dados!O:O,MATCH($B32,Base_Dados!$B:$B,0))=0,0,
MAX(0, MIN(O$1,
((INDEX(Base_Dados!O:O,MATCH($B32,Base_Dados!$B:$B,0))-MIN(Base_Dados!O$5:O$98)) /
(IF(MAX(Base_Dados!O$5:O$98)-MIN(Base_Dados!O$5:O$98)=0,1,MAX(Base_Dados!O$5:O$98)-MIN(Base_Dados!O$5:O$98)))) * O$1)))</f>
        <v>1.6165895534868163E-2</v>
      </c>
      <c r="P32" s="106">
        <f>IF(INDEX(Base_Dados!P:P,MATCH($B32,Base_Dados!$B:$B,0))=0,0,
MAX(0, MIN(P$1,
((INDEX(Base_Dados!P:P,MATCH($B32,Base_Dados!$B:$B,0))-MIN(Base_Dados!P$5:P$98)) /
(IF(MAX(Base_Dados!P$5:P$98)-MIN(Base_Dados!P$5:P$98)=0,1,MAX(Base_Dados!P$5:P$98)-MIN(Base_Dados!P$5:P$98)))) * P$1)))</f>
        <v>8.9516332949714419E-3</v>
      </c>
      <c r="Q32" s="106">
        <f>IF(INDEX(Base_Dados!Q:Q,MATCH($B32,Base_Dados!$B:$B,0))=0,0,
MAX(0, MIN(Q$1,
((INDEX(Base_Dados!Q:Q,MATCH($B32,Base_Dados!$B:$B,0))-MIN(Base_Dados!Q$5:Q$98)) /
(IF(MAX(Base_Dados!Q$5:Q$98)-MIN(Base_Dados!Q$5:Q$98)=0,1,MAX(Base_Dados!Q$5:Q$98)-MIN(Base_Dados!Q$5:Q$98)))) * Q$1)))</f>
        <v>2.5011847717339793E-3</v>
      </c>
      <c r="R32" s="106">
        <f>IF(INDEX(Base_Dados!R:R,MATCH($B32,Base_Dados!$B:$B,0))=0,0,
MAX(0, MIN(R$1,
((INDEX(Base_Dados!R:R,MATCH($B32,Base_Dados!$B:$B,0))-MIN(Base_Dados!R$5:R$98)) /
(IF(MAX(Base_Dados!R$5:R$98)-MIN(Base_Dados!R$5:R$98)=0,1,MAX(Base_Dados!R$5:R$98)-MIN(Base_Dados!R$5:R$98)))) * R$1)))</f>
        <v>1.8157058556513845E-3</v>
      </c>
      <c r="S32" s="106">
        <f>IF(INDEX(Base_Dados!S:S,MATCH($B32,Base_Dados!$B:$B,0))=0,0,
MAX(0, MIN(S$1,
((INDEX(Base_Dados!S:S,MATCH($B32,Base_Dados!$B:$B,0))-MIN(Base_Dados!S$5:S$98)) /
(IF(MAX(Base_Dados!S$5:S$98)-MIN(Base_Dados!S$5:S$98)=0,1,MAX(Base_Dados!S$5:S$98)-MIN(Base_Dados!S$5:S$98)))) * S$1)))</f>
        <v>9.1140567662697514E-3</v>
      </c>
      <c r="T32" s="106">
        <f>IF(INDEX(Base_Dados!T:T,MATCH($B32,Base_Dados!$B:$B,0))=0,0,
MAX(0, MIN(T$1,
((INDEX(Base_Dados!T:T,MATCH($B32,Base_Dados!$B:$B,0))-MIN(Base_Dados!T$5:T$98)) /
(IF(MAX(Base_Dados!T$5:T$98)-MIN(Base_Dados!T$5:T$98)=0,1,MAX(Base_Dados!T$5:T$98)-MIN(Base_Dados!T$5:T$98)))) * T$1)))</f>
        <v>0.59589202101338978</v>
      </c>
      <c r="U32" s="106">
        <f>IF(INDEX(Base_Dados!U:U,MATCH($B32,Base_Dados!$B:$B,0))=0,0,
MAX(0, MIN(U$1,
((INDEX(Base_Dados!U:U,MATCH($B32,Base_Dados!$B:$B,0))-MIN(Base_Dados!U$5:U$98)) /
(IF(MAX(Base_Dados!U$5:U$98)-MIN(Base_Dados!U$5:U$98)=0,1,MAX(Base_Dados!U$5:U$98)-MIN(Base_Dados!U$5:U$98)))) * U$1)))</f>
        <v>1.0483311013273715</v>
      </c>
      <c r="V32" s="106">
        <f>IF(INDEX(Base_Dados!V:V,MATCH($B32,Base_Dados!$B:$B,0))=0,0,
MAX(0, MIN(V$1,
((INDEX(Base_Dados!V:V,MATCH($B32,Base_Dados!$B:$B,0))-MIN(Base_Dados!V$5:V$98)) /
(IF(MAX(Base_Dados!V$5:V$98)-MIN(Base_Dados!V$5:V$98)=0,1,MAX(Base_Dados!V$5:V$98)-MIN(Base_Dados!V$5:V$98)))) * V$1)))</f>
        <v>1.4360858815561017E-3</v>
      </c>
      <c r="W32" s="106">
        <f>IF(INDEX(Base_Dados!W:W,MATCH($B32,Base_Dados!$B:$B,0))=0,0,
MAX(0, MIN(W$1,
((INDEX(Base_Dados!W:W,MATCH($B32,Base_Dados!$B:$B,0))-MIN(Base_Dados!W$5:W$98)) /
(IF(MAX(Base_Dados!W$5:W$98)-MIN(Base_Dados!W$5:W$98)=0,1,MAX(Base_Dados!W$5:W$98)-MIN(Base_Dados!W$5:W$98)))) * W$1)))</f>
        <v>3.6847158107525559</v>
      </c>
      <c r="X32" s="106">
        <f>IF(INDEX(Base_Dados!X:X,MATCH($B32,Base_Dados!$B:$B,0))=0,0,
MAX(0, MIN(X$1,
((INDEX(Base_Dados!X:X,MATCH($B32,Base_Dados!$B:$B,0))-MIN(Base_Dados!X$5:X$98)) /
(IF(MAX(Base_Dados!X$5:X$98)-MIN(Base_Dados!X$5:X$98)=0,1,MAX(Base_Dados!X$5:X$98)-MIN(Base_Dados!X$5:X$98)))) * X$1)))</f>
        <v>0</v>
      </c>
      <c r="Y32" s="106">
        <f>IF(INDEX(Base_Dados!Y:Y,MATCH($B32,Base_Dados!$B:$B,0))=0,0,
MAX(0, MIN(Y$1,
((INDEX(Base_Dados!Y:Y,MATCH($B32,Base_Dados!$B:$B,0))-MIN(Base_Dados!Y$5:Y$98)) /
(IF(MAX(Base_Dados!Y$5:Y$98)-MIN(Base_Dados!Y$5:Y$98)=0,1,MAX(Base_Dados!Y$5:Y$98)-MIN(Base_Dados!Y$5:Y$98)))) * Y$1)))</f>
        <v>0</v>
      </c>
      <c r="Z32" s="106">
        <f>IF(INDEX(Base_Dados!Z:Z,MATCH($B32,Base_Dados!$B:$B,0))=0,0,
MAX(0, MIN(Z$1,
((INDEX(Base_Dados!Z:Z,MATCH($B32,Base_Dados!$B:$B,0))-MIN(Base_Dados!Z$5:Z$98)) /
(IF(MAX(Base_Dados!Z$5:Z$98)-MIN(Base_Dados!Z$5:Z$98)=0,1,MAX(Base_Dados!Z$5:Z$98)-MIN(Base_Dados!Z$5:Z$98)))) * Z$1)))</f>
        <v>0</v>
      </c>
      <c r="AA32" s="106">
        <f>IF(INDEX(Base_Dados!AA:AA,MATCH($B32,Base_Dados!$B:$B,0))=0,0,
MAX(0, MIN(AA$1,
((INDEX(Base_Dados!AA:AA,MATCH($B32,Base_Dados!$B:$B,0))-MIN(Base_Dados!AA$5:AA$98)) /
(IF(MAX(Base_Dados!AA$5:AA$98)-MIN(Base_Dados!AA$5:AA$98)=0,1,MAX(Base_Dados!AA$5:AA$98)-MIN(Base_Dados!AA$5:AA$98)))) * AA$1)))</f>
        <v>0</v>
      </c>
      <c r="AB32" s="106">
        <f>IF(INDEX(Base_Dados!AB:AB,MATCH($B32,Base_Dados!$B:$B,0))=0,0,
MAX(0, MIN(AB$1,
((INDEX(Base_Dados!AB:AB,MATCH($B32,Base_Dados!$B:$B,0))-MIN(Base_Dados!AB$5:AB$98)) /
(IF(MAX(Base_Dados!AB$5:AB$98)-MIN(Base_Dados!AB$5:AB$98)=0,1,MAX(Base_Dados!AB$5:AB$98)-MIN(Base_Dados!AB$5:AB$98)))) * AB$1)))</f>
        <v>9.5959844495841738E-3</v>
      </c>
      <c r="AC32" s="106">
        <f>IF(INDEX(Base_Dados!AC:AC,MATCH($B32,Base_Dados!$B:$B,0))=0,0,
MAX(0, MIN(AC$1,
((INDEX(Base_Dados!AC:AC,MATCH($B32,Base_Dados!$B:$B,0))-MIN(Base_Dados!AC$5:AC$98)) /
(IF(MAX(Base_Dados!AC$5:AC$98)-MIN(Base_Dados!AC$5:AC$98)=0,1,MAX(Base_Dados!AC$5:AC$98)-MIN(Base_Dados!AC$5:AC$98)))) * AC$1)))</f>
        <v>6.9377529389092318E-3</v>
      </c>
      <c r="AD32" s="106">
        <f>IF(INDEX(Base_Dados!AD:AD,MATCH($B32,Base_Dados!$B:$B,0))=0,0,
MAX(0, MIN(AD$1,
((INDEX(Base_Dados!AD:AD,MATCH($B32,Base_Dados!$B:$B,0))-MIN(Base_Dados!AD$5:AD$98)) /
(IF(MAX(Base_Dados!AD$5:AD$98)-MIN(Base_Dados!AD$5:AD$98)=0,1,MAX(Base_Dados!AD$5:AD$98)-MIN(Base_Dados!AD$5:AD$98)))) * AD$1)))</f>
        <v>2.2629788492826504E-3</v>
      </c>
      <c r="AE32" s="106">
        <f>IF(INDEX(Base_Dados!AE:AE,MATCH($B32,Base_Dados!$B:$B,0))=0,0,
MAX(0, MIN(AE$1,
((INDEX(Base_Dados!AE:AE,MATCH($B32,Base_Dados!$B:$B,0))-MIN(Base_Dados!AE$5:AE$98)) /
(IF(MAX(Base_Dados!AE$5:AE$98)-MIN(Base_Dados!AE$5:AE$98)=0,1,MAX(Base_Dados!AE$5:AE$98)-MIN(Base_Dados!AE$5:AE$98)))) * AE$1)))</f>
        <v>9.0608370487559324E-4</v>
      </c>
      <c r="AF32" s="106">
        <f>IF(INDEX(Base_Dados!AF:AF,MATCH($B32,Base_Dados!$B:$B,0))=0,0,
MAX(0, MIN(AF$1,
((INDEX(Base_Dados!AF:AF,MATCH($B32,Base_Dados!$B:$B,0))-MIN(Base_Dados!AF$5:AF$98)) /
(IF(MAX(Base_Dados!AF$5:AF$98)-MIN(Base_Dados!AF$5:AF$98)=0,1,MAX(Base_Dados!AF$5:AF$98)-MIN(Base_Dados!AF$5:AF$98)))) * AF$1)))</f>
        <v>9.1941341424171374E-4</v>
      </c>
      <c r="AG32" s="106">
        <f>IF(INDEX(Base_Dados!AG:AG,MATCH($B32,Base_Dados!$B:$B,0))=0,0,
MAX(0, MIN(AG$1,
((INDEX(Base_Dados!AG:AG,MATCH($B32,Base_Dados!$B:$B,0))-MIN(Base_Dados!AG$5:AG$98)) /
(IF(MAX(Base_Dados!AG$5:AG$98)-MIN(Base_Dados!AG$5:AG$98)=0,1,MAX(Base_Dados!AG$5:AG$98)-MIN(Base_Dados!AG$5:AG$98)))) * AG$1)))</f>
        <v>2.5011847717339793E-3</v>
      </c>
      <c r="AH32" s="106">
        <f>IF(INDEX(Base_Dados!AH:AH,MATCH($B32,Base_Dados!$B:$B,0))=0,0,
MAX(0, MIN(AH$1,
((INDEX(Base_Dados!AH:AH,MATCH($B32,Base_Dados!$B:$B,0))-MIN(Base_Dados!AH$5:AH$98)) /
(IF(MAX(Base_Dados!AH$5:AH$98)-MIN(Base_Dados!AH$5:AH$98)=0,1,MAX(Base_Dados!AH$5:AH$98)-MIN(Base_Dados!AH$5:AH$98)))) * AH$1)))</f>
        <v>2.4695602927496028</v>
      </c>
      <c r="AI32" s="106">
        <f>IF(INDEX(Base_Dados!AI:AI,MATCH($B32,Base_Dados!$B:$B,0))=0,0,
MAX(0, MIN(AI$1,
((INDEX(Base_Dados!AI:AI,MATCH($B32,Base_Dados!$B:$B,0))-MIN(Base_Dados!AI$5:AI$98)) /
(IF(MAX(Base_Dados!AI$5:AI$98)-MIN(Base_Dados!AI$5:AI$98)=0,1,MAX(Base_Dados!AI$5:AI$98)-MIN(Base_Dados!AI$5:AI$98)))) * AI$1)))</f>
        <v>0</v>
      </c>
      <c r="AJ32" s="106">
        <f>IF(INDEX(Base_Dados!AJ:AJ,MATCH($B32,Base_Dados!$B:$B,0))=0,0,
MAX(0, MIN(AJ$1,
((INDEX(Base_Dados!AJ:AJ,MATCH($B32,Base_Dados!$B:$B,0))-MIN(Base_Dados!AJ$5:AJ$98)) /
(IF(MAX(Base_Dados!AJ$5:AJ$98)-MIN(Base_Dados!AJ$5:AJ$98)=0,1,MAX(Base_Dados!AJ$5:AJ$98)-MIN(Base_Dados!AJ$5:AJ$98)))) * AJ$1)))</f>
        <v>0</v>
      </c>
      <c r="AK32" s="106">
        <f>IF(INDEX(Base_Dados!AK:AK,MATCH($B32,Base_Dados!$B:$B,0))=0,0,
MAX(0, MIN(AK$1,
((INDEX(Base_Dados!AK:AK,MATCH($B32,Base_Dados!$B:$B,0))-MIN(Base_Dados!AK$5:AK$98)) /
(IF(MAX(Base_Dados!AK$5:AK$98)-MIN(Base_Dados!AK$5:AK$98)=0,1,MAX(Base_Dados!AK$5:AK$98)-MIN(Base_Dados!AK$5:AK$98)))) * AK$1)))</f>
        <v>0</v>
      </c>
      <c r="AL32" s="106">
        <f>IF(INDEX(Base_Dados!AL:AL,MATCH($B32,Base_Dados!$B:$B,0))=0,0,
MAX(0, MIN(AL$1,
((INDEX(Base_Dados!AL:AL,MATCH($B32,Base_Dados!$B:$B,0))-MIN(Base_Dados!AL$5:AL$98)) /
(IF(MAX(Base_Dados!AL$5:AL$98)-MIN(Base_Dados!AL$5:AL$98)=0,1,MAX(Base_Dados!AL$5:AL$98)-MIN(Base_Dados!AL$5:AL$98)))) * AL$1)))</f>
        <v>0</v>
      </c>
      <c r="AM32" s="106">
        <f>IF(INDEX(Base_Dados!AM:AM,MATCH($B32,Base_Dados!$B:$B,0))=0,0,
MAX(0, MIN(AM$1,
((INDEX(Base_Dados!AM:AM,MATCH($B32,Base_Dados!$B:$B,0))-MIN(Base_Dados!AM$5:AM$98)) /
(IF(MAX(Base_Dados!AM$5:AM$98)-MIN(Base_Dados!AM$5:AM$98)=0,1,MAX(Base_Dados!AM$5:AM$98)-MIN(Base_Dados!AM$5:AM$98)))) * AM$1)))</f>
        <v>2.900051786639047E-2</v>
      </c>
      <c r="AN32" s="106">
        <f>IF(INDEX(Base_Dados!AN:AN,MATCH($B32,Base_Dados!$B:$B,0))=0,0,
MAX(0, MIN(AN$1,
((INDEX(Base_Dados!AN:AN,MATCH($B32,Base_Dados!$B:$B,0))-MIN(Base_Dados!AN$5:AN$98)) /
(IF(MAX(Base_Dados!AN$5:AN$98)-MIN(Base_Dados!AN$5:AN$98)=0,1,MAX(Base_Dados!AN$5:AN$98)-MIN(Base_Dados!AN$5:AN$98)))) * AN$1)))</f>
        <v>1</v>
      </c>
      <c r="AO32" s="106">
        <f>IF(INDEX(Base_Dados!AO:AO,MATCH($B32,Base_Dados!$B:$B,0))=0,0,
MAX(0, MIN(AO$1,
((INDEX(Base_Dados!AO:AO,MATCH($B32,Base_Dados!$B:$B,0))-MIN(Base_Dados!AO$5:AO$98)) /
(IF(MAX(Base_Dados!AO$5:AO$98)-MIN(Base_Dados!AO$5:AO$98)=0,1,MAX(Base_Dados!AO$5:AO$98)-MIN(Base_Dados!AO$5:AO$98)))) * AO$1)))</f>
        <v>0</v>
      </c>
      <c r="AP32" s="106">
        <f>IF(INDEX(Base_Dados!AP:AP,MATCH($B32,Base_Dados!$B:$B,0))=0,0,
MAX(0, MIN(AP$1,
((INDEX(Base_Dados!AP:AP,MATCH($B32,Base_Dados!$B:$B,0))-MIN(Base_Dados!AP$5:AP$98)) /
(IF(MAX(Base_Dados!AP$5:AP$98)-MIN(Base_Dados!AP$5:AP$98)=0,1,MAX(Base_Dados!AP$5:AP$98)-MIN(Base_Dados!AP$5:AP$98)))) * AP$1)))</f>
        <v>0</v>
      </c>
      <c r="AQ32" s="106">
        <f>IF(INDEX(Base_Dados!AQ:AQ,MATCH($B32,Base_Dados!$B:$B,0))=0,0,
MAX(0, MIN(AQ$1,
((INDEX(Base_Dados!AQ:AQ,MATCH($B32,Base_Dados!$B:$B,0))-MIN(Base_Dados!AQ$5:AQ$98)) /
(IF(MAX(Base_Dados!AQ$5:AQ$98)-MIN(Base_Dados!AQ$5:AQ$98)=0,1,MAX(Base_Dados!AQ$5:AQ$98)-MIN(Base_Dados!AQ$5:AQ$98)))) * AQ$1)))</f>
        <v>0</v>
      </c>
      <c r="AR32" s="106">
        <f>IF(INDEX(Base_Dados!AR:AR,MATCH($B32,Base_Dados!$B:$B,0))=0,0,
MAX(0, MIN(AR$1,
((INDEX(Base_Dados!AR:AR,MATCH($B32,Base_Dados!$B:$B,0))-MIN(Base_Dados!AR$5:AR$98)) /
(IF(MAX(Base_Dados!AR$5:AR$98)-MIN(Base_Dados!AR$5:AR$98)=0,1,MAX(Base_Dados!AR$5:AR$98)-MIN(Base_Dados!AR$5:AR$98)))) * AR$1)))</f>
        <v>0</v>
      </c>
      <c r="AS32" s="106">
        <f>IF(INDEX(Base_Dados!AS:AS,MATCH($B32,Base_Dados!$B:$B,0))=0,0,
MAX(0, MIN(AS$1,
((INDEX(Base_Dados!AS:AS,MATCH($B32,Base_Dados!$B:$B,0))-MIN(Base_Dados!AS$5:AS$98)) /
(IF(MAX(Base_Dados!AS$5:AS$98)-MIN(Base_Dados!AS$5:AS$98)=0,1,MAX(Base_Dados!AS$5:AS$98)-MIN(Base_Dados!AS$5:AS$98)))) * AS$1)))</f>
        <v>0</v>
      </c>
      <c r="AT32" s="106">
        <f>IF(INDEX(Base_Dados!AT:AT,MATCH($B32,Base_Dados!$B:$B,0))=0,0,
MAX(0, MIN(AT$1,
((INDEX(Base_Dados!AT:AT,MATCH($B32,Base_Dados!$B:$B,0))-MIN(Base_Dados!AT$5:AT$98)) /
(IF(MAX(Base_Dados!AT$5:AT$98)-MIN(Base_Dados!AT$5:AT$98)=0,1,MAX(Base_Dados!AT$5:AT$98)-MIN(Base_Dados!AT$5:AT$98)))) * AT$1)))</f>
        <v>0</v>
      </c>
      <c r="AU32" s="106">
        <f>IF(INDEX(Base_Dados!AU:AU,MATCH($B32,Base_Dados!$B:$B,0))=0,0,
MAX(0, MIN(AU$1,
((INDEX(Base_Dados!AU:AU,MATCH($B32,Base_Dados!$B:$B,0))-MIN(Base_Dados!AU$5:AU$98)) /
(IF(MAX(Base_Dados!AU$5:AU$98)-MIN(Base_Dados!AU$5:AU$98)=0,1,MAX(Base_Dados!AU$5:AU$98)-MIN(Base_Dados!AU$5:AU$98)))) * AU$1)))</f>
        <v>1.4044943820224719E-2</v>
      </c>
      <c r="AV32" s="106">
        <f>IF(INDEX(Base_Dados!AV:AV,MATCH($B32,Base_Dados!$B:$B,0))=0,0,
MAX(0, MIN(AV$1,
((INDEX(Base_Dados!AV:AV,MATCH($B32,Base_Dados!$B:$B,0))-MIN(Base_Dados!AV$5:AV$98)) /
(IF(MAX(Base_Dados!AV$5:AV$98)-MIN(Base_Dados!AV$5:AV$98)=0,1,MAX(Base_Dados!AV$5:AV$98)-MIN(Base_Dados!AV$5:AV$98)))) * AV$1)))</f>
        <v>0</v>
      </c>
      <c r="AW32" s="106">
        <f>IF(INDEX(Base_Dados!AW:AW,MATCH($B32,Base_Dados!$B:$B,0))=0,0,
MAX(0, MIN(AW$1,
((INDEX(Base_Dados!AW:AW,MATCH($B32,Base_Dados!$B:$B,0))-MIN(Base_Dados!AW$5:AW$98)) /
(IF(MAX(Base_Dados!AW$5:AW$98)-MIN(Base_Dados!AW$5:AW$98)=0,1,MAX(Base_Dados!AW$5:AW$98)-MIN(Base_Dados!AW$5:AW$98)))) * AW$1)))</f>
        <v>0</v>
      </c>
      <c r="AX32" s="106">
        <f>IF(INDEX(Base_Dados!AX:AX,MATCH($B32,Base_Dados!$B:$B,0))=0,0,
MAX(0, MIN(AX$1,
((INDEX(Base_Dados!AX:AX,MATCH($B32,Base_Dados!$B:$B,0))-MIN(Base_Dados!AX$5:AX$98)) /
(IF(MAX(Base_Dados!AX$5:AX$98)-MIN(Base_Dados!AX$5:AX$98)=0,1,MAX(Base_Dados!AX$5:AX$98)-MIN(Base_Dados!AX$5:AX$98)))) * AX$1)))</f>
        <v>8.4538375973303673E-2</v>
      </c>
      <c r="AY32" s="106">
        <f>IF(INDEX(Base_Dados!AY:AY,MATCH($B32,Base_Dados!$B:$B,0))=0,0,
MAX(0, MIN(AY$1,
((INDEX(Base_Dados!AY:AY,MATCH($B32,Base_Dados!$B:$B,0))-MIN(Base_Dados!AY$5:AY$98)) /
(IF(MAX(Base_Dados!AY$5:AY$98)-MIN(Base_Dados!AY$5:AY$98)=0,1,MAX(Base_Dados!AY$5:AY$98)-MIN(Base_Dados!AY$5:AY$98)))) * AY$1)))</f>
        <v>0</v>
      </c>
      <c r="AZ32" s="106">
        <f>IF(INDEX(Base_Dados!AZ:AZ,MATCH($B32,Base_Dados!$B:$B,0))=0,0,
MAX(0, MIN(AZ$1,
((INDEX(Base_Dados!AZ:AZ,MATCH($B32,Base_Dados!$B:$B,0))-MIN(Base_Dados!AZ$5:AZ$98)) /
(IF(MAX(Base_Dados!AZ$5:AZ$98)-MIN(Base_Dados!AZ$5:AZ$98)=0,1,MAX(Base_Dados!AZ$5:AZ$98)-MIN(Base_Dados!AZ$5:AZ$98)))) * AZ$1)))</f>
        <v>0</v>
      </c>
      <c r="BA32" s="106">
        <f>IF(INDEX(Base_Dados!BA:BA,MATCH($B32,Base_Dados!$B:$B,0))=0,0,
MAX(0, MIN(BA$1,
((INDEX(Base_Dados!BA:BA,MATCH($B32,Base_Dados!$B:$B,0))-MIN(Base_Dados!BA$5:BA$98)) /
(IF(MAX(Base_Dados!BA$5:BA$98)-MIN(Base_Dados!BA$5:BA$98)=0,1,MAX(Base_Dados!BA$5:BA$98)-MIN(Base_Dados!BA$5:BA$98)))) * BA$1)))</f>
        <v>9.7471080619019081E-3</v>
      </c>
      <c r="BB32" s="106">
        <f>IF(INDEX(Base_Dados!BB:BB,MATCH($B32,Base_Dados!$B:$B,0))=0,0,
MAX(0, MIN(BB$1,
((INDEX(Base_Dados!BB:BB,MATCH($B32,Base_Dados!$B:$B,0))-MIN(Base_Dados!BB$5:BB$98)) /
(IF(MAX(Base_Dados!BB$5:BB$98)-MIN(Base_Dados!BB$5:BB$98)=0,1,MAX(Base_Dados!BB$5:BB$98)-MIN(Base_Dados!BB$5:BB$98)))) * BB$1)))</f>
        <v>0.5</v>
      </c>
      <c r="BC32" s="106">
        <f>IF(INDEX(Base_Dados!BC:BC,MATCH($B32,Base_Dados!$B:$B,0))=0,0,
MAX(0, MIN(BC$1,
((INDEX(Base_Dados!BC:BC,MATCH($B32,Base_Dados!$B:$B,0))-MIN(Base_Dados!BC$5:BC$98)) /
(IF(MAX(Base_Dados!BC$5:BC$98)-MIN(Base_Dados!BC$5:BC$98)=0,1,MAX(Base_Dados!BC$5:BC$98)-MIN(Base_Dados!BC$5:BC$98)))) * BC$1)))</f>
        <v>7.8103959062752488E-3</v>
      </c>
      <c r="BD32" s="106">
        <f>IF(INDEX(Base_Dados!BD:BD,MATCH($B32,Base_Dados!$B:$B,0))=0,0,
MAX(0, MIN(BD$1,
((INDEX(Base_Dados!BD:BD,MATCH($B32,Base_Dados!$B:$B,0))-MIN(Base_Dados!BD$5:BD$98)) /
(IF(MAX(Base_Dados!BD$5:BD$98)-MIN(Base_Dados!BD$5:BD$98)=0,1,MAX(Base_Dados!BD$5:BD$98)-MIN(Base_Dados!BD$5:BD$98)))) * BD$1)))</f>
        <v>5.4012879994460219E-3</v>
      </c>
      <c r="BE32" s="106">
        <f>IF(INDEX(Base_Dados!BE:BE,MATCH($B32,Base_Dados!$B:$B,0))=0,0,
MAX(0, MIN(BE$1,
((INDEX(Base_Dados!BE:BE,MATCH($B32,Base_Dados!$B:$B,0))-MIN(Base_Dados!BE$5:BE$98)) /
(IF(MAX(Base_Dados!BE$5:BE$98)-MIN(Base_Dados!BE$5:BE$98)=0,1,MAX(Base_Dados!BE$5:BE$98)-MIN(Base_Dados!BE$5:BE$98)))) * BE$1)))</f>
        <v>0</v>
      </c>
      <c r="BF32" s="106">
        <f>IF(INDEX(Base_Dados!BF:BF,MATCH($B32,Base_Dados!$B:$B,0))=0,0,
MAX(0, MIN(BF$1,
((INDEX(Base_Dados!BF:BF,MATCH($B32,Base_Dados!$B:$B,0))-MIN(Base_Dados!BF$5:BF$98)) /
(IF(MAX(Base_Dados!BF$5:BF$98)-MIN(Base_Dados!BF$5:BF$98)=0,1,MAX(Base_Dados!BF$5:BF$98)-MIN(Base_Dados!BF$5:BF$98)))) * BF$1)))</f>
        <v>0</v>
      </c>
      <c r="BG32" s="106">
        <f>IF(INDEX(Base_Dados!BG:BG,MATCH($B32,Base_Dados!$B:$B,0))=0,0,
MAX(0, MIN(BG$1,
((INDEX(Base_Dados!BG:BG,MATCH($B32,Base_Dados!$B:$B,0))-MIN(Base_Dados!BG$5:BG$98)) /
(IF(MAX(Base_Dados!BG$5:BG$98)-MIN(Base_Dados!BG$5:BG$98)=0,1,MAX(Base_Dados!BG$5:BG$98)-MIN(Base_Dados!BG$5:BG$98)))) * BG$1)))</f>
        <v>0</v>
      </c>
      <c r="BH32" s="106">
        <f>IF(INDEX(Base_Dados!BH:BH,MATCH($B32,Base_Dados!$B:$B,0))=0,0,
MAX(0, MIN(BH$1,
((INDEX(Base_Dados!BH:BH,MATCH($B32,Base_Dados!$B:$B,0))-MIN(Base_Dados!BH$5:BH$98)) /
(IF(MAX(Base_Dados!BH$5:BH$98)-MIN(Base_Dados!BH$5:BH$98)=0,1,MAX(Base_Dados!BH$5:BH$98)-MIN(Base_Dados!BH$5:BH$98)))) * BH$1)))</f>
        <v>0</v>
      </c>
      <c r="BI32" s="106">
        <f>IF(INDEX(Base_Dados!BI:BI,MATCH($B32,Base_Dados!$B:$B,0))=0,0,
MAX(0, MIN(BI$1,
((INDEX(Base_Dados!BI:BI,MATCH($B32,Base_Dados!$B:$B,0))-MIN(Base_Dados!BI$5:BI$98)) /
(IF(MAX(Base_Dados!BI$5:BI$98)-MIN(Base_Dados!BI$5:BI$98)=0,1,MAX(Base_Dados!BI$5:BI$98)-MIN(Base_Dados!BI$5:BI$98)))) * BI$1)))</f>
        <v>6.2402496099843996E-3</v>
      </c>
      <c r="BJ32" s="106">
        <f>IF(INDEX(Base_Dados!BJ:BJ,MATCH($B32,Base_Dados!$B:$B,0))=0,0,
MAX(0, MIN(BJ$1,
((INDEX(Base_Dados!BJ:BJ,MATCH($B32,Base_Dados!$B:$B,0))-MIN(Base_Dados!BJ$5:BJ$98)) /
(IF(MAX(Base_Dados!BJ$5:BJ$98)-MIN(Base_Dados!BJ$5:BJ$98)=0,1,MAX(Base_Dados!BJ$5:BJ$98)-MIN(Base_Dados!BJ$5:BJ$98)))) * BJ$1)))</f>
        <v>0</v>
      </c>
      <c r="BK32" s="106">
        <f>IF(INDEX(Base_Dados!BK:BK,MATCH($B32,Base_Dados!$B:$B,0))=0,0,
MAX(0, MIN(BK$1,
((INDEX(Base_Dados!BK:BK,MATCH($B32,Base_Dados!$B:$B,0))-MIN(Base_Dados!BK$5:BK$98)) /
(IF(MAX(Base_Dados!BK$5:BK$98)-MIN(Base_Dados!BK$5:BK$98)=0,1,MAX(Base_Dados!BK$5:BK$98)-MIN(Base_Dados!BK$5:BK$98)))) * BK$1)))</f>
        <v>0</v>
      </c>
      <c r="BL32" s="106">
        <f>IF(INDEX(Base_Dados!BL:BL,MATCH($B32,Base_Dados!$B:$B,0))=0,0,
MAX(0, MIN(BL$1,
((INDEX(Base_Dados!BL:BL,MATCH($B32,Base_Dados!$B:$B,0))-MIN(Base_Dados!BL$5:BL$98)) /
(IF(MAX(Base_Dados!BL$5:BL$98)-MIN(Base_Dados!BL$5:BL$98)=0,1,MAX(Base_Dados!BL$5:BL$98)-MIN(Base_Dados!BL$5:BL$98)))) * BL$1)))</f>
        <v>1.1400651465798045E-2</v>
      </c>
      <c r="BM32" s="106">
        <f>IF(INDEX(Base_Dados!BM:BM,MATCH($B32,Base_Dados!$B:$B,0))=0,0,
MAX(0, MIN(BM$1,
((INDEX(Base_Dados!BM:BM,MATCH($B32,Base_Dados!$B:$B,0))-MIN(Base_Dados!BM$5:BM$98)) /
(IF(MAX(Base_Dados!BM$5:BM$98)-MIN(Base_Dados!BM$5:BM$98)=0,1,MAX(Base_Dados!BM$5:BM$98)-MIN(Base_Dados!BM$5:BM$98)))) * BM$1)))</f>
        <v>0.88359694330904714</v>
      </c>
      <c r="BN32" s="106">
        <f>IF(INDEX(Base_Dados!BN:BN,MATCH($B32,Base_Dados!$B:$B,0))=0,0,
MAX(0, MIN(BN$1,
((INDEX(Base_Dados!BN:BN,MATCH($B32,Base_Dados!$B:$B,0))-MIN(Base_Dados!BN$5:BN$98)) /
(IF(MAX(Base_Dados!BN$5:BN$98)-MIN(Base_Dados!BN$5:BN$98)=0,1,MAX(Base_Dados!BN$5:BN$98)-MIN(Base_Dados!BN$5:BN$98)))) * BN$1)))</f>
        <v>0.56617223750844481</v>
      </c>
      <c r="BO32" s="106">
        <f>IF(INDEX(Base_Dados!BO:BO,MATCH($B32,Base_Dados!$B:$B,0))=0,0,
MAX(0, MIN(BO$1,
((INDEX(Base_Dados!BO:BO,MATCH($B32,Base_Dados!$B:$B,0))-MIN(Base_Dados!BO$5:BO$98)) /
(IF(MAX(Base_Dados!BO$5:BO$98)-MIN(Base_Dados!BO$5:BO$98)=0,1,MAX(Base_Dados!BO$5:BO$98)-MIN(Base_Dados!BO$5:BO$98)))) * BO$1)))</f>
        <v>0.45689655172413796</v>
      </c>
      <c r="BP32" s="106">
        <f t="shared" si="0"/>
        <v>11.783971039185017</v>
      </c>
      <c r="BQ32" s="111">
        <f t="shared" si="1"/>
        <v>0.58477164383057012</v>
      </c>
      <c r="BR32" s="112">
        <f t="shared" si="2"/>
        <v>0.27026333035254685</v>
      </c>
      <c r="BS32" s="113">
        <f t="shared" si="3"/>
        <v>11.51370770883247</v>
      </c>
    </row>
    <row r="33" spans="1:71">
      <c r="A33" s="20">
        <v>14003</v>
      </c>
      <c r="B33" s="20" t="s">
        <v>595</v>
      </c>
      <c r="C33" s="20" t="s">
        <v>593</v>
      </c>
      <c r="D33" s="105">
        <f>IF(INDEX(Base_Dados!D:D,MATCH($B33,Base_Dados!$B:$B,0))=0,0,
MAX(0, MIN(D$1,
((INDEX(Base_Dados!D:D,MATCH($B33,Base_Dados!$B:$B,0))-MIN(Base_Dados!D$5:D$98)) /
(IF(MAX(Base_Dados!D$5:D$98)-MIN(Base_Dados!D$5:D$98)=0,1,MAX(Base_Dados!D$5:D$98)-MIN(Base_Dados!D$5:D$98)))) * D$1)))</f>
        <v>7.3250130609386649E-2</v>
      </c>
      <c r="E33" s="106">
        <f>IF(INDEX(Base_Dados!E:E,MATCH($B33,Base_Dados!$B:$B,0))=0,0,
MAX(0, MIN(E$1,
((INDEX(Base_Dados!E:E,MATCH($B33,Base_Dados!$B:$B,0))-MIN(Base_Dados!E$5:E$98)) /
(IF(MAX(Base_Dados!E$5:E$98)-MIN(Base_Dados!E$5:E$98)=0,1,MAX(Base_Dados!E$5:E$98)-MIN(Base_Dados!E$5:E$98)))) * E$1)))</f>
        <v>2.8032152780185331E-2</v>
      </c>
      <c r="F33" s="106">
        <f>IF(INDEX(Base_Dados!F:F,MATCH($B33,Base_Dados!$B:$B,0))=0,0,
MAX(0, MIN(F$1,
((INDEX(Base_Dados!F:F,MATCH($B33,Base_Dados!$B:$B,0))-MIN(Base_Dados!F$5:F$98)) /
(IF(MAX(Base_Dados!F$5:F$98)-MIN(Base_Dados!F$5:F$98)=0,1,MAX(Base_Dados!F$5:F$98)-MIN(Base_Dados!F$5:F$98)))) * F$1)))</f>
        <v>2.2216764589197666E-2</v>
      </c>
      <c r="G33" s="106">
        <f>IF(INDEX(Base_Dados!G:G,MATCH($B33,Base_Dados!$B:$B,0))=0,0,
MAX(0, MIN(G$1,
((INDEX(Base_Dados!G:G,MATCH($B33,Base_Dados!$B:$B,0))-MIN(Base_Dados!G$5:G$98)) /
(IF(MAX(Base_Dados!G$5:G$98)-MIN(Base_Dados!G$5:G$98)=0,1,MAX(Base_Dados!G$5:G$98)-MIN(Base_Dados!G$5:G$98)))) * G$1)))</f>
        <v>1.8098486078781645E-2</v>
      </c>
      <c r="H33" s="106">
        <f>IF(INDEX(Base_Dados!H:H,MATCH($B33,Base_Dados!$B:$B,0))=0,0,
MAX(0, MIN(H$1,
((INDEX(Base_Dados!H:H,MATCH($B33,Base_Dados!$B:$B,0))-MIN(Base_Dados!H$5:H$98)) /
(IF(MAX(Base_Dados!H$5:H$98)-MIN(Base_Dados!H$5:H$98)=0,1,MAX(Base_Dados!H$5:H$98)-MIN(Base_Dados!H$5:H$98)))) * H$1)))</f>
        <v>1.6753505221494221E-2</v>
      </c>
      <c r="I33" s="106">
        <f>IF(INDEX(Base_Dados!I:I,MATCH($B33,Base_Dados!$B:$B,0))=0,0,
MAX(0, MIN(I$1,
((INDEX(Base_Dados!I:I,MATCH($B33,Base_Dados!$B:$B,0))-MIN(Base_Dados!I$5:I$98)) /
(IF(MAX(Base_Dados!I$5:I$98)-MIN(Base_Dados!I$5:I$98)=0,1,MAX(Base_Dados!I$5:I$98)-MIN(Base_Dados!I$5:I$98)))) * I$1)))</f>
        <v>2.650463138344045E-2</v>
      </c>
      <c r="J33" s="106">
        <f>IF(INDEX(Base_Dados!J:J,MATCH($B33,Base_Dados!$B:$B,0))=0,0,
MAX(0, MIN(J$1,
((INDEX(Base_Dados!J:J,MATCH($B33,Base_Dados!$B:$B,0))-MIN(Base_Dados!J$5:J$98)) /
(IF(MAX(Base_Dados!J$5:J$98)-MIN(Base_Dados!J$5:J$98)=0,1,MAX(Base_Dados!J$5:J$98)-MIN(Base_Dados!J$5:J$98)))) * J$1)))</f>
        <v>3.0984522077009656E-2</v>
      </c>
      <c r="K33" s="106">
        <f>IF(INDEX(Base_Dados!K:K,MATCH($B33,Base_Dados!$B:$B,0))=0,0,
MAX(0, MIN(K$1,
((INDEX(Base_Dados!K:K,MATCH($B33,Base_Dados!$B:$B,0))-MIN(Base_Dados!K$5:K$98)) /
(IF(MAX(Base_Dados!K$5:K$98)-MIN(Base_Dados!K$5:K$98)=0,1,MAX(Base_Dados!K$5:K$98)-MIN(Base_Dados!K$5:K$98)))) * K$1)))</f>
        <v>3.0199016100178892E-2</v>
      </c>
      <c r="L33" s="106">
        <f>IF(INDEX(Base_Dados!L:L,MATCH($B33,Base_Dados!$B:$B,0))=0,0,
MAX(0, MIN(L$1,
((INDEX(Base_Dados!L:L,MATCH($B33,Base_Dados!$B:$B,0))-MIN(Base_Dados!L$5:L$98)) /
(IF(MAX(Base_Dados!L$5:L$98)-MIN(Base_Dados!L$5:L$98)=0,1,MAX(Base_Dados!L$5:L$98)-MIN(Base_Dados!L$5:L$98)))) * L$1)))</f>
        <v>2.6943140523804768E-2</v>
      </c>
      <c r="M33" s="106">
        <f>IF(INDEX(Base_Dados!M:M,MATCH($B33,Base_Dados!$B:$B,0))=0,0,
MAX(0, MIN(M$1,
((INDEX(Base_Dados!M:M,MATCH($B33,Base_Dados!$B:$B,0))-MIN(Base_Dados!M$5:M$98)) /
(IF(MAX(Base_Dados!M$5:M$98)-MIN(Base_Dados!M$5:M$98)=0,1,MAX(Base_Dados!M$5:M$98)-MIN(Base_Dados!M$5:M$98)))) * M$1)))</f>
        <v>2.3790087463556851E-2</v>
      </c>
      <c r="N33" s="106">
        <f>IF(INDEX(Base_Dados!N:N,MATCH($B33,Base_Dados!$B:$B,0))=0,0,
MAX(0, MIN(N$1,
((INDEX(Base_Dados!N:N,MATCH($B33,Base_Dados!$B:$B,0))-MIN(Base_Dados!N$5:N$98)) /
(IF(MAX(Base_Dados!N$5:N$98)-MIN(Base_Dados!N$5:N$98)=0,1,MAX(Base_Dados!N$5:N$98)-MIN(Base_Dados!N$5:N$98)))) * N$1)))</f>
        <v>2.0090157242750151E-2</v>
      </c>
      <c r="O33" s="106">
        <f>IF(INDEX(Base_Dados!O:O,MATCH($B33,Base_Dados!$B:$B,0))=0,0,
MAX(0, MIN(O$1,
((INDEX(Base_Dados!O:O,MATCH($B33,Base_Dados!$B:$B,0))-MIN(Base_Dados!O$5:O$98)) /
(IF(MAX(Base_Dados!O$5:O$98)-MIN(Base_Dados!O$5:O$98)=0,1,MAX(Base_Dados!O$5:O$98)-MIN(Base_Dados!O$5:O$98)))) * O$1)))</f>
        <v>1.3211438764702604E-2</v>
      </c>
      <c r="P33" s="106">
        <f>IF(INDEX(Base_Dados!P:P,MATCH($B33,Base_Dados!$B:$B,0))=0,0,
MAX(0, MIN(P$1,
((INDEX(Base_Dados!P:P,MATCH($B33,Base_Dados!$B:$B,0))-MIN(Base_Dados!P$5:P$98)) /
(IF(MAX(Base_Dados!P$5:P$98)-MIN(Base_Dados!P$5:P$98)=0,1,MAX(Base_Dados!P$5:P$98)-MIN(Base_Dados!P$5:P$98)))) * P$1)))</f>
        <v>7.930750089209123E-3</v>
      </c>
      <c r="Q33" s="106">
        <f>IF(INDEX(Base_Dados!Q:Q,MATCH($B33,Base_Dados!$B:$B,0))=0,0,
MAX(0, MIN(Q$1,
((INDEX(Base_Dados!Q:Q,MATCH($B33,Base_Dados!$B:$B,0))-MIN(Base_Dados!Q$5:Q$98)) /
(IF(MAX(Base_Dados!Q$5:Q$98)-MIN(Base_Dados!Q$5:Q$98)=0,1,MAX(Base_Dados!Q$5:Q$98)-MIN(Base_Dados!Q$5:Q$98)))) * Q$1)))</f>
        <v>2.3695434679585066E-3</v>
      </c>
      <c r="R33" s="106">
        <f>IF(INDEX(Base_Dados!R:R,MATCH($B33,Base_Dados!$B:$B,0))=0,0,
MAX(0, MIN(R$1,
((INDEX(Base_Dados!R:R,MATCH($B33,Base_Dados!$B:$B,0))-MIN(Base_Dados!R$5:R$98)) /
(IF(MAX(Base_Dados!R$5:R$98)-MIN(Base_Dados!R$5:R$98)=0,1,MAX(Base_Dados!R$5:R$98)-MIN(Base_Dados!R$5:R$98)))) * R$1)))</f>
        <v>3.542840693953921E-3</v>
      </c>
      <c r="S33" s="106">
        <f>IF(INDEX(Base_Dados!S:S,MATCH($B33,Base_Dados!$B:$B,0))=0,0,
MAX(0, MIN(S$1,
((INDEX(Base_Dados!S:S,MATCH($B33,Base_Dados!$B:$B,0))-MIN(Base_Dados!S$5:S$98)) /
(IF(MAX(Base_Dados!S$5:S$98)-MIN(Base_Dados!S$5:S$98)=0,1,MAX(Base_Dados!S$5:S$98)-MIN(Base_Dados!S$5:S$98)))) * S$1)))</f>
        <v>6.3656107241818315E-3</v>
      </c>
      <c r="T33" s="106">
        <f>IF(INDEX(Base_Dados!T:T,MATCH($B33,Base_Dados!$B:$B,0))=0,0,
MAX(0, MIN(T$1,
((INDEX(Base_Dados!T:T,MATCH($B33,Base_Dados!$B:$B,0))-MIN(Base_Dados!T$5:T$98)) /
(IF(MAX(Base_Dados!T$5:T$98)-MIN(Base_Dados!T$5:T$98)=0,1,MAX(Base_Dados!T$5:T$98)-MIN(Base_Dados!T$5:T$98)))) * T$1)))</f>
        <v>0.52669953814322978</v>
      </c>
      <c r="U33" s="106">
        <f>IF(INDEX(Base_Dados!U:U,MATCH($B33,Base_Dados!$B:$B,0))=0,0,
MAX(0, MIN(U$1,
((INDEX(Base_Dados!U:U,MATCH($B33,Base_Dados!$B:$B,0))-MIN(Base_Dados!U$5:U$98)) /
(IF(MAX(Base_Dados!U$5:U$98)-MIN(Base_Dados!U$5:U$98)=0,1,MAX(Base_Dados!U$5:U$98)-MIN(Base_Dados!U$5:U$98)))) * U$1)))</f>
        <v>0.74285484720332928</v>
      </c>
      <c r="V33" s="106">
        <f>IF(INDEX(Base_Dados!V:V,MATCH($B33,Base_Dados!$B:$B,0))=0,0,
MAX(0, MIN(V$1,
((INDEX(Base_Dados!V:V,MATCH($B33,Base_Dados!$B:$B,0))-MIN(Base_Dados!V$5:V$98)) /
(IF(MAX(Base_Dados!V$5:V$98)-MIN(Base_Dados!V$5:V$98)=0,1,MAX(Base_Dados!V$5:V$98)-MIN(Base_Dados!V$5:V$98)))) * V$1)))</f>
        <v>8.8096024666886911E-4</v>
      </c>
      <c r="W33" s="106">
        <f>IF(INDEX(Base_Dados!W:W,MATCH($B33,Base_Dados!$B:$B,0))=0,0,
MAX(0, MIN(W$1,
((INDEX(Base_Dados!W:W,MATCH($B33,Base_Dados!$B:$B,0))-MIN(Base_Dados!W$5:W$98)) /
(IF(MAX(Base_Dados!W$5:W$98)-MIN(Base_Dados!W$5:W$98)=0,1,MAX(Base_Dados!W$5:W$98)-MIN(Base_Dados!W$5:W$98)))) * W$1)))</f>
        <v>2.188744199699312</v>
      </c>
      <c r="X33" s="106">
        <f>IF(INDEX(Base_Dados!X:X,MATCH($B33,Base_Dados!$B:$B,0))=0,0,
MAX(0, MIN(X$1,
((INDEX(Base_Dados!X:X,MATCH($B33,Base_Dados!$B:$B,0))-MIN(Base_Dados!X$5:X$98)) /
(IF(MAX(Base_Dados!X$5:X$98)-MIN(Base_Dados!X$5:X$98)=0,1,MAX(Base_Dados!X$5:X$98)-MIN(Base_Dados!X$5:X$98)))) * X$1)))</f>
        <v>0</v>
      </c>
      <c r="Y33" s="106">
        <f>IF(INDEX(Base_Dados!Y:Y,MATCH($B33,Base_Dados!$B:$B,0))=0,0,
MAX(0, MIN(Y$1,
((INDEX(Base_Dados!Y:Y,MATCH($B33,Base_Dados!$B:$B,0))-MIN(Base_Dados!Y$5:Y$98)) /
(IF(MAX(Base_Dados!Y$5:Y$98)-MIN(Base_Dados!Y$5:Y$98)=0,1,MAX(Base_Dados!Y$5:Y$98)-MIN(Base_Dados!Y$5:Y$98)))) * Y$1)))</f>
        <v>0</v>
      </c>
      <c r="Z33" s="106">
        <f>IF(INDEX(Base_Dados!Z:Z,MATCH($B33,Base_Dados!$B:$B,0))=0,0,
MAX(0, MIN(Z$1,
((INDEX(Base_Dados!Z:Z,MATCH($B33,Base_Dados!$B:$B,0))-MIN(Base_Dados!Z$5:Z$98)) /
(IF(MAX(Base_Dados!Z$5:Z$98)-MIN(Base_Dados!Z$5:Z$98)=0,1,MAX(Base_Dados!Z$5:Z$98)-MIN(Base_Dados!Z$5:Z$98)))) * Z$1)))</f>
        <v>0</v>
      </c>
      <c r="AA33" s="106">
        <f>IF(INDEX(Base_Dados!AA:AA,MATCH($B33,Base_Dados!$B:$B,0))=0,0,
MAX(0, MIN(AA$1,
((INDEX(Base_Dados!AA:AA,MATCH($B33,Base_Dados!$B:$B,0))-MIN(Base_Dados!AA$5:AA$98)) /
(IF(MAX(Base_Dados!AA$5:AA$98)-MIN(Base_Dados!AA$5:AA$98)=0,1,MAX(Base_Dados!AA$5:AA$98)-MIN(Base_Dados!AA$5:AA$98)))) * AA$1)))</f>
        <v>0</v>
      </c>
      <c r="AB33" s="106">
        <f>IF(INDEX(Base_Dados!AB:AB,MATCH($B33,Base_Dados!$B:$B,0))=0,0,
MAX(0, MIN(AB$1,
((INDEX(Base_Dados!AB:AB,MATCH($B33,Base_Dados!$B:$B,0))-MIN(Base_Dados!AB$5:AB$98)) /
(IF(MAX(Base_Dados!AB$5:AB$98)-MIN(Base_Dados!AB$5:AB$98)=0,1,MAX(Base_Dados!AB$5:AB$98)-MIN(Base_Dados!AB$5:AB$98)))) * AB$1)))</f>
        <v>1.1841198759903549E-2</v>
      </c>
      <c r="AC33" s="106">
        <f>IF(INDEX(Base_Dados!AC:AC,MATCH($B33,Base_Dados!$B:$B,0))=0,0,
MAX(0, MIN(AC$1,
((INDEX(Base_Dados!AC:AC,MATCH($B33,Base_Dados!$B:$B,0))-MIN(Base_Dados!AC$5:AC$98)) /
(IF(MAX(Base_Dados!AC$5:AC$98)-MIN(Base_Dados!AC$5:AC$98)=0,1,MAX(Base_Dados!AC$5:AC$98)-MIN(Base_Dados!AC$5:AC$98)))) * AC$1)))</f>
        <v>7.9495085758334947E-3</v>
      </c>
      <c r="AD33" s="106">
        <f>IF(INDEX(Base_Dados!AD:AD,MATCH($B33,Base_Dados!$B:$B,0))=0,0,
MAX(0, MIN(AD$1,
((INDEX(Base_Dados!AD:AD,MATCH($B33,Base_Dados!$B:$B,0))-MIN(Base_Dados!AD$5:AD$98)) /
(IF(MAX(Base_Dados!AD$5:AD$98)-MIN(Base_Dados!AD$5:AD$98)=0,1,MAX(Base_Dados!AD$5:AD$98)-MIN(Base_Dados!AD$5:AD$98)))) * AD$1)))</f>
        <v>4.4815855642656409E-3</v>
      </c>
      <c r="AE33" s="106">
        <f>IF(INDEX(Base_Dados!AE:AE,MATCH($B33,Base_Dados!$B:$B,0))=0,0,
MAX(0, MIN(AE$1,
((INDEX(Base_Dados!AE:AE,MATCH($B33,Base_Dados!$B:$B,0))-MIN(Base_Dados!AE$5:AE$98)) /
(IF(MAX(Base_Dados!AE$5:AE$98)-MIN(Base_Dados!AE$5:AE$98)=0,1,MAX(Base_Dados!AE$5:AE$98)-MIN(Base_Dados!AE$5:AE$98)))) * AE$1)))</f>
        <v>1.4669926650366747E-3</v>
      </c>
      <c r="AF33" s="106">
        <f>IF(INDEX(Base_Dados!AF:AF,MATCH($B33,Base_Dados!$B:$B,0))=0,0,
MAX(0, MIN(AF$1,
((INDEX(Base_Dados!AF:AF,MATCH($B33,Base_Dados!$B:$B,0))-MIN(Base_Dados!AF$5:AF$98)) /
(IF(MAX(Base_Dados!AF$5:AF$98)-MIN(Base_Dados!AF$5:AF$98)=0,1,MAX(Base_Dados!AF$5:AF$98)-MIN(Base_Dados!AF$5:AF$98)))) * AF$1)))</f>
        <v>2.2985335356042846E-3</v>
      </c>
      <c r="AG33" s="106">
        <f>IF(INDEX(Base_Dados!AG:AG,MATCH($B33,Base_Dados!$B:$B,0))=0,0,
MAX(0, MIN(AG$1,
((INDEX(Base_Dados!AG:AG,MATCH($B33,Base_Dados!$B:$B,0))-MIN(Base_Dados!AG$5:AG$98)) /
(IF(MAX(Base_Dados!AG$5:AG$98)-MIN(Base_Dados!AG$5:AG$98)=0,1,MAX(Base_Dados!AG$5:AG$98)-MIN(Base_Dados!AG$5:AG$98)))) * AG$1)))</f>
        <v>2.3695434679585066E-3</v>
      </c>
      <c r="AH33" s="106">
        <f>IF(INDEX(Base_Dados!AH:AH,MATCH($B33,Base_Dados!$B:$B,0))=0,0,
MAX(0, MIN(AH$1,
((INDEX(Base_Dados!AH:AH,MATCH($B33,Base_Dados!$B:$B,0))-MIN(Base_Dados!AH$5:AH$98)) /
(IF(MAX(Base_Dados!AH$5:AH$98)-MIN(Base_Dados!AH$5:AH$98)=0,1,MAX(Base_Dados!AH$5:AH$98)-MIN(Base_Dados!AH$5:AH$98)))) * AH$1)))</f>
        <v>2.4263673685761384</v>
      </c>
      <c r="AI33" s="106">
        <f>IF(INDEX(Base_Dados!AI:AI,MATCH($B33,Base_Dados!$B:$B,0))=0,0,
MAX(0, MIN(AI$1,
((INDEX(Base_Dados!AI:AI,MATCH($B33,Base_Dados!$B:$B,0))-MIN(Base_Dados!AI$5:AI$98)) /
(IF(MAX(Base_Dados!AI$5:AI$98)-MIN(Base_Dados!AI$5:AI$98)=0,1,MAX(Base_Dados!AI$5:AI$98)-MIN(Base_Dados!AI$5:AI$98)))) * AI$1)))</f>
        <v>0</v>
      </c>
      <c r="AJ33" s="106">
        <f>IF(INDEX(Base_Dados!AJ:AJ,MATCH($B33,Base_Dados!$B:$B,0))=0,0,
MAX(0, MIN(AJ$1,
((INDEX(Base_Dados!AJ:AJ,MATCH($B33,Base_Dados!$B:$B,0))-MIN(Base_Dados!AJ$5:AJ$98)) /
(IF(MAX(Base_Dados!AJ$5:AJ$98)-MIN(Base_Dados!AJ$5:AJ$98)=0,1,MAX(Base_Dados!AJ$5:AJ$98)-MIN(Base_Dados!AJ$5:AJ$98)))) * AJ$1)))</f>
        <v>0</v>
      </c>
      <c r="AK33" s="106">
        <f>IF(INDEX(Base_Dados!AK:AK,MATCH($B33,Base_Dados!$B:$B,0))=0,0,
MAX(0, MIN(AK$1,
((INDEX(Base_Dados!AK:AK,MATCH($B33,Base_Dados!$B:$B,0))-MIN(Base_Dados!AK$5:AK$98)) /
(IF(MAX(Base_Dados!AK$5:AK$98)-MIN(Base_Dados!AK$5:AK$98)=0,1,MAX(Base_Dados!AK$5:AK$98)-MIN(Base_Dados!AK$5:AK$98)))) * AK$1)))</f>
        <v>0</v>
      </c>
      <c r="AL33" s="106">
        <f>IF(INDEX(Base_Dados!AL:AL,MATCH($B33,Base_Dados!$B:$B,0))=0,0,
MAX(0, MIN(AL$1,
((INDEX(Base_Dados!AL:AL,MATCH($B33,Base_Dados!$B:$B,0))-MIN(Base_Dados!AL$5:AL$98)) /
(IF(MAX(Base_Dados!AL$5:AL$98)-MIN(Base_Dados!AL$5:AL$98)=0,1,MAX(Base_Dados!AL$5:AL$98)-MIN(Base_Dados!AL$5:AL$98)))) * AL$1)))</f>
        <v>0</v>
      </c>
      <c r="AM33" s="106">
        <f>IF(INDEX(Base_Dados!AM:AM,MATCH($B33,Base_Dados!$B:$B,0))=0,0,
MAX(0, MIN(AM$1,
((INDEX(Base_Dados!AM:AM,MATCH($B33,Base_Dados!$B:$B,0))-MIN(Base_Dados!AM$5:AM$98)) /
(IF(MAX(Base_Dados!AM$5:AM$98)-MIN(Base_Dados!AM$5:AM$98)=0,1,MAX(Base_Dados!AM$5:AM$98)-MIN(Base_Dados!AM$5:AM$98)))) * AM$1)))</f>
        <v>1.6571724495080268E-2</v>
      </c>
      <c r="AN33" s="106">
        <f>IF(INDEX(Base_Dados!AN:AN,MATCH($B33,Base_Dados!$B:$B,0))=0,0,
MAX(0, MIN(AN$1,
((INDEX(Base_Dados!AN:AN,MATCH($B33,Base_Dados!$B:$B,0))-MIN(Base_Dados!AN$5:AN$98)) /
(IF(MAX(Base_Dados!AN$5:AN$98)-MIN(Base_Dados!AN$5:AN$98)=0,1,MAX(Base_Dados!AN$5:AN$98)-MIN(Base_Dados!AN$5:AN$98)))) * AN$1)))</f>
        <v>0.64069264069264065</v>
      </c>
      <c r="AO33" s="106">
        <f>IF(INDEX(Base_Dados!AO:AO,MATCH($B33,Base_Dados!$B:$B,0))=0,0,
MAX(0, MIN(AO$1,
((INDEX(Base_Dados!AO:AO,MATCH($B33,Base_Dados!$B:$B,0))-MIN(Base_Dados!AO$5:AO$98)) /
(IF(MAX(Base_Dados!AO$5:AO$98)-MIN(Base_Dados!AO$5:AO$98)=0,1,MAX(Base_Dados!AO$5:AO$98)-MIN(Base_Dados!AO$5:AO$98)))) * AO$1)))</f>
        <v>0</v>
      </c>
      <c r="AP33" s="106">
        <f>IF(INDEX(Base_Dados!AP:AP,MATCH($B33,Base_Dados!$B:$B,0))=0,0,
MAX(0, MIN(AP$1,
((INDEX(Base_Dados!AP:AP,MATCH($B33,Base_Dados!$B:$B,0))-MIN(Base_Dados!AP$5:AP$98)) /
(IF(MAX(Base_Dados!AP$5:AP$98)-MIN(Base_Dados!AP$5:AP$98)=0,1,MAX(Base_Dados!AP$5:AP$98)-MIN(Base_Dados!AP$5:AP$98)))) * AP$1)))</f>
        <v>0</v>
      </c>
      <c r="AQ33" s="106">
        <f>IF(INDEX(Base_Dados!AQ:AQ,MATCH($B33,Base_Dados!$B:$B,0))=0,0,
MAX(0, MIN(AQ$1,
((INDEX(Base_Dados!AQ:AQ,MATCH($B33,Base_Dados!$B:$B,0))-MIN(Base_Dados!AQ$5:AQ$98)) /
(IF(MAX(Base_Dados!AQ$5:AQ$98)-MIN(Base_Dados!AQ$5:AQ$98)=0,1,MAX(Base_Dados!AQ$5:AQ$98)-MIN(Base_Dados!AQ$5:AQ$98)))) * AQ$1)))</f>
        <v>0</v>
      </c>
      <c r="AR33" s="106">
        <f>IF(INDEX(Base_Dados!AR:AR,MATCH($B33,Base_Dados!$B:$B,0))=0,0,
MAX(0, MIN(AR$1,
((INDEX(Base_Dados!AR:AR,MATCH($B33,Base_Dados!$B:$B,0))-MIN(Base_Dados!AR$5:AR$98)) /
(IF(MAX(Base_Dados!AR$5:AR$98)-MIN(Base_Dados!AR$5:AR$98)=0,1,MAX(Base_Dados!AR$5:AR$98)-MIN(Base_Dados!AR$5:AR$98)))) * AR$1)))</f>
        <v>0</v>
      </c>
      <c r="AS33" s="106">
        <f>IF(INDEX(Base_Dados!AS:AS,MATCH($B33,Base_Dados!$B:$B,0))=0,0,
MAX(0, MIN(AS$1,
((INDEX(Base_Dados!AS:AS,MATCH($B33,Base_Dados!$B:$B,0))-MIN(Base_Dados!AS$5:AS$98)) /
(IF(MAX(Base_Dados!AS$5:AS$98)-MIN(Base_Dados!AS$5:AS$98)=0,1,MAX(Base_Dados!AS$5:AS$98)-MIN(Base_Dados!AS$5:AS$98)))) * AS$1)))</f>
        <v>0</v>
      </c>
      <c r="AT33" s="106">
        <f>IF(INDEX(Base_Dados!AT:AT,MATCH($B33,Base_Dados!$B:$B,0))=0,0,
MAX(0, MIN(AT$1,
((INDEX(Base_Dados!AT:AT,MATCH($B33,Base_Dados!$B:$B,0))-MIN(Base_Dados!AT$5:AT$98)) /
(IF(MAX(Base_Dados!AT$5:AT$98)-MIN(Base_Dados!AT$5:AT$98)=0,1,MAX(Base_Dados!AT$5:AT$98)-MIN(Base_Dados!AT$5:AT$98)))) * AT$1)))</f>
        <v>0</v>
      </c>
      <c r="AU33" s="106">
        <f>IF(INDEX(Base_Dados!AU:AU,MATCH($B33,Base_Dados!$B:$B,0))=0,0,
MAX(0, MIN(AU$1,
((INDEX(Base_Dados!AU:AU,MATCH($B33,Base_Dados!$B:$B,0))-MIN(Base_Dados!AU$5:AU$98)) /
(IF(MAX(Base_Dados!AU$5:AU$98)-MIN(Base_Dados!AU$5:AU$98)=0,1,MAX(Base_Dados!AU$5:AU$98)-MIN(Base_Dados!AU$5:AU$98)))) * AU$1)))</f>
        <v>1.4044943820224719E-2</v>
      </c>
      <c r="AV33" s="106">
        <f>IF(INDEX(Base_Dados!AV:AV,MATCH($B33,Base_Dados!$B:$B,0))=0,0,
MAX(0, MIN(AV$1,
((INDEX(Base_Dados!AV:AV,MATCH($B33,Base_Dados!$B:$B,0))-MIN(Base_Dados!AV$5:AV$98)) /
(IF(MAX(Base_Dados!AV$5:AV$98)-MIN(Base_Dados!AV$5:AV$98)=0,1,MAX(Base_Dados!AV$5:AV$98)-MIN(Base_Dados!AV$5:AV$98)))) * AV$1)))</f>
        <v>0</v>
      </c>
      <c r="AW33" s="106">
        <f>IF(INDEX(Base_Dados!AW:AW,MATCH($B33,Base_Dados!$B:$B,0))=0,0,
MAX(0, MIN(AW$1,
((INDEX(Base_Dados!AW:AW,MATCH($B33,Base_Dados!$B:$B,0))-MIN(Base_Dados!AW$5:AW$98)) /
(IF(MAX(Base_Dados!AW$5:AW$98)-MIN(Base_Dados!AW$5:AW$98)=0,1,MAX(Base_Dados!AW$5:AW$98)-MIN(Base_Dados!AW$5:AW$98)))) * AW$1)))</f>
        <v>0</v>
      </c>
      <c r="AX33" s="106">
        <f>IF(INDEX(Base_Dados!AX:AX,MATCH($B33,Base_Dados!$B:$B,0))=0,0,
MAX(0, MIN(AX$1,
((INDEX(Base_Dados!AX:AX,MATCH($B33,Base_Dados!$B:$B,0))-MIN(Base_Dados!AX$5:AX$98)) /
(IF(MAX(Base_Dados!AX$5:AX$98)-MIN(Base_Dados!AX$5:AX$98)=0,1,MAX(Base_Dados!AX$5:AX$98)-MIN(Base_Dados!AX$5:AX$98)))) * AX$1)))</f>
        <v>0.35023041474654382</v>
      </c>
      <c r="AY33" s="106">
        <f>IF(INDEX(Base_Dados!AY:AY,MATCH($B33,Base_Dados!$B:$B,0))=0,0,
MAX(0, MIN(AY$1,
((INDEX(Base_Dados!AY:AY,MATCH($B33,Base_Dados!$B:$B,0))-MIN(Base_Dados!AY$5:AY$98)) /
(IF(MAX(Base_Dados!AY$5:AY$98)-MIN(Base_Dados!AY$5:AY$98)=0,1,MAX(Base_Dados!AY$5:AY$98)-MIN(Base_Dados!AY$5:AY$98)))) * AY$1)))</f>
        <v>0</v>
      </c>
      <c r="AZ33" s="106">
        <f>IF(INDEX(Base_Dados!AZ:AZ,MATCH($B33,Base_Dados!$B:$B,0))=0,0,
MAX(0, MIN(AZ$1,
((INDEX(Base_Dados!AZ:AZ,MATCH($B33,Base_Dados!$B:$B,0))-MIN(Base_Dados!AZ$5:AZ$98)) /
(IF(MAX(Base_Dados!AZ$5:AZ$98)-MIN(Base_Dados!AZ$5:AZ$98)=0,1,MAX(Base_Dados!AZ$5:AZ$98)-MIN(Base_Dados!AZ$5:AZ$98)))) * AZ$1)))</f>
        <v>0</v>
      </c>
      <c r="BA33" s="106">
        <f>IF(INDEX(Base_Dados!BA:BA,MATCH($B33,Base_Dados!$B:$B,0))=0,0,
MAX(0, MIN(BA$1,
((INDEX(Base_Dados!BA:BA,MATCH($B33,Base_Dados!$B:$B,0))-MIN(Base_Dados!BA$5:BA$98)) /
(IF(MAX(Base_Dados!BA$5:BA$98)-MIN(Base_Dados!BA$5:BA$98)=0,1,MAX(Base_Dados!BA$5:BA$98)-MIN(Base_Dados!BA$5:BA$98)))) * BA$1)))</f>
        <v>2.8641843735429293E-3</v>
      </c>
      <c r="BB33" s="106">
        <f>IF(INDEX(Base_Dados!BB:BB,MATCH($B33,Base_Dados!$B:$B,0))=0,0,
MAX(0, MIN(BB$1,
((INDEX(Base_Dados!BB:BB,MATCH($B33,Base_Dados!$B:$B,0))-MIN(Base_Dados!BB$5:BB$98)) /
(IF(MAX(Base_Dados!BB$5:BB$98)-MIN(Base_Dados!BB$5:BB$98)=0,1,MAX(Base_Dados!BB$5:BB$98)-MIN(Base_Dados!BB$5:BB$98)))) * BB$1)))</f>
        <v>2.8767046947663972E-5</v>
      </c>
      <c r="BC33" s="106">
        <f>IF(INDEX(Base_Dados!BC:BC,MATCH($B33,Base_Dados!$B:$B,0))=0,0,
MAX(0, MIN(BC$1,
((INDEX(Base_Dados!BC:BC,MATCH($B33,Base_Dados!$B:$B,0))-MIN(Base_Dados!BC$5:BC$98)) /
(IF(MAX(Base_Dados!BC$5:BC$98)-MIN(Base_Dados!BC$5:BC$98)=0,1,MAX(Base_Dados!BC$5:BC$98)-MIN(Base_Dados!BC$5:BC$98)))) * BC$1)))</f>
        <v>1.0772959870724481E-3</v>
      </c>
      <c r="BD33" s="106">
        <f>IF(INDEX(Base_Dados!BD:BD,MATCH($B33,Base_Dados!$B:$B,0))=0,0,
MAX(0, MIN(BD$1,
((INDEX(Base_Dados!BD:BD,MATCH($B33,Base_Dados!$B:$B,0))-MIN(Base_Dados!BD$5:BD$98)) /
(IF(MAX(Base_Dados!BD$5:BD$98)-MIN(Base_Dados!BD$5:BD$98)=0,1,MAX(Base_Dados!BD$5:BD$98)-MIN(Base_Dados!BD$5:BD$98)))) * BD$1)))</f>
        <v>1.7311820511044941E-3</v>
      </c>
      <c r="BE33" s="106">
        <f>IF(INDEX(Base_Dados!BE:BE,MATCH($B33,Base_Dados!$B:$B,0))=0,0,
MAX(0, MIN(BE$1,
((INDEX(Base_Dados!BE:BE,MATCH($B33,Base_Dados!$B:$B,0))-MIN(Base_Dados!BE$5:BE$98)) /
(IF(MAX(Base_Dados!BE$5:BE$98)-MIN(Base_Dados!BE$5:BE$98)=0,1,MAX(Base_Dados!BE$5:BE$98)-MIN(Base_Dados!BE$5:BE$98)))) * BE$1)))</f>
        <v>9.0316106372303057E-3</v>
      </c>
      <c r="BF33" s="106">
        <f>IF(INDEX(Base_Dados!BF:BF,MATCH($B33,Base_Dados!$B:$B,0))=0,0,
MAX(0, MIN(BF$1,
((INDEX(Base_Dados!BF:BF,MATCH($B33,Base_Dados!$B:$B,0))-MIN(Base_Dados!BF$5:BF$98)) /
(IF(MAX(Base_Dados!BF$5:BF$98)-MIN(Base_Dados!BF$5:BF$98)=0,1,MAX(Base_Dados!BF$5:BF$98)-MIN(Base_Dados!BF$5:BF$98)))) * BF$1)))</f>
        <v>0</v>
      </c>
      <c r="BG33" s="106">
        <f>IF(INDEX(Base_Dados!BG:BG,MATCH($B33,Base_Dados!$B:$B,0))=0,0,
MAX(0, MIN(BG$1,
((INDEX(Base_Dados!BG:BG,MATCH($B33,Base_Dados!$B:$B,0))-MIN(Base_Dados!BG$5:BG$98)) /
(IF(MAX(Base_Dados!BG$5:BG$98)-MIN(Base_Dados!BG$5:BG$98)=0,1,MAX(Base_Dados!BG$5:BG$98)-MIN(Base_Dados!BG$5:BG$98)))) * BG$1)))</f>
        <v>0</v>
      </c>
      <c r="BH33" s="106">
        <f>IF(INDEX(Base_Dados!BH:BH,MATCH($B33,Base_Dados!$B:$B,0))=0,0,
MAX(0, MIN(BH$1,
((INDEX(Base_Dados!BH:BH,MATCH($B33,Base_Dados!$B:$B,0))-MIN(Base_Dados!BH$5:BH$98)) /
(IF(MAX(Base_Dados!BH$5:BH$98)-MIN(Base_Dados!BH$5:BH$98)=0,1,MAX(Base_Dados!BH$5:BH$98)-MIN(Base_Dados!BH$5:BH$98)))) * BH$1)))</f>
        <v>0</v>
      </c>
      <c r="BI33" s="106">
        <f>IF(INDEX(Base_Dados!BI:BI,MATCH($B33,Base_Dados!$B:$B,0))=0,0,
MAX(0, MIN(BI$1,
((INDEX(Base_Dados!BI:BI,MATCH($B33,Base_Dados!$B:$B,0))-MIN(Base_Dados!BI$5:BI$98)) /
(IF(MAX(Base_Dados!BI$5:BI$98)-MIN(Base_Dados!BI$5:BI$98)=0,1,MAX(Base_Dados!BI$5:BI$98)-MIN(Base_Dados!BI$5:BI$98)))) * BI$1)))</f>
        <v>0</v>
      </c>
      <c r="BJ33" s="106">
        <f>IF(INDEX(Base_Dados!BJ:BJ,MATCH($B33,Base_Dados!$B:$B,0))=0,0,
MAX(0, MIN(BJ$1,
((INDEX(Base_Dados!BJ:BJ,MATCH($B33,Base_Dados!$B:$B,0))-MIN(Base_Dados!BJ$5:BJ$98)) /
(IF(MAX(Base_Dados!BJ$5:BJ$98)-MIN(Base_Dados!BJ$5:BJ$98)=0,1,MAX(Base_Dados!BJ$5:BJ$98)-MIN(Base_Dados!BJ$5:BJ$98)))) * BJ$1)))</f>
        <v>0</v>
      </c>
      <c r="BK33" s="106">
        <f>IF(INDEX(Base_Dados!BK:BK,MATCH($B33,Base_Dados!$B:$B,0))=0,0,
MAX(0, MIN(BK$1,
((INDEX(Base_Dados!BK:BK,MATCH($B33,Base_Dados!$B:$B,0))-MIN(Base_Dados!BK$5:BK$98)) /
(IF(MAX(Base_Dados!BK$5:BK$98)-MIN(Base_Dados!BK$5:BK$98)=0,1,MAX(Base_Dados!BK$5:BK$98)-MIN(Base_Dados!BK$5:BK$98)))) * BK$1)))</f>
        <v>0</v>
      </c>
      <c r="BL33" s="106">
        <f>IF(INDEX(Base_Dados!BL:BL,MATCH($B33,Base_Dados!$B:$B,0))=0,0,
MAX(0, MIN(BL$1,
((INDEX(Base_Dados!BL:BL,MATCH($B33,Base_Dados!$B:$B,0))-MIN(Base_Dados!BL$5:BL$98)) /
(IF(MAX(Base_Dados!BL$5:BL$98)-MIN(Base_Dados!BL$5:BL$98)=0,1,MAX(Base_Dados!BL$5:BL$98)-MIN(Base_Dados!BL$5:BL$98)))) * BL$1)))</f>
        <v>3.2573289902280132E-3</v>
      </c>
      <c r="BM33" s="106">
        <f>IF(INDEX(Base_Dados!BM:BM,MATCH($B33,Base_Dados!$B:$B,0))=0,0,
MAX(0, MIN(BM$1,
((INDEX(Base_Dados!BM:BM,MATCH($B33,Base_Dados!$B:$B,0))-MIN(Base_Dados!BM$5:BM$98)) /
(IF(MAX(Base_Dados!BM$5:BM$98)-MIN(Base_Dados!BM$5:BM$98)=0,1,MAX(Base_Dados!BM$5:BM$98)-MIN(Base_Dados!BM$5:BM$98)))) * BM$1)))</f>
        <v>0.93246845566021108</v>
      </c>
      <c r="BN33" s="106">
        <f>IF(INDEX(Base_Dados!BN:BN,MATCH($B33,Base_Dados!$B:$B,0))=0,0,
MAX(0, MIN(BN$1,
((INDEX(Base_Dados!BN:BN,MATCH($B33,Base_Dados!$B:$B,0))-MIN(Base_Dados!BN$5:BN$98)) /
(IF(MAX(Base_Dados!BN$5:BN$98)-MIN(Base_Dados!BN$5:BN$98)=0,1,MAX(Base_Dados!BN$5:BN$98)-MIN(Base_Dados!BN$5:BN$98)))) * BN$1)))</f>
        <v>0.34432471418892074</v>
      </c>
      <c r="BO33" s="106">
        <f>IF(INDEX(Base_Dados!BO:BO,MATCH($B33,Base_Dados!$B:$B,0))=0,0,
MAX(0, MIN(BO$1,
((INDEX(Base_Dados!BO:BO,MATCH($B33,Base_Dados!$B:$B,0))-MIN(Base_Dados!BO$5:BO$98)) /
(IF(MAX(Base_Dados!BO$5:BO$98)-MIN(Base_Dados!BO$5:BO$98)=0,1,MAX(Base_Dados!BO$5:BO$98)-MIN(Base_Dados!BO$5:BO$98)))) * BO$1)))</f>
        <v>0.13793103448275862</v>
      </c>
      <c r="BP33" s="106">
        <f t="shared" si="0"/>
        <v>8.7204913514195788</v>
      </c>
      <c r="BQ33" s="111">
        <f t="shared" si="1"/>
        <v>0.43409703798080418</v>
      </c>
      <c r="BR33" s="112">
        <f t="shared" si="2"/>
        <v>0.11958872450278091</v>
      </c>
      <c r="BS33" s="113">
        <f t="shared" si="3"/>
        <v>8.6009026269167972</v>
      </c>
    </row>
    <row r="34" spans="1:71">
      <c r="A34" s="20">
        <v>14004</v>
      </c>
      <c r="B34" s="20" t="s">
        <v>597</v>
      </c>
      <c r="C34" s="20" t="s">
        <v>593</v>
      </c>
      <c r="D34" s="105">
        <f>IF(INDEX(Base_Dados!D:D,MATCH($B34,Base_Dados!$B:$B,0))=0,0,
MAX(0, MIN(D$1,
((INDEX(Base_Dados!D:D,MATCH($B34,Base_Dados!$B:$B,0))-MIN(Base_Dados!D$5:D$98)) /
(IF(MAX(Base_Dados!D$5:D$98)-MIN(Base_Dados!D$5:D$98)=0,1,MAX(Base_Dados!D$5:D$98)-MIN(Base_Dados!D$5:D$98)))) * D$1)))</f>
        <v>8.4013450593294625E-2</v>
      </c>
      <c r="E34" s="106">
        <f>IF(INDEX(Base_Dados!E:E,MATCH($B34,Base_Dados!$B:$B,0))=0,0,
MAX(0, MIN(E$1,
((INDEX(Base_Dados!E:E,MATCH($B34,Base_Dados!$B:$B,0))-MIN(Base_Dados!E$5:E$98)) /
(IF(MAX(Base_Dados!E$5:E$98)-MIN(Base_Dados!E$5:E$98)=0,1,MAX(Base_Dados!E$5:E$98)-MIN(Base_Dados!E$5:E$98)))) * E$1)))</f>
        <v>2.6526538920613539E-2</v>
      </c>
      <c r="F34" s="106">
        <f>IF(INDEX(Base_Dados!F:F,MATCH($B34,Base_Dados!$B:$B,0))=0,0,
MAX(0, MIN(F$1,
((INDEX(Base_Dados!F:F,MATCH($B34,Base_Dados!$B:$B,0))-MIN(Base_Dados!F$5:F$98)) /
(IF(MAX(Base_Dados!F$5:F$98)-MIN(Base_Dados!F$5:F$98)=0,1,MAX(Base_Dados!F$5:F$98)-MIN(Base_Dados!F$5:F$98)))) * F$1)))</f>
        <v>2.2207318685885932E-2</v>
      </c>
      <c r="G34" s="106">
        <f>IF(INDEX(Base_Dados!G:G,MATCH($B34,Base_Dados!$B:$B,0))=0,0,
MAX(0, MIN(G$1,
((INDEX(Base_Dados!G:G,MATCH($B34,Base_Dados!$B:$B,0))-MIN(Base_Dados!G$5:G$98)) /
(IF(MAX(Base_Dados!G$5:G$98)-MIN(Base_Dados!G$5:G$98)=0,1,MAX(Base_Dados!G$5:G$98)-MIN(Base_Dados!G$5:G$98)))) * G$1)))</f>
        <v>1.9280391201573467E-2</v>
      </c>
      <c r="H34" s="106">
        <f>IF(INDEX(Base_Dados!H:H,MATCH($B34,Base_Dados!$B:$B,0))=0,0,
MAX(0, MIN(H$1,
((INDEX(Base_Dados!H:H,MATCH($B34,Base_Dados!$B:$B,0))-MIN(Base_Dados!H$5:H$98)) /
(IF(MAX(Base_Dados!H$5:H$98)-MIN(Base_Dados!H$5:H$98)=0,1,MAX(Base_Dados!H$5:H$98)-MIN(Base_Dados!H$5:H$98)))) * H$1)))</f>
        <v>1.9419038887273865E-2</v>
      </c>
      <c r="I34" s="106">
        <f>IF(INDEX(Base_Dados!I:I,MATCH($B34,Base_Dados!$B:$B,0))=0,0,
MAX(0, MIN(I$1,
((INDEX(Base_Dados!I:I,MATCH($B34,Base_Dados!$B:$B,0))-MIN(Base_Dados!I$5:I$98)) /
(IF(MAX(Base_Dados!I$5:I$98)-MIN(Base_Dados!I$5:I$98)=0,1,MAX(Base_Dados!I$5:I$98)-MIN(Base_Dados!I$5:I$98)))) * I$1)))</f>
        <v>3.3063683416421873E-2</v>
      </c>
      <c r="J34" s="106">
        <f>IF(INDEX(Base_Dados!J:J,MATCH($B34,Base_Dados!$B:$B,0))=0,0,
MAX(0, MIN(J$1,
((INDEX(Base_Dados!J:J,MATCH($B34,Base_Dados!$B:$B,0))-MIN(Base_Dados!J$5:J$98)) /
(IF(MAX(Base_Dados!J$5:J$98)-MIN(Base_Dados!J$5:J$98)=0,1,MAX(Base_Dados!J$5:J$98)-MIN(Base_Dados!J$5:J$98)))) * J$1)))</f>
        <v>4.3014144484511324E-2</v>
      </c>
      <c r="K34" s="106">
        <f>IF(INDEX(Base_Dados!K:K,MATCH($B34,Base_Dados!$B:$B,0))=0,0,
MAX(0, MIN(K$1,
((INDEX(Base_Dados!K:K,MATCH($B34,Base_Dados!$B:$B,0))-MIN(Base_Dados!K$5:K$98)) /
(IF(MAX(Base_Dados!K$5:K$98)-MIN(Base_Dados!K$5:K$98)=0,1,MAX(Base_Dados!K$5:K$98)-MIN(Base_Dados!K$5:K$98)))) * K$1)))</f>
        <v>3.2200357781753133E-2</v>
      </c>
      <c r="L34" s="106">
        <f>IF(INDEX(Base_Dados!L:L,MATCH($B34,Base_Dados!$B:$B,0))=0,0,
MAX(0, MIN(L$1,
((INDEX(Base_Dados!L:L,MATCH($B34,Base_Dados!$B:$B,0))-MIN(Base_Dados!L$5:L$98)) /
(IF(MAX(Base_Dados!L$5:L$98)-MIN(Base_Dados!L$5:L$98)=0,1,MAX(Base_Dados!L$5:L$98)-MIN(Base_Dados!L$5:L$98)))) * L$1)))</f>
        <v>2.7465562410208737E-2</v>
      </c>
      <c r="M34" s="106">
        <f>IF(INDEX(Base_Dados!M:M,MATCH($B34,Base_Dados!$B:$B,0))=0,0,
MAX(0, MIN(M$1,
((INDEX(Base_Dados!M:M,MATCH($B34,Base_Dados!$B:$B,0))-MIN(Base_Dados!M$5:M$98)) /
(IF(MAX(Base_Dados!M$5:M$98)-MIN(Base_Dados!M$5:M$98)=0,1,MAX(Base_Dados!M$5:M$98)-MIN(Base_Dados!M$5:M$98)))) * M$1)))</f>
        <v>2.4746355685131196E-2</v>
      </c>
      <c r="N34" s="106">
        <f>IF(INDEX(Base_Dados!N:N,MATCH($B34,Base_Dados!$B:$B,0))=0,0,
MAX(0, MIN(N$1,
((INDEX(Base_Dados!N:N,MATCH($B34,Base_Dados!$B:$B,0))-MIN(Base_Dados!N$5:N$98)) /
(IF(MAX(Base_Dados!N$5:N$98)-MIN(Base_Dados!N$5:N$98)=0,1,MAX(Base_Dados!N$5:N$98)-MIN(Base_Dados!N$5:N$98)))) * N$1)))</f>
        <v>2.3261041895905062E-2</v>
      </c>
      <c r="O34" s="106">
        <f>IF(INDEX(Base_Dados!O:O,MATCH($B34,Base_Dados!$B:$B,0))=0,0,
MAX(0, MIN(O$1,
((INDEX(Base_Dados!O:O,MATCH($B34,Base_Dados!$B:$B,0))-MIN(Base_Dados!O$5:O$98)) /
(IF(MAX(Base_Dados!O$5:O$98)-MIN(Base_Dados!O$5:O$98)=0,1,MAX(Base_Dados!O$5:O$98)-MIN(Base_Dados!O$5:O$98)))) * O$1)))</f>
        <v>1.3322927699425832E-2</v>
      </c>
      <c r="P34" s="106">
        <f>IF(INDEX(Base_Dados!P:P,MATCH($B34,Base_Dados!$B:$B,0))=0,0,
MAX(0, MIN(P$1,
((INDEX(Base_Dados!P:P,MATCH($B34,Base_Dados!$B:$B,0))-MIN(Base_Dados!P$5:P$98)) /
(IF(MAX(Base_Dados!P$5:P$98)-MIN(Base_Dados!P$5:P$98)=0,1,MAX(Base_Dados!P$5:P$98)-MIN(Base_Dados!P$5:P$98)))) * P$1)))</f>
        <v>1.5289616530745835E-2</v>
      </c>
      <c r="Q34" s="106">
        <f>IF(INDEX(Base_Dados!Q:Q,MATCH($B34,Base_Dados!$B:$B,0))=0,0,
MAX(0, MIN(Q$1,
((INDEX(Base_Dados!Q:Q,MATCH($B34,Base_Dados!$B:$B,0))-MIN(Base_Dados!Q$5:Q$98)) /
(IF(MAX(Base_Dados!Q$5:Q$98)-MIN(Base_Dados!Q$5:Q$98)=0,1,MAX(Base_Dados!Q$5:Q$98)-MIN(Base_Dados!Q$5:Q$98)))) * Q$1)))</f>
        <v>2.1062608604075616E-3</v>
      </c>
      <c r="R34" s="106">
        <f>IF(INDEX(Base_Dados!R:R,MATCH($B34,Base_Dados!$B:$B,0))=0,0,
MAX(0, MIN(R$1,
((INDEX(Base_Dados!R:R,MATCH($B34,Base_Dados!$B:$B,0))-MIN(Base_Dados!R$5:R$98)) /
(IF(MAX(Base_Dados!R$5:R$98)-MIN(Base_Dados!R$5:R$98)=0,1,MAX(Base_Dados!R$5:R$98)-MIN(Base_Dados!R$5:R$98)))) * R$1)))</f>
        <v>4.9599769715354897E-3</v>
      </c>
      <c r="S34" s="106">
        <f>IF(INDEX(Base_Dados!S:S,MATCH($B34,Base_Dados!$B:$B,0))=0,0,
MAX(0, MIN(S$1,
((INDEX(Base_Dados!S:S,MATCH($B34,Base_Dados!$B:$B,0))-MIN(Base_Dados!S$5:S$98)) /
(IF(MAX(Base_Dados!S$5:S$98)-MIN(Base_Dados!S$5:S$98)=0,1,MAX(Base_Dados!S$5:S$98)-MIN(Base_Dados!S$5:S$98)))) * S$1)))</f>
        <v>1.052198007938291E-2</v>
      </c>
      <c r="T34" s="106">
        <f>IF(INDEX(Base_Dados!T:T,MATCH($B34,Base_Dados!$B:$B,0))=0,0,
MAX(0, MIN(T$1,
((INDEX(Base_Dados!T:T,MATCH($B34,Base_Dados!$B:$B,0))-MIN(Base_Dados!T$5:T$98)) /
(IF(MAX(Base_Dados!T$5:T$98)-MIN(Base_Dados!T$5:T$98)=0,1,MAX(Base_Dados!T$5:T$98)-MIN(Base_Dados!T$5:T$98)))) * T$1)))</f>
        <v>0.34755798830823792</v>
      </c>
      <c r="U34" s="106">
        <f>IF(INDEX(Base_Dados!U:U,MATCH($B34,Base_Dados!$B:$B,0))=0,0,
MAX(0, MIN(U$1,
((INDEX(Base_Dados!U:U,MATCH($B34,Base_Dados!$B:$B,0))-MIN(Base_Dados!U$5:U$98)) /
(IF(MAX(Base_Dados!U$5:U$98)-MIN(Base_Dados!U$5:U$98)=0,1,MAX(Base_Dados!U$5:U$98)-MIN(Base_Dados!U$5:U$98)))) * U$1)))</f>
        <v>1.0203297714518393</v>
      </c>
      <c r="V34" s="106">
        <f>IF(INDEX(Base_Dados!V:V,MATCH($B34,Base_Dados!$B:$B,0))=0,0,
MAX(0, MIN(V$1,
((INDEX(Base_Dados!V:V,MATCH($B34,Base_Dados!$B:$B,0))-MIN(Base_Dados!V$5:V$98)) /
(IF(MAX(Base_Dados!V$5:V$98)-MIN(Base_Dados!V$5:V$98)=0,1,MAX(Base_Dados!V$5:V$98)-MIN(Base_Dados!V$5:V$98)))) * V$1)))</f>
        <v>1.2490326784962732E-3</v>
      </c>
      <c r="W34" s="106">
        <f>IF(INDEX(Base_Dados!W:W,MATCH($B34,Base_Dados!$B:$B,0))=0,0,
MAX(0, MIN(W$1,
((INDEX(Base_Dados!W:W,MATCH($B34,Base_Dados!$B:$B,0))-MIN(Base_Dados!W$5:W$98)) /
(IF(MAX(Base_Dados!W$5:W$98)-MIN(Base_Dados!W$5:W$98)=0,1,MAX(Base_Dados!W$5:W$98)-MIN(Base_Dados!W$5:W$98)))) * W$1)))</f>
        <v>2.5419737225748462</v>
      </c>
      <c r="X34" s="106">
        <f>IF(INDEX(Base_Dados!X:X,MATCH($B34,Base_Dados!$B:$B,0))=0,0,
MAX(0, MIN(X$1,
((INDEX(Base_Dados!X:X,MATCH($B34,Base_Dados!$B:$B,0))-MIN(Base_Dados!X$5:X$98)) /
(IF(MAX(Base_Dados!X$5:X$98)-MIN(Base_Dados!X$5:X$98)=0,1,MAX(Base_Dados!X$5:X$98)-MIN(Base_Dados!X$5:X$98)))) * X$1)))</f>
        <v>0</v>
      </c>
      <c r="Y34" s="106">
        <f>IF(INDEX(Base_Dados!Y:Y,MATCH($B34,Base_Dados!$B:$B,0))=0,0,
MAX(0, MIN(Y$1,
((INDEX(Base_Dados!Y:Y,MATCH($B34,Base_Dados!$B:$B,0))-MIN(Base_Dados!Y$5:Y$98)) /
(IF(MAX(Base_Dados!Y$5:Y$98)-MIN(Base_Dados!Y$5:Y$98)=0,1,MAX(Base_Dados!Y$5:Y$98)-MIN(Base_Dados!Y$5:Y$98)))) * Y$1)))</f>
        <v>0</v>
      </c>
      <c r="Z34" s="106">
        <f>IF(INDEX(Base_Dados!Z:Z,MATCH($B34,Base_Dados!$B:$B,0))=0,0,
MAX(0, MIN(Z$1,
((INDEX(Base_Dados!Z:Z,MATCH($B34,Base_Dados!$B:$B,0))-MIN(Base_Dados!Z$5:Z$98)) /
(IF(MAX(Base_Dados!Z$5:Z$98)-MIN(Base_Dados!Z$5:Z$98)=0,1,MAX(Base_Dados!Z$5:Z$98)-MIN(Base_Dados!Z$5:Z$98)))) * Z$1)))</f>
        <v>0</v>
      </c>
      <c r="AA34" s="106">
        <f>IF(INDEX(Base_Dados!AA:AA,MATCH($B34,Base_Dados!$B:$B,0))=0,0,
MAX(0, MIN(AA$1,
((INDEX(Base_Dados!AA:AA,MATCH($B34,Base_Dados!$B:$B,0))-MIN(Base_Dados!AA$5:AA$98)) /
(IF(MAX(Base_Dados!AA$5:AA$98)-MIN(Base_Dados!AA$5:AA$98)=0,1,MAX(Base_Dados!AA$5:AA$98)-MIN(Base_Dados!AA$5:AA$98)))) * AA$1)))</f>
        <v>0</v>
      </c>
      <c r="AB34" s="106">
        <f>IF(INDEX(Base_Dados!AB:AB,MATCH($B34,Base_Dados!$B:$B,0))=0,0,
MAX(0, MIN(AB$1,
((INDEX(Base_Dados!AB:AB,MATCH($B34,Base_Dados!$B:$B,0))-MIN(Base_Dados!AB$5:AB$98)) /
(IF(MAX(Base_Dados!AB$5:AB$98)-MIN(Base_Dados!AB$5:AB$98)=0,1,MAX(Base_Dados!AB$5:AB$98)-MIN(Base_Dados!AB$5:AB$98)))) * AB$1)))</f>
        <v>0</v>
      </c>
      <c r="AC34" s="106">
        <f>IF(INDEX(Base_Dados!AC:AC,MATCH($B34,Base_Dados!$B:$B,0))=0,0,
MAX(0, MIN(AC$1,
((INDEX(Base_Dados!AC:AC,MATCH($B34,Base_Dados!$B:$B,0))-MIN(Base_Dados!AC$5:AC$98)) /
(IF(MAX(Base_Dados!AC$5:AC$98)-MIN(Base_Dados!AC$5:AC$98)=0,1,MAX(Base_Dados!AC$5:AC$98)-MIN(Base_Dados!AC$5:AC$98)))) * AC$1)))</f>
        <v>1.1219647330892273E-2</v>
      </c>
      <c r="AD34" s="106">
        <f>IF(INDEX(Base_Dados!AD:AD,MATCH($B34,Base_Dados!$B:$B,0))=0,0,
MAX(0, MIN(AD$1,
((INDEX(Base_Dados!AD:AD,MATCH($B34,Base_Dados!$B:$B,0))-MIN(Base_Dados!AD$5:AD$98)) /
(IF(MAX(Base_Dados!AD$5:AD$98)-MIN(Base_Dados!AD$5:AD$98)=0,1,MAX(Base_Dados!AD$5:AD$98)-MIN(Base_Dados!AD$5:AD$98)))) * AD$1)))</f>
        <v>7.8538677710397863E-3</v>
      </c>
      <c r="AE34" s="106">
        <f>IF(INDEX(Base_Dados!AE:AE,MATCH($B34,Base_Dados!$B:$B,0))=0,0,
MAX(0, MIN(AE$1,
((INDEX(Base_Dados!AE:AE,MATCH($B34,Base_Dados!$B:$B,0))-MIN(Base_Dados!AE$5:AE$98)) /
(IF(MAX(Base_Dados!AE$5:AE$98)-MIN(Base_Dados!AE$5:AE$98)=0,1,MAX(Base_Dados!AE$5:AE$98)-MIN(Base_Dados!AE$5:AE$98)))) * AE$1)))</f>
        <v>1.4238458219473608E-3</v>
      </c>
      <c r="AF34" s="106">
        <f>IF(INDEX(Base_Dados!AF:AF,MATCH($B34,Base_Dados!$B:$B,0))=0,0,
MAX(0, MIN(AF$1,
((INDEX(Base_Dados!AF:AF,MATCH($B34,Base_Dados!$B:$B,0))-MIN(Base_Dados!AF$5:AF$98)) /
(IF(MAX(Base_Dados!AF$5:AF$98)-MIN(Base_Dados!AF$5:AF$98)=0,1,MAX(Base_Dados!AF$5:AF$98)-MIN(Base_Dados!AF$5:AF$98)))) * AF$1)))</f>
        <v>1.2871787799383994E-3</v>
      </c>
      <c r="AG34" s="106">
        <f>IF(INDEX(Base_Dados!AG:AG,MATCH($B34,Base_Dados!$B:$B,0))=0,0,
MAX(0, MIN(AG$1,
((INDEX(Base_Dados!AG:AG,MATCH($B34,Base_Dados!$B:$B,0))-MIN(Base_Dados!AG$5:AG$98)) /
(IF(MAX(Base_Dados!AG$5:AG$98)-MIN(Base_Dados!AG$5:AG$98)=0,1,MAX(Base_Dados!AG$5:AG$98)-MIN(Base_Dados!AG$5:AG$98)))) * AG$1)))</f>
        <v>2.1062608604075616E-3</v>
      </c>
      <c r="AH34" s="106">
        <f>IF(INDEX(Base_Dados!AH:AH,MATCH($B34,Base_Dados!$B:$B,0))=0,0,
MAX(0, MIN(AH$1,
((INDEX(Base_Dados!AH:AH,MATCH($B34,Base_Dados!$B:$B,0))-MIN(Base_Dados!AH$5:AH$98)) /
(IF(MAX(Base_Dados!AH$5:AH$98)-MIN(Base_Dados!AH$5:AH$98)=0,1,MAX(Base_Dados!AH$5:AH$98)-MIN(Base_Dados!AH$5:AH$98)))) * AH$1)))</f>
        <v>2.4162066947924332</v>
      </c>
      <c r="AI34" s="106">
        <f>IF(INDEX(Base_Dados!AI:AI,MATCH($B34,Base_Dados!$B:$B,0))=0,0,
MAX(0, MIN(AI$1,
((INDEX(Base_Dados!AI:AI,MATCH($B34,Base_Dados!$B:$B,0))-MIN(Base_Dados!AI$5:AI$98)) /
(IF(MAX(Base_Dados!AI$5:AI$98)-MIN(Base_Dados!AI$5:AI$98)=0,1,MAX(Base_Dados!AI$5:AI$98)-MIN(Base_Dados!AI$5:AI$98)))) * AI$1)))</f>
        <v>0</v>
      </c>
      <c r="AJ34" s="106">
        <f>IF(INDEX(Base_Dados!AJ:AJ,MATCH($B34,Base_Dados!$B:$B,0))=0,0,
MAX(0, MIN(AJ$1,
((INDEX(Base_Dados!AJ:AJ,MATCH($B34,Base_Dados!$B:$B,0))-MIN(Base_Dados!AJ$5:AJ$98)) /
(IF(MAX(Base_Dados!AJ$5:AJ$98)-MIN(Base_Dados!AJ$5:AJ$98)=0,1,MAX(Base_Dados!AJ$5:AJ$98)-MIN(Base_Dados!AJ$5:AJ$98)))) * AJ$1)))</f>
        <v>0</v>
      </c>
      <c r="AK34" s="106">
        <f>IF(INDEX(Base_Dados!AK:AK,MATCH($B34,Base_Dados!$B:$B,0))=0,0,
MAX(0, MIN(AK$1,
((INDEX(Base_Dados!AK:AK,MATCH($B34,Base_Dados!$B:$B,0))-MIN(Base_Dados!AK$5:AK$98)) /
(IF(MAX(Base_Dados!AK$5:AK$98)-MIN(Base_Dados!AK$5:AK$98)=0,1,MAX(Base_Dados!AK$5:AK$98)-MIN(Base_Dados!AK$5:AK$98)))) * AK$1)))</f>
        <v>0</v>
      </c>
      <c r="AL34" s="106">
        <f>IF(INDEX(Base_Dados!AL:AL,MATCH($B34,Base_Dados!$B:$B,0))=0,0,
MAX(0, MIN(AL$1,
((INDEX(Base_Dados!AL:AL,MATCH($B34,Base_Dados!$B:$B,0))-MIN(Base_Dados!AL$5:AL$98)) /
(IF(MAX(Base_Dados!AL$5:AL$98)-MIN(Base_Dados!AL$5:AL$98)=0,1,MAX(Base_Dados!AL$5:AL$98)-MIN(Base_Dados!AL$5:AL$98)))) * AL$1)))</f>
        <v>0</v>
      </c>
      <c r="AM34" s="106">
        <f>IF(INDEX(Base_Dados!AM:AM,MATCH($B34,Base_Dados!$B:$B,0))=0,0,
MAX(0, MIN(AM$1,
((INDEX(Base_Dados!AM:AM,MATCH($B34,Base_Dados!$B:$B,0))-MIN(Base_Dados!AM$5:AM$98)) /
(IF(MAX(Base_Dados!AM$5:AM$98)-MIN(Base_Dados!AM$5:AM$98)=0,1,MAX(Base_Dados!AM$5:AM$98)-MIN(Base_Dados!AM$5:AM$98)))) * AM$1)))</f>
        <v>0</v>
      </c>
      <c r="AN34" s="106">
        <f>IF(INDEX(Base_Dados!AN:AN,MATCH($B34,Base_Dados!$B:$B,0))=0,0,
MAX(0, MIN(AN$1,
((INDEX(Base_Dados!AN:AN,MATCH($B34,Base_Dados!$B:$B,0))-MIN(Base_Dados!AN$5:AN$98)) /
(IF(MAX(Base_Dados!AN$5:AN$98)-MIN(Base_Dados!AN$5:AN$98)=0,1,MAX(Base_Dados!AN$5:AN$98)-MIN(Base_Dados!AN$5:AN$98)))) * AN$1)))</f>
        <v>0</v>
      </c>
      <c r="AO34" s="106">
        <f>IF(INDEX(Base_Dados!AO:AO,MATCH($B34,Base_Dados!$B:$B,0))=0,0,
MAX(0, MIN(AO$1,
((INDEX(Base_Dados!AO:AO,MATCH($B34,Base_Dados!$B:$B,0))-MIN(Base_Dados!AO$5:AO$98)) /
(IF(MAX(Base_Dados!AO$5:AO$98)-MIN(Base_Dados!AO$5:AO$98)=0,1,MAX(Base_Dados!AO$5:AO$98)-MIN(Base_Dados!AO$5:AO$98)))) * AO$1)))</f>
        <v>0</v>
      </c>
      <c r="AP34" s="106">
        <f>IF(INDEX(Base_Dados!AP:AP,MATCH($B34,Base_Dados!$B:$B,0))=0,0,
MAX(0, MIN(AP$1,
((INDEX(Base_Dados!AP:AP,MATCH($B34,Base_Dados!$B:$B,0))-MIN(Base_Dados!AP$5:AP$98)) /
(IF(MAX(Base_Dados!AP$5:AP$98)-MIN(Base_Dados!AP$5:AP$98)=0,1,MAX(Base_Dados!AP$5:AP$98)-MIN(Base_Dados!AP$5:AP$98)))) * AP$1)))</f>
        <v>0</v>
      </c>
      <c r="AQ34" s="106">
        <f>IF(INDEX(Base_Dados!AQ:AQ,MATCH($B34,Base_Dados!$B:$B,0))=0,0,
MAX(0, MIN(AQ$1,
((INDEX(Base_Dados!AQ:AQ,MATCH($B34,Base_Dados!$B:$B,0))-MIN(Base_Dados!AQ$5:AQ$98)) /
(IF(MAX(Base_Dados!AQ$5:AQ$98)-MIN(Base_Dados!AQ$5:AQ$98)=0,1,MAX(Base_Dados!AQ$5:AQ$98)-MIN(Base_Dados!AQ$5:AQ$98)))) * AQ$1)))</f>
        <v>0</v>
      </c>
      <c r="AR34" s="106">
        <f>IF(INDEX(Base_Dados!AR:AR,MATCH($B34,Base_Dados!$B:$B,0))=0,0,
MAX(0, MIN(AR$1,
((INDEX(Base_Dados!AR:AR,MATCH($B34,Base_Dados!$B:$B,0))-MIN(Base_Dados!AR$5:AR$98)) /
(IF(MAX(Base_Dados!AR$5:AR$98)-MIN(Base_Dados!AR$5:AR$98)=0,1,MAX(Base_Dados!AR$5:AR$98)-MIN(Base_Dados!AR$5:AR$98)))) * AR$1)))</f>
        <v>0</v>
      </c>
      <c r="AS34" s="106">
        <f>IF(INDEX(Base_Dados!AS:AS,MATCH($B34,Base_Dados!$B:$B,0))=0,0,
MAX(0, MIN(AS$1,
((INDEX(Base_Dados!AS:AS,MATCH($B34,Base_Dados!$B:$B,0))-MIN(Base_Dados!AS$5:AS$98)) /
(IF(MAX(Base_Dados!AS$5:AS$98)-MIN(Base_Dados!AS$5:AS$98)=0,1,MAX(Base_Dados!AS$5:AS$98)-MIN(Base_Dados!AS$5:AS$98)))) * AS$1)))</f>
        <v>0</v>
      </c>
      <c r="AT34" s="106">
        <f>IF(INDEX(Base_Dados!AT:AT,MATCH($B34,Base_Dados!$B:$B,0))=0,0,
MAX(0, MIN(AT$1,
((INDEX(Base_Dados!AT:AT,MATCH($B34,Base_Dados!$B:$B,0))-MIN(Base_Dados!AT$5:AT$98)) /
(IF(MAX(Base_Dados!AT$5:AT$98)-MIN(Base_Dados!AT$5:AT$98)=0,1,MAX(Base_Dados!AT$5:AT$98)-MIN(Base_Dados!AT$5:AT$98)))) * AT$1)))</f>
        <v>0</v>
      </c>
      <c r="AU34" s="106">
        <f>IF(INDEX(Base_Dados!AU:AU,MATCH($B34,Base_Dados!$B:$B,0))=0,0,
MAX(0, MIN(AU$1,
((INDEX(Base_Dados!AU:AU,MATCH($B34,Base_Dados!$B:$B,0))-MIN(Base_Dados!AU$5:AU$98)) /
(IF(MAX(Base_Dados!AU$5:AU$98)-MIN(Base_Dados!AU$5:AU$98)=0,1,MAX(Base_Dados!AU$5:AU$98)-MIN(Base_Dados!AU$5:AU$98)))) * AU$1)))</f>
        <v>0</v>
      </c>
      <c r="AV34" s="106">
        <f>IF(INDEX(Base_Dados!AV:AV,MATCH($B34,Base_Dados!$B:$B,0))=0,0,
MAX(0, MIN(AV$1,
((INDEX(Base_Dados!AV:AV,MATCH($B34,Base_Dados!$B:$B,0))-MIN(Base_Dados!AV$5:AV$98)) /
(IF(MAX(Base_Dados!AV$5:AV$98)-MIN(Base_Dados!AV$5:AV$98)=0,1,MAX(Base_Dados!AV$5:AV$98)-MIN(Base_Dados!AV$5:AV$98)))) * AV$1)))</f>
        <v>0</v>
      </c>
      <c r="AW34" s="106">
        <f>IF(INDEX(Base_Dados!AW:AW,MATCH($B34,Base_Dados!$B:$B,0))=0,0,
MAX(0, MIN(AW$1,
((INDEX(Base_Dados!AW:AW,MATCH($B34,Base_Dados!$B:$B,0))-MIN(Base_Dados!AW$5:AW$98)) /
(IF(MAX(Base_Dados!AW$5:AW$98)-MIN(Base_Dados!AW$5:AW$98)=0,1,MAX(Base_Dados!AW$5:AW$98)-MIN(Base_Dados!AW$5:AW$98)))) * AW$1)))</f>
        <v>0</v>
      </c>
      <c r="AX34" s="106">
        <f>IF(INDEX(Base_Dados!AX:AX,MATCH($B34,Base_Dados!$B:$B,0))=0,0,
MAX(0, MIN(AX$1,
((INDEX(Base_Dados!AX:AX,MATCH($B34,Base_Dados!$B:$B,0))-MIN(Base_Dados!AX$5:AX$98)) /
(IF(MAX(Base_Dados!AX$5:AX$98)-MIN(Base_Dados!AX$5:AX$98)=0,1,MAX(Base_Dados!AX$5:AX$98)-MIN(Base_Dados!AX$5:AX$98)))) * AX$1)))</f>
        <v>0</v>
      </c>
      <c r="AY34" s="106">
        <f>IF(INDEX(Base_Dados!AY:AY,MATCH($B34,Base_Dados!$B:$B,0))=0,0,
MAX(0, MIN(AY$1,
((INDEX(Base_Dados!AY:AY,MATCH($B34,Base_Dados!$B:$B,0))-MIN(Base_Dados!AY$5:AY$98)) /
(IF(MAX(Base_Dados!AY$5:AY$98)-MIN(Base_Dados!AY$5:AY$98)=0,1,MAX(Base_Dados!AY$5:AY$98)-MIN(Base_Dados!AY$5:AY$98)))) * AY$1)))</f>
        <v>0</v>
      </c>
      <c r="AZ34" s="106">
        <f>IF(INDEX(Base_Dados!AZ:AZ,MATCH($B34,Base_Dados!$B:$B,0))=0,0,
MAX(0, MIN(AZ$1,
((INDEX(Base_Dados!AZ:AZ,MATCH($B34,Base_Dados!$B:$B,0))-MIN(Base_Dados!AZ$5:AZ$98)) /
(IF(MAX(Base_Dados!AZ$5:AZ$98)-MIN(Base_Dados!AZ$5:AZ$98)=0,1,MAX(Base_Dados!AZ$5:AZ$98)-MIN(Base_Dados!AZ$5:AZ$98)))) * AZ$1)))</f>
        <v>0</v>
      </c>
      <c r="BA34" s="106">
        <f>IF(INDEX(Base_Dados!BA:BA,MATCH($B34,Base_Dados!$B:$B,0))=0,0,
MAX(0, MIN(BA$1,
((INDEX(Base_Dados!BA:BA,MATCH($B34,Base_Dados!$B:$B,0))-MIN(Base_Dados!BA$5:BA$98)) /
(IF(MAX(Base_Dados!BA$5:BA$98)-MIN(Base_Dados!BA$5:BA$98)=0,1,MAX(Base_Dados!BA$5:BA$98)-MIN(Base_Dados!BA$5:BA$98)))) * BA$1)))</f>
        <v>1.7762383711894137E-2</v>
      </c>
      <c r="BB34" s="106">
        <f>IF(INDEX(Base_Dados!BB:BB,MATCH($B34,Base_Dados!$B:$B,0))=0,0,
MAX(0, MIN(BB$1,
((INDEX(Base_Dados!BB:BB,MATCH($B34,Base_Dados!$B:$B,0))-MIN(Base_Dados!BB$5:BB$98)) /
(IF(MAX(Base_Dados!BB$5:BB$98)-MIN(Base_Dados!BB$5:BB$98)=0,1,MAX(Base_Dados!BB$5:BB$98)-MIN(Base_Dados!BB$5:BB$98)))) * BB$1)))</f>
        <v>0.5</v>
      </c>
      <c r="BC34" s="106">
        <f>IF(INDEX(Base_Dados!BC:BC,MATCH($B34,Base_Dados!$B:$B,0))=0,0,
MAX(0, MIN(BC$1,
((INDEX(Base_Dados!BC:BC,MATCH($B34,Base_Dados!$B:$B,0))-MIN(Base_Dados!BC$5:BC$98)) /
(IF(MAX(Base_Dados!BC$5:BC$98)-MIN(Base_Dados!BC$5:BC$98)=0,1,MAX(Base_Dados!BC$5:BC$98)-MIN(Base_Dados!BC$5:BC$98)))) * BC$1)))</f>
        <v>1.1042283867492593E-2</v>
      </c>
      <c r="BD34" s="106">
        <f>IF(INDEX(Base_Dados!BD:BD,MATCH($B34,Base_Dados!$B:$B,0))=0,0,
MAX(0, MIN(BD$1,
((INDEX(Base_Dados!BD:BD,MATCH($B34,Base_Dados!$B:$B,0))-MIN(Base_Dados!BD$5:BD$98)) /
(IF(MAX(Base_Dados!BD$5:BD$98)-MIN(Base_Dados!BD$5:BD$98)=0,1,MAX(Base_Dados!BD$5:BD$98)-MIN(Base_Dados!BD$5:BD$98)))) * BD$1)))</f>
        <v>5.6090298455785609E-3</v>
      </c>
      <c r="BE34" s="106">
        <f>IF(INDEX(Base_Dados!BE:BE,MATCH($B34,Base_Dados!$B:$B,0))=0,0,
MAX(0, MIN(BE$1,
((INDEX(Base_Dados!BE:BE,MATCH($B34,Base_Dados!$B:$B,0))-MIN(Base_Dados!BE$5:BE$98)) /
(IF(MAX(Base_Dados!BE$5:BE$98)-MIN(Base_Dados!BE$5:BE$98)=0,1,MAX(Base_Dados!BE$5:BE$98)-MIN(Base_Dados!BE$5:BE$98)))) * BE$1)))</f>
        <v>7.0245860511791271E-3</v>
      </c>
      <c r="BF34" s="106">
        <f>IF(INDEX(Base_Dados!BF:BF,MATCH($B34,Base_Dados!$B:$B,0))=0,0,
MAX(0, MIN(BF$1,
((INDEX(Base_Dados!BF:BF,MATCH($B34,Base_Dados!$B:$B,0))-MIN(Base_Dados!BF$5:BF$98)) /
(IF(MAX(Base_Dados!BF$5:BF$98)-MIN(Base_Dados!BF$5:BF$98)=0,1,MAX(Base_Dados!BF$5:BF$98)-MIN(Base_Dados!BF$5:BF$98)))) * BF$1)))</f>
        <v>0</v>
      </c>
      <c r="BG34" s="106">
        <f>IF(INDEX(Base_Dados!BG:BG,MATCH($B34,Base_Dados!$B:$B,0))=0,0,
MAX(0, MIN(BG$1,
((INDEX(Base_Dados!BG:BG,MATCH($B34,Base_Dados!$B:$B,0))-MIN(Base_Dados!BG$5:BG$98)) /
(IF(MAX(Base_Dados!BG$5:BG$98)-MIN(Base_Dados!BG$5:BG$98)=0,1,MAX(Base_Dados!BG$5:BG$98)-MIN(Base_Dados!BG$5:BG$98)))) * BG$1)))</f>
        <v>0</v>
      </c>
      <c r="BH34" s="106">
        <f>IF(INDEX(Base_Dados!BH:BH,MATCH($B34,Base_Dados!$B:$B,0))=0,0,
MAX(0, MIN(BH$1,
((INDEX(Base_Dados!BH:BH,MATCH($B34,Base_Dados!$B:$B,0))-MIN(Base_Dados!BH$5:BH$98)) /
(IF(MAX(Base_Dados!BH$5:BH$98)-MIN(Base_Dados!BH$5:BH$98)=0,1,MAX(Base_Dados!BH$5:BH$98)-MIN(Base_Dados!BH$5:BH$98)))) * BH$1)))</f>
        <v>2.197802197802198E-2</v>
      </c>
      <c r="BI34" s="106">
        <f>IF(INDEX(Base_Dados!BI:BI,MATCH($B34,Base_Dados!$B:$B,0))=0,0,
MAX(0, MIN(BI$1,
((INDEX(Base_Dados!BI:BI,MATCH($B34,Base_Dados!$B:$B,0))-MIN(Base_Dados!BI$5:BI$98)) /
(IF(MAX(Base_Dados!BI$5:BI$98)-MIN(Base_Dados!BI$5:BI$98)=0,1,MAX(Base_Dados!BI$5:BI$98)-MIN(Base_Dados!BI$5:BI$98)))) * BI$1)))</f>
        <v>9.3603744149765994E-3</v>
      </c>
      <c r="BJ34" s="106">
        <f>IF(INDEX(Base_Dados!BJ:BJ,MATCH($B34,Base_Dados!$B:$B,0))=0,0,
MAX(0, MIN(BJ$1,
((INDEX(Base_Dados!BJ:BJ,MATCH($B34,Base_Dados!$B:$B,0))-MIN(Base_Dados!BJ$5:BJ$98)) /
(IF(MAX(Base_Dados!BJ$5:BJ$98)-MIN(Base_Dados!BJ$5:BJ$98)=0,1,MAX(Base_Dados!BJ$5:BJ$98)-MIN(Base_Dados!BJ$5:BJ$98)))) * BJ$1)))</f>
        <v>1.0526315789473684E-2</v>
      </c>
      <c r="BK34" s="106">
        <f>IF(INDEX(Base_Dados!BK:BK,MATCH($B34,Base_Dados!$B:$B,0))=0,0,
MAX(0, MIN(BK$1,
((INDEX(Base_Dados!BK:BK,MATCH($B34,Base_Dados!$B:$B,0))-MIN(Base_Dados!BK$5:BK$98)) /
(IF(MAX(Base_Dados!BK$5:BK$98)-MIN(Base_Dados!BK$5:BK$98)=0,1,MAX(Base_Dados!BK$5:BK$98)-MIN(Base_Dados!BK$5:BK$98)))) * BK$1)))</f>
        <v>0</v>
      </c>
      <c r="BL34" s="106">
        <f>IF(INDEX(Base_Dados!BL:BL,MATCH($B34,Base_Dados!$B:$B,0))=0,0,
MAX(0, MIN(BL$1,
((INDEX(Base_Dados!BL:BL,MATCH($B34,Base_Dados!$B:$B,0))-MIN(Base_Dados!BL$5:BL$98)) /
(IF(MAX(Base_Dados!BL$5:BL$98)-MIN(Base_Dados!BL$5:BL$98)=0,1,MAX(Base_Dados!BL$5:BL$98)-MIN(Base_Dados!BL$5:BL$98)))) * BL$1)))</f>
        <v>1.9543973941368076E-2</v>
      </c>
      <c r="BM34" s="106">
        <f>IF(INDEX(Base_Dados!BM:BM,MATCH($B34,Base_Dados!$B:$B,0))=0,0,
MAX(0, MIN(BM$1,
((INDEX(Base_Dados!BM:BM,MATCH($B34,Base_Dados!$B:$B,0))-MIN(Base_Dados!BM$5:BM$98)) /
(IF(MAX(Base_Dados!BM$5:BM$98)-MIN(Base_Dados!BM$5:BM$98)=0,1,MAX(Base_Dados!BM$5:BM$98)-MIN(Base_Dados!BM$5:BM$98)))) * BM$1)))</f>
        <v>0.84059001244002229</v>
      </c>
      <c r="BN34" s="106">
        <f>IF(INDEX(Base_Dados!BN:BN,MATCH($B34,Base_Dados!$B:$B,0))=0,0,
MAX(0, MIN(BN$1,
((INDEX(Base_Dados!BN:BN,MATCH($B34,Base_Dados!$B:$B,0))-MIN(Base_Dados!BN$5:BN$98)) /
(IF(MAX(Base_Dados!BN$5:BN$98)-MIN(Base_Dados!BN$5:BN$98)=0,1,MAX(Base_Dados!BN$5:BN$98)-MIN(Base_Dados!BN$5:BN$98)))) * BN$1)))</f>
        <v>0.48718743037668116</v>
      </c>
      <c r="BO34" s="106">
        <f>IF(INDEX(Base_Dados!BO:BO,MATCH($B34,Base_Dados!$B:$B,0))=0,0,
MAX(0, MIN(BO$1,
((INDEX(Base_Dados!BO:BO,MATCH($B34,Base_Dados!$B:$B,0))-MIN(Base_Dados!BO$5:BO$98)) /
(IF(MAX(Base_Dados!BO$5:BO$98)-MIN(Base_Dados!BO$5:BO$98)=0,1,MAX(Base_Dados!BO$5:BO$98)-MIN(Base_Dados!BO$5:BO$98)))) * BO$1)))</f>
        <v>4.3103448275862072E-2</v>
      </c>
      <c r="BP34" s="106">
        <f t="shared" si="0"/>
        <v>8.7263345171666984</v>
      </c>
      <c r="BQ34" s="111">
        <f t="shared" si="1"/>
        <v>0.462648531722052</v>
      </c>
      <c r="BR34" s="112">
        <f t="shared" si="2"/>
        <v>0.14814021824402873</v>
      </c>
      <c r="BS34" s="113">
        <f t="shared" si="3"/>
        <v>8.5781942989226696</v>
      </c>
    </row>
    <row r="35" spans="1:71">
      <c r="A35" s="20">
        <v>15001</v>
      </c>
      <c r="B35" s="20" t="s">
        <v>403</v>
      </c>
      <c r="C35" s="20" t="s">
        <v>390</v>
      </c>
      <c r="D35" s="105">
        <f>IF(INDEX(Base_Dados!D:D,MATCH($B35,Base_Dados!$B:$B,0))=0,0,
MAX(0, MIN(D$1,
((INDEX(Base_Dados!D:D,MATCH($B35,Base_Dados!$B:$B,0))-MIN(Base_Dados!D$5:D$98)) /
(IF(MAX(Base_Dados!D$5:D$98)-MIN(Base_Dados!D$5:D$98)=0,1,MAX(Base_Dados!D$5:D$98)-MIN(Base_Dados!D$5:D$98)))) * D$1)))</f>
        <v>0.42017375593077266</v>
      </c>
      <c r="E35" s="106">
        <f>IF(INDEX(Base_Dados!E:E,MATCH($B35,Base_Dados!$B:$B,0))=0,0,
MAX(0, MIN(E$1,
((INDEX(Base_Dados!E:E,MATCH($B35,Base_Dados!$B:$B,0))-MIN(Base_Dados!E$5:E$98)) /
(IF(MAX(Base_Dados!E$5:E$98)-MIN(Base_Dados!E$5:E$98)=0,1,MAX(Base_Dados!E$5:E$98)-MIN(Base_Dados!E$5:E$98)))) * E$1)))</f>
        <v>0.19744342804502973</v>
      </c>
      <c r="F35" s="106">
        <f>IF(INDEX(Base_Dados!F:F,MATCH($B35,Base_Dados!$B:$B,0))=0,0,
MAX(0, MIN(F$1,
((INDEX(Base_Dados!F:F,MATCH($B35,Base_Dados!$B:$B,0))-MIN(Base_Dados!F$5:F$98)) /
(IF(MAX(Base_Dados!F$5:F$98)-MIN(Base_Dados!F$5:F$98)=0,1,MAX(Base_Dados!F$5:F$98)-MIN(Base_Dados!F$5:F$98)))) * F$1)))</f>
        <v>0.17967052689248672</v>
      </c>
      <c r="G35" s="106">
        <f>IF(INDEX(Base_Dados!G:G,MATCH($B35,Base_Dados!$B:$B,0))=0,0,
MAX(0, MIN(G$1,
((INDEX(Base_Dados!G:G,MATCH($B35,Base_Dados!$B:$B,0))-MIN(Base_Dados!G$5:G$98)) /
(IF(MAX(Base_Dados!G$5:G$98)-MIN(Base_Dados!G$5:G$98)=0,1,MAX(Base_Dados!G$5:G$98)-MIN(Base_Dados!G$5:G$98)))) * G$1)))</f>
        <v>0.16603511431097637</v>
      </c>
      <c r="H35" s="106">
        <f>IF(INDEX(Base_Dados!H:H,MATCH($B35,Base_Dados!$B:$B,0))=0,0,
MAX(0, MIN(H$1,
((INDEX(Base_Dados!H:H,MATCH($B35,Base_Dados!$B:$B,0))-MIN(Base_Dados!H$5:H$98)) /
(IF(MAX(Base_Dados!H$5:H$98)-MIN(Base_Dados!H$5:H$98)=0,1,MAX(Base_Dados!H$5:H$98)-MIN(Base_Dados!H$5:H$98)))) * H$1)))</f>
        <v>0.15764216552248486</v>
      </c>
      <c r="I35" s="106">
        <f>IF(INDEX(Base_Dados!I:I,MATCH($B35,Base_Dados!$B:$B,0))=0,0,
MAX(0, MIN(I$1,
((INDEX(Base_Dados!I:I,MATCH($B35,Base_Dados!$B:$B,0))-MIN(Base_Dados!I$5:I$98)) /
(IF(MAX(Base_Dados!I$5:I$98)-MIN(Base_Dados!I$5:I$98)=0,1,MAX(Base_Dados!I$5:I$98)-MIN(Base_Dados!I$5:I$98)))) * I$1)))</f>
        <v>0.14728643575051359</v>
      </c>
      <c r="J35" s="106">
        <f>IF(INDEX(Base_Dados!J:J,MATCH($B35,Base_Dados!$B:$B,0))=0,0,
MAX(0, MIN(J$1,
((INDEX(Base_Dados!J:J,MATCH($B35,Base_Dados!$B:$B,0))-MIN(Base_Dados!J$5:J$98)) /
(IF(MAX(Base_Dados!J$5:J$98)-MIN(Base_Dados!J$5:J$98)=0,1,MAX(Base_Dados!J$5:J$98)-MIN(Base_Dados!J$5:J$98)))) * J$1)))</f>
        <v>0.14045551979009097</v>
      </c>
      <c r="K35" s="106">
        <f>IF(INDEX(Base_Dados!K:K,MATCH($B35,Base_Dados!$B:$B,0))=0,0,
MAX(0, MIN(K$1,
((INDEX(Base_Dados!K:K,MATCH($B35,Base_Dados!$B:$B,0))-MIN(Base_Dados!K$5:K$98)) /
(IF(MAX(Base_Dados!K$5:K$98)-MIN(Base_Dados!K$5:K$98)=0,1,MAX(Base_Dados!K$5:K$98)-MIN(Base_Dados!K$5:K$98)))) * K$1)))</f>
        <v>0.12729203935599284</v>
      </c>
      <c r="L35" s="106">
        <f>IF(INDEX(Base_Dados!L:L,MATCH($B35,Base_Dados!$B:$B,0))=0,0,
MAX(0, MIN(L$1,
((INDEX(Base_Dados!L:L,MATCH($B35,Base_Dados!$B:$B,0))-MIN(Base_Dados!L$5:L$98)) /
(IF(MAX(Base_Dados!L$5:L$98)-MIN(Base_Dados!L$5:L$98)=0,1,MAX(Base_Dados!L$5:L$98)-MIN(Base_Dados!L$5:L$98)))) * L$1)))</f>
        <v>0.11312738643085977</v>
      </c>
      <c r="M35" s="106">
        <f>IF(INDEX(Base_Dados!M:M,MATCH($B35,Base_Dados!$B:$B,0))=0,0,
MAX(0, MIN(M$1,
((INDEX(Base_Dados!M:M,MATCH($B35,Base_Dados!$B:$B,0))-MIN(Base_Dados!M$5:M$98)) /
(IF(MAX(Base_Dados!M$5:M$98)-MIN(Base_Dados!M$5:M$98)=0,1,MAX(Base_Dados!M$5:M$98)-MIN(Base_Dados!M$5:M$98)))) * M$1)))</f>
        <v>0.1157667638483965</v>
      </c>
      <c r="N35" s="106">
        <f>IF(INDEX(Base_Dados!N:N,MATCH($B35,Base_Dados!$B:$B,0))=0,0,
MAX(0, MIN(N$1,
((INDEX(Base_Dados!N:N,MATCH($B35,Base_Dados!$B:$B,0))-MIN(Base_Dados!N$5:N$98)) /
(IF(MAX(Base_Dados!N$5:N$98)-MIN(Base_Dados!N$5:N$98)=0,1,MAX(Base_Dados!N$5:N$98)-MIN(Base_Dados!N$5:N$98)))) * N$1)))</f>
        <v>0.12170044605355008</v>
      </c>
      <c r="O35" s="106">
        <f>IF(INDEX(Base_Dados!O:O,MATCH($B35,Base_Dados!$B:$B,0))=0,0,
MAX(0, MIN(O$1,
((INDEX(Base_Dados!O:O,MATCH($B35,Base_Dados!$B:$B,0))-MIN(Base_Dados!O$5:O$98)) /
(IF(MAX(Base_Dados!O$5:O$98)-MIN(Base_Dados!O$5:O$98)=0,1,MAX(Base_Dados!O$5:O$98)-MIN(Base_Dados!O$5:O$98)))) * O$1)))</f>
        <v>0.13155694297340989</v>
      </c>
      <c r="P35" s="106">
        <f>IF(INDEX(Base_Dados!P:P,MATCH($B35,Base_Dados!$B:$B,0))=0,0,
MAX(0, MIN(P$1,
((INDEX(Base_Dados!P:P,MATCH($B35,Base_Dados!$B:$B,0))-MIN(Base_Dados!P$5:P$98)) /
(IF(MAX(Base_Dados!P$5:P$98)-MIN(Base_Dados!P$5:P$98)=0,1,MAX(Base_Dados!P$5:P$98)-MIN(Base_Dados!P$5:P$98)))) * P$1)))</f>
        <v>8.0938078234628258E-2</v>
      </c>
      <c r="Q35" s="106">
        <f>IF(INDEX(Base_Dados!Q:Q,MATCH($B35,Base_Dados!$B:$B,0))=0,0,
MAX(0, MIN(Q$1,
((INDEX(Base_Dados!Q:Q,MATCH($B35,Base_Dados!$B:$B,0))-MIN(Base_Dados!Q$5:Q$98)) /
(IF(MAX(Base_Dados!Q$5:Q$98)-MIN(Base_Dados!Q$5:Q$98)=0,1,MAX(Base_Dados!Q$5:Q$98)-MIN(Base_Dados!Q$5:Q$98)))) * Q$1)))</f>
        <v>9.1227423516402506E-2</v>
      </c>
      <c r="R35" s="106">
        <f>IF(INDEX(Base_Dados!R:R,MATCH($B35,Base_Dados!$B:$B,0))=0,0,
MAX(0, MIN(R$1,
((INDEX(Base_Dados!R:R,MATCH($B35,Base_Dados!$B:$B,0))-MIN(Base_Dados!R$5:R$98)) /
(IF(MAX(Base_Dados!R$5:R$98)-MIN(Base_Dados!R$5:R$98)=0,1,MAX(Base_Dados!R$5:R$98)-MIN(Base_Dados!R$5:R$98)))) * R$1)))</f>
        <v>8.3411755588277625E-2</v>
      </c>
      <c r="S35" s="106">
        <f>IF(INDEX(Base_Dados!S:S,MATCH($B35,Base_Dados!$B:$B,0))=0,0,
MAX(0, MIN(S$1,
((INDEX(Base_Dados!S:S,MATCH($B35,Base_Dados!$B:$B,0))-MIN(Base_Dados!S$5:S$98)) /
(IF(MAX(Base_Dados!S$5:S$98)-MIN(Base_Dados!S$5:S$98)=0,1,MAX(Base_Dados!S$5:S$98)-MIN(Base_Dados!S$5:S$98)))) * S$1)))</f>
        <v>8.7456002396465213E-2</v>
      </c>
      <c r="T35" s="106">
        <f>IF(INDEX(Base_Dados!T:T,MATCH($B35,Base_Dados!$B:$B,0))=0,0,
MAX(0, MIN(T$1,
((INDEX(Base_Dados!T:T,MATCH($B35,Base_Dados!$B:$B,0))-MIN(Base_Dados!T$5:T$98)) /
(IF(MAX(Base_Dados!T$5:T$98)-MIN(Base_Dados!T$5:T$98)=0,1,MAX(Base_Dados!T$5:T$98)-MIN(Base_Dados!T$5:T$98)))) * T$1)))</f>
        <v>1.3425619099163957</v>
      </c>
      <c r="U35" s="106">
        <f>IF(INDEX(Base_Dados!U:U,MATCH($B35,Base_Dados!$B:$B,0))=0,0,
MAX(0, MIN(U$1,
((INDEX(Base_Dados!U:U,MATCH($B35,Base_Dados!$B:$B,0))-MIN(Base_Dados!U$5:U$98)) /
(IF(MAX(Base_Dados!U$5:U$98)-MIN(Base_Dados!U$5:U$98)=0,1,MAX(Base_Dados!U$5:U$98)-MIN(Base_Dados!U$5:U$98)))) * U$1)))</f>
        <v>1.1374329128425962</v>
      </c>
      <c r="V35" s="106">
        <f>IF(INDEX(Base_Dados!V:V,MATCH($B35,Base_Dados!$B:$B,0))=0,0,
MAX(0, MIN(V$1,
((INDEX(Base_Dados!V:V,MATCH($B35,Base_Dados!$B:$B,0))-MIN(Base_Dados!V$5:V$98)) /
(IF(MAX(Base_Dados!V$5:V$98)-MIN(Base_Dados!V$5:V$98)=0,1,MAX(Base_Dados!V$5:V$98)-MIN(Base_Dados!V$5:V$98)))) * V$1)))</f>
        <v>0.10319302834610274</v>
      </c>
      <c r="W35" s="106">
        <f>IF(INDEX(Base_Dados!W:W,MATCH($B35,Base_Dados!$B:$B,0))=0,0,
MAX(0, MIN(W$1,
((INDEX(Base_Dados!W:W,MATCH($B35,Base_Dados!$B:$B,0))-MIN(Base_Dados!W$5:W$98)) /
(IF(MAX(Base_Dados!W$5:W$98)-MIN(Base_Dados!W$5:W$98)=0,1,MAX(Base_Dados!W$5:W$98)-MIN(Base_Dados!W$5:W$98)))) * W$1)))</f>
        <v>3.6702858111837871</v>
      </c>
      <c r="X35" s="106">
        <f>IF(INDEX(Base_Dados!X:X,MATCH($B35,Base_Dados!$B:$B,0))=0,0,
MAX(0, MIN(X$1,
((INDEX(Base_Dados!X:X,MATCH($B35,Base_Dados!$B:$B,0))-MIN(Base_Dados!X$5:X$98)) /
(IF(MAX(Base_Dados!X$5:X$98)-MIN(Base_Dados!X$5:X$98)=0,1,MAX(Base_Dados!X$5:X$98)-MIN(Base_Dados!X$5:X$98)))) * X$1)))</f>
        <v>0</v>
      </c>
      <c r="Y35" s="106">
        <f>IF(INDEX(Base_Dados!Y:Y,MATCH($B35,Base_Dados!$B:$B,0))=0,0,
MAX(0, MIN(Y$1,
((INDEX(Base_Dados!Y:Y,MATCH($B35,Base_Dados!$B:$B,0))-MIN(Base_Dados!Y$5:Y$98)) /
(IF(MAX(Base_Dados!Y$5:Y$98)-MIN(Base_Dados!Y$5:Y$98)=0,1,MAX(Base_Dados!Y$5:Y$98)-MIN(Base_Dados!Y$5:Y$98)))) * Y$1)))</f>
        <v>0</v>
      </c>
      <c r="Z35" s="106">
        <f>IF(INDEX(Base_Dados!Z:Z,MATCH($B35,Base_Dados!$B:$B,0))=0,0,
MAX(0, MIN(Z$1,
((INDEX(Base_Dados!Z:Z,MATCH($B35,Base_Dados!$B:$B,0))-MIN(Base_Dados!Z$5:Z$98)) /
(IF(MAX(Base_Dados!Z$5:Z$98)-MIN(Base_Dados!Z$5:Z$98)=0,1,MAX(Base_Dados!Z$5:Z$98)-MIN(Base_Dados!Z$5:Z$98)))) * Z$1)))</f>
        <v>0</v>
      </c>
      <c r="AA35" s="106">
        <f>IF(INDEX(Base_Dados!AA:AA,MATCH($B35,Base_Dados!$B:$B,0))=0,0,
MAX(0, MIN(AA$1,
((INDEX(Base_Dados!AA:AA,MATCH($B35,Base_Dados!$B:$B,0))-MIN(Base_Dados!AA$5:AA$98)) /
(IF(MAX(Base_Dados!AA$5:AA$98)-MIN(Base_Dados!AA$5:AA$98)=0,1,MAX(Base_Dados!AA$5:AA$98)-MIN(Base_Dados!AA$5:AA$98)))) * AA$1)))</f>
        <v>0</v>
      </c>
      <c r="AB35" s="106">
        <f>IF(INDEX(Base_Dados!AB:AB,MATCH($B35,Base_Dados!$B:$B,0))=0,0,
MAX(0, MIN(AB$1,
((INDEX(Base_Dados!AB:AB,MATCH($B35,Base_Dados!$B:$B,0))-MIN(Base_Dados!AB$5:AB$98)) /
(IF(MAX(Base_Dados!AB$5:AB$98)-MIN(Base_Dados!AB$5:AB$98)=0,1,MAX(Base_Dados!AB$5:AB$98)-MIN(Base_Dados!AB$5:AB$98)))) * AB$1)))</f>
        <v>0.3361726114051295</v>
      </c>
      <c r="AC35" s="106">
        <f>IF(INDEX(Base_Dados!AC:AC,MATCH($B35,Base_Dados!$B:$B,0))=0,0,
MAX(0, MIN(AC$1,
((INDEX(Base_Dados!AC:AC,MATCH($B35,Base_Dados!$B:$B,0))-MIN(Base_Dados!AC$5:AC$98)) /
(IF(MAX(Base_Dados!AC$5:AC$98)-MIN(Base_Dados!AC$5:AC$98)=0,1,MAX(Base_Dados!AC$5:AC$98)-MIN(Base_Dados!AC$5:AC$98)))) * AC$1)))</f>
        <v>9.5050828676045473E-2</v>
      </c>
      <c r="AD35" s="106">
        <f>IF(INDEX(Base_Dados!AD:AD,MATCH($B35,Base_Dados!$B:$B,0))=0,0,
MAX(0, MIN(AD$1,
((INDEX(Base_Dados!AD:AD,MATCH($B35,Base_Dados!$B:$B,0))-MIN(Base_Dados!AD$5:AD$98)) /
(IF(MAX(Base_Dados!AD$5:AD$98)-MIN(Base_Dados!AD$5:AD$98)=0,1,MAX(Base_Dados!AD$5:AD$98)-MIN(Base_Dados!AD$5:AD$98)))) * AD$1)))</f>
        <v>9.1184735985800916E-2</v>
      </c>
      <c r="AE35" s="106">
        <f>IF(INDEX(Base_Dados!AE:AE,MATCH($B35,Base_Dados!$B:$B,0))=0,0,
MAX(0, MIN(AE$1,
((INDEX(Base_Dados!AE:AE,MATCH($B35,Base_Dados!$B:$B,0))-MIN(Base_Dados!AE$5:AE$98)) /
(IF(MAX(Base_Dados!AE$5:AE$98)-MIN(Base_Dados!AE$5:AE$98)=0,1,MAX(Base_Dados!AE$5:AE$98)-MIN(Base_Dados!AE$5:AE$98)))) * AE$1)))</f>
        <v>5.3890407018553146E-2</v>
      </c>
      <c r="AF35" s="106">
        <f>IF(INDEX(Base_Dados!AF:AF,MATCH($B35,Base_Dados!$B:$B,0))=0,0,
MAX(0, MIN(AF$1,
((INDEX(Base_Dados!AF:AF,MATCH($B35,Base_Dados!$B:$B,0))-MIN(Base_Dados!AF$5:AF$98)) /
(IF(MAX(Base_Dados!AF$5:AF$98)-MIN(Base_Dados!AF$5:AF$98)=0,1,MAX(Base_Dados!AF$5:AF$98)-MIN(Base_Dados!AF$5:AF$98)))) * AF$1)))</f>
        <v>4.2568841079391351E-2</v>
      </c>
      <c r="AG35" s="106">
        <f>IF(INDEX(Base_Dados!AG:AG,MATCH($B35,Base_Dados!$B:$B,0))=0,0,
MAX(0, MIN(AG$1,
((INDEX(Base_Dados!AG:AG,MATCH($B35,Base_Dados!$B:$B,0))-MIN(Base_Dados!AG$5:AG$98)) /
(IF(MAX(Base_Dados!AG$5:AG$98)-MIN(Base_Dados!AG$5:AG$98)=0,1,MAX(Base_Dados!AG$5:AG$98)-MIN(Base_Dados!AG$5:AG$98)))) * AG$1)))</f>
        <v>9.1227423516402506E-2</v>
      </c>
      <c r="AH35" s="106">
        <f>IF(INDEX(Base_Dados!AH:AH,MATCH($B35,Base_Dados!$B:$B,0))=0,0,
MAX(0, MIN(AH$1,
((INDEX(Base_Dados!AH:AH,MATCH($B35,Base_Dados!$B:$B,0))-MIN(Base_Dados!AH$5:AH$98)) /
(IF(MAX(Base_Dados!AH$5:AH$98)-MIN(Base_Dados!AH$5:AH$98)=0,1,MAX(Base_Dados!AH$5:AH$98)-MIN(Base_Dados!AH$5:AH$98)))) * AH$1)))</f>
        <v>1.9167771914305745</v>
      </c>
      <c r="AI35" s="106">
        <f>IF(INDEX(Base_Dados!AI:AI,MATCH($B35,Base_Dados!$B:$B,0))=0,0,
MAX(0, MIN(AI$1,
((INDEX(Base_Dados!AI:AI,MATCH($B35,Base_Dados!$B:$B,0))-MIN(Base_Dados!AI$5:AI$98)) /
(IF(MAX(Base_Dados!AI$5:AI$98)-MIN(Base_Dados!AI$5:AI$98)=0,1,MAX(Base_Dados!AI$5:AI$98)-MIN(Base_Dados!AI$5:AI$98)))) * AI$1)))</f>
        <v>0.17857142857142858</v>
      </c>
      <c r="AJ35" s="106">
        <f>IF(INDEX(Base_Dados!AJ:AJ,MATCH($B35,Base_Dados!$B:$B,0))=0,0,
MAX(0, MIN(AJ$1,
((INDEX(Base_Dados!AJ:AJ,MATCH($B35,Base_Dados!$B:$B,0))-MIN(Base_Dados!AJ$5:AJ$98)) /
(IF(MAX(Base_Dados!AJ$5:AJ$98)-MIN(Base_Dados!AJ$5:AJ$98)=0,1,MAX(Base_Dados!AJ$5:AJ$98)-MIN(Base_Dados!AJ$5:AJ$98)))) * AJ$1)))</f>
        <v>0.52380952380952384</v>
      </c>
      <c r="AK35" s="106">
        <f>IF(INDEX(Base_Dados!AK:AK,MATCH($B35,Base_Dados!$B:$B,0))=0,0,
MAX(0, MIN(AK$1,
((INDEX(Base_Dados!AK:AK,MATCH($B35,Base_Dados!$B:$B,0))-MIN(Base_Dados!AK$5:AK$98)) /
(IF(MAX(Base_Dados!AK$5:AK$98)-MIN(Base_Dados!AK$5:AK$98)=0,1,MAX(Base_Dados!AK$5:AK$98)-MIN(Base_Dados!AK$5:AK$98)))) * AK$1)))</f>
        <v>4.5977011494252873E-3</v>
      </c>
      <c r="AL35" s="106">
        <f>IF(INDEX(Base_Dados!AL:AL,MATCH($B35,Base_Dados!$B:$B,0))=0,0,
MAX(0, MIN(AL$1,
((INDEX(Base_Dados!AL:AL,MATCH($B35,Base_Dados!$B:$B,0))-MIN(Base_Dados!AL$5:AL$98)) /
(IF(MAX(Base_Dados!AL$5:AL$98)-MIN(Base_Dados!AL$5:AL$98)=0,1,MAX(Base_Dados!AL$5:AL$98)-MIN(Base_Dados!AL$5:AL$98)))) * AL$1)))</f>
        <v>0</v>
      </c>
      <c r="AM35" s="106">
        <f>IF(INDEX(Base_Dados!AM:AM,MATCH($B35,Base_Dados!$B:$B,0))=0,0,
MAX(0, MIN(AM$1,
((INDEX(Base_Dados!AM:AM,MATCH($B35,Base_Dados!$B:$B,0))-MIN(Base_Dados!AM$5:AM$98)) /
(IF(MAX(Base_Dados!AM$5:AM$98)-MIN(Base_Dados!AM$5:AM$98)=0,1,MAX(Base_Dados!AM$5:AM$98)-MIN(Base_Dados!AM$5:AM$98)))) * AM$1)))</f>
        <v>4.5572242361470741E-2</v>
      </c>
      <c r="AN35" s="106">
        <f>IF(INDEX(Base_Dados!AN:AN,MATCH($B35,Base_Dados!$B:$B,0))=0,0,
MAX(0, MIN(AN$1,
((INDEX(Base_Dados!AN:AN,MATCH($B35,Base_Dados!$B:$B,0))-MIN(Base_Dados!AN$5:AN$98)) /
(IF(MAX(Base_Dados!AN$5:AN$98)-MIN(Base_Dados!AN$5:AN$98)=0,1,MAX(Base_Dados!AN$5:AN$98)-MIN(Base_Dados!AN$5:AN$98)))) * AN$1)))</f>
        <v>0.18000884564352054</v>
      </c>
      <c r="AO35" s="106">
        <f>IF(INDEX(Base_Dados!AO:AO,MATCH($B35,Base_Dados!$B:$B,0))=0,0,
MAX(0, MIN(AO$1,
((INDEX(Base_Dados!AO:AO,MATCH($B35,Base_Dados!$B:$B,0))-MIN(Base_Dados!AO$5:AO$98)) /
(IF(MAX(Base_Dados!AO$5:AO$98)-MIN(Base_Dados!AO$5:AO$98)=0,1,MAX(Base_Dados!AO$5:AO$98)-MIN(Base_Dados!AO$5:AO$98)))) * AO$1)))</f>
        <v>0</v>
      </c>
      <c r="AP35" s="106">
        <f>IF(INDEX(Base_Dados!AP:AP,MATCH($B35,Base_Dados!$B:$B,0))=0,0,
MAX(0, MIN(AP$1,
((INDEX(Base_Dados!AP:AP,MATCH($B35,Base_Dados!$B:$B,0))-MIN(Base_Dados!AP$5:AP$98)) /
(IF(MAX(Base_Dados!AP$5:AP$98)-MIN(Base_Dados!AP$5:AP$98)=0,1,MAX(Base_Dados!AP$5:AP$98)-MIN(Base_Dados!AP$5:AP$98)))) * AP$1)))</f>
        <v>9.1743119266055051E-3</v>
      </c>
      <c r="AQ35" s="106">
        <f>IF(INDEX(Base_Dados!AQ:AQ,MATCH($B35,Base_Dados!$B:$B,0))=0,0,
MAX(0, MIN(AQ$1,
((INDEX(Base_Dados!AQ:AQ,MATCH($B35,Base_Dados!$B:$B,0))-MIN(Base_Dados!AQ$5:AQ$98)) /
(IF(MAX(Base_Dados!AQ$5:AQ$98)-MIN(Base_Dados!AQ$5:AQ$98)=0,1,MAX(Base_Dados!AQ$5:AQ$98)-MIN(Base_Dados!AQ$5:AQ$98)))) * AQ$1)))</f>
        <v>0</v>
      </c>
      <c r="AR35" s="106">
        <f>IF(INDEX(Base_Dados!AR:AR,MATCH($B35,Base_Dados!$B:$B,0))=0,0,
MAX(0, MIN(AR$1,
((INDEX(Base_Dados!AR:AR,MATCH($B35,Base_Dados!$B:$B,0))-MIN(Base_Dados!AR$5:AR$98)) /
(IF(MAX(Base_Dados!AR$5:AR$98)-MIN(Base_Dados!AR$5:AR$98)=0,1,MAX(Base_Dados!AR$5:AR$98)-MIN(Base_Dados!AR$5:AR$98)))) * AR$1)))</f>
        <v>0</v>
      </c>
      <c r="AS35" s="106">
        <f>IF(INDEX(Base_Dados!AS:AS,MATCH($B35,Base_Dados!$B:$B,0))=0,0,
MAX(0, MIN(AS$1,
((INDEX(Base_Dados!AS:AS,MATCH($B35,Base_Dados!$B:$B,0))-MIN(Base_Dados!AS$5:AS$98)) /
(IF(MAX(Base_Dados!AS$5:AS$98)-MIN(Base_Dados!AS$5:AS$98)=0,1,MAX(Base_Dados!AS$5:AS$98)-MIN(Base_Dados!AS$5:AS$98)))) * AS$1)))</f>
        <v>6.0975609756097563E-3</v>
      </c>
      <c r="AT35" s="106">
        <f>IF(INDEX(Base_Dados!AT:AT,MATCH($B35,Base_Dados!$B:$B,0))=0,0,
MAX(0, MIN(AT$1,
((INDEX(Base_Dados!AT:AT,MATCH($B35,Base_Dados!$B:$B,0))-MIN(Base_Dados!AT$5:AT$98)) /
(IF(MAX(Base_Dados!AT$5:AT$98)-MIN(Base_Dados!AT$5:AT$98)=0,1,MAX(Base_Dados!AT$5:AT$98)-MIN(Base_Dados!AT$5:AT$98)))) * AT$1)))</f>
        <v>0</v>
      </c>
      <c r="AU35" s="106">
        <f>IF(INDEX(Base_Dados!AU:AU,MATCH($B35,Base_Dados!$B:$B,0))=0,0,
MAX(0, MIN(AU$1,
((INDEX(Base_Dados!AU:AU,MATCH($B35,Base_Dados!$B:$B,0))-MIN(Base_Dados!AU$5:AU$98)) /
(IF(MAX(Base_Dados!AU$5:AU$98)-MIN(Base_Dados!AU$5:AU$98)=0,1,MAX(Base_Dados!AU$5:AU$98)-MIN(Base_Dados!AU$5:AU$98)))) * AU$1)))</f>
        <v>2.8089887640449437E-2</v>
      </c>
      <c r="AV35" s="106">
        <f>IF(INDEX(Base_Dados!AV:AV,MATCH($B35,Base_Dados!$B:$B,0))=0,0,
MAX(0, MIN(AV$1,
((INDEX(Base_Dados!AV:AV,MATCH($B35,Base_Dados!$B:$B,0))-MIN(Base_Dados!AV$5:AV$98)) /
(IF(MAX(Base_Dados!AV$5:AV$98)-MIN(Base_Dados!AV$5:AV$98)=0,1,MAX(Base_Dados!AV$5:AV$98)-MIN(Base_Dados!AV$5:AV$98)))) * AV$1)))</f>
        <v>0</v>
      </c>
      <c r="AW35" s="106">
        <f>IF(INDEX(Base_Dados!AW:AW,MATCH($B35,Base_Dados!$B:$B,0))=0,0,
MAX(0, MIN(AW$1,
((INDEX(Base_Dados!AW:AW,MATCH($B35,Base_Dados!$B:$B,0))-MIN(Base_Dados!AW$5:AW$98)) /
(IF(MAX(Base_Dados!AW$5:AW$98)-MIN(Base_Dados!AW$5:AW$98)=0,1,MAX(Base_Dados!AW$5:AW$98)-MIN(Base_Dados!AW$5:AW$98)))) * AW$1)))</f>
        <v>0</v>
      </c>
      <c r="AX35" s="106">
        <f>IF(INDEX(Base_Dados!AX:AX,MATCH($B35,Base_Dados!$B:$B,0))=0,0,
MAX(0, MIN(AX$1,
((INDEX(Base_Dados!AX:AX,MATCH($B35,Base_Dados!$B:$B,0))-MIN(Base_Dados!AX$5:AX$98)) /
(IF(MAX(Base_Dados!AX$5:AX$98)-MIN(Base_Dados!AX$5:AX$98)=0,1,MAX(Base_Dados!AX$5:AX$98)-MIN(Base_Dados!AX$5:AX$98)))) * AX$1)))</f>
        <v>0.14268646526711043</v>
      </c>
      <c r="AY35" s="106">
        <f>IF(INDEX(Base_Dados!AY:AY,MATCH($B35,Base_Dados!$B:$B,0))=0,0,
MAX(0, MIN(AY$1,
((INDEX(Base_Dados!AY:AY,MATCH($B35,Base_Dados!$B:$B,0))-MIN(Base_Dados!AY$5:AY$98)) /
(IF(MAX(Base_Dados!AY$5:AY$98)-MIN(Base_Dados!AY$5:AY$98)=0,1,MAX(Base_Dados!AY$5:AY$98)-MIN(Base_Dados!AY$5:AY$98)))) * AY$1)))</f>
        <v>0</v>
      </c>
      <c r="AZ35" s="106">
        <f>IF(INDEX(Base_Dados!AZ:AZ,MATCH($B35,Base_Dados!$B:$B,0))=0,0,
MAX(0, MIN(AZ$1,
((INDEX(Base_Dados!AZ:AZ,MATCH($B35,Base_Dados!$B:$B,0))-MIN(Base_Dados!AZ$5:AZ$98)) /
(IF(MAX(Base_Dados!AZ$5:AZ$98)-MIN(Base_Dados!AZ$5:AZ$98)=0,1,MAX(Base_Dados!AZ$5:AZ$98)-MIN(Base_Dados!AZ$5:AZ$98)))) * AZ$1)))</f>
        <v>0</v>
      </c>
      <c r="BA35" s="106">
        <f>IF(INDEX(Base_Dados!BA:BA,MATCH($B35,Base_Dados!$B:$B,0))=0,0,
MAX(0, MIN(BA$1,
((INDEX(Base_Dados!BA:BA,MATCH($B35,Base_Dados!$B:$B,0))-MIN(Base_Dados!BA$5:BA$98)) /
(IF(MAX(Base_Dados!BA$5:BA$98)-MIN(Base_Dados!BA$5:BA$98)=0,1,MAX(Base_Dados!BA$5:BA$98)-MIN(Base_Dados!BA$5:BA$98)))) * BA$1)))</f>
        <v>2.6510357690001998E-2</v>
      </c>
      <c r="BB35" s="106">
        <f>IF(INDEX(Base_Dados!BB:BB,MATCH($B35,Base_Dados!$B:$B,0))=0,0,
MAX(0, MIN(BB$1,
((INDEX(Base_Dados!BB:BB,MATCH($B35,Base_Dados!$B:$B,0))-MIN(Base_Dados!BB$5:BB$98)) /
(IF(MAX(Base_Dados!BB$5:BB$98)-MIN(Base_Dados!BB$5:BB$98)=0,1,MAX(Base_Dados!BB$5:BB$98)-MIN(Base_Dados!BB$5:BB$98)))) * BB$1)))</f>
        <v>0.36457743727193848</v>
      </c>
      <c r="BC35" s="106">
        <f>IF(INDEX(Base_Dados!BC:BC,MATCH($B35,Base_Dados!$B:$B,0))=0,0,
MAX(0, MIN(BC$1,
((INDEX(Base_Dados!BC:BC,MATCH($B35,Base_Dados!$B:$B,0))-MIN(Base_Dados!BC$5:BC$98)) /
(IF(MAX(Base_Dados!BC$5:BC$98)-MIN(Base_Dados!BC$5:BC$98)=0,1,MAX(Base_Dados!BC$5:BC$98)-MIN(Base_Dados!BC$5:BC$98)))) * BC$1)))</f>
        <v>7.2717479127390253E-3</v>
      </c>
      <c r="BD35" s="106">
        <f>IF(INDEX(Base_Dados!BD:BD,MATCH($B35,Base_Dados!$B:$B,0))=0,0,
MAX(0, MIN(BD$1,
((INDEX(Base_Dados!BD:BD,MATCH($B35,Base_Dados!$B:$B,0))-MIN(Base_Dados!BD$5:BD$98)) /
(IF(MAX(Base_Dados!BD$5:BD$98)-MIN(Base_Dados!BD$5:BD$98)=0,1,MAX(Base_Dados!BD$5:BD$98)-MIN(Base_Dados!BD$5:BD$98)))) * BD$1)))</f>
        <v>1.2256768921819818E-2</v>
      </c>
      <c r="BE35" s="106">
        <f>IF(INDEX(Base_Dados!BE:BE,MATCH($B35,Base_Dados!$B:$B,0))=0,0,
MAX(0, MIN(BE$1,
((INDEX(Base_Dados!BE:BE,MATCH($B35,Base_Dados!$B:$B,0))-MIN(Base_Dados!BE$5:BE$98)) /
(IF(MAX(Base_Dados!BE$5:BE$98)-MIN(Base_Dados!BE$5:BE$98)=0,1,MAX(Base_Dados!BE$5:BE$98)-MIN(Base_Dados!BE$5:BE$98)))) * BE$1)))</f>
        <v>2.1073758153537382E-2</v>
      </c>
      <c r="BF35" s="106">
        <f>IF(INDEX(Base_Dados!BF:BF,MATCH($B35,Base_Dados!$B:$B,0))=0,0,
MAX(0, MIN(BF$1,
((INDEX(Base_Dados!BF:BF,MATCH($B35,Base_Dados!$B:$B,0))-MIN(Base_Dados!BF$5:BF$98)) /
(IF(MAX(Base_Dados!BF$5:BF$98)-MIN(Base_Dados!BF$5:BF$98)=0,1,MAX(Base_Dados!BF$5:BF$98)-MIN(Base_Dados!BF$5:BF$98)))) * BF$1)))</f>
        <v>0</v>
      </c>
      <c r="BG35" s="106">
        <f>IF(INDEX(Base_Dados!BG:BG,MATCH($B35,Base_Dados!$B:$B,0))=0,0,
MAX(0, MIN(BG$1,
((INDEX(Base_Dados!BG:BG,MATCH($B35,Base_Dados!$B:$B,0))-MIN(Base_Dados!BG$5:BG$98)) /
(IF(MAX(Base_Dados!BG$5:BG$98)-MIN(Base_Dados!BG$5:BG$98)=0,1,MAX(Base_Dados!BG$5:BG$98)-MIN(Base_Dados!BG$5:BG$98)))) * BG$1)))</f>
        <v>9.1973244147157199E-3</v>
      </c>
      <c r="BH35" s="106">
        <f>IF(INDEX(Base_Dados!BH:BH,MATCH($B35,Base_Dados!$B:$B,0))=0,0,
MAX(0, MIN(BH$1,
((INDEX(Base_Dados!BH:BH,MATCH($B35,Base_Dados!$B:$B,0))-MIN(Base_Dados!BH$5:BH$98)) /
(IF(MAX(Base_Dados!BH$5:BH$98)-MIN(Base_Dados!BH$5:BH$98)=0,1,MAX(Base_Dados!BH$5:BH$98)-MIN(Base_Dados!BH$5:BH$98)))) * BH$1)))</f>
        <v>5.4945054945054944E-2</v>
      </c>
      <c r="BI35" s="106">
        <f>IF(INDEX(Base_Dados!BI:BI,MATCH($B35,Base_Dados!$B:$B,0))=0,0,
MAX(0, MIN(BI$1,
((INDEX(Base_Dados!BI:BI,MATCH($B35,Base_Dados!$B:$B,0))-MIN(Base_Dados!BI$5:BI$98)) /
(IF(MAX(Base_Dados!BI$5:BI$98)-MIN(Base_Dados!BI$5:BI$98)=0,1,MAX(Base_Dados!BI$5:BI$98)-MIN(Base_Dados!BI$5:BI$98)))) * BI$1)))</f>
        <v>4.5241809672386897E-2</v>
      </c>
      <c r="BJ35" s="106">
        <f>IF(INDEX(Base_Dados!BJ:BJ,MATCH($B35,Base_Dados!$B:$B,0))=0,0,
MAX(0, MIN(BJ$1,
((INDEX(Base_Dados!BJ:BJ,MATCH($B35,Base_Dados!$B:$B,0))-MIN(Base_Dados!BJ$5:BJ$98)) /
(IF(MAX(Base_Dados!BJ$5:BJ$98)-MIN(Base_Dados!BJ$5:BJ$98)=0,1,MAX(Base_Dados!BJ$5:BJ$98)-MIN(Base_Dados!BJ$5:BJ$98)))) * BJ$1)))</f>
        <v>3.1578947368421054E-2</v>
      </c>
      <c r="BK35" s="106">
        <f>IF(INDEX(Base_Dados!BK:BK,MATCH($B35,Base_Dados!$B:$B,0))=0,0,
MAX(0, MIN(BK$1,
((INDEX(Base_Dados!BK:BK,MATCH($B35,Base_Dados!$B:$B,0))-MIN(Base_Dados!BK$5:BK$98)) /
(IF(MAX(Base_Dados!BK$5:BK$98)-MIN(Base_Dados!BK$5:BK$98)=0,1,MAX(Base_Dados!BK$5:BK$98)-MIN(Base_Dados!BK$5:BK$98)))) * BK$1)))</f>
        <v>0</v>
      </c>
      <c r="BL35" s="106">
        <f>IF(INDEX(Base_Dados!BL:BL,MATCH($B35,Base_Dados!$B:$B,0))=0,0,
MAX(0, MIN(BL$1,
((INDEX(Base_Dados!BL:BL,MATCH($B35,Base_Dados!$B:$B,0))-MIN(Base_Dados!BL$5:BL$98)) /
(IF(MAX(Base_Dados!BL$5:BL$98)-MIN(Base_Dados!BL$5:BL$98)=0,1,MAX(Base_Dados!BL$5:BL$98)-MIN(Base_Dados!BL$5:BL$98)))) * BL$1)))</f>
        <v>4.7231270358306189E-2</v>
      </c>
      <c r="BM35" s="106">
        <f>IF(INDEX(Base_Dados!BM:BM,MATCH($B35,Base_Dados!$B:$B,0))=0,0,
MAX(0, MIN(BM$1,
((INDEX(Base_Dados!BM:BM,MATCH($B35,Base_Dados!$B:$B,0))-MIN(Base_Dados!BM$5:BM$98)) /
(IF(MAX(Base_Dados!BM$5:BM$98)-MIN(Base_Dados!BM$5:BM$98)=0,1,MAX(Base_Dados!BM$5:BM$98)-MIN(Base_Dados!BM$5:BM$98)))) * BM$1)))</f>
        <v>0.62594633019370882</v>
      </c>
      <c r="BN35" s="106">
        <f>IF(INDEX(Base_Dados!BN:BN,MATCH($B35,Base_Dados!$B:$B,0))=0,0,
MAX(0, MIN(BN$1,
((INDEX(Base_Dados!BN:BN,MATCH($B35,Base_Dados!$B:$B,0))-MIN(Base_Dados!BN$5:BN$98)) /
(IF(MAX(Base_Dados!BN$5:BN$98)-MIN(Base_Dados!BN$5:BN$98)=0,1,MAX(Base_Dados!BN$5:BN$98)-MIN(Base_Dados!BN$5:BN$98)))) * BN$1)))</f>
        <v>0.22187354171078499</v>
      </c>
      <c r="BO35" s="106">
        <f>IF(INDEX(Base_Dados!BO:BO,MATCH($B35,Base_Dados!$B:$B,0))=0,0,
MAX(0, MIN(BO$1,
((INDEX(Base_Dados!BO:BO,MATCH($B35,Base_Dados!$B:$B,0))-MIN(Base_Dados!BO$5:BO$98)) /
(IF(MAX(Base_Dados!BO$5:BO$98)-MIN(Base_Dados!BO$5:BO$98)=0,1,MAX(Base_Dados!BO$5:BO$98)-MIN(Base_Dados!BO$5:BO$98)))) * BO$1)))</f>
        <v>0.1206896551724138</v>
      </c>
      <c r="BP35" s="106">
        <f t="shared" si="0"/>
        <v>13.948531457172091</v>
      </c>
      <c r="BQ35" s="111">
        <f t="shared" si="1"/>
        <v>0.54570790802173963</v>
      </c>
      <c r="BR35" s="112">
        <f t="shared" si="2"/>
        <v>0.23119959454371636</v>
      </c>
      <c r="BS35" s="113">
        <f t="shared" si="3"/>
        <v>13.717331862628376</v>
      </c>
    </row>
    <row r="36" spans="1:71">
      <c r="A36" s="20">
        <v>15002</v>
      </c>
      <c r="B36" s="20" t="s">
        <v>409</v>
      </c>
      <c r="C36" s="20" t="s">
        <v>390</v>
      </c>
      <c r="D36" s="105">
        <f>IF(INDEX(Base_Dados!D:D,MATCH($B36,Base_Dados!$B:$B,0))=0,0,
MAX(0, MIN(D$1,
((INDEX(Base_Dados!D:D,MATCH($B36,Base_Dados!$B:$B,0))-MIN(Base_Dados!D$5:D$98)) /
(IF(MAX(Base_Dados!D$5:D$98)-MIN(Base_Dados!D$5:D$98)=0,1,MAX(Base_Dados!D$5:D$98)-MIN(Base_Dados!D$5:D$98)))) * D$1)))</f>
        <v>1.1196265401435164</v>
      </c>
      <c r="E36" s="106">
        <f>IF(INDEX(Base_Dados!E:E,MATCH($B36,Base_Dados!$B:$B,0))=0,0,
MAX(0, MIN(E$1,
((INDEX(Base_Dados!E:E,MATCH($B36,Base_Dados!$B:$B,0))-MIN(Base_Dados!E$5:E$98)) /
(IF(MAX(Base_Dados!E$5:E$98)-MIN(Base_Dados!E$5:E$98)=0,1,MAX(Base_Dados!E$5:E$98)-MIN(Base_Dados!E$5:E$98)))) * E$1)))</f>
        <v>0.4403326217987133</v>
      </c>
      <c r="F36" s="106">
        <f>IF(INDEX(Base_Dados!F:F,MATCH($B36,Base_Dados!$B:$B,0))=0,0,
MAX(0, MIN(F$1,
((INDEX(Base_Dados!F:F,MATCH($B36,Base_Dados!$B:$B,0))-MIN(Base_Dados!F$5:F$98)) /
(IF(MAX(Base_Dados!F$5:F$98)-MIN(Base_Dados!F$5:F$98)=0,1,MAX(Base_Dados!F$5:F$98)-MIN(Base_Dados!F$5:F$98)))) * F$1)))</f>
        <v>0.42335594052859277</v>
      </c>
      <c r="G36" s="106">
        <f>IF(INDEX(Base_Dados!G:G,MATCH($B36,Base_Dados!$B:$B,0))=0,0,
MAX(0, MIN(G$1,
((INDEX(Base_Dados!G:G,MATCH($B36,Base_Dados!$B:$B,0))-MIN(Base_Dados!G$5:G$98)) /
(IF(MAX(Base_Dados!G$5:G$98)-MIN(Base_Dados!G$5:G$98)=0,1,MAX(Base_Dados!G$5:G$98)-MIN(Base_Dados!G$5:G$98)))) * G$1)))</f>
        <v>0.41917032064815318</v>
      </c>
      <c r="H36" s="106">
        <f>IF(INDEX(Base_Dados!H:H,MATCH($B36,Base_Dados!$B:$B,0))=0,0,
MAX(0, MIN(H$1,
((INDEX(Base_Dados!H:H,MATCH($B36,Base_Dados!$B:$B,0))-MIN(Base_Dados!H$5:H$98)) /
(IF(MAX(Base_Dados!H$5:H$98)-MIN(Base_Dados!H$5:H$98)=0,1,MAX(Base_Dados!H$5:H$98)-MIN(Base_Dados!H$5:H$98)))) * H$1)))</f>
        <v>0.4114761063530043</v>
      </c>
      <c r="I36" s="106">
        <f>IF(INDEX(Base_Dados!I:I,MATCH($B36,Base_Dados!$B:$B,0))=0,0,
MAX(0, MIN(I$1,
((INDEX(Base_Dados!I:I,MATCH($B36,Base_Dados!$B:$B,0))-MIN(Base_Dados!I$5:I$98)) /
(IF(MAX(Base_Dados!I$5:I$98)-MIN(Base_Dados!I$5:I$98)=0,1,MAX(Base_Dados!I$5:I$98)-MIN(Base_Dados!I$5:I$98)))) * I$1)))</f>
        <v>0.39137841833763748</v>
      </c>
      <c r="J36" s="106">
        <f>IF(INDEX(Base_Dados!J:J,MATCH($B36,Base_Dados!$B:$B,0))=0,0,
MAX(0, MIN(J$1,
((INDEX(Base_Dados!J:J,MATCH($B36,Base_Dados!$B:$B,0))-MIN(Base_Dados!J$5:J$98)) /
(IF(MAX(Base_Dados!J$5:J$98)-MIN(Base_Dados!J$5:J$98)=0,1,MAX(Base_Dados!J$5:J$98)-MIN(Base_Dados!J$5:J$98)))) * J$1)))</f>
        <v>0.38506262142534536</v>
      </c>
      <c r="K36" s="106">
        <f>IF(INDEX(Base_Dados!K:K,MATCH($B36,Base_Dados!$B:$B,0))=0,0,
MAX(0, MIN(K$1,
((INDEX(Base_Dados!K:K,MATCH($B36,Base_Dados!$B:$B,0))-MIN(Base_Dados!K$5:K$98)) /
(IF(MAX(Base_Dados!K$5:K$98)-MIN(Base_Dados!K$5:K$98)=0,1,MAX(Base_Dados!K$5:K$98)-MIN(Base_Dados!K$5:K$98)))) * K$1)))</f>
        <v>0.36367397137745977</v>
      </c>
      <c r="L36" s="106">
        <f>IF(INDEX(Base_Dados!L:L,MATCH($B36,Base_Dados!$B:$B,0))=0,0,
MAX(0, MIN(L$1,
((INDEX(Base_Dados!L:L,MATCH($B36,Base_Dados!$B:$B,0))-MIN(Base_Dados!L$5:L$98)) /
(IF(MAX(Base_Dados!L$5:L$98)-MIN(Base_Dados!L$5:L$98)=0,1,MAX(Base_Dados!L$5:L$98)-MIN(Base_Dados!L$5:L$98)))) * L$1)))</f>
        <v>0.34473698362822003</v>
      </c>
      <c r="M36" s="106">
        <f>IF(INDEX(Base_Dados!M:M,MATCH($B36,Base_Dados!$B:$B,0))=0,0,
MAX(0, MIN(M$1,
((INDEX(Base_Dados!M:M,MATCH($B36,Base_Dados!$B:$B,0))-MIN(Base_Dados!M$5:M$98)) /
(IF(MAX(Base_Dados!M$5:M$98)-MIN(Base_Dados!M$5:M$98)=0,1,MAX(Base_Dados!M$5:M$98)-MIN(Base_Dados!M$5:M$98)))) * M$1)))</f>
        <v>0.34963265306122449</v>
      </c>
      <c r="N36" s="106">
        <f>IF(INDEX(Base_Dados!N:N,MATCH($B36,Base_Dados!$B:$B,0))=0,0,
MAX(0, MIN(N$1,
((INDEX(Base_Dados!N:N,MATCH($B36,Base_Dados!$B:$B,0))-MIN(Base_Dados!N$5:N$98)) /
(IF(MAX(Base_Dados!N$5:N$98)-MIN(Base_Dados!N$5:N$98)=0,1,MAX(Base_Dados!N$5:N$98)-MIN(Base_Dados!N$5:N$98)))) * N$1)))</f>
        <v>0.3640364888368296</v>
      </c>
      <c r="O36" s="106">
        <f>IF(INDEX(Base_Dados!O:O,MATCH($B36,Base_Dados!$B:$B,0))=0,0,
MAX(0, MIN(O$1,
((INDEX(Base_Dados!O:O,MATCH($B36,Base_Dados!$B:$B,0))-MIN(Base_Dados!O$5:O$98)) /
(IF(MAX(Base_Dados!O$5:O$98)-MIN(Base_Dados!O$5:O$98)=0,1,MAX(Base_Dados!O$5:O$98)-MIN(Base_Dados!O$5:O$98)))) * O$1)))</f>
        <v>0.39717932995150229</v>
      </c>
      <c r="P36" s="106">
        <f>IF(INDEX(Base_Dados!P:P,MATCH($B36,Base_Dados!$B:$B,0))=0,0,
MAX(0, MIN(P$1,
((INDEX(Base_Dados!P:P,MATCH($B36,Base_Dados!$B:$B,0))-MIN(Base_Dados!P$5:P$98)) /
(IF(MAX(Base_Dados!P$5:P$98)-MIN(Base_Dados!P$5:P$98)=0,1,MAX(Base_Dados!P$5:P$98)-MIN(Base_Dados!P$5:P$98)))) * P$1)))</f>
        <v>0.19626006999666795</v>
      </c>
      <c r="Q36" s="106">
        <f>IF(INDEX(Base_Dados!Q:Q,MATCH($B36,Base_Dados!$B:$B,0))=0,0,
MAX(0, MIN(Q$1,
((INDEX(Base_Dados!Q:Q,MATCH($B36,Base_Dados!$B:$B,0))-MIN(Base_Dados!Q$5:Q$98)) /
(IF(MAX(Base_Dados!Q$5:Q$98)-MIN(Base_Dados!Q$5:Q$98)=0,1,MAX(Base_Dados!Q$5:Q$98)-MIN(Base_Dados!Q$5:Q$98)))) * Q$1)))</f>
        <v>9.0174293086198731E-2</v>
      </c>
      <c r="R36" s="106">
        <f>IF(INDEX(Base_Dados!R:R,MATCH($B36,Base_Dados!$B:$B,0))=0,0,
MAX(0, MIN(R$1,
((INDEX(Base_Dados!R:R,MATCH($B36,Base_Dados!$B:$B,0))-MIN(Base_Dados!R$5:R$98)) /
(IF(MAX(Base_Dados!R$5:R$98)-MIN(Base_Dados!R$5:R$98)=0,1,MAX(Base_Dados!R$5:R$98)-MIN(Base_Dados!R$5:R$98)))) * R$1)))</f>
        <v>0.1222944322044219</v>
      </c>
      <c r="S36" s="106">
        <f>IF(INDEX(Base_Dados!S:S,MATCH($B36,Base_Dados!$B:$B,0))=0,0,
MAX(0, MIN(S$1,
((INDEX(Base_Dados!S:S,MATCH($B36,Base_Dados!$B:$B,0))-MIN(Base_Dados!S$5:S$98)) /
(IF(MAX(Base_Dados!S$5:S$98)-MIN(Base_Dados!S$5:S$98)=0,1,MAX(Base_Dados!S$5:S$98)-MIN(Base_Dados!S$5:S$98)))) * S$1)))</f>
        <v>0.12405451958361416</v>
      </c>
      <c r="T36" s="106">
        <f>IF(INDEX(Base_Dados!T:T,MATCH($B36,Base_Dados!$B:$B,0))=0,0,
MAX(0, MIN(T$1,
((INDEX(Base_Dados!T:T,MATCH($B36,Base_Dados!$B:$B,0))-MIN(Base_Dados!T$5:T$98)) /
(IF(MAX(Base_Dados!T$5:T$98)-MIN(Base_Dados!T$5:T$98)=0,1,MAX(Base_Dados!T$5:T$98)-MIN(Base_Dados!T$5:T$98)))) * T$1)))</f>
        <v>0.77392717121773869</v>
      </c>
      <c r="U36" s="106">
        <f>IF(INDEX(Base_Dados!U:U,MATCH($B36,Base_Dados!$B:$B,0))=0,0,
MAX(0, MIN(U$1,
((INDEX(Base_Dados!U:U,MATCH($B36,Base_Dados!$B:$B,0))-MIN(Base_Dados!U$5:U$98)) /
(IF(MAX(Base_Dados!U$5:U$98)-MIN(Base_Dados!U$5:U$98)=0,1,MAX(Base_Dados!U$5:U$98)-MIN(Base_Dados!U$5:U$98)))) * U$1)))</f>
        <v>0.74291635009447965</v>
      </c>
      <c r="V36" s="106">
        <f>IF(INDEX(Base_Dados!V:V,MATCH($B36,Base_Dados!$B:$B,0))=0,0,
MAX(0, MIN(V$1,
((INDEX(Base_Dados!V:V,MATCH($B36,Base_Dados!$B:$B,0))-MIN(Base_Dados!V$5:V$98)) /
(IF(MAX(Base_Dados!V$5:V$98)-MIN(Base_Dados!V$5:V$98)=0,1,MAX(Base_Dados!V$5:V$98)-MIN(Base_Dados!V$5:V$98)))) * V$1)))</f>
        <v>0.2604746022479571</v>
      </c>
      <c r="W36" s="106">
        <f>IF(INDEX(Base_Dados!W:W,MATCH($B36,Base_Dados!$B:$B,0))=0,0,
MAX(0, MIN(W$1,
((INDEX(Base_Dados!W:W,MATCH($B36,Base_Dados!$B:$B,0))-MIN(Base_Dados!W$5:W$98)) /
(IF(MAX(Base_Dados!W$5:W$98)-MIN(Base_Dados!W$5:W$98)=0,1,MAX(Base_Dados!W$5:W$98)-MIN(Base_Dados!W$5:W$98)))) * W$1)))</f>
        <v>2.4953829051039937</v>
      </c>
      <c r="X36" s="106">
        <f>IF(INDEX(Base_Dados!X:X,MATCH($B36,Base_Dados!$B:$B,0))=0,0,
MAX(0, MIN(X$1,
((INDEX(Base_Dados!X:X,MATCH($B36,Base_Dados!$B:$B,0))-MIN(Base_Dados!X$5:X$98)) /
(IF(MAX(Base_Dados!X$5:X$98)-MIN(Base_Dados!X$5:X$98)=0,1,MAX(Base_Dados!X$5:X$98)-MIN(Base_Dados!X$5:X$98)))) * X$1)))</f>
        <v>0.25423728813559321</v>
      </c>
      <c r="Y36" s="106">
        <f>IF(INDEX(Base_Dados!Y:Y,MATCH($B36,Base_Dados!$B:$B,0))=0,0,
MAX(0, MIN(Y$1,
((INDEX(Base_Dados!Y:Y,MATCH($B36,Base_Dados!$B:$B,0))-MIN(Base_Dados!Y$5:Y$98)) /
(IF(MAX(Base_Dados!Y$5:Y$98)-MIN(Base_Dados!Y$5:Y$98)=0,1,MAX(Base_Dados!Y$5:Y$98)-MIN(Base_Dados!Y$5:Y$98)))) * Y$1)))</f>
        <v>7.720588235294118E-2</v>
      </c>
      <c r="Z36" s="106">
        <f>IF(INDEX(Base_Dados!Z:Z,MATCH($B36,Base_Dados!$B:$B,0))=0,0,
MAX(0, MIN(Z$1,
((INDEX(Base_Dados!Z:Z,MATCH($B36,Base_Dados!$B:$B,0))-MIN(Base_Dados!Z$5:Z$98)) /
(IF(MAX(Base_Dados!Z$5:Z$98)-MIN(Base_Dados!Z$5:Z$98)=0,1,MAX(Base_Dados!Z$5:Z$98)-MIN(Base_Dados!Z$5:Z$98)))) * Z$1)))</f>
        <v>2.8571428571428574E-2</v>
      </c>
      <c r="AA36" s="106">
        <f>IF(INDEX(Base_Dados!AA:AA,MATCH($B36,Base_Dados!$B:$B,0))=0,0,
MAX(0, MIN(AA$1,
((INDEX(Base_Dados!AA:AA,MATCH($B36,Base_Dados!$B:$B,0))-MIN(Base_Dados!AA$5:AA$98)) /
(IF(MAX(Base_Dados!AA$5:AA$98)-MIN(Base_Dados!AA$5:AA$98)=0,1,MAX(Base_Dados!AA$5:AA$98)-MIN(Base_Dados!AA$5:AA$98)))) * AA$1)))</f>
        <v>0.1048951048951049</v>
      </c>
      <c r="AB36" s="106">
        <f>IF(INDEX(Base_Dados!AB:AB,MATCH($B36,Base_Dados!$B:$B,0))=0,0,
MAX(0, MIN(AB$1,
((INDEX(Base_Dados!AB:AB,MATCH($B36,Base_Dados!$B:$B,0))-MIN(Base_Dados!AB$5:AB$98)) /
(IF(MAX(Base_Dados!AB$5:AB$98)-MIN(Base_Dados!AB$5:AB$98)=0,1,MAX(Base_Dados!AB$5:AB$98)-MIN(Base_Dados!AB$5:AB$98)))) * AB$1)))</f>
        <v>0.36154430134210003</v>
      </c>
      <c r="AC36" s="106">
        <f>IF(INDEX(Base_Dados!AC:AC,MATCH($B36,Base_Dados!$B:$B,0))=0,0,
MAX(0, MIN(AC$1,
((INDEX(Base_Dados!AC:AC,MATCH($B36,Base_Dados!$B:$B,0))-MIN(Base_Dados!AC$5:AC$98)) /
(IF(MAX(Base_Dados!AC$5:AC$98)-MIN(Base_Dados!AC$5:AC$98)=0,1,MAX(Base_Dados!AC$5:AC$98)-MIN(Base_Dados!AC$5:AC$98)))) * AC$1)))</f>
        <v>0.11530400847947581</v>
      </c>
      <c r="AD36" s="106">
        <f>IF(INDEX(Base_Dados!AD:AD,MATCH($B36,Base_Dados!$B:$B,0))=0,0,
MAX(0, MIN(AD$1,
((INDEX(Base_Dados!AD:AD,MATCH($B36,Base_Dados!$B:$B,0))-MIN(Base_Dados!AD$5:AD$98)) /
(IF(MAX(Base_Dados!AD$5:AD$98)-MIN(Base_Dados!AD$5:AD$98)=0,1,MAX(Base_Dados!AD$5:AD$98)-MIN(Base_Dados!AD$5:AD$98)))) * AD$1)))</f>
        <v>0.1119508948380417</v>
      </c>
      <c r="AE36" s="106">
        <f>IF(INDEX(Base_Dados!AE:AE,MATCH($B36,Base_Dados!$B:$B,0))=0,0,
MAX(0, MIN(AE$1,
((INDEX(Base_Dados!AE:AE,MATCH($B36,Base_Dados!$B:$B,0))-MIN(Base_Dados!AE$5:AE$98)) /
(IF(MAX(Base_Dados!AE$5:AE$98)-MIN(Base_Dados!AE$5:AE$98)=0,1,MAX(Base_Dados!AE$5:AE$98)-MIN(Base_Dados!AE$5:AE$98)))) * AE$1)))</f>
        <v>8.1029771321731628E-2</v>
      </c>
      <c r="AF36" s="106">
        <f>IF(INDEX(Base_Dados!AF:AF,MATCH($B36,Base_Dados!$B:$B,0))=0,0,
MAX(0, MIN(AF$1,
((INDEX(Base_Dados!AF:AF,MATCH($B36,Base_Dados!$B:$B,0))-MIN(Base_Dados!AF$5:AF$98)) /
(IF(MAX(Base_Dados!AF$5:AF$98)-MIN(Base_Dados!AF$5:AF$98)=0,1,MAX(Base_Dados!AF$5:AF$98)-MIN(Base_Dados!AF$5:AF$98)))) * AF$1)))</f>
        <v>0.10315818507792028</v>
      </c>
      <c r="AG36" s="106">
        <f>IF(INDEX(Base_Dados!AG:AG,MATCH($B36,Base_Dados!$B:$B,0))=0,0,
MAX(0, MIN(AG$1,
((INDEX(Base_Dados!AG:AG,MATCH($B36,Base_Dados!$B:$B,0))-MIN(Base_Dados!AG$5:AG$98)) /
(IF(MAX(Base_Dados!AG$5:AG$98)-MIN(Base_Dados!AG$5:AG$98)=0,1,MAX(Base_Dados!AG$5:AG$98)-MIN(Base_Dados!AG$5:AG$98)))) * AG$1)))</f>
        <v>9.0174293086198731E-2</v>
      </c>
      <c r="AH36" s="106">
        <f>IF(INDEX(Base_Dados!AH:AH,MATCH($B36,Base_Dados!$B:$B,0))=0,0,
MAX(0, MIN(AH$1,
((INDEX(Base_Dados!AH:AH,MATCH($B36,Base_Dados!$B:$B,0))-MIN(Base_Dados!AH$5:AH$98)) /
(IF(MAX(Base_Dados!AH$5:AH$98)-MIN(Base_Dados!AH$5:AH$98)=0,1,MAX(Base_Dados!AH$5:AH$98)-MIN(Base_Dados!AH$5:AH$98)))) * AH$1)))</f>
        <v>1.8459502609395757</v>
      </c>
      <c r="AI36" s="106">
        <f>IF(INDEX(Base_Dados!AI:AI,MATCH($B36,Base_Dados!$B:$B,0))=0,0,
MAX(0, MIN(AI$1,
((INDEX(Base_Dados!AI:AI,MATCH($B36,Base_Dados!$B:$B,0))-MIN(Base_Dados!AI$5:AI$98)) /
(IF(MAX(Base_Dados!AI$5:AI$98)-MIN(Base_Dados!AI$5:AI$98)=0,1,MAX(Base_Dados!AI$5:AI$98)-MIN(Base_Dados!AI$5:AI$98)))) * AI$1)))</f>
        <v>0.35714285714285715</v>
      </c>
      <c r="AJ36" s="106">
        <f>IF(INDEX(Base_Dados!AJ:AJ,MATCH($B36,Base_Dados!$B:$B,0))=0,0,
MAX(0, MIN(AJ$1,
((INDEX(Base_Dados!AJ:AJ,MATCH($B36,Base_Dados!$B:$B,0))-MIN(Base_Dados!AJ$5:AJ$98)) /
(IF(MAX(Base_Dados!AJ$5:AJ$98)-MIN(Base_Dados!AJ$5:AJ$98)=0,1,MAX(Base_Dados!AJ$5:AJ$98)-MIN(Base_Dados!AJ$5:AJ$98)))) * AJ$1)))</f>
        <v>0.61309523809523814</v>
      </c>
      <c r="AK36" s="106">
        <f>IF(INDEX(Base_Dados!AK:AK,MATCH($B36,Base_Dados!$B:$B,0))=0,0,
MAX(0, MIN(AK$1,
((INDEX(Base_Dados!AK:AK,MATCH($B36,Base_Dados!$B:$B,0))-MIN(Base_Dados!AK$5:AK$98)) /
(IF(MAX(Base_Dados!AK$5:AK$98)-MIN(Base_Dados!AK$5:AK$98)=0,1,MAX(Base_Dados!AK$5:AK$98)-MIN(Base_Dados!AK$5:AK$98)))) * AK$1)))</f>
        <v>6.2068965517241378E-2</v>
      </c>
      <c r="AL36" s="106">
        <f>IF(INDEX(Base_Dados!AL:AL,MATCH($B36,Base_Dados!$B:$B,0))=0,0,
MAX(0, MIN(AL$1,
((INDEX(Base_Dados!AL:AL,MATCH($B36,Base_Dados!$B:$B,0))-MIN(Base_Dados!AL$5:AL$98)) /
(IF(MAX(Base_Dados!AL$5:AL$98)-MIN(Base_Dados!AL$5:AL$98)=0,1,MAX(Base_Dados!AL$5:AL$98)-MIN(Base_Dados!AL$5:AL$98)))) * AL$1)))</f>
        <v>0</v>
      </c>
      <c r="AM36" s="106">
        <f>IF(INDEX(Base_Dados!AM:AM,MATCH($B36,Base_Dados!$B:$B,0))=0,0,
MAX(0, MIN(AM$1,
((INDEX(Base_Dados!AM:AM,MATCH($B36,Base_Dados!$B:$B,0))-MIN(Base_Dados!AM$5:AM$98)) /
(IF(MAX(Base_Dados!AM$5:AM$98)-MIN(Base_Dados!AM$5:AM$98)=0,1,MAX(Base_Dados!AM$5:AM$98)-MIN(Base_Dados!AM$5:AM$98)))) * AM$1)))</f>
        <v>0.10668047643707923</v>
      </c>
      <c r="AN36" s="106">
        <f>IF(INDEX(Base_Dados!AN:AN,MATCH($B36,Base_Dados!$B:$B,0))=0,0,
MAX(0, MIN(AN$1,
((INDEX(Base_Dados!AN:AN,MATCH($B36,Base_Dados!$B:$B,0))-MIN(Base_Dados!AN$5:AN$98)) /
(IF(MAX(Base_Dados!AN$5:AN$98)-MIN(Base_Dados!AN$5:AN$98)=0,1,MAX(Base_Dados!AN$5:AN$98)-MIN(Base_Dados!AN$5:AN$98)))) * AN$1)))</f>
        <v>0.18903769841269838</v>
      </c>
      <c r="AO36" s="106">
        <f>IF(INDEX(Base_Dados!AO:AO,MATCH($B36,Base_Dados!$B:$B,0))=0,0,
MAX(0, MIN(AO$1,
((INDEX(Base_Dados!AO:AO,MATCH($B36,Base_Dados!$B:$B,0))-MIN(Base_Dados!AO$5:AO$98)) /
(IF(MAX(Base_Dados!AO$5:AO$98)-MIN(Base_Dados!AO$5:AO$98)=0,1,MAX(Base_Dados!AO$5:AO$98)-MIN(Base_Dados!AO$5:AO$98)))) * AO$1)))</f>
        <v>0</v>
      </c>
      <c r="AP36" s="106">
        <f>IF(INDEX(Base_Dados!AP:AP,MATCH($B36,Base_Dados!$B:$B,0))=0,0,
MAX(0, MIN(AP$1,
((INDEX(Base_Dados!AP:AP,MATCH($B36,Base_Dados!$B:$B,0))-MIN(Base_Dados!AP$5:AP$98)) /
(IF(MAX(Base_Dados!AP$5:AP$98)-MIN(Base_Dados!AP$5:AP$98)=0,1,MAX(Base_Dados!AP$5:AP$98)-MIN(Base_Dados!AP$5:AP$98)))) * AP$1)))</f>
        <v>3.4403669724770644E-2</v>
      </c>
      <c r="AQ36" s="106">
        <f>IF(INDEX(Base_Dados!AQ:AQ,MATCH($B36,Base_Dados!$B:$B,0))=0,0,
MAX(0, MIN(AQ$1,
((INDEX(Base_Dados!AQ:AQ,MATCH($B36,Base_Dados!$B:$B,0))-MIN(Base_Dados!AQ$5:AQ$98)) /
(IF(MAX(Base_Dados!AQ$5:AQ$98)-MIN(Base_Dados!AQ$5:AQ$98)=0,1,MAX(Base_Dados!AQ$5:AQ$98)-MIN(Base_Dados!AQ$5:AQ$98)))) * AQ$1)))</f>
        <v>0.05</v>
      </c>
      <c r="AR36" s="106">
        <f>IF(INDEX(Base_Dados!AR:AR,MATCH($B36,Base_Dados!$B:$B,0))=0,0,
MAX(0, MIN(AR$1,
((INDEX(Base_Dados!AR:AR,MATCH($B36,Base_Dados!$B:$B,0))-MIN(Base_Dados!AR$5:AR$98)) /
(IF(MAX(Base_Dados!AR$5:AR$98)-MIN(Base_Dados!AR$5:AR$98)=0,1,MAX(Base_Dados!AR$5:AR$98)-MIN(Base_Dados!AR$5:AR$98)))) * AR$1)))</f>
        <v>9.6774193548387094E-2</v>
      </c>
      <c r="AS36" s="106">
        <f>IF(INDEX(Base_Dados!AS:AS,MATCH($B36,Base_Dados!$B:$B,0))=0,0,
MAX(0, MIN(AS$1,
((INDEX(Base_Dados!AS:AS,MATCH($B36,Base_Dados!$B:$B,0))-MIN(Base_Dados!AS$5:AS$98)) /
(IF(MAX(Base_Dados!AS$5:AS$98)-MIN(Base_Dados!AS$5:AS$98)=0,1,MAX(Base_Dados!AS$5:AS$98)-MIN(Base_Dados!AS$5:AS$98)))) * AS$1)))</f>
        <v>9.7560975609756101E-2</v>
      </c>
      <c r="AT36" s="106">
        <f>IF(INDEX(Base_Dados!AT:AT,MATCH($B36,Base_Dados!$B:$B,0))=0,0,
MAX(0, MIN(AT$1,
((INDEX(Base_Dados!AT:AT,MATCH($B36,Base_Dados!$B:$B,0))-MIN(Base_Dados!AT$5:AT$98)) /
(IF(MAX(Base_Dados!AT$5:AT$98)-MIN(Base_Dados!AT$5:AT$98)=0,1,MAX(Base_Dados!AT$5:AT$98)-MIN(Base_Dados!AT$5:AT$98)))) * AT$1)))</f>
        <v>0</v>
      </c>
      <c r="AU36" s="106">
        <f>IF(INDEX(Base_Dados!AU:AU,MATCH($B36,Base_Dados!$B:$B,0))=0,0,
MAX(0, MIN(AU$1,
((INDEX(Base_Dados!AU:AU,MATCH($B36,Base_Dados!$B:$B,0))-MIN(Base_Dados!AU$5:AU$98)) /
(IF(MAX(Base_Dados!AU$5:AU$98)-MIN(Base_Dados!AU$5:AU$98)=0,1,MAX(Base_Dados!AU$5:AU$98)-MIN(Base_Dados!AU$5:AU$98)))) * AU$1)))</f>
        <v>1.7790262172284643E-2</v>
      </c>
      <c r="AV36" s="106">
        <f>IF(INDEX(Base_Dados!AV:AV,MATCH($B36,Base_Dados!$B:$B,0))=0,0,
MAX(0, MIN(AV$1,
((INDEX(Base_Dados!AV:AV,MATCH($B36,Base_Dados!$B:$B,0))-MIN(Base_Dados!AV$5:AV$98)) /
(IF(MAX(Base_Dados!AV$5:AV$98)-MIN(Base_Dados!AV$5:AV$98)=0,1,MAX(Base_Dados!AV$5:AV$98)-MIN(Base_Dados!AV$5:AV$98)))) * AV$1)))</f>
        <v>0</v>
      </c>
      <c r="AW36" s="106">
        <f>IF(INDEX(Base_Dados!AW:AW,MATCH($B36,Base_Dados!$B:$B,0))=0,0,
MAX(0, MIN(AW$1,
((INDEX(Base_Dados!AW:AW,MATCH($B36,Base_Dados!$B:$B,0))-MIN(Base_Dados!AW$5:AW$98)) /
(IF(MAX(Base_Dados!AW$5:AW$98)-MIN(Base_Dados!AW$5:AW$98)=0,1,MAX(Base_Dados!AW$5:AW$98)-MIN(Base_Dados!AW$5:AW$98)))) * AW$1)))</f>
        <v>0</v>
      </c>
      <c r="AX36" s="106">
        <f>IF(INDEX(Base_Dados!AX:AX,MATCH($B36,Base_Dados!$B:$B,0))=0,0,
MAX(0, MIN(AX$1,
((INDEX(Base_Dados!AX:AX,MATCH($B36,Base_Dados!$B:$B,0))-MIN(Base_Dados!AX$5:AX$98)) /
(IF(MAX(Base_Dados!AX$5:AX$98)-MIN(Base_Dados!AX$5:AX$98)=0,1,MAX(Base_Dados!AX$5:AX$98)-MIN(Base_Dados!AX$5:AX$98)))) * AX$1)))</f>
        <v>3.9554531490015366E-2</v>
      </c>
      <c r="AY36" s="106">
        <f>IF(INDEX(Base_Dados!AY:AY,MATCH($B36,Base_Dados!$B:$B,0))=0,0,
MAX(0, MIN(AY$1,
((INDEX(Base_Dados!AY:AY,MATCH($B36,Base_Dados!$B:$B,0))-MIN(Base_Dados!AY$5:AY$98)) /
(IF(MAX(Base_Dados!AY$5:AY$98)-MIN(Base_Dados!AY$5:AY$98)=0,1,MAX(Base_Dados!AY$5:AY$98)-MIN(Base_Dados!AY$5:AY$98)))) * AY$1)))</f>
        <v>9.5614902736564453E-3</v>
      </c>
      <c r="AZ36" s="106">
        <f>IF(INDEX(Base_Dados!AZ:AZ,MATCH($B36,Base_Dados!$B:$B,0))=0,0,
MAX(0, MIN(AZ$1,
((INDEX(Base_Dados!AZ:AZ,MATCH($B36,Base_Dados!$B:$B,0))-MIN(Base_Dados!AZ$5:AZ$98)) /
(IF(MAX(Base_Dados!AZ$5:AZ$98)-MIN(Base_Dados!AZ$5:AZ$98)=0,1,MAX(Base_Dados!AZ$5:AZ$98)-MIN(Base_Dados!AZ$5:AZ$98)))) * AZ$1)))</f>
        <v>0.5</v>
      </c>
      <c r="BA36" s="106">
        <f>IF(INDEX(Base_Dados!BA:BA,MATCH($B36,Base_Dados!$B:$B,0))=0,0,
MAX(0, MIN(BA$1,
((INDEX(Base_Dados!BA:BA,MATCH($B36,Base_Dados!$B:$B,0))-MIN(Base_Dados!BA$5:BA$98)) /
(IF(MAX(Base_Dados!BA$5:BA$98)-MIN(Base_Dados!BA$5:BA$98)=0,1,MAX(Base_Dados!BA$5:BA$98)-MIN(Base_Dados!BA$5:BA$98)))) * BA$1)))</f>
        <v>0.1657230400319723</v>
      </c>
      <c r="BB36" s="106">
        <f>IF(INDEX(Base_Dados!BB:BB,MATCH($B36,Base_Dados!$B:$B,0))=0,0,
MAX(0, MIN(BB$1,
((INDEX(Base_Dados!BB:BB,MATCH($B36,Base_Dados!$B:$B,0))-MIN(Base_Dados!BB$5:BB$98)) /
(IF(MAX(Base_Dados!BB$5:BB$98)-MIN(Base_Dados!BB$5:BB$98)=0,1,MAX(Base_Dados!BB$5:BB$98)-MIN(Base_Dados!BB$5:BB$98)))) * BB$1)))</f>
        <v>0.5</v>
      </c>
      <c r="BC36" s="106">
        <f>IF(INDEX(Base_Dados!BC:BC,MATCH($B36,Base_Dados!$B:$B,0))=0,0,
MAX(0, MIN(BC$1,
((INDEX(Base_Dados!BC:BC,MATCH($B36,Base_Dados!$B:$B,0))-MIN(Base_Dados!BC$5:BC$98)) /
(IF(MAX(Base_Dados!BC$5:BC$98)-MIN(Base_Dados!BC$5:BC$98)=0,1,MAX(Base_Dados!BC$5:BC$98)-MIN(Base_Dados!BC$5:BC$98)))) * BC$1)))</f>
        <v>6.1405871263129547E-2</v>
      </c>
      <c r="BD36" s="106">
        <f>IF(INDEX(Base_Dados!BD:BD,MATCH($B36,Base_Dados!$B:$B,0))=0,0,
MAX(0, MIN(BD$1,
((INDEX(Base_Dados!BD:BD,MATCH($B36,Base_Dados!$B:$B,0))-MIN(Base_Dados!BD$5:BD$98)) /
(IF(MAX(Base_Dados!BD$5:BD$98)-MIN(Base_Dados!BD$5:BD$98)=0,1,MAX(Base_Dados!BD$5:BD$98)-MIN(Base_Dados!BD$5:BD$98)))) * BD$1)))</f>
        <v>9.438404542621702E-2</v>
      </c>
      <c r="BE36" s="106">
        <f>IF(INDEX(Base_Dados!BE:BE,MATCH($B36,Base_Dados!$B:$B,0))=0,0,
MAX(0, MIN(BE$1,
((INDEX(Base_Dados!BE:BE,MATCH($B36,Base_Dados!$B:$B,0))-MIN(Base_Dados!BE$5:BE$98)) /
(IF(MAX(Base_Dados!BE$5:BE$98)-MIN(Base_Dados!BE$5:BE$98)=0,1,MAX(Base_Dados!BE$5:BE$98)-MIN(Base_Dados!BE$5:BE$98)))) * BE$1)))</f>
        <v>4.0642247867536375E-2</v>
      </c>
      <c r="BF36" s="106">
        <f>IF(INDEX(Base_Dados!BF:BF,MATCH($B36,Base_Dados!$B:$B,0))=0,0,
MAX(0, MIN(BF$1,
((INDEX(Base_Dados!BF:BF,MATCH($B36,Base_Dados!$B:$B,0))-MIN(Base_Dados!BF$5:BF$98)) /
(IF(MAX(Base_Dados!BF$5:BF$98)-MIN(Base_Dados!BF$5:BF$98)=0,1,MAX(Base_Dados!BF$5:BF$98)-MIN(Base_Dados!BF$5:BF$98)))) * BF$1)))</f>
        <v>8.7662337662337664E-2</v>
      </c>
      <c r="BG36" s="106">
        <f>IF(INDEX(Base_Dados!BG:BG,MATCH($B36,Base_Dados!$B:$B,0))=0,0,
MAX(0, MIN(BG$1,
((INDEX(Base_Dados!BG:BG,MATCH($B36,Base_Dados!$B:$B,0))-MIN(Base_Dados!BG$5:BG$98)) /
(IF(MAX(Base_Dados!BG$5:BG$98)-MIN(Base_Dados!BG$5:BG$98)=0,1,MAX(Base_Dados!BG$5:BG$98)-MIN(Base_Dados!BG$5:BG$98)))) * BG$1)))</f>
        <v>6.5217391304347824E-2</v>
      </c>
      <c r="BH36" s="106">
        <f>IF(INDEX(Base_Dados!BH:BH,MATCH($B36,Base_Dados!$B:$B,0))=0,0,
MAX(0, MIN(BH$1,
((INDEX(Base_Dados!BH:BH,MATCH($B36,Base_Dados!$B:$B,0))-MIN(Base_Dados!BH$5:BH$98)) /
(IF(MAX(Base_Dados!BH$5:BH$98)-MIN(Base_Dados!BH$5:BH$98)=0,1,MAX(Base_Dados!BH$5:BH$98)-MIN(Base_Dados!BH$5:BH$98)))) * BH$1)))</f>
        <v>4.3956043956043959E-2</v>
      </c>
      <c r="BI36" s="106">
        <f>IF(INDEX(Base_Dados!BI:BI,MATCH($B36,Base_Dados!$B:$B,0))=0,0,
MAX(0, MIN(BI$1,
((INDEX(Base_Dados!BI:BI,MATCH($B36,Base_Dados!$B:$B,0))-MIN(Base_Dados!BI$5:BI$98)) /
(IF(MAX(Base_Dados!BI$5:BI$98)-MIN(Base_Dados!BI$5:BI$98)=0,1,MAX(Base_Dados!BI$5:BI$98)-MIN(Base_Dados!BI$5:BI$98)))) * BI$1)))</f>
        <v>0.10608424336973479</v>
      </c>
      <c r="BJ36" s="106">
        <f>IF(INDEX(Base_Dados!BJ:BJ,MATCH($B36,Base_Dados!$B:$B,0))=0,0,
MAX(0, MIN(BJ$1,
((INDEX(Base_Dados!BJ:BJ,MATCH($B36,Base_Dados!$B:$B,0))-MIN(Base_Dados!BJ$5:BJ$98)) /
(IF(MAX(Base_Dados!BJ$5:BJ$98)-MIN(Base_Dados!BJ$5:BJ$98)=0,1,MAX(Base_Dados!BJ$5:BJ$98)-MIN(Base_Dados!BJ$5:BJ$98)))) * BJ$1)))</f>
        <v>0.1368421052631579</v>
      </c>
      <c r="BK36" s="106">
        <f>IF(INDEX(Base_Dados!BK:BK,MATCH($B36,Base_Dados!$B:$B,0))=0,0,
MAX(0, MIN(BK$1,
((INDEX(Base_Dados!BK:BK,MATCH($B36,Base_Dados!$B:$B,0))-MIN(Base_Dados!BK$5:BK$98)) /
(IF(MAX(Base_Dados!BK$5:BK$98)-MIN(Base_Dados!BK$5:BK$98)=0,1,MAX(Base_Dados!BK$5:BK$98)-MIN(Base_Dados!BK$5:BK$98)))) * BK$1)))</f>
        <v>8.9285714285714288E-2</v>
      </c>
      <c r="BL36" s="106">
        <f>IF(INDEX(Base_Dados!BL:BL,MATCH($B36,Base_Dados!$B:$B,0))=0,0,
MAX(0, MIN(BL$1,
((INDEX(Base_Dados!BL:BL,MATCH($B36,Base_Dados!$B:$B,0))-MIN(Base_Dados!BL$5:BL$98)) /
(IF(MAX(Base_Dados!BL$5:BL$98)-MIN(Base_Dados!BL$5:BL$98)=0,1,MAX(Base_Dados!BL$5:BL$98)-MIN(Base_Dados!BL$5:BL$98)))) * BL$1)))</f>
        <v>0.11400651465798045</v>
      </c>
      <c r="BM36" s="106">
        <f>IF(INDEX(Base_Dados!BM:BM,MATCH($B36,Base_Dados!$B:$B,0))=0,0,
MAX(0, MIN(BM$1,
((INDEX(Base_Dados!BM:BM,MATCH($B36,Base_Dados!$B:$B,0))-MIN(Base_Dados!BM$5:BM$98)) /
(IF(MAX(Base_Dados!BM$5:BM$98)-MIN(Base_Dados!BM$5:BM$98)=0,1,MAX(Base_Dados!BM$5:BM$98)-MIN(Base_Dados!BM$5:BM$98)))) * BM$1)))</f>
        <v>0</v>
      </c>
      <c r="BN36" s="106">
        <f>IF(INDEX(Base_Dados!BN:BN,MATCH($B36,Base_Dados!$B:$B,0))=0,0,
MAX(0, MIN(BN$1,
((INDEX(Base_Dados!BN:BN,MATCH($B36,Base_Dados!$B:$B,0))-MIN(Base_Dados!BN$5:BN$98)) /
(IF(MAX(Base_Dados!BN$5:BN$98)-MIN(Base_Dados!BN$5:BN$98)=0,1,MAX(Base_Dados!BN$5:BN$98)-MIN(Base_Dados!BN$5:BN$98)))) * BN$1)))</f>
        <v>0.22482564178185688</v>
      </c>
      <c r="BO36" s="106">
        <f>IF(INDEX(Base_Dados!BO:BO,MATCH($B36,Base_Dados!$B:$B,0))=0,0,
MAX(0, MIN(BO$1,
((INDEX(Base_Dados!BO:BO,MATCH($B36,Base_Dados!$B:$B,0))-MIN(Base_Dados!BO$5:BO$98)) /
(IF(MAX(Base_Dados!BO$5:BO$98)-MIN(Base_Dados!BO$5:BO$98)=0,1,MAX(Base_Dados!BO$5:BO$98)-MIN(Base_Dados!BO$5:BO$98)))) * BO$1)))</f>
        <v>0.12931034482758622</v>
      </c>
      <c r="BP36" s="106">
        <f t="shared" si="0"/>
        <v>17.422183658786988</v>
      </c>
      <c r="BQ36" s="111">
        <f t="shared" si="1"/>
        <v>0.41098797118043734</v>
      </c>
      <c r="BR36" s="112">
        <f t="shared" si="2"/>
        <v>9.6479657702414068E-2</v>
      </c>
      <c r="BS36" s="113">
        <f t="shared" si="3"/>
        <v>17.325704001084574</v>
      </c>
    </row>
    <row r="37" spans="1:71">
      <c r="A37" s="20">
        <v>15003</v>
      </c>
      <c r="B37" s="20" t="s">
        <v>391</v>
      </c>
      <c r="C37" s="20" t="s">
        <v>390</v>
      </c>
      <c r="D37" s="105">
        <f>IF(INDEX(Base_Dados!D:D,MATCH($B37,Base_Dados!$B:$B,0))=0,0,
MAX(0, MIN(D$1,
((INDEX(Base_Dados!D:D,MATCH($B37,Base_Dados!$B:$B,0))-MIN(Base_Dados!D$5:D$98)) /
(IF(MAX(Base_Dados!D$5:D$98)-MIN(Base_Dados!D$5:D$98)=0,1,MAX(Base_Dados!D$5:D$98)-MIN(Base_Dados!D$5:D$98)))) * D$1)))</f>
        <v>0.12268924134322566</v>
      </c>
      <c r="E37" s="106">
        <f>IF(INDEX(Base_Dados!E:E,MATCH($B37,Base_Dados!$B:$B,0))=0,0,
MAX(0, MIN(E$1,
((INDEX(Base_Dados!E:E,MATCH($B37,Base_Dados!$B:$B,0))-MIN(Base_Dados!E$5:E$98)) /
(IF(MAX(Base_Dados!E$5:E$98)-MIN(Base_Dados!E$5:E$98)=0,1,MAX(Base_Dados!E$5:E$98)-MIN(Base_Dados!E$5:E$98)))) * E$1)))</f>
        <v>6.1462723675282674E-2</v>
      </c>
      <c r="F37" s="106">
        <f>IF(INDEX(Base_Dados!F:F,MATCH($B37,Base_Dados!$B:$B,0))=0,0,
MAX(0, MIN(F$1,
((INDEX(Base_Dados!F:F,MATCH($B37,Base_Dados!$B:$B,0))-MIN(Base_Dados!F$5:F$98)) /
(IF(MAX(Base_Dados!F$5:F$98)-MIN(Base_Dados!F$5:F$98)=0,1,MAX(Base_Dados!F$5:F$98)-MIN(Base_Dados!F$5:F$98)))) * F$1)))</f>
        <v>5.5645816409423232E-2</v>
      </c>
      <c r="G37" s="106">
        <f>IF(INDEX(Base_Dados!G:G,MATCH($B37,Base_Dados!$B:$B,0))=0,0,
MAX(0, MIN(G$1,
((INDEX(Base_Dados!G:G,MATCH($B37,Base_Dados!$B:$B,0))-MIN(Base_Dados!G$5:G$98)) /
(IF(MAX(Base_Dados!G$5:G$98)-MIN(Base_Dados!G$5:G$98)=0,1,MAX(Base_Dados!G$5:G$98)-MIN(Base_Dados!G$5:G$98)))) * G$1)))</f>
        <v>5.562171818329454E-2</v>
      </c>
      <c r="H37" s="106">
        <f>IF(INDEX(Base_Dados!H:H,MATCH($B37,Base_Dados!$B:$B,0))=0,0,
MAX(0, MIN(H$1,
((INDEX(Base_Dados!H:H,MATCH($B37,Base_Dados!$B:$B,0))-MIN(Base_Dados!H$5:H$98)) /
(IF(MAX(Base_Dados!H$5:H$98)-MIN(Base_Dados!H$5:H$98)=0,1,MAX(Base_Dados!H$5:H$98)-MIN(Base_Dados!H$5:H$98)))) * H$1)))</f>
        <v>5.1315995438180641E-2</v>
      </c>
      <c r="I37" s="106">
        <f>IF(INDEX(Base_Dados!I:I,MATCH($B37,Base_Dados!$B:$B,0))=0,0,
MAX(0, MIN(I$1,
((INDEX(Base_Dados!I:I,MATCH($B37,Base_Dados!$B:$B,0))-MIN(Base_Dados!I$5:I$98)) /
(IF(MAX(Base_Dados!I$5:I$98)-MIN(Base_Dados!I$5:I$98)=0,1,MAX(Base_Dados!I$5:I$98)-MIN(Base_Dados!I$5:I$98)))) * I$1)))</f>
        <v>4.51297415127382E-2</v>
      </c>
      <c r="J37" s="106">
        <f>IF(INDEX(Base_Dados!J:J,MATCH($B37,Base_Dados!$B:$B,0))=0,0,
MAX(0, MIN(J$1,
((INDEX(Base_Dados!J:J,MATCH($B37,Base_Dados!$B:$B,0))-MIN(Base_Dados!J$5:J$98)) /
(IF(MAX(Base_Dados!J$5:J$98)-MIN(Base_Dados!J$5:J$98)=0,1,MAX(Base_Dados!J$5:J$98)-MIN(Base_Dados!J$5:J$98)))) * J$1)))</f>
        <v>3.7398408954589013E-2</v>
      </c>
      <c r="K37" s="106">
        <f>IF(INDEX(Base_Dados!K:K,MATCH($B37,Base_Dados!$B:$B,0))=0,0,
MAX(0, MIN(K$1,
((INDEX(Base_Dados!K:K,MATCH($B37,Base_Dados!$B:$B,0))-MIN(Base_Dados!K$5:K$98)) /
(IF(MAX(Base_Dados!K$5:K$98)-MIN(Base_Dados!K$5:K$98)=0,1,MAX(Base_Dados!K$5:K$98)-MIN(Base_Dados!K$5:K$98)))) * K$1)))</f>
        <v>3.3251341681574238E-2</v>
      </c>
      <c r="L37" s="106">
        <f>IF(INDEX(Base_Dados!L:L,MATCH($B37,Base_Dados!$B:$B,0))=0,0,
MAX(0, MIN(L$1,
((INDEX(Base_Dados!L:L,MATCH($B37,Base_Dados!$B:$B,0))-MIN(Base_Dados!L$5:L$98)) /
(IF(MAX(Base_Dados!L$5:L$98)-MIN(Base_Dados!L$5:L$98)=0,1,MAX(Base_Dados!L$5:L$98)-MIN(Base_Dados!L$5:L$98)))) * L$1)))</f>
        <v>3.0945814094635187E-2</v>
      </c>
      <c r="M37" s="106">
        <f>IF(INDEX(Base_Dados!M:M,MATCH($B37,Base_Dados!$B:$B,0))=0,0,
MAX(0, MIN(M$1,
((INDEX(Base_Dados!M:M,MATCH($B37,Base_Dados!$B:$B,0))-MIN(Base_Dados!M$5:M$98)) /
(IF(MAX(Base_Dados!M$5:M$98)-MIN(Base_Dados!M$5:M$98)=0,1,MAX(Base_Dados!M$5:M$98)-MIN(Base_Dados!M$5:M$98)))) * M$1)))</f>
        <v>2.9620991253644313E-2</v>
      </c>
      <c r="N37" s="106">
        <f>IF(INDEX(Base_Dados!N:N,MATCH($B37,Base_Dados!$B:$B,0))=0,0,
MAX(0, MIN(N$1,
((INDEX(Base_Dados!N:N,MATCH($B37,Base_Dados!$B:$B,0))-MIN(Base_Dados!N$5:N$98)) /
(IF(MAX(Base_Dados!N$5:N$98)-MIN(Base_Dados!N$5:N$98)=0,1,MAX(Base_Dados!N$5:N$98)-MIN(Base_Dados!N$5:N$98)))) * N$1)))</f>
        <v>2.8135685467173061E-2</v>
      </c>
      <c r="O37" s="106">
        <f>IF(INDEX(Base_Dados!O:O,MATCH($B37,Base_Dados!$B:$B,0))=0,0,
MAX(0, MIN(O$1,
((INDEX(Base_Dados!O:O,MATCH($B37,Base_Dados!$B:$B,0))-MIN(Base_Dados!O$5:O$98)) /
(IF(MAX(Base_Dados!O$5:O$98)-MIN(Base_Dados!O$5:O$98)=0,1,MAX(Base_Dados!O$5:O$98)-MIN(Base_Dados!O$5:O$98)))) * O$1)))</f>
        <v>2.7593511343999108E-2</v>
      </c>
      <c r="P37" s="106">
        <f>IF(INDEX(Base_Dados!P:P,MATCH($B37,Base_Dados!$B:$B,0))=0,0,
MAX(0, MIN(P$1,
((INDEX(Base_Dados!P:P,MATCH($B37,Base_Dados!$B:$B,0))-MIN(Base_Dados!P$5:P$98)) /
(IF(MAX(Base_Dados!P$5:P$98)-MIN(Base_Dados!P$5:P$98)=0,1,MAX(Base_Dados!P$5:P$98)-MIN(Base_Dados!P$5:P$98)))) * P$1)))</f>
        <v>2.0705969094651468E-2</v>
      </c>
      <c r="Q37" s="106">
        <f>IF(INDEX(Base_Dados!Q:Q,MATCH($B37,Base_Dados!$B:$B,0))=0,0,
MAX(0, MIN(Q$1,
((INDEX(Base_Dados!Q:Q,MATCH($B37,Base_Dados!$B:$B,0))-MIN(Base_Dados!Q$5:Q$98)) /
(IF(MAX(Base_Dados!Q$5:Q$98)-MIN(Base_Dados!Q$5:Q$98)=0,1,MAX(Base_Dados!Q$5:Q$98)-MIN(Base_Dados!Q$5:Q$98)))) * Q$1)))</f>
        <v>6.3187825812226848E-3</v>
      </c>
      <c r="R37" s="106">
        <f>IF(INDEX(Base_Dados!R:R,MATCH($B37,Base_Dados!$B:$B,0))=0,0,
MAX(0, MIN(R$1,
((INDEX(Base_Dados!R:R,MATCH($B37,Base_Dados!$B:$B,0))-MIN(Base_Dados!R$5:R$98)) /
(IF(MAX(Base_Dados!R$5:R$98)-MIN(Base_Dados!R$5:R$98)=0,1,MAX(Base_Dados!R$5:R$98)-MIN(Base_Dados!R$5:R$98)))) * R$1)))</f>
        <v>1.6053496894478703E-2</v>
      </c>
      <c r="S37" s="106">
        <f>IF(INDEX(Base_Dados!S:S,MATCH($B37,Base_Dados!$B:$B,0))=0,0,
MAX(0, MIN(S$1,
((INDEX(Base_Dados!S:S,MATCH($B37,Base_Dados!$B:$B,0))-MIN(Base_Dados!S$5:S$98)) /
(IF(MAX(Base_Dados!S$5:S$98)-MIN(Base_Dados!S$5:S$98)=0,1,MAX(Base_Dados!S$5:S$98)-MIN(Base_Dados!S$5:S$98)))) * S$1)))</f>
        <v>2.0257620010484537E-2</v>
      </c>
      <c r="T37" s="106">
        <f>IF(INDEX(Base_Dados!T:T,MATCH($B37,Base_Dados!$B:$B,0))=0,0,
MAX(0, MIN(T$1,
((INDEX(Base_Dados!T:T,MATCH($B37,Base_Dados!$B:$B,0))-MIN(Base_Dados!T$5:T$98)) /
(IF(MAX(Base_Dados!T$5:T$98)-MIN(Base_Dados!T$5:T$98)=0,1,MAX(Base_Dados!T$5:T$98)-MIN(Base_Dados!T$5:T$98)))) * T$1)))</f>
        <v>0.96637258183090835</v>
      </c>
      <c r="U37" s="106">
        <f>IF(INDEX(Base_Dados!U:U,MATCH($B37,Base_Dados!$B:$B,0))=0,0,
MAX(0, MIN(U$1,
((INDEX(Base_Dados!U:U,MATCH($B37,Base_Dados!$B:$B,0))-MIN(Base_Dados!U$5:U$98)) /
(IF(MAX(Base_Dados!U$5:U$98)-MIN(Base_Dados!U$5:U$98)=0,1,MAX(Base_Dados!U$5:U$98)-MIN(Base_Dados!U$5:U$98)))) * U$1)))</f>
        <v>1.2514245570634961</v>
      </c>
      <c r="V37" s="106">
        <f>IF(INDEX(Base_Dados!V:V,MATCH($B37,Base_Dados!$B:$B,0))=0,0,
MAX(0, MIN(V$1,
((INDEX(Base_Dados!V:V,MATCH($B37,Base_Dados!$B:$B,0))-MIN(Base_Dados!V$5:V$98)) /
(IF(MAX(Base_Dados!V$5:V$98)-MIN(Base_Dados!V$5:V$98)=0,1,MAX(Base_Dados!V$5:V$98)-MIN(Base_Dados!V$5:V$98)))) * V$1)))</f>
        <v>1.3534204337522421E-2</v>
      </c>
      <c r="W37" s="106">
        <f>IF(INDEX(Base_Dados!W:W,MATCH($B37,Base_Dados!$B:$B,0))=0,0,
MAX(0, MIN(W$1,
((INDEX(Base_Dados!W:W,MATCH($B37,Base_Dados!$B:$B,0))-MIN(Base_Dados!W$5:W$98)) /
(IF(MAX(Base_Dados!W$5:W$98)-MIN(Base_Dados!W$5:W$98)=0,1,MAX(Base_Dados!W$5:W$98)-MIN(Base_Dados!W$5:W$98)))) * W$1)))</f>
        <v>2.3720131928813872</v>
      </c>
      <c r="X37" s="106">
        <f>IF(INDEX(Base_Dados!X:X,MATCH($B37,Base_Dados!$B:$B,0))=0,0,
MAX(0, MIN(X$1,
((INDEX(Base_Dados!X:X,MATCH($B37,Base_Dados!$B:$B,0))-MIN(Base_Dados!X$5:X$98)) /
(IF(MAX(Base_Dados!X$5:X$98)-MIN(Base_Dados!X$5:X$98)=0,1,MAX(Base_Dados!X$5:X$98)-MIN(Base_Dados!X$5:X$98)))) * X$1)))</f>
        <v>0</v>
      </c>
      <c r="Y37" s="106">
        <f>IF(INDEX(Base_Dados!Y:Y,MATCH($B37,Base_Dados!$B:$B,0))=0,0,
MAX(0, MIN(Y$1,
((INDEX(Base_Dados!Y:Y,MATCH($B37,Base_Dados!$B:$B,0))-MIN(Base_Dados!Y$5:Y$98)) /
(IF(MAX(Base_Dados!Y$5:Y$98)-MIN(Base_Dados!Y$5:Y$98)=0,1,MAX(Base_Dados!Y$5:Y$98)-MIN(Base_Dados!Y$5:Y$98)))) * Y$1)))</f>
        <v>0</v>
      </c>
      <c r="Z37" s="106">
        <f>IF(INDEX(Base_Dados!Z:Z,MATCH($B37,Base_Dados!$B:$B,0))=0,0,
MAX(0, MIN(Z$1,
((INDEX(Base_Dados!Z:Z,MATCH($B37,Base_Dados!$B:$B,0))-MIN(Base_Dados!Z$5:Z$98)) /
(IF(MAX(Base_Dados!Z$5:Z$98)-MIN(Base_Dados!Z$5:Z$98)=0,1,MAX(Base_Dados!Z$5:Z$98)-MIN(Base_Dados!Z$5:Z$98)))) * Z$1)))</f>
        <v>0</v>
      </c>
      <c r="AA37" s="106">
        <f>IF(INDEX(Base_Dados!AA:AA,MATCH($B37,Base_Dados!$B:$B,0))=0,0,
MAX(0, MIN(AA$1,
((INDEX(Base_Dados!AA:AA,MATCH($B37,Base_Dados!$B:$B,0))-MIN(Base_Dados!AA$5:AA$98)) /
(IF(MAX(Base_Dados!AA$5:AA$98)-MIN(Base_Dados!AA$5:AA$98)=0,1,MAX(Base_Dados!AA$5:AA$98)-MIN(Base_Dados!AA$5:AA$98)))) * AA$1)))</f>
        <v>0</v>
      </c>
      <c r="AB37" s="106">
        <f>IF(INDEX(Base_Dados!AB:AB,MATCH($B37,Base_Dados!$B:$B,0))=0,0,
MAX(0, MIN(AB$1,
((INDEX(Base_Dados!AB:AB,MATCH($B37,Base_Dados!$B:$B,0))-MIN(Base_Dados!AB$5:AB$98)) /
(IF(MAX(Base_Dados!AB$5:AB$98)-MIN(Base_Dados!AB$5:AB$98)=0,1,MAX(Base_Dados!AB$5:AB$98)-MIN(Base_Dados!AB$5:AB$98)))) * AB$1)))</f>
        <v>0.66511654610173387</v>
      </c>
      <c r="AC37" s="106">
        <f>IF(INDEX(Base_Dados!AC:AC,MATCH($B37,Base_Dados!$B:$B,0))=0,0,
MAX(0, MIN(AC$1,
((INDEX(Base_Dados!AC:AC,MATCH($B37,Base_Dados!$B:$B,0))-MIN(Base_Dados!AC$5:AC$98)) /
(IF(MAX(Base_Dados!AC$5:AC$98)-MIN(Base_Dados!AC$5:AC$98)=0,1,MAX(Base_Dados!AC$5:AC$98)-MIN(Base_Dados!AC$5:AC$98)))) * AC$1)))</f>
        <v>2.4697677779919058E-2</v>
      </c>
      <c r="AD37" s="106">
        <f>IF(INDEX(Base_Dados!AD:AD,MATCH($B37,Base_Dados!$B:$B,0))=0,0,
MAX(0, MIN(AD$1,
((INDEX(Base_Dados!AD:AD,MATCH($B37,Base_Dados!$B:$B,0))-MIN(Base_Dados!AD$5:AD$98)) /
(IF(MAX(Base_Dados!AD$5:AD$98)-MIN(Base_Dados!AD$5:AD$98)=0,1,MAX(Base_Dados!AD$5:AD$98)-MIN(Base_Dados!AD$5:AD$98)))) * AD$1)))</f>
        <v>2.1298624463836711E-2</v>
      </c>
      <c r="AE37" s="106">
        <f>IF(INDEX(Base_Dados!AE:AE,MATCH($B37,Base_Dados!$B:$B,0))=0,0,
MAX(0, MIN(AE$1,
((INDEX(Base_Dados!AE:AE,MATCH($B37,Base_Dados!$B:$B,0))-MIN(Base_Dados!AE$5:AE$98)) /
(IF(MAX(Base_Dados!AE$5:AE$98)-MIN(Base_Dados!AE$5:AE$98)=0,1,MAX(Base_Dados!AE$5:AE$98)-MIN(Base_Dados!AE$5:AE$98)))) * AE$1)))</f>
        <v>6.8172012081116062E-3</v>
      </c>
      <c r="AF37" s="106">
        <f>IF(INDEX(Base_Dados!AF:AF,MATCH($B37,Base_Dados!$B:$B,0))=0,0,
MAX(0, MIN(AF$1,
((INDEX(Base_Dados!AF:AF,MATCH($B37,Base_Dados!$B:$B,0))-MIN(Base_Dados!AF$5:AF$98)) /
(IF(MAX(Base_Dados!AF$5:AF$98)-MIN(Base_Dados!AF$5:AF$98)=0,1,MAX(Base_Dados!AF$5:AF$98)-MIN(Base_Dados!AF$5:AF$98)))) * AF$1)))</f>
        <v>7.99889670390291E-3</v>
      </c>
      <c r="AG37" s="106">
        <f>IF(INDEX(Base_Dados!AG:AG,MATCH($B37,Base_Dados!$B:$B,0))=0,0,
MAX(0, MIN(AG$1,
((INDEX(Base_Dados!AG:AG,MATCH($B37,Base_Dados!$B:$B,0))-MIN(Base_Dados!AG$5:AG$98)) /
(IF(MAX(Base_Dados!AG$5:AG$98)-MIN(Base_Dados!AG$5:AG$98)=0,1,MAX(Base_Dados!AG$5:AG$98)-MIN(Base_Dados!AG$5:AG$98)))) * AG$1)))</f>
        <v>6.3187825812226848E-3</v>
      </c>
      <c r="AH37" s="106">
        <f>IF(INDEX(Base_Dados!AH:AH,MATCH($B37,Base_Dados!$B:$B,0))=0,0,
MAX(0, MIN(AH$1,
((INDEX(Base_Dados!AH:AH,MATCH($B37,Base_Dados!$B:$B,0))-MIN(Base_Dados!AH$5:AH$98)) /
(IF(MAX(Base_Dados!AH$5:AH$98)-MIN(Base_Dados!AH$5:AH$98)=0,1,MAX(Base_Dados!AH$5:AH$98)-MIN(Base_Dados!AH$5:AH$98)))) * AH$1)))</f>
        <v>1.8836932697571411</v>
      </c>
      <c r="AI37" s="106">
        <f>IF(INDEX(Base_Dados!AI:AI,MATCH($B37,Base_Dados!$B:$B,0))=0,0,
MAX(0, MIN(AI$1,
((INDEX(Base_Dados!AI:AI,MATCH($B37,Base_Dados!$B:$B,0))-MIN(Base_Dados!AI$5:AI$98)) /
(IF(MAX(Base_Dados!AI$5:AI$98)-MIN(Base_Dados!AI$5:AI$98)=0,1,MAX(Base_Dados!AI$5:AI$98)-MIN(Base_Dados!AI$5:AI$98)))) * AI$1)))</f>
        <v>3.5714285714285712E-2</v>
      </c>
      <c r="AJ37" s="106">
        <f>IF(INDEX(Base_Dados!AJ:AJ,MATCH($B37,Base_Dados!$B:$B,0))=0,0,
MAX(0, MIN(AJ$1,
((INDEX(Base_Dados!AJ:AJ,MATCH($B37,Base_Dados!$B:$B,0))-MIN(Base_Dados!AJ$5:AJ$98)) /
(IF(MAX(Base_Dados!AJ$5:AJ$98)-MIN(Base_Dados!AJ$5:AJ$98)=0,1,MAX(Base_Dados!AJ$5:AJ$98)-MIN(Base_Dados!AJ$5:AJ$98)))) * AJ$1)))</f>
        <v>0.17857142857142855</v>
      </c>
      <c r="AK37" s="106">
        <f>IF(INDEX(Base_Dados!AK:AK,MATCH($B37,Base_Dados!$B:$B,0))=0,0,
MAX(0, MIN(AK$1,
((INDEX(Base_Dados!AK:AK,MATCH($B37,Base_Dados!$B:$B,0))-MIN(Base_Dados!AK$5:AK$98)) /
(IF(MAX(Base_Dados!AK$5:AK$98)-MIN(Base_Dados!AK$5:AK$98)=0,1,MAX(Base_Dados!AK$5:AK$98)-MIN(Base_Dados!AK$5:AK$98)))) * AK$1)))</f>
        <v>0</v>
      </c>
      <c r="AL37" s="106">
        <f>IF(INDEX(Base_Dados!AL:AL,MATCH($B37,Base_Dados!$B:$B,0))=0,0,
MAX(0, MIN(AL$1,
((INDEX(Base_Dados!AL:AL,MATCH($B37,Base_Dados!$B:$B,0))-MIN(Base_Dados!AL$5:AL$98)) /
(IF(MAX(Base_Dados!AL$5:AL$98)-MIN(Base_Dados!AL$5:AL$98)=0,1,MAX(Base_Dados!AL$5:AL$98)-MIN(Base_Dados!AL$5:AL$98)))) * AL$1)))</f>
        <v>0</v>
      </c>
      <c r="AM37" s="106">
        <f>IF(INDEX(Base_Dados!AM:AM,MATCH($B37,Base_Dados!$B:$B,0))=0,0,
MAX(0, MIN(AM$1,
((INDEX(Base_Dados!AM:AM,MATCH($B37,Base_Dados!$B:$B,0))-MIN(Base_Dados!AM$5:AM$98)) /
(IF(MAX(Base_Dados!AM$5:AM$98)-MIN(Base_Dados!AM$5:AM$98)=0,1,MAX(Base_Dados!AM$5:AM$98)-MIN(Base_Dados!AM$5:AM$98)))) * AM$1)))</f>
        <v>3.1071983428275505E-3</v>
      </c>
      <c r="AN37" s="106">
        <f>IF(INDEX(Base_Dados!AN:AN,MATCH($B37,Base_Dados!$B:$B,0))=0,0,
MAX(0, MIN(AN$1,
((INDEX(Base_Dados!AN:AN,MATCH($B37,Base_Dados!$B:$B,0))-MIN(Base_Dados!AN$5:AN$98)) /
(IF(MAX(Base_Dados!AN$5:AN$98)-MIN(Base_Dados!AN$5:AN$98)=0,1,MAX(Base_Dados!AN$5:AN$98)-MIN(Base_Dados!AN$5:AN$98)))) * AN$1)))</f>
        <v>2.3881239242685023E-2</v>
      </c>
      <c r="AO37" s="106">
        <f>IF(INDEX(Base_Dados!AO:AO,MATCH($B37,Base_Dados!$B:$B,0))=0,0,
MAX(0, MIN(AO$1,
((INDEX(Base_Dados!AO:AO,MATCH($B37,Base_Dados!$B:$B,0))-MIN(Base_Dados!AO$5:AO$98)) /
(IF(MAX(Base_Dados!AO$5:AO$98)-MIN(Base_Dados!AO$5:AO$98)=0,1,MAX(Base_Dados!AO$5:AO$98)-MIN(Base_Dados!AO$5:AO$98)))) * AO$1)))</f>
        <v>0</v>
      </c>
      <c r="AP37" s="106">
        <f>IF(INDEX(Base_Dados!AP:AP,MATCH($B37,Base_Dados!$B:$B,0))=0,0,
MAX(0, MIN(AP$1,
((INDEX(Base_Dados!AP:AP,MATCH($B37,Base_Dados!$B:$B,0))-MIN(Base_Dados!AP$5:AP$98)) /
(IF(MAX(Base_Dados!AP$5:AP$98)-MIN(Base_Dados!AP$5:AP$98)=0,1,MAX(Base_Dados!AP$5:AP$98)-MIN(Base_Dados!AP$5:AP$98)))) * AP$1)))</f>
        <v>6.8807339449541288E-3</v>
      </c>
      <c r="AQ37" s="106">
        <f>IF(INDEX(Base_Dados!AQ:AQ,MATCH($B37,Base_Dados!$B:$B,0))=0,0,
MAX(0, MIN(AQ$1,
((INDEX(Base_Dados!AQ:AQ,MATCH($B37,Base_Dados!$B:$B,0))-MIN(Base_Dados!AQ$5:AQ$98)) /
(IF(MAX(Base_Dados!AQ$5:AQ$98)-MIN(Base_Dados!AQ$5:AQ$98)=0,1,MAX(Base_Dados!AQ$5:AQ$98)-MIN(Base_Dados!AQ$5:AQ$98)))) * AQ$1)))</f>
        <v>0</v>
      </c>
      <c r="AR37" s="106">
        <f>IF(INDEX(Base_Dados!AR:AR,MATCH($B37,Base_Dados!$B:$B,0))=0,0,
MAX(0, MIN(AR$1,
((INDEX(Base_Dados!AR:AR,MATCH($B37,Base_Dados!$B:$B,0))-MIN(Base_Dados!AR$5:AR$98)) /
(IF(MAX(Base_Dados!AR$5:AR$98)-MIN(Base_Dados!AR$5:AR$98)=0,1,MAX(Base_Dados!AR$5:AR$98)-MIN(Base_Dados!AR$5:AR$98)))) * AR$1)))</f>
        <v>0</v>
      </c>
      <c r="AS37" s="106">
        <f>IF(INDEX(Base_Dados!AS:AS,MATCH($B37,Base_Dados!$B:$B,0))=0,0,
MAX(0, MIN(AS$1,
((INDEX(Base_Dados!AS:AS,MATCH($B37,Base_Dados!$B:$B,0))-MIN(Base_Dados!AS$5:AS$98)) /
(IF(MAX(Base_Dados!AS$5:AS$98)-MIN(Base_Dados!AS$5:AS$98)=0,1,MAX(Base_Dados!AS$5:AS$98)-MIN(Base_Dados!AS$5:AS$98)))) * AS$1)))</f>
        <v>0</v>
      </c>
      <c r="AT37" s="106">
        <f>IF(INDEX(Base_Dados!AT:AT,MATCH($B37,Base_Dados!$B:$B,0))=0,0,
MAX(0, MIN(AT$1,
((INDEX(Base_Dados!AT:AT,MATCH($B37,Base_Dados!$B:$B,0))-MIN(Base_Dados!AT$5:AT$98)) /
(IF(MAX(Base_Dados!AT$5:AT$98)-MIN(Base_Dados!AT$5:AT$98)=0,1,MAX(Base_Dados!AT$5:AT$98)-MIN(Base_Dados!AT$5:AT$98)))) * AT$1)))</f>
        <v>0</v>
      </c>
      <c r="AU37" s="106">
        <f>IF(INDEX(Base_Dados!AU:AU,MATCH($B37,Base_Dados!$B:$B,0))=0,0,
MAX(0, MIN(AU$1,
((INDEX(Base_Dados!AU:AU,MATCH($B37,Base_Dados!$B:$B,0))-MIN(Base_Dados!AU$5:AU$98)) /
(IF(MAX(Base_Dados!AU$5:AU$98)-MIN(Base_Dados!AU$5:AU$98)=0,1,MAX(Base_Dados!AU$5:AU$98)-MIN(Base_Dados!AU$5:AU$98)))) * AU$1)))</f>
        <v>0</v>
      </c>
      <c r="AV37" s="106">
        <f>IF(INDEX(Base_Dados!AV:AV,MATCH($B37,Base_Dados!$B:$B,0))=0,0,
MAX(0, MIN(AV$1,
((INDEX(Base_Dados!AV:AV,MATCH($B37,Base_Dados!$B:$B,0))-MIN(Base_Dados!AV$5:AV$98)) /
(IF(MAX(Base_Dados!AV$5:AV$98)-MIN(Base_Dados!AV$5:AV$98)=0,1,MAX(Base_Dados!AV$5:AV$98)-MIN(Base_Dados!AV$5:AV$98)))) * AV$1)))</f>
        <v>0</v>
      </c>
      <c r="AW37" s="106">
        <f>IF(INDEX(Base_Dados!AW:AW,MATCH($B37,Base_Dados!$B:$B,0))=0,0,
MAX(0, MIN(AW$1,
((INDEX(Base_Dados!AW:AW,MATCH($B37,Base_Dados!$B:$B,0))-MIN(Base_Dados!AW$5:AW$98)) /
(IF(MAX(Base_Dados!AW$5:AW$98)-MIN(Base_Dados!AW$5:AW$98)=0,1,MAX(Base_Dados!AW$5:AW$98)-MIN(Base_Dados!AW$5:AW$98)))) * AW$1)))</f>
        <v>0</v>
      </c>
      <c r="AX37" s="106">
        <f>IF(INDEX(Base_Dados!AX:AX,MATCH($B37,Base_Dados!$B:$B,0))=0,0,
MAX(0, MIN(AX$1,
((INDEX(Base_Dados!AX:AX,MATCH($B37,Base_Dados!$B:$B,0))-MIN(Base_Dados!AX$5:AX$98)) /
(IF(MAX(Base_Dados!AX$5:AX$98)-MIN(Base_Dados!AX$5:AX$98)=0,1,MAX(Base_Dados!AX$5:AX$98)-MIN(Base_Dados!AX$5:AX$98)))) * AX$1)))</f>
        <v>3.7524687294272545E-2</v>
      </c>
      <c r="AY37" s="106">
        <f>IF(INDEX(Base_Dados!AY:AY,MATCH($B37,Base_Dados!$B:$B,0))=0,0,
MAX(0, MIN(AY$1,
((INDEX(Base_Dados!AY:AY,MATCH($B37,Base_Dados!$B:$B,0))-MIN(Base_Dados!AY$5:AY$98)) /
(IF(MAX(Base_Dados!AY$5:AY$98)-MIN(Base_Dados!AY$5:AY$98)=0,1,MAX(Base_Dados!AY$5:AY$98)-MIN(Base_Dados!AY$5:AY$98)))) * AY$1)))</f>
        <v>0</v>
      </c>
      <c r="AZ37" s="106">
        <f>IF(INDEX(Base_Dados!AZ:AZ,MATCH($B37,Base_Dados!$B:$B,0))=0,0,
MAX(0, MIN(AZ$1,
((INDEX(Base_Dados!AZ:AZ,MATCH($B37,Base_Dados!$B:$B,0))-MIN(Base_Dados!AZ$5:AZ$98)) /
(IF(MAX(Base_Dados!AZ$5:AZ$98)-MIN(Base_Dados!AZ$5:AZ$98)=0,1,MAX(Base_Dados!AZ$5:AZ$98)-MIN(Base_Dados!AZ$5:AZ$98)))) * AZ$1)))</f>
        <v>0</v>
      </c>
      <c r="BA37" s="106">
        <f>IF(INDEX(Base_Dados!BA:BA,MATCH($B37,Base_Dados!$B:$B,0))=0,0,
MAX(0, MIN(BA$1,
((INDEX(Base_Dados!BA:BA,MATCH($B37,Base_Dados!$B:$B,0))-MIN(Base_Dados!BA$5:BA$98)) /
(IF(MAX(Base_Dados!BA$5:BA$98)-MIN(Base_Dados!BA$5:BA$98)=0,1,MAX(Base_Dados!BA$5:BA$98)-MIN(Base_Dados!BA$5:BA$98)))) * BA$1)))</f>
        <v>5.9281955638446678E-3</v>
      </c>
      <c r="BB37" s="106">
        <f>IF(INDEX(Base_Dados!BB:BB,MATCH($B37,Base_Dados!$B:$B,0))=0,0,
MAX(0, MIN(BB$1,
((INDEX(Base_Dados!BB:BB,MATCH($B37,Base_Dados!$B:$B,0))-MIN(Base_Dados!BB$5:BB$98)) /
(IF(MAX(Base_Dados!BB$5:BB$98)-MIN(Base_Dados!BB$5:BB$98)=0,1,MAX(Base_Dados!BB$5:BB$98)-MIN(Base_Dados!BB$5:BB$98)))) * BB$1)))</f>
        <v>5.0193321911021237E-2</v>
      </c>
      <c r="BC37" s="106">
        <f>IF(INDEX(Base_Dados!BC:BC,MATCH($B37,Base_Dados!$B:$B,0))=0,0,
MAX(0, MIN(BC$1,
((INDEX(Base_Dados!BC:BC,MATCH($B37,Base_Dados!$B:$B,0))-MIN(Base_Dados!BC$5:BC$98)) /
(IF(MAX(Base_Dados!BC$5:BC$98)-MIN(Base_Dados!BC$5:BC$98)=0,1,MAX(Base_Dados!BC$5:BC$98)-MIN(Base_Dados!BC$5:BC$98)))) * BC$1)))</f>
        <v>1.8852679773767843E-3</v>
      </c>
      <c r="BD37" s="106">
        <f>IF(INDEX(Base_Dados!BD:BD,MATCH($B37,Base_Dados!$B:$B,0))=0,0,
MAX(0, MIN(BD$1,
((INDEX(Base_Dados!BD:BD,MATCH($B37,Base_Dados!$B:$B,0))-MIN(Base_Dados!BD$5:BD$98)) /
(IF(MAX(Base_Dados!BD$5:BD$98)-MIN(Base_Dados!BD$5:BD$98)=0,1,MAX(Base_Dados!BD$5:BD$98)-MIN(Base_Dados!BD$5:BD$98)))) * BD$1)))</f>
        <v>1.8696766151928537E-3</v>
      </c>
      <c r="BE37" s="106">
        <f>IF(INDEX(Base_Dados!BE:BE,MATCH($B37,Base_Dados!$B:$B,0))=0,0,
MAX(0, MIN(BE$1,
((INDEX(Base_Dados!BE:BE,MATCH($B37,Base_Dados!$B:$B,0))-MIN(Base_Dados!BE$5:BE$98)) /
(IF(MAX(Base_Dados!BE$5:BE$98)-MIN(Base_Dados!BE$5:BE$98)=0,1,MAX(Base_Dados!BE$5:BE$98)-MIN(Base_Dados!BE$5:BE$98)))) * BE$1)))</f>
        <v>1.1038635223281485E-2</v>
      </c>
      <c r="BF37" s="106">
        <f>IF(INDEX(Base_Dados!BF:BF,MATCH($B37,Base_Dados!$B:$B,0))=0,0,
MAX(0, MIN(BF$1,
((INDEX(Base_Dados!BF:BF,MATCH($B37,Base_Dados!$B:$B,0))-MIN(Base_Dados!BF$5:BF$98)) /
(IF(MAX(Base_Dados!BF$5:BF$98)-MIN(Base_Dados!BF$5:BF$98)=0,1,MAX(Base_Dados!BF$5:BF$98)-MIN(Base_Dados!BF$5:BF$98)))) * BF$1)))</f>
        <v>0</v>
      </c>
      <c r="BG37" s="106">
        <f>IF(INDEX(Base_Dados!BG:BG,MATCH($B37,Base_Dados!$B:$B,0))=0,0,
MAX(0, MIN(BG$1,
((INDEX(Base_Dados!BG:BG,MATCH($B37,Base_Dados!$B:$B,0))-MIN(Base_Dados!BG$5:BG$98)) /
(IF(MAX(Base_Dados!BG$5:BG$98)-MIN(Base_Dados!BG$5:BG$98)=0,1,MAX(Base_Dados!BG$5:BG$98)-MIN(Base_Dados!BG$5:BG$98)))) * BG$1)))</f>
        <v>0</v>
      </c>
      <c r="BH37" s="106">
        <f>IF(INDEX(Base_Dados!BH:BH,MATCH($B37,Base_Dados!$B:$B,0))=0,0,
MAX(0, MIN(BH$1,
((INDEX(Base_Dados!BH:BH,MATCH($B37,Base_Dados!$B:$B,0))-MIN(Base_Dados!BH$5:BH$98)) /
(IF(MAX(Base_Dados!BH$5:BH$98)-MIN(Base_Dados!BH$5:BH$98)=0,1,MAX(Base_Dados!BH$5:BH$98)-MIN(Base_Dados!BH$5:BH$98)))) * BH$1)))</f>
        <v>0</v>
      </c>
      <c r="BI37" s="106">
        <f>IF(INDEX(Base_Dados!BI:BI,MATCH($B37,Base_Dados!$B:$B,0))=0,0,
MAX(0, MIN(BI$1,
((INDEX(Base_Dados!BI:BI,MATCH($B37,Base_Dados!$B:$B,0))-MIN(Base_Dados!BI$5:BI$98)) /
(IF(MAX(Base_Dados!BI$5:BI$98)-MIN(Base_Dados!BI$5:BI$98)=0,1,MAX(Base_Dados!BI$5:BI$98)-MIN(Base_Dados!BI$5:BI$98)))) * BI$1)))</f>
        <v>9.3603744149765994E-3</v>
      </c>
      <c r="BJ37" s="106">
        <f>IF(INDEX(Base_Dados!BJ:BJ,MATCH($B37,Base_Dados!$B:$B,0))=0,0,
MAX(0, MIN(BJ$1,
((INDEX(Base_Dados!BJ:BJ,MATCH($B37,Base_Dados!$B:$B,0))-MIN(Base_Dados!BJ$5:BJ$98)) /
(IF(MAX(Base_Dados!BJ$5:BJ$98)-MIN(Base_Dados!BJ$5:BJ$98)=0,1,MAX(Base_Dados!BJ$5:BJ$98)-MIN(Base_Dados!BJ$5:BJ$98)))) * BJ$1)))</f>
        <v>0</v>
      </c>
      <c r="BK37" s="106">
        <f>IF(INDEX(Base_Dados!BK:BK,MATCH($B37,Base_Dados!$B:$B,0))=0,0,
MAX(0, MIN(BK$1,
((INDEX(Base_Dados!BK:BK,MATCH($B37,Base_Dados!$B:$B,0))-MIN(Base_Dados!BK$5:BK$98)) /
(IF(MAX(Base_Dados!BK$5:BK$98)-MIN(Base_Dados!BK$5:BK$98)=0,1,MAX(Base_Dados!BK$5:BK$98)-MIN(Base_Dados!BK$5:BK$98)))) * BK$1)))</f>
        <v>0</v>
      </c>
      <c r="BL37" s="106">
        <f>IF(INDEX(Base_Dados!BL:BL,MATCH($B37,Base_Dados!$B:$B,0))=0,0,
MAX(0, MIN(BL$1,
((INDEX(Base_Dados!BL:BL,MATCH($B37,Base_Dados!$B:$B,0))-MIN(Base_Dados!BL$5:BL$98)) /
(IF(MAX(Base_Dados!BL$5:BL$98)-MIN(Base_Dados!BL$5:BL$98)=0,1,MAX(Base_Dados!BL$5:BL$98)-MIN(Base_Dados!BL$5:BL$98)))) * BL$1)))</f>
        <v>1.6286644951140066E-3</v>
      </c>
      <c r="BM37" s="106">
        <f>IF(INDEX(Base_Dados!BM:BM,MATCH($B37,Base_Dados!$B:$B,0))=0,0,
MAX(0, MIN(BM$1,
((INDEX(Base_Dados!BM:BM,MATCH($B37,Base_Dados!$B:$B,0))-MIN(Base_Dados!BM$5:BM$98)) /
(IF(MAX(Base_Dados!BM$5:BM$98)-MIN(Base_Dados!BM$5:BM$98)=0,1,MAX(Base_Dados!BM$5:BM$98)-MIN(Base_Dados!BM$5:BM$98)))) * BM$1)))</f>
        <v>0.84254487293406943</v>
      </c>
      <c r="BN37" s="106">
        <f>IF(INDEX(Base_Dados!BN:BN,MATCH($B37,Base_Dados!$B:$B,0))=0,0,
MAX(0, MIN(BN$1,
((INDEX(Base_Dados!BN:BN,MATCH($B37,Base_Dados!$B:$B,0))-MIN(Base_Dados!BN$5:BN$98)) /
(IF(MAX(Base_Dados!BN$5:BN$98)-MIN(Base_Dados!BN$5:BN$98)=0,1,MAX(Base_Dados!BN$5:BN$98)-MIN(Base_Dados!BN$5:BN$98)))) * BN$1)))</f>
        <v>0.27015847543714366</v>
      </c>
      <c r="BO37" s="106">
        <f>IF(INDEX(Base_Dados!BO:BO,MATCH($B37,Base_Dados!$B:$B,0))=0,0,
MAX(0, MIN(BO$1,
((INDEX(Base_Dados!BO:BO,MATCH($B37,Base_Dados!$B:$B,0))-MIN(Base_Dados!BO$5:BO$98)) /
(IF(MAX(Base_Dados!BO$5:BO$98)-MIN(Base_Dados!BO$5:BO$98)=0,1,MAX(Base_Dados!BO$5:BO$98)-MIN(Base_Dados!BO$5:BO$98)))) * BO$1)))</f>
        <v>0.1206896551724138</v>
      </c>
      <c r="BP37" s="106">
        <f t="shared" si="0"/>
        <v>9.4624091055026671</v>
      </c>
      <c r="BQ37" s="111">
        <f t="shared" si="1"/>
        <v>0.42894426444923367</v>
      </c>
      <c r="BR37" s="112">
        <f t="shared" si="2"/>
        <v>0.1144359509712104</v>
      </c>
      <c r="BS37" s="113">
        <f t="shared" si="3"/>
        <v>9.3479731545314575</v>
      </c>
    </row>
    <row r="38" spans="1:71">
      <c r="A38" s="20">
        <v>15004</v>
      </c>
      <c r="B38" s="20" t="s">
        <v>406</v>
      </c>
      <c r="C38" s="20" t="s">
        <v>390</v>
      </c>
      <c r="D38" s="105">
        <f>IF(INDEX(Base_Dados!D:D,MATCH($B38,Base_Dados!$B:$B,0))=0,0,
MAX(0, MIN(D$1,
((INDEX(Base_Dados!D:D,MATCH($B38,Base_Dados!$B:$B,0))-MIN(Base_Dados!D$5:D$98)) /
(IF(MAX(Base_Dados!D$5:D$98)-MIN(Base_Dados!D$5:D$98)=0,1,MAX(Base_Dados!D$5:D$98)-MIN(Base_Dados!D$5:D$98)))) * D$1)))</f>
        <v>0.29993190923655355</v>
      </c>
      <c r="E38" s="106">
        <f>IF(INDEX(Base_Dados!E:E,MATCH($B38,Base_Dados!$B:$B,0))=0,0,
MAX(0, MIN(E$1,
((INDEX(Base_Dados!E:E,MATCH($B38,Base_Dados!$B:$B,0))-MIN(Base_Dados!E$5:E$98)) /
(IF(MAX(Base_Dados!E$5:E$98)-MIN(Base_Dados!E$5:E$98)=0,1,MAX(Base_Dados!E$5:E$98)-MIN(Base_Dados!E$5:E$98)))) * E$1)))</f>
        <v>0.18141656472406159</v>
      </c>
      <c r="F38" s="106">
        <f>IF(INDEX(Base_Dados!F:F,MATCH($B38,Base_Dados!$B:$B,0))=0,0,
MAX(0, MIN(F$1,
((INDEX(Base_Dados!F:F,MATCH($B38,Base_Dados!$B:$B,0))-MIN(Base_Dados!F$5:F$98)) /
(IF(MAX(Base_Dados!F$5:F$98)-MIN(Base_Dados!F$5:F$98)=0,1,MAX(Base_Dados!F$5:F$98)-MIN(Base_Dados!F$5:F$98)))) * F$1)))</f>
        <v>0.15581962103035912</v>
      </c>
      <c r="G38" s="106">
        <f>IF(INDEX(Base_Dados!G:G,MATCH($B38,Base_Dados!$B:$B,0))=0,0,
MAX(0, MIN(G$1,
((INDEX(Base_Dados!G:G,MATCH($B38,Base_Dados!$B:$B,0))-MIN(Base_Dados!G$5:G$98)) /
(IF(MAX(Base_Dados!G$5:G$98)-MIN(Base_Dados!G$5:G$98)=0,1,MAX(Base_Dados!G$5:G$98)-MIN(Base_Dados!G$5:G$98)))) * G$1)))</f>
        <v>0.13930240531225752</v>
      </c>
      <c r="H38" s="106">
        <f>IF(INDEX(Base_Dados!H:H,MATCH($B38,Base_Dados!$B:$B,0))=0,0,
MAX(0, MIN(H$1,
((INDEX(Base_Dados!H:H,MATCH($B38,Base_Dados!$B:$B,0))-MIN(Base_Dados!H$5:H$98)) /
(IF(MAX(Base_Dados!H$5:H$98)-MIN(Base_Dados!H$5:H$98)=0,1,MAX(Base_Dados!H$5:H$98)-MIN(Base_Dados!H$5:H$98)))) * H$1)))</f>
        <v>0.1328383908405823</v>
      </c>
      <c r="I38" s="106">
        <f>IF(INDEX(Base_Dados!I:I,MATCH($B38,Base_Dados!$B:$B,0))=0,0,
MAX(0, MIN(I$1,
((INDEX(Base_Dados!I:I,MATCH($B38,Base_Dados!$B:$B,0))-MIN(Base_Dados!I$5:I$98)) /
(IF(MAX(Base_Dados!I$5:I$98)-MIN(Base_Dados!I$5:I$98)=0,1,MAX(Base_Dados!I$5:I$98)-MIN(Base_Dados!I$5:I$98)))) * I$1)))</f>
        <v>0.11385042330779704</v>
      </c>
      <c r="J38" s="106">
        <f>IF(INDEX(Base_Dados!J:J,MATCH($B38,Base_Dados!$B:$B,0))=0,0,
MAX(0, MIN(J$1,
((INDEX(Base_Dados!J:J,MATCH($B38,Base_Dados!$B:$B,0))-MIN(Base_Dados!J$5:J$98)) /
(IF(MAX(Base_Dados!J$5:J$98)-MIN(Base_Dados!J$5:J$98)=0,1,MAX(Base_Dados!J$5:J$98)-MIN(Base_Dados!J$5:J$98)))) * J$1)))</f>
        <v>8.9545890117978241E-2</v>
      </c>
      <c r="K38" s="106">
        <f>IF(INDEX(Base_Dados!K:K,MATCH($B38,Base_Dados!$B:$B,0))=0,0,
MAX(0, MIN(K$1,
((INDEX(Base_Dados!K:K,MATCH($B38,Base_Dados!$B:$B,0))-MIN(Base_Dados!K$5:K$98)) /
(IF(MAX(Base_Dados!K$5:K$98)-MIN(Base_Dados!K$5:K$98)=0,1,MAX(Base_Dados!K$5:K$98)-MIN(Base_Dados!K$5:K$98)))) * K$1)))</f>
        <v>7.208743291592129E-2</v>
      </c>
      <c r="L38" s="106">
        <f>IF(INDEX(Base_Dados!L:L,MATCH($B38,Base_Dados!$B:$B,0))=0,0,
MAX(0, MIN(L$1,
((INDEX(Base_Dados!L:L,MATCH($B38,Base_Dados!$B:$B,0))-MIN(Base_Dados!L$5:L$98)) /
(IF(MAX(Base_Dados!L$5:L$98)-MIN(Base_Dados!L$5:L$98)=0,1,MAX(Base_Dados!L$5:L$98)-MIN(Base_Dados!L$5:L$98)))) * L$1)))</f>
        <v>5.6836428170831954E-2</v>
      </c>
      <c r="M38" s="106">
        <f>IF(INDEX(Base_Dados!M:M,MATCH($B38,Base_Dados!$B:$B,0))=0,0,
MAX(0, MIN(M$1,
((INDEX(Base_Dados!M:M,MATCH($B38,Base_Dados!$B:$B,0))-MIN(Base_Dados!M$5:M$98)) /
(IF(MAX(Base_Dados!M$5:M$98)-MIN(Base_Dados!M$5:M$98)=0,1,MAX(Base_Dados!M$5:M$98)-MIN(Base_Dados!M$5:M$98)))) * M$1)))</f>
        <v>5.1381924198250731E-2</v>
      </c>
      <c r="N38" s="106">
        <f>IF(INDEX(Base_Dados!N:N,MATCH($B38,Base_Dados!$B:$B,0))=0,0,
MAX(0, MIN(N$1,
((INDEX(Base_Dados!N:N,MATCH($B38,Base_Dados!$B:$B,0))-MIN(Base_Dados!N$5:N$98)) /
(IF(MAX(Base_Dados!N$5:N$98)-MIN(Base_Dados!N$5:N$98)=0,1,MAX(Base_Dados!N$5:N$98)-MIN(Base_Dados!N$5:N$98)))) * N$1)))</f>
        <v>5.29111797347342E-2</v>
      </c>
      <c r="O38" s="106">
        <f>IF(INDEX(Base_Dados!O:O,MATCH($B38,Base_Dados!$B:$B,0))=0,0,
MAX(0, MIN(O$1,
((INDEX(Base_Dados!O:O,MATCH($B38,Base_Dados!$B:$B,0))-MIN(Base_Dados!O$5:O$98)) /
(IF(MAX(Base_Dados!O$5:O$98)-MIN(Base_Dados!O$5:O$98)=0,1,MAX(Base_Dados!O$5:O$98)-MIN(Base_Dados!O$5:O$98)))) * O$1)))</f>
        <v>5.1452143374770054E-2</v>
      </c>
      <c r="P38" s="106">
        <f>IF(INDEX(Base_Dados!P:P,MATCH($B38,Base_Dados!$B:$B,0))=0,0,
MAX(0, MIN(P$1,
((INDEX(Base_Dados!P:P,MATCH($B38,Base_Dados!$B:$B,0))-MIN(Base_Dados!P$5:P$98)) /
(IF(MAX(Base_Dados!P$5:P$98)-MIN(Base_Dados!P$5:P$98)=0,1,MAX(Base_Dados!P$5:P$98)-MIN(Base_Dados!P$5:P$98)))) * P$1)))</f>
        <v>2.6625673794731582E-2</v>
      </c>
      <c r="Q38" s="106">
        <f>IF(INDEX(Base_Dados!Q:Q,MATCH($B38,Base_Dados!$B:$B,0))=0,0,
MAX(0, MIN(Q$1,
((INDEX(Base_Dados!Q:Q,MATCH($B38,Base_Dados!$B:$B,0))-MIN(Base_Dados!Q$5:Q$98)) /
(IF(MAX(Base_Dados!Q$5:Q$98)-MIN(Base_Dados!Q$5:Q$98)=0,1,MAX(Base_Dados!Q$5:Q$98)-MIN(Base_Dados!Q$5:Q$98)))) * Q$1)))</f>
        <v>9.2148912642830809E-4</v>
      </c>
      <c r="R38" s="106">
        <f>IF(INDEX(Base_Dados!R:R,MATCH($B38,Base_Dados!$B:$B,0))=0,0,
MAX(0, MIN(R$1,
((INDEX(Base_Dados!R:R,MATCH($B38,Base_Dados!$B:$B,0))-MIN(Base_Dados!R$5:R$98)) /
(IF(MAX(Base_Dados!R$5:R$98)-MIN(Base_Dados!R$5:R$98)=0,1,MAX(Base_Dados!R$5:R$98)-MIN(Base_Dados!R$5:R$98)))) * R$1)))</f>
        <v>2.7988441482235976E-2</v>
      </c>
      <c r="S38" s="106">
        <f>IF(INDEX(Base_Dados!S:S,MATCH($B38,Base_Dados!$B:$B,0))=0,0,
MAX(0, MIN(S$1,
((INDEX(Base_Dados!S:S,MATCH($B38,Base_Dados!$B:$B,0))-MIN(Base_Dados!S$5:S$98)) /
(IF(MAX(Base_Dados!S$5:S$98)-MIN(Base_Dados!S$5:S$98)=0,1,MAX(Base_Dados!S$5:S$98)-MIN(Base_Dados!S$5:S$98)))) * S$1)))</f>
        <v>1.673781172770164E-2</v>
      </c>
      <c r="T38" s="106">
        <f>IF(INDEX(Base_Dados!T:T,MATCH($B38,Base_Dados!$B:$B,0))=0,0,
MAX(0, MIN(T$1,
((INDEX(Base_Dados!T:T,MATCH($B38,Base_Dados!$B:$B,0))-MIN(Base_Dados!T$5:T$98)) /
(IF(MAX(Base_Dados!T$5:T$98)-MIN(Base_Dados!T$5:T$98)=0,1,MAX(Base_Dados!T$5:T$98)-MIN(Base_Dados!T$5:T$98)))) * T$1)))</f>
        <v>0.65449657075048073</v>
      </c>
      <c r="U38" s="106">
        <f>IF(INDEX(Base_Dados!U:U,MATCH($B38,Base_Dados!$B:$B,0))=0,0,
MAX(0, MIN(U$1,
((INDEX(Base_Dados!U:U,MATCH($B38,Base_Dados!$B:$B,0))-MIN(Base_Dados!U$5:U$98)) /
(IF(MAX(Base_Dados!U$5:U$98)-MIN(Base_Dados!U$5:U$98)=0,1,MAX(Base_Dados!U$5:U$98)-MIN(Base_Dados!U$5:U$98)))) * U$1)))</f>
        <v>0.85179573507620465</v>
      </c>
      <c r="V38" s="106">
        <f>IF(INDEX(Base_Dados!V:V,MATCH($B38,Base_Dados!$B:$B,0))=0,0,
MAX(0, MIN(V$1,
((INDEX(Base_Dados!V:V,MATCH($B38,Base_Dados!$B:$B,0))-MIN(Base_Dados!V$5:V$98)) /
(IF(MAX(Base_Dados!V$5:V$98)-MIN(Base_Dados!V$5:V$98)=0,1,MAX(Base_Dados!V$5:V$98)-MIN(Base_Dados!V$5:V$98)))) * V$1)))</f>
        <v>2.2205025395489303E-3</v>
      </c>
      <c r="W38" s="106">
        <f>IF(INDEX(Base_Dados!W:W,MATCH($B38,Base_Dados!$B:$B,0))=0,0,
MAX(0, MIN(W$1,
((INDEX(Base_Dados!W:W,MATCH($B38,Base_Dados!$B:$B,0))-MIN(Base_Dados!W$5:W$98)) /
(IF(MAX(Base_Dados!W$5:W$98)-MIN(Base_Dados!W$5:W$98)=0,1,MAX(Base_Dados!W$5:W$98)-MIN(Base_Dados!W$5:W$98)))) * W$1)))</f>
        <v>2.5325190177440846</v>
      </c>
      <c r="X38" s="106">
        <f>IF(INDEX(Base_Dados!X:X,MATCH($B38,Base_Dados!$B:$B,0))=0,0,
MAX(0, MIN(X$1,
((INDEX(Base_Dados!X:X,MATCH($B38,Base_Dados!$B:$B,0))-MIN(Base_Dados!X$5:X$98)) /
(IF(MAX(Base_Dados!X$5:X$98)-MIN(Base_Dados!X$5:X$98)=0,1,MAX(Base_Dados!X$5:X$98)-MIN(Base_Dados!X$5:X$98)))) * X$1)))</f>
        <v>0</v>
      </c>
      <c r="Y38" s="106">
        <f>IF(INDEX(Base_Dados!Y:Y,MATCH($B38,Base_Dados!$B:$B,0))=0,0,
MAX(0, MIN(Y$1,
((INDEX(Base_Dados!Y:Y,MATCH($B38,Base_Dados!$B:$B,0))-MIN(Base_Dados!Y$5:Y$98)) /
(IF(MAX(Base_Dados!Y$5:Y$98)-MIN(Base_Dados!Y$5:Y$98)=0,1,MAX(Base_Dados!Y$5:Y$98)-MIN(Base_Dados!Y$5:Y$98)))) * Y$1)))</f>
        <v>0</v>
      </c>
      <c r="Z38" s="106">
        <f>IF(INDEX(Base_Dados!Z:Z,MATCH($B38,Base_Dados!$B:$B,0))=0,0,
MAX(0, MIN(Z$1,
((INDEX(Base_Dados!Z:Z,MATCH($B38,Base_Dados!$B:$B,0))-MIN(Base_Dados!Z$5:Z$98)) /
(IF(MAX(Base_Dados!Z$5:Z$98)-MIN(Base_Dados!Z$5:Z$98)=0,1,MAX(Base_Dados!Z$5:Z$98)-MIN(Base_Dados!Z$5:Z$98)))) * Z$1)))</f>
        <v>0</v>
      </c>
      <c r="AA38" s="106">
        <f>IF(INDEX(Base_Dados!AA:AA,MATCH($B38,Base_Dados!$B:$B,0))=0,0,
MAX(0, MIN(AA$1,
((INDEX(Base_Dados!AA:AA,MATCH($B38,Base_Dados!$B:$B,0))-MIN(Base_Dados!AA$5:AA$98)) /
(IF(MAX(Base_Dados!AA$5:AA$98)-MIN(Base_Dados!AA$5:AA$98)=0,1,MAX(Base_Dados!AA$5:AA$98)-MIN(Base_Dados!AA$5:AA$98)))) * AA$1)))</f>
        <v>0</v>
      </c>
      <c r="AB38" s="106">
        <f>IF(INDEX(Base_Dados!AB:AB,MATCH($B38,Base_Dados!$B:$B,0))=0,0,
MAX(0, MIN(AB$1,
((INDEX(Base_Dados!AB:AB,MATCH($B38,Base_Dados!$B:$B,0))-MIN(Base_Dados!AB$5:AB$98)) /
(IF(MAX(Base_Dados!AB$5:AB$98)-MIN(Base_Dados!AB$5:AB$98)=0,1,MAX(Base_Dados!AB$5:AB$98)-MIN(Base_Dados!AB$5:AB$98)))) * AB$1)))</f>
        <v>0</v>
      </c>
      <c r="AC38" s="106">
        <f>IF(INDEX(Base_Dados!AC:AC,MATCH($B38,Base_Dados!$B:$B,0))=0,0,
MAX(0, MIN(AC$1,
((INDEX(Base_Dados!AC:AC,MATCH($B38,Base_Dados!$B:$B,0))-MIN(Base_Dados!AC$5:AC$98)) /
(IF(MAX(Base_Dados!AC$5:AC$98)-MIN(Base_Dados!AC$5:AC$98)=0,1,MAX(Base_Dados!AC$5:AC$98)-MIN(Base_Dados!AC$5:AC$98)))) * AC$1)))</f>
        <v>1.8500674503757947E-2</v>
      </c>
      <c r="AD38" s="106">
        <f>IF(INDEX(Base_Dados!AD:AD,MATCH($B38,Base_Dados!$B:$B,0))=0,0,
MAX(0, MIN(AD$1,
((INDEX(Base_Dados!AD:AD,MATCH($B38,Base_Dados!$B:$B,0))-MIN(Base_Dados!AD$5:AD$98)) /
(IF(MAX(Base_Dados!AD$5:AD$98)-MIN(Base_Dados!AD$5:AD$98)=0,1,MAX(Base_Dados!AD$5:AD$98)-MIN(Base_Dados!AD$5:AD$98)))) * AD$1)))</f>
        <v>3.4077799142138737E-2</v>
      </c>
      <c r="AE38" s="106">
        <f>IF(INDEX(Base_Dados!AE:AE,MATCH($B38,Base_Dados!$B:$B,0))=0,0,
MAX(0, MIN(AE$1,
((INDEX(Base_Dados!AE:AE,MATCH($B38,Base_Dados!$B:$B,0))-MIN(Base_Dados!AE$5:AE$98)) /
(IF(MAX(Base_Dados!AE$5:AE$98)-MIN(Base_Dados!AE$5:AE$98)=0,1,MAX(Base_Dados!AE$5:AE$98)-MIN(Base_Dados!AE$5:AE$98)))) * AE$1)))</f>
        <v>1.8078527254422553E-2</v>
      </c>
      <c r="AF38" s="106">
        <f>IF(INDEX(Base_Dados!AF:AF,MATCH($B38,Base_Dados!$B:$B,0))=0,0,
MAX(0, MIN(AF$1,
((INDEX(Base_Dados!AF:AF,MATCH($B38,Base_Dados!$B:$B,0))-MIN(Base_Dados!AF$5:AF$98)) /
(IF(MAX(Base_Dados!AF$5:AF$98)-MIN(Base_Dados!AF$5:AF$98)=0,1,MAX(Base_Dados!AF$5:AF$98)-MIN(Base_Dados!AF$5:AF$98)))) * AF$1)))</f>
        <v>7.0794832896611962E-3</v>
      </c>
      <c r="AG38" s="106">
        <f>IF(INDEX(Base_Dados!AG:AG,MATCH($B38,Base_Dados!$B:$B,0))=0,0,
MAX(0, MIN(AG$1,
((INDEX(Base_Dados!AG:AG,MATCH($B38,Base_Dados!$B:$B,0))-MIN(Base_Dados!AG$5:AG$98)) /
(IF(MAX(Base_Dados!AG$5:AG$98)-MIN(Base_Dados!AG$5:AG$98)=0,1,MAX(Base_Dados!AG$5:AG$98)-MIN(Base_Dados!AG$5:AG$98)))) * AG$1)))</f>
        <v>9.2148912642830809E-4</v>
      </c>
      <c r="AH38" s="106">
        <f>IF(INDEX(Base_Dados!AH:AH,MATCH($B38,Base_Dados!$B:$B,0))=0,0,
MAX(0, MIN(AH$1,
((INDEX(Base_Dados!AH:AH,MATCH($B38,Base_Dados!$B:$B,0))-MIN(Base_Dados!AH$5:AH$98)) /
(IF(MAX(Base_Dados!AH$5:AH$98)-MIN(Base_Dados!AH$5:AH$98)=0,1,MAX(Base_Dados!AH$5:AH$98)-MIN(Base_Dados!AH$5:AH$98)))) * AH$1)))</f>
        <v>1.9894078347426474</v>
      </c>
      <c r="AI38" s="106">
        <f>IF(INDEX(Base_Dados!AI:AI,MATCH($B38,Base_Dados!$B:$B,0))=0,0,
MAX(0, MIN(AI$1,
((INDEX(Base_Dados!AI:AI,MATCH($B38,Base_Dados!$B:$B,0))-MIN(Base_Dados!AI$5:AI$98)) /
(IF(MAX(Base_Dados!AI$5:AI$98)-MIN(Base_Dados!AI$5:AI$98)=0,1,MAX(Base_Dados!AI$5:AI$98)-MIN(Base_Dados!AI$5:AI$98)))) * AI$1)))</f>
        <v>0</v>
      </c>
      <c r="AJ38" s="106">
        <f>IF(INDEX(Base_Dados!AJ:AJ,MATCH($B38,Base_Dados!$B:$B,0))=0,0,
MAX(0, MIN(AJ$1,
((INDEX(Base_Dados!AJ:AJ,MATCH($B38,Base_Dados!$B:$B,0))-MIN(Base_Dados!AJ$5:AJ$98)) /
(IF(MAX(Base_Dados!AJ$5:AJ$98)-MIN(Base_Dados!AJ$5:AJ$98)=0,1,MAX(Base_Dados!AJ$5:AJ$98)-MIN(Base_Dados!AJ$5:AJ$98)))) * AJ$1)))</f>
        <v>0</v>
      </c>
      <c r="AK38" s="106">
        <f>IF(INDEX(Base_Dados!AK:AK,MATCH($B38,Base_Dados!$B:$B,0))=0,0,
MAX(0, MIN(AK$1,
((INDEX(Base_Dados!AK:AK,MATCH($B38,Base_Dados!$B:$B,0))-MIN(Base_Dados!AK$5:AK$98)) /
(IF(MAX(Base_Dados!AK$5:AK$98)-MIN(Base_Dados!AK$5:AK$98)=0,1,MAX(Base_Dados!AK$5:AK$98)-MIN(Base_Dados!AK$5:AK$98)))) * AK$1)))</f>
        <v>0</v>
      </c>
      <c r="AL38" s="106">
        <f>IF(INDEX(Base_Dados!AL:AL,MATCH($B38,Base_Dados!$B:$B,0))=0,0,
MAX(0, MIN(AL$1,
((INDEX(Base_Dados!AL:AL,MATCH($B38,Base_Dados!$B:$B,0))-MIN(Base_Dados!AL$5:AL$98)) /
(IF(MAX(Base_Dados!AL$5:AL$98)-MIN(Base_Dados!AL$5:AL$98)=0,1,MAX(Base_Dados!AL$5:AL$98)-MIN(Base_Dados!AL$5:AL$98)))) * AL$1)))</f>
        <v>0</v>
      </c>
      <c r="AM38" s="106">
        <f>IF(INDEX(Base_Dados!AM:AM,MATCH($B38,Base_Dados!$B:$B,0))=0,0,
MAX(0, MIN(AM$1,
((INDEX(Base_Dados!AM:AM,MATCH($B38,Base_Dados!$B:$B,0))-MIN(Base_Dados!AM$5:AM$98)) /
(IF(MAX(Base_Dados!AM$5:AM$98)-MIN(Base_Dados!AM$5:AM$98)=0,1,MAX(Base_Dados!AM$5:AM$98)-MIN(Base_Dados!AM$5:AM$98)))) * AM$1)))</f>
        <v>0</v>
      </c>
      <c r="AN38" s="106">
        <f>IF(INDEX(Base_Dados!AN:AN,MATCH($B38,Base_Dados!$B:$B,0))=0,0,
MAX(0, MIN(AN$1,
((INDEX(Base_Dados!AN:AN,MATCH($B38,Base_Dados!$B:$B,0))-MIN(Base_Dados!AN$5:AN$98)) /
(IF(MAX(Base_Dados!AN$5:AN$98)-MIN(Base_Dados!AN$5:AN$98)=0,1,MAX(Base_Dados!AN$5:AN$98)-MIN(Base_Dados!AN$5:AN$98)))) * AN$1)))</f>
        <v>0</v>
      </c>
      <c r="AO38" s="106">
        <f>IF(INDEX(Base_Dados!AO:AO,MATCH($B38,Base_Dados!$B:$B,0))=0,0,
MAX(0, MIN(AO$1,
((INDEX(Base_Dados!AO:AO,MATCH($B38,Base_Dados!$B:$B,0))-MIN(Base_Dados!AO$5:AO$98)) /
(IF(MAX(Base_Dados!AO$5:AO$98)-MIN(Base_Dados!AO$5:AO$98)=0,1,MAX(Base_Dados!AO$5:AO$98)-MIN(Base_Dados!AO$5:AO$98)))) * AO$1)))</f>
        <v>0</v>
      </c>
      <c r="AP38" s="106">
        <f>IF(INDEX(Base_Dados!AP:AP,MATCH($B38,Base_Dados!$B:$B,0))=0,0,
MAX(0, MIN(AP$1,
((INDEX(Base_Dados!AP:AP,MATCH($B38,Base_Dados!$B:$B,0))-MIN(Base_Dados!AP$5:AP$98)) /
(IF(MAX(Base_Dados!AP$5:AP$98)-MIN(Base_Dados!AP$5:AP$98)=0,1,MAX(Base_Dados!AP$5:AP$98)-MIN(Base_Dados!AP$5:AP$98)))) * AP$1)))</f>
        <v>0</v>
      </c>
      <c r="AQ38" s="106">
        <f>IF(INDEX(Base_Dados!AQ:AQ,MATCH($B38,Base_Dados!$B:$B,0))=0,0,
MAX(0, MIN(AQ$1,
((INDEX(Base_Dados!AQ:AQ,MATCH($B38,Base_Dados!$B:$B,0))-MIN(Base_Dados!AQ$5:AQ$98)) /
(IF(MAX(Base_Dados!AQ$5:AQ$98)-MIN(Base_Dados!AQ$5:AQ$98)=0,1,MAX(Base_Dados!AQ$5:AQ$98)-MIN(Base_Dados!AQ$5:AQ$98)))) * AQ$1)))</f>
        <v>0</v>
      </c>
      <c r="AR38" s="106">
        <f>IF(INDEX(Base_Dados!AR:AR,MATCH($B38,Base_Dados!$B:$B,0))=0,0,
MAX(0, MIN(AR$1,
((INDEX(Base_Dados!AR:AR,MATCH($B38,Base_Dados!$B:$B,0))-MIN(Base_Dados!AR$5:AR$98)) /
(IF(MAX(Base_Dados!AR$5:AR$98)-MIN(Base_Dados!AR$5:AR$98)=0,1,MAX(Base_Dados!AR$5:AR$98)-MIN(Base_Dados!AR$5:AR$98)))) * AR$1)))</f>
        <v>0</v>
      </c>
      <c r="AS38" s="106">
        <f>IF(INDEX(Base_Dados!AS:AS,MATCH($B38,Base_Dados!$B:$B,0))=0,0,
MAX(0, MIN(AS$1,
((INDEX(Base_Dados!AS:AS,MATCH($B38,Base_Dados!$B:$B,0))-MIN(Base_Dados!AS$5:AS$98)) /
(IF(MAX(Base_Dados!AS$5:AS$98)-MIN(Base_Dados!AS$5:AS$98)=0,1,MAX(Base_Dados!AS$5:AS$98)-MIN(Base_Dados!AS$5:AS$98)))) * AS$1)))</f>
        <v>0</v>
      </c>
      <c r="AT38" s="106">
        <f>IF(INDEX(Base_Dados!AT:AT,MATCH($B38,Base_Dados!$B:$B,0))=0,0,
MAX(0, MIN(AT$1,
((INDEX(Base_Dados!AT:AT,MATCH($B38,Base_Dados!$B:$B,0))-MIN(Base_Dados!AT$5:AT$98)) /
(IF(MAX(Base_Dados!AT$5:AT$98)-MIN(Base_Dados!AT$5:AT$98)=0,1,MAX(Base_Dados!AT$5:AT$98)-MIN(Base_Dados!AT$5:AT$98)))) * AT$1)))</f>
        <v>0</v>
      </c>
      <c r="AU38" s="106">
        <f>IF(INDEX(Base_Dados!AU:AU,MATCH($B38,Base_Dados!$B:$B,0))=0,0,
MAX(0, MIN(AU$1,
((INDEX(Base_Dados!AU:AU,MATCH($B38,Base_Dados!$B:$B,0))-MIN(Base_Dados!AU$5:AU$98)) /
(IF(MAX(Base_Dados!AU$5:AU$98)-MIN(Base_Dados!AU$5:AU$98)=0,1,MAX(Base_Dados!AU$5:AU$98)-MIN(Base_Dados!AU$5:AU$98)))) * AU$1)))</f>
        <v>0</v>
      </c>
      <c r="AV38" s="106">
        <f>IF(INDEX(Base_Dados!AV:AV,MATCH($B38,Base_Dados!$B:$B,0))=0,0,
MAX(0, MIN(AV$1,
((INDEX(Base_Dados!AV:AV,MATCH($B38,Base_Dados!$B:$B,0))-MIN(Base_Dados!AV$5:AV$98)) /
(IF(MAX(Base_Dados!AV$5:AV$98)-MIN(Base_Dados!AV$5:AV$98)=0,1,MAX(Base_Dados!AV$5:AV$98)-MIN(Base_Dados!AV$5:AV$98)))) * AV$1)))</f>
        <v>0</v>
      </c>
      <c r="AW38" s="106">
        <f>IF(INDEX(Base_Dados!AW:AW,MATCH($B38,Base_Dados!$B:$B,0))=0,0,
MAX(0, MIN(AW$1,
((INDEX(Base_Dados!AW:AW,MATCH($B38,Base_Dados!$B:$B,0))-MIN(Base_Dados!AW$5:AW$98)) /
(IF(MAX(Base_Dados!AW$5:AW$98)-MIN(Base_Dados!AW$5:AW$98)=0,1,MAX(Base_Dados!AW$5:AW$98)-MIN(Base_Dados!AW$5:AW$98)))) * AW$1)))</f>
        <v>0</v>
      </c>
      <c r="AX38" s="106">
        <f>IF(INDEX(Base_Dados!AX:AX,MATCH($B38,Base_Dados!$B:$B,0))=0,0,
MAX(0, MIN(AX$1,
((INDEX(Base_Dados!AX:AX,MATCH($B38,Base_Dados!$B:$B,0))-MIN(Base_Dados!AX$5:AX$98)) /
(IF(MAX(Base_Dados!AX$5:AX$98)-MIN(Base_Dados!AX$5:AX$98)=0,1,MAX(Base_Dados!AX$5:AX$98)-MIN(Base_Dados!AX$5:AX$98)))) * AX$1)))</f>
        <v>0</v>
      </c>
      <c r="AY38" s="106">
        <f>IF(INDEX(Base_Dados!AY:AY,MATCH($B38,Base_Dados!$B:$B,0))=0,0,
MAX(0, MIN(AY$1,
((INDEX(Base_Dados!AY:AY,MATCH($B38,Base_Dados!$B:$B,0))-MIN(Base_Dados!AY$5:AY$98)) /
(IF(MAX(Base_Dados!AY$5:AY$98)-MIN(Base_Dados!AY$5:AY$98)=0,1,MAX(Base_Dados!AY$5:AY$98)-MIN(Base_Dados!AY$5:AY$98)))) * AY$1)))</f>
        <v>0</v>
      </c>
      <c r="AZ38" s="106">
        <f>IF(INDEX(Base_Dados!AZ:AZ,MATCH($B38,Base_Dados!$B:$B,0))=0,0,
MAX(0, MIN(AZ$1,
((INDEX(Base_Dados!AZ:AZ,MATCH($B38,Base_Dados!$B:$B,0))-MIN(Base_Dados!AZ$5:AZ$98)) /
(IF(MAX(Base_Dados!AZ$5:AZ$98)-MIN(Base_Dados!AZ$5:AZ$98)=0,1,MAX(Base_Dados!AZ$5:AZ$98)-MIN(Base_Dados!AZ$5:AZ$98)))) * AZ$1)))</f>
        <v>0</v>
      </c>
      <c r="BA38" s="106">
        <f>IF(INDEX(Base_Dados!BA:BA,MATCH($B38,Base_Dados!$B:$B,0))=0,0,
MAX(0, MIN(BA$1,
((INDEX(Base_Dados!BA:BA,MATCH($B38,Base_Dados!$B:$B,0))-MIN(Base_Dados!BA$5:BA$98)) /
(IF(MAX(Base_Dados!BA$5:BA$98)-MIN(Base_Dados!BA$5:BA$98)=0,1,MAX(Base_Dados!BA$5:BA$98)-MIN(Base_Dados!BA$5:BA$98)))) * BA$1)))</f>
        <v>1.5031417216190413E-2</v>
      </c>
      <c r="BB38" s="106">
        <f>IF(INDEX(Base_Dados!BB:BB,MATCH($B38,Base_Dados!$B:$B,0))=0,0,
MAX(0, MIN(BB$1,
((INDEX(Base_Dados!BB:BB,MATCH($B38,Base_Dados!$B:$B,0))-MIN(Base_Dados!BB$5:BB$98)) /
(IF(MAX(Base_Dados!BB$5:BB$98)-MIN(Base_Dados!BB$5:BB$98)=0,1,MAX(Base_Dados!BB$5:BB$98)-MIN(Base_Dados!BB$5:BB$98)))) * BB$1)))</f>
        <v>0.33237828478162146</v>
      </c>
      <c r="BC38" s="106">
        <f>IF(INDEX(Base_Dados!BC:BC,MATCH($B38,Base_Dados!$B:$B,0))=0,0,
MAX(0, MIN(BC$1,
((INDEX(Base_Dados!BC:BC,MATCH($B38,Base_Dados!$B:$B,0))-MIN(Base_Dados!BC$5:BC$98)) /
(IF(MAX(Base_Dados!BC$5:BC$98)-MIN(Base_Dados!BC$5:BC$98)=0,1,MAX(Base_Dados!BC$5:BC$98)-MIN(Base_Dados!BC$5:BC$98)))) * BC$1)))</f>
        <v>0</v>
      </c>
      <c r="BD38" s="106">
        <f>IF(INDEX(Base_Dados!BD:BD,MATCH($B38,Base_Dados!$B:$B,0))=0,0,
MAX(0, MIN(BD$1,
((INDEX(Base_Dados!BD:BD,MATCH($B38,Base_Dados!$B:$B,0))-MIN(Base_Dados!BD$5:BD$98)) /
(IF(MAX(Base_Dados!BD$5:BD$98)-MIN(Base_Dados!BD$5:BD$98)=0,1,MAX(Base_Dados!BD$5:BD$98)-MIN(Base_Dados!BD$5:BD$98)))) * BD$1)))</f>
        <v>9.0713939477875486E-3</v>
      </c>
      <c r="BE38" s="106">
        <f>IF(INDEX(Base_Dados!BE:BE,MATCH($B38,Base_Dados!$B:$B,0))=0,0,
MAX(0, MIN(BE$1,
((INDEX(Base_Dados!BE:BE,MATCH($B38,Base_Dados!$B:$B,0))-MIN(Base_Dados!BE$5:BE$98)) /
(IF(MAX(Base_Dados!BE$5:BE$98)-MIN(Base_Dados!BE$5:BE$98)=0,1,MAX(Base_Dados!BE$5:BE$98)-MIN(Base_Dados!BE$5:BE$98)))) * BE$1)))</f>
        <v>8.0280983442047159E-3</v>
      </c>
      <c r="BF38" s="106">
        <f>IF(INDEX(Base_Dados!BF:BF,MATCH($B38,Base_Dados!$B:$B,0))=0,0,
MAX(0, MIN(BF$1,
((INDEX(Base_Dados!BF:BF,MATCH($B38,Base_Dados!$B:$B,0))-MIN(Base_Dados!BF$5:BF$98)) /
(IF(MAX(Base_Dados!BF$5:BF$98)-MIN(Base_Dados!BF$5:BF$98)=0,1,MAX(Base_Dados!BF$5:BF$98)-MIN(Base_Dados!BF$5:BF$98)))) * BF$1)))</f>
        <v>0</v>
      </c>
      <c r="BG38" s="106">
        <f>IF(INDEX(Base_Dados!BG:BG,MATCH($B38,Base_Dados!$B:$B,0))=0,0,
MAX(0, MIN(BG$1,
((INDEX(Base_Dados!BG:BG,MATCH($B38,Base_Dados!$B:$B,0))-MIN(Base_Dados!BG$5:BG$98)) /
(IF(MAX(Base_Dados!BG$5:BG$98)-MIN(Base_Dados!BG$5:BG$98)=0,1,MAX(Base_Dados!BG$5:BG$98)-MIN(Base_Dados!BG$5:BG$98)))) * BG$1)))</f>
        <v>0</v>
      </c>
      <c r="BH38" s="106">
        <f>IF(INDEX(Base_Dados!BH:BH,MATCH($B38,Base_Dados!$B:$B,0))=0,0,
MAX(0, MIN(BH$1,
((INDEX(Base_Dados!BH:BH,MATCH($B38,Base_Dados!$B:$B,0))-MIN(Base_Dados!BH$5:BH$98)) /
(IF(MAX(Base_Dados!BH$5:BH$98)-MIN(Base_Dados!BH$5:BH$98)=0,1,MAX(Base_Dados!BH$5:BH$98)-MIN(Base_Dados!BH$5:BH$98)))) * BH$1)))</f>
        <v>0</v>
      </c>
      <c r="BI38" s="106">
        <f>IF(INDEX(Base_Dados!BI:BI,MATCH($B38,Base_Dados!$B:$B,0))=0,0,
MAX(0, MIN(BI$1,
((INDEX(Base_Dados!BI:BI,MATCH($B38,Base_Dados!$B:$B,0))-MIN(Base_Dados!BI$5:BI$98)) /
(IF(MAX(Base_Dados!BI$5:BI$98)-MIN(Base_Dados!BI$5:BI$98)=0,1,MAX(Base_Dados!BI$5:BI$98)-MIN(Base_Dados!BI$5:BI$98)))) * BI$1)))</f>
        <v>9.3603744149765994E-3</v>
      </c>
      <c r="BJ38" s="106">
        <f>IF(INDEX(Base_Dados!BJ:BJ,MATCH($B38,Base_Dados!$B:$B,0))=0,0,
MAX(0, MIN(BJ$1,
((INDEX(Base_Dados!BJ:BJ,MATCH($B38,Base_Dados!$B:$B,0))-MIN(Base_Dados!BJ$5:BJ$98)) /
(IF(MAX(Base_Dados!BJ$5:BJ$98)-MIN(Base_Dados!BJ$5:BJ$98)=0,1,MAX(Base_Dados!BJ$5:BJ$98)-MIN(Base_Dados!BJ$5:BJ$98)))) * BJ$1)))</f>
        <v>0</v>
      </c>
      <c r="BK38" s="106">
        <f>IF(INDEX(Base_Dados!BK:BK,MATCH($B38,Base_Dados!$B:$B,0))=0,0,
MAX(0, MIN(BK$1,
((INDEX(Base_Dados!BK:BK,MATCH($B38,Base_Dados!$B:$B,0))-MIN(Base_Dados!BK$5:BK$98)) /
(IF(MAX(Base_Dados!BK$5:BK$98)-MIN(Base_Dados!BK$5:BK$98)=0,1,MAX(Base_Dados!BK$5:BK$98)-MIN(Base_Dados!BK$5:BK$98)))) * BK$1)))</f>
        <v>0</v>
      </c>
      <c r="BL38" s="106">
        <f>IF(INDEX(Base_Dados!BL:BL,MATCH($B38,Base_Dados!$B:$B,0))=0,0,
MAX(0, MIN(BL$1,
((INDEX(Base_Dados!BL:BL,MATCH($B38,Base_Dados!$B:$B,0))-MIN(Base_Dados!BL$5:BL$98)) /
(IF(MAX(Base_Dados!BL$5:BL$98)-MIN(Base_Dados!BL$5:BL$98)=0,1,MAX(Base_Dados!BL$5:BL$98)-MIN(Base_Dados!BL$5:BL$98)))) * BL$1)))</f>
        <v>3.2573289902280132E-3</v>
      </c>
      <c r="BM38" s="106">
        <f>IF(INDEX(Base_Dados!BM:BM,MATCH($B38,Base_Dados!$B:$B,0))=0,0,
MAX(0, MIN(BM$1,
((INDEX(Base_Dados!BM:BM,MATCH($B38,Base_Dados!$B:$B,0))-MIN(Base_Dados!BM$5:BM$98)) /
(IF(MAX(Base_Dados!BM$5:BM$98)-MIN(Base_Dados!BM$5:BM$98)=0,1,MAX(Base_Dados!BM$5:BM$98)-MIN(Base_Dados!BM$5:BM$98)))) * BM$1)))</f>
        <v>0.72329838279722825</v>
      </c>
      <c r="BN38" s="106">
        <f>IF(INDEX(Base_Dados!BN:BN,MATCH($B38,Base_Dados!$B:$B,0))=0,0,
MAX(0, MIN(BN$1,
((INDEX(Base_Dados!BN:BN,MATCH($B38,Base_Dados!$B:$B,0))-MIN(Base_Dados!BN$5:BN$98)) /
(IF(MAX(Base_Dados!BN$5:BN$98)-MIN(Base_Dados!BN$5:BN$98)=0,1,MAX(Base_Dados!BN$5:BN$98)-MIN(Base_Dados!BN$5:BN$98)))) * BN$1)))</f>
        <v>0.37227577254758654</v>
      </c>
      <c r="BO38" s="106">
        <f>IF(INDEX(Base_Dados!BO:BO,MATCH($B38,Base_Dados!$B:$B,0))=0,0,
MAX(0, MIN(BO$1,
((INDEX(Base_Dados!BO:BO,MATCH($B38,Base_Dados!$B:$B,0))-MIN(Base_Dados!BO$5:BO$98)) /
(IF(MAX(Base_Dados!BO$5:BO$98)-MIN(Base_Dados!BO$5:BO$98)=0,1,MAX(Base_Dados!BO$5:BO$98)-MIN(Base_Dados!BO$5:BO$98)))) * BO$1)))</f>
        <v>5.1724137931034482E-2</v>
      </c>
      <c r="BP38" s="106">
        <f t="shared" si="0"/>
        <v>9.1031705542354278</v>
      </c>
      <c r="BQ38" s="111">
        <f t="shared" si="1"/>
        <v>0.42222459367753223</v>
      </c>
      <c r="BR38" s="112">
        <f t="shared" si="2"/>
        <v>0.10771628019950896</v>
      </c>
      <c r="BS38" s="113">
        <f t="shared" si="3"/>
        <v>8.995454274035918</v>
      </c>
    </row>
    <row r="39" spans="1:71">
      <c r="A39" s="20">
        <v>15005</v>
      </c>
      <c r="B39" s="20" t="s">
        <v>399</v>
      </c>
      <c r="C39" s="20" t="s">
        <v>390</v>
      </c>
      <c r="D39" s="105">
        <f>IF(INDEX(Base_Dados!D:D,MATCH($B39,Base_Dados!$B:$B,0))=0,0,
MAX(0, MIN(D$1,
((INDEX(Base_Dados!D:D,MATCH($B39,Base_Dados!$B:$B,0))-MIN(Base_Dados!D$5:D$98)) /
(IF(MAX(Base_Dados!D$5:D$98)-MIN(Base_Dados!D$5:D$98)=0,1,MAX(Base_Dados!D$5:D$98)-MIN(Base_Dados!D$5:D$98)))) * D$1)))</f>
        <v>0.47178639654827648</v>
      </c>
      <c r="E39" s="106">
        <f>IF(INDEX(Base_Dados!E:E,MATCH($B39,Base_Dados!$B:$B,0))=0,0,
MAX(0, MIN(E$1,
((INDEX(Base_Dados!E:E,MATCH($B39,Base_Dados!$B:$B,0))-MIN(Base_Dados!E$5:E$98)) /
(IF(MAX(Base_Dados!E$5:E$98)-MIN(Base_Dados!E$5:E$98)=0,1,MAX(Base_Dados!E$5:E$98)-MIN(Base_Dados!E$5:E$98)))) * E$1)))</f>
        <v>0.25299265517975744</v>
      </c>
      <c r="F39" s="106">
        <f>IF(INDEX(Base_Dados!F:F,MATCH($B39,Base_Dados!$B:$B,0))=0,0,
MAX(0, MIN(F$1,
((INDEX(Base_Dados!F:F,MATCH($B39,Base_Dados!$B:$B,0))-MIN(Base_Dados!F$5:F$98)) /
(IF(MAX(Base_Dados!F$5:F$98)-MIN(Base_Dados!F$5:F$98)=0,1,MAX(Base_Dados!F$5:F$98)-MIN(Base_Dados!F$5:F$98)))) * F$1)))</f>
        <v>0.2257098596338768</v>
      </c>
      <c r="G39" s="106">
        <f>IF(INDEX(Base_Dados!G:G,MATCH($B39,Base_Dados!$B:$B,0))=0,0,
MAX(0, MIN(G$1,
((INDEX(Base_Dados!G:G,MATCH($B39,Base_Dados!$B:$B,0))-MIN(Base_Dados!G$5:G$98)) /
(IF(MAX(Base_Dados!G$5:G$98)-MIN(Base_Dados!G$5:G$98)=0,1,MAX(Base_Dados!G$5:G$98)-MIN(Base_Dados!G$5:G$98)))) * G$1)))</f>
        <v>0.20929645067576103</v>
      </c>
      <c r="H39" s="106">
        <f>IF(INDEX(Base_Dados!H:H,MATCH($B39,Base_Dados!$B:$B,0))=0,0,
MAX(0, MIN(H$1,
((INDEX(Base_Dados!H:H,MATCH($B39,Base_Dados!$B:$B,0))-MIN(Base_Dados!H$5:H$98)) /
(IF(MAX(Base_Dados!H$5:H$98)-MIN(Base_Dados!H$5:H$98)=0,1,MAX(Base_Dados!H$5:H$98)-MIN(Base_Dados!H$5:H$98)))) * H$1)))</f>
        <v>0.20042487533263267</v>
      </c>
      <c r="I39" s="106">
        <f>IF(INDEX(Base_Dados!I:I,MATCH($B39,Base_Dados!$B:$B,0))=0,0,
MAX(0, MIN(I$1,
((INDEX(Base_Dados!I:I,MATCH($B39,Base_Dados!$B:$B,0))-MIN(Base_Dados!I$5:I$98)) /
(IF(MAX(Base_Dados!I$5:I$98)-MIN(Base_Dados!I$5:I$98)=0,1,MAX(Base_Dados!I$5:I$98)-MIN(Base_Dados!I$5:I$98)))) * I$1)))</f>
        <v>0.17278664464441496</v>
      </c>
      <c r="J39" s="106">
        <f>IF(INDEX(Base_Dados!J:J,MATCH($B39,Base_Dados!$B:$B,0))=0,0,
MAX(0, MIN(J$1,
((INDEX(Base_Dados!J:J,MATCH($B39,Base_Dados!$B:$B,0))-MIN(Base_Dados!J$5:J$98)) /
(IF(MAX(Base_Dados!J$5:J$98)-MIN(Base_Dados!J$5:J$98)=0,1,MAX(Base_Dados!J$5:J$98)-MIN(Base_Dados!J$5:J$98)))) * J$1)))</f>
        <v>0.14584662589881639</v>
      </c>
      <c r="K39" s="106">
        <f>IF(INDEX(Base_Dados!K:K,MATCH($B39,Base_Dados!$B:$B,0))=0,0,
MAX(0, MIN(K$1,
((INDEX(Base_Dados!K:K,MATCH($B39,Base_Dados!$B:$B,0))-MIN(Base_Dados!K$5:K$98)) /
(IF(MAX(Base_Dados!K$5:K$98)-MIN(Base_Dados!K$5:K$98)=0,1,MAX(Base_Dados!K$5:K$98)-MIN(Base_Dados!K$5:K$98)))) * K$1)))</f>
        <v>0.12255143112701253</v>
      </c>
      <c r="L39" s="106">
        <f>IF(INDEX(Base_Dados!L:L,MATCH($B39,Base_Dados!$B:$B,0))=0,0,
MAX(0, MIN(L$1,
((INDEX(Base_Dados!L:L,MATCH($B39,Base_Dados!$B:$B,0))-MIN(Base_Dados!L$5:L$98)) /
(IF(MAX(Base_Dados!L$5:L$98)-MIN(Base_Dados!L$5:L$98)=0,1,MAX(Base_Dados!L$5:L$98)-MIN(Base_Dados!L$5:L$98)))) * L$1)))</f>
        <v>0.10669698762321089</v>
      </c>
      <c r="M39" s="106">
        <f>IF(INDEX(Base_Dados!M:M,MATCH($B39,Base_Dados!$B:$B,0))=0,0,
MAX(0, MIN(M$1,
((INDEX(Base_Dados!M:M,MATCH($B39,Base_Dados!$B:$B,0))-MIN(Base_Dados!M$5:M$98)) /
(IF(MAX(Base_Dados!M$5:M$98)-MIN(Base_Dados!M$5:M$98)=0,1,MAX(Base_Dados!M$5:M$98)-MIN(Base_Dados!M$5:M$98)))) * M$1)))</f>
        <v>0.10588921282798834</v>
      </c>
      <c r="N39" s="106">
        <f>IF(INDEX(Base_Dados!N:N,MATCH($B39,Base_Dados!$B:$B,0))=0,0,
MAX(0, MIN(N$1,
((INDEX(Base_Dados!N:N,MATCH($B39,Base_Dados!$B:$B,0))-MIN(Base_Dados!N$5:N$98)) /
(IF(MAX(Base_Dados!N$5:N$98)-MIN(Base_Dados!N$5:N$98)=0,1,MAX(Base_Dados!N$5:N$98)-MIN(Base_Dados!N$5:N$98)))) * N$1)))</f>
        <v>0.10769176161573138</v>
      </c>
      <c r="O39" s="106">
        <f>IF(INDEX(Base_Dados!O:O,MATCH($B39,Base_Dados!$B:$B,0))=0,0,
MAX(0, MIN(O$1,
((INDEX(Base_Dados!O:O,MATCH($B39,Base_Dados!$B:$B,0))-MIN(Base_Dados!O$5:O$98)) /
(IF(MAX(Base_Dados!O$5:O$98)-MIN(Base_Dados!O$5:O$98)=0,1,MAX(Base_Dados!O$5:O$98)-MIN(Base_Dados!O$5:O$98)))) * O$1)))</f>
        <v>0.11996209376219411</v>
      </c>
      <c r="P39" s="106">
        <f>IF(INDEX(Base_Dados!P:P,MATCH($B39,Base_Dados!$B:$B,0))=0,0,
MAX(0, MIN(P$1,
((INDEX(Base_Dados!P:P,MATCH($B39,Base_Dados!$B:$B,0))-MIN(Base_Dados!P$5:P$98)) /
(IF(MAX(Base_Dados!P$5:P$98)-MIN(Base_Dados!P$5:P$98)=0,1,MAX(Base_Dados!P$5:P$98)-MIN(Base_Dados!P$5:P$98)))) * P$1)))</f>
        <v>4.3902704158917484E-2</v>
      </c>
      <c r="Q39" s="106">
        <f>IF(INDEX(Base_Dados!Q:Q,MATCH($B39,Base_Dados!$B:$B,0))=0,0,
MAX(0, MIN(Q$1,
((INDEX(Base_Dados!Q:Q,MATCH($B39,Base_Dados!$B:$B,0))-MIN(Base_Dados!Q$5:Q$98)) /
(IF(MAX(Base_Dados!Q$5:Q$98)-MIN(Base_Dados!Q$5:Q$98)=0,1,MAX(Base_Dados!Q$5:Q$98)-MIN(Base_Dados!Q$5:Q$98)))) * Q$1)))</f>
        <v>4.0808804170396505E-3</v>
      </c>
      <c r="R39" s="106">
        <f>IF(INDEX(Base_Dados!R:R,MATCH($B39,Base_Dados!$B:$B,0))=0,0,
MAX(0, MIN(R$1,
((INDEX(Base_Dados!R:R,MATCH($B39,Base_Dados!$B:$B,0))-MIN(Base_Dados!R$5:R$98)) /
(IF(MAX(Base_Dados!R$5:R$98)-MIN(Base_Dados!R$5:R$98)=0,1,MAX(Base_Dados!R$5:R$98)-MIN(Base_Dados!R$5:R$98)))) * R$1)))</f>
        <v>4.3200513711900625E-2</v>
      </c>
      <c r="S39" s="106">
        <f>IF(INDEX(Base_Dados!S:S,MATCH($B39,Base_Dados!$B:$B,0))=0,0,
MAX(0, MIN(S$1,
((INDEX(Base_Dados!S:S,MATCH($B39,Base_Dados!$B:$B,0))-MIN(Base_Dados!S$5:S$98)) /
(IF(MAX(Base_Dados!S$5:S$98)-MIN(Base_Dados!S$5:S$98)=0,1,MAX(Base_Dados!S$5:S$98)-MIN(Base_Dados!S$5:S$98)))) * S$1)))</f>
        <v>4.3668089567887369E-2</v>
      </c>
      <c r="T39" s="106">
        <f>IF(INDEX(Base_Dados!T:T,MATCH($B39,Base_Dados!$B:$B,0))=0,0,
MAX(0, MIN(T$1,
((INDEX(Base_Dados!T:T,MATCH($B39,Base_Dados!$B:$B,0))-MIN(Base_Dados!T$5:T$98)) /
(IF(MAX(Base_Dados!T$5:T$98)-MIN(Base_Dados!T$5:T$98)=0,1,MAX(Base_Dados!T$5:T$98)-MIN(Base_Dados!T$5:T$98)))) * T$1)))</f>
        <v>0.93141745832522571</v>
      </c>
      <c r="U39" s="106">
        <f>IF(INDEX(Base_Dados!U:U,MATCH($B39,Base_Dados!$B:$B,0))=0,0,
MAX(0, MIN(U$1,
((INDEX(Base_Dados!U:U,MATCH($B39,Base_Dados!$B:$B,0))-MIN(Base_Dados!U$5:U$98)) /
(IF(MAX(Base_Dados!U$5:U$98)-MIN(Base_Dados!U$5:U$98)=0,1,MAX(Base_Dados!U$5:U$98)-MIN(Base_Dados!U$5:U$98)))) * U$1)))</f>
        <v>0.61619473482863274</v>
      </c>
      <c r="V39" s="106">
        <f>IF(INDEX(Base_Dados!V:V,MATCH($B39,Base_Dados!$B:$B,0))=0,0,
MAX(0, MIN(V$1,
((INDEX(Base_Dados!V:V,MATCH($B39,Base_Dados!$B:$B,0))-MIN(Base_Dados!V$5:V$98)) /
(IF(MAX(Base_Dados!V$5:V$98)-MIN(Base_Dados!V$5:V$98)=0,1,MAX(Base_Dados!V$5:V$98)-MIN(Base_Dados!V$5:V$98)))) * V$1)))</f>
        <v>8.3027486261394775E-3</v>
      </c>
      <c r="W39" s="106">
        <f>IF(INDEX(Base_Dados!W:W,MATCH($B39,Base_Dados!$B:$B,0))=0,0,
MAX(0, MIN(W$1,
((INDEX(Base_Dados!W:W,MATCH($B39,Base_Dados!$B:$B,0))-MIN(Base_Dados!W$5:W$98)) /
(IF(MAX(Base_Dados!W$5:W$98)-MIN(Base_Dados!W$5:W$98)=0,1,MAX(Base_Dados!W$5:W$98)-MIN(Base_Dados!W$5:W$98)))) * W$1)))</f>
        <v>2.7075423319605161</v>
      </c>
      <c r="X39" s="106">
        <f>IF(INDEX(Base_Dados!X:X,MATCH($B39,Base_Dados!$B:$B,0))=0,0,
MAX(0, MIN(X$1,
((INDEX(Base_Dados!X:X,MATCH($B39,Base_Dados!$B:$B,0))-MIN(Base_Dados!X$5:X$98)) /
(IF(MAX(Base_Dados!X$5:X$98)-MIN(Base_Dados!X$5:X$98)=0,1,MAX(Base_Dados!X$5:X$98)-MIN(Base_Dados!X$5:X$98)))) * X$1)))</f>
        <v>0</v>
      </c>
      <c r="Y39" s="106">
        <f>IF(INDEX(Base_Dados!Y:Y,MATCH($B39,Base_Dados!$B:$B,0))=0,0,
MAX(0, MIN(Y$1,
((INDEX(Base_Dados!Y:Y,MATCH($B39,Base_Dados!$B:$B,0))-MIN(Base_Dados!Y$5:Y$98)) /
(IF(MAX(Base_Dados!Y$5:Y$98)-MIN(Base_Dados!Y$5:Y$98)=0,1,MAX(Base_Dados!Y$5:Y$98)-MIN(Base_Dados!Y$5:Y$98)))) * Y$1)))</f>
        <v>0</v>
      </c>
      <c r="Z39" s="106">
        <f>IF(INDEX(Base_Dados!Z:Z,MATCH($B39,Base_Dados!$B:$B,0))=0,0,
MAX(0, MIN(Z$1,
((INDEX(Base_Dados!Z:Z,MATCH($B39,Base_Dados!$B:$B,0))-MIN(Base_Dados!Z$5:Z$98)) /
(IF(MAX(Base_Dados!Z$5:Z$98)-MIN(Base_Dados!Z$5:Z$98)=0,1,MAX(Base_Dados!Z$5:Z$98)-MIN(Base_Dados!Z$5:Z$98)))) * Z$1)))</f>
        <v>0</v>
      </c>
      <c r="AA39" s="106">
        <f>IF(INDEX(Base_Dados!AA:AA,MATCH($B39,Base_Dados!$B:$B,0))=0,0,
MAX(0, MIN(AA$1,
((INDEX(Base_Dados!AA:AA,MATCH($B39,Base_Dados!$B:$B,0))-MIN(Base_Dados!AA$5:AA$98)) /
(IF(MAX(Base_Dados!AA$5:AA$98)-MIN(Base_Dados!AA$5:AA$98)=0,1,MAX(Base_Dados!AA$5:AA$98)-MIN(Base_Dados!AA$5:AA$98)))) * AA$1)))</f>
        <v>0</v>
      </c>
      <c r="AB39" s="106">
        <f>IF(INDEX(Base_Dados!AB:AB,MATCH($B39,Base_Dados!$B:$B,0))=0,0,
MAX(0, MIN(AB$1,
((INDEX(Base_Dados!AB:AB,MATCH($B39,Base_Dados!$B:$B,0))-MIN(Base_Dados!AB$5:AB$98)) /
(IF(MAX(Base_Dados!AB$5:AB$98)-MIN(Base_Dados!AB$5:AB$98)=0,1,MAX(Base_Dados!AB$5:AB$98)-MIN(Base_Dados!AB$5:AB$98)))) * AB$1)))</f>
        <v>0</v>
      </c>
      <c r="AC39" s="106">
        <f>IF(INDEX(Base_Dados!AC:AC,MATCH($B39,Base_Dados!$B:$B,0))=0,0,
MAX(0, MIN(AC$1,
((INDEX(Base_Dados!AC:AC,MATCH($B39,Base_Dados!$B:$B,0))-MIN(Base_Dados!AC$5:AC$98)) /
(IF(MAX(Base_Dados!AC$5:AC$98)-MIN(Base_Dados!AC$5:AC$98)=0,1,MAX(Base_Dados!AC$5:AC$98)-MIN(Base_Dados!AC$5:AC$98)))) * AC$1)))</f>
        <v>5.4923877433031412E-2</v>
      </c>
      <c r="AD39" s="106">
        <f>IF(INDEX(Base_Dados!AD:AD,MATCH($B39,Base_Dados!$B:$B,0))=0,0,
MAX(0, MIN(AD$1,
((INDEX(Base_Dados!AD:AD,MATCH($B39,Base_Dados!$B:$B,0))-MIN(Base_Dados!AD$5:AD$98)) /
(IF(MAX(Base_Dados!AD$5:AD$98)-MIN(Base_Dados!AD$5:AD$98)=0,1,MAX(Base_Dados!AD$5:AD$98)-MIN(Base_Dados!AD$5:AD$98)))) * AD$1)))</f>
        <v>6.4250850465907408E-2</v>
      </c>
      <c r="AE39" s="106">
        <f>IF(INDEX(Base_Dados!AE:AE,MATCH($B39,Base_Dados!$B:$B,0))=0,0,
MAX(0, MIN(AE$1,
((INDEX(Base_Dados!AE:AE,MATCH($B39,Base_Dados!$B:$B,0))-MIN(Base_Dados!AE$5:AE$98)) /
(IF(MAX(Base_Dados!AE$5:AE$98)-MIN(Base_Dados!AE$5:AE$98)=0,1,MAX(Base_Dados!AE$5:AE$98)-MIN(Base_Dados!AE$5:AE$98)))) * AE$1)))</f>
        <v>1.937293254710197E-2</v>
      </c>
      <c r="AF39" s="106">
        <f>IF(INDEX(Base_Dados!AF:AF,MATCH($B39,Base_Dados!$B:$B,0))=0,0,
MAX(0, MIN(AF$1,
((INDEX(Base_Dados!AF:AF,MATCH($B39,Base_Dados!$B:$B,0))-MIN(Base_Dados!AF$5:AF$98)) /
(IF(MAX(Base_Dados!AF$5:AF$98)-MIN(Base_Dados!AF$5:AF$98)=0,1,MAX(Base_Dados!AF$5:AF$98)-MIN(Base_Dados!AF$5:AF$98)))) * AF$1)))</f>
        <v>4.9648324369052548E-3</v>
      </c>
      <c r="AG39" s="106">
        <f>IF(INDEX(Base_Dados!AG:AG,MATCH($B39,Base_Dados!$B:$B,0))=0,0,
MAX(0, MIN(AG$1,
((INDEX(Base_Dados!AG:AG,MATCH($B39,Base_Dados!$B:$B,0))-MIN(Base_Dados!AG$5:AG$98)) /
(IF(MAX(Base_Dados!AG$5:AG$98)-MIN(Base_Dados!AG$5:AG$98)=0,1,MAX(Base_Dados!AG$5:AG$98)-MIN(Base_Dados!AG$5:AG$98)))) * AG$1)))</f>
        <v>4.0808804170396505E-3</v>
      </c>
      <c r="AH39" s="106">
        <f>IF(INDEX(Base_Dados!AH:AH,MATCH($B39,Base_Dados!$B:$B,0))=0,0,
MAX(0, MIN(AH$1,
((INDEX(Base_Dados!AH:AH,MATCH($B39,Base_Dados!$B:$B,0))-MIN(Base_Dados!AH$5:AH$98)) /
(IF(MAX(Base_Dados!AH$5:AH$98)-MIN(Base_Dados!AH$5:AH$98)=0,1,MAX(Base_Dados!AH$5:AH$98)-MIN(Base_Dados!AH$5:AH$98)))) * AH$1)))</f>
        <v>1.9222027559810912</v>
      </c>
      <c r="AI39" s="106">
        <f>IF(INDEX(Base_Dados!AI:AI,MATCH($B39,Base_Dados!$B:$B,0))=0,0,
MAX(0, MIN(AI$1,
((INDEX(Base_Dados!AI:AI,MATCH($B39,Base_Dados!$B:$B,0))-MIN(Base_Dados!AI$5:AI$98)) /
(IF(MAX(Base_Dados!AI$5:AI$98)-MIN(Base_Dados!AI$5:AI$98)=0,1,MAX(Base_Dados!AI$5:AI$98)-MIN(Base_Dados!AI$5:AI$98)))) * AI$1)))</f>
        <v>0</v>
      </c>
      <c r="AJ39" s="106">
        <f>IF(INDEX(Base_Dados!AJ:AJ,MATCH($B39,Base_Dados!$B:$B,0))=0,0,
MAX(0, MIN(AJ$1,
((INDEX(Base_Dados!AJ:AJ,MATCH($B39,Base_Dados!$B:$B,0))-MIN(Base_Dados!AJ$5:AJ$98)) /
(IF(MAX(Base_Dados!AJ$5:AJ$98)-MIN(Base_Dados!AJ$5:AJ$98)=0,1,MAX(Base_Dados!AJ$5:AJ$98)-MIN(Base_Dados!AJ$5:AJ$98)))) * AJ$1)))</f>
        <v>0</v>
      </c>
      <c r="AK39" s="106">
        <f>IF(INDEX(Base_Dados!AK:AK,MATCH($B39,Base_Dados!$B:$B,0))=0,0,
MAX(0, MIN(AK$1,
((INDEX(Base_Dados!AK:AK,MATCH($B39,Base_Dados!$B:$B,0))-MIN(Base_Dados!AK$5:AK$98)) /
(IF(MAX(Base_Dados!AK$5:AK$98)-MIN(Base_Dados!AK$5:AK$98)=0,1,MAX(Base_Dados!AK$5:AK$98)-MIN(Base_Dados!AK$5:AK$98)))) * AK$1)))</f>
        <v>2.2988505747126436E-2</v>
      </c>
      <c r="AL39" s="106">
        <f>IF(INDEX(Base_Dados!AL:AL,MATCH($B39,Base_Dados!$B:$B,0))=0,0,
MAX(0, MIN(AL$1,
((INDEX(Base_Dados!AL:AL,MATCH($B39,Base_Dados!$B:$B,0))-MIN(Base_Dados!AL$5:AL$98)) /
(IF(MAX(Base_Dados!AL$5:AL$98)-MIN(Base_Dados!AL$5:AL$98)=0,1,MAX(Base_Dados!AL$5:AL$98)-MIN(Base_Dados!AL$5:AL$98)))) * AL$1)))</f>
        <v>0</v>
      </c>
      <c r="AM39" s="106">
        <f>IF(INDEX(Base_Dados!AM:AM,MATCH($B39,Base_Dados!$B:$B,0))=0,0,
MAX(0, MIN(AM$1,
((INDEX(Base_Dados!AM:AM,MATCH($B39,Base_Dados!$B:$B,0))-MIN(Base_Dados!AM$5:AM$98)) /
(IF(MAX(Base_Dados!AM$5:AM$98)-MIN(Base_Dados!AM$5:AM$98)=0,1,MAX(Base_Dados!AM$5:AM$98)-MIN(Base_Dados!AM$5:AM$98)))) * AM$1)))</f>
        <v>0</v>
      </c>
      <c r="AN39" s="106">
        <f>IF(INDEX(Base_Dados!AN:AN,MATCH($B39,Base_Dados!$B:$B,0))=0,0,
MAX(0, MIN(AN$1,
((INDEX(Base_Dados!AN:AN,MATCH($B39,Base_Dados!$B:$B,0))-MIN(Base_Dados!AN$5:AN$98)) /
(IF(MAX(Base_Dados!AN$5:AN$98)-MIN(Base_Dados!AN$5:AN$98)=0,1,MAX(Base_Dados!AN$5:AN$98)-MIN(Base_Dados!AN$5:AN$98)))) * AN$1)))</f>
        <v>0</v>
      </c>
      <c r="AO39" s="106">
        <f>IF(INDEX(Base_Dados!AO:AO,MATCH($B39,Base_Dados!$B:$B,0))=0,0,
MAX(0, MIN(AO$1,
((INDEX(Base_Dados!AO:AO,MATCH($B39,Base_Dados!$B:$B,0))-MIN(Base_Dados!AO$5:AO$98)) /
(IF(MAX(Base_Dados!AO$5:AO$98)-MIN(Base_Dados!AO$5:AO$98)=0,1,MAX(Base_Dados!AO$5:AO$98)-MIN(Base_Dados!AO$5:AO$98)))) * AO$1)))</f>
        <v>0</v>
      </c>
      <c r="AP39" s="106">
        <f>IF(INDEX(Base_Dados!AP:AP,MATCH($B39,Base_Dados!$B:$B,0))=0,0,
MAX(0, MIN(AP$1,
((INDEX(Base_Dados!AP:AP,MATCH($B39,Base_Dados!$B:$B,0))-MIN(Base_Dados!AP$5:AP$98)) /
(IF(MAX(Base_Dados!AP$5:AP$98)-MIN(Base_Dados!AP$5:AP$98)=0,1,MAX(Base_Dados!AP$5:AP$98)-MIN(Base_Dados!AP$5:AP$98)))) * AP$1)))</f>
        <v>0</v>
      </c>
      <c r="AQ39" s="106">
        <f>IF(INDEX(Base_Dados!AQ:AQ,MATCH($B39,Base_Dados!$B:$B,0))=0,0,
MAX(0, MIN(AQ$1,
((INDEX(Base_Dados!AQ:AQ,MATCH($B39,Base_Dados!$B:$B,0))-MIN(Base_Dados!AQ$5:AQ$98)) /
(IF(MAX(Base_Dados!AQ$5:AQ$98)-MIN(Base_Dados!AQ$5:AQ$98)=0,1,MAX(Base_Dados!AQ$5:AQ$98)-MIN(Base_Dados!AQ$5:AQ$98)))) * AQ$1)))</f>
        <v>0</v>
      </c>
      <c r="AR39" s="106">
        <f>IF(INDEX(Base_Dados!AR:AR,MATCH($B39,Base_Dados!$B:$B,0))=0,0,
MAX(0, MIN(AR$1,
((INDEX(Base_Dados!AR:AR,MATCH($B39,Base_Dados!$B:$B,0))-MIN(Base_Dados!AR$5:AR$98)) /
(IF(MAX(Base_Dados!AR$5:AR$98)-MIN(Base_Dados!AR$5:AR$98)=0,1,MAX(Base_Dados!AR$5:AR$98)-MIN(Base_Dados!AR$5:AR$98)))) * AR$1)))</f>
        <v>0</v>
      </c>
      <c r="AS39" s="106">
        <f>IF(INDEX(Base_Dados!AS:AS,MATCH($B39,Base_Dados!$B:$B,0))=0,0,
MAX(0, MIN(AS$1,
((INDEX(Base_Dados!AS:AS,MATCH($B39,Base_Dados!$B:$B,0))-MIN(Base_Dados!AS$5:AS$98)) /
(IF(MAX(Base_Dados!AS$5:AS$98)-MIN(Base_Dados!AS$5:AS$98)=0,1,MAX(Base_Dados!AS$5:AS$98)-MIN(Base_Dados!AS$5:AS$98)))) * AS$1)))</f>
        <v>0</v>
      </c>
      <c r="AT39" s="106">
        <f>IF(INDEX(Base_Dados!AT:AT,MATCH($B39,Base_Dados!$B:$B,0))=0,0,
MAX(0, MIN(AT$1,
((INDEX(Base_Dados!AT:AT,MATCH($B39,Base_Dados!$B:$B,0))-MIN(Base_Dados!AT$5:AT$98)) /
(IF(MAX(Base_Dados!AT$5:AT$98)-MIN(Base_Dados!AT$5:AT$98)=0,1,MAX(Base_Dados!AT$5:AT$98)-MIN(Base_Dados!AT$5:AT$98)))) * AT$1)))</f>
        <v>0</v>
      </c>
      <c r="AU39" s="106">
        <f>IF(INDEX(Base_Dados!AU:AU,MATCH($B39,Base_Dados!$B:$B,0))=0,0,
MAX(0, MIN(AU$1,
((INDEX(Base_Dados!AU:AU,MATCH($B39,Base_Dados!$B:$B,0))-MIN(Base_Dados!AU$5:AU$98)) /
(IF(MAX(Base_Dados!AU$5:AU$98)-MIN(Base_Dados!AU$5:AU$98)=0,1,MAX(Base_Dados!AU$5:AU$98)-MIN(Base_Dados!AU$5:AU$98)))) * AU$1)))</f>
        <v>0</v>
      </c>
      <c r="AV39" s="106">
        <f>IF(INDEX(Base_Dados!AV:AV,MATCH($B39,Base_Dados!$B:$B,0))=0,0,
MAX(0, MIN(AV$1,
((INDEX(Base_Dados!AV:AV,MATCH($B39,Base_Dados!$B:$B,0))-MIN(Base_Dados!AV$5:AV$98)) /
(IF(MAX(Base_Dados!AV$5:AV$98)-MIN(Base_Dados!AV$5:AV$98)=0,1,MAX(Base_Dados!AV$5:AV$98)-MIN(Base_Dados!AV$5:AV$98)))) * AV$1)))</f>
        <v>0</v>
      </c>
      <c r="AW39" s="106">
        <f>IF(INDEX(Base_Dados!AW:AW,MATCH($B39,Base_Dados!$B:$B,0))=0,0,
MAX(0, MIN(AW$1,
((INDEX(Base_Dados!AW:AW,MATCH($B39,Base_Dados!$B:$B,0))-MIN(Base_Dados!AW$5:AW$98)) /
(IF(MAX(Base_Dados!AW$5:AW$98)-MIN(Base_Dados!AW$5:AW$98)=0,1,MAX(Base_Dados!AW$5:AW$98)-MIN(Base_Dados!AW$5:AW$98)))) * AW$1)))</f>
        <v>0</v>
      </c>
      <c r="AX39" s="106">
        <f>IF(INDEX(Base_Dados!AX:AX,MATCH($B39,Base_Dados!$B:$B,0))=0,0,
MAX(0, MIN(AX$1,
((INDEX(Base_Dados!AX:AX,MATCH($B39,Base_Dados!$B:$B,0))-MIN(Base_Dados!AX$5:AX$98)) /
(IF(MAX(Base_Dados!AX$5:AX$98)-MIN(Base_Dados!AX$5:AX$98)=0,1,MAX(Base_Dados!AX$5:AX$98)-MIN(Base_Dados!AX$5:AX$98)))) * AX$1)))</f>
        <v>0</v>
      </c>
      <c r="AY39" s="106">
        <f>IF(INDEX(Base_Dados!AY:AY,MATCH($B39,Base_Dados!$B:$B,0))=0,0,
MAX(0, MIN(AY$1,
((INDEX(Base_Dados!AY:AY,MATCH($B39,Base_Dados!$B:$B,0))-MIN(Base_Dados!AY$5:AY$98)) /
(IF(MAX(Base_Dados!AY$5:AY$98)-MIN(Base_Dados!AY$5:AY$98)=0,1,MAX(Base_Dados!AY$5:AY$98)-MIN(Base_Dados!AY$5:AY$98)))) * AY$1)))</f>
        <v>0</v>
      </c>
      <c r="AZ39" s="106">
        <f>IF(INDEX(Base_Dados!AZ:AZ,MATCH($B39,Base_Dados!$B:$B,0))=0,0,
MAX(0, MIN(AZ$1,
((INDEX(Base_Dados!AZ:AZ,MATCH($B39,Base_Dados!$B:$B,0))-MIN(Base_Dados!AZ$5:AZ$98)) /
(IF(MAX(Base_Dados!AZ$5:AZ$98)-MIN(Base_Dados!AZ$5:AZ$98)=0,1,MAX(Base_Dados!AZ$5:AZ$98)-MIN(Base_Dados!AZ$5:AZ$98)))) * AZ$1)))</f>
        <v>0</v>
      </c>
      <c r="BA39" s="106">
        <f>IF(INDEX(Base_Dados!BA:BA,MATCH($B39,Base_Dados!$B:$B,0))=0,0,
MAX(0, MIN(BA$1,
((INDEX(Base_Dados!BA:BA,MATCH($B39,Base_Dados!$B:$B,0))-MIN(Base_Dados!BA$5:BA$98)) /
(IF(MAX(Base_Dados!BA$5:BA$98)-MIN(Base_Dados!BA$5:BA$98)=0,1,MAX(Base_Dados!BA$5:BA$98)-MIN(Base_Dados!BA$5:BA$98)))) * BA$1)))</f>
        <v>3.3171251581962297E-2</v>
      </c>
      <c r="BB39" s="106">
        <f>IF(INDEX(Base_Dados!BB:BB,MATCH($B39,Base_Dados!$B:$B,0))=0,0,
MAX(0, MIN(BB$1,
((INDEX(Base_Dados!BB:BB,MATCH($B39,Base_Dados!$B:$B,0))-MIN(Base_Dados!BB$5:BB$98)) /
(IF(MAX(Base_Dados!BB$5:BB$98)-MIN(Base_Dados!BB$5:BB$98)=0,1,MAX(Base_Dados!BB$5:BB$98)-MIN(Base_Dados!BB$5:BB$98)))) * BB$1)))</f>
        <v>0.22376027177875701</v>
      </c>
      <c r="BC39" s="106">
        <f>IF(INDEX(Base_Dados!BC:BC,MATCH($B39,Base_Dados!$B:$B,0))=0,0,
MAX(0, MIN(BC$1,
((INDEX(Base_Dados!BC:BC,MATCH($B39,Base_Dados!$B:$B,0))-MIN(Base_Dados!BC$5:BC$98)) /
(IF(MAX(Base_Dados!BC$5:BC$98)-MIN(Base_Dados!BC$5:BC$98)=0,1,MAX(Base_Dados!BC$5:BC$98)-MIN(Base_Dados!BC$5:BC$98)))) * BC$1)))</f>
        <v>1.3466199838405601E-3</v>
      </c>
      <c r="BD39" s="106">
        <f>IF(INDEX(Base_Dados!BD:BD,MATCH($B39,Base_Dados!$B:$B,0))=0,0,
MAX(0, MIN(BD$1,
((INDEX(Base_Dados!BD:BD,MATCH($B39,Base_Dados!$B:$B,0))-MIN(Base_Dados!BD$5:BD$98)) /
(IF(MAX(Base_Dados!BD$5:BD$98)-MIN(Base_Dados!BD$5:BD$98)=0,1,MAX(Base_Dados!BD$5:BD$98)-MIN(Base_Dados!BD$5:BD$98)))) * BD$1)))</f>
        <v>1.5442143895852087E-2</v>
      </c>
      <c r="BE39" s="106">
        <f>IF(INDEX(Base_Dados!BE:BE,MATCH($B39,Base_Dados!$B:$B,0))=0,0,
MAX(0, MIN(BE$1,
((INDEX(Base_Dados!BE:BE,MATCH($B39,Base_Dados!$B:$B,0))-MIN(Base_Dados!BE$5:BE$98)) /
(IF(MAX(Base_Dados!BE$5:BE$98)-MIN(Base_Dados!BE$5:BE$98)=0,1,MAX(Base_Dados!BE$5:BE$98)-MIN(Base_Dados!BE$5:BE$98)))) * BE$1)))</f>
        <v>1.8063221274460611E-2</v>
      </c>
      <c r="BF39" s="106">
        <f>IF(INDEX(Base_Dados!BF:BF,MATCH($B39,Base_Dados!$B:$B,0))=0,0,
MAX(0, MIN(BF$1,
((INDEX(Base_Dados!BF:BF,MATCH($B39,Base_Dados!$B:$B,0))-MIN(Base_Dados!BF$5:BF$98)) /
(IF(MAX(Base_Dados!BF$5:BF$98)-MIN(Base_Dados!BF$5:BF$98)=0,1,MAX(Base_Dados!BF$5:BF$98)-MIN(Base_Dados!BF$5:BF$98)))) * BF$1)))</f>
        <v>0</v>
      </c>
      <c r="BG39" s="106">
        <f>IF(INDEX(Base_Dados!BG:BG,MATCH($B39,Base_Dados!$B:$B,0))=0,0,
MAX(0, MIN(BG$1,
((INDEX(Base_Dados!BG:BG,MATCH($B39,Base_Dados!$B:$B,0))-MIN(Base_Dados!BG$5:BG$98)) /
(IF(MAX(Base_Dados!BG$5:BG$98)-MIN(Base_Dados!BG$5:BG$98)=0,1,MAX(Base_Dados!BG$5:BG$98)-MIN(Base_Dados!BG$5:BG$98)))) * BG$1)))</f>
        <v>6.270903010033445E-3</v>
      </c>
      <c r="BH39" s="106">
        <f>IF(INDEX(Base_Dados!BH:BH,MATCH($B39,Base_Dados!$B:$B,0))=0,0,
MAX(0, MIN(BH$1,
((INDEX(Base_Dados!BH:BH,MATCH($B39,Base_Dados!$B:$B,0))-MIN(Base_Dados!BH$5:BH$98)) /
(IF(MAX(Base_Dados!BH$5:BH$98)-MIN(Base_Dados!BH$5:BH$98)=0,1,MAX(Base_Dados!BH$5:BH$98)-MIN(Base_Dados!BH$5:BH$98)))) * BH$1)))</f>
        <v>2.197802197802198E-2</v>
      </c>
      <c r="BI39" s="106">
        <f>IF(INDEX(Base_Dados!BI:BI,MATCH($B39,Base_Dados!$B:$B,0))=0,0,
MAX(0, MIN(BI$1,
((INDEX(Base_Dados!BI:BI,MATCH($B39,Base_Dados!$B:$B,0))-MIN(Base_Dados!BI$5:BI$98)) /
(IF(MAX(Base_Dados!BI$5:BI$98)-MIN(Base_Dados!BI$5:BI$98)=0,1,MAX(Base_Dados!BI$5:BI$98)-MIN(Base_Dados!BI$5:BI$98)))) * BI$1)))</f>
        <v>2.6521060842433698E-2</v>
      </c>
      <c r="BJ39" s="106">
        <f>IF(INDEX(Base_Dados!BJ:BJ,MATCH($B39,Base_Dados!$B:$B,0))=0,0,
MAX(0, MIN(BJ$1,
((INDEX(Base_Dados!BJ:BJ,MATCH($B39,Base_Dados!$B:$B,0))-MIN(Base_Dados!BJ$5:BJ$98)) /
(IF(MAX(Base_Dados!BJ$5:BJ$98)-MIN(Base_Dados!BJ$5:BJ$98)=0,1,MAX(Base_Dados!BJ$5:BJ$98)-MIN(Base_Dados!BJ$5:BJ$98)))) * BJ$1)))</f>
        <v>3.1578947368421054E-2</v>
      </c>
      <c r="BK39" s="106">
        <f>IF(INDEX(Base_Dados!BK:BK,MATCH($B39,Base_Dados!$B:$B,0))=0,0,
MAX(0, MIN(BK$1,
((INDEX(Base_Dados!BK:BK,MATCH($B39,Base_Dados!$B:$B,0))-MIN(Base_Dados!BK$5:BK$98)) /
(IF(MAX(Base_Dados!BK$5:BK$98)-MIN(Base_Dados!BK$5:BK$98)=0,1,MAX(Base_Dados!BK$5:BK$98)-MIN(Base_Dados!BK$5:BK$98)))) * BK$1)))</f>
        <v>0</v>
      </c>
      <c r="BL39" s="106">
        <f>IF(INDEX(Base_Dados!BL:BL,MATCH($B39,Base_Dados!$B:$B,0))=0,0,
MAX(0, MIN(BL$1,
((INDEX(Base_Dados!BL:BL,MATCH($B39,Base_Dados!$B:$B,0))-MIN(Base_Dados!BL$5:BL$98)) /
(IF(MAX(Base_Dados!BL$5:BL$98)-MIN(Base_Dados!BL$5:BL$98)=0,1,MAX(Base_Dados!BL$5:BL$98)-MIN(Base_Dados!BL$5:BL$98)))) * BL$1)))</f>
        <v>1.9543973941368076E-2</v>
      </c>
      <c r="BM39" s="106">
        <f>IF(INDEX(Base_Dados!BM:BM,MATCH($B39,Base_Dados!$B:$B,0))=0,0,
MAX(0, MIN(BM$1,
((INDEX(Base_Dados!BM:BM,MATCH($B39,Base_Dados!$B:$B,0))-MIN(Base_Dados!BM$5:BM$98)) /
(IF(MAX(Base_Dados!BM$5:BM$98)-MIN(Base_Dados!BM$5:BM$98)=0,1,MAX(Base_Dados!BM$5:BM$98)-MIN(Base_Dados!BM$5:BM$98)))) * BM$1)))</f>
        <v>0.69788519637462398</v>
      </c>
      <c r="BN39" s="106">
        <f>IF(INDEX(Base_Dados!BN:BN,MATCH($B39,Base_Dados!$B:$B,0))=0,0,
MAX(0, MIN(BN$1,
((INDEX(Base_Dados!BN:BN,MATCH($B39,Base_Dados!$B:$B,0))-MIN(Base_Dados!BN$5:BN$98)) /
(IF(MAX(Base_Dados!BN$5:BN$98)-MIN(Base_Dados!BN$5:BN$98)=0,1,MAX(Base_Dados!BN$5:BN$98)-MIN(Base_Dados!BN$5:BN$98)))) * BN$1)))</f>
        <v>0.26855332891418077</v>
      </c>
      <c r="BO39" s="106">
        <f>IF(INDEX(Base_Dados!BO:BO,MATCH($B39,Base_Dados!$B:$B,0))=0,0,
MAX(0, MIN(BO$1,
((INDEX(Base_Dados!BO:BO,MATCH($B39,Base_Dados!$B:$B,0))-MIN(Base_Dados!BO$5:BO$98)) /
(IF(MAX(Base_Dados!BO$5:BO$98)-MIN(Base_Dados!BO$5:BO$98)=0,1,MAX(Base_Dados!BO$5:BO$98)-MIN(Base_Dados!BO$5:BO$98)))) * BO$1)))</f>
        <v>8.6206896551724137E-3</v>
      </c>
      <c r="BP39" s="106">
        <f t="shared" si="0"/>
        <v>10.105464722093261</v>
      </c>
      <c r="BQ39" s="111">
        <f t="shared" si="1"/>
        <v>0.43353375641612069</v>
      </c>
      <c r="BR39" s="112">
        <f t="shared" si="2"/>
        <v>0.11902544293809741</v>
      </c>
      <c r="BS39" s="113">
        <f t="shared" si="3"/>
        <v>9.9864392791551637</v>
      </c>
    </row>
    <row r="40" spans="1:71">
      <c r="A40" s="20">
        <v>15006</v>
      </c>
      <c r="B40" s="20" t="s">
        <v>393</v>
      </c>
      <c r="C40" s="20" t="s">
        <v>390</v>
      </c>
      <c r="D40" s="105">
        <f>IF(INDEX(Base_Dados!D:D,MATCH($B40,Base_Dados!$B:$B,0))=0,0,
MAX(0, MIN(D$1,
((INDEX(Base_Dados!D:D,MATCH($B40,Base_Dados!$B:$B,0))-MIN(Base_Dados!D$5:D$98)) /
(IF(MAX(Base_Dados!D$5:D$98)-MIN(Base_Dados!D$5:D$98)=0,1,MAX(Base_Dados!D$5:D$98)-MIN(Base_Dados!D$5:D$98)))) * D$1)))</f>
        <v>0.35336814142645206</v>
      </c>
      <c r="E40" s="106">
        <f>IF(INDEX(Base_Dados!E:E,MATCH($B40,Base_Dados!$B:$B,0))=0,0,
MAX(0, MIN(E$1,
((INDEX(Base_Dados!E:E,MATCH($B40,Base_Dados!$B:$B,0))-MIN(Base_Dados!E$5:E$98)) /
(IF(MAX(Base_Dados!E$5:E$98)-MIN(Base_Dados!E$5:E$98)=0,1,MAX(Base_Dados!E$5:E$98)-MIN(Base_Dados!E$5:E$98)))) * E$1)))</f>
        <v>0.14396441996721326</v>
      </c>
      <c r="F40" s="106">
        <f>IF(INDEX(Base_Dados!F:F,MATCH($B40,Base_Dados!$B:$B,0))=0,0,
MAX(0, MIN(F$1,
((INDEX(Base_Dados!F:F,MATCH($B40,Base_Dados!$B:$B,0))-MIN(Base_Dados!F$5:F$98)) /
(IF(MAX(Base_Dados!F$5:F$98)-MIN(Base_Dados!F$5:F$98)=0,1,MAX(Base_Dados!F$5:F$98)-MIN(Base_Dados!F$5:F$98)))) * F$1)))</f>
        <v>0.13357451873122628</v>
      </c>
      <c r="G40" s="106">
        <f>IF(INDEX(Base_Dados!G:G,MATCH($B40,Base_Dados!$B:$B,0))=0,0,
MAX(0, MIN(G$1,
((INDEX(Base_Dados!G:G,MATCH($B40,Base_Dados!$B:$B,0))-MIN(Base_Dados!G$5:G$98)) /
(IF(MAX(Base_Dados!G$5:G$98)-MIN(Base_Dados!G$5:G$98)=0,1,MAX(Base_Dados!G$5:G$98)-MIN(Base_Dados!G$5:G$98)))) * G$1)))</f>
        <v>0.13139897868961908</v>
      </c>
      <c r="H40" s="106">
        <f>IF(INDEX(Base_Dados!H:H,MATCH($B40,Base_Dados!$B:$B,0))=0,0,
MAX(0, MIN(H$1,
((INDEX(Base_Dados!H:H,MATCH($B40,Base_Dados!$B:$B,0))-MIN(Base_Dados!H$5:H$98)) /
(IF(MAX(Base_Dados!H$5:H$98)-MIN(Base_Dados!H$5:H$98)=0,1,MAX(Base_Dados!H$5:H$98)-MIN(Base_Dados!H$5:H$98)))) * H$1)))</f>
        <v>0.13276683288982311</v>
      </c>
      <c r="I40" s="106">
        <f>IF(INDEX(Base_Dados!I:I,MATCH($B40,Base_Dados!$B:$B,0))=0,0,
MAX(0, MIN(I$1,
((INDEX(Base_Dados!I:I,MATCH($B40,Base_Dados!$B:$B,0))-MIN(Base_Dados!I$5:I$98)) /
(IF(MAX(Base_Dados!I$5:I$98)-MIN(Base_Dados!I$5:I$98)=0,1,MAX(Base_Dados!I$5:I$98)-MIN(Base_Dados!I$5:I$98)))) * I$1)))</f>
        <v>0.12744909158211695</v>
      </c>
      <c r="J40" s="106">
        <f>IF(INDEX(Base_Dados!J:J,MATCH($B40,Base_Dados!$B:$B,0))=0,0,
MAX(0, MIN(J$1,
((INDEX(Base_Dados!J:J,MATCH($B40,Base_Dados!$B:$B,0))-MIN(Base_Dados!J$5:J$98)) /
(IF(MAX(Base_Dados!J$5:J$98)-MIN(Base_Dados!J$5:J$98)=0,1,MAX(Base_Dados!J$5:J$98)-MIN(Base_Dados!J$5:J$98)))) * J$1)))</f>
        <v>0.12537667247357617</v>
      </c>
      <c r="K40" s="106">
        <f>IF(INDEX(Base_Dados!K:K,MATCH($B40,Base_Dados!$B:$B,0))=0,0,
MAX(0, MIN(K$1,
((INDEX(Base_Dados!K:K,MATCH($B40,Base_Dados!$B:$B,0))-MIN(Base_Dados!K$5:K$98)) /
(IF(MAX(Base_Dados!K$5:K$98)-MIN(Base_Dados!K$5:K$98)=0,1,MAX(Base_Dados!K$5:K$98)-MIN(Base_Dados!K$5:K$98)))) * K$1)))</f>
        <v>0.1131149373881932</v>
      </c>
      <c r="L40" s="106">
        <f>IF(INDEX(Base_Dados!L:L,MATCH($B40,Base_Dados!$B:$B,0))=0,0,
MAX(0, MIN(L$1,
((INDEX(Base_Dados!L:L,MATCH($B40,Base_Dados!$B:$B,0))-MIN(Base_Dados!L$5:L$98)) /
(IF(MAX(Base_Dados!L$5:L$98)-MIN(Base_Dados!L$5:L$98)=0,1,MAX(Base_Dados!L$5:L$98)-MIN(Base_Dados!L$5:L$98)))) * L$1)))</f>
        <v>0.10754208185121732</v>
      </c>
      <c r="M40" s="106">
        <f>IF(INDEX(Base_Dados!M:M,MATCH($B40,Base_Dados!$B:$B,0))=0,0,
MAX(0, MIN(M$1,
((INDEX(Base_Dados!M:M,MATCH($B40,Base_Dados!$B:$B,0))-MIN(Base_Dados!M$5:M$98)) /
(IF(MAX(Base_Dados!M$5:M$98)-MIN(Base_Dados!M$5:M$98)=0,1,MAX(Base_Dados!M$5:M$98)-MIN(Base_Dados!M$5:M$98)))) * M$1)))</f>
        <v>9.7725947521865891E-2</v>
      </c>
      <c r="N40" s="106">
        <f>IF(INDEX(Base_Dados!N:N,MATCH($B40,Base_Dados!$B:$B,0))=0,0,
MAX(0, MIN(N$1,
((INDEX(Base_Dados!N:N,MATCH($B40,Base_Dados!$B:$B,0))-MIN(Base_Dados!N$5:N$98)) /
(IF(MAX(Base_Dados!N$5:N$98)-MIN(Base_Dados!N$5:N$98)=0,1,MAX(Base_Dados!N$5:N$98)-MIN(Base_Dados!N$5:N$98)))) * N$1)))</f>
        <v>9.9007323797016059E-2</v>
      </c>
      <c r="O40" s="106">
        <f>IF(INDEX(Base_Dados!O:O,MATCH($B40,Base_Dados!$B:$B,0))=0,0,
MAX(0, MIN(O$1,
((INDEX(Base_Dados!O:O,MATCH($B40,Base_Dados!$B:$B,0))-MIN(Base_Dados!O$5:O$98)) /
(IF(MAX(Base_Dados!O$5:O$98)-MIN(Base_Dados!O$5:O$98)=0,1,MAX(Base_Dados!O$5:O$98)-MIN(Base_Dados!O$5:O$98)))) * O$1)))</f>
        <v>0.11310552427671554</v>
      </c>
      <c r="P40" s="106">
        <f>IF(INDEX(Base_Dados!P:P,MATCH($B40,Base_Dados!$B:$B,0))=0,0,
MAX(0, MIN(P$1,
((INDEX(Base_Dados!P:P,MATCH($B40,Base_Dados!$B:$B,0))-MIN(Base_Dados!P$5:P$98)) /
(IF(MAX(Base_Dados!P$5:P$98)-MIN(Base_Dados!P$5:P$98)=0,1,MAX(Base_Dados!P$5:P$98)-MIN(Base_Dados!P$5:P$98)))) * P$1)))</f>
        <v>2.7237731087075192E-2</v>
      </c>
      <c r="Q40" s="106">
        <f>IF(INDEX(Base_Dados!Q:Q,MATCH($B40,Base_Dados!$B:$B,0))=0,0,
MAX(0, MIN(Q$1,
((INDEX(Base_Dados!Q:Q,MATCH($B40,Base_Dados!$B:$B,0))-MIN(Base_Dados!Q$5:Q$98)) /
(IF(MAX(Base_Dados!Q$5:Q$98)-MIN(Base_Dados!Q$5:Q$98)=0,1,MAX(Base_Dados!Q$5:Q$98)-MIN(Base_Dados!Q$5:Q$98)))) * Q$1)))</f>
        <v>1.0531304302037808E-3</v>
      </c>
      <c r="R40" s="106">
        <f>IF(INDEX(Base_Dados!R:R,MATCH($B40,Base_Dados!$B:$B,0))=0,0,
MAX(0, MIN(R$1,
((INDEX(Base_Dados!R:R,MATCH($B40,Base_Dados!$B:$B,0))-MIN(Base_Dados!R$5:R$98)) /
(IF(MAX(Base_Dados!R$5:R$98)-MIN(Base_Dados!R$5:R$98)=0,1,MAX(Base_Dados!R$5:R$98)-MIN(Base_Dados!R$5:R$98)))) * R$1)))</f>
        <v>1.1558517764024667E-2</v>
      </c>
      <c r="S40" s="106">
        <f>IF(INDEX(Base_Dados!S:S,MATCH($B40,Base_Dados!$B:$B,0))=0,0,
MAX(0, MIN(S$1,
((INDEX(Base_Dados!S:S,MATCH($B40,Base_Dados!$B:$B,0))-MIN(Base_Dados!S$5:S$98)) /
(IF(MAX(Base_Dados!S$5:S$98)-MIN(Base_Dados!S$5:S$98)=0,1,MAX(Base_Dados!S$5:S$98)-MIN(Base_Dados!S$5:S$98)))) * S$1)))</f>
        <v>1.9598592076686887E-2</v>
      </c>
      <c r="T40" s="106">
        <f>IF(INDEX(Base_Dados!T:T,MATCH($B40,Base_Dados!$B:$B,0))=0,0,
MAX(0, MIN(T$1,
((INDEX(Base_Dados!T:T,MATCH($B40,Base_Dados!$B:$B,0))-MIN(Base_Dados!T$5:T$98)) /
(IF(MAX(Base_Dados!T$5:T$98)-MIN(Base_Dados!T$5:T$98)=0,1,MAX(Base_Dados!T$5:T$98)-MIN(Base_Dados!T$5:T$98)))) * T$1)))</f>
        <v>0.38652925614849842</v>
      </c>
      <c r="U40" s="106">
        <f>IF(INDEX(Base_Dados!U:U,MATCH($B40,Base_Dados!$B:$B,0))=0,0,
MAX(0, MIN(U$1,
((INDEX(Base_Dados!U:U,MATCH($B40,Base_Dados!$B:$B,0))-MIN(Base_Dados!U$5:U$98)) /
(IF(MAX(Base_Dados!U$5:U$98)-MIN(Base_Dados!U$5:U$98)=0,1,MAX(Base_Dados!U$5:U$98)-MIN(Base_Dados!U$5:U$98)))) * U$1)))</f>
        <v>0.73352224684969214</v>
      </c>
      <c r="V40" s="106">
        <f>IF(INDEX(Base_Dados!V:V,MATCH($B40,Base_Dados!$B:$B,0))=0,0,
MAX(0, MIN(V$1,
((INDEX(Base_Dados!V:V,MATCH($B40,Base_Dados!$B:$B,0))-MIN(Base_Dados!V$5:V$98)) /
(IF(MAX(Base_Dados!V$5:V$98)-MIN(Base_Dados!V$5:V$98)=0,1,MAX(Base_Dados!V$5:V$98)-MIN(Base_Dados!V$5:V$98)))) * V$1)))</f>
        <v>5.7443435262244068E-3</v>
      </c>
      <c r="W40" s="106">
        <f>IF(INDEX(Base_Dados!W:W,MATCH($B40,Base_Dados!$B:$B,0))=0,0,
MAX(0, MIN(W$1,
((INDEX(Base_Dados!W:W,MATCH($B40,Base_Dados!$B:$B,0))-MIN(Base_Dados!W$5:W$98)) /
(IF(MAX(Base_Dados!W$5:W$98)-MIN(Base_Dados!W$5:W$98)=0,1,MAX(Base_Dados!W$5:W$98)-MIN(Base_Dados!W$5:W$98)))) * W$1)))</f>
        <v>2.3891266268028009</v>
      </c>
      <c r="X40" s="106">
        <f>IF(INDEX(Base_Dados!X:X,MATCH($B40,Base_Dados!$B:$B,0))=0,0,
MAX(0, MIN(X$1,
((INDEX(Base_Dados!X:X,MATCH($B40,Base_Dados!$B:$B,0))-MIN(Base_Dados!X$5:X$98)) /
(IF(MAX(Base_Dados!X$5:X$98)-MIN(Base_Dados!X$5:X$98)=0,1,MAX(Base_Dados!X$5:X$98)-MIN(Base_Dados!X$5:X$98)))) * X$1)))</f>
        <v>0</v>
      </c>
      <c r="Y40" s="106">
        <f>IF(INDEX(Base_Dados!Y:Y,MATCH($B40,Base_Dados!$B:$B,0))=0,0,
MAX(0, MIN(Y$1,
((INDEX(Base_Dados!Y:Y,MATCH($B40,Base_Dados!$B:$B,0))-MIN(Base_Dados!Y$5:Y$98)) /
(IF(MAX(Base_Dados!Y$5:Y$98)-MIN(Base_Dados!Y$5:Y$98)=0,1,MAX(Base_Dados!Y$5:Y$98)-MIN(Base_Dados!Y$5:Y$98)))) * Y$1)))</f>
        <v>0</v>
      </c>
      <c r="Z40" s="106">
        <f>IF(INDEX(Base_Dados!Z:Z,MATCH($B40,Base_Dados!$B:$B,0))=0,0,
MAX(0, MIN(Z$1,
((INDEX(Base_Dados!Z:Z,MATCH($B40,Base_Dados!$B:$B,0))-MIN(Base_Dados!Z$5:Z$98)) /
(IF(MAX(Base_Dados!Z$5:Z$98)-MIN(Base_Dados!Z$5:Z$98)=0,1,MAX(Base_Dados!Z$5:Z$98)-MIN(Base_Dados!Z$5:Z$98)))) * Z$1)))</f>
        <v>0</v>
      </c>
      <c r="AA40" s="106">
        <f>IF(INDEX(Base_Dados!AA:AA,MATCH($B40,Base_Dados!$B:$B,0))=0,0,
MAX(0, MIN(AA$1,
((INDEX(Base_Dados!AA:AA,MATCH($B40,Base_Dados!$B:$B,0))-MIN(Base_Dados!AA$5:AA$98)) /
(IF(MAX(Base_Dados!AA$5:AA$98)-MIN(Base_Dados!AA$5:AA$98)=0,1,MAX(Base_Dados!AA$5:AA$98)-MIN(Base_Dados!AA$5:AA$98)))) * AA$1)))</f>
        <v>0</v>
      </c>
      <c r="AB40" s="106">
        <f>IF(INDEX(Base_Dados!AB:AB,MATCH($B40,Base_Dados!$B:$B,0))=0,0,
MAX(0, MIN(AB$1,
((INDEX(Base_Dados!AB:AB,MATCH($B40,Base_Dados!$B:$B,0))-MIN(Base_Dados!AB$5:AB$98)) /
(IF(MAX(Base_Dados!AB$5:AB$98)-MIN(Base_Dados!AB$5:AB$98)=0,1,MAX(Base_Dados!AB$5:AB$98)-MIN(Base_Dados!AB$5:AB$98)))) * AB$1)))</f>
        <v>0</v>
      </c>
      <c r="AC40" s="106">
        <f>IF(INDEX(Base_Dados!AC:AC,MATCH($B40,Base_Dados!$B:$B,0))=0,0,
MAX(0, MIN(AC$1,
((INDEX(Base_Dados!AC:AC,MATCH($B40,Base_Dados!$B:$B,0))-MIN(Base_Dados!AC$5:AC$98)) /
(IF(MAX(Base_Dados!AC$5:AC$98)-MIN(Base_Dados!AC$5:AC$98)=0,1,MAX(Base_Dados!AC$5:AC$98)-MIN(Base_Dados!AC$5:AC$98)))) * AC$1)))</f>
        <v>2.1409471959915206E-2</v>
      </c>
      <c r="AD40" s="106">
        <f>IF(INDEX(Base_Dados!AD:AD,MATCH($B40,Base_Dados!$B:$B,0))=0,0,
MAX(0, MIN(AD$1,
((INDEX(Base_Dados!AD:AD,MATCH($B40,Base_Dados!$B:$B,0))-MIN(Base_Dados!AD$5:AD$98)) /
(IF(MAX(Base_Dados!AD$5:AD$98)-MIN(Base_Dados!AD$5:AD$98)=0,1,MAX(Base_Dados!AD$5:AD$98)-MIN(Base_Dados!AD$5:AD$98)))) * AD$1)))</f>
        <v>1.5441502736281615E-2</v>
      </c>
      <c r="AE40" s="106">
        <f>IF(INDEX(Base_Dados!AE:AE,MATCH($B40,Base_Dados!$B:$B,0))=0,0,
MAX(0, MIN(AE$1,
((INDEX(Base_Dados!AE:AE,MATCH($B40,Base_Dados!$B:$B,0))-MIN(Base_Dados!AE$5:AE$98)) /
(IF(MAX(Base_Dados!AE$5:AE$98)-MIN(Base_Dados!AE$5:AE$98)=0,1,MAX(Base_Dados!AE$5:AE$98)-MIN(Base_Dados!AE$5:AE$98)))) * AE$1)))</f>
        <v>5.738530130878757E-3</v>
      </c>
      <c r="AF40" s="106">
        <f>IF(INDEX(Base_Dados!AF:AF,MATCH($B40,Base_Dados!$B:$B,0))=0,0,
MAX(0, MIN(AF$1,
((INDEX(Base_Dados!AF:AF,MATCH($B40,Base_Dados!$B:$B,0))-MIN(Base_Dados!AF$5:AF$98)) /
(IF(MAX(Base_Dados!AF$5:AF$98)-MIN(Base_Dados!AF$5:AF$98)=0,1,MAX(Base_Dados!AF$5:AF$98)-MIN(Base_Dados!AF$5:AF$98)))) * AF$1)))</f>
        <v>3.7695949983910263E-3</v>
      </c>
      <c r="AG40" s="106">
        <f>IF(INDEX(Base_Dados!AG:AG,MATCH($B40,Base_Dados!$B:$B,0))=0,0,
MAX(0, MIN(AG$1,
((INDEX(Base_Dados!AG:AG,MATCH($B40,Base_Dados!$B:$B,0))-MIN(Base_Dados!AG$5:AG$98)) /
(IF(MAX(Base_Dados!AG$5:AG$98)-MIN(Base_Dados!AG$5:AG$98)=0,1,MAX(Base_Dados!AG$5:AG$98)-MIN(Base_Dados!AG$5:AG$98)))) * AG$1)))</f>
        <v>1.0531304302037808E-3</v>
      </c>
      <c r="AH40" s="106">
        <f>IF(INDEX(Base_Dados!AH:AH,MATCH($B40,Base_Dados!$B:$B,0))=0,0,
MAX(0, MIN(AH$1,
((INDEX(Base_Dados!AH:AH,MATCH($B40,Base_Dados!$B:$B,0))-MIN(Base_Dados!AH$5:AH$98)) /
(IF(MAX(Base_Dados!AH$5:AH$98)-MIN(Base_Dados!AH$5:AH$98)=0,1,MAX(Base_Dados!AH$5:AH$98)-MIN(Base_Dados!AH$5:AH$98)))) * AH$1)))</f>
        <v>1.9620107365251138</v>
      </c>
      <c r="AI40" s="106">
        <f>IF(INDEX(Base_Dados!AI:AI,MATCH($B40,Base_Dados!$B:$B,0))=0,0,
MAX(0, MIN(AI$1,
((INDEX(Base_Dados!AI:AI,MATCH($B40,Base_Dados!$B:$B,0))-MIN(Base_Dados!AI$5:AI$98)) /
(IF(MAX(Base_Dados!AI$5:AI$98)-MIN(Base_Dados!AI$5:AI$98)=0,1,MAX(Base_Dados!AI$5:AI$98)-MIN(Base_Dados!AI$5:AI$98)))) * AI$1)))</f>
        <v>0</v>
      </c>
      <c r="AJ40" s="106">
        <f>IF(INDEX(Base_Dados!AJ:AJ,MATCH($B40,Base_Dados!$B:$B,0))=0,0,
MAX(0, MIN(AJ$1,
((INDEX(Base_Dados!AJ:AJ,MATCH($B40,Base_Dados!$B:$B,0))-MIN(Base_Dados!AJ$5:AJ$98)) /
(IF(MAX(Base_Dados!AJ$5:AJ$98)-MIN(Base_Dados!AJ$5:AJ$98)=0,1,MAX(Base_Dados!AJ$5:AJ$98)-MIN(Base_Dados!AJ$5:AJ$98)))) * AJ$1)))</f>
        <v>0</v>
      </c>
      <c r="AK40" s="106">
        <f>IF(INDEX(Base_Dados!AK:AK,MATCH($B40,Base_Dados!$B:$B,0))=0,0,
MAX(0, MIN(AK$1,
((INDEX(Base_Dados!AK:AK,MATCH($B40,Base_Dados!$B:$B,0))-MIN(Base_Dados!AK$5:AK$98)) /
(IF(MAX(Base_Dados!AK$5:AK$98)-MIN(Base_Dados!AK$5:AK$98)=0,1,MAX(Base_Dados!AK$5:AK$98)-MIN(Base_Dados!AK$5:AK$98)))) * AK$1)))</f>
        <v>0</v>
      </c>
      <c r="AL40" s="106">
        <f>IF(INDEX(Base_Dados!AL:AL,MATCH($B40,Base_Dados!$B:$B,0))=0,0,
MAX(0, MIN(AL$1,
((INDEX(Base_Dados!AL:AL,MATCH($B40,Base_Dados!$B:$B,0))-MIN(Base_Dados!AL$5:AL$98)) /
(IF(MAX(Base_Dados!AL$5:AL$98)-MIN(Base_Dados!AL$5:AL$98)=0,1,MAX(Base_Dados!AL$5:AL$98)-MIN(Base_Dados!AL$5:AL$98)))) * AL$1)))</f>
        <v>0</v>
      </c>
      <c r="AM40" s="106">
        <f>IF(INDEX(Base_Dados!AM:AM,MATCH($B40,Base_Dados!$B:$B,0))=0,0,
MAX(0, MIN(AM$1,
((INDEX(Base_Dados!AM:AM,MATCH($B40,Base_Dados!$B:$B,0))-MIN(Base_Dados!AM$5:AM$98)) /
(IF(MAX(Base_Dados!AM$5:AM$98)-MIN(Base_Dados!AM$5:AM$98)=0,1,MAX(Base_Dados!AM$5:AM$98)-MIN(Base_Dados!AM$5:AM$98)))) * AM$1)))</f>
        <v>0</v>
      </c>
      <c r="AN40" s="106">
        <f>IF(INDEX(Base_Dados!AN:AN,MATCH($B40,Base_Dados!$B:$B,0))=0,0,
MAX(0, MIN(AN$1,
((INDEX(Base_Dados!AN:AN,MATCH($B40,Base_Dados!$B:$B,0))-MIN(Base_Dados!AN$5:AN$98)) /
(IF(MAX(Base_Dados!AN$5:AN$98)-MIN(Base_Dados!AN$5:AN$98)=0,1,MAX(Base_Dados!AN$5:AN$98)-MIN(Base_Dados!AN$5:AN$98)))) * AN$1)))</f>
        <v>0</v>
      </c>
      <c r="AO40" s="106">
        <f>IF(INDEX(Base_Dados!AO:AO,MATCH($B40,Base_Dados!$B:$B,0))=0,0,
MAX(0, MIN(AO$1,
((INDEX(Base_Dados!AO:AO,MATCH($B40,Base_Dados!$B:$B,0))-MIN(Base_Dados!AO$5:AO$98)) /
(IF(MAX(Base_Dados!AO$5:AO$98)-MIN(Base_Dados!AO$5:AO$98)=0,1,MAX(Base_Dados!AO$5:AO$98)-MIN(Base_Dados!AO$5:AO$98)))) * AO$1)))</f>
        <v>0</v>
      </c>
      <c r="AP40" s="106">
        <f>IF(INDEX(Base_Dados!AP:AP,MATCH($B40,Base_Dados!$B:$B,0))=0,0,
MAX(0, MIN(AP$1,
((INDEX(Base_Dados!AP:AP,MATCH($B40,Base_Dados!$B:$B,0))-MIN(Base_Dados!AP$5:AP$98)) /
(IF(MAX(Base_Dados!AP$5:AP$98)-MIN(Base_Dados!AP$5:AP$98)=0,1,MAX(Base_Dados!AP$5:AP$98)-MIN(Base_Dados!AP$5:AP$98)))) * AP$1)))</f>
        <v>0</v>
      </c>
      <c r="AQ40" s="106">
        <f>IF(INDEX(Base_Dados!AQ:AQ,MATCH($B40,Base_Dados!$B:$B,0))=0,0,
MAX(0, MIN(AQ$1,
((INDEX(Base_Dados!AQ:AQ,MATCH($B40,Base_Dados!$B:$B,0))-MIN(Base_Dados!AQ$5:AQ$98)) /
(IF(MAX(Base_Dados!AQ$5:AQ$98)-MIN(Base_Dados!AQ$5:AQ$98)=0,1,MAX(Base_Dados!AQ$5:AQ$98)-MIN(Base_Dados!AQ$5:AQ$98)))) * AQ$1)))</f>
        <v>0</v>
      </c>
      <c r="AR40" s="106">
        <f>IF(INDEX(Base_Dados!AR:AR,MATCH($B40,Base_Dados!$B:$B,0))=0,0,
MAX(0, MIN(AR$1,
((INDEX(Base_Dados!AR:AR,MATCH($B40,Base_Dados!$B:$B,0))-MIN(Base_Dados!AR$5:AR$98)) /
(IF(MAX(Base_Dados!AR$5:AR$98)-MIN(Base_Dados!AR$5:AR$98)=0,1,MAX(Base_Dados!AR$5:AR$98)-MIN(Base_Dados!AR$5:AR$98)))) * AR$1)))</f>
        <v>0</v>
      </c>
      <c r="AS40" s="106">
        <f>IF(INDEX(Base_Dados!AS:AS,MATCH($B40,Base_Dados!$B:$B,0))=0,0,
MAX(0, MIN(AS$1,
((INDEX(Base_Dados!AS:AS,MATCH($B40,Base_Dados!$B:$B,0))-MIN(Base_Dados!AS$5:AS$98)) /
(IF(MAX(Base_Dados!AS$5:AS$98)-MIN(Base_Dados!AS$5:AS$98)=0,1,MAX(Base_Dados!AS$5:AS$98)-MIN(Base_Dados!AS$5:AS$98)))) * AS$1)))</f>
        <v>0</v>
      </c>
      <c r="AT40" s="106">
        <f>IF(INDEX(Base_Dados!AT:AT,MATCH($B40,Base_Dados!$B:$B,0))=0,0,
MAX(0, MIN(AT$1,
((INDEX(Base_Dados!AT:AT,MATCH($B40,Base_Dados!$B:$B,0))-MIN(Base_Dados!AT$5:AT$98)) /
(IF(MAX(Base_Dados!AT$5:AT$98)-MIN(Base_Dados!AT$5:AT$98)=0,1,MAX(Base_Dados!AT$5:AT$98)-MIN(Base_Dados!AT$5:AT$98)))) * AT$1)))</f>
        <v>0</v>
      </c>
      <c r="AU40" s="106">
        <f>IF(INDEX(Base_Dados!AU:AU,MATCH($B40,Base_Dados!$B:$B,0))=0,0,
MAX(0, MIN(AU$1,
((INDEX(Base_Dados!AU:AU,MATCH($B40,Base_Dados!$B:$B,0))-MIN(Base_Dados!AU$5:AU$98)) /
(IF(MAX(Base_Dados!AU$5:AU$98)-MIN(Base_Dados!AU$5:AU$98)=0,1,MAX(Base_Dados!AU$5:AU$98)-MIN(Base_Dados!AU$5:AU$98)))) * AU$1)))</f>
        <v>0</v>
      </c>
      <c r="AV40" s="106">
        <f>IF(INDEX(Base_Dados!AV:AV,MATCH($B40,Base_Dados!$B:$B,0))=0,0,
MAX(0, MIN(AV$1,
((INDEX(Base_Dados!AV:AV,MATCH($B40,Base_Dados!$B:$B,0))-MIN(Base_Dados!AV$5:AV$98)) /
(IF(MAX(Base_Dados!AV$5:AV$98)-MIN(Base_Dados!AV$5:AV$98)=0,1,MAX(Base_Dados!AV$5:AV$98)-MIN(Base_Dados!AV$5:AV$98)))) * AV$1)))</f>
        <v>0</v>
      </c>
      <c r="AW40" s="106">
        <f>IF(INDEX(Base_Dados!AW:AW,MATCH($B40,Base_Dados!$B:$B,0))=0,0,
MAX(0, MIN(AW$1,
((INDEX(Base_Dados!AW:AW,MATCH($B40,Base_Dados!$B:$B,0))-MIN(Base_Dados!AW$5:AW$98)) /
(IF(MAX(Base_Dados!AW$5:AW$98)-MIN(Base_Dados!AW$5:AW$98)=0,1,MAX(Base_Dados!AW$5:AW$98)-MIN(Base_Dados!AW$5:AW$98)))) * AW$1)))</f>
        <v>0</v>
      </c>
      <c r="AX40" s="106">
        <f>IF(INDEX(Base_Dados!AX:AX,MATCH($B40,Base_Dados!$B:$B,0))=0,0,
MAX(0, MIN(AX$1,
((INDEX(Base_Dados!AX:AX,MATCH($B40,Base_Dados!$B:$B,0))-MIN(Base_Dados!AX$5:AX$98)) /
(IF(MAX(Base_Dados!AX$5:AX$98)-MIN(Base_Dados!AX$5:AX$98)=0,1,MAX(Base_Dados!AX$5:AX$98)-MIN(Base_Dados!AX$5:AX$98)))) * AX$1)))</f>
        <v>0</v>
      </c>
      <c r="AY40" s="106">
        <f>IF(INDEX(Base_Dados!AY:AY,MATCH($B40,Base_Dados!$B:$B,0))=0,0,
MAX(0, MIN(AY$1,
((INDEX(Base_Dados!AY:AY,MATCH($B40,Base_Dados!$B:$B,0))-MIN(Base_Dados!AY$5:AY$98)) /
(IF(MAX(Base_Dados!AY$5:AY$98)-MIN(Base_Dados!AY$5:AY$98)=0,1,MAX(Base_Dados!AY$5:AY$98)-MIN(Base_Dados!AY$5:AY$98)))) * AY$1)))</f>
        <v>0</v>
      </c>
      <c r="AZ40" s="106">
        <f>IF(INDEX(Base_Dados!AZ:AZ,MATCH($B40,Base_Dados!$B:$B,0))=0,0,
MAX(0, MIN(AZ$1,
((INDEX(Base_Dados!AZ:AZ,MATCH($B40,Base_Dados!$B:$B,0))-MIN(Base_Dados!AZ$5:AZ$98)) /
(IF(MAX(Base_Dados!AZ$5:AZ$98)-MIN(Base_Dados!AZ$5:AZ$98)=0,1,MAX(Base_Dados!AZ$5:AZ$98)-MIN(Base_Dados!AZ$5:AZ$98)))) * AZ$1)))</f>
        <v>0</v>
      </c>
      <c r="BA40" s="106">
        <f>IF(INDEX(Base_Dados!BA:BA,MATCH($B40,Base_Dados!$B:$B,0))=0,0,
MAX(0, MIN(BA$1,
((INDEX(Base_Dados!BA:BA,MATCH($B40,Base_Dados!$B:$B,0))-MIN(Base_Dados!BA$5:BA$98)) /
(IF(MAX(Base_Dados!BA$5:BA$98)-MIN(Base_Dados!BA$5:BA$98)=0,1,MAX(Base_Dados!BA$5:BA$98)-MIN(Base_Dados!BA$5:BA$98)))) * BA$1)))</f>
        <v>2.2824663069783965E-2</v>
      </c>
      <c r="BB40" s="106">
        <f>IF(INDEX(Base_Dados!BB:BB,MATCH($B40,Base_Dados!$B:$B,0))=0,0,
MAX(0, MIN(BB$1,
((INDEX(Base_Dados!BB:BB,MATCH($B40,Base_Dados!$B:$B,0))-MIN(Base_Dados!BB$5:BB$98)) /
(IF(MAX(Base_Dados!BB$5:BB$98)-MIN(Base_Dados!BB$5:BB$98)=0,1,MAX(Base_Dados!BB$5:BB$98)-MIN(Base_Dados!BB$5:BB$98)))) * BB$1)))</f>
        <v>0.5</v>
      </c>
      <c r="BC40" s="106">
        <f>IF(INDEX(Base_Dados!BC:BC,MATCH($B40,Base_Dados!$B:$B,0))=0,0,
MAX(0, MIN(BC$1,
((INDEX(Base_Dados!BC:BC,MATCH($B40,Base_Dados!$B:$B,0))-MIN(Base_Dados!BC$5:BC$98)) /
(IF(MAX(Base_Dados!BC$5:BC$98)-MIN(Base_Dados!BC$5:BC$98)=0,1,MAX(Base_Dados!BC$5:BC$98)-MIN(Base_Dados!BC$5:BC$98)))) * BC$1)))</f>
        <v>1.2658227848101266E-2</v>
      </c>
      <c r="BD40" s="106">
        <f>IF(INDEX(Base_Dados!BD:BD,MATCH($B40,Base_Dados!$B:$B,0))=0,0,
MAX(0, MIN(BD$1,
((INDEX(Base_Dados!BD:BD,MATCH($B40,Base_Dados!$B:$B,0))-MIN(Base_Dados!BD$5:BD$98)) /
(IF(MAX(Base_Dados!BD$5:BD$98)-MIN(Base_Dados!BD$5:BD$98)=0,1,MAX(Base_Dados!BD$5:BD$98)-MIN(Base_Dados!BD$5:BD$98)))) * BD$1)))</f>
        <v>9.6946194861851666E-3</v>
      </c>
      <c r="BE40" s="106">
        <f>IF(INDEX(Base_Dados!BE:BE,MATCH($B40,Base_Dados!$B:$B,0))=0,0,
MAX(0, MIN(BE$1,
((INDEX(Base_Dados!BE:BE,MATCH($B40,Base_Dados!$B:$B,0))-MIN(Base_Dados!BE$5:BE$98)) /
(IF(MAX(Base_Dados!BE$5:BE$98)-MIN(Base_Dados!BE$5:BE$98)=0,1,MAX(Base_Dados!BE$5:BE$98)-MIN(Base_Dados!BE$5:BE$98)))) * BE$1)))</f>
        <v>3.3115905669844459E-2</v>
      </c>
      <c r="BF40" s="106">
        <f>IF(INDEX(Base_Dados!BF:BF,MATCH($B40,Base_Dados!$B:$B,0))=0,0,
MAX(0, MIN(BF$1,
((INDEX(Base_Dados!BF:BF,MATCH($B40,Base_Dados!$B:$B,0))-MIN(Base_Dados!BF$5:BF$98)) /
(IF(MAX(Base_Dados!BF$5:BF$98)-MIN(Base_Dados!BF$5:BF$98)=0,1,MAX(Base_Dados!BF$5:BF$98)-MIN(Base_Dados!BF$5:BF$98)))) * BF$1)))</f>
        <v>0</v>
      </c>
      <c r="BG40" s="106">
        <f>IF(INDEX(Base_Dados!BG:BG,MATCH($B40,Base_Dados!$B:$B,0))=0,0,
MAX(0, MIN(BG$1,
((INDEX(Base_Dados!BG:BG,MATCH($B40,Base_Dados!$B:$B,0))-MIN(Base_Dados!BG$5:BG$98)) /
(IF(MAX(Base_Dados!BG$5:BG$98)-MIN(Base_Dados!BG$5:BG$98)=0,1,MAX(Base_Dados!BG$5:BG$98)-MIN(Base_Dados!BG$5:BG$98)))) * BG$1)))</f>
        <v>0</v>
      </c>
      <c r="BH40" s="106">
        <f>IF(INDEX(Base_Dados!BH:BH,MATCH($B40,Base_Dados!$B:$B,0))=0,0,
MAX(0, MIN(BH$1,
((INDEX(Base_Dados!BH:BH,MATCH($B40,Base_Dados!$B:$B,0))-MIN(Base_Dados!BH$5:BH$98)) /
(IF(MAX(Base_Dados!BH$5:BH$98)-MIN(Base_Dados!BH$5:BH$98)=0,1,MAX(Base_Dados!BH$5:BH$98)-MIN(Base_Dados!BH$5:BH$98)))) * BH$1)))</f>
        <v>0</v>
      </c>
      <c r="BI40" s="106">
        <f>IF(INDEX(Base_Dados!BI:BI,MATCH($B40,Base_Dados!$B:$B,0))=0,0,
MAX(0, MIN(BI$1,
((INDEX(Base_Dados!BI:BI,MATCH($B40,Base_Dados!$B:$B,0))-MIN(Base_Dados!BI$5:BI$98)) /
(IF(MAX(Base_Dados!BI$5:BI$98)-MIN(Base_Dados!BI$5:BI$98)=0,1,MAX(Base_Dados!BI$5:BI$98)-MIN(Base_Dados!BI$5:BI$98)))) * BI$1)))</f>
        <v>1.4040561622464899E-2</v>
      </c>
      <c r="BJ40" s="106">
        <f>IF(INDEX(Base_Dados!BJ:BJ,MATCH($B40,Base_Dados!$B:$B,0))=0,0,
MAX(0, MIN(BJ$1,
((INDEX(Base_Dados!BJ:BJ,MATCH($B40,Base_Dados!$B:$B,0))-MIN(Base_Dados!BJ$5:BJ$98)) /
(IF(MAX(Base_Dados!BJ$5:BJ$98)-MIN(Base_Dados!BJ$5:BJ$98)=0,1,MAX(Base_Dados!BJ$5:BJ$98)-MIN(Base_Dados!BJ$5:BJ$98)))) * BJ$1)))</f>
        <v>0</v>
      </c>
      <c r="BK40" s="106">
        <f>IF(INDEX(Base_Dados!BK:BK,MATCH($B40,Base_Dados!$B:$B,0))=0,0,
MAX(0, MIN(BK$1,
((INDEX(Base_Dados!BK:BK,MATCH($B40,Base_Dados!$B:$B,0))-MIN(Base_Dados!BK$5:BK$98)) /
(IF(MAX(Base_Dados!BK$5:BK$98)-MIN(Base_Dados!BK$5:BK$98)=0,1,MAX(Base_Dados!BK$5:BK$98)-MIN(Base_Dados!BK$5:BK$98)))) * BK$1)))</f>
        <v>0</v>
      </c>
      <c r="BL40" s="106">
        <f>IF(INDEX(Base_Dados!BL:BL,MATCH($B40,Base_Dados!$B:$B,0))=0,0,
MAX(0, MIN(BL$1,
((INDEX(Base_Dados!BL:BL,MATCH($B40,Base_Dados!$B:$B,0))-MIN(Base_Dados!BL$5:BL$98)) /
(IF(MAX(Base_Dados!BL$5:BL$98)-MIN(Base_Dados!BL$5:BL$98)=0,1,MAX(Base_Dados!BL$5:BL$98)-MIN(Base_Dados!BL$5:BL$98)))) * BL$1)))</f>
        <v>9.7719869706840382E-3</v>
      </c>
      <c r="BM40" s="106">
        <f>IF(INDEX(Base_Dados!BM:BM,MATCH($B40,Base_Dados!$B:$B,0))=0,0,
MAX(0, MIN(BM$1,
((INDEX(Base_Dados!BM:BM,MATCH($B40,Base_Dados!$B:$B,0))-MIN(Base_Dados!BM$5:BM$98)) /
(IF(MAX(Base_Dados!BM$5:BM$98)-MIN(Base_Dados!BM$5:BM$98)=0,1,MAX(Base_Dados!BM$5:BM$98)-MIN(Base_Dados!BM$5:BM$98)))) * BM$1)))</f>
        <v>0.72692883800045749</v>
      </c>
      <c r="BN40" s="106">
        <f>IF(INDEX(Base_Dados!BN:BN,MATCH($B40,Base_Dados!$B:$B,0))=0,0,
MAX(0, MIN(BN$1,
((INDEX(Base_Dados!BN:BN,MATCH($B40,Base_Dados!$B:$B,0))-MIN(Base_Dados!BN$5:BN$98)) /
(IF(MAX(Base_Dados!BN$5:BN$98)-MIN(Base_Dados!BN$5:BN$98)=0,1,MAX(Base_Dados!BN$5:BN$98)-MIN(Base_Dados!BN$5:BN$98)))) * BN$1)))</f>
        <v>0.19669585926974806</v>
      </c>
      <c r="BO40" s="106">
        <f>IF(INDEX(Base_Dados!BO:BO,MATCH($B40,Base_Dados!$B:$B,0))=0,0,
MAX(0, MIN(BO$1,
((INDEX(Base_Dados!BO:BO,MATCH($B40,Base_Dados!$B:$B,0))-MIN(Base_Dados!BO$5:BO$98)) /
(IF(MAX(Base_Dados!BO$5:BO$98)-MIN(Base_Dados!BO$5:BO$98)=0,1,MAX(Base_Dados!BO$5:BO$98)-MIN(Base_Dados!BO$5:BO$98)))) * BO$1)))</f>
        <v>5.1724137931034482E-2</v>
      </c>
      <c r="BP40" s="106">
        <f t="shared" si="0"/>
        <v>8.8396426819293303</v>
      </c>
      <c r="BQ40" s="111">
        <f t="shared" si="1"/>
        <v>0.40108458631076105</v>
      </c>
      <c r="BR40" s="112">
        <f t="shared" si="2"/>
        <v>8.6576272832737777E-2</v>
      </c>
      <c r="BS40" s="113">
        <f t="shared" si="3"/>
        <v>8.7530664090965917</v>
      </c>
    </row>
    <row r="41" spans="1:71">
      <c r="A41" s="20">
        <v>15007</v>
      </c>
      <c r="B41" s="20" t="s">
        <v>394</v>
      </c>
      <c r="C41" s="20" t="s">
        <v>390</v>
      </c>
      <c r="D41" s="105">
        <f>IF(INDEX(Base_Dados!D:D,MATCH($B41,Base_Dados!$B:$B,0))=0,0,
MAX(0, MIN(D$1,
((INDEX(Base_Dados!D:D,MATCH($B41,Base_Dados!$B:$B,0))-MIN(Base_Dados!D$5:D$98)) /
(IF(MAX(Base_Dados!D$5:D$98)-MIN(Base_Dados!D$5:D$98)=0,1,MAX(Base_Dados!D$5:D$98)-MIN(Base_Dados!D$5:D$98)))) * D$1)))</f>
        <v>5.1697690841851598</v>
      </c>
      <c r="E41" s="106">
        <f>IF(INDEX(Base_Dados!E:E,MATCH($B41,Base_Dados!$B:$B,0))=0,0,
MAX(0, MIN(E$1,
((INDEX(Base_Dados!E:E,MATCH($B41,Base_Dados!$B:$B,0))-MIN(Base_Dados!E$5:E$98)) /
(IF(MAX(Base_Dados!E$5:E$98)-MIN(Base_Dados!E$5:E$98)=0,1,MAX(Base_Dados!E$5:E$98)-MIN(Base_Dados!E$5:E$98)))) * E$1)))</f>
        <v>1.3890179336440314</v>
      </c>
      <c r="F41" s="106">
        <f>IF(INDEX(Base_Dados!F:F,MATCH($B41,Base_Dados!$B:$B,0))=0,0,
MAX(0, MIN(F$1,
((INDEX(Base_Dados!F:F,MATCH($B41,Base_Dados!$B:$B,0))-MIN(Base_Dados!F$5:F$98)) /
(IF(MAX(Base_Dados!F$5:F$98)-MIN(Base_Dados!F$5:F$98)=0,1,MAX(Base_Dados!F$5:F$98)-MIN(Base_Dados!F$5:F$98)))) * F$1)))</f>
        <v>1.4257363081631496</v>
      </c>
      <c r="G41" s="106">
        <f>IF(INDEX(Base_Dados!G:G,MATCH($B41,Base_Dados!$B:$B,0))=0,0,
MAX(0, MIN(G$1,
((INDEX(Base_Dados!G:G,MATCH($B41,Base_Dados!$B:$B,0))-MIN(Base_Dados!G$5:G$98)) /
(IF(MAX(Base_Dados!G$5:G$98)-MIN(Base_Dados!G$5:G$98)=0,1,MAX(Base_Dados!G$5:G$98)-MIN(Base_Dados!G$5:G$98)))) * G$1)))</f>
        <v>1.6316876883379345</v>
      </c>
      <c r="H41" s="106">
        <f>IF(INDEX(Base_Dados!H:H,MATCH($B41,Base_Dados!$B:$B,0))=0,0,
MAX(0, MIN(H$1,
((INDEX(Base_Dados!H:H,MATCH($B41,Base_Dados!$B:$B,0))-MIN(Base_Dados!H$5:H$98)) /
(IF(MAX(Base_Dados!H$5:H$98)-MIN(Base_Dados!H$5:H$98)=0,1,MAX(Base_Dados!H$5:H$98)-MIN(Base_Dados!H$5:H$98)))) * H$1)))</f>
        <v>1.7771417071043627</v>
      </c>
      <c r="I41" s="106">
        <f>IF(INDEX(Base_Dados!I:I,MATCH($B41,Base_Dados!$B:$B,0))=0,0,
MAX(0, MIN(I$1,
((INDEX(Base_Dados!I:I,MATCH($B41,Base_Dados!$B:$B,0))-MIN(Base_Dados!I$5:I$98)) /
(IF(MAX(Base_Dados!I$5:I$98)-MIN(Base_Dados!I$5:I$98)=0,1,MAX(Base_Dados!I$5:I$98)-MIN(Base_Dados!I$5:I$98)))) * I$1)))</f>
        <v>1.7204891364347763</v>
      </c>
      <c r="J41" s="106">
        <f>IF(INDEX(Base_Dados!J:J,MATCH($B41,Base_Dados!$B:$B,0))=0,0,
MAX(0, MIN(J$1,
((INDEX(Base_Dados!J:J,MATCH($B41,Base_Dados!$B:$B,0))-MIN(Base_Dados!J$5:J$98)) /
(IF(MAX(Base_Dados!J$5:J$98)-MIN(Base_Dados!J$5:J$98)=0,1,MAX(Base_Dados!J$5:J$98)-MIN(Base_Dados!J$5:J$98)))) * J$1)))</f>
        <v>1.9138187718505879</v>
      </c>
      <c r="K41" s="106">
        <f>IF(INDEX(Base_Dados!K:K,MATCH($B41,Base_Dados!$B:$B,0))=0,0,
MAX(0, MIN(K$1,
((INDEX(Base_Dados!K:K,MATCH($B41,Base_Dados!$B:$B,0))-MIN(Base_Dados!K$5:K$98)) /
(IF(MAX(Base_Dados!K$5:K$98)-MIN(Base_Dados!K$5:K$98)=0,1,MAX(Base_Dados!K$5:K$98)-MIN(Base_Dados!K$5:K$98)))) * K$1)))</f>
        <v>2</v>
      </c>
      <c r="L41" s="106">
        <f>IF(INDEX(Base_Dados!L:L,MATCH($B41,Base_Dados!$B:$B,0))=0,0,
MAX(0, MIN(L$1,
((INDEX(Base_Dados!L:L,MATCH($B41,Base_Dados!$B:$B,0))-MIN(Base_Dados!L$5:L$98)) /
(IF(MAX(Base_Dados!L$5:L$98)-MIN(Base_Dados!L$5:L$98)=0,1,MAX(Base_Dados!L$5:L$98)-MIN(Base_Dados!L$5:L$98)))) * L$1)))</f>
        <v>2</v>
      </c>
      <c r="M41" s="106">
        <f>IF(INDEX(Base_Dados!M:M,MATCH($B41,Base_Dados!$B:$B,0))=0,0,
MAX(0, MIN(M$1,
((INDEX(Base_Dados!M:M,MATCH($B41,Base_Dados!$B:$B,0))-MIN(Base_Dados!M$5:M$98)) /
(IF(MAX(Base_Dados!M$5:M$98)-MIN(Base_Dados!M$5:M$98)=0,1,MAX(Base_Dados!M$5:M$98)-MIN(Base_Dados!M$5:M$98)))) * M$1)))</f>
        <v>2</v>
      </c>
      <c r="N41" s="106">
        <f>IF(INDEX(Base_Dados!N:N,MATCH($B41,Base_Dados!$B:$B,0))=0,0,
MAX(0, MIN(N$1,
((INDEX(Base_Dados!N:N,MATCH($B41,Base_Dados!$B:$B,0))-MIN(Base_Dados!N$5:N$98)) /
(IF(MAX(Base_Dados!N$5:N$98)-MIN(Base_Dados!N$5:N$98)=0,1,MAX(Base_Dados!N$5:N$98)-MIN(Base_Dados!N$5:N$98)))) * N$1)))</f>
        <v>2</v>
      </c>
      <c r="O41" s="106">
        <f>IF(INDEX(Base_Dados!O:O,MATCH($B41,Base_Dados!$B:$B,0))=0,0,
MAX(0, MIN(O$1,
((INDEX(Base_Dados!O:O,MATCH($B41,Base_Dados!$B:$B,0))-MIN(Base_Dados!O$5:O$98)) /
(IF(MAX(Base_Dados!O$5:O$98)-MIN(Base_Dados!O$5:O$98)=0,1,MAX(Base_Dados!O$5:O$98)-MIN(Base_Dados!O$5:O$98)))) * O$1)))</f>
        <v>2</v>
      </c>
      <c r="P41" s="106">
        <f>IF(INDEX(Base_Dados!P:P,MATCH($B41,Base_Dados!$B:$B,0))=0,0,
MAX(0, MIN(P$1,
((INDEX(Base_Dados!P:P,MATCH($B41,Base_Dados!$B:$B,0))-MIN(Base_Dados!P$5:P$98)) /
(IF(MAX(Base_Dados!P$5:P$98)-MIN(Base_Dados!P$5:P$98)=0,1,MAX(Base_Dados!P$5:P$98)-MIN(Base_Dados!P$5:P$98)))) * P$1)))</f>
        <v>1.8284160004537258</v>
      </c>
      <c r="Q41" s="106">
        <f>IF(INDEX(Base_Dados!Q:Q,MATCH($B41,Base_Dados!$B:$B,0))=0,0,
MAX(0, MIN(Q$1,
((INDEX(Base_Dados!Q:Q,MATCH($B41,Base_Dados!$B:$B,0))-MIN(Base_Dados!Q$5:Q$98)) /
(IF(MAX(Base_Dados!Q$5:Q$98)-MIN(Base_Dados!Q$5:Q$98)=0,1,MAX(Base_Dados!Q$5:Q$98)-MIN(Base_Dados!Q$5:Q$98)))) * Q$1)))</f>
        <v>2.5</v>
      </c>
      <c r="R41" s="106">
        <f>IF(INDEX(Base_Dados!R:R,MATCH($B41,Base_Dados!$B:$B,0))=0,0,
MAX(0, MIN(R$1,
((INDEX(Base_Dados!R:R,MATCH($B41,Base_Dados!$B:$B,0))-MIN(Base_Dados!R$5:R$98)) /
(IF(MAX(Base_Dados!R$5:R$98)-MIN(Base_Dados!R$5:R$98)=0,1,MAX(Base_Dados!R$5:R$98)-MIN(Base_Dados!R$5:R$98)))) * R$1)))</f>
        <v>2</v>
      </c>
      <c r="S41" s="106">
        <f>IF(INDEX(Base_Dados!S:S,MATCH($B41,Base_Dados!$B:$B,0))=0,0,
MAX(0, MIN(S$1,
((INDEX(Base_Dados!S:S,MATCH($B41,Base_Dados!$B:$B,0))-MIN(Base_Dados!S$5:S$98)) /
(IF(MAX(Base_Dados!S$5:S$98)-MIN(Base_Dados!S$5:S$98)=0,1,MAX(Base_Dados!S$5:S$98)-MIN(Base_Dados!S$5:S$98)))) * S$1)))</f>
        <v>1.3035497640979556</v>
      </c>
      <c r="T41" s="106">
        <f>IF(INDEX(Base_Dados!T:T,MATCH($B41,Base_Dados!$B:$B,0))=0,0,
MAX(0, MIN(T$1,
((INDEX(Base_Dados!T:T,MATCH($B41,Base_Dados!$B:$B,0))-MIN(Base_Dados!T$5:T$98)) /
(IF(MAX(Base_Dados!T$5:T$98)-MIN(Base_Dados!T$5:T$98)=0,1,MAX(Base_Dados!T$5:T$98)-MIN(Base_Dados!T$5:T$98)))) * T$1)))</f>
        <v>1.9172377517751422</v>
      </c>
      <c r="U41" s="106">
        <f>IF(INDEX(Base_Dados!U:U,MATCH($B41,Base_Dados!$B:$B,0))=0,0,
MAX(0, MIN(U$1,
((INDEX(Base_Dados!U:U,MATCH($B41,Base_Dados!$B:$B,0))-MIN(Base_Dados!U$5:U$98)) /
(IF(MAX(Base_Dados!U$5:U$98)-MIN(Base_Dados!U$5:U$98)=0,1,MAX(Base_Dados!U$5:U$98)-MIN(Base_Dados!U$5:U$98)))) * U$1)))</f>
        <v>0.35571820756612649</v>
      </c>
      <c r="V41" s="106">
        <f>IF(INDEX(Base_Dados!V:V,MATCH($B41,Base_Dados!$B:$B,0))=0,0,
MAX(0, MIN(V$1,
((INDEX(Base_Dados!V:V,MATCH($B41,Base_Dados!$B:$B,0))-MIN(Base_Dados!V$5:V$98)) /
(IF(MAX(Base_Dados!V$5:V$98)-MIN(Base_Dados!V$5:V$98)=0,1,MAX(Base_Dados!V$5:V$98)-MIN(Base_Dados!V$5:V$98)))) * V$1)))</f>
        <v>3.3104434518556736</v>
      </c>
      <c r="W41" s="106">
        <f>IF(INDEX(Base_Dados!W:W,MATCH($B41,Base_Dados!$B:$B,0))=0,0,
MAX(0, MIN(W$1,
((INDEX(Base_Dados!W:W,MATCH($B41,Base_Dados!$B:$B,0))-MIN(Base_Dados!W$5:W$98)) /
(IF(MAX(Base_Dados!W$5:W$98)-MIN(Base_Dados!W$5:W$98)=0,1,MAX(Base_Dados!W$5:W$98)-MIN(Base_Dados!W$5:W$98)))) * W$1)))</f>
        <v>2.3997950862142003</v>
      </c>
      <c r="X41" s="106">
        <f>IF(INDEX(Base_Dados!X:X,MATCH($B41,Base_Dados!$B:$B,0))=0,0,
MAX(0, MIN(X$1,
((INDEX(Base_Dados!X:X,MATCH($B41,Base_Dados!$B:$B,0))-MIN(Base_Dados!X$5:X$98)) /
(IF(MAX(Base_Dados!X$5:X$98)-MIN(Base_Dados!X$5:X$98)=0,1,MAX(Base_Dados!X$5:X$98)-MIN(Base_Dados!X$5:X$98)))) * X$1)))</f>
        <v>1.5</v>
      </c>
      <c r="Y41" s="106">
        <f>IF(INDEX(Base_Dados!Y:Y,MATCH($B41,Base_Dados!$B:$B,0))=0,0,
MAX(0, MIN(Y$1,
((INDEX(Base_Dados!Y:Y,MATCH($B41,Base_Dados!$B:$B,0))-MIN(Base_Dados!Y$5:Y$98)) /
(IF(MAX(Base_Dados!Y$5:Y$98)-MIN(Base_Dados!Y$5:Y$98)=0,1,MAX(Base_Dados!Y$5:Y$98)-MIN(Base_Dados!Y$5:Y$98)))) * Y$1)))</f>
        <v>1.5</v>
      </c>
      <c r="Z41" s="106">
        <f>IF(INDEX(Base_Dados!Z:Z,MATCH($B41,Base_Dados!$B:$B,0))=0,0,
MAX(0, MIN(Z$1,
((INDEX(Base_Dados!Z:Z,MATCH($B41,Base_Dados!$B:$B,0))-MIN(Base_Dados!Z$5:Z$98)) /
(IF(MAX(Base_Dados!Z$5:Z$98)-MIN(Base_Dados!Z$5:Z$98)=0,1,MAX(Base_Dados!Z$5:Z$98)-MIN(Base_Dados!Z$5:Z$98)))) * Z$1)))</f>
        <v>1.5</v>
      </c>
      <c r="AA41" s="106">
        <f>IF(INDEX(Base_Dados!AA:AA,MATCH($B41,Base_Dados!$B:$B,0))=0,0,
MAX(0, MIN(AA$1,
((INDEX(Base_Dados!AA:AA,MATCH($B41,Base_Dados!$B:$B,0))-MIN(Base_Dados!AA$5:AA$98)) /
(IF(MAX(Base_Dados!AA$5:AA$98)-MIN(Base_Dados!AA$5:AA$98)=0,1,MAX(Base_Dados!AA$5:AA$98)-MIN(Base_Dados!AA$5:AA$98)))) * AA$1)))</f>
        <v>1.3216783216783217</v>
      </c>
      <c r="AB41" s="106">
        <f>IF(INDEX(Base_Dados!AB:AB,MATCH($B41,Base_Dados!$B:$B,0))=0,0,
MAX(0, MIN(AB$1,
((INDEX(Base_Dados!AB:AB,MATCH($B41,Base_Dados!$B:$B,0))-MIN(Base_Dados!AB$5:AB$98)) /
(IF(MAX(Base_Dados!AB$5:AB$98)-MIN(Base_Dados!AB$5:AB$98)=0,1,MAX(Base_Dados!AB$5:AB$98)-MIN(Base_Dados!AB$5:AB$98)))) * AB$1)))</f>
        <v>0.24471015448045405</v>
      </c>
      <c r="AC41" s="106">
        <f>IF(INDEX(Base_Dados!AC:AC,MATCH($B41,Base_Dados!$B:$B,0))=0,0,
MAX(0, MIN(AC$1,
((INDEX(Base_Dados!AC:AC,MATCH($B41,Base_Dados!$B:$B,0))-MIN(Base_Dados!AC$5:AC$98)) /
(IF(MAX(Base_Dados!AC$5:AC$98)-MIN(Base_Dados!AC$5:AC$98)=0,1,MAX(Base_Dados!AC$5:AC$98)-MIN(Base_Dados!AC$5:AC$98)))) * AC$1)))</f>
        <v>1.5</v>
      </c>
      <c r="AD41" s="106">
        <f>IF(INDEX(Base_Dados!AD:AD,MATCH($B41,Base_Dados!$B:$B,0))=0,0,
MAX(0, MIN(AD$1,
((INDEX(Base_Dados!AD:AD,MATCH($B41,Base_Dados!$B:$B,0))-MIN(Base_Dados!AD$5:AD$98)) /
(IF(MAX(Base_Dados!AD$5:AD$98)-MIN(Base_Dados!AD$5:AD$98)=0,1,MAX(Base_Dados!AD$5:AD$98)-MIN(Base_Dados!AD$5:AD$98)))) * AD$1)))</f>
        <v>1.5</v>
      </c>
      <c r="AE41" s="106">
        <f>IF(INDEX(Base_Dados!AE:AE,MATCH($B41,Base_Dados!$B:$B,0))=0,0,
MAX(0, MIN(AE$1,
((INDEX(Base_Dados!AE:AE,MATCH($B41,Base_Dados!$B:$B,0))-MIN(Base_Dados!AE$5:AE$98)) /
(IF(MAX(Base_Dados!AE$5:AE$98)-MIN(Base_Dados!AE$5:AE$98)=0,1,MAX(Base_Dados!AE$5:AE$98)-MIN(Base_Dados!AE$5:AE$98)))) * AE$1)))</f>
        <v>1.5</v>
      </c>
      <c r="AF41" s="106">
        <f>IF(INDEX(Base_Dados!AF:AF,MATCH($B41,Base_Dados!$B:$B,0))=0,0,
MAX(0, MIN(AF$1,
((INDEX(Base_Dados!AF:AF,MATCH($B41,Base_Dados!$B:$B,0))-MIN(Base_Dados!AF$5:AF$98)) /
(IF(MAX(Base_Dados!AF$5:AF$98)-MIN(Base_Dados!AF$5:AF$98)=0,1,MAX(Base_Dados!AF$5:AF$98)-MIN(Base_Dados!AF$5:AF$98)))) * AF$1)))</f>
        <v>2</v>
      </c>
      <c r="AG41" s="106">
        <f>IF(INDEX(Base_Dados!AG:AG,MATCH($B41,Base_Dados!$B:$B,0))=0,0,
MAX(0, MIN(AG$1,
((INDEX(Base_Dados!AG:AG,MATCH($B41,Base_Dados!$B:$B,0))-MIN(Base_Dados!AG$5:AG$98)) /
(IF(MAX(Base_Dados!AG$5:AG$98)-MIN(Base_Dados!AG$5:AG$98)=0,1,MAX(Base_Dados!AG$5:AG$98)-MIN(Base_Dados!AG$5:AG$98)))) * AG$1)))</f>
        <v>2.5</v>
      </c>
      <c r="AH41" s="106">
        <f>IF(INDEX(Base_Dados!AH:AH,MATCH($B41,Base_Dados!$B:$B,0))=0,0,
MAX(0, MIN(AH$1,
((INDEX(Base_Dados!AH:AH,MATCH($B41,Base_Dados!$B:$B,0))-MIN(Base_Dados!AH$5:AH$98)) /
(IF(MAX(Base_Dados!AH$5:AH$98)-MIN(Base_Dados!AH$5:AH$98)=0,1,MAX(Base_Dados!AH$5:AH$98)-MIN(Base_Dados!AH$5:AH$98)))) * AH$1)))</f>
        <v>1.866758801847002</v>
      </c>
      <c r="AI41" s="106">
        <f>IF(INDEX(Base_Dados!AI:AI,MATCH($B41,Base_Dados!$B:$B,0))=0,0,
MAX(0, MIN(AI$1,
((INDEX(Base_Dados!AI:AI,MATCH($B41,Base_Dados!$B:$B,0))-MIN(Base_Dados!AI$5:AI$98)) /
(IF(MAX(Base_Dados!AI$5:AI$98)-MIN(Base_Dados!AI$5:AI$98)=0,1,MAX(Base_Dados!AI$5:AI$98)-MIN(Base_Dados!AI$5:AI$98)))) * AI$1)))</f>
        <v>2</v>
      </c>
      <c r="AJ41" s="106">
        <f>IF(INDEX(Base_Dados!AJ:AJ,MATCH($B41,Base_Dados!$B:$B,0))=0,0,
MAX(0, MIN(AJ$1,
((INDEX(Base_Dados!AJ:AJ,MATCH($B41,Base_Dados!$B:$B,0))-MIN(Base_Dados!AJ$5:AJ$98)) /
(IF(MAX(Base_Dados!AJ$5:AJ$98)-MIN(Base_Dados!AJ$5:AJ$98)=0,1,MAX(Base_Dados!AJ$5:AJ$98)-MIN(Base_Dados!AJ$5:AJ$98)))) * AJ$1)))</f>
        <v>2.0525085034013606</v>
      </c>
      <c r="AK41" s="106">
        <f>IF(INDEX(Base_Dados!AK:AK,MATCH($B41,Base_Dados!$B:$B,0))=0,0,
MAX(0, MIN(AK$1,
((INDEX(Base_Dados!AK:AK,MATCH($B41,Base_Dados!$B:$B,0))-MIN(Base_Dados!AK$5:AK$98)) /
(IF(MAX(Base_Dados!AK$5:AK$98)-MIN(Base_Dados!AK$5:AK$98)=0,1,MAX(Base_Dados!AK$5:AK$98)-MIN(Base_Dados!AK$5:AK$98)))) * AK$1)))</f>
        <v>1</v>
      </c>
      <c r="AL41" s="106">
        <f>IF(INDEX(Base_Dados!AL:AL,MATCH($B41,Base_Dados!$B:$B,0))=0,0,
MAX(0, MIN(AL$1,
((INDEX(Base_Dados!AL:AL,MATCH($B41,Base_Dados!$B:$B,0))-MIN(Base_Dados!AL$5:AL$98)) /
(IF(MAX(Base_Dados!AL$5:AL$98)-MIN(Base_Dados!AL$5:AL$98)=0,1,MAX(Base_Dados!AL$5:AL$98)-MIN(Base_Dados!AL$5:AL$98)))) * AL$1)))</f>
        <v>0.72222222222222221</v>
      </c>
      <c r="AM41" s="106">
        <f>IF(INDEX(Base_Dados!AM:AM,MATCH($B41,Base_Dados!$B:$B,0))=0,0,
MAX(0, MIN(AM$1,
((INDEX(Base_Dados!AM:AM,MATCH($B41,Base_Dados!$B:$B,0))-MIN(Base_Dados!AM$5:AM$98)) /
(IF(MAX(Base_Dados!AM$5:AM$98)-MIN(Base_Dados!AM$5:AM$98)=0,1,MAX(Base_Dados!AM$5:AM$98)-MIN(Base_Dados!AM$5:AM$98)))) * AM$1)))</f>
        <v>2</v>
      </c>
      <c r="AN41" s="106">
        <f>IF(INDEX(Base_Dados!AN:AN,MATCH($B41,Base_Dados!$B:$B,0))=0,0,
MAX(0, MIN(AN$1,
((INDEX(Base_Dados!AN:AN,MATCH($B41,Base_Dados!$B:$B,0))-MIN(Base_Dados!AN$5:AN$98)) /
(IF(MAX(Base_Dados!AN$5:AN$98)-MIN(Base_Dados!AN$5:AN$98)=0,1,MAX(Base_Dados!AN$5:AN$98)-MIN(Base_Dados!AN$5:AN$98)))) * AN$1)))</f>
        <v>0.47694926568758339</v>
      </c>
      <c r="AO41" s="106">
        <f>IF(INDEX(Base_Dados!AO:AO,MATCH($B41,Base_Dados!$B:$B,0))=0,0,
MAX(0, MIN(AO$1,
((INDEX(Base_Dados!AO:AO,MATCH($B41,Base_Dados!$B:$B,0))-MIN(Base_Dados!AO$5:AO$98)) /
(IF(MAX(Base_Dados!AO$5:AO$98)-MIN(Base_Dados!AO$5:AO$98)=0,1,MAX(Base_Dados!AO$5:AO$98)-MIN(Base_Dados!AO$5:AO$98)))) * AO$1)))</f>
        <v>0.5</v>
      </c>
      <c r="AP41" s="106">
        <f>IF(INDEX(Base_Dados!AP:AP,MATCH($B41,Base_Dados!$B:$B,0))=0,0,
MAX(0, MIN(AP$1,
((INDEX(Base_Dados!AP:AP,MATCH($B41,Base_Dados!$B:$B,0))-MIN(Base_Dados!AP$5:AP$98)) /
(IF(MAX(Base_Dados!AP$5:AP$98)-MIN(Base_Dados!AP$5:AP$98)=0,1,MAX(Base_Dados!AP$5:AP$98)-MIN(Base_Dados!AP$5:AP$98)))) * AP$1)))</f>
        <v>0.5</v>
      </c>
      <c r="AQ41" s="106">
        <f>IF(INDEX(Base_Dados!AQ:AQ,MATCH($B41,Base_Dados!$B:$B,0))=0,0,
MAX(0, MIN(AQ$1,
((INDEX(Base_Dados!AQ:AQ,MATCH($B41,Base_Dados!$B:$B,0))-MIN(Base_Dados!AQ$5:AQ$98)) /
(IF(MAX(Base_Dados!AQ$5:AQ$98)-MIN(Base_Dados!AQ$5:AQ$98)=0,1,MAX(Base_Dados!AQ$5:AQ$98)-MIN(Base_Dados!AQ$5:AQ$98)))) * AQ$1)))</f>
        <v>0.5</v>
      </c>
      <c r="AR41" s="106">
        <f>IF(INDEX(Base_Dados!AR:AR,MATCH($B41,Base_Dados!$B:$B,0))=0,0,
MAX(0, MIN(AR$1,
((INDEX(Base_Dados!AR:AR,MATCH($B41,Base_Dados!$B:$B,0))-MIN(Base_Dados!AR$5:AR$98)) /
(IF(MAX(Base_Dados!AR$5:AR$98)-MIN(Base_Dados!AR$5:AR$98)=0,1,MAX(Base_Dados!AR$5:AR$98)-MIN(Base_Dados!AR$5:AR$98)))) * AR$1)))</f>
        <v>0.5</v>
      </c>
      <c r="AS41" s="106">
        <f>IF(INDEX(Base_Dados!AS:AS,MATCH($B41,Base_Dados!$B:$B,0))=0,0,
MAX(0, MIN(AS$1,
((INDEX(Base_Dados!AS:AS,MATCH($B41,Base_Dados!$B:$B,0))-MIN(Base_Dados!AS$5:AS$98)) /
(IF(MAX(Base_Dados!AS$5:AS$98)-MIN(Base_Dados!AS$5:AS$98)=0,1,MAX(Base_Dados!AS$5:AS$98)-MIN(Base_Dados!AS$5:AS$98)))) * AS$1)))</f>
        <v>0.5</v>
      </c>
      <c r="AT41" s="106">
        <f>IF(INDEX(Base_Dados!AT:AT,MATCH($B41,Base_Dados!$B:$B,0))=0,0,
MAX(0, MIN(AT$1,
((INDEX(Base_Dados!AT:AT,MATCH($B41,Base_Dados!$B:$B,0))-MIN(Base_Dados!AT$5:AT$98)) /
(IF(MAX(Base_Dados!AT$5:AT$98)-MIN(Base_Dados!AT$5:AT$98)=0,1,MAX(Base_Dados!AT$5:AT$98)-MIN(Base_Dados!AT$5:AT$98)))) * AT$1)))</f>
        <v>0.5</v>
      </c>
      <c r="AU41" s="106">
        <f>IF(INDEX(Base_Dados!AU:AU,MATCH($B41,Base_Dados!$B:$B,0))=0,0,
MAX(0, MIN(AU$1,
((INDEX(Base_Dados!AU:AU,MATCH($B41,Base_Dados!$B:$B,0))-MIN(Base_Dados!AU$5:AU$98)) /
(IF(MAX(Base_Dados!AU$5:AU$98)-MIN(Base_Dados!AU$5:AU$98)=0,1,MAX(Base_Dados!AU$5:AU$98)-MIN(Base_Dados!AU$5:AU$98)))) * AU$1)))</f>
        <v>0.32116104868913858</v>
      </c>
      <c r="AV41" s="106">
        <f>IF(INDEX(Base_Dados!AV:AV,MATCH($B41,Base_Dados!$B:$B,0))=0,0,
MAX(0, MIN(AV$1,
((INDEX(Base_Dados!AV:AV,MATCH($B41,Base_Dados!$B:$B,0))-MIN(Base_Dados!AV$5:AV$98)) /
(IF(MAX(Base_Dados!AV$5:AV$98)-MIN(Base_Dados!AV$5:AV$98)=0,1,MAX(Base_Dados!AV$5:AV$98)-MIN(Base_Dados!AV$5:AV$98)))) * AV$1)))</f>
        <v>0.5</v>
      </c>
      <c r="AW41" s="106">
        <f>IF(INDEX(Base_Dados!AW:AW,MATCH($B41,Base_Dados!$B:$B,0))=0,0,
MAX(0, MIN(AW$1,
((INDEX(Base_Dados!AW:AW,MATCH($B41,Base_Dados!$B:$B,0))-MIN(Base_Dados!AW$5:AW$98)) /
(IF(MAX(Base_Dados!AW$5:AW$98)-MIN(Base_Dados!AW$5:AW$98)=0,1,MAX(Base_Dados!AW$5:AW$98)-MIN(Base_Dados!AW$5:AW$98)))) * AW$1)))</f>
        <v>0.5</v>
      </c>
      <c r="AX41" s="106">
        <f>IF(INDEX(Base_Dados!AX:AX,MATCH($B41,Base_Dados!$B:$B,0))=0,0,
MAX(0, MIN(AX$1,
((INDEX(Base_Dados!AX:AX,MATCH($B41,Base_Dados!$B:$B,0))-MIN(Base_Dados!AX$5:AX$98)) /
(IF(MAX(Base_Dados!AX$5:AX$98)-MIN(Base_Dados!AX$5:AX$98)=0,1,MAX(Base_Dados!AX$5:AX$98)-MIN(Base_Dados!AX$5:AX$98)))) * AX$1)))</f>
        <v>4.5535613444356055E-2</v>
      </c>
      <c r="AY41" s="106">
        <f>IF(INDEX(Base_Dados!AY:AY,MATCH($B41,Base_Dados!$B:$B,0))=0,0,
MAX(0, MIN(AY$1,
((INDEX(Base_Dados!AY:AY,MATCH($B41,Base_Dados!$B:$B,0))-MIN(Base_Dados!AY$5:AY$98)) /
(IF(MAX(Base_Dados!AY$5:AY$98)-MIN(Base_Dados!AY$5:AY$98)=0,1,MAX(Base_Dados!AY$5:AY$98)-MIN(Base_Dados!AY$5:AY$98)))) * AY$1)))</f>
        <v>1</v>
      </c>
      <c r="AZ41" s="106">
        <f>IF(INDEX(Base_Dados!AZ:AZ,MATCH($B41,Base_Dados!$B:$B,0))=0,0,
MAX(0, MIN(AZ$1,
((INDEX(Base_Dados!AZ:AZ,MATCH($B41,Base_Dados!$B:$B,0))-MIN(Base_Dados!AZ$5:AZ$98)) /
(IF(MAX(Base_Dados!AZ$5:AZ$98)-MIN(Base_Dados!AZ$5:AZ$98)=0,1,MAX(Base_Dados!AZ$5:AZ$98)-MIN(Base_Dados!AZ$5:AZ$98)))) * AZ$1)))</f>
        <v>0.5</v>
      </c>
      <c r="BA41" s="106">
        <f>IF(INDEX(Base_Dados!BA:BA,MATCH($B41,Base_Dados!$B:$B,0))=0,0,
MAX(0, MIN(BA$1,
((INDEX(Base_Dados!BA:BA,MATCH($B41,Base_Dados!$B:$B,0))-MIN(Base_Dados!BA$5:BA$98)) /
(IF(MAX(Base_Dados!BA$5:BA$98)-MIN(Base_Dados!BA$5:BA$98)=0,1,MAX(Base_Dados!BA$5:BA$98)-MIN(Base_Dados!BA$5:BA$98)))) * BA$1)))</f>
        <v>0.82979195808077444</v>
      </c>
      <c r="BB41" s="106">
        <f>IF(INDEX(Base_Dados!BB:BB,MATCH($B41,Base_Dados!$B:$B,0))=0,0,
MAX(0, MIN(BB$1,
((INDEX(Base_Dados!BB:BB,MATCH($B41,Base_Dados!$B:$B,0))-MIN(Base_Dados!BB$5:BB$98)) /
(IF(MAX(Base_Dados!BB$5:BB$98)-MIN(Base_Dados!BB$5:BB$98)=0,1,MAX(Base_Dados!BB$5:BB$98)-MIN(Base_Dados!BB$5:BB$98)))) * BB$1)))</f>
        <v>0.14847634651950301</v>
      </c>
      <c r="BC41" s="106">
        <f>IF(INDEX(Base_Dados!BC:BC,MATCH($B41,Base_Dados!$B:$B,0))=0,0,
MAX(0, MIN(BC$1,
((INDEX(Base_Dados!BC:BC,MATCH($B41,Base_Dados!$B:$B,0))-MIN(Base_Dados!BC$5:BC$98)) /
(IF(MAX(Base_Dados!BC$5:BC$98)-MIN(Base_Dados!BC$5:BC$98)=0,1,MAX(Base_Dados!BC$5:BC$98)-MIN(Base_Dados!BC$5:BC$98)))) * BC$1)))</f>
        <v>1</v>
      </c>
      <c r="BD41" s="106">
        <f>IF(INDEX(Base_Dados!BD:BD,MATCH($B41,Base_Dados!$B:$B,0))=0,0,
MAX(0, MIN(BD$1,
((INDEX(Base_Dados!BD:BD,MATCH($B41,Base_Dados!$B:$B,0))-MIN(Base_Dados!BD$5:BD$98)) /
(IF(MAX(Base_Dados!BD$5:BD$98)-MIN(Base_Dados!BD$5:BD$98)=0,1,MAX(Base_Dados!BD$5:BD$98)-MIN(Base_Dados!BD$5:BD$98)))) * BD$1)))</f>
        <v>0.51630773492140436</v>
      </c>
      <c r="BE41" s="106">
        <f>IF(INDEX(Base_Dados!BE:BE,MATCH($B41,Base_Dados!$B:$B,0))=0,0,
MAX(0, MIN(BE$1,
((INDEX(Base_Dados!BE:BE,MATCH($B41,Base_Dados!$B:$B,0))-MIN(Base_Dados!BE$5:BE$98)) /
(IF(MAX(Base_Dados!BE$5:BE$98)-MIN(Base_Dados!BE$5:BE$98)=0,1,MAX(Base_Dados!BE$5:BE$98)-MIN(Base_Dados!BE$5:BE$98)))) * BE$1)))</f>
        <v>0.80080280983442043</v>
      </c>
      <c r="BF41" s="106">
        <f>IF(INDEX(Base_Dados!BF:BF,MATCH($B41,Base_Dados!$B:$B,0))=0,0,
MAX(0, MIN(BF$1,
((INDEX(Base_Dados!BF:BF,MATCH($B41,Base_Dados!$B:$B,0))-MIN(Base_Dados!BF$5:BF$98)) /
(IF(MAX(Base_Dados!BF$5:BF$98)-MIN(Base_Dados!BF$5:BF$98)=0,1,MAX(Base_Dados!BF$5:BF$98)-MIN(Base_Dados!BF$5:BF$98)))) * BF$1)))</f>
        <v>0.88149350649350644</v>
      </c>
      <c r="BG41" s="106">
        <f>IF(INDEX(Base_Dados!BG:BG,MATCH($B41,Base_Dados!$B:$B,0))=0,0,
MAX(0, MIN(BG$1,
((INDEX(Base_Dados!BG:BG,MATCH($B41,Base_Dados!$B:$B,0))-MIN(Base_Dados!BG$5:BG$98)) /
(IF(MAX(Base_Dados!BG$5:BG$98)-MIN(Base_Dados!BG$5:BG$98)=0,1,MAX(Base_Dados!BG$5:BG$98)-MIN(Base_Dados!BG$5:BG$98)))) * BG$1)))</f>
        <v>0.41680602006688966</v>
      </c>
      <c r="BH41" s="106">
        <f>IF(INDEX(Base_Dados!BH:BH,MATCH($B41,Base_Dados!$B:$B,0))=0,0,
MAX(0, MIN(BH$1,
((INDEX(Base_Dados!BH:BH,MATCH($B41,Base_Dados!$B:$B,0))-MIN(Base_Dados!BH$5:BH$98)) /
(IF(MAX(Base_Dados!BH$5:BH$98)-MIN(Base_Dados!BH$5:BH$98)=0,1,MAX(Base_Dados!BH$5:BH$98)-MIN(Base_Dados!BH$5:BH$98)))) * BH$1)))</f>
        <v>1</v>
      </c>
      <c r="BI41" s="106">
        <f>IF(INDEX(Base_Dados!BI:BI,MATCH($B41,Base_Dados!$B:$B,0))=0,0,
MAX(0, MIN(BI$1,
((INDEX(Base_Dados!BI:BI,MATCH($B41,Base_Dados!$B:$B,0))-MIN(Base_Dados!BI$5:BI$98)) /
(IF(MAX(Base_Dados!BI$5:BI$98)-MIN(Base_Dados!BI$5:BI$98)=0,1,MAX(Base_Dados!BI$5:BI$98)-MIN(Base_Dados!BI$5:BI$98)))) * BI$1)))</f>
        <v>0.96879875195007803</v>
      </c>
      <c r="BJ41" s="106">
        <f>IF(INDEX(Base_Dados!BJ:BJ,MATCH($B41,Base_Dados!$B:$B,0))=0,0,
MAX(0, MIN(BJ$1,
((INDEX(Base_Dados!BJ:BJ,MATCH($B41,Base_Dados!$B:$B,0))-MIN(Base_Dados!BJ$5:BJ$98)) /
(IF(MAX(Base_Dados!BJ$5:BJ$98)-MIN(Base_Dados!BJ$5:BJ$98)=0,1,MAX(Base_Dados!BJ$5:BJ$98)-MIN(Base_Dados!BJ$5:BJ$98)))) * BJ$1)))</f>
        <v>1</v>
      </c>
      <c r="BK41" s="106">
        <f>IF(INDEX(Base_Dados!BK:BK,MATCH($B41,Base_Dados!$B:$B,0))=0,0,
MAX(0, MIN(BK$1,
((INDEX(Base_Dados!BK:BK,MATCH($B41,Base_Dados!$B:$B,0))-MIN(Base_Dados!BK$5:BK$98)) /
(IF(MAX(Base_Dados!BK$5:BK$98)-MIN(Base_Dados!BK$5:BK$98)=0,1,MAX(Base_Dados!BK$5:BK$98)-MIN(Base_Dados!BK$5:BK$98)))) * BK$1)))</f>
        <v>1</v>
      </c>
      <c r="BL41" s="106">
        <f>IF(INDEX(Base_Dados!BL:BL,MATCH($B41,Base_Dados!$B:$B,0))=0,0,
MAX(0, MIN(BL$1,
((INDEX(Base_Dados!BL:BL,MATCH($B41,Base_Dados!$B:$B,0))-MIN(Base_Dados!BL$5:BL$98)) /
(IF(MAX(Base_Dados!BL$5:BL$98)-MIN(Base_Dados!BL$5:BL$98)=0,1,MAX(Base_Dados!BL$5:BL$98)-MIN(Base_Dados!BL$5:BL$98)))) * BL$1)))</f>
        <v>1</v>
      </c>
      <c r="BM41" s="106">
        <f>IF(INDEX(Base_Dados!BM:BM,MATCH($B41,Base_Dados!$B:$B,0))=0,0,
MAX(0, MIN(BM$1,
((INDEX(Base_Dados!BM:BM,MATCH($B41,Base_Dados!$B:$B,0))-MIN(Base_Dados!BM$5:BM$98)) /
(IF(MAX(Base_Dados!BM$5:BM$98)-MIN(Base_Dados!BM$5:BM$98)=0,1,MAX(Base_Dados!BM$5:BM$98)-MIN(Base_Dados!BM$5:BM$98)))) * BM$1)))</f>
        <v>0.94941057994194789</v>
      </c>
      <c r="BN41" s="106">
        <f>IF(INDEX(Base_Dados!BN:BN,MATCH($B41,Base_Dados!$B:$B,0))=0,0,
MAX(0, MIN(BN$1,
((INDEX(Base_Dados!BN:BN,MATCH($B41,Base_Dados!$B:$B,0))-MIN(Base_Dados!BN$5:BN$98)) /
(IF(MAX(Base_Dados!BN$5:BN$98)-MIN(Base_Dados!BN$5:BN$98)=0,1,MAX(Base_Dados!BN$5:BN$98)-MIN(Base_Dados!BN$5:BN$98)))) * BN$1)))</f>
        <v>0.31582574181973327</v>
      </c>
      <c r="BO41" s="106">
        <f>IF(INDEX(Base_Dados!BO:BO,MATCH($B41,Base_Dados!$B:$B,0))=0,0,
MAX(0, MIN(BO$1,
((INDEX(Base_Dados!BO:BO,MATCH($B41,Base_Dados!$B:$B,0))-MIN(Base_Dados!BO$5:BO$98)) /
(IF(MAX(Base_Dados!BO$5:BO$98)-MIN(Base_Dados!BO$5:BO$98)=0,1,MAX(Base_Dados!BO$5:BO$98)-MIN(Base_Dados!BO$5:BO$98)))) * BO$1)))</f>
        <v>3.4482758620689655E-2</v>
      </c>
      <c r="BP41" s="106">
        <f t="shared" si="0"/>
        <v>82.556541031382196</v>
      </c>
      <c r="BQ41" s="111">
        <f t="shared" si="1"/>
        <v>0.87577622715983483</v>
      </c>
      <c r="BR41" s="112">
        <f t="shared" si="2"/>
        <v>0.5612679136818115</v>
      </c>
      <c r="BS41" s="113">
        <f t="shared" si="3"/>
        <v>81.995273117700378</v>
      </c>
    </row>
    <row r="42" spans="1:71">
      <c r="A42" s="20">
        <v>15008</v>
      </c>
      <c r="B42" s="20" t="s">
        <v>397</v>
      </c>
      <c r="C42" s="20" t="s">
        <v>390</v>
      </c>
      <c r="D42" s="105">
        <f>IF(INDEX(Base_Dados!D:D,MATCH($B42,Base_Dados!$B:$B,0))=0,0,
MAX(0, MIN(D$1,
((INDEX(Base_Dados!D:D,MATCH($B42,Base_Dados!$B:$B,0))-MIN(Base_Dados!D$5:D$98)) /
(IF(MAX(Base_Dados!D$5:D$98)-MIN(Base_Dados!D$5:D$98)=0,1,MAX(Base_Dados!D$5:D$98)-MIN(Base_Dados!D$5:D$98)))) * D$1)))</f>
        <v>0.72278997457365235</v>
      </c>
      <c r="E42" s="106">
        <f>IF(INDEX(Base_Dados!E:E,MATCH($B42,Base_Dados!$B:$B,0))=0,0,
MAX(0, MIN(E$1,
((INDEX(Base_Dados!E:E,MATCH($B42,Base_Dados!$B:$B,0))-MIN(Base_Dados!E$5:E$98)) /
(IF(MAX(Base_Dados!E$5:E$98)-MIN(Base_Dados!E$5:E$98)=0,1,MAX(Base_Dados!E$5:E$98)-MIN(Base_Dados!E$5:E$98)))) * E$1)))</f>
        <v>0.23200320933480592</v>
      </c>
      <c r="F42" s="106">
        <f>IF(INDEX(Base_Dados!F:F,MATCH($B42,Base_Dados!$B:$B,0))=0,0,
MAX(0, MIN(F$1,
((INDEX(Base_Dados!F:F,MATCH($B42,Base_Dados!$B:$B,0))-MIN(Base_Dados!F$5:F$98)) /
(IF(MAX(Base_Dados!F$5:F$98)-MIN(Base_Dados!F$5:F$98)=0,1,MAX(Base_Dados!F$5:F$98)-MIN(Base_Dados!F$5:F$98)))) * F$1)))</f>
        <v>0.2330020969905352</v>
      </c>
      <c r="G42" s="106">
        <f>IF(INDEX(Base_Dados!G:G,MATCH($B42,Base_Dados!$B:$B,0))=0,0,
MAX(0, MIN(G$1,
((INDEX(Base_Dados!G:G,MATCH($B42,Base_Dados!$B:$B,0))-MIN(Base_Dados!G$5:G$98)) /
(IF(MAX(Base_Dados!G$5:G$98)-MIN(Base_Dados!G$5:G$98)=0,1,MAX(Base_Dados!G$5:G$98)-MIN(Base_Dados!G$5:G$98)))) * G$1)))</f>
        <v>0.25375773651635719</v>
      </c>
      <c r="H42" s="106">
        <f>IF(INDEX(Base_Dados!H:H,MATCH($B42,Base_Dados!$B:$B,0))=0,0,
MAX(0, MIN(H$1,
((INDEX(Base_Dados!H:H,MATCH($B42,Base_Dados!$B:$B,0))-MIN(Base_Dados!H$5:H$98)) /
(IF(MAX(Base_Dados!H$5:H$98)-MIN(Base_Dados!H$5:H$98)=0,1,MAX(Base_Dados!H$5:H$98)-MIN(Base_Dados!H$5:H$98)))) * H$1)))</f>
        <v>0.26754623314474829</v>
      </c>
      <c r="I42" s="106">
        <f>IF(INDEX(Base_Dados!I:I,MATCH($B42,Base_Dados!$B:$B,0))=0,0,
MAX(0, MIN(I$1,
((INDEX(Base_Dados!I:I,MATCH($B42,Base_Dados!$B:$B,0))-MIN(Base_Dados!I$5:I$98)) /
(IF(MAX(Base_Dados!I$5:I$98)-MIN(Base_Dados!I$5:I$98)=0,1,MAX(Base_Dados!I$5:I$98)-MIN(Base_Dados!I$5:I$98)))) * I$1)))</f>
        <v>0.26267379864359669</v>
      </c>
      <c r="J42" s="106">
        <f>IF(INDEX(Base_Dados!J:J,MATCH($B42,Base_Dados!$B:$B,0))=0,0,
MAX(0, MIN(J$1,
((INDEX(Base_Dados!J:J,MATCH($B42,Base_Dados!$B:$B,0))-MIN(Base_Dados!J$5:J$98)) /
(IF(MAX(Base_Dados!J$5:J$98)-MIN(Base_Dados!J$5:J$98)=0,1,MAX(Base_Dados!J$5:J$98)-MIN(Base_Dados!J$5:J$98)))) * J$1)))</f>
        <v>0.27485082455725302</v>
      </c>
      <c r="K42" s="106">
        <f>IF(INDEX(Base_Dados!K:K,MATCH($B42,Base_Dados!$B:$B,0))=0,0,
MAX(0, MIN(K$1,
((INDEX(Base_Dados!K:K,MATCH($B42,Base_Dados!$B:$B,0))-MIN(Base_Dados!K$5:K$98)) /
(IF(MAX(Base_Dados!K$5:K$98)-MIN(Base_Dados!K$5:K$98)=0,1,MAX(Base_Dados!K$5:K$98)-MIN(Base_Dados!K$5:K$98)))) * K$1)))</f>
        <v>0.25637857781753132</v>
      </c>
      <c r="L42" s="106">
        <f>IF(INDEX(Base_Dados!L:L,MATCH($B42,Base_Dados!$B:$B,0))=0,0,
MAX(0, MIN(L$1,
((INDEX(Base_Dados!L:L,MATCH($B42,Base_Dados!$B:$B,0))-MIN(Base_Dados!L$5:L$98)) /
(IF(MAX(Base_Dados!L$5:L$98)-MIN(Base_Dados!L$5:L$98)=0,1,MAX(Base_Dados!L$5:L$98)-MIN(Base_Dados!L$5:L$98)))) * L$1)))</f>
        <v>0.23513594493058704</v>
      </c>
      <c r="M42" s="106">
        <f>IF(INDEX(Base_Dados!M:M,MATCH($B42,Base_Dados!$B:$B,0))=0,0,
MAX(0, MIN(M$1,
((INDEX(Base_Dados!M:M,MATCH($B42,Base_Dados!$B:$B,0))-MIN(Base_Dados!M$5:M$98)) /
(IF(MAX(Base_Dados!M$5:M$98)-MIN(Base_Dados!M$5:M$98)=0,1,MAX(Base_Dados!M$5:M$98)-MIN(Base_Dados!M$5:M$98)))) * M$1)))</f>
        <v>0.21707288629737609</v>
      </c>
      <c r="N42" s="106">
        <f>IF(INDEX(Base_Dados!N:N,MATCH($B42,Base_Dados!$B:$B,0))=0,0,
MAX(0, MIN(N$1,
((INDEX(Base_Dados!N:N,MATCH($B42,Base_Dados!$B:$B,0))-MIN(Base_Dados!N$5:N$98)) /
(IF(MAX(Base_Dados!N$5:N$98)-MIN(Base_Dados!N$5:N$98)=0,1,MAX(Base_Dados!N$5:N$98)-MIN(Base_Dados!N$5:N$98)))) * N$1)))</f>
        <v>0.21706361883126871</v>
      </c>
      <c r="O42" s="106">
        <f>IF(INDEX(Base_Dados!O:O,MATCH($B42,Base_Dados!$B:$B,0))=0,0,
MAX(0, MIN(O$1,
((INDEX(Base_Dados!O:O,MATCH($B42,Base_Dados!$B:$B,0))-MIN(Base_Dados!O$5:O$98)) /
(IF(MAX(Base_Dados!O$5:O$98)-MIN(Base_Dados!O$5:O$98)=0,1,MAX(Base_Dados!O$5:O$98)-MIN(Base_Dados!O$5:O$98)))) * O$1)))</f>
        <v>0.22197446903394838</v>
      </c>
      <c r="P42" s="106">
        <f>IF(INDEX(Base_Dados!P:P,MATCH($B42,Base_Dados!$B:$B,0))=0,0,
MAX(0, MIN(P$1,
((INDEX(Base_Dados!P:P,MATCH($B42,Base_Dados!$B:$B,0))-MIN(Base_Dados!P$5:P$98)) /
(IF(MAX(Base_Dados!P$5:P$98)-MIN(Base_Dados!P$5:P$98)=0,1,MAX(Base_Dados!P$5:P$98)-MIN(Base_Dados!P$5:P$98)))) * P$1)))</f>
        <v>0.18259394134175247</v>
      </c>
      <c r="Q42" s="106">
        <f>IF(INDEX(Base_Dados!Q:Q,MATCH($B42,Base_Dados!$B:$B,0))=0,0,
MAX(0, MIN(Q$1,
((INDEX(Base_Dados!Q:Q,MATCH($B42,Base_Dados!$B:$B,0))-MIN(Base_Dados!Q$5:Q$98)) /
(IF(MAX(Base_Dados!Q$5:Q$98)-MIN(Base_Dados!Q$5:Q$98)=0,1,MAX(Base_Dados!Q$5:Q$98)-MIN(Base_Dados!Q$5:Q$98)))) * Q$1)))</f>
        <v>5.3972934547943767E-2</v>
      </c>
      <c r="R42" s="106">
        <f>IF(INDEX(Base_Dados!R:R,MATCH($B42,Base_Dados!$B:$B,0))=0,0,
MAX(0, MIN(R$1,
((INDEX(Base_Dados!R:R,MATCH($B42,Base_Dados!$B:$B,0))-MIN(Base_Dados!R$5:R$98)) /
(IF(MAX(Base_Dados!R$5:R$98)-MIN(Base_Dados!R$5:R$98)=0,1,MAX(Base_Dados!R$5:R$98)-MIN(Base_Dados!R$5:R$98)))) * R$1)))</f>
        <v>6.4191844823577607E-2</v>
      </c>
      <c r="S42" s="106">
        <f>IF(INDEX(Base_Dados!S:S,MATCH($B42,Base_Dados!$B:$B,0))=0,0,
MAX(0, MIN(S$1,
((INDEX(Base_Dados!S:S,MATCH($B42,Base_Dados!$B:$B,0))-MIN(Base_Dados!S$5:S$98)) /
(IF(MAX(Base_Dados!S$5:S$98)-MIN(Base_Dados!S$5:S$98)=0,1,MAX(Base_Dados!S$5:S$98)-MIN(Base_Dados!S$5:S$98)))) * S$1)))</f>
        <v>8.4969669737137724E-2</v>
      </c>
      <c r="T42" s="106">
        <f>IF(INDEX(Base_Dados!T:T,MATCH($B42,Base_Dados!$B:$B,0))=0,0,
MAX(0, MIN(T$1,
((INDEX(Base_Dados!T:T,MATCH($B42,Base_Dados!$B:$B,0))-MIN(Base_Dados!T$5:T$98)) /
(IF(MAX(Base_Dados!T$5:T$98)-MIN(Base_Dados!T$5:T$98)=0,1,MAX(Base_Dados!T$5:T$98)-MIN(Base_Dados!T$5:T$98)))) * T$1)))</f>
        <v>0.55061264964947942</v>
      </c>
      <c r="U42" s="106">
        <f>IF(INDEX(Base_Dados!U:U,MATCH($B42,Base_Dados!$B:$B,0))=0,0,
MAX(0, MIN(U$1,
((INDEX(Base_Dados!U:U,MATCH($B42,Base_Dados!$B:$B,0))-MIN(Base_Dados!U$5:U$98)) /
(IF(MAX(Base_Dados!U$5:U$98)-MIN(Base_Dados!U$5:U$98)=0,1,MAX(Base_Dados!U$5:U$98)-MIN(Base_Dados!U$5:U$98)))) * U$1)))</f>
        <v>0.84168503749352019</v>
      </c>
      <c r="V42" s="106">
        <f>IF(INDEX(Base_Dados!V:V,MATCH($B42,Base_Dados!$B:$B,0))=0,0,
MAX(0, MIN(V$1,
((INDEX(Base_Dados!V:V,MATCH($B42,Base_Dados!$B:$B,0))-MIN(Base_Dados!V$5:V$98)) /
(IF(MAX(Base_Dados!V$5:V$98)-MIN(Base_Dados!V$5:V$98)=0,1,MAX(Base_Dados!V$5:V$98)-MIN(Base_Dados!V$5:V$98)))) * V$1)))</f>
        <v>0.11830813394819531</v>
      </c>
      <c r="W42" s="106">
        <f>IF(INDEX(Base_Dados!W:W,MATCH($B42,Base_Dados!$B:$B,0))=0,0,
MAX(0, MIN(W$1,
((INDEX(Base_Dados!W:W,MATCH($B42,Base_Dados!$B:$B,0))-MIN(Base_Dados!W$5:W$98)) /
(IF(MAX(Base_Dados!W$5:W$98)-MIN(Base_Dados!W$5:W$98)=0,1,MAX(Base_Dados!W$5:W$98)-MIN(Base_Dados!W$5:W$98)))) * W$1)))</f>
        <v>2.5072507266949362</v>
      </c>
      <c r="X42" s="106">
        <f>IF(INDEX(Base_Dados!X:X,MATCH($B42,Base_Dados!$B:$B,0))=0,0,
MAX(0, MIN(X$1,
((INDEX(Base_Dados!X:X,MATCH($B42,Base_Dados!$B:$B,0))-MIN(Base_Dados!X$5:X$98)) /
(IF(MAX(Base_Dados!X$5:X$98)-MIN(Base_Dados!X$5:X$98)=0,1,MAX(Base_Dados!X$5:X$98)-MIN(Base_Dados!X$5:X$98)))) * X$1)))</f>
        <v>0.48305084745762705</v>
      </c>
      <c r="Y42" s="106">
        <f>IF(INDEX(Base_Dados!Y:Y,MATCH($B42,Base_Dados!$B:$B,0))=0,0,
MAX(0, MIN(Y$1,
((INDEX(Base_Dados!Y:Y,MATCH($B42,Base_Dados!$B:$B,0))-MIN(Base_Dados!Y$5:Y$98)) /
(IF(MAX(Base_Dados!Y$5:Y$98)-MIN(Base_Dados!Y$5:Y$98)=0,1,MAX(Base_Dados!Y$5:Y$98)-MIN(Base_Dados!Y$5:Y$98)))) * Y$1)))</f>
        <v>3.3088235294117647E-2</v>
      </c>
      <c r="Z42" s="106">
        <f>IF(INDEX(Base_Dados!Z:Z,MATCH($B42,Base_Dados!$B:$B,0))=0,0,
MAX(0, MIN(Z$1,
((INDEX(Base_Dados!Z:Z,MATCH($B42,Base_Dados!$B:$B,0))-MIN(Base_Dados!Z$5:Z$98)) /
(IF(MAX(Base_Dados!Z$5:Z$98)-MIN(Base_Dados!Z$5:Z$98)=0,1,MAX(Base_Dados!Z$5:Z$98)-MIN(Base_Dados!Z$5:Z$98)))) * Z$1)))</f>
        <v>0</v>
      </c>
      <c r="AA42" s="106">
        <f>IF(INDEX(Base_Dados!AA:AA,MATCH($B42,Base_Dados!$B:$B,0))=0,0,
MAX(0, MIN(AA$1,
((INDEX(Base_Dados!AA:AA,MATCH($B42,Base_Dados!$B:$B,0))-MIN(Base_Dados!AA$5:AA$98)) /
(IF(MAX(Base_Dados!AA$5:AA$98)-MIN(Base_Dados!AA$5:AA$98)=0,1,MAX(Base_Dados!AA$5:AA$98)-MIN(Base_Dados!AA$5:AA$98)))) * AA$1)))</f>
        <v>0.13636363636363635</v>
      </c>
      <c r="AB42" s="106">
        <f>IF(INDEX(Base_Dados!AB:AB,MATCH($B42,Base_Dados!$B:$B,0))=0,0,
MAX(0, MIN(AB$1,
((INDEX(Base_Dados!AB:AB,MATCH($B42,Base_Dados!$B:$B,0))-MIN(Base_Dados!AB$5:AB$98)) /
(IF(MAX(Base_Dados!AB$5:AB$98)-MIN(Base_Dados!AB$5:AB$98)=0,1,MAX(Base_Dados!AB$5:AB$98)-MIN(Base_Dados!AB$5:AB$98)))) * AB$1)))</f>
        <v>0.19939818848655547</v>
      </c>
      <c r="AC42" s="106">
        <f>IF(INDEX(Base_Dados!AC:AC,MATCH($B42,Base_Dados!$B:$B,0))=0,0,
MAX(0, MIN(AC$1,
((INDEX(Base_Dados!AC:AC,MATCH($B42,Base_Dados!$B:$B,0))-MIN(Base_Dados!AC$5:AC$98)) /
(IF(MAX(Base_Dados!AC$5:AC$98)-MIN(Base_Dados!AC$5:AC$98)=0,1,MAX(Base_Dados!AC$5:AC$98)-MIN(Base_Dados!AC$5:AC$98)))) * AC$1)))</f>
        <v>6.4806561957988049E-2</v>
      </c>
      <c r="AD42" s="106">
        <f>IF(INDEX(Base_Dados!AD:AD,MATCH($B42,Base_Dados!$B:$B,0))=0,0,
MAX(0, MIN(AD$1,
((INDEX(Base_Dados!AD:AD,MATCH($B42,Base_Dados!$B:$B,0))-MIN(Base_Dados!AD$5:AD$98)) /
(IF(MAX(Base_Dados!AD$5:AD$98)-MIN(Base_Dados!AD$5:AD$98)=0,1,MAX(Base_Dados!AD$5:AD$98)-MIN(Base_Dados!AD$5:AD$98)))) * AD$1)))</f>
        <v>6.4339594734506733E-2</v>
      </c>
      <c r="AE42" s="106">
        <f>IF(INDEX(Base_Dados!AE:AE,MATCH($B42,Base_Dados!$B:$B,0))=0,0,
MAX(0, MIN(AE$1,
((INDEX(Base_Dados!AE:AE,MATCH($B42,Base_Dados!$B:$B,0))-MIN(Base_Dados!AE$5:AE$98)) /
(IF(MAX(Base_Dados!AE$5:AE$98)-MIN(Base_Dados!AE$5:AE$98)=0,1,MAX(Base_Dados!AE$5:AE$98)-MIN(Base_Dados!AE$5:AE$98)))) * AE$1)))</f>
        <v>4.504530418524378E-2</v>
      </c>
      <c r="AF42" s="106">
        <f>IF(INDEX(Base_Dados!AF:AF,MATCH($B42,Base_Dados!$B:$B,0))=0,0,
MAX(0, MIN(AF$1,
((INDEX(Base_Dados!AF:AF,MATCH($B42,Base_Dados!$B:$B,0))-MIN(Base_Dados!AF$5:AF$98)) /
(IF(MAX(Base_Dados!AF$5:AF$98)-MIN(Base_Dados!AF$5:AF$98)=0,1,MAX(Base_Dados!AF$5:AF$98)-MIN(Base_Dados!AF$5:AF$98)))) * AF$1)))</f>
        <v>3.7236243276789406E-2</v>
      </c>
      <c r="AG42" s="106">
        <f>IF(INDEX(Base_Dados!AG:AG,MATCH($B42,Base_Dados!$B:$B,0))=0,0,
MAX(0, MIN(AG$1,
((INDEX(Base_Dados!AG:AG,MATCH($B42,Base_Dados!$B:$B,0))-MIN(Base_Dados!AG$5:AG$98)) /
(IF(MAX(Base_Dados!AG$5:AG$98)-MIN(Base_Dados!AG$5:AG$98)=0,1,MAX(Base_Dados!AG$5:AG$98)-MIN(Base_Dados!AG$5:AG$98)))) * AG$1)))</f>
        <v>5.3972934547943767E-2</v>
      </c>
      <c r="AH42" s="106">
        <f>IF(INDEX(Base_Dados!AH:AH,MATCH($B42,Base_Dados!$B:$B,0))=0,0,
MAX(0, MIN(AH$1,
((INDEX(Base_Dados!AH:AH,MATCH($B42,Base_Dados!$B:$B,0))-MIN(Base_Dados!AH$5:AH$98)) /
(IF(MAX(Base_Dados!AH$5:AH$98)-MIN(Base_Dados!AH$5:AH$98)=0,1,MAX(Base_Dados!AH$5:AH$98)-MIN(Base_Dados!AH$5:AH$98)))) * AH$1)))</f>
        <v>1.9637504830563008</v>
      </c>
      <c r="AI42" s="106">
        <f>IF(INDEX(Base_Dados!AI:AI,MATCH($B42,Base_Dados!$B:$B,0))=0,0,
MAX(0, MIN(AI$1,
((INDEX(Base_Dados!AI:AI,MATCH($B42,Base_Dados!$B:$B,0))-MIN(Base_Dados!AI$5:AI$98)) /
(IF(MAX(Base_Dados!AI$5:AI$98)-MIN(Base_Dados!AI$5:AI$98)=0,1,MAX(Base_Dados!AI$5:AI$98)-MIN(Base_Dados!AI$5:AI$98)))) * AI$1)))</f>
        <v>0.2857142857142857</v>
      </c>
      <c r="AJ42" s="106">
        <f>IF(INDEX(Base_Dados!AJ:AJ,MATCH($B42,Base_Dados!$B:$B,0))=0,0,
MAX(0, MIN(AJ$1,
((INDEX(Base_Dados!AJ:AJ,MATCH($B42,Base_Dados!$B:$B,0))-MIN(Base_Dados!AJ$5:AJ$98)) /
(IF(MAX(Base_Dados!AJ$5:AJ$98)-MIN(Base_Dados!AJ$5:AJ$98)=0,1,MAX(Base_Dados!AJ$5:AJ$98)-MIN(Base_Dados!AJ$5:AJ$98)))) * AJ$1)))</f>
        <v>0.63244047619047616</v>
      </c>
      <c r="AK42" s="106">
        <f>IF(INDEX(Base_Dados!AK:AK,MATCH($B42,Base_Dados!$B:$B,0))=0,0,
MAX(0, MIN(AK$1,
((INDEX(Base_Dados!AK:AK,MATCH($B42,Base_Dados!$B:$B,0))-MIN(Base_Dados!AK$5:AK$98)) /
(IF(MAX(Base_Dados!AK$5:AK$98)-MIN(Base_Dados!AK$5:AK$98)=0,1,MAX(Base_Dados!AK$5:AK$98)-MIN(Base_Dados!AK$5:AK$98)))) * AK$1)))</f>
        <v>3.1609195402298854E-2</v>
      </c>
      <c r="AL42" s="106">
        <f>IF(INDEX(Base_Dados!AL:AL,MATCH($B42,Base_Dados!$B:$B,0))=0,0,
MAX(0, MIN(AL$1,
((INDEX(Base_Dados!AL:AL,MATCH($B42,Base_Dados!$B:$B,0))-MIN(Base_Dados!AL$5:AL$98)) /
(IF(MAX(Base_Dados!AL$5:AL$98)-MIN(Base_Dados!AL$5:AL$98)=0,1,MAX(Base_Dados!AL$5:AL$98)-MIN(Base_Dados!AL$5:AL$98)))) * AL$1)))</f>
        <v>5.5555555555555552E-2</v>
      </c>
      <c r="AM42" s="106">
        <f>IF(INDEX(Base_Dados!AM:AM,MATCH($B42,Base_Dados!$B:$B,0))=0,0,
MAX(0, MIN(AM$1,
((INDEX(Base_Dados!AM:AM,MATCH($B42,Base_Dados!$B:$B,0))-MIN(Base_Dados!AM$5:AM$98)) /
(IF(MAX(Base_Dados!AM$5:AM$98)-MIN(Base_Dados!AM$5:AM$98)=0,1,MAX(Base_Dados!AM$5:AM$98)-MIN(Base_Dados!AM$5:AM$98)))) * AM$1)))</f>
        <v>8.8037286380113933E-2</v>
      </c>
      <c r="AN42" s="106">
        <f>IF(INDEX(Base_Dados!AN:AN,MATCH($B42,Base_Dados!$B:$B,0))=0,0,
MAX(0, MIN(AN$1,
((INDEX(Base_Dados!AN:AN,MATCH($B42,Base_Dados!$B:$B,0))-MIN(Base_Dados!AN$5:AN$98)) /
(IF(MAX(Base_Dados!AN$5:AN$98)-MIN(Base_Dados!AN$5:AN$98)=0,1,MAX(Base_Dados!AN$5:AN$98)-MIN(Base_Dados!AN$5:AN$98)))) * AN$1)))</f>
        <v>0.1644530432963815</v>
      </c>
      <c r="AO42" s="106">
        <f>IF(INDEX(Base_Dados!AO:AO,MATCH($B42,Base_Dados!$B:$B,0))=0,0,
MAX(0, MIN(AO$1,
((INDEX(Base_Dados!AO:AO,MATCH($B42,Base_Dados!$B:$B,0))-MIN(Base_Dados!AO$5:AO$98)) /
(IF(MAX(Base_Dados!AO$5:AO$98)-MIN(Base_Dados!AO$5:AO$98)=0,1,MAX(Base_Dados!AO$5:AO$98)-MIN(Base_Dados!AO$5:AO$98)))) * AO$1)))</f>
        <v>0</v>
      </c>
      <c r="AP42" s="106">
        <f>IF(INDEX(Base_Dados!AP:AP,MATCH($B42,Base_Dados!$B:$B,0))=0,0,
MAX(0, MIN(AP$1,
((INDEX(Base_Dados!AP:AP,MATCH($B42,Base_Dados!$B:$B,0))-MIN(Base_Dados!AP$5:AP$98)) /
(IF(MAX(Base_Dados!AP$5:AP$98)-MIN(Base_Dados!AP$5:AP$98)=0,1,MAX(Base_Dados!AP$5:AP$98)-MIN(Base_Dados!AP$5:AP$98)))) * AP$1)))</f>
        <v>9.1743119266055051E-2</v>
      </c>
      <c r="AQ42" s="106">
        <f>IF(INDEX(Base_Dados!AQ:AQ,MATCH($B42,Base_Dados!$B:$B,0))=0,0,
MAX(0, MIN(AQ$1,
((INDEX(Base_Dados!AQ:AQ,MATCH($B42,Base_Dados!$B:$B,0))-MIN(Base_Dados!AQ$5:AQ$98)) /
(IF(MAX(Base_Dados!AQ$5:AQ$98)-MIN(Base_Dados!AQ$5:AQ$98)=0,1,MAX(Base_Dados!AQ$5:AQ$98)-MIN(Base_Dados!AQ$5:AQ$98)))) * AQ$1)))</f>
        <v>0</v>
      </c>
      <c r="AR42" s="106">
        <f>IF(INDEX(Base_Dados!AR:AR,MATCH($B42,Base_Dados!$B:$B,0))=0,0,
MAX(0, MIN(AR$1,
((INDEX(Base_Dados!AR:AR,MATCH($B42,Base_Dados!$B:$B,0))-MIN(Base_Dados!AR$5:AR$98)) /
(IF(MAX(Base_Dados!AR$5:AR$98)-MIN(Base_Dados!AR$5:AR$98)=0,1,MAX(Base_Dados!AR$5:AR$98)-MIN(Base_Dados!AR$5:AR$98)))) * AR$1)))</f>
        <v>0</v>
      </c>
      <c r="AS42" s="106">
        <f>IF(INDEX(Base_Dados!AS:AS,MATCH($B42,Base_Dados!$B:$B,0))=0,0,
MAX(0, MIN(AS$1,
((INDEX(Base_Dados!AS:AS,MATCH($B42,Base_Dados!$B:$B,0))-MIN(Base_Dados!AS$5:AS$98)) /
(IF(MAX(Base_Dados!AS$5:AS$98)-MIN(Base_Dados!AS$5:AS$98)=0,1,MAX(Base_Dados!AS$5:AS$98)-MIN(Base_Dados!AS$5:AS$98)))) * AS$1)))</f>
        <v>0</v>
      </c>
      <c r="AT42" s="106">
        <f>IF(INDEX(Base_Dados!AT:AT,MATCH($B42,Base_Dados!$B:$B,0))=0,0,
MAX(0, MIN(AT$1,
((INDEX(Base_Dados!AT:AT,MATCH($B42,Base_Dados!$B:$B,0))-MIN(Base_Dados!AT$5:AT$98)) /
(IF(MAX(Base_Dados!AT$5:AT$98)-MIN(Base_Dados!AT$5:AT$98)=0,1,MAX(Base_Dados!AT$5:AT$98)-MIN(Base_Dados!AT$5:AT$98)))) * AT$1)))</f>
        <v>0</v>
      </c>
      <c r="AU42" s="106">
        <f>IF(INDEX(Base_Dados!AU:AU,MATCH($B42,Base_Dados!$B:$B,0))=0,0,
MAX(0, MIN(AU$1,
((INDEX(Base_Dados!AU:AU,MATCH($B42,Base_Dados!$B:$B,0))-MIN(Base_Dados!AU$5:AU$98)) /
(IF(MAX(Base_Dados!AU$5:AU$98)-MIN(Base_Dados!AU$5:AU$98)=0,1,MAX(Base_Dados!AU$5:AU$98)-MIN(Base_Dados!AU$5:AU$98)))) * AU$1)))</f>
        <v>2.247191011235955E-2</v>
      </c>
      <c r="AV42" s="106">
        <f>IF(INDEX(Base_Dados!AV:AV,MATCH($B42,Base_Dados!$B:$B,0))=0,0,
MAX(0, MIN(AV$1,
((INDEX(Base_Dados!AV:AV,MATCH($B42,Base_Dados!$B:$B,0))-MIN(Base_Dados!AV$5:AV$98)) /
(IF(MAX(Base_Dados!AV$5:AV$98)-MIN(Base_Dados!AV$5:AV$98)=0,1,MAX(Base_Dados!AV$5:AV$98)-MIN(Base_Dados!AV$5:AV$98)))) * AV$1)))</f>
        <v>0</v>
      </c>
      <c r="AW42" s="106">
        <f>IF(INDEX(Base_Dados!AW:AW,MATCH($B42,Base_Dados!$B:$B,0))=0,0,
MAX(0, MIN(AW$1,
((INDEX(Base_Dados!AW:AW,MATCH($B42,Base_Dados!$B:$B,0))-MIN(Base_Dados!AW$5:AW$98)) /
(IF(MAX(Base_Dados!AW$5:AW$98)-MIN(Base_Dados!AW$5:AW$98)=0,1,MAX(Base_Dados!AW$5:AW$98)-MIN(Base_Dados!AW$5:AW$98)))) * AW$1)))</f>
        <v>0</v>
      </c>
      <c r="AX42" s="106">
        <f>IF(INDEX(Base_Dados!AX:AX,MATCH($B42,Base_Dados!$B:$B,0))=0,0,
MAX(0, MIN(AX$1,
((INDEX(Base_Dados!AX:AX,MATCH($B42,Base_Dados!$B:$B,0))-MIN(Base_Dados!AX$5:AX$98)) /
(IF(MAX(Base_Dados!AX$5:AX$98)-MIN(Base_Dados!AX$5:AX$98)=0,1,MAX(Base_Dados!AX$5:AX$98)-MIN(Base_Dados!AX$5:AX$98)))) * AX$1)))</f>
        <v>0.12614231039600093</v>
      </c>
      <c r="AY42" s="106">
        <f>IF(INDEX(Base_Dados!AY:AY,MATCH($B42,Base_Dados!$B:$B,0))=0,0,
MAX(0, MIN(AY$1,
((INDEX(Base_Dados!AY:AY,MATCH($B42,Base_Dados!$B:$B,0))-MIN(Base_Dados!AY$5:AY$98)) /
(IF(MAX(Base_Dados!AY$5:AY$98)-MIN(Base_Dados!AY$5:AY$98)=0,1,MAX(Base_Dados!AY$5:AY$98)-MIN(Base_Dados!AY$5:AY$98)))) * AY$1)))</f>
        <v>1.4177382129904385E-2</v>
      </c>
      <c r="AZ42" s="106">
        <f>IF(INDEX(Base_Dados!AZ:AZ,MATCH($B42,Base_Dados!$B:$B,0))=0,0,
MAX(0, MIN(AZ$1,
((INDEX(Base_Dados!AZ:AZ,MATCH($B42,Base_Dados!$B:$B,0))-MIN(Base_Dados!AZ$5:AZ$98)) /
(IF(MAX(Base_Dados!AZ$5:AZ$98)-MIN(Base_Dados!AZ$5:AZ$98)=0,1,MAX(Base_Dados!AZ$5:AZ$98)-MIN(Base_Dados!AZ$5:AZ$98)))) * AZ$1)))</f>
        <v>0.48863636363636365</v>
      </c>
      <c r="BA42" s="106">
        <f>IF(INDEX(Base_Dados!BA:BA,MATCH($B42,Base_Dados!$B:$B,0))=0,0,
MAX(0, MIN(BA$1,
((INDEX(Base_Dados!BA:BA,MATCH($B42,Base_Dados!$B:$B,0))-MIN(Base_Dados!BA$5:BA$98)) /
(IF(MAX(Base_Dados!BA$5:BA$98)-MIN(Base_Dados!BA$5:BA$98)=0,1,MAX(Base_Dados!BA$5:BA$98)-MIN(Base_Dados!BA$5:BA$98)))) * BA$1)))</f>
        <v>4.5982370834165946E-2</v>
      </c>
      <c r="BB42" s="106">
        <f>IF(INDEX(Base_Dados!BB:BB,MATCH($B42,Base_Dados!$B:$B,0))=0,0,
MAX(0, MIN(BB$1,
((INDEX(Base_Dados!BB:BB,MATCH($B42,Base_Dados!$B:$B,0))-MIN(Base_Dados!BB$5:BB$98)) /
(IF(MAX(Base_Dados!BB$5:BB$98)-MIN(Base_Dados!BB$5:BB$98)=0,1,MAX(Base_Dados!BB$5:BB$98)-MIN(Base_Dados!BB$5:BB$98)))) * BB$1)))</f>
        <v>0.11796409809732269</v>
      </c>
      <c r="BC42" s="106">
        <f>IF(INDEX(Base_Dados!BC:BC,MATCH($B42,Base_Dados!$B:$B,0))=0,0,
MAX(0, MIN(BC$1,
((INDEX(Base_Dados!BC:BC,MATCH($B42,Base_Dados!$B:$B,0))-MIN(Base_Dados!BC$5:BC$98)) /
(IF(MAX(Base_Dados!BC$5:BC$98)-MIN(Base_Dados!BC$5:BC$98)=0,1,MAX(Base_Dados!BC$5:BC$98)-MIN(Base_Dados!BC$5:BC$98)))) * BC$1)))</f>
        <v>1.5890115809318612E-2</v>
      </c>
      <c r="BD42" s="106">
        <f>IF(INDEX(Base_Dados!BD:BD,MATCH($B42,Base_Dados!$B:$B,0))=0,0,
MAX(0, MIN(BD$1,
((INDEX(Base_Dados!BD:BD,MATCH($B42,Base_Dados!$B:$B,0))-MIN(Base_Dados!BD$5:BD$98)) /
(IF(MAX(Base_Dados!BD$5:BD$98)-MIN(Base_Dados!BD$5:BD$98)=0,1,MAX(Base_Dados!BD$5:BD$98)-MIN(Base_Dados!BD$5:BD$98)))) * BD$1)))</f>
        <v>2.7283429125406829E-2</v>
      </c>
      <c r="BE42" s="106">
        <f>IF(INDEX(Base_Dados!BE:BE,MATCH($B42,Base_Dados!$B:$B,0))=0,0,
MAX(0, MIN(BE$1,
((INDEX(Base_Dados!BE:BE,MATCH($B42,Base_Dados!$B:$B,0))-MIN(Base_Dados!BE$5:BE$98)) /
(IF(MAX(Base_Dados!BE$5:BE$98)-MIN(Base_Dados!BE$5:BE$98)=0,1,MAX(Base_Dados!BE$5:BE$98)-MIN(Base_Dados!BE$5:BE$98)))) * BE$1)))</f>
        <v>2.1575514300050176E-2</v>
      </c>
      <c r="BF42" s="106">
        <f>IF(INDEX(Base_Dados!BF:BF,MATCH($B42,Base_Dados!$B:$B,0))=0,0,
MAX(0, MIN(BF$1,
((INDEX(Base_Dados!BF:BF,MATCH($B42,Base_Dados!$B:$B,0))-MIN(Base_Dados!BF$5:BF$98)) /
(IF(MAX(Base_Dados!BF$5:BF$98)-MIN(Base_Dados!BF$5:BF$98)=0,1,MAX(Base_Dados!BF$5:BF$98)-MIN(Base_Dados!BF$5:BF$98)))) * BF$1)))</f>
        <v>0</v>
      </c>
      <c r="BG42" s="106">
        <f>IF(INDEX(Base_Dados!BG:BG,MATCH($B42,Base_Dados!$B:$B,0))=0,0,
MAX(0, MIN(BG$1,
((INDEX(Base_Dados!BG:BG,MATCH($B42,Base_Dados!$B:$B,0))-MIN(Base_Dados!BG$5:BG$98)) /
(IF(MAX(Base_Dados!BG$5:BG$98)-MIN(Base_Dados!BG$5:BG$98)=0,1,MAX(Base_Dados!BG$5:BG$98)-MIN(Base_Dados!BG$5:BG$98)))) * BG$1)))</f>
        <v>9.7408026755852847E-2</v>
      </c>
      <c r="BH42" s="106">
        <f>IF(INDEX(Base_Dados!BH:BH,MATCH($B42,Base_Dados!$B:$B,0))=0,0,
MAX(0, MIN(BH$1,
((INDEX(Base_Dados!BH:BH,MATCH($B42,Base_Dados!$B:$B,0))-MIN(Base_Dados!BH$5:BH$98)) /
(IF(MAX(Base_Dados!BH$5:BH$98)-MIN(Base_Dados!BH$5:BH$98)=0,1,MAX(Base_Dados!BH$5:BH$98)-MIN(Base_Dados!BH$5:BH$98)))) * BH$1)))</f>
        <v>7.6923076923076927E-2</v>
      </c>
      <c r="BI42" s="106">
        <f>IF(INDEX(Base_Dados!BI:BI,MATCH($B42,Base_Dados!$B:$B,0))=0,0,
MAX(0, MIN(BI$1,
((INDEX(Base_Dados!BI:BI,MATCH($B42,Base_Dados!$B:$B,0))-MIN(Base_Dados!BI$5:BI$98)) /
(IF(MAX(Base_Dados!BI$5:BI$98)-MIN(Base_Dados!BI$5:BI$98)=0,1,MAX(Base_Dados!BI$5:BI$98)-MIN(Base_Dados!BI$5:BI$98)))) * BI$1)))</f>
        <v>6.7082683307332289E-2</v>
      </c>
      <c r="BJ42" s="106">
        <f>IF(INDEX(Base_Dados!BJ:BJ,MATCH($B42,Base_Dados!$B:$B,0))=0,0,
MAX(0, MIN(BJ$1,
((INDEX(Base_Dados!BJ:BJ,MATCH($B42,Base_Dados!$B:$B,0))-MIN(Base_Dados!BJ$5:BJ$98)) /
(IF(MAX(Base_Dados!BJ$5:BJ$98)-MIN(Base_Dados!BJ$5:BJ$98)=0,1,MAX(Base_Dados!BJ$5:BJ$98)-MIN(Base_Dados!BJ$5:BJ$98)))) * BJ$1)))</f>
        <v>0.10526315789473684</v>
      </c>
      <c r="BK42" s="106">
        <f>IF(INDEX(Base_Dados!BK:BK,MATCH($B42,Base_Dados!$B:$B,0))=0,0,
MAX(0, MIN(BK$1,
((INDEX(Base_Dados!BK:BK,MATCH($B42,Base_Dados!$B:$B,0))-MIN(Base_Dados!BK$5:BK$98)) /
(IF(MAX(Base_Dados!BK$5:BK$98)-MIN(Base_Dados!BK$5:BK$98)=0,1,MAX(Base_Dados!BK$5:BK$98)-MIN(Base_Dados!BK$5:BK$98)))) * BK$1)))</f>
        <v>8.9285714285714288E-2</v>
      </c>
      <c r="BL42" s="106">
        <f>IF(INDEX(Base_Dados!BL:BL,MATCH($B42,Base_Dados!$B:$B,0))=0,0,
MAX(0, MIN(BL$1,
((INDEX(Base_Dados!BL:BL,MATCH($B42,Base_Dados!$B:$B,0))-MIN(Base_Dados!BL$5:BL$98)) /
(IF(MAX(Base_Dados!BL$5:BL$98)-MIN(Base_Dados!BL$5:BL$98)=0,1,MAX(Base_Dados!BL$5:BL$98)-MIN(Base_Dados!BL$5:BL$98)))) * BL$1)))</f>
        <v>9.6091205211726385E-2</v>
      </c>
      <c r="BM42" s="106">
        <f>IF(INDEX(Base_Dados!BM:BM,MATCH($B42,Base_Dados!$B:$B,0))=0,0,
MAX(0, MIN(BM$1,
((INDEX(Base_Dados!BM:BM,MATCH($B42,Base_Dados!$B:$B,0))-MIN(Base_Dados!BM$5:BM$98)) /
(IF(MAX(Base_Dados!BM$5:BM$98)-MIN(Base_Dados!BM$5:BM$98)=0,1,MAX(Base_Dados!BM$5:BM$98)-MIN(Base_Dados!BM$5:BM$98)))) * BM$1)))</f>
        <v>0.73385462946508029</v>
      </c>
      <c r="BN42" s="106">
        <f>IF(INDEX(Base_Dados!BN:BN,MATCH($B42,Base_Dados!$B:$B,0))=0,0,
MAX(0, MIN(BN$1,
((INDEX(Base_Dados!BN:BN,MATCH($B42,Base_Dados!$B:$B,0))-MIN(Base_Dados!BN$5:BN$98)) /
(IF(MAX(Base_Dados!BN$5:BN$98)-MIN(Base_Dados!BN$5:BN$98)=0,1,MAX(Base_Dados!BN$5:BN$98)-MIN(Base_Dados!BN$5:BN$98)))) * BN$1)))</f>
        <v>5.328409601118788E-2</v>
      </c>
      <c r="BO42" s="106">
        <f>IF(INDEX(Base_Dados!BO:BO,MATCH($B42,Base_Dados!$B:$B,0))=0,0,
MAX(0, MIN(BO$1,
((INDEX(Base_Dados!BO:BO,MATCH($B42,Base_Dados!$B:$B,0))-MIN(Base_Dados!BO$5:BO$98)) /
(IF(MAX(Base_Dados!BO$5:BO$98)-MIN(Base_Dados!BO$5:BO$98)=0,1,MAX(Base_Dados!BO$5:BO$98)-MIN(Base_Dados!BO$5:BO$98)))) * BO$1)))</f>
        <v>1.7241379310344827E-2</v>
      </c>
      <c r="BP42" s="106">
        <f t="shared" si="0"/>
        <v>14.444996763680022</v>
      </c>
      <c r="BQ42" s="111">
        <f t="shared" si="1"/>
        <v>0.41461855065834402</v>
      </c>
      <c r="BR42" s="112">
        <f t="shared" si="2"/>
        <v>0.10011023718032075</v>
      </c>
      <c r="BS42" s="113">
        <f t="shared" si="3"/>
        <v>14.344886526499701</v>
      </c>
    </row>
    <row r="43" spans="1:71">
      <c r="A43" s="20">
        <v>15009</v>
      </c>
      <c r="B43" s="20" t="s">
        <v>408</v>
      </c>
      <c r="C43" s="20" t="s">
        <v>390</v>
      </c>
      <c r="D43" s="105">
        <f>IF(INDEX(Base_Dados!D:D,MATCH($B43,Base_Dados!$B:$B,0))=0,0,
MAX(0, MIN(D$1,
((INDEX(Base_Dados!D:D,MATCH($B43,Base_Dados!$B:$B,0))-MIN(Base_Dados!D$5:D$98)) /
(IF(MAX(Base_Dados!D$5:D$98)-MIN(Base_Dados!D$5:D$98)=0,1,MAX(Base_Dados!D$5:D$98)-MIN(Base_Dados!D$5:D$98)))) * D$1)))</f>
        <v>0.55568682358762045</v>
      </c>
      <c r="E43" s="106">
        <f>IF(INDEX(Base_Dados!E:E,MATCH($B43,Base_Dados!$B:$B,0))=0,0,
MAX(0, MIN(E$1,
((INDEX(Base_Dados!E:E,MATCH($B43,Base_Dados!$B:$B,0))-MIN(Base_Dados!E$5:E$98)) /
(IF(MAX(Base_Dados!E$5:E$98)-MIN(Base_Dados!E$5:E$98)=0,1,MAX(Base_Dados!E$5:E$98)-MIN(Base_Dados!E$5:E$98)))) * E$1)))</f>
        <v>0.1966410943435474</v>
      </c>
      <c r="F43" s="106">
        <f>IF(INDEX(Base_Dados!F:F,MATCH($B43,Base_Dados!$B:$B,0))=0,0,
MAX(0, MIN(F$1,
((INDEX(Base_Dados!F:F,MATCH($B43,Base_Dados!$B:$B,0))-MIN(Base_Dados!F$5:F$98)) /
(IF(MAX(Base_Dados!F$5:F$98)-MIN(Base_Dados!F$5:F$98)=0,1,MAX(Base_Dados!F$5:F$98)-MIN(Base_Dados!F$5:F$98)))) * F$1)))</f>
        <v>0.18833242022934654</v>
      </c>
      <c r="G43" s="106">
        <f>IF(INDEX(Base_Dados!G:G,MATCH($B43,Base_Dados!$B:$B,0))=0,0,
MAX(0, MIN(G$1,
((INDEX(Base_Dados!G:G,MATCH($B43,Base_Dados!$B:$B,0))-MIN(Base_Dados!G$5:G$98)) /
(IF(MAX(Base_Dados!G$5:G$98)-MIN(Base_Dados!G$5:G$98)=0,1,MAX(Base_Dados!G$5:G$98)-MIN(Base_Dados!G$5:G$98)))) * G$1)))</f>
        <v>0.18237427597033509</v>
      </c>
      <c r="H43" s="106">
        <f>IF(INDEX(Base_Dados!H:H,MATCH($B43,Base_Dados!$B:$B,0))=0,0,
MAX(0, MIN(H$1,
((INDEX(Base_Dados!H:H,MATCH($B43,Base_Dados!$B:$B,0))-MIN(Base_Dados!H$5:H$98)) /
(IF(MAX(Base_Dados!H$5:H$98)-MIN(Base_Dados!H$5:H$98)=0,1,MAX(Base_Dados!H$5:H$98)-MIN(Base_Dados!H$5:H$98)))) * H$1)))</f>
        <v>0.18512936335785685</v>
      </c>
      <c r="I43" s="106">
        <f>IF(INDEX(Base_Dados!I:I,MATCH($B43,Base_Dados!$B:$B,0))=0,0,
MAX(0, MIN(I$1,
((INDEX(Base_Dados!I:I,MATCH($B43,Base_Dados!$B:$B,0))-MIN(Base_Dados!I$5:I$98)) /
(IF(MAX(Base_Dados!I$5:I$98)-MIN(Base_Dados!I$5:I$98)=0,1,MAX(Base_Dados!I$5:I$98)-MIN(Base_Dados!I$5:I$98)))) * I$1)))</f>
        <v>0.19204817764423962</v>
      </c>
      <c r="J43" s="106">
        <f>IF(INDEX(Base_Dados!J:J,MATCH($B43,Base_Dados!$B:$B,0))=0,0,
MAX(0, MIN(J$1,
((INDEX(Base_Dados!J:J,MATCH($B43,Base_Dados!$B:$B,0))-MIN(Base_Dados!J$5:J$98)) /
(IF(MAX(Base_Dados!J$5:J$98)-MIN(Base_Dados!J$5:J$98)=0,1,MAX(Base_Dados!J$5:J$98)-MIN(Base_Dados!J$5:J$98)))) * J$1)))</f>
        <v>0.19669890337828311</v>
      </c>
      <c r="K43" s="106">
        <f>IF(INDEX(Base_Dados!K:K,MATCH($B43,Base_Dados!$B:$B,0))=0,0,
MAX(0, MIN(K$1,
((INDEX(Base_Dados!K:K,MATCH($B43,Base_Dados!$B:$B,0))-MIN(Base_Dados!K$5:K$98)) /
(IF(MAX(Base_Dados!K$5:K$98)-MIN(Base_Dados!K$5:K$98)=0,1,MAX(Base_Dados!K$5:K$98)-MIN(Base_Dados!K$5:K$98)))) * K$1)))</f>
        <v>0.18908765652951701</v>
      </c>
      <c r="L43" s="106">
        <f>IF(INDEX(Base_Dados!L:L,MATCH($B43,Base_Dados!$B:$B,0))=0,0,
MAX(0, MIN(L$1,
((INDEX(Base_Dados!L:L,MATCH($B43,Base_Dados!$B:$B,0))-MIN(Base_Dados!L$5:L$98)) /
(IF(MAX(Base_Dados!L$5:L$98)-MIN(Base_Dados!L$5:L$98)=0,1,MAX(Base_Dados!L$5:L$98)-MIN(Base_Dados!L$5:L$98)))) * L$1)))</f>
        <v>0.19232039826986164</v>
      </c>
      <c r="M43" s="106">
        <f>IF(INDEX(Base_Dados!M:M,MATCH($B43,Base_Dados!$B:$B,0))=0,0,
MAX(0, MIN(M$1,
((INDEX(Base_Dados!M:M,MATCH($B43,Base_Dados!$B:$B,0))-MIN(Base_Dados!M$5:M$98)) /
(IF(MAX(Base_Dados!M$5:M$98)-MIN(Base_Dados!M$5:M$98)=0,1,MAX(Base_Dados!M$5:M$98)-MIN(Base_Dados!M$5:M$98)))) * M$1)))</f>
        <v>0.1943673469387755</v>
      </c>
      <c r="N43" s="106">
        <f>IF(INDEX(Base_Dados!N:N,MATCH($B43,Base_Dados!$B:$B,0))=0,0,
MAX(0, MIN(N$1,
((INDEX(Base_Dados!N:N,MATCH($B43,Base_Dados!$B:$B,0))-MIN(Base_Dados!N$5:N$98)) /
(IF(MAX(Base_Dados!N$5:N$98)-MIN(Base_Dados!N$5:N$98)=0,1,MAX(Base_Dados!N$5:N$98)-MIN(Base_Dados!N$5:N$98)))) * N$1)))</f>
        <v>0.22158331262792982</v>
      </c>
      <c r="O43" s="106">
        <f>IF(INDEX(Base_Dados!O:O,MATCH($B43,Base_Dados!$B:$B,0))=0,0,
MAX(0, MIN(O$1,
((INDEX(Base_Dados!O:O,MATCH($B43,Base_Dados!$B:$B,0))-MIN(Base_Dados!O$5:O$98)) /
(IF(MAX(Base_Dados!O$5:O$98)-MIN(Base_Dados!O$5:O$98)=0,1,MAX(Base_Dados!O$5:O$98)-MIN(Base_Dados!O$5:O$98)))) * O$1)))</f>
        <v>0.25402753776687664</v>
      </c>
      <c r="P43" s="106">
        <f>IF(INDEX(Base_Dados!P:P,MATCH($B43,Base_Dados!$B:$B,0))=0,0,
MAX(0, MIN(P$1,
((INDEX(Base_Dados!P:P,MATCH($B43,Base_Dados!$B:$B,0))-MIN(Base_Dados!P$5:P$98)) /
(IF(MAX(Base_Dados!P$5:P$98)-MIN(Base_Dados!P$5:P$98)=0,1,MAX(Base_Dados!P$5:P$98)-MIN(Base_Dados!P$5:P$98)))) * P$1)))</f>
        <v>6.0669292920222231E-2</v>
      </c>
      <c r="Q43" s="106">
        <f>IF(INDEX(Base_Dados!Q:Q,MATCH($B43,Base_Dados!$B:$B,0))=0,0,
MAX(0, MIN(Q$1,
((INDEX(Base_Dados!Q:Q,MATCH($B43,Base_Dados!$B:$B,0))-MIN(Base_Dados!Q$5:Q$98)) /
(IF(MAX(Base_Dados!Q$5:Q$98)-MIN(Base_Dados!Q$5:Q$98)=0,1,MAX(Base_Dados!Q$5:Q$98)-MIN(Base_Dados!Q$5:Q$98)))) * Q$1)))</f>
        <v>1.6718445579485017E-2</v>
      </c>
      <c r="R43" s="106">
        <f>IF(INDEX(Base_Dados!R:R,MATCH($B43,Base_Dados!$B:$B,0))=0,0,
MAX(0, MIN(R$1,
((INDEX(Base_Dados!R:R,MATCH($B43,Base_Dados!$B:$B,0))-MIN(Base_Dados!R$5:R$98)) /
(IF(MAX(Base_Dados!R$5:R$98)-MIN(Base_Dados!R$5:R$98)=0,1,MAX(Base_Dados!R$5:R$98)-MIN(Base_Dados!R$5:R$98)))) * R$1)))</f>
        <v>2.0991331111676982E-2</v>
      </c>
      <c r="S43" s="106">
        <f>IF(INDEX(Base_Dados!S:S,MATCH($B43,Base_Dados!$B:$B,0))=0,0,
MAX(0, MIN(S$1,
((INDEX(Base_Dados!S:S,MATCH($B43,Base_Dados!$B:$B,0))-MIN(Base_Dados!S$5:S$98)) /
(IF(MAX(Base_Dados!S$5:S$98)-MIN(Base_Dados!S$5:S$98)=0,1,MAX(Base_Dados!S$5:S$98)-MIN(Base_Dados!S$5:S$98)))) * S$1)))</f>
        <v>3.8021418407848423E-2</v>
      </c>
      <c r="T43" s="106">
        <f>IF(INDEX(Base_Dados!T:T,MATCH($B43,Base_Dados!$B:$B,0))=0,0,
MAX(0, MIN(T$1,
((INDEX(Base_Dados!T:T,MATCH($B43,Base_Dados!$B:$B,0))-MIN(Base_Dados!T$5:T$98)) /
(IF(MAX(Base_Dados!T$5:T$98)-MIN(Base_Dados!T$5:T$98)=0,1,MAX(Base_Dados!T$5:T$98)-MIN(Base_Dados!T$5:T$98)))) * T$1)))</f>
        <v>0.43536857546079194</v>
      </c>
      <c r="U43" s="106">
        <f>IF(INDEX(Base_Dados!U:U,MATCH($B43,Base_Dados!$B:$B,0))=0,0,
MAX(0, MIN(U$1,
((INDEX(Base_Dados!U:U,MATCH($B43,Base_Dados!$B:$B,0))-MIN(Base_Dados!U$5:U$98)) /
(IF(MAX(Base_Dados!U$5:U$98)-MIN(Base_Dados!U$5:U$98)=0,1,MAX(Base_Dados!U$5:U$98)-MIN(Base_Dados!U$5:U$98)))) * U$1)))</f>
        <v>0.75345851929256458</v>
      </c>
      <c r="V43" s="106">
        <f>IF(INDEX(Base_Dados!V:V,MATCH($B43,Base_Dados!$B:$B,0))=0,0,
MAX(0, MIN(V$1,
((INDEX(Base_Dados!V:V,MATCH($B43,Base_Dados!$B:$B,0))-MIN(Base_Dados!V$5:V$98)) /
(IF(MAX(Base_Dados!V$5:V$98)-MIN(Base_Dados!V$5:V$98)=0,1,MAX(Base_Dados!V$5:V$98)-MIN(Base_Dados!V$5:V$98)))) * V$1)))</f>
        <v>1.1549026795371339E-2</v>
      </c>
      <c r="W43" s="106">
        <f>IF(INDEX(Base_Dados!W:W,MATCH($B43,Base_Dados!$B:$B,0))=0,0,
MAX(0, MIN(W$1,
((INDEX(Base_Dados!W:W,MATCH($B43,Base_Dados!$B:$B,0))-MIN(Base_Dados!W$5:W$98)) /
(IF(MAX(Base_Dados!W$5:W$98)-MIN(Base_Dados!W$5:W$98)=0,1,MAX(Base_Dados!W$5:W$98)-MIN(Base_Dados!W$5:W$98)))) * W$1)))</f>
        <v>2.3873180249551029</v>
      </c>
      <c r="X43" s="106">
        <f>IF(INDEX(Base_Dados!X:X,MATCH($B43,Base_Dados!$B:$B,0))=0,0,
MAX(0, MIN(X$1,
((INDEX(Base_Dados!X:X,MATCH($B43,Base_Dados!$B:$B,0))-MIN(Base_Dados!X$5:X$98)) /
(IF(MAX(Base_Dados!X$5:X$98)-MIN(Base_Dados!X$5:X$98)=0,1,MAX(Base_Dados!X$5:X$98)-MIN(Base_Dados!X$5:X$98)))) * X$1)))</f>
        <v>0</v>
      </c>
      <c r="Y43" s="106">
        <f>IF(INDEX(Base_Dados!Y:Y,MATCH($B43,Base_Dados!$B:$B,0))=0,0,
MAX(0, MIN(Y$1,
((INDEX(Base_Dados!Y:Y,MATCH($B43,Base_Dados!$B:$B,0))-MIN(Base_Dados!Y$5:Y$98)) /
(IF(MAX(Base_Dados!Y$5:Y$98)-MIN(Base_Dados!Y$5:Y$98)=0,1,MAX(Base_Dados!Y$5:Y$98)-MIN(Base_Dados!Y$5:Y$98)))) * Y$1)))</f>
        <v>0</v>
      </c>
      <c r="Z43" s="106">
        <f>IF(INDEX(Base_Dados!Z:Z,MATCH($B43,Base_Dados!$B:$B,0))=0,0,
MAX(0, MIN(Z$1,
((INDEX(Base_Dados!Z:Z,MATCH($B43,Base_Dados!$B:$B,0))-MIN(Base_Dados!Z$5:Z$98)) /
(IF(MAX(Base_Dados!Z$5:Z$98)-MIN(Base_Dados!Z$5:Z$98)=0,1,MAX(Base_Dados!Z$5:Z$98)-MIN(Base_Dados!Z$5:Z$98)))) * Z$1)))</f>
        <v>0</v>
      </c>
      <c r="AA43" s="106">
        <f>IF(INDEX(Base_Dados!AA:AA,MATCH($B43,Base_Dados!$B:$B,0))=0,0,
MAX(0, MIN(AA$1,
((INDEX(Base_Dados!AA:AA,MATCH($B43,Base_Dados!$B:$B,0))-MIN(Base_Dados!AA$5:AA$98)) /
(IF(MAX(Base_Dados!AA$5:AA$98)-MIN(Base_Dados!AA$5:AA$98)=0,1,MAX(Base_Dados!AA$5:AA$98)-MIN(Base_Dados!AA$5:AA$98)))) * AA$1)))</f>
        <v>0</v>
      </c>
      <c r="AB43" s="106">
        <f>IF(INDEX(Base_Dados!AB:AB,MATCH($B43,Base_Dados!$B:$B,0))=0,0,
MAX(0, MIN(AB$1,
((INDEX(Base_Dados!AB:AB,MATCH($B43,Base_Dados!$B:$B,0))-MIN(Base_Dados!AB$5:AB$98)) /
(IF(MAX(Base_Dados!AB$5:AB$98)-MIN(Base_Dados!AB$5:AB$98)=0,1,MAX(Base_Dados!AB$5:AB$98)-MIN(Base_Dados!AB$5:AB$98)))) * AB$1)))</f>
        <v>0</v>
      </c>
      <c r="AC43" s="106">
        <f>IF(INDEX(Base_Dados!AC:AC,MATCH($B43,Base_Dados!$B:$B,0))=0,0,
MAX(0, MIN(AC$1,
((INDEX(Base_Dados!AC:AC,MATCH($B43,Base_Dados!$B:$B,0))-MIN(Base_Dados!AC$5:AC$98)) /
(IF(MAX(Base_Dados!AC$5:AC$98)-MIN(Base_Dados!AC$5:AC$98)=0,1,MAX(Base_Dados!AC$5:AC$98)-MIN(Base_Dados!AC$5:AC$98)))) * AC$1)))</f>
        <v>2.9575785315089614E-2</v>
      </c>
      <c r="AD43" s="106">
        <f>IF(INDEX(Base_Dados!AD:AD,MATCH($B43,Base_Dados!$B:$B,0))=0,0,
MAX(0, MIN(AD$1,
((INDEX(Base_Dados!AD:AD,MATCH($B43,Base_Dados!$B:$B,0))-MIN(Base_Dados!AD$5:AD$98)) /
(IF(MAX(Base_Dados!AD$5:AD$98)-MIN(Base_Dados!AD$5:AD$98)=0,1,MAX(Base_Dados!AD$5:AD$98)-MIN(Base_Dados!AD$5:AD$98)))) * AD$1)))</f>
        <v>2.7688211802987722E-2</v>
      </c>
      <c r="AE43" s="106">
        <f>IF(INDEX(Base_Dados!AE:AE,MATCH($B43,Base_Dados!$B:$B,0))=0,0,
MAX(0, MIN(AE$1,
((INDEX(Base_Dados!AE:AE,MATCH($B43,Base_Dados!$B:$B,0))-MIN(Base_Dados!AE$5:AE$98)) /
(IF(MAX(Base_Dados!AE$5:AE$98)-MIN(Base_Dados!AE$5:AE$98)=0,1,MAX(Base_Dados!AE$5:AE$98)-MIN(Base_Dados!AE$5:AE$98)))) * AE$1)))</f>
        <v>8.8882496763986758E-3</v>
      </c>
      <c r="AF43" s="106">
        <f>IF(INDEX(Base_Dados!AF:AF,MATCH($B43,Base_Dados!$B:$B,0))=0,0,
MAX(0, MIN(AF$1,
((INDEX(Base_Dados!AF:AF,MATCH($B43,Base_Dados!$B:$B,0))-MIN(Base_Dados!AF$5:AF$98)) /
(IF(MAX(Base_Dados!AF$5:AF$98)-MIN(Base_Dados!AF$5:AF$98)=0,1,MAX(Base_Dados!AF$5:AF$98)-MIN(Base_Dados!AF$5:AF$98)))) * AF$1)))</f>
        <v>1.0849078288052223E-2</v>
      </c>
      <c r="AG43" s="106">
        <f>IF(INDEX(Base_Dados!AG:AG,MATCH($B43,Base_Dados!$B:$B,0))=0,0,
MAX(0, MIN(AG$1,
((INDEX(Base_Dados!AG:AG,MATCH($B43,Base_Dados!$B:$B,0))-MIN(Base_Dados!AG$5:AG$98)) /
(IF(MAX(Base_Dados!AG$5:AG$98)-MIN(Base_Dados!AG$5:AG$98)=0,1,MAX(Base_Dados!AG$5:AG$98)-MIN(Base_Dados!AG$5:AG$98)))) * AG$1)))</f>
        <v>1.6718445579485017E-2</v>
      </c>
      <c r="AH43" s="106">
        <f>IF(INDEX(Base_Dados!AH:AH,MATCH($B43,Base_Dados!$B:$B,0))=0,0,
MAX(0, MIN(AH$1,
((INDEX(Base_Dados!AH:AH,MATCH($B43,Base_Dados!$B:$B,0))-MIN(Base_Dados!AH$5:AH$98)) /
(IF(MAX(Base_Dados!AH$5:AH$98)-MIN(Base_Dados!AH$5:AH$98)=0,1,MAX(Base_Dados!AH$5:AH$98)-MIN(Base_Dados!AH$5:AH$98)))) * AH$1)))</f>
        <v>1.8611260348794816</v>
      </c>
      <c r="AI43" s="106">
        <f>IF(INDEX(Base_Dados!AI:AI,MATCH($B43,Base_Dados!$B:$B,0))=0,0,
MAX(0, MIN(AI$1,
((INDEX(Base_Dados!AI:AI,MATCH($B43,Base_Dados!$B:$B,0))-MIN(Base_Dados!AI$5:AI$98)) /
(IF(MAX(Base_Dados!AI$5:AI$98)-MIN(Base_Dados!AI$5:AI$98)=0,1,MAX(Base_Dados!AI$5:AI$98)-MIN(Base_Dados!AI$5:AI$98)))) * AI$1)))</f>
        <v>0</v>
      </c>
      <c r="AJ43" s="106">
        <f>IF(INDEX(Base_Dados!AJ:AJ,MATCH($B43,Base_Dados!$B:$B,0))=0,0,
MAX(0, MIN(AJ$1,
((INDEX(Base_Dados!AJ:AJ,MATCH($B43,Base_Dados!$B:$B,0))-MIN(Base_Dados!AJ$5:AJ$98)) /
(IF(MAX(Base_Dados!AJ$5:AJ$98)-MIN(Base_Dados!AJ$5:AJ$98)=0,1,MAX(Base_Dados!AJ$5:AJ$98)-MIN(Base_Dados!AJ$5:AJ$98)))) * AJ$1)))</f>
        <v>0</v>
      </c>
      <c r="AK43" s="106">
        <f>IF(INDEX(Base_Dados!AK:AK,MATCH($B43,Base_Dados!$B:$B,0))=0,0,
MAX(0, MIN(AK$1,
((INDEX(Base_Dados!AK:AK,MATCH($B43,Base_Dados!$B:$B,0))-MIN(Base_Dados!AK$5:AK$98)) /
(IF(MAX(Base_Dados!AK$5:AK$98)-MIN(Base_Dados!AK$5:AK$98)=0,1,MAX(Base_Dados!AK$5:AK$98)-MIN(Base_Dados!AK$5:AK$98)))) * AK$1)))</f>
        <v>0</v>
      </c>
      <c r="AL43" s="106">
        <f>IF(INDEX(Base_Dados!AL:AL,MATCH($B43,Base_Dados!$B:$B,0))=0,0,
MAX(0, MIN(AL$1,
((INDEX(Base_Dados!AL:AL,MATCH($B43,Base_Dados!$B:$B,0))-MIN(Base_Dados!AL$5:AL$98)) /
(IF(MAX(Base_Dados!AL$5:AL$98)-MIN(Base_Dados!AL$5:AL$98)=0,1,MAX(Base_Dados!AL$5:AL$98)-MIN(Base_Dados!AL$5:AL$98)))) * AL$1)))</f>
        <v>0</v>
      </c>
      <c r="AM43" s="106">
        <f>IF(INDEX(Base_Dados!AM:AM,MATCH($B43,Base_Dados!$B:$B,0))=0,0,
MAX(0, MIN(AM$1,
((INDEX(Base_Dados!AM:AM,MATCH($B43,Base_Dados!$B:$B,0))-MIN(Base_Dados!AM$5:AM$98)) /
(IF(MAX(Base_Dados!AM$5:AM$98)-MIN(Base_Dados!AM$5:AM$98)=0,1,MAX(Base_Dados!AM$5:AM$98)-MIN(Base_Dados!AM$5:AM$98)))) * AM$1)))</f>
        <v>0</v>
      </c>
      <c r="AN43" s="106">
        <f>IF(INDEX(Base_Dados!AN:AN,MATCH($B43,Base_Dados!$B:$B,0))=0,0,
MAX(0, MIN(AN$1,
((INDEX(Base_Dados!AN:AN,MATCH($B43,Base_Dados!$B:$B,0))-MIN(Base_Dados!AN$5:AN$98)) /
(IF(MAX(Base_Dados!AN$5:AN$98)-MIN(Base_Dados!AN$5:AN$98)=0,1,MAX(Base_Dados!AN$5:AN$98)-MIN(Base_Dados!AN$5:AN$98)))) * AN$1)))</f>
        <v>0</v>
      </c>
      <c r="AO43" s="106">
        <f>IF(INDEX(Base_Dados!AO:AO,MATCH($B43,Base_Dados!$B:$B,0))=0,0,
MAX(0, MIN(AO$1,
((INDEX(Base_Dados!AO:AO,MATCH($B43,Base_Dados!$B:$B,0))-MIN(Base_Dados!AO$5:AO$98)) /
(IF(MAX(Base_Dados!AO$5:AO$98)-MIN(Base_Dados!AO$5:AO$98)=0,1,MAX(Base_Dados!AO$5:AO$98)-MIN(Base_Dados!AO$5:AO$98)))) * AO$1)))</f>
        <v>0</v>
      </c>
      <c r="AP43" s="106">
        <f>IF(INDEX(Base_Dados!AP:AP,MATCH($B43,Base_Dados!$B:$B,0))=0,0,
MAX(0, MIN(AP$1,
((INDEX(Base_Dados!AP:AP,MATCH($B43,Base_Dados!$B:$B,0))-MIN(Base_Dados!AP$5:AP$98)) /
(IF(MAX(Base_Dados!AP$5:AP$98)-MIN(Base_Dados!AP$5:AP$98)=0,1,MAX(Base_Dados!AP$5:AP$98)-MIN(Base_Dados!AP$5:AP$98)))) * AP$1)))</f>
        <v>0</v>
      </c>
      <c r="AQ43" s="106">
        <f>IF(INDEX(Base_Dados!AQ:AQ,MATCH($B43,Base_Dados!$B:$B,0))=0,0,
MAX(0, MIN(AQ$1,
((INDEX(Base_Dados!AQ:AQ,MATCH($B43,Base_Dados!$B:$B,0))-MIN(Base_Dados!AQ$5:AQ$98)) /
(IF(MAX(Base_Dados!AQ$5:AQ$98)-MIN(Base_Dados!AQ$5:AQ$98)=0,1,MAX(Base_Dados!AQ$5:AQ$98)-MIN(Base_Dados!AQ$5:AQ$98)))) * AQ$1)))</f>
        <v>0</v>
      </c>
      <c r="AR43" s="106">
        <f>IF(INDEX(Base_Dados!AR:AR,MATCH($B43,Base_Dados!$B:$B,0))=0,0,
MAX(0, MIN(AR$1,
((INDEX(Base_Dados!AR:AR,MATCH($B43,Base_Dados!$B:$B,0))-MIN(Base_Dados!AR$5:AR$98)) /
(IF(MAX(Base_Dados!AR$5:AR$98)-MIN(Base_Dados!AR$5:AR$98)=0,1,MAX(Base_Dados!AR$5:AR$98)-MIN(Base_Dados!AR$5:AR$98)))) * AR$1)))</f>
        <v>0</v>
      </c>
      <c r="AS43" s="106">
        <f>IF(INDEX(Base_Dados!AS:AS,MATCH($B43,Base_Dados!$B:$B,0))=0,0,
MAX(0, MIN(AS$1,
((INDEX(Base_Dados!AS:AS,MATCH($B43,Base_Dados!$B:$B,0))-MIN(Base_Dados!AS$5:AS$98)) /
(IF(MAX(Base_Dados!AS$5:AS$98)-MIN(Base_Dados!AS$5:AS$98)=0,1,MAX(Base_Dados!AS$5:AS$98)-MIN(Base_Dados!AS$5:AS$98)))) * AS$1)))</f>
        <v>0</v>
      </c>
      <c r="AT43" s="106">
        <f>IF(INDEX(Base_Dados!AT:AT,MATCH($B43,Base_Dados!$B:$B,0))=0,0,
MAX(0, MIN(AT$1,
((INDEX(Base_Dados!AT:AT,MATCH($B43,Base_Dados!$B:$B,0))-MIN(Base_Dados!AT$5:AT$98)) /
(IF(MAX(Base_Dados!AT$5:AT$98)-MIN(Base_Dados!AT$5:AT$98)=0,1,MAX(Base_Dados!AT$5:AT$98)-MIN(Base_Dados!AT$5:AT$98)))) * AT$1)))</f>
        <v>0</v>
      </c>
      <c r="AU43" s="106">
        <f>IF(INDEX(Base_Dados!AU:AU,MATCH($B43,Base_Dados!$B:$B,0))=0,0,
MAX(0, MIN(AU$1,
((INDEX(Base_Dados!AU:AU,MATCH($B43,Base_Dados!$B:$B,0))-MIN(Base_Dados!AU$5:AU$98)) /
(IF(MAX(Base_Dados!AU$5:AU$98)-MIN(Base_Dados!AU$5:AU$98)=0,1,MAX(Base_Dados!AU$5:AU$98)-MIN(Base_Dados!AU$5:AU$98)))) * AU$1)))</f>
        <v>0</v>
      </c>
      <c r="AV43" s="106">
        <f>IF(INDEX(Base_Dados!AV:AV,MATCH($B43,Base_Dados!$B:$B,0))=0,0,
MAX(0, MIN(AV$1,
((INDEX(Base_Dados!AV:AV,MATCH($B43,Base_Dados!$B:$B,0))-MIN(Base_Dados!AV$5:AV$98)) /
(IF(MAX(Base_Dados!AV$5:AV$98)-MIN(Base_Dados!AV$5:AV$98)=0,1,MAX(Base_Dados!AV$5:AV$98)-MIN(Base_Dados!AV$5:AV$98)))) * AV$1)))</f>
        <v>0</v>
      </c>
      <c r="AW43" s="106">
        <f>IF(INDEX(Base_Dados!AW:AW,MATCH($B43,Base_Dados!$B:$B,0))=0,0,
MAX(0, MIN(AW$1,
((INDEX(Base_Dados!AW:AW,MATCH($B43,Base_Dados!$B:$B,0))-MIN(Base_Dados!AW$5:AW$98)) /
(IF(MAX(Base_Dados!AW$5:AW$98)-MIN(Base_Dados!AW$5:AW$98)=0,1,MAX(Base_Dados!AW$5:AW$98)-MIN(Base_Dados!AW$5:AW$98)))) * AW$1)))</f>
        <v>0</v>
      </c>
      <c r="AX43" s="106">
        <f>IF(INDEX(Base_Dados!AX:AX,MATCH($B43,Base_Dados!$B:$B,0))=0,0,
MAX(0, MIN(AX$1,
((INDEX(Base_Dados!AX:AX,MATCH($B43,Base_Dados!$B:$B,0))-MIN(Base_Dados!AX$5:AX$98)) /
(IF(MAX(Base_Dados!AX$5:AX$98)-MIN(Base_Dados!AX$5:AX$98)=0,1,MAX(Base_Dados!AX$5:AX$98)-MIN(Base_Dados!AX$5:AX$98)))) * AX$1)))</f>
        <v>0</v>
      </c>
      <c r="AY43" s="106">
        <f>IF(INDEX(Base_Dados!AY:AY,MATCH($B43,Base_Dados!$B:$B,0))=0,0,
MAX(0, MIN(AY$1,
((INDEX(Base_Dados!AY:AY,MATCH($B43,Base_Dados!$B:$B,0))-MIN(Base_Dados!AY$5:AY$98)) /
(IF(MAX(Base_Dados!AY$5:AY$98)-MIN(Base_Dados!AY$5:AY$98)=0,1,MAX(Base_Dados!AY$5:AY$98)-MIN(Base_Dados!AY$5:AY$98)))) * AY$1)))</f>
        <v>3.297065611605671E-4</v>
      </c>
      <c r="AZ43" s="106">
        <f>IF(INDEX(Base_Dados!AZ:AZ,MATCH($B43,Base_Dados!$B:$B,0))=0,0,
MAX(0, MIN(AZ$1,
((INDEX(Base_Dados!AZ:AZ,MATCH($B43,Base_Dados!$B:$B,0))-MIN(Base_Dados!AZ$5:AZ$98)) /
(IF(MAX(Base_Dados!AZ$5:AZ$98)-MIN(Base_Dados!AZ$5:AZ$98)=0,1,MAX(Base_Dados!AZ$5:AZ$98)-MIN(Base_Dados!AZ$5:AZ$98)))) * AZ$1)))</f>
        <v>0.5</v>
      </c>
      <c r="BA43" s="106">
        <f>IF(INDEX(Base_Dados!BA:BA,MATCH($B43,Base_Dados!$B:$B,0))=0,0,
MAX(0, MIN(BA$1,
((INDEX(Base_Dados!BA:BA,MATCH($B43,Base_Dados!$B:$B,0))-MIN(Base_Dados!BA$5:BA$98)) /
(IF(MAX(Base_Dados!BA$5:BA$98)-MIN(Base_Dados!BA$5:BA$98)=0,1,MAX(Base_Dados!BA$5:BA$98)-MIN(Base_Dados!BA$5:BA$98)))) * BA$1)))</f>
        <v>3.8944026288327896E-2</v>
      </c>
      <c r="BB43" s="106">
        <f>IF(INDEX(Base_Dados!BB:BB,MATCH($B43,Base_Dados!$B:$B,0))=0,0,
MAX(0, MIN(BB$1,
((INDEX(Base_Dados!BB:BB,MATCH($B43,Base_Dados!$B:$B,0))-MIN(Base_Dados!BB$5:BB$98)) /
(IF(MAX(Base_Dados!BB$5:BB$98)-MIN(Base_Dados!BB$5:BB$98)=0,1,MAX(Base_Dados!BB$5:BB$98)-MIN(Base_Dados!BB$5:BB$98)))) * BB$1)))</f>
        <v>0.394997288549369</v>
      </c>
      <c r="BC43" s="106">
        <f>IF(INDEX(Base_Dados!BC:BC,MATCH($B43,Base_Dados!$B:$B,0))=0,0,
MAX(0, MIN(BC$1,
((INDEX(Base_Dados!BC:BC,MATCH($B43,Base_Dados!$B:$B,0))-MIN(Base_Dados!BC$5:BC$98)) /
(IF(MAX(Base_Dados!BC$5:BC$98)-MIN(Base_Dados!BC$5:BC$98)=0,1,MAX(Base_Dados!BC$5:BC$98)-MIN(Base_Dados!BC$5:BC$98)))) * BC$1)))</f>
        <v>6.4637759224346891E-3</v>
      </c>
      <c r="BD43" s="106">
        <f>IF(INDEX(Base_Dados!BD:BD,MATCH($B43,Base_Dados!$B:$B,0))=0,0,
MAX(0, MIN(BD$1,
((INDEX(Base_Dados!BD:BD,MATCH($B43,Base_Dados!$B:$B,0))-MIN(Base_Dados!BD$5:BD$98)) /
(IF(MAX(Base_Dados!BD$5:BD$98)-MIN(Base_Dados!BD$5:BD$98)=0,1,MAX(Base_Dados!BD$5:BD$98)-MIN(Base_Dados!BD$5:BD$98)))) * BD$1)))</f>
        <v>1.3503219998615054E-2</v>
      </c>
      <c r="BE43" s="106">
        <f>IF(INDEX(Base_Dados!BE:BE,MATCH($B43,Base_Dados!$B:$B,0))=0,0,
MAX(0, MIN(BE$1,
((INDEX(Base_Dados!BE:BE,MATCH($B43,Base_Dados!$B:$B,0))-MIN(Base_Dados!BE$5:BE$98)) /
(IF(MAX(Base_Dados!BE$5:BE$98)-MIN(Base_Dados!BE$5:BE$98)=0,1,MAX(Base_Dados!BE$5:BE$98)-MIN(Base_Dados!BE$5:BE$98)))) * BE$1)))</f>
        <v>4.6663321625689917E-2</v>
      </c>
      <c r="BF43" s="106">
        <f>IF(INDEX(Base_Dados!BF:BF,MATCH($B43,Base_Dados!$B:$B,0))=0,0,
MAX(0, MIN(BF$1,
((INDEX(Base_Dados!BF:BF,MATCH($B43,Base_Dados!$B:$B,0))-MIN(Base_Dados!BF$5:BF$98)) /
(IF(MAX(Base_Dados!BF$5:BF$98)-MIN(Base_Dados!BF$5:BF$98)=0,1,MAX(Base_Dados!BF$5:BF$98)-MIN(Base_Dados!BF$5:BF$98)))) * BF$1)))</f>
        <v>0</v>
      </c>
      <c r="BG43" s="106">
        <f>IF(INDEX(Base_Dados!BG:BG,MATCH($B43,Base_Dados!$B:$B,0))=0,0,
MAX(0, MIN(BG$1,
((INDEX(Base_Dados!BG:BG,MATCH($B43,Base_Dados!$B:$B,0))-MIN(Base_Dados!BG$5:BG$98)) /
(IF(MAX(Base_Dados!BG$5:BG$98)-MIN(Base_Dados!BG$5:BG$98)=0,1,MAX(Base_Dados!BG$5:BG$98)-MIN(Base_Dados!BG$5:BG$98)))) * BG$1)))</f>
        <v>0</v>
      </c>
      <c r="BH43" s="106">
        <f>IF(INDEX(Base_Dados!BH:BH,MATCH($B43,Base_Dados!$B:$B,0))=0,0,
MAX(0, MIN(BH$1,
((INDEX(Base_Dados!BH:BH,MATCH($B43,Base_Dados!$B:$B,0))-MIN(Base_Dados!BH$5:BH$98)) /
(IF(MAX(Base_Dados!BH$5:BH$98)-MIN(Base_Dados!BH$5:BH$98)=0,1,MAX(Base_Dados!BH$5:BH$98)-MIN(Base_Dados!BH$5:BH$98)))) * BH$1)))</f>
        <v>1.098901098901099E-2</v>
      </c>
      <c r="BI43" s="106">
        <f>IF(INDEX(Base_Dados!BI:BI,MATCH($B43,Base_Dados!$B:$B,0))=0,0,
MAX(0, MIN(BI$1,
((INDEX(Base_Dados!BI:BI,MATCH($B43,Base_Dados!$B:$B,0))-MIN(Base_Dados!BI$5:BI$98)) /
(IF(MAX(Base_Dados!BI$5:BI$98)-MIN(Base_Dados!BI$5:BI$98)=0,1,MAX(Base_Dados!BI$5:BI$98)-MIN(Base_Dados!BI$5:BI$98)))) * BI$1)))</f>
        <v>3.2761310452418098E-2</v>
      </c>
      <c r="BJ43" s="106">
        <f>IF(INDEX(Base_Dados!BJ:BJ,MATCH($B43,Base_Dados!$B:$B,0))=0,0,
MAX(0, MIN(BJ$1,
((INDEX(Base_Dados!BJ:BJ,MATCH($B43,Base_Dados!$B:$B,0))-MIN(Base_Dados!BJ$5:BJ$98)) /
(IF(MAX(Base_Dados!BJ$5:BJ$98)-MIN(Base_Dados!BJ$5:BJ$98)=0,1,MAX(Base_Dados!BJ$5:BJ$98)-MIN(Base_Dados!BJ$5:BJ$98)))) * BJ$1)))</f>
        <v>3.1578947368421054E-2</v>
      </c>
      <c r="BK43" s="106">
        <f>IF(INDEX(Base_Dados!BK:BK,MATCH($B43,Base_Dados!$B:$B,0))=0,0,
MAX(0, MIN(BK$1,
((INDEX(Base_Dados!BK:BK,MATCH($B43,Base_Dados!$B:$B,0))-MIN(Base_Dados!BK$5:BK$98)) /
(IF(MAX(Base_Dados!BK$5:BK$98)-MIN(Base_Dados!BK$5:BK$98)=0,1,MAX(Base_Dados!BK$5:BK$98)-MIN(Base_Dados!BK$5:BK$98)))) * BK$1)))</f>
        <v>0</v>
      </c>
      <c r="BL43" s="106">
        <f>IF(INDEX(Base_Dados!BL:BL,MATCH($B43,Base_Dados!$B:$B,0))=0,0,
MAX(0, MIN(BL$1,
((INDEX(Base_Dados!BL:BL,MATCH($B43,Base_Dados!$B:$B,0))-MIN(Base_Dados!BL$5:BL$98)) /
(IF(MAX(Base_Dados!BL$5:BL$98)-MIN(Base_Dados!BL$5:BL$98)=0,1,MAX(Base_Dados!BL$5:BL$98)-MIN(Base_Dados!BL$5:BL$98)))) * BL$1)))</f>
        <v>3.2573289902280131E-2</v>
      </c>
      <c r="BM43" s="106">
        <f>IF(INDEX(Base_Dados!BM:BM,MATCH($B43,Base_Dados!$B:$B,0))=0,0,
MAX(0, MIN(BM$1,
((INDEX(Base_Dados!BM:BM,MATCH($B43,Base_Dados!$B:$B,0))-MIN(Base_Dados!BM$5:BM$98)) /
(IF(MAX(Base_Dados!BM$5:BM$98)-MIN(Base_Dados!BM$5:BM$98)=0,1,MAX(Base_Dados!BM$5:BM$98)-MIN(Base_Dados!BM$5:BM$98)))) * BM$1)))</f>
        <v>0.67016172027723653</v>
      </c>
      <c r="BN43" s="106">
        <f>IF(INDEX(Base_Dados!BN:BN,MATCH($B43,Base_Dados!$B:$B,0))=0,0,
MAX(0, MIN(BN$1,
((INDEX(Base_Dados!BN:BN,MATCH($B43,Base_Dados!$B:$B,0))-MIN(Base_Dados!BN$5:BN$98)) /
(IF(MAX(Base_Dados!BN$5:BN$98)-MIN(Base_Dados!BN$5:BN$98)=0,1,MAX(Base_Dados!BN$5:BN$98)-MIN(Base_Dados!BN$5:BN$98)))) * BN$1)))</f>
        <v>4.6560822338987548E-2</v>
      </c>
      <c r="BO43" s="106">
        <f>IF(INDEX(Base_Dados!BO:BO,MATCH($B43,Base_Dados!$B:$B,0))=0,0,
MAX(0, MIN(BO$1,
((INDEX(Base_Dados!BO:BO,MATCH($B43,Base_Dados!$B:$B,0))-MIN(Base_Dados!BO$5:BO$98)) /
(IF(MAX(Base_Dados!BO$5:BO$98)-MIN(Base_Dados!BO$5:BO$98)=0,1,MAX(Base_Dados!BO$5:BO$98)-MIN(Base_Dados!BO$5:BO$98)))) * BO$1)))</f>
        <v>1.7241379310344827E-2</v>
      </c>
      <c r="BP43" s="106">
        <f t="shared" si="0"/>
        <v>10.270005570293046</v>
      </c>
      <c r="BQ43" s="111">
        <f t="shared" si="1"/>
        <v>0.39631957666509959</v>
      </c>
      <c r="BR43" s="112">
        <f t="shared" si="2"/>
        <v>8.1811263187076322E-2</v>
      </c>
      <c r="BS43" s="113">
        <f t="shared" si="3"/>
        <v>10.18819430710597</v>
      </c>
    </row>
    <row r="44" spans="1:71">
      <c r="A44" s="20">
        <v>15010</v>
      </c>
      <c r="B44" s="20" t="s">
        <v>395</v>
      </c>
      <c r="C44" s="20" t="s">
        <v>390</v>
      </c>
      <c r="D44" s="105">
        <f>IF(INDEX(Base_Dados!D:D,MATCH($B44,Base_Dados!$B:$B,0))=0,0,
MAX(0, MIN(D$1,
((INDEX(Base_Dados!D:D,MATCH($B44,Base_Dados!$B:$B,0))-MIN(Base_Dados!D$5:D$98)) /
(IF(MAX(Base_Dados!D$5:D$98)-MIN(Base_Dados!D$5:D$98)=0,1,MAX(Base_Dados!D$5:D$98)-MIN(Base_Dados!D$5:D$98)))) * D$1)))</f>
        <v>0.89266872322112389</v>
      </c>
      <c r="E44" s="106">
        <f>IF(INDEX(Base_Dados!E:E,MATCH($B44,Base_Dados!$B:$B,0))=0,0,
MAX(0, MIN(E$1,
((INDEX(Base_Dados!E:E,MATCH($B44,Base_Dados!$B:$B,0))-MIN(Base_Dados!E$5:E$98)) /
(IF(MAX(Base_Dados!E$5:E$98)-MIN(Base_Dados!E$5:E$98)=0,1,MAX(Base_Dados!E$5:E$98)-MIN(Base_Dados!E$5:E$98)))) * E$1)))</f>
        <v>0.32893700689907929</v>
      </c>
      <c r="F44" s="106">
        <f>IF(INDEX(Base_Dados!F:F,MATCH($B44,Base_Dados!$B:$B,0))=0,0,
MAX(0, MIN(F$1,
((INDEX(Base_Dados!F:F,MATCH($B44,Base_Dados!$B:$B,0))-MIN(Base_Dados!F$5:F$98)) /
(IF(MAX(Base_Dados!F$5:F$98)-MIN(Base_Dados!F$5:F$98)=0,1,MAX(Base_Dados!F$5:F$98)-MIN(Base_Dados!F$5:F$98)))) * F$1)))</f>
        <v>0.31733512175769368</v>
      </c>
      <c r="G44" s="106">
        <f>IF(INDEX(Base_Dados!G:G,MATCH($B44,Base_Dados!$B:$B,0))=0,0,
MAX(0, MIN(G$1,
((INDEX(Base_Dados!G:G,MATCH($B44,Base_Dados!$B:$B,0))-MIN(Base_Dados!G$5:G$98)) /
(IF(MAX(Base_Dados!G$5:G$98)-MIN(Base_Dados!G$5:G$98)=0,1,MAX(Base_Dados!G$5:G$98)-MIN(Base_Dados!G$5:G$98)))) * G$1)))</f>
        <v>0.3167235063786788</v>
      </c>
      <c r="H44" s="106">
        <f>IF(INDEX(Base_Dados!H:H,MATCH($B44,Base_Dados!$B:$B,0))=0,0,
MAX(0, MIN(H$1,
((INDEX(Base_Dados!H:H,MATCH($B44,Base_Dados!$B:$B,0))-MIN(Base_Dados!H$5:H$98)) /
(IF(MAX(Base_Dados!H$5:H$98)-MIN(Base_Dados!H$5:H$98)=0,1,MAX(Base_Dados!H$5:H$98)-MIN(Base_Dados!H$5:H$98)))) * H$1)))</f>
        <v>0.31657237415863504</v>
      </c>
      <c r="I44" s="106">
        <f>IF(INDEX(Base_Dados!I:I,MATCH($B44,Base_Dados!$B:$B,0))=0,0,
MAX(0, MIN(I$1,
((INDEX(Base_Dados!I:I,MATCH($B44,Base_Dados!$B:$B,0))-MIN(Base_Dados!I$5:I$98)) /
(IF(MAX(Base_Dados!I$5:I$98)-MIN(Base_Dados!I$5:I$98)=0,1,MAX(Base_Dados!I$5:I$98)-MIN(Base_Dados!I$5:I$98)))) * I$1)))</f>
        <v>0.30952231484748582</v>
      </c>
      <c r="J44" s="106">
        <f>IF(INDEX(Base_Dados!J:J,MATCH($B44,Base_Dados!$B:$B,0))=0,0,
MAX(0, MIN(J$1,
((INDEX(Base_Dados!J:J,MATCH($B44,Base_Dados!$B:$B,0))-MIN(Base_Dados!J$5:J$98)) /
(IF(MAX(Base_Dados!J$5:J$98)-MIN(Base_Dados!J$5:J$98)=0,1,MAX(Base_Dados!J$5:J$98)-MIN(Base_Dados!J$5:J$98)))) * J$1)))</f>
        <v>0.32261564233260925</v>
      </c>
      <c r="K44" s="106">
        <f>IF(INDEX(Base_Dados!K:K,MATCH($B44,Base_Dados!$B:$B,0))=0,0,
MAX(0, MIN(K$1,
((INDEX(Base_Dados!K:K,MATCH($B44,Base_Dados!$B:$B,0))-MIN(Base_Dados!K$5:K$98)) /
(IF(MAX(Base_Dados!K$5:K$98)-MIN(Base_Dados!K$5:K$98)=0,1,MAX(Base_Dados!K$5:K$98)-MIN(Base_Dados!K$5:K$98)))) * K$1)))</f>
        <v>0.29765205724508048</v>
      </c>
      <c r="L44" s="106">
        <f>IF(INDEX(Base_Dados!L:L,MATCH($B44,Base_Dados!$B:$B,0))=0,0,
MAX(0, MIN(L$1,
((INDEX(Base_Dados!L:L,MATCH($B44,Base_Dados!$B:$B,0))-MIN(Base_Dados!L$5:L$98)) /
(IF(MAX(Base_Dados!L$5:L$98)-MIN(Base_Dados!L$5:L$98)=0,1,MAX(Base_Dados!L$5:L$98)-MIN(Base_Dados!L$5:L$98)))) * L$1)))</f>
        <v>0.28898381260419626</v>
      </c>
      <c r="M44" s="106">
        <f>IF(INDEX(Base_Dados!M:M,MATCH($B44,Base_Dados!$B:$B,0))=0,0,
MAX(0, MIN(M$1,
((INDEX(Base_Dados!M:M,MATCH($B44,Base_Dados!$B:$B,0))-MIN(Base_Dados!M$5:M$98)) /
(IF(MAX(Base_Dados!M$5:M$98)-MIN(Base_Dados!M$5:M$98)=0,1,MAX(Base_Dados!M$5:M$98)-MIN(Base_Dados!M$5:M$98)))) * M$1)))</f>
        <v>0.28518950437317786</v>
      </c>
      <c r="N44" s="106">
        <f>IF(INDEX(Base_Dados!N:N,MATCH($B44,Base_Dados!$B:$B,0))=0,0,
MAX(0, MIN(N$1,
((INDEX(Base_Dados!N:N,MATCH($B44,Base_Dados!$B:$B,0))-MIN(Base_Dados!N$5:N$98)) /
(IF(MAX(Base_Dados!N$5:N$98)-MIN(Base_Dados!N$5:N$98)=0,1,MAX(Base_Dados!N$5:N$98)-MIN(Base_Dados!N$5:N$98)))) * N$1)))</f>
        <v>0.30475987647747843</v>
      </c>
      <c r="O44" s="106">
        <f>IF(INDEX(Base_Dados!O:O,MATCH($B44,Base_Dados!$B:$B,0))=0,0,
MAX(0, MIN(O$1,
((INDEX(Base_Dados!O:O,MATCH($B44,Base_Dados!$B:$B,0))-MIN(Base_Dados!O$5:O$98)) /
(IF(MAX(Base_Dados!O$5:O$98)-MIN(Base_Dados!O$5:O$98)=0,1,MAX(Base_Dados!O$5:O$98)-MIN(Base_Dados!O$5:O$98)))) * O$1)))</f>
        <v>0.34628463125034842</v>
      </c>
      <c r="P44" s="106">
        <f>IF(INDEX(Base_Dados!P:P,MATCH($B44,Base_Dados!$B:$B,0))=0,0,
MAX(0, MIN(P$1,
((INDEX(Base_Dados!P:P,MATCH($B44,Base_Dados!$B:$B,0))-MIN(Base_Dados!P$5:P$98)) /
(IF(MAX(Base_Dados!P$5:P$98)-MIN(Base_Dados!P$5:P$98)=0,1,MAX(Base_Dados!P$5:P$98)-MIN(Base_Dados!P$5:P$98)))) * P$1)))</f>
        <v>0.10311629324870085</v>
      </c>
      <c r="Q44" s="106">
        <f>IF(INDEX(Base_Dados!Q:Q,MATCH($B44,Base_Dados!$B:$B,0))=0,0,
MAX(0, MIN(Q$1,
((INDEX(Base_Dados!Q:Q,MATCH($B44,Base_Dados!$B:$B,0))-MIN(Base_Dados!Q$5:Q$98)) /
(IF(MAX(Base_Dados!Q$5:Q$98)-MIN(Base_Dados!Q$5:Q$98)=0,1,MAX(Base_Dados!Q$5:Q$98)-MIN(Base_Dados!Q$5:Q$98)))) * Q$1)))</f>
        <v>3.0145858564583225E-2</v>
      </c>
      <c r="R44" s="106">
        <f>IF(INDEX(Base_Dados!R:R,MATCH($B44,Base_Dados!$B:$B,0))=0,0,
MAX(0, MIN(R$1,
((INDEX(Base_Dados!R:R,MATCH($B44,Base_Dados!$B:$B,0))-MIN(Base_Dados!R$5:R$98)) /
(IF(MAX(Base_Dados!R$5:R$98)-MIN(Base_Dados!R$5:R$98)=0,1,MAX(Base_Dados!R$5:R$98)-MIN(Base_Dados!R$5:R$98)))) * R$1)))</f>
        <v>3.3125560488469159E-2</v>
      </c>
      <c r="S44" s="106">
        <f>IF(INDEX(Base_Dados!S:S,MATCH($B44,Base_Dados!$B:$B,0))=0,0,
MAX(0, MIN(S$1,
((INDEX(Base_Dados!S:S,MATCH($B44,Base_Dados!$B:$B,0))-MIN(Base_Dados!S$5:S$98)) /
(IF(MAX(Base_Dados!S$5:S$98)-MIN(Base_Dados!S$5:S$98)=0,1,MAX(Base_Dados!S$5:S$98)-MIN(Base_Dados!S$5:S$98)))) * S$1)))</f>
        <v>5.2752190518984499E-2</v>
      </c>
      <c r="T44" s="106">
        <f>IF(INDEX(Base_Dados!T:T,MATCH($B44,Base_Dados!$B:$B,0))=0,0,
MAX(0, MIN(T$1,
((INDEX(Base_Dados!T:T,MATCH($B44,Base_Dados!$B:$B,0))-MIN(Base_Dados!T$5:T$98)) /
(IF(MAX(Base_Dados!T$5:T$98)-MIN(Base_Dados!T$5:T$98)=0,1,MAX(Base_Dados!T$5:T$98)-MIN(Base_Dados!T$5:T$98)))) * T$1)))</f>
        <v>0.36696155748676484</v>
      </c>
      <c r="U44" s="106">
        <f>IF(INDEX(Base_Dados!U:U,MATCH($B44,Base_Dados!$B:$B,0))=0,0,
MAX(0, MIN(U$1,
((INDEX(Base_Dados!U:U,MATCH($B44,Base_Dados!$B:$B,0))-MIN(Base_Dados!U$5:U$98)) /
(IF(MAX(Base_Dados!U$5:U$98)-MIN(Base_Dados!U$5:U$98)=0,1,MAX(Base_Dados!U$5:U$98)-MIN(Base_Dados!U$5:U$98)))) * U$1)))</f>
        <v>1.0290166044670892</v>
      </c>
      <c r="V44" s="106">
        <f>IF(INDEX(Base_Dados!V:V,MATCH($B44,Base_Dados!$B:$B,0))=0,0,
MAX(0, MIN(V$1,
((INDEX(Base_Dados!V:V,MATCH($B44,Base_Dados!$B:$B,0))-MIN(Base_Dados!V$5:V$98)) /
(IF(MAX(Base_Dados!V$5:V$98)-MIN(Base_Dados!V$5:V$98)=0,1,MAX(Base_Dados!V$5:V$98)-MIN(Base_Dados!V$5:V$98)))) * V$1)))</f>
        <v>4.6111631541393819E-2</v>
      </c>
      <c r="W44" s="106">
        <f>IF(INDEX(Base_Dados!W:W,MATCH($B44,Base_Dados!$B:$B,0))=0,0,
MAX(0, MIN(W$1,
((INDEX(Base_Dados!W:W,MATCH($B44,Base_Dados!$B:$B,0))-MIN(Base_Dados!W$5:W$98)) /
(IF(MAX(Base_Dados!W$5:W$98)-MIN(Base_Dados!W$5:W$98)=0,1,MAX(Base_Dados!W$5:W$98)-MIN(Base_Dados!W$5:W$98)))) * W$1)))</f>
        <v>2.3719499049475705</v>
      </c>
      <c r="X44" s="106">
        <f>IF(INDEX(Base_Dados!X:X,MATCH($B44,Base_Dados!$B:$B,0))=0,0,
MAX(0, MIN(X$1,
((INDEX(Base_Dados!X:X,MATCH($B44,Base_Dados!$B:$B,0))-MIN(Base_Dados!X$5:X$98)) /
(IF(MAX(Base_Dados!X$5:X$98)-MIN(Base_Dados!X$5:X$98)=0,1,MAX(Base_Dados!X$5:X$98)-MIN(Base_Dados!X$5:X$98)))) * X$1)))</f>
        <v>0</v>
      </c>
      <c r="Y44" s="106">
        <f>IF(INDEX(Base_Dados!Y:Y,MATCH($B44,Base_Dados!$B:$B,0))=0,0,
MAX(0, MIN(Y$1,
((INDEX(Base_Dados!Y:Y,MATCH($B44,Base_Dados!$B:$B,0))-MIN(Base_Dados!Y$5:Y$98)) /
(IF(MAX(Base_Dados!Y$5:Y$98)-MIN(Base_Dados!Y$5:Y$98)=0,1,MAX(Base_Dados!Y$5:Y$98)-MIN(Base_Dados!Y$5:Y$98)))) * Y$1)))</f>
        <v>0</v>
      </c>
      <c r="Z44" s="106">
        <f>IF(INDEX(Base_Dados!Z:Z,MATCH($B44,Base_Dados!$B:$B,0))=0,0,
MAX(0, MIN(Z$1,
((INDEX(Base_Dados!Z:Z,MATCH($B44,Base_Dados!$B:$B,0))-MIN(Base_Dados!Z$5:Z$98)) /
(IF(MAX(Base_Dados!Z$5:Z$98)-MIN(Base_Dados!Z$5:Z$98)=0,1,MAX(Base_Dados!Z$5:Z$98)-MIN(Base_Dados!Z$5:Z$98)))) * Z$1)))</f>
        <v>0</v>
      </c>
      <c r="AA44" s="106">
        <f>IF(INDEX(Base_Dados!AA:AA,MATCH($B44,Base_Dados!$B:$B,0))=0,0,
MAX(0, MIN(AA$1,
((INDEX(Base_Dados!AA:AA,MATCH($B44,Base_Dados!$B:$B,0))-MIN(Base_Dados!AA$5:AA$98)) /
(IF(MAX(Base_Dados!AA$5:AA$98)-MIN(Base_Dados!AA$5:AA$98)=0,1,MAX(Base_Dados!AA$5:AA$98)-MIN(Base_Dados!AA$5:AA$98)))) * AA$1)))</f>
        <v>0</v>
      </c>
      <c r="AB44" s="106">
        <f>IF(INDEX(Base_Dados!AB:AB,MATCH($B44,Base_Dados!$B:$B,0))=0,0,
MAX(0, MIN(AB$1,
((INDEX(Base_Dados!AB:AB,MATCH($B44,Base_Dados!$B:$B,0))-MIN(Base_Dados!AB$5:AB$98)) /
(IF(MAX(Base_Dados!AB$5:AB$98)-MIN(Base_Dados!AB$5:AB$98)=0,1,MAX(Base_Dados!AB$5:AB$98)-MIN(Base_Dados!AB$5:AB$98)))) * AB$1)))</f>
        <v>0.13029117951004029</v>
      </c>
      <c r="AC44" s="106">
        <f>IF(INDEX(Base_Dados!AC:AC,MATCH($B44,Base_Dados!$B:$B,0))=0,0,
MAX(0, MIN(AC$1,
((INDEX(Base_Dados!AC:AC,MATCH($B44,Base_Dados!$B:$B,0))-MIN(Base_Dados!AC$5:AC$98)) /
(IF(MAX(Base_Dados!AC$5:AC$98)-MIN(Base_Dados!AC$5:AC$98)=0,1,MAX(Base_Dados!AC$5:AC$98)-MIN(Base_Dados!AC$5:AC$98)))) * AC$1)))</f>
        <v>4.5257997687415688E-2</v>
      </c>
      <c r="AD44" s="106">
        <f>IF(INDEX(Base_Dados!AD:AD,MATCH($B44,Base_Dados!$B:$B,0))=0,0,
MAX(0, MIN(AD$1,
((INDEX(Base_Dados!AD:AD,MATCH($B44,Base_Dados!$B:$B,0))-MIN(Base_Dados!AD$5:AD$98)) /
(IF(MAX(Base_Dados!AD$5:AD$98)-MIN(Base_Dados!AD$5:AD$98)=0,1,MAX(Base_Dados!AD$5:AD$98)-MIN(Base_Dados!AD$5:AD$98)))) * AD$1)))</f>
        <v>3.6340777991421387E-2</v>
      </c>
      <c r="AE44" s="106">
        <f>IF(INDEX(Base_Dados!AE:AE,MATCH($B44,Base_Dados!$B:$B,0))=0,0,
MAX(0, MIN(AE$1,
((INDEX(Base_Dados!AE:AE,MATCH($B44,Base_Dados!$B:$B,0))-MIN(Base_Dados!AE$5:AE$98)) /
(IF(MAX(Base_Dados!AE$5:AE$98)-MIN(Base_Dados!AE$5:AE$98)=0,1,MAX(Base_Dados!AE$5:AE$98)-MIN(Base_Dados!AE$5:AE$98)))) * AE$1)))</f>
        <v>1.7560765137350783E-2</v>
      </c>
      <c r="AF44" s="106">
        <f>IF(INDEX(Base_Dados!AF:AF,MATCH($B44,Base_Dados!$B:$B,0))=0,0,
MAX(0, MIN(AF$1,
((INDEX(Base_Dados!AF:AF,MATCH($B44,Base_Dados!$B:$B,0))-MIN(Base_Dados!AF$5:AF$98)) /
(IF(MAX(Base_Dados!AF$5:AF$98)-MIN(Base_Dados!AF$5:AF$98)=0,1,MAX(Base_Dados!AF$5:AF$98)-MIN(Base_Dados!AF$5:AF$98)))) * AF$1)))</f>
        <v>2.4824162184526273E-2</v>
      </c>
      <c r="AG44" s="106">
        <f>IF(INDEX(Base_Dados!AG:AG,MATCH($B44,Base_Dados!$B:$B,0))=0,0,
MAX(0, MIN(AG$1,
((INDEX(Base_Dados!AG:AG,MATCH($B44,Base_Dados!$B:$B,0))-MIN(Base_Dados!AG$5:AG$98)) /
(IF(MAX(Base_Dados!AG$5:AG$98)-MIN(Base_Dados!AG$5:AG$98)=0,1,MAX(Base_Dados!AG$5:AG$98)-MIN(Base_Dados!AG$5:AG$98)))) * AG$1)))</f>
        <v>3.0145858564583225E-2</v>
      </c>
      <c r="AH44" s="106">
        <f>IF(INDEX(Base_Dados!AH:AH,MATCH($B44,Base_Dados!$B:$B,0))=0,0,
MAX(0, MIN(AH$1,
((INDEX(Base_Dados!AH:AH,MATCH($B44,Base_Dados!$B:$B,0))-MIN(Base_Dados!AH$5:AH$98)) /
(IF(MAX(Base_Dados!AH$5:AH$98)-MIN(Base_Dados!AH$5:AH$98)=0,1,MAX(Base_Dados!AH$5:AH$98)-MIN(Base_Dados!AH$5:AH$98)))) * AH$1)))</f>
        <v>1.8745038079204448</v>
      </c>
      <c r="AI44" s="106">
        <f>IF(INDEX(Base_Dados!AI:AI,MATCH($B44,Base_Dados!$B:$B,0))=0,0,
MAX(0, MIN(AI$1,
((INDEX(Base_Dados!AI:AI,MATCH($B44,Base_Dados!$B:$B,0))-MIN(Base_Dados!AI$5:AI$98)) /
(IF(MAX(Base_Dados!AI$5:AI$98)-MIN(Base_Dados!AI$5:AI$98)=0,1,MAX(Base_Dados!AI$5:AI$98)-MIN(Base_Dados!AI$5:AI$98)))) * AI$1)))</f>
        <v>0.25</v>
      </c>
      <c r="AJ44" s="106">
        <f>IF(INDEX(Base_Dados!AJ:AJ,MATCH($B44,Base_Dados!$B:$B,0))=0,0,
MAX(0, MIN(AJ$1,
((INDEX(Base_Dados!AJ:AJ,MATCH($B44,Base_Dados!$B:$B,0))-MIN(Base_Dados!AJ$5:AJ$98)) /
(IF(MAX(Base_Dados!AJ$5:AJ$98)-MIN(Base_Dados!AJ$5:AJ$98)=0,1,MAX(Base_Dados!AJ$5:AJ$98)-MIN(Base_Dados!AJ$5:AJ$98)))) * AJ$1)))</f>
        <v>0.43367346938775508</v>
      </c>
      <c r="AK44" s="106">
        <f>IF(INDEX(Base_Dados!AK:AK,MATCH($B44,Base_Dados!$B:$B,0))=0,0,
MAX(0, MIN(AK$1,
((INDEX(Base_Dados!AK:AK,MATCH($B44,Base_Dados!$B:$B,0))-MIN(Base_Dados!AK$5:AK$98)) /
(IF(MAX(Base_Dados!AK$5:AK$98)-MIN(Base_Dados!AK$5:AK$98)=0,1,MAX(Base_Dados!AK$5:AK$98)-MIN(Base_Dados!AK$5:AK$98)))) * AK$1)))</f>
        <v>8.9080459770114945E-2</v>
      </c>
      <c r="AL44" s="106">
        <f>IF(INDEX(Base_Dados!AL:AL,MATCH($B44,Base_Dados!$B:$B,0))=0,0,
MAX(0, MIN(AL$1,
((INDEX(Base_Dados!AL:AL,MATCH($B44,Base_Dados!$B:$B,0))-MIN(Base_Dados!AL$5:AL$98)) /
(IF(MAX(Base_Dados!AL$5:AL$98)-MIN(Base_Dados!AL$5:AL$98)=0,1,MAX(Base_Dados!AL$5:AL$98)-MIN(Base_Dados!AL$5:AL$98)))) * AL$1)))</f>
        <v>0</v>
      </c>
      <c r="AM44" s="106">
        <f>IF(INDEX(Base_Dados!AM:AM,MATCH($B44,Base_Dados!$B:$B,0))=0,0,
MAX(0, MIN(AM$1,
((INDEX(Base_Dados!AM:AM,MATCH($B44,Base_Dados!$B:$B,0))-MIN(Base_Dados!AM$5:AM$98)) /
(IF(MAX(Base_Dados!AM$5:AM$98)-MIN(Base_Dados!AM$5:AM$98)=0,1,MAX(Base_Dados!AM$5:AM$98)-MIN(Base_Dados!AM$5:AM$98)))) * AM$1)))</f>
        <v>5.2822371828068357E-2</v>
      </c>
      <c r="AN44" s="106">
        <f>IF(INDEX(Base_Dados!AN:AN,MATCH($B44,Base_Dados!$B:$B,0))=0,0,
MAX(0, MIN(AN$1,
((INDEX(Base_Dados!AN:AN,MATCH($B44,Base_Dados!$B:$B,0))-MIN(Base_Dados!AN$5:AN$98)) /
(IF(MAX(Base_Dados!AN$5:AN$98)-MIN(Base_Dados!AN$5:AN$98)=0,1,MAX(Base_Dados!AN$5:AN$98)-MIN(Base_Dados!AN$5:AN$98)))) * AN$1)))</f>
        <v>9.1318234610917537E-2</v>
      </c>
      <c r="AO44" s="106">
        <f>IF(INDEX(Base_Dados!AO:AO,MATCH($B44,Base_Dados!$B:$B,0))=0,0,
MAX(0, MIN(AO$1,
((INDEX(Base_Dados!AO:AO,MATCH($B44,Base_Dados!$B:$B,0))-MIN(Base_Dados!AO$5:AO$98)) /
(IF(MAX(Base_Dados!AO$5:AO$98)-MIN(Base_Dados!AO$5:AO$98)=0,1,MAX(Base_Dados!AO$5:AO$98)-MIN(Base_Dados!AO$5:AO$98)))) * AO$1)))</f>
        <v>0</v>
      </c>
      <c r="AP44" s="106">
        <f>IF(INDEX(Base_Dados!AP:AP,MATCH($B44,Base_Dados!$B:$B,0))=0,0,
MAX(0, MIN(AP$1,
((INDEX(Base_Dados!AP:AP,MATCH($B44,Base_Dados!$B:$B,0))-MIN(Base_Dados!AP$5:AP$98)) /
(IF(MAX(Base_Dados!AP$5:AP$98)-MIN(Base_Dados!AP$5:AP$98)=0,1,MAX(Base_Dados!AP$5:AP$98)-MIN(Base_Dados!AP$5:AP$98)))) * AP$1)))</f>
        <v>9.1743119266055051E-3</v>
      </c>
      <c r="AQ44" s="106">
        <f>IF(INDEX(Base_Dados!AQ:AQ,MATCH($B44,Base_Dados!$B:$B,0))=0,0,
MAX(0, MIN(AQ$1,
((INDEX(Base_Dados!AQ:AQ,MATCH($B44,Base_Dados!$B:$B,0))-MIN(Base_Dados!AQ$5:AQ$98)) /
(IF(MAX(Base_Dados!AQ$5:AQ$98)-MIN(Base_Dados!AQ$5:AQ$98)=0,1,MAX(Base_Dados!AQ$5:AQ$98)-MIN(Base_Dados!AQ$5:AQ$98)))) * AQ$1)))</f>
        <v>0</v>
      </c>
      <c r="AR44" s="106">
        <f>IF(INDEX(Base_Dados!AR:AR,MATCH($B44,Base_Dados!$B:$B,0))=0,0,
MAX(0, MIN(AR$1,
((INDEX(Base_Dados!AR:AR,MATCH($B44,Base_Dados!$B:$B,0))-MIN(Base_Dados!AR$5:AR$98)) /
(IF(MAX(Base_Dados!AR$5:AR$98)-MIN(Base_Dados!AR$5:AR$98)=0,1,MAX(Base_Dados!AR$5:AR$98)-MIN(Base_Dados!AR$5:AR$98)))) * AR$1)))</f>
        <v>0</v>
      </c>
      <c r="AS44" s="106">
        <f>IF(INDEX(Base_Dados!AS:AS,MATCH($B44,Base_Dados!$B:$B,0))=0,0,
MAX(0, MIN(AS$1,
((INDEX(Base_Dados!AS:AS,MATCH($B44,Base_Dados!$B:$B,0))-MIN(Base_Dados!AS$5:AS$98)) /
(IF(MAX(Base_Dados!AS$5:AS$98)-MIN(Base_Dados!AS$5:AS$98)=0,1,MAX(Base_Dados!AS$5:AS$98)-MIN(Base_Dados!AS$5:AS$98)))) * AS$1)))</f>
        <v>0</v>
      </c>
      <c r="AT44" s="106">
        <f>IF(INDEX(Base_Dados!AT:AT,MATCH($B44,Base_Dados!$B:$B,0))=0,0,
MAX(0, MIN(AT$1,
((INDEX(Base_Dados!AT:AT,MATCH($B44,Base_Dados!$B:$B,0))-MIN(Base_Dados!AT$5:AT$98)) /
(IF(MAX(Base_Dados!AT$5:AT$98)-MIN(Base_Dados!AT$5:AT$98)=0,1,MAX(Base_Dados!AT$5:AT$98)-MIN(Base_Dados!AT$5:AT$98)))) * AT$1)))</f>
        <v>0</v>
      </c>
      <c r="AU44" s="106">
        <f>IF(INDEX(Base_Dados!AU:AU,MATCH($B44,Base_Dados!$B:$B,0))=0,0,
MAX(0, MIN(AU$1,
((INDEX(Base_Dados!AU:AU,MATCH($B44,Base_Dados!$B:$B,0))-MIN(Base_Dados!AU$5:AU$98)) /
(IF(MAX(Base_Dados!AU$5:AU$98)-MIN(Base_Dados!AU$5:AU$98)=0,1,MAX(Base_Dados!AU$5:AU$98)-MIN(Base_Dados!AU$5:AU$98)))) * AU$1)))</f>
        <v>2.153558052434457E-2</v>
      </c>
      <c r="AV44" s="106">
        <f>IF(INDEX(Base_Dados!AV:AV,MATCH($B44,Base_Dados!$B:$B,0))=0,0,
MAX(0, MIN(AV$1,
((INDEX(Base_Dados!AV:AV,MATCH($B44,Base_Dados!$B:$B,0))-MIN(Base_Dados!AV$5:AV$98)) /
(IF(MAX(Base_Dados!AV$5:AV$98)-MIN(Base_Dados!AV$5:AV$98)=0,1,MAX(Base_Dados!AV$5:AV$98)-MIN(Base_Dados!AV$5:AV$98)))) * AV$1)))</f>
        <v>0</v>
      </c>
      <c r="AW44" s="106">
        <f>IF(INDEX(Base_Dados!AW:AW,MATCH($B44,Base_Dados!$B:$B,0))=0,0,
MAX(0, MIN(AW$1,
((INDEX(Base_Dados!AW:AW,MATCH($B44,Base_Dados!$B:$B,0))-MIN(Base_Dados!AW$5:AW$98)) /
(IF(MAX(Base_Dados!AW$5:AW$98)-MIN(Base_Dados!AW$5:AW$98)=0,1,MAX(Base_Dados!AW$5:AW$98)-MIN(Base_Dados!AW$5:AW$98)))) * AW$1)))</f>
        <v>0</v>
      </c>
      <c r="AX44" s="106">
        <f>IF(INDEX(Base_Dados!AX:AX,MATCH($B44,Base_Dados!$B:$B,0))=0,0,
MAX(0, MIN(AX$1,
((INDEX(Base_Dados!AX:AX,MATCH($B44,Base_Dados!$B:$B,0))-MIN(Base_Dados!AX$5:AX$98)) /
(IF(MAX(Base_Dados!AX$5:AX$98)-MIN(Base_Dados!AX$5:AX$98)=0,1,MAX(Base_Dados!AX$5:AX$98)-MIN(Base_Dados!AX$5:AX$98)))) * AX$1)))</f>
        <v>8.4253543170159123E-2</v>
      </c>
      <c r="AY44" s="106">
        <f>IF(INDEX(Base_Dados!AY:AY,MATCH($B44,Base_Dados!$B:$B,0))=0,0,
MAX(0, MIN(AY$1,
((INDEX(Base_Dados!AY:AY,MATCH($B44,Base_Dados!$B:$B,0))-MIN(Base_Dados!AY$5:AY$98)) /
(IF(MAX(Base_Dados!AY$5:AY$98)-MIN(Base_Dados!AY$5:AY$98)=0,1,MAX(Base_Dados!AY$5:AY$98)-MIN(Base_Dados!AY$5:AY$98)))) * AY$1)))</f>
        <v>6.594131223211342E-4</v>
      </c>
      <c r="AZ44" s="106">
        <f>IF(INDEX(Base_Dados!AZ:AZ,MATCH($B44,Base_Dados!$B:$B,0))=0,0,
MAX(0, MIN(AZ$1,
((INDEX(Base_Dados!AZ:AZ,MATCH($B44,Base_Dados!$B:$B,0))-MIN(Base_Dados!AZ$5:AZ$98)) /
(IF(MAX(Base_Dados!AZ$5:AZ$98)-MIN(Base_Dados!AZ$5:AZ$98)=0,1,MAX(Base_Dados!AZ$5:AZ$98)-MIN(Base_Dados!AZ$5:AZ$98)))) * AZ$1)))</f>
        <v>0.5</v>
      </c>
      <c r="BA44" s="106">
        <f>IF(INDEX(Base_Dados!BA:BA,MATCH($B44,Base_Dados!$B:$B,0))=0,0,
MAX(0, MIN(BA$1,
((INDEX(Base_Dados!BA:BA,MATCH($B44,Base_Dados!$B:$B,0))-MIN(Base_Dados!BA$5:BA$98)) /
(IF(MAX(Base_Dados!BA$5:BA$98)-MIN(Base_Dados!BA$5:BA$98)=0,1,MAX(Base_Dados!BA$5:BA$98)-MIN(Base_Dados!BA$5:BA$98)))) * BA$1)))</f>
        <v>7.1538000399653634E-2</v>
      </c>
      <c r="BB44" s="106">
        <f>IF(INDEX(Base_Dados!BB:BB,MATCH($B44,Base_Dados!$B:$B,0))=0,0,
MAX(0, MIN(BB$1,
((INDEX(Base_Dados!BB:BB,MATCH($B44,Base_Dados!$B:$B,0))-MIN(Base_Dados!BB$5:BB$98)) /
(IF(MAX(Base_Dados!BB$5:BB$98)-MIN(Base_Dados!BB$5:BB$98)=0,1,MAX(Base_Dados!BB$5:BB$98)-MIN(Base_Dados!BB$5:BB$98)))) * BB$1)))</f>
        <v>0.5</v>
      </c>
      <c r="BC44" s="106">
        <f>IF(INDEX(Base_Dados!BC:BC,MATCH($B44,Base_Dados!$B:$B,0))=0,0,
MAX(0, MIN(BC$1,
((INDEX(Base_Dados!BC:BC,MATCH($B44,Base_Dados!$B:$B,0))-MIN(Base_Dados!BC$5:BC$98)) /
(IF(MAX(Base_Dados!BC$5:BC$98)-MIN(Base_Dados!BC$5:BC$98)=0,1,MAX(Base_Dados!BC$5:BC$98)-MIN(Base_Dados!BC$5:BC$98)))) * BC$1)))</f>
        <v>1.4274171828709938E-2</v>
      </c>
      <c r="BD44" s="106">
        <f>IF(INDEX(Base_Dados!BD:BD,MATCH($B44,Base_Dados!$B:$B,0))=0,0,
MAX(0, MIN(BD$1,
((INDEX(Base_Dados!BD:BD,MATCH($B44,Base_Dados!$B:$B,0))-MIN(Base_Dados!BD$5:BD$98)) /
(IF(MAX(Base_Dados!BD$5:BD$98)-MIN(Base_Dados!BD$5:BD$98)=0,1,MAX(Base_Dados!BD$5:BD$98)-MIN(Base_Dados!BD$5:BD$98)))) * BD$1)))</f>
        <v>3.940170348313829E-2</v>
      </c>
      <c r="BE44" s="106">
        <f>IF(INDEX(Base_Dados!BE:BE,MATCH($B44,Base_Dados!$B:$B,0))=0,0,
MAX(0, MIN(BE$1,
((INDEX(Base_Dados!BE:BE,MATCH($B44,Base_Dados!$B:$B,0))-MIN(Base_Dados!BE$5:BE$98)) /
(IF(MAX(Base_Dados!BE$5:BE$98)-MIN(Base_Dados!BE$5:BE$98)=0,1,MAX(Base_Dados!BE$5:BE$98)-MIN(Base_Dados!BE$5:BE$98)))) * BE$1)))</f>
        <v>8.0280983442047163E-2</v>
      </c>
      <c r="BF44" s="106">
        <f>IF(INDEX(Base_Dados!BF:BF,MATCH($B44,Base_Dados!$B:$B,0))=0,0,
MAX(0, MIN(BF$1,
((INDEX(Base_Dados!BF:BF,MATCH($B44,Base_Dados!$B:$B,0))-MIN(Base_Dados!BF$5:BF$98)) /
(IF(MAX(Base_Dados!BF$5:BF$98)-MIN(Base_Dados!BF$5:BF$98)=0,1,MAX(Base_Dados!BF$5:BF$98)-MIN(Base_Dados!BF$5:BF$98)))) * BF$1)))</f>
        <v>0</v>
      </c>
      <c r="BG44" s="106">
        <f>IF(INDEX(Base_Dados!BG:BG,MATCH($B44,Base_Dados!$B:$B,0))=0,0,
MAX(0, MIN(BG$1,
((INDEX(Base_Dados!BG:BG,MATCH($B44,Base_Dados!$B:$B,0))-MIN(Base_Dados!BG$5:BG$98)) /
(IF(MAX(Base_Dados!BG$5:BG$98)-MIN(Base_Dados!BG$5:BG$98)=0,1,MAX(Base_Dados!BG$5:BG$98)-MIN(Base_Dados!BG$5:BG$98)))) * BG$1)))</f>
        <v>3.4280936454849496E-2</v>
      </c>
      <c r="BH44" s="106">
        <f>IF(INDEX(Base_Dados!BH:BH,MATCH($B44,Base_Dados!$B:$B,0))=0,0,
MAX(0, MIN(BH$1,
((INDEX(Base_Dados!BH:BH,MATCH($B44,Base_Dados!$B:$B,0))-MIN(Base_Dados!BH$5:BH$98)) /
(IF(MAX(Base_Dados!BH$5:BH$98)-MIN(Base_Dados!BH$5:BH$98)=0,1,MAX(Base_Dados!BH$5:BH$98)-MIN(Base_Dados!BH$5:BH$98)))) * BH$1)))</f>
        <v>0.13186813186813187</v>
      </c>
      <c r="BI44" s="106">
        <f>IF(INDEX(Base_Dados!BI:BI,MATCH($B44,Base_Dados!$B:$B,0))=0,0,
MAX(0, MIN(BI$1,
((INDEX(Base_Dados!BI:BI,MATCH($B44,Base_Dados!$B:$B,0))-MIN(Base_Dados!BI$5:BI$98)) /
(IF(MAX(Base_Dados!BI$5:BI$98)-MIN(Base_Dados!BI$5:BI$98)=0,1,MAX(Base_Dados!BI$5:BI$98)-MIN(Base_Dados!BI$5:BI$98)))) * BI$1)))</f>
        <v>7.9563182527301088E-2</v>
      </c>
      <c r="BJ44" s="106">
        <f>IF(INDEX(Base_Dados!BJ:BJ,MATCH($B44,Base_Dados!$B:$B,0))=0,0,
MAX(0, MIN(BJ$1,
((INDEX(Base_Dados!BJ:BJ,MATCH($B44,Base_Dados!$B:$B,0))-MIN(Base_Dados!BJ$5:BJ$98)) /
(IF(MAX(Base_Dados!BJ$5:BJ$98)-MIN(Base_Dados!BJ$5:BJ$98)=0,1,MAX(Base_Dados!BJ$5:BJ$98)-MIN(Base_Dados!BJ$5:BJ$98)))) * BJ$1)))</f>
        <v>0.12631578947368421</v>
      </c>
      <c r="BK44" s="106">
        <f>IF(INDEX(Base_Dados!BK:BK,MATCH($B44,Base_Dados!$B:$B,0))=0,0,
MAX(0, MIN(BK$1,
((INDEX(Base_Dados!BK:BK,MATCH($B44,Base_Dados!$B:$B,0))-MIN(Base_Dados!BK$5:BK$98)) /
(IF(MAX(Base_Dados!BK$5:BK$98)-MIN(Base_Dados!BK$5:BK$98)=0,1,MAX(Base_Dados!BK$5:BK$98)-MIN(Base_Dados!BK$5:BK$98)))) * BK$1)))</f>
        <v>5.3571428571428568E-2</v>
      </c>
      <c r="BL44" s="106">
        <f>IF(INDEX(Base_Dados!BL:BL,MATCH($B44,Base_Dados!$B:$B,0))=0,0,
MAX(0, MIN(BL$1,
((INDEX(Base_Dados!BL:BL,MATCH($B44,Base_Dados!$B:$B,0))-MIN(Base_Dados!BL$5:BL$98)) /
(IF(MAX(Base_Dados!BL$5:BL$98)-MIN(Base_Dados!BL$5:BL$98)=0,1,MAX(Base_Dados!BL$5:BL$98)-MIN(Base_Dados!BL$5:BL$98)))) * BL$1)))</f>
        <v>9.1205211726384364E-2</v>
      </c>
      <c r="BM44" s="106">
        <f>IF(INDEX(Base_Dados!BM:BM,MATCH($B44,Base_Dados!$B:$B,0))=0,0,
MAX(0, MIN(BM$1,
((INDEX(Base_Dados!BM:BM,MATCH($B44,Base_Dados!$B:$B,0))-MIN(Base_Dados!BM$5:BM$98)) /
(IF(MAX(Base_Dados!BM$5:BM$98)-MIN(Base_Dados!BM$5:BM$98)=0,1,MAX(Base_Dados!BM$5:BM$98)-MIN(Base_Dados!BM$5:BM$98)))) * BM$1)))</f>
        <v>0.67322387937280481</v>
      </c>
      <c r="BN44" s="106">
        <f>IF(INDEX(Base_Dados!BN:BN,MATCH($B44,Base_Dados!$B:$B,0))=0,0,
MAX(0, MIN(BN$1,
((INDEX(Base_Dados!BN:BN,MATCH($B44,Base_Dados!$B:$B,0))-MIN(Base_Dados!BN$5:BN$98)) /
(IF(MAX(Base_Dados!BN$5:BN$98)-MIN(Base_Dados!BN$5:BN$98)=0,1,MAX(Base_Dados!BN$5:BN$98)-MIN(Base_Dados!BN$5:BN$98)))) * BN$1)))</f>
        <v>0.38940011880530573</v>
      </c>
      <c r="BO44" s="106">
        <f>IF(INDEX(Base_Dados!BO:BO,MATCH($B44,Base_Dados!$B:$B,0))=0,0,
MAX(0, MIN(BO$1,
((INDEX(Base_Dados!BO:BO,MATCH($B44,Base_Dados!$B:$B,0))-MIN(Base_Dados!BO$5:BO$98)) /
(IF(MAX(Base_Dados!BO$5:BO$98)-MIN(Base_Dados!BO$5:BO$98)=0,1,MAX(Base_Dados!BO$5:BO$98)-MIN(Base_Dados!BO$5:BO$98)))) * BO$1)))</f>
        <v>8.6206896551724137E-3</v>
      </c>
      <c r="BP44" s="106">
        <f t="shared" si="0"/>
        <v>14.34541033375382</v>
      </c>
      <c r="BQ44" s="111">
        <f t="shared" si="1"/>
        <v>0.40781413717984438</v>
      </c>
      <c r="BR44" s="112">
        <f t="shared" si="2"/>
        <v>9.3305823701821111E-2</v>
      </c>
      <c r="BS44" s="113">
        <f t="shared" si="3"/>
        <v>14.252104510052</v>
      </c>
    </row>
    <row r="45" spans="1:71">
      <c r="A45" s="20">
        <v>15011</v>
      </c>
      <c r="B45" s="20" t="s">
        <v>396</v>
      </c>
      <c r="C45" s="20" t="s">
        <v>390</v>
      </c>
      <c r="D45" s="105">
        <f>IF(INDEX(Base_Dados!D:D,MATCH($B45,Base_Dados!$B:$B,0))=0,0,
MAX(0, MIN(D$1,
((INDEX(Base_Dados!D:D,MATCH($B45,Base_Dados!$B:$B,0))-MIN(Base_Dados!D$5:D$98)) /
(IF(MAX(Base_Dados!D$5:D$98)-MIN(Base_Dados!D$5:D$98)=0,1,MAX(Base_Dados!D$5:D$98)-MIN(Base_Dados!D$5:D$98)))) * D$1)))</f>
        <v>1.0622975159319741</v>
      </c>
      <c r="E45" s="106">
        <f>IF(INDEX(Base_Dados!E:E,MATCH($B45,Base_Dados!$B:$B,0))=0,0,
MAX(0, MIN(E$1,
((INDEX(Base_Dados!E:E,MATCH($B45,Base_Dados!$B:$B,0))-MIN(Base_Dados!E$5:E$98)) /
(IF(MAX(Base_Dados!E$5:E$98)-MIN(Base_Dados!E$5:E$98)=0,1,MAX(Base_Dados!E$5:E$98)-MIN(Base_Dados!E$5:E$98)))) * E$1)))</f>
        <v>0.44196700526469584</v>
      </c>
      <c r="F45" s="106">
        <f>IF(INDEX(Base_Dados!F:F,MATCH($B45,Base_Dados!$B:$B,0))=0,0,
MAX(0, MIN(F$1,
((INDEX(Base_Dados!F:F,MATCH($B45,Base_Dados!$B:$B,0))-MIN(Base_Dados!F$5:F$98)) /
(IF(MAX(Base_Dados!F$5:F$98)-MIN(Base_Dados!F$5:F$98)=0,1,MAX(Base_Dados!F$5:F$98)-MIN(Base_Dados!F$5:F$98)))) * F$1)))</f>
        <v>0.41617705401167515</v>
      </c>
      <c r="G45" s="106">
        <f>IF(INDEX(Base_Dados!G:G,MATCH($B45,Base_Dados!$B:$B,0))=0,0,
MAX(0, MIN(G$1,
((INDEX(Base_Dados!G:G,MATCH($B45,Base_Dados!$B:$B,0))-MIN(Base_Dados!G$5:G$98)) /
(IF(MAX(Base_Dados!G$5:G$98)-MIN(Base_Dados!G$5:G$98)=0,1,MAX(Base_Dados!G$5:G$98)-MIN(Base_Dados!G$5:G$98)))) * G$1)))</f>
        <v>0.4054566123531641</v>
      </c>
      <c r="H45" s="106">
        <f>IF(INDEX(Base_Dados!H:H,MATCH($B45,Base_Dados!$B:$B,0))=0,0,
MAX(0, MIN(H$1,
((INDEX(Base_Dados!H:H,MATCH($B45,Base_Dados!$B:$B,0))-MIN(Base_Dados!H$5:H$98)) /
(IF(MAX(Base_Dados!H$5:H$98)-MIN(Base_Dados!H$5:H$98)=0,1,MAX(Base_Dados!H$5:H$98)-MIN(Base_Dados!H$5:H$98)))) * H$1)))</f>
        <v>0.4020483463404817</v>
      </c>
      <c r="I45" s="106">
        <f>IF(INDEX(Base_Dados!I:I,MATCH($B45,Base_Dados!$B:$B,0))=0,0,
MAX(0, MIN(I$1,
((INDEX(Base_Dados!I:I,MATCH($B45,Base_Dados!$B:$B,0))-MIN(Base_Dados!I$5:I$98)) /
(IF(MAX(Base_Dados!I$5:I$98)-MIN(Base_Dados!I$5:I$98)=0,1,MAX(Base_Dados!I$5:I$98)-MIN(Base_Dados!I$5:I$98)))) * I$1)))</f>
        <v>0.39397173329985258</v>
      </c>
      <c r="J45" s="106">
        <f>IF(INDEX(Base_Dados!J:J,MATCH($B45,Base_Dados!$B:$B,0))=0,0,
MAX(0, MIN(J$1,
((INDEX(Base_Dados!J:J,MATCH($B45,Base_Dados!$B:$B,0))-MIN(Base_Dados!J$5:J$98)) /
(IF(MAX(Base_Dados!J$5:J$98)-MIN(Base_Dados!J$5:J$98)=0,1,MAX(Base_Dados!J$5:J$98)-MIN(Base_Dados!J$5:J$98)))) * J$1)))</f>
        <v>0.38415454504178348</v>
      </c>
      <c r="K45" s="106">
        <f>IF(INDEX(Base_Dados!K:K,MATCH($B45,Base_Dados!$B:$B,0))=0,0,
MAX(0, MIN(K$1,
((INDEX(Base_Dados!K:K,MATCH($B45,Base_Dados!$B:$B,0))-MIN(Base_Dados!K$5:K$98)) /
(IF(MAX(Base_Dados!K$5:K$98)-MIN(Base_Dados!K$5:K$98)=0,1,MAX(Base_Dados!K$5:K$98)-MIN(Base_Dados!K$5:K$98)))) * K$1)))</f>
        <v>0.32670505366726299</v>
      </c>
      <c r="L45" s="106">
        <f>IF(INDEX(Base_Dados!L:L,MATCH($B45,Base_Dados!$B:$B,0))=0,0,
MAX(0, MIN(L$1,
((INDEX(Base_Dados!L:L,MATCH($B45,Base_Dados!$B:$B,0))-MIN(Base_Dados!L$5:L$98)) /
(IF(MAX(Base_Dados!L$5:L$98)-MIN(Base_Dados!L$5:L$98)=0,1,MAX(Base_Dados!L$5:L$98)-MIN(Base_Dados!L$5:L$98)))) * L$1)))</f>
        <v>0.28720143205058274</v>
      </c>
      <c r="M45" s="106">
        <f>IF(INDEX(Base_Dados!M:M,MATCH($B45,Base_Dados!$B:$B,0))=0,0,
MAX(0, MIN(M$1,
((INDEX(Base_Dados!M:M,MATCH($B45,Base_Dados!$B:$B,0))-MIN(Base_Dados!M$5:M$98)) /
(IF(MAX(Base_Dados!M$5:M$98)-MIN(Base_Dados!M$5:M$98)=0,1,MAX(Base_Dados!M$5:M$98)-MIN(Base_Dados!M$5:M$98)))) * M$1)))</f>
        <v>0.28095626822157432</v>
      </c>
      <c r="N45" s="106">
        <f>IF(INDEX(Base_Dados!N:N,MATCH($B45,Base_Dados!$B:$B,0))=0,0,
MAX(0, MIN(N$1,
((INDEX(Base_Dados!N:N,MATCH($B45,Base_Dados!$B:$B,0))-MIN(Base_Dados!N$5:N$98)) /
(IF(MAX(Base_Dados!N$5:N$98)-MIN(Base_Dados!N$5:N$98)=0,1,MAX(Base_Dados!N$5:N$98)-MIN(Base_Dados!N$5:N$98)))) * N$1)))</f>
        <v>0.30494918302393542</v>
      </c>
      <c r="O45" s="106">
        <f>IF(INDEX(Base_Dados!O:O,MATCH($B45,Base_Dados!$B:$B,0))=0,0,
MAX(0, MIN(O$1,
((INDEX(Base_Dados!O:O,MATCH($B45,Base_Dados!$B:$B,0))-MIN(Base_Dados!O$5:O$98)) /
(IF(MAX(Base_Dados!O$5:O$98)-MIN(Base_Dados!O$5:O$98)=0,1,MAX(Base_Dados!O$5:O$98)-MIN(Base_Dados!O$5:O$98)))) * O$1)))</f>
        <v>0.33429957076760131</v>
      </c>
      <c r="P45" s="106">
        <f>IF(INDEX(Base_Dados!P:P,MATCH($B45,Base_Dados!$B:$B,0))=0,0,
MAX(0, MIN(P$1,
((INDEX(Base_Dados!P:P,MATCH($B45,Base_Dados!$B:$B,0))-MIN(Base_Dados!P$5:P$98)) /
(IF(MAX(Base_Dados!P$5:P$98)-MIN(Base_Dados!P$5:P$98)=0,1,MAX(Base_Dados!P$5:P$98)-MIN(Base_Dados!P$5:P$98)))) * P$1)))</f>
        <v>9.1324146959918515E-2</v>
      </c>
      <c r="Q45" s="106">
        <f>IF(INDEX(Base_Dados!Q:Q,MATCH($B45,Base_Dados!$B:$B,0))=0,0,
MAX(0, MIN(Q$1,
((INDEX(Base_Dados!Q:Q,MATCH($B45,Base_Dados!$B:$B,0))-MIN(Base_Dados!Q$5:Q$98)) /
(IF(MAX(Base_Dados!Q$5:Q$98)-MIN(Base_Dados!Q$5:Q$98)=0,1,MAX(Base_Dados!Q$5:Q$98)-MIN(Base_Dados!Q$5:Q$98)))) * Q$1)))</f>
        <v>1.7508293402137855E-2</v>
      </c>
      <c r="R45" s="106">
        <f>IF(INDEX(Base_Dados!R:R,MATCH($B45,Base_Dados!$B:$B,0))=0,0,
MAX(0, MIN(R$1,
((INDEX(Base_Dados!R:R,MATCH($B45,Base_Dados!$B:$B,0))-MIN(Base_Dados!R$5:R$98)) /
(IF(MAX(Base_Dados!R$5:R$98)-MIN(Base_Dados!R$5:R$98)=0,1,MAX(Base_Dados!R$5:R$98)-MIN(Base_Dados!R$5:R$98)))) * R$1)))</f>
        <v>7.2030379858950652E-2</v>
      </c>
      <c r="S45" s="106">
        <f>IF(INDEX(Base_Dados!S:S,MATCH($B45,Base_Dados!$B:$B,0))=0,0,
MAX(0, MIN(S$1,
((INDEX(Base_Dados!S:S,MATCH($B45,Base_Dados!$B:$B,0))-MIN(Base_Dados!S$5:S$98)) /
(IF(MAX(Base_Dados!S$5:S$98)-MIN(Base_Dados!S$5:S$98)=0,1,MAX(Base_Dados!S$5:S$98)-MIN(Base_Dados!S$5:S$98)))) * S$1)))</f>
        <v>7.0635812177038876E-2</v>
      </c>
      <c r="T45" s="106">
        <f>IF(INDEX(Base_Dados!T:T,MATCH($B45,Base_Dados!$B:$B,0))=0,0,
MAX(0, MIN(T$1,
((INDEX(Base_Dados!T:T,MATCH($B45,Base_Dados!$B:$B,0))-MIN(Base_Dados!T$5:T$98)) /
(IF(MAX(Base_Dados!T$5:T$98)-MIN(Base_Dados!T$5:T$98)=0,1,MAX(Base_Dados!T$5:T$98)-MIN(Base_Dados!T$5:T$98)))) * T$1)))</f>
        <v>0.5742527395566146</v>
      </c>
      <c r="U45" s="106">
        <f>IF(INDEX(Base_Dados!U:U,MATCH($B45,Base_Dados!$B:$B,0))=0,0,
MAX(0, MIN(U$1,
((INDEX(Base_Dados!U:U,MATCH($B45,Base_Dados!$B:$B,0))-MIN(Base_Dados!U$5:U$98)) /
(IF(MAX(Base_Dados!U$5:U$98)-MIN(Base_Dados!U$5:U$98)=0,1,MAX(Base_Dados!U$5:U$98)-MIN(Base_Dados!U$5:U$98)))) * U$1)))</f>
        <v>0.738358337184011</v>
      </c>
      <c r="V45" s="106">
        <f>IF(INDEX(Base_Dados!V:V,MATCH($B45,Base_Dados!$B:$B,0))=0,0,
MAX(0, MIN(V$1,
((INDEX(Base_Dados!V:V,MATCH($B45,Base_Dados!$B:$B,0))-MIN(Base_Dados!V$5:V$98)) /
(IF(MAX(Base_Dados!V$5:V$98)-MIN(Base_Dados!V$5:V$98)=0,1,MAX(Base_Dados!V$5:V$98)-MIN(Base_Dados!V$5:V$98)))) * V$1)))</f>
        <v>8.2231001654817448E-2</v>
      </c>
      <c r="W45" s="106">
        <f>IF(INDEX(Base_Dados!W:W,MATCH($B45,Base_Dados!$B:$B,0))=0,0,
MAX(0, MIN(W$1,
((INDEX(Base_Dados!W:W,MATCH($B45,Base_Dados!$B:$B,0))-MIN(Base_Dados!W$5:W$98)) /
(IF(MAX(Base_Dados!W$5:W$98)-MIN(Base_Dados!W$5:W$98)=0,1,MAX(Base_Dados!W$5:W$98)-MIN(Base_Dados!W$5:W$98)))) * W$1)))</f>
        <v>3.0780138320520551</v>
      </c>
      <c r="X45" s="106">
        <f>IF(INDEX(Base_Dados!X:X,MATCH($B45,Base_Dados!$B:$B,0))=0,0,
MAX(0, MIN(X$1,
((INDEX(Base_Dados!X:X,MATCH($B45,Base_Dados!$B:$B,0))-MIN(Base_Dados!X$5:X$98)) /
(IF(MAX(Base_Dados!X$5:X$98)-MIN(Base_Dados!X$5:X$98)=0,1,MAX(Base_Dados!X$5:X$98)-MIN(Base_Dados!X$5:X$98)))) * X$1)))</f>
        <v>0</v>
      </c>
      <c r="Y45" s="106">
        <f>IF(INDEX(Base_Dados!Y:Y,MATCH($B45,Base_Dados!$B:$B,0))=0,0,
MAX(0, MIN(Y$1,
((INDEX(Base_Dados!Y:Y,MATCH($B45,Base_Dados!$B:$B,0))-MIN(Base_Dados!Y$5:Y$98)) /
(IF(MAX(Base_Dados!Y$5:Y$98)-MIN(Base_Dados!Y$5:Y$98)=0,1,MAX(Base_Dados!Y$5:Y$98)-MIN(Base_Dados!Y$5:Y$98)))) * Y$1)))</f>
        <v>0</v>
      </c>
      <c r="Z45" s="106">
        <f>IF(INDEX(Base_Dados!Z:Z,MATCH($B45,Base_Dados!$B:$B,0))=0,0,
MAX(0, MIN(Z$1,
((INDEX(Base_Dados!Z:Z,MATCH($B45,Base_Dados!$B:$B,0))-MIN(Base_Dados!Z$5:Z$98)) /
(IF(MAX(Base_Dados!Z$5:Z$98)-MIN(Base_Dados!Z$5:Z$98)=0,1,MAX(Base_Dados!Z$5:Z$98)-MIN(Base_Dados!Z$5:Z$98)))) * Z$1)))</f>
        <v>0</v>
      </c>
      <c r="AA45" s="106">
        <f>IF(INDEX(Base_Dados!AA:AA,MATCH($B45,Base_Dados!$B:$B,0))=0,0,
MAX(0, MIN(AA$1,
((INDEX(Base_Dados!AA:AA,MATCH($B45,Base_Dados!$B:$B,0))-MIN(Base_Dados!AA$5:AA$98)) /
(IF(MAX(Base_Dados!AA$5:AA$98)-MIN(Base_Dados!AA$5:AA$98)=0,1,MAX(Base_Dados!AA$5:AA$98)-MIN(Base_Dados!AA$5:AA$98)))) * AA$1)))</f>
        <v>0</v>
      </c>
      <c r="AB45" s="106">
        <f>IF(INDEX(Base_Dados!AB:AB,MATCH($B45,Base_Dados!$B:$B,0))=0,0,
MAX(0, MIN(AB$1,
((INDEX(Base_Dados!AB:AB,MATCH($B45,Base_Dados!$B:$B,0))-MIN(Base_Dados!AB$5:AB$98)) /
(IF(MAX(Base_Dados!AB$5:AB$98)-MIN(Base_Dados!AB$5:AB$98)=0,1,MAX(Base_Dados!AB$5:AB$98)-MIN(Base_Dados!AB$5:AB$98)))) * AB$1)))</f>
        <v>0.12420907591058253</v>
      </c>
      <c r="AC45" s="106">
        <f>IF(INDEX(Base_Dados!AC:AC,MATCH($B45,Base_Dados!$B:$B,0))=0,0,
MAX(0, MIN(AC$1,
((INDEX(Base_Dados!AC:AC,MATCH($B45,Base_Dados!$B:$B,0))-MIN(Base_Dados!AC$5:AC$98)) /
(IF(MAX(Base_Dados!AC$5:AC$98)-MIN(Base_Dados!AC$5:AC$98)=0,1,MAX(Base_Dados!AC$5:AC$98)-MIN(Base_Dados!AC$5:AC$98)))) * AC$1)))</f>
        <v>7.5122856041626523E-2</v>
      </c>
      <c r="AD45" s="106">
        <f>IF(INDEX(Base_Dados!AD:AD,MATCH($B45,Base_Dados!$B:$B,0))=0,0,
MAX(0, MIN(AD$1,
((INDEX(Base_Dados!AD:AD,MATCH($B45,Base_Dados!$B:$B,0))-MIN(Base_Dados!AD$5:AD$98)) /
(IF(MAX(Base_Dados!AD$5:AD$98)-MIN(Base_Dados!AD$5:AD$98)=0,1,MAX(Base_Dados!AD$5:AD$98)-MIN(Base_Dados!AD$5:AD$98)))) * AD$1)))</f>
        <v>9.6465019967460444E-2</v>
      </c>
      <c r="AE45" s="106">
        <f>IF(INDEX(Base_Dados!AE:AE,MATCH($B45,Base_Dados!$B:$B,0))=0,0,
MAX(0, MIN(AE$1,
((INDEX(Base_Dados!AE:AE,MATCH($B45,Base_Dados!$B:$B,0))-MIN(Base_Dados!AE$5:AE$98)) /
(IF(MAX(Base_Dados!AE$5:AE$98)-MIN(Base_Dados!AE$5:AE$98)=0,1,MAX(Base_Dados!AE$5:AE$98)-MIN(Base_Dados!AE$5:AE$98)))) * AE$1)))</f>
        <v>3.9263627211275708E-2</v>
      </c>
      <c r="AF45" s="106">
        <f>IF(INDEX(Base_Dados!AF:AF,MATCH($B45,Base_Dados!$B:$B,0))=0,0,
MAX(0, MIN(AF$1,
((INDEX(Base_Dados!AF:AF,MATCH($B45,Base_Dados!$B:$B,0))-MIN(Base_Dados!AF$5:AF$98)) /
(IF(MAX(Base_Dados!AF$5:AF$98)-MIN(Base_Dados!AF$5:AF$98)=0,1,MAX(Base_Dados!AF$5:AF$98)-MIN(Base_Dados!AF$5:AF$98)))) * AF$1)))</f>
        <v>1.5538086700684963E-2</v>
      </c>
      <c r="AG45" s="106">
        <f>IF(INDEX(Base_Dados!AG:AG,MATCH($B45,Base_Dados!$B:$B,0))=0,0,
MAX(0, MIN(AG$1,
((INDEX(Base_Dados!AG:AG,MATCH($B45,Base_Dados!$B:$B,0))-MIN(Base_Dados!AG$5:AG$98)) /
(IF(MAX(Base_Dados!AG$5:AG$98)-MIN(Base_Dados!AG$5:AG$98)=0,1,MAX(Base_Dados!AG$5:AG$98)-MIN(Base_Dados!AG$5:AG$98)))) * AG$1)))</f>
        <v>1.7508293402137855E-2</v>
      </c>
      <c r="AH45" s="106">
        <f>IF(INDEX(Base_Dados!AH:AH,MATCH($B45,Base_Dados!$B:$B,0))=0,0,
MAX(0, MIN(AH$1,
((INDEX(Base_Dados!AH:AH,MATCH($B45,Base_Dados!$B:$B,0))-MIN(Base_Dados!AH$5:AH$98)) /
(IF(MAX(Base_Dados!AH$5:AH$98)-MIN(Base_Dados!AH$5:AH$98)=0,1,MAX(Base_Dados!AH$5:AH$98)-MIN(Base_Dados!AH$5:AH$98)))) * AH$1)))</f>
        <v>1.9244435474030688</v>
      </c>
      <c r="AI45" s="106">
        <f>IF(INDEX(Base_Dados!AI:AI,MATCH($B45,Base_Dados!$B:$B,0))=0,0,
MAX(0, MIN(AI$1,
((INDEX(Base_Dados!AI:AI,MATCH($B45,Base_Dados!$B:$B,0))-MIN(Base_Dados!AI$5:AI$98)) /
(IF(MAX(Base_Dados!AI$5:AI$98)-MIN(Base_Dados!AI$5:AI$98)=0,1,MAX(Base_Dados!AI$5:AI$98)-MIN(Base_Dados!AI$5:AI$98)))) * AI$1)))</f>
        <v>0.25</v>
      </c>
      <c r="AJ45" s="106">
        <f>IF(INDEX(Base_Dados!AJ:AJ,MATCH($B45,Base_Dados!$B:$B,0))=0,0,
MAX(0, MIN(AJ$1,
((INDEX(Base_Dados!AJ:AJ,MATCH($B45,Base_Dados!$B:$B,0))-MIN(Base_Dados!AJ$5:AJ$98)) /
(IF(MAX(Base_Dados!AJ$5:AJ$98)-MIN(Base_Dados!AJ$5:AJ$98)=0,1,MAX(Base_Dados!AJ$5:AJ$98)-MIN(Base_Dados!AJ$5:AJ$98)))) * AJ$1)))</f>
        <v>0.80782312925170063</v>
      </c>
      <c r="AK45" s="106">
        <f>IF(INDEX(Base_Dados!AK:AK,MATCH($B45,Base_Dados!$B:$B,0))=0,0,
MAX(0, MIN(AK$1,
((INDEX(Base_Dados!AK:AK,MATCH($B45,Base_Dados!$B:$B,0))-MIN(Base_Dados!AK$5:AK$98)) /
(IF(MAX(Base_Dados!AK$5:AK$98)-MIN(Base_Dados!AK$5:AK$98)=0,1,MAX(Base_Dados!AK$5:AK$98)-MIN(Base_Dados!AK$5:AK$98)))) * AK$1)))</f>
        <v>2.0114942528735632E-2</v>
      </c>
      <c r="AL45" s="106">
        <f>IF(INDEX(Base_Dados!AL:AL,MATCH($B45,Base_Dados!$B:$B,0))=0,0,
MAX(0, MIN(AL$1,
((INDEX(Base_Dados!AL:AL,MATCH($B45,Base_Dados!$B:$B,0))-MIN(Base_Dados!AL$5:AL$98)) /
(IF(MAX(Base_Dados!AL$5:AL$98)-MIN(Base_Dados!AL$5:AL$98)=0,1,MAX(Base_Dados!AL$5:AL$98)-MIN(Base_Dados!AL$5:AL$98)))) * AL$1)))</f>
        <v>0.22222222222222221</v>
      </c>
      <c r="AM45" s="106">
        <f>IF(INDEX(Base_Dados!AM:AM,MATCH($B45,Base_Dados!$B:$B,0))=0,0,
MAX(0, MIN(AM$1,
((INDEX(Base_Dados!AM:AM,MATCH($B45,Base_Dados!$B:$B,0))-MIN(Base_Dados!AM$5:AM$98)) /
(IF(MAX(Base_Dados!AM$5:AM$98)-MIN(Base_Dados!AM$5:AM$98)=0,1,MAX(Base_Dados!AM$5:AM$98)-MIN(Base_Dados!AM$5:AM$98)))) * AM$1)))</f>
        <v>9.8394614189539098E-2</v>
      </c>
      <c r="AN45" s="106">
        <f>IF(INDEX(Base_Dados!AN:AN,MATCH($B45,Base_Dados!$B:$B,0))=0,0,
MAX(0, MIN(AN$1,
((INDEX(Base_Dados!AN:AN,MATCH($B45,Base_Dados!$B:$B,0))-MIN(Base_Dados!AN$5:AN$98)) /
(IF(MAX(Base_Dados!AN$5:AN$98)-MIN(Base_Dados!AN$5:AN$98)=0,1,MAX(Base_Dados!AN$5:AN$98)-MIN(Base_Dados!AN$5:AN$98)))) * AN$1)))</f>
        <v>0.17908090482983494</v>
      </c>
      <c r="AO45" s="106">
        <f>IF(INDEX(Base_Dados!AO:AO,MATCH($B45,Base_Dados!$B:$B,0))=0,0,
MAX(0, MIN(AO$1,
((INDEX(Base_Dados!AO:AO,MATCH($B45,Base_Dados!$B:$B,0))-MIN(Base_Dados!AO$5:AO$98)) /
(IF(MAX(Base_Dados!AO$5:AO$98)-MIN(Base_Dados!AO$5:AO$98)=0,1,MAX(Base_Dados!AO$5:AO$98)-MIN(Base_Dados!AO$5:AO$98)))) * AO$1)))</f>
        <v>0</v>
      </c>
      <c r="AP45" s="106">
        <f>IF(INDEX(Base_Dados!AP:AP,MATCH($B45,Base_Dados!$B:$B,0))=0,0,
MAX(0, MIN(AP$1,
((INDEX(Base_Dados!AP:AP,MATCH($B45,Base_Dados!$B:$B,0))-MIN(Base_Dados!AP$5:AP$98)) /
(IF(MAX(Base_Dados!AP$5:AP$98)-MIN(Base_Dados!AP$5:AP$98)=0,1,MAX(Base_Dados!AP$5:AP$98)-MIN(Base_Dados!AP$5:AP$98)))) * AP$1)))</f>
        <v>3.2110091743119268E-2</v>
      </c>
      <c r="AQ45" s="106">
        <f>IF(INDEX(Base_Dados!AQ:AQ,MATCH($B45,Base_Dados!$B:$B,0))=0,0,
MAX(0, MIN(AQ$1,
((INDEX(Base_Dados!AQ:AQ,MATCH($B45,Base_Dados!$B:$B,0))-MIN(Base_Dados!AQ$5:AQ$98)) /
(IF(MAX(Base_Dados!AQ$5:AQ$98)-MIN(Base_Dados!AQ$5:AQ$98)=0,1,MAX(Base_Dados!AQ$5:AQ$98)-MIN(Base_Dados!AQ$5:AQ$98)))) * AQ$1)))</f>
        <v>0</v>
      </c>
      <c r="AR45" s="106">
        <f>IF(INDEX(Base_Dados!AR:AR,MATCH($B45,Base_Dados!$B:$B,0))=0,0,
MAX(0, MIN(AR$1,
((INDEX(Base_Dados!AR:AR,MATCH($B45,Base_Dados!$B:$B,0))-MIN(Base_Dados!AR$5:AR$98)) /
(IF(MAX(Base_Dados!AR$5:AR$98)-MIN(Base_Dados!AR$5:AR$98)=0,1,MAX(Base_Dados!AR$5:AR$98)-MIN(Base_Dados!AR$5:AR$98)))) * AR$1)))</f>
        <v>0</v>
      </c>
      <c r="AS45" s="106">
        <f>IF(INDEX(Base_Dados!AS:AS,MATCH($B45,Base_Dados!$B:$B,0))=0,0,
MAX(0, MIN(AS$1,
((INDEX(Base_Dados!AS:AS,MATCH($B45,Base_Dados!$B:$B,0))-MIN(Base_Dados!AS$5:AS$98)) /
(IF(MAX(Base_Dados!AS$5:AS$98)-MIN(Base_Dados!AS$5:AS$98)=0,1,MAX(Base_Dados!AS$5:AS$98)-MIN(Base_Dados!AS$5:AS$98)))) * AS$1)))</f>
        <v>3.048780487804878E-2</v>
      </c>
      <c r="AT45" s="106">
        <f>IF(INDEX(Base_Dados!AT:AT,MATCH($B45,Base_Dados!$B:$B,0))=0,0,
MAX(0, MIN(AT$1,
((INDEX(Base_Dados!AT:AT,MATCH($B45,Base_Dados!$B:$B,0))-MIN(Base_Dados!AT$5:AT$98)) /
(IF(MAX(Base_Dados!AT$5:AT$98)-MIN(Base_Dados!AT$5:AT$98)=0,1,MAX(Base_Dados!AT$5:AT$98)-MIN(Base_Dados!AT$5:AT$98)))) * AT$1)))</f>
        <v>0</v>
      </c>
      <c r="AU45" s="106">
        <f>IF(INDEX(Base_Dados!AU:AU,MATCH($B45,Base_Dados!$B:$B,0))=0,0,
MAX(0, MIN(AU$1,
((INDEX(Base_Dados!AU:AU,MATCH($B45,Base_Dados!$B:$B,0))-MIN(Base_Dados!AU$5:AU$98)) /
(IF(MAX(Base_Dados!AU$5:AU$98)-MIN(Base_Dados!AU$5:AU$98)=0,1,MAX(Base_Dados!AU$5:AU$98)-MIN(Base_Dados!AU$5:AU$98)))) * AU$1)))</f>
        <v>2.7153558052434457E-2</v>
      </c>
      <c r="AV45" s="106">
        <f>IF(INDEX(Base_Dados!AV:AV,MATCH($B45,Base_Dados!$B:$B,0))=0,0,
MAX(0, MIN(AV$1,
((INDEX(Base_Dados!AV:AV,MATCH($B45,Base_Dados!$B:$B,0))-MIN(Base_Dados!AV$5:AV$98)) /
(IF(MAX(Base_Dados!AV$5:AV$98)-MIN(Base_Dados!AV$5:AV$98)=0,1,MAX(Base_Dados!AV$5:AV$98)-MIN(Base_Dados!AV$5:AV$98)))) * AV$1)))</f>
        <v>0</v>
      </c>
      <c r="AW45" s="106">
        <f>IF(INDEX(Base_Dados!AW:AW,MATCH($B45,Base_Dados!$B:$B,0))=0,0,
MAX(0, MIN(AW$1,
((INDEX(Base_Dados!AW:AW,MATCH($B45,Base_Dados!$B:$B,0))-MIN(Base_Dados!AW$5:AW$98)) /
(IF(MAX(Base_Dados!AW$5:AW$98)-MIN(Base_Dados!AW$5:AW$98)=0,1,MAX(Base_Dados!AW$5:AW$98)-MIN(Base_Dados!AW$5:AW$98)))) * AW$1)))</f>
        <v>0</v>
      </c>
      <c r="AX45" s="106">
        <f>IF(INDEX(Base_Dados!AX:AX,MATCH($B45,Base_Dados!$B:$B,0))=0,0,
MAX(0, MIN(AX$1,
((INDEX(Base_Dados!AX:AX,MATCH($B45,Base_Dados!$B:$B,0))-MIN(Base_Dados!AX$5:AX$98)) /
(IF(MAX(Base_Dados!AX$5:AX$98)-MIN(Base_Dados!AX$5:AX$98)=0,1,MAX(Base_Dados!AX$5:AX$98)-MIN(Base_Dados!AX$5:AX$98)))) * AX$1)))</f>
        <v>0.23765635286372616</v>
      </c>
      <c r="AY45" s="106">
        <f>IF(INDEX(Base_Dados!AY:AY,MATCH($B45,Base_Dados!$B:$B,0))=0,0,
MAX(0, MIN(AY$1,
((INDEX(Base_Dados!AY:AY,MATCH($B45,Base_Dados!$B:$B,0))-MIN(Base_Dados!AY$5:AY$98)) /
(IF(MAX(Base_Dados!AY$5:AY$98)-MIN(Base_Dados!AY$5:AY$98)=0,1,MAX(Base_Dados!AY$5:AY$98)-MIN(Base_Dados!AY$5:AY$98)))) * AY$1)))</f>
        <v>3.297065611605671E-4</v>
      </c>
      <c r="AZ45" s="106">
        <f>IF(INDEX(Base_Dados!AZ:AZ,MATCH($B45,Base_Dados!$B:$B,0))=0,0,
MAX(0, MIN(AZ$1,
((INDEX(Base_Dados!AZ:AZ,MATCH($B45,Base_Dados!$B:$B,0))-MIN(Base_Dados!AZ$5:AZ$98)) /
(IF(MAX(Base_Dados!AZ$5:AZ$98)-MIN(Base_Dados!AZ$5:AZ$98)=0,1,MAX(Base_Dados!AZ$5:AZ$98)-MIN(Base_Dados!AZ$5:AZ$98)))) * AZ$1)))</f>
        <v>0.203125</v>
      </c>
      <c r="BA45" s="106">
        <f>IF(INDEX(Base_Dados!BA:BA,MATCH($B45,Base_Dados!$B:$B,0))=0,0,
MAX(0, MIN(BA$1,
((INDEX(Base_Dados!BA:BA,MATCH($B45,Base_Dados!$B:$B,0))-MIN(Base_Dados!BA$5:BA$98)) /
(IF(MAX(Base_Dados!BA$5:BA$98)-MIN(Base_Dados!BA$5:BA$98)=0,1,MAX(Base_Dados!BA$5:BA$98)-MIN(Base_Dados!BA$5:BA$98)))) * BA$1)))</f>
        <v>5.8882302004929062E-2</v>
      </c>
      <c r="BB45" s="106">
        <f>IF(INDEX(Base_Dados!BB:BB,MATCH($B45,Base_Dados!$B:$B,0))=0,0,
MAX(0, MIN(BB$1,
((INDEX(Base_Dados!BB:BB,MATCH($B45,Base_Dados!$B:$B,0))-MIN(Base_Dados!BB$5:BB$98)) /
(IF(MAX(Base_Dados!BB$5:BB$98)-MIN(Base_Dados!BB$5:BB$98)=0,1,MAX(Base_Dados!BB$5:BB$98)-MIN(Base_Dados!BB$5:BB$98)))) * BB$1)))</f>
        <v>0.5</v>
      </c>
      <c r="BC45" s="106">
        <f>IF(INDEX(Base_Dados!BC:BC,MATCH($B45,Base_Dados!$B:$B,0))=0,0,
MAX(0, MIN(BC$1,
((INDEX(Base_Dados!BC:BC,MATCH($B45,Base_Dados!$B:$B,0))-MIN(Base_Dados!BC$5:BC$98)) /
(IF(MAX(Base_Dados!BC$5:BC$98)-MIN(Base_Dados!BC$5:BC$98)=0,1,MAX(Base_Dados!BC$5:BC$98)-MIN(Base_Dados!BC$5:BC$98)))) * BC$1)))</f>
        <v>9.4263398868839211E-3</v>
      </c>
      <c r="BD45" s="106">
        <f>IF(INDEX(Base_Dados!BD:BD,MATCH($B45,Base_Dados!$B:$B,0))=0,0,
MAX(0, MIN(BD$1,
((INDEX(Base_Dados!BD:BD,MATCH($B45,Base_Dados!$B:$B,0))-MIN(Base_Dados!BD$5:BD$98)) /
(IF(MAX(Base_Dados!BD$5:BD$98)-MIN(Base_Dados!BD$5:BD$98)=0,1,MAX(Base_Dados!BD$5:BD$98)-MIN(Base_Dados!BD$5:BD$98)))) * BD$1)))</f>
        <v>2.5552247074302335E-2</v>
      </c>
      <c r="BE45" s="106">
        <f>IF(INDEX(Base_Dados!BE:BE,MATCH($B45,Base_Dados!$B:$B,0))=0,0,
MAX(0, MIN(BE$1,
((INDEX(Base_Dados!BE:BE,MATCH($B45,Base_Dados!$B:$B,0))-MIN(Base_Dados!BE$5:BE$98)) /
(IF(MAX(Base_Dados!BE$5:BE$98)-MIN(Base_Dados!BE$5:BE$98)=0,1,MAX(Base_Dados!BE$5:BE$98)-MIN(Base_Dados!BE$5:BE$98)))) * BE$1)))</f>
        <v>4.3652784746613146E-2</v>
      </c>
      <c r="BF45" s="106">
        <f>IF(INDEX(Base_Dados!BF:BF,MATCH($B45,Base_Dados!$B:$B,0))=0,0,
MAX(0, MIN(BF$1,
((INDEX(Base_Dados!BF:BF,MATCH($B45,Base_Dados!$B:$B,0))-MIN(Base_Dados!BF$5:BF$98)) /
(IF(MAX(Base_Dados!BF$5:BF$98)-MIN(Base_Dados!BF$5:BF$98)=0,1,MAX(Base_Dados!BF$5:BF$98)-MIN(Base_Dados!BF$5:BF$98)))) * BF$1)))</f>
        <v>0</v>
      </c>
      <c r="BG45" s="106">
        <f>IF(INDEX(Base_Dados!BG:BG,MATCH($B45,Base_Dados!$B:$B,0))=0,0,
MAX(0, MIN(BG$1,
((INDEX(Base_Dados!BG:BG,MATCH($B45,Base_Dados!$B:$B,0))-MIN(Base_Dados!BG$5:BG$98)) /
(IF(MAX(Base_Dados!BG$5:BG$98)-MIN(Base_Dados!BG$5:BG$98)=0,1,MAX(Base_Dados!BG$5:BG$98)-MIN(Base_Dados!BG$5:BG$98)))) * BG$1)))</f>
        <v>4.5568561872909696E-2</v>
      </c>
      <c r="BH45" s="106">
        <f>IF(INDEX(Base_Dados!BH:BH,MATCH($B45,Base_Dados!$B:$B,0))=0,0,
MAX(0, MIN(BH$1,
((INDEX(Base_Dados!BH:BH,MATCH($B45,Base_Dados!$B:$B,0))-MIN(Base_Dados!BH$5:BH$98)) /
(IF(MAX(Base_Dados!BH$5:BH$98)-MIN(Base_Dados!BH$5:BH$98)=0,1,MAX(Base_Dados!BH$5:BH$98)-MIN(Base_Dados!BH$5:BH$98)))) * BH$1)))</f>
        <v>5.4945054945054944E-2</v>
      </c>
      <c r="BI45" s="106">
        <f>IF(INDEX(Base_Dados!BI:BI,MATCH($B45,Base_Dados!$B:$B,0))=0,0,
MAX(0, MIN(BI$1,
((INDEX(Base_Dados!BI:BI,MATCH($B45,Base_Dados!$B:$B,0))-MIN(Base_Dados!BI$5:BI$98)) /
(IF(MAX(Base_Dados!BI$5:BI$98)-MIN(Base_Dados!BI$5:BI$98)=0,1,MAX(Base_Dados!BI$5:BI$98)-MIN(Base_Dados!BI$5:BI$98)))) * BI$1)))</f>
        <v>7.1762870514820595E-2</v>
      </c>
      <c r="BJ45" s="106">
        <f>IF(INDEX(Base_Dados!BJ:BJ,MATCH($B45,Base_Dados!$B:$B,0))=0,0,
MAX(0, MIN(BJ$1,
((INDEX(Base_Dados!BJ:BJ,MATCH($B45,Base_Dados!$B:$B,0))-MIN(Base_Dados!BJ$5:BJ$98)) /
(IF(MAX(Base_Dados!BJ$5:BJ$98)-MIN(Base_Dados!BJ$5:BJ$98)=0,1,MAX(Base_Dados!BJ$5:BJ$98)-MIN(Base_Dados!BJ$5:BJ$98)))) * BJ$1)))</f>
        <v>6.3157894736842107E-2</v>
      </c>
      <c r="BK45" s="106">
        <f>IF(INDEX(Base_Dados!BK:BK,MATCH($B45,Base_Dados!$B:$B,0))=0,0,
MAX(0, MIN(BK$1,
((INDEX(Base_Dados!BK:BK,MATCH($B45,Base_Dados!$B:$B,0))-MIN(Base_Dados!BK$5:BK$98)) /
(IF(MAX(Base_Dados!BK$5:BK$98)-MIN(Base_Dados!BK$5:BK$98)=0,1,MAX(Base_Dados!BK$5:BK$98)-MIN(Base_Dados!BK$5:BK$98)))) * BK$1)))</f>
        <v>3.5714285714285712E-2</v>
      </c>
      <c r="BL45" s="106">
        <f>IF(INDEX(Base_Dados!BL:BL,MATCH($B45,Base_Dados!$B:$B,0))=0,0,
MAX(0, MIN(BL$1,
((INDEX(Base_Dados!BL:BL,MATCH($B45,Base_Dados!$B:$B,0))-MIN(Base_Dados!BL$5:BL$98)) /
(IF(MAX(Base_Dados!BL$5:BL$98)-MIN(Base_Dados!BL$5:BL$98)=0,1,MAX(Base_Dados!BL$5:BL$98)-MIN(Base_Dados!BL$5:BL$98)))) * BL$1)))</f>
        <v>7.6547231270358312E-2</v>
      </c>
      <c r="BM45" s="106">
        <f>IF(INDEX(Base_Dados!BM:BM,MATCH($B45,Base_Dados!$B:$B,0))=0,0,
MAX(0, MIN(BM$1,
((INDEX(Base_Dados!BM:BM,MATCH($B45,Base_Dados!$B:$B,0))-MIN(Base_Dados!BM$5:BM$98)) /
(IF(MAX(Base_Dados!BM$5:BM$98)-MIN(Base_Dados!BM$5:BM$98)=0,1,MAX(Base_Dados!BM$5:BM$98)-MIN(Base_Dados!BM$5:BM$98)))) * BM$1)))</f>
        <v>0.64985148137804971</v>
      </c>
      <c r="BN45" s="106">
        <f>IF(INDEX(Base_Dados!BN:BN,MATCH($B45,Base_Dados!$B:$B,0))=0,0,
MAX(0, MIN(BN$1,
((INDEX(Base_Dados!BN:BN,MATCH($B45,Base_Dados!$B:$B,0))-MIN(Base_Dados!BN$5:BN$98)) /
(IF(MAX(Base_Dados!BN$5:BN$98)-MIN(Base_Dados!BN$5:BN$98)=0,1,MAX(Base_Dados!BN$5:BN$98)-MIN(Base_Dados!BN$5:BN$98)))) * BN$1)))</f>
        <v>9.7493437909654423E-2</v>
      </c>
      <c r="BO45" s="106">
        <f>IF(INDEX(Base_Dados!BO:BO,MATCH($B45,Base_Dados!$B:$B,0))=0,0,
MAX(0, MIN(BO$1,
((INDEX(Base_Dados!BO:BO,MATCH($B45,Base_Dados!$B:$B,0))-MIN(Base_Dados!BO$5:BO$98)) /
(IF(MAX(Base_Dados!BO$5:BO$98)-MIN(Base_Dados!BO$5:BO$98)=0,1,MAX(Base_Dados!BO$5:BO$98)-MIN(Base_Dados!BO$5:BO$98)))) * BO$1)))</f>
        <v>8.6206896551724137E-3</v>
      </c>
      <c r="BP45" s="106">
        <f t="shared" si="0"/>
        <v>15.906762878287365</v>
      </c>
      <c r="BQ45" s="111">
        <f t="shared" si="1"/>
        <v>0.47763139517326642</v>
      </c>
      <c r="BR45" s="112">
        <f t="shared" si="2"/>
        <v>0.16312308169524314</v>
      </c>
      <c r="BS45" s="113">
        <f t="shared" si="3"/>
        <v>15.743639796592122</v>
      </c>
    </row>
    <row r="46" spans="1:71">
      <c r="A46" s="20">
        <v>15012</v>
      </c>
      <c r="B46" s="20" t="s">
        <v>411</v>
      </c>
      <c r="C46" s="20" t="s">
        <v>390</v>
      </c>
      <c r="D46" s="105">
        <f>IF(INDEX(Base_Dados!D:D,MATCH($B46,Base_Dados!$B:$B,0))=0,0,
MAX(0, MIN(D$1,
((INDEX(Base_Dados!D:D,MATCH($B46,Base_Dados!$B:$B,0))-MIN(Base_Dados!D$5:D$98)) /
(IF(MAX(Base_Dados!D$5:D$98)-MIN(Base_Dados!D$5:D$98)=0,1,MAX(Base_Dados!D$5:D$98)-MIN(Base_Dados!D$5:D$98)))) * D$1)))</f>
        <v>0.7179951676502877</v>
      </c>
      <c r="E46" s="106">
        <f>IF(INDEX(Base_Dados!E:E,MATCH($B46,Base_Dados!$B:$B,0))=0,0,
MAX(0, MIN(E$1,
((INDEX(Base_Dados!E:E,MATCH($B46,Base_Dados!$B:$B,0))-MIN(Base_Dados!E$5:E$98)) /
(IF(MAX(Base_Dados!E$5:E$98)-MIN(Base_Dados!E$5:E$98)=0,1,MAX(Base_Dados!E$5:E$98)-MIN(Base_Dados!E$5:E$98)))) * E$1)))</f>
        <v>0.31314787208225409</v>
      </c>
      <c r="F46" s="106">
        <f>IF(INDEX(Base_Dados!F:F,MATCH($B46,Base_Dados!$B:$B,0))=0,0,
MAX(0, MIN(F$1,
((INDEX(Base_Dados!F:F,MATCH($B46,Base_Dados!$B:$B,0))-MIN(Base_Dados!F$5:F$98)) /
(IF(MAX(Base_Dados!F$5:F$98)-MIN(Base_Dados!F$5:F$98)=0,1,MAX(Base_Dados!F$5:F$98)-MIN(Base_Dados!F$5:F$98)))) * F$1)))</f>
        <v>0.29114163187425612</v>
      </c>
      <c r="G46" s="106">
        <f>IF(INDEX(Base_Dados!G:G,MATCH($B46,Base_Dados!$B:$B,0))=0,0,
MAX(0, MIN(G$1,
((INDEX(Base_Dados!G:G,MATCH($B46,Base_Dados!$B:$B,0))-MIN(Base_Dados!G$5:G$98)) /
(IF(MAX(Base_Dados!G$5:G$98)-MIN(Base_Dados!G$5:G$98)=0,1,MAX(Base_Dados!G$5:G$98)-MIN(Base_Dados!G$5:G$98)))) * G$1)))</f>
        <v>0.28973817643768385</v>
      </c>
      <c r="H46" s="106">
        <f>IF(INDEX(Base_Dados!H:H,MATCH($B46,Base_Dados!$B:$B,0))=0,0,
MAX(0, MIN(H$1,
((INDEX(Base_Dados!H:H,MATCH($B46,Base_Dados!$B:$B,0))-MIN(Base_Dados!H$5:H$98)) /
(IF(MAX(Base_Dados!H$5:H$98)-MIN(Base_Dados!H$5:H$98)=0,1,MAX(Base_Dados!H$5:H$98)-MIN(Base_Dados!H$5:H$98)))) * H$1)))</f>
        <v>0.30309264518437351</v>
      </c>
      <c r="I46" s="106">
        <f>IF(INDEX(Base_Dados!I:I,MATCH($B46,Base_Dados!$B:$B,0))=0,0,
MAX(0, MIN(I$1,
((INDEX(Base_Dados!I:I,MATCH($B46,Base_Dados!$B:$B,0))-MIN(Base_Dados!I$5:I$98)) /
(IF(MAX(Base_Dados!I$5:I$98)-MIN(Base_Dados!I$5:I$98)=0,1,MAX(Base_Dados!I$5:I$98)-MIN(Base_Dados!I$5:I$98)))) * I$1)))</f>
        <v>0.28229034304058603</v>
      </c>
      <c r="J46" s="106">
        <f>IF(INDEX(Base_Dados!J:J,MATCH($B46,Base_Dados!$B:$B,0))=0,0,
MAX(0, MIN(J$1,
((INDEX(Base_Dados!J:J,MATCH($B46,Base_Dados!$B:$B,0))-MIN(Base_Dados!J$5:J$98)) /
(IF(MAX(Base_Dados!J$5:J$98)-MIN(Base_Dados!J$5:J$98)=0,1,MAX(Base_Dados!J$5:J$98)-MIN(Base_Dados!J$5:J$98)))) * J$1)))</f>
        <v>0.25219670846207703</v>
      </c>
      <c r="K46" s="106">
        <f>IF(INDEX(Base_Dados!K:K,MATCH($B46,Base_Dados!$B:$B,0))=0,0,
MAX(0, MIN(K$1,
((INDEX(Base_Dados!K:K,MATCH($B46,Base_Dados!$B:$B,0))-MIN(Base_Dados!K$5:K$98)) /
(IF(MAX(Base_Dados!K$5:K$98)-MIN(Base_Dados!K$5:K$98)=0,1,MAX(Base_Dados!K$5:K$98)-MIN(Base_Dados!K$5:K$98)))) * K$1)))</f>
        <v>0.21209190518783541</v>
      </c>
      <c r="L46" s="106">
        <f>IF(INDEX(Base_Dados!L:L,MATCH($B46,Base_Dados!$B:$B,0))=0,0,
MAX(0, MIN(L$1,
((INDEX(Base_Dados!L:L,MATCH($B46,Base_Dados!$B:$B,0))-MIN(Base_Dados!L$5:L$98)) /
(IF(MAX(Base_Dados!L$5:L$98)-MIN(Base_Dados!L$5:L$98)=0,1,MAX(Base_Dados!L$5:L$98)-MIN(Base_Dados!L$5:L$98)))) * L$1)))</f>
        <v>0.17928289913416254</v>
      </c>
      <c r="M46" s="106">
        <f>IF(INDEX(Base_Dados!M:M,MATCH($B46,Base_Dados!$B:$B,0))=0,0,
MAX(0, MIN(M$1,
((INDEX(Base_Dados!M:M,MATCH($B46,Base_Dados!$B:$B,0))-MIN(Base_Dados!M$5:M$98)) /
(IF(MAX(Base_Dados!M$5:M$98)-MIN(Base_Dados!M$5:M$98)=0,1,MAX(Base_Dados!M$5:M$98)-MIN(Base_Dados!M$5:M$98)))) * M$1)))</f>
        <v>0.15308454810495628</v>
      </c>
      <c r="N46" s="106">
        <f>IF(INDEX(Base_Dados!N:N,MATCH($B46,Base_Dados!$B:$B,0))=0,0,
MAX(0, MIN(N$1,
((INDEX(Base_Dados!N:N,MATCH($B46,Base_Dados!$B:$B,0))-MIN(Base_Dados!N$5:N$98)) /
(IF(MAX(Base_Dados!N$5:N$98)-MIN(Base_Dados!N$5:N$98)=0,1,MAX(Base_Dados!N$5:N$98)-MIN(Base_Dados!N$5:N$98)))) * N$1)))</f>
        <v>0.16095789112507247</v>
      </c>
      <c r="O46" s="106">
        <f>IF(INDEX(Base_Dados!O:O,MATCH($B46,Base_Dados!$B:$B,0))=0,0,
MAX(0, MIN(O$1,
((INDEX(Base_Dados!O:O,MATCH($B46,Base_Dados!$B:$B,0))-MIN(Base_Dados!O$5:O$98)) /
(IF(MAX(Base_Dados!O$5:O$98)-MIN(Base_Dados!O$5:O$98)=0,1,MAX(Base_Dados!O$5:O$98)-MIN(Base_Dados!O$5:O$98)))) * O$1)))</f>
        <v>0.15195941802776075</v>
      </c>
      <c r="P46" s="106">
        <f>IF(INDEX(Base_Dados!P:P,MATCH($B46,Base_Dados!$B:$B,0))=0,0,
MAX(0, MIN(P$1,
((INDEX(Base_Dados!P:P,MATCH($B46,Base_Dados!$B:$B,0))-MIN(Base_Dados!P$5:P$98)) /
(IF(MAX(Base_Dados!P$5:P$98)-MIN(Base_Dados!P$5:P$98)=0,1,MAX(Base_Dados!P$5:P$98)-MIN(Base_Dados!P$5:P$98)))) * P$1)))</f>
        <v>0.15944683254443323</v>
      </c>
      <c r="Q46" s="106">
        <f>IF(INDEX(Base_Dados!Q:Q,MATCH($B46,Base_Dados!$B:$B,0))=0,0,
MAX(0, MIN(Q$1,
((INDEX(Base_Dados!Q:Q,MATCH($B46,Base_Dados!$B:$B,0))-MIN(Base_Dados!Q$5:Q$98)) /
(IF(MAX(Base_Dados!Q$5:Q$98)-MIN(Base_Dados!Q$5:Q$98)=0,1,MAX(Base_Dados!Q$5:Q$98)-MIN(Base_Dados!Q$5:Q$98)))) * Q$1)))</f>
        <v>4.1335369385498394E-2</v>
      </c>
      <c r="R46" s="106">
        <f>IF(INDEX(Base_Dados!R:R,MATCH($B46,Base_Dados!$B:$B,0))=0,0,
MAX(0, MIN(R$1,
((INDEX(Base_Dados!R:R,MATCH($B46,Base_Dados!$B:$B,0))-MIN(Base_Dados!R$5:R$98)) /
(IF(MAX(Base_Dados!R$5:R$98)-MIN(Base_Dados!R$5:R$98)=0,1,MAX(Base_Dados!R$5:R$98)-MIN(Base_Dados!R$5:R$98)))) * R$1)))</f>
        <v>5.0485479888843374E-2</v>
      </c>
      <c r="S46" s="106">
        <f>IF(INDEX(Base_Dados!S:S,MATCH($B46,Base_Dados!$B:$B,0))=0,0,
MAX(0, MIN(S$1,
((INDEX(Base_Dados!S:S,MATCH($B46,Base_Dados!$B:$B,0))-MIN(Base_Dados!S$5:S$98)) /
(IF(MAX(Base_Dados!S$5:S$98)-MIN(Base_Dados!S$5:S$98)=0,1,MAX(Base_Dados!S$5:S$98)-MIN(Base_Dados!S$5:S$98)))) * S$1)))</f>
        <v>7.4178087321201236E-2</v>
      </c>
      <c r="T46" s="106">
        <f>IF(INDEX(Base_Dados!T:T,MATCH($B46,Base_Dados!$B:$B,0))=0,0,
MAX(0, MIN(T$1,
((INDEX(Base_Dados!T:T,MATCH($B46,Base_Dados!$B:$B,0))-MIN(Base_Dados!T$5:T$98)) /
(IF(MAX(Base_Dados!T$5:T$98)-MIN(Base_Dados!T$5:T$98)=0,1,MAX(Base_Dados!T$5:T$98)-MIN(Base_Dados!T$5:T$98)))) * T$1)))</f>
        <v>0.68463329963241026</v>
      </c>
      <c r="U46" s="106">
        <f>IF(INDEX(Base_Dados!U:U,MATCH($B46,Base_Dados!$B:$B,0))=0,0,
MAX(0, MIN(U$1,
((INDEX(Base_Dados!U:U,MATCH($B46,Base_Dados!$B:$B,0))-MIN(Base_Dados!U$5:U$98)) /
(IF(MAX(Base_Dados!U$5:U$98)-MIN(Base_Dados!U$5:U$98)=0,1,MAX(Base_Dados!U$5:U$98)-MIN(Base_Dados!U$5:U$98)))) * U$1)))</f>
        <v>0.67839145738866968</v>
      </c>
      <c r="V46" s="106">
        <f>IF(INDEX(Base_Dados!V:V,MATCH($B46,Base_Dados!$B:$B,0))=0,0,
MAX(0, MIN(V$1,
((INDEX(Base_Dados!V:V,MATCH($B46,Base_Dados!$B:$B,0))-MIN(Base_Dados!V$5:V$98)) /
(IF(MAX(Base_Dados!V$5:V$98)-MIN(Base_Dados!V$5:V$98)=0,1,MAX(Base_Dados!V$5:V$98)-MIN(Base_Dados!V$5:V$98)))) * V$1)))</f>
        <v>3.6939990617169974E-2</v>
      </c>
      <c r="W46" s="106">
        <f>IF(INDEX(Base_Dados!W:W,MATCH($B46,Base_Dados!$B:$B,0))=0,0,
MAX(0, MIN(W$1,
((INDEX(Base_Dados!W:W,MATCH($B46,Base_Dados!$B:$B,0))-MIN(Base_Dados!W$5:W$98)) /
(IF(MAX(Base_Dados!W$5:W$98)-MIN(Base_Dados!W$5:W$98)=0,1,MAX(Base_Dados!W$5:W$98)-MIN(Base_Dados!W$5:W$98)))) * W$1)))</f>
        <v>2.6046792973557817</v>
      </c>
      <c r="X46" s="106">
        <f>IF(INDEX(Base_Dados!X:X,MATCH($B46,Base_Dados!$B:$B,0))=0,0,
MAX(0, MIN(X$1,
((INDEX(Base_Dados!X:X,MATCH($B46,Base_Dados!$B:$B,0))-MIN(Base_Dados!X$5:X$98)) /
(IF(MAX(Base_Dados!X$5:X$98)-MIN(Base_Dados!X$5:X$98)=0,1,MAX(Base_Dados!X$5:X$98)-MIN(Base_Dados!X$5:X$98)))) * X$1)))</f>
        <v>0</v>
      </c>
      <c r="Y46" s="106">
        <f>IF(INDEX(Base_Dados!Y:Y,MATCH($B46,Base_Dados!$B:$B,0))=0,0,
MAX(0, MIN(Y$1,
((INDEX(Base_Dados!Y:Y,MATCH($B46,Base_Dados!$B:$B,0))-MIN(Base_Dados!Y$5:Y$98)) /
(IF(MAX(Base_Dados!Y$5:Y$98)-MIN(Base_Dados!Y$5:Y$98)=0,1,MAX(Base_Dados!Y$5:Y$98)-MIN(Base_Dados!Y$5:Y$98)))) * Y$1)))</f>
        <v>0</v>
      </c>
      <c r="Z46" s="106">
        <f>IF(INDEX(Base_Dados!Z:Z,MATCH($B46,Base_Dados!$B:$B,0))=0,0,
MAX(0, MIN(Z$1,
((INDEX(Base_Dados!Z:Z,MATCH($B46,Base_Dados!$B:$B,0))-MIN(Base_Dados!Z$5:Z$98)) /
(IF(MAX(Base_Dados!Z$5:Z$98)-MIN(Base_Dados!Z$5:Z$98)=0,1,MAX(Base_Dados!Z$5:Z$98)-MIN(Base_Dados!Z$5:Z$98)))) * Z$1)))</f>
        <v>0</v>
      </c>
      <c r="AA46" s="106">
        <f>IF(INDEX(Base_Dados!AA:AA,MATCH($B46,Base_Dados!$B:$B,0))=0,0,
MAX(0, MIN(AA$1,
((INDEX(Base_Dados!AA:AA,MATCH($B46,Base_Dados!$B:$B,0))-MIN(Base_Dados!AA$5:AA$98)) /
(IF(MAX(Base_Dados!AA$5:AA$98)-MIN(Base_Dados!AA$5:AA$98)=0,1,MAX(Base_Dados!AA$5:AA$98)-MIN(Base_Dados!AA$5:AA$98)))) * AA$1)))</f>
        <v>0</v>
      </c>
      <c r="AB46" s="106">
        <f>IF(INDEX(Base_Dados!AB:AB,MATCH($B46,Base_Dados!$B:$B,0))=0,0,
MAX(0, MIN(AB$1,
((INDEX(Base_Dados!AB:AB,MATCH($B46,Base_Dados!$B:$B,0))-MIN(Base_Dados!AB$5:AB$98)) /
(IF(MAX(Base_Dados!AB$5:AB$98)-MIN(Base_Dados!AB$5:AB$98)=0,1,MAX(Base_Dados!AB$5:AB$98)-MIN(Base_Dados!AB$5:AB$98)))) * AB$1)))</f>
        <v>0.53358594557354466</v>
      </c>
      <c r="AC46" s="106">
        <f>IF(INDEX(Base_Dados!AC:AC,MATCH($B46,Base_Dados!$B:$B,0))=0,0,
MAX(0, MIN(AC$1,
((INDEX(Base_Dados!AC:AC,MATCH($B46,Base_Dados!$B:$B,0))-MIN(Base_Dados!AC$5:AC$98)) /
(IF(MAX(Base_Dados!AC$5:AC$98)-MIN(Base_Dados!AC$5:AC$98)=0,1,MAX(Base_Dados!AC$5:AC$98)-MIN(Base_Dados!AC$5:AC$98)))) * AC$1)))</f>
        <v>6.3270861437656589E-2</v>
      </c>
      <c r="AD46" s="106">
        <f>IF(INDEX(Base_Dados!AD:AD,MATCH($B46,Base_Dados!$B:$B,0))=0,0,
MAX(0, MIN(AD$1,
((INDEX(Base_Dados!AD:AD,MATCH($B46,Base_Dados!$B:$B,0))-MIN(Base_Dados!AD$5:AD$98)) /
(IF(MAX(Base_Dados!AD$5:AD$98)-MIN(Base_Dados!AD$5:AD$98)=0,1,MAX(Base_Dados!AD$5:AD$98)-MIN(Base_Dados!AD$5:AD$98)))) * AD$1)))</f>
        <v>6.2387220825321693E-2</v>
      </c>
      <c r="AE46" s="106">
        <f>IF(INDEX(Base_Dados!AE:AE,MATCH($B46,Base_Dados!$B:$B,0))=0,0,
MAX(0, MIN(AE$1,
((INDEX(Base_Dados!AE:AE,MATCH($B46,Base_Dados!$B:$B,0))-MIN(Base_Dados!AE$5:AE$98)) /
(IF(MAX(Base_Dados!AE$5:AE$98)-MIN(Base_Dados!AE$5:AE$98)=0,1,MAX(Base_Dados!AE$5:AE$98)-MIN(Base_Dados!AE$5:AE$98)))) * AE$1)))</f>
        <v>2.6276427441392206E-2</v>
      </c>
      <c r="AF46" s="106">
        <f>IF(INDEX(Base_Dados!AF:AF,MATCH($B46,Base_Dados!$B:$B,0))=0,0,
MAX(0, MIN(AF$1,
((INDEX(Base_Dados!AF:AF,MATCH($B46,Base_Dados!$B:$B,0))-MIN(Base_Dados!AF$5:AF$98)) /
(IF(MAX(Base_Dados!AF$5:AF$98)-MIN(Base_Dados!AF$5:AF$98)=0,1,MAX(Base_Dados!AF$5:AF$98)-MIN(Base_Dados!AF$5:AF$98)))) * AF$1)))</f>
        <v>2.4364455477405414E-2</v>
      </c>
      <c r="AG46" s="106">
        <f>IF(INDEX(Base_Dados!AG:AG,MATCH($B46,Base_Dados!$B:$B,0))=0,0,
MAX(0, MIN(AG$1,
((INDEX(Base_Dados!AG:AG,MATCH($B46,Base_Dados!$B:$B,0))-MIN(Base_Dados!AG$5:AG$98)) /
(IF(MAX(Base_Dados!AG$5:AG$98)-MIN(Base_Dados!AG$5:AG$98)=0,1,MAX(Base_Dados!AG$5:AG$98)-MIN(Base_Dados!AG$5:AG$98)))) * AG$1)))</f>
        <v>4.1335369385498394E-2</v>
      </c>
      <c r="AH46" s="106">
        <f>IF(INDEX(Base_Dados!AH:AH,MATCH($B46,Base_Dados!$B:$B,0))=0,0,
MAX(0, MIN(AH$1,
((INDEX(Base_Dados!AH:AH,MATCH($B46,Base_Dados!$B:$B,0))-MIN(Base_Dados!AH$5:AH$98)) /
(IF(MAX(Base_Dados!AH$5:AH$98)-MIN(Base_Dados!AH$5:AH$98)=0,1,MAX(Base_Dados!AH$5:AH$98)-MIN(Base_Dados!AH$5:AH$98)))) * AH$1)))</f>
        <v>1.9911786552569377</v>
      </c>
      <c r="AI46" s="106">
        <f>IF(INDEX(Base_Dados!AI:AI,MATCH($B46,Base_Dados!$B:$B,0))=0,0,
MAX(0, MIN(AI$1,
((INDEX(Base_Dados!AI:AI,MATCH($B46,Base_Dados!$B:$B,0))-MIN(Base_Dados!AI$5:AI$98)) /
(IF(MAX(Base_Dados!AI$5:AI$98)-MIN(Base_Dados!AI$5:AI$98)=0,1,MAX(Base_Dados!AI$5:AI$98)-MIN(Base_Dados!AI$5:AI$98)))) * AI$1)))</f>
        <v>3.5714285714285712E-2</v>
      </c>
      <c r="AJ46" s="106">
        <f>IF(INDEX(Base_Dados!AJ:AJ,MATCH($B46,Base_Dados!$B:$B,0))=0,0,
MAX(0, MIN(AJ$1,
((INDEX(Base_Dados!AJ:AJ,MATCH($B46,Base_Dados!$B:$B,0))-MIN(Base_Dados!AJ$5:AJ$98)) /
(IF(MAX(Base_Dados!AJ$5:AJ$98)-MIN(Base_Dados!AJ$5:AJ$98)=0,1,MAX(Base_Dados!AJ$5:AJ$98)-MIN(Base_Dados!AJ$5:AJ$98)))) * AJ$1)))</f>
        <v>0.59523809523809523</v>
      </c>
      <c r="AK46" s="106">
        <f>IF(INDEX(Base_Dados!AK:AK,MATCH($B46,Base_Dados!$B:$B,0))=0,0,
MAX(0, MIN(AK$1,
((INDEX(Base_Dados!AK:AK,MATCH($B46,Base_Dados!$B:$B,0))-MIN(Base_Dados!AK$5:AK$98)) /
(IF(MAX(Base_Dados!AK$5:AK$98)-MIN(Base_Dados!AK$5:AK$98)=0,1,MAX(Base_Dados!AK$5:AK$98)-MIN(Base_Dados!AK$5:AK$98)))) * AK$1)))</f>
        <v>3.4482758620689655E-3</v>
      </c>
      <c r="AL46" s="106">
        <f>IF(INDEX(Base_Dados!AL:AL,MATCH($B46,Base_Dados!$B:$B,0))=0,0,
MAX(0, MIN(AL$1,
((INDEX(Base_Dados!AL:AL,MATCH($B46,Base_Dados!$B:$B,0))-MIN(Base_Dados!AL$5:AL$98)) /
(IF(MAX(Base_Dados!AL$5:AL$98)-MIN(Base_Dados!AL$5:AL$98)=0,1,MAX(Base_Dados!AL$5:AL$98)-MIN(Base_Dados!AL$5:AL$98)))) * AL$1)))</f>
        <v>0</v>
      </c>
      <c r="AM46" s="106">
        <f>IF(INDEX(Base_Dados!AM:AM,MATCH($B46,Base_Dados!$B:$B,0))=0,0,
MAX(0, MIN(AM$1,
((INDEX(Base_Dados!AM:AM,MATCH($B46,Base_Dados!$B:$B,0))-MIN(Base_Dados!AM$5:AM$98)) /
(IF(MAX(Base_Dados!AM$5:AM$98)-MIN(Base_Dados!AM$5:AM$98)=0,1,MAX(Base_Dados!AM$5:AM$98)-MIN(Base_Dados!AM$5:AM$98)))) * AM$1)))</f>
        <v>1.0357327809425169E-2</v>
      </c>
      <c r="AN46" s="106">
        <f>IF(INDEX(Base_Dados!AN:AN,MATCH($B46,Base_Dados!$B:$B,0))=0,0,
MAX(0, MIN(AN$1,
((INDEX(Base_Dados!AN:AN,MATCH($B46,Base_Dados!$B:$B,0))-MIN(Base_Dados!AN$5:AN$98)) /
(IF(MAX(Base_Dados!AN$5:AN$98)-MIN(Base_Dados!AN$5:AN$98)=0,1,MAX(Base_Dados!AN$5:AN$98)-MIN(Base_Dados!AN$5:AN$98)))) * AN$1)))</f>
        <v>5.5059523809523801E-2</v>
      </c>
      <c r="AO46" s="106">
        <f>IF(INDEX(Base_Dados!AO:AO,MATCH($B46,Base_Dados!$B:$B,0))=0,0,
MAX(0, MIN(AO$1,
((INDEX(Base_Dados!AO:AO,MATCH($B46,Base_Dados!$B:$B,0))-MIN(Base_Dados!AO$5:AO$98)) /
(IF(MAX(Base_Dados!AO$5:AO$98)-MIN(Base_Dados!AO$5:AO$98)=0,1,MAX(Base_Dados!AO$5:AO$98)-MIN(Base_Dados!AO$5:AO$98)))) * AO$1)))</f>
        <v>0</v>
      </c>
      <c r="AP46" s="106">
        <f>IF(INDEX(Base_Dados!AP:AP,MATCH($B46,Base_Dados!$B:$B,0))=0,0,
MAX(0, MIN(AP$1,
((INDEX(Base_Dados!AP:AP,MATCH($B46,Base_Dados!$B:$B,0))-MIN(Base_Dados!AP$5:AP$98)) /
(IF(MAX(Base_Dados!AP$5:AP$98)-MIN(Base_Dados!AP$5:AP$98)=0,1,MAX(Base_Dados!AP$5:AP$98)-MIN(Base_Dados!AP$5:AP$98)))) * AP$1)))</f>
        <v>2.2935779816513763E-3</v>
      </c>
      <c r="AQ46" s="106">
        <f>IF(INDEX(Base_Dados!AQ:AQ,MATCH($B46,Base_Dados!$B:$B,0))=0,0,
MAX(0, MIN(AQ$1,
((INDEX(Base_Dados!AQ:AQ,MATCH($B46,Base_Dados!$B:$B,0))-MIN(Base_Dados!AQ$5:AQ$98)) /
(IF(MAX(Base_Dados!AQ$5:AQ$98)-MIN(Base_Dados!AQ$5:AQ$98)=0,1,MAX(Base_Dados!AQ$5:AQ$98)-MIN(Base_Dados!AQ$5:AQ$98)))) * AQ$1)))</f>
        <v>0</v>
      </c>
      <c r="AR46" s="106">
        <f>IF(INDEX(Base_Dados!AR:AR,MATCH($B46,Base_Dados!$B:$B,0))=0,0,
MAX(0, MIN(AR$1,
((INDEX(Base_Dados!AR:AR,MATCH($B46,Base_Dados!$B:$B,0))-MIN(Base_Dados!AR$5:AR$98)) /
(IF(MAX(Base_Dados!AR$5:AR$98)-MIN(Base_Dados!AR$5:AR$98)=0,1,MAX(Base_Dados!AR$5:AR$98)-MIN(Base_Dados!AR$5:AR$98)))) * AR$1)))</f>
        <v>0</v>
      </c>
      <c r="AS46" s="106">
        <f>IF(INDEX(Base_Dados!AS:AS,MATCH($B46,Base_Dados!$B:$B,0))=0,0,
MAX(0, MIN(AS$1,
((INDEX(Base_Dados!AS:AS,MATCH($B46,Base_Dados!$B:$B,0))-MIN(Base_Dados!AS$5:AS$98)) /
(IF(MAX(Base_Dados!AS$5:AS$98)-MIN(Base_Dados!AS$5:AS$98)=0,1,MAX(Base_Dados!AS$5:AS$98)-MIN(Base_Dados!AS$5:AS$98)))) * AS$1)))</f>
        <v>0</v>
      </c>
      <c r="AT46" s="106">
        <f>IF(INDEX(Base_Dados!AT:AT,MATCH($B46,Base_Dados!$B:$B,0))=0,0,
MAX(0, MIN(AT$1,
((INDEX(Base_Dados!AT:AT,MATCH($B46,Base_Dados!$B:$B,0))-MIN(Base_Dados!AT$5:AT$98)) /
(IF(MAX(Base_Dados!AT$5:AT$98)-MIN(Base_Dados!AT$5:AT$98)=0,1,MAX(Base_Dados!AT$5:AT$98)-MIN(Base_Dados!AT$5:AT$98)))) * AT$1)))</f>
        <v>0</v>
      </c>
      <c r="AU46" s="106">
        <f>IF(INDEX(Base_Dados!AU:AU,MATCH($B46,Base_Dados!$B:$B,0))=0,0,
MAX(0, MIN(AU$1,
((INDEX(Base_Dados!AU:AU,MATCH($B46,Base_Dados!$B:$B,0))-MIN(Base_Dados!AU$5:AU$98)) /
(IF(MAX(Base_Dados!AU$5:AU$98)-MIN(Base_Dados!AU$5:AU$98)=0,1,MAX(Base_Dados!AU$5:AU$98)-MIN(Base_Dados!AU$5:AU$98)))) * AU$1)))</f>
        <v>2.8089887640449437E-3</v>
      </c>
      <c r="AV46" s="106">
        <f>IF(INDEX(Base_Dados!AV:AV,MATCH($B46,Base_Dados!$B:$B,0))=0,0,
MAX(0, MIN(AV$1,
((INDEX(Base_Dados!AV:AV,MATCH($B46,Base_Dados!$B:$B,0))-MIN(Base_Dados!AV$5:AV$98)) /
(IF(MAX(Base_Dados!AV$5:AV$98)-MIN(Base_Dados!AV$5:AV$98)=0,1,MAX(Base_Dados!AV$5:AV$98)-MIN(Base_Dados!AV$5:AV$98)))) * AV$1)))</f>
        <v>0</v>
      </c>
      <c r="AW46" s="106">
        <f>IF(INDEX(Base_Dados!AW:AW,MATCH($B46,Base_Dados!$B:$B,0))=0,0,
MAX(0, MIN(AW$1,
((INDEX(Base_Dados!AW:AW,MATCH($B46,Base_Dados!$B:$B,0))-MIN(Base_Dados!AW$5:AW$98)) /
(IF(MAX(Base_Dados!AW$5:AW$98)-MIN(Base_Dados!AW$5:AW$98)=0,1,MAX(Base_Dados!AW$5:AW$98)-MIN(Base_Dados!AW$5:AW$98)))) * AW$1)))</f>
        <v>0</v>
      </c>
      <c r="AX46" s="106">
        <f>IF(INDEX(Base_Dados!AX:AX,MATCH($B46,Base_Dados!$B:$B,0))=0,0,
MAX(0, MIN(AX$1,
((INDEX(Base_Dados!AX:AX,MATCH($B46,Base_Dados!$B:$B,0))-MIN(Base_Dados!AX$5:AX$98)) /
(IF(MAX(Base_Dados!AX$5:AX$98)-MIN(Base_Dados!AX$5:AX$98)=0,1,MAX(Base_Dados!AX$5:AX$98)-MIN(Base_Dados!AX$5:AX$98)))) * AX$1)))</f>
        <v>4.1694096993636166E-2</v>
      </c>
      <c r="AY46" s="106">
        <f>IF(INDEX(Base_Dados!AY:AY,MATCH($B46,Base_Dados!$B:$B,0))=0,0,
MAX(0, MIN(AY$1,
((INDEX(Base_Dados!AY:AY,MATCH($B46,Base_Dados!$B:$B,0))-MIN(Base_Dados!AY$5:AY$98)) /
(IF(MAX(Base_Dados!AY$5:AY$98)-MIN(Base_Dados!AY$5:AY$98)=0,1,MAX(Base_Dados!AY$5:AY$98)-MIN(Base_Dados!AY$5:AY$98)))) * AY$1)))</f>
        <v>0</v>
      </c>
      <c r="AZ46" s="106">
        <f>IF(INDEX(Base_Dados!AZ:AZ,MATCH($B46,Base_Dados!$B:$B,0))=0,0,
MAX(0, MIN(AZ$1,
((INDEX(Base_Dados!AZ:AZ,MATCH($B46,Base_Dados!$B:$B,0))-MIN(Base_Dados!AZ$5:AZ$98)) /
(IF(MAX(Base_Dados!AZ$5:AZ$98)-MIN(Base_Dados!AZ$5:AZ$98)=0,1,MAX(Base_Dados!AZ$5:AZ$98)-MIN(Base_Dados!AZ$5:AZ$98)))) * AZ$1)))</f>
        <v>0</v>
      </c>
      <c r="BA46" s="106">
        <f>IF(INDEX(Base_Dados!BA:BA,MATCH($B46,Base_Dados!$B:$B,0))=0,0,
MAX(0, MIN(BA$1,
((INDEX(Base_Dados!BA:BA,MATCH($B46,Base_Dados!$B:$B,0))-MIN(Base_Dados!BA$5:BA$98)) /
(IF(MAX(Base_Dados!BA$5:BA$98)-MIN(Base_Dados!BA$5:BA$98)=0,1,MAX(Base_Dados!BA$5:BA$98)-MIN(Base_Dados!BA$5:BA$98)))) * BA$1)))</f>
        <v>1.8384067141810432E-2</v>
      </c>
      <c r="BB46" s="106">
        <f>IF(INDEX(Base_Dados!BB:BB,MATCH($B46,Base_Dados!$B:$B,0))=0,0,
MAX(0, MIN(BB$1,
((INDEX(Base_Dados!BB:BB,MATCH($B46,Base_Dados!$B:$B,0))-MIN(Base_Dados!BB$5:BB$98)) /
(IF(MAX(Base_Dados!BB$5:BB$98)-MIN(Base_Dados!BB$5:BB$98)=0,1,MAX(Base_Dados!BB$5:BB$98)-MIN(Base_Dados!BB$5:BB$98)))) * BB$1)))</f>
        <v>0</v>
      </c>
      <c r="BC46" s="106">
        <f>IF(INDEX(Base_Dados!BC:BC,MATCH($B46,Base_Dados!$B:$B,0))=0,0,
MAX(0, MIN(BC$1,
((INDEX(Base_Dados!BC:BC,MATCH($B46,Base_Dados!$B:$B,0))-MIN(Base_Dados!BC$5:BC$98)) /
(IF(MAX(Base_Dados!BC$5:BC$98)-MIN(Base_Dados!BC$5:BC$98)=0,1,MAX(Base_Dados!BC$5:BC$98)-MIN(Base_Dados!BC$5:BC$98)))) * BC$1)))</f>
        <v>5.655803932130353E-3</v>
      </c>
      <c r="BD46" s="106">
        <f>IF(INDEX(Base_Dados!BD:BD,MATCH($B46,Base_Dados!$B:$B,0))=0,0,
MAX(0, MIN(BD$1,
((INDEX(Base_Dados!BD:BD,MATCH($B46,Base_Dados!$B:$B,0))-MIN(Base_Dados!BD$5:BD$98)) /
(IF(MAX(Base_Dados!BD$5:BD$98)-MIN(Base_Dados!BD$5:BD$98)=0,1,MAX(Base_Dados!BD$5:BD$98)-MIN(Base_Dados!BD$5:BD$98)))) * BD$1)))</f>
        <v>1.1910532511598919E-2</v>
      </c>
      <c r="BE46" s="106">
        <f>IF(INDEX(Base_Dados!BE:BE,MATCH($B46,Base_Dados!$B:$B,0))=0,0,
MAX(0, MIN(BE$1,
((INDEX(Base_Dados!BE:BE,MATCH($B46,Base_Dados!$B:$B,0))-MIN(Base_Dados!BE$5:BE$98)) /
(IF(MAX(Base_Dados!BE$5:BE$98)-MIN(Base_Dados!BE$5:BE$98)=0,1,MAX(Base_Dados!BE$5:BE$98)-MIN(Base_Dados!BE$5:BE$98)))) * BE$1)))</f>
        <v>8.5298544907175117E-3</v>
      </c>
      <c r="BF46" s="106">
        <f>IF(INDEX(Base_Dados!BF:BF,MATCH($B46,Base_Dados!$B:$B,0))=0,0,
MAX(0, MIN(BF$1,
((INDEX(Base_Dados!BF:BF,MATCH($B46,Base_Dados!$B:$B,0))-MIN(Base_Dados!BF$5:BF$98)) /
(IF(MAX(Base_Dados!BF$5:BF$98)-MIN(Base_Dados!BF$5:BF$98)=0,1,MAX(Base_Dados!BF$5:BF$98)-MIN(Base_Dados!BF$5:BF$98)))) * BF$1)))</f>
        <v>0</v>
      </c>
      <c r="BG46" s="106">
        <f>IF(INDEX(Base_Dados!BG:BG,MATCH($B46,Base_Dados!$B:$B,0))=0,0,
MAX(0, MIN(BG$1,
((INDEX(Base_Dados!BG:BG,MATCH($B46,Base_Dados!$B:$B,0))-MIN(Base_Dados!BG$5:BG$98)) /
(IF(MAX(Base_Dados!BG$5:BG$98)-MIN(Base_Dados!BG$5:BG$98)=0,1,MAX(Base_Dados!BG$5:BG$98)-MIN(Base_Dados!BG$5:BG$98)))) * BG$1)))</f>
        <v>6.688963210702341E-3</v>
      </c>
      <c r="BH46" s="106">
        <f>IF(INDEX(Base_Dados!BH:BH,MATCH($B46,Base_Dados!$B:$B,0))=0,0,
MAX(0, MIN(BH$1,
((INDEX(Base_Dados!BH:BH,MATCH($B46,Base_Dados!$B:$B,0))-MIN(Base_Dados!BH$5:BH$98)) /
(IF(MAX(Base_Dados!BH$5:BH$98)-MIN(Base_Dados!BH$5:BH$98)=0,1,MAX(Base_Dados!BH$5:BH$98)-MIN(Base_Dados!BH$5:BH$98)))) * BH$1)))</f>
        <v>6.5934065934065936E-2</v>
      </c>
      <c r="BI46" s="106">
        <f>IF(INDEX(Base_Dados!BI:BI,MATCH($B46,Base_Dados!$B:$B,0))=0,0,
MAX(0, MIN(BI$1,
((INDEX(Base_Dados!BI:BI,MATCH($B46,Base_Dados!$B:$B,0))-MIN(Base_Dados!BI$5:BI$98)) /
(IF(MAX(Base_Dados!BI$5:BI$98)-MIN(Base_Dados!BI$5:BI$98)=0,1,MAX(Base_Dados!BI$5:BI$98)-MIN(Base_Dados!BI$5:BI$98)))) * BI$1)))</f>
        <v>5.4602184087363496E-2</v>
      </c>
      <c r="BJ46" s="106">
        <f>IF(INDEX(Base_Dados!BJ:BJ,MATCH($B46,Base_Dados!$B:$B,0))=0,0,
MAX(0, MIN(BJ$1,
((INDEX(Base_Dados!BJ:BJ,MATCH($B46,Base_Dados!$B:$B,0))-MIN(Base_Dados!BJ$5:BJ$98)) /
(IF(MAX(Base_Dados!BJ$5:BJ$98)-MIN(Base_Dados!BJ$5:BJ$98)=0,1,MAX(Base_Dados!BJ$5:BJ$98)-MIN(Base_Dados!BJ$5:BJ$98)))) * BJ$1)))</f>
        <v>2.1052631578947368E-2</v>
      </c>
      <c r="BK46" s="106">
        <f>IF(INDEX(Base_Dados!BK:BK,MATCH($B46,Base_Dados!$B:$B,0))=0,0,
MAX(0, MIN(BK$1,
((INDEX(Base_Dados!BK:BK,MATCH($B46,Base_Dados!$B:$B,0))-MIN(Base_Dados!BK$5:BK$98)) /
(IF(MAX(Base_Dados!BK$5:BK$98)-MIN(Base_Dados!BK$5:BK$98)=0,1,MAX(Base_Dados!BK$5:BK$98)-MIN(Base_Dados!BK$5:BK$98)))) * BK$1)))</f>
        <v>0</v>
      </c>
      <c r="BL46" s="106">
        <f>IF(INDEX(Base_Dados!BL:BL,MATCH($B46,Base_Dados!$B:$B,0))=0,0,
MAX(0, MIN(BL$1,
((INDEX(Base_Dados!BL:BL,MATCH($B46,Base_Dados!$B:$B,0))-MIN(Base_Dados!BL$5:BL$98)) /
(IF(MAX(Base_Dados!BL$5:BL$98)-MIN(Base_Dados!BL$5:BL$98)=0,1,MAX(Base_Dados!BL$5:BL$98)-MIN(Base_Dados!BL$5:BL$98)))) * BL$1)))</f>
        <v>3.9087947882736153E-2</v>
      </c>
      <c r="BM46" s="106">
        <f>IF(INDEX(Base_Dados!BM:BM,MATCH($B46,Base_Dados!$B:$B,0))=0,0,
MAX(0, MIN(BM$1,
((INDEX(Base_Dados!BM:BM,MATCH($B46,Base_Dados!$B:$B,0))-MIN(Base_Dados!BM$5:BM$98)) /
(IF(MAX(Base_Dados!BM$5:BM$98)-MIN(Base_Dados!BM$5:BM$98)=0,1,MAX(Base_Dados!BM$5:BM$98)-MIN(Base_Dados!BM$5:BM$98)))) * BM$1)))</f>
        <v>0.65722409809845383</v>
      </c>
      <c r="BN46" s="106">
        <f>IF(INDEX(Base_Dados!BN:BN,MATCH($B46,Base_Dados!$B:$B,0))=0,0,
MAX(0, MIN(BN$1,
((INDEX(Base_Dados!BN:BN,MATCH($B46,Base_Dados!$B:$B,0))-MIN(Base_Dados!BN$5:BN$98)) /
(IF(MAX(Base_Dados!BN$5:BN$98)-MIN(Base_Dados!BN$5:BN$98)=0,1,MAX(Base_Dados!BN$5:BN$98)-MIN(Base_Dados!BN$5:BN$98)))) * BN$1)))</f>
        <v>0.10112690242278445</v>
      </c>
      <c r="BO46" s="106">
        <f>IF(INDEX(Base_Dados!BO:BO,MATCH($B46,Base_Dados!$B:$B,0))=0,0,
MAX(0, MIN(BO$1,
((INDEX(Base_Dados!BO:BO,MATCH($B46,Base_Dados!$B:$B,0))-MIN(Base_Dados!BO$5:BO$98)) /
(IF(MAX(Base_Dados!BO$5:BO$98)-MIN(Base_Dados!BO$5:BO$98)=0,1,MAX(Base_Dados!BO$5:BO$98)-MIN(Base_Dados!BO$5:BO$98)))) * BO$1)))</f>
        <v>0.1206896551724138</v>
      </c>
      <c r="BP46" s="106">
        <f t="shared" si="0"/>
        <v>12.236968834479526</v>
      </c>
      <c r="BQ46" s="111">
        <f t="shared" si="1"/>
        <v>0.43029429884590964</v>
      </c>
      <c r="BR46" s="112">
        <f t="shared" si="2"/>
        <v>0.11578598536788637</v>
      </c>
      <c r="BS46" s="113">
        <f t="shared" si="3"/>
        <v>12.121182849111641</v>
      </c>
    </row>
    <row r="47" spans="1:71">
      <c r="A47" s="20">
        <v>15013</v>
      </c>
      <c r="B47" s="20" t="s">
        <v>400</v>
      </c>
      <c r="C47" s="20" t="s">
        <v>390</v>
      </c>
      <c r="D47" s="105">
        <f>IF(INDEX(Base_Dados!D:D,MATCH($B47,Base_Dados!$B:$B,0))=0,0,
MAX(0, MIN(D$1,
((INDEX(Base_Dados!D:D,MATCH($B47,Base_Dados!$B:$B,0))-MIN(Base_Dados!D$5:D$98)) /
(IF(MAX(Base_Dados!D$5:D$98)-MIN(Base_Dados!D$5:D$98)=0,1,MAX(Base_Dados!D$5:D$98)-MIN(Base_Dados!D$5:D$98)))) * D$1)))</f>
        <v>1.0268515905891689</v>
      </c>
      <c r="E47" s="106">
        <f>IF(INDEX(Base_Dados!E:E,MATCH($B47,Base_Dados!$B:$B,0))=0,0,
MAX(0, MIN(E$1,
((INDEX(Base_Dados!E:E,MATCH($B47,Base_Dados!$B:$B,0))-MIN(Base_Dados!E$5:E$98)) /
(IF(MAX(Base_Dados!E$5:E$98)-MIN(Base_Dados!E$5:E$98)=0,1,MAX(Base_Dados!E$5:E$98)-MIN(Base_Dados!E$5:E$98)))) * E$1)))</f>
        <v>0.44840548558523308</v>
      </c>
      <c r="F47" s="106">
        <f>IF(INDEX(Base_Dados!F:F,MATCH($B47,Base_Dados!$B:$B,0))=0,0,
MAX(0, MIN(F$1,
((INDEX(Base_Dados!F:F,MATCH($B47,Base_Dados!$B:$B,0))-MIN(Base_Dados!F$5:F$98)) /
(IF(MAX(Base_Dados!F$5:F$98)-MIN(Base_Dados!F$5:F$98)=0,1,MAX(Base_Dados!F$5:F$98)-MIN(Base_Dados!F$5:F$98)))) * F$1)))</f>
        <v>0.41093457767366293</v>
      </c>
      <c r="G47" s="106">
        <f>IF(INDEX(Base_Dados!G:G,MATCH($B47,Base_Dados!$B:$B,0))=0,0,
MAX(0, MIN(G$1,
((INDEX(Base_Dados!G:G,MATCH($B47,Base_Dados!$B:$B,0))-MIN(Base_Dados!G$5:G$98)) /
(IF(MAX(Base_Dados!G$5:G$98)-MIN(Base_Dados!G$5:G$98)=0,1,MAX(Base_Dados!G$5:G$98)-MIN(Base_Dados!G$5:G$98)))) * G$1)))</f>
        <v>0.38759270286363884</v>
      </c>
      <c r="H47" s="106">
        <f>IF(INDEX(Base_Dados!H:H,MATCH($B47,Base_Dados!$B:$B,0))=0,0,
MAX(0, MIN(H$1,
((INDEX(Base_Dados!H:H,MATCH($B47,Base_Dados!$B:$B,0))-MIN(Base_Dados!H$5:H$98)) /
(IF(MAX(Base_Dados!H$5:H$98)-MIN(Base_Dados!H$5:H$98)=0,1,MAX(Base_Dados!H$5:H$98)-MIN(Base_Dados!H$5:H$98)))) * H$1)))</f>
        <v>0.40062613206914288</v>
      </c>
      <c r="I47" s="106">
        <f>IF(INDEX(Base_Dados!I:I,MATCH($B47,Base_Dados!$B:$B,0))=0,0,
MAX(0, MIN(I$1,
((INDEX(Base_Dados!I:I,MATCH($B47,Base_Dados!$B:$B,0))-MIN(Base_Dados!I$5:I$98)) /
(IF(MAX(Base_Dados!I$5:I$98)-MIN(Base_Dados!I$5:I$98)=0,1,MAX(Base_Dados!I$5:I$98)-MIN(Base_Dados!I$5:I$98)))) * I$1)))</f>
        <v>0.38258972155417065</v>
      </c>
      <c r="J47" s="106">
        <f>IF(INDEX(Base_Dados!J:J,MATCH($B47,Base_Dados!$B:$B,0))=0,0,
MAX(0, MIN(J$1,
((INDEX(Base_Dados!J:J,MATCH($B47,Base_Dados!$B:$B,0))-MIN(Base_Dados!J$5:J$98)) /
(IF(MAX(Base_Dados!J$5:J$98)-MIN(Base_Dados!J$5:J$98)=0,1,MAX(Base_Dados!J$5:J$98)-MIN(Base_Dados!J$5:J$98)))) * J$1)))</f>
        <v>0.35976552511906557</v>
      </c>
      <c r="K47" s="106">
        <f>IF(INDEX(Base_Dados!K:K,MATCH($B47,Base_Dados!$B:$B,0))=0,0,
MAX(0, MIN(K$1,
((INDEX(Base_Dados!K:K,MATCH($B47,Base_Dados!$B:$B,0))-MIN(Base_Dados!K$5:K$98)) /
(IF(MAX(Base_Dados!K$5:K$98)-MIN(Base_Dados!K$5:K$98)=0,1,MAX(Base_Dados!K$5:K$98)-MIN(Base_Dados!K$5:K$98)))) * K$1)))</f>
        <v>0.31250559033989267</v>
      </c>
      <c r="L47" s="106">
        <f>IF(INDEX(Base_Dados!L:L,MATCH($B47,Base_Dados!$B:$B,0))=0,0,
MAX(0, MIN(L$1,
((INDEX(Base_Dados!L:L,MATCH($B47,Base_Dados!$B:$B,0))-MIN(Base_Dados!L$5:L$98)) /
(IF(MAX(Base_Dados!L$5:L$98)-MIN(Base_Dados!L$5:L$98)=0,1,MAX(Base_Dados!L$5:L$98)-MIN(Base_Dados!L$5:L$98)))) * L$1)))</f>
        <v>0.28370581501655617</v>
      </c>
      <c r="M47" s="106">
        <f>IF(INDEX(Base_Dados!M:M,MATCH($B47,Base_Dados!$B:$B,0))=0,0,
MAX(0, MIN(M$1,
((INDEX(Base_Dados!M:M,MATCH($B47,Base_Dados!$B:$B,0))-MIN(Base_Dados!M$5:M$98)) /
(IF(MAX(Base_Dados!M$5:M$98)-MIN(Base_Dados!M$5:M$98)=0,1,MAX(Base_Dados!M$5:M$98)-MIN(Base_Dados!M$5:M$98)))) * M$1)))</f>
        <v>0.25756268221574347</v>
      </c>
      <c r="N47" s="106">
        <f>IF(INDEX(Base_Dados!N:N,MATCH($B47,Base_Dados!$B:$B,0))=0,0,
MAX(0, MIN(N$1,
((INDEX(Base_Dados!N:N,MATCH($B47,Base_Dados!$B:$B,0))-MIN(Base_Dados!N$5:N$98)) /
(IF(MAX(Base_Dados!N$5:N$98)-MIN(Base_Dados!N$5:N$98)=0,1,MAX(Base_Dados!N$5:N$98)-MIN(Base_Dados!N$5:N$98)))) * N$1)))</f>
        <v>0.28743832747666204</v>
      </c>
      <c r="O47" s="106">
        <f>IF(INDEX(Base_Dados!O:O,MATCH($B47,Base_Dados!$B:$B,0))=0,0,
MAX(0, MIN(O$1,
((INDEX(Base_Dados!O:O,MATCH($B47,Base_Dados!$B:$B,0))-MIN(Base_Dados!O$5:O$98)) /
(IF(MAX(Base_Dados!O$5:O$98)-MIN(Base_Dados!O$5:O$98)=0,1,MAX(Base_Dados!O$5:O$98)-MIN(Base_Dados!O$5:O$98)))) * O$1)))</f>
        <v>0.29020569708456434</v>
      </c>
      <c r="P47" s="106">
        <f>IF(INDEX(Base_Dados!P:P,MATCH($B47,Base_Dados!$B:$B,0))=0,0,
MAX(0, MIN(P$1,
((INDEX(Base_Dados!P:P,MATCH($B47,Base_Dados!$B:$B,0))-MIN(Base_Dados!P$5:P$98)) /
(IF(MAX(Base_Dados!P$5:P$98)-MIN(Base_Dados!P$5:P$98)=0,1,MAX(Base_Dados!P$5:P$98)-MIN(Base_Dados!P$5:P$98)))) * P$1)))</f>
        <v>0.10851846687919313</v>
      </c>
      <c r="Q47" s="106">
        <f>IF(INDEX(Base_Dados!Q:Q,MATCH($B47,Base_Dados!$B:$B,0))=0,0,
MAX(0, MIN(Q$1,
((INDEX(Base_Dados!Q:Q,MATCH($B47,Base_Dados!$B:$B,0))-MIN(Base_Dados!Q$5:Q$98)) /
(IF(MAX(Base_Dados!Q$5:Q$98)-MIN(Base_Dados!Q$5:Q$98)=0,1,MAX(Base_Dados!Q$5:Q$98)-MIN(Base_Dados!Q$5:Q$98)))) * Q$1)))</f>
        <v>1.8166499921015218E-2</v>
      </c>
      <c r="R47" s="106">
        <f>IF(INDEX(Base_Dados!R:R,MATCH($B47,Base_Dados!$B:$B,0))=0,0,
MAX(0, MIN(R$1,
((INDEX(Base_Dados!R:R,MATCH($B47,Base_Dados!$B:$B,0))-MIN(Base_Dados!R$5:R$98)) /
(IF(MAX(Base_Dados!R$5:R$98)-MIN(Base_Dados!R$5:R$98)=0,1,MAX(Base_Dados!R$5:R$98)-MIN(Base_Dados!R$5:R$98)))) * R$1)))</f>
        <v>4.3754082570330921E-2</v>
      </c>
      <c r="S47" s="106">
        <f>IF(INDEX(Base_Dados!S:S,MATCH($B47,Base_Dados!$B:$B,0))=0,0,
MAX(0, MIN(S$1,
((INDEX(Base_Dados!S:S,MATCH($B47,Base_Dados!$B:$B,0))-MIN(Base_Dados!S$5:S$98)) /
(IF(MAX(Base_Dados!S$5:S$98)-MIN(Base_Dados!S$5:S$98)=0,1,MAX(Base_Dados!S$5:S$98)-MIN(Base_Dados!S$5:S$98)))) * S$1)))</f>
        <v>6.4075488654234999E-2</v>
      </c>
      <c r="T47" s="106">
        <f>IF(INDEX(Base_Dados!T:T,MATCH($B47,Base_Dados!$B:$B,0))=0,0,
MAX(0, MIN(T$1,
((INDEX(Base_Dados!T:T,MATCH($B47,Base_Dados!$B:$B,0))-MIN(Base_Dados!T$5:T$98)) /
(IF(MAX(Base_Dados!T$5:T$98)-MIN(Base_Dados!T$5:T$98)=0,1,MAX(Base_Dados!T$5:T$98)-MIN(Base_Dados!T$5:T$98)))) * T$1)))</f>
        <v>0.4314976695235096</v>
      </c>
      <c r="U47" s="106">
        <f>IF(INDEX(Base_Dados!U:U,MATCH($B47,Base_Dados!$B:$B,0))=0,0,
MAX(0, MIN(U$1,
((INDEX(Base_Dados!U:U,MATCH($B47,Base_Dados!$B:$B,0))-MIN(Base_Dados!U$5:U$98)) /
(IF(MAX(Base_Dados!U$5:U$98)-MIN(Base_Dados!U$5:U$98)=0,1,MAX(Base_Dados!U$5:U$98)-MIN(Base_Dados!U$5:U$98)))) * U$1)))</f>
        <v>0.87265853253189374</v>
      </c>
      <c r="V47" s="106">
        <f>IF(INDEX(Base_Dados!V:V,MATCH($B47,Base_Dados!$B:$B,0))=0,0,
MAX(0, MIN(V$1,
((INDEX(Base_Dados!V:V,MATCH($B47,Base_Dados!$B:$B,0))-MIN(Base_Dados!V$5:V$98)) /
(IF(MAX(Base_Dados!V$5:V$98)-MIN(Base_Dados!V$5:V$98)=0,1,MAX(Base_Dados!V$5:V$98)-MIN(Base_Dados!V$5:V$98)))) * V$1)))</f>
        <v>1.9960386958771361E-2</v>
      </c>
      <c r="W47" s="106">
        <f>IF(INDEX(Base_Dados!W:W,MATCH($B47,Base_Dados!$B:$B,0))=0,0,
MAX(0, MIN(W$1,
((INDEX(Base_Dados!W:W,MATCH($B47,Base_Dados!$B:$B,0))-MIN(Base_Dados!W$5:W$98)) /
(IF(MAX(Base_Dados!W$5:W$98)-MIN(Base_Dados!W$5:W$98)=0,1,MAX(Base_Dados!W$5:W$98)-MIN(Base_Dados!W$5:W$98)))) * W$1)))</f>
        <v>2.5819136399967726</v>
      </c>
      <c r="X47" s="106">
        <f>IF(INDEX(Base_Dados!X:X,MATCH($B47,Base_Dados!$B:$B,0))=0,0,
MAX(0, MIN(X$1,
((INDEX(Base_Dados!X:X,MATCH($B47,Base_Dados!$B:$B,0))-MIN(Base_Dados!X$5:X$98)) /
(IF(MAX(Base_Dados!X$5:X$98)-MIN(Base_Dados!X$5:X$98)=0,1,MAX(Base_Dados!X$5:X$98)-MIN(Base_Dados!X$5:X$98)))) * X$1)))</f>
        <v>0</v>
      </c>
      <c r="Y47" s="106">
        <f>IF(INDEX(Base_Dados!Y:Y,MATCH($B47,Base_Dados!$B:$B,0))=0,0,
MAX(0, MIN(Y$1,
((INDEX(Base_Dados!Y:Y,MATCH($B47,Base_Dados!$B:$B,0))-MIN(Base_Dados!Y$5:Y$98)) /
(IF(MAX(Base_Dados!Y$5:Y$98)-MIN(Base_Dados!Y$5:Y$98)=0,1,MAX(Base_Dados!Y$5:Y$98)-MIN(Base_Dados!Y$5:Y$98)))) * Y$1)))</f>
        <v>0</v>
      </c>
      <c r="Z47" s="106">
        <f>IF(INDEX(Base_Dados!Z:Z,MATCH($B47,Base_Dados!$B:$B,0))=0,0,
MAX(0, MIN(Z$1,
((INDEX(Base_Dados!Z:Z,MATCH($B47,Base_Dados!$B:$B,0))-MIN(Base_Dados!Z$5:Z$98)) /
(IF(MAX(Base_Dados!Z$5:Z$98)-MIN(Base_Dados!Z$5:Z$98)=0,1,MAX(Base_Dados!Z$5:Z$98)-MIN(Base_Dados!Z$5:Z$98)))) * Z$1)))</f>
        <v>0</v>
      </c>
      <c r="AA47" s="106">
        <f>IF(INDEX(Base_Dados!AA:AA,MATCH($B47,Base_Dados!$B:$B,0))=0,0,
MAX(0, MIN(AA$1,
((INDEX(Base_Dados!AA:AA,MATCH($B47,Base_Dados!$B:$B,0))-MIN(Base_Dados!AA$5:AA$98)) /
(IF(MAX(Base_Dados!AA$5:AA$98)-MIN(Base_Dados!AA$5:AA$98)=0,1,MAX(Base_Dados!AA$5:AA$98)-MIN(Base_Dados!AA$5:AA$98)))) * AA$1)))</f>
        <v>0</v>
      </c>
      <c r="AB47" s="106">
        <f>IF(INDEX(Base_Dados!AB:AB,MATCH($B47,Base_Dados!$B:$B,0))=0,0,
MAX(0, MIN(AB$1,
((INDEX(Base_Dados!AB:AB,MATCH($B47,Base_Dados!$B:$B,0))-MIN(Base_Dados!AB$5:AB$98)) /
(IF(MAX(Base_Dados!AB$5:AB$98)-MIN(Base_Dados!AB$5:AB$98)=0,1,MAX(Base_Dados!AB$5:AB$98)-MIN(Base_Dados!AB$5:AB$98)))) * AB$1)))</f>
        <v>2.9125043058904582E-2</v>
      </c>
      <c r="AC47" s="106">
        <f>IF(INDEX(Base_Dados!AC:AC,MATCH($B47,Base_Dados!$B:$B,0))=0,0,
MAX(0, MIN(AC$1,
((INDEX(Base_Dados!AC:AC,MATCH($B47,Base_Dados!$B:$B,0))-MIN(Base_Dados!AC$5:AC$98)) /
(IF(MAX(Base_Dados!AC$5:AC$98)-MIN(Base_Dados!AC$5:AC$98)=0,1,MAX(Base_Dados!AC$5:AC$98)-MIN(Base_Dados!AC$5:AC$98)))) * AC$1)))</f>
        <v>5.9820052033147039E-2</v>
      </c>
      <c r="AD47" s="106">
        <f>IF(INDEX(Base_Dados!AD:AD,MATCH($B47,Base_Dados!$B:$B,0))=0,0,
MAX(0, MIN(AD$1,
((INDEX(Base_Dados!AD:AD,MATCH($B47,Base_Dados!$B:$B,0))-MIN(Base_Dados!AD$5:AD$98)) /
(IF(MAX(Base_Dados!AD$5:AD$98)-MIN(Base_Dados!AD$5:AD$98)=0,1,MAX(Base_Dados!AD$5:AD$98)-MIN(Base_Dados!AD$5:AD$98)))) * AD$1)))</f>
        <v>6.9264901641768961E-2</v>
      </c>
      <c r="AE47" s="106">
        <f>IF(INDEX(Base_Dados!AE:AE,MATCH($B47,Base_Dados!$B:$B,0))=0,0,
MAX(0, MIN(AE$1,
((INDEX(Base_Dados!AE:AE,MATCH($B47,Base_Dados!$B:$B,0))-MIN(Base_Dados!AE$5:AE$98)) /
(IF(MAX(Base_Dados!AE$5:AE$98)-MIN(Base_Dados!AE$5:AE$98)=0,1,MAX(Base_Dados!AE$5:AE$98)-MIN(Base_Dados!AE$5:AE$98)))) * AE$1)))</f>
        <v>1.2296850280454479E-2</v>
      </c>
      <c r="AF47" s="106">
        <f>IF(INDEX(Base_Dados!AF:AF,MATCH($B47,Base_Dados!$B:$B,0))=0,0,
MAX(0, MIN(AF$1,
((INDEX(Base_Dados!AF:AF,MATCH($B47,Base_Dados!$B:$B,0))-MIN(Base_Dados!AF$5:AF$98)) /
(IF(MAX(Base_Dados!AF$5:AF$98)-MIN(Base_Dados!AF$5:AF$98)=0,1,MAX(Base_Dados!AF$5:AF$98)-MIN(Base_Dados!AF$5:AF$98)))) * AF$1)))</f>
        <v>1.1952374385142279E-2</v>
      </c>
      <c r="AG47" s="106">
        <f>IF(INDEX(Base_Dados!AG:AG,MATCH($B47,Base_Dados!$B:$B,0))=0,0,
MAX(0, MIN(AG$1,
((INDEX(Base_Dados!AG:AG,MATCH($B47,Base_Dados!$B:$B,0))-MIN(Base_Dados!AG$5:AG$98)) /
(IF(MAX(Base_Dados!AG$5:AG$98)-MIN(Base_Dados!AG$5:AG$98)=0,1,MAX(Base_Dados!AG$5:AG$98)-MIN(Base_Dados!AG$5:AG$98)))) * AG$1)))</f>
        <v>1.8166499921015218E-2</v>
      </c>
      <c r="AH47" s="106">
        <f>IF(INDEX(Base_Dados!AH:AH,MATCH($B47,Base_Dados!$B:$B,0))=0,0,
MAX(0, MIN(AH$1,
((INDEX(Base_Dados!AH:AH,MATCH($B47,Base_Dados!$B:$B,0))-MIN(Base_Dados!AH$5:AH$98)) /
(IF(MAX(Base_Dados!AH$5:AH$98)-MIN(Base_Dados!AH$5:AH$98)=0,1,MAX(Base_Dados!AH$5:AH$98)-MIN(Base_Dados!AH$5:AH$98)))) * AH$1)))</f>
        <v>1.8970716296460783</v>
      </c>
      <c r="AI47" s="106">
        <f>IF(INDEX(Base_Dados!AI:AI,MATCH($B47,Base_Dados!$B:$B,0))=0,0,
MAX(0, MIN(AI$1,
((INDEX(Base_Dados!AI:AI,MATCH($B47,Base_Dados!$B:$B,0))-MIN(Base_Dados!AI$5:AI$98)) /
(IF(MAX(Base_Dados!AI$5:AI$98)-MIN(Base_Dados!AI$5:AI$98)=0,1,MAX(Base_Dados!AI$5:AI$98)-MIN(Base_Dados!AI$5:AI$98)))) * AI$1)))</f>
        <v>0.10714285714285714</v>
      </c>
      <c r="AJ47" s="106">
        <f>IF(INDEX(Base_Dados!AJ:AJ,MATCH($B47,Base_Dados!$B:$B,0))=0,0,
MAX(0, MIN(AJ$1,
((INDEX(Base_Dados!AJ:AJ,MATCH($B47,Base_Dados!$B:$B,0))-MIN(Base_Dados!AJ$5:AJ$98)) /
(IF(MAX(Base_Dados!AJ$5:AJ$98)-MIN(Base_Dados!AJ$5:AJ$98)=0,1,MAX(Base_Dados!AJ$5:AJ$98)-MIN(Base_Dados!AJ$5:AJ$98)))) * AJ$1)))</f>
        <v>1.9841269841269842</v>
      </c>
      <c r="AK47" s="106">
        <f>IF(INDEX(Base_Dados!AK:AK,MATCH($B47,Base_Dados!$B:$B,0))=0,0,
MAX(0, MIN(AK$1,
((INDEX(Base_Dados!AK:AK,MATCH($B47,Base_Dados!$B:$B,0))-MIN(Base_Dados!AK$5:AK$98)) /
(IF(MAX(Base_Dados!AK$5:AK$98)-MIN(Base_Dados!AK$5:AK$98)=0,1,MAX(Base_Dados!AK$5:AK$98)-MIN(Base_Dados!AK$5:AK$98)))) * AK$1)))</f>
        <v>2.2988505747126436E-3</v>
      </c>
      <c r="AL47" s="106">
        <f>IF(INDEX(Base_Dados!AL:AL,MATCH($B47,Base_Dados!$B:$B,0))=0,0,
MAX(0, MIN(AL$1,
((INDEX(Base_Dados!AL:AL,MATCH($B47,Base_Dados!$B:$B,0))-MIN(Base_Dados!AL$5:AL$98)) /
(IF(MAX(Base_Dados!AL$5:AL$98)-MIN(Base_Dados!AL$5:AL$98)=0,1,MAX(Base_Dados!AL$5:AL$98)-MIN(Base_Dados!AL$5:AL$98)))) * AL$1)))</f>
        <v>0</v>
      </c>
      <c r="AM47" s="106">
        <f>IF(INDEX(Base_Dados!AM:AM,MATCH($B47,Base_Dados!$B:$B,0))=0,0,
MAX(0, MIN(AM$1,
((INDEX(Base_Dados!AM:AM,MATCH($B47,Base_Dados!$B:$B,0))-MIN(Base_Dados!AM$5:AM$98)) /
(IF(MAX(Base_Dados!AM$5:AM$98)-MIN(Base_Dados!AM$5:AM$98)=0,1,MAX(Base_Dados!AM$5:AM$98)-MIN(Base_Dados!AM$5:AM$98)))) * AM$1)))</f>
        <v>0.10357327809425168</v>
      </c>
      <c r="AN47" s="106">
        <f>IF(INDEX(Base_Dados!AN:AN,MATCH($B47,Base_Dados!$B:$B,0))=0,0,
MAX(0, MIN(AN$1,
((INDEX(Base_Dados!AN:AN,MATCH($B47,Base_Dados!$B:$B,0))-MIN(Base_Dados!AN$5:AN$98)) /
(IF(MAX(Base_Dados!AN$5:AN$98)-MIN(Base_Dados!AN$5:AN$98)=0,1,MAX(Base_Dados!AN$5:AN$98)-MIN(Base_Dados!AN$5:AN$98)))) * AN$1)))</f>
        <v>0.2058299955496217</v>
      </c>
      <c r="AO47" s="106">
        <f>IF(INDEX(Base_Dados!AO:AO,MATCH($B47,Base_Dados!$B:$B,0))=0,0,
MAX(0, MIN(AO$1,
((INDEX(Base_Dados!AO:AO,MATCH($B47,Base_Dados!$B:$B,0))-MIN(Base_Dados!AO$5:AO$98)) /
(IF(MAX(Base_Dados!AO$5:AO$98)-MIN(Base_Dados!AO$5:AO$98)=0,1,MAX(Base_Dados!AO$5:AO$98)-MIN(Base_Dados!AO$5:AO$98)))) * AO$1)))</f>
        <v>0</v>
      </c>
      <c r="AP47" s="106">
        <f>IF(INDEX(Base_Dados!AP:AP,MATCH($B47,Base_Dados!$B:$B,0))=0,0,
MAX(0, MIN(AP$1,
((INDEX(Base_Dados!AP:AP,MATCH($B47,Base_Dados!$B:$B,0))-MIN(Base_Dados!AP$5:AP$98)) /
(IF(MAX(Base_Dados!AP$5:AP$98)-MIN(Base_Dados!AP$5:AP$98)=0,1,MAX(Base_Dados!AP$5:AP$98)-MIN(Base_Dados!AP$5:AP$98)))) * AP$1)))</f>
        <v>2.2935779816513763E-2</v>
      </c>
      <c r="AQ47" s="106">
        <f>IF(INDEX(Base_Dados!AQ:AQ,MATCH($B47,Base_Dados!$B:$B,0))=0,0,
MAX(0, MIN(AQ$1,
((INDEX(Base_Dados!AQ:AQ,MATCH($B47,Base_Dados!$B:$B,0))-MIN(Base_Dados!AQ$5:AQ$98)) /
(IF(MAX(Base_Dados!AQ$5:AQ$98)-MIN(Base_Dados!AQ$5:AQ$98)=0,1,MAX(Base_Dados!AQ$5:AQ$98)-MIN(Base_Dados!AQ$5:AQ$98)))) * AQ$1)))</f>
        <v>0</v>
      </c>
      <c r="AR47" s="106">
        <f>IF(INDEX(Base_Dados!AR:AR,MATCH($B47,Base_Dados!$B:$B,0))=0,0,
MAX(0, MIN(AR$1,
((INDEX(Base_Dados!AR:AR,MATCH($B47,Base_Dados!$B:$B,0))-MIN(Base_Dados!AR$5:AR$98)) /
(IF(MAX(Base_Dados!AR$5:AR$98)-MIN(Base_Dados!AR$5:AR$98)=0,1,MAX(Base_Dados!AR$5:AR$98)-MIN(Base_Dados!AR$5:AR$98)))) * AR$1)))</f>
        <v>0</v>
      </c>
      <c r="AS47" s="106">
        <f>IF(INDEX(Base_Dados!AS:AS,MATCH($B47,Base_Dados!$B:$B,0))=0,0,
MAX(0, MIN(AS$1,
((INDEX(Base_Dados!AS:AS,MATCH($B47,Base_Dados!$B:$B,0))-MIN(Base_Dados!AS$5:AS$98)) /
(IF(MAX(Base_Dados!AS$5:AS$98)-MIN(Base_Dados!AS$5:AS$98)=0,1,MAX(Base_Dados!AS$5:AS$98)-MIN(Base_Dados!AS$5:AS$98)))) * AS$1)))</f>
        <v>0</v>
      </c>
      <c r="AT47" s="106">
        <f>IF(INDEX(Base_Dados!AT:AT,MATCH($B47,Base_Dados!$B:$B,0))=0,0,
MAX(0, MIN(AT$1,
((INDEX(Base_Dados!AT:AT,MATCH($B47,Base_Dados!$B:$B,0))-MIN(Base_Dados!AT$5:AT$98)) /
(IF(MAX(Base_Dados!AT$5:AT$98)-MIN(Base_Dados!AT$5:AT$98)=0,1,MAX(Base_Dados!AT$5:AT$98)-MIN(Base_Dados!AT$5:AT$98)))) * AT$1)))</f>
        <v>0</v>
      </c>
      <c r="AU47" s="106">
        <f>IF(INDEX(Base_Dados!AU:AU,MATCH($B47,Base_Dados!$B:$B,0))=0,0,
MAX(0, MIN(AU$1,
((INDEX(Base_Dados!AU:AU,MATCH($B47,Base_Dados!$B:$B,0))-MIN(Base_Dados!AU$5:AU$98)) /
(IF(MAX(Base_Dados!AU$5:AU$98)-MIN(Base_Dados!AU$5:AU$98)=0,1,MAX(Base_Dados!AU$5:AU$98)-MIN(Base_Dados!AU$5:AU$98)))) * AU$1)))</f>
        <v>5.7116104868913858E-2</v>
      </c>
      <c r="AV47" s="106">
        <f>IF(INDEX(Base_Dados!AV:AV,MATCH($B47,Base_Dados!$B:$B,0))=0,0,
MAX(0, MIN(AV$1,
((INDEX(Base_Dados!AV:AV,MATCH($B47,Base_Dados!$B:$B,0))-MIN(Base_Dados!AV$5:AV$98)) /
(IF(MAX(Base_Dados!AV$5:AV$98)-MIN(Base_Dados!AV$5:AV$98)=0,1,MAX(Base_Dados!AV$5:AV$98)-MIN(Base_Dados!AV$5:AV$98)))) * AV$1)))</f>
        <v>0</v>
      </c>
      <c r="AW47" s="106">
        <f>IF(INDEX(Base_Dados!AW:AW,MATCH($B47,Base_Dados!$B:$B,0))=0,0,
MAX(0, MIN(AW$1,
((INDEX(Base_Dados!AW:AW,MATCH($B47,Base_Dados!$B:$B,0))-MIN(Base_Dados!AW$5:AW$98)) /
(IF(MAX(Base_Dados!AW$5:AW$98)-MIN(Base_Dados!AW$5:AW$98)=0,1,MAX(Base_Dados!AW$5:AW$98)-MIN(Base_Dados!AW$5:AW$98)))) * AW$1)))</f>
        <v>0</v>
      </c>
      <c r="AX47" s="106">
        <f>IF(INDEX(Base_Dados!AX:AX,MATCH($B47,Base_Dados!$B:$B,0))=0,0,
MAX(0, MIN(AX$1,
((INDEX(Base_Dados!AX:AX,MATCH($B47,Base_Dados!$B:$B,0))-MIN(Base_Dados!AX$5:AX$98)) /
(IF(MAX(Base_Dados!AX$5:AX$98)-MIN(Base_Dados!AX$5:AX$98)=0,1,MAX(Base_Dados!AX$5:AX$98)-MIN(Base_Dados!AX$5:AX$98)))) * AX$1)))</f>
        <v>0.46082949308755766</v>
      </c>
      <c r="AY47" s="106">
        <f>IF(INDEX(Base_Dados!AY:AY,MATCH($B47,Base_Dados!$B:$B,0))=0,0,
MAX(0, MIN(AY$1,
((INDEX(Base_Dados!AY:AY,MATCH($B47,Base_Dados!$B:$B,0))-MIN(Base_Dados!AY$5:AY$98)) /
(IF(MAX(Base_Dados!AY$5:AY$98)-MIN(Base_Dados!AY$5:AY$98)=0,1,MAX(Base_Dados!AY$5:AY$98)-MIN(Base_Dados!AY$5:AY$98)))) * AY$1)))</f>
        <v>0</v>
      </c>
      <c r="AZ47" s="106">
        <f>IF(INDEX(Base_Dados!AZ:AZ,MATCH($B47,Base_Dados!$B:$B,0))=0,0,
MAX(0, MIN(AZ$1,
((INDEX(Base_Dados!AZ:AZ,MATCH($B47,Base_Dados!$B:$B,0))-MIN(Base_Dados!AZ$5:AZ$98)) /
(IF(MAX(Base_Dados!AZ$5:AZ$98)-MIN(Base_Dados!AZ$5:AZ$98)=0,1,MAX(Base_Dados!AZ$5:AZ$98)-MIN(Base_Dados!AZ$5:AZ$98)))) * AZ$1)))</f>
        <v>0</v>
      </c>
      <c r="BA47" s="106">
        <f>IF(INDEX(Base_Dados!BA:BA,MATCH($B47,Base_Dados!$B:$B,0))=0,0,
MAX(0, MIN(BA$1,
((INDEX(Base_Dados!BA:BA,MATCH($B47,Base_Dados!$B:$B,0))-MIN(Base_Dados!BA$5:BA$98)) /
(IF(MAX(Base_Dados!BA$5:BA$98)-MIN(Base_Dados!BA$5:BA$98)=0,1,MAX(Base_Dados!BA$5:BA$98)-MIN(Base_Dados!BA$5:BA$98)))) * BA$1)))</f>
        <v>5.6262350407424673E-2</v>
      </c>
      <c r="BB47" s="106">
        <f>IF(INDEX(Base_Dados!BB:BB,MATCH($B47,Base_Dados!$B:$B,0))=0,0,
MAX(0, MIN(BB$1,
((INDEX(Base_Dados!BB:BB,MATCH($B47,Base_Dados!$B:$B,0))-MIN(Base_Dados!BB$5:BB$98)) /
(IF(MAX(Base_Dados!BB$5:BB$98)-MIN(Base_Dados!BB$5:BB$98)=0,1,MAX(Base_Dados!BB$5:BB$98)-MIN(Base_Dados!BB$5:BB$98)))) * BB$1)))</f>
        <v>0.5</v>
      </c>
      <c r="BC47" s="106">
        <f>IF(INDEX(Base_Dados!BC:BC,MATCH($B47,Base_Dados!$B:$B,0))=0,0,
MAX(0, MIN(BC$1,
((INDEX(Base_Dados!BC:BC,MATCH($B47,Base_Dados!$B:$B,0))-MIN(Base_Dados!BC$5:BC$98)) /
(IF(MAX(Base_Dados!BC$5:BC$98)-MIN(Base_Dados!BC$5:BC$98)=0,1,MAX(Base_Dados!BC$5:BC$98)-MIN(Base_Dados!BC$5:BC$98)))) * BC$1)))</f>
        <v>5.1171559385941286E-3</v>
      </c>
      <c r="BD47" s="106">
        <f>IF(INDEX(Base_Dados!BD:BD,MATCH($B47,Base_Dados!$B:$B,0))=0,0,
MAX(0, MIN(BD$1,
((INDEX(Base_Dados!BD:BD,MATCH($B47,Base_Dados!$B:$B,0))-MIN(Base_Dados!BD$5:BD$98)) /
(IF(MAX(Base_Dados!BD$5:BD$98)-MIN(Base_Dados!BD$5:BD$98)=0,1,MAX(Base_Dados!BD$5:BD$98)-MIN(Base_Dados!BD$5:BD$98)))) * BD$1)))</f>
        <v>1.1356554255245482E-2</v>
      </c>
      <c r="BE47" s="106">
        <f>IF(INDEX(Base_Dados!BE:BE,MATCH($B47,Base_Dados!$B:$B,0))=0,0,
MAX(0, MIN(BE$1,
((INDEX(Base_Dados!BE:BE,MATCH($B47,Base_Dados!$B:$B,0))-MIN(Base_Dados!BE$5:BE$98)) /
(IF(MAX(Base_Dados!BE$5:BE$98)-MIN(Base_Dados!BE$5:BE$98)=0,1,MAX(Base_Dados!BE$5:BE$98)-MIN(Base_Dados!BE$5:BE$98)))) * BE$1)))</f>
        <v>3.2614149523331658E-2</v>
      </c>
      <c r="BF47" s="106">
        <f>IF(INDEX(Base_Dados!BF:BF,MATCH($B47,Base_Dados!$B:$B,0))=0,0,
MAX(0, MIN(BF$1,
((INDEX(Base_Dados!BF:BF,MATCH($B47,Base_Dados!$B:$B,0))-MIN(Base_Dados!BF$5:BF$98)) /
(IF(MAX(Base_Dados!BF$5:BF$98)-MIN(Base_Dados!BF$5:BF$98)=0,1,MAX(Base_Dados!BF$5:BF$98)-MIN(Base_Dados!BF$5:BF$98)))) * BF$1)))</f>
        <v>0</v>
      </c>
      <c r="BG47" s="106">
        <f>IF(INDEX(Base_Dados!BG:BG,MATCH($B47,Base_Dados!$B:$B,0))=0,0,
MAX(0, MIN(BG$1,
((INDEX(Base_Dados!BG:BG,MATCH($B47,Base_Dados!$B:$B,0))-MIN(Base_Dados!BG$5:BG$98)) /
(IF(MAX(Base_Dados!BG$5:BG$98)-MIN(Base_Dados!BG$5:BG$98)=0,1,MAX(Base_Dados!BG$5:BG$98)-MIN(Base_Dados!BG$5:BG$98)))) * BG$1)))</f>
        <v>0</v>
      </c>
      <c r="BH47" s="106">
        <f>IF(INDEX(Base_Dados!BH:BH,MATCH($B47,Base_Dados!$B:$B,0))=0,0,
MAX(0, MIN(BH$1,
((INDEX(Base_Dados!BH:BH,MATCH($B47,Base_Dados!$B:$B,0))-MIN(Base_Dados!BH$5:BH$98)) /
(IF(MAX(Base_Dados!BH$5:BH$98)-MIN(Base_Dados!BH$5:BH$98)=0,1,MAX(Base_Dados!BH$5:BH$98)-MIN(Base_Dados!BH$5:BH$98)))) * BH$1)))</f>
        <v>4.3956043956043959E-2</v>
      </c>
      <c r="BI47" s="106">
        <f>IF(INDEX(Base_Dados!BI:BI,MATCH($B47,Base_Dados!$B:$B,0))=0,0,
MAX(0, MIN(BI$1,
((INDEX(Base_Dados!BI:BI,MATCH($B47,Base_Dados!$B:$B,0))-MIN(Base_Dados!BI$5:BI$98)) /
(IF(MAX(Base_Dados!BI$5:BI$98)-MIN(Base_Dados!BI$5:BI$98)=0,1,MAX(Base_Dados!BI$5:BI$98)-MIN(Base_Dados!BI$5:BI$98)))) * BI$1)))</f>
        <v>8.4243369734789394E-2</v>
      </c>
      <c r="BJ47" s="106">
        <f>IF(INDEX(Base_Dados!BJ:BJ,MATCH($B47,Base_Dados!$B:$B,0))=0,0,
MAX(0, MIN(BJ$1,
((INDEX(Base_Dados!BJ:BJ,MATCH($B47,Base_Dados!$B:$B,0))-MIN(Base_Dados!BJ$5:BJ$98)) /
(IF(MAX(Base_Dados!BJ$5:BJ$98)-MIN(Base_Dados!BJ$5:BJ$98)=0,1,MAX(Base_Dados!BJ$5:BJ$98)-MIN(Base_Dados!BJ$5:BJ$98)))) * BJ$1)))</f>
        <v>3.1578947368421054E-2</v>
      </c>
      <c r="BK47" s="106">
        <f>IF(INDEX(Base_Dados!BK:BK,MATCH($B47,Base_Dados!$B:$B,0))=0,0,
MAX(0, MIN(BK$1,
((INDEX(Base_Dados!BK:BK,MATCH($B47,Base_Dados!$B:$B,0))-MIN(Base_Dados!BK$5:BK$98)) /
(IF(MAX(Base_Dados!BK$5:BK$98)-MIN(Base_Dados!BK$5:BK$98)=0,1,MAX(Base_Dados!BK$5:BK$98)-MIN(Base_Dados!BK$5:BK$98)))) * BK$1)))</f>
        <v>0</v>
      </c>
      <c r="BL47" s="106">
        <f>IF(INDEX(Base_Dados!BL:BL,MATCH($B47,Base_Dados!$B:$B,0))=0,0,
MAX(0, MIN(BL$1,
((INDEX(Base_Dados!BL:BL,MATCH($B47,Base_Dados!$B:$B,0))-MIN(Base_Dados!BL$5:BL$98)) /
(IF(MAX(Base_Dados!BL$5:BL$98)-MIN(Base_Dados!BL$5:BL$98)=0,1,MAX(Base_Dados!BL$5:BL$98)-MIN(Base_Dados!BL$5:BL$98)))) * BL$1)))</f>
        <v>9.4462540716612378E-2</v>
      </c>
      <c r="BM47" s="106">
        <f>IF(INDEX(Base_Dados!BM:BM,MATCH($B47,Base_Dados!$B:$B,0))=0,0,
MAX(0, MIN(BM$1,
((INDEX(Base_Dados!BM:BM,MATCH($B47,Base_Dados!$B:$B,0))-MIN(Base_Dados!BM$5:BM$98)) /
(IF(MAX(Base_Dados!BM$5:BM$98)-MIN(Base_Dados!BM$5:BM$98)=0,1,MAX(Base_Dados!BM$5:BM$98)-MIN(Base_Dados!BM$5:BM$98)))) * BM$1)))</f>
        <v>0.5962324506842025</v>
      </c>
      <c r="BN47" s="106">
        <f>IF(INDEX(Base_Dados!BN:BN,MATCH($B47,Base_Dados!$B:$B,0))=0,0,
MAX(0, MIN(BN$1,
((INDEX(Base_Dados!BN:BN,MATCH($B47,Base_Dados!$B:$B,0))-MIN(Base_Dados!BN$5:BN$98)) /
(IF(MAX(Base_Dados!BN$5:BN$98)-MIN(Base_Dados!BN$5:BN$98)=0,1,MAX(Base_Dados!BN$5:BN$98)-MIN(Base_Dados!BN$5:BN$98)))) * BN$1)))</f>
        <v>0.29472898297804129</v>
      </c>
      <c r="BO47" s="106">
        <f>IF(INDEX(Base_Dados!BO:BO,MATCH($B47,Base_Dados!$B:$B,0))=0,0,
MAX(0, MIN(BO$1,
((INDEX(Base_Dados!BO:BO,MATCH($B47,Base_Dados!$B:$B,0))-MIN(Base_Dados!BO$5:BO$98)) /
(IF(MAX(Base_Dados!BO$5:BO$98)-MIN(Base_Dados!BO$5:BO$98)=0,1,MAX(Base_Dados!BO$5:BO$98)-MIN(Base_Dados!BO$5:BO$98)))) * BO$1)))</f>
        <v>6.0344827586206899E-2</v>
      </c>
      <c r="BP47" s="106">
        <f t="shared" si="0"/>
        <v>15.841176682000063</v>
      </c>
      <c r="BQ47" s="111">
        <f t="shared" si="1"/>
        <v>0.48270597062325477</v>
      </c>
      <c r="BR47" s="112">
        <f t="shared" si="2"/>
        <v>0.16819765714523149</v>
      </c>
      <c r="BS47" s="113">
        <f t="shared" si="3"/>
        <v>15.672979024854831</v>
      </c>
    </row>
    <row r="48" spans="1:71">
      <c r="A48" s="20">
        <v>15014</v>
      </c>
      <c r="B48" s="20" t="s">
        <v>401</v>
      </c>
      <c r="C48" s="20" t="s">
        <v>390</v>
      </c>
      <c r="D48" s="105">
        <f>IF(INDEX(Base_Dados!D:D,MATCH($B48,Base_Dados!$B:$B,0))=0,0,
MAX(0, MIN(D$1,
((INDEX(Base_Dados!D:D,MATCH($B48,Base_Dados!$B:$B,0))-MIN(Base_Dados!D$5:D$98)) /
(IF(MAX(Base_Dados!D$5:D$98)-MIN(Base_Dados!D$5:D$98)=0,1,MAX(Base_Dados!D$5:D$98)-MIN(Base_Dados!D$5:D$98)))) * D$1)))</f>
        <v>0.44002460435828306</v>
      </c>
      <c r="E48" s="106">
        <f>IF(INDEX(Base_Dados!E:E,MATCH($B48,Base_Dados!$B:$B,0))=0,0,
MAX(0, MIN(E$1,
((INDEX(Base_Dados!E:E,MATCH($B48,Base_Dados!$B:$B,0))-MIN(Base_Dados!E$5:E$98)) /
(IF(MAX(Base_Dados!E$5:E$98)-MIN(Base_Dados!E$5:E$98)=0,1,MAX(Base_Dados!E$5:E$98)-MIN(Base_Dados!E$5:E$98)))) * E$1)))</f>
        <v>0.16321052344845005</v>
      </c>
      <c r="F48" s="106">
        <f>IF(INDEX(Base_Dados!F:F,MATCH($B48,Base_Dados!$B:$B,0))=0,0,
MAX(0, MIN(F$1,
((INDEX(Base_Dados!F:F,MATCH($B48,Base_Dados!$B:$B,0))-MIN(Base_Dados!F$5:F$98)) /
(IF(MAX(Base_Dados!F$5:F$98)-MIN(Base_Dados!F$5:F$98)=0,1,MAX(Base_Dados!F$5:F$98)-MIN(Base_Dados!F$5:F$98)))) * F$1)))</f>
        <v>0.15824721818147469</v>
      </c>
      <c r="G48" s="106">
        <f>IF(INDEX(Base_Dados!G:G,MATCH($B48,Base_Dados!$B:$B,0))=0,0,
MAX(0, MIN(G$1,
((INDEX(Base_Dados!G:G,MATCH($B48,Base_Dados!$B:$B,0))-MIN(Base_Dados!G$5:G$98)) /
(IF(MAX(Base_Dados!G$5:G$98)-MIN(Base_Dados!G$5:G$98)=0,1,MAX(Base_Dados!G$5:G$98)-MIN(Base_Dados!G$5:G$98)))) * G$1)))</f>
        <v>0.16110900593659214</v>
      </c>
      <c r="H48" s="106">
        <f>IF(INDEX(Base_Dados!H:H,MATCH($B48,Base_Dados!$B:$B,0))=0,0,
MAX(0, MIN(H$1,
((INDEX(Base_Dados!H:H,MATCH($B48,Base_Dados!$B:$B,0))-MIN(Base_Dados!H$5:H$98)) /
(IF(MAX(Base_Dados!H$5:H$98)-MIN(Base_Dados!H$5:H$98)=0,1,MAX(Base_Dados!H$5:H$98)-MIN(Base_Dados!H$5:H$98)))) * H$1)))</f>
        <v>0.16910932713164425</v>
      </c>
      <c r="I48" s="106">
        <f>IF(INDEX(Base_Dados!I:I,MATCH($B48,Base_Dados!$B:$B,0))=0,0,
MAX(0, MIN(I$1,
((INDEX(Base_Dados!I:I,MATCH($B48,Base_Dados!$B:$B,0))-MIN(Base_Dados!I$5:I$98)) /
(IF(MAX(Base_Dados!I$5:I$98)-MIN(Base_Dados!I$5:I$98)=0,1,MAX(Base_Dados!I$5:I$98)-MIN(Base_Dados!I$5:I$98)))) * I$1)))</f>
        <v>0.16863907246778378</v>
      </c>
      <c r="J48" s="106">
        <f>IF(INDEX(Base_Dados!J:J,MATCH($B48,Base_Dados!$B:$B,0))=0,0,
MAX(0, MIN(J$1,
((INDEX(Base_Dados!J:J,MATCH($B48,Base_Dados!$B:$B,0))-MIN(Base_Dados!J$5:J$98)) /
(IF(MAX(Base_Dados!J$5:J$98)-MIN(Base_Dados!J$5:J$98)=0,1,MAX(Base_Dados!J$5:J$98)-MIN(Base_Dados!J$5:J$98)))) * J$1)))</f>
        <v>0.15324027940076518</v>
      </c>
      <c r="K48" s="106">
        <f>IF(INDEX(Base_Dados!K:K,MATCH($B48,Base_Dados!$B:$B,0))=0,0,
MAX(0, MIN(K$1,
((INDEX(Base_Dados!K:K,MATCH($B48,Base_Dados!$B:$B,0))-MIN(Base_Dados!K$5:K$98)) /
(IF(MAX(Base_Dados!K$5:K$98)-MIN(Base_Dados!K$5:K$98)=0,1,MAX(Base_Dados!K$5:K$98)-MIN(Base_Dados!K$5:K$98)))) * K$1)))</f>
        <v>0.13728756708407872</v>
      </c>
      <c r="L48" s="106">
        <f>IF(INDEX(Base_Dados!L:L,MATCH($B48,Base_Dados!$B:$B,0))=0,0,
MAX(0, MIN(L$1,
((INDEX(Base_Dados!L:L,MATCH($B48,Base_Dados!$B:$B,0))-MIN(Base_Dados!L$5:L$98)) /
(IF(MAX(Base_Dados!L$5:L$98)-MIN(Base_Dados!L$5:L$98)=0,1,MAX(Base_Dados!L$5:L$98)-MIN(Base_Dados!L$5:L$98)))) * L$1)))</f>
        <v>0.14076965036146985</v>
      </c>
      <c r="M48" s="106">
        <f>IF(INDEX(Base_Dados!M:M,MATCH($B48,Base_Dados!$B:$B,0))=0,0,
MAX(0, MIN(M$1,
((INDEX(Base_Dados!M:M,MATCH($B48,Base_Dados!$B:$B,0))-MIN(Base_Dados!M$5:M$98)) /
(IF(MAX(Base_Dados!M$5:M$98)-MIN(Base_Dados!M$5:M$98)=0,1,MAX(Base_Dados!M$5:M$98)-MIN(Base_Dados!M$5:M$98)))) * M$1)))</f>
        <v>0.13430903790087464</v>
      </c>
      <c r="N48" s="106">
        <f>IF(INDEX(Base_Dados!N:N,MATCH($B48,Base_Dados!$B:$B,0))=0,0,
MAX(0, MIN(N$1,
((INDEX(Base_Dados!N:N,MATCH($B48,Base_Dados!$B:$B,0))-MIN(Base_Dados!N$5:N$98)) /
(IF(MAX(Base_Dados!N$5:N$98)-MIN(Base_Dados!N$5:N$98)=0,1,MAX(Base_Dados!N$5:N$98)-MIN(Base_Dados!N$5:N$98)))) * N$1)))</f>
        <v>0.12368816479134868</v>
      </c>
      <c r="O48" s="106">
        <f>IF(INDEX(Base_Dados!O:O,MATCH($B48,Base_Dados!$B:$B,0))=0,0,
MAX(0, MIN(O$1,
((INDEX(Base_Dados!O:O,MATCH($B48,Base_Dados!$B:$B,0))-MIN(Base_Dados!O$5:O$98)) /
(IF(MAX(Base_Dados!O$5:O$98)-MIN(Base_Dados!O$5:O$98)=0,1,MAX(Base_Dados!O$5:O$98)-MIN(Base_Dados!O$5:O$98)))) * O$1)))</f>
        <v>0.10112046379396845</v>
      </c>
      <c r="P48" s="106">
        <f>IF(INDEX(Base_Dados!P:P,MATCH($B48,Base_Dados!$B:$B,0))=0,0,
MAX(0, MIN(P$1,
((INDEX(Base_Dados!P:P,MATCH($B48,Base_Dados!$B:$B,0))-MIN(Base_Dados!P$5:P$98)) /
(IF(MAX(Base_Dados!P$5:P$98)-MIN(Base_Dados!P$5:P$98)=0,1,MAX(Base_Dados!P$5:P$98)-MIN(Base_Dados!P$5:P$98)))) * P$1)))</f>
        <v>0.10045538007812592</v>
      </c>
      <c r="Q48" s="106">
        <f>IF(INDEX(Base_Dados!Q:Q,MATCH($B48,Base_Dados!$B:$B,0))=0,0,
MAX(0, MIN(Q$1,
((INDEX(Base_Dados!Q:Q,MATCH($B48,Base_Dados!$B:$B,0))-MIN(Base_Dados!Q$5:Q$98)) /
(IF(MAX(Base_Dados!Q$5:Q$98)-MIN(Base_Dados!Q$5:Q$98)=0,1,MAX(Base_Dados!Q$5:Q$98)-MIN(Base_Dados!Q$5:Q$98)))) * Q$1)))</f>
        <v>4.5416249802538042E-2</v>
      </c>
      <c r="R48" s="106">
        <f>IF(INDEX(Base_Dados!R:R,MATCH($B48,Base_Dados!$B:$B,0))=0,0,
MAX(0, MIN(R$1,
((INDEX(Base_Dados!R:R,MATCH($B48,Base_Dados!$B:$B,0))-MIN(Base_Dados!R$5:R$98)) /
(IF(MAX(Base_Dados!R$5:R$98)-MIN(Base_Dados!R$5:R$98)=0,1,MAX(Base_Dados!R$5:R$98)-MIN(Base_Dados!R$5:R$98)))) * R$1)))</f>
        <v>6.1800427355158706E-2</v>
      </c>
      <c r="S48" s="106">
        <f>IF(INDEX(Base_Dados!S:S,MATCH($B48,Base_Dados!$B:$B,0))=0,0,
MAX(0, MIN(S$1,
((INDEX(Base_Dados!S:S,MATCH($B48,Base_Dados!$B:$B,0))-MIN(Base_Dados!S$5:S$98)) /
(IF(MAX(Base_Dados!S$5:S$98)-MIN(Base_Dados!S$5:S$98)=0,1,MAX(Base_Dados!S$5:S$98)-MIN(Base_Dados!S$5:S$98)))) * S$1)))</f>
        <v>8.4273197034374303E-2</v>
      </c>
      <c r="T48" s="106">
        <f>IF(INDEX(Base_Dados!T:T,MATCH($B48,Base_Dados!$B:$B,0))=0,0,
MAX(0, MIN(T$1,
((INDEX(Base_Dados!T:T,MATCH($B48,Base_Dados!$B:$B,0))-MIN(Base_Dados!T$5:T$98)) /
(IF(MAX(Base_Dados!T$5:T$98)-MIN(Base_Dados!T$5:T$98)=0,1,MAX(Base_Dados!T$5:T$98)-MIN(Base_Dados!T$5:T$98)))) * T$1)))</f>
        <v>0.91823716503117925</v>
      </c>
      <c r="U48" s="106">
        <f>IF(INDEX(Base_Dados!U:U,MATCH($B48,Base_Dados!$B:$B,0))=0,0,
MAX(0, MIN(U$1,
((INDEX(Base_Dados!U:U,MATCH($B48,Base_Dados!$B:$B,0))-MIN(Base_Dados!U$5:U$98)) /
(IF(MAX(Base_Dados!U$5:U$98)-MIN(Base_Dados!U$5:U$98)=0,1,MAX(Base_Dados!U$5:U$98)-MIN(Base_Dados!U$5:U$98)))) * U$1)))</f>
        <v>0.9747923308634493</v>
      </c>
      <c r="V48" s="106">
        <f>IF(INDEX(Base_Dados!V:V,MATCH($B48,Base_Dados!$B:$B,0))=0,0,
MAX(0, MIN(V$1,
((INDEX(Base_Dados!V:V,MATCH($B48,Base_Dados!$B:$B,0))-MIN(Base_Dados!V$5:V$98)) /
(IF(MAX(Base_Dados!V$5:V$98)-MIN(Base_Dados!V$5:V$98)=0,1,MAX(Base_Dados!V$5:V$98)-MIN(Base_Dados!V$5:V$98)))) * V$1)))</f>
        <v>0.1110009910802775</v>
      </c>
      <c r="W48" s="106">
        <f>IF(INDEX(Base_Dados!W:W,MATCH($B48,Base_Dados!$B:$B,0))=0,0,
MAX(0, MIN(W$1,
((INDEX(Base_Dados!W:W,MATCH($B48,Base_Dados!$B:$B,0))-MIN(Base_Dados!W$5:W$98)) /
(IF(MAX(Base_Dados!W$5:W$98)-MIN(Base_Dados!W$5:W$98)=0,1,MAX(Base_Dados!W$5:W$98)-MIN(Base_Dados!W$5:W$98)))) * W$1)))</f>
        <v>2.8177137165957769</v>
      </c>
      <c r="X48" s="106">
        <f>IF(INDEX(Base_Dados!X:X,MATCH($B48,Base_Dados!$B:$B,0))=0,0,
MAX(0, MIN(X$1,
((INDEX(Base_Dados!X:X,MATCH($B48,Base_Dados!$B:$B,0))-MIN(Base_Dados!X$5:X$98)) /
(IF(MAX(Base_Dados!X$5:X$98)-MIN(Base_Dados!X$5:X$98)=0,1,MAX(Base_Dados!X$5:X$98)-MIN(Base_Dados!X$5:X$98)))) * X$1)))</f>
        <v>0</v>
      </c>
      <c r="Y48" s="106">
        <f>IF(INDEX(Base_Dados!Y:Y,MATCH($B48,Base_Dados!$B:$B,0))=0,0,
MAX(0, MIN(Y$1,
((INDEX(Base_Dados!Y:Y,MATCH($B48,Base_Dados!$B:$B,0))-MIN(Base_Dados!Y$5:Y$98)) /
(IF(MAX(Base_Dados!Y$5:Y$98)-MIN(Base_Dados!Y$5:Y$98)=0,1,MAX(Base_Dados!Y$5:Y$98)-MIN(Base_Dados!Y$5:Y$98)))) * Y$1)))</f>
        <v>0</v>
      </c>
      <c r="Z48" s="106">
        <f>IF(INDEX(Base_Dados!Z:Z,MATCH($B48,Base_Dados!$B:$B,0))=0,0,
MAX(0, MIN(Z$1,
((INDEX(Base_Dados!Z:Z,MATCH($B48,Base_Dados!$B:$B,0))-MIN(Base_Dados!Z$5:Z$98)) /
(IF(MAX(Base_Dados!Z$5:Z$98)-MIN(Base_Dados!Z$5:Z$98)=0,1,MAX(Base_Dados!Z$5:Z$98)-MIN(Base_Dados!Z$5:Z$98)))) * Z$1)))</f>
        <v>0</v>
      </c>
      <c r="AA48" s="106">
        <f>IF(INDEX(Base_Dados!AA:AA,MATCH($B48,Base_Dados!$B:$B,0))=0,0,
MAX(0, MIN(AA$1,
((INDEX(Base_Dados!AA:AA,MATCH($B48,Base_Dados!$B:$B,0))-MIN(Base_Dados!AA$5:AA$98)) /
(IF(MAX(Base_Dados!AA$5:AA$98)-MIN(Base_Dados!AA$5:AA$98)=0,1,MAX(Base_Dados!AA$5:AA$98)-MIN(Base_Dados!AA$5:AA$98)))) * AA$1)))</f>
        <v>0</v>
      </c>
      <c r="AB48" s="106">
        <f>IF(INDEX(Base_Dados!AB:AB,MATCH($B48,Base_Dados!$B:$B,0))=0,0,
MAX(0, MIN(AB$1,
((INDEX(Base_Dados!AB:AB,MATCH($B48,Base_Dados!$B:$B,0))-MIN(Base_Dados!AB$5:AB$98)) /
(IF(MAX(Base_Dados!AB$5:AB$98)-MIN(Base_Dados!AB$5:AB$98)=0,1,MAX(Base_Dados!AB$5:AB$98)-MIN(Base_Dados!AB$5:AB$98)))) * AB$1)))</f>
        <v>7.3299351854350575E-2</v>
      </c>
      <c r="AC48" s="106">
        <f>IF(INDEX(Base_Dados!AC:AC,MATCH($B48,Base_Dados!$B:$B,0))=0,0,
MAX(0, MIN(AC$1,
((INDEX(Base_Dados!AC:AC,MATCH($B48,Base_Dados!$B:$B,0))-MIN(Base_Dados!AC$5:AC$98)) /
(IF(MAX(Base_Dados!AC$5:AC$98)-MIN(Base_Dados!AC$5:AC$98)=0,1,MAX(Base_Dados!AC$5:AC$98)-MIN(Base_Dados!AC$5:AC$98)))) * AC$1)))</f>
        <v>8.2385816149547125E-2</v>
      </c>
      <c r="AD48" s="106">
        <f>IF(INDEX(Base_Dados!AD:AD,MATCH($B48,Base_Dados!$B:$B,0))=0,0,
MAX(0, MIN(AD$1,
((INDEX(Base_Dados!AD:AD,MATCH($B48,Base_Dados!$B:$B,0))-MIN(Base_Dados!AD$5:AD$98)) /
(IF(MAX(Base_Dados!AD$5:AD$98)-MIN(Base_Dados!AD$5:AD$98)=0,1,MAX(Base_Dados!AD$5:AD$98)-MIN(Base_Dados!AD$5:AD$98)))) * AD$1)))</f>
        <v>7.3613370803135625E-2</v>
      </c>
      <c r="AE48" s="106">
        <f>IF(INDEX(Base_Dados!AE:AE,MATCH($B48,Base_Dados!$B:$B,0))=0,0,
MAX(0, MIN(AE$1,
((INDEX(Base_Dados!AE:AE,MATCH($B48,Base_Dados!$B:$B,0))-MIN(Base_Dados!AE$5:AE$98)) /
(IF(MAX(Base_Dados!AE$5:AE$98)-MIN(Base_Dados!AE$5:AE$98)=0,1,MAX(Base_Dados!AE$5:AE$98)-MIN(Base_Dados!AE$5:AE$98)))) * AE$1)))</f>
        <v>3.0461671221055659E-2</v>
      </c>
      <c r="AF48" s="106">
        <f>IF(INDEX(Base_Dados!AF:AF,MATCH($B48,Base_Dados!$B:$B,0))=0,0,
MAX(0, MIN(AF$1,
((INDEX(Base_Dados!AF:AF,MATCH($B48,Base_Dados!$B:$B,0))-MIN(Base_Dados!AF$5:AF$98)) /
(IF(MAX(Base_Dados!AF$5:AF$98)-MIN(Base_Dados!AF$5:AF$98)=0,1,MAX(Base_Dados!AF$5:AF$98)-MIN(Base_Dados!AF$5:AF$98)))) * AF$1)))</f>
        <v>3.9167011446697007E-2</v>
      </c>
      <c r="AG48" s="106">
        <f>IF(INDEX(Base_Dados!AG:AG,MATCH($B48,Base_Dados!$B:$B,0))=0,0,
MAX(0, MIN(AG$1,
((INDEX(Base_Dados!AG:AG,MATCH($B48,Base_Dados!$B:$B,0))-MIN(Base_Dados!AG$5:AG$98)) /
(IF(MAX(Base_Dados!AG$5:AG$98)-MIN(Base_Dados!AG$5:AG$98)=0,1,MAX(Base_Dados!AG$5:AG$98)-MIN(Base_Dados!AG$5:AG$98)))) * AG$1)))</f>
        <v>4.5416249802538042E-2</v>
      </c>
      <c r="AH48" s="106">
        <f>IF(INDEX(Base_Dados!AH:AH,MATCH($B48,Base_Dados!$B:$B,0))=0,0,
MAX(0, MIN(AH$1,
((INDEX(Base_Dados!AH:AH,MATCH($B48,Base_Dados!$B:$B,0))-MIN(Base_Dados!AH$5:AH$98)) /
(IF(MAX(Base_Dados!AH$5:AH$98)-MIN(Base_Dados!AH$5:AH$98)=0,1,MAX(Base_Dados!AH$5:AH$98)-MIN(Base_Dados!AH$5:AH$98)))) * AH$1)))</f>
        <v>1.7843056100727603</v>
      </c>
      <c r="AI48" s="106">
        <f>IF(INDEX(Base_Dados!AI:AI,MATCH($B48,Base_Dados!$B:$B,0))=0,0,
MAX(0, MIN(AI$1,
((INDEX(Base_Dados!AI:AI,MATCH($B48,Base_Dados!$B:$B,0))-MIN(Base_Dados!AI$5:AI$98)) /
(IF(MAX(Base_Dados!AI$5:AI$98)-MIN(Base_Dados!AI$5:AI$98)=0,1,MAX(Base_Dados!AI$5:AI$98)-MIN(Base_Dados!AI$5:AI$98)))) * AI$1)))</f>
        <v>0.25</v>
      </c>
      <c r="AJ48" s="106">
        <f>IF(INDEX(Base_Dados!AJ:AJ,MATCH($B48,Base_Dados!$B:$B,0))=0,0,
MAX(0, MIN(AJ$1,
((INDEX(Base_Dados!AJ:AJ,MATCH($B48,Base_Dados!$B:$B,0))-MIN(Base_Dados!AJ$5:AJ$98)) /
(IF(MAX(Base_Dados!AJ$5:AJ$98)-MIN(Base_Dados!AJ$5:AJ$98)=0,1,MAX(Base_Dados!AJ$5:AJ$98)-MIN(Base_Dados!AJ$5:AJ$98)))) * AJ$1)))</f>
        <v>1.8452380952380953</v>
      </c>
      <c r="AK48" s="106">
        <f>IF(INDEX(Base_Dados!AK:AK,MATCH($B48,Base_Dados!$B:$B,0))=0,0,
MAX(0, MIN(AK$1,
((INDEX(Base_Dados!AK:AK,MATCH($B48,Base_Dados!$B:$B,0))-MIN(Base_Dados!AK$5:AK$98)) /
(IF(MAX(Base_Dados!AK$5:AK$98)-MIN(Base_Dados!AK$5:AK$98)=0,1,MAX(Base_Dados!AK$5:AK$98)-MIN(Base_Dados!AK$5:AK$98)))) * AK$1)))</f>
        <v>6.32183908045977E-3</v>
      </c>
      <c r="AL48" s="106">
        <f>IF(INDEX(Base_Dados!AL:AL,MATCH($B48,Base_Dados!$B:$B,0))=0,0,
MAX(0, MIN(AL$1,
((INDEX(Base_Dados!AL:AL,MATCH($B48,Base_Dados!$B:$B,0))-MIN(Base_Dados!AL$5:AL$98)) /
(IF(MAX(Base_Dados!AL$5:AL$98)-MIN(Base_Dados!AL$5:AL$98)=0,1,MAX(Base_Dados!AL$5:AL$98)-MIN(Base_Dados!AL$5:AL$98)))) * AL$1)))</f>
        <v>0</v>
      </c>
      <c r="AM48" s="106">
        <f>IF(INDEX(Base_Dados!AM:AM,MATCH($B48,Base_Dados!$B:$B,0))=0,0,
MAX(0, MIN(AM$1,
((INDEX(Base_Dados!AM:AM,MATCH($B48,Base_Dados!$B:$B,0))-MIN(Base_Dados!AM$5:AM$98)) /
(IF(MAX(Base_Dados!AM$5:AM$98)-MIN(Base_Dados!AM$5:AM$98)=0,1,MAX(Base_Dados!AM$5:AM$98)-MIN(Base_Dados!AM$5:AM$98)))) * AM$1)))</f>
        <v>0.22475401346452614</v>
      </c>
      <c r="AN48" s="106">
        <f>IF(INDEX(Base_Dados!AN:AN,MATCH($B48,Base_Dados!$B:$B,0))=0,0,
MAX(0, MIN(AN$1,
((INDEX(Base_Dados!AN:AN,MATCH($B48,Base_Dados!$B:$B,0))-MIN(Base_Dados!AN$5:AN$98)) /
(IF(MAX(Base_Dados!AN$5:AN$98)-MIN(Base_Dados!AN$5:AN$98)=0,1,MAX(Base_Dados!AN$5:AN$98)-MIN(Base_Dados!AN$5:AN$98)))) * AN$1)))</f>
        <v>0.57007952286282304</v>
      </c>
      <c r="AO48" s="106">
        <f>IF(INDEX(Base_Dados!AO:AO,MATCH($B48,Base_Dados!$B:$B,0))=0,0,
MAX(0, MIN(AO$1,
((INDEX(Base_Dados!AO:AO,MATCH($B48,Base_Dados!$B:$B,0))-MIN(Base_Dados!AO$5:AO$98)) /
(IF(MAX(Base_Dados!AO$5:AO$98)-MIN(Base_Dados!AO$5:AO$98)=0,1,MAX(Base_Dados!AO$5:AO$98)-MIN(Base_Dados!AO$5:AO$98)))) * AO$1)))</f>
        <v>0</v>
      </c>
      <c r="AP48" s="106">
        <f>IF(INDEX(Base_Dados!AP:AP,MATCH($B48,Base_Dados!$B:$B,0))=0,0,
MAX(0, MIN(AP$1,
((INDEX(Base_Dados!AP:AP,MATCH($B48,Base_Dados!$B:$B,0))-MIN(Base_Dados!AP$5:AP$98)) /
(IF(MAX(Base_Dados!AP$5:AP$98)-MIN(Base_Dados!AP$5:AP$98)=0,1,MAX(Base_Dados!AP$5:AP$98)-MIN(Base_Dados!AP$5:AP$98)))) * AP$1)))</f>
        <v>7.1100917431192664E-2</v>
      </c>
      <c r="AQ48" s="106">
        <f>IF(INDEX(Base_Dados!AQ:AQ,MATCH($B48,Base_Dados!$B:$B,0))=0,0,
MAX(0, MIN(AQ$1,
((INDEX(Base_Dados!AQ:AQ,MATCH($B48,Base_Dados!$B:$B,0))-MIN(Base_Dados!AQ$5:AQ$98)) /
(IF(MAX(Base_Dados!AQ$5:AQ$98)-MIN(Base_Dados!AQ$5:AQ$98)=0,1,MAX(Base_Dados!AQ$5:AQ$98)-MIN(Base_Dados!AQ$5:AQ$98)))) * AQ$1)))</f>
        <v>0</v>
      </c>
      <c r="AR48" s="106">
        <f>IF(INDEX(Base_Dados!AR:AR,MATCH($B48,Base_Dados!$B:$B,0))=0,0,
MAX(0, MIN(AR$1,
((INDEX(Base_Dados!AR:AR,MATCH($B48,Base_Dados!$B:$B,0))-MIN(Base_Dados!AR$5:AR$98)) /
(IF(MAX(Base_Dados!AR$5:AR$98)-MIN(Base_Dados!AR$5:AR$98)=0,1,MAX(Base_Dados!AR$5:AR$98)-MIN(Base_Dados!AR$5:AR$98)))) * AR$1)))</f>
        <v>0</v>
      </c>
      <c r="AS48" s="106">
        <f>IF(INDEX(Base_Dados!AS:AS,MATCH($B48,Base_Dados!$B:$B,0))=0,0,
MAX(0, MIN(AS$1,
((INDEX(Base_Dados!AS:AS,MATCH($B48,Base_Dados!$B:$B,0))-MIN(Base_Dados!AS$5:AS$98)) /
(IF(MAX(Base_Dados!AS$5:AS$98)-MIN(Base_Dados!AS$5:AS$98)=0,1,MAX(Base_Dados!AS$5:AS$98)-MIN(Base_Dados!AS$5:AS$98)))) * AS$1)))</f>
        <v>0</v>
      </c>
      <c r="AT48" s="106">
        <f>IF(INDEX(Base_Dados!AT:AT,MATCH($B48,Base_Dados!$B:$B,0))=0,0,
MAX(0, MIN(AT$1,
((INDEX(Base_Dados!AT:AT,MATCH($B48,Base_Dados!$B:$B,0))-MIN(Base_Dados!AT$5:AT$98)) /
(IF(MAX(Base_Dados!AT$5:AT$98)-MIN(Base_Dados!AT$5:AT$98)=0,1,MAX(Base_Dados!AT$5:AT$98)-MIN(Base_Dados!AT$5:AT$98)))) * AT$1)))</f>
        <v>0</v>
      </c>
      <c r="AU48" s="106">
        <f>IF(INDEX(Base_Dados!AU:AU,MATCH($B48,Base_Dados!$B:$B,0))=0,0,
MAX(0, MIN(AU$1,
((INDEX(Base_Dados!AU:AU,MATCH($B48,Base_Dados!$B:$B,0))-MIN(Base_Dados!AU$5:AU$98)) /
(IF(MAX(Base_Dados!AU$5:AU$98)-MIN(Base_Dados!AU$5:AU$98)=0,1,MAX(Base_Dados!AU$5:AU$98)-MIN(Base_Dados!AU$5:AU$98)))) * AU$1)))</f>
        <v>5.3370786516853931E-2</v>
      </c>
      <c r="AV48" s="106">
        <f>IF(INDEX(Base_Dados!AV:AV,MATCH($B48,Base_Dados!$B:$B,0))=0,0,
MAX(0, MIN(AV$1,
((INDEX(Base_Dados!AV:AV,MATCH($B48,Base_Dados!$B:$B,0))-MIN(Base_Dados!AV$5:AV$98)) /
(IF(MAX(Base_Dados!AV$5:AV$98)-MIN(Base_Dados!AV$5:AV$98)=0,1,MAX(Base_Dados!AV$5:AV$98)-MIN(Base_Dados!AV$5:AV$98)))) * AV$1)))</f>
        <v>0</v>
      </c>
      <c r="AW48" s="106">
        <f>IF(INDEX(Base_Dados!AW:AW,MATCH($B48,Base_Dados!$B:$B,0))=0,0,
MAX(0, MIN(AW$1,
((INDEX(Base_Dados!AW:AW,MATCH($B48,Base_Dados!$B:$B,0))-MIN(Base_Dados!AW$5:AW$98)) /
(IF(MAX(Base_Dados!AW$5:AW$98)-MIN(Base_Dados!AW$5:AW$98)=0,1,MAX(Base_Dados!AW$5:AW$98)-MIN(Base_Dados!AW$5:AW$98)))) * AW$1)))</f>
        <v>0</v>
      </c>
      <c r="AX48" s="106">
        <f>IF(INDEX(Base_Dados!AX:AX,MATCH($B48,Base_Dados!$B:$B,0))=0,0,
MAX(0, MIN(AX$1,
((INDEX(Base_Dados!AX:AX,MATCH($B48,Base_Dados!$B:$B,0))-MIN(Base_Dados!AX$5:AX$98)) /
(IF(MAX(Base_Dados!AX$5:AX$98)-MIN(Base_Dados!AX$5:AX$98)=0,1,MAX(Base_Dados!AX$5:AX$98)-MIN(Base_Dados!AX$5:AX$98)))) * AX$1)))</f>
        <v>1</v>
      </c>
      <c r="AY48" s="106">
        <f>IF(INDEX(Base_Dados!AY:AY,MATCH($B48,Base_Dados!$B:$B,0))=0,0,
MAX(0, MIN(AY$1,
((INDEX(Base_Dados!AY:AY,MATCH($B48,Base_Dados!$B:$B,0))-MIN(Base_Dados!AY$5:AY$98)) /
(IF(MAX(Base_Dados!AY$5:AY$98)-MIN(Base_Dados!AY$5:AY$98)=0,1,MAX(Base_Dados!AY$5:AY$98)-MIN(Base_Dados!AY$5:AY$98)))) * AY$1)))</f>
        <v>2.6376524892845368E-3</v>
      </c>
      <c r="AZ48" s="106">
        <f>IF(INDEX(Base_Dados!AZ:AZ,MATCH($B48,Base_Dados!$B:$B,0))=0,0,
MAX(0, MIN(AZ$1,
((INDEX(Base_Dados!AZ:AZ,MATCH($B48,Base_Dados!$B:$B,0))-MIN(Base_Dados!AZ$5:AZ$98)) /
(IF(MAX(Base_Dados!AZ$5:AZ$98)-MIN(Base_Dados!AZ$5:AZ$98)=0,1,MAX(Base_Dados!AZ$5:AZ$98)-MIN(Base_Dados!AZ$5:AZ$98)))) * AZ$1)))</f>
        <v>0.5</v>
      </c>
      <c r="BA48" s="106">
        <f>IF(INDEX(Base_Dados!BA:BA,MATCH($B48,Base_Dados!$B:$B,0))=0,0,
MAX(0, MIN(BA$1,
((INDEX(Base_Dados!BA:BA,MATCH($B48,Base_Dados!$B:$B,0))-MIN(Base_Dados!BA$5:BA$98)) /
(IF(MAX(Base_Dados!BA$5:BA$98)-MIN(Base_Dados!BA$5:BA$98)=0,1,MAX(Base_Dados!BA$5:BA$98)-MIN(Base_Dados!BA$5:BA$98)))) * BA$1)))</f>
        <v>4.829148071671218E-2</v>
      </c>
      <c r="BB48" s="106">
        <f>IF(INDEX(Base_Dados!BB:BB,MATCH($B48,Base_Dados!$B:$B,0))=0,0,
MAX(0, MIN(BB$1,
((INDEX(Base_Dados!BB:BB,MATCH($B48,Base_Dados!$B:$B,0))-MIN(Base_Dados!BB$5:BB$98)) /
(IF(MAX(Base_Dados!BB$5:BB$98)-MIN(Base_Dados!BB$5:BB$98)=0,1,MAX(Base_Dados!BB$5:BB$98)-MIN(Base_Dados!BB$5:BB$98)))) * BB$1)))</f>
        <v>0.5</v>
      </c>
      <c r="BC48" s="106">
        <f>IF(INDEX(Base_Dados!BC:BC,MATCH($B48,Base_Dados!$B:$B,0))=0,0,
MAX(0, MIN(BC$1,
((INDEX(Base_Dados!BC:BC,MATCH($B48,Base_Dados!$B:$B,0))-MIN(Base_Dados!BC$5:BC$98)) /
(IF(MAX(Base_Dados!BC$5:BC$98)-MIN(Base_Dados!BC$5:BC$98)=0,1,MAX(Base_Dados!BC$5:BC$98)-MIN(Base_Dados!BC$5:BC$98)))) * BC$1)))</f>
        <v>5.1171559385941286E-3</v>
      </c>
      <c r="BD48" s="106">
        <f>IF(INDEX(Base_Dados!BD:BD,MATCH($B48,Base_Dados!$B:$B,0))=0,0,
MAX(0, MIN(BD$1,
((INDEX(Base_Dados!BD:BD,MATCH($B48,Base_Dados!$B:$B,0))-MIN(Base_Dados!BD$5:BD$98)) /
(IF(MAX(Base_Dados!BD$5:BD$98)-MIN(Base_Dados!BD$5:BD$98)=0,1,MAX(Base_Dados!BD$5:BD$98)-MIN(Base_Dados!BD$5:BD$98)))) * BD$1)))</f>
        <v>3.4762135586178244E-2</v>
      </c>
      <c r="BE48" s="106">
        <f>IF(INDEX(Base_Dados!BE:BE,MATCH($B48,Base_Dados!$B:$B,0))=0,0,
MAX(0, MIN(BE$1,
((INDEX(Base_Dados!BE:BE,MATCH($B48,Base_Dados!$B:$B,0))-MIN(Base_Dados!BE$5:BE$98)) /
(IF(MAX(Base_Dados!BE$5:BE$98)-MIN(Base_Dados!BE$5:BE$98)=0,1,MAX(Base_Dados!BE$5:BE$98)-MIN(Base_Dados!BE$5:BE$98)))) * BE$1)))</f>
        <v>2.0070245860511791E-2</v>
      </c>
      <c r="BF48" s="106">
        <f>IF(INDEX(Base_Dados!BF:BF,MATCH($B48,Base_Dados!$B:$B,0))=0,0,
MAX(0, MIN(BF$1,
((INDEX(Base_Dados!BF:BF,MATCH($B48,Base_Dados!$B:$B,0))-MIN(Base_Dados!BF$5:BF$98)) /
(IF(MAX(Base_Dados!BF$5:BF$98)-MIN(Base_Dados!BF$5:BF$98)=0,1,MAX(Base_Dados!BF$5:BF$98)-MIN(Base_Dados!BF$5:BF$98)))) * BF$1)))</f>
        <v>0</v>
      </c>
      <c r="BG48" s="106">
        <f>IF(INDEX(Base_Dados!BG:BG,MATCH($B48,Base_Dados!$B:$B,0))=0,0,
MAX(0, MIN(BG$1,
((INDEX(Base_Dados!BG:BG,MATCH($B48,Base_Dados!$B:$B,0))-MIN(Base_Dados!BG$5:BG$98)) /
(IF(MAX(Base_Dados!BG$5:BG$98)-MIN(Base_Dados!BG$5:BG$98)=0,1,MAX(Base_Dados!BG$5:BG$98)-MIN(Base_Dados!BG$5:BG$98)))) * BG$1)))</f>
        <v>3.1354515050167224E-2</v>
      </c>
      <c r="BH48" s="106">
        <f>IF(INDEX(Base_Dados!BH:BH,MATCH($B48,Base_Dados!$B:$B,0))=0,0,
MAX(0, MIN(BH$1,
((INDEX(Base_Dados!BH:BH,MATCH($B48,Base_Dados!$B:$B,0))-MIN(Base_Dados!BH$5:BH$98)) /
(IF(MAX(Base_Dados!BH$5:BH$98)-MIN(Base_Dados!BH$5:BH$98)=0,1,MAX(Base_Dados!BH$5:BH$98)-MIN(Base_Dados!BH$5:BH$98)))) * BH$1)))</f>
        <v>7.6923076923076927E-2</v>
      </c>
      <c r="BI48" s="106">
        <f>IF(INDEX(Base_Dados!BI:BI,MATCH($B48,Base_Dados!$B:$B,0))=0,0,
MAX(0, MIN(BI$1,
((INDEX(Base_Dados!BI:BI,MATCH($B48,Base_Dados!$B:$B,0))-MIN(Base_Dados!BI$5:BI$98)) /
(IF(MAX(Base_Dados!BI$5:BI$98)-MIN(Base_Dados!BI$5:BI$98)=0,1,MAX(Base_Dados!BI$5:BI$98)-MIN(Base_Dados!BI$5:BI$98)))) * BI$1)))</f>
        <v>6.5522620904836196E-2</v>
      </c>
      <c r="BJ48" s="106">
        <f>IF(INDEX(Base_Dados!BJ:BJ,MATCH($B48,Base_Dados!$B:$B,0))=0,0,
MAX(0, MIN(BJ$1,
((INDEX(Base_Dados!BJ:BJ,MATCH($B48,Base_Dados!$B:$B,0))-MIN(Base_Dados!BJ$5:BJ$98)) /
(IF(MAX(Base_Dados!BJ$5:BJ$98)-MIN(Base_Dados!BJ$5:BJ$98)=0,1,MAX(Base_Dados!BJ$5:BJ$98)-MIN(Base_Dados!BJ$5:BJ$98)))) * BJ$1)))</f>
        <v>5.2631578947368418E-2</v>
      </c>
      <c r="BK48" s="106">
        <f>IF(INDEX(Base_Dados!BK:BK,MATCH($B48,Base_Dados!$B:$B,0))=0,0,
MAX(0, MIN(BK$1,
((INDEX(Base_Dados!BK:BK,MATCH($B48,Base_Dados!$B:$B,0))-MIN(Base_Dados!BK$5:BK$98)) /
(IF(MAX(Base_Dados!BK$5:BK$98)-MIN(Base_Dados!BK$5:BK$98)=0,1,MAX(Base_Dados!BK$5:BK$98)-MIN(Base_Dados!BK$5:BK$98)))) * BK$1)))</f>
        <v>3.5714285714285712E-2</v>
      </c>
      <c r="BL48" s="106">
        <f>IF(INDEX(Base_Dados!BL:BL,MATCH($B48,Base_Dados!$B:$B,0))=0,0,
MAX(0, MIN(BL$1,
((INDEX(Base_Dados!BL:BL,MATCH($B48,Base_Dados!$B:$B,0))-MIN(Base_Dados!BL$5:BL$98)) /
(IF(MAX(Base_Dados!BL$5:BL$98)-MIN(Base_Dados!BL$5:BL$98)=0,1,MAX(Base_Dados!BL$5:BL$98)-MIN(Base_Dados!BL$5:BL$98)))) * BL$1)))</f>
        <v>5.3745928338762218E-2</v>
      </c>
      <c r="BM48" s="106">
        <f>IF(INDEX(Base_Dados!BM:BM,MATCH($B48,Base_Dados!$B:$B,0))=0,0,
MAX(0, MIN(BM$1,
((INDEX(Base_Dados!BM:BM,MATCH($B48,Base_Dados!$B:$B,0))-MIN(Base_Dados!BM$5:BM$98)) /
(IF(MAX(Base_Dados!BM$5:BM$98)-MIN(Base_Dados!BM$5:BM$98)=0,1,MAX(Base_Dados!BM$5:BM$98)-MIN(Base_Dados!BM$5:BM$98)))) * BM$1)))</f>
        <v>0.79823470173567945</v>
      </c>
      <c r="BN48" s="106">
        <f>IF(INDEX(Base_Dados!BN:BN,MATCH($B48,Base_Dados!$B:$B,0))=0,0,
MAX(0, MIN(BN$1,
((INDEX(Base_Dados!BN:BN,MATCH($B48,Base_Dados!$B:$B,0))-MIN(Base_Dados!BN$5:BN$98)) /
(IF(MAX(Base_Dados!BN$5:BN$98)-MIN(Base_Dados!BN$5:BN$98)=0,1,MAX(Base_Dados!BN$5:BN$98)-MIN(Base_Dados!BN$5:BN$98)))) * BN$1)))</f>
        <v>0.21315746856592874</v>
      </c>
      <c r="BO48" s="106">
        <f>IF(INDEX(Base_Dados!BO:BO,MATCH($B48,Base_Dados!$B:$B,0))=0,0,
MAX(0, MIN(BO$1,
((INDEX(Base_Dados!BO:BO,MATCH($B48,Base_Dados!$B:$B,0))-MIN(Base_Dados!BO$5:BO$98)) /
(IF(MAX(Base_Dados!BO$5:BO$98)-MIN(Base_Dados!BO$5:BO$98)=0,1,MAX(Base_Dados!BO$5:BO$98)-MIN(Base_Dados!BO$5:BO$98)))) * BO$1)))</f>
        <v>0.5</v>
      </c>
      <c r="BP48" s="106">
        <f t="shared" si="0"/>
        <v>16.252121475413031</v>
      </c>
      <c r="BQ48" s="111">
        <f t="shared" si="1"/>
        <v>0.49740051999108786</v>
      </c>
      <c r="BR48" s="112">
        <f t="shared" si="2"/>
        <v>0.18289220651306459</v>
      </c>
      <c r="BS48" s="113">
        <f t="shared" si="3"/>
        <v>16.069229268899967</v>
      </c>
    </row>
    <row r="49" spans="1:71">
      <c r="A49" s="20">
        <v>15015</v>
      </c>
      <c r="B49" s="20" t="s">
        <v>392</v>
      </c>
      <c r="C49" s="20" t="s">
        <v>390</v>
      </c>
      <c r="D49" s="105">
        <f>IF(INDEX(Base_Dados!D:D,MATCH($B49,Base_Dados!$B:$B,0))=0,0,
MAX(0, MIN(D$1,
((INDEX(Base_Dados!D:D,MATCH($B49,Base_Dados!$B:$B,0))-MIN(Base_Dados!D$5:D$98)) /
(IF(MAX(Base_Dados!D$5:D$98)-MIN(Base_Dados!D$5:D$98)=0,1,MAX(Base_Dados!D$5:D$98)-MIN(Base_Dados!D$5:D$98)))) * D$1)))</f>
        <v>0.64127825687645579</v>
      </c>
      <c r="E49" s="106">
        <f>IF(INDEX(Base_Dados!E:E,MATCH($B49,Base_Dados!$B:$B,0))=0,0,
MAX(0, MIN(E$1,
((INDEX(Base_Dados!E:E,MATCH($B49,Base_Dados!$B:$B,0))-MIN(Base_Dados!E$5:E$98)) /
(IF(MAX(Base_Dados!E$5:E$98)-MIN(Base_Dados!E$5:E$98)=0,1,MAX(Base_Dados!E$5:E$98)-MIN(Base_Dados!E$5:E$98)))) * E$1)))</f>
        <v>0.23974919642812922</v>
      </c>
      <c r="F49" s="106">
        <f>IF(INDEX(Base_Dados!F:F,MATCH($B49,Base_Dados!$B:$B,0))=0,0,
MAX(0, MIN(F$1,
((INDEX(Base_Dados!F:F,MATCH($B49,Base_Dados!$B:$B,0))-MIN(Base_Dados!F$5:F$98)) /
(IF(MAX(Base_Dados!F$5:F$98)-MIN(Base_Dados!F$5:F$98)=0,1,MAX(Base_Dados!F$5:F$98)-MIN(Base_Dados!F$5:F$98)))) * F$1)))</f>
        <v>0.23423006442106059</v>
      </c>
      <c r="G49" s="106">
        <f>IF(INDEX(Base_Dados!G:G,MATCH($B49,Base_Dados!$B:$B,0))=0,0,
MAX(0, MIN(G$1,
((INDEX(Base_Dados!G:G,MATCH($B49,Base_Dados!$B:$B,0))-MIN(Base_Dados!G$5:G$98)) /
(IF(MAX(Base_Dados!G$5:G$98)-MIN(Base_Dados!G$5:G$98)=0,1,MAX(Base_Dados!G$5:G$98)-MIN(Base_Dados!G$5:G$98)))) * G$1)))</f>
        <v>0.24062144751799924</v>
      </c>
      <c r="H49" s="106">
        <f>IF(INDEX(Base_Dados!H:H,MATCH($B49,Base_Dados!$B:$B,0))=0,0,
MAX(0, MIN(H$1,
((INDEX(Base_Dados!H:H,MATCH($B49,Base_Dados!$B:$B,0))-MIN(Base_Dados!H$5:H$98)) /
(IF(MAX(Base_Dados!H$5:H$98)-MIN(Base_Dados!H$5:H$98)=0,1,MAX(Base_Dados!H$5:H$98)-MIN(Base_Dados!H$5:H$98)))) * H$1)))</f>
        <v>0.24144547060533553</v>
      </c>
      <c r="I49" s="106">
        <f>IF(INDEX(Base_Dados!I:I,MATCH($B49,Base_Dados!$B:$B,0))=0,0,
MAX(0, MIN(I$1,
((INDEX(Base_Dados!I:I,MATCH($B49,Base_Dados!$B:$B,0))-MIN(Base_Dados!I$5:I$98)) /
(IF(MAX(Base_Dados!I$5:I$98)-MIN(Base_Dados!I$5:I$98)=0,1,MAX(Base_Dados!I$5:I$98)-MIN(Base_Dados!I$5:I$98)))) * I$1)))</f>
        <v>0.23285284128176431</v>
      </c>
      <c r="J49" s="106">
        <f>IF(INDEX(Base_Dados!J:J,MATCH($B49,Base_Dados!$B:$B,0))=0,0,
MAX(0, MIN(J$1,
((INDEX(Base_Dados!J:J,MATCH($B49,Base_Dados!$B:$B,0))-MIN(Base_Dados!J$5:J$98)) /
(IF(MAX(Base_Dados!J$5:J$98)-MIN(Base_Dados!J$5:J$98)=0,1,MAX(Base_Dados!J$5:J$98)-MIN(Base_Dados!J$5:J$98)))) * J$1)))</f>
        <v>0.22880179321189006</v>
      </c>
      <c r="K49" s="106">
        <f>IF(INDEX(Base_Dados!K:K,MATCH($B49,Base_Dados!$B:$B,0))=0,0,
MAX(0, MIN(K$1,
((INDEX(Base_Dados!K:K,MATCH($B49,Base_Dados!$B:$B,0))-MIN(Base_Dados!K$5:K$98)) /
(IF(MAX(Base_Dados!K$5:K$98)-MIN(Base_Dados!K$5:K$98)=0,1,MAX(Base_Dados!K$5:K$98)-MIN(Base_Dados!K$5:K$98)))) * K$1)))</f>
        <v>0.21447338998211091</v>
      </c>
      <c r="L49" s="106">
        <f>IF(INDEX(Base_Dados!L:L,MATCH($B49,Base_Dados!$B:$B,0))=0,0,
MAX(0, MIN(L$1,
((INDEX(Base_Dados!L:L,MATCH($B49,Base_Dados!$B:$B,0))-MIN(Base_Dados!L$5:L$98)) /
(IF(MAX(Base_Dados!L$5:L$98)-MIN(Base_Dados!L$5:L$98)=0,1,MAX(Base_Dados!L$5:L$98)-MIN(Base_Dados!L$5:L$98)))) * L$1)))</f>
        <v>0.20082511927352628</v>
      </c>
      <c r="M49" s="106">
        <f>IF(INDEX(Base_Dados!M:M,MATCH($B49,Base_Dados!$B:$B,0))=0,0,
MAX(0, MIN(M$1,
((INDEX(Base_Dados!M:M,MATCH($B49,Base_Dados!$B:$B,0))-MIN(Base_Dados!M$5:M$98)) /
(IF(MAX(Base_Dados!M$5:M$98)-MIN(Base_Dados!M$5:M$98)=0,1,MAX(Base_Dados!M$5:M$98)-MIN(Base_Dados!M$5:M$98)))) * M$1)))</f>
        <v>0.18551603498542274</v>
      </c>
      <c r="N49" s="106">
        <f>IF(INDEX(Base_Dados!N:N,MATCH($B49,Base_Dados!$B:$B,0))=0,0,
MAX(0, MIN(N$1,
((INDEX(Base_Dados!N:N,MATCH($B49,Base_Dados!$B:$B,0))-MIN(Base_Dados!N$5:N$98)) /
(IF(MAX(Base_Dados!N$5:N$98)-MIN(Base_Dados!N$5:N$98)=0,1,MAX(Base_Dados!N$5:N$98)-MIN(Base_Dados!N$5:N$98)))) * N$1)))</f>
        <v>0.17709627421053253</v>
      </c>
      <c r="O49" s="106">
        <f>IF(INDEX(Base_Dados!O:O,MATCH($B49,Base_Dados!$B:$B,0))=0,0,
MAX(0, MIN(O$1,
((INDEX(Base_Dados!O:O,MATCH($B49,Base_Dados!$B:$B,0))-MIN(Base_Dados!O$5:O$98)) /
(IF(MAX(Base_Dados!O$5:O$98)-MIN(Base_Dados!O$5:O$98)=0,1,MAX(Base_Dados!O$5:O$98)-MIN(Base_Dados!O$5:O$98)))) * O$1)))</f>
        <v>0.15731088689447573</v>
      </c>
      <c r="P49" s="106">
        <f>IF(INDEX(Base_Dados!P:P,MATCH($B49,Base_Dados!$B:$B,0))=0,0,
MAX(0, MIN(P$1,
((INDEX(Base_Dados!P:P,MATCH($B49,Base_Dados!$B:$B,0))-MIN(Base_Dados!P$5:P$98)) /
(IF(MAX(Base_Dados!P$5:P$98)-MIN(Base_Dados!P$5:P$98)=0,1,MAX(Base_Dados!P$5:P$98)-MIN(Base_Dados!P$5:P$98)))) * P$1)))</f>
        <v>0.12994756157792622</v>
      </c>
      <c r="Q49" s="106">
        <f>IF(INDEX(Base_Dados!Q:Q,MATCH($B49,Base_Dados!$B:$B,0))=0,0,
MAX(0, MIN(Q$1,
((INDEX(Base_Dados!Q:Q,MATCH($B49,Base_Dados!$B:$B,0))-MIN(Base_Dados!Q$5:Q$98)) /
(IF(MAX(Base_Dados!Q$5:Q$98)-MIN(Base_Dados!Q$5:Q$98)=0,1,MAX(Base_Dados!Q$5:Q$98)-MIN(Base_Dados!Q$5:Q$98)))) * Q$1)))</f>
        <v>4.4626401979885211E-2</v>
      </c>
      <c r="R49" s="106">
        <f>IF(INDEX(Base_Dados!R:R,MATCH($B49,Base_Dados!$B:$B,0))=0,0,
MAX(0, MIN(R$1,
((INDEX(Base_Dados!R:R,MATCH($B49,Base_Dados!$B:$B,0))-MIN(Base_Dados!R$5:R$98)) /
(IF(MAX(Base_Dados!R$5:R$98)-MIN(Base_Dados!R$5:R$98)=0,1,MAX(Base_Dados!R$5:R$98)-MIN(Base_Dados!R$5:R$98)))) * R$1)))</f>
        <v>7.5883219113625541E-2</v>
      </c>
      <c r="S49" s="106">
        <f>IF(INDEX(Base_Dados!S:S,MATCH($B49,Base_Dados!$B:$B,0))=0,0,
MAX(0, MIN(S$1,
((INDEX(Base_Dados!S:S,MATCH($B49,Base_Dados!$B:$B,0))-MIN(Base_Dados!S$5:S$98)) /
(IF(MAX(Base_Dados!S$5:S$98)-MIN(Base_Dados!S$5:S$98)=0,1,MAX(Base_Dados!S$5:S$98)-MIN(Base_Dados!S$5:S$98)))) * S$1)))</f>
        <v>9.4765221298584584E-2</v>
      </c>
      <c r="T49" s="106">
        <f>IF(INDEX(Base_Dados!T:T,MATCH($B49,Base_Dados!$B:$B,0))=0,0,
MAX(0, MIN(T$1,
((INDEX(Base_Dados!T:T,MATCH($B49,Base_Dados!$B:$B,0))-MIN(Base_Dados!T$5:T$98)) /
(IF(MAX(Base_Dados!T$5:T$98)-MIN(Base_Dados!T$5:T$98)=0,1,MAX(Base_Dados!T$5:T$98)-MIN(Base_Dados!T$5:T$98)))) * T$1)))</f>
        <v>2.2673813834823795</v>
      </c>
      <c r="U49" s="106">
        <f>IF(INDEX(Base_Dados!U:U,MATCH($B49,Base_Dados!$B:$B,0))=0,0,
MAX(0, MIN(U$1,
((INDEX(Base_Dados!U:U,MATCH($B49,Base_Dados!$B:$B,0))-MIN(Base_Dados!U$5:U$98)) /
(IF(MAX(Base_Dados!U$5:U$98)-MIN(Base_Dados!U$5:U$98)=0,1,MAX(Base_Dados!U$5:U$98)-MIN(Base_Dados!U$5:U$98)))) * U$1)))</f>
        <v>0.14479155873261701</v>
      </c>
      <c r="V49" s="106">
        <f>IF(INDEX(Base_Dados!V:V,MATCH($B49,Base_Dados!$B:$B,0))=0,0,
MAX(0, MIN(V$1,
((INDEX(Base_Dados!V:V,MATCH($B49,Base_Dados!$B:$B,0))-MIN(Base_Dados!V$5:V$98)) /
(IF(MAX(Base_Dados!V$5:V$98)-MIN(Base_Dados!V$5:V$98)=0,1,MAX(Base_Dados!V$5:V$98)-MIN(Base_Dados!V$5:V$98)))) * V$1)))</f>
        <v>4.9846661628298129E-2</v>
      </c>
      <c r="W49" s="106">
        <f>IF(INDEX(Base_Dados!W:W,MATCH($B49,Base_Dados!$B:$B,0))=0,0,
MAX(0, MIN(W$1,
((INDEX(Base_Dados!W:W,MATCH($B49,Base_Dados!$B:$B,0))-MIN(Base_Dados!W$5:W$98)) /
(IF(MAX(Base_Dados!W$5:W$98)-MIN(Base_Dados!W$5:W$98)=0,1,MAX(Base_Dados!W$5:W$98)-MIN(Base_Dados!W$5:W$98)))) * W$1)))</f>
        <v>2.2361456884833566</v>
      </c>
      <c r="X49" s="106">
        <f>IF(INDEX(Base_Dados!X:X,MATCH($B49,Base_Dados!$B:$B,0))=0,0,
MAX(0, MIN(X$1,
((INDEX(Base_Dados!X:X,MATCH($B49,Base_Dados!$B:$B,0))-MIN(Base_Dados!X$5:X$98)) /
(IF(MAX(Base_Dados!X$5:X$98)-MIN(Base_Dados!X$5:X$98)=0,1,MAX(Base_Dados!X$5:X$98)-MIN(Base_Dados!X$5:X$98)))) * X$1)))</f>
        <v>0</v>
      </c>
      <c r="Y49" s="106">
        <f>IF(INDEX(Base_Dados!Y:Y,MATCH($B49,Base_Dados!$B:$B,0))=0,0,
MAX(0, MIN(Y$1,
((INDEX(Base_Dados!Y:Y,MATCH($B49,Base_Dados!$B:$B,0))-MIN(Base_Dados!Y$5:Y$98)) /
(IF(MAX(Base_Dados!Y$5:Y$98)-MIN(Base_Dados!Y$5:Y$98)=0,1,MAX(Base_Dados!Y$5:Y$98)-MIN(Base_Dados!Y$5:Y$98)))) * Y$1)))</f>
        <v>5.514705882352941E-2</v>
      </c>
      <c r="Z49" s="106">
        <f>IF(INDEX(Base_Dados!Z:Z,MATCH($B49,Base_Dados!$B:$B,0))=0,0,
MAX(0, MIN(Z$1,
((INDEX(Base_Dados!Z:Z,MATCH($B49,Base_Dados!$B:$B,0))-MIN(Base_Dados!Z$5:Z$98)) /
(IF(MAX(Base_Dados!Z$5:Z$98)-MIN(Base_Dados!Z$5:Z$98)=0,1,MAX(Base_Dados!Z$5:Z$98)-MIN(Base_Dados!Z$5:Z$98)))) * Z$1)))</f>
        <v>0</v>
      </c>
      <c r="AA49" s="106">
        <f>IF(INDEX(Base_Dados!AA:AA,MATCH($B49,Base_Dados!$B:$B,0))=0,0,
MAX(0, MIN(AA$1,
((INDEX(Base_Dados!AA:AA,MATCH($B49,Base_Dados!$B:$B,0))-MIN(Base_Dados!AA$5:AA$98)) /
(IF(MAX(Base_Dados!AA$5:AA$98)-MIN(Base_Dados!AA$5:AA$98)=0,1,MAX(Base_Dados!AA$5:AA$98)-MIN(Base_Dados!AA$5:AA$98)))) * AA$1)))</f>
        <v>0</v>
      </c>
      <c r="AB49" s="106">
        <f>IF(INDEX(Base_Dados!AB:AB,MATCH($B49,Base_Dados!$B:$B,0))=0,0,
MAX(0, MIN(AB$1,
((INDEX(Base_Dados!AB:AB,MATCH($B49,Base_Dados!$B:$B,0))-MIN(Base_Dados!AB$5:AB$98)) /
(IF(MAX(Base_Dados!AB$5:AB$98)-MIN(Base_Dados!AB$5:AB$98)=0,1,MAX(Base_Dados!AB$5:AB$98)-MIN(Base_Dados!AB$5:AB$98)))) * AB$1)))</f>
        <v>0.12375723092639006</v>
      </c>
      <c r="AC49" s="106">
        <f>IF(INDEX(Base_Dados!AC:AC,MATCH($B49,Base_Dados!$B:$B,0))=0,0,
MAX(0, MIN(AC$1,
((INDEX(Base_Dados!AC:AC,MATCH($B49,Base_Dados!$B:$B,0))-MIN(Base_Dados!AC$5:AC$98)) /
(IF(MAX(Base_Dados!AC$5:AC$98)-MIN(Base_Dados!AC$5:AC$98)=0,1,MAX(Base_Dados!AC$5:AC$98)-MIN(Base_Dados!AC$5:AC$98)))) * AC$1)))</f>
        <v>9.2738244363075734E-2</v>
      </c>
      <c r="AD49" s="106">
        <f>IF(INDEX(Base_Dados!AD:AD,MATCH($B49,Base_Dados!$B:$B,0))=0,0,
MAX(0, MIN(AD$1,
((INDEX(Base_Dados!AD:AD,MATCH($B49,Base_Dados!$B:$B,0))-MIN(Base_Dados!AD$5:AD$98)) /
(IF(MAX(Base_Dados!AD$5:AD$98)-MIN(Base_Dados!AD$5:AD$98)=0,1,MAX(Base_Dados!AD$5:AD$98)-MIN(Base_Dados!AD$5:AD$98)))) * AD$1)))</f>
        <v>9.8994231622541035E-2</v>
      </c>
      <c r="AE49" s="106">
        <f>IF(INDEX(Base_Dados!AE:AE,MATCH($B49,Base_Dados!$B:$B,0))=0,0,
MAX(0, MIN(AE$1,
((INDEX(Base_Dados!AE:AE,MATCH($B49,Base_Dados!$B:$B,0))-MIN(Base_Dados!AE$5:AE$98)) /
(IF(MAX(Base_Dados!AE$5:AE$98)-MIN(Base_Dados!AE$5:AE$98)=0,1,MAX(Base_Dados!AE$5:AE$98)-MIN(Base_Dados!AE$5:AE$98)))) * AE$1)))</f>
        <v>3.5941320293398533E-2</v>
      </c>
      <c r="AF49" s="106">
        <f>IF(INDEX(Base_Dados!AF:AF,MATCH($B49,Base_Dados!$B:$B,0))=0,0,
MAX(0, MIN(AF$1,
((INDEX(Base_Dados!AF:AF,MATCH($B49,Base_Dados!$B:$B,0))-MIN(Base_Dados!AF$5:AF$98)) /
(IF(MAX(Base_Dados!AF$5:AF$98)-MIN(Base_Dados!AF$5:AF$98)=0,1,MAX(Base_Dados!AF$5:AF$98)-MIN(Base_Dados!AF$5:AF$98)))) * AF$1)))</f>
        <v>3.3374706936974211E-2</v>
      </c>
      <c r="AG49" s="106">
        <f>IF(INDEX(Base_Dados!AG:AG,MATCH($B49,Base_Dados!$B:$B,0))=0,0,
MAX(0, MIN(AG$1,
((INDEX(Base_Dados!AG:AG,MATCH($B49,Base_Dados!$B:$B,0))-MIN(Base_Dados!AG$5:AG$98)) /
(IF(MAX(Base_Dados!AG$5:AG$98)-MIN(Base_Dados!AG$5:AG$98)=0,1,MAX(Base_Dados!AG$5:AG$98)-MIN(Base_Dados!AG$5:AG$98)))) * AG$1)))</f>
        <v>4.4626401979885211E-2</v>
      </c>
      <c r="AH49" s="106">
        <f>IF(INDEX(Base_Dados!AH:AH,MATCH($B49,Base_Dados!$B:$B,0))=0,0,
MAX(0, MIN(AH$1,
((INDEX(Base_Dados!AH:AH,MATCH($B49,Base_Dados!$B:$B,0))-MIN(Base_Dados!AH$5:AH$98)) /
(IF(MAX(Base_Dados!AH$5:AH$98)-MIN(Base_Dados!AH$5:AH$98)=0,1,MAX(Base_Dados!AH$5:AH$98)-MIN(Base_Dados!AH$5:AH$98)))) * AH$1)))</f>
        <v>1.9076882352435565</v>
      </c>
      <c r="AI49" s="106">
        <f>IF(INDEX(Base_Dados!AI:AI,MATCH($B49,Base_Dados!$B:$B,0))=0,0,
MAX(0, MIN(AI$1,
((INDEX(Base_Dados!AI:AI,MATCH($B49,Base_Dados!$B:$B,0))-MIN(Base_Dados!AI$5:AI$98)) /
(IF(MAX(Base_Dados!AI$5:AI$98)-MIN(Base_Dados!AI$5:AI$98)=0,1,MAX(Base_Dados!AI$5:AI$98)-MIN(Base_Dados!AI$5:AI$98)))) * AI$1)))</f>
        <v>0.14285714285714285</v>
      </c>
      <c r="AJ49" s="106">
        <f>IF(INDEX(Base_Dados!AJ:AJ,MATCH($B49,Base_Dados!$B:$B,0))=0,0,
MAX(0, MIN(AJ$1,
((INDEX(Base_Dados!AJ:AJ,MATCH($B49,Base_Dados!$B:$B,0))-MIN(Base_Dados!AJ$5:AJ$98)) /
(IF(MAX(Base_Dados!AJ$5:AJ$98)-MIN(Base_Dados!AJ$5:AJ$98)=0,1,MAX(Base_Dados!AJ$5:AJ$98)-MIN(Base_Dados!AJ$5:AJ$98)))) * AJ$1)))</f>
        <v>0.86309523809523814</v>
      </c>
      <c r="AK49" s="106">
        <f>IF(INDEX(Base_Dados!AK:AK,MATCH($B49,Base_Dados!$B:$B,0))=0,0,
MAX(0, MIN(AK$1,
((INDEX(Base_Dados!AK:AK,MATCH($B49,Base_Dados!$B:$B,0))-MIN(Base_Dados!AK$5:AK$98)) /
(IF(MAX(Base_Dados!AK$5:AK$98)-MIN(Base_Dados!AK$5:AK$98)=0,1,MAX(Base_Dados!AK$5:AK$98)-MIN(Base_Dados!AK$5:AK$98)))) * AK$1)))</f>
        <v>9.1954022988505746E-3</v>
      </c>
      <c r="AL49" s="106">
        <f>IF(INDEX(Base_Dados!AL:AL,MATCH($B49,Base_Dados!$B:$B,0))=0,0,
MAX(0, MIN(AL$1,
((INDEX(Base_Dados!AL:AL,MATCH($B49,Base_Dados!$B:$B,0))-MIN(Base_Dados!AL$5:AL$98)) /
(IF(MAX(Base_Dados!AL$5:AL$98)-MIN(Base_Dados!AL$5:AL$98)=0,1,MAX(Base_Dados!AL$5:AL$98)-MIN(Base_Dados!AL$5:AL$98)))) * AL$1)))</f>
        <v>0</v>
      </c>
      <c r="AM49" s="106">
        <f>IF(INDEX(Base_Dados!AM:AM,MATCH($B49,Base_Dados!$B:$B,0))=0,0,
MAX(0, MIN(AM$1,
((INDEX(Base_Dados!AM:AM,MATCH($B49,Base_Dados!$B:$B,0))-MIN(Base_Dados!AM$5:AM$98)) /
(IF(MAX(Base_Dados!AM$5:AM$98)-MIN(Base_Dados!AM$5:AM$98)=0,1,MAX(Base_Dados!AM$5:AM$98)-MIN(Base_Dados!AM$5:AM$98)))) * AM$1)))</f>
        <v>6.0072501294665979E-2</v>
      </c>
      <c r="AN49" s="106">
        <f>IF(INDEX(Base_Dados!AN:AN,MATCH($B49,Base_Dados!$B:$B,0))=0,0,
MAX(0, MIN(AN$1,
((INDEX(Base_Dados!AN:AN,MATCH($B49,Base_Dados!$B:$B,0))-MIN(Base_Dados!AN$5:AN$98)) /
(IF(MAX(Base_Dados!AN$5:AN$98)-MIN(Base_Dados!AN$5:AN$98)=0,1,MAX(Base_Dados!AN$5:AN$98)-MIN(Base_Dados!AN$5:AN$98)))) * AN$1)))</f>
        <v>0.14140748550342644</v>
      </c>
      <c r="AO49" s="106">
        <f>IF(INDEX(Base_Dados!AO:AO,MATCH($B49,Base_Dados!$B:$B,0))=0,0,
MAX(0, MIN(AO$1,
((INDEX(Base_Dados!AO:AO,MATCH($B49,Base_Dados!$B:$B,0))-MIN(Base_Dados!AO$5:AO$98)) /
(IF(MAX(Base_Dados!AO$5:AO$98)-MIN(Base_Dados!AO$5:AO$98)=0,1,MAX(Base_Dados!AO$5:AO$98)-MIN(Base_Dados!AO$5:AO$98)))) * AO$1)))</f>
        <v>0</v>
      </c>
      <c r="AP49" s="106">
        <f>IF(INDEX(Base_Dados!AP:AP,MATCH($B49,Base_Dados!$B:$B,0))=0,0,
MAX(0, MIN(AP$1,
((INDEX(Base_Dados!AP:AP,MATCH($B49,Base_Dados!$B:$B,0))-MIN(Base_Dados!AP$5:AP$98)) /
(IF(MAX(Base_Dados!AP$5:AP$98)-MIN(Base_Dados!AP$5:AP$98)=0,1,MAX(Base_Dados!AP$5:AP$98)-MIN(Base_Dados!AP$5:AP$98)))) * AP$1)))</f>
        <v>3.669724770642202E-2</v>
      </c>
      <c r="AQ49" s="106">
        <f>IF(INDEX(Base_Dados!AQ:AQ,MATCH($B49,Base_Dados!$B:$B,0))=0,0,
MAX(0, MIN(AQ$1,
((INDEX(Base_Dados!AQ:AQ,MATCH($B49,Base_Dados!$B:$B,0))-MIN(Base_Dados!AQ$5:AQ$98)) /
(IF(MAX(Base_Dados!AQ$5:AQ$98)-MIN(Base_Dados!AQ$5:AQ$98)=0,1,MAX(Base_Dados!AQ$5:AQ$98)-MIN(Base_Dados!AQ$5:AQ$98)))) * AQ$1)))</f>
        <v>0</v>
      </c>
      <c r="AR49" s="106">
        <f>IF(INDEX(Base_Dados!AR:AR,MATCH($B49,Base_Dados!$B:$B,0))=0,0,
MAX(0, MIN(AR$1,
((INDEX(Base_Dados!AR:AR,MATCH($B49,Base_Dados!$B:$B,0))-MIN(Base_Dados!AR$5:AR$98)) /
(IF(MAX(Base_Dados!AR$5:AR$98)-MIN(Base_Dados!AR$5:AR$98)=0,1,MAX(Base_Dados!AR$5:AR$98)-MIN(Base_Dados!AR$5:AR$98)))) * AR$1)))</f>
        <v>0</v>
      </c>
      <c r="AS49" s="106">
        <f>IF(INDEX(Base_Dados!AS:AS,MATCH($B49,Base_Dados!$B:$B,0))=0,0,
MAX(0, MIN(AS$1,
((INDEX(Base_Dados!AS:AS,MATCH($B49,Base_Dados!$B:$B,0))-MIN(Base_Dados!AS$5:AS$98)) /
(IF(MAX(Base_Dados!AS$5:AS$98)-MIN(Base_Dados!AS$5:AS$98)=0,1,MAX(Base_Dados!AS$5:AS$98)-MIN(Base_Dados!AS$5:AS$98)))) * AS$1)))</f>
        <v>0</v>
      </c>
      <c r="AT49" s="106">
        <f>IF(INDEX(Base_Dados!AT:AT,MATCH($B49,Base_Dados!$B:$B,0))=0,0,
MAX(0, MIN(AT$1,
((INDEX(Base_Dados!AT:AT,MATCH($B49,Base_Dados!$B:$B,0))-MIN(Base_Dados!AT$5:AT$98)) /
(IF(MAX(Base_Dados!AT$5:AT$98)-MIN(Base_Dados!AT$5:AT$98)=0,1,MAX(Base_Dados!AT$5:AT$98)-MIN(Base_Dados!AT$5:AT$98)))) * AT$1)))</f>
        <v>0</v>
      </c>
      <c r="AU49" s="106">
        <f>IF(INDEX(Base_Dados!AU:AU,MATCH($B49,Base_Dados!$B:$B,0))=0,0,
MAX(0, MIN(AU$1,
((INDEX(Base_Dados!AU:AU,MATCH($B49,Base_Dados!$B:$B,0))-MIN(Base_Dados!AU$5:AU$98)) /
(IF(MAX(Base_Dados!AU$5:AU$98)-MIN(Base_Dados!AU$5:AU$98)=0,1,MAX(Base_Dados!AU$5:AU$98)-MIN(Base_Dados!AU$5:AU$98)))) * AU$1)))</f>
        <v>2.8089887640449437E-2</v>
      </c>
      <c r="AV49" s="106">
        <f>IF(INDEX(Base_Dados!AV:AV,MATCH($B49,Base_Dados!$B:$B,0))=0,0,
MAX(0, MIN(AV$1,
((INDEX(Base_Dados!AV:AV,MATCH($B49,Base_Dados!$B:$B,0))-MIN(Base_Dados!AV$5:AV$98)) /
(IF(MAX(Base_Dados!AV$5:AV$98)-MIN(Base_Dados!AV$5:AV$98)=0,1,MAX(Base_Dados!AV$5:AV$98)-MIN(Base_Dados!AV$5:AV$98)))) * AV$1)))</f>
        <v>0</v>
      </c>
      <c r="AW49" s="106">
        <f>IF(INDEX(Base_Dados!AW:AW,MATCH($B49,Base_Dados!$B:$B,0))=0,0,
MAX(0, MIN(AW$1,
((INDEX(Base_Dados!AW:AW,MATCH($B49,Base_Dados!$B:$B,0))-MIN(Base_Dados!AW$5:AW$98)) /
(IF(MAX(Base_Dados!AW$5:AW$98)-MIN(Base_Dados!AW$5:AW$98)=0,1,MAX(Base_Dados!AW$5:AW$98)-MIN(Base_Dados!AW$5:AW$98)))) * AW$1)))</f>
        <v>0</v>
      </c>
      <c r="AX49" s="106">
        <f>IF(INDEX(Base_Dados!AX:AX,MATCH($B49,Base_Dados!$B:$B,0))=0,0,
MAX(0, MIN(AX$1,
((INDEX(Base_Dados!AX:AX,MATCH($B49,Base_Dados!$B:$B,0))-MIN(Base_Dados!AX$5:AX$98)) /
(IF(MAX(Base_Dados!AX$5:AX$98)-MIN(Base_Dados!AX$5:AX$98)=0,1,MAX(Base_Dados!AX$5:AX$98)-MIN(Base_Dados!AX$5:AX$98)))) * AX$1)))</f>
        <v>0.36273864384463467</v>
      </c>
      <c r="AY49" s="106">
        <f>IF(INDEX(Base_Dados!AY:AY,MATCH($B49,Base_Dados!$B:$B,0))=0,0,
MAX(0, MIN(AY$1,
((INDEX(Base_Dados!AY:AY,MATCH($B49,Base_Dados!$B:$B,0))-MIN(Base_Dados!AY$5:AY$98)) /
(IF(MAX(Base_Dados!AY$5:AY$98)-MIN(Base_Dados!AY$5:AY$98)=0,1,MAX(Base_Dados!AY$5:AY$98)-MIN(Base_Dados!AY$5:AY$98)))) * AY$1)))</f>
        <v>3.2970656116056711E-3</v>
      </c>
      <c r="AZ49" s="106">
        <f>IF(INDEX(Base_Dados!AZ:AZ,MATCH($B49,Base_Dados!$B:$B,0))=0,0,
MAX(0, MIN(AZ$1,
((INDEX(Base_Dados!AZ:AZ,MATCH($B49,Base_Dados!$B:$B,0))-MIN(Base_Dados!AZ$5:AZ$98)) /
(IF(MAX(Base_Dados!AZ$5:AZ$98)-MIN(Base_Dados!AZ$5:AZ$98)=0,1,MAX(Base_Dados!AZ$5:AZ$98)-MIN(Base_Dados!AZ$5:AZ$98)))) * AZ$1)))</f>
        <v>0.5</v>
      </c>
      <c r="BA49" s="106">
        <f>IF(INDEX(Base_Dados!BA:BA,MATCH($B49,Base_Dados!$B:$B,0))=0,0,
MAX(0, MIN(BA$1,
((INDEX(Base_Dados!BA:BA,MATCH($B49,Base_Dados!$B:$B,0))-MIN(Base_Dados!BA$5:BA$98)) /
(IF(MAX(Base_Dados!BA$5:BA$98)-MIN(Base_Dados!BA$5:BA$98)=0,1,MAX(Base_Dados!BA$5:BA$98)-MIN(Base_Dados!BA$5:BA$98)))) * BA$1)))</f>
        <v>5.4574923954794734E-2</v>
      </c>
      <c r="BB49" s="106">
        <f>IF(INDEX(Base_Dados!BB:BB,MATCH($B49,Base_Dados!$B:$B,0))=0,0,
MAX(0, MIN(BB$1,
((INDEX(Base_Dados!BB:BB,MATCH($B49,Base_Dados!$B:$B,0))-MIN(Base_Dados!BB$5:BB$98)) /
(IF(MAX(Base_Dados!BB$5:BB$98)-MIN(Base_Dados!BB$5:BB$98)=0,1,MAX(Base_Dados!BB$5:BB$98)-MIN(Base_Dados!BB$5:BB$98)))) * BB$1)))</f>
        <v>0.17648924250412931</v>
      </c>
      <c r="BC49" s="106">
        <f>IF(INDEX(Base_Dados!BC:BC,MATCH($B49,Base_Dados!$B:$B,0))=0,0,
MAX(0, MIN(BC$1,
((INDEX(Base_Dados!BC:BC,MATCH($B49,Base_Dados!$B:$B,0))-MIN(Base_Dados!BC$5:BC$98)) /
(IF(MAX(Base_Dados!BC$5:BC$98)-MIN(Base_Dados!BC$5:BC$98)=0,1,MAX(Base_Dados!BC$5:BC$98)-MIN(Base_Dados!BC$5:BC$98)))) * BC$1)))</f>
        <v>3.7705359547535685E-3</v>
      </c>
      <c r="BD49" s="106">
        <f>IF(INDEX(Base_Dados!BD:BD,MATCH($B49,Base_Dados!$B:$B,0))=0,0,
MAX(0, MIN(BD$1,
((INDEX(Base_Dados!BD:BD,MATCH($B49,Base_Dados!$B:$B,0))-MIN(Base_Dados!BD$5:BD$98)) /
(IF(MAX(Base_Dados!BD$5:BD$98)-MIN(Base_Dados!BD$5:BD$98)=0,1,MAX(Base_Dados!BD$5:BD$98)-MIN(Base_Dados!BD$5:BD$98)))) * BD$1)))</f>
        <v>2.7075687279274289E-2</v>
      </c>
      <c r="BE49" s="106">
        <f>IF(INDEX(Base_Dados!BE:BE,MATCH($B49,Base_Dados!$B:$B,0))=0,0,
MAX(0, MIN(BE$1,
((INDEX(Base_Dados!BE:BE,MATCH($B49,Base_Dados!$B:$B,0))-MIN(Base_Dados!BE$5:BE$98)) /
(IF(MAX(Base_Dados!BE$5:BE$98)-MIN(Base_Dados!BE$5:BE$98)=0,1,MAX(Base_Dados!BE$5:BE$98)-MIN(Base_Dados!BE$5:BE$98)))) * BE$1)))</f>
        <v>6.3723030607124934E-2</v>
      </c>
      <c r="BF49" s="106">
        <f>IF(INDEX(Base_Dados!BF:BF,MATCH($B49,Base_Dados!$B:$B,0))=0,0,
MAX(0, MIN(BF$1,
((INDEX(Base_Dados!BF:BF,MATCH($B49,Base_Dados!$B:$B,0))-MIN(Base_Dados!BF$5:BF$98)) /
(IF(MAX(Base_Dados!BF$5:BF$98)-MIN(Base_Dados!BF$5:BF$98)=0,1,MAX(Base_Dados!BF$5:BF$98)-MIN(Base_Dados!BF$5:BF$98)))) * BF$1)))</f>
        <v>3.246753246753247E-3</v>
      </c>
      <c r="BG49" s="106">
        <f>IF(INDEX(Base_Dados!BG:BG,MATCH($B49,Base_Dados!$B:$B,0))=0,0,
MAX(0, MIN(BG$1,
((INDEX(Base_Dados!BG:BG,MATCH($B49,Base_Dados!$B:$B,0))-MIN(Base_Dados!BG$5:BG$98)) /
(IF(MAX(Base_Dados!BG$5:BG$98)-MIN(Base_Dados!BG$5:BG$98)=0,1,MAX(Base_Dados!BG$5:BG$98)-MIN(Base_Dados!BG$5:BG$98)))) * BG$1)))</f>
        <v>3.7207357859531776E-2</v>
      </c>
      <c r="BH49" s="106">
        <f>IF(INDEX(Base_Dados!BH:BH,MATCH($B49,Base_Dados!$B:$B,0))=0,0,
MAX(0, MIN(BH$1,
((INDEX(Base_Dados!BH:BH,MATCH($B49,Base_Dados!$B:$B,0))-MIN(Base_Dados!BH$5:BH$98)) /
(IF(MAX(Base_Dados!BH$5:BH$98)-MIN(Base_Dados!BH$5:BH$98)=0,1,MAX(Base_Dados!BH$5:BH$98)-MIN(Base_Dados!BH$5:BH$98)))) * BH$1)))</f>
        <v>3.2967032967032968E-2</v>
      </c>
      <c r="BI49" s="106">
        <f>IF(INDEX(Base_Dados!BI:BI,MATCH($B49,Base_Dados!$B:$B,0))=0,0,
MAX(0, MIN(BI$1,
((INDEX(Base_Dados!BI:BI,MATCH($B49,Base_Dados!$B:$B,0))-MIN(Base_Dados!BI$5:BI$98)) /
(IF(MAX(Base_Dados!BI$5:BI$98)-MIN(Base_Dados!BI$5:BI$98)=0,1,MAX(Base_Dados!BI$5:BI$98)-MIN(Base_Dados!BI$5:BI$98)))) * BI$1)))</f>
        <v>8.5803432137285487E-2</v>
      </c>
      <c r="BJ49" s="106">
        <f>IF(INDEX(Base_Dados!BJ:BJ,MATCH($B49,Base_Dados!$B:$B,0))=0,0,
MAX(0, MIN(BJ$1,
((INDEX(Base_Dados!BJ:BJ,MATCH($B49,Base_Dados!$B:$B,0))-MIN(Base_Dados!BJ$5:BJ$98)) /
(IF(MAX(Base_Dados!BJ$5:BJ$98)-MIN(Base_Dados!BJ$5:BJ$98)=0,1,MAX(Base_Dados!BJ$5:BJ$98)-MIN(Base_Dados!BJ$5:BJ$98)))) * BJ$1)))</f>
        <v>0.10526315789473684</v>
      </c>
      <c r="BK49" s="106">
        <f>IF(INDEX(Base_Dados!BK:BK,MATCH($B49,Base_Dados!$B:$B,0))=0,0,
MAX(0, MIN(BK$1,
((INDEX(Base_Dados!BK:BK,MATCH($B49,Base_Dados!$B:$B,0))-MIN(Base_Dados!BK$5:BK$98)) /
(IF(MAX(Base_Dados!BK$5:BK$98)-MIN(Base_Dados!BK$5:BK$98)=0,1,MAX(Base_Dados!BK$5:BK$98)-MIN(Base_Dados!BK$5:BK$98)))) * BK$1)))</f>
        <v>3.5714285714285712E-2</v>
      </c>
      <c r="BL49" s="106">
        <f>IF(INDEX(Base_Dados!BL:BL,MATCH($B49,Base_Dados!$B:$B,0))=0,0,
MAX(0, MIN(BL$1,
((INDEX(Base_Dados!BL:BL,MATCH($B49,Base_Dados!$B:$B,0))-MIN(Base_Dados!BL$5:BL$98)) /
(IF(MAX(Base_Dados!BL$5:BL$98)-MIN(Base_Dados!BL$5:BL$98)=0,1,MAX(Base_Dados!BL$5:BL$98)-MIN(Base_Dados!BL$5:BL$98)))) * BL$1)))</f>
        <v>6.8403908794788276E-2</v>
      </c>
      <c r="BM49" s="106">
        <f>IF(INDEX(Base_Dados!BM:BM,MATCH($B49,Base_Dados!$B:$B,0))=0,0,
MAX(0, MIN(BM$1,
((INDEX(Base_Dados!BM:BM,MATCH($B49,Base_Dados!$B:$B,0))-MIN(Base_Dados!BM$5:BM$98)) /
(IF(MAX(Base_Dados!BM$5:BM$98)-MIN(Base_Dados!BM$5:BM$98)=0,1,MAX(Base_Dados!BM$5:BM$98)-MIN(Base_Dados!BM$5:BM$98)))) * BM$1)))</f>
        <v>0.82495112848764973</v>
      </c>
      <c r="BN49" s="106">
        <f>IF(INDEX(Base_Dados!BN:BN,MATCH($B49,Base_Dados!$B:$B,0))=0,0,
MAX(0, MIN(BN$1,
((INDEX(Base_Dados!BN:BN,MATCH($B49,Base_Dados!$B:$B,0))-MIN(Base_Dados!BN$5:BN$98)) /
(IF(MAX(Base_Dados!BN$5:BN$98)-MIN(Base_Dados!BN$5:BN$98)=0,1,MAX(Base_Dados!BN$5:BN$98)-MIN(Base_Dados!BN$5:BN$98)))) * BN$1)))</f>
        <v>0.19764317975726417</v>
      </c>
      <c r="BO49" s="106">
        <f>IF(INDEX(Base_Dados!BO:BO,MATCH($B49,Base_Dados!$B:$B,0))=0,0,
MAX(0, MIN(BO$1,
((INDEX(Base_Dados!BO:BO,MATCH($B49,Base_Dados!$B:$B,0))-MIN(Base_Dados!BO$5:BO$98)) /
(IF(MAX(Base_Dados!BO$5:BO$98)-MIN(Base_Dados!BO$5:BO$98)=0,1,MAX(Base_Dados!BO$5:BO$98)-MIN(Base_Dados!BO$5:BO$98)))) * BO$1)))</f>
        <v>0.1206896551724138</v>
      </c>
      <c r="BP49" s="106">
        <f t="shared" si="0"/>
        <v>14.414829829358984</v>
      </c>
      <c r="BQ49" s="111">
        <f t="shared" si="1"/>
        <v>0.46339207506453911</v>
      </c>
      <c r="BR49" s="112">
        <f t="shared" si="2"/>
        <v>0.14888376158651584</v>
      </c>
      <c r="BS49" s="113">
        <f t="shared" si="3"/>
        <v>14.265946067772468</v>
      </c>
    </row>
    <row r="50" spans="1:71">
      <c r="A50" s="20">
        <v>15016</v>
      </c>
      <c r="B50" s="20" t="s">
        <v>412</v>
      </c>
      <c r="C50" s="20" t="s">
        <v>390</v>
      </c>
      <c r="D50" s="105">
        <f>IF(INDEX(Base_Dados!D:D,MATCH($B50,Base_Dados!$B:$B,0))=0,0,
MAX(0, MIN(D$1,
((INDEX(Base_Dados!D:D,MATCH($B50,Base_Dados!$B:$B,0))-MIN(Base_Dados!D$5:D$98)) /
(IF(MAX(Base_Dados!D$5:D$98)-MIN(Base_Dados!D$5:D$98)=0,1,MAX(Base_Dados!D$5:D$98)-MIN(Base_Dados!D$5:D$98)))) * D$1)))</f>
        <v>0.81424776501849871</v>
      </c>
      <c r="E50" s="106">
        <f>IF(INDEX(Base_Dados!E:E,MATCH($B50,Base_Dados!$B:$B,0))=0,0,
MAX(0, MIN(E$1,
((INDEX(Base_Dados!E:E,MATCH($B50,Base_Dados!$B:$B,0))-MIN(Base_Dados!E$5:E$98)) /
(IF(MAX(Base_Dados!E$5:E$98)-MIN(Base_Dados!E$5:E$98)=0,1,MAX(Base_Dados!E$5:E$98)-MIN(Base_Dados!E$5:E$98)))) * E$1)))</f>
        <v>0.33432551965965202</v>
      </c>
      <c r="F50" s="106">
        <f>IF(INDEX(Base_Dados!F:F,MATCH($B50,Base_Dados!$B:$B,0))=0,0,
MAX(0, MIN(F$1,
((INDEX(Base_Dados!F:F,MATCH($B50,Base_Dados!$B:$B,0))-MIN(Base_Dados!F$5:F$98)) /
(IF(MAX(Base_Dados!F$5:F$98)-MIN(Base_Dados!F$5:F$98)=0,1,MAX(Base_Dados!F$5:F$98)-MIN(Base_Dados!F$5:F$98)))) * F$1)))</f>
        <v>0.31798688908620332</v>
      </c>
      <c r="G50" s="106">
        <f>IF(INDEX(Base_Dados!G:G,MATCH($B50,Base_Dados!$B:$B,0))=0,0,
MAX(0, MIN(G$1,
((INDEX(Base_Dados!G:G,MATCH($B50,Base_Dados!$B:$B,0))-MIN(Base_Dados!G$5:G$98)) /
(IF(MAX(Base_Dados!G$5:G$98)-MIN(Base_Dados!G$5:G$98)=0,1,MAX(Base_Dados!G$5:G$98)-MIN(Base_Dados!G$5:G$98)))) * G$1)))</f>
        <v>0.3213969938107869</v>
      </c>
      <c r="H50" s="106">
        <f>IF(INDEX(Base_Dados!H:H,MATCH($B50,Base_Dados!$B:$B,0))=0,0,
MAX(0, MIN(H$1,
((INDEX(Base_Dados!H:H,MATCH($B50,Base_Dados!$B:$B,0))-MIN(Base_Dados!H$5:H$98)) /
(IF(MAX(Base_Dados!H$5:H$98)-MIN(Base_Dados!H$5:H$98)=0,1,MAX(Base_Dados!H$5:H$98)-MIN(Base_Dados!H$5:H$98)))) * H$1)))</f>
        <v>0.3205975088888392</v>
      </c>
      <c r="I50" s="106">
        <f>IF(INDEX(Base_Dados!I:I,MATCH($B50,Base_Dados!$B:$B,0))=0,0,
MAX(0, MIN(I$1,
((INDEX(Base_Dados!I:I,MATCH($B50,Base_Dados!$B:$B,0))-MIN(Base_Dados!I$5:I$98)) /
(IF(MAX(Base_Dados!I$5:I$98)-MIN(Base_Dados!I$5:I$98)=0,1,MAX(Base_Dados!I$5:I$98)-MIN(Base_Dados!I$5:I$98)))) * I$1)))</f>
        <v>0.30236147520223744</v>
      </c>
      <c r="J50" s="106">
        <f>IF(INDEX(Base_Dados!J:J,MATCH($B50,Base_Dados!$B:$B,0))=0,0,
MAX(0, MIN(J$1,
((INDEX(Base_Dados!J:J,MATCH($B50,Base_Dados!$B:$B,0))-MIN(Base_Dados!J$5:J$98)) /
(IF(MAX(Base_Dados!J$5:J$98)-MIN(Base_Dados!J$5:J$98)=0,1,MAX(Base_Dados!J$5:J$98)-MIN(Base_Dados!J$5:J$98)))) * J$1)))</f>
        <v>0.29247228574774115</v>
      </c>
      <c r="K50" s="106">
        <f>IF(INDEX(Base_Dados!K:K,MATCH($B50,Base_Dados!$B:$B,0))=0,0,
MAX(0, MIN(K$1,
((INDEX(Base_Dados!K:K,MATCH($B50,Base_Dados!$B:$B,0))-MIN(Base_Dados!K$5:K$98)) /
(IF(MAX(Base_Dados!K$5:K$98)-MIN(Base_Dados!K$5:K$98)=0,1,MAX(Base_Dados!K$5:K$98)-MIN(Base_Dados!K$5:K$98)))) * K$1)))</f>
        <v>0.25281194096601073</v>
      </c>
      <c r="L50" s="106">
        <f>IF(INDEX(Base_Dados!L:L,MATCH($B50,Base_Dados!$B:$B,0))=0,0,
MAX(0, MIN(L$1,
((INDEX(Base_Dados!L:L,MATCH($B50,Base_Dados!$B:$B,0))-MIN(Base_Dados!L$5:L$98)) /
(IF(MAX(Base_Dados!L$5:L$98)-MIN(Base_Dados!L$5:L$98)=0,1,MAX(Base_Dados!L$5:L$98)-MIN(Base_Dados!L$5:L$98)))) * L$1)))</f>
        <v>0.2240652105437029</v>
      </c>
      <c r="M50" s="106">
        <f>IF(INDEX(Base_Dados!M:M,MATCH($B50,Base_Dados!$B:$B,0))=0,0,
MAX(0, MIN(M$1,
((INDEX(Base_Dados!M:M,MATCH($B50,Base_Dados!$B:$B,0))-MIN(Base_Dados!M$5:M$98)) /
(IF(MAX(Base_Dados!M$5:M$98)-MIN(Base_Dados!M$5:M$98)=0,1,MAX(Base_Dados!M$5:M$98)-MIN(Base_Dados!M$5:M$98)))) * M$1)))</f>
        <v>0.2132594752186589</v>
      </c>
      <c r="N50" s="106">
        <f>IF(INDEX(Base_Dados!N:N,MATCH($B50,Base_Dados!$B:$B,0))=0,0,
MAX(0, MIN(N$1,
((INDEX(Base_Dados!N:N,MATCH($B50,Base_Dados!$B:$B,0))-MIN(Base_Dados!N$5:N$98)) /
(IF(MAX(Base_Dados!N$5:N$98)-MIN(Base_Dados!N$5:N$98)=0,1,MAX(Base_Dados!N$5:N$98)-MIN(Base_Dados!N$5:N$98)))) * N$1)))</f>
        <v>0.20856848755901039</v>
      </c>
      <c r="O50" s="106">
        <f>IF(INDEX(Base_Dados!O:O,MATCH($B50,Base_Dados!$B:$B,0))=0,0,
MAX(0, MIN(O$1,
((INDEX(Base_Dados!O:O,MATCH($B50,Base_Dados!$B:$B,0))-MIN(Base_Dados!O$5:O$98)) /
(IF(MAX(Base_Dados!O$5:O$98)-MIN(Base_Dados!O$5:O$98)=0,1,MAX(Base_Dados!O$5:O$98)-MIN(Base_Dados!O$5:O$98)))) * O$1)))</f>
        <v>0.17927420703495178</v>
      </c>
      <c r="P50" s="106">
        <f>IF(INDEX(Base_Dados!P:P,MATCH($B50,Base_Dados!$B:$B,0))=0,0,
MAX(0, MIN(P$1,
((INDEX(Base_Dados!P:P,MATCH($B50,Base_Dados!$B:$B,0))-MIN(Base_Dados!P$5:P$98)) /
(IF(MAX(Base_Dados!P$5:P$98)-MIN(Base_Dados!P$5:P$98)=0,1,MAX(Base_Dados!P$5:P$98)-MIN(Base_Dados!P$5:P$98)))) * P$1)))</f>
        <v>9.1671530828545969E-2</v>
      </c>
      <c r="Q50" s="106">
        <f>IF(INDEX(Base_Dados!Q:Q,MATCH($B50,Base_Dados!$B:$B,0))=0,0,
MAX(0, MIN(Q$1,
((INDEX(Base_Dados!Q:Q,MATCH($B50,Base_Dados!$B:$B,0))-MIN(Base_Dados!Q$5:Q$98)) /
(IF(MAX(Base_Dados!Q$5:Q$98)-MIN(Base_Dados!Q$5:Q$98)=0,1,MAX(Base_Dados!Q$5:Q$98)-MIN(Base_Dados!Q$5:Q$98)))) * Q$1)))</f>
        <v>5.1471749776209781E-2</v>
      </c>
      <c r="R50" s="106">
        <f>IF(INDEX(Base_Dados!R:R,MATCH($B50,Base_Dados!$B:$B,0))=0,0,
MAX(0, MIN(R$1,
((INDEX(Base_Dados!R:R,MATCH($B50,Base_Dados!$B:$B,0))-MIN(Base_Dados!R$5:R$98)) /
(IF(MAX(Base_Dados!R$5:R$98)-MIN(Base_Dados!R$5:R$98)=0,1,MAX(Base_Dados!R$5:R$98)-MIN(Base_Dados!R$5:R$98)))) * R$1)))</f>
        <v>4.8226918946447747E-2</v>
      </c>
      <c r="S50" s="106">
        <f>IF(INDEX(Base_Dados!S:S,MATCH($B50,Base_Dados!$B:$B,0))=0,0,
MAX(0, MIN(S$1,
((INDEX(Base_Dados!S:S,MATCH($B50,Base_Dados!$B:$B,0))-MIN(Base_Dados!S$5:S$98)) /
(IF(MAX(Base_Dados!S$5:S$98)-MIN(Base_Dados!S$5:S$98)=0,1,MAX(Base_Dados!S$5:S$98)-MIN(Base_Dados!S$5:S$98)))) * S$1)))</f>
        <v>6.4569759604583235E-2</v>
      </c>
      <c r="T50" s="106">
        <f>IF(INDEX(Base_Dados!T:T,MATCH($B50,Base_Dados!$B:$B,0))=0,0,
MAX(0, MIN(T$1,
((INDEX(Base_Dados!T:T,MATCH($B50,Base_Dados!$B:$B,0))-MIN(Base_Dados!T$5:T$98)) /
(IF(MAX(Base_Dados!T$5:T$98)-MIN(Base_Dados!T$5:T$98)=0,1,MAX(Base_Dados!T$5:T$98)-MIN(Base_Dados!T$5:T$98)))) * T$1)))</f>
        <v>0.92870901634028946</v>
      </c>
      <c r="U50" s="106">
        <f>IF(INDEX(Base_Dados!U:U,MATCH($B50,Base_Dados!$B:$B,0))=0,0,
MAX(0, MIN(U$1,
((INDEX(Base_Dados!U:U,MATCH($B50,Base_Dados!$B:$B,0))-MIN(Base_Dados!U$5:U$98)) /
(IF(MAX(Base_Dados!U$5:U$98)-MIN(Base_Dados!U$5:U$98)=0,1,MAX(Base_Dados!U$5:U$98)-MIN(Base_Dados!U$5:U$98)))) * U$1)))</f>
        <v>0.69821377345739555</v>
      </c>
      <c r="V50" s="106">
        <f>IF(INDEX(Base_Dados!V:V,MATCH($B50,Base_Dados!$B:$B,0))=0,0,
MAX(0, MIN(V$1,
((INDEX(Base_Dados!V:V,MATCH($B50,Base_Dados!$B:$B,0))-MIN(Base_Dados!V$5:V$98)) /
(IF(MAX(Base_Dados!V$5:V$98)-MIN(Base_Dados!V$5:V$98)=0,1,MAX(Base_Dados!V$5:V$98)-MIN(Base_Dados!V$5:V$98)))) * V$1)))</f>
        <v>4.2811047603531688E-2</v>
      </c>
      <c r="W50" s="106">
        <f>IF(INDEX(Base_Dados!W:W,MATCH($B50,Base_Dados!$B:$B,0))=0,0,
MAX(0, MIN(W$1,
((INDEX(Base_Dados!W:W,MATCH($B50,Base_Dados!$B:$B,0))-MIN(Base_Dados!W$5:W$98)) /
(IF(MAX(Base_Dados!W$5:W$98)-MIN(Base_Dados!W$5:W$98)=0,1,MAX(Base_Dados!W$5:W$98)-MIN(Base_Dados!W$5:W$98)))) * W$1)))</f>
        <v>2.9247854754607605</v>
      </c>
      <c r="X50" s="106">
        <f>IF(INDEX(Base_Dados!X:X,MATCH($B50,Base_Dados!$B:$B,0))=0,0,
MAX(0, MIN(X$1,
((INDEX(Base_Dados!X:X,MATCH($B50,Base_Dados!$B:$B,0))-MIN(Base_Dados!X$5:X$98)) /
(IF(MAX(Base_Dados!X$5:X$98)-MIN(Base_Dados!X$5:X$98)=0,1,MAX(Base_Dados!X$5:X$98)-MIN(Base_Dados!X$5:X$98)))) * X$1)))</f>
        <v>0</v>
      </c>
      <c r="Y50" s="106">
        <f>IF(INDEX(Base_Dados!Y:Y,MATCH($B50,Base_Dados!$B:$B,0))=0,0,
MAX(0, MIN(Y$1,
((INDEX(Base_Dados!Y:Y,MATCH($B50,Base_Dados!$B:$B,0))-MIN(Base_Dados!Y$5:Y$98)) /
(IF(MAX(Base_Dados!Y$5:Y$98)-MIN(Base_Dados!Y$5:Y$98)=0,1,MAX(Base_Dados!Y$5:Y$98)-MIN(Base_Dados!Y$5:Y$98)))) * Y$1)))</f>
        <v>0</v>
      </c>
      <c r="Z50" s="106">
        <f>IF(INDEX(Base_Dados!Z:Z,MATCH($B50,Base_Dados!$B:$B,0))=0,0,
MAX(0, MIN(Z$1,
((INDEX(Base_Dados!Z:Z,MATCH($B50,Base_Dados!$B:$B,0))-MIN(Base_Dados!Z$5:Z$98)) /
(IF(MAX(Base_Dados!Z$5:Z$98)-MIN(Base_Dados!Z$5:Z$98)=0,1,MAX(Base_Dados!Z$5:Z$98)-MIN(Base_Dados!Z$5:Z$98)))) * Z$1)))</f>
        <v>0</v>
      </c>
      <c r="AA50" s="106">
        <f>IF(INDEX(Base_Dados!AA:AA,MATCH($B50,Base_Dados!$B:$B,0))=0,0,
MAX(0, MIN(AA$1,
((INDEX(Base_Dados!AA:AA,MATCH($B50,Base_Dados!$B:$B,0))-MIN(Base_Dados!AA$5:AA$98)) /
(IF(MAX(Base_Dados!AA$5:AA$98)-MIN(Base_Dados!AA$5:AA$98)=0,1,MAX(Base_Dados!AA$5:AA$98)-MIN(Base_Dados!AA$5:AA$98)))) * AA$1)))</f>
        <v>0</v>
      </c>
      <c r="AB50" s="106">
        <f>IF(INDEX(Base_Dados!AB:AB,MATCH($B50,Base_Dados!$B:$B,0))=0,0,
MAX(0, MIN(AB$1,
((INDEX(Base_Dados!AB:AB,MATCH($B50,Base_Dados!$B:$B,0))-MIN(Base_Dados!AB$5:AB$98)) /
(IF(MAX(Base_Dados!AB$5:AB$98)-MIN(Base_Dados!AB$5:AB$98)=0,1,MAX(Base_Dados!AB$5:AB$98)-MIN(Base_Dados!AB$5:AB$98)))) * AB$1)))</f>
        <v>6.1737857388908024E-2</v>
      </c>
      <c r="AC50" s="106">
        <f>IF(INDEX(Base_Dados!AC:AC,MATCH($B50,Base_Dados!$B:$B,0))=0,0,
MAX(0, MIN(AC$1,
((INDEX(Base_Dados!AC:AC,MATCH($B50,Base_Dados!$B:$B,0))-MIN(Base_Dados!AC$5:AC$98)) /
(IF(MAX(Base_Dados!AC$5:AC$98)-MIN(Base_Dados!AC$5:AC$98)=0,1,MAX(Base_Dados!AC$5:AC$98)-MIN(Base_Dados!AC$5:AC$98)))) * AC$1)))</f>
        <v>6.7299816920408553E-2</v>
      </c>
      <c r="AD50" s="106">
        <f>IF(INDEX(Base_Dados!AD:AD,MATCH($B50,Base_Dados!$B:$B,0))=0,0,
MAX(0, MIN(AD$1,
((INDEX(Base_Dados!AD:AD,MATCH($B50,Base_Dados!$B:$B,0))-MIN(Base_Dados!AD$5:AD$98)) /
(IF(MAX(Base_Dados!AD$5:AD$98)-MIN(Base_Dados!AD$5:AD$98)=0,1,MAX(Base_Dados!AD$5:AD$98)-MIN(Base_Dados!AD$5:AD$98)))) * AD$1)))</f>
        <v>7.2415323177044813E-2</v>
      </c>
      <c r="AE50" s="106">
        <f>IF(INDEX(Base_Dados!AE:AE,MATCH($B50,Base_Dados!$B:$B,0))=0,0,
MAX(0, MIN(AE$1,
((INDEX(Base_Dados!AE:AE,MATCH($B50,Base_Dados!$B:$B,0))-MIN(Base_Dados!AE$5:AE$98)) /
(IF(MAX(Base_Dados!AE$5:AE$98)-MIN(Base_Dados!AE$5:AE$98)=0,1,MAX(Base_Dados!AE$5:AE$98)-MIN(Base_Dados!AE$5:AE$98)))) * AE$1)))</f>
        <v>1.3073493456062131E-2</v>
      </c>
      <c r="AF50" s="106">
        <f>IF(INDEX(Base_Dados!AF:AF,MATCH($B50,Base_Dados!$B:$B,0))=0,0,
MAX(0, MIN(AF$1,
((INDEX(Base_Dados!AF:AF,MATCH($B50,Base_Dados!$B:$B,0))-MIN(Base_Dados!AF$5:AF$98)) /
(IF(MAX(Base_Dados!AF$5:AF$98)-MIN(Base_Dados!AF$5:AF$98)=0,1,MAX(Base_Dados!AF$5:AF$98)-MIN(Base_Dados!AF$5:AF$98)))) * AF$1)))</f>
        <v>2.2341745966073644E-2</v>
      </c>
      <c r="AG50" s="106">
        <f>IF(INDEX(Base_Dados!AG:AG,MATCH($B50,Base_Dados!$B:$B,0))=0,0,
MAX(0, MIN(AG$1,
((INDEX(Base_Dados!AG:AG,MATCH($B50,Base_Dados!$B:$B,0))-MIN(Base_Dados!AG$5:AG$98)) /
(IF(MAX(Base_Dados!AG$5:AG$98)-MIN(Base_Dados!AG$5:AG$98)=0,1,MAX(Base_Dados!AG$5:AG$98)-MIN(Base_Dados!AG$5:AG$98)))) * AG$1)))</f>
        <v>5.1471749776209781E-2</v>
      </c>
      <c r="AH50" s="106">
        <f>IF(INDEX(Base_Dados!AH:AH,MATCH($B50,Base_Dados!$B:$B,0))=0,0,
MAX(0, MIN(AH$1,
((INDEX(Base_Dados!AH:AH,MATCH($B50,Base_Dados!$B:$B,0))-MIN(Base_Dados!AH$5:AH$98)) /
(IF(MAX(Base_Dados!AH$5:AH$98)-MIN(Base_Dados!AH$5:AH$98)=0,1,MAX(Base_Dados!AH$5:AH$98)-MIN(Base_Dados!AH$5:AH$98)))) * AH$1)))</f>
        <v>1.9695499128155225</v>
      </c>
      <c r="AI50" s="106">
        <f>IF(INDEX(Base_Dados!AI:AI,MATCH($B50,Base_Dados!$B:$B,0))=0,0,
MAX(0, MIN(AI$1,
((INDEX(Base_Dados!AI:AI,MATCH($B50,Base_Dados!$B:$B,0))-MIN(Base_Dados!AI$5:AI$98)) /
(IF(MAX(Base_Dados!AI$5:AI$98)-MIN(Base_Dados!AI$5:AI$98)=0,1,MAX(Base_Dados!AI$5:AI$98)-MIN(Base_Dados!AI$5:AI$98)))) * AI$1)))</f>
        <v>0.14285714285714285</v>
      </c>
      <c r="AJ50" s="106">
        <f>IF(INDEX(Base_Dados!AJ:AJ,MATCH($B50,Base_Dados!$B:$B,0))=0,0,
MAX(0, MIN(AJ$1,
((INDEX(Base_Dados!AJ:AJ,MATCH($B50,Base_Dados!$B:$B,0))-MIN(Base_Dados!AJ$5:AJ$98)) /
(IF(MAX(Base_Dados!AJ$5:AJ$98)-MIN(Base_Dados!AJ$5:AJ$98)=0,1,MAX(Base_Dados!AJ$5:AJ$98)-MIN(Base_Dados!AJ$5:AJ$98)))) * AJ$1)))</f>
        <v>1.4880952380952381</v>
      </c>
      <c r="AK50" s="106">
        <f>IF(INDEX(Base_Dados!AK:AK,MATCH($B50,Base_Dados!$B:$B,0))=0,0,
MAX(0, MIN(AK$1,
((INDEX(Base_Dados!AK:AK,MATCH($B50,Base_Dados!$B:$B,0))-MIN(Base_Dados!AK$5:AK$98)) /
(IF(MAX(Base_Dados!AK$5:AK$98)-MIN(Base_Dados!AK$5:AK$98)=0,1,MAX(Base_Dados!AK$5:AK$98)-MIN(Base_Dados!AK$5:AK$98)))) * AK$1)))</f>
        <v>8.6206896551724137E-3</v>
      </c>
      <c r="AL50" s="106">
        <f>IF(INDEX(Base_Dados!AL:AL,MATCH($B50,Base_Dados!$B:$B,0))=0,0,
MAX(0, MIN(AL$1,
((INDEX(Base_Dados!AL:AL,MATCH($B50,Base_Dados!$B:$B,0))-MIN(Base_Dados!AL$5:AL$98)) /
(IF(MAX(Base_Dados!AL$5:AL$98)-MIN(Base_Dados!AL$5:AL$98)=0,1,MAX(Base_Dados!AL$5:AL$98)-MIN(Base_Dados!AL$5:AL$98)))) * AL$1)))</f>
        <v>0</v>
      </c>
      <c r="AM50" s="106">
        <f>IF(INDEX(Base_Dados!AM:AM,MATCH($B50,Base_Dados!$B:$B,0))=0,0,
MAX(0, MIN(AM$1,
((INDEX(Base_Dados!AM:AM,MATCH($B50,Base_Dados!$B:$B,0))-MIN(Base_Dados!AM$5:AM$98)) /
(IF(MAX(Base_Dados!AM$5:AM$98)-MIN(Base_Dados!AM$5:AM$98)=0,1,MAX(Base_Dados!AM$5:AM$98)-MIN(Base_Dados!AM$5:AM$98)))) * AM$1)))</f>
        <v>0.10357327809425168</v>
      </c>
      <c r="AN50" s="106">
        <f>IF(INDEX(Base_Dados!AN:AN,MATCH($B50,Base_Dados!$B:$B,0))=0,0,
MAX(0, MIN(AN$1,
((INDEX(Base_Dados!AN:AN,MATCH($B50,Base_Dados!$B:$B,0))-MIN(Base_Dados!AN$5:AN$98)) /
(IF(MAX(Base_Dados!AN$5:AN$98)-MIN(Base_Dados!AN$5:AN$98)=0,1,MAX(Base_Dados!AN$5:AN$98)-MIN(Base_Dados!AN$5:AN$98)))) * AN$1)))</f>
        <v>0.23554876496052965</v>
      </c>
      <c r="AO50" s="106">
        <f>IF(INDEX(Base_Dados!AO:AO,MATCH($B50,Base_Dados!$B:$B,0))=0,0,
MAX(0, MIN(AO$1,
((INDEX(Base_Dados!AO:AO,MATCH($B50,Base_Dados!$B:$B,0))-MIN(Base_Dados!AO$5:AO$98)) /
(IF(MAX(Base_Dados!AO$5:AO$98)-MIN(Base_Dados!AO$5:AO$98)=0,1,MAX(Base_Dados!AO$5:AO$98)-MIN(Base_Dados!AO$5:AO$98)))) * AO$1)))</f>
        <v>0</v>
      </c>
      <c r="AP50" s="106">
        <f>IF(INDEX(Base_Dados!AP:AP,MATCH($B50,Base_Dados!$B:$B,0))=0,0,
MAX(0, MIN(AP$1,
((INDEX(Base_Dados!AP:AP,MATCH($B50,Base_Dados!$B:$B,0))-MIN(Base_Dados!AP$5:AP$98)) /
(IF(MAX(Base_Dados!AP$5:AP$98)-MIN(Base_Dados!AP$5:AP$98)=0,1,MAX(Base_Dados!AP$5:AP$98)-MIN(Base_Dados!AP$5:AP$98)))) * AP$1)))</f>
        <v>4.8165137614678902E-2</v>
      </c>
      <c r="AQ50" s="106">
        <f>IF(INDEX(Base_Dados!AQ:AQ,MATCH($B50,Base_Dados!$B:$B,0))=0,0,
MAX(0, MIN(AQ$1,
((INDEX(Base_Dados!AQ:AQ,MATCH($B50,Base_Dados!$B:$B,0))-MIN(Base_Dados!AQ$5:AQ$98)) /
(IF(MAX(Base_Dados!AQ$5:AQ$98)-MIN(Base_Dados!AQ$5:AQ$98)=0,1,MAX(Base_Dados!AQ$5:AQ$98)-MIN(Base_Dados!AQ$5:AQ$98)))) * AQ$1)))</f>
        <v>0</v>
      </c>
      <c r="AR50" s="106">
        <f>IF(INDEX(Base_Dados!AR:AR,MATCH($B50,Base_Dados!$B:$B,0))=0,0,
MAX(0, MIN(AR$1,
((INDEX(Base_Dados!AR:AR,MATCH($B50,Base_Dados!$B:$B,0))-MIN(Base_Dados!AR$5:AR$98)) /
(IF(MAX(Base_Dados!AR$5:AR$98)-MIN(Base_Dados!AR$5:AR$98)=0,1,MAX(Base_Dados!AR$5:AR$98)-MIN(Base_Dados!AR$5:AR$98)))) * AR$1)))</f>
        <v>0</v>
      </c>
      <c r="AS50" s="106">
        <f>IF(INDEX(Base_Dados!AS:AS,MATCH($B50,Base_Dados!$B:$B,0))=0,0,
MAX(0, MIN(AS$1,
((INDEX(Base_Dados!AS:AS,MATCH($B50,Base_Dados!$B:$B,0))-MIN(Base_Dados!AS$5:AS$98)) /
(IF(MAX(Base_Dados!AS$5:AS$98)-MIN(Base_Dados!AS$5:AS$98)=0,1,MAX(Base_Dados!AS$5:AS$98)-MIN(Base_Dados!AS$5:AS$98)))) * AS$1)))</f>
        <v>6.0975609756097563E-3</v>
      </c>
      <c r="AT50" s="106">
        <f>IF(INDEX(Base_Dados!AT:AT,MATCH($B50,Base_Dados!$B:$B,0))=0,0,
MAX(0, MIN(AT$1,
((INDEX(Base_Dados!AT:AT,MATCH($B50,Base_Dados!$B:$B,0))-MIN(Base_Dados!AT$5:AT$98)) /
(IF(MAX(Base_Dados!AT$5:AT$98)-MIN(Base_Dados!AT$5:AT$98)=0,1,MAX(Base_Dados!AT$5:AT$98)-MIN(Base_Dados!AT$5:AT$98)))) * AT$1)))</f>
        <v>0</v>
      </c>
      <c r="AU50" s="106">
        <f>IF(INDEX(Base_Dados!AU:AU,MATCH($B50,Base_Dados!$B:$B,0))=0,0,
MAX(0, MIN(AU$1,
((INDEX(Base_Dados!AU:AU,MATCH($B50,Base_Dados!$B:$B,0))-MIN(Base_Dados!AU$5:AU$98)) /
(IF(MAX(Base_Dados!AU$5:AU$98)-MIN(Base_Dados!AU$5:AU$98)=0,1,MAX(Base_Dados!AU$5:AU$98)-MIN(Base_Dados!AU$5:AU$98)))) * AU$1)))</f>
        <v>2.7153558052434457E-2</v>
      </c>
      <c r="AV50" s="106">
        <f>IF(INDEX(Base_Dados!AV:AV,MATCH($B50,Base_Dados!$B:$B,0))=0,0,
MAX(0, MIN(AV$1,
((INDEX(Base_Dados!AV:AV,MATCH($B50,Base_Dados!$B:$B,0))-MIN(Base_Dados!AV$5:AV$98)) /
(IF(MAX(Base_Dados!AV$5:AV$98)-MIN(Base_Dados!AV$5:AV$98)=0,1,MAX(Base_Dados!AV$5:AV$98)-MIN(Base_Dados!AV$5:AV$98)))) * AV$1)))</f>
        <v>0</v>
      </c>
      <c r="AW50" s="106">
        <f>IF(INDEX(Base_Dados!AW:AW,MATCH($B50,Base_Dados!$B:$B,0))=0,0,
MAX(0, MIN(AW$1,
((INDEX(Base_Dados!AW:AW,MATCH($B50,Base_Dados!$B:$B,0))-MIN(Base_Dados!AW$5:AW$98)) /
(IF(MAX(Base_Dados!AW$5:AW$98)-MIN(Base_Dados!AW$5:AW$98)=0,1,MAX(Base_Dados!AW$5:AW$98)-MIN(Base_Dados!AW$5:AW$98)))) * AW$1)))</f>
        <v>0</v>
      </c>
      <c r="AX50" s="106">
        <f>IF(INDEX(Base_Dados!AX:AX,MATCH($B50,Base_Dados!$B:$B,0))=0,0,
MAX(0, MIN(AX$1,
((INDEX(Base_Dados!AX:AX,MATCH($B50,Base_Dados!$B:$B,0))-MIN(Base_Dados!AX$5:AX$98)) /
(IF(MAX(Base_Dados!AX$5:AX$98)-MIN(Base_Dados!AX$5:AX$98)=0,1,MAX(Base_Dados!AX$5:AX$98)-MIN(Base_Dados!AX$5:AX$98)))) * AX$1)))</f>
        <v>0.18629277380135309</v>
      </c>
      <c r="AY50" s="106">
        <f>IF(INDEX(Base_Dados!AY:AY,MATCH($B50,Base_Dados!$B:$B,0))=0,0,
MAX(0, MIN(AY$1,
((INDEX(Base_Dados!AY:AY,MATCH($B50,Base_Dados!$B:$B,0))-MIN(Base_Dados!AY$5:AY$98)) /
(IF(MAX(Base_Dados!AY$5:AY$98)-MIN(Base_Dados!AY$5:AY$98)=0,1,MAX(Base_Dados!AY$5:AY$98)-MIN(Base_Dados!AY$5:AY$98)))) * AY$1)))</f>
        <v>6.594131223211342E-4</v>
      </c>
      <c r="AZ50" s="106">
        <f>IF(INDEX(Base_Dados!AZ:AZ,MATCH($B50,Base_Dados!$B:$B,0))=0,0,
MAX(0, MIN(AZ$1,
((INDEX(Base_Dados!AZ:AZ,MATCH($B50,Base_Dados!$B:$B,0))-MIN(Base_Dados!AZ$5:AZ$98)) /
(IF(MAX(Base_Dados!AZ$5:AZ$98)-MIN(Base_Dados!AZ$5:AZ$98)=0,1,MAX(Base_Dados!AZ$5:AZ$98)-MIN(Base_Dados!AZ$5:AZ$98)))) * AZ$1)))</f>
        <v>0.5</v>
      </c>
      <c r="BA50" s="106">
        <f>IF(INDEX(Base_Dados!BA:BA,MATCH($B50,Base_Dados!$B:$B,0))=0,0,
MAX(0, MIN(BA$1,
((INDEX(Base_Dados!BA:BA,MATCH($B50,Base_Dados!$B:$B,0))-MIN(Base_Dados!BA$5:BA$98)) /
(IF(MAX(Base_Dados!BA$5:BA$98)-MIN(Base_Dados!BA$5:BA$98)=0,1,MAX(Base_Dados!BA$5:BA$98)-MIN(Base_Dados!BA$5:BA$98)))) * BA$1)))</f>
        <v>5.8438242412131705E-2</v>
      </c>
      <c r="BB50" s="106">
        <f>IF(INDEX(Base_Dados!BB:BB,MATCH($B50,Base_Dados!$B:$B,0))=0,0,
MAX(0, MIN(BB$1,
((INDEX(Base_Dados!BB:BB,MATCH($B50,Base_Dados!$B:$B,0))-MIN(Base_Dados!BB$5:BB$98)) /
(IF(MAX(Base_Dados!BB$5:BB$98)-MIN(Base_Dados!BB$5:BB$98)=0,1,MAX(Base_Dados!BB$5:BB$98)-MIN(Base_Dados!BB$5:BB$98)))) * BB$1)))</f>
        <v>0.17376388565454468</v>
      </c>
      <c r="BC50" s="106">
        <f>IF(INDEX(Base_Dados!BC:BC,MATCH($B50,Base_Dados!$B:$B,0))=0,0,
MAX(0, MIN(BC$1,
((INDEX(Base_Dados!BC:BC,MATCH($B50,Base_Dados!$B:$B,0))-MIN(Base_Dados!BC$5:BC$98)) /
(IF(MAX(Base_Dados!BC$5:BC$98)-MIN(Base_Dados!BC$5:BC$98)=0,1,MAX(Base_Dados!BC$5:BC$98)-MIN(Base_Dados!BC$5:BC$98)))) * BC$1)))</f>
        <v>1.2658227848101266E-2</v>
      </c>
      <c r="BD50" s="106">
        <f>IF(INDEX(Base_Dados!BD:BD,MATCH($B50,Base_Dados!$B:$B,0))=0,0,
MAX(0, MIN(BD$1,
((INDEX(Base_Dados!BD:BD,MATCH($B50,Base_Dados!$B:$B,0))-MIN(Base_Dados!BD$5:BD$98)) /
(IF(MAX(Base_Dados!BD$5:BD$98)-MIN(Base_Dados!BD$5:BD$98)=0,1,MAX(Base_Dados!BD$5:BD$98)-MIN(Base_Dados!BD$5:BD$98)))) * BD$1)))</f>
        <v>3.3238695381206287E-2</v>
      </c>
      <c r="BE50" s="106">
        <f>IF(INDEX(Base_Dados!BE:BE,MATCH($B50,Base_Dados!$B:$B,0))=0,0,
MAX(0, MIN(BE$1,
((INDEX(Base_Dados!BE:BE,MATCH($B50,Base_Dados!$B:$B,0))-MIN(Base_Dados!BE$5:BE$98)) /
(IF(MAX(Base_Dados!BE$5:BE$98)-MIN(Base_Dados!BE$5:BE$98)=0,1,MAX(Base_Dados!BE$5:BE$98)-MIN(Base_Dados!BE$5:BE$98)))) * BE$1)))</f>
        <v>5.0677370797792276E-2</v>
      </c>
      <c r="BF50" s="106">
        <f>IF(INDEX(Base_Dados!BF:BF,MATCH($B50,Base_Dados!$B:$B,0))=0,0,
MAX(0, MIN(BF$1,
((INDEX(Base_Dados!BF:BF,MATCH($B50,Base_Dados!$B:$B,0))-MIN(Base_Dados!BF$5:BF$98)) /
(IF(MAX(Base_Dados!BF$5:BF$98)-MIN(Base_Dados!BF$5:BF$98)=0,1,MAX(Base_Dados!BF$5:BF$98)-MIN(Base_Dados!BF$5:BF$98)))) * BF$1)))</f>
        <v>0</v>
      </c>
      <c r="BG50" s="106">
        <f>IF(INDEX(Base_Dados!BG:BG,MATCH($B50,Base_Dados!$B:$B,0))=0,0,
MAX(0, MIN(BG$1,
((INDEX(Base_Dados!BG:BG,MATCH($B50,Base_Dados!$B:$B,0))-MIN(Base_Dados!BG$5:BG$98)) /
(IF(MAX(Base_Dados!BG$5:BG$98)-MIN(Base_Dados!BG$5:BG$98)=0,1,MAX(Base_Dados!BG$5:BG$98)-MIN(Base_Dados!BG$5:BG$98)))) * BG$1)))</f>
        <v>6.3127090301003344E-2</v>
      </c>
      <c r="BH50" s="106">
        <f>IF(INDEX(Base_Dados!BH:BH,MATCH($B50,Base_Dados!$B:$B,0))=0,0,
MAX(0, MIN(BH$1,
((INDEX(Base_Dados!BH:BH,MATCH($B50,Base_Dados!$B:$B,0))-MIN(Base_Dados!BH$5:BH$98)) /
(IF(MAX(Base_Dados!BH$5:BH$98)-MIN(Base_Dados!BH$5:BH$98)=0,1,MAX(Base_Dados!BH$5:BH$98)-MIN(Base_Dados!BH$5:BH$98)))) * BH$1)))</f>
        <v>0.12087912087912088</v>
      </c>
      <c r="BI50" s="106">
        <f>IF(INDEX(Base_Dados!BI:BI,MATCH($B50,Base_Dados!$B:$B,0))=0,0,
MAX(0, MIN(BI$1,
((INDEX(Base_Dados!BI:BI,MATCH($B50,Base_Dados!$B:$B,0))-MIN(Base_Dados!BI$5:BI$98)) /
(IF(MAX(Base_Dados!BI$5:BI$98)-MIN(Base_Dados!BI$5:BI$98)=0,1,MAX(Base_Dados!BI$5:BI$98)-MIN(Base_Dados!BI$5:BI$98)))) * BI$1)))</f>
        <v>6.2402496099843996E-2</v>
      </c>
      <c r="BJ50" s="106">
        <f>IF(INDEX(Base_Dados!BJ:BJ,MATCH($B50,Base_Dados!$B:$B,0))=0,0,
MAX(0, MIN(BJ$1,
((INDEX(Base_Dados!BJ:BJ,MATCH($B50,Base_Dados!$B:$B,0))-MIN(Base_Dados!BJ$5:BJ$98)) /
(IF(MAX(Base_Dados!BJ$5:BJ$98)-MIN(Base_Dados!BJ$5:BJ$98)=0,1,MAX(Base_Dados!BJ$5:BJ$98)-MIN(Base_Dados!BJ$5:BJ$98)))) * BJ$1)))</f>
        <v>8.4210526315789472E-2</v>
      </c>
      <c r="BK50" s="106">
        <f>IF(INDEX(Base_Dados!BK:BK,MATCH($B50,Base_Dados!$B:$B,0))=0,0,
MAX(0, MIN(BK$1,
((INDEX(Base_Dados!BK:BK,MATCH($B50,Base_Dados!$B:$B,0))-MIN(Base_Dados!BK$5:BK$98)) /
(IF(MAX(Base_Dados!BK$5:BK$98)-MIN(Base_Dados!BK$5:BK$98)=0,1,MAX(Base_Dados!BK$5:BK$98)-MIN(Base_Dados!BK$5:BK$98)))) * BK$1)))</f>
        <v>0.125</v>
      </c>
      <c r="BL50" s="106">
        <f>IF(INDEX(Base_Dados!BL:BL,MATCH($B50,Base_Dados!$B:$B,0))=0,0,
MAX(0, MIN(BL$1,
((INDEX(Base_Dados!BL:BL,MATCH($B50,Base_Dados!$B:$B,0))-MIN(Base_Dados!BL$5:BL$98)) /
(IF(MAX(Base_Dados!BL$5:BL$98)-MIN(Base_Dados!BL$5:BL$98)=0,1,MAX(Base_Dados!BL$5:BL$98)-MIN(Base_Dados!BL$5:BL$98)))) * BL$1)))</f>
        <v>6.6775244299674269E-2</v>
      </c>
      <c r="BM50" s="106">
        <f>IF(INDEX(Base_Dados!BM:BM,MATCH($B50,Base_Dados!$B:$B,0))=0,0,
MAX(0, MIN(BM$1,
((INDEX(Base_Dados!BM:BM,MATCH($B50,Base_Dados!$B:$B,0))-MIN(Base_Dados!BM$5:BM$98)) /
(IF(MAX(Base_Dados!BM$5:BM$98)-MIN(Base_Dados!BM$5:BM$98)=0,1,MAX(Base_Dados!BM$5:BM$98)-MIN(Base_Dados!BM$5:BM$98)))) * BM$1)))</f>
        <v>0.64575558320004856</v>
      </c>
      <c r="BN50" s="106">
        <f>IF(INDEX(Base_Dados!BN:BN,MATCH($B50,Base_Dados!$B:$B,0))=0,0,
MAX(0, MIN(BN$1,
((INDEX(Base_Dados!BN:BN,MATCH($B50,Base_Dados!$B:$B,0))-MIN(Base_Dados!BN$5:BN$98)) /
(IF(MAX(Base_Dados!BN$5:BN$98)-MIN(Base_Dados!BN$5:BN$98)=0,1,MAX(Base_Dados!BN$5:BN$98)-MIN(Base_Dados!BN$5:BN$98)))) * BN$1)))</f>
        <v>0.19075312286519269</v>
      </c>
      <c r="BO50" s="106">
        <f>IF(INDEX(Base_Dados!BO:BO,MATCH($B50,Base_Dados!$B:$B,0))=0,0,
MAX(0, MIN(BO$1,
((INDEX(Base_Dados!BO:BO,MATCH($B50,Base_Dados!$B:$B,0))-MIN(Base_Dados!BO$5:BO$98)) /
(IF(MAX(Base_Dados!BO$5:BO$98)-MIN(Base_Dados!BO$5:BO$98)=0,1,MAX(Base_Dados!BO$5:BO$98)-MIN(Base_Dados!BO$5:BO$98)))) * BO$1)))</f>
        <v>3.4482758620689655E-2</v>
      </c>
      <c r="BP50" s="106">
        <f t="shared" si="0"/>
        <v>15.358942852158162</v>
      </c>
      <c r="BQ50" s="111">
        <f t="shared" si="1"/>
        <v>0.48400881974772203</v>
      </c>
      <c r="BR50" s="112">
        <f t="shared" si="2"/>
        <v>0.16950050626969876</v>
      </c>
      <c r="BS50" s="113">
        <f t="shared" si="3"/>
        <v>15.189442345888462</v>
      </c>
    </row>
    <row r="51" spans="1:71">
      <c r="A51" s="20">
        <v>15017</v>
      </c>
      <c r="B51" s="20" t="s">
        <v>404</v>
      </c>
      <c r="C51" s="20" t="s">
        <v>390</v>
      </c>
      <c r="D51" s="105">
        <f>IF(INDEX(Base_Dados!D:D,MATCH($B51,Base_Dados!$B:$B,0))=0,0,
MAX(0, MIN(D$1,
((INDEX(Base_Dados!D:D,MATCH($B51,Base_Dados!$B:$B,0))-MIN(Base_Dados!D$5:D$98)) /
(IF(MAX(Base_Dados!D$5:D$98)-MIN(Base_Dados!D$5:D$98)=0,1,MAX(Base_Dados!D$5:D$98)-MIN(Base_Dados!D$5:D$98)))) * D$1)))</f>
        <v>0.73679837467387177</v>
      </c>
      <c r="E51" s="106">
        <f>IF(INDEX(Base_Dados!E:E,MATCH($B51,Base_Dados!$B:$B,0))=0,0,
MAX(0, MIN(E$1,
((INDEX(Base_Dados!E:E,MATCH($B51,Base_Dados!$B:$B,0))-MIN(Base_Dados!E$5:E$98)) /
(IF(MAX(Base_Dados!E$5:E$98)-MIN(Base_Dados!E$5:E$98)=0,1,MAX(Base_Dados!E$5:E$98)-MIN(Base_Dados!E$5:E$98)))) * E$1)))</f>
        <v>0.28023237961279968</v>
      </c>
      <c r="F51" s="106">
        <f>IF(INDEX(Base_Dados!F:F,MATCH($B51,Base_Dados!$B:$B,0))=0,0,
MAX(0, MIN(F$1,
((INDEX(Base_Dados!F:F,MATCH($B51,Base_Dados!$B:$B,0))-MIN(Base_Dados!F$5:F$98)) /
(IF(MAX(Base_Dados!F$5:F$98)-MIN(Base_Dados!F$5:F$98)=0,1,MAX(Base_Dados!F$5:F$98)-MIN(Base_Dados!F$5:F$98)))) * F$1)))</f>
        <v>0.26483479115107778</v>
      </c>
      <c r="G51" s="106">
        <f>IF(INDEX(Base_Dados!G:G,MATCH($B51,Base_Dados!$B:$B,0))=0,0,
MAX(0, MIN(G$1,
((INDEX(Base_Dados!G:G,MATCH($B51,Base_Dados!$B:$B,0))-MIN(Base_Dados!G$5:G$98)) /
(IF(MAX(Base_Dados!G$5:G$98)-MIN(Base_Dados!G$5:G$98)=0,1,MAX(Base_Dados!G$5:G$98)-MIN(Base_Dados!G$5:G$98)))) * G$1)))</f>
        <v>0.27713419585340765</v>
      </c>
      <c r="H51" s="106">
        <f>IF(INDEX(Base_Dados!H:H,MATCH($B51,Base_Dados!$B:$B,0))=0,0,
MAX(0, MIN(H$1,
((INDEX(Base_Dados!H:H,MATCH($B51,Base_Dados!$B:$B,0))-MIN(Base_Dados!H$5:H$98)) /
(IF(MAX(Base_Dados!H$5:H$98)-MIN(Base_Dados!H$5:H$98)=0,1,MAX(Base_Dados!H$5:H$98)-MIN(Base_Dados!H$5:H$98)))) * H$1)))</f>
        <v>0.29942530020796532</v>
      </c>
      <c r="I51" s="106">
        <f>IF(INDEX(Base_Dados!I:I,MATCH($B51,Base_Dados!$B:$B,0))=0,0,
MAX(0, MIN(I$1,
((INDEX(Base_Dados!I:I,MATCH($B51,Base_Dados!$B:$B,0))-MIN(Base_Dados!I$5:I$98)) /
(IF(MAX(Base_Dados!I$5:I$98)-MIN(Base_Dados!I$5:I$98)=0,1,MAX(Base_Dados!I$5:I$98)-MIN(Base_Dados!I$5:I$98)))) * I$1)))</f>
        <v>0.281259944107352</v>
      </c>
      <c r="J51" s="106">
        <f>IF(INDEX(Base_Dados!J:J,MATCH($B51,Base_Dados!$B:$B,0))=0,0,
MAX(0, MIN(J$1,
((INDEX(Base_Dados!J:J,MATCH($B51,Base_Dados!$B:$B,0))-MIN(Base_Dados!J$5:J$98)) /
(IF(MAX(Base_Dados!J$5:J$98)-MIN(Base_Dados!J$5:J$98)=0,1,MAX(Base_Dados!J$5:J$98)-MIN(Base_Dados!J$5:J$98)))) * J$1)))</f>
        <v>0.26941192495465593</v>
      </c>
      <c r="K51" s="106">
        <f>IF(INDEX(Base_Dados!K:K,MATCH($B51,Base_Dados!$B:$B,0))=0,0,
MAX(0, MIN(K$1,
((INDEX(Base_Dados!K:K,MATCH($B51,Base_Dados!$B:$B,0))-MIN(Base_Dados!K$5:K$98)) /
(IF(MAX(Base_Dados!K$5:K$98)-MIN(Base_Dados!K$5:K$98)=0,1,MAX(Base_Dados!K$5:K$98)-MIN(Base_Dados!K$5:K$98)))) * K$1)))</f>
        <v>0.24165921288014311</v>
      </c>
      <c r="L51" s="106">
        <f>IF(INDEX(Base_Dados!L:L,MATCH($B51,Base_Dados!$B:$B,0))=0,0,
MAX(0, MIN(L$1,
((INDEX(Base_Dados!L:L,MATCH($B51,Base_Dados!$B:$B,0))-MIN(Base_Dados!L$5:L$98)) /
(IF(MAX(Base_Dados!L$5:L$98)-MIN(Base_Dados!L$5:L$98)=0,1,MAX(Base_Dados!L$5:L$98)-MIN(Base_Dados!L$5:L$98)))) * L$1)))</f>
        <v>0.21334019652282138</v>
      </c>
      <c r="M51" s="106">
        <f>IF(INDEX(Base_Dados!M:M,MATCH($B51,Base_Dados!$B:$B,0))=0,0,
MAX(0, MIN(M$1,
((INDEX(Base_Dados!M:M,MATCH($B51,Base_Dados!$B:$B,0))-MIN(Base_Dados!M$5:M$98)) /
(IF(MAX(Base_Dados!M$5:M$98)-MIN(Base_Dados!M$5:M$98)=0,1,MAX(Base_Dados!M$5:M$98)-MIN(Base_Dados!M$5:M$98)))) * M$1)))</f>
        <v>0.18832653061224489</v>
      </c>
      <c r="N51" s="106">
        <f>IF(INDEX(Base_Dados!N:N,MATCH($B51,Base_Dados!$B:$B,0))=0,0,
MAX(0, MIN(N$1,
((INDEX(Base_Dados!N:N,MATCH($B51,Base_Dados!$B:$B,0))-MIN(Base_Dados!N$5:N$98)) /
(IF(MAX(Base_Dados!N$5:N$98)-MIN(Base_Dados!N$5:N$98)=0,1,MAX(Base_Dados!N$5:N$98)-MIN(Base_Dados!N$5:N$98)))) * N$1)))</f>
        <v>0.17610241484163325</v>
      </c>
      <c r="O51" s="106">
        <f>IF(INDEX(Base_Dados!O:O,MATCH($B51,Base_Dados!$B:$B,0))=0,0,
MAX(0, MIN(O$1,
((INDEX(Base_Dados!O:O,MATCH($B51,Base_Dados!$B:$B,0))-MIN(Base_Dados!O$5:O$98)) /
(IF(MAX(Base_Dados!O$5:O$98)-MIN(Base_Dados!O$5:O$98)=0,1,MAX(Base_Dados!O$5:O$98)-MIN(Base_Dados!O$5:O$98)))) * O$1)))</f>
        <v>0.14181392496794692</v>
      </c>
      <c r="P51" s="106">
        <f>IF(INDEX(Base_Dados!P:P,MATCH($B51,Base_Dados!$B:$B,0))=0,0,
MAX(0, MIN(P$1,
((INDEX(Base_Dados!P:P,MATCH($B51,Base_Dados!$B:$B,0))-MIN(Base_Dados!P$5:P$98)) /
(IF(MAX(Base_Dados!P$5:P$98)-MIN(Base_Dados!P$5:P$98)=0,1,MAX(Base_Dados!P$5:P$98)-MIN(Base_Dados!P$5:P$98)))) * P$1)))</f>
        <v>0.15943029045545098</v>
      </c>
      <c r="Q51" s="106">
        <f>IF(INDEX(Base_Dados!Q:Q,MATCH($B51,Base_Dados!$B:$B,0))=0,0,
MAX(0, MIN(Q$1,
((INDEX(Base_Dados!Q:Q,MATCH($B51,Base_Dados!$B:$B,0))-MIN(Base_Dados!Q$5:Q$98)) /
(IF(MAX(Base_Dados!Q$5:Q$98)-MIN(Base_Dados!Q$5:Q$98)=0,1,MAX(Base_Dados!Q$5:Q$98)-MIN(Base_Dados!Q$5:Q$98)))) * Q$1)))</f>
        <v>6.8321836659470281E-2</v>
      </c>
      <c r="R51" s="106">
        <f>IF(INDEX(Base_Dados!R:R,MATCH($B51,Base_Dados!$B:$B,0))=0,0,
MAX(0, MIN(R$1,
((INDEX(Base_Dados!R:R,MATCH($B51,Base_Dados!$B:$B,0))-MIN(Base_Dados!R$5:R$98)) /
(IF(MAX(Base_Dados!R$5:R$98)-MIN(Base_Dados!R$5:R$98)=0,1,MAX(Base_Dados!R$5:R$98)-MIN(Base_Dados!R$5:R$98)))) * R$1)))</f>
        <v>8.48510346201964E-2</v>
      </c>
      <c r="S51" s="106">
        <f>IF(INDEX(Base_Dados!S:S,MATCH($B51,Base_Dados!$B:$B,0))=0,0,
MAX(0, MIN(S$1,
((INDEX(Base_Dados!S:S,MATCH($B51,Base_Dados!$B:$B,0))-MIN(Base_Dados!S$5:S$98)) /
(IF(MAX(Base_Dados!S$5:S$98)-MIN(Base_Dados!S$5:S$98)=0,1,MAX(Base_Dados!S$5:S$98)-MIN(Base_Dados!S$5:S$98)))) * S$1)))</f>
        <v>9.9910132554482139E-2</v>
      </c>
      <c r="T51" s="106">
        <f>IF(INDEX(Base_Dados!T:T,MATCH($B51,Base_Dados!$B:$B,0))=0,0,
MAX(0, MIN(T$1,
((INDEX(Base_Dados!T:T,MATCH($B51,Base_Dados!$B:$B,0))-MIN(Base_Dados!T$5:T$98)) /
(IF(MAX(Base_Dados!T$5:T$98)-MIN(Base_Dados!T$5:T$98)=0,1,MAX(Base_Dados!T$5:T$98)-MIN(Base_Dados!T$5:T$98)))) * T$1)))</f>
        <v>0.76083462844314098</v>
      </c>
      <c r="U51" s="106">
        <f>IF(INDEX(Base_Dados!U:U,MATCH($B51,Base_Dados!$B:$B,0))=0,0,
MAX(0, MIN(U$1,
((INDEX(Base_Dados!U:U,MATCH($B51,Base_Dados!$B:$B,0))-MIN(Base_Dados!U$5:U$98)) /
(IF(MAX(Base_Dados!U$5:U$98)-MIN(Base_Dados!U$5:U$98)=0,1,MAX(Base_Dados!U$5:U$98)-MIN(Base_Dados!U$5:U$98)))) * U$1)))</f>
        <v>0.93268079402691051</v>
      </c>
      <c r="V51" s="106">
        <f>IF(INDEX(Base_Dados!V:V,MATCH($B51,Base_Dados!$B:$B,0))=0,0,
MAX(0, MIN(V$1,
((INDEX(Base_Dados!V:V,MATCH($B51,Base_Dados!$B:$B,0))-MIN(Base_Dados!V$5:V$98)) /
(IF(MAX(Base_Dados!V$5:V$98)-MIN(Base_Dados!V$5:V$98)=0,1,MAX(Base_Dados!V$5:V$98)-MIN(Base_Dados!V$5:V$98)))) * V$1)))</f>
        <v>8.6979739422820196E-2</v>
      </c>
      <c r="W51" s="106">
        <f>IF(INDEX(Base_Dados!W:W,MATCH($B51,Base_Dados!$B:$B,0))=0,0,
MAX(0, MIN(W$1,
((INDEX(Base_Dados!W:W,MATCH($B51,Base_Dados!$B:$B,0))-MIN(Base_Dados!W$5:W$98)) /
(IF(MAX(Base_Dados!W$5:W$98)-MIN(Base_Dados!W$5:W$98)=0,1,MAX(Base_Dados!W$5:W$98)-MIN(Base_Dados!W$5:W$98)))) * W$1)))</f>
        <v>2.1584957873862285</v>
      </c>
      <c r="X51" s="106">
        <f>IF(INDEX(Base_Dados!X:X,MATCH($B51,Base_Dados!$B:$B,0))=0,0,
MAX(0, MIN(X$1,
((INDEX(Base_Dados!X:X,MATCH($B51,Base_Dados!$B:$B,0))-MIN(Base_Dados!X$5:X$98)) /
(IF(MAX(Base_Dados!X$5:X$98)-MIN(Base_Dados!X$5:X$98)=0,1,MAX(Base_Dados!X$5:X$98)-MIN(Base_Dados!X$5:X$98)))) * X$1)))</f>
        <v>1.2711864406779662E-2</v>
      </c>
      <c r="Y51" s="106">
        <f>IF(INDEX(Base_Dados!Y:Y,MATCH($B51,Base_Dados!$B:$B,0))=0,0,
MAX(0, MIN(Y$1,
((INDEX(Base_Dados!Y:Y,MATCH($B51,Base_Dados!$B:$B,0))-MIN(Base_Dados!Y$5:Y$98)) /
(IF(MAX(Base_Dados!Y$5:Y$98)-MIN(Base_Dados!Y$5:Y$98)=0,1,MAX(Base_Dados!Y$5:Y$98)-MIN(Base_Dados!Y$5:Y$98)))) * Y$1)))</f>
        <v>0</v>
      </c>
      <c r="Z51" s="106">
        <f>IF(INDEX(Base_Dados!Z:Z,MATCH($B51,Base_Dados!$B:$B,0))=0,0,
MAX(0, MIN(Z$1,
((INDEX(Base_Dados!Z:Z,MATCH($B51,Base_Dados!$B:$B,0))-MIN(Base_Dados!Z$5:Z$98)) /
(IF(MAX(Base_Dados!Z$5:Z$98)-MIN(Base_Dados!Z$5:Z$98)=0,1,MAX(Base_Dados!Z$5:Z$98)-MIN(Base_Dados!Z$5:Z$98)))) * Z$1)))</f>
        <v>0</v>
      </c>
      <c r="AA51" s="106">
        <f>IF(INDEX(Base_Dados!AA:AA,MATCH($B51,Base_Dados!$B:$B,0))=0,0,
MAX(0, MIN(AA$1,
((INDEX(Base_Dados!AA:AA,MATCH($B51,Base_Dados!$B:$B,0))-MIN(Base_Dados!AA$5:AA$98)) /
(IF(MAX(Base_Dados!AA$5:AA$98)-MIN(Base_Dados!AA$5:AA$98)=0,1,MAX(Base_Dados!AA$5:AA$98)-MIN(Base_Dados!AA$5:AA$98)))) * AA$1)))</f>
        <v>0</v>
      </c>
      <c r="AB51" s="106">
        <f>IF(INDEX(Base_Dados!AB:AB,MATCH($B51,Base_Dados!$B:$B,0))=0,0,
MAX(0, MIN(AB$1,
((INDEX(Base_Dados!AB:AB,MATCH($B51,Base_Dados!$B:$B,0))-MIN(Base_Dados!AB$5:AB$98)) /
(IF(MAX(Base_Dados!AB$5:AB$98)-MIN(Base_Dados!AB$5:AB$98)=0,1,MAX(Base_Dados!AB$5:AB$98)-MIN(Base_Dados!AB$5:AB$98)))) * AB$1)))</f>
        <v>0.10398007808014698</v>
      </c>
      <c r="AC51" s="106">
        <f>IF(INDEX(Base_Dados!AC:AC,MATCH($B51,Base_Dados!$B:$B,0))=0,0,
MAX(0, MIN(AC$1,
((INDEX(Base_Dados!AC:AC,MATCH($B51,Base_Dados!$B:$B,0))-MIN(Base_Dados!AC$5:AC$98)) /
(IF(MAX(Base_Dados!AC$5:AC$98)-MIN(Base_Dados!AC$5:AC$98)=0,1,MAX(Base_Dados!AC$5:AC$98)-MIN(Base_Dados!AC$5:AC$98)))) * AC$1)))</f>
        <v>8.9179032568895741E-2</v>
      </c>
      <c r="AD51" s="106">
        <f>IF(INDEX(Base_Dados!AD:AD,MATCH($B51,Base_Dados!$B:$B,0))=0,0,
MAX(0, MIN(AD$1,
((INDEX(Base_Dados!AD:AD,MATCH($B51,Base_Dados!$B:$B,0))-MIN(Base_Dados!AD$5:AD$98)) /
(IF(MAX(Base_Dados!AD$5:AD$98)-MIN(Base_Dados!AD$5:AD$98)=0,1,MAX(Base_Dados!AD$5:AD$98)-MIN(Base_Dados!AD$5:AD$98)))) * AD$1)))</f>
        <v>8.5549474929744115E-2</v>
      </c>
      <c r="AE51" s="106">
        <f>IF(INDEX(Base_Dados!AE:AE,MATCH($B51,Base_Dados!$B:$B,0))=0,0,
MAX(0, MIN(AE$1,
((INDEX(Base_Dados!AE:AE,MATCH($B51,Base_Dados!$B:$B,0))-MIN(Base_Dados!AE$5:AE$98)) /
(IF(MAX(Base_Dados!AE$5:AE$98)-MIN(Base_Dados!AE$5:AE$98)=0,1,MAX(Base_Dados!AE$5:AE$98)-MIN(Base_Dados!AE$5:AE$98)))) * AE$1)))</f>
        <v>5.2596001725873726E-2</v>
      </c>
      <c r="AF51" s="106">
        <f>IF(INDEX(Base_Dados!AF:AF,MATCH($B51,Base_Dados!$B:$B,0))=0,0,
MAX(0, MIN(AF$1,
((INDEX(Base_Dados!AF:AF,MATCH($B51,Base_Dados!$B:$B,0))-MIN(Base_Dados!AF$5:AF$98)) /
(IF(MAX(Base_Dados!AF$5:AF$98)-MIN(Base_Dados!AF$5:AF$98)=0,1,MAX(Base_Dados!AF$5:AF$98)-MIN(Base_Dados!AF$5:AF$98)))) * AF$1)))</f>
        <v>6.2979818875557397E-2</v>
      </c>
      <c r="AG51" s="106">
        <f>IF(INDEX(Base_Dados!AG:AG,MATCH($B51,Base_Dados!$B:$B,0))=0,0,
MAX(0, MIN(AG$1,
((INDEX(Base_Dados!AG:AG,MATCH($B51,Base_Dados!$B:$B,0))-MIN(Base_Dados!AG$5:AG$98)) /
(IF(MAX(Base_Dados!AG$5:AG$98)-MIN(Base_Dados!AG$5:AG$98)=0,1,MAX(Base_Dados!AG$5:AG$98)-MIN(Base_Dados!AG$5:AG$98)))) * AG$1)))</f>
        <v>6.8321836659470281E-2</v>
      </c>
      <c r="AH51" s="106">
        <f>IF(INDEX(Base_Dados!AH:AH,MATCH($B51,Base_Dados!$B:$B,0))=0,0,
MAX(0, MIN(AH$1,
((INDEX(Base_Dados!AH:AH,MATCH($B51,Base_Dados!$B:$B,0))-MIN(Base_Dados!AH$5:AH$98)) /
(IF(MAX(Base_Dados!AH$5:AH$98)-MIN(Base_Dados!AH$5:AH$98)=0,1,MAX(Base_Dados!AH$5:AH$98)-MIN(Base_Dados!AH$5:AH$98)))) * AH$1)))</f>
        <v>1.9878935565978681</v>
      </c>
      <c r="AI51" s="106">
        <f>IF(INDEX(Base_Dados!AI:AI,MATCH($B51,Base_Dados!$B:$B,0))=0,0,
MAX(0, MIN(AI$1,
((INDEX(Base_Dados!AI:AI,MATCH($B51,Base_Dados!$B:$B,0))-MIN(Base_Dados!AI$5:AI$98)) /
(IF(MAX(Base_Dados!AI$5:AI$98)-MIN(Base_Dados!AI$5:AI$98)=0,1,MAX(Base_Dados!AI$5:AI$98)-MIN(Base_Dados!AI$5:AI$98)))) * AI$1)))</f>
        <v>0.2857142857142857</v>
      </c>
      <c r="AJ51" s="106">
        <f>IF(INDEX(Base_Dados!AJ:AJ,MATCH($B51,Base_Dados!$B:$B,0))=0,0,
MAX(0, MIN(AJ$1,
((INDEX(Base_Dados!AJ:AJ,MATCH($B51,Base_Dados!$B:$B,0))-MIN(Base_Dados!AJ$5:AJ$98)) /
(IF(MAX(Base_Dados!AJ$5:AJ$98)-MIN(Base_Dados!AJ$5:AJ$98)=0,1,MAX(Base_Dados!AJ$5:AJ$98)-MIN(Base_Dados!AJ$5:AJ$98)))) * AJ$1)))</f>
        <v>0.8928571428571429</v>
      </c>
      <c r="AK51" s="106">
        <f>IF(INDEX(Base_Dados!AK:AK,MATCH($B51,Base_Dados!$B:$B,0))=0,0,
MAX(0, MIN(AK$1,
((INDEX(Base_Dados!AK:AK,MATCH($B51,Base_Dados!$B:$B,0))-MIN(Base_Dados!AK$5:AK$98)) /
(IF(MAX(Base_Dados!AK$5:AK$98)-MIN(Base_Dados!AK$5:AK$98)=0,1,MAX(Base_Dados!AK$5:AK$98)-MIN(Base_Dados!AK$5:AK$98)))) * AK$1)))</f>
        <v>9.7701149425287355E-3</v>
      </c>
      <c r="AL51" s="106">
        <f>IF(INDEX(Base_Dados!AL:AL,MATCH($B51,Base_Dados!$B:$B,0))=0,0,
MAX(0, MIN(AL$1,
((INDEX(Base_Dados!AL:AL,MATCH($B51,Base_Dados!$B:$B,0))-MIN(Base_Dados!AL$5:AL$98)) /
(IF(MAX(Base_Dados!AL$5:AL$98)-MIN(Base_Dados!AL$5:AL$98)=0,1,MAX(Base_Dados!AL$5:AL$98)-MIN(Base_Dados!AL$5:AL$98)))) * AL$1)))</f>
        <v>0</v>
      </c>
      <c r="AM51" s="106">
        <f>IF(INDEX(Base_Dados!AM:AM,MATCH($B51,Base_Dados!$B:$B,0))=0,0,
MAX(0, MIN(AM$1,
((INDEX(Base_Dados!AM:AM,MATCH($B51,Base_Dados!$B:$B,0))-MIN(Base_Dados!AM$5:AM$98)) /
(IF(MAX(Base_Dados!AM$5:AM$98)-MIN(Base_Dados!AM$5:AM$98)=0,1,MAX(Base_Dados!AM$5:AM$98)-MIN(Base_Dados!AM$5:AM$98)))) * AM$1)))</f>
        <v>0.12428793371310203</v>
      </c>
      <c r="AN51" s="106">
        <f>IF(INDEX(Base_Dados!AN:AN,MATCH($B51,Base_Dados!$B:$B,0))=0,0,
MAX(0, MIN(AN$1,
((INDEX(Base_Dados!AN:AN,MATCH($B51,Base_Dados!$B:$B,0))-MIN(Base_Dados!AN$5:AN$98)) /
(IF(MAX(Base_Dados!AN$5:AN$98)-MIN(Base_Dados!AN$5:AN$98)=0,1,MAX(Base_Dados!AN$5:AN$98)-MIN(Base_Dados!AN$5:AN$98)))) * AN$1)))</f>
        <v>0.29639519359145527</v>
      </c>
      <c r="AO51" s="106">
        <f>IF(INDEX(Base_Dados!AO:AO,MATCH($B51,Base_Dados!$B:$B,0))=0,0,
MAX(0, MIN(AO$1,
((INDEX(Base_Dados!AO:AO,MATCH($B51,Base_Dados!$B:$B,0))-MIN(Base_Dados!AO$5:AO$98)) /
(IF(MAX(Base_Dados!AO$5:AO$98)-MIN(Base_Dados!AO$5:AO$98)=0,1,MAX(Base_Dados!AO$5:AO$98)-MIN(Base_Dados!AO$5:AO$98)))) * AO$1)))</f>
        <v>0</v>
      </c>
      <c r="AP51" s="106">
        <f>IF(INDEX(Base_Dados!AP:AP,MATCH($B51,Base_Dados!$B:$B,0))=0,0,
MAX(0, MIN(AP$1,
((INDEX(Base_Dados!AP:AP,MATCH($B51,Base_Dados!$B:$B,0))-MIN(Base_Dados!AP$5:AP$98)) /
(IF(MAX(Base_Dados!AP$5:AP$98)-MIN(Base_Dados!AP$5:AP$98)=0,1,MAX(Base_Dados!AP$5:AP$98)-MIN(Base_Dados!AP$5:AP$98)))) * AP$1)))</f>
        <v>3.8990825688073397E-2</v>
      </c>
      <c r="AQ51" s="106">
        <f>IF(INDEX(Base_Dados!AQ:AQ,MATCH($B51,Base_Dados!$B:$B,0))=0,0,
MAX(0, MIN(AQ$1,
((INDEX(Base_Dados!AQ:AQ,MATCH($B51,Base_Dados!$B:$B,0))-MIN(Base_Dados!AQ$5:AQ$98)) /
(IF(MAX(Base_Dados!AQ$5:AQ$98)-MIN(Base_Dados!AQ$5:AQ$98)=0,1,MAX(Base_Dados!AQ$5:AQ$98)-MIN(Base_Dados!AQ$5:AQ$98)))) * AQ$1)))</f>
        <v>0</v>
      </c>
      <c r="AR51" s="106">
        <f>IF(INDEX(Base_Dados!AR:AR,MATCH($B51,Base_Dados!$B:$B,0))=0,0,
MAX(0, MIN(AR$1,
((INDEX(Base_Dados!AR:AR,MATCH($B51,Base_Dados!$B:$B,0))-MIN(Base_Dados!AR$5:AR$98)) /
(IF(MAX(Base_Dados!AR$5:AR$98)-MIN(Base_Dados!AR$5:AR$98)=0,1,MAX(Base_Dados!AR$5:AR$98)-MIN(Base_Dados!AR$5:AR$98)))) * AR$1)))</f>
        <v>0</v>
      </c>
      <c r="AS51" s="106">
        <f>IF(INDEX(Base_Dados!AS:AS,MATCH($B51,Base_Dados!$B:$B,0))=0,0,
MAX(0, MIN(AS$1,
((INDEX(Base_Dados!AS:AS,MATCH($B51,Base_Dados!$B:$B,0))-MIN(Base_Dados!AS$5:AS$98)) /
(IF(MAX(Base_Dados!AS$5:AS$98)-MIN(Base_Dados!AS$5:AS$98)=0,1,MAX(Base_Dados!AS$5:AS$98)-MIN(Base_Dados!AS$5:AS$98)))) * AS$1)))</f>
        <v>3.048780487804878E-2</v>
      </c>
      <c r="AT51" s="106">
        <f>IF(INDEX(Base_Dados!AT:AT,MATCH($B51,Base_Dados!$B:$B,0))=0,0,
MAX(0, MIN(AT$1,
((INDEX(Base_Dados!AT:AT,MATCH($B51,Base_Dados!$B:$B,0))-MIN(Base_Dados!AT$5:AT$98)) /
(IF(MAX(Base_Dados!AT$5:AT$98)-MIN(Base_Dados!AT$5:AT$98)=0,1,MAX(Base_Dados!AT$5:AT$98)-MIN(Base_Dados!AT$5:AT$98)))) * AT$1)))</f>
        <v>0</v>
      </c>
      <c r="AU51" s="106">
        <f>IF(INDEX(Base_Dados!AU:AU,MATCH($B51,Base_Dados!$B:$B,0))=0,0,
MAX(0, MIN(AU$1,
((INDEX(Base_Dados!AU:AU,MATCH($B51,Base_Dados!$B:$B,0))-MIN(Base_Dados!AU$5:AU$98)) /
(IF(MAX(Base_Dados!AU$5:AU$98)-MIN(Base_Dados!AU$5:AU$98)=0,1,MAX(Base_Dados!AU$5:AU$98)-MIN(Base_Dados!AU$5:AU$98)))) * AU$1)))</f>
        <v>4.49438202247191E-2</v>
      </c>
      <c r="AV51" s="106">
        <f>IF(INDEX(Base_Dados!AV:AV,MATCH($B51,Base_Dados!$B:$B,0))=0,0,
MAX(0, MIN(AV$1,
((INDEX(Base_Dados!AV:AV,MATCH($B51,Base_Dados!$B:$B,0))-MIN(Base_Dados!AV$5:AV$98)) /
(IF(MAX(Base_Dados!AV$5:AV$98)-MIN(Base_Dados!AV$5:AV$98)=0,1,MAX(Base_Dados!AV$5:AV$98)-MIN(Base_Dados!AV$5:AV$98)))) * AV$1)))</f>
        <v>0</v>
      </c>
      <c r="AW51" s="106">
        <f>IF(INDEX(Base_Dados!AW:AW,MATCH($B51,Base_Dados!$B:$B,0))=0,0,
MAX(0, MIN(AW$1,
((INDEX(Base_Dados!AW:AW,MATCH($B51,Base_Dados!$B:$B,0))-MIN(Base_Dados!AW$5:AW$98)) /
(IF(MAX(Base_Dados!AW$5:AW$98)-MIN(Base_Dados!AW$5:AW$98)=0,1,MAX(Base_Dados!AW$5:AW$98)-MIN(Base_Dados!AW$5:AW$98)))) * AW$1)))</f>
        <v>1.4705882352941176E-2</v>
      </c>
      <c r="AX51" s="106">
        <f>IF(INDEX(Base_Dados!AX:AX,MATCH($B51,Base_Dados!$B:$B,0))=0,0,
MAX(0, MIN(AX$1,
((INDEX(Base_Dados!AX:AX,MATCH($B51,Base_Dados!$B:$B,0))-MIN(Base_Dados!AX$5:AX$98)) /
(IF(MAX(Base_Dados!AX$5:AX$98)-MIN(Base_Dados!AX$5:AX$98)=0,1,MAX(Base_Dados!AX$5:AX$98)-MIN(Base_Dados!AX$5:AX$98)))) * AX$1)))</f>
        <v>0.12076910853329097</v>
      </c>
      <c r="AY51" s="106">
        <f>IF(INDEX(Base_Dados!AY:AY,MATCH($B51,Base_Dados!$B:$B,0))=0,0,
MAX(0, MIN(AY$1,
((INDEX(Base_Dados!AY:AY,MATCH($B51,Base_Dados!$B:$B,0))-MIN(Base_Dados!AY$5:AY$98)) /
(IF(MAX(Base_Dados!AY$5:AY$98)-MIN(Base_Dados!AY$5:AY$98)=0,1,MAX(Base_Dados!AY$5:AY$98)-MIN(Base_Dados!AY$5:AY$98)))) * AY$1)))</f>
        <v>3.956478733926805E-3</v>
      </c>
      <c r="AZ51" s="106">
        <f>IF(INDEX(Base_Dados!AZ:AZ,MATCH($B51,Base_Dados!$B:$B,0))=0,0,
MAX(0, MIN(AZ$1,
((INDEX(Base_Dados!AZ:AZ,MATCH($B51,Base_Dados!$B:$B,0))-MIN(Base_Dados!AZ$5:AZ$98)) /
(IF(MAX(Base_Dados!AZ$5:AZ$98)-MIN(Base_Dados!AZ$5:AZ$98)=0,1,MAX(Base_Dados!AZ$5:AZ$98)-MIN(Base_Dados!AZ$5:AZ$98)))) * AZ$1)))</f>
        <v>0.33333333333333331</v>
      </c>
      <c r="BA51" s="106">
        <f>IF(INDEX(Base_Dados!BA:BA,MATCH($B51,Base_Dados!$B:$B,0))=0,0,
MAX(0, MIN(BA$1,
((INDEX(Base_Dados!BA:BA,MATCH($B51,Base_Dados!$B:$B,0))-MIN(Base_Dados!BA$5:BA$98)) /
(IF(MAX(Base_Dados!BA$5:BA$98)-MIN(Base_Dados!BA$5:BA$98)=0,1,MAX(Base_Dados!BA$5:BA$98)-MIN(Base_Dados!BA$5:BA$98)))) * BA$1)))</f>
        <v>4.3873087768378519E-2</v>
      </c>
      <c r="BB51" s="106">
        <f>IF(INDEX(Base_Dados!BB:BB,MATCH($B51,Base_Dados!$B:$B,0))=0,0,
MAX(0, MIN(BB$1,
((INDEX(Base_Dados!BB:BB,MATCH($B51,Base_Dados!$B:$B,0))-MIN(Base_Dados!BB$5:BB$98)) /
(IF(MAX(Base_Dados!BB$5:BB$98)-MIN(Base_Dados!BB$5:BB$98)=0,1,MAX(Base_Dados!BB$5:BB$98)-MIN(Base_Dados!BB$5:BB$98)))) * BB$1)))</f>
        <v>0.23314614907932166</v>
      </c>
      <c r="BC51" s="106">
        <f>IF(INDEX(Base_Dados!BC:BC,MATCH($B51,Base_Dados!$B:$B,0))=0,0,
MAX(0, MIN(BC$1,
((INDEX(Base_Dados!BC:BC,MATCH($B51,Base_Dados!$B:$B,0))-MIN(Base_Dados!BC$5:BC$98)) /
(IF(MAX(Base_Dados!BC$5:BC$98)-MIN(Base_Dados!BC$5:BC$98)=0,1,MAX(Base_Dados!BC$5:BC$98)-MIN(Base_Dados!BC$5:BC$98)))) * BC$1)))</f>
        <v>2.3431187718825748E-2</v>
      </c>
      <c r="BD51" s="106">
        <f>IF(INDEX(Base_Dados!BD:BD,MATCH($B51,Base_Dados!$B:$B,0))=0,0,
MAX(0, MIN(BD$1,
((INDEX(Base_Dados!BD:BD,MATCH($B51,Base_Dados!$B:$B,0))-MIN(Base_Dados!BD$5:BD$98)) /
(IF(MAX(Base_Dados!BD$5:BD$98)-MIN(Base_Dados!BD$5:BD$98)=0,1,MAX(Base_Dados!BD$5:BD$98)-MIN(Base_Dados!BD$5:BD$98)))) * BD$1)))</f>
        <v>2.0081711792812131E-2</v>
      </c>
      <c r="BE51" s="106">
        <f>IF(INDEX(Base_Dados!BE:BE,MATCH($B51,Base_Dados!$B:$B,0))=0,0,
MAX(0, MIN(BE$1,
((INDEX(Base_Dados!BE:BE,MATCH($B51,Base_Dados!$B:$B,0))-MIN(Base_Dados!BE$5:BE$98)) /
(IF(MAX(Base_Dados!BE$5:BE$98)-MIN(Base_Dados!BE$5:BE$98)=0,1,MAX(Base_Dados!BE$5:BE$98)-MIN(Base_Dados!BE$5:BE$98)))) * BE$1)))</f>
        <v>2.3080782739588562E-2</v>
      </c>
      <c r="BF51" s="106">
        <f>IF(INDEX(Base_Dados!BF:BF,MATCH($B51,Base_Dados!$B:$B,0))=0,0,
MAX(0, MIN(BF$1,
((INDEX(Base_Dados!BF:BF,MATCH($B51,Base_Dados!$B:$B,0))-MIN(Base_Dados!BF$5:BF$98)) /
(IF(MAX(Base_Dados!BF$5:BF$98)-MIN(Base_Dados!BF$5:BF$98)=0,1,MAX(Base_Dados!BF$5:BF$98)-MIN(Base_Dados!BF$5:BF$98)))) * BF$1)))</f>
        <v>0</v>
      </c>
      <c r="BG51" s="106">
        <f>IF(INDEX(Base_Dados!BG:BG,MATCH($B51,Base_Dados!$B:$B,0))=0,0,
MAX(0, MIN(BG$1,
((INDEX(Base_Dados!BG:BG,MATCH($B51,Base_Dados!$B:$B,0))-MIN(Base_Dados!BG$5:BG$98)) /
(IF(MAX(Base_Dados!BG$5:BG$98)-MIN(Base_Dados!BG$5:BG$98)=0,1,MAX(Base_Dados!BG$5:BG$98)-MIN(Base_Dados!BG$5:BG$98)))) * BG$1)))</f>
        <v>4.306020066889632E-2</v>
      </c>
      <c r="BH51" s="106">
        <f>IF(INDEX(Base_Dados!BH:BH,MATCH($B51,Base_Dados!$B:$B,0))=0,0,
MAX(0, MIN(BH$1,
((INDEX(Base_Dados!BH:BH,MATCH($B51,Base_Dados!$B:$B,0))-MIN(Base_Dados!BH$5:BH$98)) /
(IF(MAX(Base_Dados!BH$5:BH$98)-MIN(Base_Dados!BH$5:BH$98)=0,1,MAX(Base_Dados!BH$5:BH$98)-MIN(Base_Dados!BH$5:BH$98)))) * BH$1)))</f>
        <v>9.8901098901098897E-2</v>
      </c>
      <c r="BI51" s="106">
        <f>IF(INDEX(Base_Dados!BI:BI,MATCH($B51,Base_Dados!$B:$B,0))=0,0,
MAX(0, MIN(BI$1,
((INDEX(Base_Dados!BI:BI,MATCH($B51,Base_Dados!$B:$B,0))-MIN(Base_Dados!BI$5:BI$98)) /
(IF(MAX(Base_Dados!BI$5:BI$98)-MIN(Base_Dados!BI$5:BI$98)=0,1,MAX(Base_Dados!BI$5:BI$98)-MIN(Base_Dados!BI$5:BI$98)))) * BI$1)))</f>
        <v>0.10296411856474259</v>
      </c>
      <c r="BJ51" s="106">
        <f>IF(INDEX(Base_Dados!BJ:BJ,MATCH($B51,Base_Dados!$B:$B,0))=0,0,
MAX(0, MIN(BJ$1,
((INDEX(Base_Dados!BJ:BJ,MATCH($B51,Base_Dados!$B:$B,0))-MIN(Base_Dados!BJ$5:BJ$98)) /
(IF(MAX(Base_Dados!BJ$5:BJ$98)-MIN(Base_Dados!BJ$5:BJ$98)=0,1,MAX(Base_Dados!BJ$5:BJ$98)-MIN(Base_Dados!BJ$5:BJ$98)))) * BJ$1)))</f>
        <v>7.3684210526315783E-2</v>
      </c>
      <c r="BK51" s="106">
        <f>IF(INDEX(Base_Dados!BK:BK,MATCH($B51,Base_Dados!$B:$B,0))=0,0,
MAX(0, MIN(BK$1,
((INDEX(Base_Dados!BK:BK,MATCH($B51,Base_Dados!$B:$B,0))-MIN(Base_Dados!BK$5:BK$98)) /
(IF(MAX(Base_Dados!BK$5:BK$98)-MIN(Base_Dados!BK$5:BK$98)=0,1,MAX(Base_Dados!BK$5:BK$98)-MIN(Base_Dados!BK$5:BK$98)))) * BK$1)))</f>
        <v>1.7857142857142856E-2</v>
      </c>
      <c r="BL51" s="106">
        <f>IF(INDEX(Base_Dados!BL:BL,MATCH($B51,Base_Dados!$B:$B,0))=0,0,
MAX(0, MIN(BL$1,
((INDEX(Base_Dados!BL:BL,MATCH($B51,Base_Dados!$B:$B,0))-MIN(Base_Dados!BL$5:BL$98)) /
(IF(MAX(Base_Dados!BL$5:BL$98)-MIN(Base_Dados!BL$5:BL$98)=0,1,MAX(Base_Dados!BL$5:BL$98)-MIN(Base_Dados!BL$5:BL$98)))) * BL$1)))</f>
        <v>6.1889250814332247E-2</v>
      </c>
      <c r="BM51" s="106">
        <f>IF(INDEX(Base_Dados!BM:BM,MATCH($B51,Base_Dados!$B:$B,0))=0,0,
MAX(0, MIN(BM$1,
((INDEX(Base_Dados!BM:BM,MATCH($B51,Base_Dados!$B:$B,0))-MIN(Base_Dados!BM$5:BM$98)) /
(IF(MAX(Base_Dados!BM$5:BM$98)-MIN(Base_Dados!BM$5:BM$98)=0,1,MAX(Base_Dados!BM$5:BM$98)-MIN(Base_Dados!BM$5:BM$98)))) * BM$1)))</f>
        <v>0.71352408032699566</v>
      </c>
      <c r="BN51" s="106">
        <f>IF(INDEX(Base_Dados!BN:BN,MATCH($B51,Base_Dados!$B:$B,0))=0,0,
MAX(0, MIN(BN$1,
((INDEX(Base_Dados!BN:BN,MATCH($B51,Base_Dados!$B:$B,0))-MIN(Base_Dados!BN$5:BN$98)) /
(IF(MAX(Base_Dados!BN$5:BN$98)-MIN(Base_Dados!BN$5:BN$98)=0,1,MAX(Base_Dados!BN$5:BN$98)-MIN(Base_Dados!BN$5:BN$98)))) * BN$1)))</f>
        <v>0.42074766106309958</v>
      </c>
      <c r="BO51" s="106">
        <f>IF(INDEX(Base_Dados!BO:BO,MATCH($B51,Base_Dados!$B:$B,0))=0,0,
MAX(0, MIN(BO$1,
((INDEX(Base_Dados!BO:BO,MATCH($B51,Base_Dados!$B:$B,0))-MIN(Base_Dados!BO$5:BO$98)) /
(IF(MAX(Base_Dados!BO$5:BO$98)-MIN(Base_Dados!BO$5:BO$98)=0,1,MAX(Base_Dados!BO$5:BO$98)-MIN(Base_Dados!BO$5:BO$98)))) * BO$1)))</f>
        <v>0.13793103448275862</v>
      </c>
      <c r="BP51" s="106">
        <f t="shared" si="0"/>
        <v>14.395438739666114</v>
      </c>
      <c r="BQ51" s="111">
        <f t="shared" si="1"/>
        <v>0.39884119489981718</v>
      </c>
      <c r="BR51" s="112">
        <f t="shared" si="2"/>
        <v>8.4332881421793904E-2</v>
      </c>
      <c r="BS51" s="113">
        <f t="shared" si="3"/>
        <v>14.31110585824432</v>
      </c>
    </row>
    <row r="52" spans="1:71">
      <c r="A52" s="20">
        <v>15018</v>
      </c>
      <c r="B52" s="20" t="s">
        <v>410</v>
      </c>
      <c r="C52" s="20" t="s">
        <v>390</v>
      </c>
      <c r="D52" s="105">
        <f>IF(INDEX(Base_Dados!D:D,MATCH($B52,Base_Dados!$B:$B,0))=0,0,
MAX(0, MIN(D$1,
((INDEX(Base_Dados!D:D,MATCH($B52,Base_Dados!$B:$B,0))-MIN(Base_Dados!D$5:D$98)) /
(IF(MAX(Base_Dados!D$5:D$98)-MIN(Base_Dados!D$5:D$98)=0,1,MAX(Base_Dados!D$5:D$98)-MIN(Base_Dados!D$5:D$98)))) * D$1)))</f>
        <v>0.45090746848579266</v>
      </c>
      <c r="E52" s="106">
        <f>IF(INDEX(Base_Dados!E:E,MATCH($B52,Base_Dados!$B:$B,0))=0,0,
MAX(0, MIN(E$1,
((INDEX(Base_Dados!E:E,MATCH($B52,Base_Dados!$B:$B,0))-MIN(Base_Dados!E$5:E$98)) /
(IF(MAX(Base_Dados!E$5:E$98)-MIN(Base_Dados!E$5:E$98)=0,1,MAX(Base_Dados!E$5:E$98)-MIN(Base_Dados!E$5:E$98)))) * E$1)))</f>
        <v>0.15611828974151978</v>
      </c>
      <c r="F52" s="106">
        <f>IF(INDEX(Base_Dados!F:F,MATCH($B52,Base_Dados!$B:$B,0))=0,0,
MAX(0, MIN(F$1,
((INDEX(Base_Dados!F:F,MATCH($B52,Base_Dados!$B:$B,0))-MIN(Base_Dados!F$5:F$98)) /
(IF(MAX(Base_Dados!F$5:F$98)-MIN(Base_Dados!F$5:F$98)=0,1,MAX(Base_Dados!F$5:F$98)-MIN(Base_Dados!F$5:F$98)))) * F$1)))</f>
        <v>0.14184913003230498</v>
      </c>
      <c r="G52" s="106">
        <f>IF(INDEX(Base_Dados!G:G,MATCH($B52,Base_Dados!$B:$B,0))=0,0,
MAX(0, MIN(G$1,
((INDEX(Base_Dados!G:G,MATCH($B52,Base_Dados!$B:$B,0))-MIN(Base_Dados!G$5:G$98)) /
(IF(MAX(Base_Dados!G$5:G$98)-MIN(Base_Dados!G$5:G$98)=0,1,MAX(Base_Dados!G$5:G$98)-MIN(Base_Dados!G$5:G$98)))) * G$1)))</f>
        <v>0.14367816091954022</v>
      </c>
      <c r="H52" s="106">
        <f>IF(INDEX(Base_Dados!H:H,MATCH($B52,Base_Dados!$B:$B,0))=0,0,
MAX(0, MIN(H$1,
((INDEX(Base_Dados!H:H,MATCH($B52,Base_Dados!$B:$B,0))-MIN(Base_Dados!H$5:H$98)) /
(IF(MAX(Base_Dados!H$5:H$98)-MIN(Base_Dados!H$5:H$98)=0,1,MAX(Base_Dados!H$5:H$98)-MIN(Base_Dados!H$5:H$98)))) * H$1)))</f>
        <v>0.1698606856146157</v>
      </c>
      <c r="I52" s="106">
        <f>IF(INDEX(Base_Dados!I:I,MATCH($B52,Base_Dados!$B:$B,0))=0,0,
MAX(0, MIN(I$1,
((INDEX(Base_Dados!I:I,MATCH($B52,Base_Dados!$B:$B,0))-MIN(Base_Dados!I$5:I$98)) /
(IF(MAX(Base_Dados!I$5:I$98)-MIN(Base_Dados!I$5:I$98)=0,1,MAX(Base_Dados!I$5:I$98)-MIN(Base_Dados!I$5:I$98)))) * I$1)))</f>
        <v>0.18566663130984051</v>
      </c>
      <c r="J52" s="106">
        <f>IF(INDEX(Base_Dados!J:J,MATCH($B52,Base_Dados!$B:$B,0))=0,0,
MAX(0, MIN(J$1,
((INDEX(Base_Dados!J:J,MATCH($B52,Base_Dados!$B:$B,0))-MIN(Base_Dados!J$5:J$98)) /
(IF(MAX(Base_Dados!J$5:J$98)-MIN(Base_Dados!J$5:J$98)=0,1,MAX(Base_Dados!J$5:J$98)-MIN(Base_Dados!J$5:J$98)))) * J$1)))</f>
        <v>0.19918416505961042</v>
      </c>
      <c r="K52" s="106">
        <f>IF(INDEX(Base_Dados!K:K,MATCH($B52,Base_Dados!$B:$B,0))=0,0,
MAX(0, MIN(K$1,
((INDEX(Base_Dados!K:K,MATCH($B52,Base_Dados!$B:$B,0))-MIN(Base_Dados!K$5:K$98)) /
(IF(MAX(Base_Dados!K$5:K$98)-MIN(Base_Dados!K$5:K$98)=0,1,MAX(Base_Dados!K$5:K$98)-MIN(Base_Dados!K$5:K$98)))) * K$1)))</f>
        <v>0.16754248658318427</v>
      </c>
      <c r="L52" s="106">
        <f>IF(INDEX(Base_Dados!L:L,MATCH($B52,Base_Dados!$B:$B,0))=0,0,
MAX(0, MIN(L$1,
((INDEX(Base_Dados!L:L,MATCH($B52,Base_Dados!$B:$B,0))-MIN(Base_Dados!L$5:L$98)) /
(IF(MAX(Base_Dados!L$5:L$98)-MIN(Base_Dados!L$5:L$98)=0,1,MAX(Base_Dados!L$5:L$98)-MIN(Base_Dados!L$5:L$98)))) * L$1)))</f>
        <v>0.12352972811013882</v>
      </c>
      <c r="M52" s="106">
        <f>IF(INDEX(Base_Dados!M:M,MATCH($B52,Base_Dados!$B:$B,0))=0,0,
MAX(0, MIN(M$1,
((INDEX(Base_Dados!M:M,MATCH($B52,Base_Dados!$B:$B,0))-MIN(Base_Dados!M$5:M$98)) /
(IF(MAX(Base_Dados!M$5:M$98)-MIN(Base_Dados!M$5:M$98)=0,1,MAX(Base_Dados!M$5:M$98)-MIN(Base_Dados!M$5:M$98)))) * M$1)))</f>
        <v>8.6647230320699709E-2</v>
      </c>
      <c r="N52" s="106">
        <f>IF(INDEX(Base_Dados!N:N,MATCH($B52,Base_Dados!$B:$B,0))=0,0,
MAX(0, MIN(N$1,
((INDEX(Base_Dados!N:N,MATCH($B52,Base_Dados!$B:$B,0))-MIN(Base_Dados!N$5:N$98)) /
(IF(MAX(Base_Dados!N$5:N$98)-MIN(Base_Dados!N$5:N$98)=0,1,MAX(Base_Dados!N$5:N$98)-MIN(Base_Dados!N$5:N$98)))) * N$1)))</f>
        <v>6.8576296454051749E-2</v>
      </c>
      <c r="O52" s="106">
        <f>IF(INDEX(Base_Dados!O:O,MATCH($B52,Base_Dados!$B:$B,0))=0,0,
MAX(0, MIN(O$1,
((INDEX(Base_Dados!O:O,MATCH($B52,Base_Dados!$B:$B,0))-MIN(Base_Dados!O$5:O$98)) /
(IF(MAX(Base_Dados!O$5:O$98)-MIN(Base_Dados!O$5:O$98)=0,1,MAX(Base_Dados!O$5:O$98)-MIN(Base_Dados!O$5:O$98)))) * O$1)))</f>
        <v>4.587769663860862E-2</v>
      </c>
      <c r="P52" s="106">
        <f>IF(INDEX(Base_Dados!P:P,MATCH($B52,Base_Dados!$B:$B,0))=0,0,
MAX(0, MIN(P$1,
((INDEX(Base_Dados!P:P,MATCH($B52,Base_Dados!$B:$B,0))-MIN(Base_Dados!P$5:P$98)) /
(IF(MAX(Base_Dados!P$5:P$98)-MIN(Base_Dados!P$5:P$98)=0,1,MAX(Base_Dados!P$5:P$98)-MIN(Base_Dados!P$5:P$98)))) * P$1)))</f>
        <v>7.3130212235001643E-2</v>
      </c>
      <c r="Q52" s="106">
        <f>IF(INDEX(Base_Dados!Q:Q,MATCH($B52,Base_Dados!$B:$B,0))=0,0,
MAX(0, MIN(Q$1,
((INDEX(Base_Dados!Q:Q,MATCH($B52,Base_Dados!$B:$B,0))-MIN(Base_Dados!Q$5:Q$98)) /
(IF(MAX(Base_Dados!Q$5:Q$98)-MIN(Base_Dados!Q$5:Q$98)=0,1,MAX(Base_Dados!Q$5:Q$98)-MIN(Base_Dados!Q$5:Q$98)))) * Q$1)))</f>
        <v>4.1203728081722915E-2</v>
      </c>
      <c r="R52" s="106">
        <f>IF(INDEX(Base_Dados!R:R,MATCH($B52,Base_Dados!$B:$B,0))=0,0,
MAX(0, MIN(R$1,
((INDEX(Base_Dados!R:R,MATCH($B52,Base_Dados!$B:$B,0))-MIN(Base_Dados!R$5:R$98)) /
(IF(MAX(Base_Dados!R$5:R$98)-MIN(Base_Dados!R$5:R$98)=0,1,MAX(Base_Dados!R$5:R$98)-MIN(Base_Dados!R$5:R$98)))) * R$1)))</f>
        <v>4.4307651428761224E-2</v>
      </c>
      <c r="S52" s="106">
        <f>IF(INDEX(Base_Dados!S:S,MATCH($B52,Base_Dados!$B:$B,0))=0,0,
MAX(0, MIN(S$1,
((INDEX(Base_Dados!S:S,MATCH($B52,Base_Dados!$B:$B,0))-MIN(Base_Dados!S$5:S$98)) /
(IF(MAX(Base_Dados!S$5:S$98)-MIN(Base_Dados!S$5:S$98)=0,1,MAX(Base_Dados!S$5:S$98)-MIN(Base_Dados!S$5:S$98)))) * S$1)))</f>
        <v>5.2250430614843107E-2</v>
      </c>
      <c r="T52" s="106">
        <f>IF(INDEX(Base_Dados!T:T,MATCH($B52,Base_Dados!$B:$B,0))=0,0,
MAX(0, MIN(T$1,
((INDEX(Base_Dados!T:T,MATCH($B52,Base_Dados!$B:$B,0))-MIN(Base_Dados!T$5:T$98)) /
(IF(MAX(Base_Dados!T$5:T$98)-MIN(Base_Dados!T$5:T$98)=0,1,MAX(Base_Dados!T$5:T$98)-MIN(Base_Dados!T$5:T$98)))) * T$1)))</f>
        <v>1.0439833330926909</v>
      </c>
      <c r="U52" s="106">
        <f>IF(INDEX(Base_Dados!U:U,MATCH($B52,Base_Dados!$B:$B,0))=0,0,
MAX(0, MIN(U$1,
((INDEX(Base_Dados!U:U,MATCH($B52,Base_Dados!$B:$B,0))-MIN(Base_Dados!U$5:U$98)) /
(IF(MAX(Base_Dados!U$5:U$98)-MIN(Base_Dados!U$5:U$98)=0,1,MAX(Base_Dados!U$5:U$98)-MIN(Base_Dados!U$5:U$98)))) * U$1)))</f>
        <v>0.87849769831442648</v>
      </c>
      <c r="V52" s="106">
        <f>IF(INDEX(Base_Dados!V:V,MATCH($B52,Base_Dados!$B:$B,0))=0,0,
MAX(0, MIN(V$1,
((INDEX(Base_Dados!V:V,MATCH($B52,Base_Dados!$B:$B,0))-MIN(Base_Dados!V$5:V$98)) /
(IF(MAX(Base_Dados!V$5:V$98)-MIN(Base_Dados!V$5:V$98)=0,1,MAX(Base_Dados!V$5:V$98)-MIN(Base_Dados!V$5:V$98)))) * V$1)))</f>
        <v>5.7914085257039762E-2</v>
      </c>
      <c r="W52" s="106">
        <f>IF(INDEX(Base_Dados!W:W,MATCH($B52,Base_Dados!$B:$B,0))=0,0,
MAX(0, MIN(W$1,
((INDEX(Base_Dados!W:W,MATCH($B52,Base_Dados!$B:$B,0))-MIN(Base_Dados!W$5:W$98)) /
(IF(MAX(Base_Dados!W$5:W$98)-MIN(Base_Dados!W$5:W$98)=0,1,MAX(Base_Dados!W$5:W$98)-MIN(Base_Dados!W$5:W$98)))) * W$1)))</f>
        <v>3.0921938298181662</v>
      </c>
      <c r="X52" s="106">
        <f>IF(INDEX(Base_Dados!X:X,MATCH($B52,Base_Dados!$B:$B,0))=0,0,
MAX(0, MIN(X$1,
((INDEX(Base_Dados!X:X,MATCH($B52,Base_Dados!$B:$B,0))-MIN(Base_Dados!X$5:X$98)) /
(IF(MAX(Base_Dados!X$5:X$98)-MIN(Base_Dados!X$5:X$98)=0,1,MAX(Base_Dados!X$5:X$98)-MIN(Base_Dados!X$5:X$98)))) * X$1)))</f>
        <v>0</v>
      </c>
      <c r="Y52" s="106">
        <f>IF(INDEX(Base_Dados!Y:Y,MATCH($B52,Base_Dados!$B:$B,0))=0,0,
MAX(0, MIN(Y$1,
((INDEX(Base_Dados!Y:Y,MATCH($B52,Base_Dados!$B:$B,0))-MIN(Base_Dados!Y$5:Y$98)) /
(IF(MAX(Base_Dados!Y$5:Y$98)-MIN(Base_Dados!Y$5:Y$98)=0,1,MAX(Base_Dados!Y$5:Y$98)-MIN(Base_Dados!Y$5:Y$98)))) * Y$1)))</f>
        <v>0</v>
      </c>
      <c r="Z52" s="106">
        <f>IF(INDEX(Base_Dados!Z:Z,MATCH($B52,Base_Dados!$B:$B,0))=0,0,
MAX(0, MIN(Z$1,
((INDEX(Base_Dados!Z:Z,MATCH($B52,Base_Dados!$B:$B,0))-MIN(Base_Dados!Z$5:Z$98)) /
(IF(MAX(Base_Dados!Z$5:Z$98)-MIN(Base_Dados!Z$5:Z$98)=0,1,MAX(Base_Dados!Z$5:Z$98)-MIN(Base_Dados!Z$5:Z$98)))) * Z$1)))</f>
        <v>0</v>
      </c>
      <c r="AA52" s="106">
        <f>IF(INDEX(Base_Dados!AA:AA,MATCH($B52,Base_Dados!$B:$B,0))=0,0,
MAX(0, MIN(AA$1,
((INDEX(Base_Dados!AA:AA,MATCH($B52,Base_Dados!$B:$B,0))-MIN(Base_Dados!AA$5:AA$98)) /
(IF(MAX(Base_Dados!AA$5:AA$98)-MIN(Base_Dados!AA$5:AA$98)=0,1,MAX(Base_Dados!AA$5:AA$98)-MIN(Base_Dados!AA$5:AA$98)))) * AA$1)))</f>
        <v>0</v>
      </c>
      <c r="AB52" s="106">
        <f>IF(INDEX(Base_Dados!AB:AB,MATCH($B52,Base_Dados!$B:$B,0))=0,0,
MAX(0, MIN(AB$1,
((INDEX(Base_Dados!AB:AB,MATCH($B52,Base_Dados!$B:$B,0))-MIN(Base_Dados!AB$5:AB$98)) /
(IF(MAX(Base_Dados!AB$5:AB$98)-MIN(Base_Dados!AB$5:AB$98)=0,1,MAX(Base_Dados!AB$5:AB$98)-MIN(Base_Dados!AB$5:AB$98)))) * AB$1)))</f>
        <v>7.7844060768589379E-2</v>
      </c>
      <c r="AC52" s="106">
        <f>IF(INDEX(Base_Dados!AC:AC,MATCH($B52,Base_Dados!$B:$B,0))=0,0,
MAX(0, MIN(AC$1,
((INDEX(Base_Dados!AC:AC,MATCH($B52,Base_Dados!$B:$B,0))-MIN(Base_Dados!AC$5:AC$98)) /
(IF(MAX(Base_Dados!AC$5:AC$98)-MIN(Base_Dados!AC$5:AC$98)=0,1,MAX(Base_Dados!AC$5:AC$98)-MIN(Base_Dados!AC$5:AC$98)))) * AC$1)))</f>
        <v>4.7715118519946045E-2</v>
      </c>
      <c r="AD52" s="106">
        <f>IF(INDEX(Base_Dados!AD:AD,MATCH($B52,Base_Dados!$B:$B,0))=0,0,
MAX(0, MIN(AD$1,
((INDEX(Base_Dados!AD:AD,MATCH($B52,Base_Dados!$B:$B,0))-MIN(Base_Dados!AD$5:AD$98)) /
(IF(MAX(Base_Dados!AD$5:AD$98)-MIN(Base_Dados!AD$5:AD$98)=0,1,MAX(Base_Dados!AD$5:AD$98)-MIN(Base_Dados!AD$5:AD$98)))) * AD$1)))</f>
        <v>4.9652418281319333E-2</v>
      </c>
      <c r="AE52" s="106">
        <f>IF(INDEX(Base_Dados!AE:AE,MATCH($B52,Base_Dados!$B:$B,0))=0,0,
MAX(0, MIN(AE$1,
((INDEX(Base_Dados!AE:AE,MATCH($B52,Base_Dados!$B:$B,0))-MIN(Base_Dados!AE$5:AE$98)) /
(IF(MAX(Base_Dados!AE$5:AE$98)-MIN(Base_Dados!AE$5:AE$98)=0,1,MAX(Base_Dados!AE$5:AE$98)-MIN(Base_Dados!AE$5:AE$98)))) * AE$1)))</f>
        <v>2.7613979577160941E-2</v>
      </c>
      <c r="AF52" s="106">
        <f>IF(INDEX(Base_Dados!AF:AF,MATCH($B52,Base_Dados!$B:$B,0))=0,0,
MAX(0, MIN(AF$1,
((INDEX(Base_Dados!AF:AF,MATCH($B52,Base_Dados!$B:$B,0))-MIN(Base_Dados!AF$5:AF$98)) /
(IF(MAX(Base_Dados!AF$5:AF$98)-MIN(Base_Dados!AF$5:AF$98)=0,1,MAX(Base_Dados!AF$5:AF$98)-MIN(Base_Dados!AF$5:AF$98)))) * AF$1)))</f>
        <v>2.2249804624649473E-2</v>
      </c>
      <c r="AG52" s="106">
        <f>IF(INDEX(Base_Dados!AG:AG,MATCH($B52,Base_Dados!$B:$B,0))=0,0,
MAX(0, MIN(AG$1,
((INDEX(Base_Dados!AG:AG,MATCH($B52,Base_Dados!$B:$B,0))-MIN(Base_Dados!AG$5:AG$98)) /
(IF(MAX(Base_Dados!AG$5:AG$98)-MIN(Base_Dados!AG$5:AG$98)=0,1,MAX(Base_Dados!AG$5:AG$98)-MIN(Base_Dados!AG$5:AG$98)))) * AG$1)))</f>
        <v>4.1203728081722915E-2</v>
      </c>
      <c r="AH52" s="106">
        <f>IF(INDEX(Base_Dados!AH:AH,MATCH($B52,Base_Dados!$B:$B,0))=0,0,
MAX(0, MIN(AH$1,
((INDEX(Base_Dados!AH:AH,MATCH($B52,Base_Dados!$B:$B,0))-MIN(Base_Dados!AH$5:AH$98)) /
(IF(MAX(Base_Dados!AH$5:AH$98)-MIN(Base_Dados!AH$5:AH$98)=0,1,MAX(Base_Dados!AH$5:AH$98)-MIN(Base_Dados!AH$5:AH$98)))) * AH$1)))</f>
        <v>2.1488099824876978</v>
      </c>
      <c r="AI52" s="106">
        <f>IF(INDEX(Base_Dados!AI:AI,MATCH($B52,Base_Dados!$B:$B,0))=0,0,
MAX(0, MIN(AI$1,
((INDEX(Base_Dados!AI:AI,MATCH($B52,Base_Dados!$B:$B,0))-MIN(Base_Dados!AI$5:AI$98)) /
(IF(MAX(Base_Dados!AI$5:AI$98)-MIN(Base_Dados!AI$5:AI$98)=0,1,MAX(Base_Dados!AI$5:AI$98)-MIN(Base_Dados!AI$5:AI$98)))) * AI$1)))</f>
        <v>0.17857142857142858</v>
      </c>
      <c r="AJ52" s="106">
        <f>IF(INDEX(Base_Dados!AJ:AJ,MATCH($B52,Base_Dados!$B:$B,0))=0,0,
MAX(0, MIN(AJ$1,
((INDEX(Base_Dados!AJ:AJ,MATCH($B52,Base_Dados!$B:$B,0))-MIN(Base_Dados!AJ$5:AJ$98)) /
(IF(MAX(Base_Dados!AJ$5:AJ$98)-MIN(Base_Dados!AJ$5:AJ$98)=0,1,MAX(Base_Dados!AJ$5:AJ$98)-MIN(Base_Dados!AJ$5:AJ$98)))) * AJ$1)))</f>
        <v>1.2738095238095237</v>
      </c>
      <c r="AK52" s="106">
        <f>IF(INDEX(Base_Dados!AK:AK,MATCH($B52,Base_Dados!$B:$B,0))=0,0,
MAX(0, MIN(AK$1,
((INDEX(Base_Dados!AK:AK,MATCH($B52,Base_Dados!$B:$B,0))-MIN(Base_Dados!AK$5:AK$98)) /
(IF(MAX(Base_Dados!AK$5:AK$98)-MIN(Base_Dados!AK$5:AK$98)=0,1,MAX(Base_Dados!AK$5:AK$98)-MIN(Base_Dados!AK$5:AK$98)))) * AK$1)))</f>
        <v>1.4367816091954023E-2</v>
      </c>
      <c r="AL52" s="106">
        <f>IF(INDEX(Base_Dados!AL:AL,MATCH($B52,Base_Dados!$B:$B,0))=0,0,
MAX(0, MIN(AL$1,
((INDEX(Base_Dados!AL:AL,MATCH($B52,Base_Dados!$B:$B,0))-MIN(Base_Dados!AL$5:AL$98)) /
(IF(MAX(Base_Dados!AL$5:AL$98)-MIN(Base_Dados!AL$5:AL$98)=0,1,MAX(Base_Dados!AL$5:AL$98)-MIN(Base_Dados!AL$5:AL$98)))) * AL$1)))</f>
        <v>0</v>
      </c>
      <c r="AM52" s="106">
        <f>IF(INDEX(Base_Dados!AM:AM,MATCH($B52,Base_Dados!$B:$B,0))=0,0,
MAX(0, MIN(AM$1,
((INDEX(Base_Dados!AM:AM,MATCH($B52,Base_Dados!$B:$B,0))-MIN(Base_Dados!AM$5:AM$98)) /
(IF(MAX(Base_Dados!AM$5:AM$98)-MIN(Base_Dados!AM$5:AM$98)=0,1,MAX(Base_Dados!AM$5:AM$98)-MIN(Base_Dados!AM$5:AM$98)))) * AM$1)))</f>
        <v>0.1108234075608493</v>
      </c>
      <c r="AN52" s="106">
        <f>IF(INDEX(Base_Dados!AN:AN,MATCH($B52,Base_Dados!$B:$B,0))=0,0,
MAX(0, MIN(AN$1,
((INDEX(Base_Dados!AN:AN,MATCH($B52,Base_Dados!$B:$B,0))-MIN(Base_Dados!AN$5:AN$98)) /
(IF(MAX(Base_Dados!AN$5:AN$98)-MIN(Base_Dados!AN$5:AN$98)=0,1,MAX(Base_Dados!AN$5:AN$98)-MIN(Base_Dados!AN$5:AN$98)))) * AN$1)))</f>
        <v>0.29766917293233081</v>
      </c>
      <c r="AO52" s="106">
        <f>IF(INDEX(Base_Dados!AO:AO,MATCH($B52,Base_Dados!$B:$B,0))=0,0,
MAX(0, MIN(AO$1,
((INDEX(Base_Dados!AO:AO,MATCH($B52,Base_Dados!$B:$B,0))-MIN(Base_Dados!AO$5:AO$98)) /
(IF(MAX(Base_Dados!AO$5:AO$98)-MIN(Base_Dados!AO$5:AO$98)=0,1,MAX(Base_Dados!AO$5:AO$98)-MIN(Base_Dados!AO$5:AO$98)))) * AO$1)))</f>
        <v>0</v>
      </c>
      <c r="AP52" s="106">
        <f>IF(INDEX(Base_Dados!AP:AP,MATCH($B52,Base_Dados!$B:$B,0))=0,0,
MAX(0, MIN(AP$1,
((INDEX(Base_Dados!AP:AP,MATCH($B52,Base_Dados!$B:$B,0))-MIN(Base_Dados!AP$5:AP$98)) /
(IF(MAX(Base_Dados!AP$5:AP$98)-MIN(Base_Dados!AP$5:AP$98)=0,1,MAX(Base_Dados!AP$5:AP$98)-MIN(Base_Dados!AP$5:AP$98)))) * AP$1)))</f>
        <v>2.7522935779816515E-2</v>
      </c>
      <c r="AQ52" s="106">
        <f>IF(INDEX(Base_Dados!AQ:AQ,MATCH($B52,Base_Dados!$B:$B,0))=0,0,
MAX(0, MIN(AQ$1,
((INDEX(Base_Dados!AQ:AQ,MATCH($B52,Base_Dados!$B:$B,0))-MIN(Base_Dados!AQ$5:AQ$98)) /
(IF(MAX(Base_Dados!AQ$5:AQ$98)-MIN(Base_Dados!AQ$5:AQ$98)=0,1,MAX(Base_Dados!AQ$5:AQ$98)-MIN(Base_Dados!AQ$5:AQ$98)))) * AQ$1)))</f>
        <v>0</v>
      </c>
      <c r="AR52" s="106">
        <f>IF(INDEX(Base_Dados!AR:AR,MATCH($B52,Base_Dados!$B:$B,0))=0,0,
MAX(0, MIN(AR$1,
((INDEX(Base_Dados!AR:AR,MATCH($B52,Base_Dados!$B:$B,0))-MIN(Base_Dados!AR$5:AR$98)) /
(IF(MAX(Base_Dados!AR$5:AR$98)-MIN(Base_Dados!AR$5:AR$98)=0,1,MAX(Base_Dados!AR$5:AR$98)-MIN(Base_Dados!AR$5:AR$98)))) * AR$1)))</f>
        <v>0</v>
      </c>
      <c r="AS52" s="106">
        <f>IF(INDEX(Base_Dados!AS:AS,MATCH($B52,Base_Dados!$B:$B,0))=0,0,
MAX(0, MIN(AS$1,
((INDEX(Base_Dados!AS:AS,MATCH($B52,Base_Dados!$B:$B,0))-MIN(Base_Dados!AS$5:AS$98)) /
(IF(MAX(Base_Dados!AS$5:AS$98)-MIN(Base_Dados!AS$5:AS$98)=0,1,MAX(Base_Dados!AS$5:AS$98)-MIN(Base_Dados!AS$5:AS$98)))) * AS$1)))</f>
        <v>1.2195121951219513E-2</v>
      </c>
      <c r="AT52" s="106">
        <f>IF(INDEX(Base_Dados!AT:AT,MATCH($B52,Base_Dados!$B:$B,0))=0,0,
MAX(0, MIN(AT$1,
((INDEX(Base_Dados!AT:AT,MATCH($B52,Base_Dados!$B:$B,0))-MIN(Base_Dados!AT$5:AT$98)) /
(IF(MAX(Base_Dados!AT$5:AT$98)-MIN(Base_Dados!AT$5:AT$98)=0,1,MAX(Base_Dados!AT$5:AT$98)-MIN(Base_Dados!AT$5:AT$98)))) * AT$1)))</f>
        <v>0</v>
      </c>
      <c r="AU52" s="106">
        <f>IF(INDEX(Base_Dados!AU:AU,MATCH($B52,Base_Dados!$B:$B,0))=0,0,
MAX(0, MIN(AU$1,
((INDEX(Base_Dados!AU:AU,MATCH($B52,Base_Dados!$B:$B,0))-MIN(Base_Dados!AU$5:AU$98)) /
(IF(MAX(Base_Dados!AU$5:AU$98)-MIN(Base_Dados!AU$5:AU$98)=0,1,MAX(Base_Dados!AU$5:AU$98)-MIN(Base_Dados!AU$5:AU$98)))) * AU$1)))</f>
        <v>3.9325842696629212E-2</v>
      </c>
      <c r="AV52" s="106">
        <f>IF(INDEX(Base_Dados!AV:AV,MATCH($B52,Base_Dados!$B:$B,0))=0,0,
MAX(0, MIN(AV$1,
((INDEX(Base_Dados!AV:AV,MATCH($B52,Base_Dados!$B:$B,0))-MIN(Base_Dados!AV$5:AV$98)) /
(IF(MAX(Base_Dados!AV$5:AV$98)-MIN(Base_Dados!AV$5:AV$98)=0,1,MAX(Base_Dados!AV$5:AV$98)-MIN(Base_Dados!AV$5:AV$98)))) * AV$1)))</f>
        <v>0</v>
      </c>
      <c r="AW52" s="106">
        <f>IF(INDEX(Base_Dados!AW:AW,MATCH($B52,Base_Dados!$B:$B,0))=0,0,
MAX(0, MIN(AW$1,
((INDEX(Base_Dados!AW:AW,MATCH($B52,Base_Dados!$B:$B,0))-MIN(Base_Dados!AW$5:AW$98)) /
(IF(MAX(Base_Dados!AW$5:AW$98)-MIN(Base_Dados!AW$5:AW$98)=0,1,MAX(Base_Dados!AW$5:AW$98)-MIN(Base_Dados!AW$5:AW$98)))) * AW$1)))</f>
        <v>0</v>
      </c>
      <c r="AX52" s="106">
        <f>IF(INDEX(Base_Dados!AX:AX,MATCH($B52,Base_Dados!$B:$B,0))=0,0,
MAX(0, MIN(AX$1,
((INDEX(Base_Dados!AX:AX,MATCH($B52,Base_Dados!$B:$B,0))-MIN(Base_Dados!AX$5:AX$98)) /
(IF(MAX(Base_Dados!AX$5:AX$98)-MIN(Base_Dados!AX$5:AX$98)=0,1,MAX(Base_Dados!AX$5:AX$98)-MIN(Base_Dados!AX$5:AX$98)))) * AX$1)))</f>
        <v>0.31228878648233488</v>
      </c>
      <c r="AY52" s="106">
        <f>IF(INDEX(Base_Dados!AY:AY,MATCH($B52,Base_Dados!$B:$B,0))=0,0,
MAX(0, MIN(AY$1,
((INDEX(Base_Dados!AY:AY,MATCH($B52,Base_Dados!$B:$B,0))-MIN(Base_Dados!AY$5:AY$98)) /
(IF(MAX(Base_Dados!AY$5:AY$98)-MIN(Base_Dados!AY$5:AY$98)=0,1,MAX(Base_Dados!AY$5:AY$98)-MIN(Base_Dados!AY$5:AY$98)))) * AY$1)))</f>
        <v>2.6376524892845368E-3</v>
      </c>
      <c r="AZ52" s="106">
        <f>IF(INDEX(Base_Dados!AZ:AZ,MATCH($B52,Base_Dados!$B:$B,0))=0,0,
MAX(0, MIN(AZ$1,
((INDEX(Base_Dados!AZ:AZ,MATCH($B52,Base_Dados!$B:$B,0))-MIN(Base_Dados!AZ$5:AZ$98)) /
(IF(MAX(Base_Dados!AZ$5:AZ$98)-MIN(Base_Dados!AZ$5:AZ$98)=0,1,MAX(Base_Dados!AZ$5:AZ$98)-MIN(Base_Dados!AZ$5:AZ$98)))) * AZ$1)))</f>
        <v>0.5</v>
      </c>
      <c r="BA52" s="106">
        <f>IF(INDEX(Base_Dados!BA:BA,MATCH($B52,Base_Dados!$B:$B,0))=0,0,
MAX(0, MIN(BA$1,
((INDEX(Base_Dados!BA:BA,MATCH($B52,Base_Dados!$B:$B,0))-MIN(Base_Dados!BA$5:BA$98)) /
(IF(MAX(Base_Dados!BA$5:BA$98)-MIN(Base_Dados!BA$5:BA$98)=0,1,MAX(Base_Dados!BA$5:BA$98)-MIN(Base_Dados!BA$5:BA$98)))) * BA$1)))</f>
        <v>1.8872532693887521E-2</v>
      </c>
      <c r="BB52" s="106">
        <f>IF(INDEX(Base_Dados!BB:BB,MATCH($B52,Base_Dados!$B:$B,0))=0,0,
MAX(0, MIN(BB$1,
((INDEX(Base_Dados!BB:BB,MATCH($B52,Base_Dados!$B:$B,0))-MIN(Base_Dados!BB$5:BB$98)) /
(IF(MAX(Base_Dados!BB$5:BB$98)-MIN(Base_Dados!BB$5:BB$98)=0,1,MAX(Base_Dados!BB$5:BB$98)-MIN(Base_Dados!BB$5:BB$98)))) * BB$1)))</f>
        <v>8.4730978918216668E-2</v>
      </c>
      <c r="BC52" s="106">
        <f>IF(INDEX(Base_Dados!BC:BC,MATCH($B52,Base_Dados!$B:$B,0))=0,0,
MAX(0, MIN(BC$1,
((INDEX(Base_Dados!BC:BC,MATCH($B52,Base_Dados!$B:$B,0))-MIN(Base_Dados!BC$5:BC$98)) /
(IF(MAX(Base_Dados!BC$5:BC$98)-MIN(Base_Dados!BC$5:BC$98)=0,1,MAX(Base_Dados!BC$5:BC$98)-MIN(Base_Dados!BC$5:BC$98)))) * BC$1)))</f>
        <v>8.0797199030433614E-3</v>
      </c>
      <c r="BD52" s="106">
        <f>IF(INDEX(Base_Dados!BD:BD,MATCH($B52,Base_Dados!$B:$B,0))=0,0,
MAX(0, MIN(BD$1,
((INDEX(Base_Dados!BD:BD,MATCH($B52,Base_Dados!$B:$B,0))-MIN(Base_Dados!BD$5:BD$98)) /
(IF(MAX(Base_Dados!BD$5:BD$98)-MIN(Base_Dados!BD$5:BD$98)=0,1,MAX(Base_Dados!BD$5:BD$98)-MIN(Base_Dados!BD$5:BD$98)))) * BD$1)))</f>
        <v>1.1287306973201301E-2</v>
      </c>
      <c r="BE52" s="106">
        <f>IF(INDEX(Base_Dados!BE:BE,MATCH($B52,Base_Dados!$B:$B,0))=0,0,
MAX(0, MIN(BE$1,
((INDEX(Base_Dados!BE:BE,MATCH($B52,Base_Dados!$B:$B,0))-MIN(Base_Dados!BE$5:BE$98)) /
(IF(MAX(Base_Dados!BE$5:BE$98)-MIN(Base_Dados!BE$5:BE$98)=0,1,MAX(Base_Dados!BE$5:BE$98)-MIN(Base_Dados!BE$5:BE$98)))) * BE$1)))</f>
        <v>1.3045659809332665E-2</v>
      </c>
      <c r="BF52" s="106">
        <f>IF(INDEX(Base_Dados!BF:BF,MATCH($B52,Base_Dados!$B:$B,0))=0,0,
MAX(0, MIN(BF$1,
((INDEX(Base_Dados!BF:BF,MATCH($B52,Base_Dados!$B:$B,0))-MIN(Base_Dados!BF$5:BF$98)) /
(IF(MAX(Base_Dados!BF$5:BF$98)-MIN(Base_Dados!BF$5:BF$98)=0,1,MAX(Base_Dados!BF$5:BF$98)-MIN(Base_Dados!BF$5:BF$98)))) * BF$1)))</f>
        <v>0</v>
      </c>
      <c r="BG52" s="106">
        <f>IF(INDEX(Base_Dados!BG:BG,MATCH($B52,Base_Dados!$B:$B,0))=0,0,
MAX(0, MIN(BG$1,
((INDEX(Base_Dados!BG:BG,MATCH($B52,Base_Dados!$B:$B,0))-MIN(Base_Dados!BG$5:BG$98)) /
(IF(MAX(Base_Dados!BG$5:BG$98)-MIN(Base_Dados!BG$5:BG$98)=0,1,MAX(Base_Dados!BG$5:BG$98)-MIN(Base_Dados!BG$5:BG$98)))) * BG$1)))</f>
        <v>0</v>
      </c>
      <c r="BH52" s="106">
        <f>IF(INDEX(Base_Dados!BH:BH,MATCH($B52,Base_Dados!$B:$B,0))=0,0,
MAX(0, MIN(BH$1,
((INDEX(Base_Dados!BH:BH,MATCH($B52,Base_Dados!$B:$B,0))-MIN(Base_Dados!BH$5:BH$98)) /
(IF(MAX(Base_Dados!BH$5:BH$98)-MIN(Base_Dados!BH$5:BH$98)=0,1,MAX(Base_Dados!BH$5:BH$98)-MIN(Base_Dados!BH$5:BH$98)))) * BH$1)))</f>
        <v>4.3956043956043959E-2</v>
      </c>
      <c r="BI52" s="106">
        <f>IF(INDEX(Base_Dados!BI:BI,MATCH($B52,Base_Dados!$B:$B,0))=0,0,
MAX(0, MIN(BI$1,
((INDEX(Base_Dados!BI:BI,MATCH($B52,Base_Dados!$B:$B,0))-MIN(Base_Dados!BI$5:BI$98)) /
(IF(MAX(Base_Dados!BI$5:BI$98)-MIN(Base_Dados!BI$5:BI$98)=0,1,MAX(Base_Dados!BI$5:BI$98)-MIN(Base_Dados!BI$5:BI$98)))) * BI$1)))</f>
        <v>6.2402496099843996E-2</v>
      </c>
      <c r="BJ52" s="106">
        <f>IF(INDEX(Base_Dados!BJ:BJ,MATCH($B52,Base_Dados!$B:$B,0))=0,0,
MAX(0, MIN(BJ$1,
((INDEX(Base_Dados!BJ:BJ,MATCH($B52,Base_Dados!$B:$B,0))-MIN(Base_Dados!BJ$5:BJ$98)) /
(IF(MAX(Base_Dados!BJ$5:BJ$98)-MIN(Base_Dados!BJ$5:BJ$98)=0,1,MAX(Base_Dados!BJ$5:BJ$98)-MIN(Base_Dados!BJ$5:BJ$98)))) * BJ$1)))</f>
        <v>5.2631578947368418E-2</v>
      </c>
      <c r="BK52" s="106">
        <f>IF(INDEX(Base_Dados!BK:BK,MATCH($B52,Base_Dados!$B:$B,0))=0,0,
MAX(0, MIN(BK$1,
((INDEX(Base_Dados!BK:BK,MATCH($B52,Base_Dados!$B:$B,0))-MIN(Base_Dados!BK$5:BK$98)) /
(IF(MAX(Base_Dados!BK$5:BK$98)-MIN(Base_Dados!BK$5:BK$98)=0,1,MAX(Base_Dados!BK$5:BK$98)-MIN(Base_Dados!BK$5:BK$98)))) * BK$1)))</f>
        <v>1.7857142857142856E-2</v>
      </c>
      <c r="BL52" s="106">
        <f>IF(INDEX(Base_Dados!BL:BL,MATCH($B52,Base_Dados!$B:$B,0))=0,0,
MAX(0, MIN(BL$1,
((INDEX(Base_Dados!BL:BL,MATCH($B52,Base_Dados!$B:$B,0))-MIN(Base_Dados!BL$5:BL$98)) /
(IF(MAX(Base_Dados!BL$5:BL$98)-MIN(Base_Dados!BL$5:BL$98)=0,1,MAX(Base_Dados!BL$5:BL$98)-MIN(Base_Dados!BL$5:BL$98)))) * BL$1)))</f>
        <v>6.026058631921824E-2</v>
      </c>
      <c r="BM52" s="106">
        <f>IF(INDEX(Base_Dados!BM:BM,MATCH($B52,Base_Dados!$B:$B,0))=0,0,
MAX(0, MIN(BM$1,
((INDEX(Base_Dados!BM:BM,MATCH($B52,Base_Dados!$B:$B,0))-MIN(Base_Dados!BM$5:BM$98)) /
(IF(MAX(Base_Dados!BM$5:BM$98)-MIN(Base_Dados!BM$5:BM$98)=0,1,MAX(Base_Dados!BM$5:BM$98)-MIN(Base_Dados!BM$5:BM$98)))) * BM$1)))</f>
        <v>0.90119068775546607</v>
      </c>
      <c r="BN52" s="106">
        <f>IF(INDEX(Base_Dados!BN:BN,MATCH($B52,Base_Dados!$B:$B,0))=0,0,
MAX(0, MIN(BN$1,
((INDEX(Base_Dados!BN:BN,MATCH($B52,Base_Dados!$B:$B,0))-MIN(Base_Dados!BN$5:BN$98)) /
(IF(MAX(Base_Dados!BN$5:BN$98)-MIN(Base_Dados!BN$5:BN$98)=0,1,MAX(Base_Dados!BN$5:BN$98)-MIN(Base_Dados!BN$5:BN$98)))) * BN$1)))</f>
        <v>0.16193522639463362</v>
      </c>
      <c r="BO52" s="106">
        <f>IF(INDEX(Base_Dados!BO:BO,MATCH($B52,Base_Dados!$B:$B,0))=0,0,
MAX(0, MIN(BO$1,
((INDEX(Base_Dados!BO:BO,MATCH($B52,Base_Dados!$B:$B,0))-MIN(Base_Dados!BO$5:BO$98)) /
(IF(MAX(Base_Dados!BO$5:BO$98)-MIN(Base_Dados!BO$5:BO$98)=0,1,MAX(Base_Dados!BO$5:BO$98)-MIN(Base_Dados!BO$5:BO$98)))) * BO$1)))</f>
        <v>0.34482758620689657</v>
      </c>
      <c r="BP52" s="106">
        <f t="shared" si="0"/>
        <v>14.188297265653308</v>
      </c>
      <c r="BQ52" s="111">
        <f t="shared" si="1"/>
        <v>0.51078057764952522</v>
      </c>
      <c r="BR52" s="112">
        <f t="shared" si="2"/>
        <v>0.19627226417150195</v>
      </c>
      <c r="BS52" s="113">
        <f t="shared" si="3"/>
        <v>13.992025001481807</v>
      </c>
    </row>
    <row r="53" spans="1:71">
      <c r="A53" s="20">
        <v>15019</v>
      </c>
      <c r="B53" s="20" t="s">
        <v>405</v>
      </c>
      <c r="C53" s="20" t="s">
        <v>390</v>
      </c>
      <c r="D53" s="105">
        <f>IF(INDEX(Base_Dados!D:D,MATCH($B53,Base_Dados!$B:$B,0))=0,0,
MAX(0, MIN(D$1,
((INDEX(Base_Dados!D:D,MATCH($B53,Base_Dados!$B:$B,0))-MIN(Base_Dados!D$5:D$98)) /
(IF(MAX(Base_Dados!D$5:D$98)-MIN(Base_Dados!D$5:D$98)=0,1,MAX(Base_Dados!D$5:D$98)-MIN(Base_Dados!D$5:D$98)))) * D$1)))</f>
        <v>0.69002401157740567</v>
      </c>
      <c r="E53" s="106">
        <f>IF(INDEX(Base_Dados!E:E,MATCH($B53,Base_Dados!$B:$B,0))=0,0,
MAX(0, MIN(E$1,
((INDEX(Base_Dados!E:E,MATCH($B53,Base_Dados!$B:$B,0))-MIN(Base_Dados!E$5:E$98)) /
(IF(MAX(Base_Dados!E$5:E$98)-MIN(Base_Dados!E$5:E$98)=0,1,MAX(Base_Dados!E$5:E$98)-MIN(Base_Dados!E$5:E$98)))) * E$1)))</f>
        <v>0.26510690353670674</v>
      </c>
      <c r="F53" s="106">
        <f>IF(INDEX(Base_Dados!F:F,MATCH($B53,Base_Dados!$B:$B,0))=0,0,
MAX(0, MIN(F$1,
((INDEX(Base_Dados!F:F,MATCH($B53,Base_Dados!$B:$B,0))-MIN(Base_Dados!F$5:F$98)) /
(IF(MAX(Base_Dados!F$5:F$98)-MIN(Base_Dados!F$5:F$98)=0,1,MAX(Base_Dados!F$5:F$98)-MIN(Base_Dados!F$5:F$98)))) * F$1)))</f>
        <v>0.2477754897700867</v>
      </c>
      <c r="G53" s="106">
        <f>IF(INDEX(Base_Dados!G:G,MATCH($B53,Base_Dados!$B:$B,0))=0,0,
MAX(0, MIN(G$1,
((INDEX(Base_Dados!G:G,MATCH($B53,Base_Dados!$B:$B,0))-MIN(Base_Dados!G$5:G$98)) /
(IF(MAX(Base_Dados!G$5:G$98)-MIN(Base_Dados!G$5:G$98)=0,1,MAX(Base_Dados!G$5:G$98)-MIN(Base_Dados!G$5:G$98)))) * G$1)))</f>
        <v>0.26781428751872099</v>
      </c>
      <c r="H53" s="106">
        <f>IF(INDEX(Base_Dados!H:H,MATCH($B53,Base_Dados!$B:$B,0))=0,0,
MAX(0, MIN(H$1,
((INDEX(Base_Dados!H:H,MATCH($B53,Base_Dados!$B:$B,0))-MIN(Base_Dados!H$5:H$98)) /
(IF(MAX(Base_Dados!H$5:H$98)-MIN(Base_Dados!H$5:H$98)=0,1,MAX(Base_Dados!H$5:H$98)-MIN(Base_Dados!H$5:H$98)))) * H$1)))</f>
        <v>0.29127663856526309</v>
      </c>
      <c r="I53" s="106">
        <f>IF(INDEX(Base_Dados!I:I,MATCH($B53,Base_Dados!$B:$B,0))=0,0,
MAX(0, MIN(I$1,
((INDEX(Base_Dados!I:I,MATCH($B53,Base_Dados!$B:$B,0))-MIN(Base_Dados!I$5:I$98)) /
(IF(MAX(Base_Dados!I$5:I$98)-MIN(Base_Dados!I$5:I$98)=0,1,MAX(Base_Dados!I$5:I$98)-MIN(Base_Dados!I$5:I$98)))) * I$1)))</f>
        <v>0.28404808239727941</v>
      </c>
      <c r="J53" s="106">
        <f>IF(INDEX(Base_Dados!J:J,MATCH($B53,Base_Dados!$B:$B,0))=0,0,
MAX(0, MIN(J$1,
((INDEX(Base_Dados!J:J,MATCH($B53,Base_Dados!$B:$B,0))-MIN(Base_Dados!J$5:J$98)) /
(IF(MAX(Base_Dados!J$5:J$98)-MIN(Base_Dados!J$5:J$98)=0,1,MAX(Base_Dados!J$5:J$98)-MIN(Base_Dados!J$5:J$98)))) * J$1)))</f>
        <v>0.27640411310808261</v>
      </c>
      <c r="K53" s="106">
        <f>IF(INDEX(Base_Dados!K:K,MATCH($B53,Base_Dados!$B:$B,0))=0,0,
MAX(0, MIN(K$1,
((INDEX(Base_Dados!K:K,MATCH($B53,Base_Dados!$B:$B,0))-MIN(Base_Dados!K$5:K$98)) /
(IF(MAX(Base_Dados!K$5:K$98)-MIN(Base_Dados!K$5:K$98)=0,1,MAX(Base_Dados!K$5:K$98)-MIN(Base_Dados!K$5:K$98)))) * K$1)))</f>
        <v>0.21773814847942755</v>
      </c>
      <c r="L53" s="106">
        <f>IF(INDEX(Base_Dados!L:L,MATCH($B53,Base_Dados!$B:$B,0))=0,0,
MAX(0, MIN(L$1,
((INDEX(Base_Dados!L:L,MATCH($B53,Base_Dados!$B:$B,0))-MIN(Base_Dados!L$5:L$98)) /
(IF(MAX(Base_Dados!L$5:L$98)-MIN(Base_Dados!L$5:L$98)=0,1,MAX(Base_Dados!L$5:L$98)-MIN(Base_Dados!L$5:L$98)))) * L$1)))</f>
        <v>0.16780498298287533</v>
      </c>
      <c r="M53" s="106">
        <f>IF(INDEX(Base_Dados!M:M,MATCH($B53,Base_Dados!$B:$B,0))=0,0,
MAX(0, MIN(M$1,
((INDEX(Base_Dados!M:M,MATCH($B53,Base_Dados!$B:$B,0))-MIN(Base_Dados!M$5:M$98)) /
(IF(MAX(Base_Dados!M$5:M$98)-MIN(Base_Dados!M$5:M$98)=0,1,MAX(Base_Dados!M$5:M$98)-MIN(Base_Dados!M$5:M$98)))) * M$1)))</f>
        <v>0.13334110787172013</v>
      </c>
      <c r="N53" s="106">
        <f>IF(INDEX(Base_Dados!N:N,MATCH($B53,Base_Dados!$B:$B,0))=0,0,
MAX(0, MIN(N$1,
((INDEX(Base_Dados!N:N,MATCH($B53,Base_Dados!$B:$B,0))-MIN(Base_Dados!N$5:N$98)) /
(IF(MAX(Base_Dados!N$5:N$98)-MIN(Base_Dados!N$5:N$98)=0,1,MAX(Base_Dados!N$5:N$98)-MIN(Base_Dados!N$5:N$98)))) * N$1)))</f>
        <v>0.11573728984015429</v>
      </c>
      <c r="O53" s="106">
        <f>IF(INDEX(Base_Dados!O:O,MATCH($B53,Base_Dados!$B:$B,0))=0,0,
MAX(0, MIN(O$1,
((INDEX(Base_Dados!O:O,MATCH($B53,Base_Dados!$B:$B,0))-MIN(Base_Dados!O$5:O$98)) /
(IF(MAX(Base_Dados!O$5:O$98)-MIN(Base_Dados!O$5:O$98)=0,1,MAX(Base_Dados!O$5:O$98)-MIN(Base_Dados!O$5:O$98)))) * O$1)))</f>
        <v>9.2870282624449518E-2</v>
      </c>
      <c r="P53" s="106">
        <f>IF(INDEX(Base_Dados!P:P,MATCH($B53,Base_Dados!$B:$B,0))=0,0,
MAX(0, MIN(P$1,
((INDEX(Base_Dados!P:P,MATCH($B53,Base_Dados!$B:$B,0))-MIN(Base_Dados!P$5:P$98)) /
(IF(MAX(Base_Dados!P$5:P$98)-MIN(Base_Dados!P$5:P$98)=0,1,MAX(Base_Dados!P$5:P$98)-MIN(Base_Dados!P$5:P$98)))) * P$1)))</f>
        <v>0.41915999272148086</v>
      </c>
      <c r="Q53" s="106">
        <f>IF(INDEX(Base_Dados!Q:Q,MATCH($B53,Base_Dados!$B:$B,0))=0,0,
MAX(0, MIN(Q$1,
((INDEX(Base_Dados!Q:Q,MATCH($B53,Base_Dados!$B:$B,0))-MIN(Base_Dados!Q$5:Q$98)) /
(IF(MAX(Base_Dados!Q$5:Q$98)-MIN(Base_Dados!Q$5:Q$98)=0,1,MAX(Base_Dados!Q$5:Q$98)-MIN(Base_Dados!Q$5:Q$98)))) * Q$1)))</f>
        <v>0.63990837765257225</v>
      </c>
      <c r="R53" s="106">
        <f>IF(INDEX(Base_Dados!R:R,MATCH($B53,Base_Dados!$B:$B,0))=0,0,
MAX(0, MIN(R$1,
((INDEX(Base_Dados!R:R,MATCH($B53,Base_Dados!$B:$B,0))-MIN(Base_Dados!R$5:R$98)) /
(IF(MAX(Base_Dados!R$5:R$98)-MIN(Base_Dados!R$5:R$98)=0,1,MAX(Base_Dados!R$5:R$98)-MIN(Base_Dados!R$5:R$98)))) * R$1)))</f>
        <v>0.42352446220785406</v>
      </c>
      <c r="S53" s="106">
        <f>IF(INDEX(Base_Dados!S:S,MATCH($B53,Base_Dados!$B:$B,0))=0,0,
MAX(0, MIN(S$1,
((INDEX(Base_Dados!S:S,MATCH($B53,Base_Dados!$B:$B,0))-MIN(Base_Dados!S$5:S$98)) /
(IF(MAX(Base_Dados!S$5:S$98)-MIN(Base_Dados!S$5:S$98)=0,1,MAX(Base_Dados!S$5:S$98)-MIN(Base_Dados!S$5:S$98)))) * S$1)))</f>
        <v>0.36889837489702693</v>
      </c>
      <c r="T53" s="106">
        <f>IF(INDEX(Base_Dados!T:T,MATCH($B53,Base_Dados!$B:$B,0))=0,0,
MAX(0, MIN(T$1,
((INDEX(Base_Dados!T:T,MATCH($B53,Base_Dados!$B:$B,0))-MIN(Base_Dados!T$5:T$98)) /
(IF(MAX(Base_Dados!T$5:T$98)-MIN(Base_Dados!T$5:T$98)=0,1,MAX(Base_Dados!T$5:T$98)-MIN(Base_Dados!T$5:T$98)))) * T$1)))</f>
        <v>1.9963202664744164</v>
      </c>
      <c r="U53" s="106">
        <f>IF(INDEX(Base_Dados!U:U,MATCH($B53,Base_Dados!$B:$B,0))=0,0,
MAX(0, MIN(U$1,
((INDEX(Base_Dados!U:U,MATCH($B53,Base_Dados!$B:$B,0))-MIN(Base_Dados!U$5:U$98)) /
(IF(MAX(Base_Dados!U$5:U$98)-MIN(Base_Dados!U$5:U$98)=0,1,MAX(Base_Dados!U$5:U$98)-MIN(Base_Dados!U$5:U$98)))) * U$1)))</f>
        <v>0.64424576613008</v>
      </c>
      <c r="V53" s="106">
        <f>IF(INDEX(Base_Dados!V:V,MATCH($B53,Base_Dados!$B:$B,0))=0,0,
MAX(0, MIN(V$1,
((INDEX(Base_Dados!V:V,MATCH($B53,Base_Dados!$B:$B,0))-MIN(Base_Dados!V$5:V$98)) /
(IF(MAX(Base_Dados!V$5:V$98)-MIN(Base_Dados!V$5:V$98)=0,1,MAX(Base_Dados!V$5:V$98)-MIN(Base_Dados!V$5:V$98)))) * V$1)))</f>
        <v>0.86587531093823777</v>
      </c>
      <c r="W53" s="106">
        <f>IF(INDEX(Base_Dados!W:W,MATCH($B53,Base_Dados!$B:$B,0))=0,0,
MAX(0, MIN(W$1,
((INDEX(Base_Dados!W:W,MATCH($B53,Base_Dados!$B:$B,0))-MIN(Base_Dados!W$5:W$98)) /
(IF(MAX(Base_Dados!W$5:W$98)-MIN(Base_Dados!W$5:W$98)=0,1,MAX(Base_Dados!W$5:W$98)-MIN(Base_Dados!W$5:W$98)))) * W$1)))</f>
        <v>2.6144859736103685</v>
      </c>
      <c r="X53" s="106">
        <f>IF(INDEX(Base_Dados!X:X,MATCH($B53,Base_Dados!$B:$B,0))=0,0,
MAX(0, MIN(X$1,
((INDEX(Base_Dados!X:X,MATCH($B53,Base_Dados!$B:$B,0))-MIN(Base_Dados!X$5:X$98)) /
(IF(MAX(Base_Dados!X$5:X$98)-MIN(Base_Dados!X$5:X$98)=0,1,MAX(Base_Dados!X$5:X$98)-MIN(Base_Dados!X$5:X$98)))) * X$1)))</f>
        <v>1.2711864406779662E-2</v>
      </c>
      <c r="Y53" s="106">
        <f>IF(INDEX(Base_Dados!Y:Y,MATCH($B53,Base_Dados!$B:$B,0))=0,0,
MAX(0, MIN(Y$1,
((INDEX(Base_Dados!Y:Y,MATCH($B53,Base_Dados!$B:$B,0))-MIN(Base_Dados!Y$5:Y$98)) /
(IF(MAX(Base_Dados!Y$5:Y$98)-MIN(Base_Dados!Y$5:Y$98)=0,1,MAX(Base_Dados!Y$5:Y$98)-MIN(Base_Dados!Y$5:Y$98)))) * Y$1)))</f>
        <v>1.1029411764705881E-2</v>
      </c>
      <c r="Z53" s="106">
        <f>IF(INDEX(Base_Dados!Z:Z,MATCH($B53,Base_Dados!$B:$B,0))=0,0,
MAX(0, MIN(Z$1,
((INDEX(Base_Dados!Z:Z,MATCH($B53,Base_Dados!$B:$B,0))-MIN(Base_Dados!Z$5:Z$98)) /
(IF(MAX(Base_Dados!Z$5:Z$98)-MIN(Base_Dados!Z$5:Z$98)=0,1,MAX(Base_Dados!Z$5:Z$98)-MIN(Base_Dados!Z$5:Z$98)))) * Z$1)))</f>
        <v>0</v>
      </c>
      <c r="AA53" s="106">
        <f>IF(INDEX(Base_Dados!AA:AA,MATCH($B53,Base_Dados!$B:$B,0))=0,0,
MAX(0, MIN(AA$1,
((INDEX(Base_Dados!AA:AA,MATCH($B53,Base_Dados!$B:$B,0))-MIN(Base_Dados!AA$5:AA$98)) /
(IF(MAX(Base_Dados!AA$5:AA$98)-MIN(Base_Dados!AA$5:AA$98)=0,1,MAX(Base_Dados!AA$5:AA$98)-MIN(Base_Dados!AA$5:AA$98)))) * AA$1)))</f>
        <v>1.048951048951049E-2</v>
      </c>
      <c r="AB53" s="106">
        <f>IF(INDEX(Base_Dados!AB:AB,MATCH($B53,Base_Dados!$B:$B,0))=0,0,
MAX(0, MIN(AB$1,
((INDEX(Base_Dados!AB:AB,MATCH($B53,Base_Dados!$B:$B,0))-MIN(Base_Dados!AB$5:AB$98)) /
(IF(MAX(Base_Dados!AB$5:AB$98)-MIN(Base_Dados!AB$5:AB$98)=0,1,MAX(Base_Dados!AB$5:AB$98)-MIN(Base_Dados!AB$5:AB$98)))) * AB$1)))</f>
        <v>0.50057807015219491</v>
      </c>
      <c r="AC53" s="106">
        <f>IF(INDEX(Base_Dados!AC:AC,MATCH($B53,Base_Dados!$B:$B,0))=0,0,
MAX(0, MIN(AC$1,
((INDEX(Base_Dados!AC:AC,MATCH($B53,Base_Dados!$B:$B,0))-MIN(Base_Dados!AC$5:AC$98)) /
(IF(MAX(Base_Dados!AC$5:AC$98)-MIN(Base_Dados!AC$5:AC$98)=0,1,MAX(Base_Dados!AC$5:AC$98)-MIN(Base_Dados!AC$5:AC$98)))) * AC$1)))</f>
        <v>0.38759274426671808</v>
      </c>
      <c r="AD53" s="106">
        <f>IF(INDEX(Base_Dados!AD:AD,MATCH($B53,Base_Dados!$B:$B,0))=0,0,
MAX(0, MIN(AD$1,
((INDEX(Base_Dados!AD:AD,MATCH($B53,Base_Dados!$B:$B,0))-MIN(Base_Dados!AD$5:AD$98)) /
(IF(MAX(Base_Dados!AD$5:AD$98)-MIN(Base_Dados!AD$5:AD$98)=0,1,MAX(Base_Dados!AD$5:AD$98)-MIN(Base_Dados!AD$5:AD$98)))) * AD$1)))</f>
        <v>0.37214909037124688</v>
      </c>
      <c r="AE53" s="106">
        <f>IF(INDEX(Base_Dados!AE:AE,MATCH($B53,Base_Dados!$B:$B,0))=0,0,
MAX(0, MIN(AE$1,
((INDEX(Base_Dados!AE:AE,MATCH($B53,Base_Dados!$B:$B,0))-MIN(Base_Dados!AE$5:AE$98)) /
(IF(MAX(Base_Dados!AE$5:AE$98)-MIN(Base_Dados!AE$5:AE$98)=0,1,MAX(Base_Dados!AE$5:AE$98)-MIN(Base_Dados!AE$5:AE$98)))) * AE$1)))</f>
        <v>0.27022867826837338</v>
      </c>
      <c r="AF53" s="106">
        <f>IF(INDEX(Base_Dados!AF:AF,MATCH($B53,Base_Dados!$B:$B,0))=0,0,
MAX(0, MIN(AF$1,
((INDEX(Base_Dados!AF:AF,MATCH($B53,Base_Dados!$B:$B,0))-MIN(Base_Dados!AF$5:AF$98)) /
(IF(MAX(Base_Dados!AF$5:AF$98)-MIN(Base_Dados!AF$5:AF$98)=0,1,MAX(Base_Dados!AF$5:AF$98)-MIN(Base_Dados!AF$5:AF$98)))) * AF$1)))</f>
        <v>0.41162138555601524</v>
      </c>
      <c r="AG53" s="106">
        <f>IF(INDEX(Base_Dados!AG:AG,MATCH($B53,Base_Dados!$B:$B,0))=0,0,
MAX(0, MIN(AG$1,
((INDEX(Base_Dados!AG:AG,MATCH($B53,Base_Dados!$B:$B,0))-MIN(Base_Dados!AG$5:AG$98)) /
(IF(MAX(Base_Dados!AG$5:AG$98)-MIN(Base_Dados!AG$5:AG$98)=0,1,MAX(Base_Dados!AG$5:AG$98)-MIN(Base_Dados!AG$5:AG$98)))) * AG$1)))</f>
        <v>0.63990837765257225</v>
      </c>
      <c r="AH53" s="106">
        <f>IF(INDEX(Base_Dados!AH:AH,MATCH($B53,Base_Dados!$B:$B,0))=0,0,
MAX(0, MIN(AH$1,
((INDEX(Base_Dados!AH:AH,MATCH($B53,Base_Dados!$B:$B,0))-MIN(Base_Dados!AH$5:AH$98)) /
(IF(MAX(Base_Dados!AH$5:AH$98)-MIN(Base_Dados!AH$5:AH$98)=0,1,MAX(Base_Dados!AH$5:AH$98)-MIN(Base_Dados!AH$5:AH$98)))) * AH$1)))</f>
        <v>2.1015491748254824</v>
      </c>
      <c r="AI53" s="106">
        <f>IF(INDEX(Base_Dados!AI:AI,MATCH($B53,Base_Dados!$B:$B,0))=0,0,
MAX(0, MIN(AI$1,
((INDEX(Base_Dados!AI:AI,MATCH($B53,Base_Dados!$B:$B,0))-MIN(Base_Dados!AI$5:AI$98)) /
(IF(MAX(Base_Dados!AI$5:AI$98)-MIN(Base_Dados!AI$5:AI$98)=0,1,MAX(Base_Dados!AI$5:AI$98)-MIN(Base_Dados!AI$5:AI$98)))) * AI$1)))</f>
        <v>0.5357142857142857</v>
      </c>
      <c r="AJ53" s="106">
        <f>IF(INDEX(Base_Dados!AJ:AJ,MATCH($B53,Base_Dados!$B:$B,0))=0,0,
MAX(0, MIN(AJ$1,
((INDEX(Base_Dados!AJ:AJ,MATCH($B53,Base_Dados!$B:$B,0))-MIN(Base_Dados!AJ$5:AJ$98)) /
(IF(MAX(Base_Dados!AJ$5:AJ$98)-MIN(Base_Dados!AJ$5:AJ$98)=0,1,MAX(Base_Dados!AJ$5:AJ$98)-MIN(Base_Dados!AJ$5:AJ$98)))) * AJ$1)))</f>
        <v>0.98015873015873001</v>
      </c>
      <c r="AK53" s="106">
        <f>IF(INDEX(Base_Dados!AK:AK,MATCH($B53,Base_Dados!$B:$B,0))=0,0,
MAX(0, MIN(AK$1,
((INDEX(Base_Dados!AK:AK,MATCH($B53,Base_Dados!$B:$B,0))-MIN(Base_Dados!AK$5:AK$98)) /
(IF(MAX(Base_Dados!AK$5:AK$98)-MIN(Base_Dados!AK$5:AK$98)=0,1,MAX(Base_Dados!AK$5:AK$98)-MIN(Base_Dados!AK$5:AK$98)))) * AK$1)))</f>
        <v>8.9655172413793102E-2</v>
      </c>
      <c r="AL53" s="106">
        <f>IF(INDEX(Base_Dados!AL:AL,MATCH($B53,Base_Dados!$B:$B,0))=0,0,
MAX(0, MIN(AL$1,
((INDEX(Base_Dados!AL:AL,MATCH($B53,Base_Dados!$B:$B,0))-MIN(Base_Dados!AL$5:AL$98)) /
(IF(MAX(Base_Dados!AL$5:AL$98)-MIN(Base_Dados!AL$5:AL$98)=0,1,MAX(Base_Dados!AL$5:AL$98)-MIN(Base_Dados!AL$5:AL$98)))) * AL$1)))</f>
        <v>0</v>
      </c>
      <c r="AM53" s="106">
        <f>IF(INDEX(Base_Dados!AM:AM,MATCH($B53,Base_Dados!$B:$B,0))=0,0,
MAX(0, MIN(AM$1,
((INDEX(Base_Dados!AM:AM,MATCH($B53,Base_Dados!$B:$B,0))-MIN(Base_Dados!AM$5:AM$98)) /
(IF(MAX(Base_Dados!AM$5:AM$98)-MIN(Base_Dados!AM$5:AM$98)=0,1,MAX(Base_Dados!AM$5:AM$98)-MIN(Base_Dados!AM$5:AM$98)))) * AM$1)))</f>
        <v>0.25582599689280167</v>
      </c>
      <c r="AN53" s="106">
        <f>IF(INDEX(Base_Dados!AN:AN,MATCH($B53,Base_Dados!$B:$B,0))=0,0,
MAX(0, MIN(AN$1,
((INDEX(Base_Dados!AN:AN,MATCH($B53,Base_Dados!$B:$B,0))-MIN(Base_Dados!AN$5:AN$98)) /
(IF(MAX(Base_Dados!AN$5:AN$98)-MIN(Base_Dados!AN$5:AN$98)=0,1,MAX(Base_Dados!AN$5:AN$98)-MIN(Base_Dados!AN$5:AN$98)))) * AN$1)))</f>
        <v>0.53507025761124116</v>
      </c>
      <c r="AO53" s="106">
        <f>IF(INDEX(Base_Dados!AO:AO,MATCH($B53,Base_Dados!$B:$B,0))=0,0,
MAX(0, MIN(AO$1,
((INDEX(Base_Dados!AO:AO,MATCH($B53,Base_Dados!$B:$B,0))-MIN(Base_Dados!AO$5:AO$98)) /
(IF(MAX(Base_Dados!AO$5:AO$98)-MIN(Base_Dados!AO$5:AO$98)=0,1,MAX(Base_Dados!AO$5:AO$98)-MIN(Base_Dados!AO$5:AO$98)))) * AO$1)))</f>
        <v>0</v>
      </c>
      <c r="AP53" s="106">
        <f>IF(INDEX(Base_Dados!AP:AP,MATCH($B53,Base_Dados!$B:$B,0))=0,0,
MAX(0, MIN(AP$1,
((INDEX(Base_Dados!AP:AP,MATCH($B53,Base_Dados!$B:$B,0))-MIN(Base_Dados!AP$5:AP$98)) /
(IF(MAX(Base_Dados!AP$5:AP$98)-MIN(Base_Dados!AP$5:AP$98)=0,1,MAX(Base_Dados!AP$5:AP$98)-MIN(Base_Dados!AP$5:AP$98)))) * AP$1)))</f>
        <v>9.4036697247706427E-2</v>
      </c>
      <c r="AQ53" s="106">
        <f>IF(INDEX(Base_Dados!AQ:AQ,MATCH($B53,Base_Dados!$B:$B,0))=0,0,
MAX(0, MIN(AQ$1,
((INDEX(Base_Dados!AQ:AQ,MATCH($B53,Base_Dados!$B:$B,0))-MIN(Base_Dados!AQ$5:AQ$98)) /
(IF(MAX(Base_Dados!AQ$5:AQ$98)-MIN(Base_Dados!AQ$5:AQ$98)=0,1,MAX(Base_Dados!AQ$5:AQ$98)-MIN(Base_Dados!AQ$5:AQ$98)))) * AQ$1)))</f>
        <v>1.6666666666666666E-2</v>
      </c>
      <c r="AR53" s="106">
        <f>IF(INDEX(Base_Dados!AR:AR,MATCH($B53,Base_Dados!$B:$B,0))=0,0,
MAX(0, MIN(AR$1,
((INDEX(Base_Dados!AR:AR,MATCH($B53,Base_Dados!$B:$B,0))-MIN(Base_Dados!AR$5:AR$98)) /
(IF(MAX(Base_Dados!AR$5:AR$98)-MIN(Base_Dados!AR$5:AR$98)=0,1,MAX(Base_Dados!AR$5:AR$98)-MIN(Base_Dados!AR$5:AR$98)))) * AR$1)))</f>
        <v>0</v>
      </c>
      <c r="AS53" s="106">
        <f>IF(INDEX(Base_Dados!AS:AS,MATCH($B53,Base_Dados!$B:$B,0))=0,0,
MAX(0, MIN(AS$1,
((INDEX(Base_Dados!AS:AS,MATCH($B53,Base_Dados!$B:$B,0))-MIN(Base_Dados!AS$5:AS$98)) /
(IF(MAX(Base_Dados!AS$5:AS$98)-MIN(Base_Dados!AS$5:AS$98)=0,1,MAX(Base_Dados!AS$5:AS$98)-MIN(Base_Dados!AS$5:AS$98)))) * AS$1)))</f>
        <v>0.18292682926829268</v>
      </c>
      <c r="AT53" s="106">
        <f>IF(INDEX(Base_Dados!AT:AT,MATCH($B53,Base_Dados!$B:$B,0))=0,0,
MAX(0, MIN(AT$1,
((INDEX(Base_Dados!AT:AT,MATCH($B53,Base_Dados!$B:$B,0))-MIN(Base_Dados!AT$5:AT$98)) /
(IF(MAX(Base_Dados!AT$5:AT$98)-MIN(Base_Dados!AT$5:AT$98)=0,1,MAX(Base_Dados!AT$5:AT$98)-MIN(Base_Dados!AT$5:AT$98)))) * AT$1)))</f>
        <v>1.4285714285714285E-2</v>
      </c>
      <c r="AU53" s="106">
        <f>IF(INDEX(Base_Dados!AU:AU,MATCH($B53,Base_Dados!$B:$B,0))=0,0,
MAX(0, MIN(AU$1,
((INDEX(Base_Dados!AU:AU,MATCH($B53,Base_Dados!$B:$B,0))-MIN(Base_Dados!AU$5:AU$98)) /
(IF(MAX(Base_Dados!AU$5:AU$98)-MIN(Base_Dados!AU$5:AU$98)=0,1,MAX(Base_Dados!AU$5:AU$98)-MIN(Base_Dados!AU$5:AU$98)))) * AU$1)))</f>
        <v>4.6816479400749067E-2</v>
      </c>
      <c r="AV53" s="106">
        <f>IF(INDEX(Base_Dados!AV:AV,MATCH($B53,Base_Dados!$B:$B,0))=0,0,
MAX(0, MIN(AV$1,
((INDEX(Base_Dados!AV:AV,MATCH($B53,Base_Dados!$B:$B,0))-MIN(Base_Dados!AV$5:AV$98)) /
(IF(MAX(Base_Dados!AV$5:AV$98)-MIN(Base_Dados!AV$5:AV$98)=0,1,MAX(Base_Dados!AV$5:AV$98)-MIN(Base_Dados!AV$5:AV$98)))) * AV$1)))</f>
        <v>0</v>
      </c>
      <c r="AW53" s="106">
        <f>IF(INDEX(Base_Dados!AW:AW,MATCH($B53,Base_Dados!$B:$B,0))=0,0,
MAX(0, MIN(AW$1,
((INDEX(Base_Dados!AW:AW,MATCH($B53,Base_Dados!$B:$B,0))-MIN(Base_Dados!AW$5:AW$98)) /
(IF(MAX(Base_Dados!AW$5:AW$98)-MIN(Base_Dados!AW$5:AW$98)=0,1,MAX(Base_Dados!AW$5:AW$98)-MIN(Base_Dados!AW$5:AW$98)))) * AW$1)))</f>
        <v>1.4705882352941176E-2</v>
      </c>
      <c r="AX53" s="106">
        <f>IF(INDEX(Base_Dados!AX:AX,MATCH($B53,Base_Dados!$B:$B,0))=0,0,
MAX(0, MIN(AX$1,
((INDEX(Base_Dados!AX:AX,MATCH($B53,Base_Dados!$B:$B,0))-MIN(Base_Dados!AX$5:AX$98)) /
(IF(MAX(Base_Dados!AX$5:AX$98)-MIN(Base_Dados!AX$5:AX$98)=0,1,MAX(Base_Dados!AX$5:AX$98)-MIN(Base_Dados!AX$5:AX$98)))) * AX$1)))</f>
        <v>0.13952727813289728</v>
      </c>
      <c r="AY53" s="106">
        <f>IF(INDEX(Base_Dados!AY:AY,MATCH($B53,Base_Dados!$B:$B,0))=0,0,
MAX(0, MIN(AY$1,
((INDEX(Base_Dados!AY:AY,MATCH($B53,Base_Dados!$B:$B,0))-MIN(Base_Dados!AY$5:AY$98)) /
(IF(MAX(Base_Dados!AY$5:AY$98)-MIN(Base_Dados!AY$5:AY$98)=0,1,MAX(Base_Dados!AY$5:AY$98)-MIN(Base_Dados!AY$5:AY$98)))) * AY$1)))</f>
        <v>1.3847675568743818E-2</v>
      </c>
      <c r="AZ53" s="106">
        <f>IF(INDEX(Base_Dados!AZ:AZ,MATCH($B53,Base_Dados!$B:$B,0))=0,0,
MAX(0, MIN(AZ$1,
((INDEX(Base_Dados!AZ:AZ,MATCH($B53,Base_Dados!$B:$B,0))-MIN(Base_Dados!AZ$5:AZ$98)) /
(IF(MAX(Base_Dados!AZ$5:AZ$98)-MIN(Base_Dados!AZ$5:AZ$98)=0,1,MAX(Base_Dados!AZ$5:AZ$98)-MIN(Base_Dados!AZ$5:AZ$98)))) * AZ$1)))</f>
        <v>0.2492</v>
      </c>
      <c r="BA53" s="106">
        <f>IF(INDEX(Base_Dados!BA:BA,MATCH($B53,Base_Dados!$B:$B,0))=0,0,
MAX(0, MIN(BA$1,
((INDEX(Base_Dados!BA:BA,MATCH($B53,Base_Dados!$B:$B,0))-MIN(Base_Dados!BA$5:BA$98)) /
(IF(MAX(Base_Dados!BA$5:BA$98)-MIN(Base_Dados!BA$5:BA$98)=0,1,MAX(Base_Dados!BA$5:BA$98)-MIN(Base_Dados!BA$5:BA$98)))) * BA$1)))</f>
        <v>8.2972534914185478E-2</v>
      </c>
      <c r="BB53" s="106">
        <f>IF(INDEX(Base_Dados!BB:BB,MATCH($B53,Base_Dados!$B:$B,0))=0,0,
MAX(0, MIN(BB$1,
((INDEX(Base_Dados!BB:BB,MATCH($B53,Base_Dados!$B:$B,0))-MIN(Base_Dados!BB$5:BB$98)) /
(IF(MAX(Base_Dados!BB$5:BB$98)-MIN(Base_Dados!BB$5:BB$98)=0,1,MAX(Base_Dados!BB$5:BB$98)-MIN(Base_Dados!BB$5:BB$98)))) * BB$1)))</f>
        <v>0.34539534780554615</v>
      </c>
      <c r="BC53" s="106">
        <f>IF(INDEX(Base_Dados!BC:BC,MATCH($B53,Base_Dados!$B:$B,0))=0,0,
MAX(0, MIN(BC$1,
((INDEX(Base_Dados!BC:BC,MATCH($B53,Base_Dados!$B:$B,0))-MIN(Base_Dados!BC$5:BC$98)) /
(IF(MAX(Base_Dados!BC$5:BC$98)-MIN(Base_Dados!BC$5:BC$98)=0,1,MAX(Base_Dados!BC$5:BC$98)-MIN(Base_Dados!BC$5:BC$98)))) * BC$1)))</f>
        <v>4.1745219499057365E-2</v>
      </c>
      <c r="BD53" s="106">
        <f>IF(INDEX(Base_Dados!BD:BD,MATCH($B53,Base_Dados!$B:$B,0))=0,0,
MAX(0, MIN(BD$1,
((INDEX(Base_Dados!BD:BD,MATCH($B53,Base_Dados!$B:$B,0))-MIN(Base_Dados!BD$5:BD$98)) /
(IF(MAX(Base_Dados!BD$5:BD$98)-MIN(Base_Dados!BD$5:BD$98)=0,1,MAX(Base_Dados!BD$5:BD$98)-MIN(Base_Dados!BD$5:BD$98)))) * BD$1)))</f>
        <v>5.8929437019596978E-2</v>
      </c>
      <c r="BE53" s="106">
        <f>IF(INDEX(Base_Dados!BE:BE,MATCH($B53,Base_Dados!$B:$B,0))=0,0,
MAX(0, MIN(BE$1,
((INDEX(Base_Dados!BE:BE,MATCH($B53,Base_Dados!$B:$B,0))-MIN(Base_Dados!BE$5:BE$98)) /
(IF(MAX(Base_Dados!BE$5:BE$98)-MIN(Base_Dados!BE$5:BE$98)=0,1,MAX(Base_Dados!BE$5:BE$98)-MIN(Base_Dados!BE$5:BE$98)))) * BE$1)))</f>
        <v>6.071249372804817E-2</v>
      </c>
      <c r="BF53" s="106">
        <f>IF(INDEX(Base_Dados!BF:BF,MATCH($B53,Base_Dados!$B:$B,0))=0,0,
MAX(0, MIN(BF$1,
((INDEX(Base_Dados!BF:BF,MATCH($B53,Base_Dados!$B:$B,0))-MIN(Base_Dados!BF$5:BF$98)) /
(IF(MAX(Base_Dados!BF$5:BF$98)-MIN(Base_Dados!BF$5:BF$98)=0,1,MAX(Base_Dados!BF$5:BF$98)-MIN(Base_Dados!BF$5:BF$98)))) * BF$1)))</f>
        <v>0</v>
      </c>
      <c r="BG53" s="106">
        <f>IF(INDEX(Base_Dados!BG:BG,MATCH($B53,Base_Dados!$B:$B,0))=0,0,
MAX(0, MIN(BG$1,
((INDEX(Base_Dados!BG:BG,MATCH($B53,Base_Dados!$B:$B,0))-MIN(Base_Dados!BG$5:BG$98)) /
(IF(MAX(Base_Dados!BG$5:BG$98)-MIN(Base_Dados!BG$5:BG$98)=0,1,MAX(Base_Dados!BG$5:BG$98)-MIN(Base_Dados!BG$5:BG$98)))) * BG$1)))</f>
        <v>7.5250836120401343E-2</v>
      </c>
      <c r="BH53" s="106">
        <f>IF(INDEX(Base_Dados!BH:BH,MATCH($B53,Base_Dados!$B:$B,0))=0,0,
MAX(0, MIN(BH$1,
((INDEX(Base_Dados!BH:BH,MATCH($B53,Base_Dados!$B:$B,0))-MIN(Base_Dados!BH$5:BH$98)) /
(IF(MAX(Base_Dados!BH$5:BH$98)-MIN(Base_Dados!BH$5:BH$98)=0,1,MAX(Base_Dados!BH$5:BH$98)-MIN(Base_Dados!BH$5:BH$98)))) * BH$1)))</f>
        <v>0.19780219780219779</v>
      </c>
      <c r="BI53" s="106">
        <f>IF(INDEX(Base_Dados!BI:BI,MATCH($B53,Base_Dados!$B:$B,0))=0,0,
MAX(0, MIN(BI$1,
((INDEX(Base_Dados!BI:BI,MATCH($B53,Base_Dados!$B:$B,0))-MIN(Base_Dados!BI$5:BI$98)) /
(IF(MAX(Base_Dados!BI$5:BI$98)-MIN(Base_Dados!BI$5:BI$98)=0,1,MAX(Base_Dados!BI$5:BI$98)-MIN(Base_Dados!BI$5:BI$98)))) * BI$1)))</f>
        <v>0.40249609984399376</v>
      </c>
      <c r="BJ53" s="106">
        <f>IF(INDEX(Base_Dados!BJ:BJ,MATCH($B53,Base_Dados!$B:$B,0))=0,0,
MAX(0, MIN(BJ$1,
((INDEX(Base_Dados!BJ:BJ,MATCH($B53,Base_Dados!$B:$B,0))-MIN(Base_Dados!BJ$5:BJ$98)) /
(IF(MAX(Base_Dados!BJ$5:BJ$98)-MIN(Base_Dados!BJ$5:BJ$98)=0,1,MAX(Base_Dados!BJ$5:BJ$98)-MIN(Base_Dados!BJ$5:BJ$98)))) * BJ$1)))</f>
        <v>0.24210526315789474</v>
      </c>
      <c r="BK53" s="106">
        <f>IF(INDEX(Base_Dados!BK:BK,MATCH($B53,Base_Dados!$B:$B,0))=0,0,
MAX(0, MIN(BK$1,
((INDEX(Base_Dados!BK:BK,MATCH($B53,Base_Dados!$B:$B,0))-MIN(Base_Dados!BK$5:BK$98)) /
(IF(MAX(Base_Dados!BK$5:BK$98)-MIN(Base_Dados!BK$5:BK$98)=0,1,MAX(Base_Dados!BK$5:BK$98)-MIN(Base_Dados!BK$5:BK$98)))) * BK$1)))</f>
        <v>0.17857142857142858</v>
      </c>
      <c r="BL53" s="106">
        <f>IF(INDEX(Base_Dados!BL:BL,MATCH($B53,Base_Dados!$B:$B,0))=0,0,
MAX(0, MIN(BL$1,
((INDEX(Base_Dados!BL:BL,MATCH($B53,Base_Dados!$B:$B,0))-MIN(Base_Dados!BL$5:BL$98)) /
(IF(MAX(Base_Dados!BL$5:BL$98)-MIN(Base_Dados!BL$5:BL$98)=0,1,MAX(Base_Dados!BL$5:BL$98)-MIN(Base_Dados!BL$5:BL$98)))) * BL$1)))</f>
        <v>0.24755700325732899</v>
      </c>
      <c r="BM53" s="106">
        <f>IF(INDEX(Base_Dados!BM:BM,MATCH($B53,Base_Dados!$B:$B,0))=0,0,
MAX(0, MIN(BM$1,
((INDEX(Base_Dados!BM:BM,MATCH($B53,Base_Dados!$B:$B,0))-MIN(Base_Dados!BM$5:BM$98)) /
(IF(MAX(Base_Dados!BM$5:BM$98)-MIN(Base_Dados!BM$5:BM$98)=0,1,MAX(Base_Dados!BM$5:BM$98)-MIN(Base_Dados!BM$5:BM$98)))) * BM$1)))</f>
        <v>0.88242402701261935</v>
      </c>
      <c r="BN53" s="106">
        <f>IF(INDEX(Base_Dados!BN:BN,MATCH($B53,Base_Dados!$B:$B,0))=0,0,
MAX(0, MIN(BN$1,
((INDEX(Base_Dados!BN:BN,MATCH($B53,Base_Dados!$B:$B,0))-MIN(Base_Dados!BN$5:BN$98)) /
(IF(MAX(Base_Dados!BN$5:BN$98)-MIN(Base_Dados!BN$5:BN$98)=0,1,MAX(Base_Dados!BN$5:BN$98)-MIN(Base_Dados!BN$5:BN$98)))) * BN$1)))</f>
        <v>0.37012115807819929</v>
      </c>
      <c r="BO53" s="106">
        <f>IF(INDEX(Base_Dados!BO:BO,MATCH($B53,Base_Dados!$B:$B,0))=0,0,
MAX(0, MIN(BO$1,
((INDEX(Base_Dados!BO:BO,MATCH($B53,Base_Dados!$B:$B,0))-MIN(Base_Dados!BO$5:BO$98)) /
(IF(MAX(Base_Dados!BO$5:BO$98)-MIN(Base_Dados!BO$5:BO$98)=0,1,MAX(Base_Dados!BO$5:BO$98)-MIN(Base_Dados!BO$5:BO$98)))) * BO$1)))</f>
        <v>3.4482758620689655E-2</v>
      </c>
      <c r="BP53" s="106">
        <f t="shared" si="0"/>
        <v>22.12922164180355</v>
      </c>
      <c r="BQ53" s="111">
        <f t="shared" si="1"/>
        <v>0.48834969797114097</v>
      </c>
      <c r="BR53" s="112">
        <f t="shared" si="2"/>
        <v>0.1738413844931177</v>
      </c>
      <c r="BS53" s="113">
        <f t="shared" si="3"/>
        <v>21.955380257310431</v>
      </c>
    </row>
    <row r="54" spans="1:71">
      <c r="A54" s="20">
        <v>15020</v>
      </c>
      <c r="B54" s="20" t="s">
        <v>402</v>
      </c>
      <c r="C54" s="20" t="s">
        <v>390</v>
      </c>
      <c r="D54" s="105">
        <f>IF(INDEX(Base_Dados!D:D,MATCH($B54,Base_Dados!$B:$B,0))=0,0,
MAX(0, MIN(D$1,
((INDEX(Base_Dados!D:D,MATCH($B54,Base_Dados!$B:$B,0))-MIN(Base_Dados!D$5:D$98)) /
(IF(MAX(Base_Dados!D$5:D$98)-MIN(Base_Dados!D$5:D$98)=0,1,MAX(Base_Dados!D$5:D$98)-MIN(Base_Dados!D$5:D$98)))) * D$1)))</f>
        <v>0.70116552576107127</v>
      </c>
      <c r="E54" s="106">
        <f>IF(INDEX(Base_Dados!E:E,MATCH($B54,Base_Dados!$B:$B,0))=0,0,
MAX(0, MIN(E$1,
((INDEX(Base_Dados!E:E,MATCH($B54,Base_Dados!$B:$B,0))-MIN(Base_Dados!E$5:E$98)) /
(IF(MAX(Base_Dados!E$5:E$98)-MIN(Base_Dados!E$5:E$98)=0,1,MAX(Base_Dados!E$5:E$98)-MIN(Base_Dados!E$5:E$98)))) * E$1)))</f>
        <v>0.26472059471747456</v>
      </c>
      <c r="F54" s="106">
        <f>IF(INDEX(Base_Dados!F:F,MATCH($B54,Base_Dados!$B:$B,0))=0,0,
MAX(0, MIN(F$1,
((INDEX(Base_Dados!F:F,MATCH($B54,Base_Dados!$B:$B,0))-MIN(Base_Dados!F$5:F$98)) /
(IF(MAX(Base_Dados!F$5:F$98)-MIN(Base_Dados!F$5:F$98)=0,1,MAX(Base_Dados!F$5:F$98)-MIN(Base_Dados!F$5:F$98)))) * F$1)))</f>
        <v>0.25713637995201483</v>
      </c>
      <c r="G54" s="106">
        <f>IF(INDEX(Base_Dados!G:G,MATCH($B54,Base_Dados!$B:$B,0))=0,0,
MAX(0, MIN(G$1,
((INDEX(Base_Dados!G:G,MATCH($B54,Base_Dados!$B:$B,0))-MIN(Base_Dados!G$5:G$98)) /
(IF(MAX(Base_Dados!G$5:G$98)-MIN(Base_Dados!G$5:G$98)=0,1,MAX(Base_Dados!G$5:G$98)-MIN(Base_Dados!G$5:G$98)))) * G$1)))</f>
        <v>0.2733539038957758</v>
      </c>
      <c r="H54" s="106">
        <f>IF(INDEX(Base_Dados!H:H,MATCH($B54,Base_Dados!$B:$B,0))=0,0,
MAX(0, MIN(H$1,
((INDEX(Base_Dados!H:H,MATCH($B54,Base_Dados!$B:$B,0))-MIN(Base_Dados!H$5:H$98)) /
(IF(MAX(Base_Dados!H$5:H$98)-MIN(Base_Dados!H$5:H$98)=0,1,MAX(Base_Dados!H$5:H$98)-MIN(Base_Dados!H$5:H$98)))) * H$1)))</f>
        <v>0.27424584628457704</v>
      </c>
      <c r="I54" s="106">
        <f>IF(INDEX(Base_Dados!I:I,MATCH($B54,Base_Dados!$B:$B,0))=0,0,
MAX(0, MIN(I$1,
((INDEX(Base_Dados!I:I,MATCH($B54,Base_Dados!$B:$B,0))-MIN(Base_Dados!I$5:I$98)) /
(IF(MAX(Base_Dados!I$5:I$98)-MIN(Base_Dados!I$5:I$98)=0,1,MAX(Base_Dados!I$5:I$98)-MIN(Base_Dados!I$5:I$98)))) * I$1)))</f>
        <v>0.25644378156408498</v>
      </c>
      <c r="J54" s="106">
        <f>IF(INDEX(Base_Dados!J:J,MATCH($B54,Base_Dados!$B:$B,0))=0,0,
MAX(0, MIN(J$1,
((INDEX(Base_Dados!J:J,MATCH($B54,Base_Dados!$B:$B,0))-MIN(Base_Dados!J$5:J$98)) /
(IF(MAX(Base_Dados!J$5:J$98)-MIN(Base_Dados!J$5:J$98)=0,1,MAX(Base_Dados!J$5:J$98)-MIN(Base_Dados!J$5:J$98)))) * J$1)))</f>
        <v>0.26196569860944829</v>
      </c>
      <c r="K54" s="106">
        <f>IF(INDEX(Base_Dados!K:K,MATCH($B54,Base_Dados!$B:$B,0))=0,0,
MAX(0, MIN(K$1,
((INDEX(Base_Dados!K:K,MATCH($B54,Base_Dados!$B:$B,0))-MIN(Base_Dados!K$5:K$98)) /
(IF(MAX(Base_Dados!K$5:K$98)-MIN(Base_Dados!K$5:K$98)=0,1,MAX(Base_Dados!K$5:K$98)-MIN(Base_Dados!K$5:K$98)))) * K$1)))</f>
        <v>0.22854986583184259</v>
      </c>
      <c r="L54" s="106">
        <f>IF(INDEX(Base_Dados!L:L,MATCH($B54,Base_Dados!$B:$B,0))=0,0,
MAX(0, MIN(L$1,
((INDEX(Base_Dados!L:L,MATCH($B54,Base_Dados!$B:$B,0))-MIN(Base_Dados!L$5:L$98)) /
(IF(MAX(Base_Dados!L$5:L$98)-MIN(Base_Dados!L$5:L$98)=0,1,MAX(Base_Dados!L$5:L$98)-MIN(Base_Dados!L$5:L$98)))) * L$1)))</f>
        <v>0.2019852031683351</v>
      </c>
      <c r="M54" s="106">
        <f>IF(INDEX(Base_Dados!M:M,MATCH($B54,Base_Dados!$B:$B,0))=0,0,
MAX(0, MIN(M$1,
((INDEX(Base_Dados!M:M,MATCH($B54,Base_Dados!$B:$B,0))-MIN(Base_Dados!M$5:M$98)) /
(IF(MAX(Base_Dados!M$5:M$98)-MIN(Base_Dados!M$5:M$98)=0,1,MAX(Base_Dados!M$5:M$98)-MIN(Base_Dados!M$5:M$98)))) * M$1)))</f>
        <v>0.18654227405247814</v>
      </c>
      <c r="N54" s="106">
        <f>IF(INDEX(Base_Dados!N:N,MATCH($B54,Base_Dados!$B:$B,0))=0,0,
MAX(0, MIN(N$1,
((INDEX(Base_Dados!N:N,MATCH($B54,Base_Dados!$B:$B,0))-MIN(Base_Dados!N$5:N$98)) /
(IF(MAX(Base_Dados!N$5:N$98)-MIN(Base_Dados!N$5:N$98)=0,1,MAX(Base_Dados!N$5:N$98)-MIN(Base_Dados!N$5:N$98)))) * N$1)))</f>
        <v>0.17553449520226222</v>
      </c>
      <c r="O54" s="106">
        <f>IF(INDEX(Base_Dados!O:O,MATCH($B54,Base_Dados!$B:$B,0))=0,0,
MAX(0, MIN(O$1,
((INDEX(Base_Dados!O:O,MATCH($B54,Base_Dados!$B:$B,0))-MIN(Base_Dados!O$5:O$98)) /
(IF(MAX(Base_Dados!O$5:O$98)-MIN(Base_Dados!O$5:O$98)=0,1,MAX(Base_Dados!O$5:O$98)-MIN(Base_Dados!O$5:O$98)))) * O$1)))</f>
        <v>0.17029934778973188</v>
      </c>
      <c r="P54" s="106">
        <f>IF(INDEX(Base_Dados!P:P,MATCH($B54,Base_Dados!$B:$B,0))=0,0,
MAX(0, MIN(P$1,
((INDEX(Base_Dados!P:P,MATCH($B54,Base_Dados!$B:$B,0))-MIN(Base_Dados!P$5:P$98)) /
(IF(MAX(Base_Dados!P$5:P$98)-MIN(Base_Dados!P$5:P$98)=0,1,MAX(Base_Dados!P$5:P$98)-MIN(Base_Dados!P$5:P$98)))) * P$1)))</f>
        <v>0.21374033173977877</v>
      </c>
      <c r="Q54" s="106">
        <f>IF(INDEX(Base_Dados!Q:Q,MATCH($B54,Base_Dados!$B:$B,0))=0,0,
MAX(0, MIN(Q$1,
((INDEX(Base_Dados!Q:Q,MATCH($B54,Base_Dados!$B:$B,0))-MIN(Base_Dados!Q$5:Q$98)) /
(IF(MAX(Base_Dados!Q$5:Q$98)-MIN(Base_Dados!Q$5:Q$98)=0,1,MAX(Base_Dados!Q$5:Q$98)-MIN(Base_Dados!Q$5:Q$98)))) * Q$1)))</f>
        <v>0.16507819493444265</v>
      </c>
      <c r="R54" s="106">
        <f>IF(INDEX(Base_Dados!R:R,MATCH($B54,Base_Dados!$B:$B,0))=0,0,
MAX(0, MIN(R$1,
((INDEX(Base_Dados!R:R,MATCH($B54,Base_Dados!$B:$B,0))-MIN(Base_Dados!R$5:R$98)) /
(IF(MAX(Base_Dados!R$5:R$98)-MIN(Base_Dados!R$5:R$98)=0,1,MAX(Base_Dados!R$5:R$98)-MIN(Base_Dados!R$5:R$98)))) * R$1)))</f>
        <v>0.15050430123003</v>
      </c>
      <c r="S54" s="106">
        <f>IF(INDEX(Base_Dados!S:S,MATCH($B54,Base_Dados!$B:$B,0))=0,0,
MAX(0, MIN(S$1,
((INDEX(Base_Dados!S:S,MATCH($B54,Base_Dados!$B:$B,0))-MIN(Base_Dados!S$5:S$98)) /
(IF(MAX(Base_Dados!S$5:S$98)-MIN(Base_Dados!S$5:S$98)=0,1,MAX(Base_Dados!S$5:S$98)-MIN(Base_Dados!S$5:S$98)))) * S$1)))</f>
        <v>0.17008911855013853</v>
      </c>
      <c r="T54" s="106">
        <f>IF(INDEX(Base_Dados!T:T,MATCH($B54,Base_Dados!$B:$B,0))=0,0,
MAX(0, MIN(T$1,
((INDEX(Base_Dados!T:T,MATCH($B54,Base_Dados!$B:$B,0))-MIN(Base_Dados!T$5:T$98)) /
(IF(MAX(Base_Dados!T$5:T$98)-MIN(Base_Dados!T$5:T$98)=0,1,MAX(Base_Dados!T$5:T$98)-MIN(Base_Dados!T$5:T$98)))) * T$1)))</f>
        <v>1.1744483012028206</v>
      </c>
      <c r="U54" s="106">
        <f>IF(INDEX(Base_Dados!U:U,MATCH($B54,Base_Dados!$B:$B,0))=0,0,
MAX(0, MIN(U$1,
((INDEX(Base_Dados!U:U,MATCH($B54,Base_Dados!$B:$B,0))-MIN(Base_Dados!U$5:U$98)) /
(IF(MAX(Base_Dados!U$5:U$98)-MIN(Base_Dados!U$5:U$98)=0,1,MAX(Base_Dados!U$5:U$98)-MIN(Base_Dados!U$5:U$98)))) * U$1)))</f>
        <v>0.83008678204229391</v>
      </c>
      <c r="V54" s="106">
        <f>IF(INDEX(Base_Dados!V:V,MATCH($B54,Base_Dados!$B:$B,0))=0,0,
MAX(0, MIN(V$1,
((INDEX(Base_Dados!V:V,MATCH($B54,Base_Dados!$B:$B,0))-MIN(Base_Dados!V$5:V$98)) /
(IF(MAX(Base_Dados!V$5:V$98)-MIN(Base_Dados!V$5:V$98)=0,1,MAX(Base_Dados!V$5:V$98)-MIN(Base_Dados!V$5:V$98)))) * V$1)))</f>
        <v>0.17539556472719647</v>
      </c>
      <c r="W54" s="106">
        <f>IF(INDEX(Base_Dados!W:W,MATCH($B54,Base_Dados!$B:$B,0))=0,0,
MAX(0, MIN(W$1,
((INDEX(Base_Dados!W:W,MATCH($B54,Base_Dados!$B:$B,0))-MIN(Base_Dados!W$5:W$98)) /
(IF(MAX(Base_Dados!W$5:W$98)-MIN(Base_Dados!W$5:W$98)=0,1,MAX(Base_Dados!W$5:W$98)-MIN(Base_Dados!W$5:W$98)))) * W$1)))</f>
        <v>2.3321528690208688</v>
      </c>
      <c r="X54" s="106">
        <f>IF(INDEX(Base_Dados!X:X,MATCH($B54,Base_Dados!$B:$B,0))=0,0,
MAX(0, MIN(X$1,
((INDEX(Base_Dados!X:X,MATCH($B54,Base_Dados!$B:$B,0))-MIN(Base_Dados!X$5:X$98)) /
(IF(MAX(Base_Dados!X$5:X$98)-MIN(Base_Dados!X$5:X$98)=0,1,MAX(Base_Dados!X$5:X$98)-MIN(Base_Dados!X$5:X$98)))) * X$1)))</f>
        <v>0.25423728813559321</v>
      </c>
      <c r="Y54" s="106">
        <f>IF(INDEX(Base_Dados!Y:Y,MATCH($B54,Base_Dados!$B:$B,0))=0,0,
MAX(0, MIN(Y$1,
((INDEX(Base_Dados!Y:Y,MATCH($B54,Base_Dados!$B:$B,0))-MIN(Base_Dados!Y$5:Y$98)) /
(IF(MAX(Base_Dados!Y$5:Y$98)-MIN(Base_Dados!Y$5:Y$98)=0,1,MAX(Base_Dados!Y$5:Y$98)-MIN(Base_Dados!Y$5:Y$98)))) * Y$1)))</f>
        <v>6.6176470588235295E-2</v>
      </c>
      <c r="Z54" s="106">
        <f>IF(INDEX(Base_Dados!Z:Z,MATCH($B54,Base_Dados!$B:$B,0))=0,0,
MAX(0, MIN(Z$1,
((INDEX(Base_Dados!Z:Z,MATCH($B54,Base_Dados!$B:$B,0))-MIN(Base_Dados!Z$5:Z$98)) /
(IF(MAX(Base_Dados!Z$5:Z$98)-MIN(Base_Dados!Z$5:Z$98)=0,1,MAX(Base_Dados!Z$5:Z$98)-MIN(Base_Dados!Z$5:Z$98)))) * Z$1)))</f>
        <v>0</v>
      </c>
      <c r="AA54" s="106">
        <f>IF(INDEX(Base_Dados!AA:AA,MATCH($B54,Base_Dados!$B:$B,0))=0,0,
MAX(0, MIN(AA$1,
((INDEX(Base_Dados!AA:AA,MATCH($B54,Base_Dados!$B:$B,0))-MIN(Base_Dados!AA$5:AA$98)) /
(IF(MAX(Base_Dados!AA$5:AA$98)-MIN(Base_Dados!AA$5:AA$98)=0,1,MAX(Base_Dados!AA$5:AA$98)-MIN(Base_Dados!AA$5:AA$98)))) * AA$1)))</f>
        <v>0</v>
      </c>
      <c r="AB54" s="106">
        <f>IF(INDEX(Base_Dados!AB:AB,MATCH($B54,Base_Dados!$B:$B,0))=0,0,
MAX(0, MIN(AB$1,
((INDEX(Base_Dados!AB:AB,MATCH($B54,Base_Dados!$B:$B,0))-MIN(Base_Dados!AB$5:AB$98)) /
(IF(MAX(Base_Dados!AB$5:AB$98)-MIN(Base_Dados!AB$5:AB$98)=0,1,MAX(Base_Dados!AB$5:AB$98)-MIN(Base_Dados!AB$5:AB$98)))) * AB$1)))</f>
        <v>0.24131203794483161</v>
      </c>
      <c r="AC54" s="106">
        <f>IF(INDEX(Base_Dados!AC:AC,MATCH($B54,Base_Dados!$B:$B,0))=0,0,
MAX(0, MIN(AC$1,
((INDEX(Base_Dados!AC:AC,MATCH($B54,Base_Dados!$B:$B,0))-MIN(Base_Dados!AC$5:AC$98)) /
(IF(MAX(Base_Dados!AC$5:AC$98)-MIN(Base_Dados!AC$5:AC$98)=0,1,MAX(Base_Dados!AC$5:AC$98)-MIN(Base_Dados!AC$5:AC$98)))) * AC$1)))</f>
        <v>0.14952302948544999</v>
      </c>
      <c r="AD54" s="106">
        <f>IF(INDEX(Base_Dados!AD:AD,MATCH($B54,Base_Dados!$B:$B,0))=0,0,
MAX(0, MIN(AD$1,
((INDEX(Base_Dados!AD:AD,MATCH($B54,Base_Dados!$B:$B,0))-MIN(Base_Dados!AD$5:AD$98)) /
(IF(MAX(Base_Dados!AD$5:AD$98)-MIN(Base_Dados!AD$5:AD$98)=0,1,MAX(Base_Dados!AD$5:AD$98)-MIN(Base_Dados!AD$5:AD$98)))) * AD$1)))</f>
        <v>0.14128087561011685</v>
      </c>
      <c r="AE54" s="106">
        <f>IF(INDEX(Base_Dados!AE:AE,MATCH($B54,Base_Dados!$B:$B,0))=0,0,
MAX(0, MIN(AE$1,
((INDEX(Base_Dados!AE:AE,MATCH($B54,Base_Dados!$B:$B,0))-MIN(Base_Dados!AE$5:AE$98)) /
(IF(MAX(Base_Dados!AE$5:AE$98)-MIN(Base_Dados!AE$5:AE$98)=0,1,MAX(Base_Dados!AE$5:AE$98)-MIN(Base_Dados!AE$5:AE$98)))) * AE$1)))</f>
        <v>9.3930677405436508E-2</v>
      </c>
      <c r="AF54" s="106">
        <f>IF(INDEX(Base_Dados!AF:AF,MATCH($B54,Base_Dados!$B:$B,0))=0,0,
MAX(0, MIN(AF$1,
((INDEX(Base_Dados!AF:AF,MATCH($B54,Base_Dados!$B:$B,0))-MIN(Base_Dados!AF$5:AF$98)) /
(IF(MAX(Base_Dados!AF$5:AF$98)-MIN(Base_Dados!AF$5:AF$98)=0,1,MAX(Base_Dados!AF$5:AF$98)-MIN(Base_Dados!AF$5:AF$98)))) * AF$1)))</f>
        <v>0.13202776628511009</v>
      </c>
      <c r="AG54" s="106">
        <f>IF(INDEX(Base_Dados!AG:AG,MATCH($B54,Base_Dados!$B:$B,0))=0,0,
MAX(0, MIN(AG$1,
((INDEX(Base_Dados!AG:AG,MATCH($B54,Base_Dados!$B:$B,0))-MIN(Base_Dados!AG$5:AG$98)) /
(IF(MAX(Base_Dados!AG$5:AG$98)-MIN(Base_Dados!AG$5:AG$98)=0,1,MAX(Base_Dados!AG$5:AG$98)-MIN(Base_Dados!AG$5:AG$98)))) * AG$1)))</f>
        <v>0.16507819493444265</v>
      </c>
      <c r="AH54" s="106">
        <f>IF(INDEX(Base_Dados!AH:AH,MATCH($B54,Base_Dados!$B:$B,0))=0,0,
MAX(0, MIN(AH$1,
((INDEX(Base_Dados!AH:AH,MATCH($B54,Base_Dados!$B:$B,0))-MIN(Base_Dados!AH$5:AH$98)) /
(IF(MAX(Base_Dados!AH$5:AH$98)-MIN(Base_Dados!AH$5:AH$98)=0,1,MAX(Base_Dados!AH$5:AH$98)-MIN(Base_Dados!AH$5:AH$98)))) * AH$1)))</f>
        <v>1.9736303043870107</v>
      </c>
      <c r="AI54" s="106">
        <f>IF(INDEX(Base_Dados!AI:AI,MATCH($B54,Base_Dados!$B:$B,0))=0,0,
MAX(0, MIN(AI$1,
((INDEX(Base_Dados!AI:AI,MATCH($B54,Base_Dados!$B:$B,0))-MIN(Base_Dados!AI$5:AI$98)) /
(IF(MAX(Base_Dados!AI$5:AI$98)-MIN(Base_Dados!AI$5:AI$98)=0,1,MAX(Base_Dados!AI$5:AI$98)-MIN(Base_Dados!AI$5:AI$98)))) * AI$1)))</f>
        <v>0.10714285714285714</v>
      </c>
      <c r="AJ54" s="106">
        <f>IF(INDEX(Base_Dados!AJ:AJ,MATCH($B54,Base_Dados!$B:$B,0))=0,0,
MAX(0, MIN(AJ$1,
((INDEX(Base_Dados!AJ:AJ,MATCH($B54,Base_Dados!$B:$B,0))-MIN(Base_Dados!AJ$5:AJ$98)) /
(IF(MAX(Base_Dados!AJ$5:AJ$98)-MIN(Base_Dados!AJ$5:AJ$98)=0,1,MAX(Base_Dados!AJ$5:AJ$98)-MIN(Base_Dados!AJ$5:AJ$98)))) * AJ$1)))</f>
        <v>2.0634920634920633</v>
      </c>
      <c r="AK54" s="106">
        <f>IF(INDEX(Base_Dados!AK:AK,MATCH($B54,Base_Dados!$B:$B,0))=0,0,
MAX(0, MIN(AK$1,
((INDEX(Base_Dados!AK:AK,MATCH($B54,Base_Dados!$B:$B,0))-MIN(Base_Dados!AK$5:AK$98)) /
(IF(MAX(Base_Dados!AK$5:AK$98)-MIN(Base_Dados!AK$5:AK$98)=0,1,MAX(Base_Dados!AK$5:AK$98)-MIN(Base_Dados!AK$5:AK$98)))) * AK$1)))</f>
        <v>3.9655172413793106E-2</v>
      </c>
      <c r="AL54" s="106">
        <f>IF(INDEX(Base_Dados!AL:AL,MATCH($B54,Base_Dados!$B:$B,0))=0,0,
MAX(0, MIN(AL$1,
((INDEX(Base_Dados!AL:AL,MATCH($B54,Base_Dados!$B:$B,0))-MIN(Base_Dados!AL$5:AL$98)) /
(IF(MAX(Base_Dados!AL$5:AL$98)-MIN(Base_Dados!AL$5:AL$98)=0,1,MAX(Base_Dados!AL$5:AL$98)-MIN(Base_Dados!AL$5:AL$98)))) * AL$1)))</f>
        <v>0</v>
      </c>
      <c r="AM54" s="106">
        <f>IF(INDEX(Base_Dados!AM:AM,MATCH($B54,Base_Dados!$B:$B,0))=0,0,
MAX(0, MIN(AM$1,
((INDEX(Base_Dados!AM:AM,MATCH($B54,Base_Dados!$B:$B,0))-MIN(Base_Dados!AM$5:AM$98)) /
(IF(MAX(Base_Dados!AM$5:AM$98)-MIN(Base_Dados!AM$5:AM$98)=0,1,MAX(Base_Dados!AM$5:AM$98)-MIN(Base_Dados!AM$5:AM$98)))) * AM$1)))</f>
        <v>0.10771620921802175</v>
      </c>
      <c r="AN54" s="106">
        <f>IF(INDEX(Base_Dados!AN:AN,MATCH($B54,Base_Dados!$B:$B,0))=0,0,
MAX(0, MIN(AN$1,
((INDEX(Base_Dados!AN:AN,MATCH($B54,Base_Dados!$B:$B,0))-MIN(Base_Dados!AN$5:AN$98)) /
(IF(MAX(Base_Dados!AN$5:AN$98)-MIN(Base_Dados!AN$5:AN$98)=0,1,MAX(Base_Dados!AN$5:AN$98)-MIN(Base_Dados!AN$5:AN$98)))) * AN$1)))</f>
        <v>0.32260228034875921</v>
      </c>
      <c r="AO54" s="106">
        <f>IF(INDEX(Base_Dados!AO:AO,MATCH($B54,Base_Dados!$B:$B,0))=0,0,
MAX(0, MIN(AO$1,
((INDEX(Base_Dados!AO:AO,MATCH($B54,Base_Dados!$B:$B,0))-MIN(Base_Dados!AO$5:AO$98)) /
(IF(MAX(Base_Dados!AO$5:AO$98)-MIN(Base_Dados!AO$5:AO$98)=0,1,MAX(Base_Dados!AO$5:AO$98)-MIN(Base_Dados!AO$5:AO$98)))) * AO$1)))</f>
        <v>0</v>
      </c>
      <c r="AP54" s="106">
        <f>IF(INDEX(Base_Dados!AP:AP,MATCH($B54,Base_Dados!$B:$B,0))=0,0,
MAX(0, MIN(AP$1,
((INDEX(Base_Dados!AP:AP,MATCH($B54,Base_Dados!$B:$B,0))-MIN(Base_Dados!AP$5:AP$98)) /
(IF(MAX(Base_Dados!AP$5:AP$98)-MIN(Base_Dados!AP$5:AP$98)=0,1,MAX(Base_Dados!AP$5:AP$98)-MIN(Base_Dados!AP$5:AP$98)))) * AP$1)))</f>
        <v>3.8990825688073397E-2</v>
      </c>
      <c r="AQ54" s="106">
        <f>IF(INDEX(Base_Dados!AQ:AQ,MATCH($B54,Base_Dados!$B:$B,0))=0,0,
MAX(0, MIN(AQ$1,
((INDEX(Base_Dados!AQ:AQ,MATCH($B54,Base_Dados!$B:$B,0))-MIN(Base_Dados!AQ$5:AQ$98)) /
(IF(MAX(Base_Dados!AQ$5:AQ$98)-MIN(Base_Dados!AQ$5:AQ$98)=0,1,MAX(Base_Dados!AQ$5:AQ$98)-MIN(Base_Dados!AQ$5:AQ$98)))) * AQ$1)))</f>
        <v>0</v>
      </c>
      <c r="AR54" s="106">
        <f>IF(INDEX(Base_Dados!AR:AR,MATCH($B54,Base_Dados!$B:$B,0))=0,0,
MAX(0, MIN(AR$1,
((INDEX(Base_Dados!AR:AR,MATCH($B54,Base_Dados!$B:$B,0))-MIN(Base_Dados!AR$5:AR$98)) /
(IF(MAX(Base_Dados!AR$5:AR$98)-MIN(Base_Dados!AR$5:AR$98)=0,1,MAX(Base_Dados!AR$5:AR$98)-MIN(Base_Dados!AR$5:AR$98)))) * AR$1)))</f>
        <v>0</v>
      </c>
      <c r="AS54" s="106">
        <f>IF(INDEX(Base_Dados!AS:AS,MATCH($B54,Base_Dados!$B:$B,0))=0,0,
MAX(0, MIN(AS$1,
((INDEX(Base_Dados!AS:AS,MATCH($B54,Base_Dados!$B:$B,0))-MIN(Base_Dados!AS$5:AS$98)) /
(IF(MAX(Base_Dados!AS$5:AS$98)-MIN(Base_Dados!AS$5:AS$98)=0,1,MAX(Base_Dados!AS$5:AS$98)-MIN(Base_Dados!AS$5:AS$98)))) * AS$1)))</f>
        <v>1.8292682926829267E-2</v>
      </c>
      <c r="AT54" s="106">
        <f>IF(INDEX(Base_Dados!AT:AT,MATCH($B54,Base_Dados!$B:$B,0))=0,0,
MAX(0, MIN(AT$1,
((INDEX(Base_Dados!AT:AT,MATCH($B54,Base_Dados!$B:$B,0))-MIN(Base_Dados!AT$5:AT$98)) /
(IF(MAX(Base_Dados!AT$5:AT$98)-MIN(Base_Dados!AT$5:AT$98)=0,1,MAX(Base_Dados!AT$5:AT$98)-MIN(Base_Dados!AT$5:AT$98)))) * AT$1)))</f>
        <v>0</v>
      </c>
      <c r="AU54" s="106">
        <f>IF(INDEX(Base_Dados!AU:AU,MATCH($B54,Base_Dados!$B:$B,0))=0,0,
MAX(0, MIN(AU$1,
((INDEX(Base_Dados!AU:AU,MATCH($B54,Base_Dados!$B:$B,0))-MIN(Base_Dados!AU$5:AU$98)) /
(IF(MAX(Base_Dados!AU$5:AU$98)-MIN(Base_Dados!AU$5:AU$98)=0,1,MAX(Base_Dados!AU$5:AU$98)-MIN(Base_Dados!AU$5:AU$98)))) * AU$1)))</f>
        <v>2.6217228464419477E-2</v>
      </c>
      <c r="AV54" s="106">
        <f>IF(INDEX(Base_Dados!AV:AV,MATCH($B54,Base_Dados!$B:$B,0))=0,0,
MAX(0, MIN(AV$1,
((INDEX(Base_Dados!AV:AV,MATCH($B54,Base_Dados!$B:$B,0))-MIN(Base_Dados!AV$5:AV$98)) /
(IF(MAX(Base_Dados!AV$5:AV$98)-MIN(Base_Dados!AV$5:AV$98)=0,1,MAX(Base_Dados!AV$5:AV$98)-MIN(Base_Dados!AV$5:AV$98)))) * AV$1)))</f>
        <v>0</v>
      </c>
      <c r="AW54" s="106">
        <f>IF(INDEX(Base_Dados!AW:AW,MATCH($B54,Base_Dados!$B:$B,0))=0,0,
MAX(0, MIN(AW$1,
((INDEX(Base_Dados!AW:AW,MATCH($B54,Base_Dados!$B:$B,0))-MIN(Base_Dados!AW$5:AW$98)) /
(IF(MAX(Base_Dados!AW$5:AW$98)-MIN(Base_Dados!AW$5:AW$98)=0,1,MAX(Base_Dados!AW$5:AW$98)-MIN(Base_Dados!AW$5:AW$98)))) * AW$1)))</f>
        <v>0.29411764705882354</v>
      </c>
      <c r="AX54" s="106">
        <f>IF(INDEX(Base_Dados!AX:AX,MATCH($B54,Base_Dados!$B:$B,0))=0,0,
MAX(0, MIN(AX$1,
((INDEX(Base_Dados!AX:AX,MATCH($B54,Base_Dados!$B:$B,0))-MIN(Base_Dados!AX$5:AX$98)) /
(IF(MAX(Base_Dados!AX$5:AX$98)-MIN(Base_Dados!AX$5:AX$98)=0,1,MAX(Base_Dados!AX$5:AX$98)-MIN(Base_Dados!AX$5:AX$98)))) * AX$1)))</f>
        <v>5.2034233048057939E-2</v>
      </c>
      <c r="AY54" s="106">
        <f>IF(INDEX(Base_Dados!AY:AY,MATCH($B54,Base_Dados!$B:$B,0))=0,0,
MAX(0, MIN(AY$1,
((INDEX(Base_Dados!AY:AY,MATCH($B54,Base_Dados!$B:$B,0))-MIN(Base_Dados!AY$5:AY$98)) /
(IF(MAX(Base_Dados!AY$5:AY$98)-MIN(Base_Dados!AY$5:AY$98)=0,1,MAX(Base_Dados!AY$5:AY$98)-MIN(Base_Dados!AY$5:AY$98)))) * AY$1)))</f>
        <v>2.1430926475436859E-2</v>
      </c>
      <c r="AZ54" s="106">
        <f>IF(INDEX(Base_Dados!AZ:AZ,MATCH($B54,Base_Dados!$B:$B,0))=0,0,
MAX(0, MIN(AZ$1,
((INDEX(Base_Dados!AZ:AZ,MATCH($B54,Base_Dados!$B:$B,0))-MIN(Base_Dados!AZ$5:AZ$98)) /
(IF(MAX(Base_Dados!AZ$5:AZ$98)-MIN(Base_Dados!AZ$5:AZ$98)=0,1,MAX(Base_Dados!AZ$5:AZ$98)-MIN(Base_Dados!AZ$5:AZ$98)))) * AZ$1)))</f>
        <v>0.24907597927145253</v>
      </c>
      <c r="BA54" s="106">
        <f>IF(INDEX(Base_Dados!BA:BA,MATCH($B54,Base_Dados!$B:$B,0))=0,0,
MAX(0, MIN(BA$1,
((INDEX(Base_Dados!BA:BA,MATCH($B54,Base_Dados!$B:$B,0))-MIN(Base_Dados!BA$5:BA$98)) /
(IF(MAX(Base_Dados!BA$5:BA$98)-MIN(Base_Dados!BA$5:BA$98)=0,1,MAX(Base_Dados!BA$5:BA$98)-MIN(Base_Dados!BA$5:BA$98)))) * BA$1)))</f>
        <v>6.2545793645507233E-2</v>
      </c>
      <c r="BB54" s="106">
        <f>IF(INDEX(Base_Dados!BB:BB,MATCH($B54,Base_Dados!$B:$B,0))=0,0,
MAX(0, MIN(BB$1,
((INDEX(Base_Dados!BB:BB,MATCH($B54,Base_Dados!$B:$B,0))-MIN(Base_Dados!BB$5:BB$98)) /
(IF(MAX(Base_Dados!BB$5:BB$98)-MIN(Base_Dados!BB$5:BB$98)=0,1,MAX(Base_Dados!BB$5:BB$98)-MIN(Base_Dados!BB$5:BB$98)))) * BB$1)))</f>
        <v>0.1619200266223883</v>
      </c>
      <c r="BC54" s="106">
        <f>IF(INDEX(Base_Dados!BC:BC,MATCH($B54,Base_Dados!$B:$B,0))=0,0,
MAX(0, MIN(BC$1,
((INDEX(Base_Dados!BC:BC,MATCH($B54,Base_Dados!$B:$B,0))-MIN(Base_Dados!BC$5:BC$98)) /
(IF(MAX(Base_Dados!BC$5:BC$98)-MIN(Base_Dados!BC$5:BC$98)=0,1,MAX(Base_Dados!BC$5:BC$98)-MIN(Base_Dados!BC$5:BC$98)))) * BC$1)))</f>
        <v>4.7131699434419604E-2</v>
      </c>
      <c r="BD54" s="106">
        <f>IF(INDEX(Base_Dados!BD:BD,MATCH($B54,Base_Dados!$B:$B,0))=0,0,
MAX(0, MIN(BD$1,
((INDEX(Base_Dados!BD:BD,MATCH($B54,Base_Dados!$B:$B,0))-MIN(Base_Dados!BD$5:BD$98)) /
(IF(MAX(Base_Dados!BD$5:BD$98)-MIN(Base_Dados!BD$5:BD$98)=0,1,MAX(Base_Dados!BD$5:BD$98)-MIN(Base_Dados!BD$5:BD$98)))) * BD$1)))</f>
        <v>3.1299771483969258E-2</v>
      </c>
      <c r="BE54" s="106">
        <f>IF(INDEX(Base_Dados!BE:BE,MATCH($B54,Base_Dados!$B:$B,0))=0,0,
MAX(0, MIN(BE$1,
((INDEX(Base_Dados!BE:BE,MATCH($B54,Base_Dados!$B:$B,0))-MIN(Base_Dados!BE$5:BE$98)) /
(IF(MAX(Base_Dados!BE$5:BE$98)-MIN(Base_Dados!BE$5:BE$98)=0,1,MAX(Base_Dados!BE$5:BE$98)-MIN(Base_Dados!BE$5:BE$98)))) * BE$1)))</f>
        <v>9.4831911690918216E-2</v>
      </c>
      <c r="BF54" s="106">
        <f>IF(INDEX(Base_Dados!BF:BF,MATCH($B54,Base_Dados!$B:$B,0))=0,0,
MAX(0, MIN(BF$1,
((INDEX(Base_Dados!BF:BF,MATCH($B54,Base_Dados!$B:$B,0))-MIN(Base_Dados!BF$5:BF$98)) /
(IF(MAX(Base_Dados!BF$5:BF$98)-MIN(Base_Dados!BF$5:BF$98)=0,1,MAX(Base_Dados!BF$5:BF$98)-MIN(Base_Dados!BF$5:BF$98)))) * BF$1)))</f>
        <v>5.1948051948051951E-2</v>
      </c>
      <c r="BG54" s="106">
        <f>IF(INDEX(Base_Dados!BG:BG,MATCH($B54,Base_Dados!$B:$B,0))=0,0,
MAX(0, MIN(BG$1,
((INDEX(Base_Dados!BG:BG,MATCH($B54,Base_Dados!$B:$B,0))-MIN(Base_Dados!BG$5:BG$98)) /
(IF(MAX(Base_Dados!BG$5:BG$98)-MIN(Base_Dados!BG$5:BG$98)=0,1,MAX(Base_Dados!BG$5:BG$98)-MIN(Base_Dados!BG$5:BG$98)))) * BG$1)))</f>
        <v>8.4448160535117056E-2</v>
      </c>
      <c r="BH54" s="106">
        <f>IF(INDEX(Base_Dados!BH:BH,MATCH($B54,Base_Dados!$B:$B,0))=0,0,
MAX(0, MIN(BH$1,
((INDEX(Base_Dados!BH:BH,MATCH($B54,Base_Dados!$B:$B,0))-MIN(Base_Dados!BH$5:BH$98)) /
(IF(MAX(Base_Dados!BH$5:BH$98)-MIN(Base_Dados!BH$5:BH$98)=0,1,MAX(Base_Dados!BH$5:BH$98)-MIN(Base_Dados!BH$5:BH$98)))) * BH$1)))</f>
        <v>8.7912087912087919E-2</v>
      </c>
      <c r="BI54" s="106">
        <f>IF(INDEX(Base_Dados!BI:BI,MATCH($B54,Base_Dados!$B:$B,0))=0,0,
MAX(0, MIN(BI$1,
((INDEX(Base_Dados!BI:BI,MATCH($B54,Base_Dados!$B:$B,0))-MIN(Base_Dados!BI$5:BI$98)) /
(IF(MAX(Base_Dados!BI$5:BI$98)-MIN(Base_Dados!BI$5:BI$98)=0,1,MAX(Base_Dados!BI$5:BI$98)-MIN(Base_Dados!BI$5:BI$98)))) * BI$1)))</f>
        <v>0.13884555382215288</v>
      </c>
      <c r="BJ54" s="106">
        <f>IF(INDEX(Base_Dados!BJ:BJ,MATCH($B54,Base_Dados!$B:$B,0))=0,0,
MAX(0, MIN(BJ$1,
((INDEX(Base_Dados!BJ:BJ,MATCH($B54,Base_Dados!$B:$B,0))-MIN(Base_Dados!BJ$5:BJ$98)) /
(IF(MAX(Base_Dados!BJ$5:BJ$98)-MIN(Base_Dados!BJ$5:BJ$98)=0,1,MAX(Base_Dados!BJ$5:BJ$98)-MIN(Base_Dados!BJ$5:BJ$98)))) * BJ$1)))</f>
        <v>0.12631578947368421</v>
      </c>
      <c r="BK54" s="106">
        <f>IF(INDEX(Base_Dados!BK:BK,MATCH($B54,Base_Dados!$B:$B,0))=0,0,
MAX(0, MIN(BK$1,
((INDEX(Base_Dados!BK:BK,MATCH($B54,Base_Dados!$B:$B,0))-MIN(Base_Dados!BK$5:BK$98)) /
(IF(MAX(Base_Dados!BK$5:BK$98)-MIN(Base_Dados!BK$5:BK$98)=0,1,MAX(Base_Dados!BK$5:BK$98)-MIN(Base_Dados!BK$5:BK$98)))) * BK$1)))</f>
        <v>8.9285714285714288E-2</v>
      </c>
      <c r="BL54" s="106">
        <f>IF(INDEX(Base_Dados!BL:BL,MATCH($B54,Base_Dados!$B:$B,0))=0,0,
MAX(0, MIN(BL$1,
((INDEX(Base_Dados!BL:BL,MATCH($B54,Base_Dados!$B:$B,0))-MIN(Base_Dados!BL$5:BL$98)) /
(IF(MAX(Base_Dados!BL$5:BL$98)-MIN(Base_Dados!BL$5:BL$98)=0,1,MAX(Base_Dados!BL$5:BL$98)-MIN(Base_Dados!BL$5:BL$98)))) * BL$1)))</f>
        <v>0.11074918566775244</v>
      </c>
      <c r="BM54" s="106">
        <f>IF(INDEX(Base_Dados!BM:BM,MATCH($B54,Base_Dados!$B:$B,0))=0,0,
MAX(0, MIN(BM$1,
((INDEX(Base_Dados!BM:BM,MATCH($B54,Base_Dados!$B:$B,0))-MIN(Base_Dados!BM$5:BM$98)) /
(IF(MAX(Base_Dados!BM$5:BM$98)-MIN(Base_Dados!BM$5:BM$98)=0,1,MAX(Base_Dados!BM$5:BM$98)-MIN(Base_Dados!BM$5:BM$98)))) * BM$1)))</f>
        <v>0.56182690598898244</v>
      </c>
      <c r="BN54" s="106">
        <f>IF(INDEX(Base_Dados!BN:BN,MATCH($B54,Base_Dados!$B:$B,0))=0,0,
MAX(0, MIN(BN$1,
((INDEX(Base_Dados!BN:BN,MATCH($B54,Base_Dados!$B:$B,0))-MIN(Base_Dados!BN$5:BN$98)) /
(IF(MAX(Base_Dados!BN$5:BN$98)-MIN(Base_Dados!BN$5:BN$98)=0,1,MAX(Base_Dados!BN$5:BN$98)-MIN(Base_Dados!BN$5:BN$98)))) * BN$1)))</f>
        <v>0.14194763963923274</v>
      </c>
      <c r="BO54" s="106">
        <f>IF(INDEX(Base_Dados!BO:BO,MATCH($B54,Base_Dados!$B:$B,0))=0,0,
MAX(0, MIN(BO$1,
((INDEX(Base_Dados!BO:BO,MATCH($B54,Base_Dados!$B:$B,0))-MIN(Base_Dados!BO$5:BO$98)) /
(IF(MAX(Base_Dados!BO$5:BO$98)-MIN(Base_Dados!BO$5:BO$98)=0,1,MAX(Base_Dados!BO$5:BO$98)-MIN(Base_Dados!BO$5:BO$98)))) * BO$1)))</f>
        <v>5.1724137931034482E-2</v>
      </c>
      <c r="BP54" s="106">
        <f t="shared" si="0"/>
        <v>16.864135560682502</v>
      </c>
      <c r="BQ54" s="111">
        <f t="shared" si="1"/>
        <v>0.46173838153989999</v>
      </c>
      <c r="BR54" s="112">
        <f t="shared" si="2"/>
        <v>0.14723006806187672</v>
      </c>
      <c r="BS54" s="113">
        <f t="shared" si="3"/>
        <v>16.716905492620626</v>
      </c>
    </row>
    <row r="55" spans="1:71">
      <c r="A55" s="20">
        <v>15021</v>
      </c>
      <c r="B55" s="20" t="s">
        <v>407</v>
      </c>
      <c r="C55" s="20" t="s">
        <v>390</v>
      </c>
      <c r="D55" s="105">
        <f>IF(INDEX(Base_Dados!D:D,MATCH($B55,Base_Dados!$B:$B,0))=0,0,
MAX(0, MIN(D$1,
((INDEX(Base_Dados!D:D,MATCH($B55,Base_Dados!$B:$B,0))-MIN(Base_Dados!D$5:D$98)) /
(IF(MAX(Base_Dados!D$5:D$98)-MIN(Base_Dados!D$5:D$98)=0,1,MAX(Base_Dados!D$5:D$98)-MIN(Base_Dados!D$5:D$98)))) * D$1)))</f>
        <v>0.38877059617158394</v>
      </c>
      <c r="E55" s="106">
        <f>IF(INDEX(Base_Dados!E:E,MATCH($B55,Base_Dados!$B:$B,0))=0,0,
MAX(0, MIN(E$1,
((INDEX(Base_Dados!E:E,MATCH($B55,Base_Dados!$B:$B,0))-MIN(Base_Dados!E$5:E$98)) /
(IF(MAX(Base_Dados!E$5:E$98)-MIN(Base_Dados!E$5:E$98)=0,1,MAX(Base_Dados!E$5:E$98)-MIN(Base_Dados!E$5:E$98)))) * E$1)))</f>
        <v>0.12264809742906528</v>
      </c>
      <c r="F55" s="106">
        <f>IF(INDEX(Base_Dados!F:F,MATCH($B55,Base_Dados!$B:$B,0))=0,0,
MAX(0, MIN(F$1,
((INDEX(Base_Dados!F:F,MATCH($B55,Base_Dados!$B:$B,0))-MIN(Base_Dados!F$5:F$98)) /
(IF(MAX(Base_Dados!F$5:F$98)-MIN(Base_Dados!F$5:F$98)=0,1,MAX(Base_Dados!F$5:F$98)-MIN(Base_Dados!F$5:F$98)))) * F$1)))</f>
        <v>0.12267394630948558</v>
      </c>
      <c r="G55" s="106">
        <f>IF(INDEX(Base_Dados!G:G,MATCH($B55,Base_Dados!$B:$B,0))=0,0,
MAX(0, MIN(G$1,
((INDEX(Base_Dados!G:G,MATCH($B55,Base_Dados!$B:$B,0))-MIN(Base_Dados!G$5:G$98)) /
(IF(MAX(Base_Dados!G$5:G$98)-MIN(Base_Dados!G$5:G$98)=0,1,MAX(Base_Dados!G$5:G$98)-MIN(Base_Dados!G$5:G$98)))) * G$1)))</f>
        <v>0.13143506739565852</v>
      </c>
      <c r="H55" s="106">
        <f>IF(INDEX(Base_Dados!H:H,MATCH($B55,Base_Dados!$B:$B,0))=0,0,
MAX(0, MIN(H$1,
((INDEX(Base_Dados!H:H,MATCH($B55,Base_Dados!$B:$B,0))-MIN(Base_Dados!H$5:H$98)) /
(IF(MAX(Base_Dados!H$5:H$98)-MIN(Base_Dados!H$5:H$98)=0,1,MAX(Base_Dados!H$5:H$98)-MIN(Base_Dados!H$5:H$98)))) * H$1)))</f>
        <v>0.138133679196762</v>
      </c>
      <c r="I55" s="106">
        <f>IF(INDEX(Base_Dados!I:I,MATCH($B55,Base_Dados!$B:$B,0))=0,0,
MAX(0, MIN(I$1,
((INDEX(Base_Dados!I:I,MATCH($B55,Base_Dados!$B:$B,0))-MIN(Base_Dados!I$5:I$98)) /
(IF(MAX(Base_Dados!I$5:I$98)-MIN(Base_Dados!I$5:I$98)=0,1,MAX(Base_Dados!I$5:I$98)-MIN(Base_Dados!I$5:I$98)))) * I$1)))</f>
        <v>0.13926837346333101</v>
      </c>
      <c r="J55" s="106">
        <f>IF(INDEX(Base_Dados!J:J,MATCH($B55,Base_Dados!$B:$B,0))=0,0,
MAX(0, MIN(J$1,
((INDEX(Base_Dados!J:J,MATCH($B55,Base_Dados!$B:$B,0))-MIN(Base_Dados!J$5:J$98)) /
(IF(MAX(Base_Dados!J$5:J$98)-MIN(Base_Dados!J$5:J$98)=0,1,MAX(Base_Dados!J$5:J$98)-MIN(Base_Dados!J$5:J$98)))) * J$1)))</f>
        <v>0.1400205989958587</v>
      </c>
      <c r="K55" s="106">
        <f>IF(INDEX(Base_Dados!K:K,MATCH($B55,Base_Dados!$B:$B,0))=0,0,
MAX(0, MIN(K$1,
((INDEX(Base_Dados!K:K,MATCH($B55,Base_Dados!$B:$B,0))-MIN(Base_Dados!K$5:K$98)) /
(IF(MAX(Base_Dados!K$5:K$98)-MIN(Base_Dados!K$5:K$98)=0,1,MAX(Base_Dados!K$5:K$98)-MIN(Base_Dados!K$5:K$98)))) * K$1)))</f>
        <v>0.13848949016100179</v>
      </c>
      <c r="L55" s="106">
        <f>IF(INDEX(Base_Dados!L:L,MATCH($B55,Base_Dados!$B:$B,0))=0,0,
MAX(0, MIN(L$1,
((INDEX(Base_Dados!L:L,MATCH($B55,Base_Dados!$B:$B,0))-MIN(Base_Dados!L$5:L$98)) /
(IF(MAX(Base_Dados!L$5:L$98)-MIN(Base_Dados!L$5:L$98)=0,1,MAX(Base_Dados!L$5:L$98)-MIN(Base_Dados!L$5:L$98)))) * L$1)))</f>
        <v>0.14032405522306646</v>
      </c>
      <c r="M55" s="106">
        <f>IF(INDEX(Base_Dados!M:M,MATCH($B55,Base_Dados!$B:$B,0))=0,0,
MAX(0, MIN(M$1,
((INDEX(Base_Dados!M:M,MATCH($B55,Base_Dados!$B:$B,0))-MIN(Base_Dados!M$5:M$98)) /
(IF(MAX(Base_Dados!M$5:M$98)-MIN(Base_Dados!M$5:M$98)=0,1,MAX(Base_Dados!M$5:M$98)-MIN(Base_Dados!M$5:M$98)))) * M$1)))</f>
        <v>0.13147521865889214</v>
      </c>
      <c r="N55" s="106">
        <f>IF(INDEX(Base_Dados!N:N,MATCH($B55,Base_Dados!$B:$B,0))=0,0,
MAX(0, MIN(N$1,
((INDEX(Base_Dados!N:N,MATCH($B55,Base_Dados!$B:$B,0))-MIN(Base_Dados!N$5:N$98)) /
(IF(MAX(Base_Dados!N$5:N$98)-MIN(Base_Dados!N$5:N$98)=0,1,MAX(Base_Dados!N$5:N$98)-MIN(Base_Dados!N$5:N$98)))) * N$1)))</f>
        <v>0.13029023059903691</v>
      </c>
      <c r="O55" s="106">
        <f>IF(INDEX(Base_Dados!O:O,MATCH($B55,Base_Dados!$B:$B,0))=0,0,
MAX(0, MIN(O$1,
((INDEX(Base_Dados!O:O,MATCH($B55,Base_Dados!$B:$B,0))-MIN(Base_Dados!O$5:O$98)) /
(IF(MAX(Base_Dados!O$5:O$98)-MIN(Base_Dados!O$5:O$98)=0,1,MAX(Base_Dados!O$5:O$98)-MIN(Base_Dados!O$5:O$98)))) * O$1)))</f>
        <v>0.12280506159763643</v>
      </c>
      <c r="P55" s="106">
        <f>IF(INDEX(Base_Dados!P:P,MATCH($B55,Base_Dados!$B:$B,0))=0,0,
MAX(0, MIN(P$1,
((INDEX(Base_Dados!P:P,MATCH($B55,Base_Dados!$B:$B,0))-MIN(Base_Dados!P$5:P$98)) /
(IF(MAX(Base_Dados!P$5:P$98)-MIN(Base_Dados!P$5:P$98)=0,1,MAX(Base_Dados!P$5:P$98)-MIN(Base_Dados!P$5:P$98)))) * P$1)))</f>
        <v>0.13644860254795432</v>
      </c>
      <c r="Q55" s="106">
        <f>IF(INDEX(Base_Dados!Q:Q,MATCH($B55,Base_Dados!$B:$B,0))=0,0,
MAX(0, MIN(Q$1,
((INDEX(Base_Dados!Q:Q,MATCH($B55,Base_Dados!$B:$B,0))-MIN(Base_Dados!Q$5:Q$98)) /
(IF(MAX(Base_Dados!Q$5:Q$98)-MIN(Base_Dados!Q$5:Q$98)=0,1,MAX(Base_Dados!Q$5:Q$98)-MIN(Base_Dados!Q$5:Q$98)))) * Q$1)))</f>
        <v>3.7254488968458739E-2</v>
      </c>
      <c r="R55" s="106">
        <f>IF(INDEX(Base_Dados!R:R,MATCH($B55,Base_Dados!$B:$B,0))=0,0,
MAX(0, MIN(R$1,
((INDEX(Base_Dados!R:R,MATCH($B55,Base_Dados!$B:$B,0))-MIN(Base_Dados!R$5:R$98)) /
(IF(MAX(Base_Dados!R$5:R$98)-MIN(Base_Dados!R$5:R$98)=0,1,MAX(Base_Dados!R$5:R$98)-MIN(Base_Dados!R$5:R$98)))) * R$1)))</f>
        <v>3.9724101280958338E-2</v>
      </c>
      <c r="S55" s="106">
        <f>IF(INDEX(Base_Dados!S:S,MATCH($B55,Base_Dados!$B:$B,0))=0,0,
MAX(0, MIN(S$1,
((INDEX(Base_Dados!S:S,MATCH($B55,Base_Dados!$B:$B,0))-MIN(Base_Dados!S$5:S$98)) /
(IF(MAX(Base_Dados!S$5:S$98)-MIN(Base_Dados!S$5:S$98)=0,1,MAX(Base_Dados!S$5:S$98)-MIN(Base_Dados!S$5:S$98)))) * S$1)))</f>
        <v>9.0421628098554627E-2</v>
      </c>
      <c r="T55" s="106">
        <f>IF(INDEX(Base_Dados!T:T,MATCH($B55,Base_Dados!$B:$B,0))=0,0,
MAX(0, MIN(T$1,
((INDEX(Base_Dados!T:T,MATCH($B55,Base_Dados!$B:$B,0))-MIN(Base_Dados!T$5:T$98)) /
(IF(MAX(Base_Dados!T$5:T$98)-MIN(Base_Dados!T$5:T$98)=0,1,MAX(Base_Dados!T$5:T$98)-MIN(Base_Dados!T$5:T$98)))) * T$1)))</f>
        <v>0.58905841158032168</v>
      </c>
      <c r="U55" s="106">
        <f>IF(INDEX(Base_Dados!U:U,MATCH($B55,Base_Dados!$B:$B,0))=0,0,
MAX(0, MIN(U$1,
((INDEX(Base_Dados!U:U,MATCH($B55,Base_Dados!$B:$B,0))-MIN(Base_Dados!U$5:U$98)) /
(IF(MAX(Base_Dados!U$5:U$98)-MIN(Base_Dados!U$5:U$98)=0,1,MAX(Base_Dados!U$5:U$98)-MIN(Base_Dados!U$5:U$98)))) * U$1)))</f>
        <v>0.93786756991488585</v>
      </c>
      <c r="V55" s="106">
        <f>IF(INDEX(Base_Dados!V:V,MATCH($B55,Base_Dados!$B:$B,0))=0,0,
MAX(0, MIN(V$1,
((INDEX(Base_Dados!V:V,MATCH($B55,Base_Dados!$B:$B,0))-MIN(Base_Dados!V$5:V$98)) /
(IF(MAX(Base_Dados!V$5:V$98)-MIN(Base_Dados!V$5:V$98)=0,1,MAX(Base_Dados!V$5:V$98)-MIN(Base_Dados!V$5:V$98)))) * V$1)))</f>
        <v>4.3348071315542157E-2</v>
      </c>
      <c r="W55" s="106">
        <f>IF(INDEX(Base_Dados!W:W,MATCH($B55,Base_Dados!$B:$B,0))=0,0,
MAX(0, MIN(W$1,
((INDEX(Base_Dados!W:W,MATCH($B55,Base_Dados!$B:$B,0))-MIN(Base_Dados!W$5:W$98)) /
(IF(MAX(Base_Dados!W$5:W$98)-MIN(Base_Dados!W$5:W$98)=0,1,MAX(Base_Dados!W$5:W$98)-MIN(Base_Dados!W$5:W$98)))) * W$1)))</f>
        <v>1.3866287198366718</v>
      </c>
      <c r="X55" s="106">
        <f>IF(INDEX(Base_Dados!X:X,MATCH($B55,Base_Dados!$B:$B,0))=0,0,
MAX(0, MIN(X$1,
((INDEX(Base_Dados!X:X,MATCH($B55,Base_Dados!$B:$B,0))-MIN(Base_Dados!X$5:X$98)) /
(IF(MAX(Base_Dados!X$5:X$98)-MIN(Base_Dados!X$5:X$98)=0,1,MAX(Base_Dados!X$5:X$98)-MIN(Base_Dados!X$5:X$98)))) * X$1)))</f>
        <v>0</v>
      </c>
      <c r="Y55" s="106">
        <f>IF(INDEX(Base_Dados!Y:Y,MATCH($B55,Base_Dados!$B:$B,0))=0,0,
MAX(0, MIN(Y$1,
((INDEX(Base_Dados!Y:Y,MATCH($B55,Base_Dados!$B:$B,0))-MIN(Base_Dados!Y$5:Y$98)) /
(IF(MAX(Base_Dados!Y$5:Y$98)-MIN(Base_Dados!Y$5:Y$98)=0,1,MAX(Base_Dados!Y$5:Y$98)-MIN(Base_Dados!Y$5:Y$98)))) * Y$1)))</f>
        <v>5.514705882352941E-2</v>
      </c>
      <c r="Z55" s="106">
        <f>IF(INDEX(Base_Dados!Z:Z,MATCH($B55,Base_Dados!$B:$B,0))=0,0,
MAX(0, MIN(Z$1,
((INDEX(Base_Dados!Z:Z,MATCH($B55,Base_Dados!$B:$B,0))-MIN(Base_Dados!Z$5:Z$98)) /
(IF(MAX(Base_Dados!Z$5:Z$98)-MIN(Base_Dados!Z$5:Z$98)=0,1,MAX(Base_Dados!Z$5:Z$98)-MIN(Base_Dados!Z$5:Z$98)))) * Z$1)))</f>
        <v>0</v>
      </c>
      <c r="AA55" s="106">
        <f>IF(INDEX(Base_Dados!AA:AA,MATCH($B55,Base_Dados!$B:$B,0))=0,0,
MAX(0, MIN(AA$1,
((INDEX(Base_Dados!AA:AA,MATCH($B55,Base_Dados!$B:$B,0))-MIN(Base_Dados!AA$5:AA$98)) /
(IF(MAX(Base_Dados!AA$5:AA$98)-MIN(Base_Dados!AA$5:AA$98)=0,1,MAX(Base_Dados!AA$5:AA$98)-MIN(Base_Dados!AA$5:AA$98)))) * AA$1)))</f>
        <v>0</v>
      </c>
      <c r="AB55" s="106">
        <f>IF(INDEX(Base_Dados!AB:AB,MATCH($B55,Base_Dados!$B:$B,0))=0,0,
MAX(0, MIN(AB$1,
((INDEX(Base_Dados!AB:AB,MATCH($B55,Base_Dados!$B:$B,0))-MIN(Base_Dados!AB$5:AB$98)) /
(IF(MAX(Base_Dados!AB$5:AB$98)-MIN(Base_Dados!AB$5:AB$98)=0,1,MAX(Base_Dados!AB$5:AB$98)-MIN(Base_Dados!AB$5:AB$98)))) * AB$1)))</f>
        <v>3.8582904870653176E-2</v>
      </c>
      <c r="AC55" s="106">
        <f>IF(INDEX(Base_Dados!AC:AC,MATCH($B55,Base_Dados!$B:$B,0))=0,0,
MAX(0, MIN(AC$1,
((INDEX(Base_Dados!AC:AC,MATCH($B55,Base_Dados!$B:$B,0))-MIN(Base_Dados!AC$5:AC$98)) /
(IF(MAX(Base_Dados!AC$5:AC$98)-MIN(Base_Dados!AC$5:AC$98)=0,1,MAX(Base_Dados!AC$5:AC$98)-MIN(Base_Dados!AC$5:AC$98)))) * AC$1)))</f>
        <v>7.6604355367122762E-2</v>
      </c>
      <c r="AD55" s="106">
        <f>IF(INDEX(Base_Dados!AD:AD,MATCH($B55,Base_Dados!$B:$B,0))=0,0,
MAX(0, MIN(AD$1,
((INDEX(Base_Dados!AD:AD,MATCH($B55,Base_Dados!$B:$B,0))-MIN(Base_Dados!AD$5:AD$98)) /
(IF(MAX(Base_Dados!AD$5:AD$98)-MIN(Base_Dados!AD$5:AD$98)=0,1,MAX(Base_Dados!AD$5:AD$98)-MIN(Base_Dados!AD$5:AD$98)))) * AD$1)))</f>
        <v>5.009613962431593E-2</v>
      </c>
      <c r="AE55" s="106">
        <f>IF(INDEX(Base_Dados!AE:AE,MATCH($B55,Base_Dados!$B:$B,0))=0,0,
MAX(0, MIN(AE$1,
((INDEX(Base_Dados!AE:AE,MATCH($B55,Base_Dados!$B:$B,0))-MIN(Base_Dados!AE$5:AE$98)) /
(IF(MAX(Base_Dados!AE$5:AE$98)-MIN(Base_Dados!AE$5:AE$98)=0,1,MAX(Base_Dados!AE$5:AE$98)-MIN(Base_Dados!AE$5:AE$98)))) * AE$1)))</f>
        <v>2.036530993815619E-2</v>
      </c>
      <c r="AF55" s="106">
        <f>IF(INDEX(Base_Dados!AF:AF,MATCH($B55,Base_Dados!$B:$B,0))=0,0,
MAX(0, MIN(AF$1,
((INDEX(Base_Dados!AF:AF,MATCH($B55,Base_Dados!$B:$B,0))-MIN(Base_Dados!AF$5:AF$98)) /
(IF(MAX(Base_Dados!AF$5:AF$98)-MIN(Base_Dados!AF$5:AF$98)=0,1,MAX(Base_Dados!AF$5:AF$98)-MIN(Base_Dados!AF$5:AF$98)))) * AF$1)))</f>
        <v>1.7744678894865078E-2</v>
      </c>
      <c r="AG55" s="106">
        <f>IF(INDEX(Base_Dados!AG:AG,MATCH($B55,Base_Dados!$B:$B,0))=0,0,
MAX(0, MIN(AG$1,
((INDEX(Base_Dados!AG:AG,MATCH($B55,Base_Dados!$B:$B,0))-MIN(Base_Dados!AG$5:AG$98)) /
(IF(MAX(Base_Dados!AG$5:AG$98)-MIN(Base_Dados!AG$5:AG$98)=0,1,MAX(Base_Dados!AG$5:AG$98)-MIN(Base_Dados!AG$5:AG$98)))) * AG$1)))</f>
        <v>3.7254488968458739E-2</v>
      </c>
      <c r="AH55" s="106">
        <f>IF(INDEX(Base_Dados!AH:AH,MATCH($B55,Base_Dados!$B:$B,0))=0,0,
MAX(0, MIN(AH$1,
((INDEX(Base_Dados!AH:AH,MATCH($B55,Base_Dados!$B:$B,0))-MIN(Base_Dados!AH$5:AH$98)) /
(IF(MAX(Base_Dados!AH$5:AH$98)-MIN(Base_Dados!AH$5:AH$98)=0,1,MAX(Base_Dados!AH$5:AH$98)-MIN(Base_Dados!AH$5:AH$98)))) * AH$1)))</f>
        <v>1.8195555659232521</v>
      </c>
      <c r="AI55" s="106">
        <f>IF(INDEX(Base_Dados!AI:AI,MATCH($B55,Base_Dados!$B:$B,0))=0,0,
MAX(0, MIN(AI$1,
((INDEX(Base_Dados!AI:AI,MATCH($B55,Base_Dados!$B:$B,0))-MIN(Base_Dados!AI$5:AI$98)) /
(IF(MAX(Base_Dados!AI$5:AI$98)-MIN(Base_Dados!AI$5:AI$98)=0,1,MAX(Base_Dados!AI$5:AI$98)-MIN(Base_Dados!AI$5:AI$98)))) * AI$1)))</f>
        <v>0.35714285714285715</v>
      </c>
      <c r="AJ55" s="106">
        <f>IF(INDEX(Base_Dados!AJ:AJ,MATCH($B55,Base_Dados!$B:$B,0))=0,0,
MAX(0, MIN(AJ$1,
((INDEX(Base_Dados!AJ:AJ,MATCH($B55,Base_Dados!$B:$B,0))-MIN(Base_Dados!AJ$5:AJ$98)) /
(IF(MAX(Base_Dados!AJ$5:AJ$98)-MIN(Base_Dados!AJ$5:AJ$98)=0,1,MAX(Base_Dados!AJ$5:AJ$98)-MIN(Base_Dados!AJ$5:AJ$98)))) * AJ$1)))</f>
        <v>0.96428571428571419</v>
      </c>
      <c r="AK55" s="106">
        <f>IF(INDEX(Base_Dados!AK:AK,MATCH($B55,Base_Dados!$B:$B,0))=0,0,
MAX(0, MIN(AK$1,
((INDEX(Base_Dados!AK:AK,MATCH($B55,Base_Dados!$B:$B,0))-MIN(Base_Dados!AK$5:AK$98)) /
(IF(MAX(Base_Dados!AK$5:AK$98)-MIN(Base_Dados!AK$5:AK$98)=0,1,MAX(Base_Dados!AK$5:AK$98)-MIN(Base_Dados!AK$5:AK$98)))) * AK$1)))</f>
        <v>8.6206896551724137E-3</v>
      </c>
      <c r="AL55" s="106">
        <f>IF(INDEX(Base_Dados!AL:AL,MATCH($B55,Base_Dados!$B:$B,0))=0,0,
MAX(0, MIN(AL$1,
((INDEX(Base_Dados!AL:AL,MATCH($B55,Base_Dados!$B:$B,0))-MIN(Base_Dados!AL$5:AL$98)) /
(IF(MAX(Base_Dados!AL$5:AL$98)-MIN(Base_Dados!AL$5:AL$98)=0,1,MAX(Base_Dados!AL$5:AL$98)-MIN(Base_Dados!AL$5:AL$98)))) * AL$1)))</f>
        <v>0.33333333333333331</v>
      </c>
      <c r="AM55" s="106">
        <f>IF(INDEX(Base_Dados!AM:AM,MATCH($B55,Base_Dados!$B:$B,0))=0,0,
MAX(0, MIN(AM$1,
((INDEX(Base_Dados!AM:AM,MATCH($B55,Base_Dados!$B:$B,0))-MIN(Base_Dados!AM$5:AM$98)) /
(IF(MAX(Base_Dados!AM$5:AM$98)-MIN(Base_Dados!AM$5:AM$98)=0,1,MAX(Base_Dados!AM$5:AM$98)-MIN(Base_Dados!AM$5:AM$98)))) * AM$1)))</f>
        <v>0.16778871051268773</v>
      </c>
      <c r="AN55" s="106">
        <f>IF(INDEX(Base_Dados!AN:AN,MATCH($B55,Base_Dados!$B:$B,0))=0,0,
MAX(0, MIN(AN$1,
((INDEX(Base_Dados!AN:AN,MATCH($B55,Base_Dados!$B:$B,0))-MIN(Base_Dados!AN$5:AN$98)) /
(IF(MAX(Base_Dados!AN$5:AN$98)-MIN(Base_Dados!AN$5:AN$98)=0,1,MAX(Base_Dados!AN$5:AN$98)-MIN(Base_Dados!AN$5:AN$98)))) * AN$1)))</f>
        <v>0.35501066098081019</v>
      </c>
      <c r="AO55" s="106">
        <f>IF(INDEX(Base_Dados!AO:AO,MATCH($B55,Base_Dados!$B:$B,0))=0,0,
MAX(0, MIN(AO$1,
((INDEX(Base_Dados!AO:AO,MATCH($B55,Base_Dados!$B:$B,0))-MIN(Base_Dados!AO$5:AO$98)) /
(IF(MAX(Base_Dados!AO$5:AO$98)-MIN(Base_Dados!AO$5:AO$98)=0,1,MAX(Base_Dados!AO$5:AO$98)-MIN(Base_Dados!AO$5:AO$98)))) * AO$1)))</f>
        <v>0</v>
      </c>
      <c r="AP55" s="106">
        <f>IF(INDEX(Base_Dados!AP:AP,MATCH($B55,Base_Dados!$B:$B,0))=0,0,
MAX(0, MIN(AP$1,
((INDEX(Base_Dados!AP:AP,MATCH($B55,Base_Dados!$B:$B,0))-MIN(Base_Dados!AP$5:AP$98)) /
(IF(MAX(Base_Dados!AP$5:AP$98)-MIN(Base_Dados!AP$5:AP$98)=0,1,MAX(Base_Dados!AP$5:AP$98)-MIN(Base_Dados!AP$5:AP$98)))) * AP$1)))</f>
        <v>5.7339449541284407E-2</v>
      </c>
      <c r="AQ55" s="106">
        <f>IF(INDEX(Base_Dados!AQ:AQ,MATCH($B55,Base_Dados!$B:$B,0))=0,0,
MAX(0, MIN(AQ$1,
((INDEX(Base_Dados!AQ:AQ,MATCH($B55,Base_Dados!$B:$B,0))-MIN(Base_Dados!AQ$5:AQ$98)) /
(IF(MAX(Base_Dados!AQ$5:AQ$98)-MIN(Base_Dados!AQ$5:AQ$98)=0,1,MAX(Base_Dados!AQ$5:AQ$98)-MIN(Base_Dados!AQ$5:AQ$98)))) * AQ$1)))</f>
        <v>1.6666666666666666E-2</v>
      </c>
      <c r="AR55" s="106">
        <f>IF(INDEX(Base_Dados!AR:AR,MATCH($B55,Base_Dados!$B:$B,0))=0,0,
MAX(0, MIN(AR$1,
((INDEX(Base_Dados!AR:AR,MATCH($B55,Base_Dados!$B:$B,0))-MIN(Base_Dados!AR$5:AR$98)) /
(IF(MAX(Base_Dados!AR$5:AR$98)-MIN(Base_Dados!AR$5:AR$98)=0,1,MAX(Base_Dados!AR$5:AR$98)-MIN(Base_Dados!AR$5:AR$98)))) * AR$1)))</f>
        <v>0</v>
      </c>
      <c r="AS55" s="106">
        <f>IF(INDEX(Base_Dados!AS:AS,MATCH($B55,Base_Dados!$B:$B,0))=0,0,
MAX(0, MIN(AS$1,
((INDEX(Base_Dados!AS:AS,MATCH($B55,Base_Dados!$B:$B,0))-MIN(Base_Dados!AS$5:AS$98)) /
(IF(MAX(Base_Dados!AS$5:AS$98)-MIN(Base_Dados!AS$5:AS$98)=0,1,MAX(Base_Dados!AS$5:AS$98)-MIN(Base_Dados!AS$5:AS$98)))) * AS$1)))</f>
        <v>1.8292682926829267E-2</v>
      </c>
      <c r="AT55" s="106">
        <f>IF(INDEX(Base_Dados!AT:AT,MATCH($B55,Base_Dados!$B:$B,0))=0,0,
MAX(0, MIN(AT$1,
((INDEX(Base_Dados!AT:AT,MATCH($B55,Base_Dados!$B:$B,0))-MIN(Base_Dados!AT$5:AT$98)) /
(IF(MAX(Base_Dados!AT$5:AT$98)-MIN(Base_Dados!AT$5:AT$98)=0,1,MAX(Base_Dados!AT$5:AT$98)-MIN(Base_Dados!AT$5:AT$98)))) * AT$1)))</f>
        <v>1.4285714285714285E-2</v>
      </c>
      <c r="AU55" s="106">
        <f>IF(INDEX(Base_Dados!AU:AU,MATCH($B55,Base_Dados!$B:$B,0))=0,0,
MAX(0, MIN(AU$1,
((INDEX(Base_Dados!AU:AU,MATCH($B55,Base_Dados!$B:$B,0))-MIN(Base_Dados!AU$5:AU$98)) /
(IF(MAX(Base_Dados!AU$5:AU$98)-MIN(Base_Dados!AU$5:AU$98)=0,1,MAX(Base_Dados!AU$5:AU$98)-MIN(Base_Dados!AU$5:AU$98)))) * AU$1)))</f>
        <v>5.2434456928838954E-2</v>
      </c>
      <c r="AV55" s="106">
        <f>IF(INDEX(Base_Dados!AV:AV,MATCH($B55,Base_Dados!$B:$B,0))=0,0,
MAX(0, MIN(AV$1,
((INDEX(Base_Dados!AV:AV,MATCH($B55,Base_Dados!$B:$B,0))-MIN(Base_Dados!AV$5:AV$98)) /
(IF(MAX(Base_Dados!AV$5:AV$98)-MIN(Base_Dados!AV$5:AV$98)=0,1,MAX(Base_Dados!AV$5:AV$98)-MIN(Base_Dados!AV$5:AV$98)))) * AV$1)))</f>
        <v>1.9230769230769232E-2</v>
      </c>
      <c r="AW55" s="106">
        <f>IF(INDEX(Base_Dados!AW:AW,MATCH($B55,Base_Dados!$B:$B,0))=0,0,
MAX(0, MIN(AW$1,
((INDEX(Base_Dados!AW:AW,MATCH($B55,Base_Dados!$B:$B,0))-MIN(Base_Dados!AW$5:AW$98)) /
(IF(MAX(Base_Dados!AW$5:AW$98)-MIN(Base_Dados!AW$5:AW$98)=0,1,MAX(Base_Dados!AW$5:AW$98)-MIN(Base_Dados!AW$5:AW$98)))) * AW$1)))</f>
        <v>0</v>
      </c>
      <c r="AX55" s="106">
        <f>IF(INDEX(Base_Dados!AX:AX,MATCH($B55,Base_Dados!$B:$B,0))=0,0,
MAX(0, MIN(AX$1,
((INDEX(Base_Dados!AX:AX,MATCH($B55,Base_Dados!$B:$B,0))-MIN(Base_Dados!AX$5:AX$98)) /
(IF(MAX(Base_Dados!AX$5:AX$98)-MIN(Base_Dados!AX$5:AX$98)=0,1,MAX(Base_Dados!AX$5:AX$98)-MIN(Base_Dados!AX$5:AX$98)))) * AX$1)))</f>
        <v>0.38336031884418981</v>
      </c>
      <c r="AY55" s="106">
        <f>IF(INDEX(Base_Dados!AY:AY,MATCH($B55,Base_Dados!$B:$B,0))=0,0,
MAX(0, MIN(AY$1,
((INDEX(Base_Dados!AY:AY,MATCH($B55,Base_Dados!$B:$B,0))-MIN(Base_Dados!AY$5:AY$98)) /
(IF(MAX(Base_Dados!AY$5:AY$98)-MIN(Base_Dados!AY$5:AY$98)=0,1,MAX(Base_Dados!AY$5:AY$98)-MIN(Base_Dados!AY$5:AY$98)))) * AY$1)))</f>
        <v>1.1869436201780416E-2</v>
      </c>
      <c r="AZ55" s="106">
        <f>IF(INDEX(Base_Dados!AZ:AZ,MATCH($B55,Base_Dados!$B:$B,0))=0,0,
MAX(0, MIN(AZ$1,
((INDEX(Base_Dados!AZ:AZ,MATCH($B55,Base_Dados!$B:$B,0))-MIN(Base_Dados!AZ$5:AZ$98)) /
(IF(MAX(Base_Dados!AZ$5:AZ$98)-MIN(Base_Dados!AZ$5:AZ$98)=0,1,MAX(Base_Dados!AZ$5:AZ$98)-MIN(Base_Dados!AZ$5:AZ$98)))) * AZ$1)))</f>
        <v>0</v>
      </c>
      <c r="BA55" s="106">
        <f>IF(INDEX(Base_Dados!BA:BA,MATCH($B55,Base_Dados!$B:$B,0))=0,0,
MAX(0, MIN(BA$1,
((INDEX(Base_Dados!BA:BA,MATCH($B55,Base_Dados!$B:$B,0))-MIN(Base_Dados!BA$5:BA$98)) /
(IF(MAX(Base_Dados!BA$5:BA$98)-MIN(Base_Dados!BA$5:BA$98)=0,1,MAX(Base_Dados!BA$5:BA$98)-MIN(Base_Dados!BA$5:BA$98)))) * BA$1)))</f>
        <v>5.5796087834987455E-2</v>
      </c>
      <c r="BB55" s="106">
        <f>IF(INDEX(Base_Dados!BB:BB,MATCH($B55,Base_Dados!$B:$B,0))=0,0,
MAX(0, MIN(BB$1,
((INDEX(Base_Dados!BB:BB,MATCH($B55,Base_Dados!$B:$B,0))-MIN(Base_Dados!BB$5:BB$98)) /
(IF(MAX(Base_Dados!BB$5:BB$98)-MIN(Base_Dados!BB$5:BB$98)=0,1,MAX(Base_Dados!BB$5:BB$98)-MIN(Base_Dados!BB$5:BB$98)))) * BB$1)))</f>
        <v>0.43620211455572988</v>
      </c>
      <c r="BC55" s="106">
        <f>IF(INDEX(Base_Dados!BC:BC,MATCH($B55,Base_Dados!$B:$B,0))=0,0,
MAX(0, MIN(BC$1,
((INDEX(Base_Dados!BC:BC,MATCH($B55,Base_Dados!$B:$B,0))-MIN(Base_Dados!BC$5:BC$98)) /
(IF(MAX(Base_Dados!BC$5:BC$98)-MIN(Base_Dados!BC$5:BC$98)=0,1,MAX(Base_Dados!BC$5:BC$98)-MIN(Base_Dados!BC$5:BC$98)))) * BC$1)))</f>
        <v>9.9649878804201446E-3</v>
      </c>
      <c r="BD55" s="106">
        <f>IF(INDEX(Base_Dados!BD:BD,MATCH($B55,Base_Dados!$B:$B,0))=0,0,
MAX(0, MIN(BD$1,
((INDEX(Base_Dados!BD:BD,MATCH($B55,Base_Dados!$B:$B,0))-MIN(Base_Dados!BD$5:BD$98)) /
(IF(MAX(Base_Dados!BD$5:BD$98)-MIN(Base_Dados!BD$5:BD$98)=0,1,MAX(Base_Dados!BD$5:BD$98)-MIN(Base_Dados!BD$5:BD$98)))) * BD$1)))</f>
        <v>3.1646007894190156E-2</v>
      </c>
      <c r="BE55" s="106">
        <f>IF(INDEX(Base_Dados!BE:BE,MATCH($B55,Base_Dados!$B:$B,0))=0,0,
MAX(0, MIN(BE$1,
((INDEX(Base_Dados!BE:BE,MATCH($B55,Base_Dados!$B:$B,0))-MIN(Base_Dados!BE$5:BE$98)) /
(IF(MAX(Base_Dados!BE$5:BE$98)-MIN(Base_Dados!BE$5:BE$98)=0,1,MAX(Base_Dados!BE$5:BE$98)-MIN(Base_Dados!BE$5:BE$98)))) * BE$1)))</f>
        <v>4.3151028600100352E-2</v>
      </c>
      <c r="BF55" s="106">
        <f>IF(INDEX(Base_Dados!BF:BF,MATCH($B55,Base_Dados!$B:$B,0))=0,0,
MAX(0, MIN(BF$1,
((INDEX(Base_Dados!BF:BF,MATCH($B55,Base_Dados!$B:$B,0))-MIN(Base_Dados!BF$5:BF$98)) /
(IF(MAX(Base_Dados!BF$5:BF$98)-MIN(Base_Dados!BF$5:BF$98)=0,1,MAX(Base_Dados!BF$5:BF$98)-MIN(Base_Dados!BF$5:BF$98)))) * BF$1)))</f>
        <v>0</v>
      </c>
      <c r="BG55" s="106">
        <f>IF(INDEX(Base_Dados!BG:BG,MATCH($B55,Base_Dados!$B:$B,0))=0,0,
MAX(0, MIN(BG$1,
((INDEX(Base_Dados!BG:BG,MATCH($B55,Base_Dados!$B:$B,0))-MIN(Base_Dados!BG$5:BG$98)) /
(IF(MAX(Base_Dados!BG$5:BG$98)-MIN(Base_Dados!BG$5:BG$98)=0,1,MAX(Base_Dados!BG$5:BG$98)-MIN(Base_Dados!BG$5:BG$98)))) * BG$1)))</f>
        <v>4.7658862876254184E-2</v>
      </c>
      <c r="BH55" s="106">
        <f>IF(INDEX(Base_Dados!BH:BH,MATCH($B55,Base_Dados!$B:$B,0))=0,0,
MAX(0, MIN(BH$1,
((INDEX(Base_Dados!BH:BH,MATCH($B55,Base_Dados!$B:$B,0))-MIN(Base_Dados!BH$5:BH$98)) /
(IF(MAX(Base_Dados!BH$5:BH$98)-MIN(Base_Dados!BH$5:BH$98)=0,1,MAX(Base_Dados!BH$5:BH$98)-MIN(Base_Dados!BH$5:BH$98)))) * BH$1)))</f>
        <v>9.8901098901098897E-2</v>
      </c>
      <c r="BI55" s="106">
        <f>IF(INDEX(Base_Dados!BI:BI,MATCH($B55,Base_Dados!$B:$B,0))=0,0,
MAX(0, MIN(BI$1,
((INDEX(Base_Dados!BI:BI,MATCH($B55,Base_Dados!$B:$B,0))-MIN(Base_Dados!BI$5:BI$98)) /
(IF(MAX(Base_Dados!BI$5:BI$98)-MIN(Base_Dados!BI$5:BI$98)=0,1,MAX(Base_Dados!BI$5:BI$98)-MIN(Base_Dados!BI$5:BI$98)))) * BI$1)))</f>
        <v>7.3322932917316688E-2</v>
      </c>
      <c r="BJ55" s="106">
        <f>IF(INDEX(Base_Dados!BJ:BJ,MATCH($B55,Base_Dados!$B:$B,0))=0,0,
MAX(0, MIN(BJ$1,
((INDEX(Base_Dados!BJ:BJ,MATCH($B55,Base_Dados!$B:$B,0))-MIN(Base_Dados!BJ$5:BJ$98)) /
(IF(MAX(Base_Dados!BJ$5:BJ$98)-MIN(Base_Dados!BJ$5:BJ$98)=0,1,MAX(Base_Dados!BJ$5:BJ$98)-MIN(Base_Dados!BJ$5:BJ$98)))) * BJ$1)))</f>
        <v>8.4210526315789472E-2</v>
      </c>
      <c r="BK55" s="106">
        <f>IF(INDEX(Base_Dados!BK:BK,MATCH($B55,Base_Dados!$B:$B,0))=0,0,
MAX(0, MIN(BK$1,
((INDEX(Base_Dados!BK:BK,MATCH($B55,Base_Dados!$B:$B,0))-MIN(Base_Dados!BK$5:BK$98)) /
(IF(MAX(Base_Dados!BK$5:BK$98)-MIN(Base_Dados!BK$5:BK$98)=0,1,MAX(Base_Dados!BK$5:BK$98)-MIN(Base_Dados!BK$5:BK$98)))) * BK$1)))</f>
        <v>5.3571428571428568E-2</v>
      </c>
      <c r="BL55" s="106">
        <f>IF(INDEX(Base_Dados!BL:BL,MATCH($B55,Base_Dados!$B:$B,0))=0,0,
MAX(0, MIN(BL$1,
((INDEX(Base_Dados!BL:BL,MATCH($B55,Base_Dados!$B:$B,0))-MIN(Base_Dados!BL$5:BL$98)) /
(IF(MAX(Base_Dados!BL$5:BL$98)-MIN(Base_Dados!BL$5:BL$98)=0,1,MAX(Base_Dados!BL$5:BL$98)-MIN(Base_Dados!BL$5:BL$98)))) * BL$1)))</f>
        <v>0.10097719869706841</v>
      </c>
      <c r="BM55" s="106">
        <f>IF(INDEX(Base_Dados!BM:BM,MATCH($B55,Base_Dados!$B:$B,0))=0,0,
MAX(0, MIN(BM$1,
((INDEX(Base_Dados!BM:BM,MATCH($B55,Base_Dados!$B:$B,0))-MIN(Base_Dados!BM$5:BM$98)) /
(IF(MAX(Base_Dados!BM$5:BM$98)-MIN(Base_Dados!BM$5:BM$98)=0,1,MAX(Base_Dados!BM$5:BM$98)-MIN(Base_Dados!BM$5:BM$98)))) * BM$1)))</f>
        <v>0.84980578334052781</v>
      </c>
      <c r="BN55" s="106">
        <f>IF(INDEX(Base_Dados!BN:BN,MATCH($B55,Base_Dados!$B:$B,0))=0,0,
MAX(0, MIN(BN$1,
((INDEX(Base_Dados!BN:BN,MATCH($B55,Base_Dados!$B:$B,0))-MIN(Base_Dados!BN$5:BN$98)) /
(IF(MAX(Base_Dados!BN$5:BN$98)-MIN(Base_Dados!BN$5:BN$98)=0,1,MAX(Base_Dados!BN$5:BN$98)-MIN(Base_Dados!BN$5:BN$98)))) * BN$1)))</f>
        <v>0.13934212355056397</v>
      </c>
      <c r="BO55" s="106">
        <f>IF(INDEX(Base_Dados!BO:BO,MATCH($B55,Base_Dados!$B:$B,0))=0,0,
MAX(0, MIN(BO$1,
((INDEX(Base_Dados!BO:BO,MATCH($B55,Base_Dados!$B:$B,0))-MIN(Base_Dados!BO$5:BO$98)) /
(IF(MAX(Base_Dados!BO$5:BO$98)-MIN(Base_Dados!BO$5:BO$98)=0,1,MAX(Base_Dados!BO$5:BO$98)-MIN(Base_Dados!BO$5:BO$98)))) * BO$1)))</f>
        <v>0.17241379310344829</v>
      </c>
      <c r="BP55" s="106">
        <f t="shared" si="0"/>
        <v>12.179061946730656</v>
      </c>
      <c r="BQ55" s="111">
        <f t="shared" si="1"/>
        <v>0.33372055006212237</v>
      </c>
      <c r="BR55" s="112">
        <f t="shared" si="2"/>
        <v>1.9212236584099096E-2</v>
      </c>
      <c r="BS55" s="113">
        <f t="shared" si="3"/>
        <v>12.159849710146556</v>
      </c>
    </row>
    <row r="56" spans="1:71">
      <c r="A56" s="20">
        <v>15022</v>
      </c>
      <c r="B56" s="20" t="s">
        <v>398</v>
      </c>
      <c r="C56" s="20" t="s">
        <v>390</v>
      </c>
      <c r="D56" s="105">
        <f>IF(INDEX(Base_Dados!D:D,MATCH($B56,Base_Dados!$B:$B,0))=0,0,
MAX(0, MIN(D$1,
((INDEX(Base_Dados!D:D,MATCH($B56,Base_Dados!$B:$B,0))-MIN(Base_Dados!D$5:D$98)) /
(IF(MAX(Base_Dados!D$5:D$98)-MIN(Base_Dados!D$5:D$98)=0,1,MAX(Base_Dados!D$5:D$98)-MIN(Base_Dados!D$5:D$98)))) * D$1)))</f>
        <v>0.31960235468371978</v>
      </c>
      <c r="E56" s="106">
        <f>IF(INDEX(Base_Dados!E:E,MATCH($B56,Base_Dados!$B:$B,0))=0,0,
MAX(0, MIN(E$1,
((INDEX(Base_Dados!E:E,MATCH($B56,Base_Dados!$B:$B,0))-MIN(Base_Dados!E$5:E$98)) /
(IF(MAX(Base_Dados!E$5:E$98)-MIN(Base_Dados!E$5:E$98)=0,1,MAX(Base_Dados!E$5:E$98)-MIN(Base_Dados!E$5:E$98)))) * E$1)))</f>
        <v>0.10657170733640069</v>
      </c>
      <c r="F56" s="106">
        <f>IF(INDEX(Base_Dados!F:F,MATCH($B56,Base_Dados!$B:$B,0))=0,0,
MAX(0, MIN(F$1,
((INDEX(Base_Dados!F:F,MATCH($B56,Base_Dados!$B:$B,0))-MIN(Base_Dados!F$5:F$98)) /
(IF(MAX(Base_Dados!F$5:F$98)-MIN(Base_Dados!F$5:F$98)=0,1,MAX(Base_Dados!F$5:F$98)-MIN(Base_Dados!F$5:F$98)))) * F$1)))</f>
        <v>0.10214799841308825</v>
      </c>
      <c r="G56" s="106">
        <f>IF(INDEX(Base_Dados!G:G,MATCH($B56,Base_Dados!$B:$B,0))=0,0,
MAX(0, MIN(G$1,
((INDEX(Base_Dados!G:G,MATCH($B56,Base_Dados!$B:$B,0))-MIN(Base_Dados!G$5:G$98)) /
(IF(MAX(Base_Dados!G$5:G$98)-MIN(Base_Dados!G$5:G$98)=0,1,MAX(Base_Dados!G$5:G$98)-MIN(Base_Dados!G$5:G$98)))) * G$1)))</f>
        <v>0.10557750951839621</v>
      </c>
      <c r="H56" s="106">
        <f>IF(INDEX(Base_Dados!H:H,MATCH($B56,Base_Dados!$B:$B,0))=0,0,
MAX(0, MIN(H$1,
((INDEX(Base_Dados!H:H,MATCH($B56,Base_Dados!$B:$B,0))-MIN(Base_Dados!H$5:H$98)) /
(IF(MAX(Base_Dados!H$5:H$98)-MIN(Base_Dados!H$5:H$98)=0,1,MAX(Base_Dados!H$5:H$98)-MIN(Base_Dados!H$5:H$98)))) * H$1)))</f>
        <v>0.1188935351863861</v>
      </c>
      <c r="I56" s="106">
        <f>IF(INDEX(Base_Dados!I:I,MATCH($B56,Base_Dados!$B:$B,0))=0,0,
MAX(0, MIN(I$1,
((INDEX(Base_Dados!I:I,MATCH($B56,Base_Dados!$B:$B,0))-MIN(Base_Dados!I$5:I$98)) /
(IF(MAX(Base_Dados!I$5:I$98)-MIN(Base_Dados!I$5:I$98)=0,1,MAX(Base_Dados!I$5:I$98)-MIN(Base_Dados!I$5:I$98)))) * I$1)))</f>
        <v>0.12116279220793277</v>
      </c>
      <c r="J56" s="106">
        <f>IF(INDEX(Base_Dados!J:J,MATCH($B56,Base_Dados!$B:$B,0))=0,0,
MAX(0, MIN(J$1,
((INDEX(Base_Dados!J:J,MATCH($B56,Base_Dados!$B:$B,0))-MIN(Base_Dados!J$5:J$98)) /
(IF(MAX(Base_Dados!J$5:J$98)-MIN(Base_Dados!J$5:J$98)=0,1,MAX(Base_Dados!J$5:J$98)-MIN(Base_Dados!J$5:J$98)))) * J$1)))</f>
        <v>0.11528268656787752</v>
      </c>
      <c r="K56" s="106">
        <f>IF(INDEX(Base_Dados!K:K,MATCH($B56,Base_Dados!$B:$B,0))=0,0,
MAX(0, MIN(K$1,
((INDEX(Base_Dados!K:K,MATCH($B56,Base_Dados!$B:$B,0))-MIN(Base_Dados!K$5:K$98)) /
(IF(MAX(Base_Dados!K$5:K$98)-MIN(Base_Dados!K$5:K$98)=0,1,MAX(Base_Dados!K$5:K$98)-MIN(Base_Dados!K$5:K$98)))) * K$1)))</f>
        <v>0.11307580500894454</v>
      </c>
      <c r="L56" s="106">
        <f>IF(INDEX(Base_Dados!L:L,MATCH($B56,Base_Dados!$B:$B,0))=0,0,
MAX(0, MIN(L$1,
((INDEX(Base_Dados!L:L,MATCH($B56,Base_Dados!$B:$B,0))-MIN(Base_Dados!L$5:L$98)) /
(IF(MAX(Base_Dados!L$5:L$98)-MIN(Base_Dados!L$5:L$98)=0,1,MAX(Base_Dados!L$5:L$98)-MIN(Base_Dados!L$5:L$98)))) * L$1)))</f>
        <v>0.10451510797999432</v>
      </c>
      <c r="M56" s="106">
        <f>IF(INDEX(Base_Dados!M:M,MATCH($B56,Base_Dados!$B:$B,0))=0,0,
MAX(0, MIN(M$1,
((INDEX(Base_Dados!M:M,MATCH($B56,Base_Dados!$B:$B,0))-MIN(Base_Dados!M$5:M$98)) /
(IF(MAX(Base_Dados!M$5:M$98)-MIN(Base_Dados!M$5:M$98)=0,1,MAX(Base_Dados!M$5:M$98)-MIN(Base_Dados!M$5:M$98)))) * M$1)))</f>
        <v>0.10029154518950437</v>
      </c>
      <c r="N56" s="106">
        <f>IF(INDEX(Base_Dados!N:N,MATCH($B56,Base_Dados!$B:$B,0))=0,0,
MAX(0, MIN(N$1,
((INDEX(Base_Dados!N:N,MATCH($B56,Base_Dados!$B:$B,0))-MIN(Base_Dados!N$5:N$98)) /
(IF(MAX(Base_Dados!N$5:N$98)-MIN(Base_Dados!N$5:N$98)=0,1,MAX(Base_Dados!N$5:N$98)-MIN(Base_Dados!N$5:N$98)))) * N$1)))</f>
        <v>0.10305375122753464</v>
      </c>
      <c r="O56" s="106">
        <f>IF(INDEX(Base_Dados!O:O,MATCH($B56,Base_Dados!$B:$B,0))=0,0,
MAX(0, MIN(O$1,
((INDEX(Base_Dados!O:O,MATCH($B56,Base_Dados!$B:$B,0))-MIN(Base_Dados!O$5:O$98)) /
(IF(MAX(Base_Dados!O$5:O$98)-MIN(Base_Dados!O$5:O$98)=0,1,MAX(Base_Dados!O$5:O$98)-MIN(Base_Dados!O$5:O$98)))) * O$1)))</f>
        <v>8.8243491833435536E-2</v>
      </c>
      <c r="P56" s="106">
        <f>IF(INDEX(Base_Dados!P:P,MATCH($B56,Base_Dados!$B:$B,0))=0,0,
MAX(0, MIN(P$1,
((INDEX(Base_Dados!P:P,MATCH($B56,Base_Dados!$B:$B,0))-MIN(Base_Dados!P$5:P$98)) /
(IF(MAX(Base_Dados!P$5:P$98)-MIN(Base_Dados!P$5:P$98)=0,1,MAX(Base_Dados!P$5:P$98)-MIN(Base_Dados!P$5:P$98)))) * P$1)))</f>
        <v>5.7984748193958359E-2</v>
      </c>
      <c r="Q56" s="106">
        <f>IF(INDEX(Base_Dados!Q:Q,MATCH($B56,Base_Dados!$B:$B,0))=0,0,
MAX(0, MIN(Q$1,
((INDEX(Base_Dados!Q:Q,MATCH($B56,Base_Dados!$B:$B,0))-MIN(Base_Dados!Q$5:Q$98)) /
(IF(MAX(Base_Dados!Q$5:Q$98)-MIN(Base_Dados!Q$5:Q$98)=0,1,MAX(Base_Dados!Q$5:Q$98)-MIN(Base_Dados!Q$5:Q$98)))) * Q$1)))</f>
        <v>3.9360749828866309E-2</v>
      </c>
      <c r="R56" s="106">
        <f>IF(INDEX(Base_Dados!R:R,MATCH($B56,Base_Dados!$B:$B,0))=0,0,
MAX(0, MIN(R$1,
((INDEX(Base_Dados!R:R,MATCH($B56,Base_Dados!$B:$B,0))-MIN(Base_Dados!R$5:R$98)) /
(IF(MAX(Base_Dados!R$5:R$98)-MIN(Base_Dados!R$5:R$98)=0,1,MAX(Base_Dados!R$5:R$98)-MIN(Base_Dados!R$5:R$98)))) * R$1)))</f>
        <v>3.7753396144946473E-2</v>
      </c>
      <c r="S56" s="106">
        <f>IF(INDEX(Base_Dados!S:S,MATCH($B56,Base_Dados!$B:$B,0))=0,0,
MAX(0, MIN(S$1,
((INDEX(Base_Dados!S:S,MATCH($B56,Base_Dados!$B:$B,0))-MIN(Base_Dados!S$5:S$98)) /
(IF(MAX(Base_Dados!S$5:S$98)-MIN(Base_Dados!S$5:S$98)=0,1,MAX(Base_Dados!S$5:S$98)-MIN(Base_Dados!S$5:S$98)))) * S$1)))</f>
        <v>4.5195836141691009E-2</v>
      </c>
      <c r="T56" s="106">
        <f>IF(INDEX(Base_Dados!T:T,MATCH($B56,Base_Dados!$B:$B,0))=0,0,
MAX(0, MIN(T$1,
((INDEX(Base_Dados!T:T,MATCH($B56,Base_Dados!$B:$B,0))-MIN(Base_Dados!T$5:T$98)) /
(IF(MAX(Base_Dados!T$5:T$98)-MIN(Base_Dados!T$5:T$98)=0,1,MAX(Base_Dados!T$5:T$98)-MIN(Base_Dados!T$5:T$98)))) * T$1)))</f>
        <v>0.83448322316586299</v>
      </c>
      <c r="U56" s="106">
        <f>IF(INDEX(Base_Dados!U:U,MATCH($B56,Base_Dados!$B:$B,0))=0,0,
MAX(0, MIN(U$1,
((INDEX(Base_Dados!U:U,MATCH($B56,Base_Dados!$B:$B,0))-MIN(Base_Dados!U$5:U$98)) /
(IF(MAX(Base_Dados!U$5:U$98)-MIN(Base_Dados!U$5:U$98)=0,1,MAX(Base_Dados!U$5:U$98)-MIN(Base_Dados!U$5:U$98)))) * U$1)))</f>
        <v>0.82022299626342821</v>
      </c>
      <c r="V56" s="106">
        <f>IF(INDEX(Base_Dados!V:V,MATCH($B56,Base_Dados!$B:$B,0))=0,0,
MAX(0, MIN(V$1,
((INDEX(Base_Dados!V:V,MATCH($B56,Base_Dados!$B:$B,0))-MIN(Base_Dados!V$5:V$98)) /
(IF(MAX(Base_Dados!V$5:V$98)-MIN(Base_Dados!V$5:V$98)=0,1,MAX(Base_Dados!V$5:V$98)-MIN(Base_Dados!V$5:V$98)))) * V$1)))</f>
        <v>1.1416279360941783E-2</v>
      </c>
      <c r="W56" s="106">
        <f>IF(INDEX(Base_Dados!W:W,MATCH($B56,Base_Dados!$B:$B,0))=0,0,
MAX(0, MIN(W$1,
((INDEX(Base_Dados!W:W,MATCH($B56,Base_Dados!$B:$B,0))-MIN(Base_Dados!W$5:W$98)) /
(IF(MAX(Base_Dados!W$5:W$98)-MIN(Base_Dados!W$5:W$98)=0,1,MAX(Base_Dados!W$5:W$98)-MIN(Base_Dados!W$5:W$98)))) * W$1)))</f>
        <v>0</v>
      </c>
      <c r="X56" s="106">
        <f>IF(INDEX(Base_Dados!X:X,MATCH($B56,Base_Dados!$B:$B,0))=0,0,
MAX(0, MIN(X$1,
((INDEX(Base_Dados!X:X,MATCH($B56,Base_Dados!$B:$B,0))-MIN(Base_Dados!X$5:X$98)) /
(IF(MAX(Base_Dados!X$5:X$98)-MIN(Base_Dados!X$5:X$98)=0,1,MAX(Base_Dados!X$5:X$98)-MIN(Base_Dados!X$5:X$98)))) * X$1)))</f>
        <v>0</v>
      </c>
      <c r="Y56" s="106">
        <f>IF(INDEX(Base_Dados!Y:Y,MATCH($B56,Base_Dados!$B:$B,0))=0,0,
MAX(0, MIN(Y$1,
((INDEX(Base_Dados!Y:Y,MATCH($B56,Base_Dados!$B:$B,0))-MIN(Base_Dados!Y$5:Y$98)) /
(IF(MAX(Base_Dados!Y$5:Y$98)-MIN(Base_Dados!Y$5:Y$98)=0,1,MAX(Base_Dados!Y$5:Y$98)-MIN(Base_Dados!Y$5:Y$98)))) * Y$1)))</f>
        <v>0</v>
      </c>
      <c r="Z56" s="106">
        <f>IF(INDEX(Base_Dados!Z:Z,MATCH($B56,Base_Dados!$B:$B,0))=0,0,
MAX(0, MIN(Z$1,
((INDEX(Base_Dados!Z:Z,MATCH($B56,Base_Dados!$B:$B,0))-MIN(Base_Dados!Z$5:Z$98)) /
(IF(MAX(Base_Dados!Z$5:Z$98)-MIN(Base_Dados!Z$5:Z$98)=0,1,MAX(Base_Dados!Z$5:Z$98)-MIN(Base_Dados!Z$5:Z$98)))) * Z$1)))</f>
        <v>0</v>
      </c>
      <c r="AA56" s="106">
        <f>IF(INDEX(Base_Dados!AA:AA,MATCH($B56,Base_Dados!$B:$B,0))=0,0,
MAX(0, MIN(AA$1,
((INDEX(Base_Dados!AA:AA,MATCH($B56,Base_Dados!$B:$B,0))-MIN(Base_Dados!AA$5:AA$98)) /
(IF(MAX(Base_Dados!AA$5:AA$98)-MIN(Base_Dados!AA$5:AA$98)=0,1,MAX(Base_Dados!AA$5:AA$98)-MIN(Base_Dados!AA$5:AA$98)))) * AA$1)))</f>
        <v>0</v>
      </c>
      <c r="AB56" s="106">
        <f>IF(INDEX(Base_Dados!AB:AB,MATCH($B56,Base_Dados!$B:$B,0))=0,0,
MAX(0, MIN(AB$1,
((INDEX(Base_Dados!AB:AB,MATCH($B56,Base_Dados!$B:$B,0))-MIN(Base_Dados!AB$5:AB$98)) /
(IF(MAX(Base_Dados!AB$5:AB$98)-MIN(Base_Dados!AB$5:AB$98)=0,1,MAX(Base_Dados!AB$5:AB$98)-MIN(Base_Dados!AB$5:AB$98)))) * AB$1)))</f>
        <v>0.84653806407165011</v>
      </c>
      <c r="AC56" s="106">
        <f>IF(INDEX(Base_Dados!AC:AC,MATCH($B56,Base_Dados!$B:$B,0))=0,0,
MAX(0, MIN(AC$1,
((INDEX(Base_Dados!AC:AC,MATCH($B56,Base_Dados!$B:$B,0))-MIN(Base_Dados!AC$5:AC$98)) /
(IF(MAX(Base_Dados!AC$5:AC$98)-MIN(Base_Dados!AC$5:AC$98)=0,1,MAX(Base_Dados!AC$5:AC$98)-MIN(Base_Dados!AC$5:AC$98)))) * AC$1)))</f>
        <v>4.2855078049720566E-2</v>
      </c>
      <c r="AD56" s="106">
        <f>IF(INDEX(Base_Dados!AD:AD,MATCH($B56,Base_Dados!$B:$B,0))=0,0,
MAX(0, MIN(AD$1,
((INDEX(Base_Dados!AD:AD,MATCH($B56,Base_Dados!$B:$B,0))-MIN(Base_Dados!AD$5:AD$98)) /
(IF(MAX(Base_Dados!AD$5:AD$98)-MIN(Base_Dados!AD$5:AD$98)=0,1,MAX(Base_Dados!AD$5:AD$98)-MIN(Base_Dados!AD$5:AD$98)))) * AD$1)))</f>
        <v>5.187102499630232E-2</v>
      </c>
      <c r="AE56" s="106">
        <f>IF(INDEX(Base_Dados!AE:AE,MATCH($B56,Base_Dados!$B:$B,0))=0,0,
MAX(0, MIN(AE$1,
((INDEX(Base_Dados!AE:AE,MATCH($B56,Base_Dados!$B:$B,0))-MIN(Base_Dados!AE$5:AE$98)) /
(IF(MAX(Base_Dados!AE$5:AE$98)-MIN(Base_Dados!AE$5:AE$98)=0,1,MAX(Base_Dados!AE$5:AE$98)-MIN(Base_Dados!AE$5:AE$98)))) * AE$1)))</f>
        <v>1.5273982453617146E-2</v>
      </c>
      <c r="AF56" s="106">
        <f>IF(INDEX(Base_Dados!AF:AF,MATCH($B56,Base_Dados!$B:$B,0))=0,0,
MAX(0, MIN(AF$1,
((INDEX(Base_Dados!AF:AF,MATCH($B56,Base_Dados!$B:$B,0))-MIN(Base_Dados!AF$5:AF$98)) /
(IF(MAX(Base_Dados!AF$5:AF$98)-MIN(Base_Dados!AF$5:AF$98)=0,1,MAX(Base_Dados!AF$5:AF$98)-MIN(Base_Dados!AF$5:AF$98)))) * AF$1)))</f>
        <v>1.6733324139199191E-2</v>
      </c>
      <c r="AG56" s="106">
        <f>IF(INDEX(Base_Dados!AG:AG,MATCH($B56,Base_Dados!$B:$B,0))=0,0,
MAX(0, MIN(AG$1,
((INDEX(Base_Dados!AG:AG,MATCH($B56,Base_Dados!$B:$B,0))-MIN(Base_Dados!AG$5:AG$98)) /
(IF(MAX(Base_Dados!AG$5:AG$98)-MIN(Base_Dados!AG$5:AG$98)=0,1,MAX(Base_Dados!AG$5:AG$98)-MIN(Base_Dados!AG$5:AG$98)))) * AG$1)))</f>
        <v>3.9360749828866309E-2</v>
      </c>
      <c r="AH56" s="106">
        <f>IF(INDEX(Base_Dados!AH:AH,MATCH($B56,Base_Dados!$B:$B,0))=0,0,
MAX(0, MIN(AH$1,
((INDEX(Base_Dados!AH:AH,MATCH($B56,Base_Dados!$B:$B,0))-MIN(Base_Dados!AH$5:AH$98)) /
(IF(MAX(Base_Dados!AH$5:AH$98)-MIN(Base_Dados!AH$5:AH$98)=0,1,MAX(Base_Dados!AH$5:AH$98)-MIN(Base_Dados!AH$5:AH$98)))) * AH$1)))</f>
        <v>1.9961532044116161</v>
      </c>
      <c r="AI56" s="106">
        <f>IF(INDEX(Base_Dados!AI:AI,MATCH($B56,Base_Dados!$B:$B,0))=0,0,
MAX(0, MIN(AI$1,
((INDEX(Base_Dados!AI:AI,MATCH($B56,Base_Dados!$B:$B,0))-MIN(Base_Dados!AI$5:AI$98)) /
(IF(MAX(Base_Dados!AI$5:AI$98)-MIN(Base_Dados!AI$5:AI$98)=0,1,MAX(Base_Dados!AI$5:AI$98)-MIN(Base_Dados!AI$5:AI$98)))) * AI$1)))</f>
        <v>3.5714285714285712E-2</v>
      </c>
      <c r="AJ56" s="106">
        <f>IF(INDEX(Base_Dados!AJ:AJ,MATCH($B56,Base_Dados!$B:$B,0))=0,0,
MAX(0, MIN(AJ$1,
((INDEX(Base_Dados!AJ:AJ,MATCH($B56,Base_Dados!$B:$B,0))-MIN(Base_Dados!AJ$5:AJ$98)) /
(IF(MAX(Base_Dados!AJ$5:AJ$98)-MIN(Base_Dados!AJ$5:AJ$98)=0,1,MAX(Base_Dados!AJ$5:AJ$98)-MIN(Base_Dados!AJ$5:AJ$98)))) * AJ$1)))</f>
        <v>0.11904761904761904</v>
      </c>
      <c r="AK56" s="106">
        <f>IF(INDEX(Base_Dados!AK:AK,MATCH($B56,Base_Dados!$B:$B,0))=0,0,
MAX(0, MIN(AK$1,
((INDEX(Base_Dados!AK:AK,MATCH($B56,Base_Dados!$B:$B,0))-MIN(Base_Dados!AK$5:AK$98)) /
(IF(MAX(Base_Dados!AK$5:AK$98)-MIN(Base_Dados!AK$5:AK$98)=0,1,MAX(Base_Dados!AK$5:AK$98)-MIN(Base_Dados!AK$5:AK$98)))) * AK$1)))</f>
        <v>4.0229885057471264E-3</v>
      </c>
      <c r="AL56" s="106">
        <f>IF(INDEX(Base_Dados!AL:AL,MATCH($B56,Base_Dados!$B:$B,0))=0,0,
MAX(0, MIN(AL$1,
((INDEX(Base_Dados!AL:AL,MATCH($B56,Base_Dados!$B:$B,0))-MIN(Base_Dados!AL$5:AL$98)) /
(IF(MAX(Base_Dados!AL$5:AL$98)-MIN(Base_Dados!AL$5:AL$98)=0,1,MAX(Base_Dados!AL$5:AL$98)-MIN(Base_Dados!AL$5:AL$98)))) * AL$1)))</f>
        <v>0</v>
      </c>
      <c r="AM56" s="106">
        <f>IF(INDEX(Base_Dados!AM:AM,MATCH($B56,Base_Dados!$B:$B,0))=0,0,
MAX(0, MIN(AM$1,
((INDEX(Base_Dados!AM:AM,MATCH($B56,Base_Dados!$B:$B,0))-MIN(Base_Dados!AM$5:AM$98)) /
(IF(MAX(Base_Dados!AM$5:AM$98)-MIN(Base_Dados!AM$5:AM$98)=0,1,MAX(Base_Dados!AM$5:AM$98)-MIN(Base_Dados!AM$5:AM$98)))) * AM$1)))</f>
        <v>2.0714655618850335E-3</v>
      </c>
      <c r="AN56" s="106">
        <f>IF(INDEX(Base_Dados!AN:AN,MATCH($B56,Base_Dados!$B:$B,0))=0,0,
MAX(0, MIN(AN$1,
((INDEX(Base_Dados!AN:AN,MATCH($B56,Base_Dados!$B:$B,0))-MIN(Base_Dados!AN$5:AN$98)) /
(IF(MAX(Base_Dados!AN$5:AN$98)-MIN(Base_Dados!AN$5:AN$98)=0,1,MAX(Base_Dados!AN$5:AN$98)-MIN(Base_Dados!AN$5:AN$98)))) * AN$1)))</f>
        <v>1.0571428571428572E-2</v>
      </c>
      <c r="AO56" s="106">
        <f>IF(INDEX(Base_Dados!AO:AO,MATCH($B56,Base_Dados!$B:$B,0))=0,0,
MAX(0, MIN(AO$1,
((INDEX(Base_Dados!AO:AO,MATCH($B56,Base_Dados!$B:$B,0))-MIN(Base_Dados!AO$5:AO$98)) /
(IF(MAX(Base_Dados!AO$5:AO$98)-MIN(Base_Dados!AO$5:AO$98)=0,1,MAX(Base_Dados!AO$5:AO$98)-MIN(Base_Dados!AO$5:AO$98)))) * AO$1)))</f>
        <v>0</v>
      </c>
      <c r="AP56" s="106">
        <f>IF(INDEX(Base_Dados!AP:AP,MATCH($B56,Base_Dados!$B:$B,0))=0,0,
MAX(0, MIN(AP$1,
((INDEX(Base_Dados!AP:AP,MATCH($B56,Base_Dados!$B:$B,0))-MIN(Base_Dados!AP$5:AP$98)) /
(IF(MAX(Base_Dados!AP$5:AP$98)-MIN(Base_Dados!AP$5:AP$98)=0,1,MAX(Base_Dados!AP$5:AP$98)-MIN(Base_Dados!AP$5:AP$98)))) * AP$1)))</f>
        <v>0</v>
      </c>
      <c r="AQ56" s="106">
        <f>IF(INDEX(Base_Dados!AQ:AQ,MATCH($B56,Base_Dados!$B:$B,0))=0,0,
MAX(0, MIN(AQ$1,
((INDEX(Base_Dados!AQ:AQ,MATCH($B56,Base_Dados!$B:$B,0))-MIN(Base_Dados!AQ$5:AQ$98)) /
(IF(MAX(Base_Dados!AQ$5:AQ$98)-MIN(Base_Dados!AQ$5:AQ$98)=0,1,MAX(Base_Dados!AQ$5:AQ$98)-MIN(Base_Dados!AQ$5:AQ$98)))) * AQ$1)))</f>
        <v>0</v>
      </c>
      <c r="AR56" s="106">
        <f>IF(INDEX(Base_Dados!AR:AR,MATCH($B56,Base_Dados!$B:$B,0))=0,0,
MAX(0, MIN(AR$1,
((INDEX(Base_Dados!AR:AR,MATCH($B56,Base_Dados!$B:$B,0))-MIN(Base_Dados!AR$5:AR$98)) /
(IF(MAX(Base_Dados!AR$5:AR$98)-MIN(Base_Dados!AR$5:AR$98)=0,1,MAX(Base_Dados!AR$5:AR$98)-MIN(Base_Dados!AR$5:AR$98)))) * AR$1)))</f>
        <v>0</v>
      </c>
      <c r="AS56" s="106">
        <f>IF(INDEX(Base_Dados!AS:AS,MATCH($B56,Base_Dados!$B:$B,0))=0,0,
MAX(0, MIN(AS$1,
((INDEX(Base_Dados!AS:AS,MATCH($B56,Base_Dados!$B:$B,0))-MIN(Base_Dados!AS$5:AS$98)) /
(IF(MAX(Base_Dados!AS$5:AS$98)-MIN(Base_Dados!AS$5:AS$98)=0,1,MAX(Base_Dados!AS$5:AS$98)-MIN(Base_Dados!AS$5:AS$98)))) * AS$1)))</f>
        <v>0</v>
      </c>
      <c r="AT56" s="106">
        <f>IF(INDEX(Base_Dados!AT:AT,MATCH($B56,Base_Dados!$B:$B,0))=0,0,
MAX(0, MIN(AT$1,
((INDEX(Base_Dados!AT:AT,MATCH($B56,Base_Dados!$B:$B,0))-MIN(Base_Dados!AT$5:AT$98)) /
(IF(MAX(Base_Dados!AT$5:AT$98)-MIN(Base_Dados!AT$5:AT$98)=0,1,MAX(Base_Dados!AT$5:AT$98)-MIN(Base_Dados!AT$5:AT$98)))) * AT$1)))</f>
        <v>0</v>
      </c>
      <c r="AU56" s="106">
        <f>IF(INDEX(Base_Dados!AU:AU,MATCH($B56,Base_Dados!$B:$B,0))=0,0,
MAX(0, MIN(AU$1,
((INDEX(Base_Dados!AU:AU,MATCH($B56,Base_Dados!$B:$B,0))-MIN(Base_Dados!AU$5:AU$98)) /
(IF(MAX(Base_Dados!AU$5:AU$98)-MIN(Base_Dados!AU$5:AU$98)=0,1,MAX(Base_Dados!AU$5:AU$98)-MIN(Base_Dados!AU$5:AU$98)))) * AU$1)))</f>
        <v>0</v>
      </c>
      <c r="AV56" s="106">
        <f>IF(INDEX(Base_Dados!AV:AV,MATCH($B56,Base_Dados!$B:$B,0))=0,0,
MAX(0, MIN(AV$1,
((INDEX(Base_Dados!AV:AV,MATCH($B56,Base_Dados!$B:$B,0))-MIN(Base_Dados!AV$5:AV$98)) /
(IF(MAX(Base_Dados!AV$5:AV$98)-MIN(Base_Dados!AV$5:AV$98)=0,1,MAX(Base_Dados!AV$5:AV$98)-MIN(Base_Dados!AV$5:AV$98)))) * AV$1)))</f>
        <v>0</v>
      </c>
      <c r="AW56" s="106">
        <f>IF(INDEX(Base_Dados!AW:AW,MATCH($B56,Base_Dados!$B:$B,0))=0,0,
MAX(0, MIN(AW$1,
((INDEX(Base_Dados!AW:AW,MATCH($B56,Base_Dados!$B:$B,0))-MIN(Base_Dados!AW$5:AW$98)) /
(IF(MAX(Base_Dados!AW$5:AW$98)-MIN(Base_Dados!AW$5:AW$98)=0,1,MAX(Base_Dados!AW$5:AW$98)-MIN(Base_Dados!AW$5:AW$98)))) * AW$1)))</f>
        <v>0</v>
      </c>
      <c r="AX56" s="106">
        <f>IF(INDEX(Base_Dados!AX:AX,MATCH($B56,Base_Dados!$B:$B,0))=0,0,
MAX(0, MIN(AX$1,
((INDEX(Base_Dados!AX:AX,MATCH($B56,Base_Dados!$B:$B,0))-MIN(Base_Dados!AX$5:AX$98)) /
(IF(MAX(Base_Dados!AX$5:AX$98)-MIN(Base_Dados!AX$5:AX$98)=0,1,MAX(Base_Dados!AX$5:AX$98)-MIN(Base_Dados!AX$5:AX$98)))) * AX$1)))</f>
        <v>7.2964669738863289E-3</v>
      </c>
      <c r="AY56" s="106">
        <f>IF(INDEX(Base_Dados!AY:AY,MATCH($B56,Base_Dados!$B:$B,0))=0,0,
MAX(0, MIN(AY$1,
((INDEX(Base_Dados!AY:AY,MATCH($B56,Base_Dados!$B:$B,0))-MIN(Base_Dados!AY$5:AY$98)) /
(IF(MAX(Base_Dados!AY$5:AY$98)-MIN(Base_Dados!AY$5:AY$98)=0,1,MAX(Base_Dados!AY$5:AY$98)-MIN(Base_Dados!AY$5:AY$98)))) * AY$1)))</f>
        <v>1.9782393669634025E-3</v>
      </c>
      <c r="AZ56" s="106">
        <f>IF(INDEX(Base_Dados!AZ:AZ,MATCH($B56,Base_Dados!$B:$B,0))=0,0,
MAX(0, MIN(AZ$1,
((INDEX(Base_Dados!AZ:AZ,MATCH($B56,Base_Dados!$B:$B,0))-MIN(Base_Dados!AZ$5:AZ$98)) /
(IF(MAX(Base_Dados!AZ$5:AZ$98)-MIN(Base_Dados!AZ$5:AZ$98)=0,1,MAX(Base_Dados!AZ$5:AZ$98)-MIN(Base_Dados!AZ$5:AZ$98)))) * AZ$1)))</f>
        <v>0.5</v>
      </c>
      <c r="BA56" s="106">
        <f>IF(INDEX(Base_Dados!BA:BA,MATCH($B56,Base_Dados!$B:$B,0))=0,0,
MAX(0, MIN(BA$1,
((INDEX(Base_Dados!BA:BA,MATCH($B56,Base_Dados!$B:$B,0))-MIN(Base_Dados!BA$5:BA$98)) /
(IF(MAX(Base_Dados!BA$5:BA$98)-MIN(Base_Dados!BA$5:BA$98)=0,1,MAX(Base_Dados!BA$5:BA$98)-MIN(Base_Dados!BA$5:BA$98)))) * BA$1)))</f>
        <v>1.8672705877128711E-2</v>
      </c>
      <c r="BB56" s="106">
        <f>IF(INDEX(Base_Dados!BB:BB,MATCH($B56,Base_Dados!$B:$B,0))=0,0,
MAX(0, MIN(BB$1,
((INDEX(Base_Dados!BB:BB,MATCH($B56,Base_Dados!$B:$B,0))-MIN(Base_Dados!BB$5:BB$98)) /
(IF(MAX(Base_Dados!BB$5:BB$98)-MIN(Base_Dados!BB$5:BB$98)=0,1,MAX(Base_Dados!BB$5:BB$98)-MIN(Base_Dados!BB$5:BB$98)))) * BB$1)))</f>
        <v>0.34843162663406191</v>
      </c>
      <c r="BC56" s="106">
        <f>IF(INDEX(Base_Dados!BC:BC,MATCH($B56,Base_Dados!$B:$B,0))=0,0,
MAX(0, MIN(BC$1,
((INDEX(Base_Dados!BC:BC,MATCH($B56,Base_Dados!$B:$B,0))-MIN(Base_Dados!BC$5:BC$98)) /
(IF(MAX(Base_Dados!BC$5:BC$98)-MIN(Base_Dados!BC$5:BC$98)=0,1,MAX(Base_Dados!BC$5:BC$98)-MIN(Base_Dados!BC$5:BC$98)))) * BC$1)))</f>
        <v>6.4637759224346891E-3</v>
      </c>
      <c r="BD56" s="106">
        <f>IF(INDEX(Base_Dados!BD:BD,MATCH($B56,Base_Dados!$B:$B,0))=0,0,
MAX(0, MIN(BD$1,
((INDEX(Base_Dados!BD:BD,MATCH($B56,Base_Dados!$B:$B,0))-MIN(Base_Dados!BD$5:BD$98)) /
(IF(MAX(Base_Dados!BD$5:BD$98)-MIN(Base_Dados!BD$5:BD$98)=0,1,MAX(Base_Dados!BD$5:BD$98)-MIN(Base_Dados!BD$5:BD$98)))) * BD$1)))</f>
        <v>7.0632227685063359E-3</v>
      </c>
      <c r="BE56" s="106">
        <f>IF(INDEX(Base_Dados!BE:BE,MATCH($B56,Base_Dados!$B:$B,0))=0,0,
MAX(0, MIN(BE$1,
((INDEX(Base_Dados!BE:BE,MATCH($B56,Base_Dados!$B:$B,0))-MIN(Base_Dados!BE$5:BE$98)) /
(IF(MAX(Base_Dados!BE$5:BE$98)-MIN(Base_Dados!BE$5:BE$98)=0,1,MAX(Base_Dados!BE$5:BE$98)-MIN(Base_Dados!BE$5:BE$98)))) * BE$1)))</f>
        <v>7.0245860511791271E-3</v>
      </c>
      <c r="BF56" s="106">
        <f>IF(INDEX(Base_Dados!BF:BF,MATCH($B56,Base_Dados!$B:$B,0))=0,0,
MAX(0, MIN(BF$1,
((INDEX(Base_Dados!BF:BF,MATCH($B56,Base_Dados!$B:$B,0))-MIN(Base_Dados!BF$5:BF$98)) /
(IF(MAX(Base_Dados!BF$5:BF$98)-MIN(Base_Dados!BF$5:BF$98)=0,1,MAX(Base_Dados!BF$5:BF$98)-MIN(Base_Dados!BF$5:BF$98)))) * BF$1)))</f>
        <v>0</v>
      </c>
      <c r="BG56" s="106">
        <f>IF(INDEX(Base_Dados!BG:BG,MATCH($B56,Base_Dados!$B:$B,0))=0,0,
MAX(0, MIN(BG$1,
((INDEX(Base_Dados!BG:BG,MATCH($B56,Base_Dados!$B:$B,0))-MIN(Base_Dados!BG$5:BG$98)) /
(IF(MAX(Base_Dados!BG$5:BG$98)-MIN(Base_Dados!BG$5:BG$98)=0,1,MAX(Base_Dados!BG$5:BG$98)-MIN(Base_Dados!BG$5:BG$98)))) * BG$1)))</f>
        <v>3.3444816053511705E-3</v>
      </c>
      <c r="BH56" s="106">
        <f>IF(INDEX(Base_Dados!BH:BH,MATCH($B56,Base_Dados!$B:$B,0))=0,0,
MAX(0, MIN(BH$1,
((INDEX(Base_Dados!BH:BH,MATCH($B56,Base_Dados!$B:$B,0))-MIN(Base_Dados!BH$5:BH$98)) /
(IF(MAX(Base_Dados!BH$5:BH$98)-MIN(Base_Dados!BH$5:BH$98)=0,1,MAX(Base_Dados!BH$5:BH$98)-MIN(Base_Dados!BH$5:BH$98)))) * BH$1)))</f>
        <v>0</v>
      </c>
      <c r="BI56" s="106">
        <f>IF(INDEX(Base_Dados!BI:BI,MATCH($B56,Base_Dados!$B:$B,0))=0,0,
MAX(0, MIN(BI$1,
((INDEX(Base_Dados!BI:BI,MATCH($B56,Base_Dados!$B:$B,0))-MIN(Base_Dados!BI$5:BI$98)) /
(IF(MAX(Base_Dados!BI$5:BI$98)-MIN(Base_Dados!BI$5:BI$98)=0,1,MAX(Base_Dados!BI$5:BI$98)-MIN(Base_Dados!BI$5:BI$98)))) * BI$1)))</f>
        <v>5.3042121684867397E-2</v>
      </c>
      <c r="BJ56" s="106">
        <f>IF(INDEX(Base_Dados!BJ:BJ,MATCH($B56,Base_Dados!$B:$B,0))=0,0,
MAX(0, MIN(BJ$1,
((INDEX(Base_Dados!BJ:BJ,MATCH($B56,Base_Dados!$B:$B,0))-MIN(Base_Dados!BJ$5:BJ$98)) /
(IF(MAX(Base_Dados!BJ$5:BJ$98)-MIN(Base_Dados!BJ$5:BJ$98)=0,1,MAX(Base_Dados!BJ$5:BJ$98)-MIN(Base_Dados!BJ$5:BJ$98)))) * BJ$1)))</f>
        <v>5.2631578947368418E-2</v>
      </c>
      <c r="BK56" s="106">
        <f>IF(INDEX(Base_Dados!BK:BK,MATCH($B56,Base_Dados!$B:$B,0))=0,0,
MAX(0, MIN(BK$1,
((INDEX(Base_Dados!BK:BK,MATCH($B56,Base_Dados!$B:$B,0))-MIN(Base_Dados!BK$5:BK$98)) /
(IF(MAX(Base_Dados!BK$5:BK$98)-MIN(Base_Dados!BK$5:BK$98)=0,1,MAX(Base_Dados!BK$5:BK$98)-MIN(Base_Dados!BK$5:BK$98)))) * BK$1)))</f>
        <v>0</v>
      </c>
      <c r="BL56" s="106">
        <f>IF(INDEX(Base_Dados!BL:BL,MATCH($B56,Base_Dados!$B:$B,0))=0,0,
MAX(0, MIN(BL$1,
((INDEX(Base_Dados!BL:BL,MATCH($B56,Base_Dados!$B:$B,0))-MIN(Base_Dados!BL$5:BL$98)) /
(IF(MAX(Base_Dados!BL$5:BL$98)-MIN(Base_Dados!BL$5:BL$98)=0,1,MAX(Base_Dados!BL$5:BL$98)-MIN(Base_Dados!BL$5:BL$98)))) * BL$1)))</f>
        <v>2.1172638436482084E-2</v>
      </c>
      <c r="BM56" s="106">
        <f>IF(INDEX(Base_Dados!BM:BM,MATCH($B56,Base_Dados!$B:$B,0))=0,0,
MAX(0, MIN(BM$1,
((INDEX(Base_Dados!BM:BM,MATCH($B56,Base_Dados!$B:$B,0))-MIN(Base_Dados!BM$5:BM$98)) /
(IF(MAX(Base_Dados!BM$5:BM$98)-MIN(Base_Dados!BM$5:BM$98)=0,1,MAX(Base_Dados!BM$5:BM$98)-MIN(Base_Dados!BM$5:BM$98)))) * BM$1)))</f>
        <v>0.76630531366625321</v>
      </c>
      <c r="BN56" s="106">
        <f>IF(INDEX(Base_Dados!BN:BN,MATCH($B56,Base_Dados!$B:$B,0))=0,0,
MAX(0, MIN(BN$1,
((INDEX(Base_Dados!BN:BN,MATCH($B56,Base_Dados!$B:$B,0))-MIN(Base_Dados!BN$5:BN$98)) /
(IF(MAX(Base_Dados!BN$5:BN$98)-MIN(Base_Dados!BN$5:BN$98)=0,1,MAX(Base_Dados!BN$5:BN$98)-MIN(Base_Dados!BN$5:BN$98)))) * BN$1)))</f>
        <v>0</v>
      </c>
      <c r="BO56" s="106">
        <f>IF(INDEX(Base_Dados!BO:BO,MATCH($B56,Base_Dados!$B:$B,0))=0,0,
MAX(0, MIN(BO$1,
((INDEX(Base_Dados!BO:BO,MATCH($B56,Base_Dados!$B:$B,0))-MIN(Base_Dados!BO$5:BO$98)) /
(IF(MAX(Base_Dados!BO$5:BO$98)-MIN(Base_Dados!BO$5:BO$98)=0,1,MAX(Base_Dados!BO$5:BO$98)-MIN(Base_Dados!BO$5:BO$98)))) * BO$1)))</f>
        <v>0.31896551724137934</v>
      </c>
      <c r="BP56" s="106">
        <f t="shared" si="0"/>
        <v>8.63744100478071</v>
      </c>
      <c r="BQ56" s="111">
        <f t="shared" si="1"/>
        <v>0.31450831347802327</v>
      </c>
      <c r="BR56" s="112">
        <f t="shared" si="2"/>
        <v>0</v>
      </c>
      <c r="BS56" s="113">
        <f t="shared" si="3"/>
        <v>8.63744100478071</v>
      </c>
    </row>
    <row r="57" spans="1:71">
      <c r="A57" s="20">
        <v>16001</v>
      </c>
      <c r="B57" s="20" t="s">
        <v>149</v>
      </c>
      <c r="C57" s="20" t="s">
        <v>146</v>
      </c>
      <c r="D57" s="105">
        <f>IF(INDEX(Base_Dados!D:D,MATCH($B57,Base_Dados!$B:$B,0))=0,0,
MAX(0, MIN(D$1,
((INDEX(Base_Dados!D:D,MATCH($B57,Base_Dados!$B:$B,0))-MIN(Base_Dados!D$5:D$98)) /
(IF(MAX(Base_Dados!D$5:D$98)-MIN(Base_Dados!D$5:D$98)=0,1,MAX(Base_Dados!D$5:D$98)-MIN(Base_Dados!D$5:D$98)))) * D$1)))</f>
        <v>4.3414085896320252E-2</v>
      </c>
      <c r="E57" s="106">
        <f>IF(INDEX(Base_Dados!E:E,MATCH($B57,Base_Dados!$B:$B,0))=0,0,
MAX(0, MIN(E$1,
((INDEX(Base_Dados!E:E,MATCH($B57,Base_Dados!$B:$B,0))-MIN(Base_Dados!E$5:E$98)) /
(IF(MAX(Base_Dados!E$5:E$98)-MIN(Base_Dados!E$5:E$98)=0,1,MAX(Base_Dados!E$5:E$98)-MIN(Base_Dados!E$5:E$98)))) * E$1)))</f>
        <v>1.9582885528772579E-2</v>
      </c>
      <c r="F57" s="106">
        <f>IF(INDEX(Base_Dados!F:F,MATCH($B57,Base_Dados!$B:$B,0))=0,0,
MAX(0, MIN(F$1,
((INDEX(Base_Dados!F:F,MATCH($B57,Base_Dados!$B:$B,0))-MIN(Base_Dados!F$5:F$98)) /
(IF(MAX(Base_Dados!F$5:F$98)-MIN(Base_Dados!F$5:F$98)=0,1,MAX(Base_Dados!F$5:F$98)-MIN(Base_Dados!F$5:F$98)))) * F$1)))</f>
        <v>1.5311809268320329E-2</v>
      </c>
      <c r="G57" s="106">
        <f>IF(INDEX(Base_Dados!G:G,MATCH($B57,Base_Dados!$B:$B,0))=0,0,
MAX(0, MIN(G$1,
((INDEX(Base_Dados!G:G,MATCH($B57,Base_Dados!$B:$B,0))-MIN(Base_Dados!G$5:G$98)) /
(IF(MAX(Base_Dados!G$5:G$98)-MIN(Base_Dados!G$5:G$98)=0,1,MAX(Base_Dados!G$5:G$98)-MIN(Base_Dados!G$5:G$98)))) * G$1)))</f>
        <v>1.4011440119814504E-2</v>
      </c>
      <c r="H57" s="106">
        <f>IF(INDEX(Base_Dados!H:H,MATCH($B57,Base_Dados!$B:$B,0))=0,0,
MAX(0, MIN(H$1,
((INDEX(Base_Dados!H:H,MATCH($B57,Base_Dados!$B:$B,0))-MIN(Base_Dados!H$5:H$98)) /
(IF(MAX(Base_Dados!H$5:H$98)-MIN(Base_Dados!H$5:H$98)=0,1,MAX(Base_Dados!H$5:H$98)-MIN(Base_Dados!H$5:H$98)))) * H$1)))</f>
        <v>1.5223954024016637E-2</v>
      </c>
      <c r="I57" s="106">
        <f>IF(INDEX(Base_Dados!I:I,MATCH($B57,Base_Dados!$B:$B,0))=0,0,
MAX(0, MIN(I$1,
((INDEX(Base_Dados!I:I,MATCH($B57,Base_Dados!$B:$B,0))-MIN(Base_Dados!I$5:I$98)) /
(IF(MAX(Base_Dados!I$5:I$98)-MIN(Base_Dados!I$5:I$98)=0,1,MAX(Base_Dados!I$5:I$98)-MIN(Base_Dados!I$5:I$98)))) * I$1)))</f>
        <v>1.5135607859605981E-2</v>
      </c>
      <c r="J57" s="106">
        <f>IF(INDEX(Base_Dados!J:J,MATCH($B57,Base_Dados!$B:$B,0))=0,0,
MAX(0, MIN(J$1,
((INDEX(Base_Dados!J:J,MATCH($B57,Base_Dados!$B:$B,0))-MIN(Base_Dados!J$5:J$98)) /
(IF(MAX(Base_Dados!J$5:J$98)-MIN(Base_Dados!J$5:J$98)=0,1,MAX(Base_Dados!J$5:J$98)-MIN(Base_Dados!J$5:J$98)))) * J$1)))</f>
        <v>1.6483976036342173E-2</v>
      </c>
      <c r="K57" s="106">
        <f>IF(INDEX(Base_Dados!K:K,MATCH($B57,Base_Dados!$B:$B,0))=0,0,
MAX(0, MIN(K$1,
((INDEX(Base_Dados!K:K,MATCH($B57,Base_Dados!$B:$B,0))-MIN(Base_Dados!K$5:K$98)) /
(IF(MAX(Base_Dados!K$5:K$98)-MIN(Base_Dados!K$5:K$98)=0,1,MAX(Base_Dados!K$5:K$98)-MIN(Base_Dados!K$5:K$98)))) * K$1)))</f>
        <v>1.6664803220035777E-2</v>
      </c>
      <c r="L57" s="106">
        <f>IF(INDEX(Base_Dados!L:L,MATCH($B57,Base_Dados!$B:$B,0))=0,0,
MAX(0, MIN(L$1,
((INDEX(Base_Dados!L:L,MATCH($B57,Base_Dados!$B:$B,0))-MIN(Base_Dados!L$5:L$98)) /
(IF(MAX(Base_Dados!L$5:L$98)-MIN(Base_Dados!L$5:L$98)=0,1,MAX(Base_Dados!L$5:L$98)-MIN(Base_Dados!L$5:L$98)))) * L$1)))</f>
        <v>1.5227061453715727E-2</v>
      </c>
      <c r="M57" s="106">
        <f>IF(INDEX(Base_Dados!M:M,MATCH($B57,Base_Dados!$B:$B,0))=0,0,
MAX(0, MIN(M$1,
((INDEX(Base_Dados!M:M,MATCH($B57,Base_Dados!$B:$B,0))-MIN(Base_Dados!M$5:M$98)) /
(IF(MAX(Base_Dados!M$5:M$98)-MIN(Base_Dados!M$5:M$98)=0,1,MAX(Base_Dados!M$5:M$98)-MIN(Base_Dados!M$5:M$98)))) * M$1)))</f>
        <v>1.1311953352769679E-2</v>
      </c>
      <c r="N57" s="106">
        <f>IF(INDEX(Base_Dados!N:N,MATCH($B57,Base_Dados!$B:$B,0))=0,0,
MAX(0, MIN(N$1,
((INDEX(Base_Dados!N:N,MATCH($B57,Base_Dados!$B:$B,0))-MIN(Base_Dados!N$5:N$98)) /
(IF(MAX(Base_Dados!N$5:N$98)-MIN(Base_Dados!N$5:N$98)=0,1,MAX(Base_Dados!N$5:N$98)-MIN(Base_Dados!N$5:N$98)))) * N$1)))</f>
        <v>4.4013772051254745E-3</v>
      </c>
      <c r="O57" s="106">
        <f>IF(INDEX(Base_Dados!O:O,MATCH($B57,Base_Dados!$B:$B,0))=0,0,
MAX(0, MIN(O$1,
((INDEX(Base_Dados!O:O,MATCH($B57,Base_Dados!$B:$B,0))-MIN(Base_Dados!O$5:O$98)) /
(IF(MAX(Base_Dados!O$5:O$98)-MIN(Base_Dados!O$5:O$98)=0,1,MAX(Base_Dados!O$5:O$98)-MIN(Base_Dados!O$5:O$98)))) * O$1)))</f>
        <v>3.1774346396120185E-3</v>
      </c>
      <c r="P57" s="106">
        <f>IF(INDEX(Base_Dados!P:P,MATCH($B57,Base_Dados!$B:$B,0))=0,0,
MAX(0, MIN(P$1,
((INDEX(Base_Dados!P:P,MATCH($B57,Base_Dados!$B:$B,0))-MIN(Base_Dados!P$5:P$98)) /
(IF(MAX(Base_Dados!P$5:P$98)-MIN(Base_Dados!P$5:P$98)=0,1,MAX(Base_Dados!P$5:P$98)-MIN(Base_Dados!P$5:P$98)))) * P$1)))</f>
        <v>5.2840158520475562E-3</v>
      </c>
      <c r="Q57" s="106">
        <f>IF(INDEX(Base_Dados!Q:Q,MATCH($B57,Base_Dados!$B:$B,0))=0,0,
MAX(0, MIN(Q$1,
((INDEX(Base_Dados!Q:Q,MATCH($B57,Base_Dados!$B:$B,0))-MIN(Base_Dados!Q$5:Q$98)) /
(IF(MAX(Base_Dados!Q$5:Q$98)-MIN(Base_Dados!Q$5:Q$98)=0,1,MAX(Base_Dados!Q$5:Q$98)-MIN(Base_Dados!Q$5:Q$98)))) * Q$1)))</f>
        <v>1.1847717339792533E-3</v>
      </c>
      <c r="R57" s="106">
        <f>IF(INDEX(Base_Dados!R:R,MATCH($B57,Base_Dados!$B:$B,0))=0,0,
MAX(0, MIN(R$1,
((INDEX(Base_Dados!R:R,MATCH($B57,Base_Dados!$B:$B,0))-MIN(Base_Dados!R$5:R$98)) /
(IF(MAX(Base_Dados!R$5:R$98)-MIN(Base_Dados!R$5:R$98)=0,1,MAX(Base_Dados!R$5:R$98)-MIN(Base_Dados!R$5:R$98)))) * R$1)))</f>
        <v>4.1185523067214331E-3</v>
      </c>
      <c r="S57" s="106">
        <f>IF(INDEX(Base_Dados!S:S,MATCH($B57,Base_Dados!$B:$B,0))=0,0,
MAX(0, MIN(S$1,
((INDEX(Base_Dados!S:S,MATCH($B57,Base_Dados!$B:$B,0))-MIN(Base_Dados!S$5:S$98)) /
(IF(MAX(Base_Dados!S$5:S$98)-MIN(Base_Dados!S$5:S$98)=0,1,MAX(Base_Dados!S$5:S$98)-MIN(Base_Dados!S$5:S$98)))) * S$1)))</f>
        <v>4.4783943683067481E-3</v>
      </c>
      <c r="T57" s="106">
        <f>IF(INDEX(Base_Dados!T:T,MATCH($B57,Base_Dados!$B:$B,0))=0,0,
MAX(0, MIN(T$1,
((INDEX(Base_Dados!T:T,MATCH($B57,Base_Dados!$B:$B,0))-MIN(Base_Dados!T$5:T$98)) /
(IF(MAX(Base_Dados!T$5:T$98)-MIN(Base_Dados!T$5:T$98)=0,1,MAX(Base_Dados!T$5:T$98)-MIN(Base_Dados!T$5:T$98)))) * T$1)))</f>
        <v>0.6046354090383248</v>
      </c>
      <c r="U57" s="106">
        <f>IF(INDEX(Base_Dados!U:U,MATCH($B57,Base_Dados!$B:$B,0))=0,0,
MAX(0, MIN(U$1,
((INDEX(Base_Dados!U:U,MATCH($B57,Base_Dados!$B:$B,0))-MIN(Base_Dados!U$5:U$98)) /
(IF(MAX(Base_Dados!U$5:U$98)-MIN(Base_Dados!U$5:U$98)=0,1,MAX(Base_Dados!U$5:U$98)-MIN(Base_Dados!U$5:U$98)))) * U$1)))</f>
        <v>0.62405801383056259</v>
      </c>
      <c r="V57" s="106">
        <f>IF(INDEX(Base_Dados!V:V,MATCH($B57,Base_Dados!$B:$B,0))=0,0,
MAX(0, MIN(V$1,
((INDEX(Base_Dados!V:V,MATCH($B57,Base_Dados!$B:$B,0))-MIN(Base_Dados!V$5:V$98)) /
(IF(MAX(Base_Dados!V$5:V$98)-MIN(Base_Dados!V$5:V$98)=0,1,MAX(Base_Dados!V$5:V$98)-MIN(Base_Dados!V$5:V$98)))) * V$1)))</f>
        <v>2.3713518968552436E-3</v>
      </c>
      <c r="W57" s="106">
        <f>IF(INDEX(Base_Dados!W:W,MATCH($B57,Base_Dados!$B:$B,0))=0,0,
MAX(0, MIN(W$1,
((INDEX(Base_Dados!W:W,MATCH($B57,Base_Dados!$B:$B,0))-MIN(Base_Dados!W$5:W$98)) /
(IF(MAX(Base_Dados!W$5:W$98)-MIN(Base_Dados!W$5:W$98)=0,1,MAX(Base_Dados!W$5:W$98)-MIN(Base_Dados!W$5:W$98)))) * W$1)))</f>
        <v>3.1714311934392252</v>
      </c>
      <c r="X57" s="106">
        <f>IF(INDEX(Base_Dados!X:X,MATCH($B57,Base_Dados!$B:$B,0))=0,0,
MAX(0, MIN(X$1,
((INDEX(Base_Dados!X:X,MATCH($B57,Base_Dados!$B:$B,0))-MIN(Base_Dados!X$5:X$98)) /
(IF(MAX(Base_Dados!X$5:X$98)-MIN(Base_Dados!X$5:X$98)=0,1,MAX(Base_Dados!X$5:X$98)-MIN(Base_Dados!X$5:X$98)))) * X$1)))</f>
        <v>0</v>
      </c>
      <c r="Y57" s="106">
        <f>IF(INDEX(Base_Dados!Y:Y,MATCH($B57,Base_Dados!$B:$B,0))=0,0,
MAX(0, MIN(Y$1,
((INDEX(Base_Dados!Y:Y,MATCH($B57,Base_Dados!$B:$B,0))-MIN(Base_Dados!Y$5:Y$98)) /
(IF(MAX(Base_Dados!Y$5:Y$98)-MIN(Base_Dados!Y$5:Y$98)=0,1,MAX(Base_Dados!Y$5:Y$98)-MIN(Base_Dados!Y$5:Y$98)))) * Y$1)))</f>
        <v>0</v>
      </c>
      <c r="Z57" s="106">
        <f>IF(INDEX(Base_Dados!Z:Z,MATCH($B57,Base_Dados!$B:$B,0))=0,0,
MAX(0, MIN(Z$1,
((INDEX(Base_Dados!Z:Z,MATCH($B57,Base_Dados!$B:$B,0))-MIN(Base_Dados!Z$5:Z$98)) /
(IF(MAX(Base_Dados!Z$5:Z$98)-MIN(Base_Dados!Z$5:Z$98)=0,1,MAX(Base_Dados!Z$5:Z$98)-MIN(Base_Dados!Z$5:Z$98)))) * Z$1)))</f>
        <v>0</v>
      </c>
      <c r="AA57" s="106">
        <f>IF(INDEX(Base_Dados!AA:AA,MATCH($B57,Base_Dados!$B:$B,0))=0,0,
MAX(0, MIN(AA$1,
((INDEX(Base_Dados!AA:AA,MATCH($B57,Base_Dados!$B:$B,0))-MIN(Base_Dados!AA$5:AA$98)) /
(IF(MAX(Base_Dados!AA$5:AA$98)-MIN(Base_Dados!AA$5:AA$98)=0,1,MAX(Base_Dados!AA$5:AA$98)-MIN(Base_Dados!AA$5:AA$98)))) * AA$1)))</f>
        <v>0</v>
      </c>
      <c r="AB57" s="106">
        <f>IF(INDEX(Base_Dados!AB:AB,MATCH($B57,Base_Dados!$B:$B,0))=0,0,
MAX(0, MIN(AB$1,
((INDEX(Base_Dados!AB:AB,MATCH($B57,Base_Dados!$B:$B,0))-MIN(Base_Dados!AB$5:AB$98)) /
(IF(MAX(Base_Dados!AB$5:AB$98)-MIN(Base_Dados!AB$5:AB$98)=0,1,MAX(Base_Dados!AB$5:AB$98)-MIN(Base_Dados!AB$5:AB$98)))) * AB$1)))</f>
        <v>0</v>
      </c>
      <c r="AC57" s="106">
        <f>IF(INDEX(Base_Dados!AC:AC,MATCH($B57,Base_Dados!$B:$B,0))=0,0,
MAX(0, MIN(AC$1,
((INDEX(Base_Dados!AC:AC,MATCH($B57,Base_Dados!$B:$B,0))-MIN(Base_Dados!AC$5:AC$98)) /
(IF(MAX(Base_Dados!AC$5:AC$98)-MIN(Base_Dados!AC$5:AC$98)=0,1,MAX(Base_Dados!AC$5:AC$98)-MIN(Base_Dados!AC$5:AC$98)))) * AC$1)))</f>
        <v>5.5827230680285216E-3</v>
      </c>
      <c r="AD57" s="106">
        <f>IF(INDEX(Base_Dados!AD:AD,MATCH($B57,Base_Dados!$B:$B,0))=0,0,
MAX(0, MIN(AD$1,
((INDEX(Base_Dados!AD:AD,MATCH($B57,Base_Dados!$B:$B,0))-MIN(Base_Dados!AD$5:AD$98)) /
(IF(MAX(Base_Dados!AD$5:AD$98)-MIN(Base_Dados!AD$5:AD$98)=0,1,MAX(Base_Dados!AD$5:AD$98)-MIN(Base_Dados!AD$5:AD$98)))) * AD$1)))</f>
        <v>5.2359118473598578E-3</v>
      </c>
      <c r="AE57" s="106">
        <f>IF(INDEX(Base_Dados!AE:AE,MATCH($B57,Base_Dados!$B:$B,0))=0,0,
MAX(0, MIN(AE$1,
((INDEX(Base_Dados!AE:AE,MATCH($B57,Base_Dados!$B:$B,0))-MIN(Base_Dados!AE$5:AE$98)) /
(IF(MAX(Base_Dados!AE$5:AE$98)-MIN(Base_Dados!AE$5:AE$98)=0,1,MAX(Base_Dados!AE$5:AE$98)-MIN(Base_Dados!AE$5:AE$98)))) * AE$1)))</f>
        <v>2.114195311376384E-3</v>
      </c>
      <c r="AF57" s="106">
        <f>IF(INDEX(Base_Dados!AF:AF,MATCH($B57,Base_Dados!$B:$B,0))=0,0,
MAX(0, MIN(AF$1,
((INDEX(Base_Dados!AF:AF,MATCH($B57,Base_Dados!$B:$B,0))-MIN(Base_Dados!AF$5:AF$98)) /
(IF(MAX(Base_Dados!AF$5:AF$98)-MIN(Base_Dados!AF$5:AF$98)=0,1,MAX(Base_Dados!AF$5:AF$98)-MIN(Base_Dados!AF$5:AF$98)))) * AF$1)))</f>
        <v>1.7468854870592561E-3</v>
      </c>
      <c r="AG57" s="106">
        <f>IF(INDEX(Base_Dados!AG:AG,MATCH($B57,Base_Dados!$B:$B,0))=0,0,
MAX(0, MIN(AG$1,
((INDEX(Base_Dados!AG:AG,MATCH($B57,Base_Dados!$B:$B,0))-MIN(Base_Dados!AG$5:AG$98)) /
(IF(MAX(Base_Dados!AG$5:AG$98)-MIN(Base_Dados!AG$5:AG$98)=0,1,MAX(Base_Dados!AG$5:AG$98)-MIN(Base_Dados!AG$5:AG$98)))) * AG$1)))</f>
        <v>1.1847717339792533E-3</v>
      </c>
      <c r="AH57" s="106">
        <f>IF(INDEX(Base_Dados!AH:AH,MATCH($B57,Base_Dados!$B:$B,0))=0,0,
MAX(0, MIN(AH$1,
((INDEX(Base_Dados!AH:AH,MATCH($B57,Base_Dados!$B:$B,0))-MIN(Base_Dados!AH$5:AH$98)) /
(IF(MAX(Base_Dados!AH$5:AH$98)-MIN(Base_Dados!AH$5:AH$98)=0,1,MAX(Base_Dados!AH$5:AH$98)-MIN(Base_Dados!AH$5:AH$98)))) * AH$1)))</f>
        <v>2.4495684607634582</v>
      </c>
      <c r="AI57" s="106">
        <f>IF(INDEX(Base_Dados!AI:AI,MATCH($B57,Base_Dados!$B:$B,0))=0,0,
MAX(0, MIN(AI$1,
((INDEX(Base_Dados!AI:AI,MATCH($B57,Base_Dados!$B:$B,0))-MIN(Base_Dados!AI$5:AI$98)) /
(IF(MAX(Base_Dados!AI$5:AI$98)-MIN(Base_Dados!AI$5:AI$98)=0,1,MAX(Base_Dados!AI$5:AI$98)-MIN(Base_Dados!AI$5:AI$98)))) * AI$1)))</f>
        <v>0</v>
      </c>
      <c r="AJ57" s="106">
        <f>IF(INDEX(Base_Dados!AJ:AJ,MATCH($B57,Base_Dados!$B:$B,0))=0,0,
MAX(0, MIN(AJ$1,
((INDEX(Base_Dados!AJ:AJ,MATCH($B57,Base_Dados!$B:$B,0))-MIN(Base_Dados!AJ$5:AJ$98)) /
(IF(MAX(Base_Dados!AJ$5:AJ$98)-MIN(Base_Dados!AJ$5:AJ$98)=0,1,MAX(Base_Dados!AJ$5:AJ$98)-MIN(Base_Dados!AJ$5:AJ$98)))) * AJ$1)))</f>
        <v>0</v>
      </c>
      <c r="AK57" s="106">
        <f>IF(INDEX(Base_Dados!AK:AK,MATCH($B57,Base_Dados!$B:$B,0))=0,0,
MAX(0, MIN(AK$1,
((INDEX(Base_Dados!AK:AK,MATCH($B57,Base_Dados!$B:$B,0))-MIN(Base_Dados!AK$5:AK$98)) /
(IF(MAX(Base_Dados!AK$5:AK$98)-MIN(Base_Dados!AK$5:AK$98)=0,1,MAX(Base_Dados!AK$5:AK$98)-MIN(Base_Dados!AK$5:AK$98)))) * AK$1)))</f>
        <v>0</v>
      </c>
      <c r="AL57" s="106">
        <f>IF(INDEX(Base_Dados!AL:AL,MATCH($B57,Base_Dados!$B:$B,0))=0,0,
MAX(0, MIN(AL$1,
((INDEX(Base_Dados!AL:AL,MATCH($B57,Base_Dados!$B:$B,0))-MIN(Base_Dados!AL$5:AL$98)) /
(IF(MAX(Base_Dados!AL$5:AL$98)-MIN(Base_Dados!AL$5:AL$98)=0,1,MAX(Base_Dados!AL$5:AL$98)-MIN(Base_Dados!AL$5:AL$98)))) * AL$1)))</f>
        <v>0</v>
      </c>
      <c r="AM57" s="106">
        <f>IF(INDEX(Base_Dados!AM:AM,MATCH($B57,Base_Dados!$B:$B,0))=0,0,
MAX(0, MIN(AM$1,
((INDEX(Base_Dados!AM:AM,MATCH($B57,Base_Dados!$B:$B,0))-MIN(Base_Dados!AM$5:AM$98)) /
(IF(MAX(Base_Dados!AM$5:AM$98)-MIN(Base_Dados!AM$5:AM$98)=0,1,MAX(Base_Dados!AM$5:AM$98)-MIN(Base_Dados!AM$5:AM$98)))) * AM$1)))</f>
        <v>0</v>
      </c>
      <c r="AN57" s="106">
        <f>IF(INDEX(Base_Dados!AN:AN,MATCH($B57,Base_Dados!$B:$B,0))=0,0,
MAX(0, MIN(AN$1,
((INDEX(Base_Dados!AN:AN,MATCH($B57,Base_Dados!$B:$B,0))-MIN(Base_Dados!AN$5:AN$98)) /
(IF(MAX(Base_Dados!AN$5:AN$98)-MIN(Base_Dados!AN$5:AN$98)=0,1,MAX(Base_Dados!AN$5:AN$98)-MIN(Base_Dados!AN$5:AN$98)))) * AN$1)))</f>
        <v>0</v>
      </c>
      <c r="AO57" s="106">
        <f>IF(INDEX(Base_Dados!AO:AO,MATCH($B57,Base_Dados!$B:$B,0))=0,0,
MAX(0, MIN(AO$1,
((INDEX(Base_Dados!AO:AO,MATCH($B57,Base_Dados!$B:$B,0))-MIN(Base_Dados!AO$5:AO$98)) /
(IF(MAX(Base_Dados!AO$5:AO$98)-MIN(Base_Dados!AO$5:AO$98)=0,1,MAX(Base_Dados!AO$5:AO$98)-MIN(Base_Dados!AO$5:AO$98)))) * AO$1)))</f>
        <v>0</v>
      </c>
      <c r="AP57" s="106">
        <f>IF(INDEX(Base_Dados!AP:AP,MATCH($B57,Base_Dados!$B:$B,0))=0,0,
MAX(0, MIN(AP$1,
((INDEX(Base_Dados!AP:AP,MATCH($B57,Base_Dados!$B:$B,0))-MIN(Base_Dados!AP$5:AP$98)) /
(IF(MAX(Base_Dados!AP$5:AP$98)-MIN(Base_Dados!AP$5:AP$98)=0,1,MAX(Base_Dados!AP$5:AP$98)-MIN(Base_Dados!AP$5:AP$98)))) * AP$1)))</f>
        <v>0</v>
      </c>
      <c r="AQ57" s="106">
        <f>IF(INDEX(Base_Dados!AQ:AQ,MATCH($B57,Base_Dados!$B:$B,0))=0,0,
MAX(0, MIN(AQ$1,
((INDEX(Base_Dados!AQ:AQ,MATCH($B57,Base_Dados!$B:$B,0))-MIN(Base_Dados!AQ$5:AQ$98)) /
(IF(MAX(Base_Dados!AQ$5:AQ$98)-MIN(Base_Dados!AQ$5:AQ$98)=0,1,MAX(Base_Dados!AQ$5:AQ$98)-MIN(Base_Dados!AQ$5:AQ$98)))) * AQ$1)))</f>
        <v>0</v>
      </c>
      <c r="AR57" s="106">
        <f>IF(INDEX(Base_Dados!AR:AR,MATCH($B57,Base_Dados!$B:$B,0))=0,0,
MAX(0, MIN(AR$1,
((INDEX(Base_Dados!AR:AR,MATCH($B57,Base_Dados!$B:$B,0))-MIN(Base_Dados!AR$5:AR$98)) /
(IF(MAX(Base_Dados!AR$5:AR$98)-MIN(Base_Dados!AR$5:AR$98)=0,1,MAX(Base_Dados!AR$5:AR$98)-MIN(Base_Dados!AR$5:AR$98)))) * AR$1)))</f>
        <v>0</v>
      </c>
      <c r="AS57" s="106">
        <f>IF(INDEX(Base_Dados!AS:AS,MATCH($B57,Base_Dados!$B:$B,0))=0,0,
MAX(0, MIN(AS$1,
((INDEX(Base_Dados!AS:AS,MATCH($B57,Base_Dados!$B:$B,0))-MIN(Base_Dados!AS$5:AS$98)) /
(IF(MAX(Base_Dados!AS$5:AS$98)-MIN(Base_Dados!AS$5:AS$98)=0,1,MAX(Base_Dados!AS$5:AS$98)-MIN(Base_Dados!AS$5:AS$98)))) * AS$1)))</f>
        <v>0</v>
      </c>
      <c r="AT57" s="106">
        <f>IF(INDEX(Base_Dados!AT:AT,MATCH($B57,Base_Dados!$B:$B,0))=0,0,
MAX(0, MIN(AT$1,
((INDEX(Base_Dados!AT:AT,MATCH($B57,Base_Dados!$B:$B,0))-MIN(Base_Dados!AT$5:AT$98)) /
(IF(MAX(Base_Dados!AT$5:AT$98)-MIN(Base_Dados!AT$5:AT$98)=0,1,MAX(Base_Dados!AT$5:AT$98)-MIN(Base_Dados!AT$5:AT$98)))) * AT$1)))</f>
        <v>0</v>
      </c>
      <c r="AU57" s="106">
        <f>IF(INDEX(Base_Dados!AU:AU,MATCH($B57,Base_Dados!$B:$B,0))=0,0,
MAX(0, MIN(AU$1,
((INDEX(Base_Dados!AU:AU,MATCH($B57,Base_Dados!$B:$B,0))-MIN(Base_Dados!AU$5:AU$98)) /
(IF(MAX(Base_Dados!AU$5:AU$98)-MIN(Base_Dados!AU$5:AU$98)=0,1,MAX(Base_Dados!AU$5:AU$98)-MIN(Base_Dados!AU$5:AU$98)))) * AU$1)))</f>
        <v>0</v>
      </c>
      <c r="AV57" s="106">
        <f>IF(INDEX(Base_Dados!AV:AV,MATCH($B57,Base_Dados!$B:$B,0))=0,0,
MAX(0, MIN(AV$1,
((INDEX(Base_Dados!AV:AV,MATCH($B57,Base_Dados!$B:$B,0))-MIN(Base_Dados!AV$5:AV$98)) /
(IF(MAX(Base_Dados!AV$5:AV$98)-MIN(Base_Dados!AV$5:AV$98)=0,1,MAX(Base_Dados!AV$5:AV$98)-MIN(Base_Dados!AV$5:AV$98)))) * AV$1)))</f>
        <v>0</v>
      </c>
      <c r="AW57" s="106">
        <f>IF(INDEX(Base_Dados!AW:AW,MATCH($B57,Base_Dados!$B:$B,0))=0,0,
MAX(0, MIN(AW$1,
((INDEX(Base_Dados!AW:AW,MATCH($B57,Base_Dados!$B:$B,0))-MIN(Base_Dados!AW$5:AW$98)) /
(IF(MAX(Base_Dados!AW$5:AW$98)-MIN(Base_Dados!AW$5:AW$98)=0,1,MAX(Base_Dados!AW$5:AW$98)-MIN(Base_Dados!AW$5:AW$98)))) * AW$1)))</f>
        <v>0</v>
      </c>
      <c r="AX57" s="106">
        <f>IF(INDEX(Base_Dados!AX:AX,MATCH($B57,Base_Dados!$B:$B,0))=0,0,
MAX(0, MIN(AX$1,
((INDEX(Base_Dados!AX:AX,MATCH($B57,Base_Dados!$B:$B,0))-MIN(Base_Dados!AX$5:AX$98)) /
(IF(MAX(Base_Dados!AX$5:AX$98)-MIN(Base_Dados!AX$5:AX$98)=0,1,MAX(Base_Dados!AX$5:AX$98)-MIN(Base_Dados!AX$5:AX$98)))) * AX$1)))</f>
        <v>0</v>
      </c>
      <c r="AY57" s="106">
        <f>IF(INDEX(Base_Dados!AY:AY,MATCH($B57,Base_Dados!$B:$B,0))=0,0,
MAX(0, MIN(AY$1,
((INDEX(Base_Dados!AY:AY,MATCH($B57,Base_Dados!$B:$B,0))-MIN(Base_Dados!AY$5:AY$98)) /
(IF(MAX(Base_Dados!AY$5:AY$98)-MIN(Base_Dados!AY$5:AY$98)=0,1,MAX(Base_Dados!AY$5:AY$98)-MIN(Base_Dados!AY$5:AY$98)))) * AY$1)))</f>
        <v>0</v>
      </c>
      <c r="AZ57" s="106">
        <f>IF(INDEX(Base_Dados!AZ:AZ,MATCH($B57,Base_Dados!$B:$B,0))=0,0,
MAX(0, MIN(AZ$1,
((INDEX(Base_Dados!AZ:AZ,MATCH($B57,Base_Dados!$B:$B,0))-MIN(Base_Dados!AZ$5:AZ$98)) /
(IF(MAX(Base_Dados!AZ$5:AZ$98)-MIN(Base_Dados!AZ$5:AZ$98)=0,1,MAX(Base_Dados!AZ$5:AZ$98)-MIN(Base_Dados!AZ$5:AZ$98)))) * AZ$1)))</f>
        <v>0</v>
      </c>
      <c r="BA57" s="106">
        <f>IF(INDEX(Base_Dados!BA:BA,MATCH($B57,Base_Dados!$B:$B,0))=0,0,
MAX(0, MIN(BA$1,
((INDEX(Base_Dados!BA:BA,MATCH($B57,Base_Dados!$B:$B,0))-MIN(Base_Dados!BA$5:BA$98)) /
(IF(MAX(Base_Dados!BA$5:BA$98)-MIN(Base_Dados!BA$5:BA$98)=0,1,MAX(Base_Dados!BA$5:BA$98)-MIN(Base_Dados!BA$5:BA$98)))) * BA$1)))</f>
        <v>0</v>
      </c>
      <c r="BB57" s="106">
        <f>IF(INDEX(Base_Dados!BB:BB,MATCH($B57,Base_Dados!$B:$B,0))=0,0,
MAX(0, MIN(BB$1,
((INDEX(Base_Dados!BB:BB,MATCH($B57,Base_Dados!$B:$B,0))-MIN(Base_Dados!BB$5:BB$98)) /
(IF(MAX(Base_Dados!BB$5:BB$98)-MIN(Base_Dados!BB$5:BB$98)=0,1,MAX(Base_Dados!BB$5:BB$98)-MIN(Base_Dados!BB$5:BB$98)))) * BB$1)))</f>
        <v>0.40527747948878334</v>
      </c>
      <c r="BC57" s="106">
        <f>IF(INDEX(Base_Dados!BC:BC,MATCH($B57,Base_Dados!$B:$B,0))=0,0,
MAX(0, MIN(BC$1,
((INDEX(Base_Dados!BC:BC,MATCH($B57,Base_Dados!$B:$B,0))-MIN(Base_Dados!BC$5:BC$98)) /
(IF(MAX(Base_Dados!BC$5:BC$98)-MIN(Base_Dados!BC$5:BC$98)=0,1,MAX(Base_Dados!BC$5:BC$98)-MIN(Base_Dados!BC$5:BC$98)))) * BC$1)))</f>
        <v>0</v>
      </c>
      <c r="BD57" s="106">
        <f>IF(INDEX(Base_Dados!BD:BD,MATCH($B57,Base_Dados!$B:$B,0))=0,0,
MAX(0, MIN(BD$1,
((INDEX(Base_Dados!BD:BD,MATCH($B57,Base_Dados!$B:$B,0))-MIN(Base_Dados!BD$5:BD$98)) /
(IF(MAX(Base_Dados!BD$5:BD$98)-MIN(Base_Dados!BD$5:BD$98)=0,1,MAX(Base_Dados!BD$5:BD$98)-MIN(Base_Dados!BD$5:BD$98)))) * BD$1)))</f>
        <v>4.8473097430925838E-4</v>
      </c>
      <c r="BE57" s="106">
        <f>IF(INDEX(Base_Dados!BE:BE,MATCH($B57,Base_Dados!$B:$B,0))=0,0,
MAX(0, MIN(BE$1,
((INDEX(Base_Dados!BE:BE,MATCH($B57,Base_Dados!$B:$B,0))-MIN(Base_Dados!BE$5:BE$98)) /
(IF(MAX(Base_Dados!BE$5:BE$98)-MIN(Base_Dados!BE$5:BE$98)=0,1,MAX(Base_Dados!BE$5:BE$98)-MIN(Base_Dados!BE$5:BE$98)))) * BE$1)))</f>
        <v>4.5158053186151528E-2</v>
      </c>
      <c r="BF57" s="106">
        <f>IF(INDEX(Base_Dados!BF:BF,MATCH($B57,Base_Dados!$B:$B,0))=0,0,
MAX(0, MIN(BF$1,
((INDEX(Base_Dados!BF:BF,MATCH($B57,Base_Dados!$B:$B,0))-MIN(Base_Dados!BF$5:BF$98)) /
(IF(MAX(Base_Dados!BF$5:BF$98)-MIN(Base_Dados!BF$5:BF$98)=0,1,MAX(Base_Dados!BF$5:BF$98)-MIN(Base_Dados!BF$5:BF$98)))) * BF$1)))</f>
        <v>0</v>
      </c>
      <c r="BG57" s="106">
        <f>IF(INDEX(Base_Dados!BG:BG,MATCH($B57,Base_Dados!$B:$B,0))=0,0,
MAX(0, MIN(BG$1,
((INDEX(Base_Dados!BG:BG,MATCH($B57,Base_Dados!$B:$B,0))-MIN(Base_Dados!BG$5:BG$98)) /
(IF(MAX(Base_Dados!BG$5:BG$98)-MIN(Base_Dados!BG$5:BG$98)=0,1,MAX(Base_Dados!BG$5:BG$98)-MIN(Base_Dados!BG$5:BG$98)))) * BG$1)))</f>
        <v>3.3444816053511705E-3</v>
      </c>
      <c r="BH57" s="106">
        <f>IF(INDEX(Base_Dados!BH:BH,MATCH($B57,Base_Dados!$B:$B,0))=0,0,
MAX(0, MIN(BH$1,
((INDEX(Base_Dados!BH:BH,MATCH($B57,Base_Dados!$B:$B,0))-MIN(Base_Dados!BH$5:BH$98)) /
(IF(MAX(Base_Dados!BH$5:BH$98)-MIN(Base_Dados!BH$5:BH$98)=0,1,MAX(Base_Dados!BH$5:BH$98)-MIN(Base_Dados!BH$5:BH$98)))) * BH$1)))</f>
        <v>0</v>
      </c>
      <c r="BI57" s="106">
        <f>IF(INDEX(Base_Dados!BI:BI,MATCH($B57,Base_Dados!$B:$B,0))=0,0,
MAX(0, MIN(BI$1,
((INDEX(Base_Dados!BI:BI,MATCH($B57,Base_Dados!$B:$B,0))-MIN(Base_Dados!BI$5:BI$98)) /
(IF(MAX(Base_Dados!BI$5:BI$98)-MIN(Base_Dados!BI$5:BI$98)=0,1,MAX(Base_Dados!BI$5:BI$98)-MIN(Base_Dados!BI$5:BI$98)))) * BI$1)))</f>
        <v>1.5600624024960999E-3</v>
      </c>
      <c r="BJ57" s="106">
        <f>IF(INDEX(Base_Dados!BJ:BJ,MATCH($B57,Base_Dados!$B:$B,0))=0,0,
MAX(0, MIN(BJ$1,
((INDEX(Base_Dados!BJ:BJ,MATCH($B57,Base_Dados!$B:$B,0))-MIN(Base_Dados!BJ$5:BJ$98)) /
(IF(MAX(Base_Dados!BJ$5:BJ$98)-MIN(Base_Dados!BJ$5:BJ$98)=0,1,MAX(Base_Dados!BJ$5:BJ$98)-MIN(Base_Dados!BJ$5:BJ$98)))) * BJ$1)))</f>
        <v>0</v>
      </c>
      <c r="BK57" s="106">
        <f>IF(INDEX(Base_Dados!BK:BK,MATCH($B57,Base_Dados!$B:$B,0))=0,0,
MAX(0, MIN(BK$1,
((INDEX(Base_Dados!BK:BK,MATCH($B57,Base_Dados!$B:$B,0))-MIN(Base_Dados!BK$5:BK$98)) /
(IF(MAX(Base_Dados!BK$5:BK$98)-MIN(Base_Dados!BK$5:BK$98)=0,1,MAX(Base_Dados!BK$5:BK$98)-MIN(Base_Dados!BK$5:BK$98)))) * BK$1)))</f>
        <v>0</v>
      </c>
      <c r="BL57" s="106">
        <f>IF(INDEX(Base_Dados!BL:BL,MATCH($B57,Base_Dados!$B:$B,0))=0,0,
MAX(0, MIN(BL$1,
((INDEX(Base_Dados!BL:BL,MATCH($B57,Base_Dados!$B:$B,0))-MIN(Base_Dados!BL$5:BL$98)) /
(IF(MAX(Base_Dados!BL$5:BL$98)-MIN(Base_Dados!BL$5:BL$98)=0,1,MAX(Base_Dados!BL$5:BL$98)-MIN(Base_Dados!BL$5:BL$98)))) * BL$1)))</f>
        <v>1.6286644951140066E-3</v>
      </c>
      <c r="BM57" s="106">
        <f>IF(INDEX(Base_Dados!BM:BM,MATCH($B57,Base_Dados!$B:$B,0))=0,0,
MAX(0, MIN(BM$1,
((INDEX(Base_Dados!BM:BM,MATCH($B57,Base_Dados!$B:$B,0))-MIN(Base_Dados!BM$5:BM$98)) /
(IF(MAX(Base_Dados!BM$5:BM$98)-MIN(Base_Dados!BM$5:BM$98)=0,1,MAX(Base_Dados!BM$5:BM$98)-MIN(Base_Dados!BM$5:BM$98)))) * BM$1)))</f>
        <v>0.68224631242225064</v>
      </c>
      <c r="BN57" s="106">
        <f>IF(INDEX(Base_Dados!BN:BN,MATCH($B57,Base_Dados!$B:$B,0))=0,0,
MAX(0, MIN(BN$1,
((INDEX(Base_Dados!BN:BN,MATCH($B57,Base_Dados!$B:$B,0))-MIN(Base_Dados!BN$5:BN$98)) /
(IF(MAX(Base_Dados!BN$5:BN$98)-MIN(Base_Dados!BN$5:BN$98)=0,1,MAX(Base_Dados!BN$5:BN$98)-MIN(Base_Dados!BN$5:BN$98)))) * BN$1)))</f>
        <v>0.48471869994677458</v>
      </c>
      <c r="BO57" s="106">
        <f>IF(INDEX(Base_Dados!BO:BO,MATCH($B57,Base_Dados!$B:$B,0))=0,0,
MAX(0, MIN(BO$1,
((INDEX(Base_Dados!BO:BO,MATCH($B57,Base_Dados!$B:$B,0))-MIN(Base_Dados!BO$5:BO$98)) /
(IF(MAX(Base_Dados!BO$5:BO$98)-MIN(Base_Dados!BO$5:BO$98)=0,1,MAX(Base_Dados!BO$5:BO$98)-MIN(Base_Dados!BO$5:BO$98)))) * BO$1)))</f>
        <v>3.4482758620689655E-2</v>
      </c>
      <c r="BP57" s="106">
        <f t="shared" si="0"/>
        <v>8.7318422824236581</v>
      </c>
      <c r="BQ57" s="111">
        <f t="shared" si="1"/>
        <v>0.51167651039329243</v>
      </c>
      <c r="BR57" s="112">
        <f t="shared" si="2"/>
        <v>0.19716819691526916</v>
      </c>
      <c r="BS57" s="113">
        <f t="shared" si="3"/>
        <v>8.5346740855083887</v>
      </c>
    </row>
    <row r="58" spans="1:71">
      <c r="A58" s="20">
        <v>16002</v>
      </c>
      <c r="B58" s="20" t="s">
        <v>146</v>
      </c>
      <c r="C58" s="20" t="s">
        <v>146</v>
      </c>
      <c r="D58" s="105">
        <f>IF(INDEX(Base_Dados!D:D,MATCH($B58,Base_Dados!$B:$B,0))=0,0,
MAX(0, MIN(D$1,
((INDEX(Base_Dados!D:D,MATCH($B58,Base_Dados!$B:$B,0))-MIN(Base_Dados!D$5:D$98)) /
(IF(MAX(Base_Dados!D$5:D$98)-MIN(Base_Dados!D$5:D$98)=0,1,MAX(Base_Dados!D$5:D$98)-MIN(Base_Dados!D$5:D$98)))) * D$1)))</f>
        <v>2.7819008981025479E-2</v>
      </c>
      <c r="E58" s="106">
        <f>IF(INDEX(Base_Dados!E:E,MATCH($B58,Base_Dados!$B:$B,0))=0,0,
MAX(0, MIN(E$1,
((INDEX(Base_Dados!E:E,MATCH($B58,Base_Dados!$B:$B,0))-MIN(Base_Dados!E$5:E$98)) /
(IF(MAX(Base_Dados!E$5:E$98)-MIN(Base_Dados!E$5:E$98)=0,1,MAX(Base_Dados!E$5:E$98)-MIN(Base_Dados!E$5:E$98)))) * E$1)))</f>
        <v>1.367929434255687E-2</v>
      </c>
      <c r="F58" s="106">
        <f>IF(INDEX(Base_Dados!F:F,MATCH($B58,Base_Dados!$B:$B,0))=0,0,
MAX(0, MIN(F$1,
((INDEX(Base_Dados!F:F,MATCH($B58,Base_Dados!$B:$B,0))-MIN(Base_Dados!F$5:F$98)) /
(IF(MAX(Base_Dados!F$5:F$98)-MIN(Base_Dados!F$5:F$98)=0,1,MAX(Base_Dados!F$5:F$98)-MIN(Base_Dados!F$5:F$98)))) * F$1)))</f>
        <v>9.6159295713449076E-3</v>
      </c>
      <c r="G58" s="106">
        <f>IF(INDEX(Base_Dados!G:G,MATCH($B58,Base_Dados!$B:$B,0))=0,0,
MAX(0, MIN(G$1,
((INDEX(Base_Dados!G:G,MATCH($B58,Base_Dados!$B:$B,0))-MIN(Base_Dados!G$5:G$98)) /
(IF(MAX(Base_Dados!G$5:G$98)-MIN(Base_Dados!G$5:G$98)=0,1,MAX(Base_Dados!G$5:G$98)-MIN(Base_Dados!G$5:G$98)))) * G$1)))</f>
        <v>6.5681444991789817E-3</v>
      </c>
      <c r="H58" s="106">
        <f>IF(INDEX(Base_Dados!H:H,MATCH($B58,Base_Dados!$B:$B,0))=0,0,
MAX(0, MIN(H$1,
((INDEX(Base_Dados!H:H,MATCH($B58,Base_Dados!$B:$B,0))-MIN(Base_Dados!H$5:H$98)) /
(IF(MAX(Base_Dados!H$5:H$98)-MIN(Base_Dados!H$5:H$98)=0,1,MAX(Base_Dados!H$5:H$98)-MIN(Base_Dados!H$5:H$98)))) * H$1)))</f>
        <v>7.987656253494041E-3</v>
      </c>
      <c r="I58" s="106">
        <f>IF(INDEX(Base_Dados!I:I,MATCH($B58,Base_Dados!$B:$B,0))=0,0,
MAX(0, MIN(I$1,
((INDEX(Base_Dados!I:I,MATCH($B58,Base_Dados!$B:$B,0))-MIN(Base_Dados!I$5:I$98)) /
(IF(MAX(Base_Dados!I$5:I$98)-MIN(Base_Dados!I$5:I$98)=0,1,MAX(Base_Dados!I$5:I$98)-MIN(Base_Dados!I$5:I$98)))) * I$1)))</f>
        <v>8.5159441246696124E-3</v>
      </c>
      <c r="J58" s="106">
        <f>IF(INDEX(Base_Dados!J:J,MATCH($B58,Base_Dados!$B:$B,0))=0,0,
MAX(0, MIN(J$1,
((INDEX(Base_Dados!J:J,MATCH($B58,Base_Dados!$B:$B,0))-MIN(Base_Dados!J$5:J$98)) /
(IF(MAX(Base_Dados!J$5:J$98)-MIN(Base_Dados!J$5:J$98)=0,1,MAX(Base_Dados!J$5:J$98)-MIN(Base_Dados!J$5:J$98)))) * J$1)))</f>
        <v>8.837017016873493E-3</v>
      </c>
      <c r="K58" s="106">
        <f>IF(INDEX(Base_Dados!K:K,MATCH($B58,Base_Dados!$B:$B,0))=0,0,
MAX(0, MIN(K$1,
((INDEX(Base_Dados!K:K,MATCH($B58,Base_Dados!$B:$B,0))-MIN(Base_Dados!K$5:K$98)) /
(IF(MAX(Base_Dados!K$5:K$98)-MIN(Base_Dados!K$5:K$98)=0,1,MAX(Base_Dados!K$5:K$98)-MIN(Base_Dados!K$5:K$98)))) * K$1)))</f>
        <v>1.0409212880143112E-2</v>
      </c>
      <c r="L58" s="106">
        <f>IF(INDEX(Base_Dados!L:L,MATCH($B58,Base_Dados!$B:$B,0))=0,0,
MAX(0, MIN(L$1,
((INDEX(Base_Dados!L:L,MATCH($B58,Base_Dados!$B:$B,0))-MIN(Base_Dados!L$5:L$98)) /
(IF(MAX(Base_Dados!L$5:L$98)-MIN(Base_Dados!L$5:L$98)=0,1,MAX(Base_Dados!L$5:L$98)-MIN(Base_Dados!L$5:L$98)))) * L$1)))</f>
        <v>1.1278166606485713E-2</v>
      </c>
      <c r="M58" s="106">
        <f>IF(INDEX(Base_Dados!M:M,MATCH($B58,Base_Dados!$B:$B,0))=0,0,
MAX(0, MIN(M$1,
((INDEX(Base_Dados!M:M,MATCH($B58,Base_Dados!$B:$B,0))-MIN(Base_Dados!M$5:M$98)) /
(IF(MAX(Base_Dados!M$5:M$98)-MIN(Base_Dados!M$5:M$98)=0,1,MAX(Base_Dados!M$5:M$98)-MIN(Base_Dados!M$5:M$98)))) * M$1)))</f>
        <v>1.1918367346938775E-2</v>
      </c>
      <c r="N58" s="106">
        <f>IF(INDEX(Base_Dados!N:N,MATCH($B58,Base_Dados!$B:$B,0))=0,0,
MAX(0, MIN(N$1,
((INDEX(Base_Dados!N:N,MATCH($B58,Base_Dados!$B:$B,0))-MIN(Base_Dados!N$5:N$98)) /
(IF(MAX(Base_Dados!N$5:N$98)-MIN(Base_Dados!N$5:N$98)=0,1,MAX(Base_Dados!N$5:N$98)-MIN(Base_Dados!N$5:N$98)))) * N$1)))</f>
        <v>9.9149303706858819E-3</v>
      </c>
      <c r="O58" s="106">
        <f>IF(INDEX(Base_Dados!O:O,MATCH($B58,Base_Dados!$B:$B,0))=0,0,
MAX(0, MIN(O$1,
((INDEX(Base_Dados!O:O,MATCH($B58,Base_Dados!$B:$B,0))-MIN(Base_Dados!O$5:O$98)) /
(IF(MAX(Base_Dados!O$5:O$98)-MIN(Base_Dados!O$5:O$98)=0,1,MAX(Base_Dados!O$5:O$98)-MIN(Base_Dados!O$5:O$98)))) * O$1)))</f>
        <v>1.0702937733429957E-2</v>
      </c>
      <c r="P58" s="106">
        <f>IF(INDEX(Base_Dados!P:P,MATCH($B58,Base_Dados!$B:$B,0))=0,0,
MAX(0, MIN(P$1,
((INDEX(Base_Dados!P:P,MATCH($B58,Base_Dados!$B:$B,0))-MIN(Base_Dados!P$5:P$98)) /
(IF(MAX(Base_Dados!P$5:P$98)-MIN(Base_Dados!P$5:P$98)=0,1,MAX(Base_Dados!P$5:P$98)-MIN(Base_Dados!P$5:P$98)))) * P$1)))</f>
        <v>0</v>
      </c>
      <c r="Q58" s="106">
        <f>IF(INDEX(Base_Dados!Q:Q,MATCH($B58,Base_Dados!$B:$B,0))=0,0,
MAX(0, MIN(Q$1,
((INDEX(Base_Dados!Q:Q,MATCH($B58,Base_Dados!$B:$B,0))-MIN(Base_Dados!Q$5:Q$98)) /
(IF(MAX(Base_Dados!Q$5:Q$98)-MIN(Base_Dados!Q$5:Q$98)=0,1,MAX(Base_Dados!Q$5:Q$98)-MIN(Base_Dados!Q$5:Q$98)))) * Q$1)))</f>
        <v>0</v>
      </c>
      <c r="R58" s="106">
        <f>IF(INDEX(Base_Dados!R:R,MATCH($B58,Base_Dados!$B:$B,0))=0,0,
MAX(0, MIN(R$1,
((INDEX(Base_Dados!R:R,MATCH($B58,Base_Dados!$B:$B,0))-MIN(Base_Dados!R$5:R$98)) /
(IF(MAX(Base_Dados!R$5:R$98)-MIN(Base_Dados!R$5:R$98)=0,1,MAX(Base_Dados!R$5:R$98)-MIN(Base_Dados!R$5:R$98)))) * R$1)))</f>
        <v>2.6792732748026527E-3</v>
      </c>
      <c r="S58" s="106">
        <f>IF(INDEX(Base_Dados!S:S,MATCH($B58,Base_Dados!$B:$B,0))=0,0,
MAX(0, MIN(S$1,
((INDEX(Base_Dados!S:S,MATCH($B58,Base_Dados!$B:$B,0))-MIN(Base_Dados!S$5:S$98)) /
(IF(MAX(Base_Dados!S$5:S$98)-MIN(Base_Dados!S$5:S$98)=0,1,MAX(Base_Dados!S$5:S$98)-MIN(Base_Dados!S$5:S$98)))) * S$1)))</f>
        <v>5.9911630345240775E-4</v>
      </c>
      <c r="T58" s="106">
        <f>IF(INDEX(Base_Dados!T:T,MATCH($B58,Base_Dados!$B:$B,0))=0,0,
MAX(0, MIN(T$1,
((INDEX(Base_Dados!T:T,MATCH($B58,Base_Dados!$B:$B,0))-MIN(Base_Dados!T$5:T$98)) /
(IF(MAX(Base_Dados!T$5:T$98)-MIN(Base_Dados!T$5:T$98)=0,1,MAX(Base_Dados!T$5:T$98)-MIN(Base_Dados!T$5:T$98)))) * T$1)))</f>
        <v>0.55153504595399405</v>
      </c>
      <c r="U58" s="106">
        <f>IF(INDEX(Base_Dados!U:U,MATCH($B58,Base_Dados!$B:$B,0))=0,0,
MAX(0, MIN(U$1,
((INDEX(Base_Dados!U:U,MATCH($B58,Base_Dados!$B:$B,0))-MIN(Base_Dados!U$5:U$98)) /
(IF(MAX(Base_Dados!U$5:U$98)-MIN(Base_Dados!U$5:U$98)=0,1,MAX(Base_Dados!U$5:U$98)-MIN(Base_Dados!U$5:U$98)))) * U$1)))</f>
        <v>0.7919419281736727</v>
      </c>
      <c r="V58" s="106">
        <f>IF(INDEX(Base_Dados!V:V,MATCH($B58,Base_Dados!$B:$B,0))=0,0,
MAX(0, MIN(V$1,
((INDEX(Base_Dados!V:V,MATCH($B58,Base_Dados!$B:$B,0))-MIN(Base_Dados!V$5:V$98)) /
(IF(MAX(Base_Dados!V$5:V$98)-MIN(Base_Dados!V$5:V$98)=0,1,MAX(Base_Dados!V$5:V$98)-MIN(Base_Dados!V$5:V$98)))) * V$1)))</f>
        <v>2.0515512593658595E-3</v>
      </c>
      <c r="W58" s="106">
        <f>IF(INDEX(Base_Dados!W:W,MATCH($B58,Base_Dados!$B:$B,0))=0,0,
MAX(0, MIN(W$1,
((INDEX(Base_Dados!W:W,MATCH($B58,Base_Dados!$B:$B,0))-MIN(Base_Dados!W$5:W$98)) /
(IF(MAX(Base_Dados!W$5:W$98)-MIN(Base_Dados!W$5:W$98)=0,1,MAX(Base_Dados!W$5:W$98)-MIN(Base_Dados!W$5:W$98)))) * W$1)))</f>
        <v>2.1189296807164668</v>
      </c>
      <c r="X58" s="106">
        <f>IF(INDEX(Base_Dados!X:X,MATCH($B58,Base_Dados!$B:$B,0))=0,0,
MAX(0, MIN(X$1,
((INDEX(Base_Dados!X:X,MATCH($B58,Base_Dados!$B:$B,0))-MIN(Base_Dados!X$5:X$98)) /
(IF(MAX(Base_Dados!X$5:X$98)-MIN(Base_Dados!X$5:X$98)=0,1,MAX(Base_Dados!X$5:X$98)-MIN(Base_Dados!X$5:X$98)))) * X$1)))</f>
        <v>0</v>
      </c>
      <c r="Y58" s="106">
        <f>IF(INDEX(Base_Dados!Y:Y,MATCH($B58,Base_Dados!$B:$B,0))=0,0,
MAX(0, MIN(Y$1,
((INDEX(Base_Dados!Y:Y,MATCH($B58,Base_Dados!$B:$B,0))-MIN(Base_Dados!Y$5:Y$98)) /
(IF(MAX(Base_Dados!Y$5:Y$98)-MIN(Base_Dados!Y$5:Y$98)=0,1,MAX(Base_Dados!Y$5:Y$98)-MIN(Base_Dados!Y$5:Y$98)))) * Y$1)))</f>
        <v>0</v>
      </c>
      <c r="Z58" s="106">
        <f>IF(INDEX(Base_Dados!Z:Z,MATCH($B58,Base_Dados!$B:$B,0))=0,0,
MAX(0, MIN(Z$1,
((INDEX(Base_Dados!Z:Z,MATCH($B58,Base_Dados!$B:$B,0))-MIN(Base_Dados!Z$5:Z$98)) /
(IF(MAX(Base_Dados!Z$5:Z$98)-MIN(Base_Dados!Z$5:Z$98)=0,1,MAX(Base_Dados!Z$5:Z$98)-MIN(Base_Dados!Z$5:Z$98)))) * Z$1)))</f>
        <v>0</v>
      </c>
      <c r="AA58" s="106">
        <f>IF(INDEX(Base_Dados!AA:AA,MATCH($B58,Base_Dados!$B:$B,0))=0,0,
MAX(0, MIN(AA$1,
((INDEX(Base_Dados!AA:AA,MATCH($B58,Base_Dados!$B:$B,0))-MIN(Base_Dados!AA$5:AA$98)) /
(IF(MAX(Base_Dados!AA$5:AA$98)-MIN(Base_Dados!AA$5:AA$98)=0,1,MAX(Base_Dados!AA$5:AA$98)-MIN(Base_Dados!AA$5:AA$98)))) * AA$1)))</f>
        <v>0</v>
      </c>
      <c r="AB58" s="106">
        <f>IF(INDEX(Base_Dados!AB:AB,MATCH($B58,Base_Dados!$B:$B,0))=0,0,
MAX(0, MIN(AB$1,
((INDEX(Base_Dados!AB:AB,MATCH($B58,Base_Dados!$B:$B,0))-MIN(Base_Dados!AB$5:AB$98)) /
(IF(MAX(Base_Dados!AB$5:AB$98)-MIN(Base_Dados!AB$5:AB$98)=0,1,MAX(Base_Dados!AB$5:AB$98)-MIN(Base_Dados!AB$5:AB$98)))) * AB$1)))</f>
        <v>0</v>
      </c>
      <c r="AC58" s="106">
        <f>IF(INDEX(Base_Dados!AC:AC,MATCH($B58,Base_Dados!$B:$B,0))=0,0,
MAX(0, MIN(AC$1,
((INDEX(Base_Dados!AC:AC,MATCH($B58,Base_Dados!$B:$B,0))-MIN(Base_Dados!AC$5:AC$98)) /
(IF(MAX(Base_Dados!AC$5:AC$98)-MIN(Base_Dados!AC$5:AC$98)=0,1,MAX(Base_Dados!AC$5:AC$98)-MIN(Base_Dados!AC$5:AC$98)))) * AC$1)))</f>
        <v>1.626035845056851E-3</v>
      </c>
      <c r="AD58" s="106">
        <f>IF(INDEX(Base_Dados!AD:AD,MATCH($B58,Base_Dados!$B:$B,0))=0,0,
MAX(0, MIN(AD$1,
((INDEX(Base_Dados!AD:AD,MATCH($B58,Base_Dados!$B:$B,0))-MIN(Base_Dados!AD$5:AD$98)) /
(IF(MAX(Base_Dados!AD$5:AD$98)-MIN(Base_Dados!AD$5:AD$98)=0,1,MAX(Base_Dados!AD$5:AD$98)-MIN(Base_Dados!AD$5:AD$98)))) * AD$1)))</f>
        <v>3.7716314154710839E-3</v>
      </c>
      <c r="AE58" s="106">
        <f>IF(INDEX(Base_Dados!AE:AE,MATCH($B58,Base_Dados!$B:$B,0))=0,0,
MAX(0, MIN(AE$1,
((INDEX(Base_Dados!AE:AE,MATCH($B58,Base_Dados!$B:$B,0))-MIN(Base_Dados!AE$5:AE$98)) /
(IF(MAX(Base_Dados!AE$5:AE$98)-MIN(Base_Dados!AE$5:AE$98)=0,1,MAX(Base_Dados!AE$5:AE$98)-MIN(Base_Dados!AE$5:AE$98)))) * AE$1)))</f>
        <v>1.251258449590105E-3</v>
      </c>
      <c r="AF58" s="106">
        <f>IF(INDEX(Base_Dados!AF:AF,MATCH($B58,Base_Dados!$B:$B,0))=0,0,
MAX(0, MIN(AF$1,
((INDEX(Base_Dados!AF:AF,MATCH($B58,Base_Dados!$B:$B,0))-MIN(Base_Dados!AF$5:AF$98)) /
(IF(MAX(Base_Dados!AF$5:AF$98)-MIN(Base_Dados!AF$5:AF$98)=0,1,MAX(Base_Dados!AF$5:AF$98)-MIN(Base_Dados!AF$5:AF$98)))) * AF$1)))</f>
        <v>6.4358938996919969E-4</v>
      </c>
      <c r="AG58" s="106">
        <f>IF(INDEX(Base_Dados!AG:AG,MATCH($B58,Base_Dados!$B:$B,0))=0,0,
MAX(0, MIN(AG$1,
((INDEX(Base_Dados!AG:AG,MATCH($B58,Base_Dados!$B:$B,0))-MIN(Base_Dados!AG$5:AG$98)) /
(IF(MAX(Base_Dados!AG$5:AG$98)-MIN(Base_Dados!AG$5:AG$98)=0,1,MAX(Base_Dados!AG$5:AG$98)-MIN(Base_Dados!AG$5:AG$98)))) * AG$1)))</f>
        <v>0</v>
      </c>
      <c r="AH58" s="106">
        <f>IF(INDEX(Base_Dados!AH:AH,MATCH($B58,Base_Dados!$B:$B,0))=0,0,
MAX(0, MIN(AH$1,
((INDEX(Base_Dados!AH:AH,MATCH($B58,Base_Dados!$B:$B,0))-MIN(Base_Dados!AH$5:AH$98)) /
(IF(MAX(Base_Dados!AH$5:AH$98)-MIN(Base_Dados!AH$5:AH$98)=0,1,MAX(Base_Dados!AH$5:AH$98)-MIN(Base_Dados!AH$5:AH$98)))) * AH$1)))</f>
        <v>2.4276329488029185</v>
      </c>
      <c r="AI58" s="106">
        <f>IF(INDEX(Base_Dados!AI:AI,MATCH($B58,Base_Dados!$B:$B,0))=0,0,
MAX(0, MIN(AI$1,
((INDEX(Base_Dados!AI:AI,MATCH($B58,Base_Dados!$B:$B,0))-MIN(Base_Dados!AI$5:AI$98)) /
(IF(MAX(Base_Dados!AI$5:AI$98)-MIN(Base_Dados!AI$5:AI$98)=0,1,MAX(Base_Dados!AI$5:AI$98)-MIN(Base_Dados!AI$5:AI$98)))) * AI$1)))</f>
        <v>0</v>
      </c>
      <c r="AJ58" s="106">
        <f>IF(INDEX(Base_Dados!AJ:AJ,MATCH($B58,Base_Dados!$B:$B,0))=0,0,
MAX(0, MIN(AJ$1,
((INDEX(Base_Dados!AJ:AJ,MATCH($B58,Base_Dados!$B:$B,0))-MIN(Base_Dados!AJ$5:AJ$98)) /
(IF(MAX(Base_Dados!AJ$5:AJ$98)-MIN(Base_Dados!AJ$5:AJ$98)=0,1,MAX(Base_Dados!AJ$5:AJ$98)-MIN(Base_Dados!AJ$5:AJ$98)))) * AJ$1)))</f>
        <v>0</v>
      </c>
      <c r="AK58" s="106">
        <f>IF(INDEX(Base_Dados!AK:AK,MATCH($B58,Base_Dados!$B:$B,0))=0,0,
MAX(0, MIN(AK$1,
((INDEX(Base_Dados!AK:AK,MATCH($B58,Base_Dados!$B:$B,0))-MIN(Base_Dados!AK$5:AK$98)) /
(IF(MAX(Base_Dados!AK$5:AK$98)-MIN(Base_Dados!AK$5:AK$98)=0,1,MAX(Base_Dados!AK$5:AK$98)-MIN(Base_Dados!AK$5:AK$98)))) * AK$1)))</f>
        <v>0</v>
      </c>
      <c r="AL58" s="106">
        <f>IF(INDEX(Base_Dados!AL:AL,MATCH($B58,Base_Dados!$B:$B,0))=0,0,
MAX(0, MIN(AL$1,
((INDEX(Base_Dados!AL:AL,MATCH($B58,Base_Dados!$B:$B,0))-MIN(Base_Dados!AL$5:AL$98)) /
(IF(MAX(Base_Dados!AL$5:AL$98)-MIN(Base_Dados!AL$5:AL$98)=0,1,MAX(Base_Dados!AL$5:AL$98)-MIN(Base_Dados!AL$5:AL$98)))) * AL$1)))</f>
        <v>0</v>
      </c>
      <c r="AM58" s="106">
        <f>IF(INDEX(Base_Dados!AM:AM,MATCH($B58,Base_Dados!$B:$B,0))=0,0,
MAX(0, MIN(AM$1,
((INDEX(Base_Dados!AM:AM,MATCH($B58,Base_Dados!$B:$B,0))-MIN(Base_Dados!AM$5:AM$98)) /
(IF(MAX(Base_Dados!AM$5:AM$98)-MIN(Base_Dados!AM$5:AM$98)=0,1,MAX(Base_Dados!AM$5:AM$98)-MIN(Base_Dados!AM$5:AM$98)))) * AM$1)))</f>
        <v>0</v>
      </c>
      <c r="AN58" s="106">
        <f>IF(INDEX(Base_Dados!AN:AN,MATCH($B58,Base_Dados!$B:$B,0))=0,0,
MAX(0, MIN(AN$1,
((INDEX(Base_Dados!AN:AN,MATCH($B58,Base_Dados!$B:$B,0))-MIN(Base_Dados!AN$5:AN$98)) /
(IF(MAX(Base_Dados!AN$5:AN$98)-MIN(Base_Dados!AN$5:AN$98)=0,1,MAX(Base_Dados!AN$5:AN$98)-MIN(Base_Dados!AN$5:AN$98)))) * AN$1)))</f>
        <v>0</v>
      </c>
      <c r="AO58" s="106">
        <f>IF(INDEX(Base_Dados!AO:AO,MATCH($B58,Base_Dados!$B:$B,0))=0,0,
MAX(0, MIN(AO$1,
((INDEX(Base_Dados!AO:AO,MATCH($B58,Base_Dados!$B:$B,0))-MIN(Base_Dados!AO$5:AO$98)) /
(IF(MAX(Base_Dados!AO$5:AO$98)-MIN(Base_Dados!AO$5:AO$98)=0,1,MAX(Base_Dados!AO$5:AO$98)-MIN(Base_Dados!AO$5:AO$98)))) * AO$1)))</f>
        <v>0</v>
      </c>
      <c r="AP58" s="106">
        <f>IF(INDEX(Base_Dados!AP:AP,MATCH($B58,Base_Dados!$B:$B,0))=0,0,
MAX(0, MIN(AP$1,
((INDEX(Base_Dados!AP:AP,MATCH($B58,Base_Dados!$B:$B,0))-MIN(Base_Dados!AP$5:AP$98)) /
(IF(MAX(Base_Dados!AP$5:AP$98)-MIN(Base_Dados!AP$5:AP$98)=0,1,MAX(Base_Dados!AP$5:AP$98)-MIN(Base_Dados!AP$5:AP$98)))) * AP$1)))</f>
        <v>0</v>
      </c>
      <c r="AQ58" s="106">
        <f>IF(INDEX(Base_Dados!AQ:AQ,MATCH($B58,Base_Dados!$B:$B,0))=0,0,
MAX(0, MIN(AQ$1,
((INDEX(Base_Dados!AQ:AQ,MATCH($B58,Base_Dados!$B:$B,0))-MIN(Base_Dados!AQ$5:AQ$98)) /
(IF(MAX(Base_Dados!AQ$5:AQ$98)-MIN(Base_Dados!AQ$5:AQ$98)=0,1,MAX(Base_Dados!AQ$5:AQ$98)-MIN(Base_Dados!AQ$5:AQ$98)))) * AQ$1)))</f>
        <v>0</v>
      </c>
      <c r="AR58" s="106">
        <f>IF(INDEX(Base_Dados!AR:AR,MATCH($B58,Base_Dados!$B:$B,0))=0,0,
MAX(0, MIN(AR$1,
((INDEX(Base_Dados!AR:AR,MATCH($B58,Base_Dados!$B:$B,0))-MIN(Base_Dados!AR$5:AR$98)) /
(IF(MAX(Base_Dados!AR$5:AR$98)-MIN(Base_Dados!AR$5:AR$98)=0,1,MAX(Base_Dados!AR$5:AR$98)-MIN(Base_Dados!AR$5:AR$98)))) * AR$1)))</f>
        <v>0</v>
      </c>
      <c r="AS58" s="106">
        <f>IF(INDEX(Base_Dados!AS:AS,MATCH($B58,Base_Dados!$B:$B,0))=0,0,
MAX(0, MIN(AS$1,
((INDEX(Base_Dados!AS:AS,MATCH($B58,Base_Dados!$B:$B,0))-MIN(Base_Dados!AS$5:AS$98)) /
(IF(MAX(Base_Dados!AS$5:AS$98)-MIN(Base_Dados!AS$5:AS$98)=0,1,MAX(Base_Dados!AS$5:AS$98)-MIN(Base_Dados!AS$5:AS$98)))) * AS$1)))</f>
        <v>0</v>
      </c>
      <c r="AT58" s="106">
        <f>IF(INDEX(Base_Dados!AT:AT,MATCH($B58,Base_Dados!$B:$B,0))=0,0,
MAX(0, MIN(AT$1,
((INDEX(Base_Dados!AT:AT,MATCH($B58,Base_Dados!$B:$B,0))-MIN(Base_Dados!AT$5:AT$98)) /
(IF(MAX(Base_Dados!AT$5:AT$98)-MIN(Base_Dados!AT$5:AT$98)=0,1,MAX(Base_Dados!AT$5:AT$98)-MIN(Base_Dados!AT$5:AT$98)))) * AT$1)))</f>
        <v>0</v>
      </c>
      <c r="AU58" s="106">
        <f>IF(INDEX(Base_Dados!AU:AU,MATCH($B58,Base_Dados!$B:$B,0))=0,0,
MAX(0, MIN(AU$1,
((INDEX(Base_Dados!AU:AU,MATCH($B58,Base_Dados!$B:$B,0))-MIN(Base_Dados!AU$5:AU$98)) /
(IF(MAX(Base_Dados!AU$5:AU$98)-MIN(Base_Dados!AU$5:AU$98)=0,1,MAX(Base_Dados!AU$5:AU$98)-MIN(Base_Dados!AU$5:AU$98)))) * AU$1)))</f>
        <v>0</v>
      </c>
      <c r="AV58" s="106">
        <f>IF(INDEX(Base_Dados!AV:AV,MATCH($B58,Base_Dados!$B:$B,0))=0,0,
MAX(0, MIN(AV$1,
((INDEX(Base_Dados!AV:AV,MATCH($B58,Base_Dados!$B:$B,0))-MIN(Base_Dados!AV$5:AV$98)) /
(IF(MAX(Base_Dados!AV$5:AV$98)-MIN(Base_Dados!AV$5:AV$98)=0,1,MAX(Base_Dados!AV$5:AV$98)-MIN(Base_Dados!AV$5:AV$98)))) * AV$1)))</f>
        <v>0</v>
      </c>
      <c r="AW58" s="106">
        <f>IF(INDEX(Base_Dados!AW:AW,MATCH($B58,Base_Dados!$B:$B,0))=0,0,
MAX(0, MIN(AW$1,
((INDEX(Base_Dados!AW:AW,MATCH($B58,Base_Dados!$B:$B,0))-MIN(Base_Dados!AW$5:AW$98)) /
(IF(MAX(Base_Dados!AW$5:AW$98)-MIN(Base_Dados!AW$5:AW$98)=0,1,MAX(Base_Dados!AW$5:AW$98)-MIN(Base_Dados!AW$5:AW$98)))) * AW$1)))</f>
        <v>0</v>
      </c>
      <c r="AX58" s="106">
        <f>IF(INDEX(Base_Dados!AX:AX,MATCH($B58,Base_Dados!$B:$B,0))=0,0,
MAX(0, MIN(AX$1,
((INDEX(Base_Dados!AX:AX,MATCH($B58,Base_Dados!$B:$B,0))-MIN(Base_Dados!AX$5:AX$98)) /
(IF(MAX(Base_Dados!AX$5:AX$98)-MIN(Base_Dados!AX$5:AX$98)=0,1,MAX(Base_Dados!AX$5:AX$98)-MIN(Base_Dados!AX$5:AX$98)))) * AX$1)))</f>
        <v>0</v>
      </c>
      <c r="AY58" s="106">
        <f>IF(INDEX(Base_Dados!AY:AY,MATCH($B58,Base_Dados!$B:$B,0))=0,0,
MAX(0, MIN(AY$1,
((INDEX(Base_Dados!AY:AY,MATCH($B58,Base_Dados!$B:$B,0))-MIN(Base_Dados!AY$5:AY$98)) /
(IF(MAX(Base_Dados!AY$5:AY$98)-MIN(Base_Dados!AY$5:AY$98)=0,1,MAX(Base_Dados!AY$5:AY$98)-MIN(Base_Dados!AY$5:AY$98)))) * AY$1)))</f>
        <v>0</v>
      </c>
      <c r="AZ58" s="106">
        <f>IF(INDEX(Base_Dados!AZ:AZ,MATCH($B58,Base_Dados!$B:$B,0))=0,0,
MAX(0, MIN(AZ$1,
((INDEX(Base_Dados!AZ:AZ,MATCH($B58,Base_Dados!$B:$B,0))-MIN(Base_Dados!AZ$5:AZ$98)) /
(IF(MAX(Base_Dados!AZ$5:AZ$98)-MIN(Base_Dados!AZ$5:AZ$98)=0,1,MAX(Base_Dados!AZ$5:AZ$98)-MIN(Base_Dados!AZ$5:AZ$98)))) * AZ$1)))</f>
        <v>0</v>
      </c>
      <c r="BA58" s="106">
        <f>IF(INDEX(Base_Dados!BA:BA,MATCH($B58,Base_Dados!$B:$B,0))=0,0,
MAX(0, MIN(BA$1,
((INDEX(Base_Dados!BA:BA,MATCH($B58,Base_Dados!$B:$B,0))-MIN(Base_Dados!BA$5:BA$98)) /
(IF(MAX(Base_Dados!BA$5:BA$98)-MIN(Base_Dados!BA$5:BA$98)=0,1,MAX(Base_Dados!BA$5:BA$98)-MIN(Base_Dados!BA$5:BA$98)))) * BA$1)))</f>
        <v>2.1092830657874289E-3</v>
      </c>
      <c r="BB58" s="106">
        <f>IF(INDEX(Base_Dados!BB:BB,MATCH($B58,Base_Dados!$B:$B,0))=0,0,
MAX(0, MIN(BB$1,
((INDEX(Base_Dados!BB:BB,MATCH($B58,Base_Dados!$B:$B,0))-MIN(Base_Dados!BB$5:BB$98)) /
(IF(MAX(Base_Dados!BB$5:BB$98)-MIN(Base_Dados!BB$5:BB$98)=0,1,MAX(Base_Dados!BB$5:BB$98)-MIN(Base_Dados!BB$5:BB$98)))) * BB$1)))</f>
        <v>0.5</v>
      </c>
      <c r="BC58" s="106">
        <f>IF(INDEX(Base_Dados!BC:BC,MATCH($B58,Base_Dados!$B:$B,0))=0,0,
MAX(0, MIN(BC$1,
((INDEX(Base_Dados!BC:BC,MATCH($B58,Base_Dados!$B:$B,0))-MIN(Base_Dados!BC$5:BC$98)) /
(IF(MAX(Base_Dados!BC$5:BC$98)-MIN(Base_Dados!BC$5:BC$98)=0,1,MAX(Base_Dados!BC$5:BC$98)-MIN(Base_Dados!BC$5:BC$98)))) * BC$1)))</f>
        <v>1.8852679773767843E-3</v>
      </c>
      <c r="BD58" s="106">
        <f>IF(INDEX(Base_Dados!BD:BD,MATCH($B58,Base_Dados!$B:$B,0))=0,0,
MAX(0, MIN(BD$1,
((INDEX(Base_Dados!BD:BD,MATCH($B58,Base_Dados!$B:$B,0))-MIN(Base_Dados!BD$5:BD$98)) /
(IF(MAX(Base_Dados!BD$5:BD$98)-MIN(Base_Dados!BD$5:BD$98)=0,1,MAX(Base_Dados!BD$5:BD$98)-MIN(Base_Dados!BD$5:BD$98)))) * BD$1)))</f>
        <v>4.8473097430925833E-3</v>
      </c>
      <c r="BE58" s="106">
        <f>IF(INDEX(Base_Dados!BE:BE,MATCH($B58,Base_Dados!$B:$B,0))=0,0,
MAX(0, MIN(BE$1,
((INDEX(Base_Dados!BE:BE,MATCH($B58,Base_Dados!$B:$B,0))-MIN(Base_Dados!BE$5:BE$98)) /
(IF(MAX(Base_Dados!BE$5:BE$98)-MIN(Base_Dados!BE$5:BE$98)=0,1,MAX(Base_Dados!BE$5:BE$98)-MIN(Base_Dados!BE$5:BE$98)))) * BE$1)))</f>
        <v>2.007024586051179E-3</v>
      </c>
      <c r="BF58" s="106">
        <f>IF(INDEX(Base_Dados!BF:BF,MATCH($B58,Base_Dados!$B:$B,0))=0,0,
MAX(0, MIN(BF$1,
((INDEX(Base_Dados!BF:BF,MATCH($B58,Base_Dados!$B:$B,0))-MIN(Base_Dados!BF$5:BF$98)) /
(IF(MAX(Base_Dados!BF$5:BF$98)-MIN(Base_Dados!BF$5:BF$98)=0,1,MAX(Base_Dados!BF$5:BF$98)-MIN(Base_Dados!BF$5:BF$98)))) * BF$1)))</f>
        <v>0</v>
      </c>
      <c r="BG58" s="106">
        <f>IF(INDEX(Base_Dados!BG:BG,MATCH($B58,Base_Dados!$B:$B,0))=0,0,
MAX(0, MIN(BG$1,
((INDEX(Base_Dados!BG:BG,MATCH($B58,Base_Dados!$B:$B,0))-MIN(Base_Dados!BG$5:BG$98)) /
(IF(MAX(Base_Dados!BG$5:BG$98)-MIN(Base_Dados!BG$5:BG$98)=0,1,MAX(Base_Dados!BG$5:BG$98)-MIN(Base_Dados!BG$5:BG$98)))) * BG$1)))</f>
        <v>0</v>
      </c>
      <c r="BH58" s="106">
        <f>IF(INDEX(Base_Dados!BH:BH,MATCH($B58,Base_Dados!$B:$B,0))=0,0,
MAX(0, MIN(BH$1,
((INDEX(Base_Dados!BH:BH,MATCH($B58,Base_Dados!$B:$B,0))-MIN(Base_Dados!BH$5:BH$98)) /
(IF(MAX(Base_Dados!BH$5:BH$98)-MIN(Base_Dados!BH$5:BH$98)=0,1,MAX(Base_Dados!BH$5:BH$98)-MIN(Base_Dados!BH$5:BH$98)))) * BH$1)))</f>
        <v>0</v>
      </c>
      <c r="BI58" s="106">
        <f>IF(INDEX(Base_Dados!BI:BI,MATCH($B58,Base_Dados!$B:$B,0))=0,0,
MAX(0, MIN(BI$1,
((INDEX(Base_Dados!BI:BI,MATCH($B58,Base_Dados!$B:$B,0))-MIN(Base_Dados!BI$5:BI$98)) /
(IF(MAX(Base_Dados!BI$5:BI$98)-MIN(Base_Dados!BI$5:BI$98)=0,1,MAX(Base_Dados!BI$5:BI$98)-MIN(Base_Dados!BI$5:BI$98)))) * BI$1)))</f>
        <v>3.1201248049921998E-3</v>
      </c>
      <c r="BJ58" s="106">
        <f>IF(INDEX(Base_Dados!BJ:BJ,MATCH($B58,Base_Dados!$B:$B,0))=0,0,
MAX(0, MIN(BJ$1,
((INDEX(Base_Dados!BJ:BJ,MATCH($B58,Base_Dados!$B:$B,0))-MIN(Base_Dados!BJ$5:BJ$98)) /
(IF(MAX(Base_Dados!BJ$5:BJ$98)-MIN(Base_Dados!BJ$5:BJ$98)=0,1,MAX(Base_Dados!BJ$5:BJ$98)-MIN(Base_Dados!BJ$5:BJ$98)))) * BJ$1)))</f>
        <v>0</v>
      </c>
      <c r="BK58" s="106">
        <f>IF(INDEX(Base_Dados!BK:BK,MATCH($B58,Base_Dados!$B:$B,0))=0,0,
MAX(0, MIN(BK$1,
((INDEX(Base_Dados!BK:BK,MATCH($B58,Base_Dados!$B:$B,0))-MIN(Base_Dados!BK$5:BK$98)) /
(IF(MAX(Base_Dados!BK$5:BK$98)-MIN(Base_Dados!BK$5:BK$98)=0,1,MAX(Base_Dados!BK$5:BK$98)-MIN(Base_Dados!BK$5:BK$98)))) * BK$1)))</f>
        <v>0</v>
      </c>
      <c r="BL58" s="106">
        <f>IF(INDEX(Base_Dados!BL:BL,MATCH($B58,Base_Dados!$B:$B,0))=0,0,
MAX(0, MIN(BL$1,
((INDEX(Base_Dados!BL:BL,MATCH($B58,Base_Dados!$B:$B,0))-MIN(Base_Dados!BL$5:BL$98)) /
(IF(MAX(Base_Dados!BL$5:BL$98)-MIN(Base_Dados!BL$5:BL$98)=0,1,MAX(Base_Dados!BL$5:BL$98)-MIN(Base_Dados!BL$5:BL$98)))) * BL$1)))</f>
        <v>3.2573289902280132E-3</v>
      </c>
      <c r="BM58" s="106">
        <f>IF(INDEX(Base_Dados!BM:BM,MATCH($B58,Base_Dados!$B:$B,0))=0,0,
MAX(0, MIN(BM$1,
((INDEX(Base_Dados!BM:BM,MATCH($B58,Base_Dados!$B:$B,0))-MIN(Base_Dados!BM$5:BM$98)) /
(IF(MAX(Base_Dados!BM$5:BM$98)-MIN(Base_Dados!BM$5:BM$98)=0,1,MAX(Base_Dados!BM$5:BM$98)-MIN(Base_Dados!BM$5:BM$98)))) * BM$1)))</f>
        <v>0.85688051655707687</v>
      </c>
      <c r="BN58" s="106">
        <f>IF(INDEX(Base_Dados!BN:BN,MATCH($B58,Base_Dados!$B:$B,0))=0,0,
MAX(0, MIN(BN$1,
((INDEX(Base_Dados!BN:BN,MATCH($B58,Base_Dados!$B:$B,0))-MIN(Base_Dados!BN$5:BN$98)) /
(IF(MAX(Base_Dados!BN$5:BN$98)-MIN(Base_Dados!BN$5:BN$98)=0,1,MAX(Base_Dados!BN$5:BN$98)-MIN(Base_Dados!BN$5:BN$98)))) * BN$1)))</f>
        <v>0.36845868983352709</v>
      </c>
      <c r="BO58" s="106">
        <f>IF(INDEX(Base_Dados!BO:BO,MATCH($B58,Base_Dados!$B:$B,0))=0,0,
MAX(0, MIN(BO$1,
((INDEX(Base_Dados!BO:BO,MATCH($B58,Base_Dados!$B:$B,0))-MIN(Base_Dados!BO$5:BO$98)) /
(IF(MAX(Base_Dados!BO$5:BO$98)-MIN(Base_Dados!BO$5:BO$98)=0,1,MAX(Base_Dados!BO$5:BO$98)-MIN(Base_Dados!BO$5:BO$98)))) * BO$1)))</f>
        <v>8.6206896551724137E-3</v>
      </c>
      <c r="BP58" s="106">
        <f t="shared" si="0"/>
        <v>7.7910949045248907</v>
      </c>
      <c r="BQ58" s="111">
        <f t="shared" si="1"/>
        <v>0.42702812698368137</v>
      </c>
      <c r="BR58" s="112">
        <f t="shared" si="2"/>
        <v>0.1125198135056581</v>
      </c>
      <c r="BS58" s="113">
        <f t="shared" si="3"/>
        <v>7.6785750910192325</v>
      </c>
    </row>
    <row r="59" spans="1:71">
      <c r="A59" s="20">
        <v>16003</v>
      </c>
      <c r="B59" s="20" t="s">
        <v>147</v>
      </c>
      <c r="C59" s="20" t="s">
        <v>146</v>
      </c>
      <c r="D59" s="105">
        <f>IF(INDEX(Base_Dados!D:D,MATCH($B59,Base_Dados!$B:$B,0))=0,0,
MAX(0, MIN(D$1,
((INDEX(Base_Dados!D:D,MATCH($B59,Base_Dados!$B:$B,0))-MIN(Base_Dados!D$5:D$98)) /
(IF(MAX(Base_Dados!D$5:D$98)-MIN(Base_Dados!D$5:D$98)=0,1,MAX(Base_Dados!D$5:D$98)-MIN(Base_Dados!D$5:D$98)))) * D$1)))</f>
        <v>1.5069930360102528</v>
      </c>
      <c r="E59" s="106">
        <f>IF(INDEX(Base_Dados!E:E,MATCH($B59,Base_Dados!$B:$B,0))=0,0,
MAX(0, MIN(E$1,
((INDEX(Base_Dados!E:E,MATCH($B59,Base_Dados!$B:$B,0))-MIN(Base_Dados!E$5:E$98)) /
(IF(MAX(Base_Dados!E$5:E$98)-MIN(Base_Dados!E$5:E$98)=0,1,MAX(Base_Dados!E$5:E$98)-MIN(Base_Dados!E$5:E$98)))) * E$1)))</f>
        <v>0.58666442145301645</v>
      </c>
      <c r="F59" s="106">
        <f>IF(INDEX(Base_Dados!F:F,MATCH($B59,Base_Dados!$B:$B,0))=0,0,
MAX(0, MIN(F$1,
((INDEX(Base_Dados!F:F,MATCH($B59,Base_Dados!$B:$B,0))-MIN(Base_Dados!F$5:F$98)) /
(IF(MAX(Base_Dados!F$5:F$98)-MIN(Base_Dados!F$5:F$98)=0,1,MAX(Base_Dados!F$5:F$98)-MIN(Base_Dados!F$5:F$98)))) * F$1)))</f>
        <v>0.57722025957342304</v>
      </c>
      <c r="G59" s="106">
        <f>IF(INDEX(Base_Dados!G:G,MATCH($B59,Base_Dados!$B:$B,0))=0,0,
MAX(0, MIN(G$1,
((INDEX(Base_Dados!G:G,MATCH($B59,Base_Dados!$B:$B,0))-MIN(Base_Dados!G$5:G$98)) /
(IF(MAX(Base_Dados!G$5:G$98)-MIN(Base_Dados!G$5:G$98)=0,1,MAX(Base_Dados!G$5:G$98)-MIN(Base_Dados!G$5:G$98)))) * G$1)))</f>
        <v>0.56840614229776787</v>
      </c>
      <c r="H59" s="106">
        <f>IF(INDEX(Base_Dados!H:H,MATCH($B59,Base_Dados!$B:$B,0))=0,0,
MAX(0, MIN(H$1,
((INDEX(Base_Dados!H:H,MATCH($B59,Base_Dados!$B:$B,0))-MIN(Base_Dados!H$5:H$98)) /
(IF(MAX(Base_Dados!H$5:H$98)-MIN(Base_Dados!H$5:H$98)=0,1,MAX(Base_Dados!H$5:H$98)-MIN(Base_Dados!H$5:H$98)))) * H$1)))</f>
        <v>0.58103267067689346</v>
      </c>
      <c r="I59" s="106">
        <f>IF(INDEX(Base_Dados!I:I,MATCH($B59,Base_Dados!$B:$B,0))=0,0,
MAX(0, MIN(I$1,
((INDEX(Base_Dados!I:I,MATCH($B59,Base_Dados!$B:$B,0))-MIN(Base_Dados!I$5:I$98)) /
(IF(MAX(Base_Dados!I$5:I$98)-MIN(Base_Dados!I$5:I$98)=0,1,MAX(Base_Dados!I$5:I$98)-MIN(Base_Dados!I$5:I$98)))) * I$1)))</f>
        <v>0.57007037451537701</v>
      </c>
      <c r="J59" s="106">
        <f>IF(INDEX(Base_Dados!J:J,MATCH($B59,Base_Dados!$B:$B,0))=0,0,
MAX(0, MIN(J$1,
((INDEX(Base_Dados!J:J,MATCH($B59,Base_Dados!$B:$B,0))-MIN(Base_Dados!J$5:J$98)) /
(IF(MAX(Base_Dados!J$5:J$98)-MIN(Base_Dados!J$5:J$98)=0,1,MAX(Base_Dados!J$5:J$98)-MIN(Base_Dados!J$5:J$98)))) * J$1)))</f>
        <v>0.56144451055877764</v>
      </c>
      <c r="K59" s="106">
        <f>IF(INDEX(Base_Dados!K:K,MATCH($B59,Base_Dados!$B:$B,0))=0,0,
MAX(0, MIN(K$1,
((INDEX(Base_Dados!K:K,MATCH($B59,Base_Dados!$B:$B,0))-MIN(Base_Dados!K$5:K$98)) /
(IF(MAX(Base_Dados!K$5:K$98)-MIN(Base_Dados!K$5:K$98)=0,1,MAX(Base_Dados!K$5:K$98)-MIN(Base_Dados!K$5:K$98)))) * K$1)))</f>
        <v>0.49558363148479428</v>
      </c>
      <c r="L59" s="106">
        <f>IF(INDEX(Base_Dados!L:L,MATCH($B59,Base_Dados!$B:$B,0))=0,0,
MAX(0, MIN(L$1,
((INDEX(Base_Dados!L:L,MATCH($B59,Base_Dados!$B:$B,0))-MIN(Base_Dados!L$5:L$98)) /
(IF(MAX(Base_Dados!L$5:L$98)-MIN(Base_Dados!L$5:L$98)=0,1,MAX(Base_Dados!L$5:L$98)-MIN(Base_Dados!L$5:L$98)))) * L$1)))</f>
        <v>0.42760231402164978</v>
      </c>
      <c r="M59" s="106">
        <f>IF(INDEX(Base_Dados!M:M,MATCH($B59,Base_Dados!$B:$B,0))=0,0,
MAX(0, MIN(M$1,
((INDEX(Base_Dados!M:M,MATCH($B59,Base_Dados!$B:$B,0))-MIN(Base_Dados!M$5:M$98)) /
(IF(MAX(Base_Dados!M$5:M$98)-MIN(Base_Dados!M$5:M$98)=0,1,MAX(Base_Dados!M$5:M$98)-MIN(Base_Dados!M$5:M$98)))) * M$1)))</f>
        <v>0.36733527696793</v>
      </c>
      <c r="N59" s="106">
        <f>IF(INDEX(Base_Dados!N:N,MATCH($B59,Base_Dados!$B:$B,0))=0,0,
MAX(0, MIN(N$1,
((INDEX(Base_Dados!N:N,MATCH($B59,Base_Dados!$B:$B,0))-MIN(Base_Dados!N$5:N$98)) /
(IF(MAX(Base_Dados!N$5:N$98)-MIN(Base_Dados!N$5:N$98)=0,1,MAX(Base_Dados!N$5:N$98)-MIN(Base_Dados!N$5:N$98)))) * N$1)))</f>
        <v>0.32290964161904423</v>
      </c>
      <c r="O59" s="106">
        <f>IF(INDEX(Base_Dados!O:O,MATCH($B59,Base_Dados!$B:$B,0))=0,0,
MAX(0, MIN(O$1,
((INDEX(Base_Dados!O:O,MATCH($B59,Base_Dados!$B:$B,0))-MIN(Base_Dados!O$5:O$98)) /
(IF(MAX(Base_Dados!O$5:O$98)-MIN(Base_Dados!O$5:O$98)=0,1,MAX(Base_Dados!O$5:O$98)-MIN(Base_Dados!O$5:O$98)))) * O$1)))</f>
        <v>0.35927309214560454</v>
      </c>
      <c r="P59" s="106">
        <f>IF(INDEX(Base_Dados!P:P,MATCH($B59,Base_Dados!$B:$B,0))=0,0,
MAX(0, MIN(P$1,
((INDEX(Base_Dados!P:P,MATCH($B59,Base_Dados!$B:$B,0))-MIN(Base_Dados!P$5:P$98)) /
(IF(MAX(Base_Dados!P$5:P$98)-MIN(Base_Dados!P$5:P$98)=0,1,MAX(Base_Dados!P$5:P$98)-MIN(Base_Dados!P$5:P$98)))) * P$1)))</f>
        <v>0.41030761196040294</v>
      </c>
      <c r="Q59" s="106">
        <f>IF(INDEX(Base_Dados!Q:Q,MATCH($B59,Base_Dados!$B:$B,0))=0,0,
MAX(0, MIN(Q$1,
((INDEX(Base_Dados!Q:Q,MATCH($B59,Base_Dados!$B:$B,0))-MIN(Base_Dados!Q$5:Q$98)) /
(IF(MAX(Base_Dados!Q$5:Q$98)-MIN(Base_Dados!Q$5:Q$98)=0,1,MAX(Base_Dados!Q$5:Q$98)-MIN(Base_Dados!Q$5:Q$98)))) * Q$1)))</f>
        <v>0.5940972039387078</v>
      </c>
      <c r="R59" s="106">
        <f>IF(INDEX(Base_Dados!R:R,MATCH($B59,Base_Dados!$B:$B,0))=0,0,
MAX(0, MIN(R$1,
((INDEX(Base_Dados!R:R,MATCH($B59,Base_Dados!$B:$B,0))-MIN(Base_Dados!R$5:R$98)) /
(IF(MAX(Base_Dados!R$5:R$98)-MIN(Base_Dados!R$5:R$98)=0,1,MAX(Base_Dados!R$5:R$98)-MIN(Base_Dados!R$5:R$98)))) * R$1)))</f>
        <v>0.62117068742180837</v>
      </c>
      <c r="S59" s="106">
        <f>IF(INDEX(Base_Dados!S:S,MATCH($B59,Base_Dados!$B:$B,0))=0,0,
MAX(0, MIN(S$1,
((INDEX(Base_Dados!S:S,MATCH($B59,Base_Dados!$B:$B,0))-MIN(Base_Dados!S$5:S$98)) /
(IF(MAX(Base_Dados!S$5:S$98)-MIN(Base_Dados!S$5:S$98)=0,1,MAX(Base_Dados!S$5:S$98)-MIN(Base_Dados!S$5:S$98)))) * S$1)))</f>
        <v>0.28064854339848722</v>
      </c>
      <c r="T59" s="106">
        <f>IF(INDEX(Base_Dados!T:T,MATCH($B59,Base_Dados!$B:$B,0))=0,0,
MAX(0, MIN(T$1,
((INDEX(Base_Dados!T:T,MATCH($B59,Base_Dados!$B:$B,0))-MIN(Base_Dados!T$5:T$98)) /
(IF(MAX(Base_Dados!T$5:T$98)-MIN(Base_Dados!T$5:T$98)=0,1,MAX(Base_Dados!T$5:T$98)-MIN(Base_Dados!T$5:T$98)))) * T$1)))</f>
        <v>2.380368296804483</v>
      </c>
      <c r="U59" s="106">
        <f>IF(INDEX(Base_Dados!U:U,MATCH($B59,Base_Dados!$B:$B,0))=0,0,
MAX(0, MIN(U$1,
((INDEX(Base_Dados!U:U,MATCH($B59,Base_Dados!$B:$B,0))-MIN(Base_Dados!U$5:U$98)) /
(IF(MAX(Base_Dados!U$5:U$98)-MIN(Base_Dados!U$5:U$98)=0,1,MAX(Base_Dados!U$5:U$98)-MIN(Base_Dados!U$5:U$98)))) * U$1)))</f>
        <v>0</v>
      </c>
      <c r="V59" s="106">
        <f>IF(INDEX(Base_Dados!V:V,MATCH($B59,Base_Dados!$B:$B,0))=0,0,
MAX(0, MIN(V$1,
((INDEX(Base_Dados!V:V,MATCH($B59,Base_Dados!$B:$B,0))-MIN(Base_Dados!V$5:V$98)) /
(IF(MAX(Base_Dados!V$5:V$98)-MIN(Base_Dados!V$5:V$98)=0,1,MAX(Base_Dados!V$5:V$98)-MIN(Base_Dados!V$5:V$98)))) * V$1)))</f>
        <v>0.36558040044470391</v>
      </c>
      <c r="W59" s="106">
        <f>IF(INDEX(Base_Dados!W:W,MATCH($B59,Base_Dados!$B:$B,0))=0,0,
MAX(0, MIN(W$1,
((INDEX(Base_Dados!W:W,MATCH($B59,Base_Dados!$B:$B,0))-MIN(Base_Dados!W$5:W$98)) /
(IF(MAX(Base_Dados!W$5:W$98)-MIN(Base_Dados!W$5:W$98)=0,1,MAX(Base_Dados!W$5:W$98)-MIN(Base_Dados!W$5:W$98)))) * W$1)))</f>
        <v>2.4551617293288595</v>
      </c>
      <c r="X59" s="106">
        <f>IF(INDEX(Base_Dados!X:X,MATCH($B59,Base_Dados!$B:$B,0))=0,0,
MAX(0, MIN(X$1,
((INDEX(Base_Dados!X:X,MATCH($B59,Base_Dados!$B:$B,0))-MIN(Base_Dados!X$5:X$98)) /
(IF(MAX(Base_Dados!X$5:X$98)-MIN(Base_Dados!X$5:X$98)=0,1,MAX(Base_Dados!X$5:X$98)-MIN(Base_Dados!X$5:X$98)))) * X$1)))</f>
        <v>0.27966101694915257</v>
      </c>
      <c r="Y59" s="106">
        <f>IF(INDEX(Base_Dados!Y:Y,MATCH($B59,Base_Dados!$B:$B,0))=0,0,
MAX(0, MIN(Y$1,
((INDEX(Base_Dados!Y:Y,MATCH($B59,Base_Dados!$B:$B,0))-MIN(Base_Dados!Y$5:Y$98)) /
(IF(MAX(Base_Dados!Y$5:Y$98)-MIN(Base_Dados!Y$5:Y$98)=0,1,MAX(Base_Dados!Y$5:Y$98)-MIN(Base_Dados!Y$5:Y$98)))) * Y$1)))</f>
        <v>0</v>
      </c>
      <c r="Z59" s="106">
        <f>IF(INDEX(Base_Dados!Z:Z,MATCH($B59,Base_Dados!$B:$B,0))=0,0,
MAX(0, MIN(Z$1,
((INDEX(Base_Dados!Z:Z,MATCH($B59,Base_Dados!$B:$B,0))-MIN(Base_Dados!Z$5:Z$98)) /
(IF(MAX(Base_Dados!Z$5:Z$98)-MIN(Base_Dados!Z$5:Z$98)=0,1,MAX(Base_Dados!Z$5:Z$98)-MIN(Base_Dados!Z$5:Z$98)))) * Z$1)))</f>
        <v>0</v>
      </c>
      <c r="AA59" s="106">
        <f>IF(INDEX(Base_Dados!AA:AA,MATCH($B59,Base_Dados!$B:$B,0))=0,0,
MAX(0, MIN(AA$1,
((INDEX(Base_Dados!AA:AA,MATCH($B59,Base_Dados!$B:$B,0))-MIN(Base_Dados!AA$5:AA$98)) /
(IF(MAX(Base_Dados!AA$5:AA$98)-MIN(Base_Dados!AA$5:AA$98)=0,1,MAX(Base_Dados!AA$5:AA$98)-MIN(Base_Dados!AA$5:AA$98)))) * AA$1)))</f>
        <v>0</v>
      </c>
      <c r="AB59" s="106">
        <f>IF(INDEX(Base_Dados!AB:AB,MATCH($B59,Base_Dados!$B:$B,0))=0,0,
MAX(0, MIN(AB$1,
((INDEX(Base_Dados!AB:AB,MATCH($B59,Base_Dados!$B:$B,0))-MIN(Base_Dados!AB$5:AB$98)) /
(IF(MAX(Base_Dados!AB$5:AB$98)-MIN(Base_Dados!AB$5:AB$98)=0,1,MAX(Base_Dados!AB$5:AB$98)-MIN(Base_Dados!AB$5:AB$98)))) * AB$1)))</f>
        <v>0.28703255063916444</v>
      </c>
      <c r="AC59" s="106">
        <f>IF(INDEX(Base_Dados!AC:AC,MATCH($B59,Base_Dados!$B:$B,0))=0,0,
MAX(0, MIN(AC$1,
((INDEX(Base_Dados!AC:AC,MATCH($B59,Base_Dados!$B:$B,0))-MIN(Base_Dados!AC$5:AC$98)) /
(IF(MAX(Base_Dados!AC$5:AC$98)-MIN(Base_Dados!AC$5:AC$98)=0,1,MAX(Base_Dados!AC$5:AC$98)-MIN(Base_Dados!AC$5:AC$98)))) * AC$1)))</f>
        <v>0.36186524378492968</v>
      </c>
      <c r="AD59" s="106">
        <f>IF(INDEX(Base_Dados!AD:AD,MATCH($B59,Base_Dados!$B:$B,0))=0,0,
MAX(0, MIN(AD$1,
((INDEX(Base_Dados!AD:AD,MATCH($B59,Base_Dados!$B:$B,0))-MIN(Base_Dados!AD$5:AD$98)) /
(IF(MAX(Base_Dados!AD$5:AD$98)-MIN(Base_Dados!AD$5:AD$98)=0,1,MAX(Base_Dados!AD$5:AD$98)-MIN(Base_Dados!AD$5:AD$98)))) * AD$1)))</f>
        <v>0.59627274071882852</v>
      </c>
      <c r="AE59" s="106">
        <f>IF(INDEX(Base_Dados!AE:AE,MATCH($B59,Base_Dados!$B:$B,0))=0,0,
MAX(0, MIN(AE$1,
((INDEX(Base_Dados!AE:AE,MATCH($B59,Base_Dados!$B:$B,0))-MIN(Base_Dados!AE$5:AE$98)) /
(IF(MAX(Base_Dados!AE$5:AE$98)-MIN(Base_Dados!AE$5:AE$98)=0,1,MAX(Base_Dados!AE$5:AE$98)-MIN(Base_Dados!AE$5:AE$98)))) * AE$1)))</f>
        <v>0.40087731914281599</v>
      </c>
      <c r="AF59" s="106">
        <f>IF(INDEX(Base_Dados!AF:AF,MATCH($B59,Base_Dados!$B:$B,0))=0,0,
MAX(0, MIN(AF$1,
((INDEX(Base_Dados!AF:AF,MATCH($B59,Base_Dados!$B:$B,0))-MIN(Base_Dados!AF$5:AF$98)) /
(IF(MAX(Base_Dados!AF$5:AF$98)-MIN(Base_Dados!AF$5:AF$98)=0,1,MAX(Base_Dados!AF$5:AF$98)-MIN(Base_Dados!AF$5:AF$98)))) * AF$1)))</f>
        <v>0.4894957017422884</v>
      </c>
      <c r="AG59" s="106">
        <f>IF(INDEX(Base_Dados!AG:AG,MATCH($B59,Base_Dados!$B:$B,0))=0,0,
MAX(0, MIN(AG$1,
((INDEX(Base_Dados!AG:AG,MATCH($B59,Base_Dados!$B:$B,0))-MIN(Base_Dados!AG$5:AG$98)) /
(IF(MAX(Base_Dados!AG$5:AG$98)-MIN(Base_Dados!AG$5:AG$98)=0,1,MAX(Base_Dados!AG$5:AG$98)-MIN(Base_Dados!AG$5:AG$98)))) * AG$1)))</f>
        <v>0.5940972039387078</v>
      </c>
      <c r="AH59" s="106">
        <f>IF(INDEX(Base_Dados!AH:AH,MATCH($B59,Base_Dados!$B:$B,0))=0,0,
MAX(0, MIN(AH$1,
((INDEX(Base_Dados!AH:AH,MATCH($B59,Base_Dados!$B:$B,0))-MIN(Base_Dados!AH$5:AH$98)) /
(IF(MAX(Base_Dados!AH$5:AH$98)-MIN(Base_Dados!AH$5:AH$98)=0,1,MAX(Base_Dados!AH$5:AH$98)-MIN(Base_Dados!AH$5:AH$98)))) * AH$1)))</f>
        <v>2.3508913355520735</v>
      </c>
      <c r="AI59" s="106">
        <f>IF(INDEX(Base_Dados!AI:AI,MATCH($B59,Base_Dados!$B:$B,0))=0,0,
MAX(0, MIN(AI$1,
((INDEX(Base_Dados!AI:AI,MATCH($B59,Base_Dados!$B:$B,0))-MIN(Base_Dados!AI$5:AI$98)) /
(IF(MAX(Base_Dados!AI$5:AI$98)-MIN(Base_Dados!AI$5:AI$98)=0,1,MAX(Base_Dados!AI$5:AI$98)-MIN(Base_Dados!AI$5:AI$98)))) * AI$1)))</f>
        <v>0.17857142857142858</v>
      </c>
      <c r="AJ59" s="106">
        <f>IF(INDEX(Base_Dados!AJ:AJ,MATCH($B59,Base_Dados!$B:$B,0))=0,0,
MAX(0, MIN(AJ$1,
((INDEX(Base_Dados!AJ:AJ,MATCH($B59,Base_Dados!$B:$B,0))-MIN(Base_Dados!AJ$5:AJ$98)) /
(IF(MAX(Base_Dados!AJ$5:AJ$98)-MIN(Base_Dados!AJ$5:AJ$98)=0,1,MAX(Base_Dados!AJ$5:AJ$98)-MIN(Base_Dados!AJ$5:AJ$98)))) * AJ$1)))</f>
        <v>2.1666666666666665</v>
      </c>
      <c r="AK59" s="106">
        <f>IF(INDEX(Base_Dados!AK:AK,MATCH($B59,Base_Dados!$B:$B,0))=0,0,
MAX(0, MIN(AK$1,
((INDEX(Base_Dados!AK:AK,MATCH($B59,Base_Dados!$B:$B,0))-MIN(Base_Dados!AK$5:AK$98)) /
(IF(MAX(Base_Dados!AK$5:AK$98)-MIN(Base_Dados!AK$5:AK$98)=0,1,MAX(Base_Dados!AK$5:AK$98)-MIN(Base_Dados!AK$5:AK$98)))) * AK$1)))</f>
        <v>0.17586206896551723</v>
      </c>
      <c r="AL59" s="106">
        <f>IF(INDEX(Base_Dados!AL:AL,MATCH($B59,Base_Dados!$B:$B,0))=0,0,
MAX(0, MIN(AL$1,
((INDEX(Base_Dados!AL:AL,MATCH($B59,Base_Dados!$B:$B,0))-MIN(Base_Dados!AL$5:AL$98)) /
(IF(MAX(Base_Dados!AL$5:AL$98)-MIN(Base_Dados!AL$5:AL$98)=0,1,MAX(Base_Dados!AL$5:AL$98)-MIN(Base_Dados!AL$5:AL$98)))) * AL$1)))</f>
        <v>0</v>
      </c>
      <c r="AM59" s="106">
        <f>IF(INDEX(Base_Dados!AM:AM,MATCH($B59,Base_Dados!$B:$B,0))=0,0,
MAX(0, MIN(AM$1,
((INDEX(Base_Dados!AM:AM,MATCH($B59,Base_Dados!$B:$B,0))-MIN(Base_Dados!AM$5:AM$98)) /
(IF(MAX(Base_Dados!AM$5:AM$98)-MIN(Base_Dados!AM$5:AM$98)=0,1,MAX(Base_Dados!AM$5:AM$98)-MIN(Base_Dados!AM$5:AM$98)))) * AM$1)))</f>
        <v>0.18850336613153806</v>
      </c>
      <c r="AN59" s="106">
        <f>IF(INDEX(Base_Dados!AN:AN,MATCH($B59,Base_Dados!$B:$B,0))=0,0,
MAX(0, MIN(AN$1,
((INDEX(Base_Dados!AN:AN,MATCH($B59,Base_Dados!$B:$B,0))-MIN(Base_Dados!AN$5:AN$98)) /
(IF(MAX(Base_Dados!AN$5:AN$98)-MIN(Base_Dados!AN$5:AN$98)=0,1,MAX(Base_Dados!AN$5:AN$98)-MIN(Base_Dados!AN$5:AN$98)))) * AN$1)))</f>
        <v>0.16643598615916952</v>
      </c>
      <c r="AO59" s="106">
        <f>IF(INDEX(Base_Dados!AO:AO,MATCH($B59,Base_Dados!$B:$B,0))=0,0,
MAX(0, MIN(AO$1,
((INDEX(Base_Dados!AO:AO,MATCH($B59,Base_Dados!$B:$B,0))-MIN(Base_Dados!AO$5:AO$98)) /
(IF(MAX(Base_Dados!AO$5:AO$98)-MIN(Base_Dados!AO$5:AO$98)=0,1,MAX(Base_Dados!AO$5:AO$98)-MIN(Base_Dados!AO$5:AO$98)))) * AO$1)))</f>
        <v>0</v>
      </c>
      <c r="AP59" s="106">
        <f>IF(INDEX(Base_Dados!AP:AP,MATCH($B59,Base_Dados!$B:$B,0))=0,0,
MAX(0, MIN(AP$1,
((INDEX(Base_Dados!AP:AP,MATCH($B59,Base_Dados!$B:$B,0))-MIN(Base_Dados!AP$5:AP$98)) /
(IF(MAX(Base_Dados!AP$5:AP$98)-MIN(Base_Dados!AP$5:AP$98)=0,1,MAX(Base_Dados!AP$5:AP$98)-MIN(Base_Dados!AP$5:AP$98)))) * AP$1)))</f>
        <v>0.11009174311926606</v>
      </c>
      <c r="AQ59" s="106">
        <f>IF(INDEX(Base_Dados!AQ:AQ,MATCH($B59,Base_Dados!$B:$B,0))=0,0,
MAX(0, MIN(AQ$1,
((INDEX(Base_Dados!AQ:AQ,MATCH($B59,Base_Dados!$B:$B,0))-MIN(Base_Dados!AQ$5:AQ$98)) /
(IF(MAX(Base_Dados!AQ$5:AQ$98)-MIN(Base_Dados!AQ$5:AQ$98)=0,1,MAX(Base_Dados!AQ$5:AQ$98)-MIN(Base_Dados!AQ$5:AQ$98)))) * AQ$1)))</f>
        <v>0</v>
      </c>
      <c r="AR59" s="106">
        <f>IF(INDEX(Base_Dados!AR:AR,MATCH($B59,Base_Dados!$B:$B,0))=0,0,
MAX(0, MIN(AR$1,
((INDEX(Base_Dados!AR:AR,MATCH($B59,Base_Dados!$B:$B,0))-MIN(Base_Dados!AR$5:AR$98)) /
(IF(MAX(Base_Dados!AR$5:AR$98)-MIN(Base_Dados!AR$5:AR$98)=0,1,MAX(Base_Dados!AR$5:AR$98)-MIN(Base_Dados!AR$5:AR$98)))) * AR$1)))</f>
        <v>0</v>
      </c>
      <c r="AS59" s="106">
        <f>IF(INDEX(Base_Dados!AS:AS,MATCH($B59,Base_Dados!$B:$B,0))=0,0,
MAX(0, MIN(AS$1,
((INDEX(Base_Dados!AS:AS,MATCH($B59,Base_Dados!$B:$B,0))-MIN(Base_Dados!AS$5:AS$98)) /
(IF(MAX(Base_Dados!AS$5:AS$98)-MIN(Base_Dados!AS$5:AS$98)=0,1,MAX(Base_Dados!AS$5:AS$98)-MIN(Base_Dados!AS$5:AS$98)))) * AS$1)))</f>
        <v>0</v>
      </c>
      <c r="AT59" s="106">
        <f>IF(INDEX(Base_Dados!AT:AT,MATCH($B59,Base_Dados!$B:$B,0))=0,0,
MAX(0, MIN(AT$1,
((INDEX(Base_Dados!AT:AT,MATCH($B59,Base_Dados!$B:$B,0))-MIN(Base_Dados!AT$5:AT$98)) /
(IF(MAX(Base_Dados!AT$5:AT$98)-MIN(Base_Dados!AT$5:AT$98)=0,1,MAX(Base_Dados!AT$5:AT$98)-MIN(Base_Dados!AT$5:AT$98)))) * AT$1)))</f>
        <v>0</v>
      </c>
      <c r="AU59" s="106">
        <f>IF(INDEX(Base_Dados!AU:AU,MATCH($B59,Base_Dados!$B:$B,0))=0,0,
MAX(0, MIN(AU$1,
((INDEX(Base_Dados!AU:AU,MATCH($B59,Base_Dados!$B:$B,0))-MIN(Base_Dados!AU$5:AU$98)) /
(IF(MAX(Base_Dados!AU$5:AU$98)-MIN(Base_Dados!AU$5:AU$98)=0,1,MAX(Base_Dados!AU$5:AU$98)-MIN(Base_Dados!AU$5:AU$98)))) * AU$1)))</f>
        <v>8.6142322097378279E-2</v>
      </c>
      <c r="AV59" s="106">
        <f>IF(INDEX(Base_Dados!AV:AV,MATCH($B59,Base_Dados!$B:$B,0))=0,0,
MAX(0, MIN(AV$1,
((INDEX(Base_Dados!AV:AV,MATCH($B59,Base_Dados!$B:$B,0))-MIN(Base_Dados!AV$5:AV$98)) /
(IF(MAX(Base_Dados!AV$5:AV$98)-MIN(Base_Dados!AV$5:AV$98)=0,1,MAX(Base_Dados!AV$5:AV$98)-MIN(Base_Dados!AV$5:AV$98)))) * AV$1)))</f>
        <v>0</v>
      </c>
      <c r="AW59" s="106">
        <f>IF(INDEX(Base_Dados!AW:AW,MATCH($B59,Base_Dados!$B:$B,0))=0,0,
MAX(0, MIN(AW$1,
((INDEX(Base_Dados!AW:AW,MATCH($B59,Base_Dados!$B:$B,0))-MIN(Base_Dados!AW$5:AW$98)) /
(IF(MAX(Base_Dados!AW$5:AW$98)-MIN(Base_Dados!AW$5:AW$98)=0,1,MAX(Base_Dados!AW$5:AW$98)-MIN(Base_Dados!AW$5:AW$98)))) * AW$1)))</f>
        <v>0</v>
      </c>
      <c r="AX59" s="106">
        <f>IF(INDEX(Base_Dados!AX:AX,MATCH($B59,Base_Dados!$B:$B,0))=0,0,
MAX(0, MIN(AX$1,
((INDEX(Base_Dados!AX:AX,MATCH($B59,Base_Dados!$B:$B,0))-MIN(Base_Dados!AX$5:AX$98)) /
(IF(MAX(Base_Dados!AX$5:AX$98)-MIN(Base_Dados!AX$5:AX$98)=0,1,MAX(Base_Dados!AX$5:AX$98)-MIN(Base_Dados!AX$5:AX$98)))) * AX$1)))</f>
        <v>1.4114688991114033E-2</v>
      </c>
      <c r="AY59" s="106">
        <f>IF(INDEX(Base_Dados!AY:AY,MATCH($B59,Base_Dados!$B:$B,0))=0,0,
MAX(0, MIN(AY$1,
((INDEX(Base_Dados!AY:AY,MATCH($B59,Base_Dados!$B:$B,0))-MIN(Base_Dados!AY$5:AY$98)) /
(IF(MAX(Base_Dados!AY$5:AY$98)-MIN(Base_Dados!AY$5:AY$98)=0,1,MAX(Base_Dados!AY$5:AY$98)-MIN(Base_Dados!AY$5:AY$98)))) * AY$1)))</f>
        <v>9.1988130563798218E-2</v>
      </c>
      <c r="AZ59" s="106">
        <f>IF(INDEX(Base_Dados!AZ:AZ,MATCH($B59,Base_Dados!$B:$B,0))=0,0,
MAX(0, MIN(AZ$1,
((INDEX(Base_Dados!AZ:AZ,MATCH($B59,Base_Dados!$B:$B,0))-MIN(Base_Dados!AZ$5:AZ$98)) /
(IF(MAX(Base_Dados!AZ$5:AZ$98)-MIN(Base_Dados!AZ$5:AZ$98)=0,1,MAX(Base_Dados!AZ$5:AZ$98)-MIN(Base_Dados!AZ$5:AZ$98)))) * AZ$1)))</f>
        <v>0.24978321987761981</v>
      </c>
      <c r="BA59" s="106">
        <f>IF(INDEX(Base_Dados!BA:BA,MATCH($B59,Base_Dados!$B:$B,0))=0,0,
MAX(0, MIN(BA$1,
((INDEX(Base_Dados!BA:BA,MATCH($B59,Base_Dados!$B:$B,0))-MIN(Base_Dados!BA$5:BA$98)) /
(IF(MAX(Base_Dados!BA$5:BA$98)-MIN(Base_Dados!BA$5:BA$98)=0,1,MAX(Base_Dados!BA$5:BA$98)-MIN(Base_Dados!BA$5:BA$98)))) * BA$1)))</f>
        <v>0.28055685072936787</v>
      </c>
      <c r="BB59" s="106">
        <f>IF(INDEX(Base_Dados!BB:BB,MATCH($B59,Base_Dados!$B:$B,0))=0,0,
MAX(0, MIN(BB$1,
((INDEX(Base_Dados!BB:BB,MATCH($B59,Base_Dados!$B:$B,0))-MIN(Base_Dados!BB$5:BB$98)) /
(IF(MAX(Base_Dados!BB$5:BB$98)-MIN(Base_Dados!BB$5:BB$98)=0,1,MAX(Base_Dados!BB$5:BB$98)-MIN(Base_Dados!BB$5:BB$98)))) * BB$1)))</f>
        <v>0.5</v>
      </c>
      <c r="BC59" s="106">
        <f>IF(INDEX(Base_Dados!BC:BC,MATCH($B59,Base_Dados!$B:$B,0))=0,0,
MAX(0, MIN(BC$1,
((INDEX(Base_Dados!BC:BC,MATCH($B59,Base_Dados!$B:$B,0))-MIN(Base_Dados!BC$5:BC$98)) /
(IF(MAX(Base_Dados!BC$5:BC$98)-MIN(Base_Dados!BC$5:BC$98)=0,1,MAX(Base_Dados!BC$5:BC$98)-MIN(Base_Dados!BC$5:BC$98)))) * BC$1)))</f>
        <v>0.30406679235119849</v>
      </c>
      <c r="BD59" s="106">
        <f>IF(INDEX(Base_Dados!BD:BD,MATCH($B59,Base_Dados!$B:$B,0))=0,0,
MAX(0, MIN(BD$1,
((INDEX(Base_Dados!BD:BD,MATCH($B59,Base_Dados!$B:$B,0))-MIN(Base_Dados!BD$5:BD$98)) /
(IF(MAX(Base_Dados!BD$5:BD$98)-MIN(Base_Dados!BD$5:BD$98)=0,1,MAX(Base_Dados!BD$5:BD$98)-MIN(Base_Dados!BD$5:BD$98)))) * BD$1)))</f>
        <v>0.14507305588255662</v>
      </c>
      <c r="BE59" s="106">
        <f>IF(INDEX(Base_Dados!BE:BE,MATCH($B59,Base_Dados!$B:$B,0))=0,0,
MAX(0, MIN(BE$1,
((INDEX(Base_Dados!BE:BE,MATCH($B59,Base_Dados!$B:$B,0))-MIN(Base_Dados!BE$5:BE$98)) /
(IF(MAX(Base_Dados!BE$5:BE$98)-MIN(Base_Dados!BE$5:BE$98)=0,1,MAX(Base_Dados!BE$5:BE$98)-MIN(Base_Dados!BE$5:BE$98)))) * BE$1)))</f>
        <v>0.39438033115905669</v>
      </c>
      <c r="BF59" s="106">
        <f>IF(INDEX(Base_Dados!BF:BF,MATCH($B59,Base_Dados!$B:$B,0))=0,0,
MAX(0, MIN(BF$1,
((INDEX(Base_Dados!BF:BF,MATCH($B59,Base_Dados!$B:$B,0))-MIN(Base_Dados!BF$5:BF$98)) /
(IF(MAX(Base_Dados!BF$5:BF$98)-MIN(Base_Dados!BF$5:BF$98)=0,1,MAX(Base_Dados!BF$5:BF$98)-MIN(Base_Dados!BF$5:BF$98)))) * BF$1)))</f>
        <v>9.0909090909090912E-2</v>
      </c>
      <c r="BG59" s="106">
        <f>IF(INDEX(Base_Dados!BG:BG,MATCH($B59,Base_Dados!$B:$B,0))=0,0,
MAX(0, MIN(BG$1,
((INDEX(Base_Dados!BG:BG,MATCH($B59,Base_Dados!$B:$B,0))-MIN(Base_Dados!BG$5:BG$98)) /
(IF(MAX(Base_Dados!BG$5:BG$98)-MIN(Base_Dados!BG$5:BG$98)=0,1,MAX(Base_Dados!BG$5:BG$98)-MIN(Base_Dados!BG$5:BG$98)))) * BG$1)))</f>
        <v>0.16596989966555184</v>
      </c>
      <c r="BH59" s="106">
        <f>IF(INDEX(Base_Dados!BH:BH,MATCH($B59,Base_Dados!$B:$B,0))=0,0,
MAX(0, MIN(BH$1,
((INDEX(Base_Dados!BH:BH,MATCH($B59,Base_Dados!$B:$B,0))-MIN(Base_Dados!BH$5:BH$98)) /
(IF(MAX(Base_Dados!BH$5:BH$98)-MIN(Base_Dados!BH$5:BH$98)=0,1,MAX(Base_Dados!BH$5:BH$98)-MIN(Base_Dados!BH$5:BH$98)))) * BH$1)))</f>
        <v>0.24175824175824176</v>
      </c>
      <c r="BI59" s="106">
        <f>IF(INDEX(Base_Dados!BI:BI,MATCH($B59,Base_Dados!$B:$B,0))=0,0,
MAX(0, MIN(BI$1,
((INDEX(Base_Dados!BI:BI,MATCH($B59,Base_Dados!$B:$B,0))-MIN(Base_Dados!BI$5:BI$98)) /
(IF(MAX(Base_Dados!BI$5:BI$98)-MIN(Base_Dados!BI$5:BI$98)=0,1,MAX(Base_Dados!BI$5:BI$98)-MIN(Base_Dados!BI$5:BI$98)))) * BI$1)))</f>
        <v>0.40717628705148207</v>
      </c>
      <c r="BJ59" s="106">
        <f>IF(INDEX(Base_Dados!BJ:BJ,MATCH($B59,Base_Dados!$B:$B,0))=0,0,
MAX(0, MIN(BJ$1,
((INDEX(Base_Dados!BJ:BJ,MATCH($B59,Base_Dados!$B:$B,0))-MIN(Base_Dados!BJ$5:BJ$98)) /
(IF(MAX(Base_Dados!BJ$5:BJ$98)-MIN(Base_Dados!BJ$5:BJ$98)=0,1,MAX(Base_Dados!BJ$5:BJ$98)-MIN(Base_Dados!BJ$5:BJ$98)))) * BJ$1)))</f>
        <v>0.25263157894736843</v>
      </c>
      <c r="BK59" s="106">
        <f>IF(INDEX(Base_Dados!BK:BK,MATCH($B59,Base_Dados!$B:$B,0))=0,0,
MAX(0, MIN(BK$1,
((INDEX(Base_Dados!BK:BK,MATCH($B59,Base_Dados!$B:$B,0))-MIN(Base_Dados!BK$5:BK$98)) /
(IF(MAX(Base_Dados!BK$5:BK$98)-MIN(Base_Dados!BK$5:BK$98)=0,1,MAX(Base_Dados!BK$5:BK$98)-MIN(Base_Dados!BK$5:BK$98)))) * BK$1)))</f>
        <v>0.23214285714285715</v>
      </c>
      <c r="BL59" s="106">
        <f>IF(INDEX(Base_Dados!BL:BL,MATCH($B59,Base_Dados!$B:$B,0))=0,0,
MAX(0, MIN(BL$1,
((INDEX(Base_Dados!BL:BL,MATCH($B59,Base_Dados!$B:$B,0))-MIN(Base_Dados!BL$5:BL$98)) /
(IF(MAX(Base_Dados!BL$5:BL$98)-MIN(Base_Dados!BL$5:BL$98)=0,1,MAX(Base_Dados!BL$5:BL$98)-MIN(Base_Dados!BL$5:BL$98)))) * BL$1)))</f>
        <v>0.29804560260586321</v>
      </c>
      <c r="BM59" s="106">
        <f>IF(INDEX(Base_Dados!BM:BM,MATCH($B59,Base_Dados!$B:$B,0))=0,0,
MAX(0, MIN(BM$1,
((INDEX(Base_Dados!BM:BM,MATCH($B59,Base_Dados!$B:$B,0))-MIN(Base_Dados!BM$5:BM$98)) /
(IF(MAX(Base_Dados!BM$5:BM$98)-MIN(Base_Dados!BM$5:BM$98)=0,1,MAX(Base_Dados!BM$5:BM$98)-MIN(Base_Dados!BM$5:BM$98)))) * BM$1)))</f>
        <v>0.81810911675848619</v>
      </c>
      <c r="BN59" s="106">
        <f>IF(INDEX(Base_Dados!BN:BN,MATCH($B59,Base_Dados!$B:$B,0))=0,0,
MAX(0, MIN(BN$1,
((INDEX(Base_Dados!BN:BN,MATCH($B59,Base_Dados!$B:$B,0))-MIN(Base_Dados!BN$5:BN$98)) /
(IF(MAX(Base_Dados!BN$5:BN$98)-MIN(Base_Dados!BN$5:BN$98)=0,1,MAX(Base_Dados!BN$5:BN$98)-MIN(Base_Dados!BN$5:BN$98)))) * BN$1)))</f>
        <v>0.29944522993323475</v>
      </c>
      <c r="BO59" s="106">
        <f>IF(INDEX(Base_Dados!BO:BO,MATCH($B59,Base_Dados!$B:$B,0))=0,0,
MAX(0, MIN(BO$1,
((INDEX(Base_Dados!BO:BO,MATCH($B59,Base_Dados!$B:$B,0))-MIN(Base_Dados!BO$5:BO$98)) /
(IF(MAX(Base_Dados!BO$5:BO$98)-MIN(Base_Dados!BO$5:BO$98)=0,1,MAX(Base_Dados!BO$5:BO$98)-MIN(Base_Dados!BO$5:BO$98)))) * BO$1)))</f>
        <v>4.3103448275862072E-2</v>
      </c>
      <c r="BP59" s="106">
        <f t="shared" si="0"/>
        <v>27.293590961403655</v>
      </c>
      <c r="BQ59" s="111">
        <f t="shared" si="1"/>
        <v>0.56178781861307792</v>
      </c>
      <c r="BR59" s="112">
        <f t="shared" si="2"/>
        <v>0.24727950513505464</v>
      </c>
      <c r="BS59" s="113">
        <f t="shared" si="3"/>
        <v>27.046311456268601</v>
      </c>
    </row>
    <row r="60" spans="1:71">
      <c r="A60" s="20">
        <v>16004</v>
      </c>
      <c r="B60" s="20" t="s">
        <v>148</v>
      </c>
      <c r="C60" s="20" t="s">
        <v>146</v>
      </c>
      <c r="D60" s="105">
        <f>IF(INDEX(Base_Dados!D:D,MATCH($B60,Base_Dados!$B:$B,0))=0,0,
MAX(0, MIN(D$1,
((INDEX(Base_Dados!D:D,MATCH($B60,Base_Dados!$B:$B,0))-MIN(Base_Dados!D$5:D$98)) /
(IF(MAX(Base_Dados!D$5:D$98)-MIN(Base_Dados!D$5:D$98)=0,1,MAX(Base_Dados!D$5:D$98)-MIN(Base_Dados!D$5:D$98)))) * D$1)))</f>
        <v>0.1549487718765783</v>
      </c>
      <c r="E60" s="106">
        <f>IF(INDEX(Base_Dados!E:E,MATCH($B60,Base_Dados!$B:$B,0))=0,0,
MAX(0, MIN(E$1,
((INDEX(Base_Dados!E:E,MATCH($B60,Base_Dados!$B:$B,0))-MIN(Base_Dados!E$5:E$98)) /
(IF(MAX(Base_Dados!E$5:E$98)-MIN(Base_Dados!E$5:E$98)=0,1,MAX(Base_Dados!E$5:E$98)-MIN(Base_Dados!E$5:E$98)))) * E$1)))</f>
        <v>6.9545492816141766E-2</v>
      </c>
      <c r="F60" s="106">
        <f>IF(INDEX(Base_Dados!F:F,MATCH($B60,Base_Dados!$B:$B,0))=0,0,
MAX(0, MIN(F$1,
((INDEX(Base_Dados!F:F,MATCH($B60,Base_Dados!$B:$B,0))-MIN(Base_Dados!F$5:F$98)) /
(IF(MAX(Base_Dados!F$5:F$98)-MIN(Base_Dados!F$5:F$98)=0,1,MAX(Base_Dados!F$5:F$98)-MIN(Base_Dados!F$5:F$98)))) * F$1)))</f>
        <v>6.5507339466873218E-2</v>
      </c>
      <c r="G60" s="106">
        <f>IF(INDEX(Base_Dados!G:G,MATCH($B60,Base_Dados!$B:$B,0))=0,0,
MAX(0, MIN(G$1,
((INDEX(Base_Dados!G:G,MATCH($B60,Base_Dados!$B:$B,0))-MIN(Base_Dados!G$5:G$98)) /
(IF(MAX(Base_Dados!G$5:G$98)-MIN(Base_Dados!G$5:G$98)=0,1,MAX(Base_Dados!G$5:G$98)-MIN(Base_Dados!G$5:G$98)))) * G$1)))</f>
        <v>6.0457604792580159E-2</v>
      </c>
      <c r="H60" s="106">
        <f>IF(INDEX(Base_Dados!H:H,MATCH($B60,Base_Dados!$B:$B,0))=0,0,
MAX(0, MIN(H$1,
((INDEX(Base_Dados!H:H,MATCH($B60,Base_Dados!$B:$B,0))-MIN(Base_Dados!H$5:H$98)) /
(IF(MAX(Base_Dados!H$5:H$98)-MIN(Base_Dados!H$5:H$98)=0,1,MAX(Base_Dados!H$5:H$98)-MIN(Base_Dados!H$5:H$98)))) * H$1)))</f>
        <v>6.2264361904335964E-2</v>
      </c>
      <c r="I60" s="106">
        <f>IF(INDEX(Base_Dados!I:I,MATCH($B60,Base_Dados!$B:$B,0))=0,0,
MAX(0, MIN(I$1,
((INDEX(Base_Dados!I:I,MATCH($B60,Base_Dados!$B:$B,0))-MIN(Base_Dados!I$5:I$98)) /
(IF(MAX(Base_Dados!I$5:I$98)-MIN(Base_Dados!I$5:I$98)=0,1,MAX(Base_Dados!I$5:I$98)-MIN(Base_Dados!I$5:I$98)))) * I$1)))</f>
        <v>5.8763045045318069E-2</v>
      </c>
      <c r="J60" s="106">
        <f>IF(INDEX(Base_Dados!J:J,MATCH($B60,Base_Dados!$B:$B,0))=0,0,
MAX(0, MIN(J$1,
((INDEX(Base_Dados!J:J,MATCH($B60,Base_Dados!$B:$B,0))-MIN(Base_Dados!J$5:J$98)) /
(IF(MAX(Base_Dados!J$5:J$98)-MIN(Base_Dados!J$5:J$98)=0,1,MAX(Base_Dados!J$5:J$98)-MIN(Base_Dados!J$5:J$98)))) * J$1)))</f>
        <v>5.1559621188767571E-2</v>
      </c>
      <c r="K60" s="106">
        <f>IF(INDEX(Base_Dados!K:K,MATCH($B60,Base_Dados!$B:$B,0))=0,0,
MAX(0, MIN(K$1,
((INDEX(Base_Dados!K:K,MATCH($B60,Base_Dados!$B:$B,0))-MIN(Base_Dados!K$5:K$98)) /
(IF(MAX(Base_Dados!K$5:K$98)-MIN(Base_Dados!K$5:K$98)=0,1,MAX(Base_Dados!K$5:K$98)-MIN(Base_Dados!K$5:K$98)))) * K$1)))</f>
        <v>4.6539579606440069E-2</v>
      </c>
      <c r="L60" s="106">
        <f>IF(INDEX(Base_Dados!L:L,MATCH($B60,Base_Dados!$B:$B,0))=0,0,
MAX(0, MIN(L$1,
((INDEX(Base_Dados!L:L,MATCH($B60,Base_Dados!$B:$B,0))-MIN(Base_Dados!L$5:L$98)) /
(IF(MAX(Base_Dados!L$5:L$98)-MIN(Base_Dados!L$5:L$98)=0,1,MAX(Base_Dados!L$5:L$98)-MIN(Base_Dados!L$5:L$98)))) * L$1)))</f>
        <v>4.3291872498329019E-2</v>
      </c>
      <c r="M60" s="106">
        <f>IF(INDEX(Base_Dados!M:M,MATCH($B60,Base_Dados!$B:$B,0))=0,0,
MAX(0, MIN(M$1,
((INDEX(Base_Dados!M:M,MATCH($B60,Base_Dados!$B:$B,0))-MIN(Base_Dados!M$5:M$98)) /
(IF(MAX(Base_Dados!M$5:M$98)-MIN(Base_Dados!M$5:M$98)=0,1,MAX(Base_Dados!M$5:M$98)-MIN(Base_Dados!M$5:M$98)))) * M$1)))</f>
        <v>3.8192419825072883E-2</v>
      </c>
      <c r="N60" s="106">
        <f>IF(INDEX(Base_Dados!N:N,MATCH($B60,Base_Dados!$B:$B,0))=0,0,
MAX(0, MIN(N$1,
((INDEX(Base_Dados!N:N,MATCH($B60,Base_Dados!$B:$B,0))-MIN(Base_Dados!N$5:N$98)) /
(IF(MAX(Base_Dados!N$5:N$98)-MIN(Base_Dados!N$5:N$98)=0,1,MAX(Base_Dados!N$5:N$98)-MIN(Base_Dados!N$5:N$98)))) * N$1)))</f>
        <v>3.3530922041197835E-2</v>
      </c>
      <c r="O60" s="106">
        <f>IF(INDEX(Base_Dados!O:O,MATCH($B60,Base_Dados!$B:$B,0))=0,0,
MAX(0, MIN(O$1,
((INDEX(Base_Dados!O:O,MATCH($B60,Base_Dados!$B:$B,0))-MIN(Base_Dados!O$5:O$98)) /
(IF(MAX(Base_Dados!O$5:O$98)-MIN(Base_Dados!O$5:O$98)=0,1,MAX(Base_Dados!O$5:O$98)-MIN(Base_Dados!O$5:O$98)))) * O$1)))</f>
        <v>3.6679859523942246E-2</v>
      </c>
      <c r="P60" s="106">
        <f>IF(INDEX(Base_Dados!P:P,MATCH($B60,Base_Dados!$B:$B,0))=0,0,
MAX(0, MIN(P$1,
((INDEX(Base_Dados!P:P,MATCH($B60,Base_Dados!$B:$B,0))-MIN(Base_Dados!P$5:P$98)) /
(IF(MAX(Base_Dados!P$5:P$98)-MIN(Base_Dados!P$5:P$98)=0,1,MAX(Base_Dados!P$5:P$98)-MIN(Base_Dados!P$5:P$98)))) * P$1)))</f>
        <v>1.3084792384967495E-2</v>
      </c>
      <c r="Q60" s="106">
        <f>IF(INDEX(Base_Dados!Q:Q,MATCH($B60,Base_Dados!$B:$B,0))=0,0,
MAX(0, MIN(Q$1,
((INDEX(Base_Dados!Q:Q,MATCH($B60,Base_Dados!$B:$B,0))-MIN(Base_Dados!Q$5:Q$98)) /
(IF(MAX(Base_Dados!Q$5:Q$98)-MIN(Base_Dados!Q$5:Q$98)=0,1,MAX(Base_Dados!Q$5:Q$98)-MIN(Base_Dados!Q$5:Q$98)))) * Q$1)))</f>
        <v>2.1062608604075616E-3</v>
      </c>
      <c r="R60" s="106">
        <f>IF(INDEX(Base_Dados!R:R,MATCH($B60,Base_Dados!$B:$B,0))=0,0,
MAX(0, MIN(R$1,
((INDEX(Base_Dados!R:R,MATCH($B60,Base_Dados!$B:$B,0))-MIN(Base_Dados!R$5:R$98)) /
(IF(MAX(Base_Dados!R$5:R$98)-MIN(Base_Dados!R$5:R$98)=0,1,MAX(Base_Dados!R$5:R$98)-MIN(Base_Dados!R$5:R$98)))) * R$1)))</f>
        <v>1.0982806151257156E-2</v>
      </c>
      <c r="S60" s="106">
        <f>IF(INDEX(Base_Dados!S:S,MATCH($B60,Base_Dados!$B:$B,0))=0,0,
MAX(0, MIN(S$1,
((INDEX(Base_Dados!S:S,MATCH($B60,Base_Dados!$B:$B,0))-MIN(Base_Dados!S$5:S$98)) /
(IF(MAX(Base_Dados!S$5:S$98)-MIN(Base_Dados!S$5:S$98)=0,1,MAX(Base_Dados!S$5:S$98)-MIN(Base_Dados!S$5:S$98)))) * S$1)))</f>
        <v>1.2439152250430616E-2</v>
      </c>
      <c r="T60" s="106">
        <f>IF(INDEX(Base_Dados!T:T,MATCH($B60,Base_Dados!$B:$B,0))=0,0,
MAX(0, MIN(T$1,
((INDEX(Base_Dados!T:T,MATCH($B60,Base_Dados!$B:$B,0))-MIN(Base_Dados!T$5:T$98)) /
(IF(MAX(Base_Dados!T$5:T$98)-MIN(Base_Dados!T$5:T$98)=0,1,MAX(Base_Dados!T$5:T$98)-MIN(Base_Dados!T$5:T$98)))) * T$1)))</f>
        <v>0.83894945098336182</v>
      </c>
      <c r="U60" s="106">
        <f>IF(INDEX(Base_Dados!U:U,MATCH($B60,Base_Dados!$B:$B,0))=0,0,
MAX(0, MIN(U$1,
((INDEX(Base_Dados!U:U,MATCH($B60,Base_Dados!$B:$B,0))-MIN(Base_Dados!U$5:U$98)) /
(IF(MAX(Base_Dados!U$5:U$98)-MIN(Base_Dados!U$5:U$98)=0,1,MAX(Base_Dados!U$5:U$98)-MIN(Base_Dados!U$5:U$98)))) * U$1)))</f>
        <v>0.65700567641379393</v>
      </c>
      <c r="V60" s="106">
        <f>IF(INDEX(Base_Dados!V:V,MATCH($B60,Base_Dados!$B:$B,0))=0,0,
MAX(0, MIN(V$1,
((INDEX(Base_Dados!V:V,MATCH($B60,Base_Dados!$B:$B,0))-MIN(Base_Dados!V$5:V$98)) /
(IF(MAX(Base_Dados!V$5:V$98)-MIN(Base_Dados!V$5:V$98)=0,1,MAX(Base_Dados!V$5:V$98)-MIN(Base_Dados!V$5:V$98)))) * V$1)))</f>
        <v>1.1277497952219974E-2</v>
      </c>
      <c r="W60" s="106">
        <f>IF(INDEX(Base_Dados!W:W,MATCH($B60,Base_Dados!$B:$B,0))=0,0,
MAX(0, MIN(W$1,
((INDEX(Base_Dados!W:W,MATCH($B60,Base_Dados!$B:$B,0))-MIN(Base_Dados!W$5:W$98)) /
(IF(MAX(Base_Dados!W$5:W$98)-MIN(Base_Dados!W$5:W$98)=0,1,MAX(Base_Dados!W$5:W$98)-MIN(Base_Dados!W$5:W$98)))) * W$1)))</f>
        <v>2.5241020465664663</v>
      </c>
      <c r="X60" s="106">
        <f>IF(INDEX(Base_Dados!X:X,MATCH($B60,Base_Dados!$B:$B,0))=0,0,
MAX(0, MIN(X$1,
((INDEX(Base_Dados!X:X,MATCH($B60,Base_Dados!$B:$B,0))-MIN(Base_Dados!X$5:X$98)) /
(IF(MAX(Base_Dados!X$5:X$98)-MIN(Base_Dados!X$5:X$98)=0,1,MAX(Base_Dados!X$5:X$98)-MIN(Base_Dados!X$5:X$98)))) * X$1)))</f>
        <v>0</v>
      </c>
      <c r="Y60" s="106">
        <f>IF(INDEX(Base_Dados!Y:Y,MATCH($B60,Base_Dados!$B:$B,0))=0,0,
MAX(0, MIN(Y$1,
((INDEX(Base_Dados!Y:Y,MATCH($B60,Base_Dados!$B:$B,0))-MIN(Base_Dados!Y$5:Y$98)) /
(IF(MAX(Base_Dados!Y$5:Y$98)-MIN(Base_Dados!Y$5:Y$98)=0,1,MAX(Base_Dados!Y$5:Y$98)-MIN(Base_Dados!Y$5:Y$98)))) * Y$1)))</f>
        <v>0</v>
      </c>
      <c r="Z60" s="106">
        <f>IF(INDEX(Base_Dados!Z:Z,MATCH($B60,Base_Dados!$B:$B,0))=0,0,
MAX(0, MIN(Z$1,
((INDEX(Base_Dados!Z:Z,MATCH($B60,Base_Dados!$B:$B,0))-MIN(Base_Dados!Z$5:Z$98)) /
(IF(MAX(Base_Dados!Z$5:Z$98)-MIN(Base_Dados!Z$5:Z$98)=0,1,MAX(Base_Dados!Z$5:Z$98)-MIN(Base_Dados!Z$5:Z$98)))) * Z$1)))</f>
        <v>0</v>
      </c>
      <c r="AA60" s="106">
        <f>IF(INDEX(Base_Dados!AA:AA,MATCH($B60,Base_Dados!$B:$B,0))=0,0,
MAX(0, MIN(AA$1,
((INDEX(Base_Dados!AA:AA,MATCH($B60,Base_Dados!$B:$B,0))-MIN(Base_Dados!AA$5:AA$98)) /
(IF(MAX(Base_Dados!AA$5:AA$98)-MIN(Base_Dados!AA$5:AA$98)=0,1,MAX(Base_Dados!AA$5:AA$98)-MIN(Base_Dados!AA$5:AA$98)))) * AA$1)))</f>
        <v>0</v>
      </c>
      <c r="AB60" s="106">
        <f>IF(INDEX(Base_Dados!AB:AB,MATCH($B60,Base_Dados!$B:$B,0))=0,0,
MAX(0, MIN(AB$1,
((INDEX(Base_Dados!AB:AB,MATCH($B60,Base_Dados!$B:$B,0))-MIN(Base_Dados!AB$5:AB$98)) /
(IF(MAX(Base_Dados!AB$5:AB$98)-MIN(Base_Dados!AB$5:AB$98)=0,1,MAX(Base_Dados!AB$5:AB$98)-MIN(Base_Dados!AB$5:AB$98)))) * AB$1)))</f>
        <v>0</v>
      </c>
      <c r="AC60" s="106">
        <f>IF(INDEX(Base_Dados!AC:AC,MATCH($B60,Base_Dados!$B:$B,0))=0,0,
MAX(0, MIN(AC$1,
((INDEX(Base_Dados!AC:AC,MATCH($B60,Base_Dados!$B:$B,0))-MIN(Base_Dados!AC$5:AC$98)) /
(IF(MAX(Base_Dados!AC$5:AC$98)-MIN(Base_Dados!AC$5:AC$98)=0,1,MAX(Base_Dados!AC$5:AC$98)-MIN(Base_Dados!AC$5:AC$98)))) * AC$1)))</f>
        <v>1.2628878396608211E-2</v>
      </c>
      <c r="AD60" s="106">
        <f>IF(INDEX(Base_Dados!AD:AD,MATCH($B60,Base_Dados!$B:$B,0))=0,0,
MAX(0, MIN(AD$1,
((INDEX(Base_Dados!AD:AD,MATCH($B60,Base_Dados!$B:$B,0))-MIN(Base_Dados!AD$5:AD$98)) /
(IF(MAX(Base_Dados!AD$5:AD$98)-MIN(Base_Dados!AD$5:AD$98)=0,1,MAX(Base_Dados!AD$5:AD$98)-MIN(Base_Dados!AD$5:AD$98)))) * AD$1)))</f>
        <v>1.3356012424197605E-2</v>
      </c>
      <c r="AE60" s="106">
        <f>IF(INDEX(Base_Dados!AE:AE,MATCH($B60,Base_Dados!$B:$B,0))=0,0,
MAX(0, MIN(AE$1,
((INDEX(Base_Dados!AE:AE,MATCH($B60,Base_Dados!$B:$B,0))-MIN(Base_Dados!AE$5:AE$98)) /
(IF(MAX(Base_Dados!AE$5:AE$98)-MIN(Base_Dados!AE$5:AE$98)=0,1,MAX(Base_Dados!AE$5:AE$98)-MIN(Base_Dados!AE$5:AE$98)))) * AE$1)))</f>
        <v>7.4212570113620022E-3</v>
      </c>
      <c r="AF60" s="106">
        <f>IF(INDEX(Base_Dados!AF:AF,MATCH($B60,Base_Dados!$B:$B,0))=0,0,
MAX(0, MIN(AF$1,
((INDEX(Base_Dados!AF:AF,MATCH($B60,Base_Dados!$B:$B,0))-MIN(Base_Dados!AF$5:AF$98)) /
(IF(MAX(Base_Dados!AF$5:AF$98)-MIN(Base_Dados!AF$5:AF$98)=0,1,MAX(Base_Dados!AF$5:AF$98)-MIN(Base_Dados!AF$5:AF$98)))) * AF$1)))</f>
        <v>2.1146508527559419E-3</v>
      </c>
      <c r="AG60" s="106">
        <f>IF(INDEX(Base_Dados!AG:AG,MATCH($B60,Base_Dados!$B:$B,0))=0,0,
MAX(0, MIN(AG$1,
((INDEX(Base_Dados!AG:AG,MATCH($B60,Base_Dados!$B:$B,0))-MIN(Base_Dados!AG$5:AG$98)) /
(IF(MAX(Base_Dados!AG$5:AG$98)-MIN(Base_Dados!AG$5:AG$98)=0,1,MAX(Base_Dados!AG$5:AG$98)-MIN(Base_Dados!AG$5:AG$98)))) * AG$1)))</f>
        <v>2.1062608604075616E-3</v>
      </c>
      <c r="AH60" s="106">
        <f>IF(INDEX(Base_Dados!AH:AH,MATCH($B60,Base_Dados!$B:$B,0))=0,0,
MAX(0, MIN(AH$1,
((INDEX(Base_Dados!AH:AH,MATCH($B60,Base_Dados!$B:$B,0))-MIN(Base_Dados!AH$5:AH$98)) /
(IF(MAX(Base_Dados!AH$5:AH$98)-MIN(Base_Dados!AH$5:AH$98)=0,1,MAX(Base_Dados!AH$5:AH$98)-MIN(Base_Dados!AH$5:AH$98)))) * AH$1)))</f>
        <v>2.3710513434114104</v>
      </c>
      <c r="AI60" s="106">
        <f>IF(INDEX(Base_Dados!AI:AI,MATCH($B60,Base_Dados!$B:$B,0))=0,0,
MAX(0, MIN(AI$1,
((INDEX(Base_Dados!AI:AI,MATCH($B60,Base_Dados!$B:$B,0))-MIN(Base_Dados!AI$5:AI$98)) /
(IF(MAX(Base_Dados!AI$5:AI$98)-MIN(Base_Dados!AI$5:AI$98)=0,1,MAX(Base_Dados!AI$5:AI$98)-MIN(Base_Dados!AI$5:AI$98)))) * AI$1)))</f>
        <v>0</v>
      </c>
      <c r="AJ60" s="106">
        <f>IF(INDEX(Base_Dados!AJ:AJ,MATCH($B60,Base_Dados!$B:$B,0))=0,0,
MAX(0, MIN(AJ$1,
((INDEX(Base_Dados!AJ:AJ,MATCH($B60,Base_Dados!$B:$B,0))-MIN(Base_Dados!AJ$5:AJ$98)) /
(IF(MAX(Base_Dados!AJ$5:AJ$98)-MIN(Base_Dados!AJ$5:AJ$98)=0,1,MAX(Base_Dados!AJ$5:AJ$98)-MIN(Base_Dados!AJ$5:AJ$98)))) * AJ$1)))</f>
        <v>0</v>
      </c>
      <c r="AK60" s="106">
        <f>IF(INDEX(Base_Dados!AK:AK,MATCH($B60,Base_Dados!$B:$B,0))=0,0,
MAX(0, MIN(AK$1,
((INDEX(Base_Dados!AK:AK,MATCH($B60,Base_Dados!$B:$B,0))-MIN(Base_Dados!AK$5:AK$98)) /
(IF(MAX(Base_Dados!AK$5:AK$98)-MIN(Base_Dados!AK$5:AK$98)=0,1,MAX(Base_Dados!AK$5:AK$98)-MIN(Base_Dados!AK$5:AK$98)))) * AK$1)))</f>
        <v>0</v>
      </c>
      <c r="AL60" s="106">
        <f>IF(INDEX(Base_Dados!AL:AL,MATCH($B60,Base_Dados!$B:$B,0))=0,0,
MAX(0, MIN(AL$1,
((INDEX(Base_Dados!AL:AL,MATCH($B60,Base_Dados!$B:$B,0))-MIN(Base_Dados!AL$5:AL$98)) /
(IF(MAX(Base_Dados!AL$5:AL$98)-MIN(Base_Dados!AL$5:AL$98)=0,1,MAX(Base_Dados!AL$5:AL$98)-MIN(Base_Dados!AL$5:AL$98)))) * AL$1)))</f>
        <v>0</v>
      </c>
      <c r="AM60" s="106">
        <f>IF(INDEX(Base_Dados!AM:AM,MATCH($B60,Base_Dados!$B:$B,0))=0,0,
MAX(0, MIN(AM$1,
((INDEX(Base_Dados!AM:AM,MATCH($B60,Base_Dados!$B:$B,0))-MIN(Base_Dados!AM$5:AM$98)) /
(IF(MAX(Base_Dados!AM$5:AM$98)-MIN(Base_Dados!AM$5:AM$98)=0,1,MAX(Base_Dados!AM$5:AM$98)-MIN(Base_Dados!AM$5:AM$98)))) * AM$1)))</f>
        <v>0</v>
      </c>
      <c r="AN60" s="106">
        <f>IF(INDEX(Base_Dados!AN:AN,MATCH($B60,Base_Dados!$B:$B,0))=0,0,
MAX(0, MIN(AN$1,
((INDEX(Base_Dados!AN:AN,MATCH($B60,Base_Dados!$B:$B,0))-MIN(Base_Dados!AN$5:AN$98)) /
(IF(MAX(Base_Dados!AN$5:AN$98)-MIN(Base_Dados!AN$5:AN$98)=0,1,MAX(Base_Dados!AN$5:AN$98)-MIN(Base_Dados!AN$5:AN$98)))) * AN$1)))</f>
        <v>0</v>
      </c>
      <c r="AO60" s="106">
        <f>IF(INDEX(Base_Dados!AO:AO,MATCH($B60,Base_Dados!$B:$B,0))=0,0,
MAX(0, MIN(AO$1,
((INDEX(Base_Dados!AO:AO,MATCH($B60,Base_Dados!$B:$B,0))-MIN(Base_Dados!AO$5:AO$98)) /
(IF(MAX(Base_Dados!AO$5:AO$98)-MIN(Base_Dados!AO$5:AO$98)=0,1,MAX(Base_Dados!AO$5:AO$98)-MIN(Base_Dados!AO$5:AO$98)))) * AO$1)))</f>
        <v>0</v>
      </c>
      <c r="AP60" s="106">
        <f>IF(INDEX(Base_Dados!AP:AP,MATCH($B60,Base_Dados!$B:$B,0))=0,0,
MAX(0, MIN(AP$1,
((INDEX(Base_Dados!AP:AP,MATCH($B60,Base_Dados!$B:$B,0))-MIN(Base_Dados!AP$5:AP$98)) /
(IF(MAX(Base_Dados!AP$5:AP$98)-MIN(Base_Dados!AP$5:AP$98)=0,1,MAX(Base_Dados!AP$5:AP$98)-MIN(Base_Dados!AP$5:AP$98)))) * AP$1)))</f>
        <v>0</v>
      </c>
      <c r="AQ60" s="106">
        <f>IF(INDEX(Base_Dados!AQ:AQ,MATCH($B60,Base_Dados!$B:$B,0))=0,0,
MAX(0, MIN(AQ$1,
((INDEX(Base_Dados!AQ:AQ,MATCH($B60,Base_Dados!$B:$B,0))-MIN(Base_Dados!AQ$5:AQ$98)) /
(IF(MAX(Base_Dados!AQ$5:AQ$98)-MIN(Base_Dados!AQ$5:AQ$98)=0,1,MAX(Base_Dados!AQ$5:AQ$98)-MIN(Base_Dados!AQ$5:AQ$98)))) * AQ$1)))</f>
        <v>0</v>
      </c>
      <c r="AR60" s="106">
        <f>IF(INDEX(Base_Dados!AR:AR,MATCH($B60,Base_Dados!$B:$B,0))=0,0,
MAX(0, MIN(AR$1,
((INDEX(Base_Dados!AR:AR,MATCH($B60,Base_Dados!$B:$B,0))-MIN(Base_Dados!AR$5:AR$98)) /
(IF(MAX(Base_Dados!AR$5:AR$98)-MIN(Base_Dados!AR$5:AR$98)=0,1,MAX(Base_Dados!AR$5:AR$98)-MIN(Base_Dados!AR$5:AR$98)))) * AR$1)))</f>
        <v>0</v>
      </c>
      <c r="AS60" s="106">
        <f>IF(INDEX(Base_Dados!AS:AS,MATCH($B60,Base_Dados!$B:$B,0))=0,0,
MAX(0, MIN(AS$1,
((INDEX(Base_Dados!AS:AS,MATCH($B60,Base_Dados!$B:$B,0))-MIN(Base_Dados!AS$5:AS$98)) /
(IF(MAX(Base_Dados!AS$5:AS$98)-MIN(Base_Dados!AS$5:AS$98)=0,1,MAX(Base_Dados!AS$5:AS$98)-MIN(Base_Dados!AS$5:AS$98)))) * AS$1)))</f>
        <v>0</v>
      </c>
      <c r="AT60" s="106">
        <f>IF(INDEX(Base_Dados!AT:AT,MATCH($B60,Base_Dados!$B:$B,0))=0,0,
MAX(0, MIN(AT$1,
((INDEX(Base_Dados!AT:AT,MATCH($B60,Base_Dados!$B:$B,0))-MIN(Base_Dados!AT$5:AT$98)) /
(IF(MAX(Base_Dados!AT$5:AT$98)-MIN(Base_Dados!AT$5:AT$98)=0,1,MAX(Base_Dados!AT$5:AT$98)-MIN(Base_Dados!AT$5:AT$98)))) * AT$1)))</f>
        <v>0</v>
      </c>
      <c r="AU60" s="106">
        <f>IF(INDEX(Base_Dados!AU:AU,MATCH($B60,Base_Dados!$B:$B,0))=0,0,
MAX(0, MIN(AU$1,
((INDEX(Base_Dados!AU:AU,MATCH($B60,Base_Dados!$B:$B,0))-MIN(Base_Dados!AU$5:AU$98)) /
(IF(MAX(Base_Dados!AU$5:AU$98)-MIN(Base_Dados!AU$5:AU$98)=0,1,MAX(Base_Dados!AU$5:AU$98)-MIN(Base_Dados!AU$5:AU$98)))) * AU$1)))</f>
        <v>0</v>
      </c>
      <c r="AV60" s="106">
        <f>IF(INDEX(Base_Dados!AV:AV,MATCH($B60,Base_Dados!$B:$B,0))=0,0,
MAX(0, MIN(AV$1,
((INDEX(Base_Dados!AV:AV,MATCH($B60,Base_Dados!$B:$B,0))-MIN(Base_Dados!AV$5:AV$98)) /
(IF(MAX(Base_Dados!AV$5:AV$98)-MIN(Base_Dados!AV$5:AV$98)=0,1,MAX(Base_Dados!AV$5:AV$98)-MIN(Base_Dados!AV$5:AV$98)))) * AV$1)))</f>
        <v>0</v>
      </c>
      <c r="AW60" s="106">
        <f>IF(INDEX(Base_Dados!AW:AW,MATCH($B60,Base_Dados!$B:$B,0))=0,0,
MAX(0, MIN(AW$1,
((INDEX(Base_Dados!AW:AW,MATCH($B60,Base_Dados!$B:$B,0))-MIN(Base_Dados!AW$5:AW$98)) /
(IF(MAX(Base_Dados!AW$5:AW$98)-MIN(Base_Dados!AW$5:AW$98)=0,1,MAX(Base_Dados!AW$5:AW$98)-MIN(Base_Dados!AW$5:AW$98)))) * AW$1)))</f>
        <v>0</v>
      </c>
      <c r="AX60" s="106">
        <f>IF(INDEX(Base_Dados!AX:AX,MATCH($B60,Base_Dados!$B:$B,0))=0,0,
MAX(0, MIN(AX$1,
((INDEX(Base_Dados!AX:AX,MATCH($B60,Base_Dados!$B:$B,0))-MIN(Base_Dados!AX$5:AX$98)) /
(IF(MAX(Base_Dados!AX$5:AX$98)-MIN(Base_Dados!AX$5:AX$98)=0,1,MAX(Base_Dados!AX$5:AX$98)-MIN(Base_Dados!AX$5:AX$98)))) * AX$1)))</f>
        <v>0</v>
      </c>
      <c r="AY60" s="106">
        <f>IF(INDEX(Base_Dados!AY:AY,MATCH($B60,Base_Dados!$B:$B,0))=0,0,
MAX(0, MIN(AY$1,
((INDEX(Base_Dados!AY:AY,MATCH($B60,Base_Dados!$B:$B,0))-MIN(Base_Dados!AY$5:AY$98)) /
(IF(MAX(Base_Dados!AY$5:AY$98)-MIN(Base_Dados!AY$5:AY$98)=0,1,MAX(Base_Dados!AY$5:AY$98)-MIN(Base_Dados!AY$5:AY$98)))) * AY$1)))</f>
        <v>0</v>
      </c>
      <c r="AZ60" s="106">
        <f>IF(INDEX(Base_Dados!AZ:AZ,MATCH($B60,Base_Dados!$B:$B,0))=0,0,
MAX(0, MIN(AZ$1,
((INDEX(Base_Dados!AZ:AZ,MATCH($B60,Base_Dados!$B:$B,0))-MIN(Base_Dados!AZ$5:AZ$98)) /
(IF(MAX(Base_Dados!AZ$5:AZ$98)-MIN(Base_Dados!AZ$5:AZ$98)=0,1,MAX(Base_Dados!AZ$5:AZ$98)-MIN(Base_Dados!AZ$5:AZ$98)))) * AZ$1)))</f>
        <v>0</v>
      </c>
      <c r="BA60" s="106">
        <f>IF(INDEX(Base_Dados!BA:BA,MATCH($B60,Base_Dados!$B:$B,0))=0,0,
MAX(0, MIN(BA$1,
((INDEX(Base_Dados!BA:BA,MATCH($B60,Base_Dados!$B:$B,0))-MIN(Base_Dados!BA$5:BA$98)) /
(IF(MAX(Base_Dados!BA$5:BA$98)-MIN(Base_Dados!BA$5:BA$98)=0,1,MAX(Base_Dados!BA$5:BA$98)-MIN(Base_Dados!BA$5:BA$98)))) * BA$1)))</f>
        <v>4.8846555207708873E-3</v>
      </c>
      <c r="BB60" s="106">
        <f>IF(INDEX(Base_Dados!BB:BB,MATCH($B60,Base_Dados!$B:$B,0))=0,0,
MAX(0, MIN(BB$1,
((INDEX(Base_Dados!BB:BB,MATCH($B60,Base_Dados!$B:$B,0))-MIN(Base_Dados!BB$5:BB$98)) /
(IF(MAX(Base_Dados!BB$5:BB$98)-MIN(Base_Dados!BB$5:BB$98)=0,1,MAX(Base_Dados!BB$5:BB$98)-MIN(Base_Dados!BB$5:BB$98)))) * BB$1)))</f>
        <v>0.5</v>
      </c>
      <c r="BC60" s="106">
        <f>IF(INDEX(Base_Dados!BC:BC,MATCH($B60,Base_Dados!$B:$B,0))=0,0,
MAX(0, MIN(BC$1,
((INDEX(Base_Dados!BC:BC,MATCH($B60,Base_Dados!$B:$B,0))-MIN(Base_Dados!BC$5:BC$98)) /
(IF(MAX(Base_Dados!BC$5:BC$98)-MIN(Base_Dados!BC$5:BC$98)=0,1,MAX(Base_Dados!BC$5:BC$98)-MIN(Base_Dados!BC$5:BC$98)))) * BC$1)))</f>
        <v>7.8103959062752488E-3</v>
      </c>
      <c r="BD60" s="106">
        <f>IF(INDEX(Base_Dados!BD:BD,MATCH($B60,Base_Dados!$B:$B,0))=0,0,
MAX(0, MIN(BD$1,
((INDEX(Base_Dados!BD:BD,MATCH($B60,Base_Dados!$B:$B,0))-MIN(Base_Dados!BD$5:BD$98)) /
(IF(MAX(Base_Dados!BD$5:BD$98)-MIN(Base_Dados!BD$5:BD$98)=0,1,MAX(Base_Dados!BD$5:BD$98)-MIN(Base_Dados!BD$5:BD$98)))) * BD$1)))</f>
        <v>1.8696766151928537E-3</v>
      </c>
      <c r="BE60" s="106">
        <f>IF(INDEX(Base_Dados!BE:BE,MATCH($B60,Base_Dados!$B:$B,0))=0,0,
MAX(0, MIN(BE$1,
((INDEX(Base_Dados!BE:BE,MATCH($B60,Base_Dados!$B:$B,0))-MIN(Base_Dados!BE$5:BE$98)) /
(IF(MAX(Base_Dados!BE$5:BE$98)-MIN(Base_Dados!BE$5:BE$98)=0,1,MAX(Base_Dados!BE$5:BE$98)-MIN(Base_Dados!BE$5:BE$98)))) * BE$1)))</f>
        <v>7.0245860511791271E-3</v>
      </c>
      <c r="BF60" s="106">
        <f>IF(INDEX(Base_Dados!BF:BF,MATCH($B60,Base_Dados!$B:$B,0))=0,0,
MAX(0, MIN(BF$1,
((INDEX(Base_Dados!BF:BF,MATCH($B60,Base_Dados!$B:$B,0))-MIN(Base_Dados!BF$5:BF$98)) /
(IF(MAX(Base_Dados!BF$5:BF$98)-MIN(Base_Dados!BF$5:BF$98)=0,1,MAX(Base_Dados!BF$5:BF$98)-MIN(Base_Dados!BF$5:BF$98)))) * BF$1)))</f>
        <v>0</v>
      </c>
      <c r="BG60" s="106">
        <f>IF(INDEX(Base_Dados!BG:BG,MATCH($B60,Base_Dados!$B:$B,0))=0,0,
MAX(0, MIN(BG$1,
((INDEX(Base_Dados!BG:BG,MATCH($B60,Base_Dados!$B:$B,0))-MIN(Base_Dados!BG$5:BG$98)) /
(IF(MAX(Base_Dados!BG$5:BG$98)-MIN(Base_Dados!BG$5:BG$98)=0,1,MAX(Base_Dados!BG$5:BG$98)-MIN(Base_Dados!BG$5:BG$98)))) * BG$1)))</f>
        <v>0</v>
      </c>
      <c r="BH60" s="106">
        <f>IF(INDEX(Base_Dados!BH:BH,MATCH($B60,Base_Dados!$B:$B,0))=0,0,
MAX(0, MIN(BH$1,
((INDEX(Base_Dados!BH:BH,MATCH($B60,Base_Dados!$B:$B,0))-MIN(Base_Dados!BH$5:BH$98)) /
(IF(MAX(Base_Dados!BH$5:BH$98)-MIN(Base_Dados!BH$5:BH$98)=0,1,MAX(Base_Dados!BH$5:BH$98)-MIN(Base_Dados!BH$5:BH$98)))) * BH$1)))</f>
        <v>4.3956043956043959E-2</v>
      </c>
      <c r="BI60" s="106">
        <f>IF(INDEX(Base_Dados!BI:BI,MATCH($B60,Base_Dados!$B:$B,0))=0,0,
MAX(0, MIN(BI$1,
((INDEX(Base_Dados!BI:BI,MATCH($B60,Base_Dados!$B:$B,0))-MIN(Base_Dados!BI$5:BI$98)) /
(IF(MAX(Base_Dados!BI$5:BI$98)-MIN(Base_Dados!BI$5:BI$98)=0,1,MAX(Base_Dados!BI$5:BI$98)-MIN(Base_Dados!BI$5:BI$98)))) * BI$1)))</f>
        <v>1.8720748829953199E-2</v>
      </c>
      <c r="BJ60" s="106">
        <f>IF(INDEX(Base_Dados!BJ:BJ,MATCH($B60,Base_Dados!$B:$B,0))=0,0,
MAX(0, MIN(BJ$1,
((INDEX(Base_Dados!BJ:BJ,MATCH($B60,Base_Dados!$B:$B,0))-MIN(Base_Dados!BJ$5:BJ$98)) /
(IF(MAX(Base_Dados!BJ$5:BJ$98)-MIN(Base_Dados!BJ$5:BJ$98)=0,1,MAX(Base_Dados!BJ$5:BJ$98)-MIN(Base_Dados!BJ$5:BJ$98)))) * BJ$1)))</f>
        <v>1.0526315789473684E-2</v>
      </c>
      <c r="BK60" s="106">
        <f>IF(INDEX(Base_Dados!BK:BK,MATCH($B60,Base_Dados!$B:$B,0))=0,0,
MAX(0, MIN(BK$1,
((INDEX(Base_Dados!BK:BK,MATCH($B60,Base_Dados!$B:$B,0))-MIN(Base_Dados!BK$5:BK$98)) /
(IF(MAX(Base_Dados!BK$5:BK$98)-MIN(Base_Dados!BK$5:BK$98)=0,1,MAX(Base_Dados!BK$5:BK$98)-MIN(Base_Dados!BK$5:BK$98)))) * BK$1)))</f>
        <v>0</v>
      </c>
      <c r="BL60" s="106">
        <f>IF(INDEX(Base_Dados!BL:BL,MATCH($B60,Base_Dados!$B:$B,0))=0,0,
MAX(0, MIN(BL$1,
((INDEX(Base_Dados!BL:BL,MATCH($B60,Base_Dados!$B:$B,0))-MIN(Base_Dados!BL$5:BL$98)) /
(IF(MAX(Base_Dados!BL$5:BL$98)-MIN(Base_Dados!BL$5:BL$98)=0,1,MAX(Base_Dados!BL$5:BL$98)-MIN(Base_Dados!BL$5:BL$98)))) * BL$1)))</f>
        <v>2.6058631921824105E-2</v>
      </c>
      <c r="BM60" s="106">
        <f>IF(INDEX(Base_Dados!BM:BM,MATCH($B60,Base_Dados!$B:$B,0))=0,0,
MAX(0, MIN(BM$1,
((INDEX(Base_Dados!BM:BM,MATCH($B60,Base_Dados!$B:$B,0))-MIN(Base_Dados!BM$5:BM$98)) /
(IF(MAX(Base_Dados!BM$5:BM$98)-MIN(Base_Dados!BM$5:BM$98)=0,1,MAX(Base_Dados!BM$5:BM$98)-MIN(Base_Dados!BM$5:BM$98)))) * BM$1)))</f>
        <v>0.76826017416030035</v>
      </c>
      <c r="BN60" s="106">
        <f>IF(INDEX(Base_Dados!BN:BN,MATCH($B60,Base_Dados!$B:$B,0))=0,0,
MAX(0, MIN(BN$1,
((INDEX(Base_Dados!BN:BN,MATCH($B60,Base_Dados!$B:$B,0))-MIN(Base_Dados!BN$5:BN$98)) /
(IF(MAX(Base_Dados!BN$5:BN$98)-MIN(Base_Dados!BN$5:BN$98)=0,1,MAX(Base_Dados!BN$5:BN$98)-MIN(Base_Dados!BN$5:BN$98)))) * BN$1)))</f>
        <v>0.29752446451309877</v>
      </c>
      <c r="BO60" s="106">
        <f>IF(INDEX(Base_Dados!BO:BO,MATCH($B60,Base_Dados!$B:$B,0))=0,0,
MAX(0, MIN(BO$1,
((INDEX(Base_Dados!BO:BO,MATCH($B60,Base_Dados!$B:$B,0))-MIN(Base_Dados!BO$5:BO$98)) /
(IF(MAX(Base_Dados!BO$5:BO$98)-MIN(Base_Dados!BO$5:BO$98)=0,1,MAX(Base_Dados!BO$5:BO$98)-MIN(Base_Dados!BO$5:BO$98)))) * BO$1)))</f>
        <v>2.5862068965517241E-2</v>
      </c>
      <c r="BP60" s="106">
        <f t="shared" si="0"/>
        <v>8.9124047393348533</v>
      </c>
      <c r="BQ60" s="111">
        <f t="shared" si="1"/>
        <v>0.45208005972308662</v>
      </c>
      <c r="BR60" s="112">
        <f t="shared" si="2"/>
        <v>0.13757174624506335</v>
      </c>
      <c r="BS60" s="113">
        <f t="shared" si="3"/>
        <v>8.7748329930897899</v>
      </c>
    </row>
    <row r="61" spans="1:71">
      <c r="A61" s="20">
        <v>17001</v>
      </c>
      <c r="B61" s="20" t="s">
        <v>698</v>
      </c>
      <c r="C61" s="20" t="s">
        <v>696</v>
      </c>
      <c r="D61" s="105">
        <f>IF(INDEX(Base_Dados!D:D,MATCH($B61,Base_Dados!$B:$B,0))=0,0,
MAX(0, MIN(D$1,
((INDEX(Base_Dados!D:D,MATCH($B61,Base_Dados!$B:$B,0))-MIN(Base_Dados!D$5:D$98)) /
(IF(MAX(Base_Dados!D$5:D$98)-MIN(Base_Dados!D$5:D$98)=0,1,MAX(Base_Dados!D$5:D$98)-MIN(Base_Dados!D$5:D$98)))) * D$1)))</f>
        <v>0.43285412927207301</v>
      </c>
      <c r="E61" s="106">
        <f>IF(INDEX(Base_Dados!E:E,MATCH($B61,Base_Dados!$B:$B,0))=0,0,
MAX(0, MIN(E$1,
((INDEX(Base_Dados!E:E,MATCH($B61,Base_Dados!$B:$B,0))-MIN(Base_Dados!E$5:E$98)) /
(IF(MAX(Base_Dados!E$5:E$98)-MIN(Base_Dados!E$5:E$98)=0,1,MAX(Base_Dados!E$5:E$98)-MIN(Base_Dados!E$5:E$98)))) * E$1)))</f>
        <v>0.17538420393143514</v>
      </c>
      <c r="F61" s="106">
        <f>IF(INDEX(Base_Dados!F:F,MATCH($B61,Base_Dados!$B:$B,0))=0,0,
MAX(0, MIN(F$1,
((INDEX(Base_Dados!F:F,MATCH($B61,Base_Dados!$B:$B,0))-MIN(Base_Dados!F$5:F$98)) /
(IF(MAX(Base_Dados!F$5:F$98)-MIN(Base_Dados!F$5:F$98)=0,1,MAX(Base_Dados!F$5:F$98)-MIN(Base_Dados!F$5:F$98)))) * F$1)))</f>
        <v>0.15802051650199309</v>
      </c>
      <c r="G61" s="106">
        <f>IF(INDEX(Base_Dados!G:G,MATCH($B61,Base_Dados!$B:$B,0))=0,0,
MAX(0, MIN(G$1,
((INDEX(Base_Dados!G:G,MATCH($B61,Base_Dados!$B:$B,0))-MIN(Base_Dados!G$5:G$98)) /
(IF(MAX(Base_Dados!G$5:G$98)-MIN(Base_Dados!G$5:G$98)=0,1,MAX(Base_Dados!G$5:G$98)-MIN(Base_Dados!G$5:G$98)))) * G$1)))</f>
        <v>0.14279398762157383</v>
      </c>
      <c r="H61" s="106">
        <f>IF(INDEX(Base_Dados!H:H,MATCH($B61,Base_Dados!$B:$B,0))=0,0,
MAX(0, MIN(H$1,
((INDEX(Base_Dados!H:H,MATCH($B61,Base_Dados!$B:$B,0))-MIN(Base_Dados!H$5:H$98)) /
(IF(MAX(Base_Dados!H$5:H$98)-MIN(Base_Dados!H$5:H$98)=0,1,MAX(Base_Dados!H$5:H$98)-MIN(Base_Dados!H$5:H$98)))) * H$1)))</f>
        <v>0.14172052147856615</v>
      </c>
      <c r="I61" s="106">
        <f>IF(INDEX(Base_Dados!I:I,MATCH($B61,Base_Dados!$B:$B,0))=0,0,
MAX(0, MIN(I$1,
((INDEX(Base_Dados!I:I,MATCH($B61,Base_Dados!$B:$B,0))-MIN(Base_Dados!I$5:I$98)) /
(IF(MAX(Base_Dados!I$5:I$98)-MIN(Base_Dados!I$5:I$98)=0,1,MAX(Base_Dados!I$5:I$98)-MIN(Base_Dados!I$5:I$98)))) * I$1)))</f>
        <v>0.14612182519152214</v>
      </c>
      <c r="J61" s="106">
        <f>IF(INDEX(Base_Dados!J:J,MATCH($B61,Base_Dados!$B:$B,0))=0,0,
MAX(0, MIN(J$1,
((INDEX(Base_Dados!J:J,MATCH($B61,Base_Dados!$B:$B,0))-MIN(Base_Dados!J$5:J$98)) /
(IF(MAX(Base_Dados!J$5:J$98)-MIN(Base_Dados!J$5:J$98)=0,1,MAX(Base_Dados!J$5:J$98)-MIN(Base_Dados!J$5:J$98)))) * J$1)))</f>
        <v>0.15312557501547314</v>
      </c>
      <c r="K61" s="106">
        <f>IF(INDEX(Base_Dados!K:K,MATCH($B61,Base_Dados!$B:$B,0))=0,0,
MAX(0, MIN(K$1,
((INDEX(Base_Dados!K:K,MATCH($B61,Base_Dados!$B:$B,0))-MIN(Base_Dados!K$5:K$98)) /
(IF(MAX(Base_Dados!K$5:K$98)-MIN(Base_Dados!K$5:K$98)=0,1,MAX(Base_Dados!K$5:K$98)-MIN(Base_Dados!K$5:K$98)))) * K$1)))</f>
        <v>0.14381708407871199</v>
      </c>
      <c r="L61" s="106">
        <f>IF(INDEX(Base_Dados!L:L,MATCH($B61,Base_Dados!$B:$B,0))=0,0,
MAX(0, MIN(L$1,
((INDEX(Base_Dados!L:L,MATCH($B61,Base_Dados!$B:$B,0))-MIN(Base_Dados!L$5:L$98)) /
(IF(MAX(Base_Dados!L$5:L$98)-MIN(Base_Dados!L$5:L$98)=0,1,MAX(Base_Dados!L$5:L$98)-MIN(Base_Dados!L$5:L$98)))) * L$1)))</f>
        <v>0.139079461905457</v>
      </c>
      <c r="M61" s="106">
        <f>IF(INDEX(Base_Dados!M:M,MATCH($B61,Base_Dados!$B:$B,0))=0,0,
MAX(0, MIN(M$1,
((INDEX(Base_Dados!M:M,MATCH($B61,Base_Dados!$B:$B,0))-MIN(Base_Dados!M$5:M$98)) /
(IF(MAX(Base_Dados!M$5:M$98)-MIN(Base_Dados!M$5:M$98)=0,1,MAX(Base_Dados!M$5:M$98)-MIN(Base_Dados!M$5:M$98)))) * M$1)))</f>
        <v>0.1457609329446064</v>
      </c>
      <c r="N61" s="106">
        <f>IF(INDEX(Base_Dados!N:N,MATCH($B61,Base_Dados!$B:$B,0))=0,0,
MAX(0, MIN(N$1,
((INDEX(Base_Dados!N:N,MATCH($B61,Base_Dados!$B:$B,0))-MIN(Base_Dados!N$5:N$98)) /
(IF(MAX(Base_Dados!N$5:N$98)-MIN(Base_Dados!N$5:N$98)=0,1,MAX(Base_Dados!N$5:N$98)-MIN(Base_Dados!N$5:N$98)))) * N$1)))</f>
        <v>0.17096747476898685</v>
      </c>
      <c r="O61" s="106">
        <f>IF(INDEX(Base_Dados!O:O,MATCH($B61,Base_Dados!$B:$B,0))=0,0,
MAX(0, MIN(O$1,
((INDEX(Base_Dados!O:O,MATCH($B61,Base_Dados!$B:$B,0))-MIN(Base_Dados!O$5:O$98)) /
(IF(MAX(Base_Dados!O$5:O$98)-MIN(Base_Dados!O$5:O$98)=0,1,MAX(Base_Dados!O$5:O$98)-MIN(Base_Dados!O$5:O$98)))) * O$1)))</f>
        <v>0.20619878477061152</v>
      </c>
      <c r="P61" s="106">
        <f>IF(INDEX(Base_Dados!P:P,MATCH($B61,Base_Dados!$B:$B,0))=0,0,
MAX(0, MIN(P$1,
((INDEX(Base_Dados!P:P,MATCH($B61,Base_Dados!$B:$B,0))-MIN(Base_Dados!P$5:P$98)) /
(IF(MAX(Base_Dados!P$5:P$98)-MIN(Base_Dados!P$5:P$98)=0,1,MAX(Base_Dados!P$5:P$98)-MIN(Base_Dados!P$5:P$98)))) * P$1)))</f>
        <v>6.5627193303762377E-2</v>
      </c>
      <c r="Q61" s="106">
        <f>IF(INDEX(Base_Dados!Q:Q,MATCH($B61,Base_Dados!$B:$B,0))=0,0,
MAX(0, MIN(Q$1,
((INDEX(Base_Dados!Q:Q,MATCH($B61,Base_Dados!$B:$B,0))-MIN(Base_Dados!Q$5:Q$98)) /
(IF(MAX(Base_Dados!Q$5:Q$98)-MIN(Base_Dados!Q$5:Q$98)=0,1,MAX(Base_Dados!Q$5:Q$98)-MIN(Base_Dados!Q$5:Q$98)))) * Q$1)))</f>
        <v>9.3465325680585527E-3</v>
      </c>
      <c r="R61" s="106">
        <f>IF(INDEX(Base_Dados!R:R,MATCH($B61,Base_Dados!$B:$B,0))=0,0,
MAX(0, MIN(R$1,
((INDEX(Base_Dados!R:R,MATCH($B61,Base_Dados!$B:$B,0))-MIN(Base_Dados!R$5:R$98)) /
(IF(MAX(Base_Dados!R$5:R$98)-MIN(Base_Dados!R$5:R$98)=0,1,MAX(Base_Dados!R$5:R$98)-MIN(Base_Dados!R$5:R$98)))) * R$1)))</f>
        <v>7.9935343157335349E-3</v>
      </c>
      <c r="S61" s="106">
        <f>IF(INDEX(Base_Dados!S:S,MATCH($B61,Base_Dados!$B:$B,0))=0,0,
MAX(0, MIN(S$1,
((INDEX(Base_Dados!S:S,MATCH($B61,Base_Dados!$B:$B,0))-MIN(Base_Dados!S$5:S$98)) /
(IF(MAX(Base_Dados!S$5:S$98)-MIN(Base_Dados!S$5:S$98)=0,1,MAX(Base_Dados!S$5:S$98)-MIN(Base_Dados!S$5:S$98)))) * S$1)))</f>
        <v>3.7654459671983824E-2</v>
      </c>
      <c r="T61" s="106">
        <f>IF(INDEX(Base_Dados!T:T,MATCH($B61,Base_Dados!$B:$B,0))=0,0,
MAX(0, MIN(T$1,
((INDEX(Base_Dados!T:T,MATCH($B61,Base_Dados!$B:$B,0))-MIN(Base_Dados!T$5:T$98)) /
(IF(MAX(Base_Dados!T$5:T$98)-MIN(Base_Dados!T$5:T$98)=0,1,MAX(Base_Dados!T$5:T$98)-MIN(Base_Dados!T$5:T$98)))) * T$1)))</f>
        <v>0.40179218296450747</v>
      </c>
      <c r="U61" s="106">
        <f>IF(INDEX(Base_Dados!U:U,MATCH($B61,Base_Dados!$B:$B,0))=0,0,
MAX(0, MIN(U$1,
((INDEX(Base_Dados!U:U,MATCH($B61,Base_Dados!$B:$B,0))-MIN(Base_Dados!U$5:U$98)) /
(IF(MAX(Base_Dados!U$5:U$98)-MIN(Base_Dados!U$5:U$98)=0,1,MAX(Base_Dados!U$5:U$98)-MIN(Base_Dados!U$5:U$98)))) * U$1)))</f>
        <v>0.89477760978959497</v>
      </c>
      <c r="V61" s="106">
        <f>IF(INDEX(Base_Dados!V:V,MATCH($B61,Base_Dados!$B:$B,0))=0,0,
MAX(0, MIN(V$1,
((INDEX(Base_Dados!V:V,MATCH($B61,Base_Dados!$B:$B,0))-MIN(Base_Dados!V$5:V$98)) /
(IF(MAX(Base_Dados!V$5:V$98)-MIN(Base_Dados!V$5:V$98)=0,1,MAX(Base_Dados!V$5:V$98)-MIN(Base_Dados!V$5:V$98)))) * V$1)))</f>
        <v>3.0429332355829498E-2</v>
      </c>
      <c r="W61" s="106">
        <f>IF(INDEX(Base_Dados!W:W,MATCH($B61,Base_Dados!$B:$B,0))=0,0,
MAX(0, MIN(W$1,
((INDEX(Base_Dados!W:W,MATCH($B61,Base_Dados!$B:$B,0))-MIN(Base_Dados!W$5:W$98)) /
(IF(MAX(Base_Dados!W$5:W$98)-MIN(Base_Dados!W$5:W$98)=0,1,MAX(Base_Dados!W$5:W$98)-MIN(Base_Dados!W$5:W$98)))) * W$1)))</f>
        <v>2.6576230968114416</v>
      </c>
      <c r="X61" s="106">
        <f>IF(INDEX(Base_Dados!X:X,MATCH($B61,Base_Dados!$B:$B,0))=0,0,
MAX(0, MIN(X$1,
((INDEX(Base_Dados!X:X,MATCH($B61,Base_Dados!$B:$B,0))-MIN(Base_Dados!X$5:X$98)) /
(IF(MAX(Base_Dados!X$5:X$98)-MIN(Base_Dados!X$5:X$98)=0,1,MAX(Base_Dados!X$5:X$98)-MIN(Base_Dados!X$5:X$98)))) * X$1)))</f>
        <v>2.5423728813559324E-2</v>
      </c>
      <c r="Y61" s="106">
        <f>IF(INDEX(Base_Dados!Y:Y,MATCH($B61,Base_Dados!$B:$B,0))=0,0,
MAX(0, MIN(Y$1,
((INDEX(Base_Dados!Y:Y,MATCH($B61,Base_Dados!$B:$B,0))-MIN(Base_Dados!Y$5:Y$98)) /
(IF(MAX(Base_Dados!Y$5:Y$98)-MIN(Base_Dados!Y$5:Y$98)=0,1,MAX(Base_Dados!Y$5:Y$98)-MIN(Base_Dados!Y$5:Y$98)))) * Y$1)))</f>
        <v>0</v>
      </c>
      <c r="Z61" s="106">
        <f>IF(INDEX(Base_Dados!Z:Z,MATCH($B61,Base_Dados!$B:$B,0))=0,0,
MAX(0, MIN(Z$1,
((INDEX(Base_Dados!Z:Z,MATCH($B61,Base_Dados!$B:$B,0))-MIN(Base_Dados!Z$5:Z$98)) /
(IF(MAX(Base_Dados!Z$5:Z$98)-MIN(Base_Dados!Z$5:Z$98)=0,1,MAX(Base_Dados!Z$5:Z$98)-MIN(Base_Dados!Z$5:Z$98)))) * Z$1)))</f>
        <v>0</v>
      </c>
      <c r="AA61" s="106">
        <f>IF(INDEX(Base_Dados!AA:AA,MATCH($B61,Base_Dados!$B:$B,0))=0,0,
MAX(0, MIN(AA$1,
((INDEX(Base_Dados!AA:AA,MATCH($B61,Base_Dados!$B:$B,0))-MIN(Base_Dados!AA$5:AA$98)) /
(IF(MAX(Base_Dados!AA$5:AA$98)-MIN(Base_Dados!AA$5:AA$98)=0,1,MAX(Base_Dados!AA$5:AA$98)-MIN(Base_Dados!AA$5:AA$98)))) * AA$1)))</f>
        <v>0</v>
      </c>
      <c r="AB61" s="106">
        <f>IF(INDEX(Base_Dados!AB:AB,MATCH($B61,Base_Dados!$B:$B,0))=0,0,
MAX(0, MIN(AB$1,
((INDEX(Base_Dados!AB:AB,MATCH($B61,Base_Dados!$B:$B,0))-MIN(Base_Dados!AB$5:AB$98)) /
(IF(MAX(Base_Dados!AB$5:AB$98)-MIN(Base_Dados!AB$5:AB$98)=0,1,MAX(Base_Dados!AB$5:AB$98)-MIN(Base_Dados!AB$5:AB$98)))) * AB$1)))</f>
        <v>0</v>
      </c>
      <c r="AC61" s="106">
        <f>IF(INDEX(Base_Dados!AC:AC,MATCH($B61,Base_Dados!$B:$B,0))=0,0,
MAX(0, MIN(AC$1,
((INDEX(Base_Dados!AC:AC,MATCH($B61,Base_Dados!$B:$B,0))-MIN(Base_Dados!AC$5:AC$98)) /
(IF(MAX(Base_Dados!AC$5:AC$98)-MIN(Base_Dados!AC$5:AC$98)=0,1,MAX(Base_Dados!AC$5:AC$98)-MIN(Base_Dados!AC$5:AC$98)))) * AC$1)))</f>
        <v>3.4526161110040469E-2</v>
      </c>
      <c r="AD61" s="106">
        <f>IF(INDEX(Base_Dados!AD:AD,MATCH($B61,Base_Dados!$B:$B,0))=0,0,
MAX(0, MIN(AD$1,
((INDEX(Base_Dados!AD:AD,MATCH($B61,Base_Dados!$B:$B,0))-MIN(Base_Dados!AD$5:AD$98)) /
(IF(MAX(Base_Dados!AD$5:AD$98)-MIN(Base_Dados!AD$5:AD$98)=0,1,MAX(Base_Dados!AD$5:AD$98)-MIN(Base_Dados!AD$5:AD$98)))) * AD$1)))</f>
        <v>1.0249963023221417E-2</v>
      </c>
      <c r="AE61" s="106">
        <f>IF(INDEX(Base_Dados!AE:AE,MATCH($B61,Base_Dados!$B:$B,0))=0,0,
MAX(0, MIN(AE$1,
((INDEX(Base_Dados!AE:AE,MATCH($B61,Base_Dados!$B:$B,0))-MIN(Base_Dados!AE$5:AE$98)) /
(IF(MAX(Base_Dados!AE$5:AE$98)-MIN(Base_Dados!AE$5:AE$98)=0,1,MAX(Base_Dados!AE$5:AE$98)-MIN(Base_Dados!AE$5:AE$98)))) * AE$1)))</f>
        <v>3.2360132316985469E-3</v>
      </c>
      <c r="AF61" s="106">
        <f>IF(INDEX(Base_Dados!AF:AF,MATCH($B61,Base_Dados!$B:$B,0))=0,0,
MAX(0, MIN(AF$1,
((INDEX(Base_Dados!AF:AF,MATCH($B61,Base_Dados!$B:$B,0))-MIN(Base_Dados!AF$5:AF$98)) /
(IF(MAX(Base_Dados!AF$5:AF$98)-MIN(Base_Dados!AF$5:AF$98)=0,1,MAX(Base_Dados!AF$5:AF$98)-MIN(Base_Dados!AF$5:AF$98)))) * AF$1)))</f>
        <v>5.0567737783294257E-3</v>
      </c>
      <c r="AG61" s="106">
        <f>IF(INDEX(Base_Dados!AG:AG,MATCH($B61,Base_Dados!$B:$B,0))=0,0,
MAX(0, MIN(AG$1,
((INDEX(Base_Dados!AG:AG,MATCH($B61,Base_Dados!$B:$B,0))-MIN(Base_Dados!AG$5:AG$98)) /
(IF(MAX(Base_Dados!AG$5:AG$98)-MIN(Base_Dados!AG$5:AG$98)=0,1,MAX(Base_Dados!AG$5:AG$98)-MIN(Base_Dados!AG$5:AG$98)))) * AG$1)))</f>
        <v>9.3465325680585527E-3</v>
      </c>
      <c r="AH61" s="106">
        <f>IF(INDEX(Base_Dados!AH:AH,MATCH($B61,Base_Dados!$B:$B,0))=0,0,
MAX(0, MIN(AH$1,
((INDEX(Base_Dados!AH:AH,MATCH($B61,Base_Dados!$B:$B,0))-MIN(Base_Dados!AH$5:AH$98)) /
(IF(MAX(Base_Dados!AH$5:AH$98)-MIN(Base_Dados!AH$5:AH$98)=0,1,MAX(Base_Dados!AH$5:AH$98)-MIN(Base_Dados!AH$5:AH$98)))) * AH$1)))</f>
        <v>1.6847096499383774</v>
      </c>
      <c r="AI61" s="106">
        <f>IF(INDEX(Base_Dados!AI:AI,MATCH($B61,Base_Dados!$B:$B,0))=0,0,
MAX(0, MIN(AI$1,
((INDEX(Base_Dados!AI:AI,MATCH($B61,Base_Dados!$B:$B,0))-MIN(Base_Dados!AI$5:AI$98)) /
(IF(MAX(Base_Dados!AI$5:AI$98)-MIN(Base_Dados!AI$5:AI$98)=0,1,MAX(Base_Dados!AI$5:AI$98)-MIN(Base_Dados!AI$5:AI$98)))) * AI$1)))</f>
        <v>0</v>
      </c>
      <c r="AJ61" s="106">
        <f>IF(INDEX(Base_Dados!AJ:AJ,MATCH($B61,Base_Dados!$B:$B,0))=0,0,
MAX(0, MIN(AJ$1,
((INDEX(Base_Dados!AJ:AJ,MATCH($B61,Base_Dados!$B:$B,0))-MIN(Base_Dados!AJ$5:AJ$98)) /
(IF(MAX(Base_Dados!AJ$5:AJ$98)-MIN(Base_Dados!AJ$5:AJ$98)=0,1,MAX(Base_Dados!AJ$5:AJ$98)-MIN(Base_Dados!AJ$5:AJ$98)))) * AJ$1)))</f>
        <v>0</v>
      </c>
      <c r="AK61" s="106">
        <f>IF(INDEX(Base_Dados!AK:AK,MATCH($B61,Base_Dados!$B:$B,0))=0,0,
MAX(0, MIN(AK$1,
((INDEX(Base_Dados!AK:AK,MATCH($B61,Base_Dados!$B:$B,0))-MIN(Base_Dados!AK$5:AK$98)) /
(IF(MAX(Base_Dados!AK$5:AK$98)-MIN(Base_Dados!AK$5:AK$98)=0,1,MAX(Base_Dados!AK$5:AK$98)-MIN(Base_Dados!AK$5:AK$98)))) * AK$1)))</f>
        <v>1.1494252873563218E-3</v>
      </c>
      <c r="AL61" s="106">
        <f>IF(INDEX(Base_Dados!AL:AL,MATCH($B61,Base_Dados!$B:$B,0))=0,0,
MAX(0, MIN(AL$1,
((INDEX(Base_Dados!AL:AL,MATCH($B61,Base_Dados!$B:$B,0))-MIN(Base_Dados!AL$5:AL$98)) /
(IF(MAX(Base_Dados!AL$5:AL$98)-MIN(Base_Dados!AL$5:AL$98)=0,1,MAX(Base_Dados!AL$5:AL$98)-MIN(Base_Dados!AL$5:AL$98)))) * AL$1)))</f>
        <v>0</v>
      </c>
      <c r="AM61" s="106">
        <f>IF(INDEX(Base_Dados!AM:AM,MATCH($B61,Base_Dados!$B:$B,0))=0,0,
MAX(0, MIN(AM$1,
((INDEX(Base_Dados!AM:AM,MATCH($B61,Base_Dados!$B:$B,0))-MIN(Base_Dados!AM$5:AM$98)) /
(IF(MAX(Base_Dados!AM$5:AM$98)-MIN(Base_Dados!AM$5:AM$98)=0,1,MAX(Base_Dados!AM$5:AM$98)-MIN(Base_Dados!AM$5:AM$98)))) * AM$1)))</f>
        <v>0</v>
      </c>
      <c r="AN61" s="106">
        <f>IF(INDEX(Base_Dados!AN:AN,MATCH($B61,Base_Dados!$B:$B,0))=0,0,
MAX(0, MIN(AN$1,
((INDEX(Base_Dados!AN:AN,MATCH($B61,Base_Dados!$B:$B,0))-MIN(Base_Dados!AN$5:AN$98)) /
(IF(MAX(Base_Dados!AN$5:AN$98)-MIN(Base_Dados!AN$5:AN$98)=0,1,MAX(Base_Dados!AN$5:AN$98)-MIN(Base_Dados!AN$5:AN$98)))) * AN$1)))</f>
        <v>0</v>
      </c>
      <c r="AO61" s="106">
        <f>IF(INDEX(Base_Dados!AO:AO,MATCH($B61,Base_Dados!$B:$B,0))=0,0,
MAX(0, MIN(AO$1,
((INDEX(Base_Dados!AO:AO,MATCH($B61,Base_Dados!$B:$B,0))-MIN(Base_Dados!AO$5:AO$98)) /
(IF(MAX(Base_Dados!AO$5:AO$98)-MIN(Base_Dados!AO$5:AO$98)=0,1,MAX(Base_Dados!AO$5:AO$98)-MIN(Base_Dados!AO$5:AO$98)))) * AO$1)))</f>
        <v>0</v>
      </c>
      <c r="AP61" s="106">
        <f>IF(INDEX(Base_Dados!AP:AP,MATCH($B61,Base_Dados!$B:$B,0))=0,0,
MAX(0, MIN(AP$1,
((INDEX(Base_Dados!AP:AP,MATCH($B61,Base_Dados!$B:$B,0))-MIN(Base_Dados!AP$5:AP$98)) /
(IF(MAX(Base_Dados!AP$5:AP$98)-MIN(Base_Dados!AP$5:AP$98)=0,1,MAX(Base_Dados!AP$5:AP$98)-MIN(Base_Dados!AP$5:AP$98)))) * AP$1)))</f>
        <v>0</v>
      </c>
      <c r="AQ61" s="106">
        <f>IF(INDEX(Base_Dados!AQ:AQ,MATCH($B61,Base_Dados!$B:$B,0))=0,0,
MAX(0, MIN(AQ$1,
((INDEX(Base_Dados!AQ:AQ,MATCH($B61,Base_Dados!$B:$B,0))-MIN(Base_Dados!AQ$5:AQ$98)) /
(IF(MAX(Base_Dados!AQ$5:AQ$98)-MIN(Base_Dados!AQ$5:AQ$98)=0,1,MAX(Base_Dados!AQ$5:AQ$98)-MIN(Base_Dados!AQ$5:AQ$98)))) * AQ$1)))</f>
        <v>0</v>
      </c>
      <c r="AR61" s="106">
        <f>IF(INDEX(Base_Dados!AR:AR,MATCH($B61,Base_Dados!$B:$B,0))=0,0,
MAX(0, MIN(AR$1,
((INDEX(Base_Dados!AR:AR,MATCH($B61,Base_Dados!$B:$B,0))-MIN(Base_Dados!AR$5:AR$98)) /
(IF(MAX(Base_Dados!AR$5:AR$98)-MIN(Base_Dados!AR$5:AR$98)=0,1,MAX(Base_Dados!AR$5:AR$98)-MIN(Base_Dados!AR$5:AR$98)))) * AR$1)))</f>
        <v>0</v>
      </c>
      <c r="AS61" s="106">
        <f>IF(INDEX(Base_Dados!AS:AS,MATCH($B61,Base_Dados!$B:$B,0))=0,0,
MAX(0, MIN(AS$1,
((INDEX(Base_Dados!AS:AS,MATCH($B61,Base_Dados!$B:$B,0))-MIN(Base_Dados!AS$5:AS$98)) /
(IF(MAX(Base_Dados!AS$5:AS$98)-MIN(Base_Dados!AS$5:AS$98)=0,1,MAX(Base_Dados!AS$5:AS$98)-MIN(Base_Dados!AS$5:AS$98)))) * AS$1)))</f>
        <v>0</v>
      </c>
      <c r="AT61" s="106">
        <f>IF(INDEX(Base_Dados!AT:AT,MATCH($B61,Base_Dados!$B:$B,0))=0,0,
MAX(0, MIN(AT$1,
((INDEX(Base_Dados!AT:AT,MATCH($B61,Base_Dados!$B:$B,0))-MIN(Base_Dados!AT$5:AT$98)) /
(IF(MAX(Base_Dados!AT$5:AT$98)-MIN(Base_Dados!AT$5:AT$98)=0,1,MAX(Base_Dados!AT$5:AT$98)-MIN(Base_Dados!AT$5:AT$98)))) * AT$1)))</f>
        <v>0</v>
      </c>
      <c r="AU61" s="106">
        <f>IF(INDEX(Base_Dados!AU:AU,MATCH($B61,Base_Dados!$B:$B,0))=0,0,
MAX(0, MIN(AU$1,
((INDEX(Base_Dados!AU:AU,MATCH($B61,Base_Dados!$B:$B,0))-MIN(Base_Dados!AU$5:AU$98)) /
(IF(MAX(Base_Dados!AU$5:AU$98)-MIN(Base_Dados!AU$5:AU$98)=0,1,MAX(Base_Dados!AU$5:AU$98)-MIN(Base_Dados!AU$5:AU$98)))) * AU$1)))</f>
        <v>0</v>
      </c>
      <c r="AV61" s="106">
        <f>IF(INDEX(Base_Dados!AV:AV,MATCH($B61,Base_Dados!$B:$B,0))=0,0,
MAX(0, MIN(AV$1,
((INDEX(Base_Dados!AV:AV,MATCH($B61,Base_Dados!$B:$B,0))-MIN(Base_Dados!AV$5:AV$98)) /
(IF(MAX(Base_Dados!AV$5:AV$98)-MIN(Base_Dados!AV$5:AV$98)=0,1,MAX(Base_Dados!AV$5:AV$98)-MIN(Base_Dados!AV$5:AV$98)))) * AV$1)))</f>
        <v>0</v>
      </c>
      <c r="AW61" s="106">
        <f>IF(INDEX(Base_Dados!AW:AW,MATCH($B61,Base_Dados!$B:$B,0))=0,0,
MAX(0, MIN(AW$1,
((INDEX(Base_Dados!AW:AW,MATCH($B61,Base_Dados!$B:$B,0))-MIN(Base_Dados!AW$5:AW$98)) /
(IF(MAX(Base_Dados!AW$5:AW$98)-MIN(Base_Dados!AW$5:AW$98)=0,1,MAX(Base_Dados!AW$5:AW$98)-MIN(Base_Dados!AW$5:AW$98)))) * AW$1)))</f>
        <v>0</v>
      </c>
      <c r="AX61" s="106">
        <f>IF(INDEX(Base_Dados!AX:AX,MATCH($B61,Base_Dados!$B:$B,0))=0,0,
MAX(0, MIN(AX$1,
((INDEX(Base_Dados!AX:AX,MATCH($B61,Base_Dados!$B:$B,0))-MIN(Base_Dados!AX$5:AX$98)) /
(IF(MAX(Base_Dados!AX$5:AX$98)-MIN(Base_Dados!AX$5:AX$98)=0,1,MAX(Base_Dados!AX$5:AX$98)-MIN(Base_Dados!AX$5:AX$98)))) * AX$1)))</f>
        <v>0</v>
      </c>
      <c r="AY61" s="106">
        <f>IF(INDEX(Base_Dados!AY:AY,MATCH($B61,Base_Dados!$B:$B,0))=0,0,
MAX(0, MIN(AY$1,
((INDEX(Base_Dados!AY:AY,MATCH($B61,Base_Dados!$B:$B,0))-MIN(Base_Dados!AY$5:AY$98)) /
(IF(MAX(Base_Dados!AY$5:AY$98)-MIN(Base_Dados!AY$5:AY$98)=0,1,MAX(Base_Dados!AY$5:AY$98)-MIN(Base_Dados!AY$5:AY$98)))) * AY$1)))</f>
        <v>4.2861852950873726E-3</v>
      </c>
      <c r="AZ61" s="106">
        <f>IF(INDEX(Base_Dados!AZ:AZ,MATCH($B61,Base_Dados!$B:$B,0))=0,0,
MAX(0, MIN(AZ$1,
((INDEX(Base_Dados!AZ:AZ,MATCH($B61,Base_Dados!$B:$B,0))-MIN(Base_Dados!AZ$5:AZ$98)) /
(IF(MAX(Base_Dados!AZ$5:AZ$98)-MIN(Base_Dados!AZ$5:AZ$98)=0,1,MAX(Base_Dados!AZ$5:AZ$98)-MIN(Base_Dados!AZ$5:AZ$98)))) * AZ$1)))</f>
        <v>0.5</v>
      </c>
      <c r="BA61" s="106">
        <f>IF(INDEX(Base_Dados!BA:BA,MATCH($B61,Base_Dados!$B:$B,0))=0,0,
MAX(0, MIN(BA$1,
((INDEX(Base_Dados!BA:BA,MATCH($B61,Base_Dados!$B:$B,0))-MIN(Base_Dados!BA$5:BA$98)) /
(IF(MAX(Base_Dados!BA$5:BA$98)-MIN(Base_Dados!BA$5:BA$98)=0,1,MAX(Base_Dados!BA$5:BA$98)-MIN(Base_Dados!BA$5:BA$98)))) * BA$1)))</f>
        <v>2.8664046715069162E-2</v>
      </c>
      <c r="BB61" s="106">
        <f>IF(INDEX(Base_Dados!BB:BB,MATCH($B61,Base_Dados!$B:$B,0))=0,0,
MAX(0, MIN(BB$1,
((INDEX(Base_Dados!BB:BB,MATCH($B61,Base_Dados!$B:$B,0))-MIN(Base_Dados!BB$5:BB$98)) /
(IF(MAX(Base_Dados!BB$5:BB$98)-MIN(Base_Dados!BB$5:BB$98)=0,1,MAX(Base_Dados!BB$5:BB$98)-MIN(Base_Dados!BB$5:BB$98)))) * BB$1)))</f>
        <v>0.16992170113879798</v>
      </c>
      <c r="BC61" s="106">
        <f>IF(INDEX(Base_Dados!BC:BC,MATCH($B61,Base_Dados!$B:$B,0))=0,0,
MAX(0, MIN(BC$1,
((INDEX(Base_Dados!BC:BC,MATCH($B61,Base_Dados!$B:$B,0))-MIN(Base_Dados!BC$5:BC$98)) /
(IF(MAX(Base_Dados!BC$5:BC$98)-MIN(Base_Dados!BC$5:BC$98)=0,1,MAX(Base_Dados!BC$5:BC$98)-MIN(Base_Dados!BC$5:BC$98)))) * BC$1)))</f>
        <v>5.9251279288984647E-3</v>
      </c>
      <c r="BD61" s="106">
        <f>IF(INDEX(Base_Dados!BD:BD,MATCH($B61,Base_Dados!$B:$B,0))=0,0,
MAX(0, MIN(BD$1,
((INDEX(Base_Dados!BD:BD,MATCH($B61,Base_Dados!$B:$B,0))-MIN(Base_Dados!BD$5:BD$98)) /
(IF(MAX(Base_Dados!BD$5:BD$98)-MIN(Base_Dados!BD$5:BD$98)=0,1,MAX(Base_Dados!BD$5:BD$98)-MIN(Base_Dados!BD$5:BD$98)))) * BD$1)))</f>
        <v>1.0664081434803683E-2</v>
      </c>
      <c r="BE61" s="106">
        <f>IF(INDEX(Base_Dados!BE:BE,MATCH($B61,Base_Dados!$B:$B,0))=0,0,
MAX(0, MIN(BE$1,
((INDEX(Base_Dados!BE:BE,MATCH($B61,Base_Dados!$B:$B,0))-MIN(Base_Dados!BE$5:BE$98)) /
(IF(MAX(Base_Dados!BE$5:BE$98)-MIN(Base_Dados!BE$5:BE$98)=0,1,MAX(Base_Dados!BE$5:BE$98)-MIN(Base_Dados!BE$5:BE$98)))) * BE$1)))</f>
        <v>4.5158053186151528E-2</v>
      </c>
      <c r="BF61" s="106">
        <f>IF(INDEX(Base_Dados!BF:BF,MATCH($B61,Base_Dados!$B:$B,0))=0,0,
MAX(0, MIN(BF$1,
((INDEX(Base_Dados!BF:BF,MATCH($B61,Base_Dados!$B:$B,0))-MIN(Base_Dados!BF$5:BF$98)) /
(IF(MAX(Base_Dados!BF$5:BF$98)-MIN(Base_Dados!BF$5:BF$98)=0,1,MAX(Base_Dados!BF$5:BF$98)-MIN(Base_Dados!BF$5:BF$98)))) * BF$1)))</f>
        <v>0</v>
      </c>
      <c r="BG61" s="106">
        <f>IF(INDEX(Base_Dados!BG:BG,MATCH($B61,Base_Dados!$B:$B,0))=0,0,
MAX(0, MIN(BG$1,
((INDEX(Base_Dados!BG:BG,MATCH($B61,Base_Dados!$B:$B,0))-MIN(Base_Dados!BG$5:BG$98)) /
(IF(MAX(Base_Dados!BG$5:BG$98)-MIN(Base_Dados!BG$5:BG$98)=0,1,MAX(Base_Dados!BG$5:BG$98)-MIN(Base_Dados!BG$5:BG$98)))) * BG$1)))</f>
        <v>1.2123745819397994E-2</v>
      </c>
      <c r="BH61" s="106">
        <f>IF(INDEX(Base_Dados!BH:BH,MATCH($B61,Base_Dados!$B:$B,0))=0,0,
MAX(0, MIN(BH$1,
((INDEX(Base_Dados!BH:BH,MATCH($B61,Base_Dados!$B:$B,0))-MIN(Base_Dados!BH$5:BH$98)) /
(IF(MAX(Base_Dados!BH$5:BH$98)-MIN(Base_Dados!BH$5:BH$98)=0,1,MAX(Base_Dados!BH$5:BH$98)-MIN(Base_Dados!BH$5:BH$98)))) * BH$1)))</f>
        <v>1.098901098901099E-2</v>
      </c>
      <c r="BI61" s="106">
        <f>IF(INDEX(Base_Dados!BI:BI,MATCH($B61,Base_Dados!$B:$B,0))=0,0,
MAX(0, MIN(BI$1,
((INDEX(Base_Dados!BI:BI,MATCH($B61,Base_Dados!$B:$B,0))-MIN(Base_Dados!BI$5:BI$98)) /
(IF(MAX(Base_Dados!BI$5:BI$98)-MIN(Base_Dados!BI$5:BI$98)=0,1,MAX(Base_Dados!BI$5:BI$98)-MIN(Base_Dados!BI$5:BI$98)))) * BI$1)))</f>
        <v>3.9001560062402497E-2</v>
      </c>
      <c r="BJ61" s="106">
        <f>IF(INDEX(Base_Dados!BJ:BJ,MATCH($B61,Base_Dados!$B:$B,0))=0,0,
MAX(0, MIN(BJ$1,
((INDEX(Base_Dados!BJ:BJ,MATCH($B61,Base_Dados!$B:$B,0))-MIN(Base_Dados!BJ$5:BJ$98)) /
(IF(MAX(Base_Dados!BJ$5:BJ$98)-MIN(Base_Dados!BJ$5:BJ$98)=0,1,MAX(Base_Dados!BJ$5:BJ$98)-MIN(Base_Dados!BJ$5:BJ$98)))) * BJ$1)))</f>
        <v>3.1578947368421054E-2</v>
      </c>
      <c r="BK61" s="106">
        <f>IF(INDEX(Base_Dados!BK:BK,MATCH($B61,Base_Dados!$B:$B,0))=0,0,
MAX(0, MIN(BK$1,
((INDEX(Base_Dados!BK:BK,MATCH($B61,Base_Dados!$B:$B,0))-MIN(Base_Dados!BK$5:BK$98)) /
(IF(MAX(Base_Dados!BK$5:BK$98)-MIN(Base_Dados!BK$5:BK$98)=0,1,MAX(Base_Dados!BK$5:BK$98)-MIN(Base_Dados!BK$5:BK$98)))) * BK$1)))</f>
        <v>1.7857142857142856E-2</v>
      </c>
      <c r="BL61" s="106">
        <f>IF(INDEX(Base_Dados!BL:BL,MATCH($B61,Base_Dados!$B:$B,0))=0,0,
MAX(0, MIN(BL$1,
((INDEX(Base_Dados!BL:BL,MATCH($B61,Base_Dados!$B:$B,0))-MIN(Base_Dados!BL$5:BL$98)) /
(IF(MAX(Base_Dados!BL$5:BL$98)-MIN(Base_Dados!BL$5:BL$98)=0,1,MAX(Base_Dados!BL$5:BL$98)-MIN(Base_Dados!BL$5:BL$98)))) * BL$1)))</f>
        <v>6.5146579804560262E-2</v>
      </c>
      <c r="BM61" s="106">
        <f>IF(INDEX(Base_Dados!BM:BM,MATCH($B61,Base_Dados!$B:$B,0))=0,0,
MAX(0, MIN(BM$1,
((INDEX(Base_Dados!BM:BM,MATCH($B61,Base_Dados!$B:$B,0))-MIN(Base_Dados!BM$5:BM$98)) /
(IF(MAX(Base_Dados!BM$5:BM$98)-MIN(Base_Dados!BM$5:BM$98)=0,1,MAX(Base_Dados!BM$5:BM$98)-MIN(Base_Dados!BM$5:BM$98)))) * BM$1)))</f>
        <v>0.60592855873467277</v>
      </c>
      <c r="BN61" s="106">
        <f>IF(INDEX(Base_Dados!BN:BN,MATCH($B61,Base_Dados!$B:$B,0))=0,0,
MAX(0, MIN(BN$1,
((INDEX(Base_Dados!BN:BN,MATCH($B61,Base_Dados!$B:$B,0))-MIN(Base_Dados!BN$5:BN$98)) /
(IF(MAX(Base_Dados!BN$5:BN$98)-MIN(Base_Dados!BN$5:BN$98)=0,1,MAX(Base_Dados!BN$5:BN$98)-MIN(Base_Dados!BN$5:BN$98)))) * BN$1)))</f>
        <v>0.83592787564967219</v>
      </c>
      <c r="BO61" s="106">
        <f>IF(INDEX(Base_Dados!BO:BO,MATCH($B61,Base_Dados!$B:$B,0))=0,0,
MAX(0, MIN(BO$1,
((INDEX(Base_Dados!BO:BO,MATCH($B61,Base_Dados!$B:$B,0))-MIN(Base_Dados!BO$5:BO$98)) /
(IF(MAX(Base_Dados!BO$5:BO$98)-MIN(Base_Dados!BO$5:BO$98)=0,1,MAX(Base_Dados!BO$5:BO$98)-MIN(Base_Dados!BO$5:BO$98)))) * BO$1)))</f>
        <v>6.0344827586206899E-2</v>
      </c>
      <c r="BP61" s="106">
        <f t="shared" si="0"/>
        <v>10.47830413158286</v>
      </c>
      <c r="BQ61" s="111">
        <f t="shared" si="1"/>
        <v>0.41741457862283715</v>
      </c>
      <c r="BR61" s="112">
        <f t="shared" si="2"/>
        <v>0.10290626514481388</v>
      </c>
      <c r="BS61" s="113">
        <f t="shared" si="3"/>
        <v>10.375397866438046</v>
      </c>
    </row>
    <row r="62" spans="1:71">
      <c r="A62" s="20">
        <v>17002</v>
      </c>
      <c r="B62" s="20" t="s">
        <v>697</v>
      </c>
      <c r="C62" s="20" t="s">
        <v>696</v>
      </c>
      <c r="D62" s="105">
        <f>IF(INDEX(Base_Dados!D:D,MATCH($B62,Base_Dados!$B:$B,0))=0,0,
MAX(0, MIN(D$1,
((INDEX(Base_Dados!D:D,MATCH($B62,Base_Dados!$B:$B,0))-MIN(Base_Dados!D$5:D$98)) /
(IF(MAX(Base_Dados!D$5:D$98)-MIN(Base_Dados!D$5:D$98)=0,1,MAX(Base_Dados!D$5:D$98)-MIN(Base_Dados!D$5:D$98)))) * D$1)))</f>
        <v>0.6676801243733318</v>
      </c>
      <c r="E62" s="106">
        <f>IF(INDEX(Base_Dados!E:E,MATCH($B62,Base_Dados!$B:$B,0))=0,0,
MAX(0, MIN(E$1,
((INDEX(Base_Dados!E:E,MATCH($B62,Base_Dados!$B:$B,0))-MIN(Base_Dados!E$5:E$98)) /
(IF(MAX(Base_Dados!E$5:E$98)-MIN(Base_Dados!E$5:E$98)=0,1,MAX(Base_Dados!E$5:E$98)-MIN(Base_Dados!E$5:E$98)))) * E$1)))</f>
        <v>0.22102807672687472</v>
      </c>
      <c r="F62" s="106">
        <f>IF(INDEX(Base_Dados!F:F,MATCH($B62,Base_Dados!$B:$B,0))=0,0,
MAX(0, MIN(F$1,
((INDEX(Base_Dados!F:F,MATCH($B62,Base_Dados!$B:$B,0))-MIN(Base_Dados!F$5:F$98)) /
(IF(MAX(Base_Dados!F$5:F$98)-MIN(Base_Dados!F$5:F$98)=0,1,MAX(Base_Dados!F$5:F$98)-MIN(Base_Dados!F$5:F$98)))) * F$1)))</f>
        <v>0.21172047682919917</v>
      </c>
      <c r="G62" s="106">
        <f>IF(INDEX(Base_Dados!G:G,MATCH($B62,Base_Dados!$B:$B,0))=0,0,
MAX(0, MIN(G$1,
((INDEX(Base_Dados!G:G,MATCH($B62,Base_Dados!$B:$B,0))-MIN(Base_Dados!G$5:G$98)) /
(IF(MAX(Base_Dados!G$5:G$98)-MIN(Base_Dados!G$5:G$98)=0,1,MAX(Base_Dados!G$5:G$98)-MIN(Base_Dados!G$5:G$98)))) * G$1)))</f>
        <v>0.22237860661505982</v>
      </c>
      <c r="H62" s="106">
        <f>IF(INDEX(Base_Dados!H:H,MATCH($B62,Base_Dados!$B:$B,0))=0,0,
MAX(0, MIN(H$1,
((INDEX(Base_Dados!H:H,MATCH($B62,Base_Dados!$B:$B,0))-MIN(Base_Dados!H$5:H$98)) /
(IF(MAX(Base_Dados!H$5:H$98)-MIN(Base_Dados!H$5:H$98)=0,1,MAX(Base_Dados!H$5:H$98)-MIN(Base_Dados!H$5:H$98)))) * H$1)))</f>
        <v>0.23402133321407009</v>
      </c>
      <c r="I62" s="106">
        <f>IF(INDEX(Base_Dados!I:I,MATCH($B62,Base_Dados!$B:$B,0))=0,0,
MAX(0, MIN(I$1,
((INDEX(Base_Dados!I:I,MATCH($B62,Base_Dados!$B:$B,0))-MIN(Base_Dados!I$5:I$98)) /
(IF(MAX(Base_Dados!I$5:I$98)-MIN(Base_Dados!I$5:I$98)=0,1,MAX(Base_Dados!I$5:I$98)-MIN(Base_Dados!I$5:I$98)))) * I$1)))</f>
        <v>0.23228568892775733</v>
      </c>
      <c r="J62" s="106">
        <f>IF(INDEX(Base_Dados!J:J,MATCH($B62,Base_Dados!$B:$B,0))=0,0,
MAX(0, MIN(J$1,
((INDEX(Base_Dados!J:J,MATCH($B62,Base_Dados!$B:$B,0))-MIN(Base_Dados!J$5:J$98)) /
(IF(MAX(Base_Dados!J$5:J$98)-MIN(Base_Dados!J$5:J$98)=0,1,MAX(Base_Dados!J$5:J$98)-MIN(Base_Dados!J$5:J$98)))) * J$1)))</f>
        <v>0.2483588909041812</v>
      </c>
      <c r="K62" s="106">
        <f>IF(INDEX(Base_Dados!K:K,MATCH($B62,Base_Dados!$B:$B,0))=0,0,
MAX(0, MIN(K$1,
((INDEX(Base_Dados!K:K,MATCH($B62,Base_Dados!$B:$B,0))-MIN(Base_Dados!K$5:K$98)) /
(IF(MAX(Base_Dados!K$5:K$98)-MIN(Base_Dados!K$5:K$98)=0,1,MAX(Base_Dados!K$5:K$98)-MIN(Base_Dados!K$5:K$98)))) * K$1)))</f>
        <v>0.2373043381037567</v>
      </c>
      <c r="L62" s="106">
        <f>IF(INDEX(Base_Dados!L:L,MATCH($B62,Base_Dados!$B:$B,0))=0,0,
MAX(0, MIN(L$1,
((INDEX(Base_Dados!L:L,MATCH($B62,Base_Dados!$B:$B,0))-MIN(Base_Dados!L$5:L$98)) /
(IF(MAX(Base_Dados!L$5:L$98)-MIN(Base_Dados!L$5:L$98)=0,1,MAX(Base_Dados!L$5:L$98)-MIN(Base_Dados!L$5:L$98)))) * L$1)))</f>
        <v>0.22858262332613724</v>
      </c>
      <c r="M62" s="106">
        <f>IF(INDEX(Base_Dados!M:M,MATCH($B62,Base_Dados!$B:$B,0))=0,0,
MAX(0, MIN(M$1,
((INDEX(Base_Dados!M:M,MATCH($B62,Base_Dados!$B:$B,0))-MIN(Base_Dados!M$5:M$98)) /
(IF(MAX(Base_Dados!M$5:M$98)-MIN(Base_Dados!M$5:M$98)=0,1,MAX(Base_Dados!M$5:M$98)-MIN(Base_Dados!M$5:M$98)))) * M$1)))</f>
        <v>0.22038483965014577</v>
      </c>
      <c r="N62" s="106">
        <f>IF(INDEX(Base_Dados!N:N,MATCH($B62,Base_Dados!$B:$B,0))=0,0,
MAX(0, MIN(N$1,
((INDEX(Base_Dados!N:N,MATCH($B62,Base_Dados!$B:$B,0))-MIN(Base_Dados!N$5:N$98)) /
(IF(MAX(Base_Dados!N$5:N$98)-MIN(Base_Dados!N$5:N$98)=0,1,MAX(Base_Dados!N$5:N$98)-MIN(Base_Dados!N$5:N$98)))) * N$1)))</f>
        <v>0.23947278126811722</v>
      </c>
      <c r="O62" s="106">
        <f>IF(INDEX(Base_Dados!O:O,MATCH($B62,Base_Dados!$B:$B,0))=0,0,
MAX(0, MIN(O$1,
((INDEX(Base_Dados!O:O,MATCH($B62,Base_Dados!$B:$B,0))-MIN(Base_Dados!O$5:O$98)) /
(IF(MAX(Base_Dados!O$5:O$98)-MIN(Base_Dados!O$5:O$98)=0,1,MAX(Base_Dados!O$5:O$98)-MIN(Base_Dados!O$5:O$98)))) * O$1)))</f>
        <v>0.26813088800936508</v>
      </c>
      <c r="P62" s="106">
        <f>IF(INDEX(Base_Dados!P:P,MATCH($B62,Base_Dados!$B:$B,0))=0,0,
MAX(0, MIN(P$1,
((INDEX(Base_Dados!P:P,MATCH($B62,Base_Dados!$B:$B,0))-MIN(Base_Dados!P$5:P$98)) /
(IF(MAX(Base_Dados!P$5:P$98)-MIN(Base_Dados!P$5:P$98)=0,1,MAX(Base_Dados!P$5:P$98)-MIN(Base_Dados!P$5:P$98)))) * P$1)))</f>
        <v>0.21170329163939192</v>
      </c>
      <c r="Q62" s="106">
        <f>IF(INDEX(Base_Dados!Q:Q,MATCH($B62,Base_Dados!$B:$B,0))=0,0,
MAX(0, MIN(Q$1,
((INDEX(Base_Dados!Q:Q,MATCH($B62,Base_Dados!$B:$B,0))-MIN(Base_Dados!Q$5:Q$98)) /
(IF(MAX(Base_Dados!Q$5:Q$98)-MIN(Base_Dados!Q$5:Q$98)=0,1,MAX(Base_Dados!Q$5:Q$98)-MIN(Base_Dados!Q$5:Q$98)))) * Q$1)))</f>
        <v>8.3328945289874154E-2</v>
      </c>
      <c r="R62" s="106">
        <f>IF(INDEX(Base_Dados!R:R,MATCH($B62,Base_Dados!$B:$B,0))=0,0,
MAX(0, MIN(R$1,
((INDEX(Base_Dados!R:R,MATCH($B62,Base_Dados!$B:$B,0))-MIN(Base_Dados!R$5:R$98)) /
(IF(MAX(Base_Dados!R$5:R$98)-MIN(Base_Dados!R$5:R$98)=0,1,MAX(Base_Dados!R$5:R$98)-MIN(Base_Dados!R$5:R$98)))) * R$1)))</f>
        <v>8.1197480154556426E-2</v>
      </c>
      <c r="S62" s="106">
        <f>IF(INDEX(Base_Dados!S:S,MATCH($B62,Base_Dados!$B:$B,0))=0,0,
MAX(0, MIN(S$1,
((INDEX(Base_Dados!S:S,MATCH($B62,Base_Dados!$B:$B,0))-MIN(Base_Dados!S$5:S$98)) /
(IF(MAX(Base_Dados!S$5:S$98)-MIN(Base_Dados!S$5:S$98)=0,1,MAX(Base_Dados!S$5:S$98)-MIN(Base_Dados!S$5:S$98)))) * S$1)))</f>
        <v>0.1408597318954542</v>
      </c>
      <c r="T62" s="106">
        <f>IF(INDEX(Base_Dados!T:T,MATCH($B62,Base_Dados!$B:$B,0))=0,0,
MAX(0, MIN(T$1,
((INDEX(Base_Dados!T:T,MATCH($B62,Base_Dados!$B:$B,0))-MIN(Base_Dados!T$5:T$98)) /
(IF(MAX(Base_Dados!T$5:T$98)-MIN(Base_Dados!T$5:T$98)=0,1,MAX(Base_Dados!T$5:T$98)-MIN(Base_Dados!T$5:T$98)))) * T$1)))</f>
        <v>0.72333912317639437</v>
      </c>
      <c r="U62" s="106">
        <f>IF(INDEX(Base_Dados!U:U,MATCH($B62,Base_Dados!$B:$B,0))=0,0,
MAX(0, MIN(U$1,
((INDEX(Base_Dados!U:U,MATCH($B62,Base_Dados!$B:$B,0))-MIN(Base_Dados!U$5:U$98)) /
(IF(MAX(Base_Dados!U$5:U$98)-MIN(Base_Dados!U$5:U$98)=0,1,MAX(Base_Dados!U$5:U$98)-MIN(Base_Dados!U$5:U$98)))) * U$1)))</f>
        <v>0.94418028136540233</v>
      </c>
      <c r="V62" s="106">
        <f>IF(INDEX(Base_Dados!V:V,MATCH($B62,Base_Dados!$B:$B,0))=0,0,
MAX(0, MIN(V$1,
((INDEX(Base_Dados!V:V,MATCH($B62,Base_Dados!$B:$B,0))-MIN(Base_Dados!V$5:V$98)) /
(IF(MAX(Base_Dados!V$5:V$98)-MIN(Base_Dados!V$5:V$98)=0,1,MAX(Base_Dados!V$5:V$98)-MIN(Base_Dados!V$5:V$98)))) * V$1)))</f>
        <v>0.14929259193891203</v>
      </c>
      <c r="W62" s="106">
        <f>IF(INDEX(Base_Dados!W:W,MATCH($B62,Base_Dados!$B:$B,0))=0,0,
MAX(0, MIN(W$1,
((INDEX(Base_Dados!W:W,MATCH($B62,Base_Dados!$B:$B,0))-MIN(Base_Dados!W$5:W$98)) /
(IF(MAX(Base_Dados!W$5:W$98)-MIN(Base_Dados!W$5:W$98)=0,1,MAX(Base_Dados!W$5:W$98)-MIN(Base_Dados!W$5:W$98)))) * W$1)))</f>
        <v>2.6845255728445268</v>
      </c>
      <c r="X62" s="106">
        <f>IF(INDEX(Base_Dados!X:X,MATCH($B62,Base_Dados!$B:$B,0))=0,0,
MAX(0, MIN(X$1,
((INDEX(Base_Dados!X:X,MATCH($B62,Base_Dados!$B:$B,0))-MIN(Base_Dados!X$5:X$98)) /
(IF(MAX(Base_Dados!X$5:X$98)-MIN(Base_Dados!X$5:X$98)=0,1,MAX(Base_Dados!X$5:X$98)-MIN(Base_Dados!X$5:X$98)))) * X$1)))</f>
        <v>0.21610169491525424</v>
      </c>
      <c r="Y62" s="106">
        <f>IF(INDEX(Base_Dados!Y:Y,MATCH($B62,Base_Dados!$B:$B,0))=0,0,
MAX(0, MIN(Y$1,
((INDEX(Base_Dados!Y:Y,MATCH($B62,Base_Dados!$B:$B,0))-MIN(Base_Dados!Y$5:Y$98)) /
(IF(MAX(Base_Dados!Y$5:Y$98)-MIN(Base_Dados!Y$5:Y$98)=0,1,MAX(Base_Dados!Y$5:Y$98)-MIN(Base_Dados!Y$5:Y$98)))) * Y$1)))</f>
        <v>0.15441176470588236</v>
      </c>
      <c r="Z62" s="106">
        <f>IF(INDEX(Base_Dados!Z:Z,MATCH($B62,Base_Dados!$B:$B,0))=0,0,
MAX(0, MIN(Z$1,
((INDEX(Base_Dados!Z:Z,MATCH($B62,Base_Dados!$B:$B,0))-MIN(Base_Dados!Z$5:Z$98)) /
(IF(MAX(Base_Dados!Z$5:Z$98)-MIN(Base_Dados!Z$5:Z$98)=0,1,MAX(Base_Dados!Z$5:Z$98)-MIN(Base_Dados!Z$5:Z$98)))) * Z$1)))</f>
        <v>0.14285714285714285</v>
      </c>
      <c r="AA62" s="106">
        <f>IF(INDEX(Base_Dados!AA:AA,MATCH($B62,Base_Dados!$B:$B,0))=0,0,
MAX(0, MIN(AA$1,
((INDEX(Base_Dados!AA:AA,MATCH($B62,Base_Dados!$B:$B,0))-MIN(Base_Dados!AA$5:AA$98)) /
(IF(MAX(Base_Dados!AA$5:AA$98)-MIN(Base_Dados!AA$5:AA$98)=0,1,MAX(Base_Dados!AA$5:AA$98)-MIN(Base_Dados!AA$5:AA$98)))) * AA$1)))</f>
        <v>0.20979020979020979</v>
      </c>
      <c r="AB62" s="106">
        <f>IF(INDEX(Base_Dados!AB:AB,MATCH($B62,Base_Dados!$B:$B,0))=0,0,
MAX(0, MIN(AB$1,
((INDEX(Base_Dados!AB:AB,MATCH($B62,Base_Dados!$B:$B,0))-MIN(Base_Dados!AB$5:AB$98)) /
(IF(MAX(Base_Dados!AB$5:AB$98)-MIN(Base_Dados!AB$5:AB$98)=0,1,MAX(Base_Dados!AB$5:AB$98)-MIN(Base_Dados!AB$5:AB$98)))) * AB$1)))</f>
        <v>0.1978795881654993</v>
      </c>
      <c r="AC62" s="106">
        <f>IF(INDEX(Base_Dados!AC:AC,MATCH($B62,Base_Dados!$B:$B,0))=0,0,
MAX(0, MIN(AC$1,
((INDEX(Base_Dados!AC:AC,MATCH($B62,Base_Dados!$B:$B,0))-MIN(Base_Dados!AC$5:AC$98)) /
(IF(MAX(Base_Dados!AC$5:AC$98)-MIN(Base_Dados!AC$5:AC$98)=0,1,MAX(Base_Dados!AC$5:AC$98)-MIN(Base_Dados!AC$5:AC$98)))) * AC$1)))</f>
        <v>0.1171287820389285</v>
      </c>
      <c r="AD62" s="106">
        <f>IF(INDEX(Base_Dados!AD:AD,MATCH($B62,Base_Dados!$B:$B,0))=0,0,
MAX(0, MIN(AD$1,
((INDEX(Base_Dados!AD:AD,MATCH($B62,Base_Dados!$B:$B,0))-MIN(Base_Dados!AD$5:AD$98)) /
(IF(MAX(Base_Dados!AD$5:AD$98)-MIN(Base_Dados!AD$5:AD$98)=0,1,MAX(Base_Dados!AD$5:AD$98)-MIN(Base_Dados!AD$5:AD$98)))) * AD$1)))</f>
        <v>8.1511610708475069E-2</v>
      </c>
      <c r="AE62" s="106">
        <f>IF(INDEX(Base_Dados!AE:AE,MATCH($B62,Base_Dados!$B:$B,0))=0,0,
MAX(0, MIN(AE$1,
((INDEX(Base_Dados!AE:AE,MATCH($B62,Base_Dados!$B:$B,0))-MIN(Base_Dados!AE$5:AE$98)) /
(IF(MAX(Base_Dados!AE$5:AE$98)-MIN(Base_Dados!AE$5:AE$98)=0,1,MAX(Base_Dados!AE$5:AE$98)-MIN(Base_Dados!AE$5:AE$98)))) * AE$1)))</f>
        <v>4.6555443693369766E-2</v>
      </c>
      <c r="AF62" s="106">
        <f>IF(INDEX(Base_Dados!AF:AF,MATCH($B62,Base_Dados!$B:$B,0))=0,0,
MAX(0, MIN(AF$1,
((INDEX(Base_Dados!AF:AF,MATCH($B62,Base_Dados!$B:$B,0))-MIN(Base_Dados!AF$5:AF$98)) /
(IF(MAX(Base_Dados!AF$5:AF$98)-MIN(Base_Dados!AF$5:AF$98)=0,1,MAX(Base_Dados!AF$5:AF$98)-MIN(Base_Dados!AF$5:AF$98)))) * AF$1)))</f>
        <v>6.904794740955271E-2</v>
      </c>
      <c r="AG62" s="106">
        <f>IF(INDEX(Base_Dados!AG:AG,MATCH($B62,Base_Dados!$B:$B,0))=0,0,
MAX(0, MIN(AG$1,
((INDEX(Base_Dados!AG:AG,MATCH($B62,Base_Dados!$B:$B,0))-MIN(Base_Dados!AG$5:AG$98)) /
(IF(MAX(Base_Dados!AG$5:AG$98)-MIN(Base_Dados!AG$5:AG$98)=0,1,MAX(Base_Dados!AG$5:AG$98)-MIN(Base_Dados!AG$5:AG$98)))) * AG$1)))</f>
        <v>8.3328945289874154E-2</v>
      </c>
      <c r="AH62" s="106">
        <f>IF(INDEX(Base_Dados!AH:AH,MATCH($B62,Base_Dados!$B:$B,0))=0,0,
MAX(0, MIN(AH$1,
((INDEX(Base_Dados!AH:AH,MATCH($B62,Base_Dados!$B:$B,0))-MIN(Base_Dados!AH$5:AH$98)) /
(IF(MAX(Base_Dados!AH$5:AH$98)-MIN(Base_Dados!AH$5:AH$98)=0,1,MAX(Base_Dados!AH$5:AH$98)-MIN(Base_Dados!AH$5:AH$98)))) * AH$1)))</f>
        <v>1.8412020623514864</v>
      </c>
      <c r="AI62" s="106">
        <f>IF(INDEX(Base_Dados!AI:AI,MATCH($B62,Base_Dados!$B:$B,0))=0,0,
MAX(0, MIN(AI$1,
((INDEX(Base_Dados!AI:AI,MATCH($B62,Base_Dados!$B:$B,0))-MIN(Base_Dados!AI$5:AI$98)) /
(IF(MAX(Base_Dados!AI$5:AI$98)-MIN(Base_Dados!AI$5:AI$98)=0,1,MAX(Base_Dados!AI$5:AI$98)-MIN(Base_Dados!AI$5:AI$98)))) * AI$1)))</f>
        <v>0.2857142857142857</v>
      </c>
      <c r="AJ62" s="106">
        <f>IF(INDEX(Base_Dados!AJ:AJ,MATCH($B62,Base_Dados!$B:$B,0))=0,0,
MAX(0, MIN(AJ$1,
((INDEX(Base_Dados!AJ:AJ,MATCH($B62,Base_Dados!$B:$B,0))-MIN(Base_Dados!AJ$5:AJ$98)) /
(IF(MAX(Base_Dados!AJ$5:AJ$98)-MIN(Base_Dados!AJ$5:AJ$98)=0,1,MAX(Base_Dados!AJ$5:AJ$98)-MIN(Base_Dados!AJ$5:AJ$98)))) * AJ$1)))</f>
        <v>0.8035714285714286</v>
      </c>
      <c r="AK62" s="106">
        <f>IF(INDEX(Base_Dados!AK:AK,MATCH($B62,Base_Dados!$B:$B,0))=0,0,
MAX(0, MIN(AK$1,
((INDEX(Base_Dados!AK:AK,MATCH($B62,Base_Dados!$B:$B,0))-MIN(Base_Dados!AK$5:AK$98)) /
(IF(MAX(Base_Dados!AK$5:AK$98)-MIN(Base_Dados!AK$5:AK$98)=0,1,MAX(Base_Dados!AK$5:AK$98)-MIN(Base_Dados!AK$5:AK$98)))) * AK$1)))</f>
        <v>7.5287356321839083E-2</v>
      </c>
      <c r="AL62" s="106">
        <f>IF(INDEX(Base_Dados!AL:AL,MATCH($B62,Base_Dados!$B:$B,0))=0,0,
MAX(0, MIN(AL$1,
((INDEX(Base_Dados!AL:AL,MATCH($B62,Base_Dados!$B:$B,0))-MIN(Base_Dados!AL$5:AL$98)) /
(IF(MAX(Base_Dados!AL$5:AL$98)-MIN(Base_Dados!AL$5:AL$98)=0,1,MAX(Base_Dados!AL$5:AL$98)-MIN(Base_Dados!AL$5:AL$98)))) * AL$1)))</f>
        <v>0.1111111111111111</v>
      </c>
      <c r="AM62" s="106">
        <f>IF(INDEX(Base_Dados!AM:AM,MATCH($B62,Base_Dados!$B:$B,0))=0,0,
MAX(0, MIN(AM$1,
((INDEX(Base_Dados!AM:AM,MATCH($B62,Base_Dados!$B:$B,0))-MIN(Base_Dados!AM$5:AM$98)) /
(IF(MAX(Base_Dados!AM$5:AM$98)-MIN(Base_Dados!AM$5:AM$98)=0,1,MAX(Base_Dados!AM$5:AM$98)-MIN(Base_Dados!AM$5:AM$98)))) * AM$1)))</f>
        <v>0.11185914034179181</v>
      </c>
      <c r="AN62" s="106">
        <f>IF(INDEX(Base_Dados!AN:AN,MATCH($B62,Base_Dados!$B:$B,0))=0,0,
MAX(0, MIN(AN$1,
((INDEX(Base_Dados!AN:AN,MATCH($B62,Base_Dados!$B:$B,0))-MIN(Base_Dados!AN$5:AN$98)) /
(IF(MAX(Base_Dados!AN$5:AN$98)-MIN(Base_Dados!AN$5:AN$98)=0,1,MAX(Base_Dados!AN$5:AN$98)-MIN(Base_Dados!AN$5:AN$98)))) * AN$1)))</f>
        <v>0.19207844645260524</v>
      </c>
      <c r="AO62" s="106">
        <f>IF(INDEX(Base_Dados!AO:AO,MATCH($B62,Base_Dados!$B:$B,0))=0,0,
MAX(0, MIN(AO$1,
((INDEX(Base_Dados!AO:AO,MATCH($B62,Base_Dados!$B:$B,0))-MIN(Base_Dados!AO$5:AO$98)) /
(IF(MAX(Base_Dados!AO$5:AO$98)-MIN(Base_Dados!AO$5:AO$98)=0,1,MAX(Base_Dados!AO$5:AO$98)-MIN(Base_Dados!AO$5:AO$98)))) * AO$1)))</f>
        <v>3.2258064516129031E-2</v>
      </c>
      <c r="AP62" s="106">
        <f>IF(INDEX(Base_Dados!AP:AP,MATCH($B62,Base_Dados!$B:$B,0))=0,0,
MAX(0, MIN(AP$1,
((INDEX(Base_Dados!AP:AP,MATCH($B62,Base_Dados!$B:$B,0))-MIN(Base_Dados!AP$5:AP$98)) /
(IF(MAX(Base_Dados!AP$5:AP$98)-MIN(Base_Dados!AP$5:AP$98)=0,1,MAX(Base_Dados!AP$5:AP$98)-MIN(Base_Dados!AP$5:AP$98)))) * AP$1)))</f>
        <v>3.2110091743119268E-2</v>
      </c>
      <c r="AQ62" s="106">
        <f>IF(INDEX(Base_Dados!AQ:AQ,MATCH($B62,Base_Dados!$B:$B,0))=0,0,
MAX(0, MIN(AQ$1,
((INDEX(Base_Dados!AQ:AQ,MATCH($B62,Base_Dados!$B:$B,0))-MIN(Base_Dados!AQ$5:AQ$98)) /
(IF(MAX(Base_Dados!AQ$5:AQ$98)-MIN(Base_Dados!AQ$5:AQ$98)=0,1,MAX(Base_Dados!AQ$5:AQ$98)-MIN(Base_Dados!AQ$5:AQ$98)))) * AQ$1)))</f>
        <v>3.3333333333333333E-2</v>
      </c>
      <c r="AR62" s="106">
        <f>IF(INDEX(Base_Dados!AR:AR,MATCH($B62,Base_Dados!$B:$B,0))=0,0,
MAX(0, MIN(AR$1,
((INDEX(Base_Dados!AR:AR,MATCH($B62,Base_Dados!$B:$B,0))-MIN(Base_Dados!AR$5:AR$98)) /
(IF(MAX(Base_Dados!AR$5:AR$98)-MIN(Base_Dados!AR$5:AR$98)=0,1,MAX(Base_Dados!AR$5:AR$98)-MIN(Base_Dados!AR$5:AR$98)))) * AR$1)))</f>
        <v>4.8387096774193547E-2</v>
      </c>
      <c r="AS62" s="106">
        <f>IF(INDEX(Base_Dados!AS:AS,MATCH($B62,Base_Dados!$B:$B,0))=0,0,
MAX(0, MIN(AS$1,
((INDEX(Base_Dados!AS:AS,MATCH($B62,Base_Dados!$B:$B,0))-MIN(Base_Dados!AS$5:AS$98)) /
(IF(MAX(Base_Dados!AS$5:AS$98)-MIN(Base_Dados!AS$5:AS$98)=0,1,MAX(Base_Dados!AS$5:AS$98)-MIN(Base_Dados!AS$5:AS$98)))) * AS$1)))</f>
        <v>1.8292682926829267E-2</v>
      </c>
      <c r="AT62" s="106">
        <f>IF(INDEX(Base_Dados!AT:AT,MATCH($B62,Base_Dados!$B:$B,0))=0,0,
MAX(0, MIN(AT$1,
((INDEX(Base_Dados!AT:AT,MATCH($B62,Base_Dados!$B:$B,0))-MIN(Base_Dados!AT$5:AT$98)) /
(IF(MAX(Base_Dados!AT$5:AT$98)-MIN(Base_Dados!AT$5:AT$98)=0,1,MAX(Base_Dados!AT$5:AT$98)-MIN(Base_Dados!AT$5:AT$98)))) * AT$1)))</f>
        <v>7.1428571428571426E-3</v>
      </c>
      <c r="AU62" s="106">
        <f>IF(INDEX(Base_Dados!AU:AU,MATCH($B62,Base_Dados!$B:$B,0))=0,0,
MAX(0, MIN(AU$1,
((INDEX(Base_Dados!AU:AU,MATCH($B62,Base_Dados!$B:$B,0))-MIN(Base_Dados!AU$5:AU$98)) /
(IF(MAX(Base_Dados!AU$5:AU$98)-MIN(Base_Dados!AU$5:AU$98)=0,1,MAX(Base_Dados!AU$5:AU$98)-MIN(Base_Dados!AU$5:AU$98)))) * AU$1)))</f>
        <v>4.49438202247191E-2</v>
      </c>
      <c r="AV62" s="106">
        <f>IF(INDEX(Base_Dados!AV:AV,MATCH($B62,Base_Dados!$B:$B,0))=0,0,
MAX(0, MIN(AV$1,
((INDEX(Base_Dados!AV:AV,MATCH($B62,Base_Dados!$B:$B,0))-MIN(Base_Dados!AV$5:AV$98)) /
(IF(MAX(Base_Dados!AV$5:AV$98)-MIN(Base_Dados!AV$5:AV$98)=0,1,MAX(Base_Dados!AV$5:AV$98)-MIN(Base_Dados!AV$5:AV$98)))) * AV$1)))</f>
        <v>9.6153846153846159E-3</v>
      </c>
      <c r="AW62" s="106">
        <f>IF(INDEX(Base_Dados!AW:AW,MATCH($B62,Base_Dados!$B:$B,0))=0,0,
MAX(0, MIN(AW$1,
((INDEX(Base_Dados!AW:AW,MATCH($B62,Base_Dados!$B:$B,0))-MIN(Base_Dados!AW$5:AW$98)) /
(IF(MAX(Base_Dados!AW$5:AW$98)-MIN(Base_Dados!AW$5:AW$98)=0,1,MAX(Base_Dados!AW$5:AW$98)-MIN(Base_Dados!AW$5:AW$98)))) * AW$1)))</f>
        <v>0</v>
      </c>
      <c r="AX62" s="106">
        <f>IF(INDEX(Base_Dados!AX:AX,MATCH($B62,Base_Dados!$B:$B,0))=0,0,
MAX(0, MIN(AX$1,
((INDEX(Base_Dados!AX:AX,MATCH($B62,Base_Dados!$B:$B,0))-MIN(Base_Dados!AX$5:AX$98)) /
(IF(MAX(Base_Dados!AX$5:AX$98)-MIN(Base_Dados!AX$5:AX$98)=0,1,MAX(Base_Dados!AX$5:AX$98)-MIN(Base_Dados!AX$5:AX$98)))) * AX$1)))</f>
        <v>0.10869219767996187</v>
      </c>
      <c r="AY62" s="106">
        <f>IF(INDEX(Base_Dados!AY:AY,MATCH($B62,Base_Dados!$B:$B,0))=0,0,
MAX(0, MIN(AY$1,
((INDEX(Base_Dados!AY:AY,MATCH($B62,Base_Dados!$B:$B,0))-MIN(Base_Dados!AY$5:AY$98)) /
(IF(MAX(Base_Dados!AY$5:AY$98)-MIN(Base_Dados!AY$5:AY$98)=0,1,MAX(Base_Dados!AY$5:AY$98)-MIN(Base_Dados!AY$5:AY$98)))) * AY$1)))</f>
        <v>3.6927134849983514E-2</v>
      </c>
      <c r="AZ62" s="106">
        <f>IF(INDEX(Base_Dados!AZ:AZ,MATCH($B62,Base_Dados!$B:$B,0))=0,0,
MAX(0, MIN(AZ$1,
((INDEX(Base_Dados!AZ:AZ,MATCH($B62,Base_Dados!$B:$B,0))-MIN(Base_Dados!AZ$5:AZ$98)) /
(IF(MAX(Base_Dados!AZ$5:AZ$98)-MIN(Base_Dados!AZ$5:AZ$98)=0,1,MAX(Base_Dados!AZ$5:AZ$98)-MIN(Base_Dados!AZ$5:AZ$98)))) * AZ$1)))</f>
        <v>0.4375</v>
      </c>
      <c r="BA62" s="106">
        <f>IF(INDEX(Base_Dados!BA:BA,MATCH($B62,Base_Dados!$B:$B,0))=0,0,
MAX(0, MIN(BA$1,
((INDEX(Base_Dados!BA:BA,MATCH($B62,Base_Dados!$B:$B,0))-MIN(Base_Dados!BA$5:BA$98)) /
(IF(MAX(Base_Dados!BA$5:BA$98)-MIN(Base_Dados!BA$5:BA$98)=0,1,MAX(Base_Dados!BA$5:BA$98)-MIN(Base_Dados!BA$5:BA$98)))) * BA$1)))</f>
        <v>8.2639490219587469E-2</v>
      </c>
      <c r="BB62" s="106">
        <f>IF(INDEX(Base_Dados!BB:BB,MATCH($B62,Base_Dados!$B:$B,0))=0,0,
MAX(0, MIN(BB$1,
((INDEX(Base_Dados!BB:BB,MATCH($B62,Base_Dados!$B:$B,0))-MIN(Base_Dados!BB$5:BB$98)) /
(IF(MAX(Base_Dados!BB$5:BB$98)-MIN(Base_Dados!BB$5:BB$98)=0,1,MAX(Base_Dados!BB$5:BB$98)-MIN(Base_Dados!BB$5:BB$98)))) * BB$1)))</f>
        <v>0.26929604293593656</v>
      </c>
      <c r="BC62" s="106">
        <f>IF(INDEX(Base_Dados!BC:BC,MATCH($B62,Base_Dados!$B:$B,0))=0,0,
MAX(0, MIN(BC$1,
((INDEX(Base_Dados!BC:BC,MATCH($B62,Base_Dados!$B:$B,0))-MIN(Base_Dados!BC$5:BC$98)) /
(IF(MAX(Base_Dados!BC$5:BC$98)-MIN(Base_Dados!BC$5:BC$98)=0,1,MAX(Base_Dados!BC$5:BC$98)-MIN(Base_Dados!BC$5:BC$98)))) * BC$1)))</f>
        <v>2.3431187718825748E-2</v>
      </c>
      <c r="BD62" s="106">
        <f>IF(INDEX(Base_Dados!BD:BD,MATCH($B62,Base_Dados!$B:$B,0))=0,0,
MAX(0, MIN(BD$1,
((INDEX(Base_Dados!BD:BD,MATCH($B62,Base_Dados!$B:$B,0))-MIN(Base_Dados!BD$5:BD$98)) /
(IF(MAX(Base_Dados!BD$5:BD$98)-MIN(Base_Dados!BD$5:BD$98)=0,1,MAX(Base_Dados!BD$5:BD$98)-MIN(Base_Dados!BD$5:BD$98)))) * BD$1)))</f>
        <v>5.3666643584239317E-2</v>
      </c>
      <c r="BE62" s="106">
        <f>IF(INDEX(Base_Dados!BE:BE,MATCH($B62,Base_Dados!$B:$B,0))=0,0,
MAX(0, MIN(BE$1,
((INDEX(Base_Dados!BE:BE,MATCH($B62,Base_Dados!$B:$B,0))-MIN(Base_Dados!BE$5:BE$98)) /
(IF(MAX(Base_Dados!BE$5:BE$98)-MIN(Base_Dados!BE$5:BE$98)=0,1,MAX(Base_Dados!BE$5:BE$98)-MIN(Base_Dados!BE$5:BE$98)))) * BE$1)))</f>
        <v>2.3582538886101356E-2</v>
      </c>
      <c r="BF62" s="106">
        <f>IF(INDEX(Base_Dados!BF:BF,MATCH($B62,Base_Dados!$B:$B,0))=0,0,
MAX(0, MIN(BF$1,
((INDEX(Base_Dados!BF:BF,MATCH($B62,Base_Dados!$B:$B,0))-MIN(Base_Dados!BF$5:BF$98)) /
(IF(MAX(Base_Dados!BF$5:BF$98)-MIN(Base_Dados!BF$5:BF$98)=0,1,MAX(Base_Dados!BF$5:BF$98)-MIN(Base_Dados!BF$5:BF$98)))) * BF$1)))</f>
        <v>0.20616883116883117</v>
      </c>
      <c r="BG62" s="106">
        <f>IF(INDEX(Base_Dados!BG:BG,MATCH($B62,Base_Dados!$B:$B,0))=0,0,
MAX(0, MIN(BG$1,
((INDEX(Base_Dados!BG:BG,MATCH($B62,Base_Dados!$B:$B,0))-MIN(Base_Dados!BG$5:BG$98)) /
(IF(MAX(Base_Dados!BG$5:BG$98)-MIN(Base_Dados!BG$5:BG$98)=0,1,MAX(Base_Dados!BG$5:BG$98)-MIN(Base_Dados!BG$5:BG$98)))) * BG$1)))</f>
        <v>0.10869565217391304</v>
      </c>
      <c r="BH62" s="106">
        <f>IF(INDEX(Base_Dados!BH:BH,MATCH($B62,Base_Dados!$B:$B,0))=0,0,
MAX(0, MIN(BH$1,
((INDEX(Base_Dados!BH:BH,MATCH($B62,Base_Dados!$B:$B,0))-MIN(Base_Dados!BH$5:BH$98)) /
(IF(MAX(Base_Dados!BH$5:BH$98)-MIN(Base_Dados!BH$5:BH$98)=0,1,MAX(Base_Dados!BH$5:BH$98)-MIN(Base_Dados!BH$5:BH$98)))) * BH$1)))</f>
        <v>0.14285714285714285</v>
      </c>
      <c r="BI62" s="106">
        <f>IF(INDEX(Base_Dados!BI:BI,MATCH($B62,Base_Dados!$B:$B,0))=0,0,
MAX(0, MIN(BI$1,
((INDEX(Base_Dados!BI:BI,MATCH($B62,Base_Dados!$B:$B,0))-MIN(Base_Dados!BI$5:BI$98)) /
(IF(MAX(Base_Dados!BI$5:BI$98)-MIN(Base_Dados!BI$5:BI$98)=0,1,MAX(Base_Dados!BI$5:BI$98)-MIN(Base_Dados!BI$5:BI$98)))) * BI$1)))</f>
        <v>0.14976599063962559</v>
      </c>
      <c r="BJ62" s="106">
        <f>IF(INDEX(Base_Dados!BJ:BJ,MATCH($B62,Base_Dados!$B:$B,0))=0,0,
MAX(0, MIN(BJ$1,
((INDEX(Base_Dados!BJ:BJ,MATCH($B62,Base_Dados!$B:$B,0))-MIN(Base_Dados!BJ$5:BJ$98)) /
(IF(MAX(Base_Dados!BJ$5:BJ$98)-MIN(Base_Dados!BJ$5:BJ$98)=0,1,MAX(Base_Dados!BJ$5:BJ$98)-MIN(Base_Dados!BJ$5:BJ$98)))) * BJ$1)))</f>
        <v>0.16842105263157894</v>
      </c>
      <c r="BK62" s="106">
        <f>IF(INDEX(Base_Dados!BK:BK,MATCH($B62,Base_Dados!$B:$B,0))=0,0,
MAX(0, MIN(BK$1,
((INDEX(Base_Dados!BK:BK,MATCH($B62,Base_Dados!$B:$B,0))-MIN(Base_Dados!BK$5:BK$98)) /
(IF(MAX(Base_Dados!BK$5:BK$98)-MIN(Base_Dados!BK$5:BK$98)=0,1,MAX(Base_Dados!BK$5:BK$98)-MIN(Base_Dados!BK$5:BK$98)))) * BK$1)))</f>
        <v>0.125</v>
      </c>
      <c r="BL62" s="106">
        <f>IF(INDEX(Base_Dados!BL:BL,MATCH($B62,Base_Dados!$B:$B,0))=0,0,
MAX(0, MIN(BL$1,
((INDEX(Base_Dados!BL:BL,MATCH($B62,Base_Dados!$B:$B,0))-MIN(Base_Dados!BL$5:BL$98)) /
(IF(MAX(Base_Dados!BL$5:BL$98)-MIN(Base_Dados!BL$5:BL$98)=0,1,MAX(Base_Dados!BL$5:BL$98)-MIN(Base_Dados!BL$5:BL$98)))) * BL$1)))</f>
        <v>0.18403908794788273</v>
      </c>
      <c r="BM62" s="106">
        <f>IF(INDEX(Base_Dados!BM:BM,MATCH($B62,Base_Dados!$B:$B,0))=0,0,
MAX(0, MIN(BM$1,
((INDEX(Base_Dados!BM:BM,MATCH($B62,Base_Dados!$B:$B,0))-MIN(Base_Dados!BM$5:BM$98)) /
(IF(MAX(Base_Dados!BM$5:BM$98)-MIN(Base_Dados!BM$5:BM$98)=0,1,MAX(Base_Dados!BM$5:BM$98)-MIN(Base_Dados!BM$5:BM$98)))) * BM$1)))</f>
        <v>0.81011718709164926</v>
      </c>
      <c r="BN62" s="106">
        <f>IF(INDEX(Base_Dados!BN:BN,MATCH($B62,Base_Dados!$B:$B,0))=0,0,
MAX(0, MIN(BN$1,
((INDEX(Base_Dados!BN:BN,MATCH($B62,Base_Dados!$B:$B,0))-MIN(Base_Dados!BN$5:BN$98)) /
(IF(MAX(Base_Dados!BN$5:BN$98)-MIN(Base_Dados!BN$5:BN$98)=0,1,MAX(Base_Dados!BN$5:BN$98)-MIN(Base_Dados!BN$5:BN$98)))) * BN$1)))</f>
        <v>0.63206732189807868</v>
      </c>
      <c r="BO62" s="106">
        <f>IF(INDEX(Base_Dados!BO:BO,MATCH($B62,Base_Dados!$B:$B,0))=0,0,
MAX(0, MIN(BO$1,
((INDEX(Base_Dados!BO:BO,MATCH($B62,Base_Dados!$B:$B,0))-MIN(Base_Dados!BO$5:BO$98)) /
(IF(MAX(Base_Dados!BO$5:BO$98)-MIN(Base_Dados!BO$5:BO$98)=0,1,MAX(Base_Dados!BO$5:BO$98)-MIN(Base_Dados!BO$5:BO$98)))) * BO$1)))</f>
        <v>0.10344827586206896</v>
      </c>
      <c r="BP62" s="106">
        <f t="shared" si="0"/>
        <v>16.881611756113216</v>
      </c>
      <c r="BQ62" s="111">
        <f t="shared" si="1"/>
        <v>0.42248776211336886</v>
      </c>
      <c r="BR62" s="112">
        <f t="shared" si="2"/>
        <v>0.10797944863534559</v>
      </c>
      <c r="BS62" s="113">
        <f t="shared" si="3"/>
        <v>16.773632307477872</v>
      </c>
    </row>
    <row r="63" spans="1:71">
      <c r="A63" s="20">
        <v>17003</v>
      </c>
      <c r="B63" s="20" t="s">
        <v>701</v>
      </c>
      <c r="C63" s="20" t="s">
        <v>696</v>
      </c>
      <c r="D63" s="105">
        <f>IF(INDEX(Base_Dados!D:D,MATCH($B63,Base_Dados!$B:$B,0))=0,0,
MAX(0, MIN(D$1,
((INDEX(Base_Dados!D:D,MATCH($B63,Base_Dados!$B:$B,0))-MIN(Base_Dados!D$5:D$98)) /
(IF(MAX(Base_Dados!D$5:D$98)-MIN(Base_Dados!D$5:D$98)=0,1,MAX(Base_Dados!D$5:D$98)-MIN(Base_Dados!D$5:D$98)))) * D$1)))</f>
        <v>0.28243064661328476</v>
      </c>
      <c r="E63" s="106">
        <f>IF(INDEX(Base_Dados!E:E,MATCH($B63,Base_Dados!$B:$B,0))=0,0,
MAX(0, MIN(E$1,
((INDEX(Base_Dados!E:E,MATCH($B63,Base_Dados!$B:$B,0))-MIN(Base_Dados!E$5:E$98)) /
(IF(MAX(Base_Dados!E$5:E$98)-MIN(Base_Dados!E$5:E$98)=0,1,MAX(Base_Dados!E$5:E$98)-MIN(Base_Dados!E$5:E$98)))) * E$1)))</f>
        <v>8.4779927789966861E-2</v>
      </c>
      <c r="F63" s="106">
        <f>IF(INDEX(Base_Dados!F:F,MATCH($B63,Base_Dados!$B:$B,0))=0,0,
MAX(0, MIN(F$1,
((INDEX(Base_Dados!F:F,MATCH($B63,Base_Dados!$B:$B,0))-MIN(Base_Dados!F$5:F$98)) /
(IF(MAX(Base_Dados!F$5:F$98)-MIN(Base_Dados!F$5:F$98)=0,1,MAX(Base_Dados!F$5:F$98)-MIN(Base_Dados!F$5:F$98)))) * F$1)))</f>
        <v>7.882606313641774E-2</v>
      </c>
      <c r="G63" s="106">
        <f>IF(INDEX(Base_Dados!G:G,MATCH($B63,Base_Dados!$B:$B,0))=0,0,
MAX(0, MIN(G$1,
((INDEX(Base_Dados!G:G,MATCH($B63,Base_Dados!$B:$B,0))-MIN(Base_Dados!G$5:G$98)) /
(IF(MAX(Base_Dados!G$5:G$98)-MIN(Base_Dados!G$5:G$98)=0,1,MAX(Base_Dados!G$5:G$98)-MIN(Base_Dados!G$5:G$98)))) * G$1)))</f>
        <v>7.505548638553565E-2</v>
      </c>
      <c r="H63" s="106">
        <f>IF(INDEX(Base_Dados!H:H,MATCH($B63,Base_Dados!$B:$B,0))=0,0,
MAX(0, MIN(H$1,
((INDEX(Base_Dados!H:H,MATCH($B63,Base_Dados!$B:$B,0))-MIN(Base_Dados!H$5:H$98)) /
(IF(MAX(Base_Dados!H$5:H$98)-MIN(Base_Dados!H$5:H$98)=0,1,MAX(Base_Dados!H$5:H$98)-MIN(Base_Dados!H$5:H$98)))) * H$1)))</f>
        <v>8.2837272747601692E-2</v>
      </c>
      <c r="I63" s="106">
        <f>IF(INDEX(Base_Dados!I:I,MATCH($B63,Base_Dados!$B:$B,0))=0,0,
MAX(0, MIN(I$1,
((INDEX(Base_Dados!I:I,MATCH($B63,Base_Dados!$B:$B,0))-MIN(Base_Dados!I$5:I$98)) /
(IF(MAX(Base_Dados!I$5:I$98)-MIN(Base_Dados!I$5:I$98)=0,1,MAX(Base_Dados!I$5:I$98)-MIN(Base_Dados!I$5:I$98)))) * I$1)))</f>
        <v>9.0553882720686124E-2</v>
      </c>
      <c r="J63" s="106">
        <f>IF(INDEX(Base_Dados!J:J,MATCH($B63,Base_Dados!$B:$B,0))=0,0,
MAX(0, MIN(J$1,
((INDEX(Base_Dados!J:J,MATCH($B63,Base_Dados!$B:$B,0))-MIN(Base_Dados!J$5:J$98)) /
(IF(MAX(Base_Dados!J$5:J$98)-MIN(Base_Dados!J$5:J$98)=0,1,MAX(Base_Dados!J$5:J$98)-MIN(Base_Dados!J$5:J$98)))) * J$1)))</f>
        <v>9.296790427919048E-2</v>
      </c>
      <c r="K63" s="106">
        <f>IF(INDEX(Base_Dados!K:K,MATCH($B63,Base_Dados!$B:$B,0))=0,0,
MAX(0, MIN(K$1,
((INDEX(Base_Dados!K:K,MATCH($B63,Base_Dados!$B:$B,0))-MIN(Base_Dados!K$5:K$98)) /
(IF(MAX(Base_Dados!K$5:K$98)-MIN(Base_Dados!K$5:K$98)=0,1,MAX(Base_Dados!K$5:K$98)-MIN(Base_Dados!K$5:K$98)))) * K$1)))</f>
        <v>0.11054338103756708</v>
      </c>
      <c r="L63" s="106">
        <f>IF(INDEX(Base_Dados!L:L,MATCH($B63,Base_Dados!$B:$B,0))=0,0,
MAX(0, MIN(L$1,
((INDEX(Base_Dados!L:L,MATCH($B63,Base_Dados!$B:$B,0))-MIN(Base_Dados!L$5:L$98)) /
(IF(MAX(Base_Dados!L$5:L$98)-MIN(Base_Dados!L$5:L$98)=0,1,MAX(Base_Dados!L$5:L$98)-MIN(Base_Dados!L$5:L$98)))) * L$1)))</f>
        <v>0.12306876762213532</v>
      </c>
      <c r="M63" s="106">
        <f>IF(INDEX(Base_Dados!M:M,MATCH($B63,Base_Dados!$B:$B,0))=0,0,
MAX(0, MIN(M$1,
((INDEX(Base_Dados!M:M,MATCH($B63,Base_Dados!$B:$B,0))-MIN(Base_Dados!M$5:M$98)) /
(IF(MAX(Base_Dados!M$5:M$98)-MIN(Base_Dados!M$5:M$98)=0,1,MAX(Base_Dados!M$5:M$98)-MIN(Base_Dados!M$5:M$98)))) * M$1)))</f>
        <v>0.12552769679300291</v>
      </c>
      <c r="N63" s="106">
        <f>IF(INDEX(Base_Dados!N:N,MATCH($B63,Base_Dados!$B:$B,0))=0,0,
MAX(0, MIN(N$1,
((INDEX(Base_Dados!N:N,MATCH($B63,Base_Dados!$B:$B,0))-MIN(Base_Dados!N$5:N$98)) /
(IF(MAX(Base_Dados!N$5:N$98)-MIN(Base_Dados!N$5:N$98)=0,1,MAX(Base_Dados!N$5:N$98)-MIN(Base_Dados!N$5:N$98)))) * N$1)))</f>
        <v>0.1371525929081035</v>
      </c>
      <c r="O63" s="106">
        <f>IF(INDEX(Base_Dados!O:O,MATCH($B63,Base_Dados!$B:$B,0))=0,0,
MAX(0, MIN(O$1,
((INDEX(Base_Dados!O:O,MATCH($B63,Base_Dados!$B:$B,0))-MIN(Base_Dados!O$5:O$98)) /
(IF(MAX(Base_Dados!O$5:O$98)-MIN(Base_Dados!O$5:O$98)=0,1,MAX(Base_Dados!O$5:O$98)-MIN(Base_Dados!O$5:O$98)))) * O$1)))</f>
        <v>0.15251686270137688</v>
      </c>
      <c r="P63" s="106">
        <f>IF(INDEX(Base_Dados!P:P,MATCH($B63,Base_Dados!$B:$B,0))=0,0,
MAX(0, MIN(P$1,
((INDEX(Base_Dados!P:P,MATCH($B63,Base_Dados!$B:$B,0))-MIN(Base_Dados!P$5:P$98)) /
(IF(MAX(Base_Dados!P$5:P$98)-MIN(Base_Dados!P$5:P$98)=0,1,MAX(Base_Dados!P$5:P$98)-MIN(Base_Dados!P$5:P$98)))) * P$1)))</f>
        <v>7.0618177865267043E-2</v>
      </c>
      <c r="Q63" s="106">
        <f>IF(INDEX(Base_Dados!Q:Q,MATCH($B63,Base_Dados!$B:$B,0))=0,0,
MAX(0, MIN(Q$1,
((INDEX(Base_Dados!Q:Q,MATCH($B63,Base_Dados!$B:$B,0))-MIN(Base_Dados!Q$5:Q$98)) /
(IF(MAX(Base_Dados!Q$5:Q$98)-MIN(Base_Dados!Q$5:Q$98)=0,1,MAX(Base_Dados!Q$5:Q$98)-MIN(Base_Dados!Q$5:Q$98)))) * Q$1)))</f>
        <v>2.4616923806013373E-2</v>
      </c>
      <c r="R63" s="106">
        <f>IF(INDEX(Base_Dados!R:R,MATCH($B63,Base_Dados!$B:$B,0))=0,0,
MAX(0, MIN(R$1,
((INDEX(Base_Dados!R:R,MATCH($B63,Base_Dados!$B:$B,0))-MIN(Base_Dados!R$5:R$98)) /
(IF(MAX(Base_Dados!R$5:R$98)-MIN(Base_Dados!R$5:R$98)=0,1,MAX(Base_Dados!R$5:R$98)-MIN(Base_Dados!R$5:R$98)))) * R$1)))</f>
        <v>1.7182777365676517E-2</v>
      </c>
      <c r="S63" s="106">
        <f>IF(INDEX(Base_Dados!S:S,MATCH($B63,Base_Dados!$B:$B,0))=0,0,
MAX(0, MIN(S$1,
((INDEX(Base_Dados!S:S,MATCH($B63,Base_Dados!$B:$B,0))-MIN(Base_Dados!S$5:S$98)) /
(IF(MAX(Base_Dados!S$5:S$98)-MIN(Base_Dados!S$5:S$98)=0,1,MAX(Base_Dados!S$5:S$98)-MIN(Base_Dados!S$5:S$98)))) * S$1)))</f>
        <v>4.8236351381711971E-2</v>
      </c>
      <c r="T63" s="106">
        <f>IF(INDEX(Base_Dados!T:T,MATCH($B63,Base_Dados!$B:$B,0))=0,0,
MAX(0, MIN(T$1,
((INDEX(Base_Dados!T:T,MATCH($B63,Base_Dados!$B:$B,0))-MIN(Base_Dados!T$5:T$98)) /
(IF(MAX(Base_Dados!T$5:T$98)-MIN(Base_Dados!T$5:T$98)=0,1,MAX(Base_Dados!T$5:T$98)-MIN(Base_Dados!T$5:T$98)))) * T$1)))</f>
        <v>0.48260392694232485</v>
      </c>
      <c r="U63" s="106">
        <f>IF(INDEX(Base_Dados!U:U,MATCH($B63,Base_Dados!$B:$B,0))=0,0,
MAX(0, MIN(U$1,
((INDEX(Base_Dados!U:U,MATCH($B63,Base_Dados!$B:$B,0))-MIN(Base_Dados!U$5:U$98)) /
(IF(MAX(Base_Dados!U$5:U$98)-MIN(Base_Dados!U$5:U$98)=0,1,MAX(Base_Dados!U$5:U$98)-MIN(Base_Dados!U$5:U$98)))) * U$1)))</f>
        <v>1.1270011793998655</v>
      </c>
      <c r="V63" s="106">
        <f>IF(INDEX(Base_Dados!V:V,MATCH($B63,Base_Dados!$B:$B,0))=0,0,
MAX(0, MIN(V$1,
((INDEX(Base_Dados!V:V,MATCH($B63,Base_Dados!$B:$B,0))-MIN(Base_Dados!V$5:V$98)) /
(IF(MAX(Base_Dados!V$5:V$98)-MIN(Base_Dados!V$5:V$98)=0,1,MAX(Base_Dados!V$5:V$98)-MIN(Base_Dados!V$5:V$98)))) * V$1)))</f>
        <v>2.7201156109474395E-2</v>
      </c>
      <c r="W63" s="106">
        <f>IF(INDEX(Base_Dados!W:W,MATCH($B63,Base_Dados!$B:$B,0))=0,0,
MAX(0, MIN(W$1,
((INDEX(Base_Dados!W:W,MATCH($B63,Base_Dados!$B:$B,0))-MIN(Base_Dados!W$5:W$98)) /
(IF(MAX(Base_Dados!W$5:W$98)-MIN(Base_Dados!W$5:W$98)=0,1,MAX(Base_Dados!W$5:W$98)-MIN(Base_Dados!W$5:W$98)))) * W$1)))</f>
        <v>2.4227362835760791</v>
      </c>
      <c r="X63" s="106">
        <f>IF(INDEX(Base_Dados!X:X,MATCH($B63,Base_Dados!$B:$B,0))=0,0,
MAX(0, MIN(X$1,
((INDEX(Base_Dados!X:X,MATCH($B63,Base_Dados!$B:$B,0))-MIN(Base_Dados!X$5:X$98)) /
(IF(MAX(Base_Dados!X$5:X$98)-MIN(Base_Dados!X$5:X$98)=0,1,MAX(Base_Dados!X$5:X$98)-MIN(Base_Dados!X$5:X$98)))) * X$1)))</f>
        <v>0</v>
      </c>
      <c r="Y63" s="106">
        <f>IF(INDEX(Base_Dados!Y:Y,MATCH($B63,Base_Dados!$B:$B,0))=0,0,
MAX(0, MIN(Y$1,
((INDEX(Base_Dados!Y:Y,MATCH($B63,Base_Dados!$B:$B,0))-MIN(Base_Dados!Y$5:Y$98)) /
(IF(MAX(Base_Dados!Y$5:Y$98)-MIN(Base_Dados!Y$5:Y$98)=0,1,MAX(Base_Dados!Y$5:Y$98)-MIN(Base_Dados!Y$5:Y$98)))) * Y$1)))</f>
        <v>0</v>
      </c>
      <c r="Z63" s="106">
        <f>IF(INDEX(Base_Dados!Z:Z,MATCH($B63,Base_Dados!$B:$B,0))=0,0,
MAX(0, MIN(Z$1,
((INDEX(Base_Dados!Z:Z,MATCH($B63,Base_Dados!$B:$B,0))-MIN(Base_Dados!Z$5:Z$98)) /
(IF(MAX(Base_Dados!Z$5:Z$98)-MIN(Base_Dados!Z$5:Z$98)=0,1,MAX(Base_Dados!Z$5:Z$98)-MIN(Base_Dados!Z$5:Z$98)))) * Z$1)))</f>
        <v>0</v>
      </c>
      <c r="AA63" s="106">
        <f>IF(INDEX(Base_Dados!AA:AA,MATCH($B63,Base_Dados!$B:$B,0))=0,0,
MAX(0, MIN(AA$1,
((INDEX(Base_Dados!AA:AA,MATCH($B63,Base_Dados!$B:$B,0))-MIN(Base_Dados!AA$5:AA$98)) /
(IF(MAX(Base_Dados!AA$5:AA$98)-MIN(Base_Dados!AA$5:AA$98)=0,1,MAX(Base_Dados!AA$5:AA$98)-MIN(Base_Dados!AA$5:AA$98)))) * AA$1)))</f>
        <v>0</v>
      </c>
      <c r="AB63" s="106">
        <f>IF(INDEX(Base_Dados!AB:AB,MATCH($B63,Base_Dados!$B:$B,0))=0,0,
MAX(0, MIN(AB$1,
((INDEX(Base_Dados!AB:AB,MATCH($B63,Base_Dados!$B:$B,0))-MIN(Base_Dados!AB$5:AB$98)) /
(IF(MAX(Base_Dados!AB$5:AB$98)-MIN(Base_Dados!AB$5:AB$98)=0,1,MAX(Base_Dados!AB$5:AB$98)-MIN(Base_Dados!AB$5:AB$98)))) * AB$1)))</f>
        <v>1.9729590079228385</v>
      </c>
      <c r="AC63" s="106">
        <f>IF(INDEX(Base_Dados!AC:AC,MATCH($B63,Base_Dados!$B:$B,0))=0,0,
MAX(0, MIN(AC$1,
((INDEX(Base_Dados!AC:AC,MATCH($B63,Base_Dados!$B:$B,0))-MIN(Base_Dados!AC$5:AC$98)) /
(IF(MAX(Base_Dados!AC$5:AC$98)-MIN(Base_Dados!AC$5:AC$98)=0,1,MAX(Base_Dados!AC$5:AC$98)-MIN(Base_Dados!AC$5:AC$98)))) * AC$1)))</f>
        <v>3.6603873578724223E-2</v>
      </c>
      <c r="AD63" s="106">
        <f>IF(INDEX(Base_Dados!AD:AD,MATCH($B63,Base_Dados!$B:$B,0))=0,0,
MAX(0, MIN(AD$1,
((INDEX(Base_Dados!AD:AD,MATCH($B63,Base_Dados!$B:$B,0))-MIN(Base_Dados!AD$5:AD$98)) /
(IF(MAX(Base_Dados!AD$5:AD$98)-MIN(Base_Dados!AD$5:AD$98)=0,1,MAX(Base_Dados!AD$5:AD$98)-MIN(Base_Dados!AD$5:AD$98)))) * AD$1)))</f>
        <v>1.9834344031947934E-2</v>
      </c>
      <c r="AE63" s="106">
        <f>IF(INDEX(Base_Dados!AE:AE,MATCH($B63,Base_Dados!$B:$B,0))=0,0,
MAX(0, MIN(AE$1,
((INDEX(Base_Dados!AE:AE,MATCH($B63,Base_Dados!$B:$B,0))-MIN(Base_Dados!AE$5:AE$98)) /
(IF(MAX(Base_Dados!AE$5:AE$98)-MIN(Base_Dados!AE$5:AE$98)=0,1,MAX(Base_Dados!AE$5:AE$98)-MIN(Base_Dados!AE$5:AE$98)))) * AE$1)))</f>
        <v>9.147130734934561E-3</v>
      </c>
      <c r="AF63" s="106">
        <f>IF(INDEX(Base_Dados!AF:AF,MATCH($B63,Base_Dados!$B:$B,0))=0,0,
MAX(0, MIN(AF$1,
((INDEX(Base_Dados!AF:AF,MATCH($B63,Base_Dados!$B:$B,0))-MIN(Base_Dados!AF$5:AF$98)) /
(IF(MAX(Base_Dados!AF$5:AF$98)-MIN(Base_Dados!AF$5:AF$98)=0,1,MAX(Base_Dados!AF$5:AF$98)-MIN(Base_Dados!AF$5:AF$98)))) * AF$1)))</f>
        <v>1.0757136946628051E-2</v>
      </c>
      <c r="AG63" s="106">
        <f>IF(INDEX(Base_Dados!AG:AG,MATCH($B63,Base_Dados!$B:$B,0))=0,0,
MAX(0, MIN(AG$1,
((INDEX(Base_Dados!AG:AG,MATCH($B63,Base_Dados!$B:$B,0))-MIN(Base_Dados!AG$5:AG$98)) /
(IF(MAX(Base_Dados!AG$5:AG$98)-MIN(Base_Dados!AG$5:AG$98)=0,1,MAX(Base_Dados!AG$5:AG$98)-MIN(Base_Dados!AG$5:AG$98)))) * AG$1)))</f>
        <v>2.4616923806013373E-2</v>
      </c>
      <c r="AH63" s="106">
        <f>IF(INDEX(Base_Dados!AH:AH,MATCH($B63,Base_Dados!$B:$B,0))=0,0,
MAX(0, MIN(AH$1,
((INDEX(Base_Dados!AH:AH,MATCH($B63,Base_Dados!$B:$B,0))-MIN(Base_Dados!AH$5:AH$98)) /
(IF(MAX(Base_Dados!AH$5:AH$98)-MIN(Base_Dados!AH$5:AH$98)=0,1,MAX(Base_Dados!AH$5:AH$98)-MIN(Base_Dados!AH$5:AH$98)))) * AH$1)))</f>
        <v>1.5015441276147996</v>
      </c>
      <c r="AI63" s="106">
        <f>IF(INDEX(Base_Dados!AI:AI,MATCH($B63,Base_Dados!$B:$B,0))=0,0,
MAX(0, MIN(AI$1,
((INDEX(Base_Dados!AI:AI,MATCH($B63,Base_Dados!$B:$B,0))-MIN(Base_Dados!AI$5:AI$98)) /
(IF(MAX(Base_Dados!AI$5:AI$98)-MIN(Base_Dados!AI$5:AI$98)=0,1,MAX(Base_Dados!AI$5:AI$98)-MIN(Base_Dados!AI$5:AI$98)))) * AI$1)))</f>
        <v>3.5714285714285712E-2</v>
      </c>
      <c r="AJ63" s="106">
        <f>IF(INDEX(Base_Dados!AJ:AJ,MATCH($B63,Base_Dados!$B:$B,0))=0,0,
MAX(0, MIN(AJ$1,
((INDEX(Base_Dados!AJ:AJ,MATCH($B63,Base_Dados!$B:$B,0))-MIN(Base_Dados!AJ$5:AJ$98)) /
(IF(MAX(Base_Dados!AJ$5:AJ$98)-MIN(Base_Dados!AJ$5:AJ$98)=0,1,MAX(Base_Dados!AJ$5:AJ$98)-MIN(Base_Dados!AJ$5:AJ$98)))) * AJ$1)))</f>
        <v>0.11904761904761904</v>
      </c>
      <c r="AK63" s="106">
        <f>IF(INDEX(Base_Dados!AK:AK,MATCH($B63,Base_Dados!$B:$B,0))=0,0,
MAX(0, MIN(AK$1,
((INDEX(Base_Dados!AK:AK,MATCH($B63,Base_Dados!$B:$B,0))-MIN(Base_Dados!AK$5:AK$98)) /
(IF(MAX(Base_Dados!AK$5:AK$98)-MIN(Base_Dados!AK$5:AK$98)=0,1,MAX(Base_Dados!AK$5:AK$98)-MIN(Base_Dados!AK$5:AK$98)))) * AK$1)))</f>
        <v>5.1724137931034482E-3</v>
      </c>
      <c r="AL63" s="106">
        <f>IF(INDEX(Base_Dados!AL:AL,MATCH($B63,Base_Dados!$B:$B,0))=0,0,
MAX(0, MIN(AL$1,
((INDEX(Base_Dados!AL:AL,MATCH($B63,Base_Dados!$B:$B,0))-MIN(Base_Dados!AL$5:AL$98)) /
(IF(MAX(Base_Dados!AL$5:AL$98)-MIN(Base_Dados!AL$5:AL$98)=0,1,MAX(Base_Dados!AL$5:AL$98)-MIN(Base_Dados!AL$5:AL$98)))) * AL$1)))</f>
        <v>0</v>
      </c>
      <c r="AM63" s="106">
        <f>IF(INDEX(Base_Dados!AM:AM,MATCH($B63,Base_Dados!$B:$B,0))=0,0,
MAX(0, MIN(AM$1,
((INDEX(Base_Dados!AM:AM,MATCH($B63,Base_Dados!$B:$B,0))-MIN(Base_Dados!AM$5:AM$98)) /
(IF(MAX(Base_Dados!AM$5:AM$98)-MIN(Base_Dados!AM$5:AM$98)=0,1,MAX(Base_Dados!AM$5:AM$98)-MIN(Base_Dados!AM$5:AM$98)))) * AM$1)))</f>
        <v>2.0714655618850335E-3</v>
      </c>
      <c r="AN63" s="106">
        <f>IF(INDEX(Base_Dados!AN:AN,MATCH($B63,Base_Dados!$B:$B,0))=0,0,
MAX(0, MIN(AN$1,
((INDEX(Base_Dados!AN:AN,MATCH($B63,Base_Dados!$B:$B,0))-MIN(Base_Dados!AN$5:AN$98)) /
(IF(MAX(Base_Dados!AN$5:AN$98)-MIN(Base_Dados!AN$5:AN$98)=0,1,MAX(Base_Dados!AN$5:AN$98)-MIN(Base_Dados!AN$5:AN$98)))) * AN$1)))</f>
        <v>1.061388410786001E-2</v>
      </c>
      <c r="AO63" s="106">
        <f>IF(INDEX(Base_Dados!AO:AO,MATCH($B63,Base_Dados!$B:$B,0))=0,0,
MAX(0, MIN(AO$1,
((INDEX(Base_Dados!AO:AO,MATCH($B63,Base_Dados!$B:$B,0))-MIN(Base_Dados!AO$5:AO$98)) /
(IF(MAX(Base_Dados!AO$5:AO$98)-MIN(Base_Dados!AO$5:AO$98)=0,1,MAX(Base_Dados!AO$5:AO$98)-MIN(Base_Dados!AO$5:AO$98)))) * AO$1)))</f>
        <v>0</v>
      </c>
      <c r="AP63" s="106">
        <f>IF(INDEX(Base_Dados!AP:AP,MATCH($B63,Base_Dados!$B:$B,0))=0,0,
MAX(0, MIN(AP$1,
((INDEX(Base_Dados!AP:AP,MATCH($B63,Base_Dados!$B:$B,0))-MIN(Base_Dados!AP$5:AP$98)) /
(IF(MAX(Base_Dados!AP$5:AP$98)-MIN(Base_Dados!AP$5:AP$98)=0,1,MAX(Base_Dados!AP$5:AP$98)-MIN(Base_Dados!AP$5:AP$98)))) * AP$1)))</f>
        <v>0</v>
      </c>
      <c r="AQ63" s="106">
        <f>IF(INDEX(Base_Dados!AQ:AQ,MATCH($B63,Base_Dados!$B:$B,0))=0,0,
MAX(0, MIN(AQ$1,
((INDEX(Base_Dados!AQ:AQ,MATCH($B63,Base_Dados!$B:$B,0))-MIN(Base_Dados!AQ$5:AQ$98)) /
(IF(MAX(Base_Dados!AQ$5:AQ$98)-MIN(Base_Dados!AQ$5:AQ$98)=0,1,MAX(Base_Dados!AQ$5:AQ$98)-MIN(Base_Dados!AQ$5:AQ$98)))) * AQ$1)))</f>
        <v>0</v>
      </c>
      <c r="AR63" s="106">
        <f>IF(INDEX(Base_Dados!AR:AR,MATCH($B63,Base_Dados!$B:$B,0))=0,0,
MAX(0, MIN(AR$1,
((INDEX(Base_Dados!AR:AR,MATCH($B63,Base_Dados!$B:$B,0))-MIN(Base_Dados!AR$5:AR$98)) /
(IF(MAX(Base_Dados!AR$5:AR$98)-MIN(Base_Dados!AR$5:AR$98)=0,1,MAX(Base_Dados!AR$5:AR$98)-MIN(Base_Dados!AR$5:AR$98)))) * AR$1)))</f>
        <v>0</v>
      </c>
      <c r="AS63" s="106">
        <f>IF(INDEX(Base_Dados!AS:AS,MATCH($B63,Base_Dados!$B:$B,0))=0,0,
MAX(0, MIN(AS$1,
((INDEX(Base_Dados!AS:AS,MATCH($B63,Base_Dados!$B:$B,0))-MIN(Base_Dados!AS$5:AS$98)) /
(IF(MAX(Base_Dados!AS$5:AS$98)-MIN(Base_Dados!AS$5:AS$98)=0,1,MAX(Base_Dados!AS$5:AS$98)-MIN(Base_Dados!AS$5:AS$98)))) * AS$1)))</f>
        <v>0</v>
      </c>
      <c r="AT63" s="106">
        <f>IF(INDEX(Base_Dados!AT:AT,MATCH($B63,Base_Dados!$B:$B,0))=0,0,
MAX(0, MIN(AT$1,
((INDEX(Base_Dados!AT:AT,MATCH($B63,Base_Dados!$B:$B,0))-MIN(Base_Dados!AT$5:AT$98)) /
(IF(MAX(Base_Dados!AT$5:AT$98)-MIN(Base_Dados!AT$5:AT$98)=0,1,MAX(Base_Dados!AT$5:AT$98)-MIN(Base_Dados!AT$5:AT$98)))) * AT$1)))</f>
        <v>0</v>
      </c>
      <c r="AU63" s="106">
        <f>IF(INDEX(Base_Dados!AU:AU,MATCH($B63,Base_Dados!$B:$B,0))=0,0,
MAX(0, MIN(AU$1,
((INDEX(Base_Dados!AU:AU,MATCH($B63,Base_Dados!$B:$B,0))-MIN(Base_Dados!AU$5:AU$98)) /
(IF(MAX(Base_Dados!AU$5:AU$98)-MIN(Base_Dados!AU$5:AU$98)=0,1,MAX(Base_Dados!AU$5:AU$98)-MIN(Base_Dados!AU$5:AU$98)))) * AU$1)))</f>
        <v>0</v>
      </c>
      <c r="AV63" s="106">
        <f>IF(INDEX(Base_Dados!AV:AV,MATCH($B63,Base_Dados!$B:$B,0))=0,0,
MAX(0, MIN(AV$1,
((INDEX(Base_Dados!AV:AV,MATCH($B63,Base_Dados!$B:$B,0))-MIN(Base_Dados!AV$5:AV$98)) /
(IF(MAX(Base_Dados!AV$5:AV$98)-MIN(Base_Dados!AV$5:AV$98)=0,1,MAX(Base_Dados!AV$5:AV$98)-MIN(Base_Dados!AV$5:AV$98)))) * AV$1)))</f>
        <v>0</v>
      </c>
      <c r="AW63" s="106">
        <f>IF(INDEX(Base_Dados!AW:AW,MATCH($B63,Base_Dados!$B:$B,0))=0,0,
MAX(0, MIN(AW$1,
((INDEX(Base_Dados!AW:AW,MATCH($B63,Base_Dados!$B:$B,0))-MIN(Base_Dados!AW$5:AW$98)) /
(IF(MAX(Base_Dados!AW$5:AW$98)-MIN(Base_Dados!AW$5:AW$98)=0,1,MAX(Base_Dados!AW$5:AW$98)-MIN(Base_Dados!AW$5:AW$98)))) * AW$1)))</f>
        <v>0</v>
      </c>
      <c r="AX63" s="106">
        <f>IF(INDEX(Base_Dados!AX:AX,MATCH($B63,Base_Dados!$B:$B,0))=0,0,
MAX(0, MIN(AX$1,
((INDEX(Base_Dados!AX:AX,MATCH($B63,Base_Dados!$B:$B,0))-MIN(Base_Dados!AX$5:AX$98)) /
(IF(MAX(Base_Dados!AX$5:AX$98)-MIN(Base_Dados!AX$5:AX$98)=0,1,MAX(Base_Dados!AX$5:AX$98)-MIN(Base_Dados!AX$5:AX$98)))) * AX$1)))</f>
        <v>9.7286226318484374E-3</v>
      </c>
      <c r="AY63" s="106">
        <f>IF(INDEX(Base_Dados!AY:AY,MATCH($B63,Base_Dados!$B:$B,0))=0,0,
MAX(0, MIN(AY$1,
((INDEX(Base_Dados!AY:AY,MATCH($B63,Base_Dados!$B:$B,0))-MIN(Base_Dados!AY$5:AY$98)) /
(IF(MAX(Base_Dados!AY$5:AY$98)-MIN(Base_Dados!AY$5:AY$98)=0,1,MAX(Base_Dados!AY$5:AY$98)-MIN(Base_Dados!AY$5:AY$98)))) * AY$1)))</f>
        <v>6.594131223211342E-4</v>
      </c>
      <c r="AZ63" s="106">
        <f>IF(INDEX(Base_Dados!AZ:AZ,MATCH($B63,Base_Dados!$B:$B,0))=0,0,
MAX(0, MIN(AZ$1,
((INDEX(Base_Dados!AZ:AZ,MATCH($B63,Base_Dados!$B:$B,0))-MIN(Base_Dados!AZ$5:AZ$98)) /
(IF(MAX(Base_Dados!AZ$5:AZ$98)-MIN(Base_Dados!AZ$5:AZ$98)=0,1,MAX(Base_Dados!AZ$5:AZ$98)-MIN(Base_Dados!AZ$5:AZ$98)))) * AZ$1)))</f>
        <v>0.5</v>
      </c>
      <c r="BA63" s="106">
        <f>IF(INDEX(Base_Dados!BA:BA,MATCH($B63,Base_Dados!$B:$B,0))=0,0,
MAX(0, MIN(BA$1,
((INDEX(Base_Dados!BA:BA,MATCH($B63,Base_Dados!$B:$B,0))-MIN(Base_Dados!BA$5:BA$98)) /
(IF(MAX(Base_Dados!BA$5:BA$98)-MIN(Base_Dados!BA$5:BA$98)=0,1,MAX(Base_Dados!BA$5:BA$98)-MIN(Base_Dados!BA$5:BA$98)))) * BA$1)))</f>
        <v>2.0826394902195875E-2</v>
      </c>
      <c r="BB63" s="106">
        <f>IF(INDEX(Base_Dados!BB:BB,MATCH($B63,Base_Dados!$B:$B,0))=0,0,
MAX(0, MIN(BB$1,
((INDEX(Base_Dados!BB:BB,MATCH($B63,Base_Dados!$B:$B,0))-MIN(Base_Dados!BB$5:BB$98)) /
(IF(MAX(Base_Dados!BB$5:BB$98)-MIN(Base_Dados!BB$5:BB$98)=0,1,MAX(Base_Dados!BB$5:BB$98)-MIN(Base_Dados!BB$5:BB$98)))) * BB$1)))</f>
        <v>0.17687812278185905</v>
      </c>
      <c r="BC63" s="106">
        <f>IF(INDEX(Base_Dados!BC:BC,MATCH($B63,Base_Dados!$B:$B,0))=0,0,
MAX(0, MIN(BC$1,
((INDEX(Base_Dados!BC:BC,MATCH($B63,Base_Dados!$B:$B,0))-MIN(Base_Dados!BC$5:BC$98)) /
(IF(MAX(Base_Dados!BC$5:BC$98)-MIN(Base_Dados!BC$5:BC$98)=0,1,MAX(Base_Dados!BC$5:BC$98)-MIN(Base_Dados!BC$5:BC$98)))) * BC$1)))</f>
        <v>4.8478319418260168E-3</v>
      </c>
      <c r="BD63" s="106">
        <f>IF(INDEX(Base_Dados!BD:BD,MATCH($B63,Base_Dados!$B:$B,0))=0,0,
MAX(0, MIN(BD$1,
((INDEX(Base_Dados!BD:BD,MATCH($B63,Base_Dados!$B:$B,0))-MIN(Base_Dados!BD$5:BD$98)) /
(IF(MAX(Base_Dados!BD$5:BD$98)-MIN(Base_Dados!BD$5:BD$98)=0,1,MAX(Base_Dados!BD$5:BD$98)-MIN(Base_Dados!BD$5:BD$98)))) * BD$1)))</f>
        <v>6.7862336403296175E-3</v>
      </c>
      <c r="BE63" s="106">
        <f>IF(INDEX(Base_Dados!BE:BE,MATCH($B63,Base_Dados!$B:$B,0))=0,0,
MAX(0, MIN(BE$1,
((INDEX(Base_Dados!BE:BE,MATCH($B63,Base_Dados!$B:$B,0))-MIN(Base_Dados!BE$5:BE$98)) /
(IF(MAX(Base_Dados!BE$5:BE$98)-MIN(Base_Dados!BE$5:BE$98)=0,1,MAX(Base_Dados!BE$5:BE$98)-MIN(Base_Dados!BE$5:BE$98)))) * BE$1)))</f>
        <v>2.0572002007024585E-2</v>
      </c>
      <c r="BF63" s="106">
        <f>IF(INDEX(Base_Dados!BF:BF,MATCH($B63,Base_Dados!$B:$B,0))=0,0,
MAX(0, MIN(BF$1,
((INDEX(Base_Dados!BF:BF,MATCH($B63,Base_Dados!$B:$B,0))-MIN(Base_Dados!BF$5:BF$98)) /
(IF(MAX(Base_Dados!BF$5:BF$98)-MIN(Base_Dados!BF$5:BF$98)=0,1,MAX(Base_Dados!BF$5:BF$98)-MIN(Base_Dados!BF$5:BF$98)))) * BF$1)))</f>
        <v>0</v>
      </c>
      <c r="BG63" s="106">
        <f>IF(INDEX(Base_Dados!BG:BG,MATCH($B63,Base_Dados!$B:$B,0))=0,0,
MAX(0, MIN(BG$1,
((INDEX(Base_Dados!BG:BG,MATCH($B63,Base_Dados!$B:$B,0))-MIN(Base_Dados!BG$5:BG$98)) /
(IF(MAX(Base_Dados!BG$5:BG$98)-MIN(Base_Dados!BG$5:BG$98)=0,1,MAX(Base_Dados!BG$5:BG$98)-MIN(Base_Dados!BG$5:BG$98)))) * BG$1)))</f>
        <v>1.0869565217391304E-2</v>
      </c>
      <c r="BH63" s="106">
        <f>IF(INDEX(Base_Dados!BH:BH,MATCH($B63,Base_Dados!$B:$B,0))=0,0,
MAX(0, MIN(BH$1,
((INDEX(Base_Dados!BH:BH,MATCH($B63,Base_Dados!$B:$B,0))-MIN(Base_Dados!BH$5:BH$98)) /
(IF(MAX(Base_Dados!BH$5:BH$98)-MIN(Base_Dados!BH$5:BH$98)=0,1,MAX(Base_Dados!BH$5:BH$98)-MIN(Base_Dados!BH$5:BH$98)))) * BH$1)))</f>
        <v>0</v>
      </c>
      <c r="BI63" s="106">
        <f>IF(INDEX(Base_Dados!BI:BI,MATCH($B63,Base_Dados!$B:$B,0))=0,0,
MAX(0, MIN(BI$1,
((INDEX(Base_Dados!BI:BI,MATCH($B63,Base_Dados!$B:$B,0))-MIN(Base_Dados!BI$5:BI$98)) /
(IF(MAX(Base_Dados!BI$5:BI$98)-MIN(Base_Dados!BI$5:BI$98)=0,1,MAX(Base_Dados!BI$5:BI$98)-MIN(Base_Dados!BI$5:BI$98)))) * BI$1)))</f>
        <v>5.3042121684867397E-2</v>
      </c>
      <c r="BJ63" s="106">
        <f>IF(INDEX(Base_Dados!BJ:BJ,MATCH($B63,Base_Dados!$B:$B,0))=0,0,
MAX(0, MIN(BJ$1,
((INDEX(Base_Dados!BJ:BJ,MATCH($B63,Base_Dados!$B:$B,0))-MIN(Base_Dados!BJ$5:BJ$98)) /
(IF(MAX(Base_Dados!BJ$5:BJ$98)-MIN(Base_Dados!BJ$5:BJ$98)=0,1,MAX(Base_Dados!BJ$5:BJ$98)-MIN(Base_Dados!BJ$5:BJ$98)))) * BJ$1)))</f>
        <v>3.1578947368421054E-2</v>
      </c>
      <c r="BK63" s="106">
        <f>IF(INDEX(Base_Dados!BK:BK,MATCH($B63,Base_Dados!$B:$B,0))=0,0,
MAX(0, MIN(BK$1,
((INDEX(Base_Dados!BK:BK,MATCH($B63,Base_Dados!$B:$B,0))-MIN(Base_Dados!BK$5:BK$98)) /
(IF(MAX(Base_Dados!BK$5:BK$98)-MIN(Base_Dados!BK$5:BK$98)=0,1,MAX(Base_Dados!BK$5:BK$98)-MIN(Base_Dados!BK$5:BK$98)))) * BK$1)))</f>
        <v>1.7857142857142856E-2</v>
      </c>
      <c r="BL63" s="106">
        <f>IF(INDEX(Base_Dados!BL:BL,MATCH($B63,Base_Dados!$B:$B,0))=0,0,
MAX(0, MIN(BL$1,
((INDEX(Base_Dados!BL:BL,MATCH($B63,Base_Dados!$B:$B,0))-MIN(Base_Dados!BL$5:BL$98)) /
(IF(MAX(Base_Dados!BL$5:BL$98)-MIN(Base_Dados!BL$5:BL$98)=0,1,MAX(Base_Dados!BL$5:BL$98)-MIN(Base_Dados!BL$5:BL$98)))) * BL$1)))</f>
        <v>4.7231270358306189E-2</v>
      </c>
      <c r="BM63" s="106">
        <f>IF(INDEX(Base_Dados!BM:BM,MATCH($B63,Base_Dados!$B:$B,0))=0,0,
MAX(0, MIN(BM$1,
((INDEX(Base_Dados!BM:BM,MATCH($B63,Base_Dados!$B:$B,0))-MIN(Base_Dados!BM$5:BM$98)) /
(IF(MAX(Base_Dados!BM$5:BM$98)-MIN(Base_Dados!BM$5:BM$98)=0,1,MAX(Base_Dados!BM$5:BM$98)-MIN(Base_Dados!BM$5:BM$98)))) * BM$1)))</f>
        <v>0.95657840175345199</v>
      </c>
      <c r="BN63" s="106">
        <f>IF(INDEX(Base_Dados!BN:BN,MATCH($B63,Base_Dados!$B:$B,0))=0,0,
MAX(0, MIN(BN$1,
((INDEX(Base_Dados!BN:BN,MATCH($B63,Base_Dados!$B:$B,0))-MIN(Base_Dados!BN$5:BN$98)) /
(IF(MAX(Base_Dados!BN$5:BN$98)-MIN(Base_Dados!BN$5:BN$98)=0,1,MAX(Base_Dados!BN$5:BN$98)-MIN(Base_Dados!BN$5:BN$98)))) * BN$1)))</f>
        <v>0.66985394386329722</v>
      </c>
      <c r="BO63" s="106">
        <f>IF(INDEX(Base_Dados!BO:BO,MATCH($B63,Base_Dados!$B:$B,0))=0,0,
MAX(0, MIN(BO$1,
((INDEX(Base_Dados!BO:BO,MATCH($B63,Base_Dados!$B:$B,0))-MIN(Base_Dados!BO$5:BO$98)) /
(IF(MAX(Base_Dados!BO$5:BO$98)-MIN(Base_Dados!BO$5:BO$98)=0,1,MAX(Base_Dados!BO$5:BO$98)-MIN(Base_Dados!BO$5:BO$98)))) * BO$1)))</f>
        <v>0.17241379310344829</v>
      </c>
      <c r="BP63" s="106">
        <f t="shared" si="0"/>
        <v>12.104263281275655</v>
      </c>
      <c r="BQ63" s="111">
        <f t="shared" si="1"/>
        <v>0.45682945602530733</v>
      </c>
      <c r="BR63" s="112">
        <f t="shared" si="2"/>
        <v>0.14232114254728406</v>
      </c>
      <c r="BS63" s="113">
        <f t="shared" si="3"/>
        <v>11.961942138728372</v>
      </c>
    </row>
    <row r="64" spans="1:71">
      <c r="A64" s="20">
        <v>17004</v>
      </c>
      <c r="B64" s="20" t="s">
        <v>703</v>
      </c>
      <c r="C64" s="20" t="s">
        <v>696</v>
      </c>
      <c r="D64" s="105">
        <f>IF(INDEX(Base_Dados!D:D,MATCH($B64,Base_Dados!$B:$B,0))=0,0,
MAX(0, MIN(D$1,
((INDEX(Base_Dados!D:D,MATCH($B64,Base_Dados!$B:$B,0))-MIN(Base_Dados!D$5:D$98)) /
(IF(MAX(Base_Dados!D$5:D$98)-MIN(Base_Dados!D$5:D$98)=0,1,MAX(Base_Dados!D$5:D$98)-MIN(Base_Dados!D$5:D$98)))) * D$1)))</f>
        <v>0.23875139007115742</v>
      </c>
      <c r="E64" s="106">
        <f>IF(INDEX(Base_Dados!E:E,MATCH($B64,Base_Dados!$B:$B,0))=0,0,
MAX(0, MIN(E$1,
((INDEX(Base_Dados!E:E,MATCH($B64,Base_Dados!$B:$B,0))-MIN(Base_Dados!E$5:E$98)) /
(IF(MAX(Base_Dados!E$5:E$98)-MIN(Base_Dados!E$5:E$98)=0,1,MAX(Base_Dados!E$5:E$98)-MIN(Base_Dados!E$5:E$98)))) * E$1)))</f>
        <v>6.7604043365641298E-2</v>
      </c>
      <c r="F64" s="106">
        <f>IF(INDEX(Base_Dados!F:F,MATCH($B64,Base_Dados!$B:$B,0))=0,0,
MAX(0, MIN(F$1,
((INDEX(Base_Dados!F:F,MATCH($B64,Base_Dados!$B:$B,0))-MIN(Base_Dados!F$5:F$98)) /
(IF(MAX(Base_Dados!F$5:F$98)-MIN(Base_Dados!F$5:F$98)=0,1,MAX(Base_Dados!F$5:F$98)-MIN(Base_Dados!F$5:F$98)))) * F$1)))</f>
        <v>6.4591086845635054E-2</v>
      </c>
      <c r="G64" s="106">
        <f>IF(INDEX(Base_Dados!G:G,MATCH($B64,Base_Dados!$B:$B,0))=0,0,
MAX(0, MIN(G$1,
((INDEX(Base_Dados!G:G,MATCH($B64,Base_Dados!$B:$B,0))-MIN(Base_Dados!G$5:G$98)) /
(IF(MAX(Base_Dados!G$5:G$98)-MIN(Base_Dados!G$5:G$98)=0,1,MAX(Base_Dados!G$5:G$98)-MIN(Base_Dados!G$5:G$98)))) * G$1)))</f>
        <v>6.692650535015067E-2</v>
      </c>
      <c r="H64" s="106">
        <f>IF(INDEX(Base_Dados!H:H,MATCH($B64,Base_Dados!$B:$B,0))=0,0,
MAX(0, MIN(H$1,
((INDEX(Base_Dados!H:H,MATCH($B64,Base_Dados!$B:$B,0))-MIN(Base_Dados!H$5:H$98)) /
(IF(MAX(Base_Dados!H$5:H$98)-MIN(Base_Dados!H$5:H$98)=0,1,MAX(Base_Dados!H$5:H$98)-MIN(Base_Dados!H$5:H$98)))) * H$1)))</f>
        <v>7.2237751291397395E-2</v>
      </c>
      <c r="I64" s="106">
        <f>IF(INDEX(Base_Dados!I:I,MATCH($B64,Base_Dados!$B:$B,0))=0,0,
MAX(0, MIN(I$1,
((INDEX(Base_Dados!I:I,MATCH($B64,Base_Dados!$B:$B,0))-MIN(Base_Dados!I$5:I$98)) /
(IF(MAX(Base_Dados!I$5:I$98)-MIN(Base_Dados!I$5:I$98)=0,1,MAX(Base_Dados!I$5:I$98)-MIN(Base_Dados!I$5:I$98)))) * I$1)))</f>
        <v>7.4604346291970894E-2</v>
      </c>
      <c r="J64" s="106">
        <f>IF(INDEX(Base_Dados!J:J,MATCH($B64,Base_Dados!$B:$B,0))=0,0,
MAX(0, MIN(J$1,
((INDEX(Base_Dados!J:J,MATCH($B64,Base_Dados!$B:$B,0))-MIN(Base_Dados!J$5:J$98)) /
(IF(MAX(Base_Dados!J$5:J$98)-MIN(Base_Dados!J$5:J$98)=0,1,MAX(Base_Dados!J$5:J$98)-MIN(Base_Dados!J$5:J$98)))) * J$1)))</f>
        <v>8.2835683578394478E-2</v>
      </c>
      <c r="K64" s="106">
        <f>IF(INDEX(Base_Dados!K:K,MATCH($B64,Base_Dados!$B:$B,0))=0,0,
MAX(0, MIN(K$1,
((INDEX(Base_Dados!K:K,MATCH($B64,Base_Dados!$B:$B,0))-MIN(Base_Dados!K$5:K$98)) /
(IF(MAX(Base_Dados!K$5:K$98)-MIN(Base_Dados!K$5:K$98)=0,1,MAX(Base_Dados!K$5:K$98)-MIN(Base_Dados!K$5:K$98)))) * K$1)))</f>
        <v>9.3313953488372098E-2</v>
      </c>
      <c r="L64" s="106">
        <f>IF(INDEX(Base_Dados!L:L,MATCH($B64,Base_Dados!$B:$B,0))=0,0,
MAX(0, MIN(L$1,
((INDEX(Base_Dados!L:L,MATCH($B64,Base_Dados!$B:$B,0))-MIN(Base_Dados!L$5:L$98)) /
(IF(MAX(Base_Dados!L$5:L$98)-MIN(Base_Dados!L$5:L$98)=0,1,MAX(Base_Dados!L$5:L$98)-MIN(Base_Dados!L$5:L$98)))) * L$1)))</f>
        <v>0.10316295721518404</v>
      </c>
      <c r="M64" s="106">
        <f>IF(INDEX(Base_Dados!M:M,MATCH($B64,Base_Dados!$B:$B,0))=0,0,
MAX(0, MIN(M$1,
((INDEX(Base_Dados!M:M,MATCH($B64,Base_Dados!$B:$B,0))-MIN(Base_Dados!M$5:M$98)) /
(IF(MAX(Base_Dados!M$5:M$98)-MIN(Base_Dados!M$5:M$98)=0,1,MAX(Base_Dados!M$5:M$98)-MIN(Base_Dados!M$5:M$98)))) * M$1)))</f>
        <v>0.10286880466472303</v>
      </c>
      <c r="N64" s="106">
        <f>IF(INDEX(Base_Dados!N:N,MATCH($B64,Base_Dados!$B:$B,0))=0,0,
MAX(0, MIN(N$1,
((INDEX(Base_Dados!N:N,MATCH($B64,Base_Dados!$B:$B,0))-MIN(Base_Dados!N$5:N$98)) /
(IF(MAX(Base_Dados!N$5:N$98)-MIN(Base_Dados!N$5:N$98)=0,1,MAX(Base_Dados!N$5:N$98)-MIN(Base_Dados!N$5:N$98)))) * N$1)))</f>
        <v>0.11427016410511245</v>
      </c>
      <c r="O64" s="106">
        <f>IF(INDEX(Base_Dados!O:O,MATCH($B64,Base_Dados!$B:$B,0))=0,0,
MAX(0, MIN(O$1,
((INDEX(Base_Dados!O:O,MATCH($B64,Base_Dados!$B:$B,0))-MIN(Base_Dados!O$5:O$98)) /
(IF(MAX(Base_Dados!O$5:O$98)-MIN(Base_Dados!O$5:O$98)=0,1,MAX(Base_Dados!O$5:O$98)-MIN(Base_Dados!O$5:O$98)))) * O$1)))</f>
        <v>0.13122247616924021</v>
      </c>
      <c r="P64" s="106">
        <f>IF(INDEX(Base_Dados!P:P,MATCH($B64,Base_Dados!$B:$B,0))=0,0,
MAX(0, MIN(P$1,
((INDEX(Base_Dados!P:P,MATCH($B64,Base_Dados!$B:$B,0))-MIN(Base_Dados!P$5:P$98)) /
(IF(MAX(Base_Dados!P$5:P$98)-MIN(Base_Dados!P$5:P$98)=0,1,MAX(Base_Dados!P$5:P$98)-MIN(Base_Dados!P$5:P$98)))) * P$1)))</f>
        <v>8.1297277881100194E-2</v>
      </c>
      <c r="Q64" s="106">
        <f>IF(INDEX(Base_Dados!Q:Q,MATCH($B64,Base_Dados!$B:$B,0))=0,0,
MAX(0, MIN(Q$1,
((INDEX(Base_Dados!Q:Q,MATCH($B64,Base_Dados!$B:$B,0))-MIN(Base_Dados!Q$5:Q$98)) /
(IF(MAX(Base_Dados!Q$5:Q$98)-MIN(Base_Dados!Q$5:Q$98)=0,1,MAX(Base_Dados!Q$5:Q$98)-MIN(Base_Dados!Q$5:Q$98)))) * Q$1)))</f>
        <v>2.6459902058869993E-2</v>
      </c>
      <c r="R64" s="106">
        <f>IF(INDEX(Base_Dados!R:R,MATCH($B64,Base_Dados!$B:$B,0))=0,0,
MAX(0, MIN(R$1,
((INDEX(Base_Dados!R:R,MATCH($B64,Base_Dados!$B:$B,0))-MIN(Base_Dados!R$5:R$98)) /
(IF(MAX(Base_Dados!R$5:R$98)-MIN(Base_Dados!R$5:R$98)=0,1,MAX(Base_Dados!R$5:R$98)-MIN(Base_Dados!R$5:R$98)))) * R$1)))</f>
        <v>1.6474209226885732E-2</v>
      </c>
      <c r="S64" s="106">
        <f>IF(INDEX(Base_Dados!S:S,MATCH($B64,Base_Dados!$B:$B,0))=0,0,
MAX(0, MIN(S$1,
((INDEX(Base_Dados!S:S,MATCH($B64,Base_Dados!$B:$B,0))-MIN(Base_Dados!S$5:S$98)) /
(IF(MAX(Base_Dados!S$5:S$98)-MIN(Base_Dados!S$5:S$98)=0,1,MAX(Base_Dados!S$5:S$98)-MIN(Base_Dados!S$5:S$98)))) * S$1)))</f>
        <v>5.3351306822436904E-2</v>
      </c>
      <c r="T64" s="106">
        <f>IF(INDEX(Base_Dados!T:T,MATCH($B64,Base_Dados!$B:$B,0))=0,0,
MAX(0, MIN(T$1,
((INDEX(Base_Dados!T:T,MATCH($B64,Base_Dados!$B:$B,0))-MIN(Base_Dados!T$5:T$98)) /
(IF(MAX(Base_Dados!T$5:T$98)-MIN(Base_Dados!T$5:T$98)=0,1,MAX(Base_Dados!T$5:T$98)-MIN(Base_Dados!T$5:T$98)))) * T$1)))</f>
        <v>0.55904059557124419</v>
      </c>
      <c r="U64" s="106">
        <f>IF(INDEX(Base_Dados!U:U,MATCH($B64,Base_Dados!$B:$B,0))=0,0,
MAX(0, MIN(U$1,
((INDEX(Base_Dados!U:U,MATCH($B64,Base_Dados!$B:$B,0))-MIN(Base_Dados!U$5:U$98)) /
(IF(MAX(Base_Dados!U$5:U$98)-MIN(Base_Dados!U$5:U$98)=0,1,MAX(Base_Dados!U$5:U$98)-MIN(Base_Dados!U$5:U$98)))) * U$1)))</f>
        <v>1.0927665690952695</v>
      </c>
      <c r="V64" s="106">
        <f>IF(INDEX(Base_Dados!V:V,MATCH($B64,Base_Dados!$B:$B,0))=0,0,
MAX(0, MIN(V$1,
((INDEX(Base_Dados!V:V,MATCH($B64,Base_Dados!$B:$B,0))-MIN(Base_Dados!V$5:V$98)) /
(IF(MAX(Base_Dados!V$5:V$98)-MIN(Base_Dados!V$5:V$98)=0,1,MAX(Base_Dados!V$5:V$98)-MIN(Base_Dados!V$5:V$98)))) * V$1)))</f>
        <v>3.5890079090318036E-2</v>
      </c>
      <c r="W64" s="106">
        <f>IF(INDEX(Base_Dados!W:W,MATCH($B64,Base_Dados!$B:$B,0))=0,0,
MAX(0, MIN(W$1,
((INDEX(Base_Dados!W:W,MATCH($B64,Base_Dados!$B:$B,0))-MIN(Base_Dados!W$5:W$98)) /
(IF(MAX(Base_Dados!W$5:W$98)-MIN(Base_Dados!W$5:W$98)=0,1,MAX(Base_Dados!W$5:W$98)-MIN(Base_Dados!W$5:W$98)))) * W$1)))</f>
        <v>2.2937358349196808</v>
      </c>
      <c r="X64" s="106">
        <f>IF(INDEX(Base_Dados!X:X,MATCH($B64,Base_Dados!$B:$B,0))=0,0,
MAX(0, MIN(X$1,
((INDEX(Base_Dados!X:X,MATCH($B64,Base_Dados!$B:$B,0))-MIN(Base_Dados!X$5:X$98)) /
(IF(MAX(Base_Dados!X$5:X$98)-MIN(Base_Dados!X$5:X$98)=0,1,MAX(Base_Dados!X$5:X$98)-MIN(Base_Dados!X$5:X$98)))) * X$1)))</f>
        <v>0</v>
      </c>
      <c r="Y64" s="106">
        <f>IF(INDEX(Base_Dados!Y:Y,MATCH($B64,Base_Dados!$B:$B,0))=0,0,
MAX(0, MIN(Y$1,
((INDEX(Base_Dados!Y:Y,MATCH($B64,Base_Dados!$B:$B,0))-MIN(Base_Dados!Y$5:Y$98)) /
(IF(MAX(Base_Dados!Y$5:Y$98)-MIN(Base_Dados!Y$5:Y$98)=0,1,MAX(Base_Dados!Y$5:Y$98)-MIN(Base_Dados!Y$5:Y$98)))) * Y$1)))</f>
        <v>0</v>
      </c>
      <c r="Z64" s="106">
        <f>IF(INDEX(Base_Dados!Z:Z,MATCH($B64,Base_Dados!$B:$B,0))=0,0,
MAX(0, MIN(Z$1,
((INDEX(Base_Dados!Z:Z,MATCH($B64,Base_Dados!$B:$B,0))-MIN(Base_Dados!Z$5:Z$98)) /
(IF(MAX(Base_Dados!Z$5:Z$98)-MIN(Base_Dados!Z$5:Z$98)=0,1,MAX(Base_Dados!Z$5:Z$98)-MIN(Base_Dados!Z$5:Z$98)))) * Z$1)))</f>
        <v>7.1428571428571425E-2</v>
      </c>
      <c r="AA64" s="106">
        <f>IF(INDEX(Base_Dados!AA:AA,MATCH($B64,Base_Dados!$B:$B,0))=0,0,
MAX(0, MIN(AA$1,
((INDEX(Base_Dados!AA:AA,MATCH($B64,Base_Dados!$B:$B,0))-MIN(Base_Dados!AA$5:AA$98)) /
(IF(MAX(Base_Dados!AA$5:AA$98)-MIN(Base_Dados!AA$5:AA$98)=0,1,MAX(Base_Dados!AA$5:AA$98)-MIN(Base_Dados!AA$5:AA$98)))) * AA$1)))</f>
        <v>0</v>
      </c>
      <c r="AB64" s="106">
        <f>IF(INDEX(Base_Dados!AB:AB,MATCH($B64,Base_Dados!$B:$B,0))=0,0,
MAX(0, MIN(AB$1,
((INDEX(Base_Dados!AB:AB,MATCH($B64,Base_Dados!$B:$B,0))-MIN(Base_Dados!AB$5:AB$98)) /
(IF(MAX(Base_Dados!AB$5:AB$98)-MIN(Base_Dados!AB$5:AB$98)=0,1,MAX(Base_Dados!AB$5:AB$98)-MIN(Base_Dados!AB$5:AB$98)))) * AB$1)))</f>
        <v>0.4714558607083581</v>
      </c>
      <c r="AC64" s="106">
        <f>IF(INDEX(Base_Dados!AC:AC,MATCH($B64,Base_Dados!$B:$B,0))=0,0,
MAX(0, MIN(AC$1,
((INDEX(Base_Dados!AC:AC,MATCH($B64,Base_Dados!$B:$B,0))-MIN(Base_Dados!AC$5:AC$98)) /
(IF(MAX(Base_Dados!AC$5:AC$98)-MIN(Base_Dados!AC$5:AC$98)=0,1,MAX(Base_Dados!AC$5:AC$98)-MIN(Base_Dados!AC$5:AC$98)))) * AC$1)))</f>
        <v>3.7254287916746967E-2</v>
      </c>
      <c r="AD64" s="106">
        <f>IF(INDEX(Base_Dados!AD:AD,MATCH($B64,Base_Dados!$B:$B,0))=0,0,
MAX(0, MIN(AD$1,
((INDEX(Base_Dados!AD:AD,MATCH($B64,Base_Dados!$B:$B,0))-MIN(Base_Dados!AD$5:AD$98)) /
(IF(MAX(Base_Dados!AD$5:AD$98)-MIN(Base_Dados!AD$5:AD$98)=0,1,MAX(Base_Dados!AD$5:AD$98)-MIN(Base_Dados!AD$5:AD$98)))) * AD$1)))</f>
        <v>1.5752107676379235E-2</v>
      </c>
      <c r="AE64" s="106">
        <f>IF(INDEX(Base_Dados!AE:AE,MATCH($B64,Base_Dados!$B:$B,0))=0,0,
MAX(0, MIN(AE$1,
((INDEX(Base_Dados!AE:AE,MATCH($B64,Base_Dados!$B:$B,0))-MIN(Base_Dados!AE$5:AE$98)) /
(IF(MAX(Base_Dados!AE$5:AE$98)-MIN(Base_Dados!AE$5:AE$98)=0,1,MAX(Base_Dados!AE$5:AE$98)-MIN(Base_Dados!AE$5:AE$98)))) * AE$1)))</f>
        <v>1.0527829713792607E-2</v>
      </c>
      <c r="AF64" s="106">
        <f>IF(INDEX(Base_Dados!AF:AF,MATCH($B64,Base_Dados!$B:$B,0))=0,0,
MAX(0, MIN(AF$1,
((INDEX(Base_Dados!AF:AF,MATCH($B64,Base_Dados!$B:$B,0))-MIN(Base_Dados!AF$5:AF$98)) /
(IF(MAX(Base_Dados!AF$5:AF$98)-MIN(Base_Dados!AF$5:AF$98)=0,1,MAX(Base_Dados!AF$5:AF$98)-MIN(Base_Dados!AF$5:AF$98)))) * AF$1)))</f>
        <v>1.333149450650485E-2</v>
      </c>
      <c r="AG64" s="106">
        <f>IF(INDEX(Base_Dados!AG:AG,MATCH($B64,Base_Dados!$B:$B,0))=0,0,
MAX(0, MIN(AG$1,
((INDEX(Base_Dados!AG:AG,MATCH($B64,Base_Dados!$B:$B,0))-MIN(Base_Dados!AG$5:AG$98)) /
(IF(MAX(Base_Dados!AG$5:AG$98)-MIN(Base_Dados!AG$5:AG$98)=0,1,MAX(Base_Dados!AG$5:AG$98)-MIN(Base_Dados!AG$5:AG$98)))) * AG$1)))</f>
        <v>2.6459902058869993E-2</v>
      </c>
      <c r="AH64" s="106">
        <f>IF(INDEX(Base_Dados!AH:AH,MATCH($B64,Base_Dados!$B:$B,0))=0,0,
MAX(0, MIN(AH$1,
((INDEX(Base_Dados!AH:AH,MATCH($B64,Base_Dados!$B:$B,0))-MIN(Base_Dados!AH$5:AH$98)) /
(IF(MAX(Base_Dados!AH$5:AH$98)-MIN(Base_Dados!AH$5:AH$98)=0,1,MAX(Base_Dados!AH$5:AH$98)-MIN(Base_Dados!AH$5:AH$98)))) * AH$1)))</f>
        <v>1.6947427809629818</v>
      </c>
      <c r="AI64" s="106">
        <f>IF(INDEX(Base_Dados!AI:AI,MATCH($B64,Base_Dados!$B:$B,0))=0,0,
MAX(0, MIN(AI$1,
((INDEX(Base_Dados!AI:AI,MATCH($B64,Base_Dados!$B:$B,0))-MIN(Base_Dados!AI$5:AI$98)) /
(IF(MAX(Base_Dados!AI$5:AI$98)-MIN(Base_Dados!AI$5:AI$98)=0,1,MAX(Base_Dados!AI$5:AI$98)-MIN(Base_Dados!AI$5:AI$98)))) * AI$1)))</f>
        <v>0.10714285714285714</v>
      </c>
      <c r="AJ64" s="106">
        <f>IF(INDEX(Base_Dados!AJ:AJ,MATCH($B64,Base_Dados!$B:$B,0))=0,0,
MAX(0, MIN(AJ$1,
((INDEX(Base_Dados!AJ:AJ,MATCH($B64,Base_Dados!$B:$B,0))-MIN(Base_Dados!AJ$5:AJ$98)) /
(IF(MAX(Base_Dados!AJ$5:AJ$98)-MIN(Base_Dados!AJ$5:AJ$98)=0,1,MAX(Base_Dados!AJ$5:AJ$98)-MIN(Base_Dados!AJ$5:AJ$98)))) * AJ$1)))</f>
        <v>0.21825396825396826</v>
      </c>
      <c r="AK64" s="106">
        <f>IF(INDEX(Base_Dados!AK:AK,MATCH($B64,Base_Dados!$B:$B,0))=0,0,
MAX(0, MIN(AK$1,
((INDEX(Base_Dados!AK:AK,MATCH($B64,Base_Dados!$B:$B,0))-MIN(Base_Dados!AK$5:AK$98)) /
(IF(MAX(Base_Dados!AK$5:AK$98)-MIN(Base_Dados!AK$5:AK$98)=0,1,MAX(Base_Dados!AK$5:AK$98)-MIN(Base_Dados!AK$5:AK$98)))) * AK$1)))</f>
        <v>1.3793103448275862E-2</v>
      </c>
      <c r="AL64" s="106">
        <f>IF(INDEX(Base_Dados!AL:AL,MATCH($B64,Base_Dados!$B:$B,0))=0,0,
MAX(0, MIN(AL$1,
((INDEX(Base_Dados!AL:AL,MATCH($B64,Base_Dados!$B:$B,0))-MIN(Base_Dados!AL$5:AL$98)) /
(IF(MAX(Base_Dados!AL$5:AL$98)-MIN(Base_Dados!AL$5:AL$98)=0,1,MAX(Base_Dados!AL$5:AL$98)-MIN(Base_Dados!AL$5:AL$98)))) * AL$1)))</f>
        <v>0</v>
      </c>
      <c r="AM64" s="106">
        <f>IF(INDEX(Base_Dados!AM:AM,MATCH($B64,Base_Dados!$B:$B,0))=0,0,
MAX(0, MIN(AM$1,
((INDEX(Base_Dados!AM:AM,MATCH($B64,Base_Dados!$B:$B,0))-MIN(Base_Dados!AM$5:AM$98)) /
(IF(MAX(Base_Dados!AM$5:AM$98)-MIN(Base_Dados!AM$5:AM$98)=0,1,MAX(Base_Dados!AM$5:AM$98)-MIN(Base_Dados!AM$5:AM$98)))) * AM$1)))</f>
        <v>1.1393060590367685E-2</v>
      </c>
      <c r="AN64" s="106">
        <f>IF(INDEX(Base_Dados!AN:AN,MATCH($B64,Base_Dados!$B:$B,0))=0,0,
MAX(0, MIN(AN$1,
((INDEX(Base_Dados!AN:AN,MATCH($B64,Base_Dados!$B:$B,0))-MIN(Base_Dados!AN$5:AN$98)) /
(IF(MAX(Base_Dados!AN$5:AN$98)-MIN(Base_Dados!AN$5:AN$98)=0,1,MAX(Base_Dados!AN$5:AN$98)-MIN(Base_Dados!AN$5:AN$98)))) * AN$1)))</f>
        <v>5.0824175824175824E-2</v>
      </c>
      <c r="AO64" s="106">
        <f>IF(INDEX(Base_Dados!AO:AO,MATCH($B64,Base_Dados!$B:$B,0))=0,0,
MAX(0, MIN(AO$1,
((INDEX(Base_Dados!AO:AO,MATCH($B64,Base_Dados!$B:$B,0))-MIN(Base_Dados!AO$5:AO$98)) /
(IF(MAX(Base_Dados!AO$5:AO$98)-MIN(Base_Dados!AO$5:AO$98)=0,1,MAX(Base_Dados!AO$5:AO$98)-MIN(Base_Dados!AO$5:AO$98)))) * AO$1)))</f>
        <v>0</v>
      </c>
      <c r="AP64" s="106">
        <f>IF(INDEX(Base_Dados!AP:AP,MATCH($B64,Base_Dados!$B:$B,0))=0,0,
MAX(0, MIN(AP$1,
((INDEX(Base_Dados!AP:AP,MATCH($B64,Base_Dados!$B:$B,0))-MIN(Base_Dados!AP$5:AP$98)) /
(IF(MAX(Base_Dados!AP$5:AP$98)-MIN(Base_Dados!AP$5:AP$98)=0,1,MAX(Base_Dados!AP$5:AP$98)-MIN(Base_Dados!AP$5:AP$98)))) * AP$1)))</f>
        <v>4.5871559633027525E-3</v>
      </c>
      <c r="AQ64" s="106">
        <f>IF(INDEX(Base_Dados!AQ:AQ,MATCH($B64,Base_Dados!$B:$B,0))=0,0,
MAX(0, MIN(AQ$1,
((INDEX(Base_Dados!AQ:AQ,MATCH($B64,Base_Dados!$B:$B,0))-MIN(Base_Dados!AQ$5:AQ$98)) /
(IF(MAX(Base_Dados!AQ$5:AQ$98)-MIN(Base_Dados!AQ$5:AQ$98)=0,1,MAX(Base_Dados!AQ$5:AQ$98)-MIN(Base_Dados!AQ$5:AQ$98)))) * AQ$1)))</f>
        <v>0</v>
      </c>
      <c r="AR64" s="106">
        <f>IF(INDEX(Base_Dados!AR:AR,MATCH($B64,Base_Dados!$B:$B,0))=0,0,
MAX(0, MIN(AR$1,
((INDEX(Base_Dados!AR:AR,MATCH($B64,Base_Dados!$B:$B,0))-MIN(Base_Dados!AR$5:AR$98)) /
(IF(MAX(Base_Dados!AR$5:AR$98)-MIN(Base_Dados!AR$5:AR$98)=0,1,MAX(Base_Dados!AR$5:AR$98)-MIN(Base_Dados!AR$5:AR$98)))) * AR$1)))</f>
        <v>0</v>
      </c>
      <c r="AS64" s="106">
        <f>IF(INDEX(Base_Dados!AS:AS,MATCH($B64,Base_Dados!$B:$B,0))=0,0,
MAX(0, MIN(AS$1,
((INDEX(Base_Dados!AS:AS,MATCH($B64,Base_Dados!$B:$B,0))-MIN(Base_Dados!AS$5:AS$98)) /
(IF(MAX(Base_Dados!AS$5:AS$98)-MIN(Base_Dados!AS$5:AS$98)=0,1,MAX(Base_Dados!AS$5:AS$98)-MIN(Base_Dados!AS$5:AS$98)))) * AS$1)))</f>
        <v>0</v>
      </c>
      <c r="AT64" s="106">
        <f>IF(INDEX(Base_Dados!AT:AT,MATCH($B64,Base_Dados!$B:$B,0))=0,0,
MAX(0, MIN(AT$1,
((INDEX(Base_Dados!AT:AT,MATCH($B64,Base_Dados!$B:$B,0))-MIN(Base_Dados!AT$5:AT$98)) /
(IF(MAX(Base_Dados!AT$5:AT$98)-MIN(Base_Dados!AT$5:AT$98)=0,1,MAX(Base_Dados!AT$5:AT$98)-MIN(Base_Dados!AT$5:AT$98)))) * AT$1)))</f>
        <v>0</v>
      </c>
      <c r="AU64" s="106">
        <f>IF(INDEX(Base_Dados!AU:AU,MATCH($B64,Base_Dados!$B:$B,0))=0,0,
MAX(0, MIN(AU$1,
((INDEX(Base_Dados!AU:AU,MATCH($B64,Base_Dados!$B:$B,0))-MIN(Base_Dados!AU$5:AU$98)) /
(IF(MAX(Base_Dados!AU$5:AU$98)-MIN(Base_Dados!AU$5:AU$98)=0,1,MAX(Base_Dados!AU$5:AU$98)-MIN(Base_Dados!AU$5:AU$98)))) * AU$1)))</f>
        <v>1.8726591760299626E-3</v>
      </c>
      <c r="AV64" s="106">
        <f>IF(INDEX(Base_Dados!AV:AV,MATCH($B64,Base_Dados!$B:$B,0))=0,0,
MAX(0, MIN(AV$1,
((INDEX(Base_Dados!AV:AV,MATCH($B64,Base_Dados!$B:$B,0))-MIN(Base_Dados!AV$5:AV$98)) /
(IF(MAX(Base_Dados!AV$5:AV$98)-MIN(Base_Dados!AV$5:AV$98)=0,1,MAX(Base_Dados!AV$5:AV$98)-MIN(Base_Dados!AV$5:AV$98)))) * AV$1)))</f>
        <v>0</v>
      </c>
      <c r="AW64" s="106">
        <f>IF(INDEX(Base_Dados!AW:AW,MATCH($B64,Base_Dados!$B:$B,0))=0,0,
MAX(0, MIN(AW$1,
((INDEX(Base_Dados!AW:AW,MATCH($B64,Base_Dados!$B:$B,0))-MIN(Base_Dados!AW$5:AW$98)) /
(IF(MAX(Base_Dados!AW$5:AW$98)-MIN(Base_Dados!AW$5:AW$98)=0,1,MAX(Base_Dados!AW$5:AW$98)-MIN(Base_Dados!AW$5:AW$98)))) * AW$1)))</f>
        <v>0</v>
      </c>
      <c r="AX64" s="106">
        <f>IF(INDEX(Base_Dados!AX:AX,MATCH($B64,Base_Dados!$B:$B,0))=0,0,
MAX(0, MIN(AX$1,
((INDEX(Base_Dados!AX:AX,MATCH($B64,Base_Dados!$B:$B,0))-MIN(Base_Dados!AX$5:AX$98)) /
(IF(MAX(Base_Dados!AX$5:AX$98)-MIN(Base_Dados!AX$5:AX$98)=0,1,MAX(Base_Dados!AX$5:AX$98)-MIN(Base_Dados!AX$5:AX$98)))) * AX$1)))</f>
        <v>2.9185867895545316E-2</v>
      </c>
      <c r="AY64" s="106">
        <f>IF(INDEX(Base_Dados!AY:AY,MATCH($B64,Base_Dados!$B:$B,0))=0,0,
MAX(0, MIN(AY$1,
((INDEX(Base_Dados!AY:AY,MATCH($B64,Base_Dados!$B:$B,0))-MIN(Base_Dados!AY$5:AY$98)) /
(IF(MAX(Base_Dados!AY$5:AY$98)-MIN(Base_Dados!AY$5:AY$98)=0,1,MAX(Base_Dados!AY$5:AY$98)-MIN(Base_Dados!AY$5:AY$98)))) * AY$1)))</f>
        <v>5.9347181008902079E-3</v>
      </c>
      <c r="AZ64" s="106">
        <f>IF(INDEX(Base_Dados!AZ:AZ,MATCH($B64,Base_Dados!$B:$B,0))=0,0,
MAX(0, MIN(AZ$1,
((INDEX(Base_Dados!AZ:AZ,MATCH($B64,Base_Dados!$B:$B,0))-MIN(Base_Dados!AZ$5:AZ$98)) /
(IF(MAX(Base_Dados!AZ$5:AZ$98)-MIN(Base_Dados!AZ$5:AZ$98)=0,1,MAX(Base_Dados!AZ$5:AZ$98)-MIN(Base_Dados!AZ$5:AZ$98)))) * AZ$1)))</f>
        <v>0.5</v>
      </c>
      <c r="BA64" s="106">
        <f>IF(INDEX(Base_Dados!BA:BA,MATCH($B64,Base_Dados!$B:$B,0))=0,0,
MAX(0, MIN(BA$1,
((INDEX(Base_Dados!BA:BA,MATCH($B64,Base_Dados!$B:$B,0))-MIN(Base_Dados!BA$5:BA$98)) /
(IF(MAX(Base_Dados!BA$5:BA$98)-MIN(Base_Dados!BA$5:BA$98)=0,1,MAX(Base_Dados!BA$5:BA$98)-MIN(Base_Dados!BA$5:BA$98)))) * BA$1)))</f>
        <v>2.0471147227957991E-2</v>
      </c>
      <c r="BB64" s="106">
        <f>IF(INDEX(Base_Dados!BB:BB,MATCH($B64,Base_Dados!$B:$B,0))=0,0,
MAX(0, MIN(BB$1,
((INDEX(Base_Dados!BB:BB,MATCH($B64,Base_Dados!$B:$B,0))-MIN(Base_Dados!BB$5:BB$98)) /
(IF(MAX(Base_Dados!BB$5:BB$98)-MIN(Base_Dados!BB$5:BB$98)=0,1,MAX(Base_Dados!BB$5:BB$98)-MIN(Base_Dados!BB$5:BB$98)))) * BB$1)))</f>
        <v>0.28482449907781959</v>
      </c>
      <c r="BC64" s="106">
        <f>IF(INDEX(Base_Dados!BC:BC,MATCH($B64,Base_Dados!$B:$B,0))=0,0,
MAX(0, MIN(BC$1,
((INDEX(Base_Dados!BC:BC,MATCH($B64,Base_Dados!$B:$B,0))-MIN(Base_Dados!BC$5:BC$98)) /
(IF(MAX(Base_Dados!BC$5:BC$98)-MIN(Base_Dados!BC$5:BC$98)=0,1,MAX(Base_Dados!BC$5:BC$98)-MIN(Base_Dados!BC$5:BC$98)))) * BC$1)))</f>
        <v>8.8876918933476975E-3</v>
      </c>
      <c r="BD64" s="106">
        <f>IF(INDEX(Base_Dados!BD:BD,MATCH($B64,Base_Dados!$B:$B,0))=0,0,
MAX(0, MIN(BD$1,
((INDEX(Base_Dados!BD:BD,MATCH($B64,Base_Dados!$B:$B,0))-MIN(Base_Dados!BD$5:BD$98)) /
(IF(MAX(Base_Dados!BD$5:BD$98)-MIN(Base_Dados!BD$5:BD$98)=0,1,MAX(Base_Dados!BD$5:BD$98)-MIN(Base_Dados!BD$5:BD$98)))) * BD$1)))</f>
        <v>6.9247282044179763E-3</v>
      </c>
      <c r="BE64" s="106">
        <f>IF(INDEX(Base_Dados!BE:BE,MATCH($B64,Base_Dados!$B:$B,0))=0,0,
MAX(0, MIN(BE$1,
((INDEX(Base_Dados!BE:BE,MATCH($B64,Base_Dados!$B:$B,0))-MIN(Base_Dados!BE$5:BE$98)) /
(IF(MAX(Base_Dados!BE$5:BE$98)-MIN(Base_Dados!BE$5:BE$98)=0,1,MAX(Base_Dados!BE$5:BE$98)-MIN(Base_Dados!BE$5:BE$98)))) * BE$1)))</f>
        <v>1.9568489713998997E-2</v>
      </c>
      <c r="BF64" s="106">
        <f>IF(INDEX(Base_Dados!BF:BF,MATCH($B64,Base_Dados!$B:$B,0))=0,0,
MAX(0, MIN(BF$1,
((INDEX(Base_Dados!BF:BF,MATCH($B64,Base_Dados!$B:$B,0))-MIN(Base_Dados!BF$5:BF$98)) /
(IF(MAX(Base_Dados!BF$5:BF$98)-MIN(Base_Dados!BF$5:BF$98)=0,1,MAX(Base_Dados!BF$5:BF$98)-MIN(Base_Dados!BF$5:BF$98)))) * BF$1)))</f>
        <v>0</v>
      </c>
      <c r="BG64" s="106">
        <f>IF(INDEX(Base_Dados!BG:BG,MATCH($B64,Base_Dados!$B:$B,0))=0,0,
MAX(0, MIN(BG$1,
((INDEX(Base_Dados!BG:BG,MATCH($B64,Base_Dados!$B:$B,0))-MIN(Base_Dados!BG$5:BG$98)) /
(IF(MAX(Base_Dados!BG$5:BG$98)-MIN(Base_Dados!BG$5:BG$98)=0,1,MAX(Base_Dados!BG$5:BG$98)-MIN(Base_Dados!BG$5:BG$98)))) * BG$1)))</f>
        <v>0</v>
      </c>
      <c r="BH64" s="106">
        <f>IF(INDEX(Base_Dados!BH:BH,MATCH($B64,Base_Dados!$B:$B,0))=0,0,
MAX(0, MIN(BH$1,
((INDEX(Base_Dados!BH:BH,MATCH($B64,Base_Dados!$B:$B,0))-MIN(Base_Dados!BH$5:BH$98)) /
(IF(MAX(Base_Dados!BH$5:BH$98)-MIN(Base_Dados!BH$5:BH$98)=0,1,MAX(Base_Dados!BH$5:BH$98)-MIN(Base_Dados!BH$5:BH$98)))) * BH$1)))</f>
        <v>3.2967032967032968E-2</v>
      </c>
      <c r="BI64" s="106">
        <f>IF(INDEX(Base_Dados!BI:BI,MATCH($B64,Base_Dados!$B:$B,0))=0,0,
MAX(0, MIN(BI$1,
((INDEX(Base_Dados!BI:BI,MATCH($B64,Base_Dados!$B:$B,0))-MIN(Base_Dados!BI$5:BI$98)) /
(IF(MAX(Base_Dados!BI$5:BI$98)-MIN(Base_Dados!BI$5:BI$98)=0,1,MAX(Base_Dados!BI$5:BI$98)-MIN(Base_Dados!BI$5:BI$98)))) * BI$1)))</f>
        <v>4.8361934477379097E-2</v>
      </c>
      <c r="BJ64" s="106">
        <f>IF(INDEX(Base_Dados!BJ:BJ,MATCH($B64,Base_Dados!$B:$B,0))=0,0,
MAX(0, MIN(BJ$1,
((INDEX(Base_Dados!BJ:BJ,MATCH($B64,Base_Dados!$B:$B,0))-MIN(Base_Dados!BJ$5:BJ$98)) /
(IF(MAX(Base_Dados!BJ$5:BJ$98)-MIN(Base_Dados!BJ$5:BJ$98)=0,1,MAX(Base_Dados!BJ$5:BJ$98)-MIN(Base_Dados!BJ$5:BJ$98)))) * BJ$1)))</f>
        <v>2.1052631578947368E-2</v>
      </c>
      <c r="BK64" s="106">
        <f>IF(INDEX(Base_Dados!BK:BK,MATCH($B64,Base_Dados!$B:$B,0))=0,0,
MAX(0, MIN(BK$1,
((INDEX(Base_Dados!BK:BK,MATCH($B64,Base_Dados!$B:$B,0))-MIN(Base_Dados!BK$5:BK$98)) /
(IF(MAX(Base_Dados!BK$5:BK$98)-MIN(Base_Dados!BK$5:BK$98)=0,1,MAX(Base_Dados!BK$5:BK$98)-MIN(Base_Dados!BK$5:BK$98)))) * BK$1)))</f>
        <v>1.7857142857142856E-2</v>
      </c>
      <c r="BL64" s="106">
        <f>IF(INDEX(Base_Dados!BL:BL,MATCH($B64,Base_Dados!$B:$B,0))=0,0,
MAX(0, MIN(BL$1,
((INDEX(Base_Dados!BL:BL,MATCH($B64,Base_Dados!$B:$B,0))-MIN(Base_Dados!BL$5:BL$98)) /
(IF(MAX(Base_Dados!BL$5:BL$98)-MIN(Base_Dados!BL$5:BL$98)=0,1,MAX(Base_Dados!BL$5:BL$98)-MIN(Base_Dados!BL$5:BL$98)))) * BL$1)))</f>
        <v>4.3973941368078175E-2</v>
      </c>
      <c r="BM64" s="106">
        <f>IF(INDEX(Base_Dados!BM:BM,MATCH($B64,Base_Dados!$B:$B,0))=0,0,
MAX(0, MIN(BM$1,
((INDEX(Base_Dados!BM:BM,MATCH($B64,Base_Dados!$B:$B,0))-MIN(Base_Dados!BM$5:BM$98)) /
(IF(MAX(Base_Dados!BM$5:BM$98)-MIN(Base_Dados!BM$5:BM$98)=0,1,MAX(Base_Dados!BM$5:BM$98)-MIN(Base_Dados!BM$5:BM$98)))) * BM$1)))</f>
        <v>0.93427294227009872</v>
      </c>
      <c r="BN64" s="106">
        <f>IF(INDEX(Base_Dados!BN:BN,MATCH($B64,Base_Dados!$B:$B,0))=0,0,
MAX(0, MIN(BN$1,
((INDEX(Base_Dados!BN:BN,MATCH($B64,Base_Dados!$B:$B,0))-MIN(Base_Dados!BN$5:BN$98)) /
(IF(MAX(Base_Dados!BN$5:BN$98)-MIN(Base_Dados!BN$5:BN$98)=0,1,MAX(Base_Dados!BN$5:BN$98)-MIN(Base_Dados!BN$5:BN$98)))) * BN$1)))</f>
        <v>0.63391005104738563</v>
      </c>
      <c r="BO64" s="106">
        <f>IF(INDEX(Base_Dados!BO:BO,MATCH($B64,Base_Dados!$B:$B,0))=0,0,
MAX(0, MIN(BO$1,
((INDEX(Base_Dados!BO:BO,MATCH($B64,Base_Dados!$B:$B,0))-MIN(Base_Dados!BO$5:BO$98)) /
(IF(MAX(Base_Dados!BO$5:BO$98)-MIN(Base_Dados!BO$5:BO$98)=0,1,MAX(Base_Dados!BO$5:BO$98)-MIN(Base_Dados!BO$5:BO$98)))) * BO$1)))</f>
        <v>0.16379310344827586</v>
      </c>
      <c r="BP64" s="106">
        <f t="shared" si="0"/>
        <v>10.892210674602284</v>
      </c>
      <c r="BQ64" s="111">
        <f t="shared" si="1"/>
        <v>0.39598621581230009</v>
      </c>
      <c r="BR64" s="112">
        <f t="shared" si="2"/>
        <v>8.1477902334276819E-2</v>
      </c>
      <c r="BS64" s="113">
        <f t="shared" si="3"/>
        <v>10.810732772268008</v>
      </c>
    </row>
    <row r="65" spans="1:71">
      <c r="A65" s="20">
        <v>17005</v>
      </c>
      <c r="B65" s="20" t="s">
        <v>278</v>
      </c>
      <c r="C65" s="20" t="s">
        <v>696</v>
      </c>
      <c r="D65" s="105">
        <f>IF(INDEX(Base_Dados!D:D,MATCH($B65,Base_Dados!$B:$B,0))=0,0,
MAX(0, MIN(D$1,
((INDEX(Base_Dados!D:D,MATCH($B65,Base_Dados!$B:$B,0))-MIN(Base_Dados!D$5:D$98)) /
(IF(MAX(Base_Dados!D$5:D$98)-MIN(Base_Dados!D$5:D$98)=0,1,MAX(Base_Dados!D$5:D$98)-MIN(Base_Dados!D$5:D$98)))) * D$1)))</f>
        <v>0.28911425100555399</v>
      </c>
      <c r="E65" s="106">
        <f>IF(INDEX(Base_Dados!E:E,MATCH($B65,Base_Dados!$B:$B,0))=0,0,
MAX(0, MIN(E$1,
((INDEX(Base_Dados!E:E,MATCH($B65,Base_Dados!$B:$B,0))-MIN(Base_Dados!E$5:E$98)) /
(IF(MAX(Base_Dados!E$5:E$98)-MIN(Base_Dados!E$5:E$98)=0,1,MAX(Base_Dados!E$5:E$98)-MIN(Base_Dados!E$5:E$98)))) * E$1)))</f>
        <v>7.6469335499304153E-2</v>
      </c>
      <c r="F65" s="106">
        <f>IF(INDEX(Base_Dados!F:F,MATCH($B65,Base_Dados!$B:$B,0))=0,0,
MAX(0, MIN(F$1,
((INDEX(Base_Dados!F:F,MATCH($B65,Base_Dados!$B:$B,0))-MIN(Base_Dados!F$5:F$98)) /
(IF(MAX(Base_Dados!F$5:F$98)-MIN(Base_Dados!F$5:F$98)=0,1,MAX(Base_Dados!F$5:F$98)-MIN(Base_Dados!F$5:F$98)))) * F$1)))</f>
        <v>7.3366331022235651E-2</v>
      </c>
      <c r="G65" s="106">
        <f>IF(INDEX(Base_Dados!G:G,MATCH($B65,Base_Dados!$B:$B,0))=0,0,
MAX(0, MIN(G$1,
((INDEX(Base_Dados!G:G,MATCH($B65,Base_Dados!$B:$B,0))-MIN(Base_Dados!G$5:G$98)) /
(IF(MAX(Base_Dados!G$5:G$98)-MIN(Base_Dados!G$5:G$98)=0,1,MAX(Base_Dados!G$5:G$98)-MIN(Base_Dados!G$5:G$98)))) * G$1)))</f>
        <v>7.8772623107598472E-2</v>
      </c>
      <c r="H65" s="106">
        <f>IF(INDEX(Base_Dados!H:H,MATCH($B65,Base_Dados!$B:$B,0))=0,0,
MAX(0, MIN(H$1,
((INDEX(Base_Dados!H:H,MATCH($B65,Base_Dados!$B:$B,0))-MIN(Base_Dados!H$5:H$98)) /
(IF(MAX(Base_Dados!H$5:H$98)-MIN(Base_Dados!H$5:H$98)=0,1,MAX(Base_Dados!H$5:H$98)-MIN(Base_Dados!H$5:H$98)))) * H$1)))</f>
        <v>8.9823117690467136E-2</v>
      </c>
      <c r="I65" s="106">
        <f>IF(INDEX(Base_Dados!I:I,MATCH($B65,Base_Dados!$B:$B,0))=0,0,
MAX(0, MIN(I$1,
((INDEX(Base_Dados!I:I,MATCH($B65,Base_Dados!$B:$B,0))-MIN(Base_Dados!I$5:I$98)) /
(IF(MAX(Base_Dados!I$5:I$98)-MIN(Base_Dados!I$5:I$98)=0,1,MAX(Base_Dados!I$5:I$98)-MIN(Base_Dados!I$5:I$98)))) * I$1)))</f>
        <v>9.4753407784707241E-2</v>
      </c>
      <c r="J65" s="106">
        <f>IF(INDEX(Base_Dados!J:J,MATCH($B65,Base_Dados!$B:$B,0))=0,0,
MAX(0, MIN(J$1,
((INDEX(Base_Dados!J:J,MATCH($B65,Base_Dados!$B:$B,0))-MIN(Base_Dados!J$5:J$98)) /
(IF(MAX(Base_Dados!J$5:J$98)-MIN(Base_Dados!J$5:J$98)=0,1,MAX(Base_Dados!J$5:J$98)-MIN(Base_Dados!J$5:J$98)))) * J$1)))</f>
        <v>0.10561884210702398</v>
      </c>
      <c r="K65" s="106">
        <f>IF(INDEX(Base_Dados!K:K,MATCH($B65,Base_Dados!$B:$B,0))=0,0,
MAX(0, MIN(K$1,
((INDEX(Base_Dados!K:K,MATCH($B65,Base_Dados!$B:$B,0))-MIN(Base_Dados!K$5:K$98)) /
(IF(MAX(Base_Dados!K$5:K$98)-MIN(Base_Dados!K$5:K$98)=0,1,MAX(Base_Dados!K$5:K$98)-MIN(Base_Dados!K$5:K$98)))) * K$1)))</f>
        <v>0.11431127012522362</v>
      </c>
      <c r="L65" s="106">
        <f>IF(INDEX(Base_Dados!L:L,MATCH($B65,Base_Dados!$B:$B,0))=0,0,
MAX(0, MIN(L$1,
((INDEX(Base_Dados!L:L,MATCH($B65,Base_Dados!$B:$B,0))-MIN(Base_Dados!L$5:L$98)) /
(IF(MAX(Base_Dados!L$5:L$98)-MIN(Base_Dados!L$5:L$98)=0,1,MAX(Base_Dados!L$5:L$98)-MIN(Base_Dados!L$5:L$98)))) * L$1)))</f>
        <v>0.12176271290612539</v>
      </c>
      <c r="M65" s="106">
        <f>IF(INDEX(Base_Dados!M:M,MATCH($B65,Base_Dados!$B:$B,0))=0,0,
MAX(0, MIN(M$1,
((INDEX(Base_Dados!M:M,MATCH($B65,Base_Dados!$B:$B,0))-MIN(Base_Dados!M$5:M$98)) /
(IF(MAX(Base_Dados!M$5:M$98)-MIN(Base_Dados!M$5:M$98)=0,1,MAX(Base_Dados!M$5:M$98)-MIN(Base_Dados!M$5:M$98)))) * M$1)))</f>
        <v>0.12136443148688046</v>
      </c>
      <c r="N65" s="106">
        <f>IF(INDEX(Base_Dados!N:N,MATCH($B65,Base_Dados!$B:$B,0))=0,0,
MAX(0, MIN(N$1,
((INDEX(Base_Dados!N:N,MATCH($B65,Base_Dados!$B:$B,0))-MIN(Base_Dados!N$5:N$98)) /
(IF(MAX(Base_Dados!N$5:N$98)-MIN(Base_Dados!N$5:N$98)=0,1,MAX(Base_Dados!N$5:N$98)-MIN(Base_Dados!N$5:N$98)))) * N$1)))</f>
        <v>0.13111844673978632</v>
      </c>
      <c r="O65" s="106">
        <f>IF(INDEX(Base_Dados!O:O,MATCH($B65,Base_Dados!$B:$B,0))=0,0,
MAX(0, MIN(O$1,
((INDEX(Base_Dados!O:O,MATCH($B65,Base_Dados!$B:$B,0))-MIN(Base_Dados!O$5:O$98)) /
(IF(MAX(Base_Dados!O$5:O$98)-MIN(Base_Dados!O$5:O$98)=0,1,MAX(Base_Dados!O$5:O$98)-MIN(Base_Dados!O$5:O$98)))) * O$1)))</f>
        <v>0.14081052455543788</v>
      </c>
      <c r="P65" s="106">
        <f>IF(INDEX(Base_Dados!P:P,MATCH($B65,Base_Dados!$B:$B,0))=0,0,
MAX(0, MIN(P$1,
((INDEX(Base_Dados!P:P,MATCH($B65,Base_Dados!$B:$B,0))-MIN(Base_Dados!P$5:P$98)) /
(IF(MAX(Base_Dados!P$5:P$98)-MIN(Base_Dados!P$5:P$98)=0,1,MAX(Base_Dados!P$5:P$98)-MIN(Base_Dados!P$5:P$98)))) * P$1)))</f>
        <v>0.1004671958559704</v>
      </c>
      <c r="Q65" s="106">
        <f>IF(INDEX(Base_Dados!Q:Q,MATCH($B65,Base_Dados!$B:$B,0))=0,0,
MAX(0, MIN(Q$1,
((INDEX(Base_Dados!Q:Q,MATCH($B65,Base_Dados!$B:$B,0))-MIN(Base_Dados!Q$5:Q$98)) /
(IF(MAX(Base_Dados!Q$5:Q$98)-MIN(Base_Dados!Q$5:Q$98)=0,1,MAX(Base_Dados!Q$5:Q$98)-MIN(Base_Dados!Q$5:Q$98)))) * Q$1)))</f>
        <v>4.4758043283660676E-2</v>
      </c>
      <c r="R65" s="106">
        <f>IF(INDEX(Base_Dados!R:R,MATCH($B65,Base_Dados!$B:$B,0))=0,0,
MAX(0, MIN(R$1,
((INDEX(Base_Dados!R:R,MATCH($B65,Base_Dados!$B:$B,0))-MIN(Base_Dados!R$5:R$98)) /
(IF(MAX(Base_Dados!R$5:R$98)-MIN(Base_Dados!R$5:R$98)=0,1,MAX(Base_Dados!R$5:R$98)-MIN(Base_Dados!R$5:R$98)))) * R$1)))</f>
        <v>3.0756285774387476E-2</v>
      </c>
      <c r="S65" s="106">
        <f>IF(INDEX(Base_Dados!S:S,MATCH($B65,Base_Dados!$B:$B,0))=0,0,
MAX(0, MIN(S$1,
((INDEX(Base_Dados!S:S,MATCH($B65,Base_Dados!$B:$B,0))-MIN(Base_Dados!S$5:S$98)) /
(IF(MAX(Base_Dados!S$5:S$98)-MIN(Base_Dados!S$5:S$98)=0,1,MAX(Base_Dados!S$5:S$98)-MIN(Base_Dados!S$5:S$98)))) * S$1)))</f>
        <v>7.2478094810155019E-2</v>
      </c>
      <c r="T65" s="106">
        <f>IF(INDEX(Base_Dados!T:T,MATCH($B65,Base_Dados!$B:$B,0))=0,0,
MAX(0, MIN(T$1,
((INDEX(Base_Dados!T:T,MATCH($B65,Base_Dados!$B:$B,0))-MIN(Base_Dados!T$5:T$98)) /
(IF(MAX(Base_Dados!T$5:T$98)-MIN(Base_Dados!T$5:T$98)=0,1,MAX(Base_Dados!T$5:T$98)-MIN(Base_Dados!T$5:T$98)))) * T$1)))</f>
        <v>0.67066590696777384</v>
      </c>
      <c r="U65" s="106">
        <f>IF(INDEX(Base_Dados!U:U,MATCH($B65,Base_Dados!$B:$B,0))=0,0,
MAX(0, MIN(U$1,
((INDEX(Base_Dados!U:U,MATCH($B65,Base_Dados!$B:$B,0))-MIN(Base_Dados!U$5:U$98)) /
(IF(MAX(Base_Dados!U$5:U$98)-MIN(Base_Dados!U$5:U$98)=0,1,MAX(Base_Dados!U$5:U$98)-MIN(Base_Dados!U$5:U$98)))) * U$1)))</f>
        <v>0.90544275108789318</v>
      </c>
      <c r="V65" s="106">
        <f>IF(INDEX(Base_Dados!V:V,MATCH($B65,Base_Dados!$B:$B,0))=0,0,
MAX(0, MIN(V$1,
((INDEX(Base_Dados!V:V,MATCH($B65,Base_Dados!$B:$B,0))-MIN(Base_Dados!V$5:V$98)) /
(IF(MAX(Base_Dados!V$5:V$98)-MIN(Base_Dados!V$5:V$98)=0,1,MAX(Base_Dados!V$5:V$98)-MIN(Base_Dados!V$5:V$98)))) * V$1)))</f>
        <v>7.990188757800798E-2</v>
      </c>
      <c r="W65" s="106">
        <f>IF(INDEX(Base_Dados!W:W,MATCH($B65,Base_Dados!$B:$B,0))=0,0,
MAX(0, MIN(W$1,
((INDEX(Base_Dados!W:W,MATCH($B65,Base_Dados!$B:$B,0))-MIN(Base_Dados!W$5:W$98)) /
(IF(MAX(Base_Dados!W$5:W$98)-MIN(Base_Dados!W$5:W$98)=0,1,MAX(Base_Dados!W$5:W$98)-MIN(Base_Dados!W$5:W$98)))) * W$1)))</f>
        <v>2.2243648502376132</v>
      </c>
      <c r="X65" s="106">
        <f>IF(INDEX(Base_Dados!X:X,MATCH($B65,Base_Dados!$B:$B,0))=0,0,
MAX(0, MIN(X$1,
((INDEX(Base_Dados!X:X,MATCH($B65,Base_Dados!$B:$B,0))-MIN(Base_Dados!X$5:X$98)) /
(IF(MAX(Base_Dados!X$5:X$98)-MIN(Base_Dados!X$5:X$98)=0,1,MAX(Base_Dados!X$5:X$98)-MIN(Base_Dados!X$5:X$98)))) * X$1)))</f>
        <v>6.3559322033898302E-2</v>
      </c>
      <c r="Y65" s="106">
        <f>IF(INDEX(Base_Dados!Y:Y,MATCH($B65,Base_Dados!$B:$B,0))=0,0,
MAX(0, MIN(Y$1,
((INDEX(Base_Dados!Y:Y,MATCH($B65,Base_Dados!$B:$B,0))-MIN(Base_Dados!Y$5:Y$98)) /
(IF(MAX(Base_Dados!Y$5:Y$98)-MIN(Base_Dados!Y$5:Y$98)=0,1,MAX(Base_Dados!Y$5:Y$98)-MIN(Base_Dados!Y$5:Y$98)))) * Y$1)))</f>
        <v>1.1029411764705881E-2</v>
      </c>
      <c r="Z65" s="106">
        <f>IF(INDEX(Base_Dados!Z:Z,MATCH($B65,Base_Dados!$B:$B,0))=0,0,
MAX(0, MIN(Z$1,
((INDEX(Base_Dados!Z:Z,MATCH($B65,Base_Dados!$B:$B,0))-MIN(Base_Dados!Z$5:Z$98)) /
(IF(MAX(Base_Dados!Z$5:Z$98)-MIN(Base_Dados!Z$5:Z$98)=0,1,MAX(Base_Dados!Z$5:Z$98)-MIN(Base_Dados!Z$5:Z$98)))) * Z$1)))</f>
        <v>0</v>
      </c>
      <c r="AA65" s="106">
        <f>IF(INDEX(Base_Dados!AA:AA,MATCH($B65,Base_Dados!$B:$B,0))=0,0,
MAX(0, MIN(AA$1,
((INDEX(Base_Dados!AA:AA,MATCH($B65,Base_Dados!$B:$B,0))-MIN(Base_Dados!AA$5:AA$98)) /
(IF(MAX(Base_Dados!AA$5:AA$98)-MIN(Base_Dados!AA$5:AA$98)=0,1,MAX(Base_Dados!AA$5:AA$98)-MIN(Base_Dados!AA$5:AA$98)))) * AA$1)))</f>
        <v>0</v>
      </c>
      <c r="AB65" s="106">
        <f>IF(INDEX(Base_Dados!AB:AB,MATCH($B65,Base_Dados!$B:$B,0))=0,0,
MAX(0, MIN(AB$1,
((INDEX(Base_Dados!AB:AB,MATCH($B65,Base_Dados!$B:$B,0))-MIN(Base_Dados!AB$5:AB$98)) /
(IF(MAX(Base_Dados!AB$5:AB$98)-MIN(Base_Dados!AB$5:AB$98)=0,1,MAX(Base_Dados!AB$5:AB$98)-MIN(Base_Dados!AB$5:AB$98)))) * AB$1)))</f>
        <v>0.15289929957515214</v>
      </c>
      <c r="AC65" s="106">
        <f>IF(INDEX(Base_Dados!AC:AC,MATCH($B65,Base_Dados!$B:$B,0))=0,0,
MAX(0, MIN(AC$1,
((INDEX(Base_Dados!AC:AC,MATCH($B65,Base_Dados!$B:$B,0))-MIN(Base_Dados!AC$5:AC$98)) /
(IF(MAX(Base_Dados!AC$5:AC$98)-MIN(Base_Dados!AC$5:AC$98)=0,1,MAX(Base_Dados!AC$5:AC$98)-MIN(Base_Dados!AC$5:AC$98)))) * AC$1)))</f>
        <v>6.1428020813258821E-2</v>
      </c>
      <c r="AD65" s="106">
        <f>IF(INDEX(Base_Dados!AD:AD,MATCH($B65,Base_Dados!$B:$B,0))=0,0,
MAX(0, MIN(AD$1,
((INDEX(Base_Dados!AD:AD,MATCH($B65,Base_Dados!$B:$B,0))-MIN(Base_Dados!AD$5:AD$98)) /
(IF(MAX(Base_Dados!AD$5:AD$98)-MIN(Base_Dados!AD$5:AD$98)=0,1,MAX(Base_Dados!AD$5:AD$98)-MIN(Base_Dados!AD$5:AD$98)))) * AD$1)))</f>
        <v>2.8309421683182959E-2</v>
      </c>
      <c r="AE65" s="106">
        <f>IF(INDEX(Base_Dados!AE:AE,MATCH($B65,Base_Dados!$B:$B,0))=0,0,
MAX(0, MIN(AE$1,
((INDEX(Base_Dados!AE:AE,MATCH($B65,Base_Dados!$B:$B,0))-MIN(Base_Dados!AE$5:AE$98)) /
(IF(MAX(Base_Dados!AE$5:AE$98)-MIN(Base_Dados!AE$5:AE$98)=0,1,MAX(Base_Dados!AE$5:AE$98)-MIN(Base_Dados!AE$5:AE$98)))) * AE$1)))</f>
        <v>1.9200345174744716E-2</v>
      </c>
      <c r="AF65" s="106">
        <f>IF(INDEX(Base_Dados!AF:AF,MATCH($B65,Base_Dados!$B:$B,0))=0,0,
MAX(0, MIN(AF$1,
((INDEX(Base_Dados!AF:AF,MATCH($B65,Base_Dados!$B:$B,0))-MIN(Base_Dados!AF$5:AF$98)) /
(IF(MAX(Base_Dados!AF$5:AF$98)-MIN(Base_Dados!AF$5:AF$98)=0,1,MAX(Base_Dados!AF$5:AF$98)-MIN(Base_Dados!AF$5:AF$98)))) * AF$1)))</f>
        <v>2.8134050475796441E-2</v>
      </c>
      <c r="AG65" s="106">
        <f>IF(INDEX(Base_Dados!AG:AG,MATCH($B65,Base_Dados!$B:$B,0))=0,0,
MAX(0, MIN(AG$1,
((INDEX(Base_Dados!AG:AG,MATCH($B65,Base_Dados!$B:$B,0))-MIN(Base_Dados!AG$5:AG$98)) /
(IF(MAX(Base_Dados!AG$5:AG$98)-MIN(Base_Dados!AG$5:AG$98)=0,1,MAX(Base_Dados!AG$5:AG$98)-MIN(Base_Dados!AG$5:AG$98)))) * AG$1)))</f>
        <v>4.4758043283660676E-2</v>
      </c>
      <c r="AH65" s="106">
        <f>IF(INDEX(Base_Dados!AH:AH,MATCH($B65,Base_Dados!$B:$B,0))=0,0,
MAX(0, MIN(AH$1,
((INDEX(Base_Dados!AH:AH,MATCH($B65,Base_Dados!$B:$B,0))-MIN(Base_Dados!AH$5:AH$98)) /
(IF(MAX(Base_Dados!AH$5:AH$98)-MIN(Base_Dados!AH$5:AH$98)=0,1,MAX(Base_Dados!AH$5:AH$98)-MIN(Base_Dados!AH$5:AH$98)))) * AH$1)))</f>
        <v>1.6824611715336382</v>
      </c>
      <c r="AI65" s="106">
        <f>IF(INDEX(Base_Dados!AI:AI,MATCH($B65,Base_Dados!$B:$B,0))=0,0,
MAX(0, MIN(AI$1,
((INDEX(Base_Dados!AI:AI,MATCH($B65,Base_Dados!$B:$B,0))-MIN(Base_Dados!AI$5:AI$98)) /
(IF(MAX(Base_Dados!AI$5:AI$98)-MIN(Base_Dados!AI$5:AI$98)=0,1,MAX(Base_Dados!AI$5:AI$98)-MIN(Base_Dados!AI$5:AI$98)))) * AI$1)))</f>
        <v>0.17857142857142858</v>
      </c>
      <c r="AJ65" s="106">
        <f>IF(INDEX(Base_Dados!AJ:AJ,MATCH($B65,Base_Dados!$B:$B,0))=0,0,
MAX(0, MIN(AJ$1,
((INDEX(Base_Dados!AJ:AJ,MATCH($B65,Base_Dados!$B:$B,0))-MIN(Base_Dados!AJ$5:AJ$98)) /
(IF(MAX(Base_Dados!AJ$5:AJ$98)-MIN(Base_Dados!AJ$5:AJ$98)=0,1,MAX(Base_Dados!AJ$5:AJ$98)-MIN(Base_Dados!AJ$5:AJ$98)))) * AJ$1)))</f>
        <v>0.8928571428571429</v>
      </c>
      <c r="AK65" s="106">
        <f>IF(INDEX(Base_Dados!AK:AK,MATCH($B65,Base_Dados!$B:$B,0))=0,0,
MAX(0, MIN(AK$1,
((INDEX(Base_Dados!AK:AK,MATCH($B65,Base_Dados!$B:$B,0))-MIN(Base_Dados!AK$5:AK$98)) /
(IF(MAX(Base_Dados!AK$5:AK$98)-MIN(Base_Dados!AK$5:AK$98)=0,1,MAX(Base_Dados!AK$5:AK$98)-MIN(Base_Dados!AK$5:AK$98)))) * AK$1)))</f>
        <v>2.0689655172413793E-2</v>
      </c>
      <c r="AL65" s="106">
        <f>IF(INDEX(Base_Dados!AL:AL,MATCH($B65,Base_Dados!$B:$B,0))=0,0,
MAX(0, MIN(AL$1,
((INDEX(Base_Dados!AL:AL,MATCH($B65,Base_Dados!$B:$B,0))-MIN(Base_Dados!AL$5:AL$98)) /
(IF(MAX(Base_Dados!AL$5:AL$98)-MIN(Base_Dados!AL$5:AL$98)=0,1,MAX(Base_Dados!AL$5:AL$98)-MIN(Base_Dados!AL$5:AL$98)))) * AL$1)))</f>
        <v>0</v>
      </c>
      <c r="AM65" s="106">
        <f>IF(INDEX(Base_Dados!AM:AM,MATCH($B65,Base_Dados!$B:$B,0))=0,0,
MAX(0, MIN(AM$1,
((INDEX(Base_Dados!AM:AM,MATCH($B65,Base_Dados!$B:$B,0))-MIN(Base_Dados!AM$5:AM$98)) /
(IF(MAX(Base_Dados!AM$5:AM$98)-MIN(Base_Dados!AM$5:AM$98)=0,1,MAX(Base_Dados!AM$5:AM$98)-MIN(Base_Dados!AM$5:AM$98)))) * AM$1)))</f>
        <v>7.7679958570688767E-2</v>
      </c>
      <c r="AN65" s="106">
        <f>IF(INDEX(Base_Dados!AN:AN,MATCH($B65,Base_Dados!$B:$B,0))=0,0,
MAX(0, MIN(AN$1,
((INDEX(Base_Dados!AN:AN,MATCH($B65,Base_Dados!$B:$B,0))-MIN(Base_Dados!AN$5:AN$98)) /
(IF(MAX(Base_Dados!AN$5:AN$98)-MIN(Base_Dados!AN$5:AN$98)=0,1,MAX(Base_Dados!AN$5:AN$98)-MIN(Base_Dados!AN$5:AN$98)))) * AN$1)))</f>
        <v>0.28235653235653235</v>
      </c>
      <c r="AO65" s="106">
        <f>IF(INDEX(Base_Dados!AO:AO,MATCH($B65,Base_Dados!$B:$B,0))=0,0,
MAX(0, MIN(AO$1,
((INDEX(Base_Dados!AO:AO,MATCH($B65,Base_Dados!$B:$B,0))-MIN(Base_Dados!AO$5:AO$98)) /
(IF(MAX(Base_Dados!AO$5:AO$98)-MIN(Base_Dados!AO$5:AO$98)=0,1,MAX(Base_Dados!AO$5:AO$98)-MIN(Base_Dados!AO$5:AO$98)))) * AO$1)))</f>
        <v>0</v>
      </c>
      <c r="AP65" s="106">
        <f>IF(INDEX(Base_Dados!AP:AP,MATCH($B65,Base_Dados!$B:$B,0))=0,0,
MAX(0, MIN(AP$1,
((INDEX(Base_Dados!AP:AP,MATCH($B65,Base_Dados!$B:$B,0))-MIN(Base_Dados!AP$5:AP$98)) /
(IF(MAX(Base_Dados!AP$5:AP$98)-MIN(Base_Dados!AP$5:AP$98)=0,1,MAX(Base_Dados!AP$5:AP$98)-MIN(Base_Dados!AP$5:AP$98)))) * AP$1)))</f>
        <v>2.7522935779816515E-2</v>
      </c>
      <c r="AQ65" s="106">
        <f>IF(INDEX(Base_Dados!AQ:AQ,MATCH($B65,Base_Dados!$B:$B,0))=0,0,
MAX(0, MIN(AQ$1,
((INDEX(Base_Dados!AQ:AQ,MATCH($B65,Base_Dados!$B:$B,0))-MIN(Base_Dados!AQ$5:AQ$98)) /
(IF(MAX(Base_Dados!AQ$5:AQ$98)-MIN(Base_Dados!AQ$5:AQ$98)=0,1,MAX(Base_Dados!AQ$5:AQ$98)-MIN(Base_Dados!AQ$5:AQ$98)))) * AQ$1)))</f>
        <v>0</v>
      </c>
      <c r="AR65" s="106">
        <f>IF(INDEX(Base_Dados!AR:AR,MATCH($B65,Base_Dados!$B:$B,0))=0,0,
MAX(0, MIN(AR$1,
((INDEX(Base_Dados!AR:AR,MATCH($B65,Base_Dados!$B:$B,0))-MIN(Base_Dados!AR$5:AR$98)) /
(IF(MAX(Base_Dados!AR$5:AR$98)-MIN(Base_Dados!AR$5:AR$98)=0,1,MAX(Base_Dados!AR$5:AR$98)-MIN(Base_Dados!AR$5:AR$98)))) * AR$1)))</f>
        <v>0</v>
      </c>
      <c r="AS65" s="106">
        <f>IF(INDEX(Base_Dados!AS:AS,MATCH($B65,Base_Dados!$B:$B,0))=0,0,
MAX(0, MIN(AS$1,
((INDEX(Base_Dados!AS:AS,MATCH($B65,Base_Dados!$B:$B,0))-MIN(Base_Dados!AS$5:AS$98)) /
(IF(MAX(Base_Dados!AS$5:AS$98)-MIN(Base_Dados!AS$5:AS$98)=0,1,MAX(Base_Dados!AS$5:AS$98)-MIN(Base_Dados!AS$5:AS$98)))) * AS$1)))</f>
        <v>1.8292682926829267E-2</v>
      </c>
      <c r="AT65" s="106">
        <f>IF(INDEX(Base_Dados!AT:AT,MATCH($B65,Base_Dados!$B:$B,0))=0,0,
MAX(0, MIN(AT$1,
((INDEX(Base_Dados!AT:AT,MATCH($B65,Base_Dados!$B:$B,0))-MIN(Base_Dados!AT$5:AT$98)) /
(IF(MAX(Base_Dados!AT$5:AT$98)-MIN(Base_Dados!AT$5:AT$98)=0,1,MAX(Base_Dados!AT$5:AT$98)-MIN(Base_Dados!AT$5:AT$98)))) * AT$1)))</f>
        <v>7.1428571428571426E-3</v>
      </c>
      <c r="AU65" s="106">
        <f>IF(INDEX(Base_Dados!AU:AU,MATCH($B65,Base_Dados!$B:$B,0))=0,0,
MAX(0, MIN(AU$1,
((INDEX(Base_Dados!AU:AU,MATCH($B65,Base_Dados!$B:$B,0))-MIN(Base_Dados!AU$5:AU$98)) /
(IF(MAX(Base_Dados!AU$5:AU$98)-MIN(Base_Dados!AU$5:AU$98)=0,1,MAX(Base_Dados!AU$5:AU$98)-MIN(Base_Dados!AU$5:AU$98)))) * AU$1)))</f>
        <v>3.5580524344569285E-2</v>
      </c>
      <c r="AV65" s="106">
        <f>IF(INDEX(Base_Dados!AV:AV,MATCH($B65,Base_Dados!$B:$B,0))=0,0,
MAX(0, MIN(AV$1,
((INDEX(Base_Dados!AV:AV,MATCH($B65,Base_Dados!$B:$B,0))-MIN(Base_Dados!AV$5:AV$98)) /
(IF(MAX(Base_Dados!AV$5:AV$98)-MIN(Base_Dados!AV$5:AV$98)=0,1,MAX(Base_Dados!AV$5:AV$98)-MIN(Base_Dados!AV$5:AV$98)))) * AV$1)))</f>
        <v>0</v>
      </c>
      <c r="AW65" s="106">
        <f>IF(INDEX(Base_Dados!AW:AW,MATCH($B65,Base_Dados!$B:$B,0))=0,0,
MAX(0, MIN(AW$1,
((INDEX(Base_Dados!AW:AW,MATCH($B65,Base_Dados!$B:$B,0))-MIN(Base_Dados!AW$5:AW$98)) /
(IF(MAX(Base_Dados!AW$5:AW$98)-MIN(Base_Dados!AW$5:AW$98)=0,1,MAX(Base_Dados!AW$5:AW$98)-MIN(Base_Dados!AW$5:AW$98)))) * AW$1)))</f>
        <v>7.3529411764705885E-2</v>
      </c>
      <c r="AX65" s="106">
        <f>IF(INDEX(Base_Dados!AX:AX,MATCH($B65,Base_Dados!$B:$B,0))=0,0,
MAX(0, MIN(AX$1,
((INDEX(Base_Dados!AX:AX,MATCH($B65,Base_Dados!$B:$B,0))-MIN(Base_Dados!AX$5:AX$98)) /
(IF(MAX(Base_Dados!AX$5:AX$98)-MIN(Base_Dados!AX$5:AX$98)=0,1,MAX(Base_Dados!AX$5:AX$98)-MIN(Base_Dados!AX$5:AX$98)))) * AX$1)))</f>
        <v>6.9124423963133647E-2</v>
      </c>
      <c r="AY65" s="106">
        <f>IF(INDEX(Base_Dados!AY:AY,MATCH($B65,Base_Dados!$B:$B,0))=0,0,
MAX(0, MIN(AY$1,
((INDEX(Base_Dados!AY:AY,MATCH($B65,Base_Dados!$B:$B,0))-MIN(Base_Dados!AY$5:AY$98)) /
(IF(MAX(Base_Dados!AY$5:AY$98)-MIN(Base_Dados!AY$5:AY$98)=0,1,MAX(Base_Dados!AY$5:AY$98)-MIN(Base_Dados!AY$5:AY$98)))) * AY$1)))</f>
        <v>1.4177382129904385E-2</v>
      </c>
      <c r="AZ65" s="106">
        <f>IF(INDEX(Base_Dados!AZ:AZ,MATCH($B65,Base_Dados!$B:$B,0))=0,0,
MAX(0, MIN(AZ$1,
((INDEX(Base_Dados!AZ:AZ,MATCH($B65,Base_Dados!$B:$B,0))-MIN(Base_Dados!AZ$5:AZ$98)) /
(IF(MAX(Base_Dados!AZ$5:AZ$98)-MIN(Base_Dados!AZ$5:AZ$98)=0,1,MAX(Base_Dados!AZ$5:AZ$98)-MIN(Base_Dados!AZ$5:AZ$98)))) * AZ$1)))</f>
        <v>0.39814814814814814</v>
      </c>
      <c r="BA65" s="106">
        <f>IF(INDEX(Base_Dados!BA:BA,MATCH($B65,Base_Dados!$B:$B,0))=0,0,
MAX(0, MIN(BA$1,
((INDEX(Base_Dados!BA:BA,MATCH($B65,Base_Dados!$B:$B,0))-MIN(Base_Dados!BA$5:BA$98)) /
(IF(MAX(Base_Dados!BA$5:BA$98)-MIN(Base_Dados!BA$5:BA$98)=0,1,MAX(Base_Dados!BA$5:BA$98)-MIN(Base_Dados!BA$5:BA$98)))) * BA$1)))</f>
        <v>3.2549568152046002E-2</v>
      </c>
      <c r="BB65" s="106">
        <f>IF(INDEX(Base_Dados!BB:BB,MATCH($B65,Base_Dados!$B:$B,0))=0,0,
MAX(0, MIN(BB$1,
((INDEX(Base_Dados!BB:BB,MATCH($B65,Base_Dados!$B:$B,0))-MIN(Base_Dados!BB$5:BB$98)) /
(IF(MAX(Base_Dados!BB$5:BB$98)-MIN(Base_Dados!BB$5:BB$98)=0,1,MAX(Base_Dados!BB$5:BB$98)-MIN(Base_Dados!BB$5:BB$98)))) * BB$1)))</f>
        <v>0.4392293717158543</v>
      </c>
      <c r="BC65" s="106">
        <f>IF(INDEX(Base_Dados!BC:BC,MATCH($B65,Base_Dados!$B:$B,0))=0,0,
MAX(0, MIN(BC$1,
((INDEX(Base_Dados!BC:BC,MATCH($B65,Base_Dados!$B:$B,0))-MIN(Base_Dados!BC$5:BC$98)) /
(IF(MAX(Base_Dados!BC$5:BC$98)-MIN(Base_Dados!BC$5:BC$98)=0,1,MAX(Base_Dados!BC$5:BC$98)-MIN(Base_Dados!BC$5:BC$98)))) * BC$1)))</f>
        <v>2.5585779692970642E-2</v>
      </c>
      <c r="BD65" s="106">
        <f>IF(INDEX(Base_Dados!BD:BD,MATCH($B65,Base_Dados!$B:$B,0))=0,0,
MAX(0, MIN(BD$1,
((INDEX(Base_Dados!BD:BD,MATCH($B65,Base_Dados!$B:$B,0))-MIN(Base_Dados!BD$5:BD$98)) /
(IF(MAX(Base_Dados!BD$5:BD$98)-MIN(Base_Dados!BD$5:BD$98)=0,1,MAX(Base_Dados!BD$5:BD$98)-MIN(Base_Dados!BD$5:BD$98)))) * BD$1)))</f>
        <v>1.6688594972647325E-2</v>
      </c>
      <c r="BE65" s="106">
        <f>IF(INDEX(Base_Dados!BE:BE,MATCH($B65,Base_Dados!$B:$B,0))=0,0,
MAX(0, MIN(BE$1,
((INDEX(Base_Dados!BE:BE,MATCH($B65,Base_Dados!$B:$B,0))-MIN(Base_Dados!BE$5:BE$98)) /
(IF(MAX(Base_Dados!BE$5:BE$98)-MIN(Base_Dados!BE$5:BE$98)=0,1,MAX(Base_Dados!BE$5:BE$98)-MIN(Base_Dados!BE$5:BE$98)))) * BE$1)))</f>
        <v>3.9136979427997994E-2</v>
      </c>
      <c r="BF65" s="106">
        <f>IF(INDEX(Base_Dados!BF:BF,MATCH($B65,Base_Dados!$B:$B,0))=0,0,
MAX(0, MIN(BF$1,
((INDEX(Base_Dados!BF:BF,MATCH($B65,Base_Dados!$B:$B,0))-MIN(Base_Dados!BF$5:BF$98)) /
(IF(MAX(Base_Dados!BF$5:BF$98)-MIN(Base_Dados!BF$5:BF$98)=0,1,MAX(Base_Dados!BF$5:BF$98)-MIN(Base_Dados!BF$5:BF$98)))) * BF$1)))</f>
        <v>0.2288961038961039</v>
      </c>
      <c r="BG65" s="106">
        <f>IF(INDEX(Base_Dados!BG:BG,MATCH($B65,Base_Dados!$B:$B,0))=0,0,
MAX(0, MIN(BG$1,
((INDEX(Base_Dados!BG:BG,MATCH($B65,Base_Dados!$B:$B,0))-MIN(Base_Dados!BG$5:BG$98)) /
(IF(MAX(Base_Dados!BG$5:BG$98)-MIN(Base_Dados!BG$5:BG$98)=0,1,MAX(Base_Dados!BG$5:BG$98)-MIN(Base_Dados!BG$5:BG$98)))) * BG$1)))</f>
        <v>6.6053511705685616E-2</v>
      </c>
      <c r="BH65" s="106">
        <f>IF(INDEX(Base_Dados!BH:BH,MATCH($B65,Base_Dados!$B:$B,0))=0,0,
MAX(0, MIN(BH$1,
((INDEX(Base_Dados!BH:BH,MATCH($B65,Base_Dados!$B:$B,0))-MIN(Base_Dados!BH$5:BH$98)) /
(IF(MAX(Base_Dados!BH$5:BH$98)-MIN(Base_Dados!BH$5:BH$98)=0,1,MAX(Base_Dados!BH$5:BH$98)-MIN(Base_Dados!BH$5:BH$98)))) * BH$1)))</f>
        <v>4.3956043956043959E-2</v>
      </c>
      <c r="BI65" s="106">
        <f>IF(INDEX(Base_Dados!BI:BI,MATCH($B65,Base_Dados!$B:$B,0))=0,0,
MAX(0, MIN(BI$1,
((INDEX(Base_Dados!BI:BI,MATCH($B65,Base_Dados!$B:$B,0))-MIN(Base_Dados!BI$5:BI$98)) /
(IF(MAX(Base_Dados!BI$5:BI$98)-MIN(Base_Dados!BI$5:BI$98)=0,1,MAX(Base_Dados!BI$5:BI$98)-MIN(Base_Dados!BI$5:BI$98)))) * BI$1)))</f>
        <v>0.11544461778471139</v>
      </c>
      <c r="BJ65" s="106">
        <f>IF(INDEX(Base_Dados!BJ:BJ,MATCH($B65,Base_Dados!$B:$B,0))=0,0,
MAX(0, MIN(BJ$1,
((INDEX(Base_Dados!BJ:BJ,MATCH($B65,Base_Dados!$B:$B,0))-MIN(Base_Dados!BJ$5:BJ$98)) /
(IF(MAX(Base_Dados!BJ$5:BJ$98)-MIN(Base_Dados!BJ$5:BJ$98)=0,1,MAX(Base_Dados!BJ$5:BJ$98)-MIN(Base_Dados!BJ$5:BJ$98)))) * BJ$1)))</f>
        <v>7.3684210526315783E-2</v>
      </c>
      <c r="BK65" s="106">
        <f>IF(INDEX(Base_Dados!BK:BK,MATCH($B65,Base_Dados!$B:$B,0))=0,0,
MAX(0, MIN(BK$1,
((INDEX(Base_Dados!BK:BK,MATCH($B65,Base_Dados!$B:$B,0))-MIN(Base_Dados!BK$5:BK$98)) /
(IF(MAX(Base_Dados!BK$5:BK$98)-MIN(Base_Dados!BK$5:BK$98)=0,1,MAX(Base_Dados!BK$5:BK$98)-MIN(Base_Dados!BK$5:BK$98)))) * BK$1)))</f>
        <v>7.1428571428571425E-2</v>
      </c>
      <c r="BL65" s="106">
        <f>IF(INDEX(Base_Dados!BL:BL,MATCH($B65,Base_Dados!$B:$B,0))=0,0,
MAX(0, MIN(BL$1,
((INDEX(Base_Dados!BL:BL,MATCH($B65,Base_Dados!$B:$B,0))-MIN(Base_Dados!BL$5:BL$98)) /
(IF(MAX(Base_Dados!BL$5:BL$98)-MIN(Base_Dados!BL$5:BL$98)=0,1,MAX(Base_Dados!BL$5:BL$98)-MIN(Base_Dados!BL$5:BL$98)))) * BL$1)))</f>
        <v>9.4462540716612378E-2</v>
      </c>
      <c r="BM65" s="106">
        <f>IF(INDEX(Base_Dados!BM:BM,MATCH($B65,Base_Dados!$B:$B,0))=0,0,
MAX(0, MIN(BM$1,
((INDEX(Base_Dados!BM:BM,MATCH($B65,Base_Dados!$B:$B,0))-MIN(Base_Dados!BM$5:BM$98)) /
(IF(MAX(Base_Dados!BM$5:BM$98)-MIN(Base_Dados!BM$5:BM$98)=0,1,MAX(Base_Dados!BM$5:BM$98)-MIN(Base_Dados!BM$5:BM$98)))) * BM$1)))</f>
        <v>0.69704739902002999</v>
      </c>
      <c r="BN65" s="106">
        <f>IF(INDEX(Base_Dados!BN:BN,MATCH($B65,Base_Dados!$B:$B,0))=0,0,
MAX(0, MIN(BN$1,
((INDEX(Base_Dados!BN:BN,MATCH($B65,Base_Dados!$B:$B,0))-MIN(Base_Dados!BN$5:BN$98)) /
(IF(MAX(Base_Dados!BN$5:BN$98)-MIN(Base_Dados!BN$5:BN$98)=0,1,MAX(Base_Dados!BN$5:BN$98)-MIN(Base_Dados!BN$5:BN$98)))) * BN$1)))</f>
        <v>0.59826522261411652</v>
      </c>
      <c r="BO65" s="106">
        <f>IF(INDEX(Base_Dados!BO:BO,MATCH($B65,Base_Dados!$B:$B,0))=0,0,
MAX(0, MIN(BO$1,
((INDEX(Base_Dados!BO:BO,MATCH($B65,Base_Dados!$B:$B,0))-MIN(Base_Dados!BO$5:BO$98)) /
(IF(MAX(Base_Dados!BO$5:BO$98)-MIN(Base_Dados!BO$5:BO$98)=0,1,MAX(Base_Dados!BO$5:BO$98)-MIN(Base_Dados!BO$5:BO$98)))) * BO$1)))</f>
        <v>0.12931034482758622</v>
      </c>
      <c r="BP65" s="106">
        <f t="shared" si="0"/>
        <v>12.425311340129307</v>
      </c>
      <c r="BQ65" s="111">
        <f t="shared" si="1"/>
        <v>0.38088495750657736</v>
      </c>
      <c r="BR65" s="112">
        <f t="shared" si="2"/>
        <v>6.6376644028554088E-2</v>
      </c>
      <c r="BS65" s="113">
        <f t="shared" si="3"/>
        <v>12.358934696100752</v>
      </c>
    </row>
    <row r="66" spans="1:71">
      <c r="A66" s="20">
        <v>17006</v>
      </c>
      <c r="B66" s="20" t="s">
        <v>702</v>
      </c>
      <c r="C66" s="20" t="s">
        <v>696</v>
      </c>
      <c r="D66" s="105">
        <f>IF(INDEX(Base_Dados!D:D,MATCH($B66,Base_Dados!$B:$B,0))=0,0,
MAX(0, MIN(D$1,
((INDEX(Base_Dados!D:D,MATCH($B66,Base_Dados!$B:$B,0))-MIN(Base_Dados!D$5:D$98)) /
(IF(MAX(Base_Dados!D$5:D$98)-MIN(Base_Dados!D$5:D$98)=0,1,MAX(Base_Dados!D$5:D$98)-MIN(Base_Dados!D$5:D$98)))) * D$1)))</f>
        <v>0.87168329219434049</v>
      </c>
      <c r="E66" s="106">
        <f>IF(INDEX(Base_Dados!E:E,MATCH($B66,Base_Dados!$B:$B,0))=0,0,
MAX(0, MIN(E$1,
((INDEX(Base_Dados!E:E,MATCH($B66,Base_Dados!$B:$B,0))-MIN(Base_Dados!E$5:E$98)) /
(IF(MAX(Base_Dados!E$5:E$98)-MIN(Base_Dados!E$5:E$98)=0,1,MAX(Base_Dados!E$5:E$98)-MIN(Base_Dados!E$5:E$98)))) * E$1)))</f>
        <v>0.29328763663198143</v>
      </c>
      <c r="F66" s="106">
        <f>IF(INDEX(Base_Dados!F:F,MATCH($B66,Base_Dados!$B:$B,0))=0,0,
MAX(0, MIN(F$1,
((INDEX(Base_Dados!F:F,MATCH($B66,Base_Dados!$B:$B,0))-MIN(Base_Dados!F$5:F$98)) /
(IF(MAX(Base_Dados!F$5:F$98)-MIN(Base_Dados!F$5:F$98)=0,1,MAX(Base_Dados!F$5:F$98)-MIN(Base_Dados!F$5:F$98)))) * F$1)))</f>
        <v>0.27792681314114071</v>
      </c>
      <c r="G66" s="106">
        <f>IF(INDEX(Base_Dados!G:G,MATCH($B66,Base_Dados!$B:$B,0))=0,0,
MAX(0, MIN(G$1,
((INDEX(Base_Dados!G:G,MATCH($B66,Base_Dados!$B:$B,0))-MIN(Base_Dados!G$5:G$98)) /
(IF(MAX(Base_Dados!G$5:G$98)-MIN(Base_Dados!G$5:G$98)=0,1,MAX(Base_Dados!G$5:G$98)-MIN(Base_Dados!G$5:G$98)))) * G$1)))</f>
        <v>0.31294321442104694</v>
      </c>
      <c r="H66" s="106">
        <f>IF(INDEX(Base_Dados!H:H,MATCH($B66,Base_Dados!$B:$B,0))=0,0,
MAX(0, MIN(H$1,
((INDEX(Base_Dados!H:H,MATCH($B66,Base_Dados!$B:$B,0))-MIN(Base_Dados!H$5:H$98)) /
(IF(MAX(Base_Dados!H$5:H$98)-MIN(Base_Dados!H$5:H$98)=0,1,MAX(Base_Dados!H$5:H$98)-MIN(Base_Dados!H$5:H$98)))) * H$1)))</f>
        <v>0.34665354770902751</v>
      </c>
      <c r="I66" s="106">
        <f>IF(INDEX(Base_Dados!I:I,MATCH($B66,Base_Dados!$B:$B,0))=0,0,
MAX(0, MIN(I$1,
((INDEX(Base_Dados!I:I,MATCH($B66,Base_Dados!$B:$B,0))-MIN(Base_Dados!I$5:I$98)) /
(IF(MAX(Base_Dados!I$5:I$98)-MIN(Base_Dados!I$5:I$98)=0,1,MAX(Base_Dados!I$5:I$98)-MIN(Base_Dados!I$5:I$98)))) * I$1)))</f>
        <v>0.32196503137737931</v>
      </c>
      <c r="J66" s="106">
        <f>IF(INDEX(Base_Dados!J:J,MATCH($B66,Base_Dados!$B:$B,0))=0,0,
MAX(0, MIN(J$1,
((INDEX(Base_Dados!J:J,MATCH($B66,Base_Dados!$B:$B,0))-MIN(Base_Dados!J$5:J$98)) /
(IF(MAX(Base_Dados!J$5:J$98)-MIN(Base_Dados!J$5:J$98)=0,1,MAX(Base_Dados!J$5:J$98)-MIN(Base_Dados!J$5:J$98)))) * J$1)))</f>
        <v>0.33116589838625266</v>
      </c>
      <c r="K66" s="106">
        <f>IF(INDEX(Base_Dados!K:K,MATCH($B66,Base_Dados!$B:$B,0))=0,0,
MAX(0, MIN(K$1,
((INDEX(Base_Dados!K:K,MATCH($B66,Base_Dados!$B:$B,0))-MIN(Base_Dados!K$5:K$98)) /
(IF(MAX(Base_Dados!K$5:K$98)-MIN(Base_Dados!K$5:K$98)=0,1,MAX(Base_Dados!K$5:K$98)-MIN(Base_Dados!K$5:K$98)))) * K$1)))</f>
        <v>0.30430456171735243</v>
      </c>
      <c r="L66" s="106">
        <f>IF(INDEX(Base_Dados!L:L,MATCH($B66,Base_Dados!$B:$B,0))=0,0,
MAX(0, MIN(L$1,
((INDEX(Base_Dados!L:L,MATCH($B66,Base_Dados!$B:$B,0))-MIN(Base_Dados!L$5:L$98)) /
(IF(MAX(Base_Dados!L$5:L$98)-MIN(Base_Dados!L$5:L$98)=0,1,MAX(Base_Dados!L$5:L$98)-MIN(Base_Dados!L$5:L$98)))) * L$1)))</f>
        <v>0.26701904535082932</v>
      </c>
      <c r="M66" s="106">
        <f>IF(INDEX(Base_Dados!M:M,MATCH($B66,Base_Dados!$B:$B,0))=0,0,
MAX(0, MIN(M$1,
((INDEX(Base_Dados!M:M,MATCH($B66,Base_Dados!$B:$B,0))-MIN(Base_Dados!M$5:M$98)) /
(IF(MAX(Base_Dados!M$5:M$98)-MIN(Base_Dados!M$5:M$98)=0,1,MAX(Base_Dados!M$5:M$98)-MIN(Base_Dados!M$5:M$98)))) * M$1)))</f>
        <v>0.24642565597667637</v>
      </c>
      <c r="N66" s="106">
        <f>IF(INDEX(Base_Dados!N:N,MATCH($B66,Base_Dados!$B:$B,0))=0,0,
MAX(0, MIN(N$1,
((INDEX(Base_Dados!N:N,MATCH($B66,Base_Dados!$B:$B,0))-MIN(Base_Dados!N$5:N$98)) /
(IF(MAX(Base_Dados!N$5:N$98)-MIN(Base_Dados!N$5:N$98)=0,1,MAX(Base_Dados!N$5:N$98)-MIN(Base_Dados!N$5:N$98)))) * N$1)))</f>
        <v>0.24529395757167027</v>
      </c>
      <c r="O66" s="106">
        <f>IF(INDEX(Base_Dados!O:O,MATCH($B66,Base_Dados!$B:$B,0))=0,0,
MAX(0, MIN(O$1,
((INDEX(Base_Dados!O:O,MATCH($B66,Base_Dados!$B:$B,0))-MIN(Base_Dados!O$5:O$98)) /
(IF(MAX(Base_Dados!O$5:O$98)-MIN(Base_Dados!O$5:O$98)=0,1,MAX(Base_Dados!O$5:O$98)-MIN(Base_Dados!O$5:O$98)))) * O$1)))</f>
        <v>0.2356318635375439</v>
      </c>
      <c r="P66" s="106">
        <f>IF(INDEX(Base_Dados!P:P,MATCH($B66,Base_Dados!$B:$B,0))=0,0,
MAX(0, MIN(P$1,
((INDEX(Base_Dados!P:P,MATCH($B66,Base_Dados!$B:$B,0))-MIN(Base_Dados!P$5:P$98)) /
(IF(MAX(Base_Dados!P$5:P$98)-MIN(Base_Dados!P$5:P$98)=0,1,MAX(Base_Dados!P$5:P$98)-MIN(Base_Dados!P$5:P$98)))) * P$1)))</f>
        <v>0.56969300246004495</v>
      </c>
      <c r="Q66" s="106">
        <f>IF(INDEX(Base_Dados!Q:Q,MATCH($B66,Base_Dados!$B:$B,0))=0,0,
MAX(0, MIN(Q$1,
((INDEX(Base_Dados!Q:Q,MATCH($B66,Base_Dados!$B:$B,0))-MIN(Base_Dados!Q$5:Q$98)) /
(IF(MAX(Base_Dados!Q$5:Q$98)-MIN(Base_Dados!Q$5:Q$98)=0,1,MAX(Base_Dados!Q$5:Q$98)-MIN(Base_Dados!Q$5:Q$98)))) * Q$1)))</f>
        <v>0.77931651835079774</v>
      </c>
      <c r="R66" s="106">
        <f>IF(INDEX(Base_Dados!R:R,MATCH($B66,Base_Dados!$B:$B,0))=0,0,
MAX(0, MIN(R$1,
((INDEX(Base_Dados!R:R,MATCH($B66,Base_Dados!$B:$B,0))-MIN(Base_Dados!R$5:R$98)) /
(IF(MAX(Base_Dados!R$5:R$98)-MIN(Base_Dados!R$5:R$98)=0,1,MAX(Base_Dados!R$5:R$98)-MIN(Base_Dados!R$5:R$98)))) * R$1)))</f>
        <v>0.55985740066206835</v>
      </c>
      <c r="S66" s="106">
        <f>IF(INDEX(Base_Dados!S:S,MATCH($B66,Base_Dados!$B:$B,0))=0,0,
MAX(0, MIN(S$1,
((INDEX(Base_Dados!S:S,MATCH($B66,Base_Dados!$B:$B,0))-MIN(Base_Dados!S$5:S$98)) /
(IF(MAX(Base_Dados!S$5:S$98)-MIN(Base_Dados!S$5:S$98)=0,1,MAX(Base_Dados!S$5:S$98)-MIN(Base_Dados!S$5:S$98)))) * S$1)))</f>
        <v>0.48434059761851272</v>
      </c>
      <c r="T66" s="106">
        <f>IF(INDEX(Base_Dados!T:T,MATCH($B66,Base_Dados!$B:$B,0))=0,0,
MAX(0, MIN(T$1,
((INDEX(Base_Dados!T:T,MATCH($B66,Base_Dados!$B:$B,0))-MIN(Base_Dados!T$5:T$98)) /
(IF(MAX(Base_Dados!T$5:T$98)-MIN(Base_Dados!T$5:T$98)=0,1,MAX(Base_Dados!T$5:T$98)-MIN(Base_Dados!T$5:T$98)))) * T$1)))</f>
        <v>2.5</v>
      </c>
      <c r="U66" s="106">
        <f>IF(INDEX(Base_Dados!U:U,MATCH($B66,Base_Dados!$B:$B,0))=0,0,
MAX(0, MIN(U$1,
((INDEX(Base_Dados!U:U,MATCH($B66,Base_Dados!$B:$B,0))-MIN(Base_Dados!U$5:U$98)) /
(IF(MAX(Base_Dados!U$5:U$98)-MIN(Base_Dados!U$5:U$98)=0,1,MAX(Base_Dados!U$5:U$98)-MIN(Base_Dados!U$5:U$98)))) * U$1)))</f>
        <v>0.17007101409280326</v>
      </c>
      <c r="V66" s="106">
        <f>IF(INDEX(Base_Dados!V:V,MATCH($B66,Base_Dados!$B:$B,0))=0,0,
MAX(0, MIN(V$1,
((INDEX(Base_Dados!V:V,MATCH($B66,Base_Dados!$B:$B,0))-MIN(Base_Dados!V$5:V$98)) /
(IF(MAX(Base_Dados!V$5:V$98)-MIN(Base_Dados!V$5:V$98)=0,1,MAX(Base_Dados!V$5:V$98)-MIN(Base_Dados!V$5:V$98)))) * V$1)))</f>
        <v>0.40443919488681018</v>
      </c>
      <c r="W66" s="106">
        <f>IF(INDEX(Base_Dados!W:W,MATCH($B66,Base_Dados!$B:$B,0))=0,0,
MAX(0, MIN(W$1,
((INDEX(Base_Dados!W:W,MATCH($B66,Base_Dados!$B:$B,0))-MIN(Base_Dados!W$5:W$98)) /
(IF(MAX(Base_Dados!W$5:W$98)-MIN(Base_Dados!W$5:W$98)=0,1,MAX(Base_Dados!W$5:W$98)-MIN(Base_Dados!W$5:W$98)))) * W$1)))</f>
        <v>2.207965584686487</v>
      </c>
      <c r="X66" s="106">
        <f>IF(INDEX(Base_Dados!X:X,MATCH($B66,Base_Dados!$B:$B,0))=0,0,
MAX(0, MIN(X$1,
((INDEX(Base_Dados!X:X,MATCH($B66,Base_Dados!$B:$B,0))-MIN(Base_Dados!X$5:X$98)) /
(IF(MAX(Base_Dados!X$5:X$98)-MIN(Base_Dados!X$5:X$98)=0,1,MAX(Base_Dados!X$5:X$98)-MIN(Base_Dados!X$5:X$98)))) * X$1)))</f>
        <v>0.41949152542372881</v>
      </c>
      <c r="Y66" s="106">
        <f>IF(INDEX(Base_Dados!Y:Y,MATCH($B66,Base_Dados!$B:$B,0))=0,0,
MAX(0, MIN(Y$1,
((INDEX(Base_Dados!Y:Y,MATCH($B66,Base_Dados!$B:$B,0))-MIN(Base_Dados!Y$5:Y$98)) /
(IF(MAX(Base_Dados!Y$5:Y$98)-MIN(Base_Dados!Y$5:Y$98)=0,1,MAX(Base_Dados!Y$5:Y$98)-MIN(Base_Dados!Y$5:Y$98)))) * Y$1)))</f>
        <v>0.57352941176470584</v>
      </c>
      <c r="Z66" s="106">
        <f>IF(INDEX(Base_Dados!Z:Z,MATCH($B66,Base_Dados!$B:$B,0))=0,0,
MAX(0, MIN(Z$1,
((INDEX(Base_Dados!Z:Z,MATCH($B66,Base_Dados!$B:$B,0))-MIN(Base_Dados!Z$5:Z$98)) /
(IF(MAX(Base_Dados!Z$5:Z$98)-MIN(Base_Dados!Z$5:Z$98)=0,1,MAX(Base_Dados!Z$5:Z$98)-MIN(Base_Dados!Z$5:Z$98)))) * Z$1)))</f>
        <v>0.38571428571428568</v>
      </c>
      <c r="AA66" s="106">
        <f>IF(INDEX(Base_Dados!AA:AA,MATCH($B66,Base_Dados!$B:$B,0))=0,0,
MAX(0, MIN(AA$1,
((INDEX(Base_Dados!AA:AA,MATCH($B66,Base_Dados!$B:$B,0))-MIN(Base_Dados!AA$5:AA$98)) /
(IF(MAX(Base_Dados!AA$5:AA$98)-MIN(Base_Dados!AA$5:AA$98)=0,1,MAX(Base_Dados!AA$5:AA$98)-MIN(Base_Dados!AA$5:AA$98)))) * AA$1)))</f>
        <v>0.39860139860139859</v>
      </c>
      <c r="AB66" s="106">
        <f>IF(INDEX(Base_Dados!AB:AB,MATCH($B66,Base_Dados!$B:$B,0))=0,0,
MAX(0, MIN(AB$1,
((INDEX(Base_Dados!AB:AB,MATCH($B66,Base_Dados!$B:$B,0))-MIN(Base_Dados!AB$5:AB$98)) /
(IF(MAX(Base_Dados!AB$5:AB$98)-MIN(Base_Dados!AB$5:AB$98)=0,1,MAX(Base_Dados!AB$5:AB$98)-MIN(Base_Dados!AB$5:AB$98)))) * AB$1)))</f>
        <v>0.11865690169696291</v>
      </c>
      <c r="AC66" s="106">
        <f>IF(INDEX(Base_Dados!AC:AC,MATCH($B66,Base_Dados!$B:$B,0))=0,0,
MAX(0, MIN(AC$1,
((INDEX(Base_Dados!AC:AC,MATCH($B66,Base_Dados!$B:$B,0))-MIN(Base_Dados!AC$5:AC$98)) /
(IF(MAX(Base_Dados!AC$5:AC$98)-MIN(Base_Dados!AC$5:AC$98)=0,1,MAX(Base_Dados!AC$5:AC$98)-MIN(Base_Dados!AC$5:AC$98)))) * AC$1)))</f>
        <v>0.55675467334746576</v>
      </c>
      <c r="AD66" s="106">
        <f>IF(INDEX(Base_Dados!AD:AD,MATCH($B66,Base_Dados!$B:$B,0))=0,0,
MAX(0, MIN(AD$1,
((INDEX(Base_Dados!AD:AD,MATCH($B66,Base_Dados!$B:$B,0))-MIN(Base_Dados!AD$5:AD$98)) /
(IF(MAX(Base_Dados!AD$5:AD$98)-MIN(Base_Dados!AD$5:AD$98)=0,1,MAX(Base_Dados!AD$5:AD$98)-MIN(Base_Dados!AD$5:AD$98)))) * AD$1)))</f>
        <v>0.48747226741606275</v>
      </c>
      <c r="AE66" s="106">
        <f>IF(INDEX(Base_Dados!AE:AE,MATCH($B66,Base_Dados!$B:$B,0))=0,0,
MAX(0, MIN(AE$1,
((INDEX(Base_Dados!AE:AE,MATCH($B66,Base_Dados!$B:$B,0))-MIN(Base_Dados!AE$5:AE$98)) /
(IF(MAX(Base_Dados!AE$5:AE$98)-MIN(Base_Dados!AE$5:AE$98)=0,1,MAX(Base_Dados!AE$5:AE$98)-MIN(Base_Dados!AE$5:AE$98)))) * AE$1)))</f>
        <v>0.33939306774054367</v>
      </c>
      <c r="AF66" s="106">
        <f>IF(INDEX(Base_Dados!AF:AF,MATCH($B66,Base_Dados!$B:$B,0))=0,0,
MAX(0, MIN(AF$1,
((INDEX(Base_Dados!AF:AF,MATCH($B66,Base_Dados!$B:$B,0))-MIN(Base_Dados!AF$5:AF$98)) /
(IF(MAX(Base_Dados!AF$5:AF$98)-MIN(Base_Dados!AF$5:AF$98)=0,1,MAX(Base_Dados!AF$5:AF$98)-MIN(Base_Dados!AF$5:AF$98)))) * AF$1)))</f>
        <v>0.59136670804027036</v>
      </c>
      <c r="AG66" s="106">
        <f>IF(INDEX(Base_Dados!AG:AG,MATCH($B66,Base_Dados!$B:$B,0))=0,0,
MAX(0, MIN(AG$1,
((INDEX(Base_Dados!AG:AG,MATCH($B66,Base_Dados!$B:$B,0))-MIN(Base_Dados!AG$5:AG$98)) /
(IF(MAX(Base_Dados!AG$5:AG$98)-MIN(Base_Dados!AG$5:AG$98)=0,1,MAX(Base_Dados!AG$5:AG$98)-MIN(Base_Dados!AG$5:AG$98)))) * AG$1)))</f>
        <v>0.77931651835079774</v>
      </c>
      <c r="AH66" s="106">
        <f>IF(INDEX(Base_Dados!AH:AH,MATCH($B66,Base_Dados!$B:$B,0))=0,0,
MAX(0, MIN(AH$1,
((INDEX(Base_Dados!AH:AH,MATCH($B66,Base_Dados!$B:$B,0))-MIN(Base_Dados!AH$5:AH$98)) /
(IF(MAX(Base_Dados!AH$5:AH$98)-MIN(Base_Dados!AH$5:AH$98)=0,1,MAX(Base_Dados!AH$5:AH$98)-MIN(Base_Dados!AH$5:AH$98)))) * AH$1)))</f>
        <v>2.1526472286865714</v>
      </c>
      <c r="AI66" s="106">
        <f>IF(INDEX(Base_Dados!AI:AI,MATCH($B66,Base_Dados!$B:$B,0))=0,0,
MAX(0, MIN(AI$1,
((INDEX(Base_Dados!AI:AI,MATCH($B66,Base_Dados!$B:$B,0))-MIN(Base_Dados!AI$5:AI$98)) /
(IF(MAX(Base_Dados!AI$5:AI$98)-MIN(Base_Dados!AI$5:AI$98)=0,1,MAX(Base_Dados!AI$5:AI$98)-MIN(Base_Dados!AI$5:AI$98)))) * AI$1)))</f>
        <v>0.9642857142857143</v>
      </c>
      <c r="AJ66" s="106">
        <f>IF(INDEX(Base_Dados!AJ:AJ,MATCH($B66,Base_Dados!$B:$B,0))=0,0,
MAX(0, MIN(AJ$1,
((INDEX(Base_Dados!AJ:AJ,MATCH($B66,Base_Dados!$B:$B,0))-MIN(Base_Dados!AJ$5:AJ$98)) /
(IF(MAX(Base_Dados!AJ$5:AJ$98)-MIN(Base_Dados!AJ$5:AJ$98)=0,1,MAX(Base_Dados!AJ$5:AJ$98)-MIN(Base_Dados!AJ$5:AJ$98)))) * AJ$1)))</f>
        <v>1.0736331569664903</v>
      </c>
      <c r="AK66" s="106">
        <f>IF(INDEX(Base_Dados!AK:AK,MATCH($B66,Base_Dados!$B:$B,0))=0,0,
MAX(0, MIN(AK$1,
((INDEX(Base_Dados!AK:AK,MATCH($B66,Base_Dados!$B:$B,0))-MIN(Base_Dados!AK$5:AK$98)) /
(IF(MAX(Base_Dados!AK$5:AK$98)-MIN(Base_Dados!AK$5:AK$98)=0,1,MAX(Base_Dados!AK$5:AK$98)-MIN(Base_Dados!AK$5:AK$98)))) * AK$1)))</f>
        <v>0.31034482758620691</v>
      </c>
      <c r="AL66" s="106">
        <f>IF(INDEX(Base_Dados!AL:AL,MATCH($B66,Base_Dados!$B:$B,0))=0,0,
MAX(0, MIN(AL$1,
((INDEX(Base_Dados!AL:AL,MATCH($B66,Base_Dados!$B:$B,0))-MIN(Base_Dados!AL$5:AL$98)) /
(IF(MAX(Base_Dados!AL$5:AL$98)-MIN(Base_Dados!AL$5:AL$98)=0,1,MAX(Base_Dados!AL$5:AL$98)-MIN(Base_Dados!AL$5:AL$98)))) * AL$1)))</f>
        <v>0.66666666666666663</v>
      </c>
      <c r="AM66" s="106">
        <f>IF(INDEX(Base_Dados!AM:AM,MATCH($B66,Base_Dados!$B:$B,0))=0,0,
MAX(0, MIN(AM$1,
((INDEX(Base_Dados!AM:AM,MATCH($B66,Base_Dados!$B:$B,0))-MIN(Base_Dados!AM$5:AM$98)) /
(IF(MAX(Base_Dados!AM$5:AM$98)-MIN(Base_Dados!AM$5:AM$98)=0,1,MAX(Base_Dados!AM$5:AM$98)-MIN(Base_Dados!AM$5:AM$98)))) * AM$1)))</f>
        <v>0.50440186431900569</v>
      </c>
      <c r="AN66" s="106">
        <f>IF(INDEX(Base_Dados!AN:AN,MATCH($B66,Base_Dados!$B:$B,0))=0,0,
MAX(0, MIN(AN$1,
((INDEX(Base_Dados!AN:AN,MATCH($B66,Base_Dados!$B:$B,0))-MIN(Base_Dados!AN$5:AN$98)) /
(IF(MAX(Base_Dados!AN$5:AN$98)-MIN(Base_Dados!AN$5:AN$98)=0,1,MAX(Base_Dados!AN$5:AN$98)-MIN(Base_Dados!AN$5:AN$98)))) * AN$1)))</f>
        <v>0.49426706166337503</v>
      </c>
      <c r="AO66" s="106">
        <f>IF(INDEX(Base_Dados!AO:AO,MATCH($B66,Base_Dados!$B:$B,0))=0,0,
MAX(0, MIN(AO$1,
((INDEX(Base_Dados!AO:AO,MATCH($B66,Base_Dados!$B:$B,0))-MIN(Base_Dados!AO$5:AO$98)) /
(IF(MAX(Base_Dados!AO$5:AO$98)-MIN(Base_Dados!AO$5:AO$98)=0,1,MAX(Base_Dados!AO$5:AO$98)-MIN(Base_Dados!AO$5:AO$98)))) * AO$1)))</f>
        <v>0.29032258064516131</v>
      </c>
      <c r="AP66" s="106">
        <f>IF(INDEX(Base_Dados!AP:AP,MATCH($B66,Base_Dados!$B:$B,0))=0,0,
MAX(0, MIN(AP$1,
((INDEX(Base_Dados!AP:AP,MATCH($B66,Base_Dados!$B:$B,0))-MIN(Base_Dados!AP$5:AP$98)) /
(IF(MAX(Base_Dados!AP$5:AP$98)-MIN(Base_Dados!AP$5:AP$98)=0,1,MAX(Base_Dados!AP$5:AP$98)-MIN(Base_Dados!AP$5:AP$98)))) * AP$1)))</f>
        <v>0.13532110091743119</v>
      </c>
      <c r="AQ66" s="106">
        <f>IF(INDEX(Base_Dados!AQ:AQ,MATCH($B66,Base_Dados!$B:$B,0))=0,0,
MAX(0, MIN(AQ$1,
((INDEX(Base_Dados!AQ:AQ,MATCH($B66,Base_Dados!$B:$B,0))-MIN(Base_Dados!AQ$5:AQ$98)) /
(IF(MAX(Base_Dados!AQ$5:AQ$98)-MIN(Base_Dados!AQ$5:AQ$98)=0,1,MAX(Base_Dados!AQ$5:AQ$98)-MIN(Base_Dados!AQ$5:AQ$98)))) * AQ$1)))</f>
        <v>0.15</v>
      </c>
      <c r="AR66" s="106">
        <f>IF(INDEX(Base_Dados!AR:AR,MATCH($B66,Base_Dados!$B:$B,0))=0,0,
MAX(0, MIN(AR$1,
((INDEX(Base_Dados!AR:AR,MATCH($B66,Base_Dados!$B:$B,0))-MIN(Base_Dados!AR$5:AR$98)) /
(IF(MAX(Base_Dados!AR$5:AR$98)-MIN(Base_Dados!AR$5:AR$98)=0,1,MAX(Base_Dados!AR$5:AR$98)-MIN(Base_Dados!AR$5:AR$98)))) * AR$1)))</f>
        <v>0.32258064516129031</v>
      </c>
      <c r="AS66" s="106">
        <f>IF(INDEX(Base_Dados!AS:AS,MATCH($B66,Base_Dados!$B:$B,0))=0,0,
MAX(0, MIN(AS$1,
((INDEX(Base_Dados!AS:AS,MATCH($B66,Base_Dados!$B:$B,0))-MIN(Base_Dados!AS$5:AS$98)) /
(IF(MAX(Base_Dados!AS$5:AS$98)-MIN(Base_Dados!AS$5:AS$98)=0,1,MAX(Base_Dados!AS$5:AS$98)-MIN(Base_Dados!AS$5:AS$98)))) * AS$1)))</f>
        <v>0.2073170731707317</v>
      </c>
      <c r="AT66" s="106">
        <f>IF(INDEX(Base_Dados!AT:AT,MATCH($B66,Base_Dados!$B:$B,0))=0,0,
MAX(0, MIN(AT$1,
((INDEX(Base_Dados!AT:AT,MATCH($B66,Base_Dados!$B:$B,0))-MIN(Base_Dados!AT$5:AT$98)) /
(IF(MAX(Base_Dados!AT$5:AT$98)-MIN(Base_Dados!AT$5:AT$98)=0,1,MAX(Base_Dados!AT$5:AT$98)-MIN(Base_Dados!AT$5:AT$98)))) * AT$1)))</f>
        <v>2.8571428571428571E-2</v>
      </c>
      <c r="AU66" s="106">
        <f>IF(INDEX(Base_Dados!AU:AU,MATCH($B66,Base_Dados!$B:$B,0))=0,0,
MAX(0, MIN(AU$1,
((INDEX(Base_Dados!AU:AU,MATCH($B66,Base_Dados!$B:$B,0))-MIN(Base_Dados!AU$5:AU$98)) /
(IF(MAX(Base_Dados!AU$5:AU$98)-MIN(Base_Dados!AU$5:AU$98)=0,1,MAX(Base_Dados!AU$5:AU$98)-MIN(Base_Dados!AU$5:AU$98)))) * AU$1)))</f>
        <v>8.0524344569288392E-2</v>
      </c>
      <c r="AV66" s="106">
        <f>IF(INDEX(Base_Dados!AV:AV,MATCH($B66,Base_Dados!$B:$B,0))=0,0,
MAX(0, MIN(AV$1,
((INDEX(Base_Dados!AV:AV,MATCH($B66,Base_Dados!$B:$B,0))-MIN(Base_Dados!AV$5:AV$98)) /
(IF(MAX(Base_Dados!AV$5:AV$98)-MIN(Base_Dados!AV$5:AV$98)=0,1,MAX(Base_Dados!AV$5:AV$98)-MIN(Base_Dados!AV$5:AV$98)))) * AV$1)))</f>
        <v>9.6153846153846159E-3</v>
      </c>
      <c r="AW66" s="106">
        <f>IF(INDEX(Base_Dados!AW:AW,MATCH($B66,Base_Dados!$B:$B,0))=0,0,
MAX(0, MIN(AW$1,
((INDEX(Base_Dados!AW:AW,MATCH($B66,Base_Dados!$B:$B,0))-MIN(Base_Dados!AW$5:AW$98)) /
(IF(MAX(Base_Dados!AW$5:AW$98)-MIN(Base_Dados!AW$5:AW$98)=0,1,MAX(Base_Dados!AW$5:AW$98)-MIN(Base_Dados!AW$5:AW$98)))) * AW$1)))</f>
        <v>0.17647058823529413</v>
      </c>
      <c r="AX66" s="106">
        <f>IF(INDEX(Base_Dados!AX:AX,MATCH($B66,Base_Dados!$B:$B,0))=0,0,
MAX(0, MIN(AX$1,
((INDEX(Base_Dados!AX:AX,MATCH($B66,Base_Dados!$B:$B,0))-MIN(Base_Dados!AX$5:AX$98)) /
(IF(MAX(Base_Dados!AX$5:AX$98)-MIN(Base_Dados!AX$5:AX$98)=0,1,MAX(Base_Dados!AX$5:AX$98)-MIN(Base_Dados!AX$5:AX$98)))) * AX$1)))</f>
        <v>1.1947479124514347E-2</v>
      </c>
      <c r="AY66" s="106">
        <f>IF(INDEX(Base_Dados!AY:AY,MATCH($B66,Base_Dados!$B:$B,0))=0,0,
MAX(0, MIN(AY$1,
((INDEX(Base_Dados!AY:AY,MATCH($B66,Base_Dados!$B:$B,0))-MIN(Base_Dados!AY$5:AY$98)) /
(IF(MAX(Base_Dados!AY$5:AY$98)-MIN(Base_Dados!AY$5:AY$98)=0,1,MAX(Base_Dados!AY$5:AY$98)-MIN(Base_Dados!AY$5:AY$98)))) * AY$1)))</f>
        <v>9.7593142103527861E-2</v>
      </c>
      <c r="AZ66" s="106">
        <f>IF(INDEX(Base_Dados!AZ:AZ,MATCH($B66,Base_Dados!$B:$B,0))=0,0,
MAX(0, MIN(AZ$1,
((INDEX(Base_Dados!AZ:AZ,MATCH($B66,Base_Dados!$B:$B,0))-MIN(Base_Dados!AZ$5:AZ$98)) /
(IF(MAX(Base_Dados!AZ$5:AZ$98)-MIN(Base_Dados!AZ$5:AZ$98)=0,1,MAX(Base_Dados!AZ$5:AZ$98)-MIN(Base_Dados!AZ$5:AZ$98)))) * AZ$1)))</f>
        <v>0.24994992789617049</v>
      </c>
      <c r="BA66" s="106">
        <f>IF(INDEX(Base_Dados!BA:BA,MATCH($B66,Base_Dados!$B:$B,0))=0,0,
MAX(0, MIN(BA$1,
((INDEX(Base_Dados!BA:BA,MATCH($B66,Base_Dados!$B:$B,0))-MIN(Base_Dados!BA$5:BA$98)) /
(IF(MAX(Base_Dados!BA$5:BA$98)-MIN(Base_Dados!BA$5:BA$98)=0,1,MAX(Base_Dados!BA$5:BA$98)-MIN(Base_Dados!BA$5:BA$98)))) * BA$1)))</f>
        <v>0.51586402895268546</v>
      </c>
      <c r="BB66" s="106">
        <f>IF(INDEX(Base_Dados!BB:BB,MATCH($B66,Base_Dados!$B:$B,0))=0,0,
MAX(0, MIN(BB$1,
((INDEX(Base_Dados!BB:BB,MATCH($B66,Base_Dados!$B:$B,0))-MIN(Base_Dados!BB$5:BB$98)) /
(IF(MAX(Base_Dados!BB$5:BB$98)-MIN(Base_Dados!BB$5:BB$98)=0,1,MAX(Base_Dados!BB$5:BB$98)-MIN(Base_Dados!BB$5:BB$98)))) * BB$1)))</f>
        <v>0.5</v>
      </c>
      <c r="BC66" s="106">
        <f>IF(INDEX(Base_Dados!BC:BC,MATCH($B66,Base_Dados!$B:$B,0))=0,0,
MAX(0, MIN(BC$1,
((INDEX(Base_Dados!BC:BC,MATCH($B66,Base_Dados!$B:$B,0))-MIN(Base_Dados!BC$5:BC$98)) /
(IF(MAX(Base_Dados!BC$5:BC$98)-MIN(Base_Dados!BC$5:BC$98)=0,1,MAX(Base_Dados!BC$5:BC$98)-MIN(Base_Dados!BC$5:BC$98)))) * BC$1)))</f>
        <v>0.96121734446539187</v>
      </c>
      <c r="BD66" s="106">
        <f>IF(INDEX(Base_Dados!BD:BD,MATCH($B66,Base_Dados!$B:$B,0))=0,0,
MAX(0, MIN(BD$1,
((INDEX(Base_Dados!BD:BD,MATCH($B66,Base_Dados!$B:$B,0))-MIN(Base_Dados!BD$5:BD$98)) /
(IF(MAX(Base_Dados!BD$5:BD$98)-MIN(Base_Dados!BD$5:BD$98)=0,1,MAX(Base_Dados!BD$5:BD$98)-MIN(Base_Dados!BD$5:BD$98)))) * BD$1)))</f>
        <v>0.34166608960598299</v>
      </c>
      <c r="BE66" s="106">
        <f>IF(INDEX(Base_Dados!BE:BE,MATCH($B66,Base_Dados!$B:$B,0))=0,0,
MAX(0, MIN(BE$1,
((INDEX(Base_Dados!BE:BE,MATCH($B66,Base_Dados!$B:$B,0))-MIN(Base_Dados!BE$5:BE$98)) /
(IF(MAX(Base_Dados!BE$5:BE$98)-MIN(Base_Dados!BE$5:BE$98)=0,1,MAX(Base_Dados!BE$5:BE$98)-MIN(Base_Dados!BE$5:BE$98)))) * BE$1)))</f>
        <v>0.76467636728549926</v>
      </c>
      <c r="BF66" s="106">
        <f>IF(INDEX(Base_Dados!BF:BF,MATCH($B66,Base_Dados!$B:$B,0))=0,0,
MAX(0, MIN(BF$1,
((INDEX(Base_Dados!BF:BF,MATCH($B66,Base_Dados!$B:$B,0))-MIN(Base_Dados!BF$5:BF$98)) /
(IF(MAX(Base_Dados!BF$5:BF$98)-MIN(Base_Dados!BF$5:BF$98)=0,1,MAX(Base_Dados!BF$5:BF$98)-MIN(Base_Dados!BF$5:BF$98)))) * BF$1)))</f>
        <v>0.51298701298701299</v>
      </c>
      <c r="BG66" s="106">
        <f>IF(INDEX(Base_Dados!BG:BG,MATCH($B66,Base_Dados!$B:$B,0))=0,0,
MAX(0, MIN(BG$1,
((INDEX(Base_Dados!BG:BG,MATCH($B66,Base_Dados!$B:$B,0))-MIN(Base_Dados!BG$5:BG$98)) /
(IF(MAX(Base_Dados!BG$5:BG$98)-MIN(Base_Dados!BG$5:BG$98)=0,1,MAX(Base_Dados!BG$5:BG$98)-MIN(Base_Dados!BG$5:BG$98)))) * BG$1)))</f>
        <v>0.12625418060200669</v>
      </c>
      <c r="BH66" s="106">
        <f>IF(INDEX(Base_Dados!BH:BH,MATCH($B66,Base_Dados!$B:$B,0))=0,0,
MAX(0, MIN(BH$1,
((INDEX(Base_Dados!BH:BH,MATCH($B66,Base_Dados!$B:$B,0))-MIN(Base_Dados!BH$5:BH$98)) /
(IF(MAX(Base_Dados!BH$5:BH$98)-MIN(Base_Dados!BH$5:BH$98)=0,1,MAX(Base_Dados!BH$5:BH$98)-MIN(Base_Dados!BH$5:BH$98)))) * BH$1)))</f>
        <v>0.21978021978021978</v>
      </c>
      <c r="BI66" s="106">
        <f>IF(INDEX(Base_Dados!BI:BI,MATCH($B66,Base_Dados!$B:$B,0))=0,0,
MAX(0, MIN(BI$1,
((INDEX(Base_Dados!BI:BI,MATCH($B66,Base_Dados!$B:$B,0))-MIN(Base_Dados!BI$5:BI$98)) /
(IF(MAX(Base_Dados!BI$5:BI$98)-MIN(Base_Dados!BI$5:BI$98)=0,1,MAX(Base_Dados!BI$5:BI$98)-MIN(Base_Dados!BI$5:BI$98)))) * BI$1)))</f>
        <v>0.32917316692667709</v>
      </c>
      <c r="BJ66" s="106">
        <f>IF(INDEX(Base_Dados!BJ:BJ,MATCH($B66,Base_Dados!$B:$B,0))=0,0,
MAX(0, MIN(BJ$1,
((INDEX(Base_Dados!BJ:BJ,MATCH($B66,Base_Dados!$B:$B,0))-MIN(Base_Dados!BJ$5:BJ$98)) /
(IF(MAX(Base_Dados!BJ$5:BJ$98)-MIN(Base_Dados!BJ$5:BJ$98)=0,1,MAX(Base_Dados!BJ$5:BJ$98)-MIN(Base_Dados!BJ$5:BJ$98)))) * BJ$1)))</f>
        <v>0.23157894736842105</v>
      </c>
      <c r="BK66" s="106">
        <f>IF(INDEX(Base_Dados!BK:BK,MATCH($B66,Base_Dados!$B:$B,0))=0,0,
MAX(0, MIN(BK$1,
((INDEX(Base_Dados!BK:BK,MATCH($B66,Base_Dados!$B:$B,0))-MIN(Base_Dados!BK$5:BK$98)) /
(IF(MAX(Base_Dados!BK$5:BK$98)-MIN(Base_Dados!BK$5:BK$98)=0,1,MAX(Base_Dados!BK$5:BK$98)-MIN(Base_Dados!BK$5:BK$98)))) * BK$1)))</f>
        <v>0.375</v>
      </c>
      <c r="BL66" s="106">
        <f>IF(INDEX(Base_Dados!BL:BL,MATCH($B66,Base_Dados!$B:$B,0))=0,0,
MAX(0, MIN(BL$1,
((INDEX(Base_Dados!BL:BL,MATCH($B66,Base_Dados!$B:$B,0))-MIN(Base_Dados!BL$5:BL$98)) /
(IF(MAX(Base_Dados!BL$5:BL$98)-MIN(Base_Dados!BL$5:BL$98)=0,1,MAX(Base_Dados!BL$5:BL$98)-MIN(Base_Dados!BL$5:BL$98)))) * BL$1)))</f>
        <v>0.35830618892508143</v>
      </c>
      <c r="BM66" s="106">
        <f>IF(INDEX(Base_Dados!BM:BM,MATCH($B66,Base_Dados!$B:$B,0))=0,0,
MAX(0, MIN(BM$1,
((INDEX(Base_Dados!BM:BM,MATCH($B66,Base_Dados!$B:$B,0))-MIN(Base_Dados!BM$5:BM$98)) /
(IF(MAX(Base_Dados!BM$5:BM$98)-MIN(Base_Dados!BM$5:BM$98)=0,1,MAX(Base_Dados!BM$5:BM$98)-MIN(Base_Dados!BM$5:BM$98)))) * BM$1)))</f>
        <v>1</v>
      </c>
      <c r="BN66" s="106">
        <f>IF(INDEX(Base_Dados!BN:BN,MATCH($B66,Base_Dados!$B:$B,0))=0,0,
MAX(0, MIN(BN$1,
((INDEX(Base_Dados!BN:BN,MATCH($B66,Base_Dados!$B:$B,0))-MIN(Base_Dados!BN$5:BN$98)) /
(IF(MAX(Base_Dados!BN$5:BN$98)-MIN(Base_Dados!BN$5:BN$98)=0,1,MAX(Base_Dados!BN$5:BN$98)-MIN(Base_Dados!BN$5:BN$98)))) * BN$1)))</f>
        <v>0.69761621597862544</v>
      </c>
      <c r="BO66" s="106">
        <f>IF(INDEX(Base_Dados!BO:BO,MATCH($B66,Base_Dados!$B:$B,0))=0,0,
MAX(0, MIN(BO$1,
((INDEX(Base_Dados!BO:BO,MATCH($B66,Base_Dados!$B:$B,0))-MIN(Base_Dados!BO$5:BO$98)) /
(IF(MAX(Base_Dados!BO$5:BO$98)-MIN(Base_Dados!BO$5:BO$98)=0,1,MAX(Base_Dados!BO$5:BO$98)-MIN(Base_Dados!BO$5:BO$98)))) * BO$1)))</f>
        <v>7.7586206896551727E-2</v>
      </c>
      <c r="BP66" s="106">
        <f t="shared" si="0"/>
        <v>31.318446773827397</v>
      </c>
      <c r="BQ66" s="111">
        <f t="shared" si="1"/>
        <v>0.47383047235319908</v>
      </c>
      <c r="BR66" s="112">
        <f t="shared" si="2"/>
        <v>0.15932215887517581</v>
      </c>
      <c r="BS66" s="113">
        <f t="shared" si="3"/>
        <v>31.159124614952219</v>
      </c>
    </row>
    <row r="67" spans="1:71">
      <c r="A67" s="20">
        <v>17007</v>
      </c>
      <c r="B67" s="20" t="s">
        <v>700</v>
      </c>
      <c r="C67" s="20" t="s">
        <v>696</v>
      </c>
      <c r="D67" s="105">
        <f>IF(INDEX(Base_Dados!D:D,MATCH($B67,Base_Dados!$B:$B,0))=0,0,
MAX(0, MIN(D$1,
((INDEX(Base_Dados!D:D,MATCH($B67,Base_Dados!$B:$B,0))-MIN(Base_Dados!D$5:D$98)) /
(IF(MAX(Base_Dados!D$5:D$98)-MIN(Base_Dados!D$5:D$98)=0,1,MAX(Base_Dados!D$5:D$98)-MIN(Base_Dados!D$5:D$98)))) * D$1)))</f>
        <v>0.13385031729584429</v>
      </c>
      <c r="E67" s="106">
        <f>IF(INDEX(Base_Dados!E:E,MATCH($B67,Base_Dados!$B:$B,0))=0,0,
MAX(0, MIN(E$1,
((INDEX(Base_Dados!E:E,MATCH($B67,Base_Dados!$B:$B,0))-MIN(Base_Dados!E$5:E$98)) /
(IF(MAX(Base_Dados!E$5:E$98)-MIN(Base_Dados!E$5:E$98)=0,1,MAX(Base_Dados!E$5:E$98)-MIN(Base_Dados!E$5:E$98)))) * E$1)))</f>
        <v>5.5351120047941918E-2</v>
      </c>
      <c r="F67" s="106">
        <f>IF(INDEX(Base_Dados!F:F,MATCH($B67,Base_Dados!$B:$B,0))=0,0,
MAX(0, MIN(F$1,
((INDEX(Base_Dados!F:F,MATCH($B67,Base_Dados!$B:$B,0))-MIN(Base_Dados!F$5:F$98)) /
(IF(MAX(Base_Dados!F$5:F$98)-MIN(Base_Dados!F$5:F$98)=0,1,MAX(Base_Dados!F$5:F$98)-MIN(Base_Dados!F$5:F$98)))) * F$1)))</f>
        <v>4.716339523548637E-2</v>
      </c>
      <c r="G67" s="106">
        <f>IF(INDEX(Base_Dados!G:G,MATCH($B67,Base_Dados!$B:$B,0))=0,0,
MAX(0, MIN(G$1,
((INDEX(Base_Dados!G:G,MATCH($B67,Base_Dados!$B:$B,0))-MIN(Base_Dados!G$5:G$98)) /
(IF(MAX(Base_Dados!G$5:G$98)-MIN(Base_Dados!G$5:G$98)=0,1,MAX(Base_Dados!G$5:G$98)-MIN(Base_Dados!G$5:G$98)))) * G$1)))</f>
        <v>3.9273534347425976E-2</v>
      </c>
      <c r="H67" s="106">
        <f>IF(INDEX(Base_Dados!H:H,MATCH($B67,Base_Dados!$B:$B,0))=0,0,
MAX(0, MIN(H$1,
((INDEX(Base_Dados!H:H,MATCH($B67,Base_Dados!$B:$B,0))-MIN(Base_Dados!H$5:H$98)) /
(IF(MAX(Base_Dados!H$5:H$98)-MIN(Base_Dados!H$5:H$98)=0,1,MAX(Base_Dados!H$5:H$98)-MIN(Base_Dados!H$5:H$98)))) * H$1)))</f>
        <v>3.9499988819070193E-2</v>
      </c>
      <c r="I67" s="106">
        <f>IF(INDEX(Base_Dados!I:I,MATCH($B67,Base_Dados!$B:$B,0))=0,0,
MAX(0, MIN(I$1,
((INDEX(Base_Dados!I:I,MATCH($B67,Base_Dados!$B:$B,0))-MIN(Base_Dados!I$5:I$98)) /
(IF(MAX(Base_Dados!I$5:I$98)-MIN(Base_Dados!I$5:I$98)=0,1,MAX(Base_Dados!I$5:I$98)-MIN(Base_Dados!I$5:I$98)))) * I$1)))</f>
        <v>4.4393742274713884E-2</v>
      </c>
      <c r="J67" s="106">
        <f>IF(INDEX(Base_Dados!J:J,MATCH($B67,Base_Dados!$B:$B,0))=0,0,
MAX(0, MIN(J$1,
((INDEX(Base_Dados!J:J,MATCH($B67,Base_Dados!$B:$B,0))-MIN(Base_Dados!J$5:J$98)) /
(IF(MAX(Base_Dados!J$5:J$98)-MIN(Base_Dados!J$5:J$98)=0,1,MAX(Base_Dados!J$5:J$98)-MIN(Base_Dados!J$5:J$98)))) * J$1)))</f>
        <v>4.2464519304987014E-2</v>
      </c>
      <c r="K67" s="106">
        <f>IF(INDEX(Base_Dados!K:K,MATCH($B67,Base_Dados!$B:$B,0))=0,0,
MAX(0, MIN(K$1,
((INDEX(Base_Dados!K:K,MATCH($B67,Base_Dados!$B:$B,0))-MIN(Base_Dados!K$5:K$98)) /
(IF(MAX(Base_Dados!K$5:K$98)-MIN(Base_Dados!K$5:K$98)=0,1,MAX(Base_Dados!K$5:K$98)-MIN(Base_Dados!K$5:K$98)))) * K$1)))</f>
        <v>4.4493515205724511E-2</v>
      </c>
      <c r="L67" s="106">
        <f>IF(INDEX(Base_Dados!L:L,MATCH($B67,Base_Dados!$B:$B,0))=0,0,
MAX(0, MIN(L$1,
((INDEX(Base_Dados!L:L,MATCH($B67,Base_Dados!$B:$B,0))-MIN(Base_Dados!L$5:L$98)) /
(IF(MAX(Base_Dados!L$5:L$98)-MIN(Base_Dados!L$5:L$98)=0,1,MAX(Base_Dados!L$5:L$98)-MIN(Base_Dados!L$5:L$98)))) * L$1)))</f>
        <v>5.035225063958268E-2</v>
      </c>
      <c r="M67" s="106">
        <f>IF(INDEX(Base_Dados!M:M,MATCH($B67,Base_Dados!$B:$B,0))=0,0,
MAX(0, MIN(M$1,
((INDEX(Base_Dados!M:M,MATCH($B67,Base_Dados!$B:$B,0))-MIN(Base_Dados!M$5:M$98)) /
(IF(MAX(Base_Dados!M$5:M$98)-MIN(Base_Dados!M$5:M$98)=0,1,MAX(Base_Dados!M$5:M$98)-MIN(Base_Dados!M$5:M$98)))) * M$1)))</f>
        <v>5.399416909620991E-2</v>
      </c>
      <c r="N67" s="106">
        <f>IF(INDEX(Base_Dados!N:N,MATCH($B67,Base_Dados!$B:$B,0))=0,0,
MAX(0, MIN(N$1,
((INDEX(Base_Dados!N:N,MATCH($B67,Base_Dados!$B:$B,0))-MIN(Base_Dados!N$5:N$98)) /
(IF(MAX(Base_Dados!N$5:N$98)-MIN(Base_Dados!N$5:N$98)=0,1,MAX(Base_Dados!N$5:N$98)-MIN(Base_Dados!N$5:N$98)))) * N$1)))</f>
        <v>6.1619280871756645E-2</v>
      </c>
      <c r="O67" s="106">
        <f>IF(INDEX(Base_Dados!O:O,MATCH($B67,Base_Dados!$B:$B,0))=0,0,
MAX(0, MIN(O$1,
((INDEX(Base_Dados!O:O,MATCH($B67,Base_Dados!$B:$B,0))-MIN(Base_Dados!O$5:O$98)) /
(IF(MAX(Base_Dados!O$5:O$98)-MIN(Base_Dados!O$5:O$98)=0,1,MAX(Base_Dados!O$5:O$98)-MIN(Base_Dados!O$5:O$98)))) * O$1)))</f>
        <v>7.5032053068732923E-2</v>
      </c>
      <c r="P67" s="106">
        <f>IF(INDEX(Base_Dados!P:P,MATCH($B67,Base_Dados!$B:$B,0))=0,0,
MAX(0, MIN(P$1,
((INDEX(Base_Dados!P:P,MATCH($B67,Base_Dados!$B:$B,0))-MIN(Base_Dados!P$5:P$98)) /
(IF(MAX(Base_Dados!P$5:P$98)-MIN(Base_Dados!P$5:P$98)=0,1,MAX(Base_Dados!P$5:P$98)-MIN(Base_Dados!P$5:P$98)))) * P$1)))</f>
        <v>2.1703220744724847E-2</v>
      </c>
      <c r="Q67" s="106">
        <f>IF(INDEX(Base_Dados!Q:Q,MATCH($B67,Base_Dados!$B:$B,0))=0,0,
MAX(0, MIN(Q$1,
((INDEX(Base_Dados!Q:Q,MATCH($B67,Base_Dados!$B:$B,0))-MIN(Base_Dados!Q$5:Q$98)) /
(IF(MAX(Base_Dados!Q$5:Q$98)-MIN(Base_Dados!Q$5:Q$98)=0,1,MAX(Base_Dados!Q$5:Q$98)-MIN(Base_Dados!Q$5:Q$98)))) * Q$1)))</f>
        <v>5.265652151018904E-3</v>
      </c>
      <c r="R67" s="106">
        <f>IF(INDEX(Base_Dados!R:R,MATCH($B67,Base_Dados!$B:$B,0))=0,0,
MAX(0, MIN(R$1,
((INDEX(Base_Dados!R:R,MATCH($B67,Base_Dados!$B:$B,0))-MIN(Base_Dados!R$5:R$98)) /
(IF(MAX(Base_Dados!R$5:R$98)-MIN(Base_Dados!R$5:R$98)=0,1,MAX(Base_Dados!R$5:R$98)-MIN(Base_Dados!R$5:R$98)))) * R$1)))</f>
        <v>2.9449863268491967E-3</v>
      </c>
      <c r="S67" s="106">
        <f>IF(INDEX(Base_Dados!S:S,MATCH($B67,Base_Dados!$B:$B,0))=0,0,
MAX(0, MIN(S$1,
((INDEX(Base_Dados!S:S,MATCH($B67,Base_Dados!$B:$B,0))-MIN(Base_Dados!S$5:S$98)) /
(IF(MAX(Base_Dados!S$5:S$98)-MIN(Base_Dados!S$5:S$98)=0,1,MAX(Base_Dados!S$5:S$98)-MIN(Base_Dados!S$5:S$98)))) * S$1)))</f>
        <v>1.760653036770763E-2</v>
      </c>
      <c r="T67" s="106">
        <f>IF(INDEX(Base_Dados!T:T,MATCH($B67,Base_Dados!$B:$B,0))=0,0,
MAX(0, MIN(T$1,
((INDEX(Base_Dados!T:T,MATCH($B67,Base_Dados!$B:$B,0))-MIN(Base_Dados!T$5:T$98)) /
(IF(MAX(Base_Dados!T$5:T$98)-MIN(Base_Dados!T$5:T$98)=0,1,MAX(Base_Dados!T$5:T$98)-MIN(Base_Dados!T$5:T$98)))) * T$1)))</f>
        <v>0.47080065416616274</v>
      </c>
      <c r="U67" s="106">
        <f>IF(INDEX(Base_Dados!U:U,MATCH($B67,Base_Dados!$B:$B,0))=0,0,
MAX(0, MIN(U$1,
((INDEX(Base_Dados!U:U,MATCH($B67,Base_Dados!$B:$B,0))-MIN(Base_Dados!U$5:U$98)) /
(IF(MAX(Base_Dados!U$5:U$98)-MIN(Base_Dados!U$5:U$98)=0,1,MAX(Base_Dados!U$5:U$98)-MIN(Base_Dados!U$5:U$98)))) * U$1)))</f>
        <v>1.2507744485662273</v>
      </c>
      <c r="V67" s="106">
        <f>IF(INDEX(Base_Dados!V:V,MATCH($B67,Base_Dados!$B:$B,0))=0,0,
MAX(0, MIN(V$1,
((INDEX(Base_Dados!V:V,MATCH($B67,Base_Dados!$B:$B,0))-MIN(Base_Dados!V$5:V$98)) /
(IF(MAX(Base_Dados!V$5:V$98)-MIN(Base_Dados!V$5:V$98)=0,1,MAX(Base_Dados!V$5:V$98)-MIN(Base_Dados!V$5:V$98)))) * V$1)))</f>
        <v>4.9297569967703151E-3</v>
      </c>
      <c r="W67" s="106">
        <f>IF(INDEX(Base_Dados!W:W,MATCH($B67,Base_Dados!$B:$B,0))=0,0,
MAX(0, MIN(W$1,
((INDEX(Base_Dados!W:W,MATCH($B67,Base_Dados!$B:$B,0))-MIN(Base_Dados!W$5:W$98)) /
(IF(MAX(Base_Dados!W$5:W$98)-MIN(Base_Dados!W$5:W$98)=0,1,MAX(Base_Dados!W$5:W$98)-MIN(Base_Dados!W$5:W$98)))) * W$1)))</f>
        <v>2.48828978673252</v>
      </c>
      <c r="X67" s="106">
        <f>IF(INDEX(Base_Dados!X:X,MATCH($B67,Base_Dados!$B:$B,0))=0,0,
MAX(0, MIN(X$1,
((INDEX(Base_Dados!X:X,MATCH($B67,Base_Dados!$B:$B,0))-MIN(Base_Dados!X$5:X$98)) /
(IF(MAX(Base_Dados!X$5:X$98)-MIN(Base_Dados!X$5:X$98)=0,1,MAX(Base_Dados!X$5:X$98)-MIN(Base_Dados!X$5:X$98)))) * X$1)))</f>
        <v>0</v>
      </c>
      <c r="Y67" s="106">
        <f>IF(INDEX(Base_Dados!Y:Y,MATCH($B67,Base_Dados!$B:$B,0))=0,0,
MAX(0, MIN(Y$1,
((INDEX(Base_Dados!Y:Y,MATCH($B67,Base_Dados!$B:$B,0))-MIN(Base_Dados!Y$5:Y$98)) /
(IF(MAX(Base_Dados!Y$5:Y$98)-MIN(Base_Dados!Y$5:Y$98)=0,1,MAX(Base_Dados!Y$5:Y$98)-MIN(Base_Dados!Y$5:Y$98)))) * Y$1)))</f>
        <v>0</v>
      </c>
      <c r="Z67" s="106">
        <f>IF(INDEX(Base_Dados!Z:Z,MATCH($B67,Base_Dados!$B:$B,0))=0,0,
MAX(0, MIN(Z$1,
((INDEX(Base_Dados!Z:Z,MATCH($B67,Base_Dados!$B:$B,0))-MIN(Base_Dados!Z$5:Z$98)) /
(IF(MAX(Base_Dados!Z$5:Z$98)-MIN(Base_Dados!Z$5:Z$98)=0,1,MAX(Base_Dados!Z$5:Z$98)-MIN(Base_Dados!Z$5:Z$98)))) * Z$1)))</f>
        <v>0</v>
      </c>
      <c r="AA67" s="106">
        <f>IF(INDEX(Base_Dados!AA:AA,MATCH($B67,Base_Dados!$B:$B,0))=0,0,
MAX(0, MIN(AA$1,
((INDEX(Base_Dados!AA:AA,MATCH($B67,Base_Dados!$B:$B,0))-MIN(Base_Dados!AA$5:AA$98)) /
(IF(MAX(Base_Dados!AA$5:AA$98)-MIN(Base_Dados!AA$5:AA$98)=0,1,MAX(Base_Dados!AA$5:AA$98)-MIN(Base_Dados!AA$5:AA$98)))) * AA$1)))</f>
        <v>0</v>
      </c>
      <c r="AB67" s="106">
        <f>IF(INDEX(Base_Dados!AB:AB,MATCH($B67,Base_Dados!$B:$B,0))=0,0,
MAX(0, MIN(AB$1,
((INDEX(Base_Dados!AB:AB,MATCH($B67,Base_Dados!$B:$B,0))-MIN(Base_Dados!AB$5:AB$98)) /
(IF(MAX(Base_Dados!AB$5:AB$98)-MIN(Base_Dados!AB$5:AB$98)=0,1,MAX(Base_Dados!AB$5:AB$98)-MIN(Base_Dados!AB$5:AB$98)))) * AB$1)))</f>
        <v>0</v>
      </c>
      <c r="AC67" s="106">
        <f>IF(INDEX(Base_Dados!AC:AC,MATCH($B67,Base_Dados!$B:$B,0))=0,0,
MAX(0, MIN(AC$1,
((INDEX(Base_Dados!AC:AC,MATCH($B67,Base_Dados!$B:$B,0))-MIN(Base_Dados!AC$5:AC$98)) /
(IF(MAX(Base_Dados!AC$5:AC$98)-MIN(Base_Dados!AC$5:AC$98)=0,1,MAX(Base_Dados!AC$5:AC$98)-MIN(Base_Dados!AC$5:AC$98)))) * AC$1)))</f>
        <v>1.6730102139140487E-2</v>
      </c>
      <c r="AD67" s="106">
        <f>IF(INDEX(Base_Dados!AD:AD,MATCH($B67,Base_Dados!$B:$B,0))=0,0,
MAX(0, MIN(AD$1,
((INDEX(Base_Dados!AD:AD,MATCH($B67,Base_Dados!$B:$B,0))-MIN(Base_Dados!AD$5:AD$98)) /
(IF(MAX(Base_Dados!AD$5:AD$98)-MIN(Base_Dados!AD$5:AD$98)=0,1,MAX(Base_Dados!AD$5:AD$98)-MIN(Base_Dados!AD$5:AD$98)))) * AD$1)))</f>
        <v>3.1504215352758467E-3</v>
      </c>
      <c r="AE67" s="106">
        <f>IF(INDEX(Base_Dados!AE:AE,MATCH($B67,Base_Dados!$B:$B,0))=0,0,
MAX(0, MIN(AE$1,
((INDEX(Base_Dados!AE:AE,MATCH($B67,Base_Dados!$B:$B,0))-MIN(Base_Dados!AE$5:AE$98)) /
(IF(MAX(Base_Dados!AE$5:AE$98)-MIN(Base_Dados!AE$5:AE$98)=0,1,MAX(Base_Dados!AE$5:AE$98)-MIN(Base_Dados!AE$5:AE$98)))) * AE$1)))</f>
        <v>1.3375521357687329E-3</v>
      </c>
      <c r="AF67" s="106">
        <f>IF(INDEX(Base_Dados!AF:AF,MATCH($B67,Base_Dados!$B:$B,0))=0,0,
MAX(0, MIN(AF$1,
((INDEX(Base_Dados!AF:AF,MATCH($B67,Base_Dados!$B:$B,0))-MIN(Base_Dados!AF$5:AF$98)) /
(IF(MAX(Base_Dados!AF$5:AF$98)-MIN(Base_Dados!AF$5:AF$98)=0,1,MAX(Base_Dados!AF$5:AF$98)-MIN(Base_Dados!AF$5:AF$98)))) * AF$1)))</f>
        <v>2.8501815841493129E-3</v>
      </c>
      <c r="AG67" s="106">
        <f>IF(INDEX(Base_Dados!AG:AG,MATCH($B67,Base_Dados!$B:$B,0))=0,0,
MAX(0, MIN(AG$1,
((INDEX(Base_Dados!AG:AG,MATCH($B67,Base_Dados!$B:$B,0))-MIN(Base_Dados!AG$5:AG$98)) /
(IF(MAX(Base_Dados!AG$5:AG$98)-MIN(Base_Dados!AG$5:AG$98)=0,1,MAX(Base_Dados!AG$5:AG$98)-MIN(Base_Dados!AG$5:AG$98)))) * AG$1)))</f>
        <v>5.265652151018904E-3</v>
      </c>
      <c r="AH67" s="106">
        <f>IF(INDEX(Base_Dados!AH:AH,MATCH($B67,Base_Dados!$B:$B,0))=0,0,
MAX(0, MIN(AH$1,
((INDEX(Base_Dados!AH:AH,MATCH($B67,Base_Dados!$B:$B,0))-MIN(Base_Dados!AH$5:AH$98)) /
(IF(MAX(Base_Dados!AH$5:AH$98)-MIN(Base_Dados!AH$5:AH$98)=0,1,MAX(Base_Dados!AH$5:AH$98)-MIN(Base_Dados!AH$5:AH$98)))) * AH$1)))</f>
        <v>1.7365921685573291</v>
      </c>
      <c r="AI67" s="106">
        <f>IF(INDEX(Base_Dados!AI:AI,MATCH($B67,Base_Dados!$B:$B,0))=0,0,
MAX(0, MIN(AI$1,
((INDEX(Base_Dados!AI:AI,MATCH($B67,Base_Dados!$B:$B,0))-MIN(Base_Dados!AI$5:AI$98)) /
(IF(MAX(Base_Dados!AI$5:AI$98)-MIN(Base_Dados!AI$5:AI$98)=0,1,MAX(Base_Dados!AI$5:AI$98)-MIN(Base_Dados!AI$5:AI$98)))) * AI$1)))</f>
        <v>0</v>
      </c>
      <c r="AJ67" s="106">
        <f>IF(INDEX(Base_Dados!AJ:AJ,MATCH($B67,Base_Dados!$B:$B,0))=0,0,
MAX(0, MIN(AJ$1,
((INDEX(Base_Dados!AJ:AJ,MATCH($B67,Base_Dados!$B:$B,0))-MIN(Base_Dados!AJ$5:AJ$98)) /
(IF(MAX(Base_Dados!AJ$5:AJ$98)-MIN(Base_Dados!AJ$5:AJ$98)=0,1,MAX(Base_Dados!AJ$5:AJ$98)-MIN(Base_Dados!AJ$5:AJ$98)))) * AJ$1)))</f>
        <v>0</v>
      </c>
      <c r="AK67" s="106">
        <f>IF(INDEX(Base_Dados!AK:AK,MATCH($B67,Base_Dados!$B:$B,0))=0,0,
MAX(0, MIN(AK$1,
((INDEX(Base_Dados!AK:AK,MATCH($B67,Base_Dados!$B:$B,0))-MIN(Base_Dados!AK$5:AK$98)) /
(IF(MAX(Base_Dados!AK$5:AK$98)-MIN(Base_Dados!AK$5:AK$98)=0,1,MAX(Base_Dados!AK$5:AK$98)-MIN(Base_Dados!AK$5:AK$98)))) * AK$1)))</f>
        <v>5.7471264367816091E-4</v>
      </c>
      <c r="AL67" s="106">
        <f>IF(INDEX(Base_Dados!AL:AL,MATCH($B67,Base_Dados!$B:$B,0))=0,0,
MAX(0, MIN(AL$1,
((INDEX(Base_Dados!AL:AL,MATCH($B67,Base_Dados!$B:$B,0))-MIN(Base_Dados!AL$5:AL$98)) /
(IF(MAX(Base_Dados!AL$5:AL$98)-MIN(Base_Dados!AL$5:AL$98)=0,1,MAX(Base_Dados!AL$5:AL$98)-MIN(Base_Dados!AL$5:AL$98)))) * AL$1)))</f>
        <v>0</v>
      </c>
      <c r="AM67" s="106">
        <f>IF(INDEX(Base_Dados!AM:AM,MATCH($B67,Base_Dados!$B:$B,0))=0,0,
MAX(0, MIN(AM$1,
((INDEX(Base_Dados!AM:AM,MATCH($B67,Base_Dados!$B:$B,0))-MIN(Base_Dados!AM$5:AM$98)) /
(IF(MAX(Base_Dados!AM$5:AM$98)-MIN(Base_Dados!AM$5:AM$98)=0,1,MAX(Base_Dados!AM$5:AM$98)-MIN(Base_Dados!AM$5:AM$98)))) * AM$1)))</f>
        <v>0</v>
      </c>
      <c r="AN67" s="106">
        <f>IF(INDEX(Base_Dados!AN:AN,MATCH($B67,Base_Dados!$B:$B,0))=0,0,
MAX(0, MIN(AN$1,
((INDEX(Base_Dados!AN:AN,MATCH($B67,Base_Dados!$B:$B,0))-MIN(Base_Dados!AN$5:AN$98)) /
(IF(MAX(Base_Dados!AN$5:AN$98)-MIN(Base_Dados!AN$5:AN$98)=0,1,MAX(Base_Dados!AN$5:AN$98)-MIN(Base_Dados!AN$5:AN$98)))) * AN$1)))</f>
        <v>0</v>
      </c>
      <c r="AO67" s="106">
        <f>IF(INDEX(Base_Dados!AO:AO,MATCH($B67,Base_Dados!$B:$B,0))=0,0,
MAX(0, MIN(AO$1,
((INDEX(Base_Dados!AO:AO,MATCH($B67,Base_Dados!$B:$B,0))-MIN(Base_Dados!AO$5:AO$98)) /
(IF(MAX(Base_Dados!AO$5:AO$98)-MIN(Base_Dados!AO$5:AO$98)=0,1,MAX(Base_Dados!AO$5:AO$98)-MIN(Base_Dados!AO$5:AO$98)))) * AO$1)))</f>
        <v>0</v>
      </c>
      <c r="AP67" s="106">
        <f>IF(INDEX(Base_Dados!AP:AP,MATCH($B67,Base_Dados!$B:$B,0))=0,0,
MAX(0, MIN(AP$1,
((INDEX(Base_Dados!AP:AP,MATCH($B67,Base_Dados!$B:$B,0))-MIN(Base_Dados!AP$5:AP$98)) /
(IF(MAX(Base_Dados!AP$5:AP$98)-MIN(Base_Dados!AP$5:AP$98)=0,1,MAX(Base_Dados!AP$5:AP$98)-MIN(Base_Dados!AP$5:AP$98)))) * AP$1)))</f>
        <v>0</v>
      </c>
      <c r="AQ67" s="106">
        <f>IF(INDEX(Base_Dados!AQ:AQ,MATCH($B67,Base_Dados!$B:$B,0))=0,0,
MAX(0, MIN(AQ$1,
((INDEX(Base_Dados!AQ:AQ,MATCH($B67,Base_Dados!$B:$B,0))-MIN(Base_Dados!AQ$5:AQ$98)) /
(IF(MAX(Base_Dados!AQ$5:AQ$98)-MIN(Base_Dados!AQ$5:AQ$98)=0,1,MAX(Base_Dados!AQ$5:AQ$98)-MIN(Base_Dados!AQ$5:AQ$98)))) * AQ$1)))</f>
        <v>0</v>
      </c>
      <c r="AR67" s="106">
        <f>IF(INDEX(Base_Dados!AR:AR,MATCH($B67,Base_Dados!$B:$B,0))=0,0,
MAX(0, MIN(AR$1,
((INDEX(Base_Dados!AR:AR,MATCH($B67,Base_Dados!$B:$B,0))-MIN(Base_Dados!AR$5:AR$98)) /
(IF(MAX(Base_Dados!AR$5:AR$98)-MIN(Base_Dados!AR$5:AR$98)=0,1,MAX(Base_Dados!AR$5:AR$98)-MIN(Base_Dados!AR$5:AR$98)))) * AR$1)))</f>
        <v>0</v>
      </c>
      <c r="AS67" s="106">
        <f>IF(INDEX(Base_Dados!AS:AS,MATCH($B67,Base_Dados!$B:$B,0))=0,0,
MAX(0, MIN(AS$1,
((INDEX(Base_Dados!AS:AS,MATCH($B67,Base_Dados!$B:$B,0))-MIN(Base_Dados!AS$5:AS$98)) /
(IF(MAX(Base_Dados!AS$5:AS$98)-MIN(Base_Dados!AS$5:AS$98)=0,1,MAX(Base_Dados!AS$5:AS$98)-MIN(Base_Dados!AS$5:AS$98)))) * AS$1)))</f>
        <v>0</v>
      </c>
      <c r="AT67" s="106">
        <f>IF(INDEX(Base_Dados!AT:AT,MATCH($B67,Base_Dados!$B:$B,0))=0,0,
MAX(0, MIN(AT$1,
((INDEX(Base_Dados!AT:AT,MATCH($B67,Base_Dados!$B:$B,0))-MIN(Base_Dados!AT$5:AT$98)) /
(IF(MAX(Base_Dados!AT$5:AT$98)-MIN(Base_Dados!AT$5:AT$98)=0,1,MAX(Base_Dados!AT$5:AT$98)-MIN(Base_Dados!AT$5:AT$98)))) * AT$1)))</f>
        <v>0</v>
      </c>
      <c r="AU67" s="106">
        <f>IF(INDEX(Base_Dados!AU:AU,MATCH($B67,Base_Dados!$B:$B,0))=0,0,
MAX(0, MIN(AU$1,
((INDEX(Base_Dados!AU:AU,MATCH($B67,Base_Dados!$B:$B,0))-MIN(Base_Dados!AU$5:AU$98)) /
(IF(MAX(Base_Dados!AU$5:AU$98)-MIN(Base_Dados!AU$5:AU$98)=0,1,MAX(Base_Dados!AU$5:AU$98)-MIN(Base_Dados!AU$5:AU$98)))) * AU$1)))</f>
        <v>0</v>
      </c>
      <c r="AV67" s="106">
        <f>IF(INDEX(Base_Dados!AV:AV,MATCH($B67,Base_Dados!$B:$B,0))=0,0,
MAX(0, MIN(AV$1,
((INDEX(Base_Dados!AV:AV,MATCH($B67,Base_Dados!$B:$B,0))-MIN(Base_Dados!AV$5:AV$98)) /
(IF(MAX(Base_Dados!AV$5:AV$98)-MIN(Base_Dados!AV$5:AV$98)=0,1,MAX(Base_Dados!AV$5:AV$98)-MIN(Base_Dados!AV$5:AV$98)))) * AV$1)))</f>
        <v>0</v>
      </c>
      <c r="AW67" s="106">
        <f>IF(INDEX(Base_Dados!AW:AW,MATCH($B67,Base_Dados!$B:$B,0))=0,0,
MAX(0, MIN(AW$1,
((INDEX(Base_Dados!AW:AW,MATCH($B67,Base_Dados!$B:$B,0))-MIN(Base_Dados!AW$5:AW$98)) /
(IF(MAX(Base_Dados!AW$5:AW$98)-MIN(Base_Dados!AW$5:AW$98)=0,1,MAX(Base_Dados!AW$5:AW$98)-MIN(Base_Dados!AW$5:AW$98)))) * AW$1)))</f>
        <v>0</v>
      </c>
      <c r="AX67" s="106">
        <f>IF(INDEX(Base_Dados!AX:AX,MATCH($B67,Base_Dados!$B:$B,0))=0,0,
MAX(0, MIN(AX$1,
((INDEX(Base_Dados!AX:AX,MATCH($B67,Base_Dados!$B:$B,0))-MIN(Base_Dados!AX$5:AX$98)) /
(IF(MAX(Base_Dados!AX$5:AX$98)-MIN(Base_Dados!AX$5:AX$98)=0,1,MAX(Base_Dados!AX$5:AX$98)-MIN(Base_Dados!AX$5:AX$98)))) * AX$1)))</f>
        <v>0</v>
      </c>
      <c r="AY67" s="106">
        <f>IF(INDEX(Base_Dados!AY:AY,MATCH($B67,Base_Dados!$B:$B,0))=0,0,
MAX(0, MIN(AY$1,
((INDEX(Base_Dados!AY:AY,MATCH($B67,Base_Dados!$B:$B,0))-MIN(Base_Dados!AY$5:AY$98)) /
(IF(MAX(Base_Dados!AY$5:AY$98)-MIN(Base_Dados!AY$5:AY$98)=0,1,MAX(Base_Dados!AY$5:AY$98)-MIN(Base_Dados!AY$5:AY$98)))) * AY$1)))</f>
        <v>0</v>
      </c>
      <c r="AZ67" s="106">
        <f>IF(INDEX(Base_Dados!AZ:AZ,MATCH($B67,Base_Dados!$B:$B,0))=0,0,
MAX(0, MIN(AZ$1,
((INDEX(Base_Dados!AZ:AZ,MATCH($B67,Base_Dados!$B:$B,0))-MIN(Base_Dados!AZ$5:AZ$98)) /
(IF(MAX(Base_Dados!AZ$5:AZ$98)-MIN(Base_Dados!AZ$5:AZ$98)=0,1,MAX(Base_Dados!AZ$5:AZ$98)-MIN(Base_Dados!AZ$5:AZ$98)))) * AZ$1)))</f>
        <v>0</v>
      </c>
      <c r="BA67" s="106">
        <f>IF(INDEX(Base_Dados!BA:BA,MATCH($B67,Base_Dados!$B:$B,0))=0,0,
MAX(0, MIN(BA$1,
((INDEX(Base_Dados!BA:BA,MATCH($B67,Base_Dados!$B:$B,0))-MIN(Base_Dados!BA$5:BA$98)) /
(IF(MAX(Base_Dados!BA$5:BA$98)-MIN(Base_Dados!BA$5:BA$98)=0,1,MAX(Base_Dados!BA$5:BA$98)-MIN(Base_Dados!BA$5:BA$98)))) * BA$1)))</f>
        <v>5.5063389506871821E-3</v>
      </c>
      <c r="BB67" s="106">
        <f>IF(INDEX(Base_Dados!BB:BB,MATCH($B67,Base_Dados!$B:$B,0))=0,0,
MAX(0, MIN(BB$1,
((INDEX(Base_Dados!BB:BB,MATCH($B67,Base_Dados!$B:$B,0))-MIN(Base_Dados!BB$5:BB$98)) /
(IF(MAX(Base_Dados!BB$5:BB$98)-MIN(Base_Dados!BB$5:BB$98)=0,1,MAX(Base_Dados!BB$5:BB$98)-MIN(Base_Dados!BB$5:BB$98)))) * BB$1)))</f>
        <v>8.1780684292581257E-2</v>
      </c>
      <c r="BC67" s="106">
        <f>IF(INDEX(Base_Dados!BC:BC,MATCH($B67,Base_Dados!$B:$B,0))=0,0,
MAX(0, MIN(BC$1,
((INDEX(Base_Dados!BC:BC,MATCH($B67,Base_Dados!$B:$B,0))-MIN(Base_Dados!BC$5:BC$98)) /
(IF(MAX(Base_Dados!BC$5:BC$98)-MIN(Base_Dados!BC$5:BC$98)=0,1,MAX(Base_Dados!BC$5:BC$98)-MIN(Base_Dados!BC$5:BC$98)))) * BC$1)))</f>
        <v>1.0772959870724481E-3</v>
      </c>
      <c r="BD67" s="106">
        <f>IF(INDEX(Base_Dados!BD:BD,MATCH($B67,Base_Dados!$B:$B,0))=0,0,
MAX(0, MIN(BD$1,
((INDEX(Base_Dados!BD:BD,MATCH($B67,Base_Dados!$B:$B,0))-MIN(Base_Dados!BD$5:BD$98)) /
(IF(MAX(Base_Dados!BD$5:BD$98)-MIN(Base_Dados!BD$5:BD$98)=0,1,MAX(Base_Dados!BD$5:BD$98)-MIN(Base_Dados!BD$5:BD$98)))) * BD$1)))</f>
        <v>2.2159130254137526E-3</v>
      </c>
      <c r="BE67" s="106">
        <f>IF(INDEX(Base_Dados!BE:BE,MATCH($B67,Base_Dados!$B:$B,0))=0,0,
MAX(0, MIN(BE$1,
((INDEX(Base_Dados!BE:BE,MATCH($B67,Base_Dados!$B:$B,0))-MIN(Base_Dados!BE$5:BE$98)) /
(IF(MAX(Base_Dados!BE$5:BE$98)-MIN(Base_Dados!BE$5:BE$98)=0,1,MAX(Base_Dados!BE$5:BE$98)-MIN(Base_Dados!BE$5:BE$98)))) * BE$1)))</f>
        <v>1.0035122930255895E-2</v>
      </c>
      <c r="BF67" s="106">
        <f>IF(INDEX(Base_Dados!BF:BF,MATCH($B67,Base_Dados!$B:$B,0))=0,0,
MAX(0, MIN(BF$1,
((INDEX(Base_Dados!BF:BF,MATCH($B67,Base_Dados!$B:$B,0))-MIN(Base_Dados!BF$5:BF$98)) /
(IF(MAX(Base_Dados!BF$5:BF$98)-MIN(Base_Dados!BF$5:BF$98)=0,1,MAX(Base_Dados!BF$5:BF$98)-MIN(Base_Dados!BF$5:BF$98)))) * BF$1)))</f>
        <v>0</v>
      </c>
      <c r="BG67" s="106">
        <f>IF(INDEX(Base_Dados!BG:BG,MATCH($B67,Base_Dados!$B:$B,0))=0,0,
MAX(0, MIN(BG$1,
((INDEX(Base_Dados!BG:BG,MATCH($B67,Base_Dados!$B:$B,0))-MIN(Base_Dados!BG$5:BG$98)) /
(IF(MAX(Base_Dados!BG$5:BG$98)-MIN(Base_Dados!BG$5:BG$98)=0,1,MAX(Base_Dados!BG$5:BG$98)-MIN(Base_Dados!BG$5:BG$98)))) * BG$1)))</f>
        <v>0</v>
      </c>
      <c r="BH67" s="106">
        <f>IF(INDEX(Base_Dados!BH:BH,MATCH($B67,Base_Dados!$B:$B,0))=0,0,
MAX(0, MIN(BH$1,
((INDEX(Base_Dados!BH:BH,MATCH($B67,Base_Dados!$B:$B,0))-MIN(Base_Dados!BH$5:BH$98)) /
(IF(MAX(Base_Dados!BH$5:BH$98)-MIN(Base_Dados!BH$5:BH$98)=0,1,MAX(Base_Dados!BH$5:BH$98)-MIN(Base_Dados!BH$5:BH$98)))) * BH$1)))</f>
        <v>0</v>
      </c>
      <c r="BI67" s="106">
        <f>IF(INDEX(Base_Dados!BI:BI,MATCH($B67,Base_Dados!$B:$B,0))=0,0,
MAX(0, MIN(BI$1,
((INDEX(Base_Dados!BI:BI,MATCH($B67,Base_Dados!$B:$B,0))-MIN(Base_Dados!BI$5:BI$98)) /
(IF(MAX(Base_Dados!BI$5:BI$98)-MIN(Base_Dados!BI$5:BI$98)=0,1,MAX(Base_Dados!BI$5:BI$98)-MIN(Base_Dados!BI$5:BI$98)))) * BI$1)))</f>
        <v>3.2761310452418098E-2</v>
      </c>
      <c r="BJ67" s="106">
        <f>IF(INDEX(Base_Dados!BJ:BJ,MATCH($B67,Base_Dados!$B:$B,0))=0,0,
MAX(0, MIN(BJ$1,
((INDEX(Base_Dados!BJ:BJ,MATCH($B67,Base_Dados!$B:$B,0))-MIN(Base_Dados!BJ$5:BJ$98)) /
(IF(MAX(Base_Dados!BJ$5:BJ$98)-MIN(Base_Dados!BJ$5:BJ$98)=0,1,MAX(Base_Dados!BJ$5:BJ$98)-MIN(Base_Dados!BJ$5:BJ$98)))) * BJ$1)))</f>
        <v>0</v>
      </c>
      <c r="BK67" s="106">
        <f>IF(INDEX(Base_Dados!BK:BK,MATCH($B67,Base_Dados!$B:$B,0))=0,0,
MAX(0, MIN(BK$1,
((INDEX(Base_Dados!BK:BK,MATCH($B67,Base_Dados!$B:$B,0))-MIN(Base_Dados!BK$5:BK$98)) /
(IF(MAX(Base_Dados!BK$5:BK$98)-MIN(Base_Dados!BK$5:BK$98)=0,1,MAX(Base_Dados!BK$5:BK$98)-MIN(Base_Dados!BK$5:BK$98)))) * BK$1)))</f>
        <v>0</v>
      </c>
      <c r="BL67" s="106">
        <f>IF(INDEX(Base_Dados!BL:BL,MATCH($B67,Base_Dados!$B:$B,0))=0,0,
MAX(0, MIN(BL$1,
((INDEX(Base_Dados!BL:BL,MATCH($B67,Base_Dados!$B:$B,0))-MIN(Base_Dados!BL$5:BL$98)) /
(IF(MAX(Base_Dados!BL$5:BL$98)-MIN(Base_Dados!BL$5:BL$98)=0,1,MAX(Base_Dados!BL$5:BL$98)-MIN(Base_Dados!BL$5:BL$98)))) * BL$1)))</f>
        <v>1.3029315960912053E-2</v>
      </c>
      <c r="BM67" s="106">
        <f>IF(INDEX(Base_Dados!BM:BM,MATCH($B67,Base_Dados!$B:$B,0))=0,0,
MAX(0, MIN(BM$1,
((INDEX(Base_Dados!BM:BM,MATCH($B67,Base_Dados!$B:$B,0))-MIN(Base_Dados!BM$5:BM$98)) /
(IF(MAX(Base_Dados!BM$5:BM$98)-MIN(Base_Dados!BM$5:BM$98)=0,1,MAX(Base_Dados!BM$5:BM$98)-MIN(Base_Dados!BM$5:BM$98)))) * BM$1)))</f>
        <v>0.70778982287779302</v>
      </c>
      <c r="BN67" s="106">
        <f>IF(INDEX(Base_Dados!BN:BN,MATCH($B67,Base_Dados!$B:$B,0))=0,0,
MAX(0, MIN(BN$1,
((INDEX(Base_Dados!BN:BN,MATCH($B67,Base_Dados!$B:$B,0))-MIN(Base_Dados!BN$5:BN$98)) /
(IF(MAX(Base_Dados!BN$5:BN$98)-MIN(Base_Dados!BN$5:BN$98)=0,1,MAX(Base_Dados!BN$5:BN$98)-MIN(Base_Dados!BN$5:BN$98)))) * BN$1)))</f>
        <v>0.73398072306525053</v>
      </c>
      <c r="BO67" s="106">
        <f>IF(INDEX(Base_Dados!BO:BO,MATCH($B67,Base_Dados!$B:$B,0))=0,0,
MAX(0, MIN(BO$1,
((INDEX(Base_Dados!BO:BO,MATCH($B67,Base_Dados!$B:$B,0))-MIN(Base_Dados!BO$5:BO$98)) /
(IF(MAX(Base_Dados!BO$5:BO$98)-MIN(Base_Dados!BO$5:BO$98)=0,1,MAX(Base_Dados!BO$5:BO$98)-MIN(Base_Dados!BO$5:BO$98)))) * BO$1)))</f>
        <v>0.14655172413793102</v>
      </c>
      <c r="BP67" s="106">
        <f t="shared" si="0"/>
        <v>8.451031964686134</v>
      </c>
      <c r="BQ67" s="111">
        <f t="shared" si="1"/>
        <v>0.41775741026984531</v>
      </c>
      <c r="BR67" s="112">
        <f t="shared" si="2"/>
        <v>0.10324909679182204</v>
      </c>
      <c r="BS67" s="113">
        <f t="shared" si="3"/>
        <v>8.3477828678943116</v>
      </c>
    </row>
    <row r="68" spans="1:71">
      <c r="A68" s="20">
        <v>17008</v>
      </c>
      <c r="B68" s="20" t="s">
        <v>699</v>
      </c>
      <c r="C68" s="20" t="s">
        <v>696</v>
      </c>
      <c r="D68" s="105">
        <f>IF(INDEX(Base_Dados!D:D,MATCH($B68,Base_Dados!$B:$B,0))=0,0,
MAX(0, MIN(D$1,
((INDEX(Base_Dados!D:D,MATCH($B68,Base_Dados!$B:$B,0))-MIN(Base_Dados!D$5:D$98)) /
(IF(MAX(Base_Dados!D$5:D$98)-MIN(Base_Dados!D$5:D$98)=0,1,MAX(Base_Dados!D$5:D$98)-MIN(Base_Dados!D$5:D$98)))) * D$1)))</f>
        <v>0.2286010055144429</v>
      </c>
      <c r="E68" s="106">
        <f>IF(INDEX(Base_Dados!E:E,MATCH($B68,Base_Dados!$B:$B,0))=0,0,
MAX(0, MIN(E$1,
((INDEX(Base_Dados!E:E,MATCH($B68,Base_Dados!$B:$B,0))-MIN(Base_Dados!E$5:E$98)) /
(IF(MAX(Base_Dados!E$5:E$98)-MIN(Base_Dados!E$5:E$98)=0,1,MAX(Base_Dados!E$5:E$98)-MIN(Base_Dados!E$5:E$98)))) * E$1)))</f>
        <v>7.7558924476625837E-2</v>
      </c>
      <c r="F68" s="106">
        <f>IF(INDEX(Base_Dados!F:F,MATCH($B68,Base_Dados!$B:$B,0))=0,0,
MAX(0, MIN(F$1,
((INDEX(Base_Dados!F:F,MATCH($B68,Base_Dados!$B:$B,0))-MIN(Base_Dados!F$5:F$98)) /
(IF(MAX(Base_Dados!F$5:F$98)-MIN(Base_Dados!F$5:F$98)=0,1,MAX(Base_Dados!F$5:F$98)-MIN(Base_Dados!F$5:F$98)))) * F$1)))</f>
        <v>7.1411029036706777E-2</v>
      </c>
      <c r="G68" s="106">
        <f>IF(INDEX(Base_Dados!G:G,MATCH($B68,Base_Dados!$B:$B,0))=0,0,
MAX(0, MIN(G$1,
((INDEX(Base_Dados!G:G,MATCH($B68,Base_Dados!$B:$B,0))-MIN(Base_Dados!G$5:G$98)) /
(IF(MAX(Base_Dados!G$5:G$98)-MIN(Base_Dados!G$5:G$98)=0,1,MAX(Base_Dados!G$5:G$98)-MIN(Base_Dados!G$5:G$98)))) * G$1)))</f>
        <v>6.3353723452245617E-2</v>
      </c>
      <c r="H68" s="106">
        <f>IF(INDEX(Base_Dados!H:H,MATCH($B68,Base_Dados!$B:$B,0))=0,0,
MAX(0, MIN(H$1,
((INDEX(Base_Dados!H:H,MATCH($B68,Base_Dados!$B:$B,0))-MIN(Base_Dados!H$5:H$98)) /
(IF(MAX(Base_Dados!H$5:H$98)-MIN(Base_Dados!H$5:H$98)=0,1,MAX(Base_Dados!H$5:H$98)-MIN(Base_Dados!H$5:H$98)))) * H$1)))</f>
        <v>6.3024665131152305E-2</v>
      </c>
      <c r="I68" s="106">
        <f>IF(INDEX(Base_Dados!I:I,MATCH($B68,Base_Dados!$B:$B,0))=0,0,
MAX(0, MIN(I$1,
((INDEX(Base_Dados!I:I,MATCH($B68,Base_Dados!$B:$B,0))-MIN(Base_Dados!I$5:I$98)) /
(IF(MAX(Base_Dados!I$5:I$98)-MIN(Base_Dados!I$5:I$98)=0,1,MAX(Base_Dados!I$5:I$98)-MIN(Base_Dados!I$5:I$98)))) * I$1)))</f>
        <v>7.5305710271735243E-2</v>
      </c>
      <c r="J68" s="106">
        <f>IF(INDEX(Base_Dados!J:J,MATCH($B68,Base_Dados!$B:$B,0))=0,0,
MAX(0, MIN(J$1,
((INDEX(Base_Dados!J:J,MATCH($B68,Base_Dados!$B:$B,0))-MIN(Base_Dados!J$5:J$98)) /
(IF(MAX(Base_Dados!J$5:J$98)-MIN(Base_Dados!J$5:J$98)=0,1,MAX(Base_Dados!J$5:J$98)-MIN(Base_Dados!J$5:J$98)))) * J$1)))</f>
        <v>7.7339431783151363E-2</v>
      </c>
      <c r="K68" s="106">
        <f>IF(INDEX(Base_Dados!K:K,MATCH($B68,Base_Dados!$B:$B,0))=0,0,
MAX(0, MIN(K$1,
((INDEX(Base_Dados!K:K,MATCH($B68,Base_Dados!$B:$B,0))-MIN(Base_Dados!K$5:K$98)) /
(IF(MAX(Base_Dados!K$5:K$98)-MIN(Base_Dados!K$5:K$98)=0,1,MAX(Base_Dados!K$5:K$98)-MIN(Base_Dados!K$5:K$98)))) * K$1)))</f>
        <v>8.2507826475849727E-2</v>
      </c>
      <c r="L68" s="106">
        <f>IF(INDEX(Base_Dados!L:L,MATCH($B68,Base_Dados!$B:$B,0))=0,0,
MAX(0, MIN(L$1,
((INDEX(Base_Dados!L:L,MATCH($B68,Base_Dados!$B:$B,0))-MIN(Base_Dados!L$5:L$98)) /
(IF(MAX(Base_Dados!L$5:L$98)-MIN(Base_Dados!L$5:L$98)=0,1,MAX(Base_Dados!L$5:L$98)-MIN(Base_Dados!L$5:L$98)))) * L$1)))</f>
        <v>9.1492974193895349E-2</v>
      </c>
      <c r="M68" s="106">
        <f>IF(INDEX(Base_Dados!M:M,MATCH($B68,Base_Dados!$B:$B,0))=0,0,
MAX(0, MIN(M$1,
((INDEX(Base_Dados!M:M,MATCH($B68,Base_Dados!$B:$B,0))-MIN(Base_Dados!M$5:M$98)) /
(IF(MAX(Base_Dados!M$5:M$98)-MIN(Base_Dados!M$5:M$98)=0,1,MAX(Base_Dados!M$5:M$98)-MIN(Base_Dados!M$5:M$98)))) * M$1)))</f>
        <v>9.5615160349854234E-2</v>
      </c>
      <c r="N68" s="106">
        <f>IF(INDEX(Base_Dados!N:N,MATCH($B68,Base_Dados!$B:$B,0))=0,0,
MAX(0, MIN(N$1,
((INDEX(Base_Dados!N:N,MATCH($B68,Base_Dados!$B:$B,0))-MIN(Base_Dados!N$5:N$98)) /
(IF(MAX(Base_Dados!N$5:N$98)-MIN(Base_Dados!N$5:N$98)=0,1,MAX(Base_Dados!N$5:N$98)-MIN(Base_Dados!N$5:N$98)))) * N$1)))</f>
        <v>0.11557164661200441</v>
      </c>
      <c r="O68" s="106">
        <f>IF(INDEX(Base_Dados!O:O,MATCH($B68,Base_Dados!$B:$B,0))=0,0,
MAX(0, MIN(O$1,
((INDEX(Base_Dados!O:O,MATCH($B68,Base_Dados!$B:$B,0))-MIN(Base_Dados!O$5:O$98)) /
(IF(MAX(Base_Dados!O$5:O$98)-MIN(Base_Dados!O$5:O$98)=0,1,MAX(Base_Dados!O$5:O$98)-MIN(Base_Dados!O$5:O$98)))) * O$1)))</f>
        <v>0.13322927699425832</v>
      </c>
      <c r="P68" s="106">
        <f>IF(INDEX(Base_Dados!P:P,MATCH($B68,Base_Dados!$B:$B,0))=0,0,
MAX(0, MIN(P$1,
((INDEX(Base_Dados!P:P,MATCH($B68,Base_Dados!$B:$B,0))-MIN(Base_Dados!P$5:P$98)) /
(IF(MAX(Base_Dados!P$5:P$98)-MIN(Base_Dados!P$5:P$98)=0,1,MAX(Base_Dados!P$5:P$98)-MIN(Base_Dados!P$5:P$98)))) * P$1)))</f>
        <v>4.3264652155316038E-2</v>
      </c>
      <c r="Q68" s="106">
        <f>IF(INDEX(Base_Dados!Q:Q,MATCH($B68,Base_Dados!$B:$B,0))=0,0,
MAX(0, MIN(Q$1,
((INDEX(Base_Dados!Q:Q,MATCH($B68,Base_Dados!$B:$B,0))-MIN(Base_Dados!Q$5:Q$98)) /
(IF(MAX(Base_Dados!Q$5:Q$98)-MIN(Base_Dados!Q$5:Q$98)=0,1,MAX(Base_Dados!Q$5:Q$98)-MIN(Base_Dados!Q$5:Q$98)))) * Q$1)))</f>
        <v>1.4875467326628403E-2</v>
      </c>
      <c r="R68" s="106">
        <f>IF(INDEX(Base_Dados!R:R,MATCH($B68,Base_Dados!$B:$B,0))=0,0,
MAX(0, MIN(R$1,
((INDEX(Base_Dados!R:R,MATCH($B68,Base_Dados!$B:$B,0))-MIN(Base_Dados!R$5:R$98)) /
(IF(MAX(Base_Dados!R$5:R$98)-MIN(Base_Dados!R$5:R$98)=0,1,MAX(Base_Dados!R$5:R$98)-MIN(Base_Dados!R$5:R$98)))) * R$1)))</f>
        <v>1.2001372850768906E-2</v>
      </c>
      <c r="S68" s="106">
        <f>IF(INDEX(Base_Dados!S:S,MATCH($B68,Base_Dados!$B:$B,0))=0,0,
MAX(0, MIN(S$1,
((INDEX(Base_Dados!S:S,MATCH($B68,Base_Dados!$B:$B,0))-MIN(Base_Dados!S$5:S$98)) /
(IF(MAX(Base_Dados!S$5:S$98)-MIN(Base_Dados!S$5:S$98)=0,1,MAX(Base_Dados!S$5:S$98)-MIN(Base_Dados!S$5:S$98)))) * S$1)))</f>
        <v>3.1161536733318354E-2</v>
      </c>
      <c r="T68" s="106">
        <f>IF(INDEX(Base_Dados!T:T,MATCH($B68,Base_Dados!$B:$B,0))=0,0,
MAX(0, MIN(T$1,
((INDEX(Base_Dados!T:T,MATCH($B68,Base_Dados!$B:$B,0))-MIN(Base_Dados!T$5:T$98)) /
(IF(MAX(Base_Dados!T$5:T$98)-MIN(Base_Dados!T$5:T$98)=0,1,MAX(Base_Dados!T$5:T$98)-MIN(Base_Dados!T$5:T$98)))) * T$1)))</f>
        <v>0.63117285183831839</v>
      </c>
      <c r="U68" s="106">
        <f>IF(INDEX(Base_Dados!U:U,MATCH($B68,Base_Dados!$B:$B,0))=0,0,
MAX(0, MIN(U$1,
((INDEX(Base_Dados!U:U,MATCH($B68,Base_Dados!$B:$B,0))-MIN(Base_Dados!U$5:U$98)) /
(IF(MAX(Base_Dados!U$5:U$98)-MIN(Base_Dados!U$5:U$98)=0,1,MAX(Base_Dados!U$5:U$98)-MIN(Base_Dados!U$5:U$98)))) * U$1)))</f>
        <v>1.0427173001682051</v>
      </c>
      <c r="V68" s="106">
        <f>IF(INDEX(Base_Dados!V:V,MATCH($B68,Base_Dados!$B:$B,0))=0,0,
MAX(0, MIN(V$1,
((INDEX(Base_Dados!V:V,MATCH($B68,Base_Dados!$B:$B,0))-MIN(Base_Dados!V$5:V$98)) /
(IF(MAX(Base_Dados!V$5:V$98)-MIN(Base_Dados!V$5:V$98)=0,1,MAX(Base_Dados!V$5:V$98)-MIN(Base_Dados!V$5:V$98)))) * V$1)))</f>
        <v>2.9162197754456467E-2</v>
      </c>
      <c r="W68" s="106">
        <f>IF(INDEX(Base_Dados!W:W,MATCH($B68,Base_Dados!$B:$B,0))=0,0,
MAX(0, MIN(W$1,
((INDEX(Base_Dados!W:W,MATCH($B68,Base_Dados!$B:$B,0))-MIN(Base_Dados!W$5:W$98)) /
(IF(MAX(Base_Dados!W$5:W$98)-MIN(Base_Dados!W$5:W$98)=0,1,MAX(Base_Dados!W$5:W$98)-MIN(Base_Dados!W$5:W$98)))) * W$1)))</f>
        <v>2.5229950401394454</v>
      </c>
      <c r="X68" s="106">
        <f>IF(INDEX(Base_Dados!X:X,MATCH($B68,Base_Dados!$B:$B,0))=0,0,
MAX(0, MIN(X$1,
((INDEX(Base_Dados!X:X,MATCH($B68,Base_Dados!$B:$B,0))-MIN(Base_Dados!X$5:X$98)) /
(IF(MAX(Base_Dados!X$5:X$98)-MIN(Base_Dados!X$5:X$98)=0,1,MAX(Base_Dados!X$5:X$98)-MIN(Base_Dados!X$5:X$98)))) * X$1)))</f>
        <v>0</v>
      </c>
      <c r="Y68" s="106">
        <f>IF(INDEX(Base_Dados!Y:Y,MATCH($B68,Base_Dados!$B:$B,0))=0,0,
MAX(0, MIN(Y$1,
((INDEX(Base_Dados!Y:Y,MATCH($B68,Base_Dados!$B:$B,0))-MIN(Base_Dados!Y$5:Y$98)) /
(IF(MAX(Base_Dados!Y$5:Y$98)-MIN(Base_Dados!Y$5:Y$98)=0,1,MAX(Base_Dados!Y$5:Y$98)-MIN(Base_Dados!Y$5:Y$98)))) * Y$1)))</f>
        <v>0</v>
      </c>
      <c r="Z68" s="106">
        <f>IF(INDEX(Base_Dados!Z:Z,MATCH($B68,Base_Dados!$B:$B,0))=0,0,
MAX(0, MIN(Z$1,
((INDEX(Base_Dados!Z:Z,MATCH($B68,Base_Dados!$B:$B,0))-MIN(Base_Dados!Z$5:Z$98)) /
(IF(MAX(Base_Dados!Z$5:Z$98)-MIN(Base_Dados!Z$5:Z$98)=0,1,MAX(Base_Dados!Z$5:Z$98)-MIN(Base_Dados!Z$5:Z$98)))) * Z$1)))</f>
        <v>0</v>
      </c>
      <c r="AA68" s="106">
        <f>IF(INDEX(Base_Dados!AA:AA,MATCH($B68,Base_Dados!$B:$B,0))=0,0,
MAX(0, MIN(AA$1,
((INDEX(Base_Dados!AA:AA,MATCH($B68,Base_Dados!$B:$B,0))-MIN(Base_Dados!AA$5:AA$98)) /
(IF(MAX(Base_Dados!AA$5:AA$98)-MIN(Base_Dados!AA$5:AA$98)=0,1,MAX(Base_Dados!AA$5:AA$98)-MIN(Base_Dados!AA$5:AA$98)))) * AA$1)))</f>
        <v>0</v>
      </c>
      <c r="AB68" s="106">
        <f>IF(INDEX(Base_Dados!AB:AB,MATCH($B68,Base_Dados!$B:$B,0))=0,0,
MAX(0, MIN(AB$1,
((INDEX(Base_Dados!AB:AB,MATCH($B68,Base_Dados!$B:$B,0))-MIN(Base_Dados!AB$5:AB$98)) /
(IF(MAX(Base_Dados!AB$5:AB$98)-MIN(Base_Dados!AB$5:AB$98)=0,1,MAX(Base_Dados!AB$5:AB$98)-MIN(Base_Dados!AB$5:AB$98)))) * AB$1)))</f>
        <v>0.84516017912504304</v>
      </c>
      <c r="AC68" s="106">
        <f>IF(INDEX(Base_Dados!AC:AC,MATCH($B68,Base_Dados!$B:$B,0))=0,0,
MAX(0, MIN(AC$1,
((INDEX(Base_Dados!AC:AC,MATCH($B68,Base_Dados!$B:$B,0))-MIN(Base_Dados!AC$5:AC$98)) /
(IF(MAX(Base_Dados!AC$5:AC$98)-MIN(Base_Dados!AC$5:AC$98)=0,1,MAX(Base_Dados!AC$5:AC$98)-MIN(Base_Dados!AC$5:AC$98)))) * AC$1)))</f>
        <v>2.6161110040470226E-2</v>
      </c>
      <c r="AD68" s="106">
        <f>IF(INDEX(Base_Dados!AD:AD,MATCH($B68,Base_Dados!$B:$B,0))=0,0,
MAX(0, MIN(AD$1,
((INDEX(Base_Dados!AD:AD,MATCH($B68,Base_Dados!$B:$B,0))-MIN(Base_Dados!AD$5:AD$98)) /
(IF(MAX(Base_Dados!AD$5:AD$98)-MIN(Base_Dados!AD$5:AD$98)=0,1,MAX(Base_Dados!AD$5:AD$98)-MIN(Base_Dados!AD$5:AD$98)))) * AD$1)))</f>
        <v>1.4243455110190801E-2</v>
      </c>
      <c r="AE68" s="106">
        <f>IF(INDEX(Base_Dados!AE:AE,MATCH($B68,Base_Dados!$B:$B,0))=0,0,
MAX(0, MIN(AE$1,
((INDEX(Base_Dados!AE:AE,MATCH($B68,Base_Dados!$B:$B,0))-MIN(Base_Dados!AE$5:AE$98)) /
(IF(MAX(Base_Dados!AE$5:AE$98)-MIN(Base_Dados!AE$5:AE$98)=0,1,MAX(Base_Dados!AE$5:AE$98)-MIN(Base_Dados!AE$5:AE$98)))) * AE$1)))</f>
        <v>5.8248238170573851E-3</v>
      </c>
      <c r="AF68" s="106">
        <f>IF(INDEX(Base_Dados!AF:AF,MATCH($B68,Base_Dados!$B:$B,0))=0,0,
MAX(0, MIN(AF$1,
((INDEX(Base_Dados!AF:AF,MATCH($B68,Base_Dados!$B:$B,0))-MIN(Base_Dados!AF$5:AF$98)) /
(IF(MAX(Base_Dados!AF$5:AF$98)-MIN(Base_Dados!AF$5:AF$98)=0,1,MAX(Base_Dados!AF$5:AF$98)-MIN(Base_Dados!AF$5:AF$98)))) * AF$1)))</f>
        <v>7.9069553624787382E-3</v>
      </c>
      <c r="AG68" s="106">
        <f>IF(INDEX(Base_Dados!AG:AG,MATCH($B68,Base_Dados!$B:$B,0))=0,0,
MAX(0, MIN(AG$1,
((INDEX(Base_Dados!AG:AG,MATCH($B68,Base_Dados!$B:$B,0))-MIN(Base_Dados!AG$5:AG$98)) /
(IF(MAX(Base_Dados!AG$5:AG$98)-MIN(Base_Dados!AG$5:AG$98)=0,1,MAX(Base_Dados!AG$5:AG$98)-MIN(Base_Dados!AG$5:AG$98)))) * AG$1)))</f>
        <v>1.4875467326628403E-2</v>
      </c>
      <c r="AH68" s="106">
        <f>IF(INDEX(Base_Dados!AH:AH,MATCH($B68,Base_Dados!$B:$B,0))=0,0,
MAX(0, MIN(AH$1,
((INDEX(Base_Dados!AH:AH,MATCH($B68,Base_Dados!$B:$B,0))-MIN(Base_Dados!AH$5:AH$98)) /
(IF(MAX(Base_Dados!AH$5:AH$98)-MIN(Base_Dados!AH$5:AH$98)=0,1,MAX(Base_Dados!AH$5:AH$98)-MIN(Base_Dados!AH$5:AH$98)))) * AH$1)))</f>
        <v>1.5204978080946789</v>
      </c>
      <c r="AI68" s="106">
        <f>IF(INDEX(Base_Dados!AI:AI,MATCH($B68,Base_Dados!$B:$B,0))=0,0,
MAX(0, MIN(AI$1,
((INDEX(Base_Dados!AI:AI,MATCH($B68,Base_Dados!$B:$B,0))-MIN(Base_Dados!AI$5:AI$98)) /
(IF(MAX(Base_Dados!AI$5:AI$98)-MIN(Base_Dados!AI$5:AI$98)=0,1,MAX(Base_Dados!AI$5:AI$98)-MIN(Base_Dados!AI$5:AI$98)))) * AI$1)))</f>
        <v>0</v>
      </c>
      <c r="AJ68" s="106">
        <f>IF(INDEX(Base_Dados!AJ:AJ,MATCH($B68,Base_Dados!$B:$B,0))=0,0,
MAX(0, MIN(AJ$1,
((INDEX(Base_Dados!AJ:AJ,MATCH($B68,Base_Dados!$B:$B,0))-MIN(Base_Dados!AJ$5:AJ$98)) /
(IF(MAX(Base_Dados!AJ$5:AJ$98)-MIN(Base_Dados!AJ$5:AJ$98)=0,1,MAX(Base_Dados!AJ$5:AJ$98)-MIN(Base_Dados!AJ$5:AJ$98)))) * AJ$1)))</f>
        <v>0</v>
      </c>
      <c r="AK68" s="106">
        <f>IF(INDEX(Base_Dados!AK:AK,MATCH($B68,Base_Dados!$B:$B,0))=0,0,
MAX(0, MIN(AK$1,
((INDEX(Base_Dados!AK:AK,MATCH($B68,Base_Dados!$B:$B,0))-MIN(Base_Dados!AK$5:AK$98)) /
(IF(MAX(Base_Dados!AK$5:AK$98)-MIN(Base_Dados!AK$5:AK$98)=0,1,MAX(Base_Dados!AK$5:AK$98)-MIN(Base_Dados!AK$5:AK$98)))) * AK$1)))</f>
        <v>3.4482758620689655E-3</v>
      </c>
      <c r="AL68" s="106">
        <f>IF(INDEX(Base_Dados!AL:AL,MATCH($B68,Base_Dados!$B:$B,0))=0,0,
MAX(0, MIN(AL$1,
((INDEX(Base_Dados!AL:AL,MATCH($B68,Base_Dados!$B:$B,0))-MIN(Base_Dados!AL$5:AL$98)) /
(IF(MAX(Base_Dados!AL$5:AL$98)-MIN(Base_Dados!AL$5:AL$98)=0,1,MAX(Base_Dados!AL$5:AL$98)-MIN(Base_Dados!AL$5:AL$98)))) * AL$1)))</f>
        <v>0</v>
      </c>
      <c r="AM68" s="106">
        <f>IF(INDEX(Base_Dados!AM:AM,MATCH($B68,Base_Dados!$B:$B,0))=0,0,
MAX(0, MIN(AM$1,
((INDEX(Base_Dados!AM:AM,MATCH($B68,Base_Dados!$B:$B,0))-MIN(Base_Dados!AM$5:AM$98)) /
(IF(MAX(Base_Dados!AM$5:AM$98)-MIN(Base_Dados!AM$5:AM$98)=0,1,MAX(Base_Dados!AM$5:AM$98)-MIN(Base_Dados!AM$5:AM$98)))) * AM$1)))</f>
        <v>5.1786639047125844E-3</v>
      </c>
      <c r="AN68" s="106">
        <f>IF(INDEX(Base_Dados!AN:AN,MATCH($B68,Base_Dados!$B:$B,0))=0,0,
MAX(0, MIN(AN$1,
((INDEX(Base_Dados!AN:AN,MATCH($B68,Base_Dados!$B:$B,0))-MIN(Base_Dados!AN$5:AN$98)) /
(IF(MAX(Base_Dados!AN$5:AN$98)-MIN(Base_Dados!AN$5:AN$98)=0,1,MAX(Base_Dados!AN$5:AN$98)-MIN(Base_Dados!AN$5:AN$98)))) * AN$1)))</f>
        <v>3.7972085385878485E-2</v>
      </c>
      <c r="AO68" s="106">
        <f>IF(INDEX(Base_Dados!AO:AO,MATCH($B68,Base_Dados!$B:$B,0))=0,0,
MAX(0, MIN(AO$1,
((INDEX(Base_Dados!AO:AO,MATCH($B68,Base_Dados!$B:$B,0))-MIN(Base_Dados!AO$5:AO$98)) /
(IF(MAX(Base_Dados!AO$5:AO$98)-MIN(Base_Dados!AO$5:AO$98)=0,1,MAX(Base_Dados!AO$5:AO$98)-MIN(Base_Dados!AO$5:AO$98)))) * AO$1)))</f>
        <v>0</v>
      </c>
      <c r="AP68" s="106">
        <f>IF(INDEX(Base_Dados!AP:AP,MATCH($B68,Base_Dados!$B:$B,0))=0,0,
MAX(0, MIN(AP$1,
((INDEX(Base_Dados!AP:AP,MATCH($B68,Base_Dados!$B:$B,0))-MIN(Base_Dados!AP$5:AP$98)) /
(IF(MAX(Base_Dados!AP$5:AP$98)-MIN(Base_Dados!AP$5:AP$98)=0,1,MAX(Base_Dados!AP$5:AP$98)-MIN(Base_Dados!AP$5:AP$98)))) * AP$1)))</f>
        <v>0</v>
      </c>
      <c r="AQ68" s="106">
        <f>IF(INDEX(Base_Dados!AQ:AQ,MATCH($B68,Base_Dados!$B:$B,0))=0,0,
MAX(0, MIN(AQ$1,
((INDEX(Base_Dados!AQ:AQ,MATCH($B68,Base_Dados!$B:$B,0))-MIN(Base_Dados!AQ$5:AQ$98)) /
(IF(MAX(Base_Dados!AQ$5:AQ$98)-MIN(Base_Dados!AQ$5:AQ$98)=0,1,MAX(Base_Dados!AQ$5:AQ$98)-MIN(Base_Dados!AQ$5:AQ$98)))) * AQ$1)))</f>
        <v>0</v>
      </c>
      <c r="AR68" s="106">
        <f>IF(INDEX(Base_Dados!AR:AR,MATCH($B68,Base_Dados!$B:$B,0))=0,0,
MAX(0, MIN(AR$1,
((INDEX(Base_Dados!AR:AR,MATCH($B68,Base_Dados!$B:$B,0))-MIN(Base_Dados!AR$5:AR$98)) /
(IF(MAX(Base_Dados!AR$5:AR$98)-MIN(Base_Dados!AR$5:AR$98)=0,1,MAX(Base_Dados!AR$5:AR$98)-MIN(Base_Dados!AR$5:AR$98)))) * AR$1)))</f>
        <v>0</v>
      </c>
      <c r="AS68" s="106">
        <f>IF(INDEX(Base_Dados!AS:AS,MATCH($B68,Base_Dados!$B:$B,0))=0,0,
MAX(0, MIN(AS$1,
((INDEX(Base_Dados!AS:AS,MATCH($B68,Base_Dados!$B:$B,0))-MIN(Base_Dados!AS$5:AS$98)) /
(IF(MAX(Base_Dados!AS$5:AS$98)-MIN(Base_Dados!AS$5:AS$98)=0,1,MAX(Base_Dados!AS$5:AS$98)-MIN(Base_Dados!AS$5:AS$98)))) * AS$1)))</f>
        <v>0</v>
      </c>
      <c r="AT68" s="106">
        <f>IF(INDEX(Base_Dados!AT:AT,MATCH($B68,Base_Dados!$B:$B,0))=0,0,
MAX(0, MIN(AT$1,
((INDEX(Base_Dados!AT:AT,MATCH($B68,Base_Dados!$B:$B,0))-MIN(Base_Dados!AT$5:AT$98)) /
(IF(MAX(Base_Dados!AT$5:AT$98)-MIN(Base_Dados!AT$5:AT$98)=0,1,MAX(Base_Dados!AT$5:AT$98)-MIN(Base_Dados!AT$5:AT$98)))) * AT$1)))</f>
        <v>0</v>
      </c>
      <c r="AU68" s="106">
        <f>IF(INDEX(Base_Dados!AU:AU,MATCH($B68,Base_Dados!$B:$B,0))=0,0,
MAX(0, MIN(AU$1,
((INDEX(Base_Dados!AU:AU,MATCH($B68,Base_Dados!$B:$B,0))-MIN(Base_Dados!AU$5:AU$98)) /
(IF(MAX(Base_Dados!AU$5:AU$98)-MIN(Base_Dados!AU$5:AU$98)=0,1,MAX(Base_Dados!AU$5:AU$98)-MIN(Base_Dados!AU$5:AU$98)))) * AU$1)))</f>
        <v>0</v>
      </c>
      <c r="AV68" s="106">
        <f>IF(INDEX(Base_Dados!AV:AV,MATCH($B68,Base_Dados!$B:$B,0))=0,0,
MAX(0, MIN(AV$1,
((INDEX(Base_Dados!AV:AV,MATCH($B68,Base_Dados!$B:$B,0))-MIN(Base_Dados!AV$5:AV$98)) /
(IF(MAX(Base_Dados!AV$5:AV$98)-MIN(Base_Dados!AV$5:AV$98)=0,1,MAX(Base_Dados!AV$5:AV$98)-MIN(Base_Dados!AV$5:AV$98)))) * AV$1)))</f>
        <v>0</v>
      </c>
      <c r="AW68" s="106">
        <f>IF(INDEX(Base_Dados!AW:AW,MATCH($B68,Base_Dados!$B:$B,0))=0,0,
MAX(0, MIN(AW$1,
((INDEX(Base_Dados!AW:AW,MATCH($B68,Base_Dados!$B:$B,0))-MIN(Base_Dados!AW$5:AW$98)) /
(IF(MAX(Base_Dados!AW$5:AW$98)-MIN(Base_Dados!AW$5:AW$98)=0,1,MAX(Base_Dados!AW$5:AW$98)-MIN(Base_Dados!AW$5:AW$98)))) * AW$1)))</f>
        <v>0</v>
      </c>
      <c r="AX68" s="106">
        <f>IF(INDEX(Base_Dados!AX:AX,MATCH($B68,Base_Dados!$B:$B,0))=0,0,
MAX(0, MIN(AX$1,
((INDEX(Base_Dados!AX:AX,MATCH($B68,Base_Dados!$B:$B,0))-MIN(Base_Dados!AX$5:AX$98)) /
(IF(MAX(Base_Dados!AX$5:AX$98)-MIN(Base_Dados!AX$5:AX$98)=0,1,MAX(Base_Dados!AX$5:AX$98)-MIN(Base_Dados!AX$5:AX$98)))) * AX$1)))</f>
        <v>3.9798910766652699E-2</v>
      </c>
      <c r="AY68" s="106">
        <f>IF(INDEX(Base_Dados!AY:AY,MATCH($B68,Base_Dados!$B:$B,0))=0,0,
MAX(0, MIN(AY$1,
((INDEX(Base_Dados!AY:AY,MATCH($B68,Base_Dados!$B:$B,0))-MIN(Base_Dados!AY$5:AY$98)) /
(IF(MAX(Base_Dados!AY$5:AY$98)-MIN(Base_Dados!AY$5:AY$98)=0,1,MAX(Base_Dados!AY$5:AY$98)-MIN(Base_Dados!AY$5:AY$98)))) * AY$1)))</f>
        <v>0</v>
      </c>
      <c r="AZ68" s="106">
        <f>IF(INDEX(Base_Dados!AZ:AZ,MATCH($B68,Base_Dados!$B:$B,0))=0,0,
MAX(0, MIN(AZ$1,
((INDEX(Base_Dados!AZ:AZ,MATCH($B68,Base_Dados!$B:$B,0))-MIN(Base_Dados!AZ$5:AZ$98)) /
(IF(MAX(Base_Dados!AZ$5:AZ$98)-MIN(Base_Dados!AZ$5:AZ$98)=0,1,MAX(Base_Dados!AZ$5:AZ$98)-MIN(Base_Dados!AZ$5:AZ$98)))) * AZ$1)))</f>
        <v>0</v>
      </c>
      <c r="BA68" s="106">
        <f>IF(INDEX(Base_Dados!BA:BA,MATCH($B68,Base_Dados!$B:$B,0))=0,0,
MAX(0, MIN(BA$1,
((INDEX(Base_Dados!BA:BA,MATCH($B68,Base_Dados!$B:$B,0))-MIN(Base_Dados!BA$5:BA$98)) /
(IF(MAX(Base_Dados!BA$5:BA$98)-MIN(Base_Dados!BA$5:BA$98)=0,1,MAX(Base_Dados!BA$5:BA$98)-MIN(Base_Dados!BA$5:BA$98)))) * BA$1)))</f>
        <v>1.8983547592086859E-2</v>
      </c>
      <c r="BB68" s="106">
        <f>IF(INDEX(Base_Dados!BB:BB,MATCH($B68,Base_Dados!$B:$B,0))=0,0,
MAX(0, MIN(BB$1,
((INDEX(Base_Dados!BB:BB,MATCH($B68,Base_Dados!$B:$B,0))-MIN(Base_Dados!BB$5:BB$98)) /
(IF(MAX(Base_Dados!BB$5:BB$98)-MIN(Base_Dados!BB$5:BB$98)=0,1,MAX(Base_Dados!BB$5:BB$98)-MIN(Base_Dados!BB$5:BB$98)))) * BB$1)))</f>
        <v>0.15586301527055124</v>
      </c>
      <c r="BC68" s="106">
        <f>IF(INDEX(Base_Dados!BC:BC,MATCH($B68,Base_Dados!$B:$B,0))=0,0,
MAX(0, MIN(BC$1,
((INDEX(Base_Dados!BC:BC,MATCH($B68,Base_Dados!$B:$B,0))-MIN(Base_Dados!BC$5:BC$98)) /
(IF(MAX(Base_Dados!BC$5:BC$98)-MIN(Base_Dados!BC$5:BC$98)=0,1,MAX(Base_Dados!BC$5:BC$98)-MIN(Base_Dados!BC$5:BC$98)))) * BC$1)))</f>
        <v>2.9625639644492324E-3</v>
      </c>
      <c r="BD68" s="106">
        <f>IF(INDEX(Base_Dados!BD:BD,MATCH($B68,Base_Dados!$B:$B,0))=0,0,
MAX(0, MIN(BD$1,
((INDEX(Base_Dados!BD:BD,MATCH($B68,Base_Dados!$B:$B,0))-MIN(Base_Dados!BD$5:BD$98)) /
(IF(MAX(Base_Dados!BD$5:BD$98)-MIN(Base_Dados!BD$5:BD$98)=0,1,MAX(Base_Dados!BD$5:BD$98)-MIN(Base_Dados!BD$5:BD$98)))) * BD$1)))</f>
        <v>9.1406412298317297E-3</v>
      </c>
      <c r="BE68" s="106">
        <f>IF(INDEX(Base_Dados!BE:BE,MATCH($B68,Base_Dados!$B:$B,0))=0,0,
MAX(0, MIN(BE$1,
((INDEX(Base_Dados!BE:BE,MATCH($B68,Base_Dados!$B:$B,0))-MIN(Base_Dados!BE$5:BE$98)) /
(IF(MAX(Base_Dados!BE$5:BE$98)-MIN(Base_Dados!BE$5:BE$98)=0,1,MAX(Base_Dados!BE$5:BE$98)-MIN(Base_Dados!BE$5:BE$98)))) * BE$1)))</f>
        <v>2.6593075765178123E-2</v>
      </c>
      <c r="BF68" s="106">
        <f>IF(INDEX(Base_Dados!BF:BF,MATCH($B68,Base_Dados!$B:$B,0))=0,0,
MAX(0, MIN(BF$1,
((INDEX(Base_Dados!BF:BF,MATCH($B68,Base_Dados!$B:$B,0))-MIN(Base_Dados!BF$5:BF$98)) /
(IF(MAX(Base_Dados!BF$5:BF$98)-MIN(Base_Dados!BF$5:BF$98)=0,1,MAX(Base_Dados!BF$5:BF$98)-MIN(Base_Dados!BF$5:BF$98)))) * BF$1)))</f>
        <v>0</v>
      </c>
      <c r="BG68" s="106">
        <f>IF(INDEX(Base_Dados!BG:BG,MATCH($B68,Base_Dados!$B:$B,0))=0,0,
MAX(0, MIN(BG$1,
((INDEX(Base_Dados!BG:BG,MATCH($B68,Base_Dados!$B:$B,0))-MIN(Base_Dados!BG$5:BG$98)) /
(IF(MAX(Base_Dados!BG$5:BG$98)-MIN(Base_Dados!BG$5:BG$98)=0,1,MAX(Base_Dados!BG$5:BG$98)-MIN(Base_Dados!BG$5:BG$98)))) * BG$1)))</f>
        <v>0</v>
      </c>
      <c r="BH68" s="106">
        <f>IF(INDEX(Base_Dados!BH:BH,MATCH($B68,Base_Dados!$B:$B,0))=0,0,
MAX(0, MIN(BH$1,
((INDEX(Base_Dados!BH:BH,MATCH($B68,Base_Dados!$B:$B,0))-MIN(Base_Dados!BH$5:BH$98)) /
(IF(MAX(Base_Dados!BH$5:BH$98)-MIN(Base_Dados!BH$5:BH$98)=0,1,MAX(Base_Dados!BH$5:BH$98)-MIN(Base_Dados!BH$5:BH$98)))) * BH$1)))</f>
        <v>1.098901098901099E-2</v>
      </c>
      <c r="BI68" s="106">
        <f>IF(INDEX(Base_Dados!BI:BI,MATCH($B68,Base_Dados!$B:$B,0))=0,0,
MAX(0, MIN(BI$1,
((INDEX(Base_Dados!BI:BI,MATCH($B68,Base_Dados!$B:$B,0))-MIN(Base_Dados!BI$5:BI$98)) /
(IF(MAX(Base_Dados!BI$5:BI$98)-MIN(Base_Dados!BI$5:BI$98)=0,1,MAX(Base_Dados!BI$5:BI$98)-MIN(Base_Dados!BI$5:BI$98)))) * BI$1)))</f>
        <v>3.9001560062402497E-2</v>
      </c>
      <c r="BJ68" s="106">
        <f>IF(INDEX(Base_Dados!BJ:BJ,MATCH($B68,Base_Dados!$B:$B,0))=0,0,
MAX(0, MIN(BJ$1,
((INDEX(Base_Dados!BJ:BJ,MATCH($B68,Base_Dados!$B:$B,0))-MIN(Base_Dados!BJ$5:BJ$98)) /
(IF(MAX(Base_Dados!BJ$5:BJ$98)-MIN(Base_Dados!BJ$5:BJ$98)=0,1,MAX(Base_Dados!BJ$5:BJ$98)-MIN(Base_Dados!BJ$5:BJ$98)))) * BJ$1)))</f>
        <v>0</v>
      </c>
      <c r="BK68" s="106">
        <f>IF(INDEX(Base_Dados!BK:BK,MATCH($B68,Base_Dados!$B:$B,0))=0,0,
MAX(0, MIN(BK$1,
((INDEX(Base_Dados!BK:BK,MATCH($B68,Base_Dados!$B:$B,0))-MIN(Base_Dados!BK$5:BK$98)) /
(IF(MAX(Base_Dados!BK$5:BK$98)-MIN(Base_Dados!BK$5:BK$98)=0,1,MAX(Base_Dados!BK$5:BK$98)-MIN(Base_Dados!BK$5:BK$98)))) * BK$1)))</f>
        <v>0</v>
      </c>
      <c r="BL68" s="106">
        <f>IF(INDEX(Base_Dados!BL:BL,MATCH($B68,Base_Dados!$B:$B,0))=0,0,
MAX(0, MIN(BL$1,
((INDEX(Base_Dados!BL:BL,MATCH($B68,Base_Dados!$B:$B,0))-MIN(Base_Dados!BL$5:BL$98)) /
(IF(MAX(Base_Dados!BL$5:BL$98)-MIN(Base_Dados!BL$5:BL$98)=0,1,MAX(Base_Dados!BL$5:BL$98)-MIN(Base_Dados!BL$5:BL$98)))) * BL$1)))</f>
        <v>3.2573289902280131E-2</v>
      </c>
      <c r="BM68" s="106">
        <f>IF(INDEX(Base_Dados!BM:BM,MATCH($B68,Base_Dados!$B:$B,0))=0,0,
MAX(0, MIN(BM$1,
((INDEX(Base_Dados!BM:BM,MATCH($B68,Base_Dados!$B:$B,0))-MIN(Base_Dados!BM$5:BM$98)) /
(IF(MAX(Base_Dados!BM$5:BM$98)-MIN(Base_Dados!BM$5:BM$98)=0,1,MAX(Base_Dados!BM$5:BM$98)-MIN(Base_Dados!BM$5:BM$98)))) * BM$1)))</f>
        <v>0.8566198684912032</v>
      </c>
      <c r="BN68" s="106">
        <f>IF(INDEX(Base_Dados!BN:BN,MATCH($B68,Base_Dados!$B:$B,0))=0,0,
MAX(0, MIN(BN$1,
((INDEX(Base_Dados!BN:BN,MATCH($B68,Base_Dados!$B:$B,0))-MIN(Base_Dados!BN$5:BN$98)) /
(IF(MAX(Base_Dados!BN$5:BN$98)-MIN(Base_Dados!BN$5:BN$98)=0,1,MAX(Base_Dados!BN$5:BN$98)-MIN(Base_Dados!BN$5:BN$98)))) * BN$1)))</f>
        <v>0.65030456930268898</v>
      </c>
      <c r="BO68" s="106">
        <f>IF(INDEX(Base_Dados!BO:BO,MATCH($B68,Base_Dados!$B:$B,0))=0,0,
MAX(0, MIN(BO$1,
((INDEX(Base_Dados!BO:BO,MATCH($B68,Base_Dados!$B:$B,0))-MIN(Base_Dados!BO$5:BO$98)) /
(IF(MAX(Base_Dados!BO$5:BO$98)-MIN(Base_Dados!BO$5:BO$98)=0,1,MAX(Base_Dados!BO$5:BO$98)-MIN(Base_Dados!BO$5:BO$98)))) * BO$1)))</f>
        <v>0.16379310344827586</v>
      </c>
      <c r="BP68" s="106">
        <f t="shared" si="0"/>
        <v>9.9902537740721957</v>
      </c>
      <c r="BQ68" s="111">
        <f t="shared" si="1"/>
        <v>0.41166215882733537</v>
      </c>
      <c r="BR68" s="112">
        <f t="shared" si="2"/>
        <v>9.7153845349312096E-2</v>
      </c>
      <c r="BS68" s="113">
        <f t="shared" si="3"/>
        <v>9.8930999287228829</v>
      </c>
    </row>
    <row r="69" spans="1:71">
      <c r="A69" s="20">
        <v>21001</v>
      </c>
      <c r="B69" s="20" t="s">
        <v>282</v>
      </c>
      <c r="C69" s="20" t="s">
        <v>266</v>
      </c>
      <c r="D69" s="105">
        <f>IF(INDEX(Base_Dados!D:D,MATCH($B69,Base_Dados!$B:$B,0))=0,0,
MAX(0, MIN(D$1,
((INDEX(Base_Dados!D:D,MATCH($B69,Base_Dados!$B:$B,0))-MIN(Base_Dados!D$5:D$98)) /
(IF(MAX(Base_Dados!D$5:D$98)-MIN(Base_Dados!D$5:D$98)=0,1,MAX(Base_Dados!D$5:D$98)-MIN(Base_Dados!D$5:D$98)))) * D$1)))</f>
        <v>0.37391017235696788</v>
      </c>
      <c r="E69" s="106">
        <f>IF(INDEX(Base_Dados!E:E,MATCH($B69,Base_Dados!$B:$B,0))=0,0,
MAX(0, MIN(E$1,
((INDEX(Base_Dados!E:E,MATCH($B69,Base_Dados!$B:$B,0))-MIN(Base_Dados!E$5:E$98)) /
(IF(MAX(Base_Dados!E$5:E$98)-MIN(Base_Dados!E$5:E$98)=0,1,MAX(Base_Dados!E$5:E$98)-MIN(Base_Dados!E$5:E$98)))) * E$1)))</f>
        <v>0.12939364373412049</v>
      </c>
      <c r="F69" s="106">
        <f>IF(INDEX(Base_Dados!F:F,MATCH($B69,Base_Dados!$B:$B,0))=0,0,
MAX(0, MIN(F$1,
((INDEX(Base_Dados!F:F,MATCH($B69,Base_Dados!$B:$B,0))-MIN(Base_Dados!F$5:F$98)) /
(IF(MAX(Base_Dados!F$5:F$98)-MIN(Base_Dados!F$5:F$98)=0,1,MAX(Base_Dados!F$5:F$98)-MIN(Base_Dados!F$5:F$98)))) * F$1)))</f>
        <v>0.11953790640998999</v>
      </c>
      <c r="G69" s="106">
        <f>IF(INDEX(Base_Dados!G:G,MATCH($B69,Base_Dados!$B:$B,0))=0,0,
MAX(0, MIN(G$1,
((INDEX(Base_Dados!G:G,MATCH($B69,Base_Dados!$B:$B,0))-MIN(Base_Dados!G$5:G$98)) /
(IF(MAX(Base_Dados!G$5:G$98)-MIN(Base_Dados!G$5:G$98)=0,1,MAX(Base_Dados!G$5:G$98)-MIN(Base_Dados!G$5:G$98)))) * G$1)))</f>
        <v>0.12035583464154893</v>
      </c>
      <c r="H69" s="106">
        <f>IF(INDEX(Base_Dados!H:H,MATCH($B69,Base_Dados!$B:$B,0))=0,0,
MAX(0, MIN(H$1,
((INDEX(Base_Dados!H:H,MATCH($B69,Base_Dados!$B:$B,0))-MIN(Base_Dados!H$5:H$98)) /
(IF(MAX(Base_Dados!H$5:H$98)-MIN(Base_Dados!H$5:H$98)=0,1,MAX(Base_Dados!H$5:H$98)-MIN(Base_Dados!H$5:H$98)))) * H$1)))</f>
        <v>0.12800822916433729</v>
      </c>
      <c r="I69" s="106">
        <f>IF(INDEX(Base_Dados!I:I,MATCH($B69,Base_Dados!$B:$B,0))=0,0,
MAX(0, MIN(I$1,
((INDEX(Base_Dados!I:I,MATCH($B69,Base_Dados!$B:$B,0))-MIN(Base_Dados!I$5:I$98)) /
(IF(MAX(Base_Dados!I$5:I$98)-MIN(Base_Dados!I$5:I$98)=0,1,MAX(Base_Dados!I$5:I$98)-MIN(Base_Dados!I$5:I$98)))) * I$1)))</f>
        <v>0.12340975458754819</v>
      </c>
      <c r="J69" s="106">
        <f>IF(INDEX(Base_Dados!J:J,MATCH($B69,Base_Dados!$B:$B,0))=0,0,
MAX(0, MIN(J$1,
((INDEX(Base_Dados!J:J,MATCH($B69,Base_Dados!$B:$B,0))-MIN(Base_Dados!J$5:J$98)) /
(IF(MAX(Base_Dados!J$5:J$98)-MIN(Base_Dados!J$5:J$98)=0,1,MAX(Base_Dados!J$5:J$98)-MIN(Base_Dados!J$5:J$98)))) * J$1)))</f>
        <v>0.13186702894135022</v>
      </c>
      <c r="K69" s="106">
        <f>IF(INDEX(Base_Dados!K:K,MATCH($B69,Base_Dados!$B:$B,0))=0,0,
MAX(0, MIN(K$1,
((INDEX(Base_Dados!K:K,MATCH($B69,Base_Dados!$B:$B,0))-MIN(Base_Dados!K$5:K$98)) /
(IF(MAX(Base_Dados!K$5:K$98)-MIN(Base_Dados!K$5:K$98)=0,1,MAX(Base_Dados!K$5:K$98)-MIN(Base_Dados!K$5:K$98)))) * K$1)))</f>
        <v>0.12592799642218247</v>
      </c>
      <c r="L69" s="106">
        <f>IF(INDEX(Base_Dados!L:L,MATCH($B69,Base_Dados!$B:$B,0))=0,0,
MAX(0, MIN(L$1,
((INDEX(Base_Dados!L:L,MATCH($B69,Base_Dados!$B:$B,0))-MIN(Base_Dados!L$5:L$98)) /
(IF(MAX(Base_Dados!L$5:L$98)-MIN(Base_Dados!L$5:L$98)=0,1,MAX(Base_Dados!L$5:L$98)-MIN(Base_Dados!L$5:L$98)))) * L$1)))</f>
        <v>0.13016755913738928</v>
      </c>
      <c r="M69" s="106">
        <f>IF(INDEX(Base_Dados!M:M,MATCH($B69,Base_Dados!$B:$B,0))=0,0,
MAX(0, MIN(M$1,
((INDEX(Base_Dados!M:M,MATCH($B69,Base_Dados!$B:$B,0))-MIN(Base_Dados!M$5:M$98)) /
(IF(MAX(Base_Dados!M$5:M$98)-MIN(Base_Dados!M$5:M$98)=0,1,MAX(Base_Dados!M$5:M$98)-MIN(Base_Dados!M$5:M$98)))) * M$1)))</f>
        <v>0.13855393586005832</v>
      </c>
      <c r="N69" s="106">
        <f>IF(INDEX(Base_Dados!N:N,MATCH($B69,Base_Dados!$B:$B,0))=0,0,
MAX(0, MIN(N$1,
((INDEX(Base_Dados!N:N,MATCH($B69,Base_Dados!$B:$B,0))-MIN(Base_Dados!N$5:N$98)) /
(IF(MAX(Base_Dados!N$5:N$98)-MIN(Base_Dados!N$5:N$98)=0,1,MAX(Base_Dados!N$5:N$98)-MIN(Base_Dados!N$5:N$98)))) * N$1)))</f>
        <v>0.16720500715815378</v>
      </c>
      <c r="O69" s="106">
        <f>IF(INDEX(Base_Dados!O:O,MATCH($B69,Base_Dados!$B:$B,0))=0,0,
MAX(0, MIN(O$1,
((INDEX(Base_Dados!O:O,MATCH($B69,Base_Dados!$B:$B,0))-MIN(Base_Dados!O$5:O$98)) /
(IF(MAX(Base_Dados!O$5:O$98)-MIN(Base_Dados!O$5:O$98)=0,1,MAX(Base_Dados!O$5:O$98)-MIN(Base_Dados!O$5:O$98)))) * O$1)))</f>
        <v>0.23122805061597637</v>
      </c>
      <c r="P69" s="106">
        <f>IF(INDEX(Base_Dados!P:P,MATCH($B69,Base_Dados!$B:$B,0))=0,0,
MAX(0, MIN(P$1,
((INDEX(Base_Dados!P:P,MATCH($B69,Base_Dados!$B:$B,0))-MIN(Base_Dados!P$5:P$98)) /
(IF(MAX(Base_Dados!P$5:P$98)-MIN(Base_Dados!P$5:P$98)=0,1,MAX(Base_Dados!P$5:P$98)-MIN(Base_Dados!P$5:P$98)))) * P$1)))</f>
        <v>2.853510349439814E-2</v>
      </c>
      <c r="Q69" s="106">
        <f>IF(INDEX(Base_Dados!Q:Q,MATCH($B69,Base_Dados!$B:$B,0))=0,0,
MAX(0, MIN(Q$1,
((INDEX(Base_Dados!Q:Q,MATCH($B69,Base_Dados!$B:$B,0))-MIN(Base_Dados!Q$5:Q$98)) /
(IF(MAX(Base_Dados!Q$5:Q$98)-MIN(Base_Dados!Q$5:Q$98)=0,1,MAX(Base_Dados!Q$5:Q$98)-MIN(Base_Dados!Q$5:Q$98)))) * Q$1)))</f>
        <v>3.6859565057132324E-3</v>
      </c>
      <c r="R69" s="106">
        <f>IF(INDEX(Base_Dados!R:R,MATCH($B69,Base_Dados!$B:$B,0))=0,0,
MAX(0, MIN(R$1,
((INDEX(Base_Dados!R:R,MATCH($B69,Base_Dados!$B:$B,0))-MIN(Base_Dados!R$5:R$98)) /
(IF(MAX(Base_Dados!R$5:R$98)-MIN(Base_Dados!R$5:R$98)=0,1,MAX(Base_Dados!R$5:R$98)-MIN(Base_Dados!R$5:R$98)))) * R$1)))</f>
        <v>7.7056785093497782E-3</v>
      </c>
      <c r="S69" s="106">
        <f>IF(INDEX(Base_Dados!S:S,MATCH($B69,Base_Dados!$B:$B,0))=0,0,
MAX(0, MIN(S$1,
((INDEX(Base_Dados!S:S,MATCH($B69,Base_Dados!$B:$B,0))-MIN(Base_Dados!S$5:S$98)) /
(IF(MAX(Base_Dados!S$5:S$98)-MIN(Base_Dados!S$5:S$98)=0,1,MAX(Base_Dados!S$5:S$98)-MIN(Base_Dados!S$5:S$98)))) * S$1)))</f>
        <v>3.0292818093312364E-2</v>
      </c>
      <c r="T69" s="106">
        <f>IF(INDEX(Base_Dados!T:T,MATCH($B69,Base_Dados!$B:$B,0))=0,0,
MAX(0, MIN(T$1,
((INDEX(Base_Dados!T:T,MATCH($B69,Base_Dados!$B:$B,0))-MIN(Base_Dados!T$5:T$98)) /
(IF(MAX(Base_Dados!T$5:T$98)-MIN(Base_Dados!T$5:T$98)=0,1,MAX(Base_Dados!T$5:T$98)-MIN(Base_Dados!T$5:T$98)))) * T$1)))</f>
        <v>0.7426490781990831</v>
      </c>
      <c r="U69" s="106">
        <f>IF(INDEX(Base_Dados!U:U,MATCH($B69,Base_Dados!$B:$B,0))=0,0,
MAX(0, MIN(U$1,
((INDEX(Base_Dados!U:U,MATCH($B69,Base_Dados!$B:$B,0))-MIN(Base_Dados!U$5:U$98)) /
(IF(MAX(Base_Dados!U$5:U$98)-MIN(Base_Dados!U$5:U$98)=0,1,MAX(Base_Dados!U$5:U$98)-MIN(Base_Dados!U$5:U$98)))) * U$1)))</f>
        <v>0.47350963671955465</v>
      </c>
      <c r="V69" s="106">
        <f>IF(INDEX(Base_Dados!V:V,MATCH($B69,Base_Dados!$B:$B,0))=0,0,
MAX(0, MIN(V$1,
((INDEX(Base_Dados!V:V,MATCH($B69,Base_Dados!$B:$B,0))-MIN(Base_Dados!V$5:V$98)) /
(IF(MAX(Base_Dados!V$5:V$98)-MIN(Base_Dados!V$5:V$98)=0,1,MAX(Base_Dados!V$5:V$98)-MIN(Base_Dados!V$5:V$98)))) * V$1)))</f>
        <v>3.885879444210628E-3</v>
      </c>
      <c r="W69" s="106">
        <f>IF(INDEX(Base_Dados!W:W,MATCH($B69,Base_Dados!$B:$B,0))=0,0,
MAX(0, MIN(W$1,
((INDEX(Base_Dados!W:W,MATCH($B69,Base_Dados!$B:$B,0))-MIN(Base_Dados!W$5:W$98)) /
(IF(MAX(Base_Dados!W$5:W$98)-MIN(Base_Dados!W$5:W$98)=0,1,MAX(Base_Dados!W$5:W$98)-MIN(Base_Dados!W$5:W$98)))) * W$1)))</f>
        <v>2.3861037714734339</v>
      </c>
      <c r="X69" s="106">
        <f>IF(INDEX(Base_Dados!X:X,MATCH($B69,Base_Dados!$B:$B,0))=0,0,
MAX(0, MIN(X$1,
((INDEX(Base_Dados!X:X,MATCH($B69,Base_Dados!$B:$B,0))-MIN(Base_Dados!X$5:X$98)) /
(IF(MAX(Base_Dados!X$5:X$98)-MIN(Base_Dados!X$5:X$98)=0,1,MAX(Base_Dados!X$5:X$98)-MIN(Base_Dados!X$5:X$98)))) * X$1)))</f>
        <v>0</v>
      </c>
      <c r="Y69" s="106">
        <f>IF(INDEX(Base_Dados!Y:Y,MATCH($B69,Base_Dados!$B:$B,0))=0,0,
MAX(0, MIN(Y$1,
((INDEX(Base_Dados!Y:Y,MATCH($B69,Base_Dados!$B:$B,0))-MIN(Base_Dados!Y$5:Y$98)) /
(IF(MAX(Base_Dados!Y$5:Y$98)-MIN(Base_Dados!Y$5:Y$98)=0,1,MAX(Base_Dados!Y$5:Y$98)-MIN(Base_Dados!Y$5:Y$98)))) * Y$1)))</f>
        <v>0</v>
      </c>
      <c r="Z69" s="106">
        <f>IF(INDEX(Base_Dados!Z:Z,MATCH($B69,Base_Dados!$B:$B,0))=0,0,
MAX(0, MIN(Z$1,
((INDEX(Base_Dados!Z:Z,MATCH($B69,Base_Dados!$B:$B,0))-MIN(Base_Dados!Z$5:Z$98)) /
(IF(MAX(Base_Dados!Z$5:Z$98)-MIN(Base_Dados!Z$5:Z$98)=0,1,MAX(Base_Dados!Z$5:Z$98)-MIN(Base_Dados!Z$5:Z$98)))) * Z$1)))</f>
        <v>0</v>
      </c>
      <c r="AA69" s="106">
        <f>IF(INDEX(Base_Dados!AA:AA,MATCH($B69,Base_Dados!$B:$B,0))=0,0,
MAX(0, MIN(AA$1,
((INDEX(Base_Dados!AA:AA,MATCH($B69,Base_Dados!$B:$B,0))-MIN(Base_Dados!AA$5:AA$98)) /
(IF(MAX(Base_Dados!AA$5:AA$98)-MIN(Base_Dados!AA$5:AA$98)=0,1,MAX(Base_Dados!AA$5:AA$98)-MIN(Base_Dados!AA$5:AA$98)))) * AA$1)))</f>
        <v>0</v>
      </c>
      <c r="AB69" s="106">
        <f>IF(INDEX(Base_Dados!AB:AB,MATCH($B69,Base_Dados!$B:$B,0))=0,0,
MAX(0, MIN(AB$1,
((INDEX(Base_Dados!AB:AB,MATCH($B69,Base_Dados!$B:$B,0))-MIN(Base_Dados!AB$5:AB$98)) /
(IF(MAX(Base_Dados!AB$5:AB$98)-MIN(Base_Dados!AB$5:AB$98)=0,1,MAX(Base_Dados!AB$5:AB$98)-MIN(Base_Dados!AB$5:AB$98)))) * AB$1)))</f>
        <v>6.1832586978987254E-2</v>
      </c>
      <c r="AC69" s="106">
        <f>IF(INDEX(Base_Dados!AC:AC,MATCH($B69,Base_Dados!$B:$B,0))=0,0,
MAX(0, MIN(AC$1,
((INDEX(Base_Dados!AC:AC,MATCH($B69,Base_Dados!$B:$B,0))-MIN(Base_Dados!AC$5:AC$98)) /
(IF(MAX(Base_Dados!AC$5:AC$98)-MIN(Base_Dados!AC$5:AC$98)=0,1,MAX(Base_Dados!AC$5:AC$98)-MIN(Base_Dados!AC$5:AC$98)))) * AC$1)))</f>
        <v>3.2845924070148393E-2</v>
      </c>
      <c r="AD69" s="106">
        <f>IF(INDEX(Base_Dados!AD:AD,MATCH($B69,Base_Dados!$B:$B,0))=0,0,
MAX(0, MIN(AD$1,
((INDEX(Base_Dados!AD:AD,MATCH($B69,Base_Dados!$B:$B,0))-MIN(Base_Dados!AD$5:AD$98)) /
(IF(MAX(Base_Dados!AD$5:AD$98)-MIN(Base_Dados!AD$5:AD$98)=0,1,MAX(Base_Dados!AD$5:AD$98)-MIN(Base_Dados!AD$5:AD$98)))) * AD$1)))</f>
        <v>1.1714243455110192E-2</v>
      </c>
      <c r="AE69" s="106">
        <f>IF(INDEX(Base_Dados!AE:AE,MATCH($B69,Base_Dados!$B:$B,0))=0,0,
MAX(0, MIN(AE$1,
((INDEX(Base_Dados!AE:AE,MATCH($B69,Base_Dados!$B:$B,0))-MIN(Base_Dados!AE$5:AE$98)) /
(IF(MAX(Base_Dados!AE$5:AE$98)-MIN(Base_Dados!AE$5:AE$98)=0,1,MAX(Base_Dados!AE$5:AE$98)-MIN(Base_Dados!AE$5:AE$98)))) * AE$1)))</f>
        <v>2.459370056090896E-3</v>
      </c>
      <c r="AF69" s="106">
        <f>IF(INDEX(Base_Dados!AF:AF,MATCH($B69,Base_Dados!$B:$B,0))=0,0,
MAX(0, MIN(AF$1,
((INDEX(Base_Dados!AF:AF,MATCH($B69,Base_Dados!$B:$B,0))-MIN(Base_Dados!AF$5:AF$98)) /
(IF(MAX(Base_Dados!AF$5:AF$98)-MIN(Base_Dados!AF$5:AF$98)=0,1,MAX(Base_Dados!AF$5:AF$98)-MIN(Base_Dados!AF$5:AF$98)))) * AF$1)))</f>
        <v>2.4824162184526274E-3</v>
      </c>
      <c r="AG69" s="106">
        <f>IF(INDEX(Base_Dados!AG:AG,MATCH($B69,Base_Dados!$B:$B,0))=0,0,
MAX(0, MIN(AG$1,
((INDEX(Base_Dados!AG:AG,MATCH($B69,Base_Dados!$B:$B,0))-MIN(Base_Dados!AG$5:AG$98)) /
(IF(MAX(Base_Dados!AG$5:AG$98)-MIN(Base_Dados!AG$5:AG$98)=0,1,MAX(Base_Dados!AG$5:AG$98)-MIN(Base_Dados!AG$5:AG$98)))) * AG$1)))</f>
        <v>3.6859565057132324E-3</v>
      </c>
      <c r="AH69" s="106">
        <f>IF(INDEX(Base_Dados!AH:AH,MATCH($B69,Base_Dados!$B:$B,0))=0,0,
MAX(0, MIN(AH$1,
((INDEX(Base_Dados!AH:AH,MATCH($B69,Base_Dados!$B:$B,0))-MIN(Base_Dados!AH$5:AH$98)) /
(IF(MAX(Base_Dados!AH$5:AH$98)-MIN(Base_Dados!AH$5:AH$98)=0,1,MAX(Base_Dados!AH$5:AH$98)-MIN(Base_Dados!AH$5:AH$98)))) * AH$1)))</f>
        <v>1.6683766660567874</v>
      </c>
      <c r="AI69" s="106">
        <f>IF(INDEX(Base_Dados!AI:AI,MATCH($B69,Base_Dados!$B:$B,0))=0,0,
MAX(0, MIN(AI$1,
((INDEX(Base_Dados!AI:AI,MATCH($B69,Base_Dados!$B:$B,0))-MIN(Base_Dados!AI$5:AI$98)) /
(IF(MAX(Base_Dados!AI$5:AI$98)-MIN(Base_Dados!AI$5:AI$98)=0,1,MAX(Base_Dados!AI$5:AI$98)-MIN(Base_Dados!AI$5:AI$98)))) * AI$1)))</f>
        <v>3.5714285714285712E-2</v>
      </c>
      <c r="AJ69" s="106">
        <f>IF(INDEX(Base_Dados!AJ:AJ,MATCH($B69,Base_Dados!$B:$B,0))=0,0,
MAX(0, MIN(AJ$1,
((INDEX(Base_Dados!AJ:AJ,MATCH($B69,Base_Dados!$B:$B,0))-MIN(Base_Dados!AJ$5:AJ$98)) /
(IF(MAX(Base_Dados!AJ$5:AJ$98)-MIN(Base_Dados!AJ$5:AJ$98)=0,1,MAX(Base_Dados!AJ$5:AJ$98)-MIN(Base_Dados!AJ$5:AJ$98)))) * AJ$1)))</f>
        <v>0.59523809523809523</v>
      </c>
      <c r="AK69" s="106">
        <f>IF(INDEX(Base_Dados!AK:AK,MATCH($B69,Base_Dados!$B:$B,0))=0,0,
MAX(0, MIN(AK$1,
((INDEX(Base_Dados!AK:AK,MATCH($B69,Base_Dados!$B:$B,0))-MIN(Base_Dados!AK$5:AK$98)) /
(IF(MAX(Base_Dados!AK$5:AK$98)-MIN(Base_Dados!AK$5:AK$98)=0,1,MAX(Base_Dados!AK$5:AK$98)-MIN(Base_Dados!AK$5:AK$98)))) * AK$1)))</f>
        <v>0</v>
      </c>
      <c r="AL69" s="106">
        <f>IF(INDEX(Base_Dados!AL:AL,MATCH($B69,Base_Dados!$B:$B,0))=0,0,
MAX(0, MIN(AL$1,
((INDEX(Base_Dados!AL:AL,MATCH($B69,Base_Dados!$B:$B,0))-MIN(Base_Dados!AL$5:AL$98)) /
(IF(MAX(Base_Dados!AL$5:AL$98)-MIN(Base_Dados!AL$5:AL$98)=0,1,MAX(Base_Dados!AL$5:AL$98)-MIN(Base_Dados!AL$5:AL$98)))) * AL$1)))</f>
        <v>0</v>
      </c>
      <c r="AM69" s="106">
        <f>IF(INDEX(Base_Dados!AM:AM,MATCH($B69,Base_Dados!$B:$B,0))=0,0,
MAX(0, MIN(AM$1,
((INDEX(Base_Dados!AM:AM,MATCH($B69,Base_Dados!$B:$B,0))-MIN(Base_Dados!AM$5:AM$98)) /
(IF(MAX(Base_Dados!AM$5:AM$98)-MIN(Base_Dados!AM$5:AM$98)=0,1,MAX(Base_Dados!AM$5:AM$98)-MIN(Base_Dados!AM$5:AM$98)))) * AM$1)))</f>
        <v>1.0357327809425169E-2</v>
      </c>
      <c r="AN69" s="106">
        <f>IF(INDEX(Base_Dados!AN:AN,MATCH($B69,Base_Dados!$B:$B,0))=0,0,
MAX(0, MIN(AN$1,
((INDEX(Base_Dados!AN:AN,MATCH($B69,Base_Dados!$B:$B,0))-MIN(Base_Dados!AN$5:AN$98)) /
(IF(MAX(Base_Dados!AN$5:AN$98)-MIN(Base_Dados!AN$5:AN$98)=0,1,MAX(Base_Dados!AN$5:AN$98)-MIN(Base_Dados!AN$5:AN$98)))) * AN$1)))</f>
        <v>3.9563729683490159E-2</v>
      </c>
      <c r="AO69" s="106">
        <f>IF(INDEX(Base_Dados!AO:AO,MATCH($B69,Base_Dados!$B:$B,0))=0,0,
MAX(0, MIN(AO$1,
((INDEX(Base_Dados!AO:AO,MATCH($B69,Base_Dados!$B:$B,0))-MIN(Base_Dados!AO$5:AO$98)) /
(IF(MAX(Base_Dados!AO$5:AO$98)-MIN(Base_Dados!AO$5:AO$98)=0,1,MAX(Base_Dados!AO$5:AO$98)-MIN(Base_Dados!AO$5:AO$98)))) * AO$1)))</f>
        <v>0</v>
      </c>
      <c r="AP69" s="106">
        <f>IF(INDEX(Base_Dados!AP:AP,MATCH($B69,Base_Dados!$B:$B,0))=0,0,
MAX(0, MIN(AP$1,
((INDEX(Base_Dados!AP:AP,MATCH($B69,Base_Dados!$B:$B,0))-MIN(Base_Dados!AP$5:AP$98)) /
(IF(MAX(Base_Dados!AP$5:AP$98)-MIN(Base_Dados!AP$5:AP$98)=0,1,MAX(Base_Dados!AP$5:AP$98)-MIN(Base_Dados!AP$5:AP$98)))) * AP$1)))</f>
        <v>0</v>
      </c>
      <c r="AQ69" s="106">
        <f>IF(INDEX(Base_Dados!AQ:AQ,MATCH($B69,Base_Dados!$B:$B,0))=0,0,
MAX(0, MIN(AQ$1,
((INDEX(Base_Dados!AQ:AQ,MATCH($B69,Base_Dados!$B:$B,0))-MIN(Base_Dados!AQ$5:AQ$98)) /
(IF(MAX(Base_Dados!AQ$5:AQ$98)-MIN(Base_Dados!AQ$5:AQ$98)=0,1,MAX(Base_Dados!AQ$5:AQ$98)-MIN(Base_Dados!AQ$5:AQ$98)))) * AQ$1)))</f>
        <v>0</v>
      </c>
      <c r="AR69" s="106">
        <f>IF(INDEX(Base_Dados!AR:AR,MATCH($B69,Base_Dados!$B:$B,0))=0,0,
MAX(0, MIN(AR$1,
((INDEX(Base_Dados!AR:AR,MATCH($B69,Base_Dados!$B:$B,0))-MIN(Base_Dados!AR$5:AR$98)) /
(IF(MAX(Base_Dados!AR$5:AR$98)-MIN(Base_Dados!AR$5:AR$98)=0,1,MAX(Base_Dados!AR$5:AR$98)-MIN(Base_Dados!AR$5:AR$98)))) * AR$1)))</f>
        <v>0</v>
      </c>
      <c r="AS69" s="106">
        <f>IF(INDEX(Base_Dados!AS:AS,MATCH($B69,Base_Dados!$B:$B,0))=0,0,
MAX(0, MIN(AS$1,
((INDEX(Base_Dados!AS:AS,MATCH($B69,Base_Dados!$B:$B,0))-MIN(Base_Dados!AS$5:AS$98)) /
(IF(MAX(Base_Dados!AS$5:AS$98)-MIN(Base_Dados!AS$5:AS$98)=0,1,MAX(Base_Dados!AS$5:AS$98)-MIN(Base_Dados!AS$5:AS$98)))) * AS$1)))</f>
        <v>0</v>
      </c>
      <c r="AT69" s="106">
        <f>IF(INDEX(Base_Dados!AT:AT,MATCH($B69,Base_Dados!$B:$B,0))=0,0,
MAX(0, MIN(AT$1,
((INDEX(Base_Dados!AT:AT,MATCH($B69,Base_Dados!$B:$B,0))-MIN(Base_Dados!AT$5:AT$98)) /
(IF(MAX(Base_Dados!AT$5:AT$98)-MIN(Base_Dados!AT$5:AT$98)=0,1,MAX(Base_Dados!AT$5:AT$98)-MIN(Base_Dados!AT$5:AT$98)))) * AT$1)))</f>
        <v>0</v>
      </c>
      <c r="AU69" s="106">
        <f>IF(INDEX(Base_Dados!AU:AU,MATCH($B69,Base_Dados!$B:$B,0))=0,0,
MAX(0, MIN(AU$1,
((INDEX(Base_Dados!AU:AU,MATCH($B69,Base_Dados!$B:$B,0))-MIN(Base_Dados!AU$5:AU$98)) /
(IF(MAX(Base_Dados!AU$5:AU$98)-MIN(Base_Dados!AU$5:AU$98)=0,1,MAX(Base_Dados!AU$5:AU$98)-MIN(Base_Dados!AU$5:AU$98)))) * AU$1)))</f>
        <v>0</v>
      </c>
      <c r="AV69" s="106">
        <f>IF(INDEX(Base_Dados!AV:AV,MATCH($B69,Base_Dados!$B:$B,0))=0,0,
MAX(0, MIN(AV$1,
((INDEX(Base_Dados!AV:AV,MATCH($B69,Base_Dados!$B:$B,0))-MIN(Base_Dados!AV$5:AV$98)) /
(IF(MAX(Base_Dados!AV$5:AV$98)-MIN(Base_Dados!AV$5:AV$98)=0,1,MAX(Base_Dados!AV$5:AV$98)-MIN(Base_Dados!AV$5:AV$98)))) * AV$1)))</f>
        <v>0</v>
      </c>
      <c r="AW69" s="106">
        <f>IF(INDEX(Base_Dados!AW:AW,MATCH($B69,Base_Dados!$B:$B,0))=0,0,
MAX(0, MIN(AW$1,
((INDEX(Base_Dados!AW:AW,MATCH($B69,Base_Dados!$B:$B,0))-MIN(Base_Dados!AW$5:AW$98)) /
(IF(MAX(Base_Dados!AW$5:AW$98)-MIN(Base_Dados!AW$5:AW$98)=0,1,MAX(Base_Dados!AW$5:AW$98)-MIN(Base_Dados!AW$5:AW$98)))) * AW$1)))</f>
        <v>0</v>
      </c>
      <c r="AX69" s="106">
        <f>IF(INDEX(Base_Dados!AX:AX,MATCH($B69,Base_Dados!$B:$B,0))=0,0,
MAX(0, MIN(AX$1,
((INDEX(Base_Dados!AX:AX,MATCH($B69,Base_Dados!$B:$B,0))-MIN(Base_Dados!AX$5:AX$98)) /
(IF(MAX(Base_Dados!AX$5:AX$98)-MIN(Base_Dados!AX$5:AX$98)=0,1,MAX(Base_Dados!AX$5:AX$98)-MIN(Base_Dados!AX$5:AX$98)))) * AX$1)))</f>
        <v>6.7352002835873809E-2</v>
      </c>
      <c r="AY69" s="106">
        <f>IF(INDEX(Base_Dados!AY:AY,MATCH($B69,Base_Dados!$B:$B,0))=0,0,
MAX(0, MIN(AY$1,
((INDEX(Base_Dados!AY:AY,MATCH($B69,Base_Dados!$B:$B,0))-MIN(Base_Dados!AY$5:AY$98)) /
(IF(MAX(Base_Dados!AY$5:AY$98)-MIN(Base_Dados!AY$5:AY$98)=0,1,MAX(Base_Dados!AY$5:AY$98)-MIN(Base_Dados!AY$5:AY$98)))) * AY$1)))</f>
        <v>0</v>
      </c>
      <c r="AZ69" s="106">
        <f>IF(INDEX(Base_Dados!AZ:AZ,MATCH($B69,Base_Dados!$B:$B,0))=0,0,
MAX(0, MIN(AZ$1,
((INDEX(Base_Dados!AZ:AZ,MATCH($B69,Base_Dados!$B:$B,0))-MIN(Base_Dados!AZ$5:AZ$98)) /
(IF(MAX(Base_Dados!AZ$5:AZ$98)-MIN(Base_Dados!AZ$5:AZ$98)=0,1,MAX(Base_Dados!AZ$5:AZ$98)-MIN(Base_Dados!AZ$5:AZ$98)))) * AZ$1)))</f>
        <v>0</v>
      </c>
      <c r="BA69" s="106">
        <f>IF(INDEX(Base_Dados!BA:BA,MATCH($B69,Base_Dados!$B:$B,0))=0,0,
MAX(0, MIN(BA$1,
((INDEX(Base_Dados!BA:BA,MATCH($B69,Base_Dados!$B:$B,0))-MIN(Base_Dados!BA$5:BA$98)) /
(IF(MAX(Base_Dados!BA$5:BA$98)-MIN(Base_Dados!BA$5:BA$98)=0,1,MAX(Base_Dados!BA$5:BA$98)-MIN(Base_Dados!BA$5:BA$98)))) * BA$1)))</f>
        <v>1.4609560603032926E-2</v>
      </c>
      <c r="BB69" s="106">
        <f>IF(INDEX(Base_Dados!BB:BB,MATCH($B69,Base_Dados!$B:$B,0))=0,0,
MAX(0, MIN(BB$1,
((INDEX(Base_Dados!BB:BB,MATCH($B69,Base_Dados!$B:$B,0))-MIN(Base_Dados!BB$5:BB$98)) /
(IF(MAX(Base_Dados!BB$5:BB$98)-MIN(Base_Dados!BB$5:BB$98)=0,1,MAX(Base_Dados!BB$5:BB$98)-MIN(Base_Dados!BB$5:BB$98)))) * BB$1)))</f>
        <v>6.2408401282747688E-5</v>
      </c>
      <c r="BC69" s="106">
        <f>IF(INDEX(Base_Dados!BC:BC,MATCH($B69,Base_Dados!$B:$B,0))=0,0,
MAX(0, MIN(BC$1,
((INDEX(Base_Dados!BC:BC,MATCH($B69,Base_Dados!$B:$B,0))-MIN(Base_Dados!BC$5:BC$98)) /
(IF(MAX(Base_Dados!BC$5:BC$98)-MIN(Base_Dados!BC$5:BC$98)=0,1,MAX(Base_Dados!BC$5:BC$98)-MIN(Base_Dados!BC$5:BC$98)))) * BC$1)))</f>
        <v>3.5012119579854563E-3</v>
      </c>
      <c r="BD69" s="106">
        <f>IF(INDEX(Base_Dados!BD:BD,MATCH($B69,Base_Dados!$B:$B,0))=0,0,
MAX(0, MIN(BD$1,
((INDEX(Base_Dados!BD:BD,MATCH($B69,Base_Dados!$B:$B,0))-MIN(Base_Dados!BD$5:BD$98)) /
(IF(MAX(Base_Dados!BD$5:BD$98)-MIN(Base_Dados!BD$5:BD$98)=0,1,MAX(Base_Dados!BD$5:BD$98)-MIN(Base_Dados!BD$5:BD$98)))) * BD$1)))</f>
        <v>3.8778477944740671E-3</v>
      </c>
      <c r="BE69" s="106">
        <f>IF(INDEX(Base_Dados!BE:BE,MATCH($B69,Base_Dados!$B:$B,0))=0,0,
MAX(0, MIN(BE$1,
((INDEX(Base_Dados!BE:BE,MATCH($B69,Base_Dados!$B:$B,0))-MIN(Base_Dados!BE$5:BE$98)) /
(IF(MAX(Base_Dados!BE$5:BE$98)-MIN(Base_Dados!BE$5:BE$98)=0,1,MAX(Base_Dados!BE$5:BE$98)-MIN(Base_Dados!BE$5:BE$98)))) * BE$1)))</f>
        <v>8.5298544907175117E-3</v>
      </c>
      <c r="BF69" s="106">
        <f>IF(INDEX(Base_Dados!BF:BF,MATCH($B69,Base_Dados!$B:$B,0))=0,0,
MAX(0, MIN(BF$1,
((INDEX(Base_Dados!BF:BF,MATCH($B69,Base_Dados!$B:$B,0))-MIN(Base_Dados!BF$5:BF$98)) /
(IF(MAX(Base_Dados!BF$5:BF$98)-MIN(Base_Dados!BF$5:BF$98)=0,1,MAX(Base_Dados!BF$5:BF$98)-MIN(Base_Dados!BF$5:BF$98)))) * BF$1)))</f>
        <v>0</v>
      </c>
      <c r="BG69" s="106">
        <f>IF(INDEX(Base_Dados!BG:BG,MATCH($B69,Base_Dados!$B:$B,0))=0,0,
MAX(0, MIN(BG$1,
((INDEX(Base_Dados!BG:BG,MATCH($B69,Base_Dados!$B:$B,0))-MIN(Base_Dados!BG$5:BG$98)) /
(IF(MAX(Base_Dados!BG$5:BG$98)-MIN(Base_Dados!BG$5:BG$98)=0,1,MAX(Base_Dados!BG$5:BG$98)-MIN(Base_Dados!BG$5:BG$98)))) * BG$1)))</f>
        <v>0</v>
      </c>
      <c r="BH69" s="106">
        <f>IF(INDEX(Base_Dados!BH:BH,MATCH($B69,Base_Dados!$B:$B,0))=0,0,
MAX(0, MIN(BH$1,
((INDEX(Base_Dados!BH:BH,MATCH($B69,Base_Dados!$B:$B,0))-MIN(Base_Dados!BH$5:BH$98)) /
(IF(MAX(Base_Dados!BH$5:BH$98)-MIN(Base_Dados!BH$5:BH$98)=0,1,MAX(Base_Dados!BH$5:BH$98)-MIN(Base_Dados!BH$5:BH$98)))) * BH$1)))</f>
        <v>1.098901098901099E-2</v>
      </c>
      <c r="BI69" s="106">
        <f>IF(INDEX(Base_Dados!BI:BI,MATCH($B69,Base_Dados!$B:$B,0))=0,0,
MAX(0, MIN(BI$1,
((INDEX(Base_Dados!BI:BI,MATCH($B69,Base_Dados!$B:$B,0))-MIN(Base_Dados!BI$5:BI$98)) /
(IF(MAX(Base_Dados!BI$5:BI$98)-MIN(Base_Dados!BI$5:BI$98)=0,1,MAX(Base_Dados!BI$5:BI$98)-MIN(Base_Dados!BI$5:BI$98)))) * BI$1)))</f>
        <v>3.9001560062402497E-2</v>
      </c>
      <c r="BJ69" s="106">
        <f>IF(INDEX(Base_Dados!BJ:BJ,MATCH($B69,Base_Dados!$B:$B,0))=0,0,
MAX(0, MIN(BJ$1,
((INDEX(Base_Dados!BJ:BJ,MATCH($B69,Base_Dados!$B:$B,0))-MIN(Base_Dados!BJ$5:BJ$98)) /
(IF(MAX(Base_Dados!BJ$5:BJ$98)-MIN(Base_Dados!BJ$5:BJ$98)=0,1,MAX(Base_Dados!BJ$5:BJ$98)-MIN(Base_Dados!BJ$5:BJ$98)))) * BJ$1)))</f>
        <v>1.0526315789473684E-2</v>
      </c>
      <c r="BK69" s="106">
        <f>IF(INDEX(Base_Dados!BK:BK,MATCH($B69,Base_Dados!$B:$B,0))=0,0,
MAX(0, MIN(BK$1,
((INDEX(Base_Dados!BK:BK,MATCH($B69,Base_Dados!$B:$B,0))-MIN(Base_Dados!BK$5:BK$98)) /
(IF(MAX(Base_Dados!BK$5:BK$98)-MIN(Base_Dados!BK$5:BK$98)=0,1,MAX(Base_Dados!BK$5:BK$98)-MIN(Base_Dados!BK$5:BK$98)))) * BK$1)))</f>
        <v>0</v>
      </c>
      <c r="BL69" s="106">
        <f>IF(INDEX(Base_Dados!BL:BL,MATCH($B69,Base_Dados!$B:$B,0))=0,0,
MAX(0, MIN(BL$1,
((INDEX(Base_Dados!BL:BL,MATCH($B69,Base_Dados!$B:$B,0))-MIN(Base_Dados!BL$5:BL$98)) /
(IF(MAX(Base_Dados!BL$5:BL$98)-MIN(Base_Dados!BL$5:BL$98)=0,1,MAX(Base_Dados!BL$5:BL$98)-MIN(Base_Dados!BL$5:BL$98)))) * BL$1)))</f>
        <v>2.1172638436482084E-2</v>
      </c>
      <c r="BM69" s="106">
        <f>IF(INDEX(Base_Dados!BM:BM,MATCH($B69,Base_Dados!$B:$B,0))=0,0,
MAX(0, MIN(BM$1,
((INDEX(Base_Dados!BM:BM,MATCH($B69,Base_Dados!$B:$B,0))-MIN(Base_Dados!BM$5:BM$98)) /
(IF(MAX(Base_Dados!BM$5:BM$98)-MIN(Base_Dados!BM$5:BM$98)=0,1,MAX(Base_Dados!BM$5:BM$98)-MIN(Base_Dados!BM$5:BM$98)))) * BM$1)))</f>
        <v>0.4614974504791467</v>
      </c>
      <c r="BN69" s="106">
        <f>IF(INDEX(Base_Dados!BN:BN,MATCH($B69,Base_Dados!$B:$B,0))=0,0,
MAX(0, MIN(BN$1,
((INDEX(Base_Dados!BN:BN,MATCH($B69,Base_Dados!$B:$B,0))-MIN(Base_Dados!BN$5:BN$98)) /
(IF(MAX(Base_Dados!BN$5:BN$98)-MIN(Base_Dados!BN$5:BN$98)=0,1,MAX(Base_Dados!BN$5:BN$98)-MIN(Base_Dados!BN$5:BN$98)))) * BN$1)))</f>
        <v>0.82873425929441125</v>
      </c>
      <c r="BO69" s="106">
        <f>IF(INDEX(Base_Dados!BO:BO,MATCH($B69,Base_Dados!$B:$B,0))=0,0,
MAX(0, MIN(BO$1,
((INDEX(Base_Dados!BO:BO,MATCH($B69,Base_Dados!$B:$B,0))-MIN(Base_Dados!BO$5:BO$98)) /
(IF(MAX(Base_Dados!BO$5:BO$98)-MIN(Base_Dados!BO$5:BO$98)=0,1,MAX(Base_Dados!BO$5:BO$98)-MIN(Base_Dados!BO$5:BO$98)))) * BO$1)))</f>
        <v>1.7241379310344827E-2</v>
      </c>
      <c r="BP69" s="106">
        <f t="shared" ref="BP69:BP98" si="4">SUM(D69:BO69)</f>
        <v>9.5472991436999006</v>
      </c>
      <c r="BQ69" s="111">
        <f t="shared" ref="BQ69:BQ98" si="5">STDEV(D69:BO69)</f>
        <v>0.38765681301826937</v>
      </c>
      <c r="BR69" s="112">
        <f t="shared" ref="BR69:BR98" si="6">IF(BQ69&gt;BP69,BP69,(BQ69-MIN($BQ$5:$BQ$98)))</f>
        <v>7.3148499540246104E-2</v>
      </c>
      <c r="BS69" s="113">
        <f t="shared" ref="BS69:BS98" si="7">BP69-BR69</f>
        <v>9.4741506441596552</v>
      </c>
    </row>
    <row r="70" spans="1:71">
      <c r="A70" s="20">
        <v>21002</v>
      </c>
      <c r="B70" s="20" t="s">
        <v>267</v>
      </c>
      <c r="C70" s="20" t="s">
        <v>266</v>
      </c>
      <c r="D70" s="105">
        <f>IF(INDEX(Base_Dados!D:D,MATCH($B70,Base_Dados!$B:$B,0))=0,0,
MAX(0, MIN(D$1,
((INDEX(Base_Dados!D:D,MATCH($B70,Base_Dados!$B:$B,0))-MIN(Base_Dados!D$5:D$98)) /
(IF(MAX(Base_Dados!D$5:D$98)-MIN(Base_Dados!D$5:D$98)=0,1,MAX(Base_Dados!D$5:D$98)-MIN(Base_Dados!D$5:D$98)))) * D$1)))</f>
        <v>3.1148313380329</v>
      </c>
      <c r="E70" s="106">
        <f>IF(INDEX(Base_Dados!E:E,MATCH($B70,Base_Dados!$B:$B,0))=0,0,
MAX(0, MIN(E$1,
((INDEX(Base_Dados!E:E,MATCH($B70,Base_Dados!$B:$B,0))-MIN(Base_Dados!E$5:E$98)) /
(IF(MAX(Base_Dados!E$5:E$98)-MIN(Base_Dados!E$5:E$98)=0,1,MAX(Base_Dados!E$5:E$98)-MIN(Base_Dados!E$5:E$98)))) * E$1)))</f>
        <v>0.82760226040186025</v>
      </c>
      <c r="F70" s="106">
        <f>IF(INDEX(Base_Dados!F:F,MATCH($B70,Base_Dados!$B:$B,0))=0,0,
MAX(0, MIN(F$1,
((INDEX(Base_Dados!F:F,MATCH($B70,Base_Dados!$B:$B,0))-MIN(Base_Dados!F$5:F$98)) /
(IF(MAX(Base_Dados!F$5:F$98)-MIN(Base_Dados!F$5:F$98)=0,1,MAX(Base_Dados!F$5:F$98)-MIN(Base_Dados!F$5:F$98)))) * F$1)))</f>
        <v>0.84483214629815051</v>
      </c>
      <c r="G70" s="106">
        <f>IF(INDEX(Base_Dados!G:G,MATCH($B70,Base_Dados!$B:$B,0))=0,0,
MAX(0, MIN(G$1,
((INDEX(Base_Dados!G:G,MATCH($B70,Base_Dados!$B:$B,0))-MIN(Base_Dados!G$5:G$98)) /
(IF(MAX(Base_Dados!G$5:G$98)-MIN(Base_Dados!G$5:G$98)=0,1,MAX(Base_Dados!G$5:G$98)-MIN(Base_Dados!G$5:G$98)))) * G$1)))</f>
        <v>1.03836229451993</v>
      </c>
      <c r="H70" s="106">
        <f>IF(INDEX(Base_Dados!H:H,MATCH($B70,Base_Dados!$B:$B,0))=0,0,
MAX(0, MIN(H$1,
((INDEX(Base_Dados!H:H,MATCH($B70,Base_Dados!$B:$B,0))-MIN(Base_Dados!H$5:H$98)) /
(IF(MAX(Base_Dados!H$5:H$98)-MIN(Base_Dados!H$5:H$98)=0,1,MAX(Base_Dados!H$5:H$98)-MIN(Base_Dados!H$5:H$98)))) * H$1)))</f>
        <v>1.1551510543616808</v>
      </c>
      <c r="I70" s="106">
        <f>IF(INDEX(Base_Dados!I:I,MATCH($B70,Base_Dados!$B:$B,0))=0,0,
MAX(0, MIN(I$1,
((INDEX(Base_Dados!I:I,MATCH($B70,Base_Dados!$B:$B,0))-MIN(Base_Dados!I$5:I$98)) /
(IF(MAX(Base_Dados!I$5:I$98)-MIN(Base_Dados!I$5:I$98)=0,1,MAX(Base_Dados!I$5:I$98)-MIN(Base_Dados!I$5:I$98)))) * I$1)))</f>
        <v>1.0752126280151615</v>
      </c>
      <c r="J70" s="106">
        <f>IF(INDEX(Base_Dados!J:J,MATCH($B70,Base_Dados!$B:$B,0))=0,0,
MAX(0, MIN(J$1,
((INDEX(Base_Dados!J:J,MATCH($B70,Base_Dados!$B:$B,0))-MIN(Base_Dados!J$5:J$98)) /
(IF(MAX(Base_Dados!J$5:J$98)-MIN(Base_Dados!J$5:J$98)=0,1,MAX(Base_Dados!J$5:J$98)-MIN(Base_Dados!J$5:J$98)))) * J$1)))</f>
        <v>1.2204355421096527</v>
      </c>
      <c r="K70" s="106">
        <f>IF(INDEX(Base_Dados!K:K,MATCH($B70,Base_Dados!$B:$B,0))=0,0,
MAX(0, MIN(K$1,
((INDEX(Base_Dados!K:K,MATCH($B70,Base_Dados!$B:$B,0))-MIN(Base_Dados!K$5:K$98)) /
(IF(MAX(Base_Dados!K$5:K$98)-MIN(Base_Dados!K$5:K$98)=0,1,MAX(Base_Dados!K$5:K$98)-MIN(Base_Dados!K$5:K$98)))) * K$1)))</f>
        <v>1.1599452146690519</v>
      </c>
      <c r="L70" s="106">
        <f>IF(INDEX(Base_Dados!L:L,MATCH($B70,Base_Dados!$B:$B,0))=0,0,
MAX(0, MIN(L$1,
((INDEX(Base_Dados!L:L,MATCH($B70,Base_Dados!$B:$B,0))-MIN(Base_Dados!L$5:L$98)) /
(IF(MAX(Base_Dados!L$5:L$98)-MIN(Base_Dados!L$5:L$98)=0,1,MAX(Base_Dados!L$5:L$98)-MIN(Base_Dados!L$5:L$98)))) * L$1)))</f>
        <v>1.1229612101749344</v>
      </c>
      <c r="M70" s="106">
        <f>IF(INDEX(Base_Dados!M:M,MATCH($B70,Base_Dados!$B:$B,0))=0,0,
MAX(0, MIN(M$1,
((INDEX(Base_Dados!M:M,MATCH($B70,Base_Dados!$B:$B,0))-MIN(Base_Dados!M$5:M$98)) /
(IF(MAX(Base_Dados!M$5:M$98)-MIN(Base_Dados!M$5:M$98)=0,1,MAX(Base_Dados!M$5:M$98)-MIN(Base_Dados!M$5:M$98)))) * M$1)))</f>
        <v>1.0771311953352769</v>
      </c>
      <c r="N70" s="106">
        <f>IF(INDEX(Base_Dados!N:N,MATCH($B70,Base_Dados!$B:$B,0))=0,0,
MAX(0, MIN(N$1,
((INDEX(Base_Dados!N:N,MATCH($B70,Base_Dados!$B:$B,0))-MIN(Base_Dados!N$5:N$98)) /
(IF(MAX(Base_Dados!N$5:N$98)-MIN(Base_Dados!N$5:N$98)=0,1,MAX(Base_Dados!N$5:N$98)-MIN(Base_Dados!N$5:N$98)))) * N$1)))</f>
        <v>1.0631928915391806</v>
      </c>
      <c r="O70" s="106">
        <f>IF(INDEX(Base_Dados!O:O,MATCH($B70,Base_Dados!$B:$B,0))=0,0,
MAX(0, MIN(O$1,
((INDEX(Base_Dados!O:O,MATCH($B70,Base_Dados!$B:$B,0))-MIN(Base_Dados!O$5:O$98)) /
(IF(MAX(Base_Dados!O$5:O$98)-MIN(Base_Dados!O$5:O$98)=0,1,MAX(Base_Dados!O$5:O$98)-MIN(Base_Dados!O$5:O$98)))) * O$1)))</f>
        <v>1.1813367523273315</v>
      </c>
      <c r="P70" s="106">
        <f>IF(INDEX(Base_Dados!P:P,MATCH($B70,Base_Dados!$B:$B,0))=0,0,
MAX(0, MIN(P$1,
((INDEX(Base_Dados!P:P,MATCH($B70,Base_Dados!$B:$B,0))-MIN(Base_Dados!P$5:P$98)) /
(IF(MAX(Base_Dados!P$5:P$98)-MIN(Base_Dados!P$5:P$98)=0,1,MAX(Base_Dados!P$5:P$98)-MIN(Base_Dados!P$5:P$98)))) * P$1)))</f>
        <v>1.3360998007859854</v>
      </c>
      <c r="Q70" s="106">
        <f>IF(INDEX(Base_Dados!Q:Q,MATCH($B70,Base_Dados!$B:$B,0))=0,0,
MAX(0, MIN(Q$1,
((INDEX(Base_Dados!Q:Q,MATCH($B70,Base_Dados!$B:$B,0))-MIN(Base_Dados!Q$5:Q$98)) /
(IF(MAX(Base_Dados!Q$5:Q$98)-MIN(Base_Dados!Q$5:Q$98)=0,1,MAX(Base_Dados!Q$5:Q$98)-MIN(Base_Dados!Q$5:Q$98)))) * Q$1)))</f>
        <v>1.447922700226423</v>
      </c>
      <c r="R70" s="106">
        <f>IF(INDEX(Base_Dados!R:R,MATCH($B70,Base_Dados!$B:$B,0))=0,0,
MAX(0, MIN(R$1,
((INDEX(Base_Dados!R:R,MATCH($B70,Base_Dados!$B:$B,0))-MIN(Base_Dados!R$5:R$98)) /
(IF(MAX(Base_Dados!R$5:R$98)-MIN(Base_Dados!R$5:R$98)=0,1,MAX(Base_Dados!R$5:R$98)-MIN(Base_Dados!R$5:R$98)))) * R$1)))</f>
        <v>1.0814742645837716</v>
      </c>
      <c r="S70" s="106">
        <f>IF(INDEX(Base_Dados!S:S,MATCH($B70,Base_Dados!$B:$B,0))=0,0,
MAX(0, MIN(S$1,
((INDEX(Base_Dados!S:S,MATCH($B70,Base_Dados!$B:$B,0))-MIN(Base_Dados!S$5:S$98)) /
(IF(MAX(Base_Dados!S$5:S$98)-MIN(Base_Dados!S$5:S$98)=0,1,MAX(Base_Dados!S$5:S$98)-MIN(Base_Dados!S$5:S$98)))) * S$1)))</f>
        <v>0.99060885194338344</v>
      </c>
      <c r="T70" s="106">
        <f>IF(INDEX(Base_Dados!T:T,MATCH($B70,Base_Dados!$B:$B,0))=0,0,
MAX(0, MIN(T$1,
((INDEX(Base_Dados!T:T,MATCH($B70,Base_Dados!$B:$B,0))-MIN(Base_Dados!T$5:T$98)) /
(IF(MAX(Base_Dados!T$5:T$98)-MIN(Base_Dados!T$5:T$98)=0,1,MAX(Base_Dados!T$5:T$98)-MIN(Base_Dados!T$5:T$98)))) * T$1)))</f>
        <v>1.7627431543549046</v>
      </c>
      <c r="U70" s="106">
        <f>IF(INDEX(Base_Dados!U:U,MATCH($B70,Base_Dados!$B:$B,0))=0,0,
MAX(0, MIN(U$1,
((INDEX(Base_Dados!U:U,MATCH($B70,Base_Dados!$B:$B,0))-MIN(Base_Dados!U$5:U$98)) /
(IF(MAX(Base_Dados!U$5:U$98)-MIN(Base_Dados!U$5:U$98)=0,1,MAX(Base_Dados!U$5:U$98)-MIN(Base_Dados!U$5:U$98)))) * U$1)))</f>
        <v>0.3677645209926414</v>
      </c>
      <c r="V70" s="106">
        <f>IF(INDEX(Base_Dados!V:V,MATCH($B70,Base_Dados!$B:$B,0))=0,0,
MAX(0, MIN(V$1,
((INDEX(Base_Dados!V:V,MATCH($B70,Base_Dados!$B:$B,0))-MIN(Base_Dados!V$5:V$98)) /
(IF(MAX(Base_Dados!V$5:V$98)-MIN(Base_Dados!V$5:V$98)=0,1,MAX(Base_Dados!V$5:V$98)-MIN(Base_Dados!V$5:V$98)))) * V$1)))</f>
        <v>2.0782576295833692</v>
      </c>
      <c r="W70" s="106">
        <f>IF(INDEX(Base_Dados!W:W,MATCH($B70,Base_Dados!$B:$B,0))=0,0,
MAX(0, MIN(W$1,
((INDEX(Base_Dados!W:W,MATCH($B70,Base_Dados!$B:$B,0))-MIN(Base_Dados!W$5:W$98)) /
(IF(MAX(Base_Dados!W$5:W$98)-MIN(Base_Dados!W$5:W$98)=0,1,MAX(Base_Dados!W$5:W$98)-MIN(Base_Dados!W$5:W$98)))) * W$1)))</f>
        <v>2.3040860024240075</v>
      </c>
      <c r="X70" s="106">
        <f>IF(INDEX(Base_Dados!X:X,MATCH($B70,Base_Dados!$B:$B,0))=0,0,
MAX(0, MIN(X$1,
((INDEX(Base_Dados!X:X,MATCH($B70,Base_Dados!$B:$B,0))-MIN(Base_Dados!X$5:X$98)) /
(IF(MAX(Base_Dados!X$5:X$98)-MIN(Base_Dados!X$5:X$98)=0,1,MAX(Base_Dados!X$5:X$98)-MIN(Base_Dados!X$5:X$98)))) * X$1)))</f>
        <v>1.4745762711864407</v>
      </c>
      <c r="Y70" s="106">
        <f>IF(INDEX(Base_Dados!Y:Y,MATCH($B70,Base_Dados!$B:$B,0))=0,0,
MAX(0, MIN(Y$1,
((INDEX(Base_Dados!Y:Y,MATCH($B70,Base_Dados!$B:$B,0))-MIN(Base_Dados!Y$5:Y$98)) /
(IF(MAX(Base_Dados!Y$5:Y$98)-MIN(Base_Dados!Y$5:Y$98)=0,1,MAX(Base_Dados!Y$5:Y$98)-MIN(Base_Dados!Y$5:Y$98)))) * Y$1)))</f>
        <v>0.73897058823529416</v>
      </c>
      <c r="Z70" s="106">
        <f>IF(INDEX(Base_Dados!Z:Z,MATCH($B70,Base_Dados!$B:$B,0))=0,0,
MAX(0, MIN(Z$1,
((INDEX(Base_Dados!Z:Z,MATCH($B70,Base_Dados!$B:$B,0))-MIN(Base_Dados!Z$5:Z$98)) /
(IF(MAX(Base_Dados!Z$5:Z$98)-MIN(Base_Dados!Z$5:Z$98)=0,1,MAX(Base_Dados!Z$5:Z$98)-MIN(Base_Dados!Z$5:Z$98)))) * Z$1)))</f>
        <v>1.1285714285714286</v>
      </c>
      <c r="AA70" s="106">
        <f>IF(INDEX(Base_Dados!AA:AA,MATCH($B70,Base_Dados!$B:$B,0))=0,0,
MAX(0, MIN(AA$1,
((INDEX(Base_Dados!AA:AA,MATCH($B70,Base_Dados!$B:$B,0))-MIN(Base_Dados!AA$5:AA$98)) /
(IF(MAX(Base_Dados!AA$5:AA$98)-MIN(Base_Dados!AA$5:AA$98)=0,1,MAX(Base_Dados!AA$5:AA$98)-MIN(Base_Dados!AA$5:AA$98)))) * AA$1)))</f>
        <v>1.5</v>
      </c>
      <c r="AB70" s="106">
        <f>IF(INDEX(Base_Dados!AB:AB,MATCH($B70,Base_Dados!$B:$B,0))=0,0,
MAX(0, MIN(AB$1,
((INDEX(Base_Dados!AB:AB,MATCH($B70,Base_Dados!$B:$B,0))-MIN(Base_Dados!AB$5:AB$98)) /
(IF(MAX(Base_Dados!AB$5:AB$98)-MIN(Base_Dados!AB$5:AB$98)=0,1,MAX(Base_Dados!AB$5:AB$98)-MIN(Base_Dados!AB$5:AB$98)))) * AB$1)))</f>
        <v>0.22874005594935293</v>
      </c>
      <c r="AC70" s="106">
        <f>IF(INDEX(Base_Dados!AC:AC,MATCH($B70,Base_Dados!$B:$B,0))=0,0,
MAX(0, MIN(AC$1,
((INDEX(Base_Dados!AC:AC,MATCH($B70,Base_Dados!$B:$B,0))-MIN(Base_Dados!AC$5:AC$98)) /
(IF(MAX(Base_Dados!AC$5:AC$98)-MIN(Base_Dados!AC$5:AC$98)=0,1,MAX(Base_Dados!AC$5:AC$98)-MIN(Base_Dados!AC$5:AC$98)))) * AC$1)))</f>
        <v>1.1563282906147621</v>
      </c>
      <c r="AD70" s="106">
        <f>IF(INDEX(Base_Dados!AD:AD,MATCH($B70,Base_Dados!$B:$B,0))=0,0,
MAX(0, MIN(AD$1,
((INDEX(Base_Dados!AD:AD,MATCH($B70,Base_Dados!$B:$B,0))-MIN(Base_Dados!AD$5:AD$98)) /
(IF(MAX(Base_Dados!AD$5:AD$98)-MIN(Base_Dados!AD$5:AD$98)=0,1,MAX(Base_Dados!AD$5:AD$98)-MIN(Base_Dados!AD$5:AD$98)))) * AD$1)))</f>
        <v>1.0006803727259281</v>
      </c>
      <c r="AE70" s="106">
        <f>IF(INDEX(Base_Dados!AE:AE,MATCH($B70,Base_Dados!$B:$B,0))=0,0,
MAX(0, MIN(AE$1,
((INDEX(Base_Dados!AE:AE,MATCH($B70,Base_Dados!$B:$B,0))-MIN(Base_Dados!AE$5:AE$98)) /
(IF(MAX(Base_Dados!AE$5:AE$98)-MIN(Base_Dados!AE$5:AE$98)=0,1,MAX(Base_Dados!AE$5:AE$98)-MIN(Base_Dados!AE$5:AE$98)))) * AE$1)))</f>
        <v>0.69941032647777934</v>
      </c>
      <c r="AF70" s="106">
        <f>IF(INDEX(Base_Dados!AF:AF,MATCH($B70,Base_Dados!$B:$B,0))=0,0,
MAX(0, MIN(AF$1,
((INDEX(Base_Dados!AF:AF,MATCH($B70,Base_Dados!$B:$B,0))-MIN(Base_Dados!AF$5:AF$98)) /
(IF(MAX(Base_Dados!AF$5:AF$98)-MIN(Base_Dados!AF$5:AF$98)=0,1,MAX(Base_Dados!AF$5:AF$98)-MIN(Base_Dados!AF$5:AF$98)))) * AF$1)))</f>
        <v>0.92667678021422328</v>
      </c>
      <c r="AG70" s="106">
        <f>IF(INDEX(Base_Dados!AG:AG,MATCH($B70,Base_Dados!$B:$B,0))=0,0,
MAX(0, MIN(AG$1,
((INDEX(Base_Dados!AG:AG,MATCH($B70,Base_Dados!$B:$B,0))-MIN(Base_Dados!AG$5:AG$98)) /
(IF(MAX(Base_Dados!AG$5:AG$98)-MIN(Base_Dados!AG$5:AG$98)=0,1,MAX(Base_Dados!AG$5:AG$98)-MIN(Base_Dados!AG$5:AG$98)))) * AG$1)))</f>
        <v>1.447922700226423</v>
      </c>
      <c r="AH70" s="106">
        <f>IF(INDEX(Base_Dados!AH:AH,MATCH($B70,Base_Dados!$B:$B,0))=0,0,
MAX(0, MIN(AH$1,
((INDEX(Base_Dados!AH:AH,MATCH($B70,Base_Dados!$B:$B,0))-MIN(Base_Dados!AH$5:AH$98)) /
(IF(MAX(Base_Dados!AH$5:AH$98)-MIN(Base_Dados!AH$5:AH$98)=0,1,MAX(Base_Dados!AH$5:AH$98)-MIN(Base_Dados!AH$5:AH$98)))) * AH$1)))</f>
        <v>1.6775629517289454</v>
      </c>
      <c r="AI70" s="106">
        <f>IF(INDEX(Base_Dados!AI:AI,MATCH($B70,Base_Dados!$B:$B,0))=0,0,
MAX(0, MIN(AI$1,
((INDEX(Base_Dados!AI:AI,MATCH($B70,Base_Dados!$B:$B,0))-MIN(Base_Dados!AI$5:AI$98)) /
(IF(MAX(Base_Dados!AI$5:AI$98)-MIN(Base_Dados!AI$5:AI$98)=0,1,MAX(Base_Dados!AI$5:AI$98)-MIN(Base_Dados!AI$5:AI$98)))) * AI$1)))</f>
        <v>1.3928571428571428</v>
      </c>
      <c r="AJ70" s="106">
        <f>IF(INDEX(Base_Dados!AJ:AJ,MATCH($B70,Base_Dados!$B:$B,0))=0,0,
MAX(0, MIN(AJ$1,
((INDEX(Base_Dados!AJ:AJ,MATCH($B70,Base_Dados!$B:$B,0))-MIN(Base_Dados!AJ$5:AJ$98)) /
(IF(MAX(Base_Dados!AJ$5:AJ$98)-MIN(Base_Dados!AJ$5:AJ$98)=0,1,MAX(Base_Dados!AJ$5:AJ$98)-MIN(Base_Dados!AJ$5:AJ$98)))) * AJ$1)))</f>
        <v>1.9795482295482294</v>
      </c>
      <c r="AK70" s="106">
        <f>IF(INDEX(Base_Dados!AK:AK,MATCH($B70,Base_Dados!$B:$B,0))=0,0,
MAX(0, MIN(AK$1,
((INDEX(Base_Dados!AK:AK,MATCH($B70,Base_Dados!$B:$B,0))-MIN(Base_Dados!AK$5:AK$98)) /
(IF(MAX(Base_Dados!AK$5:AK$98)-MIN(Base_Dados!AK$5:AK$98)=0,1,MAX(Base_Dados!AK$5:AK$98)-MIN(Base_Dados!AK$5:AK$98)))) * AK$1)))</f>
        <v>0.80172413793103448</v>
      </c>
      <c r="AL70" s="106">
        <f>IF(INDEX(Base_Dados!AL:AL,MATCH($B70,Base_Dados!$B:$B,0))=0,0,
MAX(0, MIN(AL$1,
((INDEX(Base_Dados!AL:AL,MATCH($B70,Base_Dados!$B:$B,0))-MIN(Base_Dados!AL$5:AL$98)) /
(IF(MAX(Base_Dados!AL$5:AL$98)-MIN(Base_Dados!AL$5:AL$98)=0,1,MAX(Base_Dados!AL$5:AL$98)-MIN(Base_Dados!AL$5:AL$98)))) * AL$1)))</f>
        <v>0.3888888888888889</v>
      </c>
      <c r="AM70" s="106">
        <f>IF(INDEX(Base_Dados!AM:AM,MATCH($B70,Base_Dados!$B:$B,0))=0,0,
MAX(0, MIN(AM$1,
((INDEX(Base_Dados!AM:AM,MATCH($B70,Base_Dados!$B:$B,0))-MIN(Base_Dados!AM$5:AM$98)) /
(IF(MAX(Base_Dados!AM$5:AM$98)-MIN(Base_Dados!AM$5:AM$98)=0,1,MAX(Base_Dados!AM$5:AM$98)-MIN(Base_Dados!AM$5:AM$98)))) * AM$1)))</f>
        <v>1.3433454168824444</v>
      </c>
      <c r="AN70" s="106">
        <f>IF(INDEX(Base_Dados!AN:AN,MATCH($B70,Base_Dados!$B:$B,0))=0,0,
MAX(0, MIN(AN$1,
((INDEX(Base_Dados!AN:AN,MATCH($B70,Base_Dados!$B:$B,0))-MIN(Base_Dados!AN$5:AN$98)) /
(IF(MAX(Base_Dados!AN$5:AN$98)-MIN(Base_Dados!AN$5:AN$98)=0,1,MAX(Base_Dados!AN$5:AN$98)-MIN(Base_Dados!AN$5:AN$98)))) * AN$1)))</f>
        <v>0.36574751539540268</v>
      </c>
      <c r="AO70" s="106">
        <f>IF(INDEX(Base_Dados!AO:AO,MATCH($B70,Base_Dados!$B:$B,0))=0,0,
MAX(0, MIN(AO$1,
((INDEX(Base_Dados!AO:AO,MATCH($B70,Base_Dados!$B:$B,0))-MIN(Base_Dados!AO$5:AO$98)) /
(IF(MAX(Base_Dados!AO$5:AO$98)-MIN(Base_Dados!AO$5:AO$98)=0,1,MAX(Base_Dados!AO$5:AO$98)-MIN(Base_Dados!AO$5:AO$98)))) * AO$1)))</f>
        <v>0.43548387096774194</v>
      </c>
      <c r="AP70" s="106">
        <f>IF(INDEX(Base_Dados!AP:AP,MATCH($B70,Base_Dados!$B:$B,0))=0,0,
MAX(0, MIN(AP$1,
((INDEX(Base_Dados!AP:AP,MATCH($B70,Base_Dados!$B:$B,0))-MIN(Base_Dados!AP$5:AP$98)) /
(IF(MAX(Base_Dados!AP$5:AP$98)-MIN(Base_Dados!AP$5:AP$98)=0,1,MAX(Base_Dados!AP$5:AP$98)-MIN(Base_Dados!AP$5:AP$98)))) * AP$1)))</f>
        <v>0.41743119266055045</v>
      </c>
      <c r="AQ70" s="106">
        <f>IF(INDEX(Base_Dados!AQ:AQ,MATCH($B70,Base_Dados!$B:$B,0))=0,0,
MAX(0, MIN(AQ$1,
((INDEX(Base_Dados!AQ:AQ,MATCH($B70,Base_Dados!$B:$B,0))-MIN(Base_Dados!AQ$5:AQ$98)) /
(IF(MAX(Base_Dados!AQ$5:AQ$98)-MIN(Base_Dados!AQ$5:AQ$98)=0,1,MAX(Base_Dados!AQ$5:AQ$98)-MIN(Base_Dados!AQ$5:AQ$98)))) * AQ$1)))</f>
        <v>0.05</v>
      </c>
      <c r="AR70" s="106">
        <f>IF(INDEX(Base_Dados!AR:AR,MATCH($B70,Base_Dados!$B:$B,0))=0,0,
MAX(0, MIN(AR$1,
((INDEX(Base_Dados!AR:AR,MATCH($B70,Base_Dados!$B:$B,0))-MIN(Base_Dados!AR$5:AR$98)) /
(IF(MAX(Base_Dados!AR$5:AR$98)-MIN(Base_Dados!AR$5:AR$98)=0,1,MAX(Base_Dados!AR$5:AR$98)-MIN(Base_Dados!AR$5:AR$98)))) * AR$1)))</f>
        <v>0.5</v>
      </c>
      <c r="AS70" s="106">
        <f>IF(INDEX(Base_Dados!AS:AS,MATCH($B70,Base_Dados!$B:$B,0))=0,0,
MAX(0, MIN(AS$1,
((INDEX(Base_Dados!AS:AS,MATCH($B70,Base_Dados!$B:$B,0))-MIN(Base_Dados!AS$5:AS$98)) /
(IF(MAX(Base_Dados!AS$5:AS$98)-MIN(Base_Dados!AS$5:AS$98)=0,1,MAX(Base_Dados!AS$5:AS$98)-MIN(Base_Dados!AS$5:AS$98)))) * AS$1)))</f>
        <v>6.7073170731707321E-2</v>
      </c>
      <c r="AT70" s="106">
        <f>IF(INDEX(Base_Dados!AT:AT,MATCH($B70,Base_Dados!$B:$B,0))=0,0,
MAX(0, MIN(AT$1,
((INDEX(Base_Dados!AT:AT,MATCH($B70,Base_Dados!$B:$B,0))-MIN(Base_Dados!AT$5:AT$98)) /
(IF(MAX(Base_Dados!AT$5:AT$98)-MIN(Base_Dados!AT$5:AT$98)=0,1,MAX(Base_Dados!AT$5:AT$98)-MIN(Base_Dados!AT$5:AT$98)))) * AT$1)))</f>
        <v>0.36428571428571427</v>
      </c>
      <c r="AU70" s="106">
        <f>IF(INDEX(Base_Dados!AU:AU,MATCH($B70,Base_Dados!$B:$B,0))=0,0,
MAX(0, MIN(AU$1,
((INDEX(Base_Dados!AU:AU,MATCH($B70,Base_Dados!$B:$B,0))-MIN(Base_Dados!AU$5:AU$98)) /
(IF(MAX(Base_Dados!AU$5:AU$98)-MIN(Base_Dados!AU$5:AU$98)=0,1,MAX(Base_Dados!AU$5:AU$98)-MIN(Base_Dados!AU$5:AU$98)))) * AU$1)))</f>
        <v>0.5</v>
      </c>
      <c r="AV70" s="106">
        <f>IF(INDEX(Base_Dados!AV:AV,MATCH($B70,Base_Dados!$B:$B,0))=0,0,
MAX(0, MIN(AV$1,
((INDEX(Base_Dados!AV:AV,MATCH($B70,Base_Dados!$B:$B,0))-MIN(Base_Dados!AV$5:AV$98)) /
(IF(MAX(Base_Dados!AV$5:AV$98)-MIN(Base_Dados!AV$5:AV$98)=0,1,MAX(Base_Dados!AV$5:AV$98)-MIN(Base_Dados!AV$5:AV$98)))) * AV$1)))</f>
        <v>9.6153846153846159E-3</v>
      </c>
      <c r="AW70" s="106">
        <f>IF(INDEX(Base_Dados!AW:AW,MATCH($B70,Base_Dados!$B:$B,0))=0,0,
MAX(0, MIN(AW$1,
((INDEX(Base_Dados!AW:AW,MATCH($B70,Base_Dados!$B:$B,0))-MIN(Base_Dados!AW$5:AW$98)) /
(IF(MAX(Base_Dados!AW$5:AW$98)-MIN(Base_Dados!AW$5:AW$98)=0,1,MAX(Base_Dados!AW$5:AW$98)-MIN(Base_Dados!AW$5:AW$98)))) * AW$1)))</f>
        <v>0.5</v>
      </c>
      <c r="AX70" s="106">
        <f>IF(INDEX(Base_Dados!AX:AX,MATCH($B70,Base_Dados!$B:$B,0))=0,0,
MAX(0, MIN(AX$1,
((INDEX(Base_Dados!AX:AX,MATCH($B70,Base_Dados!$B:$B,0))-MIN(Base_Dados!AX$5:AX$98)) /
(IF(MAX(Base_Dados!AX$5:AX$98)-MIN(Base_Dados!AX$5:AX$98)=0,1,MAX(Base_Dados!AX$5:AX$98)-MIN(Base_Dados!AX$5:AX$98)))) * AX$1)))</f>
        <v>7.6576002684805689E-2</v>
      </c>
      <c r="AY70" s="106">
        <f>IF(INDEX(Base_Dados!AY:AY,MATCH($B70,Base_Dados!$B:$B,0))=0,0,
MAX(0, MIN(AY$1,
((INDEX(Base_Dados!AY:AY,MATCH($B70,Base_Dados!$B:$B,0))-MIN(Base_Dados!AY$5:AY$98)) /
(IF(MAX(Base_Dados!AY$5:AY$98)-MIN(Base_Dados!AY$5:AY$98)=0,1,MAX(Base_Dados!AY$5:AY$98)-MIN(Base_Dados!AY$5:AY$98)))) * AY$1)))</f>
        <v>0.23079459281239698</v>
      </c>
      <c r="AZ70" s="106">
        <f>IF(INDEX(Base_Dados!AZ:AZ,MATCH($B70,Base_Dados!$B:$B,0))=0,0,
MAX(0, MIN(AZ$1,
((INDEX(Base_Dados!AZ:AZ,MATCH($B70,Base_Dados!$B:$B,0))-MIN(Base_Dados!AZ$5:AZ$98)) /
(IF(MAX(Base_Dados!AZ$5:AZ$98)-MIN(Base_Dados!AZ$5:AZ$98)=0,1,MAX(Base_Dados!AZ$5:AZ$98)-MIN(Base_Dados!AZ$5:AZ$98)))) * AZ$1)))</f>
        <v>0.33653846153846156</v>
      </c>
      <c r="BA70" s="106">
        <f>IF(INDEX(Base_Dados!BA:BA,MATCH($B70,Base_Dados!$B:$B,0))=0,0,
MAX(0, MIN(BA$1,
((INDEX(Base_Dados!BA:BA,MATCH($B70,Base_Dados!$B:$B,0))-MIN(Base_Dados!BA$5:BA$98)) /
(IF(MAX(Base_Dados!BA$5:BA$98)-MIN(Base_Dados!BA$5:BA$98)=0,1,MAX(Base_Dados!BA$5:BA$98)-MIN(Base_Dados!BA$5:BA$98)))) * BA$1)))</f>
        <v>0.85015209041053308</v>
      </c>
      <c r="BB70" s="106">
        <f>IF(INDEX(Base_Dados!BB:BB,MATCH($B70,Base_Dados!$B:$B,0))=0,0,
MAX(0, MIN(BB$1,
((INDEX(Base_Dados!BB:BB,MATCH($B70,Base_Dados!$B:$B,0))-MIN(Base_Dados!BB$5:BB$98)) /
(IF(MAX(Base_Dados!BB$5:BB$98)-MIN(Base_Dados!BB$5:BB$98)=0,1,MAX(Base_Dados!BB$5:BB$98)-MIN(Base_Dados!BB$5:BB$98)))) * BB$1)))</f>
        <v>0.5</v>
      </c>
      <c r="BC70" s="106">
        <f>IF(INDEX(Base_Dados!BC:BC,MATCH($B70,Base_Dados!$B:$B,0))=0,0,
MAX(0, MIN(BC$1,
((INDEX(Base_Dados!BC:BC,MATCH($B70,Base_Dados!$B:$B,0))-MIN(Base_Dados!BC$5:BC$98)) /
(IF(MAX(Base_Dados!BC$5:BC$98)-MIN(Base_Dados!BC$5:BC$98)=0,1,MAX(Base_Dados!BC$5:BC$98)-MIN(Base_Dados!BC$5:BC$98)))) * BC$1)))</f>
        <v>0.39940748720711017</v>
      </c>
      <c r="BD70" s="106">
        <f>IF(INDEX(Base_Dados!BD:BD,MATCH($B70,Base_Dados!$B:$B,0))=0,0,
MAX(0, MIN(BD$1,
((INDEX(Base_Dados!BD:BD,MATCH($B70,Base_Dados!$B:$B,0))-MIN(Base_Dados!BD$5:BD$98)) /
(IF(MAX(Base_Dados!BD$5:BD$98)-MIN(Base_Dados!BD$5:BD$98)=0,1,MAX(Base_Dados!BD$5:BD$98)-MIN(Base_Dados!BD$5:BD$98)))) * BD$1)))</f>
        <v>1</v>
      </c>
      <c r="BE70" s="106">
        <f>IF(INDEX(Base_Dados!BE:BE,MATCH($B70,Base_Dados!$B:$B,0))=0,0,
MAX(0, MIN(BE$1,
((INDEX(Base_Dados!BE:BE,MATCH($B70,Base_Dados!$B:$B,0))-MIN(Base_Dados!BE$5:BE$98)) /
(IF(MAX(Base_Dados!BE$5:BE$98)-MIN(Base_Dados!BE$5:BE$98)=0,1,MAX(Base_Dados!BE$5:BE$98)-MIN(Base_Dados!BE$5:BE$98)))) * BE$1)))</f>
        <v>0.46512794781736078</v>
      </c>
      <c r="BF70" s="106">
        <f>IF(INDEX(Base_Dados!BF:BF,MATCH($B70,Base_Dados!$B:$B,0))=0,0,
MAX(0, MIN(BF$1,
((INDEX(Base_Dados!BF:BF,MATCH($B70,Base_Dados!$B:$B,0))-MIN(Base_Dados!BF$5:BF$98)) /
(IF(MAX(Base_Dados!BF$5:BF$98)-MIN(Base_Dados!BF$5:BF$98)=0,1,MAX(Base_Dados!BF$5:BF$98)-MIN(Base_Dados!BF$5:BF$98)))) * BF$1)))</f>
        <v>0.4707792207792208</v>
      </c>
      <c r="BG70" s="106">
        <f>IF(INDEX(Base_Dados!BG:BG,MATCH($B70,Base_Dados!$B:$B,0))=0,0,
MAX(0, MIN(BG$1,
((INDEX(Base_Dados!BG:BG,MATCH($B70,Base_Dados!$B:$B,0))-MIN(Base_Dados!BG$5:BG$98)) /
(IF(MAX(Base_Dados!BG$5:BG$98)-MIN(Base_Dados!BG$5:BG$98)=0,1,MAX(Base_Dados!BG$5:BG$98)-MIN(Base_Dados!BG$5:BG$98)))) * BG$1)))</f>
        <v>0.32190635451505017</v>
      </c>
      <c r="BH70" s="106">
        <f>IF(INDEX(Base_Dados!BH:BH,MATCH($B70,Base_Dados!$B:$B,0))=0,0,
MAX(0, MIN(BH$1,
((INDEX(Base_Dados!BH:BH,MATCH($B70,Base_Dados!$B:$B,0))-MIN(Base_Dados!BH$5:BH$98)) /
(IF(MAX(Base_Dados!BH$5:BH$98)-MIN(Base_Dados!BH$5:BH$98)=0,1,MAX(Base_Dados!BH$5:BH$98)-MIN(Base_Dados!BH$5:BH$98)))) * BH$1)))</f>
        <v>0.72527472527472525</v>
      </c>
      <c r="BI70" s="106">
        <f>IF(INDEX(Base_Dados!BI:BI,MATCH($B70,Base_Dados!$B:$B,0))=0,0,
MAX(0, MIN(BI$1,
((INDEX(Base_Dados!BI:BI,MATCH($B70,Base_Dados!$B:$B,0))-MIN(Base_Dados!BI$5:BI$98)) /
(IF(MAX(Base_Dados!BI$5:BI$98)-MIN(Base_Dados!BI$5:BI$98)=0,1,MAX(Base_Dados!BI$5:BI$98)-MIN(Base_Dados!BI$5:BI$98)))) * BI$1)))</f>
        <v>0.96255850234009366</v>
      </c>
      <c r="BJ70" s="106">
        <f>IF(INDEX(Base_Dados!BJ:BJ,MATCH($B70,Base_Dados!$B:$B,0))=0,0,
MAX(0, MIN(BJ$1,
((INDEX(Base_Dados!BJ:BJ,MATCH($B70,Base_Dados!$B:$B,0))-MIN(Base_Dados!BJ$5:BJ$98)) /
(IF(MAX(Base_Dados!BJ$5:BJ$98)-MIN(Base_Dados!BJ$5:BJ$98)=0,1,MAX(Base_Dados!BJ$5:BJ$98)-MIN(Base_Dados!BJ$5:BJ$98)))) * BJ$1)))</f>
        <v>0.82105263157894737</v>
      </c>
      <c r="BK70" s="106">
        <f>IF(INDEX(Base_Dados!BK:BK,MATCH($B70,Base_Dados!$B:$B,0))=0,0,
MAX(0, MIN(BK$1,
((INDEX(Base_Dados!BK:BK,MATCH($B70,Base_Dados!$B:$B,0))-MIN(Base_Dados!BK$5:BK$98)) /
(IF(MAX(Base_Dados!BK$5:BK$98)-MIN(Base_Dados!BK$5:BK$98)=0,1,MAX(Base_Dados!BK$5:BK$98)-MIN(Base_Dados!BK$5:BK$98)))) * BK$1)))</f>
        <v>0.7321428571428571</v>
      </c>
      <c r="BL70" s="106">
        <f>IF(INDEX(Base_Dados!BL:BL,MATCH($B70,Base_Dados!$B:$B,0))=0,0,
MAX(0, MIN(BL$1,
((INDEX(Base_Dados!BL:BL,MATCH($B70,Base_Dados!$B:$B,0))-MIN(Base_Dados!BL$5:BL$98)) /
(IF(MAX(Base_Dados!BL$5:BL$98)-MIN(Base_Dados!BL$5:BL$98)=0,1,MAX(Base_Dados!BL$5:BL$98)-MIN(Base_Dados!BL$5:BL$98)))) * BL$1)))</f>
        <v>0.73127035830618892</v>
      </c>
      <c r="BM70" s="106">
        <f>IF(INDEX(Base_Dados!BM:BM,MATCH($B70,Base_Dados!$B:$B,0))=0,0,
MAX(0, MIN(BM$1,
((INDEX(Base_Dados!BM:BM,MATCH($B70,Base_Dados!$B:$B,0))-MIN(Base_Dados!BM$5:BM$98)) /
(IF(MAX(Base_Dados!BM$5:BM$98)-MIN(Base_Dados!BM$5:BM$98)=0,1,MAX(Base_Dados!BM$5:BM$98)-MIN(Base_Dados!BM$5:BM$98)))) * BM$1)))</f>
        <v>0.79562822107695186</v>
      </c>
      <c r="BN70" s="106">
        <f>IF(INDEX(Base_Dados!BN:BN,MATCH($B70,Base_Dados!$B:$B,0))=0,0,
MAX(0, MIN(BN$1,
((INDEX(Base_Dados!BN:BN,MATCH($B70,Base_Dados!$B:$B,0))-MIN(Base_Dados!BN$5:BN$98)) /
(IF(MAX(Base_Dados!BN$5:BN$98)-MIN(Base_Dados!BN$5:BN$98)=0,1,MAX(Base_Dados!BN$5:BN$98)-MIN(Base_Dados!BN$5:BN$98)))) * BN$1)))</f>
        <v>0.43022147963650431</v>
      </c>
      <c r="BO70" s="106">
        <f>IF(INDEX(Base_Dados!BO:BO,MATCH($B70,Base_Dados!$B:$B,0))=0,0,
MAX(0, MIN(BO$1,
((INDEX(Base_Dados!BO:BO,MATCH($B70,Base_Dados!$B:$B,0))-MIN(Base_Dados!BO$5:BO$98)) /
(IF(MAX(Base_Dados!BO$5:BO$98)-MIN(Base_Dados!BO$5:BO$98)=0,1,MAX(Base_Dados!BO$5:BO$98)-MIN(Base_Dados!BO$5:BO$98)))) * BO$1)))</f>
        <v>2.5862068965517241E-2</v>
      </c>
      <c r="BP70" s="106">
        <f t="shared" si="4"/>
        <v>57.220684885461132</v>
      </c>
      <c r="BQ70" s="111">
        <f t="shared" si="5"/>
        <v>0.58818896787591335</v>
      </c>
      <c r="BR70" s="112">
        <f t="shared" si="6"/>
        <v>0.27368065439789008</v>
      </c>
      <c r="BS70" s="113">
        <f t="shared" si="7"/>
        <v>56.947004231063239</v>
      </c>
    </row>
    <row r="71" spans="1:71">
      <c r="A71" s="20">
        <v>21003</v>
      </c>
      <c r="B71" s="20" t="s">
        <v>287</v>
      </c>
      <c r="C71" s="20" t="s">
        <v>266</v>
      </c>
      <c r="D71" s="105">
        <f>IF(INDEX(Base_Dados!D:D,MATCH($B71,Base_Dados!$B:$B,0))=0,0,
MAX(0, MIN(D$1,
((INDEX(Base_Dados!D:D,MATCH($B71,Base_Dados!$B:$B,0))-MIN(Base_Dados!D$5:D$98)) /
(IF(MAX(Base_Dados!D$5:D$98)-MIN(Base_Dados!D$5:D$98)=0,1,MAX(Base_Dados!D$5:D$98)-MIN(Base_Dados!D$5:D$98)))) * D$1)))</f>
        <v>0.35036432312722737</v>
      </c>
      <c r="E71" s="106">
        <f>IF(INDEX(Base_Dados!E:E,MATCH($B71,Base_Dados!$B:$B,0))=0,0,
MAX(0, MIN(E$1,
((INDEX(Base_Dados!E:E,MATCH($B71,Base_Dados!$B:$B,0))-MIN(Base_Dados!E$5:E$98)) /
(IF(MAX(Base_Dados!E$5:E$98)-MIN(Base_Dados!E$5:E$98)=0,1,MAX(Base_Dados!E$5:E$98)-MIN(Base_Dados!E$5:E$98)))) * E$1)))</f>
        <v>0.13799149130062255</v>
      </c>
      <c r="F71" s="106">
        <f>IF(INDEX(Base_Dados!F:F,MATCH($B71,Base_Dados!$B:$B,0))=0,0,
MAX(0, MIN(F$1,
((INDEX(Base_Dados!F:F,MATCH($B71,Base_Dados!$B:$B,0))-MIN(Base_Dados!F$5:F$98)) /
(IF(MAX(Base_Dados!F$5:F$98)-MIN(Base_Dados!F$5:F$98)=0,1,MAX(Base_Dados!F$5:F$98)-MIN(Base_Dados!F$5:F$98)))) * F$1)))</f>
        <v>0.12549827139969394</v>
      </c>
      <c r="G71" s="106">
        <f>IF(INDEX(Base_Dados!G:G,MATCH($B71,Base_Dados!$B:$B,0))=0,0,
MAX(0, MIN(G$1,
((INDEX(Base_Dados!G:G,MATCH($B71,Base_Dados!$B:$B,0))-MIN(Base_Dados!G$5:G$98)) /
(IF(MAX(Base_Dados!G$5:G$98)-MIN(Base_Dados!G$5:G$98)=0,1,MAX(Base_Dados!G$5:G$98)-MIN(Base_Dados!G$5:G$98)))) * G$1)))</f>
        <v>0.12741117667226043</v>
      </c>
      <c r="H71" s="106">
        <f>IF(INDEX(Base_Dados!H:H,MATCH($B71,Base_Dados!$B:$B,0))=0,0,
MAX(0, MIN(H$1,
((INDEX(Base_Dados!H:H,MATCH($B71,Base_Dados!$B:$B,0))-MIN(Base_Dados!H$5:H$98)) /
(IF(MAX(Base_Dados!H$5:H$98)-MIN(Base_Dados!H$5:H$98)=0,1,MAX(Base_Dados!H$5:H$98)-MIN(Base_Dados!H$5:H$98)))) * H$1)))</f>
        <v>0.1347704555110803</v>
      </c>
      <c r="I71" s="106">
        <f>IF(INDEX(Base_Dados!I:I,MATCH($B71,Base_Dados!$B:$B,0))=0,0,
MAX(0, MIN(I$1,
((INDEX(Base_Dados!I:I,MATCH($B71,Base_Dados!$B:$B,0))-MIN(Base_Dados!I$5:I$98)) /
(IF(MAX(Base_Dados!I$5:I$98)-MIN(Base_Dados!I$5:I$98)=0,1,MAX(Base_Dados!I$5:I$98)-MIN(Base_Dados!I$5:I$98)))) * I$1)))</f>
        <v>0.12918518390239783</v>
      </c>
      <c r="J71" s="106">
        <f>IF(INDEX(Base_Dados!J:J,MATCH($B71,Base_Dados!$B:$B,0))=0,0,
MAX(0, MIN(J$1,
((INDEX(Base_Dados!J:J,MATCH($B71,Base_Dados!$B:$B,0))-MIN(Base_Dados!J$5:J$98)) /
(IF(MAX(Base_Dados!J$5:J$98)-MIN(Base_Dados!J$5:J$98)=0,1,MAX(Base_Dados!J$5:J$98)-MIN(Base_Dados!J$5:J$98)))) * J$1)))</f>
        <v>0.12583071066535712</v>
      </c>
      <c r="K71" s="106">
        <f>IF(INDEX(Base_Dados!K:K,MATCH($B71,Base_Dados!$B:$B,0))=0,0,
MAX(0, MIN(K$1,
((INDEX(Base_Dados!K:K,MATCH($B71,Base_Dados!$B:$B,0))-MIN(Base_Dados!K$5:K$98)) /
(IF(MAX(Base_Dados!K$5:K$98)-MIN(Base_Dados!K$5:K$98)=0,1,MAX(Base_Dados!K$5:K$98)-MIN(Base_Dados!K$5:K$98)))) * K$1)))</f>
        <v>0.10707737030411449</v>
      </c>
      <c r="L71" s="106">
        <f>IF(INDEX(Base_Dados!L:L,MATCH($B71,Base_Dados!$B:$B,0))=0,0,
MAX(0, MIN(L$1,
((INDEX(Base_Dados!L:L,MATCH($B71,Base_Dados!$B:$B,0))-MIN(Base_Dados!L$5:L$98)) /
(IF(MAX(Base_Dados!L$5:L$98)-MIN(Base_Dados!L$5:L$98)=0,1,MAX(Base_Dados!L$5:L$98)-MIN(Base_Dados!L$5:L$98)))) * L$1)))</f>
        <v>9.9605878782757007E-2</v>
      </c>
      <c r="M71" s="106">
        <f>IF(INDEX(Base_Dados!M:M,MATCH($B71,Base_Dados!$B:$B,0))=0,0,
MAX(0, MIN(M$1,
((INDEX(Base_Dados!M:M,MATCH($B71,Base_Dados!$B:$B,0))-MIN(Base_Dados!M$5:M$98)) /
(IF(MAX(Base_Dados!M$5:M$98)-MIN(Base_Dados!M$5:M$98)=0,1,MAX(Base_Dados!M$5:M$98)-MIN(Base_Dados!M$5:M$98)))) * M$1)))</f>
        <v>0.10289212827988338</v>
      </c>
      <c r="N71" s="106">
        <f>IF(INDEX(Base_Dados!N:N,MATCH($B71,Base_Dados!$B:$B,0))=0,0,
MAX(0, MIN(N$1,
((INDEX(Base_Dados!N:N,MATCH($B71,Base_Dados!$B:$B,0))-MIN(Base_Dados!N$5:N$98)) /
(IF(MAX(Base_Dados!N$5:N$98)-MIN(Base_Dados!N$5:N$98)=0,1,MAX(Base_Dados!N$5:N$98)-MIN(Base_Dados!N$5:N$98)))) * N$1)))</f>
        <v>0.11663649593582508</v>
      </c>
      <c r="O71" s="106">
        <f>IF(INDEX(Base_Dados!O:O,MATCH($B71,Base_Dados!$B:$B,0))=0,0,
MAX(0, MIN(O$1,
((INDEX(Base_Dados!O:O,MATCH($B71,Base_Dados!$B:$B,0))-MIN(Base_Dados!O$5:O$98)) /
(IF(MAX(Base_Dados!O$5:O$98)-MIN(Base_Dados!O$5:O$98)=0,1,MAX(Base_Dados!O$5:O$98)-MIN(Base_Dados!O$5:O$98)))) * O$1)))</f>
        <v>0.15340877417916271</v>
      </c>
      <c r="P71" s="106">
        <f>IF(INDEX(Base_Dados!P:P,MATCH($B71,Base_Dados!$B:$B,0))=0,0,
MAX(0, MIN(P$1,
((INDEX(Base_Dados!P:P,MATCH($B71,Base_Dados!$B:$B,0))-MIN(Base_Dados!P$5:P$98)) /
(IF(MAX(Base_Dados!P$5:P$98)-MIN(Base_Dados!P$5:P$98)=0,1,MAX(Base_Dados!P$5:P$98)-MIN(Base_Dados!P$5:P$98)))) * P$1)))</f>
        <v>3.1420516444018026E-2</v>
      </c>
      <c r="Q71" s="106">
        <f>IF(INDEX(Base_Dados!Q:Q,MATCH($B71,Base_Dados!$B:$B,0))=0,0,
MAX(0, MIN(Q$1,
((INDEX(Base_Dados!Q:Q,MATCH($B71,Base_Dados!$B:$B,0))-MIN(Base_Dados!Q$5:Q$98)) /
(IF(MAX(Base_Dados!Q$5:Q$98)-MIN(Base_Dados!Q$5:Q$98)=0,1,MAX(Base_Dados!Q$5:Q$98)-MIN(Base_Dados!Q$5:Q$98)))) * Q$1)))</f>
        <v>8.9516086567321372E-3</v>
      </c>
      <c r="R71" s="106">
        <f>IF(INDEX(Base_Dados!R:R,MATCH($B71,Base_Dados!$B:$B,0))=0,0,
MAX(0, MIN(R$1,
((INDEX(Base_Dados!R:R,MATCH($B71,Base_Dados!$B:$B,0))-MIN(Base_Dados!R$5:R$98)) /
(IF(MAX(Base_Dados!R$5:R$98)-MIN(Base_Dados!R$5:R$98)=0,1,MAX(Base_Dados!R$5:R$98)-MIN(Base_Dados!R$5:R$98)))) * R$1)))</f>
        <v>1.0119238732105887E-2</v>
      </c>
      <c r="S71" s="106">
        <f>IF(INDEX(Base_Dados!S:S,MATCH($B71,Base_Dados!$B:$B,0))=0,0,
MAX(0, MIN(S$1,
((INDEX(Base_Dados!S:S,MATCH($B71,Base_Dados!$B:$B,0))-MIN(Base_Dados!S$5:S$98)) /
(IF(MAX(Base_Dados!S$5:S$98)-MIN(Base_Dados!S$5:S$98)=0,1,MAX(Base_Dados!S$5:S$98)-MIN(Base_Dados!S$5:S$98)))) * S$1)))</f>
        <v>2.6743053995356848E-2</v>
      </c>
      <c r="T71" s="106">
        <f>IF(INDEX(Base_Dados!T:T,MATCH($B71,Base_Dados!$B:$B,0))=0,0,
MAX(0, MIN(T$1,
((INDEX(Base_Dados!T:T,MATCH($B71,Base_Dados!$B:$B,0))-MIN(Base_Dados!T$5:T$98)) /
(IF(MAX(Base_Dados!T$5:T$98)-MIN(Base_Dados!T$5:T$98)=0,1,MAX(Base_Dados!T$5:T$98)-MIN(Base_Dados!T$5:T$98)))) * T$1)))</f>
        <v>0.74195874068860135</v>
      </c>
      <c r="U71" s="106">
        <f>IF(INDEX(Base_Dados!U:U,MATCH($B71,Base_Dados!$B:$B,0))=0,0,
MAX(0, MIN(U$1,
((INDEX(Base_Dados!U:U,MATCH($B71,Base_Dados!$B:$B,0))-MIN(Base_Dados!U$5:U$98)) /
(IF(MAX(Base_Dados!U$5:U$98)-MIN(Base_Dados!U$5:U$98)=0,1,MAX(Base_Dados!U$5:U$98)-MIN(Base_Dados!U$5:U$98)))) * U$1)))</f>
        <v>0.73560873121451609</v>
      </c>
      <c r="V71" s="106">
        <f>IF(INDEX(Base_Dados!V:V,MATCH($B71,Base_Dados!$B:$B,0))=0,0,
MAX(0, MIN(V$1,
((INDEX(Base_Dados!V:V,MATCH($B71,Base_Dados!$B:$B,0))-MIN(Base_Dados!V$5:V$98)) /
(IF(MAX(Base_Dados!V$5:V$98)-MIN(Base_Dados!V$5:V$98)=0,1,MAX(Base_Dados!V$5:V$98)-MIN(Base_Dados!V$5:V$98)))) * V$1)))</f>
        <v>1.9761265807127028E-2</v>
      </c>
      <c r="W71" s="106">
        <f>IF(INDEX(Base_Dados!W:W,MATCH($B71,Base_Dados!$B:$B,0))=0,0,
MAX(0, MIN(W$1,
((INDEX(Base_Dados!W:W,MATCH($B71,Base_Dados!$B:$B,0))-MIN(Base_Dados!W$5:W$98)) /
(IF(MAX(Base_Dados!W$5:W$98)-MIN(Base_Dados!W$5:W$98)=0,1,MAX(Base_Dados!W$5:W$98)-MIN(Base_Dados!W$5:W$98)))) * W$1)))</f>
        <v>2.5797703432638941</v>
      </c>
      <c r="X71" s="106">
        <f>IF(INDEX(Base_Dados!X:X,MATCH($B71,Base_Dados!$B:$B,0))=0,0,
MAX(0, MIN(X$1,
((INDEX(Base_Dados!X:X,MATCH($B71,Base_Dados!$B:$B,0))-MIN(Base_Dados!X$5:X$98)) /
(IF(MAX(Base_Dados!X$5:X$98)-MIN(Base_Dados!X$5:X$98)=0,1,MAX(Base_Dados!X$5:X$98)-MIN(Base_Dados!X$5:X$98)))) * X$1)))</f>
        <v>0</v>
      </c>
      <c r="Y71" s="106">
        <f>IF(INDEX(Base_Dados!Y:Y,MATCH($B71,Base_Dados!$B:$B,0))=0,0,
MAX(0, MIN(Y$1,
((INDEX(Base_Dados!Y:Y,MATCH($B71,Base_Dados!$B:$B,0))-MIN(Base_Dados!Y$5:Y$98)) /
(IF(MAX(Base_Dados!Y$5:Y$98)-MIN(Base_Dados!Y$5:Y$98)=0,1,MAX(Base_Dados!Y$5:Y$98)-MIN(Base_Dados!Y$5:Y$98)))) * Y$1)))</f>
        <v>0</v>
      </c>
      <c r="Z71" s="106">
        <f>IF(INDEX(Base_Dados!Z:Z,MATCH($B71,Base_Dados!$B:$B,0))=0,0,
MAX(0, MIN(Z$1,
((INDEX(Base_Dados!Z:Z,MATCH($B71,Base_Dados!$B:$B,0))-MIN(Base_Dados!Z$5:Z$98)) /
(IF(MAX(Base_Dados!Z$5:Z$98)-MIN(Base_Dados!Z$5:Z$98)=0,1,MAX(Base_Dados!Z$5:Z$98)-MIN(Base_Dados!Z$5:Z$98)))) * Z$1)))</f>
        <v>0</v>
      </c>
      <c r="AA71" s="106">
        <f>IF(INDEX(Base_Dados!AA:AA,MATCH($B71,Base_Dados!$B:$B,0))=0,0,
MAX(0, MIN(AA$1,
((INDEX(Base_Dados!AA:AA,MATCH($B71,Base_Dados!$B:$B,0))-MIN(Base_Dados!AA$5:AA$98)) /
(IF(MAX(Base_Dados!AA$5:AA$98)-MIN(Base_Dados!AA$5:AA$98)=0,1,MAX(Base_Dados!AA$5:AA$98)-MIN(Base_Dados!AA$5:AA$98)))) * AA$1)))</f>
        <v>0</v>
      </c>
      <c r="AB71" s="106">
        <f>IF(INDEX(Base_Dados!AB:AB,MATCH($B71,Base_Dados!$B:$B,0))=0,0,
MAX(0, MIN(AB$1,
((INDEX(Base_Dados!AB:AB,MATCH($B71,Base_Dados!$B:$B,0))-MIN(Base_Dados!AB$5:AB$98)) /
(IF(MAX(Base_Dados!AB$5:AB$98)-MIN(Base_Dados!AB$5:AB$98)=0,1,MAX(Base_Dados!AB$5:AB$98)-MIN(Base_Dados!AB$5:AB$98)))) * AB$1)))</f>
        <v>0.16022696827037164</v>
      </c>
      <c r="AC71" s="106">
        <f>IF(INDEX(Base_Dados!AC:AC,MATCH($B71,Base_Dados!$B:$B,0))=0,0,
MAX(0, MIN(AC$1,
((INDEX(Base_Dados!AC:AC,MATCH($B71,Base_Dados!$B:$B,0))-MIN(Base_Dados!AC$5:AC$98)) /
(IF(MAX(Base_Dados!AC$5:AC$98)-MIN(Base_Dados!AC$5:AC$98)=0,1,MAX(Base_Dados!AC$5:AC$98)-MIN(Base_Dados!AC$5:AC$98)))) * AC$1)))</f>
        <v>2.8943438042011944E-2</v>
      </c>
      <c r="AD71" s="106">
        <f>IF(INDEX(Base_Dados!AD:AD,MATCH($B71,Base_Dados!$B:$B,0))=0,0,
MAX(0, MIN(AD$1,
((INDEX(Base_Dados!AD:AD,MATCH($B71,Base_Dados!$B:$B,0))-MIN(Base_Dados!AD$5:AD$98)) /
(IF(MAX(Base_Dados!AD$5:AD$98)-MIN(Base_Dados!AD$5:AD$98)=0,1,MAX(Base_Dados!AD$5:AD$98)-MIN(Base_Dados!AD$5:AD$98)))) * AD$1)))</f>
        <v>1.3755361632894543E-2</v>
      </c>
      <c r="AE71" s="106">
        <f>IF(INDEX(Base_Dados!AE:AE,MATCH($B71,Base_Dados!$B:$B,0))=0,0,
MAX(0, MIN(AE$1,
((INDEX(Base_Dados!AE:AE,MATCH($B71,Base_Dados!$B:$B,0))-MIN(Base_Dados!AE$5:AE$98)) /
(IF(MAX(Base_Dados!AE$5:AE$98)-MIN(Base_Dados!AE$5:AE$98)=0,1,MAX(Base_Dados!AE$5:AE$98)-MIN(Base_Dados!AE$5:AE$98)))) * AE$1)))</f>
        <v>4.0558032503955127E-3</v>
      </c>
      <c r="AF71" s="106">
        <f>IF(INDEX(Base_Dados!AF:AF,MATCH($B71,Base_Dados!$B:$B,0))=0,0,
MAX(0, MIN(AF$1,
((INDEX(Base_Dados!AF:AF,MATCH($B71,Base_Dados!$B:$B,0))-MIN(Base_Dados!AF$5:AF$98)) /
(IF(MAX(Base_Dados!AF$5:AF$98)-MIN(Base_Dados!AF$5:AF$98)=0,1,MAX(Base_Dados!AF$5:AF$98)-MIN(Base_Dados!AF$5:AF$98)))) * AF$1)))</f>
        <v>4.872891095481083E-3</v>
      </c>
      <c r="AG71" s="106">
        <f>IF(INDEX(Base_Dados!AG:AG,MATCH($B71,Base_Dados!$B:$B,0))=0,0,
MAX(0, MIN(AG$1,
((INDEX(Base_Dados!AG:AG,MATCH($B71,Base_Dados!$B:$B,0))-MIN(Base_Dados!AG$5:AG$98)) /
(IF(MAX(Base_Dados!AG$5:AG$98)-MIN(Base_Dados!AG$5:AG$98)=0,1,MAX(Base_Dados!AG$5:AG$98)-MIN(Base_Dados!AG$5:AG$98)))) * AG$1)))</f>
        <v>8.9516086567321372E-3</v>
      </c>
      <c r="AH71" s="106">
        <f>IF(INDEX(Base_Dados!AH:AH,MATCH($B71,Base_Dados!$B:$B,0))=0,0,
MAX(0, MIN(AH$1,
((INDEX(Base_Dados!AH:AH,MATCH($B71,Base_Dados!$B:$B,0))-MIN(Base_Dados!AH$5:AH$98)) /
(IF(MAX(Base_Dados!AH$5:AH$98)-MIN(Base_Dados!AH$5:AH$98)=0,1,MAX(Base_Dados!AH$5:AH$98)-MIN(Base_Dados!AH$5:AH$98)))) * AH$1)))</f>
        <v>1.7389581039663149</v>
      </c>
      <c r="AI71" s="106">
        <f>IF(INDEX(Base_Dados!AI:AI,MATCH($B71,Base_Dados!$B:$B,0))=0,0,
MAX(0, MIN(AI$1,
((INDEX(Base_Dados!AI:AI,MATCH($B71,Base_Dados!$B:$B,0))-MIN(Base_Dados!AI$5:AI$98)) /
(IF(MAX(Base_Dados!AI$5:AI$98)-MIN(Base_Dados!AI$5:AI$98)=0,1,MAX(Base_Dados!AI$5:AI$98)-MIN(Base_Dados!AI$5:AI$98)))) * AI$1)))</f>
        <v>3.5714285714285712E-2</v>
      </c>
      <c r="AJ71" s="106">
        <f>IF(INDEX(Base_Dados!AJ:AJ,MATCH($B71,Base_Dados!$B:$B,0))=0,0,
MAX(0, MIN(AJ$1,
((INDEX(Base_Dados!AJ:AJ,MATCH($B71,Base_Dados!$B:$B,0))-MIN(Base_Dados!AJ$5:AJ$98)) /
(IF(MAX(Base_Dados!AJ$5:AJ$98)-MIN(Base_Dados!AJ$5:AJ$98)=0,1,MAX(Base_Dados!AJ$5:AJ$98)-MIN(Base_Dados!AJ$5:AJ$98)))) * AJ$1)))</f>
        <v>1.0714285714285714</v>
      </c>
      <c r="AK71" s="106">
        <f>IF(INDEX(Base_Dados!AK:AK,MATCH($B71,Base_Dados!$B:$B,0))=0,0,
MAX(0, MIN(AK$1,
((INDEX(Base_Dados!AK:AK,MATCH($B71,Base_Dados!$B:$B,0))-MIN(Base_Dados!AK$5:AK$98)) /
(IF(MAX(Base_Dados!AK$5:AK$98)-MIN(Base_Dados!AK$5:AK$98)=0,1,MAX(Base_Dados!AK$5:AK$98)-MIN(Base_Dados!AK$5:AK$98)))) * AK$1)))</f>
        <v>0</v>
      </c>
      <c r="AL71" s="106">
        <f>IF(INDEX(Base_Dados!AL:AL,MATCH($B71,Base_Dados!$B:$B,0))=0,0,
MAX(0, MIN(AL$1,
((INDEX(Base_Dados!AL:AL,MATCH($B71,Base_Dados!$B:$B,0))-MIN(Base_Dados!AL$5:AL$98)) /
(IF(MAX(Base_Dados!AL$5:AL$98)-MIN(Base_Dados!AL$5:AL$98)=0,1,MAX(Base_Dados!AL$5:AL$98)-MIN(Base_Dados!AL$5:AL$98)))) * AL$1)))</f>
        <v>0</v>
      </c>
      <c r="AM71" s="106">
        <f>IF(INDEX(Base_Dados!AM:AM,MATCH($B71,Base_Dados!$B:$B,0))=0,0,
MAX(0, MIN(AM$1,
((INDEX(Base_Dados!AM:AM,MATCH($B71,Base_Dados!$B:$B,0))-MIN(Base_Dados!AM$5:AM$98)) /
(IF(MAX(Base_Dados!AM$5:AM$98)-MIN(Base_Dados!AM$5:AM$98)=0,1,MAX(Base_Dados!AM$5:AM$98)-MIN(Base_Dados!AM$5:AM$98)))) * AM$1)))</f>
        <v>1.8643190056965304E-2</v>
      </c>
      <c r="AN71" s="106">
        <f>IF(INDEX(Base_Dados!AN:AN,MATCH($B71,Base_Dados!$B:$B,0))=0,0,
MAX(0, MIN(AN$1,
((INDEX(Base_Dados!AN:AN,MATCH($B71,Base_Dados!$B:$B,0))-MIN(Base_Dados!AN$5:AN$98)) /
(IF(MAX(Base_Dados!AN$5:AN$98)-MIN(Base_Dados!AN$5:AN$98)=0,1,MAX(Base_Dados!AN$5:AN$98)-MIN(Base_Dados!AN$5:AN$98)))) * AN$1)))</f>
        <v>7.4797843665768193E-2</v>
      </c>
      <c r="AO71" s="106">
        <f>IF(INDEX(Base_Dados!AO:AO,MATCH($B71,Base_Dados!$B:$B,0))=0,0,
MAX(0, MIN(AO$1,
((INDEX(Base_Dados!AO:AO,MATCH($B71,Base_Dados!$B:$B,0))-MIN(Base_Dados!AO$5:AO$98)) /
(IF(MAX(Base_Dados!AO$5:AO$98)-MIN(Base_Dados!AO$5:AO$98)=0,1,MAX(Base_Dados!AO$5:AO$98)-MIN(Base_Dados!AO$5:AO$98)))) * AO$1)))</f>
        <v>0</v>
      </c>
      <c r="AP71" s="106">
        <f>IF(INDEX(Base_Dados!AP:AP,MATCH($B71,Base_Dados!$B:$B,0))=0,0,
MAX(0, MIN(AP$1,
((INDEX(Base_Dados!AP:AP,MATCH($B71,Base_Dados!$B:$B,0))-MIN(Base_Dados!AP$5:AP$98)) /
(IF(MAX(Base_Dados!AP$5:AP$98)-MIN(Base_Dados!AP$5:AP$98)=0,1,MAX(Base_Dados!AP$5:AP$98)-MIN(Base_Dados!AP$5:AP$98)))) * AP$1)))</f>
        <v>6.8807339449541288E-3</v>
      </c>
      <c r="AQ71" s="106">
        <f>IF(INDEX(Base_Dados!AQ:AQ,MATCH($B71,Base_Dados!$B:$B,0))=0,0,
MAX(0, MIN(AQ$1,
((INDEX(Base_Dados!AQ:AQ,MATCH($B71,Base_Dados!$B:$B,0))-MIN(Base_Dados!AQ$5:AQ$98)) /
(IF(MAX(Base_Dados!AQ$5:AQ$98)-MIN(Base_Dados!AQ$5:AQ$98)=0,1,MAX(Base_Dados!AQ$5:AQ$98)-MIN(Base_Dados!AQ$5:AQ$98)))) * AQ$1)))</f>
        <v>0</v>
      </c>
      <c r="AR71" s="106">
        <f>IF(INDEX(Base_Dados!AR:AR,MATCH($B71,Base_Dados!$B:$B,0))=0,0,
MAX(0, MIN(AR$1,
((INDEX(Base_Dados!AR:AR,MATCH($B71,Base_Dados!$B:$B,0))-MIN(Base_Dados!AR$5:AR$98)) /
(IF(MAX(Base_Dados!AR$5:AR$98)-MIN(Base_Dados!AR$5:AR$98)=0,1,MAX(Base_Dados!AR$5:AR$98)-MIN(Base_Dados!AR$5:AR$98)))) * AR$1)))</f>
        <v>0</v>
      </c>
      <c r="AS71" s="106">
        <f>IF(INDEX(Base_Dados!AS:AS,MATCH($B71,Base_Dados!$B:$B,0))=0,0,
MAX(0, MIN(AS$1,
((INDEX(Base_Dados!AS:AS,MATCH($B71,Base_Dados!$B:$B,0))-MIN(Base_Dados!AS$5:AS$98)) /
(IF(MAX(Base_Dados!AS$5:AS$98)-MIN(Base_Dados!AS$5:AS$98)=0,1,MAX(Base_Dados!AS$5:AS$98)-MIN(Base_Dados!AS$5:AS$98)))) * AS$1)))</f>
        <v>0</v>
      </c>
      <c r="AT71" s="106">
        <f>IF(INDEX(Base_Dados!AT:AT,MATCH($B71,Base_Dados!$B:$B,0))=0,0,
MAX(0, MIN(AT$1,
((INDEX(Base_Dados!AT:AT,MATCH($B71,Base_Dados!$B:$B,0))-MIN(Base_Dados!AT$5:AT$98)) /
(IF(MAX(Base_Dados!AT$5:AT$98)-MIN(Base_Dados!AT$5:AT$98)=0,1,MAX(Base_Dados!AT$5:AT$98)-MIN(Base_Dados!AT$5:AT$98)))) * AT$1)))</f>
        <v>0</v>
      </c>
      <c r="AU71" s="106">
        <f>IF(INDEX(Base_Dados!AU:AU,MATCH($B71,Base_Dados!$B:$B,0))=0,0,
MAX(0, MIN(AU$1,
((INDEX(Base_Dados!AU:AU,MATCH($B71,Base_Dados!$B:$B,0))-MIN(Base_Dados!AU$5:AU$98)) /
(IF(MAX(Base_Dados!AU$5:AU$98)-MIN(Base_Dados!AU$5:AU$98)=0,1,MAX(Base_Dados!AU$5:AU$98)-MIN(Base_Dados!AU$5:AU$98)))) * AU$1)))</f>
        <v>6.5543071161048693E-3</v>
      </c>
      <c r="AV71" s="106">
        <f>IF(INDEX(Base_Dados!AV:AV,MATCH($B71,Base_Dados!$B:$B,0))=0,0,
MAX(0, MIN(AV$1,
((INDEX(Base_Dados!AV:AV,MATCH($B71,Base_Dados!$B:$B,0))-MIN(Base_Dados!AV$5:AV$98)) /
(IF(MAX(Base_Dados!AV$5:AV$98)-MIN(Base_Dados!AV$5:AV$98)=0,1,MAX(Base_Dados!AV$5:AV$98)-MIN(Base_Dados!AV$5:AV$98)))) * AV$1)))</f>
        <v>0</v>
      </c>
      <c r="AW71" s="106">
        <f>IF(INDEX(Base_Dados!AW:AW,MATCH($B71,Base_Dados!$B:$B,0))=0,0,
MAX(0, MIN(AW$1,
((INDEX(Base_Dados!AW:AW,MATCH($B71,Base_Dados!$B:$B,0))-MIN(Base_Dados!AW$5:AW$98)) /
(IF(MAX(Base_Dados!AW$5:AW$98)-MIN(Base_Dados!AW$5:AW$98)=0,1,MAX(Base_Dados!AW$5:AW$98)-MIN(Base_Dados!AW$5:AW$98)))) * AW$1)))</f>
        <v>0</v>
      </c>
      <c r="AX71" s="106">
        <f>IF(INDEX(Base_Dados!AX:AX,MATCH($B71,Base_Dados!$B:$B,0))=0,0,
MAX(0, MIN(AX$1,
((INDEX(Base_Dados!AX:AX,MATCH($B71,Base_Dados!$B:$B,0))-MIN(Base_Dados!AX$5:AX$98)) /
(IF(MAX(Base_Dados!AX$5:AX$98)-MIN(Base_Dados!AX$5:AX$98)=0,1,MAX(Base_Dados!AX$5:AX$98)-MIN(Base_Dados!AX$5:AX$98)))) * AX$1)))</f>
        <v>5.4346098839980934E-2</v>
      </c>
      <c r="AY71" s="106">
        <f>IF(INDEX(Base_Dados!AY:AY,MATCH($B71,Base_Dados!$B:$B,0))=0,0,
MAX(0, MIN(AY$1,
((INDEX(Base_Dados!AY:AY,MATCH($B71,Base_Dados!$B:$B,0))-MIN(Base_Dados!AY$5:AY$98)) /
(IF(MAX(Base_Dados!AY$5:AY$98)-MIN(Base_Dados!AY$5:AY$98)=0,1,MAX(Base_Dados!AY$5:AY$98)-MIN(Base_Dados!AY$5:AY$98)))) * AY$1)))</f>
        <v>6.594131223211342E-4</v>
      </c>
      <c r="AZ71" s="106">
        <f>IF(INDEX(Base_Dados!AZ:AZ,MATCH($B71,Base_Dados!$B:$B,0))=0,0,
MAX(0, MIN(AZ$1,
((INDEX(Base_Dados!AZ:AZ,MATCH($B71,Base_Dados!$B:$B,0))-MIN(Base_Dados!AZ$5:AZ$98)) /
(IF(MAX(Base_Dados!AZ$5:AZ$98)-MIN(Base_Dados!AZ$5:AZ$98)=0,1,MAX(Base_Dados!AZ$5:AZ$98)-MIN(Base_Dados!AZ$5:AZ$98)))) * AZ$1)))</f>
        <v>0.5</v>
      </c>
      <c r="BA71" s="106">
        <f>IF(INDEX(Base_Dados!BA:BA,MATCH($B71,Base_Dados!$B:$B,0))=0,0,
MAX(0, MIN(BA$1,
((INDEX(Base_Dados!BA:BA,MATCH($B71,Base_Dados!$B:$B,0))-MIN(Base_Dados!BA$5:BA$98)) /
(IF(MAX(Base_Dados!BA$5:BA$98)-MIN(Base_Dados!BA$5:BA$98)=0,1,MAX(Base_Dados!BA$5:BA$98)-MIN(Base_Dados!BA$5:BA$98)))) * BA$1)))</f>
        <v>1.5297852971868824E-2</v>
      </c>
      <c r="BB71" s="106">
        <f>IF(INDEX(Base_Dados!BB:BB,MATCH($B71,Base_Dados!$B:$B,0))=0,0,
MAX(0, MIN(BB$1,
((INDEX(Base_Dados!BB:BB,MATCH($B71,Base_Dados!$B:$B,0))-MIN(Base_Dados!BB$5:BB$98)) /
(IF(MAX(Base_Dados!BB$5:BB$98)-MIN(Base_Dados!BB$5:BB$98)=0,1,MAX(Base_Dados!BB$5:BB$98)-MIN(Base_Dados!BB$5:BB$98)))) * BB$1)))</f>
        <v>0.33757319629156374</v>
      </c>
      <c r="BC71" s="106">
        <f>IF(INDEX(Base_Dados!BC:BC,MATCH($B71,Base_Dados!$B:$B,0))=0,0,
MAX(0, MIN(BC$1,
((INDEX(Base_Dados!BC:BC,MATCH($B71,Base_Dados!$B:$B,0))-MIN(Base_Dados!BC$5:BC$98)) /
(IF(MAX(Base_Dados!BC$5:BC$98)-MIN(Base_Dados!BC$5:BC$98)=0,1,MAX(Base_Dados!BC$5:BC$98)-MIN(Base_Dados!BC$5:BC$98)))) * BC$1)))</f>
        <v>7.8103959062752488E-3</v>
      </c>
      <c r="BD71" s="106">
        <f>IF(INDEX(Base_Dados!BD:BD,MATCH($B71,Base_Dados!$B:$B,0))=0,0,
MAX(0, MIN(BD$1,
((INDEX(Base_Dados!BD:BD,MATCH($B71,Base_Dados!$B:$B,0))-MIN(Base_Dados!BD$5:BD$98)) /
(IF(MAX(Base_Dados!BD$5:BD$98)-MIN(Base_Dados!BD$5:BD$98)=0,1,MAX(Base_Dados!BD$5:BD$98)-MIN(Base_Dados!BD$5:BD$98)))) * BD$1)))</f>
        <v>3.2546222560764491E-3</v>
      </c>
      <c r="BE71" s="106">
        <f>IF(INDEX(Base_Dados!BE:BE,MATCH($B71,Base_Dados!$B:$B,0))=0,0,
MAX(0, MIN(BE$1,
((INDEX(Base_Dados!BE:BE,MATCH($B71,Base_Dados!$B:$B,0))-MIN(Base_Dados!BE$5:BE$98)) /
(IF(MAX(Base_Dados!BE$5:BE$98)-MIN(Base_Dados!BE$5:BE$98)=0,1,MAX(Base_Dados!BE$5:BE$98)-MIN(Base_Dados!BE$5:BE$98)))) * BE$1)))</f>
        <v>4.8168590065228299E-2</v>
      </c>
      <c r="BF71" s="106">
        <f>IF(INDEX(Base_Dados!BF:BF,MATCH($B71,Base_Dados!$B:$B,0))=0,0,
MAX(0, MIN(BF$1,
((INDEX(Base_Dados!BF:BF,MATCH($B71,Base_Dados!$B:$B,0))-MIN(Base_Dados!BF$5:BF$98)) /
(IF(MAX(Base_Dados!BF$5:BF$98)-MIN(Base_Dados!BF$5:BF$98)=0,1,MAX(Base_Dados!BF$5:BF$98)-MIN(Base_Dados!BF$5:BF$98)))) * BF$1)))</f>
        <v>0</v>
      </c>
      <c r="BG71" s="106">
        <f>IF(INDEX(Base_Dados!BG:BG,MATCH($B71,Base_Dados!$B:$B,0))=0,0,
MAX(0, MIN(BG$1,
((INDEX(Base_Dados!BG:BG,MATCH($B71,Base_Dados!$B:$B,0))-MIN(Base_Dados!BG$5:BG$98)) /
(IF(MAX(Base_Dados!BG$5:BG$98)-MIN(Base_Dados!BG$5:BG$98)=0,1,MAX(Base_Dados!BG$5:BG$98)-MIN(Base_Dados!BG$5:BG$98)))) * BG$1)))</f>
        <v>0</v>
      </c>
      <c r="BH71" s="106">
        <f>IF(INDEX(Base_Dados!BH:BH,MATCH($B71,Base_Dados!$B:$B,0))=0,0,
MAX(0, MIN(BH$1,
((INDEX(Base_Dados!BH:BH,MATCH($B71,Base_Dados!$B:$B,0))-MIN(Base_Dados!BH$5:BH$98)) /
(IF(MAX(Base_Dados!BH$5:BH$98)-MIN(Base_Dados!BH$5:BH$98)=0,1,MAX(Base_Dados!BH$5:BH$98)-MIN(Base_Dados!BH$5:BH$98)))) * BH$1)))</f>
        <v>1.098901098901099E-2</v>
      </c>
      <c r="BI71" s="106">
        <f>IF(INDEX(Base_Dados!BI:BI,MATCH($B71,Base_Dados!$B:$B,0))=0,0,
MAX(0, MIN(BI$1,
((INDEX(Base_Dados!BI:BI,MATCH($B71,Base_Dados!$B:$B,0))-MIN(Base_Dados!BI$5:BI$98)) /
(IF(MAX(Base_Dados!BI$5:BI$98)-MIN(Base_Dados!BI$5:BI$98)=0,1,MAX(Base_Dados!BI$5:BI$98)-MIN(Base_Dados!BI$5:BI$98)))) * BI$1)))</f>
        <v>4.5241809672386897E-2</v>
      </c>
      <c r="BJ71" s="106">
        <f>IF(INDEX(Base_Dados!BJ:BJ,MATCH($B71,Base_Dados!$B:$B,0))=0,0,
MAX(0, MIN(BJ$1,
((INDEX(Base_Dados!BJ:BJ,MATCH($B71,Base_Dados!$B:$B,0))-MIN(Base_Dados!BJ$5:BJ$98)) /
(IF(MAX(Base_Dados!BJ$5:BJ$98)-MIN(Base_Dados!BJ$5:BJ$98)=0,1,MAX(Base_Dados!BJ$5:BJ$98)-MIN(Base_Dados!BJ$5:BJ$98)))) * BJ$1)))</f>
        <v>3.1578947368421054E-2</v>
      </c>
      <c r="BK71" s="106">
        <f>IF(INDEX(Base_Dados!BK:BK,MATCH($B71,Base_Dados!$B:$B,0))=0,0,
MAX(0, MIN(BK$1,
((INDEX(Base_Dados!BK:BK,MATCH($B71,Base_Dados!$B:$B,0))-MIN(Base_Dados!BK$5:BK$98)) /
(IF(MAX(Base_Dados!BK$5:BK$98)-MIN(Base_Dados!BK$5:BK$98)=0,1,MAX(Base_Dados!BK$5:BK$98)-MIN(Base_Dados!BK$5:BK$98)))) * BK$1)))</f>
        <v>0</v>
      </c>
      <c r="BL71" s="106">
        <f>IF(INDEX(Base_Dados!BL:BL,MATCH($B71,Base_Dados!$B:$B,0))=0,0,
MAX(0, MIN(BL$1,
((INDEX(Base_Dados!BL:BL,MATCH($B71,Base_Dados!$B:$B,0))-MIN(Base_Dados!BL$5:BL$98)) /
(IF(MAX(Base_Dados!BL$5:BL$98)-MIN(Base_Dados!BL$5:BL$98)=0,1,MAX(Base_Dados!BL$5:BL$98)-MIN(Base_Dados!BL$5:BL$98)))) * BL$1)))</f>
        <v>2.1172638436482084E-2</v>
      </c>
      <c r="BM71" s="106">
        <f>IF(INDEX(Base_Dados!BM:BM,MATCH($B71,Base_Dados!$B:$B,0))=0,0,
MAX(0, MIN(BM$1,
((INDEX(Base_Dados!BM:BM,MATCH($B71,Base_Dados!$B:$B,0))-MIN(Base_Dados!BM$5:BM$98)) /
(IF(MAX(Base_Dados!BM$5:BM$98)-MIN(Base_Dados!BM$5:BM$98)=0,1,MAX(Base_Dados!BM$5:BM$98)-MIN(Base_Dados!BM$5:BM$98)))) * BM$1)))</f>
        <v>0.52194775191043263</v>
      </c>
      <c r="BN71" s="106">
        <f>IF(INDEX(Base_Dados!BN:BN,MATCH($B71,Base_Dados!$B:$B,0))=0,0,
MAX(0, MIN(BN$1,
((INDEX(Base_Dados!BN:BN,MATCH($B71,Base_Dados!$B:$B,0))-MIN(Base_Dados!BN$5:BN$98)) /
(IF(MAX(Base_Dados!BN$5:BN$98)-MIN(Base_Dados!BN$5:BN$98)=0,1,MAX(Base_Dados!BN$5:BN$98)-MIN(Base_Dados!BN$5:BN$98)))) * BN$1)))</f>
        <v>0.80179913441120831</v>
      </c>
      <c r="BO71" s="106">
        <f>IF(INDEX(Base_Dados!BO:BO,MATCH($B71,Base_Dados!$B:$B,0))=0,0,
MAX(0, MIN(BO$1,
((INDEX(Base_Dados!BO:BO,MATCH($B71,Base_Dados!$B:$B,0))-MIN(Base_Dados!BO$5:BO$98)) /
(IF(MAX(Base_Dados!BO$5:BO$98)-MIN(Base_Dados!BO$5:BO$98)=0,1,MAX(Base_Dados!BO$5:BO$98)-MIN(Base_Dados!BO$5:BO$98)))) * BO$1)))</f>
        <v>0</v>
      </c>
      <c r="BP71" s="106">
        <f t="shared" si="4"/>
        <v>11.438628327944842</v>
      </c>
      <c r="BQ71" s="111">
        <f t="shared" si="5"/>
        <v>0.42711292991055066</v>
      </c>
      <c r="BR71" s="112">
        <f t="shared" si="6"/>
        <v>0.11260461643252739</v>
      </c>
      <c r="BS71" s="113">
        <f t="shared" si="7"/>
        <v>11.326023711512315</v>
      </c>
    </row>
    <row r="72" spans="1:71">
      <c r="A72" s="20">
        <v>21004</v>
      </c>
      <c r="B72" s="20" t="s">
        <v>281</v>
      </c>
      <c r="C72" s="20" t="s">
        <v>266</v>
      </c>
      <c r="D72" s="105">
        <f>IF(INDEX(Base_Dados!D:D,MATCH($B72,Base_Dados!$B:$B,0))=0,0,
MAX(0, MIN(D$1,
((INDEX(Base_Dados!D:D,MATCH($B72,Base_Dados!$B:$B,0))-MIN(Base_Dados!D$5:D$98)) /
(IF(MAX(Base_Dados!D$5:D$98)-MIN(Base_Dados!D$5:D$98)=0,1,MAX(Base_Dados!D$5:D$98)-MIN(Base_Dados!D$5:D$98)))) * D$1)))</f>
        <v>0.39333718245716365</v>
      </c>
      <c r="E72" s="106">
        <f>IF(INDEX(Base_Dados!E:E,MATCH($B72,Base_Dados!$B:$B,0))=0,0,
MAX(0, MIN(E$1,
((INDEX(Base_Dados!E:E,MATCH($B72,Base_Dados!$B:$B,0))-MIN(Base_Dados!E$5:E$98)) /
(IF(MAX(Base_Dados!E$5:E$98)-MIN(Base_Dados!E$5:E$98)=0,1,MAX(Base_Dados!E$5:E$98)-MIN(Base_Dados!E$5:E$98)))) * E$1)))</f>
        <v>0.18703290063443795</v>
      </c>
      <c r="F72" s="106">
        <f>IF(INDEX(Base_Dados!F:F,MATCH($B72,Base_Dados!$B:$B,0))=0,0,
MAX(0, MIN(F$1,
((INDEX(Base_Dados!F:F,MATCH($B72,Base_Dados!$B:$B,0))-MIN(Base_Dados!F$5:F$98)) /
(IF(MAX(Base_Dados!F$5:F$98)-MIN(Base_Dados!F$5:F$98)=0,1,MAX(Base_Dados!F$5:F$98)-MIN(Base_Dados!F$5:F$98)))) * F$1)))</f>
        <v>0.16462320291689495</v>
      </c>
      <c r="G72" s="106">
        <f>IF(INDEX(Base_Dados!G:G,MATCH($B72,Base_Dados!$B:$B,0))=0,0,
MAX(0, MIN(G$1,
((INDEX(Base_Dados!G:G,MATCH($B72,Base_Dados!$B:$B,0))-MIN(Base_Dados!G$5:G$98)) /
(IF(MAX(Base_Dados!G$5:G$98)-MIN(Base_Dados!G$5:G$98)=0,1,MAX(Base_Dados!G$5:G$98)-MIN(Base_Dados!G$5:G$98)))) * G$1)))</f>
        <v>0.15907901622187337</v>
      </c>
      <c r="H72" s="106">
        <f>IF(INDEX(Base_Dados!H:H,MATCH($B72,Base_Dados!$B:$B,0))=0,0,
MAX(0, MIN(H$1,
((INDEX(Base_Dados!H:H,MATCH($B72,Base_Dados!$B:$B,0))-MIN(Base_Dados!H$5:H$98)) /
(IF(MAX(Base_Dados!H$5:H$98)-MIN(Base_Dados!H$5:H$98)=0,1,MAX(Base_Dados!H$5:H$98)-MIN(Base_Dados!H$5:H$98)))) * H$1)))</f>
        <v>0.16431494443077888</v>
      </c>
      <c r="I72" s="106">
        <f>IF(INDEX(Base_Dados!I:I,MATCH($B72,Base_Dados!$B:$B,0))=0,0,
MAX(0, MIN(I$1,
((INDEX(Base_Dados!I:I,MATCH($B72,Base_Dados!$B:$B,0))-MIN(Base_Dados!I$5:I$98)) /
(IF(MAX(Base_Dados!I$5:I$98)-MIN(Base_Dados!I$5:I$98)=0,1,MAX(Base_Dados!I$5:I$98)-MIN(Base_Dados!I$5:I$98)))) * I$1)))</f>
        <v>0.14617810748619461</v>
      </c>
      <c r="J72" s="106">
        <f>IF(INDEX(Base_Dados!J:J,MATCH($B72,Base_Dados!$B:$B,0))=0,0,
MAX(0, MIN(J$1,
((INDEX(Base_Dados!J:J,MATCH($B72,Base_Dados!$B:$B,0))-MIN(Base_Dados!J$5:J$98)) /
(IF(MAX(Base_Dados!J$5:J$98)-MIN(Base_Dados!J$5:J$98)=0,1,MAX(Base_Dados!J$5:J$98)-MIN(Base_Dados!J$5:J$98)))) * J$1)))</f>
        <v>0.12943911945266892</v>
      </c>
      <c r="K72" s="106">
        <f>IF(INDEX(Base_Dados!K:K,MATCH($B72,Base_Dados!$B:$B,0))=0,0,
MAX(0, MIN(K$1,
((INDEX(Base_Dados!K:K,MATCH($B72,Base_Dados!$B:$B,0))-MIN(Base_Dados!K$5:K$98)) /
(IF(MAX(Base_Dados!K$5:K$98)-MIN(Base_Dados!K$5:K$98)=0,1,MAX(Base_Dados!K$5:K$98)-MIN(Base_Dados!K$5:K$98)))) * K$1)))</f>
        <v>0.10714445438282648</v>
      </c>
      <c r="L72" s="106">
        <f>IF(INDEX(Base_Dados!L:L,MATCH($B72,Base_Dados!$B:$B,0))=0,0,
MAX(0, MIN(L$1,
((INDEX(Base_Dados!L:L,MATCH($B72,Base_Dados!$B:$B,0))-MIN(Base_Dados!L$5:L$98)) /
(IF(MAX(Base_Dados!L$5:L$98)-MIN(Base_Dados!L$5:L$98)=0,1,MAX(Base_Dados!L$5:L$98)-MIN(Base_Dados!L$5:L$98)))) * L$1)))</f>
        <v>9.9482955985956065E-2</v>
      </c>
      <c r="M72" s="106">
        <f>IF(INDEX(Base_Dados!M:M,MATCH($B72,Base_Dados!$B:$B,0))=0,0,
MAX(0, MIN(M$1,
((INDEX(Base_Dados!M:M,MATCH($B72,Base_Dados!$B:$B,0))-MIN(Base_Dados!M$5:M$98)) /
(IF(MAX(Base_Dados!M$5:M$98)-MIN(Base_Dados!M$5:M$98)=0,1,MAX(Base_Dados!M$5:M$98)-MIN(Base_Dados!M$5:M$98)))) * M$1)))</f>
        <v>9.6349854227405246E-2</v>
      </c>
      <c r="N72" s="106">
        <f>IF(INDEX(Base_Dados!N:N,MATCH($B72,Base_Dados!$B:$B,0))=0,0,
MAX(0, MIN(N$1,
((INDEX(Base_Dados!N:N,MATCH($B72,Base_Dados!$B:$B,0))-MIN(Base_Dados!N$5:N$98)) /
(IF(MAX(Base_Dados!N$5:N$98)-MIN(Base_Dados!N$5:N$98)=0,1,MAX(Base_Dados!N$5:N$98)-MIN(Base_Dados!N$5:N$98)))) * N$1)))</f>
        <v>0.11450679728818372</v>
      </c>
      <c r="O72" s="106">
        <f>IF(INDEX(Base_Dados!O:O,MATCH($B72,Base_Dados!$B:$B,0))=0,0,
MAX(0, MIN(O$1,
((INDEX(Base_Dados!O:O,MATCH($B72,Base_Dados!$B:$B,0))-MIN(Base_Dados!O$5:O$98)) /
(IF(MAX(Base_Dados!O$5:O$98)-MIN(Base_Dados!O$5:O$98)=0,1,MAX(Base_Dados!O$5:O$98)-MIN(Base_Dados!O$5:O$98)))) * O$1)))</f>
        <v>0.14448965940130443</v>
      </c>
      <c r="P72" s="106">
        <f>IF(INDEX(Base_Dados!P:P,MATCH($B72,Base_Dados!$B:$B,0))=0,0,
MAX(0, MIN(P$1,
((INDEX(Base_Dados!P:P,MATCH($B72,Base_Dados!$B:$B,0))-MIN(Base_Dados!P$5:P$98)) /
(IF(MAX(Base_Dados!P$5:P$98)-MIN(Base_Dados!P$5:P$98)=0,1,MAX(Base_Dados!P$5:P$98)-MIN(Base_Dados!P$5:P$98)))) * P$1)))</f>
        <v>2.2875345906896397E-2</v>
      </c>
      <c r="Q72" s="106">
        <f>IF(INDEX(Base_Dados!Q:Q,MATCH($B72,Base_Dados!$B:$B,0))=0,0,
MAX(0, MIN(Q$1,
((INDEX(Base_Dados!Q:Q,MATCH($B72,Base_Dados!$B:$B,0))-MIN(Base_Dados!Q$5:Q$98)) /
(IF(MAX(Base_Dados!Q$5:Q$98)-MIN(Base_Dados!Q$5:Q$98)=0,1,MAX(Base_Dados!Q$5:Q$98)-MIN(Base_Dados!Q$5:Q$98)))) * Q$1)))</f>
        <v>5.1340108472434313E-3</v>
      </c>
      <c r="R72" s="106">
        <f>IF(INDEX(Base_Dados!R:R,MATCH($B72,Base_Dados!$B:$B,0))=0,0,
MAX(0, MIN(R$1,
((INDEX(Base_Dados!R:R,MATCH($B72,Base_Dados!$B:$B,0))-MIN(Base_Dados!R$5:R$98)) /
(IF(MAX(Base_Dados!R$5:R$98)-MIN(Base_Dados!R$5:R$98)=0,1,MAX(Base_Dados!R$5:R$98)-MIN(Base_Dados!R$5:R$98)))) * R$1)))</f>
        <v>5.7792588820123336E-3</v>
      </c>
      <c r="S72" s="106">
        <f>IF(INDEX(Base_Dados!S:S,MATCH($B72,Base_Dados!$B:$B,0))=0,0,
MAX(0, MIN(S$1,
((INDEX(Base_Dados!S:S,MATCH($B72,Base_Dados!$B:$B,0))-MIN(Base_Dados!S$5:S$98)) /
(IF(MAX(Base_Dados!S$5:S$98)-MIN(Base_Dados!S$5:S$98)=0,1,MAX(Base_Dados!S$5:S$98)-MIN(Base_Dados!S$5:S$98)))) * S$1)))</f>
        <v>1.7351905938740357E-2</v>
      </c>
      <c r="T72" s="106">
        <f>IF(INDEX(Base_Dados!T:T,MATCH($B72,Base_Dados!$B:$B,0))=0,0,
MAX(0, MIN(T$1,
((INDEX(Base_Dados!T:T,MATCH($B72,Base_Dados!$B:$B,0))-MIN(Base_Dados!T$5:T$98)) /
(IF(MAX(Base_Dados!T$5:T$98)-MIN(Base_Dados!T$5:T$98)=0,1,MAX(Base_Dados!T$5:T$98)-MIN(Base_Dados!T$5:T$98)))) * T$1)))</f>
        <v>0</v>
      </c>
      <c r="U72" s="106">
        <f>IF(INDEX(Base_Dados!U:U,MATCH($B72,Base_Dados!$B:$B,0))=0,0,
MAX(0, MIN(U$1,
((INDEX(Base_Dados!U:U,MATCH($B72,Base_Dados!$B:$B,0))-MIN(Base_Dados!U$5:U$98)) /
(IF(MAX(Base_Dados!U$5:U$98)-MIN(Base_Dados!U$5:U$98)=0,1,MAX(Base_Dados!U$5:U$98)-MIN(Base_Dados!U$5:U$98)))) * U$1)))</f>
        <v>1.3160154774622748</v>
      </c>
      <c r="V72" s="106">
        <f>IF(INDEX(Base_Dados!V:V,MATCH($B72,Base_Dados!$B:$B,0))=0,0,
MAX(0, MIN(V$1,
((INDEX(Base_Dados!V:V,MATCH($B72,Base_Dados!$B:$B,0))-MIN(Base_Dados!V$5:V$98)) /
(IF(MAX(Base_Dados!V$5:V$98)-MIN(Base_Dados!V$5:V$98)=0,1,MAX(Base_Dados!V$5:V$98)-MIN(Base_Dados!V$5:V$98)))) * V$1)))</f>
        <v>8.0191518344036091E-3</v>
      </c>
      <c r="W72" s="106">
        <f>IF(INDEX(Base_Dados!W:W,MATCH($B72,Base_Dados!$B:$B,0))=0,0,
MAX(0, MIN(W$1,
((INDEX(Base_Dados!W:W,MATCH($B72,Base_Dados!$B:$B,0))-MIN(Base_Dados!W$5:W$98)) /
(IF(MAX(Base_Dados!W$5:W$98)-MIN(Base_Dados!W$5:W$98)=0,1,MAX(Base_Dados!W$5:W$98)-MIN(Base_Dados!W$5:W$98)))) * W$1)))</f>
        <v>2.6707232318548151</v>
      </c>
      <c r="X72" s="106">
        <f>IF(INDEX(Base_Dados!X:X,MATCH($B72,Base_Dados!$B:$B,0))=0,0,
MAX(0, MIN(X$1,
((INDEX(Base_Dados!X:X,MATCH($B72,Base_Dados!$B:$B,0))-MIN(Base_Dados!X$5:X$98)) /
(IF(MAX(Base_Dados!X$5:X$98)-MIN(Base_Dados!X$5:X$98)=0,1,MAX(Base_Dados!X$5:X$98)-MIN(Base_Dados!X$5:X$98)))) * X$1)))</f>
        <v>0</v>
      </c>
      <c r="Y72" s="106">
        <f>IF(INDEX(Base_Dados!Y:Y,MATCH($B72,Base_Dados!$B:$B,0))=0,0,
MAX(0, MIN(Y$1,
((INDEX(Base_Dados!Y:Y,MATCH($B72,Base_Dados!$B:$B,0))-MIN(Base_Dados!Y$5:Y$98)) /
(IF(MAX(Base_Dados!Y$5:Y$98)-MIN(Base_Dados!Y$5:Y$98)=0,1,MAX(Base_Dados!Y$5:Y$98)-MIN(Base_Dados!Y$5:Y$98)))) * Y$1)))</f>
        <v>0</v>
      </c>
      <c r="Z72" s="106">
        <f>IF(INDEX(Base_Dados!Z:Z,MATCH($B72,Base_Dados!$B:$B,0))=0,0,
MAX(0, MIN(Z$1,
((INDEX(Base_Dados!Z:Z,MATCH($B72,Base_Dados!$B:$B,0))-MIN(Base_Dados!Z$5:Z$98)) /
(IF(MAX(Base_Dados!Z$5:Z$98)-MIN(Base_Dados!Z$5:Z$98)=0,1,MAX(Base_Dados!Z$5:Z$98)-MIN(Base_Dados!Z$5:Z$98)))) * Z$1)))</f>
        <v>0</v>
      </c>
      <c r="AA72" s="106">
        <f>IF(INDEX(Base_Dados!AA:AA,MATCH($B72,Base_Dados!$B:$B,0))=0,0,
MAX(0, MIN(AA$1,
((INDEX(Base_Dados!AA:AA,MATCH($B72,Base_Dados!$B:$B,0))-MIN(Base_Dados!AA$5:AA$98)) /
(IF(MAX(Base_Dados!AA$5:AA$98)-MIN(Base_Dados!AA$5:AA$98)=0,1,MAX(Base_Dados!AA$5:AA$98)-MIN(Base_Dados!AA$5:AA$98)))) * AA$1)))</f>
        <v>0</v>
      </c>
      <c r="AB72" s="106">
        <f>IF(INDEX(Base_Dados!AB:AB,MATCH($B72,Base_Dados!$B:$B,0))=0,0,
MAX(0, MIN(AB$1,
((INDEX(Base_Dados!AB:AB,MATCH($B72,Base_Dados!$B:$B,0))-MIN(Base_Dados!AB$5:AB$98)) /
(IF(MAX(Base_Dados!AB$5:AB$98)-MIN(Base_Dados!AB$5:AB$98)=0,1,MAX(Base_Dados!AB$5:AB$98)-MIN(Base_Dados!AB$5:AB$98)))) * AB$1)))</f>
        <v>6.0411643127798835E-2</v>
      </c>
      <c r="AC72" s="106">
        <f>IF(INDEX(Base_Dados!AC:AC,MATCH($B72,Base_Dados!$B:$B,0))=0,0,
MAX(0, MIN(AC$1,
((INDEX(Base_Dados!AC:AC,MATCH($B72,Base_Dados!$B:$B,0))-MIN(Base_Dados!AC$5:AC$98)) /
(IF(MAX(Base_Dados!AC$5:AC$98)-MIN(Base_Dados!AC$5:AC$98)=0,1,MAX(Base_Dados!AC$5:AC$98)-MIN(Base_Dados!AC$5:AC$98)))) * AC$1)))</f>
        <v>2.5221622663326268E-2</v>
      </c>
      <c r="AD72" s="106">
        <f>IF(INDEX(Base_Dados!AD:AD,MATCH($B72,Base_Dados!$B:$B,0))=0,0,
MAX(0, MIN(AD$1,
((INDEX(Base_Dados!AD:AD,MATCH($B72,Base_Dados!$B:$B,0))-MIN(Base_Dados!AD$5:AD$98)) /
(IF(MAX(Base_Dados!AD$5:AD$98)-MIN(Base_Dados!AD$5:AD$98)=0,1,MAX(Base_Dados!AD$5:AD$98)-MIN(Base_Dados!AD$5:AD$98)))) * AD$1)))</f>
        <v>5.768377458955776E-3</v>
      </c>
      <c r="AE72" s="106">
        <f>IF(INDEX(Base_Dados!AE:AE,MATCH($B72,Base_Dados!$B:$B,0))=0,0,
MAX(0, MIN(AE$1,
((INDEX(Base_Dados!AE:AE,MATCH($B72,Base_Dados!$B:$B,0))-MIN(Base_Dados!AE$5:AE$98)) /
(IF(MAX(Base_Dados!AE$5:AE$98)-MIN(Base_Dados!AE$5:AE$98)=0,1,MAX(Base_Dados!AE$5:AE$98)-MIN(Base_Dados!AE$5:AE$98)))) * AE$1)))</f>
        <v>3.1928663886092337E-3</v>
      </c>
      <c r="AF72" s="106">
        <f>IF(INDEX(Base_Dados!AF:AF,MATCH($B72,Base_Dados!$B:$B,0))=0,0,
MAX(0, MIN(AF$1,
((INDEX(Base_Dados!AF:AF,MATCH($B72,Base_Dados!$B:$B,0))-MIN(Base_Dados!AF$5:AF$98)) /
(IF(MAX(Base_Dados!AF$5:AF$98)-MIN(Base_Dados!AF$5:AF$98)=0,1,MAX(Base_Dados!AF$5:AF$98)-MIN(Base_Dados!AF$5:AF$98)))) * AF$1)))</f>
        <v>5.2406564611777685E-3</v>
      </c>
      <c r="AG72" s="106">
        <f>IF(INDEX(Base_Dados!AG:AG,MATCH($B72,Base_Dados!$B:$B,0))=0,0,
MAX(0, MIN(AG$1,
((INDEX(Base_Dados!AG:AG,MATCH($B72,Base_Dados!$B:$B,0))-MIN(Base_Dados!AG$5:AG$98)) /
(IF(MAX(Base_Dados!AG$5:AG$98)-MIN(Base_Dados!AG$5:AG$98)=0,1,MAX(Base_Dados!AG$5:AG$98)-MIN(Base_Dados!AG$5:AG$98)))) * AG$1)))</f>
        <v>5.1340108472434313E-3</v>
      </c>
      <c r="AH72" s="106">
        <f>IF(INDEX(Base_Dados!AH:AH,MATCH($B72,Base_Dados!$B:$B,0))=0,0,
MAX(0, MIN(AH$1,
((INDEX(Base_Dados!AH:AH,MATCH($B72,Base_Dados!$B:$B,0))-MIN(Base_Dados!AH$5:AH$98)) /
(IF(MAX(Base_Dados!AH$5:AH$98)-MIN(Base_Dados!AH$5:AH$98)=0,1,MAX(Base_Dados!AH$5:AH$98)-MIN(Base_Dados!AH$5:AH$98)))) * AH$1)))</f>
        <v>1.6815548033647238</v>
      </c>
      <c r="AI72" s="106">
        <f>IF(INDEX(Base_Dados!AI:AI,MATCH($B72,Base_Dados!$B:$B,0))=0,0,
MAX(0, MIN(AI$1,
((INDEX(Base_Dados!AI:AI,MATCH($B72,Base_Dados!$B:$B,0))-MIN(Base_Dados!AI$5:AI$98)) /
(IF(MAX(Base_Dados!AI$5:AI$98)-MIN(Base_Dados!AI$5:AI$98)=0,1,MAX(Base_Dados!AI$5:AI$98)-MIN(Base_Dados!AI$5:AI$98)))) * AI$1)))</f>
        <v>3.5714285714285712E-2</v>
      </c>
      <c r="AJ72" s="106">
        <f>IF(INDEX(Base_Dados!AJ:AJ,MATCH($B72,Base_Dados!$B:$B,0))=0,0,
MAX(0, MIN(AJ$1,
((INDEX(Base_Dados!AJ:AJ,MATCH($B72,Base_Dados!$B:$B,0))-MIN(Base_Dados!AJ$5:AJ$98)) /
(IF(MAX(Base_Dados!AJ$5:AJ$98)-MIN(Base_Dados!AJ$5:AJ$98)=0,1,MAX(Base_Dados!AJ$5:AJ$98)-MIN(Base_Dados!AJ$5:AJ$98)))) * AJ$1)))</f>
        <v>1.1904761904761905</v>
      </c>
      <c r="AK72" s="106">
        <f>IF(INDEX(Base_Dados!AK:AK,MATCH($B72,Base_Dados!$B:$B,0))=0,0,
MAX(0, MIN(AK$1,
((INDEX(Base_Dados!AK:AK,MATCH($B72,Base_Dados!$B:$B,0))-MIN(Base_Dados!AK$5:AK$98)) /
(IF(MAX(Base_Dados!AK$5:AK$98)-MIN(Base_Dados!AK$5:AK$98)=0,1,MAX(Base_Dados!AK$5:AK$98)-MIN(Base_Dados!AK$5:AK$98)))) * AK$1)))</f>
        <v>1.7241379310344827E-3</v>
      </c>
      <c r="AL72" s="106">
        <f>IF(INDEX(Base_Dados!AL:AL,MATCH($B72,Base_Dados!$B:$B,0))=0,0,
MAX(0, MIN(AL$1,
((INDEX(Base_Dados!AL:AL,MATCH($B72,Base_Dados!$B:$B,0))-MIN(Base_Dados!AL$5:AL$98)) /
(IF(MAX(Base_Dados!AL$5:AL$98)-MIN(Base_Dados!AL$5:AL$98)=0,1,MAX(Base_Dados!AL$5:AL$98)-MIN(Base_Dados!AL$5:AL$98)))) * AL$1)))</f>
        <v>0</v>
      </c>
      <c r="AM72" s="106">
        <f>IF(INDEX(Base_Dados!AM:AM,MATCH($B72,Base_Dados!$B:$B,0))=0,0,
MAX(0, MIN(AM$1,
((INDEX(Base_Dados!AM:AM,MATCH($B72,Base_Dados!$B:$B,0))-MIN(Base_Dados!AM$5:AM$98)) /
(IF(MAX(Base_Dados!AM$5:AM$98)-MIN(Base_Dados!AM$5:AM$98)=0,1,MAX(Base_Dados!AM$5:AM$98)-MIN(Base_Dados!AM$5:AM$98)))) * AM$1)))</f>
        <v>2.0714655618850338E-2</v>
      </c>
      <c r="AN72" s="106">
        <f>IF(INDEX(Base_Dados!AN:AN,MATCH($B72,Base_Dados!$B:$B,0))=0,0,
MAX(0, MIN(AN$1,
((INDEX(Base_Dados!AN:AN,MATCH($B72,Base_Dados!$B:$B,0))-MIN(Base_Dados!AN$5:AN$98)) /
(IF(MAX(Base_Dados!AN$5:AN$98)-MIN(Base_Dados!AN$5:AN$98)=0,1,MAX(Base_Dados!AN$5:AN$98)-MIN(Base_Dados!AN$5:AN$98)))) * AN$1)))</f>
        <v>0.1295518207282913</v>
      </c>
      <c r="AO72" s="106">
        <f>IF(INDEX(Base_Dados!AO:AO,MATCH($B72,Base_Dados!$B:$B,0))=0,0,
MAX(0, MIN(AO$1,
((INDEX(Base_Dados!AO:AO,MATCH($B72,Base_Dados!$B:$B,0))-MIN(Base_Dados!AO$5:AO$98)) /
(IF(MAX(Base_Dados!AO$5:AO$98)-MIN(Base_Dados!AO$5:AO$98)=0,1,MAX(Base_Dados!AO$5:AO$98)-MIN(Base_Dados!AO$5:AO$98)))) * AO$1)))</f>
        <v>0</v>
      </c>
      <c r="AP72" s="106">
        <f>IF(INDEX(Base_Dados!AP:AP,MATCH($B72,Base_Dados!$B:$B,0))=0,0,
MAX(0, MIN(AP$1,
((INDEX(Base_Dados!AP:AP,MATCH($B72,Base_Dados!$B:$B,0))-MIN(Base_Dados!AP$5:AP$98)) /
(IF(MAX(Base_Dados!AP$5:AP$98)-MIN(Base_Dados!AP$5:AP$98)=0,1,MAX(Base_Dados!AP$5:AP$98)-MIN(Base_Dados!AP$5:AP$98)))) * AP$1)))</f>
        <v>0</v>
      </c>
      <c r="AQ72" s="106">
        <f>IF(INDEX(Base_Dados!AQ:AQ,MATCH($B72,Base_Dados!$B:$B,0))=0,0,
MAX(0, MIN(AQ$1,
((INDEX(Base_Dados!AQ:AQ,MATCH($B72,Base_Dados!$B:$B,0))-MIN(Base_Dados!AQ$5:AQ$98)) /
(IF(MAX(Base_Dados!AQ$5:AQ$98)-MIN(Base_Dados!AQ$5:AQ$98)=0,1,MAX(Base_Dados!AQ$5:AQ$98)-MIN(Base_Dados!AQ$5:AQ$98)))) * AQ$1)))</f>
        <v>0</v>
      </c>
      <c r="AR72" s="106">
        <f>IF(INDEX(Base_Dados!AR:AR,MATCH($B72,Base_Dados!$B:$B,0))=0,0,
MAX(0, MIN(AR$1,
((INDEX(Base_Dados!AR:AR,MATCH($B72,Base_Dados!$B:$B,0))-MIN(Base_Dados!AR$5:AR$98)) /
(IF(MAX(Base_Dados!AR$5:AR$98)-MIN(Base_Dados!AR$5:AR$98)=0,1,MAX(Base_Dados!AR$5:AR$98)-MIN(Base_Dados!AR$5:AR$98)))) * AR$1)))</f>
        <v>0</v>
      </c>
      <c r="AS72" s="106">
        <f>IF(INDEX(Base_Dados!AS:AS,MATCH($B72,Base_Dados!$B:$B,0))=0,0,
MAX(0, MIN(AS$1,
((INDEX(Base_Dados!AS:AS,MATCH($B72,Base_Dados!$B:$B,0))-MIN(Base_Dados!AS$5:AS$98)) /
(IF(MAX(Base_Dados!AS$5:AS$98)-MIN(Base_Dados!AS$5:AS$98)=0,1,MAX(Base_Dados!AS$5:AS$98)-MIN(Base_Dados!AS$5:AS$98)))) * AS$1)))</f>
        <v>0</v>
      </c>
      <c r="AT72" s="106">
        <f>IF(INDEX(Base_Dados!AT:AT,MATCH($B72,Base_Dados!$B:$B,0))=0,0,
MAX(0, MIN(AT$1,
((INDEX(Base_Dados!AT:AT,MATCH($B72,Base_Dados!$B:$B,0))-MIN(Base_Dados!AT$5:AT$98)) /
(IF(MAX(Base_Dados!AT$5:AT$98)-MIN(Base_Dados!AT$5:AT$98)=0,1,MAX(Base_Dados!AT$5:AT$98)-MIN(Base_Dados!AT$5:AT$98)))) * AT$1)))</f>
        <v>0</v>
      </c>
      <c r="AU72" s="106">
        <f>IF(INDEX(Base_Dados!AU:AU,MATCH($B72,Base_Dados!$B:$B,0))=0,0,
MAX(0, MIN(AU$1,
((INDEX(Base_Dados!AU:AU,MATCH($B72,Base_Dados!$B:$B,0))-MIN(Base_Dados!AU$5:AU$98)) /
(IF(MAX(Base_Dados!AU$5:AU$98)-MIN(Base_Dados!AU$5:AU$98)=0,1,MAX(Base_Dados!AU$5:AU$98)-MIN(Base_Dados!AU$5:AU$98)))) * AU$1)))</f>
        <v>0</v>
      </c>
      <c r="AV72" s="106">
        <f>IF(INDEX(Base_Dados!AV:AV,MATCH($B72,Base_Dados!$B:$B,0))=0,0,
MAX(0, MIN(AV$1,
((INDEX(Base_Dados!AV:AV,MATCH($B72,Base_Dados!$B:$B,0))-MIN(Base_Dados!AV$5:AV$98)) /
(IF(MAX(Base_Dados!AV$5:AV$98)-MIN(Base_Dados!AV$5:AV$98)=0,1,MAX(Base_Dados!AV$5:AV$98)-MIN(Base_Dados!AV$5:AV$98)))) * AV$1)))</f>
        <v>0</v>
      </c>
      <c r="AW72" s="106">
        <f>IF(INDEX(Base_Dados!AW:AW,MATCH($B72,Base_Dados!$B:$B,0))=0,0,
MAX(0, MIN(AW$1,
((INDEX(Base_Dados!AW:AW,MATCH($B72,Base_Dados!$B:$B,0))-MIN(Base_Dados!AW$5:AW$98)) /
(IF(MAX(Base_Dados!AW$5:AW$98)-MIN(Base_Dados!AW$5:AW$98)=0,1,MAX(Base_Dados!AW$5:AW$98)-MIN(Base_Dados!AW$5:AW$98)))) * AW$1)))</f>
        <v>0</v>
      </c>
      <c r="AX72" s="106">
        <f>IF(INDEX(Base_Dados!AX:AX,MATCH($B72,Base_Dados!$B:$B,0))=0,0,
MAX(0, MIN(AX$1,
((INDEX(Base_Dados!AX:AX,MATCH($B72,Base_Dados!$B:$B,0))-MIN(Base_Dados!AX$5:AX$98)) /
(IF(MAX(Base_Dados!AX$5:AX$98)-MIN(Base_Dados!AX$5:AX$98)=0,1,MAX(Base_Dados!AX$5:AX$98)-MIN(Base_Dados!AX$5:AX$98)))) * AX$1)))</f>
        <v>0.1459293394777266</v>
      </c>
      <c r="AY72" s="106">
        <f>IF(INDEX(Base_Dados!AY:AY,MATCH($B72,Base_Dados!$B:$B,0))=0,0,
MAX(0, MIN(AY$1,
((INDEX(Base_Dados!AY:AY,MATCH($B72,Base_Dados!$B:$B,0))-MIN(Base_Dados!AY$5:AY$98)) /
(IF(MAX(Base_Dados!AY$5:AY$98)-MIN(Base_Dados!AY$5:AY$98)=0,1,MAX(Base_Dados!AY$5:AY$98)-MIN(Base_Dados!AY$5:AY$98)))) * AY$1)))</f>
        <v>0</v>
      </c>
      <c r="AZ72" s="106">
        <f>IF(INDEX(Base_Dados!AZ:AZ,MATCH($B72,Base_Dados!$B:$B,0))=0,0,
MAX(0, MIN(AZ$1,
((INDEX(Base_Dados!AZ:AZ,MATCH($B72,Base_Dados!$B:$B,0))-MIN(Base_Dados!AZ$5:AZ$98)) /
(IF(MAX(Base_Dados!AZ$5:AZ$98)-MIN(Base_Dados!AZ$5:AZ$98)=0,1,MAX(Base_Dados!AZ$5:AZ$98)-MIN(Base_Dados!AZ$5:AZ$98)))) * AZ$1)))</f>
        <v>0</v>
      </c>
      <c r="BA72" s="106">
        <f>IF(INDEX(Base_Dados!BA:BA,MATCH($B72,Base_Dados!$B:$B,0))=0,0,
MAX(0, MIN(BA$1,
((INDEX(Base_Dados!BA:BA,MATCH($B72,Base_Dados!$B:$B,0))-MIN(Base_Dados!BA$5:BA$98)) /
(IF(MAX(Base_Dados!BA$5:BA$98)-MIN(Base_Dados!BA$5:BA$98)=0,1,MAX(Base_Dados!BA$5:BA$98)-MIN(Base_Dados!BA$5:BA$98)))) * BA$1)))</f>
        <v>1.3055352028242191E-2</v>
      </c>
      <c r="BB72" s="106">
        <f>IF(INDEX(Base_Dados!BB:BB,MATCH($B72,Base_Dados!$B:$B,0))=0,0,
MAX(0, MIN(BB$1,
((INDEX(Base_Dados!BB:BB,MATCH($B72,Base_Dados!$B:$B,0))-MIN(Base_Dados!BB$5:BB$98)) /
(IF(MAX(Base_Dados!BB$5:BB$98)-MIN(Base_Dados!BB$5:BB$98)=0,1,MAX(Base_Dados!BB$5:BB$98)-MIN(Base_Dados!BB$5:BB$98)))) * BB$1)))</f>
        <v>3.679319850447077E-2</v>
      </c>
      <c r="BC72" s="106">
        <f>IF(INDEX(Base_Dados!BC:BC,MATCH($B72,Base_Dados!$B:$B,0))=0,0,
MAX(0, MIN(BC$1,
((INDEX(Base_Dados!BC:BC,MATCH($B72,Base_Dados!$B:$B,0))-MIN(Base_Dados!BC$5:BC$98)) /
(IF(MAX(Base_Dados!BC$5:BC$98)-MIN(Base_Dados!BC$5:BC$98)=0,1,MAX(Base_Dados!BC$5:BC$98)-MIN(Base_Dados!BC$5:BC$98)))) * BC$1)))</f>
        <v>3.2318879612173446E-3</v>
      </c>
      <c r="BD72" s="106">
        <f>IF(INDEX(Base_Dados!BD:BD,MATCH($B72,Base_Dados!$B:$B,0))=0,0,
MAX(0, MIN(BD$1,
((INDEX(Base_Dados!BD:BD,MATCH($B72,Base_Dados!$B:$B,0))-MIN(Base_Dados!BD$5:BD$98)) /
(IF(MAX(Base_Dados!BD$5:BD$98)-MIN(Base_Dados!BD$5:BD$98)=0,1,MAX(Base_Dados!BD$5:BD$98)-MIN(Base_Dados!BD$5:BD$98)))) * BD$1)))</f>
        <v>5.8860189737552802E-3</v>
      </c>
      <c r="BE72" s="106">
        <f>IF(INDEX(Base_Dados!BE:BE,MATCH($B72,Base_Dados!$B:$B,0))=0,0,
MAX(0, MIN(BE$1,
((INDEX(Base_Dados!BE:BE,MATCH($B72,Base_Dados!$B:$B,0))-MIN(Base_Dados!BE$5:BE$98)) /
(IF(MAX(Base_Dados!BE$5:BE$98)-MIN(Base_Dados!BE$5:BE$98)=0,1,MAX(Base_Dados!BE$5:BE$98)-MIN(Base_Dados!BE$5:BE$98)))) * BE$1)))</f>
        <v>1.8564977420973405E-2</v>
      </c>
      <c r="BF72" s="106">
        <f>IF(INDEX(Base_Dados!BF:BF,MATCH($B72,Base_Dados!$B:$B,0))=0,0,
MAX(0, MIN(BF$1,
((INDEX(Base_Dados!BF:BF,MATCH($B72,Base_Dados!$B:$B,0))-MIN(Base_Dados!BF$5:BF$98)) /
(IF(MAX(Base_Dados!BF$5:BF$98)-MIN(Base_Dados!BF$5:BF$98)=0,1,MAX(Base_Dados!BF$5:BF$98)-MIN(Base_Dados!BF$5:BF$98)))) * BF$1)))</f>
        <v>0</v>
      </c>
      <c r="BG72" s="106">
        <f>IF(INDEX(Base_Dados!BG:BG,MATCH($B72,Base_Dados!$B:$B,0))=0,0,
MAX(0, MIN(BG$1,
((INDEX(Base_Dados!BG:BG,MATCH($B72,Base_Dados!$B:$B,0))-MIN(Base_Dados!BG$5:BG$98)) /
(IF(MAX(Base_Dados!BG$5:BG$98)-MIN(Base_Dados!BG$5:BG$98)=0,1,MAX(Base_Dados!BG$5:BG$98)-MIN(Base_Dados!BG$5:BG$98)))) * BG$1)))</f>
        <v>0</v>
      </c>
      <c r="BH72" s="106">
        <f>IF(INDEX(Base_Dados!BH:BH,MATCH($B72,Base_Dados!$B:$B,0))=0,0,
MAX(0, MIN(BH$1,
((INDEX(Base_Dados!BH:BH,MATCH($B72,Base_Dados!$B:$B,0))-MIN(Base_Dados!BH$5:BH$98)) /
(IF(MAX(Base_Dados!BH$5:BH$98)-MIN(Base_Dados!BH$5:BH$98)=0,1,MAX(Base_Dados!BH$5:BH$98)-MIN(Base_Dados!BH$5:BH$98)))) * BH$1)))</f>
        <v>0</v>
      </c>
      <c r="BI72" s="106">
        <f>IF(INDEX(Base_Dados!BI:BI,MATCH($B72,Base_Dados!$B:$B,0))=0,0,
MAX(0, MIN(BI$1,
((INDEX(Base_Dados!BI:BI,MATCH($B72,Base_Dados!$B:$B,0))-MIN(Base_Dados!BI$5:BI$98)) /
(IF(MAX(Base_Dados!BI$5:BI$98)-MIN(Base_Dados!BI$5:BI$98)=0,1,MAX(Base_Dados!BI$5:BI$98)-MIN(Base_Dados!BI$5:BI$98)))) * BI$1)))</f>
        <v>1.8720748829953199E-2</v>
      </c>
      <c r="BJ72" s="106">
        <f>IF(INDEX(Base_Dados!BJ:BJ,MATCH($B72,Base_Dados!$B:$B,0))=0,0,
MAX(0, MIN(BJ$1,
((INDEX(Base_Dados!BJ:BJ,MATCH($B72,Base_Dados!$B:$B,0))-MIN(Base_Dados!BJ$5:BJ$98)) /
(IF(MAX(Base_Dados!BJ$5:BJ$98)-MIN(Base_Dados!BJ$5:BJ$98)=0,1,MAX(Base_Dados!BJ$5:BJ$98)-MIN(Base_Dados!BJ$5:BJ$98)))) * BJ$1)))</f>
        <v>1.0526315789473684E-2</v>
      </c>
      <c r="BK72" s="106">
        <f>IF(INDEX(Base_Dados!BK:BK,MATCH($B72,Base_Dados!$B:$B,0))=0,0,
MAX(0, MIN(BK$1,
((INDEX(Base_Dados!BK:BK,MATCH($B72,Base_Dados!$B:$B,0))-MIN(Base_Dados!BK$5:BK$98)) /
(IF(MAX(Base_Dados!BK$5:BK$98)-MIN(Base_Dados!BK$5:BK$98)=0,1,MAX(Base_Dados!BK$5:BK$98)-MIN(Base_Dados!BK$5:BK$98)))) * BK$1)))</f>
        <v>0</v>
      </c>
      <c r="BL72" s="106">
        <f>IF(INDEX(Base_Dados!BL:BL,MATCH($B72,Base_Dados!$B:$B,0))=0,0,
MAX(0, MIN(BL$1,
((INDEX(Base_Dados!BL:BL,MATCH($B72,Base_Dados!$B:$B,0))-MIN(Base_Dados!BL$5:BL$98)) /
(IF(MAX(Base_Dados!BL$5:BL$98)-MIN(Base_Dados!BL$5:BL$98)=0,1,MAX(Base_Dados!BL$5:BL$98)-MIN(Base_Dados!BL$5:BL$98)))) * BL$1)))</f>
        <v>1.7915309446254073E-2</v>
      </c>
      <c r="BM72" s="106">
        <f>IF(INDEX(Base_Dados!BM:BM,MATCH($B72,Base_Dados!$B:$B,0))=0,0,
MAX(0, MIN(BM$1,
((INDEX(Base_Dados!BM:BM,MATCH($B72,Base_Dados!$B:$B,0))-MIN(Base_Dados!BM$5:BM$98)) /
(IF(MAX(Base_Dados!BM$5:BM$98)-MIN(Base_Dados!BM$5:BM$98)=0,1,MAX(Base_Dados!BM$5:BM$98)-MIN(Base_Dados!BM$5:BM$98)))) * BM$1)))</f>
        <v>0.42029500622001115</v>
      </c>
      <c r="BN72" s="106">
        <f>IF(INDEX(Base_Dados!BN:BN,MATCH($B72,Base_Dados!$B:$B,0))=0,0,
MAX(0, MIN(BN$1,
((INDEX(Base_Dados!BN:BN,MATCH($B72,Base_Dados!$B:$B,0))-MIN(Base_Dados!BN$5:BN$98)) /
(IF(MAX(Base_Dados!BN$5:BN$98)-MIN(Base_Dados!BN$5:BN$98)=0,1,MAX(Base_Dados!BN$5:BN$98)-MIN(Base_Dados!BN$5:BN$98)))) * BN$1)))</f>
        <v>0.88537389016171919</v>
      </c>
      <c r="BO72" s="106">
        <f>IF(INDEX(Base_Dados!BO:BO,MATCH($B72,Base_Dados!$B:$B,0))=0,0,
MAX(0, MIN(BO$1,
((INDEX(Base_Dados!BO:BO,MATCH($B72,Base_Dados!$B:$B,0))-MIN(Base_Dados!BO$5:BO$98)) /
(IF(MAX(Base_Dados!BO$5:BO$98)-MIN(Base_Dados!BO$5:BO$98)=0,1,MAX(Base_Dados!BO$5:BO$98)-MIN(Base_Dados!BO$5:BO$98)))) * BO$1)))</f>
        <v>8.6206896551724137E-3</v>
      </c>
      <c r="BP72" s="106">
        <f t="shared" si="4"/>
        <v>10.701494382861529</v>
      </c>
      <c r="BQ72" s="111">
        <f t="shared" si="5"/>
        <v>0.44899199741001256</v>
      </c>
      <c r="BR72" s="112">
        <f t="shared" si="6"/>
        <v>0.13448368393198928</v>
      </c>
      <c r="BS72" s="113">
        <f t="shared" si="7"/>
        <v>10.56701069892954</v>
      </c>
    </row>
    <row r="73" spans="1:71">
      <c r="A73" s="20">
        <v>21005</v>
      </c>
      <c r="B73" s="20" t="s">
        <v>269</v>
      </c>
      <c r="C73" s="20" t="s">
        <v>266</v>
      </c>
      <c r="D73" s="105">
        <f>IF(INDEX(Base_Dados!D:D,MATCH($B73,Base_Dados!$B:$B,0))=0,0,
MAX(0, MIN(D$1,
((INDEX(Base_Dados!D:D,MATCH($B73,Base_Dados!$B:$B,0))-MIN(Base_Dados!D$5:D$98)) /
(IF(MAX(Base_Dados!D$5:D$98)-MIN(Base_Dados!D$5:D$98)=0,1,MAX(Base_Dados!D$5:D$98)-MIN(Base_Dados!D$5:D$98)))) * D$1)))</f>
        <v>1.285477737916557</v>
      </c>
      <c r="E73" s="106">
        <f>IF(INDEX(Base_Dados!E:E,MATCH($B73,Base_Dados!$B:$B,0))=0,0,
MAX(0, MIN(E$1,
((INDEX(Base_Dados!E:E,MATCH($B73,Base_Dados!$B:$B,0))-MIN(Base_Dados!E$5:E$98)) /
(IF(MAX(Base_Dados!E$5:E$98)-MIN(Base_Dados!E$5:E$98)=0,1,MAX(Base_Dados!E$5:E$98)-MIN(Base_Dados!E$5:E$98)))) * E$1)))</f>
        <v>0.50285521838829983</v>
      </c>
      <c r="F73" s="106">
        <f>IF(INDEX(Base_Dados!F:F,MATCH($B73,Base_Dados!$B:$B,0))=0,0,
MAX(0, MIN(F$1,
((INDEX(Base_Dados!F:F,MATCH($B73,Base_Dados!$B:$B,0))-MIN(Base_Dados!F$5:F$98)) /
(IF(MAX(Base_Dados!F$5:F$98)-MIN(Base_Dados!F$5:F$98)=0,1,MAX(Base_Dados!F$5:F$98)-MIN(Base_Dados!F$5:F$98)))) * F$1)))</f>
        <v>0.46537131845918422</v>
      </c>
      <c r="G73" s="106">
        <f>IF(INDEX(Base_Dados!G:G,MATCH($B73,Base_Dados!$B:$B,0))=0,0,
MAX(0, MIN(G$1,
((INDEX(Base_Dados!G:G,MATCH($B73,Base_Dados!$B:$B,0))-MIN(Base_Dados!G$5:G$98)) /
(IF(MAX(Base_Dados!G$5:G$98)-MIN(Base_Dados!G$5:G$98)=0,1,MAX(Base_Dados!G$5:G$98)-MIN(Base_Dados!G$5:G$98)))) * G$1)))</f>
        <v>0.47470181706634906</v>
      </c>
      <c r="H73" s="106">
        <f>IF(INDEX(Base_Dados!H:H,MATCH($B73,Base_Dados!$B:$B,0))=0,0,
MAX(0, MIN(H$1,
((INDEX(Base_Dados!H:H,MATCH($B73,Base_Dados!$B:$B,0))-MIN(Base_Dados!H$5:H$98)) /
(IF(MAX(Base_Dados!H$5:H$98)-MIN(Base_Dados!H$5:H$98)=0,1,MAX(Base_Dados!H$5:H$98)-MIN(Base_Dados!H$5:H$98)))) * H$1)))</f>
        <v>0.4904581945034549</v>
      </c>
      <c r="I73" s="106">
        <f>IF(INDEX(Base_Dados!I:I,MATCH($B73,Base_Dados!$B:$B,0))=0,0,
MAX(0, MIN(I$1,
((INDEX(Base_Dados!I:I,MATCH($B73,Base_Dados!$B:$B,0))-MIN(Base_Dados!I$5:I$98)) /
(IF(MAX(Base_Dados!I$5:I$98)-MIN(Base_Dados!I$5:I$98)=0,1,MAX(Base_Dados!I$5:I$98)-MIN(Base_Dados!I$5:I$98)))) * I$1)))</f>
        <v>0.44830579469517728</v>
      </c>
      <c r="J73" s="106">
        <f>IF(INDEX(Base_Dados!J:J,MATCH($B73,Base_Dados!$B:$B,0))=0,0,
MAX(0, MIN(J$1,
((INDEX(Base_Dados!J:J,MATCH($B73,Base_Dados!$B:$B,0))-MIN(Base_Dados!J$5:J$98)) /
(IF(MAX(Base_Dados!J$5:J$98)-MIN(Base_Dados!J$5:J$98)=0,1,MAX(Base_Dados!J$5:J$98)-MIN(Base_Dados!J$5:J$98)))) * J$1)))</f>
        <v>0.45454958216537983</v>
      </c>
      <c r="K73" s="106">
        <f>IF(INDEX(Base_Dados!K:K,MATCH($B73,Base_Dados!$B:$B,0))=0,0,
MAX(0, MIN(K$1,
((INDEX(Base_Dados!K:K,MATCH($B73,Base_Dados!$B:$B,0))-MIN(Base_Dados!K$5:K$98)) /
(IF(MAX(Base_Dados!K$5:K$98)-MIN(Base_Dados!K$5:K$98)=0,1,MAX(Base_Dados!K$5:K$98)-MIN(Base_Dados!K$5:K$98)))) * K$1)))</f>
        <v>0.39866390876565294</v>
      </c>
      <c r="L73" s="106">
        <f>IF(INDEX(Base_Dados!L:L,MATCH($B73,Base_Dados!$B:$B,0))=0,0,
MAX(0, MIN(L$1,
((INDEX(Base_Dados!L:L,MATCH($B73,Base_Dados!$B:$B,0))-MIN(Base_Dados!L$5:L$98)) /
(IF(MAX(Base_Dados!L$5:L$98)-MIN(Base_Dados!L$5:L$98)=0,1,MAX(Base_Dados!L$5:L$98)-MIN(Base_Dados!L$5:L$98)))) * L$1)))</f>
        <v>0.38277390656330906</v>
      </c>
      <c r="M73" s="106">
        <f>IF(INDEX(Base_Dados!M:M,MATCH($B73,Base_Dados!$B:$B,0))=0,0,
MAX(0, MIN(M$1,
((INDEX(Base_Dados!M:M,MATCH($B73,Base_Dados!$B:$B,0))-MIN(Base_Dados!M$5:M$98)) /
(IF(MAX(Base_Dados!M$5:M$98)-MIN(Base_Dados!M$5:M$98)=0,1,MAX(Base_Dados!M$5:M$98)-MIN(Base_Dados!M$5:M$98)))) * M$1)))</f>
        <v>0.39870553935860059</v>
      </c>
      <c r="N73" s="106">
        <f>IF(INDEX(Base_Dados!N:N,MATCH($B73,Base_Dados!$B:$B,0))=0,0,
MAX(0, MIN(N$1,
((INDEX(Base_Dados!N:N,MATCH($B73,Base_Dados!$B:$B,0))-MIN(Base_Dados!N$5:N$98)) /
(IF(MAX(Base_Dados!N$5:N$98)-MIN(Base_Dados!N$5:N$98)=0,1,MAX(Base_Dados!N$5:N$98)-MIN(Base_Dados!N$5:N$98)))) * N$1)))</f>
        <v>0.45492729445450136</v>
      </c>
      <c r="O73" s="106">
        <f>IF(INDEX(Base_Dados!O:O,MATCH($B73,Base_Dados!$B:$B,0))=0,0,
MAX(0, MIN(O$1,
((INDEX(Base_Dados!O:O,MATCH($B73,Base_Dados!$B:$B,0))-MIN(Base_Dados!O$5:O$98)) /
(IF(MAX(Base_Dados!O$5:O$98)-MIN(Base_Dados!O$5:O$98)=0,1,MAX(Base_Dados!O$5:O$98)-MIN(Base_Dados!O$5:O$98)))) * O$1)))</f>
        <v>0.59858409052901496</v>
      </c>
      <c r="P73" s="106">
        <f>IF(INDEX(Base_Dados!P:P,MATCH($B73,Base_Dados!$B:$B,0))=0,0,
MAX(0, MIN(P$1,
((INDEX(Base_Dados!P:P,MATCH($B73,Base_Dados!$B:$B,0))-MIN(Base_Dados!P$5:P$98)) /
(IF(MAX(Base_Dados!P$5:P$98)-MIN(Base_Dados!P$5:P$98)=0,1,MAX(Base_Dados!P$5:P$98)-MIN(Base_Dados!P$5:P$98)))) * P$1)))</f>
        <v>9.8378166333067868E-2</v>
      </c>
      <c r="Q73" s="106">
        <f>IF(INDEX(Base_Dados!Q:Q,MATCH($B73,Base_Dados!$B:$B,0))=0,0,
MAX(0, MIN(Q$1,
((INDEX(Base_Dados!Q:Q,MATCH($B73,Base_Dados!$B:$B,0))-MIN(Base_Dados!Q$5:Q$98)) /
(IF(MAX(Base_Dados!Q$5:Q$98)-MIN(Base_Dados!Q$5:Q$98)=0,1,MAX(Base_Dados!Q$5:Q$98)-MIN(Base_Dados!Q$5:Q$98)))) * Q$1)))</f>
        <v>2.6459902058869993E-2</v>
      </c>
      <c r="R73" s="106">
        <f>IF(INDEX(Base_Dados!R:R,MATCH($B73,Base_Dados!$B:$B,0))=0,0,
MAX(0, MIN(R$1,
((INDEX(Base_Dados!R:R,MATCH($B73,Base_Dados!$B:$B,0))-MIN(Base_Dados!R$5:R$98)) /
(IF(MAX(Base_Dados!R$5:R$98)-MIN(Base_Dados!R$5:R$98)=0,1,MAX(Base_Dados!R$5:R$98)-MIN(Base_Dados!R$5:R$98)))) * R$1)))</f>
        <v>3.5826976517609029E-2</v>
      </c>
      <c r="S73" s="106">
        <f>IF(INDEX(Base_Dados!S:S,MATCH($B73,Base_Dados!$B:$B,0))=0,0,
MAX(0, MIN(S$1,
((INDEX(Base_Dados!S:S,MATCH($B73,Base_Dados!$B:$B,0))-MIN(Base_Dados!S$5:S$98)) /
(IF(MAX(Base_Dados!S$5:S$98)-MIN(Base_Dados!S$5:S$98)=0,1,MAX(Base_Dados!S$5:S$98)-MIN(Base_Dados!S$5:S$98)))) * S$1)))</f>
        <v>8.4647644724032051E-2</v>
      </c>
      <c r="T73" s="106">
        <f>IF(INDEX(Base_Dados!T:T,MATCH($B73,Base_Dados!$B:$B,0))=0,0,
MAX(0, MIN(T$1,
((INDEX(Base_Dados!T:T,MATCH($B73,Base_Dados!$B:$B,0))-MIN(Base_Dados!T$5:T$98)) /
(IF(MAX(Base_Dados!T$5:T$98)-MIN(Base_Dados!T$5:T$98)=0,1,MAX(Base_Dados!T$5:T$98)-MIN(Base_Dados!T$5:T$98)))) * T$1)))</f>
        <v>0.42673990656006744</v>
      </c>
      <c r="U73" s="106">
        <f>IF(INDEX(Base_Dados!U:U,MATCH($B73,Base_Dados!$B:$B,0))=0,0,
MAX(0, MIN(U$1,
((INDEX(Base_Dados!U:U,MATCH($B73,Base_Dados!$B:$B,0))-MIN(Base_Dados!U$5:U$98)) /
(IF(MAX(Base_Dados!U$5:U$98)-MIN(Base_Dados!U$5:U$98)=0,1,MAX(Base_Dados!U$5:U$98)-MIN(Base_Dados!U$5:U$98)))) * U$1)))</f>
        <v>0.83081441749808516</v>
      </c>
      <c r="V73" s="106">
        <f>IF(INDEX(Base_Dados!V:V,MATCH($B73,Base_Dados!$B:$B,0))=0,0,
MAX(0, MIN(V$1,
((INDEX(Base_Dados!V:V,MATCH($B73,Base_Dados!$B:$B,0))-MIN(Base_Dados!V$5:V$98)) /
(IF(MAX(Base_Dados!V$5:V$98)-MIN(Base_Dados!V$5:V$98)=0,1,MAX(Base_Dados!V$5:V$98)-MIN(Base_Dados!V$5:V$98)))) * V$1)))</f>
        <v>3.1473209908389185E-2</v>
      </c>
      <c r="W73" s="106">
        <f>IF(INDEX(Base_Dados!W:W,MATCH($B73,Base_Dados!$B:$B,0))=0,0,
MAX(0, MIN(W$1,
((INDEX(Base_Dados!W:W,MATCH($B73,Base_Dados!$B:$B,0))-MIN(Base_Dados!W$5:W$98)) /
(IF(MAX(Base_Dados!W$5:W$98)-MIN(Base_Dados!W$5:W$98)=0,1,MAX(Base_Dados!W$5:W$98)-MIN(Base_Dados!W$5:W$98)))) * W$1)))</f>
        <v>2.2643111454913472</v>
      </c>
      <c r="X73" s="106">
        <f>IF(INDEX(Base_Dados!X:X,MATCH($B73,Base_Dados!$B:$B,0))=0,0,
MAX(0, MIN(X$1,
((INDEX(Base_Dados!X:X,MATCH($B73,Base_Dados!$B:$B,0))-MIN(Base_Dados!X$5:X$98)) /
(IF(MAX(Base_Dados!X$5:X$98)-MIN(Base_Dados!X$5:X$98)=0,1,MAX(Base_Dados!X$5:X$98)-MIN(Base_Dados!X$5:X$98)))) * X$1)))</f>
        <v>0</v>
      </c>
      <c r="Y73" s="106">
        <f>IF(INDEX(Base_Dados!Y:Y,MATCH($B73,Base_Dados!$B:$B,0))=0,0,
MAX(0, MIN(Y$1,
((INDEX(Base_Dados!Y:Y,MATCH($B73,Base_Dados!$B:$B,0))-MIN(Base_Dados!Y$5:Y$98)) /
(IF(MAX(Base_Dados!Y$5:Y$98)-MIN(Base_Dados!Y$5:Y$98)=0,1,MAX(Base_Dados!Y$5:Y$98)-MIN(Base_Dados!Y$5:Y$98)))) * Y$1)))</f>
        <v>4.4117647058823525E-2</v>
      </c>
      <c r="Z73" s="106">
        <f>IF(INDEX(Base_Dados!Z:Z,MATCH($B73,Base_Dados!$B:$B,0))=0,0,
MAX(0, MIN(Z$1,
((INDEX(Base_Dados!Z:Z,MATCH($B73,Base_Dados!$B:$B,0))-MIN(Base_Dados!Z$5:Z$98)) /
(IF(MAX(Base_Dados!Z$5:Z$98)-MIN(Base_Dados!Z$5:Z$98)=0,1,MAX(Base_Dados!Z$5:Z$98)-MIN(Base_Dados!Z$5:Z$98)))) * Z$1)))</f>
        <v>0</v>
      </c>
      <c r="AA73" s="106">
        <f>IF(INDEX(Base_Dados!AA:AA,MATCH($B73,Base_Dados!$B:$B,0))=0,0,
MAX(0, MIN(AA$1,
((INDEX(Base_Dados!AA:AA,MATCH($B73,Base_Dados!$B:$B,0))-MIN(Base_Dados!AA$5:AA$98)) /
(IF(MAX(Base_Dados!AA$5:AA$98)-MIN(Base_Dados!AA$5:AA$98)=0,1,MAX(Base_Dados!AA$5:AA$98)-MIN(Base_Dados!AA$5:AA$98)))) * AA$1)))</f>
        <v>0</v>
      </c>
      <c r="AB73" s="106">
        <f>IF(INDEX(Base_Dados!AB:AB,MATCH($B73,Base_Dados!$B:$B,0))=0,0,
MAX(0, MIN(AB$1,
((INDEX(Base_Dados!AB:AB,MATCH($B73,Base_Dados!$B:$B,0))-MIN(Base_Dados!AB$5:AB$98)) /
(IF(MAX(Base_Dados!AB$5:AB$98)-MIN(Base_Dados!AB$5:AB$98)=0,1,MAX(Base_Dados!AB$5:AB$98)-MIN(Base_Dados!AB$5:AB$98)))) * AB$1)))</f>
        <v>0.32540229319423253</v>
      </c>
      <c r="AC73" s="106">
        <f>IF(INDEX(Base_Dados!AC:AC,MATCH($B73,Base_Dados!$B:$B,0))=0,0,
MAX(0, MIN(AC$1,
((INDEX(Base_Dados!AC:AC,MATCH($B73,Base_Dados!$B:$B,0))-MIN(Base_Dados!AC$5:AC$98)) /
(IF(MAX(Base_Dados!AC$5:AC$98)-MIN(Base_Dados!AC$5:AC$98)=0,1,MAX(Base_Dados!AC$5:AC$98)-MIN(Base_Dados!AC$5:AC$98)))) * AC$1)))</f>
        <v>9.5737377143958385E-2</v>
      </c>
      <c r="AD73" s="106">
        <f>IF(INDEX(Base_Dados!AD:AD,MATCH($B73,Base_Dados!$B:$B,0))=0,0,
MAX(0, MIN(AD$1,
((INDEX(Base_Dados!AD:AD,MATCH($B73,Base_Dados!$B:$B,0))-MIN(Base_Dados!AD$5:AD$98)) /
(IF(MAX(Base_Dados!AD$5:AD$98)-MIN(Base_Dados!AD$5:AD$98)=0,1,MAX(Base_Dados!AD$5:AD$98)-MIN(Base_Dados!AD$5:AD$98)))) * AD$1)))</f>
        <v>5.1693536459103684E-2</v>
      </c>
      <c r="AE73" s="106">
        <f>IF(INDEX(Base_Dados!AE:AE,MATCH($B73,Base_Dados!$B:$B,0))=0,0,
MAX(0, MIN(AE$1,
((INDEX(Base_Dados!AE:AE,MATCH($B73,Base_Dados!$B:$B,0))-MIN(Base_Dados!AE$5:AE$98)) /
(IF(MAX(Base_Dados!AE$5:AE$98)-MIN(Base_Dados!AE$5:AE$98)=0,1,MAX(Base_Dados!AE$5:AE$98)-MIN(Base_Dados!AE$5:AE$98)))) * AE$1)))</f>
        <v>1.4713073493456061E-2</v>
      </c>
      <c r="AF73" s="106">
        <f>IF(INDEX(Base_Dados!AF:AF,MATCH($B73,Base_Dados!$B:$B,0))=0,0,
MAX(0, MIN(AF$1,
((INDEX(Base_Dados!AF:AF,MATCH($B73,Base_Dados!$B:$B,0))-MIN(Base_Dados!AF$5:AF$98)) /
(IF(MAX(Base_Dados!AF$5:AF$98)-MIN(Base_Dados!AF$5:AF$98)=0,1,MAX(Base_Dados!AF$5:AF$98)-MIN(Base_Dados!AF$5:AF$98)))) * AF$1)))</f>
        <v>1.0297430239507195E-2</v>
      </c>
      <c r="AG73" s="106">
        <f>IF(INDEX(Base_Dados!AG:AG,MATCH($B73,Base_Dados!$B:$B,0))=0,0,
MAX(0, MIN(AG$1,
((INDEX(Base_Dados!AG:AG,MATCH($B73,Base_Dados!$B:$B,0))-MIN(Base_Dados!AG$5:AG$98)) /
(IF(MAX(Base_Dados!AG$5:AG$98)-MIN(Base_Dados!AG$5:AG$98)=0,1,MAX(Base_Dados!AG$5:AG$98)-MIN(Base_Dados!AG$5:AG$98)))) * AG$1)))</f>
        <v>2.6459902058869993E-2</v>
      </c>
      <c r="AH73" s="106">
        <f>IF(INDEX(Base_Dados!AH:AH,MATCH($B73,Base_Dados!$B:$B,0))=0,0,
MAX(0, MIN(AH$1,
((INDEX(Base_Dados!AH:AH,MATCH($B73,Base_Dados!$B:$B,0))-MIN(Base_Dados!AH$5:AH$98)) /
(IF(MAX(Base_Dados!AH$5:AH$98)-MIN(Base_Dados!AH$5:AH$98)=0,1,MAX(Base_Dados!AH$5:AH$98)-MIN(Base_Dados!AH$5:AH$98)))) * AH$1)))</f>
        <v>1.6630033345817312</v>
      </c>
      <c r="AI73" s="106">
        <f>IF(INDEX(Base_Dados!AI:AI,MATCH($B73,Base_Dados!$B:$B,0))=0,0,
MAX(0, MIN(AI$1,
((INDEX(Base_Dados!AI:AI,MATCH($B73,Base_Dados!$B:$B,0))-MIN(Base_Dados!AI$5:AI$98)) /
(IF(MAX(Base_Dados!AI$5:AI$98)-MIN(Base_Dados!AI$5:AI$98)=0,1,MAX(Base_Dados!AI$5:AI$98)-MIN(Base_Dados!AI$5:AI$98)))) * AI$1)))</f>
        <v>3.5714285714285712E-2</v>
      </c>
      <c r="AJ73" s="106">
        <f>IF(INDEX(Base_Dados!AJ:AJ,MATCH($B73,Base_Dados!$B:$B,0))=0,0,
MAX(0, MIN(AJ$1,
((INDEX(Base_Dados!AJ:AJ,MATCH($B73,Base_Dados!$B:$B,0))-MIN(Base_Dados!AJ$5:AJ$98)) /
(IF(MAX(Base_Dados!AJ$5:AJ$98)-MIN(Base_Dados!AJ$5:AJ$98)=0,1,MAX(Base_Dados!AJ$5:AJ$98)-MIN(Base_Dados!AJ$5:AJ$98)))) * AJ$1)))</f>
        <v>0.83333333333333326</v>
      </c>
      <c r="AK73" s="106">
        <f>IF(INDEX(Base_Dados!AK:AK,MATCH($B73,Base_Dados!$B:$B,0))=0,0,
MAX(0, MIN(AK$1,
((INDEX(Base_Dados!AK:AK,MATCH($B73,Base_Dados!$B:$B,0))-MIN(Base_Dados!AK$5:AK$98)) /
(IF(MAX(Base_Dados!AK$5:AK$98)-MIN(Base_Dados!AK$5:AK$98)=0,1,MAX(Base_Dados!AK$5:AK$98)-MIN(Base_Dados!AK$5:AK$98)))) * AK$1)))</f>
        <v>6.32183908045977E-3</v>
      </c>
      <c r="AL73" s="106">
        <f>IF(INDEX(Base_Dados!AL:AL,MATCH($B73,Base_Dados!$B:$B,0))=0,0,
MAX(0, MIN(AL$1,
((INDEX(Base_Dados!AL:AL,MATCH($B73,Base_Dados!$B:$B,0))-MIN(Base_Dados!AL$5:AL$98)) /
(IF(MAX(Base_Dados!AL$5:AL$98)-MIN(Base_Dados!AL$5:AL$98)=0,1,MAX(Base_Dados!AL$5:AL$98)-MIN(Base_Dados!AL$5:AL$98)))) * AL$1)))</f>
        <v>0</v>
      </c>
      <c r="AM73" s="106">
        <f>IF(INDEX(Base_Dados!AM:AM,MATCH($B73,Base_Dados!$B:$B,0))=0,0,
MAX(0, MIN(AM$1,
((INDEX(Base_Dados!AM:AM,MATCH($B73,Base_Dados!$B:$B,0))-MIN(Base_Dados!AM$5:AM$98)) /
(IF(MAX(Base_Dados!AM$5:AM$98)-MIN(Base_Dados!AM$5:AM$98)=0,1,MAX(Base_Dados!AM$5:AM$98)-MIN(Base_Dados!AM$5:AM$98)))) * AM$1)))</f>
        <v>1.4500258933195235E-2</v>
      </c>
      <c r="AN73" s="106">
        <f>IF(INDEX(Base_Dados!AN:AN,MATCH($B73,Base_Dados!$B:$B,0))=0,0,
MAX(0, MIN(AN$1,
((INDEX(Base_Dados!AN:AN,MATCH($B73,Base_Dados!$B:$B,0))-MIN(Base_Dados!AN$5:AN$98)) /
(IF(MAX(Base_Dados!AN$5:AN$98)-MIN(Base_Dados!AN$5:AN$98)=0,1,MAX(Base_Dados!AN$5:AN$98)-MIN(Base_Dados!AN$5:AN$98)))) * AN$1)))</f>
        <v>1.806640625E-2</v>
      </c>
      <c r="AO73" s="106">
        <f>IF(INDEX(Base_Dados!AO:AO,MATCH($B73,Base_Dados!$B:$B,0))=0,0,
MAX(0, MIN(AO$1,
((INDEX(Base_Dados!AO:AO,MATCH($B73,Base_Dados!$B:$B,0))-MIN(Base_Dados!AO$5:AO$98)) /
(IF(MAX(Base_Dados!AO$5:AO$98)-MIN(Base_Dados!AO$5:AO$98)=0,1,MAX(Base_Dados!AO$5:AO$98)-MIN(Base_Dados!AO$5:AO$98)))) * AO$1)))</f>
        <v>0</v>
      </c>
      <c r="AP73" s="106">
        <f>IF(INDEX(Base_Dados!AP:AP,MATCH($B73,Base_Dados!$B:$B,0))=0,0,
MAX(0, MIN(AP$1,
((INDEX(Base_Dados!AP:AP,MATCH($B73,Base_Dados!$B:$B,0))-MIN(Base_Dados!AP$5:AP$98)) /
(IF(MAX(Base_Dados!AP$5:AP$98)-MIN(Base_Dados!AP$5:AP$98)=0,1,MAX(Base_Dados!AP$5:AP$98)-MIN(Base_Dados!AP$5:AP$98)))) * AP$1)))</f>
        <v>0</v>
      </c>
      <c r="AQ73" s="106">
        <f>IF(INDEX(Base_Dados!AQ:AQ,MATCH($B73,Base_Dados!$B:$B,0))=0,0,
MAX(0, MIN(AQ$1,
((INDEX(Base_Dados!AQ:AQ,MATCH($B73,Base_Dados!$B:$B,0))-MIN(Base_Dados!AQ$5:AQ$98)) /
(IF(MAX(Base_Dados!AQ$5:AQ$98)-MIN(Base_Dados!AQ$5:AQ$98)=0,1,MAX(Base_Dados!AQ$5:AQ$98)-MIN(Base_Dados!AQ$5:AQ$98)))) * AQ$1)))</f>
        <v>0</v>
      </c>
      <c r="AR73" s="106">
        <f>IF(INDEX(Base_Dados!AR:AR,MATCH($B73,Base_Dados!$B:$B,0))=0,0,
MAX(0, MIN(AR$1,
((INDEX(Base_Dados!AR:AR,MATCH($B73,Base_Dados!$B:$B,0))-MIN(Base_Dados!AR$5:AR$98)) /
(IF(MAX(Base_Dados!AR$5:AR$98)-MIN(Base_Dados!AR$5:AR$98)=0,1,MAX(Base_Dados!AR$5:AR$98)-MIN(Base_Dados!AR$5:AR$98)))) * AR$1)))</f>
        <v>0</v>
      </c>
      <c r="AS73" s="106">
        <f>IF(INDEX(Base_Dados!AS:AS,MATCH($B73,Base_Dados!$B:$B,0))=0,0,
MAX(0, MIN(AS$1,
((INDEX(Base_Dados!AS:AS,MATCH($B73,Base_Dados!$B:$B,0))-MIN(Base_Dados!AS$5:AS$98)) /
(IF(MAX(Base_Dados!AS$5:AS$98)-MIN(Base_Dados!AS$5:AS$98)=0,1,MAX(Base_Dados!AS$5:AS$98)-MIN(Base_Dados!AS$5:AS$98)))) * AS$1)))</f>
        <v>0</v>
      </c>
      <c r="AT73" s="106">
        <f>IF(INDEX(Base_Dados!AT:AT,MATCH($B73,Base_Dados!$B:$B,0))=0,0,
MAX(0, MIN(AT$1,
((INDEX(Base_Dados!AT:AT,MATCH($B73,Base_Dados!$B:$B,0))-MIN(Base_Dados!AT$5:AT$98)) /
(IF(MAX(Base_Dados!AT$5:AT$98)-MIN(Base_Dados!AT$5:AT$98)=0,1,MAX(Base_Dados!AT$5:AT$98)-MIN(Base_Dados!AT$5:AT$98)))) * AT$1)))</f>
        <v>0</v>
      </c>
      <c r="AU73" s="106">
        <f>IF(INDEX(Base_Dados!AU:AU,MATCH($B73,Base_Dados!$B:$B,0))=0,0,
MAX(0, MIN(AU$1,
((INDEX(Base_Dados!AU:AU,MATCH($B73,Base_Dados!$B:$B,0))-MIN(Base_Dados!AU$5:AU$98)) /
(IF(MAX(Base_Dados!AU$5:AU$98)-MIN(Base_Dados!AU$5:AU$98)=0,1,MAX(Base_Dados!AU$5:AU$98)-MIN(Base_Dados!AU$5:AU$98)))) * AU$1)))</f>
        <v>0</v>
      </c>
      <c r="AV73" s="106">
        <f>IF(INDEX(Base_Dados!AV:AV,MATCH($B73,Base_Dados!$B:$B,0))=0,0,
MAX(0, MIN(AV$1,
((INDEX(Base_Dados!AV:AV,MATCH($B73,Base_Dados!$B:$B,0))-MIN(Base_Dados!AV$5:AV$98)) /
(IF(MAX(Base_Dados!AV$5:AV$98)-MIN(Base_Dados!AV$5:AV$98)=0,1,MAX(Base_Dados!AV$5:AV$98)-MIN(Base_Dados!AV$5:AV$98)))) * AV$1)))</f>
        <v>0</v>
      </c>
      <c r="AW73" s="106">
        <f>IF(INDEX(Base_Dados!AW:AW,MATCH($B73,Base_Dados!$B:$B,0))=0,0,
MAX(0, MIN(AW$1,
((INDEX(Base_Dados!AW:AW,MATCH($B73,Base_Dados!$B:$B,0))-MIN(Base_Dados!AW$5:AW$98)) /
(IF(MAX(Base_Dados!AW$5:AW$98)-MIN(Base_Dados!AW$5:AW$98)=0,1,MAX(Base_Dados!AW$5:AW$98)-MIN(Base_Dados!AW$5:AW$98)))) * AW$1)))</f>
        <v>0</v>
      </c>
      <c r="AX73" s="106">
        <f>IF(INDEX(Base_Dados!AX:AX,MATCH($B73,Base_Dados!$B:$B,0))=0,0,
MAX(0, MIN(AX$1,
((INDEX(Base_Dados!AX:AX,MATCH($B73,Base_Dados!$B:$B,0))-MIN(Base_Dados!AX$5:AX$98)) /
(IF(MAX(Base_Dados!AX$5:AX$98)-MIN(Base_Dados!AX$5:AX$98)=0,1,MAX(Base_Dados!AX$5:AX$98)-MIN(Base_Dados!AX$5:AX$98)))) * AX$1)))</f>
        <v>7.7582686810943246E-3</v>
      </c>
      <c r="AY73" s="106">
        <f>IF(INDEX(Base_Dados!AY:AY,MATCH($B73,Base_Dados!$B:$B,0))=0,0,
MAX(0, MIN(AY$1,
((INDEX(Base_Dados!AY:AY,MATCH($B73,Base_Dados!$B:$B,0))-MIN(Base_Dados!AY$5:AY$98)) /
(IF(MAX(Base_Dados!AY$5:AY$98)-MIN(Base_Dados!AY$5:AY$98)=0,1,MAX(Base_Dados!AY$5:AY$98)-MIN(Base_Dados!AY$5:AY$98)))) * AY$1)))</f>
        <v>0</v>
      </c>
      <c r="AZ73" s="106">
        <f>IF(INDEX(Base_Dados!AZ:AZ,MATCH($B73,Base_Dados!$B:$B,0))=0,0,
MAX(0, MIN(AZ$1,
((INDEX(Base_Dados!AZ:AZ,MATCH($B73,Base_Dados!$B:$B,0))-MIN(Base_Dados!AZ$5:AZ$98)) /
(IF(MAX(Base_Dados!AZ$5:AZ$98)-MIN(Base_Dados!AZ$5:AZ$98)=0,1,MAX(Base_Dados!AZ$5:AZ$98)-MIN(Base_Dados!AZ$5:AZ$98)))) * AZ$1)))</f>
        <v>0</v>
      </c>
      <c r="BA73" s="106">
        <f>IF(INDEX(Base_Dados!BA:BA,MATCH($B73,Base_Dados!$B:$B,0))=0,0,
MAX(0, MIN(BA$1,
((INDEX(Base_Dados!BA:BA,MATCH($B73,Base_Dados!$B:$B,0))-MIN(Base_Dados!BA$5:BA$98)) /
(IF(MAX(Base_Dados!BA$5:BA$98)-MIN(Base_Dados!BA$5:BA$98)=0,1,MAX(Base_Dados!BA$5:BA$98)-MIN(Base_Dados!BA$5:BA$98)))) * BA$1)))</f>
        <v>6.6009458469326585E-2</v>
      </c>
      <c r="BB73" s="106">
        <f>IF(INDEX(Base_Dados!BB:BB,MATCH($B73,Base_Dados!$B:$B,0))=0,0,
MAX(0, MIN(BB$1,
((INDEX(Base_Dados!BB:BB,MATCH($B73,Base_Dados!$B:$B,0))-MIN(Base_Dados!BB$5:BB$98)) /
(IF(MAX(Base_Dados!BB$5:BB$98)-MIN(Base_Dados!BB$5:BB$98)=0,1,MAX(Base_Dados!BB$5:BB$98)-MIN(Base_Dados!BB$5:BB$98)))) * BB$1)))</f>
        <v>0.26748269089303717</v>
      </c>
      <c r="BC73" s="106">
        <f>IF(INDEX(Base_Dados!BC:BC,MATCH($B73,Base_Dados!$B:$B,0))=0,0,
MAX(0, MIN(BC$1,
((INDEX(Base_Dados!BC:BC,MATCH($B73,Base_Dados!$B:$B,0))-MIN(Base_Dados!BC$5:BC$98)) /
(IF(MAX(Base_Dados!BC$5:BC$98)-MIN(Base_Dados!BC$5:BC$98)=0,1,MAX(Base_Dados!BC$5:BC$98)-MIN(Base_Dados!BC$5:BC$98)))) * BC$1)))</f>
        <v>4.2553191489361701E-2</v>
      </c>
      <c r="BD73" s="106">
        <f>IF(INDEX(Base_Dados!BD:BD,MATCH($B73,Base_Dados!$B:$B,0))=0,0,
MAX(0, MIN(BD$1,
((INDEX(Base_Dados!BD:BD,MATCH($B73,Base_Dados!$B:$B,0))-MIN(Base_Dados!BD$5:BD$98)) /
(IF(MAX(Base_Dados!BD$5:BD$98)-MIN(Base_Dados!BD$5:BD$98)=0,1,MAX(Base_Dados!BD$5:BD$98)-MIN(Base_Dados!BD$5:BD$98)))) * BD$1)))</f>
        <v>1.4541929229277752E-2</v>
      </c>
      <c r="BE73" s="106">
        <f>IF(INDEX(Base_Dados!BE:BE,MATCH($B73,Base_Dados!$B:$B,0))=0,0,
MAX(0, MIN(BE$1,
((INDEX(Base_Dados!BE:BE,MATCH($B73,Base_Dados!$B:$B,0))-MIN(Base_Dados!BE$5:BE$98)) /
(IF(MAX(Base_Dados!BE$5:BE$98)-MIN(Base_Dados!BE$5:BE$98)=0,1,MAX(Base_Dados!BE$5:BE$98)-MIN(Base_Dados!BE$5:BE$98)))) * BE$1)))</f>
        <v>9.1821374811841439E-2</v>
      </c>
      <c r="BF73" s="106">
        <f>IF(INDEX(Base_Dados!BF:BF,MATCH($B73,Base_Dados!$B:$B,0))=0,0,
MAX(0, MIN(BF$1,
((INDEX(Base_Dados!BF:BF,MATCH($B73,Base_Dados!$B:$B,0))-MIN(Base_Dados!BF$5:BF$98)) /
(IF(MAX(Base_Dados!BF$5:BF$98)-MIN(Base_Dados!BF$5:BF$98)=0,1,MAX(Base_Dados!BF$5:BF$98)-MIN(Base_Dados!BF$5:BF$98)))) * BF$1)))</f>
        <v>2.5974025974025976E-2</v>
      </c>
      <c r="BG73" s="106">
        <f>IF(INDEX(Base_Dados!BG:BG,MATCH($B73,Base_Dados!$B:$B,0))=0,0,
MAX(0, MIN(BG$1,
((INDEX(Base_Dados!BG:BG,MATCH($B73,Base_Dados!$B:$B,0))-MIN(Base_Dados!BG$5:BG$98)) /
(IF(MAX(Base_Dados!BG$5:BG$98)-MIN(Base_Dados!BG$5:BG$98)=0,1,MAX(Base_Dados!BG$5:BG$98)-MIN(Base_Dados!BG$5:BG$98)))) * BG$1)))</f>
        <v>5.8946488294314384E-2</v>
      </c>
      <c r="BH73" s="106">
        <f>IF(INDEX(Base_Dados!BH:BH,MATCH($B73,Base_Dados!$B:$B,0))=0,0,
MAX(0, MIN(BH$1,
((INDEX(Base_Dados!BH:BH,MATCH($B73,Base_Dados!$B:$B,0))-MIN(Base_Dados!BH$5:BH$98)) /
(IF(MAX(Base_Dados!BH$5:BH$98)-MIN(Base_Dados!BH$5:BH$98)=0,1,MAX(Base_Dados!BH$5:BH$98)-MIN(Base_Dados!BH$5:BH$98)))) * BH$1)))</f>
        <v>5.4945054945054944E-2</v>
      </c>
      <c r="BI73" s="106">
        <f>IF(INDEX(Base_Dados!BI:BI,MATCH($B73,Base_Dados!$B:$B,0))=0,0,
MAX(0, MIN(BI$1,
((INDEX(Base_Dados!BI:BI,MATCH($B73,Base_Dados!$B:$B,0))-MIN(Base_Dados!BI$5:BI$98)) /
(IF(MAX(Base_Dados!BI$5:BI$98)-MIN(Base_Dados!BI$5:BI$98)=0,1,MAX(Base_Dados!BI$5:BI$98)-MIN(Base_Dados!BI$5:BI$98)))) * BI$1)))</f>
        <v>8.5803432137285487E-2</v>
      </c>
      <c r="BJ73" s="106">
        <f>IF(INDEX(Base_Dados!BJ:BJ,MATCH($B73,Base_Dados!$B:$B,0))=0,0,
MAX(0, MIN(BJ$1,
((INDEX(Base_Dados!BJ:BJ,MATCH($B73,Base_Dados!$B:$B,0))-MIN(Base_Dados!BJ$5:BJ$98)) /
(IF(MAX(Base_Dados!BJ$5:BJ$98)-MIN(Base_Dados!BJ$5:BJ$98)=0,1,MAX(Base_Dados!BJ$5:BJ$98)-MIN(Base_Dados!BJ$5:BJ$98)))) * BJ$1)))</f>
        <v>8.4210526315789472E-2</v>
      </c>
      <c r="BK73" s="106">
        <f>IF(INDEX(Base_Dados!BK:BK,MATCH($B73,Base_Dados!$B:$B,0))=0,0,
MAX(0, MIN(BK$1,
((INDEX(Base_Dados!BK:BK,MATCH($B73,Base_Dados!$B:$B,0))-MIN(Base_Dados!BK$5:BK$98)) /
(IF(MAX(Base_Dados!BK$5:BK$98)-MIN(Base_Dados!BK$5:BK$98)=0,1,MAX(Base_Dados!BK$5:BK$98)-MIN(Base_Dados!BK$5:BK$98)))) * BK$1)))</f>
        <v>1.7857142857142856E-2</v>
      </c>
      <c r="BL73" s="106">
        <f>IF(INDEX(Base_Dados!BL:BL,MATCH($B73,Base_Dados!$B:$B,0))=0,0,
MAX(0, MIN(BL$1,
((INDEX(Base_Dados!BL:BL,MATCH($B73,Base_Dados!$B:$B,0))-MIN(Base_Dados!BL$5:BL$98)) /
(IF(MAX(Base_Dados!BL$5:BL$98)-MIN(Base_Dados!BL$5:BL$98)=0,1,MAX(Base_Dados!BL$5:BL$98)-MIN(Base_Dados!BL$5:BL$98)))) * BL$1)))</f>
        <v>8.4690553745928335E-2</v>
      </c>
      <c r="BM73" s="106">
        <f>IF(INDEX(Base_Dados!BM:BM,MATCH($B73,Base_Dados!$B:$B,0))=0,0,
MAX(0, MIN(BM$1,
((INDEX(Base_Dados!BM:BM,MATCH($B73,Base_Dados!$B:$B,0))-MIN(Base_Dados!BM$5:BM$98)) /
(IF(MAX(Base_Dados!BM$5:BM$98)-MIN(Base_Dados!BM$5:BM$98)=0,1,MAX(Base_Dados!BM$5:BM$98)-MIN(Base_Dados!BM$5:BM$98)))) * BM$1)))</f>
        <v>0.43165181480447234</v>
      </c>
      <c r="BN73" s="106">
        <f>IF(INDEX(Base_Dados!BN:BN,MATCH($B73,Base_Dados!$B:$B,0))=0,0,
MAX(0, MIN(BN$1,
((INDEX(Base_Dados!BN:BN,MATCH($B73,Base_Dados!$B:$B,0))-MIN(Base_Dados!BN$5:BN$98)) /
(IF(MAX(Base_Dados!BN$5:BN$98)-MIN(Base_Dados!BN$5:BN$98)=0,1,MAX(Base_Dados!BN$5:BN$98)-MIN(Base_Dados!BN$5:BN$98)))) * BN$1)))</f>
        <v>0.82983266066926131</v>
      </c>
      <c r="BO73" s="106">
        <f>IF(INDEX(Base_Dados!BO:BO,MATCH($B73,Base_Dados!$B:$B,0))=0,0,
MAX(0, MIN(BO$1,
((INDEX(Base_Dados!BO:BO,MATCH($B73,Base_Dados!$B:$B,0))-MIN(Base_Dados!BO$5:BO$98)) /
(IF(MAX(Base_Dados!BO$5:BO$98)-MIN(Base_Dados!BO$5:BO$98)=0,1,MAX(Base_Dados!BO$5:BO$98)-MIN(Base_Dados!BO$5:BO$98)))) * BO$1)))</f>
        <v>1.7241379310344827E-2</v>
      </c>
      <c r="BP73" s="106">
        <f t="shared" si="4"/>
        <v>15.474706482125463</v>
      </c>
      <c r="BQ73" s="111">
        <f t="shared" si="5"/>
        <v>0.41549377090616346</v>
      </c>
      <c r="BR73" s="112">
        <f t="shared" si="6"/>
        <v>0.10098545742814019</v>
      </c>
      <c r="BS73" s="113">
        <f t="shared" si="7"/>
        <v>15.373721024697323</v>
      </c>
    </row>
    <row r="74" spans="1:71">
      <c r="A74" s="20">
        <v>21006</v>
      </c>
      <c r="B74" s="20" t="s">
        <v>280</v>
      </c>
      <c r="C74" s="20" t="s">
        <v>266</v>
      </c>
      <c r="D74" s="105">
        <f>IF(INDEX(Base_Dados!D:D,MATCH($B74,Base_Dados!$B:$B,0))=0,0,
MAX(0, MIN(D$1,
((INDEX(Base_Dados!D:D,MATCH($B74,Base_Dados!$B:$B,0))-MIN(Base_Dados!D$5:D$98)) /
(IF(MAX(Base_Dados!D$5:D$98)-MIN(Base_Dados!D$5:D$98)=0,1,MAX(Base_Dados!D$5:D$98)-MIN(Base_Dados!D$5:D$98)))) * D$1)))</f>
        <v>0.47955459235249437</v>
      </c>
      <c r="E74" s="106">
        <f>IF(INDEX(Base_Dados!E:E,MATCH($B74,Base_Dados!$B:$B,0))=0,0,
MAX(0, MIN(E$1,
((INDEX(Base_Dados!E:E,MATCH($B74,Base_Dados!$B:$B,0))-MIN(Base_Dados!E$5:E$98)) /
(IF(MAX(Base_Dados!E$5:E$98)-MIN(Base_Dados!E$5:E$98)=0,1,MAX(Base_Dados!E$5:E$98)-MIN(Base_Dados!E$5:E$98)))) * E$1)))</f>
        <v>0.19602696237451153</v>
      </c>
      <c r="F74" s="106">
        <f>IF(INDEX(Base_Dados!F:F,MATCH($B74,Base_Dados!$B:$B,0))=0,0,
MAX(0, MIN(F$1,
((INDEX(Base_Dados!F:F,MATCH($B74,Base_Dados!$B:$B,0))-MIN(Base_Dados!F$5:F$98)) /
(IF(MAX(Base_Dados!F$5:F$98)-MIN(Base_Dados!F$5:F$98)=0,1,MAX(Base_Dados!F$5:F$98)-MIN(Base_Dados!F$5:F$98)))) * F$1)))</f>
        <v>0.17766799539039918</v>
      </c>
      <c r="G74" s="106">
        <f>IF(INDEX(Base_Dados!G:G,MATCH($B74,Base_Dados!$B:$B,0))=0,0,
MAX(0, MIN(G$1,
((INDEX(Base_Dados!G:G,MATCH($B74,Base_Dados!$B:$B,0))-MIN(Base_Dados!G$5:G$98)) /
(IF(MAX(Base_Dados!G$5:G$98)-MIN(Base_Dados!G$5:G$98)=0,1,MAX(Base_Dados!G$5:G$98)-MIN(Base_Dados!G$5:G$98)))) * G$1)))</f>
        <v>0.17958642342878797</v>
      </c>
      <c r="H74" s="106">
        <f>IF(INDEX(Base_Dados!H:H,MATCH($B74,Base_Dados!$B:$B,0))=0,0,
MAX(0, MIN(H$1,
((INDEX(Base_Dados!H:H,MATCH($B74,Base_Dados!$B:$B,0))-MIN(Base_Dados!H$5:H$98)) /
(IF(MAX(Base_Dados!H$5:H$98)-MIN(Base_Dados!H$5:H$98)=0,1,MAX(Base_Dados!H$5:H$98)-MIN(Base_Dados!H$5:H$98)))) * H$1)))</f>
        <v>0.19099711532011002</v>
      </c>
      <c r="I74" s="106">
        <f>IF(INDEX(Base_Dados!I:I,MATCH($B74,Base_Dados!$B:$B,0))=0,0,
MAX(0, MIN(I$1,
((INDEX(Base_Dados!I:I,MATCH($B74,Base_Dados!$B:$B,0))-MIN(Base_Dados!I$5:I$98)) /
(IF(MAX(Base_Dados!I$5:I$98)-MIN(Base_Dados!I$5:I$98)=0,1,MAX(Base_Dados!I$5:I$98)-MIN(Base_Dados!I$5:I$98)))) * I$1)))</f>
        <v>0.18141515335842948</v>
      </c>
      <c r="J74" s="106">
        <f>IF(INDEX(Base_Dados!J:J,MATCH($B74,Base_Dados!$B:$B,0))=0,0,
MAX(0, MIN(J$1,
((INDEX(Base_Dados!J:J,MATCH($B74,Base_Dados!$B:$B,0))-MIN(Base_Dados!J$5:J$98)) /
(IF(MAX(Base_Dados!J$5:J$98)-MIN(Base_Dados!J$5:J$98)=0,1,MAX(Base_Dados!J$5:J$98)-MIN(Base_Dados!J$5:J$98)))) * J$1)))</f>
        <v>0.17011138273746795</v>
      </c>
      <c r="K74" s="106">
        <f>IF(INDEX(Base_Dados!K:K,MATCH($B74,Base_Dados!$B:$B,0))=0,0,
MAX(0, MIN(K$1,
((INDEX(Base_Dados!K:K,MATCH($B74,Base_Dados!$B:$B,0))-MIN(Base_Dados!K$5:K$98)) /
(IF(MAX(Base_Dados!K$5:K$98)-MIN(Base_Dados!K$5:K$98)=0,1,MAX(Base_Dados!K$5:K$98)-MIN(Base_Dados!K$5:K$98)))) * K$1)))</f>
        <v>0.14266547406082289</v>
      </c>
      <c r="L74" s="106">
        <f>IF(INDEX(Base_Dados!L:L,MATCH($B74,Base_Dados!$B:$B,0))=0,0,
MAX(0, MIN(L$1,
((INDEX(Base_Dados!L:L,MATCH($B74,Base_Dados!$B:$B,0))-MIN(Base_Dados!L$5:L$98)) /
(IF(MAX(Base_Dados!L$5:L$98)-MIN(Base_Dados!L$5:L$98)=0,1,MAX(Base_Dados!L$5:L$98)-MIN(Base_Dados!L$5:L$98)))) * L$1)))</f>
        <v>0.1328564953174097</v>
      </c>
      <c r="M74" s="106">
        <f>IF(INDEX(Base_Dados!M:M,MATCH($B74,Base_Dados!$B:$B,0))=0,0,
MAX(0, MIN(M$1,
((INDEX(Base_Dados!M:M,MATCH($B74,Base_Dados!$B:$B,0))-MIN(Base_Dados!M$5:M$98)) /
(IF(MAX(Base_Dados!M$5:M$98)-MIN(Base_Dados!M$5:M$98)=0,1,MAX(Base_Dados!M$5:M$98)-MIN(Base_Dados!M$5:M$98)))) * M$1)))</f>
        <v>0.13297959183673469</v>
      </c>
      <c r="N74" s="106">
        <f>IF(INDEX(Base_Dados!N:N,MATCH($B74,Base_Dados!$B:$B,0))=0,0,
MAX(0, MIN(N$1,
((INDEX(Base_Dados!N:N,MATCH($B74,Base_Dados!$B:$B,0))-MIN(Base_Dados!N$5:N$98)) /
(IF(MAX(Base_Dados!N$5:N$98)-MIN(Base_Dados!N$5:N$98)=0,1,MAX(Base_Dados!N$5:N$98)-MIN(Base_Dados!N$5:N$98)))) * N$1)))</f>
        <v>0.14209822643429287</v>
      </c>
      <c r="O74" s="106">
        <f>IF(INDEX(Base_Dados!O:O,MATCH($B74,Base_Dados!$B:$B,0))=0,0,
MAX(0, MIN(O$1,
((INDEX(Base_Dados!O:O,MATCH($B74,Base_Dados!$B:$B,0))-MIN(Base_Dados!O$5:O$98)) /
(IF(MAX(Base_Dados!O$5:O$98)-MIN(Base_Dados!O$5:O$98)=0,1,MAX(Base_Dados!O$5:O$98)-MIN(Base_Dados!O$5:O$98)))) * O$1)))</f>
        <v>0.17057807012653994</v>
      </c>
      <c r="P74" s="106">
        <f>IF(INDEX(Base_Dados!P:P,MATCH($B74,Base_Dados!$B:$B,0))=0,0,
MAX(0, MIN(P$1,
((INDEX(Base_Dados!P:P,MATCH($B74,Base_Dados!$B:$B,0))-MIN(Base_Dados!P$5:P$98)) /
(IF(MAX(Base_Dados!P$5:P$98)-MIN(Base_Dados!P$5:P$98)=0,1,MAX(Base_Dados!P$5:P$98)-MIN(Base_Dados!P$5:P$98)))) * P$1)))</f>
        <v>3.733549483296035E-2</v>
      </c>
      <c r="Q74" s="106">
        <f>IF(INDEX(Base_Dados!Q:Q,MATCH($B74,Base_Dados!$B:$B,0))=0,0,
MAX(0, MIN(Q$1,
((INDEX(Base_Dados!Q:Q,MATCH($B74,Base_Dados!$B:$B,0))-MIN(Base_Dados!Q$5:Q$98)) /
(IF(MAX(Base_Dados!Q$5:Q$98)-MIN(Base_Dados!Q$5:Q$98)=0,1,MAX(Base_Dados!Q$5:Q$98)-MIN(Base_Dados!Q$5:Q$98)))) * Q$1)))</f>
        <v>1.0926228213364225E-2</v>
      </c>
      <c r="R74" s="106">
        <f>IF(INDEX(Base_Dados!R:R,MATCH($B74,Base_Dados!$B:$B,0))=0,0,
MAX(0, MIN(R$1,
((INDEX(Base_Dados!R:R,MATCH($B74,Base_Dados!$B:$B,0))-MIN(Base_Dados!R$5:R$98)) /
(IF(MAX(Base_Dados!R$5:R$98)-MIN(Base_Dados!R$5:R$98)=0,1,MAX(Base_Dados!R$5:R$98)-MIN(Base_Dados!R$5:R$98)))) * R$1)))</f>
        <v>2.06591897966188E-2</v>
      </c>
      <c r="S74" s="106">
        <f>IF(INDEX(Base_Dados!S:S,MATCH($B74,Base_Dados!$B:$B,0))=0,0,
MAX(0, MIN(S$1,
((INDEX(Base_Dados!S:S,MATCH($B74,Base_Dados!$B:$B,0))-MIN(Base_Dados!S$5:S$98)) /
(IF(MAX(Base_Dados!S$5:S$98)-MIN(Base_Dados!S$5:S$98)=0,1,MAX(Base_Dados!S$5:S$98)-MIN(Base_Dados!S$5:S$98)))) * S$1)))</f>
        <v>3.0225417509173971E-2</v>
      </c>
      <c r="T74" s="106">
        <f>IF(INDEX(Base_Dados!T:T,MATCH($B74,Base_Dados!$B:$B,0))=0,0,
MAX(0, MIN(T$1,
((INDEX(Base_Dados!T:T,MATCH($B74,Base_Dados!$B:$B,0))-MIN(Base_Dados!T$5:T$98)) /
(IF(MAX(Base_Dados!T$5:T$98)-MIN(Base_Dados!T$5:T$98)=0,1,MAX(Base_Dados!T$5:T$98)-MIN(Base_Dados!T$5:T$98)))) * T$1)))</f>
        <v>0.65617925630032348</v>
      </c>
      <c r="U74" s="106">
        <f>IF(INDEX(Base_Dados!U:U,MATCH($B74,Base_Dados!$B:$B,0))=0,0,
MAX(0, MIN(U$1,
((INDEX(Base_Dados!U:U,MATCH($B74,Base_Dados!$B:$B,0))-MIN(Base_Dados!U$5:U$98)) /
(IF(MAX(Base_Dados!U$5:U$98)-MIN(Base_Dados!U$5:U$98)=0,1,MAX(Base_Dados!U$5:U$98)-MIN(Base_Dados!U$5:U$98)))) * U$1)))</f>
        <v>0.70527195454267011</v>
      </c>
      <c r="V74" s="106">
        <f>IF(INDEX(Base_Dados!V:V,MATCH($B74,Base_Dados!$B:$B,0))=0,0,
MAX(0, MIN(V$1,
((INDEX(Base_Dados!V:V,MATCH($B74,Base_Dados!$B:$B,0))-MIN(Base_Dados!V$5:V$98)) /
(IF(MAX(Base_Dados!V$5:V$98)-MIN(Base_Dados!V$5:V$98)=0,1,MAX(Base_Dados!V$5:V$98)-MIN(Base_Dados!V$5:V$98)))) * V$1)))</f>
        <v>1.2152424224596592E-2</v>
      </c>
      <c r="W74" s="106">
        <f>IF(INDEX(Base_Dados!W:W,MATCH($B74,Base_Dados!$B:$B,0))=0,0,
MAX(0, MIN(W$1,
((INDEX(Base_Dados!W:W,MATCH($B74,Base_Dados!$B:$B,0))-MIN(Base_Dados!W$5:W$98)) /
(IF(MAX(Base_Dados!W$5:W$98)-MIN(Base_Dados!W$5:W$98)=0,1,MAX(Base_Dados!W$5:W$98)-MIN(Base_Dados!W$5:W$98)))) * W$1)))</f>
        <v>2.5688882392852892</v>
      </c>
      <c r="X74" s="106">
        <f>IF(INDEX(Base_Dados!X:X,MATCH($B74,Base_Dados!$B:$B,0))=0,0,
MAX(0, MIN(X$1,
((INDEX(Base_Dados!X:X,MATCH($B74,Base_Dados!$B:$B,0))-MIN(Base_Dados!X$5:X$98)) /
(IF(MAX(Base_Dados!X$5:X$98)-MIN(Base_Dados!X$5:X$98)=0,1,MAX(Base_Dados!X$5:X$98)-MIN(Base_Dados!X$5:X$98)))) * X$1)))</f>
        <v>0</v>
      </c>
      <c r="Y74" s="106">
        <f>IF(INDEX(Base_Dados!Y:Y,MATCH($B74,Base_Dados!$B:$B,0))=0,0,
MAX(0, MIN(Y$1,
((INDEX(Base_Dados!Y:Y,MATCH($B74,Base_Dados!$B:$B,0))-MIN(Base_Dados!Y$5:Y$98)) /
(IF(MAX(Base_Dados!Y$5:Y$98)-MIN(Base_Dados!Y$5:Y$98)=0,1,MAX(Base_Dados!Y$5:Y$98)-MIN(Base_Dados!Y$5:Y$98)))) * Y$1)))</f>
        <v>0</v>
      </c>
      <c r="Z74" s="106">
        <f>IF(INDEX(Base_Dados!Z:Z,MATCH($B74,Base_Dados!$B:$B,0))=0,0,
MAX(0, MIN(Z$1,
((INDEX(Base_Dados!Z:Z,MATCH($B74,Base_Dados!$B:$B,0))-MIN(Base_Dados!Z$5:Z$98)) /
(IF(MAX(Base_Dados!Z$5:Z$98)-MIN(Base_Dados!Z$5:Z$98)=0,1,MAX(Base_Dados!Z$5:Z$98)-MIN(Base_Dados!Z$5:Z$98)))) * Z$1)))</f>
        <v>0</v>
      </c>
      <c r="AA74" s="106">
        <f>IF(INDEX(Base_Dados!AA:AA,MATCH($B74,Base_Dados!$B:$B,0))=0,0,
MAX(0, MIN(AA$1,
((INDEX(Base_Dados!AA:AA,MATCH($B74,Base_Dados!$B:$B,0))-MIN(Base_Dados!AA$5:AA$98)) /
(IF(MAX(Base_Dados!AA$5:AA$98)-MIN(Base_Dados!AA$5:AA$98)=0,1,MAX(Base_Dados!AA$5:AA$98)-MIN(Base_Dados!AA$5:AA$98)))) * AA$1)))</f>
        <v>0</v>
      </c>
      <c r="AB74" s="106">
        <f>IF(INDEX(Base_Dados!AB:AB,MATCH($B74,Base_Dados!$B:$B,0))=0,0,
MAX(0, MIN(AB$1,
((INDEX(Base_Dados!AB:AB,MATCH($B74,Base_Dados!$B:$B,0))-MIN(Base_Dados!AB$5:AB$98)) /
(IF(MAX(Base_Dados!AB$5:AB$98)-MIN(Base_Dados!AB$5:AB$98)=0,1,MAX(Base_Dados!AB$5:AB$98)-MIN(Base_Dados!AB$5:AB$98)))) * AB$1)))</f>
        <v>0.22476748191526008</v>
      </c>
      <c r="AC74" s="106">
        <f>IF(INDEX(Base_Dados!AC:AC,MATCH($B74,Base_Dados!$B:$B,0))=0,0,
MAX(0, MIN(AC$1,
((INDEX(Base_Dados!AC:AC,MATCH($B74,Base_Dados!$B:$B,0))-MIN(Base_Dados!AC$5:AC$98)) /
(IF(MAX(Base_Dados!AC$5:AC$98)-MIN(Base_Dados!AC$5:AC$98)=0,1,MAX(Base_Dados!AC$5:AC$98)-MIN(Base_Dados!AC$5:AC$98)))) * AC$1)))</f>
        <v>3.9350067450375795E-2</v>
      </c>
      <c r="AD74" s="106">
        <f>IF(INDEX(Base_Dados!AD:AD,MATCH($B74,Base_Dados!$B:$B,0))=0,0,
MAX(0, MIN(AD$1,
((INDEX(Base_Dados!AD:AD,MATCH($B74,Base_Dados!$B:$B,0))-MIN(Base_Dados!AD$5:AD$98)) /
(IF(MAX(Base_Dados!AD$5:AD$98)-MIN(Base_Dados!AD$5:AD$98)=0,1,MAX(Base_Dados!AD$5:AD$98)-MIN(Base_Dados!AD$5:AD$98)))) * AD$1)))</f>
        <v>2.5735837893802689E-2</v>
      </c>
      <c r="AE74" s="106">
        <f>IF(INDEX(Base_Dados!AE:AE,MATCH($B74,Base_Dados!$B:$B,0))=0,0,
MAX(0, MIN(AE$1,
((INDEX(Base_Dados!AE:AE,MATCH($B74,Base_Dados!$B:$B,0))-MIN(Base_Dados!AE$5:AE$98)) /
(IF(MAX(Base_Dados!AE$5:AE$98)-MIN(Base_Dados!AE$5:AE$98)=0,1,MAX(Base_Dados!AE$5:AE$98)-MIN(Base_Dados!AE$5:AE$98)))) * AE$1)))</f>
        <v>1.0484682870703293E-2</v>
      </c>
      <c r="AF74" s="106">
        <f>IF(INDEX(Base_Dados!AF:AF,MATCH($B74,Base_Dados!$B:$B,0))=0,0,
MAX(0, MIN(AF$1,
((INDEX(Base_Dados!AF:AF,MATCH($B74,Base_Dados!$B:$B,0))-MIN(Base_Dados!AF$5:AF$98)) /
(IF(MAX(Base_Dados!AF$5:AF$98)-MIN(Base_Dados!AF$5:AF$98)=0,1,MAX(Base_Dados!AF$5:AF$98)-MIN(Base_Dados!AF$5:AF$98)))) * AF$1)))</f>
        <v>1.0113547556658851E-2</v>
      </c>
      <c r="AG74" s="106">
        <f>IF(INDEX(Base_Dados!AG:AG,MATCH($B74,Base_Dados!$B:$B,0))=0,0,
MAX(0, MIN(AG$1,
((INDEX(Base_Dados!AG:AG,MATCH($B74,Base_Dados!$B:$B,0))-MIN(Base_Dados!AG$5:AG$98)) /
(IF(MAX(Base_Dados!AG$5:AG$98)-MIN(Base_Dados!AG$5:AG$98)=0,1,MAX(Base_Dados!AG$5:AG$98)-MIN(Base_Dados!AG$5:AG$98)))) * AG$1)))</f>
        <v>1.0926228213364225E-2</v>
      </c>
      <c r="AH74" s="106">
        <f>IF(INDEX(Base_Dados!AH:AH,MATCH($B74,Base_Dados!$B:$B,0))=0,0,
MAX(0, MIN(AH$1,
((INDEX(Base_Dados!AH:AH,MATCH($B74,Base_Dados!$B:$B,0))-MIN(Base_Dados!AH$5:AH$98)) /
(IF(MAX(Base_Dados!AH$5:AH$98)-MIN(Base_Dados!AH$5:AH$98)=0,1,MAX(Base_Dados!AH$5:AH$98)-MIN(Base_Dados!AH$5:AH$98)))) * AH$1)))</f>
        <v>1.6667710755188598</v>
      </c>
      <c r="AI74" s="106">
        <f>IF(INDEX(Base_Dados!AI:AI,MATCH($B74,Base_Dados!$B:$B,0))=0,0,
MAX(0, MIN(AI$1,
((INDEX(Base_Dados!AI:AI,MATCH($B74,Base_Dados!$B:$B,0))-MIN(Base_Dados!AI$5:AI$98)) /
(IF(MAX(Base_Dados!AI$5:AI$98)-MIN(Base_Dados!AI$5:AI$98)=0,1,MAX(Base_Dados!AI$5:AI$98)-MIN(Base_Dados!AI$5:AI$98)))) * AI$1)))</f>
        <v>0</v>
      </c>
      <c r="AJ74" s="106">
        <f>IF(INDEX(Base_Dados!AJ:AJ,MATCH($B74,Base_Dados!$B:$B,0))=0,0,
MAX(0, MIN(AJ$1,
((INDEX(Base_Dados!AJ:AJ,MATCH($B74,Base_Dados!$B:$B,0))-MIN(Base_Dados!AJ$5:AJ$98)) /
(IF(MAX(Base_Dados!AJ$5:AJ$98)-MIN(Base_Dados!AJ$5:AJ$98)=0,1,MAX(Base_Dados!AJ$5:AJ$98)-MIN(Base_Dados!AJ$5:AJ$98)))) * AJ$1)))</f>
        <v>0</v>
      </c>
      <c r="AK74" s="106">
        <f>IF(INDEX(Base_Dados!AK:AK,MATCH($B74,Base_Dados!$B:$B,0))=0,0,
MAX(0, MIN(AK$1,
((INDEX(Base_Dados!AK:AK,MATCH($B74,Base_Dados!$B:$B,0))-MIN(Base_Dados!AK$5:AK$98)) /
(IF(MAX(Base_Dados!AK$5:AK$98)-MIN(Base_Dados!AK$5:AK$98)=0,1,MAX(Base_Dados!AK$5:AK$98)-MIN(Base_Dados!AK$5:AK$98)))) * AK$1)))</f>
        <v>1.7241379310344827E-3</v>
      </c>
      <c r="AL74" s="106">
        <f>IF(INDEX(Base_Dados!AL:AL,MATCH($B74,Base_Dados!$B:$B,0))=0,0,
MAX(0, MIN(AL$1,
((INDEX(Base_Dados!AL:AL,MATCH($B74,Base_Dados!$B:$B,0))-MIN(Base_Dados!AL$5:AL$98)) /
(IF(MAX(Base_Dados!AL$5:AL$98)-MIN(Base_Dados!AL$5:AL$98)=0,1,MAX(Base_Dados!AL$5:AL$98)-MIN(Base_Dados!AL$5:AL$98)))) * AL$1)))</f>
        <v>0</v>
      </c>
      <c r="AM74" s="106">
        <f>IF(INDEX(Base_Dados!AM:AM,MATCH($B74,Base_Dados!$B:$B,0))=0,0,
MAX(0, MIN(AM$1,
((INDEX(Base_Dados!AM:AM,MATCH($B74,Base_Dados!$B:$B,0))-MIN(Base_Dados!AM$5:AM$98)) /
(IF(MAX(Base_Dados!AM$5:AM$98)-MIN(Base_Dados!AM$5:AM$98)=0,1,MAX(Base_Dados!AM$5:AM$98)-MIN(Base_Dados!AM$5:AM$98)))) * AM$1)))</f>
        <v>8.285862247540134E-3</v>
      </c>
      <c r="AN74" s="106">
        <f>IF(INDEX(Base_Dados!AN:AN,MATCH($B74,Base_Dados!$B:$B,0))=0,0,
MAX(0, MIN(AN$1,
((INDEX(Base_Dados!AN:AN,MATCH($B74,Base_Dados!$B:$B,0))-MIN(Base_Dados!AN$5:AN$98)) /
(IF(MAX(Base_Dados!AN$5:AN$98)-MIN(Base_Dados!AN$5:AN$98)=0,1,MAX(Base_Dados!AN$5:AN$98)-MIN(Base_Dados!AN$5:AN$98)))) * AN$1)))</f>
        <v>3.6453201970443348E-2</v>
      </c>
      <c r="AO74" s="106">
        <f>IF(INDEX(Base_Dados!AO:AO,MATCH($B74,Base_Dados!$B:$B,0))=0,0,
MAX(0, MIN(AO$1,
((INDEX(Base_Dados!AO:AO,MATCH($B74,Base_Dados!$B:$B,0))-MIN(Base_Dados!AO$5:AO$98)) /
(IF(MAX(Base_Dados!AO$5:AO$98)-MIN(Base_Dados!AO$5:AO$98)=0,1,MAX(Base_Dados!AO$5:AO$98)-MIN(Base_Dados!AO$5:AO$98)))) * AO$1)))</f>
        <v>0</v>
      </c>
      <c r="AP74" s="106">
        <f>IF(INDEX(Base_Dados!AP:AP,MATCH($B74,Base_Dados!$B:$B,0))=0,0,
MAX(0, MIN(AP$1,
((INDEX(Base_Dados!AP:AP,MATCH($B74,Base_Dados!$B:$B,0))-MIN(Base_Dados!AP$5:AP$98)) /
(IF(MAX(Base_Dados!AP$5:AP$98)-MIN(Base_Dados!AP$5:AP$98)=0,1,MAX(Base_Dados!AP$5:AP$98)-MIN(Base_Dados!AP$5:AP$98)))) * AP$1)))</f>
        <v>0</v>
      </c>
      <c r="AQ74" s="106">
        <f>IF(INDEX(Base_Dados!AQ:AQ,MATCH($B74,Base_Dados!$B:$B,0))=0,0,
MAX(0, MIN(AQ$1,
((INDEX(Base_Dados!AQ:AQ,MATCH($B74,Base_Dados!$B:$B,0))-MIN(Base_Dados!AQ$5:AQ$98)) /
(IF(MAX(Base_Dados!AQ$5:AQ$98)-MIN(Base_Dados!AQ$5:AQ$98)=0,1,MAX(Base_Dados!AQ$5:AQ$98)-MIN(Base_Dados!AQ$5:AQ$98)))) * AQ$1)))</f>
        <v>0</v>
      </c>
      <c r="AR74" s="106">
        <f>IF(INDEX(Base_Dados!AR:AR,MATCH($B74,Base_Dados!$B:$B,0))=0,0,
MAX(0, MIN(AR$1,
((INDEX(Base_Dados!AR:AR,MATCH($B74,Base_Dados!$B:$B,0))-MIN(Base_Dados!AR$5:AR$98)) /
(IF(MAX(Base_Dados!AR$5:AR$98)-MIN(Base_Dados!AR$5:AR$98)=0,1,MAX(Base_Dados!AR$5:AR$98)-MIN(Base_Dados!AR$5:AR$98)))) * AR$1)))</f>
        <v>0</v>
      </c>
      <c r="AS74" s="106">
        <f>IF(INDEX(Base_Dados!AS:AS,MATCH($B74,Base_Dados!$B:$B,0))=0,0,
MAX(0, MIN(AS$1,
((INDEX(Base_Dados!AS:AS,MATCH($B74,Base_Dados!$B:$B,0))-MIN(Base_Dados!AS$5:AS$98)) /
(IF(MAX(Base_Dados!AS$5:AS$98)-MIN(Base_Dados!AS$5:AS$98)=0,1,MAX(Base_Dados!AS$5:AS$98)-MIN(Base_Dados!AS$5:AS$98)))) * AS$1)))</f>
        <v>0</v>
      </c>
      <c r="AT74" s="106">
        <f>IF(INDEX(Base_Dados!AT:AT,MATCH($B74,Base_Dados!$B:$B,0))=0,0,
MAX(0, MIN(AT$1,
((INDEX(Base_Dados!AT:AT,MATCH($B74,Base_Dados!$B:$B,0))-MIN(Base_Dados!AT$5:AT$98)) /
(IF(MAX(Base_Dados!AT$5:AT$98)-MIN(Base_Dados!AT$5:AT$98)=0,1,MAX(Base_Dados!AT$5:AT$98)-MIN(Base_Dados!AT$5:AT$98)))) * AT$1)))</f>
        <v>0</v>
      </c>
      <c r="AU74" s="106">
        <f>IF(INDEX(Base_Dados!AU:AU,MATCH($B74,Base_Dados!$B:$B,0))=0,0,
MAX(0, MIN(AU$1,
((INDEX(Base_Dados!AU:AU,MATCH($B74,Base_Dados!$B:$B,0))-MIN(Base_Dados!AU$5:AU$98)) /
(IF(MAX(Base_Dados!AU$5:AU$98)-MIN(Base_Dados!AU$5:AU$98)=0,1,MAX(Base_Dados!AU$5:AU$98)-MIN(Base_Dados!AU$5:AU$98)))) * AU$1)))</f>
        <v>0</v>
      </c>
      <c r="AV74" s="106">
        <f>IF(INDEX(Base_Dados!AV:AV,MATCH($B74,Base_Dados!$B:$B,0))=0,0,
MAX(0, MIN(AV$1,
((INDEX(Base_Dados!AV:AV,MATCH($B74,Base_Dados!$B:$B,0))-MIN(Base_Dados!AV$5:AV$98)) /
(IF(MAX(Base_Dados!AV$5:AV$98)-MIN(Base_Dados!AV$5:AV$98)=0,1,MAX(Base_Dados!AV$5:AV$98)-MIN(Base_Dados!AV$5:AV$98)))) * AV$1)))</f>
        <v>0</v>
      </c>
      <c r="AW74" s="106">
        <f>IF(INDEX(Base_Dados!AW:AW,MATCH($B74,Base_Dados!$B:$B,0))=0,0,
MAX(0, MIN(AW$1,
((INDEX(Base_Dados!AW:AW,MATCH($B74,Base_Dados!$B:$B,0))-MIN(Base_Dados!AW$5:AW$98)) /
(IF(MAX(Base_Dados!AW$5:AW$98)-MIN(Base_Dados!AW$5:AW$98)=0,1,MAX(Base_Dados!AW$5:AW$98)-MIN(Base_Dados!AW$5:AW$98)))) * AW$1)))</f>
        <v>0</v>
      </c>
      <c r="AX74" s="106">
        <f>IF(INDEX(Base_Dados!AX:AX,MATCH($B74,Base_Dados!$B:$B,0))=0,0,
MAX(0, MIN(AX$1,
((INDEX(Base_Dados!AX:AX,MATCH($B74,Base_Dados!$B:$B,0))-MIN(Base_Dados!AX$5:AX$98)) /
(IF(MAX(Base_Dados!AX$5:AX$98)-MIN(Base_Dados!AX$5:AX$98)=0,1,MAX(Base_Dados!AX$5:AX$98)-MIN(Base_Dados!AX$5:AX$98)))) * AX$1)))</f>
        <v>1.1118425864969644E-2</v>
      </c>
      <c r="AY74" s="106">
        <f>IF(INDEX(Base_Dados!AY:AY,MATCH($B74,Base_Dados!$B:$B,0))=0,0,
MAX(0, MIN(AY$1,
((INDEX(Base_Dados!AY:AY,MATCH($B74,Base_Dados!$B:$B,0))-MIN(Base_Dados!AY$5:AY$98)) /
(IF(MAX(Base_Dados!AY$5:AY$98)-MIN(Base_Dados!AY$5:AY$98)=0,1,MAX(Base_Dados!AY$5:AY$98)-MIN(Base_Dados!AY$5:AY$98)))) * AY$1)))</f>
        <v>0</v>
      </c>
      <c r="AZ74" s="106">
        <f>IF(INDEX(Base_Dados!AZ:AZ,MATCH($B74,Base_Dados!$B:$B,0))=0,0,
MAX(0, MIN(AZ$1,
((INDEX(Base_Dados!AZ:AZ,MATCH($B74,Base_Dados!$B:$B,0))-MIN(Base_Dados!AZ$5:AZ$98)) /
(IF(MAX(Base_Dados!AZ$5:AZ$98)-MIN(Base_Dados!AZ$5:AZ$98)=0,1,MAX(Base_Dados!AZ$5:AZ$98)-MIN(Base_Dados!AZ$5:AZ$98)))) * AZ$1)))</f>
        <v>0</v>
      </c>
      <c r="BA74" s="106">
        <f>IF(INDEX(Base_Dados!BA:BA,MATCH($B74,Base_Dados!$B:$B,0))=0,0,
MAX(0, MIN(BA$1,
((INDEX(Base_Dados!BA:BA,MATCH($B74,Base_Dados!$B:$B,0))-MIN(Base_Dados!BA$5:BA$98)) /
(IF(MAX(Base_Dados!BA$5:BA$98)-MIN(Base_Dados!BA$5:BA$98)=0,1,MAX(Base_Dados!BA$5:BA$98)-MIN(Base_Dados!BA$5:BA$98)))) * BA$1)))</f>
        <v>3.1306201292213412E-2</v>
      </c>
      <c r="BB74" s="106">
        <f>IF(INDEX(Base_Dados!BB:BB,MATCH($B74,Base_Dados!$B:$B,0))=0,0,
MAX(0, MIN(BB$1,
((INDEX(Base_Dados!BB:BB,MATCH($B74,Base_Dados!$B:$B,0))-MIN(Base_Dados!BB$5:BB$98)) /
(IF(MAX(Base_Dados!BB$5:BB$98)-MIN(Base_Dados!BB$5:BB$98)=0,1,MAX(Base_Dados!BB$5:BB$98)-MIN(Base_Dados!BB$5:BB$98)))) * BB$1)))</f>
        <v>0.5</v>
      </c>
      <c r="BC74" s="106">
        <f>IF(INDEX(Base_Dados!BC:BC,MATCH($B74,Base_Dados!$B:$B,0))=0,0,
MAX(0, MIN(BC$1,
((INDEX(Base_Dados!BC:BC,MATCH($B74,Base_Dados!$B:$B,0))-MIN(Base_Dados!BC$5:BC$98)) /
(IF(MAX(Base_Dados!BC$5:BC$98)-MIN(Base_Dados!BC$5:BC$98)=0,1,MAX(Base_Dados!BC$5:BC$98)-MIN(Base_Dados!BC$5:BC$98)))) * BC$1)))</f>
        <v>1.6967411796391059E-2</v>
      </c>
      <c r="BD74" s="106">
        <f>IF(INDEX(Base_Dados!BD:BD,MATCH($B74,Base_Dados!$B:$B,0))=0,0,
MAX(0, MIN(BD$1,
((INDEX(Base_Dados!BD:BD,MATCH($B74,Base_Dados!$B:$B,0))-MIN(Base_Dados!BD$5:BD$98)) /
(IF(MAX(Base_Dados!BD$5:BD$98)-MIN(Base_Dados!BD$5:BD$98)=0,1,MAX(Base_Dados!BD$5:BD$98)-MIN(Base_Dados!BD$5:BD$98)))) * BD$1)))</f>
        <v>9.0021466657433692E-3</v>
      </c>
      <c r="BE74" s="106">
        <f>IF(INDEX(Base_Dados!BE:BE,MATCH($B74,Base_Dados!$B:$B,0))=0,0,
MAX(0, MIN(BE$1,
((INDEX(Base_Dados!BE:BE,MATCH($B74,Base_Dados!$B:$B,0))-MIN(Base_Dados!BE$5:BE$98)) /
(IF(MAX(Base_Dados!BE$5:BE$98)-MIN(Base_Dados!BE$5:BE$98)=0,1,MAX(Base_Dados!BE$5:BE$98)-MIN(Base_Dados!BE$5:BE$98)))) * BE$1)))</f>
        <v>3.6126442548921223E-2</v>
      </c>
      <c r="BF74" s="106">
        <f>IF(INDEX(Base_Dados!BF:BF,MATCH($B74,Base_Dados!$B:$B,0))=0,0,
MAX(0, MIN(BF$1,
((INDEX(Base_Dados!BF:BF,MATCH($B74,Base_Dados!$B:$B,0))-MIN(Base_Dados!BF$5:BF$98)) /
(IF(MAX(Base_Dados!BF$5:BF$98)-MIN(Base_Dados!BF$5:BF$98)=0,1,MAX(Base_Dados!BF$5:BF$98)-MIN(Base_Dados!BF$5:BF$98)))) * BF$1)))</f>
        <v>0</v>
      </c>
      <c r="BG74" s="106">
        <f>IF(INDEX(Base_Dados!BG:BG,MATCH($B74,Base_Dados!$B:$B,0))=0,0,
MAX(0, MIN(BG$1,
((INDEX(Base_Dados!BG:BG,MATCH($B74,Base_Dados!$B:$B,0))-MIN(Base_Dados!BG$5:BG$98)) /
(IF(MAX(Base_Dados!BG$5:BG$98)-MIN(Base_Dados!BG$5:BG$98)=0,1,MAX(Base_Dados!BG$5:BG$98)-MIN(Base_Dados!BG$5:BG$98)))) * BG$1)))</f>
        <v>0</v>
      </c>
      <c r="BH74" s="106">
        <f>IF(INDEX(Base_Dados!BH:BH,MATCH($B74,Base_Dados!$B:$B,0))=0,0,
MAX(0, MIN(BH$1,
((INDEX(Base_Dados!BH:BH,MATCH($B74,Base_Dados!$B:$B,0))-MIN(Base_Dados!BH$5:BH$98)) /
(IF(MAX(Base_Dados!BH$5:BH$98)-MIN(Base_Dados!BH$5:BH$98)=0,1,MAX(Base_Dados!BH$5:BH$98)-MIN(Base_Dados!BH$5:BH$98)))) * BH$1)))</f>
        <v>2.197802197802198E-2</v>
      </c>
      <c r="BI74" s="106">
        <f>IF(INDEX(Base_Dados!BI:BI,MATCH($B74,Base_Dados!$B:$B,0))=0,0,
MAX(0, MIN(BI$1,
((INDEX(Base_Dados!BI:BI,MATCH($B74,Base_Dados!$B:$B,0))-MIN(Base_Dados!BI$5:BI$98)) /
(IF(MAX(Base_Dados!BI$5:BI$98)-MIN(Base_Dados!BI$5:BI$98)=0,1,MAX(Base_Dados!BI$5:BI$98)-MIN(Base_Dados!BI$5:BI$98)))) * BI$1)))</f>
        <v>3.1201248049921998E-2</v>
      </c>
      <c r="BJ74" s="106">
        <f>IF(INDEX(Base_Dados!BJ:BJ,MATCH($B74,Base_Dados!$B:$B,0))=0,0,
MAX(0, MIN(BJ$1,
((INDEX(Base_Dados!BJ:BJ,MATCH($B74,Base_Dados!$B:$B,0))-MIN(Base_Dados!BJ$5:BJ$98)) /
(IF(MAX(Base_Dados!BJ$5:BJ$98)-MIN(Base_Dados!BJ$5:BJ$98)=0,1,MAX(Base_Dados!BJ$5:BJ$98)-MIN(Base_Dados!BJ$5:BJ$98)))) * BJ$1)))</f>
        <v>2.1052631578947368E-2</v>
      </c>
      <c r="BK74" s="106">
        <f>IF(INDEX(Base_Dados!BK:BK,MATCH($B74,Base_Dados!$B:$B,0))=0,0,
MAX(0, MIN(BK$1,
((INDEX(Base_Dados!BK:BK,MATCH($B74,Base_Dados!$B:$B,0))-MIN(Base_Dados!BK$5:BK$98)) /
(IF(MAX(Base_Dados!BK$5:BK$98)-MIN(Base_Dados!BK$5:BK$98)=0,1,MAX(Base_Dados!BK$5:BK$98)-MIN(Base_Dados!BK$5:BK$98)))) * BK$1)))</f>
        <v>0</v>
      </c>
      <c r="BL74" s="106">
        <f>IF(INDEX(Base_Dados!BL:BL,MATCH($B74,Base_Dados!$B:$B,0))=0,0,
MAX(0, MIN(BL$1,
((INDEX(Base_Dados!BL:BL,MATCH($B74,Base_Dados!$B:$B,0))-MIN(Base_Dados!BL$5:BL$98)) /
(IF(MAX(Base_Dados!BL$5:BL$98)-MIN(Base_Dados!BL$5:BL$98)=0,1,MAX(Base_Dados!BL$5:BL$98)-MIN(Base_Dados!BL$5:BL$98)))) * BL$1)))</f>
        <v>2.4429967426710098E-2</v>
      </c>
      <c r="BM74" s="106">
        <f>IF(INDEX(Base_Dados!BM:BM,MATCH($B74,Base_Dados!$B:$B,0))=0,0,
MAX(0, MIN(BM$1,
((INDEX(Base_Dados!BM:BM,MATCH($B74,Base_Dados!$B:$B,0))-MIN(Base_Dados!BM$5:BM$98)) /
(IF(MAX(Base_Dados!BM$5:BM$98)-MIN(Base_Dados!BM$5:BM$98)=0,1,MAX(Base_Dados!BM$5:BM$98)-MIN(Base_Dados!BM$5:BM$98)))) * BM$1)))</f>
        <v>0.62262306735382955</v>
      </c>
      <c r="BN74" s="106">
        <f>IF(INDEX(Base_Dados!BN:BN,MATCH($B74,Base_Dados!$B:$B,0))=0,0,
MAX(0, MIN(BN$1,
((INDEX(Base_Dados!BN:BN,MATCH($B74,Base_Dados!$B:$B,0))-MIN(Base_Dados!BN$5:BN$98)) /
(IF(MAX(Base_Dados!BN$5:BN$98)-MIN(Base_Dados!BN$5:BN$98)=0,1,MAX(Base_Dados!BN$5:BN$98)-MIN(Base_Dados!BN$5:BN$98)))) * BN$1)))</f>
        <v>0.86441556345207449</v>
      </c>
      <c r="BO74" s="106">
        <f>IF(INDEX(Base_Dados!BO:BO,MATCH($B74,Base_Dados!$B:$B,0))=0,0,
MAX(0, MIN(BO$1,
((INDEX(Base_Dados!BO:BO,MATCH($B74,Base_Dados!$B:$B,0))-MIN(Base_Dados!BO$5:BO$98)) /
(IF(MAX(Base_Dados!BO$5:BO$98)-MIN(Base_Dados!BO$5:BO$98)=0,1,MAX(Base_Dados!BO$5:BO$98)-MIN(Base_Dados!BO$5:BO$98)))) * BO$1)))</f>
        <v>8.6206896551724137E-3</v>
      </c>
      <c r="BP74" s="106">
        <f t="shared" si="4"/>
        <v>10.571629628673959</v>
      </c>
      <c r="BQ74" s="111">
        <f t="shared" si="5"/>
        <v>0.40906905038138358</v>
      </c>
      <c r="BR74" s="112">
        <f t="shared" si="6"/>
        <v>9.456073690336031E-2</v>
      </c>
      <c r="BS74" s="113">
        <f t="shared" si="7"/>
        <v>10.477068891770598</v>
      </c>
    </row>
    <row r="75" spans="1:71">
      <c r="A75" s="20">
        <v>21007</v>
      </c>
      <c r="B75" s="20" t="s">
        <v>278</v>
      </c>
      <c r="C75" s="20" t="s">
        <v>266</v>
      </c>
      <c r="D75" s="105">
        <f>IF(INDEX(Base_Dados!D:D,MATCH($B75,Base_Dados!$B:$B,0))=0,0,
MAX(0, MIN(D$1,
((INDEX(Base_Dados!D:D,MATCH($B75,Base_Dados!$B:$B,0))-MIN(Base_Dados!D$5:D$98)) /
(IF(MAX(Base_Dados!D$5:D$98)-MIN(Base_Dados!D$5:D$98)=0,1,MAX(Base_Dados!D$5:D$98)-MIN(Base_Dados!D$5:D$98)))) * D$1)))</f>
        <v>0.28911425100555399</v>
      </c>
      <c r="E75" s="106">
        <f>IF(INDEX(Base_Dados!E:E,MATCH($B75,Base_Dados!$B:$B,0))=0,0,
MAX(0, MIN(E$1,
((INDEX(Base_Dados!E:E,MATCH($B75,Base_Dados!$B:$B,0))-MIN(Base_Dados!E$5:E$98)) /
(IF(MAX(Base_Dados!E$5:E$98)-MIN(Base_Dados!E$5:E$98)=0,1,MAX(Base_Dados!E$5:E$98)-MIN(Base_Dados!E$5:E$98)))) * E$1)))</f>
        <v>7.6469335499304153E-2</v>
      </c>
      <c r="F75" s="106">
        <f>IF(INDEX(Base_Dados!F:F,MATCH($B75,Base_Dados!$B:$B,0))=0,0,
MAX(0, MIN(F$1,
((INDEX(Base_Dados!F:F,MATCH($B75,Base_Dados!$B:$B,0))-MIN(Base_Dados!F$5:F$98)) /
(IF(MAX(Base_Dados!F$5:F$98)-MIN(Base_Dados!F$5:F$98)=0,1,MAX(Base_Dados!F$5:F$98)-MIN(Base_Dados!F$5:F$98)))) * F$1)))</f>
        <v>7.3366331022235651E-2</v>
      </c>
      <c r="G75" s="106">
        <f>IF(INDEX(Base_Dados!G:G,MATCH($B75,Base_Dados!$B:$B,0))=0,0,
MAX(0, MIN(G$1,
((INDEX(Base_Dados!G:G,MATCH($B75,Base_Dados!$B:$B,0))-MIN(Base_Dados!G$5:G$98)) /
(IF(MAX(Base_Dados!G$5:G$98)-MIN(Base_Dados!G$5:G$98)=0,1,MAX(Base_Dados!G$5:G$98)-MIN(Base_Dados!G$5:G$98)))) * G$1)))</f>
        <v>7.8772623107598472E-2</v>
      </c>
      <c r="H75" s="106">
        <f>IF(INDEX(Base_Dados!H:H,MATCH($B75,Base_Dados!$B:$B,0))=0,0,
MAX(0, MIN(H$1,
((INDEX(Base_Dados!H:H,MATCH($B75,Base_Dados!$B:$B,0))-MIN(Base_Dados!H$5:H$98)) /
(IF(MAX(Base_Dados!H$5:H$98)-MIN(Base_Dados!H$5:H$98)=0,1,MAX(Base_Dados!H$5:H$98)-MIN(Base_Dados!H$5:H$98)))) * H$1)))</f>
        <v>8.9823117690467136E-2</v>
      </c>
      <c r="I75" s="106">
        <f>IF(INDEX(Base_Dados!I:I,MATCH($B75,Base_Dados!$B:$B,0))=0,0,
MAX(0, MIN(I$1,
((INDEX(Base_Dados!I:I,MATCH($B75,Base_Dados!$B:$B,0))-MIN(Base_Dados!I$5:I$98)) /
(IF(MAX(Base_Dados!I$5:I$98)-MIN(Base_Dados!I$5:I$98)=0,1,MAX(Base_Dados!I$5:I$98)-MIN(Base_Dados!I$5:I$98)))) * I$1)))</f>
        <v>9.4753407784707241E-2</v>
      </c>
      <c r="J75" s="106">
        <f>IF(INDEX(Base_Dados!J:J,MATCH($B75,Base_Dados!$B:$B,0))=0,0,
MAX(0, MIN(J$1,
((INDEX(Base_Dados!J:J,MATCH($B75,Base_Dados!$B:$B,0))-MIN(Base_Dados!J$5:J$98)) /
(IF(MAX(Base_Dados!J$5:J$98)-MIN(Base_Dados!J$5:J$98)=0,1,MAX(Base_Dados!J$5:J$98)-MIN(Base_Dados!J$5:J$98)))) * J$1)))</f>
        <v>0.10561884210702398</v>
      </c>
      <c r="K75" s="106">
        <f>IF(INDEX(Base_Dados!K:K,MATCH($B75,Base_Dados!$B:$B,0))=0,0,
MAX(0, MIN(K$1,
((INDEX(Base_Dados!K:K,MATCH($B75,Base_Dados!$B:$B,0))-MIN(Base_Dados!K$5:K$98)) /
(IF(MAX(Base_Dados!K$5:K$98)-MIN(Base_Dados!K$5:K$98)=0,1,MAX(Base_Dados!K$5:K$98)-MIN(Base_Dados!K$5:K$98)))) * K$1)))</f>
        <v>0.11431127012522362</v>
      </c>
      <c r="L75" s="106">
        <f>IF(INDEX(Base_Dados!L:L,MATCH($B75,Base_Dados!$B:$B,0))=0,0,
MAX(0, MIN(L$1,
((INDEX(Base_Dados!L:L,MATCH($B75,Base_Dados!$B:$B,0))-MIN(Base_Dados!L$5:L$98)) /
(IF(MAX(Base_Dados!L$5:L$98)-MIN(Base_Dados!L$5:L$98)=0,1,MAX(Base_Dados!L$5:L$98)-MIN(Base_Dados!L$5:L$98)))) * L$1)))</f>
        <v>0.12176271290612539</v>
      </c>
      <c r="M75" s="106">
        <f>IF(INDEX(Base_Dados!M:M,MATCH($B75,Base_Dados!$B:$B,0))=0,0,
MAX(0, MIN(M$1,
((INDEX(Base_Dados!M:M,MATCH($B75,Base_Dados!$B:$B,0))-MIN(Base_Dados!M$5:M$98)) /
(IF(MAX(Base_Dados!M$5:M$98)-MIN(Base_Dados!M$5:M$98)=0,1,MAX(Base_Dados!M$5:M$98)-MIN(Base_Dados!M$5:M$98)))) * M$1)))</f>
        <v>0.12136443148688046</v>
      </c>
      <c r="N75" s="106">
        <f>IF(INDEX(Base_Dados!N:N,MATCH($B75,Base_Dados!$B:$B,0))=0,0,
MAX(0, MIN(N$1,
((INDEX(Base_Dados!N:N,MATCH($B75,Base_Dados!$B:$B,0))-MIN(Base_Dados!N$5:N$98)) /
(IF(MAX(Base_Dados!N$5:N$98)-MIN(Base_Dados!N$5:N$98)=0,1,MAX(Base_Dados!N$5:N$98)-MIN(Base_Dados!N$5:N$98)))) * N$1)))</f>
        <v>0.13111844673978632</v>
      </c>
      <c r="O75" s="106">
        <f>IF(INDEX(Base_Dados!O:O,MATCH($B75,Base_Dados!$B:$B,0))=0,0,
MAX(0, MIN(O$1,
((INDEX(Base_Dados!O:O,MATCH($B75,Base_Dados!$B:$B,0))-MIN(Base_Dados!O$5:O$98)) /
(IF(MAX(Base_Dados!O$5:O$98)-MIN(Base_Dados!O$5:O$98)=0,1,MAX(Base_Dados!O$5:O$98)-MIN(Base_Dados!O$5:O$98)))) * O$1)))</f>
        <v>0.14081052455543788</v>
      </c>
      <c r="P75" s="106">
        <f>IF(INDEX(Base_Dados!P:P,MATCH($B75,Base_Dados!$B:$B,0))=0,0,
MAX(0, MIN(P$1,
((INDEX(Base_Dados!P:P,MATCH($B75,Base_Dados!$B:$B,0))-MIN(Base_Dados!P$5:P$98)) /
(IF(MAX(Base_Dados!P$5:P$98)-MIN(Base_Dados!P$5:P$98)=0,1,MAX(Base_Dados!P$5:P$98)-MIN(Base_Dados!P$5:P$98)))) * P$1)))</f>
        <v>0.1004671958559704</v>
      </c>
      <c r="Q75" s="106">
        <f>IF(INDEX(Base_Dados!Q:Q,MATCH($B75,Base_Dados!$B:$B,0))=0,0,
MAX(0, MIN(Q$1,
((INDEX(Base_Dados!Q:Q,MATCH($B75,Base_Dados!$B:$B,0))-MIN(Base_Dados!Q$5:Q$98)) /
(IF(MAX(Base_Dados!Q$5:Q$98)-MIN(Base_Dados!Q$5:Q$98)=0,1,MAX(Base_Dados!Q$5:Q$98)-MIN(Base_Dados!Q$5:Q$98)))) * Q$1)))</f>
        <v>4.4758043283660676E-2</v>
      </c>
      <c r="R75" s="106">
        <f>IF(INDEX(Base_Dados!R:R,MATCH($B75,Base_Dados!$B:$B,0))=0,0,
MAX(0, MIN(R$1,
((INDEX(Base_Dados!R:R,MATCH($B75,Base_Dados!$B:$B,0))-MIN(Base_Dados!R$5:R$98)) /
(IF(MAX(Base_Dados!R$5:R$98)-MIN(Base_Dados!R$5:R$98)=0,1,MAX(Base_Dados!R$5:R$98)-MIN(Base_Dados!R$5:R$98)))) * R$1)))</f>
        <v>3.0756285774387476E-2</v>
      </c>
      <c r="S75" s="106">
        <f>IF(INDEX(Base_Dados!S:S,MATCH($B75,Base_Dados!$B:$B,0))=0,0,
MAX(0, MIN(S$1,
((INDEX(Base_Dados!S:S,MATCH($B75,Base_Dados!$B:$B,0))-MIN(Base_Dados!S$5:S$98)) /
(IF(MAX(Base_Dados!S$5:S$98)-MIN(Base_Dados!S$5:S$98)=0,1,MAX(Base_Dados!S$5:S$98)-MIN(Base_Dados!S$5:S$98)))) * S$1)))</f>
        <v>7.2478094810155019E-2</v>
      </c>
      <c r="T75" s="106">
        <f>IF(INDEX(Base_Dados!T:T,MATCH($B75,Base_Dados!$B:$B,0))=0,0,
MAX(0, MIN(T$1,
((INDEX(Base_Dados!T:T,MATCH($B75,Base_Dados!$B:$B,0))-MIN(Base_Dados!T$5:T$98)) /
(IF(MAX(Base_Dados!T$5:T$98)-MIN(Base_Dados!T$5:T$98)=0,1,MAX(Base_Dados!T$5:T$98)-MIN(Base_Dados!T$5:T$98)))) * T$1)))</f>
        <v>0.67066590696777384</v>
      </c>
      <c r="U75" s="106">
        <f>IF(INDEX(Base_Dados!U:U,MATCH($B75,Base_Dados!$B:$B,0))=0,0,
MAX(0, MIN(U$1,
((INDEX(Base_Dados!U:U,MATCH($B75,Base_Dados!$B:$B,0))-MIN(Base_Dados!U$5:U$98)) /
(IF(MAX(Base_Dados!U$5:U$98)-MIN(Base_Dados!U$5:U$98)=0,1,MAX(Base_Dados!U$5:U$98)-MIN(Base_Dados!U$5:U$98)))) * U$1)))</f>
        <v>0.90544275108789318</v>
      </c>
      <c r="V75" s="106">
        <f>IF(INDEX(Base_Dados!V:V,MATCH($B75,Base_Dados!$B:$B,0))=0,0,
MAX(0, MIN(V$1,
((INDEX(Base_Dados!V:V,MATCH($B75,Base_Dados!$B:$B,0))-MIN(Base_Dados!V$5:V$98)) /
(IF(MAX(Base_Dados!V$5:V$98)-MIN(Base_Dados!V$5:V$98)=0,1,MAX(Base_Dados!V$5:V$98)-MIN(Base_Dados!V$5:V$98)))) * V$1)))</f>
        <v>7.990188757800798E-2</v>
      </c>
      <c r="W75" s="106">
        <f>IF(INDEX(Base_Dados!W:W,MATCH($B75,Base_Dados!$B:$B,0))=0,0,
MAX(0, MIN(W$1,
((INDEX(Base_Dados!W:W,MATCH($B75,Base_Dados!$B:$B,0))-MIN(Base_Dados!W$5:W$98)) /
(IF(MAX(Base_Dados!W$5:W$98)-MIN(Base_Dados!W$5:W$98)=0,1,MAX(Base_Dados!W$5:W$98)-MIN(Base_Dados!W$5:W$98)))) * W$1)))</f>
        <v>2.2243648502376132</v>
      </c>
      <c r="X75" s="106">
        <f>IF(INDEX(Base_Dados!X:X,MATCH($B75,Base_Dados!$B:$B,0))=0,0,
MAX(0, MIN(X$1,
((INDEX(Base_Dados!X:X,MATCH($B75,Base_Dados!$B:$B,0))-MIN(Base_Dados!X$5:X$98)) /
(IF(MAX(Base_Dados!X$5:X$98)-MIN(Base_Dados!X$5:X$98)=0,1,MAX(Base_Dados!X$5:X$98)-MIN(Base_Dados!X$5:X$98)))) * X$1)))</f>
        <v>6.3559322033898302E-2</v>
      </c>
      <c r="Y75" s="106">
        <f>IF(INDEX(Base_Dados!Y:Y,MATCH($B75,Base_Dados!$B:$B,0))=0,0,
MAX(0, MIN(Y$1,
((INDEX(Base_Dados!Y:Y,MATCH($B75,Base_Dados!$B:$B,0))-MIN(Base_Dados!Y$5:Y$98)) /
(IF(MAX(Base_Dados!Y$5:Y$98)-MIN(Base_Dados!Y$5:Y$98)=0,1,MAX(Base_Dados!Y$5:Y$98)-MIN(Base_Dados!Y$5:Y$98)))) * Y$1)))</f>
        <v>1.1029411764705881E-2</v>
      </c>
      <c r="Z75" s="106">
        <f>IF(INDEX(Base_Dados!Z:Z,MATCH($B75,Base_Dados!$B:$B,0))=0,0,
MAX(0, MIN(Z$1,
((INDEX(Base_Dados!Z:Z,MATCH($B75,Base_Dados!$B:$B,0))-MIN(Base_Dados!Z$5:Z$98)) /
(IF(MAX(Base_Dados!Z$5:Z$98)-MIN(Base_Dados!Z$5:Z$98)=0,1,MAX(Base_Dados!Z$5:Z$98)-MIN(Base_Dados!Z$5:Z$98)))) * Z$1)))</f>
        <v>0</v>
      </c>
      <c r="AA75" s="106">
        <f>IF(INDEX(Base_Dados!AA:AA,MATCH($B75,Base_Dados!$B:$B,0))=0,0,
MAX(0, MIN(AA$1,
((INDEX(Base_Dados!AA:AA,MATCH($B75,Base_Dados!$B:$B,0))-MIN(Base_Dados!AA$5:AA$98)) /
(IF(MAX(Base_Dados!AA$5:AA$98)-MIN(Base_Dados!AA$5:AA$98)=0,1,MAX(Base_Dados!AA$5:AA$98)-MIN(Base_Dados!AA$5:AA$98)))) * AA$1)))</f>
        <v>0</v>
      </c>
      <c r="AB75" s="106">
        <f>IF(INDEX(Base_Dados!AB:AB,MATCH($B75,Base_Dados!$B:$B,0))=0,0,
MAX(0, MIN(AB$1,
((INDEX(Base_Dados!AB:AB,MATCH($B75,Base_Dados!$B:$B,0))-MIN(Base_Dados!AB$5:AB$98)) /
(IF(MAX(Base_Dados!AB$5:AB$98)-MIN(Base_Dados!AB$5:AB$98)=0,1,MAX(Base_Dados!AB$5:AB$98)-MIN(Base_Dados!AB$5:AB$98)))) * AB$1)))</f>
        <v>0.15289929957515214</v>
      </c>
      <c r="AC75" s="106">
        <f>IF(INDEX(Base_Dados!AC:AC,MATCH($B75,Base_Dados!$B:$B,0))=0,0,
MAX(0, MIN(AC$1,
((INDEX(Base_Dados!AC:AC,MATCH($B75,Base_Dados!$B:$B,0))-MIN(Base_Dados!AC$5:AC$98)) /
(IF(MAX(Base_Dados!AC$5:AC$98)-MIN(Base_Dados!AC$5:AC$98)=0,1,MAX(Base_Dados!AC$5:AC$98)-MIN(Base_Dados!AC$5:AC$98)))) * AC$1)))</f>
        <v>6.1428020813258821E-2</v>
      </c>
      <c r="AD75" s="106">
        <f>IF(INDEX(Base_Dados!AD:AD,MATCH($B75,Base_Dados!$B:$B,0))=0,0,
MAX(0, MIN(AD$1,
((INDEX(Base_Dados!AD:AD,MATCH($B75,Base_Dados!$B:$B,0))-MIN(Base_Dados!AD$5:AD$98)) /
(IF(MAX(Base_Dados!AD$5:AD$98)-MIN(Base_Dados!AD$5:AD$98)=0,1,MAX(Base_Dados!AD$5:AD$98)-MIN(Base_Dados!AD$5:AD$98)))) * AD$1)))</f>
        <v>2.8309421683182959E-2</v>
      </c>
      <c r="AE75" s="106">
        <f>IF(INDEX(Base_Dados!AE:AE,MATCH($B75,Base_Dados!$B:$B,0))=0,0,
MAX(0, MIN(AE$1,
((INDEX(Base_Dados!AE:AE,MATCH($B75,Base_Dados!$B:$B,0))-MIN(Base_Dados!AE$5:AE$98)) /
(IF(MAX(Base_Dados!AE$5:AE$98)-MIN(Base_Dados!AE$5:AE$98)=0,1,MAX(Base_Dados!AE$5:AE$98)-MIN(Base_Dados!AE$5:AE$98)))) * AE$1)))</f>
        <v>1.9200345174744716E-2</v>
      </c>
      <c r="AF75" s="106">
        <f>IF(INDEX(Base_Dados!AF:AF,MATCH($B75,Base_Dados!$B:$B,0))=0,0,
MAX(0, MIN(AF$1,
((INDEX(Base_Dados!AF:AF,MATCH($B75,Base_Dados!$B:$B,0))-MIN(Base_Dados!AF$5:AF$98)) /
(IF(MAX(Base_Dados!AF$5:AF$98)-MIN(Base_Dados!AF$5:AF$98)=0,1,MAX(Base_Dados!AF$5:AF$98)-MIN(Base_Dados!AF$5:AF$98)))) * AF$1)))</f>
        <v>2.8134050475796441E-2</v>
      </c>
      <c r="AG75" s="106">
        <f>IF(INDEX(Base_Dados!AG:AG,MATCH($B75,Base_Dados!$B:$B,0))=0,0,
MAX(0, MIN(AG$1,
((INDEX(Base_Dados!AG:AG,MATCH($B75,Base_Dados!$B:$B,0))-MIN(Base_Dados!AG$5:AG$98)) /
(IF(MAX(Base_Dados!AG$5:AG$98)-MIN(Base_Dados!AG$5:AG$98)=0,1,MAX(Base_Dados!AG$5:AG$98)-MIN(Base_Dados!AG$5:AG$98)))) * AG$1)))</f>
        <v>4.4758043283660676E-2</v>
      </c>
      <c r="AH75" s="106">
        <f>IF(INDEX(Base_Dados!AH:AH,MATCH($B75,Base_Dados!$B:$B,0))=0,0,
MAX(0, MIN(AH$1,
((INDEX(Base_Dados!AH:AH,MATCH($B75,Base_Dados!$B:$B,0))-MIN(Base_Dados!AH$5:AH$98)) /
(IF(MAX(Base_Dados!AH$5:AH$98)-MIN(Base_Dados!AH$5:AH$98)=0,1,MAX(Base_Dados!AH$5:AH$98)-MIN(Base_Dados!AH$5:AH$98)))) * AH$1)))</f>
        <v>1.6824611715336382</v>
      </c>
      <c r="AI75" s="106">
        <f>IF(INDEX(Base_Dados!AI:AI,MATCH($B75,Base_Dados!$B:$B,0))=0,0,
MAX(0, MIN(AI$1,
((INDEX(Base_Dados!AI:AI,MATCH($B75,Base_Dados!$B:$B,0))-MIN(Base_Dados!AI$5:AI$98)) /
(IF(MAX(Base_Dados!AI$5:AI$98)-MIN(Base_Dados!AI$5:AI$98)=0,1,MAX(Base_Dados!AI$5:AI$98)-MIN(Base_Dados!AI$5:AI$98)))) * AI$1)))</f>
        <v>0.17857142857142858</v>
      </c>
      <c r="AJ75" s="106">
        <f>IF(INDEX(Base_Dados!AJ:AJ,MATCH($B75,Base_Dados!$B:$B,0))=0,0,
MAX(0, MIN(AJ$1,
((INDEX(Base_Dados!AJ:AJ,MATCH($B75,Base_Dados!$B:$B,0))-MIN(Base_Dados!AJ$5:AJ$98)) /
(IF(MAX(Base_Dados!AJ$5:AJ$98)-MIN(Base_Dados!AJ$5:AJ$98)=0,1,MAX(Base_Dados!AJ$5:AJ$98)-MIN(Base_Dados!AJ$5:AJ$98)))) * AJ$1)))</f>
        <v>0.8928571428571429</v>
      </c>
      <c r="AK75" s="106">
        <f>IF(INDEX(Base_Dados!AK:AK,MATCH($B75,Base_Dados!$B:$B,0))=0,0,
MAX(0, MIN(AK$1,
((INDEX(Base_Dados!AK:AK,MATCH($B75,Base_Dados!$B:$B,0))-MIN(Base_Dados!AK$5:AK$98)) /
(IF(MAX(Base_Dados!AK$5:AK$98)-MIN(Base_Dados!AK$5:AK$98)=0,1,MAX(Base_Dados!AK$5:AK$98)-MIN(Base_Dados!AK$5:AK$98)))) * AK$1)))</f>
        <v>2.0689655172413793E-2</v>
      </c>
      <c r="AL75" s="106">
        <f>IF(INDEX(Base_Dados!AL:AL,MATCH($B75,Base_Dados!$B:$B,0))=0,0,
MAX(0, MIN(AL$1,
((INDEX(Base_Dados!AL:AL,MATCH($B75,Base_Dados!$B:$B,0))-MIN(Base_Dados!AL$5:AL$98)) /
(IF(MAX(Base_Dados!AL$5:AL$98)-MIN(Base_Dados!AL$5:AL$98)=0,1,MAX(Base_Dados!AL$5:AL$98)-MIN(Base_Dados!AL$5:AL$98)))) * AL$1)))</f>
        <v>0</v>
      </c>
      <c r="AM75" s="106">
        <f>IF(INDEX(Base_Dados!AM:AM,MATCH($B75,Base_Dados!$B:$B,0))=0,0,
MAX(0, MIN(AM$1,
((INDEX(Base_Dados!AM:AM,MATCH($B75,Base_Dados!$B:$B,0))-MIN(Base_Dados!AM$5:AM$98)) /
(IF(MAX(Base_Dados!AM$5:AM$98)-MIN(Base_Dados!AM$5:AM$98)=0,1,MAX(Base_Dados!AM$5:AM$98)-MIN(Base_Dados!AM$5:AM$98)))) * AM$1)))</f>
        <v>7.7679958570688767E-2</v>
      </c>
      <c r="AN75" s="106">
        <f>IF(INDEX(Base_Dados!AN:AN,MATCH($B75,Base_Dados!$B:$B,0))=0,0,
MAX(0, MIN(AN$1,
((INDEX(Base_Dados!AN:AN,MATCH($B75,Base_Dados!$B:$B,0))-MIN(Base_Dados!AN$5:AN$98)) /
(IF(MAX(Base_Dados!AN$5:AN$98)-MIN(Base_Dados!AN$5:AN$98)=0,1,MAX(Base_Dados!AN$5:AN$98)-MIN(Base_Dados!AN$5:AN$98)))) * AN$1)))</f>
        <v>0.28235653235653235</v>
      </c>
      <c r="AO75" s="106">
        <f>IF(INDEX(Base_Dados!AO:AO,MATCH($B75,Base_Dados!$B:$B,0))=0,0,
MAX(0, MIN(AO$1,
((INDEX(Base_Dados!AO:AO,MATCH($B75,Base_Dados!$B:$B,0))-MIN(Base_Dados!AO$5:AO$98)) /
(IF(MAX(Base_Dados!AO$5:AO$98)-MIN(Base_Dados!AO$5:AO$98)=0,1,MAX(Base_Dados!AO$5:AO$98)-MIN(Base_Dados!AO$5:AO$98)))) * AO$1)))</f>
        <v>0</v>
      </c>
      <c r="AP75" s="106">
        <f>IF(INDEX(Base_Dados!AP:AP,MATCH($B75,Base_Dados!$B:$B,0))=0,0,
MAX(0, MIN(AP$1,
((INDEX(Base_Dados!AP:AP,MATCH($B75,Base_Dados!$B:$B,0))-MIN(Base_Dados!AP$5:AP$98)) /
(IF(MAX(Base_Dados!AP$5:AP$98)-MIN(Base_Dados!AP$5:AP$98)=0,1,MAX(Base_Dados!AP$5:AP$98)-MIN(Base_Dados!AP$5:AP$98)))) * AP$1)))</f>
        <v>2.7522935779816515E-2</v>
      </c>
      <c r="AQ75" s="106">
        <f>IF(INDEX(Base_Dados!AQ:AQ,MATCH($B75,Base_Dados!$B:$B,0))=0,0,
MAX(0, MIN(AQ$1,
((INDEX(Base_Dados!AQ:AQ,MATCH($B75,Base_Dados!$B:$B,0))-MIN(Base_Dados!AQ$5:AQ$98)) /
(IF(MAX(Base_Dados!AQ$5:AQ$98)-MIN(Base_Dados!AQ$5:AQ$98)=0,1,MAX(Base_Dados!AQ$5:AQ$98)-MIN(Base_Dados!AQ$5:AQ$98)))) * AQ$1)))</f>
        <v>0</v>
      </c>
      <c r="AR75" s="106">
        <f>IF(INDEX(Base_Dados!AR:AR,MATCH($B75,Base_Dados!$B:$B,0))=0,0,
MAX(0, MIN(AR$1,
((INDEX(Base_Dados!AR:AR,MATCH($B75,Base_Dados!$B:$B,0))-MIN(Base_Dados!AR$5:AR$98)) /
(IF(MAX(Base_Dados!AR$5:AR$98)-MIN(Base_Dados!AR$5:AR$98)=0,1,MAX(Base_Dados!AR$5:AR$98)-MIN(Base_Dados!AR$5:AR$98)))) * AR$1)))</f>
        <v>0</v>
      </c>
      <c r="AS75" s="106">
        <f>IF(INDEX(Base_Dados!AS:AS,MATCH($B75,Base_Dados!$B:$B,0))=0,0,
MAX(0, MIN(AS$1,
((INDEX(Base_Dados!AS:AS,MATCH($B75,Base_Dados!$B:$B,0))-MIN(Base_Dados!AS$5:AS$98)) /
(IF(MAX(Base_Dados!AS$5:AS$98)-MIN(Base_Dados!AS$5:AS$98)=0,1,MAX(Base_Dados!AS$5:AS$98)-MIN(Base_Dados!AS$5:AS$98)))) * AS$1)))</f>
        <v>1.8292682926829267E-2</v>
      </c>
      <c r="AT75" s="106">
        <f>IF(INDEX(Base_Dados!AT:AT,MATCH($B75,Base_Dados!$B:$B,0))=0,0,
MAX(0, MIN(AT$1,
((INDEX(Base_Dados!AT:AT,MATCH($B75,Base_Dados!$B:$B,0))-MIN(Base_Dados!AT$5:AT$98)) /
(IF(MAX(Base_Dados!AT$5:AT$98)-MIN(Base_Dados!AT$5:AT$98)=0,1,MAX(Base_Dados!AT$5:AT$98)-MIN(Base_Dados!AT$5:AT$98)))) * AT$1)))</f>
        <v>7.1428571428571426E-3</v>
      </c>
      <c r="AU75" s="106">
        <f>IF(INDEX(Base_Dados!AU:AU,MATCH($B75,Base_Dados!$B:$B,0))=0,0,
MAX(0, MIN(AU$1,
((INDEX(Base_Dados!AU:AU,MATCH($B75,Base_Dados!$B:$B,0))-MIN(Base_Dados!AU$5:AU$98)) /
(IF(MAX(Base_Dados!AU$5:AU$98)-MIN(Base_Dados!AU$5:AU$98)=0,1,MAX(Base_Dados!AU$5:AU$98)-MIN(Base_Dados!AU$5:AU$98)))) * AU$1)))</f>
        <v>3.5580524344569285E-2</v>
      </c>
      <c r="AV75" s="106">
        <f>IF(INDEX(Base_Dados!AV:AV,MATCH($B75,Base_Dados!$B:$B,0))=0,0,
MAX(0, MIN(AV$1,
((INDEX(Base_Dados!AV:AV,MATCH($B75,Base_Dados!$B:$B,0))-MIN(Base_Dados!AV$5:AV$98)) /
(IF(MAX(Base_Dados!AV$5:AV$98)-MIN(Base_Dados!AV$5:AV$98)=0,1,MAX(Base_Dados!AV$5:AV$98)-MIN(Base_Dados!AV$5:AV$98)))) * AV$1)))</f>
        <v>0</v>
      </c>
      <c r="AW75" s="106">
        <f>IF(INDEX(Base_Dados!AW:AW,MATCH($B75,Base_Dados!$B:$B,0))=0,0,
MAX(0, MIN(AW$1,
((INDEX(Base_Dados!AW:AW,MATCH($B75,Base_Dados!$B:$B,0))-MIN(Base_Dados!AW$5:AW$98)) /
(IF(MAX(Base_Dados!AW$5:AW$98)-MIN(Base_Dados!AW$5:AW$98)=0,1,MAX(Base_Dados!AW$5:AW$98)-MIN(Base_Dados!AW$5:AW$98)))) * AW$1)))</f>
        <v>7.3529411764705885E-2</v>
      </c>
      <c r="AX75" s="106">
        <f>IF(INDEX(Base_Dados!AX:AX,MATCH($B75,Base_Dados!$B:$B,0))=0,0,
MAX(0, MIN(AX$1,
((INDEX(Base_Dados!AX:AX,MATCH($B75,Base_Dados!$B:$B,0))-MIN(Base_Dados!AX$5:AX$98)) /
(IF(MAX(Base_Dados!AX$5:AX$98)-MIN(Base_Dados!AX$5:AX$98)=0,1,MAX(Base_Dados!AX$5:AX$98)-MIN(Base_Dados!AX$5:AX$98)))) * AX$1)))</f>
        <v>6.9124423963133647E-2</v>
      </c>
      <c r="AY75" s="106">
        <f>IF(INDEX(Base_Dados!AY:AY,MATCH($B75,Base_Dados!$B:$B,0))=0,0,
MAX(0, MIN(AY$1,
((INDEX(Base_Dados!AY:AY,MATCH($B75,Base_Dados!$B:$B,0))-MIN(Base_Dados!AY$5:AY$98)) /
(IF(MAX(Base_Dados!AY$5:AY$98)-MIN(Base_Dados!AY$5:AY$98)=0,1,MAX(Base_Dados!AY$5:AY$98)-MIN(Base_Dados!AY$5:AY$98)))) * AY$1)))</f>
        <v>1.4177382129904385E-2</v>
      </c>
      <c r="AZ75" s="106">
        <f>IF(INDEX(Base_Dados!AZ:AZ,MATCH($B75,Base_Dados!$B:$B,0))=0,0,
MAX(0, MIN(AZ$1,
((INDEX(Base_Dados!AZ:AZ,MATCH($B75,Base_Dados!$B:$B,0))-MIN(Base_Dados!AZ$5:AZ$98)) /
(IF(MAX(Base_Dados!AZ$5:AZ$98)-MIN(Base_Dados!AZ$5:AZ$98)=0,1,MAX(Base_Dados!AZ$5:AZ$98)-MIN(Base_Dados!AZ$5:AZ$98)))) * AZ$1)))</f>
        <v>0.39814814814814814</v>
      </c>
      <c r="BA75" s="106">
        <f>IF(INDEX(Base_Dados!BA:BA,MATCH($B75,Base_Dados!$B:$B,0))=0,0,
MAX(0, MIN(BA$1,
((INDEX(Base_Dados!BA:BA,MATCH($B75,Base_Dados!$B:$B,0))-MIN(Base_Dados!BA$5:BA$98)) /
(IF(MAX(Base_Dados!BA$5:BA$98)-MIN(Base_Dados!BA$5:BA$98)=0,1,MAX(Base_Dados!BA$5:BA$98)-MIN(Base_Dados!BA$5:BA$98)))) * BA$1)))</f>
        <v>3.2549568152046002E-2</v>
      </c>
      <c r="BB75" s="106">
        <f>IF(INDEX(Base_Dados!BB:BB,MATCH($B75,Base_Dados!$B:$B,0))=0,0,
MAX(0, MIN(BB$1,
((INDEX(Base_Dados!BB:BB,MATCH($B75,Base_Dados!$B:$B,0))-MIN(Base_Dados!BB$5:BB$98)) /
(IF(MAX(Base_Dados!BB$5:BB$98)-MIN(Base_Dados!BB$5:BB$98)=0,1,MAX(Base_Dados!BB$5:BB$98)-MIN(Base_Dados!BB$5:BB$98)))) * BB$1)))</f>
        <v>0.4392293717158543</v>
      </c>
      <c r="BC75" s="106">
        <f>IF(INDEX(Base_Dados!BC:BC,MATCH($B75,Base_Dados!$B:$B,0))=0,0,
MAX(0, MIN(BC$1,
((INDEX(Base_Dados!BC:BC,MATCH($B75,Base_Dados!$B:$B,0))-MIN(Base_Dados!BC$5:BC$98)) /
(IF(MAX(Base_Dados!BC$5:BC$98)-MIN(Base_Dados!BC$5:BC$98)=0,1,MAX(Base_Dados!BC$5:BC$98)-MIN(Base_Dados!BC$5:BC$98)))) * BC$1)))</f>
        <v>2.5585779692970642E-2</v>
      </c>
      <c r="BD75" s="106">
        <f>IF(INDEX(Base_Dados!BD:BD,MATCH($B75,Base_Dados!$B:$B,0))=0,0,
MAX(0, MIN(BD$1,
((INDEX(Base_Dados!BD:BD,MATCH($B75,Base_Dados!$B:$B,0))-MIN(Base_Dados!BD$5:BD$98)) /
(IF(MAX(Base_Dados!BD$5:BD$98)-MIN(Base_Dados!BD$5:BD$98)=0,1,MAX(Base_Dados!BD$5:BD$98)-MIN(Base_Dados!BD$5:BD$98)))) * BD$1)))</f>
        <v>1.6688594972647325E-2</v>
      </c>
      <c r="BE75" s="106">
        <f>IF(INDEX(Base_Dados!BE:BE,MATCH($B75,Base_Dados!$B:$B,0))=0,0,
MAX(0, MIN(BE$1,
((INDEX(Base_Dados!BE:BE,MATCH($B75,Base_Dados!$B:$B,0))-MIN(Base_Dados!BE$5:BE$98)) /
(IF(MAX(Base_Dados!BE$5:BE$98)-MIN(Base_Dados!BE$5:BE$98)=0,1,MAX(Base_Dados!BE$5:BE$98)-MIN(Base_Dados!BE$5:BE$98)))) * BE$1)))</f>
        <v>3.9136979427997994E-2</v>
      </c>
      <c r="BF75" s="106">
        <f>IF(INDEX(Base_Dados!BF:BF,MATCH($B75,Base_Dados!$B:$B,0))=0,0,
MAX(0, MIN(BF$1,
((INDEX(Base_Dados!BF:BF,MATCH($B75,Base_Dados!$B:$B,0))-MIN(Base_Dados!BF$5:BF$98)) /
(IF(MAX(Base_Dados!BF$5:BF$98)-MIN(Base_Dados!BF$5:BF$98)=0,1,MAX(Base_Dados!BF$5:BF$98)-MIN(Base_Dados!BF$5:BF$98)))) * BF$1)))</f>
        <v>0.2288961038961039</v>
      </c>
      <c r="BG75" s="106">
        <f>IF(INDEX(Base_Dados!BG:BG,MATCH($B75,Base_Dados!$B:$B,0))=0,0,
MAX(0, MIN(BG$1,
((INDEX(Base_Dados!BG:BG,MATCH($B75,Base_Dados!$B:$B,0))-MIN(Base_Dados!BG$5:BG$98)) /
(IF(MAX(Base_Dados!BG$5:BG$98)-MIN(Base_Dados!BG$5:BG$98)=0,1,MAX(Base_Dados!BG$5:BG$98)-MIN(Base_Dados!BG$5:BG$98)))) * BG$1)))</f>
        <v>6.6053511705685616E-2</v>
      </c>
      <c r="BH75" s="106">
        <f>IF(INDEX(Base_Dados!BH:BH,MATCH($B75,Base_Dados!$B:$B,0))=0,0,
MAX(0, MIN(BH$1,
((INDEX(Base_Dados!BH:BH,MATCH($B75,Base_Dados!$B:$B,0))-MIN(Base_Dados!BH$5:BH$98)) /
(IF(MAX(Base_Dados!BH$5:BH$98)-MIN(Base_Dados!BH$5:BH$98)=0,1,MAX(Base_Dados!BH$5:BH$98)-MIN(Base_Dados!BH$5:BH$98)))) * BH$1)))</f>
        <v>4.3956043956043959E-2</v>
      </c>
      <c r="BI75" s="106">
        <f>IF(INDEX(Base_Dados!BI:BI,MATCH($B75,Base_Dados!$B:$B,0))=0,0,
MAX(0, MIN(BI$1,
((INDEX(Base_Dados!BI:BI,MATCH($B75,Base_Dados!$B:$B,0))-MIN(Base_Dados!BI$5:BI$98)) /
(IF(MAX(Base_Dados!BI$5:BI$98)-MIN(Base_Dados!BI$5:BI$98)=0,1,MAX(Base_Dados!BI$5:BI$98)-MIN(Base_Dados!BI$5:BI$98)))) * BI$1)))</f>
        <v>0.11544461778471139</v>
      </c>
      <c r="BJ75" s="106">
        <f>IF(INDEX(Base_Dados!BJ:BJ,MATCH($B75,Base_Dados!$B:$B,0))=0,0,
MAX(0, MIN(BJ$1,
((INDEX(Base_Dados!BJ:BJ,MATCH($B75,Base_Dados!$B:$B,0))-MIN(Base_Dados!BJ$5:BJ$98)) /
(IF(MAX(Base_Dados!BJ$5:BJ$98)-MIN(Base_Dados!BJ$5:BJ$98)=0,1,MAX(Base_Dados!BJ$5:BJ$98)-MIN(Base_Dados!BJ$5:BJ$98)))) * BJ$1)))</f>
        <v>7.3684210526315783E-2</v>
      </c>
      <c r="BK75" s="106">
        <f>IF(INDEX(Base_Dados!BK:BK,MATCH($B75,Base_Dados!$B:$B,0))=0,0,
MAX(0, MIN(BK$1,
((INDEX(Base_Dados!BK:BK,MATCH($B75,Base_Dados!$B:$B,0))-MIN(Base_Dados!BK$5:BK$98)) /
(IF(MAX(Base_Dados!BK$5:BK$98)-MIN(Base_Dados!BK$5:BK$98)=0,1,MAX(Base_Dados!BK$5:BK$98)-MIN(Base_Dados!BK$5:BK$98)))) * BK$1)))</f>
        <v>7.1428571428571425E-2</v>
      </c>
      <c r="BL75" s="106">
        <f>IF(INDEX(Base_Dados!BL:BL,MATCH($B75,Base_Dados!$B:$B,0))=0,0,
MAX(0, MIN(BL$1,
((INDEX(Base_Dados!BL:BL,MATCH($B75,Base_Dados!$B:$B,0))-MIN(Base_Dados!BL$5:BL$98)) /
(IF(MAX(Base_Dados!BL$5:BL$98)-MIN(Base_Dados!BL$5:BL$98)=0,1,MAX(Base_Dados!BL$5:BL$98)-MIN(Base_Dados!BL$5:BL$98)))) * BL$1)))</f>
        <v>9.4462540716612378E-2</v>
      </c>
      <c r="BM75" s="106">
        <f>IF(INDEX(Base_Dados!BM:BM,MATCH($B75,Base_Dados!$B:$B,0))=0,0,
MAX(0, MIN(BM$1,
((INDEX(Base_Dados!BM:BM,MATCH($B75,Base_Dados!$B:$B,0))-MIN(Base_Dados!BM$5:BM$98)) /
(IF(MAX(Base_Dados!BM$5:BM$98)-MIN(Base_Dados!BM$5:BM$98)=0,1,MAX(Base_Dados!BM$5:BM$98)-MIN(Base_Dados!BM$5:BM$98)))) * BM$1)))</f>
        <v>0.69704739902002999</v>
      </c>
      <c r="BN75" s="106">
        <f>IF(INDEX(Base_Dados!BN:BN,MATCH($B75,Base_Dados!$B:$B,0))=0,0,
MAX(0, MIN(BN$1,
((INDEX(Base_Dados!BN:BN,MATCH($B75,Base_Dados!$B:$B,0))-MIN(Base_Dados!BN$5:BN$98)) /
(IF(MAX(Base_Dados!BN$5:BN$98)-MIN(Base_Dados!BN$5:BN$98)=0,1,MAX(Base_Dados!BN$5:BN$98)-MIN(Base_Dados!BN$5:BN$98)))) * BN$1)))</f>
        <v>0.59826522261411652</v>
      </c>
      <c r="BO75" s="106">
        <f>IF(INDEX(Base_Dados!BO:BO,MATCH($B75,Base_Dados!$B:$B,0))=0,0,
MAX(0, MIN(BO$1,
((INDEX(Base_Dados!BO:BO,MATCH($B75,Base_Dados!$B:$B,0))-MIN(Base_Dados!BO$5:BO$98)) /
(IF(MAX(Base_Dados!BO$5:BO$98)-MIN(Base_Dados!BO$5:BO$98)=0,1,MAX(Base_Dados!BO$5:BO$98)-MIN(Base_Dados!BO$5:BO$98)))) * BO$1)))</f>
        <v>0.12931034482758622</v>
      </c>
      <c r="BP75" s="106">
        <f t="shared" si="4"/>
        <v>12.425311340129307</v>
      </c>
      <c r="BQ75" s="111">
        <f t="shared" si="5"/>
        <v>0.38088495750657736</v>
      </c>
      <c r="BR75" s="112">
        <f t="shared" si="6"/>
        <v>6.6376644028554088E-2</v>
      </c>
      <c r="BS75" s="113">
        <f t="shared" si="7"/>
        <v>12.358934696100752</v>
      </c>
    </row>
    <row r="76" spans="1:71">
      <c r="A76" s="20">
        <v>21008</v>
      </c>
      <c r="B76" s="20" t="s">
        <v>284</v>
      </c>
      <c r="C76" s="20" t="s">
        <v>266</v>
      </c>
      <c r="D76" s="105">
        <f>IF(INDEX(Base_Dados!D:D,MATCH($B76,Base_Dados!$B:$B,0))=0,0,
MAX(0, MIN(D$1,
((INDEX(Base_Dados!D:D,MATCH($B76,Base_Dados!$B:$B,0))-MIN(Base_Dados!D$5:D$98)) /
(IF(MAX(Base_Dados!D$5:D$98)-MIN(Base_Dados!D$5:D$98)=0,1,MAX(Base_Dados!D$5:D$98)-MIN(Base_Dados!D$5:D$98)))) * D$1)))</f>
        <v>1.417676172500816</v>
      </c>
      <c r="E76" s="106">
        <f>IF(INDEX(Base_Dados!E:E,MATCH($B76,Base_Dados!$B:$B,0))=0,0,
MAX(0, MIN(E$1,
((INDEX(Base_Dados!E:E,MATCH($B76,Base_Dados!$B:$B,0))-MIN(Base_Dados!E$5:E$98)) /
(IF(MAX(Base_Dados!E$5:E$98)-MIN(Base_Dados!E$5:E$98)=0,1,MAX(Base_Dados!E$5:E$98)-MIN(Base_Dados!E$5:E$98)))) * E$1)))</f>
        <v>0.59236000019810708</v>
      </c>
      <c r="F76" s="106">
        <f>IF(INDEX(Base_Dados!F:F,MATCH($B76,Base_Dados!$B:$B,0))=0,0,
MAX(0, MIN(F$1,
((INDEX(Base_Dados!F:F,MATCH($B76,Base_Dados!$B:$B,0))-MIN(Base_Dados!F$5:F$98)) /
(IF(MAX(Base_Dados!F$5:F$98)-MIN(Base_Dados!F$5:F$98)=0,1,MAX(Base_Dados!F$5:F$98)-MIN(Base_Dados!F$5:F$98)))) * F$1)))</f>
        <v>0.54497194566716411</v>
      </c>
      <c r="G76" s="106">
        <f>IF(INDEX(Base_Dados!G:G,MATCH($B76,Base_Dados!$B:$B,0))=0,0,
MAX(0, MIN(G$1,
((INDEX(Base_Dados!G:G,MATCH($B76,Base_Dados!$B:$B,0))-MIN(Base_Dados!G$5:G$98)) /
(IF(MAX(Base_Dados!G$5:G$98)-MIN(Base_Dados!G$5:G$98)=0,1,MAX(Base_Dados!G$5:G$98)-MIN(Base_Dados!G$5:G$98)))) * G$1)))</f>
        <v>0.55071365416193008</v>
      </c>
      <c r="H76" s="106">
        <f>IF(INDEX(Base_Dados!H:H,MATCH($B76,Base_Dados!$B:$B,0))=0,0,
MAX(0, MIN(H$1,
((INDEX(Base_Dados!H:H,MATCH($B76,Base_Dados!$B:$B,0))-MIN(Base_Dados!H$5:H$98)) /
(IF(MAX(Base_Dados!H$5:H$98)-MIN(Base_Dados!H$5:H$98)=0,1,MAX(Base_Dados!H$5:H$98)-MIN(Base_Dados!H$5:H$98)))) * H$1)))</f>
        <v>0.57368903598023213</v>
      </c>
      <c r="I76" s="106">
        <f>IF(INDEX(Base_Dados!I:I,MATCH($B76,Base_Dados!$B:$B,0))=0,0,
MAX(0, MIN(I$1,
((INDEX(Base_Dados!I:I,MATCH($B76,Base_Dados!$B:$B,0))-MIN(Base_Dados!I$5:I$98)) /
(IF(MAX(Base_Dados!I$5:I$98)-MIN(Base_Dados!I$5:I$98)=0,1,MAX(Base_Dados!I$5:I$98)-MIN(Base_Dados!I$5:I$98)))) * I$1)))</f>
        <v>0.50844559125632904</v>
      </c>
      <c r="J76" s="106">
        <f>IF(INDEX(Base_Dados!J:J,MATCH($B76,Base_Dados!$B:$B,0))=0,0,
MAX(0, MIN(J$1,
((INDEX(Base_Dados!J:J,MATCH($B76,Base_Dados!$B:$B,0))-MIN(Base_Dados!J$5:J$98)) /
(IF(MAX(Base_Dados!J$5:J$98)-MIN(Base_Dados!J$5:J$98)=0,1,MAX(Base_Dados!J$5:J$98)-MIN(Base_Dados!J$5:J$98)))) * J$1)))</f>
        <v>0.47641032626228591</v>
      </c>
      <c r="K76" s="106">
        <f>IF(INDEX(Base_Dados!K:K,MATCH($B76,Base_Dados!$B:$B,0))=0,0,
MAX(0, MIN(K$1,
((INDEX(Base_Dados!K:K,MATCH($B76,Base_Dados!$B:$B,0))-MIN(Base_Dados!K$5:K$98)) /
(IF(MAX(Base_Dados!K$5:K$98)-MIN(Base_Dados!K$5:K$98)=0,1,MAX(Base_Dados!K$5:K$98)-MIN(Base_Dados!K$5:K$98)))) * K$1)))</f>
        <v>0.42060040250447228</v>
      </c>
      <c r="L76" s="106">
        <f>IF(INDEX(Base_Dados!L:L,MATCH($B76,Base_Dados!$B:$B,0))=0,0,
MAX(0, MIN(L$1,
((INDEX(Base_Dados!L:L,MATCH($B76,Base_Dados!$B:$B,0))-MIN(Base_Dados!L$5:L$98)) /
(IF(MAX(Base_Dados!L$5:L$98)-MIN(Base_Dados!L$5:L$98)=0,1,MAX(Base_Dados!L$5:L$98)-MIN(Base_Dados!L$5:L$98)))) * L$1)))</f>
        <v>0.39163971328257646</v>
      </c>
      <c r="M76" s="106">
        <f>IF(INDEX(Base_Dados!M:M,MATCH($B76,Base_Dados!$B:$B,0))=0,0,
MAX(0, MIN(M$1,
((INDEX(Base_Dados!M:M,MATCH($B76,Base_Dados!$B:$B,0))-MIN(Base_Dados!M$5:M$98)) /
(IF(MAX(Base_Dados!M$5:M$98)-MIN(Base_Dados!M$5:M$98)=0,1,MAX(Base_Dados!M$5:M$98)-MIN(Base_Dados!M$5:M$98)))) * M$1)))</f>
        <v>0.40932944606413996</v>
      </c>
      <c r="N76" s="106">
        <f>IF(INDEX(Base_Dados!N:N,MATCH($B76,Base_Dados!$B:$B,0))=0,0,
MAX(0, MIN(N$1,
((INDEX(Base_Dados!N:N,MATCH($B76,Base_Dados!$B:$B,0))-MIN(Base_Dados!N$5:N$98)) /
(IF(MAX(Base_Dados!N$5:N$98)-MIN(Base_Dados!N$5:N$98)=0,1,MAX(Base_Dados!N$5:N$98)-MIN(Base_Dados!N$5:N$98)))) * N$1)))</f>
        <v>0.49347483997680996</v>
      </c>
      <c r="O76" s="106">
        <f>IF(INDEX(Base_Dados!O:O,MATCH($B76,Base_Dados!$B:$B,0))=0,0,
MAX(0, MIN(O$1,
((INDEX(Base_Dados!O:O,MATCH($B76,Base_Dados!$B:$B,0))-MIN(Base_Dados!O$5:O$98)) /
(IF(MAX(Base_Dados!O$5:O$98)-MIN(Base_Dados!O$5:O$98)=0,1,MAX(Base_Dados!O$5:O$98)-MIN(Base_Dados!O$5:O$98)))) * O$1)))</f>
        <v>0.57327610234684212</v>
      </c>
      <c r="P76" s="106">
        <f>IF(INDEX(Base_Dados!P:P,MATCH($B76,Base_Dados!$B:$B,0))=0,0,
MAX(0, MIN(P$1,
((INDEX(Base_Dados!P:P,MATCH($B76,Base_Dados!$B:$B,0))-MIN(Base_Dados!P$5:P$98)) /
(IF(MAX(Base_Dados!P$5:P$98)-MIN(Base_Dados!P$5:P$98)=0,1,MAX(Base_Dados!P$5:P$98)-MIN(Base_Dados!P$5:P$98)))) * P$1)))</f>
        <v>0.13706538615143574</v>
      </c>
      <c r="Q76" s="106">
        <f>IF(INDEX(Base_Dados!Q:Q,MATCH($B76,Base_Dados!$B:$B,0))=0,0,
MAX(0, MIN(Q$1,
((INDEX(Base_Dados!Q:Q,MATCH($B76,Base_Dados!$B:$B,0))-MIN(Base_Dados!Q$5:Q$98)) /
(IF(MAX(Base_Dados!Q$5:Q$98)-MIN(Base_Dados!Q$5:Q$98)=0,1,MAX(Base_Dados!Q$5:Q$98)-MIN(Base_Dados!Q$5:Q$98)))) * Q$1)))</f>
        <v>4.9628771523353161E-2</v>
      </c>
      <c r="R76" s="106">
        <f>IF(INDEX(Base_Dados!R:R,MATCH($B76,Base_Dados!$B:$B,0))=0,0,
MAX(0, MIN(R$1,
((INDEX(Base_Dados!R:R,MATCH($B76,Base_Dados!$B:$B,0))-MIN(Base_Dados!R$5:R$98)) /
(IF(MAX(Base_Dados!R$5:R$98)-MIN(Base_Dados!R$5:R$98)=0,1,MAX(Base_Dados!R$5:R$98)-MIN(Base_Dados!R$5:R$98)))) * R$1)))</f>
        <v>5.9342581623728179E-2</v>
      </c>
      <c r="S76" s="106">
        <f>IF(INDEX(Base_Dados!S:S,MATCH($B76,Base_Dados!$B:$B,0))=0,0,
MAX(0, MIN(S$1,
((INDEX(Base_Dados!S:S,MATCH($B76,Base_Dados!$B:$B,0))-MIN(Base_Dados!S$5:S$98)) /
(IF(MAX(Base_Dados!S$5:S$98)-MIN(Base_Dados!S$5:S$98)=0,1,MAX(Base_Dados!S$5:S$98)-MIN(Base_Dados!S$5:S$98)))) * S$1)))</f>
        <v>0.10375945480416386</v>
      </c>
      <c r="T76" s="106">
        <f>IF(INDEX(Base_Dados!T:T,MATCH($B76,Base_Dados!$B:$B,0))=0,0,
MAX(0, MIN(T$1,
((INDEX(Base_Dados!T:T,MATCH($B76,Base_Dados!$B:$B,0))-MIN(Base_Dados!T$5:T$98)) /
(IF(MAX(Base_Dados!T$5:T$98)-MIN(Base_Dados!T$5:T$98)=0,1,MAX(Base_Dados!T$5:T$98)-MIN(Base_Dados!T$5:T$98)))) * T$1)))</f>
        <v>0.50812742223090812</v>
      </c>
      <c r="U76" s="106">
        <f>IF(INDEX(Base_Dados!U:U,MATCH($B76,Base_Dados!$B:$B,0))=0,0,
MAX(0, MIN(U$1,
((INDEX(Base_Dados!U:U,MATCH($B76,Base_Dados!$B:$B,0))-MIN(Base_Dados!U$5:U$98)) /
(IF(MAX(Base_Dados!U$5:U$98)-MIN(Base_Dados!U$5:U$98)=0,1,MAX(Base_Dados!U$5:U$98)-MIN(Base_Dados!U$5:U$98)))) * U$1)))</f>
        <v>0.81236968068090654</v>
      </c>
      <c r="V76" s="106">
        <f>IF(INDEX(Base_Dados!V:V,MATCH($B76,Base_Dados!$B:$B,0))=0,0,
MAX(0, MIN(V$1,
((INDEX(Base_Dados!V:V,MATCH($B76,Base_Dados!$B:$B,0))-MIN(Base_Dados!V$5:V$98)) /
(IF(MAX(Base_Dados!V$5:V$98)-MIN(Base_Dados!V$5:V$98)=0,1,MAX(Base_Dados!V$5:V$98)-MIN(Base_Dados!V$5:V$98)))) * V$1)))</f>
        <v>4.1610286719373432E-2</v>
      </c>
      <c r="W76" s="106">
        <f>IF(INDEX(Base_Dados!W:W,MATCH($B76,Base_Dados!$B:$B,0))=0,0,
MAX(0, MIN(W$1,
((INDEX(Base_Dados!W:W,MATCH($B76,Base_Dados!$B:$B,0))-MIN(Base_Dados!W$5:W$98)) /
(IF(MAX(Base_Dados!W$5:W$98)-MIN(Base_Dados!W$5:W$98)=0,1,MAX(Base_Dados!W$5:W$98)-MIN(Base_Dados!W$5:W$98)))) * W$1)))</f>
        <v>2.528938353735712</v>
      </c>
      <c r="X76" s="106">
        <f>IF(INDEX(Base_Dados!X:X,MATCH($B76,Base_Dados!$B:$B,0))=0,0,
MAX(0, MIN(X$1,
((INDEX(Base_Dados!X:X,MATCH($B76,Base_Dados!$B:$B,0))-MIN(Base_Dados!X$5:X$98)) /
(IF(MAX(Base_Dados!X$5:X$98)-MIN(Base_Dados!X$5:X$98)=0,1,MAX(Base_Dados!X$5:X$98)-MIN(Base_Dados!X$5:X$98)))) * X$1)))</f>
        <v>0</v>
      </c>
      <c r="Y76" s="106">
        <f>IF(INDEX(Base_Dados!Y:Y,MATCH($B76,Base_Dados!$B:$B,0))=0,0,
MAX(0, MIN(Y$1,
((INDEX(Base_Dados!Y:Y,MATCH($B76,Base_Dados!$B:$B,0))-MIN(Base_Dados!Y$5:Y$98)) /
(IF(MAX(Base_Dados!Y$5:Y$98)-MIN(Base_Dados!Y$5:Y$98)=0,1,MAX(Base_Dados!Y$5:Y$98)-MIN(Base_Dados!Y$5:Y$98)))) * Y$1)))</f>
        <v>0</v>
      </c>
      <c r="Z76" s="106">
        <f>IF(INDEX(Base_Dados!Z:Z,MATCH($B76,Base_Dados!$B:$B,0))=0,0,
MAX(0, MIN(Z$1,
((INDEX(Base_Dados!Z:Z,MATCH($B76,Base_Dados!$B:$B,0))-MIN(Base_Dados!Z$5:Z$98)) /
(IF(MAX(Base_Dados!Z$5:Z$98)-MIN(Base_Dados!Z$5:Z$98)=0,1,MAX(Base_Dados!Z$5:Z$98)-MIN(Base_Dados!Z$5:Z$98)))) * Z$1)))</f>
        <v>0</v>
      </c>
      <c r="AA76" s="106">
        <f>IF(INDEX(Base_Dados!AA:AA,MATCH($B76,Base_Dados!$B:$B,0))=0,0,
MAX(0, MIN(AA$1,
((INDEX(Base_Dados!AA:AA,MATCH($B76,Base_Dados!$B:$B,0))-MIN(Base_Dados!AA$5:AA$98)) /
(IF(MAX(Base_Dados!AA$5:AA$98)-MIN(Base_Dados!AA$5:AA$98)=0,1,MAX(Base_Dados!AA$5:AA$98)-MIN(Base_Dados!AA$5:AA$98)))) * AA$1)))</f>
        <v>0</v>
      </c>
      <c r="AB76" s="106">
        <f>IF(INDEX(Base_Dados!AB:AB,MATCH($B76,Base_Dados!$B:$B,0))=0,0,
MAX(0, MIN(AB$1,
((INDEX(Base_Dados!AB:AB,MATCH($B76,Base_Dados!$B:$B,0))-MIN(Base_Dados!AB$5:AB$98)) /
(IF(MAX(Base_Dados!AB$5:AB$98)-MIN(Base_Dados!AB$5:AB$98)=0,1,MAX(Base_Dados!AB$5:AB$98)-MIN(Base_Dados!AB$5:AB$98)))) * AB$1)))</f>
        <v>4.4462305915974533E-2</v>
      </c>
      <c r="AC76" s="106">
        <f>IF(INDEX(Base_Dados!AC:AC,MATCH($B76,Base_Dados!$B:$B,0))=0,0,
MAX(0, MIN(AC$1,
((INDEX(Base_Dados!AC:AC,MATCH($B76,Base_Dados!$B:$B,0))-MIN(Base_Dados!AC$5:AC$98)) /
(IF(MAX(Base_Dados!AC$5:AC$98)-MIN(Base_Dados!AC$5:AC$98)=0,1,MAX(Base_Dados!AC$5:AC$98)-MIN(Base_Dados!AC$5:AC$98)))) * AC$1)))</f>
        <v>0.12728247253806127</v>
      </c>
      <c r="AD76" s="106">
        <f>IF(INDEX(Base_Dados!AD:AD,MATCH($B76,Base_Dados!$B:$B,0))=0,0,
MAX(0, MIN(AD$1,
((INDEX(Base_Dados!AD:AD,MATCH($B76,Base_Dados!$B:$B,0))-MIN(Base_Dados!AD$5:AD$98)) /
(IF(MAX(Base_Dados!AD$5:AD$98)-MIN(Base_Dados!AD$5:AD$98)=0,1,MAX(Base_Dados!AD$5:AD$98)-MIN(Base_Dados!AD$5:AD$98)))) * AD$1)))</f>
        <v>8.6836266824434252E-2</v>
      </c>
      <c r="AE76" s="106">
        <f>IF(INDEX(Base_Dados!AE:AE,MATCH($B76,Base_Dados!$B:$B,0))=0,0,
MAX(0, MIN(AE$1,
((INDEX(Base_Dados!AE:AE,MATCH($B76,Base_Dados!$B:$B,0))-MIN(Base_Dados!AE$5:AE$98)) /
(IF(MAX(Base_Dados!AE$5:AE$98)-MIN(Base_Dados!AE$5:AE$98)=0,1,MAX(Base_Dados!AE$5:AE$98)-MIN(Base_Dados!AE$5:AE$98)))) * AE$1)))</f>
        <v>2.0969365741406586E-2</v>
      </c>
      <c r="AF76" s="106">
        <f>IF(INDEX(Base_Dados!AF:AF,MATCH($B76,Base_Dados!$B:$B,0))=0,0,
MAX(0, MIN(AF$1,
((INDEX(Base_Dados!AF:AF,MATCH($B76,Base_Dados!$B:$B,0))-MIN(Base_Dados!AF$5:AF$98)) /
(IF(MAX(Base_Dados!AF$5:AF$98)-MIN(Base_Dados!AF$5:AF$98)=0,1,MAX(Base_Dados!AF$5:AF$98)-MIN(Base_Dados!AF$5:AF$98)))) * AF$1)))</f>
        <v>2.1790097917528617E-2</v>
      </c>
      <c r="AG76" s="106">
        <f>IF(INDEX(Base_Dados!AG:AG,MATCH($B76,Base_Dados!$B:$B,0))=0,0,
MAX(0, MIN(AG$1,
((INDEX(Base_Dados!AG:AG,MATCH($B76,Base_Dados!$B:$B,0))-MIN(Base_Dados!AG$5:AG$98)) /
(IF(MAX(Base_Dados!AG$5:AG$98)-MIN(Base_Dados!AG$5:AG$98)=0,1,MAX(Base_Dados!AG$5:AG$98)-MIN(Base_Dados!AG$5:AG$98)))) * AG$1)))</f>
        <v>4.9628771523353161E-2</v>
      </c>
      <c r="AH76" s="106">
        <f>IF(INDEX(Base_Dados!AH:AH,MATCH($B76,Base_Dados!$B:$B,0))=0,0,
MAX(0, MIN(AH$1,
((INDEX(Base_Dados!AH:AH,MATCH($B76,Base_Dados!$B:$B,0))-MIN(Base_Dados!AH$5:AH$98)) /
(IF(MAX(Base_Dados!AH$5:AH$98)-MIN(Base_Dados!AH$5:AH$98)=0,1,MAX(Base_Dados!AH$5:AH$98)-MIN(Base_Dados!AH$5:AH$98)))) * AH$1)))</f>
        <v>1.6729318475184016</v>
      </c>
      <c r="AI76" s="106">
        <f>IF(INDEX(Base_Dados!AI:AI,MATCH($B76,Base_Dados!$B:$B,0))=0,0,
MAX(0, MIN(AI$1,
((INDEX(Base_Dados!AI:AI,MATCH($B76,Base_Dados!$B:$B,0))-MIN(Base_Dados!AI$5:AI$98)) /
(IF(MAX(Base_Dados!AI$5:AI$98)-MIN(Base_Dados!AI$5:AI$98)=0,1,MAX(Base_Dados!AI$5:AI$98)-MIN(Base_Dados!AI$5:AI$98)))) * AI$1)))</f>
        <v>0.14285714285714285</v>
      </c>
      <c r="AJ76" s="106">
        <f>IF(INDEX(Base_Dados!AJ:AJ,MATCH($B76,Base_Dados!$B:$B,0))=0,0,
MAX(0, MIN(AJ$1,
((INDEX(Base_Dados!AJ:AJ,MATCH($B76,Base_Dados!$B:$B,0))-MIN(Base_Dados!AJ$5:AJ$98)) /
(IF(MAX(Base_Dados!AJ$5:AJ$98)-MIN(Base_Dados!AJ$5:AJ$98)=0,1,MAX(Base_Dados!AJ$5:AJ$98)-MIN(Base_Dados!AJ$5:AJ$98)))) * AJ$1)))</f>
        <v>2.0089285714285716</v>
      </c>
      <c r="AK76" s="106">
        <f>IF(INDEX(Base_Dados!AK:AK,MATCH($B76,Base_Dados!$B:$B,0))=0,0,
MAX(0, MIN(AK$1,
((INDEX(Base_Dados!AK:AK,MATCH($B76,Base_Dados!$B:$B,0))-MIN(Base_Dados!AK$5:AK$98)) /
(IF(MAX(Base_Dados!AK$5:AK$98)-MIN(Base_Dados!AK$5:AK$98)=0,1,MAX(Base_Dados!AK$5:AK$98)-MIN(Base_Dados!AK$5:AK$98)))) * AK$1)))</f>
        <v>1.8390804597701149E-2</v>
      </c>
      <c r="AL76" s="106">
        <f>IF(INDEX(Base_Dados!AL:AL,MATCH($B76,Base_Dados!$B:$B,0))=0,0,
MAX(0, MIN(AL$1,
((INDEX(Base_Dados!AL:AL,MATCH($B76,Base_Dados!$B:$B,0))-MIN(Base_Dados!AL$5:AL$98)) /
(IF(MAX(Base_Dados!AL$5:AL$98)-MIN(Base_Dados!AL$5:AL$98)=0,1,MAX(Base_Dados!AL$5:AL$98)-MIN(Base_Dados!AL$5:AL$98)))) * AL$1)))</f>
        <v>0</v>
      </c>
      <c r="AM76" s="106">
        <f>IF(INDEX(Base_Dados!AM:AM,MATCH($B76,Base_Dados!$B:$B,0))=0,0,
MAX(0, MIN(AM$1,
((INDEX(Base_Dados!AM:AM,MATCH($B76,Base_Dados!$B:$B,0))-MIN(Base_Dados!AM$5:AM$98)) /
(IF(MAX(Base_Dados!AM$5:AM$98)-MIN(Base_Dados!AM$5:AM$98)=0,1,MAX(Base_Dados!AM$5:AM$98)-MIN(Base_Dados!AM$5:AM$98)))) * AM$1)))</f>
        <v>0.13982392542723976</v>
      </c>
      <c r="AN76" s="106">
        <f>IF(INDEX(Base_Dados!AN:AN,MATCH($B76,Base_Dados!$B:$B,0))=0,0,
MAX(0, MIN(AN$1,
((INDEX(Base_Dados!AN:AN,MATCH($B76,Base_Dados!$B:$B,0))-MIN(Base_Dados!AN$5:AN$98)) /
(IF(MAX(Base_Dados!AN$5:AN$98)-MIN(Base_Dados!AN$5:AN$98)=0,1,MAX(Base_Dados!AN$5:AN$98)-MIN(Base_Dados!AN$5:AN$98)))) * AN$1)))</f>
        <v>0.15593781218781219</v>
      </c>
      <c r="AO76" s="106">
        <f>IF(INDEX(Base_Dados!AO:AO,MATCH($B76,Base_Dados!$B:$B,0))=0,0,
MAX(0, MIN(AO$1,
((INDEX(Base_Dados!AO:AO,MATCH($B76,Base_Dados!$B:$B,0))-MIN(Base_Dados!AO$5:AO$98)) /
(IF(MAX(Base_Dados!AO$5:AO$98)-MIN(Base_Dados!AO$5:AO$98)=0,1,MAX(Base_Dados!AO$5:AO$98)-MIN(Base_Dados!AO$5:AO$98)))) * AO$1)))</f>
        <v>0</v>
      </c>
      <c r="AP76" s="106">
        <f>IF(INDEX(Base_Dados!AP:AP,MATCH($B76,Base_Dados!$B:$B,0))=0,0,
MAX(0, MIN(AP$1,
((INDEX(Base_Dados!AP:AP,MATCH($B76,Base_Dados!$B:$B,0))-MIN(Base_Dados!AP$5:AP$98)) /
(IF(MAX(Base_Dados!AP$5:AP$98)-MIN(Base_Dados!AP$5:AP$98)=0,1,MAX(Base_Dados!AP$5:AP$98)-MIN(Base_Dados!AP$5:AP$98)))) * AP$1)))</f>
        <v>4.5871559633027525E-2</v>
      </c>
      <c r="AQ76" s="106">
        <f>IF(INDEX(Base_Dados!AQ:AQ,MATCH($B76,Base_Dados!$B:$B,0))=0,0,
MAX(0, MIN(AQ$1,
((INDEX(Base_Dados!AQ:AQ,MATCH($B76,Base_Dados!$B:$B,0))-MIN(Base_Dados!AQ$5:AQ$98)) /
(IF(MAX(Base_Dados!AQ$5:AQ$98)-MIN(Base_Dados!AQ$5:AQ$98)=0,1,MAX(Base_Dados!AQ$5:AQ$98)-MIN(Base_Dados!AQ$5:AQ$98)))) * AQ$1)))</f>
        <v>0</v>
      </c>
      <c r="AR76" s="106">
        <f>IF(INDEX(Base_Dados!AR:AR,MATCH($B76,Base_Dados!$B:$B,0))=0,0,
MAX(0, MIN(AR$1,
((INDEX(Base_Dados!AR:AR,MATCH($B76,Base_Dados!$B:$B,0))-MIN(Base_Dados!AR$5:AR$98)) /
(IF(MAX(Base_Dados!AR$5:AR$98)-MIN(Base_Dados!AR$5:AR$98)=0,1,MAX(Base_Dados!AR$5:AR$98)-MIN(Base_Dados!AR$5:AR$98)))) * AR$1)))</f>
        <v>0</v>
      </c>
      <c r="AS76" s="106">
        <f>IF(INDEX(Base_Dados!AS:AS,MATCH($B76,Base_Dados!$B:$B,0))=0,0,
MAX(0, MIN(AS$1,
((INDEX(Base_Dados!AS:AS,MATCH($B76,Base_Dados!$B:$B,0))-MIN(Base_Dados!AS$5:AS$98)) /
(IF(MAX(Base_Dados!AS$5:AS$98)-MIN(Base_Dados!AS$5:AS$98)=0,1,MAX(Base_Dados!AS$5:AS$98)-MIN(Base_Dados!AS$5:AS$98)))) * AS$1)))</f>
        <v>0</v>
      </c>
      <c r="AT76" s="106">
        <f>IF(INDEX(Base_Dados!AT:AT,MATCH($B76,Base_Dados!$B:$B,0))=0,0,
MAX(0, MIN(AT$1,
((INDEX(Base_Dados!AT:AT,MATCH($B76,Base_Dados!$B:$B,0))-MIN(Base_Dados!AT$5:AT$98)) /
(IF(MAX(Base_Dados!AT$5:AT$98)-MIN(Base_Dados!AT$5:AT$98)=0,1,MAX(Base_Dados!AT$5:AT$98)-MIN(Base_Dados!AT$5:AT$98)))) * AT$1)))</f>
        <v>0</v>
      </c>
      <c r="AU76" s="106">
        <f>IF(INDEX(Base_Dados!AU:AU,MATCH($B76,Base_Dados!$B:$B,0))=0,0,
MAX(0, MIN(AU$1,
((INDEX(Base_Dados!AU:AU,MATCH($B76,Base_Dados!$B:$B,0))-MIN(Base_Dados!AU$5:AU$98)) /
(IF(MAX(Base_Dados!AU$5:AU$98)-MIN(Base_Dados!AU$5:AU$98)=0,1,MAX(Base_Dados!AU$5:AU$98)-MIN(Base_Dados!AU$5:AU$98)))) * AU$1)))</f>
        <v>4.49438202247191E-2</v>
      </c>
      <c r="AV76" s="106">
        <f>IF(INDEX(Base_Dados!AV:AV,MATCH($B76,Base_Dados!$B:$B,0))=0,0,
MAX(0, MIN(AV$1,
((INDEX(Base_Dados!AV:AV,MATCH($B76,Base_Dados!$B:$B,0))-MIN(Base_Dados!AV$5:AV$98)) /
(IF(MAX(Base_Dados!AV$5:AV$98)-MIN(Base_Dados!AV$5:AV$98)=0,1,MAX(Base_Dados!AV$5:AV$98)-MIN(Base_Dados!AV$5:AV$98)))) * AV$1)))</f>
        <v>0</v>
      </c>
      <c r="AW76" s="106">
        <f>IF(INDEX(Base_Dados!AW:AW,MATCH($B76,Base_Dados!$B:$B,0))=0,0,
MAX(0, MIN(AW$1,
((INDEX(Base_Dados!AW:AW,MATCH($B76,Base_Dados!$B:$B,0))-MIN(Base_Dados!AW$5:AW$98)) /
(IF(MAX(Base_Dados!AW$5:AW$98)-MIN(Base_Dados!AW$5:AW$98)=0,1,MAX(Base_Dados!AW$5:AW$98)-MIN(Base_Dados!AW$5:AW$98)))) * AW$1)))</f>
        <v>0</v>
      </c>
      <c r="AX76" s="106">
        <f>IF(INDEX(Base_Dados!AX:AX,MATCH($B76,Base_Dados!$B:$B,0))=0,0,
MAX(0, MIN(AX$1,
((INDEX(Base_Dados!AX:AX,MATCH($B76,Base_Dados!$B:$B,0))-MIN(Base_Dados!AX$5:AX$98)) /
(IF(MAX(Base_Dados!AX$5:AX$98)-MIN(Base_Dados!AX$5:AX$98)=0,1,MAX(Base_Dados!AX$5:AX$98)-MIN(Base_Dados!AX$5:AX$98)))) * AX$1)))</f>
        <v>6.754443712969059E-2</v>
      </c>
      <c r="AY76" s="106">
        <f>IF(INDEX(Base_Dados!AY:AY,MATCH($B76,Base_Dados!$B:$B,0))=0,0,
MAX(0, MIN(AY$1,
((INDEX(Base_Dados!AY:AY,MATCH($B76,Base_Dados!$B:$B,0))-MIN(Base_Dados!AY$5:AY$98)) /
(IF(MAX(Base_Dados!AY$5:AY$98)-MIN(Base_Dados!AY$5:AY$98)=0,1,MAX(Base_Dados!AY$5:AY$98)-MIN(Base_Dados!AY$5:AY$98)))) * AY$1)))</f>
        <v>6.594131223211342E-4</v>
      </c>
      <c r="AZ76" s="106">
        <f>IF(INDEX(Base_Dados!AZ:AZ,MATCH($B76,Base_Dados!$B:$B,0))=0,0,
MAX(0, MIN(AZ$1,
((INDEX(Base_Dados!AZ:AZ,MATCH($B76,Base_Dados!$B:$B,0))-MIN(Base_Dados!AZ$5:AZ$98)) /
(IF(MAX(Base_Dados!AZ$5:AZ$98)-MIN(Base_Dados!AZ$5:AZ$98)=0,1,MAX(Base_Dados!AZ$5:AZ$98)-MIN(Base_Dados!AZ$5:AZ$98)))) * AZ$1)))</f>
        <v>0.5</v>
      </c>
      <c r="BA76" s="106">
        <f>IF(INDEX(Base_Dados!BA:BA,MATCH($B76,Base_Dados!$B:$B,0))=0,0,
MAX(0, MIN(BA$1,
((INDEX(Base_Dados!BA:BA,MATCH($B76,Base_Dados!$B:$B,0))-MIN(Base_Dados!BA$5:BA$98)) /
(IF(MAX(Base_Dados!BA$5:BA$98)-MIN(Base_Dados!BA$5:BA$98)=0,1,MAX(Base_Dados!BA$5:BA$98)-MIN(Base_Dados!BA$5:BA$98)))) * BA$1)))</f>
        <v>8.6436199738004843E-2</v>
      </c>
      <c r="BB76" s="106">
        <f>IF(INDEX(Base_Dados!BB:BB,MATCH($B76,Base_Dados!$B:$B,0))=0,0,
MAX(0, MIN(BB$1,
((INDEX(Base_Dados!BB:BB,MATCH($B76,Base_Dados!$B:$B,0))-MIN(Base_Dados!BB$5:BB$98)) /
(IF(MAX(Base_Dados!BB$5:BB$98)-MIN(Base_Dados!BB$5:BB$98)=0,1,MAX(Base_Dados!BB$5:BB$98)-MIN(Base_Dados!BB$5:BB$98)))) * BB$1)))</f>
        <v>0.5</v>
      </c>
      <c r="BC76" s="106">
        <f>IF(INDEX(Base_Dados!BC:BC,MATCH($B76,Base_Dados!$B:$B,0))=0,0,
MAX(0, MIN(BC$1,
((INDEX(Base_Dados!BC:BC,MATCH($B76,Base_Dados!$B:$B,0))-MIN(Base_Dados!BC$5:BC$98)) /
(IF(MAX(Base_Dados!BC$5:BC$98)-MIN(Base_Dados!BC$5:BC$98)=0,1,MAX(Base_Dados!BC$5:BC$98)-MIN(Base_Dados!BC$5:BC$98)))) * BC$1)))</f>
        <v>4.7131699434419604E-2</v>
      </c>
      <c r="BD76" s="106">
        <f>IF(INDEX(Base_Dados!BD:BD,MATCH($B76,Base_Dados!$B:$B,0))=0,0,
MAX(0, MIN(BD$1,
((INDEX(Base_Dados!BD:BD,MATCH($B76,Base_Dados!$B:$B,0))-MIN(Base_Dados!BD$5:BD$98)) /
(IF(MAX(Base_Dados!BD$5:BD$98)-MIN(Base_Dados!BD$5:BD$98)=0,1,MAX(Base_Dados!BD$5:BD$98)-MIN(Base_Dados!BD$5:BD$98)))) * BD$1)))</f>
        <v>2.6798698151097568E-2</v>
      </c>
      <c r="BE76" s="106">
        <f>IF(INDEX(Base_Dados!BE:BE,MATCH($B76,Base_Dados!$B:$B,0))=0,0,
MAX(0, MIN(BE$1,
((INDEX(Base_Dados!BE:BE,MATCH($B76,Base_Dados!$B:$B,0))-MIN(Base_Dados!BE$5:BE$98)) /
(IF(MAX(Base_Dados!BE$5:BE$98)-MIN(Base_Dados!BE$5:BE$98)=0,1,MAX(Base_Dados!BE$5:BE$98)-MIN(Base_Dados!BE$5:BE$98)))) * BE$1)))</f>
        <v>8.1284495735072751E-2</v>
      </c>
      <c r="BF76" s="106">
        <f>IF(INDEX(Base_Dados!BF:BF,MATCH($B76,Base_Dados!$B:$B,0))=0,0,
MAX(0, MIN(BF$1,
((INDEX(Base_Dados!BF:BF,MATCH($B76,Base_Dados!$B:$B,0))-MIN(Base_Dados!BF$5:BF$98)) /
(IF(MAX(Base_Dados!BF$5:BF$98)-MIN(Base_Dados!BF$5:BF$98)=0,1,MAX(Base_Dados!BF$5:BF$98)-MIN(Base_Dados!BF$5:BF$98)))) * BF$1)))</f>
        <v>0</v>
      </c>
      <c r="BG76" s="106">
        <f>IF(INDEX(Base_Dados!BG:BG,MATCH($B76,Base_Dados!$B:$B,0))=0,0,
MAX(0, MIN(BG$1,
((INDEX(Base_Dados!BG:BG,MATCH($B76,Base_Dados!$B:$B,0))-MIN(Base_Dados!BG$5:BG$98)) /
(IF(MAX(Base_Dados!BG$5:BG$98)-MIN(Base_Dados!BG$5:BG$98)=0,1,MAX(Base_Dados!BG$5:BG$98)-MIN(Base_Dados!BG$5:BG$98)))) * BG$1)))</f>
        <v>1.7558528428093644E-2</v>
      </c>
      <c r="BH76" s="106">
        <f>IF(INDEX(Base_Dados!BH:BH,MATCH($B76,Base_Dados!$B:$B,0))=0,0,
MAX(0, MIN(BH$1,
((INDEX(Base_Dados!BH:BH,MATCH($B76,Base_Dados!$B:$B,0))-MIN(Base_Dados!BH$5:BH$98)) /
(IF(MAX(Base_Dados!BH$5:BH$98)-MIN(Base_Dados!BH$5:BH$98)=0,1,MAX(Base_Dados!BH$5:BH$98)-MIN(Base_Dados!BH$5:BH$98)))) * BH$1)))</f>
        <v>0.16483516483516483</v>
      </c>
      <c r="BI76" s="106">
        <f>IF(INDEX(Base_Dados!BI:BI,MATCH($B76,Base_Dados!$B:$B,0))=0,0,
MAX(0, MIN(BI$1,
((INDEX(Base_Dados!BI:BI,MATCH($B76,Base_Dados!$B:$B,0))-MIN(Base_Dados!BI$5:BI$98)) /
(IF(MAX(Base_Dados!BI$5:BI$98)-MIN(Base_Dados!BI$5:BI$98)=0,1,MAX(Base_Dados!BI$5:BI$98)-MIN(Base_Dados!BI$5:BI$98)))) * BI$1)))</f>
        <v>0.21684867394695787</v>
      </c>
      <c r="BJ76" s="106">
        <f>IF(INDEX(Base_Dados!BJ:BJ,MATCH($B76,Base_Dados!$B:$B,0))=0,0,
MAX(0, MIN(BJ$1,
((INDEX(Base_Dados!BJ:BJ,MATCH($B76,Base_Dados!$B:$B,0))-MIN(Base_Dados!BJ$5:BJ$98)) /
(IF(MAX(Base_Dados!BJ$5:BJ$98)-MIN(Base_Dados!BJ$5:BJ$98)=0,1,MAX(Base_Dados!BJ$5:BJ$98)-MIN(Base_Dados!BJ$5:BJ$98)))) * BJ$1)))</f>
        <v>0.17894736842105263</v>
      </c>
      <c r="BK76" s="106">
        <f>IF(INDEX(Base_Dados!BK:BK,MATCH($B76,Base_Dados!$B:$B,0))=0,0,
MAX(0, MIN(BK$1,
((INDEX(Base_Dados!BK:BK,MATCH($B76,Base_Dados!$B:$B,0))-MIN(Base_Dados!BK$5:BK$98)) /
(IF(MAX(Base_Dados!BK$5:BK$98)-MIN(Base_Dados!BK$5:BK$98)=0,1,MAX(Base_Dados!BK$5:BK$98)-MIN(Base_Dados!BK$5:BK$98)))) * BK$1)))</f>
        <v>5.3571428571428568E-2</v>
      </c>
      <c r="BL76" s="106">
        <f>IF(INDEX(Base_Dados!BL:BL,MATCH($B76,Base_Dados!$B:$B,0))=0,0,
MAX(0, MIN(BL$1,
((INDEX(Base_Dados!BL:BL,MATCH($B76,Base_Dados!$B:$B,0))-MIN(Base_Dados!BL$5:BL$98)) /
(IF(MAX(Base_Dados!BL$5:BL$98)-MIN(Base_Dados!BL$5:BL$98)=0,1,MAX(Base_Dados!BL$5:BL$98)-MIN(Base_Dados!BL$5:BL$98)))) * BL$1)))</f>
        <v>0.16123778501628663</v>
      </c>
      <c r="BM76" s="106">
        <f>IF(INDEX(Base_Dados!BM:BM,MATCH($B76,Base_Dados!$B:$B,0))=0,0,
MAX(0, MIN(BM$1,
((INDEX(Base_Dados!BM:BM,MATCH($B76,Base_Dados!$B:$B,0))-MIN(Base_Dados!BM$5:BM$98)) /
(IF(MAX(Base_Dados!BM$5:BM$98)-MIN(Base_Dados!BM$5:BM$98)=0,1,MAX(Base_Dados!BM$5:BM$98)-MIN(Base_Dados!BM$5:BM$98)))) * BM$1)))</f>
        <v>0.36236004976008557</v>
      </c>
      <c r="BN76" s="106">
        <f>IF(INDEX(Base_Dados!BN:BN,MATCH($B76,Base_Dados!$B:$B,0))=0,0,
MAX(0, MIN(BN$1,
((INDEX(Base_Dados!BN:BN,MATCH($B76,Base_Dados!$B:$B,0))-MIN(Base_Dados!BN$5:BN$98)) /
(IF(MAX(Base_Dados!BN$5:BN$98)-MIN(Base_Dados!BN$5:BN$98)=0,1,MAX(Base_Dados!BN$5:BN$98)-MIN(Base_Dados!BN$5:BN$98)))) * BN$1)))</f>
        <v>0.78301929151326377</v>
      </c>
      <c r="BO76" s="106">
        <f>IF(INDEX(Base_Dados!BO:BO,MATCH($B76,Base_Dados!$B:$B,0))=0,0,
MAX(0, MIN(BO$1,
((INDEX(Base_Dados!BO:BO,MATCH($B76,Base_Dados!$B:$B,0))-MIN(Base_Dados!BO$5:BO$98)) /
(IF(MAX(Base_Dados!BO$5:BO$98)-MIN(Base_Dados!BO$5:BO$98)=0,1,MAX(Base_Dados!BO$5:BO$98)-MIN(Base_Dados!BO$5:BO$98)))) * BO$1)))</f>
        <v>9.4827586206896547E-2</v>
      </c>
      <c r="BP76" s="106">
        <f t="shared" si="4"/>
        <v>19.117144752016497</v>
      </c>
      <c r="BQ76" s="111">
        <f t="shared" si="5"/>
        <v>0.48515810287609795</v>
      </c>
      <c r="BR76" s="112">
        <f t="shared" si="6"/>
        <v>0.17064978939807468</v>
      </c>
      <c r="BS76" s="113">
        <f t="shared" si="7"/>
        <v>18.946494962618424</v>
      </c>
    </row>
    <row r="77" spans="1:71">
      <c r="A77" s="20">
        <v>21009</v>
      </c>
      <c r="B77" s="20" t="s">
        <v>279</v>
      </c>
      <c r="C77" s="20" t="s">
        <v>266</v>
      </c>
      <c r="D77" s="105">
        <f>IF(INDEX(Base_Dados!D:D,MATCH($B77,Base_Dados!$B:$B,0))=0,0,
MAX(0, MIN(D$1,
((INDEX(Base_Dados!D:D,MATCH($B77,Base_Dados!$B:$B,0))-MIN(Base_Dados!D$5:D$98)) /
(IF(MAX(Base_Dados!D$5:D$98)-MIN(Base_Dados!D$5:D$98)=0,1,MAX(Base_Dados!D$5:D$98)-MIN(Base_Dados!D$5:D$98)))) * D$1)))</f>
        <v>1.2710302847798371</v>
      </c>
      <c r="E77" s="106">
        <f>IF(INDEX(Base_Dados!E:E,MATCH($B77,Base_Dados!$B:$B,0))=0,0,
MAX(0, MIN(E$1,
((INDEX(Base_Dados!E:E,MATCH($B77,Base_Dados!$B:$B,0))-MIN(Base_Dados!E$5:E$98)) /
(IF(MAX(Base_Dados!E$5:E$98)-MIN(Base_Dados!E$5:E$98)=0,1,MAX(Base_Dados!E$5:E$98)-MIN(Base_Dados!E$5:E$98)))) * E$1)))</f>
        <v>0.44381930652614271</v>
      </c>
      <c r="F77" s="106">
        <f>IF(INDEX(Base_Dados!F:F,MATCH($B77,Base_Dados!$B:$B,0))=0,0,
MAX(0, MIN(F$1,
((INDEX(Base_Dados!F:F,MATCH($B77,Base_Dados!$B:$B,0))-MIN(Base_Dados!F$5:F$98)) /
(IF(MAX(Base_Dados!F$5:F$98)-MIN(Base_Dados!F$5:F$98)=0,1,MAX(Base_Dados!F$5:F$98)-MIN(Base_Dados!F$5:F$98)))) * F$1)))</f>
        <v>0.42190127141858574</v>
      </c>
      <c r="G77" s="106">
        <f>IF(INDEX(Base_Dados!G:G,MATCH($B77,Base_Dados!$B:$B,0))=0,0,
MAX(0, MIN(G$1,
((INDEX(Base_Dados!G:G,MATCH($B77,Base_Dados!$B:$B,0))-MIN(Base_Dados!G$5:G$98)) /
(IF(MAX(Base_Dados!G$5:G$98)-MIN(Base_Dados!G$5:G$98)=0,1,MAX(Base_Dados!G$5:G$98)-MIN(Base_Dados!G$5:G$98)))) * G$1)))</f>
        <v>0.45533120409967703</v>
      </c>
      <c r="H77" s="106">
        <f>IF(INDEX(Base_Dados!H:H,MATCH($B77,Base_Dados!$B:$B,0))=0,0,
MAX(0, MIN(H$1,
((INDEX(Base_Dados!H:H,MATCH($B77,Base_Dados!$B:$B,0))-MIN(Base_Dados!H$5:H$98)) /
(IF(MAX(Base_Dados!H$5:H$98)-MIN(Base_Dados!H$5:H$98)=0,1,MAX(Base_Dados!H$5:H$98)-MIN(Base_Dados!H$5:H$98)))) * H$1)))</f>
        <v>0.49324895458306312</v>
      </c>
      <c r="I77" s="106">
        <f>IF(INDEX(Base_Dados!I:I,MATCH($B77,Base_Dados!$B:$B,0))=0,0,
MAX(0, MIN(I$1,
((INDEX(Base_Dados!I:I,MATCH($B77,Base_Dados!$B:$B,0))-MIN(Base_Dados!I$5:I$98)) /
(IF(MAX(Base_Dados!I$5:I$98)-MIN(Base_Dados!I$5:I$98)=0,1,MAX(Base_Dados!I$5:I$98)-MIN(Base_Dados!I$5:I$98)))) * I$1)))</f>
        <v>0.4506263569985951</v>
      </c>
      <c r="J77" s="106">
        <f>IF(INDEX(Base_Dados!J:J,MATCH($B77,Base_Dados!$B:$B,0))=0,0,
MAX(0, MIN(J$1,
((INDEX(Base_Dados!J:J,MATCH($B77,Base_Dados!$B:$B,0))-MIN(Base_Dados!J$5:J$98)) /
(IF(MAX(Base_Dados!J$5:J$98)-MIN(Base_Dados!J$5:J$98)=0,1,MAX(Base_Dados!J$5:J$98)-MIN(Base_Dados!J$5:J$98)))) * J$1)))</f>
        <v>0.44761952555398632</v>
      </c>
      <c r="K77" s="106">
        <f>IF(INDEX(Base_Dados!K:K,MATCH($B77,Base_Dados!$B:$B,0))=0,0,
MAX(0, MIN(K$1,
((INDEX(Base_Dados!K:K,MATCH($B77,Base_Dados!$B:$B,0))-MIN(Base_Dados!K$5:K$98)) /
(IF(MAX(Base_Dados!K$5:K$98)-MIN(Base_Dados!K$5:K$98)=0,1,MAX(Base_Dados!K$5:K$98)-MIN(Base_Dados!K$5:K$98)))) * K$1)))</f>
        <v>0.42121533989266546</v>
      </c>
      <c r="L77" s="106">
        <f>IF(INDEX(Base_Dados!L:L,MATCH($B77,Base_Dados!$B:$B,0))=0,0,
MAX(0, MIN(L$1,
((INDEX(Base_Dados!L:L,MATCH($B77,Base_Dados!$B:$B,0))-MIN(Base_Dados!L$5:L$98)) /
(IF(MAX(Base_Dados!L$5:L$98)-MIN(Base_Dados!L$5:L$98)=0,1,MAX(Base_Dados!L$5:L$98)-MIN(Base_Dados!L$5:L$98)))) * L$1)))</f>
        <v>0.40210351636025599</v>
      </c>
      <c r="M77" s="106">
        <f>IF(INDEX(Base_Dados!M:M,MATCH($B77,Base_Dados!$B:$B,0))=0,0,
MAX(0, MIN(M$1,
((INDEX(Base_Dados!M:M,MATCH($B77,Base_Dados!$B:$B,0))-MIN(Base_Dados!M$5:M$98)) /
(IF(MAX(Base_Dados!M$5:M$98)-MIN(Base_Dados!M$5:M$98)=0,1,MAX(Base_Dados!M$5:M$98)-MIN(Base_Dados!M$5:M$98)))) * M$1)))</f>
        <v>0.40955102040816327</v>
      </c>
      <c r="N77" s="106">
        <f>IF(INDEX(Base_Dados!N:N,MATCH($B77,Base_Dados!$B:$B,0))=0,0,
MAX(0, MIN(N$1,
((INDEX(Base_Dados!N:N,MATCH($B77,Base_Dados!$B:$B,0))-MIN(Base_Dados!N$5:N$98)) /
(IF(MAX(Base_Dados!N$5:N$98)-MIN(Base_Dados!N$5:N$98)=0,1,MAX(Base_Dados!N$5:N$98)-MIN(Base_Dados!N$5:N$98)))) * N$1)))</f>
        <v>0.46420331523089481</v>
      </c>
      <c r="O77" s="106">
        <f>IF(INDEX(Base_Dados!O:O,MATCH($B77,Base_Dados!$B:$B,0))=0,0,
MAX(0, MIN(O$1,
((INDEX(Base_Dados!O:O,MATCH($B77,Base_Dados!$B:$B,0))-MIN(Base_Dados!O$5:O$98)) /
(IF(MAX(Base_Dados!O$5:O$98)-MIN(Base_Dados!O$5:O$98)=0,1,MAX(Base_Dados!O$5:O$98)-MIN(Base_Dados!O$5:O$98)))) * O$1)))</f>
        <v>0.53124477395618486</v>
      </c>
      <c r="P77" s="106">
        <f>IF(INDEX(Base_Dados!P:P,MATCH($B77,Base_Dados!$B:$B,0))=0,0,
MAX(0, MIN(P$1,
((INDEX(Base_Dados!P:P,MATCH($B77,Base_Dados!$B:$B,0))-MIN(Base_Dados!P$5:P$98)) /
(IF(MAX(Base_Dados!P$5:P$98)-MIN(Base_Dados!P$5:P$98)=0,1,MAX(Base_Dados!P$5:P$98)-MIN(Base_Dados!P$5:P$98)))) * P$1)))</f>
        <v>0.35664743845752112</v>
      </c>
      <c r="Q77" s="106">
        <f>IF(INDEX(Base_Dados!Q:Q,MATCH($B77,Base_Dados!$B:$B,0))=0,0,
MAX(0, MIN(Q$1,
((INDEX(Base_Dados!Q:Q,MATCH($B77,Base_Dados!$B:$B,0))-MIN(Base_Dados!Q$5:Q$98)) /
(IF(MAX(Base_Dados!Q$5:Q$98)-MIN(Base_Dados!Q$5:Q$98)=0,1,MAX(Base_Dados!Q$5:Q$98)-MIN(Base_Dados!Q$5:Q$98)))) * Q$1)))</f>
        <v>0.24537939023748093</v>
      </c>
      <c r="R77" s="106">
        <f>IF(INDEX(Base_Dados!R:R,MATCH($B77,Base_Dados!$B:$B,0))=0,0,
MAX(0, MIN(R$1,
((INDEX(Base_Dados!R:R,MATCH($B77,Base_Dados!$B:$B,0))-MIN(Base_Dados!R$5:R$98)) /
(IF(MAX(Base_Dados!R$5:R$98)-MIN(Base_Dados!R$5:R$98)=0,1,MAX(Base_Dados!R$5:R$98)-MIN(Base_Dados!R$5:R$98)))) * R$1)))</f>
        <v>0.17342205196904442</v>
      </c>
      <c r="S77" s="106">
        <f>IF(INDEX(Base_Dados!S:S,MATCH($B77,Base_Dados!$B:$B,0))=0,0,
MAX(0, MIN(S$1,
((INDEX(Base_Dados!S:S,MATCH($B77,Base_Dados!$B:$B,0))-MIN(Base_Dados!S$5:S$98)) /
(IF(MAX(Base_Dados!S$5:S$98)-MIN(Base_Dados!S$5:S$98)=0,1,MAX(Base_Dados!S$5:S$98)-MIN(Base_Dados!S$5:S$98)))) * S$1)))</f>
        <v>0.24284430465064033</v>
      </c>
      <c r="T77" s="106">
        <f>IF(INDEX(Base_Dados!T:T,MATCH($B77,Base_Dados!$B:$B,0))=0,0,
MAX(0, MIN(T$1,
((INDEX(Base_Dados!T:T,MATCH($B77,Base_Dados!$B:$B,0))-MIN(Base_Dados!T$5:T$98)) /
(IF(MAX(Base_Dados!T$5:T$98)-MIN(Base_Dados!T$5:T$98)=0,1,MAX(Base_Dados!T$5:T$98)-MIN(Base_Dados!T$5:T$98)))) * T$1)))</f>
        <v>0.63909406188664319</v>
      </c>
      <c r="U77" s="106">
        <f>IF(INDEX(Base_Dados!U:U,MATCH($B77,Base_Dados!$B:$B,0))=0,0,
MAX(0, MIN(U$1,
((INDEX(Base_Dados!U:U,MATCH($B77,Base_Dados!$B:$B,0))-MIN(Base_Dados!U$5:U$98)) /
(IF(MAX(Base_Dados!U$5:U$98)-MIN(Base_Dados!U$5:U$98)=0,1,MAX(Base_Dados!U$5:U$98)-MIN(Base_Dados!U$5:U$98)))) * U$1)))</f>
        <v>0.90346483735632699</v>
      </c>
      <c r="V77" s="106">
        <f>IF(INDEX(Base_Dados!V:V,MATCH($B77,Base_Dados!$B:$B,0))=0,0,
MAX(0, MIN(V$1,
((INDEX(Base_Dados!V:V,MATCH($B77,Base_Dados!$B:$B,0))-MIN(Base_Dados!V$5:V$98)) /
(IF(MAX(Base_Dados!V$5:V$98)-MIN(Base_Dados!V$5:V$98)=0,1,MAX(Base_Dados!V$5:V$98)-MIN(Base_Dados!V$5:V$98)))) * V$1)))</f>
        <v>0.42249284596922976</v>
      </c>
      <c r="W77" s="106">
        <f>IF(INDEX(Base_Dados!W:W,MATCH($B77,Base_Dados!$B:$B,0))=0,0,
MAX(0, MIN(W$1,
((INDEX(Base_Dados!W:W,MATCH($B77,Base_Dados!$B:$B,0))-MIN(Base_Dados!W$5:W$98)) /
(IF(MAX(Base_Dados!W$5:W$98)-MIN(Base_Dados!W$5:W$98)=0,1,MAX(Base_Dados!W$5:W$98)-MIN(Base_Dados!W$5:W$98)))) * W$1)))</f>
        <v>2.4102106595676145</v>
      </c>
      <c r="X77" s="106">
        <f>IF(INDEX(Base_Dados!X:X,MATCH($B77,Base_Dados!$B:$B,0))=0,0,
MAX(0, MIN(X$1,
((INDEX(Base_Dados!X:X,MATCH($B77,Base_Dados!$B:$B,0))-MIN(Base_Dados!X$5:X$98)) /
(IF(MAX(Base_Dados!X$5:X$98)-MIN(Base_Dados!X$5:X$98)=0,1,MAX(Base_Dados!X$5:X$98)-MIN(Base_Dados!X$5:X$98)))) * X$1)))</f>
        <v>0.20338983050847459</v>
      </c>
      <c r="Y77" s="106">
        <f>IF(INDEX(Base_Dados!Y:Y,MATCH($B77,Base_Dados!$B:$B,0))=0,0,
MAX(0, MIN(Y$1,
((INDEX(Base_Dados!Y:Y,MATCH($B77,Base_Dados!$B:$B,0))-MIN(Base_Dados!Y$5:Y$98)) /
(IF(MAX(Base_Dados!Y$5:Y$98)-MIN(Base_Dados!Y$5:Y$98)=0,1,MAX(Base_Dados!Y$5:Y$98)-MIN(Base_Dados!Y$5:Y$98)))) * Y$1)))</f>
        <v>0.23161764705882354</v>
      </c>
      <c r="Z77" s="106">
        <f>IF(INDEX(Base_Dados!Z:Z,MATCH($B77,Base_Dados!$B:$B,0))=0,0,
MAX(0, MIN(Z$1,
((INDEX(Base_Dados!Z:Z,MATCH($B77,Base_Dados!$B:$B,0))-MIN(Base_Dados!Z$5:Z$98)) /
(IF(MAX(Base_Dados!Z$5:Z$98)-MIN(Base_Dados!Z$5:Z$98)=0,1,MAX(Base_Dados!Z$5:Z$98)-MIN(Base_Dados!Z$5:Z$98)))) * Z$1)))</f>
        <v>0.12857142857142856</v>
      </c>
      <c r="AA77" s="106">
        <f>IF(INDEX(Base_Dados!AA:AA,MATCH($B77,Base_Dados!$B:$B,0))=0,0,
MAX(0, MIN(AA$1,
((INDEX(Base_Dados!AA:AA,MATCH($B77,Base_Dados!$B:$B,0))-MIN(Base_Dados!AA$5:AA$98)) /
(IF(MAX(Base_Dados!AA$5:AA$98)-MIN(Base_Dados!AA$5:AA$98)=0,1,MAX(Base_Dados!AA$5:AA$98)-MIN(Base_Dados!AA$5:AA$98)))) * AA$1)))</f>
        <v>0.12587412587412589</v>
      </c>
      <c r="AB77" s="106">
        <f>IF(INDEX(Base_Dados!AB:AB,MATCH($B77,Base_Dados!$B:$B,0))=0,0,
MAX(0, MIN(AB$1,
((INDEX(Base_Dados!AB:AB,MATCH($B77,Base_Dados!$B:$B,0))-MIN(Base_Dados!AB$5:AB$98)) /
(IF(MAX(Base_Dados!AB$5:AB$98)-MIN(Base_Dados!AB$5:AB$98)=0,1,MAX(Base_Dados!AB$5:AB$98)-MIN(Base_Dados!AB$5:AB$98)))) * AB$1)))</f>
        <v>0.21179844202307352</v>
      </c>
      <c r="AC77" s="106">
        <f>IF(INDEX(Base_Dados!AC:AC,MATCH($B77,Base_Dados!$B:$B,0))=0,0,
MAX(0, MIN(AC$1,
((INDEX(Base_Dados!AC:AC,MATCH($B77,Base_Dados!$B:$B,0))-MIN(Base_Dados!AC$5:AC$98)) /
(IF(MAX(Base_Dados!AC$5:AC$98)-MIN(Base_Dados!AC$5:AC$98)=0,1,MAX(Base_Dados!AC$5:AC$98)-MIN(Base_Dados!AC$5:AC$98)))) * AC$1)))</f>
        <v>0.21364304297552517</v>
      </c>
      <c r="AD77" s="106">
        <f>IF(INDEX(Base_Dados!AD:AD,MATCH($B77,Base_Dados!$B:$B,0))=0,0,
MAX(0, MIN(AD$1,
((INDEX(Base_Dados!AD:AD,MATCH($B77,Base_Dados!$B:$B,0))-MIN(Base_Dados!AD$5:AD$98)) /
(IF(MAX(Base_Dados!AD$5:AD$98)-MIN(Base_Dados!AD$5:AD$98)=0,1,MAX(Base_Dados!AD$5:AD$98)-MIN(Base_Dados!AD$5:AD$98)))) * AD$1)))</f>
        <v>0.16475373465463689</v>
      </c>
      <c r="AE77" s="106">
        <f>IF(INDEX(Base_Dados!AE:AE,MATCH($B77,Base_Dados!$B:$B,0))=0,0,
MAX(0, MIN(AE$1,
((INDEX(Base_Dados!AE:AE,MATCH($B77,Base_Dados!$B:$B,0))-MIN(Base_Dados!AE$5:AE$98)) /
(IF(MAX(Base_Dados!AE$5:AE$98)-MIN(Base_Dados!AE$5:AE$98)=0,1,MAX(Base_Dados!AE$5:AE$98)-MIN(Base_Dados!AE$5:AE$98)))) * AE$1)))</f>
        <v>0.10273263339565655</v>
      </c>
      <c r="AF77" s="106">
        <f>IF(INDEX(Base_Dados!AF:AF,MATCH($B77,Base_Dados!$B:$B,0))=0,0,
MAX(0, MIN(AF$1,
((INDEX(Base_Dados!AF:AF,MATCH($B77,Base_Dados!$B:$B,0))-MIN(Base_Dados!AF$5:AF$98)) /
(IF(MAX(Base_Dados!AF$5:AF$98)-MIN(Base_Dados!AF$5:AF$98)=0,1,MAX(Base_Dados!AF$5:AF$98)-MIN(Base_Dados!AF$5:AF$98)))) * AF$1)))</f>
        <v>0.15979405139520986</v>
      </c>
      <c r="AG77" s="106">
        <f>IF(INDEX(Base_Dados!AG:AG,MATCH($B77,Base_Dados!$B:$B,0))=0,0,
MAX(0, MIN(AG$1,
((INDEX(Base_Dados!AG:AG,MATCH($B77,Base_Dados!$B:$B,0))-MIN(Base_Dados!AG$5:AG$98)) /
(IF(MAX(Base_Dados!AG$5:AG$98)-MIN(Base_Dados!AG$5:AG$98)=0,1,MAX(Base_Dados!AG$5:AG$98)-MIN(Base_Dados!AG$5:AG$98)))) * AG$1)))</f>
        <v>0.24537939023748093</v>
      </c>
      <c r="AH77" s="106">
        <f>IF(INDEX(Base_Dados!AH:AH,MATCH($B77,Base_Dados!$B:$B,0))=0,0,
MAX(0, MIN(AH$1,
((INDEX(Base_Dados!AH:AH,MATCH($B77,Base_Dados!$B:$B,0))-MIN(Base_Dados!AH$5:AH$98)) /
(IF(MAX(Base_Dados!AH$5:AH$98)-MIN(Base_Dados!AH$5:AH$98)=0,1,MAX(Base_Dados!AH$5:AH$98)-MIN(Base_Dados!AH$5:AH$98)))) * AH$1)))</f>
        <v>1.6715027084865914</v>
      </c>
      <c r="AI77" s="106">
        <f>IF(INDEX(Base_Dados!AI:AI,MATCH($B77,Base_Dados!$B:$B,0))=0,0,
MAX(0, MIN(AI$1,
((INDEX(Base_Dados!AI:AI,MATCH($B77,Base_Dados!$B:$B,0))-MIN(Base_Dados!AI$5:AI$98)) /
(IF(MAX(Base_Dados!AI$5:AI$98)-MIN(Base_Dados!AI$5:AI$98)=0,1,MAX(Base_Dados!AI$5:AI$98)-MIN(Base_Dados!AI$5:AI$98)))) * AI$1)))</f>
        <v>0.4642857142857143</v>
      </c>
      <c r="AJ77" s="106">
        <f>IF(INDEX(Base_Dados!AJ:AJ,MATCH($B77,Base_Dados!$B:$B,0))=0,0,
MAX(0, MIN(AJ$1,
((INDEX(Base_Dados!AJ:AJ,MATCH($B77,Base_Dados!$B:$B,0))-MIN(Base_Dados!AJ$5:AJ$98)) /
(IF(MAX(Base_Dados!AJ$5:AJ$98)-MIN(Base_Dados!AJ$5:AJ$98)=0,1,MAX(Base_Dados!AJ$5:AJ$98)-MIN(Base_Dados!AJ$5:AJ$98)))) * AJ$1)))</f>
        <v>1.304945054945055</v>
      </c>
      <c r="AK77" s="106">
        <f>IF(INDEX(Base_Dados!AK:AK,MATCH($B77,Base_Dados!$B:$B,0))=0,0,
MAX(0, MIN(AK$1,
((INDEX(Base_Dados!AK:AK,MATCH($B77,Base_Dados!$B:$B,0))-MIN(Base_Dados!AK$5:AK$98)) /
(IF(MAX(Base_Dados!AK$5:AK$98)-MIN(Base_Dados!AK$5:AK$98)=0,1,MAX(Base_Dados!AK$5:AK$98)-MIN(Base_Dados!AK$5:AK$98)))) * AK$1)))</f>
        <v>9.7701149425287362E-2</v>
      </c>
      <c r="AL77" s="106">
        <f>IF(INDEX(Base_Dados!AL:AL,MATCH($B77,Base_Dados!$B:$B,0))=0,0,
MAX(0, MIN(AL$1,
((INDEX(Base_Dados!AL:AL,MATCH($B77,Base_Dados!$B:$B,0))-MIN(Base_Dados!AL$5:AL$98)) /
(IF(MAX(Base_Dados!AL$5:AL$98)-MIN(Base_Dados!AL$5:AL$98)=0,1,MAX(Base_Dados!AL$5:AL$98)-MIN(Base_Dados!AL$5:AL$98)))) * AL$1)))</f>
        <v>0</v>
      </c>
      <c r="AM77" s="106">
        <f>IF(INDEX(Base_Dados!AM:AM,MATCH($B77,Base_Dados!$B:$B,0))=0,0,
MAX(0, MIN(AM$1,
((INDEX(Base_Dados!AM:AM,MATCH($B77,Base_Dados!$B:$B,0))-MIN(Base_Dados!AM$5:AM$98)) /
(IF(MAX(Base_Dados!AM$5:AM$98)-MIN(Base_Dados!AM$5:AM$98)=0,1,MAX(Base_Dados!AM$5:AM$98)-MIN(Base_Dados!AM$5:AM$98)))) * AM$1)))</f>
        <v>0.29518384256861729</v>
      </c>
      <c r="AN77" s="106">
        <f>IF(INDEX(Base_Dados!AN:AN,MATCH($B77,Base_Dados!$B:$B,0))=0,0,
MAX(0, MIN(AN$1,
((INDEX(Base_Dados!AN:AN,MATCH($B77,Base_Dados!$B:$B,0))-MIN(Base_Dados!AN$5:AN$98)) /
(IF(MAX(Base_Dados!AN$5:AN$98)-MIN(Base_Dados!AN$5:AN$98)=0,1,MAX(Base_Dados!AN$5:AN$98)-MIN(Base_Dados!AN$5:AN$98)))) * AN$1)))</f>
        <v>0.24874976410643518</v>
      </c>
      <c r="AO77" s="106">
        <f>IF(INDEX(Base_Dados!AO:AO,MATCH($B77,Base_Dados!$B:$B,0))=0,0,
MAX(0, MIN(AO$1,
((INDEX(Base_Dados!AO:AO,MATCH($B77,Base_Dados!$B:$B,0))-MIN(Base_Dados!AO$5:AO$98)) /
(IF(MAX(Base_Dados!AO$5:AO$98)-MIN(Base_Dados!AO$5:AO$98)=0,1,MAX(Base_Dados!AO$5:AO$98)-MIN(Base_Dados!AO$5:AO$98)))) * AO$1)))</f>
        <v>6.4516129032258063E-2</v>
      </c>
      <c r="AP77" s="106">
        <f>IF(INDEX(Base_Dados!AP:AP,MATCH($B77,Base_Dados!$B:$B,0))=0,0,
MAX(0, MIN(AP$1,
((INDEX(Base_Dados!AP:AP,MATCH($B77,Base_Dados!$B:$B,0))-MIN(Base_Dados!AP$5:AP$98)) /
(IF(MAX(Base_Dados!AP$5:AP$98)-MIN(Base_Dados!AP$5:AP$98)=0,1,MAX(Base_Dados!AP$5:AP$98)-MIN(Base_Dados!AP$5:AP$98)))) * AP$1)))</f>
        <v>0.10321100917431193</v>
      </c>
      <c r="AQ77" s="106">
        <f>IF(INDEX(Base_Dados!AQ:AQ,MATCH($B77,Base_Dados!$B:$B,0))=0,0,
MAX(0, MIN(AQ$1,
((INDEX(Base_Dados!AQ:AQ,MATCH($B77,Base_Dados!$B:$B,0))-MIN(Base_Dados!AQ$5:AQ$98)) /
(IF(MAX(Base_Dados!AQ$5:AQ$98)-MIN(Base_Dados!AQ$5:AQ$98)=0,1,MAX(Base_Dados!AQ$5:AQ$98)-MIN(Base_Dados!AQ$5:AQ$98)))) * AQ$1)))</f>
        <v>6.6666666666666666E-2</v>
      </c>
      <c r="AR77" s="106">
        <f>IF(INDEX(Base_Dados!AR:AR,MATCH($B77,Base_Dados!$B:$B,0))=0,0,
MAX(0, MIN(AR$1,
((INDEX(Base_Dados!AR:AR,MATCH($B77,Base_Dados!$B:$B,0))-MIN(Base_Dados!AR$5:AR$98)) /
(IF(MAX(Base_Dados!AR$5:AR$98)-MIN(Base_Dados!AR$5:AR$98)=0,1,MAX(Base_Dados!AR$5:AR$98)-MIN(Base_Dados!AR$5:AR$98)))) * AR$1)))</f>
        <v>1.6129032258064516E-2</v>
      </c>
      <c r="AS77" s="106">
        <f>IF(INDEX(Base_Dados!AS:AS,MATCH($B77,Base_Dados!$B:$B,0))=0,0,
MAX(0, MIN(AS$1,
((INDEX(Base_Dados!AS:AS,MATCH($B77,Base_Dados!$B:$B,0))-MIN(Base_Dados!AS$5:AS$98)) /
(IF(MAX(Base_Dados!AS$5:AS$98)-MIN(Base_Dados!AS$5:AS$98)=0,1,MAX(Base_Dados!AS$5:AS$98)-MIN(Base_Dados!AS$5:AS$98)))) * AS$1)))</f>
        <v>9.1463414634146339E-2</v>
      </c>
      <c r="AT77" s="106">
        <f>IF(INDEX(Base_Dados!AT:AT,MATCH($B77,Base_Dados!$B:$B,0))=0,0,
MAX(0, MIN(AT$1,
((INDEX(Base_Dados!AT:AT,MATCH($B77,Base_Dados!$B:$B,0))-MIN(Base_Dados!AT$5:AT$98)) /
(IF(MAX(Base_Dados!AT$5:AT$98)-MIN(Base_Dados!AT$5:AT$98)=0,1,MAX(Base_Dados!AT$5:AT$98)-MIN(Base_Dados!AT$5:AT$98)))) * AT$1)))</f>
        <v>5.7142857142857141E-2</v>
      </c>
      <c r="AU77" s="106">
        <f>IF(INDEX(Base_Dados!AU:AU,MATCH($B77,Base_Dados!$B:$B,0))=0,0,
MAX(0, MIN(AU$1,
((INDEX(Base_Dados!AU:AU,MATCH($B77,Base_Dados!$B:$B,0))-MIN(Base_Dados!AU$5:AU$98)) /
(IF(MAX(Base_Dados!AU$5:AU$98)-MIN(Base_Dados!AU$5:AU$98)=0,1,MAX(Base_Dados!AU$5:AU$98)-MIN(Base_Dados!AU$5:AU$98)))) * AU$1)))</f>
        <v>5.1498127340823971E-2</v>
      </c>
      <c r="AV77" s="106">
        <f>IF(INDEX(Base_Dados!AV:AV,MATCH($B77,Base_Dados!$B:$B,0))=0,0,
MAX(0, MIN(AV$1,
((INDEX(Base_Dados!AV:AV,MATCH($B77,Base_Dados!$B:$B,0))-MIN(Base_Dados!AV$5:AV$98)) /
(IF(MAX(Base_Dados!AV$5:AV$98)-MIN(Base_Dados!AV$5:AV$98)=0,1,MAX(Base_Dados!AV$5:AV$98)-MIN(Base_Dados!AV$5:AV$98)))) * AV$1)))</f>
        <v>2.8846153846153848E-2</v>
      </c>
      <c r="AW77" s="106">
        <f>IF(INDEX(Base_Dados!AW:AW,MATCH($B77,Base_Dados!$B:$B,0))=0,0,
MAX(0, MIN(AW$1,
((INDEX(Base_Dados!AW:AW,MATCH($B77,Base_Dados!$B:$B,0))-MIN(Base_Dados!AW$5:AW$98)) /
(IF(MAX(Base_Dados!AW$5:AW$98)-MIN(Base_Dados!AW$5:AW$98)=0,1,MAX(Base_Dados!AW$5:AW$98)-MIN(Base_Dados!AW$5:AW$98)))) * AW$1)))</f>
        <v>2.9411764705882353E-2</v>
      </c>
      <c r="AX77" s="106">
        <f>IF(INDEX(Base_Dados!AX:AX,MATCH($B77,Base_Dados!$B:$B,0))=0,0,
MAX(0, MIN(AX$1,
((INDEX(Base_Dados!AX:AX,MATCH($B77,Base_Dados!$B:$B,0))-MIN(Base_Dados!AX$5:AX$98)) /
(IF(MAX(Base_Dados!AX$5:AX$98)-MIN(Base_Dados!AX$5:AX$98)=0,1,MAX(Base_Dados!AX$5:AX$98)-MIN(Base_Dados!AX$5:AX$98)))) * AX$1)))</f>
        <v>6.989892731286064E-2</v>
      </c>
      <c r="AY77" s="106">
        <f>IF(INDEX(Base_Dados!AY:AY,MATCH($B77,Base_Dados!$B:$B,0))=0,0,
MAX(0, MIN(AY$1,
((INDEX(Base_Dados!AY:AY,MATCH($B77,Base_Dados!$B:$B,0))-MIN(Base_Dados!AY$5:AY$98)) /
(IF(MAX(Base_Dados!AY$5:AY$98)-MIN(Base_Dados!AY$5:AY$98)=0,1,MAX(Base_Dados!AY$5:AY$98)-MIN(Base_Dados!AY$5:AY$98)))) * AY$1)))</f>
        <v>8.9350478074513684E-2</v>
      </c>
      <c r="AZ77" s="106">
        <f>IF(INDEX(Base_Dados!AZ:AZ,MATCH($B77,Base_Dados!$B:$B,0))=0,0,
MAX(0, MIN(AZ$1,
((INDEX(Base_Dados!AZ:AZ,MATCH($B77,Base_Dados!$B:$B,0))-MIN(Base_Dados!AZ$5:AZ$98)) /
(IF(MAX(Base_Dados!AZ$5:AZ$98)-MIN(Base_Dados!AZ$5:AZ$98)=0,1,MAX(Base_Dados!AZ$5:AZ$98)-MIN(Base_Dados!AZ$5:AZ$98)))) * AZ$1)))</f>
        <v>0.24984104571277579</v>
      </c>
      <c r="BA77" s="106">
        <f>IF(INDEX(Base_Dados!BA:BA,MATCH($B77,Base_Dados!$B:$B,0))=0,0,
MAX(0, MIN(BA$1,
((INDEX(Base_Dados!BA:BA,MATCH($B77,Base_Dados!$B:$B,0))-MIN(Base_Dados!BA$5:BA$98)) /
(IF(MAX(Base_Dados!BA$5:BA$98)-MIN(Base_Dados!BA$5:BA$98)=0,1,MAX(Base_Dados!BA$5:BA$98)-MIN(Base_Dados!BA$5:BA$98)))) * BA$1)))</f>
        <v>0.13286263016496813</v>
      </c>
      <c r="BB77" s="106">
        <f>IF(INDEX(Base_Dados!BB:BB,MATCH($B77,Base_Dados!$B:$B,0))=0,0,
MAX(0, MIN(BB$1,
((INDEX(Base_Dados!BB:BB,MATCH($B77,Base_Dados!$B:$B,0))-MIN(Base_Dados!BB$5:BB$98)) /
(IF(MAX(Base_Dados!BB$5:BB$98)-MIN(Base_Dados!BB$5:BB$98)=0,1,MAX(Base_Dados!BB$5:BB$98)-MIN(Base_Dados!BB$5:BB$98)))) * BB$1)))</f>
        <v>6.5035988187126586E-5</v>
      </c>
      <c r="BC77" s="106">
        <f>IF(INDEX(Base_Dados!BC:BC,MATCH($B77,Base_Dados!$B:$B,0))=0,0,
MAX(0, MIN(BC$1,
((INDEX(Base_Dados!BC:BC,MATCH($B77,Base_Dados!$B:$B,0))-MIN(Base_Dados!BC$5:BC$98)) /
(IF(MAX(Base_Dados!BC$5:BC$98)-MIN(Base_Dados!BC$5:BC$98)=0,1,MAX(Base_Dados!BC$5:BC$98)-MIN(Base_Dados!BC$5:BC$98)))) * BC$1)))</f>
        <v>9.6148666846215994E-2</v>
      </c>
      <c r="BD77" s="106">
        <f>IF(INDEX(Base_Dados!BD:BD,MATCH($B77,Base_Dados!$B:$B,0))=0,0,
MAX(0, MIN(BD$1,
((INDEX(Base_Dados!BD:BD,MATCH($B77,Base_Dados!$B:$B,0))-MIN(Base_Dados!BD$5:BD$98)) /
(IF(MAX(Base_Dados!BD$5:BD$98)-MIN(Base_Dados!BD$5:BD$98)=0,1,MAX(Base_Dados!BD$5:BD$98)-MIN(Base_Dados!BD$5:BD$98)))) * BD$1)))</f>
        <v>5.4012879994460215E-2</v>
      </c>
      <c r="BE77" s="106">
        <f>IF(INDEX(Base_Dados!BE:BE,MATCH($B77,Base_Dados!$B:$B,0))=0,0,
MAX(0, MIN(BE$1,
((INDEX(Base_Dados!BE:BE,MATCH($B77,Base_Dados!$B:$B,0))-MIN(Base_Dados!BE$5:BE$98)) /
(IF(MAX(Base_Dados!BE$5:BE$98)-MIN(Base_Dados!BE$5:BE$98)=0,1,MAX(Base_Dados!BE$5:BE$98)-MIN(Base_Dados!BE$5:BE$98)))) * BE$1)))</f>
        <v>8.1786251881585545E-2</v>
      </c>
      <c r="BF77" s="106">
        <f>IF(INDEX(Base_Dados!BF:BF,MATCH($B77,Base_Dados!$B:$B,0))=0,0,
MAX(0, MIN(BF$1,
((INDEX(Base_Dados!BF:BF,MATCH($B77,Base_Dados!$B:$B,0))-MIN(Base_Dados!BF$5:BF$98)) /
(IF(MAX(Base_Dados!BF$5:BF$98)-MIN(Base_Dados!BF$5:BF$98)=0,1,MAX(Base_Dados!BF$5:BF$98)-MIN(Base_Dados!BF$5:BF$98)))) * BF$1)))</f>
        <v>0.26136363636363635</v>
      </c>
      <c r="BG77" s="106">
        <f>IF(INDEX(Base_Dados!BG:BG,MATCH($B77,Base_Dados!$B:$B,0))=0,0,
MAX(0, MIN(BG$1,
((INDEX(Base_Dados!BG:BG,MATCH($B77,Base_Dados!$B:$B,0))-MIN(Base_Dados!BG$5:BG$98)) /
(IF(MAX(Base_Dados!BG$5:BG$98)-MIN(Base_Dados!BG$5:BG$98)=0,1,MAX(Base_Dados!BG$5:BG$98)-MIN(Base_Dados!BG$5:BG$98)))) * BG$1)))</f>
        <v>0.149247491638796</v>
      </c>
      <c r="BH77" s="106">
        <f>IF(INDEX(Base_Dados!BH:BH,MATCH($B77,Base_Dados!$B:$B,0))=0,0,
MAX(0, MIN(BH$1,
((INDEX(Base_Dados!BH:BH,MATCH($B77,Base_Dados!$B:$B,0))-MIN(Base_Dados!BH$5:BH$98)) /
(IF(MAX(Base_Dados!BH$5:BH$98)-MIN(Base_Dados!BH$5:BH$98)=0,1,MAX(Base_Dados!BH$5:BH$98)-MIN(Base_Dados!BH$5:BH$98)))) * BH$1)))</f>
        <v>0.27472527472527475</v>
      </c>
      <c r="BI77" s="106">
        <f>IF(INDEX(Base_Dados!BI:BI,MATCH($B77,Base_Dados!$B:$B,0))=0,0,
MAX(0, MIN(BI$1,
((INDEX(Base_Dados!BI:BI,MATCH($B77,Base_Dados!$B:$B,0))-MIN(Base_Dados!BI$5:BI$98)) /
(IF(MAX(Base_Dados!BI$5:BI$98)-MIN(Base_Dados!BI$5:BI$98)=0,1,MAX(Base_Dados!BI$5:BI$98)-MIN(Base_Dados!BI$5:BI$98)))) * BI$1)))</f>
        <v>0.25429017160686429</v>
      </c>
      <c r="BJ77" s="106">
        <f>IF(INDEX(Base_Dados!BJ:BJ,MATCH($B77,Base_Dados!$B:$B,0))=0,0,
MAX(0, MIN(BJ$1,
((INDEX(Base_Dados!BJ:BJ,MATCH($B77,Base_Dados!$B:$B,0))-MIN(Base_Dados!BJ$5:BJ$98)) /
(IF(MAX(Base_Dados!BJ$5:BJ$98)-MIN(Base_Dados!BJ$5:BJ$98)=0,1,MAX(Base_Dados!BJ$5:BJ$98)-MIN(Base_Dados!BJ$5:BJ$98)))) * BJ$1)))</f>
        <v>0.3473684210526316</v>
      </c>
      <c r="BK77" s="106">
        <f>IF(INDEX(Base_Dados!BK:BK,MATCH($B77,Base_Dados!$B:$B,0))=0,0,
MAX(0, MIN(BK$1,
((INDEX(Base_Dados!BK:BK,MATCH($B77,Base_Dados!$B:$B,0))-MIN(Base_Dados!BK$5:BK$98)) /
(IF(MAX(Base_Dados!BK$5:BK$98)-MIN(Base_Dados!BK$5:BK$98)=0,1,MAX(Base_Dados!BK$5:BK$98)-MIN(Base_Dados!BK$5:BK$98)))) * BK$1)))</f>
        <v>0.17857142857142858</v>
      </c>
      <c r="BL77" s="106">
        <f>IF(INDEX(Base_Dados!BL:BL,MATCH($B77,Base_Dados!$B:$B,0))=0,0,
MAX(0, MIN(BL$1,
((INDEX(Base_Dados!BL:BL,MATCH($B77,Base_Dados!$B:$B,0))-MIN(Base_Dados!BL$5:BL$98)) /
(IF(MAX(Base_Dados!BL$5:BL$98)-MIN(Base_Dados!BL$5:BL$98)=0,1,MAX(Base_Dados!BL$5:BL$98)-MIN(Base_Dados!BL$5:BL$98)))) * BL$1)))</f>
        <v>0.24755700325732899</v>
      </c>
      <c r="BM77" s="106">
        <f>IF(INDEX(Base_Dados!BM:BM,MATCH($B77,Base_Dados!$B:$B,0))=0,0,
MAX(0, MIN(BM$1,
((INDEX(Base_Dados!BM:BM,MATCH($B77,Base_Dados!$B:$B,0))-MIN(Base_Dados!BM$5:BM$98)) /
(IF(MAX(Base_Dados!BM$5:BM$98)-MIN(Base_Dados!BM$5:BM$98)=0,1,MAX(Base_Dados!BM$5:BM$98)-MIN(Base_Dados!BM$5:BM$98)))) * BM$1)))</f>
        <v>0.52145903678691952</v>
      </c>
      <c r="BN77" s="106">
        <f>IF(INDEX(Base_Dados!BN:BN,MATCH($B77,Base_Dados!$B:$B,0))=0,0,
MAX(0, MIN(BN$1,
((INDEX(Base_Dados!BN:BN,MATCH($B77,Base_Dados!$B:$B,0))-MIN(Base_Dados!BN$5:BN$98)) /
(IF(MAX(Base_Dados!BN$5:BN$98)-MIN(Base_Dados!BN$5:BN$98)=0,1,MAX(Base_Dados!BN$5:BN$98)-MIN(Base_Dados!BN$5:BN$98)))) * BN$1)))</f>
        <v>0.77534818215304835</v>
      </c>
      <c r="BO77" s="106">
        <f>IF(INDEX(Base_Dados!BO:BO,MATCH($B77,Base_Dados!$B:$B,0))=0,0,
MAX(0, MIN(BO$1,
((INDEX(Base_Dados!BO:BO,MATCH($B77,Base_Dados!$B:$B,0))-MIN(Base_Dados!BO$5:BO$98)) /
(IF(MAX(Base_Dados!BO$5:BO$98)-MIN(Base_Dados!BO$5:BO$98)=0,1,MAX(Base_Dados!BO$5:BO$98)-MIN(Base_Dados!BO$5:BO$98)))) * BO$1)))</f>
        <v>0.10344827586206896</v>
      </c>
      <c r="BP77" s="106">
        <f t="shared" si="4"/>
        <v>21.87160301320942</v>
      </c>
      <c r="BQ77" s="111">
        <f t="shared" si="5"/>
        <v>0.40924360081319061</v>
      </c>
      <c r="BR77" s="112">
        <f t="shared" si="6"/>
        <v>9.473528733516734E-2</v>
      </c>
      <c r="BS77" s="113">
        <f t="shared" si="7"/>
        <v>21.776867725874251</v>
      </c>
    </row>
    <row r="78" spans="1:71">
      <c r="A78" s="20">
        <v>21010</v>
      </c>
      <c r="B78" s="20" t="s">
        <v>283</v>
      </c>
      <c r="C78" s="20" t="s">
        <v>266</v>
      </c>
      <c r="D78" s="105">
        <f>IF(INDEX(Base_Dados!D:D,MATCH($B78,Base_Dados!$B:$B,0))=0,0,
MAX(0, MIN(D$1,
((INDEX(Base_Dados!D:D,MATCH($B78,Base_Dados!$B:$B,0))-MIN(Base_Dados!D$5:D$98)) /
(IF(MAX(Base_Dados!D$5:D$98)-MIN(Base_Dados!D$5:D$98)=0,1,MAX(Base_Dados!D$5:D$98)-MIN(Base_Dados!D$5:D$98)))) * D$1)))</f>
        <v>0.87986445867645469</v>
      </c>
      <c r="E78" s="106">
        <f>IF(INDEX(Base_Dados!E:E,MATCH($B78,Base_Dados!$B:$B,0))=0,0,
MAX(0, MIN(E$1,
((INDEX(Base_Dados!E:E,MATCH($B78,Base_Dados!$B:$B,0))-MIN(Base_Dados!E$5:E$98)) /
(IF(MAX(Base_Dados!E$5:E$98)-MIN(Base_Dados!E$5:E$98)=0,1,MAX(Base_Dados!E$5:E$98)-MIN(Base_Dados!E$5:E$98)))) * E$1)))</f>
        <v>0.31607985696668334</v>
      </c>
      <c r="F78" s="106">
        <f>IF(INDEX(Base_Dados!F:F,MATCH($B78,Base_Dados!$B:$B,0))=0,0,
MAX(0, MIN(F$1,
((INDEX(Base_Dados!F:F,MATCH($B78,Base_Dados!$B:$B,0))-MIN(Base_Dados!F$5:F$98)) /
(IF(MAX(Base_Dados!F$5:F$98)-MIN(Base_Dados!F$5:F$98)=0,1,MAX(Base_Dados!F$5:F$98)-MIN(Base_Dados!F$5:F$98)))) * F$1)))</f>
        <v>0.29982241701773943</v>
      </c>
      <c r="G78" s="106">
        <f>IF(INDEX(Base_Dados!G:G,MATCH($B78,Base_Dados!$B:$B,0))=0,0,
MAX(0, MIN(G$1,
((INDEX(Base_Dados!G:G,MATCH($B78,Base_Dados!$B:$B,0))-MIN(Base_Dados!G$5:G$98)) /
(IF(MAX(Base_Dados!G$5:G$98)-MIN(Base_Dados!G$5:G$98)=0,1,MAX(Base_Dados!G$5:G$98)-MIN(Base_Dados!G$5:G$98)))) * G$1)))</f>
        <v>0.31470253884046989</v>
      </c>
      <c r="H78" s="106">
        <f>IF(INDEX(Base_Dados!H:H,MATCH($B78,Base_Dados!$B:$B,0))=0,0,
MAX(0, MIN(H$1,
((INDEX(Base_Dados!H:H,MATCH($B78,Base_Dados!$B:$B,0))-MIN(Base_Dados!H$5:H$98)) /
(IF(MAX(Base_Dados!H$5:H$98)-MIN(Base_Dados!H$5:H$98)=0,1,MAX(Base_Dados!H$5:H$98)-MIN(Base_Dados!H$5:H$98)))) * H$1)))</f>
        <v>0.32100896710570453</v>
      </c>
      <c r="I78" s="106">
        <f>IF(INDEX(Base_Dados!I:I,MATCH($B78,Base_Dados!$B:$B,0))=0,0,
MAX(0, MIN(I$1,
((INDEX(Base_Dados!I:I,MATCH($B78,Base_Dados!$B:$B,0))-MIN(Base_Dados!I$5:I$98)) /
(IF(MAX(Base_Dados!I$5:I$98)-MIN(Base_Dados!I$5:I$98)=0,1,MAX(Base_Dados!I$5:I$98)-MIN(Base_Dados!I$5:I$98)))) * I$1)))</f>
        <v>0.29475903601417447</v>
      </c>
      <c r="J78" s="106">
        <f>IF(INDEX(Base_Dados!J:J,MATCH($B78,Base_Dados!$B:$B,0))=0,0,
MAX(0, MIN(J$1,
((INDEX(Base_Dados!J:J,MATCH($B78,Base_Dados!$B:$B,0))-MIN(Base_Dados!J$5:J$98)) /
(IF(MAX(Base_Dados!J$5:J$98)-MIN(Base_Dados!J$5:J$98)=0,1,MAX(Base_Dados!J$5:J$98)-MIN(Base_Dados!J$5:J$98)))) * J$1)))</f>
        <v>0.3000523338757895</v>
      </c>
      <c r="K78" s="106">
        <f>IF(INDEX(Base_Dados!K:K,MATCH($B78,Base_Dados!$B:$B,0))=0,0,
MAX(0, MIN(K$1,
((INDEX(Base_Dados!K:K,MATCH($B78,Base_Dados!$B:$B,0))-MIN(Base_Dados!K$5:K$98)) /
(IF(MAX(Base_Dados!K$5:K$98)-MIN(Base_Dados!K$5:K$98)=0,1,MAX(Base_Dados!K$5:K$98)-MIN(Base_Dados!K$5:K$98)))) * K$1)))</f>
        <v>0.28835532200357783</v>
      </c>
      <c r="L78" s="106">
        <f>IF(INDEX(Base_Dados!L:L,MATCH($B78,Base_Dados!$B:$B,0))=0,0,
MAX(0, MIN(L$1,
((INDEX(Base_Dados!L:L,MATCH($B78,Base_Dados!$B:$B,0))-MIN(Base_Dados!L$5:L$98)) /
(IF(MAX(Base_Dados!L$5:L$98)-MIN(Base_Dados!L$5:L$98)=0,1,MAX(Base_Dados!L$5:L$98)-MIN(Base_Dados!L$5:L$98)))) * L$1)))</f>
        <v>0.28644084724537694</v>
      </c>
      <c r="M78" s="106">
        <f>IF(INDEX(Base_Dados!M:M,MATCH($B78,Base_Dados!$B:$B,0))=0,0,
MAX(0, MIN(M$1,
((INDEX(Base_Dados!M:M,MATCH($B78,Base_Dados!$B:$B,0))-MIN(Base_Dados!M$5:M$98)) /
(IF(MAX(Base_Dados!M$5:M$98)-MIN(Base_Dados!M$5:M$98)=0,1,MAX(Base_Dados!M$5:M$98)-MIN(Base_Dados!M$5:M$98)))) * M$1)))</f>
        <v>0.30723032069970846</v>
      </c>
      <c r="N78" s="106">
        <f>IF(INDEX(Base_Dados!N:N,MATCH($B78,Base_Dados!$B:$B,0))=0,0,
MAX(0, MIN(N$1,
((INDEX(Base_Dados!N:N,MATCH($B78,Base_Dados!$B:$B,0))-MIN(Base_Dados!N$5:N$98)) /
(IF(MAX(Base_Dados!N$5:N$98)-MIN(Base_Dados!N$5:N$98)=0,1,MAX(Base_Dados!N$5:N$98)-MIN(Base_Dados!N$5:N$98)))) * N$1)))</f>
        <v>0.37312320306676605</v>
      </c>
      <c r="O78" s="106">
        <f>IF(INDEX(Base_Dados!O:O,MATCH($B78,Base_Dados!$B:$B,0))=0,0,
MAX(0, MIN(O$1,
((INDEX(Base_Dados!O:O,MATCH($B78,Base_Dados!$B:$B,0))-MIN(Base_Dados!O$5:O$98)) /
(IF(MAX(Base_Dados!O$5:O$98)-MIN(Base_Dados!O$5:O$98)=0,1,MAX(Base_Dados!O$5:O$98)-MIN(Base_Dados!O$5:O$98)))) * O$1)))</f>
        <v>0.47644796253971794</v>
      </c>
      <c r="P78" s="106">
        <f>IF(INDEX(Base_Dados!P:P,MATCH($B78,Base_Dados!$B:$B,0))=0,0,
MAX(0, MIN(P$1,
((INDEX(Base_Dados!P:P,MATCH($B78,Base_Dados!$B:$B,0))-MIN(Base_Dados!P$5:P$98)) /
(IF(MAX(Base_Dados!P$5:P$98)-MIN(Base_Dados!P$5:P$98)=0,1,MAX(Base_Dados!P$5:P$98)-MIN(Base_Dados!P$5:P$98)))) * P$1)))</f>
        <v>0.10640107948946387</v>
      </c>
      <c r="Q78" s="106">
        <f>IF(INDEX(Base_Dados!Q:Q,MATCH($B78,Base_Dados!$B:$B,0))=0,0,
MAX(0, MIN(Q$1,
((INDEX(Base_Dados!Q:Q,MATCH($B78,Base_Dados!$B:$B,0))-MIN(Base_Dados!Q$5:Q$98)) /
(IF(MAX(Base_Dados!Q$5:Q$98)-MIN(Base_Dados!Q$5:Q$98)=0,1,MAX(Base_Dados!Q$5:Q$98)-MIN(Base_Dados!Q$5:Q$98)))) * Q$1)))</f>
        <v>7.5298825759570323E-2</v>
      </c>
      <c r="R78" s="106">
        <f>IF(INDEX(Base_Dados!R:R,MATCH($B78,Base_Dados!$B:$B,0))=0,0,
MAX(0, MIN(R$1,
((INDEX(Base_Dados!R:R,MATCH($B78,Base_Dados!$B:$B,0))-MIN(Base_Dados!R$5:R$98)) /
(IF(MAX(Base_Dados!R$5:R$98)-MIN(Base_Dados!R$5:R$98)=0,1,MAX(Base_Dados!R$5:R$98)-MIN(Base_Dados!R$5:R$98)))) * R$1)))</f>
        <v>4.9267628400296713E-2</v>
      </c>
      <c r="S78" s="106">
        <f>IF(INDEX(Base_Dados!S:S,MATCH($B78,Base_Dados!$B:$B,0))=0,0,
MAX(0, MIN(S$1,
((INDEX(Base_Dados!S:S,MATCH($B78,Base_Dados!$B:$B,0))-MIN(Base_Dados!S$5:S$98)) /
(IF(MAX(Base_Dados!S$5:S$98)-MIN(Base_Dados!S$5:S$98)=0,1,MAX(Base_Dados!S$5:S$98)-MIN(Base_Dados!S$5:S$98)))) * S$1)))</f>
        <v>7.8102299108814499E-2</v>
      </c>
      <c r="T78" s="106">
        <f>IF(INDEX(Base_Dados!T:T,MATCH($B78,Base_Dados!$B:$B,0))=0,0,
MAX(0, MIN(T$1,
((INDEX(Base_Dados!T:T,MATCH($B78,Base_Dados!$B:$B,0))-MIN(Base_Dados!T$5:T$98)) /
(IF(MAX(Base_Dados!T$5:T$98)-MIN(Base_Dados!T$5:T$98)=0,1,MAX(Base_Dados!T$5:T$98)-MIN(Base_Dados!T$5:T$98)))) * T$1)))</f>
        <v>0.50748618912152332</v>
      </c>
      <c r="U78" s="106">
        <f>IF(INDEX(Base_Dados!U:U,MATCH($B78,Base_Dados!$B:$B,0))=0,0,
MAX(0, MIN(U$1,
((INDEX(Base_Dados!U:U,MATCH($B78,Base_Dados!$B:$B,0))-MIN(Base_Dados!U$5:U$98)) /
(IF(MAX(Base_Dados!U$5:U$98)-MIN(Base_Dados!U$5:U$98)=0,1,MAX(Base_Dados!U$5:U$98)-MIN(Base_Dados!U$5:U$98)))) * U$1)))</f>
        <v>1.0106646042921494</v>
      </c>
      <c r="V78" s="106">
        <f>IF(INDEX(Base_Dados!V:V,MATCH($B78,Base_Dados!$B:$B,0))=0,0,
MAX(0, MIN(V$1,
((INDEX(Base_Dados!V:V,MATCH($B78,Base_Dados!$B:$B,0))-MIN(Base_Dados!V$5:V$98)) /
(IF(MAX(Base_Dados!V$5:V$98)-MIN(Base_Dados!V$5:V$98)=0,1,MAX(Base_Dados!V$5:V$98)-MIN(Base_Dados!V$5:V$98)))) * V$1)))</f>
        <v>6.2228376876000323E-2</v>
      </c>
      <c r="W78" s="106">
        <f>IF(INDEX(Base_Dados!W:W,MATCH($B78,Base_Dados!$B:$B,0))=0,0,
MAX(0, MIN(W$1,
((INDEX(Base_Dados!W:W,MATCH($B78,Base_Dados!$B:$B,0))-MIN(Base_Dados!W$5:W$98)) /
(IF(MAX(Base_Dados!W$5:W$98)-MIN(Base_Dados!W$5:W$98)=0,1,MAX(Base_Dados!W$5:W$98)-MIN(Base_Dados!W$5:W$98)))) * W$1)))</f>
        <v>2.4539824262674337</v>
      </c>
      <c r="X78" s="106">
        <f>IF(INDEX(Base_Dados!X:X,MATCH($B78,Base_Dados!$B:$B,0))=0,0,
MAX(0, MIN(X$1,
((INDEX(Base_Dados!X:X,MATCH($B78,Base_Dados!$B:$B,0))-MIN(Base_Dados!X$5:X$98)) /
(IF(MAX(Base_Dados!X$5:X$98)-MIN(Base_Dados!X$5:X$98)=0,1,MAX(Base_Dados!X$5:X$98)-MIN(Base_Dados!X$5:X$98)))) * X$1)))</f>
        <v>0</v>
      </c>
      <c r="Y78" s="106">
        <f>IF(INDEX(Base_Dados!Y:Y,MATCH($B78,Base_Dados!$B:$B,0))=0,0,
MAX(0, MIN(Y$1,
((INDEX(Base_Dados!Y:Y,MATCH($B78,Base_Dados!$B:$B,0))-MIN(Base_Dados!Y$5:Y$98)) /
(IF(MAX(Base_Dados!Y$5:Y$98)-MIN(Base_Dados!Y$5:Y$98)=0,1,MAX(Base_Dados!Y$5:Y$98)-MIN(Base_Dados!Y$5:Y$98)))) * Y$1)))</f>
        <v>0</v>
      </c>
      <c r="Z78" s="106">
        <f>IF(INDEX(Base_Dados!Z:Z,MATCH($B78,Base_Dados!$B:$B,0))=0,0,
MAX(0, MIN(Z$1,
((INDEX(Base_Dados!Z:Z,MATCH($B78,Base_Dados!$B:$B,0))-MIN(Base_Dados!Z$5:Z$98)) /
(IF(MAX(Base_Dados!Z$5:Z$98)-MIN(Base_Dados!Z$5:Z$98)=0,1,MAX(Base_Dados!Z$5:Z$98)-MIN(Base_Dados!Z$5:Z$98)))) * Z$1)))</f>
        <v>0</v>
      </c>
      <c r="AA78" s="106">
        <f>IF(INDEX(Base_Dados!AA:AA,MATCH($B78,Base_Dados!$B:$B,0))=0,0,
MAX(0, MIN(AA$1,
((INDEX(Base_Dados!AA:AA,MATCH($B78,Base_Dados!$B:$B,0))-MIN(Base_Dados!AA$5:AA$98)) /
(IF(MAX(Base_Dados!AA$5:AA$98)-MIN(Base_Dados!AA$5:AA$98)=0,1,MAX(Base_Dados!AA$5:AA$98)-MIN(Base_Dados!AA$5:AA$98)))) * AA$1)))</f>
        <v>0</v>
      </c>
      <c r="AB78" s="106">
        <f>IF(INDEX(Base_Dados!AB:AB,MATCH($B78,Base_Dados!$B:$B,0))=0,0,
MAX(0, MIN(AB$1,
((INDEX(Base_Dados!AB:AB,MATCH($B78,Base_Dados!$B:$B,0))-MIN(Base_Dados!AB$5:AB$98)) /
(IF(MAX(Base_Dados!AB$5:AB$98)-MIN(Base_Dados!AB$5:AB$98)=0,1,MAX(Base_Dados!AB$5:AB$98)-MIN(Base_Dados!AB$5:AB$98)))) * AB$1)))</f>
        <v>0.23539623257247497</v>
      </c>
      <c r="AC78" s="106">
        <f>IF(INDEX(Base_Dados!AC:AC,MATCH($B78,Base_Dados!$B:$B,0))=0,0,
MAX(0, MIN(AC$1,
((INDEX(Base_Dados!AC:AC,MATCH($B78,Base_Dados!$B:$B,0))-MIN(Base_Dados!AC$5:AC$98)) /
(IF(MAX(Base_Dados!AC$5:AC$98)-MIN(Base_Dados!AC$5:AC$98)=0,1,MAX(Base_Dados!AC$5:AC$98)-MIN(Base_Dados!AC$5:AC$98)))) * AC$1)))</f>
        <v>8.2349682019656978E-2</v>
      </c>
      <c r="AD78" s="106">
        <f>IF(INDEX(Base_Dados!AD:AD,MATCH($B78,Base_Dados!$B:$B,0))=0,0,
MAX(0, MIN(AD$1,
((INDEX(Base_Dados!AD:AD,MATCH($B78,Base_Dados!$B:$B,0))-MIN(Base_Dados!AD$5:AD$98)) /
(IF(MAX(Base_Dados!AD$5:AD$98)-MIN(Base_Dados!AD$5:AD$98)=0,1,MAX(Base_Dados!AD$5:AD$98)-MIN(Base_Dados!AD$5:AD$98)))) * AD$1)))</f>
        <v>6.3452152048513538E-2</v>
      </c>
      <c r="AE78" s="106">
        <f>IF(INDEX(Base_Dados!AE:AE,MATCH($B78,Base_Dados!$B:$B,0))=0,0,
MAX(0, MIN(AE$1,
((INDEX(Base_Dados!AE:AE,MATCH($B78,Base_Dados!$B:$B,0))-MIN(Base_Dados!AE$5:AE$98)) /
(IF(MAX(Base_Dados!AE$5:AE$98)-MIN(Base_Dados!AE$5:AE$98)=0,1,MAX(Base_Dados!AE$5:AE$98)-MIN(Base_Dados!AE$5:AE$98)))) * AE$1)))</f>
        <v>2.0926218898317271E-2</v>
      </c>
      <c r="AF78" s="106">
        <f>IF(INDEX(Base_Dados!AF:AF,MATCH($B78,Base_Dados!$B:$B,0))=0,0,
MAX(0, MIN(AF$1,
((INDEX(Base_Dados!AF:AF,MATCH($B78,Base_Dados!$B:$B,0))-MIN(Base_Dados!AF$5:AF$98)) /
(IF(MAX(Base_Dados!AF$5:AF$98)-MIN(Base_Dados!AF$5:AF$98)=0,1,MAX(Base_Dados!AF$5:AF$98)-MIN(Base_Dados!AF$5:AF$98)))) * AF$1)))</f>
        <v>2.8501815841493128E-2</v>
      </c>
      <c r="AG78" s="106">
        <f>IF(INDEX(Base_Dados!AG:AG,MATCH($B78,Base_Dados!$B:$B,0))=0,0,
MAX(0, MIN(AG$1,
((INDEX(Base_Dados!AG:AG,MATCH($B78,Base_Dados!$B:$B,0))-MIN(Base_Dados!AG$5:AG$98)) /
(IF(MAX(Base_Dados!AG$5:AG$98)-MIN(Base_Dados!AG$5:AG$98)=0,1,MAX(Base_Dados!AG$5:AG$98)-MIN(Base_Dados!AG$5:AG$98)))) * AG$1)))</f>
        <v>7.5298825759570323E-2</v>
      </c>
      <c r="AH78" s="106">
        <f>IF(INDEX(Base_Dados!AH:AH,MATCH($B78,Base_Dados!$B:$B,0))=0,0,
MAX(0, MIN(AH$1,
((INDEX(Base_Dados!AH:AH,MATCH($B78,Base_Dados!$B:$B,0))-MIN(Base_Dados!AH$5:AH$98)) /
(IF(MAX(Base_Dados!AH$5:AH$98)-MIN(Base_Dados!AH$5:AH$98)=0,1,MAX(Base_Dados!AH$5:AH$98)-MIN(Base_Dados!AH$5:AH$98)))) * AH$1)))</f>
        <v>1.6534575607490052</v>
      </c>
      <c r="AI78" s="106">
        <f>IF(INDEX(Base_Dados!AI:AI,MATCH($B78,Base_Dados!$B:$B,0))=0,0,
MAX(0, MIN(AI$1,
((INDEX(Base_Dados!AI:AI,MATCH($B78,Base_Dados!$B:$B,0))-MIN(Base_Dados!AI$5:AI$98)) /
(IF(MAX(Base_Dados!AI$5:AI$98)-MIN(Base_Dados!AI$5:AI$98)=0,1,MAX(Base_Dados!AI$5:AI$98)-MIN(Base_Dados!AI$5:AI$98)))) * AI$1)))</f>
        <v>0.14285714285714285</v>
      </c>
      <c r="AJ78" s="106">
        <f>IF(INDEX(Base_Dados!AJ:AJ,MATCH($B78,Base_Dados!$B:$B,0))=0,0,
MAX(0, MIN(AJ$1,
((INDEX(Base_Dados!AJ:AJ,MATCH($B78,Base_Dados!$B:$B,0))-MIN(Base_Dados!AJ$5:AJ$98)) /
(IF(MAX(Base_Dados!AJ$5:AJ$98)-MIN(Base_Dados!AJ$5:AJ$98)=0,1,MAX(Base_Dados!AJ$5:AJ$98)-MIN(Base_Dados!AJ$5:AJ$98)))) * AJ$1)))</f>
        <v>0.56547619047619047</v>
      </c>
      <c r="AK78" s="106">
        <f>IF(INDEX(Base_Dados!AK:AK,MATCH($B78,Base_Dados!$B:$B,0))=0,0,
MAX(0, MIN(AK$1,
((INDEX(Base_Dados!AK:AK,MATCH($B78,Base_Dados!$B:$B,0))-MIN(Base_Dados!AK$5:AK$98)) /
(IF(MAX(Base_Dados!AK$5:AK$98)-MIN(Base_Dados!AK$5:AK$98)=0,1,MAX(Base_Dados!AK$5:AK$98)-MIN(Base_Dados!AK$5:AK$98)))) * AK$1)))</f>
        <v>1.264367816091954E-2</v>
      </c>
      <c r="AL78" s="106">
        <f>IF(INDEX(Base_Dados!AL:AL,MATCH($B78,Base_Dados!$B:$B,0))=0,0,
MAX(0, MIN(AL$1,
((INDEX(Base_Dados!AL:AL,MATCH($B78,Base_Dados!$B:$B,0))-MIN(Base_Dados!AL$5:AL$98)) /
(IF(MAX(Base_Dados!AL$5:AL$98)-MIN(Base_Dados!AL$5:AL$98)=0,1,MAX(Base_Dados!AL$5:AL$98)-MIN(Base_Dados!AL$5:AL$98)))) * AL$1)))</f>
        <v>0</v>
      </c>
      <c r="AM78" s="106">
        <f>IF(INDEX(Base_Dados!AM:AM,MATCH($B78,Base_Dados!$B:$B,0))=0,0,
MAX(0, MIN(AM$1,
((INDEX(Base_Dados!AM:AM,MATCH($B78,Base_Dados!$B:$B,0))-MIN(Base_Dados!AM$5:AM$98)) /
(IF(MAX(Base_Dados!AM$5:AM$98)-MIN(Base_Dados!AM$5:AM$98)=0,1,MAX(Base_Dados!AM$5:AM$98)-MIN(Base_Dados!AM$5:AM$98)))) * AM$1)))</f>
        <v>3.9357845675815642E-2</v>
      </c>
      <c r="AN78" s="106">
        <f>IF(INDEX(Base_Dados!AN:AN,MATCH($B78,Base_Dados!$B:$B,0))=0,0,
MAX(0, MIN(AN$1,
((INDEX(Base_Dados!AN:AN,MATCH($B78,Base_Dados!$B:$B,0))-MIN(Base_Dados!AN$5:AN$98)) /
(IF(MAX(Base_Dados!AN$5:AN$98)-MIN(Base_Dados!AN$5:AN$98)=0,1,MAX(Base_Dados!AN$5:AN$98)-MIN(Base_Dados!AN$5:AN$98)))) * AN$1)))</f>
        <v>5.7717569786535299E-2</v>
      </c>
      <c r="AO78" s="106">
        <f>IF(INDEX(Base_Dados!AO:AO,MATCH($B78,Base_Dados!$B:$B,0))=0,0,
MAX(0, MIN(AO$1,
((INDEX(Base_Dados!AO:AO,MATCH($B78,Base_Dados!$B:$B,0))-MIN(Base_Dados!AO$5:AO$98)) /
(IF(MAX(Base_Dados!AO$5:AO$98)-MIN(Base_Dados!AO$5:AO$98)=0,1,MAX(Base_Dados!AO$5:AO$98)-MIN(Base_Dados!AO$5:AO$98)))) * AO$1)))</f>
        <v>0</v>
      </c>
      <c r="AP78" s="106">
        <f>IF(INDEX(Base_Dados!AP:AP,MATCH($B78,Base_Dados!$B:$B,0))=0,0,
MAX(0, MIN(AP$1,
((INDEX(Base_Dados!AP:AP,MATCH($B78,Base_Dados!$B:$B,0))-MIN(Base_Dados!AP$5:AP$98)) /
(IF(MAX(Base_Dados!AP$5:AP$98)-MIN(Base_Dados!AP$5:AP$98)=0,1,MAX(Base_Dados!AP$5:AP$98)-MIN(Base_Dados!AP$5:AP$98)))) * AP$1)))</f>
        <v>1.3761467889908258E-2</v>
      </c>
      <c r="AQ78" s="106">
        <f>IF(INDEX(Base_Dados!AQ:AQ,MATCH($B78,Base_Dados!$B:$B,0))=0,0,
MAX(0, MIN(AQ$1,
((INDEX(Base_Dados!AQ:AQ,MATCH($B78,Base_Dados!$B:$B,0))-MIN(Base_Dados!AQ$5:AQ$98)) /
(IF(MAX(Base_Dados!AQ$5:AQ$98)-MIN(Base_Dados!AQ$5:AQ$98)=0,1,MAX(Base_Dados!AQ$5:AQ$98)-MIN(Base_Dados!AQ$5:AQ$98)))) * AQ$1)))</f>
        <v>0</v>
      </c>
      <c r="AR78" s="106">
        <f>IF(INDEX(Base_Dados!AR:AR,MATCH($B78,Base_Dados!$B:$B,0))=0,0,
MAX(0, MIN(AR$1,
((INDEX(Base_Dados!AR:AR,MATCH($B78,Base_Dados!$B:$B,0))-MIN(Base_Dados!AR$5:AR$98)) /
(IF(MAX(Base_Dados!AR$5:AR$98)-MIN(Base_Dados!AR$5:AR$98)=0,1,MAX(Base_Dados!AR$5:AR$98)-MIN(Base_Dados!AR$5:AR$98)))) * AR$1)))</f>
        <v>0</v>
      </c>
      <c r="AS78" s="106">
        <f>IF(INDEX(Base_Dados!AS:AS,MATCH($B78,Base_Dados!$B:$B,0))=0,0,
MAX(0, MIN(AS$1,
((INDEX(Base_Dados!AS:AS,MATCH($B78,Base_Dados!$B:$B,0))-MIN(Base_Dados!AS$5:AS$98)) /
(IF(MAX(Base_Dados!AS$5:AS$98)-MIN(Base_Dados!AS$5:AS$98)=0,1,MAX(Base_Dados!AS$5:AS$98)-MIN(Base_Dados!AS$5:AS$98)))) * AS$1)))</f>
        <v>0</v>
      </c>
      <c r="AT78" s="106">
        <f>IF(INDEX(Base_Dados!AT:AT,MATCH($B78,Base_Dados!$B:$B,0))=0,0,
MAX(0, MIN(AT$1,
((INDEX(Base_Dados!AT:AT,MATCH($B78,Base_Dados!$B:$B,0))-MIN(Base_Dados!AT$5:AT$98)) /
(IF(MAX(Base_Dados!AT$5:AT$98)-MIN(Base_Dados!AT$5:AT$98)=0,1,MAX(Base_Dados!AT$5:AT$98)-MIN(Base_Dados!AT$5:AT$98)))) * AT$1)))</f>
        <v>0</v>
      </c>
      <c r="AU78" s="106">
        <f>IF(INDEX(Base_Dados!AU:AU,MATCH($B78,Base_Dados!$B:$B,0))=0,0,
MAX(0, MIN(AU$1,
((INDEX(Base_Dados!AU:AU,MATCH($B78,Base_Dados!$B:$B,0))-MIN(Base_Dados!AU$5:AU$98)) /
(IF(MAX(Base_Dados!AU$5:AU$98)-MIN(Base_Dados!AU$5:AU$98)=0,1,MAX(Base_Dados!AU$5:AU$98)-MIN(Base_Dados!AU$5:AU$98)))) * AU$1)))</f>
        <v>1.4044943820224719E-2</v>
      </c>
      <c r="AV78" s="106">
        <f>IF(INDEX(Base_Dados!AV:AV,MATCH($B78,Base_Dados!$B:$B,0))=0,0,
MAX(0, MIN(AV$1,
((INDEX(Base_Dados!AV:AV,MATCH($B78,Base_Dados!$B:$B,0))-MIN(Base_Dados!AV$5:AV$98)) /
(IF(MAX(Base_Dados!AV$5:AV$98)-MIN(Base_Dados!AV$5:AV$98)=0,1,MAX(Base_Dados!AV$5:AV$98)-MIN(Base_Dados!AV$5:AV$98)))) * AV$1)))</f>
        <v>0</v>
      </c>
      <c r="AW78" s="106">
        <f>IF(INDEX(Base_Dados!AW:AW,MATCH($B78,Base_Dados!$B:$B,0))=0,0,
MAX(0, MIN(AW$1,
((INDEX(Base_Dados!AW:AW,MATCH($B78,Base_Dados!$B:$B,0))-MIN(Base_Dados!AW$5:AW$98)) /
(IF(MAX(Base_Dados!AW$5:AW$98)-MIN(Base_Dados!AW$5:AW$98)=0,1,MAX(Base_Dados!AW$5:AW$98)-MIN(Base_Dados!AW$5:AW$98)))) * AW$1)))</f>
        <v>0</v>
      </c>
      <c r="AX78" s="106">
        <f>IF(INDEX(Base_Dados!AX:AX,MATCH($B78,Base_Dados!$B:$B,0))=0,0,
MAX(0, MIN(AX$1,
((INDEX(Base_Dados!AX:AX,MATCH($B78,Base_Dados!$B:$B,0))-MIN(Base_Dados!AX$5:AX$98)) /
(IF(MAX(Base_Dados!AX$5:AX$98)-MIN(Base_Dados!AX$5:AX$98)=0,1,MAX(Base_Dados!AX$5:AX$98)-MIN(Base_Dados!AX$5:AX$98)))) * AX$1)))</f>
        <v>3.7808965228320071E-2</v>
      </c>
      <c r="AY78" s="106">
        <f>IF(INDEX(Base_Dados!AY:AY,MATCH($B78,Base_Dados!$B:$B,0))=0,0,
MAX(0, MIN(AY$1,
((INDEX(Base_Dados!AY:AY,MATCH($B78,Base_Dados!$B:$B,0))-MIN(Base_Dados!AY$5:AY$98)) /
(IF(MAX(Base_Dados!AY$5:AY$98)-MIN(Base_Dados!AY$5:AY$98)=0,1,MAX(Base_Dados!AY$5:AY$98)-MIN(Base_Dados!AY$5:AY$98)))) * AY$1)))</f>
        <v>1.9782393669634025E-3</v>
      </c>
      <c r="AZ78" s="106">
        <f>IF(INDEX(Base_Dados!AZ:AZ,MATCH($B78,Base_Dados!$B:$B,0))=0,0,
MAX(0, MIN(AZ$1,
((INDEX(Base_Dados!AZ:AZ,MATCH($B78,Base_Dados!$B:$B,0))-MIN(Base_Dados!AZ$5:AZ$98)) /
(IF(MAX(Base_Dados!AZ$5:AZ$98)-MIN(Base_Dados!AZ$5:AZ$98)=0,1,MAX(Base_Dados!AZ$5:AZ$98)-MIN(Base_Dados!AZ$5:AZ$98)))) * AZ$1)))</f>
        <v>0.5</v>
      </c>
      <c r="BA78" s="106">
        <f>IF(INDEX(Base_Dados!BA:BA,MATCH($B78,Base_Dados!$B:$B,0))=0,0,
MAX(0, MIN(BA$1,
((INDEX(Base_Dados!BA:BA,MATCH($B78,Base_Dados!$B:$B,0))-MIN(Base_Dados!BA$5:BA$98)) /
(IF(MAX(Base_Dados!BA$5:BA$98)-MIN(Base_Dados!BA$5:BA$98)=0,1,MAX(Base_Dados!BA$5:BA$98)-MIN(Base_Dados!BA$5:BA$98)))) * BA$1)))</f>
        <v>6.1768689358111861E-2</v>
      </c>
      <c r="BB78" s="106">
        <f>IF(INDEX(Base_Dados!BB:BB,MATCH($B78,Base_Dados!$B:$B,0))=0,0,
MAX(0, MIN(BB$1,
((INDEX(Base_Dados!BB:BB,MATCH($B78,Base_Dados!$B:$B,0))-MIN(Base_Dados!BB$5:BB$98)) /
(IF(MAX(Base_Dados!BB$5:BB$98)-MIN(Base_Dados!BB$5:BB$98)=0,1,MAX(Base_Dados!BB$5:BB$98)-MIN(Base_Dados!BB$5:BB$98)))) * BB$1)))</f>
        <v>0.25592226674822105</v>
      </c>
      <c r="BC78" s="106">
        <f>IF(INDEX(Base_Dados!BC:BC,MATCH($B78,Base_Dados!$B:$B,0))=0,0,
MAX(0, MIN(BC$1,
((INDEX(Base_Dados!BC:BC,MATCH($B78,Base_Dados!$B:$B,0))-MIN(Base_Dados!BC$5:BC$98)) /
(IF(MAX(Base_Dados!BC$5:BC$98)-MIN(Base_Dados!BC$5:BC$98)=0,1,MAX(Base_Dados!BC$5:BC$98)-MIN(Base_Dados!BC$5:BC$98)))) * BC$1)))</f>
        <v>2.3700511715593859E-2</v>
      </c>
      <c r="BD78" s="106">
        <f>IF(INDEX(Base_Dados!BD:BD,MATCH($B78,Base_Dados!$B:$B,0))=0,0,
MAX(0, MIN(BD$1,
((INDEX(Base_Dados!BD:BD,MATCH($B78,Base_Dados!$B:$B,0))-MIN(Base_Dados!BD$5:BD$98)) /
(IF(MAX(Base_Dados!BD$5:BD$98)-MIN(Base_Dados!BD$5:BD$98)=0,1,MAX(Base_Dados!BD$5:BD$98)-MIN(Base_Dados!BD$5:BD$98)))) * BD$1)))</f>
        <v>1.8419777023751818E-2</v>
      </c>
      <c r="BE78" s="106">
        <f>IF(INDEX(Base_Dados!BE:BE,MATCH($B78,Base_Dados!$B:$B,0))=0,0,
MAX(0, MIN(BE$1,
((INDEX(Base_Dados!BE:BE,MATCH($B78,Base_Dados!$B:$B,0))-MIN(Base_Dados!BE$5:BE$98)) /
(IF(MAX(Base_Dados!BE$5:BE$98)-MIN(Base_Dados!BE$5:BE$98)=0,1,MAX(Base_Dados!BE$5:BE$98)-MIN(Base_Dados!BE$5:BE$98)))) * BE$1)))</f>
        <v>4.4656297039638734E-2</v>
      </c>
      <c r="BF78" s="106">
        <f>IF(INDEX(Base_Dados!BF:BF,MATCH($B78,Base_Dados!$B:$B,0))=0,0,
MAX(0, MIN(BF$1,
((INDEX(Base_Dados!BF:BF,MATCH($B78,Base_Dados!$B:$B,0))-MIN(Base_Dados!BF$5:BF$98)) /
(IF(MAX(Base_Dados!BF$5:BF$98)-MIN(Base_Dados!BF$5:BF$98)=0,1,MAX(Base_Dados!BF$5:BF$98)-MIN(Base_Dados!BF$5:BF$98)))) * BF$1)))</f>
        <v>0</v>
      </c>
      <c r="BG78" s="106">
        <f>IF(INDEX(Base_Dados!BG:BG,MATCH($B78,Base_Dados!$B:$B,0))=0,0,
MAX(0, MIN(BG$1,
((INDEX(Base_Dados!BG:BG,MATCH($B78,Base_Dados!$B:$B,0))-MIN(Base_Dados!BG$5:BG$98)) /
(IF(MAX(Base_Dados!BG$5:BG$98)-MIN(Base_Dados!BG$5:BG$98)=0,1,MAX(Base_Dados!BG$5:BG$98)-MIN(Base_Dados!BG$5:BG$98)))) * BG$1)))</f>
        <v>0.10117056856187291</v>
      </c>
      <c r="BH78" s="106">
        <f>IF(INDEX(Base_Dados!BH:BH,MATCH($B78,Base_Dados!$B:$B,0))=0,0,
MAX(0, MIN(BH$1,
((INDEX(Base_Dados!BH:BH,MATCH($B78,Base_Dados!$B:$B,0))-MIN(Base_Dados!BH$5:BH$98)) /
(IF(MAX(Base_Dados!BH$5:BH$98)-MIN(Base_Dados!BH$5:BH$98)=0,1,MAX(Base_Dados!BH$5:BH$98)-MIN(Base_Dados!BH$5:BH$98)))) * BH$1)))</f>
        <v>0.13186813186813187</v>
      </c>
      <c r="BI78" s="106">
        <f>IF(INDEX(Base_Dados!BI:BI,MATCH($B78,Base_Dados!$B:$B,0))=0,0,
MAX(0, MIN(BI$1,
((INDEX(Base_Dados!BI:BI,MATCH($B78,Base_Dados!$B:$B,0))-MIN(Base_Dados!BI$5:BI$98)) /
(IF(MAX(Base_Dados!BI$5:BI$98)-MIN(Base_Dados!BI$5:BI$98)=0,1,MAX(Base_Dados!BI$5:BI$98)-MIN(Base_Dados!BI$5:BI$98)))) * BI$1)))</f>
        <v>9.5163806552262087E-2</v>
      </c>
      <c r="BJ78" s="106">
        <f>IF(INDEX(Base_Dados!BJ:BJ,MATCH($B78,Base_Dados!$B:$B,0))=0,0,
MAX(0, MIN(BJ$1,
((INDEX(Base_Dados!BJ:BJ,MATCH($B78,Base_Dados!$B:$B,0))-MIN(Base_Dados!BJ$5:BJ$98)) /
(IF(MAX(Base_Dados!BJ$5:BJ$98)-MIN(Base_Dados!BJ$5:BJ$98)=0,1,MAX(Base_Dados!BJ$5:BJ$98)-MIN(Base_Dados!BJ$5:BJ$98)))) * BJ$1)))</f>
        <v>0.11578947368421053</v>
      </c>
      <c r="BK78" s="106">
        <f>IF(INDEX(Base_Dados!BK:BK,MATCH($B78,Base_Dados!$B:$B,0))=0,0,
MAX(0, MIN(BK$1,
((INDEX(Base_Dados!BK:BK,MATCH($B78,Base_Dados!$B:$B,0))-MIN(Base_Dados!BK$5:BK$98)) /
(IF(MAX(Base_Dados!BK$5:BK$98)-MIN(Base_Dados!BK$5:BK$98)=0,1,MAX(Base_Dados!BK$5:BK$98)-MIN(Base_Dados!BK$5:BK$98)))) * BK$1)))</f>
        <v>1.7857142857142856E-2</v>
      </c>
      <c r="BL78" s="106">
        <f>IF(INDEX(Base_Dados!BL:BL,MATCH($B78,Base_Dados!$B:$B,0))=0,0,
MAX(0, MIN(BL$1,
((INDEX(Base_Dados!BL:BL,MATCH($B78,Base_Dados!$B:$B,0))-MIN(Base_Dados!BL$5:BL$98)) /
(IF(MAX(Base_Dados!BL$5:BL$98)-MIN(Base_Dados!BL$5:BL$98)=0,1,MAX(Base_Dados!BL$5:BL$98)-MIN(Base_Dados!BL$5:BL$98)))) * BL$1)))</f>
        <v>0.12377850162866449</v>
      </c>
      <c r="BM78" s="106">
        <f>IF(INDEX(Base_Dados!BM:BM,MATCH($B78,Base_Dados!$B:$B,0))=0,0,
MAX(0, MIN(BM$1,
((INDEX(Base_Dados!BM:BM,MATCH($B78,Base_Dados!$B:$B,0))-MIN(Base_Dados!BM$5:BM$98)) /
(IF(MAX(Base_Dados!BM$5:BM$98)-MIN(Base_Dados!BM$5:BM$98)=0,1,MAX(Base_Dados!BM$5:BM$98)-MIN(Base_Dados!BM$5:BM$98)))) * BM$1)))</f>
        <v>0.40231028967478211</v>
      </c>
      <c r="BN78" s="106">
        <f>IF(INDEX(Base_Dados!BN:BN,MATCH($B78,Base_Dados!$B:$B,0))=0,0,
MAX(0, MIN(BN$1,
((INDEX(Base_Dados!BN:BN,MATCH($B78,Base_Dados!$B:$B,0))-MIN(Base_Dados!BN$5:BN$98)) /
(IF(MAX(Base_Dados!BN$5:BN$98)-MIN(Base_Dados!BN$5:BN$98)=0,1,MAX(Base_Dados!BN$5:BN$98)-MIN(Base_Dados!BN$5:BN$98)))) * BN$1)))</f>
        <v>0.79595769448272535</v>
      </c>
      <c r="BO78" s="106">
        <f>IF(INDEX(Base_Dados!BO:BO,MATCH($B78,Base_Dados!$B:$B,0))=0,0,
MAX(0, MIN(BO$1,
((INDEX(Base_Dados!BO:BO,MATCH($B78,Base_Dados!$B:$B,0))-MIN(Base_Dados!BO$5:BO$98)) /
(IF(MAX(Base_Dados!BO$5:BO$98)-MIN(Base_Dados!BO$5:BO$98)=0,1,MAX(Base_Dados!BO$5:BO$98)-MIN(Base_Dados!BO$5:BO$98)))) * BO$1)))</f>
        <v>1.7241379310344827E-2</v>
      </c>
      <c r="BP78" s="106">
        <f t="shared" si="4"/>
        <v>14.551951755023921</v>
      </c>
      <c r="BQ78" s="111">
        <f t="shared" si="5"/>
        <v>0.40489397286475343</v>
      </c>
      <c r="BR78" s="112">
        <f t="shared" si="6"/>
        <v>9.0385659386730155E-2</v>
      </c>
      <c r="BS78" s="113">
        <f t="shared" si="7"/>
        <v>14.461566095637192</v>
      </c>
    </row>
    <row r="79" spans="1:71">
      <c r="A79" s="20">
        <v>21011</v>
      </c>
      <c r="B79" s="20" t="s">
        <v>268</v>
      </c>
      <c r="C79" s="20" t="s">
        <v>266</v>
      </c>
      <c r="D79" s="105">
        <f>IF(INDEX(Base_Dados!D:D,MATCH($B79,Base_Dados!$B:$B,0))=0,0,
MAX(0, MIN(D$1,
((INDEX(Base_Dados!D:D,MATCH($B79,Base_Dados!$B:$B,0))-MIN(Base_Dados!D$5:D$98)) /
(IF(MAX(Base_Dados!D$5:D$98)-MIN(Base_Dados!D$5:D$98)=0,1,MAX(Base_Dados!D$5:D$98)-MIN(Base_Dados!D$5:D$98)))) * D$1)))</f>
        <v>0.6959838305184145</v>
      </c>
      <c r="E79" s="106">
        <f>IF(INDEX(Base_Dados!E:E,MATCH($B79,Base_Dados!$B:$B,0))=0,0,
MAX(0, MIN(E$1,
((INDEX(Base_Dados!E:E,MATCH($B79,Base_Dados!$B:$B,0))-MIN(Base_Dados!E$5:E$98)) /
(IF(MAX(Base_Dados!E$5:E$98)-MIN(Base_Dados!E$5:E$98)=0,1,MAX(Base_Dados!E$5:E$98)-MIN(Base_Dados!E$5:E$98)))) * E$1)))</f>
        <v>0.28910757710080182</v>
      </c>
      <c r="F79" s="106">
        <f>IF(INDEX(Base_Dados!F:F,MATCH($B79,Base_Dados!$B:$B,0))=0,0,
MAX(0, MIN(F$1,
((INDEX(Base_Dados!F:F,MATCH($B79,Base_Dados!$B:$B,0))-MIN(Base_Dados!F$5:F$98)) /
(IF(MAX(Base_Dados!F$5:F$98)-MIN(Base_Dados!F$5:F$98)=0,1,MAX(Base_Dados!F$5:F$98)-MIN(Base_Dados!F$5:F$98)))) * F$1)))</f>
        <v>0.26459864356828444</v>
      </c>
      <c r="G79" s="106">
        <f>IF(INDEX(Base_Dados!G:G,MATCH($B79,Base_Dados!$B:$B,0))=0,0,
MAX(0, MIN(G$1,
((INDEX(Base_Dados!G:G,MATCH($B79,Base_Dados!$B:$B,0))-MIN(Base_Dados!G$5:G$98)) /
(IF(MAX(Base_Dados!G$5:G$98)-MIN(Base_Dados!G$5:G$98)=0,1,MAX(Base_Dados!G$5:G$98)-MIN(Base_Dados!G$5:G$98)))) * G$1)))</f>
        <v>0.26471968097583859</v>
      </c>
      <c r="H79" s="106">
        <f>IF(INDEX(Base_Dados!H:H,MATCH($B79,Base_Dados!$B:$B,0))=0,0,
MAX(0, MIN(H$1,
((INDEX(Base_Dados!H:H,MATCH($B79,Base_Dados!$B:$B,0))-MIN(Base_Dados!H$5:H$98)) /
(IF(MAX(Base_Dados!H$5:H$98)-MIN(Base_Dados!H$5:H$98)=0,1,MAX(Base_Dados!H$5:H$98)-MIN(Base_Dados!H$5:H$98)))) * H$1)))</f>
        <v>0.26747467519398915</v>
      </c>
      <c r="I79" s="106">
        <f>IF(INDEX(Base_Dados!I:I,MATCH($B79,Base_Dados!$B:$B,0))=0,0,
MAX(0, MIN(I$1,
((INDEX(Base_Dados!I:I,MATCH($B79,Base_Dados!$B:$B,0))-MIN(Base_Dados!I$5:I$98)) /
(IF(MAX(Base_Dados!I$5:I$98)-MIN(Base_Dados!I$5:I$98)=0,1,MAX(Base_Dados!I$5:I$98)-MIN(Base_Dados!I$5:I$98)))) * I$1)))</f>
        <v>0.25485055968412645</v>
      </c>
      <c r="J79" s="106">
        <f>IF(INDEX(Base_Dados!J:J,MATCH($B79,Base_Dados!$B:$B,0))=0,0,
MAX(0, MIN(J$1,
((INDEX(Base_Dados!J:J,MATCH($B79,Base_Dados!$B:$B,0))-MIN(Base_Dados!J$5:J$98)) /
(IF(MAX(Base_Dados!J$5:J$98)-MIN(Base_Dados!J$5:J$98)=0,1,MAX(Base_Dados!J$5:J$98)-MIN(Base_Dados!J$5:J$98)))) * J$1)))</f>
        <v>0.23307931091340536</v>
      </c>
      <c r="K79" s="106">
        <f>IF(INDEX(Base_Dados!K:K,MATCH($B79,Base_Dados!$B:$B,0))=0,0,
MAX(0, MIN(K$1,
((INDEX(Base_Dados!K:K,MATCH($B79,Base_Dados!$B:$B,0))-MIN(Base_Dados!K$5:K$98)) /
(IF(MAX(Base_Dados!K$5:K$98)-MIN(Base_Dados!K$5:K$98)=0,1,MAX(Base_Dados!K$5:K$98)-MIN(Base_Dados!K$5:K$98)))) * K$1)))</f>
        <v>0.2076923076923077</v>
      </c>
      <c r="L79" s="106">
        <f>IF(INDEX(Base_Dados!L:L,MATCH($B79,Base_Dados!$B:$B,0))=0,0,
MAX(0, MIN(L$1,
((INDEX(Base_Dados!L:L,MATCH($B79,Base_Dados!$B:$B,0))-MIN(Base_Dados!L$5:L$98)) /
(IF(MAX(Base_Dados!L$5:L$98)-MIN(Base_Dados!L$5:L$98)=0,1,MAX(Base_Dados!L$5:L$98)-MIN(Base_Dados!L$5:L$98)))) * L$1)))</f>
        <v>0.20124766638752947</v>
      </c>
      <c r="M79" s="106">
        <f>IF(INDEX(Base_Dados!M:M,MATCH($B79,Base_Dados!$B:$B,0))=0,0,
MAX(0, MIN(M$1,
((INDEX(Base_Dados!M:M,MATCH($B79,Base_Dados!$B:$B,0))-MIN(Base_Dados!M$5:M$98)) /
(IF(MAX(Base_Dados!M$5:M$98)-MIN(Base_Dados!M$5:M$98)=0,1,MAX(Base_Dados!M$5:M$98)-MIN(Base_Dados!M$5:M$98)))) * M$1)))</f>
        <v>0.19989504373177844</v>
      </c>
      <c r="N79" s="106">
        <f>IF(INDEX(Base_Dados!N:N,MATCH($B79,Base_Dados!$B:$B,0))=0,0,
MAX(0, MIN(N$1,
((INDEX(Base_Dados!N:N,MATCH($B79,Base_Dados!$B:$B,0))-MIN(Base_Dados!N$5:N$98)) /
(IF(MAX(Base_Dados!N$5:N$98)-MIN(Base_Dados!N$5:N$98)=0,1,MAX(Base_Dados!N$5:N$98)-MIN(Base_Dados!N$5:N$98)))) * N$1)))</f>
        <v>0.24744731953761875</v>
      </c>
      <c r="O79" s="106">
        <f>IF(INDEX(Base_Dados!O:O,MATCH($B79,Base_Dados!$B:$B,0))=0,0,
MAX(0, MIN(O$1,
((INDEX(Base_Dados!O:O,MATCH($B79,Base_Dados!$B:$B,0))-MIN(Base_Dados!O$5:O$98)) /
(IF(MAX(Base_Dados!O$5:O$98)-MIN(Base_Dados!O$5:O$98)=0,1,MAX(Base_Dados!O$5:O$98)-MIN(Base_Dados!O$5:O$98)))) * O$1)))</f>
        <v>0.28920229667205533</v>
      </c>
      <c r="P79" s="106">
        <f>IF(INDEX(Base_Dados!P:P,MATCH($B79,Base_Dados!$B:$B,0))=0,0,
MAX(0, MIN(P$1,
((INDEX(Base_Dados!P:P,MATCH($B79,Base_Dados!$B:$B,0))-MIN(Base_Dados!P$5:P$98)) /
(IF(MAX(Base_Dados!P$5:P$98)-MIN(Base_Dados!P$5:P$98)=0,1,MAX(Base_Dados!P$5:P$98)-MIN(Base_Dados!P$5:P$98)))) * P$1)))</f>
        <v>7.0507109553529013E-2</v>
      </c>
      <c r="Q79" s="106">
        <f>IF(INDEX(Base_Dados!Q:Q,MATCH($B79,Base_Dados!$B:$B,0))=0,0,
MAX(0, MIN(Q$1,
((INDEX(Base_Dados!Q:Q,MATCH($B79,Base_Dados!$B:$B,0))-MIN(Base_Dados!Q$5:Q$98)) /
(IF(MAX(Base_Dados!Q$5:Q$98)-MIN(Base_Dados!Q$5:Q$98)=0,1,MAX(Base_Dados!Q$5:Q$98)-MIN(Base_Dados!Q$5:Q$98)))) * Q$1)))</f>
        <v>1.2769206466220841E-2</v>
      </c>
      <c r="R79" s="106">
        <f>IF(INDEX(Base_Dados!R:R,MATCH($B79,Base_Dados!$B:$B,0))=0,0,
MAX(0, MIN(R$1,
((INDEX(Base_Dados!R:R,MATCH($B79,Base_Dados!$B:$B,0))-MIN(Base_Dados!R$5:R$98)) /
(IF(MAX(Base_Dados!R$5:R$98)-MIN(Base_Dados!R$5:R$98)=0,1,MAX(Base_Dados!R$5:R$98)-MIN(Base_Dados!R$5:R$98)))) * R$1)))</f>
        <v>1.5034930194966952E-2</v>
      </c>
      <c r="S79" s="106">
        <f>IF(INDEX(Base_Dados!S:S,MATCH($B79,Base_Dados!$B:$B,0))=0,0,
MAX(0, MIN(S$1,
((INDEX(Base_Dados!S:S,MATCH($B79,Base_Dados!$B:$B,0))-MIN(Base_Dados!S$5:S$98)) /
(IF(MAX(Base_Dados!S$5:S$98)-MIN(Base_Dados!S$5:S$98)=0,1,MAX(Base_Dados!S$5:S$98)-MIN(Base_Dados!S$5:S$98)))) * S$1)))</f>
        <v>5.9110312289373176E-2</v>
      </c>
      <c r="T79" s="106">
        <f>IF(INDEX(Base_Dados!T:T,MATCH($B79,Base_Dados!$B:$B,0))=0,0,
MAX(0, MIN(T$1,
((INDEX(Base_Dados!T:T,MATCH($B79,Base_Dados!$B:$B,0))-MIN(Base_Dados!T$5:T$98)) /
(IF(MAX(Base_Dados!T$5:T$98)-MIN(Base_Dados!T$5:T$98)=0,1,MAX(Base_Dados!T$5:T$98)-MIN(Base_Dados!T$5:T$98)))) * T$1)))</f>
        <v>0.60868208410118041</v>
      </c>
      <c r="U79" s="106">
        <f>IF(INDEX(Base_Dados!U:U,MATCH($B79,Base_Dados!$B:$B,0))=0,0,
MAX(0, MIN(U$1,
((INDEX(Base_Dados!U:U,MATCH($B79,Base_Dados!$B:$B,0))-MIN(Base_Dados!U$5:U$98)) /
(IF(MAX(Base_Dados!U$5:U$98)-MIN(Base_Dados!U$5:U$98)=0,1,MAX(Base_Dados!U$5:U$98)-MIN(Base_Dados!U$5:U$98)))) * U$1)))</f>
        <v>0.6131461311960571</v>
      </c>
      <c r="V79" s="106">
        <f>IF(INDEX(Base_Dados!V:V,MATCH($B79,Base_Dados!$B:$B,0))=0,0,
MAX(0, MIN(V$1,
((INDEX(Base_Dados!V:V,MATCH($B79,Base_Dados!$B:$B,0))-MIN(Base_Dados!V$5:V$98)) /
(IF(MAX(Base_Dados!V$5:V$98)-MIN(Base_Dados!V$5:V$98)=0,1,MAX(Base_Dados!V$5:V$98)-MIN(Base_Dados!V$5:V$98)))) * V$1)))</f>
        <v>1.5579721622596026E-2</v>
      </c>
      <c r="W79" s="106">
        <f>IF(INDEX(Base_Dados!W:W,MATCH($B79,Base_Dados!$B:$B,0))=0,0,
MAX(0, MIN(W$1,
((INDEX(Base_Dados!W:W,MATCH($B79,Base_Dados!$B:$B,0))-MIN(Base_Dados!W$5:W$98)) /
(IF(MAX(Base_Dados!W$5:W$98)-MIN(Base_Dados!W$5:W$98)=0,1,MAX(Base_Dados!W$5:W$98)-MIN(Base_Dados!W$5:W$98)))) * W$1)))</f>
        <v>1.9954925140275797</v>
      </c>
      <c r="X79" s="106">
        <f>IF(INDEX(Base_Dados!X:X,MATCH($B79,Base_Dados!$B:$B,0))=0,0,
MAX(0, MIN(X$1,
((INDEX(Base_Dados!X:X,MATCH($B79,Base_Dados!$B:$B,0))-MIN(Base_Dados!X$5:X$98)) /
(IF(MAX(Base_Dados!X$5:X$98)-MIN(Base_Dados!X$5:X$98)=0,1,MAX(Base_Dados!X$5:X$98)-MIN(Base_Dados!X$5:X$98)))) * X$1)))</f>
        <v>0</v>
      </c>
      <c r="Y79" s="106">
        <f>IF(INDEX(Base_Dados!Y:Y,MATCH($B79,Base_Dados!$B:$B,0))=0,0,
MAX(0, MIN(Y$1,
((INDEX(Base_Dados!Y:Y,MATCH($B79,Base_Dados!$B:$B,0))-MIN(Base_Dados!Y$5:Y$98)) /
(IF(MAX(Base_Dados!Y$5:Y$98)-MIN(Base_Dados!Y$5:Y$98)=0,1,MAX(Base_Dados!Y$5:Y$98)-MIN(Base_Dados!Y$5:Y$98)))) * Y$1)))</f>
        <v>0</v>
      </c>
      <c r="Z79" s="106">
        <f>IF(INDEX(Base_Dados!Z:Z,MATCH($B79,Base_Dados!$B:$B,0))=0,0,
MAX(0, MIN(Z$1,
((INDEX(Base_Dados!Z:Z,MATCH($B79,Base_Dados!$B:$B,0))-MIN(Base_Dados!Z$5:Z$98)) /
(IF(MAX(Base_Dados!Z$5:Z$98)-MIN(Base_Dados!Z$5:Z$98)=0,1,MAX(Base_Dados!Z$5:Z$98)-MIN(Base_Dados!Z$5:Z$98)))) * Z$1)))</f>
        <v>0</v>
      </c>
      <c r="AA79" s="106">
        <f>IF(INDEX(Base_Dados!AA:AA,MATCH($B79,Base_Dados!$B:$B,0))=0,0,
MAX(0, MIN(AA$1,
((INDEX(Base_Dados!AA:AA,MATCH($B79,Base_Dados!$B:$B,0))-MIN(Base_Dados!AA$5:AA$98)) /
(IF(MAX(Base_Dados!AA$5:AA$98)-MIN(Base_Dados!AA$5:AA$98)=0,1,MAX(Base_Dados!AA$5:AA$98)-MIN(Base_Dados!AA$5:AA$98)))) * AA$1)))</f>
        <v>0</v>
      </c>
      <c r="AB79" s="106">
        <f>IF(INDEX(Base_Dados!AB:AB,MATCH($B79,Base_Dados!$B:$B,0))=0,0,
MAX(0, MIN(AB$1,
((INDEX(Base_Dados!AB:AB,MATCH($B79,Base_Dados!$B:$B,0))-MIN(Base_Dados!AB$5:AB$98)) /
(IF(MAX(Base_Dados!AB$5:AB$98)-MIN(Base_Dados!AB$5:AB$98)=0,1,MAX(Base_Dados!AB$5:AB$98)-MIN(Base_Dados!AB$5:AB$98)))) * AB$1)))</f>
        <v>6.1818621928852728E-2</v>
      </c>
      <c r="AC79" s="106">
        <f>IF(INDEX(Base_Dados!AC:AC,MATCH($B79,Base_Dados!$B:$B,0))=0,0,
MAX(0, MIN(AC$1,
((INDEX(Base_Dados!AC:AC,MATCH($B79,Base_Dados!$B:$B,0))-MIN(Base_Dados!AC$5:AC$98)) /
(IF(MAX(Base_Dados!AC$5:AC$98)-MIN(Base_Dados!AC$5:AC$98)=0,1,MAX(Base_Dados!AC$5:AC$98)-MIN(Base_Dados!AC$5:AC$98)))) * AC$1)))</f>
        <v>6.9287194064366925E-2</v>
      </c>
      <c r="AD79" s="106">
        <f>IF(INDEX(Base_Dados!AD:AD,MATCH($B79,Base_Dados!$B:$B,0))=0,0,
MAX(0, MIN(AD$1,
((INDEX(Base_Dados!AD:AD,MATCH($B79,Base_Dados!$B:$B,0))-MIN(Base_Dados!AD$5:AD$98)) /
(IF(MAX(Base_Dados!AD$5:AD$98)-MIN(Base_Dados!AD$5:AD$98)=0,1,MAX(Base_Dados!AD$5:AD$98)-MIN(Base_Dados!AD$5:AD$98)))) * AD$1)))</f>
        <v>1.6595178228072771E-2</v>
      </c>
      <c r="AE79" s="106">
        <f>IF(INDEX(Base_Dados!AE:AE,MATCH($B79,Base_Dados!$B:$B,0))=0,0,
MAX(0, MIN(AE$1,
((INDEX(Base_Dados!AE:AE,MATCH($B79,Base_Dados!$B:$B,0))-MIN(Base_Dados!AE$5:AE$98)) /
(IF(MAX(Base_Dados!AE$5:AE$98)-MIN(Base_Dados!AE$5:AE$98)=0,1,MAX(Base_Dados!AE$5:AE$98)-MIN(Base_Dados!AE$5:AE$98)))) * AE$1)))</f>
        <v>8.7156623040414213E-3</v>
      </c>
      <c r="AF79" s="106">
        <f>IF(INDEX(Base_Dados!AF:AF,MATCH($B79,Base_Dados!$B:$B,0))=0,0,
MAX(0, MIN(AF$1,
((INDEX(Base_Dados!AF:AF,MATCH($B79,Base_Dados!$B:$B,0))-MIN(Base_Dados!AF$5:AF$98)) /
(IF(MAX(Base_Dados!AF$5:AF$98)-MIN(Base_Dados!AF$5:AF$98)=0,1,MAX(Base_Dados!AF$5:AF$98)-MIN(Base_Dados!AF$5:AF$98)))) * AF$1)))</f>
        <v>9.4699581666896522E-3</v>
      </c>
      <c r="AG79" s="106">
        <f>IF(INDEX(Base_Dados!AG:AG,MATCH($B79,Base_Dados!$B:$B,0))=0,0,
MAX(0, MIN(AG$1,
((INDEX(Base_Dados!AG:AG,MATCH($B79,Base_Dados!$B:$B,0))-MIN(Base_Dados!AG$5:AG$98)) /
(IF(MAX(Base_Dados!AG$5:AG$98)-MIN(Base_Dados!AG$5:AG$98)=0,1,MAX(Base_Dados!AG$5:AG$98)-MIN(Base_Dados!AG$5:AG$98)))) * AG$1)))</f>
        <v>1.2769206466220841E-2</v>
      </c>
      <c r="AH79" s="106">
        <f>IF(INDEX(Base_Dados!AH:AH,MATCH($B79,Base_Dados!$B:$B,0))=0,0,
MAX(0, MIN(AH$1,
((INDEX(Base_Dados!AH:AH,MATCH($B79,Base_Dados!$B:$B,0))-MIN(Base_Dados!AH$5:AH$98)) /
(IF(MAX(Base_Dados!AH$5:AH$98)-MIN(Base_Dados!AH$5:AH$98)=0,1,MAX(Base_Dados!AH$5:AH$98)-MIN(Base_Dados!AH$5:AH$98)))) * AH$1)))</f>
        <v>1.6752181068461722</v>
      </c>
      <c r="AI79" s="106">
        <f>IF(INDEX(Base_Dados!AI:AI,MATCH($B79,Base_Dados!$B:$B,0))=0,0,
MAX(0, MIN(AI$1,
((INDEX(Base_Dados!AI:AI,MATCH($B79,Base_Dados!$B:$B,0))-MIN(Base_Dados!AI$5:AI$98)) /
(IF(MAX(Base_Dados!AI$5:AI$98)-MIN(Base_Dados!AI$5:AI$98)=0,1,MAX(Base_Dados!AI$5:AI$98)-MIN(Base_Dados!AI$5:AI$98)))) * AI$1)))</f>
        <v>0.14285714285714285</v>
      </c>
      <c r="AJ79" s="106">
        <f>IF(INDEX(Base_Dados!AJ:AJ,MATCH($B79,Base_Dados!$B:$B,0))=0,0,
MAX(0, MIN(AJ$1,
((INDEX(Base_Dados!AJ:AJ,MATCH($B79,Base_Dados!$B:$B,0))-MIN(Base_Dados!AJ$5:AJ$98)) /
(IF(MAX(Base_Dados!AJ$5:AJ$98)-MIN(Base_Dados!AJ$5:AJ$98)=0,1,MAX(Base_Dados!AJ$5:AJ$98)-MIN(Base_Dados!AJ$5:AJ$98)))) * AJ$1)))</f>
        <v>0.55059523809523814</v>
      </c>
      <c r="AK79" s="106">
        <f>IF(INDEX(Base_Dados!AK:AK,MATCH($B79,Base_Dados!$B:$B,0))=0,0,
MAX(0, MIN(AK$1,
((INDEX(Base_Dados!AK:AK,MATCH($B79,Base_Dados!$B:$B,0))-MIN(Base_Dados!AK$5:AK$98)) /
(IF(MAX(Base_Dados!AK$5:AK$98)-MIN(Base_Dados!AK$5:AK$98)=0,1,MAX(Base_Dados!AK$5:AK$98)-MIN(Base_Dados!AK$5:AK$98)))) * AK$1)))</f>
        <v>1.1494252873563218E-3</v>
      </c>
      <c r="AL79" s="106">
        <f>IF(INDEX(Base_Dados!AL:AL,MATCH($B79,Base_Dados!$B:$B,0))=0,0,
MAX(0, MIN(AL$1,
((INDEX(Base_Dados!AL:AL,MATCH($B79,Base_Dados!$B:$B,0))-MIN(Base_Dados!AL$5:AL$98)) /
(IF(MAX(Base_Dados!AL$5:AL$98)-MIN(Base_Dados!AL$5:AL$98)=0,1,MAX(Base_Dados!AL$5:AL$98)-MIN(Base_Dados!AL$5:AL$98)))) * AL$1)))</f>
        <v>0</v>
      </c>
      <c r="AM79" s="106">
        <f>IF(INDEX(Base_Dados!AM:AM,MATCH($B79,Base_Dados!$B:$B,0))=0,0,
MAX(0, MIN(AM$1,
((INDEX(Base_Dados!AM:AM,MATCH($B79,Base_Dados!$B:$B,0))-MIN(Base_Dados!AM$5:AM$98)) /
(IF(MAX(Base_Dados!AM$5:AM$98)-MIN(Base_Dados!AM$5:AM$98)=0,1,MAX(Base_Dados!AM$5:AM$98)-MIN(Base_Dados!AM$5:AM$98)))) * AM$1)))</f>
        <v>3.8322112894873125E-2</v>
      </c>
      <c r="AN79" s="106">
        <f>IF(INDEX(Base_Dados!AN:AN,MATCH($B79,Base_Dados!$B:$B,0))=0,0,
MAX(0, MIN(AN$1,
((INDEX(Base_Dados!AN:AN,MATCH($B79,Base_Dados!$B:$B,0))-MIN(Base_Dados!AN$5:AN$98)) /
(IF(MAX(Base_Dados!AN$5:AN$98)-MIN(Base_Dados!AN$5:AN$98)=0,1,MAX(Base_Dados!AN$5:AN$98)-MIN(Base_Dados!AN$5:AN$98)))) * AN$1)))</f>
        <v>6.9253338729259414E-2</v>
      </c>
      <c r="AO79" s="106">
        <f>IF(INDEX(Base_Dados!AO:AO,MATCH($B79,Base_Dados!$B:$B,0))=0,0,
MAX(0, MIN(AO$1,
((INDEX(Base_Dados!AO:AO,MATCH($B79,Base_Dados!$B:$B,0))-MIN(Base_Dados!AO$5:AO$98)) /
(IF(MAX(Base_Dados!AO$5:AO$98)-MIN(Base_Dados!AO$5:AO$98)=0,1,MAX(Base_Dados!AO$5:AO$98)-MIN(Base_Dados!AO$5:AO$98)))) * AO$1)))</f>
        <v>0</v>
      </c>
      <c r="AP79" s="106">
        <f>IF(INDEX(Base_Dados!AP:AP,MATCH($B79,Base_Dados!$B:$B,0))=0,0,
MAX(0, MIN(AP$1,
((INDEX(Base_Dados!AP:AP,MATCH($B79,Base_Dados!$B:$B,0))-MIN(Base_Dados!AP$5:AP$98)) /
(IF(MAX(Base_Dados!AP$5:AP$98)-MIN(Base_Dados!AP$5:AP$98)=0,1,MAX(Base_Dados!AP$5:AP$98)-MIN(Base_Dados!AP$5:AP$98)))) * AP$1)))</f>
        <v>2.2935779816513763E-2</v>
      </c>
      <c r="AQ79" s="106">
        <f>IF(INDEX(Base_Dados!AQ:AQ,MATCH($B79,Base_Dados!$B:$B,0))=0,0,
MAX(0, MIN(AQ$1,
((INDEX(Base_Dados!AQ:AQ,MATCH($B79,Base_Dados!$B:$B,0))-MIN(Base_Dados!AQ$5:AQ$98)) /
(IF(MAX(Base_Dados!AQ$5:AQ$98)-MIN(Base_Dados!AQ$5:AQ$98)=0,1,MAX(Base_Dados!AQ$5:AQ$98)-MIN(Base_Dados!AQ$5:AQ$98)))) * AQ$1)))</f>
        <v>0</v>
      </c>
      <c r="AR79" s="106">
        <f>IF(INDEX(Base_Dados!AR:AR,MATCH($B79,Base_Dados!$B:$B,0))=0,0,
MAX(0, MIN(AR$1,
((INDEX(Base_Dados!AR:AR,MATCH($B79,Base_Dados!$B:$B,0))-MIN(Base_Dados!AR$5:AR$98)) /
(IF(MAX(Base_Dados!AR$5:AR$98)-MIN(Base_Dados!AR$5:AR$98)=0,1,MAX(Base_Dados!AR$5:AR$98)-MIN(Base_Dados!AR$5:AR$98)))) * AR$1)))</f>
        <v>0</v>
      </c>
      <c r="AS79" s="106">
        <f>IF(INDEX(Base_Dados!AS:AS,MATCH($B79,Base_Dados!$B:$B,0))=0,0,
MAX(0, MIN(AS$1,
((INDEX(Base_Dados!AS:AS,MATCH($B79,Base_Dados!$B:$B,0))-MIN(Base_Dados!AS$5:AS$98)) /
(IF(MAX(Base_Dados!AS$5:AS$98)-MIN(Base_Dados!AS$5:AS$98)=0,1,MAX(Base_Dados!AS$5:AS$98)-MIN(Base_Dados!AS$5:AS$98)))) * AS$1)))</f>
        <v>0</v>
      </c>
      <c r="AT79" s="106">
        <f>IF(INDEX(Base_Dados!AT:AT,MATCH($B79,Base_Dados!$B:$B,0))=0,0,
MAX(0, MIN(AT$1,
((INDEX(Base_Dados!AT:AT,MATCH($B79,Base_Dados!$B:$B,0))-MIN(Base_Dados!AT$5:AT$98)) /
(IF(MAX(Base_Dados!AT$5:AT$98)-MIN(Base_Dados!AT$5:AT$98)=0,1,MAX(Base_Dados!AT$5:AT$98)-MIN(Base_Dados!AT$5:AT$98)))) * AT$1)))</f>
        <v>0</v>
      </c>
      <c r="AU79" s="106">
        <f>IF(INDEX(Base_Dados!AU:AU,MATCH($B79,Base_Dados!$B:$B,0))=0,0,
MAX(0, MIN(AU$1,
((INDEX(Base_Dados!AU:AU,MATCH($B79,Base_Dados!$B:$B,0))-MIN(Base_Dados!AU$5:AU$98)) /
(IF(MAX(Base_Dados!AU$5:AU$98)-MIN(Base_Dados!AU$5:AU$98)=0,1,MAX(Base_Dados!AU$5:AU$98)-MIN(Base_Dados!AU$5:AU$98)))) * AU$1)))</f>
        <v>8.4269662921348312E-3</v>
      </c>
      <c r="AV79" s="106">
        <f>IF(INDEX(Base_Dados!AV:AV,MATCH($B79,Base_Dados!$B:$B,0))=0,0,
MAX(0, MIN(AV$1,
((INDEX(Base_Dados!AV:AV,MATCH($B79,Base_Dados!$B:$B,0))-MIN(Base_Dados!AV$5:AV$98)) /
(IF(MAX(Base_Dados!AV$5:AV$98)-MIN(Base_Dados!AV$5:AV$98)=0,1,MAX(Base_Dados!AV$5:AV$98)-MIN(Base_Dados!AV$5:AV$98)))) * AV$1)))</f>
        <v>0</v>
      </c>
      <c r="AW79" s="106">
        <f>IF(INDEX(Base_Dados!AW:AW,MATCH($B79,Base_Dados!$B:$B,0))=0,0,
MAX(0, MIN(AW$1,
((INDEX(Base_Dados!AW:AW,MATCH($B79,Base_Dados!$B:$B,0))-MIN(Base_Dados!AW$5:AW$98)) /
(IF(MAX(Base_Dados!AW$5:AW$98)-MIN(Base_Dados!AW$5:AW$98)=0,1,MAX(Base_Dados!AW$5:AW$98)-MIN(Base_Dados!AW$5:AW$98)))) * AW$1)))</f>
        <v>0</v>
      </c>
      <c r="AX79" s="106">
        <f>IF(INDEX(Base_Dados!AX:AX,MATCH($B79,Base_Dados!$B:$B,0))=0,0,
MAX(0, MIN(AX$1,
((INDEX(Base_Dados!AX:AX,MATCH($B79,Base_Dados!$B:$B,0))-MIN(Base_Dados!AX$5:AX$98)) /
(IF(MAX(Base_Dados!AX$5:AX$98)-MIN(Base_Dados!AX$5:AX$98)=0,1,MAX(Base_Dados!AX$5:AX$98)-MIN(Base_Dados!AX$5:AX$98)))) * AX$1)))</f>
        <v>0.19056654920032529</v>
      </c>
      <c r="AY79" s="106">
        <f>IF(INDEX(Base_Dados!AY:AY,MATCH($B79,Base_Dados!$B:$B,0))=0,0,
MAX(0, MIN(AY$1,
((INDEX(Base_Dados!AY:AY,MATCH($B79,Base_Dados!$B:$B,0))-MIN(Base_Dados!AY$5:AY$98)) /
(IF(MAX(Base_Dados!AY$5:AY$98)-MIN(Base_Dados!AY$5:AY$98)=0,1,MAX(Base_Dados!AY$5:AY$98)-MIN(Base_Dados!AY$5:AY$98)))) * AY$1)))</f>
        <v>3.297065611605671E-4</v>
      </c>
      <c r="AZ79" s="106">
        <f>IF(INDEX(Base_Dados!AZ:AZ,MATCH($B79,Base_Dados!$B:$B,0))=0,0,
MAX(0, MIN(AZ$1,
((INDEX(Base_Dados!AZ:AZ,MATCH($B79,Base_Dados!$B:$B,0))-MIN(Base_Dados!AZ$5:AZ$98)) /
(IF(MAX(Base_Dados!AZ$5:AZ$98)-MIN(Base_Dados!AZ$5:AZ$98)=0,1,MAX(Base_Dados!AZ$5:AZ$98)-MIN(Base_Dados!AZ$5:AZ$98)))) * AZ$1)))</f>
        <v>0.5</v>
      </c>
      <c r="BA79" s="106">
        <f>IF(INDEX(Base_Dados!BA:BA,MATCH($B79,Base_Dados!$B:$B,0))=0,0,
MAX(0, MIN(BA$1,
((INDEX(Base_Dados!BA:BA,MATCH($B79,Base_Dados!$B:$B,0))-MIN(Base_Dados!BA$5:BA$98)) /
(IF(MAX(Base_Dados!BA$5:BA$98)-MIN(Base_Dados!BA$5:BA$98)=0,1,MAX(Base_Dados!BA$5:BA$98)-MIN(Base_Dados!BA$5:BA$98)))) * BA$1)))</f>
        <v>3.4547836319634095E-2</v>
      </c>
      <c r="BB79" s="106">
        <f>IF(INDEX(Base_Dados!BB:BB,MATCH($B79,Base_Dados!$B:$B,0))=0,0,
MAX(0, MIN(BB$1,
((INDEX(Base_Dados!BB:BB,MATCH($B79,Base_Dados!$B:$B,0))-MIN(Base_Dados!BB$5:BB$98)) /
(IF(MAX(Base_Dados!BB$5:BB$98)-MIN(Base_Dados!BB$5:BB$98)=0,1,MAX(Base_Dados!BB$5:BB$98)-MIN(Base_Dados!BB$5:BB$98)))) * BB$1)))</f>
        <v>0.19682003291571146</v>
      </c>
      <c r="BC79" s="106">
        <f>IF(INDEX(Base_Dados!BC:BC,MATCH($B79,Base_Dados!$B:$B,0))=0,0,
MAX(0, MIN(BC$1,
((INDEX(Base_Dados!BC:BC,MATCH($B79,Base_Dados!$B:$B,0))-MIN(Base_Dados!BC$5:BC$98)) /
(IF(MAX(Base_Dados!BC$5:BC$98)-MIN(Base_Dados!BC$5:BC$98)=0,1,MAX(Base_Dados!BC$5:BC$98)-MIN(Base_Dados!BC$5:BC$98)))) * BC$1)))</f>
        <v>4.5785079450579051E-3</v>
      </c>
      <c r="BD79" s="106">
        <f>IF(INDEX(Base_Dados!BD:BD,MATCH($B79,Base_Dados!$B:$B,0))=0,0,
MAX(0, MIN(BD$1,
((INDEX(Base_Dados!BD:BD,MATCH($B79,Base_Dados!$B:$B,0))-MIN(Base_Dados!BD$5:BD$98)) /
(IF(MAX(Base_Dados!BD$5:BD$98)-MIN(Base_Dados!BD$5:BD$98)=0,1,MAX(Base_Dados!BD$5:BD$98)-MIN(Base_Dados!BD$5:BD$98)))) * BD$1)))</f>
        <v>1.1010317845024582E-2</v>
      </c>
      <c r="BE79" s="106">
        <f>IF(INDEX(Base_Dados!BE:BE,MATCH($B79,Base_Dados!$B:$B,0))=0,0,
MAX(0, MIN(BE$1,
((INDEX(Base_Dados!BE:BE,MATCH($B79,Base_Dados!$B:$B,0))-MIN(Base_Dados!BE$5:BE$98)) /
(IF(MAX(Base_Dados!BE$5:BE$98)-MIN(Base_Dados!BE$5:BE$98)=0,1,MAX(Base_Dados!BE$5:BE$98)-MIN(Base_Dados!BE$5:BE$98)))) * BE$1)))</f>
        <v>0.10235825388861014</v>
      </c>
      <c r="BF79" s="106">
        <f>IF(INDEX(Base_Dados!BF:BF,MATCH($B79,Base_Dados!$B:$B,0))=0,0,
MAX(0, MIN(BF$1,
((INDEX(Base_Dados!BF:BF,MATCH($B79,Base_Dados!$B:$B,0))-MIN(Base_Dados!BF$5:BF$98)) /
(IF(MAX(Base_Dados!BF$5:BF$98)-MIN(Base_Dados!BF$5:BF$98)=0,1,MAX(Base_Dados!BF$5:BF$98)-MIN(Base_Dados!BF$5:BF$98)))) * BF$1)))</f>
        <v>0</v>
      </c>
      <c r="BG79" s="106">
        <f>IF(INDEX(Base_Dados!BG:BG,MATCH($B79,Base_Dados!$B:$B,0))=0,0,
MAX(0, MIN(BG$1,
((INDEX(Base_Dados!BG:BG,MATCH($B79,Base_Dados!$B:$B,0))-MIN(Base_Dados!BG$5:BG$98)) /
(IF(MAX(Base_Dados!BG$5:BG$98)-MIN(Base_Dados!BG$5:BG$98)=0,1,MAX(Base_Dados!BG$5:BG$98)-MIN(Base_Dados!BG$5:BG$98)))) * BG$1)))</f>
        <v>2.2993311036789296E-2</v>
      </c>
      <c r="BH79" s="106">
        <f>IF(INDEX(Base_Dados!BH:BH,MATCH($B79,Base_Dados!$B:$B,0))=0,0,
MAX(0, MIN(BH$1,
((INDEX(Base_Dados!BH:BH,MATCH($B79,Base_Dados!$B:$B,0))-MIN(Base_Dados!BH$5:BH$98)) /
(IF(MAX(Base_Dados!BH$5:BH$98)-MIN(Base_Dados!BH$5:BH$98)=0,1,MAX(Base_Dados!BH$5:BH$98)-MIN(Base_Dados!BH$5:BH$98)))) * BH$1)))</f>
        <v>6.5934065934065936E-2</v>
      </c>
      <c r="BI79" s="106">
        <f>IF(INDEX(Base_Dados!BI:BI,MATCH($B79,Base_Dados!$B:$B,0))=0,0,
MAX(0, MIN(BI$1,
((INDEX(Base_Dados!BI:BI,MATCH($B79,Base_Dados!$B:$B,0))-MIN(Base_Dados!BI$5:BI$98)) /
(IF(MAX(Base_Dados!BI$5:BI$98)-MIN(Base_Dados!BI$5:BI$98)=0,1,MAX(Base_Dados!BI$5:BI$98)-MIN(Base_Dados!BI$5:BI$98)))) * BI$1)))</f>
        <v>6.3962558502340089E-2</v>
      </c>
      <c r="BJ79" s="106">
        <f>IF(INDEX(Base_Dados!BJ:BJ,MATCH($B79,Base_Dados!$B:$B,0))=0,0,
MAX(0, MIN(BJ$1,
((INDEX(Base_Dados!BJ:BJ,MATCH($B79,Base_Dados!$B:$B,0))-MIN(Base_Dados!BJ$5:BJ$98)) /
(IF(MAX(Base_Dados!BJ$5:BJ$98)-MIN(Base_Dados!BJ$5:BJ$98)=0,1,MAX(Base_Dados!BJ$5:BJ$98)-MIN(Base_Dados!BJ$5:BJ$98)))) * BJ$1)))</f>
        <v>8.4210526315789472E-2</v>
      </c>
      <c r="BK79" s="106">
        <f>IF(INDEX(Base_Dados!BK:BK,MATCH($B79,Base_Dados!$B:$B,0))=0,0,
MAX(0, MIN(BK$1,
((INDEX(Base_Dados!BK:BK,MATCH($B79,Base_Dados!$B:$B,0))-MIN(Base_Dados!BK$5:BK$98)) /
(IF(MAX(Base_Dados!BK$5:BK$98)-MIN(Base_Dados!BK$5:BK$98)=0,1,MAX(Base_Dados!BK$5:BK$98)-MIN(Base_Dados!BK$5:BK$98)))) * BK$1)))</f>
        <v>0</v>
      </c>
      <c r="BL79" s="106">
        <f>IF(INDEX(Base_Dados!BL:BL,MATCH($B79,Base_Dados!$B:$B,0))=0,0,
MAX(0, MIN(BL$1,
((INDEX(Base_Dados!BL:BL,MATCH($B79,Base_Dados!$B:$B,0))-MIN(Base_Dados!BL$5:BL$98)) /
(IF(MAX(Base_Dados!BL$5:BL$98)-MIN(Base_Dados!BL$5:BL$98)=0,1,MAX(Base_Dados!BL$5:BL$98)-MIN(Base_Dados!BL$5:BL$98)))) * BL$1)))</f>
        <v>4.7231270358306189E-2</v>
      </c>
      <c r="BM79" s="106">
        <f>IF(INDEX(Base_Dados!BM:BM,MATCH($B79,Base_Dados!$B:$B,0))=0,0,
MAX(0, MIN(BM$1,
((INDEX(Base_Dados!BM:BM,MATCH($B79,Base_Dados!$B:$B,0))-MIN(Base_Dados!BM$5:BM$98)) /
(IF(MAX(Base_Dados!BM$5:BM$98)-MIN(Base_Dados!BM$5:BM$98)=0,1,MAX(Base_Dados!BM$5:BM$98)-MIN(Base_Dados!BM$5:BM$98)))) * BM$1)))</f>
        <v>0.48178425448729345</v>
      </c>
      <c r="BN79" s="106">
        <f>IF(INDEX(Base_Dados!BN:BN,MATCH($B79,Base_Dados!$B:$B,0))=0,0,
MAX(0, MIN(BN$1,
((INDEX(Base_Dados!BN:BN,MATCH($B79,Base_Dados!$B:$B,0))-MIN(Base_Dados!BN$5:BN$98)) /
(IF(MAX(Base_Dados!BN$5:BN$98)-MIN(Base_Dados!BN$5:BN$98)=0,1,MAX(Base_Dados!BN$5:BN$98)-MIN(Base_Dados!BN$5:BN$98)))) * BN$1)))</f>
        <v>0.82501997901000412</v>
      </c>
      <c r="BO79" s="106">
        <f>IF(INDEX(Base_Dados!BO:BO,MATCH($B79,Base_Dados!$B:$B,0))=0,0,
MAX(0, MIN(BO$1,
((INDEX(Base_Dados!BO:BO,MATCH($B79,Base_Dados!$B:$B,0))-MIN(Base_Dados!BO$5:BO$98)) /
(IF(MAX(Base_Dados!BO$5:BO$98)-MIN(Base_Dados!BO$5:BO$98)=0,1,MAX(Base_Dados!BO$5:BO$98)-MIN(Base_Dados!BO$5:BO$98)))) * BO$1)))</f>
        <v>0.14655172413793102</v>
      </c>
      <c r="BP79" s="106">
        <f t="shared" si="4"/>
        <v>12.27093374786263</v>
      </c>
      <c r="BQ79" s="111">
        <f t="shared" si="5"/>
        <v>0.3560708065161623</v>
      </c>
      <c r="BR79" s="112">
        <f t="shared" si="6"/>
        <v>4.1562493038139026E-2</v>
      </c>
      <c r="BS79" s="113">
        <f t="shared" si="7"/>
        <v>12.229371254824491</v>
      </c>
    </row>
    <row r="80" spans="1:71">
      <c r="A80" s="20">
        <v>21012</v>
      </c>
      <c r="B80" s="20" t="s">
        <v>286</v>
      </c>
      <c r="C80" s="20" t="s">
        <v>266</v>
      </c>
      <c r="D80" s="105">
        <f>IF(INDEX(Base_Dados!D:D,MATCH($B80,Base_Dados!$B:$B,0))=0,0,
MAX(0, MIN(D$1,
((INDEX(Base_Dados!D:D,MATCH($B80,Base_Dados!$B:$B,0))-MIN(Base_Dados!D$5:D$98)) /
(IF(MAX(Base_Dados!D$5:D$98)-MIN(Base_Dados!D$5:D$98)=0,1,MAX(Base_Dados!D$5:D$98)-MIN(Base_Dados!D$5:D$98)))) * D$1)))</f>
        <v>0.3922286822164946</v>
      </c>
      <c r="E80" s="106">
        <f>IF(INDEX(Base_Dados!E:E,MATCH($B80,Base_Dados!$B:$B,0))=0,0,
MAX(0, MIN(E$1,
((INDEX(Base_Dados!E:E,MATCH($B80,Base_Dados!$B:$B,0))-MIN(Base_Dados!E$5:E$98)) /
(IF(MAX(Base_Dados!E$5:E$98)-MIN(Base_Dados!E$5:E$98)=0,1,MAX(Base_Dados!E$5:E$98)-MIN(Base_Dados!E$5:E$98)))) * E$1)))</f>
        <v>0.13487130468374681</v>
      </c>
      <c r="F80" s="106">
        <f>IF(INDEX(Base_Dados!F:F,MATCH($B80,Base_Dados!$B:$B,0))=0,0,
MAX(0, MIN(F$1,
((INDEX(Base_Dados!F:F,MATCH($B80,Base_Dados!$B:$B,0))-MIN(Base_Dados!F$5:F$98)) /
(IF(MAX(Base_Dados!F$5:F$98)-MIN(Base_Dados!F$5:F$98)=0,1,MAX(Base_Dados!F$5:F$98)-MIN(Base_Dados!F$5:F$98)))) * F$1)))</f>
        <v>0.12797309806736817</v>
      </c>
      <c r="G80" s="106">
        <f>IF(INDEX(Base_Dados!G:G,MATCH($B80,Base_Dados!$B:$B,0))=0,0,
MAX(0, MIN(G$1,
((INDEX(Base_Dados!G:G,MATCH($B80,Base_Dados!$B:$B,0))-MIN(Base_Dados!G$5:G$98)) /
(IF(MAX(Base_Dados!G$5:G$98)-MIN(Base_Dados!G$5:G$98)=0,1,MAX(Base_Dados!G$5:G$98)-MIN(Base_Dados!G$5:G$98)))) * G$1)))</f>
        <v>0.1364694418881611</v>
      </c>
      <c r="H80" s="106">
        <f>IF(INDEX(Base_Dados!H:H,MATCH($B80,Base_Dados!$B:$B,0))=0,0,
MAX(0, MIN(H$1,
((INDEX(Base_Dados!H:H,MATCH($B80,Base_Dados!$B:$B,0))-MIN(Base_Dados!H$5:H$98)) /
(IF(MAX(Base_Dados!H$5:H$98)-MIN(Base_Dados!H$5:H$98)=0,1,MAX(Base_Dados!H$5:H$98)-MIN(Base_Dados!H$5:H$98)))) * H$1)))</f>
        <v>0.13970795411346407</v>
      </c>
      <c r="I80" s="106">
        <f>IF(INDEX(Base_Dados!I:I,MATCH($B80,Base_Dados!$B:$B,0))=0,0,
MAX(0, MIN(I$1,
((INDEX(Base_Dados!I:I,MATCH($B80,Base_Dados!$B:$B,0))-MIN(Base_Dados!I$5:I$98)) /
(IF(MAX(Base_Dados!I$5:I$98)-MIN(Base_Dados!I$5:I$98)=0,1,MAX(Base_Dados!I$5:I$98)-MIN(Base_Dados!I$5:I$98)))) * I$1)))</f>
        <v>0.13444974315791297</v>
      </c>
      <c r="J80" s="106">
        <f>IF(INDEX(Base_Dados!J:J,MATCH($B80,Base_Dados!$B:$B,0))=0,0,
MAX(0, MIN(J$1,
((INDEX(Base_Dados!J:J,MATCH($B80,Base_Dados!$B:$B,0))-MIN(Base_Dados!J$5:J$98)) /
(IF(MAX(Base_Dados!J$5:J$98)-MIN(Base_Dados!J$5:J$98)=0,1,MAX(Base_Dados!J$5:J$98)-MIN(Base_Dados!J$5:J$98)))) * J$1)))</f>
        <v>0.1324357715184232</v>
      </c>
      <c r="K80" s="106">
        <f>IF(INDEX(Base_Dados!K:K,MATCH($B80,Base_Dados!$B:$B,0))=0,0,
MAX(0, MIN(K$1,
((INDEX(Base_Dados!K:K,MATCH($B80,Base_Dados!$B:$B,0))-MIN(Base_Dados!K$5:K$98)) /
(IF(MAX(Base_Dados!K$5:K$98)-MIN(Base_Dados!K$5:K$98)=0,1,MAX(Base_Dados!K$5:K$98)-MIN(Base_Dados!K$5:K$98)))) * K$1)))</f>
        <v>0.12852191413237926</v>
      </c>
      <c r="L80" s="106">
        <f>IF(INDEX(Base_Dados!L:L,MATCH($B80,Base_Dados!$B:$B,0))=0,0,
MAX(0, MIN(L$1,
((INDEX(Base_Dados!L:L,MATCH($B80,Base_Dados!$B:$B,0))-MIN(Base_Dados!L$5:L$98)) /
(IF(MAX(Base_Dados!L$5:L$98)-MIN(Base_Dados!L$5:L$98)=0,1,MAX(Base_Dados!L$5:L$98)-MIN(Base_Dados!L$5:L$98)))) * L$1)))</f>
        <v>0.13153507525179967</v>
      </c>
      <c r="M80" s="106">
        <f>IF(INDEX(Base_Dados!M:M,MATCH($B80,Base_Dados!$B:$B,0))=0,0,
MAX(0, MIN(M$1,
((INDEX(Base_Dados!M:M,MATCH($B80,Base_Dados!$B:$B,0))-MIN(Base_Dados!M$5:M$98)) /
(IF(MAX(Base_Dados!M$5:M$98)-MIN(Base_Dados!M$5:M$98)=0,1,MAX(Base_Dados!M$5:M$98)-MIN(Base_Dados!M$5:M$98)))) * M$1)))</f>
        <v>0.14300874635568514</v>
      </c>
      <c r="N80" s="106">
        <f>IF(INDEX(Base_Dados!N:N,MATCH($B80,Base_Dados!$B:$B,0))=0,0,
MAX(0, MIN(N$1,
((INDEX(Base_Dados!N:N,MATCH($B80,Base_Dados!$B:$B,0))-MIN(Base_Dados!N$5:N$98)) /
(IF(MAX(Base_Dados!N$5:N$98)-MIN(Base_Dados!N$5:N$98)=0,1,MAX(Base_Dados!N$5:N$98)-MIN(Base_Dados!N$5:N$98)))) * N$1)))</f>
        <v>0.17645736461624015</v>
      </c>
      <c r="O80" s="106">
        <f>IF(INDEX(Base_Dados!O:O,MATCH($B80,Base_Dados!$B:$B,0))=0,0,
MAX(0, MIN(O$1,
((INDEX(Base_Dados!O:O,MATCH($B80,Base_Dados!$B:$B,0))-MIN(Base_Dados!O$5:O$98)) /
(IF(MAX(Base_Dados!O$5:O$98)-MIN(Base_Dados!O$5:O$98)=0,1,MAX(Base_Dados!O$5:O$98)-MIN(Base_Dados!O$5:O$98)))) * O$1)))</f>
        <v>0.22030213501309995</v>
      </c>
      <c r="P80" s="106">
        <f>IF(INDEX(Base_Dados!P:P,MATCH($B80,Base_Dados!$B:$B,0))=0,0,
MAX(0, MIN(P$1,
((INDEX(Base_Dados!P:P,MATCH($B80,Base_Dados!$B:$B,0))-MIN(Base_Dados!P$5:P$98)) /
(IF(MAX(Base_Dados!P$5:P$98)-MIN(Base_Dados!P$5:P$98)=0,1,MAX(Base_Dados!P$5:P$98)-MIN(Base_Dados!P$5:P$98)))) * P$1)))</f>
        <v>4.0714807296479132E-2</v>
      </c>
      <c r="Q80" s="106">
        <f>IF(INDEX(Base_Dados!Q:Q,MATCH($B80,Base_Dados!$B:$B,0))=0,0,
MAX(0, MIN(Q$1,
((INDEX(Base_Dados!Q:Q,MATCH($B80,Base_Dados!$B:$B,0))-MIN(Base_Dados!Q$5:Q$98)) /
(IF(MAX(Base_Dados!Q$5:Q$98)-MIN(Base_Dados!Q$5:Q$98)=0,1,MAX(Base_Dados!Q$5:Q$98)-MIN(Base_Dados!Q$5:Q$98)))) * Q$1)))</f>
        <v>1.2900847769996315E-2</v>
      </c>
      <c r="R80" s="106">
        <f>IF(INDEX(Base_Dados!R:R,MATCH($B80,Base_Dados!$B:$B,0))=0,0,
MAX(0, MIN(R$1,
((INDEX(Base_Dados!R:R,MATCH($B80,Base_Dados!$B:$B,0))-MIN(Base_Dados!R$5:R$98)) /
(IF(MAX(Base_Dados!R$5:R$98)-MIN(Base_Dados!R$5:R$98)=0,1,MAX(Base_Dados!R$5:R$98)-MIN(Base_Dados!R$5:R$98)))) * R$1)))</f>
        <v>9.344242330303466E-3</v>
      </c>
      <c r="S80" s="106">
        <f>IF(INDEX(Base_Dados!S:S,MATCH($B80,Base_Dados!$B:$B,0))=0,0,
MAX(0, MIN(S$1,
((INDEX(Base_Dados!S:S,MATCH($B80,Base_Dados!$B:$B,0))-MIN(Base_Dados!S$5:S$98)) /
(IF(MAX(Base_Dados!S$5:S$98)-MIN(Base_Dados!S$5:S$98)=0,1,MAX(Base_Dados!S$5:S$98)-MIN(Base_Dados!S$5:S$98)))) * S$1)))</f>
        <v>3.1595896053321346E-2</v>
      </c>
      <c r="T80" s="106">
        <f>IF(INDEX(Base_Dados!T:T,MATCH($B80,Base_Dados!$B:$B,0))=0,0,
MAX(0, MIN(T$1,
((INDEX(Base_Dados!T:T,MATCH($B80,Base_Dados!$B:$B,0))-MIN(Base_Dados!T$5:T$98)) /
(IF(MAX(Base_Dados!T$5:T$98)-MIN(Base_Dados!T$5:T$98)=0,1,MAX(Base_Dados!T$5:T$98)-MIN(Base_Dados!T$5:T$98)))) * T$1)))</f>
        <v>0.53223027559398295</v>
      </c>
      <c r="U80" s="106">
        <f>IF(INDEX(Base_Dados!U:U,MATCH($B80,Base_Dados!$B:$B,0))=0,0,
MAX(0, MIN(U$1,
((INDEX(Base_Dados!U:U,MATCH($B80,Base_Dados!$B:$B,0))-MIN(Base_Dados!U$5:U$98)) /
(IF(MAX(Base_Dados!U$5:U$98)-MIN(Base_Dados!U$5:U$98)=0,1,MAX(Base_Dados!U$5:U$98)-MIN(Base_Dados!U$5:U$98)))) * U$1)))</f>
        <v>0.96704610217805387</v>
      </c>
      <c r="V80" s="106">
        <f>IF(INDEX(Base_Dados!V:V,MATCH($B80,Base_Dados!$B:$B,0))=0,0,
MAX(0, MIN(V$1,
((INDEX(Base_Dados!V:V,MATCH($B80,Base_Dados!$B:$B,0))-MIN(Base_Dados!V$5:V$98)) /
(IF(MAX(Base_Dados!V$5:V$98)-MIN(Base_Dados!V$5:V$98)=0,1,MAX(Base_Dados!V$5:V$98)-MIN(Base_Dados!V$5:V$98)))) * V$1)))</f>
        <v>1.711838506712042E-2</v>
      </c>
      <c r="W80" s="106">
        <f>IF(INDEX(Base_Dados!W:W,MATCH($B80,Base_Dados!$B:$B,0))=0,0,
MAX(0, MIN(W$1,
((INDEX(Base_Dados!W:W,MATCH($B80,Base_Dados!$B:$B,0))-MIN(Base_Dados!W$5:W$98)) /
(IF(MAX(Base_Dados!W$5:W$98)-MIN(Base_Dados!W$5:W$98)=0,1,MAX(Base_Dados!W$5:W$98)-MIN(Base_Dados!W$5:W$98)))) * W$1)))</f>
        <v>2.6182319573368109</v>
      </c>
      <c r="X80" s="106">
        <f>IF(INDEX(Base_Dados!X:X,MATCH($B80,Base_Dados!$B:$B,0))=0,0,
MAX(0, MIN(X$1,
((INDEX(Base_Dados!X:X,MATCH($B80,Base_Dados!$B:$B,0))-MIN(Base_Dados!X$5:X$98)) /
(IF(MAX(Base_Dados!X$5:X$98)-MIN(Base_Dados!X$5:X$98)=0,1,MAX(Base_Dados!X$5:X$98)-MIN(Base_Dados!X$5:X$98)))) * X$1)))</f>
        <v>0</v>
      </c>
      <c r="Y80" s="106">
        <f>IF(INDEX(Base_Dados!Y:Y,MATCH($B80,Base_Dados!$B:$B,0))=0,0,
MAX(0, MIN(Y$1,
((INDEX(Base_Dados!Y:Y,MATCH($B80,Base_Dados!$B:$B,0))-MIN(Base_Dados!Y$5:Y$98)) /
(IF(MAX(Base_Dados!Y$5:Y$98)-MIN(Base_Dados!Y$5:Y$98)=0,1,MAX(Base_Dados!Y$5:Y$98)-MIN(Base_Dados!Y$5:Y$98)))) * Y$1)))</f>
        <v>0</v>
      </c>
      <c r="Z80" s="106">
        <f>IF(INDEX(Base_Dados!Z:Z,MATCH($B80,Base_Dados!$B:$B,0))=0,0,
MAX(0, MIN(Z$1,
((INDEX(Base_Dados!Z:Z,MATCH($B80,Base_Dados!$B:$B,0))-MIN(Base_Dados!Z$5:Z$98)) /
(IF(MAX(Base_Dados!Z$5:Z$98)-MIN(Base_Dados!Z$5:Z$98)=0,1,MAX(Base_Dados!Z$5:Z$98)-MIN(Base_Dados!Z$5:Z$98)))) * Z$1)))</f>
        <v>0</v>
      </c>
      <c r="AA80" s="106">
        <f>IF(INDEX(Base_Dados!AA:AA,MATCH($B80,Base_Dados!$B:$B,0))=0,0,
MAX(0, MIN(AA$1,
((INDEX(Base_Dados!AA:AA,MATCH($B80,Base_Dados!$B:$B,0))-MIN(Base_Dados!AA$5:AA$98)) /
(IF(MAX(Base_Dados!AA$5:AA$98)-MIN(Base_Dados!AA$5:AA$98)=0,1,MAX(Base_Dados!AA$5:AA$98)-MIN(Base_Dados!AA$5:AA$98)))) * AA$1)))</f>
        <v>0</v>
      </c>
      <c r="AB80" s="106">
        <f>IF(INDEX(Base_Dados!AB:AB,MATCH($B80,Base_Dados!$B:$B,0))=0,0,
MAX(0, MIN(AB$1,
((INDEX(Base_Dados!AB:AB,MATCH($B80,Base_Dados!$B:$B,0))-MIN(Base_Dados!AB$5:AB$98)) /
(IF(MAX(Base_Dados!AB$5:AB$98)-MIN(Base_Dados!AB$5:AB$98)=0,1,MAX(Base_Dados!AB$5:AB$98)-MIN(Base_Dados!AB$5:AB$98)))) * AB$1)))</f>
        <v>0.19283764805638731</v>
      </c>
      <c r="AC80" s="106">
        <f>IF(INDEX(Base_Dados!AC:AC,MATCH($B80,Base_Dados!$B:$B,0))=0,0,
MAX(0, MIN(AC$1,
((INDEX(Base_Dados!AC:AC,MATCH($B80,Base_Dados!$B:$B,0))-MIN(Base_Dados!AC$5:AC$98)) /
(IF(MAX(Base_Dados!AC$5:AC$98)-MIN(Base_Dados!AC$5:AC$98)=0,1,MAX(Base_Dados!AC$5:AC$98)-MIN(Base_Dados!AC$5:AC$98)))) * AC$1)))</f>
        <v>3.9892079398728082E-2</v>
      </c>
      <c r="AD80" s="106">
        <f>IF(INDEX(Base_Dados!AD:AD,MATCH($B80,Base_Dados!$B:$B,0))=0,0,
MAX(0, MIN(AD$1,
((INDEX(Base_Dados!AD:AD,MATCH($B80,Base_Dados!$B:$B,0))-MIN(Base_Dados!AD$5:AD$98)) /
(IF(MAX(Base_Dados!AD$5:AD$98)-MIN(Base_Dados!AD$5:AD$98)=0,1,MAX(Base_Dados!AD$5:AD$98)-MIN(Base_Dados!AD$5:AD$98)))) * AD$1)))</f>
        <v>9.406892471527881E-3</v>
      </c>
      <c r="AE80" s="106">
        <f>IF(INDEX(Base_Dados!AE:AE,MATCH($B80,Base_Dados!$B:$B,0))=0,0,
MAX(0, MIN(AE$1,
((INDEX(Base_Dados!AE:AE,MATCH($B80,Base_Dados!$B:$B,0))-MIN(Base_Dados!AE$5:AE$98)) /
(IF(MAX(Base_Dados!AE$5:AE$98)-MIN(Base_Dados!AE$5:AE$98)=0,1,MAX(Base_Dados!AE$5:AE$98)-MIN(Base_Dados!AE$5:AE$98)))) * AE$1)))</f>
        <v>5.3933553861642454E-3</v>
      </c>
      <c r="AF80" s="106">
        <f>IF(INDEX(Base_Dados!AF:AF,MATCH($B80,Base_Dados!$B:$B,0))=0,0,
MAX(0, MIN(AF$1,
((INDEX(Base_Dados!AF:AF,MATCH($B80,Base_Dados!$B:$B,0))-MIN(Base_Dados!AF$5:AF$98)) /
(IF(MAX(Base_Dados!AF$5:AF$98)-MIN(Base_Dados!AF$5:AF$98)=0,1,MAX(Base_Dados!AF$5:AF$98)-MIN(Base_Dados!AF$5:AF$98)))) * AF$1)))</f>
        <v>7.8150140210545664E-3</v>
      </c>
      <c r="AG80" s="106">
        <f>IF(INDEX(Base_Dados!AG:AG,MATCH($B80,Base_Dados!$B:$B,0))=0,0,
MAX(0, MIN(AG$1,
((INDEX(Base_Dados!AG:AG,MATCH($B80,Base_Dados!$B:$B,0))-MIN(Base_Dados!AG$5:AG$98)) /
(IF(MAX(Base_Dados!AG$5:AG$98)-MIN(Base_Dados!AG$5:AG$98)=0,1,MAX(Base_Dados!AG$5:AG$98)-MIN(Base_Dados!AG$5:AG$98)))) * AG$1)))</f>
        <v>1.2900847769996315E-2</v>
      </c>
      <c r="AH80" s="106">
        <f>IF(INDEX(Base_Dados!AH:AH,MATCH($B80,Base_Dados!$B:$B,0))=0,0,
MAX(0, MIN(AH$1,
((INDEX(Base_Dados!AH:AH,MATCH($B80,Base_Dados!$B:$B,0))-MIN(Base_Dados!AH$5:AH$98)) /
(IF(MAX(Base_Dados!AH$5:AH$98)-MIN(Base_Dados!AH$5:AH$98)=0,1,MAX(Base_Dados!AH$5:AH$98)-MIN(Base_Dados!AH$5:AH$98)))) * AH$1)))</f>
        <v>1.66890135189505</v>
      </c>
      <c r="AI80" s="106">
        <f>IF(INDEX(Base_Dados!AI:AI,MATCH($B80,Base_Dados!$B:$B,0))=0,0,
MAX(0, MIN(AI$1,
((INDEX(Base_Dados!AI:AI,MATCH($B80,Base_Dados!$B:$B,0))-MIN(Base_Dados!AI$5:AI$98)) /
(IF(MAX(Base_Dados!AI$5:AI$98)-MIN(Base_Dados!AI$5:AI$98)=0,1,MAX(Base_Dados!AI$5:AI$98)-MIN(Base_Dados!AI$5:AI$98)))) * AI$1)))</f>
        <v>0</v>
      </c>
      <c r="AJ80" s="106">
        <f>IF(INDEX(Base_Dados!AJ:AJ,MATCH($B80,Base_Dados!$B:$B,0))=0,0,
MAX(0, MIN(AJ$1,
((INDEX(Base_Dados!AJ:AJ,MATCH($B80,Base_Dados!$B:$B,0))-MIN(Base_Dados!AJ$5:AJ$98)) /
(IF(MAX(Base_Dados!AJ$5:AJ$98)-MIN(Base_Dados!AJ$5:AJ$98)=0,1,MAX(Base_Dados!AJ$5:AJ$98)-MIN(Base_Dados!AJ$5:AJ$98)))) * AJ$1)))</f>
        <v>0</v>
      </c>
      <c r="AK80" s="106">
        <f>IF(INDEX(Base_Dados!AK:AK,MATCH($B80,Base_Dados!$B:$B,0))=0,0,
MAX(0, MIN(AK$1,
((INDEX(Base_Dados!AK:AK,MATCH($B80,Base_Dados!$B:$B,0))-MIN(Base_Dados!AK$5:AK$98)) /
(IF(MAX(Base_Dados!AK$5:AK$98)-MIN(Base_Dados!AK$5:AK$98)=0,1,MAX(Base_Dados!AK$5:AK$98)-MIN(Base_Dados!AK$5:AK$98)))) * AK$1)))</f>
        <v>3.4482758620689655E-3</v>
      </c>
      <c r="AL80" s="106">
        <f>IF(INDEX(Base_Dados!AL:AL,MATCH($B80,Base_Dados!$B:$B,0))=0,0,
MAX(0, MIN(AL$1,
((INDEX(Base_Dados!AL:AL,MATCH($B80,Base_Dados!$B:$B,0))-MIN(Base_Dados!AL$5:AL$98)) /
(IF(MAX(Base_Dados!AL$5:AL$98)-MIN(Base_Dados!AL$5:AL$98)=0,1,MAX(Base_Dados!AL$5:AL$98)-MIN(Base_Dados!AL$5:AL$98)))) * AL$1)))</f>
        <v>0</v>
      </c>
      <c r="AM80" s="106">
        <f>IF(INDEX(Base_Dados!AM:AM,MATCH($B80,Base_Dados!$B:$B,0))=0,0,
MAX(0, MIN(AM$1,
((INDEX(Base_Dados!AM:AM,MATCH($B80,Base_Dados!$B:$B,0))-MIN(Base_Dados!AM$5:AM$98)) /
(IF(MAX(Base_Dados!AM$5:AM$98)-MIN(Base_Dados!AM$5:AM$98)=0,1,MAX(Base_Dados!AM$5:AM$98)-MIN(Base_Dados!AM$5:AM$98)))) * AM$1)))</f>
        <v>1.3464526152252718E-2</v>
      </c>
      <c r="AN80" s="106">
        <f>IF(INDEX(Base_Dados!AN:AN,MATCH($B80,Base_Dados!$B:$B,0))=0,0,
MAX(0, MIN(AN$1,
((INDEX(Base_Dados!AN:AN,MATCH($B80,Base_Dados!$B:$B,0))-MIN(Base_Dados!AN$5:AN$98)) /
(IF(MAX(Base_Dados!AN$5:AN$98)-MIN(Base_Dados!AN$5:AN$98)=0,1,MAX(Base_Dados!AN$5:AN$98)-MIN(Base_Dados!AN$5:AN$98)))) * AN$1)))</f>
        <v>3.7507797878976915E-2</v>
      </c>
      <c r="AO80" s="106">
        <f>IF(INDEX(Base_Dados!AO:AO,MATCH($B80,Base_Dados!$B:$B,0))=0,0,
MAX(0, MIN(AO$1,
((INDEX(Base_Dados!AO:AO,MATCH($B80,Base_Dados!$B:$B,0))-MIN(Base_Dados!AO$5:AO$98)) /
(IF(MAX(Base_Dados!AO$5:AO$98)-MIN(Base_Dados!AO$5:AO$98)=0,1,MAX(Base_Dados!AO$5:AO$98)-MIN(Base_Dados!AO$5:AO$98)))) * AO$1)))</f>
        <v>0</v>
      </c>
      <c r="AP80" s="106">
        <f>IF(INDEX(Base_Dados!AP:AP,MATCH($B80,Base_Dados!$B:$B,0))=0,0,
MAX(0, MIN(AP$1,
((INDEX(Base_Dados!AP:AP,MATCH($B80,Base_Dados!$B:$B,0))-MIN(Base_Dados!AP$5:AP$98)) /
(IF(MAX(Base_Dados!AP$5:AP$98)-MIN(Base_Dados!AP$5:AP$98)=0,1,MAX(Base_Dados!AP$5:AP$98)-MIN(Base_Dados!AP$5:AP$98)))) * AP$1)))</f>
        <v>0</v>
      </c>
      <c r="AQ80" s="106">
        <f>IF(INDEX(Base_Dados!AQ:AQ,MATCH($B80,Base_Dados!$B:$B,0))=0,0,
MAX(0, MIN(AQ$1,
((INDEX(Base_Dados!AQ:AQ,MATCH($B80,Base_Dados!$B:$B,0))-MIN(Base_Dados!AQ$5:AQ$98)) /
(IF(MAX(Base_Dados!AQ$5:AQ$98)-MIN(Base_Dados!AQ$5:AQ$98)=0,1,MAX(Base_Dados!AQ$5:AQ$98)-MIN(Base_Dados!AQ$5:AQ$98)))) * AQ$1)))</f>
        <v>0</v>
      </c>
      <c r="AR80" s="106">
        <f>IF(INDEX(Base_Dados!AR:AR,MATCH($B80,Base_Dados!$B:$B,0))=0,0,
MAX(0, MIN(AR$1,
((INDEX(Base_Dados!AR:AR,MATCH($B80,Base_Dados!$B:$B,0))-MIN(Base_Dados!AR$5:AR$98)) /
(IF(MAX(Base_Dados!AR$5:AR$98)-MIN(Base_Dados!AR$5:AR$98)=0,1,MAX(Base_Dados!AR$5:AR$98)-MIN(Base_Dados!AR$5:AR$98)))) * AR$1)))</f>
        <v>0</v>
      </c>
      <c r="AS80" s="106">
        <f>IF(INDEX(Base_Dados!AS:AS,MATCH($B80,Base_Dados!$B:$B,0))=0,0,
MAX(0, MIN(AS$1,
((INDEX(Base_Dados!AS:AS,MATCH($B80,Base_Dados!$B:$B,0))-MIN(Base_Dados!AS$5:AS$98)) /
(IF(MAX(Base_Dados!AS$5:AS$98)-MIN(Base_Dados!AS$5:AS$98)=0,1,MAX(Base_Dados!AS$5:AS$98)-MIN(Base_Dados!AS$5:AS$98)))) * AS$1)))</f>
        <v>0</v>
      </c>
      <c r="AT80" s="106">
        <f>IF(INDEX(Base_Dados!AT:AT,MATCH($B80,Base_Dados!$B:$B,0))=0,0,
MAX(0, MIN(AT$1,
((INDEX(Base_Dados!AT:AT,MATCH($B80,Base_Dados!$B:$B,0))-MIN(Base_Dados!AT$5:AT$98)) /
(IF(MAX(Base_Dados!AT$5:AT$98)-MIN(Base_Dados!AT$5:AT$98)=0,1,MAX(Base_Dados!AT$5:AT$98)-MIN(Base_Dados!AT$5:AT$98)))) * AT$1)))</f>
        <v>0</v>
      </c>
      <c r="AU80" s="106">
        <f>IF(INDEX(Base_Dados!AU:AU,MATCH($B80,Base_Dados!$B:$B,0))=0,0,
MAX(0, MIN(AU$1,
((INDEX(Base_Dados!AU:AU,MATCH($B80,Base_Dados!$B:$B,0))-MIN(Base_Dados!AU$5:AU$98)) /
(IF(MAX(Base_Dados!AU$5:AU$98)-MIN(Base_Dados!AU$5:AU$98)=0,1,MAX(Base_Dados!AU$5:AU$98)-MIN(Base_Dados!AU$5:AU$98)))) * AU$1)))</f>
        <v>4.6816479400749065E-3</v>
      </c>
      <c r="AV80" s="106">
        <f>IF(INDEX(Base_Dados!AV:AV,MATCH($B80,Base_Dados!$B:$B,0))=0,0,
MAX(0, MIN(AV$1,
((INDEX(Base_Dados!AV:AV,MATCH($B80,Base_Dados!$B:$B,0))-MIN(Base_Dados!AV$5:AV$98)) /
(IF(MAX(Base_Dados!AV$5:AV$98)-MIN(Base_Dados!AV$5:AV$98)=0,1,MAX(Base_Dados!AV$5:AV$98)-MIN(Base_Dados!AV$5:AV$98)))) * AV$1)))</f>
        <v>0</v>
      </c>
      <c r="AW80" s="106">
        <f>IF(INDEX(Base_Dados!AW:AW,MATCH($B80,Base_Dados!$B:$B,0))=0,0,
MAX(0, MIN(AW$1,
((INDEX(Base_Dados!AW:AW,MATCH($B80,Base_Dados!$B:$B,0))-MIN(Base_Dados!AW$5:AW$98)) /
(IF(MAX(Base_Dados!AW$5:AW$98)-MIN(Base_Dados!AW$5:AW$98)=0,1,MAX(Base_Dados!AW$5:AW$98)-MIN(Base_Dados!AW$5:AW$98)))) * AW$1)))</f>
        <v>0</v>
      </c>
      <c r="AX80" s="106">
        <f>IF(INDEX(Base_Dados!AX:AX,MATCH($B80,Base_Dados!$B:$B,0))=0,0,
MAX(0, MIN(AX$1,
((INDEX(Base_Dados!AX:AX,MATCH($B80,Base_Dados!$B:$B,0))-MIN(Base_Dados!AX$5:AX$98)) /
(IF(MAX(Base_Dados!AX$5:AX$98)-MIN(Base_Dados!AX$5:AX$98)=0,1,MAX(Base_Dados!AX$5:AX$98)-MIN(Base_Dados!AX$5:AX$98)))) * AX$1)))</f>
        <v>5.6912442396313372E-2</v>
      </c>
      <c r="AY80" s="106">
        <f>IF(INDEX(Base_Dados!AY:AY,MATCH($B80,Base_Dados!$B:$B,0))=0,0,
MAX(0, MIN(AY$1,
((INDEX(Base_Dados!AY:AY,MATCH($B80,Base_Dados!$B:$B,0))-MIN(Base_Dados!AY$5:AY$98)) /
(IF(MAX(Base_Dados!AY$5:AY$98)-MIN(Base_Dados!AY$5:AY$98)=0,1,MAX(Base_Dados!AY$5:AY$98)-MIN(Base_Dados!AY$5:AY$98)))) * AY$1)))</f>
        <v>3.297065611605671E-4</v>
      </c>
      <c r="AZ80" s="106">
        <f>IF(INDEX(Base_Dados!AZ:AZ,MATCH($B80,Base_Dados!$B:$B,0))=0,0,
MAX(0, MIN(AZ$1,
((INDEX(Base_Dados!AZ:AZ,MATCH($B80,Base_Dados!$B:$B,0))-MIN(Base_Dados!AZ$5:AZ$98)) /
(IF(MAX(Base_Dados!AZ$5:AZ$98)-MIN(Base_Dados!AZ$5:AZ$98)=0,1,MAX(Base_Dados!AZ$5:AZ$98)-MIN(Base_Dados!AZ$5:AZ$98)))) * AZ$1)))</f>
        <v>0.5</v>
      </c>
      <c r="BA80" s="106">
        <f>IF(INDEX(Base_Dados!BA:BA,MATCH($B80,Base_Dados!$B:$B,0))=0,0,
MAX(0, MIN(BA$1,
((INDEX(Base_Dados!BA:BA,MATCH($B80,Base_Dados!$B:$B,0))-MIN(Base_Dados!BA$5:BA$98)) /
(IF(MAX(Base_Dados!BA$5:BA$98)-MIN(Base_Dados!BA$5:BA$98)=0,1,MAX(Base_Dados!BA$5:BA$98)-MIN(Base_Dados!BA$5:BA$98)))) * BA$1)))</f>
        <v>1.5675303625746574E-2</v>
      </c>
      <c r="BB80" s="106">
        <f>IF(INDEX(Base_Dados!BB:BB,MATCH($B80,Base_Dados!$B:$B,0))=0,0,
MAX(0, MIN(BB$1,
((INDEX(Base_Dados!BB:BB,MATCH($B80,Base_Dados!$B:$B,0))-MIN(Base_Dados!BB$5:BB$98)) /
(IF(MAX(Base_Dados!BB$5:BB$98)-MIN(Base_Dados!BB$5:BB$98)=0,1,MAX(Base_Dados!BB$5:BB$98)-MIN(Base_Dados!BB$5:BB$98)))) * BB$1)))</f>
        <v>0.24663694674295689</v>
      </c>
      <c r="BC80" s="106">
        <f>IF(INDEX(Base_Dados!BC:BC,MATCH($B80,Base_Dados!$B:$B,0))=0,0,
MAX(0, MIN(BC$1,
((INDEX(Base_Dados!BC:BC,MATCH($B80,Base_Dados!$B:$B,0))-MIN(Base_Dados!BC$5:BC$98)) /
(IF(MAX(Base_Dados!BC$5:BC$98)-MIN(Base_Dados!BC$5:BC$98)=0,1,MAX(Base_Dados!BC$5:BC$98)-MIN(Base_Dados!BC$5:BC$98)))) * BC$1)))</f>
        <v>5.3864799353622404E-3</v>
      </c>
      <c r="BD80" s="106">
        <f>IF(INDEX(Base_Dados!BD:BD,MATCH($B80,Base_Dados!$B:$B,0))=0,0,
MAX(0, MIN(BD$1,
((INDEX(Base_Dados!BD:BD,MATCH($B80,Base_Dados!$B:$B,0))-MIN(Base_Dados!BD$5:BD$98)) /
(IF(MAX(Base_Dados!BD$5:BD$98)-MIN(Base_Dados!BD$5:BD$98)=0,1,MAX(Base_Dados!BD$5:BD$98)-MIN(Base_Dados!BD$5:BD$98)))) * BD$1)))</f>
        <v>2.7698912817671908E-3</v>
      </c>
      <c r="BE80" s="106">
        <f>IF(INDEX(Base_Dados!BE:BE,MATCH($B80,Base_Dados!$B:$B,0))=0,0,
MAX(0, MIN(BE$1,
((INDEX(Base_Dados!BE:BE,MATCH($B80,Base_Dados!$B:$B,0))-MIN(Base_Dados!BE$5:BE$98)) /
(IF(MAX(Base_Dados!BE$5:BE$98)-MIN(Base_Dados!BE$5:BE$98)=0,1,MAX(Base_Dados!BE$5:BE$98)-MIN(Base_Dados!BE$5:BE$98)))) * BE$1)))</f>
        <v>1.8564977420973405E-2</v>
      </c>
      <c r="BF80" s="106">
        <f>IF(INDEX(Base_Dados!BF:BF,MATCH($B80,Base_Dados!$B:$B,0))=0,0,
MAX(0, MIN(BF$1,
((INDEX(Base_Dados!BF:BF,MATCH($B80,Base_Dados!$B:$B,0))-MIN(Base_Dados!BF$5:BF$98)) /
(IF(MAX(Base_Dados!BF$5:BF$98)-MIN(Base_Dados!BF$5:BF$98)=0,1,MAX(Base_Dados!BF$5:BF$98)-MIN(Base_Dados!BF$5:BF$98)))) * BF$1)))</f>
        <v>0</v>
      </c>
      <c r="BG80" s="106">
        <f>IF(INDEX(Base_Dados!BG:BG,MATCH($B80,Base_Dados!$B:$B,0))=0,0,
MAX(0, MIN(BG$1,
((INDEX(Base_Dados!BG:BG,MATCH($B80,Base_Dados!$B:$B,0))-MIN(Base_Dados!BG$5:BG$98)) /
(IF(MAX(Base_Dados!BG$5:BG$98)-MIN(Base_Dados!BG$5:BG$98)=0,1,MAX(Base_Dados!BG$5:BG$98)-MIN(Base_Dados!BG$5:BG$98)))) * BG$1)))</f>
        <v>4.1806020066889631E-4</v>
      </c>
      <c r="BH80" s="106">
        <f>IF(INDEX(Base_Dados!BH:BH,MATCH($B80,Base_Dados!$B:$B,0))=0,0,
MAX(0, MIN(BH$1,
((INDEX(Base_Dados!BH:BH,MATCH($B80,Base_Dados!$B:$B,0))-MIN(Base_Dados!BH$5:BH$98)) /
(IF(MAX(Base_Dados!BH$5:BH$98)-MIN(Base_Dados!BH$5:BH$98)=0,1,MAX(Base_Dados!BH$5:BH$98)-MIN(Base_Dados!BH$5:BH$98)))) * BH$1)))</f>
        <v>7.6923076923076927E-2</v>
      </c>
      <c r="BI80" s="106">
        <f>IF(INDEX(Base_Dados!BI:BI,MATCH($B80,Base_Dados!$B:$B,0))=0,0,
MAX(0, MIN(BI$1,
((INDEX(Base_Dados!BI:BI,MATCH($B80,Base_Dados!$B:$B,0))-MIN(Base_Dados!BI$5:BI$98)) /
(IF(MAX(Base_Dados!BI$5:BI$98)-MIN(Base_Dados!BI$5:BI$98)=0,1,MAX(Base_Dados!BI$5:BI$98)-MIN(Base_Dados!BI$5:BI$98)))) * BI$1)))</f>
        <v>4.8361934477379097E-2</v>
      </c>
      <c r="BJ80" s="106">
        <f>IF(INDEX(Base_Dados!BJ:BJ,MATCH($B80,Base_Dados!$B:$B,0))=0,0,
MAX(0, MIN(BJ$1,
((INDEX(Base_Dados!BJ:BJ,MATCH($B80,Base_Dados!$B:$B,0))-MIN(Base_Dados!BJ$5:BJ$98)) /
(IF(MAX(Base_Dados!BJ$5:BJ$98)-MIN(Base_Dados!BJ$5:BJ$98)=0,1,MAX(Base_Dados!BJ$5:BJ$98)-MIN(Base_Dados!BJ$5:BJ$98)))) * BJ$1)))</f>
        <v>4.2105263157894736E-2</v>
      </c>
      <c r="BK80" s="106">
        <f>IF(INDEX(Base_Dados!BK:BK,MATCH($B80,Base_Dados!$B:$B,0))=0,0,
MAX(0, MIN(BK$1,
((INDEX(Base_Dados!BK:BK,MATCH($B80,Base_Dados!$B:$B,0))-MIN(Base_Dados!BK$5:BK$98)) /
(IF(MAX(Base_Dados!BK$5:BK$98)-MIN(Base_Dados!BK$5:BK$98)=0,1,MAX(Base_Dados!BK$5:BK$98)-MIN(Base_Dados!BK$5:BK$98)))) * BK$1)))</f>
        <v>3.5714285714285712E-2</v>
      </c>
      <c r="BL80" s="106">
        <f>IF(INDEX(Base_Dados!BL:BL,MATCH($B80,Base_Dados!$B:$B,0))=0,0,
MAX(0, MIN(BL$1,
((INDEX(Base_Dados!BL:BL,MATCH($B80,Base_Dados!$B:$B,0))-MIN(Base_Dados!BL$5:BL$98)) /
(IF(MAX(Base_Dados!BL$5:BL$98)-MIN(Base_Dados!BL$5:BL$98)=0,1,MAX(Base_Dados!BL$5:BL$98)-MIN(Base_Dados!BL$5:BL$98)))) * BL$1)))</f>
        <v>4.2345276872964167E-2</v>
      </c>
      <c r="BM80" s="106">
        <f>IF(INDEX(Base_Dados!BM:BM,MATCH($B80,Base_Dados!$B:$B,0))=0,0,
MAX(0, MIN(BM$1,
((INDEX(Base_Dados!BM:BM,MATCH($B80,Base_Dados!$B:$B,0))-MIN(Base_Dados!BM$5:BM$98)) /
(IF(MAX(Base_Dados!BM$5:BM$98)-MIN(Base_Dados!BM$5:BM$98)=0,1,MAX(Base_Dados!BM$5:BM$98)-MIN(Base_Dados!BM$5:BM$98)))) * BM$1)))</f>
        <v>0.35240803269948545</v>
      </c>
      <c r="BN80" s="106">
        <f>IF(INDEX(Base_Dados!BN:BN,MATCH($B80,Base_Dados!$B:$B,0))=0,0,
MAX(0, MIN(BN$1,
((INDEX(Base_Dados!BN:BN,MATCH($B80,Base_Dados!$B:$B,0))-MIN(Base_Dados!BN$5:BN$98)) /
(IF(MAX(Base_Dados!BN$5:BN$98)-MIN(Base_Dados!BN$5:BN$98)=0,1,MAX(Base_Dados!BN$5:BN$98)-MIN(Base_Dados!BN$5:BN$98)))) * BN$1)))</f>
        <v>0.8709699192430489</v>
      </c>
      <c r="BO80" s="106">
        <f>IF(INDEX(Base_Dados!BO:BO,MATCH($B80,Base_Dados!$B:$B,0))=0,0,
MAX(0, MIN(BO$1,
((INDEX(Base_Dados!BO:BO,MATCH($B80,Base_Dados!$B:$B,0))-MIN(Base_Dados!BO$5:BO$98)) /
(IF(MAX(Base_Dados!BO$5:BO$98)-MIN(Base_Dados!BO$5:BO$98)=0,1,MAX(Base_Dados!BO$5:BO$98)-MIN(Base_Dados!BO$5:BO$98)))) * BO$1)))</f>
        <v>1.7241379310344827E-2</v>
      </c>
      <c r="BP80" s="106">
        <f t="shared" si="4"/>
        <v>10.556156158036558</v>
      </c>
      <c r="BQ80" s="111">
        <f t="shared" si="5"/>
        <v>0.41343728100845695</v>
      </c>
      <c r="BR80" s="112">
        <f t="shared" si="6"/>
        <v>9.8928967530433676E-2</v>
      </c>
      <c r="BS80" s="113">
        <f t="shared" si="7"/>
        <v>10.457227190506124</v>
      </c>
    </row>
    <row r="81" spans="1:71">
      <c r="A81" s="20">
        <v>21013</v>
      </c>
      <c r="B81" s="20" t="s">
        <v>270</v>
      </c>
      <c r="C81" s="20" t="s">
        <v>266</v>
      </c>
      <c r="D81" s="105">
        <f>IF(INDEX(Base_Dados!D:D,MATCH($B81,Base_Dados!$B:$B,0))=0,0,
MAX(0, MIN(D$1,
((INDEX(Base_Dados!D:D,MATCH($B81,Base_Dados!$B:$B,0))-MIN(Base_Dados!D$5:D$98)) /
(IF(MAX(Base_Dados!D$5:D$98)-MIN(Base_Dados!D$5:D$98)=0,1,MAX(Base_Dados!D$5:D$98)-MIN(Base_Dados!D$5:D$98)))) * D$1)))</f>
        <v>0.27911166648092867</v>
      </c>
      <c r="E81" s="106">
        <f>IF(INDEX(Base_Dados!E:E,MATCH($B81,Base_Dados!$B:$B,0))=0,0,
MAX(0, MIN(E$1,
((INDEX(Base_Dados!E:E,MATCH($B81,Base_Dados!$B:$B,0))-MIN(Base_Dados!E$5:E$98)) /
(IF(MAX(Base_Dados!E$5:E$98)-MIN(Base_Dados!E$5:E$98)=0,1,MAX(Base_Dados!E$5:E$98)-MIN(Base_Dados!E$5:E$98)))) * E$1)))</f>
        <v>0.10872116922802622</v>
      </c>
      <c r="F81" s="106">
        <f>IF(INDEX(Base_Dados!F:F,MATCH($B81,Base_Dados!$B:$B,0))=0,0,
MAX(0, MIN(F$1,
((INDEX(Base_Dados!F:F,MATCH($B81,Base_Dados!$B:$B,0))-MIN(Base_Dados!F$5:F$98)) /
(IF(MAX(Base_Dados!F$5:F$98)-MIN(Base_Dados!F$5:F$98)=0,1,MAX(Base_Dados!F$5:F$98)-MIN(Base_Dados!F$5:F$98)))) * F$1)))</f>
        <v>9.7793436986379004E-2</v>
      </c>
      <c r="G81" s="106">
        <f>IF(INDEX(Base_Dados!G:G,MATCH($B81,Base_Dados!$B:$B,0))=0,0,
MAX(0, MIN(G$1,
((INDEX(Base_Dados!G:G,MATCH($B81,Base_Dados!$B:$B,0))-MIN(Base_Dados!G$5:G$98)) /
(IF(MAX(Base_Dados!G$5:G$98)-MIN(Base_Dados!G$5:G$98)=0,1,MAX(Base_Dados!G$5:G$98)-MIN(Base_Dados!G$5:G$98)))) * G$1)))</f>
        <v>9.8089103015211385E-2</v>
      </c>
      <c r="H81" s="106">
        <f>IF(INDEX(Base_Dados!H:H,MATCH($B81,Base_Dados!$B:$B,0))=0,0,
MAX(0, MIN(H$1,
((INDEX(Base_Dados!H:H,MATCH($B81,Base_Dados!$B:$B,0))-MIN(Base_Dados!H$5:H$98)) /
(IF(MAX(Base_Dados!H$5:H$98)-MIN(Base_Dados!H$5:H$98)=0,1,MAX(Base_Dados!H$5:H$98)-MIN(Base_Dados!H$5:H$98)))) * H$1)))</f>
        <v>0.10234575907332454</v>
      </c>
      <c r="I81" s="106">
        <f>IF(INDEX(Base_Dados!I:I,MATCH($B81,Base_Dados!$B:$B,0))=0,0,
MAX(0, MIN(I$1,
((INDEX(Base_Dados!I:I,MATCH($B81,Base_Dados!$B:$B,0))-MIN(Base_Dados!I$5:I$98)) /
(IF(MAX(Base_Dados!I$5:I$98)-MIN(Base_Dados!I$5:I$98)=0,1,MAX(Base_Dados!I$5:I$98)-MIN(Base_Dados!I$5:I$98)))) * I$1)))</f>
        <v>9.7758016438759449E-2</v>
      </c>
      <c r="J81" s="106">
        <f>IF(INDEX(Base_Dados!J:J,MATCH($B81,Base_Dados!$B:$B,0))=0,0,
MAX(0, MIN(J$1,
((INDEX(Base_Dados!J:J,MATCH($B81,Base_Dados!$B:$B,0))-MIN(Base_Dados!J$5:J$98)) /
(IF(MAX(Base_Dados!J$5:J$98)-MIN(Base_Dados!J$5:J$98)=0,1,MAX(Base_Dados!J$5:J$98)-MIN(Base_Dados!J$5:J$98)))) * J$1)))</f>
        <v>0.10008913486607068</v>
      </c>
      <c r="K81" s="106">
        <f>IF(INDEX(Base_Dados!K:K,MATCH($B81,Base_Dados!$B:$B,0))=0,0,
MAX(0, MIN(K$1,
((INDEX(Base_Dados!K:K,MATCH($B81,Base_Dados!$B:$B,0))-MIN(Base_Dados!K$5:K$98)) /
(IF(MAX(Base_Dados!K$5:K$98)-MIN(Base_Dados!K$5:K$98)=0,1,MAX(Base_Dados!K$5:K$98)-MIN(Base_Dados!K$5:K$98)))) * K$1)))</f>
        <v>8.8673971377459748E-2</v>
      </c>
      <c r="L81" s="106">
        <f>IF(INDEX(Base_Dados!L:L,MATCH($B81,Base_Dados!$B:$B,0))=0,0,
MAX(0, MIN(L$1,
((INDEX(Base_Dados!L:L,MATCH($B81,Base_Dados!$B:$B,0))-MIN(Base_Dados!L$5:L$98)) /
(IF(MAX(Base_Dados!L$5:L$98)-MIN(Base_Dados!L$5:L$98)=0,1,MAX(Base_Dados!L$5:L$98)-MIN(Base_Dados!L$5:L$98)))) * L$1)))</f>
        <v>8.3349338905833459E-2</v>
      </c>
      <c r="M81" s="106">
        <f>IF(INDEX(Base_Dados!M:M,MATCH($B81,Base_Dados!$B:$B,0))=0,0,
MAX(0, MIN(M$1,
((INDEX(Base_Dados!M:M,MATCH($B81,Base_Dados!$B:$B,0))-MIN(Base_Dados!M$5:M$98)) /
(IF(MAX(Base_Dados!M$5:M$98)-MIN(Base_Dados!M$5:M$98)=0,1,MAX(Base_Dados!M$5:M$98)-MIN(Base_Dados!M$5:M$98)))) * M$1)))</f>
        <v>8.6169096209912532E-2</v>
      </c>
      <c r="N81" s="106">
        <f>IF(INDEX(Base_Dados!N:N,MATCH($B81,Base_Dados!$B:$B,0))=0,0,
MAX(0, MIN(N$1,
((INDEX(Base_Dados!N:N,MATCH($B81,Base_Dados!$B:$B,0))-MIN(Base_Dados!N$5:N$98)) /
(IF(MAX(Base_Dados!N$5:N$98)-MIN(Base_Dados!N$5:N$98)=0,1,MAX(Base_Dados!N$5:N$98)-MIN(Base_Dados!N$5:N$98)))) * N$1)))</f>
        <v>0.10889859084939481</v>
      </c>
      <c r="O81" s="106">
        <f>IF(INDEX(Base_Dados!O:O,MATCH($B81,Base_Dados!$B:$B,0))=0,0,
MAX(0, MIN(O$1,
((INDEX(Base_Dados!O:O,MATCH($B81,Base_Dados!$B:$B,0))-MIN(Base_Dados!O$5:O$98)) /
(IF(MAX(Base_Dados!O$5:O$98)-MIN(Base_Dados!O$5:O$98)=0,1,MAX(Base_Dados!O$5:O$98)-MIN(Base_Dados!O$5:O$98)))) * O$1)))</f>
        <v>0.14198115837003178</v>
      </c>
      <c r="P81" s="106">
        <f>IF(INDEX(Base_Dados!P:P,MATCH($B81,Base_Dados!$B:$B,0))=0,0,
MAX(0, MIN(P$1,
((INDEX(Base_Dados!P:P,MATCH($B81,Base_Dados!$B:$B,0))-MIN(Base_Dados!P$5:P$98)) /
(IF(MAX(Base_Dados!P$5:P$98)-MIN(Base_Dados!P$5:P$98)=0,1,MAX(Base_Dados!P$5:P$98)-MIN(Base_Dados!P$5:P$98)))) * P$1)))</f>
        <v>1.4861885372775975E-2</v>
      </c>
      <c r="Q81" s="106">
        <f>IF(INDEX(Base_Dados!Q:Q,MATCH($B81,Base_Dados!$B:$B,0))=0,0,
MAX(0, MIN(Q$1,
((INDEX(Base_Dados!Q:Q,MATCH($B81,Base_Dados!$B:$B,0))-MIN(Base_Dados!Q$5:Q$98)) /
(IF(MAX(Base_Dados!Q$5:Q$98)-MIN(Base_Dados!Q$5:Q$98)=0,1,MAX(Base_Dados!Q$5:Q$98)-MIN(Base_Dados!Q$5:Q$98)))) * Q$1)))</f>
        <v>1.5796956453056712E-3</v>
      </c>
      <c r="R81" s="106">
        <f>IF(INDEX(Base_Dados!R:R,MATCH($B81,Base_Dados!$B:$B,0))=0,0,
MAX(0, MIN(R$1,
((INDEX(Base_Dados!R:R,MATCH($B81,Base_Dados!$B:$B,0))-MIN(Base_Dados!R$5:R$98)) /
(IF(MAX(Base_Dados!R$5:R$98)-MIN(Base_Dados!R$5:R$98)=0,1,MAX(Base_Dados!R$5:R$98)-MIN(Base_Dados!R$5:R$98)))) * R$1)))</f>
        <v>1.8157058556513845E-3</v>
      </c>
      <c r="S81" s="106">
        <f>IF(INDEX(Base_Dados!S:S,MATCH($B81,Base_Dados!$B:$B,0))=0,0,
MAX(0, MIN(S$1,
((INDEX(Base_Dados!S:S,MATCH($B81,Base_Dados!$B:$B,0))-MIN(Base_Dados!S$5:S$98)) /
(IF(MAX(Base_Dados!S$5:S$98)-MIN(Base_Dados!S$5:S$98)=0,1,MAX(Base_Dados!S$5:S$98)-MIN(Base_Dados!S$5:S$98)))) * S$1)))</f>
        <v>1.7681419905639182E-2</v>
      </c>
      <c r="T81" s="106">
        <f>IF(INDEX(Base_Dados!T:T,MATCH($B81,Base_Dados!$B:$B,0))=0,0,
MAX(0, MIN(T$1,
((INDEX(Base_Dados!T:T,MATCH($B81,Base_Dados!$B:$B,0))-MIN(Base_Dados!T$5:T$98)) /
(IF(MAX(Base_Dados!T$5:T$98)-MIN(Base_Dados!T$5:T$98)=0,1,MAX(Base_Dados!T$5:T$98)-MIN(Base_Dados!T$5:T$98)))) * T$1)))</f>
        <v>0.25652859907494546</v>
      </c>
      <c r="U81" s="106">
        <f>IF(INDEX(Base_Dados!U:U,MATCH($B81,Base_Dados!$B:$B,0))=0,0,
MAX(0, MIN(U$1,
((INDEX(Base_Dados!U:U,MATCH($B81,Base_Dados!$B:$B,0))-MIN(Base_Dados!U$5:U$98)) /
(IF(MAX(Base_Dados!U$5:U$98)-MIN(Base_Dados!U$5:U$98)=0,1,MAX(Base_Dados!U$5:U$98)-MIN(Base_Dados!U$5:U$98)))) * U$1)))</f>
        <v>1.026955672756225</v>
      </c>
      <c r="V81" s="106">
        <f>IF(INDEX(Base_Dados!V:V,MATCH($B81,Base_Dados!$B:$B,0))=0,0,
MAX(0, MIN(V$1,
((INDEX(Base_Dados!V:V,MATCH($B81,Base_Dados!$B:$B,0))-MIN(Base_Dados!V$5:V$98)) /
(IF(MAX(Base_Dados!V$5:V$98)-MIN(Base_Dados!V$5:V$98)=0,1,MAX(Base_Dados!V$5:V$98)-MIN(Base_Dados!V$5:V$98)))) * V$1)))</f>
        <v>3.1135307348023043E-3</v>
      </c>
      <c r="W81" s="106">
        <f>IF(INDEX(Base_Dados!W:W,MATCH($B81,Base_Dados!$B:$B,0))=0,0,
MAX(0, MIN(W$1,
((INDEX(Base_Dados!W:W,MATCH($B81,Base_Dados!$B:$B,0))-MIN(Base_Dados!W$5:W$98)) /
(IF(MAX(Base_Dados!W$5:W$98)-MIN(Base_Dados!W$5:W$98)=0,1,MAX(Base_Dados!W$5:W$98)-MIN(Base_Dados!W$5:W$98)))) * W$1)))</f>
        <v>2.4182363280303316</v>
      </c>
      <c r="X81" s="106">
        <f>IF(INDEX(Base_Dados!X:X,MATCH($B81,Base_Dados!$B:$B,0))=0,0,
MAX(0, MIN(X$1,
((INDEX(Base_Dados!X:X,MATCH($B81,Base_Dados!$B:$B,0))-MIN(Base_Dados!X$5:X$98)) /
(IF(MAX(Base_Dados!X$5:X$98)-MIN(Base_Dados!X$5:X$98)=0,1,MAX(Base_Dados!X$5:X$98)-MIN(Base_Dados!X$5:X$98)))) * X$1)))</f>
        <v>0</v>
      </c>
      <c r="Y81" s="106">
        <f>IF(INDEX(Base_Dados!Y:Y,MATCH($B81,Base_Dados!$B:$B,0))=0,0,
MAX(0, MIN(Y$1,
((INDEX(Base_Dados!Y:Y,MATCH($B81,Base_Dados!$B:$B,0))-MIN(Base_Dados!Y$5:Y$98)) /
(IF(MAX(Base_Dados!Y$5:Y$98)-MIN(Base_Dados!Y$5:Y$98)=0,1,MAX(Base_Dados!Y$5:Y$98)-MIN(Base_Dados!Y$5:Y$98)))) * Y$1)))</f>
        <v>0</v>
      </c>
      <c r="Z81" s="106">
        <f>IF(INDEX(Base_Dados!Z:Z,MATCH($B81,Base_Dados!$B:$B,0))=0,0,
MAX(0, MIN(Z$1,
((INDEX(Base_Dados!Z:Z,MATCH($B81,Base_Dados!$B:$B,0))-MIN(Base_Dados!Z$5:Z$98)) /
(IF(MAX(Base_Dados!Z$5:Z$98)-MIN(Base_Dados!Z$5:Z$98)=0,1,MAX(Base_Dados!Z$5:Z$98)-MIN(Base_Dados!Z$5:Z$98)))) * Z$1)))</f>
        <v>0</v>
      </c>
      <c r="AA81" s="106">
        <f>IF(INDEX(Base_Dados!AA:AA,MATCH($B81,Base_Dados!$B:$B,0))=0,0,
MAX(0, MIN(AA$1,
((INDEX(Base_Dados!AA:AA,MATCH($B81,Base_Dados!$B:$B,0))-MIN(Base_Dados!AA$5:AA$98)) /
(IF(MAX(Base_Dados!AA$5:AA$98)-MIN(Base_Dados!AA$5:AA$98)=0,1,MAX(Base_Dados!AA$5:AA$98)-MIN(Base_Dados!AA$5:AA$98)))) * AA$1)))</f>
        <v>0</v>
      </c>
      <c r="AB81" s="106">
        <f>IF(INDEX(Base_Dados!AB:AB,MATCH($B81,Base_Dados!$B:$B,0))=0,0,
MAX(0, MIN(AB$1,
((INDEX(Base_Dados!AB:AB,MATCH($B81,Base_Dados!$B:$B,0))-MIN(Base_Dados!AB$5:AB$98)) /
(IF(MAX(Base_Dados!AB$5:AB$98)-MIN(Base_Dados!AB$5:AB$98)=0,1,MAX(Base_Dados!AB$5:AB$98)-MIN(Base_Dados!AB$5:AB$98)))) * AB$1)))</f>
        <v>0</v>
      </c>
      <c r="AC81" s="106">
        <f>IF(INDEX(Base_Dados!AC:AC,MATCH($B81,Base_Dados!$B:$B,0))=0,0,
MAX(0, MIN(AC$1,
((INDEX(Base_Dados!AC:AC,MATCH($B81,Base_Dados!$B:$B,0))-MIN(Base_Dados!AC$5:AC$98)) /
(IF(MAX(Base_Dados!AC$5:AC$98)-MIN(Base_Dados!AC$5:AC$98)=0,1,MAX(Base_Dados!AC$5:AC$98)-MIN(Base_Dados!AC$5:AC$98)))) * AC$1)))</f>
        <v>1.9909905569473887E-2</v>
      </c>
      <c r="AD81" s="106">
        <f>IF(INDEX(Base_Dados!AD:AD,MATCH($B81,Base_Dados!$B:$B,0))=0,0,
MAX(0, MIN(AD$1,
((INDEX(Base_Dados!AD:AD,MATCH($B81,Base_Dados!$B:$B,0))-MIN(Base_Dados!AD$5:AD$98)) /
(IF(MAX(Base_Dados!AD$5:AD$98)-MIN(Base_Dados!AD$5:AD$98)=0,1,MAX(Base_Dados!AD$5:AD$98)-MIN(Base_Dados!AD$5:AD$98)))) * AD$1)))</f>
        <v>2.3517231178819703E-3</v>
      </c>
      <c r="AE81" s="106">
        <f>IF(INDEX(Base_Dados!AE:AE,MATCH($B81,Base_Dados!$B:$B,0))=0,0,
MAX(0, MIN(AE$1,
((INDEX(Base_Dados!AE:AE,MATCH($B81,Base_Dados!$B:$B,0))-MIN(Base_Dados!AE$5:AE$98)) /
(IF(MAX(Base_Dados!AE$5:AE$98)-MIN(Base_Dados!AE$5:AE$98)=0,1,MAX(Base_Dados!AE$5:AE$98)-MIN(Base_Dados!AE$5:AE$98)))) * AE$1)))</f>
        <v>7.766431756076514E-4</v>
      </c>
      <c r="AF81" s="106">
        <f>IF(INDEX(Base_Dados!AF:AF,MATCH($B81,Base_Dados!$B:$B,0))=0,0,
MAX(0, MIN(AF$1,
((INDEX(Base_Dados!AF:AF,MATCH($B81,Base_Dados!$B:$B,0))-MIN(Base_Dados!AF$5:AF$98)) /
(IF(MAX(Base_Dados!AF$5:AF$98)-MIN(Base_Dados!AF$5:AF$98)=0,1,MAX(Base_Dados!AF$5:AF$98)-MIN(Base_Dados!AF$5:AF$98)))) * AF$1)))</f>
        <v>1.0113547556658852E-3</v>
      </c>
      <c r="AG81" s="106">
        <f>IF(INDEX(Base_Dados!AG:AG,MATCH($B81,Base_Dados!$B:$B,0))=0,0,
MAX(0, MIN(AG$1,
((INDEX(Base_Dados!AG:AG,MATCH($B81,Base_Dados!$B:$B,0))-MIN(Base_Dados!AG$5:AG$98)) /
(IF(MAX(Base_Dados!AG$5:AG$98)-MIN(Base_Dados!AG$5:AG$98)=0,1,MAX(Base_Dados!AG$5:AG$98)-MIN(Base_Dados!AG$5:AG$98)))) * AG$1)))</f>
        <v>1.5796956453056712E-3</v>
      </c>
      <c r="AH81" s="106">
        <f>IF(INDEX(Base_Dados!AH:AH,MATCH($B81,Base_Dados!$B:$B,0))=0,0,
MAX(0, MIN(AH$1,
((INDEX(Base_Dados!AH:AH,MATCH($B81,Base_Dados!$B:$B,0))-MIN(Base_Dados!AH$5:AH$98)) /
(IF(MAX(Base_Dados!AH$5:AH$98)-MIN(Base_Dados!AH$5:AH$98)=0,1,MAX(Base_Dados!AH$5:AH$98)-MIN(Base_Dados!AH$5:AH$98)))) * AH$1)))</f>
        <v>1.6772839000436834</v>
      </c>
      <c r="AI81" s="106">
        <f>IF(INDEX(Base_Dados!AI:AI,MATCH($B81,Base_Dados!$B:$B,0))=0,0,
MAX(0, MIN(AI$1,
((INDEX(Base_Dados!AI:AI,MATCH($B81,Base_Dados!$B:$B,0))-MIN(Base_Dados!AI$5:AI$98)) /
(IF(MAX(Base_Dados!AI$5:AI$98)-MIN(Base_Dados!AI$5:AI$98)=0,1,MAX(Base_Dados!AI$5:AI$98)-MIN(Base_Dados!AI$5:AI$98)))) * AI$1)))</f>
        <v>3.5714285714285712E-2</v>
      </c>
      <c r="AJ81" s="106">
        <f>IF(INDEX(Base_Dados!AJ:AJ,MATCH($B81,Base_Dados!$B:$B,0))=0,0,
MAX(0, MIN(AJ$1,
((INDEX(Base_Dados!AJ:AJ,MATCH($B81,Base_Dados!$B:$B,0))-MIN(Base_Dados!AJ$5:AJ$98)) /
(IF(MAX(Base_Dados!AJ$5:AJ$98)-MIN(Base_Dados!AJ$5:AJ$98)=0,1,MAX(Base_Dados!AJ$5:AJ$98)-MIN(Base_Dados!AJ$5:AJ$98)))) * AJ$1)))</f>
        <v>0</v>
      </c>
      <c r="AK81" s="106">
        <f>IF(INDEX(Base_Dados!AK:AK,MATCH($B81,Base_Dados!$B:$B,0))=0,0,
MAX(0, MIN(AK$1,
((INDEX(Base_Dados!AK:AK,MATCH($B81,Base_Dados!$B:$B,0))-MIN(Base_Dados!AK$5:AK$98)) /
(IF(MAX(Base_Dados!AK$5:AK$98)-MIN(Base_Dados!AK$5:AK$98)=0,1,MAX(Base_Dados!AK$5:AK$98)-MIN(Base_Dados!AK$5:AK$98)))) * AK$1)))</f>
        <v>5.7471264367816091E-4</v>
      </c>
      <c r="AL81" s="106">
        <f>IF(INDEX(Base_Dados!AL:AL,MATCH($B81,Base_Dados!$B:$B,0))=0,0,
MAX(0, MIN(AL$1,
((INDEX(Base_Dados!AL:AL,MATCH($B81,Base_Dados!$B:$B,0))-MIN(Base_Dados!AL$5:AL$98)) /
(IF(MAX(Base_Dados!AL$5:AL$98)-MIN(Base_Dados!AL$5:AL$98)=0,1,MAX(Base_Dados!AL$5:AL$98)-MIN(Base_Dados!AL$5:AL$98)))) * AL$1)))</f>
        <v>0</v>
      </c>
      <c r="AM81" s="106">
        <f>IF(INDEX(Base_Dados!AM:AM,MATCH($B81,Base_Dados!$B:$B,0))=0,0,
MAX(0, MIN(AM$1,
((INDEX(Base_Dados!AM:AM,MATCH($B81,Base_Dados!$B:$B,0))-MIN(Base_Dados!AM$5:AM$98)) /
(IF(MAX(Base_Dados!AM$5:AM$98)-MIN(Base_Dados!AM$5:AM$98)=0,1,MAX(Base_Dados!AM$5:AM$98)-MIN(Base_Dados!AM$5:AM$98)))) * AM$1)))</f>
        <v>0</v>
      </c>
      <c r="AN81" s="106">
        <f>IF(INDEX(Base_Dados!AN:AN,MATCH($B81,Base_Dados!$B:$B,0))=0,0,
MAX(0, MIN(AN$1,
((INDEX(Base_Dados!AN:AN,MATCH($B81,Base_Dados!$B:$B,0))-MIN(Base_Dados!AN$5:AN$98)) /
(IF(MAX(Base_Dados!AN$5:AN$98)-MIN(Base_Dados!AN$5:AN$98)=0,1,MAX(Base_Dados!AN$5:AN$98)-MIN(Base_Dados!AN$5:AN$98)))) * AN$1)))</f>
        <v>0</v>
      </c>
      <c r="AO81" s="106">
        <f>IF(INDEX(Base_Dados!AO:AO,MATCH($B81,Base_Dados!$B:$B,0))=0,0,
MAX(0, MIN(AO$1,
((INDEX(Base_Dados!AO:AO,MATCH($B81,Base_Dados!$B:$B,0))-MIN(Base_Dados!AO$5:AO$98)) /
(IF(MAX(Base_Dados!AO$5:AO$98)-MIN(Base_Dados!AO$5:AO$98)=0,1,MAX(Base_Dados!AO$5:AO$98)-MIN(Base_Dados!AO$5:AO$98)))) * AO$1)))</f>
        <v>0</v>
      </c>
      <c r="AP81" s="106">
        <f>IF(INDEX(Base_Dados!AP:AP,MATCH($B81,Base_Dados!$B:$B,0))=0,0,
MAX(0, MIN(AP$1,
((INDEX(Base_Dados!AP:AP,MATCH($B81,Base_Dados!$B:$B,0))-MIN(Base_Dados!AP$5:AP$98)) /
(IF(MAX(Base_Dados!AP$5:AP$98)-MIN(Base_Dados!AP$5:AP$98)=0,1,MAX(Base_Dados!AP$5:AP$98)-MIN(Base_Dados!AP$5:AP$98)))) * AP$1)))</f>
        <v>0</v>
      </c>
      <c r="AQ81" s="106">
        <f>IF(INDEX(Base_Dados!AQ:AQ,MATCH($B81,Base_Dados!$B:$B,0))=0,0,
MAX(0, MIN(AQ$1,
((INDEX(Base_Dados!AQ:AQ,MATCH($B81,Base_Dados!$B:$B,0))-MIN(Base_Dados!AQ$5:AQ$98)) /
(IF(MAX(Base_Dados!AQ$5:AQ$98)-MIN(Base_Dados!AQ$5:AQ$98)=0,1,MAX(Base_Dados!AQ$5:AQ$98)-MIN(Base_Dados!AQ$5:AQ$98)))) * AQ$1)))</f>
        <v>0</v>
      </c>
      <c r="AR81" s="106">
        <f>IF(INDEX(Base_Dados!AR:AR,MATCH($B81,Base_Dados!$B:$B,0))=0,0,
MAX(0, MIN(AR$1,
((INDEX(Base_Dados!AR:AR,MATCH($B81,Base_Dados!$B:$B,0))-MIN(Base_Dados!AR$5:AR$98)) /
(IF(MAX(Base_Dados!AR$5:AR$98)-MIN(Base_Dados!AR$5:AR$98)=0,1,MAX(Base_Dados!AR$5:AR$98)-MIN(Base_Dados!AR$5:AR$98)))) * AR$1)))</f>
        <v>0</v>
      </c>
      <c r="AS81" s="106">
        <f>IF(INDEX(Base_Dados!AS:AS,MATCH($B81,Base_Dados!$B:$B,0))=0,0,
MAX(0, MIN(AS$1,
((INDEX(Base_Dados!AS:AS,MATCH($B81,Base_Dados!$B:$B,0))-MIN(Base_Dados!AS$5:AS$98)) /
(IF(MAX(Base_Dados!AS$5:AS$98)-MIN(Base_Dados!AS$5:AS$98)=0,1,MAX(Base_Dados!AS$5:AS$98)-MIN(Base_Dados!AS$5:AS$98)))) * AS$1)))</f>
        <v>0</v>
      </c>
      <c r="AT81" s="106">
        <f>IF(INDEX(Base_Dados!AT:AT,MATCH($B81,Base_Dados!$B:$B,0))=0,0,
MAX(0, MIN(AT$1,
((INDEX(Base_Dados!AT:AT,MATCH($B81,Base_Dados!$B:$B,0))-MIN(Base_Dados!AT$5:AT$98)) /
(IF(MAX(Base_Dados!AT$5:AT$98)-MIN(Base_Dados!AT$5:AT$98)=0,1,MAX(Base_Dados!AT$5:AT$98)-MIN(Base_Dados!AT$5:AT$98)))) * AT$1)))</f>
        <v>0</v>
      </c>
      <c r="AU81" s="106">
        <f>IF(INDEX(Base_Dados!AU:AU,MATCH($B81,Base_Dados!$B:$B,0))=0,0,
MAX(0, MIN(AU$1,
((INDEX(Base_Dados!AU:AU,MATCH($B81,Base_Dados!$B:$B,0))-MIN(Base_Dados!AU$5:AU$98)) /
(IF(MAX(Base_Dados!AU$5:AU$98)-MIN(Base_Dados!AU$5:AU$98)=0,1,MAX(Base_Dados!AU$5:AU$98)-MIN(Base_Dados!AU$5:AU$98)))) * AU$1)))</f>
        <v>0</v>
      </c>
      <c r="AV81" s="106">
        <f>IF(INDEX(Base_Dados!AV:AV,MATCH($B81,Base_Dados!$B:$B,0))=0,0,
MAX(0, MIN(AV$1,
((INDEX(Base_Dados!AV:AV,MATCH($B81,Base_Dados!$B:$B,0))-MIN(Base_Dados!AV$5:AV$98)) /
(IF(MAX(Base_Dados!AV$5:AV$98)-MIN(Base_Dados!AV$5:AV$98)=0,1,MAX(Base_Dados!AV$5:AV$98)-MIN(Base_Dados!AV$5:AV$98)))) * AV$1)))</f>
        <v>0</v>
      </c>
      <c r="AW81" s="106">
        <f>IF(INDEX(Base_Dados!AW:AW,MATCH($B81,Base_Dados!$B:$B,0))=0,0,
MAX(0, MIN(AW$1,
((INDEX(Base_Dados!AW:AW,MATCH($B81,Base_Dados!$B:$B,0))-MIN(Base_Dados!AW$5:AW$98)) /
(IF(MAX(Base_Dados!AW$5:AW$98)-MIN(Base_Dados!AW$5:AW$98)=0,1,MAX(Base_Dados!AW$5:AW$98)-MIN(Base_Dados!AW$5:AW$98)))) * AW$1)))</f>
        <v>0</v>
      </c>
      <c r="AX81" s="106">
        <f>IF(INDEX(Base_Dados!AX:AX,MATCH($B81,Base_Dados!$B:$B,0))=0,0,
MAX(0, MIN(AX$1,
((INDEX(Base_Dados!AX:AX,MATCH($B81,Base_Dados!$B:$B,0))-MIN(Base_Dados!AX$5:AX$98)) /
(IF(MAX(Base_Dados!AX$5:AX$98)-MIN(Base_Dados!AX$5:AX$98)=0,1,MAX(Base_Dados!AX$5:AX$98)-MIN(Base_Dados!AX$5:AX$98)))) * AX$1)))</f>
        <v>0</v>
      </c>
      <c r="AY81" s="106">
        <f>IF(INDEX(Base_Dados!AY:AY,MATCH($B81,Base_Dados!$B:$B,0))=0,0,
MAX(0, MIN(AY$1,
((INDEX(Base_Dados!AY:AY,MATCH($B81,Base_Dados!$B:$B,0))-MIN(Base_Dados!AY$5:AY$98)) /
(IF(MAX(Base_Dados!AY$5:AY$98)-MIN(Base_Dados!AY$5:AY$98)=0,1,MAX(Base_Dados!AY$5:AY$98)-MIN(Base_Dados!AY$5:AY$98)))) * AY$1)))</f>
        <v>0</v>
      </c>
      <c r="AZ81" s="106">
        <f>IF(INDEX(Base_Dados!AZ:AZ,MATCH($B81,Base_Dados!$B:$B,0))=0,0,
MAX(0, MIN(AZ$1,
((INDEX(Base_Dados!AZ:AZ,MATCH($B81,Base_Dados!$B:$B,0))-MIN(Base_Dados!AZ$5:AZ$98)) /
(IF(MAX(Base_Dados!AZ$5:AZ$98)-MIN(Base_Dados!AZ$5:AZ$98)=0,1,MAX(Base_Dados!AZ$5:AZ$98)-MIN(Base_Dados!AZ$5:AZ$98)))) * AZ$1)))</f>
        <v>0</v>
      </c>
      <c r="BA81" s="106">
        <f>IF(INDEX(Base_Dados!BA:BA,MATCH($B81,Base_Dados!$B:$B,0))=0,0,
MAX(0, MIN(BA$1,
((INDEX(Base_Dados!BA:BA,MATCH($B81,Base_Dados!$B:$B,0))-MIN(Base_Dados!BA$5:BA$98)) /
(IF(MAX(Base_Dados!BA$5:BA$98)-MIN(Base_Dados!BA$5:BA$98)=0,1,MAX(Base_Dados!BA$5:BA$98)-MIN(Base_Dados!BA$5:BA$98)))) * BA$1)))</f>
        <v>8.2373054463909055E-3</v>
      </c>
      <c r="BB81" s="106">
        <f>IF(INDEX(Base_Dados!BB:BB,MATCH($B81,Base_Dados!$B:$B,0))=0,0,
MAX(0, MIN(BB$1,
((INDEX(Base_Dados!BB:BB,MATCH($B81,Base_Dados!$B:$B,0))-MIN(Base_Dados!BB$5:BB$98)) /
(IF(MAX(Base_Dados!BB$5:BB$98)-MIN(Base_Dados!BB$5:BB$98)=0,1,MAX(Base_Dados!BB$5:BB$98)-MIN(Base_Dados!BB$5:BB$98)))) * BB$1)))</f>
        <v>0.10880354166051451</v>
      </c>
      <c r="BC81" s="106">
        <f>IF(INDEX(Base_Dados!BC:BC,MATCH($B81,Base_Dados!$B:$B,0))=0,0,
MAX(0, MIN(BC$1,
((INDEX(Base_Dados!BC:BC,MATCH($B81,Base_Dados!$B:$B,0))-MIN(Base_Dados!BC$5:BC$98)) /
(IF(MAX(Base_Dados!BC$5:BC$98)-MIN(Base_Dados!BC$5:BC$98)=0,1,MAX(Base_Dados!BC$5:BC$98)-MIN(Base_Dados!BC$5:BC$98)))) * BC$1)))</f>
        <v>2.4239159709130084E-3</v>
      </c>
      <c r="BD81" s="106">
        <f>IF(INDEX(Base_Dados!BD:BD,MATCH($B81,Base_Dados!$B:$B,0))=0,0,
MAX(0, MIN(BD$1,
((INDEX(Base_Dados!BD:BD,MATCH($B81,Base_Dados!$B:$B,0))-MIN(Base_Dados!BD$5:BD$98)) /
(IF(MAX(Base_Dados!BD$5:BD$98)-MIN(Base_Dados!BD$5:BD$98)=0,1,MAX(Base_Dados!BD$5:BD$98)-MIN(Base_Dados!BD$5:BD$98)))) * BD$1)))</f>
        <v>8.3096738453015723E-4</v>
      </c>
      <c r="BE81" s="106">
        <f>IF(INDEX(Base_Dados!BE:BE,MATCH($B81,Base_Dados!$B:$B,0))=0,0,
MAX(0, MIN(BE$1,
((INDEX(Base_Dados!BE:BE,MATCH($B81,Base_Dados!$B:$B,0))-MIN(Base_Dados!BE$5:BE$98)) /
(IF(MAX(Base_Dados!BE$5:BE$98)-MIN(Base_Dados!BE$5:BE$98)=0,1,MAX(Base_Dados!BE$5:BE$98)-MIN(Base_Dados!BE$5:BE$98)))) * BE$1)))</f>
        <v>3.5122930255895635E-2</v>
      </c>
      <c r="BF81" s="106">
        <f>IF(INDEX(Base_Dados!BF:BF,MATCH($B81,Base_Dados!$B:$B,0))=0,0,
MAX(0, MIN(BF$1,
((INDEX(Base_Dados!BF:BF,MATCH($B81,Base_Dados!$B:$B,0))-MIN(Base_Dados!BF$5:BF$98)) /
(IF(MAX(Base_Dados!BF$5:BF$98)-MIN(Base_Dados!BF$5:BF$98)=0,1,MAX(Base_Dados!BF$5:BF$98)-MIN(Base_Dados!BF$5:BF$98)))) * BF$1)))</f>
        <v>0</v>
      </c>
      <c r="BG81" s="106">
        <f>IF(INDEX(Base_Dados!BG:BG,MATCH($B81,Base_Dados!$B:$B,0))=0,0,
MAX(0, MIN(BG$1,
((INDEX(Base_Dados!BG:BG,MATCH($B81,Base_Dados!$B:$B,0))-MIN(Base_Dados!BG$5:BG$98)) /
(IF(MAX(Base_Dados!BG$5:BG$98)-MIN(Base_Dados!BG$5:BG$98)=0,1,MAX(Base_Dados!BG$5:BG$98)-MIN(Base_Dados!BG$5:BG$98)))) * BG$1)))</f>
        <v>0</v>
      </c>
      <c r="BH81" s="106">
        <f>IF(INDEX(Base_Dados!BH:BH,MATCH($B81,Base_Dados!$B:$B,0))=0,0,
MAX(0, MIN(BH$1,
((INDEX(Base_Dados!BH:BH,MATCH($B81,Base_Dados!$B:$B,0))-MIN(Base_Dados!BH$5:BH$98)) /
(IF(MAX(Base_Dados!BH$5:BH$98)-MIN(Base_Dados!BH$5:BH$98)=0,1,MAX(Base_Dados!BH$5:BH$98)-MIN(Base_Dados!BH$5:BH$98)))) * BH$1)))</f>
        <v>2.197802197802198E-2</v>
      </c>
      <c r="BI81" s="106">
        <f>IF(INDEX(Base_Dados!BI:BI,MATCH($B81,Base_Dados!$B:$B,0))=0,0,
MAX(0, MIN(BI$1,
((INDEX(Base_Dados!BI:BI,MATCH($B81,Base_Dados!$B:$B,0))-MIN(Base_Dados!BI$5:BI$98)) /
(IF(MAX(Base_Dados!BI$5:BI$98)-MIN(Base_Dados!BI$5:BI$98)=0,1,MAX(Base_Dados!BI$5:BI$98)-MIN(Base_Dados!BI$5:BI$98)))) * BI$1)))</f>
        <v>2.8081123244929798E-2</v>
      </c>
      <c r="BJ81" s="106">
        <f>IF(INDEX(Base_Dados!BJ:BJ,MATCH($B81,Base_Dados!$B:$B,0))=0,0,
MAX(0, MIN(BJ$1,
((INDEX(Base_Dados!BJ:BJ,MATCH($B81,Base_Dados!$B:$B,0))-MIN(Base_Dados!BJ$5:BJ$98)) /
(IF(MAX(Base_Dados!BJ$5:BJ$98)-MIN(Base_Dados!BJ$5:BJ$98)=0,1,MAX(Base_Dados!BJ$5:BJ$98)-MIN(Base_Dados!BJ$5:BJ$98)))) * BJ$1)))</f>
        <v>2.1052631578947368E-2</v>
      </c>
      <c r="BK81" s="106">
        <f>IF(INDEX(Base_Dados!BK:BK,MATCH($B81,Base_Dados!$B:$B,0))=0,0,
MAX(0, MIN(BK$1,
((INDEX(Base_Dados!BK:BK,MATCH($B81,Base_Dados!$B:$B,0))-MIN(Base_Dados!BK$5:BK$98)) /
(IF(MAX(Base_Dados!BK$5:BK$98)-MIN(Base_Dados!BK$5:BK$98)=0,1,MAX(Base_Dados!BK$5:BK$98)-MIN(Base_Dados!BK$5:BK$98)))) * BK$1)))</f>
        <v>0</v>
      </c>
      <c r="BL81" s="106">
        <f>IF(INDEX(Base_Dados!BL:BL,MATCH($B81,Base_Dados!$B:$B,0))=0,0,
MAX(0, MIN(BL$1,
((INDEX(Base_Dados!BL:BL,MATCH($B81,Base_Dados!$B:$B,0))-MIN(Base_Dados!BL$5:BL$98)) /
(IF(MAX(Base_Dados!BL$5:BL$98)-MIN(Base_Dados!BL$5:BL$98)=0,1,MAX(Base_Dados!BL$5:BL$98)-MIN(Base_Dados!BL$5:BL$98)))) * BL$1)))</f>
        <v>1.1400651465798045E-2</v>
      </c>
      <c r="BM81" s="106">
        <f>IF(INDEX(Base_Dados!BM:BM,MATCH($B81,Base_Dados!$B:$B,0))=0,0,
MAX(0, MIN(BM$1,
((INDEX(Base_Dados!BM:BM,MATCH($B81,Base_Dados!$B:$B,0))-MIN(Base_Dados!BM$5:BM$98)) /
(IF(MAX(Base_Dados!BM$5:BM$98)-MIN(Base_Dados!BM$5:BM$98)=0,1,MAX(Base_Dados!BM$5:BM$98)-MIN(Base_Dados!BM$5:BM$98)))) * BM$1)))</f>
        <v>0.42290148687873874</v>
      </c>
      <c r="BN81" s="106">
        <f>IF(INDEX(Base_Dados!BN:BN,MATCH($B81,Base_Dados!$B:$B,0))=0,0,
MAX(0, MIN(BN$1,
((INDEX(Base_Dados!BN:BN,MATCH($B81,Base_Dados!$B:$B,0))-MIN(Base_Dados!BN$5:BN$98)) /
(IF(MAX(Base_Dados!BN$5:BN$98)-MIN(Base_Dados!BN$5:BN$98)=0,1,MAX(Base_Dados!BN$5:BN$98)-MIN(Base_Dados!BN$5:BN$98)))) * BN$1)))</f>
        <v>0.87144210054647742</v>
      </c>
      <c r="BO81" s="106">
        <f>IF(INDEX(Base_Dados!BO:BO,MATCH($B81,Base_Dados!$B:$B,0))=0,0,
MAX(0, MIN(BO$1,
((INDEX(Base_Dados!BO:BO,MATCH($B81,Base_Dados!$B:$B,0))-MIN(Base_Dados!BO$5:BO$98)) /
(IF(MAX(Base_Dados!BO$5:BO$98)-MIN(Base_Dados!BO$5:BO$98)=0,1,MAX(Base_Dados!BO$5:BO$98)-MIN(Base_Dados!BO$5:BO$98)))) * BO$1)))</f>
        <v>0</v>
      </c>
      <c r="BP81" s="106">
        <f t="shared" si="4"/>
        <v>8.4052301762537489</v>
      </c>
      <c r="BQ81" s="111">
        <f t="shared" si="5"/>
        <v>0.3949363877879728</v>
      </c>
      <c r="BR81" s="112">
        <f t="shared" si="6"/>
        <v>8.0428074309949527E-2</v>
      </c>
      <c r="BS81" s="113">
        <f t="shared" si="7"/>
        <v>8.3248021019437992</v>
      </c>
    </row>
    <row r="82" spans="1:71">
      <c r="A82" s="20">
        <v>21014</v>
      </c>
      <c r="B82" s="20" t="s">
        <v>274</v>
      </c>
      <c r="C82" s="20" t="s">
        <v>266</v>
      </c>
      <c r="D82" s="105">
        <f>IF(INDEX(Base_Dados!D:D,MATCH($B82,Base_Dados!$B:$B,0))=0,0,
MAX(0, MIN(D$1,
((INDEX(Base_Dados!D:D,MATCH($B82,Base_Dados!$B:$B,0))-MIN(Base_Dados!D$5:D$98)) /
(IF(MAX(Base_Dados!D$5:D$98)-MIN(Base_Dados!D$5:D$98)=0,1,MAX(Base_Dados!D$5:D$98)-MIN(Base_Dados!D$5:D$98)))) * D$1)))</f>
        <v>0.49619948420159921</v>
      </c>
      <c r="E82" s="106">
        <f>IF(INDEX(Base_Dados!E:E,MATCH($B82,Base_Dados!$B:$B,0))=0,0,
MAX(0, MIN(E$1,
((INDEX(Base_Dados!E:E,MATCH($B82,Base_Dados!$B:$B,0))-MIN(Base_Dados!E$5:E$98)) /
(IF(MAX(Base_Dados!E$5:E$98)-MIN(Base_Dados!E$5:E$98)=0,1,MAX(Base_Dados!E$5:E$98)-MIN(Base_Dados!E$5:E$98)))) * E$1)))</f>
        <v>0.22699110003912615</v>
      </c>
      <c r="F82" s="106">
        <f>IF(INDEX(Base_Dados!F:F,MATCH($B82,Base_Dados!$B:$B,0))=0,0,
MAX(0, MIN(F$1,
((INDEX(Base_Dados!F:F,MATCH($B82,Base_Dados!$B:$B,0))-MIN(Base_Dados!F$5:F$98)) /
(IF(MAX(Base_Dados!F$5:F$98)-MIN(Base_Dados!F$5:F$98)=0,1,MAX(Base_Dados!F$5:F$98)-MIN(Base_Dados!F$5:F$98)))) * F$1)))</f>
        <v>0.20394649840364235</v>
      </c>
      <c r="G82" s="106">
        <f>IF(INDEX(Base_Dados!G:G,MATCH($B82,Base_Dados!$B:$B,0))=0,0,
MAX(0, MIN(G$1,
((INDEX(Base_Dados!G:G,MATCH($B82,Base_Dados!$B:$B,0))-MIN(Base_Dados!G$5:G$98)) /
(IF(MAX(Base_Dados!G$5:G$98)-MIN(Base_Dados!G$5:G$98)=0,1,MAX(Base_Dados!G$5:G$98)-MIN(Base_Dados!G$5:G$98)))) * G$1)))</f>
        <v>0.20397336653494288</v>
      </c>
      <c r="H82" s="106">
        <f>IF(INDEX(Base_Dados!H:H,MATCH($B82,Base_Dados!$B:$B,0))=0,0,
MAX(0, MIN(H$1,
((INDEX(Base_Dados!H:H,MATCH($B82,Base_Dados!$B:$B,0))-MIN(Base_Dados!H$5:H$98)) /
(IF(MAX(Base_Dados!H$5:H$98)-MIN(Base_Dados!H$5:H$98)=0,1,MAX(Base_Dados!H$5:H$98)-MIN(Base_Dados!H$5:H$98)))) * H$1)))</f>
        <v>0.20221382410161229</v>
      </c>
      <c r="I82" s="106">
        <f>IF(INDEX(Base_Dados!I:I,MATCH($B82,Base_Dados!$B:$B,0))=0,0,
MAX(0, MIN(I$1,
((INDEX(Base_Dados!I:I,MATCH($B82,Base_Dados!$B:$B,0))-MIN(Base_Dados!I$5:I$98)) /
(IF(MAX(Base_Dados!I$5:I$98)-MIN(Base_Dados!I$5:I$98)=0,1,MAX(Base_Dados!I$5:I$98)-MIN(Base_Dados!I$5:I$98)))) * I$1)))</f>
        <v>0.17688659334093865</v>
      </c>
      <c r="J82" s="106">
        <f>IF(INDEX(Base_Dados!J:J,MATCH($B82,Base_Dados!$B:$B,0))=0,0,
MAX(0, MIN(J$1,
((INDEX(Base_Dados!J:J,MATCH($B82,Base_Dados!$B:$B,0))-MIN(Base_Dados!J$5:J$98)) /
(IF(MAX(Base_Dados!J$5:J$98)-MIN(Base_Dados!J$5:J$98)=0,1,MAX(Base_Dados!J$5:J$98)-MIN(Base_Dados!J$5:J$98)))) * J$1)))</f>
        <v>0.16356367407704789</v>
      </c>
      <c r="K82" s="106">
        <f>IF(INDEX(Base_Dados!K:K,MATCH($B82,Base_Dados!$B:$B,0))=0,0,
MAX(0, MIN(K$1,
((INDEX(Base_Dados!K:K,MATCH($B82,Base_Dados!$B:$B,0))-MIN(Base_Dados!K$5:K$98)) /
(IF(MAX(Base_Dados!K$5:K$98)-MIN(Base_Dados!K$5:K$98)=0,1,MAX(Base_Dados!K$5:K$98)-MIN(Base_Dados!K$5:K$98)))) * K$1)))</f>
        <v>0.13355881037567083</v>
      </c>
      <c r="L82" s="106">
        <f>IF(INDEX(Base_Dados!L:L,MATCH($B82,Base_Dados!$B:$B,0))=0,0,
MAX(0, MIN(L$1,
((INDEX(Base_Dados!L:L,MATCH($B82,Base_Dados!$B:$B,0))-MIN(Base_Dados!L$5:L$98)) /
(IF(MAX(Base_Dados!L$5:L$98)-MIN(Base_Dados!L$5:L$98)=0,1,MAX(Base_Dados!L$5:L$98)-MIN(Base_Dados!L$5:L$98)))) * L$1)))</f>
        <v>0.12846200533177632</v>
      </c>
      <c r="M82" s="106">
        <f>IF(INDEX(Base_Dados!M:M,MATCH($B82,Base_Dados!$B:$B,0))=0,0,
MAX(0, MIN(M$1,
((INDEX(Base_Dados!M:M,MATCH($B82,Base_Dados!$B:$B,0))-MIN(Base_Dados!M$5:M$98)) /
(IF(MAX(Base_Dados!M$5:M$98)-MIN(Base_Dados!M$5:M$98)=0,1,MAX(Base_Dados!M$5:M$98)-MIN(Base_Dados!M$5:M$98)))) * M$1)))</f>
        <v>0.14117784256559768</v>
      </c>
      <c r="N82" s="106">
        <f>IF(INDEX(Base_Dados!N:N,MATCH($B82,Base_Dados!$B:$B,0))=0,0,
MAX(0, MIN(N$1,
((INDEX(Base_Dados!N:N,MATCH($B82,Base_Dados!$B:$B,0))-MIN(Base_Dados!N$5:N$98)) /
(IF(MAX(Base_Dados!N$5:N$98)-MIN(Base_Dados!N$5:N$98)=0,1,MAX(Base_Dados!N$5:N$98)-MIN(Base_Dados!N$5:N$98)))) * N$1)))</f>
        <v>0.16609283119771887</v>
      </c>
      <c r="O82" s="106">
        <f>IF(INDEX(Base_Dados!O:O,MATCH($B82,Base_Dados!$B:$B,0))=0,0,
MAX(0, MIN(O$1,
((INDEX(Base_Dados!O:O,MATCH($B82,Base_Dados!$B:$B,0))-MIN(Base_Dados!O$5:O$98)) /
(IF(MAX(Base_Dados!O$5:O$98)-MIN(Base_Dados!O$5:O$98)=0,1,MAX(Base_Dados!O$5:O$98)-MIN(Base_Dados!O$5:O$98)))) * O$1)))</f>
        <v>0.2092089860081387</v>
      </c>
      <c r="P82" s="106">
        <f>IF(INDEX(Base_Dados!P:P,MATCH($B82,Base_Dados!$B:$B,0))=0,0,
MAX(0, MIN(P$1,
((INDEX(Base_Dados!P:P,MATCH($B82,Base_Dados!$B:$B,0))-MIN(Base_Dados!P$5:P$98)) /
(IF(MAX(Base_Dados!P$5:P$98)-MIN(Base_Dados!P$5:P$98)=0,1,MAX(Base_Dados!P$5:P$98)-MIN(Base_Dados!P$5:P$98)))) * P$1)))</f>
        <v>4.2981073487048729E-2</v>
      </c>
      <c r="Q82" s="106">
        <f>IF(INDEX(Base_Dados!Q:Q,MATCH($B82,Base_Dados!$B:$B,0))=0,0,
MAX(0, MIN(Q$1,
((INDEX(Base_Dados!Q:Q,MATCH($B82,Base_Dados!$B:$B,0))-MIN(Base_Dados!Q$5:Q$98)) /
(IF(MAX(Base_Dados!Q$5:Q$98)-MIN(Base_Dados!Q$5:Q$98)=0,1,MAX(Base_Dados!Q$5:Q$98)-MIN(Base_Dados!Q$5:Q$98)))) * Q$1)))</f>
        <v>8.5566847454057182E-3</v>
      </c>
      <c r="R82" s="106">
        <f>IF(INDEX(Base_Dados!R:R,MATCH($B82,Base_Dados!$B:$B,0))=0,0,
MAX(0, MIN(R$1,
((INDEX(Base_Dados!R:R,MATCH($B82,Base_Dados!$B:$B,0))-MIN(Base_Dados!R$5:R$98)) /
(IF(MAX(Base_Dados!R$5:R$98)-MIN(Base_Dados!R$5:R$98)=0,1,MAX(Base_Dados!R$5:R$98)-MIN(Base_Dados!R$5:R$98)))) * R$1)))</f>
        <v>9.2778140672918306E-3</v>
      </c>
      <c r="S82" s="106">
        <f>IF(INDEX(Base_Dados!S:S,MATCH($B82,Base_Dados!$B:$B,0))=0,0,
MAX(0, MIN(S$1,
((INDEX(Base_Dados!S:S,MATCH($B82,Base_Dados!$B:$B,0))-MIN(Base_Dados!S$5:S$98)) /
(IF(MAX(Base_Dados!S$5:S$98)-MIN(Base_Dados!S$5:S$98)=0,1,MAX(Base_Dados!S$5:S$98)-MIN(Base_Dados!S$5:S$98)))) * S$1)))</f>
        <v>3.4082228712648849E-2</v>
      </c>
      <c r="T82" s="106">
        <f>IF(INDEX(Base_Dados!T:T,MATCH($B82,Base_Dados!$B:$B,0))=0,0,
MAX(0, MIN(T$1,
((INDEX(Base_Dados!T:T,MATCH($B82,Base_Dados!$B:$B,0))-MIN(Base_Dados!T$5:T$98)) /
(IF(MAX(Base_Dados!T$5:T$98)-MIN(Base_Dados!T$5:T$98)=0,1,MAX(Base_Dados!T$5:T$98)-MIN(Base_Dados!T$5:T$98)))) * T$1)))</f>
        <v>1.0899916335094746</v>
      </c>
      <c r="U82" s="106">
        <f>IF(INDEX(Base_Dados!U:U,MATCH($B82,Base_Dados!$B:$B,0))=0,0,
MAX(0, MIN(U$1,
((INDEX(Base_Dados!U:U,MATCH($B82,Base_Dados!$B:$B,0))-MIN(Base_Dados!U$5:U$98)) /
(IF(MAX(Base_Dados!U$5:U$98)-MIN(Base_Dados!U$5:U$98)=0,1,MAX(Base_Dados!U$5:U$98)-MIN(Base_Dados!U$5:U$98)))) * U$1)))</f>
        <v>0.34328691546743595</v>
      </c>
      <c r="V82" s="106">
        <f>IF(INDEX(Base_Dados!V:V,MATCH($B82,Base_Dados!$B:$B,0))=0,0,
MAX(0, MIN(V$1,
((INDEX(Base_Dados!V:V,MATCH($B82,Base_Dados!$B:$B,0))-MIN(Base_Dados!V$5:V$98)) /
(IF(MAX(Base_Dados!V$5:V$98)-MIN(Base_Dados!V$5:V$98)=0,1,MAX(Base_Dados!V$5:V$98)-MIN(Base_Dados!V$5:V$98)))) * V$1)))</f>
        <v>1.732957416734926E-2</v>
      </c>
      <c r="W82" s="106">
        <f>IF(INDEX(Base_Dados!W:W,MATCH($B82,Base_Dados!$B:$B,0))=0,0,
MAX(0, MIN(W$1,
((INDEX(Base_Dados!W:W,MATCH($B82,Base_Dados!$B:$B,0))-MIN(Base_Dados!W$5:W$98)) /
(IF(MAX(Base_Dados!W$5:W$98)-MIN(Base_Dados!W$5:W$98)=0,1,MAX(Base_Dados!W$5:W$98)-MIN(Base_Dados!W$5:W$98)))) * W$1)))</f>
        <v>2.2977070989471131</v>
      </c>
      <c r="X82" s="106">
        <f>IF(INDEX(Base_Dados!X:X,MATCH($B82,Base_Dados!$B:$B,0))=0,0,
MAX(0, MIN(X$1,
((INDEX(Base_Dados!X:X,MATCH($B82,Base_Dados!$B:$B,0))-MIN(Base_Dados!X$5:X$98)) /
(IF(MAX(Base_Dados!X$5:X$98)-MIN(Base_Dados!X$5:X$98)=0,1,MAX(Base_Dados!X$5:X$98)-MIN(Base_Dados!X$5:X$98)))) * X$1)))</f>
        <v>0</v>
      </c>
      <c r="Y82" s="106">
        <f>IF(INDEX(Base_Dados!Y:Y,MATCH($B82,Base_Dados!$B:$B,0))=0,0,
MAX(0, MIN(Y$1,
((INDEX(Base_Dados!Y:Y,MATCH($B82,Base_Dados!$B:$B,0))-MIN(Base_Dados!Y$5:Y$98)) /
(IF(MAX(Base_Dados!Y$5:Y$98)-MIN(Base_Dados!Y$5:Y$98)=0,1,MAX(Base_Dados!Y$5:Y$98)-MIN(Base_Dados!Y$5:Y$98)))) * Y$1)))</f>
        <v>0</v>
      </c>
      <c r="Z82" s="106">
        <f>IF(INDEX(Base_Dados!Z:Z,MATCH($B82,Base_Dados!$B:$B,0))=0,0,
MAX(0, MIN(Z$1,
((INDEX(Base_Dados!Z:Z,MATCH($B82,Base_Dados!$B:$B,0))-MIN(Base_Dados!Z$5:Z$98)) /
(IF(MAX(Base_Dados!Z$5:Z$98)-MIN(Base_Dados!Z$5:Z$98)=0,1,MAX(Base_Dados!Z$5:Z$98)-MIN(Base_Dados!Z$5:Z$98)))) * Z$1)))</f>
        <v>0</v>
      </c>
      <c r="AA82" s="106">
        <f>IF(INDEX(Base_Dados!AA:AA,MATCH($B82,Base_Dados!$B:$B,0))=0,0,
MAX(0, MIN(AA$1,
((INDEX(Base_Dados!AA:AA,MATCH($B82,Base_Dados!$B:$B,0))-MIN(Base_Dados!AA$5:AA$98)) /
(IF(MAX(Base_Dados!AA$5:AA$98)-MIN(Base_Dados!AA$5:AA$98)=0,1,MAX(Base_Dados!AA$5:AA$98)-MIN(Base_Dados!AA$5:AA$98)))) * AA$1)))</f>
        <v>0</v>
      </c>
      <c r="AB82" s="106">
        <f>IF(INDEX(Base_Dados!AB:AB,MATCH($B82,Base_Dados!$B:$B,0))=0,0,
MAX(0, MIN(AB$1,
((INDEX(Base_Dados!AB:AB,MATCH($B82,Base_Dados!$B:$B,0))-MIN(Base_Dados!AB$5:AB$98)) /
(IF(MAX(Base_Dados!AB$5:AB$98)-MIN(Base_Dados!AB$5:AB$98)=0,1,MAX(Base_Dados!AB$5:AB$98)-MIN(Base_Dados!AB$5:AB$98)))) * AB$1)))</f>
        <v>7.9282208060626941E-2</v>
      </c>
      <c r="AC82" s="106">
        <f>IF(INDEX(Base_Dados!AC:AC,MATCH($B82,Base_Dados!$B:$B,0))=0,0,
MAX(0, MIN(AC$1,
((INDEX(Base_Dados!AC:AC,MATCH($B82,Base_Dados!$B:$B,0))-MIN(Base_Dados!AC$5:AC$98)) /
(IF(MAX(Base_Dados!AC$5:AC$98)-MIN(Base_Dados!AC$5:AC$98)=0,1,MAX(Base_Dados!AC$5:AC$98)-MIN(Base_Dados!AC$5:AC$98)))) * AC$1)))</f>
        <v>5.2412555405665834E-2</v>
      </c>
      <c r="AD82" s="106">
        <f>IF(INDEX(Base_Dados!AD:AD,MATCH($B82,Base_Dados!$B:$B,0))=0,0,
MAX(0, MIN(AD$1,
((INDEX(Base_Dados!AD:AD,MATCH($B82,Base_Dados!$B:$B,0))-MIN(Base_Dados!AD$5:AD$98)) /
(IF(MAX(Base_Dados!AD$5:AD$98)-MIN(Base_Dados!AD$5:AD$98)=0,1,MAX(Base_Dados!AD$5:AD$98)-MIN(Base_Dados!AD$5:AD$98)))) * AD$1)))</f>
        <v>1.2202336932406448E-2</v>
      </c>
      <c r="AE82" s="106">
        <f>IF(INDEX(Base_Dados!AE:AE,MATCH($B82,Base_Dados!$B:$B,0))=0,0,
MAX(0, MIN(AE$1,
((INDEX(Base_Dados!AE:AE,MATCH($B82,Base_Dados!$B:$B,0))-MIN(Base_Dados!AE$5:AE$98)) /
(IF(MAX(Base_Dados!AE$5:AE$98)-MIN(Base_Dados!AE$5:AE$98)=0,1,MAX(Base_Dados!AE$5:AE$98)-MIN(Base_Dados!AE$5:AE$98)))) * AE$1)))</f>
        <v>4.7892995829138495E-3</v>
      </c>
      <c r="AF82" s="106">
        <f>IF(INDEX(Base_Dados!AF:AF,MATCH($B82,Base_Dados!$B:$B,0))=0,0,
MAX(0, MIN(AF$1,
((INDEX(Base_Dados!AF:AF,MATCH($B82,Base_Dados!$B:$B,0))-MIN(Base_Dados!AF$5:AF$98)) /
(IF(MAX(Base_Dados!AF$5:AF$98)-MIN(Base_Dados!AF$5:AF$98)=0,1,MAX(Base_Dados!AF$5:AF$98)-MIN(Base_Dados!AF$5:AF$98)))) * AF$1)))</f>
        <v>3.0340642669976557E-3</v>
      </c>
      <c r="AG82" s="106">
        <f>IF(INDEX(Base_Dados!AG:AG,MATCH($B82,Base_Dados!$B:$B,0))=0,0,
MAX(0, MIN(AG$1,
((INDEX(Base_Dados!AG:AG,MATCH($B82,Base_Dados!$B:$B,0))-MIN(Base_Dados!AG$5:AG$98)) /
(IF(MAX(Base_Dados!AG$5:AG$98)-MIN(Base_Dados!AG$5:AG$98)=0,1,MAX(Base_Dados!AG$5:AG$98)-MIN(Base_Dados!AG$5:AG$98)))) * AG$1)))</f>
        <v>8.5566847454057182E-3</v>
      </c>
      <c r="AH82" s="106">
        <f>IF(INDEX(Base_Dados!AH:AH,MATCH($B82,Base_Dados!$B:$B,0))=0,0,
MAX(0, MIN(AH$1,
((INDEX(Base_Dados!AH:AH,MATCH($B82,Base_Dados!$B:$B,0))-MIN(Base_Dados!AH$5:AH$98)) /
(IF(MAX(Base_Dados!AH$5:AH$98)-MIN(Base_Dados!AH$5:AH$98)=0,1,MAX(Base_Dados!AH$5:AH$98)-MIN(Base_Dados!AH$5:AH$98)))) * AH$1)))</f>
        <v>1.6765948695789832</v>
      </c>
      <c r="AI82" s="106">
        <f>IF(INDEX(Base_Dados!AI:AI,MATCH($B82,Base_Dados!$B:$B,0))=0,0,
MAX(0, MIN(AI$1,
((INDEX(Base_Dados!AI:AI,MATCH($B82,Base_Dados!$B:$B,0))-MIN(Base_Dados!AI$5:AI$98)) /
(IF(MAX(Base_Dados!AI$5:AI$98)-MIN(Base_Dados!AI$5:AI$98)=0,1,MAX(Base_Dados!AI$5:AI$98)-MIN(Base_Dados!AI$5:AI$98)))) * AI$1)))</f>
        <v>3.5714285714285712E-2</v>
      </c>
      <c r="AJ82" s="106">
        <f>IF(INDEX(Base_Dados!AJ:AJ,MATCH($B82,Base_Dados!$B:$B,0))=0,0,
MAX(0, MIN(AJ$1,
((INDEX(Base_Dados!AJ:AJ,MATCH($B82,Base_Dados!$B:$B,0))-MIN(Base_Dados!AJ$5:AJ$98)) /
(IF(MAX(Base_Dados!AJ$5:AJ$98)-MIN(Base_Dados!AJ$5:AJ$98)=0,1,MAX(Base_Dados!AJ$5:AJ$98)-MIN(Base_Dados!AJ$5:AJ$98)))) * AJ$1)))</f>
        <v>1.9047619047619047</v>
      </c>
      <c r="AK82" s="106">
        <f>IF(INDEX(Base_Dados!AK:AK,MATCH($B82,Base_Dados!$B:$B,0))=0,0,
MAX(0, MIN(AK$1,
((INDEX(Base_Dados!AK:AK,MATCH($B82,Base_Dados!$B:$B,0))-MIN(Base_Dados!AK$5:AK$98)) /
(IF(MAX(Base_Dados!AK$5:AK$98)-MIN(Base_Dados!AK$5:AK$98)=0,1,MAX(Base_Dados!AK$5:AK$98)-MIN(Base_Dados!AK$5:AK$98)))) * AK$1)))</f>
        <v>9.1954022988505746E-3</v>
      </c>
      <c r="AL82" s="106">
        <f>IF(INDEX(Base_Dados!AL:AL,MATCH($B82,Base_Dados!$B:$B,0))=0,0,
MAX(0, MIN(AL$1,
((INDEX(Base_Dados!AL:AL,MATCH($B82,Base_Dados!$B:$B,0))-MIN(Base_Dados!AL$5:AL$98)) /
(IF(MAX(Base_Dados!AL$5:AL$98)-MIN(Base_Dados!AL$5:AL$98)=0,1,MAX(Base_Dados!AL$5:AL$98)-MIN(Base_Dados!AL$5:AL$98)))) * AL$1)))</f>
        <v>0</v>
      </c>
      <c r="AM82" s="106">
        <f>IF(INDEX(Base_Dados!AM:AM,MATCH($B82,Base_Dados!$B:$B,0))=0,0,
MAX(0, MIN(AM$1,
((INDEX(Base_Dados!AM:AM,MATCH($B82,Base_Dados!$B:$B,0))-MIN(Base_Dados!AM$5:AM$98)) /
(IF(MAX(Base_Dados!AM$5:AM$98)-MIN(Base_Dados!AM$5:AM$98)=0,1,MAX(Base_Dados!AM$5:AM$98)-MIN(Base_Dados!AM$5:AM$98)))) * AM$1)))</f>
        <v>3.3143448990160536E-2</v>
      </c>
      <c r="AN82" s="106">
        <f>IF(INDEX(Base_Dados!AN:AN,MATCH($B82,Base_Dados!$B:$B,0))=0,0,
MAX(0, MIN(AN$1,
((INDEX(Base_Dados!AN:AN,MATCH($B82,Base_Dados!$B:$B,0))-MIN(Base_Dados!AN$5:AN$98)) /
(IF(MAX(Base_Dados!AN$5:AN$98)-MIN(Base_Dados!AN$5:AN$98)=0,1,MAX(Base_Dados!AN$5:AN$98)-MIN(Base_Dados!AN$5:AN$98)))) * AN$1)))</f>
        <v>0.1177875049741345</v>
      </c>
      <c r="AO82" s="106">
        <f>IF(INDEX(Base_Dados!AO:AO,MATCH($B82,Base_Dados!$B:$B,0))=0,0,
MAX(0, MIN(AO$1,
((INDEX(Base_Dados!AO:AO,MATCH($B82,Base_Dados!$B:$B,0))-MIN(Base_Dados!AO$5:AO$98)) /
(IF(MAX(Base_Dados!AO$5:AO$98)-MIN(Base_Dados!AO$5:AO$98)=0,1,MAX(Base_Dados!AO$5:AO$98)-MIN(Base_Dados!AO$5:AO$98)))) * AO$1)))</f>
        <v>0</v>
      </c>
      <c r="AP82" s="106">
        <f>IF(INDEX(Base_Dados!AP:AP,MATCH($B82,Base_Dados!$B:$B,0))=0,0,
MAX(0, MIN(AP$1,
((INDEX(Base_Dados!AP:AP,MATCH($B82,Base_Dados!$B:$B,0))-MIN(Base_Dados!AP$5:AP$98)) /
(IF(MAX(Base_Dados!AP$5:AP$98)-MIN(Base_Dados!AP$5:AP$98)=0,1,MAX(Base_Dados!AP$5:AP$98)-MIN(Base_Dados!AP$5:AP$98)))) * AP$1)))</f>
        <v>1.3761467889908258E-2</v>
      </c>
      <c r="AQ82" s="106">
        <f>IF(INDEX(Base_Dados!AQ:AQ,MATCH($B82,Base_Dados!$B:$B,0))=0,0,
MAX(0, MIN(AQ$1,
((INDEX(Base_Dados!AQ:AQ,MATCH($B82,Base_Dados!$B:$B,0))-MIN(Base_Dados!AQ$5:AQ$98)) /
(IF(MAX(Base_Dados!AQ$5:AQ$98)-MIN(Base_Dados!AQ$5:AQ$98)=0,1,MAX(Base_Dados!AQ$5:AQ$98)-MIN(Base_Dados!AQ$5:AQ$98)))) * AQ$1)))</f>
        <v>0</v>
      </c>
      <c r="AR82" s="106">
        <f>IF(INDEX(Base_Dados!AR:AR,MATCH($B82,Base_Dados!$B:$B,0))=0,0,
MAX(0, MIN(AR$1,
((INDEX(Base_Dados!AR:AR,MATCH($B82,Base_Dados!$B:$B,0))-MIN(Base_Dados!AR$5:AR$98)) /
(IF(MAX(Base_Dados!AR$5:AR$98)-MIN(Base_Dados!AR$5:AR$98)=0,1,MAX(Base_Dados!AR$5:AR$98)-MIN(Base_Dados!AR$5:AR$98)))) * AR$1)))</f>
        <v>0</v>
      </c>
      <c r="AS82" s="106">
        <f>IF(INDEX(Base_Dados!AS:AS,MATCH($B82,Base_Dados!$B:$B,0))=0,0,
MAX(0, MIN(AS$1,
((INDEX(Base_Dados!AS:AS,MATCH($B82,Base_Dados!$B:$B,0))-MIN(Base_Dados!AS$5:AS$98)) /
(IF(MAX(Base_Dados!AS$5:AS$98)-MIN(Base_Dados!AS$5:AS$98)=0,1,MAX(Base_Dados!AS$5:AS$98)-MIN(Base_Dados!AS$5:AS$98)))) * AS$1)))</f>
        <v>2.4390243902439025E-2</v>
      </c>
      <c r="AT82" s="106">
        <f>IF(INDEX(Base_Dados!AT:AT,MATCH($B82,Base_Dados!$B:$B,0))=0,0,
MAX(0, MIN(AT$1,
((INDEX(Base_Dados!AT:AT,MATCH($B82,Base_Dados!$B:$B,0))-MIN(Base_Dados!AT$5:AT$98)) /
(IF(MAX(Base_Dados!AT$5:AT$98)-MIN(Base_Dados!AT$5:AT$98)=0,1,MAX(Base_Dados!AT$5:AT$98)-MIN(Base_Dados!AT$5:AT$98)))) * AT$1)))</f>
        <v>0</v>
      </c>
      <c r="AU82" s="106">
        <f>IF(INDEX(Base_Dados!AU:AU,MATCH($B82,Base_Dados!$B:$B,0))=0,0,
MAX(0, MIN(AU$1,
((INDEX(Base_Dados!AU:AU,MATCH($B82,Base_Dados!$B:$B,0))-MIN(Base_Dados!AU$5:AU$98)) /
(IF(MAX(Base_Dados!AU$5:AU$98)-MIN(Base_Dados!AU$5:AU$98)=0,1,MAX(Base_Dados!AU$5:AU$98)-MIN(Base_Dados!AU$5:AU$98)))) * AU$1)))</f>
        <v>7.4906367041198503E-3</v>
      </c>
      <c r="AV82" s="106">
        <f>IF(INDEX(Base_Dados!AV:AV,MATCH($B82,Base_Dados!$B:$B,0))=0,0,
MAX(0, MIN(AV$1,
((INDEX(Base_Dados!AV:AV,MATCH($B82,Base_Dados!$B:$B,0))-MIN(Base_Dados!AV$5:AV$98)) /
(IF(MAX(Base_Dados!AV$5:AV$98)-MIN(Base_Dados!AV$5:AV$98)=0,1,MAX(Base_Dados!AV$5:AV$98)-MIN(Base_Dados!AV$5:AV$98)))) * AV$1)))</f>
        <v>0</v>
      </c>
      <c r="AW82" s="106">
        <f>IF(INDEX(Base_Dados!AW:AW,MATCH($B82,Base_Dados!$B:$B,0))=0,0,
MAX(0, MIN(AW$1,
((INDEX(Base_Dados!AW:AW,MATCH($B82,Base_Dados!$B:$B,0))-MIN(Base_Dados!AW$5:AW$98)) /
(IF(MAX(Base_Dados!AW$5:AW$98)-MIN(Base_Dados!AW$5:AW$98)=0,1,MAX(Base_Dados!AW$5:AW$98)-MIN(Base_Dados!AW$5:AW$98)))) * AW$1)))</f>
        <v>0</v>
      </c>
      <c r="AX82" s="106">
        <f>IF(INDEX(Base_Dados!AX:AX,MATCH($B82,Base_Dados!$B:$B,0))=0,0,
MAX(0, MIN(AX$1,
((INDEX(Base_Dados!AX:AX,MATCH($B82,Base_Dados!$B:$B,0))-MIN(Base_Dados!AX$5:AX$98)) /
(IF(MAX(Base_Dados!AX$5:AX$98)-MIN(Base_Dados!AX$5:AX$98)=0,1,MAX(Base_Dados!AX$5:AX$98)-MIN(Base_Dados!AX$5:AX$98)))) * AX$1)))</f>
        <v>0.12735651445328866</v>
      </c>
      <c r="AY82" s="106">
        <f>IF(INDEX(Base_Dados!AY:AY,MATCH($B82,Base_Dados!$B:$B,0))=0,0,
MAX(0, MIN(AY$1,
((INDEX(Base_Dados!AY:AY,MATCH($B82,Base_Dados!$B:$B,0))-MIN(Base_Dados!AY$5:AY$98)) /
(IF(MAX(Base_Dados!AY$5:AY$98)-MIN(Base_Dados!AY$5:AY$98)=0,1,MAX(Base_Dados!AY$5:AY$98)-MIN(Base_Dados!AY$5:AY$98)))) * AY$1)))</f>
        <v>3.297065611605671E-4</v>
      </c>
      <c r="AZ82" s="106">
        <f>IF(INDEX(Base_Dados!AZ:AZ,MATCH($B82,Base_Dados!$B:$B,0))=0,0,
MAX(0, MIN(AZ$1,
((INDEX(Base_Dados!AZ:AZ,MATCH($B82,Base_Dados!$B:$B,0))-MIN(Base_Dados!AZ$5:AZ$98)) /
(IF(MAX(Base_Dados!AZ$5:AZ$98)-MIN(Base_Dados!AZ$5:AZ$98)=0,1,MAX(Base_Dados!AZ$5:AZ$98)-MIN(Base_Dados!AZ$5:AZ$98)))) * AZ$1)))</f>
        <v>0.5</v>
      </c>
      <c r="BA82" s="106">
        <f>IF(INDEX(Base_Dados!BA:BA,MATCH($B82,Base_Dados!$B:$B,0))=0,0,
MAX(0, MIN(BA$1,
((INDEX(Base_Dados!BA:BA,MATCH($B82,Base_Dados!$B:$B,0))-MIN(Base_Dados!BA$5:BA$98)) /
(IF(MAX(Base_Dados!BA$5:BA$98)-MIN(Base_Dados!BA$5:BA$98)=0,1,MAX(Base_Dados!BA$5:BA$98)-MIN(Base_Dados!BA$5:BA$98)))) * BA$1)))</f>
        <v>2.7087635160638557E-2</v>
      </c>
      <c r="BB82" s="106">
        <f>IF(INDEX(Base_Dados!BB:BB,MATCH($B82,Base_Dados!$B:$B,0))=0,0,
MAX(0, MIN(BB$1,
((INDEX(Base_Dados!BB:BB,MATCH($B82,Base_Dados!$B:$B,0))-MIN(Base_Dados!BB$5:BB$98)) /
(IF(MAX(Base_Dados!BB$5:BB$98)-MIN(Base_Dados!BB$5:BB$98)=0,1,MAX(Base_Dados!BB$5:BB$98)-MIN(Base_Dados!BB$5:BB$98)))) * BB$1)))</f>
        <v>0.35505876946072362</v>
      </c>
      <c r="BC82" s="106">
        <f>IF(INDEX(Base_Dados!BC:BC,MATCH($B82,Base_Dados!$B:$B,0))=0,0,
MAX(0, MIN(BC$1,
((INDEX(Base_Dados!BC:BC,MATCH($B82,Base_Dados!$B:$B,0))-MIN(Base_Dados!BC$5:BC$98)) /
(IF(MAX(Base_Dados!BC$5:BC$98)-MIN(Base_Dados!BC$5:BC$98)=0,1,MAX(Base_Dados!BC$5:BC$98)-MIN(Base_Dados!BC$5:BC$98)))) * BC$1)))</f>
        <v>5.9251279288984647E-3</v>
      </c>
      <c r="BD82" s="106">
        <f>IF(INDEX(Base_Dados!BD:BD,MATCH($B82,Base_Dados!$B:$B,0))=0,0,
MAX(0, MIN(BD$1,
((INDEX(Base_Dados!BD:BD,MATCH($B82,Base_Dados!$B:$B,0))-MIN(Base_Dados!BD$5:BD$98)) /
(IF(MAX(Base_Dados!BD$5:BD$98)-MIN(Base_Dados!BD$5:BD$98)=0,1,MAX(Base_Dados!BD$5:BD$98)-MIN(Base_Dados!BD$5:BD$98)))) * BD$1)))</f>
        <v>7.6172010248597745E-3</v>
      </c>
      <c r="BE82" s="106">
        <f>IF(INDEX(Base_Dados!BE:BE,MATCH($B82,Base_Dados!$B:$B,0))=0,0,
MAX(0, MIN(BE$1,
((INDEX(Base_Dados!BE:BE,MATCH($B82,Base_Dados!$B:$B,0))-MIN(Base_Dados!BE$5:BE$98)) /
(IF(MAX(Base_Dados!BE$5:BE$98)-MIN(Base_Dados!BE$5:BE$98)=0,1,MAX(Base_Dados!BE$5:BE$98)-MIN(Base_Dados!BE$5:BE$98)))) * BE$1)))</f>
        <v>0.11941796287004516</v>
      </c>
      <c r="BF82" s="106">
        <f>IF(INDEX(Base_Dados!BF:BF,MATCH($B82,Base_Dados!$B:$B,0))=0,0,
MAX(0, MIN(BF$1,
((INDEX(Base_Dados!BF:BF,MATCH($B82,Base_Dados!$B:$B,0))-MIN(Base_Dados!BF$5:BF$98)) /
(IF(MAX(Base_Dados!BF$5:BF$98)-MIN(Base_Dados!BF$5:BF$98)=0,1,MAX(Base_Dados!BF$5:BF$98)-MIN(Base_Dados!BF$5:BF$98)))) * BF$1)))</f>
        <v>0</v>
      </c>
      <c r="BG82" s="106">
        <f>IF(INDEX(Base_Dados!BG:BG,MATCH($B82,Base_Dados!$B:$B,0))=0,0,
MAX(0, MIN(BG$1,
((INDEX(Base_Dados!BG:BG,MATCH($B82,Base_Dados!$B:$B,0))-MIN(Base_Dados!BG$5:BG$98)) /
(IF(MAX(Base_Dados!BG$5:BG$98)-MIN(Base_Dados!BG$5:BG$98)=0,1,MAX(Base_Dados!BG$5:BG$98)-MIN(Base_Dados!BG$5:BG$98)))) * BG$1)))</f>
        <v>0</v>
      </c>
      <c r="BH82" s="106">
        <f>IF(INDEX(Base_Dados!BH:BH,MATCH($B82,Base_Dados!$B:$B,0))=0,0,
MAX(0, MIN(BH$1,
((INDEX(Base_Dados!BH:BH,MATCH($B82,Base_Dados!$B:$B,0))-MIN(Base_Dados!BH$5:BH$98)) /
(IF(MAX(Base_Dados!BH$5:BH$98)-MIN(Base_Dados!BH$5:BH$98)=0,1,MAX(Base_Dados!BH$5:BH$98)-MIN(Base_Dados!BH$5:BH$98)))) * BH$1)))</f>
        <v>3.2967032967032968E-2</v>
      </c>
      <c r="BI82" s="106">
        <f>IF(INDEX(Base_Dados!BI:BI,MATCH($B82,Base_Dados!$B:$B,0))=0,0,
MAX(0, MIN(BI$1,
((INDEX(Base_Dados!BI:BI,MATCH($B82,Base_Dados!$B:$B,0))-MIN(Base_Dados!BI$5:BI$98)) /
(IF(MAX(Base_Dados!BI$5:BI$98)-MIN(Base_Dados!BI$5:BI$98)=0,1,MAX(Base_Dados!BI$5:BI$98)-MIN(Base_Dados!BI$5:BI$98)))) * BI$1)))</f>
        <v>4.5241809672386897E-2</v>
      </c>
      <c r="BJ82" s="106">
        <f>IF(INDEX(Base_Dados!BJ:BJ,MATCH($B82,Base_Dados!$B:$B,0))=0,0,
MAX(0, MIN(BJ$1,
((INDEX(Base_Dados!BJ:BJ,MATCH($B82,Base_Dados!$B:$B,0))-MIN(Base_Dados!BJ$5:BJ$98)) /
(IF(MAX(Base_Dados!BJ$5:BJ$98)-MIN(Base_Dados!BJ$5:BJ$98)=0,1,MAX(Base_Dados!BJ$5:BJ$98)-MIN(Base_Dados!BJ$5:BJ$98)))) * BJ$1)))</f>
        <v>4.2105263157894736E-2</v>
      </c>
      <c r="BK82" s="106">
        <f>IF(INDEX(Base_Dados!BK:BK,MATCH($B82,Base_Dados!$B:$B,0))=0,0,
MAX(0, MIN(BK$1,
((INDEX(Base_Dados!BK:BK,MATCH($B82,Base_Dados!$B:$B,0))-MIN(Base_Dados!BK$5:BK$98)) /
(IF(MAX(Base_Dados!BK$5:BK$98)-MIN(Base_Dados!BK$5:BK$98)=0,1,MAX(Base_Dados!BK$5:BK$98)-MIN(Base_Dados!BK$5:BK$98)))) * BK$1)))</f>
        <v>1.7857142857142856E-2</v>
      </c>
      <c r="BL82" s="106">
        <f>IF(INDEX(Base_Dados!BL:BL,MATCH($B82,Base_Dados!$B:$B,0))=0,0,
MAX(0, MIN(BL$1,
((INDEX(Base_Dados!BL:BL,MATCH($B82,Base_Dados!$B:$B,0))-MIN(Base_Dados!BL$5:BL$98)) /
(IF(MAX(Base_Dados!BL$5:BL$98)-MIN(Base_Dados!BL$5:BL$98)=0,1,MAX(Base_Dados!BL$5:BL$98)-MIN(Base_Dados!BL$5:BL$98)))) * BL$1)))</f>
        <v>2.9315960912052116E-2</v>
      </c>
      <c r="BM82" s="106">
        <f>IF(INDEX(Base_Dados!BM:BM,MATCH($B82,Base_Dados!$B:$B,0))=0,0,
MAX(0, MIN(BM$1,
((INDEX(Base_Dados!BM:BM,MATCH($B82,Base_Dados!$B:$B,0))-MIN(Base_Dados!BM$5:BM$98)) /
(IF(MAX(Base_Dados!BM$5:BM$98)-MIN(Base_Dados!BM$5:BM$98)=0,1,MAX(Base_Dados!BM$5:BM$98)-MIN(Base_Dados!BM$5:BM$98)))) * BM$1)))</f>
        <v>0.55279110637205597</v>
      </c>
      <c r="BN82" s="106">
        <f>IF(INDEX(Base_Dados!BN:BN,MATCH($B82,Base_Dados!$B:$B,0))=0,0,
MAX(0, MIN(BN$1,
((INDEX(Base_Dados!BN:BN,MATCH($B82,Base_Dados!$B:$B,0))-MIN(Base_Dados!BN$5:BN$98)) /
(IF(MAX(Base_Dados!BN$5:BN$98)-MIN(Base_Dados!BN$5:BN$98)=0,1,MAX(Base_Dados!BN$5:BN$98)-MIN(Base_Dados!BN$5:BN$98)))) * BN$1)))</f>
        <v>0.84538368567694944</v>
      </c>
      <c r="BO82" s="106">
        <f>IF(INDEX(Base_Dados!BO:BO,MATCH($B82,Base_Dados!$B:$B,0))=0,0,
MAX(0, MIN(BO$1,
((INDEX(Base_Dados!BO:BO,MATCH($B82,Base_Dados!$B:$B,0))-MIN(Base_Dados!BO$5:BO$98)) /
(IF(MAX(Base_Dados!BO$5:BO$98)-MIN(Base_Dados!BO$5:BO$98)=0,1,MAX(Base_Dados!BO$5:BO$98)-MIN(Base_Dados!BO$5:BO$98)))) * BO$1)))</f>
        <v>8.6206896551724137E-3</v>
      </c>
      <c r="BP82" s="106">
        <f t="shared" si="4"/>
        <v>12.995680561820688</v>
      </c>
      <c r="BQ82" s="111">
        <f t="shared" si="5"/>
        <v>0.44462957471049896</v>
      </c>
      <c r="BR82" s="112">
        <f t="shared" si="6"/>
        <v>0.13012126123247569</v>
      </c>
      <c r="BS82" s="113">
        <f t="shared" si="7"/>
        <v>12.865559300588211</v>
      </c>
    </row>
    <row r="83" spans="1:71">
      <c r="A83" s="20">
        <v>21015</v>
      </c>
      <c r="B83" s="20" t="s">
        <v>275</v>
      </c>
      <c r="C83" s="20" t="s">
        <v>266</v>
      </c>
      <c r="D83" s="105">
        <f>IF(INDEX(Base_Dados!D:D,MATCH($B83,Base_Dados!$B:$B,0))=0,0,
MAX(0, MIN(D$1,
((INDEX(Base_Dados!D:D,MATCH($B83,Base_Dados!$B:$B,0))-MIN(Base_Dados!D$5:D$98)) /
(IF(MAX(Base_Dados!D$5:D$98)-MIN(Base_Dados!D$5:D$98)=0,1,MAX(Base_Dados!D$5:D$98)-MIN(Base_Dados!D$5:D$98)))) * D$1)))</f>
        <v>0.56702395546081608</v>
      </c>
      <c r="E83" s="106">
        <f>IF(INDEX(Base_Dados!E:E,MATCH($B83,Base_Dados!$B:$B,0))=0,0,
MAX(0, MIN(E$1,
((INDEX(Base_Dados!E:E,MATCH($B83,Base_Dados!$B:$B,0))-MIN(Base_Dados!E$5:E$98)) /
(IF(MAX(Base_Dados!E$5:E$98)-MIN(Base_Dados!E$5:E$98)=0,1,MAX(Base_Dados!E$5:E$98)-MIN(Base_Dados!E$5:E$98)))) * E$1)))</f>
        <v>0.22038422869482099</v>
      </c>
      <c r="F83" s="106">
        <f>IF(INDEX(Base_Dados!F:F,MATCH($B83,Base_Dados!$B:$B,0))=0,0,
MAX(0, MIN(F$1,
((INDEX(Base_Dados!F:F,MATCH($B83,Base_Dados!$B:$B,0))-MIN(Base_Dados!F$5:F$98)) /
(IF(MAX(Base_Dados!F$5:F$98)-MIN(Base_Dados!F$5:F$98)=0,1,MAX(Base_Dados!F$5:F$98)-MIN(Base_Dados!F$5:F$98)))) * F$1)))</f>
        <v>0.20592069219579467</v>
      </c>
      <c r="G83" s="106">
        <f>IF(INDEX(Base_Dados!G:G,MATCH($B83,Base_Dados!$B:$B,0))=0,0,
MAX(0, MIN(G$1,
((INDEX(Base_Dados!G:G,MATCH($B83,Base_Dados!$B:$B,0))-MIN(Base_Dados!G$5:G$98)) /
(IF(MAX(Base_Dados!G$5:G$98)-MIN(Base_Dados!G$5:G$98)=0,1,MAX(Base_Dados!G$5:G$98)-MIN(Base_Dados!G$5:G$98)))) * G$1)))</f>
        <v>0.21667659106082751</v>
      </c>
      <c r="H83" s="106">
        <f>IF(INDEX(Base_Dados!H:H,MATCH($B83,Base_Dados!$B:$B,0))=0,0,
MAX(0, MIN(H$1,
((INDEX(Base_Dados!H:H,MATCH($B83,Base_Dados!$B:$B,0))-MIN(Base_Dados!H$5:H$98)) /
(IF(MAX(Base_Dados!H$5:H$98)-MIN(Base_Dados!H$5:H$98)=0,1,MAX(Base_Dados!H$5:H$98)-MIN(Base_Dados!H$5:H$98)))) * H$1)))</f>
        <v>0.21672219861803707</v>
      </c>
      <c r="I83" s="106">
        <f>IF(INDEX(Base_Dados!I:I,MATCH($B83,Base_Dados!$B:$B,0))=0,0,
MAX(0, MIN(I$1,
((INDEX(Base_Dados!I:I,MATCH($B83,Base_Dados!$B:$B,0))-MIN(Base_Dados!I$5:I$98)) /
(IF(MAX(Base_Dados!I$5:I$98)-MIN(Base_Dados!I$5:I$98)=0,1,MAX(Base_Dados!I$5:I$98)-MIN(Base_Dados!I$5:I$98)))) * I$1)))</f>
        <v>0.19092253175079066</v>
      </c>
      <c r="J83" s="106">
        <f>IF(INDEX(Base_Dados!J:J,MATCH($B83,Base_Dados!$B:$B,0))=0,0,
MAX(0, MIN(J$1,
((INDEX(Base_Dados!J:J,MATCH($B83,Base_Dados!$B:$B,0))-MIN(Base_Dados!J$5:J$98)) /
(IF(MAX(Base_Dados!J$5:J$98)-MIN(Base_Dados!J$5:J$98)=0,1,MAX(Base_Dados!J$5:J$98)-MIN(Base_Dados!J$5:J$98)))) * J$1)))</f>
        <v>0.18920010418981664</v>
      </c>
      <c r="K83" s="106">
        <f>IF(INDEX(Base_Dados!K:K,MATCH($B83,Base_Dados!$B:$B,0))=0,0,
MAX(0, MIN(K$1,
((INDEX(Base_Dados!K:K,MATCH($B83,Base_Dados!$B:$B,0))-MIN(Base_Dados!K$5:K$98)) /
(IF(MAX(Base_Dados!K$5:K$98)-MIN(Base_Dados!K$5:K$98)=0,1,MAX(Base_Dados!K$5:K$98)-MIN(Base_Dados!K$5:K$98)))) * K$1)))</f>
        <v>0.16919722719141322</v>
      </c>
      <c r="L83" s="106">
        <f>IF(INDEX(Base_Dados!L:L,MATCH($B83,Base_Dados!$B:$B,0))=0,0,
MAX(0, MIN(L$1,
((INDEX(Base_Dados!L:L,MATCH($B83,Base_Dados!$B:$B,0))-MIN(Base_Dados!L$5:L$98)) /
(IF(MAX(Base_Dados!L$5:L$98)-MIN(Base_Dados!L$5:L$98)=0,1,MAX(Base_Dados!L$5:L$98)-MIN(Base_Dados!L$5:L$98)))) * L$1)))</f>
        <v>0.17416623771732367</v>
      </c>
      <c r="M83" s="106">
        <f>IF(INDEX(Base_Dados!M:M,MATCH($B83,Base_Dados!$B:$B,0))=0,0,
MAX(0, MIN(M$1,
((INDEX(Base_Dados!M:M,MATCH($B83,Base_Dados!$B:$B,0))-MIN(Base_Dados!M$5:M$98)) /
(IF(MAX(Base_Dados!M$5:M$98)-MIN(Base_Dados!M$5:M$98)=0,1,MAX(Base_Dados!M$5:M$98)-MIN(Base_Dados!M$5:M$98)))) * M$1)))</f>
        <v>0.19195335276967931</v>
      </c>
      <c r="N83" s="106">
        <f>IF(INDEX(Base_Dados!N:N,MATCH($B83,Base_Dados!$B:$B,0))=0,0,
MAX(0, MIN(N$1,
((INDEX(Base_Dados!N:N,MATCH($B83,Base_Dados!$B:$B,0))-MIN(Base_Dados!N$5:N$98)) /
(IF(MAX(Base_Dados!N$5:N$98)-MIN(Base_Dados!N$5:N$98)=0,1,MAX(Base_Dados!N$5:N$98)-MIN(Base_Dados!N$5:N$98)))) * N$1)))</f>
        <v>0.23779268566831127</v>
      </c>
      <c r="O83" s="106">
        <f>IF(INDEX(Base_Dados!O:O,MATCH($B83,Base_Dados!$B:$B,0))=0,0,
MAX(0, MIN(O$1,
((INDEX(Base_Dados!O:O,MATCH($B83,Base_Dados!$B:$B,0))-MIN(Base_Dados!O$5:O$98)) /
(IF(MAX(Base_Dados!O$5:O$98)-MIN(Base_Dados!O$5:O$98)=0,1,MAX(Base_Dados!O$5:O$98)-MIN(Base_Dados!O$5:O$98)))) * O$1)))</f>
        <v>0.3039188360555215</v>
      </c>
      <c r="P83" s="106">
        <f>IF(INDEX(Base_Dados!P:P,MATCH($B83,Base_Dados!$B:$B,0))=0,0,
MAX(0, MIN(P$1,
((INDEX(Base_Dados!P:P,MATCH($B83,Base_Dados!$B:$B,0))-MIN(Base_Dados!P$5:P$98)) /
(IF(MAX(Base_Dados!P$5:P$98)-MIN(Base_Dados!P$5:P$98)=0,1,MAX(Base_Dados!P$5:P$98)-MIN(Base_Dados!P$5:P$98)))) * P$1)))</f>
        <v>6.9585478881660265E-2</v>
      </c>
      <c r="Q83" s="106">
        <f>IF(INDEX(Base_Dados!Q:Q,MATCH($B83,Base_Dados!$B:$B,0))=0,0,
MAX(0, MIN(Q$1,
((INDEX(Base_Dados!Q:Q,MATCH($B83,Base_Dados!$B:$B,0))-MIN(Base_Dados!Q$5:Q$98)) /
(IF(MAX(Base_Dados!Q$5:Q$98)-MIN(Base_Dados!Q$5:Q$98)=0,1,MAX(Base_Dados!Q$5:Q$98)-MIN(Base_Dados!Q$5:Q$98)))) * Q$1)))</f>
        <v>1.7771576009688799E-2</v>
      </c>
      <c r="R83" s="106">
        <f>IF(INDEX(Base_Dados!R:R,MATCH($B83,Base_Dados!$B:$B,0))=0,0,
MAX(0, MIN(R$1,
((INDEX(Base_Dados!R:R,MATCH($B83,Base_Dados!$B:$B,0))-MIN(Base_Dados!R$5:R$98)) /
(IF(MAX(Base_Dados!R$5:R$98)-MIN(Base_Dados!R$5:R$98)=0,1,MAX(Base_Dados!R$5:R$98)-MIN(Base_Dados!R$5:R$98)))) * R$1)))</f>
        <v>1.6297067192188035E-2</v>
      </c>
      <c r="S83" s="106">
        <f>IF(INDEX(Base_Dados!S:S,MATCH($B83,Base_Dados!$B:$B,0))=0,0,
MAX(0, MIN(S$1,
((INDEX(Base_Dados!S:S,MATCH($B83,Base_Dados!$B:$B,0))-MIN(Base_Dados!S$5:S$98)) /
(IF(MAX(Base_Dados!S$5:S$98)-MIN(Base_Dados!S$5:S$98)=0,1,MAX(Base_Dados!S$5:S$98)-MIN(Base_Dados!S$5:S$98)))) * S$1)))</f>
        <v>4.837115254998877E-2</v>
      </c>
      <c r="T83" s="106">
        <f>IF(INDEX(Base_Dados!T:T,MATCH($B83,Base_Dados!$B:$B,0))=0,0,
MAX(0, MIN(T$1,
((INDEX(Base_Dados!T:T,MATCH($B83,Base_Dados!$B:$B,0))-MIN(Base_Dados!T$5:T$98)) /
(IF(MAX(Base_Dados!T$5:T$98)-MIN(Base_Dados!T$5:T$98)=0,1,MAX(Base_Dados!T$5:T$98)-MIN(Base_Dados!T$5:T$98)))) * T$1)))</f>
        <v>0.46774558871366551</v>
      </c>
      <c r="U83" s="106">
        <f>IF(INDEX(Base_Dados!U:U,MATCH($B83,Base_Dados!$B:$B,0))=0,0,
MAX(0, MIN(U$1,
((INDEX(Base_Dados!U:U,MATCH($B83,Base_Dados!$B:$B,0))-MIN(Base_Dados!U$5:U$98)) /
(IF(MAX(Base_Dados!U$5:U$98)-MIN(Base_Dados!U$5:U$98)=0,1,MAX(Base_Dados!U$5:U$98)-MIN(Base_Dados!U$5:U$98)))) * U$1)))</f>
        <v>0.79876638291910362</v>
      </c>
      <c r="V83" s="106">
        <f>IF(INDEX(Base_Dados!V:V,MATCH($B83,Base_Dados!$B:$B,0))=0,0,
MAX(0, MIN(V$1,
((INDEX(Base_Dados!V:V,MATCH($B83,Base_Dados!$B:$B,0))-MIN(Base_Dados!V$5:V$98)) /
(IF(MAX(Base_Dados!V$5:V$98)-MIN(Base_Dados!V$5:V$98)=0,1,MAX(Base_Dados!V$5:V$98)-MIN(Base_Dados!V$5:V$98)))) * V$1)))</f>
        <v>2.5433201641844407E-2</v>
      </c>
      <c r="W83" s="106">
        <f>IF(INDEX(Base_Dados!W:W,MATCH($B83,Base_Dados!$B:$B,0))=0,0,
MAX(0, MIN(W$1,
((INDEX(Base_Dados!W:W,MATCH($B83,Base_Dados!$B:$B,0))-MIN(Base_Dados!W$5:W$98)) /
(IF(MAX(Base_Dados!W$5:W$98)-MIN(Base_Dados!W$5:W$98)=0,1,MAX(Base_Dados!W$5:W$98)-MIN(Base_Dados!W$5:W$98)))) * W$1)))</f>
        <v>2.2135901641575728</v>
      </c>
      <c r="X83" s="106">
        <f>IF(INDEX(Base_Dados!X:X,MATCH($B83,Base_Dados!$B:$B,0))=0,0,
MAX(0, MIN(X$1,
((INDEX(Base_Dados!X:X,MATCH($B83,Base_Dados!$B:$B,0))-MIN(Base_Dados!X$5:X$98)) /
(IF(MAX(Base_Dados!X$5:X$98)-MIN(Base_Dados!X$5:X$98)=0,1,MAX(Base_Dados!X$5:X$98)-MIN(Base_Dados!X$5:X$98)))) * X$1)))</f>
        <v>0</v>
      </c>
      <c r="Y83" s="106">
        <f>IF(INDEX(Base_Dados!Y:Y,MATCH($B83,Base_Dados!$B:$B,0))=0,0,
MAX(0, MIN(Y$1,
((INDEX(Base_Dados!Y:Y,MATCH($B83,Base_Dados!$B:$B,0))-MIN(Base_Dados!Y$5:Y$98)) /
(IF(MAX(Base_Dados!Y$5:Y$98)-MIN(Base_Dados!Y$5:Y$98)=0,1,MAX(Base_Dados!Y$5:Y$98)-MIN(Base_Dados!Y$5:Y$98)))) * Y$1)))</f>
        <v>4.4117647058823525E-2</v>
      </c>
      <c r="Z83" s="106">
        <f>IF(INDEX(Base_Dados!Z:Z,MATCH($B83,Base_Dados!$B:$B,0))=0,0,
MAX(0, MIN(Z$1,
((INDEX(Base_Dados!Z:Z,MATCH($B83,Base_Dados!$B:$B,0))-MIN(Base_Dados!Z$5:Z$98)) /
(IF(MAX(Base_Dados!Z$5:Z$98)-MIN(Base_Dados!Z$5:Z$98)=0,1,MAX(Base_Dados!Z$5:Z$98)-MIN(Base_Dados!Z$5:Z$98)))) * Z$1)))</f>
        <v>0</v>
      </c>
      <c r="AA83" s="106">
        <f>IF(INDEX(Base_Dados!AA:AA,MATCH($B83,Base_Dados!$B:$B,0))=0,0,
MAX(0, MIN(AA$1,
((INDEX(Base_Dados!AA:AA,MATCH($B83,Base_Dados!$B:$B,0))-MIN(Base_Dados!AA$5:AA$98)) /
(IF(MAX(Base_Dados!AA$5:AA$98)-MIN(Base_Dados!AA$5:AA$98)=0,1,MAX(Base_Dados!AA$5:AA$98)-MIN(Base_Dados!AA$5:AA$98)))) * AA$1)))</f>
        <v>0</v>
      </c>
      <c r="AB83" s="106">
        <f>IF(INDEX(Base_Dados!AB:AB,MATCH($B83,Base_Dados!$B:$B,0))=0,0,
MAX(0, MIN(AB$1,
((INDEX(Base_Dados!AB:AB,MATCH($B83,Base_Dados!$B:$B,0))-MIN(Base_Dados!AB$5:AB$98)) /
(IF(MAX(Base_Dados!AB$5:AB$98)-MIN(Base_Dados!AB$5:AB$98)=0,1,MAX(Base_Dados!AB$5:AB$98)-MIN(Base_Dados!AB$5:AB$98)))) * AB$1)))</f>
        <v>0.73871856699965543</v>
      </c>
      <c r="AC83" s="106">
        <f>IF(INDEX(Base_Dados!AC:AC,MATCH($B83,Base_Dados!$B:$B,0))=0,0,
MAX(0, MIN(AC$1,
((INDEX(Base_Dados!AC:AC,MATCH($B83,Base_Dados!$B:$B,0))-MIN(Base_Dados!AC$5:AC$98)) /
(IF(MAX(Base_Dados!AC$5:AC$98)-MIN(Base_Dados!AC$5:AC$98)=0,1,MAX(Base_Dados!AC$5:AC$98)-MIN(Base_Dados!AC$5:AC$98)))) * AC$1)))</f>
        <v>5.4020524185777609E-2</v>
      </c>
      <c r="AD83" s="106">
        <f>IF(INDEX(Base_Dados!AD:AD,MATCH($B83,Base_Dados!$B:$B,0))=0,0,
MAX(0, MIN(AD$1,
((INDEX(Base_Dados!AD:AD,MATCH($B83,Base_Dados!$B:$B,0))-MIN(Base_Dados!AD$5:AD$98)) /
(IF(MAX(Base_Dados!AD$5:AD$98)-MIN(Base_Dados!AD$5:AD$98)=0,1,MAX(Base_Dados!AD$5:AD$98)-MIN(Base_Dados!AD$5:AD$98)))) * AD$1)))</f>
        <v>1.7526993048365629E-2</v>
      </c>
      <c r="AE83" s="106">
        <f>IF(INDEX(Base_Dados!AE:AE,MATCH($B83,Base_Dados!$B:$B,0))=0,0,
MAX(0, MIN(AE$1,
((INDEX(Base_Dados!AE:AE,MATCH($B83,Base_Dados!$B:$B,0))-MIN(Base_Dados!AE$5:AE$98)) /
(IF(MAX(Base_Dados!AE$5:AE$98)-MIN(Base_Dados!AE$5:AE$98)=0,1,MAX(Base_Dados!AE$5:AE$98)-MIN(Base_Dados!AE$5:AE$98)))) * AE$1)))</f>
        <v>8.4567812455055361E-3</v>
      </c>
      <c r="AF83" s="106">
        <f>IF(INDEX(Base_Dados!AF:AF,MATCH($B83,Base_Dados!$B:$B,0))=0,0,
MAX(0, MIN(AF$1,
((INDEX(Base_Dados!AF:AF,MATCH($B83,Base_Dados!$B:$B,0))-MIN(Base_Dados!AF$5:AF$98)) /
(IF(MAX(Base_Dados!AF$5:AF$98)-MIN(Base_Dados!AF$5:AF$98)=0,1,MAX(Base_Dados!AF$5:AF$98)-MIN(Base_Dados!AF$5:AF$98)))) * AF$1)))</f>
        <v>1.333149450650485E-2</v>
      </c>
      <c r="AG83" s="106">
        <f>IF(INDEX(Base_Dados!AG:AG,MATCH($B83,Base_Dados!$B:$B,0))=0,0,
MAX(0, MIN(AG$1,
((INDEX(Base_Dados!AG:AG,MATCH($B83,Base_Dados!$B:$B,0))-MIN(Base_Dados!AG$5:AG$98)) /
(IF(MAX(Base_Dados!AG$5:AG$98)-MIN(Base_Dados!AG$5:AG$98)=0,1,MAX(Base_Dados!AG$5:AG$98)-MIN(Base_Dados!AG$5:AG$98)))) * AG$1)))</f>
        <v>1.7771576009688799E-2</v>
      </c>
      <c r="AH83" s="106">
        <f>IF(INDEX(Base_Dados!AH:AH,MATCH($B83,Base_Dados!$B:$B,0))=0,0,
MAX(0, MIN(AH$1,
((INDEX(Base_Dados!AH:AH,MATCH($B83,Base_Dados!$B:$B,0))-MIN(Base_Dados!AH$5:AH$98)) /
(IF(MAX(Base_Dados!AH$5:AH$98)-MIN(Base_Dados!AH$5:AH$98)=0,1,MAX(Base_Dados!AH$5:AH$98)-MIN(Base_Dados!AH$5:AH$98)))) * AH$1)))</f>
        <v>1.6901939849466039</v>
      </c>
      <c r="AI83" s="106">
        <f>IF(INDEX(Base_Dados!AI:AI,MATCH($B83,Base_Dados!$B:$B,0))=0,0,
MAX(0, MIN(AI$1,
((INDEX(Base_Dados!AI:AI,MATCH($B83,Base_Dados!$B:$B,0))-MIN(Base_Dados!AI$5:AI$98)) /
(IF(MAX(Base_Dados!AI$5:AI$98)-MIN(Base_Dados!AI$5:AI$98)=0,1,MAX(Base_Dados!AI$5:AI$98)-MIN(Base_Dados!AI$5:AI$98)))) * AI$1)))</f>
        <v>3.5714285714285712E-2</v>
      </c>
      <c r="AJ83" s="106">
        <f>IF(INDEX(Base_Dados!AJ:AJ,MATCH($B83,Base_Dados!$B:$B,0))=0,0,
MAX(0, MIN(AJ$1,
((INDEX(Base_Dados!AJ:AJ,MATCH($B83,Base_Dados!$B:$B,0))-MIN(Base_Dados!AJ$5:AJ$98)) /
(IF(MAX(Base_Dados!AJ$5:AJ$98)-MIN(Base_Dados!AJ$5:AJ$98)=0,1,MAX(Base_Dados!AJ$5:AJ$98)-MIN(Base_Dados!AJ$5:AJ$98)))) * AJ$1)))</f>
        <v>0.29761904761904762</v>
      </c>
      <c r="AK83" s="106">
        <f>IF(INDEX(Base_Dados!AK:AK,MATCH($B83,Base_Dados!$B:$B,0))=0,0,
MAX(0, MIN(AK$1,
((INDEX(Base_Dados!AK:AK,MATCH($B83,Base_Dados!$B:$B,0))-MIN(Base_Dados!AK$5:AK$98)) /
(IF(MAX(Base_Dados!AK$5:AK$98)-MIN(Base_Dados!AK$5:AK$98)=0,1,MAX(Base_Dados!AK$5:AK$98)-MIN(Base_Dados!AK$5:AK$98)))) * AK$1)))</f>
        <v>5.7471264367816091E-3</v>
      </c>
      <c r="AL83" s="106">
        <f>IF(INDEX(Base_Dados!AL:AL,MATCH($B83,Base_Dados!$B:$B,0))=0,0,
MAX(0, MIN(AL$1,
((INDEX(Base_Dados!AL:AL,MATCH($B83,Base_Dados!$B:$B,0))-MIN(Base_Dados!AL$5:AL$98)) /
(IF(MAX(Base_Dados!AL$5:AL$98)-MIN(Base_Dados!AL$5:AL$98)=0,1,MAX(Base_Dados!AL$5:AL$98)-MIN(Base_Dados!AL$5:AL$98)))) * AL$1)))</f>
        <v>0</v>
      </c>
      <c r="AM83" s="106">
        <f>IF(INDEX(Base_Dados!AM:AM,MATCH($B83,Base_Dados!$B:$B,0))=0,0,
MAX(0, MIN(AM$1,
((INDEX(Base_Dados!AM:AM,MATCH($B83,Base_Dados!$B:$B,0))-MIN(Base_Dados!AM$5:AM$98)) /
(IF(MAX(Base_Dados!AM$5:AM$98)-MIN(Base_Dados!AM$5:AM$98)=0,1,MAX(Base_Dados!AM$5:AM$98)-MIN(Base_Dados!AM$5:AM$98)))) * AM$1)))</f>
        <v>5.1786639047125844E-3</v>
      </c>
      <c r="AN83" s="106">
        <f>IF(INDEX(Base_Dados!AN:AN,MATCH($B83,Base_Dados!$B:$B,0))=0,0,
MAX(0, MIN(AN$1,
((INDEX(Base_Dados!AN:AN,MATCH($B83,Base_Dados!$B:$B,0))-MIN(Base_Dados!AN$5:AN$98)) /
(IF(MAX(Base_Dados!AN$5:AN$98)-MIN(Base_Dados!AN$5:AN$98)=0,1,MAX(Base_Dados!AN$5:AN$98)-MIN(Base_Dados!AN$5:AN$98)))) * AN$1)))</f>
        <v>1.7713519724243586E-2</v>
      </c>
      <c r="AO83" s="106">
        <f>IF(INDEX(Base_Dados!AO:AO,MATCH($B83,Base_Dados!$B:$B,0))=0,0,
MAX(0, MIN(AO$1,
((INDEX(Base_Dados!AO:AO,MATCH($B83,Base_Dados!$B:$B,0))-MIN(Base_Dados!AO$5:AO$98)) /
(IF(MAX(Base_Dados!AO$5:AO$98)-MIN(Base_Dados!AO$5:AO$98)=0,1,MAX(Base_Dados!AO$5:AO$98)-MIN(Base_Dados!AO$5:AO$98)))) * AO$1)))</f>
        <v>0</v>
      </c>
      <c r="AP83" s="106">
        <f>IF(INDEX(Base_Dados!AP:AP,MATCH($B83,Base_Dados!$B:$B,0))=0,0,
MAX(0, MIN(AP$1,
((INDEX(Base_Dados!AP:AP,MATCH($B83,Base_Dados!$B:$B,0))-MIN(Base_Dados!AP$5:AP$98)) /
(IF(MAX(Base_Dados!AP$5:AP$98)-MIN(Base_Dados!AP$5:AP$98)=0,1,MAX(Base_Dados!AP$5:AP$98)-MIN(Base_Dados!AP$5:AP$98)))) * AP$1)))</f>
        <v>0</v>
      </c>
      <c r="AQ83" s="106">
        <f>IF(INDEX(Base_Dados!AQ:AQ,MATCH($B83,Base_Dados!$B:$B,0))=0,0,
MAX(0, MIN(AQ$1,
((INDEX(Base_Dados!AQ:AQ,MATCH($B83,Base_Dados!$B:$B,0))-MIN(Base_Dados!AQ$5:AQ$98)) /
(IF(MAX(Base_Dados!AQ$5:AQ$98)-MIN(Base_Dados!AQ$5:AQ$98)=0,1,MAX(Base_Dados!AQ$5:AQ$98)-MIN(Base_Dados!AQ$5:AQ$98)))) * AQ$1)))</f>
        <v>0</v>
      </c>
      <c r="AR83" s="106">
        <f>IF(INDEX(Base_Dados!AR:AR,MATCH($B83,Base_Dados!$B:$B,0))=0,0,
MAX(0, MIN(AR$1,
((INDEX(Base_Dados!AR:AR,MATCH($B83,Base_Dados!$B:$B,0))-MIN(Base_Dados!AR$5:AR$98)) /
(IF(MAX(Base_Dados!AR$5:AR$98)-MIN(Base_Dados!AR$5:AR$98)=0,1,MAX(Base_Dados!AR$5:AR$98)-MIN(Base_Dados!AR$5:AR$98)))) * AR$1)))</f>
        <v>0</v>
      </c>
      <c r="AS83" s="106">
        <f>IF(INDEX(Base_Dados!AS:AS,MATCH($B83,Base_Dados!$B:$B,0))=0,0,
MAX(0, MIN(AS$1,
((INDEX(Base_Dados!AS:AS,MATCH($B83,Base_Dados!$B:$B,0))-MIN(Base_Dados!AS$5:AS$98)) /
(IF(MAX(Base_Dados!AS$5:AS$98)-MIN(Base_Dados!AS$5:AS$98)=0,1,MAX(Base_Dados!AS$5:AS$98)-MIN(Base_Dados!AS$5:AS$98)))) * AS$1)))</f>
        <v>0</v>
      </c>
      <c r="AT83" s="106">
        <f>IF(INDEX(Base_Dados!AT:AT,MATCH($B83,Base_Dados!$B:$B,0))=0,0,
MAX(0, MIN(AT$1,
((INDEX(Base_Dados!AT:AT,MATCH($B83,Base_Dados!$B:$B,0))-MIN(Base_Dados!AT$5:AT$98)) /
(IF(MAX(Base_Dados!AT$5:AT$98)-MIN(Base_Dados!AT$5:AT$98)=0,1,MAX(Base_Dados!AT$5:AT$98)-MIN(Base_Dados!AT$5:AT$98)))) * AT$1)))</f>
        <v>0</v>
      </c>
      <c r="AU83" s="106">
        <f>IF(INDEX(Base_Dados!AU:AU,MATCH($B83,Base_Dados!$B:$B,0))=0,0,
MAX(0, MIN(AU$1,
((INDEX(Base_Dados!AU:AU,MATCH($B83,Base_Dados!$B:$B,0))-MIN(Base_Dados!AU$5:AU$98)) /
(IF(MAX(Base_Dados!AU$5:AU$98)-MIN(Base_Dados!AU$5:AU$98)=0,1,MAX(Base_Dados!AU$5:AU$98)-MIN(Base_Dados!AU$5:AU$98)))) * AU$1)))</f>
        <v>9.3632958801498128E-4</v>
      </c>
      <c r="AV83" s="106">
        <f>IF(INDEX(Base_Dados!AV:AV,MATCH($B83,Base_Dados!$B:$B,0))=0,0,
MAX(0, MIN(AV$1,
((INDEX(Base_Dados!AV:AV,MATCH($B83,Base_Dados!$B:$B,0))-MIN(Base_Dados!AV$5:AV$98)) /
(IF(MAX(Base_Dados!AV$5:AV$98)-MIN(Base_Dados!AV$5:AV$98)=0,1,MAX(Base_Dados!AV$5:AV$98)-MIN(Base_Dados!AV$5:AV$98)))) * AV$1)))</f>
        <v>0</v>
      </c>
      <c r="AW83" s="106">
        <f>IF(INDEX(Base_Dados!AW:AW,MATCH($B83,Base_Dados!$B:$B,0))=0,0,
MAX(0, MIN(AW$1,
((INDEX(Base_Dados!AW:AW,MATCH($B83,Base_Dados!$B:$B,0))-MIN(Base_Dados!AW$5:AW$98)) /
(IF(MAX(Base_Dados!AW$5:AW$98)-MIN(Base_Dados!AW$5:AW$98)=0,1,MAX(Base_Dados!AW$5:AW$98)-MIN(Base_Dados!AW$5:AW$98)))) * AW$1)))</f>
        <v>0</v>
      </c>
      <c r="AX83" s="106">
        <f>IF(INDEX(Base_Dados!AX:AX,MATCH($B83,Base_Dados!$B:$B,0))=0,0,
MAX(0, MIN(AX$1,
((INDEX(Base_Dados!AX:AX,MATCH($B83,Base_Dados!$B:$B,0))-MIN(Base_Dados!AX$5:AX$98)) /
(IF(MAX(Base_Dados!AX$5:AX$98)-MIN(Base_Dados!AX$5:AX$98)=0,1,MAX(Base_Dados!AX$5:AX$98)-MIN(Base_Dados!AX$5:AX$98)))) * AX$1)))</f>
        <v>2.7191802387154019E-3</v>
      </c>
      <c r="AY83" s="106">
        <f>IF(INDEX(Base_Dados!AY:AY,MATCH($B83,Base_Dados!$B:$B,0))=0,0,
MAX(0, MIN(AY$1,
((INDEX(Base_Dados!AY:AY,MATCH($B83,Base_Dados!$B:$B,0))-MIN(Base_Dados!AY$5:AY$98)) /
(IF(MAX(Base_Dados!AY$5:AY$98)-MIN(Base_Dados!AY$5:AY$98)=0,1,MAX(Base_Dados!AY$5:AY$98)-MIN(Base_Dados!AY$5:AY$98)))) * AY$1)))</f>
        <v>9.8911968348170125E-4</v>
      </c>
      <c r="AZ83" s="106">
        <f>IF(INDEX(Base_Dados!AZ:AZ,MATCH($B83,Base_Dados!$B:$B,0))=0,0,
MAX(0, MIN(AZ$1,
((INDEX(Base_Dados!AZ:AZ,MATCH($B83,Base_Dados!$B:$B,0))-MIN(Base_Dados!AZ$5:AZ$98)) /
(IF(MAX(Base_Dados!AZ$5:AZ$98)-MIN(Base_Dados!AZ$5:AZ$98)=0,1,MAX(Base_Dados!AZ$5:AZ$98)-MIN(Base_Dados!AZ$5:AZ$98)))) * AZ$1)))</f>
        <v>0.5</v>
      </c>
      <c r="BA83" s="106">
        <f>IF(INDEX(Base_Dados!BA:BA,MATCH($B83,Base_Dados!$B:$B,0))=0,0,
MAX(0, MIN(BA$1,
((INDEX(Base_Dados!BA:BA,MATCH($B83,Base_Dados!$B:$B,0))-MIN(Base_Dados!BA$5:BA$98)) /
(IF(MAX(Base_Dados!BA$5:BA$98)-MIN(Base_Dados!BA$5:BA$98)=0,1,MAX(Base_Dados!BA$5:BA$98)-MIN(Base_Dados!BA$5:BA$98)))) * BA$1)))</f>
        <v>4.1386354048713339E-2</v>
      </c>
      <c r="BB83" s="106">
        <f>IF(INDEX(Base_Dados!BB:BB,MATCH($B83,Base_Dados!$B:$B,0))=0,0,
MAX(0, MIN(BB$1,
((INDEX(Base_Dados!BB:BB,MATCH($B83,Base_Dados!$B:$B,0))-MIN(Base_Dados!BB$5:BB$98)) /
(IF(MAX(Base_Dados!BB$5:BB$98)-MIN(Base_Dados!BB$5:BB$98)=0,1,MAX(Base_Dados!BB$5:BB$98)-MIN(Base_Dados!BB$5:BB$98)))) * BB$1)))</f>
        <v>0.5</v>
      </c>
      <c r="BC83" s="106">
        <f>IF(INDEX(Base_Dados!BC:BC,MATCH($B83,Base_Dados!$B:$B,0))=0,0,
MAX(0, MIN(BC$1,
((INDEX(Base_Dados!BC:BC,MATCH($B83,Base_Dados!$B:$B,0))-MIN(Base_Dados!BC$5:BC$98)) /
(IF(MAX(Base_Dados!BC$5:BC$98)-MIN(Base_Dados!BC$5:BC$98)=0,1,MAX(Base_Dados!BC$5:BC$98)-MIN(Base_Dados!BC$5:BC$98)))) * BC$1)))</f>
        <v>4.3361163479666037E-2</v>
      </c>
      <c r="BD83" s="106">
        <f>IF(INDEX(Base_Dados!BD:BD,MATCH($B83,Base_Dados!$B:$B,0))=0,0,
MAX(0, MIN(BD$1,
((INDEX(Base_Dados!BD:BD,MATCH($B83,Base_Dados!$B:$B,0))-MIN(Base_Dados!BD$5:BD$98)) /
(IF(MAX(Base_Dados!BD$5:BD$98)-MIN(Base_Dados!BD$5:BD$98)=0,1,MAX(Base_Dados!BD$5:BD$98)-MIN(Base_Dados!BD$5:BD$98)))) * BD$1)))</f>
        <v>1.6896336818779861E-2</v>
      </c>
      <c r="BE83" s="106">
        <f>IF(INDEX(Base_Dados!BE:BE,MATCH($B83,Base_Dados!$B:$B,0))=0,0,
MAX(0, MIN(BE$1,
((INDEX(Base_Dados!BE:BE,MATCH($B83,Base_Dados!$B:$B,0))-MIN(Base_Dados!BE$5:BE$98)) /
(IF(MAX(Base_Dados!BE$5:BE$98)-MIN(Base_Dados!BE$5:BE$98)=0,1,MAX(Base_Dados!BE$5:BE$98)-MIN(Base_Dados!BE$5:BE$98)))) * BE$1)))</f>
        <v>2.7094831911690917E-2</v>
      </c>
      <c r="BF83" s="106">
        <f>IF(INDEX(Base_Dados!BF:BF,MATCH($B83,Base_Dados!$B:$B,0))=0,0,
MAX(0, MIN(BF$1,
((INDEX(Base_Dados!BF:BF,MATCH($B83,Base_Dados!$B:$B,0))-MIN(Base_Dados!BF$5:BF$98)) /
(IF(MAX(Base_Dados!BF$5:BF$98)-MIN(Base_Dados!BF$5:BF$98)=0,1,MAX(Base_Dados!BF$5:BF$98)-MIN(Base_Dados!BF$5:BF$98)))) * BF$1)))</f>
        <v>0</v>
      </c>
      <c r="BG83" s="106">
        <f>IF(INDEX(Base_Dados!BG:BG,MATCH($B83,Base_Dados!$B:$B,0))=0,0,
MAX(0, MIN(BG$1,
((INDEX(Base_Dados!BG:BG,MATCH($B83,Base_Dados!$B:$B,0))-MIN(Base_Dados!BG$5:BG$98)) /
(IF(MAX(Base_Dados!BG$5:BG$98)-MIN(Base_Dados!BG$5:BG$98)=0,1,MAX(Base_Dados!BG$5:BG$98)-MIN(Base_Dados!BG$5:BG$98)))) * BG$1)))</f>
        <v>3.9297658862876256E-2</v>
      </c>
      <c r="BH83" s="106">
        <f>IF(INDEX(Base_Dados!BH:BH,MATCH($B83,Base_Dados!$B:$B,0))=0,0,
MAX(0, MIN(BH$1,
((INDEX(Base_Dados!BH:BH,MATCH($B83,Base_Dados!$B:$B,0))-MIN(Base_Dados!BH$5:BH$98)) /
(IF(MAX(Base_Dados!BH$5:BH$98)-MIN(Base_Dados!BH$5:BH$98)=0,1,MAX(Base_Dados!BH$5:BH$98)-MIN(Base_Dados!BH$5:BH$98)))) * BH$1)))</f>
        <v>6.5934065934065936E-2</v>
      </c>
      <c r="BI83" s="106">
        <f>IF(INDEX(Base_Dados!BI:BI,MATCH($B83,Base_Dados!$B:$B,0))=0,0,
MAX(0, MIN(BI$1,
((INDEX(Base_Dados!BI:BI,MATCH($B83,Base_Dados!$B:$B,0))-MIN(Base_Dados!BI$5:BI$98)) /
(IF(MAX(Base_Dados!BI$5:BI$98)-MIN(Base_Dados!BI$5:BI$98)=0,1,MAX(Base_Dados!BI$5:BI$98)-MIN(Base_Dados!BI$5:BI$98)))) * BI$1)))</f>
        <v>6.3962558502340089E-2</v>
      </c>
      <c r="BJ83" s="106">
        <f>IF(INDEX(Base_Dados!BJ:BJ,MATCH($B83,Base_Dados!$B:$B,0))=0,0,
MAX(0, MIN(BJ$1,
((INDEX(Base_Dados!BJ:BJ,MATCH($B83,Base_Dados!$B:$B,0))-MIN(Base_Dados!BJ$5:BJ$98)) /
(IF(MAX(Base_Dados!BJ$5:BJ$98)-MIN(Base_Dados!BJ$5:BJ$98)=0,1,MAX(Base_Dados!BJ$5:BJ$98)-MIN(Base_Dados!BJ$5:BJ$98)))) * BJ$1)))</f>
        <v>7.3684210526315783E-2</v>
      </c>
      <c r="BK83" s="106">
        <f>IF(INDEX(Base_Dados!BK:BK,MATCH($B83,Base_Dados!$B:$B,0))=0,0,
MAX(0, MIN(BK$1,
((INDEX(Base_Dados!BK:BK,MATCH($B83,Base_Dados!$B:$B,0))-MIN(Base_Dados!BK$5:BK$98)) /
(IF(MAX(Base_Dados!BK$5:BK$98)-MIN(Base_Dados!BK$5:BK$98)=0,1,MAX(Base_Dados!BK$5:BK$98)-MIN(Base_Dados!BK$5:BK$98)))) * BK$1)))</f>
        <v>3.5714285714285712E-2</v>
      </c>
      <c r="BL83" s="106">
        <f>IF(INDEX(Base_Dados!BL:BL,MATCH($B83,Base_Dados!$B:$B,0))=0,0,
MAX(0, MIN(BL$1,
((INDEX(Base_Dados!BL:BL,MATCH($B83,Base_Dados!$B:$B,0))-MIN(Base_Dados!BL$5:BL$98)) /
(IF(MAX(Base_Dados!BL$5:BL$98)-MIN(Base_Dados!BL$5:BL$98)=0,1,MAX(Base_Dados!BL$5:BL$98)-MIN(Base_Dados!BL$5:BL$98)))) * BL$1)))</f>
        <v>3.9087947882736153E-2</v>
      </c>
      <c r="BM83" s="106">
        <f>IF(INDEX(Base_Dados!BM:BM,MATCH($B83,Base_Dados!$B:$B,0))=0,0,
MAX(0, MIN(BM$1,
((INDEX(Base_Dados!BM:BM,MATCH($B83,Base_Dados!$B:$B,0))-MIN(Base_Dados!BM$5:BM$98)) /
(IF(MAX(Base_Dados!BM$5:BM$98)-MIN(Base_Dados!BM$5:BM$98)=0,1,MAX(Base_Dados!BM$5:BM$98)-MIN(Base_Dados!BM$5:BM$98)))) * BM$1)))</f>
        <v>0.45157277412475533</v>
      </c>
      <c r="BN83" s="106">
        <f>IF(INDEX(Base_Dados!BN:BN,MATCH($B83,Base_Dados!$B:$B,0))=0,0,
MAX(0, MIN(BN$1,
((INDEX(Base_Dados!BN:BN,MATCH($B83,Base_Dados!$B:$B,0))-MIN(Base_Dados!BN$5:BN$98)) /
(IF(MAX(Base_Dados!BN$5:BN$98)-MIN(Base_Dados!BN$5:BN$98)=0,1,MAX(Base_Dados!BN$5:BN$98)-MIN(Base_Dados!BN$5:BN$98)))) * BN$1)))</f>
        <v>0.89642154085871151</v>
      </c>
      <c r="BO83" s="106">
        <f>IF(INDEX(Base_Dados!BO:BO,MATCH($B83,Base_Dados!$B:$B,0))=0,0,
MAX(0, MIN(BO$1,
((INDEX(Base_Dados!BO:BO,MATCH($B83,Base_Dados!$B:$B,0))-MIN(Base_Dados!BO$5:BO$98)) /
(IF(MAX(Base_Dados!BO$5:BO$98)-MIN(Base_Dados!BO$5:BO$98)=0,1,MAX(Base_Dados!BO$5:BO$98)-MIN(Base_Dados!BO$5:BO$98)))) * BO$1)))</f>
        <v>2.5862068965517241E-2</v>
      </c>
      <c r="BP83" s="106">
        <f t="shared" si="4"/>
        <v>12.31246989197953</v>
      </c>
      <c r="BQ83" s="111">
        <f t="shared" si="5"/>
        <v>0.3831634604747482</v>
      </c>
      <c r="BR83" s="112">
        <f t="shared" si="6"/>
        <v>6.8655146996724925E-2</v>
      </c>
      <c r="BS83" s="113">
        <f t="shared" si="7"/>
        <v>12.243814744982805</v>
      </c>
    </row>
    <row r="84" spans="1:71">
      <c r="A84" s="20">
        <v>21016</v>
      </c>
      <c r="B84" s="20" t="s">
        <v>276</v>
      </c>
      <c r="C84" s="20" t="s">
        <v>266</v>
      </c>
      <c r="D84" s="105">
        <f>IF(INDEX(Base_Dados!D:D,MATCH($B84,Base_Dados!$B:$B,0))=0,0,
MAX(0, MIN(D$1,
((INDEX(Base_Dados!D:D,MATCH($B84,Base_Dados!$B:$B,0))-MIN(Base_Dados!D$5:D$98)) /
(IF(MAX(Base_Dados!D$5:D$98)-MIN(Base_Dados!D$5:D$98)=0,1,MAX(Base_Dados!D$5:D$98)-MIN(Base_Dados!D$5:D$98)))) * D$1)))</f>
        <v>0.16260611765672928</v>
      </c>
      <c r="E84" s="106">
        <f>IF(INDEX(Base_Dados!E:E,MATCH($B84,Base_Dados!$B:$B,0))=0,0,
MAX(0, MIN(E$1,
((INDEX(Base_Dados!E:E,MATCH($B84,Base_Dados!$B:$B,0))-MIN(Base_Dados!E$5:E$98)) /
(IF(MAX(Base_Dados!E$5:E$98)-MIN(Base_Dados!E$5:E$98)=0,1,MAX(Base_Dados!E$5:E$98)-MIN(Base_Dados!E$5:E$98)))) * E$1)))</f>
        <v>6.7088964939998316E-2</v>
      </c>
      <c r="F84" s="106">
        <f>IF(INDEX(Base_Dados!F:F,MATCH($B84,Base_Dados!$B:$B,0))=0,0,
MAX(0, MIN(F$1,
((INDEX(Base_Dados!F:F,MATCH($B84,Base_Dados!$B:$B,0))-MIN(Base_Dados!F$5:F$98)) /
(IF(MAX(Base_Dados!F$5:F$98)-MIN(Base_Dados!F$5:F$98)=0,1,MAX(Base_Dados!F$5:F$98)-MIN(Base_Dados!F$5:F$98)))) * F$1)))</f>
        <v>6.0907184554058906E-2</v>
      </c>
      <c r="G84" s="106">
        <f>IF(INDEX(Base_Dados!G:G,MATCH($B84,Base_Dados!$B:$B,0))=0,0,
MAX(0, MIN(G$1,
((INDEX(Base_Dados!G:G,MATCH($B84,Base_Dados!$B:$B,0))-MIN(Base_Dados!G$5:G$98)) /
(IF(MAX(Base_Dados!G$5:G$98)-MIN(Base_Dados!G$5:G$98)=0,1,MAX(Base_Dados!G$5:G$98)-MIN(Base_Dados!G$5:G$98)))) * G$1)))</f>
        <v>6.6222775582381488E-2</v>
      </c>
      <c r="H84" s="106">
        <f>IF(INDEX(Base_Dados!H:H,MATCH($B84,Base_Dados!$B:$B,0))=0,0,
MAX(0, MIN(H$1,
((INDEX(Base_Dados!H:H,MATCH($B84,Base_Dados!$B:$B,0))-MIN(Base_Dados!H$5:H$98)) /
(IF(MAX(Base_Dados!H$5:H$98)-MIN(Base_Dados!H$5:H$98)=0,1,MAX(Base_Dados!H$5:H$98)-MIN(Base_Dados!H$5:H$98)))) * H$1)))</f>
        <v>6.4545271584784986E-2</v>
      </c>
      <c r="I84" s="106">
        <f>IF(INDEX(Base_Dados!I:I,MATCH($B84,Base_Dados!$B:$B,0))=0,0,
MAX(0, MIN(I$1,
((INDEX(Base_Dados!I:I,MATCH($B84,Base_Dados!$B:$B,0))-MIN(Base_Dados!I$5:I$98)) /
(IF(MAX(Base_Dados!I$5:I$98)-MIN(Base_Dados!I$5:I$98)=0,1,MAX(Base_Dados!I$5:I$98)-MIN(Base_Dados!I$5:I$98)))) * I$1)))</f>
        <v>5.2879380548406019E-2</v>
      </c>
      <c r="J84" s="106">
        <f>IF(INDEX(Base_Dados!J:J,MATCH($B84,Base_Dados!$B:$B,0))=0,0,
MAX(0, MIN(J$1,
((INDEX(Base_Dados!J:J,MATCH($B84,Base_Dados!$B:$B,0))-MIN(Base_Dados!J$5:J$98)) /
(IF(MAX(Base_Dados!J$5:J$98)-MIN(Base_Dados!J$5:J$98)=0,1,MAX(Base_Dados!J$5:J$98)-MIN(Base_Dados!J$5:J$98)))) * J$1)))</f>
        <v>5.1612194032026423E-2</v>
      </c>
      <c r="K84" s="106">
        <f>IF(INDEX(Base_Dados!K:K,MATCH($B84,Base_Dados!$B:$B,0))=0,0,
MAX(0, MIN(K$1,
((INDEX(Base_Dados!K:K,MATCH($B84,Base_Dados!$B:$B,0))-MIN(Base_Dados!K$5:K$98)) /
(IF(MAX(Base_Dados!K$5:K$98)-MIN(Base_Dados!K$5:K$98)=0,1,MAX(Base_Dados!K$5:K$98)-MIN(Base_Dados!K$5:K$98)))) * K$1)))</f>
        <v>4.709861359570662E-2</v>
      </c>
      <c r="L84" s="106">
        <f>IF(INDEX(Base_Dados!L:L,MATCH($B84,Base_Dados!$B:$B,0))=0,0,
MAX(0, MIN(L$1,
((INDEX(Base_Dados!L:L,MATCH($B84,Base_Dados!$B:$B,0))-MIN(Base_Dados!L$5:L$98)) /
(IF(MAX(Base_Dados!L$5:L$98)-MIN(Base_Dados!L$5:L$98)=0,1,MAX(Base_Dados!L$5:L$98)-MIN(Base_Dados!L$5:L$98)))) * L$1)))</f>
        <v>5.1089787420388284E-2</v>
      </c>
      <c r="M84" s="106">
        <f>IF(INDEX(Base_Dados!M:M,MATCH($B84,Base_Dados!$B:$B,0))=0,0,
MAX(0, MIN(M$1,
((INDEX(Base_Dados!M:M,MATCH($B84,Base_Dados!$B:$B,0))-MIN(Base_Dados!M$5:M$98)) /
(IF(MAX(Base_Dados!M$5:M$98)-MIN(Base_Dados!M$5:M$98)=0,1,MAX(Base_Dados!M$5:M$98)-MIN(Base_Dados!M$5:M$98)))) * M$1)))</f>
        <v>5.6874635568513118E-2</v>
      </c>
      <c r="N84" s="106">
        <f>IF(INDEX(Base_Dados!N:N,MATCH($B84,Base_Dados!$B:$B,0))=0,0,
MAX(0, MIN(N$1,
((INDEX(Base_Dados!N:N,MATCH($B84,Base_Dados!$B:$B,0))-MIN(Base_Dados!N$5:N$98)) /
(IF(MAX(Base_Dados!N$5:N$98)-MIN(Base_Dados!N$5:N$98)=0,1,MAX(Base_Dados!N$5:N$98)-MIN(Base_Dados!N$5:N$98)))) * N$1)))</f>
        <v>6.4364225795383284E-2</v>
      </c>
      <c r="O84" s="106">
        <f>IF(INDEX(Base_Dados!O:O,MATCH($B84,Base_Dados!$B:$B,0))=0,0,
MAX(0, MIN(O$1,
((INDEX(Base_Dados!O:O,MATCH($B84,Base_Dados!$B:$B,0))-MIN(Base_Dados!O$5:O$98)) /
(IF(MAX(Base_Dados!O$5:O$98)-MIN(Base_Dados!O$5:O$98)=0,1,MAX(Base_Dados!O$5:O$98)-MIN(Base_Dados!O$5:O$98)))) * O$1)))</f>
        <v>7.5255030938179382E-2</v>
      </c>
      <c r="P84" s="106">
        <f>IF(INDEX(Base_Dados!P:P,MATCH($B84,Base_Dados!$B:$B,0))=0,0,
MAX(0, MIN(P$1,
((INDEX(Base_Dados!P:P,MATCH($B84,Base_Dados!$B:$B,0))-MIN(Base_Dados!P$5:P$98)) /
(IF(MAX(Base_Dados!P$5:P$98)-MIN(Base_Dados!P$5:P$98)=0,1,MAX(Base_Dados!P$5:P$98)-MIN(Base_Dados!P$5:P$98)))) * P$1)))</f>
        <v>2.2695746083660432E-2</v>
      </c>
      <c r="Q84" s="106">
        <f>IF(INDEX(Base_Dados!Q:Q,MATCH($B84,Base_Dados!$B:$B,0))=0,0,
MAX(0, MIN(Q$1,
((INDEX(Base_Dados!Q:Q,MATCH($B84,Base_Dados!$B:$B,0))-MIN(Base_Dados!Q$5:Q$98)) /
(IF(MAX(Base_Dados!Q$5:Q$98)-MIN(Base_Dados!Q$5:Q$98)=0,1,MAX(Base_Dados!Q$5:Q$98)-MIN(Base_Dados!Q$5:Q$98)))) * Q$1)))</f>
        <v>3.949239113264178E-4</v>
      </c>
      <c r="R84" s="106">
        <f>IF(INDEX(Base_Dados!R:R,MATCH($B84,Base_Dados!$B:$B,0))=0,0,
MAX(0, MIN(R$1,
((INDEX(Base_Dados!R:R,MATCH($B84,Base_Dados!$B:$B,0))-MIN(Base_Dados!R$5:R$98)) /
(IF(MAX(Base_Dados!R$5:R$98)-MIN(Base_Dados!R$5:R$98)=0,1,MAX(Base_Dados!R$5:R$98)-MIN(Base_Dados!R$5:R$98)))) * R$1)))</f>
        <v>3.8749820090121009E-3</v>
      </c>
      <c r="S84" s="106">
        <f>IF(INDEX(Base_Dados!S:S,MATCH($B84,Base_Dados!$B:$B,0))=0,0,
MAX(0, MIN(S$1,
((INDEX(Base_Dados!S:S,MATCH($B84,Base_Dados!$B:$B,0))-MIN(Base_Dados!S$5:S$98)) /
(IF(MAX(Base_Dados!S$5:S$98)-MIN(Base_Dados!S$5:S$98)=0,1,MAX(Base_Dados!S$5:S$98)-MIN(Base_Dados!S$5:S$98)))) * S$1)))</f>
        <v>1.4251479068374149E-2</v>
      </c>
      <c r="T84" s="106">
        <f>IF(INDEX(Base_Dados!T:T,MATCH($B84,Base_Dados!$B:$B,0))=0,0,
MAX(0, MIN(T$1,
((INDEX(Base_Dados!T:T,MATCH($B84,Base_Dados!$B:$B,0))-MIN(Base_Dados!T$5:T$98)) /
(IF(MAX(Base_Dados!T$5:T$98)-MIN(Base_Dados!T$5:T$98)=0,1,MAX(Base_Dados!T$5:T$98)-MIN(Base_Dados!T$5:T$98)))) * T$1)))</f>
        <v>0.39619101956159058</v>
      </c>
      <c r="U84" s="106">
        <f>IF(INDEX(Base_Dados!U:U,MATCH($B84,Base_Dados!$B:$B,0))=0,0,
MAX(0, MIN(U$1,
((INDEX(Base_Dados!U:U,MATCH($B84,Base_Dados!$B:$B,0))-MIN(Base_Dados!U$5:U$98)) /
(IF(MAX(Base_Dados!U$5:U$98)-MIN(Base_Dados!U$5:U$98)=0,1,MAX(Base_Dados!U$5:U$98)-MIN(Base_Dados!U$5:U$98)))) * U$1)))</f>
        <v>0.87004948143630145</v>
      </c>
      <c r="V84" s="106">
        <f>IF(INDEX(Base_Dados!V:V,MATCH($B84,Base_Dados!$B:$B,0))=0,0,
MAX(0, MIN(V$1,
((INDEX(Base_Dados!V:V,MATCH($B84,Base_Dados!$B:$B,0))-MIN(Base_Dados!V$5:V$98)) /
(IF(MAX(Base_Dados!V$5:V$98)-MIN(Base_Dados!V$5:V$98)=0,1,MAX(Base_Dados!V$5:V$98)-MIN(Base_Dados!V$5:V$98)))) * V$1)))</f>
        <v>2.916823172874872E-2</v>
      </c>
      <c r="W84" s="106">
        <f>IF(INDEX(Base_Dados!W:W,MATCH($B84,Base_Dados!$B:$B,0))=0,0,
MAX(0, MIN(W$1,
((INDEX(Base_Dados!W:W,MATCH($B84,Base_Dados!$B:$B,0))-MIN(Base_Dados!W$5:W$98)) /
(IF(MAX(Base_Dados!W$5:W$98)-MIN(Base_Dados!W$5:W$98)=0,1,MAX(Base_Dados!W$5:W$98)-MIN(Base_Dados!W$5:W$98)))) * W$1)))</f>
        <v>2.2099794395600783</v>
      </c>
      <c r="X84" s="106">
        <f>IF(INDEX(Base_Dados!X:X,MATCH($B84,Base_Dados!$B:$B,0))=0,0,
MAX(0, MIN(X$1,
((INDEX(Base_Dados!X:X,MATCH($B84,Base_Dados!$B:$B,0))-MIN(Base_Dados!X$5:X$98)) /
(IF(MAX(Base_Dados!X$5:X$98)-MIN(Base_Dados!X$5:X$98)=0,1,MAX(Base_Dados!X$5:X$98)-MIN(Base_Dados!X$5:X$98)))) * X$1)))</f>
        <v>0</v>
      </c>
      <c r="Y84" s="106">
        <f>IF(INDEX(Base_Dados!Y:Y,MATCH($B84,Base_Dados!$B:$B,0))=0,0,
MAX(0, MIN(Y$1,
((INDEX(Base_Dados!Y:Y,MATCH($B84,Base_Dados!$B:$B,0))-MIN(Base_Dados!Y$5:Y$98)) /
(IF(MAX(Base_Dados!Y$5:Y$98)-MIN(Base_Dados!Y$5:Y$98)=0,1,MAX(Base_Dados!Y$5:Y$98)-MIN(Base_Dados!Y$5:Y$98)))) * Y$1)))</f>
        <v>0</v>
      </c>
      <c r="Z84" s="106">
        <f>IF(INDEX(Base_Dados!Z:Z,MATCH($B84,Base_Dados!$B:$B,0))=0,0,
MAX(0, MIN(Z$1,
((INDEX(Base_Dados!Z:Z,MATCH($B84,Base_Dados!$B:$B,0))-MIN(Base_Dados!Z$5:Z$98)) /
(IF(MAX(Base_Dados!Z$5:Z$98)-MIN(Base_Dados!Z$5:Z$98)=0,1,MAX(Base_Dados!Z$5:Z$98)-MIN(Base_Dados!Z$5:Z$98)))) * Z$1)))</f>
        <v>0</v>
      </c>
      <c r="AA84" s="106">
        <f>IF(INDEX(Base_Dados!AA:AA,MATCH($B84,Base_Dados!$B:$B,0))=0,0,
MAX(0, MIN(AA$1,
((INDEX(Base_Dados!AA:AA,MATCH($B84,Base_Dados!$B:$B,0))-MIN(Base_Dados!AA$5:AA$98)) /
(IF(MAX(Base_Dados!AA$5:AA$98)-MIN(Base_Dados!AA$5:AA$98)=0,1,MAX(Base_Dados!AA$5:AA$98)-MIN(Base_Dados!AA$5:AA$98)))) * AA$1)))</f>
        <v>0</v>
      </c>
      <c r="AB84" s="106">
        <f>IF(INDEX(Base_Dados!AB:AB,MATCH($B84,Base_Dados!$B:$B,0))=0,0,
MAX(0, MIN(AB$1,
((INDEX(Base_Dados!AB:AB,MATCH($B84,Base_Dados!$B:$B,0))-MIN(Base_Dados!AB$5:AB$98)) /
(IF(MAX(Base_Dados!AB$5:AB$98)-MIN(Base_Dados!AB$5:AB$98)=0,1,MAX(Base_Dados!AB$5:AB$98)-MIN(Base_Dados!AB$5:AB$98)))) * AB$1)))</f>
        <v>0.21133310368584224</v>
      </c>
      <c r="AC84" s="106">
        <f>IF(INDEX(Base_Dados!AC:AC,MATCH($B84,Base_Dados!$B:$B,0))=0,0,
MAX(0, MIN(AC$1,
((INDEX(Base_Dados!AC:AC,MATCH($B84,Base_Dados!$B:$B,0))-MIN(Base_Dados!AC$5:AC$98)) /
(IF(MAX(Base_Dados!AC$5:AC$98)-MIN(Base_Dados!AC$5:AC$98)=0,1,MAX(Base_Dados!AC$5:AC$98)-MIN(Base_Dados!AC$5:AC$98)))) * AC$1)))</f>
        <v>1.7344382347273077E-2</v>
      </c>
      <c r="AD84" s="106">
        <f>IF(INDEX(Base_Dados!AD:AD,MATCH($B84,Base_Dados!$B:$B,0))=0,0,
MAX(0, MIN(AD$1,
((INDEX(Base_Dados!AD:AD,MATCH($B84,Base_Dados!$B:$B,0))-MIN(Base_Dados!AD$5:AD$98)) /
(IF(MAX(Base_Dados!AD$5:AD$98)-MIN(Base_Dados!AD$5:AD$98)=0,1,MAX(Base_Dados!AD$5:AD$98)-MIN(Base_Dados!AD$5:AD$98)))) * AD$1)))</f>
        <v>4.0822363555687025E-3</v>
      </c>
      <c r="AE84" s="106">
        <f>IF(INDEX(Base_Dados!AE:AE,MATCH($B84,Base_Dados!$B:$B,0))=0,0,
MAX(0, MIN(AE$1,
((INDEX(Base_Dados!AE:AE,MATCH($B84,Base_Dados!$B:$B,0))-MIN(Base_Dados!AE$5:AE$98)) /
(IF(MAX(Base_Dados!AE$5:AE$98)-MIN(Base_Dados!AE$5:AE$98)=0,1,MAX(Base_Dados!AE$5:AE$98)-MIN(Base_Dados!AE$5:AE$98)))) * AE$1)))</f>
        <v>2.7613979577160936E-3</v>
      </c>
      <c r="AF84" s="106">
        <f>IF(INDEX(Base_Dados!AF:AF,MATCH($B84,Base_Dados!$B:$B,0))=0,0,
MAX(0, MIN(AF$1,
((INDEX(Base_Dados!AF:AF,MATCH($B84,Base_Dados!$B:$B,0))-MIN(Base_Dados!AF$5:AF$98)) /
(IF(MAX(Base_Dados!AF$5:AF$98)-MIN(Base_Dados!AF$5:AF$98)=0,1,MAX(Base_Dados!AF$5:AF$98)-MIN(Base_Dados!AF$5:AF$98)))) * AF$1)))</f>
        <v>1.7468854870592561E-3</v>
      </c>
      <c r="AG84" s="106">
        <f>IF(INDEX(Base_Dados!AG:AG,MATCH($B84,Base_Dados!$B:$B,0))=0,0,
MAX(0, MIN(AG$1,
((INDEX(Base_Dados!AG:AG,MATCH($B84,Base_Dados!$B:$B,0))-MIN(Base_Dados!AG$5:AG$98)) /
(IF(MAX(Base_Dados!AG$5:AG$98)-MIN(Base_Dados!AG$5:AG$98)=0,1,MAX(Base_Dados!AG$5:AG$98)-MIN(Base_Dados!AG$5:AG$98)))) * AG$1)))</f>
        <v>3.949239113264178E-4</v>
      </c>
      <c r="AH84" s="106">
        <f>IF(INDEX(Base_Dados!AH:AH,MATCH($B84,Base_Dados!$B:$B,0))=0,0,
MAX(0, MIN(AH$1,
((INDEX(Base_Dados!AH:AH,MATCH($B84,Base_Dados!$B:$B,0))-MIN(Base_Dados!AH$5:AH$98)) /
(IF(MAX(Base_Dados!AH$5:AH$98)-MIN(Base_Dados!AH$5:AH$98)=0,1,MAX(Base_Dados!AH$5:AH$98)-MIN(Base_Dados!AH$5:AH$98)))) * AH$1)))</f>
        <v>1.6743620886986943</v>
      </c>
      <c r="AI84" s="106">
        <f>IF(INDEX(Base_Dados!AI:AI,MATCH($B84,Base_Dados!$B:$B,0))=0,0,
MAX(0, MIN(AI$1,
((INDEX(Base_Dados!AI:AI,MATCH($B84,Base_Dados!$B:$B,0))-MIN(Base_Dados!AI$5:AI$98)) /
(IF(MAX(Base_Dados!AI$5:AI$98)-MIN(Base_Dados!AI$5:AI$98)=0,1,MAX(Base_Dados!AI$5:AI$98)-MIN(Base_Dados!AI$5:AI$98)))) * AI$1)))</f>
        <v>3.5714285714285712E-2</v>
      </c>
      <c r="AJ84" s="106">
        <f>IF(INDEX(Base_Dados!AJ:AJ,MATCH($B84,Base_Dados!$B:$B,0))=0,0,
MAX(0, MIN(AJ$1,
((INDEX(Base_Dados!AJ:AJ,MATCH($B84,Base_Dados!$B:$B,0))-MIN(Base_Dados!AJ$5:AJ$98)) /
(IF(MAX(Base_Dados!AJ$5:AJ$98)-MIN(Base_Dados!AJ$5:AJ$98)=0,1,MAX(Base_Dados!AJ$5:AJ$98)-MIN(Base_Dados!AJ$5:AJ$98)))) * AJ$1)))</f>
        <v>1.1904761904761905</v>
      </c>
      <c r="AK84" s="106">
        <f>IF(INDEX(Base_Dados!AK:AK,MATCH($B84,Base_Dados!$B:$B,0))=0,0,
MAX(0, MIN(AK$1,
((INDEX(Base_Dados!AK:AK,MATCH($B84,Base_Dados!$B:$B,0))-MIN(Base_Dados!AK$5:AK$98)) /
(IF(MAX(Base_Dados!AK$5:AK$98)-MIN(Base_Dados!AK$5:AK$98)=0,1,MAX(Base_Dados!AK$5:AK$98)-MIN(Base_Dados!AK$5:AK$98)))) * AK$1)))</f>
        <v>1.1494252873563218E-3</v>
      </c>
      <c r="AL84" s="106">
        <f>IF(INDEX(Base_Dados!AL:AL,MATCH($B84,Base_Dados!$B:$B,0))=0,0,
MAX(0, MIN(AL$1,
((INDEX(Base_Dados!AL:AL,MATCH($B84,Base_Dados!$B:$B,0))-MIN(Base_Dados!AL$5:AL$98)) /
(IF(MAX(Base_Dados!AL$5:AL$98)-MIN(Base_Dados!AL$5:AL$98)=0,1,MAX(Base_Dados!AL$5:AL$98)-MIN(Base_Dados!AL$5:AL$98)))) * AL$1)))</f>
        <v>0</v>
      </c>
      <c r="AM84" s="106">
        <f>IF(INDEX(Base_Dados!AM:AM,MATCH($B84,Base_Dados!$B:$B,0))=0,0,
MAX(0, MIN(AM$1,
((INDEX(Base_Dados!AM:AM,MATCH($B84,Base_Dados!$B:$B,0))-MIN(Base_Dados!AM$5:AM$98)) /
(IF(MAX(Base_Dados!AM$5:AM$98)-MIN(Base_Dados!AM$5:AM$98)=0,1,MAX(Base_Dados!AM$5:AM$98)-MIN(Base_Dados!AM$5:AM$98)))) * AM$1)))</f>
        <v>2.0714655618850338E-2</v>
      </c>
      <c r="AN84" s="106">
        <f>IF(INDEX(Base_Dados!AN:AN,MATCH($B84,Base_Dados!$B:$B,0))=0,0,
MAX(0, MIN(AN$1,
((INDEX(Base_Dados!AN:AN,MATCH($B84,Base_Dados!$B:$B,0))-MIN(Base_Dados!AN$5:AN$98)) /
(IF(MAX(Base_Dados!AN$5:AN$98)-MIN(Base_Dados!AN$5:AN$98)=0,1,MAX(Base_Dados!AN$5:AN$98)-MIN(Base_Dados!AN$5:AN$98)))) * AN$1)))</f>
        <v>0.13019000703729769</v>
      </c>
      <c r="AO84" s="106">
        <f>IF(INDEX(Base_Dados!AO:AO,MATCH($B84,Base_Dados!$B:$B,0))=0,0,
MAX(0, MIN(AO$1,
((INDEX(Base_Dados!AO:AO,MATCH($B84,Base_Dados!$B:$B,0))-MIN(Base_Dados!AO$5:AO$98)) /
(IF(MAX(Base_Dados!AO$5:AO$98)-MIN(Base_Dados!AO$5:AO$98)=0,1,MAX(Base_Dados!AO$5:AO$98)-MIN(Base_Dados!AO$5:AO$98)))) * AO$1)))</f>
        <v>0</v>
      </c>
      <c r="AP84" s="106">
        <f>IF(INDEX(Base_Dados!AP:AP,MATCH($B84,Base_Dados!$B:$B,0))=0,0,
MAX(0, MIN(AP$1,
((INDEX(Base_Dados!AP:AP,MATCH($B84,Base_Dados!$B:$B,0))-MIN(Base_Dados!AP$5:AP$98)) /
(IF(MAX(Base_Dados!AP$5:AP$98)-MIN(Base_Dados!AP$5:AP$98)=0,1,MAX(Base_Dados!AP$5:AP$98)-MIN(Base_Dados!AP$5:AP$98)))) * AP$1)))</f>
        <v>9.1743119266055051E-3</v>
      </c>
      <c r="AQ84" s="106">
        <f>IF(INDEX(Base_Dados!AQ:AQ,MATCH($B84,Base_Dados!$B:$B,0))=0,0,
MAX(0, MIN(AQ$1,
((INDEX(Base_Dados!AQ:AQ,MATCH($B84,Base_Dados!$B:$B,0))-MIN(Base_Dados!AQ$5:AQ$98)) /
(IF(MAX(Base_Dados!AQ$5:AQ$98)-MIN(Base_Dados!AQ$5:AQ$98)=0,1,MAX(Base_Dados!AQ$5:AQ$98)-MIN(Base_Dados!AQ$5:AQ$98)))) * AQ$1)))</f>
        <v>0</v>
      </c>
      <c r="AR84" s="106">
        <f>IF(INDEX(Base_Dados!AR:AR,MATCH($B84,Base_Dados!$B:$B,0))=0,0,
MAX(0, MIN(AR$1,
((INDEX(Base_Dados!AR:AR,MATCH($B84,Base_Dados!$B:$B,0))-MIN(Base_Dados!AR$5:AR$98)) /
(IF(MAX(Base_Dados!AR$5:AR$98)-MIN(Base_Dados!AR$5:AR$98)=0,1,MAX(Base_Dados!AR$5:AR$98)-MIN(Base_Dados!AR$5:AR$98)))) * AR$1)))</f>
        <v>0</v>
      </c>
      <c r="AS84" s="106">
        <f>IF(INDEX(Base_Dados!AS:AS,MATCH($B84,Base_Dados!$B:$B,0))=0,0,
MAX(0, MIN(AS$1,
((INDEX(Base_Dados!AS:AS,MATCH($B84,Base_Dados!$B:$B,0))-MIN(Base_Dados!AS$5:AS$98)) /
(IF(MAX(Base_Dados!AS$5:AS$98)-MIN(Base_Dados!AS$5:AS$98)=0,1,MAX(Base_Dados!AS$5:AS$98)-MIN(Base_Dados!AS$5:AS$98)))) * AS$1)))</f>
        <v>0</v>
      </c>
      <c r="AT84" s="106">
        <f>IF(INDEX(Base_Dados!AT:AT,MATCH($B84,Base_Dados!$B:$B,0))=0,0,
MAX(0, MIN(AT$1,
((INDEX(Base_Dados!AT:AT,MATCH($B84,Base_Dados!$B:$B,0))-MIN(Base_Dados!AT$5:AT$98)) /
(IF(MAX(Base_Dados!AT$5:AT$98)-MIN(Base_Dados!AT$5:AT$98)=0,1,MAX(Base_Dados!AT$5:AT$98)-MIN(Base_Dados!AT$5:AT$98)))) * AT$1)))</f>
        <v>0</v>
      </c>
      <c r="AU84" s="106">
        <f>IF(INDEX(Base_Dados!AU:AU,MATCH($B84,Base_Dados!$B:$B,0))=0,0,
MAX(0, MIN(AU$1,
((INDEX(Base_Dados!AU:AU,MATCH($B84,Base_Dados!$B:$B,0))-MIN(Base_Dados!AU$5:AU$98)) /
(IF(MAX(Base_Dados!AU$5:AU$98)-MIN(Base_Dados!AU$5:AU$98)=0,1,MAX(Base_Dados!AU$5:AU$98)-MIN(Base_Dados!AU$5:AU$98)))) * AU$1)))</f>
        <v>7.4906367041198503E-3</v>
      </c>
      <c r="AV84" s="106">
        <f>IF(INDEX(Base_Dados!AV:AV,MATCH($B84,Base_Dados!$B:$B,0))=0,0,
MAX(0, MIN(AV$1,
((INDEX(Base_Dados!AV:AV,MATCH($B84,Base_Dados!$B:$B,0))-MIN(Base_Dados!AV$5:AV$98)) /
(IF(MAX(Base_Dados!AV$5:AV$98)-MIN(Base_Dados!AV$5:AV$98)=0,1,MAX(Base_Dados!AV$5:AV$98)-MIN(Base_Dados!AV$5:AV$98)))) * AV$1)))</f>
        <v>0</v>
      </c>
      <c r="AW84" s="106">
        <f>IF(INDEX(Base_Dados!AW:AW,MATCH($B84,Base_Dados!$B:$B,0))=0,0,
MAX(0, MIN(AW$1,
((INDEX(Base_Dados!AW:AW,MATCH($B84,Base_Dados!$B:$B,0))-MIN(Base_Dados!AW$5:AW$98)) /
(IF(MAX(Base_Dados!AW$5:AW$98)-MIN(Base_Dados!AW$5:AW$98)=0,1,MAX(Base_Dados!AW$5:AW$98)-MIN(Base_Dados!AW$5:AW$98)))) * AW$1)))</f>
        <v>0</v>
      </c>
      <c r="AX84" s="106">
        <f>IF(INDEX(Base_Dados!AX:AX,MATCH($B84,Base_Dados!$B:$B,0))=0,0,
MAX(0, MIN(AX$1,
((INDEX(Base_Dados!AX:AX,MATCH($B84,Base_Dados!$B:$B,0))-MIN(Base_Dados!AX$5:AX$98)) /
(IF(MAX(Base_Dados!AX$5:AX$98)-MIN(Base_Dados!AX$5:AX$98)=0,1,MAX(Base_Dados!AX$5:AX$98)-MIN(Base_Dados!AX$5:AX$98)))) * AX$1)))</f>
        <v>3.5737797423116717E-2</v>
      </c>
      <c r="AY84" s="106">
        <f>IF(INDEX(Base_Dados!AY:AY,MATCH($B84,Base_Dados!$B:$B,0))=0,0,
MAX(0, MIN(AY$1,
((INDEX(Base_Dados!AY:AY,MATCH($B84,Base_Dados!$B:$B,0))-MIN(Base_Dados!AY$5:AY$98)) /
(IF(MAX(Base_Dados!AY$5:AY$98)-MIN(Base_Dados!AY$5:AY$98)=0,1,MAX(Base_Dados!AY$5:AY$98)-MIN(Base_Dados!AY$5:AY$98)))) * AY$1)))</f>
        <v>0</v>
      </c>
      <c r="AZ84" s="106">
        <f>IF(INDEX(Base_Dados!AZ:AZ,MATCH($B84,Base_Dados!$B:$B,0))=0,0,
MAX(0, MIN(AZ$1,
((INDEX(Base_Dados!AZ:AZ,MATCH($B84,Base_Dados!$B:$B,0))-MIN(Base_Dados!AZ$5:AZ$98)) /
(IF(MAX(Base_Dados!AZ$5:AZ$98)-MIN(Base_Dados!AZ$5:AZ$98)=0,1,MAX(Base_Dados!AZ$5:AZ$98)-MIN(Base_Dados!AZ$5:AZ$98)))) * AZ$1)))</f>
        <v>0</v>
      </c>
      <c r="BA84" s="106">
        <f>IF(INDEX(Base_Dados!BA:BA,MATCH($B84,Base_Dados!$B:$B,0))=0,0,
MAX(0, MIN(BA$1,
((INDEX(Base_Dados!BA:BA,MATCH($B84,Base_Dados!$B:$B,0))-MIN(Base_Dados!BA$5:BA$98)) /
(IF(MAX(Base_Dados!BA$5:BA$98)-MIN(Base_Dados!BA$5:BA$98)=0,1,MAX(Base_Dados!BA$5:BA$98)-MIN(Base_Dados!BA$5:BA$98)))) * BA$1)))</f>
        <v>1.3987877173116631E-2</v>
      </c>
      <c r="BB84" s="106">
        <f>IF(INDEX(Base_Dados!BB:BB,MATCH($B84,Base_Dados!$B:$B,0))=0,0,
MAX(0, MIN(BB$1,
((INDEX(Base_Dados!BB:BB,MATCH($B84,Base_Dados!$B:$B,0))-MIN(Base_Dados!BB$5:BB$98)) /
(IF(MAX(Base_Dados!BB$5:BB$98)-MIN(Base_Dados!BB$5:BB$98)=0,1,MAX(Base_Dados!BB$5:BB$98)-MIN(Base_Dados!BB$5:BB$98)))) * BB$1)))</f>
        <v>0.5</v>
      </c>
      <c r="BC84" s="106">
        <f>IF(INDEX(Base_Dados!BC:BC,MATCH($B84,Base_Dados!$B:$B,0))=0,0,
MAX(0, MIN(BC$1,
((INDEX(Base_Dados!BC:BC,MATCH($B84,Base_Dados!$B:$B,0))-MIN(Base_Dados!BC$5:BC$98)) /
(IF(MAX(Base_Dados!BC$5:BC$98)-MIN(Base_Dados!BC$5:BC$98)=0,1,MAX(Base_Dados!BC$5:BC$98)-MIN(Base_Dados!BC$5:BC$98)))) * BC$1)))</f>
        <v>1.3196875841637489E-2</v>
      </c>
      <c r="BD84" s="106">
        <f>IF(INDEX(Base_Dados!BD:BD,MATCH($B84,Base_Dados!$B:$B,0))=0,0,
MAX(0, MIN(BD$1,
((INDEX(Base_Dados!BD:BD,MATCH($B84,Base_Dados!$B:$B,0))-MIN(Base_Dados!BD$5:BD$98)) /
(IF(MAX(Base_Dados!BD$5:BD$98)-MIN(Base_Dados!BD$5:BD$98)=0,1,MAX(Base_Dados!BD$5:BD$98)-MIN(Base_Dados!BD$5:BD$98)))) * BD$1)))</f>
        <v>5.4012879994460219E-3</v>
      </c>
      <c r="BE84" s="106">
        <f>IF(INDEX(Base_Dados!BE:BE,MATCH($B84,Base_Dados!$B:$B,0))=0,0,
MAX(0, MIN(BE$1,
((INDEX(Base_Dados!BE:BE,MATCH($B84,Base_Dados!$B:$B,0))-MIN(Base_Dados!BE$5:BE$98)) /
(IF(MAX(Base_Dados!BE$5:BE$98)-MIN(Base_Dados!BE$5:BE$98)=0,1,MAX(Base_Dados!BE$5:BE$98)-MIN(Base_Dados!BE$5:BE$98)))) * BE$1)))</f>
        <v>6.5228299046663323E-3</v>
      </c>
      <c r="BF84" s="106">
        <f>IF(INDEX(Base_Dados!BF:BF,MATCH($B84,Base_Dados!$B:$B,0))=0,0,
MAX(0, MIN(BF$1,
((INDEX(Base_Dados!BF:BF,MATCH($B84,Base_Dados!$B:$B,0))-MIN(Base_Dados!BF$5:BF$98)) /
(IF(MAX(Base_Dados!BF$5:BF$98)-MIN(Base_Dados!BF$5:BF$98)=0,1,MAX(Base_Dados!BF$5:BF$98)-MIN(Base_Dados!BF$5:BF$98)))) * BF$1)))</f>
        <v>0</v>
      </c>
      <c r="BG84" s="106">
        <f>IF(INDEX(Base_Dados!BG:BG,MATCH($B84,Base_Dados!$B:$B,0))=0,0,
MAX(0, MIN(BG$1,
((INDEX(Base_Dados!BG:BG,MATCH($B84,Base_Dados!$B:$B,0))-MIN(Base_Dados!BG$5:BG$98)) /
(IF(MAX(Base_Dados!BG$5:BG$98)-MIN(Base_Dados!BG$5:BG$98)=0,1,MAX(Base_Dados!BG$5:BG$98)-MIN(Base_Dados!BG$5:BG$98)))) * BG$1)))</f>
        <v>0</v>
      </c>
      <c r="BH84" s="106">
        <f>IF(INDEX(Base_Dados!BH:BH,MATCH($B84,Base_Dados!$B:$B,0))=0,0,
MAX(0, MIN(BH$1,
((INDEX(Base_Dados!BH:BH,MATCH($B84,Base_Dados!$B:$B,0))-MIN(Base_Dados!BH$5:BH$98)) /
(IF(MAX(Base_Dados!BH$5:BH$98)-MIN(Base_Dados!BH$5:BH$98)=0,1,MAX(Base_Dados!BH$5:BH$98)-MIN(Base_Dados!BH$5:BH$98)))) * BH$1)))</f>
        <v>3.2967032967032968E-2</v>
      </c>
      <c r="BI84" s="106">
        <f>IF(INDEX(Base_Dados!BI:BI,MATCH($B84,Base_Dados!$B:$B,0))=0,0,
MAX(0, MIN(BI$1,
((INDEX(Base_Dados!BI:BI,MATCH($B84,Base_Dados!$B:$B,0))-MIN(Base_Dados!BI$5:BI$98)) /
(IF(MAX(Base_Dados!BI$5:BI$98)-MIN(Base_Dados!BI$5:BI$98)=0,1,MAX(Base_Dados!BI$5:BI$98)-MIN(Base_Dados!BI$5:BI$98)))) * BI$1)))</f>
        <v>1.7160686427457099E-2</v>
      </c>
      <c r="BJ84" s="106">
        <f>IF(INDEX(Base_Dados!BJ:BJ,MATCH($B84,Base_Dados!$B:$B,0))=0,0,
MAX(0, MIN(BJ$1,
((INDEX(Base_Dados!BJ:BJ,MATCH($B84,Base_Dados!$B:$B,0))-MIN(Base_Dados!BJ$5:BJ$98)) /
(IF(MAX(Base_Dados!BJ$5:BJ$98)-MIN(Base_Dados!BJ$5:BJ$98)=0,1,MAX(Base_Dados!BJ$5:BJ$98)-MIN(Base_Dados!BJ$5:BJ$98)))) * BJ$1)))</f>
        <v>3.1578947368421054E-2</v>
      </c>
      <c r="BK84" s="106">
        <f>IF(INDEX(Base_Dados!BK:BK,MATCH($B84,Base_Dados!$B:$B,0))=0,0,
MAX(0, MIN(BK$1,
((INDEX(Base_Dados!BK:BK,MATCH($B84,Base_Dados!$B:$B,0))-MIN(Base_Dados!BK$5:BK$98)) /
(IF(MAX(Base_Dados!BK$5:BK$98)-MIN(Base_Dados!BK$5:BK$98)=0,1,MAX(Base_Dados!BK$5:BK$98)-MIN(Base_Dados!BK$5:BK$98)))) * BK$1)))</f>
        <v>0</v>
      </c>
      <c r="BL84" s="106">
        <f>IF(INDEX(Base_Dados!BL:BL,MATCH($B84,Base_Dados!$B:$B,0))=0,0,
MAX(0, MIN(BL$1,
((INDEX(Base_Dados!BL:BL,MATCH($B84,Base_Dados!$B:$B,0))-MIN(Base_Dados!BL$5:BL$98)) /
(IF(MAX(Base_Dados!BL$5:BL$98)-MIN(Base_Dados!BL$5:BL$98)=0,1,MAX(Base_Dados!BL$5:BL$98)-MIN(Base_Dados!BL$5:BL$98)))) * BL$1)))</f>
        <v>1.3029315960912053E-2</v>
      </c>
      <c r="BM84" s="106">
        <f>IF(INDEX(Base_Dados!BM:BM,MATCH($B84,Base_Dados!$B:$B,0))=0,0,
MAX(0, MIN(BM$1,
((INDEX(Base_Dados!BM:BM,MATCH($B84,Base_Dados!$B:$B,0))-MIN(Base_Dados!BM$5:BM$98)) /
(IF(MAX(Base_Dados!BM$5:BM$98)-MIN(Base_Dados!BM$5:BM$98)=0,1,MAX(Base_Dados!BM$5:BM$98)-MIN(Base_Dados!BM$5:BM$98)))) * BM$1)))</f>
        <v>0.27172560867247209</v>
      </c>
      <c r="BN84" s="106">
        <f>IF(INDEX(Base_Dados!BN:BN,MATCH($B84,Base_Dados!$B:$B,0))=0,0,
MAX(0, MIN(BN$1,
((INDEX(Base_Dados!BN:BN,MATCH($B84,Base_Dados!$B:$B,0))-MIN(Base_Dados!BN$5:BN$98)) /
(IF(MAX(Base_Dados!BN$5:BN$98)-MIN(Base_Dados!BN$5:BN$98)=0,1,MAX(Base_Dados!BN$5:BN$98)-MIN(Base_Dados!BN$5:BN$98)))) * BN$1)))</f>
        <v>1</v>
      </c>
      <c r="BO84" s="106">
        <f>IF(INDEX(Base_Dados!BO:BO,MATCH($B84,Base_Dados!$B:$B,0))=0,0,
MAX(0, MIN(BO$1,
((INDEX(Base_Dados!BO:BO,MATCH($B84,Base_Dados!$B:$B,0))-MIN(Base_Dados!BO$5:BO$98)) /
(IF(MAX(Base_Dados!BO$5:BO$98)-MIN(Base_Dados!BO$5:BO$98)=0,1,MAX(Base_Dados!BO$5:BO$98)-MIN(Base_Dados!BO$5:BO$98)))) * BO$1)))</f>
        <v>2.5862068965517241E-2</v>
      </c>
      <c r="BP84" s="106">
        <f t="shared" si="4"/>
        <v>9.6412543454876314</v>
      </c>
      <c r="BQ84" s="111">
        <f t="shared" si="5"/>
        <v>0.39894611794682627</v>
      </c>
      <c r="BR84" s="112">
        <f t="shared" si="6"/>
        <v>8.4437804468803002E-2</v>
      </c>
      <c r="BS84" s="113">
        <f t="shared" si="7"/>
        <v>9.5568165410188293</v>
      </c>
    </row>
    <row r="85" spans="1:71">
      <c r="A85" s="20">
        <v>21017</v>
      </c>
      <c r="B85" s="20" t="s">
        <v>271</v>
      </c>
      <c r="C85" s="20" t="s">
        <v>266</v>
      </c>
      <c r="D85" s="105">
        <f>IF(INDEX(Base_Dados!D:D,MATCH($B85,Base_Dados!$B:$B,0))=0,0,
MAX(0, MIN(D$1,
((INDEX(Base_Dados!D:D,MATCH($B85,Base_Dados!$B:$B,0))-MIN(Base_Dados!D$5:D$98)) /
(IF(MAX(Base_Dados!D$5:D$98)-MIN(Base_Dados!D$5:D$98)=0,1,MAX(Base_Dados!D$5:D$98)-MIN(Base_Dados!D$5:D$98)))) * D$1)))</f>
        <v>0.93324635261926159</v>
      </c>
      <c r="E85" s="106">
        <f>IF(INDEX(Base_Dados!E:E,MATCH($B85,Base_Dados!$B:$B,0))=0,0,
MAX(0, MIN(E$1,
((INDEX(Base_Dados!E:E,MATCH($B85,Base_Dados!$B:$B,0))-MIN(Base_Dados!E$5:E$98)) /
(IF(MAX(Base_Dados!E$5:E$98)-MIN(Base_Dados!E$5:E$98)=0,1,MAX(Base_Dados!E$5:E$98)-MIN(Base_Dados!E$5:E$98)))) * E$1)))</f>
        <v>0.33123504910579415</v>
      </c>
      <c r="F85" s="106">
        <f>IF(INDEX(Base_Dados!F:F,MATCH($B85,Base_Dados!$B:$B,0))=0,0,
MAX(0, MIN(F$1,
((INDEX(Base_Dados!F:F,MATCH($B85,Base_Dados!$B:$B,0))-MIN(Base_Dados!F$5:F$98)) /
(IF(MAX(Base_Dados!F$5:F$98)-MIN(Base_Dados!F$5:F$98)=0,1,MAX(Base_Dados!F$5:F$98)-MIN(Base_Dados!F$5:F$98)))) * F$1)))</f>
        <v>0.3131883702038426</v>
      </c>
      <c r="G85" s="106">
        <f>IF(INDEX(Base_Dados!G:G,MATCH($B85,Base_Dados!$B:$B,0))=0,0,
MAX(0, MIN(G$1,
((INDEX(Base_Dados!G:G,MATCH($B85,Base_Dados!$B:$B,0))-MIN(Base_Dados!G$5:G$98)) /
(IF(MAX(Base_Dados!G$5:G$98)-MIN(Base_Dados!G$5:G$98)=0,1,MAX(Base_Dados!G$5:G$98)-MIN(Base_Dados!G$5:G$98)))) * G$1)))</f>
        <v>0.33465959328028294</v>
      </c>
      <c r="H85" s="106">
        <f>IF(INDEX(Base_Dados!H:H,MATCH($B85,Base_Dados!$B:$B,0))=0,0,
MAX(0, MIN(H$1,
((INDEX(Base_Dados!H:H,MATCH($B85,Base_Dados!$B:$B,0))-MIN(Base_Dados!H$5:H$98)) /
(IF(MAX(Base_Dados!H$5:H$98)-MIN(Base_Dados!H$5:H$98)=0,1,MAX(Base_Dados!H$5:H$98)-MIN(Base_Dados!H$5:H$98)))) * H$1)))</f>
        <v>0.35663588183993383</v>
      </c>
      <c r="I85" s="106">
        <f>IF(INDEX(Base_Dados!I:I,MATCH($B85,Base_Dados!$B:$B,0))=0,0,
MAX(0, MIN(I$1,
((INDEX(Base_Dados!I:I,MATCH($B85,Base_Dados!$B:$B,0))-MIN(Base_Dados!I$5:I$98)) /
(IF(MAX(Base_Dados!I$5:I$98)-MIN(Base_Dados!I$5:I$98)=0,1,MAX(Base_Dados!I$5:I$98)-MIN(Base_Dados!I$5:I$98)))) * I$1)))</f>
        <v>0.31441021566942379</v>
      </c>
      <c r="J85" s="106">
        <f>IF(INDEX(Base_Dados!J:J,MATCH($B85,Base_Dados!$B:$B,0))=0,0,
MAX(0, MIN(J$1,
((INDEX(Base_Dados!J:J,MATCH($B85,Base_Dados!$B:$B,0))-MIN(Base_Dados!J$5:J$98)) /
(IF(MAX(Base_Dados!J$5:J$98)-MIN(Base_Dados!J$5:J$98)=0,1,MAX(Base_Dados!J$5:J$98)-MIN(Base_Dados!J$5:J$98)))) * J$1)))</f>
        <v>0.31822819959518911</v>
      </c>
      <c r="K85" s="106">
        <f>IF(INDEX(Base_Dados!K:K,MATCH($B85,Base_Dados!$B:$B,0))=0,0,
MAX(0, MIN(K$1,
((INDEX(Base_Dados!K:K,MATCH($B85,Base_Dados!$B:$B,0))-MIN(Base_Dados!K$5:K$98)) /
(IF(MAX(Base_Dados!K$5:K$98)-MIN(Base_Dados!K$5:K$98)=0,1,MAX(Base_Dados!K$5:K$98)-MIN(Base_Dados!K$5:K$98)))) * K$1)))</f>
        <v>0.30555679785330947</v>
      </c>
      <c r="L85" s="106">
        <f>IF(INDEX(Base_Dados!L:L,MATCH($B85,Base_Dados!$B:$B,0))=0,0,
MAX(0, MIN(L$1,
((INDEX(Base_Dados!L:L,MATCH($B85,Base_Dados!$B:$B,0))-MIN(Base_Dados!L$5:L$98)) /
(IF(MAX(Base_Dados!L$5:L$98)-MIN(Base_Dados!L$5:L$98)=0,1,MAX(Base_Dados!L$5:L$98)-MIN(Base_Dados!L$5:L$98)))) * L$1)))</f>
        <v>0.30422623940751214</v>
      </c>
      <c r="M85" s="106">
        <f>IF(INDEX(Base_Dados!M:M,MATCH($B85,Base_Dados!$B:$B,0))=0,0,
MAX(0, MIN(M$1,
((INDEX(Base_Dados!M:M,MATCH($B85,Base_Dados!$B:$B,0))-MIN(Base_Dados!M$5:M$98)) /
(IF(MAX(Base_Dados!M$5:M$98)-MIN(Base_Dados!M$5:M$98)=0,1,MAX(Base_Dados!M$5:M$98)-MIN(Base_Dados!M$5:M$98)))) * M$1)))</f>
        <v>0.32412827988338194</v>
      </c>
      <c r="N85" s="106">
        <f>IF(INDEX(Base_Dados!N:N,MATCH($B85,Base_Dados!$B:$B,0))=0,0,
MAX(0, MIN(N$1,
((INDEX(Base_Dados!N:N,MATCH($B85,Base_Dados!$B:$B,0))-MIN(Base_Dados!N$5:N$98)) /
(IF(MAX(Base_Dados!N$5:N$98)-MIN(Base_Dados!N$5:N$98)=0,1,MAX(Base_Dados!N$5:N$98)-MIN(Base_Dados!N$5:N$98)))) * N$1)))</f>
        <v>0.37776121345496277</v>
      </c>
      <c r="O85" s="106">
        <f>IF(INDEX(Base_Dados!O:O,MATCH($B85,Base_Dados!$B:$B,0))=0,0,
MAX(0, MIN(O$1,
((INDEX(Base_Dados!O:O,MATCH($B85,Base_Dados!$B:$B,0))-MIN(Base_Dados!O$5:O$98)) /
(IF(MAX(Base_Dados!O$5:O$98)-MIN(Base_Dados!O$5:O$98)=0,1,MAX(Base_Dados!O$5:O$98)-MIN(Base_Dados!O$5:O$98)))) * O$1)))</f>
        <v>0.47873348570154411</v>
      </c>
      <c r="P85" s="106">
        <f>IF(INDEX(Base_Dados!P:P,MATCH($B85,Base_Dados!$B:$B,0))=0,0,
MAX(0, MIN(P$1,
((INDEX(Base_Dados!P:P,MATCH($B85,Base_Dados!$B:$B,0))-MIN(Base_Dados!P$5:P$98)) /
(IF(MAX(Base_Dados!P$5:P$98)-MIN(Base_Dados!P$5:P$98)=0,1,MAX(Base_Dados!P$5:P$98)-MIN(Base_Dados!P$5:P$98)))) * P$1)))</f>
        <v>0.12423108825677104</v>
      </c>
      <c r="Q85" s="106">
        <f>IF(INDEX(Base_Dados!Q:Q,MATCH($B85,Base_Dados!$B:$B,0))=0,0,
MAX(0, MIN(Q$1,
((INDEX(Base_Dados!Q:Q,MATCH($B85,Base_Dados!$B:$B,0))-MIN(Base_Dados!Q$5:Q$98)) /
(IF(MAX(Base_Dados!Q$5:Q$98)-MIN(Base_Dados!Q$5:Q$98)=0,1,MAX(Base_Dados!Q$5:Q$98)-MIN(Base_Dados!Q$5:Q$98)))) * Q$1)))</f>
        <v>4.1598651993049338E-2</v>
      </c>
      <c r="R85" s="106">
        <f>IF(INDEX(Base_Dados!R:R,MATCH($B85,Base_Dados!$B:$B,0))=0,0,
MAX(0, MIN(R$1,
((INDEX(Base_Dados!R:R,MATCH($B85,Base_Dados!$B:$B,0))-MIN(Base_Dados!R$5:R$98)) /
(IF(MAX(Base_Dados!R$5:R$98)-MIN(Base_Dados!R$5:R$98)=0,1,MAX(Base_Dados!R$5:R$98)-MIN(Base_Dados!R$5:R$98)))) * R$1)))</f>
        <v>3.5339835922190359E-2</v>
      </c>
      <c r="S85" s="106">
        <f>IF(INDEX(Base_Dados!S:S,MATCH($B85,Base_Dados!$B:$B,0))=0,0,
MAX(0, MIN(S$1,
((INDEX(Base_Dados!S:S,MATCH($B85,Base_Dados!$B:$B,0))-MIN(Base_Dados!S$5:S$98)) /
(IF(MAX(Base_Dados!S$5:S$98)-MIN(Base_Dados!S$5:S$98)=0,1,MAX(Base_Dados!S$5:S$98)-MIN(Base_Dados!S$5:S$98)))) * S$1)))</f>
        <v>6.8164457425297698E-2</v>
      </c>
      <c r="T85" s="106">
        <f>IF(INDEX(Base_Dados!T:T,MATCH($B85,Base_Dados!$B:$B,0))=0,0,
MAX(0, MIN(T$1,
((INDEX(Base_Dados!T:T,MATCH($B85,Base_Dados!$B:$B,0))-MIN(Base_Dados!T$5:T$98)) /
(IF(MAX(Base_Dados!T$5:T$98)-MIN(Base_Dados!T$5:T$98)=0,1,MAX(Base_Dados!T$5:T$98)-MIN(Base_Dados!T$5:T$98)))) * T$1)))</f>
        <v>0.39792083411917584</v>
      </c>
      <c r="U85" s="106">
        <f>IF(INDEX(Base_Dados!U:U,MATCH($B85,Base_Dados!$B:$B,0))=0,0,
MAX(0, MIN(U$1,
((INDEX(Base_Dados!U:U,MATCH($B85,Base_Dados!$B:$B,0))-MIN(Base_Dados!U$5:U$98)) /
(IF(MAX(Base_Dados!U$5:U$98)-MIN(Base_Dados!U$5:U$98)=0,1,MAX(Base_Dados!U$5:U$98)-MIN(Base_Dados!U$5:U$98)))) * U$1)))</f>
        <v>0.81606801119055505</v>
      </c>
      <c r="V85" s="106">
        <f>IF(INDEX(Base_Dados!V:V,MATCH($B85,Base_Dados!$B:$B,0))=0,0,
MAX(0, MIN(V$1,
((INDEX(Base_Dados!V:V,MATCH($B85,Base_Dados!$B:$B,0))-MIN(Base_Dados!V$5:V$98)) /
(IF(MAX(Base_Dados!V$5:V$98)-MIN(Base_Dados!V$5:V$98)=0,1,MAX(Base_Dados!V$5:V$98)-MIN(Base_Dados!V$5:V$98)))) * V$1)))</f>
        <v>0.23409406664222907</v>
      </c>
      <c r="W85" s="106">
        <f>IF(INDEX(Base_Dados!W:W,MATCH($B85,Base_Dados!$B:$B,0))=0,0,
MAX(0, MIN(W$1,
((INDEX(Base_Dados!W:W,MATCH($B85,Base_Dados!$B:$B,0))-MIN(Base_Dados!W$5:W$98)) /
(IF(MAX(Base_Dados!W$5:W$98)-MIN(Base_Dados!W$5:W$98)=0,1,MAX(Base_Dados!W$5:W$98)-MIN(Base_Dados!W$5:W$98)))) * W$1)))</f>
        <v>2.094885996735806</v>
      </c>
      <c r="X85" s="106">
        <f>IF(INDEX(Base_Dados!X:X,MATCH($B85,Base_Dados!$B:$B,0))=0,0,
MAX(0, MIN(X$1,
((INDEX(Base_Dados!X:X,MATCH($B85,Base_Dados!$B:$B,0))-MIN(Base_Dados!X$5:X$98)) /
(IF(MAX(Base_Dados!X$5:X$98)-MIN(Base_Dados!X$5:X$98)=0,1,MAX(Base_Dados!X$5:X$98)-MIN(Base_Dados!X$5:X$98)))) * X$1)))</f>
        <v>0.20338983050847459</v>
      </c>
      <c r="Y85" s="106">
        <f>IF(INDEX(Base_Dados!Y:Y,MATCH($B85,Base_Dados!$B:$B,0))=0,0,
MAX(0, MIN(Y$1,
((INDEX(Base_Dados!Y:Y,MATCH($B85,Base_Dados!$B:$B,0))-MIN(Base_Dados!Y$5:Y$98)) /
(IF(MAX(Base_Dados!Y$5:Y$98)-MIN(Base_Dados!Y$5:Y$98)=0,1,MAX(Base_Dados!Y$5:Y$98)-MIN(Base_Dados!Y$5:Y$98)))) * Y$1)))</f>
        <v>0</v>
      </c>
      <c r="Z85" s="106">
        <f>IF(INDEX(Base_Dados!Z:Z,MATCH($B85,Base_Dados!$B:$B,0))=0,0,
MAX(0, MIN(Z$1,
((INDEX(Base_Dados!Z:Z,MATCH($B85,Base_Dados!$B:$B,0))-MIN(Base_Dados!Z$5:Z$98)) /
(IF(MAX(Base_Dados!Z$5:Z$98)-MIN(Base_Dados!Z$5:Z$98)=0,1,MAX(Base_Dados!Z$5:Z$98)-MIN(Base_Dados!Z$5:Z$98)))) * Z$1)))</f>
        <v>0</v>
      </c>
      <c r="AA85" s="106">
        <f>IF(INDEX(Base_Dados!AA:AA,MATCH($B85,Base_Dados!$B:$B,0))=0,0,
MAX(0, MIN(AA$1,
((INDEX(Base_Dados!AA:AA,MATCH($B85,Base_Dados!$B:$B,0))-MIN(Base_Dados!AA$5:AA$98)) /
(IF(MAX(Base_Dados!AA$5:AA$98)-MIN(Base_Dados!AA$5:AA$98)=0,1,MAX(Base_Dados!AA$5:AA$98)-MIN(Base_Dados!AA$5:AA$98)))) * AA$1)))</f>
        <v>0.1048951048951049</v>
      </c>
      <c r="AB85" s="106">
        <f>IF(INDEX(Base_Dados!AB:AB,MATCH($B85,Base_Dados!$B:$B,0))=0,0,
MAX(0, MIN(AB$1,
((INDEX(Base_Dados!AB:AB,MATCH($B85,Base_Dados!$B:$B,0))-MIN(Base_Dados!AB$5:AB$98)) /
(IF(MAX(Base_Dados!AB$5:AB$98)-MIN(Base_Dados!AB$5:AB$98)=0,1,MAX(Base_Dados!AB$5:AB$98)-MIN(Base_Dados!AB$5:AB$98)))) * AB$1)))</f>
        <v>0</v>
      </c>
      <c r="AC85" s="106">
        <f>IF(INDEX(Base_Dados!AC:AC,MATCH($B85,Base_Dados!$B:$B,0))=0,0,
MAX(0, MIN(AC$1,
((INDEX(Base_Dados!AC:AC,MATCH($B85,Base_Dados!$B:$B,0))-MIN(Base_Dados!AC$5:AC$98)) /
(IF(MAX(Base_Dados!AC$5:AC$98)-MIN(Base_Dados!AC$5:AC$98)=0,1,MAX(Base_Dados!AC$5:AC$98)-MIN(Base_Dados!AC$5:AC$98)))) * AC$1)))</f>
        <v>5.5881431875120451E-2</v>
      </c>
      <c r="AD85" s="106">
        <f>IF(INDEX(Base_Dados!AD:AD,MATCH($B85,Base_Dados!$B:$B,0))=0,0,
MAX(0, MIN(AD$1,
((INDEX(Base_Dados!AD:AD,MATCH($B85,Base_Dados!$B:$B,0))-MIN(Base_Dados!AD$5:AD$98)) /
(IF(MAX(Base_Dados!AD$5:AD$98)-MIN(Base_Dados!AD$5:AD$98)=0,1,MAX(Base_Dados!AD$5:AD$98)-MIN(Base_Dados!AD$5:AD$98)))) * AD$1)))</f>
        <v>3.1326726815559827E-2</v>
      </c>
      <c r="AE85" s="106">
        <f>IF(INDEX(Base_Dados!AE:AE,MATCH($B85,Base_Dados!$B:$B,0))=0,0,
MAX(0, MIN(AE$1,
((INDEX(Base_Dados!AE:AE,MATCH($B85,Base_Dados!$B:$B,0))-MIN(Base_Dados!AE$5:AE$98)) /
(IF(MAX(Base_Dados!AE$5:AE$98)-MIN(Base_Dados!AE$5:AE$98)=0,1,MAX(Base_Dados!AE$5:AE$98)-MIN(Base_Dados!AE$5:AE$98)))) * AE$1)))</f>
        <v>2.4119085286926509E-2</v>
      </c>
      <c r="AF85" s="106">
        <f>IF(INDEX(Base_Dados!AF:AF,MATCH($B85,Base_Dados!$B:$B,0))=0,0,
MAX(0, MIN(AF$1,
((INDEX(Base_Dados!AF:AF,MATCH($B85,Base_Dados!$B:$B,0))-MIN(Base_Dados!AF$5:AF$98)) /
(IF(MAX(Base_Dados!AF$5:AF$98)-MIN(Base_Dados!AF$5:AF$98)=0,1,MAX(Base_Dados!AF$5:AF$98)-MIN(Base_Dados!AF$5:AF$98)))) * AF$1)))</f>
        <v>3.0432584011400726E-2</v>
      </c>
      <c r="AG85" s="106">
        <f>IF(INDEX(Base_Dados!AG:AG,MATCH($B85,Base_Dados!$B:$B,0))=0,0,
MAX(0, MIN(AG$1,
((INDEX(Base_Dados!AG:AG,MATCH($B85,Base_Dados!$B:$B,0))-MIN(Base_Dados!AG$5:AG$98)) /
(IF(MAX(Base_Dados!AG$5:AG$98)-MIN(Base_Dados!AG$5:AG$98)=0,1,MAX(Base_Dados!AG$5:AG$98)-MIN(Base_Dados!AG$5:AG$98)))) * AG$1)))</f>
        <v>4.1598651993049338E-2</v>
      </c>
      <c r="AH85" s="106">
        <f>IF(INDEX(Base_Dados!AH:AH,MATCH($B85,Base_Dados!$B:$B,0))=0,0,
MAX(0, MIN(AH$1,
((INDEX(Base_Dados!AH:AH,MATCH($B85,Base_Dados!$B:$B,0))-MIN(Base_Dados!AH$5:AH$98)) /
(IF(MAX(Base_Dados!AH$5:AH$98)-MIN(Base_Dados!AH$5:AH$98)=0,1,MAX(Base_Dados!AH$5:AH$98)-MIN(Base_Dados!AH$5:AH$98)))) * AH$1)))</f>
        <v>1.6733025350793194</v>
      </c>
      <c r="AI85" s="106">
        <f>IF(INDEX(Base_Dados!AI:AI,MATCH($B85,Base_Dados!$B:$B,0))=0,0,
MAX(0, MIN(AI$1,
((INDEX(Base_Dados!AI:AI,MATCH($B85,Base_Dados!$B:$B,0))-MIN(Base_Dados!AI$5:AI$98)) /
(IF(MAX(Base_Dados!AI$5:AI$98)-MIN(Base_Dados!AI$5:AI$98)=0,1,MAX(Base_Dados!AI$5:AI$98)-MIN(Base_Dados!AI$5:AI$98)))) * AI$1)))</f>
        <v>0</v>
      </c>
      <c r="AJ85" s="106">
        <f>IF(INDEX(Base_Dados!AJ:AJ,MATCH($B85,Base_Dados!$B:$B,0))=0,0,
MAX(0, MIN(AJ$1,
((INDEX(Base_Dados!AJ:AJ,MATCH($B85,Base_Dados!$B:$B,0))-MIN(Base_Dados!AJ$5:AJ$98)) /
(IF(MAX(Base_Dados!AJ$5:AJ$98)-MIN(Base_Dados!AJ$5:AJ$98)=0,1,MAX(Base_Dados!AJ$5:AJ$98)-MIN(Base_Dados!AJ$5:AJ$98)))) * AJ$1)))</f>
        <v>0</v>
      </c>
      <c r="AK85" s="106">
        <f>IF(INDEX(Base_Dados!AK:AK,MATCH($B85,Base_Dados!$B:$B,0))=0,0,
MAX(0, MIN(AK$1,
((INDEX(Base_Dados!AK:AK,MATCH($B85,Base_Dados!$B:$B,0))-MIN(Base_Dados!AK$5:AK$98)) /
(IF(MAX(Base_Dados!AK$5:AK$98)-MIN(Base_Dados!AK$5:AK$98)=0,1,MAX(Base_Dados!AK$5:AK$98)-MIN(Base_Dados!AK$5:AK$98)))) * AK$1)))</f>
        <v>2.5862068965517241E-2</v>
      </c>
      <c r="AL85" s="106">
        <f>IF(INDEX(Base_Dados!AL:AL,MATCH($B85,Base_Dados!$B:$B,0))=0,0,
MAX(0, MIN(AL$1,
((INDEX(Base_Dados!AL:AL,MATCH($B85,Base_Dados!$B:$B,0))-MIN(Base_Dados!AL$5:AL$98)) /
(IF(MAX(Base_Dados!AL$5:AL$98)-MIN(Base_Dados!AL$5:AL$98)=0,1,MAX(Base_Dados!AL$5:AL$98)-MIN(Base_Dados!AL$5:AL$98)))) * AL$1)))</f>
        <v>0</v>
      </c>
      <c r="AM85" s="106">
        <f>IF(INDEX(Base_Dados!AM:AM,MATCH($B85,Base_Dados!$B:$B,0))=0,0,
MAX(0, MIN(AM$1,
((INDEX(Base_Dados!AM:AM,MATCH($B85,Base_Dados!$B:$B,0))-MIN(Base_Dados!AM$5:AM$98)) /
(IF(MAX(Base_Dados!AM$5:AM$98)-MIN(Base_Dados!AM$5:AM$98)=0,1,MAX(Base_Dados!AM$5:AM$98)-MIN(Base_Dados!AM$5:AM$98)))) * AM$1)))</f>
        <v>0</v>
      </c>
      <c r="AN85" s="106">
        <f>IF(INDEX(Base_Dados!AN:AN,MATCH($B85,Base_Dados!$B:$B,0))=0,0,
MAX(0, MIN(AN$1,
((INDEX(Base_Dados!AN:AN,MATCH($B85,Base_Dados!$B:$B,0))-MIN(Base_Dados!AN$5:AN$98)) /
(IF(MAX(Base_Dados!AN$5:AN$98)-MIN(Base_Dados!AN$5:AN$98)=0,1,MAX(Base_Dados!AN$5:AN$98)-MIN(Base_Dados!AN$5:AN$98)))) * AN$1)))</f>
        <v>0</v>
      </c>
      <c r="AO85" s="106">
        <f>IF(INDEX(Base_Dados!AO:AO,MATCH($B85,Base_Dados!$B:$B,0))=0,0,
MAX(0, MIN(AO$1,
((INDEX(Base_Dados!AO:AO,MATCH($B85,Base_Dados!$B:$B,0))-MIN(Base_Dados!AO$5:AO$98)) /
(IF(MAX(Base_Dados!AO$5:AO$98)-MIN(Base_Dados!AO$5:AO$98)=0,1,MAX(Base_Dados!AO$5:AO$98)-MIN(Base_Dados!AO$5:AO$98)))) * AO$1)))</f>
        <v>0</v>
      </c>
      <c r="AP85" s="106">
        <f>IF(INDEX(Base_Dados!AP:AP,MATCH($B85,Base_Dados!$B:$B,0))=0,0,
MAX(0, MIN(AP$1,
((INDEX(Base_Dados!AP:AP,MATCH($B85,Base_Dados!$B:$B,0))-MIN(Base_Dados!AP$5:AP$98)) /
(IF(MAX(Base_Dados!AP$5:AP$98)-MIN(Base_Dados!AP$5:AP$98)=0,1,MAX(Base_Dados!AP$5:AP$98)-MIN(Base_Dados!AP$5:AP$98)))) * AP$1)))</f>
        <v>0</v>
      </c>
      <c r="AQ85" s="106">
        <f>IF(INDEX(Base_Dados!AQ:AQ,MATCH($B85,Base_Dados!$B:$B,0))=0,0,
MAX(0, MIN(AQ$1,
((INDEX(Base_Dados!AQ:AQ,MATCH($B85,Base_Dados!$B:$B,0))-MIN(Base_Dados!AQ$5:AQ$98)) /
(IF(MAX(Base_Dados!AQ$5:AQ$98)-MIN(Base_Dados!AQ$5:AQ$98)=0,1,MAX(Base_Dados!AQ$5:AQ$98)-MIN(Base_Dados!AQ$5:AQ$98)))) * AQ$1)))</f>
        <v>0</v>
      </c>
      <c r="AR85" s="106">
        <f>IF(INDEX(Base_Dados!AR:AR,MATCH($B85,Base_Dados!$B:$B,0))=0,0,
MAX(0, MIN(AR$1,
((INDEX(Base_Dados!AR:AR,MATCH($B85,Base_Dados!$B:$B,0))-MIN(Base_Dados!AR$5:AR$98)) /
(IF(MAX(Base_Dados!AR$5:AR$98)-MIN(Base_Dados!AR$5:AR$98)=0,1,MAX(Base_Dados!AR$5:AR$98)-MIN(Base_Dados!AR$5:AR$98)))) * AR$1)))</f>
        <v>0</v>
      </c>
      <c r="AS85" s="106">
        <f>IF(INDEX(Base_Dados!AS:AS,MATCH($B85,Base_Dados!$B:$B,0))=0,0,
MAX(0, MIN(AS$1,
((INDEX(Base_Dados!AS:AS,MATCH($B85,Base_Dados!$B:$B,0))-MIN(Base_Dados!AS$5:AS$98)) /
(IF(MAX(Base_Dados!AS$5:AS$98)-MIN(Base_Dados!AS$5:AS$98)=0,1,MAX(Base_Dados!AS$5:AS$98)-MIN(Base_Dados!AS$5:AS$98)))) * AS$1)))</f>
        <v>0</v>
      </c>
      <c r="AT85" s="106">
        <f>IF(INDEX(Base_Dados!AT:AT,MATCH($B85,Base_Dados!$B:$B,0))=0,0,
MAX(0, MIN(AT$1,
((INDEX(Base_Dados!AT:AT,MATCH($B85,Base_Dados!$B:$B,0))-MIN(Base_Dados!AT$5:AT$98)) /
(IF(MAX(Base_Dados!AT$5:AT$98)-MIN(Base_Dados!AT$5:AT$98)=0,1,MAX(Base_Dados!AT$5:AT$98)-MIN(Base_Dados!AT$5:AT$98)))) * AT$1)))</f>
        <v>0</v>
      </c>
      <c r="AU85" s="106">
        <f>IF(INDEX(Base_Dados!AU:AU,MATCH($B85,Base_Dados!$B:$B,0))=0,0,
MAX(0, MIN(AU$1,
((INDEX(Base_Dados!AU:AU,MATCH($B85,Base_Dados!$B:$B,0))-MIN(Base_Dados!AU$5:AU$98)) /
(IF(MAX(Base_Dados!AU$5:AU$98)-MIN(Base_Dados!AU$5:AU$98)=0,1,MAX(Base_Dados!AU$5:AU$98)-MIN(Base_Dados!AU$5:AU$98)))) * AU$1)))</f>
        <v>0</v>
      </c>
      <c r="AV85" s="106">
        <f>IF(INDEX(Base_Dados!AV:AV,MATCH($B85,Base_Dados!$B:$B,0))=0,0,
MAX(0, MIN(AV$1,
((INDEX(Base_Dados!AV:AV,MATCH($B85,Base_Dados!$B:$B,0))-MIN(Base_Dados!AV$5:AV$98)) /
(IF(MAX(Base_Dados!AV$5:AV$98)-MIN(Base_Dados!AV$5:AV$98)=0,1,MAX(Base_Dados!AV$5:AV$98)-MIN(Base_Dados!AV$5:AV$98)))) * AV$1)))</f>
        <v>0</v>
      </c>
      <c r="AW85" s="106">
        <f>IF(INDEX(Base_Dados!AW:AW,MATCH($B85,Base_Dados!$B:$B,0))=0,0,
MAX(0, MIN(AW$1,
((INDEX(Base_Dados!AW:AW,MATCH($B85,Base_Dados!$B:$B,0))-MIN(Base_Dados!AW$5:AW$98)) /
(IF(MAX(Base_Dados!AW$5:AW$98)-MIN(Base_Dados!AW$5:AW$98)=0,1,MAX(Base_Dados!AW$5:AW$98)-MIN(Base_Dados!AW$5:AW$98)))) * AW$1)))</f>
        <v>0</v>
      </c>
      <c r="AX85" s="106">
        <f>IF(INDEX(Base_Dados!AX:AX,MATCH($B85,Base_Dados!$B:$B,0))=0,0,
MAX(0, MIN(AX$1,
((INDEX(Base_Dados!AX:AX,MATCH($B85,Base_Dados!$B:$B,0))-MIN(Base_Dados!AX$5:AX$98)) /
(IF(MAX(Base_Dados!AX$5:AX$98)-MIN(Base_Dados!AX$5:AX$98)=0,1,MAX(Base_Dados!AX$5:AX$98)-MIN(Base_Dados!AX$5:AX$98)))) * AX$1)))</f>
        <v>0</v>
      </c>
      <c r="AY85" s="106">
        <f>IF(INDEX(Base_Dados!AY:AY,MATCH($B85,Base_Dados!$B:$B,0))=0,0,
MAX(0, MIN(AY$1,
((INDEX(Base_Dados!AY:AY,MATCH($B85,Base_Dados!$B:$B,0))-MIN(Base_Dados!AY$5:AY$98)) /
(IF(MAX(Base_Dados!AY$5:AY$98)-MIN(Base_Dados!AY$5:AY$98)=0,1,MAX(Base_Dados!AY$5:AY$98)-MIN(Base_Dados!AY$5:AY$98)))) * AY$1)))</f>
        <v>3.6927134849983514E-2</v>
      </c>
      <c r="AZ85" s="106">
        <f>IF(INDEX(Base_Dados!AZ:AZ,MATCH($B85,Base_Dados!$B:$B,0))=0,0,
MAX(0, MIN(AZ$1,
((INDEX(Base_Dados!AZ:AZ,MATCH($B85,Base_Dados!$B:$B,0))-MIN(Base_Dados!AZ$5:AZ$98)) /
(IF(MAX(Base_Dados!AZ$5:AZ$98)-MIN(Base_Dados!AZ$5:AZ$98)=0,1,MAX(Base_Dados!AZ$5:AZ$98)-MIN(Base_Dados!AZ$5:AZ$98)))) * AZ$1)))</f>
        <v>0.5</v>
      </c>
      <c r="BA85" s="106">
        <f>IF(INDEX(Base_Dados!BA:BA,MATCH($B85,Base_Dados!$B:$B,0))=0,0,
MAX(0, MIN(BA$1,
((INDEX(Base_Dados!BA:BA,MATCH($B85,Base_Dados!$B:$B,0))-MIN(Base_Dados!BA$5:BA$98)) /
(IF(MAX(Base_Dados!BA$5:BA$98)-MIN(Base_Dados!BA$5:BA$98)=0,1,MAX(Base_Dados!BA$5:BA$98)-MIN(Base_Dados!BA$5:BA$98)))) * BA$1)))</f>
        <v>7.0849708030817735E-2</v>
      </c>
      <c r="BB85" s="106">
        <f>IF(INDEX(Base_Dados!BB:BB,MATCH($B85,Base_Dados!$B:$B,0))=0,0,
MAX(0, MIN(BB$1,
((INDEX(Base_Dados!BB:BB,MATCH($B85,Base_Dados!$B:$B,0))-MIN(Base_Dados!BB$5:BB$98)) /
(IF(MAX(Base_Dados!BB$5:BB$98)-MIN(Base_Dados!BB$5:BB$98)=0,1,MAX(Base_Dados!BB$5:BB$98)-MIN(Base_Dados!BB$5:BB$98)))) * BB$1)))</f>
        <v>0.1584306569706137</v>
      </c>
      <c r="BC85" s="106">
        <f>IF(INDEX(Base_Dados!BC:BC,MATCH($B85,Base_Dados!$B:$B,0))=0,0,
MAX(0, MIN(BC$1,
((INDEX(Base_Dados!BC:BC,MATCH($B85,Base_Dados!$B:$B,0))-MIN(Base_Dados!BC$5:BC$98)) /
(IF(MAX(Base_Dados!BC$5:BC$98)-MIN(Base_Dados!BC$5:BC$98)=0,1,MAX(Base_Dados!BC$5:BC$98)-MIN(Base_Dados!BC$5:BC$98)))) * BC$1)))</f>
        <v>5.7904659305144088E-2</v>
      </c>
      <c r="BD85" s="106">
        <f>IF(INDEX(Base_Dados!BD:BD,MATCH($B85,Base_Dados!$B:$B,0))=0,0,
MAX(0, MIN(BD$1,
((INDEX(Base_Dados!BD:BD,MATCH($B85,Base_Dados!$B:$B,0))-MIN(Base_Dados!BD$5:BD$98)) /
(IF(MAX(Base_Dados!BD$5:BD$98)-MIN(Base_Dados!BD$5:BD$98)=0,1,MAX(Base_Dados!BD$5:BD$98)-MIN(Base_Dados!BD$5:BD$98)))) * BD$1)))</f>
        <v>2.1812893843916627E-2</v>
      </c>
      <c r="BE85" s="106">
        <f>IF(INDEX(Base_Dados!BE:BE,MATCH($B85,Base_Dados!$B:$B,0))=0,0,
MAX(0, MIN(BE$1,
((INDEX(Base_Dados!BE:BE,MATCH($B85,Base_Dados!$B:$B,0))-MIN(Base_Dados!BE$5:BE$98)) /
(IF(MAX(Base_Dados!BE$5:BE$98)-MIN(Base_Dados!BE$5:BE$98)=0,1,MAX(Base_Dados!BE$5:BE$98)-MIN(Base_Dados!BE$5:BE$98)))) * BE$1)))</f>
        <v>3.6628198695434017E-2</v>
      </c>
      <c r="BF85" s="106">
        <f>IF(INDEX(Base_Dados!BF:BF,MATCH($B85,Base_Dados!$B:$B,0))=0,0,
MAX(0, MIN(BF$1,
((INDEX(Base_Dados!BF:BF,MATCH($B85,Base_Dados!$B:$B,0))-MIN(Base_Dados!BF$5:BF$98)) /
(IF(MAX(Base_Dados!BF$5:BF$98)-MIN(Base_Dados!BF$5:BF$98)=0,1,MAX(Base_Dados!BF$5:BF$98)-MIN(Base_Dados!BF$5:BF$98)))) * BF$1)))</f>
        <v>4.8701298701298704E-2</v>
      </c>
      <c r="BG85" s="106">
        <f>IF(INDEX(Base_Dados!BG:BG,MATCH($B85,Base_Dados!$B:$B,0))=0,0,
MAX(0, MIN(BG$1,
((INDEX(Base_Dados!BG:BG,MATCH($B85,Base_Dados!$B:$B,0))-MIN(Base_Dados!BG$5:BG$98)) /
(IF(MAX(Base_Dados!BG$5:BG$98)-MIN(Base_Dados!BG$5:BG$98)=0,1,MAX(Base_Dados!BG$5:BG$98)-MIN(Base_Dados!BG$5:BG$98)))) * BG$1)))</f>
        <v>7.4414715719063551E-2</v>
      </c>
      <c r="BH85" s="106">
        <f>IF(INDEX(Base_Dados!BH:BH,MATCH($B85,Base_Dados!$B:$B,0))=0,0,
MAX(0, MIN(BH$1,
((INDEX(Base_Dados!BH:BH,MATCH($B85,Base_Dados!$B:$B,0))-MIN(Base_Dados!BH$5:BH$98)) /
(IF(MAX(Base_Dados!BH$5:BH$98)-MIN(Base_Dados!BH$5:BH$98)=0,1,MAX(Base_Dados!BH$5:BH$98)-MIN(Base_Dados!BH$5:BH$98)))) * BH$1)))</f>
        <v>8.7912087912087919E-2</v>
      </c>
      <c r="BI85" s="106">
        <f>IF(INDEX(Base_Dados!BI:BI,MATCH($B85,Base_Dados!$B:$B,0))=0,0,
MAX(0, MIN(BI$1,
((INDEX(Base_Dados!BI:BI,MATCH($B85,Base_Dados!$B:$B,0))-MIN(Base_Dados!BI$5:BI$98)) /
(IF(MAX(Base_Dados!BI$5:BI$98)-MIN(Base_Dados!BI$5:BI$98)=0,1,MAX(Base_Dados!BI$5:BI$98)-MIN(Base_Dados!BI$5:BI$98)))) * BI$1)))</f>
        <v>8.8923556942277687E-2</v>
      </c>
      <c r="BJ85" s="106">
        <f>IF(INDEX(Base_Dados!BJ:BJ,MATCH($B85,Base_Dados!$B:$B,0))=0,0,
MAX(0, MIN(BJ$1,
((INDEX(Base_Dados!BJ:BJ,MATCH($B85,Base_Dados!$B:$B,0))-MIN(Base_Dados!BJ$5:BJ$98)) /
(IF(MAX(Base_Dados!BJ$5:BJ$98)-MIN(Base_Dados!BJ$5:BJ$98)=0,1,MAX(Base_Dados!BJ$5:BJ$98)-MIN(Base_Dados!BJ$5:BJ$98)))) * BJ$1)))</f>
        <v>0.10526315789473684</v>
      </c>
      <c r="BK85" s="106">
        <f>IF(INDEX(Base_Dados!BK:BK,MATCH($B85,Base_Dados!$B:$B,0))=0,0,
MAX(0, MIN(BK$1,
((INDEX(Base_Dados!BK:BK,MATCH($B85,Base_Dados!$B:$B,0))-MIN(Base_Dados!BK$5:BK$98)) /
(IF(MAX(Base_Dados!BK$5:BK$98)-MIN(Base_Dados!BK$5:BK$98)=0,1,MAX(Base_Dados!BK$5:BK$98)-MIN(Base_Dados!BK$5:BK$98)))) * BK$1)))</f>
        <v>3.5714285714285712E-2</v>
      </c>
      <c r="BL85" s="106">
        <f>IF(INDEX(Base_Dados!BL:BL,MATCH($B85,Base_Dados!$B:$B,0))=0,0,
MAX(0, MIN(BL$1,
((INDEX(Base_Dados!BL:BL,MATCH($B85,Base_Dados!$B:$B,0))-MIN(Base_Dados!BL$5:BL$98)) /
(IF(MAX(Base_Dados!BL$5:BL$98)-MIN(Base_Dados!BL$5:BL$98)=0,1,MAX(Base_Dados!BL$5:BL$98)-MIN(Base_Dados!BL$5:BL$98)))) * BL$1)))</f>
        <v>7.3289902280130298E-2</v>
      </c>
      <c r="BM85" s="106">
        <f>IF(INDEX(Base_Dados!BM:BM,MATCH($B85,Base_Dados!$B:$B,0))=0,0,
MAX(0, MIN(BM$1,
((INDEX(Base_Dados!BM:BM,MATCH($B85,Base_Dados!$B:$B,0))-MIN(Base_Dados!BM$5:BM$98)) /
(IF(MAX(Base_Dados!BM$5:BM$98)-MIN(Base_Dados!BM$5:BM$98)=0,1,MAX(Base_Dados!BM$5:BM$98)-MIN(Base_Dados!BM$5:BM$98)))) * BM$1)))</f>
        <v>0.50891534861678855</v>
      </c>
      <c r="BN85" s="106">
        <f>IF(INDEX(Base_Dados!BN:BN,MATCH($B85,Base_Dados!$B:$B,0))=0,0,
MAX(0, MIN(BN$1,
((INDEX(Base_Dados!BN:BN,MATCH($B85,Base_Dados!$B:$B,0))-MIN(Base_Dados!BN$5:BN$98)) /
(IF(MAX(Base_Dados!BN$5:BN$98)-MIN(Base_Dados!BN$5:BN$98)=0,1,MAX(Base_Dados!BN$5:BN$98)-MIN(Base_Dados!BN$5:BN$98)))) * BN$1)))</f>
        <v>0.75711631421895698</v>
      </c>
      <c r="BO85" s="106">
        <f>IF(INDEX(Base_Dados!BO:BO,MATCH($B85,Base_Dados!$B:$B,0))=0,0,
MAX(0, MIN(BO$1,
((INDEX(Base_Dados!BO:BO,MATCH($B85,Base_Dados!$B:$B,0))-MIN(Base_Dados!BO$5:BO$98)) /
(IF(MAX(Base_Dados!BO$5:BO$98)-MIN(Base_Dados!BO$5:BO$98)=0,1,MAX(Base_Dados!BO$5:BO$98)-MIN(Base_Dados!BO$5:BO$98)))) * BO$1)))</f>
        <v>9.4827586206896547E-2</v>
      </c>
      <c r="BP85" s="106">
        <f t="shared" si="4"/>
        <v>13.452752146232418</v>
      </c>
      <c r="BQ85" s="111">
        <f t="shared" si="5"/>
        <v>0.37104199709912272</v>
      </c>
      <c r="BR85" s="112">
        <f t="shared" si="6"/>
        <v>5.6533683621099451E-2</v>
      </c>
      <c r="BS85" s="113">
        <f t="shared" si="7"/>
        <v>13.396218462611319</v>
      </c>
    </row>
    <row r="86" spans="1:71">
      <c r="A86" s="20">
        <v>21018</v>
      </c>
      <c r="B86" s="20" t="s">
        <v>273</v>
      </c>
      <c r="C86" s="20" t="s">
        <v>266</v>
      </c>
      <c r="D86" s="105">
        <f>IF(INDEX(Base_Dados!D:D,MATCH($B86,Base_Dados!$B:$B,0))=0,0,
MAX(0, MIN(D$1,
((INDEX(Base_Dados!D:D,MATCH($B86,Base_Dados!$B:$B,0))-MIN(Base_Dados!D$5:D$98)) /
(IF(MAX(Base_Dados!D$5:D$98)-MIN(Base_Dados!D$5:D$98)=0,1,MAX(Base_Dados!D$5:D$98)-MIN(Base_Dados!D$5:D$98)))) * D$1)))</f>
        <v>0.44126134286208829</v>
      </c>
      <c r="E86" s="106">
        <f>IF(INDEX(Base_Dados!E:E,MATCH($B86,Base_Dados!$B:$B,0))=0,0,
MAX(0, MIN(E$1,
((INDEX(Base_Dados!E:E,MATCH($B86,Base_Dados!$B:$B,0))-MIN(Base_Dados!E$5:E$98)) /
(IF(MAX(Base_Dados!E$5:E$98)-MIN(Base_Dados!E$5:E$98)=0,1,MAX(Base_Dados!E$5:E$98)-MIN(Base_Dados!E$5:E$98)))) * E$1)))</f>
        <v>0.15075949304396491</v>
      </c>
      <c r="F86" s="106">
        <f>IF(INDEX(Base_Dados!F:F,MATCH($B86,Base_Dados!$B:$B,0))=0,0,
MAX(0, MIN(F$1,
((INDEX(Base_Dados!F:F,MATCH($B86,Base_Dados!$B:$B,0))-MIN(Base_Dados!F$5:F$98)) /
(IF(MAX(Base_Dados!F$5:F$98)-MIN(Base_Dados!F$5:F$98)=0,1,MAX(Base_Dados!F$5:F$98)-MIN(Base_Dados!F$5:F$98)))) * F$1)))</f>
        <v>0.14493794041524191</v>
      </c>
      <c r="G86" s="106">
        <f>IF(INDEX(Base_Dados!G:G,MATCH($B86,Base_Dados!$B:$B,0))=0,0,
MAX(0, MIN(G$1,
((INDEX(Base_Dados!G:G,MATCH($B86,Base_Dados!$B:$B,0))-MIN(Base_Dados!G$5:G$98)) /
(IF(MAX(Base_Dados!G$5:G$98)-MIN(Base_Dados!G$5:G$98)=0,1,MAX(Base_Dados!G$5:G$98)-MIN(Base_Dados!G$5:G$98)))) * G$1)))</f>
        <v>0.15303415796026634</v>
      </c>
      <c r="H86" s="106">
        <f>IF(INDEX(Base_Dados!H:H,MATCH($B86,Base_Dados!$B:$B,0))=0,0,
MAX(0, MIN(H$1,
((INDEX(Base_Dados!H:H,MATCH($B86,Base_Dados!$B:$B,0))-MIN(Base_Dados!H$5:H$98)) /
(IF(MAX(Base_Dados!H$5:H$98)-MIN(Base_Dados!H$5:H$98)=0,1,MAX(Base_Dados!H$5:H$98)-MIN(Base_Dados!H$5:H$98)))) * H$1)))</f>
        <v>0.15602316688655829</v>
      </c>
      <c r="I86" s="106">
        <f>IF(INDEX(Base_Dados!I:I,MATCH($B86,Base_Dados!$B:$B,0))=0,0,
MAX(0, MIN(I$1,
((INDEX(Base_Dados!I:I,MATCH($B86,Base_Dados!$B:$B,0))-MIN(Base_Dados!I$5:I$98)) /
(IF(MAX(Base_Dados!I$5:I$98)-MIN(Base_Dados!I$5:I$98)=0,1,MAX(Base_Dados!I$5:I$98)-MIN(Base_Dados!I$5:I$98)))) * I$1)))</f>
        <v>0.1541788521442472</v>
      </c>
      <c r="J86" s="106">
        <f>IF(INDEX(Base_Dados!J:J,MATCH($B86,Base_Dados!$B:$B,0))=0,0,
MAX(0, MIN(J$1,
((INDEX(Base_Dados!J:J,MATCH($B86,Base_Dados!$B:$B,0))-MIN(Base_Dados!J$5:J$98)) /
(IF(MAX(Base_Dados!J$5:J$98)-MIN(Base_Dados!J$5:J$98)=0,1,MAX(Base_Dados!J$5:J$98)-MIN(Base_Dados!J$5:J$98)))) * J$1)))</f>
        <v>0.1486616626878583</v>
      </c>
      <c r="K86" s="106">
        <f>IF(INDEX(Base_Dados!K:K,MATCH($B86,Base_Dados!$B:$B,0))=0,0,
MAX(0, MIN(K$1,
((INDEX(Base_Dados!K:K,MATCH($B86,Base_Dados!$B:$B,0))-MIN(Base_Dados!K$5:K$98)) /
(IF(MAX(Base_Dados!K$5:K$98)-MIN(Base_Dados!K$5:K$98)=0,1,MAX(Base_Dados!K$5:K$98)-MIN(Base_Dados!K$5:K$98)))) * K$1)))</f>
        <v>0.13877459749552773</v>
      </c>
      <c r="L86" s="106">
        <f>IF(INDEX(Base_Dados!L:L,MATCH($B86,Base_Dados!$B:$B,0))=0,0,
MAX(0, MIN(L$1,
((INDEX(Base_Dados!L:L,MATCH($B86,Base_Dados!$B:$B,0))-MIN(Base_Dados!L$5:L$98)) /
(IF(MAX(Base_Dados!L$5:L$98)-MIN(Base_Dados!L$5:L$98)=0,1,MAX(Base_Dados!L$5:L$98)-MIN(Base_Dados!L$5:L$98)))) * L$1)))</f>
        <v>0.1495663130075367</v>
      </c>
      <c r="M86" s="106">
        <f>IF(INDEX(Base_Dados!M:M,MATCH($B86,Base_Dados!$B:$B,0))=0,0,
MAX(0, MIN(M$1,
((INDEX(Base_Dados!M:M,MATCH($B86,Base_Dados!$B:$B,0))-MIN(Base_Dados!M$5:M$98)) /
(IF(MAX(Base_Dados!M$5:M$98)-MIN(Base_Dados!M$5:M$98)=0,1,MAX(Base_Dados!M$5:M$98)-MIN(Base_Dados!M$5:M$98)))) * M$1)))</f>
        <v>0.16553935860058308</v>
      </c>
      <c r="N86" s="106">
        <f>IF(INDEX(Base_Dados!N:N,MATCH($B86,Base_Dados!$B:$B,0))=0,0,
MAX(0, MIN(N$1,
((INDEX(Base_Dados!N:N,MATCH($B86,Base_Dados!$B:$B,0))-MIN(Base_Dados!N$5:N$98)) /
(IF(MAX(Base_Dados!N$5:N$98)-MIN(Base_Dados!N$5:N$98)=0,1,MAX(Base_Dados!N$5:N$98)-MIN(Base_Dados!N$5:N$98)))) * N$1)))</f>
        <v>0.19742306463635395</v>
      </c>
      <c r="O86" s="106">
        <f>IF(INDEX(Base_Dados!O:O,MATCH($B86,Base_Dados!$B:$B,0))=0,0,
MAX(0, MIN(O$1,
((INDEX(Base_Dados!O:O,MATCH($B86,Base_Dados!$B:$B,0))-MIN(Base_Dados!O$5:O$98)) /
(IF(MAX(Base_Dados!O$5:O$98)-MIN(Base_Dados!O$5:O$98)=0,1,MAX(Base_Dados!O$5:O$98)-MIN(Base_Dados!O$5:O$98)))) * O$1)))</f>
        <v>0.25085010312726463</v>
      </c>
      <c r="P86" s="106">
        <f>IF(INDEX(Base_Dados!P:P,MATCH($B86,Base_Dados!$B:$B,0))=0,0,
MAX(0, MIN(P$1,
((INDEX(Base_Dados!P:P,MATCH($B86,Base_Dados!$B:$B,0))-MIN(Base_Dados!P$5:P$98)) /
(IF(MAX(Base_Dados!P$5:P$98)-MIN(Base_Dados!P$5:P$98)=0,1,MAX(Base_Dados!P$5:P$98)-MIN(Base_Dados!P$5:P$98)))) * P$1)))</f>
        <v>4.2454089795185307E-2</v>
      </c>
      <c r="Q86" s="106">
        <f>IF(INDEX(Base_Dados!Q:Q,MATCH($B86,Base_Dados!$B:$B,0))=0,0,
MAX(0, MIN(Q$1,
((INDEX(Base_Dados!Q:Q,MATCH($B86,Base_Dados!$B:$B,0))-MIN(Base_Dados!Q$5:Q$98)) /
(IF(MAX(Base_Dados!Q$5:Q$98)-MIN(Base_Dados!Q$5:Q$98)=0,1,MAX(Base_Dados!Q$5:Q$98)-MIN(Base_Dados!Q$5:Q$98)))) * Q$1)))</f>
        <v>1.0136380390711391E-2</v>
      </c>
      <c r="R86" s="106">
        <f>IF(INDEX(Base_Dados!R:R,MATCH($B86,Base_Dados!$B:$B,0))=0,0,
MAX(0, MIN(R$1,
((INDEX(Base_Dados!R:R,MATCH($B86,Base_Dados!$B:$B,0))-MIN(Base_Dados!R$5:R$98)) /
(IF(MAX(Base_Dados!R$5:R$98)-MIN(Base_Dados!R$5:R$98)=0,1,MAX(Base_Dados!R$5:R$98)-MIN(Base_Dados!R$5:R$98)))) * R$1)))</f>
        <v>1.0252095258129158E-2</v>
      </c>
      <c r="S86" s="106">
        <f>IF(INDEX(Base_Dados!S:S,MATCH($B86,Base_Dados!$B:$B,0))=0,0,
MAX(0, MIN(S$1,
((INDEX(Base_Dados!S:S,MATCH($B86,Base_Dados!$B:$B,0))-MIN(Base_Dados!S$5:S$98)) /
(IF(MAX(Base_Dados!S$5:S$98)-MIN(Base_Dados!S$5:S$98)=0,1,MAX(Base_Dados!S$5:S$98)-MIN(Base_Dados!S$5:S$98)))) * S$1)))</f>
        <v>3.4149629296787241E-2</v>
      </c>
      <c r="T86" s="106">
        <f>IF(INDEX(Base_Dados!T:T,MATCH($B86,Base_Dados!$B:$B,0))=0,0,
MAX(0, MIN(T$1,
((INDEX(Base_Dados!T:T,MATCH($B86,Base_Dados!$B:$B,0))-MIN(Base_Dados!T$5:T$98)) /
(IF(MAX(Base_Dados!T$5:T$98)-MIN(Base_Dados!T$5:T$98)=0,1,MAX(Base_Dados!T$5:T$98)-MIN(Base_Dados!T$5:T$98)))) * T$1)))</f>
        <v>0.34667371160146432</v>
      </c>
      <c r="U86" s="106">
        <f>IF(INDEX(Base_Dados!U:U,MATCH($B86,Base_Dados!$B:$B,0))=0,0,
MAX(0, MIN(U$1,
((INDEX(Base_Dados!U:U,MATCH($B86,Base_Dados!$B:$B,0))-MIN(Base_Dados!U$5:U$98)) /
(IF(MAX(Base_Dados!U$5:U$98)-MIN(Base_Dados!U$5:U$98)=0,1,MAX(Base_Dados!U$5:U$98)-MIN(Base_Dados!U$5:U$98)))) * U$1)))</f>
        <v>0.83861192595247813</v>
      </c>
      <c r="V86" s="106">
        <f>IF(INDEX(Base_Dados!V:V,MATCH($B86,Base_Dados!$B:$B,0))=0,0,
MAX(0, MIN(V$1,
((INDEX(Base_Dados!V:V,MATCH($B86,Base_Dados!$B:$B,0))-MIN(Base_Dados!V$5:V$98)) /
(IF(MAX(Base_Dados!V$5:V$98)-MIN(Base_Dados!V$5:V$98)=0,1,MAX(Base_Dados!V$5:V$98)-MIN(Base_Dados!V$5:V$98)))) * V$1)))</f>
        <v>2.0352595287767776E-2</v>
      </c>
      <c r="W86" s="106">
        <f>IF(INDEX(Base_Dados!W:W,MATCH($B86,Base_Dados!$B:$B,0))=0,0,
MAX(0, MIN(W$1,
((INDEX(Base_Dados!W:W,MATCH($B86,Base_Dados!$B:$B,0))-MIN(Base_Dados!W$5:W$98)) /
(IF(MAX(Base_Dados!W$5:W$98)-MIN(Base_Dados!W$5:W$98)=0,1,MAX(Base_Dados!W$5:W$98)-MIN(Base_Dados!W$5:W$98)))) * W$1)))</f>
        <v>2.4505772013000353</v>
      </c>
      <c r="X86" s="106">
        <f>IF(INDEX(Base_Dados!X:X,MATCH($B86,Base_Dados!$B:$B,0))=0,0,
MAX(0, MIN(X$1,
((INDEX(Base_Dados!X:X,MATCH($B86,Base_Dados!$B:$B,0))-MIN(Base_Dados!X$5:X$98)) /
(IF(MAX(Base_Dados!X$5:X$98)-MIN(Base_Dados!X$5:X$98)=0,1,MAX(Base_Dados!X$5:X$98)-MIN(Base_Dados!X$5:X$98)))) * X$1)))</f>
        <v>0</v>
      </c>
      <c r="Y86" s="106">
        <f>IF(INDEX(Base_Dados!Y:Y,MATCH($B86,Base_Dados!$B:$B,0))=0,0,
MAX(0, MIN(Y$1,
((INDEX(Base_Dados!Y:Y,MATCH($B86,Base_Dados!$B:$B,0))-MIN(Base_Dados!Y$5:Y$98)) /
(IF(MAX(Base_Dados!Y$5:Y$98)-MIN(Base_Dados!Y$5:Y$98)=0,1,MAX(Base_Dados!Y$5:Y$98)-MIN(Base_Dados!Y$5:Y$98)))) * Y$1)))</f>
        <v>0</v>
      </c>
      <c r="Z86" s="106">
        <f>IF(INDEX(Base_Dados!Z:Z,MATCH($B86,Base_Dados!$B:$B,0))=0,0,
MAX(0, MIN(Z$1,
((INDEX(Base_Dados!Z:Z,MATCH($B86,Base_Dados!$B:$B,0))-MIN(Base_Dados!Z$5:Z$98)) /
(IF(MAX(Base_Dados!Z$5:Z$98)-MIN(Base_Dados!Z$5:Z$98)=0,1,MAX(Base_Dados!Z$5:Z$98)-MIN(Base_Dados!Z$5:Z$98)))) * Z$1)))</f>
        <v>0</v>
      </c>
      <c r="AA86" s="106">
        <f>IF(INDEX(Base_Dados!AA:AA,MATCH($B86,Base_Dados!$B:$B,0))=0,0,
MAX(0, MIN(AA$1,
((INDEX(Base_Dados!AA:AA,MATCH($B86,Base_Dados!$B:$B,0))-MIN(Base_Dados!AA$5:AA$98)) /
(IF(MAX(Base_Dados!AA$5:AA$98)-MIN(Base_Dados!AA$5:AA$98)=0,1,MAX(Base_Dados!AA$5:AA$98)-MIN(Base_Dados!AA$5:AA$98)))) * AA$1)))</f>
        <v>0</v>
      </c>
      <c r="AB86" s="106">
        <f>IF(INDEX(Base_Dados!AB:AB,MATCH($B86,Base_Dados!$B:$B,0))=0,0,
MAX(0, MIN(AB$1,
((INDEX(Base_Dados!AB:AB,MATCH($B86,Base_Dados!$B:$B,0))-MIN(Base_Dados!AB$5:AB$98)) /
(IF(MAX(Base_Dados!AB$5:AB$98)-MIN(Base_Dados!AB$5:AB$98)=0,1,MAX(Base_Dados!AB$5:AB$98)-MIN(Base_Dados!AB$5:AB$98)))) * AB$1)))</f>
        <v>9.5757447801495671E-2</v>
      </c>
      <c r="AC86" s="106">
        <f>IF(INDEX(Base_Dados!AC:AC,MATCH($B86,Base_Dados!$B:$B,0))=0,0,
MAX(0, MIN(AC$1,
((INDEX(Base_Dados!AC:AC,MATCH($B86,Base_Dados!$B:$B,0))-MIN(Base_Dados!AC$5:AC$98)) /
(IF(MAX(Base_Dados!AC$5:AC$98)-MIN(Base_Dados!AC$5:AC$98)=0,1,MAX(Base_Dados!AC$5:AC$98)-MIN(Base_Dados!AC$5:AC$98)))) * AC$1)))</f>
        <v>3.5013971863557522E-2</v>
      </c>
      <c r="AD86" s="106">
        <f>IF(INDEX(Base_Dados!AD:AD,MATCH($B86,Base_Dados!$B:$B,0))=0,0,
MAX(0, MIN(AD$1,
((INDEX(Base_Dados!AD:AD,MATCH($B86,Base_Dados!$B:$B,0))-MIN(Base_Dados!AD$5:AD$98)) /
(IF(MAX(Base_Dados!AD$5:AD$98)-MIN(Base_Dados!AD$5:AD$98)=0,1,MAX(Base_Dados!AD$5:AD$98)-MIN(Base_Dados!AD$5:AD$98)))) * AD$1)))</f>
        <v>1.44653157816891E-2</v>
      </c>
      <c r="AE86" s="106">
        <f>IF(INDEX(Base_Dados!AE:AE,MATCH($B86,Base_Dados!$B:$B,0))=0,0,
MAX(0, MIN(AE$1,
((INDEX(Base_Dados!AE:AE,MATCH($B86,Base_Dados!$B:$B,0))-MIN(Base_Dados!AE$5:AE$98)) /
(IF(MAX(Base_Dados!AE$5:AE$98)-MIN(Base_Dados!AE$5:AE$98)=0,1,MAX(Base_Dados!AE$5:AE$98)-MIN(Base_Dados!AE$5:AE$98)))) * AE$1)))</f>
        <v>4.4009779951100243E-3</v>
      </c>
      <c r="AF86" s="106">
        <f>IF(INDEX(Base_Dados!AF:AF,MATCH($B86,Base_Dados!$B:$B,0))=0,0,
MAX(0, MIN(AF$1,
((INDEX(Base_Dados!AF:AF,MATCH($B86,Base_Dados!$B:$B,0))-MIN(Base_Dados!AF$5:AF$98)) /
(IF(MAX(Base_Dados!AF$5:AF$98)-MIN(Base_Dados!AF$5:AF$98)=0,1,MAX(Base_Dados!AF$5:AF$98)-MIN(Base_Dados!AF$5:AF$98)))) * AF$1)))</f>
        <v>3.217946949845998E-3</v>
      </c>
      <c r="AG86" s="106">
        <f>IF(INDEX(Base_Dados!AG:AG,MATCH($B86,Base_Dados!$B:$B,0))=0,0,
MAX(0, MIN(AG$1,
((INDEX(Base_Dados!AG:AG,MATCH($B86,Base_Dados!$B:$B,0))-MIN(Base_Dados!AG$5:AG$98)) /
(IF(MAX(Base_Dados!AG$5:AG$98)-MIN(Base_Dados!AG$5:AG$98)=0,1,MAX(Base_Dados!AG$5:AG$98)-MIN(Base_Dados!AG$5:AG$98)))) * AG$1)))</f>
        <v>1.0136380390711391E-2</v>
      </c>
      <c r="AH86" s="106">
        <f>IF(INDEX(Base_Dados!AH:AH,MATCH($B86,Base_Dados!$B:$B,0))=0,0,
MAX(0, MIN(AH$1,
((INDEX(Base_Dados!AH:AH,MATCH($B86,Base_Dados!$B:$B,0))-MIN(Base_Dados!AH$5:AH$98)) /
(IF(MAX(Base_Dados!AH$5:AH$98)-MIN(Base_Dados!AH$5:AH$98)=0,1,MAX(Base_Dados!AH$5:AH$98)-MIN(Base_Dados!AH$5:AH$98)))) * AH$1)))</f>
        <v>1.6713810244143421</v>
      </c>
      <c r="AI86" s="106">
        <f>IF(INDEX(Base_Dados!AI:AI,MATCH($B86,Base_Dados!$B:$B,0))=0,0,
MAX(0, MIN(AI$1,
((INDEX(Base_Dados!AI:AI,MATCH($B86,Base_Dados!$B:$B,0))-MIN(Base_Dados!AI$5:AI$98)) /
(IF(MAX(Base_Dados!AI$5:AI$98)-MIN(Base_Dados!AI$5:AI$98)=0,1,MAX(Base_Dados!AI$5:AI$98)-MIN(Base_Dados!AI$5:AI$98)))) * AI$1)))</f>
        <v>7.1428571428571425E-2</v>
      </c>
      <c r="AJ86" s="106">
        <f>IF(INDEX(Base_Dados!AJ:AJ,MATCH($B86,Base_Dados!$B:$B,0))=0,0,
MAX(0, MIN(AJ$1,
((INDEX(Base_Dados!AJ:AJ,MATCH($B86,Base_Dados!$B:$B,0))-MIN(Base_Dados!AJ$5:AJ$98)) /
(IF(MAX(Base_Dados!AJ$5:AJ$98)-MIN(Base_Dados!AJ$5:AJ$98)=0,1,MAX(Base_Dados!AJ$5:AJ$98)-MIN(Base_Dados!AJ$5:AJ$98)))) * AJ$1)))</f>
        <v>0.92261904761904767</v>
      </c>
      <c r="AK86" s="106">
        <f>IF(INDEX(Base_Dados!AK:AK,MATCH($B86,Base_Dados!$B:$B,0))=0,0,
MAX(0, MIN(AK$1,
((INDEX(Base_Dados!AK:AK,MATCH($B86,Base_Dados!$B:$B,0))-MIN(Base_Dados!AK$5:AK$98)) /
(IF(MAX(Base_Dados!AK$5:AK$98)-MIN(Base_Dados!AK$5:AK$98)=0,1,MAX(Base_Dados!AK$5:AK$98)-MIN(Base_Dados!AK$5:AK$98)))) * AK$1)))</f>
        <v>4.5977011494252873E-3</v>
      </c>
      <c r="AL86" s="106">
        <f>IF(INDEX(Base_Dados!AL:AL,MATCH($B86,Base_Dados!$B:$B,0))=0,0,
MAX(0, MIN(AL$1,
((INDEX(Base_Dados!AL:AL,MATCH($B86,Base_Dados!$B:$B,0))-MIN(Base_Dados!AL$5:AL$98)) /
(IF(MAX(Base_Dados!AL$5:AL$98)-MIN(Base_Dados!AL$5:AL$98)=0,1,MAX(Base_Dados!AL$5:AL$98)-MIN(Base_Dados!AL$5:AL$98)))) * AL$1)))</f>
        <v>0</v>
      </c>
      <c r="AM86" s="106">
        <f>IF(INDEX(Base_Dados!AM:AM,MATCH($B86,Base_Dados!$B:$B,0))=0,0,
MAX(0, MIN(AM$1,
((INDEX(Base_Dados!AM:AM,MATCH($B86,Base_Dados!$B:$B,0))-MIN(Base_Dados!AM$5:AM$98)) /
(IF(MAX(Base_Dados!AM$5:AM$98)-MIN(Base_Dados!AM$5:AM$98)=0,1,MAX(Base_Dados!AM$5:AM$98)-MIN(Base_Dados!AM$5:AM$98)))) * AM$1)))</f>
        <v>3.2107716209218019E-2</v>
      </c>
      <c r="AN86" s="106">
        <f>IF(INDEX(Base_Dados!AN:AN,MATCH($B86,Base_Dados!$B:$B,0))=0,0,
MAX(0, MIN(AN$1,
((INDEX(Base_Dados!AN:AN,MATCH($B86,Base_Dados!$B:$B,0))-MIN(Base_Dados!AN$5:AN$98)) /
(IF(MAX(Base_Dados!AN$5:AN$98)-MIN(Base_Dados!AN$5:AN$98)=0,1,MAX(Base_Dados!AN$5:AN$98)-MIN(Base_Dados!AN$5:AN$98)))) * AN$1)))</f>
        <v>7.0628078817733989E-2</v>
      </c>
      <c r="AO86" s="106">
        <f>IF(INDEX(Base_Dados!AO:AO,MATCH($B86,Base_Dados!$B:$B,0))=0,0,
MAX(0, MIN(AO$1,
((INDEX(Base_Dados!AO:AO,MATCH($B86,Base_Dados!$B:$B,0))-MIN(Base_Dados!AO$5:AO$98)) /
(IF(MAX(Base_Dados!AO$5:AO$98)-MIN(Base_Dados!AO$5:AO$98)=0,1,MAX(Base_Dados!AO$5:AO$98)-MIN(Base_Dados!AO$5:AO$98)))) * AO$1)))</f>
        <v>0</v>
      </c>
      <c r="AP86" s="106">
        <f>IF(INDEX(Base_Dados!AP:AP,MATCH($B86,Base_Dados!$B:$B,0))=0,0,
MAX(0, MIN(AP$1,
((INDEX(Base_Dados!AP:AP,MATCH($B86,Base_Dados!$B:$B,0))-MIN(Base_Dados!AP$5:AP$98)) /
(IF(MAX(Base_Dados!AP$5:AP$98)-MIN(Base_Dados!AP$5:AP$98)=0,1,MAX(Base_Dados!AP$5:AP$98)-MIN(Base_Dados!AP$5:AP$98)))) * AP$1)))</f>
        <v>1.1467889908256881E-2</v>
      </c>
      <c r="AQ86" s="106">
        <f>IF(INDEX(Base_Dados!AQ:AQ,MATCH($B86,Base_Dados!$B:$B,0))=0,0,
MAX(0, MIN(AQ$1,
((INDEX(Base_Dados!AQ:AQ,MATCH($B86,Base_Dados!$B:$B,0))-MIN(Base_Dados!AQ$5:AQ$98)) /
(IF(MAX(Base_Dados!AQ$5:AQ$98)-MIN(Base_Dados!AQ$5:AQ$98)=0,1,MAX(Base_Dados!AQ$5:AQ$98)-MIN(Base_Dados!AQ$5:AQ$98)))) * AQ$1)))</f>
        <v>0</v>
      </c>
      <c r="AR86" s="106">
        <f>IF(INDEX(Base_Dados!AR:AR,MATCH($B86,Base_Dados!$B:$B,0))=0,0,
MAX(0, MIN(AR$1,
((INDEX(Base_Dados!AR:AR,MATCH($B86,Base_Dados!$B:$B,0))-MIN(Base_Dados!AR$5:AR$98)) /
(IF(MAX(Base_Dados!AR$5:AR$98)-MIN(Base_Dados!AR$5:AR$98)=0,1,MAX(Base_Dados!AR$5:AR$98)-MIN(Base_Dados!AR$5:AR$98)))) * AR$1)))</f>
        <v>0</v>
      </c>
      <c r="AS86" s="106">
        <f>IF(INDEX(Base_Dados!AS:AS,MATCH($B86,Base_Dados!$B:$B,0))=0,0,
MAX(0, MIN(AS$1,
((INDEX(Base_Dados!AS:AS,MATCH($B86,Base_Dados!$B:$B,0))-MIN(Base_Dados!AS$5:AS$98)) /
(IF(MAX(Base_Dados!AS$5:AS$98)-MIN(Base_Dados!AS$5:AS$98)=0,1,MAX(Base_Dados!AS$5:AS$98)-MIN(Base_Dados!AS$5:AS$98)))) * AS$1)))</f>
        <v>0</v>
      </c>
      <c r="AT86" s="106">
        <f>IF(INDEX(Base_Dados!AT:AT,MATCH($B86,Base_Dados!$B:$B,0))=0,0,
MAX(0, MIN(AT$1,
((INDEX(Base_Dados!AT:AT,MATCH($B86,Base_Dados!$B:$B,0))-MIN(Base_Dados!AT$5:AT$98)) /
(IF(MAX(Base_Dados!AT$5:AT$98)-MIN(Base_Dados!AT$5:AT$98)=0,1,MAX(Base_Dados!AT$5:AT$98)-MIN(Base_Dados!AT$5:AT$98)))) * AT$1)))</f>
        <v>0</v>
      </c>
      <c r="AU86" s="106">
        <f>IF(INDEX(Base_Dados!AU:AU,MATCH($B86,Base_Dados!$B:$B,0))=0,0,
MAX(0, MIN(AU$1,
((INDEX(Base_Dados!AU:AU,MATCH($B86,Base_Dados!$B:$B,0))-MIN(Base_Dados!AU$5:AU$98)) /
(IF(MAX(Base_Dados!AU$5:AU$98)-MIN(Base_Dados!AU$5:AU$98)=0,1,MAX(Base_Dados!AU$5:AU$98)-MIN(Base_Dados!AU$5:AU$98)))) * AU$1)))</f>
        <v>1.0299625468164793E-2</v>
      </c>
      <c r="AV86" s="106">
        <f>IF(INDEX(Base_Dados!AV:AV,MATCH($B86,Base_Dados!$B:$B,0))=0,0,
MAX(0, MIN(AV$1,
((INDEX(Base_Dados!AV:AV,MATCH($B86,Base_Dados!$B:$B,0))-MIN(Base_Dados!AV$5:AV$98)) /
(IF(MAX(Base_Dados!AV$5:AV$98)-MIN(Base_Dados!AV$5:AV$98)=0,1,MAX(Base_Dados!AV$5:AV$98)-MIN(Base_Dados!AV$5:AV$98)))) * AV$1)))</f>
        <v>0</v>
      </c>
      <c r="AW86" s="106">
        <f>IF(INDEX(Base_Dados!AW:AW,MATCH($B86,Base_Dados!$B:$B,0))=0,0,
MAX(0, MIN(AW$1,
((INDEX(Base_Dados!AW:AW,MATCH($B86,Base_Dados!$B:$B,0))-MIN(Base_Dados!AW$5:AW$98)) /
(IF(MAX(Base_Dados!AW$5:AW$98)-MIN(Base_Dados!AW$5:AW$98)=0,1,MAX(Base_Dados!AW$5:AW$98)-MIN(Base_Dados!AW$5:AW$98)))) * AW$1)))</f>
        <v>0</v>
      </c>
      <c r="AX86" s="106">
        <f>IF(INDEX(Base_Dados!AX:AX,MATCH($B86,Base_Dados!$B:$B,0))=0,0,
MAX(0, MIN(AX$1,
((INDEX(Base_Dados!AX:AX,MATCH($B86,Base_Dados!$B:$B,0))-MIN(Base_Dados!AX$5:AX$98)) /
(IF(MAX(Base_Dados!AX$5:AX$98)-MIN(Base_Dados!AX$5:AX$98)=0,1,MAX(Base_Dados!AX$5:AX$98)-MIN(Base_Dados!AX$5:AX$98)))) * AX$1)))</f>
        <v>0.12925170068027211</v>
      </c>
      <c r="AY86" s="106">
        <f>IF(INDEX(Base_Dados!AY:AY,MATCH($B86,Base_Dados!$B:$B,0))=0,0,
MAX(0, MIN(AY$1,
((INDEX(Base_Dados!AY:AY,MATCH($B86,Base_Dados!$B:$B,0))-MIN(Base_Dados!AY$5:AY$98)) /
(IF(MAX(Base_Dados!AY$5:AY$98)-MIN(Base_Dados!AY$5:AY$98)=0,1,MAX(Base_Dados!AY$5:AY$98)-MIN(Base_Dados!AY$5:AY$98)))) * AY$1)))</f>
        <v>0</v>
      </c>
      <c r="AZ86" s="106">
        <f>IF(INDEX(Base_Dados!AZ:AZ,MATCH($B86,Base_Dados!$B:$B,0))=0,0,
MAX(0, MIN(AZ$1,
((INDEX(Base_Dados!AZ:AZ,MATCH($B86,Base_Dados!$B:$B,0))-MIN(Base_Dados!AZ$5:AZ$98)) /
(IF(MAX(Base_Dados!AZ$5:AZ$98)-MIN(Base_Dados!AZ$5:AZ$98)=0,1,MAX(Base_Dados!AZ$5:AZ$98)-MIN(Base_Dados!AZ$5:AZ$98)))) * AZ$1)))</f>
        <v>0</v>
      </c>
      <c r="BA86" s="106">
        <f>IF(INDEX(Base_Dados!BA:BA,MATCH($B86,Base_Dados!$B:$B,0))=0,0,
MAX(0, MIN(BA$1,
((INDEX(Base_Dados!BA:BA,MATCH($B86,Base_Dados!$B:$B,0))-MIN(Base_Dados!BA$5:BA$98)) /
(IF(MAX(Base_Dados!BA$5:BA$98)-MIN(Base_Dados!BA$5:BA$98)=0,1,MAX(Base_Dados!BA$5:BA$98)-MIN(Base_Dados!BA$5:BA$98)))) * BA$1)))</f>
        <v>2.5600035524767424E-2</v>
      </c>
      <c r="BB86" s="106">
        <f>IF(INDEX(Base_Dados!BB:BB,MATCH($B86,Base_Dados!$B:$B,0))=0,0,
MAX(0, MIN(BB$1,
((INDEX(Base_Dados!BB:BB,MATCH($B86,Base_Dados!$B:$B,0))-MIN(Base_Dados!BB$5:BB$98)) /
(IF(MAX(Base_Dados!BB$5:BB$98)-MIN(Base_Dados!BB$5:BB$98)=0,1,MAX(Base_Dados!BB$5:BB$98)-MIN(Base_Dados!BB$5:BB$98)))) * BB$1)))</f>
        <v>0.32918727788496699</v>
      </c>
      <c r="BC86" s="106">
        <f>IF(INDEX(Base_Dados!BC:BC,MATCH($B86,Base_Dados!$B:$B,0))=0,0,
MAX(0, MIN(BC$1,
((INDEX(Base_Dados!BC:BC,MATCH($B86,Base_Dados!$B:$B,0))-MIN(Base_Dados!BC$5:BC$98)) /
(IF(MAX(Base_Dados!BC$5:BC$98)-MIN(Base_Dados!BC$5:BC$98)=0,1,MAX(Base_Dados!BC$5:BC$98)-MIN(Base_Dados!BC$5:BC$98)))) * BC$1)))</f>
        <v>5.655803932130353E-3</v>
      </c>
      <c r="BD86" s="106">
        <f>IF(INDEX(Base_Dados!BD:BD,MATCH($B86,Base_Dados!$B:$B,0))=0,0,
MAX(0, MIN(BD$1,
((INDEX(Base_Dados!BD:BD,MATCH($B86,Base_Dados!$B:$B,0))-MIN(Base_Dados!BD$5:BD$98)) /
(IF(MAX(Base_Dados!BD$5:BD$98)-MIN(Base_Dados!BD$5:BD$98)=0,1,MAX(Base_Dados!BD$5:BD$98)-MIN(Base_Dados!BD$5:BD$98)))) * BD$1)))</f>
        <v>2.112042102347483E-2</v>
      </c>
      <c r="BE86" s="106">
        <f>IF(INDEX(Base_Dados!BE:BE,MATCH($B86,Base_Dados!$B:$B,0))=0,0,
MAX(0, MIN(BE$1,
((INDEX(Base_Dados!BE:BE,MATCH($B86,Base_Dados!$B:$B,0))-MIN(Base_Dados!BE$5:BE$98)) /
(IF(MAX(Base_Dados!BE$5:BE$98)-MIN(Base_Dados!BE$5:BE$98)=0,1,MAX(Base_Dados!BE$5:BE$98)-MIN(Base_Dados!BE$5:BE$98)))) * BE$1)))</f>
        <v>2.2579026593075764E-2</v>
      </c>
      <c r="BF86" s="106">
        <f>IF(INDEX(Base_Dados!BF:BF,MATCH($B86,Base_Dados!$B:$B,0))=0,0,
MAX(0, MIN(BF$1,
((INDEX(Base_Dados!BF:BF,MATCH($B86,Base_Dados!$B:$B,0))-MIN(Base_Dados!BF$5:BF$98)) /
(IF(MAX(Base_Dados!BF$5:BF$98)-MIN(Base_Dados!BF$5:BF$98)=0,1,MAX(Base_Dados!BF$5:BF$98)-MIN(Base_Dados!BF$5:BF$98)))) * BF$1)))</f>
        <v>0</v>
      </c>
      <c r="BG86" s="106">
        <f>IF(INDEX(Base_Dados!BG:BG,MATCH($B86,Base_Dados!$B:$B,0))=0,0,
MAX(0, MIN(BG$1,
((INDEX(Base_Dados!BG:BG,MATCH($B86,Base_Dados!$B:$B,0))-MIN(Base_Dados!BG$5:BG$98)) /
(IF(MAX(Base_Dados!BG$5:BG$98)-MIN(Base_Dados!BG$5:BG$98)=0,1,MAX(Base_Dados!BG$5:BG$98)-MIN(Base_Dados!BG$5:BG$98)))) * BG$1)))</f>
        <v>8.7792642140468221E-3</v>
      </c>
      <c r="BH86" s="106">
        <f>IF(INDEX(Base_Dados!BH:BH,MATCH($B86,Base_Dados!$B:$B,0))=0,0,
MAX(0, MIN(BH$1,
((INDEX(Base_Dados!BH:BH,MATCH($B86,Base_Dados!$B:$B,0))-MIN(Base_Dados!BH$5:BH$98)) /
(IF(MAX(Base_Dados!BH$5:BH$98)-MIN(Base_Dados!BH$5:BH$98)=0,1,MAX(Base_Dados!BH$5:BH$98)-MIN(Base_Dados!BH$5:BH$98)))) * BH$1)))</f>
        <v>8.7912087912087919E-2</v>
      </c>
      <c r="BI86" s="106">
        <f>IF(INDEX(Base_Dados!BI:BI,MATCH($B86,Base_Dados!$B:$B,0))=0,0,
MAX(0, MIN(BI$1,
((INDEX(Base_Dados!BI:BI,MATCH($B86,Base_Dados!$B:$B,0))-MIN(Base_Dados!BI$5:BI$98)) /
(IF(MAX(Base_Dados!BI$5:BI$98)-MIN(Base_Dados!BI$5:BI$98)=0,1,MAX(Base_Dados!BI$5:BI$98)-MIN(Base_Dados!BI$5:BI$98)))) * BI$1)))</f>
        <v>6.5522620904836196E-2</v>
      </c>
      <c r="BJ86" s="106">
        <f>IF(INDEX(Base_Dados!BJ:BJ,MATCH($B86,Base_Dados!$B:$B,0))=0,0,
MAX(0, MIN(BJ$1,
((INDEX(Base_Dados!BJ:BJ,MATCH($B86,Base_Dados!$B:$B,0))-MIN(Base_Dados!BJ$5:BJ$98)) /
(IF(MAX(Base_Dados!BJ$5:BJ$98)-MIN(Base_Dados!BJ$5:BJ$98)=0,1,MAX(Base_Dados!BJ$5:BJ$98)-MIN(Base_Dados!BJ$5:BJ$98)))) * BJ$1)))</f>
        <v>4.2105263157894736E-2</v>
      </c>
      <c r="BK86" s="106">
        <f>IF(INDEX(Base_Dados!BK:BK,MATCH($B86,Base_Dados!$B:$B,0))=0,0,
MAX(0, MIN(BK$1,
((INDEX(Base_Dados!BK:BK,MATCH($B86,Base_Dados!$B:$B,0))-MIN(Base_Dados!BK$5:BK$98)) /
(IF(MAX(Base_Dados!BK$5:BK$98)-MIN(Base_Dados!BK$5:BK$98)=0,1,MAX(Base_Dados!BK$5:BK$98)-MIN(Base_Dados!BK$5:BK$98)))) * BK$1)))</f>
        <v>1.7857142857142856E-2</v>
      </c>
      <c r="BL86" s="106">
        <f>IF(INDEX(Base_Dados!BL:BL,MATCH($B86,Base_Dados!$B:$B,0))=0,0,
MAX(0, MIN(BL$1,
((INDEX(Base_Dados!BL:BL,MATCH($B86,Base_Dados!$B:$B,0))-MIN(Base_Dados!BL$5:BL$98)) /
(IF(MAX(Base_Dados!BL$5:BL$98)-MIN(Base_Dados!BL$5:BL$98)=0,1,MAX(Base_Dados!BL$5:BL$98)-MIN(Base_Dados!BL$5:BL$98)))) * BL$1)))</f>
        <v>3.2573289902280131E-2</v>
      </c>
      <c r="BM86" s="106">
        <f>IF(INDEX(Base_Dados!BM:BM,MATCH($B86,Base_Dados!$B:$B,0))=0,0,
MAX(0, MIN(BM$1,
((INDEX(Base_Dados!BM:BM,MATCH($B86,Base_Dados!$B:$B,0))-MIN(Base_Dados!BM$5:BM$98)) /
(IF(MAX(Base_Dados!BM$5:BM$98)-MIN(Base_Dados!BM$5:BM$98)=0,1,MAX(Base_Dados!BM$5:BM$98)-MIN(Base_Dados!BM$5:BM$98)))) * BM$1)))</f>
        <v>0.37909256196087471</v>
      </c>
      <c r="BN86" s="106">
        <f>IF(INDEX(Base_Dados!BN:BN,MATCH($B86,Base_Dados!$B:$B,0))=0,0,
MAX(0, MIN(BN$1,
((INDEX(Base_Dados!BN:BN,MATCH($B86,Base_Dados!$B:$B,0))-MIN(Base_Dados!BN$5:BN$98)) /
(IF(MAX(Base_Dados!BN$5:BN$98)-MIN(Base_Dados!BN$5:BN$98)=0,1,MAX(Base_Dados!BN$5:BN$98)-MIN(Base_Dados!BN$5:BN$98)))) * BN$1)))</f>
        <v>0.74021956116677057</v>
      </c>
      <c r="BO86" s="106">
        <f>IF(INDEX(Base_Dados!BO:BO,MATCH($B86,Base_Dados!$B:$B,0))=0,0,
MAX(0, MIN(BO$1,
((INDEX(Base_Dados!BO:BO,MATCH($B86,Base_Dados!$B:$B,0))-MIN(Base_Dados!BO$5:BO$98)) /
(IF(MAX(Base_Dados!BO$5:BO$98)-MIN(Base_Dados!BO$5:BO$98)=0,1,MAX(Base_Dados!BO$5:BO$98)-MIN(Base_Dados!BO$5:BO$98)))) * BO$1)))</f>
        <v>5.1724137931034482E-2</v>
      </c>
      <c r="BP86" s="106">
        <f t="shared" si="4"/>
        <v>10.920919573192878</v>
      </c>
      <c r="BQ86" s="111">
        <f t="shared" si="5"/>
        <v>0.39791084973322094</v>
      </c>
      <c r="BR86" s="112">
        <f t="shared" si="6"/>
        <v>8.3402536255197668E-2</v>
      </c>
      <c r="BS86" s="113">
        <f t="shared" si="7"/>
        <v>10.83751703693768</v>
      </c>
    </row>
    <row r="87" spans="1:71">
      <c r="A87" s="20">
        <v>21019</v>
      </c>
      <c r="B87" s="20" t="s">
        <v>285</v>
      </c>
      <c r="C87" s="20" t="s">
        <v>266</v>
      </c>
      <c r="D87" s="105">
        <f>IF(INDEX(Base_Dados!D:D,MATCH($B87,Base_Dados!$B:$B,0))=0,0,
MAX(0, MIN(D$1,
((INDEX(Base_Dados!D:D,MATCH($B87,Base_Dados!$B:$B,0))-MIN(Base_Dados!D$5:D$98)) /
(IF(MAX(Base_Dados!D$5:D$98)-MIN(Base_Dados!D$5:D$98)=0,1,MAX(Base_Dados!D$5:D$98)-MIN(Base_Dados!D$5:D$98)))) * D$1)))</f>
        <v>0.22153920692241602</v>
      </c>
      <c r="E87" s="106">
        <f>IF(INDEX(Base_Dados!E:E,MATCH($B87,Base_Dados!$B:$B,0))=0,0,
MAX(0, MIN(E$1,
((INDEX(Base_Dados!E:E,MATCH($B87,Base_Dados!$B:$B,0))-MIN(Base_Dados!E$5:E$98)) /
(IF(MAX(Base_Dados!E$5:E$98)-MIN(Base_Dados!E$5:E$98)=0,1,MAX(Base_Dados!E$5:E$98)-MIN(Base_Dados!E$5:E$98)))) * E$1)))</f>
        <v>7.0040760533106164E-2</v>
      </c>
      <c r="F87" s="106">
        <f>IF(INDEX(Base_Dados!F:F,MATCH($B87,Base_Dados!$B:$B,0))=0,0,
MAX(0, MIN(F$1,
((INDEX(Base_Dados!F:F,MATCH($B87,Base_Dados!$B:$B,0))-MIN(Base_Dados!F$5:F$98)) /
(IF(MAX(Base_Dados!F$5:F$98)-MIN(Base_Dados!F$5:F$98)=0,1,MAX(Base_Dados!F$5:F$98)-MIN(Base_Dados!F$5:F$98)))) * F$1)))</f>
        <v>6.6140214988759369E-2</v>
      </c>
      <c r="G87" s="106">
        <f>IF(INDEX(Base_Dados!G:G,MATCH($B87,Base_Dados!$B:$B,0))=0,0,
MAX(0, MIN(G$1,
((INDEX(Base_Dados!G:G,MATCH($B87,Base_Dados!$B:$B,0))-MIN(Base_Dados!G$5:G$98)) /
(IF(MAX(Base_Dados!G$5:G$98)-MIN(Base_Dados!G$5:G$98)=0,1,MAX(Base_Dados!G$5:G$98)-MIN(Base_Dados!G$5:G$98)))) * G$1)))</f>
        <v>7.4008913910391744E-2</v>
      </c>
      <c r="H87" s="106">
        <f>IF(INDEX(Base_Dados!H:H,MATCH($B87,Base_Dados!$B:$B,0))=0,0,
MAX(0, MIN(H$1,
((INDEX(Base_Dados!H:H,MATCH($B87,Base_Dados!$B:$B,0))-MIN(Base_Dados!H$5:H$98)) /
(IF(MAX(Base_Dados!H$5:H$98)-MIN(Base_Dados!H$5:H$98)=0,1,MAX(Base_Dados!H$5:H$98)-MIN(Base_Dados!H$5:H$98)))) * H$1)))</f>
        <v>7.889264071200161E-2</v>
      </c>
      <c r="I87" s="106">
        <f>IF(INDEX(Base_Dados!I:I,MATCH($B87,Base_Dados!$B:$B,0))=0,0,
MAX(0, MIN(I$1,
((INDEX(Base_Dados!I:I,MATCH($B87,Base_Dados!$B:$B,0))-MIN(Base_Dados!I$5:I$98)) /
(IF(MAX(Base_Dados!I$5:I$98)-MIN(Base_Dados!I$5:I$98)=0,1,MAX(Base_Dados!I$5:I$98)-MIN(Base_Dados!I$5:I$98)))) * I$1)))</f>
        <v>7.9141565124026689E-2</v>
      </c>
      <c r="J87" s="106">
        <f>IF(INDEX(Base_Dados!J:J,MATCH($B87,Base_Dados!$B:$B,0))=0,0,
MAX(0, MIN(J$1,
((INDEX(Base_Dados!J:J,MATCH($B87,Base_Dados!$B:$B,0))-MIN(Base_Dados!J$5:J$98)) /
(IF(MAX(Base_Dados!J$5:J$98)-MIN(Base_Dados!J$5:J$98)=0,1,MAX(Base_Dados!J$5:J$98)-MIN(Base_Dados!J$5:J$98)))) * J$1)))</f>
        <v>8.4083093768445305E-2</v>
      </c>
      <c r="K87" s="106">
        <f>IF(INDEX(Base_Dados!K:K,MATCH($B87,Base_Dados!$B:$B,0))=0,0,
MAX(0, MIN(K$1,
((INDEX(Base_Dados!K:K,MATCH($B87,Base_Dados!$B:$B,0))-MIN(Base_Dados!K$5:K$98)) /
(IF(MAX(Base_Dados!K$5:K$98)-MIN(Base_Dados!K$5:K$98)=0,1,MAX(Base_Dados!K$5:K$98)-MIN(Base_Dados!K$5:K$98)))) * K$1)))</f>
        <v>7.857781753130591E-2</v>
      </c>
      <c r="L87" s="106">
        <f>IF(INDEX(Base_Dados!L:L,MATCH($B87,Base_Dados!$B:$B,0))=0,0,
MAX(0, MIN(L$1,
((INDEX(Base_Dados!L:L,MATCH($B87,Base_Dados!$B:$B,0))-MIN(Base_Dados!L$5:L$98)) /
(IF(MAX(Base_Dados!L$5:L$98)-MIN(Base_Dados!L$5:L$98)=0,1,MAX(Base_Dados!L$5:L$98)-MIN(Base_Dados!L$5:L$98)))) * L$1)))</f>
        <v>7.29469972265544E-2</v>
      </c>
      <c r="M87" s="106">
        <f>IF(INDEX(Base_Dados!M:M,MATCH($B87,Base_Dados!$B:$B,0))=0,0,
MAX(0, MIN(M$1,
((INDEX(Base_Dados!M:M,MATCH($B87,Base_Dados!$B:$B,0))-MIN(Base_Dados!M$5:M$98)) /
(IF(MAX(Base_Dados!M$5:M$98)-MIN(Base_Dados!M$5:M$98)=0,1,MAX(Base_Dados!M$5:M$98)-MIN(Base_Dados!M$5:M$98)))) * M$1)))</f>
        <v>7.1032069970845477E-2</v>
      </c>
      <c r="N87" s="106">
        <f>IF(INDEX(Base_Dados!N:N,MATCH($B87,Base_Dados!$B:$B,0))=0,0,
MAX(0, MIN(N$1,
((INDEX(Base_Dados!N:N,MATCH($B87,Base_Dados!$B:$B,0))-MIN(Base_Dados!N$5:N$98)) /
(IF(MAX(Base_Dados!N$5:N$98)-MIN(Base_Dados!N$5:N$98)=0,1,MAX(Base_Dados!N$5:N$98)-MIN(Base_Dados!N$5:N$98)))) * N$1)))</f>
        <v>8.2797950756634597E-2</v>
      </c>
      <c r="O87" s="106">
        <f>IF(INDEX(Base_Dados!O:O,MATCH($B87,Base_Dados!$B:$B,0))=0,0,
MAX(0, MIN(O$1,
((INDEX(Base_Dados!O:O,MATCH($B87,Base_Dados!$B:$B,0))-MIN(Base_Dados!O$5:O$98)) /
(IF(MAX(Base_Dados!O$5:O$98)-MIN(Base_Dados!O$5:O$98)=0,1,MAX(Base_Dados!O$5:O$98)-MIN(Base_Dados!O$5:O$98)))) * O$1)))</f>
        <v>0.10123195272869168</v>
      </c>
      <c r="P87" s="106">
        <f>IF(INDEX(Base_Dados!P:P,MATCH($B87,Base_Dados!$B:$B,0))=0,0,
MAX(0, MIN(P$1,
((INDEX(Base_Dados!P:P,MATCH($B87,Base_Dados!$B:$B,0))-MIN(Base_Dados!P$5:P$98)) /
(IF(MAX(Base_Dados!P$5:P$98)-MIN(Base_Dados!P$5:P$98)=0,1,MAX(Base_Dados!P$5:P$98)-MIN(Base_Dados!P$5:P$98)))) * P$1)))</f>
        <v>4.1794769391463808E-2</v>
      </c>
      <c r="Q87" s="106">
        <f>IF(INDEX(Base_Dados!Q:Q,MATCH($B87,Base_Dados!$B:$B,0))=0,0,
MAX(0, MIN(Q$1,
((INDEX(Base_Dados!Q:Q,MATCH($B87,Base_Dados!$B:$B,0))-MIN(Base_Dados!Q$5:Q$98)) /
(IF(MAX(Base_Dados!Q$5:Q$98)-MIN(Base_Dados!Q$5:Q$98)=0,1,MAX(Base_Dados!Q$5:Q$98)-MIN(Base_Dados!Q$5:Q$98)))) * Q$1)))</f>
        <v>1.1189510820915169E-2</v>
      </c>
      <c r="R87" s="106">
        <f>IF(INDEX(Base_Dados!R:R,MATCH($B87,Base_Dados!$B:$B,0))=0,0,
MAX(0, MIN(R$1,
((INDEX(Base_Dados!R:R,MATCH($B87,Base_Dados!$B:$B,0))-MIN(Base_Dados!R$5:R$98)) /
(IF(MAX(Base_Dados!R$5:R$98)-MIN(Base_Dados!R$5:R$98)=0,1,MAX(Base_Dados!R$5:R$98)-MIN(Base_Dados!R$5:R$98)))) * R$1)))</f>
        <v>1.1359232974989759E-2</v>
      </c>
      <c r="S87" s="106">
        <f>IF(INDEX(Base_Dados!S:S,MATCH($B87,Base_Dados!$B:$B,0))=0,0,
MAX(0, MIN(S$1,
((INDEX(Base_Dados!S:S,MATCH($B87,Base_Dados!$B:$B,0))-MIN(Base_Dados!S$5:S$98)) /
(IF(MAX(Base_Dados!S$5:S$98)-MIN(Base_Dados!S$5:S$98)=0,1,MAX(Base_Dados!S$5:S$98)-MIN(Base_Dados!S$5:S$98)))) * S$1)))</f>
        <v>3.061484310641803E-2</v>
      </c>
      <c r="T87" s="106">
        <f>IF(INDEX(Base_Dados!T:T,MATCH($B87,Base_Dados!$B:$B,0))=0,0,
MAX(0, MIN(T$1,
((INDEX(Base_Dados!T:T,MATCH($B87,Base_Dados!$B:$B,0))-MIN(Base_Dados!T$5:T$98)) /
(IF(MAX(Base_Dados!T$5:T$98)-MIN(Base_Dados!T$5:T$98)=0,1,MAX(Base_Dados!T$5:T$98)-MIN(Base_Dados!T$5:T$98)))) * T$1)))</f>
        <v>0.78301836021057269</v>
      </c>
      <c r="U87" s="106">
        <f>IF(INDEX(Base_Dados!U:U,MATCH($B87,Base_Dados!$B:$B,0))=0,0,
MAX(0, MIN(U$1,
((INDEX(Base_Dados!U:U,MATCH($B87,Base_Dados!$B:$B,0))-MIN(Base_Dados!U$5:U$98)) /
(IF(MAX(Base_Dados!U$5:U$98)-MIN(Base_Dados!U$5:U$98)=0,1,MAX(Base_Dados!U$5:U$98)-MIN(Base_Dados!U$5:U$98)))) * U$1)))</f>
        <v>0.73289751355641986</v>
      </c>
      <c r="V87" s="106">
        <f>IF(INDEX(Base_Dados!V:V,MATCH($B87,Base_Dados!$B:$B,0))=0,0,
MAX(0, MIN(V$1,
((INDEX(Base_Dados!V:V,MATCH($B87,Base_Dados!$B:$B,0))-MIN(Base_Dados!V$5:V$98)) /
(IF(MAX(Base_Dados!V$5:V$98)-MIN(Base_Dados!V$5:V$98)=0,1,MAX(Base_Dados!V$5:V$98)-MIN(Base_Dados!V$5:V$98)))) * V$1)))</f>
        <v>2.0732735668179687E-2</v>
      </c>
      <c r="W87" s="106">
        <f>IF(INDEX(Base_Dados!W:W,MATCH($B87,Base_Dados!$B:$B,0))=0,0,
MAX(0, MIN(W$1,
((INDEX(Base_Dados!W:W,MATCH($B87,Base_Dados!$B:$B,0))-MIN(Base_Dados!W$5:W$98)) /
(IF(MAX(Base_Dados!W$5:W$98)-MIN(Base_Dados!W$5:W$98)=0,1,MAX(Base_Dados!W$5:W$98)-MIN(Base_Dados!W$5:W$98)))) * W$1)))</f>
        <v>2.220739108529993</v>
      </c>
      <c r="X87" s="106">
        <f>IF(INDEX(Base_Dados!X:X,MATCH($B87,Base_Dados!$B:$B,0))=0,0,
MAX(0, MIN(X$1,
((INDEX(Base_Dados!X:X,MATCH($B87,Base_Dados!$B:$B,0))-MIN(Base_Dados!X$5:X$98)) /
(IF(MAX(Base_Dados!X$5:X$98)-MIN(Base_Dados!X$5:X$98)=0,1,MAX(Base_Dados!X$5:X$98)-MIN(Base_Dados!X$5:X$98)))) * X$1)))</f>
        <v>0</v>
      </c>
      <c r="Y87" s="106">
        <f>IF(INDEX(Base_Dados!Y:Y,MATCH($B87,Base_Dados!$B:$B,0))=0,0,
MAX(0, MIN(Y$1,
((INDEX(Base_Dados!Y:Y,MATCH($B87,Base_Dados!$B:$B,0))-MIN(Base_Dados!Y$5:Y$98)) /
(IF(MAX(Base_Dados!Y$5:Y$98)-MIN(Base_Dados!Y$5:Y$98)=0,1,MAX(Base_Dados!Y$5:Y$98)-MIN(Base_Dados!Y$5:Y$98)))) * Y$1)))</f>
        <v>0</v>
      </c>
      <c r="Z87" s="106">
        <f>IF(INDEX(Base_Dados!Z:Z,MATCH($B87,Base_Dados!$B:$B,0))=0,0,
MAX(0, MIN(Z$1,
((INDEX(Base_Dados!Z:Z,MATCH($B87,Base_Dados!$B:$B,0))-MIN(Base_Dados!Z$5:Z$98)) /
(IF(MAX(Base_Dados!Z$5:Z$98)-MIN(Base_Dados!Z$5:Z$98)=0,1,MAX(Base_Dados!Z$5:Z$98)-MIN(Base_Dados!Z$5:Z$98)))) * Z$1)))</f>
        <v>0</v>
      </c>
      <c r="AA87" s="106">
        <f>IF(INDEX(Base_Dados!AA:AA,MATCH($B87,Base_Dados!$B:$B,0))=0,0,
MAX(0, MIN(AA$1,
((INDEX(Base_Dados!AA:AA,MATCH($B87,Base_Dados!$B:$B,0))-MIN(Base_Dados!AA$5:AA$98)) /
(IF(MAX(Base_Dados!AA$5:AA$98)-MIN(Base_Dados!AA$5:AA$98)=0,1,MAX(Base_Dados!AA$5:AA$98)-MIN(Base_Dados!AA$5:AA$98)))) * AA$1)))</f>
        <v>0</v>
      </c>
      <c r="AB87" s="106">
        <f>IF(INDEX(Base_Dados!AB:AB,MATCH($B87,Base_Dados!$B:$B,0))=0,0,
MAX(0, MIN(AB$1,
((INDEX(Base_Dados!AB:AB,MATCH($B87,Base_Dados!$B:$B,0))-MIN(Base_Dados!AB$5:AB$98)) /
(IF(MAX(Base_Dados!AB$5:AB$98)-MIN(Base_Dados!AB$5:AB$98)=0,1,MAX(Base_Dados!AB$5:AB$98)-MIN(Base_Dados!AB$5:AB$98)))) * AB$1)))</f>
        <v>0.21590965011564392</v>
      </c>
      <c r="AC87" s="106">
        <f>IF(INDEX(Base_Dados!AC:AC,MATCH($B87,Base_Dados!$B:$B,0))=0,0,
MAX(0, MIN(AC$1,
((INDEX(Base_Dados!AC:AC,MATCH($B87,Base_Dados!$B:$B,0))-MIN(Base_Dados!AC$5:AC$98)) /
(IF(MAX(Base_Dados!AC$5:AC$98)-MIN(Base_Dados!AC$5:AC$98)=0,1,MAX(Base_Dados!AC$5:AC$98)-MIN(Base_Dados!AC$5:AC$98)))) * AC$1)))</f>
        <v>2.3234245519367897E-2</v>
      </c>
      <c r="AD87" s="106">
        <f>IF(INDEX(Base_Dados!AD:AD,MATCH($B87,Base_Dados!$B:$B,0))=0,0,
MAX(0, MIN(AD$1,
((INDEX(Base_Dados!AD:AD,MATCH($B87,Base_Dados!$B:$B,0))-MIN(Base_Dados!AD$5:AD$98)) /
(IF(MAX(Base_Dados!AD$5:AD$98)-MIN(Base_Dados!AD$5:AD$98)=0,1,MAX(Base_Dados!AD$5:AD$98)-MIN(Base_Dados!AD$5:AD$98)))) * AD$1)))</f>
        <v>1.3533500961396244E-2</v>
      </c>
      <c r="AE87" s="106">
        <f>IF(INDEX(Base_Dados!AE:AE,MATCH($B87,Base_Dados!$B:$B,0))=0,0,
MAX(0, MIN(AE$1,
((INDEX(Base_Dados!AE:AE,MATCH($B87,Base_Dados!$B:$B,0))-MIN(Base_Dados!AE$5:AE$98)) /
(IF(MAX(Base_Dados!AE$5:AE$98)-MIN(Base_Dados!AE$5:AE$98)=0,1,MAX(Base_Dados!AE$5:AE$98)-MIN(Base_Dados!AE$5:AE$98)))) * AE$1)))</f>
        <v>5.3502085430749318E-3</v>
      </c>
      <c r="AF87" s="106">
        <f>IF(INDEX(Base_Dados!AF:AF,MATCH($B87,Base_Dados!$B:$B,0))=0,0,
MAX(0, MIN(AF$1,
((INDEX(Base_Dados!AF:AF,MATCH($B87,Base_Dados!$B:$B,0))-MIN(Base_Dados!AF$5:AF$98)) /
(IF(MAX(Base_Dados!AF$5:AF$98)-MIN(Base_Dados!AF$5:AF$98)=0,1,MAX(Base_Dados!AF$5:AF$98)-MIN(Base_Dados!AF$5:AF$98)))) * AF$1)))</f>
        <v>7.7230726796303955E-3</v>
      </c>
      <c r="AG87" s="106">
        <f>IF(INDEX(Base_Dados!AG:AG,MATCH($B87,Base_Dados!$B:$B,0))=0,0,
MAX(0, MIN(AG$1,
((INDEX(Base_Dados!AG:AG,MATCH($B87,Base_Dados!$B:$B,0))-MIN(Base_Dados!AG$5:AG$98)) /
(IF(MAX(Base_Dados!AG$5:AG$98)-MIN(Base_Dados!AG$5:AG$98)=0,1,MAX(Base_Dados!AG$5:AG$98)-MIN(Base_Dados!AG$5:AG$98)))) * AG$1)))</f>
        <v>1.1189510820915169E-2</v>
      </c>
      <c r="AH87" s="106">
        <f>IF(INDEX(Base_Dados!AH:AH,MATCH($B87,Base_Dados!$B:$B,0))=0,0,
MAX(0, MIN(AH$1,
((INDEX(Base_Dados!AH:AH,MATCH($B87,Base_Dados!$B:$B,0))-MIN(Base_Dados!AH$5:AH$98)) /
(IF(MAX(Base_Dados!AH$5:AH$98)-MIN(Base_Dados!AH$5:AH$98)=0,1,MAX(Base_Dados!AH$5:AH$98)-MIN(Base_Dados!AH$5:AH$98)))) * AH$1)))</f>
        <v>1.6667600831487035</v>
      </c>
      <c r="AI87" s="106">
        <f>IF(INDEX(Base_Dados!AI:AI,MATCH($B87,Base_Dados!$B:$B,0))=0,0,
MAX(0, MIN(AI$1,
((INDEX(Base_Dados!AI:AI,MATCH($B87,Base_Dados!$B:$B,0))-MIN(Base_Dados!AI$5:AI$98)) /
(IF(MAX(Base_Dados!AI$5:AI$98)-MIN(Base_Dados!AI$5:AI$98)=0,1,MAX(Base_Dados!AI$5:AI$98)-MIN(Base_Dados!AI$5:AI$98)))) * AI$1)))</f>
        <v>3.5714285714285712E-2</v>
      </c>
      <c r="AJ87" s="106">
        <f>IF(INDEX(Base_Dados!AJ:AJ,MATCH($B87,Base_Dados!$B:$B,0))=0,0,
MAX(0, MIN(AJ$1,
((INDEX(Base_Dados!AJ:AJ,MATCH($B87,Base_Dados!$B:$B,0))-MIN(Base_Dados!AJ$5:AJ$98)) /
(IF(MAX(Base_Dados!AJ$5:AJ$98)-MIN(Base_Dados!AJ$5:AJ$98)=0,1,MAX(Base_Dados!AJ$5:AJ$98)-MIN(Base_Dados!AJ$5:AJ$98)))) * AJ$1)))</f>
        <v>0.83333333333333326</v>
      </c>
      <c r="AK87" s="106">
        <f>IF(INDEX(Base_Dados!AK:AK,MATCH($B87,Base_Dados!$B:$B,0))=0,0,
MAX(0, MIN(AK$1,
((INDEX(Base_Dados!AK:AK,MATCH($B87,Base_Dados!$B:$B,0))-MIN(Base_Dados!AK$5:AK$98)) /
(IF(MAX(Base_Dados!AK$5:AK$98)-MIN(Base_Dados!AK$5:AK$98)=0,1,MAX(Base_Dados!AK$5:AK$98)-MIN(Base_Dados!AK$5:AK$98)))) * AK$1)))</f>
        <v>1.7241379310344827E-3</v>
      </c>
      <c r="AL87" s="106">
        <f>IF(INDEX(Base_Dados!AL:AL,MATCH($B87,Base_Dados!$B:$B,0))=0,0,
MAX(0, MIN(AL$1,
((INDEX(Base_Dados!AL:AL,MATCH($B87,Base_Dados!$B:$B,0))-MIN(Base_Dados!AL$5:AL$98)) /
(IF(MAX(Base_Dados!AL$5:AL$98)-MIN(Base_Dados!AL$5:AL$98)=0,1,MAX(Base_Dados!AL$5:AL$98)-MIN(Base_Dados!AL$5:AL$98)))) * AL$1)))</f>
        <v>0</v>
      </c>
      <c r="AM87" s="106">
        <f>IF(INDEX(Base_Dados!AM:AM,MATCH($B87,Base_Dados!$B:$B,0))=0,0,
MAX(0, MIN(AM$1,
((INDEX(Base_Dados!AM:AM,MATCH($B87,Base_Dados!$B:$B,0))-MIN(Base_Dados!AM$5:AM$98)) /
(IF(MAX(Base_Dados!AM$5:AM$98)-MIN(Base_Dados!AM$5:AM$98)=0,1,MAX(Base_Dados!AM$5:AM$98)-MIN(Base_Dados!AM$5:AM$98)))) * AM$1)))</f>
        <v>1.4500258933195235E-2</v>
      </c>
      <c r="AN87" s="106">
        <f>IF(INDEX(Base_Dados!AN:AN,MATCH($B87,Base_Dados!$B:$B,0))=0,0,
MAX(0, MIN(AN$1,
((INDEX(Base_Dados!AN:AN,MATCH($B87,Base_Dados!$B:$B,0))-MIN(Base_Dados!AN$5:AN$98)) /
(IF(MAX(Base_Dados!AN$5:AN$98)-MIN(Base_Dados!AN$5:AN$98)=0,1,MAX(Base_Dados!AN$5:AN$98)-MIN(Base_Dados!AN$5:AN$98)))) * AN$1)))</f>
        <v>8.4862385321100922E-2</v>
      </c>
      <c r="AO87" s="106">
        <f>IF(INDEX(Base_Dados!AO:AO,MATCH($B87,Base_Dados!$B:$B,0))=0,0,
MAX(0, MIN(AO$1,
((INDEX(Base_Dados!AO:AO,MATCH($B87,Base_Dados!$B:$B,0))-MIN(Base_Dados!AO$5:AO$98)) /
(IF(MAX(Base_Dados!AO$5:AO$98)-MIN(Base_Dados!AO$5:AO$98)=0,1,MAX(Base_Dados!AO$5:AO$98)-MIN(Base_Dados!AO$5:AO$98)))) * AO$1)))</f>
        <v>0</v>
      </c>
      <c r="AP87" s="106">
        <f>IF(INDEX(Base_Dados!AP:AP,MATCH($B87,Base_Dados!$B:$B,0))=0,0,
MAX(0, MIN(AP$1,
((INDEX(Base_Dados!AP:AP,MATCH($B87,Base_Dados!$B:$B,0))-MIN(Base_Dados!AP$5:AP$98)) /
(IF(MAX(Base_Dados!AP$5:AP$98)-MIN(Base_Dados!AP$5:AP$98)=0,1,MAX(Base_Dados!AP$5:AP$98)-MIN(Base_Dados!AP$5:AP$98)))) * AP$1)))</f>
        <v>0</v>
      </c>
      <c r="AQ87" s="106">
        <f>IF(INDEX(Base_Dados!AQ:AQ,MATCH($B87,Base_Dados!$B:$B,0))=0,0,
MAX(0, MIN(AQ$1,
((INDEX(Base_Dados!AQ:AQ,MATCH($B87,Base_Dados!$B:$B,0))-MIN(Base_Dados!AQ$5:AQ$98)) /
(IF(MAX(Base_Dados!AQ$5:AQ$98)-MIN(Base_Dados!AQ$5:AQ$98)=0,1,MAX(Base_Dados!AQ$5:AQ$98)-MIN(Base_Dados!AQ$5:AQ$98)))) * AQ$1)))</f>
        <v>0</v>
      </c>
      <c r="AR87" s="106">
        <f>IF(INDEX(Base_Dados!AR:AR,MATCH($B87,Base_Dados!$B:$B,0))=0,0,
MAX(0, MIN(AR$1,
((INDEX(Base_Dados!AR:AR,MATCH($B87,Base_Dados!$B:$B,0))-MIN(Base_Dados!AR$5:AR$98)) /
(IF(MAX(Base_Dados!AR$5:AR$98)-MIN(Base_Dados!AR$5:AR$98)=0,1,MAX(Base_Dados!AR$5:AR$98)-MIN(Base_Dados!AR$5:AR$98)))) * AR$1)))</f>
        <v>0</v>
      </c>
      <c r="AS87" s="106">
        <f>IF(INDEX(Base_Dados!AS:AS,MATCH($B87,Base_Dados!$B:$B,0))=0,0,
MAX(0, MIN(AS$1,
((INDEX(Base_Dados!AS:AS,MATCH($B87,Base_Dados!$B:$B,0))-MIN(Base_Dados!AS$5:AS$98)) /
(IF(MAX(Base_Dados!AS$5:AS$98)-MIN(Base_Dados!AS$5:AS$98)=0,1,MAX(Base_Dados!AS$5:AS$98)-MIN(Base_Dados!AS$5:AS$98)))) * AS$1)))</f>
        <v>0</v>
      </c>
      <c r="AT87" s="106">
        <f>IF(INDEX(Base_Dados!AT:AT,MATCH($B87,Base_Dados!$B:$B,0))=0,0,
MAX(0, MIN(AT$1,
((INDEX(Base_Dados!AT:AT,MATCH($B87,Base_Dados!$B:$B,0))-MIN(Base_Dados!AT$5:AT$98)) /
(IF(MAX(Base_Dados!AT$5:AT$98)-MIN(Base_Dados!AT$5:AT$98)=0,1,MAX(Base_Dados!AT$5:AT$98)-MIN(Base_Dados!AT$5:AT$98)))) * AT$1)))</f>
        <v>0</v>
      </c>
      <c r="AU87" s="106">
        <f>IF(INDEX(Base_Dados!AU:AU,MATCH($B87,Base_Dados!$B:$B,0))=0,0,
MAX(0, MIN(AU$1,
((INDEX(Base_Dados!AU:AU,MATCH($B87,Base_Dados!$B:$B,0))-MIN(Base_Dados!AU$5:AU$98)) /
(IF(MAX(Base_Dados!AU$5:AU$98)-MIN(Base_Dados!AU$5:AU$98)=0,1,MAX(Base_Dados!AU$5:AU$98)-MIN(Base_Dados!AU$5:AU$98)))) * AU$1)))</f>
        <v>9.3632958801498128E-4</v>
      </c>
      <c r="AV87" s="106">
        <f>IF(INDEX(Base_Dados!AV:AV,MATCH($B87,Base_Dados!$B:$B,0))=0,0,
MAX(0, MIN(AV$1,
((INDEX(Base_Dados!AV:AV,MATCH($B87,Base_Dados!$B:$B,0))-MIN(Base_Dados!AV$5:AV$98)) /
(IF(MAX(Base_Dados!AV$5:AV$98)-MIN(Base_Dados!AV$5:AV$98)=0,1,MAX(Base_Dados!AV$5:AV$98)-MIN(Base_Dados!AV$5:AV$98)))) * AV$1)))</f>
        <v>0</v>
      </c>
      <c r="AW87" s="106">
        <f>IF(INDEX(Base_Dados!AW:AW,MATCH($B87,Base_Dados!$B:$B,0))=0,0,
MAX(0, MIN(AW$1,
((INDEX(Base_Dados!AW:AW,MATCH($B87,Base_Dados!$B:$B,0))-MIN(Base_Dados!AW$5:AW$98)) /
(IF(MAX(Base_Dados!AW$5:AW$98)-MIN(Base_Dados!AW$5:AW$98)=0,1,MAX(Base_Dados!AW$5:AW$98)-MIN(Base_Dados!AW$5:AW$98)))) * AW$1)))</f>
        <v>0</v>
      </c>
      <c r="AX87" s="106">
        <f>IF(INDEX(Base_Dados!AX:AX,MATCH($B87,Base_Dados!$B:$B,0))=0,0,
MAX(0, MIN(AX$1,
((INDEX(Base_Dados!AX:AX,MATCH($B87,Base_Dados!$B:$B,0))-MIN(Base_Dados!AX$5:AX$98)) /
(IF(MAX(Base_Dados!AX$5:AX$98)-MIN(Base_Dados!AX$5:AX$98)=0,1,MAX(Base_Dados!AX$5:AX$98)-MIN(Base_Dados!AX$5:AX$98)))) * AX$1)))</f>
        <v>4.0860215053763443E-2</v>
      </c>
      <c r="AY87" s="106">
        <f>IF(INDEX(Base_Dados!AY:AY,MATCH($B87,Base_Dados!$B:$B,0))=0,0,
MAX(0, MIN(AY$1,
((INDEX(Base_Dados!AY:AY,MATCH($B87,Base_Dados!$B:$B,0))-MIN(Base_Dados!AY$5:AY$98)) /
(IF(MAX(Base_Dados!AY$5:AY$98)-MIN(Base_Dados!AY$5:AY$98)=0,1,MAX(Base_Dados!AY$5:AY$98)-MIN(Base_Dados!AY$5:AY$98)))) * AY$1)))</f>
        <v>1.3188262446422684E-3</v>
      </c>
      <c r="AZ87" s="106">
        <f>IF(INDEX(Base_Dados!AZ:AZ,MATCH($B87,Base_Dados!$B:$B,0))=0,0,
MAX(0, MIN(AZ$1,
((INDEX(Base_Dados!AZ:AZ,MATCH($B87,Base_Dados!$B:$B,0))-MIN(Base_Dados!AZ$5:AZ$98)) /
(IF(MAX(Base_Dados!AZ$5:AZ$98)-MIN(Base_Dados!AZ$5:AZ$98)=0,1,MAX(Base_Dados!AZ$5:AZ$98)-MIN(Base_Dados!AZ$5:AZ$98)))) * AZ$1)))</f>
        <v>0.5</v>
      </c>
      <c r="BA87" s="106">
        <f>IF(INDEX(Base_Dados!BA:BA,MATCH($B87,Base_Dados!$B:$B,0))=0,0,
MAX(0, MIN(BA$1,
((INDEX(Base_Dados!BA:BA,MATCH($B87,Base_Dados!$B:$B,0))-MIN(Base_Dados!BA$5:BA$98)) /
(IF(MAX(Base_Dados!BA$5:BA$98)-MIN(Base_Dados!BA$5:BA$98)=0,1,MAX(Base_Dados!BA$5:BA$98)-MIN(Base_Dados!BA$5:BA$98)))) * BA$1)))</f>
        <v>2.3379737560780656E-2</v>
      </c>
      <c r="BB87" s="106">
        <f>IF(INDEX(Base_Dados!BB:BB,MATCH($B87,Base_Dados!$B:$B,0))=0,0,
MAX(0, MIN(BB$1,
((INDEX(Base_Dados!BB:BB,MATCH($B87,Base_Dados!$B:$B,0))-MIN(Base_Dados!BB$5:BB$98)) /
(IF(MAX(Base_Dados!BB$5:BB$98)-MIN(Base_Dados!BB$5:BB$98)=0,1,MAX(Base_Dados!BB$5:BB$98)-MIN(Base_Dados!BB$5:BB$98)))) * BB$1)))</f>
        <v>0.27731793242762831</v>
      </c>
      <c r="BC87" s="106">
        <f>IF(INDEX(Base_Dados!BC:BC,MATCH($B87,Base_Dados!$B:$B,0))=0,0,
MAX(0, MIN(BC$1,
((INDEX(Base_Dados!BC:BC,MATCH($B87,Base_Dados!$B:$B,0))-MIN(Base_Dados!BC$5:BC$98)) /
(IF(MAX(Base_Dados!BC$5:BC$98)-MIN(Base_Dados!BC$5:BC$98)=0,1,MAX(Base_Dados!BC$5:BC$98)-MIN(Base_Dados!BC$5:BC$98)))) * BC$1)))</f>
        <v>8.0797199030433614E-3</v>
      </c>
      <c r="BD87" s="106">
        <f>IF(INDEX(Base_Dados!BD:BD,MATCH($B87,Base_Dados!$B:$B,0))=0,0,
MAX(0, MIN(BD$1,
((INDEX(Base_Dados!BD:BD,MATCH($B87,Base_Dados!$B:$B,0))-MIN(Base_Dados!BD$5:BD$98)) /
(IF(MAX(Base_Dados!BD$5:BD$98)-MIN(Base_Dados!BD$5:BD$98)=0,1,MAX(Base_Dados!BD$5:BD$98)-MIN(Base_Dados!BD$5:BD$98)))) * BD$1)))</f>
        <v>7.8941901530364938E-3</v>
      </c>
      <c r="BE87" s="106">
        <f>IF(INDEX(Base_Dados!BE:BE,MATCH($B87,Base_Dados!$B:$B,0))=0,0,
MAX(0, MIN(BE$1,
((INDEX(Base_Dados!BE:BE,MATCH($B87,Base_Dados!$B:$B,0))-MIN(Base_Dados!BE$5:BE$98)) /
(IF(MAX(Base_Dados!BE$5:BE$98)-MIN(Base_Dados!BE$5:BE$98)=0,1,MAX(Base_Dados!BE$5:BE$98)-MIN(Base_Dados!BE$5:BE$98)))) * BE$1)))</f>
        <v>3.4119417962870047E-2</v>
      </c>
      <c r="BF87" s="106">
        <f>IF(INDEX(Base_Dados!BF:BF,MATCH($B87,Base_Dados!$B:$B,0))=0,0,
MAX(0, MIN(BF$1,
((INDEX(Base_Dados!BF:BF,MATCH($B87,Base_Dados!$B:$B,0))-MIN(Base_Dados!BF$5:BF$98)) /
(IF(MAX(Base_Dados!BF$5:BF$98)-MIN(Base_Dados!BF$5:BF$98)=0,1,MAX(Base_Dados!BF$5:BF$98)-MIN(Base_Dados!BF$5:BF$98)))) * BF$1)))</f>
        <v>0</v>
      </c>
      <c r="BG87" s="106">
        <f>IF(INDEX(Base_Dados!BG:BG,MATCH($B87,Base_Dados!$B:$B,0))=0,0,
MAX(0, MIN(BG$1,
((INDEX(Base_Dados!BG:BG,MATCH($B87,Base_Dados!$B:$B,0))-MIN(Base_Dados!BG$5:BG$98)) /
(IF(MAX(Base_Dados!BG$5:BG$98)-MIN(Base_Dados!BG$5:BG$98)=0,1,MAX(Base_Dados!BG$5:BG$98)-MIN(Base_Dados!BG$5:BG$98)))) * BG$1)))</f>
        <v>0</v>
      </c>
      <c r="BH87" s="106">
        <f>IF(INDEX(Base_Dados!BH:BH,MATCH($B87,Base_Dados!$B:$B,0))=0,0,
MAX(0, MIN(BH$1,
((INDEX(Base_Dados!BH:BH,MATCH($B87,Base_Dados!$B:$B,0))-MIN(Base_Dados!BH$5:BH$98)) /
(IF(MAX(Base_Dados!BH$5:BH$98)-MIN(Base_Dados!BH$5:BH$98)=0,1,MAX(Base_Dados!BH$5:BH$98)-MIN(Base_Dados!BH$5:BH$98)))) * BH$1)))</f>
        <v>2.197802197802198E-2</v>
      </c>
      <c r="BI87" s="106">
        <f>IF(INDEX(Base_Dados!BI:BI,MATCH($B87,Base_Dados!$B:$B,0))=0,0,
MAX(0, MIN(BI$1,
((INDEX(Base_Dados!BI:BI,MATCH($B87,Base_Dados!$B:$B,0))-MIN(Base_Dados!BI$5:BI$98)) /
(IF(MAX(Base_Dados!BI$5:BI$98)-MIN(Base_Dados!BI$5:BI$98)=0,1,MAX(Base_Dados!BI$5:BI$98)-MIN(Base_Dados!BI$5:BI$98)))) * BI$1)))</f>
        <v>2.3400936037441498E-2</v>
      </c>
      <c r="BJ87" s="106">
        <f>IF(INDEX(Base_Dados!BJ:BJ,MATCH($B87,Base_Dados!$B:$B,0))=0,0,
MAX(0, MIN(BJ$1,
((INDEX(Base_Dados!BJ:BJ,MATCH($B87,Base_Dados!$B:$B,0))-MIN(Base_Dados!BJ$5:BJ$98)) /
(IF(MAX(Base_Dados!BJ$5:BJ$98)-MIN(Base_Dados!BJ$5:BJ$98)=0,1,MAX(Base_Dados!BJ$5:BJ$98)-MIN(Base_Dados!BJ$5:BJ$98)))) * BJ$1)))</f>
        <v>1.0526315789473684E-2</v>
      </c>
      <c r="BK87" s="106">
        <f>IF(INDEX(Base_Dados!BK:BK,MATCH($B87,Base_Dados!$B:$B,0))=0,0,
MAX(0, MIN(BK$1,
((INDEX(Base_Dados!BK:BK,MATCH($B87,Base_Dados!$B:$B,0))-MIN(Base_Dados!BK$5:BK$98)) /
(IF(MAX(Base_Dados!BK$5:BK$98)-MIN(Base_Dados!BK$5:BK$98)=0,1,MAX(Base_Dados!BK$5:BK$98)-MIN(Base_Dados!BK$5:BK$98)))) * BK$1)))</f>
        <v>0</v>
      </c>
      <c r="BL87" s="106">
        <f>IF(INDEX(Base_Dados!BL:BL,MATCH($B87,Base_Dados!$B:$B,0))=0,0,
MAX(0, MIN(BL$1,
((INDEX(Base_Dados!BL:BL,MATCH($B87,Base_Dados!$B:$B,0))-MIN(Base_Dados!BL$5:BL$98)) /
(IF(MAX(Base_Dados!BL$5:BL$98)-MIN(Base_Dados!BL$5:BL$98)=0,1,MAX(Base_Dados!BL$5:BL$98)-MIN(Base_Dados!BL$5:BL$98)))) * BL$1)))</f>
        <v>8.1433224755700327E-3</v>
      </c>
      <c r="BM87" s="106">
        <f>IF(INDEX(Base_Dados!BM:BM,MATCH($B87,Base_Dados!$B:$B,0))=0,0,
MAX(0, MIN(BM$1,
((INDEX(Base_Dados!BM:BM,MATCH($B87,Base_Dados!$B:$B,0))-MIN(Base_Dados!BM$5:BM$98)) /
(IF(MAX(Base_Dados!BM$5:BM$98)-MIN(Base_Dados!BM$5:BM$98)=0,1,MAX(Base_Dados!BM$5:BM$98)-MIN(Base_Dados!BM$5:BM$98)))) * BM$1)))</f>
        <v>0.74610508856110491</v>
      </c>
      <c r="BN87" s="106">
        <f>IF(INDEX(Base_Dados!BN:BN,MATCH($B87,Base_Dados!$B:$B,0))=0,0,
MAX(0, MIN(BN$1,
((INDEX(Base_Dados!BN:BN,MATCH($B87,Base_Dados!$B:$B,0))-MIN(Base_Dados!BN$5:BN$98)) /
(IF(MAX(Base_Dados!BN$5:BN$98)-MIN(Base_Dados!BN$5:BN$98)=0,1,MAX(Base_Dados!BN$5:BN$98)-MIN(Base_Dados!BN$5:BN$98)))) * BN$1)))</f>
        <v>0.5852246913894037</v>
      </c>
      <c r="BO87" s="106">
        <f>IF(INDEX(Base_Dados!BO:BO,MATCH($B87,Base_Dados!$B:$B,0))=0,0,
MAX(0, MIN(BO$1,
((INDEX(Base_Dados!BO:BO,MATCH($B87,Base_Dados!$B:$B,0))-MIN(Base_Dados!BO$5:BO$98)) /
(IF(MAX(Base_Dados!BO$5:BO$98)-MIN(Base_Dados!BO$5:BO$98)=0,1,MAX(Base_Dados!BO$5:BO$98)-MIN(Base_Dados!BO$5:BO$98)))) * BO$1)))</f>
        <v>3.4482758620689655E-2</v>
      </c>
      <c r="BP87" s="106">
        <f t="shared" si="4"/>
        <v>10.1703814351993</v>
      </c>
      <c r="BQ87" s="111">
        <f t="shared" si="5"/>
        <v>0.38517979902480942</v>
      </c>
      <c r="BR87" s="112">
        <f t="shared" si="6"/>
        <v>7.067148554678615E-2</v>
      </c>
      <c r="BS87" s="113">
        <f t="shared" si="7"/>
        <v>10.099709949652514</v>
      </c>
    </row>
    <row r="88" spans="1:71">
      <c r="A88" s="20">
        <v>21020</v>
      </c>
      <c r="B88" s="20" t="s">
        <v>277</v>
      </c>
      <c r="C88" s="20" t="s">
        <v>266</v>
      </c>
      <c r="D88" s="105">
        <f>IF(INDEX(Base_Dados!D:D,MATCH($B88,Base_Dados!$B:$B,0))=0,0,
MAX(0, MIN(D$1,
((INDEX(Base_Dados!D:D,MATCH($B88,Base_Dados!$B:$B,0))-MIN(Base_Dados!D$5:D$98)) /
(IF(MAX(Base_Dados!D$5:D$98)-MIN(Base_Dados!D$5:D$98)=0,1,MAX(Base_Dados!D$5:D$98)-MIN(Base_Dados!D$5:D$98)))) * D$1)))</f>
        <v>0.27292362690213501</v>
      </c>
      <c r="E88" s="106">
        <f>IF(INDEX(Base_Dados!E:E,MATCH($B88,Base_Dados!$B:$B,0))=0,0,
MAX(0, MIN(E$1,
((INDEX(Base_Dados!E:E,MATCH($B88,Base_Dados!$B:$B,0))-MIN(Base_Dados!E$5:E$98)) /
(IF(MAX(Base_Dados!E$5:E$98)-MIN(Base_Dados!E$5:E$98)=0,1,MAX(Base_Dados!E$5:E$98)-MIN(Base_Dados!E$5:E$98)))) * E$1)))</f>
        <v>0.10088603394564932</v>
      </c>
      <c r="F88" s="106">
        <f>IF(INDEX(Base_Dados!F:F,MATCH($B88,Base_Dados!$B:$B,0))=0,0,
MAX(0, MIN(F$1,
((INDEX(Base_Dados!F:F,MATCH($B88,Base_Dados!$B:$B,0))-MIN(Base_Dados!F$5:F$98)) /
(IF(MAX(Base_Dados!F$5:F$98)-MIN(Base_Dados!F$5:F$98)=0,1,MAX(Base_Dados!F$5:F$98)-MIN(Base_Dados!F$5:F$98)))) * F$1)))</f>
        <v>9.1332439121153158E-2</v>
      </c>
      <c r="G88" s="106">
        <f>IF(INDEX(Base_Dados!G:G,MATCH($B88,Base_Dados!$B:$B,0))=0,0,
MAX(0, MIN(G$1,
((INDEX(Base_Dados!G:G,MATCH($B88,Base_Dados!$B:$B,0))-MIN(Base_Dados!G$5:G$98)) /
(IF(MAX(Base_Dados!G$5:G$98)-MIN(Base_Dados!G$5:G$98)=0,1,MAX(Base_Dados!G$5:G$98)-MIN(Base_Dados!G$5:G$98)))) * G$1)))</f>
        <v>9.7204929717244995E-2</v>
      </c>
      <c r="H88" s="106">
        <f>IF(INDEX(Base_Dados!H:H,MATCH($B88,Base_Dados!$B:$B,0))=0,0,
MAX(0, MIN(H$1,
((INDEX(Base_Dados!H:H,MATCH($B88,Base_Dados!$B:$B,0))-MIN(Base_Dados!H$5:H$98)) /
(IF(MAX(Base_Dados!H$5:H$98)-MIN(Base_Dados!H$5:H$98)=0,1,MAX(Base_Dados!H$5:H$98)-MIN(Base_Dados!H$5:H$98)))) * H$1)))</f>
        <v>0.10902748272546345</v>
      </c>
      <c r="I88" s="106">
        <f>IF(INDEX(Base_Dados!I:I,MATCH($B88,Base_Dados!$B:$B,0))=0,0,
MAX(0, MIN(I$1,
((INDEX(Base_Dados!I:I,MATCH($B88,Base_Dados!$B:$B,0))-MIN(Base_Dados!I$5:I$98)) /
(IF(MAX(Base_Dados!I$5:I$98)-MIN(Base_Dados!I$5:I$98)=0,1,MAX(Base_Dados!I$5:I$98)-MIN(Base_Dados!I$5:I$98)))) * I$1)))</f>
        <v>0.10577174931865953</v>
      </c>
      <c r="J88" s="106">
        <f>IF(INDEX(Base_Dados!J:J,MATCH($B88,Base_Dados!$B:$B,0))=0,0,
MAX(0, MIN(J$1,
((INDEX(Base_Dados!J:J,MATCH($B88,Base_Dados!$B:$B,0))-MIN(Base_Dados!J$5:J$98)) /
(IF(MAX(Base_Dados!J$5:J$98)-MIN(Base_Dados!J$5:J$98)=0,1,MAX(Base_Dados!J$5:J$98)-MIN(Base_Dados!J$5:J$98)))) * J$1)))</f>
        <v>9.8631433302984461E-2</v>
      </c>
      <c r="K88" s="106">
        <f>IF(INDEX(Base_Dados!K:K,MATCH($B88,Base_Dados!$B:$B,0))=0,0,
MAX(0, MIN(K$1,
((INDEX(Base_Dados!K:K,MATCH($B88,Base_Dados!$B:$B,0))-MIN(Base_Dados!K$5:K$98)) /
(IF(MAX(Base_Dados!K$5:K$98)-MIN(Base_Dados!K$5:K$98)=0,1,MAX(Base_Dados!K$5:K$98)-MIN(Base_Dados!K$5:K$98)))) * K$1)))</f>
        <v>8.6605545617173527E-2</v>
      </c>
      <c r="L88" s="106">
        <f>IF(INDEX(Base_Dados!L:L,MATCH($B88,Base_Dados!$B:$B,0))=0,0,
MAX(0, MIN(L$1,
((INDEX(Base_Dados!L:L,MATCH($B88,Base_Dados!$B:$B,0))-MIN(Base_Dados!L$5:L$98)) /
(IF(MAX(Base_Dados!L$5:L$98)-MIN(Base_Dados!L$5:L$98)=0,1,MAX(Base_Dados!L$5:L$98)-MIN(Base_Dados!L$5:L$98)))) * L$1)))</f>
        <v>7.8985579619400295E-2</v>
      </c>
      <c r="M88" s="106">
        <f>IF(INDEX(Base_Dados!M:M,MATCH($B88,Base_Dados!$B:$B,0))=0,0,
MAX(0, MIN(M$1,
((INDEX(Base_Dados!M:M,MATCH($B88,Base_Dados!$B:$B,0))-MIN(Base_Dados!M$5:M$98)) /
(IF(MAX(Base_Dados!M$5:M$98)-MIN(Base_Dados!M$5:M$98)=0,1,MAX(Base_Dados!M$5:M$98)-MIN(Base_Dados!M$5:M$98)))) * M$1)))</f>
        <v>7.8600583090379011E-2</v>
      </c>
      <c r="N88" s="106">
        <f>IF(INDEX(Base_Dados!N:N,MATCH($B88,Base_Dados!$B:$B,0))=0,0,
MAX(0, MIN(N$1,
((INDEX(Base_Dados!N:N,MATCH($B88,Base_Dados!$B:$B,0))-MIN(Base_Dados!N$5:N$98)) /
(IF(MAX(Base_Dados!N$5:N$98)-MIN(Base_Dados!N$5:N$98)=0,1,MAX(Base_Dados!N$5:N$98)-MIN(Base_Dados!N$5:N$98)))) * N$1)))</f>
        <v>8.1709438114506802E-2</v>
      </c>
      <c r="O88" s="106">
        <f>IF(INDEX(Base_Dados!O:O,MATCH($B88,Base_Dados!$B:$B,0))=0,0,
MAX(0, MIN(O$1,
((INDEX(Base_Dados!O:O,MATCH($B88,Base_Dados!$B:$B,0))-MIN(Base_Dados!O$5:O$98)) /
(IF(MAX(Base_Dados!O$5:O$98)-MIN(Base_Dados!O$5:O$98)=0,1,MAX(Base_Dados!O$5:O$98)-MIN(Base_Dados!O$5:O$98)))) * O$1)))</f>
        <v>9.5657505992530242E-2</v>
      </c>
      <c r="P88" s="106">
        <f>IF(INDEX(Base_Dados!P:P,MATCH($B88,Base_Dados!$B:$B,0))=0,0,
MAX(0, MIN(P$1,
((INDEX(Base_Dados!P:P,MATCH($B88,Base_Dados!$B:$B,0))-MIN(Base_Dados!P$5:P$98)) /
(IF(MAX(Base_Dados!P$5:P$98)-MIN(Base_Dados!P$5:P$98)=0,1,MAX(Base_Dados!P$5:P$98)-MIN(Base_Dados!P$5:P$98)))) * P$1)))</f>
        <v>0.11730940559547975</v>
      </c>
      <c r="Q88" s="106">
        <f>IF(INDEX(Base_Dados!Q:Q,MATCH($B88,Base_Dados!$B:$B,0))=0,0,
MAX(0, MIN(Q$1,
((INDEX(Base_Dados!Q:Q,MATCH($B88,Base_Dados!$B:$B,0))-MIN(Base_Dados!Q$5:Q$98)) /
(IF(MAX(Base_Dados!Q$5:Q$98)-MIN(Base_Dados!Q$5:Q$98)=0,1,MAX(Base_Dados!Q$5:Q$98)-MIN(Base_Dados!Q$5:Q$98)))) * Q$1)))</f>
        <v>5.5684271497024908E-2</v>
      </c>
      <c r="R88" s="106">
        <f>IF(INDEX(Base_Dados!R:R,MATCH($B88,Base_Dados!$B:$B,0))=0,0,
MAX(0, MIN(R$1,
((INDEX(Base_Dados!R:R,MATCH($B88,Base_Dados!$B:$B,0))-MIN(Base_Dados!R$5:R$98)) /
(IF(MAX(Base_Dados!R$5:R$98)-MIN(Base_Dados!R$5:R$98)=0,1,MAX(Base_Dados!R$5:R$98)-MIN(Base_Dados!R$5:R$98)))) * R$1)))</f>
        <v>3.8373393266388403E-2</v>
      </c>
      <c r="S88" s="106">
        <f>IF(INDEX(Base_Dados!S:S,MATCH($B88,Base_Dados!$B:$B,0))=0,0,
MAX(0, MIN(S$1,
((INDEX(Base_Dados!S:S,MATCH($B88,Base_Dados!$B:$B,0))-MIN(Base_Dados!S$5:S$98)) /
(IF(MAX(Base_Dados!S$5:S$98)-MIN(Base_Dados!S$5:S$98)=0,1,MAX(Base_Dados!S$5:S$98)-MIN(Base_Dados!S$5:S$98)))) * S$1)))</f>
        <v>8.2543248708155464E-2</v>
      </c>
      <c r="T88" s="106">
        <f>IF(INDEX(Base_Dados!T:T,MATCH($B88,Base_Dados!$B:$B,0))=0,0,
MAX(0, MIN(T$1,
((INDEX(Base_Dados!T:T,MATCH($B88,Base_Dados!$B:$B,0))-MIN(Base_Dados!T$5:T$98)) /
(IF(MAX(Base_Dados!T$5:T$98)-MIN(Base_Dados!T$5:T$98)=0,1,MAX(Base_Dados!T$5:T$98)-MIN(Base_Dados!T$5:T$98)))) * T$1)))</f>
        <v>0.76693384293149824</v>
      </c>
      <c r="U88" s="106">
        <f>IF(INDEX(Base_Dados!U:U,MATCH($B88,Base_Dados!$B:$B,0))=0,0,
MAX(0, MIN(U$1,
((INDEX(Base_Dados!U:U,MATCH($B88,Base_Dados!$B:$B,0))-MIN(Base_Dados!U$5:U$98)) /
(IF(MAX(Base_Dados!U$5:U$98)-MIN(Base_Dados!U$5:U$98)=0,1,MAX(Base_Dados!U$5:U$98)-MIN(Base_Dados!U$5:U$98)))) * U$1)))</f>
        <v>0.88138404361539102</v>
      </c>
      <c r="V88" s="106">
        <f>IF(INDEX(Base_Dados!V:V,MATCH($B88,Base_Dados!$B:$B,0))=0,0,
MAX(0, MIN(V$1,
((INDEX(Base_Dados!V:V,MATCH($B88,Base_Dados!$B:$B,0))-MIN(Base_Dados!V$5:V$98)) /
(IF(MAX(Base_Dados!V$5:V$98)-MIN(Base_Dados!V$5:V$98)=0,1,MAX(Base_Dados!V$5:V$98)-MIN(Base_Dados!V$5:V$98)))) * V$1)))</f>
        <v>5.8734705760786106E-2</v>
      </c>
      <c r="W88" s="106">
        <f>IF(INDEX(Base_Dados!W:W,MATCH($B88,Base_Dados!$B:$B,0))=0,0,
MAX(0, MIN(W$1,
((INDEX(Base_Dados!W:W,MATCH($B88,Base_Dados!$B:$B,0))-MIN(Base_Dados!W$5:W$98)) /
(IF(MAX(Base_Dados!W$5:W$98)-MIN(Base_Dados!W$5:W$98)=0,1,MAX(Base_Dados!W$5:W$98)-MIN(Base_Dados!W$5:W$98)))) * W$1)))</f>
        <v>2.5700154517242391</v>
      </c>
      <c r="X88" s="106">
        <f>IF(INDEX(Base_Dados!X:X,MATCH($B88,Base_Dados!$B:$B,0))=0,0,
MAX(0, MIN(X$1,
((INDEX(Base_Dados!X:X,MATCH($B88,Base_Dados!$B:$B,0))-MIN(Base_Dados!X$5:X$98)) /
(IF(MAX(Base_Dados!X$5:X$98)-MIN(Base_Dados!X$5:X$98)=0,1,MAX(Base_Dados!X$5:X$98)-MIN(Base_Dados!X$5:X$98)))) * X$1)))</f>
        <v>5.0847457627118647E-2</v>
      </c>
      <c r="Y88" s="106">
        <f>IF(INDEX(Base_Dados!Y:Y,MATCH($B88,Base_Dados!$B:$B,0))=0,0,
MAX(0, MIN(Y$1,
((INDEX(Base_Dados!Y:Y,MATCH($B88,Base_Dados!$B:$B,0))-MIN(Base_Dados!Y$5:Y$98)) /
(IF(MAX(Base_Dados!Y$5:Y$98)-MIN(Base_Dados!Y$5:Y$98)=0,1,MAX(Base_Dados!Y$5:Y$98)-MIN(Base_Dados!Y$5:Y$98)))) * Y$1)))</f>
        <v>0</v>
      </c>
      <c r="Z88" s="106">
        <f>IF(INDEX(Base_Dados!Z:Z,MATCH($B88,Base_Dados!$B:$B,0))=0,0,
MAX(0, MIN(Z$1,
((INDEX(Base_Dados!Z:Z,MATCH($B88,Base_Dados!$B:$B,0))-MIN(Base_Dados!Z$5:Z$98)) /
(IF(MAX(Base_Dados!Z$5:Z$98)-MIN(Base_Dados!Z$5:Z$98)=0,1,MAX(Base_Dados!Z$5:Z$98)-MIN(Base_Dados!Z$5:Z$98)))) * Z$1)))</f>
        <v>0</v>
      </c>
      <c r="AA88" s="106">
        <f>IF(INDEX(Base_Dados!AA:AA,MATCH($B88,Base_Dados!$B:$B,0))=0,0,
MAX(0, MIN(AA$1,
((INDEX(Base_Dados!AA:AA,MATCH($B88,Base_Dados!$B:$B,0))-MIN(Base_Dados!AA$5:AA$98)) /
(IF(MAX(Base_Dados!AA$5:AA$98)-MIN(Base_Dados!AA$5:AA$98)=0,1,MAX(Base_Dados!AA$5:AA$98)-MIN(Base_Dados!AA$5:AA$98)))) * AA$1)))</f>
        <v>0</v>
      </c>
      <c r="AB88" s="106">
        <f>IF(INDEX(Base_Dados!AB:AB,MATCH($B88,Base_Dados!$B:$B,0))=0,0,
MAX(0, MIN(AB$1,
((INDEX(Base_Dados!AB:AB,MATCH($B88,Base_Dados!$B:$B,0))-MIN(Base_Dados!AB$5:AB$98)) /
(IF(MAX(Base_Dados!AB$5:AB$98)-MIN(Base_Dados!AB$5:AB$98)=0,1,MAX(Base_Dados!AB$5:AB$98)-MIN(Base_Dados!AB$5:AB$98)))) * AB$1)))</f>
        <v>0.36723629229133276</v>
      </c>
      <c r="AC88" s="106">
        <f>IF(INDEX(Base_Dados!AC:AC,MATCH($B88,Base_Dados!$B:$B,0))=0,0,
MAX(0, MIN(AC$1,
((INDEX(Base_Dados!AC:AC,MATCH($B88,Base_Dados!$B:$B,0))-MIN(Base_Dados!AC$5:AC$98)) /
(IF(MAX(Base_Dados!AC$5:AC$98)-MIN(Base_Dados!AC$5:AC$98)=0,1,MAX(Base_Dados!AC$5:AC$98)-MIN(Base_Dados!AC$5:AC$98)))) * AC$1)))</f>
        <v>7.2719936403931401E-2</v>
      </c>
      <c r="AD88" s="106">
        <f>IF(INDEX(Base_Dados!AD:AD,MATCH($B88,Base_Dados!$B:$B,0))=0,0,
MAX(0, MIN(AD$1,
((INDEX(Base_Dados!AD:AD,MATCH($B88,Base_Dados!$B:$B,0))-MIN(Base_Dados!AD$5:AD$98)) /
(IF(MAX(Base_Dados!AD$5:AD$98)-MIN(Base_Dados!AD$5:AD$98)=0,1,MAX(Base_Dados!AD$5:AD$98)-MIN(Base_Dados!AD$5:AD$98)))) * AD$1)))</f>
        <v>4.0955479958586005E-2</v>
      </c>
      <c r="AE88" s="106">
        <f>IF(INDEX(Base_Dados!AE:AE,MATCH($B88,Base_Dados!$B:$B,0))=0,0,
MAX(0, MIN(AE$1,
((INDEX(Base_Dados!AE:AE,MATCH($B88,Base_Dados!$B:$B,0))-MIN(Base_Dados!AE$5:AE$98)) /
(IF(MAX(Base_Dados!AE$5:AE$98)-MIN(Base_Dados!AE$5:AE$98)=0,1,MAX(Base_Dados!AE$5:AE$98)-MIN(Base_Dados!AE$5:AE$98)))) * AE$1)))</f>
        <v>2.0451603624334819E-2</v>
      </c>
      <c r="AF88" s="106">
        <f>IF(INDEX(Base_Dados!AF:AF,MATCH($B88,Base_Dados!$B:$B,0))=0,0,
MAX(0, MIN(AF$1,
((INDEX(Base_Dados!AF:AF,MATCH($B88,Base_Dados!$B:$B,0))-MIN(Base_Dados!AF$5:AF$98)) /
(IF(MAX(Base_Dados!AF$5:AF$98)-MIN(Base_Dados!AF$5:AF$98)=0,1,MAX(Base_Dados!AF$5:AF$98)-MIN(Base_Dados!AF$5:AF$98)))) * AF$1)))</f>
        <v>3.0892290718521582E-2</v>
      </c>
      <c r="AG88" s="106">
        <f>IF(INDEX(Base_Dados!AG:AG,MATCH($B88,Base_Dados!$B:$B,0))=0,0,
MAX(0, MIN(AG$1,
((INDEX(Base_Dados!AG:AG,MATCH($B88,Base_Dados!$B:$B,0))-MIN(Base_Dados!AG$5:AG$98)) /
(IF(MAX(Base_Dados!AG$5:AG$98)-MIN(Base_Dados!AG$5:AG$98)=0,1,MAX(Base_Dados!AG$5:AG$98)-MIN(Base_Dados!AG$5:AG$98)))) * AG$1)))</f>
        <v>5.5684271497024908E-2</v>
      </c>
      <c r="AH88" s="106">
        <f>IF(INDEX(Base_Dados!AH:AH,MATCH($B88,Base_Dados!$B:$B,0))=0,0,
MAX(0, MIN(AH$1,
((INDEX(Base_Dados!AH:AH,MATCH($B88,Base_Dados!$B:$B,0))-MIN(Base_Dados!AH$5:AH$98)) /
(IF(MAX(Base_Dados!AH$5:AH$98)-MIN(Base_Dados!AH$5:AH$98)=0,1,MAX(Base_Dados!AH$5:AH$98)-MIN(Base_Dados!AH$5:AH$98)))) * AH$1)))</f>
        <v>1.6872253782354305</v>
      </c>
      <c r="AI88" s="106">
        <f>IF(INDEX(Base_Dados!AI:AI,MATCH($B88,Base_Dados!$B:$B,0))=0,0,
MAX(0, MIN(AI$1,
((INDEX(Base_Dados!AI:AI,MATCH($B88,Base_Dados!$B:$B,0))-MIN(Base_Dados!AI$5:AI$98)) /
(IF(MAX(Base_Dados!AI$5:AI$98)-MIN(Base_Dados!AI$5:AI$98)=0,1,MAX(Base_Dados!AI$5:AI$98)-MIN(Base_Dados!AI$5:AI$98)))) * AI$1)))</f>
        <v>3.5714285714285712E-2</v>
      </c>
      <c r="AJ88" s="106">
        <f>IF(INDEX(Base_Dados!AJ:AJ,MATCH($B88,Base_Dados!$B:$B,0))=0,0,
MAX(0, MIN(AJ$1,
((INDEX(Base_Dados!AJ:AJ,MATCH($B88,Base_Dados!$B:$B,0))-MIN(Base_Dados!AJ$5:AJ$98)) /
(IF(MAX(Base_Dados!AJ$5:AJ$98)-MIN(Base_Dados!AJ$5:AJ$98)=0,1,MAX(Base_Dados!AJ$5:AJ$98)-MIN(Base_Dados!AJ$5:AJ$98)))) * AJ$1)))</f>
        <v>1.3690476190476191</v>
      </c>
      <c r="AK88" s="106">
        <f>IF(INDEX(Base_Dados!AK:AK,MATCH($B88,Base_Dados!$B:$B,0))=0,0,
MAX(0, MIN(AK$1,
((INDEX(Base_Dados!AK:AK,MATCH($B88,Base_Dados!$B:$B,0))-MIN(Base_Dados!AK$5:AK$98)) /
(IF(MAX(Base_Dados!AK$5:AK$98)-MIN(Base_Dados!AK$5:AK$98)=0,1,MAX(Base_Dados!AK$5:AK$98)-MIN(Base_Dados!AK$5:AK$98)))) * AK$1)))</f>
        <v>2.9885057471264367E-2</v>
      </c>
      <c r="AL88" s="106">
        <f>IF(INDEX(Base_Dados!AL:AL,MATCH($B88,Base_Dados!$B:$B,0))=0,0,
MAX(0, MIN(AL$1,
((INDEX(Base_Dados!AL:AL,MATCH($B88,Base_Dados!$B:$B,0))-MIN(Base_Dados!AL$5:AL$98)) /
(IF(MAX(Base_Dados!AL$5:AL$98)-MIN(Base_Dados!AL$5:AL$98)=0,1,MAX(Base_Dados!AL$5:AL$98)-MIN(Base_Dados!AL$5:AL$98)))) * AL$1)))</f>
        <v>0</v>
      </c>
      <c r="AM88" s="106">
        <f>IF(INDEX(Base_Dados!AM:AM,MATCH($B88,Base_Dados!$B:$B,0))=0,0,
MAX(0, MIN(AM$1,
((INDEX(Base_Dados!AM:AM,MATCH($B88,Base_Dados!$B:$B,0))-MIN(Base_Dados!AM$5:AM$98)) /
(IF(MAX(Base_Dados!AM$5:AM$98)-MIN(Base_Dados!AM$5:AM$98)=0,1,MAX(Base_Dados!AM$5:AM$98)-MIN(Base_Dados!AM$5:AM$98)))) * AM$1)))</f>
        <v>2.3821853961677887E-2</v>
      </c>
      <c r="AN88" s="106">
        <f>IF(INDEX(Base_Dados!AN:AN,MATCH($B88,Base_Dados!$B:$B,0))=0,0,
MAX(0, MIN(AN$1,
((INDEX(Base_Dados!AN:AN,MATCH($B88,Base_Dados!$B:$B,0))-MIN(Base_Dados!AN$5:AN$98)) /
(IF(MAX(Base_Dados!AN$5:AN$98)-MIN(Base_Dados!AN$5:AN$98)=0,1,MAX(Base_Dados!AN$5:AN$98)-MIN(Base_Dados!AN$5:AN$98)))) * AN$1)))</f>
        <v>0.1105194805194805</v>
      </c>
      <c r="AO88" s="106">
        <f>IF(INDEX(Base_Dados!AO:AO,MATCH($B88,Base_Dados!$B:$B,0))=0,0,
MAX(0, MIN(AO$1,
((INDEX(Base_Dados!AO:AO,MATCH($B88,Base_Dados!$B:$B,0))-MIN(Base_Dados!AO$5:AO$98)) /
(IF(MAX(Base_Dados!AO$5:AO$98)-MIN(Base_Dados!AO$5:AO$98)=0,1,MAX(Base_Dados!AO$5:AO$98)-MIN(Base_Dados!AO$5:AO$98)))) * AO$1)))</f>
        <v>0</v>
      </c>
      <c r="AP88" s="106">
        <f>IF(INDEX(Base_Dados!AP:AP,MATCH($B88,Base_Dados!$B:$B,0))=0,0,
MAX(0, MIN(AP$1,
((INDEX(Base_Dados!AP:AP,MATCH($B88,Base_Dados!$B:$B,0))-MIN(Base_Dados!AP$5:AP$98)) /
(IF(MAX(Base_Dados!AP$5:AP$98)-MIN(Base_Dados!AP$5:AP$98)=0,1,MAX(Base_Dados!AP$5:AP$98)-MIN(Base_Dados!AP$5:AP$98)))) * AP$1)))</f>
        <v>1.1467889908256881E-2</v>
      </c>
      <c r="AQ88" s="106">
        <f>IF(INDEX(Base_Dados!AQ:AQ,MATCH($B88,Base_Dados!$B:$B,0))=0,0,
MAX(0, MIN(AQ$1,
((INDEX(Base_Dados!AQ:AQ,MATCH($B88,Base_Dados!$B:$B,0))-MIN(Base_Dados!AQ$5:AQ$98)) /
(IF(MAX(Base_Dados!AQ$5:AQ$98)-MIN(Base_Dados!AQ$5:AQ$98)=0,1,MAX(Base_Dados!AQ$5:AQ$98)-MIN(Base_Dados!AQ$5:AQ$98)))) * AQ$1)))</f>
        <v>0</v>
      </c>
      <c r="AR88" s="106">
        <f>IF(INDEX(Base_Dados!AR:AR,MATCH($B88,Base_Dados!$B:$B,0))=0,0,
MAX(0, MIN(AR$1,
((INDEX(Base_Dados!AR:AR,MATCH($B88,Base_Dados!$B:$B,0))-MIN(Base_Dados!AR$5:AR$98)) /
(IF(MAX(Base_Dados!AR$5:AR$98)-MIN(Base_Dados!AR$5:AR$98)=0,1,MAX(Base_Dados!AR$5:AR$98)-MIN(Base_Dados!AR$5:AR$98)))) * AR$1)))</f>
        <v>0</v>
      </c>
      <c r="AS88" s="106">
        <f>IF(INDEX(Base_Dados!AS:AS,MATCH($B88,Base_Dados!$B:$B,0))=0,0,
MAX(0, MIN(AS$1,
((INDEX(Base_Dados!AS:AS,MATCH($B88,Base_Dados!$B:$B,0))-MIN(Base_Dados!AS$5:AS$98)) /
(IF(MAX(Base_Dados!AS$5:AS$98)-MIN(Base_Dados!AS$5:AS$98)=0,1,MAX(Base_Dados!AS$5:AS$98)-MIN(Base_Dados!AS$5:AS$98)))) * AS$1)))</f>
        <v>0</v>
      </c>
      <c r="AT88" s="106">
        <f>IF(INDEX(Base_Dados!AT:AT,MATCH($B88,Base_Dados!$B:$B,0))=0,0,
MAX(0, MIN(AT$1,
((INDEX(Base_Dados!AT:AT,MATCH($B88,Base_Dados!$B:$B,0))-MIN(Base_Dados!AT$5:AT$98)) /
(IF(MAX(Base_Dados!AT$5:AT$98)-MIN(Base_Dados!AT$5:AT$98)=0,1,MAX(Base_Dados!AT$5:AT$98)-MIN(Base_Dados!AT$5:AT$98)))) * AT$1)))</f>
        <v>0</v>
      </c>
      <c r="AU88" s="106">
        <f>IF(INDEX(Base_Dados!AU:AU,MATCH($B88,Base_Dados!$B:$B,0))=0,0,
MAX(0, MIN(AU$1,
((INDEX(Base_Dados!AU:AU,MATCH($B88,Base_Dados!$B:$B,0))-MIN(Base_Dados!AU$5:AU$98)) /
(IF(MAX(Base_Dados!AU$5:AU$98)-MIN(Base_Dados!AU$5:AU$98)=0,1,MAX(Base_Dados!AU$5:AU$98)-MIN(Base_Dados!AU$5:AU$98)))) * AU$1)))</f>
        <v>1.0299625468164793E-2</v>
      </c>
      <c r="AV88" s="106">
        <f>IF(INDEX(Base_Dados!AV:AV,MATCH($B88,Base_Dados!$B:$B,0))=0,0,
MAX(0, MIN(AV$1,
((INDEX(Base_Dados!AV:AV,MATCH($B88,Base_Dados!$B:$B,0))-MIN(Base_Dados!AV$5:AV$98)) /
(IF(MAX(Base_Dados!AV$5:AV$98)-MIN(Base_Dados!AV$5:AV$98)=0,1,MAX(Base_Dados!AV$5:AV$98)-MIN(Base_Dados!AV$5:AV$98)))) * AV$1)))</f>
        <v>0</v>
      </c>
      <c r="AW88" s="106">
        <f>IF(INDEX(Base_Dados!AW:AW,MATCH($B88,Base_Dados!$B:$B,0))=0,0,
MAX(0, MIN(AW$1,
((INDEX(Base_Dados!AW:AW,MATCH($B88,Base_Dados!$B:$B,0))-MIN(Base_Dados!AW$5:AW$98)) /
(IF(MAX(Base_Dados!AW$5:AW$98)-MIN(Base_Dados!AW$5:AW$98)=0,1,MAX(Base_Dados!AW$5:AW$98)-MIN(Base_Dados!AW$5:AW$98)))) * AW$1)))</f>
        <v>0</v>
      </c>
      <c r="AX88" s="106">
        <f>IF(INDEX(Base_Dados!AX:AX,MATCH($B88,Base_Dados!$B:$B,0))=0,0,
MAX(0, MIN(AX$1,
((INDEX(Base_Dados!AX:AX,MATCH($B88,Base_Dados!$B:$B,0))-MIN(Base_Dados!AX$5:AX$98)) /
(IF(MAX(Base_Dados!AX$5:AX$98)-MIN(Base_Dados!AX$5:AX$98)=0,1,MAX(Base_Dados!AX$5:AX$98)-MIN(Base_Dados!AX$5:AX$98)))) * AX$1)))</f>
        <v>1.0827015509637779E-2</v>
      </c>
      <c r="AY88" s="106">
        <f>IF(INDEX(Base_Dados!AY:AY,MATCH($B88,Base_Dados!$B:$B,0))=0,0,
MAX(0, MIN(AY$1,
((INDEX(Base_Dados!AY:AY,MATCH($B88,Base_Dados!$B:$B,0))-MIN(Base_Dados!AY$5:AY$98)) /
(IF(MAX(Base_Dados!AY$5:AY$98)-MIN(Base_Dados!AY$5:AY$98)=0,1,MAX(Base_Dados!AY$5:AY$98)-MIN(Base_Dados!AY$5:AY$98)))) * AY$1)))</f>
        <v>7.5832509066930433E-3</v>
      </c>
      <c r="AZ88" s="106">
        <f>IF(INDEX(Base_Dados!AZ:AZ,MATCH($B88,Base_Dados!$B:$B,0))=0,0,
MAX(0, MIN(AZ$1,
((INDEX(Base_Dados!AZ:AZ,MATCH($B88,Base_Dados!$B:$B,0))-MIN(Base_Dados!AZ$5:AZ$98)) /
(IF(MAX(Base_Dados!AZ$5:AZ$98)-MIN(Base_Dados!AZ$5:AZ$98)=0,1,MAX(Base_Dados!AZ$5:AZ$98)-MIN(Base_Dados!AZ$5:AZ$98)))) * AZ$1)))</f>
        <v>0.5</v>
      </c>
      <c r="BA88" s="106">
        <f>IF(INDEX(Base_Dados!BA:BA,MATCH($B88,Base_Dados!$B:$B,0))=0,0,
MAX(0, MIN(BA$1,
((INDEX(Base_Dados!BA:BA,MATCH($B88,Base_Dados!$B:$B,0))-MIN(Base_Dados!BA$5:BA$98)) /
(IF(MAX(Base_Dados!BA$5:BA$98)-MIN(Base_Dados!BA$5:BA$98)=0,1,MAX(Base_Dados!BA$5:BA$98)-MIN(Base_Dados!BA$5:BA$98)))) * BA$1)))</f>
        <v>4.8624525411310196E-2</v>
      </c>
      <c r="BB88" s="106">
        <f>IF(INDEX(Base_Dados!BB:BB,MATCH($B88,Base_Dados!$B:$B,0))=0,0,
MAX(0, MIN(BB$1,
((INDEX(Base_Dados!BB:BB,MATCH($B88,Base_Dados!$B:$B,0))-MIN(Base_Dados!BB$5:BB$98)) /
(IF(MAX(Base_Dados!BB$5:BB$98)-MIN(Base_Dados!BB$5:BB$98)=0,1,MAX(Base_Dados!BB$5:BB$98)-MIN(Base_Dados!BB$5:BB$98)))) * BB$1)))</f>
        <v>0.5</v>
      </c>
      <c r="BC88" s="106">
        <f>IF(INDEX(Base_Dados!BC:BC,MATCH($B88,Base_Dados!$B:$B,0))=0,0,
MAX(0, MIN(BC$1,
((INDEX(Base_Dados!BC:BC,MATCH($B88,Base_Dados!$B:$B,0))-MIN(Base_Dados!BC$5:BC$98)) /
(IF(MAX(Base_Dados!BC$5:BC$98)-MIN(Base_Dados!BC$5:BC$98)=0,1,MAX(Base_Dados!BC$5:BC$98)-MIN(Base_Dados!BC$5:BC$98)))) * BC$1)))</f>
        <v>5.0094263398868841E-2</v>
      </c>
      <c r="BD88" s="106">
        <f>IF(INDEX(Base_Dados!BD:BD,MATCH($B88,Base_Dados!$B:$B,0))=0,0,
MAX(0, MIN(BD$1,
((INDEX(Base_Dados!BD:BD,MATCH($B88,Base_Dados!$B:$B,0))-MIN(Base_Dados!BD$5:BD$98)) /
(IF(MAX(Base_Dados!BD$5:BD$98)-MIN(Base_Dados!BD$5:BD$98)=0,1,MAX(Base_Dados!BD$5:BD$98)-MIN(Base_Dados!BD$5:BD$98)))) * BD$1)))</f>
        <v>2.9083858458555503E-2</v>
      </c>
      <c r="BE88" s="106">
        <f>IF(INDEX(Base_Dados!BE:BE,MATCH($B88,Base_Dados!$B:$B,0))=0,0,
MAX(0, MIN(BE$1,
((INDEX(Base_Dados!BE:BE,MATCH($B88,Base_Dados!$B:$B,0))-MIN(Base_Dados!BE$5:BE$98)) /
(IF(MAX(Base_Dados!BE$5:BE$98)-MIN(Base_Dados!BE$5:BE$98)=0,1,MAX(Base_Dados!BE$5:BE$98)-MIN(Base_Dados!BE$5:BE$98)))) * BE$1)))</f>
        <v>0.11339688911189162</v>
      </c>
      <c r="BF88" s="106">
        <f>IF(INDEX(Base_Dados!BF:BF,MATCH($B88,Base_Dados!$B:$B,0))=0,0,
MAX(0, MIN(BF$1,
((INDEX(Base_Dados!BF:BF,MATCH($B88,Base_Dados!$B:$B,0))-MIN(Base_Dados!BF$5:BF$98)) /
(IF(MAX(Base_Dados!BF$5:BF$98)-MIN(Base_Dados!BF$5:BF$98)=0,1,MAX(Base_Dados!BF$5:BF$98)-MIN(Base_Dados!BF$5:BF$98)))) * BF$1)))</f>
        <v>0</v>
      </c>
      <c r="BG88" s="106">
        <f>IF(INDEX(Base_Dados!BG:BG,MATCH($B88,Base_Dados!$B:$B,0))=0,0,
MAX(0, MIN(BG$1,
((INDEX(Base_Dados!BG:BG,MATCH($B88,Base_Dados!$B:$B,0))-MIN(Base_Dados!BG$5:BG$98)) /
(IF(MAX(Base_Dados!BG$5:BG$98)-MIN(Base_Dados!BG$5:BG$98)=0,1,MAX(Base_Dados!BG$5:BG$98)-MIN(Base_Dados!BG$5:BG$98)))) * BG$1)))</f>
        <v>3.5535117056856184E-2</v>
      </c>
      <c r="BH88" s="106">
        <f>IF(INDEX(Base_Dados!BH:BH,MATCH($B88,Base_Dados!$B:$B,0))=0,0,
MAX(0, MIN(BH$1,
((INDEX(Base_Dados!BH:BH,MATCH($B88,Base_Dados!$B:$B,0))-MIN(Base_Dados!BH$5:BH$98)) /
(IF(MAX(Base_Dados!BH$5:BH$98)-MIN(Base_Dados!BH$5:BH$98)=0,1,MAX(Base_Dados!BH$5:BH$98)-MIN(Base_Dados!BH$5:BH$98)))) * BH$1)))</f>
        <v>6.5934065934065936E-2</v>
      </c>
      <c r="BI88" s="106">
        <f>IF(INDEX(Base_Dados!BI:BI,MATCH($B88,Base_Dados!$B:$B,0))=0,0,
MAX(0, MIN(BI$1,
((INDEX(Base_Dados!BI:BI,MATCH($B88,Base_Dados!$B:$B,0))-MIN(Base_Dados!BI$5:BI$98)) /
(IF(MAX(Base_Dados!BI$5:BI$98)-MIN(Base_Dados!BI$5:BI$98)=0,1,MAX(Base_Dados!BI$5:BI$98)-MIN(Base_Dados!BI$5:BI$98)))) * BI$1)))</f>
        <v>5.1482059282371297E-2</v>
      </c>
      <c r="BJ88" s="106">
        <f>IF(INDEX(Base_Dados!BJ:BJ,MATCH($B88,Base_Dados!$B:$B,0))=0,0,
MAX(0, MIN(BJ$1,
((INDEX(Base_Dados!BJ:BJ,MATCH($B88,Base_Dados!$B:$B,0))-MIN(Base_Dados!BJ$5:BJ$98)) /
(IF(MAX(Base_Dados!BJ$5:BJ$98)-MIN(Base_Dados!BJ$5:BJ$98)=0,1,MAX(Base_Dados!BJ$5:BJ$98)-MIN(Base_Dados!BJ$5:BJ$98)))) * BJ$1)))</f>
        <v>8.4210526315789472E-2</v>
      </c>
      <c r="BK88" s="106">
        <f>IF(INDEX(Base_Dados!BK:BK,MATCH($B88,Base_Dados!$B:$B,0))=0,0,
MAX(0, MIN(BK$1,
((INDEX(Base_Dados!BK:BK,MATCH($B88,Base_Dados!$B:$B,0))-MIN(Base_Dados!BK$5:BK$98)) /
(IF(MAX(Base_Dados!BK$5:BK$98)-MIN(Base_Dados!BK$5:BK$98)=0,1,MAX(Base_Dados!BK$5:BK$98)-MIN(Base_Dados!BK$5:BK$98)))) * BK$1)))</f>
        <v>5.3571428571428568E-2</v>
      </c>
      <c r="BL88" s="106">
        <f>IF(INDEX(Base_Dados!BL:BL,MATCH($B88,Base_Dados!$B:$B,0))=0,0,
MAX(0, MIN(BL$1,
((INDEX(Base_Dados!BL:BL,MATCH($B88,Base_Dados!$B:$B,0))-MIN(Base_Dados!BL$5:BL$98)) /
(IF(MAX(Base_Dados!BL$5:BL$98)-MIN(Base_Dados!BL$5:BL$98)=0,1,MAX(Base_Dados!BL$5:BL$98)-MIN(Base_Dados!BL$5:BL$98)))) * BL$1)))</f>
        <v>7.9804560260586313E-2</v>
      </c>
      <c r="BM88" s="106">
        <f>IF(INDEX(Base_Dados!BM:BM,MATCH($B88,Base_Dados!$B:$B,0))=0,0,
MAX(0, MIN(BM$1,
((INDEX(Base_Dados!BM:BM,MATCH($B88,Base_Dados!$B:$B,0))-MIN(Base_Dados!BM$5:BM$98)) /
(IF(MAX(Base_Dados!BM$5:BM$98)-MIN(Base_Dados!BM$5:BM$98)=0,1,MAX(Base_Dados!BM$5:BM$98)-MIN(Base_Dados!BM$5:BM$98)))) * BM$1)))</f>
        <v>0.69788519637462398</v>
      </c>
      <c r="BN88" s="106">
        <f>IF(INDEX(Base_Dados!BN:BN,MATCH($B88,Base_Dados!$B:$B,0))=0,0,
MAX(0, MIN(BN$1,
((INDEX(Base_Dados!BN:BN,MATCH($B88,Base_Dados!$B:$B,0))-MIN(Base_Dados!BN$5:BN$98)) /
(IF(MAX(Base_Dados!BN$5:BN$98)-MIN(Base_Dados!BN$5:BN$98)=0,1,MAX(Base_Dados!BN$5:BN$98)-MIN(Base_Dados!BN$5:BN$98)))) * BN$1)))</f>
        <v>0.68024047013512223</v>
      </c>
      <c r="BO88" s="106">
        <f>IF(INDEX(Base_Dados!BO:BO,MATCH($B88,Base_Dados!$B:$B,0))=0,0,
MAX(0, MIN(BO$1,
((INDEX(Base_Dados!BO:BO,MATCH($B88,Base_Dados!$B:$B,0))-MIN(Base_Dados!BO$5:BO$98)) /
(IF(MAX(Base_Dados!BO$5:BO$98)-MIN(Base_Dados!BO$5:BO$98)=0,1,MAX(Base_Dados!BO$5:BO$98)-MIN(Base_Dados!BO$5:BO$98)))) * BO$1)))</f>
        <v>0.23275862068965517</v>
      </c>
      <c r="BP88" s="106">
        <f t="shared" si="4"/>
        <v>13.026115080430728</v>
      </c>
      <c r="BQ88" s="111">
        <f t="shared" si="5"/>
        <v>0.43553921187698991</v>
      </c>
      <c r="BR88" s="112">
        <f t="shared" si="6"/>
        <v>0.12103089839896664</v>
      </c>
      <c r="BS88" s="113">
        <f t="shared" si="7"/>
        <v>12.905084182031761</v>
      </c>
    </row>
    <row r="89" spans="1:71">
      <c r="A89" s="20">
        <v>21021</v>
      </c>
      <c r="B89" s="20" t="s">
        <v>272</v>
      </c>
      <c r="C89" s="20" t="s">
        <v>266</v>
      </c>
      <c r="D89" s="105">
        <f>IF(INDEX(Base_Dados!D:D,MATCH($B89,Base_Dados!$B:$B,0))=0,0,
MAX(0, MIN(D$1,
((INDEX(Base_Dados!D:D,MATCH($B89,Base_Dados!$B:$B,0))-MIN(Base_Dados!D$5:D$98)) /
(IF(MAX(Base_Dados!D$5:D$98)-MIN(Base_Dados!D$5:D$98)=0,1,MAX(Base_Dados!D$5:D$98)-MIN(Base_Dados!D$5:D$98)))) * D$1)))</f>
        <v>0.11466674254261898</v>
      </c>
      <c r="E89" s="106">
        <f>IF(INDEX(Base_Dados!E:E,MATCH($B89,Base_Dados!$B:$B,0))=0,0,
MAX(0, MIN(E$1,
((INDEX(Base_Dados!E:E,MATCH($B89,Base_Dados!$B:$B,0))-MIN(Base_Dados!E$5:E$98)) /
(IF(MAX(Base_Dados!E$5:E$98)-MIN(Base_Dados!E$5:E$98)=0,1,MAX(Base_Dados!E$5:E$98)-MIN(Base_Dados!E$5:E$98)))) * E$1)))</f>
        <v>3.2509372941543553E-2</v>
      </c>
      <c r="F89" s="106">
        <f>IF(INDEX(Base_Dados!F:F,MATCH($B89,Base_Dados!$B:$B,0))=0,0,
MAX(0, MIN(F$1,
((INDEX(Base_Dados!F:F,MATCH($B89,Base_Dados!$B:$B,0))-MIN(Base_Dados!F$5:F$98)) /
(IF(MAX(Base_Dados!F$5:F$98)-MIN(Base_Dados!F$5:F$98)=0,1,MAX(Base_Dados!F$5:F$98)-MIN(Base_Dados!F$5:F$98)))) * F$1)))</f>
        <v>3.0633064439952392E-2</v>
      </c>
      <c r="G89" s="106">
        <f>IF(INDEX(Base_Dados!G:G,MATCH($B89,Base_Dados!$B:$B,0))=0,0,
MAX(0, MIN(G$1,
((INDEX(Base_Dados!G:G,MATCH($B89,Base_Dados!$B:$B,0))-MIN(Base_Dados!G$5:G$98)) /
(IF(MAX(Base_Dados!G$5:G$98)-MIN(Base_Dados!G$5:G$98)=0,1,MAX(Base_Dados!G$5:G$98)-MIN(Base_Dados!G$5:G$98)))) * G$1)))</f>
        <v>3.4491780797199514E-2</v>
      </c>
      <c r="H89" s="106">
        <f>IF(INDEX(Base_Dados!H:H,MATCH($B89,Base_Dados!$B:$B,0))=0,0,
MAX(0, MIN(H$1,
((INDEX(Base_Dados!H:H,MATCH($B89,Base_Dados!$B:$B,0))-MIN(Base_Dados!H$5:H$98)) /
(IF(MAX(Base_Dados!H$5:H$98)-MIN(Base_Dados!H$5:H$98)=0,1,MAX(Base_Dados!H$5:H$98)-MIN(Base_Dados!H$5:H$98)))) * H$1)))</f>
        <v>3.7737874281625262E-2</v>
      </c>
      <c r="I89" s="106">
        <f>IF(INDEX(Base_Dados!I:I,MATCH($B89,Base_Dados!$B:$B,0))=0,0,
MAX(0, MIN(I$1,
((INDEX(Base_Dados!I:I,MATCH($B89,Base_Dados!$B:$B,0))-MIN(Base_Dados!I$5:I$98)) /
(IF(MAX(Base_Dados!I$5:I$98)-MIN(Base_Dados!I$5:I$98)=0,1,MAX(Base_Dados!I$5:I$98)-MIN(Base_Dados!I$5:I$98)))) * I$1)))</f>
        <v>4.0272146541777701E-2</v>
      </c>
      <c r="J89" s="106">
        <f>IF(INDEX(Base_Dados!J:J,MATCH($B89,Base_Dados!$B:$B,0))=0,0,
MAX(0, MIN(J$1,
((INDEX(Base_Dados!J:J,MATCH($B89,Base_Dados!$B:$B,0))-MIN(Base_Dados!J$5:J$98)) /
(IF(MAX(Base_Dados!J$5:J$98)-MIN(Base_Dados!J$5:J$98)=0,1,MAX(Base_Dados!J$5:J$98)-MIN(Base_Dados!J$5:J$98)))) * J$1)))</f>
        <v>3.9854994539593326E-2</v>
      </c>
      <c r="K89" s="106">
        <f>IF(INDEX(Base_Dados!K:K,MATCH($B89,Base_Dados!$B:$B,0))=0,0,
MAX(0, MIN(K$1,
((INDEX(Base_Dados!K:K,MATCH($B89,Base_Dados!$B:$B,0))-MIN(Base_Dados!K$5:K$98)) /
(IF(MAX(Base_Dados!K$5:K$98)-MIN(Base_Dados!K$5:K$98)=0,1,MAX(Base_Dados!K$5:K$98)-MIN(Base_Dados!K$5:K$98)))) * K$1)))</f>
        <v>3.7365831842576032E-2</v>
      </c>
      <c r="L89" s="106">
        <f>IF(INDEX(Base_Dados!L:L,MATCH($B89,Base_Dados!$B:$B,0))=0,0,
MAX(0, MIN(L$1,
((INDEX(Base_Dados!L:L,MATCH($B89,Base_Dados!$B:$B,0))-MIN(Base_Dados!L$5:L$98)) /
(IF(MAX(Base_Dados!L$5:L$98)-MIN(Base_Dados!L$5:L$98)=0,1,MAX(Base_Dados!L$5:L$98)-MIN(Base_Dados!L$5:L$98)))) * L$1)))</f>
        <v>4.5381560043944898E-2</v>
      </c>
      <c r="M89" s="106">
        <f>IF(INDEX(Base_Dados!M:M,MATCH($B89,Base_Dados!$B:$B,0))=0,0,
MAX(0, MIN(M$1,
((INDEX(Base_Dados!M:M,MATCH($B89,Base_Dados!$B:$B,0))-MIN(Base_Dados!M$5:M$98)) /
(IF(MAX(Base_Dados!M$5:M$98)-MIN(Base_Dados!M$5:M$98)=0,1,MAX(Base_Dados!M$5:M$98)-MIN(Base_Dados!M$5:M$98)))) * M$1)))</f>
        <v>4.7358600583090382E-2</v>
      </c>
      <c r="N89" s="106">
        <f>IF(INDEX(Base_Dados!N:N,MATCH($B89,Base_Dados!$B:$B,0))=0,0,
MAX(0, MIN(N$1,
((INDEX(Base_Dados!N:N,MATCH($B89,Base_Dados!$B:$B,0))-MIN(Base_Dados!N$5:N$98)) /
(IF(MAX(Base_Dados!N$5:N$98)-MIN(Base_Dados!N$5:N$98)=0,1,MAX(Base_Dados!N$5:N$98)-MIN(Base_Dados!N$5:N$98)))) * N$1)))</f>
        <v>5.9560572179036667E-2</v>
      </c>
      <c r="O89" s="106">
        <f>IF(INDEX(Base_Dados!O:O,MATCH($B89,Base_Dados!$B:$B,0))=0,0,
MAX(0, MIN(O$1,
((INDEX(Base_Dados!O:O,MATCH($B89,Base_Dados!$B:$B,0))-MIN(Base_Dados!O$5:O$98)) /
(IF(MAX(Base_Dados!O$5:O$98)-MIN(Base_Dados!O$5:O$98)=0,1,MAX(Base_Dados!O$5:O$98)-MIN(Base_Dados!O$5:O$98)))) * O$1)))</f>
        <v>7.6871620491666195E-2</v>
      </c>
      <c r="P89" s="106">
        <f>IF(INDEX(Base_Dados!P:P,MATCH($B89,Base_Dados!$B:$B,0))=0,0,
MAX(0, MIN(P$1,
((INDEX(Base_Dados!P:P,MATCH($B89,Base_Dados!$B:$B,0))-MIN(Base_Dados!P$5:P$98)) /
(IF(MAX(Base_Dados!P$5:P$98)-MIN(Base_Dados!P$5:P$98)=0,1,MAX(Base_Dados!P$5:P$98)-MIN(Base_Dados!P$5:P$98)))) * P$1)))</f>
        <v>2.8511471938709197E-2</v>
      </c>
      <c r="Q89" s="106">
        <f>IF(INDEX(Base_Dados!Q:Q,MATCH($B89,Base_Dados!$B:$B,0))=0,0,
MAX(0, MIN(Q$1,
((INDEX(Base_Dados!Q:Q,MATCH($B89,Base_Dados!$B:$B,0))-MIN(Base_Dados!Q$5:Q$98)) /
(IF(MAX(Base_Dados!Q$5:Q$98)-MIN(Base_Dados!Q$5:Q$98)=0,1,MAX(Base_Dados!Q$5:Q$98)-MIN(Base_Dados!Q$5:Q$98)))) * Q$1)))</f>
        <v>2.2905586856932229E-2</v>
      </c>
      <c r="R89" s="106">
        <f>IF(INDEX(Base_Dados!R:R,MATCH($B89,Base_Dados!$B:$B,0))=0,0,
MAX(0, MIN(R$1,
((INDEX(Base_Dados!R:R,MATCH($B89,Base_Dados!$B:$B,0))-MIN(Base_Dados!R$5:R$98)) /
(IF(MAX(Base_Dados!R$5:R$98)-MIN(Base_Dados!R$5:R$98)=0,1,MAX(Base_Dados!R$5:R$98)-MIN(Base_Dados!R$5:R$98)))) * R$1)))</f>
        <v>6.4213987577914815E-3</v>
      </c>
      <c r="S89" s="106">
        <f>IF(INDEX(Base_Dados!S:S,MATCH($B89,Base_Dados!$B:$B,0))=0,0,
MAX(0, MIN(S$1,
((INDEX(Base_Dados!S:S,MATCH($B89,Base_Dados!$B:$B,0))-MIN(Base_Dados!S$5:S$98)) /
(IF(MAX(Base_Dados!S$5:S$98)-MIN(Base_Dados!S$5:S$98)=0,1,MAX(Base_Dados!S$5:S$98)-MIN(Base_Dados!S$5:S$98)))) * S$1)))</f>
        <v>2.3777428293267434E-2</v>
      </c>
      <c r="T89" s="106">
        <f>IF(INDEX(Base_Dados!T:T,MATCH($B89,Base_Dados!$B:$B,0))=0,0,
MAX(0, MIN(T$1,
((INDEX(Base_Dados!T:T,MATCH($B89,Base_Dados!$B:$B,0))-MIN(Base_Dados!T$5:T$98)) /
(IF(MAX(Base_Dados!T$5:T$98)-MIN(Base_Dados!T$5:T$98)=0,1,MAX(Base_Dados!T$5:T$98)-MIN(Base_Dados!T$5:T$98)))) * T$1)))</f>
        <v>0.64685387709743325</v>
      </c>
      <c r="U89" s="106">
        <f>IF(INDEX(Base_Dados!U:U,MATCH($B89,Base_Dados!$B:$B,0))=0,0,
MAX(0, MIN(U$1,
((INDEX(Base_Dados!U:U,MATCH($B89,Base_Dados!$B:$B,0))-MIN(Base_Dados!U$5:U$98)) /
(IF(MAX(Base_Dados!U$5:U$98)-MIN(Base_Dados!U$5:U$98)=0,1,MAX(Base_Dados!U$5:U$98)-MIN(Base_Dados!U$5:U$98)))) * U$1)))</f>
        <v>1.1486623967506477</v>
      </c>
      <c r="V89" s="106">
        <f>IF(INDEX(Base_Dados!V:V,MATCH($B89,Base_Dados!$B:$B,0))=0,0,
MAX(0, MIN(V$1,
((INDEX(Base_Dados!V:V,MATCH($B89,Base_Dados!$B:$B,0))-MIN(Base_Dados!V$5:V$98)) /
(IF(MAX(Base_Dados!V$5:V$98)-MIN(Base_Dados!V$5:V$98)=0,1,MAX(Base_Dados!V$5:V$98)-MIN(Base_Dados!V$5:V$98)))) * V$1)))</f>
        <v>1.036033385979759E-2</v>
      </c>
      <c r="W89" s="106">
        <f>IF(INDEX(Base_Dados!W:W,MATCH($B89,Base_Dados!$B:$B,0))=0,0,
MAX(0, MIN(W$1,
((INDEX(Base_Dados!W:W,MATCH($B89,Base_Dados!$B:$B,0))-MIN(Base_Dados!W$5:W$98)) /
(IF(MAX(Base_Dados!W$5:W$98)-MIN(Base_Dados!W$5:W$98)=0,1,MAX(Base_Dados!W$5:W$98)-MIN(Base_Dados!W$5:W$98)))) * W$1)))</f>
        <v>2.8615037655268463</v>
      </c>
      <c r="X89" s="106">
        <f>IF(INDEX(Base_Dados!X:X,MATCH($B89,Base_Dados!$B:$B,0))=0,0,
MAX(0, MIN(X$1,
((INDEX(Base_Dados!X:X,MATCH($B89,Base_Dados!$B:$B,0))-MIN(Base_Dados!X$5:X$98)) /
(IF(MAX(Base_Dados!X$5:X$98)-MIN(Base_Dados!X$5:X$98)=0,1,MAX(Base_Dados!X$5:X$98)-MIN(Base_Dados!X$5:X$98)))) * X$1)))</f>
        <v>0</v>
      </c>
      <c r="Y89" s="106">
        <f>IF(INDEX(Base_Dados!Y:Y,MATCH($B89,Base_Dados!$B:$B,0))=0,0,
MAX(0, MIN(Y$1,
((INDEX(Base_Dados!Y:Y,MATCH($B89,Base_Dados!$B:$B,0))-MIN(Base_Dados!Y$5:Y$98)) /
(IF(MAX(Base_Dados!Y$5:Y$98)-MIN(Base_Dados!Y$5:Y$98)=0,1,MAX(Base_Dados!Y$5:Y$98)-MIN(Base_Dados!Y$5:Y$98)))) * Y$1)))</f>
        <v>0</v>
      </c>
      <c r="Z89" s="106">
        <f>IF(INDEX(Base_Dados!Z:Z,MATCH($B89,Base_Dados!$B:$B,0))=0,0,
MAX(0, MIN(Z$1,
((INDEX(Base_Dados!Z:Z,MATCH($B89,Base_Dados!$B:$B,0))-MIN(Base_Dados!Z$5:Z$98)) /
(IF(MAX(Base_Dados!Z$5:Z$98)-MIN(Base_Dados!Z$5:Z$98)=0,1,MAX(Base_Dados!Z$5:Z$98)-MIN(Base_Dados!Z$5:Z$98)))) * Z$1)))</f>
        <v>0</v>
      </c>
      <c r="AA89" s="106">
        <f>IF(INDEX(Base_Dados!AA:AA,MATCH($B89,Base_Dados!$B:$B,0))=0,0,
MAX(0, MIN(AA$1,
((INDEX(Base_Dados!AA:AA,MATCH($B89,Base_Dados!$B:$B,0))-MIN(Base_Dados!AA$5:AA$98)) /
(IF(MAX(Base_Dados!AA$5:AA$98)-MIN(Base_Dados!AA$5:AA$98)=0,1,MAX(Base_Dados!AA$5:AA$98)-MIN(Base_Dados!AA$5:AA$98)))) * AA$1)))</f>
        <v>0</v>
      </c>
      <c r="AB89" s="106">
        <f>IF(INDEX(Base_Dados!AB:AB,MATCH($B89,Base_Dados!$B:$B,0))=0,0,
MAX(0, MIN(AB$1,
((INDEX(Base_Dados!AB:AB,MATCH($B89,Base_Dados!$B:$B,0))-MIN(Base_Dados!AB$5:AB$98)) /
(IF(MAX(Base_Dados!AB$5:AB$98)-MIN(Base_Dados!AB$5:AB$98)=0,1,MAX(Base_Dados!AB$5:AB$98)-MIN(Base_Dados!AB$5:AB$98)))) * AB$1)))</f>
        <v>0</v>
      </c>
      <c r="AC89" s="106">
        <f>IF(INDEX(Base_Dados!AC:AC,MATCH($B89,Base_Dados!$B:$B,0))=0,0,
MAX(0, MIN(AC$1,
((INDEX(Base_Dados!AC:AC,MATCH($B89,Base_Dados!$B:$B,0))-MIN(Base_Dados!AC$5:AC$98)) /
(IF(MAX(Base_Dados!AC$5:AC$98)-MIN(Base_Dados!AC$5:AC$98)=0,1,MAX(Base_Dados!AC$5:AC$98)-MIN(Base_Dados!AC$5:AC$98)))) * AC$1)))</f>
        <v>1.7886394295625361E-2</v>
      </c>
      <c r="AD89" s="106">
        <f>IF(INDEX(Base_Dados!AD:AD,MATCH($B89,Base_Dados!$B:$B,0))=0,0,
MAX(0, MIN(AD$1,
((INDEX(Base_Dados!AD:AD,MATCH($B89,Base_Dados!$B:$B,0))-MIN(Base_Dados!AD$5:AD$98)) /
(IF(MAX(Base_Dados!AD$5:AD$98)-MIN(Base_Dados!AD$5:AD$98)=0,1,MAX(Base_Dados!AD$5:AD$98)-MIN(Base_Dados!AD$5:AD$98)))) * AD$1)))</f>
        <v>6.655820144948971E-3</v>
      </c>
      <c r="AE89" s="106">
        <f>IF(INDEX(Base_Dados!AE:AE,MATCH($B89,Base_Dados!$B:$B,0))=0,0,
MAX(0, MIN(AE$1,
((INDEX(Base_Dados!AE:AE,MATCH($B89,Base_Dados!$B:$B,0))-MIN(Base_Dados!AE$5:AE$98)) /
(IF(MAX(Base_Dados!AE$5:AE$98)-MIN(Base_Dados!AE$5:AE$98)=0,1,MAX(Base_Dados!AE$5:AE$98)-MIN(Base_Dados!AE$5:AE$98)))) * AE$1)))</f>
        <v>3.7537753487703151E-3</v>
      </c>
      <c r="AF89" s="106">
        <f>IF(INDEX(Base_Dados!AF:AF,MATCH($B89,Base_Dados!$B:$B,0))=0,0,
MAX(0, MIN(AF$1,
((INDEX(Base_Dados!AF:AF,MATCH($B89,Base_Dados!$B:$B,0))-MIN(Base_Dados!AF$5:AF$98)) /
(IF(MAX(Base_Dados!AF$5:AF$98)-MIN(Base_Dados!AF$5:AF$98)=0,1,MAX(Base_Dados!AF$5:AF$98)-MIN(Base_Dados!AF$5:AF$98)))) * AF$1)))</f>
        <v>4.872891095481083E-3</v>
      </c>
      <c r="AG89" s="106">
        <f>IF(INDEX(Base_Dados!AG:AG,MATCH($B89,Base_Dados!$B:$B,0))=0,0,
MAX(0, MIN(AG$1,
((INDEX(Base_Dados!AG:AG,MATCH($B89,Base_Dados!$B:$B,0))-MIN(Base_Dados!AG$5:AG$98)) /
(IF(MAX(Base_Dados!AG$5:AG$98)-MIN(Base_Dados!AG$5:AG$98)=0,1,MAX(Base_Dados!AG$5:AG$98)-MIN(Base_Dados!AG$5:AG$98)))) * AG$1)))</f>
        <v>2.2905586856932229E-2</v>
      </c>
      <c r="AH89" s="106">
        <f>IF(INDEX(Base_Dados!AH:AH,MATCH($B89,Base_Dados!$B:$B,0))=0,0,
MAX(0, MIN(AH$1,
((INDEX(Base_Dados!AH:AH,MATCH($B89,Base_Dados!$B:$B,0))-MIN(Base_Dados!AH$5:AH$98)) /
(IF(MAX(Base_Dados!AH$5:AH$98)-MIN(Base_Dados!AH$5:AH$98)=0,1,MAX(Base_Dados!AH$5:AH$98)-MIN(Base_Dados!AH$5:AH$98)))) * AH$1)))</f>
        <v>1.6705530644706756</v>
      </c>
      <c r="AI89" s="106">
        <f>IF(INDEX(Base_Dados!AI:AI,MATCH($B89,Base_Dados!$B:$B,0))=0,0,
MAX(0, MIN(AI$1,
((INDEX(Base_Dados!AI:AI,MATCH($B89,Base_Dados!$B:$B,0))-MIN(Base_Dados!AI$5:AI$98)) /
(IF(MAX(Base_Dados!AI$5:AI$98)-MIN(Base_Dados!AI$5:AI$98)=0,1,MAX(Base_Dados!AI$5:AI$98)-MIN(Base_Dados!AI$5:AI$98)))) * AI$1)))</f>
        <v>0</v>
      </c>
      <c r="AJ89" s="106">
        <f>IF(INDEX(Base_Dados!AJ:AJ,MATCH($B89,Base_Dados!$B:$B,0))=0,0,
MAX(0, MIN(AJ$1,
((INDEX(Base_Dados!AJ:AJ,MATCH($B89,Base_Dados!$B:$B,0))-MIN(Base_Dados!AJ$5:AJ$98)) /
(IF(MAX(Base_Dados!AJ$5:AJ$98)-MIN(Base_Dados!AJ$5:AJ$98)=0,1,MAX(Base_Dados!AJ$5:AJ$98)-MIN(Base_Dados!AJ$5:AJ$98)))) * AJ$1)))</f>
        <v>0</v>
      </c>
      <c r="AK89" s="106">
        <f>IF(INDEX(Base_Dados!AK:AK,MATCH($B89,Base_Dados!$B:$B,0))=0,0,
MAX(0, MIN(AK$1,
((INDEX(Base_Dados!AK:AK,MATCH($B89,Base_Dados!$B:$B,0))-MIN(Base_Dados!AK$5:AK$98)) /
(IF(MAX(Base_Dados!AK$5:AK$98)-MIN(Base_Dados!AK$5:AK$98)=0,1,MAX(Base_Dados!AK$5:AK$98)-MIN(Base_Dados!AK$5:AK$98)))) * AK$1)))</f>
        <v>0</v>
      </c>
      <c r="AL89" s="106">
        <f>IF(INDEX(Base_Dados!AL:AL,MATCH($B89,Base_Dados!$B:$B,0))=0,0,
MAX(0, MIN(AL$1,
((INDEX(Base_Dados!AL:AL,MATCH($B89,Base_Dados!$B:$B,0))-MIN(Base_Dados!AL$5:AL$98)) /
(IF(MAX(Base_Dados!AL$5:AL$98)-MIN(Base_Dados!AL$5:AL$98)=0,1,MAX(Base_Dados!AL$5:AL$98)-MIN(Base_Dados!AL$5:AL$98)))) * AL$1)))</f>
        <v>0</v>
      </c>
      <c r="AM89" s="106">
        <f>IF(INDEX(Base_Dados!AM:AM,MATCH($B89,Base_Dados!$B:$B,0))=0,0,
MAX(0, MIN(AM$1,
((INDEX(Base_Dados!AM:AM,MATCH($B89,Base_Dados!$B:$B,0))-MIN(Base_Dados!AM$5:AM$98)) /
(IF(MAX(Base_Dados!AM$5:AM$98)-MIN(Base_Dados!AM$5:AM$98)=0,1,MAX(Base_Dados!AM$5:AM$98)-MIN(Base_Dados!AM$5:AM$98)))) * AM$1)))</f>
        <v>0</v>
      </c>
      <c r="AN89" s="106">
        <f>IF(INDEX(Base_Dados!AN:AN,MATCH($B89,Base_Dados!$B:$B,0))=0,0,
MAX(0, MIN(AN$1,
((INDEX(Base_Dados!AN:AN,MATCH($B89,Base_Dados!$B:$B,0))-MIN(Base_Dados!AN$5:AN$98)) /
(IF(MAX(Base_Dados!AN$5:AN$98)-MIN(Base_Dados!AN$5:AN$98)=0,1,MAX(Base_Dados!AN$5:AN$98)-MIN(Base_Dados!AN$5:AN$98)))) * AN$1)))</f>
        <v>0</v>
      </c>
      <c r="AO89" s="106">
        <f>IF(INDEX(Base_Dados!AO:AO,MATCH($B89,Base_Dados!$B:$B,0))=0,0,
MAX(0, MIN(AO$1,
((INDEX(Base_Dados!AO:AO,MATCH($B89,Base_Dados!$B:$B,0))-MIN(Base_Dados!AO$5:AO$98)) /
(IF(MAX(Base_Dados!AO$5:AO$98)-MIN(Base_Dados!AO$5:AO$98)=0,1,MAX(Base_Dados!AO$5:AO$98)-MIN(Base_Dados!AO$5:AO$98)))) * AO$1)))</f>
        <v>0</v>
      </c>
      <c r="AP89" s="106">
        <f>IF(INDEX(Base_Dados!AP:AP,MATCH($B89,Base_Dados!$B:$B,0))=0,0,
MAX(0, MIN(AP$1,
((INDEX(Base_Dados!AP:AP,MATCH($B89,Base_Dados!$B:$B,0))-MIN(Base_Dados!AP$5:AP$98)) /
(IF(MAX(Base_Dados!AP$5:AP$98)-MIN(Base_Dados!AP$5:AP$98)=0,1,MAX(Base_Dados!AP$5:AP$98)-MIN(Base_Dados!AP$5:AP$98)))) * AP$1)))</f>
        <v>0</v>
      </c>
      <c r="AQ89" s="106">
        <f>IF(INDEX(Base_Dados!AQ:AQ,MATCH($B89,Base_Dados!$B:$B,0))=0,0,
MAX(0, MIN(AQ$1,
((INDEX(Base_Dados!AQ:AQ,MATCH($B89,Base_Dados!$B:$B,0))-MIN(Base_Dados!AQ$5:AQ$98)) /
(IF(MAX(Base_Dados!AQ$5:AQ$98)-MIN(Base_Dados!AQ$5:AQ$98)=0,1,MAX(Base_Dados!AQ$5:AQ$98)-MIN(Base_Dados!AQ$5:AQ$98)))) * AQ$1)))</f>
        <v>0</v>
      </c>
      <c r="AR89" s="106">
        <f>IF(INDEX(Base_Dados!AR:AR,MATCH($B89,Base_Dados!$B:$B,0))=0,0,
MAX(0, MIN(AR$1,
((INDEX(Base_Dados!AR:AR,MATCH($B89,Base_Dados!$B:$B,0))-MIN(Base_Dados!AR$5:AR$98)) /
(IF(MAX(Base_Dados!AR$5:AR$98)-MIN(Base_Dados!AR$5:AR$98)=0,1,MAX(Base_Dados!AR$5:AR$98)-MIN(Base_Dados!AR$5:AR$98)))) * AR$1)))</f>
        <v>0</v>
      </c>
      <c r="AS89" s="106">
        <f>IF(INDEX(Base_Dados!AS:AS,MATCH($B89,Base_Dados!$B:$B,0))=0,0,
MAX(0, MIN(AS$1,
((INDEX(Base_Dados!AS:AS,MATCH($B89,Base_Dados!$B:$B,0))-MIN(Base_Dados!AS$5:AS$98)) /
(IF(MAX(Base_Dados!AS$5:AS$98)-MIN(Base_Dados!AS$5:AS$98)=0,1,MAX(Base_Dados!AS$5:AS$98)-MIN(Base_Dados!AS$5:AS$98)))) * AS$1)))</f>
        <v>0</v>
      </c>
      <c r="AT89" s="106">
        <f>IF(INDEX(Base_Dados!AT:AT,MATCH($B89,Base_Dados!$B:$B,0))=0,0,
MAX(0, MIN(AT$1,
((INDEX(Base_Dados!AT:AT,MATCH($B89,Base_Dados!$B:$B,0))-MIN(Base_Dados!AT$5:AT$98)) /
(IF(MAX(Base_Dados!AT$5:AT$98)-MIN(Base_Dados!AT$5:AT$98)=0,1,MAX(Base_Dados!AT$5:AT$98)-MIN(Base_Dados!AT$5:AT$98)))) * AT$1)))</f>
        <v>0</v>
      </c>
      <c r="AU89" s="106">
        <f>IF(INDEX(Base_Dados!AU:AU,MATCH($B89,Base_Dados!$B:$B,0))=0,0,
MAX(0, MIN(AU$1,
((INDEX(Base_Dados!AU:AU,MATCH($B89,Base_Dados!$B:$B,0))-MIN(Base_Dados!AU$5:AU$98)) /
(IF(MAX(Base_Dados!AU$5:AU$98)-MIN(Base_Dados!AU$5:AU$98)=0,1,MAX(Base_Dados!AU$5:AU$98)-MIN(Base_Dados!AU$5:AU$98)))) * AU$1)))</f>
        <v>0</v>
      </c>
      <c r="AV89" s="106">
        <f>IF(INDEX(Base_Dados!AV:AV,MATCH($B89,Base_Dados!$B:$B,0))=0,0,
MAX(0, MIN(AV$1,
((INDEX(Base_Dados!AV:AV,MATCH($B89,Base_Dados!$B:$B,0))-MIN(Base_Dados!AV$5:AV$98)) /
(IF(MAX(Base_Dados!AV$5:AV$98)-MIN(Base_Dados!AV$5:AV$98)=0,1,MAX(Base_Dados!AV$5:AV$98)-MIN(Base_Dados!AV$5:AV$98)))) * AV$1)))</f>
        <v>0</v>
      </c>
      <c r="AW89" s="106">
        <f>IF(INDEX(Base_Dados!AW:AW,MATCH($B89,Base_Dados!$B:$B,0))=0,0,
MAX(0, MIN(AW$1,
((INDEX(Base_Dados!AW:AW,MATCH($B89,Base_Dados!$B:$B,0))-MIN(Base_Dados!AW$5:AW$98)) /
(IF(MAX(Base_Dados!AW$5:AW$98)-MIN(Base_Dados!AW$5:AW$98)=0,1,MAX(Base_Dados!AW$5:AW$98)-MIN(Base_Dados!AW$5:AW$98)))) * AW$1)))</f>
        <v>0</v>
      </c>
      <c r="AX89" s="106">
        <f>IF(INDEX(Base_Dados!AX:AX,MATCH($B89,Base_Dados!$B:$B,0))=0,0,
MAX(0, MIN(AX$1,
((INDEX(Base_Dados!AX:AX,MATCH($B89,Base_Dados!$B:$B,0))-MIN(Base_Dados!AX$5:AX$98)) /
(IF(MAX(Base_Dados!AX$5:AX$98)-MIN(Base_Dados!AX$5:AX$98)=0,1,MAX(Base_Dados!AX$5:AX$98)-MIN(Base_Dados!AX$5:AX$98)))) * AX$1)))</f>
        <v>0</v>
      </c>
      <c r="AY89" s="106">
        <f>IF(INDEX(Base_Dados!AY:AY,MATCH($B89,Base_Dados!$B:$B,0))=0,0,
MAX(0, MIN(AY$1,
((INDEX(Base_Dados!AY:AY,MATCH($B89,Base_Dados!$B:$B,0))-MIN(Base_Dados!AY$5:AY$98)) /
(IF(MAX(Base_Dados!AY$5:AY$98)-MIN(Base_Dados!AY$5:AY$98)=0,1,MAX(Base_Dados!AY$5:AY$98)-MIN(Base_Dados!AY$5:AY$98)))) * AY$1)))</f>
        <v>0</v>
      </c>
      <c r="AZ89" s="106">
        <f>IF(INDEX(Base_Dados!AZ:AZ,MATCH($B89,Base_Dados!$B:$B,0))=0,0,
MAX(0, MIN(AZ$1,
((INDEX(Base_Dados!AZ:AZ,MATCH($B89,Base_Dados!$B:$B,0))-MIN(Base_Dados!AZ$5:AZ$98)) /
(IF(MAX(Base_Dados!AZ$5:AZ$98)-MIN(Base_Dados!AZ$5:AZ$98)=0,1,MAX(Base_Dados!AZ$5:AZ$98)-MIN(Base_Dados!AZ$5:AZ$98)))) * AZ$1)))</f>
        <v>0</v>
      </c>
      <c r="BA89" s="106">
        <f>IF(INDEX(Base_Dados!BA:BA,MATCH($B89,Base_Dados!$B:$B,0))=0,0,
MAX(0, MIN(BA$1,
((INDEX(Base_Dados!BA:BA,MATCH($B89,Base_Dados!$B:$B,0))-MIN(Base_Dados!BA$5:BA$98)) /
(IF(MAX(Base_Dados!BA$5:BA$98)-MIN(Base_Dados!BA$5:BA$98)=0,1,MAX(Base_Dados!BA$5:BA$98)-MIN(Base_Dados!BA$5:BA$98)))) * BA$1)))</f>
        <v>1.5364461910788428E-2</v>
      </c>
      <c r="BB89" s="106">
        <f>IF(INDEX(Base_Dados!BB:BB,MATCH($B89,Base_Dados!$B:$B,0))=0,0,
MAX(0, MIN(BB$1,
((INDEX(Base_Dados!BB:BB,MATCH($B89,Base_Dados!$B:$B,0))-MIN(Base_Dados!BB$5:BB$98)) /
(IF(MAX(Base_Dados!BB$5:BB$98)-MIN(Base_Dados!BB$5:BB$98)=0,1,MAX(Base_Dados!BB$5:BB$98)-MIN(Base_Dados!BB$5:BB$98)))) * BB$1)))</f>
        <v>0.16568999138182983</v>
      </c>
      <c r="BC89" s="106">
        <f>IF(INDEX(Base_Dados!BC:BC,MATCH($B89,Base_Dados!$B:$B,0))=0,0,
MAX(0, MIN(BC$1,
((INDEX(Base_Dados!BC:BC,MATCH($B89,Base_Dados!$B:$B,0))-MIN(Base_Dados!BC$5:BC$98)) /
(IF(MAX(Base_Dados!BC$5:BC$98)-MIN(Base_Dados!BC$5:BC$98)=0,1,MAX(Base_Dados!BC$5:BC$98)-MIN(Base_Dados!BC$5:BC$98)))) * BC$1)))</f>
        <v>1.050363587395637E-2</v>
      </c>
      <c r="BD89" s="106">
        <f>IF(INDEX(Base_Dados!BD:BD,MATCH($B89,Base_Dados!$B:$B,0))=0,0,
MAX(0, MIN(BD$1,
((INDEX(Base_Dados!BD:BD,MATCH($B89,Base_Dados!$B:$B,0))-MIN(Base_Dados!BD$5:BD$98)) /
(IF(MAX(Base_Dados!BD$5:BD$98)-MIN(Base_Dados!BD$5:BD$98)=0,1,MAX(Base_Dados!BD$5:BD$98)-MIN(Base_Dados!BD$5:BD$98)))) * BD$1)))</f>
        <v>5.8860189737552802E-3</v>
      </c>
      <c r="BE89" s="106">
        <f>IF(INDEX(Base_Dados!BE:BE,MATCH($B89,Base_Dados!$B:$B,0))=0,0,
MAX(0, MIN(BE$1,
((INDEX(Base_Dados!BE:BE,MATCH($B89,Base_Dados!$B:$B,0))-MIN(Base_Dados!BE$5:BE$98)) /
(IF(MAX(Base_Dados!BE$5:BE$98)-MIN(Base_Dados!BE$5:BE$98)=0,1,MAX(Base_Dados!BE$5:BE$98)-MIN(Base_Dados!BE$5:BE$98)))) * BE$1)))</f>
        <v>6.4224786753637728E-2</v>
      </c>
      <c r="BF89" s="106">
        <f>IF(INDEX(Base_Dados!BF:BF,MATCH($B89,Base_Dados!$B:$B,0))=0,0,
MAX(0, MIN(BF$1,
((INDEX(Base_Dados!BF:BF,MATCH($B89,Base_Dados!$B:$B,0))-MIN(Base_Dados!BF$5:BF$98)) /
(IF(MAX(Base_Dados!BF$5:BF$98)-MIN(Base_Dados!BF$5:BF$98)=0,1,MAX(Base_Dados!BF$5:BF$98)-MIN(Base_Dados!BF$5:BF$98)))) * BF$1)))</f>
        <v>0</v>
      </c>
      <c r="BG89" s="106">
        <f>IF(INDEX(Base_Dados!BG:BG,MATCH($B89,Base_Dados!$B:$B,0))=0,0,
MAX(0, MIN(BG$1,
((INDEX(Base_Dados!BG:BG,MATCH($B89,Base_Dados!$B:$B,0))-MIN(Base_Dados!BG$5:BG$98)) /
(IF(MAX(Base_Dados!BG$5:BG$98)-MIN(Base_Dados!BG$5:BG$98)=0,1,MAX(Base_Dados!BG$5:BG$98)-MIN(Base_Dados!BG$5:BG$98)))) * BG$1)))</f>
        <v>0</v>
      </c>
      <c r="BH89" s="106">
        <f>IF(INDEX(Base_Dados!BH:BH,MATCH($B89,Base_Dados!$B:$B,0))=0,0,
MAX(0, MIN(BH$1,
((INDEX(Base_Dados!BH:BH,MATCH($B89,Base_Dados!$B:$B,0))-MIN(Base_Dados!BH$5:BH$98)) /
(IF(MAX(Base_Dados!BH$5:BH$98)-MIN(Base_Dados!BH$5:BH$98)=0,1,MAX(Base_Dados!BH$5:BH$98)-MIN(Base_Dados!BH$5:BH$98)))) * BH$1)))</f>
        <v>0</v>
      </c>
      <c r="BI89" s="106">
        <f>IF(INDEX(Base_Dados!BI:BI,MATCH($B89,Base_Dados!$B:$B,0))=0,0,
MAX(0, MIN(BI$1,
((INDEX(Base_Dados!BI:BI,MATCH($B89,Base_Dados!$B:$B,0))-MIN(Base_Dados!BI$5:BI$98)) /
(IF(MAX(Base_Dados!BI$5:BI$98)-MIN(Base_Dados!BI$5:BI$98)=0,1,MAX(Base_Dados!BI$5:BI$98)-MIN(Base_Dados!BI$5:BI$98)))) * BI$1)))</f>
        <v>2.3400936037441498E-2</v>
      </c>
      <c r="BJ89" s="106">
        <f>IF(INDEX(Base_Dados!BJ:BJ,MATCH($B89,Base_Dados!$B:$B,0))=0,0,
MAX(0, MIN(BJ$1,
((INDEX(Base_Dados!BJ:BJ,MATCH($B89,Base_Dados!$B:$B,0))-MIN(Base_Dados!BJ$5:BJ$98)) /
(IF(MAX(Base_Dados!BJ$5:BJ$98)-MIN(Base_Dados!BJ$5:BJ$98)=0,1,MAX(Base_Dados!BJ$5:BJ$98)-MIN(Base_Dados!BJ$5:BJ$98)))) * BJ$1)))</f>
        <v>1.0526315789473684E-2</v>
      </c>
      <c r="BK89" s="106">
        <f>IF(INDEX(Base_Dados!BK:BK,MATCH($B89,Base_Dados!$B:$B,0))=0,0,
MAX(0, MIN(BK$1,
((INDEX(Base_Dados!BK:BK,MATCH($B89,Base_Dados!$B:$B,0))-MIN(Base_Dados!BK$5:BK$98)) /
(IF(MAX(Base_Dados!BK$5:BK$98)-MIN(Base_Dados!BK$5:BK$98)=0,1,MAX(Base_Dados!BK$5:BK$98)-MIN(Base_Dados!BK$5:BK$98)))) * BK$1)))</f>
        <v>0</v>
      </c>
      <c r="BL89" s="106">
        <f>IF(INDEX(Base_Dados!BL:BL,MATCH($B89,Base_Dados!$B:$B,0))=0,0,
MAX(0, MIN(BL$1,
((INDEX(Base_Dados!BL:BL,MATCH($B89,Base_Dados!$B:$B,0))-MIN(Base_Dados!BL$5:BL$98)) /
(IF(MAX(Base_Dados!BL$5:BL$98)-MIN(Base_Dados!BL$5:BL$98)=0,1,MAX(Base_Dados!BL$5:BL$98)-MIN(Base_Dados!BL$5:BL$98)))) * BL$1)))</f>
        <v>2.7687296416938109E-2</v>
      </c>
      <c r="BM89" s="106">
        <f>IF(INDEX(Base_Dados!BM:BM,MATCH($B89,Base_Dados!$B:$B,0))=0,0,
MAX(0, MIN(BM$1,
((INDEX(Base_Dados!BM:BM,MATCH($B89,Base_Dados!$B:$B,0))-MIN(Base_Dados!BM$5:BM$98)) /
(IF(MAX(Base_Dados!BM$5:BM$98)-MIN(Base_Dados!BM$5:BM$98)=0,1,MAX(Base_Dados!BM$5:BM$98)-MIN(Base_Dados!BM$5:BM$98)))) * BM$1)))</f>
        <v>0.5326994846276879</v>
      </c>
      <c r="BN89" s="106">
        <f>IF(INDEX(Base_Dados!BN:BN,MATCH($B89,Base_Dados!$B:$B,0))=0,0,
MAX(0, MIN(BN$1,
((INDEX(Base_Dados!BN:BN,MATCH($B89,Base_Dados!$B:$B,0))-MIN(Base_Dados!BN$5:BN$98)) /
(IF(MAX(Base_Dados!BN$5:BN$98)-MIN(Base_Dados!BN$5:BN$98)=0,1,MAX(Base_Dados!BN$5:BN$98)-MIN(Base_Dados!BN$5:BN$98)))) * BN$1)))</f>
        <v>0.80070958688762695</v>
      </c>
      <c r="BO89" s="106">
        <f>IF(INDEX(Base_Dados!BO:BO,MATCH($B89,Base_Dados!$B:$B,0))=0,0,
MAX(0, MIN(BO$1,
((INDEX(Base_Dados!BO:BO,MATCH($B89,Base_Dados!$B:$B,0))-MIN(Base_Dados!BO$5:BO$98)) /
(IF(MAX(Base_Dados!BO$5:BO$98)-MIN(Base_Dados!BO$5:BO$98)=0,1,MAX(Base_Dados!BO$5:BO$98)-MIN(Base_Dados!BO$5:BO$98)))) * BO$1)))</f>
        <v>6.0344827586206899E-2</v>
      </c>
      <c r="BP89" s="106">
        <f t="shared" si="4"/>
        <v>8.7893652947578271</v>
      </c>
      <c r="BQ89" s="111">
        <f t="shared" si="5"/>
        <v>0.44562691239834501</v>
      </c>
      <c r="BR89" s="112">
        <f t="shared" si="6"/>
        <v>0.13111859892032174</v>
      </c>
      <c r="BS89" s="113">
        <f t="shared" si="7"/>
        <v>8.6582466958375051</v>
      </c>
    </row>
    <row r="90" spans="1:71">
      <c r="A90" s="21">
        <v>22001</v>
      </c>
      <c r="B90" s="21" t="s">
        <v>499</v>
      </c>
      <c r="C90" s="21" t="s">
        <v>495</v>
      </c>
      <c r="D90" s="105">
        <f>IF(INDEX(Base_Dados!D:D,MATCH($B90,Base_Dados!$B:$B,0))=0,0,
MAX(0, MIN(D$1,
((INDEX(Base_Dados!D:D,MATCH($B90,Base_Dados!$B:$B,0))-MIN(Base_Dados!D$5:D$98)) /
(IF(MAX(Base_Dados!D$5:D$98)-MIN(Base_Dados!D$5:D$98)=0,1,MAX(Base_Dados!D$5:D$98)-MIN(Base_Dados!D$5:D$98)))) * D$1)))</f>
        <v>0.70893372156528933</v>
      </c>
      <c r="E90" s="106">
        <f>IF(INDEX(Base_Dados!E:E,MATCH($B90,Base_Dados!$B:$B,0))=0,0,
MAX(0, MIN(E$1,
((INDEX(Base_Dados!E:E,MATCH($B90,Base_Dados!$B:$B,0))-MIN(Base_Dados!E$5:E$98)) /
(IF(MAX(Base_Dados!E$5:E$98)-MIN(Base_Dados!E$5:E$98)=0,1,MAX(Base_Dados!E$5:E$98)-MIN(Base_Dados!E$5:E$98)))) * E$1)))</f>
        <v>0.25629113817474036</v>
      </c>
      <c r="F90" s="106">
        <f>IF(INDEX(Base_Dados!F:F,MATCH($B90,Base_Dados!$B:$B,0))=0,0,
MAX(0, MIN(F$1,
((INDEX(Base_Dados!F:F,MATCH($B90,Base_Dados!$B:$B,0))-MIN(Base_Dados!F$5:F$98)) /
(IF(MAX(Base_Dados!F$5:F$98)-MIN(Base_Dados!F$5:F$98)=0,1,MAX(Base_Dados!F$5:F$98)-MIN(Base_Dados!F$5:F$98)))) * F$1)))</f>
        <v>0.23430563164755447</v>
      </c>
      <c r="G90" s="106">
        <f>IF(INDEX(Base_Dados!G:G,MATCH($B90,Base_Dados!$B:$B,0))=0,0,
MAX(0, MIN(G$1,
((INDEX(Base_Dados!G:G,MATCH($B90,Base_Dados!$B:$B,0))-MIN(Base_Dados!G$5:G$98)) /
(IF(MAX(Base_Dados!G$5:G$98)-MIN(Base_Dados!G$5:G$98)=0,1,MAX(Base_Dados!G$5:G$98)-MIN(Base_Dados!G$5:G$98)))) * G$1)))</f>
        <v>0.22859488623035421</v>
      </c>
      <c r="H90" s="106">
        <f>IF(INDEX(Base_Dados!H:H,MATCH($B90,Base_Dados!$B:$B,0))=0,0,
MAX(0, MIN(H$1,
((INDEX(Base_Dados!H:H,MATCH($B90,Base_Dados!$B:$B,0))-MIN(Base_Dados!H$5:H$98)) /
(IF(MAX(Base_Dados!H$5:H$98)-MIN(Base_Dados!H$5:H$98)=0,1,MAX(Base_Dados!H$5:H$98)-MIN(Base_Dados!H$5:H$98)))) * H$1)))</f>
        <v>0.24784990719828262</v>
      </c>
      <c r="I90" s="106">
        <f>IF(INDEX(Base_Dados!I:I,MATCH($B90,Base_Dados!$B:$B,0))=0,0,
MAX(0, MIN(I$1,
((INDEX(Base_Dados!I:I,MATCH($B90,Base_Dados!$B:$B,0))-MIN(Base_Dados!I$5:I$98)) /
(IF(MAX(Base_Dados!I$5:I$98)-MIN(Base_Dados!I$5:I$98)=0,1,MAX(Base_Dados!I$5:I$98)-MIN(Base_Dados!I$5:I$98)))) * I$1)))</f>
        <v>0.24134280896273896</v>
      </c>
      <c r="J90" s="106">
        <f>IF(INDEX(Base_Dados!J:J,MATCH($B90,Base_Dados!$B:$B,0))=0,0,
MAX(0, MIN(J$1,
((INDEX(Base_Dados!J:J,MATCH($B90,Base_Dados!$B:$B,0))-MIN(Base_Dados!J$5:J$98)) /
(IF(MAX(Base_Dados!J$5:J$98)-MIN(Base_Dados!J$5:J$98)=0,1,MAX(Base_Dados!J$5:J$98)-MIN(Base_Dados!J$5:J$98)))) * J$1)))</f>
        <v>0.24558686825962381</v>
      </c>
      <c r="K90" s="106">
        <f>IF(INDEX(Base_Dados!K:K,MATCH($B90,Base_Dados!$B:$B,0))=0,0,
MAX(0, MIN(K$1,
((INDEX(Base_Dados!K:K,MATCH($B90,Base_Dados!$B:$B,0))-MIN(Base_Dados!K$5:K$98)) /
(IF(MAX(Base_Dados!K$5:K$98)-MIN(Base_Dados!K$5:K$98)=0,1,MAX(Base_Dados!K$5:K$98)-MIN(Base_Dados!K$5:K$98)))) * K$1)))</f>
        <v>0.22685040250447228</v>
      </c>
      <c r="L90" s="106">
        <f>IF(INDEX(Base_Dados!L:L,MATCH($B90,Base_Dados!$B:$B,0))=0,0,
MAX(0, MIN(L$1,
((INDEX(Base_Dados!L:L,MATCH($B90,Base_Dados!$B:$B,0))-MIN(Base_Dados!L$5:L$98)) /
(IF(MAX(Base_Dados!L$5:L$98)-MIN(Base_Dados!L$5:L$98)=0,1,MAX(Base_Dados!L$5:L$98)-MIN(Base_Dados!L$5:L$98)))) * L$1)))</f>
        <v>0.24194279480343878</v>
      </c>
      <c r="M90" s="106">
        <f>IF(INDEX(Base_Dados!M:M,MATCH($B90,Base_Dados!$B:$B,0))=0,0,
MAX(0, MIN(M$1,
((INDEX(Base_Dados!M:M,MATCH($B90,Base_Dados!$B:$B,0))-MIN(Base_Dados!M$5:M$98)) /
(IF(MAX(Base_Dados!M$5:M$98)-MIN(Base_Dados!M$5:M$98)=0,1,MAX(Base_Dados!M$5:M$98)-MIN(Base_Dados!M$5:M$98)))) * M$1)))</f>
        <v>0.27304956268221575</v>
      </c>
      <c r="N90" s="106">
        <f>IF(INDEX(Base_Dados!N:N,MATCH($B90,Base_Dados!$B:$B,0))=0,0,
MAX(0, MIN(N$1,
((INDEX(Base_Dados!N:N,MATCH($B90,Base_Dados!$B:$B,0))-MIN(Base_Dados!N$5:N$98)) /
(IF(MAX(Base_Dados!N$5:N$98)-MIN(Base_Dados!N$5:N$98)=0,1,MAX(Base_Dados!N$5:N$98)-MIN(Base_Dados!N$5:N$98)))) * N$1)))</f>
        <v>0.31912351068990402</v>
      </c>
      <c r="O90" s="106">
        <f>IF(INDEX(Base_Dados!O:O,MATCH($B90,Base_Dados!$B:$B,0))=0,0,
MAX(0, MIN(O$1,
((INDEX(Base_Dados!O:O,MATCH($B90,Base_Dados!$B:$B,0))-MIN(Base_Dados!O$5:O$98)) /
(IF(MAX(Base_Dados!O$5:O$98)-MIN(Base_Dados!O$5:O$98)=0,1,MAX(Base_Dados!O$5:O$98)-MIN(Base_Dados!O$5:O$98)))) * O$1)))</f>
        <v>0.35347566753999665</v>
      </c>
      <c r="P90" s="106">
        <f>IF(INDEX(Base_Dados!P:P,MATCH($B90,Base_Dados!$B:$B,0))=0,0,
MAX(0, MIN(P$1,
((INDEX(Base_Dados!P:P,MATCH($B90,Base_Dados!$B:$B,0))-MIN(Base_Dados!P$5:P$98)) /
(IF(MAX(Base_Dados!P$5:P$98)-MIN(Base_Dados!P$5:P$98)=0,1,MAX(Base_Dados!P$5:P$98)-MIN(Base_Dados!P$5:P$98)))) * P$1)))</f>
        <v>6.5818608904842812E-2</v>
      </c>
      <c r="Q90" s="106">
        <f>IF(INDEX(Base_Dados!Q:Q,MATCH($B90,Base_Dados!$B:$B,0))=0,0,
MAX(0, MIN(Q$1,
((INDEX(Base_Dados!Q:Q,MATCH($B90,Base_Dados!$B:$B,0))-MIN(Base_Dados!Q$5:Q$98)) /
(IF(MAX(Base_Dados!Q$5:Q$98)-MIN(Base_Dados!Q$5:Q$98)=0,1,MAX(Base_Dados!Q$5:Q$98)-MIN(Base_Dados!Q$5:Q$98)))) * Q$1)))</f>
        <v>3.8965825917539887E-2</v>
      </c>
      <c r="R90" s="106">
        <f>IF(INDEX(Base_Dados!R:R,MATCH($B90,Base_Dados!$B:$B,0))=0,0,
MAX(0, MIN(R$1,
((INDEX(Base_Dados!R:R,MATCH($B90,Base_Dados!$B:$B,0))-MIN(Base_Dados!R$5:R$98)) /
(IF(MAX(Base_Dados!R$5:R$98)-MIN(Base_Dados!R$5:R$98)=0,1,MAX(Base_Dados!R$5:R$98)-MIN(Base_Dados!R$5:R$98)))) * R$1)))</f>
        <v>4.2447660064435414E-2</v>
      </c>
      <c r="S90" s="106">
        <f>IF(INDEX(Base_Dados!S:S,MATCH($B90,Base_Dados!$B:$B,0))=0,0,
MAX(0, MIN(S$1,
((INDEX(Base_Dados!S:S,MATCH($B90,Base_Dados!$B:$B,0))-MIN(Base_Dados!S$5:S$98)) /
(IF(MAX(Base_Dados!S$5:S$98)-MIN(Base_Dados!S$5:S$98)=0,1,MAX(Base_Dados!S$5:S$98)-MIN(Base_Dados!S$5:S$98)))) * S$1)))</f>
        <v>4.1945630195461693E-2</v>
      </c>
      <c r="T90" s="106">
        <f>IF(INDEX(Base_Dados!T:T,MATCH($B90,Base_Dados!$B:$B,0))=0,0,
MAX(0, MIN(T$1,
((INDEX(Base_Dados!T:T,MATCH($B90,Base_Dados!$B:$B,0))-MIN(Base_Dados!T$5:T$98)) /
(IF(MAX(Base_Dados!T$5:T$98)-MIN(Base_Dados!T$5:T$98)=0,1,MAX(Base_Dados!T$5:T$98)-MIN(Base_Dados!T$5:T$98)))) * T$1)))</f>
        <v>0.45180168371311119</v>
      </c>
      <c r="U90" s="106">
        <f>IF(INDEX(Base_Dados!U:U,MATCH($B90,Base_Dados!$B:$B,0))=0,0,
MAX(0, MIN(U$1,
((INDEX(Base_Dados!U:U,MATCH($B90,Base_Dados!$B:$B,0))-MIN(Base_Dados!U$5:U$98)) /
(IF(MAX(Base_Dados!U$5:U$98)-MIN(Base_Dados!U$5:U$98)=0,1,MAX(Base_Dados!U$5:U$98)-MIN(Base_Dados!U$5:U$98)))) * U$1)))</f>
        <v>0.66993085630699856</v>
      </c>
      <c r="V90" s="106">
        <f>IF(INDEX(Base_Dados!V:V,MATCH($B90,Base_Dados!$B:$B,0))=0,0,
MAX(0, MIN(V$1,
((INDEX(Base_Dados!V:V,MATCH($B90,Base_Dados!$B:$B,0))-MIN(Base_Dados!V$5:V$98)) /
(IF(MAX(Base_Dados!V$5:V$98)-MIN(Base_Dados!V$5:V$98)=0,1,MAX(Base_Dados!V$5:V$98)-MIN(Base_Dados!V$5:V$98)))) * V$1)))</f>
        <v>5.8245953843113651E-2</v>
      </c>
      <c r="W90" s="106">
        <f>IF(INDEX(Base_Dados!W:W,MATCH($B90,Base_Dados!$B:$B,0))=0,0,
MAX(0, MIN(W$1,
((INDEX(Base_Dados!W:W,MATCH($B90,Base_Dados!$B:$B,0))-MIN(Base_Dados!W$5:W$98)) /
(IF(MAX(Base_Dados!W$5:W$98)-MIN(Base_Dados!W$5:W$98)=0,1,MAX(Base_Dados!W$5:W$98)-MIN(Base_Dados!W$5:W$98)))) * W$1)))</f>
        <v>2.1151362043686954</v>
      </c>
      <c r="X90" s="106">
        <f>IF(INDEX(Base_Dados!X:X,MATCH($B90,Base_Dados!$B:$B,0))=0,0,
MAX(0, MIN(X$1,
((INDEX(Base_Dados!X:X,MATCH($B90,Base_Dados!$B:$B,0))-MIN(Base_Dados!X$5:X$98)) /
(IF(MAX(Base_Dados!X$5:X$98)-MIN(Base_Dados!X$5:X$98)=0,1,MAX(Base_Dados!X$5:X$98)-MIN(Base_Dados!X$5:X$98)))) * X$1)))</f>
        <v>0</v>
      </c>
      <c r="Y90" s="106">
        <f>IF(INDEX(Base_Dados!Y:Y,MATCH($B90,Base_Dados!$B:$B,0))=0,0,
MAX(0, MIN(Y$1,
((INDEX(Base_Dados!Y:Y,MATCH($B90,Base_Dados!$B:$B,0))-MIN(Base_Dados!Y$5:Y$98)) /
(IF(MAX(Base_Dados!Y$5:Y$98)-MIN(Base_Dados!Y$5:Y$98)=0,1,MAX(Base_Dados!Y$5:Y$98)-MIN(Base_Dados!Y$5:Y$98)))) * Y$1)))</f>
        <v>0</v>
      </c>
      <c r="Z90" s="106">
        <f>IF(INDEX(Base_Dados!Z:Z,MATCH($B90,Base_Dados!$B:$B,0))=0,0,
MAX(0, MIN(Z$1,
((INDEX(Base_Dados!Z:Z,MATCH($B90,Base_Dados!$B:$B,0))-MIN(Base_Dados!Z$5:Z$98)) /
(IF(MAX(Base_Dados!Z$5:Z$98)-MIN(Base_Dados!Z$5:Z$98)=0,1,MAX(Base_Dados!Z$5:Z$98)-MIN(Base_Dados!Z$5:Z$98)))) * Z$1)))</f>
        <v>0</v>
      </c>
      <c r="AA90" s="106">
        <f>IF(INDEX(Base_Dados!AA:AA,MATCH($B90,Base_Dados!$B:$B,0))=0,0,
MAX(0, MIN(AA$1,
((INDEX(Base_Dados!AA:AA,MATCH($B90,Base_Dados!$B:$B,0))-MIN(Base_Dados!AA$5:AA$98)) /
(IF(MAX(Base_Dados!AA$5:AA$98)-MIN(Base_Dados!AA$5:AA$98)=0,1,MAX(Base_Dados!AA$5:AA$98)-MIN(Base_Dados!AA$5:AA$98)))) * AA$1)))</f>
        <v>0</v>
      </c>
      <c r="AB90" s="106">
        <f>IF(INDEX(Base_Dados!AB:AB,MATCH($B90,Base_Dados!$B:$B,0))=0,0,
MAX(0, MIN(AB$1,
((INDEX(Base_Dados!AB:AB,MATCH($B90,Base_Dados!$B:$B,0))-MIN(Base_Dados!AB$5:AB$98)) /
(IF(MAX(Base_Dados!AB$5:AB$98)-MIN(Base_Dados!AB$5:AB$98)=0,1,MAX(Base_Dados!AB$5:AB$98)-MIN(Base_Dados!AB$5:AB$98)))) * AB$1)))</f>
        <v>0.27021546120253798</v>
      </c>
      <c r="AC90" s="106">
        <f>IF(INDEX(Base_Dados!AC:AC,MATCH($B90,Base_Dados!$B:$B,0))=0,0,
MAX(0, MIN(AC$1,
((INDEX(Base_Dados!AC:AC,MATCH($B90,Base_Dados!$B:$B,0))-MIN(Base_Dados!AC$5:AC$98)) /
(IF(MAX(Base_Dados!AC$5:AC$98)-MIN(Base_Dados!AC$5:AC$98)=0,1,MAX(Base_Dados!AC$5:AC$98)-MIN(Base_Dados!AC$5:AC$98)))) * AC$1)))</f>
        <v>4.4643717479283099E-2</v>
      </c>
      <c r="AD90" s="106">
        <f>IF(INDEX(Base_Dados!AD:AD,MATCH($B90,Base_Dados!$B:$B,0))=0,0,
MAX(0, MIN(AD$1,
((INDEX(Base_Dados!AD:AD,MATCH($B90,Base_Dados!$B:$B,0))-MIN(Base_Dados!AD$5:AD$98)) /
(IF(MAX(Base_Dados!AD$5:AD$98)-MIN(Base_Dados!AD$5:AD$98)=0,1,MAX(Base_Dados!AD$5:AD$98)-MIN(Base_Dados!AD$5:AD$98)))) * AD$1)))</f>
        <v>5.8083123798254699E-2</v>
      </c>
      <c r="AE90" s="106">
        <f>IF(INDEX(Base_Dados!AE:AE,MATCH($B90,Base_Dados!$B:$B,0))=0,0,
MAX(0, MIN(AE$1,
((INDEX(Base_Dados!AE:AE,MATCH($B90,Base_Dados!$B:$B,0))-MIN(Base_Dados!AE$5:AE$98)) /
(IF(MAX(Base_Dados!AE$5:AE$98)-MIN(Base_Dados!AE$5:AE$98)=0,1,MAX(Base_Dados!AE$5:AE$98)-MIN(Base_Dados!AE$5:AE$98)))) * AE$1)))</f>
        <v>1.4756220336545375E-2</v>
      </c>
      <c r="AF90" s="106">
        <f>IF(INDEX(Base_Dados!AF:AF,MATCH($B90,Base_Dados!$B:$B,0))=0,0,
MAX(0, MIN(AF$1,
((INDEX(Base_Dados!AF:AF,MATCH($B90,Base_Dados!$B:$B,0))-MIN(Base_Dados!AF$5:AF$98)) /
(IF(MAX(Base_Dados!AF$5:AF$98)-MIN(Base_Dados!AF$5:AF$98)=0,1,MAX(Base_Dados!AF$5:AF$98)-MIN(Base_Dados!AF$5:AF$98)))) * AF$1)))</f>
        <v>2.4456396818829586E-2</v>
      </c>
      <c r="AG90" s="106">
        <f>IF(INDEX(Base_Dados!AG:AG,MATCH($B90,Base_Dados!$B:$B,0))=0,0,
MAX(0, MIN(AG$1,
((INDEX(Base_Dados!AG:AG,MATCH($B90,Base_Dados!$B:$B,0))-MIN(Base_Dados!AG$5:AG$98)) /
(IF(MAX(Base_Dados!AG$5:AG$98)-MIN(Base_Dados!AG$5:AG$98)=0,1,MAX(Base_Dados!AG$5:AG$98)-MIN(Base_Dados!AG$5:AG$98)))) * AG$1)))</f>
        <v>3.8965825917539887E-2</v>
      </c>
      <c r="AH90" s="106">
        <f>IF(INDEX(Base_Dados!AH:AH,MATCH($B90,Base_Dados!$B:$B,0))=0,0,
MAX(0, MIN(AH$1,
((INDEX(Base_Dados!AH:AH,MATCH($B90,Base_Dados!$B:$B,0))-MIN(Base_Dados!AH$5:AH$98)) /
(IF(MAX(Base_Dados!AH$5:AH$98)-MIN(Base_Dados!AH$5:AH$98)=0,1,MAX(Base_Dados!AH$5:AH$98)-MIN(Base_Dados!AH$5:AH$98)))) * AH$1)))</f>
        <v>1.6676166860846691</v>
      </c>
      <c r="AI90" s="106">
        <f>IF(INDEX(Base_Dados!AI:AI,MATCH($B90,Base_Dados!$B:$B,0))=0,0,
MAX(0, MIN(AI$1,
((INDEX(Base_Dados!AI:AI,MATCH($B90,Base_Dados!$B:$B,0))-MIN(Base_Dados!AI$5:AI$98)) /
(IF(MAX(Base_Dados!AI$5:AI$98)-MIN(Base_Dados!AI$5:AI$98)=0,1,MAX(Base_Dados!AI$5:AI$98)-MIN(Base_Dados!AI$5:AI$98)))) * AI$1)))</f>
        <v>0.10714285714285714</v>
      </c>
      <c r="AJ90" s="106">
        <f>IF(INDEX(Base_Dados!AJ:AJ,MATCH($B90,Base_Dados!$B:$B,0))=0,0,
MAX(0, MIN(AJ$1,
((INDEX(Base_Dados!AJ:AJ,MATCH($B90,Base_Dados!$B:$B,0))-MIN(Base_Dados!AJ$5:AJ$98)) /
(IF(MAX(Base_Dados!AJ$5:AJ$98)-MIN(Base_Dados!AJ$5:AJ$98)=0,1,MAX(Base_Dados!AJ$5:AJ$98)-MIN(Base_Dados!AJ$5:AJ$98)))) * AJ$1)))</f>
        <v>0.61507936507936511</v>
      </c>
      <c r="AK90" s="106">
        <f>IF(INDEX(Base_Dados!AK:AK,MATCH($B90,Base_Dados!$B:$B,0))=0,0,
MAX(0, MIN(AK$1,
((INDEX(Base_Dados!AK:AK,MATCH($B90,Base_Dados!$B:$B,0))-MIN(Base_Dados!AK$5:AK$98)) /
(IF(MAX(Base_Dados!AK$5:AK$98)-MIN(Base_Dados!AK$5:AK$98)=0,1,MAX(Base_Dados!AK$5:AK$98)-MIN(Base_Dados!AK$5:AK$98)))) * AK$1)))</f>
        <v>1.6666666666666666E-2</v>
      </c>
      <c r="AL90" s="106">
        <f>IF(INDEX(Base_Dados!AL:AL,MATCH($B90,Base_Dados!$B:$B,0))=0,0,
MAX(0, MIN(AL$1,
((INDEX(Base_Dados!AL:AL,MATCH($B90,Base_Dados!$B:$B,0))-MIN(Base_Dados!AL$5:AL$98)) /
(IF(MAX(Base_Dados!AL$5:AL$98)-MIN(Base_Dados!AL$5:AL$98)=0,1,MAX(Base_Dados!AL$5:AL$98)-MIN(Base_Dados!AL$5:AL$98)))) * AL$1)))</f>
        <v>0</v>
      </c>
      <c r="AM90" s="106">
        <f>IF(INDEX(Base_Dados!AM:AM,MATCH($B90,Base_Dados!$B:$B,0))=0,0,
MAX(0, MIN(AM$1,
((INDEX(Base_Dados!AM:AM,MATCH($B90,Base_Dados!$B:$B,0))-MIN(Base_Dados!AM$5:AM$98)) /
(IF(MAX(Base_Dados!AM$5:AM$98)-MIN(Base_Dados!AM$5:AM$98)=0,1,MAX(Base_Dados!AM$5:AM$98)-MIN(Base_Dados!AM$5:AM$98)))) * AM$1)))</f>
        <v>3.2107716209218019E-2</v>
      </c>
      <c r="AN90" s="106">
        <f>IF(INDEX(Base_Dados!AN:AN,MATCH($B90,Base_Dados!$B:$B,0))=0,0,
MAX(0, MIN(AN$1,
((INDEX(Base_Dados!AN:AN,MATCH($B90,Base_Dados!$B:$B,0))-MIN(Base_Dados!AN$5:AN$98)) /
(IF(MAX(Base_Dados!AN$5:AN$98)-MIN(Base_Dados!AN$5:AN$98)=0,1,MAX(Base_Dados!AN$5:AN$98)-MIN(Base_Dados!AN$5:AN$98)))) * AN$1)))</f>
        <v>9.0229704216488363E-2</v>
      </c>
      <c r="AO90" s="106">
        <f>IF(INDEX(Base_Dados!AO:AO,MATCH($B90,Base_Dados!$B:$B,0))=0,0,
MAX(0, MIN(AO$1,
((INDEX(Base_Dados!AO:AO,MATCH($B90,Base_Dados!$B:$B,0))-MIN(Base_Dados!AO$5:AO$98)) /
(IF(MAX(Base_Dados!AO$5:AO$98)-MIN(Base_Dados!AO$5:AO$98)=0,1,MAX(Base_Dados!AO$5:AO$98)-MIN(Base_Dados!AO$5:AO$98)))) * AO$1)))</f>
        <v>0</v>
      </c>
      <c r="AP90" s="106">
        <f>IF(INDEX(Base_Dados!AP:AP,MATCH($B90,Base_Dados!$B:$B,0))=0,0,
MAX(0, MIN(AP$1,
((INDEX(Base_Dados!AP:AP,MATCH($B90,Base_Dados!$B:$B,0))-MIN(Base_Dados!AP$5:AP$98)) /
(IF(MAX(Base_Dados!AP$5:AP$98)-MIN(Base_Dados!AP$5:AP$98)=0,1,MAX(Base_Dados!AP$5:AP$98)-MIN(Base_Dados!AP$5:AP$98)))) * AP$1)))</f>
        <v>3.669724770642202E-2</v>
      </c>
      <c r="AQ90" s="106">
        <f>IF(INDEX(Base_Dados!AQ:AQ,MATCH($B90,Base_Dados!$B:$B,0))=0,0,
MAX(0, MIN(AQ$1,
((INDEX(Base_Dados!AQ:AQ,MATCH($B90,Base_Dados!$B:$B,0))-MIN(Base_Dados!AQ$5:AQ$98)) /
(IF(MAX(Base_Dados!AQ$5:AQ$98)-MIN(Base_Dados!AQ$5:AQ$98)=0,1,MAX(Base_Dados!AQ$5:AQ$98)-MIN(Base_Dados!AQ$5:AQ$98)))) * AQ$1)))</f>
        <v>0</v>
      </c>
      <c r="AR90" s="106">
        <f>IF(INDEX(Base_Dados!AR:AR,MATCH($B90,Base_Dados!$B:$B,0))=0,0,
MAX(0, MIN(AR$1,
((INDEX(Base_Dados!AR:AR,MATCH($B90,Base_Dados!$B:$B,0))-MIN(Base_Dados!AR$5:AR$98)) /
(IF(MAX(Base_Dados!AR$5:AR$98)-MIN(Base_Dados!AR$5:AR$98)=0,1,MAX(Base_Dados!AR$5:AR$98)-MIN(Base_Dados!AR$5:AR$98)))) * AR$1)))</f>
        <v>0</v>
      </c>
      <c r="AS90" s="106">
        <f>IF(INDEX(Base_Dados!AS:AS,MATCH($B90,Base_Dados!$B:$B,0))=0,0,
MAX(0, MIN(AS$1,
((INDEX(Base_Dados!AS:AS,MATCH($B90,Base_Dados!$B:$B,0))-MIN(Base_Dados!AS$5:AS$98)) /
(IF(MAX(Base_Dados!AS$5:AS$98)-MIN(Base_Dados!AS$5:AS$98)=0,1,MAX(Base_Dados!AS$5:AS$98)-MIN(Base_Dados!AS$5:AS$98)))) * AS$1)))</f>
        <v>0</v>
      </c>
      <c r="AT90" s="106">
        <f>IF(INDEX(Base_Dados!AT:AT,MATCH($B90,Base_Dados!$B:$B,0))=0,0,
MAX(0, MIN(AT$1,
((INDEX(Base_Dados!AT:AT,MATCH($B90,Base_Dados!$B:$B,0))-MIN(Base_Dados!AT$5:AT$98)) /
(IF(MAX(Base_Dados!AT$5:AT$98)-MIN(Base_Dados!AT$5:AT$98)=0,1,MAX(Base_Dados!AT$5:AT$98)-MIN(Base_Dados!AT$5:AT$98)))) * AT$1)))</f>
        <v>0</v>
      </c>
      <c r="AU90" s="106">
        <f>IF(INDEX(Base_Dados!AU:AU,MATCH($B90,Base_Dados!$B:$B,0))=0,0,
MAX(0, MIN(AU$1,
((INDEX(Base_Dados!AU:AU,MATCH($B90,Base_Dados!$B:$B,0))-MIN(Base_Dados!AU$5:AU$98)) /
(IF(MAX(Base_Dados!AU$5:AU$98)-MIN(Base_Dados!AU$5:AU$98)=0,1,MAX(Base_Dados!AU$5:AU$98)-MIN(Base_Dados!AU$5:AU$98)))) * AU$1)))</f>
        <v>5.6179775280898875E-3</v>
      </c>
      <c r="AV90" s="106">
        <f>IF(INDEX(Base_Dados!AV:AV,MATCH($B90,Base_Dados!$B:$B,0))=0,0,
MAX(0, MIN(AV$1,
((INDEX(Base_Dados!AV:AV,MATCH($B90,Base_Dados!$B:$B,0))-MIN(Base_Dados!AV$5:AV$98)) /
(IF(MAX(Base_Dados!AV$5:AV$98)-MIN(Base_Dados!AV$5:AV$98)=0,1,MAX(Base_Dados!AV$5:AV$98)-MIN(Base_Dados!AV$5:AV$98)))) * AV$1)))</f>
        <v>0</v>
      </c>
      <c r="AW90" s="106">
        <f>IF(INDEX(Base_Dados!AW:AW,MATCH($B90,Base_Dados!$B:$B,0))=0,0,
MAX(0, MIN(AW$1,
((INDEX(Base_Dados!AW:AW,MATCH($B90,Base_Dados!$B:$B,0))-MIN(Base_Dados!AW$5:AW$98)) /
(IF(MAX(Base_Dados!AW$5:AW$98)-MIN(Base_Dados!AW$5:AW$98)=0,1,MAX(Base_Dados!AW$5:AW$98)-MIN(Base_Dados!AW$5:AW$98)))) * AW$1)))</f>
        <v>0</v>
      </c>
      <c r="AX90" s="106">
        <f>IF(INDEX(Base_Dados!AX:AX,MATCH($B90,Base_Dados!$B:$B,0))=0,0,
MAX(0, MIN(AX$1,
((INDEX(Base_Dados!AX:AX,MATCH($B90,Base_Dados!$B:$B,0))-MIN(Base_Dados!AX$5:AX$98)) /
(IF(MAX(Base_Dados!AX$5:AX$98)-MIN(Base_Dados!AX$5:AX$98)=0,1,MAX(Base_Dados!AX$5:AX$98)-MIN(Base_Dados!AX$5:AX$98)))) * AX$1)))</f>
        <v>2.9503105590062112E-2</v>
      </c>
      <c r="AY90" s="106">
        <f>IF(INDEX(Base_Dados!AY:AY,MATCH($B90,Base_Dados!$B:$B,0))=0,0,
MAX(0, MIN(AY$1,
((INDEX(Base_Dados!AY:AY,MATCH($B90,Base_Dados!$B:$B,0))-MIN(Base_Dados!AY$5:AY$98)) /
(IF(MAX(Base_Dados!AY$5:AY$98)-MIN(Base_Dados!AY$5:AY$98)=0,1,MAX(Base_Dados!AY$5:AY$98)-MIN(Base_Dados!AY$5:AY$98)))) * AY$1)))</f>
        <v>0</v>
      </c>
      <c r="AZ90" s="106">
        <f>IF(INDEX(Base_Dados!AZ:AZ,MATCH($B90,Base_Dados!$B:$B,0))=0,0,
MAX(0, MIN(AZ$1,
((INDEX(Base_Dados!AZ:AZ,MATCH($B90,Base_Dados!$B:$B,0))-MIN(Base_Dados!AZ$5:AZ$98)) /
(IF(MAX(Base_Dados!AZ$5:AZ$98)-MIN(Base_Dados!AZ$5:AZ$98)=0,1,MAX(Base_Dados!AZ$5:AZ$98)-MIN(Base_Dados!AZ$5:AZ$98)))) * AZ$1)))</f>
        <v>0</v>
      </c>
      <c r="BA90" s="106">
        <f>IF(INDEX(Base_Dados!BA:BA,MATCH($B90,Base_Dados!$B:$B,0))=0,0,
MAX(0, MIN(BA$1,
((INDEX(Base_Dados!BA:BA,MATCH($B90,Base_Dados!$B:$B,0))-MIN(Base_Dados!BA$5:BA$98)) /
(IF(MAX(Base_Dados!BA$5:BA$98)-MIN(Base_Dados!BA$5:BA$98)=0,1,MAX(Base_Dados!BA$5:BA$98)-MIN(Base_Dados!BA$5:BA$98)))) * BA$1)))</f>
        <v>4.9357223739425832E-2</v>
      </c>
      <c r="BB90" s="106">
        <f>IF(INDEX(Base_Dados!BB:BB,MATCH($B90,Base_Dados!$B:$B,0))=0,0,
MAX(0, MIN(BB$1,
((INDEX(Base_Dados!BB:BB,MATCH($B90,Base_Dados!$B:$B,0))-MIN(Base_Dados!BB$5:BB$98)) /
(IF(MAX(Base_Dados!BB$5:BB$98)-MIN(Base_Dados!BB$5:BB$98)=0,1,MAX(Base_Dados!BB$5:BB$98)-MIN(Base_Dados!BB$5:BB$98)))) * BB$1)))</f>
        <v>0.23380250269595951</v>
      </c>
      <c r="BC90" s="106">
        <f>IF(INDEX(Base_Dados!BC:BC,MATCH($B90,Base_Dados!$B:$B,0))=0,0,
MAX(0, MIN(BC$1,
((INDEX(Base_Dados!BC:BC,MATCH($B90,Base_Dados!$B:$B,0))-MIN(Base_Dados!BC$5:BC$98)) /
(IF(MAX(Base_Dados!BC$5:BC$98)-MIN(Base_Dados!BC$5:BC$98)=0,1,MAX(Base_Dados!BC$5:BC$98)-MIN(Base_Dados!BC$5:BC$98)))) * BC$1)))</f>
        <v>2.4777807702666306E-2</v>
      </c>
      <c r="BD90" s="106">
        <f>IF(INDEX(Base_Dados!BD:BD,MATCH($B90,Base_Dados!$B:$B,0))=0,0,
MAX(0, MIN(BD$1,
((INDEX(Base_Dados!BD:BD,MATCH($B90,Base_Dados!$B:$B,0))-MIN(Base_Dados!BD$5:BD$98)) /
(IF(MAX(Base_Dados!BD$5:BD$98)-MIN(Base_Dados!BD$5:BD$98)=0,1,MAX(Base_Dados!BD$5:BD$98)-MIN(Base_Dados!BD$5:BD$98)))) * BD$1)))</f>
        <v>1.9735475382591232E-2</v>
      </c>
      <c r="BE90" s="106">
        <f>IF(INDEX(Base_Dados!BE:BE,MATCH($B90,Base_Dados!$B:$B,0))=0,0,
MAX(0, MIN(BE$1,
((INDEX(Base_Dados!BE:BE,MATCH($B90,Base_Dados!$B:$B,0))-MIN(Base_Dados!BE$5:BE$98)) /
(IF(MAX(Base_Dados!BE$5:BE$98)-MIN(Base_Dados!BE$5:BE$98)=0,1,MAX(Base_Dados!BE$5:BE$98)-MIN(Base_Dados!BE$5:BE$98)))) * BE$1)))</f>
        <v>7.5263421976919223E-2</v>
      </c>
      <c r="BF90" s="106">
        <f>IF(INDEX(Base_Dados!BF:BF,MATCH($B90,Base_Dados!$B:$B,0))=0,0,
MAX(0, MIN(BF$1,
((INDEX(Base_Dados!BF:BF,MATCH($B90,Base_Dados!$B:$B,0))-MIN(Base_Dados!BF$5:BF$98)) /
(IF(MAX(Base_Dados!BF$5:BF$98)-MIN(Base_Dados!BF$5:BF$98)=0,1,MAX(Base_Dados!BF$5:BF$98)-MIN(Base_Dados!BF$5:BF$98)))) * BF$1)))</f>
        <v>0</v>
      </c>
      <c r="BG90" s="106">
        <f>IF(INDEX(Base_Dados!BG:BG,MATCH($B90,Base_Dados!$B:$B,0))=0,0,
MAX(0, MIN(BG$1,
((INDEX(Base_Dados!BG:BG,MATCH($B90,Base_Dados!$B:$B,0))-MIN(Base_Dados!BG$5:BG$98)) /
(IF(MAX(Base_Dados!BG$5:BG$98)-MIN(Base_Dados!BG$5:BG$98)=0,1,MAX(Base_Dados!BG$5:BG$98)-MIN(Base_Dados!BG$5:BG$98)))) * BG$1)))</f>
        <v>3.0936454849498328E-2</v>
      </c>
      <c r="BH90" s="106">
        <f>IF(INDEX(Base_Dados!BH:BH,MATCH($B90,Base_Dados!$B:$B,0))=0,0,
MAX(0, MIN(BH$1,
((INDEX(Base_Dados!BH:BH,MATCH($B90,Base_Dados!$B:$B,0))-MIN(Base_Dados!BH$5:BH$98)) /
(IF(MAX(Base_Dados!BH$5:BH$98)-MIN(Base_Dados!BH$5:BH$98)=0,1,MAX(Base_Dados!BH$5:BH$98)-MIN(Base_Dados!BH$5:BH$98)))) * BH$1)))</f>
        <v>0.75824175824175821</v>
      </c>
      <c r="BI90" s="106">
        <f>IF(INDEX(Base_Dados!BI:BI,MATCH($B90,Base_Dados!$B:$B,0))=0,0,
MAX(0, MIN(BI$1,
((INDEX(Base_Dados!BI:BI,MATCH($B90,Base_Dados!$B:$B,0))-MIN(Base_Dados!BI$5:BI$98)) /
(IF(MAX(Base_Dados!BI$5:BI$98)-MIN(Base_Dados!BI$5:BI$98)=0,1,MAX(Base_Dados!BI$5:BI$98)-MIN(Base_Dados!BI$5:BI$98)))) * BI$1)))</f>
        <v>0.19032761310452417</v>
      </c>
      <c r="BJ90" s="106">
        <f>IF(INDEX(Base_Dados!BJ:BJ,MATCH($B90,Base_Dados!$B:$B,0))=0,0,
MAX(0, MIN(BJ$1,
((INDEX(Base_Dados!BJ:BJ,MATCH($B90,Base_Dados!$B:$B,0))-MIN(Base_Dados!BJ$5:BJ$98)) /
(IF(MAX(Base_Dados!BJ$5:BJ$98)-MIN(Base_Dados!BJ$5:BJ$98)=0,1,MAX(Base_Dados!BJ$5:BJ$98)-MIN(Base_Dados!BJ$5:BJ$98)))) * BJ$1)))</f>
        <v>0.1368421052631579</v>
      </c>
      <c r="BK90" s="106">
        <f>IF(INDEX(Base_Dados!BK:BK,MATCH($B90,Base_Dados!$B:$B,0))=0,0,
MAX(0, MIN(BK$1,
((INDEX(Base_Dados!BK:BK,MATCH($B90,Base_Dados!$B:$B,0))-MIN(Base_Dados!BK$5:BK$98)) /
(IF(MAX(Base_Dados!BK$5:BK$98)-MIN(Base_Dados!BK$5:BK$98)=0,1,MAX(Base_Dados!BK$5:BK$98)-MIN(Base_Dados!BK$5:BK$98)))) * BK$1)))</f>
        <v>0</v>
      </c>
      <c r="BL90" s="106">
        <f>IF(INDEX(Base_Dados!BL:BL,MATCH($B90,Base_Dados!$B:$B,0))=0,0,
MAX(0, MIN(BL$1,
((INDEX(Base_Dados!BL:BL,MATCH($B90,Base_Dados!$B:$B,0))-MIN(Base_Dados!BL$5:BL$98)) /
(IF(MAX(Base_Dados!BL$5:BL$98)-MIN(Base_Dados!BL$5:BL$98)=0,1,MAX(Base_Dados!BL$5:BL$98)-MIN(Base_Dados!BL$5:BL$98)))) * BL$1)))</f>
        <v>7.0032573289902283E-2</v>
      </c>
      <c r="BM90" s="106">
        <f>IF(INDEX(Base_Dados!BM:BM,MATCH($B90,Base_Dados!$B:$B,0))=0,0,
MAX(0, MIN(BM$1,
((INDEX(Base_Dados!BM:BM,MATCH($B90,Base_Dados!$B:$B,0))-MIN(Base_Dados!BM$5:BM$98)) /
(IF(MAX(Base_Dados!BM$5:BM$98)-MIN(Base_Dados!BM$5:BM$98)=0,1,MAX(Base_Dados!BM$5:BM$98)-MIN(Base_Dados!BM$5:BM$98)))) * BM$1)))</f>
        <v>0.56538909622257916</v>
      </c>
      <c r="BN90" s="106">
        <f>IF(INDEX(Base_Dados!BN:BN,MATCH($B90,Base_Dados!$B:$B,0))=0,0,
MAX(0, MIN(BN$1,
((INDEX(Base_Dados!BN:BN,MATCH($B90,Base_Dados!$B:$B,0))-MIN(Base_Dados!BN$5:BN$98)) /
(IF(MAX(Base_Dados!BN$5:BN$98)-MIN(Base_Dados!BN$5:BN$98)=0,1,MAX(Base_Dados!BN$5:BN$98)-MIN(Base_Dados!BN$5:BN$98)))) * BN$1)))</f>
        <v>0.83081654851850917</v>
      </c>
      <c r="BO90" s="106">
        <f>IF(INDEX(Base_Dados!BO:BO,MATCH($B90,Base_Dados!$B:$B,0))=0,0,
MAX(0, MIN(BO$1,
((INDEX(Base_Dados!BO:BO,MATCH($B90,Base_Dados!$B:$B,0))-MIN(Base_Dados!BO$5:BO$98)) /
(IF(MAX(Base_Dados!BO$5:BO$98)-MIN(Base_Dados!BO$5:BO$98)=0,1,MAX(Base_Dados!BO$5:BO$98)-MIN(Base_Dados!BO$5:BO$98)))) * BO$1)))</f>
        <v>3.4482758620689655E-2</v>
      </c>
      <c r="BP90" s="106">
        <f t="shared" si="4"/>
        <v>13.133426734957823</v>
      </c>
      <c r="BQ90" s="111">
        <f t="shared" si="5"/>
        <v>0.37129049710542733</v>
      </c>
      <c r="BR90" s="112">
        <f t="shared" si="6"/>
        <v>5.6782183627404059E-2</v>
      </c>
      <c r="BS90" s="113">
        <f t="shared" si="7"/>
        <v>13.076644551330418</v>
      </c>
    </row>
    <row r="91" spans="1:71">
      <c r="A91" s="21">
        <v>22002</v>
      </c>
      <c r="B91" s="21" t="s">
        <v>504</v>
      </c>
      <c r="C91" s="21" t="s">
        <v>495</v>
      </c>
      <c r="D91" s="105">
        <f>IF(INDEX(Base_Dados!D:D,MATCH($B91,Base_Dados!$B:$B,0))=0,0,
MAX(0, MIN(D$1,
((INDEX(Base_Dados!D:D,MATCH($B91,Base_Dados!$B:$B,0))-MIN(Base_Dados!D$5:D$98)) /
(IF(MAX(Base_Dados!D$5:D$98)-MIN(Base_Dados!D$5:D$98)=0,1,MAX(Base_Dados!D$5:D$98)-MIN(Base_Dados!D$5:D$98)))) * D$1)))</f>
        <v>0.65680595436535694</v>
      </c>
      <c r="E91" s="106">
        <f>IF(INDEX(Base_Dados!E:E,MATCH($B91,Base_Dados!$B:$B,0))=0,0,
MAX(0, MIN(E$1,
((INDEX(Base_Dados!E:E,MATCH($B91,Base_Dados!$B:$B,0))-MIN(Base_Dados!E$5:E$98)) /
(IF(MAX(Base_Dados!E$5:E$98)-MIN(Base_Dados!E$5:E$98)=0,1,MAX(Base_Dados!E$5:E$98)-MIN(Base_Dados!E$5:E$98)))) * E$1)))</f>
        <v>0.21291559152299774</v>
      </c>
      <c r="F91" s="106">
        <f>IF(INDEX(Base_Dados!F:F,MATCH($B91,Base_Dados!$B:$B,0))=0,0,
MAX(0, MIN(F$1,
((INDEX(Base_Dados!F:F,MATCH($B91,Base_Dados!$B:$B,0))-MIN(Base_Dados!F$5:F$98)) /
(IF(MAX(Base_Dados!F$5:F$98)-MIN(Base_Dados!F$5:F$98)=0,1,MAX(Base_Dados!F$5:F$98)-MIN(Base_Dados!F$5:F$98)))) * F$1)))</f>
        <v>0.19787278257419758</v>
      </c>
      <c r="G91" s="106">
        <f>IF(INDEX(Base_Dados!G:G,MATCH($B91,Base_Dados!$B:$B,0))=0,0,
MAX(0, MIN(G$1,
((INDEX(Base_Dados!G:G,MATCH($B91,Base_Dados!$B:$B,0))-MIN(Base_Dados!G$5:G$98)) /
(IF(MAX(Base_Dados!G$5:G$98)-MIN(Base_Dados!G$5:G$98)=0,1,MAX(Base_Dados!G$5:G$98)-MIN(Base_Dados!G$5:G$98)))) * G$1)))</f>
        <v>0.20037351810750825</v>
      </c>
      <c r="H91" s="106">
        <f>IF(INDEX(Base_Dados!H:H,MATCH($B91,Base_Dados!$B:$B,0))=0,0,
MAX(0, MIN(H$1,
((INDEX(Base_Dados!H:H,MATCH($B91,Base_Dados!$B:$B,0))-MIN(Base_Dados!H$5:H$98)) /
(IF(MAX(Base_Dados!H$5:H$98)-MIN(Base_Dados!H$5:H$98)=0,1,MAX(Base_Dados!H$5:H$98)-MIN(Base_Dados!H$5:H$98)))) * H$1)))</f>
        <v>0.22644513517744136</v>
      </c>
      <c r="I91" s="106">
        <f>IF(INDEX(Base_Dados!I:I,MATCH($B91,Base_Dados!$B:$B,0))=0,0,
MAX(0, MIN(I$1,
((INDEX(Base_Dados!I:I,MATCH($B91,Base_Dados!$B:$B,0))-MIN(Base_Dados!I$5:I$98)) /
(IF(MAX(Base_Dados!I$5:I$98)-MIN(Base_Dados!I$5:I$98)=0,1,MAX(Base_Dados!I$5:I$98)-MIN(Base_Dados!I$5:I$98)))) * I$1)))</f>
        <v>0.22689990626833234</v>
      </c>
      <c r="J91" s="106">
        <f>IF(INDEX(Base_Dados!J:J,MATCH($B91,Base_Dados!$B:$B,0))=0,0,
MAX(0, MIN(J$1,
((INDEX(Base_Dados!J:J,MATCH($B91,Base_Dados!$B:$B,0))-MIN(Base_Dados!J$5:J$98)) /
(IF(MAX(Base_Dados!J$5:J$98)-MIN(Base_Dados!J$5:J$98)=0,1,MAX(Base_Dados!J$5:J$98)-MIN(Base_Dados!J$5:J$98)))) * J$1)))</f>
        <v>0.23014956973907141</v>
      </c>
      <c r="K91" s="106">
        <f>IF(INDEX(Base_Dados!K:K,MATCH($B91,Base_Dados!$B:$B,0))=0,0,
MAX(0, MIN(K$1,
((INDEX(Base_Dados!K:K,MATCH($B91,Base_Dados!$B:$B,0))-MIN(Base_Dados!K$5:K$98)) /
(IF(MAX(Base_Dados!K$5:K$98)-MIN(Base_Dados!K$5:K$98)=0,1,MAX(Base_Dados!K$5:K$98)-MIN(Base_Dados!K$5:K$98)))) * K$1)))</f>
        <v>0.23308363148479427</v>
      </c>
      <c r="L91" s="106">
        <f>IF(INDEX(Base_Dados!L:L,MATCH($B91,Base_Dados!$B:$B,0))=0,0,
MAX(0, MIN(L$1,
((INDEX(Base_Dados!L:L,MATCH($B91,Base_Dados!$B:$B,0))-MIN(Base_Dados!L$5:L$98)) /
(IF(MAX(Base_Dados!L$5:L$98)-MIN(Base_Dados!L$5:L$98)=0,1,MAX(Base_Dados!L$5:L$98)-MIN(Base_Dados!L$5:L$98)))) * L$1)))</f>
        <v>0.24264960088504414</v>
      </c>
      <c r="M91" s="106">
        <f>IF(INDEX(Base_Dados!M:M,MATCH($B91,Base_Dados!$B:$B,0))=0,0,
MAX(0, MIN(M$1,
((INDEX(Base_Dados!M:M,MATCH($B91,Base_Dados!$B:$B,0))-MIN(Base_Dados!M$5:M$98)) /
(IF(MAX(Base_Dados!M$5:M$98)-MIN(Base_Dados!M$5:M$98)=0,1,MAX(Base_Dados!M$5:M$98)-MIN(Base_Dados!M$5:M$98)))) * M$1)))</f>
        <v>0.24024489795918366</v>
      </c>
      <c r="N91" s="106">
        <f>IF(INDEX(Base_Dados!N:N,MATCH($B91,Base_Dados!$B:$B,0))=0,0,
MAX(0, MIN(N$1,
((INDEX(Base_Dados!N:N,MATCH($B91,Base_Dados!$B:$B,0))-MIN(Base_Dados!N$5:N$98)) /
(IF(MAX(Base_Dados!N$5:N$98)-MIN(Base_Dados!N$5:N$98)=0,1,MAX(Base_Dados!N$5:N$98)-MIN(Base_Dados!N$5:N$98)))) * N$1)))</f>
        <v>0.28781694056957607</v>
      </c>
      <c r="O91" s="106">
        <f>IF(INDEX(Base_Dados!O:O,MATCH($B91,Base_Dados!$B:$B,0))=0,0,
MAX(0, MIN(O$1,
((INDEX(Base_Dados!O:O,MATCH($B91,Base_Dados!$B:$B,0))-MIN(Base_Dados!O$5:O$98)) /
(IF(MAX(Base_Dados!O$5:O$98)-MIN(Base_Dados!O$5:O$98)=0,1,MAX(Base_Dados!O$5:O$98)-MIN(Base_Dados!O$5:O$98)))) * O$1)))</f>
        <v>0.31272646189865655</v>
      </c>
      <c r="P91" s="106">
        <f>IF(INDEX(Base_Dados!P:P,MATCH($B91,Base_Dados!$B:$B,0))=0,0,
MAX(0, MIN(P$1,
((INDEX(Base_Dados!P:P,MATCH($B91,Base_Dados!$B:$B,0))-MIN(Base_Dados!P$5:P$98)) /
(IF(MAX(Base_Dados!P$5:P$98)-MIN(Base_Dados!P$5:P$98)=0,1,MAX(Base_Dados!P$5:P$98)-MIN(Base_Dados!P$5:P$98)))) * P$1)))</f>
        <v>0.11415931922214372</v>
      </c>
      <c r="Q91" s="106">
        <f>IF(INDEX(Base_Dados!Q:Q,MATCH($B91,Base_Dados!$B:$B,0))=0,0,
MAX(0, MIN(Q$1,
((INDEX(Base_Dados!Q:Q,MATCH($B91,Base_Dados!$B:$B,0))-MIN(Base_Dados!Q$5:Q$98)) /
(IF(MAX(Base_Dados!Q$5:Q$98)-MIN(Base_Dados!Q$5:Q$98)=0,1,MAX(Base_Dados!Q$5:Q$98)-MIN(Base_Dados!Q$5:Q$98)))) * Q$1)))</f>
        <v>5.0286978042230535E-2</v>
      </c>
      <c r="R91" s="106">
        <f>IF(INDEX(Base_Dados!R:R,MATCH($B91,Base_Dados!$B:$B,0))=0,0,
MAX(0, MIN(R$1,
((INDEX(Base_Dados!R:R,MATCH($B91,Base_Dados!$B:$B,0))-MIN(Base_Dados!R$5:R$98)) /
(IF(MAX(Base_Dados!R$5:R$98)-MIN(Base_Dados!R$5:R$98)=0,1,MAX(Base_Dados!R$5:R$98)-MIN(Base_Dados!R$5:R$98)))) * R$1)))</f>
        <v>6.63839775029616E-2</v>
      </c>
      <c r="S91" s="106">
        <f>IF(INDEX(Base_Dados!S:S,MATCH($B91,Base_Dados!$B:$B,0))=0,0,
MAX(0, MIN(S$1,
((INDEX(Base_Dados!S:S,MATCH($B91,Base_Dados!$B:$B,0))-MIN(Base_Dados!S$5:S$98)) /
(IF(MAX(Base_Dados!S$5:S$98)-MIN(Base_Dados!S$5:S$98)=0,1,MAX(Base_Dados!S$5:S$98)-MIN(Base_Dados!S$5:S$98)))) * S$1)))</f>
        <v>4.8401108365161385E-2</v>
      </c>
      <c r="T91" s="106">
        <f>IF(INDEX(Base_Dados!T:T,MATCH($B91,Base_Dados!$B:$B,0))=0,0,
MAX(0, MIN(T$1,
((INDEX(Base_Dados!T:T,MATCH($B91,Base_Dados!$B:$B,0))-MIN(Base_Dados!T$5:T$98)) /
(IF(MAX(Base_Dados!T$5:T$98)-MIN(Base_Dados!T$5:T$98)=0,1,MAX(Base_Dados!T$5:T$98)-MIN(Base_Dados!T$5:T$98)))) * T$1)))</f>
        <v>0.45355580013407271</v>
      </c>
      <c r="U91" s="106">
        <f>IF(INDEX(Base_Dados!U:U,MATCH($B91,Base_Dados!$B:$B,0))=0,0,
MAX(0, MIN(U$1,
((INDEX(Base_Dados!U:U,MATCH($B91,Base_Dados!$B:$B,0))-MIN(Base_Dados!U$5:U$98)) /
(IF(MAX(Base_Dados!U$5:U$98)-MIN(Base_Dados!U$5:U$98)=0,1,MAX(Base_Dados!U$5:U$98)-MIN(Base_Dados!U$5:U$98)))) * U$1)))</f>
        <v>0.77491697105414548</v>
      </c>
      <c r="V91" s="106">
        <f>IF(INDEX(Base_Dados!V:V,MATCH($B91,Base_Dados!$B:$B,0))=0,0,
MAX(0, MIN(V$1,
((INDEX(Base_Dados!V:V,MATCH($B91,Base_Dados!$B:$B,0))-MIN(Base_Dados!V$5:V$98)) /
(IF(MAX(Base_Dados!V$5:V$98)-MIN(Base_Dados!V$5:V$98)=0,1,MAX(Base_Dados!V$5:V$98)-MIN(Base_Dados!V$5:V$98)))) * V$1)))</f>
        <v>0.11511616154759373</v>
      </c>
      <c r="W91" s="106">
        <f>IF(INDEX(Base_Dados!W:W,MATCH($B91,Base_Dados!$B:$B,0))=0,0,
MAX(0, MIN(W$1,
((INDEX(Base_Dados!W:W,MATCH($B91,Base_Dados!$B:$B,0))-MIN(Base_Dados!W$5:W$98)) /
(IF(MAX(Base_Dados!W$5:W$98)-MIN(Base_Dados!W$5:W$98)=0,1,MAX(Base_Dados!W$5:W$98)-MIN(Base_Dados!W$5:W$98)))) * W$1)))</f>
        <v>2.2171636504330481</v>
      </c>
      <c r="X91" s="106">
        <f>IF(INDEX(Base_Dados!X:X,MATCH($B91,Base_Dados!$B:$B,0))=0,0,
MAX(0, MIN(X$1,
((INDEX(Base_Dados!X:X,MATCH($B91,Base_Dados!$B:$B,0))-MIN(Base_Dados!X$5:X$98)) /
(IF(MAX(Base_Dados!X$5:X$98)-MIN(Base_Dados!X$5:X$98)=0,1,MAX(Base_Dados!X$5:X$98)-MIN(Base_Dados!X$5:X$98)))) * X$1)))</f>
        <v>0.11440677966101695</v>
      </c>
      <c r="Y91" s="106">
        <f>IF(INDEX(Base_Dados!Y:Y,MATCH($B91,Base_Dados!$B:$B,0))=0,0,
MAX(0, MIN(Y$1,
((INDEX(Base_Dados!Y:Y,MATCH($B91,Base_Dados!$B:$B,0))-MIN(Base_Dados!Y$5:Y$98)) /
(IF(MAX(Base_Dados!Y$5:Y$98)-MIN(Base_Dados!Y$5:Y$98)=0,1,MAX(Base_Dados!Y$5:Y$98)-MIN(Base_Dados!Y$5:Y$98)))) * Y$1)))</f>
        <v>5.514705882352941E-2</v>
      </c>
      <c r="Z91" s="106">
        <f>IF(INDEX(Base_Dados!Z:Z,MATCH($B91,Base_Dados!$B:$B,0))=0,0,
MAX(0, MIN(Z$1,
((INDEX(Base_Dados!Z:Z,MATCH($B91,Base_Dados!$B:$B,0))-MIN(Base_Dados!Z$5:Z$98)) /
(IF(MAX(Base_Dados!Z$5:Z$98)-MIN(Base_Dados!Z$5:Z$98)=0,1,MAX(Base_Dados!Z$5:Z$98)-MIN(Base_Dados!Z$5:Z$98)))) * Z$1)))</f>
        <v>0.12857142857142856</v>
      </c>
      <c r="AA91" s="106">
        <f>IF(INDEX(Base_Dados!AA:AA,MATCH($B91,Base_Dados!$B:$B,0))=0,0,
MAX(0, MIN(AA$1,
((INDEX(Base_Dados!AA:AA,MATCH($B91,Base_Dados!$B:$B,0))-MIN(Base_Dados!AA$5:AA$98)) /
(IF(MAX(Base_Dados!AA$5:AA$98)-MIN(Base_Dados!AA$5:AA$98)=0,1,MAX(Base_Dados!AA$5:AA$98)-MIN(Base_Dados!AA$5:AA$98)))) * AA$1)))</f>
        <v>9.4405594405594415E-2</v>
      </c>
      <c r="AB91" s="106">
        <f>IF(INDEX(Base_Dados!AB:AB,MATCH($B91,Base_Dados!$B:$B,0))=0,0,
MAX(0, MIN(AB$1,
((INDEX(Base_Dados!AB:AB,MATCH($B91,Base_Dados!$B:$B,0))-MIN(Base_Dados!AB$5:AB$98)) /
(IF(MAX(Base_Dados!AB$5:AB$98)-MIN(Base_Dados!AB$5:AB$98)=0,1,MAX(Base_Dados!AB$5:AB$98)-MIN(Base_Dados!AB$5:AB$98)))) * AB$1)))</f>
        <v>0.42290468745859722</v>
      </c>
      <c r="AC91" s="106">
        <f>IF(INDEX(Base_Dados!AC:AC,MATCH($B91,Base_Dados!$B:$B,0))=0,0,
MAX(0, MIN(AC$1,
((INDEX(Base_Dados!AC:AC,MATCH($B91,Base_Dados!$B:$B,0))-MIN(Base_Dados!AC$5:AC$98)) /
(IF(MAX(Base_Dados!AC$5:AC$98)-MIN(Base_Dados!AC$5:AC$98)=0,1,MAX(Base_Dados!AC$5:AC$98)-MIN(Base_Dados!AC$5:AC$98)))) * AC$1)))</f>
        <v>5.0154172287531315E-2</v>
      </c>
      <c r="AD91" s="106">
        <f>IF(INDEX(Base_Dados!AD:AD,MATCH($B91,Base_Dados!$B:$B,0))=0,0,
MAX(0, MIN(AD$1,
((INDEX(Base_Dados!AD:AD,MATCH($B91,Base_Dados!$B:$B,0))-MIN(Base_Dados!AD$5:AD$98)) /
(IF(MAX(Base_Dados!AD$5:AD$98)-MIN(Base_Dados!AD$5:AD$98)=0,1,MAX(Base_Dados!AD$5:AD$98)-MIN(Base_Dados!AD$5:AD$98)))) * AD$1)))</f>
        <v>7.920425972489277E-2</v>
      </c>
      <c r="AE91" s="106">
        <f>IF(INDEX(Base_Dados!AE:AE,MATCH($B91,Base_Dados!$B:$B,0))=0,0,
MAX(0, MIN(AE$1,
((INDEX(Base_Dados!AE:AE,MATCH($B91,Base_Dados!$B:$B,0))-MIN(Base_Dados!AE$5:AE$98)) /
(IF(MAX(Base_Dados!AE$5:AE$98)-MIN(Base_Dados!AE$5:AE$98)=0,1,MAX(Base_Dados!AE$5:AE$98)-MIN(Base_Dados!AE$5:AE$98)))) * AE$1)))</f>
        <v>2.8951531712929669E-2</v>
      </c>
      <c r="AF91" s="106">
        <f>IF(INDEX(Base_Dados!AF:AF,MATCH($B91,Base_Dados!$B:$B,0))=0,0,
MAX(0, MIN(AF$1,
((INDEX(Base_Dados!AF:AF,MATCH($B91,Base_Dados!$B:$B,0))-MIN(Base_Dados!AF$5:AF$98)) /
(IF(MAX(Base_Dados!AF$5:AF$98)-MIN(Base_Dados!AF$5:AF$98)=0,1,MAX(Base_Dados!AF$5:AF$98)-MIN(Base_Dados!AF$5:AF$98)))) * AF$1)))</f>
        <v>4.983220705190089E-2</v>
      </c>
      <c r="AG91" s="106">
        <f>IF(INDEX(Base_Dados!AG:AG,MATCH($B91,Base_Dados!$B:$B,0))=0,0,
MAX(0, MIN(AG$1,
((INDEX(Base_Dados!AG:AG,MATCH($B91,Base_Dados!$B:$B,0))-MIN(Base_Dados!AG$5:AG$98)) /
(IF(MAX(Base_Dados!AG$5:AG$98)-MIN(Base_Dados!AG$5:AG$98)=0,1,MAX(Base_Dados!AG$5:AG$98)-MIN(Base_Dados!AG$5:AG$98)))) * AG$1)))</f>
        <v>5.0286978042230535E-2</v>
      </c>
      <c r="AH91" s="106">
        <f>IF(INDEX(Base_Dados!AH:AH,MATCH($B91,Base_Dados!$B:$B,0))=0,0,
MAX(0, MIN(AH$1,
((INDEX(Base_Dados!AH:AH,MATCH($B91,Base_Dados!$B:$B,0))-MIN(Base_Dados!AH$5:AH$98)) /
(IF(MAX(Base_Dados!AH$5:AH$98)-MIN(Base_Dados!AH$5:AH$98)=0,1,MAX(Base_Dados!AH$5:AH$98)-MIN(Base_Dados!AH$5:AH$98)))) * AH$1)))</f>
        <v>1.6812043145095437</v>
      </c>
      <c r="AI91" s="106">
        <f>IF(INDEX(Base_Dados!AI:AI,MATCH($B91,Base_Dados!$B:$B,0))=0,0,
MAX(0, MIN(AI$1,
((INDEX(Base_Dados!AI:AI,MATCH($B91,Base_Dados!$B:$B,0))-MIN(Base_Dados!AI$5:AI$98)) /
(IF(MAX(Base_Dados!AI$5:AI$98)-MIN(Base_Dados!AI$5:AI$98)=0,1,MAX(Base_Dados!AI$5:AI$98)-MIN(Base_Dados!AI$5:AI$98)))) * AI$1)))</f>
        <v>0.17857142857142858</v>
      </c>
      <c r="AJ91" s="106">
        <f>IF(INDEX(Base_Dados!AJ:AJ,MATCH($B91,Base_Dados!$B:$B,0))=0,0,
MAX(0, MIN(AJ$1,
((INDEX(Base_Dados!AJ:AJ,MATCH($B91,Base_Dados!$B:$B,0))-MIN(Base_Dados!AJ$5:AJ$98)) /
(IF(MAX(Base_Dados!AJ$5:AJ$98)-MIN(Base_Dados!AJ$5:AJ$98)=0,1,MAX(Base_Dados!AJ$5:AJ$98)-MIN(Base_Dados!AJ$5:AJ$98)))) * AJ$1)))</f>
        <v>0.4642857142857143</v>
      </c>
      <c r="AK91" s="106">
        <f>IF(INDEX(Base_Dados!AK:AK,MATCH($B91,Base_Dados!$B:$B,0))=0,0,
MAX(0, MIN(AK$1,
((INDEX(Base_Dados!AK:AK,MATCH($B91,Base_Dados!$B:$B,0))-MIN(Base_Dados!AK$5:AK$98)) /
(IF(MAX(Base_Dados!AK$5:AK$98)-MIN(Base_Dados!AK$5:AK$98)=0,1,MAX(Base_Dados!AK$5:AK$98)-MIN(Base_Dados!AK$5:AK$98)))) * AK$1)))</f>
        <v>9.7126436781609191E-2</v>
      </c>
      <c r="AL91" s="106">
        <f>IF(INDEX(Base_Dados!AL:AL,MATCH($B91,Base_Dados!$B:$B,0))=0,0,
MAX(0, MIN(AL$1,
((INDEX(Base_Dados!AL:AL,MATCH($B91,Base_Dados!$B:$B,0))-MIN(Base_Dados!AL$5:AL$98)) /
(IF(MAX(Base_Dados!AL$5:AL$98)-MIN(Base_Dados!AL$5:AL$98)=0,1,MAX(Base_Dados!AL$5:AL$98)-MIN(Base_Dados!AL$5:AL$98)))) * AL$1)))</f>
        <v>5.5555555555555552E-2</v>
      </c>
      <c r="AM91" s="106">
        <f>IF(INDEX(Base_Dados!AM:AM,MATCH($B91,Base_Dados!$B:$B,0))=0,0,
MAX(0, MIN(AM$1,
((INDEX(Base_Dados!AM:AM,MATCH($B91,Base_Dados!$B:$B,0))-MIN(Base_Dados!AM$5:AM$98)) /
(IF(MAX(Base_Dados!AM$5:AM$98)-MIN(Base_Dados!AM$5:AM$98)=0,1,MAX(Base_Dados!AM$5:AM$98)-MIN(Base_Dados!AM$5:AM$98)))) * AM$1)))</f>
        <v>4.0393578456758159E-2</v>
      </c>
      <c r="AN91" s="106">
        <f>IF(INDEX(Base_Dados!AN:AN,MATCH($B91,Base_Dados!$B:$B,0))=0,0,
MAX(0, MIN(AN$1,
((INDEX(Base_Dados!AN:AN,MATCH($B91,Base_Dados!$B:$B,0))-MIN(Base_Dados!AN$5:AN$98)) /
(IF(MAX(Base_Dados!AN$5:AN$98)-MIN(Base_Dados!AN$5:AN$98)=0,1,MAX(Base_Dados!AN$5:AN$98)-MIN(Base_Dados!AN$5:AN$98)))) * AN$1)))</f>
        <v>7.1776760843613202E-2</v>
      </c>
      <c r="AO91" s="106">
        <f>IF(INDEX(Base_Dados!AO:AO,MATCH($B91,Base_Dados!$B:$B,0))=0,0,
MAX(0, MIN(AO$1,
((INDEX(Base_Dados!AO:AO,MATCH($B91,Base_Dados!$B:$B,0))-MIN(Base_Dados!AO$5:AO$98)) /
(IF(MAX(Base_Dados!AO$5:AO$98)-MIN(Base_Dados!AO$5:AO$98)=0,1,MAX(Base_Dados!AO$5:AO$98)-MIN(Base_Dados!AO$5:AO$98)))) * AO$1)))</f>
        <v>3.2258064516129031E-2</v>
      </c>
      <c r="AP91" s="106">
        <f>IF(INDEX(Base_Dados!AP:AP,MATCH($B91,Base_Dados!$B:$B,0))=0,0,
MAX(0, MIN(AP$1,
((INDEX(Base_Dados!AP:AP,MATCH($B91,Base_Dados!$B:$B,0))-MIN(Base_Dados!AP$5:AP$98)) /
(IF(MAX(Base_Dados!AP$5:AP$98)-MIN(Base_Dados!AP$5:AP$98)=0,1,MAX(Base_Dados!AP$5:AP$98)-MIN(Base_Dados!AP$5:AP$98)))) * AP$1)))</f>
        <v>1.3761467889908258E-2</v>
      </c>
      <c r="AQ91" s="106">
        <f>IF(INDEX(Base_Dados!AQ:AQ,MATCH($B91,Base_Dados!$B:$B,0))=0,0,
MAX(0, MIN(AQ$1,
((INDEX(Base_Dados!AQ:AQ,MATCH($B91,Base_Dados!$B:$B,0))-MIN(Base_Dados!AQ$5:AQ$98)) /
(IF(MAX(Base_Dados!AQ$5:AQ$98)-MIN(Base_Dados!AQ$5:AQ$98)=0,1,MAX(Base_Dados!AQ$5:AQ$98)-MIN(Base_Dados!AQ$5:AQ$98)))) * AQ$1)))</f>
        <v>0</v>
      </c>
      <c r="AR91" s="106">
        <f>IF(INDEX(Base_Dados!AR:AR,MATCH($B91,Base_Dados!$B:$B,0))=0,0,
MAX(0, MIN(AR$1,
((INDEX(Base_Dados!AR:AR,MATCH($B91,Base_Dados!$B:$B,0))-MIN(Base_Dados!AR$5:AR$98)) /
(IF(MAX(Base_Dados!AR$5:AR$98)-MIN(Base_Dados!AR$5:AR$98)=0,1,MAX(Base_Dados!AR$5:AR$98)-MIN(Base_Dados!AR$5:AR$98)))) * AR$1)))</f>
        <v>3.2258064516129031E-2</v>
      </c>
      <c r="AS91" s="106">
        <f>IF(INDEX(Base_Dados!AS:AS,MATCH($B91,Base_Dados!$B:$B,0))=0,0,
MAX(0, MIN(AS$1,
((INDEX(Base_Dados!AS:AS,MATCH($B91,Base_Dados!$B:$B,0))-MIN(Base_Dados!AS$5:AS$98)) /
(IF(MAX(Base_Dados!AS$5:AS$98)-MIN(Base_Dados!AS$5:AS$98)=0,1,MAX(Base_Dados!AS$5:AS$98)-MIN(Base_Dados!AS$5:AS$98)))) * AS$1)))</f>
        <v>0</v>
      </c>
      <c r="AT91" s="106">
        <f>IF(INDEX(Base_Dados!AT:AT,MATCH($B91,Base_Dados!$B:$B,0))=0,0,
MAX(0, MIN(AT$1,
((INDEX(Base_Dados!AT:AT,MATCH($B91,Base_Dados!$B:$B,0))-MIN(Base_Dados!AT$5:AT$98)) /
(IF(MAX(Base_Dados!AT$5:AT$98)-MIN(Base_Dados!AT$5:AT$98)=0,1,MAX(Base_Dados!AT$5:AT$98)-MIN(Base_Dados!AT$5:AT$98)))) * AT$1)))</f>
        <v>1.4285714285714285E-2</v>
      </c>
      <c r="AU91" s="106">
        <f>IF(INDEX(Base_Dados!AU:AU,MATCH($B91,Base_Dados!$B:$B,0))=0,0,
MAX(0, MIN(AU$1,
((INDEX(Base_Dados!AU:AU,MATCH($B91,Base_Dados!$B:$B,0))-MIN(Base_Dados!AU$5:AU$98)) /
(IF(MAX(Base_Dados!AU$5:AU$98)-MIN(Base_Dados!AU$5:AU$98)=0,1,MAX(Base_Dados!AU$5:AU$98)-MIN(Base_Dados!AU$5:AU$98)))) * AU$1)))</f>
        <v>5.6179775280898875E-3</v>
      </c>
      <c r="AV91" s="106">
        <f>IF(INDEX(Base_Dados!AV:AV,MATCH($B91,Base_Dados!$B:$B,0))=0,0,
MAX(0, MIN(AV$1,
((INDEX(Base_Dados!AV:AV,MATCH($B91,Base_Dados!$B:$B,0))-MIN(Base_Dados!AV$5:AV$98)) /
(IF(MAX(Base_Dados!AV$5:AV$98)-MIN(Base_Dados!AV$5:AV$98)=0,1,MAX(Base_Dados!AV$5:AV$98)-MIN(Base_Dados!AV$5:AV$98)))) * AV$1)))</f>
        <v>0</v>
      </c>
      <c r="AW91" s="106">
        <f>IF(INDEX(Base_Dados!AW:AW,MATCH($B91,Base_Dados!$B:$B,0))=0,0,
MAX(0, MIN(AW$1,
((INDEX(Base_Dados!AW:AW,MATCH($B91,Base_Dados!$B:$B,0))-MIN(Base_Dados!AW$5:AW$98)) /
(IF(MAX(Base_Dados!AW$5:AW$98)-MIN(Base_Dados!AW$5:AW$98)=0,1,MAX(Base_Dados!AW$5:AW$98)-MIN(Base_Dados!AW$5:AW$98)))) * AW$1)))</f>
        <v>2.9411764705882353E-2</v>
      </c>
      <c r="AX91" s="106">
        <f>IF(INDEX(Base_Dados!AX:AX,MATCH($B91,Base_Dados!$B:$B,0))=0,0,
MAX(0, MIN(AX$1,
((INDEX(Base_Dados!AX:AX,MATCH($B91,Base_Dados!$B:$B,0))-MIN(Base_Dados!AX$5:AX$98)) /
(IF(MAX(Base_Dados!AX$5:AX$98)-MIN(Base_Dados!AX$5:AX$98)=0,1,MAX(Base_Dados!AX$5:AX$98)-MIN(Base_Dados!AX$5:AX$98)))) * AX$1)))</f>
        <v>2.688776806125041E-2</v>
      </c>
      <c r="AY91" s="106">
        <f>IF(INDEX(Base_Dados!AY:AY,MATCH($B91,Base_Dados!$B:$B,0))=0,0,
MAX(0, MIN(AY$1,
((INDEX(Base_Dados!AY:AY,MATCH($B91,Base_Dados!$B:$B,0))-MIN(Base_Dados!AY$5:AY$98)) /
(IF(MAX(Base_Dados!AY$5:AY$98)-MIN(Base_Dados!AY$5:AY$98)=0,1,MAX(Base_Dados!AY$5:AY$98)-MIN(Base_Dados!AY$5:AY$98)))) * AY$1)))</f>
        <v>5.9347181008902079E-3</v>
      </c>
      <c r="AZ91" s="106">
        <f>IF(INDEX(Base_Dados!AZ:AZ,MATCH($B91,Base_Dados!$B:$B,0))=0,0,
MAX(0, MIN(AZ$1,
((INDEX(Base_Dados!AZ:AZ,MATCH($B91,Base_Dados!$B:$B,0))-MIN(Base_Dados!AZ$5:AZ$98)) /
(IF(MAX(Base_Dados!AZ$5:AZ$98)-MIN(Base_Dados!AZ$5:AZ$98)=0,1,MAX(Base_Dados!AZ$5:AZ$98)-MIN(Base_Dados!AZ$5:AZ$98)))) * AZ$1)))</f>
        <v>0.5</v>
      </c>
      <c r="BA91" s="106">
        <f>IF(INDEX(Base_Dados!BA:BA,MATCH($B91,Base_Dados!$B:$B,0))=0,0,
MAX(0, MIN(BA$1,
((INDEX(Base_Dados!BA:BA,MATCH($B91,Base_Dados!$B:$B,0))-MIN(Base_Dados!BA$5:BA$98)) /
(IF(MAX(Base_Dados!BA$5:BA$98)-MIN(Base_Dados!BA$5:BA$98)=0,1,MAX(Base_Dados!BA$5:BA$98)-MIN(Base_Dados!BA$5:BA$98)))) * BA$1)))</f>
        <v>7.8753968782610623E-2</v>
      </c>
      <c r="BB91" s="106">
        <f>IF(INDEX(Base_Dados!BB:BB,MATCH($B91,Base_Dados!$B:$B,0))=0,0,
MAX(0, MIN(BB$1,
((INDEX(Base_Dados!BB:BB,MATCH($B91,Base_Dados!$B:$B,0))-MIN(Base_Dados!BB$5:BB$98)) /
(IF(MAX(Base_Dados!BB$5:BB$98)-MIN(Base_Dados!BB$5:BB$98)=0,1,MAX(Base_Dados!BB$5:BB$98)-MIN(Base_Dados!BB$5:BB$98)))) * BB$1)))</f>
        <v>0.5</v>
      </c>
      <c r="BC91" s="106">
        <f>IF(INDEX(Base_Dados!BC:BC,MATCH($B91,Base_Dados!$B:$B,0))=0,0,
MAX(0, MIN(BC$1,
((INDEX(Base_Dados!BC:BC,MATCH($B91,Base_Dados!$B:$B,0))-MIN(Base_Dados!BC$5:BC$98)) /
(IF(MAX(Base_Dados!BC$5:BC$98)-MIN(Base_Dados!BC$5:BC$98)=0,1,MAX(Base_Dados!BC$5:BC$98)-MIN(Base_Dados!BC$5:BC$98)))) * BC$1)))</f>
        <v>3.4204147589550232E-2</v>
      </c>
      <c r="BD91" s="106">
        <f>IF(INDEX(Base_Dados!BD:BD,MATCH($B91,Base_Dados!$B:$B,0))=0,0,
MAX(0, MIN(BD$1,
((INDEX(Base_Dados!BD:BD,MATCH($B91,Base_Dados!$B:$B,0))-MIN(Base_Dados!BD$5:BD$98)) /
(IF(MAX(Base_Dados!BD$5:BD$98)-MIN(Base_Dados!BD$5:BD$98)=0,1,MAX(Base_Dados!BD$5:BD$98)-MIN(Base_Dados!BD$5:BD$98)))) * BD$1)))</f>
        <v>6.0591371788657297E-2</v>
      </c>
      <c r="BE91" s="106">
        <f>IF(INDEX(Base_Dados!BE:BE,MATCH($B91,Base_Dados!$B:$B,0))=0,0,
MAX(0, MIN(BE$1,
((INDEX(Base_Dados!BE:BE,MATCH($B91,Base_Dados!$B:$B,0))-MIN(Base_Dados!BE$5:BE$98)) /
(IF(MAX(Base_Dados!BE$5:BE$98)-MIN(Base_Dados!BE$5:BE$98)=0,1,MAX(Base_Dados!BE$5:BE$98)-MIN(Base_Dados!BE$5:BE$98)))) * BE$1)))</f>
        <v>8.3793276467636735E-2</v>
      </c>
      <c r="BF91" s="106">
        <f>IF(INDEX(Base_Dados!BF:BF,MATCH($B91,Base_Dados!$B:$B,0))=0,0,
MAX(0, MIN(BF$1,
((INDEX(Base_Dados!BF:BF,MATCH($B91,Base_Dados!$B:$B,0))-MIN(Base_Dados!BF$5:BF$98)) /
(IF(MAX(Base_Dados!BF$5:BF$98)-MIN(Base_Dados!BF$5:BF$98)=0,1,MAX(Base_Dados!BF$5:BF$98)-MIN(Base_Dados!BF$5:BF$98)))) * BF$1)))</f>
        <v>0.31331168831168832</v>
      </c>
      <c r="BG91" s="106">
        <f>IF(INDEX(Base_Dados!BG:BG,MATCH($B91,Base_Dados!$B:$B,0))=0,0,
MAX(0, MIN(BG$1,
((INDEX(Base_Dados!BG:BG,MATCH($B91,Base_Dados!$B:$B,0))-MIN(Base_Dados!BG$5:BG$98)) /
(IF(MAX(Base_Dados!BG$5:BG$98)-MIN(Base_Dados!BG$5:BG$98)=0,1,MAX(Base_Dados!BG$5:BG$98)-MIN(Base_Dados!BG$5:BG$98)))) * BG$1)))</f>
        <v>9.1555183946488289E-2</v>
      </c>
      <c r="BH91" s="106">
        <f>IF(INDEX(Base_Dados!BH:BH,MATCH($B91,Base_Dados!$B:$B,0))=0,0,
MAX(0, MIN(BH$1,
((INDEX(Base_Dados!BH:BH,MATCH($B91,Base_Dados!$B:$B,0))-MIN(Base_Dados!BH$5:BH$98)) /
(IF(MAX(Base_Dados!BH$5:BH$98)-MIN(Base_Dados!BH$5:BH$98)=0,1,MAX(Base_Dados!BH$5:BH$98)-MIN(Base_Dados!BH$5:BH$98)))) * BH$1)))</f>
        <v>7.6923076923076927E-2</v>
      </c>
      <c r="BI91" s="106">
        <f>IF(INDEX(Base_Dados!BI:BI,MATCH($B91,Base_Dados!$B:$B,0))=0,0,
MAX(0, MIN(BI$1,
((INDEX(Base_Dados!BI:BI,MATCH($B91,Base_Dados!$B:$B,0))-MIN(Base_Dados!BI$5:BI$98)) /
(IF(MAX(Base_Dados!BI$5:BI$98)-MIN(Base_Dados!BI$5:BI$98)=0,1,MAX(Base_Dados!BI$5:BI$98)-MIN(Base_Dados!BI$5:BI$98)))) * BI$1)))</f>
        <v>8.7363494539781594E-2</v>
      </c>
      <c r="BJ91" s="106">
        <f>IF(INDEX(Base_Dados!BJ:BJ,MATCH($B91,Base_Dados!$B:$B,0))=0,0,
MAX(0, MIN(BJ$1,
((INDEX(Base_Dados!BJ:BJ,MATCH($B91,Base_Dados!$B:$B,0))-MIN(Base_Dados!BJ$5:BJ$98)) /
(IF(MAX(Base_Dados!BJ$5:BJ$98)-MIN(Base_Dados!BJ$5:BJ$98)=0,1,MAX(Base_Dados!BJ$5:BJ$98)-MIN(Base_Dados!BJ$5:BJ$98)))) * BJ$1)))</f>
        <v>7.3684210526315783E-2</v>
      </c>
      <c r="BK91" s="106">
        <f>IF(INDEX(Base_Dados!BK:BK,MATCH($B91,Base_Dados!$B:$B,0))=0,0,
MAX(0, MIN(BK$1,
((INDEX(Base_Dados!BK:BK,MATCH($B91,Base_Dados!$B:$B,0))-MIN(Base_Dados!BK$5:BK$98)) /
(IF(MAX(Base_Dados!BK$5:BK$98)-MIN(Base_Dados!BK$5:BK$98)=0,1,MAX(Base_Dados!BK$5:BK$98)-MIN(Base_Dados!BK$5:BK$98)))) * BK$1)))</f>
        <v>3.5714285714285712E-2</v>
      </c>
      <c r="BL91" s="106">
        <f>IF(INDEX(Base_Dados!BL:BL,MATCH($B91,Base_Dados!$B:$B,0))=0,0,
MAX(0, MIN(BL$1,
((INDEX(Base_Dados!BL:BL,MATCH($B91,Base_Dados!$B:$B,0))-MIN(Base_Dados!BL$5:BL$98)) /
(IF(MAX(Base_Dados!BL$5:BL$98)-MIN(Base_Dados!BL$5:BL$98)=0,1,MAX(Base_Dados!BL$5:BL$98)-MIN(Base_Dados!BL$5:BL$98)))) * BL$1)))</f>
        <v>9.93485342019544E-2</v>
      </c>
      <c r="BM91" s="106">
        <f>IF(INDEX(Base_Dados!BM:BM,MATCH($B91,Base_Dados!$B:$B,0))=0,0,
MAX(0, MIN(BM$1,
((INDEX(Base_Dados!BM:BM,MATCH($B91,Base_Dados!$B:$B,0))-MIN(Base_Dados!BM$5:BM$98)) /
(IF(MAX(Base_Dados!BM$5:BM$98)-MIN(Base_Dados!BM$5:BM$98)=0,1,MAX(Base_Dados!BM$5:BM$98)-MIN(Base_Dados!BM$5:BM$98)))) * BM$1)))</f>
        <v>0.55992789865190729</v>
      </c>
      <c r="BN91" s="106">
        <f>IF(INDEX(Base_Dados!BN:BN,MATCH($B91,Base_Dados!$B:$B,0))=0,0,
MAX(0, MIN(BN$1,
((INDEX(Base_Dados!BN:BN,MATCH($B91,Base_Dados!$B:$B,0))-MIN(Base_Dados!BN$5:BN$98)) /
(IF(MAX(Base_Dados!BN$5:BN$98)-MIN(Base_Dados!BN$5:BN$98)=0,1,MAX(Base_Dados!BN$5:BN$98)-MIN(Base_Dados!BN$5:BN$98)))) * BN$1)))</f>
        <v>0.82331751975064194</v>
      </c>
      <c r="BO91" s="106">
        <f>IF(INDEX(Base_Dados!BO:BO,MATCH($B91,Base_Dados!$B:$B,0))=0,0,
MAX(0, MIN(BO$1,
((INDEX(Base_Dados!BO:BO,MATCH($B91,Base_Dados!$B:$B,0))-MIN(Base_Dados!BO$5:BO$98)) /
(IF(MAX(Base_Dados!BO$5:BO$98)-MIN(Base_Dados!BO$5:BO$98)=0,1,MAX(Base_Dados!BO$5:BO$98)-MIN(Base_Dados!BO$5:BO$98)))) * BO$1)))</f>
        <v>5.1724137931034482E-2</v>
      </c>
      <c r="BP91" s="106">
        <f t="shared" si="4"/>
        <v>14.401374778327014</v>
      </c>
      <c r="BQ91" s="111">
        <f t="shared" si="5"/>
        <v>0.36864102657549624</v>
      </c>
      <c r="BR91" s="112">
        <f t="shared" si="6"/>
        <v>5.4132713097472973E-2</v>
      </c>
      <c r="BS91" s="113">
        <f t="shared" si="7"/>
        <v>14.34724206522954</v>
      </c>
    </row>
    <row r="92" spans="1:71">
      <c r="A92" s="20">
        <v>22003</v>
      </c>
      <c r="B92" s="20" t="s">
        <v>509</v>
      </c>
      <c r="C92" s="20" t="s">
        <v>495</v>
      </c>
      <c r="D92" s="105">
        <f>IF(INDEX(Base_Dados!D:D,MATCH($B92,Base_Dados!$B:$B,0))=0,0,
MAX(0, MIN(D$1,
((INDEX(Base_Dados!D:D,MATCH($B92,Base_Dados!$B:$B,0))-MIN(Base_Dados!D$5:D$98)) /
(IF(MAX(Base_Dados!D$5:D$98)-MIN(Base_Dados!D$5:D$98)=0,1,MAX(Base_Dados!D$5:D$98)-MIN(Base_Dados!D$5:D$98)))) * D$1)))</f>
        <v>2.2733688053410348</v>
      </c>
      <c r="E92" s="106">
        <f>IF(INDEX(Base_Dados!E:E,MATCH($B92,Base_Dados!$B:$B,0))=0,0,
MAX(0, MIN(E$1,
((INDEX(Base_Dados!E:E,MATCH($B92,Base_Dados!$B:$B,0))-MIN(Base_Dados!E$5:E$98)) /
(IF(MAX(Base_Dados!E$5:E$98)-MIN(Base_Dados!E$5:E$98)=0,1,MAX(Base_Dados!E$5:E$98)-MIN(Base_Dados!E$5:E$98)))) * E$1)))</f>
        <v>0.65734903001817635</v>
      </c>
      <c r="F92" s="106">
        <f>IF(INDEX(Base_Dados!F:F,MATCH($B92,Base_Dados!$B:$B,0))=0,0,
MAX(0, MIN(F$1,
((INDEX(Base_Dados!F:F,MATCH($B92,Base_Dados!$B:$B,0))-MIN(Base_Dados!F$5:F$98)) /
(IF(MAX(Base_Dados!F$5:F$98)-MIN(Base_Dados!F$5:F$98)=0,1,MAX(Base_Dados!F$5:F$98)-MIN(Base_Dados!F$5:F$98)))) * F$1)))</f>
        <v>0.63794797196455899</v>
      </c>
      <c r="G92" s="106">
        <f>IF(INDEX(Base_Dados!G:G,MATCH($B92,Base_Dados!$B:$B,0))=0,0,
MAX(0, MIN(G$1,
((INDEX(Base_Dados!G:G,MATCH($B92,Base_Dados!$B:$B,0))-MIN(Base_Dados!G$5:G$98)) /
(IF(MAX(Base_Dados!G$5:G$98)-MIN(Base_Dados!G$5:G$98)=0,1,MAX(Base_Dados!G$5:G$98)-MIN(Base_Dados!G$5:G$98)))) * G$1)))</f>
        <v>0.70997311391400064</v>
      </c>
      <c r="H92" s="106">
        <f>IF(INDEX(Base_Dados!H:H,MATCH($B92,Base_Dados!$B:$B,0))=0,0,
MAX(0, MIN(H$1,
((INDEX(Base_Dados!H:H,MATCH($B92,Base_Dados!$B:$B,0))-MIN(Base_Dados!H$5:H$98)) /
(IF(MAX(Base_Dados!H$5:H$98)-MIN(Base_Dados!H$5:H$98)=0,1,MAX(Base_Dados!H$5:H$98)-MIN(Base_Dados!H$5:H$98)))) * H$1)))</f>
        <v>0.80819338536192675</v>
      </c>
      <c r="I92" s="106">
        <f>IF(INDEX(Base_Dados!I:I,MATCH($B92,Base_Dados!$B:$B,0))=0,0,
MAX(0, MIN(I$1,
((INDEX(Base_Dados!I:I,MATCH($B92,Base_Dados!$B:$B,0))-MIN(Base_Dados!I$5:I$98)) /
(IF(MAX(Base_Dados!I$5:I$98)-MIN(Base_Dados!I$5:I$98)=0,1,MAX(Base_Dados!I$5:I$98)-MIN(Base_Dados!I$5:I$98)))) * I$1)))</f>
        <v>0.75944730786631653</v>
      </c>
      <c r="J92" s="106">
        <f>IF(INDEX(Base_Dados!J:J,MATCH($B92,Base_Dados!$B:$B,0))=0,0,
MAX(0, MIN(J$1,
((INDEX(Base_Dados!J:J,MATCH($B92,Base_Dados!$B:$B,0))-MIN(Base_Dados!J$5:J$98)) /
(IF(MAX(Base_Dados!J$5:J$98)-MIN(Base_Dados!J$5:J$98)=0,1,MAX(Base_Dados!J$5:J$98)-MIN(Base_Dados!J$5:J$98)))) * J$1)))</f>
        <v>0.83619018942951295</v>
      </c>
      <c r="K92" s="106">
        <f>IF(INDEX(Base_Dados!K:K,MATCH($B92,Base_Dados!$B:$B,0))=0,0,
MAX(0, MIN(K$1,
((INDEX(Base_Dados!K:K,MATCH($B92,Base_Dados!$B:$B,0))-MIN(Base_Dados!K$5:K$98)) /
(IF(MAX(Base_Dados!K$5:K$98)-MIN(Base_Dados!K$5:K$98)=0,1,MAX(Base_Dados!K$5:K$98)-MIN(Base_Dados!K$5:K$98)))) * K$1)))</f>
        <v>0.83346377459749554</v>
      </c>
      <c r="L92" s="106">
        <f>IF(INDEX(Base_Dados!L:L,MATCH($B92,Base_Dados!$B:$B,0))=0,0,
MAX(0, MIN(L$1,
((INDEX(Base_Dados!L:L,MATCH($B92,Base_Dados!$B:$B,0))-MIN(Base_Dados!L$5:L$98)) /
(IF(MAX(Base_Dados!L$5:L$98)-MIN(Base_Dados!L$5:L$98)=0,1,MAX(Base_Dados!L$5:L$98)-MIN(Base_Dados!L$5:L$98)))) * L$1)))</f>
        <v>0.85075635933406579</v>
      </c>
      <c r="M92" s="106">
        <f>IF(INDEX(Base_Dados!M:M,MATCH($B92,Base_Dados!$B:$B,0))=0,0,
MAX(0, MIN(M$1,
((INDEX(Base_Dados!M:M,MATCH($B92,Base_Dados!$B:$B,0))-MIN(Base_Dados!M$5:M$98)) /
(IF(MAX(Base_Dados!M$5:M$98)-MIN(Base_Dados!M$5:M$98)=0,1,MAX(Base_Dados!M$5:M$98)-MIN(Base_Dados!M$5:M$98)))) * M$1)))</f>
        <v>0.90075801749271134</v>
      </c>
      <c r="N92" s="106">
        <f>IF(INDEX(Base_Dados!N:N,MATCH($B92,Base_Dados!$B:$B,0))=0,0,
MAX(0, MIN(N$1,
((INDEX(Base_Dados!N:N,MATCH($B92,Base_Dados!$B:$B,0))-MIN(Base_Dados!N$5:N$98)) /
(IF(MAX(Base_Dados!N$5:N$98)-MIN(Base_Dados!N$5:N$98)=0,1,MAX(Base_Dados!N$5:N$98)-MIN(Base_Dados!N$5:N$98)))) * N$1)))</f>
        <v>0.92675019818029081</v>
      </c>
      <c r="O92" s="106">
        <f>IF(INDEX(Base_Dados!O:O,MATCH($B92,Base_Dados!$B:$B,0))=0,0,
MAX(0, MIN(O$1,
((INDEX(Base_Dados!O:O,MATCH($B92,Base_Dados!$B:$B,0))-MIN(Base_Dados!O$5:O$98)) /
(IF(MAX(Base_Dados!O$5:O$98)-MIN(Base_Dados!O$5:O$98)=0,1,MAX(Base_Dados!O$5:O$98)-MIN(Base_Dados!O$5:O$98)))) * O$1)))</f>
        <v>0.91320586431796646</v>
      </c>
      <c r="P92" s="106">
        <f>IF(INDEX(Base_Dados!P:P,MATCH($B92,Base_Dados!$B:$B,0))=0,0,
MAX(0, MIN(P$1,
((INDEX(Base_Dados!P:P,MATCH($B92,Base_Dados!$B:$B,0))-MIN(Base_Dados!P$5:P$98)) /
(IF(MAX(Base_Dados!P$5:P$98)-MIN(Base_Dados!P$5:P$98)=0,1,MAX(Base_Dados!P$5:P$98)-MIN(Base_Dados!P$5:P$98)))) * P$1)))</f>
        <v>0.92316435983297218</v>
      </c>
      <c r="Q92" s="106">
        <f>IF(INDEX(Base_Dados!Q:Q,MATCH($B92,Base_Dados!$B:$B,0))=0,0,
MAX(0, MIN(Q$1,
((INDEX(Base_Dados!Q:Q,MATCH($B92,Base_Dados!$B:$B,0))-MIN(Base_Dados!Q$5:Q$98)) /
(IF(MAX(Base_Dados!Q$5:Q$98)-MIN(Base_Dados!Q$5:Q$98)=0,1,MAX(Base_Dados!Q$5:Q$98)-MIN(Base_Dados!Q$5:Q$98)))) * Q$1)))</f>
        <v>0.94571112632299514</v>
      </c>
      <c r="R92" s="106">
        <f>IF(INDEX(Base_Dados!R:R,MATCH($B92,Base_Dados!$B:$B,0))=0,0,
MAX(0, MIN(R$1,
((INDEX(Base_Dados!R:R,MATCH($B92,Base_Dados!$B:$B,0))-MIN(Base_Dados!R$5:R$98)) /
(IF(MAX(Base_Dados!R$5:R$98)-MIN(Base_Dados!R$5:R$98)=0,1,MAX(Base_Dados!R$5:R$98)-MIN(Base_Dados!R$5:R$98)))) * R$1)))</f>
        <v>0.75524506493362709</v>
      </c>
      <c r="S92" s="106">
        <f>IF(INDEX(Base_Dados!S:S,MATCH($B92,Base_Dados!$B:$B,0))=0,0,
MAX(0, MIN(S$1,
((INDEX(Base_Dados!S:S,MATCH($B92,Base_Dados!$B:$B,0))-MIN(Base_Dados!S$5:S$98)) /
(IF(MAX(Base_Dados!S$5:S$98)-MIN(Base_Dados!S$5:S$98)=0,1,MAX(Base_Dados!S$5:S$98)-MIN(Base_Dados!S$5:S$98)))) * S$1)))</f>
        <v>0.54520332509548419</v>
      </c>
      <c r="T92" s="106">
        <f>IF(INDEX(Base_Dados!T:T,MATCH($B92,Base_Dados!$B:$B,0))=0,0,
MAX(0, MIN(T$1,
((INDEX(Base_Dados!T:T,MATCH($B92,Base_Dados!$B:$B,0))-MIN(Base_Dados!T$5:T$98)) /
(IF(MAX(Base_Dados!T$5:T$98)-MIN(Base_Dados!T$5:T$98)=0,1,MAX(Base_Dados!T$5:T$98)-MIN(Base_Dados!T$5:T$98)))) * T$1)))</f>
        <v>1.459259795556014</v>
      </c>
      <c r="U92" s="106">
        <f>IF(INDEX(Base_Dados!U:U,MATCH($B92,Base_Dados!$B:$B,0))=0,0,
MAX(0, MIN(U$1,
((INDEX(Base_Dados!U:U,MATCH($B92,Base_Dados!$B:$B,0))-MIN(Base_Dados!U$5:U$98)) /
(IF(MAX(Base_Dados!U$5:U$98)-MIN(Base_Dados!U$5:U$98)=0,1,MAX(Base_Dados!U$5:U$98)-MIN(Base_Dados!U$5:U$98)))) * U$1)))</f>
        <v>0.31853842954572992</v>
      </c>
      <c r="V92" s="106">
        <f>IF(INDEX(Base_Dados!V:V,MATCH($B92,Base_Dados!$B:$B,0))=0,0,
MAX(0, MIN(V$1,
((INDEX(Base_Dados!V:V,MATCH($B92,Base_Dados!$B:$B,0))-MIN(Base_Dados!V$5:V$98)) /
(IF(MAX(Base_Dados!V$5:V$98)-MIN(Base_Dados!V$5:V$98)=0,1,MAX(Base_Dados!V$5:V$98)-MIN(Base_Dados!V$5:V$98)))) * V$1)))</f>
        <v>1.9363747580753432</v>
      </c>
      <c r="W92" s="106">
        <f>IF(INDEX(Base_Dados!W:W,MATCH($B92,Base_Dados!$B:$B,0))=0,0,
MAX(0, MIN(W$1,
((INDEX(Base_Dados!W:W,MATCH($B92,Base_Dados!$B:$B,0))-MIN(Base_Dados!W$5:W$98)) /
(IF(MAX(Base_Dados!W$5:W$98)-MIN(Base_Dados!W$5:W$98)=0,1,MAX(Base_Dados!W$5:W$98)-MIN(Base_Dados!W$5:W$98)))) * W$1)))</f>
        <v>2.3230789460426644</v>
      </c>
      <c r="X92" s="106">
        <f>IF(INDEX(Base_Dados!X:X,MATCH($B92,Base_Dados!$B:$B,0))=0,0,
MAX(0, MIN(X$1,
((INDEX(Base_Dados!X:X,MATCH($B92,Base_Dados!$B:$B,0))-MIN(Base_Dados!X$5:X$98)) /
(IF(MAX(Base_Dados!X$5:X$98)-MIN(Base_Dados!X$5:X$98)=0,1,MAX(Base_Dados!X$5:X$98)-MIN(Base_Dados!X$5:X$98)))) * X$1)))</f>
        <v>0.77542372881355925</v>
      </c>
      <c r="Y92" s="106">
        <f>IF(INDEX(Base_Dados!Y:Y,MATCH($B92,Base_Dados!$B:$B,0))=0,0,
MAX(0, MIN(Y$1,
((INDEX(Base_Dados!Y:Y,MATCH($B92,Base_Dados!$B:$B,0))-MIN(Base_Dados!Y$5:Y$98)) /
(IF(MAX(Base_Dados!Y$5:Y$98)-MIN(Base_Dados!Y$5:Y$98)=0,1,MAX(Base_Dados!Y$5:Y$98)-MIN(Base_Dados!Y$5:Y$98)))) * Y$1)))</f>
        <v>0.99264705882352944</v>
      </c>
      <c r="Z92" s="106">
        <f>IF(INDEX(Base_Dados!Z:Z,MATCH($B92,Base_Dados!$B:$B,0))=0,0,
MAX(0, MIN(Z$1,
((INDEX(Base_Dados!Z:Z,MATCH($B92,Base_Dados!$B:$B,0))-MIN(Base_Dados!Z$5:Z$98)) /
(IF(MAX(Base_Dados!Z$5:Z$98)-MIN(Base_Dados!Z$5:Z$98)=0,1,MAX(Base_Dados!Z$5:Z$98)-MIN(Base_Dados!Z$5:Z$98)))) * Z$1)))</f>
        <v>1.1714285714285715</v>
      </c>
      <c r="AA92" s="106">
        <f>IF(INDEX(Base_Dados!AA:AA,MATCH($B92,Base_Dados!$B:$B,0))=0,0,
MAX(0, MIN(AA$1,
((INDEX(Base_Dados!AA:AA,MATCH($B92,Base_Dados!$B:$B,0))-MIN(Base_Dados!AA$5:AA$98)) /
(IF(MAX(Base_Dados!AA$5:AA$98)-MIN(Base_Dados!AA$5:AA$98)=0,1,MAX(Base_Dados!AA$5:AA$98)-MIN(Base_Dados!AA$5:AA$98)))) * AA$1)))</f>
        <v>0.55594405594405594</v>
      </c>
      <c r="AB92" s="106">
        <f>IF(INDEX(Base_Dados!AB:AB,MATCH($B92,Base_Dados!$B:$B,0))=0,0,
MAX(0, MIN(AB$1,
((INDEX(Base_Dados!AB:AB,MATCH($B92,Base_Dados!$B:$B,0))-MIN(Base_Dados!AB$5:AB$98)) /
(IF(MAX(Base_Dados!AB$5:AB$98)-MIN(Base_Dados!AB$5:AB$98)=0,1,MAX(Base_Dados!AB$5:AB$98)-MIN(Base_Dados!AB$5:AB$98)))) * AB$1)))</f>
        <v>0.29375782244393012</v>
      </c>
      <c r="AC92" s="106">
        <f>IF(INDEX(Base_Dados!AC:AC,MATCH($B92,Base_Dados!$B:$B,0))=0,0,
MAX(0, MIN(AC$1,
((INDEX(Base_Dados!AC:AC,MATCH($B92,Base_Dados!$B:$B,0))-MIN(Base_Dados!AC$5:AC$98)) /
(IF(MAX(Base_Dados!AC$5:AC$98)-MIN(Base_Dados!AC$5:AC$98)=0,1,MAX(Base_Dados!AC$5:AC$98)-MIN(Base_Dados!AC$5:AC$98)))) * AC$1)))</f>
        <v>0.66344069184814036</v>
      </c>
      <c r="AD92" s="106">
        <f>IF(INDEX(Base_Dados!AD:AD,MATCH($B92,Base_Dados!$B:$B,0))=0,0,
MAX(0, MIN(AD$1,
((INDEX(Base_Dados!AD:AD,MATCH($B92,Base_Dados!$B:$B,0))-MIN(Base_Dados!AD$5:AD$98)) /
(IF(MAX(Base_Dados!AD$5:AD$98)-MIN(Base_Dados!AD$5:AD$98)=0,1,MAX(Base_Dados!AD$5:AD$98)-MIN(Base_Dados!AD$5:AD$98)))) * AD$1)))</f>
        <v>0.52904895725484402</v>
      </c>
      <c r="AE92" s="106">
        <f>IF(INDEX(Base_Dados!AE:AE,MATCH($B92,Base_Dados!$B:$B,0))=0,0,
MAX(0, MIN(AE$1,
((INDEX(Base_Dados!AE:AE,MATCH($B92,Base_Dados!$B:$B,0))-MIN(Base_Dados!AE$5:AE$98)) /
(IF(MAX(Base_Dados!AE$5:AE$98)-MIN(Base_Dados!AE$5:AE$98)=0,1,MAX(Base_Dados!AE$5:AE$98)-MIN(Base_Dados!AE$5:AE$98)))) * AE$1)))</f>
        <v>0.5131022580181217</v>
      </c>
      <c r="AF92" s="106">
        <f>IF(INDEX(Base_Dados!AF:AF,MATCH($B92,Base_Dados!$B:$B,0))=0,0,
MAX(0, MIN(AF$1,
((INDEX(Base_Dados!AF:AF,MATCH($B92,Base_Dados!$B:$B,0))-MIN(Base_Dados!AF$5:AF$98)) /
(IF(MAX(Base_Dados!AF$5:AF$98)-MIN(Base_Dados!AF$5:AF$98)=0,1,MAX(Base_Dados!AF$5:AF$98)-MIN(Base_Dados!AF$5:AF$98)))) * AF$1)))</f>
        <v>0.94635222727899604</v>
      </c>
      <c r="AG92" s="106">
        <f>IF(INDEX(Base_Dados!AG:AG,MATCH($B92,Base_Dados!$B:$B,0))=0,0,
MAX(0, MIN(AG$1,
((INDEX(Base_Dados!AG:AG,MATCH($B92,Base_Dados!$B:$B,0))-MIN(Base_Dados!AG$5:AG$98)) /
(IF(MAX(Base_Dados!AG$5:AG$98)-MIN(Base_Dados!AG$5:AG$98)=0,1,MAX(Base_Dados!AG$5:AG$98)-MIN(Base_Dados!AG$5:AG$98)))) * AG$1)))</f>
        <v>0.94571112632299514</v>
      </c>
      <c r="AH92" s="106">
        <f>IF(INDEX(Base_Dados!AH:AH,MATCH($B92,Base_Dados!$B:$B,0))=0,0,
MAX(0, MIN(AH$1,
((INDEX(Base_Dados!AH:AH,MATCH($B92,Base_Dados!$B:$B,0))-MIN(Base_Dados!AH$5:AH$98)) /
(IF(MAX(Base_Dados!AH$5:AH$98)-MIN(Base_Dados!AH$5:AH$98)=0,1,MAX(Base_Dados!AH$5:AH$98)-MIN(Base_Dados!AH$5:AH$98)))) * AH$1)))</f>
        <v>1.6959729120028615</v>
      </c>
      <c r="AI92" s="106">
        <f>IF(INDEX(Base_Dados!AI:AI,MATCH($B92,Base_Dados!$B:$B,0))=0,0,
MAX(0, MIN(AI$1,
((INDEX(Base_Dados!AI:AI,MATCH($B92,Base_Dados!$B:$B,0))-MIN(Base_Dados!AI$5:AI$98)) /
(IF(MAX(Base_Dados!AI$5:AI$98)-MIN(Base_Dados!AI$5:AI$98)=0,1,MAX(Base_Dados!AI$5:AI$98)-MIN(Base_Dados!AI$5:AI$98)))) * AI$1)))</f>
        <v>0.8928571428571429</v>
      </c>
      <c r="AJ92" s="106">
        <f>IF(INDEX(Base_Dados!AJ:AJ,MATCH($B92,Base_Dados!$B:$B,0))=0,0,
MAX(0, MIN(AJ$1,
((INDEX(Base_Dados!AJ:AJ,MATCH($B92,Base_Dados!$B:$B,0))-MIN(Base_Dados!AJ$5:AJ$98)) /
(IF(MAX(Base_Dados!AJ$5:AJ$98)-MIN(Base_Dados!AJ$5:AJ$98)=0,1,MAX(Base_Dados!AJ$5:AJ$98)-MIN(Base_Dados!AJ$5:AJ$98)))) * AJ$1)))</f>
        <v>2.2404761904761905</v>
      </c>
      <c r="AK92" s="106">
        <f>IF(INDEX(Base_Dados!AK:AK,MATCH($B92,Base_Dados!$B:$B,0))=0,0,
MAX(0, MIN(AK$1,
((INDEX(Base_Dados!AK:AK,MATCH($B92,Base_Dados!$B:$B,0))-MIN(Base_Dados!AK$5:AK$98)) /
(IF(MAX(Base_Dados!AK$5:AK$98)-MIN(Base_Dados!AK$5:AK$98)=0,1,MAX(Base_Dados!AK$5:AK$98)-MIN(Base_Dados!AK$5:AK$98)))) * AK$1)))</f>
        <v>0.40114942528735631</v>
      </c>
      <c r="AL92" s="106">
        <f>IF(INDEX(Base_Dados!AL:AL,MATCH($B92,Base_Dados!$B:$B,0))=0,0,
MAX(0, MIN(AL$1,
((INDEX(Base_Dados!AL:AL,MATCH($B92,Base_Dados!$B:$B,0))-MIN(Base_Dados!AL$5:AL$98)) /
(IF(MAX(Base_Dados!AL$5:AL$98)-MIN(Base_Dados!AL$5:AL$98)=0,1,MAX(Base_Dados!AL$5:AL$98)-MIN(Base_Dados!AL$5:AL$98)))) * AL$1)))</f>
        <v>5.5555555555555552E-2</v>
      </c>
      <c r="AM92" s="106">
        <f>IF(INDEX(Base_Dados!AM:AM,MATCH($B92,Base_Dados!$B:$B,0))=0,0,
MAX(0, MIN(AM$1,
((INDEX(Base_Dados!AM:AM,MATCH($B92,Base_Dados!$B:$B,0))-MIN(Base_Dados!AM$5:AM$98)) /
(IF(MAX(Base_Dados!AM$5:AM$98)-MIN(Base_Dados!AM$5:AM$98)=0,1,MAX(Base_Dados!AM$5:AM$98)-MIN(Base_Dados!AM$5:AM$98)))) * AM$1)))</f>
        <v>0.97462454686690836</v>
      </c>
      <c r="AN92" s="106">
        <f>IF(INDEX(Base_Dados!AN:AN,MATCH($B92,Base_Dados!$B:$B,0))=0,0,
MAX(0, MIN(AN$1,
((INDEX(Base_Dados!AN:AN,MATCH($B92,Base_Dados!$B:$B,0))-MIN(Base_Dados!AN$5:AN$98)) /
(IF(MAX(Base_Dados!AN$5:AN$98)-MIN(Base_Dados!AN$5:AN$98)=0,1,MAX(Base_Dados!AN$5:AN$98)-MIN(Base_Dados!AN$5:AN$98)))) * AN$1)))</f>
        <v>0.3796837513631407</v>
      </c>
      <c r="AO92" s="106">
        <f>IF(INDEX(Base_Dados!AO:AO,MATCH($B92,Base_Dados!$B:$B,0))=0,0,
MAX(0, MIN(AO$1,
((INDEX(Base_Dados!AO:AO,MATCH($B92,Base_Dados!$B:$B,0))-MIN(Base_Dados!AO$5:AO$98)) /
(IF(MAX(Base_Dados!AO$5:AO$98)-MIN(Base_Dados!AO$5:AO$98)=0,1,MAX(Base_Dados!AO$5:AO$98)-MIN(Base_Dados!AO$5:AO$98)))) * AO$1)))</f>
        <v>0.40322580645161288</v>
      </c>
      <c r="AP92" s="106">
        <f>IF(INDEX(Base_Dados!AP:AP,MATCH($B92,Base_Dados!$B:$B,0))=0,0,
MAX(0, MIN(AP$1,
((INDEX(Base_Dados!AP:AP,MATCH($B92,Base_Dados!$B:$B,0))-MIN(Base_Dados!AP$5:AP$98)) /
(IF(MAX(Base_Dados!AP$5:AP$98)-MIN(Base_Dados!AP$5:AP$98)=0,1,MAX(Base_Dados!AP$5:AP$98)-MIN(Base_Dados!AP$5:AP$98)))) * AP$1)))</f>
        <v>0.27752293577981652</v>
      </c>
      <c r="AQ92" s="106">
        <f>IF(INDEX(Base_Dados!AQ:AQ,MATCH($B92,Base_Dados!$B:$B,0))=0,0,
MAX(0, MIN(AQ$1,
((INDEX(Base_Dados!AQ:AQ,MATCH($B92,Base_Dados!$B:$B,0))-MIN(Base_Dados!AQ$5:AQ$98)) /
(IF(MAX(Base_Dados!AQ$5:AQ$98)-MIN(Base_Dados!AQ$5:AQ$98)=0,1,MAX(Base_Dados!AQ$5:AQ$98)-MIN(Base_Dados!AQ$5:AQ$98)))) * AQ$1)))</f>
        <v>0.28333333333333333</v>
      </c>
      <c r="AR92" s="106">
        <f>IF(INDEX(Base_Dados!AR:AR,MATCH($B92,Base_Dados!$B:$B,0))=0,0,
MAX(0, MIN(AR$1,
((INDEX(Base_Dados!AR:AR,MATCH($B92,Base_Dados!$B:$B,0))-MIN(Base_Dados!AR$5:AR$98)) /
(IF(MAX(Base_Dados!AR$5:AR$98)-MIN(Base_Dados!AR$5:AR$98)=0,1,MAX(Base_Dados!AR$5:AR$98)-MIN(Base_Dados!AR$5:AR$98)))) * AR$1)))</f>
        <v>0.38709677419354838</v>
      </c>
      <c r="AS92" s="106">
        <f>IF(INDEX(Base_Dados!AS:AS,MATCH($B92,Base_Dados!$B:$B,0))=0,0,
MAX(0, MIN(AS$1,
((INDEX(Base_Dados!AS:AS,MATCH($B92,Base_Dados!$B:$B,0))-MIN(Base_Dados!AS$5:AS$98)) /
(IF(MAX(Base_Dados!AS$5:AS$98)-MIN(Base_Dados!AS$5:AS$98)=0,1,MAX(Base_Dados!AS$5:AS$98)-MIN(Base_Dados!AS$5:AS$98)))) * AS$1)))</f>
        <v>0.1524390243902439</v>
      </c>
      <c r="AT92" s="106">
        <f>IF(INDEX(Base_Dados!AT:AT,MATCH($B92,Base_Dados!$B:$B,0))=0,0,
MAX(0, MIN(AT$1,
((INDEX(Base_Dados!AT:AT,MATCH($B92,Base_Dados!$B:$B,0))-MIN(Base_Dados!AT$5:AT$98)) /
(IF(MAX(Base_Dados!AT$5:AT$98)-MIN(Base_Dados!AT$5:AT$98)=0,1,MAX(Base_Dados!AT$5:AT$98)-MIN(Base_Dados!AT$5:AT$98)))) * AT$1)))</f>
        <v>0.34285714285714286</v>
      </c>
      <c r="AU92" s="106">
        <f>IF(INDEX(Base_Dados!AU:AU,MATCH($B92,Base_Dados!$B:$B,0))=0,0,
MAX(0, MIN(AU$1,
((INDEX(Base_Dados!AU:AU,MATCH($B92,Base_Dados!$B:$B,0))-MIN(Base_Dados!AU$5:AU$98)) /
(IF(MAX(Base_Dados!AU$5:AU$98)-MIN(Base_Dados!AU$5:AU$98)=0,1,MAX(Base_Dados!AU$5:AU$98)-MIN(Base_Dados!AU$5:AU$98)))) * AU$1)))</f>
        <v>6.8352059925093633E-2</v>
      </c>
      <c r="AV92" s="106">
        <f>IF(INDEX(Base_Dados!AV:AV,MATCH($B92,Base_Dados!$B:$B,0))=0,0,
MAX(0, MIN(AV$1,
((INDEX(Base_Dados!AV:AV,MATCH($B92,Base_Dados!$B:$B,0))-MIN(Base_Dados!AV$5:AV$98)) /
(IF(MAX(Base_Dados!AV$5:AV$98)-MIN(Base_Dados!AV$5:AV$98)=0,1,MAX(Base_Dados!AV$5:AV$98)-MIN(Base_Dados!AV$5:AV$98)))) * AV$1)))</f>
        <v>0.17307692307692307</v>
      </c>
      <c r="AW92" s="106">
        <f>IF(INDEX(Base_Dados!AW:AW,MATCH($B92,Base_Dados!$B:$B,0))=0,0,
MAX(0, MIN(AW$1,
((INDEX(Base_Dados!AW:AW,MATCH($B92,Base_Dados!$B:$B,0))-MIN(Base_Dados!AW$5:AW$98)) /
(IF(MAX(Base_Dados!AW$5:AW$98)-MIN(Base_Dados!AW$5:AW$98)=0,1,MAX(Base_Dados!AW$5:AW$98)-MIN(Base_Dados!AW$5:AW$98)))) * AW$1)))</f>
        <v>0.20588235294117646</v>
      </c>
      <c r="AX92" s="106">
        <f>IF(INDEX(Base_Dados!AX:AX,MATCH($B92,Base_Dados!$B:$B,0))=0,0,
MAX(0, MIN(AX$1,
((INDEX(Base_Dados!AX:AX,MATCH($B92,Base_Dados!$B:$B,0))-MIN(Base_Dados!AX$5:AX$98)) /
(IF(MAX(Base_Dados!AX$5:AX$98)-MIN(Base_Dados!AX$5:AX$98)=0,1,MAX(Base_Dados!AX$5:AX$98)-MIN(Base_Dados!AX$5:AX$98)))) * AX$1)))</f>
        <v>2.8838538701128603E-2</v>
      </c>
      <c r="AY92" s="106">
        <f>IF(INDEX(Base_Dados!AY:AY,MATCH($B92,Base_Dados!$B:$B,0))=0,0,
MAX(0, MIN(AY$1,
((INDEX(Base_Dados!AY:AY,MATCH($B92,Base_Dados!$B:$B,0))-MIN(Base_Dados!AY$5:AY$98)) /
(IF(MAX(Base_Dados!AY$5:AY$98)-MIN(Base_Dados!AY$5:AY$98)=0,1,MAX(Base_Dados!AY$5:AY$98)-MIN(Base_Dados!AY$5:AY$98)))) * AY$1)))</f>
        <v>0.35641279261457304</v>
      </c>
      <c r="AZ92" s="106">
        <f>IF(INDEX(Base_Dados!AZ:AZ,MATCH($B92,Base_Dados!$B:$B,0))=0,0,
MAX(0, MIN(AZ$1,
((INDEX(Base_Dados!AZ:AZ,MATCH($B92,Base_Dados!$B:$B,0))-MIN(Base_Dados!AZ$5:AZ$98)) /
(IF(MAX(Base_Dados!AZ$5:AZ$98)-MIN(Base_Dados!AZ$5:AZ$98)=0,1,MAX(Base_Dados!AZ$5:AZ$98)-MIN(Base_Dados!AZ$5:AZ$98)))) * AZ$1)))</f>
        <v>0.31906729634002362</v>
      </c>
      <c r="BA92" s="106">
        <f>IF(INDEX(Base_Dados!BA:BA,MATCH($B92,Base_Dados!$B:$B,0))=0,0,
MAX(0, MIN(BA$1,
((INDEX(Base_Dados!BA:BA,MATCH($B92,Base_Dados!$B:$B,0))-MIN(Base_Dados!BA$5:BA$98)) /
(IF(MAX(Base_Dados!BA$5:BA$98)-MIN(Base_Dados!BA$5:BA$98)=0,1,MAX(Base_Dados!BA$5:BA$98)-MIN(Base_Dados!BA$5:BA$98)))) * BA$1)))</f>
        <v>0.57685561402340191</v>
      </c>
      <c r="BB92" s="106">
        <f>IF(INDEX(Base_Dados!BB:BB,MATCH($B92,Base_Dados!$B:$B,0))=0,0,
MAX(0, MIN(BB$1,
((INDEX(Base_Dados!BB:BB,MATCH($B92,Base_Dados!$B:$B,0))-MIN(Base_Dados!BB$5:BB$98)) /
(IF(MAX(Base_Dados!BB$5:BB$98)-MIN(Base_Dados!BB$5:BB$98)=0,1,MAX(Base_Dados!BB$5:BB$98)-MIN(Base_Dados!BB$5:BB$98)))) * BB$1)))</f>
        <v>0.3042918448923333</v>
      </c>
      <c r="BC92" s="106">
        <f>IF(INDEX(Base_Dados!BC:BC,MATCH($B92,Base_Dados!$B:$B,0))=0,0,
MAX(0, MIN(BC$1,
((INDEX(Base_Dados!BC:BC,MATCH($B92,Base_Dados!$B:$B,0))-MIN(Base_Dados!BC$5:BC$98)) /
(IF(MAX(Base_Dados!BC$5:BC$98)-MIN(Base_Dados!BC$5:BC$98)=0,1,MAX(Base_Dados!BC$5:BC$98)-MIN(Base_Dados!BC$5:BC$98)))) * BC$1)))</f>
        <v>0.76945865876649611</v>
      </c>
      <c r="BD92" s="106">
        <f>IF(INDEX(Base_Dados!BD:BD,MATCH($B92,Base_Dados!$B:$B,0))=0,0,
MAX(0, MIN(BD$1,
((INDEX(Base_Dados!BD:BD,MATCH($B92,Base_Dados!$B:$B,0))-MIN(Base_Dados!BD$5:BD$98)) /
(IF(MAX(Base_Dados!BD$5:BD$98)-MIN(Base_Dados!BD$5:BD$98)=0,1,MAX(Base_Dados!BD$5:BD$98)-MIN(Base_Dados!BD$5:BD$98)))) * BD$1)))</f>
        <v>0.34665189391316392</v>
      </c>
      <c r="BE92" s="106">
        <f>IF(INDEX(Base_Dados!BE:BE,MATCH($B92,Base_Dados!$B:$B,0))=0,0,
MAX(0, MIN(BE$1,
((INDEX(Base_Dados!BE:BE,MATCH($B92,Base_Dados!$B:$B,0))-MIN(Base_Dados!BE$5:BE$98)) /
(IF(MAX(Base_Dados!BE$5:BE$98)-MIN(Base_Dados!BE$5:BE$98)=0,1,MAX(Base_Dados!BE$5:BE$98)-MIN(Base_Dados!BE$5:BE$98)))) * BE$1)))</f>
        <v>0.93728048168590061</v>
      </c>
      <c r="BF92" s="106">
        <f>IF(INDEX(Base_Dados!BF:BF,MATCH($B92,Base_Dados!$B:$B,0))=0,0,
MAX(0, MIN(BF$1,
((INDEX(Base_Dados!BF:BF,MATCH($B92,Base_Dados!$B:$B,0))-MIN(Base_Dados!BF$5:BF$98)) /
(IF(MAX(Base_Dados!BF$5:BF$98)-MIN(Base_Dados!BF$5:BF$98)=0,1,MAX(Base_Dados!BF$5:BF$98)-MIN(Base_Dados!BF$5:BF$98)))) * BF$1)))</f>
        <v>0.7321428571428571</v>
      </c>
      <c r="BG92" s="106">
        <f>IF(INDEX(Base_Dados!BG:BG,MATCH($B92,Base_Dados!$B:$B,0))=0,0,
MAX(0, MIN(BG$1,
((INDEX(Base_Dados!BG:BG,MATCH($B92,Base_Dados!$B:$B,0))-MIN(Base_Dados!BG$5:BG$98)) /
(IF(MAX(Base_Dados!BG$5:BG$98)-MIN(Base_Dados!BG$5:BG$98)=0,1,MAX(Base_Dados!BG$5:BG$98)-MIN(Base_Dados!BG$5:BG$98)))) * BG$1)))</f>
        <v>0.29055183946488294</v>
      </c>
      <c r="BH92" s="106">
        <f>IF(INDEX(Base_Dados!BH:BH,MATCH($B92,Base_Dados!$B:$B,0))=0,0,
MAX(0, MIN(BH$1,
((INDEX(Base_Dados!BH:BH,MATCH($B92,Base_Dados!$B:$B,0))-MIN(Base_Dados!BH$5:BH$98)) /
(IF(MAX(Base_Dados!BH$5:BH$98)-MIN(Base_Dados!BH$5:BH$98)=0,1,MAX(Base_Dados!BH$5:BH$98)-MIN(Base_Dados!BH$5:BH$98)))) * BH$1)))</f>
        <v>0.76923076923076927</v>
      </c>
      <c r="BI92" s="106">
        <f>IF(INDEX(Base_Dados!BI:BI,MATCH($B92,Base_Dados!$B:$B,0))=0,0,
MAX(0, MIN(BI$1,
((INDEX(Base_Dados!BI:BI,MATCH($B92,Base_Dados!$B:$B,0))-MIN(Base_Dados!BI$5:BI$98)) /
(IF(MAX(Base_Dados!BI$5:BI$98)-MIN(Base_Dados!BI$5:BI$98)=0,1,MAX(Base_Dados!BI$5:BI$98)-MIN(Base_Dados!BI$5:BI$98)))) * BI$1)))</f>
        <v>0.42901716068642748</v>
      </c>
      <c r="BJ92" s="106">
        <f>IF(INDEX(Base_Dados!BJ:BJ,MATCH($B92,Base_Dados!$B:$B,0))=0,0,
MAX(0, MIN(BJ$1,
((INDEX(Base_Dados!BJ:BJ,MATCH($B92,Base_Dados!$B:$B,0))-MIN(Base_Dados!BJ$5:BJ$98)) /
(IF(MAX(Base_Dados!BJ$5:BJ$98)-MIN(Base_Dados!BJ$5:BJ$98)=0,1,MAX(Base_Dados!BJ$5:BJ$98)-MIN(Base_Dados!BJ$5:BJ$98)))) * BJ$1)))</f>
        <v>0.62105263157894741</v>
      </c>
      <c r="BK92" s="106">
        <f>IF(INDEX(Base_Dados!BK:BK,MATCH($B92,Base_Dados!$B:$B,0))=0,0,
MAX(0, MIN(BK$1,
((INDEX(Base_Dados!BK:BK,MATCH($B92,Base_Dados!$B:$B,0))-MIN(Base_Dados!BK$5:BK$98)) /
(IF(MAX(Base_Dados!BK$5:BK$98)-MIN(Base_Dados!BK$5:BK$98)=0,1,MAX(Base_Dados!BK$5:BK$98)-MIN(Base_Dados!BK$5:BK$98)))) * BK$1)))</f>
        <v>0.375</v>
      </c>
      <c r="BL92" s="106">
        <f>IF(INDEX(Base_Dados!BL:BL,MATCH($B92,Base_Dados!$B:$B,0))=0,0,
MAX(0, MIN(BL$1,
((INDEX(Base_Dados!BL:BL,MATCH($B92,Base_Dados!$B:$B,0))-MIN(Base_Dados!BL$5:BL$98)) /
(IF(MAX(Base_Dados!BL$5:BL$98)-MIN(Base_Dados!BL$5:BL$98)=0,1,MAX(Base_Dados!BL$5:BL$98)-MIN(Base_Dados!BL$5:BL$98)))) * BL$1)))</f>
        <v>0.47231270358306188</v>
      </c>
      <c r="BM92" s="106">
        <f>IF(INDEX(Base_Dados!BM:BM,MATCH($B92,Base_Dados!$B:$B,0))=0,0,
MAX(0, MIN(BM$1,
((INDEX(Base_Dados!BM:BM,MATCH($B92,Base_Dados!$B:$B,0))-MIN(Base_Dados!BM$5:BM$98)) /
(IF(MAX(Base_Dados!BM$5:BM$98)-MIN(Base_Dados!BM$5:BM$98)=0,1,MAX(Base_Dados!BM$5:BM$98)-MIN(Base_Dados!BM$5:BM$98)))) * BM$1)))</f>
        <v>0.69844372794435017</v>
      </c>
      <c r="BN92" s="106">
        <f>IF(INDEX(Base_Dados!BN:BN,MATCH($B92,Base_Dados!$B:$B,0))=0,0,
MAX(0, MIN(BN$1,
((INDEX(Base_Dados!BN:BN,MATCH($B92,Base_Dados!$B:$B,0))-MIN(Base_Dados!BN$5:BN$98)) /
(IF(MAX(Base_Dados!BN$5:BN$98)-MIN(Base_Dados!BN$5:BN$98)=0,1,MAX(Base_Dados!BN$5:BN$98)-MIN(Base_Dados!BN$5:BN$98)))) * BN$1)))</f>
        <v>0.54138582257899848</v>
      </c>
      <c r="BO92" s="106">
        <f>IF(INDEX(Base_Dados!BO:BO,MATCH($B92,Base_Dados!$B:$B,0))=0,0,
MAX(0, MIN(BO$1,
((INDEX(Base_Dados!BO:BO,MATCH($B92,Base_Dados!$B:$B,0))-MIN(Base_Dados!BO$5:BO$98)) /
(IF(MAX(Base_Dados!BO$5:BO$98)-MIN(Base_Dados!BO$5:BO$98)=0,1,MAX(Base_Dados!BO$5:BO$98)-MIN(Base_Dados!BO$5:BO$98)))) * BO$1)))</f>
        <v>6.8965517241379309E-2</v>
      </c>
      <c r="BP92" s="106">
        <f t="shared" si="4"/>
        <v>45.271902349146359</v>
      </c>
      <c r="BQ92" s="111">
        <f t="shared" si="5"/>
        <v>0.50824635432789211</v>
      </c>
      <c r="BR92" s="112">
        <f t="shared" si="6"/>
        <v>0.19373804084986884</v>
      </c>
      <c r="BS92" s="113">
        <f t="shared" si="7"/>
        <v>45.078164308296493</v>
      </c>
    </row>
    <row r="93" spans="1:71">
      <c r="A93" s="20">
        <v>22004</v>
      </c>
      <c r="B93" s="20" t="s">
        <v>501</v>
      </c>
      <c r="C93" s="20" t="s">
        <v>495</v>
      </c>
      <c r="D93" s="105">
        <f>IF(INDEX(Base_Dados!D:D,MATCH($B93,Base_Dados!$B:$B,0))=0,0,
MAX(0, MIN(D$1,
((INDEX(Base_Dados!D:D,MATCH($B93,Base_Dados!$B:$B,0))-MIN(Base_Dados!D$5:D$98)) /
(IF(MAX(Base_Dados!D$5:D$98)-MIN(Base_Dados!D$5:D$98)=0,1,MAX(Base_Dados!D$5:D$98)-MIN(Base_Dados!D$5:D$98)))) * D$1)))</f>
        <v>0.45345701903933139</v>
      </c>
      <c r="E93" s="106">
        <f>IF(INDEX(Base_Dados!E:E,MATCH($B93,Base_Dados!$B:$B,0))=0,0,
MAX(0, MIN(E$1,
((INDEX(Base_Dados!E:E,MATCH($B93,Base_Dados!$B:$B,0))-MIN(Base_Dados!E$5:E$98)) /
(IF(MAX(Base_Dados!E$5:E$98)-MIN(Base_Dados!E$5:E$98)=0,1,MAX(Base_Dados!E$5:E$98)-MIN(Base_Dados!E$5:E$98)))) * E$1)))</f>
        <v>0.13518827602260403</v>
      </c>
      <c r="F93" s="106">
        <f>IF(INDEX(Base_Dados!F:F,MATCH($B93,Base_Dados!$B:$B,0))=0,0,
MAX(0, MIN(F$1,
((INDEX(Base_Dados!F:F,MATCH($B93,Base_Dados!$B:$B,0))-MIN(Base_Dados!F$5:F$98)) /
(IF(MAX(Base_Dados!F$5:F$98)-MIN(Base_Dados!F$5:F$98)=0,1,MAX(Base_Dados!F$5:F$98)-MIN(Base_Dados!F$5:F$98)))) * F$1)))</f>
        <v>0.12807700300379726</v>
      </c>
      <c r="G93" s="106">
        <f>IF(INDEX(Base_Dados!G:G,MATCH($B93,Base_Dados!$B:$B,0))=0,0,
MAX(0, MIN(G$1,
((INDEX(Base_Dados!G:G,MATCH($B93,Base_Dados!$B:$B,0))-MIN(Base_Dados!G$5:G$98)) /
(IF(MAX(Base_Dados!G$5:G$98)-MIN(Base_Dados!G$5:G$98)=0,1,MAX(Base_Dados!G$5:G$98)-MIN(Base_Dados!G$5:G$98)))) * G$1)))</f>
        <v>0.12613002760786013</v>
      </c>
      <c r="H93" s="106">
        <f>IF(INDEX(Base_Dados!H:H,MATCH($B93,Base_Dados!$B:$B,0))=0,0,
MAX(0, MIN(H$1,
((INDEX(Base_Dados!H:H,MATCH($B93,Base_Dados!$B:$B,0))-MIN(Base_Dados!H$5:H$98)) /
(IF(MAX(Base_Dados!H$5:H$98)-MIN(Base_Dados!H$5:H$98)=0,1,MAX(Base_Dados!H$5:H$98)-MIN(Base_Dados!H$5:H$98)))) * H$1)))</f>
        <v>0.14035197567029675</v>
      </c>
      <c r="I93" s="106">
        <f>IF(INDEX(Base_Dados!I:I,MATCH($B93,Base_Dados!$B:$B,0))=0,0,
MAX(0, MIN(I$1,
((INDEX(Base_Dados!I:I,MATCH($B93,Base_Dados!$B:$B,0))-MIN(Base_Dados!I$5:I$98)) /
(IF(MAX(Base_Dados!I$5:I$98)-MIN(Base_Dados!I$5:I$98)=0,1,MAX(Base_Dados!I$5:I$98)-MIN(Base_Dados!I$5:I$98)))) * I$1)))</f>
        <v>0.14306959305736247</v>
      </c>
      <c r="J93" s="106">
        <f>IF(INDEX(Base_Dados!J:J,MATCH($B93,Base_Dados!$B:$B,0))=0,0,
MAX(0, MIN(J$1,
((INDEX(Base_Dados!J:J,MATCH($B93,Base_Dados!$B:$B,0))-MIN(Base_Dados!J$5:J$98)) /
(IF(MAX(Base_Dados!J$5:J$98)-MIN(Base_Dados!J$5:J$98)=0,1,MAX(Base_Dados!J$5:J$98)-MIN(Base_Dados!J$5:J$98)))) * J$1)))</f>
        <v>0.14705580129376988</v>
      </c>
      <c r="K93" s="106">
        <f>IF(INDEX(Base_Dados!K:K,MATCH($B93,Base_Dados!$B:$B,0))=0,0,
MAX(0, MIN(K$1,
((INDEX(Base_Dados!K:K,MATCH($B93,Base_Dados!$B:$B,0))-MIN(Base_Dados!K$5:K$98)) /
(IF(MAX(Base_Dados!K$5:K$98)-MIN(Base_Dados!K$5:K$98)=0,1,MAX(Base_Dados!K$5:K$98)-MIN(Base_Dados!K$5:K$98)))) * K$1)))</f>
        <v>0.16261180679785331</v>
      </c>
      <c r="L93" s="106">
        <f>IF(INDEX(Base_Dados!L:L,MATCH($B93,Base_Dados!$B:$B,0))=0,0,
MAX(0, MIN(L$1,
((INDEX(Base_Dados!L:L,MATCH($B93,Base_Dados!$B:$B,0))-MIN(Base_Dados!L$5:L$98)) /
(IF(MAX(Base_Dados!L$5:L$98)-MIN(Base_Dados!L$5:L$98)=0,1,MAX(Base_Dados!L$5:L$98)-MIN(Base_Dados!L$5:L$98)))) * L$1)))</f>
        <v>0.18486052103900494</v>
      </c>
      <c r="M93" s="106">
        <f>IF(INDEX(Base_Dados!M:M,MATCH($B93,Base_Dados!$B:$B,0))=0,0,
MAX(0, MIN(M$1,
((INDEX(Base_Dados!M:M,MATCH($B93,Base_Dados!$B:$B,0))-MIN(Base_Dados!M$5:M$98)) /
(IF(MAX(Base_Dados!M$5:M$98)-MIN(Base_Dados!M$5:M$98)=0,1,MAX(Base_Dados!M$5:M$98)-MIN(Base_Dados!M$5:M$98)))) * M$1)))</f>
        <v>0.215067055393586</v>
      </c>
      <c r="N93" s="106">
        <f>IF(INDEX(Base_Dados!N:N,MATCH($B93,Base_Dados!$B:$B,0))=0,0,
MAX(0, MIN(N$1,
((INDEX(Base_Dados!N:N,MATCH($B93,Base_Dados!$B:$B,0))-MIN(Base_Dados!N$5:N$98)) /
(IF(MAX(Base_Dados!N$5:N$98)-MIN(Base_Dados!N$5:N$98)=0,1,MAX(Base_Dados!N$5:N$98)-MIN(Base_Dados!N$5:N$98)))) * N$1)))</f>
        <v>0.26098273760929497</v>
      </c>
      <c r="O93" s="106">
        <f>IF(INDEX(Base_Dados!O:O,MATCH($B93,Base_Dados!$B:$B,0))=0,0,
MAX(0, MIN(O$1,
((INDEX(Base_Dados!O:O,MATCH($B93,Base_Dados!$B:$B,0))-MIN(Base_Dados!O$5:O$98)) /
(IF(MAX(Base_Dados!O$5:O$98)-MIN(Base_Dados!O$5:O$98)=0,1,MAX(Base_Dados!O$5:O$98)-MIN(Base_Dados!O$5:O$98)))) * O$1)))</f>
        <v>0.29617035509225709</v>
      </c>
      <c r="P93" s="106">
        <f>IF(INDEX(Base_Dados!P:P,MATCH($B93,Base_Dados!$B:$B,0))=0,0,
MAX(0, MIN(P$1,
((INDEX(Base_Dados!P:P,MATCH($B93,Base_Dados!$B:$B,0))-MIN(Base_Dados!P$5:P$98)) /
(IF(MAX(Base_Dados!P$5:P$98)-MIN(Base_Dados!P$5:P$98)=0,1,MAX(Base_Dados!P$5:P$98)-MIN(Base_Dados!P$5:P$98)))) * P$1)))</f>
        <v>4.0239813027131387E-2</v>
      </c>
      <c r="Q93" s="106">
        <f>IF(INDEX(Base_Dados!Q:Q,MATCH($B93,Base_Dados!$B:$B,0))=0,0,
MAX(0, MIN(Q$1,
((INDEX(Base_Dados!Q:Q,MATCH($B93,Base_Dados!$B:$B,0))-MIN(Base_Dados!Q$5:Q$98)) /
(IF(MAX(Base_Dados!Q$5:Q$98)-MIN(Base_Dados!Q$5:Q$98)=0,1,MAX(Base_Dados!Q$5:Q$98)-MIN(Base_Dados!Q$5:Q$98)))) * Q$1)))</f>
        <v>9.4781738718340263E-3</v>
      </c>
      <c r="R93" s="106">
        <f>IF(INDEX(Base_Dados!R:R,MATCH($B93,Base_Dados!$B:$B,0))=0,0,
MAX(0, MIN(R$1,
((INDEX(Base_Dados!R:R,MATCH($B93,Base_Dados!$B:$B,0))-MIN(Base_Dados!R$5:R$98)) /
(IF(MAX(Base_Dados!R$5:R$98)-MIN(Base_Dados!R$5:R$98)=0,1,MAX(Base_Dados!R$5:R$98)-MIN(Base_Dados!R$5:R$98)))) * R$1)))</f>
        <v>2.5597024013817079E-2</v>
      </c>
      <c r="S93" s="106">
        <f>IF(INDEX(Base_Dados!S:S,MATCH($B93,Base_Dados!$B:$B,0))=0,0,
MAX(0, MIN(S$1,
((INDEX(Base_Dados!S:S,MATCH($B93,Base_Dados!$B:$B,0))-MIN(Base_Dados!S$5:S$98)) /
(IF(MAX(Base_Dados!S$5:S$98)-MIN(Base_Dados!S$5:S$98)=0,1,MAX(Base_Dados!S$5:S$98)-MIN(Base_Dados!S$5:S$98)))) * S$1)))</f>
        <v>2.4518834718789788E-2</v>
      </c>
      <c r="T93" s="106">
        <f>IF(INDEX(Base_Dados!T:T,MATCH($B93,Base_Dados!$B:$B,0))=0,0,
MAX(0, MIN(T$1,
((INDEX(Base_Dados!T:T,MATCH($B93,Base_Dados!$B:$B,0))-MIN(Base_Dados!T$5:T$98)) /
(IF(MAX(Base_Dados!T$5:T$98)-MIN(Base_Dados!T$5:T$98)=0,1,MAX(Base_Dados!T$5:T$98)-MIN(Base_Dados!T$5:T$98)))) * T$1)))</f>
        <v>0.51155093738780932</v>
      </c>
      <c r="U93" s="106">
        <f>IF(INDEX(Base_Dados!U:U,MATCH($B93,Base_Dados!$B:$B,0))=0,0,
MAX(0, MIN(U$1,
((INDEX(Base_Dados!U:U,MATCH($B93,Base_Dados!$B:$B,0))-MIN(Base_Dados!U$5:U$98)) /
(IF(MAX(Base_Dados!U$5:U$98)-MIN(Base_Dados!U$5:U$98)=0,1,MAX(Base_Dados!U$5:U$98)-MIN(Base_Dados!U$5:U$98)))) * U$1)))</f>
        <v>0.65061486340182551</v>
      </c>
      <c r="V93" s="106">
        <f>IF(INDEX(Base_Dados!V:V,MATCH($B93,Base_Dados!$B:$B,0))=0,0,
MAX(0, MIN(V$1,
((INDEX(Base_Dados!V:V,MATCH($B93,Base_Dados!$B:$B,0))-MIN(Base_Dados!V$5:V$98)) /
(IF(MAX(Base_Dados!V$5:V$98)-MIN(Base_Dados!V$5:V$98)=0,1,MAX(Base_Dados!V$5:V$98)-MIN(Base_Dados!V$5:V$98)))) * V$1)))</f>
        <v>4.0850005958549616E-2</v>
      </c>
      <c r="W93" s="106">
        <f>IF(INDEX(Base_Dados!W:W,MATCH($B93,Base_Dados!$B:$B,0))=0,0,
MAX(0, MIN(W$1,
((INDEX(Base_Dados!W:W,MATCH($B93,Base_Dados!$B:$B,0))-MIN(Base_Dados!W$5:W$98)) /
(IF(MAX(Base_Dados!W$5:W$98)-MIN(Base_Dados!W$5:W$98)=0,1,MAX(Base_Dados!W$5:W$98)-MIN(Base_Dados!W$5:W$98)))) * W$1)))</f>
        <v>2.0853041949973616</v>
      </c>
      <c r="X93" s="106">
        <f>IF(INDEX(Base_Dados!X:X,MATCH($B93,Base_Dados!$B:$B,0))=0,0,
MAX(0, MIN(X$1,
((INDEX(Base_Dados!X:X,MATCH($B93,Base_Dados!$B:$B,0))-MIN(Base_Dados!X$5:X$98)) /
(IF(MAX(Base_Dados!X$5:X$98)-MIN(Base_Dados!X$5:X$98)=0,1,MAX(Base_Dados!X$5:X$98)-MIN(Base_Dados!X$5:X$98)))) * X$1)))</f>
        <v>0</v>
      </c>
      <c r="Y93" s="106">
        <f>IF(INDEX(Base_Dados!Y:Y,MATCH($B93,Base_Dados!$B:$B,0))=0,0,
MAX(0, MIN(Y$1,
((INDEX(Base_Dados!Y:Y,MATCH($B93,Base_Dados!$B:$B,0))-MIN(Base_Dados!Y$5:Y$98)) /
(IF(MAX(Base_Dados!Y$5:Y$98)-MIN(Base_Dados!Y$5:Y$98)=0,1,MAX(Base_Dados!Y$5:Y$98)-MIN(Base_Dados!Y$5:Y$98)))) * Y$1)))</f>
        <v>0</v>
      </c>
      <c r="Z93" s="106">
        <f>IF(INDEX(Base_Dados!Z:Z,MATCH($B93,Base_Dados!$B:$B,0))=0,0,
MAX(0, MIN(Z$1,
((INDEX(Base_Dados!Z:Z,MATCH($B93,Base_Dados!$B:$B,0))-MIN(Base_Dados!Z$5:Z$98)) /
(IF(MAX(Base_Dados!Z$5:Z$98)-MIN(Base_Dados!Z$5:Z$98)=0,1,MAX(Base_Dados!Z$5:Z$98)-MIN(Base_Dados!Z$5:Z$98)))) * Z$1)))</f>
        <v>2.8571428571428574E-2</v>
      </c>
      <c r="AA93" s="106">
        <f>IF(INDEX(Base_Dados!AA:AA,MATCH($B93,Base_Dados!$B:$B,0))=0,0,
MAX(0, MIN(AA$1,
((INDEX(Base_Dados!AA:AA,MATCH($B93,Base_Dados!$B:$B,0))-MIN(Base_Dados!AA$5:AA$98)) /
(IF(MAX(Base_Dados!AA$5:AA$98)-MIN(Base_Dados!AA$5:AA$98)=0,1,MAX(Base_Dados!AA$5:AA$98)-MIN(Base_Dados!AA$5:AA$98)))) * AA$1)))</f>
        <v>0</v>
      </c>
      <c r="AB93" s="106">
        <f>IF(INDEX(Base_Dados!AB:AB,MATCH($B93,Base_Dados!$B:$B,0))=0,0,
MAX(0, MIN(AB$1,
((INDEX(Base_Dados!AB:AB,MATCH($B93,Base_Dados!$B:$B,0))-MIN(Base_Dados!AB$5:AB$98)) /
(IF(MAX(Base_Dados!AB$5:AB$98)-MIN(Base_Dados!AB$5:AB$98)=0,1,MAX(Base_Dados!AB$5:AB$98)-MIN(Base_Dados!AB$5:AB$98)))) * AB$1)))</f>
        <v>4.9115857159260534E-2</v>
      </c>
      <c r="AC93" s="106">
        <f>IF(INDEX(Base_Dados!AC:AC,MATCH($B93,Base_Dados!$B:$B,0))=0,0,
MAX(0, MIN(AC$1,
((INDEX(Base_Dados!AC:AC,MATCH($B93,Base_Dados!$B:$B,0))-MIN(Base_Dados!AC$5:AC$98)) /
(IF(MAX(Base_Dados!AC$5:AC$98)-MIN(Base_Dados!AC$5:AC$98)=0,1,MAX(Base_Dados!AC$5:AC$98)-MIN(Base_Dados!AC$5:AC$98)))) * AC$1)))</f>
        <v>2.7967816534977836E-2</v>
      </c>
      <c r="AD93" s="106">
        <f>IF(INDEX(Base_Dados!AD:AD,MATCH($B93,Base_Dados!$B:$B,0))=0,0,
MAX(0, MIN(AD$1,
((INDEX(Base_Dados!AD:AD,MATCH($B93,Base_Dados!$B:$B,0))-MIN(Base_Dados!AD$5:AD$98)) /
(IF(MAX(Base_Dados!AD$5:AD$98)-MIN(Base_Dados!AD$5:AD$98)=0,1,MAX(Base_Dados!AD$5:AD$98)-MIN(Base_Dados!AD$5:AD$98)))) * AD$1)))</f>
        <v>3.6695755065818667E-2</v>
      </c>
      <c r="AE93" s="106">
        <f>IF(INDEX(Base_Dados!AE:AE,MATCH($B93,Base_Dados!$B:$B,0))=0,0,
MAX(0, MIN(AE$1,
((INDEX(Base_Dados!AE:AE,MATCH($B93,Base_Dados!$B:$B,0))-MIN(Base_Dados!AE$5:AE$98)) /
(IF(MAX(Base_Dados!AE$5:AE$98)-MIN(Base_Dados!AE$5:AE$98)=0,1,MAX(Base_Dados!AE$5:AE$98)-MIN(Base_Dados!AE$5:AE$98)))) * AE$1)))</f>
        <v>1.1045591830864374E-2</v>
      </c>
      <c r="AF93" s="106">
        <f>IF(INDEX(Base_Dados!AF:AF,MATCH($B93,Base_Dados!$B:$B,0))=0,0,
MAX(0, MIN(AF$1,
((INDEX(Base_Dados!AF:AF,MATCH($B93,Base_Dados!$B:$B,0))-MIN(Base_Dados!AF$5:AF$98)) /
(IF(MAX(Base_Dados!AF$5:AF$98)-MIN(Base_Dados!AF$5:AF$98)=0,1,MAX(Base_Dados!AF$5:AF$98)-MIN(Base_Dados!AF$5:AF$98)))) * AF$1)))</f>
        <v>6.7117179239645107E-3</v>
      </c>
      <c r="AG93" s="106">
        <f>IF(INDEX(Base_Dados!AG:AG,MATCH($B93,Base_Dados!$B:$B,0))=0,0,
MAX(0, MIN(AG$1,
((INDEX(Base_Dados!AG:AG,MATCH($B93,Base_Dados!$B:$B,0))-MIN(Base_Dados!AG$5:AG$98)) /
(IF(MAX(Base_Dados!AG$5:AG$98)-MIN(Base_Dados!AG$5:AG$98)=0,1,MAX(Base_Dados!AG$5:AG$98)-MIN(Base_Dados!AG$5:AG$98)))) * AG$1)))</f>
        <v>9.4781738718340263E-3</v>
      </c>
      <c r="AH93" s="106">
        <f>IF(INDEX(Base_Dados!AH:AH,MATCH($B93,Base_Dados!$B:$B,0))=0,0,
MAX(0, MIN(AH$1,
((INDEX(Base_Dados!AH:AH,MATCH($B93,Base_Dados!$B:$B,0))-MIN(Base_Dados!AH$5:AH$98)) /
(IF(MAX(Base_Dados!AH$5:AH$98)-MIN(Base_Dados!AH$5:AH$98)=0,1,MAX(Base_Dados!AH$5:AH$98)-MIN(Base_Dados!AH$5:AH$98)))) * AH$1)))</f>
        <v>1.6441652952876316</v>
      </c>
      <c r="AI93" s="106">
        <f>IF(INDEX(Base_Dados!AI:AI,MATCH($B93,Base_Dados!$B:$B,0))=0,0,
MAX(0, MIN(AI$1,
((INDEX(Base_Dados!AI:AI,MATCH($B93,Base_Dados!$B:$B,0))-MIN(Base_Dados!AI$5:AI$98)) /
(IF(MAX(Base_Dados!AI$5:AI$98)-MIN(Base_Dados!AI$5:AI$98)=0,1,MAX(Base_Dados!AI$5:AI$98)-MIN(Base_Dados!AI$5:AI$98)))) * AI$1)))</f>
        <v>0.25</v>
      </c>
      <c r="AJ93" s="106">
        <f>IF(INDEX(Base_Dados!AJ:AJ,MATCH($B93,Base_Dados!$B:$B,0))=0,0,
MAX(0, MIN(AJ$1,
((INDEX(Base_Dados!AJ:AJ,MATCH($B93,Base_Dados!$B:$B,0))-MIN(Base_Dados!AJ$5:AJ$98)) /
(IF(MAX(Base_Dados!AJ$5:AJ$98)-MIN(Base_Dados!AJ$5:AJ$98)=0,1,MAX(Base_Dados!AJ$5:AJ$98)-MIN(Base_Dados!AJ$5:AJ$98)))) * AJ$1)))</f>
        <v>1.0204081632653061</v>
      </c>
      <c r="AK93" s="106">
        <f>IF(INDEX(Base_Dados!AK:AK,MATCH($B93,Base_Dados!$B:$B,0))=0,0,
MAX(0, MIN(AK$1,
((INDEX(Base_Dados!AK:AK,MATCH($B93,Base_Dados!$B:$B,0))-MIN(Base_Dados!AK$5:AK$98)) /
(IF(MAX(Base_Dados!AK$5:AK$98)-MIN(Base_Dados!AK$5:AK$98)=0,1,MAX(Base_Dados!AK$5:AK$98)-MIN(Base_Dados!AK$5:AK$98)))) * AK$1)))</f>
        <v>1.1494252873563218E-2</v>
      </c>
      <c r="AL93" s="106">
        <f>IF(INDEX(Base_Dados!AL:AL,MATCH($B93,Base_Dados!$B:$B,0))=0,0,
MAX(0, MIN(AL$1,
((INDEX(Base_Dados!AL:AL,MATCH($B93,Base_Dados!$B:$B,0))-MIN(Base_Dados!AL$5:AL$98)) /
(IF(MAX(Base_Dados!AL$5:AL$98)-MIN(Base_Dados!AL$5:AL$98)=0,1,MAX(Base_Dados!AL$5:AL$98)-MIN(Base_Dados!AL$5:AL$98)))) * AL$1)))</f>
        <v>0</v>
      </c>
      <c r="AM93" s="106">
        <f>IF(INDEX(Base_Dados!AM:AM,MATCH($B93,Base_Dados!$B:$B,0))=0,0,
MAX(0, MIN(AM$1,
((INDEX(Base_Dados!AM:AM,MATCH($B93,Base_Dados!$B:$B,0))-MIN(Base_Dados!AM$5:AM$98)) /
(IF(MAX(Base_Dados!AM$5:AM$98)-MIN(Base_Dados!AM$5:AM$98)=0,1,MAX(Base_Dados!AM$5:AM$98)-MIN(Base_Dados!AM$5:AM$98)))) * AM$1)))</f>
        <v>0.12428793371310203</v>
      </c>
      <c r="AN93" s="106">
        <f>IF(INDEX(Base_Dados!AN:AN,MATCH($B93,Base_Dados!$B:$B,0))=0,0,
MAX(0, MIN(AN$1,
((INDEX(Base_Dados!AN:AN,MATCH($B93,Base_Dados!$B:$B,0))-MIN(Base_Dados!AN$5:AN$98)) /
(IF(MAX(Base_Dados!AN$5:AN$98)-MIN(Base_Dados!AN$5:AN$98)=0,1,MAX(Base_Dados!AN$5:AN$98)-MIN(Base_Dados!AN$5:AN$98)))) * AN$1)))</f>
        <v>0.40348964013086147</v>
      </c>
      <c r="AO93" s="106">
        <f>IF(INDEX(Base_Dados!AO:AO,MATCH($B93,Base_Dados!$B:$B,0))=0,0,
MAX(0, MIN(AO$1,
((INDEX(Base_Dados!AO:AO,MATCH($B93,Base_Dados!$B:$B,0))-MIN(Base_Dados!AO$5:AO$98)) /
(IF(MAX(Base_Dados!AO$5:AO$98)-MIN(Base_Dados!AO$5:AO$98)=0,1,MAX(Base_Dados!AO$5:AO$98)-MIN(Base_Dados!AO$5:AO$98)))) * AO$1)))</f>
        <v>3.2258064516129031E-2</v>
      </c>
      <c r="AP93" s="106">
        <f>IF(INDEX(Base_Dados!AP:AP,MATCH($B93,Base_Dados!$B:$B,0))=0,0,
MAX(0, MIN(AP$1,
((INDEX(Base_Dados!AP:AP,MATCH($B93,Base_Dados!$B:$B,0))-MIN(Base_Dados!AP$5:AP$98)) /
(IF(MAX(Base_Dados!AP$5:AP$98)-MIN(Base_Dados!AP$5:AP$98)=0,1,MAX(Base_Dados!AP$5:AP$98)-MIN(Base_Dados!AP$5:AP$98)))) * AP$1)))</f>
        <v>5.0458715596330278E-2</v>
      </c>
      <c r="AQ93" s="106">
        <f>IF(INDEX(Base_Dados!AQ:AQ,MATCH($B93,Base_Dados!$B:$B,0))=0,0,
MAX(0, MIN(AQ$1,
((INDEX(Base_Dados!AQ:AQ,MATCH($B93,Base_Dados!$B:$B,0))-MIN(Base_Dados!AQ$5:AQ$98)) /
(IF(MAX(Base_Dados!AQ$5:AQ$98)-MIN(Base_Dados!AQ$5:AQ$98)=0,1,MAX(Base_Dados!AQ$5:AQ$98)-MIN(Base_Dados!AQ$5:AQ$98)))) * AQ$1)))</f>
        <v>0</v>
      </c>
      <c r="AR93" s="106">
        <f>IF(INDEX(Base_Dados!AR:AR,MATCH($B93,Base_Dados!$B:$B,0))=0,0,
MAX(0, MIN(AR$1,
((INDEX(Base_Dados!AR:AR,MATCH($B93,Base_Dados!$B:$B,0))-MIN(Base_Dados!AR$5:AR$98)) /
(IF(MAX(Base_Dados!AR$5:AR$98)-MIN(Base_Dados!AR$5:AR$98)=0,1,MAX(Base_Dados!AR$5:AR$98)-MIN(Base_Dados!AR$5:AR$98)))) * AR$1)))</f>
        <v>0</v>
      </c>
      <c r="AS93" s="106">
        <f>IF(INDEX(Base_Dados!AS:AS,MATCH($B93,Base_Dados!$B:$B,0))=0,0,
MAX(0, MIN(AS$1,
((INDEX(Base_Dados!AS:AS,MATCH($B93,Base_Dados!$B:$B,0))-MIN(Base_Dados!AS$5:AS$98)) /
(IF(MAX(Base_Dados!AS$5:AS$98)-MIN(Base_Dados!AS$5:AS$98)=0,1,MAX(Base_Dados!AS$5:AS$98)-MIN(Base_Dados!AS$5:AS$98)))) * AS$1)))</f>
        <v>0</v>
      </c>
      <c r="AT93" s="106">
        <f>IF(INDEX(Base_Dados!AT:AT,MATCH($B93,Base_Dados!$B:$B,0))=0,0,
MAX(0, MIN(AT$1,
((INDEX(Base_Dados!AT:AT,MATCH($B93,Base_Dados!$B:$B,0))-MIN(Base_Dados!AT$5:AT$98)) /
(IF(MAX(Base_Dados!AT$5:AT$98)-MIN(Base_Dados!AT$5:AT$98)=0,1,MAX(Base_Dados!AT$5:AT$98)-MIN(Base_Dados!AT$5:AT$98)))) * AT$1)))</f>
        <v>0</v>
      </c>
      <c r="AU93" s="106">
        <f>IF(INDEX(Base_Dados!AU:AU,MATCH($B93,Base_Dados!$B:$B,0))=0,0,
MAX(0, MIN(AU$1,
((INDEX(Base_Dados!AU:AU,MATCH($B93,Base_Dados!$B:$B,0))-MIN(Base_Dados!AU$5:AU$98)) /
(IF(MAX(Base_Dados!AU$5:AU$98)-MIN(Base_Dados!AU$5:AU$98)=0,1,MAX(Base_Dados!AU$5:AU$98)-MIN(Base_Dados!AU$5:AU$98)))) * AU$1)))</f>
        <v>4.5880149812734083E-2</v>
      </c>
      <c r="AV93" s="106">
        <f>IF(INDEX(Base_Dados!AV:AV,MATCH($B93,Base_Dados!$B:$B,0))=0,0,
MAX(0, MIN(AV$1,
((INDEX(Base_Dados!AV:AV,MATCH($B93,Base_Dados!$B:$B,0))-MIN(Base_Dados!AV$5:AV$98)) /
(IF(MAX(Base_Dados!AV$5:AV$98)-MIN(Base_Dados!AV$5:AV$98)=0,1,MAX(Base_Dados!AV$5:AV$98)-MIN(Base_Dados!AV$5:AV$98)))) * AV$1)))</f>
        <v>0</v>
      </c>
      <c r="AW93" s="106">
        <f>IF(INDEX(Base_Dados!AW:AW,MATCH($B93,Base_Dados!$B:$B,0))=0,0,
MAX(0, MIN(AW$1,
((INDEX(Base_Dados!AW:AW,MATCH($B93,Base_Dados!$B:$B,0))-MIN(Base_Dados!AW$5:AW$98)) /
(IF(MAX(Base_Dados!AW$5:AW$98)-MIN(Base_Dados!AW$5:AW$98)=0,1,MAX(Base_Dados!AW$5:AW$98)-MIN(Base_Dados!AW$5:AW$98)))) * AW$1)))</f>
        <v>0</v>
      </c>
      <c r="AX93" s="106">
        <f>IF(INDEX(Base_Dados!AX:AX,MATCH($B93,Base_Dados!$B:$B,0))=0,0,
MAX(0, MIN(AX$1,
((INDEX(Base_Dados!AX:AX,MATCH($B93,Base_Dados!$B:$B,0))-MIN(Base_Dados!AX$5:AX$98)) /
(IF(MAX(Base_Dados!AX$5:AX$98)-MIN(Base_Dados!AX$5:AX$98)=0,1,MAX(Base_Dados!AX$5:AX$98)-MIN(Base_Dados!AX$5:AX$98)))) * AX$1)))</f>
        <v>0.1982436309886097</v>
      </c>
      <c r="AY93" s="106">
        <f>IF(INDEX(Base_Dados!AY:AY,MATCH($B93,Base_Dados!$B:$B,0))=0,0,
MAX(0, MIN(AY$1,
((INDEX(Base_Dados!AY:AY,MATCH($B93,Base_Dados!$B:$B,0))-MIN(Base_Dados!AY$5:AY$98)) /
(IF(MAX(Base_Dados!AY$5:AY$98)-MIN(Base_Dados!AY$5:AY$98)=0,1,MAX(Base_Dados!AY$5:AY$98)-MIN(Base_Dados!AY$5:AY$98)))) * AY$1)))</f>
        <v>3.297065611605671E-4</v>
      </c>
      <c r="AZ93" s="106">
        <f>IF(INDEX(Base_Dados!AZ:AZ,MATCH($B93,Base_Dados!$B:$B,0))=0,0,
MAX(0, MIN(AZ$1,
((INDEX(Base_Dados!AZ:AZ,MATCH($B93,Base_Dados!$B:$B,0))-MIN(Base_Dados!AZ$5:AZ$98)) /
(IF(MAX(Base_Dados!AZ$5:AZ$98)-MIN(Base_Dados!AZ$5:AZ$98)=0,1,MAX(Base_Dados!AZ$5:AZ$98)-MIN(Base_Dados!AZ$5:AZ$98)))) * AZ$1)))</f>
        <v>0.5</v>
      </c>
      <c r="BA93" s="106">
        <f>IF(INDEX(Base_Dados!BA:BA,MATCH($B93,Base_Dados!$B:$B,0))=0,0,
MAX(0, MIN(BA$1,
((INDEX(Base_Dados!BA:BA,MATCH($B93,Base_Dados!$B:$B,0))-MIN(Base_Dados!BA$5:BA$98)) /
(IF(MAX(Base_Dados!BA$5:BA$98)-MIN(Base_Dados!BA$5:BA$98)=0,1,MAX(Base_Dados!BA$5:BA$98)-MIN(Base_Dados!BA$5:BA$98)))) * BA$1)))</f>
        <v>3.4725460156753034E-2</v>
      </c>
      <c r="BB93" s="106">
        <f>IF(INDEX(Base_Dados!BB:BB,MATCH($B93,Base_Dados!$B:$B,0))=0,0,
MAX(0, MIN(BB$1,
((INDEX(Base_Dados!BB:BB,MATCH($B93,Base_Dados!$B:$B,0))-MIN(Base_Dados!BB$5:BB$98)) /
(IF(MAX(Base_Dados!BB$5:BB$98)-MIN(Base_Dados!BB$5:BB$98)=0,1,MAX(Base_Dados!BB$5:BB$98)-MIN(Base_Dados!BB$5:BB$98)))) * BB$1)))</f>
        <v>0.46767489854968392</v>
      </c>
      <c r="BC93" s="106">
        <f>IF(INDEX(Base_Dados!BC:BC,MATCH($B93,Base_Dados!$B:$B,0))=0,0,
MAX(0, MIN(BC$1,
((INDEX(Base_Dados!BC:BC,MATCH($B93,Base_Dados!$B:$B,0))-MIN(Base_Dados!BC$5:BC$98)) /
(IF(MAX(Base_Dados!BC$5:BC$98)-MIN(Base_Dados!BC$5:BC$98)=0,1,MAX(Base_Dados!BC$5:BC$98)-MIN(Base_Dados!BC$5:BC$98)))) * BC$1)))</f>
        <v>1.4274171828709938E-2</v>
      </c>
      <c r="BD93" s="106">
        <f>IF(INDEX(Base_Dados!BD:BD,MATCH($B93,Base_Dados!$B:$B,0))=0,0,
MAX(0, MIN(BD$1,
((INDEX(Base_Dados!BD:BD,MATCH($B93,Base_Dados!$B:$B,0))-MIN(Base_Dados!BD$5:BD$98)) /
(IF(MAX(Base_Dados!BD$5:BD$98)-MIN(Base_Dados!BD$5:BD$98)=0,1,MAX(Base_Dados!BD$5:BD$98)-MIN(Base_Dados!BD$5:BD$98)))) * BD$1)))</f>
        <v>2.028945363894467E-2</v>
      </c>
      <c r="BE93" s="106">
        <f>IF(INDEX(Base_Dados!BE:BE,MATCH($B93,Base_Dados!$B:$B,0))=0,0,
MAX(0, MIN(BE$1,
((INDEX(Base_Dados!BE:BE,MATCH($B93,Base_Dados!$B:$B,0))-MIN(Base_Dados!BE$5:BE$98)) /
(IF(MAX(Base_Dados!BE$5:BE$98)-MIN(Base_Dados!BE$5:BE$98)=0,1,MAX(Base_Dados!BE$5:BE$98)-MIN(Base_Dados!BE$5:BE$98)))) * BE$1)))</f>
        <v>4.2649272453587558E-2</v>
      </c>
      <c r="BF93" s="106">
        <f>IF(INDEX(Base_Dados!BF:BF,MATCH($B93,Base_Dados!$B:$B,0))=0,0,
MAX(0, MIN(BF$1,
((INDEX(Base_Dados!BF:BF,MATCH($B93,Base_Dados!$B:$B,0))-MIN(Base_Dados!BF$5:BF$98)) /
(IF(MAX(Base_Dados!BF$5:BF$98)-MIN(Base_Dados!BF$5:BF$98)=0,1,MAX(Base_Dados!BF$5:BF$98)-MIN(Base_Dados!BF$5:BF$98)))) * BF$1)))</f>
        <v>0</v>
      </c>
      <c r="BG93" s="106">
        <f>IF(INDEX(Base_Dados!BG:BG,MATCH($B93,Base_Dados!$B:$B,0))=0,0,
MAX(0, MIN(BG$1,
((INDEX(Base_Dados!BG:BG,MATCH($B93,Base_Dados!$B:$B,0))-MIN(Base_Dados!BG$5:BG$98)) /
(IF(MAX(Base_Dados!BG$5:BG$98)-MIN(Base_Dados!BG$5:BG$98)=0,1,MAX(Base_Dados!BG$5:BG$98)-MIN(Base_Dados!BG$5:BG$98)))) * BG$1)))</f>
        <v>0</v>
      </c>
      <c r="BH93" s="106">
        <f>IF(INDEX(Base_Dados!BH:BH,MATCH($B93,Base_Dados!$B:$B,0))=0,0,
MAX(0, MIN(BH$1,
((INDEX(Base_Dados!BH:BH,MATCH($B93,Base_Dados!$B:$B,0))-MIN(Base_Dados!BH$5:BH$98)) /
(IF(MAX(Base_Dados!BH$5:BH$98)-MIN(Base_Dados!BH$5:BH$98)=0,1,MAX(Base_Dados!BH$5:BH$98)-MIN(Base_Dados!BH$5:BH$98)))) * BH$1)))</f>
        <v>2.197802197802198E-2</v>
      </c>
      <c r="BI93" s="106">
        <f>IF(INDEX(Base_Dados!BI:BI,MATCH($B93,Base_Dados!$B:$B,0))=0,0,
MAX(0, MIN(BI$1,
((INDEX(Base_Dados!BI:BI,MATCH($B93,Base_Dados!$B:$B,0))-MIN(Base_Dados!BI$5:BI$98)) /
(IF(MAX(Base_Dados!BI$5:BI$98)-MIN(Base_Dados!BI$5:BI$98)=0,1,MAX(Base_Dados!BI$5:BI$98)-MIN(Base_Dados!BI$5:BI$98)))) * BI$1)))</f>
        <v>3.1201248049921998E-2</v>
      </c>
      <c r="BJ93" s="106">
        <f>IF(INDEX(Base_Dados!BJ:BJ,MATCH($B93,Base_Dados!$B:$B,0))=0,0,
MAX(0, MIN(BJ$1,
((INDEX(Base_Dados!BJ:BJ,MATCH($B93,Base_Dados!$B:$B,0))-MIN(Base_Dados!BJ$5:BJ$98)) /
(IF(MAX(Base_Dados!BJ$5:BJ$98)-MIN(Base_Dados!BJ$5:BJ$98)=0,1,MAX(Base_Dados!BJ$5:BJ$98)-MIN(Base_Dados!BJ$5:BJ$98)))) * BJ$1)))</f>
        <v>3.1578947368421054E-2</v>
      </c>
      <c r="BK93" s="106">
        <f>IF(INDEX(Base_Dados!BK:BK,MATCH($B93,Base_Dados!$B:$B,0))=0,0,
MAX(0, MIN(BK$1,
((INDEX(Base_Dados!BK:BK,MATCH($B93,Base_Dados!$B:$B,0))-MIN(Base_Dados!BK$5:BK$98)) /
(IF(MAX(Base_Dados!BK$5:BK$98)-MIN(Base_Dados!BK$5:BK$98)=0,1,MAX(Base_Dados!BK$5:BK$98)-MIN(Base_Dados!BK$5:BK$98)))) * BK$1)))</f>
        <v>0</v>
      </c>
      <c r="BL93" s="106">
        <f>IF(INDEX(Base_Dados!BL:BL,MATCH($B93,Base_Dados!$B:$B,0))=0,0,
MAX(0, MIN(BL$1,
((INDEX(Base_Dados!BL:BL,MATCH($B93,Base_Dados!$B:$B,0))-MIN(Base_Dados!BL$5:BL$98)) /
(IF(MAX(Base_Dados!BL$5:BL$98)-MIN(Base_Dados!BL$5:BL$98)=0,1,MAX(Base_Dados!BL$5:BL$98)-MIN(Base_Dados!BL$5:BL$98)))) * BL$1)))</f>
        <v>2.2801302931596091E-2</v>
      </c>
      <c r="BM93" s="106">
        <f>IF(INDEX(Base_Dados!BM:BM,MATCH($B93,Base_Dados!$B:$B,0))=0,0,
MAX(0, MIN(BM$1,
((INDEX(Base_Dados!BM:BM,MATCH($B93,Base_Dados!$B:$B,0))-MIN(Base_Dados!BM$5:BM$98)) /
(IF(MAX(Base_Dados!BM$5:BM$98)-MIN(Base_Dados!BM$5:BM$98)=0,1,MAX(Base_Dados!BM$5:BM$98)-MIN(Base_Dados!BM$5:BM$98)))) * BM$1)))</f>
        <v>0.60322879350499836</v>
      </c>
      <c r="BN93" s="106">
        <f>IF(INDEX(Base_Dados!BN:BN,MATCH($B93,Base_Dados!$B:$B,0))=0,0,
MAX(0, MIN(BN$1,
((INDEX(Base_Dados!BN:BN,MATCH($B93,Base_Dados!$B:$B,0))-MIN(Base_Dados!BN$5:BN$98)) /
(IF(MAX(Base_Dados!BN$5:BN$98)-MIN(Base_Dados!BN$5:BN$98)=0,1,MAX(Base_Dados!BN$5:BN$98)-MIN(Base_Dados!BN$5:BN$98)))) * BN$1)))</f>
        <v>0.69590564915858444</v>
      </c>
      <c r="BO93" s="106">
        <f>IF(INDEX(Base_Dados!BO:BO,MATCH($B93,Base_Dados!$B:$B,0))=0,0,
MAX(0, MIN(BO$1,
((INDEX(Base_Dados!BO:BO,MATCH($B93,Base_Dados!$B:$B,0))-MIN(Base_Dados!BO$5:BO$98)) /
(IF(MAX(Base_Dados!BO$5:BO$98)-MIN(Base_Dados!BO$5:BO$98)=0,1,MAX(Base_Dados!BO$5:BO$98)-MIN(Base_Dados!BO$5:BO$98)))) * BO$1)))</f>
        <v>1.7241379310344827E-2</v>
      </c>
      <c r="BP93" s="106">
        <f t="shared" si="4"/>
        <v>12.235326511637281</v>
      </c>
      <c r="BQ93" s="111">
        <f t="shared" si="5"/>
        <v>0.37031744391469801</v>
      </c>
      <c r="BR93" s="112">
        <f t="shared" si="6"/>
        <v>5.5809130436674736E-2</v>
      </c>
      <c r="BS93" s="113">
        <f t="shared" si="7"/>
        <v>12.179517381200606</v>
      </c>
    </row>
    <row r="94" spans="1:71">
      <c r="A94" s="20">
        <v>22005</v>
      </c>
      <c r="B94" s="20" t="s">
        <v>505</v>
      </c>
      <c r="C94" s="20" t="s">
        <v>495</v>
      </c>
      <c r="D94" s="105">
        <f>IF(INDEX(Base_Dados!D:D,MATCH($B94,Base_Dados!$B:$B,0))=0,0,
MAX(0, MIN(D$1,
((INDEX(Base_Dados!D:D,MATCH($B94,Base_Dados!$B:$B,0))-MIN(Base_Dados!D$5:D$98)) /
(IF(MAX(Base_Dados!D$5:D$98)-MIN(Base_Dados!D$5:D$98)=0,1,MAX(Base_Dados!D$5:D$98)-MIN(Base_Dados!D$5:D$98)))) * D$1)))</f>
        <v>0.25056887204864281</v>
      </c>
      <c r="E94" s="106">
        <f>IF(INDEX(Base_Dados!E:E,MATCH($B94,Base_Dados!$B:$B,0))=0,0,
MAX(0, MIN(E$1,
((INDEX(Base_Dados!E:E,MATCH($B94,Base_Dados!$B:$B,0))-MIN(Base_Dados!E$5:E$98)) /
(IF(MAX(Base_Dados!E$5:E$98)-MIN(Base_Dados!E$5:E$98)=0,1,MAX(Base_Dados!E$5:E$98)-MIN(Base_Dados!E$5:E$98)))) * E$1)))</f>
        <v>8.0550341487090851E-2</v>
      </c>
      <c r="F94" s="106">
        <f>IF(INDEX(Base_Dados!F:F,MATCH($B94,Base_Dados!$B:$B,0))=0,0,
MAX(0, MIN(F$1,
((INDEX(Base_Dados!F:F,MATCH($B94,Base_Dados!$B:$B,0))-MIN(Base_Dados!F$5:F$98)) /
(IF(MAX(Base_Dados!F$5:F$98)-MIN(Base_Dados!F$5:F$98)=0,1,MAX(Base_Dados!F$5:F$98)-MIN(Base_Dados!F$5:F$98)))) * F$1)))</f>
        <v>7.4207016416979951E-2</v>
      </c>
      <c r="G94" s="106">
        <f>IF(INDEX(Base_Dados!G:G,MATCH($B94,Base_Dados!$B:$B,0))=0,0,
MAX(0, MIN(G$1,
((INDEX(Base_Dados!G:G,MATCH($B94,Base_Dados!$B:$B,0))-MIN(Base_Dados!G$5:G$98)) /
(IF(MAX(Base_Dados!G$5:G$98)-MIN(Base_Dados!G$5:G$98)=0,1,MAX(Base_Dados!G$5:G$98)-MIN(Base_Dados!G$5:G$98)))) * G$1)))</f>
        <v>7.4559266677493283E-2</v>
      </c>
      <c r="H94" s="106">
        <f>IF(INDEX(Base_Dados!H:H,MATCH($B94,Base_Dados!$B:$B,0))=0,0,
MAX(0, MIN(H$1,
((INDEX(Base_Dados!H:H,MATCH($B94,Base_Dados!$B:$B,0))-MIN(Base_Dados!H$5:H$98)) /
(IF(MAX(Base_Dados!H$5:H$98)-MIN(Base_Dados!H$5:H$98)=0,1,MAX(Base_Dados!H$5:H$98)-MIN(Base_Dados!H$5:H$98)))) * H$1)))</f>
        <v>7.938460162347101E-2</v>
      </c>
      <c r="I94" s="106">
        <f>IF(INDEX(Base_Dados!I:I,MATCH($B94,Base_Dados!$B:$B,0))=0,0,
MAX(0, MIN(I$1,
((INDEX(Base_Dados!I:I,MATCH($B94,Base_Dados!$B:$B,0))-MIN(Base_Dados!I$5:I$98)) /
(IF(MAX(Base_Dados!I$5:I$98)-MIN(Base_Dados!I$5:I$98)=0,1,MAX(Base_Dados!I$5:I$98)-MIN(Base_Dados!I$5:I$98)))) * I$1)))</f>
        <v>7.7647919611565572E-2</v>
      </c>
      <c r="J94" s="106">
        <f>IF(INDEX(Base_Dados!J:J,MATCH($B94,Base_Dados!$B:$B,0))=0,0,
MAX(0, MIN(J$1,
((INDEX(Base_Dados!J:J,MATCH($B94,Base_Dados!$B:$B,0))-MIN(Base_Dados!J$5:J$98)) /
(IF(MAX(Base_Dados!J$5:J$98)-MIN(Base_Dados!J$5:J$98)=0,1,MAX(Base_Dados!J$5:J$98)-MIN(Base_Dados!J$5:J$98)))) * J$1)))</f>
        <v>7.9829472813865848E-2</v>
      </c>
      <c r="K94" s="106">
        <f>IF(INDEX(Base_Dados!K:K,MATCH($B94,Base_Dados!$B:$B,0))=0,0,
MAX(0, MIN(K$1,
((INDEX(Base_Dados!K:K,MATCH($B94,Base_Dados!$B:$B,0))-MIN(Base_Dados!K$5:K$98)) /
(IF(MAX(Base_Dados!K$5:K$98)-MIN(Base_Dados!K$5:K$98)=0,1,MAX(Base_Dados!K$5:K$98)-MIN(Base_Dados!K$5:K$98)))) * K$1)))</f>
        <v>8.6817978533094808E-2</v>
      </c>
      <c r="L94" s="106">
        <f>IF(INDEX(Base_Dados!L:L,MATCH($B94,Base_Dados!$B:$B,0))=0,0,
MAX(0, MIN(L$1,
((INDEX(Base_Dados!L:L,MATCH($B94,Base_Dados!$B:$B,0))-MIN(Base_Dados!L$5:L$98)) /
(IF(MAX(Base_Dados!L$5:L$98)-MIN(Base_Dados!L$5:L$98)=0,1,MAX(Base_Dados!L$5:L$98)-MIN(Base_Dados!L$5:L$98)))) * L$1)))</f>
        <v>0.10011293531956086</v>
      </c>
      <c r="M94" s="106">
        <f>IF(INDEX(Base_Dados!M:M,MATCH($B94,Base_Dados!$B:$B,0))=0,0,
MAX(0, MIN(M$1,
((INDEX(Base_Dados!M:M,MATCH($B94,Base_Dados!$B:$B,0))-MIN(Base_Dados!M$5:M$98)) /
(IF(MAX(Base_Dados!M$5:M$98)-MIN(Base_Dados!M$5:M$98)=0,1,MAX(Base_Dados!M$5:M$98)-MIN(Base_Dados!M$5:M$98)))) * M$1)))</f>
        <v>0.11619825072886297</v>
      </c>
      <c r="N94" s="106">
        <f>IF(INDEX(Base_Dados!N:N,MATCH($B94,Base_Dados!$B:$B,0))=0,0,
MAX(0, MIN(N$1,
((INDEX(Base_Dados!N:N,MATCH($B94,Base_Dados!$B:$B,0))-MIN(Base_Dados!N$5:N$98)) /
(IF(MAX(Base_Dados!N$5:N$98)-MIN(Base_Dados!N$5:N$98)=0,1,MAX(Base_Dados!N$5:N$98)-MIN(Base_Dados!N$5:N$98)))) * N$1)))</f>
        <v>0.14105704042877934</v>
      </c>
      <c r="O94" s="106">
        <f>IF(INDEX(Base_Dados!O:O,MATCH($B94,Base_Dados!$B:$B,0))=0,0,
MAX(0, MIN(O$1,
((INDEX(Base_Dados!O:O,MATCH($B94,Base_Dados!$B:$B,0))-MIN(Base_Dados!O$5:O$98)) /
(IF(MAX(Base_Dados!O$5:O$98)-MIN(Base_Dados!O$5:O$98)=0,1,MAX(Base_Dados!O$5:O$98)-MIN(Base_Dados!O$5:O$98)))) * O$1)))</f>
        <v>0.16896148057305313</v>
      </c>
      <c r="P94" s="106">
        <f>IF(INDEX(Base_Dados!P:P,MATCH($B94,Base_Dados!$B:$B,0))=0,0,
MAX(0, MIN(P$1,
((INDEX(Base_Dados!P:P,MATCH($B94,Base_Dados!$B:$B,0))-MIN(Base_Dados!P$5:P$98)) /
(IF(MAX(Base_Dados!P$5:P$98)-MIN(Base_Dados!P$5:P$98)=0,1,MAX(Base_Dados!P$5:P$98)-MIN(Base_Dados!P$5:P$98)))) * P$1)))</f>
        <v>2.2563409371802356E-2</v>
      </c>
      <c r="Q94" s="106">
        <f>IF(INDEX(Base_Dados!Q:Q,MATCH($B94,Base_Dados!$B:$B,0))=0,0,
MAX(0, MIN(Q$1,
((INDEX(Base_Dados!Q:Q,MATCH($B94,Base_Dados!$B:$B,0))-MIN(Base_Dados!Q$5:Q$98)) /
(IF(MAX(Base_Dados!Q$5:Q$98)-MIN(Base_Dados!Q$5:Q$98)=0,1,MAX(Base_Dados!Q$5:Q$98)-MIN(Base_Dados!Q$5:Q$98)))) * Q$1)))</f>
        <v>5.6605760623453212E-3</v>
      </c>
      <c r="R94" s="106">
        <f>IF(INDEX(Base_Dados!R:R,MATCH($B94,Base_Dados!$B:$B,0))=0,0,
MAX(0, MIN(R$1,
((INDEX(Base_Dados!R:R,MATCH($B94,Base_Dados!$B:$B,0))-MIN(Base_Dados!R$5:R$98)) /
(IF(MAX(Base_Dados!R$5:R$98)-MIN(Base_Dados!R$5:R$98)=0,1,MAX(Base_Dados!R$5:R$98)-MIN(Base_Dados!R$5:R$98)))) * R$1)))</f>
        <v>1.379493595208308E-2</v>
      </c>
      <c r="S94" s="106">
        <f>IF(INDEX(Base_Dados!S:S,MATCH($B94,Base_Dados!$B:$B,0))=0,0,
MAX(0, MIN(S$1,
((INDEX(Base_Dados!S:S,MATCH($B94,Base_Dados!$B:$B,0))-MIN(Base_Dados!S$5:S$98)) /
(IF(MAX(Base_Dados!S$5:S$98)-MIN(Base_Dados!S$5:S$98)=0,1,MAX(Base_Dados!S$5:S$98)-MIN(Base_Dados!S$5:S$98)))) * S$1)))</f>
        <v>1.3614917995955966E-2</v>
      </c>
      <c r="T94" s="106">
        <f>IF(INDEX(Base_Dados!T:T,MATCH($B94,Base_Dados!$B:$B,0))=0,0,
MAX(0, MIN(T$1,
((INDEX(Base_Dados!T:T,MATCH($B94,Base_Dados!$B:$B,0))-MIN(Base_Dados!T$5:T$98)) /
(IF(MAX(Base_Dados!T$5:T$98)-MIN(Base_Dados!T$5:T$98)=0,1,MAX(Base_Dados!T$5:T$98)-MIN(Base_Dados!T$5:T$98)))) * T$1)))</f>
        <v>0.47651695786754961</v>
      </c>
      <c r="U94" s="106">
        <f>IF(INDEX(Base_Dados!U:U,MATCH($B94,Base_Dados!$B:$B,0))=0,0,
MAX(0, MIN(U$1,
((INDEX(Base_Dados!U:U,MATCH($B94,Base_Dados!$B:$B,0))-MIN(Base_Dados!U$5:U$98)) /
(IF(MAX(Base_Dados!U$5:U$98)-MIN(Base_Dados!U$5:U$98)=0,1,MAX(Base_Dados!U$5:U$98)-MIN(Base_Dados!U$5:U$98)))) * U$1)))</f>
        <v>0.64118259834710511</v>
      </c>
      <c r="V94" s="106">
        <f>IF(INDEX(Base_Dados!V:V,MATCH($B94,Base_Dados!$B:$B,0))=0,0,
MAX(0, MIN(V$1,
((INDEX(Base_Dados!V:V,MATCH($B94,Base_Dados!$B:$B,0))-MIN(Base_Dados!V$5:V$98)) /
(IF(MAX(Base_Dados!V$5:V$98)-MIN(Base_Dados!V$5:V$98)=0,1,MAX(Base_Dados!V$5:V$98)-MIN(Base_Dados!V$5:V$98)))) * V$1)))</f>
        <v>2.2603267698777969E-2</v>
      </c>
      <c r="W94" s="106">
        <f>IF(INDEX(Base_Dados!W:W,MATCH($B94,Base_Dados!$B:$B,0))=0,0,
MAX(0, MIN(W$1,
((INDEX(Base_Dados!W:W,MATCH($B94,Base_Dados!$B:$B,0))-MIN(Base_Dados!W$5:W$98)) /
(IF(MAX(Base_Dados!W$5:W$98)-MIN(Base_Dados!W$5:W$98)=0,1,MAX(Base_Dados!W$5:W$98)-MIN(Base_Dados!W$5:W$98)))) * W$1)))</f>
        <v>2.3772713892678237</v>
      </c>
      <c r="X94" s="106">
        <f>IF(INDEX(Base_Dados!X:X,MATCH($B94,Base_Dados!$B:$B,0))=0,0,
MAX(0, MIN(X$1,
((INDEX(Base_Dados!X:X,MATCH($B94,Base_Dados!$B:$B,0))-MIN(Base_Dados!X$5:X$98)) /
(IF(MAX(Base_Dados!X$5:X$98)-MIN(Base_Dados!X$5:X$98)=0,1,MAX(Base_Dados!X$5:X$98)-MIN(Base_Dados!X$5:X$98)))) * X$1)))</f>
        <v>0</v>
      </c>
      <c r="Y94" s="106">
        <f>IF(INDEX(Base_Dados!Y:Y,MATCH($B94,Base_Dados!$B:$B,0))=0,0,
MAX(0, MIN(Y$1,
((INDEX(Base_Dados!Y:Y,MATCH($B94,Base_Dados!$B:$B,0))-MIN(Base_Dados!Y$5:Y$98)) /
(IF(MAX(Base_Dados!Y$5:Y$98)-MIN(Base_Dados!Y$5:Y$98)=0,1,MAX(Base_Dados!Y$5:Y$98)-MIN(Base_Dados!Y$5:Y$98)))) * Y$1)))</f>
        <v>0</v>
      </c>
      <c r="Z94" s="106">
        <f>IF(INDEX(Base_Dados!Z:Z,MATCH($B94,Base_Dados!$B:$B,0))=0,0,
MAX(0, MIN(Z$1,
((INDEX(Base_Dados!Z:Z,MATCH($B94,Base_Dados!$B:$B,0))-MIN(Base_Dados!Z$5:Z$98)) /
(IF(MAX(Base_Dados!Z$5:Z$98)-MIN(Base_Dados!Z$5:Z$98)=0,1,MAX(Base_Dados!Z$5:Z$98)-MIN(Base_Dados!Z$5:Z$98)))) * Z$1)))</f>
        <v>0</v>
      </c>
      <c r="AA94" s="106">
        <f>IF(INDEX(Base_Dados!AA:AA,MATCH($B94,Base_Dados!$B:$B,0))=0,0,
MAX(0, MIN(AA$1,
((INDEX(Base_Dados!AA:AA,MATCH($B94,Base_Dados!$B:$B,0))-MIN(Base_Dados!AA$5:AA$98)) /
(IF(MAX(Base_Dados!AA$5:AA$98)-MIN(Base_Dados!AA$5:AA$98)=0,1,MAX(Base_Dados!AA$5:AA$98)-MIN(Base_Dados!AA$5:AA$98)))) * AA$1)))</f>
        <v>0</v>
      </c>
      <c r="AB94" s="106">
        <f>IF(INDEX(Base_Dados!AB:AB,MATCH($B94,Base_Dados!$B:$B,0))=0,0,
MAX(0, MIN(AB$1,
((INDEX(Base_Dados!AB:AB,MATCH($B94,Base_Dados!$B:$B,0))-MIN(Base_Dados!AB$5:AB$98)) /
(IF(MAX(Base_Dados!AB$5:AB$98)-MIN(Base_Dados!AB$5:AB$98)=0,1,MAX(Base_Dados!AB$5:AB$98)-MIN(Base_Dados!AB$5:AB$98)))) * AB$1)))</f>
        <v>0</v>
      </c>
      <c r="AC94" s="106">
        <f>IF(INDEX(Base_Dados!AC:AC,MATCH($B94,Base_Dados!$B:$B,0))=0,0,
MAX(0, MIN(AC$1,
((INDEX(Base_Dados!AC:AC,MATCH($B94,Base_Dados!$B:$B,0))-MIN(Base_Dados!AC$5:AC$98)) /
(IF(MAX(Base_Dados!AC$5:AC$98)-MIN(Base_Dados!AC$5:AC$98)=0,1,MAX(Base_Dados!AC$5:AC$98)-MIN(Base_Dados!AC$5:AC$98)))) * AC$1)))</f>
        <v>1.658556561957988E-2</v>
      </c>
      <c r="AD94" s="106">
        <f>IF(INDEX(Base_Dados!AD:AD,MATCH($B94,Base_Dados!$B:$B,0))=0,0,
MAX(0, MIN(AD$1,
((INDEX(Base_Dados!AD:AD,MATCH($B94,Base_Dados!$B:$B,0))-MIN(Base_Dados!AD$5:AD$98)) /
(IF(MAX(Base_Dados!AD$5:AD$98)-MIN(Base_Dados!AD$5:AD$98)=0,1,MAX(Base_Dados!AD$5:AD$98)-MIN(Base_Dados!AD$5:AD$98)))) * AD$1)))</f>
        <v>2.116550806093773E-2</v>
      </c>
      <c r="AE94" s="106">
        <f>IF(INDEX(Base_Dados!AE:AE,MATCH($B94,Base_Dados!$B:$B,0))=0,0,
MAX(0, MIN(AE$1,
((INDEX(Base_Dados!AE:AE,MATCH($B94,Base_Dados!$B:$B,0))-MIN(Base_Dados!AE$5:AE$98)) /
(IF(MAX(Base_Dados!AE$5:AE$98)-MIN(Base_Dados!AE$5:AE$98)=0,1,MAX(Base_Dados!AE$5:AE$98)-MIN(Base_Dados!AE$5:AE$98)))) * AE$1)))</f>
        <v>4.7030058967352222E-3</v>
      </c>
      <c r="AF94" s="106">
        <f>IF(INDEX(Base_Dados!AF:AF,MATCH($B94,Base_Dados!$B:$B,0))=0,0,
MAX(0, MIN(AF$1,
((INDEX(Base_Dados!AF:AF,MATCH($B94,Base_Dados!$B:$B,0))-MIN(Base_Dados!AF$5:AF$98)) /
(IF(MAX(Base_Dados!AF$5:AF$98)-MIN(Base_Dados!AF$5:AF$98)=0,1,MAX(Base_Dados!AF$5:AF$98)-MIN(Base_Dados!AF$5:AF$98)))) * AF$1)))</f>
        <v>3.4018296326943408E-3</v>
      </c>
      <c r="AG94" s="106">
        <f>IF(INDEX(Base_Dados!AG:AG,MATCH($B94,Base_Dados!$B:$B,0))=0,0,
MAX(0, MIN(AG$1,
((INDEX(Base_Dados!AG:AG,MATCH($B94,Base_Dados!$B:$B,0))-MIN(Base_Dados!AG$5:AG$98)) /
(IF(MAX(Base_Dados!AG$5:AG$98)-MIN(Base_Dados!AG$5:AG$98)=0,1,MAX(Base_Dados!AG$5:AG$98)-MIN(Base_Dados!AG$5:AG$98)))) * AG$1)))</f>
        <v>5.6605760623453212E-3</v>
      </c>
      <c r="AH94" s="106">
        <f>IF(INDEX(Base_Dados!AH:AH,MATCH($B94,Base_Dados!$B:$B,0))=0,0,
MAX(0, MIN(AH$1,
((INDEX(Base_Dados!AH:AH,MATCH($B94,Base_Dados!$B:$B,0))-MIN(Base_Dados!AH$5:AH$98)) /
(IF(MAX(Base_Dados!AH$5:AH$98)-MIN(Base_Dados!AH$5:AH$98)=0,1,MAX(Base_Dados!AH$5:AH$98)-MIN(Base_Dados!AH$5:AH$98)))) * AH$1)))</f>
        <v>1.6273797544573081</v>
      </c>
      <c r="AI94" s="106">
        <f>IF(INDEX(Base_Dados!AI:AI,MATCH($B94,Base_Dados!$B:$B,0))=0,0,
MAX(0, MIN(AI$1,
((INDEX(Base_Dados!AI:AI,MATCH($B94,Base_Dados!$B:$B,0))-MIN(Base_Dados!AI$5:AI$98)) /
(IF(MAX(Base_Dados!AI$5:AI$98)-MIN(Base_Dados!AI$5:AI$98)=0,1,MAX(Base_Dados!AI$5:AI$98)-MIN(Base_Dados!AI$5:AI$98)))) * AI$1)))</f>
        <v>0</v>
      </c>
      <c r="AJ94" s="106">
        <f>IF(INDEX(Base_Dados!AJ:AJ,MATCH($B94,Base_Dados!$B:$B,0))=0,0,
MAX(0, MIN(AJ$1,
((INDEX(Base_Dados!AJ:AJ,MATCH($B94,Base_Dados!$B:$B,0))-MIN(Base_Dados!AJ$5:AJ$98)) /
(IF(MAX(Base_Dados!AJ$5:AJ$98)-MIN(Base_Dados!AJ$5:AJ$98)=0,1,MAX(Base_Dados!AJ$5:AJ$98)-MIN(Base_Dados!AJ$5:AJ$98)))) * AJ$1)))</f>
        <v>0</v>
      </c>
      <c r="AK94" s="106">
        <f>IF(INDEX(Base_Dados!AK:AK,MATCH($B94,Base_Dados!$B:$B,0))=0,0,
MAX(0, MIN(AK$1,
((INDEX(Base_Dados!AK:AK,MATCH($B94,Base_Dados!$B:$B,0))-MIN(Base_Dados!AK$5:AK$98)) /
(IF(MAX(Base_Dados!AK$5:AK$98)-MIN(Base_Dados!AK$5:AK$98)=0,1,MAX(Base_Dados!AK$5:AK$98)-MIN(Base_Dados!AK$5:AK$98)))) * AK$1)))</f>
        <v>0</v>
      </c>
      <c r="AL94" s="106">
        <f>IF(INDEX(Base_Dados!AL:AL,MATCH($B94,Base_Dados!$B:$B,0))=0,0,
MAX(0, MIN(AL$1,
((INDEX(Base_Dados!AL:AL,MATCH($B94,Base_Dados!$B:$B,0))-MIN(Base_Dados!AL$5:AL$98)) /
(IF(MAX(Base_Dados!AL$5:AL$98)-MIN(Base_Dados!AL$5:AL$98)=0,1,MAX(Base_Dados!AL$5:AL$98)-MIN(Base_Dados!AL$5:AL$98)))) * AL$1)))</f>
        <v>0</v>
      </c>
      <c r="AM94" s="106">
        <f>IF(INDEX(Base_Dados!AM:AM,MATCH($B94,Base_Dados!$B:$B,0))=0,0,
MAX(0, MIN(AM$1,
((INDEX(Base_Dados!AM:AM,MATCH($B94,Base_Dados!$B:$B,0))-MIN(Base_Dados!AM$5:AM$98)) /
(IF(MAX(Base_Dados!AM$5:AM$98)-MIN(Base_Dados!AM$5:AM$98)=0,1,MAX(Base_Dados!AM$5:AM$98)-MIN(Base_Dados!AM$5:AM$98)))) * AM$1)))</f>
        <v>0</v>
      </c>
      <c r="AN94" s="106">
        <f>IF(INDEX(Base_Dados!AN:AN,MATCH($B94,Base_Dados!$B:$B,0))=0,0,
MAX(0, MIN(AN$1,
((INDEX(Base_Dados!AN:AN,MATCH($B94,Base_Dados!$B:$B,0))-MIN(Base_Dados!AN$5:AN$98)) /
(IF(MAX(Base_Dados!AN$5:AN$98)-MIN(Base_Dados!AN$5:AN$98)=0,1,MAX(Base_Dados!AN$5:AN$98)-MIN(Base_Dados!AN$5:AN$98)))) * AN$1)))</f>
        <v>0</v>
      </c>
      <c r="AO94" s="106">
        <f>IF(INDEX(Base_Dados!AO:AO,MATCH($B94,Base_Dados!$B:$B,0))=0,0,
MAX(0, MIN(AO$1,
((INDEX(Base_Dados!AO:AO,MATCH($B94,Base_Dados!$B:$B,0))-MIN(Base_Dados!AO$5:AO$98)) /
(IF(MAX(Base_Dados!AO$5:AO$98)-MIN(Base_Dados!AO$5:AO$98)=0,1,MAX(Base_Dados!AO$5:AO$98)-MIN(Base_Dados!AO$5:AO$98)))) * AO$1)))</f>
        <v>0</v>
      </c>
      <c r="AP94" s="106">
        <f>IF(INDEX(Base_Dados!AP:AP,MATCH($B94,Base_Dados!$B:$B,0))=0,0,
MAX(0, MIN(AP$1,
((INDEX(Base_Dados!AP:AP,MATCH($B94,Base_Dados!$B:$B,0))-MIN(Base_Dados!AP$5:AP$98)) /
(IF(MAX(Base_Dados!AP$5:AP$98)-MIN(Base_Dados!AP$5:AP$98)=0,1,MAX(Base_Dados!AP$5:AP$98)-MIN(Base_Dados!AP$5:AP$98)))) * AP$1)))</f>
        <v>0</v>
      </c>
      <c r="AQ94" s="106">
        <f>IF(INDEX(Base_Dados!AQ:AQ,MATCH($B94,Base_Dados!$B:$B,0))=0,0,
MAX(0, MIN(AQ$1,
((INDEX(Base_Dados!AQ:AQ,MATCH($B94,Base_Dados!$B:$B,0))-MIN(Base_Dados!AQ$5:AQ$98)) /
(IF(MAX(Base_Dados!AQ$5:AQ$98)-MIN(Base_Dados!AQ$5:AQ$98)=0,1,MAX(Base_Dados!AQ$5:AQ$98)-MIN(Base_Dados!AQ$5:AQ$98)))) * AQ$1)))</f>
        <v>0</v>
      </c>
      <c r="AR94" s="106">
        <f>IF(INDEX(Base_Dados!AR:AR,MATCH($B94,Base_Dados!$B:$B,0))=0,0,
MAX(0, MIN(AR$1,
((INDEX(Base_Dados!AR:AR,MATCH($B94,Base_Dados!$B:$B,0))-MIN(Base_Dados!AR$5:AR$98)) /
(IF(MAX(Base_Dados!AR$5:AR$98)-MIN(Base_Dados!AR$5:AR$98)=0,1,MAX(Base_Dados!AR$5:AR$98)-MIN(Base_Dados!AR$5:AR$98)))) * AR$1)))</f>
        <v>0</v>
      </c>
      <c r="AS94" s="106">
        <f>IF(INDEX(Base_Dados!AS:AS,MATCH($B94,Base_Dados!$B:$B,0))=0,0,
MAX(0, MIN(AS$1,
((INDEX(Base_Dados!AS:AS,MATCH($B94,Base_Dados!$B:$B,0))-MIN(Base_Dados!AS$5:AS$98)) /
(IF(MAX(Base_Dados!AS$5:AS$98)-MIN(Base_Dados!AS$5:AS$98)=0,1,MAX(Base_Dados!AS$5:AS$98)-MIN(Base_Dados!AS$5:AS$98)))) * AS$1)))</f>
        <v>0</v>
      </c>
      <c r="AT94" s="106">
        <f>IF(INDEX(Base_Dados!AT:AT,MATCH($B94,Base_Dados!$B:$B,0))=0,0,
MAX(0, MIN(AT$1,
((INDEX(Base_Dados!AT:AT,MATCH($B94,Base_Dados!$B:$B,0))-MIN(Base_Dados!AT$5:AT$98)) /
(IF(MAX(Base_Dados!AT$5:AT$98)-MIN(Base_Dados!AT$5:AT$98)=0,1,MAX(Base_Dados!AT$5:AT$98)-MIN(Base_Dados!AT$5:AT$98)))) * AT$1)))</f>
        <v>0</v>
      </c>
      <c r="AU94" s="106">
        <f>IF(INDEX(Base_Dados!AU:AU,MATCH($B94,Base_Dados!$B:$B,0))=0,0,
MAX(0, MIN(AU$1,
((INDEX(Base_Dados!AU:AU,MATCH($B94,Base_Dados!$B:$B,0))-MIN(Base_Dados!AU$5:AU$98)) /
(IF(MAX(Base_Dados!AU$5:AU$98)-MIN(Base_Dados!AU$5:AU$98)=0,1,MAX(Base_Dados!AU$5:AU$98)-MIN(Base_Dados!AU$5:AU$98)))) * AU$1)))</f>
        <v>0</v>
      </c>
      <c r="AV94" s="106">
        <f>IF(INDEX(Base_Dados!AV:AV,MATCH($B94,Base_Dados!$B:$B,0))=0,0,
MAX(0, MIN(AV$1,
((INDEX(Base_Dados!AV:AV,MATCH($B94,Base_Dados!$B:$B,0))-MIN(Base_Dados!AV$5:AV$98)) /
(IF(MAX(Base_Dados!AV$5:AV$98)-MIN(Base_Dados!AV$5:AV$98)=0,1,MAX(Base_Dados!AV$5:AV$98)-MIN(Base_Dados!AV$5:AV$98)))) * AV$1)))</f>
        <v>0</v>
      </c>
      <c r="AW94" s="106">
        <f>IF(INDEX(Base_Dados!AW:AW,MATCH($B94,Base_Dados!$B:$B,0))=0,0,
MAX(0, MIN(AW$1,
((INDEX(Base_Dados!AW:AW,MATCH($B94,Base_Dados!$B:$B,0))-MIN(Base_Dados!AW$5:AW$98)) /
(IF(MAX(Base_Dados!AW$5:AW$98)-MIN(Base_Dados!AW$5:AW$98)=0,1,MAX(Base_Dados!AW$5:AW$98)-MIN(Base_Dados!AW$5:AW$98)))) * AW$1)))</f>
        <v>0</v>
      </c>
      <c r="AX94" s="106">
        <f>IF(INDEX(Base_Dados!AX:AX,MATCH($B94,Base_Dados!$B:$B,0))=0,0,
MAX(0, MIN(AX$1,
((INDEX(Base_Dados!AX:AX,MATCH($B94,Base_Dados!$B:$B,0))-MIN(Base_Dados!AX$5:AX$98)) /
(IF(MAX(Base_Dados!AX$5:AX$98)-MIN(Base_Dados!AX$5:AX$98)=0,1,MAX(Base_Dados!AX$5:AX$98)-MIN(Base_Dados!AX$5:AX$98)))) * AX$1)))</f>
        <v>0</v>
      </c>
      <c r="AY94" s="106">
        <f>IF(INDEX(Base_Dados!AY:AY,MATCH($B94,Base_Dados!$B:$B,0))=0,0,
MAX(0, MIN(AY$1,
((INDEX(Base_Dados!AY:AY,MATCH($B94,Base_Dados!$B:$B,0))-MIN(Base_Dados!AY$5:AY$98)) /
(IF(MAX(Base_Dados!AY$5:AY$98)-MIN(Base_Dados!AY$5:AY$98)=0,1,MAX(Base_Dados!AY$5:AY$98)-MIN(Base_Dados!AY$5:AY$98)))) * AY$1)))</f>
        <v>0</v>
      </c>
      <c r="AZ94" s="106">
        <f>IF(INDEX(Base_Dados!AZ:AZ,MATCH($B94,Base_Dados!$B:$B,0))=0,0,
MAX(0, MIN(AZ$1,
((INDEX(Base_Dados!AZ:AZ,MATCH($B94,Base_Dados!$B:$B,0))-MIN(Base_Dados!AZ$5:AZ$98)) /
(IF(MAX(Base_Dados!AZ$5:AZ$98)-MIN(Base_Dados!AZ$5:AZ$98)=0,1,MAX(Base_Dados!AZ$5:AZ$98)-MIN(Base_Dados!AZ$5:AZ$98)))) * AZ$1)))</f>
        <v>0</v>
      </c>
      <c r="BA94" s="106">
        <f>IF(INDEX(Base_Dados!BA:BA,MATCH($B94,Base_Dados!$B:$B,0))=0,0,
MAX(0, MIN(BA$1,
((INDEX(Base_Dados!BA:BA,MATCH($B94,Base_Dados!$B:$B,0))-MIN(Base_Dados!BA$5:BA$98)) /
(IF(MAX(Base_Dados!BA$5:BA$98)-MIN(Base_Dados!BA$5:BA$98)=0,1,MAX(Base_Dados!BA$5:BA$98)-MIN(Base_Dados!BA$5:BA$98)))) * BA$1)))</f>
        <v>1.6785452607739958E-2</v>
      </c>
      <c r="BB94" s="106">
        <f>IF(INDEX(Base_Dados!BB:BB,MATCH($B94,Base_Dados!$B:$B,0))=0,0,
MAX(0, MIN(BB$1,
((INDEX(Base_Dados!BB:BB,MATCH($B94,Base_Dados!$B:$B,0))-MIN(Base_Dados!BB$5:BB$98)) /
(IF(MAX(Base_Dados!BB$5:BB$98)-MIN(Base_Dados!BB$5:BB$98)=0,1,MAX(Base_Dados!BB$5:BB$98)-MIN(Base_Dados!BB$5:BB$98)))) * BB$1)))</f>
        <v>0.24243894200550059</v>
      </c>
      <c r="BC94" s="106">
        <f>IF(INDEX(Base_Dados!BC:BC,MATCH($B94,Base_Dados!$B:$B,0))=0,0,
MAX(0, MIN(BC$1,
((INDEX(Base_Dados!BC:BC,MATCH($B94,Base_Dados!$B:$B,0))-MIN(Base_Dados!BC$5:BC$98)) /
(IF(MAX(Base_Dados!BC$5:BC$98)-MIN(Base_Dados!BC$5:BC$98)=0,1,MAX(Base_Dados!BC$5:BC$98)-MIN(Base_Dados!BC$5:BC$98)))) * BC$1)))</f>
        <v>9.4263398868839211E-3</v>
      </c>
      <c r="BD94" s="106">
        <f>IF(INDEX(Base_Dados!BD:BD,MATCH($B94,Base_Dados!$B:$B,0))=0,0,
MAX(0, MIN(BD$1,
((INDEX(Base_Dados!BD:BD,MATCH($B94,Base_Dados!$B:$B,0))-MIN(Base_Dados!BD$5:BD$98)) /
(IF(MAX(Base_Dados!BD$5:BD$98)-MIN(Base_Dados!BD$5:BD$98)=0,1,MAX(Base_Dados!BD$5:BD$98)-MIN(Base_Dados!BD$5:BD$98)))) * BD$1)))</f>
        <v>4.8473097430925833E-3</v>
      </c>
      <c r="BE94" s="106">
        <f>IF(INDEX(Base_Dados!BE:BE,MATCH($B94,Base_Dados!$B:$B,0))=0,0,
MAX(0, MIN(BE$1,
((INDEX(Base_Dados!BE:BE,MATCH($B94,Base_Dados!$B:$B,0))-MIN(Base_Dados!BE$5:BE$98)) /
(IF(MAX(Base_Dados!BE$5:BE$98)-MIN(Base_Dados!BE$5:BE$98)=0,1,MAX(Base_Dados!BE$5:BE$98)-MIN(Base_Dados!BE$5:BE$98)))) * BE$1)))</f>
        <v>5.4189663823381834E-2</v>
      </c>
      <c r="BF94" s="106">
        <f>IF(INDEX(Base_Dados!BF:BF,MATCH($B94,Base_Dados!$B:$B,0))=0,0,
MAX(0, MIN(BF$1,
((INDEX(Base_Dados!BF:BF,MATCH($B94,Base_Dados!$B:$B,0))-MIN(Base_Dados!BF$5:BF$98)) /
(IF(MAX(Base_Dados!BF$5:BF$98)-MIN(Base_Dados!BF$5:BF$98)=0,1,MAX(Base_Dados!BF$5:BF$98)-MIN(Base_Dados!BF$5:BF$98)))) * BF$1)))</f>
        <v>0</v>
      </c>
      <c r="BG94" s="106">
        <f>IF(INDEX(Base_Dados!BG:BG,MATCH($B94,Base_Dados!$B:$B,0))=0,0,
MAX(0, MIN(BG$1,
((INDEX(Base_Dados!BG:BG,MATCH($B94,Base_Dados!$B:$B,0))-MIN(Base_Dados!BG$5:BG$98)) /
(IF(MAX(Base_Dados!BG$5:BG$98)-MIN(Base_Dados!BG$5:BG$98)=0,1,MAX(Base_Dados!BG$5:BG$98)-MIN(Base_Dados!BG$5:BG$98)))) * BG$1)))</f>
        <v>8.3612040133779263E-4</v>
      </c>
      <c r="BH94" s="106">
        <f>IF(INDEX(Base_Dados!BH:BH,MATCH($B94,Base_Dados!$B:$B,0))=0,0,
MAX(0, MIN(BH$1,
((INDEX(Base_Dados!BH:BH,MATCH($B94,Base_Dados!$B:$B,0))-MIN(Base_Dados!BH$5:BH$98)) /
(IF(MAX(Base_Dados!BH$5:BH$98)-MIN(Base_Dados!BH$5:BH$98)=0,1,MAX(Base_Dados!BH$5:BH$98)-MIN(Base_Dados!BH$5:BH$98)))) * BH$1)))</f>
        <v>0.26373626373626374</v>
      </c>
      <c r="BI94" s="106">
        <f>IF(INDEX(Base_Dados!BI:BI,MATCH($B94,Base_Dados!$B:$B,0))=0,0,
MAX(0, MIN(BI$1,
((INDEX(Base_Dados!BI:BI,MATCH($B94,Base_Dados!$B:$B,0))-MIN(Base_Dados!BI$5:BI$98)) /
(IF(MAX(Base_Dados!BI$5:BI$98)-MIN(Base_Dados!BI$5:BI$98)=0,1,MAX(Base_Dados!BI$5:BI$98)-MIN(Base_Dados!BI$5:BI$98)))) * BI$1)))</f>
        <v>1.0920436817472699E-2</v>
      </c>
      <c r="BJ94" s="106">
        <f>IF(INDEX(Base_Dados!BJ:BJ,MATCH($B94,Base_Dados!$B:$B,0))=0,0,
MAX(0, MIN(BJ$1,
((INDEX(Base_Dados!BJ:BJ,MATCH($B94,Base_Dados!$B:$B,0))-MIN(Base_Dados!BJ$5:BJ$98)) /
(IF(MAX(Base_Dados!BJ$5:BJ$98)-MIN(Base_Dados!BJ$5:BJ$98)=0,1,MAX(Base_Dados!BJ$5:BJ$98)-MIN(Base_Dados!BJ$5:BJ$98)))) * BJ$1)))</f>
        <v>1.0526315789473684E-2</v>
      </c>
      <c r="BK94" s="106">
        <f>IF(INDEX(Base_Dados!BK:BK,MATCH($B94,Base_Dados!$B:$B,0))=0,0,
MAX(0, MIN(BK$1,
((INDEX(Base_Dados!BK:BK,MATCH($B94,Base_Dados!$B:$B,0))-MIN(Base_Dados!BK$5:BK$98)) /
(IF(MAX(Base_Dados!BK$5:BK$98)-MIN(Base_Dados!BK$5:BK$98)=0,1,MAX(Base_Dados!BK$5:BK$98)-MIN(Base_Dados!BK$5:BK$98)))) * BK$1)))</f>
        <v>0</v>
      </c>
      <c r="BL94" s="106">
        <f>IF(INDEX(Base_Dados!BL:BL,MATCH($B94,Base_Dados!$B:$B,0))=0,0,
MAX(0, MIN(BL$1,
((INDEX(Base_Dados!BL:BL,MATCH($B94,Base_Dados!$B:$B,0))-MIN(Base_Dados!BL$5:BL$98)) /
(IF(MAX(Base_Dados!BL$5:BL$98)-MIN(Base_Dados!BL$5:BL$98)=0,1,MAX(Base_Dados!BL$5:BL$98)-MIN(Base_Dados!BL$5:BL$98)))) * BL$1)))</f>
        <v>1.7915309446254073E-2</v>
      </c>
      <c r="BM94" s="106">
        <f>IF(INDEX(Base_Dados!BM:BM,MATCH($B94,Base_Dados!$B:$B,0))=0,0,
MAX(0, MIN(BM$1,
((INDEX(Base_Dados!BM:BM,MATCH($B94,Base_Dados!$B:$B,0))-MIN(Base_Dados!BM$5:BM$98)) /
(IF(MAX(Base_Dados!BM$5:BM$98)-MIN(Base_Dados!BM$5:BM$98)=0,1,MAX(Base_Dados!BM$5:BM$98)-MIN(Base_Dados!BM$5:BM$98)))) * BM$1)))</f>
        <v>0.55023573317722385</v>
      </c>
      <c r="BN94" s="106">
        <f>IF(INDEX(Base_Dados!BN:BN,MATCH($B94,Base_Dados!$B:$B,0))=0,0,
MAX(0, MIN(BN$1,
((INDEX(Base_Dados!BN:BN,MATCH($B94,Base_Dados!$B:$B,0))-MIN(Base_Dados!BN$5:BN$98)) /
(IF(MAX(Base_Dados!BN$5:BN$98)-MIN(Base_Dados!BN$5:BN$98)=0,1,MAX(Base_Dados!BN$5:BN$98)-MIN(Base_Dados!BN$5:BN$98)))) * BN$1)))</f>
        <v>0.37351683697637839</v>
      </c>
      <c r="BO94" s="106">
        <f>IF(INDEX(Base_Dados!BO:BO,MATCH($B94,Base_Dados!$B:$B,0))=0,0,
MAX(0, MIN(BO$1,
((INDEX(Base_Dados!BO:BO,MATCH($B94,Base_Dados!$B:$B,0))-MIN(Base_Dados!BO$5:BO$98)) /
(IF(MAX(Base_Dados!BO$5:BO$98)-MIN(Base_Dados!BO$5:BO$98)=0,1,MAX(Base_Dados!BO$5:BO$98)-MIN(Base_Dados!BO$5:BO$98)))) * BO$1)))</f>
        <v>2.5862068965517241E-2</v>
      </c>
      <c r="BP94" s="106">
        <f t="shared" si="4"/>
        <v>8.1632362619320222</v>
      </c>
      <c r="BQ94" s="111">
        <f t="shared" si="5"/>
        <v>0.3705994159050528</v>
      </c>
      <c r="BR94" s="112">
        <f t="shared" si="6"/>
        <v>5.6091102427029527E-2</v>
      </c>
      <c r="BS94" s="113">
        <f t="shared" si="7"/>
        <v>8.1071451595049933</v>
      </c>
    </row>
    <row r="95" spans="1:71">
      <c r="A95" s="20">
        <v>22006</v>
      </c>
      <c r="B95" s="20" t="s">
        <v>510</v>
      </c>
      <c r="C95" s="20" t="s">
        <v>495</v>
      </c>
      <c r="D95" s="105">
        <f>IF(INDEX(Base_Dados!D:D,MATCH($B95,Base_Dados!$B:$B,0))=0,0,
MAX(0, MIN(D$1,
((INDEX(Base_Dados!D:D,MATCH($B95,Base_Dados!$B:$B,0))-MIN(Base_Dados!D$5:D$98)) /
(IF(MAX(Base_Dados!D$5:D$98)-MIN(Base_Dados!D$5:D$98)=0,1,MAX(Base_Dados!D$5:D$98)-MIN(Base_Dados!D$5:D$98)))) * D$1)))</f>
        <v>0.18856893211710504</v>
      </c>
      <c r="E95" s="106">
        <f>IF(INDEX(Base_Dados!E:E,MATCH($B95,Base_Dados!$B:$B,0))=0,0,
MAX(0, MIN(E$1,
((INDEX(Base_Dados!E:E,MATCH($B95,Base_Dados!$B:$B,0))-MIN(Base_Dados!E$5:E$98)) /
(IF(MAX(Base_Dados!E$5:E$98)-MIN(Base_Dados!E$5:E$98)=0,1,MAX(Base_Dados!E$5:E$98)-MIN(Base_Dados!E$5:E$98)))) * E$1)))</f>
        <v>4.5237753267528762E-2</v>
      </c>
      <c r="F95" s="106">
        <f>IF(INDEX(Base_Dados!F:F,MATCH($B95,Base_Dados!$B:$B,0))=0,0,
MAX(0, MIN(F$1,
((INDEX(Base_Dados!F:F,MATCH($B95,Base_Dados!$B:$B,0))-MIN(Base_Dados!F$5:F$98)) /
(IF(MAX(Base_Dados!F$5:F$98)-MIN(Base_Dados!F$5:F$98)=0,1,MAX(Base_Dados!F$5:F$98)-MIN(Base_Dados!F$5:F$98)))) * F$1)))</f>
        <v>4.3177224037934746E-2</v>
      </c>
      <c r="G95" s="106">
        <f>IF(INDEX(Base_Dados!G:G,MATCH($B95,Base_Dados!$B:$B,0))=0,0,
MAX(0, MIN(G$1,
((INDEX(Base_Dados!G:G,MATCH($B95,Base_Dados!$B:$B,0))-MIN(Base_Dados!G$5:G$98)) /
(IF(MAX(Base_Dados!G$5:G$98)-MIN(Base_Dados!G$5:G$98)=0,1,MAX(Base_Dados!G$5:G$98)-MIN(Base_Dados!G$5:G$98)))) * G$1)))</f>
        <v>4.5697324022447174E-2</v>
      </c>
      <c r="H95" s="106">
        <f>IF(INDEX(Base_Dados!H:H,MATCH($B95,Base_Dados!$B:$B,0))=0,0,
MAX(0, MIN(H$1,
((INDEX(Base_Dados!H:H,MATCH($B95,Base_Dados!$B:$B,0))-MIN(Base_Dados!H$5:H$98)) /
(IF(MAX(Base_Dados!H$5:H$98)-MIN(Base_Dados!H$5:H$98)=0,1,MAX(Base_Dados!H$5:H$98)-MIN(Base_Dados!H$5:H$98)))) * H$1)))</f>
        <v>5.2765043941054135E-2</v>
      </c>
      <c r="I95" s="106">
        <f>IF(INDEX(Base_Dados!I:I,MATCH($B95,Base_Dados!$B:$B,0))=0,0,
MAX(0, MIN(I$1,
((INDEX(Base_Dados!I:I,MATCH($B95,Base_Dados!$B:$B,0))-MIN(Base_Dados!I$5:I$98)) /
(IF(MAX(Base_Dados!I$5:I$98)-MIN(Base_Dados!I$5:I$98)=0,1,MAX(Base_Dados!I$5:I$98)-MIN(Base_Dados!I$5:I$98)))) * I$1)))</f>
        <v>5.3147803799920769E-2</v>
      </c>
      <c r="J95" s="106">
        <f>IF(INDEX(Base_Dados!J:J,MATCH($B95,Base_Dados!$B:$B,0))=0,0,
MAX(0, MIN(J$1,
((INDEX(Base_Dados!J:J,MATCH($B95,Base_Dados!$B:$B,0))-MIN(Base_Dados!J$5:J$98)) /
(IF(MAX(Base_Dados!J$5:J$98)-MIN(Base_Dados!J$5:J$98)=0,1,MAX(Base_Dados!J$5:J$98)-MIN(Base_Dados!J$5:J$98)))) * J$1)))</f>
        <v>6.0774206807227331E-2</v>
      </c>
      <c r="K95" s="106">
        <f>IF(INDEX(Base_Dados!K:K,MATCH($B95,Base_Dados!$B:$B,0))=0,0,
MAX(0, MIN(K$1,
((INDEX(Base_Dados!K:K,MATCH($B95,Base_Dados!$B:$B,0))-MIN(Base_Dados!K$5:K$98)) /
(IF(MAX(Base_Dados!K$5:K$98)-MIN(Base_Dados!K$5:K$98)=0,1,MAX(Base_Dados!K$5:K$98)-MIN(Base_Dados!K$5:K$98)))) * K$1)))</f>
        <v>7.2383720930232556E-2</v>
      </c>
      <c r="L95" s="106">
        <f>IF(INDEX(Base_Dados!L:L,MATCH($B95,Base_Dados!$B:$B,0))=0,0,
MAX(0, MIN(L$1,
((INDEX(Base_Dados!L:L,MATCH($B95,Base_Dados!$B:$B,0))-MIN(Base_Dados!L$5:L$98)) /
(IF(MAX(Base_Dados!L$5:L$98)-MIN(Base_Dados!L$5:L$98)=0,1,MAX(Base_Dados!L$5:L$98)-MIN(Base_Dados!L$5:L$98)))) * L$1)))</f>
        <v>8.7859069013467725E-2</v>
      </c>
      <c r="M95" s="106">
        <f>IF(INDEX(Base_Dados!M:M,MATCH($B95,Base_Dados!$B:$B,0))=0,0,
MAX(0, MIN(M$1,
((INDEX(Base_Dados!M:M,MATCH($B95,Base_Dados!$B:$B,0))-MIN(Base_Dados!M$5:M$98)) /
(IF(MAX(Base_Dados!M$5:M$98)-MIN(Base_Dados!M$5:M$98)=0,1,MAX(Base_Dados!M$5:M$98)-MIN(Base_Dados!M$5:M$98)))) * M$1)))</f>
        <v>0.103533527696793</v>
      </c>
      <c r="N95" s="106">
        <f>IF(INDEX(Base_Dados!N:N,MATCH($B95,Base_Dados!$B:$B,0))=0,0,
MAX(0, MIN(N$1,
((INDEX(Base_Dados!N:N,MATCH($B95,Base_Dados!$B:$B,0))-MIN(Base_Dados!N$5:N$98)) /
(IF(MAX(Base_Dados!N$5:N$98)-MIN(Base_Dados!N$5:N$98)=0,1,MAX(Base_Dados!N$5:N$98)-MIN(Base_Dados!N$5:N$98)))) * N$1)))</f>
        <v>0.12988795418781576</v>
      </c>
      <c r="O95" s="106">
        <f>IF(INDEX(Base_Dados!O:O,MATCH($B95,Base_Dados!$B:$B,0))=0,0,
MAX(0, MIN(O$1,
((INDEX(Base_Dados!O:O,MATCH($B95,Base_Dados!$B:$B,0))-MIN(Base_Dados!O$5:O$98)) /
(IF(MAX(Base_Dados!O$5:O$98)-MIN(Base_Dados!O$5:O$98)=0,1,MAX(Base_Dados!O$5:O$98)-MIN(Base_Dados!O$5:O$98)))) * O$1)))</f>
        <v>0.16232788895702102</v>
      </c>
      <c r="P95" s="106">
        <f>IF(INDEX(Base_Dados!P:P,MATCH($B95,Base_Dados!$B:$B,0))=0,0,
MAX(0, MIN(P$1,
((INDEX(Base_Dados!P:P,MATCH($B95,Base_Dados!$B:$B,0))-MIN(Base_Dados!P$5:P$98)) /
(IF(MAX(Base_Dados!P$5:P$98)-MIN(Base_Dados!P$5:P$98)=0,1,MAX(Base_Dados!P$5:P$98)-MIN(Base_Dados!P$5:P$98)))) * P$1)))</f>
        <v>1.7633866855088939E-2</v>
      </c>
      <c r="Q95" s="106">
        <f>IF(INDEX(Base_Dados!Q:Q,MATCH($B95,Base_Dados!$B:$B,0))=0,0,
MAX(0, MIN(Q$1,
((INDEX(Base_Dados!Q:Q,MATCH($B95,Base_Dados!$B:$B,0))-MIN(Base_Dados!Q$5:Q$98)) /
(IF(MAX(Base_Dados!Q$5:Q$98)-MIN(Base_Dados!Q$5:Q$98)=0,1,MAX(Base_Dados!Q$5:Q$98)-MIN(Base_Dados!Q$5:Q$98)))) * Q$1)))</f>
        <v>3.4226738981622869E-3</v>
      </c>
      <c r="R95" s="106">
        <f>IF(INDEX(Base_Dados!R:R,MATCH($B95,Base_Dados!$B:$B,0))=0,0,
MAX(0, MIN(R$1,
((INDEX(Base_Dados!R:R,MATCH($B95,Base_Dados!$B:$B,0))-MIN(Base_Dados!R$5:R$98)) /
(IF(MAX(Base_Dados!R$5:R$98)-MIN(Base_Dados!R$5:R$98)=0,1,MAX(Base_Dados!R$5:R$98)-MIN(Base_Dados!R$5:R$98)))) * R$1)))</f>
        <v>5.9342581623728179E-3</v>
      </c>
      <c r="S95" s="106">
        <f>IF(INDEX(Base_Dados!S:S,MATCH($B95,Base_Dados!$B:$B,0))=0,0,
MAX(0, MIN(S$1,
((INDEX(Base_Dados!S:S,MATCH($B95,Base_Dados!$B:$B,0))-MIN(Base_Dados!S$5:S$98)) /
(IF(MAX(Base_Dados!S$5:S$98)-MIN(Base_Dados!S$5:S$98)=0,1,MAX(Base_Dados!S$5:S$98)-MIN(Base_Dados!S$5:S$98)))) * S$1)))</f>
        <v>1.0050175990414139E-2</v>
      </c>
      <c r="T95" s="106">
        <f>IF(INDEX(Base_Dados!T:T,MATCH($B95,Base_Dados!$B:$B,0))=0,0,
MAX(0, MIN(T$1,
((INDEX(Base_Dados!T:T,MATCH($B95,Base_Dados!$B:$B,0))-MIN(Base_Dados!T$5:T$98)) /
(IF(MAX(Base_Dados!T$5:T$98)-MIN(Base_Dados!T$5:T$98)=0,1,MAX(Base_Dados!T$5:T$98)-MIN(Base_Dados!T$5:T$98)))) * T$1)))</f>
        <v>0.36100422555233136</v>
      </c>
      <c r="U95" s="106">
        <f>IF(INDEX(Base_Dados!U:U,MATCH($B95,Base_Dados!$B:$B,0))=0,0,
MAX(0, MIN(U$1,
((INDEX(Base_Dados!U:U,MATCH($B95,Base_Dados!$B:$B,0))-MIN(Base_Dados!U$5:U$98)) /
(IF(MAX(Base_Dados!U$5:U$98)-MIN(Base_Dados!U$5:U$98)=0,1,MAX(Base_Dados!U$5:U$98)-MIN(Base_Dados!U$5:U$98)))) * U$1)))</f>
        <v>0.79413120449671204</v>
      </c>
      <c r="V95" s="106">
        <f>IF(INDEX(Base_Dados!V:V,MATCH($B95,Base_Dados!$B:$B,0))=0,0,
MAX(0, MIN(V$1,
((INDEX(Base_Dados!V:V,MATCH($B95,Base_Dados!$B:$B,0))-MIN(Base_Dados!V$5:V$98)) /
(IF(MAX(Base_Dados!V$5:V$98)-MIN(Base_Dados!V$5:V$98)=0,1,MAX(Base_Dados!V$5:V$98)-MIN(Base_Dados!V$5:V$98)))) * V$1)))</f>
        <v>1.3534204337522421E-2</v>
      </c>
      <c r="W95" s="106">
        <f>IF(INDEX(Base_Dados!W:W,MATCH($B95,Base_Dados!$B:$B,0))=0,0,
MAX(0, MIN(W$1,
((INDEX(Base_Dados!W:W,MATCH($B95,Base_Dados!$B:$B,0))-MIN(Base_Dados!W$5:W$98)) /
(IF(MAX(Base_Dados!W$5:W$98)-MIN(Base_Dados!W$5:W$98)=0,1,MAX(Base_Dados!W$5:W$98)-MIN(Base_Dados!W$5:W$98)))) * W$1)))</f>
        <v>2.2654075984530366</v>
      </c>
      <c r="X95" s="106">
        <f>IF(INDEX(Base_Dados!X:X,MATCH($B95,Base_Dados!$B:$B,0))=0,0,
MAX(0, MIN(X$1,
((INDEX(Base_Dados!X:X,MATCH($B95,Base_Dados!$B:$B,0))-MIN(Base_Dados!X$5:X$98)) /
(IF(MAX(Base_Dados!X$5:X$98)-MIN(Base_Dados!X$5:X$98)=0,1,MAX(Base_Dados!X$5:X$98)-MIN(Base_Dados!X$5:X$98)))) * X$1)))</f>
        <v>0</v>
      </c>
      <c r="Y95" s="106">
        <f>IF(INDEX(Base_Dados!Y:Y,MATCH($B95,Base_Dados!$B:$B,0))=0,0,
MAX(0, MIN(Y$1,
((INDEX(Base_Dados!Y:Y,MATCH($B95,Base_Dados!$B:$B,0))-MIN(Base_Dados!Y$5:Y$98)) /
(IF(MAX(Base_Dados!Y$5:Y$98)-MIN(Base_Dados!Y$5:Y$98)=0,1,MAX(Base_Dados!Y$5:Y$98)-MIN(Base_Dados!Y$5:Y$98)))) * Y$1)))</f>
        <v>0</v>
      </c>
      <c r="Z95" s="106">
        <f>IF(INDEX(Base_Dados!Z:Z,MATCH($B95,Base_Dados!$B:$B,0))=0,0,
MAX(0, MIN(Z$1,
((INDEX(Base_Dados!Z:Z,MATCH($B95,Base_Dados!$B:$B,0))-MIN(Base_Dados!Z$5:Z$98)) /
(IF(MAX(Base_Dados!Z$5:Z$98)-MIN(Base_Dados!Z$5:Z$98)=0,1,MAX(Base_Dados!Z$5:Z$98)-MIN(Base_Dados!Z$5:Z$98)))) * Z$1)))</f>
        <v>0</v>
      </c>
      <c r="AA95" s="106">
        <f>IF(INDEX(Base_Dados!AA:AA,MATCH($B95,Base_Dados!$B:$B,0))=0,0,
MAX(0, MIN(AA$1,
((INDEX(Base_Dados!AA:AA,MATCH($B95,Base_Dados!$B:$B,0))-MIN(Base_Dados!AA$5:AA$98)) /
(IF(MAX(Base_Dados!AA$5:AA$98)-MIN(Base_Dados!AA$5:AA$98)=0,1,MAX(Base_Dados!AA$5:AA$98)-MIN(Base_Dados!AA$5:AA$98)))) * AA$1)))</f>
        <v>0</v>
      </c>
      <c r="AB95" s="106">
        <f>IF(INDEX(Base_Dados!AB:AB,MATCH($B95,Base_Dados!$B:$B,0))=0,0,
MAX(0, MIN(AB$1,
((INDEX(Base_Dados!AB:AB,MATCH($B95,Base_Dados!$B:$B,0))-MIN(Base_Dados!AB$5:AB$98)) /
(IF(MAX(Base_Dados!AB$5:AB$98)-MIN(Base_Dados!AB$5:AB$98)=0,1,MAX(Base_Dados!AB$5:AB$98)-MIN(Base_Dados!AB$5:AB$98)))) * AB$1)))</f>
        <v>0</v>
      </c>
      <c r="AC95" s="106">
        <f>IF(INDEX(Base_Dados!AC:AC,MATCH($B95,Base_Dados!$B:$B,0))=0,0,
MAX(0, MIN(AC$1,
((INDEX(Base_Dados!AC:AC,MATCH($B95,Base_Dados!$B:$B,0))-MIN(Base_Dados!AC$5:AC$98)) /
(IF(MAX(Base_Dados!AC$5:AC$98)-MIN(Base_Dados!AC$5:AC$98)=0,1,MAX(Base_Dados!AC$5:AC$98)-MIN(Base_Dados!AC$5:AC$98)))) * AC$1)))</f>
        <v>1.0749903642320292E-2</v>
      </c>
      <c r="AD95" s="106">
        <f>IF(INDEX(Base_Dados!AD:AD,MATCH($B95,Base_Dados!$B:$B,0))=0,0,
MAX(0, MIN(AD$1,
((INDEX(Base_Dados!AD:AD,MATCH($B95,Base_Dados!$B:$B,0))-MIN(Base_Dados!AD$5:AD$98)) /
(IF(MAX(Base_Dados!AD$5:AD$98)-MIN(Base_Dados!AD$5:AD$98)=0,1,MAX(Base_Dados!AD$5:AD$98)-MIN(Base_Dados!AD$5:AD$98)))) * AD$1)))</f>
        <v>7.5432628309421677E-3</v>
      </c>
      <c r="AE95" s="106">
        <f>IF(INDEX(Base_Dados!AE:AE,MATCH($B95,Base_Dados!$B:$B,0))=0,0,
MAX(0, MIN(AE$1,
((INDEX(Base_Dados!AE:AE,MATCH($B95,Base_Dados!$B:$B,0))-MIN(Base_Dados!AE$5:AE$98)) /
(IF(MAX(Base_Dados!AE$5:AE$98)-MIN(Base_Dados!AE$5:AE$98)=0,1,MAX(Base_Dados!AE$5:AE$98)-MIN(Base_Dados!AE$5:AE$98)))) * AE$1)))</f>
        <v>2.416223213001582E-3</v>
      </c>
      <c r="AF95" s="106">
        <f>IF(INDEX(Base_Dados!AF:AF,MATCH($B95,Base_Dados!$B:$B,0))=0,0,
MAX(0, MIN(AF$1,
((INDEX(Base_Dados!AF:AF,MATCH($B95,Base_Dados!$B:$B,0))-MIN(Base_Dados!AF$5:AF$98)) /
(IF(MAX(Base_Dados!AF$5:AF$98)-MIN(Base_Dados!AF$5:AF$98)=0,1,MAX(Base_Dados!AF$5:AF$98)-MIN(Base_Dados!AF$5:AF$98)))) * AF$1)))</f>
        <v>3.8615363398151977E-3</v>
      </c>
      <c r="AG95" s="106">
        <f>IF(INDEX(Base_Dados!AG:AG,MATCH($B95,Base_Dados!$B:$B,0))=0,0,
MAX(0, MIN(AG$1,
((INDEX(Base_Dados!AG:AG,MATCH($B95,Base_Dados!$B:$B,0))-MIN(Base_Dados!AG$5:AG$98)) /
(IF(MAX(Base_Dados!AG$5:AG$98)-MIN(Base_Dados!AG$5:AG$98)=0,1,MAX(Base_Dados!AG$5:AG$98)-MIN(Base_Dados!AG$5:AG$98)))) * AG$1)))</f>
        <v>3.4226738981622869E-3</v>
      </c>
      <c r="AH95" s="106">
        <f>IF(INDEX(Base_Dados!AH:AH,MATCH($B95,Base_Dados!$B:$B,0))=0,0,
MAX(0, MIN(AH$1,
((INDEX(Base_Dados!AH:AH,MATCH($B95,Base_Dados!$B:$B,0))-MIN(Base_Dados!AH$5:AH$98)) /
(IF(MAX(Base_Dados!AH$5:AH$98)-MIN(Base_Dados!AH$5:AH$98)=0,1,MAX(Base_Dados!AH$5:AH$98)-MIN(Base_Dados!AH$5:AH$98)))) * AH$1)))</f>
        <v>1.6223818506336851</v>
      </c>
      <c r="AI95" s="106">
        <f>IF(INDEX(Base_Dados!AI:AI,MATCH($B95,Base_Dados!$B:$B,0))=0,0,
MAX(0, MIN(AI$1,
((INDEX(Base_Dados!AI:AI,MATCH($B95,Base_Dados!$B:$B,0))-MIN(Base_Dados!AI$5:AI$98)) /
(IF(MAX(Base_Dados!AI$5:AI$98)-MIN(Base_Dados!AI$5:AI$98)=0,1,MAX(Base_Dados!AI$5:AI$98)-MIN(Base_Dados!AI$5:AI$98)))) * AI$1)))</f>
        <v>0</v>
      </c>
      <c r="AJ95" s="106">
        <f>IF(INDEX(Base_Dados!AJ:AJ,MATCH($B95,Base_Dados!$B:$B,0))=0,0,
MAX(0, MIN(AJ$1,
((INDEX(Base_Dados!AJ:AJ,MATCH($B95,Base_Dados!$B:$B,0))-MIN(Base_Dados!AJ$5:AJ$98)) /
(IF(MAX(Base_Dados!AJ$5:AJ$98)-MIN(Base_Dados!AJ$5:AJ$98)=0,1,MAX(Base_Dados!AJ$5:AJ$98)-MIN(Base_Dados!AJ$5:AJ$98)))) * AJ$1)))</f>
        <v>0</v>
      </c>
      <c r="AK95" s="106">
        <f>IF(INDEX(Base_Dados!AK:AK,MATCH($B95,Base_Dados!$B:$B,0))=0,0,
MAX(0, MIN(AK$1,
((INDEX(Base_Dados!AK:AK,MATCH($B95,Base_Dados!$B:$B,0))-MIN(Base_Dados!AK$5:AK$98)) /
(IF(MAX(Base_Dados!AK$5:AK$98)-MIN(Base_Dados!AK$5:AK$98)=0,1,MAX(Base_Dados!AK$5:AK$98)-MIN(Base_Dados!AK$5:AK$98)))) * AK$1)))</f>
        <v>4.0229885057471264E-3</v>
      </c>
      <c r="AL95" s="106">
        <f>IF(INDEX(Base_Dados!AL:AL,MATCH($B95,Base_Dados!$B:$B,0))=0,0,
MAX(0, MIN(AL$1,
((INDEX(Base_Dados!AL:AL,MATCH($B95,Base_Dados!$B:$B,0))-MIN(Base_Dados!AL$5:AL$98)) /
(IF(MAX(Base_Dados!AL$5:AL$98)-MIN(Base_Dados!AL$5:AL$98)=0,1,MAX(Base_Dados!AL$5:AL$98)-MIN(Base_Dados!AL$5:AL$98)))) * AL$1)))</f>
        <v>0</v>
      </c>
      <c r="AM95" s="106">
        <f>IF(INDEX(Base_Dados!AM:AM,MATCH($B95,Base_Dados!$B:$B,0))=0,0,
MAX(0, MIN(AM$1,
((INDEX(Base_Dados!AM:AM,MATCH($B95,Base_Dados!$B:$B,0))-MIN(Base_Dados!AM$5:AM$98)) /
(IF(MAX(Base_Dados!AM$5:AM$98)-MIN(Base_Dados!AM$5:AM$98)=0,1,MAX(Base_Dados!AM$5:AM$98)-MIN(Base_Dados!AM$5:AM$98)))) * AM$1)))</f>
        <v>0</v>
      </c>
      <c r="AN95" s="106">
        <f>IF(INDEX(Base_Dados!AN:AN,MATCH($B95,Base_Dados!$B:$B,0))=0,0,
MAX(0, MIN(AN$1,
((INDEX(Base_Dados!AN:AN,MATCH($B95,Base_Dados!$B:$B,0))-MIN(Base_Dados!AN$5:AN$98)) /
(IF(MAX(Base_Dados!AN$5:AN$98)-MIN(Base_Dados!AN$5:AN$98)=0,1,MAX(Base_Dados!AN$5:AN$98)-MIN(Base_Dados!AN$5:AN$98)))) * AN$1)))</f>
        <v>0</v>
      </c>
      <c r="AO95" s="106">
        <f>IF(INDEX(Base_Dados!AO:AO,MATCH($B95,Base_Dados!$B:$B,0))=0,0,
MAX(0, MIN(AO$1,
((INDEX(Base_Dados!AO:AO,MATCH($B95,Base_Dados!$B:$B,0))-MIN(Base_Dados!AO$5:AO$98)) /
(IF(MAX(Base_Dados!AO$5:AO$98)-MIN(Base_Dados!AO$5:AO$98)=0,1,MAX(Base_Dados!AO$5:AO$98)-MIN(Base_Dados!AO$5:AO$98)))) * AO$1)))</f>
        <v>0</v>
      </c>
      <c r="AP95" s="106">
        <f>IF(INDEX(Base_Dados!AP:AP,MATCH($B95,Base_Dados!$B:$B,0))=0,0,
MAX(0, MIN(AP$1,
((INDEX(Base_Dados!AP:AP,MATCH($B95,Base_Dados!$B:$B,0))-MIN(Base_Dados!AP$5:AP$98)) /
(IF(MAX(Base_Dados!AP$5:AP$98)-MIN(Base_Dados!AP$5:AP$98)=0,1,MAX(Base_Dados!AP$5:AP$98)-MIN(Base_Dados!AP$5:AP$98)))) * AP$1)))</f>
        <v>0</v>
      </c>
      <c r="AQ95" s="106">
        <f>IF(INDEX(Base_Dados!AQ:AQ,MATCH($B95,Base_Dados!$B:$B,0))=0,0,
MAX(0, MIN(AQ$1,
((INDEX(Base_Dados!AQ:AQ,MATCH($B95,Base_Dados!$B:$B,0))-MIN(Base_Dados!AQ$5:AQ$98)) /
(IF(MAX(Base_Dados!AQ$5:AQ$98)-MIN(Base_Dados!AQ$5:AQ$98)=0,1,MAX(Base_Dados!AQ$5:AQ$98)-MIN(Base_Dados!AQ$5:AQ$98)))) * AQ$1)))</f>
        <v>0</v>
      </c>
      <c r="AR95" s="106">
        <f>IF(INDEX(Base_Dados!AR:AR,MATCH($B95,Base_Dados!$B:$B,0))=0,0,
MAX(0, MIN(AR$1,
((INDEX(Base_Dados!AR:AR,MATCH($B95,Base_Dados!$B:$B,0))-MIN(Base_Dados!AR$5:AR$98)) /
(IF(MAX(Base_Dados!AR$5:AR$98)-MIN(Base_Dados!AR$5:AR$98)=0,1,MAX(Base_Dados!AR$5:AR$98)-MIN(Base_Dados!AR$5:AR$98)))) * AR$1)))</f>
        <v>0</v>
      </c>
      <c r="AS95" s="106">
        <f>IF(INDEX(Base_Dados!AS:AS,MATCH($B95,Base_Dados!$B:$B,0))=0,0,
MAX(0, MIN(AS$1,
((INDEX(Base_Dados!AS:AS,MATCH($B95,Base_Dados!$B:$B,0))-MIN(Base_Dados!AS$5:AS$98)) /
(IF(MAX(Base_Dados!AS$5:AS$98)-MIN(Base_Dados!AS$5:AS$98)=0,1,MAX(Base_Dados!AS$5:AS$98)-MIN(Base_Dados!AS$5:AS$98)))) * AS$1)))</f>
        <v>0</v>
      </c>
      <c r="AT95" s="106">
        <f>IF(INDEX(Base_Dados!AT:AT,MATCH($B95,Base_Dados!$B:$B,0))=0,0,
MAX(0, MIN(AT$1,
((INDEX(Base_Dados!AT:AT,MATCH($B95,Base_Dados!$B:$B,0))-MIN(Base_Dados!AT$5:AT$98)) /
(IF(MAX(Base_Dados!AT$5:AT$98)-MIN(Base_Dados!AT$5:AT$98)=0,1,MAX(Base_Dados!AT$5:AT$98)-MIN(Base_Dados!AT$5:AT$98)))) * AT$1)))</f>
        <v>0</v>
      </c>
      <c r="AU95" s="106">
        <f>IF(INDEX(Base_Dados!AU:AU,MATCH($B95,Base_Dados!$B:$B,0))=0,0,
MAX(0, MIN(AU$1,
((INDEX(Base_Dados!AU:AU,MATCH($B95,Base_Dados!$B:$B,0))-MIN(Base_Dados!AU$5:AU$98)) /
(IF(MAX(Base_Dados!AU$5:AU$98)-MIN(Base_Dados!AU$5:AU$98)=0,1,MAX(Base_Dados!AU$5:AU$98)-MIN(Base_Dados!AU$5:AU$98)))) * AU$1)))</f>
        <v>0</v>
      </c>
      <c r="AV95" s="106">
        <f>IF(INDEX(Base_Dados!AV:AV,MATCH($B95,Base_Dados!$B:$B,0))=0,0,
MAX(0, MIN(AV$1,
((INDEX(Base_Dados!AV:AV,MATCH($B95,Base_Dados!$B:$B,0))-MIN(Base_Dados!AV$5:AV$98)) /
(IF(MAX(Base_Dados!AV$5:AV$98)-MIN(Base_Dados!AV$5:AV$98)=0,1,MAX(Base_Dados!AV$5:AV$98)-MIN(Base_Dados!AV$5:AV$98)))) * AV$1)))</f>
        <v>0</v>
      </c>
      <c r="AW95" s="106">
        <f>IF(INDEX(Base_Dados!AW:AW,MATCH($B95,Base_Dados!$B:$B,0))=0,0,
MAX(0, MIN(AW$1,
((INDEX(Base_Dados!AW:AW,MATCH($B95,Base_Dados!$B:$B,0))-MIN(Base_Dados!AW$5:AW$98)) /
(IF(MAX(Base_Dados!AW$5:AW$98)-MIN(Base_Dados!AW$5:AW$98)=0,1,MAX(Base_Dados!AW$5:AW$98)-MIN(Base_Dados!AW$5:AW$98)))) * AW$1)))</f>
        <v>0</v>
      </c>
      <c r="AX95" s="106">
        <f>IF(INDEX(Base_Dados!AX:AX,MATCH($B95,Base_Dados!$B:$B,0))=0,0,
MAX(0, MIN(AX$1,
((INDEX(Base_Dados!AX:AX,MATCH($B95,Base_Dados!$B:$B,0))-MIN(Base_Dados!AX$5:AX$98)) /
(IF(MAX(Base_Dados!AX$5:AX$98)-MIN(Base_Dados!AX$5:AX$98)=0,1,MAX(Base_Dados!AX$5:AX$98)-MIN(Base_Dados!AX$5:AX$98)))) * AX$1)))</f>
        <v>0</v>
      </c>
      <c r="AY95" s="106">
        <f>IF(INDEX(Base_Dados!AY:AY,MATCH($B95,Base_Dados!$B:$B,0))=0,0,
MAX(0, MIN(AY$1,
((INDEX(Base_Dados!AY:AY,MATCH($B95,Base_Dados!$B:$B,0))-MIN(Base_Dados!AY$5:AY$98)) /
(IF(MAX(Base_Dados!AY$5:AY$98)-MIN(Base_Dados!AY$5:AY$98)=0,1,MAX(Base_Dados!AY$5:AY$98)-MIN(Base_Dados!AY$5:AY$98)))) * AY$1)))</f>
        <v>1.3188262446422684E-3</v>
      </c>
      <c r="AZ95" s="106">
        <f>IF(INDEX(Base_Dados!AZ:AZ,MATCH($B95,Base_Dados!$B:$B,0))=0,0,
MAX(0, MIN(AZ$1,
((INDEX(Base_Dados!AZ:AZ,MATCH($B95,Base_Dados!$B:$B,0))-MIN(Base_Dados!AZ$5:AZ$98)) /
(IF(MAX(Base_Dados!AZ$5:AZ$98)-MIN(Base_Dados!AZ$5:AZ$98)=0,1,MAX(Base_Dados!AZ$5:AZ$98)-MIN(Base_Dados!AZ$5:AZ$98)))) * AZ$1)))</f>
        <v>0.5</v>
      </c>
      <c r="BA95" s="106">
        <f>IF(INDEX(Base_Dados!BA:BA,MATCH($B95,Base_Dados!$B:$B,0))=0,0,
MAX(0, MIN(BA$1,
((INDEX(Base_Dados!BA:BA,MATCH($B95,Base_Dados!$B:$B,0))-MIN(Base_Dados!BA$5:BA$98)) /
(IF(MAX(Base_Dados!BA$5:BA$98)-MIN(Base_Dados!BA$5:BA$98)=0,1,MAX(Base_Dados!BA$5:BA$98)-MIN(Base_Dados!BA$5:BA$98)))) * BA$1)))</f>
        <v>1.5098026155110016E-2</v>
      </c>
      <c r="BB95" s="106">
        <f>IF(INDEX(Base_Dados!BB:BB,MATCH($B95,Base_Dados!$B:$B,0))=0,0,
MAX(0, MIN(BB$1,
((INDEX(Base_Dados!BB:BB,MATCH($B95,Base_Dados!$B:$B,0))-MIN(Base_Dados!BB$5:BB$98)) /
(IF(MAX(Base_Dados!BB$5:BB$98)-MIN(Base_Dados!BB$5:BB$98)=0,1,MAX(Base_Dados!BB$5:BB$98)-MIN(Base_Dados!BB$5:BB$98)))) * BB$1)))</f>
        <v>0.18493509612024747</v>
      </c>
      <c r="BC95" s="106">
        <f>IF(INDEX(Base_Dados!BC:BC,MATCH($B95,Base_Dados!$B:$B,0))=0,0,
MAX(0, MIN(BC$1,
((INDEX(Base_Dados!BC:BC,MATCH($B95,Base_Dados!$B:$B,0))-MIN(Base_Dados!BC$5:BC$98)) /
(IF(MAX(Base_Dados!BC$5:BC$98)-MIN(Base_Dados!BC$5:BC$98)=0,1,MAX(Base_Dados!BC$5:BC$98)-MIN(Base_Dados!BC$5:BC$98)))) * BC$1)))</f>
        <v>8.0797199030433614E-3</v>
      </c>
      <c r="BD95" s="106">
        <f>IF(INDEX(Base_Dados!BD:BD,MATCH($B95,Base_Dados!$B:$B,0))=0,0,
MAX(0, MIN(BD$1,
((INDEX(Base_Dados!BD:BD,MATCH($B95,Base_Dados!$B:$B,0))-MIN(Base_Dados!BD$5:BD$98)) /
(IF(MAX(Base_Dados!BD$5:BD$98)-MIN(Base_Dados!BD$5:BD$98)=0,1,MAX(Base_Dados!BD$5:BD$98)-MIN(Base_Dados!BD$5:BD$98)))) * BD$1)))</f>
        <v>4.5010733328716846E-3</v>
      </c>
      <c r="BE95" s="106">
        <f>IF(INDEX(Base_Dados!BE:BE,MATCH($B95,Base_Dados!$B:$B,0))=0,0,
MAX(0, MIN(BE$1,
((INDEX(Base_Dados!BE:BE,MATCH($B95,Base_Dados!$B:$B,0))-MIN(Base_Dados!BE$5:BE$98)) /
(IF(MAX(Base_Dados!BE$5:BE$98)-MIN(Base_Dados!BE$5:BE$98)=0,1,MAX(Base_Dados!BE$5:BE$98)-MIN(Base_Dados!BE$5:BE$98)))) * BE$1)))</f>
        <v>1.1540391369794281E-2</v>
      </c>
      <c r="BF95" s="106">
        <f>IF(INDEX(Base_Dados!BF:BF,MATCH($B95,Base_Dados!$B:$B,0))=0,0,
MAX(0, MIN(BF$1,
((INDEX(Base_Dados!BF:BF,MATCH($B95,Base_Dados!$B:$B,0))-MIN(Base_Dados!BF$5:BF$98)) /
(IF(MAX(Base_Dados!BF$5:BF$98)-MIN(Base_Dados!BF$5:BF$98)=0,1,MAX(Base_Dados!BF$5:BF$98)-MIN(Base_Dados!BF$5:BF$98)))) * BF$1)))</f>
        <v>0</v>
      </c>
      <c r="BG95" s="106">
        <f>IF(INDEX(Base_Dados!BG:BG,MATCH($B95,Base_Dados!$B:$B,0))=0,0,
MAX(0, MIN(BG$1,
((INDEX(Base_Dados!BG:BG,MATCH($B95,Base_Dados!$B:$B,0))-MIN(Base_Dados!BG$5:BG$98)) /
(IF(MAX(Base_Dados!BG$5:BG$98)-MIN(Base_Dados!BG$5:BG$98)=0,1,MAX(Base_Dados!BG$5:BG$98)-MIN(Base_Dados!BG$5:BG$98)))) * BG$1)))</f>
        <v>0</v>
      </c>
      <c r="BH95" s="106">
        <f>IF(INDEX(Base_Dados!BH:BH,MATCH($B95,Base_Dados!$B:$B,0))=0,0,
MAX(0, MIN(BH$1,
((INDEX(Base_Dados!BH:BH,MATCH($B95,Base_Dados!$B:$B,0))-MIN(Base_Dados!BH$5:BH$98)) /
(IF(MAX(Base_Dados!BH$5:BH$98)-MIN(Base_Dados!BH$5:BH$98)=0,1,MAX(Base_Dados!BH$5:BH$98)-MIN(Base_Dados!BH$5:BH$98)))) * BH$1)))</f>
        <v>0.12087912087912088</v>
      </c>
      <c r="BI95" s="106">
        <f>IF(INDEX(Base_Dados!BI:BI,MATCH($B95,Base_Dados!$B:$B,0))=0,0,
MAX(0, MIN(BI$1,
((INDEX(Base_Dados!BI:BI,MATCH($B95,Base_Dados!$B:$B,0))-MIN(Base_Dados!BI$5:BI$98)) /
(IF(MAX(Base_Dados!BI$5:BI$98)-MIN(Base_Dados!BI$5:BI$98)=0,1,MAX(Base_Dados!BI$5:BI$98)-MIN(Base_Dados!BI$5:BI$98)))) * BI$1)))</f>
        <v>1.4040561622464899E-2</v>
      </c>
      <c r="BJ95" s="106">
        <f>IF(INDEX(Base_Dados!BJ:BJ,MATCH($B95,Base_Dados!$B:$B,0))=0,0,
MAX(0, MIN(BJ$1,
((INDEX(Base_Dados!BJ:BJ,MATCH($B95,Base_Dados!$B:$B,0))-MIN(Base_Dados!BJ$5:BJ$98)) /
(IF(MAX(Base_Dados!BJ$5:BJ$98)-MIN(Base_Dados!BJ$5:BJ$98)=0,1,MAX(Base_Dados!BJ$5:BJ$98)-MIN(Base_Dados!BJ$5:BJ$98)))) * BJ$1)))</f>
        <v>1.0526315789473684E-2</v>
      </c>
      <c r="BK95" s="106">
        <f>IF(INDEX(Base_Dados!BK:BK,MATCH($B95,Base_Dados!$B:$B,0))=0,0,
MAX(0, MIN(BK$1,
((INDEX(Base_Dados!BK:BK,MATCH($B95,Base_Dados!$B:$B,0))-MIN(Base_Dados!BK$5:BK$98)) /
(IF(MAX(Base_Dados!BK$5:BK$98)-MIN(Base_Dados!BK$5:BK$98)=0,1,MAX(Base_Dados!BK$5:BK$98)-MIN(Base_Dados!BK$5:BK$98)))) * BK$1)))</f>
        <v>0</v>
      </c>
      <c r="BL95" s="106">
        <f>IF(INDEX(Base_Dados!BL:BL,MATCH($B95,Base_Dados!$B:$B,0))=0,0,
MAX(0, MIN(BL$1,
((INDEX(Base_Dados!BL:BL,MATCH($B95,Base_Dados!$B:$B,0))-MIN(Base_Dados!BL$5:BL$98)) /
(IF(MAX(Base_Dados!BL$5:BL$98)-MIN(Base_Dados!BL$5:BL$98)=0,1,MAX(Base_Dados!BL$5:BL$98)-MIN(Base_Dados!BL$5:BL$98)))) * BL$1)))</f>
        <v>6.5146579804560263E-3</v>
      </c>
      <c r="BM95" s="106">
        <f>IF(INDEX(Base_Dados!BM:BM,MATCH($B95,Base_Dados!$B:$B,0))=0,0,
MAX(0, MIN(BM$1,
((INDEX(Base_Dados!BM:BM,MATCH($B95,Base_Dados!$B:$B,0))-MIN(Base_Dados!BM$5:BM$98)) /
(IF(MAX(Base_Dados!BM$5:BM$98)-MIN(Base_Dados!BM$5:BM$98)=0,1,MAX(Base_Dados!BM$5:BM$98)-MIN(Base_Dados!BM$5:BM$98)))) * BM$1)))</f>
        <v>0.56439615120972964</v>
      </c>
      <c r="BN95" s="106">
        <f>IF(INDEX(Base_Dados!BN:BN,MATCH($B95,Base_Dados!$B:$B,0))=0,0,
MAX(0, MIN(BN$1,
((INDEX(Base_Dados!BN:BN,MATCH($B95,Base_Dados!$B:$B,0))-MIN(Base_Dados!BN$5:BN$98)) /
(IF(MAX(Base_Dados!BN$5:BN$98)-MIN(Base_Dados!BN$5:BN$98)=0,1,MAX(Base_Dados!BN$5:BN$98)-MIN(Base_Dados!BN$5:BN$98)))) * BN$1)))</f>
        <v>0.64959268211717103</v>
      </c>
      <c r="BO95" s="106">
        <f>IF(INDEX(Base_Dados!BO:BO,MATCH($B95,Base_Dados!$B:$B,0))=0,0,
MAX(0, MIN(BO$1,
((INDEX(Base_Dados!BO:BO,MATCH($B95,Base_Dados!$B:$B,0))-MIN(Base_Dados!BO$5:BO$98)) /
(IF(MAX(Base_Dados!BO$5:BO$98)-MIN(Base_Dados!BO$5:BO$98)=0,1,MAX(Base_Dados!BO$5:BO$98)-MIN(Base_Dados!BO$5:BO$98)))) * BO$1)))</f>
        <v>8.6206896551724137E-3</v>
      </c>
      <c r="BP95" s="106">
        <f t="shared" si="4"/>
        <v>8.270920407967159</v>
      </c>
      <c r="BQ95" s="111">
        <f t="shared" si="5"/>
        <v>0.36979417761647815</v>
      </c>
      <c r="BR95" s="112">
        <f t="shared" si="6"/>
        <v>5.5285864138454877E-2</v>
      </c>
      <c r="BS95" s="113">
        <f t="shared" si="7"/>
        <v>8.2156345438287044</v>
      </c>
    </row>
    <row r="96" spans="1:71">
      <c r="A96" s="21">
        <v>22007</v>
      </c>
      <c r="B96" s="21" t="s">
        <v>498</v>
      </c>
      <c r="C96" s="21" t="s">
        <v>495</v>
      </c>
      <c r="D96" s="105">
        <f>IF(INDEX(Base_Dados!D:D,MATCH($B96,Base_Dados!$B:$B,0))=0,0,
MAX(0, MIN(D$1,
((INDEX(Base_Dados!D:D,MATCH($B96,Base_Dados!$B:$B,0))-MIN(Base_Dados!D$5:D$98)) /
(IF(MAX(Base_Dados!D$5:D$98)-MIN(Base_Dados!D$5:D$98)=0,1,MAX(Base_Dados!D$5:D$98)-MIN(Base_Dados!D$5:D$98)))) * D$1)))</f>
        <v>5.892004808638477E-2</v>
      </c>
      <c r="E96" s="106">
        <f>IF(INDEX(Base_Dados!E:E,MATCH($B96,Base_Dados!$B:$B,0))=0,0,
MAX(0, MIN(E$1,
((INDEX(Base_Dados!E:E,MATCH($B96,Base_Dados!$B:$B,0))-MIN(Base_Dados!E$5:E$98)) /
(IF(MAX(Base_Dados!E$5:E$98)-MIN(Base_Dados!E$5:E$98)=0,1,MAX(Base_Dados!E$5:E$98)-MIN(Base_Dados!E$5:E$98)))) * E$1)))</f>
        <v>1.8542823323147328E-2</v>
      </c>
      <c r="F96" s="106">
        <f>IF(INDEX(Base_Dados!F:F,MATCH($B96,Base_Dados!$B:$B,0))=0,0,
MAX(0, MIN(F$1,
((INDEX(Base_Dados!F:F,MATCH($B96,Base_Dados!$B:$B,0))-MIN(Base_Dados!F$5:F$98)) /
(IF(MAX(Base_Dados!F$5:F$98)-MIN(Base_Dados!F$5:F$98)=0,1,MAX(Base_Dados!F$5:F$98)-MIN(Base_Dados!F$5:F$98)))) * F$1)))</f>
        <v>1.4546691100069899E-2</v>
      </c>
      <c r="G96" s="106">
        <f>IF(INDEX(Base_Dados!G:G,MATCH($B96,Base_Dados!$B:$B,0))=0,0,
MAX(0, MIN(G$1,
((INDEX(Base_Dados!G:G,MATCH($B96,Base_Dados!$B:$B,0))-MIN(Base_Dados!G$5:G$98)) /
(IF(MAX(Base_Dados!G$5:G$98)-MIN(Base_Dados!G$5:G$98)=0,1,MAX(Base_Dados!G$5:G$98)-MIN(Base_Dados!G$5:G$98)))) * G$1)))</f>
        <v>1.5563254479510636E-2</v>
      </c>
      <c r="H96" s="106">
        <f>IF(INDEX(Base_Dados!H:H,MATCH($B96,Base_Dados!$B:$B,0))=0,0,
MAX(0, MIN(H$1,
((INDEX(Base_Dados!H:H,MATCH($B96,Base_Dados!$B:$B,0))-MIN(Base_Dados!H$5:H$98)) /
(IF(MAX(Base_Dados!H$5:H$98)-MIN(Base_Dados!H$5:H$98)=0,1,MAX(Base_Dados!H$5:H$98)-MIN(Base_Dados!H$5:H$98)))) * H$1)))</f>
        <v>2.0608689818645318E-2</v>
      </c>
      <c r="I96" s="106">
        <f>IF(INDEX(Base_Dados!I:I,MATCH($B96,Base_Dados!$B:$B,0))=0,0,
MAX(0, MIN(I$1,
((INDEX(Base_Dados!I:I,MATCH($B96,Base_Dados!$B:$B,0))-MIN(Base_Dados!I$5:I$98)) /
(IF(MAX(Base_Dados!I$5:I$98)-MIN(Base_Dados!I$5:I$98)=0,1,MAX(Base_Dados!I$5:I$98)-MIN(Base_Dados!I$5:I$98)))) * I$1)))</f>
        <v>2.1512824786722572E-2</v>
      </c>
      <c r="J96" s="106">
        <f>IF(INDEX(Base_Dados!J:J,MATCH($B96,Base_Dados!$B:$B,0))=0,0,
MAX(0, MIN(J$1,
((INDEX(Base_Dados!J:J,MATCH($B96,Base_Dados!$B:$B,0))-MIN(Base_Dados!J$5:J$98)) /
(IF(MAX(Base_Dados!J$5:J$98)-MIN(Base_Dados!J$5:J$98)=0,1,MAX(Base_Dados!J$5:J$98)-MIN(Base_Dados!J$5:J$98)))) * J$1)))</f>
        <v>2.2300444240525536E-2</v>
      </c>
      <c r="K96" s="106">
        <f>IF(INDEX(Base_Dados!K:K,MATCH($B96,Base_Dados!$B:$B,0))=0,0,
MAX(0, MIN(K$1,
((INDEX(Base_Dados!K:K,MATCH($B96,Base_Dados!$B:$B,0))-MIN(Base_Dados!K$5:K$98)) /
(IF(MAX(Base_Dados!K$5:K$98)-MIN(Base_Dados!K$5:K$98)=0,1,MAX(Base_Dados!K$5:K$98)-MIN(Base_Dados!K$5:K$98)))) * K$1)))</f>
        <v>1.9957513416815741E-2</v>
      </c>
      <c r="L96" s="106">
        <f>IF(INDEX(Base_Dados!L:L,MATCH($B96,Base_Dados!$B:$B,0))=0,0,
MAX(0, MIN(L$1,
((INDEX(Base_Dados!L:L,MATCH($B96,Base_Dados!$B:$B,0))-MIN(Base_Dados!L$5:L$98)) /
(IF(MAX(Base_Dados!L$5:L$98)-MIN(Base_Dados!L$5:L$98)=0,1,MAX(Base_Dados!L$5:L$98)-MIN(Base_Dados!L$5:L$98)))) * L$1)))</f>
        <v>2.2302804944569501E-2</v>
      </c>
      <c r="M96" s="106">
        <f>IF(INDEX(Base_Dados!M:M,MATCH($B96,Base_Dados!$B:$B,0))=0,0,
MAX(0, MIN(M$1,
((INDEX(Base_Dados!M:M,MATCH($B96,Base_Dados!$B:$B,0))-MIN(Base_Dados!M$5:M$98)) /
(IF(MAX(Base_Dados!M$5:M$98)-MIN(Base_Dados!M$5:M$98)=0,1,MAX(Base_Dados!M$5:M$98)-MIN(Base_Dados!M$5:M$98)))) * M$1)))</f>
        <v>2.39067055393586E-2</v>
      </c>
      <c r="N96" s="106">
        <f>IF(INDEX(Base_Dados!N:N,MATCH($B96,Base_Dados!$B:$B,0))=0,0,
MAX(0, MIN(N$1,
((INDEX(Base_Dados!N:N,MATCH($B96,Base_Dados!$B:$B,0))-MIN(Base_Dados!N$5:N$98)) /
(IF(MAX(Base_Dados!N$5:N$98)-MIN(Base_Dados!N$5:N$98)=0,1,MAX(Base_Dados!N$5:N$98)-MIN(Base_Dados!N$5:N$98)))) * N$1)))</f>
        <v>2.4325891219725743E-2</v>
      </c>
      <c r="O96" s="106">
        <f>IF(INDEX(Base_Dados!O:O,MATCH($B96,Base_Dados!$B:$B,0))=0,0,
MAX(0, MIN(O$1,
((INDEX(Base_Dados!O:O,MATCH($B96,Base_Dados!$B:$B,0))-MIN(Base_Dados!O$5:O$98)) /
(IF(MAX(Base_Dados!O$5:O$98)-MIN(Base_Dados!O$5:O$98)=0,1,MAX(Base_Dados!O$5:O$98)-MIN(Base_Dados!O$5:O$98)))) * O$1)))</f>
        <v>2.6813088800936507E-2</v>
      </c>
      <c r="P96" s="106">
        <f>IF(INDEX(Base_Dados!P:P,MATCH($B96,Base_Dados!$B:$B,0))=0,0,
MAX(0, MIN(P$1,
((INDEX(Base_Dados!P:P,MATCH($B96,Base_Dados!$B:$B,0))-MIN(Base_Dados!P$5:P$98)) /
(IF(MAX(Base_Dados!P$5:P$98)-MIN(Base_Dados!P$5:P$98)=0,1,MAX(Base_Dados!P$5:P$98)-MIN(Base_Dados!P$5:P$98)))) * P$1)))</f>
        <v>3.7680515546018908E-2</v>
      </c>
      <c r="Q96" s="106">
        <f>IF(INDEX(Base_Dados!Q:Q,MATCH($B96,Base_Dados!$B:$B,0))=0,0,
MAX(0, MIN(Q$1,
((INDEX(Base_Dados!Q:Q,MATCH($B96,Base_Dados!$B:$B,0))-MIN(Base_Dados!Q$5:Q$98)) /
(IF(MAX(Base_Dados!Q$5:Q$98)-MIN(Base_Dados!Q$5:Q$98)=0,1,MAX(Base_Dados!Q$5:Q$98)-MIN(Base_Dados!Q$5:Q$98)))) * Q$1)))</f>
        <v>2.0141119477647306E-2</v>
      </c>
      <c r="R96" s="106">
        <f>IF(INDEX(Base_Dados!R:R,MATCH($B96,Base_Dados!$B:$B,0))=0,0,
MAX(0, MIN(R$1,
((INDEX(Base_Dados!R:R,MATCH($B96,Base_Dados!$B:$B,0))-MIN(Base_Dados!R$5:R$98)) /
(IF(MAX(Base_Dados!R$5:R$98)-MIN(Base_Dados!R$5:R$98)=0,1,MAX(Base_Dados!R$5:R$98)-MIN(Base_Dados!R$5:R$98)))) * R$1)))</f>
        <v>1.7404204909048638E-2</v>
      </c>
      <c r="S96" s="106">
        <f>IF(INDEX(Base_Dados!S:S,MATCH($B96,Base_Dados!$B:$B,0))=0,0,
MAX(0, MIN(S$1,
((INDEX(Base_Dados!S:S,MATCH($B96,Base_Dados!$B:$B,0))-MIN(Base_Dados!S$5:S$98)) /
(IF(MAX(Base_Dados!S$5:S$98)-MIN(Base_Dados!S$5:S$98)=0,1,MAX(Base_Dados!S$5:S$98)-MIN(Base_Dados!S$5:S$98)))) * S$1)))</f>
        <v>3.7841683516812705E-2</v>
      </c>
      <c r="T96" s="106">
        <f>IF(INDEX(Base_Dados!T:T,MATCH($B96,Base_Dados!$B:$B,0))=0,0,
MAX(0, MIN(T$1,
((INDEX(Base_Dados!T:T,MATCH($B96,Base_Dados!$B:$B,0))-MIN(Base_Dados!T$5:T$98)) /
(IF(MAX(Base_Dados!T$5:T$98)-MIN(Base_Dados!T$5:T$98)=0,1,MAX(Base_Dados!T$5:T$98)-MIN(Base_Dados!T$5:T$98)))) * T$1)))</f>
        <v>1.0024873116455093</v>
      </c>
      <c r="U96" s="106">
        <f>IF(INDEX(Base_Dados!U:U,MATCH($B96,Base_Dados!$B:$B,0))=0,0,
MAX(0, MIN(U$1,
((INDEX(Base_Dados!U:U,MATCH($B96,Base_Dados!$B:$B,0))-MIN(Base_Dados!U$5:U$98)) /
(IF(MAX(Base_Dados!U$5:U$98)-MIN(Base_Dados!U$5:U$98)=0,1,MAX(Base_Dados!U$5:U$98)-MIN(Base_Dados!U$5:U$98)))) * U$1)))</f>
        <v>1.0338304329736168</v>
      </c>
      <c r="V96" s="106">
        <f>IF(INDEX(Base_Dados!V:V,MATCH($B96,Base_Dados!$B:$B,0))=0,0,
MAX(0, MIN(V$1,
((INDEX(Base_Dados!V:V,MATCH($B96,Base_Dados!$B:$B,0))-MIN(Base_Dados!V$5:V$98)) /
(IF(MAX(Base_Dados!V$5:V$98)-MIN(Base_Dados!V$5:V$98)=0,1,MAX(Base_Dados!V$5:V$98)-MIN(Base_Dados!V$5:V$98)))) * V$1)))</f>
        <v>2.4063489477503083E-2</v>
      </c>
      <c r="W96" s="106">
        <f>IF(INDEX(Base_Dados!W:W,MATCH($B96,Base_Dados!$B:$B,0))=0,0,
MAX(0, MIN(W$1,
((INDEX(Base_Dados!W:W,MATCH($B96,Base_Dados!$B:$B,0))-MIN(Base_Dados!W$5:W$98)) /
(IF(MAX(Base_Dados!W$5:W$98)-MIN(Base_Dados!W$5:W$98)=0,1,MAX(Base_Dados!W$5:W$98)-MIN(Base_Dados!W$5:W$98)))) * W$1)))</f>
        <v>2.1675820949939757</v>
      </c>
      <c r="X96" s="106">
        <f>IF(INDEX(Base_Dados!X:X,MATCH($B96,Base_Dados!$B:$B,0))=0,0,
MAX(0, MIN(X$1,
((INDEX(Base_Dados!X:X,MATCH($B96,Base_Dados!$B:$B,0))-MIN(Base_Dados!X$5:X$98)) /
(IF(MAX(Base_Dados!X$5:X$98)-MIN(Base_Dados!X$5:X$98)=0,1,MAX(Base_Dados!X$5:X$98)-MIN(Base_Dados!X$5:X$98)))) * X$1)))</f>
        <v>0</v>
      </c>
      <c r="Y96" s="106">
        <f>IF(INDEX(Base_Dados!Y:Y,MATCH($B96,Base_Dados!$B:$B,0))=0,0,
MAX(0, MIN(Y$1,
((INDEX(Base_Dados!Y:Y,MATCH($B96,Base_Dados!$B:$B,0))-MIN(Base_Dados!Y$5:Y$98)) /
(IF(MAX(Base_Dados!Y$5:Y$98)-MIN(Base_Dados!Y$5:Y$98)=0,1,MAX(Base_Dados!Y$5:Y$98)-MIN(Base_Dados!Y$5:Y$98)))) * Y$1)))</f>
        <v>0</v>
      </c>
      <c r="Z96" s="106">
        <f>IF(INDEX(Base_Dados!Z:Z,MATCH($B96,Base_Dados!$B:$B,0))=0,0,
MAX(0, MIN(Z$1,
((INDEX(Base_Dados!Z:Z,MATCH($B96,Base_Dados!$B:$B,0))-MIN(Base_Dados!Z$5:Z$98)) /
(IF(MAX(Base_Dados!Z$5:Z$98)-MIN(Base_Dados!Z$5:Z$98)=0,1,MAX(Base_Dados!Z$5:Z$98)-MIN(Base_Dados!Z$5:Z$98)))) * Z$1)))</f>
        <v>0</v>
      </c>
      <c r="AA96" s="106">
        <f>IF(INDEX(Base_Dados!AA:AA,MATCH($B96,Base_Dados!$B:$B,0))=0,0,
MAX(0, MIN(AA$1,
((INDEX(Base_Dados!AA:AA,MATCH($B96,Base_Dados!$B:$B,0))-MIN(Base_Dados!AA$5:AA$98)) /
(IF(MAX(Base_Dados!AA$5:AA$98)-MIN(Base_Dados!AA$5:AA$98)=0,1,MAX(Base_Dados!AA$5:AA$98)-MIN(Base_Dados!AA$5:AA$98)))) * AA$1)))</f>
        <v>0</v>
      </c>
      <c r="AB96" s="106">
        <f>IF(INDEX(Base_Dados!AB:AB,MATCH($B96,Base_Dados!$B:$B,0))=0,0,
MAX(0, MIN(AB$1,
((INDEX(Base_Dados!AB:AB,MATCH($B96,Base_Dados!$B:$B,0))-MIN(Base_Dados!AB$5:AB$98)) /
(IF(MAX(Base_Dados!AB$5:AB$98)-MIN(Base_Dados!AB$5:AB$98)=0,1,MAX(Base_Dados!AB$5:AB$98)-MIN(Base_Dados!AB$5:AB$98)))) * AB$1)))</f>
        <v>0</v>
      </c>
      <c r="AC96" s="106">
        <f>IF(INDEX(Base_Dados!AC:AC,MATCH($B96,Base_Dados!$B:$B,0))=0,0,
MAX(0, MIN(AC$1,
((INDEX(Base_Dados!AC:AC,MATCH($B96,Base_Dados!$B:$B,0))-MIN(Base_Dados!AC$5:AC$98)) /
(IF(MAX(Base_Dados!AC$5:AC$98)-MIN(Base_Dados!AC$5:AC$98)=0,1,MAX(Base_Dados!AC$5:AC$98)-MIN(Base_Dados!AC$5:AC$98)))) * AC$1)))</f>
        <v>3.7705964540373865E-2</v>
      </c>
      <c r="AD96" s="106">
        <f>IF(INDEX(Base_Dados!AD:AD,MATCH($B96,Base_Dados!$B:$B,0))=0,0,
MAX(0, MIN(AD$1,
((INDEX(Base_Dados!AD:AD,MATCH($B96,Base_Dados!$B:$B,0))-MIN(Base_Dados!AD$5:AD$98)) /
(IF(MAX(Base_Dados!AD$5:AD$98)-MIN(Base_Dados!AD$5:AD$98)=0,1,MAX(Base_Dados!AD$5:AD$98)-MIN(Base_Dados!AD$5:AD$98)))) * AD$1)))</f>
        <v>2.134299659813637E-2</v>
      </c>
      <c r="AE96" s="106">
        <f>IF(INDEX(Base_Dados!AE:AE,MATCH($B96,Base_Dados!$B:$B,0))=0,0,
MAX(0, MIN(AE$1,
((INDEX(Base_Dados!AE:AE,MATCH($B96,Base_Dados!$B:$B,0))-MIN(Base_Dados!AE$5:AE$98)) /
(IF(MAX(Base_Dados!AE$5:AE$98)-MIN(Base_Dados!AE$5:AE$98)=0,1,MAX(Base_Dados!AE$5:AE$98)-MIN(Base_Dados!AE$5:AE$98)))) * AE$1)))</f>
        <v>7.4644038544513167E-3</v>
      </c>
      <c r="AF96" s="106">
        <f>IF(INDEX(Base_Dados!AF:AF,MATCH($B96,Base_Dados!$B:$B,0))=0,0,
MAX(0, MIN(AF$1,
((INDEX(Base_Dados!AF:AF,MATCH($B96,Base_Dados!$B:$B,0))-MIN(Base_Dados!AF$5:AF$98)) /
(IF(MAX(Base_Dados!AF$5:AF$98)-MIN(Base_Dados!AF$5:AF$98)=0,1,MAX(Base_Dados!AF$5:AF$98)-MIN(Base_Dados!AF$5:AF$98)))) * AF$1)))</f>
        <v>1.2136257067990623E-2</v>
      </c>
      <c r="AG96" s="106">
        <f>IF(INDEX(Base_Dados!AG:AG,MATCH($B96,Base_Dados!$B:$B,0))=0,0,
MAX(0, MIN(AG$1,
((INDEX(Base_Dados!AG:AG,MATCH($B96,Base_Dados!$B:$B,0))-MIN(Base_Dados!AG$5:AG$98)) /
(IF(MAX(Base_Dados!AG$5:AG$98)-MIN(Base_Dados!AG$5:AG$98)=0,1,MAX(Base_Dados!AG$5:AG$98)-MIN(Base_Dados!AG$5:AG$98)))) * AG$1)))</f>
        <v>2.0141119477647306E-2</v>
      </c>
      <c r="AH96" s="106">
        <f>IF(INDEX(Base_Dados!AH:AH,MATCH($B96,Base_Dados!$B:$B,0))=0,0,
MAX(0, MIN(AH$1,
((INDEX(Base_Dados!AH:AH,MATCH($B96,Base_Dados!$B:$B,0))-MIN(Base_Dados!AH$5:AH$98)) /
(IF(MAX(Base_Dados!AH$5:AH$98)-MIN(Base_Dados!AH$5:AH$98)=0,1,MAX(Base_Dados!AH$5:AH$98)-MIN(Base_Dados!AH$5:AH$98)))) * AH$1)))</f>
        <v>1.7183313386967827</v>
      </c>
      <c r="AI96" s="106">
        <f>IF(INDEX(Base_Dados!AI:AI,MATCH($B96,Base_Dados!$B:$B,0))=0,0,
MAX(0, MIN(AI$1,
((INDEX(Base_Dados!AI:AI,MATCH($B96,Base_Dados!$B:$B,0))-MIN(Base_Dados!AI$5:AI$98)) /
(IF(MAX(Base_Dados!AI$5:AI$98)-MIN(Base_Dados!AI$5:AI$98)=0,1,MAX(Base_Dados!AI$5:AI$98)-MIN(Base_Dados!AI$5:AI$98)))) * AI$1)))</f>
        <v>0</v>
      </c>
      <c r="AJ96" s="106">
        <f>IF(INDEX(Base_Dados!AJ:AJ,MATCH($B96,Base_Dados!$B:$B,0))=0,0,
MAX(0, MIN(AJ$1,
((INDEX(Base_Dados!AJ:AJ,MATCH($B96,Base_Dados!$B:$B,0))-MIN(Base_Dados!AJ$5:AJ$98)) /
(IF(MAX(Base_Dados!AJ$5:AJ$98)-MIN(Base_Dados!AJ$5:AJ$98)=0,1,MAX(Base_Dados!AJ$5:AJ$98)-MIN(Base_Dados!AJ$5:AJ$98)))) * AJ$1)))</f>
        <v>0</v>
      </c>
      <c r="AK96" s="106">
        <f>IF(INDEX(Base_Dados!AK:AK,MATCH($B96,Base_Dados!$B:$B,0))=0,0,
MAX(0, MIN(AK$1,
((INDEX(Base_Dados!AK:AK,MATCH($B96,Base_Dados!$B:$B,0))-MIN(Base_Dados!AK$5:AK$98)) /
(IF(MAX(Base_Dados!AK$5:AK$98)-MIN(Base_Dados!AK$5:AK$98)=0,1,MAX(Base_Dados!AK$5:AK$98)-MIN(Base_Dados!AK$5:AK$98)))) * AK$1)))</f>
        <v>4.0229885057471264E-3</v>
      </c>
      <c r="AL96" s="106">
        <f>IF(INDEX(Base_Dados!AL:AL,MATCH($B96,Base_Dados!$B:$B,0))=0,0,
MAX(0, MIN(AL$1,
((INDEX(Base_Dados!AL:AL,MATCH($B96,Base_Dados!$B:$B,0))-MIN(Base_Dados!AL$5:AL$98)) /
(IF(MAX(Base_Dados!AL$5:AL$98)-MIN(Base_Dados!AL$5:AL$98)=0,1,MAX(Base_Dados!AL$5:AL$98)-MIN(Base_Dados!AL$5:AL$98)))) * AL$1)))</f>
        <v>0</v>
      </c>
      <c r="AM96" s="106">
        <f>IF(INDEX(Base_Dados!AM:AM,MATCH($B96,Base_Dados!$B:$B,0))=0,0,
MAX(0, MIN(AM$1,
((INDEX(Base_Dados!AM:AM,MATCH($B96,Base_Dados!$B:$B,0))-MIN(Base_Dados!AM$5:AM$98)) /
(IF(MAX(Base_Dados!AM$5:AM$98)-MIN(Base_Dados!AM$5:AM$98)=0,1,MAX(Base_Dados!AM$5:AM$98)-MIN(Base_Dados!AM$5:AM$98)))) * AM$1)))</f>
        <v>0</v>
      </c>
      <c r="AN96" s="106">
        <f>IF(INDEX(Base_Dados!AN:AN,MATCH($B96,Base_Dados!$B:$B,0))=0,0,
MAX(0, MIN(AN$1,
((INDEX(Base_Dados!AN:AN,MATCH($B96,Base_Dados!$B:$B,0))-MIN(Base_Dados!AN$5:AN$98)) /
(IF(MAX(Base_Dados!AN$5:AN$98)-MIN(Base_Dados!AN$5:AN$98)=0,1,MAX(Base_Dados!AN$5:AN$98)-MIN(Base_Dados!AN$5:AN$98)))) * AN$1)))</f>
        <v>0</v>
      </c>
      <c r="AO96" s="106">
        <f>IF(INDEX(Base_Dados!AO:AO,MATCH($B96,Base_Dados!$B:$B,0))=0,0,
MAX(0, MIN(AO$1,
((INDEX(Base_Dados!AO:AO,MATCH($B96,Base_Dados!$B:$B,0))-MIN(Base_Dados!AO$5:AO$98)) /
(IF(MAX(Base_Dados!AO$5:AO$98)-MIN(Base_Dados!AO$5:AO$98)=0,1,MAX(Base_Dados!AO$5:AO$98)-MIN(Base_Dados!AO$5:AO$98)))) * AO$1)))</f>
        <v>0</v>
      </c>
      <c r="AP96" s="106">
        <f>IF(INDEX(Base_Dados!AP:AP,MATCH($B96,Base_Dados!$B:$B,0))=0,0,
MAX(0, MIN(AP$1,
((INDEX(Base_Dados!AP:AP,MATCH($B96,Base_Dados!$B:$B,0))-MIN(Base_Dados!AP$5:AP$98)) /
(IF(MAX(Base_Dados!AP$5:AP$98)-MIN(Base_Dados!AP$5:AP$98)=0,1,MAX(Base_Dados!AP$5:AP$98)-MIN(Base_Dados!AP$5:AP$98)))) * AP$1)))</f>
        <v>0</v>
      </c>
      <c r="AQ96" s="106">
        <f>IF(INDEX(Base_Dados!AQ:AQ,MATCH($B96,Base_Dados!$B:$B,0))=0,0,
MAX(0, MIN(AQ$1,
((INDEX(Base_Dados!AQ:AQ,MATCH($B96,Base_Dados!$B:$B,0))-MIN(Base_Dados!AQ$5:AQ$98)) /
(IF(MAX(Base_Dados!AQ$5:AQ$98)-MIN(Base_Dados!AQ$5:AQ$98)=0,1,MAX(Base_Dados!AQ$5:AQ$98)-MIN(Base_Dados!AQ$5:AQ$98)))) * AQ$1)))</f>
        <v>0</v>
      </c>
      <c r="AR96" s="106">
        <f>IF(INDEX(Base_Dados!AR:AR,MATCH($B96,Base_Dados!$B:$B,0))=0,0,
MAX(0, MIN(AR$1,
((INDEX(Base_Dados!AR:AR,MATCH($B96,Base_Dados!$B:$B,0))-MIN(Base_Dados!AR$5:AR$98)) /
(IF(MAX(Base_Dados!AR$5:AR$98)-MIN(Base_Dados!AR$5:AR$98)=0,1,MAX(Base_Dados!AR$5:AR$98)-MIN(Base_Dados!AR$5:AR$98)))) * AR$1)))</f>
        <v>0</v>
      </c>
      <c r="AS96" s="106">
        <f>IF(INDEX(Base_Dados!AS:AS,MATCH($B96,Base_Dados!$B:$B,0))=0,0,
MAX(0, MIN(AS$1,
((INDEX(Base_Dados!AS:AS,MATCH($B96,Base_Dados!$B:$B,0))-MIN(Base_Dados!AS$5:AS$98)) /
(IF(MAX(Base_Dados!AS$5:AS$98)-MIN(Base_Dados!AS$5:AS$98)=0,1,MAX(Base_Dados!AS$5:AS$98)-MIN(Base_Dados!AS$5:AS$98)))) * AS$1)))</f>
        <v>0</v>
      </c>
      <c r="AT96" s="106">
        <f>IF(INDEX(Base_Dados!AT:AT,MATCH($B96,Base_Dados!$B:$B,0))=0,0,
MAX(0, MIN(AT$1,
((INDEX(Base_Dados!AT:AT,MATCH($B96,Base_Dados!$B:$B,0))-MIN(Base_Dados!AT$5:AT$98)) /
(IF(MAX(Base_Dados!AT$5:AT$98)-MIN(Base_Dados!AT$5:AT$98)=0,1,MAX(Base_Dados!AT$5:AT$98)-MIN(Base_Dados!AT$5:AT$98)))) * AT$1)))</f>
        <v>0</v>
      </c>
      <c r="AU96" s="106">
        <f>IF(INDEX(Base_Dados!AU:AU,MATCH($B96,Base_Dados!$B:$B,0))=0,0,
MAX(0, MIN(AU$1,
((INDEX(Base_Dados!AU:AU,MATCH($B96,Base_Dados!$B:$B,0))-MIN(Base_Dados!AU$5:AU$98)) /
(IF(MAX(Base_Dados!AU$5:AU$98)-MIN(Base_Dados!AU$5:AU$98)=0,1,MAX(Base_Dados!AU$5:AU$98)-MIN(Base_Dados!AU$5:AU$98)))) * AU$1)))</f>
        <v>0</v>
      </c>
      <c r="AV96" s="106">
        <f>IF(INDEX(Base_Dados!AV:AV,MATCH($B96,Base_Dados!$B:$B,0))=0,0,
MAX(0, MIN(AV$1,
((INDEX(Base_Dados!AV:AV,MATCH($B96,Base_Dados!$B:$B,0))-MIN(Base_Dados!AV$5:AV$98)) /
(IF(MAX(Base_Dados!AV$5:AV$98)-MIN(Base_Dados!AV$5:AV$98)=0,1,MAX(Base_Dados!AV$5:AV$98)-MIN(Base_Dados!AV$5:AV$98)))) * AV$1)))</f>
        <v>0</v>
      </c>
      <c r="AW96" s="106">
        <f>IF(INDEX(Base_Dados!AW:AW,MATCH($B96,Base_Dados!$B:$B,0))=0,0,
MAX(0, MIN(AW$1,
((INDEX(Base_Dados!AW:AW,MATCH($B96,Base_Dados!$B:$B,0))-MIN(Base_Dados!AW$5:AW$98)) /
(IF(MAX(Base_Dados!AW$5:AW$98)-MIN(Base_Dados!AW$5:AW$98)=0,1,MAX(Base_Dados!AW$5:AW$98)-MIN(Base_Dados!AW$5:AW$98)))) * AW$1)))</f>
        <v>0</v>
      </c>
      <c r="AX96" s="106">
        <f>IF(INDEX(Base_Dados!AX:AX,MATCH($B96,Base_Dados!$B:$B,0))=0,0,
MAX(0, MIN(AX$1,
((INDEX(Base_Dados!AX:AX,MATCH($B96,Base_Dados!$B:$B,0))-MIN(Base_Dados!AX$5:AX$98)) /
(IF(MAX(Base_Dados!AX$5:AX$98)-MIN(Base_Dados!AX$5:AX$98)=0,1,MAX(Base_Dados!AX$5:AX$98)-MIN(Base_Dados!AX$5:AX$98)))) * AX$1)))</f>
        <v>0</v>
      </c>
      <c r="AY96" s="106">
        <f>IF(INDEX(Base_Dados!AY:AY,MATCH($B96,Base_Dados!$B:$B,0))=0,0,
MAX(0, MIN(AY$1,
((INDEX(Base_Dados!AY:AY,MATCH($B96,Base_Dados!$B:$B,0))-MIN(Base_Dados!AY$5:AY$98)) /
(IF(MAX(Base_Dados!AY$5:AY$98)-MIN(Base_Dados!AY$5:AY$98)=0,1,MAX(Base_Dados!AY$5:AY$98)-MIN(Base_Dados!AY$5:AY$98)))) * AY$1)))</f>
        <v>0</v>
      </c>
      <c r="AZ96" s="106">
        <f>IF(INDEX(Base_Dados!AZ:AZ,MATCH($B96,Base_Dados!$B:$B,0))=0,0,
MAX(0, MIN(AZ$1,
((INDEX(Base_Dados!AZ:AZ,MATCH($B96,Base_Dados!$B:$B,0))-MIN(Base_Dados!AZ$5:AZ$98)) /
(IF(MAX(Base_Dados!AZ$5:AZ$98)-MIN(Base_Dados!AZ$5:AZ$98)=0,1,MAX(Base_Dados!AZ$5:AZ$98)-MIN(Base_Dados!AZ$5:AZ$98)))) * AZ$1)))</f>
        <v>0</v>
      </c>
      <c r="BA96" s="106">
        <f>IF(INDEX(Base_Dados!BA:BA,MATCH($B96,Base_Dados!$B:$B,0))=0,0,
MAX(0, MIN(BA$1,
((INDEX(Base_Dados!BA:BA,MATCH($B96,Base_Dados!$B:$B,0))-MIN(Base_Dados!BA$5:BA$98)) /
(IF(MAX(Base_Dados!BA$5:BA$98)-MIN(Base_Dados!BA$5:BA$98)=0,1,MAX(Base_Dados!BA$5:BA$98)-MIN(Base_Dados!BA$5:BA$98)))) * BA$1)))</f>
        <v>8.3261173649503764E-3</v>
      </c>
      <c r="BB96" s="106">
        <f>IF(INDEX(Base_Dados!BB:BB,MATCH($B96,Base_Dados!$B:$B,0))=0,0,
MAX(0, MIN(BB$1,
((INDEX(Base_Dados!BB:BB,MATCH($B96,Base_Dados!$B:$B,0))-MIN(Base_Dados!BB$5:BB$98)) /
(IF(MAX(Base_Dados!BB$5:BB$98)-MIN(Base_Dados!BB$5:BB$98)=0,1,MAX(Base_Dados!BB$5:BB$98)-MIN(Base_Dados!BB$5:BB$98)))) * BB$1)))</f>
        <v>0.5</v>
      </c>
      <c r="BC96" s="106">
        <f>IF(INDEX(Base_Dados!BC:BC,MATCH($B96,Base_Dados!$B:$B,0))=0,0,
MAX(0, MIN(BC$1,
((INDEX(Base_Dados!BC:BC,MATCH($B96,Base_Dados!$B:$B,0))-MIN(Base_Dados!BC$5:BC$98)) /
(IF(MAX(Base_Dados!BC$5:BC$98)-MIN(Base_Dados!BC$5:BC$98)=0,1,MAX(Base_Dados!BC$5:BC$98)-MIN(Base_Dados!BC$5:BC$98)))) * BC$1)))</f>
        <v>6.7330999192028009E-3</v>
      </c>
      <c r="BD96" s="106">
        <f>IF(INDEX(Base_Dados!BD:BD,MATCH($B96,Base_Dados!$B:$B,0))=0,0,
MAX(0, MIN(BD$1,
((INDEX(Base_Dados!BD:BD,MATCH($B96,Base_Dados!$B:$B,0))-MIN(Base_Dados!BD$5:BD$98)) /
(IF(MAX(Base_Dados!BD$5:BD$98)-MIN(Base_Dados!BD$5:BD$98)=0,1,MAX(Base_Dados!BD$5:BD$98)-MIN(Base_Dados!BD$5:BD$98)))) * BD$1)))</f>
        <v>4.0163423585624263E-3</v>
      </c>
      <c r="BE96" s="106">
        <f>IF(INDEX(Base_Dados!BE:BE,MATCH($B96,Base_Dados!$B:$B,0))=0,0,
MAX(0, MIN(BE$1,
((INDEX(Base_Dados!BE:BE,MATCH($B96,Base_Dados!$B:$B,0))-MIN(Base_Dados!BE$5:BE$98)) /
(IF(MAX(Base_Dados!BE$5:BE$98)-MIN(Base_Dados!BE$5:BE$98)=0,1,MAX(Base_Dados!BE$5:BE$98)-MIN(Base_Dados!BE$5:BE$98)))) * BE$1)))</f>
        <v>5.0175614651279477E-3</v>
      </c>
      <c r="BF96" s="106">
        <f>IF(INDEX(Base_Dados!BF:BF,MATCH($B96,Base_Dados!$B:$B,0))=0,0,
MAX(0, MIN(BF$1,
((INDEX(Base_Dados!BF:BF,MATCH($B96,Base_Dados!$B:$B,0))-MIN(Base_Dados!BF$5:BF$98)) /
(IF(MAX(Base_Dados!BF$5:BF$98)-MIN(Base_Dados!BF$5:BF$98)=0,1,MAX(Base_Dados!BF$5:BF$98)-MIN(Base_Dados!BF$5:BF$98)))) * BF$1)))</f>
        <v>0</v>
      </c>
      <c r="BG96" s="106">
        <f>IF(INDEX(Base_Dados!BG:BG,MATCH($B96,Base_Dados!$B:$B,0))=0,0,
MAX(0, MIN(BG$1,
((INDEX(Base_Dados!BG:BG,MATCH($B96,Base_Dados!$B:$B,0))-MIN(Base_Dados!BG$5:BG$98)) /
(IF(MAX(Base_Dados!BG$5:BG$98)-MIN(Base_Dados!BG$5:BG$98)=0,1,MAX(Base_Dados!BG$5:BG$98)-MIN(Base_Dados!BG$5:BG$98)))) * BG$1)))</f>
        <v>0</v>
      </c>
      <c r="BH96" s="106">
        <f>IF(INDEX(Base_Dados!BH:BH,MATCH($B96,Base_Dados!$B:$B,0))=0,0,
MAX(0, MIN(BH$1,
((INDEX(Base_Dados!BH:BH,MATCH($B96,Base_Dados!$B:$B,0))-MIN(Base_Dados!BH$5:BH$98)) /
(IF(MAX(Base_Dados!BH$5:BH$98)-MIN(Base_Dados!BH$5:BH$98)=0,1,MAX(Base_Dados!BH$5:BH$98)-MIN(Base_Dados!BH$5:BH$98)))) * BH$1)))</f>
        <v>0</v>
      </c>
      <c r="BI96" s="106">
        <f>IF(INDEX(Base_Dados!BI:BI,MATCH($B96,Base_Dados!$B:$B,0))=0,0,
MAX(0, MIN(BI$1,
((INDEX(Base_Dados!BI:BI,MATCH($B96,Base_Dados!$B:$B,0))-MIN(Base_Dados!BI$5:BI$98)) /
(IF(MAX(Base_Dados!BI$5:BI$98)-MIN(Base_Dados!BI$5:BI$98)=0,1,MAX(Base_Dados!BI$5:BI$98)-MIN(Base_Dados!BI$5:BI$98)))) * BI$1)))</f>
        <v>1.5600624024960999E-3</v>
      </c>
      <c r="BJ96" s="106">
        <f>IF(INDEX(Base_Dados!BJ:BJ,MATCH($B96,Base_Dados!$B:$B,0))=0,0,
MAX(0, MIN(BJ$1,
((INDEX(Base_Dados!BJ:BJ,MATCH($B96,Base_Dados!$B:$B,0))-MIN(Base_Dados!BJ$5:BJ$98)) /
(IF(MAX(Base_Dados!BJ$5:BJ$98)-MIN(Base_Dados!BJ$5:BJ$98)=0,1,MAX(Base_Dados!BJ$5:BJ$98)-MIN(Base_Dados!BJ$5:BJ$98)))) * BJ$1)))</f>
        <v>1.0526315789473684E-2</v>
      </c>
      <c r="BK96" s="106">
        <f>IF(INDEX(Base_Dados!BK:BK,MATCH($B96,Base_Dados!$B:$B,0))=0,0,
MAX(0, MIN(BK$1,
((INDEX(Base_Dados!BK:BK,MATCH($B96,Base_Dados!$B:$B,0))-MIN(Base_Dados!BK$5:BK$98)) /
(IF(MAX(Base_Dados!BK$5:BK$98)-MIN(Base_Dados!BK$5:BK$98)=0,1,MAX(Base_Dados!BK$5:BK$98)-MIN(Base_Dados!BK$5:BK$98)))) * BK$1)))</f>
        <v>0</v>
      </c>
      <c r="BL96" s="106">
        <f>IF(INDEX(Base_Dados!BL:BL,MATCH($B96,Base_Dados!$B:$B,0))=0,0,
MAX(0, MIN(BL$1,
((INDEX(Base_Dados!BL:BL,MATCH($B96,Base_Dados!$B:$B,0))-MIN(Base_Dados!BL$5:BL$98)) /
(IF(MAX(Base_Dados!BL$5:BL$98)-MIN(Base_Dados!BL$5:BL$98)=0,1,MAX(Base_Dados!BL$5:BL$98)-MIN(Base_Dados!BL$5:BL$98)))) * BL$1)))</f>
        <v>1.1400651465798045E-2</v>
      </c>
      <c r="BM96" s="106">
        <f>IF(INDEX(Base_Dados!BM:BM,MATCH($B96,Base_Dados!$B:$B,0))=0,0,
MAX(0, MIN(BM$1,
((INDEX(Base_Dados!BM:BM,MATCH($B96,Base_Dados!$B:$B,0))-MIN(Base_Dados!BM$5:BM$98)) /
(IF(MAX(Base_Dados!BM$5:BM$98)-MIN(Base_Dados!BM$5:BM$98)=0,1,MAX(Base_Dados!BM$5:BM$98)-MIN(Base_Dados!BM$5:BM$98)))) * BM$1)))</f>
        <v>0.77021503465434582</v>
      </c>
      <c r="BN96" s="106">
        <f>IF(INDEX(Base_Dados!BN:BN,MATCH($B96,Base_Dados!$B:$B,0))=0,0,
MAX(0, MIN(BN$1,
((INDEX(Base_Dados!BN:BN,MATCH($B96,Base_Dados!$B:$B,0))-MIN(Base_Dados!BN$5:BN$98)) /
(IF(MAX(Base_Dados!BN$5:BN$98)-MIN(Base_Dados!BN$5:BN$98)=0,1,MAX(Base_Dados!BN$5:BN$98)-MIN(Base_Dados!BN$5:BN$98)))) * BN$1)))</f>
        <v>0.66990415372254941</v>
      </c>
      <c r="BO96" s="106">
        <f>IF(INDEX(Base_Dados!BO:BO,MATCH($B96,Base_Dados!$B:$B,0))=0,0,
MAX(0, MIN(BO$1,
((INDEX(Base_Dados!BO:BO,MATCH($B96,Base_Dados!$B:$B,0))-MIN(Base_Dados!BO$5:BO$98)) /
(IF(MAX(Base_Dados!BO$5:BO$98)-MIN(Base_Dados!BO$5:BO$98)=0,1,MAX(Base_Dados!BO$5:BO$98)-MIN(Base_Dados!BO$5:BO$98)))) * BO$1)))</f>
        <v>0.33620689655172414</v>
      </c>
      <c r="BP96" s="106">
        <f t="shared" si="4"/>
        <v>8.7753829367319032</v>
      </c>
      <c r="BQ96" s="111">
        <f t="shared" si="5"/>
        <v>0.39725509993561009</v>
      </c>
      <c r="BR96" s="112">
        <f t="shared" si="6"/>
        <v>8.2746786457586818E-2</v>
      </c>
      <c r="BS96" s="113">
        <f t="shared" si="7"/>
        <v>8.6926361502743159</v>
      </c>
    </row>
    <row r="97" spans="1:71">
      <c r="A97" s="20">
        <v>22008</v>
      </c>
      <c r="B97" s="20" t="s">
        <v>500</v>
      </c>
      <c r="C97" s="20" t="s">
        <v>495</v>
      </c>
      <c r="D97" s="105">
        <f>IF(INDEX(Base_Dados!D:D,MATCH($B97,Base_Dados!$B:$B,0))=0,0,
MAX(0, MIN(D$1,
((INDEX(Base_Dados!D:D,MATCH($B97,Base_Dados!$B:$B,0))-MIN(Base_Dados!D$5:D$98)) /
(IF(MAX(Base_Dados!D$5:D$98)-MIN(Base_Dados!D$5:D$98)=0,1,MAX(Base_Dados!D$5:D$98)-MIN(Base_Dados!D$5:D$98)))) * D$1)))</f>
        <v>4.8537095832118127E-2</v>
      </c>
      <c r="E97" s="106">
        <f>IF(INDEX(Base_Dados!E:E,MATCH($B97,Base_Dados!$B:$B,0))=0,0,
MAX(0, MIN(E$1,
((INDEX(Base_Dados!E:E,MATCH($B97,Base_Dados!$B:$B,0))-MIN(Base_Dados!E$5:E$98)) /
(IF(MAX(Base_Dados!E$5:E$98)-MIN(Base_Dados!E$5:E$98)=0,1,MAX(Base_Dados!E$5:E$98)-MIN(Base_Dados!E$5:E$98)))) * E$1)))</f>
        <v>7.5577853608768224E-3</v>
      </c>
      <c r="F97" s="106">
        <f>IF(INDEX(Base_Dados!F:F,MATCH($B97,Base_Dados!$B:$B,0))=0,0,
MAX(0, MIN(F$1,
((INDEX(Base_Dados!F:F,MATCH($B97,Base_Dados!$B:$B,0))-MIN(Base_Dados!F$5:F$98)) /
(IF(MAX(Base_Dados!F$5:F$98)-MIN(Base_Dados!F$5:F$98)=0,1,MAX(Base_Dados!F$5:F$98)-MIN(Base_Dados!F$5:F$98)))) * F$1)))</f>
        <v>6.0453781195095686E-3</v>
      </c>
      <c r="G97" s="106">
        <f>IF(INDEX(Base_Dados!G:G,MATCH($B97,Base_Dados!$B:$B,0))=0,0,
MAX(0, MIN(G$1,
((INDEX(Base_Dados!G:G,MATCH($B97,Base_Dados!$B:$B,0))-MIN(Base_Dados!G$5:G$98)) /
(IF(MAX(Base_Dados!G$5:G$98)-MIN(Base_Dados!G$5:G$98)=0,1,MAX(Base_Dados!G$5:G$98)-MIN(Base_Dados!G$5:G$98)))) * G$1)))</f>
        <v>7.732005268951082E-3</v>
      </c>
      <c r="H97" s="106">
        <f>IF(INDEX(Base_Dados!H:H,MATCH($B97,Base_Dados!$B:$B,0))=0,0,
MAX(0, MIN(H$1,
((INDEX(Base_Dados!H:H,MATCH($B97,Base_Dados!$B:$B,0))-MIN(Base_Dados!H$5:H$98)) /
(IF(MAX(Base_Dados!H$5:H$98)-MIN(Base_Dados!H$5:H$98)=0,1,MAX(Base_Dados!H$5:H$98)-MIN(Base_Dados!H$5:H$98)))) * H$1)))</f>
        <v>1.0000223618596123E-2</v>
      </c>
      <c r="I97" s="106">
        <f>IF(INDEX(Base_Dados!I:I,MATCH($B97,Base_Dados!$B:$B,0))=0,0,
MAX(0, MIN(I$1,
((INDEX(Base_Dados!I:I,MATCH($B97,Base_Dados!$B:$B,0))-MIN(Base_Dados!I$5:I$98)) /
(IF(MAX(Base_Dados!I$5:I$98)-MIN(Base_Dados!I$5:I$98)=0,1,MAX(Base_Dados!I$5:I$98)-MIN(Base_Dados!I$5:I$98)))) * I$1)))</f>
        <v>1.204874046718634E-2</v>
      </c>
      <c r="J97" s="106">
        <f>IF(INDEX(Base_Dados!J:J,MATCH($B97,Base_Dados!$B:$B,0))=0,0,
MAX(0, MIN(J$1,
((INDEX(Base_Dados!J:J,MATCH($B97,Base_Dados!$B:$B,0))-MIN(Base_Dados!J$5:J$98)) /
(IF(MAX(Base_Dados!J$5:J$98)-MIN(Base_Dados!J$5:J$98)=0,1,MAX(Base_Dados!J$5:J$98)-MIN(Base_Dados!J$5:J$98)))) * J$1)))</f>
        <v>1.7812635165974856E-2</v>
      </c>
      <c r="K97" s="106">
        <f>IF(INDEX(Base_Dados!K:K,MATCH($B97,Base_Dados!$B:$B,0))=0,0,
MAX(0, MIN(K$1,
((INDEX(Base_Dados!K:K,MATCH($B97,Base_Dados!$B:$B,0))-MIN(Base_Dados!K$5:K$98)) /
(IF(MAX(Base_Dados!K$5:K$98)-MIN(Base_Dados!K$5:K$98)=0,1,MAX(Base_Dados!K$5:K$98)-MIN(Base_Dados!K$5:K$98)))) * K$1)))</f>
        <v>2.0796064400715564E-2</v>
      </c>
      <c r="L97" s="106">
        <f>IF(INDEX(Base_Dados!L:L,MATCH($B97,Base_Dados!$B:$B,0))=0,0,
MAX(0, MIN(L$1,
((INDEX(Base_Dados!L:L,MATCH($B97,Base_Dados!$B:$B,0))-MIN(Base_Dados!L$5:L$98)) /
(IF(MAX(Base_Dados!L$5:L$98)-MIN(Base_Dados!L$5:L$98)=0,1,MAX(Base_Dados!L$5:L$98)-MIN(Base_Dados!L$5:L$98)))) * L$1)))</f>
        <v>2.6013536872997702E-2</v>
      </c>
      <c r="M97" s="106">
        <f>IF(INDEX(Base_Dados!M:M,MATCH($B97,Base_Dados!$B:$B,0))=0,0,
MAX(0, MIN(M$1,
((INDEX(Base_Dados!M:M,MATCH($B97,Base_Dados!$B:$B,0))-MIN(Base_Dados!M$5:M$98)) /
(IF(MAX(Base_Dados!M$5:M$98)-MIN(Base_Dados!M$5:M$98)=0,1,MAX(Base_Dados!M$5:M$98)-MIN(Base_Dados!M$5:M$98)))) * M$1)))</f>
        <v>3.2291545189504375E-2</v>
      </c>
      <c r="N97" s="106">
        <f>IF(INDEX(Base_Dados!N:N,MATCH($B97,Base_Dados!$B:$B,0))=0,0,
MAX(0, MIN(N$1,
((INDEX(Base_Dados!N:N,MATCH($B97,Base_Dados!$B:$B,0))-MIN(Base_Dados!N$5:N$98)) /
(IF(MAX(Base_Dados!N$5:N$98)-MIN(Base_Dados!N$5:N$98)=0,1,MAX(Base_Dados!N$5:N$98)-MIN(Base_Dados!N$5:N$98)))) * N$1)))</f>
        <v>4.0298631077035935E-2</v>
      </c>
      <c r="O97" s="106">
        <f>IF(INDEX(Base_Dados!O:O,MATCH($B97,Base_Dados!$B:$B,0))=0,0,
MAX(0, MIN(O$1,
((INDEX(Base_Dados!O:O,MATCH($B97,Base_Dados!$B:$B,0))-MIN(Base_Dados!O$5:O$98)) /
(IF(MAX(Base_Dados!O$5:O$98)-MIN(Base_Dados!O$5:O$98)=0,1,MAX(Base_Dados!O$5:O$98)-MIN(Base_Dados!O$5:O$98)))) * O$1)))</f>
        <v>4.821896426779642E-2</v>
      </c>
      <c r="P97" s="106">
        <f>IF(INDEX(Base_Dados!P:P,MATCH($B97,Base_Dados!$B:$B,0))=0,0,
MAX(0, MIN(P$1,
((INDEX(Base_Dados!P:P,MATCH($B97,Base_Dados!$B:$B,0))-MIN(Base_Dados!P$5:P$98)) /
(IF(MAX(Base_Dados!P$5:P$98)-MIN(Base_Dados!P$5:P$98)=0,1,MAX(Base_Dados!P$5:P$98)-MIN(Base_Dados!P$5:P$98)))) * P$1)))</f>
        <v>7.5077452423770513E-3</v>
      </c>
      <c r="Q97" s="106">
        <f>IF(INDEX(Base_Dados!Q:Q,MATCH($B97,Base_Dados!$B:$B,0))=0,0,
MAX(0, MIN(Q$1,
((INDEX(Base_Dados!Q:Q,MATCH($B97,Base_Dados!$B:$B,0))-MIN(Base_Dados!Q$5:Q$98)) /
(IF(MAX(Base_Dados!Q$5:Q$98)-MIN(Base_Dados!Q$5:Q$98)=0,1,MAX(Base_Dados!Q$5:Q$98)-MIN(Base_Dados!Q$5:Q$98)))) * Q$1)))</f>
        <v>9.2148912642830809E-4</v>
      </c>
      <c r="R97" s="106">
        <f>IF(INDEX(Base_Dados!R:R,MATCH($B97,Base_Dados!$B:$B,0))=0,0,
MAX(0, MIN(R$1,
((INDEX(Base_Dados!R:R,MATCH($B97,Base_Dados!$B:$B,0))-MIN(Base_Dados!R$5:R$98)) /
(IF(MAX(Base_Dados!R$5:R$98)-MIN(Base_Dados!R$5:R$98)=0,1,MAX(Base_Dados!R$5:R$98)-MIN(Base_Dados!R$5:R$98)))) * R$1)))</f>
        <v>4.2956943414191292E-3</v>
      </c>
      <c r="S97" s="106">
        <f>IF(INDEX(Base_Dados!S:S,MATCH($B97,Base_Dados!$B:$B,0))=0,0,
MAX(0, MIN(S$1,
((INDEX(Base_Dados!S:S,MATCH($B97,Base_Dados!$B:$B,0))-MIN(Base_Dados!S$5:S$98)) /
(IF(MAX(Base_Dados!S$5:S$98)-MIN(Base_Dados!S$5:S$98)=0,1,MAX(Base_Dados!S$5:S$98)-MIN(Base_Dados!S$5:S$98)))) * S$1)))</f>
        <v>8.6946753538530673E-3</v>
      </c>
      <c r="T97" s="106">
        <f>IF(INDEX(Base_Dados!T:T,MATCH($B97,Base_Dados!$B:$B,0))=0,0,
MAX(0, MIN(T$1,
((INDEX(Base_Dados!T:T,MATCH($B97,Base_Dados!$B:$B,0))-MIN(Base_Dados!T$5:T$98)) /
(IF(MAX(Base_Dados!T$5:T$98)-MIN(Base_Dados!T$5:T$98)=0,1,MAX(Base_Dados!T$5:T$98)-MIN(Base_Dados!T$5:T$98)))) * T$1)))</f>
        <v>0.48484839341173619</v>
      </c>
      <c r="U97" s="106">
        <f>IF(INDEX(Base_Dados!U:U,MATCH($B97,Base_Dados!$B:$B,0))=0,0,
MAX(0, MIN(U$1,
((INDEX(Base_Dados!U:U,MATCH($B97,Base_Dados!$B:$B,0))-MIN(Base_Dados!U$5:U$98)) /
(IF(MAX(Base_Dados!U$5:U$98)-MIN(Base_Dados!U$5:U$98)=0,1,MAX(Base_Dados!U$5:U$98)-MIN(Base_Dados!U$5:U$98)))) * U$1)))</f>
        <v>1.3241002546449143</v>
      </c>
      <c r="V97" s="106">
        <f>IF(INDEX(Base_Dados!V:V,MATCH($B97,Base_Dados!$B:$B,0))=0,0,
MAX(0, MIN(V$1,
((INDEX(Base_Dados!V:V,MATCH($B97,Base_Dados!$B:$B,0))-MIN(Base_Dados!V$5:V$98)) /
(IF(MAX(Base_Dados!V$5:V$98)-MIN(Base_Dados!V$5:V$98)=0,1,MAX(Base_Dados!V$5:V$98)-MIN(Base_Dados!V$5:V$98)))) * V$1)))</f>
        <v>1.4988392141955279E-2</v>
      </c>
      <c r="W97" s="106">
        <f>IF(INDEX(Base_Dados!W:W,MATCH($B97,Base_Dados!$B:$B,0))=0,0,
MAX(0, MIN(W$1,
((INDEX(Base_Dados!W:W,MATCH($B97,Base_Dados!$B:$B,0))-MIN(Base_Dados!W$5:W$98)) /
(IF(MAX(Base_Dados!W$5:W$98)-MIN(Base_Dados!W$5:W$98)=0,1,MAX(Base_Dados!W$5:W$98)-MIN(Base_Dados!W$5:W$98)))) * W$1)))</f>
        <v>2.7308765046292258</v>
      </c>
      <c r="X97" s="106">
        <f>IF(INDEX(Base_Dados!X:X,MATCH($B97,Base_Dados!$B:$B,0))=0,0,
MAX(0, MIN(X$1,
((INDEX(Base_Dados!X:X,MATCH($B97,Base_Dados!$B:$B,0))-MIN(Base_Dados!X$5:X$98)) /
(IF(MAX(Base_Dados!X$5:X$98)-MIN(Base_Dados!X$5:X$98)=0,1,MAX(Base_Dados!X$5:X$98)-MIN(Base_Dados!X$5:X$98)))) * X$1)))</f>
        <v>0</v>
      </c>
      <c r="Y97" s="106">
        <f>IF(INDEX(Base_Dados!Y:Y,MATCH($B97,Base_Dados!$B:$B,0))=0,0,
MAX(0, MIN(Y$1,
((INDEX(Base_Dados!Y:Y,MATCH($B97,Base_Dados!$B:$B,0))-MIN(Base_Dados!Y$5:Y$98)) /
(IF(MAX(Base_Dados!Y$5:Y$98)-MIN(Base_Dados!Y$5:Y$98)=0,1,MAX(Base_Dados!Y$5:Y$98)-MIN(Base_Dados!Y$5:Y$98)))) * Y$1)))</f>
        <v>0</v>
      </c>
      <c r="Z97" s="106">
        <f>IF(INDEX(Base_Dados!Z:Z,MATCH($B97,Base_Dados!$B:$B,0))=0,0,
MAX(0, MIN(Z$1,
((INDEX(Base_Dados!Z:Z,MATCH($B97,Base_Dados!$B:$B,0))-MIN(Base_Dados!Z$5:Z$98)) /
(IF(MAX(Base_Dados!Z$5:Z$98)-MIN(Base_Dados!Z$5:Z$98)=0,1,MAX(Base_Dados!Z$5:Z$98)-MIN(Base_Dados!Z$5:Z$98)))) * Z$1)))</f>
        <v>0</v>
      </c>
      <c r="AA97" s="106">
        <f>IF(INDEX(Base_Dados!AA:AA,MATCH($B97,Base_Dados!$B:$B,0))=0,0,
MAX(0, MIN(AA$1,
((INDEX(Base_Dados!AA:AA,MATCH($B97,Base_Dados!$B:$B,0))-MIN(Base_Dados!AA$5:AA$98)) /
(IF(MAX(Base_Dados!AA$5:AA$98)-MIN(Base_Dados!AA$5:AA$98)=0,1,MAX(Base_Dados!AA$5:AA$98)-MIN(Base_Dados!AA$5:AA$98)))) * AA$1)))</f>
        <v>0</v>
      </c>
      <c r="AB97" s="106">
        <f>IF(INDEX(Base_Dados!AB:AB,MATCH($B97,Base_Dados!$B:$B,0))=0,0,
MAX(0, MIN(AB$1,
((INDEX(Base_Dados!AB:AB,MATCH($B97,Base_Dados!$B:$B,0))-MIN(Base_Dados!AB$5:AB$98)) /
(IF(MAX(Base_Dados!AB$5:AB$98)-MIN(Base_Dados!AB$5:AB$98)=0,1,MAX(Base_Dados!AB$5:AB$98)-MIN(Base_Dados!AB$5:AB$98)))) * AB$1)))</f>
        <v>0.27536169479848432</v>
      </c>
      <c r="AC97" s="106">
        <f>IF(INDEX(Base_Dados!AC:AC,MATCH($B97,Base_Dados!$B:$B,0))=0,0,
MAX(0, MIN(AC$1,
((INDEX(Base_Dados!AC:AC,MATCH($B97,Base_Dados!$B:$B,0))-MIN(Base_Dados!AC$5:AC$98)) /
(IF(MAX(Base_Dados!AC$5:AC$98)-MIN(Base_Dados!AC$5:AC$98)=0,1,MAX(Base_Dados!AC$5:AC$98)-MIN(Base_Dados!AC$5:AC$98)))) * AC$1)))</f>
        <v>9.7923492002312575E-3</v>
      </c>
      <c r="AD97" s="106">
        <f>IF(INDEX(Base_Dados!AD:AD,MATCH($B97,Base_Dados!$B:$B,0))=0,0,
MAX(0, MIN(AD$1,
((INDEX(Base_Dados!AD:AD,MATCH($B97,Base_Dados!$B:$B,0))-MIN(Base_Dados!AD$5:AD$98)) /
(IF(MAX(Base_Dados!AD$5:AD$98)-MIN(Base_Dados!AD$5:AD$98)=0,1,MAX(Base_Dados!AD$5:AD$98)-MIN(Base_Dados!AD$5:AD$98)))) * AD$1)))</f>
        <v>6.0346102647537347E-3</v>
      </c>
      <c r="AE97" s="106">
        <f>IF(INDEX(Base_Dados!AE:AE,MATCH($B97,Base_Dados!$B:$B,0))=0,0,
MAX(0, MIN(AE$1,
((INDEX(Base_Dados!AE:AE,MATCH($B97,Base_Dados!$B:$B,0))-MIN(Base_Dados!AE$5:AE$98)) /
(IF(MAX(Base_Dados!AE$5:AE$98)-MIN(Base_Dados!AE$5:AE$98)=0,1,MAX(Base_Dados!AE$5:AE$98)-MIN(Base_Dados!AE$5:AE$98)))) * AE$1)))</f>
        <v>1.4238458219473608E-3</v>
      </c>
      <c r="AF97" s="106">
        <f>IF(INDEX(Base_Dados!AF:AF,MATCH($B97,Base_Dados!$B:$B,0))=0,0,
MAX(0, MIN(AF$1,
((INDEX(Base_Dados!AF:AF,MATCH($B97,Base_Dados!$B:$B,0))-MIN(Base_Dados!AF$5:AF$98)) /
(IF(MAX(Base_Dados!AF$5:AF$98)-MIN(Base_Dados!AF$5:AF$98)=0,1,MAX(Base_Dados!AF$5:AF$98)-MIN(Base_Dados!AF$5:AF$98)))) * AF$1)))</f>
        <v>2.2985335356042846E-3</v>
      </c>
      <c r="AG97" s="106">
        <f>IF(INDEX(Base_Dados!AG:AG,MATCH($B97,Base_Dados!$B:$B,0))=0,0,
MAX(0, MIN(AG$1,
((INDEX(Base_Dados!AG:AG,MATCH($B97,Base_Dados!$B:$B,0))-MIN(Base_Dados!AG$5:AG$98)) /
(IF(MAX(Base_Dados!AG$5:AG$98)-MIN(Base_Dados!AG$5:AG$98)=0,1,MAX(Base_Dados!AG$5:AG$98)-MIN(Base_Dados!AG$5:AG$98)))) * AG$1)))</f>
        <v>9.2148912642830809E-4</v>
      </c>
      <c r="AH97" s="106">
        <f>IF(INDEX(Base_Dados!AH:AH,MATCH($B97,Base_Dados!$B:$B,0))=0,0,
MAX(0, MIN(AH$1,
((INDEX(Base_Dados!AH:AH,MATCH($B97,Base_Dados!$B:$B,0))-MIN(Base_Dados!AH$5:AH$98)) /
(IF(MAX(Base_Dados!AH$5:AH$98)-MIN(Base_Dados!AH$5:AH$98)=0,1,MAX(Base_Dados!AH$5:AH$98)-MIN(Base_Dados!AH$5:AH$98)))) * AH$1)))</f>
        <v>1.6513019044996404</v>
      </c>
      <c r="AI97" s="106">
        <f>IF(INDEX(Base_Dados!AI:AI,MATCH($B97,Base_Dados!$B:$B,0))=0,0,
MAX(0, MIN(AI$1,
((INDEX(Base_Dados!AI:AI,MATCH($B97,Base_Dados!$B:$B,0))-MIN(Base_Dados!AI$5:AI$98)) /
(IF(MAX(Base_Dados!AI$5:AI$98)-MIN(Base_Dados!AI$5:AI$98)=0,1,MAX(Base_Dados!AI$5:AI$98)-MIN(Base_Dados!AI$5:AI$98)))) * AI$1)))</f>
        <v>0</v>
      </c>
      <c r="AJ97" s="106">
        <f>IF(INDEX(Base_Dados!AJ:AJ,MATCH($B97,Base_Dados!$B:$B,0))=0,0,
MAX(0, MIN(AJ$1,
((INDEX(Base_Dados!AJ:AJ,MATCH($B97,Base_Dados!$B:$B,0))-MIN(Base_Dados!AJ$5:AJ$98)) /
(IF(MAX(Base_Dados!AJ$5:AJ$98)-MIN(Base_Dados!AJ$5:AJ$98)=0,1,MAX(Base_Dados!AJ$5:AJ$98)-MIN(Base_Dados!AJ$5:AJ$98)))) * AJ$1)))</f>
        <v>0</v>
      </c>
      <c r="AK97" s="106">
        <f>IF(INDEX(Base_Dados!AK:AK,MATCH($B97,Base_Dados!$B:$B,0))=0,0,
MAX(0, MIN(AK$1,
((INDEX(Base_Dados!AK:AK,MATCH($B97,Base_Dados!$B:$B,0))-MIN(Base_Dados!AK$5:AK$98)) /
(IF(MAX(Base_Dados!AK$5:AK$98)-MIN(Base_Dados!AK$5:AK$98)=0,1,MAX(Base_Dados!AK$5:AK$98)-MIN(Base_Dados!AK$5:AK$98)))) * AK$1)))</f>
        <v>5.7471264367816091E-4</v>
      </c>
      <c r="AL97" s="106">
        <f>IF(INDEX(Base_Dados!AL:AL,MATCH($B97,Base_Dados!$B:$B,0))=0,0,
MAX(0, MIN(AL$1,
((INDEX(Base_Dados!AL:AL,MATCH($B97,Base_Dados!$B:$B,0))-MIN(Base_Dados!AL$5:AL$98)) /
(IF(MAX(Base_Dados!AL$5:AL$98)-MIN(Base_Dados!AL$5:AL$98)=0,1,MAX(Base_Dados!AL$5:AL$98)-MIN(Base_Dados!AL$5:AL$98)))) * AL$1)))</f>
        <v>0</v>
      </c>
      <c r="AM97" s="106">
        <f>IF(INDEX(Base_Dados!AM:AM,MATCH($B97,Base_Dados!$B:$B,0))=0,0,
MAX(0, MIN(AM$1,
((INDEX(Base_Dados!AM:AM,MATCH($B97,Base_Dados!$B:$B,0))-MIN(Base_Dados!AM$5:AM$98)) /
(IF(MAX(Base_Dados!AM$5:AM$98)-MIN(Base_Dados!AM$5:AM$98)=0,1,MAX(Base_Dados!AM$5:AM$98)-MIN(Base_Dados!AM$5:AM$98)))) * AM$1)))</f>
        <v>8.285862247540134E-3</v>
      </c>
      <c r="AN97" s="106">
        <f>IF(INDEX(Base_Dados!AN:AN,MATCH($B97,Base_Dados!$B:$B,0))=0,0,
MAX(0, MIN(AN$1,
((INDEX(Base_Dados!AN:AN,MATCH($B97,Base_Dados!$B:$B,0))-MIN(Base_Dados!AN$5:AN$98)) /
(IF(MAX(Base_Dados!AN$5:AN$98)-MIN(Base_Dados!AN$5:AN$98)=0,1,MAX(Base_Dados!AN$5:AN$98)-MIN(Base_Dados!AN$5:AN$98)))) * AN$1)))</f>
        <v>0.25170068027210879</v>
      </c>
      <c r="AO97" s="106">
        <f>IF(INDEX(Base_Dados!AO:AO,MATCH($B97,Base_Dados!$B:$B,0))=0,0,
MAX(0, MIN(AO$1,
((INDEX(Base_Dados!AO:AO,MATCH($B97,Base_Dados!$B:$B,0))-MIN(Base_Dados!AO$5:AO$98)) /
(IF(MAX(Base_Dados!AO$5:AO$98)-MIN(Base_Dados!AO$5:AO$98)=0,1,MAX(Base_Dados!AO$5:AO$98)-MIN(Base_Dados!AO$5:AO$98)))) * AO$1)))</f>
        <v>0</v>
      </c>
      <c r="AP97" s="106">
        <f>IF(INDEX(Base_Dados!AP:AP,MATCH($B97,Base_Dados!$B:$B,0))=0,0,
MAX(0, MIN(AP$1,
((INDEX(Base_Dados!AP:AP,MATCH($B97,Base_Dados!$B:$B,0))-MIN(Base_Dados!AP$5:AP$98)) /
(IF(MAX(Base_Dados!AP$5:AP$98)-MIN(Base_Dados!AP$5:AP$98)=0,1,MAX(Base_Dados!AP$5:AP$98)-MIN(Base_Dados!AP$5:AP$98)))) * AP$1)))</f>
        <v>0</v>
      </c>
      <c r="AQ97" s="106">
        <f>IF(INDEX(Base_Dados!AQ:AQ,MATCH($B97,Base_Dados!$B:$B,0))=0,0,
MAX(0, MIN(AQ$1,
((INDEX(Base_Dados!AQ:AQ,MATCH($B97,Base_Dados!$B:$B,0))-MIN(Base_Dados!AQ$5:AQ$98)) /
(IF(MAX(Base_Dados!AQ$5:AQ$98)-MIN(Base_Dados!AQ$5:AQ$98)=0,1,MAX(Base_Dados!AQ$5:AQ$98)-MIN(Base_Dados!AQ$5:AQ$98)))) * AQ$1)))</f>
        <v>0</v>
      </c>
      <c r="AR97" s="106">
        <f>IF(INDEX(Base_Dados!AR:AR,MATCH($B97,Base_Dados!$B:$B,0))=0,0,
MAX(0, MIN(AR$1,
((INDEX(Base_Dados!AR:AR,MATCH($B97,Base_Dados!$B:$B,0))-MIN(Base_Dados!AR$5:AR$98)) /
(IF(MAX(Base_Dados!AR$5:AR$98)-MIN(Base_Dados!AR$5:AR$98)=0,1,MAX(Base_Dados!AR$5:AR$98)-MIN(Base_Dados!AR$5:AR$98)))) * AR$1)))</f>
        <v>0</v>
      </c>
      <c r="AS97" s="106">
        <f>IF(INDEX(Base_Dados!AS:AS,MATCH($B97,Base_Dados!$B:$B,0))=0,0,
MAX(0, MIN(AS$1,
((INDEX(Base_Dados!AS:AS,MATCH($B97,Base_Dados!$B:$B,0))-MIN(Base_Dados!AS$5:AS$98)) /
(IF(MAX(Base_Dados!AS$5:AS$98)-MIN(Base_Dados!AS$5:AS$98)=0,1,MAX(Base_Dados!AS$5:AS$98)-MIN(Base_Dados!AS$5:AS$98)))) * AS$1)))</f>
        <v>0</v>
      </c>
      <c r="AT97" s="106">
        <f>IF(INDEX(Base_Dados!AT:AT,MATCH($B97,Base_Dados!$B:$B,0))=0,0,
MAX(0, MIN(AT$1,
((INDEX(Base_Dados!AT:AT,MATCH($B97,Base_Dados!$B:$B,0))-MIN(Base_Dados!AT$5:AT$98)) /
(IF(MAX(Base_Dados!AT$5:AT$98)-MIN(Base_Dados!AT$5:AT$98)=0,1,MAX(Base_Dados!AT$5:AT$98)-MIN(Base_Dados!AT$5:AT$98)))) * AT$1)))</f>
        <v>0</v>
      </c>
      <c r="AU97" s="106">
        <f>IF(INDEX(Base_Dados!AU:AU,MATCH($B97,Base_Dados!$B:$B,0))=0,0,
MAX(0, MIN(AU$1,
((INDEX(Base_Dados!AU:AU,MATCH($B97,Base_Dados!$B:$B,0))-MIN(Base_Dados!AU$5:AU$98)) /
(IF(MAX(Base_Dados!AU$5:AU$98)-MIN(Base_Dados!AU$5:AU$98)=0,1,MAX(Base_Dados!AU$5:AU$98)-MIN(Base_Dados!AU$5:AU$98)))) * AU$1)))</f>
        <v>5.6179775280898875E-3</v>
      </c>
      <c r="AV97" s="106">
        <f>IF(INDEX(Base_Dados!AV:AV,MATCH($B97,Base_Dados!$B:$B,0))=0,0,
MAX(0, MIN(AV$1,
((INDEX(Base_Dados!AV:AV,MATCH($B97,Base_Dados!$B:$B,0))-MIN(Base_Dados!AV$5:AV$98)) /
(IF(MAX(Base_Dados!AV$5:AV$98)-MIN(Base_Dados!AV$5:AV$98)=0,1,MAX(Base_Dados!AV$5:AV$98)-MIN(Base_Dados!AV$5:AV$98)))) * AV$1)))</f>
        <v>0</v>
      </c>
      <c r="AW97" s="106">
        <f>IF(INDEX(Base_Dados!AW:AW,MATCH($B97,Base_Dados!$B:$B,0))=0,0,
MAX(0, MIN(AW$1,
((INDEX(Base_Dados!AW:AW,MATCH($B97,Base_Dados!$B:$B,0))-MIN(Base_Dados!AW$5:AW$98)) /
(IF(MAX(Base_Dados!AW$5:AW$98)-MIN(Base_Dados!AW$5:AW$98)=0,1,MAX(Base_Dados!AW$5:AW$98)-MIN(Base_Dados!AW$5:AW$98)))) * AW$1)))</f>
        <v>0</v>
      </c>
      <c r="AX97" s="106">
        <f>IF(INDEX(Base_Dados!AX:AX,MATCH($B97,Base_Dados!$B:$B,0))=0,0,
MAX(0, MIN(AX$1,
((INDEX(Base_Dados!AX:AX,MATCH($B97,Base_Dados!$B:$B,0))-MIN(Base_Dados!AX$5:AX$98)) /
(IF(MAX(Base_Dados!AX$5:AX$98)-MIN(Base_Dados!AX$5:AX$98)=0,1,MAX(Base_Dados!AX$5:AX$98)-MIN(Base_Dados!AX$5:AX$98)))) * AX$1)))</f>
        <v>0.11674347158218126</v>
      </c>
      <c r="AY97" s="106">
        <f>IF(INDEX(Base_Dados!AY:AY,MATCH($B97,Base_Dados!$B:$B,0))=0,0,
MAX(0, MIN(AY$1,
((INDEX(Base_Dados!AY:AY,MATCH($B97,Base_Dados!$B:$B,0))-MIN(Base_Dados!AY$5:AY$98)) /
(IF(MAX(Base_Dados!AY$5:AY$98)-MIN(Base_Dados!AY$5:AY$98)=0,1,MAX(Base_Dados!AY$5:AY$98)-MIN(Base_Dados!AY$5:AY$98)))) * AY$1)))</f>
        <v>0</v>
      </c>
      <c r="AZ97" s="106">
        <f>IF(INDEX(Base_Dados!AZ:AZ,MATCH($B97,Base_Dados!$B:$B,0))=0,0,
MAX(0, MIN(AZ$1,
((INDEX(Base_Dados!AZ:AZ,MATCH($B97,Base_Dados!$B:$B,0))-MIN(Base_Dados!AZ$5:AZ$98)) /
(IF(MAX(Base_Dados!AZ$5:AZ$98)-MIN(Base_Dados!AZ$5:AZ$98)=0,1,MAX(Base_Dados!AZ$5:AZ$98)-MIN(Base_Dados!AZ$5:AZ$98)))) * AZ$1)))</f>
        <v>0</v>
      </c>
      <c r="BA97" s="106">
        <f>IF(INDEX(Base_Dados!BA:BA,MATCH($B97,Base_Dados!$B:$B,0))=0,0,
MAX(0, MIN(BA$1,
((INDEX(Base_Dados!BA:BA,MATCH($B97,Base_Dados!$B:$B,0))-MIN(Base_Dados!BA$5:BA$98)) /
(IF(MAX(Base_Dados!BA$5:BA$98)-MIN(Base_Dados!BA$5:BA$98)=0,1,MAX(Base_Dados!BA$5:BA$98)-MIN(Base_Dados!BA$5:BA$98)))) * BA$1)))</f>
        <v>5.1288882968094319E-3</v>
      </c>
      <c r="BB97" s="106">
        <f>IF(INDEX(Base_Dados!BB:BB,MATCH($B97,Base_Dados!$B:$B,0))=0,0,
MAX(0, MIN(BB$1,
((INDEX(Base_Dados!BB:BB,MATCH($B97,Base_Dados!$B:$B,0))-MIN(Base_Dados!BB$5:BB$98)) /
(IF(MAX(Base_Dados!BB$5:BB$98)-MIN(Base_Dados!BB$5:BB$98)=0,1,MAX(Base_Dados!BB$5:BB$98)-MIN(Base_Dados!BB$5:BB$98)))) * BB$1)))</f>
        <v>0.27206511401036515</v>
      </c>
      <c r="BC97" s="106">
        <f>IF(INDEX(Base_Dados!BC:BC,MATCH($B97,Base_Dados!$B:$B,0))=0,0,
MAX(0, MIN(BC$1,
((INDEX(Base_Dados!BC:BC,MATCH($B97,Base_Dados!$B:$B,0))-MIN(Base_Dados!BC$5:BC$98)) /
(IF(MAX(Base_Dados!BC$5:BC$98)-MIN(Base_Dados!BC$5:BC$98)=0,1,MAX(Base_Dados!BC$5:BC$98)-MIN(Base_Dados!BC$5:BC$98)))) * BC$1)))</f>
        <v>1.6159439806086723E-3</v>
      </c>
      <c r="BD97" s="106">
        <f>IF(INDEX(Base_Dados!BD:BD,MATCH($B97,Base_Dados!$B:$B,0))=0,0,
MAX(0, MIN(BD$1,
((INDEX(Base_Dados!BD:BD,MATCH($B97,Base_Dados!$B:$B,0))-MIN(Base_Dados!BD$5:BD$98)) /
(IF(MAX(Base_Dados!BD$5:BD$98)-MIN(Base_Dados!BD$5:BD$98)=0,1,MAX(Base_Dados!BD$5:BD$98)-MIN(Base_Dados!BD$5:BD$98)))) * BD$1)))</f>
        <v>2.1466657433695728E-3</v>
      </c>
      <c r="BE97" s="106">
        <f>IF(INDEX(Base_Dados!BE:BE,MATCH($B97,Base_Dados!$B:$B,0))=0,0,
MAX(0, MIN(BE$1,
((INDEX(Base_Dados!BE:BE,MATCH($B97,Base_Dados!$B:$B,0))-MIN(Base_Dados!BE$5:BE$98)) /
(IF(MAX(Base_Dados!BE$5:BE$98)-MIN(Base_Dados!BE$5:BE$98)=0,1,MAX(Base_Dados!BE$5:BE$98)-MIN(Base_Dados!BE$5:BE$98)))) * BE$1)))</f>
        <v>3.0607124937280482E-2</v>
      </c>
      <c r="BF97" s="106">
        <f>IF(INDEX(Base_Dados!BF:BF,MATCH($B97,Base_Dados!$B:$B,0))=0,0,
MAX(0, MIN(BF$1,
((INDEX(Base_Dados!BF:BF,MATCH($B97,Base_Dados!$B:$B,0))-MIN(Base_Dados!BF$5:BF$98)) /
(IF(MAX(Base_Dados!BF$5:BF$98)-MIN(Base_Dados!BF$5:BF$98)=0,1,MAX(Base_Dados!BF$5:BF$98)-MIN(Base_Dados!BF$5:BF$98)))) * BF$1)))</f>
        <v>0</v>
      </c>
      <c r="BG97" s="106">
        <f>IF(INDEX(Base_Dados!BG:BG,MATCH($B97,Base_Dados!$B:$B,0))=0,0,
MAX(0, MIN(BG$1,
((INDEX(Base_Dados!BG:BG,MATCH($B97,Base_Dados!$B:$B,0))-MIN(Base_Dados!BG$5:BG$98)) /
(IF(MAX(Base_Dados!BG$5:BG$98)-MIN(Base_Dados!BG$5:BG$98)=0,1,MAX(Base_Dados!BG$5:BG$98)-MIN(Base_Dados!BG$5:BG$98)))) * BG$1)))</f>
        <v>0</v>
      </c>
      <c r="BH97" s="106">
        <f>IF(INDEX(Base_Dados!BH:BH,MATCH($B97,Base_Dados!$B:$B,0))=0,0,
MAX(0, MIN(BH$1,
((INDEX(Base_Dados!BH:BH,MATCH($B97,Base_Dados!$B:$B,0))-MIN(Base_Dados!BH$5:BH$98)) /
(IF(MAX(Base_Dados!BH$5:BH$98)-MIN(Base_Dados!BH$5:BH$98)=0,1,MAX(Base_Dados!BH$5:BH$98)-MIN(Base_Dados!BH$5:BH$98)))) * BH$1)))</f>
        <v>0</v>
      </c>
      <c r="BI97" s="106">
        <f>IF(INDEX(Base_Dados!BI:BI,MATCH($B97,Base_Dados!$B:$B,0))=0,0,
MAX(0, MIN(BI$1,
((INDEX(Base_Dados!BI:BI,MATCH($B97,Base_Dados!$B:$B,0))-MIN(Base_Dados!BI$5:BI$98)) /
(IF(MAX(Base_Dados!BI$5:BI$98)-MIN(Base_Dados!BI$5:BI$98)=0,1,MAX(Base_Dados!BI$5:BI$98)-MIN(Base_Dados!BI$5:BI$98)))) * BI$1)))</f>
        <v>7.8003120124804995E-3</v>
      </c>
      <c r="BJ97" s="106">
        <f>IF(INDEX(Base_Dados!BJ:BJ,MATCH($B97,Base_Dados!$B:$B,0))=0,0,
MAX(0, MIN(BJ$1,
((INDEX(Base_Dados!BJ:BJ,MATCH($B97,Base_Dados!$B:$B,0))-MIN(Base_Dados!BJ$5:BJ$98)) /
(IF(MAX(Base_Dados!BJ$5:BJ$98)-MIN(Base_Dados!BJ$5:BJ$98)=0,1,MAX(Base_Dados!BJ$5:BJ$98)-MIN(Base_Dados!BJ$5:BJ$98)))) * BJ$1)))</f>
        <v>0</v>
      </c>
      <c r="BK97" s="106">
        <f>IF(INDEX(Base_Dados!BK:BK,MATCH($B97,Base_Dados!$B:$B,0))=0,0,
MAX(0, MIN(BK$1,
((INDEX(Base_Dados!BK:BK,MATCH($B97,Base_Dados!$B:$B,0))-MIN(Base_Dados!BK$5:BK$98)) /
(IF(MAX(Base_Dados!BK$5:BK$98)-MIN(Base_Dados!BK$5:BK$98)=0,1,MAX(Base_Dados!BK$5:BK$98)-MIN(Base_Dados!BK$5:BK$98)))) * BK$1)))</f>
        <v>0</v>
      </c>
      <c r="BL97" s="106">
        <f>IF(INDEX(Base_Dados!BL:BL,MATCH($B97,Base_Dados!$B:$B,0))=0,0,
MAX(0, MIN(BL$1,
((INDEX(Base_Dados!BL:BL,MATCH($B97,Base_Dados!$B:$B,0))-MIN(Base_Dados!BL$5:BL$98)) /
(IF(MAX(Base_Dados!BL$5:BL$98)-MIN(Base_Dados!BL$5:BL$98)=0,1,MAX(Base_Dados!BL$5:BL$98)-MIN(Base_Dados!BL$5:BL$98)))) * BL$1)))</f>
        <v>0</v>
      </c>
      <c r="BM97" s="106">
        <f>IF(INDEX(Base_Dados!BM:BM,MATCH($B97,Base_Dados!$B:$B,0))=0,0,
MAX(0, MIN(BM$1,
((INDEX(Base_Dados!BM:BM,MATCH($B97,Base_Dados!$B:$B,0))-MIN(Base_Dados!BM$5:BM$98)) /
(IF(MAX(Base_Dados!BM$5:BM$98)-MIN(Base_Dados!BM$5:BM$98)=0,1,MAX(Base_Dados!BM$5:BM$98)-MIN(Base_Dados!BM$5:BM$98)))) * BM$1)))</f>
        <v>0.5249886460122819</v>
      </c>
      <c r="BN97" s="106">
        <f>IF(INDEX(Base_Dados!BN:BN,MATCH($B97,Base_Dados!$B:$B,0))=0,0,
MAX(0, MIN(BN$1,
((INDEX(Base_Dados!BN:BN,MATCH($B97,Base_Dados!$B:$B,0))-MIN(Base_Dados!BN$5:BN$98)) /
(IF(MAX(Base_Dados!BN$5:BN$98)-MIN(Base_Dados!BN$5:BN$98)=0,1,MAX(Base_Dados!BN$5:BN$98)-MIN(Base_Dados!BN$5:BN$98)))) * BN$1)))</f>
        <v>0.30813629367294271</v>
      </c>
      <c r="BO97" s="106">
        <f>IF(INDEX(Base_Dados!BO:BO,MATCH($B97,Base_Dados!$B:$B,0))=0,0,
MAX(0, MIN(BO$1,
((INDEX(Base_Dados!BO:BO,MATCH($B97,Base_Dados!$B:$B,0))-MIN(Base_Dados!BO$5:BO$98)) /
(IF(MAX(Base_Dados!BO$5:BO$98)-MIN(Base_Dados!BO$5:BO$98)=0,1,MAX(Base_Dados!BO$5:BO$98)-MIN(Base_Dados!BO$5:BO$98)))) * BO$1)))</f>
        <v>1.7241379310344827E-2</v>
      </c>
      <c r="BP97" s="106">
        <f t="shared" si="4"/>
        <v>8.3533732540303447</v>
      </c>
      <c r="BQ97" s="111">
        <f t="shared" si="5"/>
        <v>0.43078028832842408</v>
      </c>
      <c r="BR97" s="112">
        <f t="shared" si="6"/>
        <v>0.11627197485040081</v>
      </c>
      <c r="BS97" s="113">
        <f t="shared" si="7"/>
        <v>8.2371012791799441</v>
      </c>
    </row>
    <row r="98" spans="1:71">
      <c r="A98" s="21">
        <v>22009</v>
      </c>
      <c r="B98" s="21" t="s">
        <v>503</v>
      </c>
      <c r="C98" s="21" t="s">
        <v>495</v>
      </c>
      <c r="D98" s="105">
        <f>IF(INDEX(Base_Dados!D:D,MATCH($B98,Base_Dados!$B:$B,0))=0,0,
MAX(0, MIN(D$1,
((INDEX(Base_Dados!D:D,MATCH($B98,Base_Dados!$B:$B,0))-MIN(Base_Dados!D$5:D$98)) /
(IF(MAX(Base_Dados!D$5:D$98)-MIN(Base_Dados!D$5:D$98)=0,1,MAX(Base_Dados!D$5:D$98)-MIN(Base_Dados!D$5:D$98)))) * D$1)))</f>
        <v>0.22827932309166055</v>
      </c>
      <c r="E98" s="106">
        <f>IF(INDEX(Base_Dados!E:E,MATCH($B98,Base_Dados!$B:$B,0))=0,0,
MAX(0, MIN(E$1,
((INDEX(Base_Dados!E:E,MATCH($B98,Base_Dados!$B:$B,0))-MIN(Base_Dados!E$5:E$98)) /
(IF(MAX(Base_Dados!E$5:E$98)-MIN(Base_Dados!E$5:E$98)=0,1,MAX(Base_Dados!E$5:E$98)-MIN(Base_Dados!E$5:E$98)))) * E$1)))</f>
        <v>5.9085438633853529E-2</v>
      </c>
      <c r="F98" s="106">
        <f>IF(INDEX(Base_Dados!F:F,MATCH($B98,Base_Dados!$B:$B,0))=0,0,
MAX(0, MIN(F$1,
((INDEX(Base_Dados!F:F,MATCH($B98,Base_Dados!$B:$B,0))-MIN(Base_Dados!F$5:F$98)) /
(IF(MAX(Base_Dados!F$5:F$98)-MIN(Base_Dados!F$5:F$98)=0,1,MAX(Base_Dados!F$5:F$98)-MIN(Base_Dados!F$5:F$98)))) * F$1)))</f>
        <v>5.6703757580337411E-2</v>
      </c>
      <c r="G98" s="106">
        <f>IF(INDEX(Base_Dados!G:G,MATCH($B98,Base_Dados!$B:$B,0))=0,0,
MAX(0, MIN(G$1,
((INDEX(Base_Dados!G:G,MATCH($B98,Base_Dados!$B:$B,0))-MIN(Base_Dados!G$5:G$98)) /
(IF(MAX(Base_Dados!G$5:G$98)-MIN(Base_Dados!G$5:G$98)=0,1,MAX(Base_Dados!G$5:G$98)-MIN(Base_Dados!G$5:G$98)))) * G$1)))</f>
        <v>6.1504177267724065E-2</v>
      </c>
      <c r="H98" s="106">
        <f>IF(INDEX(Base_Dados!H:H,MATCH($B98,Base_Dados!$B:$B,0))=0,0,
MAX(0, MIN(H$1,
((INDEX(Base_Dados!H:H,MATCH($B98,Base_Dados!$B:$B,0))-MIN(Base_Dados!H$5:H$98)) /
(IF(MAX(Base_Dados!H$5:H$98)-MIN(Base_Dados!H$5:H$98)=0,1,MAX(Base_Dados!H$5:H$98)-MIN(Base_Dados!H$5:H$98)))) * H$1)))</f>
        <v>7.0743979069299398E-2</v>
      </c>
      <c r="I98" s="106">
        <f>IF(INDEX(Base_Dados!I:I,MATCH($B98,Base_Dados!$B:$B,0))=0,0,
MAX(0, MIN(I$1,
((INDEX(Base_Dados!I:I,MATCH($B98,Base_Dados!$B:$B,0))-MIN(Base_Dados!I$5:I$98)) /
(IF(MAX(Base_Dados!I$5:I$98)-MIN(Base_Dados!I$5:I$98)=0,1,MAX(Base_Dados!I$5:I$98)-MIN(Base_Dados!I$5:I$98)))) * I$1)))</f>
        <v>7.0119080347305046E-2</v>
      </c>
      <c r="J98" s="106">
        <f>IF(INDEX(Base_Dados!J:J,MATCH($B98,Base_Dados!$B:$B,0))=0,0,
MAX(0, MIN(J$1,
((INDEX(Base_Dados!J:J,MATCH($B98,Base_Dados!$B:$B,0))-MIN(Base_Dados!J$5:J$98)) /
(IF(MAX(Base_Dados!J$5:J$98)-MIN(Base_Dados!J$5:J$98)=0,1,MAX(Base_Dados!J$5:J$98)-MIN(Base_Dados!J$5:J$98)))) * J$1)))</f>
        <v>8.0216600114226447E-2</v>
      </c>
      <c r="K98" s="106">
        <f>IF(INDEX(Base_Dados!K:K,MATCH($B98,Base_Dados!$B:$B,0))=0,0,
MAX(0, MIN(K$1,
((INDEX(Base_Dados!K:K,MATCH($B98,Base_Dados!$B:$B,0))-MIN(Base_Dados!K$5:K$98)) /
(IF(MAX(Base_Dados!K$5:K$98)-MIN(Base_Dados!K$5:K$98)=0,1,MAX(Base_Dados!K$5:K$98)-MIN(Base_Dados!K$5:K$98)))) * K$1)))</f>
        <v>8.6197450805008943E-2</v>
      </c>
      <c r="L98" s="106">
        <f>IF(INDEX(Base_Dados!L:L,MATCH($B98,Base_Dados!$B:$B,0))=0,0,
MAX(0, MIN(L$1,
((INDEX(Base_Dados!L:L,MATCH($B98,Base_Dados!$B:$B,0))-MIN(Base_Dados!L$5:L$98)) /
(IF(MAX(Base_Dados!L$5:L$98)-MIN(Base_Dados!L$5:L$98)=0,1,MAX(Base_Dados!L$5:L$98)-MIN(Base_Dados!L$5:L$98)))) * L$1)))</f>
        <v>9.6210136521131195E-2</v>
      </c>
      <c r="M98" s="106">
        <f>IF(INDEX(Base_Dados!M:M,MATCH($B98,Base_Dados!$B:$B,0))=0,0,
MAX(0, MIN(M$1,
((INDEX(Base_Dados!M:M,MATCH($B98,Base_Dados!$B:$B,0))-MIN(Base_Dados!M$5:M$98)) /
(IF(MAX(Base_Dados!M$5:M$98)-MIN(Base_Dados!M$5:M$98)=0,1,MAX(Base_Dados!M$5:M$98)-MIN(Base_Dados!M$5:M$98)))) * M$1)))</f>
        <v>0.10759183673469387</v>
      </c>
      <c r="N98" s="106">
        <f>IF(INDEX(Base_Dados!N:N,MATCH($B98,Base_Dados!$B:$B,0))=0,0,
MAX(0, MIN(N$1,
((INDEX(Base_Dados!N:N,MATCH($B98,Base_Dados!$B:$B,0))-MIN(Base_Dados!N$5:N$98)) /
(IF(MAX(Base_Dados!N$5:N$98)-MIN(Base_Dados!N$5:N$98)=0,1,MAX(Base_Dados!N$5:N$98)-MIN(Base_Dados!N$5:N$98)))) * N$1)))</f>
        <v>0.12939102450336612</v>
      </c>
      <c r="O98" s="106">
        <f>IF(INDEX(Base_Dados!O:O,MATCH($B98,Base_Dados!$B:$B,0))=0,0,
MAX(0, MIN(O$1,
((INDEX(Base_Dados!O:O,MATCH($B98,Base_Dados!$B:$B,0))-MIN(Base_Dados!O$5:O$98)) /
(IF(MAX(Base_Dados!O$5:O$98)-MIN(Base_Dados!O$5:O$98)=0,1,MAX(Base_Dados!O$5:O$98)-MIN(Base_Dados!O$5:O$98)))) * O$1)))</f>
        <v>0.15145771782150622</v>
      </c>
      <c r="P98" s="106">
        <f>IF(INDEX(Base_Dados!P:P,MATCH($B98,Base_Dados!$B:$B,0))=0,0,
MAX(0, MIN(P$1,
((INDEX(Base_Dados!P:P,MATCH($B98,Base_Dados!$B:$B,0))-MIN(Base_Dados!P$5:P$98)) /
(IF(MAX(Base_Dados!P$5:P$98)-MIN(Base_Dados!P$5:P$98)=0,1,MAX(Base_Dados!P$5:P$98)-MIN(Base_Dados!P$5:P$98)))) * P$1)))</f>
        <v>4.5705791857983805E-2</v>
      </c>
      <c r="Q98" s="106">
        <f>IF(INDEX(Base_Dados!Q:Q,MATCH($B98,Base_Dados!$B:$B,0))=0,0,
MAX(0, MIN(Q$1,
((INDEX(Base_Dados!Q:Q,MATCH($B98,Base_Dados!$B:$B,0))-MIN(Base_Dados!Q$5:Q$98)) /
(IF(MAX(Base_Dados!Q$5:Q$98)-MIN(Base_Dados!Q$5:Q$98)=0,1,MAX(Base_Dados!Q$5:Q$98)-MIN(Base_Dados!Q$5:Q$98)))) * Q$1)))</f>
        <v>2.0141119477647306E-2</v>
      </c>
      <c r="R98" s="106">
        <f>IF(INDEX(Base_Dados!R:R,MATCH($B98,Base_Dados!$B:$B,0))=0,0,
MAX(0, MIN(R$1,
((INDEX(Base_Dados!R:R,MATCH($B98,Base_Dados!$B:$B,0))-MIN(Base_Dados!R$5:R$98)) /
(IF(MAX(Base_Dados!R$5:R$98)-MIN(Base_Dados!R$5:R$98)=0,1,MAX(Base_Dados!R$5:R$98)-MIN(Base_Dados!R$5:R$98)))) * R$1)))</f>
        <v>1.7647775206757969E-2</v>
      </c>
      <c r="S98" s="106">
        <f>IF(INDEX(Base_Dados!S:S,MATCH($B98,Base_Dados!$B:$B,0))=0,0,
MAX(0, MIN(S$1,
((INDEX(Base_Dados!S:S,MATCH($B98,Base_Dados!$B:$B,0))-MIN(Base_Dados!S$5:S$98)) /
(IF(MAX(Base_Dados!S$5:S$98)-MIN(Base_Dados!S$5:S$98)=0,1,MAX(Base_Dados!S$5:S$98)-MIN(Base_Dados!S$5:S$98)))) * S$1)))</f>
        <v>2.1740432861529244E-2</v>
      </c>
      <c r="T98" s="106">
        <f>IF(INDEX(Base_Dados!T:T,MATCH($B98,Base_Dados!$B:$B,0))=0,0,
MAX(0, MIN(T$1,
((INDEX(Base_Dados!T:T,MATCH($B98,Base_Dados!$B:$B,0))-MIN(Base_Dados!T$5:T$98)) /
(IF(MAX(Base_Dados!T$5:T$98)-MIN(Base_Dados!T$5:T$98)=0,1,MAX(Base_Dados!T$5:T$98)-MIN(Base_Dados!T$5:T$98)))) * T$1)))</f>
        <v>0.41758336900097071</v>
      </c>
      <c r="U98" s="106">
        <f>IF(INDEX(Base_Dados!U:U,MATCH($B98,Base_Dados!$B:$B,0))=0,0,
MAX(0, MIN(U$1,
((INDEX(Base_Dados!U:U,MATCH($B98,Base_Dados!$B:$B,0))-MIN(Base_Dados!U$5:U$98)) /
(IF(MAX(Base_Dados!U$5:U$98)-MIN(Base_Dados!U$5:U$98)=0,1,MAX(Base_Dados!U$5:U$98)-MIN(Base_Dados!U$5:U$98)))) * U$1)))</f>
        <v>0.86006647749087495</v>
      </c>
      <c r="V98" s="106">
        <f>IF(INDEX(Base_Dados!V:V,MATCH($B98,Base_Dados!$B:$B,0))=0,0,
MAX(0, MIN(V$1,
((INDEX(Base_Dados!V:V,MATCH($B98,Base_Dados!$B:$B,0))-MIN(Base_Dados!V$5:V$98)) /
(IF(MAX(Base_Dados!V$5:V$98)-MIN(Base_Dados!V$5:V$98)=0,1,MAX(Base_Dados!V$5:V$98)-MIN(Base_Dados!V$5:V$98)))) * V$1)))</f>
        <v>6.0128553822296441E-2</v>
      </c>
      <c r="W98" s="106">
        <f>IF(INDEX(Base_Dados!W:W,MATCH($B98,Base_Dados!$B:$B,0))=0,0,
MAX(0, MIN(W$1,
((INDEX(Base_Dados!W:W,MATCH($B98,Base_Dados!$B:$B,0))-MIN(Base_Dados!W$5:W$98)) /
(IF(MAX(Base_Dados!W$5:W$98)-MIN(Base_Dados!W$5:W$98)=0,1,MAX(Base_Dados!W$5:W$98)-MIN(Base_Dados!W$5:W$98)))) * W$1)))</f>
        <v>2.1247993872916959</v>
      </c>
      <c r="X98" s="106">
        <f>IF(INDEX(Base_Dados!X:X,MATCH($B98,Base_Dados!$B:$B,0))=0,0,
MAX(0, MIN(X$1,
((INDEX(Base_Dados!X:X,MATCH($B98,Base_Dados!$B:$B,0))-MIN(Base_Dados!X$5:X$98)) /
(IF(MAX(Base_Dados!X$5:X$98)-MIN(Base_Dados!X$5:X$98)=0,1,MAX(Base_Dados!X$5:X$98)-MIN(Base_Dados!X$5:X$98)))) * X$1)))</f>
        <v>0</v>
      </c>
      <c r="Y98" s="106">
        <f>IF(INDEX(Base_Dados!Y:Y,MATCH($B98,Base_Dados!$B:$B,0))=0,0,
MAX(0, MIN(Y$1,
((INDEX(Base_Dados!Y:Y,MATCH($B98,Base_Dados!$B:$B,0))-MIN(Base_Dados!Y$5:Y$98)) /
(IF(MAX(Base_Dados!Y$5:Y$98)-MIN(Base_Dados!Y$5:Y$98)=0,1,MAX(Base_Dados!Y$5:Y$98)-MIN(Base_Dados!Y$5:Y$98)))) * Y$1)))</f>
        <v>0.1764705882352941</v>
      </c>
      <c r="Z98" s="106">
        <f>IF(INDEX(Base_Dados!Z:Z,MATCH($B98,Base_Dados!$B:$B,0))=0,0,
MAX(0, MIN(Z$1,
((INDEX(Base_Dados!Z:Z,MATCH($B98,Base_Dados!$B:$B,0))-MIN(Base_Dados!Z$5:Z$98)) /
(IF(MAX(Base_Dados!Z$5:Z$98)-MIN(Base_Dados!Z$5:Z$98)=0,1,MAX(Base_Dados!Z$5:Z$98)-MIN(Base_Dados!Z$5:Z$98)))) * Z$1)))</f>
        <v>0</v>
      </c>
      <c r="AA98" s="106">
        <f>IF(INDEX(Base_Dados!AA:AA,MATCH($B98,Base_Dados!$B:$B,0))=0,0,
MAX(0, MIN(AA$1,
((INDEX(Base_Dados!AA:AA,MATCH($B98,Base_Dados!$B:$B,0))-MIN(Base_Dados!AA$5:AA$98)) /
(IF(MAX(Base_Dados!AA$5:AA$98)-MIN(Base_Dados!AA$5:AA$98)=0,1,MAX(Base_Dados!AA$5:AA$98)-MIN(Base_Dados!AA$5:AA$98)))) * AA$1)))</f>
        <v>0</v>
      </c>
      <c r="AB98" s="106">
        <f>IF(INDEX(Base_Dados!AB:AB,MATCH($B98,Base_Dados!$B:$B,0))=0,0,
MAX(0, MIN(AB$1,
((INDEX(Base_Dados!AB:AB,MATCH($B98,Base_Dados!$B:$B,0))-MIN(Base_Dados!AB$5:AB$98)) /
(IF(MAX(Base_Dados!AB$5:AB$98)-MIN(Base_Dados!AB$5:AB$98)=0,1,MAX(Base_Dados!AB$5:AB$98)-MIN(Base_Dados!AB$5:AB$98)))) * AB$1)))</f>
        <v>0.72044723848891945</v>
      </c>
      <c r="AC98" s="106">
        <f>IF(INDEX(Base_Dados!AC:AC,MATCH($B98,Base_Dados!$B:$B,0))=0,0,
MAX(0, MIN(AC$1,
((INDEX(Base_Dados!AC:AC,MATCH($B98,Base_Dados!$B:$B,0))-MIN(Base_Dados!AC$5:AC$98)) /
(IF(MAX(Base_Dados!AC$5:AC$98)-MIN(Base_Dados!AC$5:AC$98)=0,1,MAX(Base_Dados!AC$5:AC$98)-MIN(Base_Dados!AC$5:AC$98)))) * AC$1)))</f>
        <v>1.8916216997494701E-2</v>
      </c>
      <c r="AD98" s="106">
        <f>IF(INDEX(Base_Dados!AD:AD,MATCH($B98,Base_Dados!$B:$B,0))=0,0,
MAX(0, MIN(AD$1,
((INDEX(Base_Dados!AD:AD,MATCH($B98,Base_Dados!$B:$B,0))-MIN(Base_Dados!AD$5:AD$98)) /
(IF(MAX(Base_Dados!AD$5:AD$98)-MIN(Base_Dados!AD$5:AD$98)=0,1,MAX(Base_Dados!AD$5:AD$98)-MIN(Base_Dados!AD$5:AD$98)))) * AD$1)))</f>
        <v>2.1032391658038753E-2</v>
      </c>
      <c r="AE98" s="106">
        <f>IF(INDEX(Base_Dados!AE:AE,MATCH($B98,Base_Dados!$B:$B,0))=0,0,
MAX(0, MIN(AE$1,
((INDEX(Base_Dados!AE:AE,MATCH($B98,Base_Dados!$B:$B,0))-MIN(Base_Dados!AE$5:AE$98)) /
(IF(MAX(Base_Dados!AE$5:AE$98)-MIN(Base_Dados!AE$5:AE$98)=0,1,MAX(Base_Dados!AE$5:AE$98)-MIN(Base_Dados!AE$5:AE$98)))) * AE$1)))</f>
        <v>7.032935423558177E-3</v>
      </c>
      <c r="AF98" s="106">
        <f>IF(INDEX(Base_Dados!AF:AF,MATCH($B98,Base_Dados!$B:$B,0))=0,0,
MAX(0, MIN(AF$1,
((INDEX(Base_Dados!AF:AF,MATCH($B98,Base_Dados!$B:$B,0))-MIN(Base_Dados!AF$5:AF$98)) /
(IF(MAX(Base_Dados!AF$5:AF$98)-MIN(Base_Dados!AF$5:AF$98)=0,1,MAX(Base_Dados!AF$5:AF$98)-MIN(Base_Dados!AF$5:AF$98)))) * AF$1)))</f>
        <v>1.471061462786742E-2</v>
      </c>
      <c r="AG98" s="106">
        <f>IF(INDEX(Base_Dados!AG:AG,MATCH($B98,Base_Dados!$B:$B,0))=0,0,
MAX(0, MIN(AG$1,
((INDEX(Base_Dados!AG:AG,MATCH($B98,Base_Dados!$B:$B,0))-MIN(Base_Dados!AG$5:AG$98)) /
(IF(MAX(Base_Dados!AG$5:AG$98)-MIN(Base_Dados!AG$5:AG$98)=0,1,MAX(Base_Dados!AG$5:AG$98)-MIN(Base_Dados!AG$5:AG$98)))) * AG$1)))</f>
        <v>2.0141119477647306E-2</v>
      </c>
      <c r="AH98" s="106">
        <f>IF(INDEX(Base_Dados!AH:AH,MATCH($B98,Base_Dados!$B:$B,0))=0,0,
MAX(0, MIN(AH$1,
((INDEX(Base_Dados!AH:AH,MATCH($B98,Base_Dados!$B:$B,0))-MIN(Base_Dados!AH$5:AH$98)) /
(IF(MAX(Base_Dados!AH$5:AH$98)-MIN(Base_Dados!AH$5:AH$98)=0,1,MAX(Base_Dados!AH$5:AH$98)-MIN(Base_Dados!AH$5:AH$98)))) * AH$1)))</f>
        <v>1.6293108983727287</v>
      </c>
      <c r="AI98" s="106">
        <f>IF(INDEX(Base_Dados!AI:AI,MATCH($B98,Base_Dados!$B:$B,0))=0,0,
MAX(0, MIN(AI$1,
((INDEX(Base_Dados!AI:AI,MATCH($B98,Base_Dados!$B:$B,0))-MIN(Base_Dados!AI$5:AI$98)) /
(IF(MAX(Base_Dados!AI$5:AI$98)-MIN(Base_Dados!AI$5:AI$98)=0,1,MAX(Base_Dados!AI$5:AI$98)-MIN(Base_Dados!AI$5:AI$98)))) * AI$1)))</f>
        <v>0.17857142857142858</v>
      </c>
      <c r="AJ98" s="106">
        <f>IF(INDEX(Base_Dados!AJ:AJ,MATCH($B98,Base_Dados!$B:$B,0))=0,0,
MAX(0, MIN(AJ$1,
((INDEX(Base_Dados!AJ:AJ,MATCH($B98,Base_Dados!$B:$B,0))-MIN(Base_Dados!AJ$5:AJ$98)) /
(IF(MAX(Base_Dados!AJ$5:AJ$98)-MIN(Base_Dados!AJ$5:AJ$98)=0,1,MAX(Base_Dados!AJ$5:AJ$98)-MIN(Base_Dados!AJ$5:AJ$98)))) * AJ$1)))</f>
        <v>0.14285714285714285</v>
      </c>
      <c r="AK98" s="106">
        <f>IF(INDEX(Base_Dados!AK:AK,MATCH($B98,Base_Dados!$B:$B,0))=0,0,
MAX(0, MIN(AK$1,
((INDEX(Base_Dados!AK:AK,MATCH($B98,Base_Dados!$B:$B,0))-MIN(Base_Dados!AK$5:AK$98)) /
(IF(MAX(Base_Dados!AK$5:AK$98)-MIN(Base_Dados!AK$5:AK$98)=0,1,MAX(Base_Dados!AK$5:AK$98)-MIN(Base_Dados!AK$5:AK$98)))) * AK$1)))</f>
        <v>4.0229885057471264E-2</v>
      </c>
      <c r="AL98" s="106">
        <f>IF(INDEX(Base_Dados!AL:AL,MATCH($B98,Base_Dados!$B:$B,0))=0,0,
MAX(0, MIN(AL$1,
((INDEX(Base_Dados!AL:AL,MATCH($B98,Base_Dados!$B:$B,0))-MIN(Base_Dados!AL$5:AL$98)) /
(IF(MAX(Base_Dados!AL$5:AL$98)-MIN(Base_Dados!AL$5:AL$98)=0,1,MAX(Base_Dados!AL$5:AL$98)-MIN(Base_Dados!AL$5:AL$98)))) * AL$1)))</f>
        <v>0</v>
      </c>
      <c r="AM98" s="106">
        <f>IF(INDEX(Base_Dados!AM:AM,MATCH($B98,Base_Dados!$B:$B,0))=0,0,
MAX(0, MIN(AM$1,
((INDEX(Base_Dados!AM:AM,MATCH($B98,Base_Dados!$B:$B,0))-MIN(Base_Dados!AM$5:AM$98)) /
(IF(MAX(Base_Dados!AM$5:AM$98)-MIN(Base_Dados!AM$5:AM$98)=0,1,MAX(Base_Dados!AM$5:AM$98)-MIN(Base_Dados!AM$5:AM$98)))) * AM$1)))</f>
        <v>1.2428793371310202E-2</v>
      </c>
      <c r="AN98" s="106">
        <f>IF(INDEX(Base_Dados!AN:AN,MATCH($B98,Base_Dados!$B:$B,0))=0,0,
MAX(0, MIN(AN$1,
((INDEX(Base_Dados!AN:AN,MATCH($B98,Base_Dados!$B:$B,0))-MIN(Base_Dados!AN$5:AN$98)) /
(IF(MAX(Base_Dados!AN$5:AN$98)-MIN(Base_Dados!AN$5:AN$98)=0,1,MAX(Base_Dados!AN$5:AN$98)-MIN(Base_Dados!AN$5:AN$98)))) * AN$1)))</f>
        <v>4.3683589138134589E-2</v>
      </c>
      <c r="AO98" s="106">
        <f>IF(INDEX(Base_Dados!AO:AO,MATCH($B98,Base_Dados!$B:$B,0))=0,0,
MAX(0, MIN(AO$1,
((INDEX(Base_Dados!AO:AO,MATCH($B98,Base_Dados!$B:$B,0))-MIN(Base_Dados!AO$5:AO$98)) /
(IF(MAX(Base_Dados!AO$5:AO$98)-MIN(Base_Dados!AO$5:AO$98)=0,1,MAX(Base_Dados!AO$5:AO$98)-MIN(Base_Dados!AO$5:AO$98)))) * AO$1)))</f>
        <v>0</v>
      </c>
      <c r="AP98" s="106">
        <f>IF(INDEX(Base_Dados!AP:AP,MATCH($B98,Base_Dados!$B:$B,0))=0,0,
MAX(0, MIN(AP$1,
((INDEX(Base_Dados!AP:AP,MATCH($B98,Base_Dados!$B:$B,0))-MIN(Base_Dados!AP$5:AP$98)) /
(IF(MAX(Base_Dados!AP$5:AP$98)-MIN(Base_Dados!AP$5:AP$98)=0,1,MAX(Base_Dados!AP$5:AP$98)-MIN(Base_Dados!AP$5:AP$98)))) * AP$1)))</f>
        <v>0</v>
      </c>
      <c r="AQ98" s="106">
        <f>IF(INDEX(Base_Dados!AQ:AQ,MATCH($B98,Base_Dados!$B:$B,0))=0,0,
MAX(0, MIN(AQ$1,
((INDEX(Base_Dados!AQ:AQ,MATCH($B98,Base_Dados!$B:$B,0))-MIN(Base_Dados!AQ$5:AQ$98)) /
(IF(MAX(Base_Dados!AQ$5:AQ$98)-MIN(Base_Dados!AQ$5:AQ$98)=0,1,MAX(Base_Dados!AQ$5:AQ$98)-MIN(Base_Dados!AQ$5:AQ$98)))) * AQ$1)))</f>
        <v>0</v>
      </c>
      <c r="AR98" s="106">
        <f>IF(INDEX(Base_Dados!AR:AR,MATCH($B98,Base_Dados!$B:$B,0))=0,0,
MAX(0, MIN(AR$1,
((INDEX(Base_Dados!AR:AR,MATCH($B98,Base_Dados!$B:$B,0))-MIN(Base_Dados!AR$5:AR$98)) /
(IF(MAX(Base_Dados!AR$5:AR$98)-MIN(Base_Dados!AR$5:AR$98)=0,1,MAX(Base_Dados!AR$5:AR$98)-MIN(Base_Dados!AR$5:AR$98)))) * AR$1)))</f>
        <v>0</v>
      </c>
      <c r="AS98" s="106">
        <f>IF(INDEX(Base_Dados!AS:AS,MATCH($B98,Base_Dados!$B:$B,0))=0,0,
MAX(0, MIN(AS$1,
((INDEX(Base_Dados!AS:AS,MATCH($B98,Base_Dados!$B:$B,0))-MIN(Base_Dados!AS$5:AS$98)) /
(IF(MAX(Base_Dados!AS$5:AS$98)-MIN(Base_Dados!AS$5:AS$98)=0,1,MAX(Base_Dados!AS$5:AS$98)-MIN(Base_Dados!AS$5:AS$98)))) * AS$1)))</f>
        <v>6.0975609756097563E-3</v>
      </c>
      <c r="AT98" s="106">
        <f>IF(INDEX(Base_Dados!AT:AT,MATCH($B98,Base_Dados!$B:$B,0))=0,0,
MAX(0, MIN(AT$1,
((INDEX(Base_Dados!AT:AT,MATCH($B98,Base_Dados!$B:$B,0))-MIN(Base_Dados!AT$5:AT$98)) /
(IF(MAX(Base_Dados!AT$5:AT$98)-MIN(Base_Dados!AT$5:AT$98)=0,1,MAX(Base_Dados!AT$5:AT$98)-MIN(Base_Dados!AT$5:AT$98)))) * AT$1)))</f>
        <v>7.1428571428571426E-3</v>
      </c>
      <c r="AU98" s="106">
        <f>IF(INDEX(Base_Dados!AU:AU,MATCH($B98,Base_Dados!$B:$B,0))=0,0,
MAX(0, MIN(AU$1,
((INDEX(Base_Dados!AU:AU,MATCH($B98,Base_Dados!$B:$B,0))-MIN(Base_Dados!AU$5:AU$98)) /
(IF(MAX(Base_Dados!AU$5:AU$98)-MIN(Base_Dados!AU$5:AU$98)=0,1,MAX(Base_Dados!AU$5:AU$98)-MIN(Base_Dados!AU$5:AU$98)))) * AU$1)))</f>
        <v>9.3632958801498128E-4</v>
      </c>
      <c r="AV98" s="106">
        <f>IF(INDEX(Base_Dados!AV:AV,MATCH($B98,Base_Dados!$B:$B,0))=0,0,
MAX(0, MIN(AV$1,
((INDEX(Base_Dados!AV:AV,MATCH($B98,Base_Dados!$B:$B,0))-MIN(Base_Dados!AV$5:AV$98)) /
(IF(MAX(Base_Dados!AV$5:AV$98)-MIN(Base_Dados!AV$5:AV$98)=0,1,MAX(Base_Dados!AV$5:AV$98)-MIN(Base_Dados!AV$5:AV$98)))) * AV$1)))</f>
        <v>9.6153846153846159E-3</v>
      </c>
      <c r="AW98" s="106">
        <f>IF(INDEX(Base_Dados!AW:AW,MATCH($B98,Base_Dados!$B:$B,0))=0,0,
MAX(0, MIN(AW$1,
((INDEX(Base_Dados!AW:AW,MATCH($B98,Base_Dados!$B:$B,0))-MIN(Base_Dados!AW$5:AW$98)) /
(IF(MAX(Base_Dados!AW$5:AW$98)-MIN(Base_Dados!AW$5:AW$98)=0,1,MAX(Base_Dados!AW$5:AW$98)-MIN(Base_Dados!AW$5:AW$98)))) * AW$1)))</f>
        <v>0</v>
      </c>
      <c r="AX98" s="106">
        <f>IF(INDEX(Base_Dados!AX:AX,MATCH($B98,Base_Dados!$B:$B,0))=0,0,
MAX(0, MIN(AX$1,
((INDEX(Base_Dados!AX:AX,MATCH($B98,Base_Dados!$B:$B,0))-MIN(Base_Dados!AX$5:AX$98)) /
(IF(MAX(Base_Dados!AX$5:AX$98)-MIN(Base_Dados!AX$5:AX$98)=0,1,MAX(Base_Dados!AX$5:AX$98)-MIN(Base_Dados!AX$5:AX$98)))) * AX$1)))</f>
        <v>2.387934645999162E-2</v>
      </c>
      <c r="AY98" s="106">
        <f>IF(INDEX(Base_Dados!AY:AY,MATCH($B98,Base_Dados!$B:$B,0))=0,0,
MAX(0, MIN(AY$1,
((INDEX(Base_Dados!AY:AY,MATCH($B98,Base_Dados!$B:$B,0))-MIN(Base_Dados!AY$5:AY$98)) /
(IF(MAX(Base_Dados!AY$5:AY$98)-MIN(Base_Dados!AY$5:AY$98)=0,1,MAX(Base_Dados!AY$5:AY$98)-MIN(Base_Dados!AY$5:AY$98)))) * AY$1)))</f>
        <v>1.3188262446422684E-3</v>
      </c>
      <c r="AZ98" s="106">
        <f>IF(INDEX(Base_Dados!AZ:AZ,MATCH($B98,Base_Dados!$B:$B,0))=0,0,
MAX(0, MIN(AZ$1,
((INDEX(Base_Dados!AZ:AZ,MATCH($B98,Base_Dados!$B:$B,0))-MIN(Base_Dados!AZ$5:AZ$98)) /
(IF(MAX(Base_Dados!AZ$5:AZ$98)-MIN(Base_Dados!AZ$5:AZ$98)=0,1,MAX(Base_Dados!AZ$5:AZ$98)-MIN(Base_Dados!AZ$5:AZ$98)))) * AZ$1)))</f>
        <v>0.5</v>
      </c>
      <c r="BA98" s="106">
        <f>IF(INDEX(Base_Dados!BA:BA,MATCH($B98,Base_Dados!$B:$B,0))=0,0,
MAX(0, MIN(BA$1,
((INDEX(Base_Dados!BA:BA,MATCH($B98,Base_Dados!$B:$B,0))-MIN(Base_Dados!BA$5:BA$98)) /
(IF(MAX(Base_Dados!BA$5:BA$98)-MIN(Base_Dados!BA$5:BA$98)=0,1,MAX(Base_Dados!BA$5:BA$98)-MIN(Base_Dados!BA$5:BA$98)))) * BA$1)))</f>
        <v>2.3335331601500923E-2</v>
      </c>
      <c r="BB98" s="106">
        <f>IF(INDEX(Base_Dados!BB:BB,MATCH($B98,Base_Dados!$B:$B,0))=0,0,
MAX(0, MIN(BB$1,
((INDEX(Base_Dados!BB:BB,MATCH($B98,Base_Dados!$B:$B,0))-MIN(Base_Dados!BB$5:BB$98)) /
(IF(MAX(Base_Dados!BB$5:BB$98)-MIN(Base_Dados!BB$5:BB$98)=0,1,MAX(Base_Dados!BB$5:BB$98)-MIN(Base_Dados!BB$5:BB$98)))) * BB$1)))</f>
        <v>0.5</v>
      </c>
      <c r="BC98" s="106">
        <f>IF(INDEX(Base_Dados!BC:BC,MATCH($B98,Base_Dados!$B:$B,0))=0,0,
MAX(0, MIN(BC$1,
((INDEX(Base_Dados!BC:BC,MATCH($B98,Base_Dados!$B:$B,0))-MIN(Base_Dados!BC$5:BC$98)) /
(IF(MAX(Base_Dados!BC$5:BC$98)-MIN(Base_Dados!BC$5:BC$98)=0,1,MAX(Base_Dados!BC$5:BC$98)-MIN(Base_Dados!BC$5:BC$98)))) * BC$1)))</f>
        <v>1.1850255857796929E-2</v>
      </c>
      <c r="BD98" s="106">
        <f>IF(INDEX(Base_Dados!BD:BD,MATCH($B98,Base_Dados!$B:$B,0))=0,0,
MAX(0, MIN(BD$1,
((INDEX(Base_Dados!BD:BD,MATCH($B98,Base_Dados!$B:$B,0))-MIN(Base_Dados!BD$5:BD$98)) /
(IF(MAX(Base_Dados!BD$5:BD$98)-MIN(Base_Dados!BD$5:BD$98)=0,1,MAX(Base_Dados!BD$5:BD$98)-MIN(Base_Dados!BD$5:BD$98)))) * BD$1)))</f>
        <v>1.0941070562980403E-2</v>
      </c>
      <c r="BE98" s="106">
        <f>IF(INDEX(Base_Dados!BE:BE,MATCH($B98,Base_Dados!$B:$B,0))=0,0,
MAX(0, MIN(BE$1,
((INDEX(Base_Dados!BE:BE,MATCH($B98,Base_Dados!$B:$B,0))-MIN(Base_Dados!BE$5:BE$98)) /
(IF(MAX(Base_Dados!BE$5:BE$98)-MIN(Base_Dados!BE$5:BE$98)=0,1,MAX(Base_Dados!BE$5:BE$98)-MIN(Base_Dados!BE$5:BE$98)))) * BE$1)))</f>
        <v>2.0572002007024585E-2</v>
      </c>
      <c r="BF98" s="106">
        <f>IF(INDEX(Base_Dados!BF:BF,MATCH($B98,Base_Dados!$B:$B,0))=0,0,
MAX(0, MIN(BF$1,
((INDEX(Base_Dados!BF:BF,MATCH($B98,Base_Dados!$B:$B,0))-MIN(Base_Dados!BF$5:BF$98)) /
(IF(MAX(Base_Dados!BF$5:BF$98)-MIN(Base_Dados!BF$5:BF$98)=0,1,MAX(Base_Dados!BF$5:BF$98)-MIN(Base_Dados!BF$5:BF$98)))) * BF$1)))</f>
        <v>0</v>
      </c>
      <c r="BG98" s="106">
        <f>IF(INDEX(Base_Dados!BG:BG,MATCH($B98,Base_Dados!$B:$B,0))=0,0,
MAX(0, MIN(BG$1,
((INDEX(Base_Dados!BG:BG,MATCH($B98,Base_Dados!$B:$B,0))-MIN(Base_Dados!BG$5:BG$98)) /
(IF(MAX(Base_Dados!BG$5:BG$98)-MIN(Base_Dados!BG$5:BG$98)=0,1,MAX(Base_Dados!BG$5:BG$98)-MIN(Base_Dados!BG$5:BG$98)))) * BG$1)))</f>
        <v>2.6755852842809364E-2</v>
      </c>
      <c r="BH98" s="106">
        <f>IF(INDEX(Base_Dados!BH:BH,MATCH($B98,Base_Dados!$B:$B,0))=0,0,
MAX(0, MIN(BH$1,
((INDEX(Base_Dados!BH:BH,MATCH($B98,Base_Dados!$B:$B,0))-MIN(Base_Dados!BH$5:BH$98)) /
(IF(MAX(Base_Dados!BH$5:BH$98)-MIN(Base_Dados!BH$5:BH$98)=0,1,MAX(Base_Dados!BH$5:BH$98)-MIN(Base_Dados!BH$5:BH$98)))) * BH$1)))</f>
        <v>0.16483516483516483</v>
      </c>
      <c r="BI98" s="106">
        <f>IF(INDEX(Base_Dados!BI:BI,MATCH($B98,Base_Dados!$B:$B,0))=0,0,
MAX(0, MIN(BI$1,
((INDEX(Base_Dados!BI:BI,MATCH($B98,Base_Dados!$B:$B,0))-MIN(Base_Dados!BI$5:BI$98)) /
(IF(MAX(Base_Dados!BI$5:BI$98)-MIN(Base_Dados!BI$5:BI$98)=0,1,MAX(Base_Dados!BI$5:BI$98)-MIN(Base_Dados!BI$5:BI$98)))) * BI$1)))</f>
        <v>5.3042121684867397E-2</v>
      </c>
      <c r="BJ98" s="106">
        <f>IF(INDEX(Base_Dados!BJ:BJ,MATCH($B98,Base_Dados!$B:$B,0))=0,0,
MAX(0, MIN(BJ$1,
((INDEX(Base_Dados!BJ:BJ,MATCH($B98,Base_Dados!$B:$B,0))-MIN(Base_Dados!BJ$5:BJ$98)) /
(IF(MAX(Base_Dados!BJ$5:BJ$98)-MIN(Base_Dados!BJ$5:BJ$98)=0,1,MAX(Base_Dados!BJ$5:BJ$98)-MIN(Base_Dados!BJ$5:BJ$98)))) * BJ$1)))</f>
        <v>8.4210526315789472E-2</v>
      </c>
      <c r="BK98" s="106">
        <f>IF(INDEX(Base_Dados!BK:BK,MATCH($B98,Base_Dados!$B:$B,0))=0,0,
MAX(0, MIN(BK$1,
((INDEX(Base_Dados!BK:BK,MATCH($B98,Base_Dados!$B:$B,0))-MIN(Base_Dados!BK$5:BK$98)) /
(IF(MAX(Base_Dados!BK$5:BK$98)-MIN(Base_Dados!BK$5:BK$98)=0,1,MAX(Base_Dados!BK$5:BK$98)-MIN(Base_Dados!BK$5:BK$98)))) * BK$1)))</f>
        <v>3.5714285714285712E-2</v>
      </c>
      <c r="BL98" s="106">
        <f>IF(INDEX(Base_Dados!BL:BL,MATCH($B98,Base_Dados!$B:$B,0))=0,0,
MAX(0, MIN(BL$1,
((INDEX(Base_Dados!BL:BL,MATCH($B98,Base_Dados!$B:$B,0))-MIN(Base_Dados!BL$5:BL$98)) /
(IF(MAX(Base_Dados!BL$5:BL$98)-MIN(Base_Dados!BL$5:BL$98)=0,1,MAX(Base_Dados!BL$5:BL$98)-MIN(Base_Dados!BL$5:BL$98)))) * BL$1)))</f>
        <v>5.8631921824104233E-2</v>
      </c>
      <c r="BM98" s="106">
        <f>IF(INDEX(Base_Dados!BM:BM,MATCH($B98,Base_Dados!$B:$B,0))=0,0,
MAX(0, MIN(BM$1,
((INDEX(Base_Dados!BM:BM,MATCH($B98,Base_Dados!$B:$B,0))-MIN(Base_Dados!BM$5:BM$98)) /
(IF(MAX(Base_Dados!BM$5:BM$98)-MIN(Base_Dados!BM$5:BM$98)=0,1,MAX(Base_Dados!BM$5:BM$98)-MIN(Base_Dados!BM$5:BM$98)))) * BM$1)))</f>
        <v>0.57994194656714704</v>
      </c>
      <c r="BN98" s="106">
        <f>IF(INDEX(Base_Dados!BN:BN,MATCH($B98,Base_Dados!$B:$B,0))=0,0,
MAX(0, MIN(BN$1,
((INDEX(Base_Dados!BN:BN,MATCH($B98,Base_Dados!$B:$B,0))-MIN(Base_Dados!BN$5:BN$98)) /
(IF(MAX(Base_Dados!BN$5:BN$98)-MIN(Base_Dados!BN$5:BN$98)=0,1,MAX(Base_Dados!BN$5:BN$98)-MIN(Base_Dados!BN$5:BN$98)))) * BN$1)))</f>
        <v>0.49729822654766914</v>
      </c>
      <c r="BO98" s="106">
        <f>IF(INDEX(Base_Dados!BO:BO,MATCH($B98,Base_Dados!$B:$B,0))=0,0,
MAX(0, MIN(BO$1,
((INDEX(Base_Dados!BO:BO,MATCH($B98,Base_Dados!$B:$B,0))-MIN(Base_Dados!BO$5:BO$98)) /
(IF(MAX(Base_Dados!BO$5:BO$98)-MIN(Base_Dados!BO$5:BO$98)=0,1,MAX(Base_Dados!BO$5:BO$98)-MIN(Base_Dados!BO$5:BO$98)))) * BO$1)))</f>
        <v>3.4482758620689655E-2</v>
      </c>
      <c r="BP98" s="106">
        <f t="shared" si="4"/>
        <v>10.441748041785234</v>
      </c>
      <c r="BQ98" s="111">
        <f t="shared" si="5"/>
        <v>0.36232635113207734</v>
      </c>
      <c r="BR98" s="112">
        <f t="shared" si="6"/>
        <v>4.7818037654054069E-2</v>
      </c>
      <c r="BS98" s="113">
        <f t="shared" si="7"/>
        <v>10.39393000413118</v>
      </c>
    </row>
    <row r="99" spans="1:71" s="98" customFormat="1">
      <c r="A99" s="20">
        <v>22010</v>
      </c>
      <c r="B99" s="20" t="s">
        <v>497</v>
      </c>
      <c r="C99" s="20" t="s">
        <v>495</v>
      </c>
      <c r="D99" s="105">
        <f>IF(INDEX(Base_Dados!D:D,MATCH($B99,Base_Dados!$B:$B,0))=0,0,
MAX(0, MIN(D$1,
((INDEX(Base_Dados!D:D,MATCH($B99,Base_Dados!$B:$B,0))-MIN(Base_Dados!D$5:D$98)) /
(IF(MAX(Base_Dados!D$5:D$98)-MIN(Base_Dados!D$5:D$98)=0,1,MAX(Base_Dados!D$5:D$98)-MIN(Base_Dados!D$5:D$98)))) * D$1)))</f>
        <v>0.16069993194875526</v>
      </c>
      <c r="E99" s="106">
        <f>IF(INDEX(Base_Dados!E:E,MATCH($B99,Base_Dados!$B:$B,0))=0,0,
MAX(0, MIN(E$1,
((INDEX(Base_Dados!E:E,MATCH($B99,Base_Dados!$B:$B,0))-MIN(Base_Dados!E$5:E$98)) /
(IF(MAX(Base_Dados!E$5:E$98)-MIN(Base_Dados!E$5:E$98)=0,1,MAX(Base_Dados!E$5:E$98)-MIN(Base_Dados!E$5:E$98)))) * E$1)))</f>
        <v>5.803547107388899E-2</v>
      </c>
      <c r="F99" s="106">
        <f>IF(INDEX(Base_Dados!F:F,MATCH($B99,Base_Dados!$B:$B,0))=0,0,
MAX(0, MIN(F$1,
((INDEX(Base_Dados!F:F,MATCH($B99,Base_Dados!$B:$B,0))-MIN(Base_Dados!F$5:F$98)) /
(IF(MAX(Base_Dados!F$5:F$98)-MIN(Base_Dados!F$5:F$98)=0,1,MAX(Base_Dados!F$5:F$98)-MIN(Base_Dados!F$5:F$98)))) * F$1)))</f>
        <v>5.1347930402584396E-2</v>
      </c>
      <c r="G99" s="106">
        <f>IF(INDEX(Base_Dados!G:G,MATCH($B99,Base_Dados!$B:$B,0))=0,0,
MAX(0, MIN(G$1,
((INDEX(Base_Dados!G:G,MATCH($B99,Base_Dados!$B:$B,0))-MIN(Base_Dados!G$5:G$98)) /
(IF(MAX(Base_Dados!G$5:G$98)-MIN(Base_Dados!G$5:G$98)=0,1,MAX(Base_Dados!G$5:G$98)-MIN(Base_Dados!G$5:G$98)))) * G$1)))</f>
        <v>5.154369440083726E-2</v>
      </c>
      <c r="H99" s="106">
        <f>IF(INDEX(Base_Dados!H:H,MATCH($B99,Base_Dados!$B:$B,0))=0,0,
MAX(0, MIN(H$1,
((INDEX(Base_Dados!H:H,MATCH($B99,Base_Dados!$B:$B,0))-MIN(Base_Dados!H$5:H$98)) /
(IF(MAX(Base_Dados!H$5:H$98)-MIN(Base_Dados!H$5:H$98)=0,1,MAX(Base_Dados!H$5:H$98)-MIN(Base_Dados!H$5:H$98)))) * H$1)))</f>
        <v>5.789932690802567E-2</v>
      </c>
      <c r="I99" s="106">
        <f>IF(INDEX(Base_Dados!I:I,MATCH($B99,Base_Dados!$B:$B,0))=0,0,
MAX(0, MIN(I$1,
((INDEX(Base_Dados!I:I,MATCH($B99,Base_Dados!$B:$B,0))-MIN(Base_Dados!I$5:I$98)) /
(IF(MAX(Base_Dados!I$5:I$98)-MIN(Base_Dados!I$5:I$98)=0,1,MAX(Base_Dados!I$5:I$98)-MIN(Base_Dados!I$5:I$98)))) * I$1)))</f>
        <v>5.5286530997473791E-2</v>
      </c>
      <c r="J99" s="106">
        <f>IF(INDEX(Base_Dados!J:J,MATCH($B99,Base_Dados!$B:$B,0))=0,0,
MAX(0, MIN(J$1,
((INDEX(Base_Dados!J:J,MATCH($B99,Base_Dados!$B:$B,0))-MIN(Base_Dados!J$5:J$98)) /
(IF(MAX(Base_Dados!J$5:J$98)-MIN(Base_Dados!J$5:J$98)=0,1,MAX(Base_Dados!J$5:J$98)-MIN(Base_Dados!J$5:J$98)))) * J$1)))</f>
        <v>5.5994857420059406E-2</v>
      </c>
      <c r="K99" s="106">
        <f>IF(INDEX(Base_Dados!K:K,MATCH($B99,Base_Dados!$B:$B,0))=0,0,
MAX(0, MIN(K$1,
((INDEX(Base_Dados!K:K,MATCH($B99,Base_Dados!$B:$B,0))-MIN(Base_Dados!K$5:K$98)) /
(IF(MAX(Base_Dados!K$5:K$98)-MIN(Base_Dados!K$5:K$98)=0,1,MAX(Base_Dados!K$5:K$98)-MIN(Base_Dados!K$5:K$98)))) * K$1)))</f>
        <v>5.3767889087656527E-2</v>
      </c>
      <c r="L99" s="106">
        <f>IF(INDEX(Base_Dados!L:L,MATCH($B99,Base_Dados!$B:$B,0))=0,0,
MAX(0, MIN(L$1,
((INDEX(Base_Dados!L:L,MATCH($B99,Base_Dados!$B:$B,0))-MIN(Base_Dados!L$5:L$98)) /
(IF(MAX(Base_Dados!L$5:L$98)-MIN(Base_Dados!L$5:L$98)=0,1,MAX(Base_Dados!L$5:L$98)-MIN(Base_Dados!L$5:L$98)))) * L$1)))</f>
        <v>5.3755675576008542E-2</v>
      </c>
      <c r="M99" s="106">
        <f>IF(INDEX(Base_Dados!M:M,MATCH($B99,Base_Dados!$B:$B,0))=0,0,
MAX(0, MIN(M$1,
((INDEX(Base_Dados!M:M,MATCH($B99,Base_Dados!$B:$B,0))-MIN(Base_Dados!M$5:M$98)) /
(IF(MAX(Base_Dados!M$5:M$98)-MIN(Base_Dados!M$5:M$98)=0,1,MAX(Base_Dados!M$5:M$98)-MIN(Base_Dados!M$5:M$98)))) * M$1)))</f>
        <v>6.1317784256559767E-2</v>
      </c>
      <c r="N99" s="106">
        <f>IF(INDEX(Base_Dados!N:N,MATCH($B99,Base_Dados!$B:$B,0))=0,0,
MAX(0, MIN(N$1,
((INDEX(Base_Dados!N:N,MATCH($B99,Base_Dados!$B:$B,0))-MIN(Base_Dados!N$5:N$98)) /
(IF(MAX(Base_Dados!N$5:N$98)-MIN(Base_Dados!N$5:N$98)=0,1,MAX(Base_Dados!N$5:N$98)-MIN(Base_Dados!N$5:N$98)))) * N$1)))</f>
        <v>6.7180160673931302E-2</v>
      </c>
      <c r="O99" s="106">
        <f>IF(INDEX(Base_Dados!O:O,MATCH($B99,Base_Dados!$B:$B,0))=0,0,
MAX(0, MIN(O$1,
((INDEX(Base_Dados!O:O,MATCH($B99,Base_Dados!$B:$B,0))-MIN(Base_Dados!O$5:O$98)) /
(IF(MAX(Base_Dados!O$5:O$98)-MIN(Base_Dados!O$5:O$98)=0,1,MAX(Base_Dados!O$5:O$98)-MIN(Base_Dados!O$5:O$98)))) * O$1)))</f>
        <v>7.0015051006187642E-2</v>
      </c>
      <c r="P99" s="106">
        <f>IF(INDEX(Base_Dados!P:P,MATCH($B99,Base_Dados!$B:$B,0))=0,0,
MAX(0, MIN(P$1,
((INDEX(Base_Dados!P:P,MATCH($B99,Base_Dados!$B:$B,0))-MIN(Base_Dados!P$5:P$98)) /
(IF(MAX(Base_Dados!P$5:P$98)-MIN(Base_Dados!P$5:P$98)=0,1,MAX(Base_Dados!P$5:P$98)-MIN(Base_Dados!P$5:P$98)))) * P$1)))</f>
        <v>3.0914801152274657E-2</v>
      </c>
      <c r="Q99" s="106">
        <f>IF(INDEX(Base_Dados!Q:Q,MATCH($B99,Base_Dados!$B:$B,0))=0,0,
MAX(0, MIN(Q$1,
((INDEX(Base_Dados!Q:Q,MATCH($B99,Base_Dados!$B:$B,0))-MIN(Base_Dados!Q$5:Q$98)) /
(IF(MAX(Base_Dados!Q$5:Q$98)-MIN(Base_Dados!Q$5:Q$98)=0,1,MAX(Base_Dados!Q$5:Q$98)-MIN(Base_Dados!Q$5:Q$98)))) * Q$1)))</f>
        <v>1.263756516244537E-2</v>
      </c>
      <c r="R99" s="106">
        <f>IF(INDEX(Base_Dados!R:R,MATCH($B99,Base_Dados!$B:$B,0))=0,0,
MAX(0, MIN(R$1,
((INDEX(Base_Dados!R:R,MATCH($B99,Base_Dados!$B:$B,0))-MIN(Base_Dados!R$5:R$98)) /
(IF(MAX(Base_Dados!R$5:R$98)-MIN(Base_Dados!R$5:R$98)=0,1,MAX(Base_Dados!R$5:R$98)-MIN(Base_Dados!R$5:R$98)))) * R$1)))</f>
        <v>1.4702788879908772E-2</v>
      </c>
      <c r="S99" s="106">
        <f>IF(INDEX(Base_Dados!S:S,MATCH($B99,Base_Dados!$B:$B,0))=0,0,
MAX(0, MIN(S$1,
((INDEX(Base_Dados!S:S,MATCH($B99,Base_Dados!$B:$B,0))-MIN(Base_Dados!S$5:S$98)) /
(IF(MAX(Base_Dados!S$5:S$98)-MIN(Base_Dados!S$5:S$98)=0,1,MAX(Base_Dados!S$5:S$98)-MIN(Base_Dados!S$5:S$98)))) * S$1)))</f>
        <v>2.2511795102224216E-2</v>
      </c>
      <c r="T99" s="106">
        <f>IF(INDEX(Base_Dados!T:T,MATCH($B99,Base_Dados!$B:$B,0))=0,0,
MAX(0, MIN(T$1,
((INDEX(Base_Dados!T:T,MATCH($B99,Base_Dados!$B:$B,0))-MIN(Base_Dados!T$5:T$98)) /
(IF(MAX(Base_Dados!T$5:T$98)-MIN(Base_Dados!T$5:T$98)=0,1,MAX(Base_Dados!T$5:T$98)-MIN(Base_Dados!T$5:T$98)))) * T$1)))</f>
        <v>0.52955861186767517</v>
      </c>
      <c r="U99" s="106">
        <f>IF(INDEX(Base_Dados!U:U,MATCH($B99,Base_Dados!$B:$B,0))=0,0,
MAX(0, MIN(U$1,
((INDEX(Base_Dados!U:U,MATCH($B99,Base_Dados!$B:$B,0))-MIN(Base_Dados!U$5:U$98)) /
(IF(MAX(Base_Dados!U$5:U$98)-MIN(Base_Dados!U$5:U$98)=0,1,MAX(Base_Dados!U$5:U$98)-MIN(Base_Dados!U$5:U$98)))) * U$1)))</f>
        <v>1.0910193356466549</v>
      </c>
      <c r="V99" s="106">
        <f>IF(INDEX(Base_Dados!V:V,MATCH($B99,Base_Dados!$B:$B,0))=0,0,
MAX(0, MIN(V$1,
((INDEX(Base_Dados!V:V,MATCH($B99,Base_Dados!$B:$B,0))-MIN(Base_Dados!V$5:V$98)) /
(IF(MAX(Base_Dados!V$5:V$98)-MIN(Base_Dados!V$5:V$98)=0,1,MAX(Base_Dados!V$5:V$98)-MIN(Base_Dados!V$5:V$98)))) * V$1)))</f>
        <v>2.6181414454083719E-2</v>
      </c>
      <c r="W99" s="106">
        <f>IF(INDEX(Base_Dados!W:W,MATCH($B99,Base_Dados!$B:$B,0))=0,0,
MAX(0, MIN(W$1,
((INDEX(Base_Dados!W:W,MATCH($B99,Base_Dados!$B:$B,0))-MIN(Base_Dados!W$5:W$98)) /
(IF(MAX(Base_Dados!W$5:W$98)-MIN(Base_Dados!W$5:W$98)=0,1,MAX(Base_Dados!W$5:W$98)-MIN(Base_Dados!W$5:W$98)))) * W$1)))</f>
        <v>2.2787571883984481</v>
      </c>
      <c r="X99" s="106">
        <f>IF(INDEX(Base_Dados!X:X,MATCH($B99,Base_Dados!$B:$B,0))=0,0,
MAX(0, MIN(X$1,
((INDEX(Base_Dados!X:X,MATCH($B99,Base_Dados!$B:$B,0))-MIN(Base_Dados!X$5:X$98)) /
(IF(MAX(Base_Dados!X$5:X$98)-MIN(Base_Dados!X$5:X$98)=0,1,MAX(Base_Dados!X$5:X$98)-MIN(Base_Dados!X$5:X$98)))) * X$1)))</f>
        <v>0</v>
      </c>
      <c r="Y99" s="106">
        <f>IF(INDEX(Base_Dados!Y:Y,MATCH($B99,Base_Dados!$B:$B,0))=0,0,
MAX(0, MIN(Y$1,
((INDEX(Base_Dados!Y:Y,MATCH($B99,Base_Dados!$B:$B,0))-MIN(Base_Dados!Y$5:Y$98)) /
(IF(MAX(Base_Dados!Y$5:Y$98)-MIN(Base_Dados!Y$5:Y$98)=0,1,MAX(Base_Dados!Y$5:Y$98)-MIN(Base_Dados!Y$5:Y$98)))) * Y$1)))</f>
        <v>0</v>
      </c>
      <c r="Z99" s="106">
        <f>IF(INDEX(Base_Dados!Z:Z,MATCH($B99,Base_Dados!$B:$B,0))=0,0,
MAX(0, MIN(Z$1,
((INDEX(Base_Dados!Z:Z,MATCH($B99,Base_Dados!$B:$B,0))-MIN(Base_Dados!Z$5:Z$98)) /
(IF(MAX(Base_Dados!Z$5:Z$98)-MIN(Base_Dados!Z$5:Z$98)=0,1,MAX(Base_Dados!Z$5:Z$98)-MIN(Base_Dados!Z$5:Z$98)))) * Z$1)))</f>
        <v>0</v>
      </c>
      <c r="AA99" s="106">
        <f>IF(INDEX(Base_Dados!AA:AA,MATCH($B99,Base_Dados!$B:$B,0))=0,0,
MAX(0, MIN(AA$1,
((INDEX(Base_Dados!AA:AA,MATCH($B99,Base_Dados!$B:$B,0))-MIN(Base_Dados!AA$5:AA$98)) /
(IF(MAX(Base_Dados!AA$5:AA$98)-MIN(Base_Dados!AA$5:AA$98)=0,1,MAX(Base_Dados!AA$5:AA$98)-MIN(Base_Dados!AA$5:AA$98)))) * AA$1)))</f>
        <v>0</v>
      </c>
      <c r="AB99" s="106">
        <f>IF(INDEX(Base_Dados!AB:AB,MATCH($B99,Base_Dados!$B:$B,0))=0,0,
MAX(0, MIN(AB$1,
((INDEX(Base_Dados!AB:AB,MATCH($B99,Base_Dados!$B:$B,0))-MIN(Base_Dados!AB$5:AB$98)) /
(IF(MAX(Base_Dados!AB$5:AB$98)-MIN(Base_Dados!AB$5:AB$98)=0,1,MAX(Base_Dados!AB$5:AB$98)-MIN(Base_Dados!AB$5:AB$98)))) * AB$1)))</f>
        <v>0</v>
      </c>
      <c r="AC99" s="106">
        <f>IF(INDEX(Base_Dados!AC:AC,MATCH($B99,Base_Dados!$B:$B,0))=0,0,
MAX(0, MIN(AC$1,
((INDEX(Base_Dados!AC:AC,MATCH($B99,Base_Dados!$B:$B,0))-MIN(Base_Dados!AC$5:AC$98)) /
(IF(MAX(Base_Dados!AC$5:AC$98)-MIN(Base_Dados!AC$5:AC$98)=0,1,MAX(Base_Dados!AC$5:AC$98)-MIN(Base_Dados!AC$5:AC$98)))) * AC$1)))</f>
        <v>2.3161977259587588E-2</v>
      </c>
      <c r="AD99" s="106">
        <f>IF(INDEX(Base_Dados!AD:AD,MATCH($B99,Base_Dados!$B:$B,0))=0,0,
MAX(0, MIN(AD$1,
((INDEX(Base_Dados!AD:AD,MATCH($B99,Base_Dados!$B:$B,0))-MIN(Base_Dados!AD$5:AD$98)) /
(IF(MAX(Base_Dados!AD$5:AD$98)-MIN(Base_Dados!AD$5:AD$98)=0,1,MAX(Base_Dados!AD$5:AD$98)-MIN(Base_Dados!AD$5:AD$98)))) * AD$1)))</f>
        <v>2.0366809643543857E-2</v>
      </c>
      <c r="AE99" s="106">
        <f>IF(INDEX(Base_Dados!AE:AE,MATCH($B99,Base_Dados!$B:$B,0))=0,0,
MAX(0, MIN(AE$1,
((INDEX(Base_Dados!AE:AE,MATCH($B99,Base_Dados!$B:$B,0))-MIN(Base_Dados!AE$5:AE$98)) /
(IF(MAX(Base_Dados!AE$5:AE$98)-MIN(Base_Dados!AE$5:AE$98)=0,1,MAX(Base_Dados!AE$5:AE$98)-MIN(Base_Dados!AE$5:AE$98)))) * AE$1)))</f>
        <v>5.1344743276283619E-3</v>
      </c>
      <c r="AF99" s="106">
        <f>IF(INDEX(Base_Dados!AF:AF,MATCH($B99,Base_Dados!$B:$B,0))=0,0,
MAX(0, MIN(AF$1,
((INDEX(Base_Dados!AF:AF,MATCH($B99,Base_Dados!$B:$B,0))-MIN(Base_Dados!AF$5:AF$98)) /
(IF(MAX(Base_Dados!AF$5:AF$98)-MIN(Base_Dados!AF$5:AF$98)=0,1,MAX(Base_Dados!AF$5:AF$98)-MIN(Base_Dados!AF$5:AF$98)))) * AF$1)))</f>
        <v>7.9069553624787382E-3</v>
      </c>
      <c r="AG99" s="106">
        <f>IF(INDEX(Base_Dados!AG:AG,MATCH($B99,Base_Dados!$B:$B,0))=0,0,
MAX(0, MIN(AG$1,
((INDEX(Base_Dados!AG:AG,MATCH($B99,Base_Dados!$B:$B,0))-MIN(Base_Dados!AG$5:AG$98)) /
(IF(MAX(Base_Dados!AG$5:AG$98)-MIN(Base_Dados!AG$5:AG$98)=0,1,MAX(Base_Dados!AG$5:AG$98)-MIN(Base_Dados!AG$5:AG$98)))) * AG$1)))</f>
        <v>1.263756516244537E-2</v>
      </c>
      <c r="AH99" s="106">
        <f>IF(INDEX(Base_Dados!AH:AH,MATCH($B99,Base_Dados!$B:$B,0))=0,0,
MAX(0, MIN(AH$1,
((INDEX(Base_Dados!AH:AH,MATCH($B99,Base_Dados!$B:$B,0))-MIN(Base_Dados!AH$5:AH$98)) /
(IF(MAX(Base_Dados!AH$5:AH$98)-MIN(Base_Dados!AH$5:AH$98)=0,1,MAX(Base_Dados!AH$5:AH$98)-MIN(Base_Dados!AH$5:AH$98)))) * AH$1)))</f>
        <v>1.6947806129311844</v>
      </c>
      <c r="AI99" s="106">
        <f>IF(INDEX(Base_Dados!AI:AI,MATCH($B99,Base_Dados!$B:$B,0))=0,0,
MAX(0, MIN(AI$1,
((INDEX(Base_Dados!AI:AI,MATCH($B99,Base_Dados!$B:$B,0))-MIN(Base_Dados!AI$5:AI$98)) /
(IF(MAX(Base_Dados!AI$5:AI$98)-MIN(Base_Dados!AI$5:AI$98)=0,1,MAX(Base_Dados!AI$5:AI$98)-MIN(Base_Dados!AI$5:AI$98)))) * AI$1)))</f>
        <v>0</v>
      </c>
      <c r="AJ99" s="106">
        <f>IF(INDEX(Base_Dados!AJ:AJ,MATCH($B99,Base_Dados!$B:$B,0))=0,0,
MAX(0, MIN(AJ$1,
((INDEX(Base_Dados!AJ:AJ,MATCH($B99,Base_Dados!$B:$B,0))-MIN(Base_Dados!AJ$5:AJ$98)) /
(IF(MAX(Base_Dados!AJ$5:AJ$98)-MIN(Base_Dados!AJ$5:AJ$98)=0,1,MAX(Base_Dados!AJ$5:AJ$98)-MIN(Base_Dados!AJ$5:AJ$98)))) * AJ$1)))</f>
        <v>0</v>
      </c>
      <c r="AK99" s="106">
        <f>IF(INDEX(Base_Dados!AK:AK,MATCH($B99,Base_Dados!$B:$B,0))=0,0,
MAX(0, MIN(AK$1,
((INDEX(Base_Dados!AK:AK,MATCH($B99,Base_Dados!$B:$B,0))-MIN(Base_Dados!AK$5:AK$98)) /
(IF(MAX(Base_Dados!AK$5:AK$98)-MIN(Base_Dados!AK$5:AK$98)=0,1,MAX(Base_Dados!AK$5:AK$98)-MIN(Base_Dados!AK$5:AK$98)))) * AK$1)))</f>
        <v>2.2988505747126436E-3</v>
      </c>
      <c r="AL99" s="106">
        <f>IF(INDEX(Base_Dados!AL:AL,MATCH($B99,Base_Dados!$B:$B,0))=0,0,
MAX(0, MIN(AL$1,
((INDEX(Base_Dados!AL:AL,MATCH($B99,Base_Dados!$B:$B,0))-MIN(Base_Dados!AL$5:AL$98)) /
(IF(MAX(Base_Dados!AL$5:AL$98)-MIN(Base_Dados!AL$5:AL$98)=0,1,MAX(Base_Dados!AL$5:AL$98)-MIN(Base_Dados!AL$5:AL$98)))) * AL$1)))</f>
        <v>0</v>
      </c>
      <c r="AM99" s="106">
        <f>IF(INDEX(Base_Dados!AM:AM,MATCH($B99,Base_Dados!$B:$B,0))=0,0,
MAX(0, MIN(AM$1,
((INDEX(Base_Dados!AM:AM,MATCH($B99,Base_Dados!$B:$B,0))-MIN(Base_Dados!AM$5:AM$98)) /
(IF(MAX(Base_Dados!AM$5:AM$98)-MIN(Base_Dados!AM$5:AM$98)=0,1,MAX(Base_Dados!AM$5:AM$98)-MIN(Base_Dados!AM$5:AM$98)))) * AM$1)))</f>
        <v>0</v>
      </c>
      <c r="AN99" s="106">
        <f>IF(INDEX(Base_Dados!AN:AN,MATCH($B99,Base_Dados!$B:$B,0))=0,0,
MAX(0, MIN(AN$1,
((INDEX(Base_Dados!AN:AN,MATCH($B99,Base_Dados!$B:$B,0))-MIN(Base_Dados!AN$5:AN$98)) /
(IF(MAX(Base_Dados!AN$5:AN$98)-MIN(Base_Dados!AN$5:AN$98)=0,1,MAX(Base_Dados!AN$5:AN$98)-MIN(Base_Dados!AN$5:AN$98)))) * AN$1)))</f>
        <v>0</v>
      </c>
      <c r="AO99" s="106">
        <f>IF(INDEX(Base_Dados!AO:AO,MATCH($B99,Base_Dados!$B:$B,0))=0,0,
MAX(0, MIN(AO$1,
((INDEX(Base_Dados!AO:AO,MATCH($B99,Base_Dados!$B:$B,0))-MIN(Base_Dados!AO$5:AO$98)) /
(IF(MAX(Base_Dados!AO$5:AO$98)-MIN(Base_Dados!AO$5:AO$98)=0,1,MAX(Base_Dados!AO$5:AO$98)-MIN(Base_Dados!AO$5:AO$98)))) * AO$1)))</f>
        <v>0</v>
      </c>
      <c r="AP99" s="106">
        <f>IF(INDEX(Base_Dados!AP:AP,MATCH($B99,Base_Dados!$B:$B,0))=0,0,
MAX(0, MIN(AP$1,
((INDEX(Base_Dados!AP:AP,MATCH($B99,Base_Dados!$B:$B,0))-MIN(Base_Dados!AP$5:AP$98)) /
(IF(MAX(Base_Dados!AP$5:AP$98)-MIN(Base_Dados!AP$5:AP$98)=0,1,MAX(Base_Dados!AP$5:AP$98)-MIN(Base_Dados!AP$5:AP$98)))) * AP$1)))</f>
        <v>0</v>
      </c>
      <c r="AQ99" s="106">
        <f>IF(INDEX(Base_Dados!AQ:AQ,MATCH($B99,Base_Dados!$B:$B,0))=0,0,
MAX(0, MIN(AQ$1,
((INDEX(Base_Dados!AQ:AQ,MATCH($B99,Base_Dados!$B:$B,0))-MIN(Base_Dados!AQ$5:AQ$98)) /
(IF(MAX(Base_Dados!AQ$5:AQ$98)-MIN(Base_Dados!AQ$5:AQ$98)=0,1,MAX(Base_Dados!AQ$5:AQ$98)-MIN(Base_Dados!AQ$5:AQ$98)))) * AQ$1)))</f>
        <v>0</v>
      </c>
      <c r="AR99" s="106">
        <f>IF(INDEX(Base_Dados!AR:AR,MATCH($B99,Base_Dados!$B:$B,0))=0,0,
MAX(0, MIN(AR$1,
((INDEX(Base_Dados!AR:AR,MATCH($B99,Base_Dados!$B:$B,0))-MIN(Base_Dados!AR$5:AR$98)) /
(IF(MAX(Base_Dados!AR$5:AR$98)-MIN(Base_Dados!AR$5:AR$98)=0,1,MAX(Base_Dados!AR$5:AR$98)-MIN(Base_Dados!AR$5:AR$98)))) * AR$1)))</f>
        <v>0</v>
      </c>
      <c r="AS99" s="106">
        <f>IF(INDEX(Base_Dados!AS:AS,MATCH($B99,Base_Dados!$B:$B,0))=0,0,
MAX(0, MIN(AS$1,
((INDEX(Base_Dados!AS:AS,MATCH($B99,Base_Dados!$B:$B,0))-MIN(Base_Dados!AS$5:AS$98)) /
(IF(MAX(Base_Dados!AS$5:AS$98)-MIN(Base_Dados!AS$5:AS$98)=0,1,MAX(Base_Dados!AS$5:AS$98)-MIN(Base_Dados!AS$5:AS$98)))) * AS$1)))</f>
        <v>0</v>
      </c>
      <c r="AT99" s="106">
        <f>IF(INDEX(Base_Dados!AT:AT,MATCH($B99,Base_Dados!$B:$B,0))=0,0,
MAX(0, MIN(AT$1,
((INDEX(Base_Dados!AT:AT,MATCH($B99,Base_Dados!$B:$B,0))-MIN(Base_Dados!AT$5:AT$98)) /
(IF(MAX(Base_Dados!AT$5:AT$98)-MIN(Base_Dados!AT$5:AT$98)=0,1,MAX(Base_Dados!AT$5:AT$98)-MIN(Base_Dados!AT$5:AT$98)))) * AT$1)))</f>
        <v>0</v>
      </c>
      <c r="AU99" s="106">
        <f>IF(INDEX(Base_Dados!AU:AU,MATCH($B99,Base_Dados!$B:$B,0))=0,0,
MAX(0, MIN(AU$1,
((INDEX(Base_Dados!AU:AU,MATCH($B99,Base_Dados!$B:$B,0))-MIN(Base_Dados!AU$5:AU$98)) /
(IF(MAX(Base_Dados!AU$5:AU$98)-MIN(Base_Dados!AU$5:AU$98)=0,1,MAX(Base_Dados!AU$5:AU$98)-MIN(Base_Dados!AU$5:AU$98)))) * AU$1)))</f>
        <v>0</v>
      </c>
      <c r="AV99" s="106">
        <f>IF(INDEX(Base_Dados!AV:AV,MATCH($B99,Base_Dados!$B:$B,0))=0,0,
MAX(0, MIN(AV$1,
((INDEX(Base_Dados!AV:AV,MATCH($B99,Base_Dados!$B:$B,0))-MIN(Base_Dados!AV$5:AV$98)) /
(IF(MAX(Base_Dados!AV$5:AV$98)-MIN(Base_Dados!AV$5:AV$98)=0,1,MAX(Base_Dados!AV$5:AV$98)-MIN(Base_Dados!AV$5:AV$98)))) * AV$1)))</f>
        <v>0</v>
      </c>
      <c r="AW99" s="106">
        <f>IF(INDEX(Base_Dados!AW:AW,MATCH($B99,Base_Dados!$B:$B,0))=0,0,
MAX(0, MIN(AW$1,
((INDEX(Base_Dados!AW:AW,MATCH($B99,Base_Dados!$B:$B,0))-MIN(Base_Dados!AW$5:AW$98)) /
(IF(MAX(Base_Dados!AW$5:AW$98)-MIN(Base_Dados!AW$5:AW$98)=0,1,MAX(Base_Dados!AW$5:AW$98)-MIN(Base_Dados!AW$5:AW$98)))) * AW$1)))</f>
        <v>0</v>
      </c>
      <c r="AX99" s="106">
        <f>IF(INDEX(Base_Dados!AX:AX,MATCH($B99,Base_Dados!$B:$B,0))=0,0,
MAX(0, MIN(AX$1,
((INDEX(Base_Dados!AX:AX,MATCH($B99,Base_Dados!$B:$B,0))-MIN(Base_Dados!AX$5:AX$98)) /
(IF(MAX(Base_Dados!AX$5:AX$98)-MIN(Base_Dados!AX$5:AX$98)=0,1,MAX(Base_Dados!AX$5:AX$98)-MIN(Base_Dados!AX$5:AX$98)))) * AX$1)))</f>
        <v>0</v>
      </c>
      <c r="AY99" s="106">
        <f>IF(INDEX(Base_Dados!AY:AY,MATCH($B99,Base_Dados!$B:$B,0))=0,0,
MAX(0, MIN(AY$1,
((INDEX(Base_Dados!AY:AY,MATCH($B99,Base_Dados!$B:$B,0))-MIN(Base_Dados!AY$5:AY$98)) /
(IF(MAX(Base_Dados!AY$5:AY$98)-MIN(Base_Dados!AY$5:AY$98)=0,1,MAX(Base_Dados!AY$5:AY$98)-MIN(Base_Dados!AY$5:AY$98)))) * AY$1)))</f>
        <v>2.3079459281239697E-3</v>
      </c>
      <c r="AZ99" s="106">
        <f>IF(INDEX(Base_Dados!AZ:AZ,MATCH($B99,Base_Dados!$B:$B,0))=0,0,
MAX(0, MIN(AZ$1,
((INDEX(Base_Dados!AZ:AZ,MATCH($B99,Base_Dados!$B:$B,0))-MIN(Base_Dados!AZ$5:AZ$98)) /
(IF(MAX(Base_Dados!AZ$5:AZ$98)-MIN(Base_Dados!AZ$5:AZ$98)=0,1,MAX(Base_Dados!AZ$5:AZ$98)-MIN(Base_Dados!AZ$5:AZ$98)))) * AZ$1)))</f>
        <v>0.35</v>
      </c>
      <c r="BA99" s="106">
        <f>IF(INDEX(Base_Dados!BA:BA,MATCH($B99,Base_Dados!$B:$B,0))=0,0,
MAX(0, MIN(BA$1,
((INDEX(Base_Dados!BA:BA,MATCH($B99,Base_Dados!$B:$B,0))-MIN(Base_Dados!BA$5:BA$98)) /
(IF(MAX(Base_Dados!BA$5:BA$98)-MIN(Base_Dados!BA$5:BA$98)=0,1,MAX(Base_Dados!BA$5:BA$98)-MIN(Base_Dados!BA$5:BA$98)))) * BA$1)))</f>
        <v>1.4298718888074779E-2</v>
      </c>
      <c r="BB99" s="106">
        <f>IF(INDEX(Base_Dados!BB:BB,MATCH($B99,Base_Dados!$B:$B,0))=0,0,
MAX(0, MIN(BB$1,
((INDEX(Base_Dados!BB:BB,MATCH($B99,Base_Dados!$B:$B,0))-MIN(Base_Dados!BB$5:BB$98)) /
(IF(MAX(Base_Dados!BB$5:BB$98)-MIN(Base_Dados!BB$5:BB$98)=0,1,MAX(Base_Dados!BB$5:BB$98)-MIN(Base_Dados!BB$5:BB$98)))) * BB$1)))</f>
        <v>0.25003779309540042</v>
      </c>
      <c r="BC99" s="106">
        <f>IF(INDEX(Base_Dados!BC:BC,MATCH($B99,Base_Dados!$B:$B,0))=0,0,
MAX(0, MIN(BC$1,
((INDEX(Base_Dados!BC:BC,MATCH($B99,Base_Dados!$B:$B,0))-MIN(Base_Dados!BC$5:BC$98)) /
(IF(MAX(Base_Dados!BC$5:BC$98)-MIN(Base_Dados!BC$5:BC$98)=0,1,MAX(Base_Dados!BC$5:BC$98)-MIN(Base_Dados!BC$5:BC$98)))) * BC$1)))</f>
        <v>8.0797199030433614E-3</v>
      </c>
      <c r="BD99" s="106">
        <f>IF(INDEX(Base_Dados!BD:BD,MATCH($B99,Base_Dados!$B:$B,0))=0,0,
MAX(0, MIN(BD$1,
((INDEX(Base_Dados!BD:BD,MATCH($B99,Base_Dados!$B:$B,0))-MIN(Base_Dados!BD$5:BD$98)) /
(IF(MAX(Base_Dados!BD$5:BD$98)-MIN(Base_Dados!BD$5:BD$98)=0,1,MAX(Base_Dados!BD$5:BD$98)-MIN(Base_Dados!BD$5:BD$98)))) * BD$1)))</f>
        <v>5.8860189737552802E-3</v>
      </c>
      <c r="BE99" s="106">
        <f>IF(INDEX(Base_Dados!BE:BE,MATCH($B99,Base_Dados!$B:$B,0))=0,0,
MAX(0, MIN(BE$1,
((INDEX(Base_Dados!BE:BE,MATCH($B99,Base_Dados!$B:$B,0))-MIN(Base_Dados!BE$5:BE$98)) /
(IF(MAX(Base_Dados!BE$5:BE$98)-MIN(Base_Dados!BE$5:BE$98)=0,1,MAX(Base_Dados!BE$5:BE$98)-MIN(Base_Dados!BE$5:BE$98)))) * BE$1)))</f>
        <v>2.3582538886101356E-2</v>
      </c>
      <c r="BF99" s="106">
        <f>IF(INDEX(Base_Dados!BF:BF,MATCH($B99,Base_Dados!$B:$B,0))=0,0,
MAX(0, MIN(BF$1,
((INDEX(Base_Dados!BF:BF,MATCH($B99,Base_Dados!$B:$B,0))-MIN(Base_Dados!BF$5:BF$98)) /
(IF(MAX(Base_Dados!BF$5:BF$98)-MIN(Base_Dados!BF$5:BF$98)=0,1,MAX(Base_Dados!BF$5:BF$98)-MIN(Base_Dados!BF$5:BF$98)))) * BF$1)))</f>
        <v>0</v>
      </c>
      <c r="BG99" s="106">
        <f>IF(INDEX(Base_Dados!BG:BG,MATCH($B99,Base_Dados!$B:$B,0))=0,0,
MAX(0, MIN(BG$1,
((INDEX(Base_Dados!BG:BG,MATCH($B99,Base_Dados!$B:$B,0))-MIN(Base_Dados!BG$5:BG$98)) /
(IF(MAX(Base_Dados!BG$5:BG$98)-MIN(Base_Dados!BG$5:BG$98)=0,1,MAX(Base_Dados!BG$5:BG$98)-MIN(Base_Dados!BG$5:BG$98)))) * BG$1)))</f>
        <v>2.508361204013378E-3</v>
      </c>
      <c r="BH99" s="106">
        <f>IF(INDEX(Base_Dados!BH:BH,MATCH($B99,Base_Dados!$B:$B,0))=0,0,
MAX(0, MIN(BH$1,
((INDEX(Base_Dados!BH:BH,MATCH($B99,Base_Dados!$B:$B,0))-MIN(Base_Dados!BH$5:BH$98)) /
(IF(MAX(Base_Dados!BH$5:BH$98)-MIN(Base_Dados!BH$5:BH$98)=0,1,MAX(Base_Dados!BH$5:BH$98)-MIN(Base_Dados!BH$5:BH$98)))) * BH$1)))</f>
        <v>0.12087912087912088</v>
      </c>
      <c r="BI99" s="106">
        <f>IF(INDEX(Base_Dados!BI:BI,MATCH($B99,Base_Dados!$B:$B,0))=0,0,
MAX(0, MIN(BI$1,
((INDEX(Base_Dados!BI:BI,MATCH($B99,Base_Dados!$B:$B,0))-MIN(Base_Dados!BI$5:BI$98)) /
(IF(MAX(Base_Dados!BI$5:BI$98)-MIN(Base_Dados!BI$5:BI$98)=0,1,MAX(Base_Dados!BI$5:BI$98)-MIN(Base_Dados!BI$5:BI$98)))) * BI$1)))</f>
        <v>1.4040561622464899E-2</v>
      </c>
      <c r="BJ99" s="106">
        <f>IF(INDEX(Base_Dados!BJ:BJ,MATCH($B99,Base_Dados!$B:$B,0))=0,0,
MAX(0, MIN(BJ$1,
((INDEX(Base_Dados!BJ:BJ,MATCH($B99,Base_Dados!$B:$B,0))-MIN(Base_Dados!BJ$5:BJ$98)) /
(IF(MAX(Base_Dados!BJ$5:BJ$98)-MIN(Base_Dados!BJ$5:BJ$98)=0,1,MAX(Base_Dados!BJ$5:BJ$98)-MIN(Base_Dados!BJ$5:BJ$98)))) * BJ$1)))</f>
        <v>2.1052631578947368E-2</v>
      </c>
      <c r="BK99" s="106">
        <f>IF(INDEX(Base_Dados!BK:BK,MATCH($B99,Base_Dados!$B:$B,0))=0,0,
MAX(0, MIN(BK$1,
((INDEX(Base_Dados!BK:BK,MATCH($B99,Base_Dados!$B:$B,0))-MIN(Base_Dados!BK$5:BK$98)) /
(IF(MAX(Base_Dados!BK$5:BK$98)-MIN(Base_Dados!BK$5:BK$98)=0,1,MAX(Base_Dados!BK$5:BK$98)-MIN(Base_Dados!BK$5:BK$98)))) * BK$1)))</f>
        <v>0</v>
      </c>
      <c r="BL99" s="106">
        <f>IF(INDEX(Base_Dados!BL:BL,MATCH($B99,Base_Dados!$B:$B,0))=0,0,
MAX(0, MIN(BL$1,
((INDEX(Base_Dados!BL:BL,MATCH($B99,Base_Dados!$B:$B,0))-MIN(Base_Dados!BL$5:BL$98)) /
(IF(MAX(Base_Dados!BL$5:BL$98)-MIN(Base_Dados!BL$5:BL$98)=0,1,MAX(Base_Dados!BL$5:BL$98)-MIN(Base_Dados!BL$5:BL$98)))) * BL$1)))</f>
        <v>1.1400651465798045E-2</v>
      </c>
      <c r="BM99" s="106">
        <f>IF(INDEX(Base_Dados!BM:BM,MATCH($B99,Base_Dados!$B:$B,0))=0,0,
MAX(0, MIN(BM$1,
((INDEX(Base_Dados!BM:BM,MATCH($B99,Base_Dados!$B:$B,0))-MIN(Base_Dados!BM$5:BM$98)) /
(IF(MAX(Base_Dados!BM$5:BM$98)-MIN(Base_Dados!BM$5:BM$98)=0,1,MAX(Base_Dados!BM$5:BM$98)-MIN(Base_Dados!BM$5:BM$98)))) * BM$1)))</f>
        <v>0.49386884663230834</v>
      </c>
      <c r="BN99" s="106">
        <f>IF(INDEX(Base_Dados!BN:BN,MATCH($B99,Base_Dados!$B:$B,0))=0,0,
MAX(0, MIN(BN$1,
((INDEX(Base_Dados!BN:BN,MATCH($B99,Base_Dados!$B:$B,0))-MIN(Base_Dados!BN$5:BN$98)) /
(IF(MAX(Base_Dados!BN$5:BN$98)-MIN(Base_Dados!BN$5:BN$98)=0,1,MAX(Base_Dados!BN$5:BN$98)-MIN(Base_Dados!BN$5:BN$98)))) * BN$1)))</f>
        <v>0.43427521842739625</v>
      </c>
      <c r="BO99" s="106">
        <f>IF(INDEX(Base_Dados!BO:BO,MATCH($B99,Base_Dados!$B:$B,0))=0,0,
MAX(0, MIN(BO$1,
((INDEX(Base_Dados!BO:BO,MATCH($B99,Base_Dados!$B:$B,0))-MIN(Base_Dados!BO$5:BO$98)) /
(IF(MAX(Base_Dados!BO$5:BO$98)-MIN(Base_Dados!BO$5:BO$98)=0,1,MAX(Base_Dados!BO$5:BO$98)-MIN(Base_Dados!BO$5:BO$98)))) * BO$1)))</f>
        <v>0.11206896551724138</v>
      </c>
      <c r="BP99" s="106">
        <f t="shared" ref="BP99:BP162" si="8">SUM(D99:BO99)</f>
        <v>8.4337021426790546</v>
      </c>
      <c r="BQ99" s="111">
        <f t="shared" ref="BQ99:BQ162" si="9">STDEV(D99:BO99)</f>
        <v>0.38083983439439795</v>
      </c>
      <c r="BR99" s="112">
        <f t="shared" ref="BR99:BR162" si="10">IF(BQ99&gt;BP99,BP99,(BQ99-MIN($BQ$5:$BQ$98)))</f>
        <v>6.6331520916374676E-2</v>
      </c>
      <c r="BS99" s="113">
        <f t="shared" ref="BS99:BS162" si="11">BP99-BR99</f>
        <v>8.3673706217626798</v>
      </c>
    </row>
    <row r="100" spans="1:71">
      <c r="A100" s="20">
        <v>22011</v>
      </c>
      <c r="B100" s="20" t="s">
        <v>508</v>
      </c>
      <c r="C100" s="20" t="s">
        <v>495</v>
      </c>
      <c r="D100" s="105">
        <f>IF(INDEX(Base_Dados!D:D,MATCH($B100,Base_Dados!$B:$B,0))=0,0,
MAX(0, MIN(D$1,
((INDEX(Base_Dados!D:D,MATCH($B100,Base_Dados!$B:$B,0))-MIN(Base_Dados!D$5:D$98)) /
(IF(MAX(Base_Dados!D$5:D$98)-MIN(Base_Dados!D$5:D$98)=0,1,MAX(Base_Dados!D$5:D$98)-MIN(Base_Dados!D$5:D$98)))) * D$1)))</f>
        <v>0.26768324635261925</v>
      </c>
      <c r="E100" s="106">
        <f>IF(INDEX(Base_Dados!E:E,MATCH($B100,Base_Dados!$B:$B,0))=0,0,
MAX(0, MIN(E$1,
((INDEX(Base_Dados!E:E,MATCH($B100,Base_Dados!$B:$B,0))-MIN(Base_Dados!E$5:E$98)) /
(IF(MAX(Base_Dados!E$5:E$98)-MIN(Base_Dados!E$5:E$98)=0,1,MAX(Base_Dados!E$5:E$98)-MIN(Base_Dados!E$5:E$98)))) * E$1)))</f>
        <v>7.9975830935412134E-2</v>
      </c>
      <c r="F100" s="106">
        <f>IF(INDEX(Base_Dados!F:F,MATCH($B100,Base_Dados!$B:$B,0))=0,0,
MAX(0, MIN(F$1,
((INDEX(Base_Dados!F:F,MATCH($B100,Base_Dados!$B:$B,0))-MIN(Base_Dados!F$5:F$98)) /
(IF(MAX(Base_Dados!F$5:F$98)-MIN(Base_Dados!F$5:F$98)=0,1,MAX(Base_Dados!F$5:F$98)-MIN(Base_Dados!F$5:F$98)))) * F$1)))</f>
        <v>7.4395934483214632E-2</v>
      </c>
      <c r="G100" s="106">
        <f>IF(INDEX(Base_Dados!G:G,MATCH($B100,Base_Dados!$B:$B,0))=0,0,
MAX(0, MIN(G$1,
((INDEX(Base_Dados!G:G,MATCH($B100,Base_Dados!$B:$B,0))-MIN(Base_Dados!G$5:G$98)) /
(IF(MAX(Base_Dados!G$5:G$98)-MIN(Base_Dados!G$5:G$98)=0,1,MAX(Base_Dados!G$5:G$98)-MIN(Base_Dados!G$5:G$98)))) * G$1)))</f>
        <v>7.6697522510330393E-2</v>
      </c>
      <c r="H100" s="106">
        <f>IF(INDEX(Base_Dados!H:H,MATCH($B100,Base_Dados!$B:$B,0))=0,0,
MAX(0, MIN(H$1,
((INDEX(Base_Dados!H:H,MATCH($B100,Base_Dados!$B:$B,0))-MIN(Base_Dados!H$5:H$98)) /
(IF(MAX(Base_Dados!H$5:H$98)-MIN(Base_Dados!H$5:H$98)=0,1,MAX(Base_Dados!H$5:H$98)-MIN(Base_Dados!H$5:H$98)))) * H$1)))</f>
        <v>8.7971555714573227E-2</v>
      </c>
      <c r="I100" s="106">
        <f>IF(INDEX(Base_Dados!I:I,MATCH($B100,Base_Dados!$B:$B,0))=0,0,
MAX(0, MIN(I$1,
((INDEX(Base_Dados!I:I,MATCH($B100,Base_Dados!$B:$B,0))-MIN(Base_Dados!I$5:I$98)) /
(IF(MAX(Base_Dados!I$5:I$98)-MIN(Base_Dados!I$5:I$98)=0,1,MAX(Base_Dados!I$5:I$98)-MIN(Base_Dados!I$5:I$98)))) * I$1)))</f>
        <v>8.7384756589899054E-2</v>
      </c>
      <c r="J100" s="106">
        <f>IF(INDEX(Base_Dados!J:J,MATCH($B100,Base_Dados!$B:$B,0))=0,0,
MAX(0, MIN(J$1,
((INDEX(Base_Dados!J:J,MATCH($B100,Base_Dados!$B:$B,0))-MIN(Base_Dados!J$5:J$98)) /
(IF(MAX(Base_Dados!J$5:J$98)-MIN(Base_Dados!J$5:J$98)=0,1,MAX(Base_Dados!J$5:J$98)-MIN(Base_Dados!J$5:J$98)))) * J$1)))</f>
        <v>9.0659478525188367E-2</v>
      </c>
      <c r="K100" s="106">
        <f>IF(INDEX(Base_Dados!K:K,MATCH($B100,Base_Dados!$B:$B,0))=0,0,
MAX(0, MIN(K$1,
((INDEX(Base_Dados!K:K,MATCH($B100,Base_Dados!$B:$B,0))-MIN(Base_Dados!K$5:K$98)) /
(IF(MAX(Base_Dados!K$5:K$98)-MIN(Base_Dados!K$5:K$98)=0,1,MAX(Base_Dados!K$5:K$98)-MIN(Base_Dados!K$5:K$98)))) * K$1)))</f>
        <v>9.7501118067978537E-2</v>
      </c>
      <c r="L100" s="106">
        <f>IF(INDEX(Base_Dados!L:L,MATCH($B100,Base_Dados!$B:$B,0))=0,0,
MAX(0, MIN(L$1,
((INDEX(Base_Dados!L:L,MATCH($B100,Base_Dados!$B:$B,0))-MIN(Base_Dados!L$5:L$98)) /
(IF(MAX(Base_Dados!L$5:L$98)-MIN(Base_Dados!L$5:L$98)=0,1,MAX(Base_Dados!L$5:L$98)-MIN(Base_Dados!L$5:L$98)))) * L$1)))</f>
        <v>0.11005431651083641</v>
      </c>
      <c r="M100" s="106">
        <f>IF(INDEX(Base_Dados!M:M,MATCH($B100,Base_Dados!$B:$B,0))=0,0,
MAX(0, MIN(M$1,
((INDEX(Base_Dados!M:M,MATCH($B100,Base_Dados!$B:$B,0))-MIN(Base_Dados!M$5:M$98)) /
(IF(MAX(Base_Dados!M$5:M$98)-MIN(Base_Dados!M$5:M$98)=0,1,MAX(Base_Dados!M$5:M$98)-MIN(Base_Dados!M$5:M$98)))) * M$1)))</f>
        <v>0.10984256559766764</v>
      </c>
      <c r="N100" s="106">
        <f>IF(INDEX(Base_Dados!N:N,MATCH($B100,Base_Dados!$B:$B,0))=0,0,
MAX(0, MIN(N$1,
((INDEX(Base_Dados!N:N,MATCH($B100,Base_Dados!$B:$B,0))-MIN(Base_Dados!N$5:N$98)) /
(IF(MAX(Base_Dados!N$5:N$98)-MIN(Base_Dados!N$5:N$98)=0,1,MAX(Base_Dados!N$5:N$98)-MIN(Base_Dados!N$5:N$98)))) * N$1)))</f>
        <v>0.13767318591086028</v>
      </c>
      <c r="O100" s="106">
        <f>IF(INDEX(Base_Dados!O:O,MATCH($B100,Base_Dados!$B:$B,0))=0,0,
MAX(0, MIN(O$1,
((INDEX(Base_Dados!O:O,MATCH($B100,Base_Dados!$B:$B,0))-MIN(Base_Dados!O$5:O$98)) /
(IF(MAX(Base_Dados!O$5:O$98)-MIN(Base_Dados!O$5:O$98)=0,1,MAX(Base_Dados!O$5:O$98)-MIN(Base_Dados!O$5:O$98)))) * O$1)))</f>
        <v>0.15129048441942136</v>
      </c>
      <c r="P100" s="106">
        <f>IF(INDEX(Base_Dados!P:P,MATCH($B100,Base_Dados!$B:$B,0))=0,0,
MAX(0, MIN(P$1,
((INDEX(Base_Dados!P:P,MATCH($B100,Base_Dados!$B:$B,0))-MIN(Base_Dados!P$5:P$98)) /
(IF(MAX(Base_Dados!P$5:P$98)-MIN(Base_Dados!P$5:P$98)=0,1,MAX(Base_Dados!P$5:P$98)-MIN(Base_Dados!P$5:P$98)))) * P$1)))</f>
        <v>3.1115669375630668E-2</v>
      </c>
      <c r="Q100" s="106">
        <f>IF(INDEX(Base_Dados!Q:Q,MATCH($B100,Base_Dados!$B:$B,0))=0,0,
MAX(0, MIN(Q$1,
((INDEX(Base_Dados!Q:Q,MATCH($B100,Base_Dados!$B:$B,0))-MIN(Base_Dados!Q$5:Q$98)) /
(IF(MAX(Base_Dados!Q$5:Q$98)-MIN(Base_Dados!Q$5:Q$98)=0,1,MAX(Base_Dados!Q$5:Q$98)-MIN(Base_Dados!Q$5:Q$98)))) * Q$1)))</f>
        <v>1.7771576009688799E-2</v>
      </c>
      <c r="R100" s="106">
        <f>IF(INDEX(Base_Dados!R:R,MATCH($B100,Base_Dados!$B:$B,0))=0,0,
MAX(0, MIN(R$1,
((INDEX(Base_Dados!R:R,MATCH($B100,Base_Dados!$B:$B,0))-MIN(Base_Dados!R$5:R$98)) /
(IF(MAX(Base_Dados!R$5:R$98)-MIN(Base_Dados!R$5:R$98)=0,1,MAX(Base_Dados!R$5:R$98)-MIN(Base_Dados!R$5:R$98)))) * R$1)))</f>
        <v>1.4747074388583196E-2</v>
      </c>
      <c r="S100" s="106">
        <f>IF(INDEX(Base_Dados!S:S,MATCH($B100,Base_Dados!$B:$B,0))=0,0,
MAX(0, MIN(S$1,
((INDEX(Base_Dados!S:S,MATCH($B100,Base_Dados!$B:$B,0))-MIN(Base_Dados!S$5:S$98)) /
(IF(MAX(Base_Dados!S$5:S$98)-MIN(Base_Dados!S$5:S$98)=0,1,MAX(Base_Dados!S$5:S$98)-MIN(Base_Dados!S$5:S$98)))) * S$1)))</f>
        <v>1.8572605407024639E-2</v>
      </c>
      <c r="T100" s="106">
        <f>IF(INDEX(Base_Dados!T:T,MATCH($B100,Base_Dados!$B:$B,0))=0,0,
MAX(0, MIN(T$1,
((INDEX(Base_Dados!T:T,MATCH($B100,Base_Dados!$B:$B,0))-MIN(Base_Dados!T$5:T$98)) /
(IF(MAX(Base_Dados!T$5:T$98)-MIN(Base_Dados!T$5:T$98)=0,1,MAX(Base_Dados!T$5:T$98)-MIN(Base_Dados!T$5:T$98)))) * T$1)))</f>
        <v>0.4404915363764117</v>
      </c>
      <c r="U100" s="106">
        <f>IF(INDEX(Base_Dados!U:U,MATCH($B100,Base_Dados!$B:$B,0))=0,0,
MAX(0, MIN(U$1,
((INDEX(Base_Dados!U:U,MATCH($B100,Base_Dados!$B:$B,0))-MIN(Base_Dados!U$5:U$98)) /
(IF(MAX(Base_Dados!U$5:U$98)-MIN(Base_Dados!U$5:U$98)=0,1,MAX(Base_Dados!U$5:U$98)-MIN(Base_Dados!U$5:U$98)))) * U$1)))</f>
        <v>0.71132963985641662</v>
      </c>
      <c r="V100" s="106">
        <f>IF(INDEX(Base_Dados!V:V,MATCH($B100,Base_Dados!$B:$B,0))=0,0,
MAX(0, MIN(V$1,
((INDEX(Base_Dados!V:V,MATCH($B100,Base_Dados!$B:$B,0))-MIN(Base_Dados!V$5:V$98)) /
(IF(MAX(Base_Dados!V$5:V$98)-MIN(Base_Dados!V$5:V$98)=0,1,MAX(Base_Dados!V$5:V$98)-MIN(Base_Dados!V$5:V$98)))) * V$1)))</f>
        <v>1.5863318414331896E-2</v>
      </c>
      <c r="W100" s="106">
        <f>IF(INDEX(Base_Dados!W:W,MATCH($B100,Base_Dados!$B:$B,0))=0,0,
MAX(0, MIN(W$1,
((INDEX(Base_Dados!W:W,MATCH($B100,Base_Dados!$B:$B,0))-MIN(Base_Dados!W$5:W$98)) /
(IF(MAX(Base_Dados!W$5:W$98)-MIN(Base_Dados!W$5:W$98)=0,1,MAX(Base_Dados!W$5:W$98)-MIN(Base_Dados!W$5:W$98)))) * W$1)))</f>
        <v>2.2318932177994548</v>
      </c>
      <c r="X100" s="106">
        <f>IF(INDEX(Base_Dados!X:X,MATCH($B100,Base_Dados!$B:$B,0))=0,0,
MAX(0, MIN(X$1,
((INDEX(Base_Dados!X:X,MATCH($B100,Base_Dados!$B:$B,0))-MIN(Base_Dados!X$5:X$98)) /
(IF(MAX(Base_Dados!X$5:X$98)-MIN(Base_Dados!X$5:X$98)=0,1,MAX(Base_Dados!X$5:X$98)-MIN(Base_Dados!X$5:X$98)))) * X$1)))</f>
        <v>0</v>
      </c>
      <c r="Y100" s="106">
        <f>IF(INDEX(Base_Dados!Y:Y,MATCH($B100,Base_Dados!$B:$B,0))=0,0,
MAX(0, MIN(Y$1,
((INDEX(Base_Dados!Y:Y,MATCH($B100,Base_Dados!$B:$B,0))-MIN(Base_Dados!Y$5:Y$98)) /
(IF(MAX(Base_Dados!Y$5:Y$98)-MIN(Base_Dados!Y$5:Y$98)=0,1,MAX(Base_Dados!Y$5:Y$98)-MIN(Base_Dados!Y$5:Y$98)))) * Y$1)))</f>
        <v>0</v>
      </c>
      <c r="Z100" s="106">
        <f>IF(INDEX(Base_Dados!Z:Z,MATCH($B100,Base_Dados!$B:$B,0))=0,0,
MAX(0, MIN(Z$1,
((INDEX(Base_Dados!Z:Z,MATCH($B100,Base_Dados!$B:$B,0))-MIN(Base_Dados!Z$5:Z$98)) /
(IF(MAX(Base_Dados!Z$5:Z$98)-MIN(Base_Dados!Z$5:Z$98)=0,1,MAX(Base_Dados!Z$5:Z$98)-MIN(Base_Dados!Z$5:Z$98)))) * Z$1)))</f>
        <v>0</v>
      </c>
      <c r="AA100" s="106">
        <f>IF(INDEX(Base_Dados!AA:AA,MATCH($B100,Base_Dados!$B:$B,0))=0,0,
MAX(0, MIN(AA$1,
((INDEX(Base_Dados!AA:AA,MATCH($B100,Base_Dados!$B:$B,0))-MIN(Base_Dados!AA$5:AA$98)) /
(IF(MAX(Base_Dados!AA$5:AA$98)-MIN(Base_Dados!AA$5:AA$98)=0,1,MAX(Base_Dados!AA$5:AA$98)-MIN(Base_Dados!AA$5:AA$98)))) * AA$1)))</f>
        <v>0</v>
      </c>
      <c r="AB100" s="106">
        <f>IF(INDEX(Base_Dados!AB:AB,MATCH($B100,Base_Dados!$B:$B,0))=0,0,
MAX(0, MIN(AB$1,
((INDEX(Base_Dados!AB:AB,MATCH($B100,Base_Dados!$B:$B,0))-MIN(Base_Dados!AB$5:AB$98)) /
(IF(MAX(Base_Dados!AB$5:AB$98)-MIN(Base_Dados!AB$5:AB$98)=0,1,MAX(Base_Dados!AB$5:AB$98)-MIN(Base_Dados!AB$5:AB$98)))) * AB$1)))</f>
        <v>0</v>
      </c>
      <c r="AC100" s="106">
        <f>IF(INDEX(Base_Dados!AC:AC,MATCH($B100,Base_Dados!$B:$B,0))=0,0,
MAX(0, MIN(AC$1,
((INDEX(Base_Dados!AC:AC,MATCH($B100,Base_Dados!$B:$B,0))-MIN(Base_Dados!AC$5:AC$98)) /
(IF(MAX(Base_Dados!AC$5:AC$98)-MIN(Base_Dados!AC$5:AC$98)=0,1,MAX(Base_Dados!AC$5:AC$98)-MIN(Base_Dados!AC$5:AC$98)))) * AC$1)))</f>
        <v>2.2619965311235307E-2</v>
      </c>
      <c r="AD100" s="106">
        <f>IF(INDEX(Base_Dados!AD:AD,MATCH($B100,Base_Dados!$B:$B,0))=0,0,
MAX(0, MIN(AD$1,
((INDEX(Base_Dados!AD:AD,MATCH($B100,Base_Dados!$B:$B,0))-MIN(Base_Dados!AD$5:AD$98)) /
(IF(MAX(Base_Dados!AD$5:AD$98)-MIN(Base_Dados!AD$5:AD$98)=0,1,MAX(Base_Dados!AD$5:AD$98)-MIN(Base_Dados!AD$5:AD$98)))) * AD$1)))</f>
        <v>1.695015530247005E-2</v>
      </c>
      <c r="AE100" s="106">
        <f>IF(INDEX(Base_Dados!AE:AE,MATCH($B100,Base_Dados!$B:$B,0))=0,0,
MAX(0, MIN(AE$1,
((INDEX(Base_Dados!AE:AE,MATCH($B100,Base_Dados!$B:$B,0))-MIN(Base_Dados!AE$5:AE$98)) /
(IF(MAX(Base_Dados!AE$5:AE$98)-MIN(Base_Dados!AE$5:AE$98)=0,1,MAX(Base_Dados!AE$5:AE$98)-MIN(Base_Dados!AE$5:AE$98)))) * AE$1)))</f>
        <v>6.9897885804688625E-3</v>
      </c>
      <c r="AF100" s="106">
        <f>IF(INDEX(Base_Dados!AF:AF,MATCH($B100,Base_Dados!$B:$B,0))=0,0,
MAX(0, MIN(AF$1,
((INDEX(Base_Dados!AF:AF,MATCH($B100,Base_Dados!$B:$B,0))-MIN(Base_Dados!AF$5:AF$98)) /
(IF(MAX(Base_Dados!AF$5:AF$98)-MIN(Base_Dados!AF$5:AF$98)=0,1,MAX(Base_Dados!AF$5:AF$98)-MIN(Base_Dados!AF$5:AF$98)))) * AF$1)))</f>
        <v>1.1216843653748908E-2</v>
      </c>
      <c r="AG100" s="106">
        <f>IF(INDEX(Base_Dados!AG:AG,MATCH($B100,Base_Dados!$B:$B,0))=0,0,
MAX(0, MIN(AG$1,
((INDEX(Base_Dados!AG:AG,MATCH($B100,Base_Dados!$B:$B,0))-MIN(Base_Dados!AG$5:AG$98)) /
(IF(MAX(Base_Dados!AG$5:AG$98)-MIN(Base_Dados!AG$5:AG$98)=0,1,MAX(Base_Dados!AG$5:AG$98)-MIN(Base_Dados!AG$5:AG$98)))) * AG$1)))</f>
        <v>1.7771576009688799E-2</v>
      </c>
      <c r="AH100" s="106">
        <f>IF(INDEX(Base_Dados!AH:AH,MATCH($B100,Base_Dados!$B:$B,0))=0,0,
MAX(0, MIN(AH$1,
((INDEX(Base_Dados!AH:AH,MATCH($B100,Base_Dados!$B:$B,0))-MIN(Base_Dados!AH$5:AH$98)) /
(IF(MAX(Base_Dados!AH$5:AH$98)-MIN(Base_Dados!AH$5:AH$98)=0,1,MAX(Base_Dados!AH$5:AH$98)-MIN(Base_Dados!AH$5:AH$98)))) * AH$1)))</f>
        <v>1.6822159212308396</v>
      </c>
      <c r="AI100" s="106">
        <f>IF(INDEX(Base_Dados!AI:AI,MATCH($B100,Base_Dados!$B:$B,0))=0,0,
MAX(0, MIN(AI$1,
((INDEX(Base_Dados!AI:AI,MATCH($B100,Base_Dados!$B:$B,0))-MIN(Base_Dados!AI$5:AI$98)) /
(IF(MAX(Base_Dados!AI$5:AI$98)-MIN(Base_Dados!AI$5:AI$98)=0,1,MAX(Base_Dados!AI$5:AI$98)-MIN(Base_Dados!AI$5:AI$98)))) * AI$1)))</f>
        <v>0.10714285714285714</v>
      </c>
      <c r="AJ100" s="106">
        <f>IF(INDEX(Base_Dados!AJ:AJ,MATCH($B100,Base_Dados!$B:$B,0))=0,0,
MAX(0, MIN(AJ$1,
((INDEX(Base_Dados!AJ:AJ,MATCH($B100,Base_Dados!$B:$B,0))-MIN(Base_Dados!AJ$5:AJ$98)) /
(IF(MAX(Base_Dados!AJ$5:AJ$98)-MIN(Base_Dados!AJ$5:AJ$98)=0,1,MAX(Base_Dados!AJ$5:AJ$98)-MIN(Base_Dados!AJ$5:AJ$98)))) * AJ$1)))</f>
        <v>0</v>
      </c>
      <c r="AK100" s="106">
        <f>IF(INDEX(Base_Dados!AK:AK,MATCH($B100,Base_Dados!$B:$B,0))=0,0,
MAX(0, MIN(AK$1,
((INDEX(Base_Dados!AK:AK,MATCH($B100,Base_Dados!$B:$B,0))-MIN(Base_Dados!AK$5:AK$98)) /
(IF(MAX(Base_Dados!AK$5:AK$98)-MIN(Base_Dados!AK$5:AK$98)=0,1,MAX(Base_Dados!AK$5:AK$98)-MIN(Base_Dados!AK$5:AK$98)))) * AK$1)))</f>
        <v>5.7471264367816091E-3</v>
      </c>
      <c r="AL100" s="106">
        <f>IF(INDEX(Base_Dados!AL:AL,MATCH($B100,Base_Dados!$B:$B,0))=0,0,
MAX(0, MIN(AL$1,
((INDEX(Base_Dados!AL:AL,MATCH($B100,Base_Dados!$B:$B,0))-MIN(Base_Dados!AL$5:AL$98)) /
(IF(MAX(Base_Dados!AL$5:AL$98)-MIN(Base_Dados!AL$5:AL$98)=0,1,MAX(Base_Dados!AL$5:AL$98)-MIN(Base_Dados!AL$5:AL$98)))) * AL$1)))</f>
        <v>0</v>
      </c>
      <c r="AM100" s="106">
        <f>IF(INDEX(Base_Dados!AM:AM,MATCH($B100,Base_Dados!$B:$B,0))=0,0,
MAX(0, MIN(AM$1,
((INDEX(Base_Dados!AM:AM,MATCH($B100,Base_Dados!$B:$B,0))-MIN(Base_Dados!AM$5:AM$98)) /
(IF(MAX(Base_Dados!AM$5:AM$98)-MIN(Base_Dados!AM$5:AM$98)=0,1,MAX(Base_Dados!AM$5:AM$98)-MIN(Base_Dados!AM$5:AM$98)))) * AM$1)))</f>
        <v>0</v>
      </c>
      <c r="AN100" s="106">
        <f>IF(INDEX(Base_Dados!AN:AN,MATCH($B100,Base_Dados!$B:$B,0))=0,0,
MAX(0, MIN(AN$1,
((INDEX(Base_Dados!AN:AN,MATCH($B100,Base_Dados!$B:$B,0))-MIN(Base_Dados!AN$5:AN$98)) /
(IF(MAX(Base_Dados!AN$5:AN$98)-MIN(Base_Dados!AN$5:AN$98)=0,1,MAX(Base_Dados!AN$5:AN$98)-MIN(Base_Dados!AN$5:AN$98)))) * AN$1)))</f>
        <v>0</v>
      </c>
      <c r="AO100" s="106">
        <f>IF(INDEX(Base_Dados!AO:AO,MATCH($B100,Base_Dados!$B:$B,0))=0,0,
MAX(0, MIN(AO$1,
((INDEX(Base_Dados!AO:AO,MATCH($B100,Base_Dados!$B:$B,0))-MIN(Base_Dados!AO$5:AO$98)) /
(IF(MAX(Base_Dados!AO$5:AO$98)-MIN(Base_Dados!AO$5:AO$98)=0,1,MAX(Base_Dados!AO$5:AO$98)-MIN(Base_Dados!AO$5:AO$98)))) * AO$1)))</f>
        <v>0</v>
      </c>
      <c r="AP100" s="106">
        <f>IF(INDEX(Base_Dados!AP:AP,MATCH($B100,Base_Dados!$B:$B,0))=0,0,
MAX(0, MIN(AP$1,
((INDEX(Base_Dados!AP:AP,MATCH($B100,Base_Dados!$B:$B,0))-MIN(Base_Dados!AP$5:AP$98)) /
(IF(MAX(Base_Dados!AP$5:AP$98)-MIN(Base_Dados!AP$5:AP$98)=0,1,MAX(Base_Dados!AP$5:AP$98)-MIN(Base_Dados!AP$5:AP$98)))) * AP$1)))</f>
        <v>0</v>
      </c>
      <c r="AQ100" s="106">
        <f>IF(INDEX(Base_Dados!AQ:AQ,MATCH($B100,Base_Dados!$B:$B,0))=0,0,
MAX(0, MIN(AQ$1,
((INDEX(Base_Dados!AQ:AQ,MATCH($B100,Base_Dados!$B:$B,0))-MIN(Base_Dados!AQ$5:AQ$98)) /
(IF(MAX(Base_Dados!AQ$5:AQ$98)-MIN(Base_Dados!AQ$5:AQ$98)=0,1,MAX(Base_Dados!AQ$5:AQ$98)-MIN(Base_Dados!AQ$5:AQ$98)))) * AQ$1)))</f>
        <v>0</v>
      </c>
      <c r="AR100" s="106">
        <f>IF(INDEX(Base_Dados!AR:AR,MATCH($B100,Base_Dados!$B:$B,0))=0,0,
MAX(0, MIN(AR$1,
((INDEX(Base_Dados!AR:AR,MATCH($B100,Base_Dados!$B:$B,0))-MIN(Base_Dados!AR$5:AR$98)) /
(IF(MAX(Base_Dados!AR$5:AR$98)-MIN(Base_Dados!AR$5:AR$98)=0,1,MAX(Base_Dados!AR$5:AR$98)-MIN(Base_Dados!AR$5:AR$98)))) * AR$1)))</f>
        <v>0</v>
      </c>
      <c r="AS100" s="106">
        <f>IF(INDEX(Base_Dados!AS:AS,MATCH($B100,Base_Dados!$B:$B,0))=0,0,
MAX(0, MIN(AS$1,
((INDEX(Base_Dados!AS:AS,MATCH($B100,Base_Dados!$B:$B,0))-MIN(Base_Dados!AS$5:AS$98)) /
(IF(MAX(Base_Dados!AS$5:AS$98)-MIN(Base_Dados!AS$5:AS$98)=0,1,MAX(Base_Dados!AS$5:AS$98)-MIN(Base_Dados!AS$5:AS$98)))) * AS$1)))</f>
        <v>0</v>
      </c>
      <c r="AT100" s="106">
        <f>IF(INDEX(Base_Dados!AT:AT,MATCH($B100,Base_Dados!$B:$B,0))=0,0,
MAX(0, MIN(AT$1,
((INDEX(Base_Dados!AT:AT,MATCH($B100,Base_Dados!$B:$B,0))-MIN(Base_Dados!AT$5:AT$98)) /
(IF(MAX(Base_Dados!AT$5:AT$98)-MIN(Base_Dados!AT$5:AT$98)=0,1,MAX(Base_Dados!AT$5:AT$98)-MIN(Base_Dados!AT$5:AT$98)))) * AT$1)))</f>
        <v>0</v>
      </c>
      <c r="AU100" s="106">
        <f>IF(INDEX(Base_Dados!AU:AU,MATCH($B100,Base_Dados!$B:$B,0))=0,0,
MAX(0, MIN(AU$1,
((INDEX(Base_Dados!AU:AU,MATCH($B100,Base_Dados!$B:$B,0))-MIN(Base_Dados!AU$5:AU$98)) /
(IF(MAX(Base_Dados!AU$5:AU$98)-MIN(Base_Dados!AU$5:AU$98)=0,1,MAX(Base_Dados!AU$5:AU$98)-MIN(Base_Dados!AU$5:AU$98)))) * AU$1)))</f>
        <v>0</v>
      </c>
      <c r="AV100" s="106">
        <f>IF(INDEX(Base_Dados!AV:AV,MATCH($B100,Base_Dados!$B:$B,0))=0,0,
MAX(0, MIN(AV$1,
((INDEX(Base_Dados!AV:AV,MATCH($B100,Base_Dados!$B:$B,0))-MIN(Base_Dados!AV$5:AV$98)) /
(IF(MAX(Base_Dados!AV$5:AV$98)-MIN(Base_Dados!AV$5:AV$98)=0,1,MAX(Base_Dados!AV$5:AV$98)-MIN(Base_Dados!AV$5:AV$98)))) * AV$1)))</f>
        <v>0</v>
      </c>
      <c r="AW100" s="106">
        <f>IF(INDEX(Base_Dados!AW:AW,MATCH($B100,Base_Dados!$B:$B,0))=0,0,
MAX(0, MIN(AW$1,
((INDEX(Base_Dados!AW:AW,MATCH($B100,Base_Dados!$B:$B,0))-MIN(Base_Dados!AW$5:AW$98)) /
(IF(MAX(Base_Dados!AW$5:AW$98)-MIN(Base_Dados!AW$5:AW$98)=0,1,MAX(Base_Dados!AW$5:AW$98)-MIN(Base_Dados!AW$5:AW$98)))) * AW$1)))</f>
        <v>0</v>
      </c>
      <c r="AX100" s="106">
        <f>IF(INDEX(Base_Dados!AX:AX,MATCH($B100,Base_Dados!$B:$B,0))=0,0,
MAX(0, MIN(AX$1,
((INDEX(Base_Dados!AX:AX,MATCH($B100,Base_Dados!$B:$B,0))-MIN(Base_Dados!AX$5:AX$98)) /
(IF(MAX(Base_Dados!AX$5:AX$98)-MIN(Base_Dados!AX$5:AX$98)=0,1,MAX(Base_Dados!AX$5:AX$98)-MIN(Base_Dados!AX$5:AX$98)))) * AX$1)))</f>
        <v>0</v>
      </c>
      <c r="AY100" s="106">
        <f>IF(INDEX(Base_Dados!AY:AY,MATCH($B100,Base_Dados!$B:$B,0))=0,0,
MAX(0, MIN(AY$1,
((INDEX(Base_Dados!AY:AY,MATCH($B100,Base_Dados!$B:$B,0))-MIN(Base_Dados!AY$5:AY$98)) /
(IF(MAX(Base_Dados!AY$5:AY$98)-MIN(Base_Dados!AY$5:AY$98)=0,1,MAX(Base_Dados!AY$5:AY$98)-MIN(Base_Dados!AY$5:AY$98)))) * AY$1)))</f>
        <v>0</v>
      </c>
      <c r="AZ100" s="106">
        <f>IF(INDEX(Base_Dados!AZ:AZ,MATCH($B100,Base_Dados!$B:$B,0))=0,0,
MAX(0, MIN(AZ$1,
((INDEX(Base_Dados!AZ:AZ,MATCH($B100,Base_Dados!$B:$B,0))-MIN(Base_Dados!AZ$5:AZ$98)) /
(IF(MAX(Base_Dados!AZ$5:AZ$98)-MIN(Base_Dados!AZ$5:AZ$98)=0,1,MAX(Base_Dados!AZ$5:AZ$98)-MIN(Base_Dados!AZ$5:AZ$98)))) * AZ$1)))</f>
        <v>0</v>
      </c>
      <c r="BA100" s="106">
        <f>IF(INDEX(Base_Dados!BA:BA,MATCH($B100,Base_Dados!$B:$B,0))=0,0,
MAX(0, MIN(BA$1,
((INDEX(Base_Dados!BA:BA,MATCH($B100,Base_Dados!$B:$B,0))-MIN(Base_Dados!BA$5:BA$98)) /
(IF(MAX(Base_Dados!BA$5:BA$98)-MIN(Base_Dados!BA$5:BA$98)=0,1,MAX(Base_Dados!BA$5:BA$98)-MIN(Base_Dados!BA$5:BA$98)))) * BA$1)))</f>
        <v>1.9827260818401828E-2</v>
      </c>
      <c r="BB100" s="106">
        <f>IF(INDEX(Base_Dados!BB:BB,MATCH($B100,Base_Dados!$B:$B,0))=0,0,
MAX(0, MIN(BB$1,
((INDEX(Base_Dados!BB:BB,MATCH($B100,Base_Dados!$B:$B,0))-MIN(Base_Dados!BB$5:BB$98)) /
(IF(MAX(Base_Dados!BB$5:BB$98)-MIN(Base_Dados!BB$5:BB$98)=0,1,MAX(Base_Dados!BB$5:BB$98)-MIN(Base_Dados!BB$5:BB$98)))) * BB$1)))</f>
        <v>0.5</v>
      </c>
      <c r="BC100" s="106">
        <f>IF(INDEX(Base_Dados!BC:BC,MATCH($B100,Base_Dados!$B:$B,0))=0,0,
MAX(0, MIN(BC$1,
((INDEX(Base_Dados!BC:BC,MATCH($B100,Base_Dados!$B:$B,0))-MIN(Base_Dados!BC$5:BC$98)) /
(IF(MAX(Base_Dados!BC$5:BC$98)-MIN(Base_Dados!BC$5:BC$98)=0,1,MAX(Base_Dados!BC$5:BC$98)-MIN(Base_Dados!BC$5:BC$98)))) * BC$1)))</f>
        <v>1.1580931861028817E-2</v>
      </c>
      <c r="BD100" s="106">
        <f>IF(INDEX(Base_Dados!BD:BD,MATCH($B100,Base_Dados!$B:$B,0))=0,0,
MAX(0, MIN(BD$1,
((INDEX(Base_Dados!BD:BD,MATCH($B100,Base_Dados!$B:$B,0))-MIN(Base_Dados!BD$5:BD$98)) /
(IF(MAX(Base_Dados!BD$5:BD$98)-MIN(Base_Dados!BD$5:BD$98)=0,1,MAX(Base_Dados!BD$5:BD$98)-MIN(Base_Dados!BD$5:BD$98)))) * BD$1)))</f>
        <v>7.9634374350806732E-3</v>
      </c>
      <c r="BE100" s="106">
        <f>IF(INDEX(Base_Dados!BE:BE,MATCH($B100,Base_Dados!$B:$B,0))=0,0,
MAX(0, MIN(BE$1,
((INDEX(Base_Dados!BE:BE,MATCH($B100,Base_Dados!$B:$B,0))-MIN(Base_Dados!BE$5:BE$98)) /
(IF(MAX(Base_Dados!BE$5:BE$98)-MIN(Base_Dados!BE$5:BE$98)=0,1,MAX(Base_Dados!BE$5:BE$98)-MIN(Base_Dados!BE$5:BE$98)))) * BE$1)))</f>
        <v>6.1214249874560964E-2</v>
      </c>
      <c r="BF100" s="106">
        <f>IF(INDEX(Base_Dados!BF:BF,MATCH($B100,Base_Dados!$B:$B,0))=0,0,
MAX(0, MIN(BF$1,
((INDEX(Base_Dados!BF:BF,MATCH($B100,Base_Dados!$B:$B,0))-MIN(Base_Dados!BF$5:BF$98)) /
(IF(MAX(Base_Dados!BF$5:BF$98)-MIN(Base_Dados!BF$5:BF$98)=0,1,MAX(Base_Dados!BF$5:BF$98)-MIN(Base_Dados!BF$5:BF$98)))) * BF$1)))</f>
        <v>0</v>
      </c>
      <c r="BG100" s="106">
        <f>IF(INDEX(Base_Dados!BG:BG,MATCH($B100,Base_Dados!$B:$B,0))=0,0,
MAX(0, MIN(BG$1,
((INDEX(Base_Dados!BG:BG,MATCH($B100,Base_Dados!$B:$B,0))-MIN(Base_Dados!BG$5:BG$98)) /
(IF(MAX(Base_Dados!BG$5:BG$98)-MIN(Base_Dados!BG$5:BG$98)=0,1,MAX(Base_Dados!BG$5:BG$98)-MIN(Base_Dados!BG$5:BG$98)))) * BG$1)))</f>
        <v>0</v>
      </c>
      <c r="BH100" s="106">
        <f>IF(INDEX(Base_Dados!BH:BH,MATCH($B100,Base_Dados!$B:$B,0))=0,0,
MAX(0, MIN(BH$1,
((INDEX(Base_Dados!BH:BH,MATCH($B100,Base_Dados!$B:$B,0))-MIN(Base_Dados!BH$5:BH$98)) /
(IF(MAX(Base_Dados!BH$5:BH$98)-MIN(Base_Dados!BH$5:BH$98)=0,1,MAX(Base_Dados!BH$5:BH$98)-MIN(Base_Dados!BH$5:BH$98)))) * BH$1)))</f>
        <v>3.2967032967032968E-2</v>
      </c>
      <c r="BI100" s="106">
        <f>IF(INDEX(Base_Dados!BI:BI,MATCH($B100,Base_Dados!$B:$B,0))=0,0,
MAX(0, MIN(BI$1,
((INDEX(Base_Dados!BI:BI,MATCH($B100,Base_Dados!$B:$B,0))-MIN(Base_Dados!BI$5:BI$98)) /
(IF(MAX(Base_Dados!BI$5:BI$98)-MIN(Base_Dados!BI$5:BI$98)=0,1,MAX(Base_Dados!BI$5:BI$98)-MIN(Base_Dados!BI$5:BI$98)))) * BI$1)))</f>
        <v>2.0280811232449299E-2</v>
      </c>
      <c r="BJ100" s="106">
        <f>IF(INDEX(Base_Dados!BJ:BJ,MATCH($B100,Base_Dados!$B:$B,0))=0,0,
MAX(0, MIN(BJ$1,
((INDEX(Base_Dados!BJ:BJ,MATCH($B100,Base_Dados!$B:$B,0))-MIN(Base_Dados!BJ$5:BJ$98)) /
(IF(MAX(Base_Dados!BJ$5:BJ$98)-MIN(Base_Dados!BJ$5:BJ$98)=0,1,MAX(Base_Dados!BJ$5:BJ$98)-MIN(Base_Dados!BJ$5:BJ$98)))) * BJ$1)))</f>
        <v>2.1052631578947368E-2</v>
      </c>
      <c r="BK100" s="106">
        <f>IF(INDEX(Base_Dados!BK:BK,MATCH($B100,Base_Dados!$B:$B,0))=0,0,
MAX(0, MIN(BK$1,
((INDEX(Base_Dados!BK:BK,MATCH($B100,Base_Dados!$B:$B,0))-MIN(Base_Dados!BK$5:BK$98)) /
(IF(MAX(Base_Dados!BK$5:BK$98)-MIN(Base_Dados!BK$5:BK$98)=0,1,MAX(Base_Dados!BK$5:BK$98)-MIN(Base_Dados!BK$5:BK$98)))) * BK$1)))</f>
        <v>0</v>
      </c>
      <c r="BL100" s="106">
        <f>IF(INDEX(Base_Dados!BL:BL,MATCH($B100,Base_Dados!$B:$B,0))=0,0,
MAX(0, MIN(BL$1,
((INDEX(Base_Dados!BL:BL,MATCH($B100,Base_Dados!$B:$B,0))-MIN(Base_Dados!BL$5:BL$98)) /
(IF(MAX(Base_Dados!BL$5:BL$98)-MIN(Base_Dados!BL$5:BL$98)=0,1,MAX(Base_Dados!BL$5:BL$98)-MIN(Base_Dados!BL$5:BL$98)))) * BL$1)))</f>
        <v>1.1400651465798045E-2</v>
      </c>
      <c r="BM100" s="106">
        <f>IF(INDEX(Base_Dados!BM:BM,MATCH($B100,Base_Dados!$B:$B,0))=0,0,
MAX(0, MIN(BM$1,
((INDEX(Base_Dados!BM:BM,MATCH($B100,Base_Dados!$B:$B,0))-MIN(Base_Dados!BM$5:BM$98)) /
(IF(MAX(Base_Dados!BM$5:BM$98)-MIN(Base_Dados!BM$5:BM$98)=0,1,MAX(Base_Dados!BM$5:BM$98)-MIN(Base_Dados!BM$5:BM$98)))) * BM$1)))</f>
        <v>0.45226272488736058</v>
      </c>
      <c r="BN100" s="106">
        <f>IF(INDEX(Base_Dados!BN:BN,MATCH($B100,Base_Dados!$B:$B,0))=0,0,
MAX(0, MIN(BN$1,
((INDEX(Base_Dados!BN:BN,MATCH($B100,Base_Dados!$B:$B,0))-MIN(Base_Dados!BN$5:BN$98)) /
(IF(MAX(Base_Dados!BN$5:BN$98)-MIN(Base_Dados!BN$5:BN$98)=0,1,MAX(Base_Dados!BN$5:BN$98)-MIN(Base_Dados!BN$5:BN$98)))) * BN$1)))</f>
        <v>0.58878600193384401</v>
      </c>
      <c r="BO100" s="106">
        <f>IF(INDEX(Base_Dados!BO:BO,MATCH($B100,Base_Dados!$B:$B,0))=0,0,
MAX(0, MIN(BO$1,
((INDEX(Base_Dados!BO:BO,MATCH($B100,Base_Dados!$B:$B,0))-MIN(Base_Dados!BO$5:BO$98)) /
(IF(MAX(Base_Dados!BO$5:BO$98)-MIN(Base_Dados!BO$5:BO$98)=0,1,MAX(Base_Dados!BO$5:BO$98)-MIN(Base_Dados!BO$5:BO$98)))) * BO$1)))</f>
        <v>1.7241379310344827E-2</v>
      </c>
      <c r="BP100" s="106">
        <f t="shared" si="8"/>
        <v>8.4681459802784822</v>
      </c>
      <c r="BQ100" s="111">
        <f t="shared" si="9"/>
        <v>0.36519542751105782</v>
      </c>
      <c r="BR100" s="112">
        <f t="shared" si="10"/>
        <v>5.0687114033034553E-2</v>
      </c>
      <c r="BS100" s="113">
        <f t="shared" si="11"/>
        <v>8.4174588662454468</v>
      </c>
    </row>
    <row r="101" spans="1:71">
      <c r="A101" s="21">
        <v>22012</v>
      </c>
      <c r="B101" s="21" t="s">
        <v>502</v>
      </c>
      <c r="C101" s="21" t="s">
        <v>495</v>
      </c>
      <c r="D101" s="105">
        <f>IF(INDEX(Base_Dados!D:D,MATCH($B101,Base_Dados!$B:$B,0))=0,0,
MAX(0, MIN(D$1,
((INDEX(Base_Dados!D:D,MATCH($B101,Base_Dados!$B:$B,0))-MIN(Base_Dados!D$5:D$98)) /
(IF(MAX(Base_Dados!D$5:D$98)-MIN(Base_Dados!D$5:D$98)=0,1,MAX(Base_Dados!D$5:D$98)-MIN(Base_Dados!D$5:D$98)))) * D$1)))</f>
        <v>0.14487880792555935</v>
      </c>
      <c r="E101" s="106">
        <f>IF(INDEX(Base_Dados!E:E,MATCH($B101,Base_Dados!$B:$B,0))=0,0,
MAX(0, MIN(E$1,
((INDEX(Base_Dados!E:E,MATCH($B101,Base_Dados!$B:$B,0))-MIN(Base_Dados!E$5:E$98)) /
(IF(MAX(Base_Dados!E$5:E$98)-MIN(Base_Dados!E$5:E$98)=0,1,MAX(Base_Dados!E$5:E$98)-MIN(Base_Dados!E$5:E$98)))) * E$1)))</f>
        <v>4.9705068074547699E-2</v>
      </c>
      <c r="F101" s="106">
        <f>IF(INDEX(Base_Dados!F:F,MATCH($B101,Base_Dados!$B:$B,0))=0,0,
MAX(0, MIN(F$1,
((INDEX(Base_Dados!F:F,MATCH($B101,Base_Dados!$B:$B,0))-MIN(Base_Dados!F$5:F$98)) /
(IF(MAX(Base_Dados!F$5:F$98)-MIN(Base_Dados!F$5:F$98)=0,1,MAX(Base_Dados!F$5:F$98)-MIN(Base_Dados!F$5:F$98)))) * F$1)))</f>
        <v>4.3781761849885706E-2</v>
      </c>
      <c r="G101" s="106">
        <f>IF(INDEX(Base_Dados!G:G,MATCH($B101,Base_Dados!$B:$B,0))=0,0,
MAX(0, MIN(G$1,
((INDEX(Base_Dados!G:G,MATCH($B101,Base_Dados!$B:$B,0))-MIN(Base_Dados!G$5:G$98)) /
(IF(MAX(Base_Dados!G$5:G$98)-MIN(Base_Dados!G$5:G$98)=0,1,MAX(Base_Dados!G$5:G$98)-MIN(Base_Dados!G$5:G$98)))) * G$1)))</f>
        <v>4.3207203305725472E-2</v>
      </c>
      <c r="H101" s="106">
        <f>IF(INDEX(Base_Dados!H:H,MATCH($B101,Base_Dados!$B:$B,0))=0,0,
MAX(0, MIN(H$1,
((INDEX(Base_Dados!H:H,MATCH($B101,Base_Dados!$B:$B,0))-MIN(Base_Dados!H$5:H$98)) /
(IF(MAX(Base_Dados!H$5:H$98)-MIN(Base_Dados!H$5:H$98)=0,1,MAX(Base_Dados!H$5:H$98)-MIN(Base_Dados!H$5:H$98)))) * H$1)))</f>
        <v>4.9732775777633666E-2</v>
      </c>
      <c r="I101" s="106">
        <f>IF(INDEX(Base_Dados!I:I,MATCH($B101,Base_Dados!$B:$B,0))=0,0,
MAX(0, MIN(I$1,
((INDEX(Base_Dados!I:I,MATCH($B101,Base_Dados!$B:$B,0))-MIN(Base_Dados!I$5:I$98)) /
(IF(MAX(Base_Dados!I$5:I$98)-MIN(Base_Dados!I$5:I$98)=0,1,MAX(Base_Dados!I$5:I$98)-MIN(Base_Dados!I$5:I$98)))) * I$1)))</f>
        <v>4.7974162097338062E-2</v>
      </c>
      <c r="J101" s="106">
        <f>IF(INDEX(Base_Dados!J:J,MATCH($B101,Base_Dados!$B:$B,0))=0,0,
MAX(0, MIN(J$1,
((INDEX(Base_Dados!J:J,MATCH($B101,Base_Dados!$B:$B,0))-MIN(Base_Dados!J$5:J$98)) /
(IF(MAX(Base_Dados!J$5:J$98)-MIN(Base_Dados!J$5:J$98)=0,1,MAX(Base_Dados!J$5:J$98)-MIN(Base_Dados!J$5:J$98)))) * J$1)))</f>
        <v>4.8199738569588521E-2</v>
      </c>
      <c r="K101" s="106">
        <f>IF(INDEX(Base_Dados!K:K,MATCH($B101,Base_Dados!$B:$B,0))=0,0,
MAX(0, MIN(K$1,
((INDEX(Base_Dados!K:K,MATCH($B101,Base_Dados!$B:$B,0))-MIN(Base_Dados!K$5:K$98)) /
(IF(MAX(Base_Dados!K$5:K$98)-MIN(Base_Dados!K$5:K$98)=0,1,MAX(Base_Dados!K$5:K$98)-MIN(Base_Dados!K$5:K$98)))) * K$1)))</f>
        <v>4.9597495527728089E-2</v>
      </c>
      <c r="L101" s="106">
        <f>IF(INDEX(Base_Dados!L:L,MATCH($B101,Base_Dados!$B:$B,0))=0,0,
MAX(0, MIN(L$1,
((INDEX(Base_Dados!L:L,MATCH($B101,Base_Dados!$B:$B,0))-MIN(Base_Dados!L$5:L$98)) /
(IF(MAX(Base_Dados!L$5:L$98)-MIN(Base_Dados!L$5:L$98)=0,1,MAX(Base_Dados!L$5:L$98)-MIN(Base_Dados!L$5:L$98)))) * L$1)))</f>
        <v>5.4915759470817359E-2</v>
      </c>
      <c r="M101" s="106">
        <f>IF(INDEX(Base_Dados!M:M,MATCH($B101,Base_Dados!$B:$B,0))=0,0,
MAX(0, MIN(M$1,
((INDEX(Base_Dados!M:M,MATCH($B101,Base_Dados!$B:$B,0))-MIN(Base_Dados!M$5:M$98)) /
(IF(MAX(Base_Dados!M$5:M$98)-MIN(Base_Dados!M$5:M$98)=0,1,MAX(Base_Dados!M$5:M$98)-MIN(Base_Dados!M$5:M$98)))) * M$1)))</f>
        <v>5.9685131195335278E-2</v>
      </c>
      <c r="N101" s="106">
        <f>IF(INDEX(Base_Dados!N:N,MATCH($B101,Base_Dados!$B:$B,0))=0,0,
MAX(0, MIN(N$1,
((INDEX(Base_Dados!N:N,MATCH($B101,Base_Dados!$B:$B,0))-MIN(Base_Dados!N$5:N$98)) /
(IF(MAX(Base_Dados!N$5:N$98)-MIN(Base_Dados!N$5:N$98)=0,1,MAX(Base_Dados!N$5:N$98)-MIN(Base_Dados!N$5:N$98)))) * N$1)))</f>
        <v>7.0019758870786444E-2</v>
      </c>
      <c r="O101" s="106">
        <f>IF(INDEX(Base_Dados!O:O,MATCH($B101,Base_Dados!$B:$B,0))=0,0,
MAX(0, MIN(O$1,
((INDEX(Base_Dados!O:O,MATCH($B101,Base_Dados!$B:$B,0))-MIN(Base_Dados!O$5:O$98)) /
(IF(MAX(Base_Dados!O$5:O$98)-MIN(Base_Dados!O$5:O$98)=0,1,MAX(Base_Dados!O$5:O$98)-MIN(Base_Dados!O$5:O$98)))) * O$1)))</f>
        <v>7.7540554100005571E-2</v>
      </c>
      <c r="P101" s="106">
        <f>IF(INDEX(Base_Dados!P:P,MATCH($B101,Base_Dados!$B:$B,0))=0,0,
MAX(0, MIN(P$1,
((INDEX(Base_Dados!P:P,MATCH($B101,Base_Dados!$B:$B,0))-MIN(Base_Dados!P$5:P$98)) /
(IF(MAX(Base_Dados!P$5:P$98)-MIN(Base_Dados!P$5:P$98)=0,1,MAX(Base_Dados!P$5:P$98)-MIN(Base_Dados!P$5:P$98)))) * P$1)))</f>
        <v>1.5315611242003672E-2</v>
      </c>
      <c r="Q101" s="106">
        <f>IF(INDEX(Base_Dados!Q:Q,MATCH($B101,Base_Dados!$B:$B,0))=0,0,
MAX(0, MIN(Q$1,
((INDEX(Base_Dados!Q:Q,MATCH($B101,Base_Dados!$B:$B,0))-MIN(Base_Dados!Q$5:Q$98)) /
(IF(MAX(Base_Dados!Q$5:Q$98)-MIN(Base_Dados!Q$5:Q$98)=0,1,MAX(Base_Dados!Q$5:Q$98)-MIN(Base_Dados!Q$5:Q$98)))) * Q$1)))</f>
        <v>1.0926228213364225E-2</v>
      </c>
      <c r="R101" s="106">
        <f>IF(INDEX(Base_Dados!R:R,MATCH($B101,Base_Dados!$B:$B,0))=0,0,
MAX(0, MIN(R$1,
((INDEX(Base_Dados!R:R,MATCH($B101,Base_Dados!$B:$B,0))-MIN(Base_Dados!R$5:R$98)) /
(IF(MAX(Base_Dados!R$5:R$98)-MIN(Base_Dados!R$5:R$98)=0,1,MAX(Base_Dados!R$5:R$98)-MIN(Base_Dados!R$5:R$98)))) * R$1)))</f>
        <v>9.4106705933151031E-3</v>
      </c>
      <c r="S101" s="106">
        <f>IF(INDEX(Base_Dados!S:S,MATCH($B101,Base_Dados!$B:$B,0))=0,0,
MAX(0, MIN(S$1,
((INDEX(Base_Dados!S:S,MATCH($B101,Base_Dados!$B:$B,0))-MIN(Base_Dados!S$5:S$98)) /
(IF(MAX(Base_Dados!S$5:S$98)-MIN(Base_Dados!S$5:S$98)=0,1,MAX(Base_Dados!S$5:S$98)-MIN(Base_Dados!S$5:S$98)))) * S$1)))</f>
        <v>8.5823410469557399E-3</v>
      </c>
      <c r="T101" s="106">
        <f>IF(INDEX(Base_Dados!T:T,MATCH($B101,Base_Dados!$B:$B,0))=0,0,
MAX(0, MIN(T$1,
((INDEX(Base_Dados!T:T,MATCH($B101,Base_Dados!$B:$B,0))-MIN(Base_Dados!T$5:T$98)) /
(IF(MAX(Base_Dados!T$5:T$98)-MIN(Base_Dados!T$5:T$98)=0,1,MAX(Base_Dados!T$5:T$98)-MIN(Base_Dados!T$5:T$98)))) * T$1)))</f>
        <v>0.42562566133774954</v>
      </c>
      <c r="U101" s="106">
        <f>IF(INDEX(Base_Dados!U:U,MATCH($B101,Base_Dados!$B:$B,0))=0,0,
MAX(0, MIN(U$1,
((INDEX(Base_Dados!U:U,MATCH($B101,Base_Dados!$B:$B,0))-MIN(Base_Dados!U$5:U$98)) /
(IF(MAX(Base_Dados!U$5:U$98)-MIN(Base_Dados!U$5:U$98)=0,1,MAX(Base_Dados!U$5:U$98)-MIN(Base_Dados!U$5:U$98)))) * U$1)))</f>
        <v>0.78311006823862039</v>
      </c>
      <c r="V101" s="106">
        <f>IF(INDEX(Base_Dados!V:V,MATCH($B101,Base_Dados!$B:$B,0))=0,0,
MAX(0, MIN(V$1,
((INDEX(Base_Dados!V:V,MATCH($B101,Base_Dados!$B:$B,0))-MIN(Base_Dados!V$5:V$98)) /
(IF(MAX(Base_Dados!V$5:V$98)-MIN(Base_Dados!V$5:V$98)=0,1,MAX(Base_Dados!V$5:V$98)-MIN(Base_Dados!V$5:V$98)))) * V$1)))</f>
        <v>7.2649050478720435E-3</v>
      </c>
      <c r="W101" s="106">
        <f>IF(INDEX(Base_Dados!W:W,MATCH($B101,Base_Dados!$B:$B,0))=0,0,
MAX(0, MIN(W$1,
((INDEX(Base_Dados!W:W,MATCH($B101,Base_Dados!$B:$B,0))-MIN(Base_Dados!W$5:W$98)) /
(IF(MAX(Base_Dados!W$5:W$98)-MIN(Base_Dados!W$5:W$98)=0,1,MAX(Base_Dados!W$5:W$98)-MIN(Base_Dados!W$5:W$98)))) * W$1)))</f>
        <v>2.400887579372363</v>
      </c>
      <c r="X101" s="106">
        <f>IF(INDEX(Base_Dados!X:X,MATCH($B101,Base_Dados!$B:$B,0))=0,0,
MAX(0, MIN(X$1,
((INDEX(Base_Dados!X:X,MATCH($B101,Base_Dados!$B:$B,0))-MIN(Base_Dados!X$5:X$98)) /
(IF(MAX(Base_Dados!X$5:X$98)-MIN(Base_Dados!X$5:X$98)=0,1,MAX(Base_Dados!X$5:X$98)-MIN(Base_Dados!X$5:X$98)))) * X$1)))</f>
        <v>0</v>
      </c>
      <c r="Y101" s="106">
        <f>IF(INDEX(Base_Dados!Y:Y,MATCH($B101,Base_Dados!$B:$B,0))=0,0,
MAX(0, MIN(Y$1,
((INDEX(Base_Dados!Y:Y,MATCH($B101,Base_Dados!$B:$B,0))-MIN(Base_Dados!Y$5:Y$98)) /
(IF(MAX(Base_Dados!Y$5:Y$98)-MIN(Base_Dados!Y$5:Y$98)=0,1,MAX(Base_Dados!Y$5:Y$98)-MIN(Base_Dados!Y$5:Y$98)))) * Y$1)))</f>
        <v>0</v>
      </c>
      <c r="Z101" s="106">
        <f>IF(INDEX(Base_Dados!Z:Z,MATCH($B101,Base_Dados!$B:$B,0))=0,0,
MAX(0, MIN(Z$1,
((INDEX(Base_Dados!Z:Z,MATCH($B101,Base_Dados!$B:$B,0))-MIN(Base_Dados!Z$5:Z$98)) /
(IF(MAX(Base_Dados!Z$5:Z$98)-MIN(Base_Dados!Z$5:Z$98)=0,1,MAX(Base_Dados!Z$5:Z$98)-MIN(Base_Dados!Z$5:Z$98)))) * Z$1)))</f>
        <v>0</v>
      </c>
      <c r="AA101" s="106">
        <f>IF(INDEX(Base_Dados!AA:AA,MATCH($B101,Base_Dados!$B:$B,0))=0,0,
MAX(0, MIN(AA$1,
((INDEX(Base_Dados!AA:AA,MATCH($B101,Base_Dados!$B:$B,0))-MIN(Base_Dados!AA$5:AA$98)) /
(IF(MAX(Base_Dados!AA$5:AA$98)-MIN(Base_Dados!AA$5:AA$98)=0,1,MAX(Base_Dados!AA$5:AA$98)-MIN(Base_Dados!AA$5:AA$98)))) * AA$1)))</f>
        <v>0</v>
      </c>
      <c r="AB101" s="106">
        <f>IF(INDEX(Base_Dados!AB:AB,MATCH($B101,Base_Dados!$B:$B,0))=0,0,
MAX(0, MIN(AB$1,
((INDEX(Base_Dados!AB:AB,MATCH($B101,Base_Dados!$B:$B,0))-MIN(Base_Dados!AB$5:AB$98)) /
(IF(MAX(Base_Dados!AB$5:AB$98)-MIN(Base_Dados!AB$5:AB$98)=0,1,MAX(Base_Dados!AB$5:AB$98)-MIN(Base_Dados!AB$5:AB$98)))) * AB$1)))</f>
        <v>0</v>
      </c>
      <c r="AC101" s="106">
        <f>IF(INDEX(Base_Dados!AC:AC,MATCH($B101,Base_Dados!$B:$B,0))=0,0,
MAX(0, MIN(AC$1,
((INDEX(Base_Dados!AC:AC,MATCH($B101,Base_Dados!$B:$B,0))-MIN(Base_Dados!AC$5:AC$98)) /
(IF(MAX(Base_Dados!AC$5:AC$98)-MIN(Base_Dados!AC$5:AC$98)=0,1,MAX(Base_Dados!AC$5:AC$98)-MIN(Base_Dados!AC$5:AC$98)))) * AC$1)))</f>
        <v>1.0316294083638466E-2</v>
      </c>
      <c r="AD101" s="106">
        <f>IF(INDEX(Base_Dados!AD:AD,MATCH($B101,Base_Dados!$B:$B,0))=0,0,
MAX(0, MIN(AD$1,
((INDEX(Base_Dados!AD:AD,MATCH($B101,Base_Dados!$B:$B,0))-MIN(Base_Dados!AD$5:AD$98)) /
(IF(MAX(Base_Dados!AD$5:AD$98)-MIN(Base_Dados!AD$5:AD$98)=0,1,MAX(Base_Dados!AD$5:AD$98)-MIN(Base_Dados!AD$5:AD$98)))) * AD$1)))</f>
        <v>1.2246709066706107E-2</v>
      </c>
      <c r="AE101" s="106">
        <f>IF(INDEX(Base_Dados!AE:AE,MATCH($B101,Base_Dados!$B:$B,0))=0,0,
MAX(0, MIN(AE$1,
((INDEX(Base_Dados!AE:AE,MATCH($B101,Base_Dados!$B:$B,0))-MIN(Base_Dados!AE$5:AE$98)) /
(IF(MAX(Base_Dados!AE$5:AE$98)-MIN(Base_Dados!AE$5:AE$98)=0,1,MAX(Base_Dados!AE$5:AE$98)-MIN(Base_Dados!AE$5:AE$98)))) * AE$1)))</f>
        <v>3.624334819502373E-3</v>
      </c>
      <c r="AF101" s="106">
        <f>IF(INDEX(Base_Dados!AF:AF,MATCH($B101,Base_Dados!$B:$B,0))=0,0,
MAX(0, MIN(AF$1,
((INDEX(Base_Dados!AF:AF,MATCH($B101,Base_Dados!$B:$B,0))-MIN(Base_Dados!AF$5:AF$98)) /
(IF(MAX(Base_Dados!AF$5:AF$98)-MIN(Base_Dados!AF$5:AF$98)=0,1,MAX(Base_Dados!AF$5:AF$98)-MIN(Base_Dados!AF$5:AF$98)))) * AF$1)))</f>
        <v>5.9761871925711396E-3</v>
      </c>
      <c r="AG101" s="106">
        <f>IF(INDEX(Base_Dados!AG:AG,MATCH($B101,Base_Dados!$B:$B,0))=0,0,
MAX(0, MIN(AG$1,
((INDEX(Base_Dados!AG:AG,MATCH($B101,Base_Dados!$B:$B,0))-MIN(Base_Dados!AG$5:AG$98)) /
(IF(MAX(Base_Dados!AG$5:AG$98)-MIN(Base_Dados!AG$5:AG$98)=0,1,MAX(Base_Dados!AG$5:AG$98)-MIN(Base_Dados!AG$5:AG$98)))) * AG$1)))</f>
        <v>1.0926228213364225E-2</v>
      </c>
      <c r="AH101" s="106">
        <f>IF(INDEX(Base_Dados!AH:AH,MATCH($B101,Base_Dados!$B:$B,0))=0,0,
MAX(0, MIN(AH$1,
((INDEX(Base_Dados!AH:AH,MATCH($B101,Base_Dados!$B:$B,0))-MIN(Base_Dados!AH$5:AH$98)) /
(IF(MAX(Base_Dados!AH$5:AH$98)-MIN(Base_Dados!AH$5:AH$98)=0,1,MAX(Base_Dados!AH$5:AH$98)-MIN(Base_Dados!AH$5:AH$98)))) * AH$1)))</f>
        <v>1.6660527833549366</v>
      </c>
      <c r="AI101" s="106">
        <f>IF(INDEX(Base_Dados!AI:AI,MATCH($B101,Base_Dados!$B:$B,0))=0,0,
MAX(0, MIN(AI$1,
((INDEX(Base_Dados!AI:AI,MATCH($B101,Base_Dados!$B:$B,0))-MIN(Base_Dados!AI$5:AI$98)) /
(IF(MAX(Base_Dados!AI$5:AI$98)-MIN(Base_Dados!AI$5:AI$98)=0,1,MAX(Base_Dados!AI$5:AI$98)-MIN(Base_Dados!AI$5:AI$98)))) * AI$1)))</f>
        <v>0</v>
      </c>
      <c r="AJ101" s="106">
        <f>IF(INDEX(Base_Dados!AJ:AJ,MATCH($B101,Base_Dados!$B:$B,0))=0,0,
MAX(0, MIN(AJ$1,
((INDEX(Base_Dados!AJ:AJ,MATCH($B101,Base_Dados!$B:$B,0))-MIN(Base_Dados!AJ$5:AJ$98)) /
(IF(MAX(Base_Dados!AJ$5:AJ$98)-MIN(Base_Dados!AJ$5:AJ$98)=0,1,MAX(Base_Dados!AJ$5:AJ$98)-MIN(Base_Dados!AJ$5:AJ$98)))) * AJ$1)))</f>
        <v>0</v>
      </c>
      <c r="AK101" s="106">
        <f>IF(INDEX(Base_Dados!AK:AK,MATCH($B101,Base_Dados!$B:$B,0))=0,0,
MAX(0, MIN(AK$1,
((INDEX(Base_Dados!AK:AK,MATCH($B101,Base_Dados!$B:$B,0))-MIN(Base_Dados!AK$5:AK$98)) /
(IF(MAX(Base_Dados!AK$5:AK$98)-MIN(Base_Dados!AK$5:AK$98)=0,1,MAX(Base_Dados!AK$5:AK$98)-MIN(Base_Dados!AK$5:AK$98)))) * AK$1)))</f>
        <v>2.2988505747126436E-3</v>
      </c>
      <c r="AL101" s="106">
        <f>IF(INDEX(Base_Dados!AL:AL,MATCH($B101,Base_Dados!$B:$B,0))=0,0,
MAX(0, MIN(AL$1,
((INDEX(Base_Dados!AL:AL,MATCH($B101,Base_Dados!$B:$B,0))-MIN(Base_Dados!AL$5:AL$98)) /
(IF(MAX(Base_Dados!AL$5:AL$98)-MIN(Base_Dados!AL$5:AL$98)=0,1,MAX(Base_Dados!AL$5:AL$98)-MIN(Base_Dados!AL$5:AL$98)))) * AL$1)))</f>
        <v>0</v>
      </c>
      <c r="AM101" s="106">
        <f>IF(INDEX(Base_Dados!AM:AM,MATCH($B101,Base_Dados!$B:$B,0))=0,0,
MAX(0, MIN(AM$1,
((INDEX(Base_Dados!AM:AM,MATCH($B101,Base_Dados!$B:$B,0))-MIN(Base_Dados!AM$5:AM$98)) /
(IF(MAX(Base_Dados!AM$5:AM$98)-MIN(Base_Dados!AM$5:AM$98)=0,1,MAX(Base_Dados!AM$5:AM$98)-MIN(Base_Dados!AM$5:AM$98)))) * AM$1)))</f>
        <v>0</v>
      </c>
      <c r="AN101" s="106">
        <f>IF(INDEX(Base_Dados!AN:AN,MATCH($B101,Base_Dados!$B:$B,0))=0,0,
MAX(0, MIN(AN$1,
((INDEX(Base_Dados!AN:AN,MATCH($B101,Base_Dados!$B:$B,0))-MIN(Base_Dados!AN$5:AN$98)) /
(IF(MAX(Base_Dados!AN$5:AN$98)-MIN(Base_Dados!AN$5:AN$98)=0,1,MAX(Base_Dados!AN$5:AN$98)-MIN(Base_Dados!AN$5:AN$98)))) * AN$1)))</f>
        <v>0</v>
      </c>
      <c r="AO101" s="106">
        <f>IF(INDEX(Base_Dados!AO:AO,MATCH($B101,Base_Dados!$B:$B,0))=0,0,
MAX(0, MIN(AO$1,
((INDEX(Base_Dados!AO:AO,MATCH($B101,Base_Dados!$B:$B,0))-MIN(Base_Dados!AO$5:AO$98)) /
(IF(MAX(Base_Dados!AO$5:AO$98)-MIN(Base_Dados!AO$5:AO$98)=0,1,MAX(Base_Dados!AO$5:AO$98)-MIN(Base_Dados!AO$5:AO$98)))) * AO$1)))</f>
        <v>0</v>
      </c>
      <c r="AP101" s="106">
        <f>IF(INDEX(Base_Dados!AP:AP,MATCH($B101,Base_Dados!$B:$B,0))=0,0,
MAX(0, MIN(AP$1,
((INDEX(Base_Dados!AP:AP,MATCH($B101,Base_Dados!$B:$B,0))-MIN(Base_Dados!AP$5:AP$98)) /
(IF(MAX(Base_Dados!AP$5:AP$98)-MIN(Base_Dados!AP$5:AP$98)=0,1,MAX(Base_Dados!AP$5:AP$98)-MIN(Base_Dados!AP$5:AP$98)))) * AP$1)))</f>
        <v>0</v>
      </c>
      <c r="AQ101" s="106">
        <f>IF(INDEX(Base_Dados!AQ:AQ,MATCH($B101,Base_Dados!$B:$B,0))=0,0,
MAX(0, MIN(AQ$1,
((INDEX(Base_Dados!AQ:AQ,MATCH($B101,Base_Dados!$B:$B,0))-MIN(Base_Dados!AQ$5:AQ$98)) /
(IF(MAX(Base_Dados!AQ$5:AQ$98)-MIN(Base_Dados!AQ$5:AQ$98)=0,1,MAX(Base_Dados!AQ$5:AQ$98)-MIN(Base_Dados!AQ$5:AQ$98)))) * AQ$1)))</f>
        <v>0</v>
      </c>
      <c r="AR101" s="106">
        <f>IF(INDEX(Base_Dados!AR:AR,MATCH($B101,Base_Dados!$B:$B,0))=0,0,
MAX(0, MIN(AR$1,
((INDEX(Base_Dados!AR:AR,MATCH($B101,Base_Dados!$B:$B,0))-MIN(Base_Dados!AR$5:AR$98)) /
(IF(MAX(Base_Dados!AR$5:AR$98)-MIN(Base_Dados!AR$5:AR$98)=0,1,MAX(Base_Dados!AR$5:AR$98)-MIN(Base_Dados!AR$5:AR$98)))) * AR$1)))</f>
        <v>0</v>
      </c>
      <c r="AS101" s="106">
        <f>IF(INDEX(Base_Dados!AS:AS,MATCH($B101,Base_Dados!$B:$B,0))=0,0,
MAX(0, MIN(AS$1,
((INDEX(Base_Dados!AS:AS,MATCH($B101,Base_Dados!$B:$B,0))-MIN(Base_Dados!AS$5:AS$98)) /
(IF(MAX(Base_Dados!AS$5:AS$98)-MIN(Base_Dados!AS$5:AS$98)=0,1,MAX(Base_Dados!AS$5:AS$98)-MIN(Base_Dados!AS$5:AS$98)))) * AS$1)))</f>
        <v>0</v>
      </c>
      <c r="AT101" s="106">
        <f>IF(INDEX(Base_Dados!AT:AT,MATCH($B101,Base_Dados!$B:$B,0))=0,0,
MAX(0, MIN(AT$1,
((INDEX(Base_Dados!AT:AT,MATCH($B101,Base_Dados!$B:$B,0))-MIN(Base_Dados!AT$5:AT$98)) /
(IF(MAX(Base_Dados!AT$5:AT$98)-MIN(Base_Dados!AT$5:AT$98)=0,1,MAX(Base_Dados!AT$5:AT$98)-MIN(Base_Dados!AT$5:AT$98)))) * AT$1)))</f>
        <v>0</v>
      </c>
      <c r="AU101" s="106">
        <f>IF(INDEX(Base_Dados!AU:AU,MATCH($B101,Base_Dados!$B:$B,0))=0,0,
MAX(0, MIN(AU$1,
((INDEX(Base_Dados!AU:AU,MATCH($B101,Base_Dados!$B:$B,0))-MIN(Base_Dados!AU$5:AU$98)) /
(IF(MAX(Base_Dados!AU$5:AU$98)-MIN(Base_Dados!AU$5:AU$98)=0,1,MAX(Base_Dados!AU$5:AU$98)-MIN(Base_Dados!AU$5:AU$98)))) * AU$1)))</f>
        <v>0</v>
      </c>
      <c r="AV101" s="106">
        <f>IF(INDEX(Base_Dados!AV:AV,MATCH($B101,Base_Dados!$B:$B,0))=0,0,
MAX(0, MIN(AV$1,
((INDEX(Base_Dados!AV:AV,MATCH($B101,Base_Dados!$B:$B,0))-MIN(Base_Dados!AV$5:AV$98)) /
(IF(MAX(Base_Dados!AV$5:AV$98)-MIN(Base_Dados!AV$5:AV$98)=0,1,MAX(Base_Dados!AV$5:AV$98)-MIN(Base_Dados!AV$5:AV$98)))) * AV$1)))</f>
        <v>0</v>
      </c>
      <c r="AW101" s="106">
        <f>IF(INDEX(Base_Dados!AW:AW,MATCH($B101,Base_Dados!$B:$B,0))=0,0,
MAX(0, MIN(AW$1,
((INDEX(Base_Dados!AW:AW,MATCH($B101,Base_Dados!$B:$B,0))-MIN(Base_Dados!AW$5:AW$98)) /
(IF(MAX(Base_Dados!AW$5:AW$98)-MIN(Base_Dados!AW$5:AW$98)=0,1,MAX(Base_Dados!AW$5:AW$98)-MIN(Base_Dados!AW$5:AW$98)))) * AW$1)))</f>
        <v>0</v>
      </c>
      <c r="AX101" s="106">
        <f>IF(INDEX(Base_Dados!AX:AX,MATCH($B101,Base_Dados!$B:$B,0))=0,0,
MAX(0, MIN(AX$1,
((INDEX(Base_Dados!AX:AX,MATCH($B101,Base_Dados!$B:$B,0))-MIN(Base_Dados!AX$5:AX$98)) /
(IF(MAX(Base_Dados!AX$5:AX$98)-MIN(Base_Dados!AX$5:AX$98)=0,1,MAX(Base_Dados!AX$5:AX$98)-MIN(Base_Dados!AX$5:AX$98)))) * AX$1)))</f>
        <v>0</v>
      </c>
      <c r="AY101" s="106">
        <f>IF(INDEX(Base_Dados!AY:AY,MATCH($B101,Base_Dados!$B:$B,0))=0,0,
MAX(0, MIN(AY$1,
((INDEX(Base_Dados!AY:AY,MATCH($B101,Base_Dados!$B:$B,0))-MIN(Base_Dados!AY$5:AY$98)) /
(IF(MAX(Base_Dados!AY$5:AY$98)-MIN(Base_Dados!AY$5:AY$98)=0,1,MAX(Base_Dados!AY$5:AY$98)-MIN(Base_Dados!AY$5:AY$98)))) * AY$1)))</f>
        <v>0</v>
      </c>
      <c r="AZ101" s="106">
        <f>IF(INDEX(Base_Dados!AZ:AZ,MATCH($B101,Base_Dados!$B:$B,0))=0,0,
MAX(0, MIN(AZ$1,
((INDEX(Base_Dados!AZ:AZ,MATCH($B101,Base_Dados!$B:$B,0))-MIN(Base_Dados!AZ$5:AZ$98)) /
(IF(MAX(Base_Dados!AZ$5:AZ$98)-MIN(Base_Dados!AZ$5:AZ$98)=0,1,MAX(Base_Dados!AZ$5:AZ$98)-MIN(Base_Dados!AZ$5:AZ$98)))) * AZ$1)))</f>
        <v>0</v>
      </c>
      <c r="BA101" s="106">
        <f>IF(INDEX(Base_Dados!BA:BA,MATCH($B101,Base_Dados!$B:$B,0))=0,0,
MAX(0, MIN(BA$1,
((INDEX(Base_Dados!BA:BA,MATCH($B101,Base_Dados!$B:$B,0))-MIN(Base_Dados!BA$5:BA$98)) /
(IF(MAX(Base_Dados!BA$5:BA$98)-MIN(Base_Dados!BA$5:BA$98)=0,1,MAX(Base_Dados!BA$5:BA$98)-MIN(Base_Dados!BA$5:BA$98)))) * BA$1)))</f>
        <v>9.0144097337862741E-3</v>
      </c>
      <c r="BB101" s="106">
        <f>IF(INDEX(Base_Dados!BB:BB,MATCH($B101,Base_Dados!$B:$B,0))=0,0,
MAX(0, MIN(BB$1,
((INDEX(Base_Dados!BB:BB,MATCH($B101,Base_Dados!$B:$B,0))-MIN(Base_Dados!BB$5:BB$98)) /
(IF(MAX(Base_Dados!BB$5:BB$98)-MIN(Base_Dados!BB$5:BB$98)=0,1,MAX(Base_Dados!BB$5:BB$98)-MIN(Base_Dados!BB$5:BB$98)))) * BB$1)))</f>
        <v>0.19143421348618805</v>
      </c>
      <c r="BC101" s="106">
        <f>IF(INDEX(Base_Dados!BC:BC,MATCH($B101,Base_Dados!$B:$B,0))=0,0,
MAX(0, MIN(BC$1,
((INDEX(Base_Dados!BC:BC,MATCH($B101,Base_Dados!$B:$B,0))-MIN(Base_Dados!BC$5:BC$98)) /
(IF(MAX(Base_Dados!BC$5:BC$98)-MIN(Base_Dados!BC$5:BC$98)=0,1,MAX(Base_Dados!BC$5:BC$98)-MIN(Base_Dados!BC$5:BC$98)))) * BC$1)))</f>
        <v>4.5785079450579051E-3</v>
      </c>
      <c r="BD101" s="106">
        <f>IF(INDEX(Base_Dados!BD:BD,MATCH($B101,Base_Dados!$B:$B,0))=0,0,
MAX(0, MIN(BD$1,
((INDEX(Base_Dados!BD:BD,MATCH($B101,Base_Dados!$B:$B,0))-MIN(Base_Dados!BD$5:BD$98)) /
(IF(MAX(Base_Dados!BD$5:BD$98)-MIN(Base_Dados!BD$5:BD$98)=0,1,MAX(Base_Dados!BD$5:BD$98)-MIN(Base_Dados!BD$5:BD$98)))) * BD$1)))</f>
        <v>4.5703206149158649E-3</v>
      </c>
      <c r="BE101" s="106">
        <f>IF(INDEX(Base_Dados!BE:BE,MATCH($B101,Base_Dados!$B:$B,0))=0,0,
MAX(0, MIN(BE$1,
((INDEX(Base_Dados!BE:BE,MATCH($B101,Base_Dados!$B:$B,0))-MIN(Base_Dados!BE$5:BE$98)) /
(IF(MAX(Base_Dados!BE$5:BE$98)-MIN(Base_Dados!BE$5:BE$98)=0,1,MAX(Base_Dados!BE$5:BE$98)-MIN(Base_Dados!BE$5:BE$98)))) * BE$1)))</f>
        <v>3.2112393376818864E-2</v>
      </c>
      <c r="BF101" s="106">
        <f>IF(INDEX(Base_Dados!BF:BF,MATCH($B101,Base_Dados!$B:$B,0))=0,0,
MAX(0, MIN(BF$1,
((INDEX(Base_Dados!BF:BF,MATCH($B101,Base_Dados!$B:$B,0))-MIN(Base_Dados!BF$5:BF$98)) /
(IF(MAX(Base_Dados!BF$5:BF$98)-MIN(Base_Dados!BF$5:BF$98)=0,1,MAX(Base_Dados!BF$5:BF$98)-MIN(Base_Dados!BF$5:BF$98)))) * BF$1)))</f>
        <v>0</v>
      </c>
      <c r="BG101" s="106">
        <f>IF(INDEX(Base_Dados!BG:BG,MATCH($B101,Base_Dados!$B:$B,0))=0,0,
MAX(0, MIN(BG$1,
((INDEX(Base_Dados!BG:BG,MATCH($B101,Base_Dados!$B:$B,0))-MIN(Base_Dados!BG$5:BG$98)) /
(IF(MAX(Base_Dados!BG$5:BG$98)-MIN(Base_Dados!BG$5:BG$98)=0,1,MAX(Base_Dados!BG$5:BG$98)-MIN(Base_Dados!BG$5:BG$98)))) * BG$1)))</f>
        <v>0</v>
      </c>
      <c r="BH101" s="106">
        <f>IF(INDEX(Base_Dados!BH:BH,MATCH($B101,Base_Dados!$B:$B,0))=0,0,
MAX(0, MIN(BH$1,
((INDEX(Base_Dados!BH:BH,MATCH($B101,Base_Dados!$B:$B,0))-MIN(Base_Dados!BH$5:BH$98)) /
(IF(MAX(Base_Dados!BH$5:BH$98)-MIN(Base_Dados!BH$5:BH$98)=0,1,MAX(Base_Dados!BH$5:BH$98)-MIN(Base_Dados!BH$5:BH$98)))) * BH$1)))</f>
        <v>3.2967032967032968E-2</v>
      </c>
      <c r="BI101" s="106">
        <f>IF(INDEX(Base_Dados!BI:BI,MATCH($B101,Base_Dados!$B:$B,0))=0,0,
MAX(0, MIN(BI$1,
((INDEX(Base_Dados!BI:BI,MATCH($B101,Base_Dados!$B:$B,0))-MIN(Base_Dados!BI$5:BI$98)) /
(IF(MAX(Base_Dados!BI$5:BI$98)-MIN(Base_Dados!BI$5:BI$98)=0,1,MAX(Base_Dados!BI$5:BI$98)-MIN(Base_Dados!BI$5:BI$98)))) * BI$1)))</f>
        <v>1.4040561622464899E-2</v>
      </c>
      <c r="BJ101" s="106">
        <f>IF(INDEX(Base_Dados!BJ:BJ,MATCH($B101,Base_Dados!$B:$B,0))=0,0,
MAX(0, MIN(BJ$1,
((INDEX(Base_Dados!BJ:BJ,MATCH($B101,Base_Dados!$B:$B,0))-MIN(Base_Dados!BJ$5:BJ$98)) /
(IF(MAX(Base_Dados!BJ$5:BJ$98)-MIN(Base_Dados!BJ$5:BJ$98)=0,1,MAX(Base_Dados!BJ$5:BJ$98)-MIN(Base_Dados!BJ$5:BJ$98)))) * BJ$1)))</f>
        <v>1.0526315789473684E-2</v>
      </c>
      <c r="BK101" s="106">
        <f>IF(INDEX(Base_Dados!BK:BK,MATCH($B101,Base_Dados!$B:$B,0))=0,0,
MAX(0, MIN(BK$1,
((INDEX(Base_Dados!BK:BK,MATCH($B101,Base_Dados!$B:$B,0))-MIN(Base_Dados!BK$5:BK$98)) /
(IF(MAX(Base_Dados!BK$5:BK$98)-MIN(Base_Dados!BK$5:BK$98)=0,1,MAX(Base_Dados!BK$5:BK$98)-MIN(Base_Dados!BK$5:BK$98)))) * BK$1)))</f>
        <v>0</v>
      </c>
      <c r="BL101" s="106">
        <f>IF(INDEX(Base_Dados!BL:BL,MATCH($B101,Base_Dados!$B:$B,0))=0,0,
MAX(0, MIN(BL$1,
((INDEX(Base_Dados!BL:BL,MATCH($B101,Base_Dados!$B:$B,0))-MIN(Base_Dados!BL$5:BL$98)) /
(IF(MAX(Base_Dados!BL$5:BL$98)-MIN(Base_Dados!BL$5:BL$98)=0,1,MAX(Base_Dados!BL$5:BL$98)-MIN(Base_Dados!BL$5:BL$98)))) * BL$1)))</f>
        <v>1.6286644951140065E-2</v>
      </c>
      <c r="BM101" s="106">
        <f>IF(INDEX(Base_Dados!BM:BM,MATCH($B101,Base_Dados!$B:$B,0))=0,0,
MAX(0, MIN(BM$1,
((INDEX(Base_Dados!BM:BM,MATCH($B101,Base_Dados!$B:$B,0))-MIN(Base_Dados!BM$5:BM$98)) /
(IF(MAX(Base_Dados!BM$5:BM$98)-MIN(Base_Dados!BM$5:BM$98)=0,1,MAX(Base_Dados!BM$5:BM$98)-MIN(Base_Dados!BM$5:BM$98)))) * BM$1)))</f>
        <v>0.64749323697253369</v>
      </c>
      <c r="BN101" s="106">
        <f>IF(INDEX(Base_Dados!BN:BN,MATCH($B101,Base_Dados!$B:$B,0))=0,0,
MAX(0, MIN(BN$1,
((INDEX(Base_Dados!BN:BN,MATCH($B101,Base_Dados!$B:$B,0))-MIN(Base_Dados!BN$5:BN$98)) /
(IF(MAX(Base_Dados!BN$5:BN$98)-MIN(Base_Dados!BN$5:BN$98)=0,1,MAX(Base_Dados!BN$5:BN$98)-MIN(Base_Dados!BN$5:BN$98)))) * BN$1)))</f>
        <v>0.68714253970614247</v>
      </c>
      <c r="BO101" s="106">
        <f>IF(INDEX(Base_Dados!BO:BO,MATCH($B101,Base_Dados!$B:$B,0))=0,0,
MAX(0, MIN(BO$1,
((INDEX(Base_Dados!BO:BO,MATCH($B101,Base_Dados!$B:$B,0))-MIN(Base_Dados!BO$5:BO$98)) /
(IF(MAX(Base_Dados!BO$5:BO$98)-MIN(Base_Dados!BO$5:BO$98)=0,1,MAX(Base_Dados!BO$5:BO$98)-MIN(Base_Dados!BO$5:BO$98)))) * BO$1)))</f>
        <v>3.4482758620689655E-2</v>
      </c>
      <c r="BP101" s="106">
        <f t="shared" si="8"/>
        <v>7.7964516049488699</v>
      </c>
      <c r="BQ101" s="111">
        <f t="shared" si="9"/>
        <v>0.38569682487692186</v>
      </c>
      <c r="BR101" s="112">
        <f t="shared" si="10"/>
        <v>7.1188511398898591E-2</v>
      </c>
      <c r="BS101" s="113">
        <f t="shared" si="11"/>
        <v>7.7252630935499713</v>
      </c>
    </row>
    <row r="102" spans="1:71">
      <c r="A102" s="21">
        <v>22013</v>
      </c>
      <c r="B102" s="21" t="s">
        <v>506</v>
      </c>
      <c r="C102" s="21" t="s">
        <v>495</v>
      </c>
      <c r="D102" s="105">
        <f>IF(INDEX(Base_Dados!D:D,MATCH($B102,Base_Dados!$B:$B,0))=0,0,
MAX(0, MIN(D$1,
((INDEX(Base_Dados!D:D,MATCH($B102,Base_Dados!$B:$B,0))-MIN(Base_Dados!D$5:D$98)) /
(IF(MAX(Base_Dados!D$5:D$98)-MIN(Base_Dados!D$5:D$98)=0,1,MAX(Base_Dados!D$5:D$98)-MIN(Base_Dados!D$5:D$98)))) * D$1)))</f>
        <v>0.41138834814099962</v>
      </c>
      <c r="E102" s="106">
        <f>IF(INDEX(Base_Dados!E:E,MATCH($B102,Base_Dados!$B:$B,0))=0,0,
MAX(0, MIN(E$1,
((INDEX(Base_Dados!E:E,MATCH($B102,Base_Dados!$B:$B,0))-MIN(Base_Dados!E$5:E$98)) /
(IF(MAX(Base_Dados!E$5:E$98)-MIN(Base_Dados!E$5:E$98)=0,1,MAX(Base_Dados!E$5:E$98)-MIN(Base_Dados!E$5:E$98)))) * E$1)))</f>
        <v>0.11320829474372372</v>
      </c>
      <c r="F102" s="106">
        <f>IF(INDEX(Base_Dados!F:F,MATCH($B102,Base_Dados!$B:$B,0))=0,0,
MAX(0, MIN(F$1,
((INDEX(Base_Dados!F:F,MATCH($B102,Base_Dados!$B:$B,0))-MIN(Base_Dados!F$5:F$98)) /
(IF(MAX(Base_Dados!F$5:F$98)-MIN(Base_Dados!F$5:F$98)=0,1,MAX(Base_Dados!F$5:F$98)-MIN(Base_Dados!F$5:F$98)))) * F$1)))</f>
        <v>0.10870345531143143</v>
      </c>
      <c r="G102" s="106">
        <f>IF(INDEX(Base_Dados!G:G,MATCH($B102,Base_Dados!$B:$B,0))=0,0,
MAX(0, MIN(G$1,
((INDEX(Base_Dados!G:G,MATCH($B102,Base_Dados!$B:$B,0))-MIN(Base_Dados!G$5:G$98)) /
(IF(MAX(Base_Dados!G$5:G$98)-MIN(Base_Dados!G$5:G$98)=0,1,MAX(Base_Dados!G$5:G$98)-MIN(Base_Dados!G$5:G$98)))) * G$1)))</f>
        <v>0.115150038795359</v>
      </c>
      <c r="H102" s="106">
        <f>IF(INDEX(Base_Dados!H:H,MATCH($B102,Base_Dados!$B:$B,0))=0,0,
MAX(0, MIN(H$1,
((INDEX(Base_Dados!H:H,MATCH($B102,Base_Dados!$B:$B,0))-MIN(Base_Dados!H$5:H$98)) /
(IF(MAX(Base_Dados!H$5:H$98)-MIN(Base_Dados!H$5:H$98)=0,1,MAX(Base_Dados!H$5:H$98)-MIN(Base_Dados!H$5:H$98)))) * H$1)))</f>
        <v>0.13452894742726806</v>
      </c>
      <c r="I102" s="106">
        <f>IF(INDEX(Base_Dados!I:I,MATCH($B102,Base_Dados!$B:$B,0))=0,0,
MAX(0, MIN(I$1,
((INDEX(Base_Dados!I:I,MATCH($B102,Base_Dados!$B:$B,0))-MIN(Base_Dados!I$5:I$98)) /
(IF(MAX(Base_Dados!I$5:I$98)-MIN(Base_Dados!I$5:I$98)=0,1,MAX(Base_Dados!I$5:I$98)-MIN(Base_Dados!I$5:I$98)))) * I$1)))</f>
        <v>0.13475280166768769</v>
      </c>
      <c r="J102" s="106">
        <f>IF(INDEX(Base_Dados!J:J,MATCH($B102,Base_Dados!$B:$B,0))=0,0,
MAX(0, MIN(J$1,
((INDEX(Base_Dados!J:J,MATCH($B102,Base_Dados!$B:$B,0))-MIN(Base_Dados!J$5:J$98)) /
(IF(MAX(Base_Dados!J$5:J$98)-MIN(Base_Dados!J$5:J$98)=0,1,MAX(Base_Dados!J$5:J$98)-MIN(Base_Dados!J$5:J$98)))) * J$1)))</f>
        <v>0.14149263860710642</v>
      </c>
      <c r="K102" s="106">
        <f>IF(INDEX(Base_Dados!K:K,MATCH($B102,Base_Dados!$B:$B,0))=0,0,
MAX(0, MIN(K$1,
((INDEX(Base_Dados!K:K,MATCH($B102,Base_Dados!$B:$B,0))-MIN(Base_Dados!K$5:K$98)) /
(IF(MAX(Base_Dados!K$5:K$98)-MIN(Base_Dados!K$5:K$98)=0,1,MAX(Base_Dados!K$5:K$98)-MIN(Base_Dados!K$5:K$98)))) * K$1)))</f>
        <v>0.1548412343470483</v>
      </c>
      <c r="L102" s="106">
        <f>IF(INDEX(Base_Dados!L:L,MATCH($B102,Base_Dados!$B:$B,0))=0,0,
MAX(0, MIN(L$1,
((INDEX(Base_Dados!L:L,MATCH($B102,Base_Dados!$B:$B,0))-MIN(Base_Dados!L$5:L$98)) /
(IF(MAX(Base_Dados!L$5:L$98)-MIN(Base_Dados!L$5:L$98)=0,1,MAX(Base_Dados!L$5:L$98)-MIN(Base_Dados!L$5:L$98)))) * L$1)))</f>
        <v>0.17216874226930848</v>
      </c>
      <c r="M102" s="106">
        <f>IF(INDEX(Base_Dados!M:M,MATCH($B102,Base_Dados!$B:$B,0))=0,0,
MAX(0, MIN(M$1,
((INDEX(Base_Dados!M:M,MATCH($B102,Base_Dados!$B:$B,0))-MIN(Base_Dados!M$5:M$98)) /
(IF(MAX(Base_Dados!M$5:M$98)-MIN(Base_Dados!M$5:M$98)=0,1,MAX(Base_Dados!M$5:M$98)-MIN(Base_Dados!M$5:M$98)))) * M$1)))</f>
        <v>0.17384256559766764</v>
      </c>
      <c r="N102" s="106">
        <f>IF(INDEX(Base_Dados!N:N,MATCH($B102,Base_Dados!$B:$B,0))=0,0,
MAX(0, MIN(N$1,
((INDEX(Base_Dados!N:N,MATCH($B102,Base_Dados!$B:$B,0))-MIN(Base_Dados!N$5:N$98)) /
(IF(MAX(Base_Dados!N$5:N$98)-MIN(Base_Dados!N$5:N$98)=0,1,MAX(Base_Dados!N$5:N$98)-MIN(Base_Dados!N$5:N$98)))) * N$1)))</f>
        <v>0.207929577964718</v>
      </c>
      <c r="O102" s="106">
        <f>IF(INDEX(Base_Dados!O:O,MATCH($B102,Base_Dados!$B:$B,0))=0,0,
MAX(0, MIN(O$1,
((INDEX(Base_Dados!O:O,MATCH($B102,Base_Dados!$B:$B,0))-MIN(Base_Dados!O$5:O$98)) /
(IF(MAX(Base_Dados!O$5:O$98)-MIN(Base_Dados!O$5:O$98)=0,1,MAX(Base_Dados!O$5:O$98)-MIN(Base_Dados!O$5:O$98)))) * O$1)))</f>
        <v>0.22297786944645745</v>
      </c>
      <c r="P102" s="106">
        <f>IF(INDEX(Base_Dados!P:P,MATCH($B102,Base_Dados!$B:$B,0))=0,0,
MAX(0, MIN(P$1,
((INDEX(Base_Dados!P:P,MATCH($B102,Base_Dados!$B:$B,0))-MIN(Base_Dados!P$5:P$98)) /
(IF(MAX(Base_Dados!P$5:P$98)-MIN(Base_Dados!P$5:P$98)=0,1,MAX(Base_Dados!P$5:P$98)-MIN(Base_Dados!P$5:P$98)))) * P$1)))</f>
        <v>6.9105758301174727E-2</v>
      </c>
      <c r="Q102" s="106">
        <f>IF(INDEX(Base_Dados!Q:Q,MATCH($B102,Base_Dados!$B:$B,0))=0,0,
MAX(0, MIN(Q$1,
((INDEX(Base_Dados!Q:Q,MATCH($B102,Base_Dados!$B:$B,0))-MIN(Base_Dados!Q$5:Q$98)) /
(IF(MAX(Base_Dados!Q$5:Q$98)-MIN(Base_Dados!Q$5:Q$98)=0,1,MAX(Base_Dados!Q$5:Q$98)-MIN(Base_Dados!Q$5:Q$98)))) * Q$1)))</f>
        <v>1.9614554262545415E-2</v>
      </c>
      <c r="R102" s="106">
        <f>IF(INDEX(Base_Dados!R:R,MATCH($B102,Base_Dados!$B:$B,0))=0,0,
MAX(0, MIN(R$1,
((INDEX(Base_Dados!R:R,MATCH($B102,Base_Dados!$B:$B,0))-MIN(Base_Dados!R$5:R$98)) /
(IF(MAX(Base_Dados!R$5:R$98)-MIN(Base_Dados!R$5:R$98)=0,1,MAX(Base_Dados!R$5:R$98)-MIN(Base_Dados!R$5:R$98)))) * R$1)))</f>
        <v>2.4113459473223874E-2</v>
      </c>
      <c r="S102" s="106">
        <f>IF(INDEX(Base_Dados!S:S,MATCH($B102,Base_Dados!$B:$B,0))=0,0,
MAX(0, MIN(S$1,
((INDEX(Base_Dados!S:S,MATCH($B102,Base_Dados!$B:$B,0))-MIN(Base_Dados!S$5:S$98)) /
(IF(MAX(Base_Dados!S$5:S$98)-MIN(Base_Dados!S$5:S$98)=0,1,MAX(Base_Dados!S$5:S$98)-MIN(Base_Dados!S$5:S$98)))) * S$1)))</f>
        <v>3.8103796899573127E-2</v>
      </c>
      <c r="T102" s="106">
        <f>IF(INDEX(Base_Dados!T:T,MATCH($B102,Base_Dados!$B:$B,0))=0,0,
MAX(0, MIN(T$1,
((INDEX(Base_Dados!T:T,MATCH($B102,Base_Dados!$B:$B,0))-MIN(Base_Dados!T$5:T$98)) /
(IF(MAX(Base_Dados!T$5:T$98)-MIN(Base_Dados!T$5:T$98)=0,1,MAX(Base_Dados!T$5:T$98)-MIN(Base_Dados!T$5:T$98)))) * T$1)))</f>
        <v>0.29115505630336153</v>
      </c>
      <c r="U102" s="106">
        <f>IF(INDEX(Base_Dados!U:U,MATCH($B102,Base_Dados!$B:$B,0))=0,0,
MAX(0, MIN(U$1,
((INDEX(Base_Dados!U:U,MATCH($B102,Base_Dados!$B:$B,0))-MIN(Base_Dados!U$5:U$98)) /
(IF(MAX(Base_Dados!U$5:U$98)-MIN(Base_Dados!U$5:U$98)=0,1,MAX(Base_Dados!U$5:U$98)-MIN(Base_Dados!U$5:U$98)))) * U$1)))</f>
        <v>0.98725681363380124</v>
      </c>
      <c r="V102" s="106">
        <f>IF(INDEX(Base_Dados!V:V,MATCH($B102,Base_Dados!$B:$B,0))=0,0,
MAX(0, MIN(V$1,
((INDEX(Base_Dados!V:V,MATCH($B102,Base_Dados!$B:$B,0))-MIN(Base_Dados!V$5:V$98)) /
(IF(MAX(Base_Dados!V$5:V$98)-MIN(Base_Dados!V$5:V$98)=0,1,MAX(Base_Dados!V$5:V$98)-MIN(Base_Dados!V$5:V$98)))) * V$1)))</f>
        <v>7.6884900431881703E-2</v>
      </c>
      <c r="W102" s="106">
        <f>IF(INDEX(Base_Dados!W:W,MATCH($B102,Base_Dados!$B:$B,0))=0,0,
MAX(0, MIN(W$1,
((INDEX(Base_Dados!W:W,MATCH($B102,Base_Dados!$B:$B,0))-MIN(Base_Dados!W$5:W$98)) /
(IF(MAX(Base_Dados!W$5:W$98)-MIN(Base_Dados!W$5:W$98)=0,1,MAX(Base_Dados!W$5:W$98)-MIN(Base_Dados!W$5:W$98)))) * W$1)))</f>
        <v>2.3174389559514181</v>
      </c>
      <c r="X102" s="106">
        <f>IF(INDEX(Base_Dados!X:X,MATCH($B102,Base_Dados!$B:$B,0))=0,0,
MAX(0, MIN(X$1,
((INDEX(Base_Dados!X:X,MATCH($B102,Base_Dados!$B:$B,0))-MIN(Base_Dados!X$5:X$98)) /
(IF(MAX(Base_Dados!X$5:X$98)-MIN(Base_Dados!X$5:X$98)=0,1,MAX(Base_Dados!X$5:X$98)-MIN(Base_Dados!X$5:X$98)))) * X$1)))</f>
        <v>0</v>
      </c>
      <c r="Y102" s="106">
        <f>IF(INDEX(Base_Dados!Y:Y,MATCH($B102,Base_Dados!$B:$B,0))=0,0,
MAX(0, MIN(Y$1,
((INDEX(Base_Dados!Y:Y,MATCH($B102,Base_Dados!$B:$B,0))-MIN(Base_Dados!Y$5:Y$98)) /
(IF(MAX(Base_Dados!Y$5:Y$98)-MIN(Base_Dados!Y$5:Y$98)=0,1,MAX(Base_Dados!Y$5:Y$98)-MIN(Base_Dados!Y$5:Y$98)))) * Y$1)))</f>
        <v>0.13235294117647059</v>
      </c>
      <c r="Z102" s="106">
        <f>IF(INDEX(Base_Dados!Z:Z,MATCH($B102,Base_Dados!$B:$B,0))=0,0,
MAX(0, MIN(Z$1,
((INDEX(Base_Dados!Z:Z,MATCH($B102,Base_Dados!$B:$B,0))-MIN(Base_Dados!Z$5:Z$98)) /
(IF(MAX(Base_Dados!Z$5:Z$98)-MIN(Base_Dados!Z$5:Z$98)=0,1,MAX(Base_Dados!Z$5:Z$98)-MIN(Base_Dados!Z$5:Z$98)))) * Z$1)))</f>
        <v>0</v>
      </c>
      <c r="AA102" s="106">
        <f>IF(INDEX(Base_Dados!AA:AA,MATCH($B102,Base_Dados!$B:$B,0))=0,0,
MAX(0, MIN(AA$1,
((INDEX(Base_Dados!AA:AA,MATCH($B102,Base_Dados!$B:$B,0))-MIN(Base_Dados!AA$5:AA$98)) /
(IF(MAX(Base_Dados!AA$5:AA$98)-MIN(Base_Dados!AA$5:AA$98)=0,1,MAX(Base_Dados!AA$5:AA$98)-MIN(Base_Dados!AA$5:AA$98)))) * AA$1)))</f>
        <v>0</v>
      </c>
      <c r="AB102" s="106">
        <f>IF(INDEX(Base_Dados!AB:AB,MATCH($B102,Base_Dados!$B:$B,0))=0,0,
MAX(0, MIN(AB$1,
((INDEX(Base_Dados!AB:AB,MATCH($B102,Base_Dados!$B:$B,0))-MIN(Base_Dados!AB$5:AB$98)) /
(IF(MAX(Base_Dados!AB$5:AB$98)-MIN(Base_Dados!AB$5:AB$98)=0,1,MAX(Base_Dados!AB$5:AB$98)-MIN(Base_Dados!AB$5:AB$98)))) * AB$1)))</f>
        <v>7.5594920700833818E-2</v>
      </c>
      <c r="AC102" s="106">
        <f>IF(INDEX(Base_Dados!AC:AC,MATCH($B102,Base_Dados!$B:$B,0))=0,0,
MAX(0, MIN(AC$1,
((INDEX(Base_Dados!AC:AC,MATCH($B102,Base_Dados!$B:$B,0))-MIN(Base_Dados!AC$5:AC$98)) /
(IF(MAX(Base_Dados!AC$5:AC$98)-MIN(Base_Dados!AC$5:AC$98)=0,1,MAX(Base_Dados!AC$5:AC$98)-MIN(Base_Dados!AC$5:AC$98)))) * AC$1)))</f>
        <v>3.2358113316631333E-2</v>
      </c>
      <c r="AD102" s="106">
        <f>IF(INDEX(Base_Dados!AD:AD,MATCH($B102,Base_Dados!$B:$B,0))=0,0,
MAX(0, MIN(AD$1,
((INDEX(Base_Dados!AD:AD,MATCH($B102,Base_Dados!$B:$B,0))-MIN(Base_Dados!AD$5:AD$98)) /
(IF(MAX(Base_Dados!AD$5:AD$98)-MIN(Base_Dados!AD$5:AD$98)=0,1,MAX(Base_Dados!AD$5:AD$98)-MIN(Base_Dados!AD$5:AD$98)))) * AD$1)))</f>
        <v>3.0173051323768671E-2</v>
      </c>
      <c r="AE102" s="106">
        <f>IF(INDEX(Base_Dados!AE:AE,MATCH($B102,Base_Dados!$B:$B,0))=0,0,
MAX(0, MIN(AE$1,
((INDEX(Base_Dados!AE:AE,MATCH($B102,Base_Dados!$B:$B,0))-MIN(Base_Dados!AE$5:AE$98)) /
(IF(MAX(Base_Dados!AE$5:AE$98)-MIN(Base_Dados!AE$5:AE$98)=0,1,MAX(Base_Dados!AE$5:AE$98)-MIN(Base_Dados!AE$5:AE$98)))) * AE$1)))</f>
        <v>1.1304472889400259E-2</v>
      </c>
      <c r="AF102" s="106">
        <f>IF(INDEX(Base_Dados!AF:AF,MATCH($B102,Base_Dados!$B:$B,0))=0,0,
MAX(0, MIN(AF$1,
((INDEX(Base_Dados!AF:AF,MATCH($B102,Base_Dados!$B:$B,0))-MIN(Base_Dados!AF$5:AF$98)) /
(IF(MAX(Base_Dados!AF$5:AF$98)-MIN(Base_Dados!AF$5:AF$98)=0,1,MAX(Base_Dados!AF$5:AF$98)-MIN(Base_Dados!AF$5:AF$98)))) * AF$1)))</f>
        <v>1.3515377189353193E-2</v>
      </c>
      <c r="AG102" s="106">
        <f>IF(INDEX(Base_Dados!AG:AG,MATCH($B102,Base_Dados!$B:$B,0))=0,0,
MAX(0, MIN(AG$1,
((INDEX(Base_Dados!AG:AG,MATCH($B102,Base_Dados!$B:$B,0))-MIN(Base_Dados!AG$5:AG$98)) /
(IF(MAX(Base_Dados!AG$5:AG$98)-MIN(Base_Dados!AG$5:AG$98)=0,1,MAX(Base_Dados!AG$5:AG$98)-MIN(Base_Dados!AG$5:AG$98)))) * AG$1)))</f>
        <v>1.9614554262545415E-2</v>
      </c>
      <c r="AH102" s="106">
        <f>IF(INDEX(Base_Dados!AH:AH,MATCH($B102,Base_Dados!$B:$B,0))=0,0,
MAX(0, MIN(AH$1,
((INDEX(Base_Dados!AH:AH,MATCH($B102,Base_Dados!$B:$B,0))-MIN(Base_Dados!AH$5:AH$98)) /
(IF(MAX(Base_Dados!AH$5:AH$98)-MIN(Base_Dados!AH$5:AH$98)=0,1,MAX(Base_Dados!AH$5:AH$98)-MIN(Base_Dados!AH$5:AH$98)))) * AH$1)))</f>
        <v>1.6629621871530822</v>
      </c>
      <c r="AI102" s="106">
        <f>IF(INDEX(Base_Dados!AI:AI,MATCH($B102,Base_Dados!$B:$B,0))=0,0,
MAX(0, MIN(AI$1,
((INDEX(Base_Dados!AI:AI,MATCH($B102,Base_Dados!$B:$B,0))-MIN(Base_Dados!AI$5:AI$98)) /
(IF(MAX(Base_Dados!AI$5:AI$98)-MIN(Base_Dados!AI$5:AI$98)=0,1,MAX(Base_Dados!AI$5:AI$98)-MIN(Base_Dados!AI$5:AI$98)))) * AI$1)))</f>
        <v>0.2857142857142857</v>
      </c>
      <c r="AJ102" s="106">
        <f>IF(INDEX(Base_Dados!AJ:AJ,MATCH($B102,Base_Dados!$B:$B,0))=0,0,
MAX(0, MIN(AJ$1,
((INDEX(Base_Dados!AJ:AJ,MATCH($B102,Base_Dados!$B:$B,0))-MIN(Base_Dados!AJ$5:AJ$98)) /
(IF(MAX(Base_Dados!AJ$5:AJ$98)-MIN(Base_Dados!AJ$5:AJ$98)=0,1,MAX(Base_Dados!AJ$5:AJ$98)-MIN(Base_Dados!AJ$5:AJ$98)))) * AJ$1)))</f>
        <v>1.0863095238095237</v>
      </c>
      <c r="AK102" s="106">
        <f>IF(INDEX(Base_Dados!AK:AK,MATCH($B102,Base_Dados!$B:$B,0))=0,0,
MAX(0, MIN(AK$1,
((INDEX(Base_Dados!AK:AK,MATCH($B102,Base_Dados!$B:$B,0))-MIN(Base_Dados!AK$5:AK$98)) /
(IF(MAX(Base_Dados!AK$5:AK$98)-MIN(Base_Dados!AK$5:AK$98)=0,1,MAX(Base_Dados!AK$5:AK$98)-MIN(Base_Dados!AK$5:AK$98)))) * AK$1)))</f>
        <v>5.5747126436781612E-2</v>
      </c>
      <c r="AL102" s="106">
        <f>IF(INDEX(Base_Dados!AL:AL,MATCH($B102,Base_Dados!$B:$B,0))=0,0,
MAX(0, MIN(AL$1,
((INDEX(Base_Dados!AL:AL,MATCH($B102,Base_Dados!$B:$B,0))-MIN(Base_Dados!AL$5:AL$98)) /
(IF(MAX(Base_Dados!AL$5:AL$98)-MIN(Base_Dados!AL$5:AL$98)=0,1,MAX(Base_Dados!AL$5:AL$98)-MIN(Base_Dados!AL$5:AL$98)))) * AL$1)))</f>
        <v>0</v>
      </c>
      <c r="AM102" s="106">
        <f>IF(INDEX(Base_Dados!AM:AM,MATCH($B102,Base_Dados!$B:$B,0))=0,0,
MAX(0, MIN(AM$1,
((INDEX(Base_Dados!AM:AM,MATCH($B102,Base_Dados!$B:$B,0))-MIN(Base_Dados!AM$5:AM$98)) /
(IF(MAX(Base_Dados!AM$5:AM$98)-MIN(Base_Dados!AM$5:AM$98)=0,1,MAX(Base_Dados!AM$5:AM$98)-MIN(Base_Dados!AM$5:AM$98)))) * AM$1)))</f>
        <v>0.15121698601760747</v>
      </c>
      <c r="AN102" s="106">
        <f>IF(INDEX(Base_Dados!AN:AN,MATCH($B102,Base_Dados!$B:$B,0))=0,0,
MAX(0, MIN(AN$1,
((INDEX(Base_Dados!AN:AN,MATCH($B102,Base_Dados!$B:$B,0))-MIN(Base_Dados!AN$5:AN$98)) /
(IF(MAX(Base_Dados!AN$5:AN$98)-MIN(Base_Dados!AN$5:AN$98)=0,1,MAX(Base_Dados!AN$5:AN$98)-MIN(Base_Dados!AN$5:AN$98)))) * AN$1)))</f>
        <v>0.30770107085896559</v>
      </c>
      <c r="AO102" s="106">
        <f>IF(INDEX(Base_Dados!AO:AO,MATCH($B102,Base_Dados!$B:$B,0))=0,0,
MAX(0, MIN(AO$1,
((INDEX(Base_Dados!AO:AO,MATCH($B102,Base_Dados!$B:$B,0))-MIN(Base_Dados!AO$5:AO$98)) /
(IF(MAX(Base_Dados!AO$5:AO$98)-MIN(Base_Dados!AO$5:AO$98)=0,1,MAX(Base_Dados!AO$5:AO$98)-MIN(Base_Dados!AO$5:AO$98)))) * AO$1)))</f>
        <v>0</v>
      </c>
      <c r="AP102" s="106">
        <f>IF(INDEX(Base_Dados!AP:AP,MATCH($B102,Base_Dados!$B:$B,0))=0,0,
MAX(0, MIN(AP$1,
((INDEX(Base_Dados!AP:AP,MATCH($B102,Base_Dados!$B:$B,0))-MIN(Base_Dados!AP$5:AP$98)) /
(IF(MAX(Base_Dados!AP$5:AP$98)-MIN(Base_Dados!AP$5:AP$98)=0,1,MAX(Base_Dados!AP$5:AP$98)-MIN(Base_Dados!AP$5:AP$98)))) * AP$1)))</f>
        <v>4.5871559633027525E-2</v>
      </c>
      <c r="AQ102" s="106">
        <f>IF(INDEX(Base_Dados!AQ:AQ,MATCH($B102,Base_Dados!$B:$B,0))=0,0,
MAX(0, MIN(AQ$1,
((INDEX(Base_Dados!AQ:AQ,MATCH($B102,Base_Dados!$B:$B,0))-MIN(Base_Dados!AQ$5:AQ$98)) /
(IF(MAX(Base_Dados!AQ$5:AQ$98)-MIN(Base_Dados!AQ$5:AQ$98)=0,1,MAX(Base_Dados!AQ$5:AQ$98)-MIN(Base_Dados!AQ$5:AQ$98)))) * AQ$1)))</f>
        <v>0</v>
      </c>
      <c r="AR102" s="106">
        <f>IF(INDEX(Base_Dados!AR:AR,MATCH($B102,Base_Dados!$B:$B,0))=0,0,
MAX(0, MIN(AR$1,
((INDEX(Base_Dados!AR:AR,MATCH($B102,Base_Dados!$B:$B,0))-MIN(Base_Dados!AR$5:AR$98)) /
(IF(MAX(Base_Dados!AR$5:AR$98)-MIN(Base_Dados!AR$5:AR$98)=0,1,MAX(Base_Dados!AR$5:AR$98)-MIN(Base_Dados!AR$5:AR$98)))) * AR$1)))</f>
        <v>0</v>
      </c>
      <c r="AS102" s="106">
        <f>IF(INDEX(Base_Dados!AS:AS,MATCH($B102,Base_Dados!$B:$B,0))=0,0,
MAX(0, MIN(AS$1,
((INDEX(Base_Dados!AS:AS,MATCH($B102,Base_Dados!$B:$B,0))-MIN(Base_Dados!AS$5:AS$98)) /
(IF(MAX(Base_Dados!AS$5:AS$98)-MIN(Base_Dados!AS$5:AS$98)=0,1,MAX(Base_Dados!AS$5:AS$98)-MIN(Base_Dados!AS$5:AS$98)))) * AS$1)))</f>
        <v>1.2195121951219513E-2</v>
      </c>
      <c r="AT102" s="106">
        <f>IF(INDEX(Base_Dados!AT:AT,MATCH($B102,Base_Dados!$B:$B,0))=0,0,
MAX(0, MIN(AT$1,
((INDEX(Base_Dados!AT:AT,MATCH($B102,Base_Dados!$B:$B,0))-MIN(Base_Dados!AT$5:AT$98)) /
(IF(MAX(Base_Dados!AT$5:AT$98)-MIN(Base_Dados!AT$5:AT$98)=0,1,MAX(Base_Dados!AT$5:AT$98)-MIN(Base_Dados!AT$5:AT$98)))) * AT$1)))</f>
        <v>7.1428571428571426E-3</v>
      </c>
      <c r="AU102" s="106">
        <f>IF(INDEX(Base_Dados!AU:AU,MATCH($B102,Base_Dados!$B:$B,0))=0,0,
MAX(0, MIN(AU$1,
((INDEX(Base_Dados!AU:AU,MATCH($B102,Base_Dados!$B:$B,0))-MIN(Base_Dados!AU$5:AU$98)) /
(IF(MAX(Base_Dados!AU$5:AU$98)-MIN(Base_Dados!AU$5:AU$98)=0,1,MAX(Base_Dados!AU$5:AU$98)-MIN(Base_Dados!AU$5:AU$98)))) * AU$1)))</f>
        <v>1.7790262172284643E-2</v>
      </c>
      <c r="AV102" s="106">
        <f>IF(INDEX(Base_Dados!AV:AV,MATCH($B102,Base_Dados!$B:$B,0))=0,0,
MAX(0, MIN(AV$1,
((INDEX(Base_Dados!AV:AV,MATCH($B102,Base_Dados!$B:$B,0))-MIN(Base_Dados!AV$5:AV$98)) /
(IF(MAX(Base_Dados!AV$5:AV$98)-MIN(Base_Dados!AV$5:AV$98)=0,1,MAX(Base_Dados!AV$5:AV$98)-MIN(Base_Dados!AV$5:AV$98)))) * AV$1)))</f>
        <v>0</v>
      </c>
      <c r="AW102" s="106">
        <f>IF(INDEX(Base_Dados!AW:AW,MATCH($B102,Base_Dados!$B:$B,0))=0,0,
MAX(0, MIN(AW$1,
((INDEX(Base_Dados!AW:AW,MATCH($B102,Base_Dados!$B:$B,0))-MIN(Base_Dados!AW$5:AW$98)) /
(IF(MAX(Base_Dados!AW$5:AW$98)-MIN(Base_Dados!AW$5:AW$98)=0,1,MAX(Base_Dados!AW$5:AW$98)-MIN(Base_Dados!AW$5:AW$98)))) * AW$1)))</f>
        <v>0</v>
      </c>
      <c r="AX102" s="106">
        <f>IF(INDEX(Base_Dados!AX:AX,MATCH($B102,Base_Dados!$B:$B,0))=0,0,
MAX(0, MIN(AX$1,
((INDEX(Base_Dados!AX:AX,MATCH($B102,Base_Dados!$B:$B,0))-MIN(Base_Dados!AX$5:AX$98)) /
(IF(MAX(Base_Dados!AX$5:AX$98)-MIN(Base_Dados!AX$5:AX$98)=0,1,MAX(Base_Dados!AX$5:AX$98)-MIN(Base_Dados!AX$5:AX$98)))) * AX$1)))</f>
        <v>0.14363382177807696</v>
      </c>
      <c r="AY102" s="106">
        <f>IF(INDEX(Base_Dados!AY:AY,MATCH($B102,Base_Dados!$B:$B,0))=0,0,
MAX(0, MIN(AY$1,
((INDEX(Base_Dados!AY:AY,MATCH($B102,Base_Dados!$B:$B,0))-MIN(Base_Dados!AY$5:AY$98)) /
(IF(MAX(Base_Dados!AY$5:AY$98)-MIN(Base_Dados!AY$5:AY$98)=0,1,MAX(Base_Dados!AY$5:AY$98)-MIN(Base_Dados!AY$5:AY$98)))) * AY$1)))</f>
        <v>1.2858555885262116E-2</v>
      </c>
      <c r="AZ102" s="106">
        <f>IF(INDEX(Base_Dados!AZ:AZ,MATCH($B102,Base_Dados!$B:$B,0))=0,0,
MAX(0, MIN(AZ$1,
((INDEX(Base_Dados!AZ:AZ,MATCH($B102,Base_Dados!$B:$B,0))-MIN(Base_Dados!AZ$5:AZ$98)) /
(IF(MAX(Base_Dados!AZ$5:AZ$98)-MIN(Base_Dados!AZ$5:AZ$98)=0,1,MAX(Base_Dados!AZ$5:AZ$98)-MIN(Base_Dados!AZ$5:AZ$98)))) * AZ$1)))</f>
        <v>0.5</v>
      </c>
      <c r="BA102" s="106">
        <f>IF(INDEX(Base_Dados!BA:BA,MATCH($B102,Base_Dados!$B:$B,0))=0,0,
MAX(0, MIN(BA$1,
((INDEX(Base_Dados!BA:BA,MATCH($B102,Base_Dados!$B:$B,0))-MIN(Base_Dados!BA$5:BA$98)) /
(IF(MAX(Base_Dados!BA$5:BA$98)-MIN(Base_Dados!BA$5:BA$98)=0,1,MAX(Base_Dados!BA$5:BA$98)-MIN(Base_Dados!BA$5:BA$98)))) * BA$1)))</f>
        <v>3.7767268367414904E-2</v>
      </c>
      <c r="BB102" s="106">
        <f>IF(INDEX(Base_Dados!BB:BB,MATCH($B102,Base_Dados!$B:$B,0))=0,0,
MAX(0, MIN(BB$1,
((INDEX(Base_Dados!BB:BB,MATCH($B102,Base_Dados!$B:$B,0))-MIN(Base_Dados!BB$5:BB$98)) /
(IF(MAX(Base_Dados!BB$5:BB$98)-MIN(Base_Dados!BB$5:BB$98)=0,1,MAX(Base_Dados!BB$5:BB$98)-MIN(Base_Dados!BB$5:BB$98)))) * BB$1)))</f>
        <v>8.7209747343752128E-2</v>
      </c>
      <c r="BC102" s="106">
        <f>IF(INDEX(Base_Dados!BC:BC,MATCH($B102,Base_Dados!$B:$B,0))=0,0,
MAX(0, MIN(BC$1,
((INDEX(Base_Dados!BC:BC,MATCH($B102,Base_Dados!$B:$B,0))-MIN(Base_Dados!BC$5:BC$98)) /
(IF(MAX(Base_Dados!BC$5:BC$98)-MIN(Base_Dados!BC$5:BC$98)=0,1,MAX(Base_Dados!BC$5:BC$98)-MIN(Base_Dados!BC$5:BC$98)))) * BC$1)))</f>
        <v>2.396983571236197E-2</v>
      </c>
      <c r="BD102" s="106">
        <f>IF(INDEX(Base_Dados!BD:BD,MATCH($B102,Base_Dados!$B:$B,0))=0,0,
MAX(0, MIN(BD$1,
((INDEX(Base_Dados!BD:BD,MATCH($B102,Base_Dados!$B:$B,0))-MIN(Base_Dados!BD$5:BD$98)) /
(IF(MAX(Base_Dados!BD$5:BD$98)-MIN(Base_Dados!BD$5:BD$98)=0,1,MAX(Base_Dados!BD$5:BD$98)-MIN(Base_Dados!BD$5:BD$98)))) * BD$1)))</f>
        <v>1.3503219998615054E-2</v>
      </c>
      <c r="BE102" s="106">
        <f>IF(INDEX(Base_Dados!BE:BE,MATCH($B102,Base_Dados!$B:$B,0))=0,0,
MAX(0, MIN(BE$1,
((INDEX(Base_Dados!BE:BE,MATCH($B102,Base_Dados!$B:$B,0))-MIN(Base_Dados!BE$5:BE$98)) /
(IF(MAX(Base_Dados!BE$5:BE$98)-MIN(Base_Dados!BE$5:BE$98)=0,1,MAX(Base_Dados!BE$5:BE$98)-MIN(Base_Dados!BE$5:BE$98)))) * BE$1)))</f>
        <v>8.6302057200200705E-2</v>
      </c>
      <c r="BF102" s="106">
        <f>IF(INDEX(Base_Dados!BF:BF,MATCH($B102,Base_Dados!$B:$B,0))=0,0,
MAX(0, MIN(BF$1,
((INDEX(Base_Dados!BF:BF,MATCH($B102,Base_Dados!$B:$B,0))-MIN(Base_Dados!BF$5:BF$98)) /
(IF(MAX(Base_Dados!BF$5:BF$98)-MIN(Base_Dados!BF$5:BF$98)=0,1,MAX(Base_Dados!BF$5:BF$98)-MIN(Base_Dados!BF$5:BF$98)))) * BF$1)))</f>
        <v>3.896103896103896E-2</v>
      </c>
      <c r="BG102" s="106">
        <f>IF(INDEX(Base_Dados!BG:BG,MATCH($B102,Base_Dados!$B:$B,0))=0,0,
MAX(0, MIN(BG$1,
((INDEX(Base_Dados!BG:BG,MATCH($B102,Base_Dados!$B:$B,0))-MIN(Base_Dados!BG$5:BG$98)) /
(IF(MAX(Base_Dados!BG$5:BG$98)-MIN(Base_Dados!BG$5:BG$98)=0,1,MAX(Base_Dados!BG$5:BG$98)-MIN(Base_Dados!BG$5:BG$98)))) * BG$1)))</f>
        <v>3.0100334448160536E-2</v>
      </c>
      <c r="BH102" s="106">
        <f>IF(INDEX(Base_Dados!BH:BH,MATCH($B102,Base_Dados!$B:$B,0))=0,0,
MAX(0, MIN(BH$1,
((INDEX(Base_Dados!BH:BH,MATCH($B102,Base_Dados!$B:$B,0))-MIN(Base_Dados!BH$5:BH$98)) /
(IF(MAX(Base_Dados!BH$5:BH$98)-MIN(Base_Dados!BH$5:BH$98)=0,1,MAX(Base_Dados!BH$5:BH$98)-MIN(Base_Dados!BH$5:BH$98)))) * BH$1)))</f>
        <v>0.14285714285714285</v>
      </c>
      <c r="BI102" s="106">
        <f>IF(INDEX(Base_Dados!BI:BI,MATCH($B102,Base_Dados!$B:$B,0))=0,0,
MAX(0, MIN(BI$1,
((INDEX(Base_Dados!BI:BI,MATCH($B102,Base_Dados!$B:$B,0))-MIN(Base_Dados!BI$5:BI$98)) /
(IF(MAX(Base_Dados!BI$5:BI$98)-MIN(Base_Dados!BI$5:BI$98)=0,1,MAX(Base_Dados!BI$5:BI$98)-MIN(Base_Dados!BI$5:BI$98)))) * BI$1)))</f>
        <v>6.8642745709828396E-2</v>
      </c>
      <c r="BJ102" s="106">
        <f>IF(INDEX(Base_Dados!BJ:BJ,MATCH($B102,Base_Dados!$B:$B,0))=0,0,
MAX(0, MIN(BJ$1,
((INDEX(Base_Dados!BJ:BJ,MATCH($B102,Base_Dados!$B:$B,0))-MIN(Base_Dados!BJ$5:BJ$98)) /
(IF(MAX(Base_Dados!BJ$5:BJ$98)-MIN(Base_Dados!BJ$5:BJ$98)=0,1,MAX(Base_Dados!BJ$5:BJ$98)-MIN(Base_Dados!BJ$5:BJ$98)))) * BJ$1)))</f>
        <v>0.10526315789473684</v>
      </c>
      <c r="BK102" s="106">
        <f>IF(INDEX(Base_Dados!BK:BK,MATCH($B102,Base_Dados!$B:$B,0))=0,0,
MAX(0, MIN(BK$1,
((INDEX(Base_Dados!BK:BK,MATCH($B102,Base_Dados!$B:$B,0))-MIN(Base_Dados!BK$5:BK$98)) /
(IF(MAX(Base_Dados!BK$5:BK$98)-MIN(Base_Dados!BK$5:BK$98)=0,1,MAX(Base_Dados!BK$5:BK$98)-MIN(Base_Dados!BK$5:BK$98)))) * BK$1)))</f>
        <v>7.1428571428571425E-2</v>
      </c>
      <c r="BL102" s="106">
        <f>IF(INDEX(Base_Dados!BL:BL,MATCH($B102,Base_Dados!$B:$B,0))=0,0,
MAX(0, MIN(BL$1,
((INDEX(Base_Dados!BL:BL,MATCH($B102,Base_Dados!$B:$B,0))-MIN(Base_Dados!BL$5:BL$98)) /
(IF(MAX(Base_Dados!BL$5:BL$98)-MIN(Base_Dados!BL$5:BL$98)=0,1,MAX(Base_Dados!BL$5:BL$98)-MIN(Base_Dados!BL$5:BL$98)))) * BL$1)))</f>
        <v>6.1889250814332247E-2</v>
      </c>
      <c r="BM102" s="106">
        <f>IF(INDEX(Base_Dados!BM:BM,MATCH($B102,Base_Dados!$B:$B,0))=0,0,
MAX(0, MIN(BM$1,
((INDEX(Base_Dados!BM:BM,MATCH($B102,Base_Dados!$B:$B,0))-MIN(Base_Dados!BM$5:BM$98)) /
(IF(MAX(Base_Dados!BM$5:BM$98)-MIN(Base_Dados!BM$5:BM$98)=0,1,MAX(Base_Dados!BM$5:BM$98)-MIN(Base_Dados!BM$5:BM$98)))) * BM$1)))</f>
        <v>0.45861027190332304</v>
      </c>
      <c r="BN102" s="106">
        <f>IF(INDEX(Base_Dados!BN:BN,MATCH($B102,Base_Dados!$B:$B,0))=0,0,
MAX(0, MIN(BN$1,
((INDEX(Base_Dados!BN:BN,MATCH($B102,Base_Dados!$B:$B,0))-MIN(Base_Dados!BN$5:BN$98)) /
(IF(MAX(Base_Dados!BN$5:BN$98)-MIN(Base_Dados!BN$5:BN$98)=0,1,MAX(Base_Dados!BN$5:BN$98)-MIN(Base_Dados!BN$5:BN$98)))) * BN$1)))</f>
        <v>0.72849344761033075</v>
      </c>
      <c r="BO102" s="106">
        <f>IF(INDEX(Base_Dados!BO:BO,MATCH($B102,Base_Dados!$B:$B,0))=0,0,
MAX(0, MIN(BO$1,
((INDEX(Base_Dados!BO:BO,MATCH($B102,Base_Dados!$B:$B,0))-MIN(Base_Dados!BO$5:BO$98)) /
(IF(MAX(Base_Dados!BO$5:BO$98)-MIN(Base_Dados!BO$5:BO$98)=0,1,MAX(Base_Dados!BO$5:BO$98)-MIN(Base_Dados!BO$5:BO$98)))) * BO$1)))</f>
        <v>1.7241379310344827E-2</v>
      </c>
      <c r="BP102" s="106">
        <f t="shared" si="8"/>
        <v>12.490954068547888</v>
      </c>
      <c r="BQ102" s="111">
        <f t="shared" si="9"/>
        <v>0.39235997245659099</v>
      </c>
      <c r="BR102" s="112">
        <f t="shared" si="10"/>
        <v>7.7851658978567717E-2</v>
      </c>
      <c r="BS102" s="113">
        <f t="shared" si="11"/>
        <v>12.413102409569319</v>
      </c>
    </row>
    <row r="103" spans="1:71">
      <c r="A103" s="20">
        <v>22014</v>
      </c>
      <c r="B103" s="20" t="s">
        <v>507</v>
      </c>
      <c r="C103" s="20" t="s">
        <v>495</v>
      </c>
      <c r="D103" s="105">
        <f>IF(INDEX(Base_Dados!D:D,MATCH($B103,Base_Dados!$B:$B,0))=0,0,
MAX(0, MIN(D$1,
((INDEX(Base_Dados!D:D,MATCH($B103,Base_Dados!$B:$B,0))-MIN(Base_Dados!D$5:D$98)) /
(IF(MAX(Base_Dados!D$5:D$98)-MIN(Base_Dados!D$5:D$98)=0,1,MAX(Base_Dados!D$5:D$98)-MIN(Base_Dados!D$5:D$98)))) * D$1)))</f>
        <v>8.9312516449669352E-2</v>
      </c>
      <c r="E103" s="106">
        <f>IF(INDEX(Base_Dados!E:E,MATCH($B103,Base_Dados!$B:$B,0))=0,0,
MAX(0, MIN(E$1,
((INDEX(Base_Dados!E:E,MATCH($B103,Base_Dados!$B:$B,0))-MIN(Base_Dados!E$5:E$98)) /
(IF(MAX(Base_Dados!E$5:E$98)-MIN(Base_Dados!E$5:E$98)=0,1,MAX(Base_Dados!E$5:E$98)-MIN(Base_Dados!E$5:E$98)))) * E$1)))</f>
        <v>1.5799040171164524E-2</v>
      </c>
      <c r="F103" s="106">
        <f>IF(INDEX(Base_Dados!F:F,MATCH($B103,Base_Dados!$B:$B,0))=0,0,
MAX(0, MIN(F$1,
((INDEX(Base_Dados!F:F,MATCH($B103,Base_Dados!$B:$B,0))-MIN(Base_Dados!F$5:F$98)) /
(IF(MAX(Base_Dados!F$5:F$98)-MIN(Base_Dados!F$5:F$98)=0,1,MAX(Base_Dados!F$5:F$98)-MIN(Base_Dados!F$5:F$98)))) * F$1)))</f>
        <v>1.5047323975591786E-2</v>
      </c>
      <c r="G103" s="106">
        <f>IF(INDEX(Base_Dados!G:G,MATCH($B103,Base_Dados!$B:$B,0))=0,0,
MAX(0, MIN(G$1,
((INDEX(Base_Dados!G:G,MATCH($B103,Base_Dados!$B:$B,0))-MIN(Base_Dados!G$5:G$98)) /
(IF(MAX(Base_Dados!G$5:G$98)-MIN(Base_Dados!G$5:G$98)=0,1,MAX(Base_Dados!G$5:G$98)-MIN(Base_Dados!G$5:G$98)))) * G$1)))</f>
        <v>1.8955592847218462E-2</v>
      </c>
      <c r="H103" s="106">
        <f>IF(INDEX(Base_Dados!H:H,MATCH($B103,Base_Dados!$B:$B,0))=0,0,
MAX(0, MIN(H$1,
((INDEX(Base_Dados!H:H,MATCH($B103,Base_Dados!$B:$B,0))-MIN(Base_Dados!H$5:H$98)) /
(IF(MAX(Base_Dados!H$5:H$98)-MIN(Base_Dados!H$5:H$98)=0,1,MAX(Base_Dados!H$5:H$98)-MIN(Base_Dados!H$5:H$98)))) * H$1)))</f>
        <v>2.45443771104005E-2</v>
      </c>
      <c r="I103" s="106">
        <f>IF(INDEX(Base_Dados!I:I,MATCH($B103,Base_Dados!$B:$B,0))=0,0,
MAX(0, MIN(I$1,
((INDEX(Base_Dados!I:I,MATCH($B103,Base_Dados!$B:$B,0))-MIN(Base_Dados!I$5:I$98)) /
(IF(MAX(Base_Dados!I$5:I$98)-MIN(Base_Dados!I$5:I$98)=0,1,MAX(Base_Dados!I$5:I$98)-MIN(Base_Dados!I$5:I$98)))) * I$1)))</f>
        <v>2.674274878397773E-2</v>
      </c>
      <c r="J103" s="106">
        <f>IF(INDEX(Base_Dados!J:J,MATCH($B103,Base_Dados!$B:$B,0))=0,0,
MAX(0, MIN(J$1,
((INDEX(Base_Dados!J:J,MATCH($B103,Base_Dados!$B:$B,0))-MIN(Base_Dados!J$5:J$98)) /
(IF(MAX(Base_Dados!J$5:J$98)-MIN(Base_Dados!J$5:J$98)=0,1,MAX(Base_Dados!J$5:J$98)-MIN(Base_Dados!J$5:J$98)))) * J$1)))</f>
        <v>3.0955845980686649E-2</v>
      </c>
      <c r="K103" s="106">
        <f>IF(INDEX(Base_Dados!K:K,MATCH($B103,Base_Dados!$B:$B,0))=0,0,
MAX(0, MIN(K$1,
((INDEX(Base_Dados!K:K,MATCH($B103,Base_Dados!$B:$B,0))-MIN(Base_Dados!K$5:K$98)) /
(IF(MAX(Base_Dados!K$5:K$98)-MIN(Base_Dados!K$5:K$98)=0,1,MAX(Base_Dados!K$5:K$98)-MIN(Base_Dados!K$5:K$98)))) * K$1)))</f>
        <v>3.620304114490161E-2</v>
      </c>
      <c r="L103" s="106">
        <f>IF(INDEX(Base_Dados!L:L,MATCH($B103,Base_Dados!$B:$B,0))=0,0,
MAX(0, MIN(L$1,
((INDEX(Base_Dados!L:L,MATCH($B103,Base_Dados!$B:$B,0))-MIN(Base_Dados!L$5:L$98)) /
(IF(MAX(Base_Dados!L$5:L$98)-MIN(Base_Dados!L$5:L$98)=0,1,MAX(Base_Dados!L$5:L$98)-MIN(Base_Dados!L$5:L$98)))) * L$1)))</f>
        <v>4.670298010955494E-2</v>
      </c>
      <c r="M103" s="106">
        <f>IF(INDEX(Base_Dados!M:M,MATCH($B103,Base_Dados!$B:$B,0))=0,0,
MAX(0, MIN(M$1,
((INDEX(Base_Dados!M:M,MATCH($B103,Base_Dados!$B:$B,0))-MIN(Base_Dados!M$5:M$98)) /
(IF(MAX(Base_Dados!M$5:M$98)-MIN(Base_Dados!M$5:M$98)=0,1,MAX(Base_Dados!M$5:M$98)-MIN(Base_Dados!M$5:M$98)))) * M$1)))</f>
        <v>4.7836734693877551E-2</v>
      </c>
      <c r="N103" s="106">
        <f>IF(INDEX(Base_Dados!N:N,MATCH($B103,Base_Dados!$B:$B,0))=0,0,
MAX(0, MIN(N$1,
((INDEX(Base_Dados!N:N,MATCH($B103,Base_Dados!$B:$B,0))-MIN(Base_Dados!N$5:N$98)) /
(IF(MAX(Base_Dados!N$5:N$98)-MIN(Base_Dados!N$5:N$98)=0,1,MAX(Base_Dados!N$5:N$98)-MIN(Base_Dados!N$5:N$98)))) * N$1)))</f>
        <v>6.1406311006992509E-2</v>
      </c>
      <c r="O103" s="106">
        <f>IF(INDEX(Base_Dados!O:O,MATCH($B103,Base_Dados!$B:$B,0))=0,0,
MAX(0, MIN(O$1,
((INDEX(Base_Dados!O:O,MATCH($B103,Base_Dados!$B:$B,0))-MIN(Base_Dados!O$5:O$98)) /
(IF(MAX(Base_Dados!O$5:O$98)-MIN(Base_Dados!O$5:O$98)=0,1,MAX(Base_Dados!O$5:O$98)-MIN(Base_Dados!O$5:O$98)))) * O$1)))</f>
        <v>6.4217626400579736E-2</v>
      </c>
      <c r="P103" s="106">
        <f>IF(INDEX(Base_Dados!P:P,MATCH($B103,Base_Dados!$B:$B,0))=0,0,
MAX(0, MIN(P$1,
((INDEX(Base_Dados!P:P,MATCH($B103,Base_Dados!$B:$B,0))-MIN(Base_Dados!P$5:P$98)) /
(IF(MAX(Base_Dados!P$5:P$98)-MIN(Base_Dados!P$5:P$98)=0,1,MAX(Base_Dados!P$5:P$98)-MIN(Base_Dados!P$5:P$98)))) * P$1)))</f>
        <v>1.6069457868480941E-3</v>
      </c>
      <c r="Q103" s="106">
        <f>IF(INDEX(Base_Dados!Q:Q,MATCH($B103,Base_Dados!$B:$B,0))=0,0,
MAX(0, MIN(Q$1,
((INDEX(Base_Dados!Q:Q,MATCH($B103,Base_Dados!$B:$B,0))-MIN(Base_Dados!Q$5:Q$98)) /
(IF(MAX(Base_Dados!Q$5:Q$98)-MIN(Base_Dados!Q$5:Q$98)=0,1,MAX(Base_Dados!Q$5:Q$98)-MIN(Base_Dados!Q$5:Q$98)))) * Q$1)))</f>
        <v>0</v>
      </c>
      <c r="R103" s="106">
        <f>IF(INDEX(Base_Dados!R:R,MATCH($B103,Base_Dados!$B:$B,0))=0,0,
MAX(0, MIN(R$1,
((INDEX(Base_Dados!R:R,MATCH($B103,Base_Dados!$B:$B,0))-MIN(Base_Dados!R$5:R$98)) /
(IF(MAX(Base_Dados!R$5:R$98)-MIN(Base_Dados!R$5:R$98)=0,1,MAX(Base_Dados!R$5:R$98)-MIN(Base_Dados!R$5:R$98)))) * R$1)))</f>
        <v>3.8085537460004651E-3</v>
      </c>
      <c r="S103" s="106">
        <f>IF(INDEX(Base_Dados!S:S,MATCH($B103,Base_Dados!$B:$B,0))=0,0,
MAX(0, MIN(S$1,
((INDEX(Base_Dados!S:S,MATCH($B103,Base_Dados!$B:$B,0))-MIN(Base_Dados!S$5:S$98)) /
(IF(MAX(Base_Dados!S$5:S$98)-MIN(Base_Dados!S$5:S$98)=0,1,MAX(Base_Dados!S$5:S$98)-MIN(Base_Dados!S$5:S$98)))) * S$1)))</f>
        <v>2.33655358346439E-3</v>
      </c>
      <c r="T103" s="106">
        <f>IF(INDEX(Base_Dados!T:T,MATCH($B103,Base_Dados!$B:$B,0))=0,0,
MAX(0, MIN(T$1,
((INDEX(Base_Dados!T:T,MATCH($B103,Base_Dados!$B:$B,0))-MIN(Base_Dados!T$5:T$98)) /
(IF(MAX(Base_Dados!T$5:T$98)-MIN(Base_Dados!T$5:T$98)=0,1,MAX(Base_Dados!T$5:T$98)-MIN(Base_Dados!T$5:T$98)))) * T$1)))</f>
        <v>0.5259710660667305</v>
      </c>
      <c r="U103" s="106">
        <f>IF(INDEX(Base_Dados!U:U,MATCH($B103,Base_Dados!$B:$B,0))=0,0,
MAX(0, MIN(U$1,
((INDEX(Base_Dados!U:U,MATCH($B103,Base_Dados!$B:$B,0))-MIN(Base_Dados!U$5:U$98)) /
(IF(MAX(Base_Dados!U$5:U$98)-MIN(Base_Dados!U$5:U$98)=0,1,MAX(Base_Dados!U$5:U$98)-MIN(Base_Dados!U$5:U$98)))) * U$1)))</f>
        <v>0.53002082142194884</v>
      </c>
      <c r="V103" s="106">
        <f>IF(INDEX(Base_Dados!V:V,MATCH($B103,Base_Dados!$B:$B,0))=0,0,
MAX(0, MIN(V$1,
((INDEX(Base_Dados!V:V,MATCH($B103,Base_Dados!$B:$B,0))-MIN(Base_Dados!V$5:V$98)) /
(IF(MAX(Base_Dados!V$5:V$98)-MIN(Base_Dados!V$5:V$98)=0,1,MAX(Base_Dados!V$5:V$98)-MIN(Base_Dados!V$5:V$98)))) * V$1)))</f>
        <v>6.7037454386925585E-3</v>
      </c>
      <c r="W103" s="106">
        <f>IF(INDEX(Base_Dados!W:W,MATCH($B103,Base_Dados!$B:$B,0))=0,0,
MAX(0, MIN(W$1,
((INDEX(Base_Dados!W:W,MATCH($B103,Base_Dados!$B:$B,0))-MIN(Base_Dados!W$5:W$98)) /
(IF(MAX(Base_Dados!W$5:W$98)-MIN(Base_Dados!W$5:W$98)=0,1,MAX(Base_Dados!W$5:W$98)-MIN(Base_Dados!W$5:W$98)))) * W$1)))</f>
        <v>2.5216296361138655</v>
      </c>
      <c r="X103" s="106">
        <f>IF(INDEX(Base_Dados!X:X,MATCH($B103,Base_Dados!$B:$B,0))=0,0,
MAX(0, MIN(X$1,
((INDEX(Base_Dados!X:X,MATCH($B103,Base_Dados!$B:$B,0))-MIN(Base_Dados!X$5:X$98)) /
(IF(MAX(Base_Dados!X$5:X$98)-MIN(Base_Dados!X$5:X$98)=0,1,MAX(Base_Dados!X$5:X$98)-MIN(Base_Dados!X$5:X$98)))) * X$1)))</f>
        <v>0</v>
      </c>
      <c r="Y103" s="106">
        <f>IF(INDEX(Base_Dados!Y:Y,MATCH($B103,Base_Dados!$B:$B,0))=0,0,
MAX(0, MIN(Y$1,
((INDEX(Base_Dados!Y:Y,MATCH($B103,Base_Dados!$B:$B,0))-MIN(Base_Dados!Y$5:Y$98)) /
(IF(MAX(Base_Dados!Y$5:Y$98)-MIN(Base_Dados!Y$5:Y$98)=0,1,MAX(Base_Dados!Y$5:Y$98)-MIN(Base_Dados!Y$5:Y$98)))) * Y$1)))</f>
        <v>0</v>
      </c>
      <c r="Z103" s="106">
        <f>IF(INDEX(Base_Dados!Z:Z,MATCH($B103,Base_Dados!$B:$B,0))=0,0,
MAX(0, MIN(Z$1,
((INDEX(Base_Dados!Z:Z,MATCH($B103,Base_Dados!$B:$B,0))-MIN(Base_Dados!Z$5:Z$98)) /
(IF(MAX(Base_Dados!Z$5:Z$98)-MIN(Base_Dados!Z$5:Z$98)=0,1,MAX(Base_Dados!Z$5:Z$98)-MIN(Base_Dados!Z$5:Z$98)))) * Z$1)))</f>
        <v>0</v>
      </c>
      <c r="AA103" s="106">
        <f>IF(INDEX(Base_Dados!AA:AA,MATCH($B103,Base_Dados!$B:$B,0))=0,0,
MAX(0, MIN(AA$1,
((INDEX(Base_Dados!AA:AA,MATCH($B103,Base_Dados!$B:$B,0))-MIN(Base_Dados!AA$5:AA$98)) /
(IF(MAX(Base_Dados!AA$5:AA$98)-MIN(Base_Dados!AA$5:AA$98)=0,1,MAX(Base_Dados!AA$5:AA$98)-MIN(Base_Dados!AA$5:AA$98)))) * AA$1)))</f>
        <v>0</v>
      </c>
      <c r="AB103" s="106">
        <f>IF(INDEX(Base_Dados!AB:AB,MATCH($B103,Base_Dados!$B:$B,0))=0,0,
MAX(0, MIN(AB$1,
((INDEX(Base_Dados!AB:AB,MATCH($B103,Base_Dados!$B:$B,0))-MIN(Base_Dados!AB$5:AB$98)) /
(IF(MAX(Base_Dados!AB$5:AB$98)-MIN(Base_Dados!AB$5:AB$98)=0,1,MAX(Base_Dados!AB$5:AB$98)-MIN(Base_Dados!AB$5:AB$98)))) * AB$1)))</f>
        <v>0</v>
      </c>
      <c r="AC103" s="106">
        <f>IF(INDEX(Base_Dados!AC:AC,MATCH($B103,Base_Dados!$B:$B,0))=0,0,
MAX(0, MIN(AC$1,
((INDEX(Base_Dados!AC:AC,MATCH($B103,Base_Dados!$B:$B,0))-MIN(Base_Dados!AC$5:AC$98)) /
(IF(MAX(Base_Dados!AC$5:AC$98)-MIN(Base_Dados!AC$5:AC$98)=0,1,MAX(Base_Dados!AC$5:AC$98)-MIN(Base_Dados!AC$5:AC$98)))) * AC$1)))</f>
        <v>3.0533339757178642E-3</v>
      </c>
      <c r="AD103" s="106">
        <f>IF(INDEX(Base_Dados!AD:AD,MATCH($B103,Base_Dados!$B:$B,0))=0,0,
MAX(0, MIN(AD$1,
((INDEX(Base_Dados!AD:AD,MATCH($B103,Base_Dados!$B:$B,0))-MIN(Base_Dados!AD$5:AD$98)) /
(IF(MAX(Base_Dados!AD$5:AD$98)-MIN(Base_Dados!AD$5:AD$98)=0,1,MAX(Base_Dados!AD$5:AD$98)-MIN(Base_Dados!AD$5:AD$98)))) * AD$1)))</f>
        <v>6.4339594734506723E-3</v>
      </c>
      <c r="AE103" s="106">
        <f>IF(INDEX(Base_Dados!AE:AE,MATCH($B103,Base_Dados!$B:$B,0))=0,0,
MAX(0, MIN(AE$1,
((INDEX(Base_Dados!AE:AE,MATCH($B103,Base_Dados!$B:$B,0))-MIN(Base_Dados!AE$5:AE$98)) /
(IF(MAX(Base_Dados!AE$5:AE$98)-MIN(Base_Dados!AE$5:AE$98)=0,1,MAX(Base_Dados!AE$5:AE$98)-MIN(Base_Dados!AE$5:AE$98)))) * AE$1)))</f>
        <v>7.3349633251833734E-4</v>
      </c>
      <c r="AF103" s="106">
        <f>IF(INDEX(Base_Dados!AF:AF,MATCH($B103,Base_Dados!$B:$B,0))=0,0,
MAX(0, MIN(AF$1,
((INDEX(Base_Dados!AF:AF,MATCH($B103,Base_Dados!$B:$B,0))-MIN(Base_Dados!AF$5:AF$98)) /
(IF(MAX(Base_Dados!AF$5:AF$98)-MIN(Base_Dados!AF$5:AF$98)=0,1,MAX(Base_Dados!AF$5:AF$98)-MIN(Base_Dados!AF$5:AF$98)))) * AF$1)))</f>
        <v>9.1941341424171374E-4</v>
      </c>
      <c r="AG103" s="106">
        <f>IF(INDEX(Base_Dados!AG:AG,MATCH($B103,Base_Dados!$B:$B,0))=0,0,
MAX(0, MIN(AG$1,
((INDEX(Base_Dados!AG:AG,MATCH($B103,Base_Dados!$B:$B,0))-MIN(Base_Dados!AG$5:AG$98)) /
(IF(MAX(Base_Dados!AG$5:AG$98)-MIN(Base_Dados!AG$5:AG$98)=0,1,MAX(Base_Dados!AG$5:AG$98)-MIN(Base_Dados!AG$5:AG$98)))) * AG$1)))</f>
        <v>0</v>
      </c>
      <c r="AH103" s="106">
        <f>IF(INDEX(Base_Dados!AH:AH,MATCH($B103,Base_Dados!$B:$B,0))=0,0,
MAX(0, MIN(AH$1,
((INDEX(Base_Dados!AH:AH,MATCH($B103,Base_Dados!$B:$B,0))-MIN(Base_Dados!AH$5:AH$98)) /
(IF(MAX(Base_Dados!AH$5:AH$98)-MIN(Base_Dados!AH$5:AH$98)=0,1,MAX(Base_Dados!AH$5:AH$98)-MIN(Base_Dados!AH$5:AH$98)))) * AH$1)))</f>
        <v>1.6754203787648543</v>
      </c>
      <c r="AI103" s="106">
        <f>IF(INDEX(Base_Dados!AI:AI,MATCH($B103,Base_Dados!$B:$B,0))=0,0,
MAX(0, MIN(AI$1,
((INDEX(Base_Dados!AI:AI,MATCH($B103,Base_Dados!$B:$B,0))-MIN(Base_Dados!AI$5:AI$98)) /
(IF(MAX(Base_Dados!AI$5:AI$98)-MIN(Base_Dados!AI$5:AI$98)=0,1,MAX(Base_Dados!AI$5:AI$98)-MIN(Base_Dados!AI$5:AI$98)))) * AI$1)))</f>
        <v>0</v>
      </c>
      <c r="AJ103" s="106">
        <f>IF(INDEX(Base_Dados!AJ:AJ,MATCH($B103,Base_Dados!$B:$B,0))=0,0,
MAX(0, MIN(AJ$1,
((INDEX(Base_Dados!AJ:AJ,MATCH($B103,Base_Dados!$B:$B,0))-MIN(Base_Dados!AJ$5:AJ$98)) /
(IF(MAX(Base_Dados!AJ$5:AJ$98)-MIN(Base_Dados!AJ$5:AJ$98)=0,1,MAX(Base_Dados!AJ$5:AJ$98)-MIN(Base_Dados!AJ$5:AJ$98)))) * AJ$1)))</f>
        <v>0</v>
      </c>
      <c r="AK103" s="106">
        <f>IF(INDEX(Base_Dados!AK:AK,MATCH($B103,Base_Dados!$B:$B,0))=0,0,
MAX(0, MIN(AK$1,
((INDEX(Base_Dados!AK:AK,MATCH($B103,Base_Dados!$B:$B,0))-MIN(Base_Dados!AK$5:AK$98)) /
(IF(MAX(Base_Dados!AK$5:AK$98)-MIN(Base_Dados!AK$5:AK$98)=0,1,MAX(Base_Dados!AK$5:AK$98)-MIN(Base_Dados!AK$5:AK$98)))) * AK$1)))</f>
        <v>0</v>
      </c>
      <c r="AL103" s="106">
        <f>IF(INDEX(Base_Dados!AL:AL,MATCH($B103,Base_Dados!$B:$B,0))=0,0,
MAX(0, MIN(AL$1,
((INDEX(Base_Dados!AL:AL,MATCH($B103,Base_Dados!$B:$B,0))-MIN(Base_Dados!AL$5:AL$98)) /
(IF(MAX(Base_Dados!AL$5:AL$98)-MIN(Base_Dados!AL$5:AL$98)=0,1,MAX(Base_Dados!AL$5:AL$98)-MIN(Base_Dados!AL$5:AL$98)))) * AL$1)))</f>
        <v>0</v>
      </c>
      <c r="AM103" s="106">
        <f>IF(INDEX(Base_Dados!AM:AM,MATCH($B103,Base_Dados!$B:$B,0))=0,0,
MAX(0, MIN(AM$1,
((INDEX(Base_Dados!AM:AM,MATCH($B103,Base_Dados!$B:$B,0))-MIN(Base_Dados!AM$5:AM$98)) /
(IF(MAX(Base_Dados!AM$5:AM$98)-MIN(Base_Dados!AM$5:AM$98)=0,1,MAX(Base_Dados!AM$5:AM$98)-MIN(Base_Dados!AM$5:AM$98)))) * AM$1)))</f>
        <v>0</v>
      </c>
      <c r="AN103" s="106">
        <f>IF(INDEX(Base_Dados!AN:AN,MATCH($B103,Base_Dados!$B:$B,0))=0,0,
MAX(0, MIN(AN$1,
((INDEX(Base_Dados!AN:AN,MATCH($B103,Base_Dados!$B:$B,0))-MIN(Base_Dados!AN$5:AN$98)) /
(IF(MAX(Base_Dados!AN$5:AN$98)-MIN(Base_Dados!AN$5:AN$98)=0,1,MAX(Base_Dados!AN$5:AN$98)-MIN(Base_Dados!AN$5:AN$98)))) * AN$1)))</f>
        <v>0</v>
      </c>
      <c r="AO103" s="106">
        <f>IF(INDEX(Base_Dados!AO:AO,MATCH($B103,Base_Dados!$B:$B,0))=0,0,
MAX(0, MIN(AO$1,
((INDEX(Base_Dados!AO:AO,MATCH($B103,Base_Dados!$B:$B,0))-MIN(Base_Dados!AO$5:AO$98)) /
(IF(MAX(Base_Dados!AO$5:AO$98)-MIN(Base_Dados!AO$5:AO$98)=0,1,MAX(Base_Dados!AO$5:AO$98)-MIN(Base_Dados!AO$5:AO$98)))) * AO$1)))</f>
        <v>0</v>
      </c>
      <c r="AP103" s="106">
        <f>IF(INDEX(Base_Dados!AP:AP,MATCH($B103,Base_Dados!$B:$B,0))=0,0,
MAX(0, MIN(AP$1,
((INDEX(Base_Dados!AP:AP,MATCH($B103,Base_Dados!$B:$B,0))-MIN(Base_Dados!AP$5:AP$98)) /
(IF(MAX(Base_Dados!AP$5:AP$98)-MIN(Base_Dados!AP$5:AP$98)=0,1,MAX(Base_Dados!AP$5:AP$98)-MIN(Base_Dados!AP$5:AP$98)))) * AP$1)))</f>
        <v>0</v>
      </c>
      <c r="AQ103" s="106">
        <f>IF(INDEX(Base_Dados!AQ:AQ,MATCH($B103,Base_Dados!$B:$B,0))=0,0,
MAX(0, MIN(AQ$1,
((INDEX(Base_Dados!AQ:AQ,MATCH($B103,Base_Dados!$B:$B,0))-MIN(Base_Dados!AQ$5:AQ$98)) /
(IF(MAX(Base_Dados!AQ$5:AQ$98)-MIN(Base_Dados!AQ$5:AQ$98)=0,1,MAX(Base_Dados!AQ$5:AQ$98)-MIN(Base_Dados!AQ$5:AQ$98)))) * AQ$1)))</f>
        <v>0</v>
      </c>
      <c r="AR103" s="106">
        <f>IF(INDEX(Base_Dados!AR:AR,MATCH($B103,Base_Dados!$B:$B,0))=0,0,
MAX(0, MIN(AR$1,
((INDEX(Base_Dados!AR:AR,MATCH($B103,Base_Dados!$B:$B,0))-MIN(Base_Dados!AR$5:AR$98)) /
(IF(MAX(Base_Dados!AR$5:AR$98)-MIN(Base_Dados!AR$5:AR$98)=0,1,MAX(Base_Dados!AR$5:AR$98)-MIN(Base_Dados!AR$5:AR$98)))) * AR$1)))</f>
        <v>0</v>
      </c>
      <c r="AS103" s="106">
        <f>IF(INDEX(Base_Dados!AS:AS,MATCH($B103,Base_Dados!$B:$B,0))=0,0,
MAX(0, MIN(AS$1,
((INDEX(Base_Dados!AS:AS,MATCH($B103,Base_Dados!$B:$B,0))-MIN(Base_Dados!AS$5:AS$98)) /
(IF(MAX(Base_Dados!AS$5:AS$98)-MIN(Base_Dados!AS$5:AS$98)=0,1,MAX(Base_Dados!AS$5:AS$98)-MIN(Base_Dados!AS$5:AS$98)))) * AS$1)))</f>
        <v>0</v>
      </c>
      <c r="AT103" s="106">
        <f>IF(INDEX(Base_Dados!AT:AT,MATCH($B103,Base_Dados!$B:$B,0))=0,0,
MAX(0, MIN(AT$1,
((INDEX(Base_Dados!AT:AT,MATCH($B103,Base_Dados!$B:$B,0))-MIN(Base_Dados!AT$5:AT$98)) /
(IF(MAX(Base_Dados!AT$5:AT$98)-MIN(Base_Dados!AT$5:AT$98)=0,1,MAX(Base_Dados!AT$5:AT$98)-MIN(Base_Dados!AT$5:AT$98)))) * AT$1)))</f>
        <v>0</v>
      </c>
      <c r="AU103" s="106">
        <f>IF(INDEX(Base_Dados!AU:AU,MATCH($B103,Base_Dados!$B:$B,0))=0,0,
MAX(0, MIN(AU$1,
((INDEX(Base_Dados!AU:AU,MATCH($B103,Base_Dados!$B:$B,0))-MIN(Base_Dados!AU$5:AU$98)) /
(IF(MAX(Base_Dados!AU$5:AU$98)-MIN(Base_Dados!AU$5:AU$98)=0,1,MAX(Base_Dados!AU$5:AU$98)-MIN(Base_Dados!AU$5:AU$98)))) * AU$1)))</f>
        <v>0</v>
      </c>
      <c r="AV103" s="106">
        <f>IF(INDEX(Base_Dados!AV:AV,MATCH($B103,Base_Dados!$B:$B,0))=0,0,
MAX(0, MIN(AV$1,
((INDEX(Base_Dados!AV:AV,MATCH($B103,Base_Dados!$B:$B,0))-MIN(Base_Dados!AV$5:AV$98)) /
(IF(MAX(Base_Dados!AV$5:AV$98)-MIN(Base_Dados!AV$5:AV$98)=0,1,MAX(Base_Dados!AV$5:AV$98)-MIN(Base_Dados!AV$5:AV$98)))) * AV$1)))</f>
        <v>0</v>
      </c>
      <c r="AW103" s="106">
        <f>IF(INDEX(Base_Dados!AW:AW,MATCH($B103,Base_Dados!$B:$B,0))=0,0,
MAX(0, MIN(AW$1,
((INDEX(Base_Dados!AW:AW,MATCH($B103,Base_Dados!$B:$B,0))-MIN(Base_Dados!AW$5:AW$98)) /
(IF(MAX(Base_Dados!AW$5:AW$98)-MIN(Base_Dados!AW$5:AW$98)=0,1,MAX(Base_Dados!AW$5:AW$98)-MIN(Base_Dados!AW$5:AW$98)))) * AW$1)))</f>
        <v>0</v>
      </c>
      <c r="AX103" s="106">
        <f>IF(INDEX(Base_Dados!AX:AX,MATCH($B103,Base_Dados!$B:$B,0))=0,0,
MAX(0, MIN(AX$1,
((INDEX(Base_Dados!AX:AX,MATCH($B103,Base_Dados!$B:$B,0))-MIN(Base_Dados!AX$5:AX$98)) /
(IF(MAX(Base_Dados!AX$5:AX$98)-MIN(Base_Dados!AX$5:AX$98)=0,1,MAX(Base_Dados!AX$5:AX$98)-MIN(Base_Dados!AX$5:AX$98)))) * AX$1)))</f>
        <v>0</v>
      </c>
      <c r="AY103" s="106">
        <f>IF(INDEX(Base_Dados!AY:AY,MATCH($B103,Base_Dados!$B:$B,0))=0,0,
MAX(0, MIN(AY$1,
((INDEX(Base_Dados!AY:AY,MATCH($B103,Base_Dados!$B:$B,0))-MIN(Base_Dados!AY$5:AY$98)) /
(IF(MAX(Base_Dados!AY$5:AY$98)-MIN(Base_Dados!AY$5:AY$98)=0,1,MAX(Base_Dados!AY$5:AY$98)-MIN(Base_Dados!AY$5:AY$98)))) * AY$1)))</f>
        <v>0</v>
      </c>
      <c r="AZ103" s="106">
        <f>IF(INDEX(Base_Dados!AZ:AZ,MATCH($B103,Base_Dados!$B:$B,0))=0,0,
MAX(0, MIN(AZ$1,
((INDEX(Base_Dados!AZ:AZ,MATCH($B103,Base_Dados!$B:$B,0))-MIN(Base_Dados!AZ$5:AZ$98)) /
(IF(MAX(Base_Dados!AZ$5:AZ$98)-MIN(Base_Dados!AZ$5:AZ$98)=0,1,MAX(Base_Dados!AZ$5:AZ$98)-MIN(Base_Dados!AZ$5:AZ$98)))) * AZ$1)))</f>
        <v>0</v>
      </c>
      <c r="BA103" s="106">
        <f>IF(INDEX(Base_Dados!BA:BA,MATCH($B103,Base_Dados!$B:$B,0))=0,0,
MAX(0, MIN(BA$1,
((INDEX(Base_Dados!BA:BA,MATCH($B103,Base_Dados!$B:$B,0))-MIN(Base_Dados!BA$5:BA$98)) /
(IF(MAX(Base_Dados!BA$5:BA$98)-MIN(Base_Dados!BA$5:BA$98)=0,1,MAX(Base_Dados!BA$5:BA$98)-MIN(Base_Dados!BA$5:BA$98)))) * BA$1)))</f>
        <v>4.1297542130153868E-3</v>
      </c>
      <c r="BB103" s="106">
        <f>IF(INDEX(Base_Dados!BB:BB,MATCH($B103,Base_Dados!$B:$B,0))=0,0,
MAX(0, MIN(BB$1,
((INDEX(Base_Dados!BB:BB,MATCH($B103,Base_Dados!$B:$B,0))-MIN(Base_Dados!BB$5:BB$98)) /
(IF(MAX(Base_Dados!BB$5:BB$98)-MIN(Base_Dados!BB$5:BB$98)=0,1,MAX(Base_Dados!BB$5:BB$98)-MIN(Base_Dados!BB$5:BB$98)))) * BB$1)))</f>
        <v>0.35240326830395075</v>
      </c>
      <c r="BC103" s="106">
        <f>IF(INDEX(Base_Dados!BC:BC,MATCH($B103,Base_Dados!$B:$B,0))=0,0,
MAX(0, MIN(BC$1,
((INDEX(Base_Dados!BC:BC,MATCH($B103,Base_Dados!$B:$B,0))-MIN(Base_Dados!BC$5:BC$98)) /
(IF(MAX(Base_Dados!BC$5:BC$98)-MIN(Base_Dados!BC$5:BC$98)=0,1,MAX(Base_Dados!BC$5:BC$98)-MIN(Base_Dados!BC$5:BC$98)))) * BC$1)))</f>
        <v>2.6932399676811202E-3</v>
      </c>
      <c r="BD103" s="106">
        <f>IF(INDEX(Base_Dados!BD:BD,MATCH($B103,Base_Dados!$B:$B,0))=0,0,
MAX(0, MIN(BD$1,
((INDEX(Base_Dados!BD:BD,MATCH($B103,Base_Dados!$B:$B,0))-MIN(Base_Dados!BD$5:BD$98)) /
(IF(MAX(Base_Dados!BD$5:BD$98)-MIN(Base_Dados!BD$5:BD$98)=0,1,MAX(Base_Dados!BD$5:BD$98)-MIN(Base_Dados!BD$5:BD$98)))) * BD$1)))</f>
        <v>2.0081711792812131E-3</v>
      </c>
      <c r="BE103" s="106">
        <f>IF(INDEX(Base_Dados!BE:BE,MATCH($B103,Base_Dados!$B:$B,0))=0,0,
MAX(0, MIN(BE$1,
((INDEX(Base_Dados!BE:BE,MATCH($B103,Base_Dados!$B:$B,0))-MIN(Base_Dados!BE$5:BE$98)) /
(IF(MAX(Base_Dados!BE$5:BE$98)-MIN(Base_Dados!BE$5:BE$98)=0,1,MAX(Base_Dados!BE$5:BE$98)-MIN(Base_Dados!BE$5:BE$98)))) * BE$1)))</f>
        <v>9.0316106372303057E-3</v>
      </c>
      <c r="BF103" s="106">
        <f>IF(INDEX(Base_Dados!BF:BF,MATCH($B103,Base_Dados!$B:$B,0))=0,0,
MAX(0, MIN(BF$1,
((INDEX(Base_Dados!BF:BF,MATCH($B103,Base_Dados!$B:$B,0))-MIN(Base_Dados!BF$5:BF$98)) /
(IF(MAX(Base_Dados!BF$5:BF$98)-MIN(Base_Dados!BF$5:BF$98)=0,1,MAX(Base_Dados!BF$5:BF$98)-MIN(Base_Dados!BF$5:BF$98)))) * BF$1)))</f>
        <v>0</v>
      </c>
      <c r="BG103" s="106">
        <f>IF(INDEX(Base_Dados!BG:BG,MATCH($B103,Base_Dados!$B:$B,0))=0,0,
MAX(0, MIN(BG$1,
((INDEX(Base_Dados!BG:BG,MATCH($B103,Base_Dados!$B:$B,0))-MIN(Base_Dados!BG$5:BG$98)) /
(IF(MAX(Base_Dados!BG$5:BG$98)-MIN(Base_Dados!BG$5:BG$98)=0,1,MAX(Base_Dados!BG$5:BG$98)-MIN(Base_Dados!BG$5:BG$98)))) * BG$1)))</f>
        <v>0</v>
      </c>
      <c r="BH103" s="106">
        <f>IF(INDEX(Base_Dados!BH:BH,MATCH($B103,Base_Dados!$B:$B,0))=0,0,
MAX(0, MIN(BH$1,
((INDEX(Base_Dados!BH:BH,MATCH($B103,Base_Dados!$B:$B,0))-MIN(Base_Dados!BH$5:BH$98)) /
(IF(MAX(Base_Dados!BH$5:BH$98)-MIN(Base_Dados!BH$5:BH$98)=0,1,MAX(Base_Dados!BH$5:BH$98)-MIN(Base_Dados!BH$5:BH$98)))) * BH$1)))</f>
        <v>0</v>
      </c>
      <c r="BI103" s="106">
        <f>IF(INDEX(Base_Dados!BI:BI,MATCH($B103,Base_Dados!$B:$B,0))=0,0,
MAX(0, MIN(BI$1,
((INDEX(Base_Dados!BI:BI,MATCH($B103,Base_Dados!$B:$B,0))-MIN(Base_Dados!BI$5:BI$98)) /
(IF(MAX(Base_Dados!BI$5:BI$98)-MIN(Base_Dados!BI$5:BI$98)=0,1,MAX(Base_Dados!BI$5:BI$98)-MIN(Base_Dados!BI$5:BI$98)))) * BI$1)))</f>
        <v>1.5600624024960999E-3</v>
      </c>
      <c r="BJ103" s="106">
        <f>IF(INDEX(Base_Dados!BJ:BJ,MATCH($B103,Base_Dados!$B:$B,0))=0,0,
MAX(0, MIN(BJ$1,
((INDEX(Base_Dados!BJ:BJ,MATCH($B103,Base_Dados!$B:$B,0))-MIN(Base_Dados!BJ$5:BJ$98)) /
(IF(MAX(Base_Dados!BJ$5:BJ$98)-MIN(Base_Dados!BJ$5:BJ$98)=0,1,MAX(Base_Dados!BJ$5:BJ$98)-MIN(Base_Dados!BJ$5:BJ$98)))) * BJ$1)))</f>
        <v>0</v>
      </c>
      <c r="BK103" s="106">
        <f>IF(INDEX(Base_Dados!BK:BK,MATCH($B103,Base_Dados!$B:$B,0))=0,0,
MAX(0, MIN(BK$1,
((INDEX(Base_Dados!BK:BK,MATCH($B103,Base_Dados!$B:$B,0))-MIN(Base_Dados!BK$5:BK$98)) /
(IF(MAX(Base_Dados!BK$5:BK$98)-MIN(Base_Dados!BK$5:BK$98)=0,1,MAX(Base_Dados!BK$5:BK$98)-MIN(Base_Dados!BK$5:BK$98)))) * BK$1)))</f>
        <v>0</v>
      </c>
      <c r="BL103" s="106">
        <f>IF(INDEX(Base_Dados!BL:BL,MATCH($B103,Base_Dados!$B:$B,0))=0,0,
MAX(0, MIN(BL$1,
((INDEX(Base_Dados!BL:BL,MATCH($B103,Base_Dados!$B:$B,0))-MIN(Base_Dados!BL$5:BL$98)) /
(IF(MAX(Base_Dados!BL$5:BL$98)-MIN(Base_Dados!BL$5:BL$98)=0,1,MAX(Base_Dados!BL$5:BL$98)-MIN(Base_Dados!BL$5:BL$98)))) * BL$1)))</f>
        <v>1.6286644951140066E-3</v>
      </c>
      <c r="BM103" s="106">
        <f>IF(INDEX(Base_Dados!BM:BM,MATCH($B103,Base_Dados!$B:$B,0))=0,0,
MAX(0, MIN(BM$1,
((INDEX(Base_Dados!BM:BM,MATCH($B103,Base_Dados!$B:$B,0))-MIN(Base_Dados!BM$5:BM$98)) /
(IF(MAX(Base_Dados!BM$5:BM$98)-MIN(Base_Dados!BM$5:BM$98)=0,1,MAX(Base_Dados!BM$5:BM$98)-MIN(Base_Dados!BM$5:BM$98)))) * BM$1)))</f>
        <v>0.4722384422046772</v>
      </c>
      <c r="BN103" s="106">
        <f>IF(INDEX(Base_Dados!BN:BN,MATCH($B103,Base_Dados!$B:$B,0))=0,0,
MAX(0, MIN(BN$1,
((INDEX(Base_Dados!BN:BN,MATCH($B103,Base_Dados!$B:$B,0))-MIN(Base_Dados!BN$5:BN$98)) /
(IF(MAX(Base_Dados!BN$5:BN$98)-MIN(Base_Dados!BN$5:BN$98)=0,1,MAX(Base_Dados!BN$5:BN$98)-MIN(Base_Dados!BN$5:BN$98)))) * BN$1)))</f>
        <v>0.70339128603669909</v>
      </c>
      <c r="BO103" s="106">
        <f>IF(INDEX(Base_Dados!BO:BO,MATCH($B103,Base_Dados!$B:$B,0))=0,0,
MAX(0, MIN(BO$1,
((INDEX(Base_Dados!BO:BO,MATCH($B103,Base_Dados!$B:$B,0))-MIN(Base_Dados!BO$5:BO$98)) /
(IF(MAX(Base_Dados!BO$5:BO$98)-MIN(Base_Dados!BO$5:BO$98)=0,1,MAX(Base_Dados!BO$5:BO$98)-MIN(Base_Dados!BO$5:BO$98)))) * BO$1)))</f>
        <v>0</v>
      </c>
      <c r="BP103" s="106">
        <f t="shared" si="8"/>
        <v>7.305446542233093</v>
      </c>
      <c r="BQ103" s="111">
        <f t="shared" si="9"/>
        <v>0.39352440375204401</v>
      </c>
      <c r="BR103" s="112">
        <f t="shared" si="10"/>
        <v>7.9016090274020734E-2</v>
      </c>
      <c r="BS103" s="113">
        <f t="shared" si="11"/>
        <v>7.2264304519590725</v>
      </c>
    </row>
    <row r="104" spans="1:71">
      <c r="A104" s="20">
        <v>22015</v>
      </c>
      <c r="B104" s="20" t="s">
        <v>496</v>
      </c>
      <c r="C104" s="20" t="s">
        <v>495</v>
      </c>
      <c r="D104" s="105">
        <f>IF(INDEX(Base_Dados!D:D,MATCH($B104,Base_Dados!$B:$B,0))=0,0,
MAX(0, MIN(D$1,
((INDEX(Base_Dados!D:D,MATCH($B104,Base_Dados!$B:$B,0))-MIN(Base_Dados!D$5:D$98)) /
(IF(MAX(Base_Dados!D$5:D$98)-MIN(Base_Dados!D$5:D$98)=0,1,MAX(Base_Dados!D$5:D$98)-MIN(Base_Dados!D$5:D$98)))) * D$1)))</f>
        <v>0.55418056737824084</v>
      </c>
      <c r="E104" s="106">
        <f>IF(INDEX(Base_Dados!E:E,MATCH($B104,Base_Dados!$B:$B,0))=0,0,
MAX(0, MIN(E$1,
((INDEX(Base_Dados!E:E,MATCH($B104,Base_Dados!$B:$B,0))-MIN(Base_Dados!E$5:E$98)) /
(IF(MAX(Base_Dados!E$5:E$98)-MIN(Base_Dados!E$5:E$98)=0,1,MAX(Base_Dados!E$5:E$98)-MIN(Base_Dados!E$5:E$98)))) * E$1)))</f>
        <v>0.17949492598223971</v>
      </c>
      <c r="F104" s="106">
        <f>IF(INDEX(Base_Dados!F:F,MATCH($B104,Base_Dados!$B:$B,0))=0,0,
MAX(0, MIN(F$1,
((INDEX(Base_Dados!F:F,MATCH($B104,Base_Dados!$B:$B,0))-MIN(Base_Dados!F$5:F$98)) /
(IF(MAX(Base_Dados!F$5:F$98)-MIN(Base_Dados!F$5:F$98)=0,1,MAX(Base_Dados!F$5:F$98)-MIN(Base_Dados!F$5:F$98)))) * F$1)))</f>
        <v>0.16692800332495797</v>
      </c>
      <c r="G104" s="106">
        <f>IF(INDEX(Base_Dados!G:G,MATCH($B104,Base_Dados!$B:$B,0))=0,0,
MAX(0, MIN(G$1,
((INDEX(Base_Dados!G:G,MATCH($B104,Base_Dados!$B:$B,0))-MIN(Base_Dados!G$5:G$98)) /
(IF(MAX(Base_Dados!G$5:G$98)-MIN(Base_Dados!G$5:G$98)=0,1,MAX(Base_Dados!G$5:G$98)-MIN(Base_Dados!G$5:G$98)))) * G$1)))</f>
        <v>0.16477200959959581</v>
      </c>
      <c r="H104" s="106">
        <f>IF(INDEX(Base_Dados!H:H,MATCH($B104,Base_Dados!$B:$B,0))=0,0,
MAX(0, MIN(H$1,
((INDEX(Base_Dados!H:H,MATCH($B104,Base_Dados!$B:$B,0))-MIN(Base_Dados!H$5:H$98)) /
(IF(MAX(Base_Dados!H$5:H$98)-MIN(Base_Dados!H$5:H$98)=0,1,MAX(Base_Dados!H$5:H$98)-MIN(Base_Dados!H$5:H$98)))) * H$1)))</f>
        <v>0.18683780943223238</v>
      </c>
      <c r="I104" s="106">
        <f>IF(INDEX(Base_Dados!I:I,MATCH($B104,Base_Dados!$B:$B,0))=0,0,
MAX(0, MIN(I$1,
((INDEX(Base_Dados!I:I,MATCH($B104,Base_Dados!$B:$B,0))-MIN(Base_Dados!I$5:I$98)) /
(IF(MAX(Base_Dados!I$5:I$98)-MIN(Base_Dados!I$5:I$98)=0,1,MAX(Base_Dados!I$5:I$98)-MIN(Base_Dados!I$5:I$98)))) * I$1)))</f>
        <v>0.18376602151282478</v>
      </c>
      <c r="J104" s="106">
        <f>IF(INDEX(Base_Dados!J:J,MATCH($B104,Base_Dados!$B:$B,0))=0,0,
MAX(0, MIN(J$1,
((INDEX(Base_Dados!J:J,MATCH($B104,Base_Dados!$B:$B,0))-MIN(Base_Dados!J$5:J$98)) /
(IF(MAX(Base_Dados!J$5:J$98)-MIN(Base_Dados!J$5:J$98)=0,1,MAX(Base_Dados!J$5:J$98)-MIN(Base_Dados!J$5:J$98)))) * J$1)))</f>
        <v>0.18030095563090998</v>
      </c>
      <c r="K104" s="106">
        <f>IF(INDEX(Base_Dados!K:K,MATCH($B104,Base_Dados!$B:$B,0))=0,0,
MAX(0, MIN(K$1,
((INDEX(Base_Dados!K:K,MATCH($B104,Base_Dados!$B:$B,0))-MIN(Base_Dados!K$5:K$98)) /
(IF(MAX(Base_Dados!K$5:K$98)-MIN(Base_Dados!K$5:K$98)=0,1,MAX(Base_Dados!K$5:K$98)-MIN(Base_Dados!K$5:K$98)))) * K$1)))</f>
        <v>0.19388975849731663</v>
      </c>
      <c r="L104" s="106">
        <f>IF(INDEX(Base_Dados!L:L,MATCH($B104,Base_Dados!$B:$B,0))=0,0,
MAX(0, MIN(L$1,
((INDEX(Base_Dados!L:L,MATCH($B104,Base_Dados!$B:$B,0))-MIN(Base_Dados!L$5:L$98)) /
(IF(MAX(Base_Dados!L$5:L$98)-MIN(Base_Dados!L$5:L$98)=0,1,MAX(Base_Dados!L$5:L$98)-MIN(Base_Dados!L$5:L$98)))) * L$1)))</f>
        <v>0.2220139363720873</v>
      </c>
      <c r="M104" s="106">
        <f>IF(INDEX(Base_Dados!M:M,MATCH($B104,Base_Dados!$B:$B,0))=0,0,
MAX(0, MIN(M$1,
((INDEX(Base_Dados!M:M,MATCH($B104,Base_Dados!$B:$B,0))-MIN(Base_Dados!M$5:M$98)) /
(IF(MAX(Base_Dados!M$5:M$98)-MIN(Base_Dados!M$5:M$98)=0,1,MAX(Base_Dados!M$5:M$98)-MIN(Base_Dados!M$5:M$98)))) * M$1)))</f>
        <v>0.22269387755102041</v>
      </c>
      <c r="N104" s="106">
        <f>IF(INDEX(Base_Dados!N:N,MATCH($B104,Base_Dados!$B:$B,0))=0,0,
MAX(0, MIN(N$1,
((INDEX(Base_Dados!N:N,MATCH($B104,Base_Dados!$B:$B,0))-MIN(Base_Dados!N$5:N$98)) /
(IF(MAX(Base_Dados!N$5:N$98)-MIN(Base_Dados!N$5:N$98)=0,1,MAX(Base_Dados!N$5:N$98)-MIN(Base_Dados!N$5:N$98)))) * N$1)))</f>
        <v>0.27901418615932511</v>
      </c>
      <c r="O104" s="106">
        <f>IF(INDEX(Base_Dados!O:O,MATCH($B104,Base_Dados!$B:$B,0))=0,0,
MAX(0, MIN(O$1,
((INDEX(Base_Dados!O:O,MATCH($B104,Base_Dados!$B:$B,0))-MIN(Base_Dados!O$5:O$98)) /
(IF(MAX(Base_Dados!O$5:O$98)-MIN(Base_Dados!O$5:O$98)=0,1,MAX(Base_Dados!O$5:O$98)-MIN(Base_Dados!O$5:O$98)))) * O$1)))</f>
        <v>0.30018395674229331</v>
      </c>
      <c r="P104" s="106">
        <f>IF(INDEX(Base_Dados!P:P,MATCH($B104,Base_Dados!$B:$B,0))=0,0,
MAX(0, MIN(P$1,
((INDEX(Base_Dados!P:P,MATCH($B104,Base_Dados!$B:$B,0))-MIN(Base_Dados!P$5:P$98)) /
(IF(MAX(Base_Dados!P$5:P$98)-MIN(Base_Dados!P$5:P$98)=0,1,MAX(Base_Dados!P$5:P$98)-MIN(Base_Dados!P$5:P$98)))) * P$1)))</f>
        <v>5.6318723517887907E-2</v>
      </c>
      <c r="Q104" s="106">
        <f>IF(INDEX(Base_Dados!Q:Q,MATCH($B104,Base_Dados!$B:$B,0))=0,0,
MAX(0, MIN(Q$1,
((INDEX(Base_Dados!Q:Q,MATCH($B104,Base_Dados!$B:$B,0))-MIN(Base_Dados!Q$5:Q$98)) /
(IF(MAX(Base_Dados!Q$5:Q$98)-MIN(Base_Dados!Q$5:Q$98)=0,1,MAX(Base_Dados!Q$5:Q$98)-MIN(Base_Dados!Q$5:Q$98)))) * Q$1)))</f>
        <v>3.212047812121531E-2</v>
      </c>
      <c r="R104" s="106">
        <f>IF(INDEX(Base_Dados!R:R,MATCH($B104,Base_Dados!$B:$B,0))=0,0,
MAX(0, MIN(R$1,
((INDEX(Base_Dados!R:R,MATCH($B104,Base_Dados!$B:$B,0))-MIN(Base_Dados!R$5:R$98)) /
(IF(MAX(Base_Dados!R$5:R$98)-MIN(Base_Dados!R$5:R$98)=0,1,MAX(Base_Dados!R$5:R$98)-MIN(Base_Dados!R$5:R$98)))) * R$1)))</f>
        <v>3.0313430687643236E-2</v>
      </c>
      <c r="S104" s="106">
        <f>IF(INDEX(Base_Dados!S:S,MATCH($B104,Base_Dados!$B:$B,0))=0,0,
MAX(0, MIN(S$1,
((INDEX(Base_Dados!S:S,MATCH($B104,Base_Dados!$B:$B,0))-MIN(Base_Dados!S$5:S$98)) /
(IF(MAX(Base_Dados!S$5:S$98)-MIN(Base_Dados!S$5:S$98)=0,1,MAX(Base_Dados!S$5:S$98)-MIN(Base_Dados!S$5:S$98)))) * S$1)))</f>
        <v>4.2192765670635811E-2</v>
      </c>
      <c r="T104" s="106">
        <f>IF(INDEX(Base_Dados!T:T,MATCH($B104,Base_Dados!$B:$B,0))=0,0,
MAX(0, MIN(T$1,
((INDEX(Base_Dados!T:T,MATCH($B104,Base_Dados!$B:$B,0))-MIN(Base_Dados!T$5:T$98)) /
(IF(MAX(Base_Dados!T$5:T$98)-MIN(Base_Dados!T$5:T$98)=0,1,MAX(Base_Dados!T$5:T$98)-MIN(Base_Dados!T$5:T$98)))) * T$1)))</f>
        <v>1.0360821811273477</v>
      </c>
      <c r="U104" s="106">
        <f>IF(INDEX(Base_Dados!U:U,MATCH($B104,Base_Dados!$B:$B,0))=0,0,
MAX(0, MIN(U$1,
((INDEX(Base_Dados!U:U,MATCH($B104,Base_Dados!$B:$B,0))-MIN(Base_Dados!U$5:U$98)) /
(IF(MAX(Base_Dados!U$5:U$98)-MIN(Base_Dados!U$5:U$98)=0,1,MAX(Base_Dados!U$5:U$98)-MIN(Base_Dados!U$5:U$98)))) * U$1)))</f>
        <v>0.59547503358298404</v>
      </c>
      <c r="V104" s="106">
        <f>IF(INDEX(Base_Dados!V:V,MATCH($B104,Base_Dados!$B:$B,0))=0,0,
MAX(0, MIN(V$1,
((INDEX(Base_Dados!V:V,MATCH($B104,Base_Dados!$B:$B,0))-MIN(Base_Dados!V$5:V$98)) /
(IF(MAX(Base_Dados!V$5:V$98)-MIN(Base_Dados!V$5:V$98)=0,1,MAX(Base_Dados!V$5:V$98)-MIN(Base_Dados!V$5:V$98)))) * V$1)))</f>
        <v>3.8967405979366827E-2</v>
      </c>
      <c r="W104" s="106">
        <f>IF(INDEX(Base_Dados!W:W,MATCH($B104,Base_Dados!$B:$B,0))=0,0,
MAX(0, MIN(W$1,
((INDEX(Base_Dados!W:W,MATCH($B104,Base_Dados!$B:$B,0))-MIN(Base_Dados!W$5:W$98)) /
(IF(MAX(Base_Dados!W$5:W$98)-MIN(Base_Dados!W$5:W$98)=0,1,MAX(Base_Dados!W$5:W$98)-MIN(Base_Dados!W$5:W$98)))) * W$1)))</f>
        <v>2.4211715042338042</v>
      </c>
      <c r="X104" s="106">
        <f>IF(INDEX(Base_Dados!X:X,MATCH($B104,Base_Dados!$B:$B,0))=0,0,
MAX(0, MIN(X$1,
((INDEX(Base_Dados!X:X,MATCH($B104,Base_Dados!$B:$B,0))-MIN(Base_Dados!X$5:X$98)) /
(IF(MAX(Base_Dados!X$5:X$98)-MIN(Base_Dados!X$5:X$98)=0,1,MAX(Base_Dados!X$5:X$98)-MIN(Base_Dados!X$5:X$98)))) * X$1)))</f>
        <v>0</v>
      </c>
      <c r="Y104" s="106">
        <f>IF(INDEX(Base_Dados!Y:Y,MATCH($B104,Base_Dados!$B:$B,0))=0,0,
MAX(0, MIN(Y$1,
((INDEX(Base_Dados!Y:Y,MATCH($B104,Base_Dados!$B:$B,0))-MIN(Base_Dados!Y$5:Y$98)) /
(IF(MAX(Base_Dados!Y$5:Y$98)-MIN(Base_Dados!Y$5:Y$98)=0,1,MAX(Base_Dados!Y$5:Y$98)-MIN(Base_Dados!Y$5:Y$98)))) * Y$1)))</f>
        <v>0</v>
      </c>
      <c r="Z104" s="106">
        <f>IF(INDEX(Base_Dados!Z:Z,MATCH($B104,Base_Dados!$B:$B,0))=0,0,
MAX(0, MIN(Z$1,
((INDEX(Base_Dados!Z:Z,MATCH($B104,Base_Dados!$B:$B,0))-MIN(Base_Dados!Z$5:Z$98)) /
(IF(MAX(Base_Dados!Z$5:Z$98)-MIN(Base_Dados!Z$5:Z$98)=0,1,MAX(Base_Dados!Z$5:Z$98)-MIN(Base_Dados!Z$5:Z$98)))) * Z$1)))</f>
        <v>0</v>
      </c>
      <c r="AA104" s="106">
        <f>IF(INDEX(Base_Dados!AA:AA,MATCH($B104,Base_Dados!$B:$B,0))=0,0,
MAX(0, MIN(AA$1,
((INDEX(Base_Dados!AA:AA,MATCH($B104,Base_Dados!$B:$B,0))-MIN(Base_Dados!AA$5:AA$98)) /
(IF(MAX(Base_Dados!AA$5:AA$98)-MIN(Base_Dados!AA$5:AA$98)=0,1,MAX(Base_Dados!AA$5:AA$98)-MIN(Base_Dados!AA$5:AA$98)))) * AA$1)))</f>
        <v>0</v>
      </c>
      <c r="AB104" s="106">
        <f>IF(INDEX(Base_Dados!AB:AB,MATCH($B104,Base_Dados!$B:$B,0))=0,0,
MAX(0, MIN(AB$1,
((INDEX(Base_Dados!AB:AB,MATCH($B104,Base_Dados!$B:$B,0))-MIN(Base_Dados!AB$5:AB$98)) /
(IF(MAX(Base_Dados!AB$5:AB$98)-MIN(Base_Dados!AB$5:AB$98)=0,1,MAX(Base_Dados!AB$5:AB$98)-MIN(Base_Dados!AB$5:AB$98)))) * AB$1)))</f>
        <v>1.4063038236307268</v>
      </c>
      <c r="AC104" s="106">
        <f>IF(INDEX(Base_Dados!AC:AC,MATCH($B104,Base_Dados!$B:$B,0))=0,0,
MAX(0, MIN(AC$1,
((INDEX(Base_Dados!AC:AC,MATCH($B104,Base_Dados!$B:$B,0))-MIN(Base_Dados!AC$5:AC$98)) /
(IF(MAX(Base_Dados!AC$5:AC$98)-MIN(Base_Dados!AC$5:AC$98)=0,1,MAX(Base_Dados!AC$5:AC$98)-MIN(Base_Dados!AC$5:AC$98)))) * AC$1)))</f>
        <v>4.5384467142031218E-2</v>
      </c>
      <c r="AD104" s="106">
        <f>IF(INDEX(Base_Dados!AD:AD,MATCH($B104,Base_Dados!$B:$B,0))=0,0,
MAX(0, MIN(AD$1,
((INDEX(Base_Dados!AD:AD,MATCH($B104,Base_Dados!$B:$B,0))-MIN(Base_Dados!AD$5:AD$98)) /
(IF(MAX(Base_Dados!AD$5:AD$98)-MIN(Base_Dados!AD$5:AD$98)=0,1,MAX(Base_Dados!AD$5:AD$98)-MIN(Base_Dados!AD$5:AD$98)))) * AD$1)))</f>
        <v>3.9757432332495193E-2</v>
      </c>
      <c r="AE104" s="106">
        <f>IF(INDEX(Base_Dados!AE:AE,MATCH($B104,Base_Dados!$B:$B,0))=0,0,
MAX(0, MIN(AE$1,
((INDEX(Base_Dados!AE:AE,MATCH($B104,Base_Dados!$B:$B,0))-MIN(Base_Dados!AE$5:AE$98)) /
(IF(MAX(Base_Dados!AE$5:AE$98)-MIN(Base_Dados!AE$5:AE$98)=0,1,MAX(Base_Dados!AE$5:AE$98)-MIN(Base_Dados!AE$5:AE$98)))) * AE$1)))</f>
        <v>1.2555731338990364E-2</v>
      </c>
      <c r="AF104" s="106">
        <f>IF(INDEX(Base_Dados!AF:AF,MATCH($B104,Base_Dados!$B:$B,0))=0,0,
MAX(0, MIN(AF$1,
((INDEX(Base_Dados!AF:AF,MATCH($B104,Base_Dados!$B:$B,0))-MIN(Base_Dados!AF$5:AF$98)) /
(IF(MAX(Base_Dados!AF$5:AF$98)-MIN(Base_Dados!AF$5:AF$98)=0,1,MAX(Base_Dados!AF$5:AF$98)-MIN(Base_Dados!AF$5:AF$98)))) * AF$1)))</f>
        <v>1.6733324139199191E-2</v>
      </c>
      <c r="AG104" s="106">
        <f>IF(INDEX(Base_Dados!AG:AG,MATCH($B104,Base_Dados!$B:$B,0))=0,0,
MAX(0, MIN(AG$1,
((INDEX(Base_Dados!AG:AG,MATCH($B104,Base_Dados!$B:$B,0))-MIN(Base_Dados!AG$5:AG$98)) /
(IF(MAX(Base_Dados!AG$5:AG$98)-MIN(Base_Dados!AG$5:AG$98)=0,1,MAX(Base_Dados!AG$5:AG$98)-MIN(Base_Dados!AG$5:AG$98)))) * AG$1)))</f>
        <v>3.212047812121531E-2</v>
      </c>
      <c r="AH104" s="106">
        <f>IF(INDEX(Base_Dados!AH:AH,MATCH($B104,Base_Dados!$B:$B,0))=0,0,
MAX(0, MIN(AH$1,
((INDEX(Base_Dados!AH:AH,MATCH($B104,Base_Dados!$B:$B,0))-MIN(Base_Dados!AH$5:AH$98)) /
(IF(MAX(Base_Dados!AH$5:AH$98)-MIN(Base_Dados!AH$5:AH$98)=0,1,MAX(Base_Dados!AH$5:AH$98)-MIN(Base_Dados!AH$5:AH$98)))) * AH$1)))</f>
        <v>1.6666938572323859</v>
      </c>
      <c r="AI104" s="106">
        <f>IF(INDEX(Base_Dados!AI:AI,MATCH($B104,Base_Dados!$B:$B,0))=0,0,
MAX(0, MIN(AI$1,
((INDEX(Base_Dados!AI:AI,MATCH($B104,Base_Dados!$B:$B,0))-MIN(Base_Dados!AI$5:AI$98)) /
(IF(MAX(Base_Dados!AI$5:AI$98)-MIN(Base_Dados!AI$5:AI$98)=0,1,MAX(Base_Dados!AI$5:AI$98)-MIN(Base_Dados!AI$5:AI$98)))) * AI$1)))</f>
        <v>0.10714285714285714</v>
      </c>
      <c r="AJ104" s="106">
        <f>IF(INDEX(Base_Dados!AJ:AJ,MATCH($B104,Base_Dados!$B:$B,0))=0,0,
MAX(0, MIN(AJ$1,
((INDEX(Base_Dados!AJ:AJ,MATCH($B104,Base_Dados!$B:$B,0))-MIN(Base_Dados!AJ$5:AJ$98)) /
(IF(MAX(Base_Dados!AJ$5:AJ$98)-MIN(Base_Dados!AJ$5:AJ$98)=0,1,MAX(Base_Dados!AJ$5:AJ$98)-MIN(Base_Dados!AJ$5:AJ$98)))) * AJ$1)))</f>
        <v>7.9365079365079361E-2</v>
      </c>
      <c r="AK104" s="106">
        <f>IF(INDEX(Base_Dados!AK:AK,MATCH($B104,Base_Dados!$B:$B,0))=0,0,
MAX(0, MIN(AK$1,
((INDEX(Base_Dados!AK:AK,MATCH($B104,Base_Dados!$B:$B,0))-MIN(Base_Dados!AK$5:AK$98)) /
(IF(MAX(Base_Dados!AK$5:AK$98)-MIN(Base_Dados!AK$5:AK$98)=0,1,MAX(Base_Dados!AK$5:AK$98)-MIN(Base_Dados!AK$5:AK$98)))) * AK$1)))</f>
        <v>2.8735632183908046E-3</v>
      </c>
      <c r="AL104" s="106">
        <f>IF(INDEX(Base_Dados!AL:AL,MATCH($B104,Base_Dados!$B:$B,0))=0,0,
MAX(0, MIN(AL$1,
((INDEX(Base_Dados!AL:AL,MATCH($B104,Base_Dados!$B:$B,0))-MIN(Base_Dados!AL$5:AL$98)) /
(IF(MAX(Base_Dados!AL$5:AL$98)-MIN(Base_Dados!AL$5:AL$98)=0,1,MAX(Base_Dados!AL$5:AL$98)-MIN(Base_Dados!AL$5:AL$98)))) * AL$1)))</f>
        <v>0</v>
      </c>
      <c r="AM104" s="106">
        <f>IF(INDEX(Base_Dados!AM:AM,MATCH($B104,Base_Dados!$B:$B,0))=0,0,
MAX(0, MIN(AM$1,
((INDEX(Base_Dados!AM:AM,MATCH($B104,Base_Dados!$B:$B,0))-MIN(Base_Dados!AM$5:AM$98)) /
(IF(MAX(Base_Dados!AM$5:AM$98)-MIN(Base_Dados!AM$5:AM$98)=0,1,MAX(Base_Dados!AM$5:AM$98)-MIN(Base_Dados!AM$5:AM$98)))) * AM$1)))</f>
        <v>4.142931123770067E-3</v>
      </c>
      <c r="AN104" s="106">
        <f>IF(INDEX(Base_Dados!AN:AN,MATCH($B104,Base_Dados!$B:$B,0))=0,0,
MAX(0, MIN(AN$1,
((INDEX(Base_Dados!AN:AN,MATCH($B104,Base_Dados!$B:$B,0))-MIN(Base_Dados!AN$5:AN$98)) /
(IF(MAX(Base_Dados!AN$5:AN$98)-MIN(Base_Dados!AN$5:AN$98)=0,1,MAX(Base_Dados!AN$5:AN$98)-MIN(Base_Dados!AN$5:AN$98)))) * AN$1)))</f>
        <v>1.2012987012987012E-2</v>
      </c>
      <c r="AO104" s="106">
        <f>IF(INDEX(Base_Dados!AO:AO,MATCH($B104,Base_Dados!$B:$B,0))=0,0,
MAX(0, MIN(AO$1,
((INDEX(Base_Dados!AO:AO,MATCH($B104,Base_Dados!$B:$B,0))-MIN(Base_Dados!AO$5:AO$98)) /
(IF(MAX(Base_Dados!AO$5:AO$98)-MIN(Base_Dados!AO$5:AO$98)=0,1,MAX(Base_Dados!AO$5:AO$98)-MIN(Base_Dados!AO$5:AO$98)))) * AO$1)))</f>
        <v>0</v>
      </c>
      <c r="AP104" s="106">
        <f>IF(INDEX(Base_Dados!AP:AP,MATCH($B104,Base_Dados!$B:$B,0))=0,0,
MAX(0, MIN(AP$1,
((INDEX(Base_Dados!AP:AP,MATCH($B104,Base_Dados!$B:$B,0))-MIN(Base_Dados!AP$5:AP$98)) /
(IF(MAX(Base_Dados!AP$5:AP$98)-MIN(Base_Dados!AP$5:AP$98)=0,1,MAX(Base_Dados!AP$5:AP$98)-MIN(Base_Dados!AP$5:AP$98)))) * AP$1)))</f>
        <v>6.8807339449541288E-3</v>
      </c>
      <c r="AQ104" s="106">
        <f>IF(INDEX(Base_Dados!AQ:AQ,MATCH($B104,Base_Dados!$B:$B,0))=0,0,
MAX(0, MIN(AQ$1,
((INDEX(Base_Dados!AQ:AQ,MATCH($B104,Base_Dados!$B:$B,0))-MIN(Base_Dados!AQ$5:AQ$98)) /
(IF(MAX(Base_Dados!AQ$5:AQ$98)-MIN(Base_Dados!AQ$5:AQ$98)=0,1,MAX(Base_Dados!AQ$5:AQ$98)-MIN(Base_Dados!AQ$5:AQ$98)))) * AQ$1)))</f>
        <v>0</v>
      </c>
      <c r="AR104" s="106">
        <f>IF(INDEX(Base_Dados!AR:AR,MATCH($B104,Base_Dados!$B:$B,0))=0,0,
MAX(0, MIN(AR$1,
((INDEX(Base_Dados!AR:AR,MATCH($B104,Base_Dados!$B:$B,0))-MIN(Base_Dados!AR$5:AR$98)) /
(IF(MAX(Base_Dados!AR$5:AR$98)-MIN(Base_Dados!AR$5:AR$98)=0,1,MAX(Base_Dados!AR$5:AR$98)-MIN(Base_Dados!AR$5:AR$98)))) * AR$1)))</f>
        <v>0</v>
      </c>
      <c r="AS104" s="106">
        <f>IF(INDEX(Base_Dados!AS:AS,MATCH($B104,Base_Dados!$B:$B,0))=0,0,
MAX(0, MIN(AS$1,
((INDEX(Base_Dados!AS:AS,MATCH($B104,Base_Dados!$B:$B,0))-MIN(Base_Dados!AS$5:AS$98)) /
(IF(MAX(Base_Dados!AS$5:AS$98)-MIN(Base_Dados!AS$5:AS$98)=0,1,MAX(Base_Dados!AS$5:AS$98)-MIN(Base_Dados!AS$5:AS$98)))) * AS$1)))</f>
        <v>0</v>
      </c>
      <c r="AT104" s="106">
        <f>IF(INDEX(Base_Dados!AT:AT,MATCH($B104,Base_Dados!$B:$B,0))=0,0,
MAX(0, MIN(AT$1,
((INDEX(Base_Dados!AT:AT,MATCH($B104,Base_Dados!$B:$B,0))-MIN(Base_Dados!AT$5:AT$98)) /
(IF(MAX(Base_Dados!AT$5:AT$98)-MIN(Base_Dados!AT$5:AT$98)=0,1,MAX(Base_Dados!AT$5:AT$98)-MIN(Base_Dados!AT$5:AT$98)))) * AT$1)))</f>
        <v>0</v>
      </c>
      <c r="AU104" s="106">
        <f>IF(INDEX(Base_Dados!AU:AU,MATCH($B104,Base_Dados!$B:$B,0))=0,0,
MAX(0, MIN(AU$1,
((INDEX(Base_Dados!AU:AU,MATCH($B104,Base_Dados!$B:$B,0))-MIN(Base_Dados!AU$5:AU$98)) /
(IF(MAX(Base_Dados!AU$5:AU$98)-MIN(Base_Dados!AU$5:AU$98)=0,1,MAX(Base_Dados!AU$5:AU$98)-MIN(Base_Dados!AU$5:AU$98)))) * AU$1)))</f>
        <v>0</v>
      </c>
      <c r="AV104" s="106">
        <f>IF(INDEX(Base_Dados!AV:AV,MATCH($B104,Base_Dados!$B:$B,0))=0,0,
MAX(0, MIN(AV$1,
((INDEX(Base_Dados!AV:AV,MATCH($B104,Base_Dados!$B:$B,0))-MIN(Base_Dados!AV$5:AV$98)) /
(IF(MAX(Base_Dados!AV$5:AV$98)-MIN(Base_Dados!AV$5:AV$98)=0,1,MAX(Base_Dados!AV$5:AV$98)-MIN(Base_Dados!AV$5:AV$98)))) * AV$1)))</f>
        <v>0</v>
      </c>
      <c r="AW104" s="106">
        <f>IF(INDEX(Base_Dados!AW:AW,MATCH($B104,Base_Dados!$B:$B,0))=0,0,
MAX(0, MIN(AW$1,
((INDEX(Base_Dados!AW:AW,MATCH($B104,Base_Dados!$B:$B,0))-MIN(Base_Dados!AW$5:AW$98)) /
(IF(MAX(Base_Dados!AW$5:AW$98)-MIN(Base_Dados!AW$5:AW$98)=0,1,MAX(Base_Dados!AW$5:AW$98)-MIN(Base_Dados!AW$5:AW$98)))) * AW$1)))</f>
        <v>0</v>
      </c>
      <c r="AX104" s="106">
        <f>IF(INDEX(Base_Dados!AX:AX,MATCH($B104,Base_Dados!$B:$B,0))=0,0,
MAX(0, MIN(AX$1,
((INDEX(Base_Dados!AX:AX,MATCH($B104,Base_Dados!$B:$B,0))-MIN(Base_Dados!AX$5:AX$98)) /
(IF(MAX(Base_Dados!AX$5:AX$98)-MIN(Base_Dados!AX$5:AX$98)=0,1,MAX(Base_Dados!AX$5:AX$98)-MIN(Base_Dados!AX$5:AX$98)))) * AX$1)))</f>
        <v>2.8244388286011593E-3</v>
      </c>
      <c r="AY104" s="106">
        <f>IF(INDEX(Base_Dados!AY:AY,MATCH($B104,Base_Dados!$B:$B,0))=0,0,
MAX(0, MIN(AY$1,
((INDEX(Base_Dados!AY:AY,MATCH($B104,Base_Dados!$B:$B,0))-MIN(Base_Dados!AY$5:AY$98)) /
(IF(MAX(Base_Dados!AY$5:AY$98)-MIN(Base_Dados!AY$5:AY$98)=0,1,MAX(Base_Dados!AY$5:AY$98)-MIN(Base_Dados!AY$5:AY$98)))) * AY$1)))</f>
        <v>0</v>
      </c>
      <c r="AZ104" s="106">
        <f>IF(INDEX(Base_Dados!AZ:AZ,MATCH($B104,Base_Dados!$B:$B,0))=0,0,
MAX(0, MIN(AZ$1,
((INDEX(Base_Dados!AZ:AZ,MATCH($B104,Base_Dados!$B:$B,0))-MIN(Base_Dados!AZ$5:AZ$98)) /
(IF(MAX(Base_Dados!AZ$5:AZ$98)-MIN(Base_Dados!AZ$5:AZ$98)=0,1,MAX(Base_Dados!AZ$5:AZ$98)-MIN(Base_Dados!AZ$5:AZ$98)))) * AZ$1)))</f>
        <v>0.16666666666666669</v>
      </c>
      <c r="BA104" s="106">
        <f>IF(INDEX(Base_Dados!BA:BA,MATCH($B104,Base_Dados!$B:$B,0))=0,0,
MAX(0, MIN(BA$1,
((INDEX(Base_Dados!BA:BA,MATCH($B104,Base_Dados!$B:$B,0))-MIN(Base_Dados!BA$5:BA$98)) /
(IF(MAX(Base_Dados!BA$5:BA$98)-MIN(Base_Dados!BA$5:BA$98)=0,1,MAX(Base_Dados!BA$5:BA$98)-MIN(Base_Dados!BA$5:BA$98)))) * BA$1)))</f>
        <v>5.0023313128621863E-2</v>
      </c>
      <c r="BB104" s="106">
        <f>IF(INDEX(Base_Dados!BB:BB,MATCH($B104,Base_Dados!$B:$B,0))=0,0,
MAX(0, MIN(BB$1,
((INDEX(Base_Dados!BB:BB,MATCH($B104,Base_Dados!$B:$B,0))-MIN(Base_Dados!BB$5:BB$98)) /
(IF(MAX(Base_Dados!BB$5:BB$98)-MIN(Base_Dados!BB$5:BB$98)=0,1,MAX(Base_Dados!BB$5:BB$98)-MIN(Base_Dados!BB$5:BB$98)))) * BB$1)))</f>
        <v>0.28330149763180063</v>
      </c>
      <c r="BC104" s="106">
        <f>IF(INDEX(Base_Dados!BC:BC,MATCH($B104,Base_Dados!$B:$B,0))=0,0,
MAX(0, MIN(BC$1,
((INDEX(Base_Dados!BC:BC,MATCH($B104,Base_Dados!$B:$B,0))-MIN(Base_Dados!BC$5:BC$98)) /
(IF(MAX(Base_Dados!BC$5:BC$98)-MIN(Base_Dados!BC$5:BC$98)=0,1,MAX(Base_Dados!BC$5:BC$98)-MIN(Base_Dados!BC$5:BC$98)))) * BC$1)))</f>
        <v>3.3396175599245896E-2</v>
      </c>
      <c r="BD104" s="106">
        <f>IF(INDEX(Base_Dados!BD:BD,MATCH($B104,Base_Dados!$B:$B,0))=0,0,
MAX(0, MIN(BD$1,
((INDEX(Base_Dados!BD:BD,MATCH($B104,Base_Dados!$B:$B,0))-MIN(Base_Dados!BD$5:BD$98)) /
(IF(MAX(Base_Dados!BD$5:BD$98)-MIN(Base_Dados!BD$5:BD$98)=0,1,MAX(Base_Dados!BD$5:BD$98)-MIN(Base_Dados!BD$5:BD$98)))) * BD$1)))</f>
        <v>1.4541929229277752E-2</v>
      </c>
      <c r="BE104" s="106">
        <f>IF(INDEX(Base_Dados!BE:BE,MATCH($B104,Base_Dados!$B:$B,0))=0,0,
MAX(0, MIN(BE$1,
((INDEX(Base_Dados!BE:BE,MATCH($B104,Base_Dados!$B:$B,0))-MIN(Base_Dados!BE$5:BE$98)) /
(IF(MAX(Base_Dados!BE$5:BE$98)-MIN(Base_Dados!BE$5:BE$98)=0,1,MAX(Base_Dados!BE$5:BE$98)-MIN(Base_Dados!BE$5:BE$98)))) * BE$1)))</f>
        <v>9.8845960863020568E-2</v>
      </c>
      <c r="BF104" s="106">
        <f>IF(INDEX(Base_Dados!BF:BF,MATCH($B104,Base_Dados!$B:$B,0))=0,0,
MAX(0, MIN(BF$1,
((INDEX(Base_Dados!BF:BF,MATCH($B104,Base_Dados!$B:$B,0))-MIN(Base_Dados!BF$5:BF$98)) /
(IF(MAX(Base_Dados!BF$5:BF$98)-MIN(Base_Dados!BF$5:BF$98)=0,1,MAX(Base_Dados!BF$5:BF$98)-MIN(Base_Dados!BF$5:BF$98)))) * BF$1)))</f>
        <v>0</v>
      </c>
      <c r="BG104" s="106">
        <f>IF(INDEX(Base_Dados!BG:BG,MATCH($B104,Base_Dados!$B:$B,0))=0,0,
MAX(0, MIN(BG$1,
((INDEX(Base_Dados!BG:BG,MATCH($B104,Base_Dados!$B:$B,0))-MIN(Base_Dados!BG$5:BG$98)) /
(IF(MAX(Base_Dados!BG$5:BG$98)-MIN(Base_Dados!BG$5:BG$98)=0,1,MAX(Base_Dados!BG$5:BG$98)-MIN(Base_Dados!BG$5:BG$98)))) * BG$1)))</f>
        <v>0</v>
      </c>
      <c r="BH104" s="106">
        <f>IF(INDEX(Base_Dados!BH:BH,MATCH($B104,Base_Dados!$B:$B,0))=0,0,
MAX(0, MIN(BH$1,
((INDEX(Base_Dados!BH:BH,MATCH($B104,Base_Dados!$B:$B,0))-MIN(Base_Dados!BH$5:BH$98)) /
(IF(MAX(Base_Dados!BH$5:BH$98)-MIN(Base_Dados!BH$5:BH$98)=0,1,MAX(Base_Dados!BH$5:BH$98)-MIN(Base_Dados!BH$5:BH$98)))) * BH$1)))</f>
        <v>8.7912087912087919E-2</v>
      </c>
      <c r="BI104" s="106">
        <f>IF(INDEX(Base_Dados!BI:BI,MATCH($B104,Base_Dados!$B:$B,0))=0,0,
MAX(0, MIN(BI$1,
((INDEX(Base_Dados!BI:BI,MATCH($B104,Base_Dados!$B:$B,0))-MIN(Base_Dados!BI$5:BI$98)) /
(IF(MAX(Base_Dados!BI$5:BI$98)-MIN(Base_Dados!BI$5:BI$98)=0,1,MAX(Base_Dados!BI$5:BI$98)-MIN(Base_Dados!BI$5:BI$98)))) * BI$1)))</f>
        <v>5.9282371294851796E-2</v>
      </c>
      <c r="BJ104" s="106">
        <f>IF(INDEX(Base_Dados!BJ:BJ,MATCH($B104,Base_Dados!$B:$B,0))=0,0,
MAX(0, MIN(BJ$1,
((INDEX(Base_Dados!BJ:BJ,MATCH($B104,Base_Dados!$B:$B,0))-MIN(Base_Dados!BJ$5:BJ$98)) /
(IF(MAX(Base_Dados!BJ$5:BJ$98)-MIN(Base_Dados!BJ$5:BJ$98)=0,1,MAX(Base_Dados!BJ$5:BJ$98)-MIN(Base_Dados!BJ$5:BJ$98)))) * BJ$1)))</f>
        <v>2.1052631578947368E-2</v>
      </c>
      <c r="BK104" s="106">
        <f>IF(INDEX(Base_Dados!BK:BK,MATCH($B104,Base_Dados!$B:$B,0))=0,0,
MAX(0, MIN(BK$1,
((INDEX(Base_Dados!BK:BK,MATCH($B104,Base_Dados!$B:$B,0))-MIN(Base_Dados!BK$5:BK$98)) /
(IF(MAX(Base_Dados!BK$5:BK$98)-MIN(Base_Dados!BK$5:BK$98)=0,1,MAX(Base_Dados!BK$5:BK$98)-MIN(Base_Dados!BK$5:BK$98)))) * BK$1)))</f>
        <v>0</v>
      </c>
      <c r="BL104" s="106">
        <f>IF(INDEX(Base_Dados!BL:BL,MATCH($B104,Base_Dados!$B:$B,0))=0,0,
MAX(0, MIN(BL$1,
((INDEX(Base_Dados!BL:BL,MATCH($B104,Base_Dados!$B:$B,0))-MIN(Base_Dados!BL$5:BL$98)) /
(IF(MAX(Base_Dados!BL$5:BL$98)-MIN(Base_Dados!BL$5:BL$98)=0,1,MAX(Base_Dados!BL$5:BL$98)-MIN(Base_Dados!BL$5:BL$98)))) * BL$1)))</f>
        <v>3.5830618892508145E-2</v>
      </c>
      <c r="BM104" s="106">
        <f>IF(INDEX(Base_Dados!BM:BM,MATCH($B104,Base_Dados!$B:$B,0))=0,0,
MAX(0, MIN(BM$1,
((INDEX(Base_Dados!BM:BM,MATCH($B104,Base_Dados!$B:$B,0))-MIN(Base_Dados!BM$5:BM$98)) /
(IF(MAX(Base_Dados!BM$5:BM$98)-MIN(Base_Dados!BM$5:BM$98)=0,1,MAX(Base_Dados!BM$5:BM$98)-MIN(Base_Dados!BM$5:BM$98)))) * BM$1)))</f>
        <v>0.4111723239144589</v>
      </c>
      <c r="BN104" s="106">
        <f>IF(INDEX(Base_Dados!BN:BN,MATCH($B104,Base_Dados!$B:$B,0))=0,0,
MAX(0, MIN(BN$1,
((INDEX(Base_Dados!BN:BN,MATCH($B104,Base_Dados!$B:$B,0))-MIN(Base_Dados!BN$5:BN$98)) /
(IF(MAX(Base_Dados!BN$5:BN$98)-MIN(Base_Dados!BN$5:BN$98)=0,1,MAX(Base_Dados!BN$5:BN$98)-MIN(Base_Dados!BN$5:BN$98)))) * BN$1)))</f>
        <v>0.7605111882292136</v>
      </c>
      <c r="BO104" s="106">
        <f>IF(INDEX(Base_Dados!BO:BO,MATCH($B104,Base_Dados!$B:$B,0))=0,0,
MAX(0, MIN(BO$1,
((INDEX(Base_Dados!BO:BO,MATCH($B104,Base_Dados!$B:$B,0))-MIN(Base_Dados!BO$5:BO$98)) /
(IF(MAX(Base_Dados!BO$5:BO$98)-MIN(Base_Dados!BO$5:BO$98)=0,1,MAX(Base_Dados!BO$5:BO$98)-MIN(Base_Dados!BO$5:BO$98)))) * BO$1)))</f>
        <v>4.3103448275862072E-2</v>
      </c>
      <c r="BP104" s="106">
        <f t="shared" si="8"/>
        <v>12.58714944889417</v>
      </c>
      <c r="BQ104" s="111">
        <f t="shared" si="9"/>
        <v>0.42324390026125069</v>
      </c>
      <c r="BR104" s="112">
        <f t="shared" si="10"/>
        <v>0.10873558678322742</v>
      </c>
      <c r="BS104" s="113">
        <f t="shared" si="11"/>
        <v>12.478413862110942</v>
      </c>
    </row>
    <row r="105" spans="1:71">
      <c r="A105" s="21">
        <v>23001</v>
      </c>
      <c r="B105" s="21" t="s">
        <v>217</v>
      </c>
      <c r="C105" s="21" t="s">
        <v>197</v>
      </c>
      <c r="D105" s="105">
        <f>IF(INDEX(Base_Dados!D:D,MATCH($B105,Base_Dados!$B:$B,0))=0,0,
MAX(0, MIN(D$1,
((INDEX(Base_Dados!D:D,MATCH($B105,Base_Dados!$B:$B,0))-MIN(Base_Dados!D$5:D$98)) /
(IF(MAX(Base_Dados!D$5:D$98)-MIN(Base_Dados!D$5:D$98)=0,1,MAX(Base_Dados!D$5:D$98)-MIN(Base_Dados!D$5:D$98)))) * D$1)))</f>
        <v>0.81285235883318596</v>
      </c>
      <c r="E105" s="106">
        <f>IF(INDEX(Base_Dados!E:E,MATCH($B105,Base_Dados!$B:$B,0))=0,0,
MAX(0, MIN(E$1,
((INDEX(Base_Dados!E:E,MATCH($B105,Base_Dados!$B:$B,0))-MIN(Base_Dados!E$5:E$98)) /
(IF(MAX(Base_Dados!E$5:E$98)-MIN(Base_Dados!E$5:E$98)=0,1,MAX(Base_Dados!E$5:E$98)-MIN(Base_Dados!E$5:E$98)))) * E$1)))</f>
        <v>0.30494623868932352</v>
      </c>
      <c r="F105" s="106">
        <f>IF(INDEX(Base_Dados!F:F,MATCH($B105,Base_Dados!$B:$B,0))=0,0,
MAX(0, MIN(F$1,
((INDEX(Base_Dados!F:F,MATCH($B105,Base_Dados!$B:$B,0))-MIN(Base_Dados!F$5:F$98)) /
(IF(MAX(Base_Dados!F$5:F$98)-MIN(Base_Dados!F$5:F$98)=0,1,MAX(Base_Dados!F$5:F$98)-MIN(Base_Dados!F$5:F$98)))) * F$1)))</f>
        <v>0.27474354372508641</v>
      </c>
      <c r="G105" s="106">
        <f>IF(INDEX(Base_Dados!G:G,MATCH($B105,Base_Dados!$B:$B,0))=0,0,
MAX(0, MIN(G$1,
((INDEX(Base_Dados!G:G,MATCH($B105,Base_Dados!$B:$B,0))-MIN(Base_Dados!G$5:G$98)) /
(IF(MAX(Base_Dados!G$5:G$98)-MIN(Base_Dados!G$5:G$98)=0,1,MAX(Base_Dados!G$5:G$98)-MIN(Base_Dados!G$5:G$98)))) * G$1)))</f>
        <v>0.2502390876775113</v>
      </c>
      <c r="H105" s="106">
        <f>IF(INDEX(Base_Dados!H:H,MATCH($B105,Base_Dados!$B:$B,0))=0,0,
MAX(0, MIN(H$1,
((INDEX(Base_Dados!H:H,MATCH($B105,Base_Dados!$B:$B,0))-MIN(Base_Dados!H$5:H$98)) /
(IF(MAX(Base_Dados!H$5:H$98)-MIN(Base_Dados!H$5:H$98)=0,1,MAX(Base_Dados!H$5:H$98)-MIN(Base_Dados!H$5:H$98)))) * H$1)))</f>
        <v>0.25918289764976854</v>
      </c>
      <c r="I105" s="106">
        <f>IF(INDEX(Base_Dados!I:I,MATCH($B105,Base_Dados!$B:$B,0))=0,0,
MAX(0, MIN(I$1,
((INDEX(Base_Dados!I:I,MATCH($B105,Base_Dados!$B:$B,0))-MIN(Base_Dados!I$5:I$98)) /
(IF(MAX(Base_Dados!I$5:I$98)-MIN(Base_Dados!I$5:I$98)=0,1,MAX(Base_Dados!I$5:I$98)-MIN(Base_Dados!I$5:I$98)))) * I$1)))</f>
        <v>0.29992834830947468</v>
      </c>
      <c r="J105" s="106">
        <f>IF(INDEX(Base_Dados!J:J,MATCH($B105,Base_Dados!$B:$B,0))=0,0,
MAX(0, MIN(J$1,
((INDEX(Base_Dados!J:J,MATCH($B105,Base_Dados!$B:$B,0))-MIN(Base_Dados!J$5:J$98)) /
(IF(MAX(Base_Dados!J$5:J$98)-MIN(Base_Dados!J$5:J$98)=0,1,MAX(Base_Dados!J$5:J$98)-MIN(Base_Dados!J$5:J$98)))) * J$1)))</f>
        <v>0.29368146114269467</v>
      </c>
      <c r="K105" s="106">
        <f>IF(INDEX(Base_Dados!K:K,MATCH($B105,Base_Dados!$B:$B,0))=0,0,
MAX(0, MIN(K$1,
((INDEX(Base_Dados!K:K,MATCH($B105,Base_Dados!$B:$B,0))-MIN(Base_Dados!K$5:K$98)) /
(IF(MAX(Base_Dados!K$5:K$98)-MIN(Base_Dados!K$5:K$98)=0,1,MAX(Base_Dados!K$5:K$98)-MIN(Base_Dados!K$5:K$98)))) * K$1)))</f>
        <v>0.2679561717352415</v>
      </c>
      <c r="L105" s="106">
        <f>IF(INDEX(Base_Dados!L:L,MATCH($B105,Base_Dados!$B:$B,0))=0,0,
MAX(0, MIN(L$1,
((INDEX(Base_Dados!L:L,MATCH($B105,Base_Dados!$B:$B,0))-MIN(Base_Dados!L$5:L$98)) /
(IF(MAX(Base_Dados!L$5:L$98)-MIN(Base_Dados!L$5:L$98)=0,1,MAX(Base_Dados!L$5:L$98)-MIN(Base_Dados!L$5:L$98)))) * L$1)))</f>
        <v>0.27394881802048199</v>
      </c>
      <c r="M105" s="106">
        <f>IF(INDEX(Base_Dados!M:M,MATCH($B105,Base_Dados!$B:$B,0))=0,0,
MAX(0, MIN(M$1,
((INDEX(Base_Dados!M:M,MATCH($B105,Base_Dados!$B:$B,0))-MIN(Base_Dados!M$5:M$98)) /
(IF(MAX(Base_Dados!M$5:M$98)-MIN(Base_Dados!M$5:M$98)=0,1,MAX(Base_Dados!M$5:M$98)-MIN(Base_Dados!M$5:M$98)))) * M$1)))</f>
        <v>0.25415743440233235</v>
      </c>
      <c r="N105" s="106">
        <f>IF(INDEX(Base_Dados!N:N,MATCH($B105,Base_Dados!$B:$B,0))=0,0,
MAX(0, MIN(N$1,
((INDEX(Base_Dados!N:N,MATCH($B105,Base_Dados!$B:$B,0))-MIN(Base_Dados!N$5:N$98)) /
(IF(MAX(Base_Dados!N$5:N$98)-MIN(Base_Dados!N$5:N$98)=0,1,MAX(Base_Dados!N$5:N$98)-MIN(Base_Dados!N$5:N$98)))) * N$1)))</f>
        <v>0.33928465788757556</v>
      </c>
      <c r="O105" s="106">
        <f>IF(INDEX(Base_Dados!O:O,MATCH($B105,Base_Dados!$B:$B,0))=0,0,
MAX(0, MIN(O$1,
((INDEX(Base_Dados!O:O,MATCH($B105,Base_Dados!$B:$B,0))-MIN(Base_Dados!O$5:O$98)) /
(IF(MAX(Base_Dados!O$5:O$98)-MIN(Base_Dados!O$5:O$98)=0,1,MAX(Base_Dados!O$5:O$98)-MIN(Base_Dados!O$5:O$98)))) * O$1)))</f>
        <v>0.38725681476113494</v>
      </c>
      <c r="P105" s="106">
        <f>IF(INDEX(Base_Dados!P:P,MATCH($B105,Base_Dados!$B:$B,0))=0,0,
MAX(0, MIN(P$1,
((INDEX(Base_Dados!P:P,MATCH($B105,Base_Dados!$B:$B,0))-MIN(Base_Dados!P$5:P$98)) /
(IF(MAX(Base_Dados!P$5:P$98)-MIN(Base_Dados!P$5:P$98)=0,1,MAX(Base_Dados!P$5:P$98)-MIN(Base_Dados!P$5:P$98)))) * P$1)))</f>
        <v>0.11984743467647219</v>
      </c>
      <c r="Q105" s="106">
        <f>IF(INDEX(Base_Dados!Q:Q,MATCH($B105,Base_Dados!$B:$B,0))=0,0,
MAX(0, MIN(Q$1,
((INDEX(Base_Dados!Q:Q,MATCH($B105,Base_Dados!$B:$B,0))-MIN(Base_Dados!Q$5:Q$98)) /
(IF(MAX(Base_Dados!Q$5:Q$98)-MIN(Base_Dados!Q$5:Q$98)=0,1,MAX(Base_Dados!Q$5:Q$98)-MIN(Base_Dados!Q$5:Q$98)))) * Q$1)))</f>
        <v>2.4748565109788848E-2</v>
      </c>
      <c r="R105" s="106">
        <f>IF(INDEX(Base_Dados!R:R,MATCH($B105,Base_Dados!$B:$B,0))=0,0,
MAX(0, MIN(R$1,
((INDEX(Base_Dados!R:R,MATCH($B105,Base_Dados!$B:$B,0))-MIN(Base_Dados!R$5:R$98)) /
(IF(MAX(Base_Dados!R$5:R$98)-MIN(Base_Dados!R$5:R$98)=0,1,MAX(Base_Dados!R$5:R$98)-MIN(Base_Dados!R$5:R$98)))) * R$1)))</f>
        <v>3.1354140141492202E-2</v>
      </c>
      <c r="S105" s="106">
        <f>IF(INDEX(Base_Dados!S:S,MATCH($B105,Base_Dados!$B:$B,0))=0,0,
MAX(0, MIN(S$1,
((INDEX(Base_Dados!S:S,MATCH($B105,Base_Dados!$B:$B,0))-MIN(Base_Dados!S$5:S$98)) /
(IF(MAX(Base_Dados!S$5:S$98)-MIN(Base_Dados!S$5:S$98)=0,1,MAX(Base_Dados!S$5:S$98)-MIN(Base_Dados!S$5:S$98)))) * S$1)))</f>
        <v>6.4846850894929975E-2</v>
      </c>
      <c r="T105" s="106">
        <f>IF(INDEX(Base_Dados!T:T,MATCH($B105,Base_Dados!$B:$B,0))=0,0,
MAX(0, MIN(T$1,
((INDEX(Base_Dados!T:T,MATCH($B105,Base_Dados!$B:$B,0))-MIN(Base_Dados!T$5:T$98)) /
(IF(MAX(Base_Dados!T$5:T$98)-MIN(Base_Dados!T$5:T$98)=0,1,MAX(Base_Dados!T$5:T$98)-MIN(Base_Dados!T$5:T$98)))) * T$1)))</f>
        <v>0.16344871345921608</v>
      </c>
      <c r="U105" s="106">
        <f>IF(INDEX(Base_Dados!U:U,MATCH($B105,Base_Dados!$B:$B,0))=0,0,
MAX(0, MIN(U$1,
((INDEX(Base_Dados!U:U,MATCH($B105,Base_Dados!$B:$B,0))-MIN(Base_Dados!U$5:U$98)) /
(IF(MAX(Base_Dados!U$5:U$98)-MIN(Base_Dados!U$5:U$98)=0,1,MAX(Base_Dados!U$5:U$98)-MIN(Base_Dados!U$5:U$98)))) * U$1)))</f>
        <v>0.94540236639889852</v>
      </c>
      <c r="V105" s="106">
        <f>IF(INDEX(Base_Dados!V:V,MATCH($B105,Base_Dados!$B:$B,0))=0,0,
MAX(0, MIN(V$1,
((INDEX(Base_Dados!V:V,MATCH($B105,Base_Dados!$B:$B,0))-MIN(Base_Dados!V$5:V$98)) /
(IF(MAX(Base_Dados!V$5:V$98)-MIN(Base_Dados!V$5:V$98)=0,1,MAX(Base_Dados!V$5:V$98)-MIN(Base_Dados!V$5:V$98)))) * V$1)))</f>
        <v>3.3904901548166957E-2</v>
      </c>
      <c r="W105" s="106">
        <f>IF(INDEX(Base_Dados!W:W,MATCH($B105,Base_Dados!$B:$B,0))=0,0,
MAX(0, MIN(W$1,
((INDEX(Base_Dados!W:W,MATCH($B105,Base_Dados!$B:$B,0))-MIN(Base_Dados!W$5:W$98)) /
(IF(MAX(Base_Dados!W$5:W$98)-MIN(Base_Dados!W$5:W$98)=0,1,MAX(Base_Dados!W$5:W$98)-MIN(Base_Dados!W$5:W$98)))) * W$1)))</f>
        <v>1.4118115476785456</v>
      </c>
      <c r="X105" s="106">
        <f>IF(INDEX(Base_Dados!X:X,MATCH($B105,Base_Dados!$B:$B,0))=0,0,
MAX(0, MIN(X$1,
((INDEX(Base_Dados!X:X,MATCH($B105,Base_Dados!$B:$B,0))-MIN(Base_Dados!X$5:X$98)) /
(IF(MAX(Base_Dados!X$5:X$98)-MIN(Base_Dados!X$5:X$98)=0,1,MAX(Base_Dados!X$5:X$98)-MIN(Base_Dados!X$5:X$98)))) * X$1)))</f>
        <v>0</v>
      </c>
      <c r="Y105" s="106">
        <f>IF(INDEX(Base_Dados!Y:Y,MATCH($B105,Base_Dados!$B:$B,0))=0,0,
MAX(0, MIN(Y$1,
((INDEX(Base_Dados!Y:Y,MATCH($B105,Base_Dados!$B:$B,0))-MIN(Base_Dados!Y$5:Y$98)) /
(IF(MAX(Base_Dados!Y$5:Y$98)-MIN(Base_Dados!Y$5:Y$98)=0,1,MAX(Base_Dados!Y$5:Y$98)-MIN(Base_Dados!Y$5:Y$98)))) * Y$1)))</f>
        <v>0</v>
      </c>
      <c r="Z105" s="106">
        <f>IF(INDEX(Base_Dados!Z:Z,MATCH($B105,Base_Dados!$B:$B,0))=0,0,
MAX(0, MIN(Z$1,
((INDEX(Base_Dados!Z:Z,MATCH($B105,Base_Dados!$B:$B,0))-MIN(Base_Dados!Z$5:Z$98)) /
(IF(MAX(Base_Dados!Z$5:Z$98)-MIN(Base_Dados!Z$5:Z$98)=0,1,MAX(Base_Dados!Z$5:Z$98)-MIN(Base_Dados!Z$5:Z$98)))) * Z$1)))</f>
        <v>0</v>
      </c>
      <c r="AA105" s="106">
        <f>IF(INDEX(Base_Dados!AA:AA,MATCH($B105,Base_Dados!$B:$B,0))=0,0,
MAX(0, MIN(AA$1,
((INDEX(Base_Dados!AA:AA,MATCH($B105,Base_Dados!$B:$B,0))-MIN(Base_Dados!AA$5:AA$98)) /
(IF(MAX(Base_Dados!AA$5:AA$98)-MIN(Base_Dados!AA$5:AA$98)=0,1,MAX(Base_Dados!AA$5:AA$98)-MIN(Base_Dados!AA$5:AA$98)))) * AA$1)))</f>
        <v>0</v>
      </c>
      <c r="AB105" s="106">
        <f>IF(INDEX(Base_Dados!AB:AB,MATCH($B105,Base_Dados!$B:$B,0))=0,0,
MAX(0, MIN(AB$1,
((INDEX(Base_Dados!AB:AB,MATCH($B105,Base_Dados!$B:$B,0))-MIN(Base_Dados!AB$5:AB$98)) /
(IF(MAX(Base_Dados!AB$5:AB$98)-MIN(Base_Dados!AB$5:AB$98)=0,1,MAX(Base_Dados!AB$5:AB$98)-MIN(Base_Dados!AB$5:AB$98)))) * AB$1)))</f>
        <v>0.98053737512917671</v>
      </c>
      <c r="AC105" s="106">
        <f>IF(INDEX(Base_Dados!AC:AC,MATCH($B105,Base_Dados!$B:$B,0))=0,0,
MAX(0, MIN(AC$1,
((INDEX(Base_Dados!AC:AC,MATCH($B105,Base_Dados!$B:$B,0))-MIN(Base_Dados!AC$5:AC$98)) /
(IF(MAX(Base_Dados!AC$5:AC$98)-MIN(Base_Dados!AC$5:AC$98)=0,1,MAX(Base_Dados!AC$5:AC$98)-MIN(Base_Dados!AC$5:AC$98)))) * AC$1)))</f>
        <v>6.2801117749084603E-2</v>
      </c>
      <c r="AD105" s="106">
        <f>IF(INDEX(Base_Dados!AD:AD,MATCH($B105,Base_Dados!$B:$B,0))=0,0,
MAX(0, MIN(AD$1,
((INDEX(Base_Dados!AD:AD,MATCH($B105,Base_Dados!$B:$B,0))-MIN(Base_Dados!AD$5:AD$98)) /
(IF(MAX(Base_Dados!AD$5:AD$98)-MIN(Base_Dados!AD$5:AD$98)=0,1,MAX(Base_Dados!AD$5:AD$98)-MIN(Base_Dados!AD$5:AD$98)))) * AD$1)))</f>
        <v>3.8026919094808459E-2</v>
      </c>
      <c r="AE105" s="106">
        <f>IF(INDEX(Base_Dados!AE:AE,MATCH($B105,Base_Dados!$B:$B,0))=0,0,
MAX(0, MIN(AE$1,
((INDEX(Base_Dados!AE:AE,MATCH($B105,Base_Dados!$B:$B,0))-MIN(Base_Dados!AE$5:AE$98)) /
(IF(MAX(Base_Dados!AE$5:AE$98)-MIN(Base_Dados!AE$5:AE$98)=0,1,MAX(Base_Dados!AE$5:AE$98)-MIN(Base_Dados!AE$5:AE$98)))) * AE$1)))</f>
        <v>1.1735941320293397E-2</v>
      </c>
      <c r="AF105" s="106">
        <f>IF(INDEX(Base_Dados!AF:AF,MATCH($B105,Base_Dados!$B:$B,0))=0,0,
MAX(0, MIN(AF$1,
((INDEX(Base_Dados!AF:AF,MATCH($B105,Base_Dados!$B:$B,0))-MIN(Base_Dados!AF$5:AF$98)) /
(IF(MAX(Base_Dados!AF$5:AF$98)-MIN(Base_Dados!AF$5:AF$98)=0,1,MAX(Base_Dados!AF$5:AF$98)-MIN(Base_Dados!AF$5:AF$98)))) * AF$1)))</f>
        <v>2.6387164988737187E-2</v>
      </c>
      <c r="AG105" s="106">
        <f>IF(INDEX(Base_Dados!AG:AG,MATCH($B105,Base_Dados!$B:$B,0))=0,0,
MAX(0, MIN(AG$1,
((INDEX(Base_Dados!AG:AG,MATCH($B105,Base_Dados!$B:$B,0))-MIN(Base_Dados!AG$5:AG$98)) /
(IF(MAX(Base_Dados!AG$5:AG$98)-MIN(Base_Dados!AG$5:AG$98)=0,1,MAX(Base_Dados!AG$5:AG$98)-MIN(Base_Dados!AG$5:AG$98)))) * AG$1)))</f>
        <v>2.4748565109788848E-2</v>
      </c>
      <c r="AH105" s="106">
        <f>IF(INDEX(Base_Dados!AH:AH,MATCH($B105,Base_Dados!$B:$B,0))=0,0,
MAX(0, MIN(AH$1,
((INDEX(Base_Dados!AH:AH,MATCH($B105,Base_Dados!$B:$B,0))-MIN(Base_Dados!AH$5:AH$98)) /
(IF(MAX(Base_Dados!AH$5:AH$98)-MIN(Base_Dados!AH$5:AH$98)=0,1,MAX(Base_Dados!AH$5:AH$98)-MIN(Base_Dados!AH$5:AH$98)))) * AH$1)))</f>
        <v>1.6944531546364545</v>
      </c>
      <c r="AI105" s="106">
        <f>IF(INDEX(Base_Dados!AI:AI,MATCH($B105,Base_Dados!$B:$B,0))=0,0,
MAX(0, MIN(AI$1,
((INDEX(Base_Dados!AI:AI,MATCH($B105,Base_Dados!$B:$B,0))-MIN(Base_Dados!AI$5:AI$98)) /
(IF(MAX(Base_Dados!AI$5:AI$98)-MIN(Base_Dados!AI$5:AI$98)=0,1,MAX(Base_Dados!AI$5:AI$98)-MIN(Base_Dados!AI$5:AI$98)))) * AI$1)))</f>
        <v>7.1428571428571425E-2</v>
      </c>
      <c r="AJ105" s="106">
        <f>IF(INDEX(Base_Dados!AJ:AJ,MATCH($B105,Base_Dados!$B:$B,0))=0,0,
MAX(0, MIN(AJ$1,
((INDEX(Base_Dados!AJ:AJ,MATCH($B105,Base_Dados!$B:$B,0))-MIN(Base_Dados!AJ$5:AJ$98)) /
(IF(MAX(Base_Dados!AJ$5:AJ$98)-MIN(Base_Dados!AJ$5:AJ$98)=0,1,MAX(Base_Dados!AJ$5:AJ$98)-MIN(Base_Dados!AJ$5:AJ$98)))) * AJ$1)))</f>
        <v>0.14880952380952381</v>
      </c>
      <c r="AK105" s="106">
        <f>IF(INDEX(Base_Dados!AK:AK,MATCH($B105,Base_Dados!$B:$B,0))=0,0,
MAX(0, MIN(AK$1,
((INDEX(Base_Dados!AK:AK,MATCH($B105,Base_Dados!$B:$B,0))-MIN(Base_Dados!AK$5:AK$98)) /
(IF(MAX(Base_Dados!AK$5:AK$98)-MIN(Base_Dados!AK$5:AK$98)=0,1,MAX(Base_Dados!AK$5:AK$98)-MIN(Base_Dados!AK$5:AK$98)))) * AK$1)))</f>
        <v>1.264367816091954E-2</v>
      </c>
      <c r="AL105" s="106">
        <f>IF(INDEX(Base_Dados!AL:AL,MATCH($B105,Base_Dados!$B:$B,0))=0,0,
MAX(0, MIN(AL$1,
((INDEX(Base_Dados!AL:AL,MATCH($B105,Base_Dados!$B:$B,0))-MIN(Base_Dados!AL$5:AL$98)) /
(IF(MAX(Base_Dados!AL$5:AL$98)-MIN(Base_Dados!AL$5:AL$98)=0,1,MAX(Base_Dados!AL$5:AL$98)-MIN(Base_Dados!AL$5:AL$98)))) * AL$1)))</f>
        <v>0</v>
      </c>
      <c r="AM105" s="106">
        <f>IF(INDEX(Base_Dados!AM:AM,MATCH($B105,Base_Dados!$B:$B,0))=0,0,
MAX(0, MIN(AM$1,
((INDEX(Base_Dados!AM:AM,MATCH($B105,Base_Dados!$B:$B,0))-MIN(Base_Dados!AM$5:AM$98)) /
(IF(MAX(Base_Dados!AM$5:AM$98)-MIN(Base_Dados!AM$5:AM$98)=0,1,MAX(Base_Dados!AM$5:AM$98)-MIN(Base_Dados!AM$5:AM$98)))) * AM$1)))</f>
        <v>5.1786639047125844E-3</v>
      </c>
      <c r="AN105" s="106">
        <f>IF(INDEX(Base_Dados!AN:AN,MATCH($B105,Base_Dados!$B:$B,0))=0,0,
MAX(0, MIN(AN$1,
((INDEX(Base_Dados!AN:AN,MATCH($B105,Base_Dados!$B:$B,0))-MIN(Base_Dados!AN$5:AN$98)) /
(IF(MAX(Base_Dados!AN$5:AN$98)-MIN(Base_Dados!AN$5:AN$98)=0,1,MAX(Base_Dados!AN$5:AN$98)-MIN(Base_Dados!AN$5:AN$98)))) * AN$1)))</f>
        <v>1.1714792299898684E-2</v>
      </c>
      <c r="AO105" s="106">
        <f>IF(INDEX(Base_Dados!AO:AO,MATCH($B105,Base_Dados!$B:$B,0))=0,0,
MAX(0, MIN(AO$1,
((INDEX(Base_Dados!AO:AO,MATCH($B105,Base_Dados!$B:$B,0))-MIN(Base_Dados!AO$5:AO$98)) /
(IF(MAX(Base_Dados!AO$5:AO$98)-MIN(Base_Dados!AO$5:AO$98)=0,1,MAX(Base_Dados!AO$5:AO$98)-MIN(Base_Dados!AO$5:AO$98)))) * AO$1)))</f>
        <v>0</v>
      </c>
      <c r="AP105" s="106">
        <f>IF(INDEX(Base_Dados!AP:AP,MATCH($B105,Base_Dados!$B:$B,0))=0,0,
MAX(0, MIN(AP$1,
((INDEX(Base_Dados!AP:AP,MATCH($B105,Base_Dados!$B:$B,0))-MIN(Base_Dados!AP$5:AP$98)) /
(IF(MAX(Base_Dados!AP$5:AP$98)-MIN(Base_Dados!AP$5:AP$98)=0,1,MAX(Base_Dados!AP$5:AP$98)-MIN(Base_Dados!AP$5:AP$98)))) * AP$1)))</f>
        <v>0</v>
      </c>
      <c r="AQ105" s="106">
        <f>IF(INDEX(Base_Dados!AQ:AQ,MATCH($B105,Base_Dados!$B:$B,0))=0,0,
MAX(0, MIN(AQ$1,
((INDEX(Base_Dados!AQ:AQ,MATCH($B105,Base_Dados!$B:$B,0))-MIN(Base_Dados!AQ$5:AQ$98)) /
(IF(MAX(Base_Dados!AQ$5:AQ$98)-MIN(Base_Dados!AQ$5:AQ$98)=0,1,MAX(Base_Dados!AQ$5:AQ$98)-MIN(Base_Dados!AQ$5:AQ$98)))) * AQ$1)))</f>
        <v>0</v>
      </c>
      <c r="AR105" s="106">
        <f>IF(INDEX(Base_Dados!AR:AR,MATCH($B105,Base_Dados!$B:$B,0))=0,0,
MAX(0, MIN(AR$1,
((INDEX(Base_Dados!AR:AR,MATCH($B105,Base_Dados!$B:$B,0))-MIN(Base_Dados!AR$5:AR$98)) /
(IF(MAX(Base_Dados!AR$5:AR$98)-MIN(Base_Dados!AR$5:AR$98)=0,1,MAX(Base_Dados!AR$5:AR$98)-MIN(Base_Dados!AR$5:AR$98)))) * AR$1)))</f>
        <v>0</v>
      </c>
      <c r="AS105" s="106">
        <f>IF(INDEX(Base_Dados!AS:AS,MATCH($B105,Base_Dados!$B:$B,0))=0,0,
MAX(0, MIN(AS$1,
((INDEX(Base_Dados!AS:AS,MATCH($B105,Base_Dados!$B:$B,0))-MIN(Base_Dados!AS$5:AS$98)) /
(IF(MAX(Base_Dados!AS$5:AS$98)-MIN(Base_Dados!AS$5:AS$98)=0,1,MAX(Base_Dados!AS$5:AS$98)-MIN(Base_Dados!AS$5:AS$98)))) * AS$1)))</f>
        <v>0</v>
      </c>
      <c r="AT105" s="106">
        <f>IF(INDEX(Base_Dados!AT:AT,MATCH($B105,Base_Dados!$B:$B,0))=0,0,
MAX(0, MIN(AT$1,
((INDEX(Base_Dados!AT:AT,MATCH($B105,Base_Dados!$B:$B,0))-MIN(Base_Dados!AT$5:AT$98)) /
(IF(MAX(Base_Dados!AT$5:AT$98)-MIN(Base_Dados!AT$5:AT$98)=0,1,MAX(Base_Dados!AT$5:AT$98)-MIN(Base_Dados!AT$5:AT$98)))) * AT$1)))</f>
        <v>0</v>
      </c>
      <c r="AU105" s="106">
        <f>IF(INDEX(Base_Dados!AU:AU,MATCH($B105,Base_Dados!$B:$B,0))=0,0,
MAX(0, MIN(AU$1,
((INDEX(Base_Dados!AU:AU,MATCH($B105,Base_Dados!$B:$B,0))-MIN(Base_Dados!AU$5:AU$98)) /
(IF(MAX(Base_Dados!AU$5:AU$98)-MIN(Base_Dados!AU$5:AU$98)=0,1,MAX(Base_Dados!AU$5:AU$98)-MIN(Base_Dados!AU$5:AU$98)))) * AU$1)))</f>
        <v>3.7453183520599251E-3</v>
      </c>
      <c r="AV105" s="106">
        <f>IF(INDEX(Base_Dados!AV:AV,MATCH($B105,Base_Dados!$B:$B,0))=0,0,
MAX(0, MIN(AV$1,
((INDEX(Base_Dados!AV:AV,MATCH($B105,Base_Dados!$B:$B,0))-MIN(Base_Dados!AV$5:AV$98)) /
(IF(MAX(Base_Dados!AV$5:AV$98)-MIN(Base_Dados!AV$5:AV$98)=0,1,MAX(Base_Dados!AV$5:AV$98)-MIN(Base_Dados!AV$5:AV$98)))) * AV$1)))</f>
        <v>0</v>
      </c>
      <c r="AW105" s="106">
        <f>IF(INDEX(Base_Dados!AW:AW,MATCH($B105,Base_Dados!$B:$B,0))=0,0,
MAX(0, MIN(AW$1,
((INDEX(Base_Dados!AW:AW,MATCH($B105,Base_Dados!$B:$B,0))-MIN(Base_Dados!AW$5:AW$98)) /
(IF(MAX(Base_Dados!AW$5:AW$98)-MIN(Base_Dados!AW$5:AW$98)=0,1,MAX(Base_Dados!AW$5:AW$98)-MIN(Base_Dados!AW$5:AW$98)))) * AW$1)))</f>
        <v>0</v>
      </c>
      <c r="AX105" s="106">
        <f>IF(INDEX(Base_Dados!AX:AX,MATCH($B105,Base_Dados!$B:$B,0))=0,0,
MAX(0, MIN(AX$1,
((INDEX(Base_Dados!AX:AX,MATCH($B105,Base_Dados!$B:$B,0))-MIN(Base_Dados!AX$5:AX$98)) /
(IF(MAX(Base_Dados!AX$5:AX$98)-MIN(Base_Dados!AX$5:AX$98)=0,1,MAX(Base_Dados!AX$5:AX$98)-MIN(Base_Dados!AX$5:AX$98)))) * AX$1)))</f>
        <v>2.6858160640072376E-3</v>
      </c>
      <c r="AY105" s="106">
        <f>IF(INDEX(Base_Dados!AY:AY,MATCH($B105,Base_Dados!$B:$B,0))=0,0,
MAX(0, MIN(AY$1,
((INDEX(Base_Dados!AY:AY,MATCH($B105,Base_Dados!$B:$B,0))-MIN(Base_Dados!AY$5:AY$98)) /
(IF(MAX(Base_Dados!AY$5:AY$98)-MIN(Base_Dados!AY$5:AY$98)=0,1,MAX(Base_Dados!AY$5:AY$98)-MIN(Base_Dados!AY$5:AY$98)))) * AY$1)))</f>
        <v>0</v>
      </c>
      <c r="AZ105" s="106">
        <f>IF(INDEX(Base_Dados!AZ:AZ,MATCH($B105,Base_Dados!$B:$B,0))=0,0,
MAX(0, MIN(AZ$1,
((INDEX(Base_Dados!AZ:AZ,MATCH($B105,Base_Dados!$B:$B,0))-MIN(Base_Dados!AZ$5:AZ$98)) /
(IF(MAX(Base_Dados!AZ$5:AZ$98)-MIN(Base_Dados!AZ$5:AZ$98)=0,1,MAX(Base_Dados!AZ$5:AZ$98)-MIN(Base_Dados!AZ$5:AZ$98)))) * AZ$1)))</f>
        <v>0</v>
      </c>
      <c r="BA105" s="106">
        <f>IF(INDEX(Base_Dados!BA:BA,MATCH($B105,Base_Dados!$B:$B,0))=0,0,
MAX(0, MIN(BA$1,
((INDEX(Base_Dados!BA:BA,MATCH($B105,Base_Dados!$B:$B,0))-MIN(Base_Dados!BA$5:BA$98)) /
(IF(MAX(Base_Dados!BA$5:BA$98)-MIN(Base_Dados!BA$5:BA$98)=0,1,MAX(Base_Dados!BA$5:BA$98)-MIN(Base_Dados!BA$5:BA$98)))) * BA$1)))</f>
        <v>4.8091653899953374E-2</v>
      </c>
      <c r="BB105" s="106">
        <f>IF(INDEX(Base_Dados!BB:BB,MATCH($B105,Base_Dados!$B:$B,0))=0,0,
MAX(0, MIN(BB$1,
((INDEX(Base_Dados!BB:BB,MATCH($B105,Base_Dados!$B:$B,0))-MIN(Base_Dados!BB$5:BB$98)) /
(IF(MAX(Base_Dados!BB$5:BB$98)-MIN(Base_Dados!BB$5:BB$98)=0,1,MAX(Base_Dados!BB$5:BB$98)-MIN(Base_Dados!BB$5:BB$98)))) * BB$1)))</f>
        <v>0.25863480605188566</v>
      </c>
      <c r="BC105" s="106">
        <f>IF(INDEX(Base_Dados!BC:BC,MATCH($B105,Base_Dados!$B:$B,0))=0,0,
MAX(0, MIN(BC$1,
((INDEX(Base_Dados!BC:BC,MATCH($B105,Base_Dados!$B:$B,0))-MIN(Base_Dados!BC$5:BC$98)) /
(IF(MAX(Base_Dados!BC$5:BC$98)-MIN(Base_Dados!BC$5:BC$98)=0,1,MAX(Base_Dados!BC$5:BC$98)-MIN(Base_Dados!BC$5:BC$98)))) * BC$1)))</f>
        <v>4.3899811473202259E-2</v>
      </c>
      <c r="BD105" s="106">
        <f>IF(INDEX(Base_Dados!BD:BD,MATCH($B105,Base_Dados!$B:$B,0))=0,0,
MAX(0, MIN(BD$1,
((INDEX(Base_Dados!BD:BD,MATCH($B105,Base_Dados!$B:$B,0))-MIN(Base_Dados!BD$5:BD$98)) /
(IF(MAX(Base_Dados!BD$5:BD$98)-MIN(Base_Dados!BD$5:BD$98)=0,1,MAX(Base_Dados!BD$5:BD$98)-MIN(Base_Dados!BD$5:BD$98)))) * BD$1)))</f>
        <v>2.949934215082058E-2</v>
      </c>
      <c r="BE105" s="106">
        <f>IF(INDEX(Base_Dados!BE:BE,MATCH($B105,Base_Dados!$B:$B,0))=0,0,
MAX(0, MIN(BE$1,
((INDEX(Base_Dados!BE:BE,MATCH($B105,Base_Dados!$B:$B,0))-MIN(Base_Dados!BE$5:BE$98)) /
(IF(MAX(Base_Dados!BE$5:BE$98)-MIN(Base_Dados!BE$5:BE$98)=0,1,MAX(Base_Dados!BE$5:BE$98)-MIN(Base_Dados!BE$5:BE$98)))) * BE$1)))</f>
        <v>0.12794781736076266</v>
      </c>
      <c r="BF105" s="106">
        <f>IF(INDEX(Base_Dados!BF:BF,MATCH($B105,Base_Dados!$B:$B,0))=0,0,
MAX(0, MIN(BF$1,
((INDEX(Base_Dados!BF:BF,MATCH($B105,Base_Dados!$B:$B,0))-MIN(Base_Dados!BF$5:BF$98)) /
(IF(MAX(Base_Dados!BF$5:BF$98)-MIN(Base_Dados!BF$5:BF$98)=0,1,MAX(Base_Dados!BF$5:BF$98)-MIN(Base_Dados!BF$5:BF$98)))) * BF$1)))</f>
        <v>0</v>
      </c>
      <c r="BG105" s="106">
        <f>IF(INDEX(Base_Dados!BG:BG,MATCH($B105,Base_Dados!$B:$B,0))=0,0,
MAX(0, MIN(BG$1,
((INDEX(Base_Dados!BG:BG,MATCH($B105,Base_Dados!$B:$B,0))-MIN(Base_Dados!BG$5:BG$98)) /
(IF(MAX(Base_Dados!BG$5:BG$98)-MIN(Base_Dados!BG$5:BG$98)=0,1,MAX(Base_Dados!BG$5:BG$98)-MIN(Base_Dados!BG$5:BG$98)))) * BG$1)))</f>
        <v>2.508361204013378E-3</v>
      </c>
      <c r="BH105" s="106">
        <f>IF(INDEX(Base_Dados!BH:BH,MATCH($B105,Base_Dados!$B:$B,0))=0,0,
MAX(0, MIN(BH$1,
((INDEX(Base_Dados!BH:BH,MATCH($B105,Base_Dados!$B:$B,0))-MIN(Base_Dados!BH$5:BH$98)) /
(IF(MAX(Base_Dados!BH$5:BH$98)-MIN(Base_Dados!BH$5:BH$98)=0,1,MAX(Base_Dados!BH$5:BH$98)-MIN(Base_Dados!BH$5:BH$98)))) * BH$1)))</f>
        <v>0.16483516483516483</v>
      </c>
      <c r="BI105" s="106">
        <f>IF(INDEX(Base_Dados!BI:BI,MATCH($B105,Base_Dados!$B:$B,0))=0,0,
MAX(0, MIN(BI$1,
((INDEX(Base_Dados!BI:BI,MATCH($B105,Base_Dados!$B:$B,0))-MIN(Base_Dados!BI$5:BI$98)) /
(IF(MAX(Base_Dados!BI$5:BI$98)-MIN(Base_Dados!BI$5:BI$98)=0,1,MAX(Base_Dados!BI$5:BI$98)-MIN(Base_Dados!BI$5:BI$98)))) * BI$1)))</f>
        <v>0.17004680187207488</v>
      </c>
      <c r="BJ105" s="106">
        <f>IF(INDEX(Base_Dados!BJ:BJ,MATCH($B105,Base_Dados!$B:$B,0))=0,0,
MAX(0, MIN(BJ$1,
((INDEX(Base_Dados!BJ:BJ,MATCH($B105,Base_Dados!$B:$B,0))-MIN(Base_Dados!BJ$5:BJ$98)) /
(IF(MAX(Base_Dados!BJ$5:BJ$98)-MIN(Base_Dados!BJ$5:BJ$98)=0,1,MAX(Base_Dados!BJ$5:BJ$98)-MIN(Base_Dados!BJ$5:BJ$98)))) * BJ$1)))</f>
        <v>6.3157894736842107E-2</v>
      </c>
      <c r="BK105" s="106">
        <f>IF(INDEX(Base_Dados!BK:BK,MATCH($B105,Base_Dados!$B:$B,0))=0,0,
MAX(0, MIN(BK$1,
((INDEX(Base_Dados!BK:BK,MATCH($B105,Base_Dados!$B:$B,0))-MIN(Base_Dados!BK$5:BK$98)) /
(IF(MAX(Base_Dados!BK$5:BK$98)-MIN(Base_Dados!BK$5:BK$98)=0,1,MAX(Base_Dados!BK$5:BK$98)-MIN(Base_Dados!BK$5:BK$98)))) * BK$1)))</f>
        <v>1.7857142857142856E-2</v>
      </c>
      <c r="BL105" s="106">
        <f>IF(INDEX(Base_Dados!BL:BL,MATCH($B105,Base_Dados!$B:$B,0))=0,0,
MAX(0, MIN(BL$1,
((INDEX(Base_Dados!BL:BL,MATCH($B105,Base_Dados!$B:$B,0))-MIN(Base_Dados!BL$5:BL$98)) /
(IF(MAX(Base_Dados!BL$5:BL$98)-MIN(Base_Dados!BL$5:BL$98)=0,1,MAX(Base_Dados!BL$5:BL$98)-MIN(Base_Dados!BL$5:BL$98)))) * BL$1)))</f>
        <v>7.8175895765472306E-2</v>
      </c>
      <c r="BM105" s="106">
        <f>IF(INDEX(Base_Dados!BM:BM,MATCH($B105,Base_Dados!$B:$B,0))=0,0,
MAX(0, MIN(BM$1,
((INDEX(Base_Dados!BM:BM,MATCH($B105,Base_Dados!$B:$B,0))-MIN(Base_Dados!BM$5:BM$98)) /
(IF(MAX(Base_Dados!BM$5:BM$98)-MIN(Base_Dados!BM$5:BM$98)=0,1,MAX(Base_Dados!BM$5:BM$98)-MIN(Base_Dados!BM$5:BM$98)))) * BM$1)))</f>
        <v>0.4965345654878266</v>
      </c>
      <c r="BN105" s="106">
        <f>IF(INDEX(Base_Dados!BN:BN,MATCH($B105,Base_Dados!$B:$B,0))=0,0,
MAX(0, MIN(BN$1,
((INDEX(Base_Dados!BN:BN,MATCH($B105,Base_Dados!$B:$B,0))-MIN(Base_Dados!BN$5:BN$98)) /
(IF(MAX(Base_Dados!BN$5:BN$98)-MIN(Base_Dados!BN$5:BN$98)=0,1,MAX(Base_Dados!BN$5:BN$98)-MIN(Base_Dados!BN$5:BN$98)))) * BN$1)))</f>
        <v>0.56225793694016513</v>
      </c>
      <c r="BO105" s="106">
        <f>IF(INDEX(Base_Dados!BO:BO,MATCH($B105,Base_Dados!$B:$B,0))=0,0,
MAX(0, MIN(BO$1,
((INDEX(Base_Dados!BO:BO,MATCH($B105,Base_Dados!$B:$B,0))-MIN(Base_Dados!BO$5:BO$98)) /
(IF(MAX(Base_Dados!BO$5:BO$98)-MIN(Base_Dados!BO$5:BO$98)=0,1,MAX(Base_Dados!BO$5:BO$98)-MIN(Base_Dados!BO$5:BO$98)))) * BO$1)))</f>
        <v>2.5862068965517241E-2</v>
      </c>
      <c r="BP105" s="106">
        <f t="shared" si="8"/>
        <v>11.997748218390203</v>
      </c>
      <c r="BQ105" s="111">
        <f t="shared" si="9"/>
        <v>0.33053326499171787</v>
      </c>
      <c r="BR105" s="112">
        <f t="shared" si="10"/>
        <v>1.6024951513694596E-2</v>
      </c>
      <c r="BS105" s="113">
        <f t="shared" si="11"/>
        <v>11.981723266876509</v>
      </c>
    </row>
    <row r="106" spans="1:71">
      <c r="A106" s="21">
        <v>23002</v>
      </c>
      <c r="B106" s="21" t="s">
        <v>211</v>
      </c>
      <c r="C106" s="21" t="s">
        <v>197</v>
      </c>
      <c r="D106" s="105">
        <f>IF(INDEX(Base_Dados!D:D,MATCH($B106,Base_Dados!$B:$B,0))=0,0,
MAX(0, MIN(D$1,
((INDEX(Base_Dados!D:D,MATCH($B106,Base_Dados!$B:$B,0))-MIN(Base_Dados!D$5:D$98)) /
(IF(MAX(Base_Dados!D$5:D$98)-MIN(Base_Dados!D$5:D$98)=0,1,MAX(Base_Dados!D$5:D$98)-MIN(Base_Dados!D$5:D$98)))) * D$1)))</f>
        <v>0.66221587024579853</v>
      </c>
      <c r="E106" s="106">
        <f>IF(INDEX(Base_Dados!E:E,MATCH($B106,Base_Dados!$B:$B,0))=0,0,
MAX(0, MIN(E$1,
((INDEX(Base_Dados!E:E,MATCH($B106,Base_Dados!$B:$B,0))-MIN(Base_Dados!E$5:E$98)) /
(IF(MAX(Base_Dados!E$5:E$98)-MIN(Base_Dados!E$5:E$98)=0,1,MAX(Base_Dados!E$5:E$98)-MIN(Base_Dados!E$5:E$98)))) * E$1)))</f>
        <v>0.24640559454413083</v>
      </c>
      <c r="F106" s="106">
        <f>IF(INDEX(Base_Dados!F:F,MATCH($B106,Base_Dados!$B:$B,0))=0,0,
MAX(0, MIN(F$1,
((INDEX(Base_Dados!F:F,MATCH($B106,Base_Dados!$B:$B,0))-MIN(Base_Dados!F$5:F$98)) /
(IF(MAX(Base_Dados!F$5:F$98)-MIN(Base_Dados!F$5:F$98)=0,1,MAX(Base_Dados!F$5:F$98)-MIN(Base_Dados!F$5:F$98)))) * F$1)))</f>
        <v>0.2243118659437402</v>
      </c>
      <c r="G106" s="106">
        <f>IF(INDEX(Base_Dados!G:G,MATCH($B106,Base_Dados!$B:$B,0))=0,0,
MAX(0, MIN(G$1,
((INDEX(Base_Dados!G:G,MATCH($B106,Base_Dados!$B:$B,0))-MIN(Base_Dados!G$5:G$98)) /
(IF(MAX(Base_Dados!G$5:G$98)-MIN(Base_Dados!G$5:G$98)=0,1,MAX(Base_Dados!G$5:G$98)-MIN(Base_Dados!G$5:G$98)))) * G$1)))</f>
        <v>0.20424403183023873</v>
      </c>
      <c r="H106" s="106">
        <f>IF(INDEX(Base_Dados!H:H,MATCH($B106,Base_Dados!$B:$B,0))=0,0,
MAX(0, MIN(H$1,
((INDEX(Base_Dados!H:H,MATCH($B106,Base_Dados!$B:$B,0))-MIN(Base_Dados!H$5:H$98)) /
(IF(MAX(Base_Dados!H$5:H$98)-MIN(Base_Dados!H$5:H$98)=0,1,MAX(Base_Dados!H$5:H$98)-MIN(Base_Dados!H$5:H$98)))) * H$1)))</f>
        <v>0.20097944945101634</v>
      </c>
      <c r="I106" s="106">
        <f>IF(INDEX(Base_Dados!I:I,MATCH($B106,Base_Dados!$B:$B,0))=0,0,
MAX(0, MIN(I$1,
((INDEX(Base_Dados!I:I,MATCH($B106,Base_Dados!$B:$B,0))-MIN(Base_Dados!I$5:I$98)) /
(IF(MAX(Base_Dados!I$5:I$98)-MIN(Base_Dados!I$5:I$98)=0,1,MAX(Base_Dados!I$5:I$98)-MIN(Base_Dados!I$5:I$98)))) * I$1)))</f>
        <v>0.235346579876482</v>
      </c>
      <c r="J106" s="106">
        <f>IF(INDEX(Base_Dados!J:J,MATCH($B106,Base_Dados!$B:$B,0))=0,0,
MAX(0, MIN(J$1,
((INDEX(Base_Dados!J:J,MATCH($B106,Base_Dados!$B:$B,0))-MIN(Base_Dados!J$5:J$98)) /
(IF(MAX(Base_Dados!J$5:J$98)-MIN(Base_Dados!J$5:J$98)=0,1,MAX(Base_Dados!J$5:J$98)-MIN(Base_Dados!J$5:J$98)))) * J$1)))</f>
        <v>0.2295999445595471</v>
      </c>
      <c r="K106" s="106">
        <f>IF(INDEX(Base_Dados!K:K,MATCH($B106,Base_Dados!$B:$B,0))=0,0,
MAX(0, MIN(K$1,
((INDEX(Base_Dados!K:K,MATCH($B106,Base_Dados!$B:$B,0))-MIN(Base_Dados!K$5:K$98)) /
(IF(MAX(Base_Dados!K$5:K$98)-MIN(Base_Dados!K$5:K$98)=0,1,MAX(Base_Dados!K$5:K$98)-MIN(Base_Dados!K$5:K$98)))) * K$1)))</f>
        <v>0.20949798747763865</v>
      </c>
      <c r="L106" s="106">
        <f>IF(INDEX(Base_Dados!L:L,MATCH($B106,Base_Dados!$B:$B,0))=0,0,
MAX(0, MIN(L$1,
((INDEX(Base_Dados!L:L,MATCH($B106,Base_Dados!$B:$B,0))-MIN(Base_Dados!L$5:L$98)) /
(IF(MAX(Base_Dados!L$5:L$98)-MIN(Base_Dados!L$5:L$98)=0,1,MAX(Base_Dados!L$5:L$98)-MIN(Base_Dados!L$5:L$98)))) * L$1)))</f>
        <v>0.2336992847429761</v>
      </c>
      <c r="M106" s="106">
        <f>IF(INDEX(Base_Dados!M:M,MATCH($B106,Base_Dados!$B:$B,0))=0,0,
MAX(0, MIN(M$1,
((INDEX(Base_Dados!M:M,MATCH($B106,Base_Dados!$B:$B,0))-MIN(Base_Dados!M$5:M$98)) /
(IF(MAX(Base_Dados!M$5:M$98)-MIN(Base_Dados!M$5:M$98)=0,1,MAX(Base_Dados!M$5:M$98)-MIN(Base_Dados!M$5:M$98)))) * M$1)))</f>
        <v>0.24225072886297377</v>
      </c>
      <c r="N106" s="106">
        <f>IF(INDEX(Base_Dados!N:N,MATCH($B106,Base_Dados!$B:$B,0))=0,0,
MAX(0, MIN(N$1,
((INDEX(Base_Dados!N:N,MATCH($B106,Base_Dados!$B:$B,0))-MIN(Base_Dados!N$5:N$98)) /
(IF(MAX(Base_Dados!N$5:N$98)-MIN(Base_Dados!N$5:N$98)=0,1,MAX(Base_Dados!N$5:N$98)-MIN(Base_Dados!N$5:N$98)))) * N$1)))</f>
        <v>0.30296146428613685</v>
      </c>
      <c r="O106" s="106">
        <f>IF(INDEX(Base_Dados!O:O,MATCH($B106,Base_Dados!$B:$B,0))=0,0,
MAX(0, MIN(O$1,
((INDEX(Base_Dados!O:O,MATCH($B106,Base_Dados!$B:$B,0))-MIN(Base_Dados!O$5:O$98)) /
(IF(MAX(Base_Dados!O$5:O$98)-MIN(Base_Dados!O$5:O$98)=0,1,MAX(Base_Dados!O$5:O$98)-MIN(Base_Dados!O$5:O$98)))) * O$1)))</f>
        <v>0.39428061764869837</v>
      </c>
      <c r="P106" s="106">
        <f>IF(INDEX(Base_Dados!P:P,MATCH($B106,Base_Dados!$B:$B,0))=0,0,
MAX(0, MIN(P$1,
((INDEX(Base_Dados!P:P,MATCH($B106,Base_Dados!$B:$B,0))-MIN(Base_Dados!P$5:P$98)) /
(IF(MAX(Base_Dados!P$5:P$98)-MIN(Base_Dados!P$5:P$98)=0,1,MAX(Base_Dados!P$5:P$98)-MIN(Base_Dados!P$5:P$98)))) * P$1)))</f>
        <v>8.1382351481580378E-2</v>
      </c>
      <c r="Q106" s="106">
        <f>IF(INDEX(Base_Dados!Q:Q,MATCH($B106,Base_Dados!$B:$B,0))=0,0,
MAX(0, MIN(Q$1,
((INDEX(Base_Dados!Q:Q,MATCH($B106,Base_Dados!$B:$B,0))-MIN(Base_Dados!Q$5:Q$98)) /
(IF(MAX(Base_Dados!Q$5:Q$98)-MIN(Base_Dados!Q$5:Q$98)=0,1,MAX(Base_Dados!Q$5:Q$98)-MIN(Base_Dados!Q$5:Q$98)))) * Q$1)))</f>
        <v>2.0009478173871834E-2</v>
      </c>
      <c r="R106" s="106">
        <f>IF(INDEX(Base_Dados!R:R,MATCH($B106,Base_Dados!$B:$B,0))=0,0,
MAX(0, MIN(R$1,
((INDEX(Base_Dados!R:R,MATCH($B106,Base_Dados!$B:$B,0))-MIN(Base_Dados!R$5:R$98)) /
(IF(MAX(Base_Dados!R$5:R$98)-MIN(Base_Dados!R$5:R$98)=0,1,MAX(Base_Dados!R$5:R$98)-MIN(Base_Dados!R$5:R$98)))) * R$1)))</f>
        <v>2.8187726271270884E-2</v>
      </c>
      <c r="S106" s="106">
        <f>IF(INDEX(Base_Dados!S:S,MATCH($B106,Base_Dados!$B:$B,0))=0,0,
MAX(0, MIN(S$1,
((INDEX(Base_Dados!S:S,MATCH($B106,Base_Dados!$B:$B,0))-MIN(Base_Dados!S$5:S$98)) /
(IF(MAX(Base_Dados!S$5:S$98)-MIN(Base_Dados!S$5:S$98)=0,1,MAX(Base_Dados!S$5:S$98)-MIN(Base_Dados!S$5:S$98)))) * S$1)))</f>
        <v>4.9457050849996256E-2</v>
      </c>
      <c r="T106" s="106">
        <f>IF(INDEX(Base_Dados!T:T,MATCH($B106,Base_Dados!$B:$B,0))=0,0,
MAX(0, MIN(T$1,
((INDEX(Base_Dados!T:T,MATCH($B106,Base_Dados!$B:$B,0))-MIN(Base_Dados!T$5:T$98)) /
(IF(MAX(Base_Dados!T$5:T$98)-MIN(Base_Dados!T$5:T$98)=0,1,MAX(Base_Dados!T$5:T$98)-MIN(Base_Dados!T$5:T$98)))) * T$1)))</f>
        <v>0.35259727833504223</v>
      </c>
      <c r="U106" s="106">
        <f>IF(INDEX(Base_Dados!U:U,MATCH($B106,Base_Dados!$B:$B,0))=0,0,
MAX(0, MIN(U$1,
((INDEX(Base_Dados!U:U,MATCH($B106,Base_Dados!$B:$B,0))-MIN(Base_Dados!U$5:U$98)) /
(IF(MAX(Base_Dados!U$5:U$98)-MIN(Base_Dados!U$5:U$98)=0,1,MAX(Base_Dados!U$5:U$98)-MIN(Base_Dados!U$5:U$98)))) * U$1)))</f>
        <v>0.78431028749350218</v>
      </c>
      <c r="V106" s="106">
        <f>IF(INDEX(Base_Dados!V:V,MATCH($B106,Base_Dados!$B:$B,0))=0,0,
MAX(0, MIN(V$1,
((INDEX(Base_Dados!V:V,MATCH($B106,Base_Dados!$B:$B,0))-MIN(Base_Dados!V$5:V$98)) /
(IF(MAX(Base_Dados!V$5:V$98)-MIN(Base_Dados!V$5:V$98)=0,1,MAX(Base_Dados!V$5:V$98)-MIN(Base_Dados!V$5:V$98)))) * V$1)))</f>
        <v>3.5431497044106842E-2</v>
      </c>
      <c r="W106" s="106">
        <f>IF(INDEX(Base_Dados!W:W,MATCH($B106,Base_Dados!$B:$B,0))=0,0,
MAX(0, MIN(W$1,
((INDEX(Base_Dados!W:W,MATCH($B106,Base_Dados!$B:$B,0))-MIN(Base_Dados!W$5:W$98)) /
(IF(MAX(Base_Dados!W$5:W$98)-MIN(Base_Dados!W$5:W$98)=0,1,MAX(Base_Dados!W$5:W$98)-MIN(Base_Dados!W$5:W$98)))) * W$1)))</f>
        <v>2.24470873443618</v>
      </c>
      <c r="X106" s="106">
        <f>IF(INDEX(Base_Dados!X:X,MATCH($B106,Base_Dados!$B:$B,0))=0,0,
MAX(0, MIN(X$1,
((INDEX(Base_Dados!X:X,MATCH($B106,Base_Dados!$B:$B,0))-MIN(Base_Dados!X$5:X$98)) /
(IF(MAX(Base_Dados!X$5:X$98)-MIN(Base_Dados!X$5:X$98)=0,1,MAX(Base_Dados!X$5:X$98)-MIN(Base_Dados!X$5:X$98)))) * X$1)))</f>
        <v>0</v>
      </c>
      <c r="Y106" s="106">
        <f>IF(INDEX(Base_Dados!Y:Y,MATCH($B106,Base_Dados!$B:$B,0))=0,0,
MAX(0, MIN(Y$1,
((INDEX(Base_Dados!Y:Y,MATCH($B106,Base_Dados!$B:$B,0))-MIN(Base_Dados!Y$5:Y$98)) /
(IF(MAX(Base_Dados!Y$5:Y$98)-MIN(Base_Dados!Y$5:Y$98)=0,1,MAX(Base_Dados!Y$5:Y$98)-MIN(Base_Dados!Y$5:Y$98)))) * Y$1)))</f>
        <v>0</v>
      </c>
      <c r="Z106" s="106">
        <f>IF(INDEX(Base_Dados!Z:Z,MATCH($B106,Base_Dados!$B:$B,0))=0,0,
MAX(0, MIN(Z$1,
((INDEX(Base_Dados!Z:Z,MATCH($B106,Base_Dados!$B:$B,0))-MIN(Base_Dados!Z$5:Z$98)) /
(IF(MAX(Base_Dados!Z$5:Z$98)-MIN(Base_Dados!Z$5:Z$98)=0,1,MAX(Base_Dados!Z$5:Z$98)-MIN(Base_Dados!Z$5:Z$98)))) * Z$1)))</f>
        <v>0</v>
      </c>
      <c r="AA106" s="106">
        <f>IF(INDEX(Base_Dados!AA:AA,MATCH($B106,Base_Dados!$B:$B,0))=0,0,
MAX(0, MIN(AA$1,
((INDEX(Base_Dados!AA:AA,MATCH($B106,Base_Dados!$B:$B,0))-MIN(Base_Dados!AA$5:AA$98)) /
(IF(MAX(Base_Dados!AA$5:AA$98)-MIN(Base_Dados!AA$5:AA$98)=0,1,MAX(Base_Dados!AA$5:AA$98)-MIN(Base_Dados!AA$5:AA$98)))) * AA$1)))</f>
        <v>0</v>
      </c>
      <c r="AB106" s="106">
        <f>IF(INDEX(Base_Dados!AB:AB,MATCH($B106,Base_Dados!$B:$B,0))=0,0,
MAX(0, MIN(AB$1,
((INDEX(Base_Dados!AB:AB,MATCH($B106,Base_Dados!$B:$B,0))-MIN(Base_Dados!AB$5:AB$98)) /
(IF(MAX(Base_Dados!AB$5:AB$98)-MIN(Base_Dados!AB$5:AB$98)=0,1,MAX(Base_Dados!AB$5:AB$98)-MIN(Base_Dados!AB$5:AB$98)))) * AB$1)))</f>
        <v>0.3200353083017568</v>
      </c>
      <c r="AC106" s="106">
        <f>IF(INDEX(Base_Dados!AC:AC,MATCH($B106,Base_Dados!$B:$B,0))=0,0,
MAX(0, MIN(AC$1,
((INDEX(Base_Dados!AC:AC,MATCH($B106,Base_Dados!$B:$B,0))-MIN(Base_Dados!AC$5:AC$98)) /
(IF(MAX(Base_Dados!AC$5:AC$98)-MIN(Base_Dados!AC$5:AC$98)=0,1,MAX(Base_Dados!AC$5:AC$98)-MIN(Base_Dados!AC$5:AC$98)))) * AC$1)))</f>
        <v>3.9386201580265949E-2</v>
      </c>
      <c r="AD106" s="106">
        <f>IF(INDEX(Base_Dados!AD:AD,MATCH($B106,Base_Dados!$B:$B,0))=0,0,
MAX(0, MIN(AD$1,
((INDEX(Base_Dados!AD:AD,MATCH($B106,Base_Dados!$B:$B,0))-MIN(Base_Dados!AD$5:AD$98)) /
(IF(MAX(Base_Dados!AD$5:AD$98)-MIN(Base_Dados!AD$5:AD$98)=0,1,MAX(Base_Dados!AD$5:AD$98)-MIN(Base_Dados!AD$5:AD$98)))) * AD$1)))</f>
        <v>3.8337524034906076E-2</v>
      </c>
      <c r="AE106" s="106">
        <f>IF(INDEX(Base_Dados!AE:AE,MATCH($B106,Base_Dados!$B:$B,0))=0,0,
MAX(0, MIN(AE$1,
((INDEX(Base_Dados!AE:AE,MATCH($B106,Base_Dados!$B:$B,0))-MIN(Base_Dados!AE$5:AE$98)) /
(IF(MAX(Base_Dados!AE$5:AE$98)-MIN(Base_Dados!AE$5:AE$98)=0,1,MAX(Base_Dados!AE$5:AE$98)-MIN(Base_Dados!AE$5:AE$98)))) * AE$1)))</f>
        <v>1.0527829713792607E-2</v>
      </c>
      <c r="AF106" s="106">
        <f>IF(INDEX(Base_Dados!AF:AF,MATCH($B106,Base_Dados!$B:$B,0))=0,0,
MAX(0, MIN(AF$1,
((INDEX(Base_Dados!AF:AF,MATCH($B106,Base_Dados!$B:$B,0))-MIN(Base_Dados!AF$5:AF$98)) /
(IF(MAX(Base_Dados!AF$5:AF$98)-MIN(Base_Dados!AF$5:AF$98)=0,1,MAX(Base_Dados!AF$5:AF$98)-MIN(Base_Dados!AF$5:AF$98)))) * AF$1)))</f>
        <v>1.5170321334988277E-2</v>
      </c>
      <c r="AG106" s="106">
        <f>IF(INDEX(Base_Dados!AG:AG,MATCH($B106,Base_Dados!$B:$B,0))=0,0,
MAX(0, MIN(AG$1,
((INDEX(Base_Dados!AG:AG,MATCH($B106,Base_Dados!$B:$B,0))-MIN(Base_Dados!AG$5:AG$98)) /
(IF(MAX(Base_Dados!AG$5:AG$98)-MIN(Base_Dados!AG$5:AG$98)=0,1,MAX(Base_Dados!AG$5:AG$98)-MIN(Base_Dados!AG$5:AG$98)))) * AG$1)))</f>
        <v>2.0009478173871834E-2</v>
      </c>
      <c r="AH106" s="106">
        <f>IF(INDEX(Base_Dados!AH:AH,MATCH($B106,Base_Dados!$B:$B,0))=0,0,
MAX(0, MIN(AH$1,
((INDEX(Base_Dados!AH:AH,MATCH($B106,Base_Dados!$B:$B,0))-MIN(Base_Dados!AH$5:AH$98)) /
(IF(MAX(Base_Dados!AH$5:AH$98)-MIN(Base_Dados!AH$5:AH$98)=0,1,MAX(Base_Dados!AH$5:AH$98)-MIN(Base_Dados!AH$5:AH$98)))) * AH$1)))</f>
        <v>1.740704227349138</v>
      </c>
      <c r="AI106" s="106">
        <f>IF(INDEX(Base_Dados!AI:AI,MATCH($B106,Base_Dados!$B:$B,0))=0,0,
MAX(0, MIN(AI$1,
((INDEX(Base_Dados!AI:AI,MATCH($B106,Base_Dados!$B:$B,0))-MIN(Base_Dados!AI$5:AI$98)) /
(IF(MAX(Base_Dados!AI$5:AI$98)-MIN(Base_Dados!AI$5:AI$98)=0,1,MAX(Base_Dados!AI$5:AI$98)-MIN(Base_Dados!AI$5:AI$98)))) * AI$1)))</f>
        <v>7.1428571428571425E-2</v>
      </c>
      <c r="AJ106" s="106">
        <f>IF(INDEX(Base_Dados!AJ:AJ,MATCH($B106,Base_Dados!$B:$B,0))=0,0,
MAX(0, MIN(AJ$1,
((INDEX(Base_Dados!AJ:AJ,MATCH($B106,Base_Dados!$B:$B,0))-MIN(Base_Dados!AJ$5:AJ$98)) /
(IF(MAX(Base_Dados!AJ$5:AJ$98)-MIN(Base_Dados!AJ$5:AJ$98)=0,1,MAX(Base_Dados!AJ$5:AJ$98)-MIN(Base_Dados!AJ$5:AJ$98)))) * AJ$1)))</f>
        <v>0.47619047619047616</v>
      </c>
      <c r="AK106" s="106">
        <f>IF(INDEX(Base_Dados!AK:AK,MATCH($B106,Base_Dados!$B:$B,0))=0,0,
MAX(0, MIN(AK$1,
((INDEX(Base_Dados!AK:AK,MATCH($B106,Base_Dados!$B:$B,0))-MIN(Base_Dados!AK$5:AK$98)) /
(IF(MAX(Base_Dados!AK$5:AK$98)-MIN(Base_Dados!AK$5:AK$98)=0,1,MAX(Base_Dados!AK$5:AK$98)-MIN(Base_Dados!AK$5:AK$98)))) * AK$1)))</f>
        <v>1.4367816091954023E-2</v>
      </c>
      <c r="AL106" s="106">
        <f>IF(INDEX(Base_Dados!AL:AL,MATCH($B106,Base_Dados!$B:$B,0))=0,0,
MAX(0, MIN(AL$1,
((INDEX(Base_Dados!AL:AL,MATCH($B106,Base_Dados!$B:$B,0))-MIN(Base_Dados!AL$5:AL$98)) /
(IF(MAX(Base_Dados!AL$5:AL$98)-MIN(Base_Dados!AL$5:AL$98)=0,1,MAX(Base_Dados!AL$5:AL$98)-MIN(Base_Dados!AL$5:AL$98)))) * AL$1)))</f>
        <v>0</v>
      </c>
      <c r="AM106" s="106">
        <f>IF(INDEX(Base_Dados!AM:AM,MATCH($B106,Base_Dados!$B:$B,0))=0,0,
MAX(0, MIN(AM$1,
((INDEX(Base_Dados!AM:AM,MATCH($B106,Base_Dados!$B:$B,0))-MIN(Base_Dados!AM$5:AM$98)) /
(IF(MAX(Base_Dados!AM$5:AM$98)-MIN(Base_Dados!AM$5:AM$98)=0,1,MAX(Base_Dados!AM$5:AM$98)-MIN(Base_Dados!AM$5:AM$98)))) * AM$1)))</f>
        <v>1.6571724495080268E-2</v>
      </c>
      <c r="AN106" s="106">
        <f>IF(INDEX(Base_Dados!AN:AN,MATCH($B106,Base_Dados!$B:$B,0))=0,0,
MAX(0, MIN(AN$1,
((INDEX(Base_Dados!AN:AN,MATCH($B106,Base_Dados!$B:$B,0))-MIN(Base_Dados!AN$5:AN$98)) /
(IF(MAX(Base_Dados!AN$5:AN$98)-MIN(Base_Dados!AN$5:AN$98)=0,1,MAX(Base_Dados!AN$5:AN$98)-MIN(Base_Dados!AN$5:AN$98)))) * AN$1)))</f>
        <v>4.4231918708906151E-2</v>
      </c>
      <c r="AO106" s="106">
        <f>IF(INDEX(Base_Dados!AO:AO,MATCH($B106,Base_Dados!$B:$B,0))=0,0,
MAX(0, MIN(AO$1,
((INDEX(Base_Dados!AO:AO,MATCH($B106,Base_Dados!$B:$B,0))-MIN(Base_Dados!AO$5:AO$98)) /
(IF(MAX(Base_Dados!AO$5:AO$98)-MIN(Base_Dados!AO$5:AO$98)=0,1,MAX(Base_Dados!AO$5:AO$98)-MIN(Base_Dados!AO$5:AO$98)))) * AO$1)))</f>
        <v>0</v>
      </c>
      <c r="AP106" s="106">
        <f>IF(INDEX(Base_Dados!AP:AP,MATCH($B106,Base_Dados!$B:$B,0))=0,0,
MAX(0, MIN(AP$1,
((INDEX(Base_Dados!AP:AP,MATCH($B106,Base_Dados!$B:$B,0))-MIN(Base_Dados!AP$5:AP$98)) /
(IF(MAX(Base_Dados!AP$5:AP$98)-MIN(Base_Dados!AP$5:AP$98)=0,1,MAX(Base_Dados!AP$5:AP$98)-MIN(Base_Dados!AP$5:AP$98)))) * AP$1)))</f>
        <v>4.5871559633027525E-3</v>
      </c>
      <c r="AQ106" s="106">
        <f>IF(INDEX(Base_Dados!AQ:AQ,MATCH($B106,Base_Dados!$B:$B,0))=0,0,
MAX(0, MIN(AQ$1,
((INDEX(Base_Dados!AQ:AQ,MATCH($B106,Base_Dados!$B:$B,0))-MIN(Base_Dados!AQ$5:AQ$98)) /
(IF(MAX(Base_Dados!AQ$5:AQ$98)-MIN(Base_Dados!AQ$5:AQ$98)=0,1,MAX(Base_Dados!AQ$5:AQ$98)-MIN(Base_Dados!AQ$5:AQ$98)))) * AQ$1)))</f>
        <v>0</v>
      </c>
      <c r="AR106" s="106">
        <f>IF(INDEX(Base_Dados!AR:AR,MATCH($B106,Base_Dados!$B:$B,0))=0,0,
MAX(0, MIN(AR$1,
((INDEX(Base_Dados!AR:AR,MATCH($B106,Base_Dados!$B:$B,0))-MIN(Base_Dados!AR$5:AR$98)) /
(IF(MAX(Base_Dados!AR$5:AR$98)-MIN(Base_Dados!AR$5:AR$98)=0,1,MAX(Base_Dados!AR$5:AR$98)-MIN(Base_Dados!AR$5:AR$98)))) * AR$1)))</f>
        <v>0</v>
      </c>
      <c r="AS106" s="106">
        <f>IF(INDEX(Base_Dados!AS:AS,MATCH($B106,Base_Dados!$B:$B,0))=0,0,
MAX(0, MIN(AS$1,
((INDEX(Base_Dados!AS:AS,MATCH($B106,Base_Dados!$B:$B,0))-MIN(Base_Dados!AS$5:AS$98)) /
(IF(MAX(Base_Dados!AS$5:AS$98)-MIN(Base_Dados!AS$5:AS$98)=0,1,MAX(Base_Dados!AS$5:AS$98)-MIN(Base_Dados!AS$5:AS$98)))) * AS$1)))</f>
        <v>0</v>
      </c>
      <c r="AT106" s="106">
        <f>IF(INDEX(Base_Dados!AT:AT,MATCH($B106,Base_Dados!$B:$B,0))=0,0,
MAX(0, MIN(AT$1,
((INDEX(Base_Dados!AT:AT,MATCH($B106,Base_Dados!$B:$B,0))-MIN(Base_Dados!AT$5:AT$98)) /
(IF(MAX(Base_Dados!AT$5:AT$98)-MIN(Base_Dados!AT$5:AT$98)=0,1,MAX(Base_Dados!AT$5:AT$98)-MIN(Base_Dados!AT$5:AT$98)))) * AT$1)))</f>
        <v>0</v>
      </c>
      <c r="AU106" s="106">
        <f>IF(INDEX(Base_Dados!AU:AU,MATCH($B106,Base_Dados!$B:$B,0))=0,0,
MAX(0, MIN(AU$1,
((INDEX(Base_Dados!AU:AU,MATCH($B106,Base_Dados!$B:$B,0))-MIN(Base_Dados!AU$5:AU$98)) /
(IF(MAX(Base_Dados!AU$5:AU$98)-MIN(Base_Dados!AU$5:AU$98)=0,1,MAX(Base_Dados!AU$5:AU$98)-MIN(Base_Dados!AU$5:AU$98)))) * AU$1)))</f>
        <v>1.8726591760299626E-3</v>
      </c>
      <c r="AV106" s="106">
        <f>IF(INDEX(Base_Dados!AV:AV,MATCH($B106,Base_Dados!$B:$B,0))=0,0,
MAX(0, MIN(AV$1,
((INDEX(Base_Dados!AV:AV,MATCH($B106,Base_Dados!$B:$B,0))-MIN(Base_Dados!AV$5:AV$98)) /
(IF(MAX(Base_Dados!AV$5:AV$98)-MIN(Base_Dados!AV$5:AV$98)=0,1,MAX(Base_Dados!AV$5:AV$98)-MIN(Base_Dados!AV$5:AV$98)))) * AV$1)))</f>
        <v>0</v>
      </c>
      <c r="AW106" s="106">
        <f>IF(INDEX(Base_Dados!AW:AW,MATCH($B106,Base_Dados!$B:$B,0))=0,0,
MAX(0, MIN(AW$1,
((INDEX(Base_Dados!AW:AW,MATCH($B106,Base_Dados!$B:$B,0))-MIN(Base_Dados!AW$5:AW$98)) /
(IF(MAX(Base_Dados!AW$5:AW$98)-MIN(Base_Dados!AW$5:AW$98)=0,1,MAX(Base_Dados!AW$5:AW$98)-MIN(Base_Dados!AW$5:AW$98)))) * AW$1)))</f>
        <v>0</v>
      </c>
      <c r="AX106" s="106">
        <f>IF(INDEX(Base_Dados!AX:AX,MATCH($B106,Base_Dados!$B:$B,0))=0,0,
MAX(0, MIN(AX$1,
((INDEX(Base_Dados!AX:AX,MATCH($B106,Base_Dados!$B:$B,0))-MIN(Base_Dados!AX$5:AX$98)) /
(IF(MAX(Base_Dados!AX$5:AX$98)-MIN(Base_Dados!AX$5:AX$98)=0,1,MAX(Base_Dados!AX$5:AX$98)-MIN(Base_Dados!AX$5:AX$98)))) * AX$1)))</f>
        <v>8.4392871023263576E-3</v>
      </c>
      <c r="AY106" s="106">
        <f>IF(INDEX(Base_Dados!AY:AY,MATCH($B106,Base_Dados!$B:$B,0))=0,0,
MAX(0, MIN(AY$1,
((INDEX(Base_Dados!AY:AY,MATCH($B106,Base_Dados!$B:$B,0))-MIN(Base_Dados!AY$5:AY$98)) /
(IF(MAX(Base_Dados!AY$5:AY$98)-MIN(Base_Dados!AY$5:AY$98)=0,1,MAX(Base_Dados!AY$5:AY$98)-MIN(Base_Dados!AY$5:AY$98)))) * AY$1)))</f>
        <v>9.8911968348170125E-4</v>
      </c>
      <c r="AZ106" s="106">
        <f>IF(INDEX(Base_Dados!AZ:AZ,MATCH($B106,Base_Dados!$B:$B,0))=0,0,
MAX(0, MIN(AZ$1,
((INDEX(Base_Dados!AZ:AZ,MATCH($B106,Base_Dados!$B:$B,0))-MIN(Base_Dados!AZ$5:AZ$98)) /
(IF(MAX(Base_Dados!AZ$5:AZ$98)-MIN(Base_Dados!AZ$5:AZ$98)=0,1,MAX(Base_Dados!AZ$5:AZ$98)-MIN(Base_Dados!AZ$5:AZ$98)))) * AZ$1)))</f>
        <v>0.5</v>
      </c>
      <c r="BA106" s="106">
        <f>IF(INDEX(Base_Dados!BA:BA,MATCH($B106,Base_Dados!$B:$B,0))=0,0,
MAX(0, MIN(BA$1,
((INDEX(Base_Dados!BA:BA,MATCH($B106,Base_Dados!$B:$B,0))-MIN(Base_Dados!BA$5:BA$98)) /
(IF(MAX(Base_Dados!BA$5:BA$98)-MIN(Base_Dados!BA$5:BA$98)=0,1,MAX(Base_Dados!BA$5:BA$98)-MIN(Base_Dados!BA$5:BA$98)))) * BA$1)))</f>
        <v>5.6173538488865207E-2</v>
      </c>
      <c r="BB106" s="106">
        <f>IF(INDEX(Base_Dados!BB:BB,MATCH($B106,Base_Dados!$B:$B,0))=0,0,
MAX(0, MIN(BB$1,
((INDEX(Base_Dados!BB:BB,MATCH($B106,Base_Dados!$B:$B,0))-MIN(Base_Dados!BB$5:BB$98)) /
(IF(MAX(Base_Dados!BB$5:BB$98)-MIN(Base_Dados!BB$5:BB$98)=0,1,MAX(Base_Dados!BB$5:BB$98)-MIN(Base_Dados!BB$5:BB$98)))) * BB$1)))</f>
        <v>0.5</v>
      </c>
      <c r="BC106" s="106">
        <f>IF(INDEX(Base_Dados!BC:BC,MATCH($B106,Base_Dados!$B:$B,0))=0,0,
MAX(0, MIN(BC$1,
((INDEX(Base_Dados!BC:BC,MATCH($B106,Base_Dados!$B:$B,0))-MIN(Base_Dados!BC$5:BC$98)) /
(IF(MAX(Base_Dados!BC$5:BC$98)-MIN(Base_Dados!BC$5:BC$98)=0,1,MAX(Base_Dados!BC$5:BC$98)-MIN(Base_Dados!BC$5:BC$98)))) * BC$1)))</f>
        <v>4.4707783463506595E-2</v>
      </c>
      <c r="BD106" s="106">
        <f>IF(INDEX(Base_Dados!BD:BD,MATCH($B106,Base_Dados!$B:$B,0))=0,0,
MAX(0, MIN(BD$1,
((INDEX(Base_Dados!BD:BD,MATCH($B106,Base_Dados!$B:$B,0))-MIN(Base_Dados!BD$5:BD$98)) /
(IF(MAX(Base_Dados!BD$5:BD$98)-MIN(Base_Dados!BD$5:BD$98)=0,1,MAX(Base_Dados!BD$5:BD$98)-MIN(Base_Dados!BD$5:BD$98)))) * BD$1)))</f>
        <v>3.7255037739768716E-2</v>
      </c>
      <c r="BE106" s="106">
        <f>IF(INDEX(Base_Dados!BE:BE,MATCH($B106,Base_Dados!$B:$B,0))=0,0,
MAX(0, MIN(BE$1,
((INDEX(Base_Dados!BE:BE,MATCH($B106,Base_Dados!$B:$B,0))-MIN(Base_Dados!BE$5:BE$98)) /
(IF(MAX(Base_Dados!BE$5:BE$98)-MIN(Base_Dados!BE$5:BE$98)=0,1,MAX(Base_Dados!BE$5:BE$98)-MIN(Base_Dados!BE$5:BE$98)))) * BE$1)))</f>
        <v>6.6733567486201711E-2</v>
      </c>
      <c r="BF106" s="106">
        <f>IF(INDEX(Base_Dados!BF:BF,MATCH($B106,Base_Dados!$B:$B,0))=0,0,
MAX(0, MIN(BF$1,
((INDEX(Base_Dados!BF:BF,MATCH($B106,Base_Dados!$B:$B,0))-MIN(Base_Dados!BF$5:BF$98)) /
(IF(MAX(Base_Dados!BF$5:BF$98)-MIN(Base_Dados!BF$5:BF$98)=0,1,MAX(Base_Dados!BF$5:BF$98)-MIN(Base_Dados!BF$5:BF$98)))) * BF$1)))</f>
        <v>0</v>
      </c>
      <c r="BG106" s="106">
        <f>IF(INDEX(Base_Dados!BG:BG,MATCH($B106,Base_Dados!$B:$B,0))=0,0,
MAX(0, MIN(BG$1,
((INDEX(Base_Dados!BG:BG,MATCH($B106,Base_Dados!$B:$B,0))-MIN(Base_Dados!BG$5:BG$98)) /
(IF(MAX(Base_Dados!BG$5:BG$98)-MIN(Base_Dados!BG$5:BG$98)=0,1,MAX(Base_Dados!BG$5:BG$98)-MIN(Base_Dados!BG$5:BG$98)))) * BG$1)))</f>
        <v>3.0936454849498328E-2</v>
      </c>
      <c r="BH106" s="106">
        <f>IF(INDEX(Base_Dados!BH:BH,MATCH($B106,Base_Dados!$B:$B,0))=0,0,
MAX(0, MIN(BH$1,
((INDEX(Base_Dados!BH:BH,MATCH($B106,Base_Dados!$B:$B,0))-MIN(Base_Dados!BH$5:BH$98)) /
(IF(MAX(Base_Dados!BH$5:BH$98)-MIN(Base_Dados!BH$5:BH$98)=0,1,MAX(Base_Dados!BH$5:BH$98)-MIN(Base_Dados!BH$5:BH$98)))) * BH$1)))</f>
        <v>0.21978021978021978</v>
      </c>
      <c r="BI106" s="106">
        <f>IF(INDEX(Base_Dados!BI:BI,MATCH($B106,Base_Dados!$B:$B,0))=0,0,
MAX(0, MIN(BI$1,
((INDEX(Base_Dados!BI:BI,MATCH($B106,Base_Dados!$B:$B,0))-MIN(Base_Dados!BI$5:BI$98)) /
(IF(MAX(Base_Dados!BI$5:BI$98)-MIN(Base_Dados!BI$5:BI$98)=0,1,MAX(Base_Dados!BI$5:BI$98)-MIN(Base_Dados!BI$5:BI$98)))) * BI$1)))</f>
        <v>0.23712948517940718</v>
      </c>
      <c r="BJ106" s="106">
        <f>IF(INDEX(Base_Dados!BJ:BJ,MATCH($B106,Base_Dados!$B:$B,0))=0,0,
MAX(0, MIN(BJ$1,
((INDEX(Base_Dados!BJ:BJ,MATCH($B106,Base_Dados!$B:$B,0))-MIN(Base_Dados!BJ$5:BJ$98)) /
(IF(MAX(Base_Dados!BJ$5:BJ$98)-MIN(Base_Dados!BJ$5:BJ$98)=0,1,MAX(Base_Dados!BJ$5:BJ$98)-MIN(Base_Dados!BJ$5:BJ$98)))) * BJ$1)))</f>
        <v>3.1578947368421054E-2</v>
      </c>
      <c r="BK106" s="106">
        <f>IF(INDEX(Base_Dados!BK:BK,MATCH($B106,Base_Dados!$B:$B,0))=0,0,
MAX(0, MIN(BK$1,
((INDEX(Base_Dados!BK:BK,MATCH($B106,Base_Dados!$B:$B,0))-MIN(Base_Dados!BK$5:BK$98)) /
(IF(MAX(Base_Dados!BK$5:BK$98)-MIN(Base_Dados!BK$5:BK$98)=0,1,MAX(Base_Dados!BK$5:BK$98)-MIN(Base_Dados!BK$5:BK$98)))) * BK$1)))</f>
        <v>3.5714285714285712E-2</v>
      </c>
      <c r="BL106" s="106">
        <f>IF(INDEX(Base_Dados!BL:BL,MATCH($B106,Base_Dados!$B:$B,0))=0,0,
MAX(0, MIN(BL$1,
((INDEX(Base_Dados!BL:BL,MATCH($B106,Base_Dados!$B:$B,0))-MIN(Base_Dados!BL$5:BL$98)) /
(IF(MAX(Base_Dados!BL$5:BL$98)-MIN(Base_Dados!BL$5:BL$98)=0,1,MAX(Base_Dados!BL$5:BL$98)-MIN(Base_Dados!BL$5:BL$98)))) * BL$1)))</f>
        <v>7.9804560260586313E-2</v>
      </c>
      <c r="BM106" s="106">
        <f>IF(INDEX(Base_Dados!BM:BM,MATCH($B106,Base_Dados!$B:$B,0))=0,0,
MAX(0, MIN(BM$1,
((INDEX(Base_Dados!BM:BM,MATCH($B106,Base_Dados!$B:$B,0))-MIN(Base_Dados!BM$5:BM$98)) /
(IF(MAX(Base_Dados!BM$5:BM$98)-MIN(Base_Dados!BM$5:BM$98)=0,1,MAX(Base_Dados!BM$5:BM$98)-MIN(Base_Dados!BM$5:BM$98)))) * BM$1)))</f>
        <v>0.64803625377643559</v>
      </c>
      <c r="BN106" s="106">
        <f>IF(INDEX(Base_Dados!BN:BN,MATCH($B106,Base_Dados!$B:$B,0))=0,0,
MAX(0, MIN(BN$1,
((INDEX(Base_Dados!BN:BN,MATCH($B106,Base_Dados!$B:$B,0))-MIN(Base_Dados!BN$5:BN$98)) /
(IF(MAX(Base_Dados!BN$5:BN$98)-MIN(Base_Dados!BN$5:BN$98)=0,1,MAX(Base_Dados!BN$5:BN$98)-MIN(Base_Dados!BN$5:BN$98)))) * BN$1)))</f>
        <v>0.47535914383081318</v>
      </c>
      <c r="BO106" s="106">
        <f>IF(INDEX(Base_Dados!BO:BO,MATCH($B106,Base_Dados!$B:$B,0))=0,0,
MAX(0, MIN(BO$1,
((INDEX(Base_Dados!BO:BO,MATCH($B106,Base_Dados!$B:$B,0))-MIN(Base_Dados!BO$5:BO$98)) /
(IF(MAX(Base_Dados!BO$5:BO$98)-MIN(Base_Dados!BO$5:BO$98)=0,1,MAX(Base_Dados!BO$5:BO$98)-MIN(Base_Dados!BO$5:BO$98)))) * BO$1)))</f>
        <v>2.5862068965517241E-2</v>
      </c>
      <c r="BP106" s="106">
        <f t="shared" si="8"/>
        <v>12.793798789787303</v>
      </c>
      <c r="BQ106" s="111">
        <f t="shared" si="9"/>
        <v>0.3783576640757555</v>
      </c>
      <c r="BR106" s="112">
        <f t="shared" si="10"/>
        <v>6.3849350597732224E-2</v>
      </c>
      <c r="BS106" s="113">
        <f t="shared" si="11"/>
        <v>12.729949439189571</v>
      </c>
    </row>
    <row r="107" spans="1:71">
      <c r="A107" s="21">
        <v>23003</v>
      </c>
      <c r="B107" s="21" t="s">
        <v>209</v>
      </c>
      <c r="C107" s="21" t="s">
        <v>197</v>
      </c>
      <c r="D107" s="105">
        <f>IF(INDEX(Base_Dados!D:D,MATCH($B107,Base_Dados!$B:$B,0))=0,0,
MAX(0, MIN(D$1,
((INDEX(Base_Dados!D:D,MATCH($B107,Base_Dados!$B:$B,0))-MIN(Base_Dados!D$5:D$98)) /
(IF(MAX(Base_Dados!D$5:D$98)-MIN(Base_Dados!D$5:D$98)=0,1,MAX(Base_Dados!D$5:D$98)-MIN(Base_Dados!D$5:D$98)))) * D$1)))</f>
        <v>8.7599774901341507E-2</v>
      </c>
      <c r="E107" s="106">
        <f>IF(INDEX(Base_Dados!E:E,MATCH($B107,Base_Dados!$B:$B,0))=0,0,
MAX(0, MIN(E$1,
((INDEX(Base_Dados!E:E,MATCH($B107,Base_Dados!$B:$B,0))-MIN(Base_Dados!E$5:E$98)) /
(IF(MAX(Base_Dados!E$5:E$98)-MIN(Base_Dados!E$5:E$98)=0,1,MAX(Base_Dados!E$5:E$98)-MIN(Base_Dados!E$5:E$98)))) * E$1)))</f>
        <v>2.2098845530951757E-2</v>
      </c>
      <c r="F107" s="106">
        <f>IF(INDEX(Base_Dados!F:F,MATCH($B107,Base_Dados!$B:$B,0))=0,0,
MAX(0, MIN(F$1,
((INDEX(Base_Dados!F:F,MATCH($B107,Base_Dados!$B:$B,0))-MIN(Base_Dados!F$5:F$98)) /
(IF(MAX(Base_Dados!F$5:F$98)-MIN(Base_Dados!F$5:F$98)=0,1,MAX(Base_Dados!F$5:F$98)-MIN(Base_Dados!F$5:F$98)))) * F$1)))</f>
        <v>1.9401885402301023E-2</v>
      </c>
      <c r="G107" s="106">
        <f>IF(INDEX(Base_Dados!G:G,MATCH($B107,Base_Dados!$B:$B,0))=0,0,
MAX(0, MIN(G$1,
((INDEX(Base_Dados!G:G,MATCH($B107,Base_Dados!$B:$B,0))-MIN(Base_Dados!G$5:G$98)) /
(IF(MAX(Base_Dados!G$5:G$98)-MIN(Base_Dados!G$5:G$98)=0,1,MAX(Base_Dados!G$5:G$98)-MIN(Base_Dados!G$5:G$98)))) * G$1)))</f>
        <v>1.8973637200238185E-2</v>
      </c>
      <c r="H107" s="106">
        <f>IF(INDEX(Base_Dados!H:H,MATCH($B107,Base_Dados!$B:$B,0))=0,0,
MAX(0, MIN(H$1,
((INDEX(Base_Dados!H:H,MATCH($B107,Base_Dados!$B:$B,0))-MIN(Base_Dados!H$5:H$98)) /
(IF(MAX(Base_Dados!H$5:H$98)-MIN(Base_Dados!H$5:H$98)=0,1,MAX(Base_Dados!H$5:H$98)-MIN(Base_Dados!H$5:H$98)))) * H$1)))</f>
        <v>2.2558643976833114E-2</v>
      </c>
      <c r="I107" s="106">
        <f>IF(INDEX(Base_Dados!I:I,MATCH($B107,Base_Dados!$B:$B,0))=0,0,
MAX(0, MIN(I$1,
((INDEX(Base_Dados!I:I,MATCH($B107,Base_Dados!$B:$B,0))-MIN(Base_Dados!I$5:I$98)) /
(IF(MAX(Base_Dados!I$5:I$98)-MIN(Base_Dados!I$5:I$98)=0,1,MAX(Base_Dados!I$5:I$98)-MIN(Base_Dados!I$5:I$98)))) * I$1)))</f>
        <v>3.1409849834508403E-2</v>
      </c>
      <c r="J107" s="106">
        <f>IF(INDEX(Base_Dados!J:J,MATCH($B107,Base_Dados!$B:$B,0))=0,0,
MAX(0, MIN(J$1,
((INDEX(Base_Dados!J:J,MATCH($B107,Base_Dados!$B:$B,0))-MIN(Base_Dados!J$5:J$98)) /
(IF(MAX(Base_Dados!J$5:J$98)-MIN(Base_Dados!J$5:J$98)=0,1,MAX(Base_Dados!J$5:J$98)-MIN(Base_Dados!J$5:J$98)))) * J$1)))</f>
        <v>3.1667969039374667E-2</v>
      </c>
      <c r="K107" s="106">
        <f>IF(INDEX(Base_Dados!K:K,MATCH($B107,Base_Dados!$B:$B,0))=0,0,
MAX(0, MIN(K$1,
((INDEX(Base_Dados!K:K,MATCH($B107,Base_Dados!$B:$B,0))-MIN(Base_Dados!K$5:K$98)) /
(IF(MAX(Base_Dados!K$5:K$98)-MIN(Base_Dados!K$5:K$98)=0,1,MAX(Base_Dados!K$5:K$98)-MIN(Base_Dados!K$5:K$98)))) * K$1)))</f>
        <v>3.2949463327370303E-2</v>
      </c>
      <c r="L107" s="106">
        <f>IF(INDEX(Base_Dados!L:L,MATCH($B107,Base_Dados!$B:$B,0))=0,0,
MAX(0, MIN(L$1,
((INDEX(Base_Dados!L:L,MATCH($B107,Base_Dados!$B:$B,0))-MIN(Base_Dados!L$5:L$98)) /
(IF(MAX(Base_Dados!L$5:L$98)-MIN(Base_Dados!L$5:L$98)=0,1,MAX(Base_Dados!L$5:L$98)-MIN(Base_Dados!L$5:L$98)))) * L$1)))</f>
        <v>3.7929365487888264E-2</v>
      </c>
      <c r="M107" s="106">
        <f>IF(INDEX(Base_Dados!M:M,MATCH($B107,Base_Dados!$B:$B,0))=0,0,
MAX(0, MIN(M$1,
((INDEX(Base_Dados!M:M,MATCH($B107,Base_Dados!$B:$B,0))-MIN(Base_Dados!M$5:M$98)) /
(IF(MAX(Base_Dados!M$5:M$98)-MIN(Base_Dados!M$5:M$98)=0,1,MAX(Base_Dados!M$5:M$98)-MIN(Base_Dados!M$5:M$98)))) * M$1)))</f>
        <v>3.8367346938775512E-2</v>
      </c>
      <c r="N107" s="106">
        <f>IF(INDEX(Base_Dados!N:N,MATCH($B107,Base_Dados!$B:$B,0))=0,0,
MAX(0, MIN(N$1,
((INDEX(Base_Dados!N:N,MATCH($B107,Base_Dados!$B:$B,0))-MIN(Base_Dados!N$5:N$98)) /
(IF(MAX(Base_Dados!N$5:N$98)-MIN(Base_Dados!N$5:N$98)=0,1,MAX(Base_Dados!N$5:N$98)-MIN(Base_Dados!N$5:N$98)))) * N$1)))</f>
        <v>5.3360782782569602E-2</v>
      </c>
      <c r="O107" s="106">
        <f>IF(INDEX(Base_Dados!O:O,MATCH($B107,Base_Dados!$B:$B,0))=0,0,
MAX(0, MIN(O$1,
((INDEX(Base_Dados!O:O,MATCH($B107,Base_Dados!$B:$B,0))-MIN(Base_Dados!O$5:O$98)) /
(IF(MAX(Base_Dados!O$5:O$98)-MIN(Base_Dados!O$5:O$98)=0,1,MAX(Base_Dados!O$5:O$98)-MIN(Base_Dados!O$5:O$98)))) * O$1)))</f>
        <v>6.3325714922793916E-2</v>
      </c>
      <c r="P107" s="106">
        <f>IF(INDEX(Base_Dados!P:P,MATCH($B107,Base_Dados!$B:$B,0))=0,0,
MAX(0, MIN(P$1,
((INDEX(Base_Dados!P:P,MATCH($B107,Base_Dados!$B:$B,0))-MIN(Base_Dados!P$5:P$98)) /
(IF(MAX(Base_Dados!P$5:P$98)-MIN(Base_Dados!P$5:P$98)=0,1,MAX(Base_Dados!P$5:P$98)-MIN(Base_Dados!P$5:P$98)))) * P$1)))</f>
        <v>2.2197120258623745E-2</v>
      </c>
      <c r="Q107" s="106">
        <f>IF(INDEX(Base_Dados!Q:Q,MATCH($B107,Base_Dados!$B:$B,0))=0,0,
MAX(0, MIN(Q$1,
((INDEX(Base_Dados!Q:Q,MATCH($B107,Base_Dados!$B:$B,0))-MIN(Base_Dados!Q$5:Q$98)) /
(IF(MAX(Base_Dados!Q$5:Q$98)-MIN(Base_Dados!Q$5:Q$98)=0,1,MAX(Base_Dados!Q$5:Q$98)-MIN(Base_Dados!Q$5:Q$98)))) * Q$1)))</f>
        <v>2.1062608604075616E-3</v>
      </c>
      <c r="R107" s="106">
        <f>IF(INDEX(Base_Dados!R:R,MATCH($B107,Base_Dados!$B:$B,0))=0,0,
MAX(0, MIN(R$1,
((INDEX(Base_Dados!R:R,MATCH($B107,Base_Dados!$B:$B,0))-MIN(Base_Dados!R$5:R$98)) /
(IF(MAX(Base_Dados!R$5:R$98)-MIN(Base_Dados!R$5:R$98)=0,1,MAX(Base_Dados!R$5:R$98)-MIN(Base_Dados!R$5:R$98)))) * R$1)))</f>
        <v>4.5614073934656732E-3</v>
      </c>
      <c r="S107" s="106">
        <f>IF(INDEX(Base_Dados!S:S,MATCH($B107,Base_Dados!$B:$B,0))=0,0,
MAX(0, MIN(S$1,
((INDEX(Base_Dados!S:S,MATCH($B107,Base_Dados!$B:$B,0))-MIN(Base_Dados!S$5:S$98)) /
(IF(MAX(Base_Dados!S$5:S$98)-MIN(Base_Dados!S$5:S$98)=0,1,MAX(Base_Dados!S$5:S$98)-MIN(Base_Dados!S$5:S$98)))) * S$1)))</f>
        <v>1.011008762075938E-2</v>
      </c>
      <c r="T107" s="106">
        <f>IF(INDEX(Base_Dados!T:T,MATCH($B107,Base_Dados!$B:$B,0))=0,0,
MAX(0, MIN(T$1,
((INDEX(Base_Dados!T:T,MATCH($B107,Base_Dados!$B:$B,0))-MIN(Base_Dados!T$5:T$98)) /
(IF(MAX(Base_Dados!T$5:T$98)-MIN(Base_Dados!T$5:T$98)=0,1,MAX(Base_Dados!T$5:T$98)-MIN(Base_Dados!T$5:T$98)))) * T$1)))</f>
        <v>0.11543138571951399</v>
      </c>
      <c r="U107" s="106">
        <f>IF(INDEX(Base_Dados!U:U,MATCH($B107,Base_Dados!$B:$B,0))=0,0,
MAX(0, MIN(U$1,
((INDEX(Base_Dados!U:U,MATCH($B107,Base_Dados!$B:$B,0))-MIN(Base_Dados!U$5:U$98)) /
(IF(MAX(Base_Dados!U$5:U$98)-MIN(Base_Dados!U$5:U$98)=0,1,MAX(Base_Dados!U$5:U$98)-MIN(Base_Dados!U$5:U$98)))) * U$1)))</f>
        <v>1.2372130343759973</v>
      </c>
      <c r="V107" s="106">
        <f>IF(INDEX(Base_Dados!V:V,MATCH($B107,Base_Dados!$B:$B,0))=0,0,
MAX(0, MIN(V$1,
((INDEX(Base_Dados!V:V,MATCH($B107,Base_Dados!$B:$B,0))-MIN(Base_Dados!V$5:V$98)) /
(IF(MAX(Base_Dados!V$5:V$98)-MIN(Base_Dados!V$5:V$98)=0,1,MAX(Base_Dados!V$5:V$98)-MIN(Base_Dados!V$5:V$98)))) * V$1)))</f>
        <v>4.4410050790978607E-3</v>
      </c>
      <c r="W107" s="106">
        <f>IF(INDEX(Base_Dados!W:W,MATCH($B107,Base_Dados!$B:$B,0))=0,0,
MAX(0, MIN(W$1,
((INDEX(Base_Dados!W:W,MATCH($B107,Base_Dados!$B:$B,0))-MIN(Base_Dados!W$5:W$98)) /
(IF(MAX(Base_Dados!W$5:W$98)-MIN(Base_Dados!W$5:W$98)=0,1,MAX(Base_Dados!W$5:W$98)-MIN(Base_Dados!W$5:W$98)))) * W$1)))</f>
        <v>3.4012028879533083</v>
      </c>
      <c r="X107" s="106">
        <f>IF(INDEX(Base_Dados!X:X,MATCH($B107,Base_Dados!$B:$B,0))=0,0,
MAX(0, MIN(X$1,
((INDEX(Base_Dados!X:X,MATCH($B107,Base_Dados!$B:$B,0))-MIN(Base_Dados!X$5:X$98)) /
(IF(MAX(Base_Dados!X$5:X$98)-MIN(Base_Dados!X$5:X$98)=0,1,MAX(Base_Dados!X$5:X$98)-MIN(Base_Dados!X$5:X$98)))) * X$1)))</f>
        <v>0</v>
      </c>
      <c r="Y107" s="106">
        <f>IF(INDEX(Base_Dados!Y:Y,MATCH($B107,Base_Dados!$B:$B,0))=0,0,
MAX(0, MIN(Y$1,
((INDEX(Base_Dados!Y:Y,MATCH($B107,Base_Dados!$B:$B,0))-MIN(Base_Dados!Y$5:Y$98)) /
(IF(MAX(Base_Dados!Y$5:Y$98)-MIN(Base_Dados!Y$5:Y$98)=0,1,MAX(Base_Dados!Y$5:Y$98)-MIN(Base_Dados!Y$5:Y$98)))) * Y$1)))</f>
        <v>0</v>
      </c>
      <c r="Z107" s="106">
        <f>IF(INDEX(Base_Dados!Z:Z,MATCH($B107,Base_Dados!$B:$B,0))=0,0,
MAX(0, MIN(Z$1,
((INDEX(Base_Dados!Z:Z,MATCH($B107,Base_Dados!$B:$B,0))-MIN(Base_Dados!Z$5:Z$98)) /
(IF(MAX(Base_Dados!Z$5:Z$98)-MIN(Base_Dados!Z$5:Z$98)=0,1,MAX(Base_Dados!Z$5:Z$98)-MIN(Base_Dados!Z$5:Z$98)))) * Z$1)))</f>
        <v>0</v>
      </c>
      <c r="AA107" s="106">
        <f>IF(INDEX(Base_Dados!AA:AA,MATCH($B107,Base_Dados!$B:$B,0))=0,0,
MAX(0, MIN(AA$1,
((INDEX(Base_Dados!AA:AA,MATCH($B107,Base_Dados!$B:$B,0))-MIN(Base_Dados!AA$5:AA$98)) /
(IF(MAX(Base_Dados!AA$5:AA$98)-MIN(Base_Dados!AA$5:AA$98)=0,1,MAX(Base_Dados!AA$5:AA$98)-MIN(Base_Dados!AA$5:AA$98)))) * AA$1)))</f>
        <v>0</v>
      </c>
      <c r="AB107" s="106">
        <f>IF(INDEX(Base_Dados!AB:AB,MATCH($B107,Base_Dados!$B:$B,0))=0,0,
MAX(0, MIN(AB$1,
((INDEX(Base_Dados!AB:AB,MATCH($B107,Base_Dados!$B:$B,0))-MIN(Base_Dados!AB$5:AB$98)) /
(IF(MAX(Base_Dados!AB$5:AB$98)-MIN(Base_Dados!AB$5:AB$98)=0,1,MAX(Base_Dados!AB$5:AB$98)-MIN(Base_Dados!AB$5:AB$98)))) * AB$1)))</f>
        <v>0</v>
      </c>
      <c r="AC107" s="106">
        <f>IF(INDEX(Base_Dados!AC:AC,MATCH($B107,Base_Dados!$B:$B,0))=0,0,
MAX(0, MIN(AC$1,
((INDEX(Base_Dados!AC:AC,MATCH($B107,Base_Dados!$B:$B,0))-MIN(Base_Dados!AC$5:AC$98)) /
(IF(MAX(Base_Dados!AC$5:AC$98)-MIN(Base_Dados!AC$5:AC$98)=0,1,MAX(Base_Dados!AC$5:AC$98)-MIN(Base_Dados!AC$5:AC$98)))) * AC$1)))</f>
        <v>7.6604355367122755E-3</v>
      </c>
      <c r="AD107" s="106">
        <f>IF(INDEX(Base_Dados!AD:AD,MATCH($B107,Base_Dados!$B:$B,0))=0,0,
MAX(0, MIN(AD$1,
((INDEX(Base_Dados!AD:AD,MATCH($B107,Base_Dados!$B:$B,0))-MIN(Base_Dados!AD$5:AD$98)) /
(IF(MAX(Base_Dados!AD$5:AD$98)-MIN(Base_Dados!AD$5:AD$98)=0,1,MAX(Base_Dados!AD$5:AD$98)-MIN(Base_Dados!AD$5:AD$98)))) * AD$1)))</f>
        <v>3.8160035497707438E-3</v>
      </c>
      <c r="AE107" s="106">
        <f>IF(INDEX(Base_Dados!AE:AE,MATCH($B107,Base_Dados!$B:$B,0))=0,0,
MAX(0, MIN(AE$1,
((INDEX(Base_Dados!AE:AE,MATCH($B107,Base_Dados!$B:$B,0))-MIN(Base_Dados!AE$5:AE$98)) /
(IF(MAX(Base_Dados!AE$5:AE$98)-MIN(Base_Dados!AE$5:AE$98)=0,1,MAX(Base_Dados!AE$5:AE$98)-MIN(Base_Dados!AE$5:AE$98)))) * AE$1)))</f>
        <v>2.8476916438947217E-3</v>
      </c>
      <c r="AF107" s="106">
        <f>IF(INDEX(Base_Dados!AF:AF,MATCH($B107,Base_Dados!$B:$B,0))=0,0,
MAX(0, MIN(AF$1,
((INDEX(Base_Dados!AF:AF,MATCH($B107,Base_Dados!$B:$B,0))-MIN(Base_Dados!AF$5:AF$98)) /
(IF(MAX(Base_Dados!AF$5:AF$98)-MIN(Base_Dados!AF$5:AF$98)=0,1,MAX(Base_Dados!AF$5:AF$98)-MIN(Base_Dados!AF$5:AF$98)))) * AF$1)))</f>
        <v>4.9648324369052548E-3</v>
      </c>
      <c r="AG107" s="106">
        <f>IF(INDEX(Base_Dados!AG:AG,MATCH($B107,Base_Dados!$B:$B,0))=0,0,
MAX(0, MIN(AG$1,
((INDEX(Base_Dados!AG:AG,MATCH($B107,Base_Dados!$B:$B,0))-MIN(Base_Dados!AG$5:AG$98)) /
(IF(MAX(Base_Dados!AG$5:AG$98)-MIN(Base_Dados!AG$5:AG$98)=0,1,MAX(Base_Dados!AG$5:AG$98)-MIN(Base_Dados!AG$5:AG$98)))) * AG$1)))</f>
        <v>2.1062608604075616E-3</v>
      </c>
      <c r="AH107" s="106">
        <f>IF(INDEX(Base_Dados!AH:AH,MATCH($B107,Base_Dados!$B:$B,0))=0,0,
MAX(0, MIN(AH$1,
((INDEX(Base_Dados!AH:AH,MATCH($B107,Base_Dados!$B:$B,0))-MIN(Base_Dados!AH$5:AH$98)) /
(IF(MAX(Base_Dados!AH$5:AH$98)-MIN(Base_Dados!AH$5:AH$98)=0,1,MAX(Base_Dados!AH$5:AH$98)-MIN(Base_Dados!AH$5:AH$98)))) * AH$1)))</f>
        <v>1.6707357433164289</v>
      </c>
      <c r="AI107" s="106">
        <f>IF(INDEX(Base_Dados!AI:AI,MATCH($B107,Base_Dados!$B:$B,0))=0,0,
MAX(0, MIN(AI$1,
((INDEX(Base_Dados!AI:AI,MATCH($B107,Base_Dados!$B:$B,0))-MIN(Base_Dados!AI$5:AI$98)) /
(IF(MAX(Base_Dados!AI$5:AI$98)-MIN(Base_Dados!AI$5:AI$98)=0,1,MAX(Base_Dados!AI$5:AI$98)-MIN(Base_Dados!AI$5:AI$98)))) * AI$1)))</f>
        <v>0</v>
      </c>
      <c r="AJ107" s="106">
        <f>IF(INDEX(Base_Dados!AJ:AJ,MATCH($B107,Base_Dados!$B:$B,0))=0,0,
MAX(0, MIN(AJ$1,
((INDEX(Base_Dados!AJ:AJ,MATCH($B107,Base_Dados!$B:$B,0))-MIN(Base_Dados!AJ$5:AJ$98)) /
(IF(MAX(Base_Dados!AJ$5:AJ$98)-MIN(Base_Dados!AJ$5:AJ$98)=0,1,MAX(Base_Dados!AJ$5:AJ$98)-MIN(Base_Dados!AJ$5:AJ$98)))) * AJ$1)))</f>
        <v>0</v>
      </c>
      <c r="AK107" s="106">
        <f>IF(INDEX(Base_Dados!AK:AK,MATCH($B107,Base_Dados!$B:$B,0))=0,0,
MAX(0, MIN(AK$1,
((INDEX(Base_Dados!AK:AK,MATCH($B107,Base_Dados!$B:$B,0))-MIN(Base_Dados!AK$5:AK$98)) /
(IF(MAX(Base_Dados!AK$5:AK$98)-MIN(Base_Dados!AK$5:AK$98)=0,1,MAX(Base_Dados!AK$5:AK$98)-MIN(Base_Dados!AK$5:AK$98)))) * AK$1)))</f>
        <v>5.7471264367816091E-4</v>
      </c>
      <c r="AL107" s="106">
        <f>IF(INDEX(Base_Dados!AL:AL,MATCH($B107,Base_Dados!$B:$B,0))=0,0,
MAX(0, MIN(AL$1,
((INDEX(Base_Dados!AL:AL,MATCH($B107,Base_Dados!$B:$B,0))-MIN(Base_Dados!AL$5:AL$98)) /
(IF(MAX(Base_Dados!AL$5:AL$98)-MIN(Base_Dados!AL$5:AL$98)=0,1,MAX(Base_Dados!AL$5:AL$98)-MIN(Base_Dados!AL$5:AL$98)))) * AL$1)))</f>
        <v>0</v>
      </c>
      <c r="AM107" s="106">
        <f>IF(INDEX(Base_Dados!AM:AM,MATCH($B107,Base_Dados!$B:$B,0))=0,0,
MAX(0, MIN(AM$1,
((INDEX(Base_Dados!AM:AM,MATCH($B107,Base_Dados!$B:$B,0))-MIN(Base_Dados!AM$5:AM$98)) /
(IF(MAX(Base_Dados!AM$5:AM$98)-MIN(Base_Dados!AM$5:AM$98)=0,1,MAX(Base_Dados!AM$5:AM$98)-MIN(Base_Dados!AM$5:AM$98)))) * AM$1)))</f>
        <v>0</v>
      </c>
      <c r="AN107" s="106">
        <f>IF(INDEX(Base_Dados!AN:AN,MATCH($B107,Base_Dados!$B:$B,0))=0,0,
MAX(0, MIN(AN$1,
((INDEX(Base_Dados!AN:AN,MATCH($B107,Base_Dados!$B:$B,0))-MIN(Base_Dados!AN$5:AN$98)) /
(IF(MAX(Base_Dados!AN$5:AN$98)-MIN(Base_Dados!AN$5:AN$98)=0,1,MAX(Base_Dados!AN$5:AN$98)-MIN(Base_Dados!AN$5:AN$98)))) * AN$1)))</f>
        <v>0</v>
      </c>
      <c r="AO107" s="106">
        <f>IF(INDEX(Base_Dados!AO:AO,MATCH($B107,Base_Dados!$B:$B,0))=0,0,
MAX(0, MIN(AO$1,
((INDEX(Base_Dados!AO:AO,MATCH($B107,Base_Dados!$B:$B,0))-MIN(Base_Dados!AO$5:AO$98)) /
(IF(MAX(Base_Dados!AO$5:AO$98)-MIN(Base_Dados!AO$5:AO$98)=0,1,MAX(Base_Dados!AO$5:AO$98)-MIN(Base_Dados!AO$5:AO$98)))) * AO$1)))</f>
        <v>0</v>
      </c>
      <c r="AP107" s="106">
        <f>IF(INDEX(Base_Dados!AP:AP,MATCH($B107,Base_Dados!$B:$B,0))=0,0,
MAX(0, MIN(AP$1,
((INDEX(Base_Dados!AP:AP,MATCH($B107,Base_Dados!$B:$B,0))-MIN(Base_Dados!AP$5:AP$98)) /
(IF(MAX(Base_Dados!AP$5:AP$98)-MIN(Base_Dados!AP$5:AP$98)=0,1,MAX(Base_Dados!AP$5:AP$98)-MIN(Base_Dados!AP$5:AP$98)))) * AP$1)))</f>
        <v>0</v>
      </c>
      <c r="AQ107" s="106">
        <f>IF(INDEX(Base_Dados!AQ:AQ,MATCH($B107,Base_Dados!$B:$B,0))=0,0,
MAX(0, MIN(AQ$1,
((INDEX(Base_Dados!AQ:AQ,MATCH($B107,Base_Dados!$B:$B,0))-MIN(Base_Dados!AQ$5:AQ$98)) /
(IF(MAX(Base_Dados!AQ$5:AQ$98)-MIN(Base_Dados!AQ$5:AQ$98)=0,1,MAX(Base_Dados!AQ$5:AQ$98)-MIN(Base_Dados!AQ$5:AQ$98)))) * AQ$1)))</f>
        <v>0</v>
      </c>
      <c r="AR107" s="106">
        <f>IF(INDEX(Base_Dados!AR:AR,MATCH($B107,Base_Dados!$B:$B,0))=0,0,
MAX(0, MIN(AR$1,
((INDEX(Base_Dados!AR:AR,MATCH($B107,Base_Dados!$B:$B,0))-MIN(Base_Dados!AR$5:AR$98)) /
(IF(MAX(Base_Dados!AR$5:AR$98)-MIN(Base_Dados!AR$5:AR$98)=0,1,MAX(Base_Dados!AR$5:AR$98)-MIN(Base_Dados!AR$5:AR$98)))) * AR$1)))</f>
        <v>0</v>
      </c>
      <c r="AS107" s="106">
        <f>IF(INDEX(Base_Dados!AS:AS,MATCH($B107,Base_Dados!$B:$B,0))=0,0,
MAX(0, MIN(AS$1,
((INDEX(Base_Dados!AS:AS,MATCH($B107,Base_Dados!$B:$B,0))-MIN(Base_Dados!AS$5:AS$98)) /
(IF(MAX(Base_Dados!AS$5:AS$98)-MIN(Base_Dados!AS$5:AS$98)=0,1,MAX(Base_Dados!AS$5:AS$98)-MIN(Base_Dados!AS$5:AS$98)))) * AS$1)))</f>
        <v>0</v>
      </c>
      <c r="AT107" s="106">
        <f>IF(INDEX(Base_Dados!AT:AT,MATCH($B107,Base_Dados!$B:$B,0))=0,0,
MAX(0, MIN(AT$1,
((INDEX(Base_Dados!AT:AT,MATCH($B107,Base_Dados!$B:$B,0))-MIN(Base_Dados!AT$5:AT$98)) /
(IF(MAX(Base_Dados!AT$5:AT$98)-MIN(Base_Dados!AT$5:AT$98)=0,1,MAX(Base_Dados!AT$5:AT$98)-MIN(Base_Dados!AT$5:AT$98)))) * AT$1)))</f>
        <v>0</v>
      </c>
      <c r="AU107" s="106">
        <f>IF(INDEX(Base_Dados!AU:AU,MATCH($B107,Base_Dados!$B:$B,0))=0,0,
MAX(0, MIN(AU$1,
((INDEX(Base_Dados!AU:AU,MATCH($B107,Base_Dados!$B:$B,0))-MIN(Base_Dados!AU$5:AU$98)) /
(IF(MAX(Base_Dados!AU$5:AU$98)-MIN(Base_Dados!AU$5:AU$98)=0,1,MAX(Base_Dados!AU$5:AU$98)-MIN(Base_Dados!AU$5:AU$98)))) * AU$1)))</f>
        <v>0</v>
      </c>
      <c r="AV107" s="106">
        <f>IF(INDEX(Base_Dados!AV:AV,MATCH($B107,Base_Dados!$B:$B,0))=0,0,
MAX(0, MIN(AV$1,
((INDEX(Base_Dados!AV:AV,MATCH($B107,Base_Dados!$B:$B,0))-MIN(Base_Dados!AV$5:AV$98)) /
(IF(MAX(Base_Dados!AV$5:AV$98)-MIN(Base_Dados!AV$5:AV$98)=0,1,MAX(Base_Dados!AV$5:AV$98)-MIN(Base_Dados!AV$5:AV$98)))) * AV$1)))</f>
        <v>0</v>
      </c>
      <c r="AW107" s="106">
        <f>IF(INDEX(Base_Dados!AW:AW,MATCH($B107,Base_Dados!$B:$B,0))=0,0,
MAX(0, MIN(AW$1,
((INDEX(Base_Dados!AW:AW,MATCH($B107,Base_Dados!$B:$B,0))-MIN(Base_Dados!AW$5:AW$98)) /
(IF(MAX(Base_Dados!AW$5:AW$98)-MIN(Base_Dados!AW$5:AW$98)=0,1,MAX(Base_Dados!AW$5:AW$98)-MIN(Base_Dados!AW$5:AW$98)))) * AW$1)))</f>
        <v>0</v>
      </c>
      <c r="AX107" s="106">
        <f>IF(INDEX(Base_Dados!AX:AX,MATCH($B107,Base_Dados!$B:$B,0))=0,0,
MAX(0, MIN(AX$1,
((INDEX(Base_Dados!AX:AX,MATCH($B107,Base_Dados!$B:$B,0))-MIN(Base_Dados!AX$5:AX$98)) /
(IF(MAX(Base_Dados!AX$5:AX$98)-MIN(Base_Dados!AX$5:AX$98)=0,1,MAX(Base_Dados!AX$5:AX$98)-MIN(Base_Dados!AX$5:AX$98)))) * AX$1)))</f>
        <v>0</v>
      </c>
      <c r="AY107" s="106">
        <f>IF(INDEX(Base_Dados!AY:AY,MATCH($B107,Base_Dados!$B:$B,0))=0,0,
MAX(0, MIN(AY$1,
((INDEX(Base_Dados!AY:AY,MATCH($B107,Base_Dados!$B:$B,0))-MIN(Base_Dados!AY$5:AY$98)) /
(IF(MAX(Base_Dados!AY$5:AY$98)-MIN(Base_Dados!AY$5:AY$98)=0,1,MAX(Base_Dados!AY$5:AY$98)-MIN(Base_Dados!AY$5:AY$98)))) * AY$1)))</f>
        <v>0</v>
      </c>
      <c r="AZ107" s="106">
        <f>IF(INDEX(Base_Dados!AZ:AZ,MATCH($B107,Base_Dados!$B:$B,0))=0,0,
MAX(0, MIN(AZ$1,
((INDEX(Base_Dados!AZ:AZ,MATCH($B107,Base_Dados!$B:$B,0))-MIN(Base_Dados!AZ$5:AZ$98)) /
(IF(MAX(Base_Dados!AZ$5:AZ$98)-MIN(Base_Dados!AZ$5:AZ$98)=0,1,MAX(Base_Dados!AZ$5:AZ$98)-MIN(Base_Dados!AZ$5:AZ$98)))) * AZ$1)))</f>
        <v>0</v>
      </c>
      <c r="BA107" s="106">
        <f>IF(INDEX(Base_Dados!BA:BA,MATCH($B107,Base_Dados!$B:$B,0))=0,0,
MAX(0, MIN(BA$1,
((INDEX(Base_Dados!BA:BA,MATCH($B107,Base_Dados!$B:$B,0))-MIN(Base_Dados!BA$5:BA$98)) /
(IF(MAX(Base_Dados!BA$5:BA$98)-MIN(Base_Dados!BA$5:BA$98)=0,1,MAX(Base_Dados!BA$5:BA$98)-MIN(Base_Dados!BA$5:BA$98)))) * BA$1)))</f>
        <v>4.596016785452608E-3</v>
      </c>
      <c r="BB107" s="106">
        <f>IF(INDEX(Base_Dados!BB:BB,MATCH($B107,Base_Dados!$B:$B,0))=0,0,
MAX(0, MIN(BB$1,
((INDEX(Base_Dados!BB:BB,MATCH($B107,Base_Dados!$B:$B,0))-MIN(Base_Dados!BB$5:BB$98)) /
(IF(MAX(Base_Dados!BB$5:BB$98)-MIN(Base_Dados!BB$5:BB$98)=0,1,MAX(Base_Dados!BB$5:BB$98)-MIN(Base_Dados!BB$5:BB$98)))) * BB$1)))</f>
        <v>0.13383462667486745</v>
      </c>
      <c r="BC107" s="106">
        <f>IF(INDEX(Base_Dados!BC:BC,MATCH($B107,Base_Dados!$B:$B,0))=0,0,
MAX(0, MIN(BC$1,
((INDEX(Base_Dados!BC:BC,MATCH($B107,Base_Dados!$B:$B,0))-MIN(Base_Dados!BC$5:BC$98)) /
(IF(MAX(Base_Dados!BC$5:BC$98)-MIN(Base_Dados!BC$5:BC$98)=0,1,MAX(Base_Dados!BC$5:BC$98)-MIN(Base_Dados!BC$5:BC$98)))) * BC$1)))</f>
        <v>9.4263398868839211E-3</v>
      </c>
      <c r="BD107" s="106">
        <f>IF(INDEX(Base_Dados!BD:BD,MATCH($B107,Base_Dados!$B:$B,0))=0,0,
MAX(0, MIN(BD$1,
((INDEX(Base_Dados!BD:BD,MATCH($B107,Base_Dados!$B:$B,0))-MIN(Base_Dados!BD$5:BD$98)) /
(IF(MAX(Base_Dados!BD$5:BD$98)-MIN(Base_Dados!BD$5:BD$98)=0,1,MAX(Base_Dados!BD$5:BD$98)-MIN(Base_Dados!BD$5:BD$98)))) * BD$1)))</f>
        <v>4.362578768783325E-3</v>
      </c>
      <c r="BE107" s="106">
        <f>IF(INDEX(Base_Dados!BE:BE,MATCH($B107,Base_Dados!$B:$B,0))=0,0,
MAX(0, MIN(BE$1,
((INDEX(Base_Dados!BE:BE,MATCH($B107,Base_Dados!$B:$B,0))-MIN(Base_Dados!BE$5:BE$98)) /
(IF(MAX(Base_Dados!BE$5:BE$98)-MIN(Base_Dados!BE$5:BE$98)=0,1,MAX(Base_Dados!BE$5:BE$98)-MIN(Base_Dados!BE$5:BE$98)))) * BE$1)))</f>
        <v>4.2649272453587558E-2</v>
      </c>
      <c r="BF107" s="106">
        <f>IF(INDEX(Base_Dados!BF:BF,MATCH($B107,Base_Dados!$B:$B,0))=0,0,
MAX(0, MIN(BF$1,
((INDEX(Base_Dados!BF:BF,MATCH($B107,Base_Dados!$B:$B,0))-MIN(Base_Dados!BF$5:BF$98)) /
(IF(MAX(Base_Dados!BF$5:BF$98)-MIN(Base_Dados!BF$5:BF$98)=0,1,MAX(Base_Dados!BF$5:BF$98)-MIN(Base_Dados!BF$5:BF$98)))) * BF$1)))</f>
        <v>0</v>
      </c>
      <c r="BG107" s="106">
        <f>IF(INDEX(Base_Dados!BG:BG,MATCH($B107,Base_Dados!$B:$B,0))=0,0,
MAX(0, MIN(BG$1,
((INDEX(Base_Dados!BG:BG,MATCH($B107,Base_Dados!$B:$B,0))-MIN(Base_Dados!BG$5:BG$98)) /
(IF(MAX(Base_Dados!BG$5:BG$98)-MIN(Base_Dados!BG$5:BG$98)=0,1,MAX(Base_Dados!BG$5:BG$98)-MIN(Base_Dados!BG$5:BG$98)))) * BG$1)))</f>
        <v>0</v>
      </c>
      <c r="BH107" s="106">
        <f>IF(INDEX(Base_Dados!BH:BH,MATCH($B107,Base_Dados!$B:$B,0))=0,0,
MAX(0, MIN(BH$1,
((INDEX(Base_Dados!BH:BH,MATCH($B107,Base_Dados!$B:$B,0))-MIN(Base_Dados!BH$5:BH$98)) /
(IF(MAX(Base_Dados!BH$5:BH$98)-MIN(Base_Dados!BH$5:BH$98)=0,1,MAX(Base_Dados!BH$5:BH$98)-MIN(Base_Dados!BH$5:BH$98)))) * BH$1)))</f>
        <v>1.098901098901099E-2</v>
      </c>
      <c r="BI107" s="106">
        <f>IF(INDEX(Base_Dados!BI:BI,MATCH($B107,Base_Dados!$B:$B,0))=0,0,
MAX(0, MIN(BI$1,
((INDEX(Base_Dados!BI:BI,MATCH($B107,Base_Dados!$B:$B,0))-MIN(Base_Dados!BI$5:BI$98)) /
(IF(MAX(Base_Dados!BI$5:BI$98)-MIN(Base_Dados!BI$5:BI$98)=0,1,MAX(Base_Dados!BI$5:BI$98)-MIN(Base_Dados!BI$5:BI$98)))) * BI$1)))</f>
        <v>2.3400936037441498E-2</v>
      </c>
      <c r="BJ107" s="106">
        <f>IF(INDEX(Base_Dados!BJ:BJ,MATCH($B107,Base_Dados!$B:$B,0))=0,0,
MAX(0, MIN(BJ$1,
((INDEX(Base_Dados!BJ:BJ,MATCH($B107,Base_Dados!$B:$B,0))-MIN(Base_Dados!BJ$5:BJ$98)) /
(IF(MAX(Base_Dados!BJ$5:BJ$98)-MIN(Base_Dados!BJ$5:BJ$98)=0,1,MAX(Base_Dados!BJ$5:BJ$98)-MIN(Base_Dados!BJ$5:BJ$98)))) * BJ$1)))</f>
        <v>1.0526315789473684E-2</v>
      </c>
      <c r="BK107" s="106">
        <f>IF(INDEX(Base_Dados!BK:BK,MATCH($B107,Base_Dados!$B:$B,0))=0,0,
MAX(0, MIN(BK$1,
((INDEX(Base_Dados!BK:BK,MATCH($B107,Base_Dados!$B:$B,0))-MIN(Base_Dados!BK$5:BK$98)) /
(IF(MAX(Base_Dados!BK$5:BK$98)-MIN(Base_Dados!BK$5:BK$98)=0,1,MAX(Base_Dados!BK$5:BK$98)-MIN(Base_Dados!BK$5:BK$98)))) * BK$1)))</f>
        <v>0</v>
      </c>
      <c r="BL107" s="106">
        <f>IF(INDEX(Base_Dados!BL:BL,MATCH($B107,Base_Dados!$B:$B,0))=0,0,
MAX(0, MIN(BL$1,
((INDEX(Base_Dados!BL:BL,MATCH($B107,Base_Dados!$B:$B,0))-MIN(Base_Dados!BL$5:BL$98)) /
(IF(MAX(Base_Dados!BL$5:BL$98)-MIN(Base_Dados!BL$5:BL$98)=0,1,MAX(Base_Dados!BL$5:BL$98)-MIN(Base_Dados!BL$5:BL$98)))) * BL$1)))</f>
        <v>6.5146579804560263E-3</v>
      </c>
      <c r="BM107" s="106">
        <f>IF(INDEX(Base_Dados!BM:BM,MATCH($B107,Base_Dados!$B:$B,0))=0,0,
MAX(0, MIN(BM$1,
((INDEX(Base_Dados!BM:BM,MATCH($B107,Base_Dados!$B:$B,0))-MIN(Base_Dados!BM$5:BM$98)) /
(IF(MAX(Base_Dados!BM$5:BM$98)-MIN(Base_Dados!BM$5:BM$98)=0,1,MAX(Base_Dados!BM$5:BM$98)-MIN(Base_Dados!BM$5:BM$98)))) * BM$1)))</f>
        <v>0.56690954327350385</v>
      </c>
      <c r="BN107" s="106">
        <f>IF(INDEX(Base_Dados!BN:BN,MATCH($B107,Base_Dados!$B:$B,0))=0,0,
MAX(0, MIN(BN$1,
((INDEX(Base_Dados!BN:BN,MATCH($B107,Base_Dados!$B:$B,0))-MIN(Base_Dados!BN$5:BN$98)) /
(IF(MAX(Base_Dados!BN$5:BN$98)-MIN(Base_Dados!BN$5:BN$98)=0,1,MAX(Base_Dados!BN$5:BN$98)-MIN(Base_Dados!BN$5:BN$98)))) * BN$1)))</f>
        <v>0.35231594919577702</v>
      </c>
      <c r="BO107" s="106">
        <f>IF(INDEX(Base_Dados!BO:BO,MATCH($B107,Base_Dados!$B:$B,0))=0,0,
MAX(0, MIN(BO$1,
((INDEX(Base_Dados!BO:BO,MATCH($B107,Base_Dados!$B:$B,0))-MIN(Base_Dados!BO$5:BO$98)) /
(IF(MAX(Base_Dados!BO$5:BO$98)-MIN(Base_Dados!BO$5:BO$98)=0,1,MAX(Base_Dados!BO$5:BO$98)-MIN(Base_Dados!BO$5:BO$98)))) * BO$1)))</f>
        <v>0</v>
      </c>
      <c r="BP107" s="106">
        <f t="shared" si="8"/>
        <v>8.1151373964291569</v>
      </c>
      <c r="BQ107" s="111">
        <f t="shared" si="9"/>
        <v>0.49383121026500404</v>
      </c>
      <c r="BR107" s="112">
        <f t="shared" si="10"/>
        <v>0.17932289678698077</v>
      </c>
      <c r="BS107" s="113">
        <f t="shared" si="11"/>
        <v>7.9358144996421762</v>
      </c>
    </row>
    <row r="108" spans="1:71">
      <c r="A108" s="21">
        <v>23004</v>
      </c>
      <c r="B108" s="21" t="s">
        <v>220</v>
      </c>
      <c r="C108" s="21" t="s">
        <v>197</v>
      </c>
      <c r="D108" s="105">
        <f>IF(INDEX(Base_Dados!D:D,MATCH($B108,Base_Dados!$B:$B,0))=0,0,
MAX(0, MIN(D$1,
((INDEX(Base_Dados!D:D,MATCH($B108,Base_Dados!$B:$B,0))-MIN(Base_Dados!D$5:D$98)) /
(IF(MAX(Base_Dados!D$5:D$98)-MIN(Base_Dados!D$5:D$98)=0,1,MAX(Base_Dados!D$5:D$98)-MIN(Base_Dados!D$5:D$98)))) * D$1)))</f>
        <v>1.5436409233787245E-2</v>
      </c>
      <c r="E108" s="106">
        <f>IF(INDEX(Base_Dados!E:E,MATCH($B108,Base_Dados!$B:$B,0))=0,0,
MAX(0, MIN(E$1,
((INDEX(Base_Dados!E:E,MATCH($B108,Base_Dados!$B:$B,0))-MIN(Base_Dados!E$5:E$98)) /
(IF(MAX(Base_Dados!E$5:E$98)-MIN(Base_Dados!E$5:E$98)=0,1,MAX(Base_Dados!E$5:E$98)-MIN(Base_Dados!E$5:E$98)))) * E$1)))</f>
        <v>0</v>
      </c>
      <c r="F108" s="106">
        <f>IF(INDEX(Base_Dados!F:F,MATCH($B108,Base_Dados!$B:$B,0))=0,0,
MAX(0, MIN(F$1,
((INDEX(Base_Dados!F:F,MATCH($B108,Base_Dados!$B:$B,0))-MIN(Base_Dados!F$5:F$98)) /
(IF(MAX(Base_Dados!F$5:F$98)-MIN(Base_Dados!F$5:F$98)=0,1,MAX(Base_Dados!F$5:F$98)-MIN(Base_Dados!F$5:F$98)))) * F$1)))</f>
        <v>0</v>
      </c>
      <c r="G108" s="106">
        <f>IF(INDEX(Base_Dados!G:G,MATCH($B108,Base_Dados!$B:$B,0))=0,0,
MAX(0, MIN(G$1,
((INDEX(Base_Dados!G:G,MATCH($B108,Base_Dados!$B:$B,0))-MIN(Base_Dados!G$5:G$98)) /
(IF(MAX(Base_Dados!G$5:G$98)-MIN(Base_Dados!G$5:G$98)=0,1,MAX(Base_Dados!G$5:G$98)-MIN(Base_Dados!G$5:G$98)))) * G$1)))</f>
        <v>0</v>
      </c>
      <c r="H108" s="106">
        <f>IF(INDEX(Base_Dados!H:H,MATCH($B108,Base_Dados!$B:$B,0))=0,0,
MAX(0, MIN(H$1,
((INDEX(Base_Dados!H:H,MATCH($B108,Base_Dados!$B:$B,0))-MIN(Base_Dados!H$5:H$98)) /
(IF(MAX(Base_Dados!H$5:H$98)-MIN(Base_Dados!H$5:H$98)=0,1,MAX(Base_Dados!H$5:H$98)-MIN(Base_Dados!H$5:H$98)))) * H$1)))</f>
        <v>0</v>
      </c>
      <c r="I108" s="106">
        <f>IF(INDEX(Base_Dados!I:I,MATCH($B108,Base_Dados!$B:$B,0))=0,0,
MAX(0, MIN(I$1,
((INDEX(Base_Dados!I:I,MATCH($B108,Base_Dados!$B:$B,0))-MIN(Base_Dados!I$5:I$98)) /
(IF(MAX(Base_Dados!I$5:I$98)-MIN(Base_Dados!I$5:I$98)=0,1,MAX(Base_Dados!I$5:I$98)-MIN(Base_Dados!I$5:I$98)))) * I$1)))</f>
        <v>3.7103020410990633E-3</v>
      </c>
      <c r="J108" s="106">
        <f>IF(INDEX(Base_Dados!J:J,MATCH($B108,Base_Dados!$B:$B,0))=0,0,
MAX(0, MIN(J$1,
((INDEX(Base_Dados!J:J,MATCH($B108,Base_Dados!$B:$B,0))-MIN(Base_Dados!J$5:J$98)) /
(IF(MAX(Base_Dados!J$5:J$98)-MIN(Base_Dados!J$5:J$98)=0,1,MAX(Base_Dados!J$5:J$98)-MIN(Base_Dados!J$5:J$98)))) * J$1)))</f>
        <v>8.3447440299951967E-3</v>
      </c>
      <c r="K108" s="106">
        <f>IF(INDEX(Base_Dados!K:K,MATCH($B108,Base_Dados!$B:$B,0))=0,0,
MAX(0, MIN(K$1,
((INDEX(Base_Dados!K:K,MATCH($B108,Base_Dados!$B:$B,0))-MIN(Base_Dados!K$5:K$98)) /
(IF(MAX(Base_Dados!K$5:K$98)-MIN(Base_Dados!K$5:K$98)=0,1,MAX(Base_Dados!K$5:K$98)-MIN(Base_Dados!K$5:K$98)))) * K$1)))</f>
        <v>8.7432915921288011E-3</v>
      </c>
      <c r="L108" s="106">
        <f>IF(INDEX(Base_Dados!L:L,MATCH($B108,Base_Dados!$B:$B,0))=0,0,
MAX(0, MIN(L$1,
((INDEX(Base_Dados!L:L,MATCH($B108,Base_Dados!$B:$B,0))-MIN(Base_Dados!L$5:L$98)) /
(IF(MAX(Base_Dados!L$5:L$98)-MIN(Base_Dados!L$5:L$98)=0,1,MAX(Base_Dados!L$5:L$98)-MIN(Base_Dados!L$5:L$98)))) * L$1)))</f>
        <v>1.3344806127701421E-2</v>
      </c>
      <c r="M108" s="106">
        <f>IF(INDEX(Base_Dados!M:M,MATCH($B108,Base_Dados!$B:$B,0))=0,0,
MAX(0, MIN(M$1,
((INDEX(Base_Dados!M:M,MATCH($B108,Base_Dados!$B:$B,0))-MIN(Base_Dados!M$5:M$98)) /
(IF(MAX(Base_Dados!M$5:M$98)-MIN(Base_Dados!M$5:M$98)=0,1,MAX(Base_Dados!M$5:M$98)-MIN(Base_Dados!M$5:M$98)))) * M$1)))</f>
        <v>1.5556851311953352E-2</v>
      </c>
      <c r="N108" s="106">
        <f>IF(INDEX(Base_Dados!N:N,MATCH($B108,Base_Dados!$B:$B,0))=0,0,
MAX(0, MIN(N$1,
((INDEX(Base_Dados!N:N,MATCH($B108,Base_Dados!$B:$B,0))-MIN(Base_Dados!N$5:N$98)) /
(IF(MAX(Base_Dados!N$5:N$98)-MIN(Base_Dados!N$5:N$98)=0,1,MAX(Base_Dados!N$5:N$98)-MIN(Base_Dados!N$5:N$98)))) * N$1)))</f>
        <v>2.1699262887634733E-2</v>
      </c>
      <c r="O108" s="106">
        <f>IF(INDEX(Base_Dados!O:O,MATCH($B108,Base_Dados!$B:$B,0))=0,0,
MAX(0, MIN(O$1,
((INDEX(Base_Dados!O:O,MATCH($B108,Base_Dados!$B:$B,0))-MIN(Base_Dados!O$5:O$98)) /
(IF(MAX(Base_Dados!O$5:O$98)-MIN(Base_Dados!O$5:O$98)=0,1,MAX(Base_Dados!O$5:O$98)-MIN(Base_Dados!O$5:O$98)))) * O$1)))</f>
        <v>3.4394336362116057E-2</v>
      </c>
      <c r="P108" s="106">
        <f>IF(INDEX(Base_Dados!P:P,MATCH($B108,Base_Dados!$B:$B,0))=0,0,
MAX(0, MIN(P$1,
((INDEX(Base_Dados!P:P,MATCH($B108,Base_Dados!$B:$B,0))-MIN(Base_Dados!P$5:P$98)) /
(IF(MAX(Base_Dados!P$5:P$98)-MIN(Base_Dados!P$5:P$98)=0,1,MAX(Base_Dados!P$5:P$98)-MIN(Base_Dados!P$5:P$98)))) * P$1)))</f>
        <v>5.246205362945248E-4</v>
      </c>
      <c r="Q108" s="106">
        <f>IF(INDEX(Base_Dados!Q:Q,MATCH($B108,Base_Dados!$B:$B,0))=0,0,
MAX(0, MIN(Q$1,
((INDEX(Base_Dados!Q:Q,MATCH($B108,Base_Dados!$B:$B,0))-MIN(Base_Dados!Q$5:Q$98)) /
(IF(MAX(Base_Dados!Q$5:Q$98)-MIN(Base_Dados!Q$5:Q$98)=0,1,MAX(Base_Dados!Q$5:Q$98)-MIN(Base_Dados!Q$5:Q$98)))) * Q$1)))</f>
        <v>0</v>
      </c>
      <c r="R108" s="106">
        <f>IF(INDEX(Base_Dados!R:R,MATCH($B108,Base_Dados!$B:$B,0))=0,0,
MAX(0, MIN(R$1,
((INDEX(Base_Dados!R:R,MATCH($B108,Base_Dados!$B:$B,0))-MIN(Base_Dados!R$5:R$98)) /
(IF(MAX(Base_Dados!R$5:R$98)-MIN(Base_Dados!R$5:R$98)=0,1,MAX(Base_Dados!R$5:R$98)-MIN(Base_Dados!R$5:R$98)))) * R$1)))</f>
        <v>5.9785436710472421E-4</v>
      </c>
      <c r="S108" s="106">
        <f>IF(INDEX(Base_Dados!S:S,MATCH($B108,Base_Dados!$B:$B,0))=0,0,
MAX(0, MIN(S$1,
((INDEX(Base_Dados!S:S,MATCH($B108,Base_Dados!$B:$B,0))-MIN(Base_Dados!S$5:S$98)) /
(IF(MAX(Base_Dados!S$5:S$98)-MIN(Base_Dados!S$5:S$98)=0,1,MAX(Base_Dados!S$5:S$98)-MIN(Base_Dados!S$5:S$98)))) * S$1)))</f>
        <v>1.9920617089792553E-3</v>
      </c>
      <c r="T108" s="106">
        <f>IF(INDEX(Base_Dados!T:T,MATCH($B108,Base_Dados!$B:$B,0))=0,0,
MAX(0, MIN(T$1,
((INDEX(Base_Dados!T:T,MATCH($B108,Base_Dados!$B:$B,0))-MIN(Base_Dados!T$5:T$98)) /
(IF(MAX(Base_Dados!T$5:T$98)-MIN(Base_Dados!T$5:T$98)=0,1,MAX(Base_Dados!T$5:T$98)-MIN(Base_Dados!T$5:T$98)))) * T$1)))</f>
        <v>0.17176359731945229</v>
      </c>
      <c r="U108" s="106">
        <f>IF(INDEX(Base_Dados!U:U,MATCH($B108,Base_Dados!$B:$B,0))=0,0,
MAX(0, MIN(U$1,
((INDEX(Base_Dados!U:U,MATCH($B108,Base_Dados!$B:$B,0))-MIN(Base_Dados!U$5:U$98)) /
(IF(MAX(Base_Dados!U$5:U$98)-MIN(Base_Dados!U$5:U$98)=0,1,MAX(Base_Dados!U$5:U$98)-MIN(Base_Dados!U$5:U$98)))) * U$1)))</f>
        <v>0.60779467368319195</v>
      </c>
      <c r="V108" s="106">
        <f>IF(INDEX(Base_Dados!V:V,MATCH($B108,Base_Dados!$B:$B,0))=0,0,
MAX(0, MIN(V$1,
((INDEX(Base_Dados!V:V,MATCH($B108,Base_Dados!$B:$B,0))-MIN(Base_Dados!V$5:V$98)) /
(IF(MAX(Base_Dados!V$5:V$98)-MIN(Base_Dados!V$5:V$98)=0,1,MAX(Base_Dados!V$5:V$98)-MIN(Base_Dados!V$5:V$98)))) * V$1)))</f>
        <v>1.4783237016018694E-3</v>
      </c>
      <c r="W108" s="106">
        <f>IF(INDEX(Base_Dados!W:W,MATCH($B108,Base_Dados!$B:$B,0))=0,0,
MAX(0, MIN(W$1,
((INDEX(Base_Dados!W:W,MATCH($B108,Base_Dados!$B:$B,0))-MIN(Base_Dados!W$5:W$98)) /
(IF(MAX(Base_Dados!W$5:W$98)-MIN(Base_Dados!W$5:W$98)=0,1,MAX(Base_Dados!W$5:W$98)-MIN(Base_Dados!W$5:W$98)))) * W$1)))</f>
        <v>2.8499707509656824</v>
      </c>
      <c r="X108" s="106">
        <f>IF(INDEX(Base_Dados!X:X,MATCH($B108,Base_Dados!$B:$B,0))=0,0,
MAX(0, MIN(X$1,
((INDEX(Base_Dados!X:X,MATCH($B108,Base_Dados!$B:$B,0))-MIN(Base_Dados!X$5:X$98)) /
(IF(MAX(Base_Dados!X$5:X$98)-MIN(Base_Dados!X$5:X$98)=0,1,MAX(Base_Dados!X$5:X$98)-MIN(Base_Dados!X$5:X$98)))) * X$1)))</f>
        <v>0</v>
      </c>
      <c r="Y108" s="106">
        <f>IF(INDEX(Base_Dados!Y:Y,MATCH($B108,Base_Dados!$B:$B,0))=0,0,
MAX(0, MIN(Y$1,
((INDEX(Base_Dados!Y:Y,MATCH($B108,Base_Dados!$B:$B,0))-MIN(Base_Dados!Y$5:Y$98)) /
(IF(MAX(Base_Dados!Y$5:Y$98)-MIN(Base_Dados!Y$5:Y$98)=0,1,MAX(Base_Dados!Y$5:Y$98)-MIN(Base_Dados!Y$5:Y$98)))) * Y$1)))</f>
        <v>0</v>
      </c>
      <c r="Z108" s="106">
        <f>IF(INDEX(Base_Dados!Z:Z,MATCH($B108,Base_Dados!$B:$B,0))=0,0,
MAX(0, MIN(Z$1,
((INDEX(Base_Dados!Z:Z,MATCH($B108,Base_Dados!$B:$B,0))-MIN(Base_Dados!Z$5:Z$98)) /
(IF(MAX(Base_Dados!Z$5:Z$98)-MIN(Base_Dados!Z$5:Z$98)=0,1,MAX(Base_Dados!Z$5:Z$98)-MIN(Base_Dados!Z$5:Z$98)))) * Z$1)))</f>
        <v>0</v>
      </c>
      <c r="AA108" s="106">
        <f>IF(INDEX(Base_Dados!AA:AA,MATCH($B108,Base_Dados!$B:$B,0))=0,0,
MAX(0, MIN(AA$1,
((INDEX(Base_Dados!AA:AA,MATCH($B108,Base_Dados!$B:$B,0))-MIN(Base_Dados!AA$5:AA$98)) /
(IF(MAX(Base_Dados!AA$5:AA$98)-MIN(Base_Dados!AA$5:AA$98)=0,1,MAX(Base_Dados!AA$5:AA$98)-MIN(Base_Dados!AA$5:AA$98)))) * AA$1)))</f>
        <v>0</v>
      </c>
      <c r="AB108" s="106">
        <f>IF(INDEX(Base_Dados!AB:AB,MATCH($B108,Base_Dados!$B:$B,0))=0,0,
MAX(0, MIN(AB$1,
((INDEX(Base_Dados!AB:AB,MATCH($B108,Base_Dados!$B:$B,0))-MIN(Base_Dados!AB$5:AB$98)) /
(IF(MAX(Base_Dados!AB$5:AB$98)-MIN(Base_Dados!AB$5:AB$98)=0,1,MAX(Base_Dados!AB$5:AB$98)-MIN(Base_Dados!AB$5:AB$98)))) * AB$1)))</f>
        <v>0</v>
      </c>
      <c r="AC108" s="106">
        <f>IF(INDEX(Base_Dados!AC:AC,MATCH($B108,Base_Dados!$B:$B,0))=0,0,
MAX(0, MIN(AC$1,
((INDEX(Base_Dados!AC:AC,MATCH($B108,Base_Dados!$B:$B,0))-MIN(Base_Dados!AC$5:AC$98)) /
(IF(MAX(Base_Dados!AC$5:AC$98)-MIN(Base_Dados!AC$5:AC$98)=0,1,MAX(Base_Dados!AC$5:AC$98)-MIN(Base_Dados!AC$5:AC$98)))) * AC$1)))</f>
        <v>2.0054442089034496E-3</v>
      </c>
      <c r="AD108" s="106">
        <f>IF(INDEX(Base_Dados!AD:AD,MATCH($B108,Base_Dados!$B:$B,0))=0,0,
MAX(0, MIN(AD$1,
((INDEX(Base_Dados!AD:AD,MATCH($B108,Base_Dados!$B:$B,0))-MIN(Base_Dados!AD$5:AD$98)) /
(IF(MAX(Base_Dados!AD$5:AD$98)-MIN(Base_Dados!AD$5:AD$98)=0,1,MAX(Base_Dados!AD$5:AD$98)-MIN(Base_Dados!AD$5:AD$98)))) * AD$1)))</f>
        <v>5.7683774589557758E-4</v>
      </c>
      <c r="AE108" s="106">
        <f>IF(INDEX(Base_Dados!AE:AE,MATCH($B108,Base_Dados!$B:$B,0))=0,0,
MAX(0, MIN(AE$1,
((INDEX(Base_Dados!AE:AE,MATCH($B108,Base_Dados!$B:$B,0))-MIN(Base_Dados!AE$5:AE$98)) /
(IF(MAX(Base_Dados!AE$5:AE$98)-MIN(Base_Dados!AE$5:AE$98)=0,1,MAX(Base_Dados!AE$5:AE$98)-MIN(Base_Dados!AE$5:AE$98)))) * AE$1)))</f>
        <v>1.7258737235725585E-4</v>
      </c>
      <c r="AF108" s="106">
        <f>IF(INDEX(Base_Dados!AF:AF,MATCH($B108,Base_Dados!$B:$B,0))=0,0,
MAX(0, MIN(AF$1,
((INDEX(Base_Dados!AF:AF,MATCH($B108,Base_Dados!$B:$B,0))-MIN(Base_Dados!AF$5:AF$98)) /
(IF(MAX(Base_Dados!AF$5:AF$98)-MIN(Base_Dados!AF$5:AF$98)=0,1,MAX(Base_Dados!AF$5:AF$98)-MIN(Base_Dados!AF$5:AF$98)))) * AF$1)))</f>
        <v>9.1941341424171374E-4</v>
      </c>
      <c r="AG108" s="106">
        <f>IF(INDEX(Base_Dados!AG:AG,MATCH($B108,Base_Dados!$B:$B,0))=0,0,
MAX(0, MIN(AG$1,
((INDEX(Base_Dados!AG:AG,MATCH($B108,Base_Dados!$B:$B,0))-MIN(Base_Dados!AG$5:AG$98)) /
(IF(MAX(Base_Dados!AG$5:AG$98)-MIN(Base_Dados!AG$5:AG$98)=0,1,MAX(Base_Dados!AG$5:AG$98)-MIN(Base_Dados!AG$5:AG$98)))) * AG$1)))</f>
        <v>0</v>
      </c>
      <c r="AH108" s="106">
        <f>IF(INDEX(Base_Dados!AH:AH,MATCH($B108,Base_Dados!$B:$B,0))=0,0,
MAX(0, MIN(AH$1,
((INDEX(Base_Dados!AH:AH,MATCH($B108,Base_Dados!$B:$B,0))-MIN(Base_Dados!AH$5:AH$98)) /
(IF(MAX(Base_Dados!AH$5:AH$98)-MIN(Base_Dados!AH$5:AH$98)=0,1,MAX(Base_Dados!AH$5:AH$98)-MIN(Base_Dados!AH$5:AH$98)))) * AH$1)))</f>
        <v>1.7326057150533387</v>
      </c>
      <c r="AI108" s="106">
        <f>IF(INDEX(Base_Dados!AI:AI,MATCH($B108,Base_Dados!$B:$B,0))=0,0,
MAX(0, MIN(AI$1,
((INDEX(Base_Dados!AI:AI,MATCH($B108,Base_Dados!$B:$B,0))-MIN(Base_Dados!AI$5:AI$98)) /
(IF(MAX(Base_Dados!AI$5:AI$98)-MIN(Base_Dados!AI$5:AI$98)=0,1,MAX(Base_Dados!AI$5:AI$98)-MIN(Base_Dados!AI$5:AI$98)))) * AI$1)))</f>
        <v>0</v>
      </c>
      <c r="AJ108" s="106">
        <f>IF(INDEX(Base_Dados!AJ:AJ,MATCH($B108,Base_Dados!$B:$B,0))=0,0,
MAX(0, MIN(AJ$1,
((INDEX(Base_Dados!AJ:AJ,MATCH($B108,Base_Dados!$B:$B,0))-MIN(Base_Dados!AJ$5:AJ$98)) /
(IF(MAX(Base_Dados!AJ$5:AJ$98)-MIN(Base_Dados!AJ$5:AJ$98)=0,1,MAX(Base_Dados!AJ$5:AJ$98)-MIN(Base_Dados!AJ$5:AJ$98)))) * AJ$1)))</f>
        <v>0</v>
      </c>
      <c r="AK108" s="106">
        <f>IF(INDEX(Base_Dados!AK:AK,MATCH($B108,Base_Dados!$B:$B,0))=0,0,
MAX(0, MIN(AK$1,
((INDEX(Base_Dados!AK:AK,MATCH($B108,Base_Dados!$B:$B,0))-MIN(Base_Dados!AK$5:AK$98)) /
(IF(MAX(Base_Dados!AK$5:AK$98)-MIN(Base_Dados!AK$5:AK$98)=0,1,MAX(Base_Dados!AK$5:AK$98)-MIN(Base_Dados!AK$5:AK$98)))) * AK$1)))</f>
        <v>0</v>
      </c>
      <c r="AL108" s="106">
        <f>IF(INDEX(Base_Dados!AL:AL,MATCH($B108,Base_Dados!$B:$B,0))=0,0,
MAX(0, MIN(AL$1,
((INDEX(Base_Dados!AL:AL,MATCH($B108,Base_Dados!$B:$B,0))-MIN(Base_Dados!AL$5:AL$98)) /
(IF(MAX(Base_Dados!AL$5:AL$98)-MIN(Base_Dados!AL$5:AL$98)=0,1,MAX(Base_Dados!AL$5:AL$98)-MIN(Base_Dados!AL$5:AL$98)))) * AL$1)))</f>
        <v>0</v>
      </c>
      <c r="AM108" s="106">
        <f>IF(INDEX(Base_Dados!AM:AM,MATCH($B108,Base_Dados!$B:$B,0))=0,0,
MAX(0, MIN(AM$1,
((INDEX(Base_Dados!AM:AM,MATCH($B108,Base_Dados!$B:$B,0))-MIN(Base_Dados!AM$5:AM$98)) /
(IF(MAX(Base_Dados!AM$5:AM$98)-MIN(Base_Dados!AM$5:AM$98)=0,1,MAX(Base_Dados!AM$5:AM$98)-MIN(Base_Dados!AM$5:AM$98)))) * AM$1)))</f>
        <v>0</v>
      </c>
      <c r="AN108" s="106">
        <f>IF(INDEX(Base_Dados!AN:AN,MATCH($B108,Base_Dados!$B:$B,0))=0,0,
MAX(0, MIN(AN$1,
((INDEX(Base_Dados!AN:AN,MATCH($B108,Base_Dados!$B:$B,0))-MIN(Base_Dados!AN$5:AN$98)) /
(IF(MAX(Base_Dados!AN$5:AN$98)-MIN(Base_Dados!AN$5:AN$98)=0,1,MAX(Base_Dados!AN$5:AN$98)-MIN(Base_Dados!AN$5:AN$98)))) * AN$1)))</f>
        <v>0</v>
      </c>
      <c r="AO108" s="106">
        <f>IF(INDEX(Base_Dados!AO:AO,MATCH($B108,Base_Dados!$B:$B,0))=0,0,
MAX(0, MIN(AO$1,
((INDEX(Base_Dados!AO:AO,MATCH($B108,Base_Dados!$B:$B,0))-MIN(Base_Dados!AO$5:AO$98)) /
(IF(MAX(Base_Dados!AO$5:AO$98)-MIN(Base_Dados!AO$5:AO$98)=0,1,MAX(Base_Dados!AO$5:AO$98)-MIN(Base_Dados!AO$5:AO$98)))) * AO$1)))</f>
        <v>0</v>
      </c>
      <c r="AP108" s="106">
        <f>IF(INDEX(Base_Dados!AP:AP,MATCH($B108,Base_Dados!$B:$B,0))=0,0,
MAX(0, MIN(AP$1,
((INDEX(Base_Dados!AP:AP,MATCH($B108,Base_Dados!$B:$B,0))-MIN(Base_Dados!AP$5:AP$98)) /
(IF(MAX(Base_Dados!AP$5:AP$98)-MIN(Base_Dados!AP$5:AP$98)=0,1,MAX(Base_Dados!AP$5:AP$98)-MIN(Base_Dados!AP$5:AP$98)))) * AP$1)))</f>
        <v>0</v>
      </c>
      <c r="AQ108" s="106">
        <f>IF(INDEX(Base_Dados!AQ:AQ,MATCH($B108,Base_Dados!$B:$B,0))=0,0,
MAX(0, MIN(AQ$1,
((INDEX(Base_Dados!AQ:AQ,MATCH($B108,Base_Dados!$B:$B,0))-MIN(Base_Dados!AQ$5:AQ$98)) /
(IF(MAX(Base_Dados!AQ$5:AQ$98)-MIN(Base_Dados!AQ$5:AQ$98)=0,1,MAX(Base_Dados!AQ$5:AQ$98)-MIN(Base_Dados!AQ$5:AQ$98)))) * AQ$1)))</f>
        <v>0</v>
      </c>
      <c r="AR108" s="106">
        <f>IF(INDEX(Base_Dados!AR:AR,MATCH($B108,Base_Dados!$B:$B,0))=0,0,
MAX(0, MIN(AR$1,
((INDEX(Base_Dados!AR:AR,MATCH($B108,Base_Dados!$B:$B,0))-MIN(Base_Dados!AR$5:AR$98)) /
(IF(MAX(Base_Dados!AR$5:AR$98)-MIN(Base_Dados!AR$5:AR$98)=0,1,MAX(Base_Dados!AR$5:AR$98)-MIN(Base_Dados!AR$5:AR$98)))) * AR$1)))</f>
        <v>0</v>
      </c>
      <c r="AS108" s="106">
        <f>IF(INDEX(Base_Dados!AS:AS,MATCH($B108,Base_Dados!$B:$B,0))=0,0,
MAX(0, MIN(AS$1,
((INDEX(Base_Dados!AS:AS,MATCH($B108,Base_Dados!$B:$B,0))-MIN(Base_Dados!AS$5:AS$98)) /
(IF(MAX(Base_Dados!AS$5:AS$98)-MIN(Base_Dados!AS$5:AS$98)=0,1,MAX(Base_Dados!AS$5:AS$98)-MIN(Base_Dados!AS$5:AS$98)))) * AS$1)))</f>
        <v>0</v>
      </c>
      <c r="AT108" s="106">
        <f>IF(INDEX(Base_Dados!AT:AT,MATCH($B108,Base_Dados!$B:$B,0))=0,0,
MAX(0, MIN(AT$1,
((INDEX(Base_Dados!AT:AT,MATCH($B108,Base_Dados!$B:$B,0))-MIN(Base_Dados!AT$5:AT$98)) /
(IF(MAX(Base_Dados!AT$5:AT$98)-MIN(Base_Dados!AT$5:AT$98)=0,1,MAX(Base_Dados!AT$5:AT$98)-MIN(Base_Dados!AT$5:AT$98)))) * AT$1)))</f>
        <v>0</v>
      </c>
      <c r="AU108" s="106">
        <f>IF(INDEX(Base_Dados!AU:AU,MATCH($B108,Base_Dados!$B:$B,0))=0,0,
MAX(0, MIN(AU$1,
((INDEX(Base_Dados!AU:AU,MATCH($B108,Base_Dados!$B:$B,0))-MIN(Base_Dados!AU$5:AU$98)) /
(IF(MAX(Base_Dados!AU$5:AU$98)-MIN(Base_Dados!AU$5:AU$98)=0,1,MAX(Base_Dados!AU$5:AU$98)-MIN(Base_Dados!AU$5:AU$98)))) * AU$1)))</f>
        <v>0</v>
      </c>
      <c r="AV108" s="106">
        <f>IF(INDEX(Base_Dados!AV:AV,MATCH($B108,Base_Dados!$B:$B,0))=0,0,
MAX(0, MIN(AV$1,
((INDEX(Base_Dados!AV:AV,MATCH($B108,Base_Dados!$B:$B,0))-MIN(Base_Dados!AV$5:AV$98)) /
(IF(MAX(Base_Dados!AV$5:AV$98)-MIN(Base_Dados!AV$5:AV$98)=0,1,MAX(Base_Dados!AV$5:AV$98)-MIN(Base_Dados!AV$5:AV$98)))) * AV$1)))</f>
        <v>0</v>
      </c>
      <c r="AW108" s="106">
        <f>IF(INDEX(Base_Dados!AW:AW,MATCH($B108,Base_Dados!$B:$B,0))=0,0,
MAX(0, MIN(AW$1,
((INDEX(Base_Dados!AW:AW,MATCH($B108,Base_Dados!$B:$B,0))-MIN(Base_Dados!AW$5:AW$98)) /
(IF(MAX(Base_Dados!AW$5:AW$98)-MIN(Base_Dados!AW$5:AW$98)=0,1,MAX(Base_Dados!AW$5:AW$98)-MIN(Base_Dados!AW$5:AW$98)))) * AW$1)))</f>
        <v>0</v>
      </c>
      <c r="AX108" s="106">
        <f>IF(INDEX(Base_Dados!AX:AX,MATCH($B108,Base_Dados!$B:$B,0))=0,0,
MAX(0, MIN(AX$1,
((INDEX(Base_Dados!AX:AX,MATCH($B108,Base_Dados!$B:$B,0))-MIN(Base_Dados!AX$5:AX$98)) /
(IF(MAX(Base_Dados!AX$5:AX$98)-MIN(Base_Dados!AX$5:AX$98)=0,1,MAX(Base_Dados!AX$5:AX$98)-MIN(Base_Dados!AX$5:AX$98)))) * AX$1)))</f>
        <v>0</v>
      </c>
      <c r="AY108" s="106">
        <f>IF(INDEX(Base_Dados!AY:AY,MATCH($B108,Base_Dados!$B:$B,0))=0,0,
MAX(0, MIN(AY$1,
((INDEX(Base_Dados!AY:AY,MATCH($B108,Base_Dados!$B:$B,0))-MIN(Base_Dados!AY$5:AY$98)) /
(IF(MAX(Base_Dados!AY$5:AY$98)-MIN(Base_Dados!AY$5:AY$98)=0,1,MAX(Base_Dados!AY$5:AY$98)-MIN(Base_Dados!AY$5:AY$98)))) * AY$1)))</f>
        <v>0</v>
      </c>
      <c r="AZ108" s="106">
        <f>IF(INDEX(Base_Dados!AZ:AZ,MATCH($B108,Base_Dados!$B:$B,0))=0,0,
MAX(0, MIN(AZ$1,
((INDEX(Base_Dados!AZ:AZ,MATCH($B108,Base_Dados!$B:$B,0))-MIN(Base_Dados!AZ$5:AZ$98)) /
(IF(MAX(Base_Dados!AZ$5:AZ$98)-MIN(Base_Dados!AZ$5:AZ$98)=0,1,MAX(Base_Dados!AZ$5:AZ$98)-MIN(Base_Dados!AZ$5:AZ$98)))) * AZ$1)))</f>
        <v>0</v>
      </c>
      <c r="BA108" s="106">
        <f>IF(INDEX(Base_Dados!BA:BA,MATCH($B108,Base_Dados!$B:$B,0))=0,0,
MAX(0, MIN(BA$1,
((INDEX(Base_Dados!BA:BA,MATCH($B108,Base_Dados!$B:$B,0))-MIN(Base_Dados!BA$5:BA$98)) /
(IF(MAX(Base_Dados!BA$5:BA$98)-MIN(Base_Dados!BA$5:BA$98)=0,1,MAX(Base_Dados!BA$5:BA$98)-MIN(Base_Dados!BA$5:BA$98)))) * BA$1)))</f>
        <v>2.2202979639867671E-4</v>
      </c>
      <c r="BB108" s="106">
        <f>IF(INDEX(Base_Dados!BB:BB,MATCH($B108,Base_Dados!$B:$B,0))=0,0,
MAX(0, MIN(BB$1,
((INDEX(Base_Dados!BB:BB,MATCH($B108,Base_Dados!$B:$B,0))-MIN(Base_Dados!BB$5:BB$98)) /
(IF(MAX(Base_Dados!BB$5:BB$98)-MIN(Base_Dados!BB$5:BB$98)=0,1,MAX(Base_Dados!BB$5:BB$98)-MIN(Base_Dados!BB$5:BB$98)))) * BB$1)))</f>
        <v>0.48913207796066965</v>
      </c>
      <c r="BC108" s="106">
        <f>IF(INDEX(Base_Dados!BC:BC,MATCH($B108,Base_Dados!$B:$B,0))=0,0,
MAX(0, MIN(BC$1,
((INDEX(Base_Dados!BC:BC,MATCH($B108,Base_Dados!$B:$B,0))-MIN(Base_Dados!BC$5:BC$98)) /
(IF(MAX(Base_Dados!BC$5:BC$98)-MIN(Base_Dados!BC$5:BC$98)=0,1,MAX(Base_Dados!BC$5:BC$98)-MIN(Base_Dados!BC$5:BC$98)))) * BC$1)))</f>
        <v>5.1171559385941286E-3</v>
      </c>
      <c r="BD108" s="106">
        <f>IF(INDEX(Base_Dados!BD:BD,MATCH($B108,Base_Dados!$B:$B,0))=0,0,
MAX(0, MIN(BD$1,
((INDEX(Base_Dados!BD:BD,MATCH($B108,Base_Dados!$B:$B,0))-MIN(Base_Dados!BD$5:BD$98)) /
(IF(MAX(Base_Dados!BD$5:BD$98)-MIN(Base_Dados!BD$5:BD$98)=0,1,MAX(Base_Dados!BD$5:BD$98)-MIN(Base_Dados!BD$5:BD$98)))) * BD$1)))</f>
        <v>1.5234402049719548E-3</v>
      </c>
      <c r="BE108" s="106">
        <f>IF(INDEX(Base_Dados!BE:BE,MATCH($B108,Base_Dados!$B:$B,0))=0,0,
MAX(0, MIN(BE$1,
((INDEX(Base_Dados!BE:BE,MATCH($B108,Base_Dados!$B:$B,0))-MIN(Base_Dados!BE$5:BE$98)) /
(IF(MAX(Base_Dados!BE$5:BE$98)-MIN(Base_Dados!BE$5:BE$98)=0,1,MAX(Base_Dados!BE$5:BE$98)-MIN(Base_Dados!BE$5:BE$98)))) * BE$1)))</f>
        <v>8.0280983442047159E-3</v>
      </c>
      <c r="BF108" s="106">
        <f>IF(INDEX(Base_Dados!BF:BF,MATCH($B108,Base_Dados!$B:$B,0))=0,0,
MAX(0, MIN(BF$1,
((INDEX(Base_Dados!BF:BF,MATCH($B108,Base_Dados!$B:$B,0))-MIN(Base_Dados!BF$5:BF$98)) /
(IF(MAX(Base_Dados!BF$5:BF$98)-MIN(Base_Dados!BF$5:BF$98)=0,1,MAX(Base_Dados!BF$5:BF$98)-MIN(Base_Dados!BF$5:BF$98)))) * BF$1)))</f>
        <v>0</v>
      </c>
      <c r="BG108" s="106">
        <f>IF(INDEX(Base_Dados!BG:BG,MATCH($B108,Base_Dados!$B:$B,0))=0,0,
MAX(0, MIN(BG$1,
((INDEX(Base_Dados!BG:BG,MATCH($B108,Base_Dados!$B:$B,0))-MIN(Base_Dados!BG$5:BG$98)) /
(IF(MAX(Base_Dados!BG$5:BG$98)-MIN(Base_Dados!BG$5:BG$98)=0,1,MAX(Base_Dados!BG$5:BG$98)-MIN(Base_Dados!BG$5:BG$98)))) * BG$1)))</f>
        <v>0</v>
      </c>
      <c r="BH108" s="106">
        <f>IF(INDEX(Base_Dados!BH:BH,MATCH($B108,Base_Dados!$B:$B,0))=0,0,
MAX(0, MIN(BH$1,
((INDEX(Base_Dados!BH:BH,MATCH($B108,Base_Dados!$B:$B,0))-MIN(Base_Dados!BH$5:BH$98)) /
(IF(MAX(Base_Dados!BH$5:BH$98)-MIN(Base_Dados!BH$5:BH$98)=0,1,MAX(Base_Dados!BH$5:BH$98)-MIN(Base_Dados!BH$5:BH$98)))) * BH$1)))</f>
        <v>0</v>
      </c>
      <c r="BI108" s="106">
        <f>IF(INDEX(Base_Dados!BI:BI,MATCH($B108,Base_Dados!$B:$B,0))=0,0,
MAX(0, MIN(BI$1,
((INDEX(Base_Dados!BI:BI,MATCH($B108,Base_Dados!$B:$B,0))-MIN(Base_Dados!BI$5:BI$98)) /
(IF(MAX(Base_Dados!BI$5:BI$98)-MIN(Base_Dados!BI$5:BI$98)=0,1,MAX(Base_Dados!BI$5:BI$98)-MIN(Base_Dados!BI$5:BI$98)))) * BI$1)))</f>
        <v>0</v>
      </c>
      <c r="BJ108" s="106">
        <f>IF(INDEX(Base_Dados!BJ:BJ,MATCH($B108,Base_Dados!$B:$B,0))=0,0,
MAX(0, MIN(BJ$1,
((INDEX(Base_Dados!BJ:BJ,MATCH($B108,Base_Dados!$B:$B,0))-MIN(Base_Dados!BJ$5:BJ$98)) /
(IF(MAX(Base_Dados!BJ$5:BJ$98)-MIN(Base_Dados!BJ$5:BJ$98)=0,1,MAX(Base_Dados!BJ$5:BJ$98)-MIN(Base_Dados!BJ$5:BJ$98)))) * BJ$1)))</f>
        <v>0</v>
      </c>
      <c r="BK108" s="106">
        <f>IF(INDEX(Base_Dados!BK:BK,MATCH($B108,Base_Dados!$B:$B,0))=0,0,
MAX(0, MIN(BK$1,
((INDEX(Base_Dados!BK:BK,MATCH($B108,Base_Dados!$B:$B,0))-MIN(Base_Dados!BK$5:BK$98)) /
(IF(MAX(Base_Dados!BK$5:BK$98)-MIN(Base_Dados!BK$5:BK$98)=0,1,MAX(Base_Dados!BK$5:BK$98)-MIN(Base_Dados!BK$5:BK$98)))) * BK$1)))</f>
        <v>0</v>
      </c>
      <c r="BL108" s="106">
        <f>IF(INDEX(Base_Dados!BL:BL,MATCH($B108,Base_Dados!$B:$B,0))=0,0,
MAX(0, MIN(BL$1,
((INDEX(Base_Dados!BL:BL,MATCH($B108,Base_Dados!$B:$B,0))-MIN(Base_Dados!BL$5:BL$98)) /
(IF(MAX(Base_Dados!BL$5:BL$98)-MIN(Base_Dados!BL$5:BL$98)=0,1,MAX(Base_Dados!BL$5:BL$98)-MIN(Base_Dados!BL$5:BL$98)))) * BL$1)))</f>
        <v>0</v>
      </c>
      <c r="BM108" s="106">
        <f>IF(INDEX(Base_Dados!BM:BM,MATCH($B108,Base_Dados!$B:$B,0))=0,0,
MAX(0, MIN(BM$1,
((INDEX(Base_Dados!BM:BM,MATCH($B108,Base_Dados!$B:$B,0))-MIN(Base_Dados!BM$5:BM$98)) /
(IF(MAX(Base_Dados!BM$5:BM$98)-MIN(Base_Dados!BM$5:BM$98)=0,1,MAX(Base_Dados!BM$5:BM$98)-MIN(Base_Dados!BM$5:BM$98)))) * BM$1)))</f>
        <v>0.58059356673182916</v>
      </c>
      <c r="BN108" s="106">
        <f>IF(INDEX(Base_Dados!BN:BN,MATCH($B108,Base_Dados!$B:$B,0))=0,0,
MAX(0, MIN(BN$1,
((INDEX(Base_Dados!BN:BN,MATCH($B108,Base_Dados!$B:$B,0))-MIN(Base_Dados!BN$5:BN$98)) /
(IF(MAX(Base_Dados!BN$5:BN$98)-MIN(Base_Dados!BN$5:BN$98)=0,1,MAX(Base_Dados!BN$5:BN$98)-MIN(Base_Dados!BN$5:BN$98)))) * BN$1)))</f>
        <v>0.6266043111089864</v>
      </c>
      <c r="BO108" s="106">
        <f>IF(INDEX(Base_Dados!BO:BO,MATCH($B108,Base_Dados!$B:$B,0))=0,0,
MAX(0, MIN(BO$1,
((INDEX(Base_Dados!BO:BO,MATCH($B108,Base_Dados!$B:$B,0))-MIN(Base_Dados!BO$5:BO$98)) /
(IF(MAX(Base_Dados!BO$5:BO$98)-MIN(Base_Dados!BO$5:BO$98)=0,1,MAX(Base_Dados!BO$5:BO$98)-MIN(Base_Dados!BO$5:BO$98)))) * BO$1)))</f>
        <v>0</v>
      </c>
      <c r="BP108" s="106">
        <f t="shared" si="8"/>
        <v>7.2028525637491132</v>
      </c>
      <c r="BQ108" s="111">
        <f t="shared" si="9"/>
        <v>0.43065251544565669</v>
      </c>
      <c r="BR108" s="112">
        <f t="shared" si="10"/>
        <v>0.11614420196763342</v>
      </c>
      <c r="BS108" s="113">
        <f t="shared" si="11"/>
        <v>7.0867083617814801</v>
      </c>
    </row>
    <row r="109" spans="1:71">
      <c r="A109" s="21">
        <v>23005</v>
      </c>
      <c r="B109" s="21" t="s">
        <v>228</v>
      </c>
      <c r="C109" s="21" t="s">
        <v>197</v>
      </c>
      <c r="D109" s="105">
        <f>IF(INDEX(Base_Dados!D:D,MATCH($B109,Base_Dados!$B:$B,0))=0,0,
MAX(0, MIN(D$1,
((INDEX(Base_Dados!D:D,MATCH($B109,Base_Dados!$B:$B,0))-MIN(Base_Dados!D$5:D$98)) /
(IF(MAX(Base_Dados!D$5:D$98)-MIN(Base_Dados!D$5:D$98)=0,1,MAX(Base_Dados!D$5:D$98)-MIN(Base_Dados!D$5:D$98)))) * D$1)))</f>
        <v>0.87084430965924575</v>
      </c>
      <c r="E109" s="106">
        <f>IF(INDEX(Base_Dados!E:E,MATCH($B109,Base_Dados!$B:$B,0))=0,0,
MAX(0, MIN(E$1,
((INDEX(Base_Dados!E:E,MATCH($B109,Base_Dados!$B:$B,0))-MIN(Base_Dados!E$5:E$98)) /
(IF(MAX(Base_Dados!E$5:E$98)-MIN(Base_Dados!E$5:E$98)=0,1,MAX(Base_Dados!E$5:E$98)-MIN(Base_Dados!E$5:E$98)))) * E$1)))</f>
        <v>0.28718593835897993</v>
      </c>
      <c r="F109" s="106">
        <f>IF(INDEX(Base_Dados!F:F,MATCH($B109,Base_Dados!$B:$B,0))=0,0,
MAX(0, MIN(F$1,
((INDEX(Base_Dados!F:F,MATCH($B109,Base_Dados!$B:$B,0))-MIN(Base_Dados!F$5:F$98)) /
(IF(MAX(Base_Dados!F$5:F$98)-MIN(Base_Dados!F$5:F$98)=0,1,MAX(Base_Dados!F$5:F$98)-MIN(Base_Dados!F$5:F$98)))) * F$1)))</f>
        <v>0.26553378799614608</v>
      </c>
      <c r="G109" s="106">
        <f>IF(INDEX(Base_Dados!G:G,MATCH($B109,Base_Dados!$B:$B,0))=0,0,
MAX(0, MIN(G$1,
((INDEX(Base_Dados!G:G,MATCH($B109,Base_Dados!$B:$B,0))-MIN(Base_Dados!G$5:G$98)) /
(IF(MAX(Base_Dados!G$5:G$98)-MIN(Base_Dados!G$5:G$98)=0,1,MAX(Base_Dados!G$5:G$98)-MIN(Base_Dados!G$5:G$98)))) * G$1)))</f>
        <v>0.25829589130081743</v>
      </c>
      <c r="H109" s="106">
        <f>IF(INDEX(Base_Dados!H:H,MATCH($B109,Base_Dados!$B:$B,0))=0,0,
MAX(0, MIN(H$1,
((INDEX(Base_Dados!H:H,MATCH($B109,Base_Dados!$B:$B,0))-MIN(Base_Dados!H$5:H$98)) /
(IF(MAX(Base_Dados!H$5:H$98)-MIN(Base_Dados!H$5:H$98)=0,1,MAX(Base_Dados!H$5:H$98)-MIN(Base_Dados!H$5:H$98)))) * H$1)))</f>
        <v>0.27727811444799749</v>
      </c>
      <c r="I109" s="106">
        <f>IF(INDEX(Base_Dados!I:I,MATCH($B109,Base_Dados!$B:$B,0))=0,0,
MAX(0, MIN(I$1,
((INDEX(Base_Dados!I:I,MATCH($B109,Base_Dados!$B:$B,0))-MIN(Base_Dados!I$5:I$98)) /
(IF(MAX(Base_Dados!I$5:I$98)-MIN(Base_Dados!I$5:I$98)=0,1,MAX(Base_Dados!I$5:I$98)-MIN(Base_Dados!I$5:I$98)))) * I$1)))</f>
        <v>0.32593942726271058</v>
      </c>
      <c r="J109" s="106">
        <f>IF(INDEX(Base_Dados!J:J,MATCH($B109,Base_Dados!$B:$B,0))=0,0,
MAX(0, MIN(J$1,
((INDEX(Base_Dados!J:J,MATCH($B109,Base_Dados!$B:$B,0))-MIN(Base_Dados!J$5:J$98)) /
(IF(MAX(Base_Dados!J$5:J$98)-MIN(Base_Dados!J$5:J$98)=0,1,MAX(Base_Dados!J$5:J$98)-MIN(Base_Dados!J$5:J$98)))) * J$1)))</f>
        <v>0.32490017133967553</v>
      </c>
      <c r="K109" s="106">
        <f>IF(INDEX(Base_Dados!K:K,MATCH($B109,Base_Dados!$B:$B,0))=0,0,
MAX(0, MIN(K$1,
((INDEX(Base_Dados!K:K,MATCH($B109,Base_Dados!$B:$B,0))-MIN(Base_Dados!K$5:K$98)) /
(IF(MAX(Base_Dados!K$5:K$98)-MIN(Base_Dados!K$5:K$98)=0,1,MAX(Base_Dados!K$5:K$98)-MIN(Base_Dados!K$5:K$98)))) * K$1)))</f>
        <v>0.28804785330948124</v>
      </c>
      <c r="L109" s="106">
        <f>IF(INDEX(Base_Dados!L:L,MATCH($B109,Base_Dados!$B:$B,0))=0,0,
MAX(0, MIN(L$1,
((INDEX(Base_Dados!L:L,MATCH($B109,Base_Dados!$B:$B,0))-MIN(Base_Dados!L$5:L$98)) /
(IF(MAX(Base_Dados!L$5:L$98)-MIN(Base_Dados!L$5:L$98)=0,1,MAX(Base_Dados!L$5:L$98)-MIN(Base_Dados!L$5:L$98)))) * L$1)))</f>
        <v>0.31245438411837467</v>
      </c>
      <c r="M109" s="106">
        <f>IF(INDEX(Base_Dados!M:M,MATCH($B109,Base_Dados!$B:$B,0))=0,0,
MAX(0, MIN(M$1,
((INDEX(Base_Dados!M:M,MATCH($B109,Base_Dados!$B:$B,0))-MIN(Base_Dados!M$5:M$98)) /
(IF(MAX(Base_Dados!M$5:M$98)-MIN(Base_Dados!M$5:M$98)=0,1,MAX(Base_Dados!M$5:M$98)-MIN(Base_Dados!M$5:M$98)))) * M$1)))</f>
        <v>0.29139358600583093</v>
      </c>
      <c r="N109" s="106">
        <f>IF(INDEX(Base_Dados!N:N,MATCH($B109,Base_Dados!$B:$B,0))=0,0,
MAX(0, MIN(N$1,
((INDEX(Base_Dados!N:N,MATCH($B109,Base_Dados!$B:$B,0))-MIN(Base_Dados!N$5:N$98)) /
(IF(MAX(Base_Dados!N$5:N$98)-MIN(Base_Dados!N$5:N$98)=0,1,MAX(Base_Dados!N$5:N$98)-MIN(Base_Dados!N$5:N$98)))) * N$1)))</f>
        <v>0.36410747879175098</v>
      </c>
      <c r="O109" s="106">
        <f>IF(INDEX(Base_Dados!O:O,MATCH($B109,Base_Dados!$B:$B,0))=0,0,
MAX(0, MIN(O$1,
((INDEX(Base_Dados!O:O,MATCH($B109,Base_Dados!$B:$B,0))-MIN(Base_Dados!O$5:O$98)) /
(IF(MAX(Base_Dados!O$5:O$98)-MIN(Base_Dados!O$5:O$98)=0,1,MAX(Base_Dados!O$5:O$98)-MIN(Base_Dados!O$5:O$98)))) * O$1)))</f>
        <v>0.45108422989018337</v>
      </c>
      <c r="P109" s="106">
        <f>IF(INDEX(Base_Dados!P:P,MATCH($B109,Base_Dados!$B:$B,0))=0,0,
MAX(0, MIN(P$1,
((INDEX(Base_Dados!P:P,MATCH($B109,Base_Dados!$B:$B,0))-MIN(Base_Dados!P$5:P$98)) /
(IF(MAX(Base_Dados!P$5:P$98)-MIN(Base_Dados!P$5:P$98)=0,1,MAX(Base_Dados!P$5:P$98)-MIN(Base_Dados!P$5:P$98)))) * P$1)))</f>
        <v>0.20333299461436846</v>
      </c>
      <c r="Q109" s="106">
        <f>IF(INDEX(Base_Dados!Q:Q,MATCH($B109,Base_Dados!$B:$B,0))=0,0,
MAX(0, MIN(Q$1,
((INDEX(Base_Dados!Q:Q,MATCH($B109,Base_Dados!$B:$B,0))-MIN(Base_Dados!Q$5:Q$98)) /
(IF(MAX(Base_Dados!Q$5:Q$98)-MIN(Base_Dados!Q$5:Q$98)=0,1,MAX(Base_Dados!Q$5:Q$98)-MIN(Base_Dados!Q$5:Q$98)))) * Q$1)))</f>
        <v>8.5698488757832647E-2</v>
      </c>
      <c r="R109" s="106">
        <f>IF(INDEX(Base_Dados!R:R,MATCH($B109,Base_Dados!$B:$B,0))=0,0,
MAX(0, MIN(R$1,
((INDEX(Base_Dados!R:R,MATCH($B109,Base_Dados!$B:$B,0))-MIN(Base_Dados!R$5:R$98)) /
(IF(MAX(Base_Dados!R$5:R$98)-MIN(Base_Dados!R$5:R$98)=0,1,MAX(Base_Dados!R$5:R$98)-MIN(Base_Dados!R$5:R$98)))) * R$1)))</f>
        <v>8.5869601319708153E-2</v>
      </c>
      <c r="S109" s="106">
        <f>IF(INDEX(Base_Dados!S:S,MATCH($B109,Base_Dados!$B:$B,0))=0,0,
MAX(0, MIN(S$1,
((INDEX(Base_Dados!S:S,MATCH($B109,Base_Dados!$B:$B,0))-MIN(Base_Dados!S$5:S$98)) /
(IF(MAX(Base_Dados!S$5:S$98)-MIN(Base_Dados!S$5:S$98)=0,1,MAX(Base_Dados!S$5:S$98)-MIN(Base_Dados!S$5:S$98)))) * S$1)))</f>
        <v>0.10593125140417883</v>
      </c>
      <c r="T109" s="106">
        <f>IF(INDEX(Base_Dados!T:T,MATCH($B109,Base_Dados!$B:$B,0))=0,0,
MAX(0, MIN(T$1,
((INDEX(Base_Dados!T:T,MATCH($B109,Base_Dados!$B:$B,0))-MIN(Base_Dados!T$5:T$98)) /
(IF(MAX(Base_Dados!T$5:T$98)-MIN(Base_Dados!T$5:T$98)=0,1,MAX(Base_Dados!T$5:T$98)-MIN(Base_Dados!T$5:T$98)))) * T$1)))</f>
        <v>0.58589238527694054</v>
      </c>
      <c r="U109" s="106">
        <f>IF(INDEX(Base_Dados!U:U,MATCH($B109,Base_Dados!$B:$B,0))=0,0,
MAX(0, MIN(U$1,
((INDEX(Base_Dados!U:U,MATCH($B109,Base_Dados!$B:$B,0))-MIN(Base_Dados!U$5:U$98)) /
(IF(MAX(Base_Dados!U$5:U$98)-MIN(Base_Dados!U$5:U$98)=0,1,MAX(Base_Dados!U$5:U$98)-MIN(Base_Dados!U$5:U$98)))) * U$1)))</f>
        <v>0.9694990659630266</v>
      </c>
      <c r="V109" s="106">
        <f>IF(INDEX(Base_Dados!V:V,MATCH($B109,Base_Dados!$B:$B,0))=0,0,
MAX(0, MIN(V$1,
((INDEX(Base_Dados!V:V,MATCH($B109,Base_Dados!$B:$B,0))-MIN(Base_Dados!V$5:V$98)) /
(IF(MAX(Base_Dados!V$5:V$98)-MIN(Base_Dados!V$5:V$98)=0,1,MAX(Base_Dados!V$5:V$98)-MIN(Base_Dados!V$5:V$98)))) * V$1)))</f>
        <v>0.14718673491091591</v>
      </c>
      <c r="W109" s="106">
        <f>IF(INDEX(Base_Dados!W:W,MATCH($B109,Base_Dados!$B:$B,0))=0,0,
MAX(0, MIN(W$1,
((INDEX(Base_Dados!W:W,MATCH($B109,Base_Dados!$B:$B,0))-MIN(Base_Dados!W$5:W$98)) /
(IF(MAX(Base_Dados!W$5:W$98)-MIN(Base_Dados!W$5:W$98)=0,1,MAX(Base_Dados!W$5:W$98)-MIN(Base_Dados!W$5:W$98)))) * W$1)))</f>
        <v>2.0672458634797968</v>
      </c>
      <c r="X109" s="106">
        <f>IF(INDEX(Base_Dados!X:X,MATCH($B109,Base_Dados!$B:$B,0))=0,0,
MAX(0, MIN(X$1,
((INDEX(Base_Dados!X:X,MATCH($B109,Base_Dados!$B:$B,0))-MIN(Base_Dados!X$5:X$98)) /
(IF(MAX(Base_Dados!X$5:X$98)-MIN(Base_Dados!X$5:X$98)=0,1,MAX(Base_Dados!X$5:X$98)-MIN(Base_Dados!X$5:X$98)))) * X$1)))</f>
        <v>0.30508474576271188</v>
      </c>
      <c r="Y109" s="106">
        <f>IF(INDEX(Base_Dados!Y:Y,MATCH($B109,Base_Dados!$B:$B,0))=0,0,
MAX(0, MIN(Y$1,
((INDEX(Base_Dados!Y:Y,MATCH($B109,Base_Dados!$B:$B,0))-MIN(Base_Dados!Y$5:Y$98)) /
(IF(MAX(Base_Dados!Y$5:Y$98)-MIN(Base_Dados!Y$5:Y$98)=0,1,MAX(Base_Dados!Y$5:Y$98)-MIN(Base_Dados!Y$5:Y$98)))) * Y$1)))</f>
        <v>0.11029411764705882</v>
      </c>
      <c r="Z109" s="106">
        <f>IF(INDEX(Base_Dados!Z:Z,MATCH($B109,Base_Dados!$B:$B,0))=0,0,
MAX(0, MIN(Z$1,
((INDEX(Base_Dados!Z:Z,MATCH($B109,Base_Dados!$B:$B,0))-MIN(Base_Dados!Z$5:Z$98)) /
(IF(MAX(Base_Dados!Z$5:Z$98)-MIN(Base_Dados!Z$5:Z$98)=0,1,MAX(Base_Dados!Z$5:Z$98)-MIN(Base_Dados!Z$5:Z$98)))) * Z$1)))</f>
        <v>0.18571428571428572</v>
      </c>
      <c r="AA109" s="106">
        <f>IF(INDEX(Base_Dados!AA:AA,MATCH($B109,Base_Dados!$B:$B,0))=0,0,
MAX(0, MIN(AA$1,
((INDEX(Base_Dados!AA:AA,MATCH($B109,Base_Dados!$B:$B,0))-MIN(Base_Dados!AA$5:AA$98)) /
(IF(MAX(Base_Dados!AA$5:AA$98)-MIN(Base_Dados!AA$5:AA$98)=0,1,MAX(Base_Dados!AA$5:AA$98)-MIN(Base_Dados!AA$5:AA$98)))) * AA$1)))</f>
        <v>3.1468531468531472E-2</v>
      </c>
      <c r="AB109" s="106">
        <f>IF(INDEX(Base_Dados!AB:AB,MATCH($B109,Base_Dados!$B:$B,0))=0,0,
MAX(0, MIN(AB$1,
((INDEX(Base_Dados!AB:AB,MATCH($B109,Base_Dados!$B:$B,0))-MIN(Base_Dados!AB$5:AB$98)) /
(IF(MAX(Base_Dados!AB$5:AB$98)-MIN(Base_Dados!AB$5:AB$98)=0,1,MAX(Base_Dados!AB$5:AB$98)-MIN(Base_Dados!AB$5:AB$98)))) * AB$1)))</f>
        <v>0.39019341422028297</v>
      </c>
      <c r="AC109" s="106">
        <f>IF(INDEX(Base_Dados!AC:AC,MATCH($B109,Base_Dados!$B:$B,0))=0,0,
MAX(0, MIN(AC$1,
((INDEX(Base_Dados!AC:AC,MATCH($B109,Base_Dados!$B:$B,0))-MIN(Base_Dados!AC$5:AC$98)) /
(IF(MAX(Base_Dados!AC$5:AC$98)-MIN(Base_Dados!AC$5:AC$98)=0,1,MAX(Base_Dados!AC$5:AC$98)-MIN(Base_Dados!AC$5:AC$98)))) * AC$1)))</f>
        <v>0.11515947195991519</v>
      </c>
      <c r="AD109" s="106">
        <f>IF(INDEX(Base_Dados!AD:AD,MATCH($B109,Base_Dados!$B:$B,0))=0,0,
MAX(0, MIN(AD$1,
((INDEX(Base_Dados!AD:AD,MATCH($B109,Base_Dados!$B:$B,0))-MIN(Base_Dados!AD$5:AD$98)) /
(IF(MAX(Base_Dados!AD$5:AD$98)-MIN(Base_Dados!AD$5:AD$98)=0,1,MAX(Base_Dados!AD$5:AD$98)-MIN(Base_Dados!AD$5:AD$98)))) * AD$1)))</f>
        <v>8.1334122171276446E-2</v>
      </c>
      <c r="AE109" s="106">
        <f>IF(INDEX(Base_Dados!AE:AE,MATCH($B109,Base_Dados!$B:$B,0))=0,0,
MAX(0, MIN(AE$1,
((INDEX(Base_Dados!AE:AE,MATCH($B109,Base_Dados!$B:$B,0))-MIN(Base_Dados!AE$5:AE$98)) /
(IF(MAX(Base_Dados!AE$5:AE$98)-MIN(Base_Dados!AE$5:AE$98)=0,1,MAX(Base_Dados!AE$5:AE$98)-MIN(Base_Dados!AE$5:AE$98)))) * AE$1)))</f>
        <v>4.6986912124262911E-2</v>
      </c>
      <c r="AF109" s="106">
        <f>IF(INDEX(Base_Dados!AF:AF,MATCH($B109,Base_Dados!$B:$B,0))=0,0,
MAX(0, MIN(AF$1,
((INDEX(Base_Dados!AF:AF,MATCH($B109,Base_Dados!$B:$B,0))-MIN(Base_Dados!AF$5:AF$98)) /
(IF(MAX(Base_Dados!AF$5:AF$98)-MIN(Base_Dados!AF$5:AF$98)=0,1,MAX(Base_Dados!AF$5:AF$98)-MIN(Base_Dados!AF$5:AF$98)))) * AF$1)))</f>
        <v>8.7895922401507842E-2</v>
      </c>
      <c r="AG109" s="106">
        <f>IF(INDEX(Base_Dados!AG:AG,MATCH($B109,Base_Dados!$B:$B,0))=0,0,
MAX(0, MIN(AG$1,
((INDEX(Base_Dados!AG:AG,MATCH($B109,Base_Dados!$B:$B,0))-MIN(Base_Dados!AG$5:AG$98)) /
(IF(MAX(Base_Dados!AG$5:AG$98)-MIN(Base_Dados!AG$5:AG$98)=0,1,MAX(Base_Dados!AG$5:AG$98)-MIN(Base_Dados!AG$5:AG$98)))) * AG$1)))</f>
        <v>8.5698488757832647E-2</v>
      </c>
      <c r="AH109" s="106">
        <f>IF(INDEX(Base_Dados!AH:AH,MATCH($B109,Base_Dados!$B:$B,0))=0,0,
MAX(0, MIN(AH$1,
((INDEX(Base_Dados!AH:AH,MATCH($B109,Base_Dados!$B:$B,0))-MIN(Base_Dados!AH$5:AH$98)) /
(IF(MAX(Base_Dados!AH$5:AH$98)-MIN(Base_Dados!AH$5:AH$98)=0,1,MAX(Base_Dados!AH$5:AH$98)-MIN(Base_Dados!AH$5:AH$98)))) * AH$1)))</f>
        <v>1.7056642131506992</v>
      </c>
      <c r="AI109" s="106">
        <f>IF(INDEX(Base_Dados!AI:AI,MATCH($B109,Base_Dados!$B:$B,0))=0,0,
MAX(0, MIN(AI$1,
((INDEX(Base_Dados!AI:AI,MATCH($B109,Base_Dados!$B:$B,0))-MIN(Base_Dados!AI$5:AI$98)) /
(IF(MAX(Base_Dados!AI$5:AI$98)-MIN(Base_Dados!AI$5:AI$98)=0,1,MAX(Base_Dados!AI$5:AI$98)-MIN(Base_Dados!AI$5:AI$98)))) * AI$1)))</f>
        <v>0.10714285714285714</v>
      </c>
      <c r="AJ109" s="106">
        <f>IF(INDEX(Base_Dados!AJ:AJ,MATCH($B109,Base_Dados!$B:$B,0))=0,0,
MAX(0, MIN(AJ$1,
((INDEX(Base_Dados!AJ:AJ,MATCH($B109,Base_Dados!$B:$B,0))-MIN(Base_Dados!AJ$5:AJ$98)) /
(IF(MAX(Base_Dados!AJ$5:AJ$98)-MIN(Base_Dados!AJ$5:AJ$98)=0,1,MAX(Base_Dados!AJ$5:AJ$98)-MIN(Base_Dados!AJ$5:AJ$98)))) * AJ$1)))</f>
        <v>1.0714285714285714</v>
      </c>
      <c r="AK109" s="106">
        <f>IF(INDEX(Base_Dados!AK:AK,MATCH($B109,Base_Dados!$B:$B,0))=0,0,
MAX(0, MIN(AK$1,
((INDEX(Base_Dados!AK:AK,MATCH($B109,Base_Dados!$B:$B,0))-MIN(Base_Dados!AK$5:AK$98)) /
(IF(MAX(Base_Dados!AK$5:AK$98)-MIN(Base_Dados!AK$5:AK$98)=0,1,MAX(Base_Dados!AK$5:AK$98)-MIN(Base_Dados!AK$5:AK$98)))) * AK$1)))</f>
        <v>0.16954022988505746</v>
      </c>
      <c r="AL109" s="106">
        <f>IF(INDEX(Base_Dados!AL:AL,MATCH($B109,Base_Dados!$B:$B,0))=0,0,
MAX(0, MIN(AL$1,
((INDEX(Base_Dados!AL:AL,MATCH($B109,Base_Dados!$B:$B,0))-MIN(Base_Dados!AL$5:AL$98)) /
(IF(MAX(Base_Dados!AL$5:AL$98)-MIN(Base_Dados!AL$5:AL$98)=0,1,MAX(Base_Dados!AL$5:AL$98)-MIN(Base_Dados!AL$5:AL$98)))) * AL$1)))</f>
        <v>0</v>
      </c>
      <c r="AM109" s="106">
        <f>IF(INDEX(Base_Dados!AM:AM,MATCH($B109,Base_Dados!$B:$B,0))=0,0,
MAX(0, MIN(AM$1,
((INDEX(Base_Dados!AM:AM,MATCH($B109,Base_Dados!$B:$B,0))-MIN(Base_Dados!AM$5:AM$98)) /
(IF(MAX(Base_Dados!AM$5:AM$98)-MIN(Base_Dados!AM$5:AM$98)=0,1,MAX(Base_Dados!AM$5:AM$98)-MIN(Base_Dados!AM$5:AM$98)))) * AM$1)))</f>
        <v>5.5929570170895906E-2</v>
      </c>
      <c r="AN109" s="106">
        <f>IF(INDEX(Base_Dados!AN:AN,MATCH($B109,Base_Dados!$B:$B,0))=0,0,
MAX(0, MIN(AN$1,
((INDEX(Base_Dados!AN:AN,MATCH($B109,Base_Dados!$B:$B,0))-MIN(Base_Dados!AN$5:AN$98)) /
(IF(MAX(Base_Dados!AN$5:AN$98)-MIN(Base_Dados!AN$5:AN$98)=0,1,MAX(Base_Dados!AN$5:AN$98)-MIN(Base_Dados!AN$5:AN$98)))) * AN$1)))</f>
        <v>6.2539126079879798E-2</v>
      </c>
      <c r="AO109" s="106">
        <f>IF(INDEX(Base_Dados!AO:AO,MATCH($B109,Base_Dados!$B:$B,0))=0,0,
MAX(0, MIN(AO$1,
((INDEX(Base_Dados!AO:AO,MATCH($B109,Base_Dados!$B:$B,0))-MIN(Base_Dados!AO$5:AO$98)) /
(IF(MAX(Base_Dados!AO$5:AO$98)-MIN(Base_Dados!AO$5:AO$98)=0,1,MAX(Base_Dados!AO$5:AO$98)-MIN(Base_Dados!AO$5:AO$98)))) * AO$1)))</f>
        <v>3.2258064516129031E-2</v>
      </c>
      <c r="AP109" s="106">
        <f>IF(INDEX(Base_Dados!AP:AP,MATCH($B109,Base_Dados!$B:$B,0))=0,0,
MAX(0, MIN(AP$1,
((INDEX(Base_Dados!AP:AP,MATCH($B109,Base_Dados!$B:$B,0))-MIN(Base_Dados!AP$5:AP$98)) /
(IF(MAX(Base_Dados!AP$5:AP$98)-MIN(Base_Dados!AP$5:AP$98)=0,1,MAX(Base_Dados!AP$5:AP$98)-MIN(Base_Dados!AP$5:AP$98)))) * AP$1)))</f>
        <v>4.3577981651376149E-2</v>
      </c>
      <c r="AQ109" s="106">
        <f>IF(INDEX(Base_Dados!AQ:AQ,MATCH($B109,Base_Dados!$B:$B,0))=0,0,
MAX(0, MIN(AQ$1,
((INDEX(Base_Dados!AQ:AQ,MATCH($B109,Base_Dados!$B:$B,0))-MIN(Base_Dados!AQ$5:AQ$98)) /
(IF(MAX(Base_Dados!AQ$5:AQ$98)-MIN(Base_Dados!AQ$5:AQ$98)=0,1,MAX(Base_Dados!AQ$5:AQ$98)-MIN(Base_Dados!AQ$5:AQ$98)))) * AQ$1)))</f>
        <v>0</v>
      </c>
      <c r="AR109" s="106">
        <f>IF(INDEX(Base_Dados!AR:AR,MATCH($B109,Base_Dados!$B:$B,0))=0,0,
MAX(0, MIN(AR$1,
((INDEX(Base_Dados!AR:AR,MATCH($B109,Base_Dados!$B:$B,0))-MIN(Base_Dados!AR$5:AR$98)) /
(IF(MAX(Base_Dados!AR$5:AR$98)-MIN(Base_Dados!AR$5:AR$98)=0,1,MAX(Base_Dados!AR$5:AR$98)-MIN(Base_Dados!AR$5:AR$98)))) * AR$1)))</f>
        <v>0</v>
      </c>
      <c r="AS109" s="106">
        <f>IF(INDEX(Base_Dados!AS:AS,MATCH($B109,Base_Dados!$B:$B,0))=0,0,
MAX(0, MIN(AS$1,
((INDEX(Base_Dados!AS:AS,MATCH($B109,Base_Dados!$B:$B,0))-MIN(Base_Dados!AS$5:AS$98)) /
(IF(MAX(Base_Dados!AS$5:AS$98)-MIN(Base_Dados!AS$5:AS$98)=0,1,MAX(Base_Dados!AS$5:AS$98)-MIN(Base_Dados!AS$5:AS$98)))) * AS$1)))</f>
        <v>0</v>
      </c>
      <c r="AT109" s="106">
        <f>IF(INDEX(Base_Dados!AT:AT,MATCH($B109,Base_Dados!$B:$B,0))=0,0,
MAX(0, MIN(AT$1,
((INDEX(Base_Dados!AT:AT,MATCH($B109,Base_Dados!$B:$B,0))-MIN(Base_Dados!AT$5:AT$98)) /
(IF(MAX(Base_Dados!AT$5:AT$98)-MIN(Base_Dados!AT$5:AT$98)=0,1,MAX(Base_Dados!AT$5:AT$98)-MIN(Base_Dados!AT$5:AT$98)))) * AT$1)))</f>
        <v>1.4285714285714285E-2</v>
      </c>
      <c r="AU109" s="106">
        <f>IF(INDEX(Base_Dados!AU:AU,MATCH($B109,Base_Dados!$B:$B,0))=0,0,
MAX(0, MIN(AU$1,
((INDEX(Base_Dados!AU:AU,MATCH($B109,Base_Dados!$B:$B,0))-MIN(Base_Dados!AU$5:AU$98)) /
(IF(MAX(Base_Dados!AU$5:AU$98)-MIN(Base_Dados!AU$5:AU$98)=0,1,MAX(Base_Dados!AU$5:AU$98)-MIN(Base_Dados!AU$5:AU$98)))) * AU$1)))</f>
        <v>2.153558052434457E-2</v>
      </c>
      <c r="AV109" s="106">
        <f>IF(INDEX(Base_Dados!AV:AV,MATCH($B109,Base_Dados!$B:$B,0))=0,0,
MAX(0, MIN(AV$1,
((INDEX(Base_Dados!AV:AV,MATCH($B109,Base_Dados!$B:$B,0))-MIN(Base_Dados!AV$5:AV$98)) /
(IF(MAX(Base_Dados!AV$5:AV$98)-MIN(Base_Dados!AV$5:AV$98)=0,1,MAX(Base_Dados!AV$5:AV$98)-MIN(Base_Dados!AV$5:AV$98)))) * AV$1)))</f>
        <v>0</v>
      </c>
      <c r="AW109" s="106">
        <f>IF(INDEX(Base_Dados!AW:AW,MATCH($B109,Base_Dados!$B:$B,0))=0,0,
MAX(0, MIN(AW$1,
((INDEX(Base_Dados!AW:AW,MATCH($B109,Base_Dados!$B:$B,0))-MIN(Base_Dados!AW$5:AW$98)) /
(IF(MAX(Base_Dados!AW$5:AW$98)-MIN(Base_Dados!AW$5:AW$98)=0,1,MAX(Base_Dados!AW$5:AW$98)-MIN(Base_Dados!AW$5:AW$98)))) * AW$1)))</f>
        <v>0</v>
      </c>
      <c r="AX109" s="106">
        <f>IF(INDEX(Base_Dados!AX:AX,MATCH($B109,Base_Dados!$B:$B,0))=0,0,
MAX(0, MIN(AX$1,
((INDEX(Base_Dados!AX:AX,MATCH($B109,Base_Dados!$B:$B,0))-MIN(Base_Dados!AX$5:AX$98)) /
(IF(MAX(Base_Dados!AX$5:AX$98)-MIN(Base_Dados!AX$5:AX$98)=0,1,MAX(Base_Dados!AX$5:AX$98)-MIN(Base_Dados!AX$5:AX$98)))) * AX$1)))</f>
        <v>6.2458528389410049E-3</v>
      </c>
      <c r="AY109" s="106">
        <f>IF(INDEX(Base_Dados!AY:AY,MATCH($B109,Base_Dados!$B:$B,0))=0,0,
MAX(0, MIN(AY$1,
((INDEX(Base_Dados!AY:AY,MATCH($B109,Base_Dados!$B:$B,0))-MIN(Base_Dados!AY$5:AY$98)) /
(IF(MAX(Base_Dados!AY$5:AY$98)-MIN(Base_Dados!AY$5:AY$98)=0,1,MAX(Base_Dados!AY$5:AY$98)-MIN(Base_Dados!AY$5:AY$98)))) * AY$1)))</f>
        <v>2.5387405209363667E-2</v>
      </c>
      <c r="AZ109" s="106">
        <f>IF(INDEX(Base_Dados!AZ:AZ,MATCH($B109,Base_Dados!$B:$B,0))=0,0,
MAX(0, MIN(AZ$1,
((INDEX(Base_Dados!AZ:AZ,MATCH($B109,Base_Dados!$B:$B,0))-MIN(Base_Dados!AZ$5:AZ$98)) /
(IF(MAX(Base_Dados!AZ$5:AZ$98)-MIN(Base_Dados!AZ$5:AZ$98)=0,1,MAX(Base_Dados!AZ$5:AZ$98)-MIN(Base_Dados!AZ$5:AZ$98)))) * AZ$1)))</f>
        <v>0.2491939484126984</v>
      </c>
      <c r="BA109" s="106">
        <f>IF(INDEX(Base_Dados!BA:BA,MATCH($B109,Base_Dados!$B:$B,0))=0,0,
MAX(0, MIN(BA$1,
((INDEX(Base_Dados!BA:BA,MATCH($B109,Base_Dados!$B:$B,0))-MIN(Base_Dados!BA$5:BA$98)) /
(IF(MAX(Base_Dados!BA$5:BA$98)-MIN(Base_Dados!BA$5:BA$98)=0,1,MAX(Base_Dados!BA$5:BA$98)-MIN(Base_Dados!BA$5:BA$98)))) * BA$1)))</f>
        <v>0.14447478851661893</v>
      </c>
      <c r="BB109" s="106">
        <f>IF(INDEX(Base_Dados!BB:BB,MATCH($B109,Base_Dados!$B:$B,0))=0,0,
MAX(0, MIN(BB$1,
((INDEX(Base_Dados!BB:BB,MATCH($B109,Base_Dados!$B:$B,0))-MIN(Base_Dados!BB$5:BB$98)) /
(IF(MAX(Base_Dados!BB$5:BB$98)-MIN(Base_Dados!BB$5:BB$98)=0,1,MAX(Base_Dados!BB$5:BB$98)-MIN(Base_Dados!BB$5:BB$98)))) * BB$1)))</f>
        <v>0.36855043371622881</v>
      </c>
      <c r="BC109" s="106">
        <f>IF(INDEX(Base_Dados!BC:BC,MATCH($B109,Base_Dados!$B:$B,0))=0,0,
MAX(0, MIN(BC$1,
((INDEX(Base_Dados!BC:BC,MATCH($B109,Base_Dados!$B:$B,0))-MIN(Base_Dados!BC$5:BC$98)) /
(IF(MAX(Base_Dados!BC$5:BC$98)-MIN(Base_Dados!BC$5:BC$98)=0,1,MAX(Base_Dados!BC$5:BC$98)-MIN(Base_Dados!BC$5:BC$98)))) * BC$1)))</f>
        <v>0.20387826555346081</v>
      </c>
      <c r="BD109" s="106">
        <f>IF(INDEX(Base_Dados!BD:BD,MATCH($B109,Base_Dados!$B:$B,0))=0,0,
MAX(0, MIN(BD$1,
((INDEX(Base_Dados!BD:BD,MATCH($B109,Base_Dados!$B:$B,0))-MIN(Base_Dados!BD$5:BD$98)) /
(IF(MAX(Base_Dados!BD$5:BD$98)-MIN(Base_Dados!BD$5:BD$98)=0,1,MAX(Base_Dados!BD$5:BD$98)-MIN(Base_Dados!BD$5:BD$98)))) * BD$1)))</f>
        <v>0.11529672460355932</v>
      </c>
      <c r="BE109" s="106">
        <f>IF(INDEX(Base_Dados!BE:BE,MATCH($B109,Base_Dados!$B:$B,0))=0,0,
MAX(0, MIN(BE$1,
((INDEX(Base_Dados!BE:BE,MATCH($B109,Base_Dados!$B:$B,0))-MIN(Base_Dados!BE$5:BE$98)) /
(IF(MAX(Base_Dados!BE$5:BE$98)-MIN(Base_Dados!BE$5:BE$98)=0,1,MAX(Base_Dados!BE$5:BE$98)-MIN(Base_Dados!BE$5:BE$98)))) * BE$1)))</f>
        <v>0.13196186653286504</v>
      </c>
      <c r="BF109" s="106">
        <f>IF(INDEX(Base_Dados!BF:BF,MATCH($B109,Base_Dados!$B:$B,0))=0,0,
MAX(0, MIN(BF$1,
((INDEX(Base_Dados!BF:BF,MATCH($B109,Base_Dados!$B:$B,0))-MIN(Base_Dados!BF$5:BF$98)) /
(IF(MAX(Base_Dados!BF$5:BF$98)-MIN(Base_Dados!BF$5:BF$98)=0,1,MAX(Base_Dados!BF$5:BF$98)-MIN(Base_Dados!BF$5:BF$98)))) * BF$1)))</f>
        <v>0.32467532467532467</v>
      </c>
      <c r="BG109" s="106">
        <f>IF(INDEX(Base_Dados!BG:BG,MATCH($B109,Base_Dados!$B:$B,0))=0,0,
MAX(0, MIN(BG$1,
((INDEX(Base_Dados!BG:BG,MATCH($B109,Base_Dados!$B:$B,0))-MIN(Base_Dados!BG$5:BG$98)) /
(IF(MAX(Base_Dados!BG$5:BG$98)-MIN(Base_Dados!BG$5:BG$98)=0,1,MAX(Base_Dados!BG$5:BG$98)-MIN(Base_Dados!BG$5:BG$98)))) * BG$1)))</f>
        <v>9.4063545150501679E-2</v>
      </c>
      <c r="BH109" s="106">
        <f>IF(INDEX(Base_Dados!BH:BH,MATCH($B109,Base_Dados!$B:$B,0))=0,0,
MAX(0, MIN(BH$1,
((INDEX(Base_Dados!BH:BH,MATCH($B109,Base_Dados!$B:$B,0))-MIN(Base_Dados!BH$5:BH$98)) /
(IF(MAX(Base_Dados!BH$5:BH$98)-MIN(Base_Dados!BH$5:BH$98)=0,1,MAX(Base_Dados!BH$5:BH$98)-MIN(Base_Dados!BH$5:BH$98)))) * BH$1)))</f>
        <v>0.43956043956043955</v>
      </c>
      <c r="BI109" s="106">
        <f>IF(INDEX(Base_Dados!BI:BI,MATCH($B109,Base_Dados!$B:$B,0))=0,0,
MAX(0, MIN(BI$1,
((INDEX(Base_Dados!BI:BI,MATCH($B109,Base_Dados!$B:$B,0))-MIN(Base_Dados!BI$5:BI$98)) /
(IF(MAX(Base_Dados!BI$5:BI$98)-MIN(Base_Dados!BI$5:BI$98)=0,1,MAX(Base_Dados!BI$5:BI$98)-MIN(Base_Dados!BI$5:BI$98)))) * BI$1)))</f>
        <v>0.38533541341653665</v>
      </c>
      <c r="BJ109" s="106">
        <f>IF(INDEX(Base_Dados!BJ:BJ,MATCH($B109,Base_Dados!$B:$B,0))=0,0,
MAX(0, MIN(BJ$1,
((INDEX(Base_Dados!BJ:BJ,MATCH($B109,Base_Dados!$B:$B,0))-MIN(Base_Dados!BJ$5:BJ$98)) /
(IF(MAX(Base_Dados!BJ$5:BJ$98)-MIN(Base_Dados!BJ$5:BJ$98)=0,1,MAX(Base_Dados!BJ$5:BJ$98)-MIN(Base_Dados!BJ$5:BJ$98)))) * BJ$1)))</f>
        <v>9.4736842105263161E-2</v>
      </c>
      <c r="BK109" s="106">
        <f>IF(INDEX(Base_Dados!BK:BK,MATCH($B109,Base_Dados!$B:$B,0))=0,0,
MAX(0, MIN(BK$1,
((INDEX(Base_Dados!BK:BK,MATCH($B109,Base_Dados!$B:$B,0))-MIN(Base_Dados!BK$5:BK$98)) /
(IF(MAX(Base_Dados!BK$5:BK$98)-MIN(Base_Dados!BK$5:BK$98)=0,1,MAX(Base_Dados!BK$5:BK$98)-MIN(Base_Dados!BK$5:BK$98)))) * BK$1)))</f>
        <v>0.10714285714285714</v>
      </c>
      <c r="BL109" s="106">
        <f>IF(INDEX(Base_Dados!BL:BL,MATCH($B109,Base_Dados!$B:$B,0))=0,0,
MAX(0, MIN(BL$1,
((INDEX(Base_Dados!BL:BL,MATCH($B109,Base_Dados!$B:$B,0))-MIN(Base_Dados!BL$5:BL$98)) /
(IF(MAX(Base_Dados!BL$5:BL$98)-MIN(Base_Dados!BL$5:BL$98)=0,1,MAX(Base_Dados!BL$5:BL$98)-MIN(Base_Dados!BL$5:BL$98)))) * BL$1)))</f>
        <v>0.13680781758957655</v>
      </c>
      <c r="BM109" s="106">
        <f>IF(INDEX(Base_Dados!BM:BM,MATCH($B109,Base_Dados!$B:$B,0))=0,0,
MAX(0, MIN(BM$1,
((INDEX(Base_Dados!BM:BM,MATCH($B109,Base_Dados!$B:$B,0))-MIN(Base_Dados!BM$5:BM$98)) /
(IF(MAX(Base_Dados!BM$5:BM$98)-MIN(Base_Dados!BM$5:BM$98)=0,1,MAX(Base_Dados!BM$5:BM$98)-MIN(Base_Dados!BM$5:BM$98)))) * BM$1)))</f>
        <v>0.59753569101356674</v>
      </c>
      <c r="BN109" s="106">
        <f>IF(INDEX(Base_Dados!BN:BN,MATCH($B109,Base_Dados!$B:$B,0))=0,0,
MAX(0, MIN(BN$1,
((INDEX(Base_Dados!BN:BN,MATCH($B109,Base_Dados!$B:$B,0))-MIN(Base_Dados!BN$5:BN$98)) /
(IF(MAX(Base_Dados!BN$5:BN$98)-MIN(Base_Dados!BN$5:BN$98)=0,1,MAX(Base_Dados!BN$5:BN$98)-MIN(Base_Dados!BN$5:BN$98)))) * BN$1)))</f>
        <v>0.19003273181862837</v>
      </c>
      <c r="BO109" s="106">
        <f>IF(INDEX(Base_Dados!BO:BO,MATCH($B109,Base_Dados!$B:$B,0))=0,0,
MAX(0, MIN(BO$1,
((INDEX(Base_Dados!BO:BO,MATCH($B109,Base_Dados!$B:$B,0))-MIN(Base_Dados!BO$5:BO$98)) /
(IF(MAX(Base_Dados!BO$5:BO$98)-MIN(Base_Dados!BO$5:BO$98)=0,1,MAX(Base_Dados!BO$5:BO$98)-MIN(Base_Dados!BO$5:BO$98)))) * BO$1)))</f>
        <v>1.7241379310344827E-2</v>
      </c>
      <c r="BP109" s="106">
        <f t="shared" si="8"/>
        <v>16.923574806437927</v>
      </c>
      <c r="BQ109" s="111">
        <f t="shared" si="9"/>
        <v>0.37070159743315984</v>
      </c>
      <c r="BR109" s="112">
        <f t="shared" si="10"/>
        <v>5.6193283955136564E-2</v>
      </c>
      <c r="BS109" s="113">
        <f t="shared" si="11"/>
        <v>16.867381522482791</v>
      </c>
    </row>
    <row r="110" spans="1:71">
      <c r="A110" s="21">
        <v>23006</v>
      </c>
      <c r="B110" s="21" t="s">
        <v>213</v>
      </c>
      <c r="C110" s="21" t="s">
        <v>197</v>
      </c>
      <c r="D110" s="105">
        <f>IF(INDEX(Base_Dados!D:D,MATCH($B110,Base_Dados!$B:$B,0))=0,0,
MAX(0, MIN(D$1,
((INDEX(Base_Dados!D:D,MATCH($B110,Base_Dados!$B:$B,0))-MIN(Base_Dados!D$5:D$98)) /
(IF(MAX(Base_Dados!D$5:D$98)-MIN(Base_Dados!D$5:D$98)=0,1,MAX(Base_Dados!D$5:D$98)-MIN(Base_Dados!D$5:D$98)))) * D$1)))</f>
        <v>0.26162344503696189</v>
      </c>
      <c r="E110" s="106">
        <f>IF(INDEX(Base_Dados!E:E,MATCH($B110,Base_Dados!$B:$B,0))=0,0,
MAX(0, MIN(E$1,
((INDEX(Base_Dados!E:E,MATCH($B110,Base_Dados!$B:$B,0))-MIN(Base_Dados!E$5:E$98)) /
(IF(MAX(Base_Dados!E$5:E$98)-MIN(Base_Dados!E$5:E$98)=0,1,MAX(Base_Dados!E$5:E$98)-MIN(Base_Dados!E$5:E$98)))) * E$1)))</f>
        <v>7.7360817389840075E-2</v>
      </c>
      <c r="F110" s="106">
        <f>IF(INDEX(Base_Dados!F:F,MATCH($B110,Base_Dados!$B:$B,0))=0,0,
MAX(0, MIN(F$1,
((INDEX(Base_Dados!F:F,MATCH($B110,Base_Dados!$B:$B,0))-MIN(Base_Dados!F$5:F$98)) /
(IF(MAX(Base_Dados!F$5:F$98)-MIN(Base_Dados!F$5:F$98)=0,1,MAX(Base_Dados!F$5:F$98)-MIN(Base_Dados!F$5:F$98)))) * F$1)))</f>
        <v>7.2478416110932684E-2</v>
      </c>
      <c r="G110" s="106">
        <f>IF(INDEX(Base_Dados!G:G,MATCH($B110,Base_Dados!$B:$B,0))=0,0,
MAX(0, MIN(G$1,
((INDEX(Base_Dados!G:G,MATCH($B110,Base_Dados!$B:$B,0))-MIN(Base_Dados!G$5:G$98)) /
(IF(MAX(Base_Dados!G$5:G$98)-MIN(Base_Dados!G$5:G$98)=0,1,MAX(Base_Dados!G$5:G$98)-MIN(Base_Dados!G$5:G$98)))) * G$1)))</f>
        <v>6.6024287699164547E-2</v>
      </c>
      <c r="H110" s="106">
        <f>IF(INDEX(Base_Dados!H:H,MATCH($B110,Base_Dados!$B:$B,0))=0,0,
MAX(0, MIN(H$1,
((INDEX(Base_Dados!H:H,MATCH($B110,Base_Dados!$B:$B,0))-MIN(Base_Dados!H$5:H$98)) /
(IF(MAX(Base_Dados!H$5:H$98)-MIN(Base_Dados!H$5:H$98)=0,1,MAX(Base_Dados!H$5:H$98)-MIN(Base_Dados!H$5:H$98)))) * H$1)))</f>
        <v>6.7309197432858514E-2</v>
      </c>
      <c r="I110" s="106">
        <f>IF(INDEX(Base_Dados!I:I,MATCH($B110,Base_Dados!$B:$B,0))=0,0,
MAX(0, MIN(I$1,
((INDEX(Base_Dados!I:I,MATCH($B110,Base_Dados!$B:$B,0))-MIN(Base_Dados!I$5:I$98)) /
(IF(MAX(Base_Dados!I$5:I$98)-MIN(Base_Dados!I$5:I$98)=0,1,MAX(Base_Dados!I$5:I$98)-MIN(Base_Dados!I$5:I$98)))) * I$1)))</f>
        <v>8.4709182889316545E-2</v>
      </c>
      <c r="J110" s="106">
        <f>IF(INDEX(Base_Dados!J:J,MATCH($B110,Base_Dados!$B:$B,0))=0,0,
MAX(0, MIN(J$1,
((INDEX(Base_Dados!J:J,MATCH($B110,Base_Dados!$B:$B,0))-MIN(Base_Dados!J$5:J$98)) /
(IF(MAX(Base_Dados!J$5:J$98)-MIN(Base_Dados!J$5:J$98)=0,1,MAX(Base_Dados!J$5:J$98)-MIN(Base_Dados!J$5:J$98)))) * J$1)))</f>
        <v>8.5464325741336833E-2</v>
      </c>
      <c r="K110" s="106">
        <f>IF(INDEX(Base_Dados!K:K,MATCH($B110,Base_Dados!$B:$B,0))=0,0,
MAX(0, MIN(K$1,
((INDEX(Base_Dados!K:K,MATCH($B110,Base_Dados!$B:$B,0))-MIN(Base_Dados!K$5:K$98)) /
(IF(MAX(Base_Dados!K$5:K$98)-MIN(Base_Dados!K$5:K$98)=0,1,MAX(Base_Dados!K$5:K$98)-MIN(Base_Dados!K$5:K$98)))) * K$1)))</f>
        <v>8.8830500894454378E-2</v>
      </c>
      <c r="L110" s="106">
        <f>IF(INDEX(Base_Dados!L:L,MATCH($B110,Base_Dados!$B:$B,0))=0,0,
MAX(0, MIN(L$1,
((INDEX(Base_Dados!L:L,MATCH($B110,Base_Dados!$B:$B,0))-MIN(Base_Dados!L$5:L$98)) /
(IF(MAX(Base_Dados!L$5:L$98)-MIN(Base_Dados!L$5:L$98)=0,1,MAX(Base_Dados!L$5:L$98)-MIN(Base_Dados!L$5:L$98)))) * L$1)))</f>
        <v>0.11119903505604511</v>
      </c>
      <c r="M110" s="106">
        <f>IF(INDEX(Base_Dados!M:M,MATCH($B110,Base_Dados!$B:$B,0))=0,0,
MAX(0, MIN(M$1,
((INDEX(Base_Dados!M:M,MATCH($B110,Base_Dados!$B:$B,0))-MIN(Base_Dados!M$5:M$98)) /
(IF(MAX(Base_Dados!M$5:M$98)-MIN(Base_Dados!M$5:M$98)=0,1,MAX(Base_Dados!M$5:M$98)-MIN(Base_Dados!M$5:M$98)))) * M$1)))</f>
        <v>0.12487463556851312</v>
      </c>
      <c r="N110" s="106">
        <f>IF(INDEX(Base_Dados!N:N,MATCH($B110,Base_Dados!$B:$B,0))=0,0,
MAX(0, MIN(N$1,
((INDEX(Base_Dados!N:N,MATCH($B110,Base_Dados!$B:$B,0))-MIN(Base_Dados!N$5:N$98)) /
(IF(MAX(Base_Dados!N$5:N$98)-MIN(Base_Dados!N$5:N$98)=0,1,MAX(Base_Dados!N$5:N$98)-MIN(Base_Dados!N$5:N$98)))) * N$1)))</f>
        <v>0.1686721328931956</v>
      </c>
      <c r="O110" s="106">
        <f>IF(INDEX(Base_Dados!O:O,MATCH($B110,Base_Dados!$B:$B,0))=0,0,
MAX(0, MIN(O$1,
((INDEX(Base_Dados!O:O,MATCH($B110,Base_Dados!$B:$B,0))-MIN(Base_Dados!O$5:O$98)) /
(IF(MAX(Base_Dados!O$5:O$98)-MIN(Base_Dados!O$5:O$98)=0,1,MAX(Base_Dados!O$5:O$98)-MIN(Base_Dados!O$5:O$98)))) * O$1)))</f>
        <v>0.24494118958693351</v>
      </c>
      <c r="P110" s="106">
        <f>IF(INDEX(Base_Dados!P:P,MATCH($B110,Base_Dados!$B:$B,0))=0,0,
MAX(0, MIN(P$1,
((INDEX(Base_Dados!P:P,MATCH($B110,Base_Dados!$B:$B,0))-MIN(Base_Dados!P$5:P$98)) /
(IF(MAX(Base_Dados!P$5:P$98)-MIN(Base_Dados!P$5:P$98)=0,1,MAX(Base_Dados!P$5:P$98)-MIN(Base_Dados!P$5:P$98)))) * P$1)))</f>
        <v>3.0825001240656673E-2</v>
      </c>
      <c r="Q110" s="106">
        <f>IF(INDEX(Base_Dados!Q:Q,MATCH($B110,Base_Dados!$B:$B,0))=0,0,
MAX(0, MIN(Q$1,
((INDEX(Base_Dados!Q:Q,MATCH($B110,Base_Dados!$B:$B,0))-MIN(Base_Dados!Q$5:Q$98)) /
(IF(MAX(Base_Dados!Q$5:Q$98)-MIN(Base_Dados!Q$5:Q$98)=0,1,MAX(Base_Dados!Q$5:Q$98)-MIN(Base_Dados!Q$5:Q$98)))) * Q$1)))</f>
        <v>4.8707282396924859E-3</v>
      </c>
      <c r="R110" s="106">
        <f>IF(INDEX(Base_Dados!R:R,MATCH($B110,Base_Dados!$B:$B,0))=0,0,
MAX(0, MIN(R$1,
((INDEX(Base_Dados!R:R,MATCH($B110,Base_Dados!$B:$B,0))-MIN(Base_Dados!R$5:R$98)) /
(IF(MAX(Base_Dados!R$5:R$98)-MIN(Base_Dados!R$5:R$98)=0,1,MAX(Base_Dados!R$5:R$98)-MIN(Base_Dados!R$5:R$98)))) * R$1)))</f>
        <v>4.849263199849429E-3</v>
      </c>
      <c r="S110" s="106">
        <f>IF(INDEX(Base_Dados!S:S,MATCH($B110,Base_Dados!$B:$B,0))=0,0,
MAX(0, MIN(S$1,
((INDEX(Base_Dados!S:S,MATCH($B110,Base_Dados!$B:$B,0))-MIN(Base_Dados!S$5:S$98)) /
(IF(MAX(Base_Dados!S$5:S$98)-MIN(Base_Dados!S$5:S$98)=0,1,MAX(Base_Dados!S$5:S$98)-MIN(Base_Dados!S$5:S$98)))) * S$1)))</f>
        <v>1.673781172770164E-2</v>
      </c>
      <c r="T110" s="106">
        <f>IF(INDEX(Base_Dados!T:T,MATCH($B110,Base_Dados!$B:$B,0))=0,0,
MAX(0, MIN(T$1,
((INDEX(Base_Dados!T:T,MATCH($B110,Base_Dados!$B:$B,0))-MIN(Base_Dados!T$5:T$98)) /
(IF(MAX(Base_Dados!T$5:T$98)-MIN(Base_Dados!T$5:T$98)=0,1,MAX(Base_Dados!T$5:T$98)-MIN(Base_Dados!T$5:T$98)))) * T$1)))</f>
        <v>0.2288727840073507</v>
      </c>
      <c r="U110" s="106">
        <f>IF(INDEX(Base_Dados!U:U,MATCH($B110,Base_Dados!$B:$B,0))=0,0,
MAX(0, MIN(U$1,
((INDEX(Base_Dados!U:U,MATCH($B110,Base_Dados!$B:$B,0))-MIN(Base_Dados!U$5:U$98)) /
(IF(MAX(Base_Dados!U$5:U$98)-MIN(Base_Dados!U$5:U$98)=0,1,MAX(Base_Dados!U$5:U$98)-MIN(Base_Dados!U$5:U$98)))) * U$1)))</f>
        <v>0.74364593286527569</v>
      </c>
      <c r="V110" s="106">
        <f>IF(INDEX(Base_Dados!V:V,MATCH($B110,Base_Dados!$B:$B,0))=0,0,
MAX(0, MIN(V$1,
((INDEX(Base_Dados!V:V,MATCH($B110,Base_Dados!$B:$B,0))-MIN(Base_Dados!V$5:V$98)) /
(IF(MAX(Base_Dados!V$5:V$98)-MIN(Base_Dados!V$5:V$98)=0,1,MAX(Base_Dados!V$5:V$98)-MIN(Base_Dados!V$5:V$98)))) * V$1)))</f>
        <v>7.7536569655444979E-3</v>
      </c>
      <c r="W110" s="106">
        <f>IF(INDEX(Base_Dados!W:W,MATCH($B110,Base_Dados!$B:$B,0))=0,0,
MAX(0, MIN(W$1,
((INDEX(Base_Dados!W:W,MATCH($B110,Base_Dados!$B:$B,0))-MIN(Base_Dados!W$5:W$98)) /
(IF(MAX(Base_Dados!W$5:W$98)-MIN(Base_Dados!W$5:W$98)=0,1,MAX(Base_Dados!W$5:W$98)-MIN(Base_Dados!W$5:W$98)))) * W$1)))</f>
        <v>2.2379799186209222</v>
      </c>
      <c r="X110" s="106">
        <f>IF(INDEX(Base_Dados!X:X,MATCH($B110,Base_Dados!$B:$B,0))=0,0,
MAX(0, MIN(X$1,
((INDEX(Base_Dados!X:X,MATCH($B110,Base_Dados!$B:$B,0))-MIN(Base_Dados!X$5:X$98)) /
(IF(MAX(Base_Dados!X$5:X$98)-MIN(Base_Dados!X$5:X$98)=0,1,MAX(Base_Dados!X$5:X$98)-MIN(Base_Dados!X$5:X$98)))) * X$1)))</f>
        <v>0</v>
      </c>
      <c r="Y110" s="106">
        <f>IF(INDEX(Base_Dados!Y:Y,MATCH($B110,Base_Dados!$B:$B,0))=0,0,
MAX(0, MIN(Y$1,
((INDEX(Base_Dados!Y:Y,MATCH($B110,Base_Dados!$B:$B,0))-MIN(Base_Dados!Y$5:Y$98)) /
(IF(MAX(Base_Dados!Y$5:Y$98)-MIN(Base_Dados!Y$5:Y$98)=0,1,MAX(Base_Dados!Y$5:Y$98)-MIN(Base_Dados!Y$5:Y$98)))) * Y$1)))</f>
        <v>0</v>
      </c>
      <c r="Z110" s="106">
        <f>IF(INDEX(Base_Dados!Z:Z,MATCH($B110,Base_Dados!$B:$B,0))=0,0,
MAX(0, MIN(Z$1,
((INDEX(Base_Dados!Z:Z,MATCH($B110,Base_Dados!$B:$B,0))-MIN(Base_Dados!Z$5:Z$98)) /
(IF(MAX(Base_Dados!Z$5:Z$98)-MIN(Base_Dados!Z$5:Z$98)=0,1,MAX(Base_Dados!Z$5:Z$98)-MIN(Base_Dados!Z$5:Z$98)))) * Z$1)))</f>
        <v>0</v>
      </c>
      <c r="AA110" s="106">
        <f>IF(INDEX(Base_Dados!AA:AA,MATCH($B110,Base_Dados!$B:$B,0))=0,0,
MAX(0, MIN(AA$1,
((INDEX(Base_Dados!AA:AA,MATCH($B110,Base_Dados!$B:$B,0))-MIN(Base_Dados!AA$5:AA$98)) /
(IF(MAX(Base_Dados!AA$5:AA$98)-MIN(Base_Dados!AA$5:AA$98)=0,1,MAX(Base_Dados!AA$5:AA$98)-MIN(Base_Dados!AA$5:AA$98)))) * AA$1)))</f>
        <v>0</v>
      </c>
      <c r="AB110" s="106">
        <f>IF(INDEX(Base_Dados!AB:AB,MATCH($B110,Base_Dados!$B:$B,0))=0,0,
MAX(0, MIN(AB$1,
((INDEX(Base_Dados!AB:AB,MATCH($B110,Base_Dados!$B:$B,0))-MIN(Base_Dados!AB$5:AB$98)) /
(IF(MAX(Base_Dados!AB$5:AB$98)-MIN(Base_Dados!AB$5:AB$98)=0,1,MAX(Base_Dados!AB$5:AB$98)-MIN(Base_Dados!AB$5:AB$98)))) * AB$1)))</f>
        <v>1.3932631268146251E-2</v>
      </c>
      <c r="AC110" s="106">
        <f>IF(INDEX(Base_Dados!AC:AC,MATCH($B110,Base_Dados!$B:$B,0))=0,0,
MAX(0, MIN(AC$1,
((INDEX(Base_Dados!AC:AC,MATCH($B110,Base_Dados!$B:$B,0))-MIN(Base_Dados!AC$5:AC$98)) /
(IF(MAX(Base_Dados!AC$5:AC$98)-MIN(Base_Dados!AC$5:AC$98)=0,1,MAX(Base_Dados!AC$5:AC$98)-MIN(Base_Dados!AC$5:AC$98)))) * AC$1)))</f>
        <v>1.3568365773752169E-2</v>
      </c>
      <c r="AD110" s="106">
        <f>IF(INDEX(Base_Dados!AD:AD,MATCH($B110,Base_Dados!$B:$B,0))=0,0,
MAX(0, MIN(AD$1,
((INDEX(Base_Dados!AD:AD,MATCH($B110,Base_Dados!$B:$B,0))-MIN(Base_Dados!AD$5:AD$98)) /
(IF(MAX(Base_Dados!AD$5:AD$98)-MIN(Base_Dados!AD$5:AD$98)=0,1,MAX(Base_Dados!AD$5:AD$98)-MIN(Base_Dados!AD$5:AD$98)))) * AD$1)))</f>
        <v>5.1027954444608781E-3</v>
      </c>
      <c r="AE110" s="106">
        <f>IF(INDEX(Base_Dados!AE:AE,MATCH($B110,Base_Dados!$B:$B,0))=0,0,
MAX(0, MIN(AE$1,
((INDEX(Base_Dados!AE:AE,MATCH($B110,Base_Dados!$B:$B,0))-MIN(Base_Dados!AE$5:AE$98)) /
(IF(MAX(Base_Dados!AE$5:AE$98)-MIN(Base_Dados!AE$5:AE$98)=0,1,MAX(Base_Dados!AE$5:AE$98)-MIN(Base_Dados!AE$5:AE$98)))) * AE$1)))</f>
        <v>2.3299295268229543E-3</v>
      </c>
      <c r="AF110" s="106">
        <f>IF(INDEX(Base_Dados!AF:AF,MATCH($B110,Base_Dados!$B:$B,0))=0,0,
MAX(0, MIN(AF$1,
((INDEX(Base_Dados!AF:AF,MATCH($B110,Base_Dados!$B:$B,0))-MIN(Base_Dados!AF$5:AF$98)) /
(IF(MAX(Base_Dados!AF$5:AF$98)-MIN(Base_Dados!AF$5:AF$98)=0,1,MAX(Base_Dados!AF$5:AF$98)-MIN(Base_Dados!AF$5:AF$98)))) * AF$1)))</f>
        <v>4.5970670712085692E-3</v>
      </c>
      <c r="AG110" s="106">
        <f>IF(INDEX(Base_Dados!AG:AG,MATCH($B110,Base_Dados!$B:$B,0))=0,0,
MAX(0, MIN(AG$1,
((INDEX(Base_Dados!AG:AG,MATCH($B110,Base_Dados!$B:$B,0))-MIN(Base_Dados!AG$5:AG$98)) /
(IF(MAX(Base_Dados!AG$5:AG$98)-MIN(Base_Dados!AG$5:AG$98)=0,1,MAX(Base_Dados!AG$5:AG$98)-MIN(Base_Dados!AG$5:AG$98)))) * AG$1)))</f>
        <v>4.8707282396924859E-3</v>
      </c>
      <c r="AH110" s="106">
        <f>IF(INDEX(Base_Dados!AH:AH,MATCH($B110,Base_Dados!$B:$B,0))=0,0,
MAX(0, MIN(AH$1,
((INDEX(Base_Dados!AH:AH,MATCH($B110,Base_Dados!$B:$B,0))-MIN(Base_Dados!AH$5:AH$98)) /
(IF(MAX(Base_Dados!AH$5:AH$98)-MIN(Base_Dados!AH$5:AH$98)=0,1,MAX(Base_Dados!AH$5:AH$98)-MIN(Base_Dados!AH$5:AH$98)))) * AH$1)))</f>
        <v>1.5358210325606343</v>
      </c>
      <c r="AI110" s="106">
        <f>IF(INDEX(Base_Dados!AI:AI,MATCH($B110,Base_Dados!$B:$B,0))=0,0,
MAX(0, MIN(AI$1,
((INDEX(Base_Dados!AI:AI,MATCH($B110,Base_Dados!$B:$B,0))-MIN(Base_Dados!AI$5:AI$98)) /
(IF(MAX(Base_Dados!AI$5:AI$98)-MIN(Base_Dados!AI$5:AI$98)=0,1,MAX(Base_Dados!AI$5:AI$98)-MIN(Base_Dados!AI$5:AI$98)))) * AI$1)))</f>
        <v>0.17857142857142858</v>
      </c>
      <c r="AJ110" s="106">
        <f>IF(INDEX(Base_Dados!AJ:AJ,MATCH($B110,Base_Dados!$B:$B,0))=0,0,
MAX(0, MIN(AJ$1,
((INDEX(Base_Dados!AJ:AJ,MATCH($B110,Base_Dados!$B:$B,0))-MIN(Base_Dados!AJ$5:AJ$98)) /
(IF(MAX(Base_Dados!AJ$5:AJ$98)-MIN(Base_Dados!AJ$5:AJ$98)=0,1,MAX(Base_Dados!AJ$5:AJ$98)-MIN(Base_Dados!AJ$5:AJ$98)))) * AJ$1)))</f>
        <v>1</v>
      </c>
      <c r="AK110" s="106">
        <f>IF(INDEX(Base_Dados!AK:AK,MATCH($B110,Base_Dados!$B:$B,0))=0,0,
MAX(0, MIN(AK$1,
((INDEX(Base_Dados!AK:AK,MATCH($B110,Base_Dados!$B:$B,0))-MIN(Base_Dados!AK$5:AK$98)) /
(IF(MAX(Base_Dados!AK$5:AK$98)-MIN(Base_Dados!AK$5:AK$98)=0,1,MAX(Base_Dados!AK$5:AK$98)-MIN(Base_Dados!AK$5:AK$98)))) * AK$1)))</f>
        <v>1.1494252873563218E-3</v>
      </c>
      <c r="AL110" s="106">
        <f>IF(INDEX(Base_Dados!AL:AL,MATCH($B110,Base_Dados!$B:$B,0))=0,0,
MAX(0, MIN(AL$1,
((INDEX(Base_Dados!AL:AL,MATCH($B110,Base_Dados!$B:$B,0))-MIN(Base_Dados!AL$5:AL$98)) /
(IF(MAX(Base_Dados!AL$5:AL$98)-MIN(Base_Dados!AL$5:AL$98)=0,1,MAX(Base_Dados!AL$5:AL$98)-MIN(Base_Dados!AL$5:AL$98)))) * AL$1)))</f>
        <v>0</v>
      </c>
      <c r="AM110" s="106">
        <f>IF(INDEX(Base_Dados!AM:AM,MATCH($B110,Base_Dados!$B:$B,0))=0,0,
MAX(0, MIN(AM$1,
((INDEX(Base_Dados!AM:AM,MATCH($B110,Base_Dados!$B:$B,0))-MIN(Base_Dados!AM$5:AM$98)) /
(IF(MAX(Base_Dados!AM$5:AM$98)-MIN(Base_Dados!AM$5:AM$98)=0,1,MAX(Base_Dados!AM$5:AM$98)-MIN(Base_Dados!AM$5:AM$98)))) * AM$1)))</f>
        <v>8.7001553599171416E-2</v>
      </c>
      <c r="AN110" s="106">
        <f>IF(INDEX(Base_Dados!AN:AN,MATCH($B110,Base_Dados!$B:$B,0))=0,0,
MAX(0, MIN(AN$1,
((INDEX(Base_Dados!AN:AN,MATCH($B110,Base_Dados!$B:$B,0))-MIN(Base_Dados!AN$5:AN$98)) /
(IF(MAX(Base_Dados!AN$5:AN$98)-MIN(Base_Dados!AN$5:AN$98)=0,1,MAX(Base_Dados!AN$5:AN$98)-MIN(Base_Dados!AN$5:AN$98)))) * AN$1)))</f>
        <v>0.37</v>
      </c>
      <c r="AO110" s="106">
        <f>IF(INDEX(Base_Dados!AO:AO,MATCH($B110,Base_Dados!$B:$B,0))=0,0,
MAX(0, MIN(AO$1,
((INDEX(Base_Dados!AO:AO,MATCH($B110,Base_Dados!$B:$B,0))-MIN(Base_Dados!AO$5:AO$98)) /
(IF(MAX(Base_Dados!AO$5:AO$98)-MIN(Base_Dados!AO$5:AO$98)=0,1,MAX(Base_Dados!AO$5:AO$98)-MIN(Base_Dados!AO$5:AO$98)))) * AO$1)))</f>
        <v>0</v>
      </c>
      <c r="AP110" s="106">
        <f>IF(INDEX(Base_Dados!AP:AP,MATCH($B110,Base_Dados!$B:$B,0))=0,0,
MAX(0, MIN(AP$1,
((INDEX(Base_Dados!AP:AP,MATCH($B110,Base_Dados!$B:$B,0))-MIN(Base_Dados!AP$5:AP$98)) /
(IF(MAX(Base_Dados!AP$5:AP$98)-MIN(Base_Dados!AP$5:AP$98)=0,1,MAX(Base_Dados!AP$5:AP$98)-MIN(Base_Dados!AP$5:AP$98)))) * AP$1)))</f>
        <v>2.2935779816513763E-2</v>
      </c>
      <c r="AQ110" s="106">
        <f>IF(INDEX(Base_Dados!AQ:AQ,MATCH($B110,Base_Dados!$B:$B,0))=0,0,
MAX(0, MIN(AQ$1,
((INDEX(Base_Dados!AQ:AQ,MATCH($B110,Base_Dados!$B:$B,0))-MIN(Base_Dados!AQ$5:AQ$98)) /
(IF(MAX(Base_Dados!AQ$5:AQ$98)-MIN(Base_Dados!AQ$5:AQ$98)=0,1,MAX(Base_Dados!AQ$5:AQ$98)-MIN(Base_Dados!AQ$5:AQ$98)))) * AQ$1)))</f>
        <v>0</v>
      </c>
      <c r="AR110" s="106">
        <f>IF(INDEX(Base_Dados!AR:AR,MATCH($B110,Base_Dados!$B:$B,0))=0,0,
MAX(0, MIN(AR$1,
((INDEX(Base_Dados!AR:AR,MATCH($B110,Base_Dados!$B:$B,0))-MIN(Base_Dados!AR$5:AR$98)) /
(IF(MAX(Base_Dados!AR$5:AR$98)-MIN(Base_Dados!AR$5:AR$98)=0,1,MAX(Base_Dados!AR$5:AR$98)-MIN(Base_Dados!AR$5:AR$98)))) * AR$1)))</f>
        <v>0</v>
      </c>
      <c r="AS110" s="106">
        <f>IF(INDEX(Base_Dados!AS:AS,MATCH($B110,Base_Dados!$B:$B,0))=0,0,
MAX(0, MIN(AS$1,
((INDEX(Base_Dados!AS:AS,MATCH($B110,Base_Dados!$B:$B,0))-MIN(Base_Dados!AS$5:AS$98)) /
(IF(MAX(Base_Dados!AS$5:AS$98)-MIN(Base_Dados!AS$5:AS$98)=0,1,MAX(Base_Dados!AS$5:AS$98)-MIN(Base_Dados!AS$5:AS$98)))) * AS$1)))</f>
        <v>0</v>
      </c>
      <c r="AT110" s="106">
        <f>IF(INDEX(Base_Dados!AT:AT,MATCH($B110,Base_Dados!$B:$B,0))=0,0,
MAX(0, MIN(AT$1,
((INDEX(Base_Dados!AT:AT,MATCH($B110,Base_Dados!$B:$B,0))-MIN(Base_Dados!AT$5:AT$98)) /
(IF(MAX(Base_Dados!AT$5:AT$98)-MIN(Base_Dados!AT$5:AT$98)=0,1,MAX(Base_Dados!AT$5:AT$98)-MIN(Base_Dados!AT$5:AT$98)))) * AT$1)))</f>
        <v>7.1428571428571426E-3</v>
      </c>
      <c r="AU110" s="106">
        <f>IF(INDEX(Base_Dados!AU:AU,MATCH($B110,Base_Dados!$B:$B,0))=0,0,
MAX(0, MIN(AU$1,
((INDEX(Base_Dados!AU:AU,MATCH($B110,Base_Dados!$B:$B,0))-MIN(Base_Dados!AU$5:AU$98)) /
(IF(MAX(Base_Dados!AU$5:AU$98)-MIN(Base_Dados!AU$5:AU$98)=0,1,MAX(Base_Dados!AU$5:AU$98)-MIN(Base_Dados!AU$5:AU$98)))) * AU$1)))</f>
        <v>3.0898876404494381E-2</v>
      </c>
      <c r="AV110" s="106">
        <f>IF(INDEX(Base_Dados!AV:AV,MATCH($B110,Base_Dados!$B:$B,0))=0,0,
MAX(0, MIN(AV$1,
((INDEX(Base_Dados!AV:AV,MATCH($B110,Base_Dados!$B:$B,0))-MIN(Base_Dados!AV$5:AV$98)) /
(IF(MAX(Base_Dados!AV$5:AV$98)-MIN(Base_Dados!AV$5:AV$98)=0,1,MAX(Base_Dados!AV$5:AV$98)-MIN(Base_Dados!AV$5:AV$98)))) * AV$1)))</f>
        <v>0</v>
      </c>
      <c r="AW110" s="106">
        <f>IF(INDEX(Base_Dados!AW:AW,MATCH($B110,Base_Dados!$B:$B,0))=0,0,
MAX(0, MIN(AW$1,
((INDEX(Base_Dados!AW:AW,MATCH($B110,Base_Dados!$B:$B,0))-MIN(Base_Dados!AW$5:AW$98)) /
(IF(MAX(Base_Dados!AW$5:AW$98)-MIN(Base_Dados!AW$5:AW$98)=0,1,MAX(Base_Dados!AW$5:AW$98)-MIN(Base_Dados!AW$5:AW$98)))) * AW$1)))</f>
        <v>0</v>
      </c>
      <c r="AX110" s="106">
        <f>IF(INDEX(Base_Dados!AX:AX,MATCH($B110,Base_Dados!$B:$B,0))=0,0,
MAX(0, MIN(AX$1,
((INDEX(Base_Dados!AX:AX,MATCH($B110,Base_Dados!$B:$B,0))-MIN(Base_Dados!AX$5:AX$98)) /
(IF(MAX(Base_Dados!AX$5:AX$98)-MIN(Base_Dados!AX$5:AX$98)=0,1,MAX(Base_Dados!AX$5:AX$98)-MIN(Base_Dados!AX$5:AX$98)))) * AX$1)))</f>
        <v>0.14709677419354839</v>
      </c>
      <c r="AY110" s="106">
        <f>IF(INDEX(Base_Dados!AY:AY,MATCH($B110,Base_Dados!$B:$B,0))=0,0,
MAX(0, MIN(AY$1,
((INDEX(Base_Dados!AY:AY,MATCH($B110,Base_Dados!$B:$B,0))-MIN(Base_Dados!AY$5:AY$98)) /
(IF(MAX(Base_Dados!AY$5:AY$98)-MIN(Base_Dados!AY$5:AY$98)=0,1,MAX(Base_Dados!AY$5:AY$98)-MIN(Base_Dados!AY$5:AY$98)))) * AY$1)))</f>
        <v>0</v>
      </c>
      <c r="AZ110" s="106">
        <f>IF(INDEX(Base_Dados!AZ:AZ,MATCH($B110,Base_Dados!$B:$B,0))=0,0,
MAX(0, MIN(AZ$1,
((INDEX(Base_Dados!AZ:AZ,MATCH($B110,Base_Dados!$B:$B,0))-MIN(Base_Dados!AZ$5:AZ$98)) /
(IF(MAX(Base_Dados!AZ$5:AZ$98)-MIN(Base_Dados!AZ$5:AZ$98)=0,1,MAX(Base_Dados!AZ$5:AZ$98)-MIN(Base_Dados!AZ$5:AZ$98)))) * AZ$1)))</f>
        <v>0</v>
      </c>
      <c r="BA110" s="106">
        <f>IF(INDEX(Base_Dados!BA:BA,MATCH($B110,Base_Dados!$B:$B,0))=0,0,
MAX(0, MIN(BA$1,
((INDEX(Base_Dados!BA:BA,MATCH($B110,Base_Dados!$B:$B,0))-MIN(Base_Dados!BA$5:BA$98)) /
(IF(MAX(Base_Dados!BA$5:BA$98)-MIN(Base_Dados!BA$5:BA$98)=0,1,MAX(Base_Dados!BA$5:BA$98)-MIN(Base_Dados!BA$5:BA$98)))) * BA$1)))</f>
        <v>2.1004018739314817E-2</v>
      </c>
      <c r="BB110" s="106">
        <f>IF(INDEX(Base_Dados!BB:BB,MATCH($B110,Base_Dados!$B:$B,0))=0,0,
MAX(0, MIN(BB$1,
((INDEX(Base_Dados!BB:BB,MATCH($B110,Base_Dados!$B:$B,0))-MIN(Base_Dados!BB$5:BB$98)) /
(IF(MAX(Base_Dados!BB$5:BB$98)-MIN(Base_Dados!BB$5:BB$98)=0,1,MAX(Base_Dados!BB$5:BB$98)-MIN(Base_Dados!BB$5:BB$98)))) * BB$1)))</f>
        <v>0.39441596380349714</v>
      </c>
      <c r="BC110" s="106">
        <f>IF(INDEX(Base_Dados!BC:BC,MATCH($B110,Base_Dados!$B:$B,0))=0,0,
MAX(0, MIN(BC$1,
((INDEX(Base_Dados!BC:BC,MATCH($B110,Base_Dados!$B:$B,0))-MIN(Base_Dados!BC$5:BC$98)) /
(IF(MAX(Base_Dados!BC$5:BC$98)-MIN(Base_Dados!BC$5:BC$98)=0,1,MAX(Base_Dados!BC$5:BC$98)-MIN(Base_Dados!BC$5:BC$98)))) * BC$1)))</f>
        <v>1.3466199838405602E-2</v>
      </c>
      <c r="BD110" s="106">
        <f>IF(INDEX(Base_Dados!BD:BD,MATCH($B110,Base_Dados!$B:$B,0))=0,0,
MAX(0, MIN(BD$1,
((INDEX(Base_Dados!BD:BD,MATCH($B110,Base_Dados!$B:$B,0))-MIN(Base_Dados!BD$5:BD$98)) /
(IF(MAX(Base_Dados!BD$5:BD$98)-MIN(Base_Dados!BD$5:BD$98)=0,1,MAX(Base_Dados!BD$5:BD$98)-MIN(Base_Dados!BD$5:BD$98)))) * BD$1)))</f>
        <v>9.8331140502735271E-3</v>
      </c>
      <c r="BE110" s="106">
        <f>IF(INDEX(Base_Dados!BE:BE,MATCH($B110,Base_Dados!$B:$B,0))=0,0,
MAX(0, MIN(BE$1,
((INDEX(Base_Dados!BE:BE,MATCH($B110,Base_Dados!$B:$B,0))-MIN(Base_Dados!BE$5:BE$98)) /
(IF(MAX(Base_Dados!BE$5:BE$98)-MIN(Base_Dados!BE$5:BE$98)=0,1,MAX(Base_Dados!BE$5:BE$98)-MIN(Base_Dados!BE$5:BE$98)))) * BE$1)))</f>
        <v>8.7305569493226293E-2</v>
      </c>
      <c r="BF110" s="106">
        <f>IF(INDEX(Base_Dados!BF:BF,MATCH($B110,Base_Dados!$B:$B,0))=0,0,
MAX(0, MIN(BF$1,
((INDEX(Base_Dados!BF:BF,MATCH($B110,Base_Dados!$B:$B,0))-MIN(Base_Dados!BF$5:BF$98)) /
(IF(MAX(Base_Dados!BF$5:BF$98)-MIN(Base_Dados!BF$5:BF$98)=0,1,MAX(Base_Dados!BF$5:BF$98)-MIN(Base_Dados!BF$5:BF$98)))) * BF$1)))</f>
        <v>0</v>
      </c>
      <c r="BG110" s="106">
        <f>IF(INDEX(Base_Dados!BG:BG,MATCH($B110,Base_Dados!$B:$B,0))=0,0,
MAX(0, MIN(BG$1,
((INDEX(Base_Dados!BG:BG,MATCH($B110,Base_Dados!$B:$B,0))-MIN(Base_Dados!BG$5:BG$98)) /
(IF(MAX(Base_Dados!BG$5:BG$98)-MIN(Base_Dados!BG$5:BG$98)=0,1,MAX(Base_Dados!BG$5:BG$98)-MIN(Base_Dados!BG$5:BG$98)))) * BG$1)))</f>
        <v>0</v>
      </c>
      <c r="BH110" s="106">
        <f>IF(INDEX(Base_Dados!BH:BH,MATCH($B110,Base_Dados!$B:$B,0))=0,0,
MAX(0, MIN(BH$1,
((INDEX(Base_Dados!BH:BH,MATCH($B110,Base_Dados!$B:$B,0))-MIN(Base_Dados!BH$5:BH$98)) /
(IF(MAX(Base_Dados!BH$5:BH$98)-MIN(Base_Dados!BH$5:BH$98)=0,1,MAX(Base_Dados!BH$5:BH$98)-MIN(Base_Dados!BH$5:BH$98)))) * BH$1)))</f>
        <v>2.197802197802198E-2</v>
      </c>
      <c r="BI110" s="106">
        <f>IF(INDEX(Base_Dados!BI:BI,MATCH($B110,Base_Dados!$B:$B,0))=0,0,
MAX(0, MIN(BI$1,
((INDEX(Base_Dados!BI:BI,MATCH($B110,Base_Dados!$B:$B,0))-MIN(Base_Dados!BI$5:BI$98)) /
(IF(MAX(Base_Dados!BI$5:BI$98)-MIN(Base_Dados!BI$5:BI$98)=0,1,MAX(Base_Dados!BI$5:BI$98)-MIN(Base_Dados!BI$5:BI$98)))) * BI$1)))</f>
        <v>3.5881435257410298E-2</v>
      </c>
      <c r="BJ110" s="106">
        <f>IF(INDEX(Base_Dados!BJ:BJ,MATCH($B110,Base_Dados!$B:$B,0))=0,0,
MAX(0, MIN(BJ$1,
((INDEX(Base_Dados!BJ:BJ,MATCH($B110,Base_Dados!$B:$B,0))-MIN(Base_Dados!BJ$5:BJ$98)) /
(IF(MAX(Base_Dados!BJ$5:BJ$98)-MIN(Base_Dados!BJ$5:BJ$98)=0,1,MAX(Base_Dados!BJ$5:BJ$98)-MIN(Base_Dados!BJ$5:BJ$98)))) * BJ$1)))</f>
        <v>1.0526315789473684E-2</v>
      </c>
      <c r="BK110" s="106">
        <f>IF(INDEX(Base_Dados!BK:BK,MATCH($B110,Base_Dados!$B:$B,0))=0,0,
MAX(0, MIN(BK$1,
((INDEX(Base_Dados!BK:BK,MATCH($B110,Base_Dados!$B:$B,0))-MIN(Base_Dados!BK$5:BK$98)) /
(IF(MAX(Base_Dados!BK$5:BK$98)-MIN(Base_Dados!BK$5:BK$98)=0,1,MAX(Base_Dados!BK$5:BK$98)-MIN(Base_Dados!BK$5:BK$98)))) * BK$1)))</f>
        <v>0</v>
      </c>
      <c r="BL110" s="106">
        <f>IF(INDEX(Base_Dados!BL:BL,MATCH($B110,Base_Dados!$B:$B,0))=0,0,
MAX(0, MIN(BL$1,
((INDEX(Base_Dados!BL:BL,MATCH($B110,Base_Dados!$B:$B,0))-MIN(Base_Dados!BL$5:BL$98)) /
(IF(MAX(Base_Dados!BL$5:BL$98)-MIN(Base_Dados!BL$5:BL$98)=0,1,MAX(Base_Dados!BL$5:BL$98)-MIN(Base_Dados!BL$5:BL$98)))) * BL$1)))</f>
        <v>3.2573289902280131E-2</v>
      </c>
      <c r="BM110" s="106">
        <f>IF(INDEX(Base_Dados!BM:BM,MATCH($B110,Base_Dados!$B:$B,0))=0,0,
MAX(0, MIN(BM$1,
((INDEX(Base_Dados!BM:BM,MATCH($B110,Base_Dados!$B:$B,0))-MIN(Base_Dados!BM$5:BM$98)) /
(IF(MAX(Base_Dados!BM$5:BM$98)-MIN(Base_Dados!BM$5:BM$98)=0,1,MAX(Base_Dados!BM$5:BM$98)-MIN(Base_Dados!BM$5:BM$98)))) * BM$1)))</f>
        <v>0.5349801552040766</v>
      </c>
      <c r="BN110" s="106">
        <f>IF(INDEX(Base_Dados!BN:BN,MATCH($B110,Base_Dados!$B:$B,0))=0,0,
MAX(0, MIN(BN$1,
((INDEX(Base_Dados!BN:BN,MATCH($B110,Base_Dados!$B:$B,0))-MIN(Base_Dados!BN$5:BN$98)) /
(IF(MAX(Base_Dados!BN$5:BN$98)-MIN(Base_Dados!BN$5:BN$98)=0,1,MAX(Base_Dados!BN$5:BN$98)-MIN(Base_Dados!BN$5:BN$98)))) * BN$1)))</f>
        <v>0.12791357278481977</v>
      </c>
      <c r="BO110" s="106">
        <f>IF(INDEX(Base_Dados!BO:BO,MATCH($B110,Base_Dados!$B:$B,0))=0,0,
MAX(0, MIN(BO$1,
((INDEX(Base_Dados!BO:BO,MATCH($B110,Base_Dados!$B:$B,0))-MIN(Base_Dados!BO$5:BO$98)) /
(IF(MAX(Base_Dados!BO$5:BO$98)-MIN(Base_Dados!BO$5:BO$98)=0,1,MAX(Base_Dados!BO$5:BO$98)-MIN(Base_Dados!BO$5:BO$98)))) * BO$1)))</f>
        <v>0</v>
      </c>
      <c r="BP110" s="106">
        <f t="shared" si="8"/>
        <v>9.4439191649074345</v>
      </c>
      <c r="BQ110" s="111">
        <f t="shared" si="9"/>
        <v>0.36682290282845881</v>
      </c>
      <c r="BR110" s="112">
        <f t="shared" si="10"/>
        <v>5.2314589350435536E-2</v>
      </c>
      <c r="BS110" s="113">
        <f t="shared" si="11"/>
        <v>9.3916045755569986</v>
      </c>
    </row>
    <row r="111" spans="1:71">
      <c r="A111" s="21">
        <v>23007</v>
      </c>
      <c r="B111" s="21" t="s">
        <v>222</v>
      </c>
      <c r="C111" s="21" t="s">
        <v>197</v>
      </c>
      <c r="D111" s="105">
        <f>IF(INDEX(Base_Dados!D:D,MATCH($B111,Base_Dados!$B:$B,0))=0,0,
MAX(0, MIN(D$1,
((INDEX(Base_Dados!D:D,MATCH($B111,Base_Dados!$B:$B,0))-MIN(Base_Dados!D$5:D$98)) /
(IF(MAX(Base_Dados!D$5:D$98)-MIN(Base_Dados!D$5:D$98)=0,1,MAX(Base_Dados!D$5:D$98)-MIN(Base_Dados!D$5:D$98)))) * D$1)))</f>
        <v>0.11780966675439825</v>
      </c>
      <c r="E111" s="106">
        <f>IF(INDEX(Base_Dados!E:E,MATCH($B111,Base_Dados!$B:$B,0))=0,0,
MAX(0, MIN(E$1,
((INDEX(Base_Dados!E:E,MATCH($B111,Base_Dados!$B:$B,0))-MIN(Base_Dados!E$5:E$98)) /
(IF(MAX(Base_Dados!E$5:E$98)-MIN(Base_Dados!E$5:E$98)=0,1,MAX(Base_Dados!E$5:E$98)-MIN(Base_Dados!E$5:E$98)))) * E$1)))</f>
        <v>2.8903823962042684E-2</v>
      </c>
      <c r="F111" s="106">
        <f>IF(INDEX(Base_Dados!F:F,MATCH($B111,Base_Dados!$B:$B,0))=0,0,
MAX(0, MIN(F$1,
((INDEX(Base_Dados!F:F,MATCH($B111,Base_Dados!$B:$B,0))-MIN(Base_Dados!F$5:F$98)) /
(IF(MAX(Base_Dados!F$5:F$98)-MIN(Base_Dados!F$5:F$98)=0,1,MAX(Base_Dados!F$5:F$98)-MIN(Base_Dados!F$5:F$98)))) * F$1)))</f>
        <v>2.6439083369542628E-2</v>
      </c>
      <c r="G111" s="106">
        <f>IF(INDEX(Base_Dados!G:G,MATCH($B111,Base_Dados!$B:$B,0))=0,0,
MAX(0, MIN(G$1,
((INDEX(Base_Dados!G:G,MATCH($B111,Base_Dados!$B:$B,0))-MIN(Base_Dados!G$5:G$98)) /
(IF(MAX(Base_Dados!G$5:G$98)-MIN(Base_Dados!G$5:G$98)=0,1,MAX(Base_Dados!G$5:G$98)-MIN(Base_Dados!G$5:G$98)))) * G$1)))</f>
        <v>2.4928273696746602E-2</v>
      </c>
      <c r="H111" s="106">
        <f>IF(INDEX(Base_Dados!H:H,MATCH($B111,Base_Dados!$B:$B,0))=0,0,
MAX(0, MIN(H$1,
((INDEX(Base_Dados!H:H,MATCH($B111,Base_Dados!$B:$B,0))-MIN(Base_Dados!H$5:H$98)) /
(IF(MAX(Base_Dados!H$5:H$98)-MIN(Base_Dados!H$5:H$98)=0,1,MAX(Base_Dados!H$5:H$98)-MIN(Base_Dados!H$5:H$98)))) * H$1)))</f>
        <v>2.6145486258637267E-2</v>
      </c>
      <c r="I111" s="106">
        <f>IF(INDEX(Base_Dados!I:I,MATCH($B111,Base_Dados!$B:$B,0))=0,0,
MAX(0, MIN(I$1,
((INDEX(Base_Dados!I:I,MATCH($B111,Base_Dados!$B:$B,0))-MIN(Base_Dados!I$5:I$98)) /
(IF(MAX(Base_Dados!I$5:I$98)-MIN(Base_Dados!I$5:I$98)=0,1,MAX(Base_Dados!I$5:I$98)-MIN(Base_Dados!I$5:I$98)))) * I$1)))</f>
        <v>3.5574739640269547E-2</v>
      </c>
      <c r="J111" s="106">
        <f>IF(INDEX(Base_Dados!J:J,MATCH($B111,Base_Dados!$B:$B,0))=0,0,
MAX(0, MIN(J$1,
((INDEX(Base_Dados!J:J,MATCH($B111,Base_Dados!$B:$B,0))-MIN(Base_Dados!J$5:J$98)) /
(IF(MAX(Base_Dados!J$5:J$98)-MIN(Base_Dados!J$5:J$98)=0,1,MAX(Base_Dados!J$5:J$98)-MIN(Base_Dados!J$5:J$98)))) * J$1)))</f>
        <v>3.9702055359203951E-2</v>
      </c>
      <c r="K111" s="106">
        <f>IF(INDEX(Base_Dados!K:K,MATCH($B111,Base_Dados!$B:$B,0))=0,0,
MAX(0, MIN(K$1,
((INDEX(Base_Dados!K:K,MATCH($B111,Base_Dados!$B:$B,0))-MIN(Base_Dados!K$5:K$98)) /
(IF(MAX(Base_Dados!K$5:K$98)-MIN(Base_Dados!K$5:K$98)=0,1,MAX(Base_Dados!K$5:K$98)-MIN(Base_Dados!K$5:K$98)))) * K$1)))</f>
        <v>4.3341905187835421E-2</v>
      </c>
      <c r="L111" s="106">
        <f>IF(INDEX(Base_Dados!L:L,MATCH($B111,Base_Dados!$B:$B,0))=0,0,
MAX(0, MIN(L$1,
((INDEX(Base_Dados!L:L,MATCH($B111,Base_Dados!$B:$B,0))-MIN(Base_Dados!L$5:L$98)) /
(IF(MAX(Base_Dados!L$5:L$98)-MIN(Base_Dados!L$5:L$98)=0,1,MAX(Base_Dados!L$5:L$98)-MIN(Base_Dados!L$5:L$98)))) * L$1)))</f>
        <v>5.7120687138434115E-2</v>
      </c>
      <c r="M111" s="106">
        <f>IF(INDEX(Base_Dados!M:M,MATCH($B111,Base_Dados!$B:$B,0))=0,0,
MAX(0, MIN(M$1,
((INDEX(Base_Dados!M:M,MATCH($B111,Base_Dados!$B:$B,0))-MIN(Base_Dados!M$5:M$98)) /
(IF(MAX(Base_Dados!M$5:M$98)-MIN(Base_Dados!M$5:M$98)=0,1,MAX(Base_Dados!M$5:M$98)-MIN(Base_Dados!M$5:M$98)))) * M$1)))</f>
        <v>6.2635568513119536E-2</v>
      </c>
      <c r="N111" s="106">
        <f>IF(INDEX(Base_Dados!N:N,MATCH($B111,Base_Dados!$B:$B,0))=0,0,
MAX(0, MIN(N$1,
((INDEX(Base_Dados!N:N,MATCH($B111,Base_Dados!$B:$B,0))-MIN(Base_Dados!N$5:N$98)) /
(IF(MAX(Base_Dados!N$5:N$98)-MIN(Base_Dados!N$5:N$98)=0,1,MAX(Base_Dados!N$5:N$98)-MIN(Base_Dados!N$5:N$98)))) * N$1)))</f>
        <v>8.5306262497189977E-2</v>
      </c>
      <c r="O111" s="106">
        <f>IF(INDEX(Base_Dados!O:O,MATCH($B111,Base_Dados!$B:$B,0))=0,0,
MAX(0, MIN(O$1,
((INDEX(Base_Dados!O:O,MATCH($B111,Base_Dados!$B:$B,0))-MIN(Base_Dados!O$5:O$98)) /
(IF(MAX(Base_Dados!O$5:O$98)-MIN(Base_Dados!O$5:O$98)=0,1,MAX(Base_Dados!O$5:O$98)-MIN(Base_Dados!O$5:O$98)))) * O$1)))</f>
        <v>0.11767657060036792</v>
      </c>
      <c r="P111" s="106">
        <f>IF(INDEX(Base_Dados!P:P,MATCH($B111,Base_Dados!$B:$B,0))=0,0,
MAX(0, MIN(P$1,
((INDEX(Base_Dados!P:P,MATCH($B111,Base_Dados!$B:$B,0))-MIN(Base_Dados!P$5:P$98)) /
(IF(MAX(Base_Dados!P$5:P$98)-MIN(Base_Dados!P$5:P$98)=0,1,MAX(Base_Dados!P$5:P$98)-MIN(Base_Dados!P$5:P$98)))) * P$1)))</f>
        <v>1.6719325649926859E-2</v>
      </c>
      <c r="Q111" s="106">
        <f>IF(INDEX(Base_Dados!Q:Q,MATCH($B111,Base_Dados!$B:$B,0))=0,0,
MAX(0, MIN(Q$1,
((INDEX(Base_Dados!Q:Q,MATCH($B111,Base_Dados!$B:$B,0))-MIN(Base_Dados!Q$5:Q$98)) /
(IF(MAX(Base_Dados!Q$5:Q$98)-MIN(Base_Dados!Q$5:Q$98)=0,1,MAX(Base_Dados!Q$5:Q$98)-MIN(Base_Dados!Q$5:Q$98)))) * Q$1)))</f>
        <v>3.9492391132641778E-3</v>
      </c>
      <c r="R111" s="106">
        <f>IF(INDEX(Base_Dados!R:R,MATCH($B111,Base_Dados!$B:$B,0))=0,0,
MAX(0, MIN(R$1,
((INDEX(Base_Dados!R:R,MATCH($B111,Base_Dados!$B:$B,0))-MIN(Base_Dados!R$5:R$98)) /
(IF(MAX(Base_Dados!R$5:R$98)-MIN(Base_Dados!R$5:R$98)=0,1,MAX(Base_Dados!R$5:R$98)-MIN(Base_Dados!R$5:R$98)))) * R$1)))</f>
        <v>6.6871118098380256E-3</v>
      </c>
      <c r="S111" s="106">
        <f>IF(INDEX(Base_Dados!S:S,MATCH($B111,Base_Dados!$B:$B,0))=0,0,
MAX(0, MIN(S$1,
((INDEX(Base_Dados!S:S,MATCH($B111,Base_Dados!$B:$B,0))-MIN(Base_Dados!S$5:S$98)) /
(IF(MAX(Base_Dados!S$5:S$98)-MIN(Base_Dados!S$5:S$98)=0,1,MAX(Base_Dados!S$5:S$98)-MIN(Base_Dados!S$5:S$98)))) * S$1)))</f>
        <v>8.9717666441998054E-3</v>
      </c>
      <c r="T111" s="106">
        <f>IF(INDEX(Base_Dados!T:T,MATCH($B111,Base_Dados!$B:$B,0))=0,0,
MAX(0, MIN(T$1,
((INDEX(Base_Dados!T:T,MATCH($B111,Base_Dados!$B:$B,0))-MIN(Base_Dados!T$5:T$98)) /
(IF(MAX(Base_Dados!T$5:T$98)-MIN(Base_Dados!T$5:T$98)=0,1,MAX(Base_Dados!T$5:T$98)-MIN(Base_Dados!T$5:T$98)))) * T$1)))</f>
        <v>0.27955002264994544</v>
      </c>
      <c r="U111" s="106">
        <f>IF(INDEX(Base_Dados!U:U,MATCH($B111,Base_Dados!$B:$B,0))=0,0,
MAX(0, MIN(U$1,
((INDEX(Base_Dados!U:U,MATCH($B111,Base_Dados!$B:$B,0))-MIN(Base_Dados!U$5:U$98)) /
(IF(MAX(Base_Dados!U$5:U$98)-MIN(Base_Dados!U$5:U$98)=0,1,MAX(Base_Dados!U$5:U$98)-MIN(Base_Dados!U$5:U$98)))) * U$1)))</f>
        <v>0.89728781746869424</v>
      </c>
      <c r="V111" s="106">
        <f>IF(INDEX(Base_Dados!V:V,MATCH($B111,Base_Dados!$B:$B,0))=0,0,
MAX(0, MIN(V$1,
((INDEX(Base_Dados!V:V,MATCH($B111,Base_Dados!$B:$B,0))-MIN(Base_Dados!V$5:V$98)) /
(IF(MAX(Base_Dados!V$5:V$98)-MIN(Base_Dados!V$5:V$98)=0,1,MAX(Base_Dados!V$5:V$98)-MIN(Base_Dados!V$5:V$98)))) * V$1)))</f>
        <v>5.9555326264532447E-3</v>
      </c>
      <c r="W111" s="106">
        <f>IF(INDEX(Base_Dados!W:W,MATCH($B111,Base_Dados!$B:$B,0))=0,0,
MAX(0, MIN(W$1,
((INDEX(Base_Dados!W:W,MATCH($B111,Base_Dados!$B:$B,0))-MIN(Base_Dados!W$5:W$98)) /
(IF(MAX(Base_Dados!W$5:W$98)-MIN(Base_Dados!W$5:W$98)=0,1,MAX(Base_Dados!W$5:W$98)-MIN(Base_Dados!W$5:W$98)))) * W$1)))</f>
        <v>2.3391070993962049</v>
      </c>
      <c r="X111" s="106">
        <f>IF(INDEX(Base_Dados!X:X,MATCH($B111,Base_Dados!$B:$B,0))=0,0,
MAX(0, MIN(X$1,
((INDEX(Base_Dados!X:X,MATCH($B111,Base_Dados!$B:$B,0))-MIN(Base_Dados!X$5:X$98)) /
(IF(MAX(Base_Dados!X$5:X$98)-MIN(Base_Dados!X$5:X$98)=0,1,MAX(Base_Dados!X$5:X$98)-MIN(Base_Dados!X$5:X$98)))) * X$1)))</f>
        <v>0</v>
      </c>
      <c r="Y111" s="106">
        <f>IF(INDEX(Base_Dados!Y:Y,MATCH($B111,Base_Dados!$B:$B,0))=0,0,
MAX(0, MIN(Y$1,
((INDEX(Base_Dados!Y:Y,MATCH($B111,Base_Dados!$B:$B,0))-MIN(Base_Dados!Y$5:Y$98)) /
(IF(MAX(Base_Dados!Y$5:Y$98)-MIN(Base_Dados!Y$5:Y$98)=0,1,MAX(Base_Dados!Y$5:Y$98)-MIN(Base_Dados!Y$5:Y$98)))) * Y$1)))</f>
        <v>0</v>
      </c>
      <c r="Z111" s="106">
        <f>IF(INDEX(Base_Dados!Z:Z,MATCH($B111,Base_Dados!$B:$B,0))=0,0,
MAX(0, MIN(Z$1,
((INDEX(Base_Dados!Z:Z,MATCH($B111,Base_Dados!$B:$B,0))-MIN(Base_Dados!Z$5:Z$98)) /
(IF(MAX(Base_Dados!Z$5:Z$98)-MIN(Base_Dados!Z$5:Z$98)=0,1,MAX(Base_Dados!Z$5:Z$98)-MIN(Base_Dados!Z$5:Z$98)))) * Z$1)))</f>
        <v>0</v>
      </c>
      <c r="AA111" s="106">
        <f>IF(INDEX(Base_Dados!AA:AA,MATCH($B111,Base_Dados!$B:$B,0))=0,0,
MAX(0, MIN(AA$1,
((INDEX(Base_Dados!AA:AA,MATCH($B111,Base_Dados!$B:$B,0))-MIN(Base_Dados!AA$5:AA$98)) /
(IF(MAX(Base_Dados!AA$5:AA$98)-MIN(Base_Dados!AA$5:AA$98)=0,1,MAX(Base_Dados!AA$5:AA$98)-MIN(Base_Dados!AA$5:AA$98)))) * AA$1)))</f>
        <v>0</v>
      </c>
      <c r="AB111" s="106">
        <f>IF(INDEX(Base_Dados!AB:AB,MATCH($B111,Base_Dados!$B:$B,0))=0,0,
MAX(0, MIN(AB$1,
((INDEX(Base_Dados!AB:AB,MATCH($B111,Base_Dados!$B:$B,0))-MIN(Base_Dados!AB$5:AB$98)) /
(IF(MAX(Base_Dados!AB$5:AB$98)-MIN(Base_Dados!AB$5:AB$98)=0,1,MAX(Base_Dados!AB$5:AB$98)-MIN(Base_Dados!AB$5:AB$98)))) * AB$1)))</f>
        <v>0.45685497760936966</v>
      </c>
      <c r="AC111" s="106">
        <f>IF(INDEX(Base_Dados!AC:AC,MATCH($B111,Base_Dados!$B:$B,0))=0,0,
MAX(0, MIN(AC$1,
((INDEX(Base_Dados!AC:AC,MATCH($B111,Base_Dados!$B:$B,0))-MIN(Base_Dados!AC$5:AC$98)) /
(IF(MAX(Base_Dados!AC$5:AC$98)-MIN(Base_Dados!AC$5:AC$98)=0,1,MAX(Base_Dados!AC$5:AC$98)-MIN(Base_Dados!AC$5:AC$98)))) * AC$1)))</f>
        <v>7.8953073809982649E-3</v>
      </c>
      <c r="AD111" s="106">
        <f>IF(INDEX(Base_Dados!AD:AD,MATCH($B111,Base_Dados!$B:$B,0))=0,0,
MAX(0, MIN(AD$1,
((INDEX(Base_Dados!AD:AD,MATCH($B111,Base_Dados!$B:$B,0))-MIN(Base_Dados!AD$5:AD$98)) /
(IF(MAX(Base_Dados!AD$5:AD$98)-MIN(Base_Dados!AD$5:AD$98)=0,1,MAX(Base_Dados!AD$5:AD$98)-MIN(Base_Dados!AD$5:AD$98)))) * AD$1)))</f>
        <v>9.406892471527881E-3</v>
      </c>
      <c r="AE111" s="106">
        <f>IF(INDEX(Base_Dados!AE:AE,MATCH($B111,Base_Dados!$B:$B,0))=0,0,
MAX(0, MIN(AE$1,
((INDEX(Base_Dados!AE:AE,MATCH($B111,Base_Dados!$B:$B,0))-MIN(Base_Dados!AE$5:AE$98)) /
(IF(MAX(Base_Dados!AE$5:AE$98)-MIN(Base_Dados!AE$5:AE$98)=0,1,MAX(Base_Dados!AE$5:AE$98)-MIN(Base_Dados!AE$5:AE$98)))) * AE$1)))</f>
        <v>2.5888105853588378E-3</v>
      </c>
      <c r="AF111" s="106">
        <f>IF(INDEX(Base_Dados!AF:AF,MATCH($B111,Base_Dados!$B:$B,0))=0,0,
MAX(0, MIN(AF$1,
((INDEX(Base_Dados!AF:AF,MATCH($B111,Base_Dados!$B:$B,0))-MIN(Base_Dados!AF$5:AF$98)) /
(IF(MAX(Base_Dados!AF$5:AF$98)-MIN(Base_Dados!AF$5:AF$98)=0,1,MAX(Base_Dados!AF$5:AF$98)-MIN(Base_Dados!AF$5:AF$98)))) * AF$1)))</f>
        <v>2.7582402427251415E-3</v>
      </c>
      <c r="AG111" s="106">
        <f>IF(INDEX(Base_Dados!AG:AG,MATCH($B111,Base_Dados!$B:$B,0))=0,0,
MAX(0, MIN(AG$1,
((INDEX(Base_Dados!AG:AG,MATCH($B111,Base_Dados!$B:$B,0))-MIN(Base_Dados!AG$5:AG$98)) /
(IF(MAX(Base_Dados!AG$5:AG$98)-MIN(Base_Dados!AG$5:AG$98)=0,1,MAX(Base_Dados!AG$5:AG$98)-MIN(Base_Dados!AG$5:AG$98)))) * AG$1)))</f>
        <v>3.9492391132641778E-3</v>
      </c>
      <c r="AH111" s="106">
        <f>IF(INDEX(Base_Dados!AH:AH,MATCH($B111,Base_Dados!$B:$B,0))=0,0,
MAX(0, MIN(AH$1,
((INDEX(Base_Dados!AH:AH,MATCH($B111,Base_Dados!$B:$B,0))-MIN(Base_Dados!AH$5:AH$98)) /
(IF(MAX(Base_Dados!AH$5:AH$98)-MIN(Base_Dados!AH$5:AH$98)=0,1,MAX(Base_Dados!AH$5:AH$98)-MIN(Base_Dados!AH$5:AH$98)))) * AH$1)))</f>
        <v>1.5149270735171048</v>
      </c>
      <c r="AI111" s="106">
        <f>IF(INDEX(Base_Dados!AI:AI,MATCH($B111,Base_Dados!$B:$B,0))=0,0,
MAX(0, MIN(AI$1,
((INDEX(Base_Dados!AI:AI,MATCH($B111,Base_Dados!$B:$B,0))-MIN(Base_Dados!AI$5:AI$98)) /
(IF(MAX(Base_Dados!AI$5:AI$98)-MIN(Base_Dados!AI$5:AI$98)=0,1,MAX(Base_Dados!AI$5:AI$98)-MIN(Base_Dados!AI$5:AI$98)))) * AI$1)))</f>
        <v>0</v>
      </c>
      <c r="AJ111" s="106">
        <f>IF(INDEX(Base_Dados!AJ:AJ,MATCH($B111,Base_Dados!$B:$B,0))=0,0,
MAX(0, MIN(AJ$1,
((INDEX(Base_Dados!AJ:AJ,MATCH($B111,Base_Dados!$B:$B,0))-MIN(Base_Dados!AJ$5:AJ$98)) /
(IF(MAX(Base_Dados!AJ$5:AJ$98)-MIN(Base_Dados!AJ$5:AJ$98)=0,1,MAX(Base_Dados!AJ$5:AJ$98)-MIN(Base_Dados!AJ$5:AJ$98)))) * AJ$1)))</f>
        <v>0</v>
      </c>
      <c r="AK111" s="106">
        <f>IF(INDEX(Base_Dados!AK:AK,MATCH($B111,Base_Dados!$B:$B,0))=0,0,
MAX(0, MIN(AK$1,
((INDEX(Base_Dados!AK:AK,MATCH($B111,Base_Dados!$B:$B,0))-MIN(Base_Dados!AK$5:AK$98)) /
(IF(MAX(Base_Dados!AK$5:AK$98)-MIN(Base_Dados!AK$5:AK$98)=0,1,MAX(Base_Dados!AK$5:AK$98)-MIN(Base_Dados!AK$5:AK$98)))) * AK$1)))</f>
        <v>1.7241379310344827E-3</v>
      </c>
      <c r="AL111" s="106">
        <f>IF(INDEX(Base_Dados!AL:AL,MATCH($B111,Base_Dados!$B:$B,0))=0,0,
MAX(0, MIN(AL$1,
((INDEX(Base_Dados!AL:AL,MATCH($B111,Base_Dados!$B:$B,0))-MIN(Base_Dados!AL$5:AL$98)) /
(IF(MAX(Base_Dados!AL$5:AL$98)-MIN(Base_Dados!AL$5:AL$98)=0,1,MAX(Base_Dados!AL$5:AL$98)-MIN(Base_Dados!AL$5:AL$98)))) * AL$1)))</f>
        <v>0</v>
      </c>
      <c r="AM111" s="106">
        <f>IF(INDEX(Base_Dados!AM:AM,MATCH($B111,Base_Dados!$B:$B,0))=0,0,
MAX(0, MIN(AM$1,
((INDEX(Base_Dados!AM:AM,MATCH($B111,Base_Dados!$B:$B,0))-MIN(Base_Dados!AM$5:AM$98)) /
(IF(MAX(Base_Dados!AM$5:AM$98)-MIN(Base_Dados!AM$5:AM$98)=0,1,MAX(Base_Dados!AM$5:AM$98)-MIN(Base_Dados!AM$5:AM$98)))) * AM$1)))</f>
        <v>2.0714655618850335E-3</v>
      </c>
      <c r="AN111" s="106">
        <f>IF(INDEX(Base_Dados!AN:AN,MATCH($B111,Base_Dados!$B:$B,0))=0,0,
MAX(0, MIN(AN$1,
((INDEX(Base_Dados!AN:AN,MATCH($B111,Base_Dados!$B:$B,0))-MIN(Base_Dados!AN$5:AN$98)) /
(IF(MAX(Base_Dados!AN$5:AN$98)-MIN(Base_Dados!AN$5:AN$98)=0,1,MAX(Base_Dados!AN$5:AN$98)-MIN(Base_Dados!AN$5:AN$98)))) * AN$1)))</f>
        <v>2.3388116308470288E-2</v>
      </c>
      <c r="AO111" s="106">
        <f>IF(INDEX(Base_Dados!AO:AO,MATCH($B111,Base_Dados!$B:$B,0))=0,0,
MAX(0, MIN(AO$1,
((INDEX(Base_Dados!AO:AO,MATCH($B111,Base_Dados!$B:$B,0))-MIN(Base_Dados!AO$5:AO$98)) /
(IF(MAX(Base_Dados!AO$5:AO$98)-MIN(Base_Dados!AO$5:AO$98)=0,1,MAX(Base_Dados!AO$5:AO$98)-MIN(Base_Dados!AO$5:AO$98)))) * AO$1)))</f>
        <v>0</v>
      </c>
      <c r="AP111" s="106">
        <f>IF(INDEX(Base_Dados!AP:AP,MATCH($B111,Base_Dados!$B:$B,0))=0,0,
MAX(0, MIN(AP$1,
((INDEX(Base_Dados!AP:AP,MATCH($B111,Base_Dados!$B:$B,0))-MIN(Base_Dados!AP$5:AP$98)) /
(IF(MAX(Base_Dados!AP$5:AP$98)-MIN(Base_Dados!AP$5:AP$98)=0,1,MAX(Base_Dados!AP$5:AP$98)-MIN(Base_Dados!AP$5:AP$98)))) * AP$1)))</f>
        <v>0</v>
      </c>
      <c r="AQ111" s="106">
        <f>IF(INDEX(Base_Dados!AQ:AQ,MATCH($B111,Base_Dados!$B:$B,0))=0,0,
MAX(0, MIN(AQ$1,
((INDEX(Base_Dados!AQ:AQ,MATCH($B111,Base_Dados!$B:$B,0))-MIN(Base_Dados!AQ$5:AQ$98)) /
(IF(MAX(Base_Dados!AQ$5:AQ$98)-MIN(Base_Dados!AQ$5:AQ$98)=0,1,MAX(Base_Dados!AQ$5:AQ$98)-MIN(Base_Dados!AQ$5:AQ$98)))) * AQ$1)))</f>
        <v>0</v>
      </c>
      <c r="AR111" s="106">
        <f>IF(INDEX(Base_Dados!AR:AR,MATCH($B111,Base_Dados!$B:$B,0))=0,0,
MAX(0, MIN(AR$1,
((INDEX(Base_Dados!AR:AR,MATCH($B111,Base_Dados!$B:$B,0))-MIN(Base_Dados!AR$5:AR$98)) /
(IF(MAX(Base_Dados!AR$5:AR$98)-MIN(Base_Dados!AR$5:AR$98)=0,1,MAX(Base_Dados!AR$5:AR$98)-MIN(Base_Dados!AR$5:AR$98)))) * AR$1)))</f>
        <v>0</v>
      </c>
      <c r="AS111" s="106">
        <f>IF(INDEX(Base_Dados!AS:AS,MATCH($B111,Base_Dados!$B:$B,0))=0,0,
MAX(0, MIN(AS$1,
((INDEX(Base_Dados!AS:AS,MATCH($B111,Base_Dados!$B:$B,0))-MIN(Base_Dados!AS$5:AS$98)) /
(IF(MAX(Base_Dados!AS$5:AS$98)-MIN(Base_Dados!AS$5:AS$98)=0,1,MAX(Base_Dados!AS$5:AS$98)-MIN(Base_Dados!AS$5:AS$98)))) * AS$1)))</f>
        <v>0</v>
      </c>
      <c r="AT111" s="106">
        <f>IF(INDEX(Base_Dados!AT:AT,MATCH($B111,Base_Dados!$B:$B,0))=0,0,
MAX(0, MIN(AT$1,
((INDEX(Base_Dados!AT:AT,MATCH($B111,Base_Dados!$B:$B,0))-MIN(Base_Dados!AT$5:AT$98)) /
(IF(MAX(Base_Dados!AT$5:AT$98)-MIN(Base_Dados!AT$5:AT$98)=0,1,MAX(Base_Dados!AT$5:AT$98)-MIN(Base_Dados!AT$5:AT$98)))) * AT$1)))</f>
        <v>0</v>
      </c>
      <c r="AU111" s="106">
        <f>IF(INDEX(Base_Dados!AU:AU,MATCH($B111,Base_Dados!$B:$B,0))=0,0,
MAX(0, MIN(AU$1,
((INDEX(Base_Dados!AU:AU,MATCH($B111,Base_Dados!$B:$B,0))-MIN(Base_Dados!AU$5:AU$98)) /
(IF(MAX(Base_Dados!AU$5:AU$98)-MIN(Base_Dados!AU$5:AU$98)=0,1,MAX(Base_Dados!AU$5:AU$98)-MIN(Base_Dados!AU$5:AU$98)))) * AU$1)))</f>
        <v>0</v>
      </c>
      <c r="AV111" s="106">
        <f>IF(INDEX(Base_Dados!AV:AV,MATCH($B111,Base_Dados!$B:$B,0))=0,0,
MAX(0, MIN(AV$1,
((INDEX(Base_Dados!AV:AV,MATCH($B111,Base_Dados!$B:$B,0))-MIN(Base_Dados!AV$5:AV$98)) /
(IF(MAX(Base_Dados!AV$5:AV$98)-MIN(Base_Dados!AV$5:AV$98)=0,1,MAX(Base_Dados!AV$5:AV$98)-MIN(Base_Dados!AV$5:AV$98)))) * AV$1)))</f>
        <v>0</v>
      </c>
      <c r="AW111" s="106">
        <f>IF(INDEX(Base_Dados!AW:AW,MATCH($B111,Base_Dados!$B:$B,0))=0,0,
MAX(0, MIN(AW$1,
((INDEX(Base_Dados!AW:AW,MATCH($B111,Base_Dados!$B:$B,0))-MIN(Base_Dados!AW$5:AW$98)) /
(IF(MAX(Base_Dados!AW$5:AW$98)-MIN(Base_Dados!AW$5:AW$98)=0,1,MAX(Base_Dados!AW$5:AW$98)-MIN(Base_Dados!AW$5:AW$98)))) * AW$1)))</f>
        <v>0</v>
      </c>
      <c r="AX111" s="106">
        <f>IF(INDEX(Base_Dados!AX:AX,MATCH($B111,Base_Dados!$B:$B,0))=0,0,
MAX(0, MIN(AX$1,
((INDEX(Base_Dados!AX:AX,MATCH($B111,Base_Dados!$B:$B,0))-MIN(Base_Dados!AX$5:AX$98)) /
(IF(MAX(Base_Dados!AX$5:AX$98)-MIN(Base_Dados!AX$5:AX$98)=0,1,MAX(Base_Dados!AX$5:AX$98)-MIN(Base_Dados!AX$5:AX$98)))) * AX$1)))</f>
        <v>1.2508229098090849E-2</v>
      </c>
      <c r="AY111" s="106">
        <f>IF(INDEX(Base_Dados!AY:AY,MATCH($B111,Base_Dados!$B:$B,0))=0,0,
MAX(0, MIN(AY$1,
((INDEX(Base_Dados!AY:AY,MATCH($B111,Base_Dados!$B:$B,0))-MIN(Base_Dados!AY$5:AY$98)) /
(IF(MAX(Base_Dados!AY$5:AY$98)-MIN(Base_Dados!AY$5:AY$98)=0,1,MAX(Base_Dados!AY$5:AY$98)-MIN(Base_Dados!AY$5:AY$98)))) * AY$1)))</f>
        <v>6.594131223211342E-4</v>
      </c>
      <c r="AZ111" s="106">
        <f>IF(INDEX(Base_Dados!AZ:AZ,MATCH($B111,Base_Dados!$B:$B,0))=0,0,
MAX(0, MIN(AZ$1,
((INDEX(Base_Dados!AZ:AZ,MATCH($B111,Base_Dados!$B:$B,0))-MIN(Base_Dados!AZ$5:AZ$98)) /
(IF(MAX(Base_Dados!AZ$5:AZ$98)-MIN(Base_Dados!AZ$5:AZ$98)=0,1,MAX(Base_Dados!AZ$5:AZ$98)-MIN(Base_Dados!AZ$5:AZ$98)))) * AZ$1)))</f>
        <v>0.5</v>
      </c>
      <c r="BA111" s="106">
        <f>IF(INDEX(Base_Dados!BA:BA,MATCH($B111,Base_Dados!$B:$B,0))=0,0,
MAX(0, MIN(BA$1,
((INDEX(Base_Dados!BA:BA,MATCH($B111,Base_Dados!$B:$B,0))-MIN(Base_Dados!BA$5:BA$98)) /
(IF(MAX(Base_Dados!BA$5:BA$98)-MIN(Base_Dados!BA$5:BA$98)=0,1,MAX(Base_Dados!BA$5:BA$98)-MIN(Base_Dados!BA$5:BA$98)))) * BA$1)))</f>
        <v>1.0524212349297275E-2</v>
      </c>
      <c r="BB111" s="106">
        <f>IF(INDEX(Base_Dados!BB:BB,MATCH($B111,Base_Dados!$B:$B,0))=0,0,
MAX(0, MIN(BB$1,
((INDEX(Base_Dados!BB:BB,MATCH($B111,Base_Dados!$B:$B,0))-MIN(Base_Dados!BB$5:BB$98)) /
(IF(MAX(Base_Dados!BB$5:BB$98)-MIN(Base_Dados!BB$5:BB$98)=0,1,MAX(Base_Dados!BB$5:BB$98)-MIN(Base_Dados!BB$5:BB$98)))) * BB$1)))</f>
        <v>0.45280949486166855</v>
      </c>
      <c r="BC111" s="106">
        <f>IF(INDEX(Base_Dados!BC:BC,MATCH($B111,Base_Dados!$B:$B,0))=0,0,
MAX(0, MIN(BC$1,
((INDEX(Base_Dados!BC:BC,MATCH($B111,Base_Dados!$B:$B,0))-MIN(Base_Dados!BC$5:BC$98)) /
(IF(MAX(Base_Dados!BC$5:BC$98)-MIN(Base_Dados!BC$5:BC$98)=0,1,MAX(Base_Dados!BC$5:BC$98)-MIN(Base_Dados!BC$5:BC$98)))) * BC$1)))</f>
        <v>3.7705359547535685E-3</v>
      </c>
      <c r="BD111" s="106">
        <f>IF(INDEX(Base_Dados!BD:BD,MATCH($B111,Base_Dados!$B:$B,0))=0,0,
MAX(0, MIN(BD$1,
((INDEX(Base_Dados!BD:BD,MATCH($B111,Base_Dados!$B:$B,0))-MIN(Base_Dados!BD$5:BD$98)) /
(IF(MAX(Base_Dados!BD$5:BD$98)-MIN(Base_Dados!BD$5:BD$98)=0,1,MAX(Base_Dados!BD$5:BD$98)-MIN(Base_Dados!BD$5:BD$98)))) * BD$1)))</f>
        <v>7.4094591787272346E-3</v>
      </c>
      <c r="BE111" s="106">
        <f>IF(INDEX(Base_Dados!BE:BE,MATCH($B111,Base_Dados!$B:$B,0))=0,0,
MAX(0, MIN(BE$1,
((INDEX(Base_Dados!BE:BE,MATCH($B111,Base_Dados!$B:$B,0))-MIN(Base_Dados!BE$5:BE$98)) /
(IF(MAX(Base_Dados!BE$5:BE$98)-MIN(Base_Dados!BE$5:BE$98)=0,1,MAX(Base_Dados!BE$5:BE$98)-MIN(Base_Dados!BE$5:BE$98)))) * BE$1)))</f>
        <v>1.8564977420973405E-2</v>
      </c>
      <c r="BF111" s="106">
        <f>IF(INDEX(Base_Dados!BF:BF,MATCH($B111,Base_Dados!$B:$B,0))=0,0,
MAX(0, MIN(BF$1,
((INDEX(Base_Dados!BF:BF,MATCH($B111,Base_Dados!$B:$B,0))-MIN(Base_Dados!BF$5:BF$98)) /
(IF(MAX(Base_Dados!BF$5:BF$98)-MIN(Base_Dados!BF$5:BF$98)=0,1,MAX(Base_Dados!BF$5:BF$98)-MIN(Base_Dados!BF$5:BF$98)))) * BF$1)))</f>
        <v>0</v>
      </c>
      <c r="BG111" s="106">
        <f>IF(INDEX(Base_Dados!BG:BG,MATCH($B111,Base_Dados!$B:$B,0))=0,0,
MAX(0, MIN(BG$1,
((INDEX(Base_Dados!BG:BG,MATCH($B111,Base_Dados!$B:$B,0))-MIN(Base_Dados!BG$5:BG$98)) /
(IF(MAX(Base_Dados!BG$5:BG$98)-MIN(Base_Dados!BG$5:BG$98)=0,1,MAX(Base_Dados!BG$5:BG$98)-MIN(Base_Dados!BG$5:BG$98)))) * BG$1)))</f>
        <v>0</v>
      </c>
      <c r="BH111" s="106">
        <f>IF(INDEX(Base_Dados!BH:BH,MATCH($B111,Base_Dados!$B:$B,0))=0,0,
MAX(0, MIN(BH$1,
((INDEX(Base_Dados!BH:BH,MATCH($B111,Base_Dados!$B:$B,0))-MIN(Base_Dados!BH$5:BH$98)) /
(IF(MAX(Base_Dados!BH$5:BH$98)-MIN(Base_Dados!BH$5:BH$98)=0,1,MAX(Base_Dados!BH$5:BH$98)-MIN(Base_Dados!BH$5:BH$98)))) * BH$1)))</f>
        <v>7.6923076923076927E-2</v>
      </c>
      <c r="BI111" s="106">
        <f>IF(INDEX(Base_Dados!BI:BI,MATCH($B111,Base_Dados!$B:$B,0))=0,0,
MAX(0, MIN(BI$1,
((INDEX(Base_Dados!BI:BI,MATCH($B111,Base_Dados!$B:$B,0))-MIN(Base_Dados!BI$5:BI$98)) /
(IF(MAX(Base_Dados!BI$5:BI$98)-MIN(Base_Dados!BI$5:BI$98)=0,1,MAX(Base_Dados!BI$5:BI$98)-MIN(Base_Dados!BI$5:BI$98)))) * BI$1)))</f>
        <v>4.8361934477379097E-2</v>
      </c>
      <c r="BJ111" s="106">
        <f>IF(INDEX(Base_Dados!BJ:BJ,MATCH($B111,Base_Dados!$B:$B,0))=0,0,
MAX(0, MIN(BJ$1,
((INDEX(Base_Dados!BJ:BJ,MATCH($B111,Base_Dados!$B:$B,0))-MIN(Base_Dados!BJ$5:BJ$98)) /
(IF(MAX(Base_Dados!BJ$5:BJ$98)-MIN(Base_Dados!BJ$5:BJ$98)=0,1,MAX(Base_Dados!BJ$5:BJ$98)-MIN(Base_Dados!BJ$5:BJ$98)))) * BJ$1)))</f>
        <v>0</v>
      </c>
      <c r="BK111" s="106">
        <f>IF(INDEX(Base_Dados!BK:BK,MATCH($B111,Base_Dados!$B:$B,0))=0,0,
MAX(0, MIN(BK$1,
((INDEX(Base_Dados!BK:BK,MATCH($B111,Base_Dados!$B:$B,0))-MIN(Base_Dados!BK$5:BK$98)) /
(IF(MAX(Base_Dados!BK$5:BK$98)-MIN(Base_Dados!BK$5:BK$98)=0,1,MAX(Base_Dados!BK$5:BK$98)-MIN(Base_Dados!BK$5:BK$98)))) * BK$1)))</f>
        <v>0</v>
      </c>
      <c r="BL111" s="106">
        <f>IF(INDEX(Base_Dados!BL:BL,MATCH($B111,Base_Dados!$B:$B,0))=0,0,
MAX(0, MIN(BL$1,
((INDEX(Base_Dados!BL:BL,MATCH($B111,Base_Dados!$B:$B,0))-MIN(Base_Dados!BL$5:BL$98)) /
(IF(MAX(Base_Dados!BL$5:BL$98)-MIN(Base_Dados!BL$5:BL$98)=0,1,MAX(Base_Dados!BL$5:BL$98)-MIN(Base_Dados!BL$5:BL$98)))) * BL$1)))</f>
        <v>4.8859934853420191E-3</v>
      </c>
      <c r="BM111" s="106">
        <f>IF(INDEX(Base_Dados!BM:BM,MATCH($B111,Base_Dados!$B:$B,0))=0,0,
MAX(0, MIN(BM$1,
((INDEX(Base_Dados!BM:BM,MATCH($B111,Base_Dados!$B:$B,0))-MIN(Base_Dados!BM$5:BM$98)) /
(IF(MAX(Base_Dados!BM$5:BM$98)-MIN(Base_Dados!BM$5:BM$98)=0,1,MAX(Base_Dados!BM$5:BM$98)-MIN(Base_Dados!BM$5:BM$98)))) * BM$1)))</f>
        <v>0.57798708607309979</v>
      </c>
      <c r="BN111" s="106">
        <f>IF(INDEX(Base_Dados!BN:BN,MATCH($B111,Base_Dados!$B:$B,0))=0,0,
MAX(0, MIN(BN$1,
((INDEX(Base_Dados!BN:BN,MATCH($B111,Base_Dados!$B:$B,0))-MIN(Base_Dados!BN$5:BN$98)) /
(IF(MAX(Base_Dados!BN$5:BN$98)-MIN(Base_Dados!BN$5:BN$98)=0,1,MAX(Base_Dados!BN$5:BN$98)-MIN(Base_Dados!BN$5:BN$98)))) * BN$1)))</f>
        <v>9.0876375172745855E-2</v>
      </c>
      <c r="BO111" s="106">
        <f>IF(INDEX(Base_Dados!BO:BO,MATCH($B111,Base_Dados!$B:$B,0))=0,0,
MAX(0, MIN(BO$1,
((INDEX(Base_Dados!BO:BO,MATCH($B111,Base_Dados!$B:$B,0))-MIN(Base_Dados!BO$5:BO$98)) /
(IF(MAX(Base_Dados!BO$5:BO$98)-MIN(Base_Dados!BO$5:BO$98)=0,1,MAX(Base_Dados!BO$5:BO$98)-MIN(Base_Dados!BO$5:BO$98)))) * BO$1)))</f>
        <v>8.6206896551724137E-3</v>
      </c>
      <c r="BP111" s="106">
        <f t="shared" si="8"/>
        <v>8.0632777768307005</v>
      </c>
      <c r="BQ111" s="111">
        <f t="shared" si="9"/>
        <v>0.37160899592424468</v>
      </c>
      <c r="BR111" s="112">
        <f t="shared" si="10"/>
        <v>5.7100682446221407E-2</v>
      </c>
      <c r="BS111" s="113">
        <f t="shared" si="11"/>
        <v>8.0061770943844799</v>
      </c>
    </row>
    <row r="112" spans="1:71">
      <c r="A112" s="21">
        <v>23008</v>
      </c>
      <c r="B112" s="21" t="s">
        <v>214</v>
      </c>
      <c r="C112" s="21" t="s">
        <v>197</v>
      </c>
      <c r="D112" s="105">
        <f>IF(INDEX(Base_Dados!D:D,MATCH($B112,Base_Dados!$B:$B,0))=0,0,
MAX(0, MIN(D$1,
((INDEX(Base_Dados!D:D,MATCH($B112,Base_Dados!$B:$B,0))-MIN(Base_Dados!D$5:D$98)) /
(IF(MAX(Base_Dados!D$5:D$98)-MIN(Base_Dados!D$5:D$98)=0,1,MAX(Base_Dados!D$5:D$98)-MIN(Base_Dados!D$5:D$98)))) * D$1)))</f>
        <v>0.46183597674085913</v>
      </c>
      <c r="E112" s="106">
        <f>IF(INDEX(Base_Dados!E:E,MATCH($B112,Base_Dados!$B:$B,0))=0,0,
MAX(0, MIN(E$1,
((INDEX(Base_Dados!E:E,MATCH($B112,Base_Dados!$B:$B,0))-MIN(Base_Dados!E$5:E$98)) /
(IF(MAX(Base_Dados!E$5:E$98)-MIN(Base_Dados!E$5:E$98)=0,1,MAX(Base_Dados!E$5:E$98)-MIN(Base_Dados!E$5:E$98)))) * E$1)))</f>
        <v>0.17822704062681083</v>
      </c>
      <c r="F112" s="106">
        <f>IF(INDEX(Base_Dados!F:F,MATCH($B112,Base_Dados!$B:$B,0))=0,0,
MAX(0, MIN(F$1,
((INDEX(Base_Dados!F:F,MATCH($B112,Base_Dados!$B:$B,0))-MIN(Base_Dados!F$5:F$98)) /
(IF(MAX(Base_Dados!F$5:F$98)-MIN(Base_Dados!F$5:F$98)=0,1,MAX(Base_Dados!F$5:F$98)-MIN(Base_Dados!F$5:F$98)))) * F$1)))</f>
        <v>0.15990025126102808</v>
      </c>
      <c r="G112" s="106">
        <f>IF(INDEX(Base_Dados!G:G,MATCH($B112,Base_Dados!$B:$B,0))=0,0,
MAX(0, MIN(G$1,
((INDEX(Base_Dados!G:G,MATCH($B112,Base_Dados!$B:$B,0))-MIN(Base_Dados!G$5:G$98)) /
(IF(MAX(Base_Dados!G$5:G$98)-MIN(Base_Dados!G$5:G$98)=0,1,MAX(Base_Dados!G$5:G$98)-MIN(Base_Dados!G$5:G$98)))) * G$1)))</f>
        <v>0.14642090257853804</v>
      </c>
      <c r="H112" s="106">
        <f>IF(INDEX(Base_Dados!H:H,MATCH($B112,Base_Dados!$B:$B,0))=0,0,
MAX(0, MIN(H$1,
((INDEX(Base_Dados!H:H,MATCH($B112,Base_Dados!$B:$B,0))-MIN(Base_Dados!H$5:H$98)) /
(IF(MAX(Base_Dados!H$5:H$98)-MIN(Base_Dados!H$5:H$98)=0,1,MAX(Base_Dados!H$5:H$98)-MIN(Base_Dados!H$5:H$98)))) * H$1)))</f>
        <v>0.14586193787875401</v>
      </c>
      <c r="I112" s="106">
        <f>IF(INDEX(Base_Dados!I:I,MATCH($B112,Base_Dados!$B:$B,0))=0,0,
MAX(0, MIN(I$1,
((INDEX(Base_Dados!I:I,MATCH($B112,Base_Dados!$B:$B,0))-MIN(Base_Dados!I$5:I$98)) /
(IF(MAX(Base_Dados!I$5:I$98)-MIN(Base_Dados!I$5:I$98)=0,1,MAX(Base_Dados!I$5:I$98)-MIN(Base_Dados!I$5:I$98)))) * I$1)))</f>
        <v>0.16582062832687891</v>
      </c>
      <c r="J112" s="106">
        <f>IF(INDEX(Base_Dados!J:J,MATCH($B112,Base_Dados!$B:$B,0))=0,0,
MAX(0, MIN(J$1,
((INDEX(Base_Dados!J:J,MATCH($B112,Base_Dados!$B:$B,0))-MIN(Base_Dados!J$5:J$98)) /
(IF(MAX(Base_Dados!J$5:J$98)-MIN(Base_Dados!J$5:J$98)=0,1,MAX(Base_Dados!J$5:J$98)-MIN(Base_Dados!J$5:J$98)))) * J$1)))</f>
        <v>0.16789376462182204</v>
      </c>
      <c r="K112" s="106">
        <f>IF(INDEX(Base_Dados!K:K,MATCH($B112,Base_Dados!$B:$B,0))=0,0,
MAX(0, MIN(K$1,
((INDEX(Base_Dados!K:K,MATCH($B112,Base_Dados!$B:$B,0))-MIN(Base_Dados!K$5:K$98)) /
(IF(MAX(Base_Dados!K$5:K$98)-MIN(Base_Dados!K$5:K$98)=0,1,MAX(Base_Dados!K$5:K$98)-MIN(Base_Dados!K$5:K$98)))) * K$1)))</f>
        <v>0.14628801431127011</v>
      </c>
      <c r="L112" s="106">
        <f>IF(INDEX(Base_Dados!L:L,MATCH($B112,Base_Dados!$B:$B,0))=0,0,
MAX(0, MIN(L$1,
((INDEX(Base_Dados!L:L,MATCH($B112,Base_Dados!$B:$B,0))-MIN(Base_Dados!L$5:L$98)) /
(IF(MAX(Base_Dados!L$5:L$98)-MIN(Base_Dados!L$5:L$98)=0,1,MAX(Base_Dados!L$5:L$98)-MIN(Base_Dados!L$5:L$98)))) * L$1)))</f>
        <v>0.15375337077356852</v>
      </c>
      <c r="M112" s="106">
        <f>IF(INDEX(Base_Dados!M:M,MATCH($B112,Base_Dados!$B:$B,0))=0,0,
MAX(0, MIN(M$1,
((INDEX(Base_Dados!M:M,MATCH($B112,Base_Dados!$B:$B,0))-MIN(Base_Dados!M$5:M$98)) /
(IF(MAX(Base_Dados!M$5:M$98)-MIN(Base_Dados!M$5:M$98)=0,1,MAX(Base_Dados!M$5:M$98)-MIN(Base_Dados!M$5:M$98)))) * M$1)))</f>
        <v>0.14899125364431487</v>
      </c>
      <c r="N112" s="106">
        <f>IF(INDEX(Base_Dados!N:N,MATCH($B112,Base_Dados!$B:$B,0))=0,0,
MAX(0, MIN(N$1,
((INDEX(Base_Dados!N:N,MATCH($B112,Base_Dados!$B:$B,0))-MIN(Base_Dados!N$5:N$98)) /
(IF(MAX(Base_Dados!N$5:N$98)-MIN(Base_Dados!N$5:N$98)=0,1,MAX(Base_Dados!N$5:N$98)-MIN(Base_Dados!N$5:N$98)))) * N$1)))</f>
        <v>0.19110495864835125</v>
      </c>
      <c r="O112" s="106">
        <f>IF(INDEX(Base_Dados!O:O,MATCH($B112,Base_Dados!$B:$B,0))=0,0,
MAX(0, MIN(O$1,
((INDEX(Base_Dados!O:O,MATCH($B112,Base_Dados!$B:$B,0))-MIN(Base_Dados!O$5:O$98)) /
(IF(MAX(Base_Dados!O$5:O$98)-MIN(Base_Dados!O$5:O$98)=0,1,MAX(Base_Dados!O$5:O$98)-MIN(Base_Dados!O$5:O$98)))) * O$1)))</f>
        <v>0.25430626010368473</v>
      </c>
      <c r="P112" s="106">
        <f>IF(INDEX(Base_Dados!P:P,MATCH($B112,Base_Dados!$B:$B,0))=0,0,
MAX(0, MIN(P$1,
((INDEX(Base_Dados!P:P,MATCH($B112,Base_Dados!$B:$B,0))-MIN(Base_Dados!P$5:P$98)) /
(IF(MAX(Base_Dados!P$5:P$98)-MIN(Base_Dados!P$5:P$98)=0,1,MAX(Base_Dados!P$5:P$98)-MIN(Base_Dados!P$5:P$98)))) * P$1)))</f>
        <v>7.8917580223223677E-2</v>
      </c>
      <c r="Q112" s="106">
        <f>IF(INDEX(Base_Dados!Q:Q,MATCH($B112,Base_Dados!$B:$B,0))=0,0,
MAX(0, MIN(Q$1,
((INDEX(Base_Dados!Q:Q,MATCH($B112,Base_Dados!$B:$B,0))-MIN(Base_Dados!Q$5:Q$98)) /
(IF(MAX(Base_Dados!Q$5:Q$98)-MIN(Base_Dados!Q$5:Q$98)=0,1,MAX(Base_Dados!Q$5:Q$98)-MIN(Base_Dados!Q$5:Q$98)))) * Q$1)))</f>
        <v>2.5406771628666211E-2</v>
      </c>
      <c r="R112" s="106">
        <f>IF(INDEX(Base_Dados!R:R,MATCH($B112,Base_Dados!$B:$B,0))=0,0,
MAX(0, MIN(R$1,
((INDEX(Base_Dados!R:R,MATCH($B112,Base_Dados!$B:$B,0))-MIN(Base_Dados!R$5:R$98)) /
(IF(MAX(Base_Dados!R$5:R$98)-MIN(Base_Dados!R$5:R$98)=0,1,MAX(Base_Dados!R$5:R$98)-MIN(Base_Dados!R$5:R$98)))) * R$1)))</f>
        <v>2.4777742103340234E-2</v>
      </c>
      <c r="S112" s="106">
        <f>IF(INDEX(Base_Dados!S:S,MATCH($B112,Base_Dados!$B:$B,0))=0,0,
MAX(0, MIN(S$1,
((INDEX(Base_Dados!S:S,MATCH($B112,Base_Dados!$B:$B,0))-MIN(Base_Dados!S$5:S$98)) /
(IF(MAX(Base_Dados!S$5:S$98)-MIN(Base_Dados!S$5:S$98)=0,1,MAX(Base_Dados!S$5:S$98)-MIN(Base_Dados!S$5:S$98)))) * S$1)))</f>
        <v>4.1638583089942338E-2</v>
      </c>
      <c r="T112" s="106">
        <f>IF(INDEX(Base_Dados!T:T,MATCH($B112,Base_Dados!$B:$B,0))=0,0,
MAX(0, MIN(T$1,
((INDEX(Base_Dados!T:T,MATCH($B112,Base_Dados!$B:$B,0))-MIN(Base_Dados!T$5:T$98)) /
(IF(MAX(Base_Dados!T$5:T$98)-MIN(Base_Dados!T$5:T$98)=0,1,MAX(Base_Dados!T$5:T$98)-MIN(Base_Dados!T$5:T$98)))) * T$1)))</f>
        <v>0.43437785611001478</v>
      </c>
      <c r="U112" s="106">
        <f>IF(INDEX(Base_Dados!U:U,MATCH($B112,Base_Dados!$B:$B,0))=0,0,
MAX(0, MIN(U$1,
((INDEX(Base_Dados!U:U,MATCH($B112,Base_Dados!$B:$B,0))-MIN(Base_Dados!U$5:U$98)) /
(IF(MAX(Base_Dados!U$5:U$98)-MIN(Base_Dados!U$5:U$98)=0,1,MAX(Base_Dados!U$5:U$98)-MIN(Base_Dados!U$5:U$98)))) * U$1)))</f>
        <v>0.81416507852304465</v>
      </c>
      <c r="V112" s="106">
        <f>IF(INDEX(Base_Dados!V:V,MATCH($B112,Base_Dados!$B:$B,0))=0,0,
MAX(0, MIN(V$1,
((INDEX(Base_Dados!V:V,MATCH($B112,Base_Dados!$B:$B,0))-MIN(Base_Dados!V$5:V$98)) /
(IF(MAX(Base_Dados!V$5:V$98)-MIN(Base_Dados!V$5:V$98)=0,1,MAX(Base_Dados!V$5:V$98)-MIN(Base_Dados!V$5:V$98)))) * V$1)))</f>
        <v>3.3947139368212718E-2</v>
      </c>
      <c r="W112" s="106">
        <f>IF(INDEX(Base_Dados!W:W,MATCH($B112,Base_Dados!$B:$B,0))=0,0,
MAX(0, MIN(W$1,
((INDEX(Base_Dados!W:W,MATCH($B112,Base_Dados!$B:$B,0))-MIN(Base_Dados!W$5:W$98)) /
(IF(MAX(Base_Dados!W$5:W$98)-MIN(Base_Dados!W$5:W$98)=0,1,MAX(Base_Dados!W$5:W$98)-MIN(Base_Dados!W$5:W$98)))) * W$1)))</f>
        <v>2.3301206073649006</v>
      </c>
      <c r="X112" s="106">
        <f>IF(INDEX(Base_Dados!X:X,MATCH($B112,Base_Dados!$B:$B,0))=0,0,
MAX(0, MIN(X$1,
((INDEX(Base_Dados!X:X,MATCH($B112,Base_Dados!$B:$B,0))-MIN(Base_Dados!X$5:X$98)) /
(IF(MAX(Base_Dados!X$5:X$98)-MIN(Base_Dados!X$5:X$98)=0,1,MAX(Base_Dados!X$5:X$98)-MIN(Base_Dados!X$5:X$98)))) * X$1)))</f>
        <v>0</v>
      </c>
      <c r="Y112" s="106">
        <f>IF(INDEX(Base_Dados!Y:Y,MATCH($B112,Base_Dados!$B:$B,0))=0,0,
MAX(0, MIN(Y$1,
((INDEX(Base_Dados!Y:Y,MATCH($B112,Base_Dados!$B:$B,0))-MIN(Base_Dados!Y$5:Y$98)) /
(IF(MAX(Base_Dados!Y$5:Y$98)-MIN(Base_Dados!Y$5:Y$98)=0,1,MAX(Base_Dados!Y$5:Y$98)-MIN(Base_Dados!Y$5:Y$98)))) * Y$1)))</f>
        <v>0</v>
      </c>
      <c r="Z112" s="106">
        <f>IF(INDEX(Base_Dados!Z:Z,MATCH($B112,Base_Dados!$B:$B,0))=0,0,
MAX(0, MIN(Z$1,
((INDEX(Base_Dados!Z:Z,MATCH($B112,Base_Dados!$B:$B,0))-MIN(Base_Dados!Z$5:Z$98)) /
(IF(MAX(Base_Dados!Z$5:Z$98)-MIN(Base_Dados!Z$5:Z$98)=0,1,MAX(Base_Dados!Z$5:Z$98)-MIN(Base_Dados!Z$5:Z$98)))) * Z$1)))</f>
        <v>0</v>
      </c>
      <c r="AA112" s="106">
        <f>IF(INDEX(Base_Dados!AA:AA,MATCH($B112,Base_Dados!$B:$B,0))=0,0,
MAX(0, MIN(AA$1,
((INDEX(Base_Dados!AA:AA,MATCH($B112,Base_Dados!$B:$B,0))-MIN(Base_Dados!AA$5:AA$98)) /
(IF(MAX(Base_Dados!AA$5:AA$98)-MIN(Base_Dados!AA$5:AA$98)=0,1,MAX(Base_Dados!AA$5:AA$98)-MIN(Base_Dados!AA$5:AA$98)))) * AA$1)))</f>
        <v>0</v>
      </c>
      <c r="AB112" s="106">
        <f>IF(INDEX(Base_Dados!AB:AB,MATCH($B112,Base_Dados!$B:$B,0))=0,0,
MAX(0, MIN(AB$1,
((INDEX(Base_Dados!AB:AB,MATCH($B112,Base_Dados!$B:$B,0))-MIN(Base_Dados!AB$5:AB$98)) /
(IF(MAX(Base_Dados!AB$5:AB$98)-MIN(Base_Dados!AB$5:AB$98)=0,1,MAX(Base_Dados!AB$5:AB$98)-MIN(Base_Dados!AB$5:AB$98)))) * AB$1)))</f>
        <v>0.15834564910604157</v>
      </c>
      <c r="AC112" s="106">
        <f>IF(INDEX(Base_Dados!AC:AC,MATCH($B112,Base_Dados!$B:$B,0))=0,0,
MAX(0, MIN(AC$1,
((INDEX(Base_Dados!AC:AC,MATCH($B112,Base_Dados!$B:$B,0))-MIN(Base_Dados!AC$5:AC$98)) /
(IF(MAX(Base_Dados!AC$5:AC$98)-MIN(Base_Dados!AC$5:AC$98)=0,1,MAX(Base_Dados!AC$5:AC$98)-MIN(Base_Dados!AC$5:AC$98)))) * AC$1)))</f>
        <v>4.4137839660820966E-2</v>
      </c>
      <c r="AD112" s="106">
        <f>IF(INDEX(Base_Dados!AD:AD,MATCH($B112,Base_Dados!$B:$B,0))=0,0,
MAX(0, MIN(AD$1,
((INDEX(Base_Dados!AD:AD,MATCH($B112,Base_Dados!$B:$B,0))-MIN(Base_Dados!AD$5:AD$98)) /
(IF(MAX(Base_Dados!AD$5:AD$98)-MIN(Base_Dados!AD$5:AD$98)=0,1,MAX(Base_Dados!AD$5:AD$98)-MIN(Base_Dados!AD$5:AD$98)))) * AD$1)))</f>
        <v>2.7998816743085346E-2</v>
      </c>
      <c r="AE112" s="106">
        <f>IF(INDEX(Base_Dados!AE:AE,MATCH($B112,Base_Dados!$B:$B,0))=0,0,
MAX(0, MIN(AE$1,
((INDEX(Base_Dados!AE:AE,MATCH($B112,Base_Dados!$B:$B,0))-MIN(Base_Dados!AE$5:AE$98)) /
(IF(MAX(Base_Dados!AE$5:AE$98)-MIN(Base_Dados!AE$5:AE$98)=0,1,MAX(Base_Dados!AE$5:AE$98)-MIN(Base_Dados!AE$5:AE$98)))) * AE$1)))</f>
        <v>1.2469437652811735E-2</v>
      </c>
      <c r="AF112" s="106">
        <f>IF(INDEX(Base_Dados!AF:AF,MATCH($B112,Base_Dados!$B:$B,0))=0,0,
MAX(0, MIN(AF$1,
((INDEX(Base_Dados!AF:AF,MATCH($B112,Base_Dados!$B:$B,0))-MIN(Base_Dados!AF$5:AF$98)) /
(IF(MAX(Base_Dados!AF$5:AF$98)-MIN(Base_Dados!AF$5:AF$98)=0,1,MAX(Base_Dados!AF$5:AF$98)-MIN(Base_Dados!AF$5:AF$98)))) * AF$1)))</f>
        <v>1.8296326943410105E-2</v>
      </c>
      <c r="AG112" s="106">
        <f>IF(INDEX(Base_Dados!AG:AG,MATCH($B112,Base_Dados!$B:$B,0))=0,0,
MAX(0, MIN(AG$1,
((INDEX(Base_Dados!AG:AG,MATCH($B112,Base_Dados!$B:$B,0))-MIN(Base_Dados!AG$5:AG$98)) /
(IF(MAX(Base_Dados!AG$5:AG$98)-MIN(Base_Dados!AG$5:AG$98)=0,1,MAX(Base_Dados!AG$5:AG$98)-MIN(Base_Dados!AG$5:AG$98)))) * AG$1)))</f>
        <v>2.5406771628666211E-2</v>
      </c>
      <c r="AH112" s="106">
        <f>IF(INDEX(Base_Dados!AH:AH,MATCH($B112,Base_Dados!$B:$B,0))=0,0,
MAX(0, MIN(AH$1,
((INDEX(Base_Dados!AH:AH,MATCH($B112,Base_Dados!$B:$B,0))-MIN(Base_Dados!AH$5:AH$98)) /
(IF(MAX(Base_Dados!AH$5:AH$98)-MIN(Base_Dados!AH$5:AH$98)=0,1,MAX(Base_Dados!AH$5:AH$98)-MIN(Base_Dados!AH$5:AH$98)))) * AH$1)))</f>
        <v>1.7553371910034261</v>
      </c>
      <c r="AI112" s="106">
        <f>IF(INDEX(Base_Dados!AI:AI,MATCH($B112,Base_Dados!$B:$B,0))=0,0,
MAX(0, MIN(AI$1,
((INDEX(Base_Dados!AI:AI,MATCH($B112,Base_Dados!$B:$B,0))-MIN(Base_Dados!AI$5:AI$98)) /
(IF(MAX(Base_Dados!AI$5:AI$98)-MIN(Base_Dados!AI$5:AI$98)=0,1,MAX(Base_Dados!AI$5:AI$98)-MIN(Base_Dados!AI$5:AI$98)))) * AI$1)))</f>
        <v>0.10714285714285714</v>
      </c>
      <c r="AJ112" s="106">
        <f>IF(INDEX(Base_Dados!AJ:AJ,MATCH($B112,Base_Dados!$B:$B,0))=0,0,
MAX(0, MIN(AJ$1,
((INDEX(Base_Dados!AJ:AJ,MATCH($B112,Base_Dados!$B:$B,0))-MIN(Base_Dados!AJ$5:AJ$98)) /
(IF(MAX(Base_Dados!AJ$5:AJ$98)-MIN(Base_Dados!AJ$5:AJ$98)=0,1,MAX(Base_Dados!AJ$5:AJ$98)-MIN(Base_Dados!AJ$5:AJ$98)))) * AJ$1)))</f>
        <v>0.61507936507936511</v>
      </c>
      <c r="AK112" s="106">
        <f>IF(INDEX(Base_Dados!AK:AK,MATCH($B112,Base_Dados!$B:$B,0))=0,0,
MAX(0, MIN(AK$1,
((INDEX(Base_Dados!AK:AK,MATCH($B112,Base_Dados!$B:$B,0))-MIN(Base_Dados!AK$5:AK$98)) /
(IF(MAX(Base_Dados!AK$5:AK$98)-MIN(Base_Dados!AK$5:AK$98)=0,1,MAX(Base_Dados!AK$5:AK$98)-MIN(Base_Dados!AK$5:AK$98)))) * AK$1)))</f>
        <v>1.2068965517241379E-2</v>
      </c>
      <c r="AL112" s="106">
        <f>IF(INDEX(Base_Dados!AL:AL,MATCH($B112,Base_Dados!$B:$B,0))=0,0,
MAX(0, MIN(AL$1,
((INDEX(Base_Dados!AL:AL,MATCH($B112,Base_Dados!$B:$B,0))-MIN(Base_Dados!AL$5:AL$98)) /
(IF(MAX(Base_Dados!AL$5:AL$98)-MIN(Base_Dados!AL$5:AL$98)=0,1,MAX(Base_Dados!AL$5:AL$98)-MIN(Base_Dados!AL$5:AL$98)))) * AL$1)))</f>
        <v>0</v>
      </c>
      <c r="AM112" s="106">
        <f>IF(INDEX(Base_Dados!AM:AM,MATCH($B112,Base_Dados!$B:$B,0))=0,0,
MAX(0, MIN(AM$1,
((INDEX(Base_Dados!AM:AM,MATCH($B112,Base_Dados!$B:$B,0))-MIN(Base_Dados!AM$5:AM$98)) /
(IF(MAX(Base_Dados!AM$5:AM$98)-MIN(Base_Dados!AM$5:AM$98)=0,1,MAX(Base_Dados!AM$5:AM$98)-MIN(Base_Dados!AM$5:AM$98)))) * AM$1)))</f>
        <v>3.2107716209218019E-2</v>
      </c>
      <c r="AN112" s="106">
        <f>IF(INDEX(Base_Dados!AN:AN,MATCH($B112,Base_Dados!$B:$B,0))=0,0,
MAX(0, MIN(AN$1,
((INDEX(Base_Dados!AN:AN,MATCH($B112,Base_Dados!$B:$B,0))-MIN(Base_Dados!AN$5:AN$98)) /
(IF(MAX(Base_Dados!AN$5:AN$98)-MIN(Base_Dados!AN$5:AN$98)=0,1,MAX(Base_Dados!AN$5:AN$98)-MIN(Base_Dados!AN$5:AN$98)))) * AN$1)))</f>
        <v>0.16320432555492315</v>
      </c>
      <c r="AO112" s="106">
        <f>IF(INDEX(Base_Dados!AO:AO,MATCH($B112,Base_Dados!$B:$B,0))=0,0,
MAX(0, MIN(AO$1,
((INDEX(Base_Dados!AO:AO,MATCH($B112,Base_Dados!$B:$B,0))-MIN(Base_Dados!AO$5:AO$98)) /
(IF(MAX(Base_Dados!AO$5:AO$98)-MIN(Base_Dados!AO$5:AO$98)=0,1,MAX(Base_Dados!AO$5:AO$98)-MIN(Base_Dados!AO$5:AO$98)))) * AO$1)))</f>
        <v>0</v>
      </c>
      <c r="AP112" s="106">
        <f>IF(INDEX(Base_Dados!AP:AP,MATCH($B112,Base_Dados!$B:$B,0))=0,0,
MAX(0, MIN(AP$1,
((INDEX(Base_Dados!AP:AP,MATCH($B112,Base_Dados!$B:$B,0))-MIN(Base_Dados!AP$5:AP$98)) /
(IF(MAX(Base_Dados!AP$5:AP$98)-MIN(Base_Dados!AP$5:AP$98)=0,1,MAX(Base_Dados!AP$5:AP$98)-MIN(Base_Dados!AP$5:AP$98)))) * AP$1)))</f>
        <v>2.2935779816513763E-3</v>
      </c>
      <c r="AQ112" s="106">
        <f>IF(INDEX(Base_Dados!AQ:AQ,MATCH($B112,Base_Dados!$B:$B,0))=0,0,
MAX(0, MIN(AQ$1,
((INDEX(Base_Dados!AQ:AQ,MATCH($B112,Base_Dados!$B:$B,0))-MIN(Base_Dados!AQ$5:AQ$98)) /
(IF(MAX(Base_Dados!AQ$5:AQ$98)-MIN(Base_Dados!AQ$5:AQ$98)=0,1,MAX(Base_Dados!AQ$5:AQ$98)-MIN(Base_Dados!AQ$5:AQ$98)))) * AQ$1)))</f>
        <v>0</v>
      </c>
      <c r="AR112" s="106">
        <f>IF(INDEX(Base_Dados!AR:AR,MATCH($B112,Base_Dados!$B:$B,0))=0,0,
MAX(0, MIN(AR$1,
((INDEX(Base_Dados!AR:AR,MATCH($B112,Base_Dados!$B:$B,0))-MIN(Base_Dados!AR$5:AR$98)) /
(IF(MAX(Base_Dados!AR$5:AR$98)-MIN(Base_Dados!AR$5:AR$98)=0,1,MAX(Base_Dados!AR$5:AR$98)-MIN(Base_Dados!AR$5:AR$98)))) * AR$1)))</f>
        <v>0</v>
      </c>
      <c r="AS112" s="106">
        <f>IF(INDEX(Base_Dados!AS:AS,MATCH($B112,Base_Dados!$B:$B,0))=0,0,
MAX(0, MIN(AS$1,
((INDEX(Base_Dados!AS:AS,MATCH($B112,Base_Dados!$B:$B,0))-MIN(Base_Dados!AS$5:AS$98)) /
(IF(MAX(Base_Dados!AS$5:AS$98)-MIN(Base_Dados!AS$5:AS$98)=0,1,MAX(Base_Dados!AS$5:AS$98)-MIN(Base_Dados!AS$5:AS$98)))) * AS$1)))</f>
        <v>6.0975609756097563E-3</v>
      </c>
      <c r="AT112" s="106">
        <f>IF(INDEX(Base_Dados!AT:AT,MATCH($B112,Base_Dados!$B:$B,0))=0,0,
MAX(0, MIN(AT$1,
((INDEX(Base_Dados!AT:AT,MATCH($B112,Base_Dados!$B:$B,0))-MIN(Base_Dados!AT$5:AT$98)) /
(IF(MAX(Base_Dados!AT$5:AT$98)-MIN(Base_Dados!AT$5:AT$98)=0,1,MAX(Base_Dados!AT$5:AT$98)-MIN(Base_Dados!AT$5:AT$98)))) * AT$1)))</f>
        <v>2.1428571428571429E-2</v>
      </c>
      <c r="AU112" s="106">
        <f>IF(INDEX(Base_Dados!AU:AU,MATCH($B112,Base_Dados!$B:$B,0))=0,0,
MAX(0, MIN(AU$1,
((INDEX(Base_Dados!AU:AU,MATCH($B112,Base_Dados!$B:$B,0))-MIN(Base_Dados!AU$5:AU$98)) /
(IF(MAX(Base_Dados!AU$5:AU$98)-MIN(Base_Dados!AU$5:AU$98)=0,1,MAX(Base_Dados!AU$5:AU$98)-MIN(Base_Dados!AU$5:AU$98)))) * AU$1)))</f>
        <v>1.7790262172284643E-2</v>
      </c>
      <c r="AV112" s="106">
        <f>IF(INDEX(Base_Dados!AV:AV,MATCH($B112,Base_Dados!$B:$B,0))=0,0,
MAX(0, MIN(AV$1,
((INDEX(Base_Dados!AV:AV,MATCH($B112,Base_Dados!$B:$B,0))-MIN(Base_Dados!AV$5:AV$98)) /
(IF(MAX(Base_Dados!AV$5:AV$98)-MIN(Base_Dados!AV$5:AV$98)=0,1,MAX(Base_Dados!AV$5:AV$98)-MIN(Base_Dados!AV$5:AV$98)))) * AV$1)))</f>
        <v>0</v>
      </c>
      <c r="AW112" s="106">
        <f>IF(INDEX(Base_Dados!AW:AW,MATCH($B112,Base_Dados!$B:$B,0))=0,0,
MAX(0, MIN(AW$1,
((INDEX(Base_Dados!AW:AW,MATCH($B112,Base_Dados!$B:$B,0))-MIN(Base_Dados!AW$5:AW$98)) /
(IF(MAX(Base_Dados!AW$5:AW$98)-MIN(Base_Dados!AW$5:AW$98)=0,1,MAX(Base_Dados!AW$5:AW$98)-MIN(Base_Dados!AW$5:AW$98)))) * AW$1)))</f>
        <v>0</v>
      </c>
      <c r="AX112" s="106">
        <f>IF(INDEX(Base_Dados!AX:AX,MATCH($B112,Base_Dados!$B:$B,0))=0,0,
MAX(0, MIN(AX$1,
((INDEX(Base_Dados!AX:AX,MATCH($B112,Base_Dados!$B:$B,0))-MIN(Base_Dados!AX$5:AX$98)) /
(IF(MAX(Base_Dados!AX$5:AX$98)-MIN(Base_Dados!AX$5:AX$98)=0,1,MAX(Base_Dados!AX$5:AX$98)-MIN(Base_Dados!AX$5:AX$98)))) * AX$1)))</f>
        <v>6.1688311688311695E-2</v>
      </c>
      <c r="AY112" s="106">
        <f>IF(INDEX(Base_Dados!AY:AY,MATCH($B112,Base_Dados!$B:$B,0))=0,0,
MAX(0, MIN(AY$1,
((INDEX(Base_Dados!AY:AY,MATCH($B112,Base_Dados!$B:$B,0))-MIN(Base_Dados!AY$5:AY$98)) /
(IF(MAX(Base_Dados!AY$5:AY$98)-MIN(Base_Dados!AY$5:AY$98)=0,1,MAX(Base_Dados!AY$5:AY$98)-MIN(Base_Dados!AY$5:AY$98)))) * AY$1)))</f>
        <v>1.3188262446422684E-3</v>
      </c>
      <c r="AZ112" s="106">
        <f>IF(INDEX(Base_Dados!AZ:AZ,MATCH($B112,Base_Dados!$B:$B,0))=0,0,
MAX(0, MIN(AZ$1,
((INDEX(Base_Dados!AZ:AZ,MATCH($B112,Base_Dados!$B:$B,0))-MIN(Base_Dados!AZ$5:AZ$98)) /
(IF(MAX(Base_Dados!AZ$5:AZ$98)-MIN(Base_Dados!AZ$5:AZ$98)=0,1,MAX(Base_Dados!AZ$5:AZ$98)-MIN(Base_Dados!AZ$5:AZ$98)))) * AZ$1)))</f>
        <v>0</v>
      </c>
      <c r="BA112" s="106">
        <f>IF(INDEX(Base_Dados!BA:BA,MATCH($B112,Base_Dados!$B:$B,0))=0,0,
MAX(0, MIN(BA$1,
((INDEX(Base_Dados!BA:BA,MATCH($B112,Base_Dados!$B:$B,0))-MIN(Base_Dados!BA$5:BA$98)) /
(IF(MAX(Base_Dados!BA$5:BA$98)-MIN(Base_Dados!BA$5:BA$98)=0,1,MAX(Base_Dados!BA$5:BA$98)-MIN(Base_Dados!BA$5:BA$98)))) * BA$1)))</f>
        <v>3.1106374475454605E-2</v>
      </c>
      <c r="BB112" s="106">
        <f>IF(INDEX(Base_Dados!BB:BB,MATCH($B112,Base_Dados!$B:$B,0))=0,0,
MAX(0, MIN(BB$1,
((INDEX(Base_Dados!BB:BB,MATCH($B112,Base_Dados!$B:$B,0))-MIN(Base_Dados!BB$5:BB$98)) /
(IF(MAX(Base_Dados!BB$5:BB$98)-MIN(Base_Dados!BB$5:BB$98)=0,1,MAX(Base_Dados!BB$5:BB$98)-MIN(Base_Dados!BB$5:BB$98)))) * BB$1)))</f>
        <v>0.42967966283298503</v>
      </c>
      <c r="BC112" s="106">
        <f>IF(INDEX(Base_Dados!BC:BC,MATCH($B112,Base_Dados!$B:$B,0))=0,0,
MAX(0, MIN(BC$1,
((INDEX(Base_Dados!BC:BC,MATCH($B112,Base_Dados!$B:$B,0))-MIN(Base_Dados!BC$5:BC$98)) /
(IF(MAX(Base_Dados!BC$5:BC$98)-MIN(Base_Dados!BC$5:BC$98)=0,1,MAX(Base_Dados!BC$5:BC$98)-MIN(Base_Dados!BC$5:BC$98)))) * BC$1)))</f>
        <v>1.1850255857796929E-2</v>
      </c>
      <c r="BD112" s="106">
        <f>IF(INDEX(Base_Dados!BD:BD,MATCH($B112,Base_Dados!$B:$B,0))=0,0,
MAX(0, MIN(BD$1,
((INDEX(Base_Dados!BD:BD,MATCH($B112,Base_Dados!$B:$B,0))-MIN(Base_Dados!BD$5:BD$98)) /
(IF(MAX(Base_Dados!BD$5:BD$98)-MIN(Base_Dados!BD$5:BD$98)=0,1,MAX(Base_Dados!BD$5:BD$98)-MIN(Base_Dados!BD$5:BD$98)))) * BD$1)))</f>
        <v>1.6688594972647325E-2</v>
      </c>
      <c r="BE112" s="106">
        <f>IF(INDEX(Base_Dados!BE:BE,MATCH($B112,Base_Dados!$B:$B,0))=0,0,
MAX(0, MIN(BE$1,
((INDEX(Base_Dados!BE:BE,MATCH($B112,Base_Dados!$B:$B,0))-MIN(Base_Dados!BE$5:BE$98)) /
(IF(MAX(Base_Dados!BE$5:BE$98)-MIN(Base_Dados!BE$5:BE$98)=0,1,MAX(Base_Dados!BE$5:BE$98)-MIN(Base_Dados!BE$5:BE$98)))) * BE$1)))</f>
        <v>7.2252885097842445E-2</v>
      </c>
      <c r="BF112" s="106">
        <f>IF(INDEX(Base_Dados!BF:BF,MATCH($B112,Base_Dados!$B:$B,0))=0,0,
MAX(0, MIN(BF$1,
((INDEX(Base_Dados!BF:BF,MATCH($B112,Base_Dados!$B:$B,0))-MIN(Base_Dados!BF$5:BF$98)) /
(IF(MAX(Base_Dados!BF$5:BF$98)-MIN(Base_Dados!BF$5:BF$98)=0,1,MAX(Base_Dados!BF$5:BF$98)-MIN(Base_Dados!BF$5:BF$98)))) * BF$1)))</f>
        <v>0</v>
      </c>
      <c r="BG112" s="106">
        <f>IF(INDEX(Base_Dados!BG:BG,MATCH($B112,Base_Dados!$B:$B,0))=0,0,
MAX(0, MIN(BG$1,
((INDEX(Base_Dados!BG:BG,MATCH($B112,Base_Dados!$B:$B,0))-MIN(Base_Dados!BG$5:BG$98)) /
(IF(MAX(Base_Dados!BG$5:BG$98)-MIN(Base_Dados!BG$5:BG$98)=0,1,MAX(Base_Dados!BG$5:BG$98)-MIN(Base_Dados!BG$5:BG$98)))) * BG$1)))</f>
        <v>4.0133779264214048E-2</v>
      </c>
      <c r="BH112" s="106">
        <f>IF(INDEX(Base_Dados!BH:BH,MATCH($B112,Base_Dados!$B:$B,0))=0,0,
MAX(0, MIN(BH$1,
((INDEX(Base_Dados!BH:BH,MATCH($B112,Base_Dados!$B:$B,0))-MIN(Base_Dados!BH$5:BH$98)) /
(IF(MAX(Base_Dados!BH$5:BH$98)-MIN(Base_Dados!BH$5:BH$98)=0,1,MAX(Base_Dados!BH$5:BH$98)-MIN(Base_Dados!BH$5:BH$98)))) * BH$1)))</f>
        <v>4.3956043956043959E-2</v>
      </c>
      <c r="BI112" s="106">
        <f>IF(INDEX(Base_Dados!BI:BI,MATCH($B112,Base_Dados!$B:$B,0))=0,0,
MAX(0, MIN(BI$1,
((INDEX(Base_Dados!BI:BI,MATCH($B112,Base_Dados!$B:$B,0))-MIN(Base_Dados!BI$5:BI$98)) /
(IF(MAX(Base_Dados!BI$5:BI$98)-MIN(Base_Dados!BI$5:BI$98)=0,1,MAX(Base_Dados!BI$5:BI$98)-MIN(Base_Dados!BI$5:BI$98)))) * BI$1)))</f>
        <v>7.1762870514820595E-2</v>
      </c>
      <c r="BJ112" s="106">
        <f>IF(INDEX(Base_Dados!BJ:BJ,MATCH($B112,Base_Dados!$B:$B,0))=0,0,
MAX(0, MIN(BJ$1,
((INDEX(Base_Dados!BJ:BJ,MATCH($B112,Base_Dados!$B:$B,0))-MIN(Base_Dados!BJ$5:BJ$98)) /
(IF(MAX(Base_Dados!BJ$5:BJ$98)-MIN(Base_Dados!BJ$5:BJ$98)=0,1,MAX(Base_Dados!BJ$5:BJ$98)-MIN(Base_Dados!BJ$5:BJ$98)))) * BJ$1)))</f>
        <v>5.2631578947368418E-2</v>
      </c>
      <c r="BK112" s="106">
        <f>IF(INDEX(Base_Dados!BK:BK,MATCH($B112,Base_Dados!$B:$B,0))=0,0,
MAX(0, MIN(BK$1,
((INDEX(Base_Dados!BK:BK,MATCH($B112,Base_Dados!$B:$B,0))-MIN(Base_Dados!BK$5:BK$98)) /
(IF(MAX(Base_Dados!BK$5:BK$98)-MIN(Base_Dados!BK$5:BK$98)=0,1,MAX(Base_Dados!BK$5:BK$98)-MIN(Base_Dados!BK$5:BK$98)))) * BK$1)))</f>
        <v>0</v>
      </c>
      <c r="BL112" s="106">
        <f>IF(INDEX(Base_Dados!BL:BL,MATCH($B112,Base_Dados!$B:$B,0))=0,0,
MAX(0, MIN(BL$1,
((INDEX(Base_Dados!BL:BL,MATCH($B112,Base_Dados!$B:$B,0))-MIN(Base_Dados!BL$5:BL$98)) /
(IF(MAX(Base_Dados!BL$5:BL$98)-MIN(Base_Dados!BL$5:BL$98)=0,1,MAX(Base_Dados!BL$5:BL$98)-MIN(Base_Dados!BL$5:BL$98)))) * BL$1)))</f>
        <v>3.9087947882736153E-2</v>
      </c>
      <c r="BM112" s="106">
        <f>IF(INDEX(Base_Dados!BM:BM,MATCH($B112,Base_Dados!$B:$B,0))=0,0,
MAX(0, MIN(BM$1,
((INDEX(Base_Dados!BM:BM,MATCH($B112,Base_Dados!$B:$B,0))-MIN(Base_Dados!BM$5:BM$98)) /
(IF(MAX(Base_Dados!BM$5:BM$98)-MIN(Base_Dados!BM$5:BM$98)=0,1,MAX(Base_Dados!BM$5:BM$98)-MIN(Base_Dados!BM$5:BM$98)))) * BM$1)))</f>
        <v>0.56234820212072811</v>
      </c>
      <c r="BN112" s="106">
        <f>IF(INDEX(Base_Dados!BN:BN,MATCH($B112,Base_Dados!$B:$B,0))=0,0,
MAX(0, MIN(BN$1,
((INDEX(Base_Dados!BN:BN,MATCH($B112,Base_Dados!$B:$B,0))-MIN(Base_Dados!BN$5:BN$98)) /
(IF(MAX(Base_Dados!BN$5:BN$98)-MIN(Base_Dados!BN$5:BN$98)=0,1,MAX(Base_Dados!BN$5:BN$98)-MIN(Base_Dados!BN$5:BN$98)))) * BN$1)))</f>
        <v>9.4949929292893434E-2</v>
      </c>
      <c r="BO112" s="106">
        <f>IF(INDEX(Base_Dados!BO:BO,MATCH($B112,Base_Dados!$B:$B,0))=0,0,
MAX(0, MIN(BO$1,
((INDEX(Base_Dados!BO:BO,MATCH($B112,Base_Dados!$B:$B,0))-MIN(Base_Dados!BO$5:BO$98)) /
(IF(MAX(Base_Dados!BO$5:BO$98)-MIN(Base_Dados!BO$5:BO$98)=0,1,MAX(Base_Dados!BO$5:BO$98)-MIN(Base_Dados!BO$5:BO$98)))) * BO$1)))</f>
        <v>1.7241379310344827E-2</v>
      </c>
      <c r="BP112" s="106">
        <f t="shared" si="8"/>
        <v>10.66965759518604</v>
      </c>
      <c r="BQ112" s="111">
        <f t="shared" si="9"/>
        <v>0.38031370303217354</v>
      </c>
      <c r="BR112" s="112">
        <f t="shared" si="10"/>
        <v>6.5805389554150273E-2</v>
      </c>
      <c r="BS112" s="113">
        <f t="shared" si="11"/>
        <v>10.60385220563189</v>
      </c>
    </row>
    <row r="113" spans="1:71">
      <c r="A113" s="21">
        <v>23009</v>
      </c>
      <c r="B113" s="21" t="s">
        <v>198</v>
      </c>
      <c r="C113" s="21" t="s">
        <v>197</v>
      </c>
      <c r="D113" s="105">
        <f>IF(INDEX(Base_Dados!D:D,MATCH($B113,Base_Dados!$B:$B,0))=0,0,
MAX(0, MIN(D$1,
((INDEX(Base_Dados!D:D,MATCH($B113,Base_Dados!$B:$B,0))-MIN(Base_Dados!D$5:D$98)) /
(IF(MAX(Base_Dados!D$5:D$98)-MIN(Base_Dados!D$5:D$98)=0,1,MAX(Base_Dados!D$5:D$98)-MIN(Base_Dados!D$5:D$98)))) * D$1)))</f>
        <v>0.21302983742786843</v>
      </c>
      <c r="E113" s="106">
        <f>IF(INDEX(Base_Dados!E:E,MATCH($B113,Base_Dados!$B:$B,0))=0,0,
MAX(0, MIN(E$1,
((INDEX(Base_Dados!E:E,MATCH($B113,Base_Dados!$B:$B,0))-MIN(Base_Dados!E$5:E$98)) /
(IF(MAX(Base_Dados!E$5:E$98)-MIN(Base_Dados!E$5:E$98)=0,1,MAX(Base_Dados!E$5:E$98)-MIN(Base_Dados!E$5:E$98)))) * E$1)))</f>
        <v>6.3572564149551036E-2</v>
      </c>
      <c r="F113" s="106">
        <f>IF(INDEX(Base_Dados!F:F,MATCH($B113,Base_Dados!$B:$B,0))=0,0,
MAX(0, MIN(F$1,
((INDEX(Base_Dados!F:F,MATCH($B113,Base_Dados!$B:$B,0))-MIN(Base_Dados!F$5:F$98)) /
(IF(MAX(Base_Dados!F$5:F$98)-MIN(Base_Dados!F$5:F$98)=0,1,MAX(Base_Dados!F$5:F$98)-MIN(Base_Dados!F$5:F$98)))) * F$1)))</f>
        <v>5.7799482364498514E-2</v>
      </c>
      <c r="G113" s="106">
        <f>IF(INDEX(Base_Dados!G:G,MATCH($B113,Base_Dados!$B:$B,0))=0,0,
MAX(0, MIN(G$1,
((INDEX(Base_Dados!G:G,MATCH($B113,Base_Dados!$B:$B,0))-MIN(Base_Dados!G$5:G$98)) /
(IF(MAX(Base_Dados!G$5:G$98)-MIN(Base_Dados!G$5:G$98)=0,1,MAX(Base_Dados!G$5:G$98)-MIN(Base_Dados!G$5:G$98)))) * G$1)))</f>
        <v>5.6442736245691912E-2</v>
      </c>
      <c r="H113" s="106">
        <f>IF(INDEX(Base_Dados!H:H,MATCH($B113,Base_Dados!$B:$B,0))=0,0,
MAX(0, MIN(H$1,
((INDEX(Base_Dados!H:H,MATCH($B113,Base_Dados!$B:$B,0))-MIN(Base_Dados!H$5:H$98)) /
(IF(MAX(Base_Dados!H$5:H$98)-MIN(Base_Dados!H$5:H$98)=0,1,MAX(Base_Dados!H$5:H$98)-MIN(Base_Dados!H$5:H$98)))) * H$1)))</f>
        <v>6.1137324179878799E-2</v>
      </c>
      <c r="I113" s="106">
        <f>IF(INDEX(Base_Dados!I:I,MATCH($B113,Base_Dados!$B:$B,0))=0,0,
MAX(0, MIN(I$1,
((INDEX(Base_Dados!I:I,MATCH($B113,Base_Dados!$B:$B,0))-MIN(Base_Dados!I$5:I$98)) /
(IF(MAX(Base_Dados!I$5:I$98)-MIN(Base_Dados!I$5:I$98)=0,1,MAX(Base_Dados!I$5:I$98)-MIN(Base_Dados!I$5:I$98)))) * I$1)))</f>
        <v>7.6076344768019541E-2</v>
      </c>
      <c r="J113" s="106">
        <f>IF(INDEX(Base_Dados!J:J,MATCH($B113,Base_Dados!$B:$B,0))=0,0,
MAX(0, MIN(J$1,
((INDEX(Base_Dados!J:J,MATCH($B113,Base_Dados!$B:$B,0))-MIN(Base_Dados!J$5:J$98)) /
(IF(MAX(Base_Dados!J$5:J$98)-MIN(Base_Dados!J$5:J$98)=0,1,MAX(Base_Dados!J$5:J$98)-MIN(Base_Dados!J$5:J$98)))) * J$1)))</f>
        <v>7.8276184263036272E-2</v>
      </c>
      <c r="K113" s="106">
        <f>IF(INDEX(Base_Dados!K:K,MATCH($B113,Base_Dados!$B:$B,0))=0,0,
MAX(0, MIN(K$1,
((INDEX(Base_Dados!K:K,MATCH($B113,Base_Dados!$B:$B,0))-MIN(Base_Dados!K$5:K$98)) /
(IF(MAX(Base_Dados!K$5:K$98)-MIN(Base_Dados!K$5:K$98)=0,1,MAX(Base_Dados!K$5:K$98)-MIN(Base_Dados!K$5:K$98)))) * K$1)))</f>
        <v>8.0791592128801437E-2</v>
      </c>
      <c r="L113" s="106">
        <f>IF(INDEX(Base_Dados!L:L,MATCH($B113,Base_Dados!$B:$B,0))=0,0,
MAX(0, MIN(L$1,
((INDEX(Base_Dados!L:L,MATCH($B113,Base_Dados!$B:$B,0))-MIN(Base_Dados!L$5:L$98)) /
(IF(MAX(Base_Dados!L$5:L$98)-MIN(Base_Dados!L$5:L$98)=0,1,MAX(Base_Dados!L$5:L$98)-MIN(Base_Dados!L$5:L$98)))) * L$1)))</f>
        <v>8.5723285419051498E-2</v>
      </c>
      <c r="M113" s="106">
        <f>IF(INDEX(Base_Dados!M:M,MATCH($B113,Base_Dados!$B:$B,0))=0,0,
MAX(0, MIN(M$1,
((INDEX(Base_Dados!M:M,MATCH($B113,Base_Dados!$B:$B,0))-MIN(Base_Dados!M$5:M$98)) /
(IF(MAX(Base_Dados!M$5:M$98)-MIN(Base_Dados!M$5:M$98)=0,1,MAX(Base_Dados!M$5:M$98)-MIN(Base_Dados!M$5:M$98)))) * M$1)))</f>
        <v>7.7306122448979595E-2</v>
      </c>
      <c r="N113" s="106">
        <f>IF(INDEX(Base_Dados!N:N,MATCH($B113,Base_Dados!$B:$B,0))=0,0,
MAX(0, MIN(N$1,
((INDEX(Base_Dados!N:N,MATCH($B113,Base_Dados!$B:$B,0))-MIN(Base_Dados!N$5:N$98)) /
(IF(MAX(Base_Dados!N$5:N$98)-MIN(Base_Dados!N$5:N$98)=0,1,MAX(Base_Dados!N$5:N$98)-MIN(Base_Dados!N$5:N$98)))) * N$1)))</f>
        <v>9.6664655284610559E-2</v>
      </c>
      <c r="O113" s="106">
        <f>IF(INDEX(Base_Dados!O:O,MATCH($B113,Base_Dados!$B:$B,0))=0,0,
MAX(0, MIN(O$1,
((INDEX(Base_Dados!O:O,MATCH($B113,Base_Dados!$B:$B,0))-MIN(Base_Dados!O$5:O$98)) /
(IF(MAX(Base_Dados!O$5:O$98)-MIN(Base_Dados!O$5:O$98)=0,1,MAX(Base_Dados!O$5:O$98)-MIN(Base_Dados!O$5:O$98)))) * O$1)))</f>
        <v>0.11756508166564468</v>
      </c>
      <c r="P113" s="106">
        <f>IF(INDEX(Base_Dados!P:P,MATCH($B113,Base_Dados!$B:$B,0))=0,0,
MAX(0, MIN(P$1,
((INDEX(Base_Dados!P:P,MATCH($B113,Base_Dados!$B:$B,0))-MIN(Base_Dados!P$5:P$98)) /
(IF(MAX(Base_Dados!P$5:P$98)-MIN(Base_Dados!P$5:P$98)=0,1,MAX(Base_Dados!P$5:P$98)-MIN(Base_Dados!P$5:P$98)))) * P$1)))</f>
        <v>7.3806074727705395E-2</v>
      </c>
      <c r="Q113" s="106">
        <f>IF(INDEX(Base_Dados!Q:Q,MATCH($B113,Base_Dados!$B:$B,0))=0,0,
MAX(0, MIN(Q$1,
((INDEX(Base_Dados!Q:Q,MATCH($B113,Base_Dados!$B:$B,0))-MIN(Base_Dados!Q$5:Q$98)) /
(IF(MAX(Base_Dados!Q$5:Q$98)-MIN(Base_Dados!Q$5:Q$98)=0,1,MAX(Base_Dados!Q$5:Q$98)-MIN(Base_Dados!Q$5:Q$98)))) * Q$1)))</f>
        <v>0.12334790163761782</v>
      </c>
      <c r="R113" s="106">
        <f>IF(INDEX(Base_Dados!R:R,MATCH($B113,Base_Dados!$B:$B,0))=0,0,
MAX(0, MIN(R$1,
((INDEX(Base_Dados!R:R,MATCH($B113,Base_Dados!$B:$B,0))-MIN(Base_Dados!R$5:R$98)) /
(IF(MAX(Base_Dados!R$5:R$98)-MIN(Base_Dados!R$5:R$98)=0,1,MAX(Base_Dados!R$5:R$98)-MIN(Base_Dados!R$5:R$98)))) * R$1)))</f>
        <v>6.5985407924891784E-2</v>
      </c>
      <c r="S113" s="106">
        <f>IF(INDEX(Base_Dados!S:S,MATCH($B113,Base_Dados!$B:$B,0))=0,0,
MAX(0, MIN(S$1,
((INDEX(Base_Dados!S:S,MATCH($B113,Base_Dados!$B:$B,0))-MIN(Base_Dados!S$5:S$98)) /
(IF(MAX(Base_Dados!S$5:S$98)-MIN(Base_Dados!S$5:S$98)=0,1,MAX(Base_Dados!S$5:S$98)-MIN(Base_Dados!S$5:S$98)))) * S$1)))</f>
        <v>6.1124840859731897E-2</v>
      </c>
      <c r="T113" s="106">
        <f>IF(INDEX(Base_Dados!T:T,MATCH($B113,Base_Dados!$B:$B,0))=0,0,
MAX(0, MIN(T$1,
((INDEX(Base_Dados!T:T,MATCH($B113,Base_Dados!$B:$B,0))-MIN(Base_Dados!T$5:T$98)) /
(IF(MAX(Base_Dados!T$5:T$98)-MIN(Base_Dados!T$5:T$98)=0,1,MAX(Base_Dados!T$5:T$98)-MIN(Base_Dados!T$5:T$98)))) * T$1)))</f>
        <v>1.4103098134284888</v>
      </c>
      <c r="U113" s="106">
        <f>IF(INDEX(Base_Dados!U:U,MATCH($B113,Base_Dados!$B:$B,0))=0,0,
MAX(0, MIN(U$1,
((INDEX(Base_Dados!U:U,MATCH($B113,Base_Dados!$B:$B,0))-MIN(Base_Dados!U$5:U$98)) /
(IF(MAX(Base_Dados!U$5:U$98)-MIN(Base_Dados!U$5:U$98)=0,1,MAX(Base_Dados!U$5:U$98)-MIN(Base_Dados!U$5:U$98)))) * U$1)))</f>
        <v>1.0261344958452392</v>
      </c>
      <c r="V113" s="106">
        <f>IF(INDEX(Base_Dados!V:V,MATCH($B113,Base_Dados!$B:$B,0))=0,0,
MAX(0, MIN(V$1,
((INDEX(Base_Dados!V:V,MATCH($B113,Base_Dados!$B:$B,0))-MIN(Base_Dados!V$5:V$98)) /
(IF(MAX(Base_Dados!V$5:V$98)-MIN(Base_Dados!V$5:V$98)=0,1,MAX(Base_Dados!V$5:V$98)-MIN(Base_Dados!V$5:V$98)))) * V$1)))</f>
        <v>7.7029715814895774E-2</v>
      </c>
      <c r="W113" s="106">
        <f>IF(INDEX(Base_Dados!W:W,MATCH($B113,Base_Dados!$B:$B,0))=0,0,
MAX(0, MIN(W$1,
((INDEX(Base_Dados!W:W,MATCH($B113,Base_Dados!$B:$B,0))-MIN(Base_Dados!W$5:W$98)) /
(IF(MAX(Base_Dados!W$5:W$98)-MIN(Base_Dados!W$5:W$98)=0,1,MAX(Base_Dados!W$5:W$98)-MIN(Base_Dados!W$5:W$98)))) * W$1)))</f>
        <v>2.6236332742335704</v>
      </c>
      <c r="X113" s="106">
        <f>IF(INDEX(Base_Dados!X:X,MATCH($B113,Base_Dados!$B:$B,0))=0,0,
MAX(0, MIN(X$1,
((INDEX(Base_Dados!X:X,MATCH($B113,Base_Dados!$B:$B,0))-MIN(Base_Dados!X$5:X$98)) /
(IF(MAX(Base_Dados!X$5:X$98)-MIN(Base_Dados!X$5:X$98)=0,1,MAX(Base_Dados!X$5:X$98)-MIN(Base_Dados!X$5:X$98)))) * X$1)))</f>
        <v>0</v>
      </c>
      <c r="Y113" s="106">
        <f>IF(INDEX(Base_Dados!Y:Y,MATCH($B113,Base_Dados!$B:$B,0))=0,0,
MAX(0, MIN(Y$1,
((INDEX(Base_Dados!Y:Y,MATCH($B113,Base_Dados!$B:$B,0))-MIN(Base_Dados!Y$5:Y$98)) /
(IF(MAX(Base_Dados!Y$5:Y$98)-MIN(Base_Dados!Y$5:Y$98)=0,1,MAX(Base_Dados!Y$5:Y$98)-MIN(Base_Dados!Y$5:Y$98)))) * Y$1)))</f>
        <v>0</v>
      </c>
      <c r="Z113" s="106">
        <f>IF(INDEX(Base_Dados!Z:Z,MATCH($B113,Base_Dados!$B:$B,0))=0,0,
MAX(0, MIN(Z$1,
((INDEX(Base_Dados!Z:Z,MATCH($B113,Base_Dados!$B:$B,0))-MIN(Base_Dados!Z$5:Z$98)) /
(IF(MAX(Base_Dados!Z$5:Z$98)-MIN(Base_Dados!Z$5:Z$98)=0,1,MAX(Base_Dados!Z$5:Z$98)-MIN(Base_Dados!Z$5:Z$98)))) * Z$1)))</f>
        <v>0</v>
      </c>
      <c r="AA113" s="106">
        <f>IF(INDEX(Base_Dados!AA:AA,MATCH($B113,Base_Dados!$B:$B,0))=0,0,
MAX(0, MIN(AA$1,
((INDEX(Base_Dados!AA:AA,MATCH($B113,Base_Dados!$B:$B,0))-MIN(Base_Dados!AA$5:AA$98)) /
(IF(MAX(Base_Dados!AA$5:AA$98)-MIN(Base_Dados!AA$5:AA$98)=0,1,MAX(Base_Dados!AA$5:AA$98)-MIN(Base_Dados!AA$5:AA$98)))) * AA$1)))</f>
        <v>0</v>
      </c>
      <c r="AB113" s="106">
        <f>IF(INDEX(Base_Dados!AB:AB,MATCH($B113,Base_Dados!$B:$B,0))=0,0,
MAX(0, MIN(AB$1,
((INDEX(Base_Dados!AB:AB,MATCH($B113,Base_Dados!$B:$B,0))-MIN(Base_Dados!AB$5:AB$98)) /
(IF(MAX(Base_Dados!AB$5:AB$98)-MIN(Base_Dados!AB$5:AB$98)=0,1,MAX(Base_Dados!AB$5:AB$98)-MIN(Base_Dados!AB$5:AB$98)))) * AB$1)))</f>
        <v>0</v>
      </c>
      <c r="AC113" s="106">
        <f>IF(INDEX(Base_Dados!AC:AC,MATCH($B113,Base_Dados!$B:$B,0))=0,0,
MAX(0, MIN(AC$1,
((INDEX(Base_Dados!AC:AC,MATCH($B113,Base_Dados!$B:$B,0))-MIN(Base_Dados!AC$5:AC$98)) /
(IF(MAX(Base_Dados!AC$5:AC$98)-MIN(Base_Dados!AC$5:AC$98)=0,1,MAX(Base_Dados!AC$5:AC$98)-MIN(Base_Dados!AC$5:AC$98)))) * AC$1)))</f>
        <v>7.2051455000963577E-2</v>
      </c>
      <c r="AD113" s="106">
        <f>IF(INDEX(Base_Dados!AD:AD,MATCH($B113,Base_Dados!$B:$B,0))=0,0,
MAX(0, MIN(AD$1,
((INDEX(Base_Dados!AD:AD,MATCH($B113,Base_Dados!$B:$B,0))-MIN(Base_Dados!AD$5:AD$98)) /
(IF(MAX(Base_Dados!AD$5:AD$98)-MIN(Base_Dados!AD$5:AD$98)=0,1,MAX(Base_Dados!AD$5:AD$98)-MIN(Base_Dados!AD$5:AD$98)))) * AD$1)))</f>
        <v>6.4428339003106044E-2</v>
      </c>
      <c r="AE113" s="106">
        <f>IF(INDEX(Base_Dados!AE:AE,MATCH($B113,Base_Dados!$B:$B,0))=0,0,
MAX(0, MIN(AE$1,
((INDEX(Base_Dados!AE:AE,MATCH($B113,Base_Dados!$B:$B,0))-MIN(Base_Dados!AE$5:AE$98)) /
(IF(MAX(Base_Dados!AE$5:AE$98)-MIN(Base_Dados!AE$5:AE$98)=0,1,MAX(Base_Dados!AE$5:AE$98)-MIN(Base_Dados!AE$5:AE$98)))) * AE$1)))</f>
        <v>3.9177333525097079E-2</v>
      </c>
      <c r="AF113" s="106">
        <f>IF(INDEX(Base_Dados!AF:AF,MATCH($B113,Base_Dados!$B:$B,0))=0,0,
MAX(0, MIN(AF$1,
((INDEX(Base_Dados!AF:AF,MATCH($B113,Base_Dados!$B:$B,0))-MIN(Base_Dados!AF$5:AF$98)) /
(IF(MAX(Base_Dados!AF$5:AF$98)-MIN(Base_Dados!AF$5:AF$98)=0,1,MAX(Base_Dados!AF$5:AF$98)-MIN(Base_Dados!AF$5:AF$98)))) * AF$1)))</f>
        <v>5.7003631682986257E-2</v>
      </c>
      <c r="AG113" s="106">
        <f>IF(INDEX(Base_Dados!AG:AG,MATCH($B113,Base_Dados!$B:$B,0))=0,0,
MAX(0, MIN(AG$1,
((INDEX(Base_Dados!AG:AG,MATCH($B113,Base_Dados!$B:$B,0))-MIN(Base_Dados!AG$5:AG$98)) /
(IF(MAX(Base_Dados!AG$5:AG$98)-MIN(Base_Dados!AG$5:AG$98)=0,1,MAX(Base_Dados!AG$5:AG$98)-MIN(Base_Dados!AG$5:AG$98)))) * AG$1)))</f>
        <v>0.12334790163761782</v>
      </c>
      <c r="AH113" s="106">
        <f>IF(INDEX(Base_Dados!AH:AH,MATCH($B113,Base_Dados!$B:$B,0))=0,0,
MAX(0, MIN(AH$1,
((INDEX(Base_Dados!AH:AH,MATCH($B113,Base_Dados!$B:$B,0))-MIN(Base_Dados!AH$5:AH$98)) /
(IF(MAX(Base_Dados!AH$5:AH$98)-MIN(Base_Dados!AH$5:AH$98)=0,1,MAX(Base_Dados!AH$5:AH$98)-MIN(Base_Dados!AH$5:AH$98)))) * AH$1)))</f>
        <v>1.7436841626625303</v>
      </c>
      <c r="AI113" s="106">
        <f>IF(INDEX(Base_Dados!AI:AI,MATCH($B113,Base_Dados!$B:$B,0))=0,0,
MAX(0, MIN(AI$1,
((INDEX(Base_Dados!AI:AI,MATCH($B113,Base_Dados!$B:$B,0))-MIN(Base_Dados!AI$5:AI$98)) /
(IF(MAX(Base_Dados!AI$5:AI$98)-MIN(Base_Dados!AI$5:AI$98)=0,1,MAX(Base_Dados!AI$5:AI$98)-MIN(Base_Dados!AI$5:AI$98)))) * AI$1)))</f>
        <v>3.5714285714285712E-2</v>
      </c>
      <c r="AJ113" s="106">
        <f>IF(INDEX(Base_Dados!AJ:AJ,MATCH($B113,Base_Dados!$B:$B,0))=0,0,
MAX(0, MIN(AJ$1,
((INDEX(Base_Dados!AJ:AJ,MATCH($B113,Base_Dados!$B:$B,0))-MIN(Base_Dados!AJ$5:AJ$98)) /
(IF(MAX(Base_Dados!AJ$5:AJ$98)-MIN(Base_Dados!AJ$5:AJ$98)=0,1,MAX(Base_Dados!AJ$5:AJ$98)-MIN(Base_Dados!AJ$5:AJ$98)))) * AJ$1)))</f>
        <v>0</v>
      </c>
      <c r="AK113" s="106">
        <f>IF(INDEX(Base_Dados!AK:AK,MATCH($B113,Base_Dados!$B:$B,0))=0,0,
MAX(0, MIN(AK$1,
((INDEX(Base_Dados!AK:AK,MATCH($B113,Base_Dados!$B:$B,0))-MIN(Base_Dados!AK$5:AK$98)) /
(IF(MAX(Base_Dados!AK$5:AK$98)-MIN(Base_Dados!AK$5:AK$98)=0,1,MAX(Base_Dados!AK$5:AK$98)-MIN(Base_Dados!AK$5:AK$98)))) * AK$1)))</f>
        <v>5.1724137931034482E-3</v>
      </c>
      <c r="AL113" s="106">
        <f>IF(INDEX(Base_Dados!AL:AL,MATCH($B113,Base_Dados!$B:$B,0))=0,0,
MAX(0, MIN(AL$1,
((INDEX(Base_Dados!AL:AL,MATCH($B113,Base_Dados!$B:$B,0))-MIN(Base_Dados!AL$5:AL$98)) /
(IF(MAX(Base_Dados!AL$5:AL$98)-MIN(Base_Dados!AL$5:AL$98)=0,1,MAX(Base_Dados!AL$5:AL$98)-MIN(Base_Dados!AL$5:AL$98)))) * AL$1)))</f>
        <v>0</v>
      </c>
      <c r="AM113" s="106">
        <f>IF(INDEX(Base_Dados!AM:AM,MATCH($B113,Base_Dados!$B:$B,0))=0,0,
MAX(0, MIN(AM$1,
((INDEX(Base_Dados!AM:AM,MATCH($B113,Base_Dados!$B:$B,0))-MIN(Base_Dados!AM$5:AM$98)) /
(IF(MAX(Base_Dados!AM$5:AM$98)-MIN(Base_Dados!AM$5:AM$98)=0,1,MAX(Base_Dados!AM$5:AM$98)-MIN(Base_Dados!AM$5:AM$98)))) * AM$1)))</f>
        <v>0</v>
      </c>
      <c r="AN113" s="106">
        <f>IF(INDEX(Base_Dados!AN:AN,MATCH($B113,Base_Dados!$B:$B,0))=0,0,
MAX(0, MIN(AN$1,
((INDEX(Base_Dados!AN:AN,MATCH($B113,Base_Dados!$B:$B,0))-MIN(Base_Dados!AN$5:AN$98)) /
(IF(MAX(Base_Dados!AN$5:AN$98)-MIN(Base_Dados!AN$5:AN$98)=0,1,MAX(Base_Dados!AN$5:AN$98)-MIN(Base_Dados!AN$5:AN$98)))) * AN$1)))</f>
        <v>0</v>
      </c>
      <c r="AO113" s="106">
        <f>IF(INDEX(Base_Dados!AO:AO,MATCH($B113,Base_Dados!$B:$B,0))=0,0,
MAX(0, MIN(AO$1,
((INDEX(Base_Dados!AO:AO,MATCH($B113,Base_Dados!$B:$B,0))-MIN(Base_Dados!AO$5:AO$98)) /
(IF(MAX(Base_Dados!AO$5:AO$98)-MIN(Base_Dados!AO$5:AO$98)=0,1,MAX(Base_Dados!AO$5:AO$98)-MIN(Base_Dados!AO$5:AO$98)))) * AO$1)))</f>
        <v>0</v>
      </c>
      <c r="AP113" s="106">
        <f>IF(INDEX(Base_Dados!AP:AP,MATCH($B113,Base_Dados!$B:$B,0))=0,0,
MAX(0, MIN(AP$1,
((INDEX(Base_Dados!AP:AP,MATCH($B113,Base_Dados!$B:$B,0))-MIN(Base_Dados!AP$5:AP$98)) /
(IF(MAX(Base_Dados!AP$5:AP$98)-MIN(Base_Dados!AP$5:AP$98)=0,1,MAX(Base_Dados!AP$5:AP$98)-MIN(Base_Dados!AP$5:AP$98)))) * AP$1)))</f>
        <v>0</v>
      </c>
      <c r="AQ113" s="106">
        <f>IF(INDEX(Base_Dados!AQ:AQ,MATCH($B113,Base_Dados!$B:$B,0))=0,0,
MAX(0, MIN(AQ$1,
((INDEX(Base_Dados!AQ:AQ,MATCH($B113,Base_Dados!$B:$B,0))-MIN(Base_Dados!AQ$5:AQ$98)) /
(IF(MAX(Base_Dados!AQ$5:AQ$98)-MIN(Base_Dados!AQ$5:AQ$98)=0,1,MAX(Base_Dados!AQ$5:AQ$98)-MIN(Base_Dados!AQ$5:AQ$98)))) * AQ$1)))</f>
        <v>0</v>
      </c>
      <c r="AR113" s="106">
        <f>IF(INDEX(Base_Dados!AR:AR,MATCH($B113,Base_Dados!$B:$B,0))=0,0,
MAX(0, MIN(AR$1,
((INDEX(Base_Dados!AR:AR,MATCH($B113,Base_Dados!$B:$B,0))-MIN(Base_Dados!AR$5:AR$98)) /
(IF(MAX(Base_Dados!AR$5:AR$98)-MIN(Base_Dados!AR$5:AR$98)=0,1,MAX(Base_Dados!AR$5:AR$98)-MIN(Base_Dados!AR$5:AR$98)))) * AR$1)))</f>
        <v>0</v>
      </c>
      <c r="AS113" s="106">
        <f>IF(INDEX(Base_Dados!AS:AS,MATCH($B113,Base_Dados!$B:$B,0))=0,0,
MAX(0, MIN(AS$1,
((INDEX(Base_Dados!AS:AS,MATCH($B113,Base_Dados!$B:$B,0))-MIN(Base_Dados!AS$5:AS$98)) /
(IF(MAX(Base_Dados!AS$5:AS$98)-MIN(Base_Dados!AS$5:AS$98)=0,1,MAX(Base_Dados!AS$5:AS$98)-MIN(Base_Dados!AS$5:AS$98)))) * AS$1)))</f>
        <v>0</v>
      </c>
      <c r="AT113" s="106">
        <f>IF(INDEX(Base_Dados!AT:AT,MATCH($B113,Base_Dados!$B:$B,0))=0,0,
MAX(0, MIN(AT$1,
((INDEX(Base_Dados!AT:AT,MATCH($B113,Base_Dados!$B:$B,0))-MIN(Base_Dados!AT$5:AT$98)) /
(IF(MAX(Base_Dados!AT$5:AT$98)-MIN(Base_Dados!AT$5:AT$98)=0,1,MAX(Base_Dados!AT$5:AT$98)-MIN(Base_Dados!AT$5:AT$98)))) * AT$1)))</f>
        <v>0</v>
      </c>
      <c r="AU113" s="106">
        <f>IF(INDEX(Base_Dados!AU:AU,MATCH($B113,Base_Dados!$B:$B,0))=0,0,
MAX(0, MIN(AU$1,
((INDEX(Base_Dados!AU:AU,MATCH($B113,Base_Dados!$B:$B,0))-MIN(Base_Dados!AU$5:AU$98)) /
(IF(MAX(Base_Dados!AU$5:AU$98)-MIN(Base_Dados!AU$5:AU$98)=0,1,MAX(Base_Dados!AU$5:AU$98)-MIN(Base_Dados!AU$5:AU$98)))) * AU$1)))</f>
        <v>0</v>
      </c>
      <c r="AV113" s="106">
        <f>IF(INDEX(Base_Dados!AV:AV,MATCH($B113,Base_Dados!$B:$B,0))=0,0,
MAX(0, MIN(AV$1,
((INDEX(Base_Dados!AV:AV,MATCH($B113,Base_Dados!$B:$B,0))-MIN(Base_Dados!AV$5:AV$98)) /
(IF(MAX(Base_Dados!AV$5:AV$98)-MIN(Base_Dados!AV$5:AV$98)=0,1,MAX(Base_Dados!AV$5:AV$98)-MIN(Base_Dados!AV$5:AV$98)))) * AV$1)))</f>
        <v>0</v>
      </c>
      <c r="AW113" s="106">
        <f>IF(INDEX(Base_Dados!AW:AW,MATCH($B113,Base_Dados!$B:$B,0))=0,0,
MAX(0, MIN(AW$1,
((INDEX(Base_Dados!AW:AW,MATCH($B113,Base_Dados!$B:$B,0))-MIN(Base_Dados!AW$5:AW$98)) /
(IF(MAX(Base_Dados!AW$5:AW$98)-MIN(Base_Dados!AW$5:AW$98)=0,1,MAX(Base_Dados!AW$5:AW$98)-MIN(Base_Dados!AW$5:AW$98)))) * AW$1)))</f>
        <v>0</v>
      </c>
      <c r="AX113" s="106">
        <f>IF(INDEX(Base_Dados!AX:AX,MATCH($B113,Base_Dados!$B:$B,0))=0,0,
MAX(0, MIN(AX$1,
((INDEX(Base_Dados!AX:AX,MATCH($B113,Base_Dados!$B:$B,0))-MIN(Base_Dados!AX$5:AX$98)) /
(IF(MAX(Base_Dados!AX$5:AX$98)-MIN(Base_Dados!AX$5:AX$98)=0,1,MAX(Base_Dados!AX$5:AX$98)-MIN(Base_Dados!AX$5:AX$98)))) * AX$1)))</f>
        <v>0</v>
      </c>
      <c r="AY113" s="106">
        <f>IF(INDEX(Base_Dados!AY:AY,MATCH($B113,Base_Dados!$B:$B,0))=0,0,
MAX(0, MIN(AY$1,
((INDEX(Base_Dados!AY:AY,MATCH($B113,Base_Dados!$B:$B,0))-MIN(Base_Dados!AY$5:AY$98)) /
(IF(MAX(Base_Dados!AY$5:AY$98)-MIN(Base_Dados!AY$5:AY$98)=0,1,MAX(Base_Dados!AY$5:AY$98)-MIN(Base_Dados!AY$5:AY$98)))) * AY$1)))</f>
        <v>3.2970656116056711E-3</v>
      </c>
      <c r="AZ113" s="106">
        <f>IF(INDEX(Base_Dados!AZ:AZ,MATCH($B113,Base_Dados!$B:$B,0))=0,0,
MAX(0, MIN(AZ$1,
((INDEX(Base_Dados!AZ:AZ,MATCH($B113,Base_Dados!$B:$B,0))-MIN(Base_Dados!AZ$5:AZ$98)) /
(IF(MAX(Base_Dados!AZ$5:AZ$98)-MIN(Base_Dados!AZ$5:AZ$98)=0,1,MAX(Base_Dados!AZ$5:AZ$98)-MIN(Base_Dados!AZ$5:AZ$98)))) * AZ$1)))</f>
        <v>0.5</v>
      </c>
      <c r="BA113" s="106">
        <f>IF(INDEX(Base_Dados!BA:BA,MATCH($B113,Base_Dados!$B:$B,0))=0,0,
MAX(0, MIN(BA$1,
((INDEX(Base_Dados!BA:BA,MATCH($B113,Base_Dados!$B:$B,0))-MIN(Base_Dados!BA$5:BA$98)) /
(IF(MAX(Base_Dados!BA$5:BA$98)-MIN(Base_Dados!BA$5:BA$98)=0,1,MAX(Base_Dados!BA$5:BA$98)-MIN(Base_Dados!BA$5:BA$98)))) * BA$1)))</f>
        <v>2.1314860454272964E-2</v>
      </c>
      <c r="BB113" s="106">
        <f>IF(INDEX(Base_Dados!BB:BB,MATCH($B113,Base_Dados!$B:$B,0))=0,0,
MAX(0, MIN(BB$1,
((INDEX(Base_Dados!BB:BB,MATCH($B113,Base_Dados!$B:$B,0))-MIN(Base_Dados!BB$5:BB$98)) /
(IF(MAX(Base_Dados!BB$5:BB$98)-MIN(Base_Dados!BB$5:BB$98)=0,1,MAX(Base_Dados!BB$5:BB$98)-MIN(Base_Dados!BB$5:BB$98)))) * BB$1)))</f>
        <v>0.1513760704621695</v>
      </c>
      <c r="BC113" s="106">
        <f>IF(INDEX(Base_Dados!BC:BC,MATCH($B113,Base_Dados!$B:$B,0))=0,0,
MAX(0, MIN(BC$1,
((INDEX(Base_Dados!BC:BC,MATCH($B113,Base_Dados!$B:$B,0))-MIN(Base_Dados!BC$5:BC$98)) /
(IF(MAX(Base_Dados!BC$5:BC$98)-MIN(Base_Dados!BC$5:BC$98)=0,1,MAX(Base_Dados!BC$5:BC$98)-MIN(Base_Dados!BC$5:BC$98)))) * BC$1)))</f>
        <v>2.4777807702666306E-2</v>
      </c>
      <c r="BD113" s="106">
        <f>IF(INDEX(Base_Dados!BD:BD,MATCH($B113,Base_Dados!$B:$B,0))=0,0,
MAX(0, MIN(BD$1,
((INDEX(Base_Dados!BD:BD,MATCH($B113,Base_Dados!$B:$B,0))-MIN(Base_Dados!BD$5:BD$98)) /
(IF(MAX(Base_Dados!BD$5:BD$98)-MIN(Base_Dados!BD$5:BD$98)=0,1,MAX(Base_Dados!BD$5:BD$98)-MIN(Base_Dados!BD$5:BD$98)))) * BD$1)))</f>
        <v>1.7935046049442561E-2</v>
      </c>
      <c r="BE113" s="106">
        <f>IF(INDEX(Base_Dados!BE:BE,MATCH($B113,Base_Dados!$B:$B,0))=0,0,
MAX(0, MIN(BE$1,
((INDEX(Base_Dados!BE:BE,MATCH($B113,Base_Dados!$B:$B,0))-MIN(Base_Dados!BE$5:BE$98)) /
(IF(MAX(Base_Dados!BE$5:BE$98)-MIN(Base_Dados!BE$5:BE$98)=0,1,MAX(Base_Dados!BE$5:BE$98)-MIN(Base_Dados!BE$5:BE$98)))) * BE$1)))</f>
        <v>3.2614149523331658E-2</v>
      </c>
      <c r="BF113" s="106">
        <f>IF(INDEX(Base_Dados!BF:BF,MATCH($B113,Base_Dados!$B:$B,0))=0,0,
MAX(0, MIN(BF$1,
((INDEX(Base_Dados!BF:BF,MATCH($B113,Base_Dados!$B:$B,0))-MIN(Base_Dados!BF$5:BF$98)) /
(IF(MAX(Base_Dados!BF$5:BF$98)-MIN(Base_Dados!BF$5:BF$98)=0,1,MAX(Base_Dados!BF$5:BF$98)-MIN(Base_Dados!BF$5:BF$98)))) * BF$1)))</f>
        <v>0</v>
      </c>
      <c r="BG113" s="106">
        <f>IF(INDEX(Base_Dados!BG:BG,MATCH($B113,Base_Dados!$B:$B,0))=0,0,
MAX(0, MIN(BG$1,
((INDEX(Base_Dados!BG:BG,MATCH($B113,Base_Dados!$B:$B,0))-MIN(Base_Dados!BG$5:BG$98)) /
(IF(MAX(Base_Dados!BG$5:BG$98)-MIN(Base_Dados!BG$5:BG$98)=0,1,MAX(Base_Dados!BG$5:BG$98)-MIN(Base_Dados!BG$5:BG$98)))) * BG$1)))</f>
        <v>0</v>
      </c>
      <c r="BH113" s="106">
        <f>IF(INDEX(Base_Dados!BH:BH,MATCH($B113,Base_Dados!$B:$B,0))=0,0,
MAX(0, MIN(BH$1,
((INDEX(Base_Dados!BH:BH,MATCH($B113,Base_Dados!$B:$B,0))-MIN(Base_Dados!BH$5:BH$98)) /
(IF(MAX(Base_Dados!BH$5:BH$98)-MIN(Base_Dados!BH$5:BH$98)=0,1,MAX(Base_Dados!BH$5:BH$98)-MIN(Base_Dados!BH$5:BH$98)))) * BH$1)))</f>
        <v>0</v>
      </c>
      <c r="BI113" s="106">
        <f>IF(INDEX(Base_Dados!BI:BI,MATCH($B113,Base_Dados!$B:$B,0))=0,0,
MAX(0, MIN(BI$1,
((INDEX(Base_Dados!BI:BI,MATCH($B113,Base_Dados!$B:$B,0))-MIN(Base_Dados!BI$5:BI$98)) /
(IF(MAX(Base_Dados!BI$5:BI$98)-MIN(Base_Dados!BI$5:BI$98)=0,1,MAX(Base_Dados!BI$5:BI$98)-MIN(Base_Dados!BI$5:BI$98)))) * BI$1)))</f>
        <v>4.9921996879875197E-2</v>
      </c>
      <c r="BJ113" s="106">
        <f>IF(INDEX(Base_Dados!BJ:BJ,MATCH($B113,Base_Dados!$B:$B,0))=0,0,
MAX(0, MIN(BJ$1,
((INDEX(Base_Dados!BJ:BJ,MATCH($B113,Base_Dados!$B:$B,0))-MIN(Base_Dados!BJ$5:BJ$98)) /
(IF(MAX(Base_Dados!BJ$5:BJ$98)-MIN(Base_Dados!BJ$5:BJ$98)=0,1,MAX(Base_Dados!BJ$5:BJ$98)-MIN(Base_Dados!BJ$5:BJ$98)))) * BJ$1)))</f>
        <v>3.1578947368421054E-2</v>
      </c>
      <c r="BK113" s="106">
        <f>IF(INDEX(Base_Dados!BK:BK,MATCH($B113,Base_Dados!$B:$B,0))=0,0,
MAX(0, MIN(BK$1,
((INDEX(Base_Dados!BK:BK,MATCH($B113,Base_Dados!$B:$B,0))-MIN(Base_Dados!BK$5:BK$98)) /
(IF(MAX(Base_Dados!BK$5:BK$98)-MIN(Base_Dados!BK$5:BK$98)=0,1,MAX(Base_Dados!BK$5:BK$98)-MIN(Base_Dados!BK$5:BK$98)))) * BK$1)))</f>
        <v>0</v>
      </c>
      <c r="BL113" s="106">
        <f>IF(INDEX(Base_Dados!BL:BL,MATCH($B113,Base_Dados!$B:$B,0))=0,0,
MAX(0, MIN(BL$1,
((INDEX(Base_Dados!BL:BL,MATCH($B113,Base_Dados!$B:$B,0))-MIN(Base_Dados!BL$5:BL$98)) /
(IF(MAX(Base_Dados!BL$5:BL$98)-MIN(Base_Dados!BL$5:BL$98)=0,1,MAX(Base_Dados!BL$5:BL$98)-MIN(Base_Dados!BL$5:BL$98)))) * BL$1)))</f>
        <v>2.9315960912052116E-2</v>
      </c>
      <c r="BM113" s="106">
        <f>IF(INDEX(Base_Dados!BM:BM,MATCH($B113,Base_Dados!$B:$B,0))=0,0,
MAX(0, MIN(BM$1,
((INDEX(Base_Dados!BM:BM,MATCH($B113,Base_Dados!$B:$B,0))-MIN(Base_Dados!BM$5:BM$98)) /
(IF(MAX(Base_Dados!BM$5:BM$98)-MIN(Base_Dados!BM$5:BM$98)=0,1,MAX(Base_Dados!BM$5:BM$98)-MIN(Base_Dados!BM$5:BM$98)))) * BM$1)))</f>
        <v>0.55713524080327037</v>
      </c>
      <c r="BN113" s="106">
        <f>IF(INDEX(Base_Dados!BN:BN,MATCH($B113,Base_Dados!$B:$B,0))=0,0,
MAX(0, MIN(BN$1,
((INDEX(Base_Dados!BN:BN,MATCH($B113,Base_Dados!$B:$B,0))-MIN(Base_Dados!BN$5:BN$98)) /
(IF(MAX(Base_Dados!BN$5:BN$98)-MIN(Base_Dados!BN$5:BN$98)=0,1,MAX(Base_Dados!BN$5:BN$98)-MIN(Base_Dados!BN$5:BN$98)))) * BN$1)))</f>
        <v>0.23548700175018389</v>
      </c>
      <c r="BO113" s="106">
        <f>IF(INDEX(Base_Dados!BO:BO,MATCH($B113,Base_Dados!$B:$B,0))=0,0,
MAX(0, MIN(BO$1,
((INDEX(Base_Dados!BO:BO,MATCH($B113,Base_Dados!$B:$B,0))-MIN(Base_Dados!BO$5:BO$98)) /
(IF(MAX(Base_Dados!BO$5:BO$98)-MIN(Base_Dados!BO$5:BO$98)=0,1,MAX(Base_Dados!BO$5:BO$98)-MIN(Base_Dados!BO$5:BO$98)))) * BO$1)))</f>
        <v>0</v>
      </c>
      <c r="BP113" s="106">
        <f t="shared" si="8"/>
        <v>10.321090405354756</v>
      </c>
      <c r="BQ113" s="111">
        <f t="shared" si="9"/>
        <v>0.43873721171473523</v>
      </c>
      <c r="BR113" s="112">
        <f t="shared" si="10"/>
        <v>0.12422889823671196</v>
      </c>
      <c r="BS113" s="113">
        <f t="shared" si="11"/>
        <v>10.196861507118044</v>
      </c>
    </row>
    <row r="114" spans="1:71">
      <c r="A114" s="21">
        <v>23010</v>
      </c>
      <c r="B114" s="21" t="s">
        <v>229</v>
      </c>
      <c r="C114" s="21" t="s">
        <v>197</v>
      </c>
      <c r="D114" s="105">
        <f>IF(INDEX(Base_Dados!D:D,MATCH($B114,Base_Dados!$B:$B,0))=0,0,
MAX(0, MIN(D$1,
((INDEX(Base_Dados!D:D,MATCH($B114,Base_Dados!$B:$B,0))-MIN(Base_Dados!D$5:D$98)) /
(IF(MAX(Base_Dados!D$5:D$98)-MIN(Base_Dados!D$5:D$98)=0,1,MAX(Base_Dados!D$5:D$98)-MIN(Base_Dados!D$5:D$98)))) * D$1)))</f>
        <v>0.20036033173598644</v>
      </c>
      <c r="E114" s="106">
        <f>IF(INDEX(Base_Dados!E:E,MATCH($B114,Base_Dados!$B:$B,0))=0,0,
MAX(0, MIN(E$1,
((INDEX(Base_Dados!E:E,MATCH($B114,Base_Dados!$B:$B,0))-MIN(Base_Dados!E$5:E$98)) /
(IF(MAX(Base_Dados!E$5:E$98)-MIN(Base_Dados!E$5:E$98)=0,1,MAX(Base_Dados!E$5:E$98)-MIN(Base_Dados!E$5:E$98)))) * E$1)))</f>
        <v>6.4077737220854733E-2</v>
      </c>
      <c r="F114" s="106">
        <f>IF(INDEX(Base_Dados!F:F,MATCH($B114,Base_Dados!$B:$B,0))=0,0,
MAX(0, MIN(F$1,
((INDEX(Base_Dados!F:F,MATCH($B114,Base_Dados!$B:$B,0))-MIN(Base_Dados!F$5:F$98)) /
(IF(MAX(Base_Dados!F$5:F$98)-MIN(Base_Dados!F$5:F$98)=0,1,MAX(Base_Dados!F$5:F$98)-MIN(Base_Dados!F$5:F$98)))) * F$1)))</f>
        <v>5.8394574273137739E-2</v>
      </c>
      <c r="G114" s="106">
        <f>IF(INDEX(Base_Dados!G:G,MATCH($B114,Base_Dados!$B:$B,0))=0,0,
MAX(0, MIN(G$1,
((INDEX(Base_Dados!G:G,MATCH($B114,Base_Dados!$B:$B,0))-MIN(Base_Dados!G$5:G$98)) /
(IF(MAX(Base_Dados!G$5:G$98)-MIN(Base_Dados!G$5:G$98)=0,1,MAX(Base_Dados!G$5:G$98)-MIN(Base_Dados!G$5:G$98)))) * G$1)))</f>
        <v>5.7083310777892061E-2</v>
      </c>
      <c r="H114" s="106">
        <f>IF(INDEX(Base_Dados!H:H,MATCH($B114,Base_Dados!$B:$B,0))=0,0,
MAX(0, MIN(H$1,
((INDEX(Base_Dados!H:H,MATCH($B114,Base_Dados!$B:$B,0))-MIN(Base_Dados!H$5:H$98)) /
(IF(MAX(Base_Dados!H$5:H$98)-MIN(Base_Dados!H$5:H$98)=0,1,MAX(Base_Dados!H$5:H$98)-MIN(Base_Dados!H$5:H$98)))) * H$1)))</f>
        <v>6.1584561372123703E-2</v>
      </c>
      <c r="I114" s="106">
        <f>IF(INDEX(Base_Dados!I:I,MATCH($B114,Base_Dados!$B:$B,0))=0,0,
MAX(0, MIN(I$1,
((INDEX(Base_Dados!I:I,MATCH($B114,Base_Dados!$B:$B,0))-MIN(Base_Dados!I$5:I$98)) /
(IF(MAX(Base_Dados!I$5:I$98)-MIN(Base_Dados!I$5:I$98)=0,1,MAX(Base_Dados!I$5:I$98)-MIN(Base_Dados!I$5:I$98)))) * I$1)))</f>
        <v>7.2708065902237648E-2</v>
      </c>
      <c r="J114" s="106">
        <f>IF(INDEX(Base_Dados!J:J,MATCH($B114,Base_Dados!$B:$B,0))=0,0,
MAX(0, MIN(J$1,
((INDEX(Base_Dados!J:J,MATCH($B114,Base_Dados!$B:$B,0))-MIN(Base_Dados!J$5:J$98)) /
(IF(MAX(Base_Dados!J$5:J$98)-MIN(Base_Dados!J$5:J$98)=0,1,MAX(Base_Dados!J$5:J$98)-MIN(Base_Dados!J$5:J$98)))) * J$1)))</f>
        <v>7.2373687769883885E-2</v>
      </c>
      <c r="K114" s="106">
        <f>IF(INDEX(Base_Dados!K:K,MATCH($B114,Base_Dados!$B:$B,0))=0,0,
MAX(0, MIN(K$1,
((INDEX(Base_Dados!K:K,MATCH($B114,Base_Dados!$B:$B,0))-MIN(Base_Dados!K$5:K$98)) /
(IF(MAX(Base_Dados!K$5:K$98)-MIN(Base_Dados!K$5:K$98)=0,1,MAX(Base_Dados!K$5:K$98)-MIN(Base_Dados!K$5:K$98)))) * K$1)))</f>
        <v>7.0242620751341675E-2</v>
      </c>
      <c r="L114" s="106">
        <f>IF(INDEX(Base_Dados!L:L,MATCH($B114,Base_Dados!$B:$B,0))=0,0,
MAX(0, MIN(L$1,
((INDEX(Base_Dados!L:L,MATCH($B114,Base_Dados!$B:$B,0))-MIN(Base_Dados!L$5:L$98)) /
(IF(MAX(Base_Dados!L$5:L$98)-MIN(Base_Dados!L$5:L$98)=0,1,MAX(Base_Dados!L$5:L$98)-MIN(Base_Dados!L$5:L$98)))) * L$1)))</f>
        <v>7.5436183861773309E-2</v>
      </c>
      <c r="M114" s="106">
        <f>IF(INDEX(Base_Dados!M:M,MATCH($B114,Base_Dados!$B:$B,0))=0,0,
MAX(0, MIN(M$1,
((INDEX(Base_Dados!M:M,MATCH($B114,Base_Dados!$B:$B,0))-MIN(Base_Dados!M$5:M$98)) /
(IF(MAX(Base_Dados!M$5:M$98)-MIN(Base_Dados!M$5:M$98)=0,1,MAX(Base_Dados!M$5:M$98)-MIN(Base_Dados!M$5:M$98)))) * M$1)))</f>
        <v>7.0810495626822151E-2</v>
      </c>
      <c r="N114" s="106">
        <f>IF(INDEX(Base_Dados!N:N,MATCH($B114,Base_Dados!$B:$B,0))=0,0,
MAX(0, MIN(N$1,
((INDEX(Base_Dados!N:N,MATCH($B114,Base_Dados!$B:$B,0))-MIN(Base_Dados!N$5:N$98)) /
(IF(MAX(Base_Dados!N$5:N$98)-MIN(Base_Dados!N$5:N$98)=0,1,MAX(Base_Dados!N$5:N$98)-MIN(Base_Dados!N$5:N$98)))) * N$1)))</f>
        <v>8.9849619612158219E-2</v>
      </c>
      <c r="O114" s="106">
        <f>IF(INDEX(Base_Dados!O:O,MATCH($B114,Base_Dados!$B:$B,0))=0,0,
MAX(0, MIN(O$1,
((INDEX(Base_Dados!O:O,MATCH($B114,Base_Dados!$B:$B,0))-MIN(Base_Dados!O$5:O$98)) /
(IF(MAX(Base_Dados!O$5:O$98)-MIN(Base_Dados!O$5:O$98)=0,1,MAX(Base_Dados!O$5:O$98)-MIN(Base_Dados!O$5:O$98)))) * O$1)))</f>
        <v>0.11867997101287697</v>
      </c>
      <c r="P114" s="106">
        <f>IF(INDEX(Base_Dados!P:P,MATCH($B114,Base_Dados!$B:$B,0))=0,0,
MAX(0, MIN(P$1,
((INDEX(Base_Dados!P:P,MATCH($B114,Base_Dados!$B:$B,0))-MIN(Base_Dados!P$5:P$98)) /
(IF(MAX(Base_Dados!P$5:P$98)-MIN(Base_Dados!P$5:P$98)=0,1,MAX(Base_Dados!P$5:P$98)-MIN(Base_Dados!P$5:P$98)))) * P$1)))</f>
        <v>3.2921120230265881E-2</v>
      </c>
      <c r="Q114" s="106">
        <f>IF(INDEX(Base_Dados!Q:Q,MATCH($B114,Base_Dados!$B:$B,0))=0,0,
MAX(0, MIN(Q$1,
((INDEX(Base_Dados!Q:Q,MATCH($B114,Base_Dados!$B:$B,0))-MIN(Base_Dados!Q$5:Q$98)) /
(IF(MAX(Base_Dados!Q$5:Q$98)-MIN(Base_Dados!Q$5:Q$98)=0,1,MAX(Base_Dados!Q$5:Q$98)-MIN(Base_Dados!Q$5:Q$98)))) * Q$1)))</f>
        <v>4.2125217208151232E-3</v>
      </c>
      <c r="R114" s="106">
        <f>IF(INDEX(Base_Dados!R:R,MATCH($B114,Base_Dados!$B:$B,0))=0,0,
MAX(0, MIN(R$1,
((INDEX(Base_Dados!R:R,MATCH($B114,Base_Dados!$B:$B,0))-MIN(Base_Dados!R$5:R$98)) /
(IF(MAX(Base_Dados!R$5:R$98)-MIN(Base_Dados!R$5:R$98)=0,1,MAX(Base_Dados!R$5:R$98)-MIN(Base_Dados!R$5:R$98)))) * R$1)))</f>
        <v>7.3071089312799617E-3</v>
      </c>
      <c r="S114" s="106">
        <f>IF(INDEX(Base_Dados!S:S,MATCH($B114,Base_Dados!$B:$B,0))=0,0,
MAX(0, MIN(S$1,
((INDEX(Base_Dados!S:S,MATCH($B114,Base_Dados!$B:$B,0))-MIN(Base_Dados!S$5:S$98)) /
(IF(MAX(Base_Dados!S$5:S$98)-MIN(Base_Dados!S$5:S$98)=0,1,MAX(Base_Dados!S$5:S$98)-MIN(Base_Dados!S$5:S$98)))) * S$1)))</f>
        <v>1.4303901744926234E-2</v>
      </c>
      <c r="T114" s="106">
        <f>IF(INDEX(Base_Dados!T:T,MATCH($B114,Base_Dados!$B:$B,0))=0,0,
MAX(0, MIN(T$1,
((INDEX(Base_Dados!T:T,MATCH($B114,Base_Dados!$B:$B,0))-MIN(Base_Dados!T$5:T$98)) /
(IF(MAX(Base_Dados!T$5:T$98)-MIN(Base_Dados!T$5:T$98)=0,1,MAX(Base_Dados!T$5:T$98)-MIN(Base_Dados!T$5:T$98)))) * T$1)))</f>
        <v>0.29285718801988575</v>
      </c>
      <c r="U114" s="106">
        <f>IF(INDEX(Base_Dados!U:U,MATCH($B114,Base_Dados!$B:$B,0))=0,0,
MAX(0, MIN(U$1,
((INDEX(Base_Dados!U:U,MATCH($B114,Base_Dados!$B:$B,0))-MIN(Base_Dados!U$5:U$98)) /
(IF(MAX(Base_Dados!U$5:U$98)-MIN(Base_Dados!U$5:U$98)=0,1,MAX(Base_Dados!U$5:U$98)-MIN(Base_Dados!U$5:U$98)))) * U$1)))</f>
        <v>0.72495097881268244</v>
      </c>
      <c r="V114" s="106">
        <f>IF(INDEX(Base_Dados!V:V,MATCH($B114,Base_Dados!$B:$B,0))=0,0,
MAX(0, MIN(V$1,
((INDEX(Base_Dados!V:V,MATCH($B114,Base_Dados!$B:$B,0))-MIN(Base_Dados!V$5:V$98)) /
(IF(MAX(Base_Dados!V$5:V$98)-MIN(Base_Dados!V$5:V$98)=0,1,MAX(Base_Dados!V$5:V$98)-MIN(Base_Dados!V$5:V$98)))) * V$1)))</f>
        <v>9.9319216850476608E-3</v>
      </c>
      <c r="W114" s="106">
        <f>IF(INDEX(Base_Dados!W:W,MATCH($B114,Base_Dados!$B:$B,0))=0,0,
MAX(0, MIN(W$1,
((INDEX(Base_Dados!W:W,MATCH($B114,Base_Dados!$B:$B,0))-MIN(Base_Dados!W$5:W$98)) /
(IF(MAX(Base_Dados!W$5:W$98)-MIN(Base_Dados!W$5:W$98)=0,1,MAX(Base_Dados!W$5:W$98)-MIN(Base_Dados!W$5:W$98)))) * W$1)))</f>
        <v>2.7754723738251115</v>
      </c>
      <c r="X114" s="106">
        <f>IF(INDEX(Base_Dados!X:X,MATCH($B114,Base_Dados!$B:$B,0))=0,0,
MAX(0, MIN(X$1,
((INDEX(Base_Dados!X:X,MATCH($B114,Base_Dados!$B:$B,0))-MIN(Base_Dados!X$5:X$98)) /
(IF(MAX(Base_Dados!X$5:X$98)-MIN(Base_Dados!X$5:X$98)=0,1,MAX(Base_Dados!X$5:X$98)-MIN(Base_Dados!X$5:X$98)))) * X$1)))</f>
        <v>0</v>
      </c>
      <c r="Y114" s="106">
        <f>IF(INDEX(Base_Dados!Y:Y,MATCH($B114,Base_Dados!$B:$B,0))=0,0,
MAX(0, MIN(Y$1,
((INDEX(Base_Dados!Y:Y,MATCH($B114,Base_Dados!$B:$B,0))-MIN(Base_Dados!Y$5:Y$98)) /
(IF(MAX(Base_Dados!Y$5:Y$98)-MIN(Base_Dados!Y$5:Y$98)=0,1,MAX(Base_Dados!Y$5:Y$98)-MIN(Base_Dados!Y$5:Y$98)))) * Y$1)))</f>
        <v>0</v>
      </c>
      <c r="Z114" s="106">
        <f>IF(INDEX(Base_Dados!Z:Z,MATCH($B114,Base_Dados!$B:$B,0))=0,0,
MAX(0, MIN(Z$1,
((INDEX(Base_Dados!Z:Z,MATCH($B114,Base_Dados!$B:$B,0))-MIN(Base_Dados!Z$5:Z$98)) /
(IF(MAX(Base_Dados!Z$5:Z$98)-MIN(Base_Dados!Z$5:Z$98)=0,1,MAX(Base_Dados!Z$5:Z$98)-MIN(Base_Dados!Z$5:Z$98)))) * Z$1)))</f>
        <v>0</v>
      </c>
      <c r="AA114" s="106">
        <f>IF(INDEX(Base_Dados!AA:AA,MATCH($B114,Base_Dados!$B:$B,0))=0,0,
MAX(0, MIN(AA$1,
((INDEX(Base_Dados!AA:AA,MATCH($B114,Base_Dados!$B:$B,0))-MIN(Base_Dados!AA$5:AA$98)) /
(IF(MAX(Base_Dados!AA$5:AA$98)-MIN(Base_Dados!AA$5:AA$98)=0,1,MAX(Base_Dados!AA$5:AA$98)-MIN(Base_Dados!AA$5:AA$98)))) * AA$1)))</f>
        <v>0</v>
      </c>
      <c r="AB114" s="106">
        <f>IF(INDEX(Base_Dados!AB:AB,MATCH($B114,Base_Dados!$B:$B,0))=0,0,
MAX(0, MIN(AB$1,
((INDEX(Base_Dados!AB:AB,MATCH($B114,Base_Dados!$B:$B,0))-MIN(Base_Dados!AB$5:AB$98)) /
(IF(MAX(Base_Dados!AB$5:AB$98)-MIN(Base_Dados!AB$5:AB$98)=0,1,MAX(Base_Dados!AB$5:AB$98)-MIN(Base_Dados!AB$5:AB$98)))) * AB$1)))</f>
        <v>0.74061315880124001</v>
      </c>
      <c r="AC114" s="106">
        <f>IF(INDEX(Base_Dados!AC:AC,MATCH($B114,Base_Dados!$B:$B,0))=0,0,
MAX(0, MIN(AC$1,
((INDEX(Base_Dados!AC:AC,MATCH($B114,Base_Dados!$B:$B,0))-MIN(Base_Dados!AC$5:AC$98)) /
(IF(MAX(Base_Dados!AC$5:AC$98)-MIN(Base_Dados!AC$5:AC$98)=0,1,MAX(Base_Dados!AC$5:AC$98)-MIN(Base_Dados!AC$5:AC$98)))) * AC$1)))</f>
        <v>1.9295625361341297E-2</v>
      </c>
      <c r="AD114" s="106">
        <f>IF(INDEX(Base_Dados!AD:AD,MATCH($B114,Base_Dados!$B:$B,0))=0,0,
MAX(0, MIN(AD$1,
((INDEX(Base_Dados!AD:AD,MATCH($B114,Base_Dados!$B:$B,0))-MIN(Base_Dados!AD$5:AD$98)) /
(IF(MAX(Base_Dados!AD$5:AD$98)-MIN(Base_Dados!AD$5:AD$98)=0,1,MAX(Base_Dados!AD$5:AD$98)-MIN(Base_Dados!AD$5:AD$98)))) * AD$1)))</f>
        <v>9.5400088744268599E-3</v>
      </c>
      <c r="AE114" s="106">
        <f>IF(INDEX(Base_Dados!AE:AE,MATCH($B114,Base_Dados!$B:$B,0))=0,0,
MAX(0, MIN(AE$1,
((INDEX(Base_Dados!AE:AE,MATCH($B114,Base_Dados!$B:$B,0))-MIN(Base_Dados!AE$5:AE$98)) /
(IF(MAX(Base_Dados!AE$5:AE$98)-MIN(Base_Dados!AE$5:AE$98)=0,1,MAX(Base_Dados!AE$5:AE$98)-MIN(Base_Dados!AE$5:AE$98)))) * AE$1)))</f>
        <v>2.6319574284481518E-3</v>
      </c>
      <c r="AF114" s="106">
        <f>IF(INDEX(Base_Dados!AF:AF,MATCH($B114,Base_Dados!$B:$B,0))=0,0,
MAX(0, MIN(AF$1,
((INDEX(Base_Dados!AF:AF,MATCH($B114,Base_Dados!$B:$B,0))-MIN(Base_Dados!AF$5:AF$98)) /
(IF(MAX(Base_Dados!AF$5:AF$98)-MIN(Base_Dados!AF$5:AF$98)=0,1,MAX(Base_Dados!AF$5:AF$98)-MIN(Base_Dados!AF$5:AF$98)))) * AF$1)))</f>
        <v>4.9648324369052548E-3</v>
      </c>
      <c r="AG114" s="106">
        <f>IF(INDEX(Base_Dados!AG:AG,MATCH($B114,Base_Dados!$B:$B,0))=0,0,
MAX(0, MIN(AG$1,
((INDEX(Base_Dados!AG:AG,MATCH($B114,Base_Dados!$B:$B,0))-MIN(Base_Dados!AG$5:AG$98)) /
(IF(MAX(Base_Dados!AG$5:AG$98)-MIN(Base_Dados!AG$5:AG$98)=0,1,MAX(Base_Dados!AG$5:AG$98)-MIN(Base_Dados!AG$5:AG$98)))) * AG$1)))</f>
        <v>4.2125217208151232E-3</v>
      </c>
      <c r="AH114" s="106">
        <f>IF(INDEX(Base_Dados!AH:AH,MATCH($B114,Base_Dados!$B:$B,0))=0,0,
MAX(0, MIN(AH$1,
((INDEX(Base_Dados!AH:AH,MATCH($B114,Base_Dados!$B:$B,0))-MIN(Base_Dados!AH$5:AH$98)) /
(IF(MAX(Base_Dados!AH$5:AH$98)-MIN(Base_Dados!AH$5:AH$98)=0,1,MAX(Base_Dados!AH$5:AH$98)-MIN(Base_Dados!AH$5:AH$98)))) * AH$1)))</f>
        <v>1.7305299559929233</v>
      </c>
      <c r="AI114" s="106">
        <f>IF(INDEX(Base_Dados!AI:AI,MATCH($B114,Base_Dados!$B:$B,0))=0,0,
MAX(0, MIN(AI$1,
((INDEX(Base_Dados!AI:AI,MATCH($B114,Base_Dados!$B:$B,0))-MIN(Base_Dados!AI$5:AI$98)) /
(IF(MAX(Base_Dados!AI$5:AI$98)-MIN(Base_Dados!AI$5:AI$98)=0,1,MAX(Base_Dados!AI$5:AI$98)-MIN(Base_Dados!AI$5:AI$98)))) * AI$1)))</f>
        <v>3.5714285714285712E-2</v>
      </c>
      <c r="AJ114" s="106">
        <f>IF(INDEX(Base_Dados!AJ:AJ,MATCH($B114,Base_Dados!$B:$B,0))=0,0,
MAX(0, MIN(AJ$1,
((INDEX(Base_Dados!AJ:AJ,MATCH($B114,Base_Dados!$B:$B,0))-MIN(Base_Dados!AJ$5:AJ$98)) /
(IF(MAX(Base_Dados!AJ$5:AJ$98)-MIN(Base_Dados!AJ$5:AJ$98)=0,1,MAX(Base_Dados!AJ$5:AJ$98)-MIN(Base_Dados!AJ$5:AJ$98)))) * AJ$1)))</f>
        <v>0.11904761904761904</v>
      </c>
      <c r="AK114" s="106">
        <f>IF(INDEX(Base_Dados!AK:AK,MATCH($B114,Base_Dados!$B:$B,0))=0,0,
MAX(0, MIN(AK$1,
((INDEX(Base_Dados!AK:AK,MATCH($B114,Base_Dados!$B:$B,0))-MIN(Base_Dados!AK$5:AK$98)) /
(IF(MAX(Base_Dados!AK$5:AK$98)-MIN(Base_Dados!AK$5:AK$98)=0,1,MAX(Base_Dados!AK$5:AK$98)-MIN(Base_Dados!AK$5:AK$98)))) * AK$1)))</f>
        <v>0</v>
      </c>
      <c r="AL114" s="106">
        <f>IF(INDEX(Base_Dados!AL:AL,MATCH($B114,Base_Dados!$B:$B,0))=0,0,
MAX(0, MIN(AL$1,
((INDEX(Base_Dados!AL:AL,MATCH($B114,Base_Dados!$B:$B,0))-MIN(Base_Dados!AL$5:AL$98)) /
(IF(MAX(Base_Dados!AL$5:AL$98)-MIN(Base_Dados!AL$5:AL$98)=0,1,MAX(Base_Dados!AL$5:AL$98)-MIN(Base_Dados!AL$5:AL$98)))) * AL$1)))</f>
        <v>0.1111111111111111</v>
      </c>
      <c r="AM114" s="106">
        <f>IF(INDEX(Base_Dados!AM:AM,MATCH($B114,Base_Dados!$B:$B,0))=0,0,
MAX(0, MIN(AM$1,
((INDEX(Base_Dados!AM:AM,MATCH($B114,Base_Dados!$B:$B,0))-MIN(Base_Dados!AM$5:AM$98)) /
(IF(MAX(Base_Dados!AM$5:AM$98)-MIN(Base_Dados!AM$5:AM$98)=0,1,MAX(Base_Dados!AM$5:AM$98)-MIN(Base_Dados!AM$5:AM$98)))) * AM$1)))</f>
        <v>2.0714655618850335E-3</v>
      </c>
      <c r="AN114" s="106">
        <f>IF(INDEX(Base_Dados!AN:AN,MATCH($B114,Base_Dados!$B:$B,0))=0,0,
MAX(0, MIN(AN$1,
((INDEX(Base_Dados!AN:AN,MATCH($B114,Base_Dados!$B:$B,0))-MIN(Base_Dados!AN$5:AN$98)) /
(IF(MAX(Base_Dados!AN$5:AN$98)-MIN(Base_Dados!AN$5:AN$98)=0,1,MAX(Base_Dados!AN$5:AN$98)-MIN(Base_Dados!AN$5:AN$98)))) * AN$1)))</f>
        <v>2.9042386185243328E-2</v>
      </c>
      <c r="AO114" s="106">
        <f>IF(INDEX(Base_Dados!AO:AO,MATCH($B114,Base_Dados!$B:$B,0))=0,0,
MAX(0, MIN(AO$1,
((INDEX(Base_Dados!AO:AO,MATCH($B114,Base_Dados!$B:$B,0))-MIN(Base_Dados!AO$5:AO$98)) /
(IF(MAX(Base_Dados!AO$5:AO$98)-MIN(Base_Dados!AO$5:AO$98)=0,1,MAX(Base_Dados!AO$5:AO$98)-MIN(Base_Dados!AO$5:AO$98)))) * AO$1)))</f>
        <v>0</v>
      </c>
      <c r="AP114" s="106">
        <f>IF(INDEX(Base_Dados!AP:AP,MATCH($B114,Base_Dados!$B:$B,0))=0,0,
MAX(0, MIN(AP$1,
((INDEX(Base_Dados!AP:AP,MATCH($B114,Base_Dados!$B:$B,0))-MIN(Base_Dados!AP$5:AP$98)) /
(IF(MAX(Base_Dados!AP$5:AP$98)-MIN(Base_Dados!AP$5:AP$98)=0,1,MAX(Base_Dados!AP$5:AP$98)-MIN(Base_Dados!AP$5:AP$98)))) * AP$1)))</f>
        <v>0</v>
      </c>
      <c r="AQ114" s="106">
        <f>IF(INDEX(Base_Dados!AQ:AQ,MATCH($B114,Base_Dados!$B:$B,0))=0,0,
MAX(0, MIN(AQ$1,
((INDEX(Base_Dados!AQ:AQ,MATCH($B114,Base_Dados!$B:$B,0))-MIN(Base_Dados!AQ$5:AQ$98)) /
(IF(MAX(Base_Dados!AQ$5:AQ$98)-MIN(Base_Dados!AQ$5:AQ$98)=0,1,MAX(Base_Dados!AQ$5:AQ$98)-MIN(Base_Dados!AQ$5:AQ$98)))) * AQ$1)))</f>
        <v>0</v>
      </c>
      <c r="AR114" s="106">
        <f>IF(INDEX(Base_Dados!AR:AR,MATCH($B114,Base_Dados!$B:$B,0))=0,0,
MAX(0, MIN(AR$1,
((INDEX(Base_Dados!AR:AR,MATCH($B114,Base_Dados!$B:$B,0))-MIN(Base_Dados!AR$5:AR$98)) /
(IF(MAX(Base_Dados!AR$5:AR$98)-MIN(Base_Dados!AR$5:AR$98)=0,1,MAX(Base_Dados!AR$5:AR$98)-MIN(Base_Dados!AR$5:AR$98)))) * AR$1)))</f>
        <v>0</v>
      </c>
      <c r="AS114" s="106">
        <f>IF(INDEX(Base_Dados!AS:AS,MATCH($B114,Base_Dados!$B:$B,0))=0,0,
MAX(0, MIN(AS$1,
((INDEX(Base_Dados!AS:AS,MATCH($B114,Base_Dados!$B:$B,0))-MIN(Base_Dados!AS$5:AS$98)) /
(IF(MAX(Base_Dados!AS$5:AS$98)-MIN(Base_Dados!AS$5:AS$98)=0,1,MAX(Base_Dados!AS$5:AS$98)-MIN(Base_Dados!AS$5:AS$98)))) * AS$1)))</f>
        <v>0</v>
      </c>
      <c r="AT114" s="106">
        <f>IF(INDEX(Base_Dados!AT:AT,MATCH($B114,Base_Dados!$B:$B,0))=0,0,
MAX(0, MIN(AT$1,
((INDEX(Base_Dados!AT:AT,MATCH($B114,Base_Dados!$B:$B,0))-MIN(Base_Dados!AT$5:AT$98)) /
(IF(MAX(Base_Dados!AT$5:AT$98)-MIN(Base_Dados!AT$5:AT$98)=0,1,MAX(Base_Dados!AT$5:AT$98)-MIN(Base_Dados!AT$5:AT$98)))) * AT$1)))</f>
        <v>0</v>
      </c>
      <c r="AU114" s="106">
        <f>IF(INDEX(Base_Dados!AU:AU,MATCH($B114,Base_Dados!$B:$B,0))=0,0,
MAX(0, MIN(AU$1,
((INDEX(Base_Dados!AU:AU,MATCH($B114,Base_Dados!$B:$B,0))-MIN(Base_Dados!AU$5:AU$98)) /
(IF(MAX(Base_Dados!AU$5:AU$98)-MIN(Base_Dados!AU$5:AU$98)=0,1,MAX(Base_Dados!AU$5:AU$98)-MIN(Base_Dados!AU$5:AU$98)))) * AU$1)))</f>
        <v>0</v>
      </c>
      <c r="AV114" s="106">
        <f>IF(INDEX(Base_Dados!AV:AV,MATCH($B114,Base_Dados!$B:$B,0))=0,0,
MAX(0, MIN(AV$1,
((INDEX(Base_Dados!AV:AV,MATCH($B114,Base_Dados!$B:$B,0))-MIN(Base_Dados!AV$5:AV$98)) /
(IF(MAX(Base_Dados!AV$5:AV$98)-MIN(Base_Dados!AV$5:AV$98)=0,1,MAX(Base_Dados!AV$5:AV$98)-MIN(Base_Dados!AV$5:AV$98)))) * AV$1)))</f>
        <v>0</v>
      </c>
      <c r="AW114" s="106">
        <f>IF(INDEX(Base_Dados!AW:AW,MATCH($B114,Base_Dados!$B:$B,0))=0,0,
MAX(0, MIN(AW$1,
((INDEX(Base_Dados!AW:AW,MATCH($B114,Base_Dados!$B:$B,0))-MIN(Base_Dados!AW$5:AW$98)) /
(IF(MAX(Base_Dados!AW$5:AW$98)-MIN(Base_Dados!AW$5:AW$98)=0,1,MAX(Base_Dados!AW$5:AW$98)-MIN(Base_Dados!AW$5:AW$98)))) * AW$1)))</f>
        <v>0</v>
      </c>
      <c r="AX114" s="106">
        <f>IF(INDEX(Base_Dados!AX:AX,MATCH($B114,Base_Dados!$B:$B,0))=0,0,
MAX(0, MIN(AX$1,
((INDEX(Base_Dados!AX:AX,MATCH($B114,Base_Dados!$B:$B,0))-MIN(Base_Dados!AX$5:AX$98)) /
(IF(MAX(Base_Dados!AX$5:AX$98)-MIN(Base_Dados!AX$5:AX$98)=0,1,MAX(Base_Dados!AX$5:AX$98)-MIN(Base_Dados!AX$5:AX$98)))) * AX$1)))</f>
        <v>1.9457245263696875E-2</v>
      </c>
      <c r="AY114" s="106">
        <f>IF(INDEX(Base_Dados!AY:AY,MATCH($B114,Base_Dados!$B:$B,0))=0,0,
MAX(0, MIN(AY$1,
((INDEX(Base_Dados!AY:AY,MATCH($B114,Base_Dados!$B:$B,0))-MIN(Base_Dados!AY$5:AY$98)) /
(IF(MAX(Base_Dados!AY$5:AY$98)-MIN(Base_Dados!AY$5:AY$98)=0,1,MAX(Base_Dados!AY$5:AY$98)-MIN(Base_Dados!AY$5:AY$98)))) * AY$1)))</f>
        <v>0</v>
      </c>
      <c r="AZ114" s="106">
        <f>IF(INDEX(Base_Dados!AZ:AZ,MATCH($B114,Base_Dados!$B:$B,0))=0,0,
MAX(0, MIN(AZ$1,
((INDEX(Base_Dados!AZ:AZ,MATCH($B114,Base_Dados!$B:$B,0))-MIN(Base_Dados!AZ$5:AZ$98)) /
(IF(MAX(Base_Dados!AZ$5:AZ$98)-MIN(Base_Dados!AZ$5:AZ$98)=0,1,MAX(Base_Dados!AZ$5:AZ$98)-MIN(Base_Dados!AZ$5:AZ$98)))) * AZ$1)))</f>
        <v>0</v>
      </c>
      <c r="BA114" s="106">
        <f>IF(INDEX(Base_Dados!BA:BA,MATCH($B114,Base_Dados!$B:$B,0))=0,0,
MAX(0, MIN(BA$1,
((INDEX(Base_Dados!BA:BA,MATCH($B114,Base_Dados!$B:$B,0))-MIN(Base_Dados!BA$5:BA$98)) /
(IF(MAX(Base_Dados!BA$5:BA$98)-MIN(Base_Dados!BA$5:BA$98)=0,1,MAX(Base_Dados!BA$5:BA$98)-MIN(Base_Dados!BA$5:BA$98)))) * BA$1)))</f>
        <v>8.7701769577477294E-3</v>
      </c>
      <c r="BB114" s="106">
        <f>IF(INDEX(Base_Dados!BB:BB,MATCH($B114,Base_Dados!$B:$B,0))=0,0,
MAX(0, MIN(BB$1,
((INDEX(Base_Dados!BB:BB,MATCH($B114,Base_Dados!$B:$B,0))-MIN(Base_Dados!BB$5:BB$98)) /
(IF(MAX(Base_Dados!BB$5:BB$98)-MIN(Base_Dados!BB$5:BB$98)=0,1,MAX(Base_Dados!BB$5:BB$98)-MIN(Base_Dados!BB$5:BB$98)))) * BB$1)))</f>
        <v>0.10842830248850276</v>
      </c>
      <c r="BC114" s="106">
        <f>IF(INDEX(Base_Dados!BC:BC,MATCH($B114,Base_Dados!$B:$B,0))=0,0,
MAX(0, MIN(BC$1,
((INDEX(Base_Dados!BC:BC,MATCH($B114,Base_Dados!$B:$B,0))-MIN(Base_Dados!BC$5:BC$98)) /
(IF(MAX(Base_Dados!BC$5:BC$98)-MIN(Base_Dados!BC$5:BC$98)=0,1,MAX(Base_Dados!BC$5:BC$98)-MIN(Base_Dados!BC$5:BC$98)))) * BC$1)))</f>
        <v>2.4239159709130084E-3</v>
      </c>
      <c r="BD114" s="106">
        <f>IF(INDEX(Base_Dados!BD:BD,MATCH($B114,Base_Dados!$B:$B,0))=0,0,
MAX(0, MIN(BD$1,
((INDEX(Base_Dados!BD:BD,MATCH($B114,Base_Dados!$B:$B,0))-MIN(Base_Dados!BD$5:BD$98)) /
(IF(MAX(Base_Dados!BD$5:BD$98)-MIN(Base_Dados!BD$5:BD$98)=0,1,MAX(Base_Dados!BD$5:BD$98)-MIN(Base_Dados!BD$5:BD$98)))) * BD$1)))</f>
        <v>5.8860189737552802E-3</v>
      </c>
      <c r="BE114" s="106">
        <f>IF(INDEX(Base_Dados!BE:BE,MATCH($B114,Base_Dados!$B:$B,0))=0,0,
MAX(0, MIN(BE$1,
((INDEX(Base_Dados!BE:BE,MATCH($B114,Base_Dados!$B:$B,0))-MIN(Base_Dados!BE$5:BE$98)) /
(IF(MAX(Base_Dados!BE$5:BE$98)-MIN(Base_Dados!BE$5:BE$98)=0,1,MAX(Base_Dados!BE$5:BE$98)-MIN(Base_Dados!BE$5:BE$98)))) * BE$1)))</f>
        <v>2.0070245860511791E-2</v>
      </c>
      <c r="BF114" s="106">
        <f>IF(INDEX(Base_Dados!BF:BF,MATCH($B114,Base_Dados!$B:$B,0))=0,0,
MAX(0, MIN(BF$1,
((INDEX(Base_Dados!BF:BF,MATCH($B114,Base_Dados!$B:$B,0))-MIN(Base_Dados!BF$5:BF$98)) /
(IF(MAX(Base_Dados!BF$5:BF$98)-MIN(Base_Dados!BF$5:BF$98)=0,1,MAX(Base_Dados!BF$5:BF$98)-MIN(Base_Dados!BF$5:BF$98)))) * BF$1)))</f>
        <v>0</v>
      </c>
      <c r="BG114" s="106">
        <f>IF(INDEX(Base_Dados!BG:BG,MATCH($B114,Base_Dados!$B:$B,0))=0,0,
MAX(0, MIN(BG$1,
((INDEX(Base_Dados!BG:BG,MATCH($B114,Base_Dados!$B:$B,0))-MIN(Base_Dados!BG$5:BG$98)) /
(IF(MAX(Base_Dados!BG$5:BG$98)-MIN(Base_Dados!BG$5:BG$98)=0,1,MAX(Base_Dados!BG$5:BG$98)-MIN(Base_Dados!BG$5:BG$98)))) * BG$1)))</f>
        <v>0</v>
      </c>
      <c r="BH114" s="106">
        <f>IF(INDEX(Base_Dados!BH:BH,MATCH($B114,Base_Dados!$B:$B,0))=0,0,
MAX(0, MIN(BH$1,
((INDEX(Base_Dados!BH:BH,MATCH($B114,Base_Dados!$B:$B,0))-MIN(Base_Dados!BH$5:BH$98)) /
(IF(MAX(Base_Dados!BH$5:BH$98)-MIN(Base_Dados!BH$5:BH$98)=0,1,MAX(Base_Dados!BH$5:BH$98)-MIN(Base_Dados!BH$5:BH$98)))) * BH$1)))</f>
        <v>0</v>
      </c>
      <c r="BI114" s="106">
        <f>IF(INDEX(Base_Dados!BI:BI,MATCH($B114,Base_Dados!$B:$B,0))=0,0,
MAX(0, MIN(BI$1,
((INDEX(Base_Dados!BI:BI,MATCH($B114,Base_Dados!$B:$B,0))-MIN(Base_Dados!BI$5:BI$98)) /
(IF(MAX(Base_Dados!BI$5:BI$98)-MIN(Base_Dados!BI$5:BI$98)=0,1,MAX(Base_Dados!BI$5:BI$98)-MIN(Base_Dados!BI$5:BI$98)))) * BI$1)))</f>
        <v>1.4040561622464899E-2</v>
      </c>
      <c r="BJ114" s="106">
        <f>IF(INDEX(Base_Dados!BJ:BJ,MATCH($B114,Base_Dados!$B:$B,0))=0,0,
MAX(0, MIN(BJ$1,
((INDEX(Base_Dados!BJ:BJ,MATCH($B114,Base_Dados!$B:$B,0))-MIN(Base_Dados!BJ$5:BJ$98)) /
(IF(MAX(Base_Dados!BJ$5:BJ$98)-MIN(Base_Dados!BJ$5:BJ$98)=0,1,MAX(Base_Dados!BJ$5:BJ$98)-MIN(Base_Dados!BJ$5:BJ$98)))) * BJ$1)))</f>
        <v>1.0526315789473684E-2</v>
      </c>
      <c r="BK114" s="106">
        <f>IF(INDEX(Base_Dados!BK:BK,MATCH($B114,Base_Dados!$B:$B,0))=0,0,
MAX(0, MIN(BK$1,
((INDEX(Base_Dados!BK:BK,MATCH($B114,Base_Dados!$B:$B,0))-MIN(Base_Dados!BK$5:BK$98)) /
(IF(MAX(Base_Dados!BK$5:BK$98)-MIN(Base_Dados!BK$5:BK$98)=0,1,MAX(Base_Dados!BK$5:BK$98)-MIN(Base_Dados!BK$5:BK$98)))) * BK$1)))</f>
        <v>0</v>
      </c>
      <c r="BL114" s="106">
        <f>IF(INDEX(Base_Dados!BL:BL,MATCH($B114,Base_Dados!$B:$B,0))=0,0,
MAX(0, MIN(BL$1,
((INDEX(Base_Dados!BL:BL,MATCH($B114,Base_Dados!$B:$B,0))-MIN(Base_Dados!BL$5:BL$98)) /
(IF(MAX(Base_Dados!BL$5:BL$98)-MIN(Base_Dados!BL$5:BL$98)=0,1,MAX(Base_Dados!BL$5:BL$98)-MIN(Base_Dados!BL$5:BL$98)))) * BL$1)))</f>
        <v>1.6286644951140065E-2</v>
      </c>
      <c r="BM114" s="106">
        <f>IF(INDEX(Base_Dados!BM:BM,MATCH($B114,Base_Dados!$B:$B,0))=0,0,
MAX(0, MIN(BM$1,
((INDEX(Base_Dados!BM:BM,MATCH($B114,Base_Dados!$B:$B,0))-MIN(Base_Dados!BM$5:BM$98)) /
(IF(MAX(Base_Dados!BM$5:BM$98)-MIN(Base_Dados!BM$5:BM$98)=0,1,MAX(Base_Dados!BM$5:BM$98)-MIN(Base_Dados!BM$5:BM$98)))) * BM$1)))</f>
        <v>0.59427759019015447</v>
      </c>
      <c r="BN114" s="106">
        <f>IF(INDEX(Base_Dados!BN:BN,MATCH($B114,Base_Dados!$B:$B,0))=0,0,
MAX(0, MIN(BN$1,
((INDEX(Base_Dados!BN:BN,MATCH($B114,Base_Dados!$B:$B,0))-MIN(Base_Dados!BN$5:BN$98)) /
(IF(MAX(Base_Dados!BN$5:BN$98)-MIN(Base_Dados!BN$5:BN$98)=0,1,MAX(Base_Dados!BN$5:BN$98)-MIN(Base_Dados!BN$5:BN$98)))) * BN$1)))</f>
        <v>0.44935869217478325</v>
      </c>
      <c r="BO114" s="106">
        <f>IF(INDEX(Base_Dados!BO:BO,MATCH($B114,Base_Dados!$B:$B,0))=0,0,
MAX(0, MIN(BO$1,
((INDEX(Base_Dados!BO:BO,MATCH($B114,Base_Dados!$B:$B,0))-MIN(Base_Dados!BO$5:BO$98)) /
(IF(MAX(Base_Dados!BO$5:BO$98)-MIN(Base_Dados!BO$5:BO$98)=0,1,MAX(Base_Dados!BO$5:BO$98)-MIN(Base_Dados!BO$5:BO$98)))) * BO$1)))</f>
        <v>8.6206896551724137E-3</v>
      </c>
      <c r="BP114" s="106">
        <f t="shared" si="8"/>
        <v>8.9404796030216627</v>
      </c>
      <c r="BQ114" s="111">
        <f t="shared" si="9"/>
        <v>0.42371943992805572</v>
      </c>
      <c r="BR114" s="112">
        <f t="shared" si="10"/>
        <v>0.10921112645003245</v>
      </c>
      <c r="BS114" s="113">
        <f t="shared" si="11"/>
        <v>8.8312684765716298</v>
      </c>
    </row>
    <row r="115" spans="1:71">
      <c r="A115" s="21">
        <v>23011</v>
      </c>
      <c r="B115" s="21" t="s">
        <v>218</v>
      </c>
      <c r="C115" s="21" t="s">
        <v>197</v>
      </c>
      <c r="D115" s="105">
        <f>IF(INDEX(Base_Dados!D:D,MATCH($B115,Base_Dados!$B:$B,0))=0,0,
MAX(0, MIN(D$1,
((INDEX(Base_Dados!D:D,MATCH($B115,Base_Dados!$B:$B,0))-MIN(Base_Dados!D$5:D$98)) /
(IF(MAX(Base_Dados!D$5:D$98)-MIN(Base_Dados!D$5:D$98)=0,1,MAX(Base_Dados!D$5:D$98)-MIN(Base_Dados!D$5:D$98)))) * D$1)))</f>
        <v>0.15896762863147446</v>
      </c>
      <c r="E115" s="106">
        <f>IF(INDEX(Base_Dados!E:E,MATCH($B115,Base_Dados!$B:$B,0))=0,0,
MAX(0, MIN(E$1,
((INDEX(Base_Dados!E:E,MATCH($B115,Base_Dados!$B:$B,0))-MIN(Base_Dados!E$5:E$98)) /
(IF(MAX(Base_Dados!E$5:E$98)-MIN(Base_Dados!E$5:E$98)=0,1,MAX(Base_Dados!E$5:E$98)-MIN(Base_Dados!E$5:E$98)))) * E$1)))</f>
        <v>4.6267910118814724E-2</v>
      </c>
      <c r="F115" s="106">
        <f>IF(INDEX(Base_Dados!F:F,MATCH($B115,Base_Dados!$B:$B,0))=0,0,
MAX(0, MIN(F$1,
((INDEX(Base_Dados!F:F,MATCH($B115,Base_Dados!$B:$B,0))-MIN(Base_Dados!F$5:F$98)) /
(IF(MAX(Base_Dados!F$5:F$98)-MIN(Base_Dados!F$5:F$98)=0,1,MAX(Base_Dados!F$5:F$98)-MIN(Base_Dados!F$5:F$98)))) * F$1)))</f>
        <v>4.2034269737214969E-2</v>
      </c>
      <c r="G115" s="106">
        <f>IF(INDEX(Base_Dados!G:G,MATCH($B115,Base_Dados!$B:$B,0))=0,0,
MAX(0, MIN(G$1,
((INDEX(Base_Dados!G:G,MATCH($B115,Base_Dados!$B:$B,0))-MIN(Base_Dados!G$5:G$98)) /
(IF(MAX(Base_Dados!G$5:G$98)-MIN(Base_Dados!G$5:G$98)=0,1,MAX(Base_Dados!G$5:G$98)-MIN(Base_Dados!G$5:G$98)))) * G$1)))</f>
        <v>4.0157707645392372E-2</v>
      </c>
      <c r="H115" s="106">
        <f>IF(INDEX(Base_Dados!H:H,MATCH($B115,Base_Dados!$B:$B,0))=0,0,
MAX(0, MIN(H$1,
((INDEX(Base_Dados!H:H,MATCH($B115,Base_Dados!$B:$B,0))-MIN(Base_Dados!H$5:H$98)) /
(IF(MAX(Base_Dados!H$5:H$98)-MIN(Base_Dados!H$5:H$98)=0,1,MAX(Base_Dados!H$5:H$98)-MIN(Base_Dados!H$5:H$98)))) * H$1)))</f>
        <v>4.1154766430376348E-2</v>
      </c>
      <c r="I115" s="106">
        <f>IF(INDEX(Base_Dados!I:I,MATCH($B115,Base_Dados!$B:$B,0))=0,0,
MAX(0, MIN(I$1,
((INDEX(Base_Dados!I:I,MATCH($B115,Base_Dados!$B:$B,0))-MIN(Base_Dados!I$5:I$98)) /
(IF(MAX(Base_Dados!I$5:I$98)-MIN(Base_Dados!I$5:I$98)=0,1,MAX(Base_Dados!I$5:I$98)-MIN(Base_Dados!I$5:I$98)))) * I$1)))</f>
        <v>5.2784133588191111E-2</v>
      </c>
      <c r="J115" s="106">
        <f>IF(INDEX(Base_Dados!J:J,MATCH($B115,Base_Dados!$B:$B,0))=0,0,
MAX(0, MIN(J$1,
((INDEX(Base_Dados!J:J,MATCH($B115,Base_Dados!$B:$B,0))-MIN(Base_Dados!J$5:J$98)) /
(IF(MAX(Base_Dados!J$5:J$98)-MIN(Base_Dados!J$5:J$98)=0,1,MAX(Base_Dados!J$5:J$98)-MIN(Base_Dados!J$5:J$98)))) * J$1)))</f>
        <v>5.7443000284371291E-2</v>
      </c>
      <c r="K115" s="106">
        <f>IF(INDEX(Base_Dados!K:K,MATCH($B115,Base_Dados!$B:$B,0))=0,0,
MAX(0, MIN(K$1,
((INDEX(Base_Dados!K:K,MATCH($B115,Base_Dados!$B:$B,0))-MIN(Base_Dados!K$5:K$98)) /
(IF(MAX(Base_Dados!K$5:K$98)-MIN(Base_Dados!K$5:K$98)=0,1,MAX(Base_Dados!K$5:K$98)-MIN(Base_Dados!K$5:K$98)))) * K$1)))</f>
        <v>5.7502236135957063E-2</v>
      </c>
      <c r="L115" s="106">
        <f>IF(INDEX(Base_Dados!L:L,MATCH($B115,Base_Dados!$B:$B,0))=0,0,
MAX(0, MIN(L$1,
((INDEX(Base_Dados!L:L,MATCH($B115,Base_Dados!$B:$B,0))-MIN(Base_Dados!L$5:L$98)) /
(IF(MAX(Base_Dados!L$5:L$98)-MIN(Base_Dados!L$5:L$98)=0,1,MAX(Base_Dados!L$5:L$98)-MIN(Base_Dados!L$5:L$98)))) * L$1)))</f>
        <v>6.9343822745327008E-2</v>
      </c>
      <c r="M115" s="106">
        <f>IF(INDEX(Base_Dados!M:M,MATCH($B115,Base_Dados!$B:$B,0))=0,0,
MAX(0, MIN(M$1,
((INDEX(Base_Dados!M:M,MATCH($B115,Base_Dados!$B:$B,0))-MIN(Base_Dados!M$5:M$98)) /
(IF(MAX(Base_Dados!M$5:M$98)-MIN(Base_Dados!M$5:M$98)=0,1,MAX(Base_Dados!M$5:M$98)-MIN(Base_Dados!M$5:M$98)))) * M$1)))</f>
        <v>6.6145772594752184E-2</v>
      </c>
      <c r="N115" s="106">
        <f>IF(INDEX(Base_Dados!N:N,MATCH($B115,Base_Dados!$B:$B,0))=0,0,
MAX(0, MIN(N$1,
((INDEX(Base_Dados!N:N,MATCH($B115,Base_Dados!$B:$B,0))-MIN(Base_Dados!N$5:N$98)) /
(IF(MAX(Base_Dados!N$5:N$98)-MIN(Base_Dados!N$5:N$98)=0,1,MAX(Base_Dados!N$5:N$98)-MIN(Base_Dados!N$5:N$98)))) * N$1)))</f>
        <v>8.651309173085342E-2</v>
      </c>
      <c r="O115" s="106">
        <f>IF(INDEX(Base_Dados!O:O,MATCH($B115,Base_Dados!$B:$B,0))=0,0,
MAX(0, MIN(O$1,
((INDEX(Base_Dados!O:O,MATCH($B115,Base_Dados!$B:$B,0))-MIN(Base_Dados!O$5:O$98)) /
(IF(MAX(Base_Dados!O$5:O$98)-MIN(Base_Dados!O$5:O$98)=0,1,MAX(Base_Dados!O$5:O$98)-MIN(Base_Dados!O$5:O$98)))) * O$1)))</f>
        <v>0.11784380400245276</v>
      </c>
      <c r="P115" s="106">
        <f>IF(INDEX(Base_Dados!P:P,MATCH($B115,Base_Dados!$B:$B,0))=0,0,
MAX(0, MIN(P$1,
((INDEX(Base_Dados!P:P,MATCH($B115,Base_Dados!$B:$B,0))-MIN(Base_Dados!P$5:P$98)) /
(IF(MAX(Base_Dados!P$5:P$98)-MIN(Base_Dados!P$5:P$98)=0,1,MAX(Base_Dados!P$5:P$98)-MIN(Base_Dados!P$5:P$98)))) * P$1)))</f>
        <v>2.0424753581953052E-2</v>
      </c>
      <c r="Q115" s="106">
        <f>IF(INDEX(Base_Dados!Q:Q,MATCH($B115,Base_Dados!$B:$B,0))=0,0,
MAX(0, MIN(Q$1,
((INDEX(Base_Dados!Q:Q,MATCH($B115,Base_Dados!$B:$B,0))-MIN(Base_Dados!Q$5:Q$98)) /
(IF(MAX(Base_Dados!Q$5:Q$98)-MIN(Base_Dados!Q$5:Q$98)=0,1,MAX(Base_Dados!Q$5:Q$98)-MIN(Base_Dados!Q$5:Q$98)))) * Q$1)))</f>
        <v>3.6859565057132324E-3</v>
      </c>
      <c r="R115" s="106">
        <f>IF(INDEX(Base_Dados!R:R,MATCH($B115,Base_Dados!$B:$B,0))=0,0,
MAX(0, MIN(R$1,
((INDEX(Base_Dados!R:R,MATCH($B115,Base_Dados!$B:$B,0))-MIN(Base_Dados!R$5:R$98)) /
(IF(MAX(Base_Dados!R$5:R$98)-MIN(Base_Dados!R$5:R$98)=0,1,MAX(Base_Dados!R$5:R$98)-MIN(Base_Dados!R$5:R$98)))) * R$1)))</f>
        <v>7.9271060527218978E-3</v>
      </c>
      <c r="S115" s="106">
        <f>IF(INDEX(Base_Dados!S:S,MATCH($B115,Base_Dados!$B:$B,0))=0,0,
MAX(0, MIN(S$1,
((INDEX(Base_Dados!S:S,MATCH($B115,Base_Dados!$B:$B,0))-MIN(Base_Dados!S$5:S$98)) /
(IF(MAX(Base_Dados!S$5:S$98)-MIN(Base_Dados!S$5:S$98)=0,1,MAX(Base_Dados!S$5:S$98)-MIN(Base_Dados!S$5:S$98)))) * S$1)))</f>
        <v>9.7356399311016254E-3</v>
      </c>
      <c r="T115" s="106">
        <f>IF(INDEX(Base_Dados!T:T,MATCH($B115,Base_Dados!$B:$B,0))=0,0,
MAX(0, MIN(T$1,
((INDEX(Base_Dados!T:T,MATCH($B115,Base_Dados!$B:$B,0))-MIN(Base_Dados!T$5:T$98)) /
(IF(MAX(Base_Dados!T$5:T$98)-MIN(Base_Dados!T$5:T$98)=0,1,MAX(Base_Dados!T$5:T$98)-MIN(Base_Dados!T$5:T$98)))) * T$1)))</f>
        <v>0.26121352160608413</v>
      </c>
      <c r="U115" s="106">
        <f>IF(INDEX(Base_Dados!U:U,MATCH($B115,Base_Dados!$B:$B,0))=0,0,
MAX(0, MIN(U$1,
((INDEX(Base_Dados!U:U,MATCH($B115,Base_Dados!$B:$B,0))-MIN(Base_Dados!U$5:U$98)) /
(IF(MAX(Base_Dados!U$5:U$98)-MIN(Base_Dados!U$5:U$98)=0,1,MAX(Base_Dados!U$5:U$98)-MIN(Base_Dados!U$5:U$98)))) * U$1)))</f>
        <v>0.63275475105521206</v>
      </c>
      <c r="V115" s="106">
        <f>IF(INDEX(Base_Dados!V:V,MATCH($B115,Base_Dados!$B:$B,0))=0,0,
MAX(0, MIN(V$1,
((INDEX(Base_Dados!V:V,MATCH($B115,Base_Dados!$B:$B,0))-MIN(Base_Dados!V$5:V$98)) /
(IF(MAX(Base_Dados!V$5:V$98)-MIN(Base_Dados!V$5:V$98)=0,1,MAX(Base_Dados!V$5:V$98)-MIN(Base_Dados!V$5:V$98)))) * V$1)))</f>
        <v>6.1727557009743361E-3</v>
      </c>
      <c r="W115" s="106">
        <f>IF(INDEX(Base_Dados!W:W,MATCH($B115,Base_Dados!$B:$B,0))=0,0,
MAX(0, MIN(W$1,
((INDEX(Base_Dados!W:W,MATCH($B115,Base_Dados!$B:$B,0))-MIN(Base_Dados!W$5:W$98)) /
(IF(MAX(Base_Dados!W$5:W$98)-MIN(Base_Dados!W$5:W$98)=0,1,MAX(Base_Dados!W$5:W$98)-MIN(Base_Dados!W$5:W$98)))) * W$1)))</f>
        <v>2.7065541495490355</v>
      </c>
      <c r="X115" s="106">
        <f>IF(INDEX(Base_Dados!X:X,MATCH($B115,Base_Dados!$B:$B,0))=0,0,
MAX(0, MIN(X$1,
((INDEX(Base_Dados!X:X,MATCH($B115,Base_Dados!$B:$B,0))-MIN(Base_Dados!X$5:X$98)) /
(IF(MAX(Base_Dados!X$5:X$98)-MIN(Base_Dados!X$5:X$98)=0,1,MAX(Base_Dados!X$5:X$98)-MIN(Base_Dados!X$5:X$98)))) * X$1)))</f>
        <v>0</v>
      </c>
      <c r="Y115" s="106">
        <f>IF(INDEX(Base_Dados!Y:Y,MATCH($B115,Base_Dados!$B:$B,0))=0,0,
MAX(0, MIN(Y$1,
((INDEX(Base_Dados!Y:Y,MATCH($B115,Base_Dados!$B:$B,0))-MIN(Base_Dados!Y$5:Y$98)) /
(IF(MAX(Base_Dados!Y$5:Y$98)-MIN(Base_Dados!Y$5:Y$98)=0,1,MAX(Base_Dados!Y$5:Y$98)-MIN(Base_Dados!Y$5:Y$98)))) * Y$1)))</f>
        <v>0</v>
      </c>
      <c r="Z115" s="106">
        <f>IF(INDEX(Base_Dados!Z:Z,MATCH($B115,Base_Dados!$B:$B,0))=0,0,
MAX(0, MIN(Z$1,
((INDEX(Base_Dados!Z:Z,MATCH($B115,Base_Dados!$B:$B,0))-MIN(Base_Dados!Z$5:Z$98)) /
(IF(MAX(Base_Dados!Z$5:Z$98)-MIN(Base_Dados!Z$5:Z$98)=0,1,MAX(Base_Dados!Z$5:Z$98)-MIN(Base_Dados!Z$5:Z$98)))) * Z$1)))</f>
        <v>0</v>
      </c>
      <c r="AA115" s="106">
        <f>IF(INDEX(Base_Dados!AA:AA,MATCH($B115,Base_Dados!$B:$B,0))=0,0,
MAX(0, MIN(AA$1,
((INDEX(Base_Dados!AA:AA,MATCH($B115,Base_Dados!$B:$B,0))-MIN(Base_Dados!AA$5:AA$98)) /
(IF(MAX(Base_Dados!AA$5:AA$98)-MIN(Base_Dados!AA$5:AA$98)=0,1,MAX(Base_Dados!AA$5:AA$98)-MIN(Base_Dados!AA$5:AA$98)))) * AA$1)))</f>
        <v>0</v>
      </c>
      <c r="AB115" s="106">
        <f>IF(INDEX(Base_Dados!AB:AB,MATCH($B115,Base_Dados!$B:$B,0))=0,0,
MAX(0, MIN(AB$1,
((INDEX(Base_Dados!AB:AB,MATCH($B115,Base_Dados!$B:$B,0))-MIN(Base_Dados!AB$5:AB$98)) /
(IF(MAX(Base_Dados!AB$5:AB$98)-MIN(Base_Dados!AB$5:AB$98)=0,1,MAX(Base_Dados!AB$5:AB$98)-MIN(Base_Dados!AB$5:AB$98)))) * AB$1)))</f>
        <v>0</v>
      </c>
      <c r="AC115" s="106">
        <f>IF(INDEX(Base_Dados!AC:AC,MATCH($B115,Base_Dados!$B:$B,0))=0,0,
MAX(0, MIN(AC$1,
((INDEX(Base_Dados!AC:AC,MATCH($B115,Base_Dados!$B:$B,0))-MIN(Base_Dados!AC$5:AC$98)) /
(IF(MAX(Base_Dados!AC$5:AC$98)-MIN(Base_Dados!AC$5:AC$98)=0,1,MAX(Base_Dados!AC$5:AC$98)-MIN(Base_Dados!AC$5:AC$98)))) * AC$1)))</f>
        <v>9.5394102910001926E-3</v>
      </c>
      <c r="AD115" s="106">
        <f>IF(INDEX(Base_Dados!AD:AD,MATCH($B115,Base_Dados!$B:$B,0))=0,0,
MAX(0, MIN(AD$1,
((INDEX(Base_Dados!AD:AD,MATCH($B115,Base_Dados!$B:$B,0))-MIN(Base_Dados!AD$5:AD$98)) /
(IF(MAX(Base_Dados!AD$5:AD$98)-MIN(Base_Dados!AD$5:AD$98)=0,1,MAX(Base_Dados!AD$5:AD$98)-MIN(Base_Dados!AD$5:AD$98)))) * AD$1)))</f>
        <v>1.1181777843514273E-2</v>
      </c>
      <c r="AE115" s="106">
        <f>IF(INDEX(Base_Dados!AE:AE,MATCH($B115,Base_Dados!$B:$B,0))=0,0,
MAX(0, MIN(AE$1,
((INDEX(Base_Dados!AE:AE,MATCH($B115,Base_Dados!$B:$B,0))-MIN(Base_Dados!AE$5:AE$98)) /
(IF(MAX(Base_Dados!AE$5:AE$98)-MIN(Base_Dados!AE$5:AE$98)=0,1,MAX(Base_Dados!AE$5:AE$98)-MIN(Base_Dados!AE$5:AE$98)))) * AE$1)))</f>
        <v>1.9416079390191282E-3</v>
      </c>
      <c r="AF115" s="106">
        <f>IF(INDEX(Base_Dados!AF:AF,MATCH($B115,Base_Dados!$B:$B,0))=0,0,
MAX(0, MIN(AF$1,
((INDEX(Base_Dados!AF:AF,MATCH($B115,Base_Dados!$B:$B,0))-MIN(Base_Dados!AF$5:AF$98)) /
(IF(MAX(Base_Dados!AF$5:AF$98)-MIN(Base_Dados!AF$5:AF$98)=0,1,MAX(Base_Dados!AF$5:AF$98)-MIN(Base_Dados!AF$5:AF$98)))) * AF$1)))</f>
        <v>5.608421826874454E-3</v>
      </c>
      <c r="AG115" s="106">
        <f>IF(INDEX(Base_Dados!AG:AG,MATCH($B115,Base_Dados!$B:$B,0))=0,0,
MAX(0, MIN(AG$1,
((INDEX(Base_Dados!AG:AG,MATCH($B115,Base_Dados!$B:$B,0))-MIN(Base_Dados!AG$5:AG$98)) /
(IF(MAX(Base_Dados!AG$5:AG$98)-MIN(Base_Dados!AG$5:AG$98)=0,1,MAX(Base_Dados!AG$5:AG$98)-MIN(Base_Dados!AG$5:AG$98)))) * AG$1)))</f>
        <v>3.6859565057132324E-3</v>
      </c>
      <c r="AH115" s="106">
        <f>IF(INDEX(Base_Dados!AH:AH,MATCH($B115,Base_Dados!$B:$B,0))=0,0,
MAX(0, MIN(AH$1,
((INDEX(Base_Dados!AH:AH,MATCH($B115,Base_Dados!$B:$B,0))-MIN(Base_Dados!AH$5:AH$98)) /
(IF(MAX(Base_Dados!AH$5:AH$98)-MIN(Base_Dados!AH$5:AH$98)=0,1,MAX(Base_Dados!AH$5:AH$98)-MIN(Base_Dados!AH$5:AH$98)))) * AH$1)))</f>
        <v>1.7483911774755614</v>
      </c>
      <c r="AI115" s="106">
        <f>IF(INDEX(Base_Dados!AI:AI,MATCH($B115,Base_Dados!$B:$B,0))=0,0,
MAX(0, MIN(AI$1,
((INDEX(Base_Dados!AI:AI,MATCH($B115,Base_Dados!$B:$B,0))-MIN(Base_Dados!AI$5:AI$98)) /
(IF(MAX(Base_Dados!AI$5:AI$98)-MIN(Base_Dados!AI$5:AI$98)=0,1,MAX(Base_Dados!AI$5:AI$98)-MIN(Base_Dados!AI$5:AI$98)))) * AI$1)))</f>
        <v>0</v>
      </c>
      <c r="AJ115" s="106">
        <f>IF(INDEX(Base_Dados!AJ:AJ,MATCH($B115,Base_Dados!$B:$B,0))=0,0,
MAX(0, MIN(AJ$1,
((INDEX(Base_Dados!AJ:AJ,MATCH($B115,Base_Dados!$B:$B,0))-MIN(Base_Dados!AJ$5:AJ$98)) /
(IF(MAX(Base_Dados!AJ$5:AJ$98)-MIN(Base_Dados!AJ$5:AJ$98)=0,1,MAX(Base_Dados!AJ$5:AJ$98)-MIN(Base_Dados!AJ$5:AJ$98)))) * AJ$1)))</f>
        <v>0</v>
      </c>
      <c r="AK115" s="106">
        <f>IF(INDEX(Base_Dados!AK:AK,MATCH($B115,Base_Dados!$B:$B,0))=0,0,
MAX(0, MIN(AK$1,
((INDEX(Base_Dados!AK:AK,MATCH($B115,Base_Dados!$B:$B,0))-MIN(Base_Dados!AK$5:AK$98)) /
(IF(MAX(Base_Dados!AK$5:AK$98)-MIN(Base_Dados!AK$5:AK$98)=0,1,MAX(Base_Dados!AK$5:AK$98)-MIN(Base_Dados!AK$5:AK$98)))) * AK$1)))</f>
        <v>0</v>
      </c>
      <c r="AL115" s="106">
        <f>IF(INDEX(Base_Dados!AL:AL,MATCH($B115,Base_Dados!$B:$B,0))=0,0,
MAX(0, MIN(AL$1,
((INDEX(Base_Dados!AL:AL,MATCH($B115,Base_Dados!$B:$B,0))-MIN(Base_Dados!AL$5:AL$98)) /
(IF(MAX(Base_Dados!AL$5:AL$98)-MIN(Base_Dados!AL$5:AL$98)=0,1,MAX(Base_Dados!AL$5:AL$98)-MIN(Base_Dados!AL$5:AL$98)))) * AL$1)))</f>
        <v>0</v>
      </c>
      <c r="AM115" s="106">
        <f>IF(INDEX(Base_Dados!AM:AM,MATCH($B115,Base_Dados!$B:$B,0))=0,0,
MAX(0, MIN(AM$1,
((INDEX(Base_Dados!AM:AM,MATCH($B115,Base_Dados!$B:$B,0))-MIN(Base_Dados!AM$5:AM$98)) /
(IF(MAX(Base_Dados!AM$5:AM$98)-MIN(Base_Dados!AM$5:AM$98)=0,1,MAX(Base_Dados!AM$5:AM$98)-MIN(Base_Dados!AM$5:AM$98)))) * AM$1)))</f>
        <v>0</v>
      </c>
      <c r="AN115" s="106">
        <f>IF(INDEX(Base_Dados!AN:AN,MATCH($B115,Base_Dados!$B:$B,0))=0,0,
MAX(0, MIN(AN$1,
((INDEX(Base_Dados!AN:AN,MATCH($B115,Base_Dados!$B:$B,0))-MIN(Base_Dados!AN$5:AN$98)) /
(IF(MAX(Base_Dados!AN$5:AN$98)-MIN(Base_Dados!AN$5:AN$98)=0,1,MAX(Base_Dados!AN$5:AN$98)-MIN(Base_Dados!AN$5:AN$98)))) * AN$1)))</f>
        <v>0</v>
      </c>
      <c r="AO115" s="106">
        <f>IF(INDEX(Base_Dados!AO:AO,MATCH($B115,Base_Dados!$B:$B,0))=0,0,
MAX(0, MIN(AO$1,
((INDEX(Base_Dados!AO:AO,MATCH($B115,Base_Dados!$B:$B,0))-MIN(Base_Dados!AO$5:AO$98)) /
(IF(MAX(Base_Dados!AO$5:AO$98)-MIN(Base_Dados!AO$5:AO$98)=0,1,MAX(Base_Dados!AO$5:AO$98)-MIN(Base_Dados!AO$5:AO$98)))) * AO$1)))</f>
        <v>0</v>
      </c>
      <c r="AP115" s="106">
        <f>IF(INDEX(Base_Dados!AP:AP,MATCH($B115,Base_Dados!$B:$B,0))=0,0,
MAX(0, MIN(AP$1,
((INDEX(Base_Dados!AP:AP,MATCH($B115,Base_Dados!$B:$B,0))-MIN(Base_Dados!AP$5:AP$98)) /
(IF(MAX(Base_Dados!AP$5:AP$98)-MIN(Base_Dados!AP$5:AP$98)=0,1,MAX(Base_Dados!AP$5:AP$98)-MIN(Base_Dados!AP$5:AP$98)))) * AP$1)))</f>
        <v>0</v>
      </c>
      <c r="AQ115" s="106">
        <f>IF(INDEX(Base_Dados!AQ:AQ,MATCH($B115,Base_Dados!$B:$B,0))=0,0,
MAX(0, MIN(AQ$1,
((INDEX(Base_Dados!AQ:AQ,MATCH($B115,Base_Dados!$B:$B,0))-MIN(Base_Dados!AQ$5:AQ$98)) /
(IF(MAX(Base_Dados!AQ$5:AQ$98)-MIN(Base_Dados!AQ$5:AQ$98)=0,1,MAX(Base_Dados!AQ$5:AQ$98)-MIN(Base_Dados!AQ$5:AQ$98)))) * AQ$1)))</f>
        <v>0</v>
      </c>
      <c r="AR115" s="106">
        <f>IF(INDEX(Base_Dados!AR:AR,MATCH($B115,Base_Dados!$B:$B,0))=0,0,
MAX(0, MIN(AR$1,
((INDEX(Base_Dados!AR:AR,MATCH($B115,Base_Dados!$B:$B,0))-MIN(Base_Dados!AR$5:AR$98)) /
(IF(MAX(Base_Dados!AR$5:AR$98)-MIN(Base_Dados!AR$5:AR$98)=0,1,MAX(Base_Dados!AR$5:AR$98)-MIN(Base_Dados!AR$5:AR$98)))) * AR$1)))</f>
        <v>0</v>
      </c>
      <c r="AS115" s="106">
        <f>IF(INDEX(Base_Dados!AS:AS,MATCH($B115,Base_Dados!$B:$B,0))=0,0,
MAX(0, MIN(AS$1,
((INDEX(Base_Dados!AS:AS,MATCH($B115,Base_Dados!$B:$B,0))-MIN(Base_Dados!AS$5:AS$98)) /
(IF(MAX(Base_Dados!AS$5:AS$98)-MIN(Base_Dados!AS$5:AS$98)=0,1,MAX(Base_Dados!AS$5:AS$98)-MIN(Base_Dados!AS$5:AS$98)))) * AS$1)))</f>
        <v>0</v>
      </c>
      <c r="AT115" s="106">
        <f>IF(INDEX(Base_Dados!AT:AT,MATCH($B115,Base_Dados!$B:$B,0))=0,0,
MAX(0, MIN(AT$1,
((INDEX(Base_Dados!AT:AT,MATCH($B115,Base_Dados!$B:$B,0))-MIN(Base_Dados!AT$5:AT$98)) /
(IF(MAX(Base_Dados!AT$5:AT$98)-MIN(Base_Dados!AT$5:AT$98)=0,1,MAX(Base_Dados!AT$5:AT$98)-MIN(Base_Dados!AT$5:AT$98)))) * AT$1)))</f>
        <v>0</v>
      </c>
      <c r="AU115" s="106">
        <f>IF(INDEX(Base_Dados!AU:AU,MATCH($B115,Base_Dados!$B:$B,0))=0,0,
MAX(0, MIN(AU$1,
((INDEX(Base_Dados!AU:AU,MATCH($B115,Base_Dados!$B:$B,0))-MIN(Base_Dados!AU$5:AU$98)) /
(IF(MAX(Base_Dados!AU$5:AU$98)-MIN(Base_Dados!AU$5:AU$98)=0,1,MAX(Base_Dados!AU$5:AU$98)-MIN(Base_Dados!AU$5:AU$98)))) * AU$1)))</f>
        <v>0</v>
      </c>
      <c r="AV115" s="106">
        <f>IF(INDEX(Base_Dados!AV:AV,MATCH($B115,Base_Dados!$B:$B,0))=0,0,
MAX(0, MIN(AV$1,
((INDEX(Base_Dados!AV:AV,MATCH($B115,Base_Dados!$B:$B,0))-MIN(Base_Dados!AV$5:AV$98)) /
(IF(MAX(Base_Dados!AV$5:AV$98)-MIN(Base_Dados!AV$5:AV$98)=0,1,MAX(Base_Dados!AV$5:AV$98)-MIN(Base_Dados!AV$5:AV$98)))) * AV$1)))</f>
        <v>0</v>
      </c>
      <c r="AW115" s="106">
        <f>IF(INDEX(Base_Dados!AW:AW,MATCH($B115,Base_Dados!$B:$B,0))=0,0,
MAX(0, MIN(AW$1,
((INDEX(Base_Dados!AW:AW,MATCH($B115,Base_Dados!$B:$B,0))-MIN(Base_Dados!AW$5:AW$98)) /
(IF(MAX(Base_Dados!AW$5:AW$98)-MIN(Base_Dados!AW$5:AW$98)=0,1,MAX(Base_Dados!AW$5:AW$98)-MIN(Base_Dados!AW$5:AW$98)))) * AW$1)))</f>
        <v>0</v>
      </c>
      <c r="AX115" s="106">
        <f>IF(INDEX(Base_Dados!AX:AX,MATCH($B115,Base_Dados!$B:$B,0))=0,0,
MAX(0, MIN(AX$1,
((INDEX(Base_Dados!AX:AX,MATCH($B115,Base_Dados!$B:$B,0))-MIN(Base_Dados!AX$5:AX$98)) /
(IF(MAX(Base_Dados!AX$5:AX$98)-MIN(Base_Dados!AX$5:AX$98)=0,1,MAX(Base_Dados!AX$5:AX$98)-MIN(Base_Dados!AX$5:AX$98)))) * AX$1)))</f>
        <v>0</v>
      </c>
      <c r="AY115" s="106">
        <f>IF(INDEX(Base_Dados!AY:AY,MATCH($B115,Base_Dados!$B:$B,0))=0,0,
MAX(0, MIN(AY$1,
((INDEX(Base_Dados!AY:AY,MATCH($B115,Base_Dados!$B:$B,0))-MIN(Base_Dados!AY$5:AY$98)) /
(IF(MAX(Base_Dados!AY$5:AY$98)-MIN(Base_Dados!AY$5:AY$98)=0,1,MAX(Base_Dados!AY$5:AY$98)-MIN(Base_Dados!AY$5:AY$98)))) * AY$1)))</f>
        <v>0</v>
      </c>
      <c r="AZ115" s="106">
        <f>IF(INDEX(Base_Dados!AZ:AZ,MATCH($B115,Base_Dados!$B:$B,0))=0,0,
MAX(0, MIN(AZ$1,
((INDEX(Base_Dados!AZ:AZ,MATCH($B115,Base_Dados!$B:$B,0))-MIN(Base_Dados!AZ$5:AZ$98)) /
(IF(MAX(Base_Dados!AZ$5:AZ$98)-MIN(Base_Dados!AZ$5:AZ$98)=0,1,MAX(Base_Dados!AZ$5:AZ$98)-MIN(Base_Dados!AZ$5:AZ$98)))) * AZ$1)))</f>
        <v>0</v>
      </c>
      <c r="BA115" s="106">
        <f>IF(INDEX(Base_Dados!BA:BA,MATCH($B115,Base_Dados!$B:$B,0))=0,0,
MAX(0, MIN(BA$1,
((INDEX(Base_Dados!BA:BA,MATCH($B115,Base_Dados!$B:$B,0))-MIN(Base_Dados!BA$5:BA$98)) /
(IF(MAX(Base_Dados!BA$5:BA$98)-MIN(Base_Dados!BA$5:BA$98)=0,1,MAX(Base_Dados!BA$5:BA$98)-MIN(Base_Dados!BA$5:BA$98)))) * BA$1)))</f>
        <v>9.103221652345745E-3</v>
      </c>
      <c r="BB115" s="106">
        <f>IF(INDEX(Base_Dados!BB:BB,MATCH($B115,Base_Dados!$B:$B,0))=0,0,
MAX(0, MIN(BB$1,
((INDEX(Base_Dados!BB:BB,MATCH($B115,Base_Dados!$B:$B,0))-MIN(Base_Dados!BB$5:BB$98)) /
(IF(MAX(Base_Dados!BB$5:BB$98)-MIN(Base_Dados!BB$5:BB$98)=0,1,MAX(Base_Dados!BB$5:BB$98)-MIN(Base_Dados!BB$5:BB$98)))) * BB$1)))</f>
        <v>7.1773979526894183E-2</v>
      </c>
      <c r="BC115" s="106">
        <f>IF(INDEX(Base_Dados!BC:BC,MATCH($B115,Base_Dados!$B:$B,0))=0,0,
MAX(0, MIN(BC$1,
((INDEX(Base_Dados!BC:BC,MATCH($B115,Base_Dados!$B:$B,0))-MIN(Base_Dados!BC$5:BC$98)) /
(IF(MAX(Base_Dados!BC$5:BC$98)-MIN(Base_Dados!BC$5:BC$98)=0,1,MAX(Base_Dados!BC$5:BC$98)-MIN(Base_Dados!BC$5:BC$98)))) * BC$1)))</f>
        <v>6.1944519256665765E-3</v>
      </c>
      <c r="BD115" s="106">
        <f>IF(INDEX(Base_Dados!BD:BD,MATCH($B115,Base_Dados!$B:$B,0))=0,0,
MAX(0, MIN(BD$1,
((INDEX(Base_Dados!BD:BD,MATCH($B115,Base_Dados!$B:$B,0))-MIN(Base_Dados!BD$5:BD$98)) /
(IF(MAX(Base_Dados!BD$5:BD$98)-MIN(Base_Dados!BD$5:BD$98)=0,1,MAX(Base_Dados!BD$5:BD$98)-MIN(Base_Dados!BD$5:BD$98)))) * BD$1)))</f>
        <v>4.9858043071809429E-3</v>
      </c>
      <c r="BE115" s="106">
        <f>IF(INDEX(Base_Dados!BE:BE,MATCH($B115,Base_Dados!$B:$B,0))=0,0,
MAX(0, MIN(BE$1,
((INDEX(Base_Dados!BE:BE,MATCH($B115,Base_Dados!$B:$B,0))-MIN(Base_Dados!BE$5:BE$98)) /
(IF(MAX(Base_Dados!BE$5:BE$98)-MIN(Base_Dados!BE$5:BE$98)=0,1,MAX(Base_Dados!BE$5:BE$98)-MIN(Base_Dados!BE$5:BE$98)))) * BE$1)))</f>
        <v>2.5087807325639738E-2</v>
      </c>
      <c r="BF115" s="106">
        <f>IF(INDEX(Base_Dados!BF:BF,MATCH($B115,Base_Dados!$B:$B,0))=0,0,
MAX(0, MIN(BF$1,
((INDEX(Base_Dados!BF:BF,MATCH($B115,Base_Dados!$B:$B,0))-MIN(Base_Dados!BF$5:BF$98)) /
(IF(MAX(Base_Dados!BF$5:BF$98)-MIN(Base_Dados!BF$5:BF$98)=0,1,MAX(Base_Dados!BF$5:BF$98)-MIN(Base_Dados!BF$5:BF$98)))) * BF$1)))</f>
        <v>0</v>
      </c>
      <c r="BG115" s="106">
        <f>IF(INDEX(Base_Dados!BG:BG,MATCH($B115,Base_Dados!$B:$B,0))=0,0,
MAX(0, MIN(BG$1,
((INDEX(Base_Dados!BG:BG,MATCH($B115,Base_Dados!$B:$B,0))-MIN(Base_Dados!BG$5:BG$98)) /
(IF(MAX(Base_Dados!BG$5:BG$98)-MIN(Base_Dados!BG$5:BG$98)=0,1,MAX(Base_Dados!BG$5:BG$98)-MIN(Base_Dados!BG$5:BG$98)))) * BG$1)))</f>
        <v>0</v>
      </c>
      <c r="BH115" s="106">
        <f>IF(INDEX(Base_Dados!BH:BH,MATCH($B115,Base_Dados!$B:$B,0))=0,0,
MAX(0, MIN(BH$1,
((INDEX(Base_Dados!BH:BH,MATCH($B115,Base_Dados!$B:$B,0))-MIN(Base_Dados!BH$5:BH$98)) /
(IF(MAX(Base_Dados!BH$5:BH$98)-MIN(Base_Dados!BH$5:BH$98)=0,1,MAX(Base_Dados!BH$5:BH$98)-MIN(Base_Dados!BH$5:BH$98)))) * BH$1)))</f>
        <v>0</v>
      </c>
      <c r="BI115" s="106">
        <f>IF(INDEX(Base_Dados!BI:BI,MATCH($B115,Base_Dados!$B:$B,0))=0,0,
MAX(0, MIN(BI$1,
((INDEX(Base_Dados!BI:BI,MATCH($B115,Base_Dados!$B:$B,0))-MIN(Base_Dados!BI$5:BI$98)) /
(IF(MAX(Base_Dados!BI$5:BI$98)-MIN(Base_Dados!BI$5:BI$98)=0,1,MAX(Base_Dados!BI$5:BI$98)-MIN(Base_Dados!BI$5:BI$98)))) * BI$1)))</f>
        <v>1.4040561622464899E-2</v>
      </c>
      <c r="BJ115" s="106">
        <f>IF(INDEX(Base_Dados!BJ:BJ,MATCH($B115,Base_Dados!$B:$B,0))=0,0,
MAX(0, MIN(BJ$1,
((INDEX(Base_Dados!BJ:BJ,MATCH($B115,Base_Dados!$B:$B,0))-MIN(Base_Dados!BJ$5:BJ$98)) /
(IF(MAX(Base_Dados!BJ$5:BJ$98)-MIN(Base_Dados!BJ$5:BJ$98)=0,1,MAX(Base_Dados!BJ$5:BJ$98)-MIN(Base_Dados!BJ$5:BJ$98)))) * BJ$1)))</f>
        <v>0</v>
      </c>
      <c r="BK115" s="106">
        <f>IF(INDEX(Base_Dados!BK:BK,MATCH($B115,Base_Dados!$B:$B,0))=0,0,
MAX(0, MIN(BK$1,
((INDEX(Base_Dados!BK:BK,MATCH($B115,Base_Dados!$B:$B,0))-MIN(Base_Dados!BK$5:BK$98)) /
(IF(MAX(Base_Dados!BK$5:BK$98)-MIN(Base_Dados!BK$5:BK$98)=0,1,MAX(Base_Dados!BK$5:BK$98)-MIN(Base_Dados!BK$5:BK$98)))) * BK$1)))</f>
        <v>0</v>
      </c>
      <c r="BL115" s="106">
        <f>IF(INDEX(Base_Dados!BL:BL,MATCH($B115,Base_Dados!$B:$B,0))=0,0,
MAX(0, MIN(BL$1,
((INDEX(Base_Dados!BL:BL,MATCH($B115,Base_Dados!$B:$B,0))-MIN(Base_Dados!BL$5:BL$98)) /
(IF(MAX(Base_Dados!BL$5:BL$98)-MIN(Base_Dados!BL$5:BL$98)=0,1,MAX(Base_Dados!BL$5:BL$98)-MIN(Base_Dados!BL$5:BL$98)))) * BL$1)))</f>
        <v>4.8859934853420191E-3</v>
      </c>
      <c r="BM115" s="106">
        <f>IF(INDEX(Base_Dados!BM:BM,MATCH($B115,Base_Dados!$B:$B,0))=0,0,
MAX(0, MIN(BM$1,
((INDEX(Base_Dados!BM:BM,MATCH($B115,Base_Dados!$B:$B,0))-MIN(Base_Dados!BM$5:BM$98)) /
(IF(MAX(Base_Dados!BM$5:BM$98)-MIN(Base_Dados!BM$5:BM$98)=0,1,MAX(Base_Dados!BM$5:BM$98)-MIN(Base_Dados!BM$5:BM$98)))) * BM$1)))</f>
        <v>0.42420472720810382</v>
      </c>
      <c r="BN115" s="106">
        <f>IF(INDEX(Base_Dados!BN:BN,MATCH($B115,Base_Dados!$B:$B,0))=0,0,
MAX(0, MIN(BN$1,
((INDEX(Base_Dados!BN:BN,MATCH($B115,Base_Dados!$B:$B,0))-MIN(Base_Dados!BN$5:BN$98)) /
(IF(MAX(Base_Dados!BN$5:BN$98)-MIN(Base_Dados!BN$5:BN$98)=0,1,MAX(Base_Dados!BN$5:BN$98)-MIN(Base_Dados!BN$5:BN$98)))) * BN$1)))</f>
        <v>0.34369826094003147</v>
      </c>
      <c r="BO115" s="106">
        <f>IF(INDEX(Base_Dados!BO:BO,MATCH($B115,Base_Dados!$B:$B,0))=0,0,
MAX(0, MIN(BO$1,
((INDEX(Base_Dados!BO:BO,MATCH($B115,Base_Dados!$B:$B,0))-MIN(Base_Dados!BO$5:BO$98)) /
(IF(MAX(Base_Dados!BO$5:BO$98)-MIN(Base_Dados!BO$5:BO$98)=0,1,MAX(Base_Dados!BO$5:BO$98)-MIN(Base_Dados!BO$5:BO$98)))) * BO$1)))</f>
        <v>0</v>
      </c>
      <c r="BP115" s="106">
        <f t="shared" si="8"/>
        <v>7.1689499375033252</v>
      </c>
      <c r="BQ115" s="111">
        <f t="shared" si="9"/>
        <v>0.40679622003265081</v>
      </c>
      <c r="BR115" s="112">
        <f t="shared" si="10"/>
        <v>9.2287906554627541E-2</v>
      </c>
      <c r="BS115" s="113">
        <f t="shared" si="11"/>
        <v>7.0766620309486976</v>
      </c>
    </row>
    <row r="116" spans="1:71">
      <c r="A116" s="21">
        <v>23012</v>
      </c>
      <c r="B116" s="21" t="s">
        <v>203</v>
      </c>
      <c r="C116" s="21" t="s">
        <v>197</v>
      </c>
      <c r="D116" s="105">
        <f>IF(INDEX(Base_Dados!D:D,MATCH($B116,Base_Dados!$B:$B,0))=0,0,
MAX(0, MIN(D$1,
((INDEX(Base_Dados!D:D,MATCH($B116,Base_Dados!$B:$B,0))-MIN(Base_Dados!D$5:D$98)) /
(IF(MAX(Base_Dados!D$5:D$98)-MIN(Base_Dados!D$5:D$98)=0,1,MAX(Base_Dados!D$5:D$98)-MIN(Base_Dados!D$5:D$98)))) * D$1)))</f>
        <v>0.24938212473216181</v>
      </c>
      <c r="E116" s="106">
        <f>IF(INDEX(Base_Dados!E:E,MATCH($B116,Base_Dados!$B:$B,0))=0,0,
MAX(0, MIN(E$1,
((INDEX(Base_Dados!E:E,MATCH($B116,Base_Dados!$B:$B,0))-MIN(Base_Dados!E$5:E$98)) /
(IF(MAX(Base_Dados!E$5:E$98)-MIN(Base_Dados!E$5:E$98)=0,1,MAX(Base_Dados!E$5:E$98)-MIN(Base_Dados!E$5:E$98)))) * E$1)))</f>
        <v>8.4195511883948873E-2</v>
      </c>
      <c r="F116" s="106">
        <f>IF(INDEX(Base_Dados!F:F,MATCH($B116,Base_Dados!$B:$B,0))=0,0,
MAX(0, MIN(F$1,
((INDEX(Base_Dados!F:F,MATCH($B116,Base_Dados!$B:$B,0))-MIN(Base_Dados!F$5:F$98)) /
(IF(MAX(Base_Dados!F$5:F$98)-MIN(Base_Dados!F$5:F$98)=0,1,MAX(Base_Dados!F$5:F$98)-MIN(Base_Dados!F$5:F$98)))) * F$1)))</f>
        <v>7.4934350971983449E-2</v>
      </c>
      <c r="G116" s="106">
        <f>IF(INDEX(Base_Dados!G:G,MATCH($B116,Base_Dados!$B:$B,0))=0,0,
MAX(0, MIN(G$1,
((INDEX(Base_Dados!G:G,MATCH($B116,Base_Dados!$B:$B,0))-MIN(Base_Dados!G$5:G$98)) /
(IF(MAX(Base_Dados!G$5:G$98)-MIN(Base_Dados!G$5:G$98)=0,1,MAX(Base_Dados!G$5:G$98)-MIN(Base_Dados!G$5:G$98)))) * G$1)))</f>
        <v>6.8758007181652508E-2</v>
      </c>
      <c r="H116" s="106">
        <f>IF(INDEX(Base_Dados!H:H,MATCH($B116,Base_Dados!$B:$B,0))=0,0,
MAX(0, MIN(H$1,
((INDEX(Base_Dados!H:H,MATCH($B116,Base_Dados!$B:$B,0))-MIN(Base_Dados!H$5:H$98)) /
(IF(MAX(Base_Dados!H$5:H$98)-MIN(Base_Dados!H$5:H$98)=0,1,MAX(Base_Dados!H$5:H$98)-MIN(Base_Dados!H$5:H$98)))) * H$1)))</f>
        <v>7.2452425143674948E-2</v>
      </c>
      <c r="I116" s="106">
        <f>IF(INDEX(Base_Dados!I:I,MATCH($B116,Base_Dados!$B:$B,0))=0,0,
MAX(0, MIN(I$1,
((INDEX(Base_Dados!I:I,MATCH($B116,Base_Dados!$B:$B,0))-MIN(Base_Dados!I$5:I$98)) /
(IF(MAX(Base_Dados!I$5:I$98)-MIN(Base_Dados!I$5:I$98)=0,1,MAX(Base_Dados!I$5:I$98)-MIN(Base_Dados!I$5:I$98)))) * I$1)))</f>
        <v>8.8956331433445099E-2</v>
      </c>
      <c r="J116" s="106">
        <f>IF(INDEX(Base_Dados!J:J,MATCH($B116,Base_Dados!$B:$B,0))=0,0,
MAX(0, MIN(J$1,
((INDEX(Base_Dados!J:J,MATCH($B116,Base_Dados!$B:$B,0))-MIN(Base_Dados!J$5:J$98)) /
(IF(MAX(Base_Dados!J$5:J$98)-MIN(Base_Dados!J$5:J$98)=0,1,MAX(Base_Dados!J$5:J$98)-MIN(Base_Dados!J$5:J$98)))) * J$1)))</f>
        <v>8.7184891520717289E-2</v>
      </c>
      <c r="K116" s="106">
        <f>IF(INDEX(Base_Dados!K:K,MATCH($B116,Base_Dados!$B:$B,0))=0,0,
MAX(0, MIN(K$1,
((INDEX(Base_Dados!K:K,MATCH($B116,Base_Dados!$B:$B,0))-MIN(Base_Dados!K$5:K$98)) /
(IF(MAX(Base_Dados!K$5:K$98)-MIN(Base_Dados!K$5:K$98)=0,1,MAX(Base_Dados!K$5:K$98)-MIN(Base_Dados!K$5:K$98)))) * K$1)))</f>
        <v>8.0528846153846159E-2</v>
      </c>
      <c r="L116" s="106">
        <f>IF(INDEX(Base_Dados!L:L,MATCH($B116,Base_Dados!$B:$B,0))=0,0,
MAX(0, MIN(L$1,
((INDEX(Base_Dados!L:L,MATCH($B116,Base_Dados!$B:$B,0))-MIN(Base_Dados!L$5:L$98)) /
(IF(MAX(Base_Dados!L$5:L$98)-MIN(Base_Dados!L$5:L$98)=0,1,MAX(Base_Dados!L$5:L$98)-MIN(Base_Dados!L$5:L$98)))) * L$1)))</f>
        <v>9.5480282415125656E-2</v>
      </c>
      <c r="M116" s="106">
        <f>IF(INDEX(Base_Dados!M:M,MATCH($B116,Base_Dados!$B:$B,0))=0,0,
MAX(0, MIN(M$1,
((INDEX(Base_Dados!M:M,MATCH($B116,Base_Dados!$B:$B,0))-MIN(Base_Dados!M$5:M$98)) /
(IF(MAX(Base_Dados!M$5:M$98)-MIN(Base_Dados!M$5:M$98)=0,1,MAX(Base_Dados!M$5:M$98)-MIN(Base_Dados!M$5:M$98)))) * M$1)))</f>
        <v>9.7994169096209907E-2</v>
      </c>
      <c r="N116" s="106">
        <f>IF(INDEX(Base_Dados!N:N,MATCH($B116,Base_Dados!$B:$B,0))=0,0,
MAX(0, MIN(N$1,
((INDEX(Base_Dados!N:N,MATCH($B116,Base_Dados!$B:$B,0))-MIN(Base_Dados!N$5:N$98)) /
(IF(MAX(Base_Dados!N$5:N$98)-MIN(Base_Dados!N$5:N$98)=0,1,MAX(Base_Dados!N$5:N$98)-MIN(Base_Dados!N$5:N$98)))) * N$1)))</f>
        <v>0.12889409481891645</v>
      </c>
      <c r="O116" s="106">
        <f>IF(INDEX(Base_Dados!O:O,MATCH($B116,Base_Dados!$B:$B,0))=0,0,
MAX(0, MIN(O$1,
((INDEX(Base_Dados!O:O,MATCH($B116,Base_Dados!$B:$B,0))-MIN(Base_Dados!O$5:O$98)) /
(IF(MAX(Base_Dados!O$5:O$98)-MIN(Base_Dados!O$5:O$98)=0,1,MAX(Base_Dados!O$5:O$98)-MIN(Base_Dados!O$5:O$98)))) * O$1)))</f>
        <v>0.17336529349462065</v>
      </c>
      <c r="P116" s="106">
        <f>IF(INDEX(Base_Dados!P:P,MATCH($B116,Base_Dados!$B:$B,0))=0,0,
MAX(0, MIN(P$1,
((INDEX(Base_Dados!P:P,MATCH($B116,Base_Dados!$B:$B,0))-MIN(Base_Dados!P$5:P$98)) /
(IF(MAX(Base_Dados!P$5:P$98)-MIN(Base_Dados!P$5:P$98)=0,1,MAX(Base_Dados!P$5:P$98)-MIN(Base_Dados!P$5:P$98)))) * P$1)))</f>
        <v>3.2916393919128088E-2</v>
      </c>
      <c r="Q116" s="106">
        <f>IF(INDEX(Base_Dados!Q:Q,MATCH($B116,Base_Dados!$B:$B,0))=0,0,
MAX(0, MIN(Q$1,
((INDEX(Base_Dados!Q:Q,MATCH($B116,Base_Dados!$B:$B,0))-MIN(Base_Dados!Q$5:Q$98)) /
(IF(MAX(Base_Dados!Q$5:Q$98)-MIN(Base_Dados!Q$5:Q$98)=0,1,MAX(Base_Dados!Q$5:Q$98)-MIN(Base_Dados!Q$5:Q$98)))) * Q$1)))</f>
        <v>4.3441630245905959E-3</v>
      </c>
      <c r="R116" s="106">
        <f>IF(INDEX(Base_Dados!R:R,MATCH($B116,Base_Dados!$B:$B,0))=0,0,
MAX(0, MIN(R$1,
((INDEX(Base_Dados!R:R,MATCH($B116,Base_Dados!$B:$B,0))-MIN(Base_Dados!R$5:R$98)) /
(IF(MAX(Base_Dados!R$5:R$98)-MIN(Base_Dados!R$5:R$98)=0,1,MAX(Base_Dados!R$5:R$98)-MIN(Base_Dados!R$5:R$98)))) * R$1)))</f>
        <v>1.7382062154711424E-2</v>
      </c>
      <c r="S116" s="106">
        <f>IF(INDEX(Base_Dados!S:S,MATCH($B116,Base_Dados!$B:$B,0))=0,0,
MAX(0, MIN(S$1,
((INDEX(Base_Dados!S:S,MATCH($B116,Base_Dados!$B:$B,0))-MIN(Base_Dados!S$5:S$98)) /
(IF(MAX(Base_Dados!S$5:S$98)-MIN(Base_Dados!S$5:S$98)=0,1,MAX(Base_Dados!S$5:S$98)-MIN(Base_Dados!S$5:S$98)))) * S$1)))</f>
        <v>1.6805212311840036E-2</v>
      </c>
      <c r="T116" s="106">
        <f>IF(INDEX(Base_Dados!T:T,MATCH($B116,Base_Dados!$B:$B,0))=0,0,
MAX(0, MIN(T$1,
((INDEX(Base_Dados!T:T,MATCH($B116,Base_Dados!$B:$B,0))-MIN(Base_Dados!T$5:T$98)) /
(IF(MAX(Base_Dados!T$5:T$98)-MIN(Base_Dados!T$5:T$98)=0,1,MAX(Base_Dados!T$5:T$98)-MIN(Base_Dados!T$5:T$98)))) * T$1)))</f>
        <v>0.48817833400148003</v>
      </c>
      <c r="U116" s="106">
        <f>IF(INDEX(Base_Dados!U:U,MATCH($B116,Base_Dados!$B:$B,0))=0,0,
MAX(0, MIN(U$1,
((INDEX(Base_Dados!U:U,MATCH($B116,Base_Dados!$B:$B,0))-MIN(Base_Dados!U$5:U$98)) /
(IF(MAX(Base_Dados!U$5:U$98)-MIN(Base_Dados!U$5:U$98)=0,1,MAX(Base_Dados!U$5:U$98)-MIN(Base_Dados!U$5:U$98)))) * U$1)))</f>
        <v>0.6048364575026105</v>
      </c>
      <c r="V116" s="106">
        <f>IF(INDEX(Base_Dados!V:V,MATCH($B116,Base_Dados!$B:$B,0))=0,0,
MAX(0, MIN(V$1,
((INDEX(Base_Dados!V:V,MATCH($B116,Base_Dados!$B:$B,0))-MIN(Base_Dados!V$5:V$98)) /
(IF(MAX(Base_Dados!V$5:V$98)-MIN(Base_Dados!V$5:V$98)=0,1,MAX(Base_Dados!V$5:V$98)-MIN(Base_Dados!V$5:V$98)))) * V$1)))</f>
        <v>1.4831508810356714E-2</v>
      </c>
      <c r="W116" s="106">
        <f>IF(INDEX(Base_Dados!W:W,MATCH($B116,Base_Dados!$B:$B,0))=0,0,
MAX(0, MIN(W$1,
((INDEX(Base_Dados!W:W,MATCH($B116,Base_Dados!$B:$B,0))-MIN(Base_Dados!W$5:W$98)) /
(IF(MAX(Base_Dados!W$5:W$98)-MIN(Base_Dados!W$5:W$98)=0,1,MAX(Base_Dados!W$5:W$98)-MIN(Base_Dados!W$5:W$98)))) * W$1)))</f>
        <v>2.3454454357714605</v>
      </c>
      <c r="X116" s="106">
        <f>IF(INDEX(Base_Dados!X:X,MATCH($B116,Base_Dados!$B:$B,0))=0,0,
MAX(0, MIN(X$1,
((INDEX(Base_Dados!X:X,MATCH($B116,Base_Dados!$B:$B,0))-MIN(Base_Dados!X$5:X$98)) /
(IF(MAX(Base_Dados!X$5:X$98)-MIN(Base_Dados!X$5:X$98)=0,1,MAX(Base_Dados!X$5:X$98)-MIN(Base_Dados!X$5:X$98)))) * X$1)))</f>
        <v>0</v>
      </c>
      <c r="Y116" s="106">
        <f>IF(INDEX(Base_Dados!Y:Y,MATCH($B116,Base_Dados!$B:$B,0))=0,0,
MAX(0, MIN(Y$1,
((INDEX(Base_Dados!Y:Y,MATCH($B116,Base_Dados!$B:$B,0))-MIN(Base_Dados!Y$5:Y$98)) /
(IF(MAX(Base_Dados!Y$5:Y$98)-MIN(Base_Dados!Y$5:Y$98)=0,1,MAX(Base_Dados!Y$5:Y$98)-MIN(Base_Dados!Y$5:Y$98)))) * Y$1)))</f>
        <v>0</v>
      </c>
      <c r="Z116" s="106">
        <f>IF(INDEX(Base_Dados!Z:Z,MATCH($B116,Base_Dados!$B:$B,0))=0,0,
MAX(0, MIN(Z$1,
((INDEX(Base_Dados!Z:Z,MATCH($B116,Base_Dados!$B:$B,0))-MIN(Base_Dados!Z$5:Z$98)) /
(IF(MAX(Base_Dados!Z$5:Z$98)-MIN(Base_Dados!Z$5:Z$98)=0,1,MAX(Base_Dados!Z$5:Z$98)-MIN(Base_Dados!Z$5:Z$98)))) * Z$1)))</f>
        <v>0</v>
      </c>
      <c r="AA116" s="106">
        <f>IF(INDEX(Base_Dados!AA:AA,MATCH($B116,Base_Dados!$B:$B,0))=0,0,
MAX(0, MIN(AA$1,
((INDEX(Base_Dados!AA:AA,MATCH($B116,Base_Dados!$B:$B,0))-MIN(Base_Dados!AA$5:AA$98)) /
(IF(MAX(Base_Dados!AA$5:AA$98)-MIN(Base_Dados!AA$5:AA$98)=0,1,MAX(Base_Dados!AA$5:AA$98)-MIN(Base_Dados!AA$5:AA$98)))) * AA$1)))</f>
        <v>0</v>
      </c>
      <c r="AB116" s="106">
        <f>IF(INDEX(Base_Dados!AB:AB,MATCH($B116,Base_Dados!$B:$B,0))=0,0,
MAX(0, MIN(AB$1,
((INDEX(Base_Dados!AB:AB,MATCH($B116,Base_Dados!$B:$B,0))-MIN(Base_Dados!AB$5:AB$98)) /
(IF(MAX(Base_Dados!AB$5:AB$98)-MIN(Base_Dados!AB$5:AB$98)=0,1,MAX(Base_Dados!AB$5:AB$98)-MIN(Base_Dados!AB$5:AB$98)))) * AB$1)))</f>
        <v>0.15575020914325083</v>
      </c>
      <c r="AC116" s="106">
        <f>IF(INDEX(Base_Dados!AC:AC,MATCH($B116,Base_Dados!$B:$B,0))=0,0,
MAX(0, MIN(AC$1,
((INDEX(Base_Dados!AC:AC,MATCH($B116,Base_Dados!$B:$B,0))-MIN(Base_Dados!AC$5:AC$98)) /
(IF(MAX(Base_Dados!AC$5:AC$98)-MIN(Base_Dados!AC$5:AC$98)=0,1,MAX(Base_Dados!AC$5:AC$98)-MIN(Base_Dados!AC$5:AC$98)))) * AC$1)))</f>
        <v>1.7037242243206782E-2</v>
      </c>
      <c r="AD116" s="106">
        <f>IF(INDEX(Base_Dados!AD:AD,MATCH($B116,Base_Dados!$B:$B,0))=0,0,
MAX(0, MIN(AD$1,
((INDEX(Base_Dados!AD:AD,MATCH($B116,Base_Dados!$B:$B,0))-MIN(Base_Dados!AD$5:AD$98)) /
(IF(MAX(Base_Dados!AD$5:AD$98)-MIN(Base_Dados!AD$5:AD$98)=0,1,MAX(Base_Dados!AD$5:AD$98)-MIN(Base_Dados!AD$5:AD$98)))) * AD$1)))</f>
        <v>2.5380860819405417E-2</v>
      </c>
      <c r="AE116" s="106">
        <f>IF(INDEX(Base_Dados!AE:AE,MATCH($B116,Base_Dados!$B:$B,0))=0,0,
MAX(0, MIN(AE$1,
((INDEX(Base_Dados!AE:AE,MATCH($B116,Base_Dados!$B:$B,0))-MIN(Base_Dados!AE$5:AE$98)) /
(IF(MAX(Base_Dados!AE$5:AE$98)-MIN(Base_Dados!AE$5:AE$98)=0,1,MAX(Base_Dados!AE$5:AE$98)-MIN(Base_Dados!AE$5:AE$98)))) * AE$1)))</f>
        <v>5.6522364447001297E-3</v>
      </c>
      <c r="AF116" s="106">
        <f>IF(INDEX(Base_Dados!AF:AF,MATCH($B116,Base_Dados!$B:$B,0))=0,0,
MAX(0, MIN(AF$1,
((INDEX(Base_Dados!AF:AF,MATCH($B116,Base_Dados!$B:$B,0))-MIN(Base_Dados!AF$5:AF$98)) /
(IF(MAX(Base_Dados!AF$5:AF$98)-MIN(Base_Dados!AF$5:AF$98)=0,1,MAX(Base_Dados!AF$5:AF$98)-MIN(Base_Dados!AF$5:AF$98)))) * AF$1)))</f>
        <v>7.5391899967820527E-3</v>
      </c>
      <c r="AG116" s="106">
        <f>IF(INDEX(Base_Dados!AG:AG,MATCH($B116,Base_Dados!$B:$B,0))=0,0,
MAX(0, MIN(AG$1,
((INDEX(Base_Dados!AG:AG,MATCH($B116,Base_Dados!$B:$B,0))-MIN(Base_Dados!AG$5:AG$98)) /
(IF(MAX(Base_Dados!AG$5:AG$98)-MIN(Base_Dados!AG$5:AG$98)=0,1,MAX(Base_Dados!AG$5:AG$98)-MIN(Base_Dados!AG$5:AG$98)))) * AG$1)))</f>
        <v>4.3441630245905959E-3</v>
      </c>
      <c r="AH116" s="106">
        <f>IF(INDEX(Base_Dados!AH:AH,MATCH($B116,Base_Dados!$B:$B,0))=0,0,
MAX(0, MIN(AH$1,
((INDEX(Base_Dados!AH:AH,MATCH($B116,Base_Dados!$B:$B,0))-MIN(Base_Dados!AH$5:AH$98)) /
(IF(MAX(Base_Dados!AH$5:AH$98)-MIN(Base_Dados!AH$5:AH$98)=0,1,MAX(Base_Dados!AH$5:AH$98)-MIN(Base_Dados!AH$5:AH$98)))) * AH$1)))</f>
        <v>1.6618478055182542</v>
      </c>
      <c r="AI116" s="106">
        <f>IF(INDEX(Base_Dados!AI:AI,MATCH($B116,Base_Dados!$B:$B,0))=0,0,
MAX(0, MIN(AI$1,
((INDEX(Base_Dados!AI:AI,MATCH($B116,Base_Dados!$B:$B,0))-MIN(Base_Dados!AI$5:AI$98)) /
(IF(MAX(Base_Dados!AI$5:AI$98)-MIN(Base_Dados!AI$5:AI$98)=0,1,MAX(Base_Dados!AI$5:AI$98)-MIN(Base_Dados!AI$5:AI$98)))) * AI$1)))</f>
        <v>3.5714285714285712E-2</v>
      </c>
      <c r="AJ116" s="106">
        <f>IF(INDEX(Base_Dados!AJ:AJ,MATCH($B116,Base_Dados!$B:$B,0))=0,0,
MAX(0, MIN(AJ$1,
((INDEX(Base_Dados!AJ:AJ,MATCH($B116,Base_Dados!$B:$B,0))-MIN(Base_Dados!AJ$5:AJ$98)) /
(IF(MAX(Base_Dados!AJ$5:AJ$98)-MIN(Base_Dados!AJ$5:AJ$98)=0,1,MAX(Base_Dados!AJ$5:AJ$98)-MIN(Base_Dados!AJ$5:AJ$98)))) * AJ$1)))</f>
        <v>0.83333333333333326</v>
      </c>
      <c r="AK116" s="106">
        <f>IF(INDEX(Base_Dados!AK:AK,MATCH($B116,Base_Dados!$B:$B,0))=0,0,
MAX(0, MIN(AK$1,
((INDEX(Base_Dados!AK:AK,MATCH($B116,Base_Dados!$B:$B,0))-MIN(Base_Dados!AK$5:AK$98)) /
(IF(MAX(Base_Dados!AK$5:AK$98)-MIN(Base_Dados!AK$5:AK$98)=0,1,MAX(Base_Dados!AK$5:AK$98)-MIN(Base_Dados!AK$5:AK$98)))) * AK$1)))</f>
        <v>4.0229885057471264E-3</v>
      </c>
      <c r="AL116" s="106">
        <f>IF(INDEX(Base_Dados!AL:AL,MATCH($B116,Base_Dados!$B:$B,0))=0,0,
MAX(0, MIN(AL$1,
((INDEX(Base_Dados!AL:AL,MATCH($B116,Base_Dados!$B:$B,0))-MIN(Base_Dados!AL$5:AL$98)) /
(IF(MAX(Base_Dados!AL$5:AL$98)-MIN(Base_Dados!AL$5:AL$98)=0,1,MAX(Base_Dados!AL$5:AL$98)-MIN(Base_Dados!AL$5:AL$98)))) * AL$1)))</f>
        <v>0</v>
      </c>
      <c r="AM116" s="106">
        <f>IF(INDEX(Base_Dados!AM:AM,MATCH($B116,Base_Dados!$B:$B,0))=0,0,
MAX(0, MIN(AM$1,
((INDEX(Base_Dados!AM:AM,MATCH($B116,Base_Dados!$B:$B,0))-MIN(Base_Dados!AM$5:AM$98)) /
(IF(MAX(Base_Dados!AM$5:AM$98)-MIN(Base_Dados!AM$5:AM$98)=0,1,MAX(Base_Dados!AM$5:AM$98)-MIN(Base_Dados!AM$5:AM$98)))) * AM$1)))</f>
        <v>1.4500258933195235E-2</v>
      </c>
      <c r="AN116" s="106">
        <f>IF(INDEX(Base_Dados!AN:AN,MATCH($B116,Base_Dados!$B:$B,0))=0,0,
MAX(0, MIN(AN$1,
((INDEX(Base_Dados!AN:AN,MATCH($B116,Base_Dados!$B:$B,0))-MIN(Base_Dados!AN$5:AN$98)) /
(IF(MAX(Base_Dados!AN$5:AN$98)-MIN(Base_Dados!AN$5:AN$98)=0,1,MAX(Base_Dados!AN$5:AN$98)-MIN(Base_Dados!AN$5:AN$98)))) * AN$1)))</f>
        <v>9.585492227979274E-2</v>
      </c>
      <c r="AO116" s="106">
        <f>IF(INDEX(Base_Dados!AO:AO,MATCH($B116,Base_Dados!$B:$B,0))=0,0,
MAX(0, MIN(AO$1,
((INDEX(Base_Dados!AO:AO,MATCH($B116,Base_Dados!$B:$B,0))-MIN(Base_Dados!AO$5:AO$98)) /
(IF(MAX(Base_Dados!AO$5:AO$98)-MIN(Base_Dados!AO$5:AO$98)=0,1,MAX(Base_Dados!AO$5:AO$98)-MIN(Base_Dados!AO$5:AO$98)))) * AO$1)))</f>
        <v>0</v>
      </c>
      <c r="AP116" s="106">
        <f>IF(INDEX(Base_Dados!AP:AP,MATCH($B116,Base_Dados!$B:$B,0))=0,0,
MAX(0, MIN(AP$1,
((INDEX(Base_Dados!AP:AP,MATCH($B116,Base_Dados!$B:$B,0))-MIN(Base_Dados!AP$5:AP$98)) /
(IF(MAX(Base_Dados!AP$5:AP$98)-MIN(Base_Dados!AP$5:AP$98)=0,1,MAX(Base_Dados!AP$5:AP$98)-MIN(Base_Dados!AP$5:AP$98)))) * AP$1)))</f>
        <v>0</v>
      </c>
      <c r="AQ116" s="106">
        <f>IF(INDEX(Base_Dados!AQ:AQ,MATCH($B116,Base_Dados!$B:$B,0))=0,0,
MAX(0, MIN(AQ$1,
((INDEX(Base_Dados!AQ:AQ,MATCH($B116,Base_Dados!$B:$B,0))-MIN(Base_Dados!AQ$5:AQ$98)) /
(IF(MAX(Base_Dados!AQ$5:AQ$98)-MIN(Base_Dados!AQ$5:AQ$98)=0,1,MAX(Base_Dados!AQ$5:AQ$98)-MIN(Base_Dados!AQ$5:AQ$98)))) * AQ$1)))</f>
        <v>0</v>
      </c>
      <c r="AR116" s="106">
        <f>IF(INDEX(Base_Dados!AR:AR,MATCH($B116,Base_Dados!$B:$B,0))=0,0,
MAX(0, MIN(AR$1,
((INDEX(Base_Dados!AR:AR,MATCH($B116,Base_Dados!$B:$B,0))-MIN(Base_Dados!AR$5:AR$98)) /
(IF(MAX(Base_Dados!AR$5:AR$98)-MIN(Base_Dados!AR$5:AR$98)=0,1,MAX(Base_Dados!AR$5:AR$98)-MIN(Base_Dados!AR$5:AR$98)))) * AR$1)))</f>
        <v>0</v>
      </c>
      <c r="AS116" s="106">
        <f>IF(INDEX(Base_Dados!AS:AS,MATCH($B116,Base_Dados!$B:$B,0))=0,0,
MAX(0, MIN(AS$1,
((INDEX(Base_Dados!AS:AS,MATCH($B116,Base_Dados!$B:$B,0))-MIN(Base_Dados!AS$5:AS$98)) /
(IF(MAX(Base_Dados!AS$5:AS$98)-MIN(Base_Dados!AS$5:AS$98)=0,1,MAX(Base_Dados!AS$5:AS$98)-MIN(Base_Dados!AS$5:AS$98)))) * AS$1)))</f>
        <v>0</v>
      </c>
      <c r="AT116" s="106">
        <f>IF(INDEX(Base_Dados!AT:AT,MATCH($B116,Base_Dados!$B:$B,0))=0,0,
MAX(0, MIN(AT$1,
((INDEX(Base_Dados!AT:AT,MATCH($B116,Base_Dados!$B:$B,0))-MIN(Base_Dados!AT$5:AT$98)) /
(IF(MAX(Base_Dados!AT$5:AT$98)-MIN(Base_Dados!AT$5:AT$98)=0,1,MAX(Base_Dados!AT$5:AT$98)-MIN(Base_Dados!AT$5:AT$98)))) * AT$1)))</f>
        <v>0</v>
      </c>
      <c r="AU116" s="106">
        <f>IF(INDEX(Base_Dados!AU:AU,MATCH($B116,Base_Dados!$B:$B,0))=0,0,
MAX(0, MIN(AU$1,
((INDEX(Base_Dados!AU:AU,MATCH($B116,Base_Dados!$B:$B,0))-MIN(Base_Dados!AU$5:AU$98)) /
(IF(MAX(Base_Dados!AU$5:AU$98)-MIN(Base_Dados!AU$5:AU$98)=0,1,MAX(Base_Dados!AU$5:AU$98)-MIN(Base_Dados!AU$5:AU$98)))) * AU$1)))</f>
        <v>1.3108614232209739E-2</v>
      </c>
      <c r="AV116" s="106">
        <f>IF(INDEX(Base_Dados!AV:AV,MATCH($B116,Base_Dados!$B:$B,0))=0,0,
MAX(0, MIN(AV$1,
((INDEX(Base_Dados!AV:AV,MATCH($B116,Base_Dados!$B:$B,0))-MIN(Base_Dados!AV$5:AV$98)) /
(IF(MAX(Base_Dados!AV$5:AV$98)-MIN(Base_Dados!AV$5:AV$98)=0,1,MAX(Base_Dados!AV$5:AV$98)-MIN(Base_Dados!AV$5:AV$98)))) * AV$1)))</f>
        <v>0</v>
      </c>
      <c r="AW116" s="106">
        <f>IF(INDEX(Base_Dados!AW:AW,MATCH($B116,Base_Dados!$B:$B,0))=0,0,
MAX(0, MIN(AW$1,
((INDEX(Base_Dados!AW:AW,MATCH($B116,Base_Dados!$B:$B,0))-MIN(Base_Dados!AW$5:AW$98)) /
(IF(MAX(Base_Dados!AW$5:AW$98)-MIN(Base_Dados!AW$5:AW$98)=0,1,MAX(Base_Dados!AW$5:AW$98)-MIN(Base_Dados!AW$5:AW$98)))) * AW$1)))</f>
        <v>0</v>
      </c>
      <c r="AX116" s="106">
        <f>IF(INDEX(Base_Dados!AX:AX,MATCH($B116,Base_Dados!$B:$B,0))=0,0,
MAX(0, MIN(AX$1,
((INDEX(Base_Dados!AX:AX,MATCH($B116,Base_Dados!$B:$B,0))-MIN(Base_Dados!AX$5:AX$98)) /
(IF(MAX(Base_Dados!AX$5:AX$98)-MIN(Base_Dados!AX$5:AX$98)=0,1,MAX(Base_Dados!AX$5:AX$98)-MIN(Base_Dados!AX$5:AX$98)))) * AX$1)))</f>
        <v>4.0860215053763443E-2</v>
      </c>
      <c r="AY116" s="106">
        <f>IF(INDEX(Base_Dados!AY:AY,MATCH($B116,Base_Dados!$B:$B,0))=0,0,
MAX(0, MIN(AY$1,
((INDEX(Base_Dados!AY:AY,MATCH($B116,Base_Dados!$B:$B,0))-MIN(Base_Dados!AY$5:AY$98)) /
(IF(MAX(Base_Dados!AY$5:AY$98)-MIN(Base_Dados!AY$5:AY$98)=0,1,MAX(Base_Dados!AY$5:AY$98)-MIN(Base_Dados!AY$5:AY$98)))) * AY$1)))</f>
        <v>0</v>
      </c>
      <c r="AZ116" s="106">
        <f>IF(INDEX(Base_Dados!AZ:AZ,MATCH($B116,Base_Dados!$B:$B,0))=0,0,
MAX(0, MIN(AZ$1,
((INDEX(Base_Dados!AZ:AZ,MATCH($B116,Base_Dados!$B:$B,0))-MIN(Base_Dados!AZ$5:AZ$98)) /
(IF(MAX(Base_Dados!AZ$5:AZ$98)-MIN(Base_Dados!AZ$5:AZ$98)=0,1,MAX(Base_Dados!AZ$5:AZ$98)-MIN(Base_Dados!AZ$5:AZ$98)))) * AZ$1)))</f>
        <v>0</v>
      </c>
      <c r="BA116" s="106">
        <f>IF(INDEX(Base_Dados!BA:BA,MATCH($B116,Base_Dados!$B:$B,0))=0,0,
MAX(0, MIN(BA$1,
((INDEX(Base_Dados!BA:BA,MATCH($B116,Base_Dados!$B:$B,0))-MIN(Base_Dados!BA$5:BA$98)) /
(IF(MAX(Base_Dados!BA$5:BA$98)-MIN(Base_Dados!BA$5:BA$98)=0,1,MAX(Base_Dados!BA$5:BA$98)-MIN(Base_Dados!BA$5:BA$98)))) * BA$1)))</f>
        <v>1.3077555007882057E-2</v>
      </c>
      <c r="BB116" s="106">
        <f>IF(INDEX(Base_Dados!BB:BB,MATCH($B116,Base_Dados!$B:$B,0))=0,0,
MAX(0, MIN(BB$1,
((INDEX(Base_Dados!BB:BB,MATCH($B116,Base_Dados!$B:$B,0))-MIN(Base_Dados!BB$5:BB$98)) /
(IF(MAX(Base_Dados!BB$5:BB$98)-MIN(Base_Dados!BB$5:BB$98)=0,1,MAX(Base_Dados!BB$5:BB$98)-MIN(Base_Dados!BB$5:BB$98)))) * BB$1)))</f>
        <v>0.13211542306067234</v>
      </c>
      <c r="BC116" s="106">
        <f>IF(INDEX(Base_Dados!BC:BC,MATCH($B116,Base_Dados!$B:$B,0))=0,0,
MAX(0, MIN(BC$1,
((INDEX(Base_Dados!BC:BC,MATCH($B116,Base_Dados!$B:$B,0))-MIN(Base_Dados!BC$5:BC$98)) /
(IF(MAX(Base_Dados!BC$5:BC$98)-MIN(Base_Dados!BC$5:BC$98)=0,1,MAX(Base_Dados!BC$5:BC$98)-MIN(Base_Dados!BC$5:BC$98)))) * BC$1)))</f>
        <v>8.0797199030433614E-3</v>
      </c>
      <c r="BD116" s="106">
        <f>IF(INDEX(Base_Dados!BD:BD,MATCH($B116,Base_Dados!$B:$B,0))=0,0,
MAX(0, MIN(BD$1,
((INDEX(Base_Dados!BD:BD,MATCH($B116,Base_Dados!$B:$B,0))-MIN(Base_Dados!BD$5:BD$98)) /
(IF(MAX(Base_Dados!BD$5:BD$98)-MIN(Base_Dados!BD$5:BD$98)=0,1,MAX(Base_Dados!BD$5:BD$98)-MIN(Base_Dados!BD$5:BD$98)))) * BD$1)))</f>
        <v>6.7862336403296175E-3</v>
      </c>
      <c r="BE116" s="106">
        <f>IF(INDEX(Base_Dados!BE:BE,MATCH($B116,Base_Dados!$B:$B,0))=0,0,
MAX(0, MIN(BE$1,
((INDEX(Base_Dados!BE:BE,MATCH($B116,Base_Dados!$B:$B,0))-MIN(Base_Dados!BE$5:BE$98)) /
(IF(MAX(Base_Dados!BE$5:BE$98)-MIN(Base_Dados!BE$5:BE$98)=0,1,MAX(Base_Dados!BE$5:BE$98)-MIN(Base_Dados!BE$5:BE$98)))) * BE$1)))</f>
        <v>5.5193176116407429E-2</v>
      </c>
      <c r="BF116" s="106">
        <f>IF(INDEX(Base_Dados!BF:BF,MATCH($B116,Base_Dados!$B:$B,0))=0,0,
MAX(0, MIN(BF$1,
((INDEX(Base_Dados!BF:BF,MATCH($B116,Base_Dados!$B:$B,0))-MIN(Base_Dados!BF$5:BF$98)) /
(IF(MAX(Base_Dados!BF$5:BF$98)-MIN(Base_Dados!BF$5:BF$98)=0,1,MAX(Base_Dados!BF$5:BF$98)-MIN(Base_Dados!BF$5:BF$98)))) * BF$1)))</f>
        <v>0</v>
      </c>
      <c r="BG116" s="106">
        <f>IF(INDEX(Base_Dados!BG:BG,MATCH($B116,Base_Dados!$B:$B,0))=0,0,
MAX(0, MIN(BG$1,
((INDEX(Base_Dados!BG:BG,MATCH($B116,Base_Dados!$B:$B,0))-MIN(Base_Dados!BG$5:BG$98)) /
(IF(MAX(Base_Dados!BG$5:BG$98)-MIN(Base_Dados!BG$5:BG$98)=0,1,MAX(Base_Dados!BG$5:BG$98)-MIN(Base_Dados!BG$5:BG$98)))) * BG$1)))</f>
        <v>1.254180602006689E-3</v>
      </c>
      <c r="BH116" s="106">
        <f>IF(INDEX(Base_Dados!BH:BH,MATCH($B116,Base_Dados!$B:$B,0))=0,0,
MAX(0, MIN(BH$1,
((INDEX(Base_Dados!BH:BH,MATCH($B116,Base_Dados!$B:$B,0))-MIN(Base_Dados!BH$5:BH$98)) /
(IF(MAX(Base_Dados!BH$5:BH$98)-MIN(Base_Dados!BH$5:BH$98)=0,1,MAX(Base_Dados!BH$5:BH$98)-MIN(Base_Dados!BH$5:BH$98)))) * BH$1)))</f>
        <v>3.2967032967032968E-2</v>
      </c>
      <c r="BI116" s="106">
        <f>IF(INDEX(Base_Dados!BI:BI,MATCH($B116,Base_Dados!$B:$B,0))=0,0,
MAX(0, MIN(BI$1,
((INDEX(Base_Dados!BI:BI,MATCH($B116,Base_Dados!$B:$B,0))-MIN(Base_Dados!BI$5:BI$98)) /
(IF(MAX(Base_Dados!BI$5:BI$98)-MIN(Base_Dados!BI$5:BI$98)=0,1,MAX(Base_Dados!BI$5:BI$98)-MIN(Base_Dados!BI$5:BI$98)))) * BI$1)))</f>
        <v>2.6521060842433698E-2</v>
      </c>
      <c r="BJ116" s="106">
        <f>IF(INDEX(Base_Dados!BJ:BJ,MATCH($B116,Base_Dados!$B:$B,0))=0,0,
MAX(0, MIN(BJ$1,
((INDEX(Base_Dados!BJ:BJ,MATCH($B116,Base_Dados!$B:$B,0))-MIN(Base_Dados!BJ$5:BJ$98)) /
(IF(MAX(Base_Dados!BJ$5:BJ$98)-MIN(Base_Dados!BJ$5:BJ$98)=0,1,MAX(Base_Dados!BJ$5:BJ$98)-MIN(Base_Dados!BJ$5:BJ$98)))) * BJ$1)))</f>
        <v>1.0526315789473684E-2</v>
      </c>
      <c r="BK116" s="106">
        <f>IF(INDEX(Base_Dados!BK:BK,MATCH($B116,Base_Dados!$B:$B,0))=0,0,
MAX(0, MIN(BK$1,
((INDEX(Base_Dados!BK:BK,MATCH($B116,Base_Dados!$B:$B,0))-MIN(Base_Dados!BK$5:BK$98)) /
(IF(MAX(Base_Dados!BK$5:BK$98)-MIN(Base_Dados!BK$5:BK$98)=0,1,MAX(Base_Dados!BK$5:BK$98)-MIN(Base_Dados!BK$5:BK$98)))) * BK$1)))</f>
        <v>0</v>
      </c>
      <c r="BL116" s="106">
        <f>IF(INDEX(Base_Dados!BL:BL,MATCH($B116,Base_Dados!$B:$B,0))=0,0,
MAX(0, MIN(BL$1,
((INDEX(Base_Dados!BL:BL,MATCH($B116,Base_Dados!$B:$B,0))-MIN(Base_Dados!BL$5:BL$98)) /
(IF(MAX(Base_Dados!BL$5:BL$98)-MIN(Base_Dados!BL$5:BL$98)=0,1,MAX(Base_Dados!BL$5:BL$98)-MIN(Base_Dados!BL$5:BL$98)))) * BL$1)))</f>
        <v>1.6286644951140065E-2</v>
      </c>
      <c r="BM116" s="106">
        <f>IF(INDEX(Base_Dados!BM:BM,MATCH($B116,Base_Dados!$B:$B,0))=0,0,
MAX(0, MIN(BM$1,
((INDEX(Base_Dados!BM:BM,MATCH($B116,Base_Dados!$B:$B,0))-MIN(Base_Dados!BM$5:BM$98)) /
(IF(MAX(Base_Dados!BM$5:BM$98)-MIN(Base_Dados!BM$5:BM$98)=0,1,MAX(Base_Dados!BM$5:BM$98)-MIN(Base_Dados!BM$5:BM$98)))) * BM$1)))</f>
        <v>0.59623245068420172</v>
      </c>
      <c r="BN116" s="106">
        <f>IF(INDEX(Base_Dados!BN:BN,MATCH($B116,Base_Dados!$B:$B,0))=0,0,
MAX(0, MIN(BN$1,
((INDEX(Base_Dados!BN:BN,MATCH($B116,Base_Dados!$B:$B,0))-MIN(Base_Dados!BN$5:BN$98)) /
(IF(MAX(Base_Dados!BN$5:BN$98)-MIN(Base_Dados!BN$5:BN$98)=0,1,MAX(Base_Dados!BN$5:BN$98)-MIN(Base_Dados!BN$5:BN$98)))) * BN$1)))</f>
        <v>0.33686142169727773</v>
      </c>
      <c r="BO116" s="106">
        <f>IF(INDEX(Base_Dados!BO:BO,MATCH($B116,Base_Dados!$B:$B,0))=0,0,
MAX(0, MIN(BO$1,
((INDEX(Base_Dados!BO:BO,MATCH($B116,Base_Dados!$B:$B,0))-MIN(Base_Dados!BO$5:BO$98)) /
(IF(MAX(Base_Dados!BO$5:BO$98)-MIN(Base_Dados!BO$5:BO$98)=0,1,MAX(Base_Dados!BO$5:BO$98)-MIN(Base_Dados!BO$5:BO$98)))) * BO$1)))</f>
        <v>0</v>
      </c>
      <c r="BP116" s="106">
        <f t="shared" si="8"/>
        <v>8.9777134368468978</v>
      </c>
      <c r="BQ116" s="111">
        <f t="shared" si="9"/>
        <v>0.37809035949867942</v>
      </c>
      <c r="BR116" s="112">
        <f t="shared" si="10"/>
        <v>6.3582046020656147E-2</v>
      </c>
      <c r="BS116" s="113">
        <f t="shared" si="11"/>
        <v>8.9141313908262418</v>
      </c>
    </row>
    <row r="117" spans="1:71">
      <c r="A117" s="21">
        <v>23013</v>
      </c>
      <c r="B117" s="21" t="s">
        <v>201</v>
      </c>
      <c r="C117" s="21" t="s">
        <v>197</v>
      </c>
      <c r="D117" s="105">
        <f>IF(INDEX(Base_Dados!D:D,MATCH($B117,Base_Dados!$B:$B,0))=0,0,
MAX(0, MIN(D$1,
((INDEX(Base_Dados!D:D,MATCH($B117,Base_Dados!$B:$B,0))-MIN(Base_Dados!D$5:D$98)) /
(IF(MAX(Base_Dados!D$5:D$98)-MIN(Base_Dados!D$5:D$98)=0,1,MAX(Base_Dados!D$5:D$98)-MIN(Base_Dados!D$5:D$98)))) * D$1)))</f>
        <v>0.38968999931237419</v>
      </c>
      <c r="E117" s="106">
        <f>IF(INDEX(Base_Dados!E:E,MATCH($B117,Base_Dados!$B:$B,0))=0,0,
MAX(0, MIN(E$1,
((INDEX(Base_Dados!E:E,MATCH($B117,Base_Dados!$B:$B,0))-MIN(Base_Dados!E$5:E$98)) /
(IF(MAX(Base_Dados!E$5:E$98)-MIN(Base_Dados!E$5:E$98)=0,1,MAX(Base_Dados!E$5:E$98)-MIN(Base_Dados!E$5:E$98)))) * E$1)))</f>
        <v>0.1289578081431918</v>
      </c>
      <c r="F117" s="106">
        <f>IF(INDEX(Base_Dados!F:F,MATCH($B117,Base_Dados!$B:$B,0))=0,0,
MAX(0, MIN(F$1,
((INDEX(Base_Dados!F:F,MATCH($B117,Base_Dados!$B:$B,0))-MIN(Base_Dados!F$5:F$98)) /
(IF(MAX(Base_Dados!F$5:F$98)-MIN(Base_Dados!F$5:F$98)=0,1,MAX(Base_Dados!F$5:F$98)-MIN(Base_Dados!F$5:F$98)))) * F$1)))</f>
        <v>0.11908450305102677</v>
      </c>
      <c r="G117" s="106">
        <f>IF(INDEX(Base_Dados!G:G,MATCH($B117,Base_Dados!$B:$B,0))=0,0,
MAX(0, MIN(G$1,
((INDEX(Base_Dados!G:G,MATCH($B117,Base_Dados!$B:$B,0))-MIN(Base_Dados!G$5:G$98)) /
(IF(MAX(Base_Dados!G$5:G$98)-MIN(Base_Dados!G$5:G$98)=0,1,MAX(Base_Dados!G$5:G$98)-MIN(Base_Dados!G$5:G$98)))) * G$1)))</f>
        <v>0.11268698460816687</v>
      </c>
      <c r="H117" s="106">
        <f>IF(INDEX(Base_Dados!H:H,MATCH($B117,Base_Dados!$B:$B,0))=0,0,
MAX(0, MIN(H$1,
((INDEX(Base_Dados!H:H,MATCH($B117,Base_Dados!$B:$B,0))-MIN(Base_Dados!H$5:H$98)) /
(IF(MAX(Base_Dados!H$5:H$98)-MIN(Base_Dados!H$5:H$98)=0,1,MAX(Base_Dados!H$5:H$98)-MIN(Base_Dados!H$5:H$98)))) * H$1)))</f>
        <v>0.11109371855363492</v>
      </c>
      <c r="I117" s="106">
        <f>IF(INDEX(Base_Dados!I:I,MATCH($B117,Base_Dados!$B:$B,0))=0,0,
MAX(0, MIN(I$1,
((INDEX(Base_Dados!I:I,MATCH($B117,Base_Dados!$B:$B,0))-MIN(Base_Dados!I$5:I$98)) /
(IF(MAX(Base_Dados!I$5:I$98)-MIN(Base_Dados!I$5:I$98)=0,1,MAX(Base_Dados!I$5:I$98)-MIN(Base_Dados!I$5:I$98)))) * I$1)))</f>
        <v>0.13523769528332724</v>
      </c>
      <c r="J117" s="106">
        <f>IF(INDEX(Base_Dados!J:J,MATCH($B117,Base_Dados!$B:$B,0))=0,0,
MAX(0, MIN(J$1,
((INDEX(Base_Dados!J:J,MATCH($B117,Base_Dados!$B:$B,0))-MIN(Base_Dados!J$5:J$98)) /
(IF(MAX(Base_Dados!J$5:J$98)-MIN(Base_Dados!J$5:J$98)=0,1,MAX(Base_Dados!J$5:J$98)-MIN(Base_Dados!J$5:J$98)))) * J$1)))</f>
        <v>0.13702394693010442</v>
      </c>
      <c r="K117" s="106">
        <f>IF(INDEX(Base_Dados!K:K,MATCH($B117,Base_Dados!$B:$B,0))=0,0,
MAX(0, MIN(K$1,
((INDEX(Base_Dados!K:K,MATCH($B117,Base_Dados!$B:$B,0))-MIN(Base_Dados!K$5:K$98)) /
(IF(MAX(Base_Dados!K$5:K$98)-MIN(Base_Dados!K$5:K$98)=0,1,MAX(Base_Dados!K$5:K$98)-MIN(Base_Dados!K$5:K$98)))) * K$1)))</f>
        <v>0.13036113595706619</v>
      </c>
      <c r="L117" s="106">
        <f>IF(INDEX(Base_Dados!L:L,MATCH($B117,Base_Dados!$B:$B,0))=0,0,
MAX(0, MIN(L$1,
((INDEX(Base_Dados!L:L,MATCH($B117,Base_Dados!$B:$B,0))-MIN(Base_Dados!L$5:L$98)) /
(IF(MAX(Base_Dados!L$5:L$98)-MIN(Base_Dados!L$5:L$98)=0,1,MAX(Base_Dados!L$5:L$98)-MIN(Base_Dados!L$5:L$98)))) * L$1)))</f>
        <v>0.15127954948794972</v>
      </c>
      <c r="M117" s="106">
        <f>IF(INDEX(Base_Dados!M:M,MATCH($B117,Base_Dados!$B:$B,0))=0,0,
MAX(0, MIN(M$1,
((INDEX(Base_Dados!M:M,MATCH($B117,Base_Dados!$B:$B,0))-MIN(Base_Dados!M$5:M$98)) /
(IF(MAX(Base_Dados!M$5:M$98)-MIN(Base_Dados!M$5:M$98)=0,1,MAX(Base_Dados!M$5:M$98)-MIN(Base_Dados!M$5:M$98)))) * M$1)))</f>
        <v>0.15264139941690963</v>
      </c>
      <c r="N117" s="106">
        <f>IF(INDEX(Base_Dados!N:N,MATCH($B117,Base_Dados!$B:$B,0))=0,0,
MAX(0, MIN(N$1,
((INDEX(Base_Dados!N:N,MATCH($B117,Base_Dados!$B:$B,0))-MIN(Base_Dados!N$5:N$98)) /
(IF(MAX(Base_Dados!N$5:N$98)-MIN(Base_Dados!N$5:N$98)=0,1,MAX(Base_Dados!N$5:N$98)-MIN(Base_Dados!N$5:N$98)))) * N$1)))</f>
        <v>0.18720051112767544</v>
      </c>
      <c r="O117" s="106">
        <f>IF(INDEX(Base_Dados!O:O,MATCH($B117,Base_Dados!$B:$B,0))=0,0,
MAX(0, MIN(O$1,
((INDEX(Base_Dados!O:O,MATCH($B117,Base_Dados!$B:$B,0))-MIN(Base_Dados!O$5:O$98)) /
(IF(MAX(Base_Dados!O$5:O$98)-MIN(Base_Dados!O$5:O$98)=0,1,MAX(Base_Dados!O$5:O$98)-MIN(Base_Dados!O$5:O$98)))) * O$1)))</f>
        <v>0.26958024416076704</v>
      </c>
      <c r="P117" s="106">
        <f>IF(INDEX(Base_Dados!P:P,MATCH($B117,Base_Dados!$B:$B,0))=0,0,
MAX(0, MIN(P$1,
((INDEX(Base_Dados!P:P,MATCH($B117,Base_Dados!$B:$B,0))-MIN(Base_Dados!P$5:P$98)) /
(IF(MAX(Base_Dados!P$5:P$98)-MIN(Base_Dados!P$5:P$98)=0,1,MAX(Base_Dados!P$5:P$98)-MIN(Base_Dados!P$5:P$98)))) * P$1)))</f>
        <v>5.7271075212152293E-2</v>
      </c>
      <c r="Q117" s="106">
        <f>IF(INDEX(Base_Dados!Q:Q,MATCH($B117,Base_Dados!$B:$B,0))=0,0,
MAX(0, MIN(Q$1,
((INDEX(Base_Dados!Q:Q,MATCH($B117,Base_Dados!$B:$B,0))-MIN(Base_Dados!Q$5:Q$98)) /
(IF(MAX(Base_Dados!Q$5:Q$98)-MIN(Base_Dados!Q$5:Q$98)=0,1,MAX(Base_Dados!Q$5:Q$98)-MIN(Base_Dados!Q$5:Q$98)))) * Q$1)))</f>
        <v>1.4085619503975567E-2</v>
      </c>
      <c r="R117" s="106">
        <f>IF(INDEX(Base_Dados!R:R,MATCH($B117,Base_Dados!$B:$B,0))=0,0,
MAX(0, MIN(R$1,
((INDEX(Base_Dados!R:R,MATCH($B117,Base_Dados!$B:$B,0))-MIN(Base_Dados!R$5:R$98)) /
(IF(MAX(Base_Dados!R$5:R$98)-MIN(Base_Dados!R$5:R$98)=0,1,MAX(Base_Dados!R$5:R$98)-MIN(Base_Dados!R$5:R$98)))) * R$1)))</f>
        <v>3.0180574161619966E-2</v>
      </c>
      <c r="S117" s="106">
        <f>IF(INDEX(Base_Dados!S:S,MATCH($B117,Base_Dados!$B:$B,0))=0,0,
MAX(0, MIN(S$1,
((INDEX(Base_Dados!S:S,MATCH($B117,Base_Dados!$B:$B,0))-MIN(Base_Dados!S$5:S$98)) /
(IF(MAX(Base_Dados!S$5:S$98)-MIN(Base_Dados!S$5:S$98)=0,1,MAX(Base_Dados!S$5:S$98)-MIN(Base_Dados!S$5:S$98)))) * S$1)))</f>
        <v>2.9588856436755788E-2</v>
      </c>
      <c r="T117" s="106">
        <f>IF(INDEX(Base_Dados!T:T,MATCH($B117,Base_Dados!$B:$B,0))=0,0,
MAX(0, MIN(T$1,
((INDEX(Base_Dados!T:T,MATCH($B117,Base_Dados!$B:$B,0))-MIN(Base_Dados!T$5:T$98)) /
(IF(MAX(Base_Dados!T$5:T$98)-MIN(Base_Dados!T$5:T$98)=0,1,MAX(Base_Dados!T$5:T$98)-MIN(Base_Dados!T$5:T$98)))) * T$1)))</f>
        <v>0.51612245171320015</v>
      </c>
      <c r="U117" s="106">
        <f>IF(INDEX(Base_Dados!U:U,MATCH($B117,Base_Dados!$B:$B,0))=0,0,
MAX(0, MIN(U$1,
((INDEX(Base_Dados!U:U,MATCH($B117,Base_Dados!$B:$B,0))-MIN(Base_Dados!U$5:U$98)) /
(IF(MAX(Base_Dados!U$5:U$98)-MIN(Base_Dados!U$5:U$98)=0,1,MAX(Base_Dados!U$5:U$98)-MIN(Base_Dados!U$5:U$98)))) * U$1)))</f>
        <v>0.53509919567503428</v>
      </c>
      <c r="V117" s="106">
        <f>IF(INDEX(Base_Dados!V:V,MATCH($B117,Base_Dados!$B:$B,0))=0,0,
MAX(0, MIN(V$1,
((INDEX(Base_Dados!V:V,MATCH($B117,Base_Dados!$B:$B,0))-MIN(Base_Dados!V$5:V$98)) /
(IF(MAX(Base_Dados!V$5:V$98)-MIN(Base_Dados!V$5:V$98)=0,1,MAX(Base_Dados!V$5:V$98)-MIN(Base_Dados!V$5:V$98)))) * V$1)))</f>
        <v>2.0256051699091737E-2</v>
      </c>
      <c r="W117" s="106">
        <f>IF(INDEX(Base_Dados!W:W,MATCH($B117,Base_Dados!$B:$B,0))=0,0,
MAX(0, MIN(W$1,
((INDEX(Base_Dados!W:W,MATCH($B117,Base_Dados!$B:$B,0))-MIN(Base_Dados!W$5:W$98)) /
(IF(MAX(Base_Dados!W$5:W$98)-MIN(Base_Dados!W$5:W$98)=0,1,MAX(Base_Dados!W$5:W$98)-MIN(Base_Dados!W$5:W$98)))) * W$1)))</f>
        <v>2.5406113575140541</v>
      </c>
      <c r="X117" s="106">
        <f>IF(INDEX(Base_Dados!X:X,MATCH($B117,Base_Dados!$B:$B,0))=0,0,
MAX(0, MIN(X$1,
((INDEX(Base_Dados!X:X,MATCH($B117,Base_Dados!$B:$B,0))-MIN(Base_Dados!X$5:X$98)) /
(IF(MAX(Base_Dados!X$5:X$98)-MIN(Base_Dados!X$5:X$98)=0,1,MAX(Base_Dados!X$5:X$98)-MIN(Base_Dados!X$5:X$98)))) * X$1)))</f>
        <v>0</v>
      </c>
      <c r="Y117" s="106">
        <f>IF(INDEX(Base_Dados!Y:Y,MATCH($B117,Base_Dados!$B:$B,0))=0,0,
MAX(0, MIN(Y$1,
((INDEX(Base_Dados!Y:Y,MATCH($B117,Base_Dados!$B:$B,0))-MIN(Base_Dados!Y$5:Y$98)) /
(IF(MAX(Base_Dados!Y$5:Y$98)-MIN(Base_Dados!Y$5:Y$98)=0,1,MAX(Base_Dados!Y$5:Y$98)-MIN(Base_Dados!Y$5:Y$98)))) * Y$1)))</f>
        <v>0</v>
      </c>
      <c r="Z117" s="106">
        <f>IF(INDEX(Base_Dados!Z:Z,MATCH($B117,Base_Dados!$B:$B,0))=0,0,
MAX(0, MIN(Z$1,
((INDEX(Base_Dados!Z:Z,MATCH($B117,Base_Dados!$B:$B,0))-MIN(Base_Dados!Z$5:Z$98)) /
(IF(MAX(Base_Dados!Z$5:Z$98)-MIN(Base_Dados!Z$5:Z$98)=0,1,MAX(Base_Dados!Z$5:Z$98)-MIN(Base_Dados!Z$5:Z$98)))) * Z$1)))</f>
        <v>0</v>
      </c>
      <c r="AA117" s="106">
        <f>IF(INDEX(Base_Dados!AA:AA,MATCH($B117,Base_Dados!$B:$B,0))=0,0,
MAX(0, MIN(AA$1,
((INDEX(Base_Dados!AA:AA,MATCH($B117,Base_Dados!$B:$B,0))-MIN(Base_Dados!AA$5:AA$98)) /
(IF(MAX(Base_Dados!AA$5:AA$98)-MIN(Base_Dados!AA$5:AA$98)=0,1,MAX(Base_Dados!AA$5:AA$98)-MIN(Base_Dados!AA$5:AA$98)))) * AA$1)))</f>
        <v>0</v>
      </c>
      <c r="AB117" s="106">
        <f>IF(INDEX(Base_Dados!AB:AB,MATCH($B117,Base_Dados!$B:$B,0))=0,0,
MAX(0, MIN(AB$1,
((INDEX(Base_Dados!AB:AB,MATCH($B117,Base_Dados!$B:$B,0))-MIN(Base_Dados!AB$5:AB$98)) /
(IF(MAX(Base_Dados!AB$5:AB$98)-MIN(Base_Dados!AB$5:AB$98)=0,1,MAX(Base_Dados!AB$5:AB$98)-MIN(Base_Dados!AB$5:AB$98)))) * AB$1)))</f>
        <v>0.19698013549201973</v>
      </c>
      <c r="AC117" s="106">
        <f>IF(INDEX(Base_Dados!AC:AC,MATCH($B117,Base_Dados!$B:$B,0))=0,0,
MAX(0, MIN(AC$1,
((INDEX(Base_Dados!AC:AC,MATCH($B117,Base_Dados!$B:$B,0))-MIN(Base_Dados!AC$5:AC$98)) /
(IF(MAX(Base_Dados!AC$5:AC$98)-MIN(Base_Dados!AC$5:AC$98)=0,1,MAX(Base_Dados!AC$5:AC$98)-MIN(Base_Dados!AC$5:AC$98)))) * AC$1)))</f>
        <v>3.158122952399306E-2</v>
      </c>
      <c r="AD117" s="106">
        <f>IF(INDEX(Base_Dados!AD:AD,MATCH($B117,Base_Dados!$B:$B,0))=0,0,
MAX(0, MIN(AD$1,
((INDEX(Base_Dados!AD:AD,MATCH($B117,Base_Dados!$B:$B,0))-MIN(Base_Dados!AD$5:AD$98)) /
(IF(MAX(Base_Dados!AD$5:AD$98)-MIN(Base_Dados!AD$5:AD$98)=0,1,MAX(Base_Dados!AD$5:AD$98)-MIN(Base_Dados!AD$5:AD$98)))) * AD$1)))</f>
        <v>3.2835379381748263E-2</v>
      </c>
      <c r="AE117" s="106">
        <f>IF(INDEX(Base_Dados!AE:AE,MATCH($B117,Base_Dados!$B:$B,0))=0,0,
MAX(0, MIN(AE$1,
((INDEX(Base_Dados!AE:AE,MATCH($B117,Base_Dados!$B:$B,0))-MIN(Base_Dados!AE$5:AE$98)) /
(IF(MAX(Base_Dados!AE$5:AE$98)-MIN(Base_Dados!AE$5:AE$98)=0,1,MAX(Base_Dados!AE$5:AE$98)-MIN(Base_Dados!AE$5:AE$98)))) * AE$1)))</f>
        <v>1.2857759240615562E-2</v>
      </c>
      <c r="AF117" s="106">
        <f>IF(INDEX(Base_Dados!AF:AF,MATCH($B117,Base_Dados!$B:$B,0))=0,0,
MAX(0, MIN(AF$1,
((INDEX(Base_Dados!AF:AF,MATCH($B117,Base_Dados!$B:$B,0))-MIN(Base_Dados!AF$5:AF$98)) /
(IF(MAX(Base_Dados!AF$5:AF$98)-MIN(Base_Dados!AF$5:AF$98)=0,1,MAX(Base_Dados!AF$5:AF$98)-MIN(Base_Dados!AF$5:AF$98)))) * AF$1)))</f>
        <v>2.9880935962855699E-2</v>
      </c>
      <c r="AG117" s="106">
        <f>IF(INDEX(Base_Dados!AG:AG,MATCH($B117,Base_Dados!$B:$B,0))=0,0,
MAX(0, MIN(AG$1,
((INDEX(Base_Dados!AG:AG,MATCH($B117,Base_Dados!$B:$B,0))-MIN(Base_Dados!AG$5:AG$98)) /
(IF(MAX(Base_Dados!AG$5:AG$98)-MIN(Base_Dados!AG$5:AG$98)=0,1,MAX(Base_Dados!AG$5:AG$98)-MIN(Base_Dados!AG$5:AG$98)))) * AG$1)))</f>
        <v>1.4085619503975567E-2</v>
      </c>
      <c r="AH117" s="106">
        <f>IF(INDEX(Base_Dados!AH:AH,MATCH($B117,Base_Dados!$B:$B,0))=0,0,
MAX(0, MIN(AH$1,
((INDEX(Base_Dados!AH:AH,MATCH($B117,Base_Dados!$B:$B,0))-MIN(Base_Dados!AH$5:AH$98)) /
(IF(MAX(Base_Dados!AH$5:AH$98)-MIN(Base_Dados!AH$5:AH$98)=0,1,MAX(Base_Dados!AH$5:AH$98)-MIN(Base_Dados!AH$5:AH$98)))) * AH$1)))</f>
        <v>1.6304940453405712</v>
      </c>
      <c r="AI117" s="106">
        <f>IF(INDEX(Base_Dados!AI:AI,MATCH($B117,Base_Dados!$B:$B,0))=0,0,
MAX(0, MIN(AI$1,
((INDEX(Base_Dados!AI:AI,MATCH($B117,Base_Dados!$B:$B,0))-MIN(Base_Dados!AI$5:AI$98)) /
(IF(MAX(Base_Dados!AI$5:AI$98)-MIN(Base_Dados!AI$5:AI$98)=0,1,MAX(Base_Dados!AI$5:AI$98)-MIN(Base_Dados!AI$5:AI$98)))) * AI$1)))</f>
        <v>0.14285714285714285</v>
      </c>
      <c r="AJ117" s="106">
        <f>IF(INDEX(Base_Dados!AJ:AJ,MATCH($B117,Base_Dados!$B:$B,0))=0,0,
MAX(0, MIN(AJ$1,
((INDEX(Base_Dados!AJ:AJ,MATCH($B117,Base_Dados!$B:$B,0))-MIN(Base_Dados!AJ$5:AJ$98)) /
(IF(MAX(Base_Dados!AJ$5:AJ$98)-MIN(Base_Dados!AJ$5:AJ$98)=0,1,MAX(Base_Dados!AJ$5:AJ$98)-MIN(Base_Dados!AJ$5:AJ$98)))) * AJ$1)))</f>
        <v>0.22321428571428573</v>
      </c>
      <c r="AK117" s="106">
        <f>IF(INDEX(Base_Dados!AK:AK,MATCH($B117,Base_Dados!$B:$B,0))=0,0,
MAX(0, MIN(AK$1,
((INDEX(Base_Dados!AK:AK,MATCH($B117,Base_Dados!$B:$B,0))-MIN(Base_Dados!AK$5:AK$98)) /
(IF(MAX(Base_Dados!AK$5:AK$98)-MIN(Base_Dados!AK$5:AK$98)=0,1,MAX(Base_Dados!AK$5:AK$98)-MIN(Base_Dados!AK$5:AK$98)))) * AK$1)))</f>
        <v>1.7241379310344827E-3</v>
      </c>
      <c r="AL117" s="106">
        <f>IF(INDEX(Base_Dados!AL:AL,MATCH($B117,Base_Dados!$B:$B,0))=0,0,
MAX(0, MIN(AL$1,
((INDEX(Base_Dados!AL:AL,MATCH($B117,Base_Dados!$B:$B,0))-MIN(Base_Dados!AL$5:AL$98)) /
(IF(MAX(Base_Dados!AL$5:AL$98)-MIN(Base_Dados!AL$5:AL$98)=0,1,MAX(Base_Dados!AL$5:AL$98)-MIN(Base_Dados!AL$5:AL$98)))) * AL$1)))</f>
        <v>0</v>
      </c>
      <c r="AM117" s="106">
        <f>IF(INDEX(Base_Dados!AM:AM,MATCH($B117,Base_Dados!$B:$B,0))=0,0,
MAX(0, MIN(AM$1,
((INDEX(Base_Dados!AM:AM,MATCH($B117,Base_Dados!$B:$B,0))-MIN(Base_Dados!AM$5:AM$98)) /
(IF(MAX(Base_Dados!AM$5:AM$98)-MIN(Base_Dados!AM$5:AM$98)=0,1,MAX(Base_Dados!AM$5:AM$98)-MIN(Base_Dados!AM$5:AM$98)))) * AM$1)))</f>
        <v>1.5535991714137753E-2</v>
      </c>
      <c r="AN117" s="106">
        <f>IF(INDEX(Base_Dados!AN:AN,MATCH($B117,Base_Dados!$B:$B,0))=0,0,
MAX(0, MIN(AN$1,
((INDEX(Base_Dados!AN:AN,MATCH($B117,Base_Dados!$B:$B,0))-MIN(Base_Dados!AN$5:AN$98)) /
(IF(MAX(Base_Dados!AN$5:AN$98)-MIN(Base_Dados!AN$5:AN$98)=0,1,MAX(Base_Dados!AN$5:AN$98)-MIN(Base_Dados!AN$5:AN$98)))) * AN$1)))</f>
        <v>6.8824404761904767E-2</v>
      </c>
      <c r="AO117" s="106">
        <f>IF(INDEX(Base_Dados!AO:AO,MATCH($B117,Base_Dados!$B:$B,0))=0,0,
MAX(0, MIN(AO$1,
((INDEX(Base_Dados!AO:AO,MATCH($B117,Base_Dados!$B:$B,0))-MIN(Base_Dados!AO$5:AO$98)) /
(IF(MAX(Base_Dados!AO$5:AO$98)-MIN(Base_Dados!AO$5:AO$98)=0,1,MAX(Base_Dados!AO$5:AO$98)-MIN(Base_Dados!AO$5:AO$98)))) * AO$1)))</f>
        <v>0</v>
      </c>
      <c r="AP117" s="106">
        <f>IF(INDEX(Base_Dados!AP:AP,MATCH($B117,Base_Dados!$B:$B,0))=0,0,
MAX(0, MIN(AP$1,
((INDEX(Base_Dados!AP:AP,MATCH($B117,Base_Dados!$B:$B,0))-MIN(Base_Dados!AP$5:AP$98)) /
(IF(MAX(Base_Dados!AP$5:AP$98)-MIN(Base_Dados!AP$5:AP$98)=0,1,MAX(Base_Dados!AP$5:AP$98)-MIN(Base_Dados!AP$5:AP$98)))) * AP$1)))</f>
        <v>9.1743119266055051E-3</v>
      </c>
      <c r="AQ117" s="106">
        <f>IF(INDEX(Base_Dados!AQ:AQ,MATCH($B117,Base_Dados!$B:$B,0))=0,0,
MAX(0, MIN(AQ$1,
((INDEX(Base_Dados!AQ:AQ,MATCH($B117,Base_Dados!$B:$B,0))-MIN(Base_Dados!AQ$5:AQ$98)) /
(IF(MAX(Base_Dados!AQ$5:AQ$98)-MIN(Base_Dados!AQ$5:AQ$98)=0,1,MAX(Base_Dados!AQ$5:AQ$98)-MIN(Base_Dados!AQ$5:AQ$98)))) * AQ$1)))</f>
        <v>0</v>
      </c>
      <c r="AR117" s="106">
        <f>IF(INDEX(Base_Dados!AR:AR,MATCH($B117,Base_Dados!$B:$B,0))=0,0,
MAX(0, MIN(AR$1,
((INDEX(Base_Dados!AR:AR,MATCH($B117,Base_Dados!$B:$B,0))-MIN(Base_Dados!AR$5:AR$98)) /
(IF(MAX(Base_Dados!AR$5:AR$98)-MIN(Base_Dados!AR$5:AR$98)=0,1,MAX(Base_Dados!AR$5:AR$98)-MIN(Base_Dados!AR$5:AR$98)))) * AR$1)))</f>
        <v>0</v>
      </c>
      <c r="AS117" s="106">
        <f>IF(INDEX(Base_Dados!AS:AS,MATCH($B117,Base_Dados!$B:$B,0))=0,0,
MAX(0, MIN(AS$1,
((INDEX(Base_Dados!AS:AS,MATCH($B117,Base_Dados!$B:$B,0))-MIN(Base_Dados!AS$5:AS$98)) /
(IF(MAX(Base_Dados!AS$5:AS$98)-MIN(Base_Dados!AS$5:AS$98)=0,1,MAX(Base_Dados!AS$5:AS$98)-MIN(Base_Dados!AS$5:AS$98)))) * AS$1)))</f>
        <v>0</v>
      </c>
      <c r="AT117" s="106">
        <f>IF(INDEX(Base_Dados!AT:AT,MATCH($B117,Base_Dados!$B:$B,0))=0,0,
MAX(0, MIN(AT$1,
((INDEX(Base_Dados!AT:AT,MATCH($B117,Base_Dados!$B:$B,0))-MIN(Base_Dados!AT$5:AT$98)) /
(IF(MAX(Base_Dados!AT$5:AT$98)-MIN(Base_Dados!AT$5:AT$98)=0,1,MAX(Base_Dados!AT$5:AT$98)-MIN(Base_Dados!AT$5:AT$98)))) * AT$1)))</f>
        <v>0</v>
      </c>
      <c r="AU117" s="106">
        <f>IF(INDEX(Base_Dados!AU:AU,MATCH($B117,Base_Dados!$B:$B,0))=0,0,
MAX(0, MIN(AU$1,
((INDEX(Base_Dados!AU:AU,MATCH($B117,Base_Dados!$B:$B,0))-MIN(Base_Dados!AU$5:AU$98)) /
(IF(MAX(Base_Dados!AU$5:AU$98)-MIN(Base_Dados!AU$5:AU$98)=0,1,MAX(Base_Dados!AU$5:AU$98)-MIN(Base_Dados!AU$5:AU$98)))) * AU$1)))</f>
        <v>3.7453183520599251E-3</v>
      </c>
      <c r="AV117" s="106">
        <f>IF(INDEX(Base_Dados!AV:AV,MATCH($B117,Base_Dados!$B:$B,0))=0,0,
MAX(0, MIN(AV$1,
((INDEX(Base_Dados!AV:AV,MATCH($B117,Base_Dados!$B:$B,0))-MIN(Base_Dados!AV$5:AV$98)) /
(IF(MAX(Base_Dados!AV$5:AV$98)-MIN(Base_Dados!AV$5:AV$98)=0,1,MAX(Base_Dados!AV$5:AV$98)-MIN(Base_Dados!AV$5:AV$98)))) * AV$1)))</f>
        <v>0</v>
      </c>
      <c r="AW117" s="106">
        <f>IF(INDEX(Base_Dados!AW:AW,MATCH($B117,Base_Dados!$B:$B,0))=0,0,
MAX(0, MIN(AW$1,
((INDEX(Base_Dados!AW:AW,MATCH($B117,Base_Dados!$B:$B,0))-MIN(Base_Dados!AW$5:AW$98)) /
(IF(MAX(Base_Dados!AW$5:AW$98)-MIN(Base_Dados!AW$5:AW$98)=0,1,MAX(Base_Dados!AW$5:AW$98)-MIN(Base_Dados!AW$5:AW$98)))) * AW$1)))</f>
        <v>0</v>
      </c>
      <c r="AX117" s="106">
        <f>IF(INDEX(Base_Dados!AX:AX,MATCH($B117,Base_Dados!$B:$B,0))=0,0,
MAX(0, MIN(AX$1,
((INDEX(Base_Dados!AX:AX,MATCH($B117,Base_Dados!$B:$B,0))-MIN(Base_Dados!AX$5:AX$98)) /
(IF(MAX(Base_Dados!AX$5:AX$98)-MIN(Base_Dados!AX$5:AX$98)=0,1,MAX(Base_Dados!AX$5:AX$98)-MIN(Base_Dados!AX$5:AX$98)))) * AX$1)))</f>
        <v>1.4432572036258673E-2</v>
      </c>
      <c r="AY117" s="106">
        <f>IF(INDEX(Base_Dados!AY:AY,MATCH($B117,Base_Dados!$B:$B,0))=0,0,
MAX(0, MIN(AY$1,
((INDEX(Base_Dados!AY:AY,MATCH($B117,Base_Dados!$B:$B,0))-MIN(Base_Dados!AY$5:AY$98)) /
(IF(MAX(Base_Dados!AY$5:AY$98)-MIN(Base_Dados!AY$5:AY$98)=0,1,MAX(Base_Dados!AY$5:AY$98)-MIN(Base_Dados!AY$5:AY$98)))) * AY$1)))</f>
        <v>9.8911968348170125E-4</v>
      </c>
      <c r="AZ117" s="106">
        <f>IF(INDEX(Base_Dados!AZ:AZ,MATCH($B117,Base_Dados!$B:$B,0))=0,0,
MAX(0, MIN(AZ$1,
((INDEX(Base_Dados!AZ:AZ,MATCH($B117,Base_Dados!$B:$B,0))-MIN(Base_Dados!AZ$5:AZ$98)) /
(IF(MAX(Base_Dados!AZ$5:AZ$98)-MIN(Base_Dados!AZ$5:AZ$98)=0,1,MAX(Base_Dados!AZ$5:AZ$98)-MIN(Base_Dados!AZ$5:AZ$98)))) * AZ$1)))</f>
        <v>0.375</v>
      </c>
      <c r="BA117" s="106">
        <f>IF(INDEX(Base_Dados!BA:BA,MATCH($B117,Base_Dados!$B:$B,0))=0,0,
MAX(0, MIN(BA$1,
((INDEX(Base_Dados!BA:BA,MATCH($B117,Base_Dados!$B:$B,0))-MIN(Base_Dados!BA$5:BA$98)) /
(IF(MAX(Base_Dados!BA$5:BA$98)-MIN(Base_Dados!BA$5:BA$98)=0,1,MAX(Base_Dados!BA$5:BA$98)-MIN(Base_Dados!BA$5:BA$98)))) * BA$1)))</f>
        <v>3.2704989009525079E-2</v>
      </c>
      <c r="BB117" s="106">
        <f>IF(INDEX(Base_Dados!BB:BB,MATCH($B117,Base_Dados!$B:$B,0))=0,0,
MAX(0, MIN(BB$1,
((INDEX(Base_Dados!BB:BB,MATCH($B117,Base_Dados!$B:$B,0))-MIN(Base_Dados!BB$5:BB$98)) /
(IF(MAX(Base_Dados!BB$5:BB$98)-MIN(Base_Dados!BB$5:BB$98)=0,1,MAX(Base_Dados!BB$5:BB$98)-MIN(Base_Dados!BB$5:BB$98)))) * BB$1)))</f>
        <v>9.9550341999774097E-2</v>
      </c>
      <c r="BC117" s="106">
        <f>IF(INDEX(Base_Dados!BC:BC,MATCH($B117,Base_Dados!$B:$B,0))=0,0,
MAX(0, MIN(BC$1,
((INDEX(Base_Dados!BC:BC,MATCH($B117,Base_Dados!$B:$B,0))-MIN(Base_Dados!BC$5:BC$98)) /
(IF(MAX(Base_Dados!BC$5:BC$98)-MIN(Base_Dados!BC$5:BC$98)=0,1,MAX(Base_Dados!BC$5:BC$98)-MIN(Base_Dados!BC$5:BC$98)))) * BC$1)))</f>
        <v>2.4508483705898195E-2</v>
      </c>
      <c r="BD117" s="106">
        <f>IF(INDEX(Base_Dados!BD:BD,MATCH($B117,Base_Dados!$B:$B,0))=0,0,
MAX(0, MIN(BD$1,
((INDEX(Base_Dados!BD:BD,MATCH($B117,Base_Dados!$B:$B,0))-MIN(Base_Dados!BD$5:BD$98)) /
(IF(MAX(Base_Dados!BD$5:BD$98)-MIN(Base_Dados!BD$5:BD$98)=0,1,MAX(Base_Dados!BD$5:BD$98)-MIN(Base_Dados!BD$5:BD$98)))) * BD$1)))</f>
        <v>1.2533758049996537E-2</v>
      </c>
      <c r="BE117" s="106">
        <f>IF(INDEX(Base_Dados!BE:BE,MATCH($B117,Base_Dados!$B:$B,0))=0,0,
MAX(0, MIN(BE$1,
((INDEX(Base_Dados!BE:BE,MATCH($B117,Base_Dados!$B:$B,0))-MIN(Base_Dados!BE$5:BE$98)) /
(IF(MAX(Base_Dados!BE$5:BE$98)-MIN(Base_Dados!BE$5:BE$98)=0,1,MAX(Base_Dados!BE$5:BE$98)-MIN(Base_Dados!BE$5:BE$98)))) * BE$1)))</f>
        <v>0.17762167586552935</v>
      </c>
      <c r="BF117" s="106">
        <f>IF(INDEX(Base_Dados!BF:BF,MATCH($B117,Base_Dados!$B:$B,0))=0,0,
MAX(0, MIN(BF$1,
((INDEX(Base_Dados!BF:BF,MATCH($B117,Base_Dados!$B:$B,0))-MIN(Base_Dados!BF$5:BF$98)) /
(IF(MAX(Base_Dados!BF$5:BF$98)-MIN(Base_Dados!BF$5:BF$98)=0,1,MAX(Base_Dados!BF$5:BF$98)-MIN(Base_Dados!BF$5:BF$98)))) * BF$1)))</f>
        <v>0</v>
      </c>
      <c r="BG117" s="106">
        <f>IF(INDEX(Base_Dados!BG:BG,MATCH($B117,Base_Dados!$B:$B,0))=0,0,
MAX(0, MIN(BG$1,
((INDEX(Base_Dados!BG:BG,MATCH($B117,Base_Dados!$B:$B,0))-MIN(Base_Dados!BG$5:BG$98)) /
(IF(MAX(Base_Dados!BG$5:BG$98)-MIN(Base_Dados!BG$5:BG$98)=0,1,MAX(Base_Dados!BG$5:BG$98)-MIN(Base_Dados!BG$5:BG$98)))) * BG$1)))</f>
        <v>2.048494983277592E-2</v>
      </c>
      <c r="BH117" s="106">
        <f>IF(INDEX(Base_Dados!BH:BH,MATCH($B117,Base_Dados!$B:$B,0))=0,0,
MAX(0, MIN(BH$1,
((INDEX(Base_Dados!BH:BH,MATCH($B117,Base_Dados!$B:$B,0))-MIN(Base_Dados!BH$5:BH$98)) /
(IF(MAX(Base_Dados!BH$5:BH$98)-MIN(Base_Dados!BH$5:BH$98)=0,1,MAX(Base_Dados!BH$5:BH$98)-MIN(Base_Dados!BH$5:BH$98)))) * BH$1)))</f>
        <v>2.197802197802198E-2</v>
      </c>
      <c r="BI117" s="106">
        <f>IF(INDEX(Base_Dados!BI:BI,MATCH($B117,Base_Dados!$B:$B,0))=0,0,
MAX(0, MIN(BI$1,
((INDEX(Base_Dados!BI:BI,MATCH($B117,Base_Dados!$B:$B,0))-MIN(Base_Dados!BI$5:BI$98)) /
(IF(MAX(Base_Dados!BI$5:BI$98)-MIN(Base_Dados!BI$5:BI$98)=0,1,MAX(Base_Dados!BI$5:BI$98)-MIN(Base_Dados!BI$5:BI$98)))) * BI$1)))</f>
        <v>4.6801872074882997E-2</v>
      </c>
      <c r="BJ117" s="106">
        <f>IF(INDEX(Base_Dados!BJ:BJ,MATCH($B117,Base_Dados!$B:$B,0))=0,0,
MAX(0, MIN(BJ$1,
((INDEX(Base_Dados!BJ:BJ,MATCH($B117,Base_Dados!$B:$B,0))-MIN(Base_Dados!BJ$5:BJ$98)) /
(IF(MAX(Base_Dados!BJ$5:BJ$98)-MIN(Base_Dados!BJ$5:BJ$98)=0,1,MAX(Base_Dados!BJ$5:BJ$98)-MIN(Base_Dados!BJ$5:BJ$98)))) * BJ$1)))</f>
        <v>2.1052631578947368E-2</v>
      </c>
      <c r="BK117" s="106">
        <f>IF(INDEX(Base_Dados!BK:BK,MATCH($B117,Base_Dados!$B:$B,0))=0,0,
MAX(0, MIN(BK$1,
((INDEX(Base_Dados!BK:BK,MATCH($B117,Base_Dados!$B:$B,0))-MIN(Base_Dados!BK$5:BK$98)) /
(IF(MAX(Base_Dados!BK$5:BK$98)-MIN(Base_Dados!BK$5:BK$98)=0,1,MAX(Base_Dados!BK$5:BK$98)-MIN(Base_Dados!BK$5:BK$98)))) * BK$1)))</f>
        <v>0</v>
      </c>
      <c r="BL117" s="106">
        <f>IF(INDEX(Base_Dados!BL:BL,MATCH($B117,Base_Dados!$B:$B,0))=0,0,
MAX(0, MIN(BL$1,
((INDEX(Base_Dados!BL:BL,MATCH($B117,Base_Dados!$B:$B,0))-MIN(Base_Dados!BL$5:BL$98)) /
(IF(MAX(Base_Dados!BL$5:BL$98)-MIN(Base_Dados!BL$5:BL$98)=0,1,MAX(Base_Dados!BL$5:BL$98)-MIN(Base_Dados!BL$5:BL$98)))) * BL$1)))</f>
        <v>4.8859934853420196E-2</v>
      </c>
      <c r="BM117" s="106">
        <f>IF(INDEX(Base_Dados!BM:BM,MATCH($B117,Base_Dados!$B:$B,0))=0,0,
MAX(0, MIN(BM$1,
((INDEX(Base_Dados!BM:BM,MATCH($B117,Base_Dados!$B:$B,0))-MIN(Base_Dados!BM$5:BM$98)) /
(IF(MAX(Base_Dados!BM$5:BM$98)-MIN(Base_Dados!BM$5:BM$98)=0,1,MAX(Base_Dados!BM$5:BM$98)-MIN(Base_Dados!BM$5:BM$98)))) * BM$1)))</f>
        <v>0.54149635685089692</v>
      </c>
      <c r="BN117" s="106">
        <f>IF(INDEX(Base_Dados!BN:BN,MATCH($B117,Base_Dados!$B:$B,0))=0,0,
MAX(0, MIN(BN$1,
((INDEX(Base_Dados!BN:BN,MATCH($B117,Base_Dados!$B:$B,0))-MIN(Base_Dados!BN$5:BN$98)) /
(IF(MAX(Base_Dados!BN$5:BN$98)-MIN(Base_Dados!BN$5:BN$98)=0,1,MAX(Base_Dados!BN$5:BN$98)-MIN(Base_Dados!BN$5:BN$98)))) * BN$1)))</f>
        <v>0.14123976148615125</v>
      </c>
      <c r="BO117" s="106">
        <f>IF(INDEX(Base_Dados!BO:BO,MATCH($B117,Base_Dados!$B:$B,0))=0,0,
MAX(0, MIN(BO$1,
((INDEX(Base_Dados!BO:BO,MATCH($B117,Base_Dados!$B:$B,0))-MIN(Base_Dados!BO$5:BO$98)) /
(IF(MAX(Base_Dados!BO$5:BO$98)-MIN(Base_Dados!BO$5:BO$98)=0,1,MAX(Base_Dados!BO$5:BO$98)-MIN(Base_Dados!BO$5:BO$98)))) * BO$1)))</f>
        <v>0</v>
      </c>
      <c r="BP117" s="106">
        <f t="shared" si="8"/>
        <v>9.7610978446565912</v>
      </c>
      <c r="BQ117" s="111">
        <f t="shared" si="9"/>
        <v>0.38253952927577073</v>
      </c>
      <c r="BR117" s="112">
        <f t="shared" si="10"/>
        <v>6.8031215797747457E-2</v>
      </c>
      <c r="BS117" s="113">
        <f t="shared" si="11"/>
        <v>9.6930666288588441</v>
      </c>
    </row>
    <row r="118" spans="1:71">
      <c r="A118" s="21">
        <v>23014</v>
      </c>
      <c r="B118" s="21" t="s">
        <v>208</v>
      </c>
      <c r="C118" s="21" t="s">
        <v>197</v>
      </c>
      <c r="D118" s="105">
        <f>IF(INDEX(Base_Dados!D:D,MATCH($B118,Base_Dados!$B:$B,0))=0,0,
MAX(0, MIN(D$1,
((INDEX(Base_Dados!D:D,MATCH($B118,Base_Dados!$B:$B,0))-MIN(Base_Dados!D$5:D$98)) /
(IF(MAX(Base_Dados!D$5:D$98)-MIN(Base_Dados!D$5:D$98)=0,1,MAX(Base_Dados!D$5:D$98)-MIN(Base_Dados!D$5:D$98)))) * D$1)))</f>
        <v>0.10629865249050957</v>
      </c>
      <c r="E118" s="106">
        <f>IF(INDEX(Base_Dados!E:E,MATCH($B118,Base_Dados!$B:$B,0))=0,0,
MAX(0, MIN(E$1,
((INDEX(Base_Dados!E:E,MATCH($B118,Base_Dados!$B:$B,0))-MIN(Base_Dados!E$5:E$98)) /
(IF(MAX(Base_Dados!E$5:E$98)-MIN(Base_Dados!E$5:E$98)=0,1,MAX(Base_Dados!E$5:E$98)-MIN(Base_Dados!E$5:E$98)))) * E$1)))</f>
        <v>2.3297393406005618E-2</v>
      </c>
      <c r="F118" s="106">
        <f>IF(INDEX(Base_Dados!F:F,MATCH($B118,Base_Dados!$B:$B,0))=0,0,
MAX(0, MIN(F$1,
((INDEX(Base_Dados!F:F,MATCH($B118,Base_Dados!$B:$B,0))-MIN(Base_Dados!F$5:F$98)) /
(IF(MAX(Base_Dados!F$5:F$98)-MIN(Base_Dados!F$5:F$98)=0,1,MAX(Base_Dados!F$5:F$98)-MIN(Base_Dados!F$5:F$98)))) * F$1)))</f>
        <v>2.2037292426274724E-2</v>
      </c>
      <c r="G118" s="106">
        <f>IF(INDEX(Base_Dados!G:G,MATCH($B118,Base_Dados!$B:$B,0))=0,0,
MAX(0, MIN(G$1,
((INDEX(Base_Dados!G:G,MATCH($B118,Base_Dados!$B:$B,0))-MIN(Base_Dados!G$5:G$98)) /
(IF(MAX(Base_Dados!G$5:G$98)-MIN(Base_Dados!G$5:G$98)=0,1,MAX(Base_Dados!G$5:G$98)-MIN(Base_Dados!G$5:G$98)))) * G$1)))</f>
        <v>2.2672729569281295E-2</v>
      </c>
      <c r="H118" s="106">
        <f>IF(INDEX(Base_Dados!H:H,MATCH($B118,Base_Dados!$B:$B,0))=0,0,
MAX(0, MIN(H$1,
((INDEX(Base_Dados!H:H,MATCH($B118,Base_Dados!$B:$B,0))-MIN(Base_Dados!H$5:H$98)) /
(IF(MAX(Base_Dados!H$5:H$98)-MIN(Base_Dados!H$5:H$98)=0,1,MAX(Base_Dados!H$5:H$98)-MIN(Base_Dados!H$5:H$98)))) * H$1)))</f>
        <v>2.4311813770433149E-2</v>
      </c>
      <c r="I118" s="106">
        <f>IF(INDEX(Base_Dados!I:I,MATCH($B118,Base_Dados!$B:$B,0))=0,0,
MAX(0, MIN(I$1,
((INDEX(Base_Dados!I:I,MATCH($B118,Base_Dados!$B:$B,0))-MIN(Base_Dados!I$5:I$98)) /
(IF(MAX(Base_Dados!I$5:I$98)-MIN(Base_Dados!I$5:I$98)=0,1,MAX(Base_Dados!I$5:I$98)-MIN(Base_Dados!I$5:I$98)))) * I$1)))</f>
        <v>3.5925421630151722E-2</v>
      </c>
      <c r="J118" s="106">
        <f>IF(INDEX(Base_Dados!J:J,MATCH($B118,Base_Dados!$B:$B,0))=0,0,
MAX(0, MIN(J$1,
((INDEX(Base_Dados!J:J,MATCH($B118,Base_Dados!$B:$B,0))-MIN(Base_Dados!J$5:J$98)) /
(IF(MAX(Base_Dados!J$5:J$98)-MIN(Base_Dados!J$5:J$98)=0,1,MAX(Base_Dados!J$5:J$98)-MIN(Base_Dados!J$5:J$98)))) * J$1)))</f>
        <v>4.0442854514214976E-2</v>
      </c>
      <c r="K118" s="106">
        <f>IF(INDEX(Base_Dados!K:K,MATCH($B118,Base_Dados!$B:$B,0))=0,0,
MAX(0, MIN(K$1,
((INDEX(Base_Dados!K:K,MATCH($B118,Base_Dados!$B:$B,0))-MIN(Base_Dados!K$5:K$98)) /
(IF(MAX(Base_Dados!K$5:K$98)-MIN(Base_Dados!K$5:K$98)=0,1,MAX(Base_Dados!K$5:K$98)-MIN(Base_Dados!K$5:K$98)))) * K$1)))</f>
        <v>4.1038685152057247E-2</v>
      </c>
      <c r="L118" s="106">
        <f>IF(INDEX(Base_Dados!L:L,MATCH($B118,Base_Dados!$B:$B,0))=0,0,
MAX(0, MIN(L$1,
((INDEX(Base_Dados!L:L,MATCH($B118,Base_Dados!$B:$B,0))-MIN(Base_Dados!L$5:L$98)) /
(IF(MAX(Base_Dados!L$5:L$98)-MIN(Base_Dados!L$5:L$98)=0,1,MAX(Base_Dados!L$5:L$98)-MIN(Base_Dados!L$5:L$98)))) * L$1)))</f>
        <v>5.067492298118513E-2</v>
      </c>
      <c r="M118" s="106">
        <f>IF(INDEX(Base_Dados!M:M,MATCH($B118,Base_Dados!$B:$B,0))=0,0,
MAX(0, MIN(M$1,
((INDEX(Base_Dados!M:M,MATCH($B118,Base_Dados!$B:$B,0))-MIN(Base_Dados!M$5:M$98)) /
(IF(MAX(Base_Dados!M$5:M$98)-MIN(Base_Dados!M$5:M$98)=0,1,MAX(Base_Dados!M$5:M$98)-MIN(Base_Dados!M$5:M$98)))) * M$1)))</f>
        <v>4.8793002915451897E-2</v>
      </c>
      <c r="N118" s="106">
        <f>IF(INDEX(Base_Dados!N:N,MATCH($B118,Base_Dados!$B:$B,0))=0,0,
MAX(0, MIN(N$1,
((INDEX(Base_Dados!N:N,MATCH($B118,Base_Dados!$B:$B,0))-MIN(Base_Dados!N$5:N$98)) /
(IF(MAX(Base_Dados!N$5:N$98)-MIN(Base_Dados!N$5:N$98)=0,1,MAX(Base_Dados!N$5:N$98)-MIN(Base_Dados!N$5:N$98)))) * N$1)))</f>
        <v>6.318105988002698E-2</v>
      </c>
      <c r="O118" s="106">
        <f>IF(INDEX(Base_Dados!O:O,MATCH($B118,Base_Dados!$B:$B,0))=0,0,
MAX(0, MIN(O$1,
((INDEX(Base_Dados!O:O,MATCH($B118,Base_Dados!$B:$B,0))-MIN(Base_Dados!O$5:O$98)) /
(IF(MAX(Base_Dados!O$5:O$98)-MIN(Base_Dados!O$5:O$98)=0,1,MAX(Base_Dados!O$5:O$98)-MIN(Base_Dados!O$5:O$98)))) * O$1)))</f>
        <v>8.0216288533363059E-2</v>
      </c>
      <c r="P118" s="106">
        <f>IF(INDEX(Base_Dados!P:P,MATCH($B118,Base_Dados!$B:$B,0))=0,0,
MAX(0, MIN(P$1,
((INDEX(Base_Dados!P:P,MATCH($B118,Base_Dados!$B:$B,0))-MIN(Base_Dados!P$5:P$98)) /
(IF(MAX(Base_Dados!P$5:P$98)-MIN(Base_Dados!P$5:P$98)=0,1,MAX(Base_Dados!P$5:P$98)-MIN(Base_Dados!P$5:P$98)))) * P$1)))</f>
        <v>1.1829956777884645E-2</v>
      </c>
      <c r="Q118" s="106">
        <f>IF(INDEX(Base_Dados!Q:Q,MATCH($B118,Base_Dados!$B:$B,0))=0,0,
MAX(0, MIN(Q$1,
((INDEX(Base_Dados!Q:Q,MATCH($B118,Base_Dados!$B:$B,0))-MIN(Base_Dados!Q$5:Q$98)) /
(IF(MAX(Base_Dados!Q$5:Q$98)-MIN(Base_Dados!Q$5:Q$98)=0,1,MAX(Base_Dados!Q$5:Q$98)-MIN(Base_Dados!Q$5:Q$98)))) * Q$1)))</f>
        <v>0</v>
      </c>
      <c r="R118" s="106">
        <f>IF(INDEX(Base_Dados!R:R,MATCH($B118,Base_Dados!$B:$B,0))=0,0,
MAX(0, MIN(R$1,
((INDEX(Base_Dados!R:R,MATCH($B118,Base_Dados!$B:$B,0))-MIN(Base_Dados!R$5:R$98)) /
(IF(MAX(Base_Dados!R$5:R$98)-MIN(Base_Dados!R$5:R$98)=0,1,MAX(Base_Dados!R$5:R$98)-MIN(Base_Dados!R$5:R$98)))) * R$1)))</f>
        <v>6.2885422317682099E-3</v>
      </c>
      <c r="S118" s="106">
        <f>IF(INDEX(Base_Dados!S:S,MATCH($B118,Base_Dados!$B:$B,0))=0,0,
MAX(0, MIN(S$1,
((INDEX(Base_Dados!S:S,MATCH($B118,Base_Dados!$B:$B,0))-MIN(Base_Dados!S$5:S$98)) /
(IF(MAX(Base_Dados!S$5:S$98)-MIN(Base_Dados!S$5:S$98)=0,1,MAX(Base_Dados!S$5:S$98)-MIN(Base_Dados!S$5:S$98)))) * S$1)))</f>
        <v>6.9647270276342391E-3</v>
      </c>
      <c r="T118" s="106">
        <f>IF(INDEX(Base_Dados!T:T,MATCH($B118,Base_Dados!$B:$B,0))=0,0,
MAX(0, MIN(T$1,
((INDEX(Base_Dados!T:T,MATCH($B118,Base_Dados!$B:$B,0))-MIN(Base_Dados!T$5:T$98)) /
(IF(MAX(Base_Dados!T$5:T$98)-MIN(Base_Dados!T$5:T$98)=0,1,MAX(Base_Dados!T$5:T$98)-MIN(Base_Dados!T$5:T$98)))) * T$1)))</f>
        <v>0.34535060023155928</v>
      </c>
      <c r="U118" s="106">
        <f>IF(INDEX(Base_Dados!U:U,MATCH($B118,Base_Dados!$B:$B,0))=0,0,
MAX(0, MIN(U$1,
((INDEX(Base_Dados!U:U,MATCH($B118,Base_Dados!$B:$B,0))-MIN(Base_Dados!U$5:U$98)) /
(IF(MAX(Base_Dados!U$5:U$98)-MIN(Base_Dados!U$5:U$98)=0,1,MAX(Base_Dados!U$5:U$98)-MIN(Base_Dados!U$5:U$98)))) * U$1)))</f>
        <v>0.5887540019459192</v>
      </c>
      <c r="V118" s="106">
        <f>IF(INDEX(Base_Dados!V:V,MATCH($B118,Base_Dados!$B:$B,0))=0,0,
MAX(0, MIN(V$1,
((INDEX(Base_Dados!V:V,MATCH($B118,Base_Dados!$B:$B,0))-MIN(Base_Dados!V$5:V$98)) /
(IF(MAX(Base_Dados!V$5:V$98)-MIN(Base_Dados!V$5:V$98)=0,1,MAX(Base_Dados!V$5:V$98)-MIN(Base_Dados!V$5:V$98)))) * V$1)))</f>
        <v>6.9752742818439224E-3</v>
      </c>
      <c r="W118" s="106">
        <f>IF(INDEX(Base_Dados!W:W,MATCH($B118,Base_Dados!$B:$B,0))=0,0,
MAX(0, MIN(W$1,
((INDEX(Base_Dados!W:W,MATCH($B118,Base_Dados!$B:$B,0))-MIN(Base_Dados!W$5:W$98)) /
(IF(MAX(Base_Dados!W$5:W$98)-MIN(Base_Dados!W$5:W$98)=0,1,MAX(Base_Dados!W$5:W$98)-MIN(Base_Dados!W$5:W$98)))) * W$1)))</f>
        <v>2.7590094965936864</v>
      </c>
      <c r="X118" s="106">
        <f>IF(INDEX(Base_Dados!X:X,MATCH($B118,Base_Dados!$B:$B,0))=0,0,
MAX(0, MIN(X$1,
((INDEX(Base_Dados!X:X,MATCH($B118,Base_Dados!$B:$B,0))-MIN(Base_Dados!X$5:X$98)) /
(IF(MAX(Base_Dados!X$5:X$98)-MIN(Base_Dados!X$5:X$98)=0,1,MAX(Base_Dados!X$5:X$98)-MIN(Base_Dados!X$5:X$98)))) * X$1)))</f>
        <v>0</v>
      </c>
      <c r="Y118" s="106">
        <f>IF(INDEX(Base_Dados!Y:Y,MATCH($B118,Base_Dados!$B:$B,0))=0,0,
MAX(0, MIN(Y$1,
((INDEX(Base_Dados!Y:Y,MATCH($B118,Base_Dados!$B:$B,0))-MIN(Base_Dados!Y$5:Y$98)) /
(IF(MAX(Base_Dados!Y$5:Y$98)-MIN(Base_Dados!Y$5:Y$98)=0,1,MAX(Base_Dados!Y$5:Y$98)-MIN(Base_Dados!Y$5:Y$98)))) * Y$1)))</f>
        <v>0</v>
      </c>
      <c r="Z118" s="106">
        <f>IF(INDEX(Base_Dados!Z:Z,MATCH($B118,Base_Dados!$B:$B,0))=0,0,
MAX(0, MIN(Z$1,
((INDEX(Base_Dados!Z:Z,MATCH($B118,Base_Dados!$B:$B,0))-MIN(Base_Dados!Z$5:Z$98)) /
(IF(MAX(Base_Dados!Z$5:Z$98)-MIN(Base_Dados!Z$5:Z$98)=0,1,MAX(Base_Dados!Z$5:Z$98)-MIN(Base_Dados!Z$5:Z$98)))) * Z$1)))</f>
        <v>0</v>
      </c>
      <c r="AA118" s="106">
        <f>IF(INDEX(Base_Dados!AA:AA,MATCH($B118,Base_Dados!$B:$B,0))=0,0,
MAX(0, MIN(AA$1,
((INDEX(Base_Dados!AA:AA,MATCH($B118,Base_Dados!$B:$B,0))-MIN(Base_Dados!AA$5:AA$98)) /
(IF(MAX(Base_Dados!AA$5:AA$98)-MIN(Base_Dados!AA$5:AA$98)=0,1,MAX(Base_Dados!AA$5:AA$98)-MIN(Base_Dados!AA$5:AA$98)))) * AA$1)))</f>
        <v>0</v>
      </c>
      <c r="AB118" s="106">
        <f>IF(INDEX(Base_Dados!AB:AB,MATCH($B118,Base_Dados!$B:$B,0))=0,0,
MAX(0, MIN(AB$1,
((INDEX(Base_Dados!AB:AB,MATCH($B118,Base_Dados!$B:$B,0))-MIN(Base_Dados!AB$5:AB$98)) /
(IF(MAX(Base_Dados!AB$5:AB$98)-MIN(Base_Dados!AB$5:AB$98)=0,1,MAX(Base_Dados!AB$5:AB$98)-MIN(Base_Dados!AB$5:AB$98)))) * AB$1)))</f>
        <v>0</v>
      </c>
      <c r="AC118" s="106">
        <f>IF(INDEX(Base_Dados!AC:AC,MATCH($B118,Base_Dados!$B:$B,0))=0,0,
MAX(0, MIN(AC$1,
((INDEX(Base_Dados!AC:AC,MATCH($B118,Base_Dados!$B:$B,0))-MIN(Base_Dados!AC$5:AC$98)) /
(IF(MAX(Base_Dados!AC$5:AC$98)-MIN(Base_Dados!AC$5:AC$98)=0,1,MAX(Base_Dados!AC$5:AC$98)-MIN(Base_Dados!AC$5:AC$98)))) * AC$1)))</f>
        <v>8.6902582385816156E-3</v>
      </c>
      <c r="AD118" s="106">
        <f>IF(INDEX(Base_Dados!AD:AD,MATCH($B118,Base_Dados!$B:$B,0))=0,0,
MAX(0, MIN(AD$1,
((INDEX(Base_Dados!AD:AD,MATCH($B118,Base_Dados!$B:$B,0))-MIN(Base_Dados!AD$5:AD$98)) /
(IF(MAX(Base_Dados!AD$5:AD$98)-MIN(Base_Dados!AD$5:AD$98)=0,1,MAX(Base_Dados!AD$5:AD$98)-MIN(Base_Dados!AD$5:AD$98)))) * AD$1)))</f>
        <v>8.9187989942316227E-3</v>
      </c>
      <c r="AE118" s="106">
        <f>IF(INDEX(Base_Dados!AE:AE,MATCH($B118,Base_Dados!$B:$B,0))=0,0,
MAX(0, MIN(AE$1,
((INDEX(Base_Dados!AE:AE,MATCH($B118,Base_Dados!$B:$B,0))-MIN(Base_Dados!AE$5:AE$98)) /
(IF(MAX(Base_Dados!AE$5:AE$98)-MIN(Base_Dados!AE$5:AE$98)=0,1,MAX(Base_Dados!AE$5:AE$98)-MIN(Base_Dados!AE$5:AE$98)))) * AE$1)))</f>
        <v>2.459370056090896E-3</v>
      </c>
      <c r="AF118" s="106">
        <f>IF(INDEX(Base_Dados!AF:AF,MATCH($B118,Base_Dados!$B:$B,0))=0,0,
MAX(0, MIN(AF$1,
((INDEX(Base_Dados!AF:AF,MATCH($B118,Base_Dados!$B:$B,0))-MIN(Base_Dados!AF$5:AF$98)) /
(IF(MAX(Base_Dados!AF$5:AF$98)-MIN(Base_Dados!AF$5:AF$98)=0,1,MAX(Base_Dados!AF$5:AF$98)-MIN(Base_Dados!AF$5:AF$98)))) * AF$1)))</f>
        <v>2.390474877028456E-3</v>
      </c>
      <c r="AG118" s="106">
        <f>IF(INDEX(Base_Dados!AG:AG,MATCH($B118,Base_Dados!$B:$B,0))=0,0,
MAX(0, MIN(AG$1,
((INDEX(Base_Dados!AG:AG,MATCH($B118,Base_Dados!$B:$B,0))-MIN(Base_Dados!AG$5:AG$98)) /
(IF(MAX(Base_Dados!AG$5:AG$98)-MIN(Base_Dados!AG$5:AG$98)=0,1,MAX(Base_Dados!AG$5:AG$98)-MIN(Base_Dados!AG$5:AG$98)))) * AG$1)))</f>
        <v>0</v>
      </c>
      <c r="AH118" s="106">
        <f>IF(INDEX(Base_Dados!AH:AH,MATCH($B118,Base_Dados!$B:$B,0))=0,0,
MAX(0, MIN(AH$1,
((INDEX(Base_Dados!AH:AH,MATCH($B118,Base_Dados!$B:$B,0))-MIN(Base_Dados!AH$5:AH$98)) /
(IF(MAX(Base_Dados!AH$5:AH$98)-MIN(Base_Dados!AH$5:AH$98)=0,1,MAX(Base_Dados!AH$5:AH$98)-MIN(Base_Dados!AH$5:AH$98)))) * AH$1)))</f>
        <v>1.9404137433131237</v>
      </c>
      <c r="AI118" s="106">
        <f>IF(INDEX(Base_Dados!AI:AI,MATCH($B118,Base_Dados!$B:$B,0))=0,0,
MAX(0, MIN(AI$1,
((INDEX(Base_Dados!AI:AI,MATCH($B118,Base_Dados!$B:$B,0))-MIN(Base_Dados!AI$5:AI$98)) /
(IF(MAX(Base_Dados!AI$5:AI$98)-MIN(Base_Dados!AI$5:AI$98)=0,1,MAX(Base_Dados!AI$5:AI$98)-MIN(Base_Dados!AI$5:AI$98)))) * AI$1)))</f>
        <v>3.5714285714285712E-2</v>
      </c>
      <c r="AJ118" s="106">
        <f>IF(INDEX(Base_Dados!AJ:AJ,MATCH($B118,Base_Dados!$B:$B,0))=0,0,
MAX(0, MIN(AJ$1,
((INDEX(Base_Dados!AJ:AJ,MATCH($B118,Base_Dados!$B:$B,0))-MIN(Base_Dados!AJ$5:AJ$98)) /
(IF(MAX(Base_Dados!AJ$5:AJ$98)-MIN(Base_Dados!AJ$5:AJ$98)=0,1,MAX(Base_Dados!AJ$5:AJ$98)-MIN(Base_Dados!AJ$5:AJ$98)))) * AJ$1)))</f>
        <v>0</v>
      </c>
      <c r="AK118" s="106">
        <f>IF(INDEX(Base_Dados!AK:AK,MATCH($B118,Base_Dados!$B:$B,0))=0,0,
MAX(0, MIN(AK$1,
((INDEX(Base_Dados!AK:AK,MATCH($B118,Base_Dados!$B:$B,0))-MIN(Base_Dados!AK$5:AK$98)) /
(IF(MAX(Base_Dados!AK$5:AK$98)-MIN(Base_Dados!AK$5:AK$98)=0,1,MAX(Base_Dados!AK$5:AK$98)-MIN(Base_Dados!AK$5:AK$98)))) * AK$1)))</f>
        <v>5.7471264367816091E-4</v>
      </c>
      <c r="AL118" s="106">
        <f>IF(INDEX(Base_Dados!AL:AL,MATCH($B118,Base_Dados!$B:$B,0))=0,0,
MAX(0, MIN(AL$1,
((INDEX(Base_Dados!AL:AL,MATCH($B118,Base_Dados!$B:$B,0))-MIN(Base_Dados!AL$5:AL$98)) /
(IF(MAX(Base_Dados!AL$5:AL$98)-MIN(Base_Dados!AL$5:AL$98)=0,1,MAX(Base_Dados!AL$5:AL$98)-MIN(Base_Dados!AL$5:AL$98)))) * AL$1)))</f>
        <v>0</v>
      </c>
      <c r="AM118" s="106">
        <f>IF(INDEX(Base_Dados!AM:AM,MATCH($B118,Base_Dados!$B:$B,0))=0,0,
MAX(0, MIN(AM$1,
((INDEX(Base_Dados!AM:AM,MATCH($B118,Base_Dados!$B:$B,0))-MIN(Base_Dados!AM$5:AM$98)) /
(IF(MAX(Base_Dados!AM$5:AM$98)-MIN(Base_Dados!AM$5:AM$98)=0,1,MAX(Base_Dados!AM$5:AM$98)-MIN(Base_Dados!AM$5:AM$98)))) * AM$1)))</f>
        <v>0</v>
      </c>
      <c r="AN118" s="106">
        <f>IF(INDEX(Base_Dados!AN:AN,MATCH($B118,Base_Dados!$B:$B,0))=0,0,
MAX(0, MIN(AN$1,
((INDEX(Base_Dados!AN:AN,MATCH($B118,Base_Dados!$B:$B,0))-MIN(Base_Dados!AN$5:AN$98)) /
(IF(MAX(Base_Dados!AN$5:AN$98)-MIN(Base_Dados!AN$5:AN$98)=0,1,MAX(Base_Dados!AN$5:AN$98)-MIN(Base_Dados!AN$5:AN$98)))) * AN$1)))</f>
        <v>0</v>
      </c>
      <c r="AO118" s="106">
        <f>IF(INDEX(Base_Dados!AO:AO,MATCH($B118,Base_Dados!$B:$B,0))=0,0,
MAX(0, MIN(AO$1,
((INDEX(Base_Dados!AO:AO,MATCH($B118,Base_Dados!$B:$B,0))-MIN(Base_Dados!AO$5:AO$98)) /
(IF(MAX(Base_Dados!AO$5:AO$98)-MIN(Base_Dados!AO$5:AO$98)=0,1,MAX(Base_Dados!AO$5:AO$98)-MIN(Base_Dados!AO$5:AO$98)))) * AO$1)))</f>
        <v>0</v>
      </c>
      <c r="AP118" s="106">
        <f>IF(INDEX(Base_Dados!AP:AP,MATCH($B118,Base_Dados!$B:$B,0))=0,0,
MAX(0, MIN(AP$1,
((INDEX(Base_Dados!AP:AP,MATCH($B118,Base_Dados!$B:$B,0))-MIN(Base_Dados!AP$5:AP$98)) /
(IF(MAX(Base_Dados!AP$5:AP$98)-MIN(Base_Dados!AP$5:AP$98)=0,1,MAX(Base_Dados!AP$5:AP$98)-MIN(Base_Dados!AP$5:AP$98)))) * AP$1)))</f>
        <v>0</v>
      </c>
      <c r="AQ118" s="106">
        <f>IF(INDEX(Base_Dados!AQ:AQ,MATCH($B118,Base_Dados!$B:$B,0))=0,0,
MAX(0, MIN(AQ$1,
((INDEX(Base_Dados!AQ:AQ,MATCH($B118,Base_Dados!$B:$B,0))-MIN(Base_Dados!AQ$5:AQ$98)) /
(IF(MAX(Base_Dados!AQ$5:AQ$98)-MIN(Base_Dados!AQ$5:AQ$98)=0,1,MAX(Base_Dados!AQ$5:AQ$98)-MIN(Base_Dados!AQ$5:AQ$98)))) * AQ$1)))</f>
        <v>0</v>
      </c>
      <c r="AR118" s="106">
        <f>IF(INDEX(Base_Dados!AR:AR,MATCH($B118,Base_Dados!$B:$B,0))=0,0,
MAX(0, MIN(AR$1,
((INDEX(Base_Dados!AR:AR,MATCH($B118,Base_Dados!$B:$B,0))-MIN(Base_Dados!AR$5:AR$98)) /
(IF(MAX(Base_Dados!AR$5:AR$98)-MIN(Base_Dados!AR$5:AR$98)=0,1,MAX(Base_Dados!AR$5:AR$98)-MIN(Base_Dados!AR$5:AR$98)))) * AR$1)))</f>
        <v>0</v>
      </c>
      <c r="AS118" s="106">
        <f>IF(INDEX(Base_Dados!AS:AS,MATCH($B118,Base_Dados!$B:$B,0))=0,0,
MAX(0, MIN(AS$1,
((INDEX(Base_Dados!AS:AS,MATCH($B118,Base_Dados!$B:$B,0))-MIN(Base_Dados!AS$5:AS$98)) /
(IF(MAX(Base_Dados!AS$5:AS$98)-MIN(Base_Dados!AS$5:AS$98)=0,1,MAX(Base_Dados!AS$5:AS$98)-MIN(Base_Dados!AS$5:AS$98)))) * AS$1)))</f>
        <v>0</v>
      </c>
      <c r="AT118" s="106">
        <f>IF(INDEX(Base_Dados!AT:AT,MATCH($B118,Base_Dados!$B:$B,0))=0,0,
MAX(0, MIN(AT$1,
((INDEX(Base_Dados!AT:AT,MATCH($B118,Base_Dados!$B:$B,0))-MIN(Base_Dados!AT$5:AT$98)) /
(IF(MAX(Base_Dados!AT$5:AT$98)-MIN(Base_Dados!AT$5:AT$98)=0,1,MAX(Base_Dados!AT$5:AT$98)-MIN(Base_Dados!AT$5:AT$98)))) * AT$1)))</f>
        <v>0</v>
      </c>
      <c r="AU118" s="106">
        <f>IF(INDEX(Base_Dados!AU:AU,MATCH($B118,Base_Dados!$B:$B,0))=0,0,
MAX(0, MIN(AU$1,
((INDEX(Base_Dados!AU:AU,MATCH($B118,Base_Dados!$B:$B,0))-MIN(Base_Dados!AU$5:AU$98)) /
(IF(MAX(Base_Dados!AU$5:AU$98)-MIN(Base_Dados!AU$5:AU$98)=0,1,MAX(Base_Dados!AU$5:AU$98)-MIN(Base_Dados!AU$5:AU$98)))) * AU$1)))</f>
        <v>0</v>
      </c>
      <c r="AV118" s="106">
        <f>IF(INDEX(Base_Dados!AV:AV,MATCH($B118,Base_Dados!$B:$B,0))=0,0,
MAX(0, MIN(AV$1,
((INDEX(Base_Dados!AV:AV,MATCH($B118,Base_Dados!$B:$B,0))-MIN(Base_Dados!AV$5:AV$98)) /
(IF(MAX(Base_Dados!AV$5:AV$98)-MIN(Base_Dados!AV$5:AV$98)=0,1,MAX(Base_Dados!AV$5:AV$98)-MIN(Base_Dados!AV$5:AV$98)))) * AV$1)))</f>
        <v>0</v>
      </c>
      <c r="AW118" s="106">
        <f>IF(INDEX(Base_Dados!AW:AW,MATCH($B118,Base_Dados!$B:$B,0))=0,0,
MAX(0, MIN(AW$1,
((INDEX(Base_Dados!AW:AW,MATCH($B118,Base_Dados!$B:$B,0))-MIN(Base_Dados!AW$5:AW$98)) /
(IF(MAX(Base_Dados!AW$5:AW$98)-MIN(Base_Dados!AW$5:AW$98)=0,1,MAX(Base_Dados!AW$5:AW$98)-MIN(Base_Dados!AW$5:AW$98)))) * AW$1)))</f>
        <v>0</v>
      </c>
      <c r="AX118" s="106">
        <f>IF(INDEX(Base_Dados!AX:AX,MATCH($B118,Base_Dados!$B:$B,0))=0,0,
MAX(0, MIN(AX$1,
((INDEX(Base_Dados!AX:AX,MATCH($B118,Base_Dados!$B:$B,0))-MIN(Base_Dados!AX$5:AX$98)) /
(IF(MAX(Base_Dados!AX$5:AX$98)-MIN(Base_Dados!AX$5:AX$98)=0,1,MAX(Base_Dados!AX$5:AX$98)-MIN(Base_Dados!AX$5:AX$98)))) * AX$1)))</f>
        <v>0</v>
      </c>
      <c r="AY118" s="106">
        <f>IF(INDEX(Base_Dados!AY:AY,MATCH($B118,Base_Dados!$B:$B,0))=0,0,
MAX(0, MIN(AY$1,
((INDEX(Base_Dados!AY:AY,MATCH($B118,Base_Dados!$B:$B,0))-MIN(Base_Dados!AY$5:AY$98)) /
(IF(MAX(Base_Dados!AY$5:AY$98)-MIN(Base_Dados!AY$5:AY$98)=0,1,MAX(Base_Dados!AY$5:AY$98)-MIN(Base_Dados!AY$5:AY$98)))) * AY$1)))</f>
        <v>0</v>
      </c>
      <c r="AZ118" s="106">
        <f>IF(INDEX(Base_Dados!AZ:AZ,MATCH($B118,Base_Dados!$B:$B,0))=0,0,
MAX(0, MIN(AZ$1,
((INDEX(Base_Dados!AZ:AZ,MATCH($B118,Base_Dados!$B:$B,0))-MIN(Base_Dados!AZ$5:AZ$98)) /
(IF(MAX(Base_Dados!AZ$5:AZ$98)-MIN(Base_Dados!AZ$5:AZ$98)=0,1,MAX(Base_Dados!AZ$5:AZ$98)-MIN(Base_Dados!AZ$5:AZ$98)))) * AZ$1)))</f>
        <v>0</v>
      </c>
      <c r="BA118" s="106">
        <f>IF(INDEX(Base_Dados!BA:BA,MATCH($B118,Base_Dados!$B:$B,0))=0,0,
MAX(0, MIN(BA$1,
((INDEX(Base_Dados!BA:BA,MATCH($B118,Base_Dados!$B:$B,0))-MIN(Base_Dados!BA$5:BA$98)) /
(IF(MAX(Base_Dados!BA$5:BA$98)-MIN(Base_Dados!BA$5:BA$98)=0,1,MAX(Base_Dados!BA$5:BA$98)-MIN(Base_Dados!BA$5:BA$98)))) * BA$1)))</f>
        <v>6.0614134416838742E-3</v>
      </c>
      <c r="BB118" s="106">
        <f>IF(INDEX(Base_Dados!BB:BB,MATCH($B118,Base_Dados!$B:$B,0))=0,0,
MAX(0, MIN(BB$1,
((INDEX(Base_Dados!BB:BB,MATCH($B118,Base_Dados!$B:$B,0))-MIN(Base_Dados!BB$5:BB$98)) /
(IF(MAX(Base_Dados!BB$5:BB$98)-MIN(Base_Dados!BB$5:BB$98)=0,1,MAX(Base_Dados!BB$5:BB$98)-MIN(Base_Dados!BB$5:BB$98)))) * BB$1)))</f>
        <v>0.31207220940749081</v>
      </c>
      <c r="BC118" s="106">
        <f>IF(INDEX(Base_Dados!BC:BC,MATCH($B118,Base_Dados!$B:$B,0))=0,0,
MAX(0, MIN(BC$1,
((INDEX(Base_Dados!BC:BC,MATCH($B118,Base_Dados!$B:$B,0))-MIN(Base_Dados!BC$5:BC$98)) /
(IF(MAX(Base_Dados!BC$5:BC$98)-MIN(Base_Dados!BC$5:BC$98)=0,1,MAX(Base_Dados!BC$5:BC$98)-MIN(Base_Dados!BC$5:BC$98)))) * BC$1)))</f>
        <v>4.8478319418260168E-3</v>
      </c>
      <c r="BD118" s="106">
        <f>IF(INDEX(Base_Dados!BD:BD,MATCH($B118,Base_Dados!$B:$B,0))=0,0,
MAX(0, MIN(BD$1,
((INDEX(Base_Dados!BD:BD,MATCH($B118,Base_Dados!$B:$B,0))-MIN(Base_Dados!BD$5:BD$98)) /
(IF(MAX(Base_Dados!BD$5:BD$98)-MIN(Base_Dados!BD$5:BD$98)=0,1,MAX(Base_Dados!BD$5:BD$98)-MIN(Base_Dados!BD$5:BD$98)))) * BD$1)))</f>
        <v>3.1161276919880894E-3</v>
      </c>
      <c r="BE118" s="106">
        <f>IF(INDEX(Base_Dados!BE:BE,MATCH($B118,Base_Dados!$B:$B,0))=0,0,
MAX(0, MIN(BE$1,
((INDEX(Base_Dados!BE:BE,MATCH($B118,Base_Dados!$B:$B,0))-MIN(Base_Dados!BE$5:BE$98)) /
(IF(MAX(Base_Dados!BE$5:BE$98)-MIN(Base_Dados!BE$5:BE$98)=0,1,MAX(Base_Dados!BE$5:BE$98)-MIN(Base_Dados!BE$5:BE$98)))) * BE$1)))</f>
        <v>2.1073758153537382E-2</v>
      </c>
      <c r="BF118" s="106">
        <f>IF(INDEX(Base_Dados!BF:BF,MATCH($B118,Base_Dados!$B:$B,0))=0,0,
MAX(0, MIN(BF$1,
((INDEX(Base_Dados!BF:BF,MATCH($B118,Base_Dados!$B:$B,0))-MIN(Base_Dados!BF$5:BF$98)) /
(IF(MAX(Base_Dados!BF$5:BF$98)-MIN(Base_Dados!BF$5:BF$98)=0,1,MAX(Base_Dados!BF$5:BF$98)-MIN(Base_Dados!BF$5:BF$98)))) * BF$1)))</f>
        <v>0</v>
      </c>
      <c r="BG118" s="106">
        <f>IF(INDEX(Base_Dados!BG:BG,MATCH($B118,Base_Dados!$B:$B,0))=0,0,
MAX(0, MIN(BG$1,
((INDEX(Base_Dados!BG:BG,MATCH($B118,Base_Dados!$B:$B,0))-MIN(Base_Dados!BG$5:BG$98)) /
(IF(MAX(Base_Dados!BG$5:BG$98)-MIN(Base_Dados!BG$5:BG$98)=0,1,MAX(Base_Dados!BG$5:BG$98)-MIN(Base_Dados!BG$5:BG$98)))) * BG$1)))</f>
        <v>0</v>
      </c>
      <c r="BH118" s="106">
        <f>IF(INDEX(Base_Dados!BH:BH,MATCH($B118,Base_Dados!$B:$B,0))=0,0,
MAX(0, MIN(BH$1,
((INDEX(Base_Dados!BH:BH,MATCH($B118,Base_Dados!$B:$B,0))-MIN(Base_Dados!BH$5:BH$98)) /
(IF(MAX(Base_Dados!BH$5:BH$98)-MIN(Base_Dados!BH$5:BH$98)=0,1,MAX(Base_Dados!BH$5:BH$98)-MIN(Base_Dados!BH$5:BH$98)))) * BH$1)))</f>
        <v>0</v>
      </c>
      <c r="BI118" s="106">
        <f>IF(INDEX(Base_Dados!BI:BI,MATCH($B118,Base_Dados!$B:$B,0))=0,0,
MAX(0, MIN(BI$1,
((INDEX(Base_Dados!BI:BI,MATCH($B118,Base_Dados!$B:$B,0))-MIN(Base_Dados!BI$5:BI$98)) /
(IF(MAX(Base_Dados!BI$5:BI$98)-MIN(Base_Dados!BI$5:BI$98)=0,1,MAX(Base_Dados!BI$5:BI$98)-MIN(Base_Dados!BI$5:BI$98)))) * BI$1)))</f>
        <v>1.2480499219968799E-2</v>
      </c>
      <c r="BJ118" s="106">
        <f>IF(INDEX(Base_Dados!BJ:BJ,MATCH($B118,Base_Dados!$B:$B,0))=0,0,
MAX(0, MIN(BJ$1,
((INDEX(Base_Dados!BJ:BJ,MATCH($B118,Base_Dados!$B:$B,0))-MIN(Base_Dados!BJ$5:BJ$98)) /
(IF(MAX(Base_Dados!BJ$5:BJ$98)-MIN(Base_Dados!BJ$5:BJ$98)=0,1,MAX(Base_Dados!BJ$5:BJ$98)-MIN(Base_Dados!BJ$5:BJ$98)))) * BJ$1)))</f>
        <v>0</v>
      </c>
      <c r="BK118" s="106">
        <f>IF(INDEX(Base_Dados!BK:BK,MATCH($B118,Base_Dados!$B:$B,0))=0,0,
MAX(0, MIN(BK$1,
((INDEX(Base_Dados!BK:BK,MATCH($B118,Base_Dados!$B:$B,0))-MIN(Base_Dados!BK$5:BK$98)) /
(IF(MAX(Base_Dados!BK$5:BK$98)-MIN(Base_Dados!BK$5:BK$98)=0,1,MAX(Base_Dados!BK$5:BK$98)-MIN(Base_Dados!BK$5:BK$98)))) * BK$1)))</f>
        <v>0</v>
      </c>
      <c r="BL118" s="106">
        <f>IF(INDEX(Base_Dados!BL:BL,MATCH($B118,Base_Dados!$B:$B,0))=0,0,
MAX(0, MIN(BL$1,
((INDEX(Base_Dados!BL:BL,MATCH($B118,Base_Dados!$B:$B,0))-MIN(Base_Dados!BL$5:BL$98)) /
(IF(MAX(Base_Dados!BL$5:BL$98)-MIN(Base_Dados!BL$5:BL$98)=0,1,MAX(Base_Dados!BL$5:BL$98)-MIN(Base_Dados!BL$5:BL$98)))) * BL$1)))</f>
        <v>4.8859934853420191E-3</v>
      </c>
      <c r="BM118" s="106">
        <f>IF(INDEX(Base_Dados!BM:BM,MATCH($B118,Base_Dados!$B:$B,0))=0,0,
MAX(0, MIN(BM$1,
((INDEX(Base_Dados!BM:BM,MATCH($B118,Base_Dados!$B:$B,0))-MIN(Base_Dados!BM$5:BM$98)) /
(IF(MAX(Base_Dados!BM$5:BM$98)-MIN(Base_Dados!BM$5:BM$98)=0,1,MAX(Base_Dados!BM$5:BM$98)-MIN(Base_Dados!BM$5:BM$98)))) * BM$1)))</f>
        <v>0.62229725727148899</v>
      </c>
      <c r="BN118" s="106">
        <f>IF(INDEX(Base_Dados!BN:BN,MATCH($B118,Base_Dados!$B:$B,0))=0,0,
MAX(0, MIN(BN$1,
((INDEX(Base_Dados!BN:BN,MATCH($B118,Base_Dados!$B:$B,0))-MIN(Base_Dados!BN$5:BN$98)) /
(IF(MAX(Base_Dados!BN$5:BN$98)-MIN(Base_Dados!BN$5:BN$98)=0,1,MAX(Base_Dados!BN$5:BN$98)-MIN(Base_Dados!BN$5:BN$98)))) * BN$1)))</f>
        <v>0.66334593877697279</v>
      </c>
      <c r="BO118" s="106">
        <f>IF(INDEX(Base_Dados!BO:BO,MATCH($B118,Base_Dados!$B:$B,0))=0,0,
MAX(0, MIN(BO$1,
((INDEX(Base_Dados!BO:BO,MATCH($B118,Base_Dados!$B:$B,0))-MIN(Base_Dados!BO$5:BO$98)) /
(IF(MAX(Base_Dados!BO$5:BO$98)-MIN(Base_Dados!BO$5:BO$98)=0,1,MAX(Base_Dados!BO$5:BO$98)-MIN(Base_Dados!BO$5:BO$98)))) * BO$1)))</f>
        <v>0</v>
      </c>
      <c r="BP118" s="106">
        <f t="shared" si="8"/>
        <v>7.9334053895865706</v>
      </c>
      <c r="BQ118" s="111">
        <f t="shared" si="9"/>
        <v>0.43315598803161615</v>
      </c>
      <c r="BR118" s="112">
        <f t="shared" si="10"/>
        <v>0.11864767455359287</v>
      </c>
      <c r="BS118" s="113">
        <f t="shared" si="11"/>
        <v>7.8147577150329779</v>
      </c>
    </row>
    <row r="119" spans="1:71">
      <c r="A119" s="21">
        <v>23015</v>
      </c>
      <c r="B119" s="21" t="s">
        <v>206</v>
      </c>
      <c r="C119" s="21" t="s">
        <v>197</v>
      </c>
      <c r="D119" s="105">
        <f>IF(INDEX(Base_Dados!D:D,MATCH($B119,Base_Dados!$B:$B,0))=0,0,
MAX(0, MIN(D$1,
((INDEX(Base_Dados!D:D,MATCH($B119,Base_Dados!$B:$B,0))-MIN(Base_Dados!D$5:D$98)) /
(IF(MAX(Base_Dados!D$5:D$98)-MIN(Base_Dados!D$5:D$98)=0,1,MAX(Base_Dados!D$5:D$98)-MIN(Base_Dados!D$5:D$98)))) * D$1)))</f>
        <v>0.27806402507700223</v>
      </c>
      <c r="E119" s="106">
        <f>IF(INDEX(Base_Dados!E:E,MATCH($B119,Base_Dados!$B:$B,0))=0,0,
MAX(0, MIN(E$1,
((INDEX(Base_Dados!E:E,MATCH($B119,Base_Dados!$B:$B,0))-MIN(Base_Dados!E$5:E$98)) /
(IF(MAX(Base_Dados!E$5:E$98)-MIN(Base_Dados!E$5:E$98)=0,1,MAX(Base_Dados!E$5:E$98)-MIN(Base_Dados!E$5:E$98)))) * E$1)))</f>
        <v>7.4636844946535844E-2</v>
      </c>
      <c r="F119" s="106">
        <f>IF(INDEX(Base_Dados!F:F,MATCH($B119,Base_Dados!$B:$B,0))=0,0,
MAX(0, MIN(F$1,
((INDEX(Base_Dados!F:F,MATCH($B119,Base_Dados!$B:$B,0))-MIN(Base_Dados!F$5:F$98)) /
(IF(MAX(Base_Dados!F$5:F$98)-MIN(Base_Dados!F$5:F$98)=0,1,MAX(Base_Dados!F$5:F$98)-MIN(Base_Dados!F$5:F$98)))) * F$1)))</f>
        <v>7.003192715319366E-2</v>
      </c>
      <c r="G119" s="106">
        <f>IF(INDEX(Base_Dados!G:G,MATCH($B119,Base_Dados!$B:$B,0))=0,0,
MAX(0, MIN(G$1,
((INDEX(Base_Dados!G:G,MATCH($B119,Base_Dados!$B:$B,0))-MIN(Base_Dados!G$5:G$98)) /
(IF(MAX(Base_Dados!G$5:G$98)-MIN(Base_Dados!G$5:G$98)=0,1,MAX(Base_Dados!G$5:G$98)-MIN(Base_Dados!G$5:G$98)))) * G$1)))</f>
        <v>6.9687291362168211E-2</v>
      </c>
      <c r="H119" s="106">
        <f>IF(INDEX(Base_Dados!H:H,MATCH($B119,Base_Dados!$B:$B,0))=0,0,
MAX(0, MIN(H$1,
((INDEX(Base_Dados!H:H,MATCH($B119,Base_Dados!$B:$B,0))-MIN(Base_Dados!H$5:H$98)) /
(IF(MAX(Base_Dados!H$5:H$98)-MIN(Base_Dados!H$5:H$98)=0,1,MAX(Base_Dados!H$5:H$98)-MIN(Base_Dados!H$5:H$98)))) * H$1)))</f>
        <v>7.6495449361568907E-2</v>
      </c>
      <c r="I119" s="106">
        <f>IF(INDEX(Base_Dados!I:I,MATCH($B119,Base_Dados!$B:$B,0))=0,0,
MAX(0, MIN(I$1,
((INDEX(Base_Dados!I:I,MATCH($B119,Base_Dados!$B:$B,0))-MIN(Base_Dados!I$5:I$98)) /
(IF(MAX(Base_Dados!I$5:I$98)-MIN(Base_Dados!I$5:I$98)=0,1,MAX(Base_Dados!I$5:I$98)-MIN(Base_Dados!I$5:I$98)))) * I$1)))</f>
        <v>9.3935149808315493E-2</v>
      </c>
      <c r="J119" s="106">
        <f>IF(INDEX(Base_Dados!J:J,MATCH($B119,Base_Dados!$B:$B,0))=0,0,
MAX(0, MIN(J$1,
((INDEX(Base_Dados!J:J,MATCH($B119,Base_Dados!$B:$B,0))-MIN(Base_Dados!J$5:J$98)) /
(IF(MAX(Base_Dados!J$5:J$98)-MIN(Base_Dados!J$5:J$98)=0,1,MAX(Base_Dados!J$5:J$98)-MIN(Base_Dados!J$5:J$98)))) * J$1)))</f>
        <v>9.9496495542061858E-2</v>
      </c>
      <c r="K119" s="106">
        <f>IF(INDEX(Base_Dados!K:K,MATCH($B119,Base_Dados!$B:$B,0))=0,0,
MAX(0, MIN(K$1,
((INDEX(Base_Dados!K:K,MATCH($B119,Base_Dados!$B:$B,0))-MIN(Base_Dados!K$5:K$98)) /
(IF(MAX(Base_Dados!K$5:K$98)-MIN(Base_Dados!K$5:K$98)=0,1,MAX(Base_Dados!K$5:K$98)-MIN(Base_Dados!K$5:K$98)))) * K$1)))</f>
        <v>0.10829606440071557</v>
      </c>
      <c r="L119" s="106">
        <f>IF(INDEX(Base_Dados!L:L,MATCH($B119,Base_Dados!$B:$B,0))=0,0,
MAX(0, MIN(L$1,
((INDEX(Base_Dados!L:L,MATCH($B119,Base_Dados!$B:$B,0))-MIN(Base_Dados!L$5:L$98)) /
(IF(MAX(Base_Dados!L$5:L$98)-MIN(Base_Dados!L$5:L$98)=0,1,MAX(Base_Dados!L$5:L$98)-MIN(Base_Dados!L$5:L$98)))) * L$1)))</f>
        <v>0.11753724176609329</v>
      </c>
      <c r="M119" s="106">
        <f>IF(INDEX(Base_Dados!M:M,MATCH($B119,Base_Dados!$B:$B,0))=0,0,
MAX(0, MIN(M$1,
((INDEX(Base_Dados!M:M,MATCH($B119,Base_Dados!$B:$B,0))-MIN(Base_Dados!M$5:M$98)) /
(IF(MAX(Base_Dados!M$5:M$98)-MIN(Base_Dados!M$5:M$98)=0,1,MAX(Base_Dados!M$5:M$98)-MIN(Base_Dados!M$5:M$98)))) * M$1)))</f>
        <v>0.11504373177842565</v>
      </c>
      <c r="N119" s="106">
        <f>IF(INDEX(Base_Dados!N:N,MATCH($B119,Base_Dados!$B:$B,0))=0,0,
MAX(0, MIN(N$1,
((INDEX(Base_Dados!N:N,MATCH($B119,Base_Dados!$B:$B,0))-MIN(Base_Dados!N$5:N$98)) /
(IF(MAX(Base_Dados!N$5:N$98)-MIN(Base_Dados!N$5:N$98)=0,1,MAX(Base_Dados!N$5:N$98)-MIN(Base_Dados!N$5:N$98)))) * N$1)))</f>
        <v>0.14834534246737419</v>
      </c>
      <c r="O119" s="106">
        <f>IF(INDEX(Base_Dados!O:O,MATCH($B119,Base_Dados!$B:$B,0))=0,0,
MAX(0, MIN(O$1,
((INDEX(Base_Dados!O:O,MATCH($B119,Base_Dados!$B:$B,0))-MIN(Base_Dados!O$5:O$98)) /
(IF(MAX(Base_Dados!O$5:O$98)-MIN(Base_Dados!O$5:O$98)=0,1,MAX(Base_Dados!O$5:O$98)-MIN(Base_Dados!O$5:O$98)))) * O$1)))</f>
        <v>0.18880651095378784</v>
      </c>
      <c r="P119" s="106">
        <f>IF(INDEX(Base_Dados!P:P,MATCH($B119,Base_Dados!$B:$B,0))=0,0,
MAX(0, MIN(P$1,
((INDEX(Base_Dados!P:P,MATCH($B119,Base_Dados!$B:$B,0))-MIN(Base_Dados!P$5:P$98)) /
(IF(MAX(Base_Dados!P$5:P$98)-MIN(Base_Dados!P$5:P$98)=0,1,MAX(Base_Dados!P$5:P$98)-MIN(Base_Dados!P$5:P$98)))) * P$1)))</f>
        <v>5.587208711536689E-2</v>
      </c>
      <c r="Q119" s="106">
        <f>IF(INDEX(Base_Dados!Q:Q,MATCH($B119,Base_Dados!$B:$B,0))=0,0,
MAX(0, MIN(Q$1,
((INDEX(Base_Dados!Q:Q,MATCH($B119,Base_Dados!$B:$B,0))-MIN(Base_Dados!Q$5:Q$98)) /
(IF(MAX(Base_Dados!Q$5:Q$98)-MIN(Base_Dados!Q$5:Q$98)=0,1,MAX(Base_Dados!Q$5:Q$98)-MIN(Base_Dados!Q$5:Q$98)))) * Q$1)))</f>
        <v>1.0926228213364225E-2</v>
      </c>
      <c r="R119" s="106">
        <f>IF(INDEX(Base_Dados!R:R,MATCH($B119,Base_Dados!$B:$B,0))=0,0,
MAX(0, MIN(R$1,
((INDEX(Base_Dados!R:R,MATCH($B119,Base_Dados!$B:$B,0))-MIN(Base_Dados!R$5:R$98)) /
(IF(MAX(Base_Dados!R$5:R$98)-MIN(Base_Dados!R$5:R$98)=0,1,MAX(Base_Dados!R$5:R$98)-MIN(Base_Dados!R$5:R$98)))) * R$1)))</f>
        <v>1.5876354859781009E-2</v>
      </c>
      <c r="S119" s="106">
        <f>IF(INDEX(Base_Dados!S:S,MATCH($B119,Base_Dados!$B:$B,0))=0,0,
MAX(0, MIN(S$1,
((INDEX(Base_Dados!S:S,MATCH($B119,Base_Dados!$B:$B,0))-MIN(Base_Dados!S$5:S$98)) /
(IF(MAX(Base_Dados!S$5:S$98)-MIN(Base_Dados!S$5:S$98)=0,1,MAX(Base_Dados!S$5:S$98)-MIN(Base_Dados!S$5:S$98)))) * S$1)))</f>
        <v>2.7147457500187225E-2</v>
      </c>
      <c r="T119" s="106">
        <f>IF(INDEX(Base_Dados!T:T,MATCH($B119,Base_Dados!$B:$B,0))=0,0,
MAX(0, MIN(T$1,
((INDEX(Base_Dados!T:T,MATCH($B119,Base_Dados!$B:$B,0))-MIN(Base_Dados!T$5:T$98)) /
(IF(MAX(Base_Dados!T$5:T$98)-MIN(Base_Dados!T$5:T$98)=0,1,MAX(Base_Dados!T$5:T$98)-MIN(Base_Dados!T$5:T$98)))) * T$1)))</f>
        <v>0.376708351732917</v>
      </c>
      <c r="U119" s="106">
        <f>IF(INDEX(Base_Dados!U:U,MATCH($B119,Base_Dados!$B:$B,0))=0,0,
MAX(0, MIN(U$1,
((INDEX(Base_Dados!U:U,MATCH($B119,Base_Dados!$B:$B,0))-MIN(Base_Dados!U$5:U$98)) /
(IF(MAX(Base_Dados!U$5:U$98)-MIN(Base_Dados!U$5:U$98)=0,1,MAX(Base_Dados!U$5:U$98)-MIN(Base_Dados!U$5:U$98)))) * U$1)))</f>
        <v>0.74822384071671322</v>
      </c>
      <c r="V119" s="106">
        <f>IF(INDEX(Base_Dados!V:V,MATCH($B119,Base_Dados!$B:$B,0))=0,0,
MAX(0, MIN(V$1,
((INDEX(Base_Dados!V:V,MATCH($B119,Base_Dados!$B:$B,0))-MIN(Base_Dados!V$5:V$98)) /
(IF(MAX(Base_Dados!V$5:V$98)-MIN(Base_Dados!V$5:V$98)=0,1,MAX(Base_Dados!V$5:V$98)-MIN(Base_Dados!V$5:V$98)))) * V$1)))</f>
        <v>3.3971275265381733E-2</v>
      </c>
      <c r="W119" s="106">
        <f>IF(INDEX(Base_Dados!W:W,MATCH($B119,Base_Dados!$B:$B,0))=0,0,
MAX(0, MIN(W$1,
((INDEX(Base_Dados!W:W,MATCH($B119,Base_Dados!$B:$B,0))-MIN(Base_Dados!W$5:W$98)) /
(IF(MAX(Base_Dados!W$5:W$98)-MIN(Base_Dados!W$5:W$98)=0,1,MAX(Base_Dados!W$5:W$98)-MIN(Base_Dados!W$5:W$98)))) * W$1)))</f>
        <v>2.6292781525133297</v>
      </c>
      <c r="X119" s="106">
        <f>IF(INDEX(Base_Dados!X:X,MATCH($B119,Base_Dados!$B:$B,0))=0,0,
MAX(0, MIN(X$1,
((INDEX(Base_Dados!X:X,MATCH($B119,Base_Dados!$B:$B,0))-MIN(Base_Dados!X$5:X$98)) /
(IF(MAX(Base_Dados!X$5:X$98)-MIN(Base_Dados!X$5:X$98)=0,1,MAX(Base_Dados!X$5:X$98)-MIN(Base_Dados!X$5:X$98)))) * X$1)))</f>
        <v>0</v>
      </c>
      <c r="Y119" s="106">
        <f>IF(INDEX(Base_Dados!Y:Y,MATCH($B119,Base_Dados!$B:$B,0))=0,0,
MAX(0, MIN(Y$1,
((INDEX(Base_Dados!Y:Y,MATCH($B119,Base_Dados!$B:$B,0))-MIN(Base_Dados!Y$5:Y$98)) /
(IF(MAX(Base_Dados!Y$5:Y$98)-MIN(Base_Dados!Y$5:Y$98)=0,1,MAX(Base_Dados!Y$5:Y$98)-MIN(Base_Dados!Y$5:Y$98)))) * Y$1)))</f>
        <v>0</v>
      </c>
      <c r="Z119" s="106">
        <f>IF(INDEX(Base_Dados!Z:Z,MATCH($B119,Base_Dados!$B:$B,0))=0,0,
MAX(0, MIN(Z$1,
((INDEX(Base_Dados!Z:Z,MATCH($B119,Base_Dados!$B:$B,0))-MIN(Base_Dados!Z$5:Z$98)) /
(IF(MAX(Base_Dados!Z$5:Z$98)-MIN(Base_Dados!Z$5:Z$98)=0,1,MAX(Base_Dados!Z$5:Z$98)-MIN(Base_Dados!Z$5:Z$98)))) * Z$1)))</f>
        <v>0</v>
      </c>
      <c r="AA119" s="106">
        <f>IF(INDEX(Base_Dados!AA:AA,MATCH($B119,Base_Dados!$B:$B,0))=0,0,
MAX(0, MIN(AA$1,
((INDEX(Base_Dados!AA:AA,MATCH($B119,Base_Dados!$B:$B,0))-MIN(Base_Dados!AA$5:AA$98)) /
(IF(MAX(Base_Dados!AA$5:AA$98)-MIN(Base_Dados!AA$5:AA$98)=0,1,MAX(Base_Dados!AA$5:AA$98)-MIN(Base_Dados!AA$5:AA$98)))) * AA$1)))</f>
        <v>0</v>
      </c>
      <c r="AB119" s="106">
        <f>IF(INDEX(Base_Dados!AB:AB,MATCH($B119,Base_Dados!$B:$B,0))=0,0,
MAX(0, MIN(AB$1,
((INDEX(Base_Dados!AB:AB,MATCH($B119,Base_Dados!$B:$B,0))-MIN(Base_Dados!AB$5:AB$98)) /
(IF(MAX(Base_Dados!AB$5:AB$98)-MIN(Base_Dados!AB$5:AB$98)=0,1,MAX(Base_Dados!AB$5:AB$98)-MIN(Base_Dados!AB$5:AB$98)))) * AB$1)))</f>
        <v>0.98243196693076129</v>
      </c>
      <c r="AC119" s="106">
        <f>IF(INDEX(Base_Dados!AC:AC,MATCH($B119,Base_Dados!$B:$B,0))=0,0,
MAX(0, MIN(AC$1,
((INDEX(Base_Dados!AC:AC,MATCH($B119,Base_Dados!$B:$B,0))-MIN(Base_Dados!AC$5:AC$98)) /
(IF(MAX(Base_Dados!AC$5:AC$98)-MIN(Base_Dados!AC$5:AC$98)=0,1,MAX(Base_Dados!AC$5:AC$98)-MIN(Base_Dados!AC$5:AC$98)))) * AC$1)))</f>
        <v>2.3089708999807286E-2</v>
      </c>
      <c r="AD119" s="106">
        <f>IF(INDEX(Base_Dados!AD:AD,MATCH($B119,Base_Dados!$B:$B,0))=0,0,
MAX(0, MIN(AD$1,
((INDEX(Base_Dados!AD:AD,MATCH($B119,Base_Dados!$B:$B,0))-MIN(Base_Dados!AD$5:AD$98)) /
(IF(MAX(Base_Dados!AD$5:AD$98)-MIN(Base_Dados!AD$5:AD$98)=0,1,MAX(Base_Dados!AD$5:AD$98)-MIN(Base_Dados!AD$5:AD$98)))) * AD$1)))</f>
        <v>1.8503180002958142E-2</v>
      </c>
      <c r="AE119" s="106">
        <f>IF(INDEX(Base_Dados!AE:AE,MATCH($B119,Base_Dados!$B:$B,0))=0,0,
MAX(0, MIN(AE$1,
((INDEX(Base_Dados!AE:AE,MATCH($B119,Base_Dados!$B:$B,0))-MIN(Base_Dados!AE$5:AE$98)) /
(IF(MAX(Base_Dados!AE$5:AE$98)-MIN(Base_Dados!AE$5:AE$98)=0,1,MAX(Base_Dados!AE$5:AE$98)-MIN(Base_Dados!AE$5:AE$98)))) * AE$1)))</f>
        <v>8.3704875593269088E-3</v>
      </c>
      <c r="AF119" s="106">
        <f>IF(INDEX(Base_Dados!AF:AF,MATCH($B119,Base_Dados!$B:$B,0))=0,0,
MAX(0, MIN(AF$1,
((INDEX(Base_Dados!AF:AF,MATCH($B119,Base_Dados!$B:$B,0))-MIN(Base_Dados!AF$5:AF$98)) /
(IF(MAX(Base_Dados!AF$5:AF$98)-MIN(Base_Dados!AF$5:AF$98)=0,1,MAX(Base_Dados!AF$5:AF$98)-MIN(Base_Dados!AF$5:AF$98)))) * AF$1)))</f>
        <v>9.7457821909621659E-3</v>
      </c>
      <c r="AG119" s="106">
        <f>IF(INDEX(Base_Dados!AG:AG,MATCH($B119,Base_Dados!$B:$B,0))=0,0,
MAX(0, MIN(AG$1,
((INDEX(Base_Dados!AG:AG,MATCH($B119,Base_Dados!$B:$B,0))-MIN(Base_Dados!AG$5:AG$98)) /
(IF(MAX(Base_Dados!AG$5:AG$98)-MIN(Base_Dados!AG$5:AG$98)=0,1,MAX(Base_Dados!AG$5:AG$98)-MIN(Base_Dados!AG$5:AG$98)))) * AG$1)))</f>
        <v>1.0926228213364225E-2</v>
      </c>
      <c r="AH119" s="106">
        <f>IF(INDEX(Base_Dados!AH:AH,MATCH($B119,Base_Dados!$B:$B,0))=0,0,
MAX(0, MIN(AH$1,
((INDEX(Base_Dados!AH:AH,MATCH($B119,Base_Dados!$B:$B,0))-MIN(Base_Dados!AH$5:AH$98)) /
(IF(MAX(Base_Dados!AH$5:AH$98)-MIN(Base_Dados!AH$5:AH$98)=0,1,MAX(Base_Dados!AH$5:AH$98)-MIN(Base_Dados!AH$5:AH$98)))) * AH$1)))</f>
        <v>1.6736257243941302</v>
      </c>
      <c r="AI119" s="106">
        <f>IF(INDEX(Base_Dados!AI:AI,MATCH($B119,Base_Dados!$B:$B,0))=0,0,
MAX(0, MIN(AI$1,
((INDEX(Base_Dados!AI:AI,MATCH($B119,Base_Dados!$B:$B,0))-MIN(Base_Dados!AI$5:AI$98)) /
(IF(MAX(Base_Dados!AI$5:AI$98)-MIN(Base_Dados!AI$5:AI$98)=0,1,MAX(Base_Dados!AI$5:AI$98)-MIN(Base_Dados!AI$5:AI$98)))) * AI$1)))</f>
        <v>0.75</v>
      </c>
      <c r="AJ119" s="106">
        <f>IF(INDEX(Base_Dados!AJ:AJ,MATCH($B119,Base_Dados!$B:$B,0))=0,0,
MAX(0, MIN(AJ$1,
((INDEX(Base_Dados!AJ:AJ,MATCH($B119,Base_Dados!$B:$B,0))-MIN(Base_Dados!AJ$5:AJ$98)) /
(IF(MAX(Base_Dados!AJ$5:AJ$98)-MIN(Base_Dados!AJ$5:AJ$98)=0,1,MAX(Base_Dados!AJ$5:AJ$98)-MIN(Base_Dados!AJ$5:AJ$98)))) * AJ$1)))</f>
        <v>1.417233560090703E-2</v>
      </c>
      <c r="AK119" s="106">
        <f>IF(INDEX(Base_Dados!AK:AK,MATCH($B119,Base_Dados!$B:$B,0))=0,0,
MAX(0, MIN(AK$1,
((INDEX(Base_Dados!AK:AK,MATCH($B119,Base_Dados!$B:$B,0))-MIN(Base_Dados!AK$5:AK$98)) /
(IF(MAX(Base_Dados!AK$5:AK$98)-MIN(Base_Dados!AK$5:AK$98)=0,1,MAX(Base_Dados!AK$5:AK$98)-MIN(Base_Dados!AK$5:AK$98)))) * AK$1)))</f>
        <v>1.0919540229885057E-2</v>
      </c>
      <c r="AL119" s="106">
        <f>IF(INDEX(Base_Dados!AL:AL,MATCH($B119,Base_Dados!$B:$B,0))=0,0,
MAX(0, MIN(AL$1,
((INDEX(Base_Dados!AL:AL,MATCH($B119,Base_Dados!$B:$B,0))-MIN(Base_Dados!AL$5:AL$98)) /
(IF(MAX(Base_Dados!AL$5:AL$98)-MIN(Base_Dados!AL$5:AL$98)=0,1,MAX(Base_Dados!AL$5:AL$98)-MIN(Base_Dados!AL$5:AL$98)))) * AL$1)))</f>
        <v>0.1111111111111111</v>
      </c>
      <c r="AM119" s="106">
        <f>IF(INDEX(Base_Dados!AM:AM,MATCH($B119,Base_Dados!$B:$B,0))=0,0,
MAX(0, MIN(AM$1,
((INDEX(Base_Dados!AM:AM,MATCH($B119,Base_Dados!$B:$B,0))-MIN(Base_Dados!AM$5:AM$98)) /
(IF(MAX(Base_Dados!AM$5:AM$98)-MIN(Base_Dados!AM$5:AM$98)=0,1,MAX(Base_Dados!AM$5:AM$98)-MIN(Base_Dados!AM$5:AM$98)))) * AM$1)))</f>
        <v>5.1786639047125844E-3</v>
      </c>
      <c r="AN119" s="106">
        <f>IF(INDEX(Base_Dados!AN:AN,MATCH($B119,Base_Dados!$B:$B,0))=0,0,
MAX(0, MIN(AN$1,
((INDEX(Base_Dados!AN:AN,MATCH($B119,Base_Dados!$B:$B,0))-MIN(Base_Dados!AN$5:AN$98)) /
(IF(MAX(Base_Dados!AN$5:AN$98)-MIN(Base_Dados!AN$5:AN$98)=0,1,MAX(Base_Dados!AN$5:AN$98)-MIN(Base_Dados!AN$5:AN$98)))) * AN$1)))</f>
        <v>4.9307036247334748E-2</v>
      </c>
      <c r="AO119" s="106">
        <f>IF(INDEX(Base_Dados!AO:AO,MATCH($B119,Base_Dados!$B:$B,0))=0,0,
MAX(0, MIN(AO$1,
((INDEX(Base_Dados!AO:AO,MATCH($B119,Base_Dados!$B:$B,0))-MIN(Base_Dados!AO$5:AO$98)) /
(IF(MAX(Base_Dados!AO$5:AO$98)-MIN(Base_Dados!AO$5:AO$98)=0,1,MAX(Base_Dados!AO$5:AO$98)-MIN(Base_Dados!AO$5:AO$98)))) * AO$1)))</f>
        <v>0</v>
      </c>
      <c r="AP119" s="106">
        <f>IF(INDEX(Base_Dados!AP:AP,MATCH($B119,Base_Dados!$B:$B,0))=0,0,
MAX(0, MIN(AP$1,
((INDEX(Base_Dados!AP:AP,MATCH($B119,Base_Dados!$B:$B,0))-MIN(Base_Dados!AP$5:AP$98)) /
(IF(MAX(Base_Dados!AP$5:AP$98)-MIN(Base_Dados!AP$5:AP$98)=0,1,MAX(Base_Dados!AP$5:AP$98)-MIN(Base_Dados!AP$5:AP$98)))) * AP$1)))</f>
        <v>4.5871559633027525E-3</v>
      </c>
      <c r="AQ119" s="106">
        <f>IF(INDEX(Base_Dados!AQ:AQ,MATCH($B119,Base_Dados!$B:$B,0))=0,0,
MAX(0, MIN(AQ$1,
((INDEX(Base_Dados!AQ:AQ,MATCH($B119,Base_Dados!$B:$B,0))-MIN(Base_Dados!AQ$5:AQ$98)) /
(IF(MAX(Base_Dados!AQ$5:AQ$98)-MIN(Base_Dados!AQ$5:AQ$98)=0,1,MAX(Base_Dados!AQ$5:AQ$98)-MIN(Base_Dados!AQ$5:AQ$98)))) * AQ$1)))</f>
        <v>0</v>
      </c>
      <c r="AR119" s="106">
        <f>IF(INDEX(Base_Dados!AR:AR,MATCH($B119,Base_Dados!$B:$B,0))=0,0,
MAX(0, MIN(AR$1,
((INDEX(Base_Dados!AR:AR,MATCH($B119,Base_Dados!$B:$B,0))-MIN(Base_Dados!AR$5:AR$98)) /
(IF(MAX(Base_Dados!AR$5:AR$98)-MIN(Base_Dados!AR$5:AR$98)=0,1,MAX(Base_Dados!AR$5:AR$98)-MIN(Base_Dados!AR$5:AR$98)))) * AR$1)))</f>
        <v>0</v>
      </c>
      <c r="AS119" s="106">
        <f>IF(INDEX(Base_Dados!AS:AS,MATCH($B119,Base_Dados!$B:$B,0))=0,0,
MAX(0, MIN(AS$1,
((INDEX(Base_Dados!AS:AS,MATCH($B119,Base_Dados!$B:$B,0))-MIN(Base_Dados!AS$5:AS$98)) /
(IF(MAX(Base_Dados!AS$5:AS$98)-MIN(Base_Dados!AS$5:AS$98)=0,1,MAX(Base_Dados!AS$5:AS$98)-MIN(Base_Dados!AS$5:AS$98)))) * AS$1)))</f>
        <v>0</v>
      </c>
      <c r="AT119" s="106">
        <f>IF(INDEX(Base_Dados!AT:AT,MATCH($B119,Base_Dados!$B:$B,0))=0,0,
MAX(0, MIN(AT$1,
((INDEX(Base_Dados!AT:AT,MATCH($B119,Base_Dados!$B:$B,0))-MIN(Base_Dados!AT$5:AT$98)) /
(IF(MAX(Base_Dados!AT$5:AT$98)-MIN(Base_Dados!AT$5:AT$98)=0,1,MAX(Base_Dados!AT$5:AT$98)-MIN(Base_Dados!AT$5:AT$98)))) * AT$1)))</f>
        <v>0</v>
      </c>
      <c r="AU119" s="106">
        <f>IF(INDEX(Base_Dados!AU:AU,MATCH($B119,Base_Dados!$B:$B,0))=0,0,
MAX(0, MIN(AU$1,
((INDEX(Base_Dados!AU:AU,MATCH($B119,Base_Dados!$B:$B,0))-MIN(Base_Dados!AU$5:AU$98)) /
(IF(MAX(Base_Dados!AU$5:AU$98)-MIN(Base_Dados!AU$5:AU$98)=0,1,MAX(Base_Dados!AU$5:AU$98)-MIN(Base_Dados!AU$5:AU$98)))) * AU$1)))</f>
        <v>1.8726591760299626E-3</v>
      </c>
      <c r="AV119" s="106">
        <f>IF(INDEX(Base_Dados!AV:AV,MATCH($B119,Base_Dados!$B:$B,0))=0,0,
MAX(0, MIN(AV$1,
((INDEX(Base_Dados!AV:AV,MATCH($B119,Base_Dados!$B:$B,0))-MIN(Base_Dados!AV$5:AV$98)) /
(IF(MAX(Base_Dados!AV$5:AV$98)-MIN(Base_Dados!AV$5:AV$98)=0,1,MAX(Base_Dados!AV$5:AV$98)-MIN(Base_Dados!AV$5:AV$98)))) * AV$1)))</f>
        <v>0</v>
      </c>
      <c r="AW119" s="106">
        <f>IF(INDEX(Base_Dados!AW:AW,MATCH($B119,Base_Dados!$B:$B,0))=0,0,
MAX(0, MIN(AW$1,
((INDEX(Base_Dados!AW:AW,MATCH($B119,Base_Dados!$B:$B,0))-MIN(Base_Dados!AW$5:AW$98)) /
(IF(MAX(Base_Dados!AW$5:AW$98)-MIN(Base_Dados!AW$5:AW$98)=0,1,MAX(Base_Dados!AW$5:AW$98)-MIN(Base_Dados!AW$5:AW$98)))) * AW$1)))</f>
        <v>0</v>
      </c>
      <c r="AX119" s="106">
        <f>IF(INDEX(Base_Dados!AX:AX,MATCH($B119,Base_Dados!$B:$B,0))=0,0,
MAX(0, MIN(AX$1,
((INDEX(Base_Dados!AX:AX,MATCH($B119,Base_Dados!$B:$B,0))-MIN(Base_Dados!AX$5:AX$98)) /
(IF(MAX(Base_Dados!AX$5:AX$98)-MIN(Base_Dados!AX$5:AX$98)=0,1,MAX(Base_Dados!AX$5:AX$98)-MIN(Base_Dados!AX$5:AX$98)))) * AX$1)))</f>
        <v>2.8427793404751929E-3</v>
      </c>
      <c r="AY119" s="106">
        <f>IF(INDEX(Base_Dados!AY:AY,MATCH($B119,Base_Dados!$B:$B,0))=0,0,
MAX(0, MIN(AY$1,
((INDEX(Base_Dados!AY:AY,MATCH($B119,Base_Dados!$B:$B,0))-MIN(Base_Dados!AY$5:AY$98)) /
(IF(MAX(Base_Dados!AY$5:AY$98)-MIN(Base_Dados!AY$5:AY$98)=0,1,MAX(Base_Dados!AY$5:AY$98)-MIN(Base_Dados!AY$5:AY$98)))) * AY$1)))</f>
        <v>0</v>
      </c>
      <c r="AZ119" s="106">
        <f>IF(INDEX(Base_Dados!AZ:AZ,MATCH($B119,Base_Dados!$B:$B,0))=0,0,
MAX(0, MIN(AZ$1,
((INDEX(Base_Dados!AZ:AZ,MATCH($B119,Base_Dados!$B:$B,0))-MIN(Base_Dados!AZ$5:AZ$98)) /
(IF(MAX(Base_Dados!AZ$5:AZ$98)-MIN(Base_Dados!AZ$5:AZ$98)=0,1,MAX(Base_Dados!AZ$5:AZ$98)-MIN(Base_Dados!AZ$5:AZ$98)))) * AZ$1)))</f>
        <v>0</v>
      </c>
      <c r="BA119" s="106">
        <f>IF(INDEX(Base_Dados!BA:BA,MATCH($B119,Base_Dados!$B:$B,0))=0,0,
MAX(0, MIN(BA$1,
((INDEX(Base_Dados!BA:BA,MATCH($B119,Base_Dados!$B:$B,0))-MIN(Base_Dados!BA$5:BA$98)) /
(IF(MAX(Base_Dados!BA$5:BA$98)-MIN(Base_Dados!BA$5:BA$98)=0,1,MAX(Base_Dados!BA$5:BA$98)-MIN(Base_Dados!BA$5:BA$98)))) * BA$1)))</f>
        <v>2.3512955438619861E-2</v>
      </c>
      <c r="BB119" s="106">
        <f>IF(INDEX(Base_Dados!BB:BB,MATCH($B119,Base_Dados!$B:$B,0))=0,0,
MAX(0, MIN(BB$1,
((INDEX(Base_Dados!BB:BB,MATCH($B119,Base_Dados!$B:$B,0))-MIN(Base_Dados!BB$5:BB$98)) /
(IF(MAX(Base_Dados!BB$5:BB$98)-MIN(Base_Dados!BB$5:BB$98)=0,1,MAX(Base_Dados!BB$5:BB$98)-MIN(Base_Dados!BB$5:BB$98)))) * BB$1)))</f>
        <v>0.33290753692710123</v>
      </c>
      <c r="BC119" s="106">
        <f>IF(INDEX(Base_Dados!BC:BC,MATCH($B119,Base_Dados!$B:$B,0))=0,0,
MAX(0, MIN(BC$1,
((INDEX(Base_Dados!BC:BC,MATCH($B119,Base_Dados!$B:$B,0))-MIN(Base_Dados!BC$5:BC$98)) /
(IF(MAX(Base_Dados!BC$5:BC$98)-MIN(Base_Dados!BC$5:BC$98)=0,1,MAX(Base_Dados!BC$5:BC$98)-MIN(Base_Dados!BC$5:BC$98)))) * BC$1)))</f>
        <v>4.1475895502289251E-2</v>
      </c>
      <c r="BD119" s="106">
        <f>IF(INDEX(Base_Dados!BD:BD,MATCH($B119,Base_Dados!$B:$B,0))=0,0,
MAX(0, MIN(BD$1,
((INDEX(Base_Dados!BD:BD,MATCH($B119,Base_Dados!$B:$B,0))-MIN(Base_Dados!BD$5:BD$98)) /
(IF(MAX(Base_Dados!BD$5:BD$98)-MIN(Base_Dados!BD$5:BD$98)=0,1,MAX(Base_Dados!BD$5:BD$98)-MIN(Base_Dados!BD$5:BD$98)))) * BD$1)))</f>
        <v>1.2741499896129077E-2</v>
      </c>
      <c r="BE119" s="106">
        <f>IF(INDEX(Base_Dados!BE:BE,MATCH($B119,Base_Dados!$B:$B,0))=0,0,
MAX(0, MIN(BE$1,
((INDEX(Base_Dados!BE:BE,MATCH($B119,Base_Dados!$B:$B,0))-MIN(Base_Dados!BE$5:BE$98)) /
(IF(MAX(Base_Dados!BE$5:BE$98)-MIN(Base_Dados!BE$5:BE$98)=0,1,MAX(Base_Dados!BE$5:BE$98)-MIN(Base_Dados!BE$5:BE$98)))) * BE$1)))</f>
        <v>3.86352232814852E-2</v>
      </c>
      <c r="BF119" s="106">
        <f>IF(INDEX(Base_Dados!BF:BF,MATCH($B119,Base_Dados!$B:$B,0))=0,0,
MAX(0, MIN(BF$1,
((INDEX(Base_Dados!BF:BF,MATCH($B119,Base_Dados!$B:$B,0))-MIN(Base_Dados!BF$5:BF$98)) /
(IF(MAX(Base_Dados!BF$5:BF$98)-MIN(Base_Dados!BF$5:BF$98)=0,1,MAX(Base_Dados!BF$5:BF$98)-MIN(Base_Dados!BF$5:BF$98)))) * BF$1)))</f>
        <v>0</v>
      </c>
      <c r="BG119" s="106">
        <f>IF(INDEX(Base_Dados!BG:BG,MATCH($B119,Base_Dados!$B:$B,0))=0,0,
MAX(0, MIN(BG$1,
((INDEX(Base_Dados!BG:BG,MATCH($B119,Base_Dados!$B:$B,0))-MIN(Base_Dados!BG$5:BG$98)) /
(IF(MAX(Base_Dados!BG$5:BG$98)-MIN(Base_Dados!BG$5:BG$98)=0,1,MAX(Base_Dados!BG$5:BG$98)-MIN(Base_Dados!BG$5:BG$98)))) * BG$1)))</f>
        <v>0</v>
      </c>
      <c r="BH119" s="106">
        <f>IF(INDEX(Base_Dados!BH:BH,MATCH($B119,Base_Dados!$B:$B,0))=0,0,
MAX(0, MIN(BH$1,
((INDEX(Base_Dados!BH:BH,MATCH($B119,Base_Dados!$B:$B,0))-MIN(Base_Dados!BH$5:BH$98)) /
(IF(MAX(Base_Dados!BH$5:BH$98)-MIN(Base_Dados!BH$5:BH$98)=0,1,MAX(Base_Dados!BH$5:BH$98)-MIN(Base_Dados!BH$5:BH$98)))) * BH$1)))</f>
        <v>3.2967032967032968E-2</v>
      </c>
      <c r="BI119" s="106">
        <f>IF(INDEX(Base_Dados!BI:BI,MATCH($B119,Base_Dados!$B:$B,0))=0,0,
MAX(0, MIN(BI$1,
((INDEX(Base_Dados!BI:BI,MATCH($B119,Base_Dados!$B:$B,0))-MIN(Base_Dados!BI$5:BI$98)) /
(IF(MAX(Base_Dados!BI$5:BI$98)-MIN(Base_Dados!BI$5:BI$98)=0,1,MAX(Base_Dados!BI$5:BI$98)-MIN(Base_Dados!BI$5:BI$98)))) * BI$1)))</f>
        <v>4.6801872074882997E-2</v>
      </c>
      <c r="BJ119" s="106">
        <f>IF(INDEX(Base_Dados!BJ:BJ,MATCH($B119,Base_Dados!$B:$B,0))=0,0,
MAX(0, MIN(BJ$1,
((INDEX(Base_Dados!BJ:BJ,MATCH($B119,Base_Dados!$B:$B,0))-MIN(Base_Dados!BJ$5:BJ$98)) /
(IF(MAX(Base_Dados!BJ$5:BJ$98)-MIN(Base_Dados!BJ$5:BJ$98)=0,1,MAX(Base_Dados!BJ$5:BJ$98)-MIN(Base_Dados!BJ$5:BJ$98)))) * BJ$1)))</f>
        <v>2.1052631578947368E-2</v>
      </c>
      <c r="BK119" s="106">
        <f>IF(INDEX(Base_Dados!BK:BK,MATCH($B119,Base_Dados!$B:$B,0))=0,0,
MAX(0, MIN(BK$1,
((INDEX(Base_Dados!BK:BK,MATCH($B119,Base_Dados!$B:$B,0))-MIN(Base_Dados!BK$5:BK$98)) /
(IF(MAX(Base_Dados!BK$5:BK$98)-MIN(Base_Dados!BK$5:BK$98)=0,1,MAX(Base_Dados!BK$5:BK$98)-MIN(Base_Dados!BK$5:BK$98)))) * BK$1)))</f>
        <v>0</v>
      </c>
      <c r="BL119" s="106">
        <f>IF(INDEX(Base_Dados!BL:BL,MATCH($B119,Base_Dados!$B:$B,0))=0,0,
MAX(0, MIN(BL$1,
((INDEX(Base_Dados!BL:BL,MATCH($B119,Base_Dados!$B:$B,0))-MIN(Base_Dados!BL$5:BL$98)) /
(IF(MAX(Base_Dados!BL$5:BL$98)-MIN(Base_Dados!BL$5:BL$98)=0,1,MAX(Base_Dados!BL$5:BL$98)-MIN(Base_Dados!BL$5:BL$98)))) * BL$1)))</f>
        <v>2.9315960912052116E-2</v>
      </c>
      <c r="BM119" s="106">
        <f>IF(INDEX(Base_Dados!BM:BM,MATCH($B119,Base_Dados!$B:$B,0))=0,0,
MAX(0, MIN(BM$1,
((INDEX(Base_Dados!BM:BM,MATCH($B119,Base_Dados!$B:$B,0))-MIN(Base_Dados!BM$5:BM$98)) /
(IF(MAX(Base_Dados!BM$5:BM$98)-MIN(Base_Dados!BM$5:BM$98)=0,1,MAX(Base_Dados!BM$5:BM$98)-MIN(Base_Dados!BM$5:BM$98)))) * BM$1)))</f>
        <v>0.9860874863540583</v>
      </c>
      <c r="BN119" s="106">
        <f>IF(INDEX(Base_Dados!BN:BN,MATCH($B119,Base_Dados!$B:$B,0))=0,0,
MAX(0, MIN(BN$1,
((INDEX(Base_Dados!BN:BN,MATCH($B119,Base_Dados!$B:$B,0))-MIN(Base_Dados!BN$5:BN$98)) /
(IF(MAX(Base_Dados!BN$5:BN$98)-MIN(Base_Dados!BN$5:BN$98)=0,1,MAX(Base_Dados!BN$5:BN$98)-MIN(Base_Dados!BN$5:BN$98)))) * BN$1)))</f>
        <v>0.27205238441391649</v>
      </c>
      <c r="BO119" s="106">
        <f>IF(INDEX(Base_Dados!BO:BO,MATCH($B119,Base_Dados!$B:$B,0))=0,0,
MAX(0, MIN(BO$1,
((INDEX(Base_Dados!BO:BO,MATCH($B119,Base_Dados!$B:$B,0))-MIN(Base_Dados!BO$5:BO$98)) /
(IF(MAX(Base_Dados!BO$5:BO$98)-MIN(Base_Dados!BO$5:BO$98)=0,1,MAX(Base_Dados!BO$5:BO$98)-MIN(Base_Dados!BO$5:BO$98)))) * BO$1)))</f>
        <v>3.4482758620689655E-2</v>
      </c>
      <c r="BP119" s="106">
        <f t="shared" si="8"/>
        <v>10.88709742036656</v>
      </c>
      <c r="BQ119" s="111">
        <f t="shared" si="9"/>
        <v>0.42713140177078768</v>
      </c>
      <c r="BR119" s="112">
        <f t="shared" si="10"/>
        <v>0.11262308829276441</v>
      </c>
      <c r="BS119" s="113">
        <f t="shared" si="11"/>
        <v>10.774474332073796</v>
      </c>
    </row>
    <row r="120" spans="1:71">
      <c r="A120" s="21">
        <v>23016</v>
      </c>
      <c r="B120" s="21" t="s">
        <v>210</v>
      </c>
      <c r="C120" s="21" t="s">
        <v>197</v>
      </c>
      <c r="D120" s="105">
        <f>IF(INDEX(Base_Dados!D:D,MATCH($B120,Base_Dados!$B:$B,0))=0,0,
MAX(0, MIN(D$1,
((INDEX(Base_Dados!D:D,MATCH($B120,Base_Dados!$B:$B,0))-MIN(Base_Dados!D$5:D$98)) /
(IF(MAX(Base_Dados!D$5:D$98)-MIN(Base_Dados!D$5:D$98)=0,1,MAX(Base_Dados!D$5:D$98)-MIN(Base_Dados!D$5:D$98)))) * D$1)))</f>
        <v>5.5</v>
      </c>
      <c r="E120" s="106">
        <f>IF(INDEX(Base_Dados!E:E,MATCH($B120,Base_Dados!$B:$B,0))=0,0,
MAX(0, MIN(E$1,
((INDEX(Base_Dados!E:E,MATCH($B120,Base_Dados!$B:$B,0))-MIN(Base_Dados!E$5:E$98)) /
(IF(MAX(Base_Dados!E$5:E$98)-MIN(Base_Dados!E$5:E$98)=0,1,MAX(Base_Dados!E$5:E$98)-MIN(Base_Dados!E$5:E$98)))) * E$1)))</f>
        <v>2</v>
      </c>
      <c r="F120" s="106">
        <f>IF(INDEX(Base_Dados!F:F,MATCH($B120,Base_Dados!$B:$B,0))=0,0,
MAX(0, MIN(F$1,
((INDEX(Base_Dados!F:F,MATCH($B120,Base_Dados!$B:$B,0))-MIN(Base_Dados!F$5:F$98)) /
(IF(MAX(Base_Dados!F$5:F$98)-MIN(Base_Dados!F$5:F$98)=0,1,MAX(Base_Dados!F$5:F$98)-MIN(Base_Dados!F$5:F$98)))) * F$1)))</f>
        <v>2</v>
      </c>
      <c r="G120" s="106">
        <f>IF(INDEX(Base_Dados!G:G,MATCH($B120,Base_Dados!$B:$B,0))=0,0,
MAX(0, MIN(G$1,
((INDEX(Base_Dados!G:G,MATCH($B120,Base_Dados!$B:$B,0))-MIN(Base_Dados!G$5:G$98)) /
(IF(MAX(Base_Dados!G$5:G$98)-MIN(Base_Dados!G$5:G$98)=0,1,MAX(Base_Dados!G$5:G$98)-MIN(Base_Dados!G$5:G$98)))) * G$1)))</f>
        <v>2</v>
      </c>
      <c r="H120" s="106">
        <f>IF(INDEX(Base_Dados!H:H,MATCH($B120,Base_Dados!$B:$B,0))=0,0,
MAX(0, MIN(H$1,
((INDEX(Base_Dados!H:H,MATCH($B120,Base_Dados!$B:$B,0))-MIN(Base_Dados!H$5:H$98)) /
(IF(MAX(Base_Dados!H$5:H$98)-MIN(Base_Dados!H$5:H$98)=0,1,MAX(Base_Dados!H$5:H$98)-MIN(Base_Dados!H$5:H$98)))) * H$1)))</f>
        <v>2</v>
      </c>
      <c r="I120" s="106">
        <f>IF(INDEX(Base_Dados!I:I,MATCH($B120,Base_Dados!$B:$B,0))=0,0,
MAX(0, MIN(I$1,
((INDEX(Base_Dados!I:I,MATCH($B120,Base_Dados!$B:$B,0))-MIN(Base_Dados!I$5:I$98)) /
(IF(MAX(Base_Dados!I$5:I$98)-MIN(Base_Dados!I$5:I$98)=0,1,MAX(Base_Dados!I$5:I$98)-MIN(Base_Dados!I$5:I$98)))) * I$1)))</f>
        <v>2</v>
      </c>
      <c r="J120" s="106">
        <f>IF(INDEX(Base_Dados!J:J,MATCH($B120,Base_Dados!$B:$B,0))=0,0,
MAX(0, MIN(J$1,
((INDEX(Base_Dados!J:J,MATCH($B120,Base_Dados!$B:$B,0))-MIN(Base_Dados!J$5:J$98)) /
(IF(MAX(Base_Dados!J$5:J$98)-MIN(Base_Dados!J$5:J$98)=0,1,MAX(Base_Dados!J$5:J$98)-MIN(Base_Dados!J$5:J$98)))) * J$1)))</f>
        <v>2</v>
      </c>
      <c r="K120" s="106">
        <f>IF(INDEX(Base_Dados!K:K,MATCH($B120,Base_Dados!$B:$B,0))=0,0,
MAX(0, MIN(K$1,
((INDEX(Base_Dados!K:K,MATCH($B120,Base_Dados!$B:$B,0))-MIN(Base_Dados!K$5:K$98)) /
(IF(MAX(Base_Dados!K$5:K$98)-MIN(Base_Dados!K$5:K$98)=0,1,MAX(Base_Dados!K$5:K$98)-MIN(Base_Dados!K$5:K$98)))) * K$1)))</f>
        <v>2</v>
      </c>
      <c r="L120" s="106">
        <f>IF(INDEX(Base_Dados!L:L,MATCH($B120,Base_Dados!$B:$B,0))=0,0,
MAX(0, MIN(L$1,
((INDEX(Base_Dados!L:L,MATCH($B120,Base_Dados!$B:$B,0))-MIN(Base_Dados!L$5:L$98)) /
(IF(MAX(Base_Dados!L$5:L$98)-MIN(Base_Dados!L$5:L$98)=0,1,MAX(Base_Dados!L$5:L$98)-MIN(Base_Dados!L$5:L$98)))) * L$1)))</f>
        <v>2</v>
      </c>
      <c r="M120" s="106">
        <f>IF(INDEX(Base_Dados!M:M,MATCH($B120,Base_Dados!$B:$B,0))=0,0,
MAX(0, MIN(M$1,
((INDEX(Base_Dados!M:M,MATCH($B120,Base_Dados!$B:$B,0))-MIN(Base_Dados!M$5:M$98)) /
(IF(MAX(Base_Dados!M$5:M$98)-MIN(Base_Dados!M$5:M$98)=0,1,MAX(Base_Dados!M$5:M$98)-MIN(Base_Dados!M$5:M$98)))) * M$1)))</f>
        <v>2</v>
      </c>
      <c r="N120" s="106">
        <f>IF(INDEX(Base_Dados!N:N,MATCH($B120,Base_Dados!$B:$B,0))=0,0,
MAX(0, MIN(N$1,
((INDEX(Base_Dados!N:N,MATCH($B120,Base_Dados!$B:$B,0))-MIN(Base_Dados!N$5:N$98)) /
(IF(MAX(Base_Dados!N$5:N$98)-MIN(Base_Dados!N$5:N$98)=0,1,MAX(Base_Dados!N$5:N$98)-MIN(Base_Dados!N$5:N$98)))) * N$1)))</f>
        <v>2</v>
      </c>
      <c r="O120" s="106">
        <f>IF(INDEX(Base_Dados!O:O,MATCH($B120,Base_Dados!$B:$B,0))=0,0,
MAX(0, MIN(O$1,
((INDEX(Base_Dados!O:O,MATCH($B120,Base_Dados!$B:$B,0))-MIN(Base_Dados!O$5:O$98)) /
(IF(MAX(Base_Dados!O$5:O$98)-MIN(Base_Dados!O$5:O$98)=0,1,MAX(Base_Dados!O$5:O$98)-MIN(Base_Dados!O$5:O$98)))) * O$1)))</f>
        <v>2</v>
      </c>
      <c r="P120" s="106">
        <f>IF(INDEX(Base_Dados!P:P,MATCH($B120,Base_Dados!$B:$B,0))=0,0,
MAX(0, MIN(P$1,
((INDEX(Base_Dados!P:P,MATCH($B120,Base_Dados!$B:$B,0))-MIN(Base_Dados!P$5:P$98)) /
(IF(MAX(Base_Dados!P$5:P$98)-MIN(Base_Dados!P$5:P$98)=0,1,MAX(Base_Dados!P$5:P$98)-MIN(Base_Dados!P$5:P$98)))) * P$1)))</f>
        <v>2</v>
      </c>
      <c r="Q120" s="106">
        <f>IF(INDEX(Base_Dados!Q:Q,MATCH($B120,Base_Dados!$B:$B,0))=0,0,
MAX(0, MIN(Q$1,
((INDEX(Base_Dados!Q:Q,MATCH($B120,Base_Dados!$B:$B,0))-MIN(Base_Dados!Q$5:Q$98)) /
(IF(MAX(Base_Dados!Q$5:Q$98)-MIN(Base_Dados!Q$5:Q$98)=0,1,MAX(Base_Dados!Q$5:Q$98)-MIN(Base_Dados!Q$5:Q$98)))) * Q$1)))</f>
        <v>2.5</v>
      </c>
      <c r="R120" s="106">
        <f>IF(INDEX(Base_Dados!R:R,MATCH($B120,Base_Dados!$B:$B,0))=0,0,
MAX(0, MIN(R$1,
((INDEX(Base_Dados!R:R,MATCH($B120,Base_Dados!$B:$B,0))-MIN(Base_Dados!R$5:R$98)) /
(IF(MAX(Base_Dados!R$5:R$98)-MIN(Base_Dados!R$5:R$98)=0,1,MAX(Base_Dados!R$5:R$98)-MIN(Base_Dados!R$5:R$98)))) * R$1)))</f>
        <v>2</v>
      </c>
      <c r="S120" s="106">
        <f>IF(INDEX(Base_Dados!S:S,MATCH($B120,Base_Dados!$B:$B,0))=0,0,
MAX(0, MIN(S$1,
((INDEX(Base_Dados!S:S,MATCH($B120,Base_Dados!$B:$B,0))-MIN(Base_Dados!S$5:S$98)) /
(IF(MAX(Base_Dados!S$5:S$98)-MIN(Base_Dados!S$5:S$98)=0,1,MAX(Base_Dados!S$5:S$98)-MIN(Base_Dados!S$5:S$98)))) * S$1)))</f>
        <v>1.5</v>
      </c>
      <c r="T120" s="106">
        <f>IF(INDEX(Base_Dados!T:T,MATCH($B120,Base_Dados!$B:$B,0))=0,0,
MAX(0, MIN(T$1,
((INDEX(Base_Dados!T:T,MATCH($B120,Base_Dados!$B:$B,0))-MIN(Base_Dados!T$5:T$98)) /
(IF(MAX(Base_Dados!T$5:T$98)-MIN(Base_Dados!T$5:T$98)=0,1,MAX(Base_Dados!T$5:T$98)-MIN(Base_Dados!T$5:T$98)))) * T$1)))</f>
        <v>1.2818983682855778</v>
      </c>
      <c r="U120" s="106">
        <f>IF(INDEX(Base_Dados!U:U,MATCH($B120,Base_Dados!$B:$B,0))=0,0,
MAX(0, MIN(U$1,
((INDEX(Base_Dados!U:U,MATCH($B120,Base_Dados!$B:$B,0))-MIN(Base_Dados!U$5:U$98)) /
(IF(MAX(Base_Dados!U$5:U$98)-MIN(Base_Dados!U$5:U$98)=0,1,MAX(Base_Dados!U$5:U$98)-MIN(Base_Dados!U$5:U$98)))) * U$1)))</f>
        <v>0.55664772032268894</v>
      </c>
      <c r="V120" s="106">
        <f>IF(INDEX(Base_Dados!V:V,MATCH($B120,Base_Dados!$B:$B,0))=0,0,
MAX(0, MIN(V$1,
((INDEX(Base_Dados!V:V,MATCH($B120,Base_Dados!$B:$B,0))-MIN(Base_Dados!V$5:V$98)) /
(IF(MAX(Base_Dados!V$5:V$98)-MIN(Base_Dados!V$5:V$98)=0,1,MAX(Base_Dados!V$5:V$98)-MIN(Base_Dados!V$5:V$98)))) * V$1)))</f>
        <v>4</v>
      </c>
      <c r="W120" s="106">
        <f>IF(INDEX(Base_Dados!W:W,MATCH($B120,Base_Dados!$B:$B,0))=0,0,
MAX(0, MIN(W$1,
((INDEX(Base_Dados!W:W,MATCH($B120,Base_Dados!$B:$B,0))-MIN(Base_Dados!W$5:W$98)) /
(IF(MAX(Base_Dados!W$5:W$98)-MIN(Base_Dados!W$5:W$98)=0,1,MAX(Base_Dados!W$5:W$98)-MIN(Base_Dados!W$5:W$98)))) * W$1)))</f>
        <v>2.5499406308760397</v>
      </c>
      <c r="X120" s="106">
        <f>IF(INDEX(Base_Dados!X:X,MATCH($B120,Base_Dados!$B:$B,0))=0,0,
MAX(0, MIN(X$1,
((INDEX(Base_Dados!X:X,MATCH($B120,Base_Dados!$B:$B,0))-MIN(Base_Dados!X$5:X$98)) /
(IF(MAX(Base_Dados!X$5:X$98)-MIN(Base_Dados!X$5:X$98)=0,1,MAX(Base_Dados!X$5:X$98)-MIN(Base_Dados!X$5:X$98)))) * X$1)))</f>
        <v>1.1440677966101696</v>
      </c>
      <c r="Y120" s="106">
        <f>IF(INDEX(Base_Dados!Y:Y,MATCH($B120,Base_Dados!$B:$B,0))=0,0,
MAX(0, MIN(Y$1,
((INDEX(Base_Dados!Y:Y,MATCH($B120,Base_Dados!$B:$B,0))-MIN(Base_Dados!Y$5:Y$98)) /
(IF(MAX(Base_Dados!Y$5:Y$98)-MIN(Base_Dados!Y$5:Y$98)=0,1,MAX(Base_Dados!Y$5:Y$98)-MIN(Base_Dados!Y$5:Y$98)))) * Y$1)))</f>
        <v>1.5</v>
      </c>
      <c r="Z120" s="106">
        <f>IF(INDEX(Base_Dados!Z:Z,MATCH($B120,Base_Dados!$B:$B,0))=0,0,
MAX(0, MIN(Z$1,
((INDEX(Base_Dados!Z:Z,MATCH($B120,Base_Dados!$B:$B,0))-MIN(Base_Dados!Z$5:Z$98)) /
(IF(MAX(Base_Dados!Z$5:Z$98)-MIN(Base_Dados!Z$5:Z$98)=0,1,MAX(Base_Dados!Z$5:Z$98)-MIN(Base_Dados!Z$5:Z$98)))) * Z$1)))</f>
        <v>1.4571428571428571</v>
      </c>
      <c r="AA120" s="106">
        <f>IF(INDEX(Base_Dados!AA:AA,MATCH($B120,Base_Dados!$B:$B,0))=0,0,
MAX(0, MIN(AA$1,
((INDEX(Base_Dados!AA:AA,MATCH($B120,Base_Dados!$B:$B,0))-MIN(Base_Dados!AA$5:AA$98)) /
(IF(MAX(Base_Dados!AA$5:AA$98)-MIN(Base_Dados!AA$5:AA$98)=0,1,MAX(Base_Dados!AA$5:AA$98)-MIN(Base_Dados!AA$5:AA$98)))) * AA$1)))</f>
        <v>1.5</v>
      </c>
      <c r="AB120" s="106">
        <f>IF(INDEX(Base_Dados!AB:AB,MATCH($B120,Base_Dados!$B:$B,0))=0,0,
MAX(0, MIN(AB$1,
((INDEX(Base_Dados!AB:AB,MATCH($B120,Base_Dados!$B:$B,0))-MIN(Base_Dados!AB$5:AB$98)) /
(IF(MAX(Base_Dados!AB$5:AB$98)-MIN(Base_Dados!AB$5:AB$98)=0,1,MAX(Base_Dados!AB$5:AB$98)-MIN(Base_Dados!AB$5:AB$98)))) * AB$1)))</f>
        <v>0.3229244862843817</v>
      </c>
      <c r="AC120" s="106">
        <f>IF(INDEX(Base_Dados!AC:AC,MATCH($B120,Base_Dados!$B:$B,0))=0,0,
MAX(0, MIN(AC$1,
((INDEX(Base_Dados!AC:AC,MATCH($B120,Base_Dados!$B:$B,0))-MIN(Base_Dados!AC$5:AC$98)) /
(IF(MAX(Base_Dados!AC$5:AC$98)-MIN(Base_Dados!AC$5:AC$98)=0,1,MAX(Base_Dados!AC$5:AC$98)-MIN(Base_Dados!AC$5:AC$98)))) * AC$1)))</f>
        <v>1.5</v>
      </c>
      <c r="AD120" s="106">
        <f>IF(INDEX(Base_Dados!AD:AD,MATCH($B120,Base_Dados!$B:$B,0))=0,0,
MAX(0, MIN(AD$1,
((INDEX(Base_Dados!AD:AD,MATCH($B120,Base_Dados!$B:$B,0))-MIN(Base_Dados!AD$5:AD$98)) /
(IF(MAX(Base_Dados!AD$5:AD$98)-MIN(Base_Dados!AD$5:AD$98)=0,1,MAX(Base_Dados!AD$5:AD$98)-MIN(Base_Dados!AD$5:AD$98)))) * AD$1)))</f>
        <v>1.5</v>
      </c>
      <c r="AE120" s="106">
        <f>IF(INDEX(Base_Dados!AE:AE,MATCH($B120,Base_Dados!$B:$B,0))=0,0,
MAX(0, MIN(AE$1,
((INDEX(Base_Dados!AE:AE,MATCH($B120,Base_Dados!$B:$B,0))-MIN(Base_Dados!AE$5:AE$98)) /
(IF(MAX(Base_Dados!AE$5:AE$98)-MIN(Base_Dados!AE$5:AE$98)=0,1,MAX(Base_Dados!AE$5:AE$98)-MIN(Base_Dados!AE$5:AE$98)))) * AE$1)))</f>
        <v>1.5</v>
      </c>
      <c r="AF120" s="106">
        <f>IF(INDEX(Base_Dados!AF:AF,MATCH($B120,Base_Dados!$B:$B,0))=0,0,
MAX(0, MIN(AF$1,
((INDEX(Base_Dados!AF:AF,MATCH($B120,Base_Dados!$B:$B,0))-MIN(Base_Dados!AF$5:AF$98)) /
(IF(MAX(Base_Dados!AF$5:AF$98)-MIN(Base_Dados!AF$5:AF$98)=0,1,MAX(Base_Dados!AF$5:AF$98)-MIN(Base_Dados!AF$5:AF$98)))) * AF$1)))</f>
        <v>2</v>
      </c>
      <c r="AG120" s="106">
        <f>IF(INDEX(Base_Dados!AG:AG,MATCH($B120,Base_Dados!$B:$B,0))=0,0,
MAX(0, MIN(AG$1,
((INDEX(Base_Dados!AG:AG,MATCH($B120,Base_Dados!$B:$B,0))-MIN(Base_Dados!AG$5:AG$98)) /
(IF(MAX(Base_Dados!AG$5:AG$98)-MIN(Base_Dados!AG$5:AG$98)=0,1,MAX(Base_Dados!AG$5:AG$98)-MIN(Base_Dados!AG$5:AG$98)))) * AG$1)))</f>
        <v>2.5</v>
      </c>
      <c r="AH120" s="106">
        <f>IF(INDEX(Base_Dados!AH:AH,MATCH($B120,Base_Dados!$B:$B,0))=0,0,
MAX(0, MIN(AH$1,
((INDEX(Base_Dados!AH:AH,MATCH($B120,Base_Dados!$B:$B,0))-MIN(Base_Dados!AH$5:AH$98)) /
(IF(MAX(Base_Dados!AH$5:AH$98)-MIN(Base_Dados!AH$5:AH$98)=0,1,MAX(Base_Dados!AH$5:AH$98)-MIN(Base_Dados!AH$5:AH$98)))) * AH$1)))</f>
        <v>1.7290746738564622</v>
      </c>
      <c r="AI120" s="106">
        <f>IF(INDEX(Base_Dados!AI:AI,MATCH($B120,Base_Dados!$B:$B,0))=0,0,
MAX(0, MIN(AI$1,
((INDEX(Base_Dados!AI:AI,MATCH($B120,Base_Dados!$B:$B,0))-MIN(Base_Dados!AI$5:AI$98)) /
(IF(MAX(Base_Dados!AI$5:AI$98)-MIN(Base_Dados!AI$5:AI$98)=0,1,MAX(Base_Dados!AI$5:AI$98)-MIN(Base_Dados!AI$5:AI$98)))) * AI$1)))</f>
        <v>2</v>
      </c>
      <c r="AJ120" s="106">
        <f>IF(INDEX(Base_Dados!AJ:AJ,MATCH($B120,Base_Dados!$B:$B,0))=0,0,
MAX(0, MIN(AJ$1,
((INDEX(Base_Dados!AJ:AJ,MATCH($B120,Base_Dados!$B:$B,0))-MIN(Base_Dados!AJ$5:AJ$98)) /
(IF(MAX(Base_Dados!AJ$5:AJ$98)-MIN(Base_Dados!AJ$5:AJ$98)=0,1,MAX(Base_Dados!AJ$5:AJ$98)-MIN(Base_Dados!AJ$5:AJ$98)))) * AJ$1)))</f>
        <v>1.9857633775159549</v>
      </c>
      <c r="AK120" s="106">
        <f>IF(INDEX(Base_Dados!AK:AK,MATCH($B120,Base_Dados!$B:$B,0))=0,0,
MAX(0, MIN(AK$1,
((INDEX(Base_Dados!AK:AK,MATCH($B120,Base_Dados!$B:$B,0))-MIN(Base_Dados!AK$5:AK$98)) /
(IF(MAX(Base_Dados!AK$5:AK$98)-MIN(Base_Dados!AK$5:AK$98)=0,1,MAX(Base_Dados!AK$5:AK$98)-MIN(Base_Dados!AK$5:AK$98)))) * AK$1)))</f>
        <v>1</v>
      </c>
      <c r="AL120" s="106">
        <f>IF(INDEX(Base_Dados!AL:AL,MATCH($B120,Base_Dados!$B:$B,0))=0,0,
MAX(0, MIN(AL$1,
((INDEX(Base_Dados!AL:AL,MATCH($B120,Base_Dados!$B:$B,0))-MIN(Base_Dados!AL$5:AL$98)) /
(IF(MAX(Base_Dados!AL$5:AL$98)-MIN(Base_Dados!AL$5:AL$98)=0,1,MAX(Base_Dados!AL$5:AL$98)-MIN(Base_Dados!AL$5:AL$98)))) * AL$1)))</f>
        <v>0.94444444444444442</v>
      </c>
      <c r="AM120" s="106">
        <f>IF(INDEX(Base_Dados!AM:AM,MATCH($B120,Base_Dados!$B:$B,0))=0,0,
MAX(0, MIN(AM$1,
((INDEX(Base_Dados!AM:AM,MATCH($B120,Base_Dados!$B:$B,0))-MIN(Base_Dados!AM$5:AM$98)) /
(IF(MAX(Base_Dados!AM$5:AM$98)-MIN(Base_Dados!AM$5:AM$98)=0,1,MAX(Base_Dados!AM$5:AM$98)-MIN(Base_Dados!AM$5:AM$98)))) * AM$1)))</f>
        <v>2</v>
      </c>
      <c r="AN120" s="106">
        <f>IF(INDEX(Base_Dados!AN:AN,MATCH($B120,Base_Dados!$B:$B,0))=0,0,
MAX(0, MIN(AN$1,
((INDEX(Base_Dados!AN:AN,MATCH($B120,Base_Dados!$B:$B,0))-MIN(Base_Dados!AN$5:AN$98)) /
(IF(MAX(Base_Dados!AN$5:AN$98)-MIN(Base_Dados!AN$5:AN$98)=0,1,MAX(Base_Dados!AN$5:AN$98)-MIN(Base_Dados!AN$5:AN$98)))) * AN$1)))</f>
        <v>0.44804514429409648</v>
      </c>
      <c r="AO120" s="106">
        <f>IF(INDEX(Base_Dados!AO:AO,MATCH($B120,Base_Dados!$B:$B,0))=0,0,
MAX(0, MIN(AO$1,
((INDEX(Base_Dados!AO:AO,MATCH($B120,Base_Dados!$B:$B,0))-MIN(Base_Dados!AO$5:AO$98)) /
(IF(MAX(Base_Dados!AO$5:AO$98)-MIN(Base_Dados!AO$5:AO$98)=0,1,MAX(Base_Dados!AO$5:AO$98)-MIN(Base_Dados!AO$5:AO$98)))) * AO$1)))</f>
        <v>0.5</v>
      </c>
      <c r="AP120" s="106">
        <f>IF(INDEX(Base_Dados!AP:AP,MATCH($B120,Base_Dados!$B:$B,0))=0,0,
MAX(0, MIN(AP$1,
((INDEX(Base_Dados!AP:AP,MATCH($B120,Base_Dados!$B:$B,0))-MIN(Base_Dados!AP$5:AP$98)) /
(IF(MAX(Base_Dados!AP$5:AP$98)-MIN(Base_Dados!AP$5:AP$98)=0,1,MAX(Base_Dados!AP$5:AP$98)-MIN(Base_Dados!AP$5:AP$98)))) * AP$1)))</f>
        <v>0.5</v>
      </c>
      <c r="AQ120" s="106">
        <f>IF(INDEX(Base_Dados!AQ:AQ,MATCH($B120,Base_Dados!$B:$B,0))=0,0,
MAX(0, MIN(AQ$1,
((INDEX(Base_Dados!AQ:AQ,MATCH($B120,Base_Dados!$B:$B,0))-MIN(Base_Dados!AQ$5:AQ$98)) /
(IF(MAX(Base_Dados!AQ$5:AQ$98)-MIN(Base_Dados!AQ$5:AQ$98)=0,1,MAX(Base_Dados!AQ$5:AQ$98)-MIN(Base_Dados!AQ$5:AQ$98)))) * AQ$1)))</f>
        <v>0.5</v>
      </c>
      <c r="AR120" s="106">
        <f>IF(INDEX(Base_Dados!AR:AR,MATCH($B120,Base_Dados!$B:$B,0))=0,0,
MAX(0, MIN(AR$1,
((INDEX(Base_Dados!AR:AR,MATCH($B120,Base_Dados!$B:$B,0))-MIN(Base_Dados!AR$5:AR$98)) /
(IF(MAX(Base_Dados!AR$5:AR$98)-MIN(Base_Dados!AR$5:AR$98)=0,1,MAX(Base_Dados!AR$5:AR$98)-MIN(Base_Dados!AR$5:AR$98)))) * AR$1)))</f>
        <v>0.5</v>
      </c>
      <c r="AS120" s="106">
        <f>IF(INDEX(Base_Dados!AS:AS,MATCH($B120,Base_Dados!$B:$B,0))=0,0,
MAX(0, MIN(AS$1,
((INDEX(Base_Dados!AS:AS,MATCH($B120,Base_Dados!$B:$B,0))-MIN(Base_Dados!AS$5:AS$98)) /
(IF(MAX(Base_Dados!AS$5:AS$98)-MIN(Base_Dados!AS$5:AS$98)=0,1,MAX(Base_Dados!AS$5:AS$98)-MIN(Base_Dados!AS$5:AS$98)))) * AS$1)))</f>
        <v>0.5</v>
      </c>
      <c r="AT120" s="106">
        <f>IF(INDEX(Base_Dados!AT:AT,MATCH($B120,Base_Dados!$B:$B,0))=0,0,
MAX(0, MIN(AT$1,
((INDEX(Base_Dados!AT:AT,MATCH($B120,Base_Dados!$B:$B,0))-MIN(Base_Dados!AT$5:AT$98)) /
(IF(MAX(Base_Dados!AT$5:AT$98)-MIN(Base_Dados!AT$5:AT$98)=0,1,MAX(Base_Dados!AT$5:AT$98)-MIN(Base_Dados!AT$5:AT$98)))) * AT$1)))</f>
        <v>0.5</v>
      </c>
      <c r="AU120" s="106">
        <f>IF(INDEX(Base_Dados!AU:AU,MATCH($B120,Base_Dados!$B:$B,0))=0,0,
MAX(0, MIN(AU$1,
((INDEX(Base_Dados!AU:AU,MATCH($B120,Base_Dados!$B:$B,0))-MIN(Base_Dados!AU$5:AU$98)) /
(IF(MAX(Base_Dados!AU$5:AU$98)-MIN(Base_Dados!AU$5:AU$98)=0,1,MAX(Base_Dados!AU$5:AU$98)-MIN(Base_Dados!AU$5:AU$98)))) * AU$1)))</f>
        <v>0.5</v>
      </c>
      <c r="AV120" s="106">
        <f>IF(INDEX(Base_Dados!AV:AV,MATCH($B120,Base_Dados!$B:$B,0))=0,0,
MAX(0, MIN(AV$1,
((INDEX(Base_Dados!AV:AV,MATCH($B120,Base_Dados!$B:$B,0))-MIN(Base_Dados!AV$5:AV$98)) /
(IF(MAX(Base_Dados!AV$5:AV$98)-MIN(Base_Dados!AV$5:AV$98)=0,1,MAX(Base_Dados!AV$5:AV$98)-MIN(Base_Dados!AV$5:AV$98)))) * AV$1)))</f>
        <v>0.35576923076923078</v>
      </c>
      <c r="AW120" s="106">
        <f>IF(INDEX(Base_Dados!AW:AW,MATCH($B120,Base_Dados!$B:$B,0))=0,0,
MAX(0, MIN(AW$1,
((INDEX(Base_Dados!AW:AW,MATCH($B120,Base_Dados!$B:$B,0))-MIN(Base_Dados!AW$5:AW$98)) /
(IF(MAX(Base_Dados!AW$5:AW$98)-MIN(Base_Dados!AW$5:AW$98)=0,1,MAX(Base_Dados!AW$5:AW$98)-MIN(Base_Dados!AW$5:AW$98)))) * AW$1)))</f>
        <v>0.38235294117647056</v>
      </c>
      <c r="AX120" s="106">
        <f>IF(INDEX(Base_Dados!AX:AX,MATCH($B120,Base_Dados!$B:$B,0))=0,0,
MAX(0, MIN(AX$1,
((INDEX(Base_Dados!AX:AX,MATCH($B120,Base_Dados!$B:$B,0))-MIN(Base_Dados!AX$5:AX$98)) /
(IF(MAX(Base_Dados!AX$5:AX$98)-MIN(Base_Dados!AX$5:AX$98)=0,1,MAX(Base_Dados!AX$5:AX$98)-MIN(Base_Dados!AX$5:AX$98)))) * AX$1)))</f>
        <v>4.388729949348729E-2</v>
      </c>
      <c r="AY120" s="106">
        <f>IF(INDEX(Base_Dados!AY:AY,MATCH($B120,Base_Dados!$B:$B,0))=0,0,
MAX(0, MIN(AY$1,
((INDEX(Base_Dados!AY:AY,MATCH($B120,Base_Dados!$B:$B,0))-MIN(Base_Dados!AY$5:AY$98)) /
(IF(MAX(Base_Dados!AY$5:AY$98)-MIN(Base_Dados!AY$5:AY$98)=0,1,MAX(Base_Dados!AY$5:AY$98)-MIN(Base_Dados!AY$5:AY$98)))) * AY$1)))</f>
        <v>1</v>
      </c>
      <c r="AZ120" s="106">
        <f>IF(INDEX(Base_Dados!AZ:AZ,MATCH($B120,Base_Dados!$B:$B,0))=0,0,
MAX(0, MIN(AZ$1,
((INDEX(Base_Dados!AZ:AZ,MATCH($B120,Base_Dados!$B:$B,0))-MIN(Base_Dados!AZ$5:AZ$98)) /
(IF(MAX(Base_Dados!AZ$5:AZ$98)-MIN(Base_Dados!AZ$5:AZ$98)=0,1,MAX(Base_Dados!AZ$5:AZ$98)-MIN(Base_Dados!AZ$5:AZ$98)))) * AZ$1)))</f>
        <v>0.5</v>
      </c>
      <c r="BA120" s="106">
        <f>IF(INDEX(Base_Dados!BA:BA,MATCH($B120,Base_Dados!$B:$B,0))=0,0,
MAX(0, MIN(BA$1,
((INDEX(Base_Dados!BA:BA,MATCH($B120,Base_Dados!$B:$B,0))-MIN(Base_Dados!BA$5:BA$98)) /
(IF(MAX(Base_Dados!BA$5:BA$98)-MIN(Base_Dados!BA$5:BA$98)=0,1,MAX(Base_Dados!BA$5:BA$98)-MIN(Base_Dados!BA$5:BA$98)))) * BA$1)))</f>
        <v>1</v>
      </c>
      <c r="BB120" s="106">
        <f>IF(INDEX(Base_Dados!BB:BB,MATCH($B120,Base_Dados!$B:$B,0))=0,0,
MAX(0, MIN(BB$1,
((INDEX(Base_Dados!BB:BB,MATCH($B120,Base_Dados!$B:$B,0))-MIN(Base_Dados!BB$5:BB$98)) /
(IF(MAX(Base_Dados!BB$5:BB$98)-MIN(Base_Dados!BB$5:BB$98)=0,1,MAX(Base_Dados!BB$5:BB$98)-MIN(Base_Dados!BB$5:BB$98)))) * BB$1)))</f>
        <v>0.28514676491888297</v>
      </c>
      <c r="BC120" s="106">
        <f>IF(INDEX(Base_Dados!BC:BC,MATCH($B120,Base_Dados!$B:$B,0))=0,0,
MAX(0, MIN(BC$1,
((INDEX(Base_Dados!BC:BC,MATCH($B120,Base_Dados!$B:$B,0))-MIN(Base_Dados!BC$5:BC$98)) /
(IF(MAX(Base_Dados!BC$5:BC$98)-MIN(Base_Dados!BC$5:BC$98)=0,1,MAX(Base_Dados!BC$5:BC$98)-MIN(Base_Dados!BC$5:BC$98)))) * BC$1)))</f>
        <v>1</v>
      </c>
      <c r="BD120" s="106">
        <f>IF(INDEX(Base_Dados!BD:BD,MATCH($B120,Base_Dados!$B:$B,0))=0,0,
MAX(0, MIN(BD$1,
((INDEX(Base_Dados!BD:BD,MATCH($B120,Base_Dados!$B:$B,0))-MIN(Base_Dados!BD$5:BD$98)) /
(IF(MAX(Base_Dados!BD$5:BD$98)-MIN(Base_Dados!BD$5:BD$98)=0,1,MAX(Base_Dados!BD$5:BD$98)-MIN(Base_Dados!BD$5:BD$98)))) * BD$1)))</f>
        <v>0.74267709992382802</v>
      </c>
      <c r="BE120" s="106">
        <f>IF(INDEX(Base_Dados!BE:BE,MATCH($B120,Base_Dados!$B:$B,0))=0,0,
MAX(0, MIN(BE$1,
((INDEX(Base_Dados!BE:BE,MATCH($B120,Base_Dados!$B:$B,0))-MIN(Base_Dados!BE$5:BE$98)) /
(IF(MAX(Base_Dados!BE$5:BE$98)-MIN(Base_Dados!BE$5:BE$98)=0,1,MAX(Base_Dados!BE$5:BE$98)-MIN(Base_Dados!BE$5:BE$98)))) * BE$1)))</f>
        <v>1</v>
      </c>
      <c r="BF120" s="106">
        <f>IF(INDEX(Base_Dados!BF:BF,MATCH($B120,Base_Dados!$B:$B,0))=0,0,
MAX(0, MIN(BF$1,
((INDEX(Base_Dados!BF:BF,MATCH($B120,Base_Dados!$B:$B,0))-MIN(Base_Dados!BF$5:BF$98)) /
(IF(MAX(Base_Dados!BF$5:BF$98)-MIN(Base_Dados!BF$5:BF$98)=0,1,MAX(Base_Dados!BF$5:BF$98)-MIN(Base_Dados!BF$5:BF$98)))) * BF$1)))</f>
        <v>1</v>
      </c>
      <c r="BG120" s="106">
        <f>IF(INDEX(Base_Dados!BG:BG,MATCH($B120,Base_Dados!$B:$B,0))=0,0,
MAX(0, MIN(BG$1,
((INDEX(Base_Dados!BG:BG,MATCH($B120,Base_Dados!$B:$B,0))-MIN(Base_Dados!BG$5:BG$98)) /
(IF(MAX(Base_Dados!BG$5:BG$98)-MIN(Base_Dados!BG$5:BG$98)=0,1,MAX(Base_Dados!BG$5:BG$98)-MIN(Base_Dados!BG$5:BG$98)))) * BG$1)))</f>
        <v>0.45275919732441472</v>
      </c>
      <c r="BH120" s="106">
        <f>IF(INDEX(Base_Dados!BH:BH,MATCH($B120,Base_Dados!$B:$B,0))=0,0,
MAX(0, MIN(BH$1,
((INDEX(Base_Dados!BH:BH,MATCH($B120,Base_Dados!$B:$B,0))-MIN(Base_Dados!BH$5:BH$98)) /
(IF(MAX(Base_Dados!BH$5:BH$98)-MIN(Base_Dados!BH$5:BH$98)=0,1,MAX(Base_Dados!BH$5:BH$98)-MIN(Base_Dados!BH$5:BH$98)))) * BH$1)))</f>
        <v>1</v>
      </c>
      <c r="BI120" s="106">
        <f>IF(INDEX(Base_Dados!BI:BI,MATCH($B120,Base_Dados!$B:$B,0))=0,0,
MAX(0, MIN(BI$1,
((INDEX(Base_Dados!BI:BI,MATCH($B120,Base_Dados!$B:$B,0))-MIN(Base_Dados!BI$5:BI$98)) /
(IF(MAX(Base_Dados!BI$5:BI$98)-MIN(Base_Dados!BI$5:BI$98)=0,1,MAX(Base_Dados!BI$5:BI$98)-MIN(Base_Dados!BI$5:BI$98)))) * BI$1)))</f>
        <v>1</v>
      </c>
      <c r="BJ120" s="106">
        <f>IF(INDEX(Base_Dados!BJ:BJ,MATCH($B120,Base_Dados!$B:$B,0))=0,0,
MAX(0, MIN(BJ$1,
((INDEX(Base_Dados!BJ:BJ,MATCH($B120,Base_Dados!$B:$B,0))-MIN(Base_Dados!BJ$5:BJ$98)) /
(IF(MAX(Base_Dados!BJ$5:BJ$98)-MIN(Base_Dados!BJ$5:BJ$98)=0,1,MAX(Base_Dados!BJ$5:BJ$98)-MIN(Base_Dados!BJ$5:BJ$98)))) * BJ$1)))</f>
        <v>1</v>
      </c>
      <c r="BK120" s="106">
        <f>IF(INDEX(Base_Dados!BK:BK,MATCH($B120,Base_Dados!$B:$B,0))=0,0,
MAX(0, MIN(BK$1,
((INDEX(Base_Dados!BK:BK,MATCH($B120,Base_Dados!$B:$B,0))-MIN(Base_Dados!BK$5:BK$98)) /
(IF(MAX(Base_Dados!BK$5:BK$98)-MIN(Base_Dados!BK$5:BK$98)=0,1,MAX(Base_Dados!BK$5:BK$98)-MIN(Base_Dados!BK$5:BK$98)))) * BK$1)))</f>
        <v>0.9642857142857143</v>
      </c>
      <c r="BL120" s="106">
        <f>IF(INDEX(Base_Dados!BL:BL,MATCH($B120,Base_Dados!$B:$B,0))=0,0,
MAX(0, MIN(BL$1,
((INDEX(Base_Dados!BL:BL,MATCH($B120,Base_Dados!$B:$B,0))-MIN(Base_Dados!BL$5:BL$98)) /
(IF(MAX(Base_Dados!BL$5:BL$98)-MIN(Base_Dados!BL$5:BL$98)=0,1,MAX(Base_Dados!BL$5:BL$98)-MIN(Base_Dados!BL$5:BL$98)))) * BL$1)))</f>
        <v>1</v>
      </c>
      <c r="BM120" s="106">
        <f>IF(INDEX(Base_Dados!BM:BM,MATCH($B120,Base_Dados!$B:$B,0))=0,0,
MAX(0, MIN(BM$1,
((INDEX(Base_Dados!BM:BM,MATCH($B120,Base_Dados!$B:$B,0))-MIN(Base_Dados!BM$5:BM$98)) /
(IF(MAX(Base_Dados!BM$5:BM$98)-MIN(Base_Dados!BM$5:BM$98)=0,1,MAX(Base_Dados!BM$5:BM$98)-MIN(Base_Dados!BM$5:BM$98)))) * BM$1)))</f>
        <v>0.84211045949094776</v>
      </c>
      <c r="BN120" s="106">
        <f>IF(INDEX(Base_Dados!BN:BN,MATCH($B120,Base_Dados!$B:$B,0))=0,0,
MAX(0, MIN(BN$1,
((INDEX(Base_Dados!BN:BN,MATCH($B120,Base_Dados!$B:$B,0))-MIN(Base_Dados!BN$5:BN$98)) /
(IF(MAX(Base_Dados!BN$5:BN$98)-MIN(Base_Dados!BN$5:BN$98)=0,1,MAX(Base_Dados!BN$5:BN$98)-MIN(Base_Dados!BN$5:BN$98)))) * BN$1)))</f>
        <v>0.1241455212262372</v>
      </c>
      <c r="BO120" s="106">
        <f>IF(INDEX(Base_Dados!BO:BO,MATCH($B120,Base_Dados!$B:$B,0))=0,0,
MAX(0, MIN(BO$1,
((INDEX(Base_Dados!BO:BO,MATCH($B120,Base_Dados!$B:$B,0))-MIN(Base_Dados!BO$5:BO$98)) /
(IF(MAX(Base_Dados!BO$5:BO$98)-MIN(Base_Dados!BO$5:BO$98)=0,1,MAX(Base_Dados!BO$5:BO$98)-MIN(Base_Dados!BO$5:BO$98)))) * BO$1)))</f>
        <v>3.4482758620689655E-2</v>
      </c>
      <c r="BP120" s="106">
        <f t="shared" si="8"/>
        <v>86.14756648686253</v>
      </c>
      <c r="BQ120" s="111">
        <f t="shared" si="9"/>
        <v>0.93499989452793775</v>
      </c>
      <c r="BR120" s="112">
        <f t="shared" si="10"/>
        <v>0.62049158104991453</v>
      </c>
      <c r="BS120" s="113">
        <f t="shared" si="11"/>
        <v>85.527074905812611</v>
      </c>
    </row>
    <row r="121" spans="1:71">
      <c r="A121" s="21">
        <v>23017</v>
      </c>
      <c r="B121" s="21" t="s">
        <v>221</v>
      </c>
      <c r="C121" s="21" t="s">
        <v>197</v>
      </c>
      <c r="D121" s="105">
        <f>IF(INDEX(Base_Dados!D:D,MATCH($B121,Base_Dados!$B:$B,0))=0,0,
MAX(0, MIN(D$1,
((INDEX(Base_Dados!D:D,MATCH($B121,Base_Dados!$B:$B,0))-MIN(Base_Dados!D$5:D$98)) /
(IF(MAX(Base_Dados!D$5:D$98)-MIN(Base_Dados!D$5:D$98)=0,1,MAX(Base_Dados!D$5:D$98)-MIN(Base_Dados!D$5:D$98)))) * D$1)))</f>
        <v>0.26903952900002609</v>
      </c>
      <c r="E121" s="106">
        <f>IF(INDEX(Base_Dados!E:E,MATCH($B121,Base_Dados!$B:$B,0))=0,0,
MAX(0, MIN(E$1,
((INDEX(Base_Dados!E:E,MATCH($B121,Base_Dados!$B:$B,0))-MIN(Base_Dados!E$5:E$98)) /
(IF(MAX(Base_Dados!E$5:E$98)-MIN(Base_Dados!E$5:E$98)=0,1,MAX(Base_Dados!E$5:E$98)-MIN(Base_Dados!E$5:E$98)))) * E$1)))</f>
        <v>8.6741187949145912E-2</v>
      </c>
      <c r="F121" s="106">
        <f>IF(INDEX(Base_Dados!F:F,MATCH($B121,Base_Dados!$B:$B,0))=0,0,
MAX(0, MIN(F$1,
((INDEX(Base_Dados!F:F,MATCH($B121,Base_Dados!$B:$B,0))-MIN(Base_Dados!F$5:F$98)) /
(IF(MAX(Base_Dados!F$5:F$98)-MIN(Base_Dados!F$5:F$98)=0,1,MAX(Base_Dados!F$5:F$98)-MIN(Base_Dados!F$5:F$98)))) * F$1)))</f>
        <v>7.7522528479398486E-2</v>
      </c>
      <c r="G121" s="106">
        <f>IF(INDEX(Base_Dados!G:G,MATCH($B121,Base_Dados!$B:$B,0))=0,0,
MAX(0, MIN(G$1,
((INDEX(Base_Dados!G:G,MATCH($B121,Base_Dados!$B:$B,0))-MIN(Base_Dados!G$5:G$98)) /
(IF(MAX(Base_Dados!G$5:G$98)-MIN(Base_Dados!G$5:G$98)=0,1,MAX(Base_Dados!G$5:G$98)-MIN(Base_Dados!G$5:G$98)))) * G$1)))</f>
        <v>8.253487071221062E-2</v>
      </c>
      <c r="H121" s="106">
        <f>IF(INDEX(Base_Dados!H:H,MATCH($B121,Base_Dados!$B:$B,0))=0,0,
MAX(0, MIN(H$1,
((INDEX(Base_Dados!H:H,MATCH($B121,Base_Dados!$B:$B,0))-MIN(Base_Dados!H$5:H$98)) /
(IF(MAX(Base_Dados!H$5:H$98)-MIN(Base_Dados!H$5:H$98)=0,1,MAX(Base_Dados!H$5:H$98)-MIN(Base_Dados!H$5:H$98)))) * H$1)))</f>
        <v>9.7873387150875471E-2</v>
      </c>
      <c r="I121" s="106">
        <f>IF(INDEX(Base_Dados!I:I,MATCH($B121,Base_Dados!$B:$B,0))=0,0,
MAX(0, MIN(I$1,
((INDEX(Base_Dados!I:I,MATCH($B121,Base_Dados!$B:$B,0))-MIN(Base_Dados!I$5:I$98)) /
(IF(MAX(Base_Dados!I$5:I$98)-MIN(Base_Dados!I$5:I$98)=0,1,MAX(Base_Dados!I$5:I$98)-MIN(Base_Dados!I$5:I$98)))) * I$1)))</f>
        <v>0.10619170182506164</v>
      </c>
      <c r="J121" s="106">
        <f>IF(INDEX(Base_Dados!J:J,MATCH($B121,Base_Dados!$B:$B,0))=0,0,
MAX(0, MIN(J$1,
((INDEX(Base_Dados!J:J,MATCH($B121,Base_Dados!$B:$B,0))-MIN(Base_Dados!J$5:J$98)) /
(IF(MAX(Base_Dados!J$5:J$98)-MIN(Base_Dados!J$5:J$98)=0,1,MAX(Base_Dados!J$5:J$98)-MIN(Base_Dados!J$5:J$98)))) * J$1)))</f>
        <v>0.10548979967357043</v>
      </c>
      <c r="K121" s="106">
        <f>IF(INDEX(Base_Dados!K:K,MATCH($B121,Base_Dados!$B:$B,0))=0,0,
MAX(0, MIN(K$1,
((INDEX(Base_Dados!K:K,MATCH($B121,Base_Dados!$B:$B,0))-MIN(Base_Dados!K$5:K$98)) /
(IF(MAX(Base_Dados!K$5:K$98)-MIN(Base_Dados!K$5:K$98)=0,1,MAX(Base_Dados!K$5:K$98)-MIN(Base_Dados!K$5:K$98)))) * K$1)))</f>
        <v>9.3062388193202145E-2</v>
      </c>
      <c r="L121" s="106">
        <f>IF(INDEX(Base_Dados!L:L,MATCH($B121,Base_Dados!$B:$B,0))=0,0,
MAX(0, MIN(L$1,
((INDEX(Base_Dados!L:L,MATCH($B121,Base_Dados!$B:$B,0))-MIN(Base_Dados!L$5:L$98)) /
(IF(MAX(Base_Dados!L$5:L$98)-MIN(Base_Dados!L$5:L$98)=0,1,MAX(Base_Dados!L$5:L$98)-MIN(Base_Dados!L$5:L$98)))) * L$1)))</f>
        <v>8.7766876915867029E-2</v>
      </c>
      <c r="M121" s="106">
        <f>IF(INDEX(Base_Dados!M:M,MATCH($B121,Base_Dados!$B:$B,0))=0,0,
MAX(0, MIN(M$1,
((INDEX(Base_Dados!M:M,MATCH($B121,Base_Dados!$B:$B,0))-MIN(Base_Dados!M$5:M$98)) /
(IF(MAX(Base_Dados!M$5:M$98)-MIN(Base_Dados!M$5:M$98)=0,1,MAX(Base_Dados!M$5:M$98)-MIN(Base_Dados!M$5:M$98)))) * M$1)))</f>
        <v>7.5790087463556852E-2</v>
      </c>
      <c r="N121" s="106">
        <f>IF(INDEX(Base_Dados!N:N,MATCH($B121,Base_Dados!$B:$B,0))=0,0,
MAX(0, MIN(N$1,
((INDEX(Base_Dados!N:N,MATCH($B121,Base_Dados!$B:$B,0))-MIN(Base_Dados!N$5:N$98)) /
(IF(MAX(Base_Dados!N$5:N$98)-MIN(Base_Dados!N$5:N$98)=0,1,MAX(Base_Dados!N$5:N$98)-MIN(Base_Dados!N$5:N$98)))) * N$1)))</f>
        <v>8.7081011370224448E-2</v>
      </c>
      <c r="O121" s="106">
        <f>IF(INDEX(Base_Dados!O:O,MATCH($B121,Base_Dados!$B:$B,0))=0,0,
MAX(0, MIN(O$1,
((INDEX(Base_Dados!O:O,MATCH($B121,Base_Dados!$B:$B,0))-MIN(Base_Dados!O$5:O$98)) /
(IF(MAX(Base_Dados!O$5:O$98)-MIN(Base_Dados!O$5:O$98)=0,1,MAX(Base_Dados!O$5:O$98)-MIN(Base_Dados!O$5:O$98)))) * O$1)))</f>
        <v>0.10457662077038854</v>
      </c>
      <c r="P121" s="106">
        <f>IF(INDEX(Base_Dados!P:P,MATCH($B121,Base_Dados!$B:$B,0))=0,0,
MAX(0, MIN(P$1,
((INDEX(Base_Dados!P:P,MATCH($B121,Base_Dados!$B:$B,0))-MIN(Base_Dados!P$5:P$98)) /
(IF(MAX(Base_Dados!P$5:P$98)-MIN(Base_Dados!P$5:P$98)=0,1,MAX(Base_Dados!P$5:P$98)-MIN(Base_Dados!P$5:P$98)))) * P$1)))</f>
        <v>9.4133938931333788E-2</v>
      </c>
      <c r="Q121" s="106">
        <f>IF(INDEX(Base_Dados!Q:Q,MATCH($B121,Base_Dados!$B:$B,0))=0,0,
MAX(0, MIN(Q$1,
((INDEX(Base_Dados!Q:Q,MATCH($B121,Base_Dados!$B:$B,0))-MIN(Base_Dados!Q$5:Q$98)) /
(IF(MAX(Base_Dados!Q$5:Q$98)-MIN(Base_Dados!Q$5:Q$98)=0,1,MAX(Base_Dados!Q$5:Q$98)-MIN(Base_Dados!Q$5:Q$98)))) * Q$1)))</f>
        <v>2.4748565109788848E-2</v>
      </c>
      <c r="R121" s="106">
        <f>IF(INDEX(Base_Dados!R:R,MATCH($B121,Base_Dados!$B:$B,0))=0,0,
MAX(0, MIN(R$1,
((INDEX(Base_Dados!R:R,MATCH($B121,Base_Dados!$B:$B,0))-MIN(Base_Dados!R$5:R$98)) /
(IF(MAX(Base_Dados!R$5:R$98)-MIN(Base_Dados!R$5:R$98)=0,1,MAX(Base_Dados!R$5:R$98)-MIN(Base_Dados!R$5:R$98)))) * R$1)))</f>
        <v>3.6557687410737019E-2</v>
      </c>
      <c r="S121" s="106">
        <f>IF(INDEX(Base_Dados!S:S,MATCH($B121,Base_Dados!$B:$B,0))=0,0,
MAX(0, MIN(S$1,
((INDEX(Base_Dados!S:S,MATCH($B121,Base_Dados!$B:$B,0))-MIN(Base_Dados!S$5:S$98)) /
(IF(MAX(Base_Dados!S$5:S$98)-MIN(Base_Dados!S$5:S$98)=0,1,MAX(Base_Dados!S$5:S$98)-MIN(Base_Dados!S$5:S$98)))) * S$1)))</f>
        <v>3.432936418782296E-2</v>
      </c>
      <c r="T121" s="106">
        <f>IF(INDEX(Base_Dados!T:T,MATCH($B121,Base_Dados!$B:$B,0))=0,0,
MAX(0, MIN(T$1,
((INDEX(Base_Dados!T:T,MATCH($B121,Base_Dados!$B:$B,0))-MIN(Base_Dados!T$5:T$98)) /
(IF(MAX(Base_Dados!T$5:T$98)-MIN(Base_Dados!T$5:T$98)=0,1,MAX(Base_Dados!T$5:T$98)-MIN(Base_Dados!T$5:T$98)))) * T$1)))</f>
        <v>0.41129398962940722</v>
      </c>
      <c r="U121" s="106">
        <f>IF(INDEX(Base_Dados!U:U,MATCH($B121,Base_Dados!$B:$B,0))=0,0,
MAX(0, MIN(U$1,
((INDEX(Base_Dados!U:U,MATCH($B121,Base_Dados!$B:$B,0))-MIN(Base_Dados!U$5:U$98)) /
(IF(MAX(Base_Dados!U$5:U$98)-MIN(Base_Dados!U$5:U$98)=0,1,MAX(Base_Dados!U$5:U$98)-MIN(Base_Dados!U$5:U$98)))) * U$1)))</f>
        <v>0.83179159477983777</v>
      </c>
      <c r="V121" s="106">
        <f>IF(INDEX(Base_Dados!V:V,MATCH($B121,Base_Dados!$B:$B,0))=0,0,
MAX(0, MIN(V$1,
((INDEX(Base_Dados!V:V,MATCH($B121,Base_Dados!$B:$B,0))-MIN(Base_Dados!V$5:V$98)) /
(IF(MAX(Base_Dados!V$5:V$98)-MIN(Base_Dados!V$5:V$98)=0,1,MAX(Base_Dados!V$5:V$98)-MIN(Base_Dados!V$5:V$98)))) * V$1)))</f>
        <v>7.9298490148782722E-2</v>
      </c>
      <c r="W121" s="106">
        <f>IF(INDEX(Base_Dados!W:W,MATCH($B121,Base_Dados!$B:$B,0))=0,0,
MAX(0, MIN(W$1,
((INDEX(Base_Dados!W:W,MATCH($B121,Base_Dados!$B:$B,0))-MIN(Base_Dados!W$5:W$98)) /
(IF(MAX(Base_Dados!W$5:W$98)-MIN(Base_Dados!W$5:W$98)=0,1,MAX(Base_Dados!W$5:W$98)-MIN(Base_Dados!W$5:W$98)))) * W$1)))</f>
        <v>2.5662061289336946</v>
      </c>
      <c r="X121" s="106">
        <f>IF(INDEX(Base_Dados!X:X,MATCH($B121,Base_Dados!$B:$B,0))=0,0,
MAX(0, MIN(X$1,
((INDEX(Base_Dados!X:X,MATCH($B121,Base_Dados!$B:$B,0))-MIN(Base_Dados!X$5:X$98)) /
(IF(MAX(Base_Dados!X$5:X$98)-MIN(Base_Dados!X$5:X$98)=0,1,MAX(Base_Dados!X$5:X$98)-MIN(Base_Dados!X$5:X$98)))) * X$1)))</f>
        <v>0</v>
      </c>
      <c r="Y121" s="106">
        <f>IF(INDEX(Base_Dados!Y:Y,MATCH($B121,Base_Dados!$B:$B,0))=0,0,
MAX(0, MIN(Y$1,
((INDEX(Base_Dados!Y:Y,MATCH($B121,Base_Dados!$B:$B,0))-MIN(Base_Dados!Y$5:Y$98)) /
(IF(MAX(Base_Dados!Y$5:Y$98)-MIN(Base_Dados!Y$5:Y$98)=0,1,MAX(Base_Dados!Y$5:Y$98)-MIN(Base_Dados!Y$5:Y$98)))) * Y$1)))</f>
        <v>0</v>
      </c>
      <c r="Z121" s="106">
        <f>IF(INDEX(Base_Dados!Z:Z,MATCH($B121,Base_Dados!$B:$B,0))=0,0,
MAX(0, MIN(Z$1,
((INDEX(Base_Dados!Z:Z,MATCH($B121,Base_Dados!$B:$B,0))-MIN(Base_Dados!Z$5:Z$98)) /
(IF(MAX(Base_Dados!Z$5:Z$98)-MIN(Base_Dados!Z$5:Z$98)=0,1,MAX(Base_Dados!Z$5:Z$98)-MIN(Base_Dados!Z$5:Z$98)))) * Z$1)))</f>
        <v>0</v>
      </c>
      <c r="AA121" s="106">
        <f>IF(INDEX(Base_Dados!AA:AA,MATCH($B121,Base_Dados!$B:$B,0))=0,0,
MAX(0, MIN(AA$1,
((INDEX(Base_Dados!AA:AA,MATCH($B121,Base_Dados!$B:$B,0))-MIN(Base_Dados!AA$5:AA$98)) /
(IF(MAX(Base_Dados!AA$5:AA$98)-MIN(Base_Dados!AA$5:AA$98)=0,1,MAX(Base_Dados!AA$5:AA$98)-MIN(Base_Dados!AA$5:AA$98)))) * AA$1)))</f>
        <v>0</v>
      </c>
      <c r="AB121" s="106">
        <f>IF(INDEX(Base_Dados!AB:AB,MATCH($B121,Base_Dados!$B:$B,0))=0,0,
MAX(0, MIN(AB$1,
((INDEX(Base_Dados!AB:AB,MATCH($B121,Base_Dados!$B:$B,0))-MIN(Base_Dados!AB$5:AB$98)) /
(IF(MAX(Base_Dados!AB$5:AB$98)-MIN(Base_Dados!AB$5:AB$98)=0,1,MAX(Base_Dados!AB$5:AB$98)-MIN(Base_Dados!AB$5:AB$98)))) * AB$1)))</f>
        <v>2.5</v>
      </c>
      <c r="AC121" s="106">
        <f>IF(INDEX(Base_Dados!AC:AC,MATCH($B121,Base_Dados!$B:$B,0))=0,0,
MAX(0, MIN(AC$1,
((INDEX(Base_Dados!AC:AC,MATCH($B121,Base_Dados!$B:$B,0))-MIN(Base_Dados!AC$5:AC$98)) /
(IF(MAX(Base_Dados!AC$5:AC$98)-MIN(Base_Dados!AC$5:AC$98)=0,1,MAX(Base_Dados!AC$5:AC$98)-MIN(Base_Dados!AC$5:AC$98)))) * AC$1)))</f>
        <v>3.5230776642898441E-2</v>
      </c>
      <c r="AD121" s="106">
        <f>IF(INDEX(Base_Dados!AD:AD,MATCH($B121,Base_Dados!$B:$B,0))=0,0,
MAX(0, MIN(AD$1,
((INDEX(Base_Dados!AD:AD,MATCH($B121,Base_Dados!$B:$B,0))-MIN(Base_Dados!AD$5:AD$98)) /
(IF(MAX(Base_Dados!AD$5:AD$98)-MIN(Base_Dados!AD$5:AD$98)=0,1,MAX(Base_Dados!AD$5:AD$98)-MIN(Base_Dados!AD$5:AD$98)))) * AD$1)))</f>
        <v>4.6990090223339741E-2</v>
      </c>
      <c r="AE121" s="106">
        <f>IF(INDEX(Base_Dados!AE:AE,MATCH($B121,Base_Dados!$B:$B,0))=0,0,
MAX(0, MIN(AE$1,
((INDEX(Base_Dados!AE:AE,MATCH($B121,Base_Dados!$B:$B,0))-MIN(Base_Dados!AE$5:AE$98)) /
(IF(MAX(Base_Dados!AE$5:AE$98)-MIN(Base_Dados!AE$5:AE$98)=0,1,MAX(Base_Dados!AE$5:AE$98)-MIN(Base_Dados!AE$5:AE$98)))) * AE$1)))</f>
        <v>1.5878038256867538E-2</v>
      </c>
      <c r="AF121" s="106">
        <f>IF(INDEX(Base_Dados!AF:AF,MATCH($B121,Base_Dados!$B:$B,0))=0,0,
MAX(0, MIN(AF$1,
((INDEX(Base_Dados!AF:AF,MATCH($B121,Base_Dados!$B:$B,0))-MIN(Base_Dados!AF$5:AF$98)) /
(IF(MAX(Base_Dados!AF$5:AF$98)-MIN(Base_Dados!AF$5:AF$98)=0,1,MAX(Base_Dados!AF$5:AF$98)-MIN(Base_Dados!AF$5:AF$98)))) * AF$1)))</f>
        <v>2.059486047901439E-2</v>
      </c>
      <c r="AG121" s="106">
        <f>IF(INDEX(Base_Dados!AG:AG,MATCH($B121,Base_Dados!$B:$B,0))=0,0,
MAX(0, MIN(AG$1,
((INDEX(Base_Dados!AG:AG,MATCH($B121,Base_Dados!$B:$B,0))-MIN(Base_Dados!AG$5:AG$98)) /
(IF(MAX(Base_Dados!AG$5:AG$98)-MIN(Base_Dados!AG$5:AG$98)=0,1,MAX(Base_Dados!AG$5:AG$98)-MIN(Base_Dados!AG$5:AG$98)))) * AG$1)))</f>
        <v>2.4748565109788848E-2</v>
      </c>
      <c r="AH121" s="106">
        <f>IF(INDEX(Base_Dados!AH:AH,MATCH($B121,Base_Dados!$B:$B,0))=0,0,
MAX(0, MIN(AH$1,
((INDEX(Base_Dados!AH:AH,MATCH($B121,Base_Dados!$B:$B,0))-MIN(Base_Dados!AH$5:AH$98)) /
(IF(MAX(Base_Dados!AH$5:AH$98)-MIN(Base_Dados!AH$5:AH$98)=0,1,MAX(Base_Dados!AH$5:AH$98)-MIN(Base_Dados!AH$5:AH$98)))) * AH$1)))</f>
        <v>1.9352105665905501</v>
      </c>
      <c r="AI121" s="106">
        <f>IF(INDEX(Base_Dados!AI:AI,MATCH($B121,Base_Dados!$B:$B,0))=0,0,
MAX(0, MIN(AI$1,
((INDEX(Base_Dados!AI:AI,MATCH($B121,Base_Dados!$B:$B,0))-MIN(Base_Dados!AI$5:AI$98)) /
(IF(MAX(Base_Dados!AI$5:AI$98)-MIN(Base_Dados!AI$5:AI$98)=0,1,MAX(Base_Dados!AI$5:AI$98)-MIN(Base_Dados!AI$5:AI$98)))) * AI$1)))</f>
        <v>3.5714285714285712E-2</v>
      </c>
      <c r="AJ121" s="106">
        <f>IF(INDEX(Base_Dados!AJ:AJ,MATCH($B121,Base_Dados!$B:$B,0))=0,0,
MAX(0, MIN(AJ$1,
((INDEX(Base_Dados!AJ:AJ,MATCH($B121,Base_Dados!$B:$B,0))-MIN(Base_Dados!AJ$5:AJ$98)) /
(IF(MAX(Base_Dados!AJ$5:AJ$98)-MIN(Base_Dados!AJ$5:AJ$98)=0,1,MAX(Base_Dados!AJ$5:AJ$98)-MIN(Base_Dados!AJ$5:AJ$98)))) * AJ$1)))</f>
        <v>5.9523809523809521E-2</v>
      </c>
      <c r="AK121" s="106">
        <f>IF(INDEX(Base_Dados!AK:AK,MATCH($B121,Base_Dados!$B:$B,0))=0,0,
MAX(0, MIN(AK$1,
((INDEX(Base_Dados!AK:AK,MATCH($B121,Base_Dados!$B:$B,0))-MIN(Base_Dados!AK$5:AK$98)) /
(IF(MAX(Base_Dados!AK$5:AK$98)-MIN(Base_Dados!AK$5:AK$98)=0,1,MAX(Base_Dados!AK$5:AK$98)-MIN(Base_Dados!AK$5:AK$98)))) * AK$1)))</f>
        <v>6.8965517241379309E-3</v>
      </c>
      <c r="AL121" s="106">
        <f>IF(INDEX(Base_Dados!AL:AL,MATCH($B121,Base_Dados!$B:$B,0))=0,0,
MAX(0, MIN(AL$1,
((INDEX(Base_Dados!AL:AL,MATCH($B121,Base_Dados!$B:$B,0))-MIN(Base_Dados!AL$5:AL$98)) /
(IF(MAX(Base_Dados!AL$5:AL$98)-MIN(Base_Dados!AL$5:AL$98)=0,1,MAX(Base_Dados!AL$5:AL$98)-MIN(Base_Dados!AL$5:AL$98)))) * AL$1)))</f>
        <v>0</v>
      </c>
      <c r="AM121" s="106">
        <f>IF(INDEX(Base_Dados!AM:AM,MATCH($B121,Base_Dados!$B:$B,0))=0,0,
MAX(0, MIN(AM$1,
((INDEX(Base_Dados!AM:AM,MATCH($B121,Base_Dados!$B:$B,0))-MIN(Base_Dados!AM$5:AM$98)) /
(IF(MAX(Base_Dados!AM$5:AM$98)-MIN(Base_Dados!AM$5:AM$98)=0,1,MAX(Base_Dados!AM$5:AM$98)-MIN(Base_Dados!AM$5:AM$98)))) * AM$1)))</f>
        <v>1.0357327809425167E-3</v>
      </c>
      <c r="AN121" s="106">
        <f>IF(INDEX(Base_Dados!AN:AN,MATCH($B121,Base_Dados!$B:$B,0))=0,0,
MAX(0, MIN(AN$1,
((INDEX(Base_Dados!AN:AN,MATCH($B121,Base_Dados!$B:$B,0))-MIN(Base_Dados!AN$5:AN$98)) /
(IF(MAX(Base_Dados!AN$5:AN$98)-MIN(Base_Dados!AN$5:AN$98)=0,1,MAX(Base_Dados!AN$5:AN$98)-MIN(Base_Dados!AN$5:AN$98)))) * AN$1)))</f>
        <v>1.2349799732977302E-2</v>
      </c>
      <c r="AO121" s="106">
        <f>IF(INDEX(Base_Dados!AO:AO,MATCH($B121,Base_Dados!$B:$B,0))=0,0,
MAX(0, MIN(AO$1,
((INDEX(Base_Dados!AO:AO,MATCH($B121,Base_Dados!$B:$B,0))-MIN(Base_Dados!AO$5:AO$98)) /
(IF(MAX(Base_Dados!AO$5:AO$98)-MIN(Base_Dados!AO$5:AO$98)=0,1,MAX(Base_Dados!AO$5:AO$98)-MIN(Base_Dados!AO$5:AO$98)))) * AO$1)))</f>
        <v>0</v>
      </c>
      <c r="AP121" s="106">
        <f>IF(INDEX(Base_Dados!AP:AP,MATCH($B121,Base_Dados!$B:$B,0))=0,0,
MAX(0, MIN(AP$1,
((INDEX(Base_Dados!AP:AP,MATCH($B121,Base_Dados!$B:$B,0))-MIN(Base_Dados!AP$5:AP$98)) /
(IF(MAX(Base_Dados!AP$5:AP$98)-MIN(Base_Dados!AP$5:AP$98)=0,1,MAX(Base_Dados!AP$5:AP$98)-MIN(Base_Dados!AP$5:AP$98)))) * AP$1)))</f>
        <v>2.2935779816513763E-3</v>
      </c>
      <c r="AQ121" s="106">
        <f>IF(INDEX(Base_Dados!AQ:AQ,MATCH($B121,Base_Dados!$B:$B,0))=0,0,
MAX(0, MIN(AQ$1,
((INDEX(Base_Dados!AQ:AQ,MATCH($B121,Base_Dados!$B:$B,0))-MIN(Base_Dados!AQ$5:AQ$98)) /
(IF(MAX(Base_Dados!AQ$5:AQ$98)-MIN(Base_Dados!AQ$5:AQ$98)=0,1,MAX(Base_Dados!AQ$5:AQ$98)-MIN(Base_Dados!AQ$5:AQ$98)))) * AQ$1)))</f>
        <v>0</v>
      </c>
      <c r="AR121" s="106">
        <f>IF(INDEX(Base_Dados!AR:AR,MATCH($B121,Base_Dados!$B:$B,0))=0,0,
MAX(0, MIN(AR$1,
((INDEX(Base_Dados!AR:AR,MATCH($B121,Base_Dados!$B:$B,0))-MIN(Base_Dados!AR$5:AR$98)) /
(IF(MAX(Base_Dados!AR$5:AR$98)-MIN(Base_Dados!AR$5:AR$98)=0,1,MAX(Base_Dados!AR$5:AR$98)-MIN(Base_Dados!AR$5:AR$98)))) * AR$1)))</f>
        <v>0</v>
      </c>
      <c r="AS121" s="106">
        <f>IF(INDEX(Base_Dados!AS:AS,MATCH($B121,Base_Dados!$B:$B,0))=0,0,
MAX(0, MIN(AS$1,
((INDEX(Base_Dados!AS:AS,MATCH($B121,Base_Dados!$B:$B,0))-MIN(Base_Dados!AS$5:AS$98)) /
(IF(MAX(Base_Dados!AS$5:AS$98)-MIN(Base_Dados!AS$5:AS$98)=0,1,MAX(Base_Dados!AS$5:AS$98)-MIN(Base_Dados!AS$5:AS$98)))) * AS$1)))</f>
        <v>0</v>
      </c>
      <c r="AT121" s="106">
        <f>IF(INDEX(Base_Dados!AT:AT,MATCH($B121,Base_Dados!$B:$B,0))=0,0,
MAX(0, MIN(AT$1,
((INDEX(Base_Dados!AT:AT,MATCH($B121,Base_Dados!$B:$B,0))-MIN(Base_Dados!AT$5:AT$98)) /
(IF(MAX(Base_Dados!AT$5:AT$98)-MIN(Base_Dados!AT$5:AT$98)=0,1,MAX(Base_Dados!AT$5:AT$98)-MIN(Base_Dados!AT$5:AT$98)))) * AT$1)))</f>
        <v>0</v>
      </c>
      <c r="AU121" s="106">
        <f>IF(INDEX(Base_Dados!AU:AU,MATCH($B121,Base_Dados!$B:$B,0))=0,0,
MAX(0, MIN(AU$1,
((INDEX(Base_Dados!AU:AU,MATCH($B121,Base_Dados!$B:$B,0))-MIN(Base_Dados!AU$5:AU$98)) /
(IF(MAX(Base_Dados!AU$5:AU$98)-MIN(Base_Dados!AU$5:AU$98)=0,1,MAX(Base_Dados!AU$5:AU$98)-MIN(Base_Dados!AU$5:AU$98)))) * AU$1)))</f>
        <v>0</v>
      </c>
      <c r="AV121" s="106">
        <f>IF(INDEX(Base_Dados!AV:AV,MATCH($B121,Base_Dados!$B:$B,0))=0,0,
MAX(0, MIN(AV$1,
((INDEX(Base_Dados!AV:AV,MATCH($B121,Base_Dados!$B:$B,0))-MIN(Base_Dados!AV$5:AV$98)) /
(IF(MAX(Base_Dados!AV$5:AV$98)-MIN(Base_Dados!AV$5:AV$98)=0,1,MAX(Base_Dados!AV$5:AV$98)-MIN(Base_Dados!AV$5:AV$98)))) * AV$1)))</f>
        <v>0</v>
      </c>
      <c r="AW121" s="106">
        <f>IF(INDEX(Base_Dados!AW:AW,MATCH($B121,Base_Dados!$B:$B,0))=0,0,
MAX(0, MIN(AW$1,
((INDEX(Base_Dados!AW:AW,MATCH($B121,Base_Dados!$B:$B,0))-MIN(Base_Dados!AW$5:AW$98)) /
(IF(MAX(Base_Dados!AW$5:AW$98)-MIN(Base_Dados!AW$5:AW$98)=0,1,MAX(Base_Dados!AW$5:AW$98)-MIN(Base_Dados!AW$5:AW$98)))) * AW$1)))</f>
        <v>0</v>
      </c>
      <c r="AX121" s="106">
        <f>IF(INDEX(Base_Dados!AX:AX,MATCH($B121,Base_Dados!$B:$B,0))=0,0,
MAX(0, MIN(AX$1,
((INDEX(Base_Dados!AX:AX,MATCH($B121,Base_Dados!$B:$B,0))-MIN(Base_Dados!AX$5:AX$98)) /
(IF(MAX(Base_Dados!AX$5:AX$98)-MIN(Base_Dados!AX$5:AX$98)=0,1,MAX(Base_Dados!AX$5:AX$98)-MIN(Base_Dados!AX$5:AX$98)))) * AX$1)))</f>
        <v>3.1270572745227125E-4</v>
      </c>
      <c r="AY121" s="106">
        <f>IF(INDEX(Base_Dados!AY:AY,MATCH($B121,Base_Dados!$B:$B,0))=0,0,
MAX(0, MIN(AY$1,
((INDEX(Base_Dados!AY:AY,MATCH($B121,Base_Dados!$B:$B,0))-MIN(Base_Dados!AY$5:AY$98)) /
(IF(MAX(Base_Dados!AY$5:AY$98)-MIN(Base_Dados!AY$5:AY$98)=0,1,MAX(Base_Dados!AY$5:AY$98)-MIN(Base_Dados!AY$5:AY$98)))) * AY$1)))</f>
        <v>2.6376524892845368E-3</v>
      </c>
      <c r="AZ121" s="106">
        <f>IF(INDEX(Base_Dados!AZ:AZ,MATCH($B121,Base_Dados!$B:$B,0))=0,0,
MAX(0, MIN(AZ$1,
((INDEX(Base_Dados!AZ:AZ,MATCH($B121,Base_Dados!$B:$B,0))-MIN(Base_Dados!AZ$5:AZ$98)) /
(IF(MAX(Base_Dados!AZ$5:AZ$98)-MIN(Base_Dados!AZ$5:AZ$98)=0,1,MAX(Base_Dados!AZ$5:AZ$98)-MIN(Base_Dados!AZ$5:AZ$98)))) * AZ$1)))</f>
        <v>0.5</v>
      </c>
      <c r="BA121" s="106">
        <f>IF(INDEX(Base_Dados!BA:BA,MATCH($B121,Base_Dados!$B:$B,0))=0,0,
MAX(0, MIN(BA$1,
((INDEX(Base_Dados!BA:BA,MATCH($B121,Base_Dados!$B:$B,0))-MIN(Base_Dados!BA$5:BA$98)) /
(IF(MAX(Base_Dados!BA$5:BA$98)-MIN(Base_Dados!BA$5:BA$98)=0,1,MAX(Base_Dados!BA$5:BA$98)-MIN(Base_Dados!BA$5:BA$98)))) * BA$1)))</f>
        <v>2.488954017629166E-2</v>
      </c>
      <c r="BB121" s="106">
        <f>IF(INDEX(Base_Dados!BB:BB,MATCH($B121,Base_Dados!$B:$B,0))=0,0,
MAX(0, MIN(BB$1,
((INDEX(Base_Dados!BB:BB,MATCH($B121,Base_Dados!$B:$B,0))-MIN(Base_Dados!BB$5:BB$98)) /
(IF(MAX(Base_Dados!BB$5:BB$98)-MIN(Base_Dados!BB$5:BB$98)=0,1,MAX(Base_Dados!BB$5:BB$98)-MIN(Base_Dados!BB$5:BB$98)))) * BB$1)))</f>
        <v>0.42358298246059389</v>
      </c>
      <c r="BC121" s="106">
        <f>IF(INDEX(Base_Dados!BC:BC,MATCH($B121,Base_Dados!$B:$B,0))=0,0,
MAX(0, MIN(BC$1,
((INDEX(Base_Dados!BC:BC,MATCH($B121,Base_Dados!$B:$B,0))-MIN(Base_Dados!BC$5:BC$98)) /
(IF(MAX(Base_Dados!BC$5:BC$98)-MIN(Base_Dados!BC$5:BC$98)=0,1,MAX(Base_Dados!BC$5:BC$98)-MIN(Base_Dados!BC$5:BC$98)))) * BC$1)))</f>
        <v>7.5410719095071369E-2</v>
      </c>
      <c r="BD121" s="106">
        <f>IF(INDEX(Base_Dados!BD:BD,MATCH($B121,Base_Dados!$B:$B,0))=0,0,
MAX(0, MIN(BD$1,
((INDEX(Base_Dados!BD:BD,MATCH($B121,Base_Dados!$B:$B,0))-MIN(Base_Dados!BD$5:BD$98)) /
(IF(MAX(Base_Dados!BD$5:BD$98)-MIN(Base_Dados!BD$5:BD$98)=0,1,MAX(Base_Dados!BD$5:BD$98)-MIN(Base_Dados!BD$5:BD$98)))) * BD$1)))</f>
        <v>8.8636521016550104E-3</v>
      </c>
      <c r="BE121" s="106">
        <f>IF(INDEX(Base_Dados!BE:BE,MATCH($B121,Base_Dados!$B:$B,0))=0,0,
MAX(0, MIN(BE$1,
((INDEX(Base_Dados!BE:BE,MATCH($B121,Base_Dados!$B:$B,0))-MIN(Base_Dados!BE$5:BE$98)) /
(IF(MAX(Base_Dados!BE$5:BE$98)-MIN(Base_Dados!BE$5:BE$98)=0,1,MAX(Base_Dados!BE$5:BE$98)-MIN(Base_Dados!BE$5:BE$98)))) * BE$1)))</f>
        <v>7.0245860511791271E-3</v>
      </c>
      <c r="BF121" s="106">
        <f>IF(INDEX(Base_Dados!BF:BF,MATCH($B121,Base_Dados!$B:$B,0))=0,0,
MAX(0, MIN(BF$1,
((INDEX(Base_Dados!BF:BF,MATCH($B121,Base_Dados!$B:$B,0))-MIN(Base_Dados!BF$5:BF$98)) /
(IF(MAX(Base_Dados!BF$5:BF$98)-MIN(Base_Dados!BF$5:BF$98)=0,1,MAX(Base_Dados!BF$5:BF$98)-MIN(Base_Dados!BF$5:BF$98)))) * BF$1)))</f>
        <v>0</v>
      </c>
      <c r="BG121" s="106">
        <f>IF(INDEX(Base_Dados!BG:BG,MATCH($B121,Base_Dados!$B:$B,0))=0,0,
MAX(0, MIN(BG$1,
((INDEX(Base_Dados!BG:BG,MATCH($B121,Base_Dados!$B:$B,0))-MIN(Base_Dados!BG$5:BG$98)) /
(IF(MAX(Base_Dados!BG$5:BG$98)-MIN(Base_Dados!BG$5:BG$98)=0,1,MAX(Base_Dados!BG$5:BG$98)-MIN(Base_Dados!BG$5:BG$98)))) * BG$1)))</f>
        <v>9.1973244147157199E-3</v>
      </c>
      <c r="BH121" s="106">
        <f>IF(INDEX(Base_Dados!BH:BH,MATCH($B121,Base_Dados!$B:$B,0))=0,0,
MAX(0, MIN(BH$1,
((INDEX(Base_Dados!BH:BH,MATCH($B121,Base_Dados!$B:$B,0))-MIN(Base_Dados!BH$5:BH$98)) /
(IF(MAX(Base_Dados!BH$5:BH$98)-MIN(Base_Dados!BH$5:BH$98)=0,1,MAX(Base_Dados!BH$5:BH$98)-MIN(Base_Dados!BH$5:BH$98)))) * BH$1)))</f>
        <v>3.2967032967032968E-2</v>
      </c>
      <c r="BI121" s="106">
        <f>IF(INDEX(Base_Dados!BI:BI,MATCH($B121,Base_Dados!$B:$B,0))=0,0,
MAX(0, MIN(BI$1,
((INDEX(Base_Dados!BI:BI,MATCH($B121,Base_Dados!$B:$B,0))-MIN(Base_Dados!BI$5:BI$98)) /
(IF(MAX(Base_Dados!BI$5:BI$98)-MIN(Base_Dados!BI$5:BI$98)=0,1,MAX(Base_Dados!BI$5:BI$98)-MIN(Base_Dados!BI$5:BI$98)))) * BI$1)))</f>
        <v>3.4321372854914198E-2</v>
      </c>
      <c r="BJ121" s="106">
        <f>IF(INDEX(Base_Dados!BJ:BJ,MATCH($B121,Base_Dados!$B:$B,0))=0,0,
MAX(0, MIN(BJ$1,
((INDEX(Base_Dados!BJ:BJ,MATCH($B121,Base_Dados!$B:$B,0))-MIN(Base_Dados!BJ$5:BJ$98)) /
(IF(MAX(Base_Dados!BJ$5:BJ$98)-MIN(Base_Dados!BJ$5:BJ$98)=0,1,MAX(Base_Dados!BJ$5:BJ$98)-MIN(Base_Dados!BJ$5:BJ$98)))) * BJ$1)))</f>
        <v>2.1052631578947368E-2</v>
      </c>
      <c r="BK121" s="106">
        <f>IF(INDEX(Base_Dados!BK:BK,MATCH($B121,Base_Dados!$B:$B,0))=0,0,
MAX(0, MIN(BK$1,
((INDEX(Base_Dados!BK:BK,MATCH($B121,Base_Dados!$B:$B,0))-MIN(Base_Dados!BK$5:BK$98)) /
(IF(MAX(Base_Dados!BK$5:BK$98)-MIN(Base_Dados!BK$5:BK$98)=0,1,MAX(Base_Dados!BK$5:BK$98)-MIN(Base_Dados!BK$5:BK$98)))) * BK$1)))</f>
        <v>0</v>
      </c>
      <c r="BL121" s="106">
        <f>IF(INDEX(Base_Dados!BL:BL,MATCH($B121,Base_Dados!$B:$B,0))=0,0,
MAX(0, MIN(BL$1,
((INDEX(Base_Dados!BL:BL,MATCH($B121,Base_Dados!$B:$B,0))-MIN(Base_Dados!BL$5:BL$98)) /
(IF(MAX(Base_Dados!BL$5:BL$98)-MIN(Base_Dados!BL$5:BL$98)=0,1,MAX(Base_Dados!BL$5:BL$98)-MIN(Base_Dados!BL$5:BL$98)))) * BL$1)))</f>
        <v>4.071661237785016E-2</v>
      </c>
      <c r="BM121" s="106">
        <f>IF(INDEX(Base_Dados!BM:BM,MATCH($B121,Base_Dados!$B:$B,0))=0,0,
MAX(0, MIN(BM$1,
((INDEX(Base_Dados!BM:BM,MATCH($B121,Base_Dados!$B:$B,0))-MIN(Base_Dados!BM$5:BM$98)) /
(IF(MAX(Base_Dados!BM$5:BM$98)-MIN(Base_Dados!BM$5:BM$98)=0,1,MAX(Base_Dados!BM$5:BM$98)-MIN(Base_Dados!BM$5:BM$98)))) * BM$1)))</f>
        <v>0.8308157099697896</v>
      </c>
      <c r="BN121" s="106">
        <f>IF(INDEX(Base_Dados!BN:BN,MATCH($B121,Base_Dados!$B:$B,0))=0,0,
MAX(0, MIN(BN$1,
((INDEX(Base_Dados!BN:BN,MATCH($B121,Base_Dados!$B:$B,0))-MIN(Base_Dados!BN$5:BN$98)) /
(IF(MAX(Base_Dados!BN$5:BN$98)-MIN(Base_Dados!BN$5:BN$98)=0,1,MAX(Base_Dados!BN$5:BN$98)-MIN(Base_Dados!BN$5:BN$98)))) * BN$1)))</f>
        <v>0.33842197638654309</v>
      </c>
      <c r="BO121" s="106">
        <f>IF(INDEX(Base_Dados!BO:BO,MATCH($B121,Base_Dados!$B:$B,0))=0,0,
MAX(0, MIN(BO$1,
((INDEX(Base_Dados!BO:BO,MATCH($B121,Base_Dados!$B:$B,0))-MIN(Base_Dados!BO$5:BO$98)) /
(IF(MAX(Base_Dados!BO$5:BO$98)-MIN(Base_Dados!BO$5:BO$98)=0,1,MAX(Base_Dados!BO$5:BO$98)-MIN(Base_Dados!BO$5:BO$98)))) * BO$1)))</f>
        <v>0</v>
      </c>
      <c r="BP121" s="106">
        <f t="shared" si="8"/>
        <v>12.398710902046515</v>
      </c>
      <c r="BQ121" s="111">
        <f t="shared" si="9"/>
        <v>0.51142457166324573</v>
      </c>
      <c r="BR121" s="112">
        <f t="shared" si="10"/>
        <v>0.19691625818522246</v>
      </c>
      <c r="BS121" s="113">
        <f t="shared" si="11"/>
        <v>12.201794643861293</v>
      </c>
    </row>
    <row r="122" spans="1:71">
      <c r="A122" s="21">
        <v>23018</v>
      </c>
      <c r="B122" s="21" t="s">
        <v>224</v>
      </c>
      <c r="C122" s="21" t="s">
        <v>197</v>
      </c>
      <c r="D122" s="105">
        <f>IF(INDEX(Base_Dados!D:D,MATCH($B122,Base_Dados!$B:$B,0))=0,0,
MAX(0, MIN(D$1,
((INDEX(Base_Dados!D:D,MATCH($B122,Base_Dados!$B:$B,0))-MIN(Base_Dados!D$5:D$98)) /
(IF(MAX(Base_Dados!D$5:D$98)-MIN(Base_Dados!D$5:D$98)=0,1,MAX(Base_Dados!D$5:D$98)-MIN(Base_Dados!D$5:D$98)))) * D$1)))</f>
        <v>0.4996879996648812</v>
      </c>
      <c r="E122" s="106">
        <f>IF(INDEX(Base_Dados!E:E,MATCH($B122,Base_Dados!$B:$B,0))=0,0,
MAX(0, MIN(E$1,
((INDEX(Base_Dados!E:E,MATCH($B122,Base_Dados!$B:$B,0))-MIN(Base_Dados!E$5:E$98)) /
(IF(MAX(Base_Dados!E$5:E$98)-MIN(Base_Dados!E$5:E$98)=0,1,MAX(Base_Dados!E$5:E$98)-MIN(Base_Dados!E$5:E$98)))) * E$1)))</f>
        <v>0.14610397650449949</v>
      </c>
      <c r="F122" s="106">
        <f>IF(INDEX(Base_Dados!F:F,MATCH($B122,Base_Dados!$B:$B,0))=0,0,
MAX(0, MIN(F$1,
((INDEX(Base_Dados!F:F,MATCH($B122,Base_Dados!$B:$B,0))-MIN(Base_Dados!F$5:F$98)) /
(IF(MAX(Base_Dados!F$5:F$98)-MIN(Base_Dados!F$5:F$98)=0,1,MAX(Base_Dados!F$5:F$98)-MIN(Base_Dados!F$5:F$98)))) * F$1)))</f>
        <v>0.13893979181229102</v>
      </c>
      <c r="G122" s="106">
        <f>IF(INDEX(Base_Dados!G:G,MATCH($B122,Base_Dados!$B:$B,0))=0,0,
MAX(0, MIN(G$1,
((INDEX(Base_Dados!G:G,MATCH($B122,Base_Dados!$B:$B,0))-MIN(Base_Dados!G$5:G$98)) /
(IF(MAX(Base_Dados!G$5:G$98)-MIN(Base_Dados!G$5:G$98)=0,1,MAX(Base_Dados!G$5:G$98)-MIN(Base_Dados!G$5:G$98)))) * G$1)))</f>
        <v>0.13073133762788935</v>
      </c>
      <c r="H122" s="106">
        <f>IF(INDEX(Base_Dados!H:H,MATCH($B122,Base_Dados!$B:$B,0))=0,0,
MAX(0, MIN(H$1,
((INDEX(Base_Dados!H:H,MATCH($B122,Base_Dados!$B:$B,0))-MIN(Base_Dados!H$5:H$98)) /
(IF(MAX(Base_Dados!H$5:H$98)-MIN(Base_Dados!H$5:H$98)=0,1,MAX(Base_Dados!H$5:H$98)-MIN(Base_Dados!H$5:H$98)))) * H$1)))</f>
        <v>0.12872380867192915</v>
      </c>
      <c r="I122" s="106">
        <f>IF(INDEX(Base_Dados!I:I,MATCH($B122,Base_Dados!$B:$B,0))=0,0,
MAX(0, MIN(I$1,
((INDEX(Base_Dados!I:I,MATCH($B122,Base_Dados!$B:$B,0))-MIN(Base_Dados!I$5:I$98)) /
(IF(MAX(Base_Dados!I$5:I$98)-MIN(Base_Dados!I$5:I$98)=0,1,MAX(Base_Dados!I$5:I$98)-MIN(Base_Dados!I$5:I$98)))) * I$1)))</f>
        <v>0.15740426056970672</v>
      </c>
      <c r="J122" s="106">
        <f>IF(INDEX(Base_Dados!J:J,MATCH($B122,Base_Dados!$B:$B,0))=0,0,
MAX(0, MIN(J$1,
((INDEX(Base_Dados!J:J,MATCH($B122,Base_Dados!$B:$B,0))-MIN(Base_Dados!J$5:J$98)) /
(IF(MAX(Base_Dados!J$5:J$98)-MIN(Base_Dados!J$5:J$98)=0,1,MAX(Base_Dados!J$5:J$98)-MIN(Base_Dados!J$5:J$98)))) * J$1)))</f>
        <v>0.16282287492203687</v>
      </c>
      <c r="K122" s="106">
        <f>IF(INDEX(Base_Dados!K:K,MATCH($B122,Base_Dados!$B:$B,0))=0,0,
MAX(0, MIN(K$1,
((INDEX(Base_Dados!K:K,MATCH($B122,Base_Dados!$B:$B,0))-MIN(Base_Dados!K$5:K$98)) /
(IF(MAX(Base_Dados!K$5:K$98)-MIN(Base_Dados!K$5:K$98)=0,1,MAX(Base_Dados!K$5:K$98)-MIN(Base_Dados!K$5:K$98)))) * K$1)))</f>
        <v>0.17328935599284437</v>
      </c>
      <c r="L122" s="106">
        <f>IF(INDEX(Base_Dados!L:L,MATCH($B122,Base_Dados!$B:$B,0))=0,0,
MAX(0, MIN(L$1,
((INDEX(Base_Dados!L:L,MATCH($B122,Base_Dados!$B:$B,0))-MIN(Base_Dados!L$5:L$98)) /
(IF(MAX(Base_Dados!L$5:L$98)-MIN(Base_Dados!L$5:L$98)=0,1,MAX(Base_Dados!L$5:L$98)-MIN(Base_Dados!L$5:L$98)))) * L$1)))</f>
        <v>0.2187487995820625</v>
      </c>
      <c r="M122" s="106">
        <f>IF(INDEX(Base_Dados!M:M,MATCH($B122,Base_Dados!$B:$B,0))=0,0,
MAX(0, MIN(M$1,
((INDEX(Base_Dados!M:M,MATCH($B122,Base_Dados!$B:$B,0))-MIN(Base_Dados!M$5:M$98)) /
(IF(MAX(Base_Dados!M$5:M$98)-MIN(Base_Dados!M$5:M$98)=0,1,MAX(Base_Dados!M$5:M$98)-MIN(Base_Dados!M$5:M$98)))) * M$1)))</f>
        <v>0.23743440233236152</v>
      </c>
      <c r="N122" s="106">
        <f>IF(INDEX(Base_Dados!N:N,MATCH($B122,Base_Dados!$B:$B,0))=0,0,
MAX(0, MIN(N$1,
((INDEX(Base_Dados!N:N,MATCH($B122,Base_Dados!$B:$B,0))-MIN(Base_Dados!N$5:N$98)) /
(IF(MAX(Base_Dados!N$5:N$98)-MIN(Base_Dados!N$5:N$98)=0,1,MAX(Base_Dados!N$5:N$98)-MIN(Base_Dados!N$5:N$98)))) * N$1)))</f>
        <v>0.31739608845348383</v>
      </c>
      <c r="O122" s="106">
        <f>IF(INDEX(Base_Dados!O:O,MATCH($B122,Base_Dados!$B:$B,0))=0,0,
MAX(0, MIN(O$1,
((INDEX(Base_Dados!O:O,MATCH($B122,Base_Dados!$B:$B,0))-MIN(Base_Dados!O$5:O$98)) /
(IF(MAX(Base_Dados!O$5:O$98)-MIN(Base_Dados!O$5:O$98)=0,1,MAX(Base_Dados!O$5:O$98)-MIN(Base_Dados!O$5:O$98)))) * O$1)))</f>
        <v>0.43971235854841406</v>
      </c>
      <c r="P122" s="106">
        <f>IF(INDEX(Base_Dados!P:P,MATCH($B122,Base_Dados!$B:$B,0))=0,0,
MAX(0, MIN(P$1,
((INDEX(Base_Dados!P:P,MATCH($B122,Base_Dados!$B:$B,0))-MIN(Base_Dados!P$5:P$98)) /
(IF(MAX(Base_Dados!P$5:P$98)-MIN(Base_Dados!P$5:P$98)=0,1,MAX(Base_Dados!P$5:P$98)-MIN(Base_Dados!P$5:P$98)))) * P$1)))</f>
        <v>5.4711777731039815E-2</v>
      </c>
      <c r="Q122" s="106">
        <f>IF(INDEX(Base_Dados!Q:Q,MATCH($B122,Base_Dados!$B:$B,0))=0,0,
MAX(0, MIN(Q$1,
((INDEX(Base_Dados!Q:Q,MATCH($B122,Base_Dados!$B:$B,0))-MIN(Base_Dados!Q$5:Q$98)) /
(IF(MAX(Base_Dados!Q$5:Q$98)-MIN(Base_Dados!Q$5:Q$98)=0,1,MAX(Base_Dados!Q$5:Q$98)-MIN(Base_Dados!Q$5:Q$98)))) * Q$1)))</f>
        <v>2.0799325996524669E-2</v>
      </c>
      <c r="R122" s="106">
        <f>IF(INDEX(Base_Dados!R:R,MATCH($B122,Base_Dados!$B:$B,0))=0,0,
MAX(0, MIN(R$1,
((INDEX(Base_Dados!R:R,MATCH($B122,Base_Dados!$B:$B,0))-MIN(Base_Dados!R$5:R$98)) /
(IF(MAX(Base_Dados!R$5:R$98)-MIN(Base_Dados!R$5:R$98)=0,1,MAX(Base_Dados!R$5:R$98)-MIN(Base_Dados!R$5:R$98)))) * R$1)))</f>
        <v>1.6053496894478703E-2</v>
      </c>
      <c r="S122" s="106">
        <f>IF(INDEX(Base_Dados!S:S,MATCH($B122,Base_Dados!$B:$B,0))=0,0,
MAX(0, MIN(S$1,
((INDEX(Base_Dados!S:S,MATCH($B122,Base_Dados!$B:$B,0))-MIN(Base_Dados!S$5:S$98)) /
(IF(MAX(Base_Dados!S$5:S$98)-MIN(Base_Dados!S$5:S$98)=0,1,MAX(Base_Dados!S$5:S$98)-MIN(Base_Dados!S$5:S$98)))) * S$1)))</f>
        <v>3.6703362540253123E-2</v>
      </c>
      <c r="T122" s="106">
        <f>IF(INDEX(Base_Dados!T:T,MATCH($B122,Base_Dados!$B:$B,0))=0,0,
MAX(0, MIN(T$1,
((INDEX(Base_Dados!T:T,MATCH($B122,Base_Dados!$B:$B,0))-MIN(Base_Dados!T$5:T$98)) /
(IF(MAX(Base_Dados!T$5:T$98)-MIN(Base_Dados!T$5:T$98)=0,1,MAX(Base_Dados!T$5:T$98)-MIN(Base_Dados!T$5:T$98)))) * T$1)))</f>
        <v>0.37117801547605134</v>
      </c>
      <c r="U122" s="106">
        <f>IF(INDEX(Base_Dados!U:U,MATCH($B122,Base_Dados!$B:$B,0))=0,0,
MAX(0, MIN(U$1,
((INDEX(Base_Dados!U:U,MATCH($B122,Base_Dados!$B:$B,0))-MIN(Base_Dados!U$5:U$98)) /
(IF(MAX(Base_Dados!U$5:U$98)-MIN(Base_Dados!U$5:U$98)=0,1,MAX(Base_Dados!U$5:U$98)-MIN(Base_Dados!U$5:U$98)))) * U$1)))</f>
        <v>0.87915314506251252</v>
      </c>
      <c r="V122" s="106">
        <f>IF(INDEX(Base_Dados!V:V,MATCH($B122,Base_Dados!$B:$B,0))=0,0,
MAX(0, MIN(V$1,
((INDEX(Base_Dados!V:V,MATCH($B122,Base_Dados!$B:$B,0))-MIN(Base_Dados!V$5:V$98)) /
(IF(MAX(Base_Dados!V$5:V$98)-MIN(Base_Dados!V$5:V$98)=0,1,MAX(Base_Dados!V$5:V$98)-MIN(Base_Dados!V$5:V$98)))) * V$1)))</f>
        <v>3.4809997692004831E-2</v>
      </c>
      <c r="W122" s="106">
        <f>IF(INDEX(Base_Dados!W:W,MATCH($B122,Base_Dados!$B:$B,0))=0,0,
MAX(0, MIN(W$1,
((INDEX(Base_Dados!W:W,MATCH($B122,Base_Dados!$B:$B,0))-MIN(Base_Dados!W$5:W$98)) /
(IF(MAX(Base_Dados!W$5:W$98)-MIN(Base_Dados!W$5:W$98)=0,1,MAX(Base_Dados!W$5:W$98)-MIN(Base_Dados!W$5:W$98)))) * W$1)))</f>
        <v>2.2830598100107169</v>
      </c>
      <c r="X122" s="106">
        <f>IF(INDEX(Base_Dados!X:X,MATCH($B122,Base_Dados!$B:$B,0))=0,0,
MAX(0, MIN(X$1,
((INDEX(Base_Dados!X:X,MATCH($B122,Base_Dados!$B:$B,0))-MIN(Base_Dados!X$5:X$98)) /
(IF(MAX(Base_Dados!X$5:X$98)-MIN(Base_Dados!X$5:X$98)=0,1,MAX(Base_Dados!X$5:X$98)-MIN(Base_Dados!X$5:X$98)))) * X$1)))</f>
        <v>0</v>
      </c>
      <c r="Y122" s="106">
        <f>IF(INDEX(Base_Dados!Y:Y,MATCH($B122,Base_Dados!$B:$B,0))=0,0,
MAX(0, MIN(Y$1,
((INDEX(Base_Dados!Y:Y,MATCH($B122,Base_Dados!$B:$B,0))-MIN(Base_Dados!Y$5:Y$98)) /
(IF(MAX(Base_Dados!Y$5:Y$98)-MIN(Base_Dados!Y$5:Y$98)=0,1,MAX(Base_Dados!Y$5:Y$98)-MIN(Base_Dados!Y$5:Y$98)))) * Y$1)))</f>
        <v>0</v>
      </c>
      <c r="Z122" s="106">
        <f>IF(INDEX(Base_Dados!Z:Z,MATCH($B122,Base_Dados!$B:$B,0))=0,0,
MAX(0, MIN(Z$1,
((INDEX(Base_Dados!Z:Z,MATCH($B122,Base_Dados!$B:$B,0))-MIN(Base_Dados!Z$5:Z$98)) /
(IF(MAX(Base_Dados!Z$5:Z$98)-MIN(Base_Dados!Z$5:Z$98)=0,1,MAX(Base_Dados!Z$5:Z$98)-MIN(Base_Dados!Z$5:Z$98)))) * Z$1)))</f>
        <v>0</v>
      </c>
      <c r="AA122" s="106">
        <f>IF(INDEX(Base_Dados!AA:AA,MATCH($B122,Base_Dados!$B:$B,0))=0,0,
MAX(0, MIN(AA$1,
((INDEX(Base_Dados!AA:AA,MATCH($B122,Base_Dados!$B:$B,0))-MIN(Base_Dados!AA$5:AA$98)) /
(IF(MAX(Base_Dados!AA$5:AA$98)-MIN(Base_Dados!AA$5:AA$98)=0,1,MAX(Base_Dados!AA$5:AA$98)-MIN(Base_Dados!AA$5:AA$98)))) * AA$1)))</f>
        <v>1.048951048951049E-2</v>
      </c>
      <c r="AB122" s="106">
        <f>IF(INDEX(Base_Dados!AB:AB,MATCH($B122,Base_Dados!$B:$B,0))=0,0,
MAX(0, MIN(AB$1,
((INDEX(Base_Dados!AB:AB,MATCH($B122,Base_Dados!$B:$B,0))-MIN(Base_Dados!AB$5:AB$98)) /
(IF(MAX(Base_Dados!AB$5:AB$98)-MIN(Base_Dados!AB$5:AB$98)=0,1,MAX(Base_Dados!AB$5:AB$98)-MIN(Base_Dados!AB$5:AB$98)))) * AB$1)))</f>
        <v>0.13977398859417459</v>
      </c>
      <c r="AC122" s="106">
        <f>IF(INDEX(Base_Dados!AC:AC,MATCH($B122,Base_Dados!$B:$B,0))=0,0,
MAX(0, MIN(AC$1,
((INDEX(Base_Dados!AC:AC,MATCH($B122,Base_Dados!$B:$B,0))-MIN(Base_Dados!AC$5:AC$98)) /
(IF(MAX(Base_Dados!AC$5:AC$98)-MIN(Base_Dados!AC$5:AC$98)=0,1,MAX(Base_Dados!AC$5:AC$98)-MIN(Base_Dados!AC$5:AC$98)))) * AC$1)))</f>
        <v>3.6260599344767774E-2</v>
      </c>
      <c r="AD122" s="106">
        <f>IF(INDEX(Base_Dados!AD:AD,MATCH($B122,Base_Dados!$B:$B,0))=0,0,
MAX(0, MIN(AD$1,
((INDEX(Base_Dados!AD:AD,MATCH($B122,Base_Dados!$B:$B,0))-MIN(Base_Dados!AD$5:AD$98)) /
(IF(MAX(Base_Dados!AD$5:AD$98)-MIN(Base_Dados!AD$5:AD$98)=0,1,MAX(Base_Dados!AD$5:AD$98)-MIN(Base_Dados!AD$5:AD$98)))) * AD$1)))</f>
        <v>1.695015530247005E-2</v>
      </c>
      <c r="AE122" s="106">
        <f>IF(INDEX(Base_Dados!AE:AE,MATCH($B122,Base_Dados!$B:$B,0))=0,0,
MAX(0, MIN(AE$1,
((INDEX(Base_Dados!AE:AE,MATCH($B122,Base_Dados!$B:$B,0))-MIN(Base_Dados!AE$5:AE$98)) /
(IF(MAX(Base_Dados!AE$5:AE$98)-MIN(Base_Dados!AE$5:AE$98)=0,1,MAX(Base_Dados!AE$5:AE$98)-MIN(Base_Dados!AE$5:AE$98)))) * AE$1)))</f>
        <v>8.2410470300589671E-3</v>
      </c>
      <c r="AF122" s="106">
        <f>IF(INDEX(Base_Dados!AF:AF,MATCH($B122,Base_Dados!$B:$B,0))=0,0,
MAX(0, MIN(AF$1,
((INDEX(Base_Dados!AF:AF,MATCH($B122,Base_Dados!$B:$B,0))-MIN(Base_Dados!AF$5:AF$98)) /
(IF(MAX(Base_Dados!AF$5:AF$98)-MIN(Base_Dados!AF$5:AF$98)=0,1,MAX(Base_Dados!AF$5:AF$98)-MIN(Base_Dados!AF$5:AF$98)))) * AF$1)))</f>
        <v>1.3975083896474049E-2</v>
      </c>
      <c r="AG122" s="106">
        <f>IF(INDEX(Base_Dados!AG:AG,MATCH($B122,Base_Dados!$B:$B,0))=0,0,
MAX(0, MIN(AG$1,
((INDEX(Base_Dados!AG:AG,MATCH($B122,Base_Dados!$B:$B,0))-MIN(Base_Dados!AG$5:AG$98)) /
(IF(MAX(Base_Dados!AG$5:AG$98)-MIN(Base_Dados!AG$5:AG$98)=0,1,MAX(Base_Dados!AG$5:AG$98)-MIN(Base_Dados!AG$5:AG$98)))) * AG$1)))</f>
        <v>2.0799325996524669E-2</v>
      </c>
      <c r="AH122" s="106">
        <f>IF(INDEX(Base_Dados!AH:AH,MATCH($B122,Base_Dados!$B:$B,0))=0,0,
MAX(0, MIN(AH$1,
((INDEX(Base_Dados!AH:AH,MATCH($B122,Base_Dados!$B:$B,0))-MIN(Base_Dados!AH$5:AH$98)) /
(IF(MAX(Base_Dados!AH$5:AH$98)-MIN(Base_Dados!AH$5:AH$98)=0,1,MAX(Base_Dados!AH$5:AH$98)-MIN(Base_Dados!AH$5:AH$98)))) * AH$1)))</f>
        <v>1.6024861650459372</v>
      </c>
      <c r="AI122" s="106">
        <f>IF(INDEX(Base_Dados!AI:AI,MATCH($B122,Base_Dados!$B:$B,0))=0,0,
MAX(0, MIN(AI$1,
((INDEX(Base_Dados!AI:AI,MATCH($B122,Base_Dados!$B:$B,0))-MIN(Base_Dados!AI$5:AI$98)) /
(IF(MAX(Base_Dados!AI$5:AI$98)-MIN(Base_Dados!AI$5:AI$98)=0,1,MAX(Base_Dados!AI$5:AI$98)-MIN(Base_Dados!AI$5:AI$98)))) * AI$1)))</f>
        <v>0.14285714285714285</v>
      </c>
      <c r="AJ122" s="106">
        <f>IF(INDEX(Base_Dados!AJ:AJ,MATCH($B122,Base_Dados!$B:$B,0))=0,0,
MAX(0, MIN(AJ$1,
((INDEX(Base_Dados!AJ:AJ,MATCH($B122,Base_Dados!$B:$B,0))-MIN(Base_Dados!AJ$5:AJ$98)) /
(IF(MAX(Base_Dados!AJ$5:AJ$98)-MIN(Base_Dados!AJ$5:AJ$98)=0,1,MAX(Base_Dados!AJ$5:AJ$98)-MIN(Base_Dados!AJ$5:AJ$98)))) * AJ$1)))</f>
        <v>0.5357142857142857</v>
      </c>
      <c r="AK122" s="106">
        <f>IF(INDEX(Base_Dados!AK:AK,MATCH($B122,Base_Dados!$B:$B,0))=0,0,
MAX(0, MIN(AK$1,
((INDEX(Base_Dados!AK:AK,MATCH($B122,Base_Dados!$B:$B,0))-MIN(Base_Dados!AK$5:AK$98)) /
(IF(MAX(Base_Dados!AK$5:AK$98)-MIN(Base_Dados!AK$5:AK$98)=0,1,MAX(Base_Dados!AK$5:AK$98)-MIN(Base_Dados!AK$5:AK$98)))) * AK$1)))</f>
        <v>7.4712643678160919E-3</v>
      </c>
      <c r="AL122" s="106">
        <f>IF(INDEX(Base_Dados!AL:AL,MATCH($B122,Base_Dados!$B:$B,0))=0,0,
MAX(0, MIN(AL$1,
((INDEX(Base_Dados!AL:AL,MATCH($B122,Base_Dados!$B:$B,0))-MIN(Base_Dados!AL$5:AL$98)) /
(IF(MAX(Base_Dados!AL$5:AL$98)-MIN(Base_Dados!AL$5:AL$98)=0,1,MAX(Base_Dados!AL$5:AL$98)-MIN(Base_Dados!AL$5:AL$98)))) * AL$1)))</f>
        <v>0</v>
      </c>
      <c r="AM122" s="106">
        <f>IF(INDEX(Base_Dados!AM:AM,MATCH($B122,Base_Dados!$B:$B,0))=0,0,
MAX(0, MIN(AM$1,
((INDEX(Base_Dados!AM:AM,MATCH($B122,Base_Dados!$B:$B,0))-MIN(Base_Dados!AM$5:AM$98)) /
(IF(MAX(Base_Dados!AM$5:AM$98)-MIN(Base_Dados!AM$5:AM$98)=0,1,MAX(Base_Dados!AM$5:AM$98)-MIN(Base_Dados!AM$5:AM$98)))) * AM$1)))</f>
        <v>3.7286380113930609E-2</v>
      </c>
      <c r="AN122" s="106">
        <f>IF(INDEX(Base_Dados!AN:AN,MATCH($B122,Base_Dados!$B:$B,0))=0,0,
MAX(0, MIN(AN$1,
((INDEX(Base_Dados!AN:AN,MATCH($B122,Base_Dados!$B:$B,0))-MIN(Base_Dados!AN$5:AN$98)) /
(IF(MAX(Base_Dados!AN$5:AN$98)-MIN(Base_Dados!AN$5:AN$98)=0,1,MAX(Base_Dados!AN$5:AN$98)-MIN(Base_Dados!AN$5:AN$98)))) * AN$1)))</f>
        <v>9.6689895470383258E-2</v>
      </c>
      <c r="AO122" s="106">
        <f>IF(INDEX(Base_Dados!AO:AO,MATCH($B122,Base_Dados!$B:$B,0))=0,0,
MAX(0, MIN(AO$1,
((INDEX(Base_Dados!AO:AO,MATCH($B122,Base_Dados!$B:$B,0))-MIN(Base_Dados!AO$5:AO$98)) /
(IF(MAX(Base_Dados!AO$5:AO$98)-MIN(Base_Dados!AO$5:AO$98)=0,1,MAX(Base_Dados!AO$5:AO$98)-MIN(Base_Dados!AO$5:AO$98)))) * AO$1)))</f>
        <v>0</v>
      </c>
      <c r="AP122" s="106">
        <f>IF(INDEX(Base_Dados!AP:AP,MATCH($B122,Base_Dados!$B:$B,0))=0,0,
MAX(0, MIN(AP$1,
((INDEX(Base_Dados!AP:AP,MATCH($B122,Base_Dados!$B:$B,0))-MIN(Base_Dados!AP$5:AP$98)) /
(IF(MAX(Base_Dados!AP$5:AP$98)-MIN(Base_Dados!AP$5:AP$98)=0,1,MAX(Base_Dados!AP$5:AP$98)-MIN(Base_Dados!AP$5:AP$98)))) * AP$1)))</f>
        <v>1.1467889908256881E-2</v>
      </c>
      <c r="AQ122" s="106">
        <f>IF(INDEX(Base_Dados!AQ:AQ,MATCH($B122,Base_Dados!$B:$B,0))=0,0,
MAX(0, MIN(AQ$1,
((INDEX(Base_Dados!AQ:AQ,MATCH($B122,Base_Dados!$B:$B,0))-MIN(Base_Dados!AQ$5:AQ$98)) /
(IF(MAX(Base_Dados!AQ$5:AQ$98)-MIN(Base_Dados!AQ$5:AQ$98)=0,1,MAX(Base_Dados!AQ$5:AQ$98)-MIN(Base_Dados!AQ$5:AQ$98)))) * AQ$1)))</f>
        <v>0</v>
      </c>
      <c r="AR122" s="106">
        <f>IF(INDEX(Base_Dados!AR:AR,MATCH($B122,Base_Dados!$B:$B,0))=0,0,
MAX(0, MIN(AR$1,
((INDEX(Base_Dados!AR:AR,MATCH($B122,Base_Dados!$B:$B,0))-MIN(Base_Dados!AR$5:AR$98)) /
(IF(MAX(Base_Dados!AR$5:AR$98)-MIN(Base_Dados!AR$5:AR$98)=0,1,MAX(Base_Dados!AR$5:AR$98)-MIN(Base_Dados!AR$5:AR$98)))) * AR$1)))</f>
        <v>0</v>
      </c>
      <c r="AS122" s="106">
        <f>IF(INDEX(Base_Dados!AS:AS,MATCH($B122,Base_Dados!$B:$B,0))=0,0,
MAX(0, MIN(AS$1,
((INDEX(Base_Dados!AS:AS,MATCH($B122,Base_Dados!$B:$B,0))-MIN(Base_Dados!AS$5:AS$98)) /
(IF(MAX(Base_Dados!AS$5:AS$98)-MIN(Base_Dados!AS$5:AS$98)=0,1,MAX(Base_Dados!AS$5:AS$98)-MIN(Base_Dados!AS$5:AS$98)))) * AS$1)))</f>
        <v>0</v>
      </c>
      <c r="AT122" s="106">
        <f>IF(INDEX(Base_Dados!AT:AT,MATCH($B122,Base_Dados!$B:$B,0))=0,0,
MAX(0, MIN(AT$1,
((INDEX(Base_Dados!AT:AT,MATCH($B122,Base_Dados!$B:$B,0))-MIN(Base_Dados!AT$5:AT$98)) /
(IF(MAX(Base_Dados!AT$5:AT$98)-MIN(Base_Dados!AT$5:AT$98)=0,1,MAX(Base_Dados!AT$5:AT$98)-MIN(Base_Dados!AT$5:AT$98)))) * AT$1)))</f>
        <v>0</v>
      </c>
      <c r="AU122" s="106">
        <f>IF(INDEX(Base_Dados!AU:AU,MATCH($B122,Base_Dados!$B:$B,0))=0,0,
MAX(0, MIN(AU$1,
((INDEX(Base_Dados!AU:AU,MATCH($B122,Base_Dados!$B:$B,0))-MIN(Base_Dados!AU$5:AU$98)) /
(IF(MAX(Base_Dados!AU$5:AU$98)-MIN(Base_Dados!AU$5:AU$98)=0,1,MAX(Base_Dados!AU$5:AU$98)-MIN(Base_Dados!AU$5:AU$98)))) * AU$1)))</f>
        <v>2.3408239700374533E-2</v>
      </c>
      <c r="AV122" s="106">
        <f>IF(INDEX(Base_Dados!AV:AV,MATCH($B122,Base_Dados!$B:$B,0))=0,0,
MAX(0, MIN(AV$1,
((INDEX(Base_Dados!AV:AV,MATCH($B122,Base_Dados!$B:$B,0))-MIN(Base_Dados!AV$5:AV$98)) /
(IF(MAX(Base_Dados!AV$5:AV$98)-MIN(Base_Dados!AV$5:AV$98)=0,1,MAX(Base_Dados!AV$5:AV$98)-MIN(Base_Dados!AV$5:AV$98)))) * AV$1)))</f>
        <v>0</v>
      </c>
      <c r="AW122" s="106">
        <f>IF(INDEX(Base_Dados!AW:AW,MATCH($B122,Base_Dados!$B:$B,0))=0,0,
MAX(0, MIN(AW$1,
((INDEX(Base_Dados!AW:AW,MATCH($B122,Base_Dados!$B:$B,0))-MIN(Base_Dados!AW$5:AW$98)) /
(IF(MAX(Base_Dados!AW$5:AW$98)-MIN(Base_Dados!AW$5:AW$98)=0,1,MAX(Base_Dados!AW$5:AW$98)-MIN(Base_Dados!AW$5:AW$98)))) * AW$1)))</f>
        <v>0</v>
      </c>
      <c r="AX122" s="106">
        <f>IF(INDEX(Base_Dados!AX:AX,MATCH($B122,Base_Dados!$B:$B,0))=0,0,
MAX(0, MIN(AX$1,
((INDEX(Base_Dados!AX:AX,MATCH($B122,Base_Dados!$B:$B,0))-MIN(Base_Dados!AX$5:AX$98)) /
(IF(MAX(Base_Dados!AX$5:AX$98)-MIN(Base_Dados!AX$5:AX$98)=0,1,MAX(Base_Dados!AX$5:AX$98)-MIN(Base_Dados!AX$5:AX$98)))) * AX$1)))</f>
        <v>0.12123360510457284</v>
      </c>
      <c r="AY122" s="106">
        <f>IF(INDEX(Base_Dados!AY:AY,MATCH($B122,Base_Dados!$B:$B,0))=0,0,
MAX(0, MIN(AY$1,
((INDEX(Base_Dados!AY:AY,MATCH($B122,Base_Dados!$B:$B,0))-MIN(Base_Dados!AY$5:AY$98)) /
(IF(MAX(Base_Dados!AY$5:AY$98)-MIN(Base_Dados!AY$5:AY$98)=0,1,MAX(Base_Dados!AY$5:AY$98)-MIN(Base_Dados!AY$5:AY$98)))) * AY$1)))</f>
        <v>3.297065611605671E-4</v>
      </c>
      <c r="AZ122" s="106">
        <f>IF(INDEX(Base_Dados!AZ:AZ,MATCH($B122,Base_Dados!$B:$B,0))=0,0,
MAX(0, MIN(AZ$1,
((INDEX(Base_Dados!AZ:AZ,MATCH($B122,Base_Dados!$B:$B,0))-MIN(Base_Dados!AZ$5:AZ$98)) /
(IF(MAX(Base_Dados!AZ$5:AZ$98)-MIN(Base_Dados!AZ$5:AZ$98)=0,1,MAX(Base_Dados!AZ$5:AZ$98)-MIN(Base_Dados!AZ$5:AZ$98)))) * AZ$1)))</f>
        <v>0.5</v>
      </c>
      <c r="BA122" s="106">
        <f>IF(INDEX(Base_Dados!BA:BA,MATCH($B122,Base_Dados!$B:$B,0))=0,0,
MAX(0, MIN(BA$1,
((INDEX(Base_Dados!BA:BA,MATCH($B122,Base_Dados!$B:$B,0))-MIN(Base_Dados!BA$5:BA$98)) /
(IF(MAX(Base_Dados!BA$5:BA$98)-MIN(Base_Dados!BA$5:BA$98)=0,1,MAX(Base_Dados!BA$5:BA$98)-MIN(Base_Dados!BA$5:BA$98)))) * BA$1)))</f>
        <v>2.9130309287506383E-2</v>
      </c>
      <c r="BB122" s="106">
        <f>IF(INDEX(Base_Dados!BB:BB,MATCH($B122,Base_Dados!$B:$B,0))=0,0,
MAX(0, MIN(BB$1,
((INDEX(Base_Dados!BB:BB,MATCH($B122,Base_Dados!$B:$B,0))-MIN(Base_Dados!BB$5:BB$98)) /
(IF(MAX(Base_Dados!BB$5:BB$98)-MIN(Base_Dados!BB$5:BB$98)=0,1,MAX(Base_Dados!BB$5:BB$98)-MIN(Base_Dados!BB$5:BB$98)))) * BB$1)))</f>
        <v>0.16137027228610393</v>
      </c>
      <c r="BC122" s="106">
        <f>IF(INDEX(Base_Dados!BC:BC,MATCH($B122,Base_Dados!$B:$B,0))=0,0,
MAX(0, MIN(BC$1,
((INDEX(Base_Dados!BC:BC,MATCH($B122,Base_Dados!$B:$B,0))-MIN(Base_Dados!BC$5:BC$98)) /
(IF(MAX(Base_Dados!BC$5:BC$98)-MIN(Base_Dados!BC$5:BC$98)=0,1,MAX(Base_Dados!BC$5:BC$98)-MIN(Base_Dados!BC$5:BC$98)))) * BC$1)))</f>
        <v>7.0024239159709126E-3</v>
      </c>
      <c r="BD122" s="106">
        <f>IF(INDEX(Base_Dados!BD:BD,MATCH($B122,Base_Dados!$B:$B,0))=0,0,
MAX(0, MIN(BD$1,
((INDEX(Base_Dados!BD:BD,MATCH($B122,Base_Dados!$B:$B,0))-MIN(Base_Dados!BD$5:BD$98)) /
(IF(MAX(Base_Dados!BD$5:BD$98)-MIN(Base_Dados!BD$5:BD$98)=0,1,MAX(Base_Dados!BD$5:BD$98)-MIN(Base_Dados!BD$5:BD$98)))) * BD$1)))</f>
        <v>1.6757842254691502E-2</v>
      </c>
      <c r="BE122" s="106">
        <f>IF(INDEX(Base_Dados!BE:BE,MATCH($B122,Base_Dados!$B:$B,0))=0,0,
MAX(0, MIN(BE$1,
((INDEX(Base_Dados!BE:BE,MATCH($B122,Base_Dados!$B:$B,0))-MIN(Base_Dados!BE$5:BE$98)) /
(IF(MAX(Base_Dados!BE$5:BE$98)-MIN(Base_Dados!BE$5:BE$98)=0,1,MAX(Base_Dados!BE$5:BE$98)-MIN(Base_Dados!BE$5:BE$98)))) * BE$1)))</f>
        <v>9.2323130958354246E-2</v>
      </c>
      <c r="BF122" s="106">
        <f>IF(INDEX(Base_Dados!BF:BF,MATCH($B122,Base_Dados!$B:$B,0))=0,0,
MAX(0, MIN(BF$1,
((INDEX(Base_Dados!BF:BF,MATCH($B122,Base_Dados!$B:$B,0))-MIN(Base_Dados!BF$5:BF$98)) /
(IF(MAX(Base_Dados!BF$5:BF$98)-MIN(Base_Dados!BF$5:BF$98)=0,1,MAX(Base_Dados!BF$5:BF$98)-MIN(Base_Dados!BF$5:BF$98)))) * BF$1)))</f>
        <v>0</v>
      </c>
      <c r="BG122" s="106">
        <f>IF(INDEX(Base_Dados!BG:BG,MATCH($B122,Base_Dados!$B:$B,0))=0,0,
MAX(0, MIN(BG$1,
((INDEX(Base_Dados!BG:BG,MATCH($B122,Base_Dados!$B:$B,0))-MIN(Base_Dados!BG$5:BG$98)) /
(IF(MAX(Base_Dados!BG$5:BG$98)-MIN(Base_Dados!BG$5:BG$98)=0,1,MAX(Base_Dados!BG$5:BG$98)-MIN(Base_Dados!BG$5:BG$98)))) * BG$1)))</f>
        <v>2.8846153846153848E-2</v>
      </c>
      <c r="BH122" s="106">
        <f>IF(INDEX(Base_Dados!BH:BH,MATCH($B122,Base_Dados!$B:$B,0))=0,0,
MAX(0, MIN(BH$1,
((INDEX(Base_Dados!BH:BH,MATCH($B122,Base_Dados!$B:$B,0))-MIN(Base_Dados!BH$5:BH$98)) /
(IF(MAX(Base_Dados!BH$5:BH$98)-MIN(Base_Dados!BH$5:BH$98)=0,1,MAX(Base_Dados!BH$5:BH$98)-MIN(Base_Dados!BH$5:BH$98)))) * BH$1)))</f>
        <v>4.3956043956043959E-2</v>
      </c>
      <c r="BI122" s="106">
        <f>IF(INDEX(Base_Dados!BI:BI,MATCH($B122,Base_Dados!$B:$B,0))=0,0,
MAX(0, MIN(BI$1,
((INDEX(Base_Dados!BI:BI,MATCH($B122,Base_Dados!$B:$B,0))-MIN(Base_Dados!BI$5:BI$98)) /
(IF(MAX(Base_Dados!BI$5:BI$98)-MIN(Base_Dados!BI$5:BI$98)=0,1,MAX(Base_Dados!BI$5:BI$98)-MIN(Base_Dados!BI$5:BI$98)))) * BI$1)))</f>
        <v>6.0842433697347896E-2</v>
      </c>
      <c r="BJ122" s="106">
        <f>IF(INDEX(Base_Dados!BJ:BJ,MATCH($B122,Base_Dados!$B:$B,0))=0,0,
MAX(0, MIN(BJ$1,
((INDEX(Base_Dados!BJ:BJ,MATCH($B122,Base_Dados!$B:$B,0))-MIN(Base_Dados!BJ$5:BJ$98)) /
(IF(MAX(Base_Dados!BJ$5:BJ$98)-MIN(Base_Dados!BJ$5:BJ$98)=0,1,MAX(Base_Dados!BJ$5:BJ$98)-MIN(Base_Dados!BJ$5:BJ$98)))) * BJ$1)))</f>
        <v>4.2105263157894736E-2</v>
      </c>
      <c r="BK122" s="106">
        <f>IF(INDEX(Base_Dados!BK:BK,MATCH($B122,Base_Dados!$B:$B,0))=0,0,
MAX(0, MIN(BK$1,
((INDEX(Base_Dados!BK:BK,MATCH($B122,Base_Dados!$B:$B,0))-MIN(Base_Dados!BK$5:BK$98)) /
(IF(MAX(Base_Dados!BK$5:BK$98)-MIN(Base_Dados!BK$5:BK$98)=0,1,MAX(Base_Dados!BK$5:BK$98)-MIN(Base_Dados!BK$5:BK$98)))) * BK$1)))</f>
        <v>0</v>
      </c>
      <c r="BL122" s="106">
        <f>IF(INDEX(Base_Dados!BL:BL,MATCH($B122,Base_Dados!$B:$B,0))=0,0,
MAX(0, MIN(BL$1,
((INDEX(Base_Dados!BL:BL,MATCH($B122,Base_Dados!$B:$B,0))-MIN(Base_Dados!BL$5:BL$98)) /
(IF(MAX(Base_Dados!BL$5:BL$98)-MIN(Base_Dados!BL$5:BL$98)=0,1,MAX(Base_Dados!BL$5:BL$98)-MIN(Base_Dados!BL$5:BL$98)))) * BL$1)))</f>
        <v>3.2573289902280131E-2</v>
      </c>
      <c r="BM122" s="106">
        <f>IF(INDEX(Base_Dados!BM:BM,MATCH($B122,Base_Dados!$B:$B,0))=0,0,
MAX(0, MIN(BM$1,
((INDEX(Base_Dados!BM:BM,MATCH($B122,Base_Dados!$B:$B,0))-MIN(Base_Dados!BM$5:BM$98)) /
(IF(MAX(Base_Dados!BM$5:BM$98)-MIN(Base_Dados!BM$5:BM$98)=0,1,MAX(Base_Dados!BM$5:BM$98)-MIN(Base_Dados!BM$5:BM$98)))) * BM$1)))</f>
        <v>0.67963983176352216</v>
      </c>
      <c r="BN122" s="106">
        <f>IF(INDEX(Base_Dados!BN:BN,MATCH($B122,Base_Dados!$B:$B,0))=0,0,
MAX(0, MIN(BN$1,
((INDEX(Base_Dados!BN:BN,MATCH($B122,Base_Dados!$B:$B,0))-MIN(Base_Dados!BN$5:BN$98)) /
(IF(MAX(Base_Dados!BN$5:BN$98)-MIN(Base_Dados!BN$5:BN$98)=0,1,MAX(Base_Dados!BN$5:BN$98)-MIN(Base_Dados!BN$5:BN$98)))) * BN$1)))</f>
        <v>0.14187377095729067</v>
      </c>
      <c r="BO122" s="106">
        <f>IF(INDEX(Base_Dados!BO:BO,MATCH($B122,Base_Dados!$B:$B,0))=0,0,
MAX(0, MIN(BO$1,
((INDEX(Base_Dados!BO:BO,MATCH($B122,Base_Dados!$B:$B,0))-MIN(Base_Dados!BO$5:BO$98)) /
(IF(MAX(Base_Dados!BO$5:BO$98)-MIN(Base_Dados!BO$5:BO$98)=0,1,MAX(Base_Dados!BO$5:BO$98)-MIN(Base_Dados!BO$5:BO$98)))) * BO$1)))</f>
        <v>3.4482758620689655E-2</v>
      </c>
      <c r="BP122" s="106">
        <f t="shared" si="8"/>
        <v>11.143801796187672</v>
      </c>
      <c r="BQ122" s="111">
        <f t="shared" si="9"/>
        <v>0.37148957727418319</v>
      </c>
      <c r="BR122" s="112">
        <f t="shared" si="10"/>
        <v>5.698126379615992E-2</v>
      </c>
      <c r="BS122" s="113">
        <f t="shared" si="11"/>
        <v>11.086820532391512</v>
      </c>
    </row>
    <row r="123" spans="1:71">
      <c r="A123" s="21">
        <v>23019</v>
      </c>
      <c r="B123" s="21" t="s">
        <v>226</v>
      </c>
      <c r="C123" s="21" t="s">
        <v>197</v>
      </c>
      <c r="D123" s="105">
        <f>IF(INDEX(Base_Dados!D:D,MATCH($B123,Base_Dados!$B:$B,0))=0,0,
MAX(0, MIN(D$1,
((INDEX(Base_Dados!D:D,MATCH($B123,Base_Dados!$B:$B,0))-MIN(Base_Dados!D$5:D$98)) /
(IF(MAX(Base_Dados!D$5:D$98)-MIN(Base_Dados!D$5:D$98)=0,1,MAX(Base_Dados!D$5:D$98)-MIN(Base_Dados!D$5:D$98)))) * D$1)))</f>
        <v>0.5897177809761599</v>
      </c>
      <c r="E123" s="106">
        <f>IF(INDEX(Base_Dados!E:E,MATCH($B123,Base_Dados!$B:$B,0))=0,0,
MAX(0, MIN(E$1,
((INDEX(Base_Dados!E:E,MATCH($B123,Base_Dados!$B:$B,0))-MIN(Base_Dados!E$5:E$98)) /
(IF(MAX(Base_Dados!E$5:E$98)-MIN(Base_Dados!E$5:E$98)=0,1,MAX(Base_Dados!E$5:E$98)-MIN(Base_Dados!E$5:E$98)))) * E$1)))</f>
        <v>0.19653213544581524</v>
      </c>
      <c r="F123" s="106">
        <f>IF(INDEX(Base_Dados!F:F,MATCH($B123,Base_Dados!$B:$B,0))=0,0,
MAX(0, MIN(F$1,
((INDEX(Base_Dados!F:F,MATCH($B123,Base_Dados!$B:$B,0))-MIN(Base_Dados!F$5:F$98)) /
(IF(MAX(Base_Dados!F$5:F$98)-MIN(Base_Dados!F$5:F$98)=0,1,MAX(Base_Dados!F$5:F$98)-MIN(Base_Dados!F$5:F$98)))) * F$1)))</f>
        <v>0.18211701585022574</v>
      </c>
      <c r="G123" s="106">
        <f>IF(INDEX(Base_Dados!G:G,MATCH($B123,Base_Dados!$B:$B,0))=0,0,
MAX(0, MIN(G$1,
((INDEX(Base_Dados!G:G,MATCH($B123,Base_Dados!$B:$B,0))-MIN(Base_Dados!G$5:G$98)) /
(IF(MAX(Base_Dados!G$5:G$98)-MIN(Base_Dados!G$5:G$98)=0,1,MAX(Base_Dados!G$5:G$98)-MIN(Base_Dados!G$5:G$98)))) * G$1)))</f>
        <v>0.17478662552554178</v>
      </c>
      <c r="H123" s="106">
        <f>IF(INDEX(Base_Dados!H:H,MATCH($B123,Base_Dados!$B:$B,0))=0,0,
MAX(0, MIN(H$1,
((INDEX(Base_Dados!H:H,MATCH($B123,Base_Dados!$B:$B,0))-MIN(Base_Dados!H$5:H$98)) /
(IF(MAX(Base_Dados!H$5:H$98)-MIN(Base_Dados!H$5:H$98)=0,1,MAX(Base_Dados!H$5:H$98)-MIN(Base_Dados!H$5:H$98)))) * H$1)))</f>
        <v>0.18030814642545673</v>
      </c>
      <c r="I123" s="106">
        <f>IF(INDEX(Base_Dados!I:I,MATCH($B123,Base_Dados!$B:$B,0))=0,0,
MAX(0, MIN(I$1,
((INDEX(Base_Dados!I:I,MATCH($B123,Base_Dados!$B:$B,0))-MIN(Base_Dados!I$5:I$98)) /
(IF(MAX(Base_Dados!I$5:I$98)-MIN(Base_Dados!I$5:I$98)=0,1,MAX(Base_Dados!I$5:I$98)-MIN(Base_Dados!I$5:I$98)))) * I$1)))</f>
        <v>0.20806698458947478</v>
      </c>
      <c r="J123" s="106">
        <f>IF(INDEX(Base_Dados!J:J,MATCH($B123,Base_Dados!$B:$B,0))=0,0,
MAX(0, MIN(J$1,
((INDEX(Base_Dados!J:J,MATCH($B123,Base_Dados!$B:$B,0))-MIN(Base_Dados!J$5:J$98)) /
(IF(MAX(Base_Dados!J$5:J$98)-MIN(Base_Dados!J$5:J$98)=0,1,MAX(Base_Dados!J$5:J$98)-MIN(Base_Dados!J$5:J$98)))) * J$1)))</f>
        <v>0.20032642956314356</v>
      </c>
      <c r="K123" s="106">
        <f>IF(INDEX(Base_Dados!K:K,MATCH($B123,Base_Dados!$B:$B,0))=0,0,
MAX(0, MIN(K$1,
((INDEX(Base_Dados!K:K,MATCH($B123,Base_Dados!$B:$B,0))-MIN(Base_Dados!K$5:K$98)) /
(IF(MAX(Base_Dados!K$5:K$98)-MIN(Base_Dados!K$5:K$98)=0,1,MAX(Base_Dados!K$5:K$98)-MIN(Base_Dados!K$5:K$98)))) * K$1)))</f>
        <v>0.18476073345259392</v>
      </c>
      <c r="L123" s="106">
        <f>IF(INDEX(Base_Dados!L:L,MATCH($B123,Base_Dados!$B:$B,0))=0,0,
MAX(0, MIN(L$1,
((INDEX(Base_Dados!L:L,MATCH($B123,Base_Dados!$B:$B,0))-MIN(Base_Dados!L$5:L$98)) /
(IF(MAX(Base_Dados!L$5:L$98)-MIN(Base_Dados!L$5:L$98)=0,1,MAX(Base_Dados!L$5:L$98)-MIN(Base_Dados!L$5:L$98)))) * L$1)))</f>
        <v>0.22666195462612262</v>
      </c>
      <c r="M123" s="106">
        <f>IF(INDEX(Base_Dados!M:M,MATCH($B123,Base_Dados!$B:$B,0))=0,0,
MAX(0, MIN(M$1,
((INDEX(Base_Dados!M:M,MATCH($B123,Base_Dados!$B:$B,0))-MIN(Base_Dados!M$5:M$98)) /
(IF(MAX(Base_Dados!M$5:M$98)-MIN(Base_Dados!M$5:M$98)=0,1,MAX(Base_Dados!M$5:M$98)-MIN(Base_Dados!M$5:M$98)))) * M$1)))</f>
        <v>0.23353935860058309</v>
      </c>
      <c r="N123" s="106">
        <f>IF(INDEX(Base_Dados!N:N,MATCH($B123,Base_Dados!$B:$B,0))=0,0,
MAX(0, MIN(N$1,
((INDEX(Base_Dados!N:N,MATCH($B123,Base_Dados!$B:$B,0))-MIN(Base_Dados!N$5:N$98)) /
(IF(MAX(Base_Dados!N$5:N$98)-MIN(Base_Dados!N$5:N$98)=0,1,MAX(Base_Dados!N$5:N$98)-MIN(Base_Dados!N$5:N$98)))) * N$1)))</f>
        <v>0.30289047433121546</v>
      </c>
      <c r="O123" s="106">
        <f>IF(INDEX(Base_Dados!O:O,MATCH($B123,Base_Dados!$B:$B,0))=0,0,
MAX(0, MIN(O$1,
((INDEX(Base_Dados!O:O,MATCH($B123,Base_Dados!$B:$B,0))-MIN(Base_Dados!O$5:O$98)) /
(IF(MAX(Base_Dados!O$5:O$98)-MIN(Base_Dados!O$5:O$98)=0,1,MAX(Base_Dados!O$5:O$98)-MIN(Base_Dados!O$5:O$98)))) * O$1)))</f>
        <v>0.40765928981548583</v>
      </c>
      <c r="P123" s="106">
        <f>IF(INDEX(Base_Dados!P:P,MATCH($B123,Base_Dados!$B:$B,0))=0,0,
MAX(0, MIN(P$1,
((INDEX(Base_Dados!P:P,MATCH($B123,Base_Dados!$B:$B,0))-MIN(Base_Dados!P$5:P$98)) /
(IF(MAX(Base_Dados!P$5:P$98)-MIN(Base_Dados!P$5:P$98)=0,1,MAX(Base_Dados!P$5:P$98)-MIN(Base_Dados!P$5:P$98)))) * P$1)))</f>
        <v>9.6523089211485877E-2</v>
      </c>
      <c r="Q123" s="106">
        <f>IF(INDEX(Base_Dados!Q:Q,MATCH($B123,Base_Dados!$B:$B,0))=0,0,
MAX(0, MIN(Q$1,
((INDEX(Base_Dados!Q:Q,MATCH($B123,Base_Dados!$B:$B,0))-MIN(Base_Dados!Q$5:Q$98)) /
(IF(MAX(Base_Dados!Q$5:Q$98)-MIN(Base_Dados!Q$5:Q$98)=0,1,MAX(Base_Dados!Q$5:Q$98)-MIN(Base_Dados!Q$5:Q$98)))) * Q$1)))</f>
        <v>2.5538412932441683E-2</v>
      </c>
      <c r="R123" s="106">
        <f>IF(INDEX(Base_Dados!R:R,MATCH($B123,Base_Dados!$B:$B,0))=0,0,
MAX(0, MIN(R$1,
((INDEX(Base_Dados!R:R,MATCH($B123,Base_Dados!$B:$B,0))-MIN(Base_Dados!R$5:R$98)) /
(IF(MAX(Base_Dados!R$5:R$98)-MIN(Base_Dados!R$5:R$98)=0,1,MAX(Base_Dados!R$5:R$98)-MIN(Base_Dados!R$5:R$98)))) * R$1)))</f>
        <v>3.0468429968003721E-2</v>
      </c>
      <c r="S123" s="106">
        <f>IF(INDEX(Base_Dados!S:S,MATCH($B123,Base_Dados!$B:$B,0))=0,0,
MAX(0, MIN(S$1,
((INDEX(Base_Dados!S:S,MATCH($B123,Base_Dados!$B:$B,0))-MIN(Base_Dados!S$5:S$98)) /
(IF(MAX(Base_Dados!S$5:S$98)-MIN(Base_Dados!S$5:S$98)=0,1,MAX(Base_Dados!S$5:S$98)-MIN(Base_Dados!S$5:S$98)))) * S$1)))</f>
        <v>4.4926233805137425E-2</v>
      </c>
      <c r="T123" s="106">
        <f>IF(INDEX(Base_Dados!T:T,MATCH($B123,Base_Dados!$B:$B,0))=0,0,
MAX(0, MIN(T$1,
((INDEX(Base_Dados!T:T,MATCH($B123,Base_Dados!$B:$B,0))-MIN(Base_Dados!T$5:T$98)) /
(IF(MAX(Base_Dados!T$5:T$98)-MIN(Base_Dados!T$5:T$98)=0,1,MAX(Base_Dados!T$5:T$98)-MIN(Base_Dados!T$5:T$98)))) * T$1)))</f>
        <v>0.26875105148534018</v>
      </c>
      <c r="U123" s="106">
        <f>IF(INDEX(Base_Dados!U:U,MATCH($B123,Base_Dados!$B:$B,0))=0,0,
MAX(0, MIN(U$1,
((INDEX(Base_Dados!U:U,MATCH($B123,Base_Dados!$B:$B,0))-MIN(Base_Dados!U$5:U$98)) /
(IF(MAX(Base_Dados!U$5:U$98)-MIN(Base_Dados!U$5:U$98)=0,1,MAX(Base_Dados!U$5:U$98)-MIN(Base_Dados!U$5:U$98)))) * U$1)))</f>
        <v>1.0908701326133001</v>
      </c>
      <c r="V123" s="106">
        <f>IF(INDEX(Base_Dados!V:V,MATCH($B123,Base_Dados!$B:$B,0))=0,0,
MAX(0, MIN(V$1,
((INDEX(Base_Dados!V:V,MATCH($B123,Base_Dados!$B:$B,0))-MIN(Base_Dados!V$5:V$98)) /
(IF(MAX(Base_Dados!V$5:V$98)-MIN(Base_Dados!V$5:V$98)=0,1,MAX(Base_Dados!V$5:V$98)-MIN(Base_Dados!V$5:V$98)))) * V$1)))</f>
        <v>4.1024991213024935E-2</v>
      </c>
      <c r="W123" s="106">
        <f>IF(INDEX(Base_Dados!W:W,MATCH($B123,Base_Dados!$B:$B,0))=0,0,
MAX(0, MIN(W$1,
((INDEX(Base_Dados!W:W,MATCH($B123,Base_Dados!$B:$B,0))-MIN(Base_Dados!W$5:W$98)) /
(IF(MAX(Base_Dados!W$5:W$98)-MIN(Base_Dados!W$5:W$98)=0,1,MAX(Base_Dados!W$5:W$98)-MIN(Base_Dados!W$5:W$98)))) * W$1)))</f>
        <v>2.3583006123071404</v>
      </c>
      <c r="X123" s="106">
        <f>IF(INDEX(Base_Dados!X:X,MATCH($B123,Base_Dados!$B:$B,0))=0,0,
MAX(0, MIN(X$1,
((INDEX(Base_Dados!X:X,MATCH($B123,Base_Dados!$B:$B,0))-MIN(Base_Dados!X$5:X$98)) /
(IF(MAX(Base_Dados!X$5:X$98)-MIN(Base_Dados!X$5:X$98)=0,1,MAX(Base_Dados!X$5:X$98)-MIN(Base_Dados!X$5:X$98)))) * X$1)))</f>
        <v>0</v>
      </c>
      <c r="Y123" s="106">
        <f>IF(INDEX(Base_Dados!Y:Y,MATCH($B123,Base_Dados!$B:$B,0))=0,0,
MAX(0, MIN(Y$1,
((INDEX(Base_Dados!Y:Y,MATCH($B123,Base_Dados!$B:$B,0))-MIN(Base_Dados!Y$5:Y$98)) /
(IF(MAX(Base_Dados!Y$5:Y$98)-MIN(Base_Dados!Y$5:Y$98)=0,1,MAX(Base_Dados!Y$5:Y$98)-MIN(Base_Dados!Y$5:Y$98)))) * Y$1)))</f>
        <v>0</v>
      </c>
      <c r="Z123" s="106">
        <f>IF(INDEX(Base_Dados!Z:Z,MATCH($B123,Base_Dados!$B:$B,0))=0,0,
MAX(0, MIN(Z$1,
((INDEX(Base_Dados!Z:Z,MATCH($B123,Base_Dados!$B:$B,0))-MIN(Base_Dados!Z$5:Z$98)) /
(IF(MAX(Base_Dados!Z$5:Z$98)-MIN(Base_Dados!Z$5:Z$98)=0,1,MAX(Base_Dados!Z$5:Z$98)-MIN(Base_Dados!Z$5:Z$98)))) * Z$1)))</f>
        <v>0</v>
      </c>
      <c r="AA123" s="106">
        <f>IF(INDEX(Base_Dados!AA:AA,MATCH($B123,Base_Dados!$B:$B,0))=0,0,
MAX(0, MIN(AA$1,
((INDEX(Base_Dados!AA:AA,MATCH($B123,Base_Dados!$B:$B,0))-MIN(Base_Dados!AA$5:AA$98)) /
(IF(MAX(Base_Dados!AA$5:AA$98)-MIN(Base_Dados!AA$5:AA$98)=0,1,MAX(Base_Dados!AA$5:AA$98)-MIN(Base_Dados!AA$5:AA$98)))) * AA$1)))</f>
        <v>0</v>
      </c>
      <c r="AB123" s="106">
        <f>IF(INDEX(Base_Dados!AB:AB,MATCH($B123,Base_Dados!$B:$B,0))=0,0,
MAX(0, MIN(AB$1,
((INDEX(Base_Dados!AB:AB,MATCH($B123,Base_Dados!$B:$B,0))-MIN(Base_Dados!AB$5:AB$98)) /
(IF(MAX(Base_Dados!AB$5:AB$98)-MIN(Base_Dados!AB$5:AB$98)=0,1,MAX(Base_Dados!AB$5:AB$98)-MIN(Base_Dados!AB$5:AB$98)))) * AB$1)))</f>
        <v>0.42277693026917967</v>
      </c>
      <c r="AC123" s="106">
        <f>IF(INDEX(Base_Dados!AC:AC,MATCH($B123,Base_Dados!$B:$B,0))=0,0,
MAX(0, MIN(AC$1,
((INDEX(Base_Dados!AC:AC,MATCH($B123,Base_Dados!$B:$B,0))-MIN(Base_Dados!AC$5:AC$98)) /
(IF(MAX(Base_Dados!AC$5:AC$98)-MIN(Base_Dados!AC$5:AC$98)=0,1,MAX(Base_Dados!AC$5:AC$98)-MIN(Base_Dados!AC$5:AC$98)))) * AC$1)))</f>
        <v>4.8781075351705526E-2</v>
      </c>
      <c r="AD123" s="106">
        <f>IF(INDEX(Base_Dados!AD:AD,MATCH($B123,Base_Dados!$B:$B,0))=0,0,
MAX(0, MIN(AD$1,
((INDEX(Base_Dados!AD:AD,MATCH($B123,Base_Dados!$B:$B,0))-MIN(Base_Dados!AD$5:AD$98)) /
(IF(MAX(Base_Dados!AD$5:AD$98)-MIN(Base_Dados!AD$5:AD$98)=0,1,MAX(Base_Dados!AD$5:AD$98)-MIN(Base_Dados!AD$5:AD$98)))) * AD$1)))</f>
        <v>2.9551841443573437E-2</v>
      </c>
      <c r="AE123" s="106">
        <f>IF(INDEX(Base_Dados!AE:AE,MATCH($B123,Base_Dados!$B:$B,0))=0,0,
MAX(0, MIN(AE$1,
((INDEX(Base_Dados!AE:AE,MATCH($B123,Base_Dados!$B:$B,0))-MIN(Base_Dados!AE$5:AE$98)) /
(IF(MAX(Base_Dados!AE$5:AE$98)-MIN(Base_Dados!AE$5:AE$98)=0,1,MAX(Base_Dados!AE$5:AE$98)-MIN(Base_Dados!AE$5:AE$98)))) * AE$1)))</f>
        <v>1.7043003020279016E-2</v>
      </c>
      <c r="AF123" s="106">
        <f>IF(INDEX(Base_Dados!AF:AF,MATCH($B123,Base_Dados!$B:$B,0))=0,0,
MAX(0, MIN(AF$1,
((INDEX(Base_Dados!AF:AF,MATCH($B123,Base_Dados!$B:$B,0))-MIN(Base_Dados!AF$5:AF$98)) /
(IF(MAX(Base_Dados!AF$5:AF$98)-MIN(Base_Dados!AF$5:AF$98)=0,1,MAX(Base_Dados!AF$5:AF$98)-MIN(Base_Dados!AF$5:AF$98)))) * AF$1)))</f>
        <v>2.8961522548613984E-2</v>
      </c>
      <c r="AG123" s="106">
        <f>IF(INDEX(Base_Dados!AG:AG,MATCH($B123,Base_Dados!$B:$B,0))=0,0,
MAX(0, MIN(AG$1,
((INDEX(Base_Dados!AG:AG,MATCH($B123,Base_Dados!$B:$B,0))-MIN(Base_Dados!AG$5:AG$98)) /
(IF(MAX(Base_Dados!AG$5:AG$98)-MIN(Base_Dados!AG$5:AG$98)=0,1,MAX(Base_Dados!AG$5:AG$98)-MIN(Base_Dados!AG$5:AG$98)))) * AG$1)))</f>
        <v>2.5538412932441683E-2</v>
      </c>
      <c r="AH123" s="106">
        <f>IF(INDEX(Base_Dados!AH:AH,MATCH($B123,Base_Dados!$B:$B,0))=0,0,
MAX(0, MIN(AH$1,
((INDEX(Base_Dados!AH:AH,MATCH($B123,Base_Dados!$B:$B,0))-MIN(Base_Dados!AH$5:AH$98)) /
(IF(MAX(Base_Dados!AH$5:AH$98)-MIN(Base_Dados!AH$5:AH$98)=0,1,MAX(Base_Dados!AH$5:AH$98)-MIN(Base_Dados!AH$5:AH$98)))) * AH$1)))</f>
        <v>1.7197326517853389</v>
      </c>
      <c r="AI123" s="106">
        <f>IF(INDEX(Base_Dados!AI:AI,MATCH($B123,Base_Dados!$B:$B,0))=0,0,
MAX(0, MIN(AI$1,
((INDEX(Base_Dados!AI:AI,MATCH($B123,Base_Dados!$B:$B,0))-MIN(Base_Dados!AI$5:AI$98)) /
(IF(MAX(Base_Dados!AI$5:AI$98)-MIN(Base_Dados!AI$5:AI$98)=0,1,MAX(Base_Dados!AI$5:AI$98)-MIN(Base_Dados!AI$5:AI$98)))) * AI$1)))</f>
        <v>7.1428571428571425E-2</v>
      </c>
      <c r="AJ123" s="106">
        <f>IF(INDEX(Base_Dados!AJ:AJ,MATCH($B123,Base_Dados!$B:$B,0))=0,0,
MAX(0, MIN(AJ$1,
((INDEX(Base_Dados!AJ:AJ,MATCH($B123,Base_Dados!$B:$B,0))-MIN(Base_Dados!AJ$5:AJ$98)) /
(IF(MAX(Base_Dados!AJ$5:AJ$98)-MIN(Base_Dados!AJ$5:AJ$98)=0,1,MAX(Base_Dados!AJ$5:AJ$98)-MIN(Base_Dados!AJ$5:AJ$98)))) * AJ$1)))</f>
        <v>0.41666666666666663</v>
      </c>
      <c r="AK123" s="106">
        <f>IF(INDEX(Base_Dados!AK:AK,MATCH($B123,Base_Dados!$B:$B,0))=0,0,
MAX(0, MIN(AK$1,
((INDEX(Base_Dados!AK:AK,MATCH($B123,Base_Dados!$B:$B,0))-MIN(Base_Dados!AK$5:AK$98)) /
(IF(MAX(Base_Dados!AK$5:AK$98)-MIN(Base_Dados!AK$5:AK$98)=0,1,MAX(Base_Dados!AK$5:AK$98)-MIN(Base_Dados!AK$5:AK$98)))) * AK$1)))</f>
        <v>1.3218390804597701E-2</v>
      </c>
      <c r="AL123" s="106">
        <f>IF(INDEX(Base_Dados!AL:AL,MATCH($B123,Base_Dados!$B:$B,0))=0,0,
MAX(0, MIN(AL$1,
((INDEX(Base_Dados!AL:AL,MATCH($B123,Base_Dados!$B:$B,0))-MIN(Base_Dados!AL$5:AL$98)) /
(IF(MAX(Base_Dados!AL$5:AL$98)-MIN(Base_Dados!AL$5:AL$98)=0,1,MAX(Base_Dados!AL$5:AL$98)-MIN(Base_Dados!AL$5:AL$98)))) * AL$1)))</f>
        <v>0</v>
      </c>
      <c r="AM123" s="106">
        <f>IF(INDEX(Base_Dados!AM:AM,MATCH($B123,Base_Dados!$B:$B,0))=0,0,
MAX(0, MIN(AM$1,
((INDEX(Base_Dados!AM:AM,MATCH($B123,Base_Dados!$B:$B,0))-MIN(Base_Dados!AM$5:AM$98)) /
(IF(MAX(Base_Dados!AM$5:AM$98)-MIN(Base_Dados!AM$5:AM$98)=0,1,MAX(Base_Dados!AM$5:AM$98)-MIN(Base_Dados!AM$5:AM$98)))) * AM$1)))</f>
        <v>1.4500258933195235E-2</v>
      </c>
      <c r="AN123" s="106">
        <f>IF(INDEX(Base_Dados!AN:AN,MATCH($B123,Base_Dados!$B:$B,0))=0,0,
MAX(0, MIN(AN$1,
((INDEX(Base_Dados!AN:AN,MATCH($B123,Base_Dados!$B:$B,0))-MIN(Base_Dados!AN$5:AN$98)) /
(IF(MAX(Base_Dados!AN$5:AN$98)-MIN(Base_Dados!AN$5:AN$98)=0,1,MAX(Base_Dados!AN$5:AN$98)-MIN(Base_Dados!AN$5:AN$98)))) * AN$1)))</f>
        <v>2.9318541996830427E-2</v>
      </c>
      <c r="AO123" s="106">
        <f>IF(INDEX(Base_Dados!AO:AO,MATCH($B123,Base_Dados!$B:$B,0))=0,0,
MAX(0, MIN(AO$1,
((INDEX(Base_Dados!AO:AO,MATCH($B123,Base_Dados!$B:$B,0))-MIN(Base_Dados!AO$5:AO$98)) /
(IF(MAX(Base_Dados!AO$5:AO$98)-MIN(Base_Dados!AO$5:AO$98)=0,1,MAX(Base_Dados!AO$5:AO$98)-MIN(Base_Dados!AO$5:AO$98)))) * AO$1)))</f>
        <v>0</v>
      </c>
      <c r="AP123" s="106">
        <f>IF(INDEX(Base_Dados!AP:AP,MATCH($B123,Base_Dados!$B:$B,0))=0,0,
MAX(0, MIN(AP$1,
((INDEX(Base_Dados!AP:AP,MATCH($B123,Base_Dados!$B:$B,0))-MIN(Base_Dados!AP$5:AP$98)) /
(IF(MAX(Base_Dados!AP$5:AP$98)-MIN(Base_Dados!AP$5:AP$98)=0,1,MAX(Base_Dados!AP$5:AP$98)-MIN(Base_Dados!AP$5:AP$98)))) * AP$1)))</f>
        <v>2.2935779816513763E-3</v>
      </c>
      <c r="AQ123" s="106">
        <f>IF(INDEX(Base_Dados!AQ:AQ,MATCH($B123,Base_Dados!$B:$B,0))=0,0,
MAX(0, MIN(AQ$1,
((INDEX(Base_Dados!AQ:AQ,MATCH($B123,Base_Dados!$B:$B,0))-MIN(Base_Dados!AQ$5:AQ$98)) /
(IF(MAX(Base_Dados!AQ$5:AQ$98)-MIN(Base_Dados!AQ$5:AQ$98)=0,1,MAX(Base_Dados!AQ$5:AQ$98)-MIN(Base_Dados!AQ$5:AQ$98)))) * AQ$1)))</f>
        <v>0</v>
      </c>
      <c r="AR123" s="106">
        <f>IF(INDEX(Base_Dados!AR:AR,MATCH($B123,Base_Dados!$B:$B,0))=0,0,
MAX(0, MIN(AR$1,
((INDEX(Base_Dados!AR:AR,MATCH($B123,Base_Dados!$B:$B,0))-MIN(Base_Dados!AR$5:AR$98)) /
(IF(MAX(Base_Dados!AR$5:AR$98)-MIN(Base_Dados!AR$5:AR$98)=0,1,MAX(Base_Dados!AR$5:AR$98)-MIN(Base_Dados!AR$5:AR$98)))) * AR$1)))</f>
        <v>0</v>
      </c>
      <c r="AS123" s="106">
        <f>IF(INDEX(Base_Dados!AS:AS,MATCH($B123,Base_Dados!$B:$B,0))=0,0,
MAX(0, MIN(AS$1,
((INDEX(Base_Dados!AS:AS,MATCH($B123,Base_Dados!$B:$B,0))-MIN(Base_Dados!AS$5:AS$98)) /
(IF(MAX(Base_Dados!AS$5:AS$98)-MIN(Base_Dados!AS$5:AS$98)=0,1,MAX(Base_Dados!AS$5:AS$98)-MIN(Base_Dados!AS$5:AS$98)))) * AS$1)))</f>
        <v>0</v>
      </c>
      <c r="AT123" s="106">
        <f>IF(INDEX(Base_Dados!AT:AT,MATCH($B123,Base_Dados!$B:$B,0))=0,0,
MAX(0, MIN(AT$1,
((INDEX(Base_Dados!AT:AT,MATCH($B123,Base_Dados!$B:$B,0))-MIN(Base_Dados!AT$5:AT$98)) /
(IF(MAX(Base_Dados!AT$5:AT$98)-MIN(Base_Dados!AT$5:AT$98)=0,1,MAX(Base_Dados!AT$5:AT$98)-MIN(Base_Dados!AT$5:AT$98)))) * AT$1)))</f>
        <v>0</v>
      </c>
      <c r="AU123" s="106">
        <f>IF(INDEX(Base_Dados!AU:AU,MATCH($B123,Base_Dados!$B:$B,0))=0,0,
MAX(0, MIN(AU$1,
((INDEX(Base_Dados!AU:AU,MATCH($B123,Base_Dados!$B:$B,0))-MIN(Base_Dados!AU$5:AU$98)) /
(IF(MAX(Base_Dados!AU$5:AU$98)-MIN(Base_Dados!AU$5:AU$98)=0,1,MAX(Base_Dados!AU$5:AU$98)-MIN(Base_Dados!AU$5:AU$98)))) * AU$1)))</f>
        <v>9.3632958801498128E-4</v>
      </c>
      <c r="AV123" s="106">
        <f>IF(INDEX(Base_Dados!AV:AV,MATCH($B123,Base_Dados!$B:$B,0))=0,0,
MAX(0, MIN(AV$1,
((INDEX(Base_Dados!AV:AV,MATCH($B123,Base_Dados!$B:$B,0))-MIN(Base_Dados!AV$5:AV$98)) /
(IF(MAX(Base_Dados!AV$5:AV$98)-MIN(Base_Dados!AV$5:AV$98)=0,1,MAX(Base_Dados!AV$5:AV$98)-MIN(Base_Dados!AV$5:AV$98)))) * AV$1)))</f>
        <v>0</v>
      </c>
      <c r="AW123" s="106">
        <f>IF(INDEX(Base_Dados!AW:AW,MATCH($B123,Base_Dados!$B:$B,0))=0,0,
MAX(0, MIN(AW$1,
((INDEX(Base_Dados!AW:AW,MATCH($B123,Base_Dados!$B:$B,0))-MIN(Base_Dados!AW$5:AW$98)) /
(IF(MAX(Base_Dados!AW$5:AW$98)-MIN(Base_Dados!AW$5:AW$98)=0,1,MAX(Base_Dados!AW$5:AW$98)-MIN(Base_Dados!AW$5:AW$98)))) * AW$1)))</f>
        <v>0</v>
      </c>
      <c r="AX123" s="106">
        <f>IF(INDEX(Base_Dados!AX:AX,MATCH($B123,Base_Dados!$B:$B,0))=0,0,
MAX(0, MIN(AX$1,
((INDEX(Base_Dados!AX:AX,MATCH($B123,Base_Dados!$B:$B,0))-MIN(Base_Dados!AX$5:AX$98)) /
(IF(MAX(Base_Dados!AX$5:AX$98)-MIN(Base_Dados!AX$5:AX$98)=0,1,MAX(Base_Dados!AX$5:AX$98)-MIN(Base_Dados!AX$5:AX$98)))) * AX$1)))</f>
        <v>2.2533206831119547E-3</v>
      </c>
      <c r="AY123" s="106">
        <f>IF(INDEX(Base_Dados!AY:AY,MATCH($B123,Base_Dados!$B:$B,0))=0,0,
MAX(0, MIN(AY$1,
((INDEX(Base_Dados!AY:AY,MATCH($B123,Base_Dados!$B:$B,0))-MIN(Base_Dados!AY$5:AY$98)) /
(IF(MAX(Base_Dados!AY$5:AY$98)-MIN(Base_Dados!AY$5:AY$98)=0,1,MAX(Base_Dados!AY$5:AY$98)-MIN(Base_Dados!AY$5:AY$98)))) * AY$1)))</f>
        <v>3.297065611605671E-4</v>
      </c>
      <c r="AZ123" s="106">
        <f>IF(INDEX(Base_Dados!AZ:AZ,MATCH($B123,Base_Dados!$B:$B,0))=0,0,
MAX(0, MIN(AZ$1,
((INDEX(Base_Dados!AZ:AZ,MATCH($B123,Base_Dados!$B:$B,0))-MIN(Base_Dados!AZ$5:AZ$98)) /
(IF(MAX(Base_Dados!AZ$5:AZ$98)-MIN(Base_Dados!AZ$5:AZ$98)=0,1,MAX(Base_Dados!AZ$5:AZ$98)-MIN(Base_Dados!AZ$5:AZ$98)))) * AZ$1)))</f>
        <v>0.1875</v>
      </c>
      <c r="BA123" s="106">
        <f>IF(INDEX(Base_Dados!BA:BA,MATCH($B123,Base_Dados!$B:$B,0))=0,0,
MAX(0, MIN(BA$1,
((INDEX(Base_Dados!BA:BA,MATCH($B123,Base_Dados!$B:$B,0))-MIN(Base_Dados!BA$5:BA$98)) /
(IF(MAX(Base_Dados!BA$5:BA$98)-MIN(Base_Dados!BA$5:BA$98)=0,1,MAX(Base_Dados!BA$5:BA$98)-MIN(Base_Dados!BA$5:BA$98)))) * BA$1)))</f>
        <v>7.2137480849930061E-2</v>
      </c>
      <c r="BB123" s="106">
        <f>IF(INDEX(Base_Dados!BB:BB,MATCH($B123,Base_Dados!$B:$B,0))=0,0,
MAX(0, MIN(BB$1,
((INDEX(Base_Dados!BB:BB,MATCH($B123,Base_Dados!$B:$B,0))-MIN(Base_Dados!BB$5:BB$98)) /
(IF(MAX(Base_Dados!BB$5:BB$98)-MIN(Base_Dados!BB$5:BB$98)=0,1,MAX(Base_Dados!BB$5:BB$98)-MIN(Base_Dados!BB$5:BB$98)))) * BB$1)))</f>
        <v>0.5</v>
      </c>
      <c r="BC123" s="106">
        <f>IF(INDEX(Base_Dados!BC:BC,MATCH($B123,Base_Dados!$B:$B,0))=0,0,
MAX(0, MIN(BC$1,
((INDEX(Base_Dados!BC:BC,MATCH($B123,Base_Dados!$B:$B,0))-MIN(Base_Dados!BC$5:BC$98)) /
(IF(MAX(Base_Dados!BC$5:BC$98)-MIN(Base_Dados!BC$5:BC$98)=0,1,MAX(Base_Dados!BC$5:BC$98)-MIN(Base_Dados!BC$5:BC$98)))) * BC$1)))</f>
        <v>0.14651225424185296</v>
      </c>
      <c r="BD123" s="106">
        <f>IF(INDEX(Base_Dados!BD:BD,MATCH($B123,Base_Dados!$B:$B,0))=0,0,
MAX(0, MIN(BD$1,
((INDEX(Base_Dados!BD:BD,MATCH($B123,Base_Dados!$B:$B,0))-MIN(Base_Dados!BD$5:BD$98)) /
(IF(MAX(Base_Dados!BD$5:BD$98)-MIN(Base_Dados!BD$5:BD$98)=0,1,MAX(Base_Dados!BD$5:BD$98)-MIN(Base_Dados!BD$5:BD$98)))) * BD$1)))</f>
        <v>6.2045564711585073E-2</v>
      </c>
      <c r="BE123" s="106">
        <f>IF(INDEX(Base_Dados!BE:BE,MATCH($B123,Base_Dados!$B:$B,0))=0,0,
MAX(0, MIN(BE$1,
((INDEX(Base_Dados!BE:BE,MATCH($B123,Base_Dados!$B:$B,0))-MIN(Base_Dados!BE$5:BE$98)) /
(IF(MAX(Base_Dados!BE$5:BE$98)-MIN(Base_Dados!BE$5:BE$98)=0,1,MAX(Base_Dados!BE$5:BE$98)-MIN(Base_Dados!BE$5:BE$98)))) * BE$1)))</f>
        <v>8.4796788760662323E-2</v>
      </c>
      <c r="BF123" s="106">
        <f>IF(INDEX(Base_Dados!BF:BF,MATCH($B123,Base_Dados!$B:$B,0))=0,0,
MAX(0, MIN(BF$1,
((INDEX(Base_Dados!BF:BF,MATCH($B123,Base_Dados!$B:$B,0))-MIN(Base_Dados!BF$5:BF$98)) /
(IF(MAX(Base_Dados!BF$5:BF$98)-MIN(Base_Dados!BF$5:BF$98)=0,1,MAX(Base_Dados!BF$5:BF$98)-MIN(Base_Dados!BF$5:BF$98)))) * BF$1)))</f>
        <v>0</v>
      </c>
      <c r="BG123" s="106">
        <f>IF(INDEX(Base_Dados!BG:BG,MATCH($B123,Base_Dados!$B:$B,0))=0,0,
MAX(0, MIN(BG$1,
((INDEX(Base_Dados!BG:BG,MATCH($B123,Base_Dados!$B:$B,0))-MIN(Base_Dados!BG$5:BG$98)) /
(IF(MAX(Base_Dados!BG$5:BG$98)-MIN(Base_Dados!BG$5:BG$98)=0,1,MAX(Base_Dados!BG$5:BG$98)-MIN(Base_Dados!BG$5:BG$98)))) * BG$1)))</f>
        <v>2.8428093645484948E-2</v>
      </c>
      <c r="BH123" s="106">
        <f>IF(INDEX(Base_Dados!BH:BH,MATCH($B123,Base_Dados!$B:$B,0))=0,0,
MAX(0, MIN(BH$1,
((INDEX(Base_Dados!BH:BH,MATCH($B123,Base_Dados!$B:$B,0))-MIN(Base_Dados!BH$5:BH$98)) /
(IF(MAX(Base_Dados!BH$5:BH$98)-MIN(Base_Dados!BH$5:BH$98)=0,1,MAX(Base_Dados!BH$5:BH$98)-MIN(Base_Dados!BH$5:BH$98)))) * BH$1)))</f>
        <v>6.5934065934065936E-2</v>
      </c>
      <c r="BI123" s="106">
        <f>IF(INDEX(Base_Dados!BI:BI,MATCH($B123,Base_Dados!$B:$B,0))=0,0,
MAX(0, MIN(BI$1,
((INDEX(Base_Dados!BI:BI,MATCH($B123,Base_Dados!$B:$B,0))-MIN(Base_Dados!BI$5:BI$98)) /
(IF(MAX(Base_Dados!BI$5:BI$98)-MIN(Base_Dados!BI$5:BI$98)=0,1,MAX(Base_Dados!BI$5:BI$98)-MIN(Base_Dados!BI$5:BI$98)))) * BI$1)))</f>
        <v>0.11856474258970359</v>
      </c>
      <c r="BJ123" s="106">
        <f>IF(INDEX(Base_Dados!BJ:BJ,MATCH($B123,Base_Dados!$B:$B,0))=0,0,
MAX(0, MIN(BJ$1,
((INDEX(Base_Dados!BJ:BJ,MATCH($B123,Base_Dados!$B:$B,0))-MIN(Base_Dados!BJ$5:BJ$98)) /
(IF(MAX(Base_Dados!BJ$5:BJ$98)-MIN(Base_Dados!BJ$5:BJ$98)=0,1,MAX(Base_Dados!BJ$5:BJ$98)-MIN(Base_Dados!BJ$5:BJ$98)))) * BJ$1)))</f>
        <v>6.3157894736842107E-2</v>
      </c>
      <c r="BK123" s="106">
        <f>IF(INDEX(Base_Dados!BK:BK,MATCH($B123,Base_Dados!$B:$B,0))=0,0,
MAX(0, MIN(BK$1,
((INDEX(Base_Dados!BK:BK,MATCH($B123,Base_Dados!$B:$B,0))-MIN(Base_Dados!BK$5:BK$98)) /
(IF(MAX(Base_Dados!BK$5:BK$98)-MIN(Base_Dados!BK$5:BK$98)=0,1,MAX(Base_Dados!BK$5:BK$98)-MIN(Base_Dados!BK$5:BK$98)))) * BK$1)))</f>
        <v>3.5714285714285712E-2</v>
      </c>
      <c r="BL123" s="106">
        <f>IF(INDEX(Base_Dados!BL:BL,MATCH($B123,Base_Dados!$B:$B,0))=0,0,
MAX(0, MIN(BL$1,
((INDEX(Base_Dados!BL:BL,MATCH($B123,Base_Dados!$B:$B,0))-MIN(Base_Dados!BL$5:BL$98)) /
(IF(MAX(Base_Dados!BL$5:BL$98)-MIN(Base_Dados!BL$5:BL$98)=0,1,MAX(Base_Dados!BL$5:BL$98)-MIN(Base_Dados!BL$5:BL$98)))) * BL$1)))</f>
        <v>9.2833876221498371E-2</v>
      </c>
      <c r="BM123" s="106">
        <f>IF(INDEX(Base_Dados!BM:BM,MATCH($B123,Base_Dados!$B:$B,0))=0,0,
MAX(0, MIN(BM$1,
((INDEX(Base_Dados!BM:BM,MATCH($B123,Base_Dados!$B:$B,0))-MIN(Base_Dados!BM$5:BM$98)) /
(IF(MAX(Base_Dados!BM$5:BM$98)-MIN(Base_Dados!BM$5:BM$98)=0,1,MAX(Base_Dados!BM$5:BM$98)-MIN(Base_Dados!BM$5:BM$98)))) * BM$1)))</f>
        <v>0.73028002741882314</v>
      </c>
      <c r="BN123" s="106">
        <f>IF(INDEX(Base_Dados!BN:BN,MATCH($B123,Base_Dados!$B:$B,0))=0,0,
MAX(0, MIN(BN$1,
((INDEX(Base_Dados!BN:BN,MATCH($B123,Base_Dados!$B:$B,0))-MIN(Base_Dados!BN$5:BN$98)) /
(IF(MAX(Base_Dados!BN$5:BN$98)-MIN(Base_Dados!BN$5:BN$98)=0,1,MAX(Base_Dados!BN$5:BN$98)-MIN(Base_Dados!BN$5:BN$98)))) * BN$1)))</f>
        <v>0.41441123828334631</v>
      </c>
      <c r="BO123" s="106">
        <f>IF(INDEX(Base_Dados!BO:BO,MATCH($B123,Base_Dados!$B:$B,0))=0,0,
MAX(0, MIN(BO$1,
((INDEX(Base_Dados!BO:BO,MATCH($B123,Base_Dados!$B:$B,0))-MIN(Base_Dados!BO$5:BO$98)) /
(IF(MAX(Base_Dados!BO$5:BO$98)-MIN(Base_Dados!BO$5:BO$98)=0,1,MAX(Base_Dados!BO$5:BO$98)-MIN(Base_Dados!BO$5:BO$98)))) * BO$1)))</f>
        <v>1.7241379310344827E-2</v>
      </c>
      <c r="BP123" s="106">
        <f t="shared" si="8"/>
        <v>12.506658377151048</v>
      </c>
      <c r="BQ123" s="111">
        <f t="shared" si="9"/>
        <v>0.39321527697069009</v>
      </c>
      <c r="BR123" s="112">
        <f t="shared" si="10"/>
        <v>7.8706963492666815E-2</v>
      </c>
      <c r="BS123" s="113">
        <f t="shared" si="11"/>
        <v>12.427951413658381</v>
      </c>
    </row>
    <row r="124" spans="1:71">
      <c r="A124" s="21">
        <v>23020</v>
      </c>
      <c r="B124" s="21" t="s">
        <v>225</v>
      </c>
      <c r="C124" s="21" t="s">
        <v>197</v>
      </c>
      <c r="D124" s="105">
        <f>IF(INDEX(Base_Dados!D:D,MATCH($B124,Base_Dados!$B:$B,0))=0,0,
MAX(0, MIN(D$1,
((INDEX(Base_Dados!D:D,MATCH($B124,Base_Dados!$B:$B,0))-MIN(Base_Dados!D$5:D$98)) /
(IF(MAX(Base_Dados!D$5:D$98)-MIN(Base_Dados!D$5:D$98)=0,1,MAX(Base_Dados!D$5:D$98)-MIN(Base_Dados!D$5:D$98)))) * D$1)))</f>
        <v>0.28870345385754131</v>
      </c>
      <c r="E124" s="106">
        <f>IF(INDEX(Base_Dados!E:E,MATCH($B124,Base_Dados!$B:$B,0))=0,0,
MAX(0, MIN(E$1,
((INDEX(Base_Dados!E:E,MATCH($B124,Base_Dados!$B:$B,0))-MIN(Base_Dados!E$5:E$98)) /
(IF(MAX(Base_Dados!E$5:E$98)-MIN(Base_Dados!E$5:E$98)=0,1,MAX(Base_Dados!E$5:E$98)-MIN(Base_Dados!E$5:E$98)))) * E$1)))</f>
        <v>8.3056396134930738E-2</v>
      </c>
      <c r="F124" s="106">
        <f>IF(INDEX(Base_Dados!F:F,MATCH($B124,Base_Dados!$B:$B,0))=0,0,
MAX(0, MIN(F$1,
((INDEX(Base_Dados!F:F,MATCH($B124,Base_Dados!$B:$B,0))-MIN(Base_Dados!F$5:F$98)) /
(IF(MAX(Base_Dados!F$5:F$98)-MIN(Base_Dados!F$5:F$98)=0,1,MAX(Base_Dados!F$5:F$98)-MIN(Base_Dados!F$5:F$98)))) * F$1)))</f>
        <v>7.5850603593221613E-2</v>
      </c>
      <c r="G124" s="106">
        <f>IF(INDEX(Base_Dados!G:G,MATCH($B124,Base_Dados!$B:$B,0))=0,0,
MAX(0, MIN(G$1,
((INDEX(Base_Dados!G:G,MATCH($B124,Base_Dados!$B:$B,0))-MIN(Base_Dados!G$5:G$98)) /
(IF(MAX(Base_Dados!G$5:G$98)-MIN(Base_Dados!G$5:G$98)=0,1,MAX(Base_Dados!G$5:G$98)-MIN(Base_Dados!G$5:G$98)))) * G$1)))</f>
        <v>7.0174488893700718E-2</v>
      </c>
      <c r="H124" s="106">
        <f>IF(INDEX(Base_Dados!H:H,MATCH($B124,Base_Dados!$B:$B,0))=0,0,
MAX(0, MIN(H$1,
((INDEX(Base_Dados!H:H,MATCH($B124,Base_Dados!$B:$B,0))-MIN(Base_Dados!H$5:H$98)) /
(IF(MAX(Base_Dados!H$5:H$98)-MIN(Base_Dados!H$5:H$98)=0,1,MAX(Base_Dados!H$5:H$98)-MIN(Base_Dados!H$5:H$98)))) * H$1)))</f>
        <v>7.3329010040474971E-2</v>
      </c>
      <c r="I124" s="106">
        <f>IF(INDEX(Base_Dados!I:I,MATCH($B124,Base_Dados!$B:$B,0))=0,0,
MAX(0, MIN(I$1,
((INDEX(Base_Dados!I:I,MATCH($B124,Base_Dados!$B:$B,0))-MIN(Base_Dados!I$5:I$98)) /
(IF(MAX(Base_Dados!I$5:I$98)-MIN(Base_Dados!I$5:I$98)=0,1,MAX(Base_Dados!I$5:I$98)-MIN(Base_Dados!I$5:I$98)))) * I$1)))</f>
        <v>9.1367811289795375E-2</v>
      </c>
      <c r="J124" s="106">
        <f>IF(INDEX(Base_Dados!J:J,MATCH($B124,Base_Dados!$B:$B,0))=0,0,
MAX(0, MIN(J$1,
((INDEX(Base_Dados!J:J,MATCH($B124,Base_Dados!$B:$B,0))-MIN(Base_Dados!J$5:J$98)) /
(IF(MAX(Base_Dados!J$5:J$98)-MIN(Base_Dados!J$5:J$98)=0,1,MAX(Base_Dados!J$5:J$98)-MIN(Base_Dados!J$5:J$98)))) * J$1)))</f>
        <v>9.863621265237163E-2</v>
      </c>
      <c r="K124" s="106">
        <f>IF(INDEX(Base_Dados!K:K,MATCH($B124,Base_Dados!$B:$B,0))=0,0,
MAX(0, MIN(K$1,
((INDEX(Base_Dados!K:K,MATCH($B124,Base_Dados!$B:$B,0))-MIN(Base_Dados!K$5:K$98)) /
(IF(MAX(Base_Dados!K$5:K$98)-MIN(Base_Dados!K$5:K$98)=0,1,MAX(Base_Dados!K$5:K$98)-MIN(Base_Dados!K$5:K$98)))) * K$1)))</f>
        <v>0.10306909660107334</v>
      </c>
      <c r="L124" s="106">
        <f>IF(INDEX(Base_Dados!L:L,MATCH($B124,Base_Dados!$B:$B,0))=0,0,
MAX(0, MIN(L$1,
((INDEX(Base_Dados!L:L,MATCH($B124,Base_Dados!$B:$B,0))-MIN(Base_Dados!L$5:L$98)) /
(IF(MAX(Base_Dados!L$5:L$98)-MIN(Base_Dados!L$5:L$98)=0,1,MAX(Base_Dados!L$5:L$98)-MIN(Base_Dados!L$5:L$98)))) * L$1)))</f>
        <v>0.12644146185936095</v>
      </c>
      <c r="M124" s="106">
        <f>IF(INDEX(Base_Dados!M:M,MATCH($B124,Base_Dados!$B:$B,0))=0,0,
MAX(0, MIN(M$1,
((INDEX(Base_Dados!M:M,MATCH($B124,Base_Dados!$B:$B,0))-MIN(Base_Dados!M$5:M$98)) /
(IF(MAX(Base_Dados!M$5:M$98)-MIN(Base_Dados!M$5:M$98)=0,1,MAX(Base_Dados!M$5:M$98)-MIN(Base_Dados!M$5:M$98)))) * M$1)))</f>
        <v>0.13835568513119534</v>
      </c>
      <c r="N124" s="106">
        <f>IF(INDEX(Base_Dados!N:N,MATCH($B124,Base_Dados!$B:$B,0))=0,0,
MAX(0, MIN(N$1,
((INDEX(Base_Dados!N:N,MATCH($B124,Base_Dados!$B:$B,0))-MIN(Base_Dados!N$5:N$98)) /
(IF(MAX(Base_Dados!N$5:N$98)-MIN(Base_Dados!N$5:N$98)=0,1,MAX(Base_Dados!N$5:N$98)-MIN(Base_Dados!N$5:N$98)))) * N$1)))</f>
        <v>0.1839113098829849</v>
      </c>
      <c r="O124" s="106">
        <f>IF(INDEX(Base_Dados!O:O,MATCH($B124,Base_Dados!$B:$B,0))=0,0,
MAX(0, MIN(O$1,
((INDEX(Base_Dados!O:O,MATCH($B124,Base_Dados!$B:$B,0))-MIN(Base_Dados!O$5:O$98)) /
(IF(MAX(Base_Dados!O$5:O$98)-MIN(Base_Dados!O$5:O$98)=0,1,MAX(Base_Dados!O$5:O$98)-MIN(Base_Dados!O$5:O$98)))) * O$1)))</f>
        <v>0.23206421762640059</v>
      </c>
      <c r="P124" s="106">
        <f>IF(INDEX(Base_Dados!P:P,MATCH($B124,Base_Dados!$B:$B,0))=0,0,
MAX(0, MIN(P$1,
((INDEX(Base_Dados!P:P,MATCH($B124,Base_Dados!$B:$B,0))-MIN(Base_Dados!P$5:P$98)) /
(IF(MAX(Base_Dados!P$5:P$98)-MIN(Base_Dados!P$5:P$98)=0,1,MAX(Base_Dados!P$5:P$98)-MIN(Base_Dados!P$5:P$98)))) * P$1)))</f>
        <v>3.2413041782953615E-2</v>
      </c>
      <c r="Q124" s="106">
        <f>IF(INDEX(Base_Dados!Q:Q,MATCH($B124,Base_Dados!$B:$B,0))=0,0,
MAX(0, MIN(Q$1,
((INDEX(Base_Dados!Q:Q,MATCH($B124,Base_Dados!$B:$B,0))-MIN(Base_Dados!Q$5:Q$98)) /
(IF(MAX(Base_Dados!Q$5:Q$98)-MIN(Base_Dados!Q$5:Q$98)=0,1,MAX(Base_Dados!Q$5:Q$98)-MIN(Base_Dados!Q$5:Q$98)))) * Q$1)))</f>
        <v>6.8453477963245739E-3</v>
      </c>
      <c r="R124" s="106">
        <f>IF(INDEX(Base_Dados!R:R,MATCH($B124,Base_Dados!$B:$B,0))=0,0,
MAX(0, MIN(R$1,
((INDEX(Base_Dados!R:R,MATCH($B124,Base_Dados!$B:$B,0))-MIN(Base_Dados!R$5:R$98)) /
(IF(MAX(Base_Dados!R$5:R$98)-MIN(Base_Dados!R$5:R$98)=0,1,MAX(Base_Dados!R$5:R$98)-MIN(Base_Dados!R$5:R$98)))) * R$1)))</f>
        <v>6.7535400728496618E-3</v>
      </c>
      <c r="S124" s="106">
        <f>IF(INDEX(Base_Dados!S:S,MATCH($B124,Base_Dados!$B:$B,0))=0,0,
MAX(0, MIN(S$1,
((INDEX(Base_Dados!S:S,MATCH($B124,Base_Dados!$B:$B,0))-MIN(Base_Dados!S$5:S$98)) /
(IF(MAX(Base_Dados!S$5:S$98)-MIN(Base_Dados!S$5:S$98)=0,1,MAX(Base_Dados!S$5:S$98)-MIN(Base_Dados!S$5:S$98)))) * S$1)))</f>
        <v>1.5022841309069123E-2</v>
      </c>
      <c r="T124" s="106">
        <f>IF(INDEX(Base_Dados!T:T,MATCH($B124,Base_Dados!$B:$B,0))=0,0,
MAX(0, MIN(T$1,
((INDEX(Base_Dados!T:T,MATCH($B124,Base_Dados!$B:$B,0))-MIN(Base_Dados!T$5:T$98)) /
(IF(MAX(Base_Dados!T$5:T$98)-MIN(Base_Dados!T$5:T$98)=0,1,MAX(Base_Dados!T$5:T$98)-MIN(Base_Dados!T$5:T$98)))) * T$1)))</f>
        <v>0.15315769737001667</v>
      </c>
      <c r="U124" s="106">
        <f>IF(INDEX(Base_Dados!U:U,MATCH($B124,Base_Dados!$B:$B,0))=0,0,
MAX(0, MIN(U$1,
((INDEX(Base_Dados!U:U,MATCH($B124,Base_Dados!$B:$B,0))-MIN(Base_Dados!U$5:U$98)) /
(IF(MAX(Base_Dados!U$5:U$98)-MIN(Base_Dados!U$5:U$98)=0,1,MAX(Base_Dados!U$5:U$98)-MIN(Base_Dados!U$5:U$98)))) * U$1)))</f>
        <v>1.196951325592672</v>
      </c>
      <c r="V124" s="106">
        <f>IF(INDEX(Base_Dados!V:V,MATCH($B124,Base_Dados!$B:$B,0))=0,0,
MAX(0, MIN(V$1,
((INDEX(Base_Dados!V:V,MATCH($B124,Base_Dados!$B:$B,0))-MIN(Base_Dados!V$5:V$98)) /
(IF(MAX(Base_Dados!V$5:V$98)-MIN(Base_Dados!V$5:V$98)=0,1,MAX(Base_Dados!V$5:V$98)-MIN(Base_Dados!V$5:V$98)))) * V$1)))</f>
        <v>1.2363613324825429E-2</v>
      </c>
      <c r="W124" s="106">
        <f>IF(INDEX(Base_Dados!W:W,MATCH($B124,Base_Dados!$B:$B,0))=0,0,
MAX(0, MIN(W$1,
((INDEX(Base_Dados!W:W,MATCH($B124,Base_Dados!$B:$B,0))-MIN(Base_Dados!W$5:W$98)) /
(IF(MAX(Base_Dados!W$5:W$98)-MIN(Base_Dados!W$5:W$98)=0,1,MAX(Base_Dados!W$5:W$98)-MIN(Base_Dados!W$5:W$98)))) * W$1)))</f>
        <v>2.436484334245562</v>
      </c>
      <c r="X124" s="106">
        <f>IF(INDEX(Base_Dados!X:X,MATCH($B124,Base_Dados!$B:$B,0))=0,0,
MAX(0, MIN(X$1,
((INDEX(Base_Dados!X:X,MATCH($B124,Base_Dados!$B:$B,0))-MIN(Base_Dados!X$5:X$98)) /
(IF(MAX(Base_Dados!X$5:X$98)-MIN(Base_Dados!X$5:X$98)=0,1,MAX(Base_Dados!X$5:X$98)-MIN(Base_Dados!X$5:X$98)))) * X$1)))</f>
        <v>0</v>
      </c>
      <c r="Y124" s="106">
        <f>IF(INDEX(Base_Dados!Y:Y,MATCH($B124,Base_Dados!$B:$B,0))=0,0,
MAX(0, MIN(Y$1,
((INDEX(Base_Dados!Y:Y,MATCH($B124,Base_Dados!$B:$B,0))-MIN(Base_Dados!Y$5:Y$98)) /
(IF(MAX(Base_Dados!Y$5:Y$98)-MIN(Base_Dados!Y$5:Y$98)=0,1,MAX(Base_Dados!Y$5:Y$98)-MIN(Base_Dados!Y$5:Y$98)))) * Y$1)))</f>
        <v>0</v>
      </c>
      <c r="Z124" s="106">
        <f>IF(INDEX(Base_Dados!Z:Z,MATCH($B124,Base_Dados!$B:$B,0))=0,0,
MAX(0, MIN(Z$1,
((INDEX(Base_Dados!Z:Z,MATCH($B124,Base_Dados!$B:$B,0))-MIN(Base_Dados!Z$5:Z$98)) /
(IF(MAX(Base_Dados!Z$5:Z$98)-MIN(Base_Dados!Z$5:Z$98)=0,1,MAX(Base_Dados!Z$5:Z$98)-MIN(Base_Dados!Z$5:Z$98)))) * Z$1)))</f>
        <v>0</v>
      </c>
      <c r="AA124" s="106">
        <f>IF(INDEX(Base_Dados!AA:AA,MATCH($B124,Base_Dados!$B:$B,0))=0,0,
MAX(0, MIN(AA$1,
((INDEX(Base_Dados!AA:AA,MATCH($B124,Base_Dados!$B:$B,0))-MIN(Base_Dados!AA$5:AA$98)) /
(IF(MAX(Base_Dados!AA$5:AA$98)-MIN(Base_Dados!AA$5:AA$98)=0,1,MAX(Base_Dados!AA$5:AA$98)-MIN(Base_Dados!AA$5:AA$98)))) * AA$1)))</f>
        <v>0</v>
      </c>
      <c r="AB124" s="106">
        <f>IF(INDEX(Base_Dados!AB:AB,MATCH($B124,Base_Dados!$B:$B,0))=0,0,
MAX(0, MIN(AB$1,
((INDEX(Base_Dados!AB:AB,MATCH($B124,Base_Dados!$B:$B,0))-MIN(Base_Dados!AB$5:AB$98)) /
(IF(MAX(Base_Dados!AB$5:AB$98)-MIN(Base_Dados!AB$5:AB$98)=0,1,MAX(Base_Dados!AB$5:AB$98)-MIN(Base_Dados!AB$5:AB$98)))) * AB$1)))</f>
        <v>1.8282810885291079</v>
      </c>
      <c r="AC124" s="106">
        <f>IF(INDEX(Base_Dados!AC:AC,MATCH($B124,Base_Dados!$B:$B,0))=0,0,
MAX(0, MIN(AC$1,
((INDEX(Base_Dados!AC:AC,MATCH($B124,Base_Dados!$B:$B,0))-MIN(Base_Dados!AC$5:AC$98)) /
(IF(MAX(Base_Dados!AC$5:AC$98)-MIN(Base_Dados!AC$5:AC$98)=0,1,MAX(Base_Dados!AC$5:AC$98)-MIN(Base_Dados!AC$5:AC$98)))) * AC$1)))</f>
        <v>1.5953218346502217E-2</v>
      </c>
      <c r="AD124" s="106">
        <f>IF(INDEX(Base_Dados!AD:AD,MATCH($B124,Base_Dados!$B:$B,0))=0,0,
MAX(0, MIN(AD$1,
((INDEX(Base_Dados!AD:AD,MATCH($B124,Base_Dados!$B:$B,0))-MIN(Base_Dados!AD$5:AD$98)) /
(IF(MAX(Base_Dados!AD$5:AD$98)-MIN(Base_Dados!AD$5:AD$98)=0,1,MAX(Base_Dados!AD$5:AD$98)-MIN(Base_Dados!AD$5:AD$98)))) * AD$1)))</f>
        <v>6.655820144948971E-3</v>
      </c>
      <c r="AE124" s="106">
        <f>IF(INDEX(Base_Dados!AE:AE,MATCH($B124,Base_Dados!$B:$B,0))=0,0,
MAX(0, MIN(AE$1,
((INDEX(Base_Dados!AE:AE,MATCH($B124,Base_Dados!$B:$B,0))-MIN(Base_Dados!AE$5:AE$98)) /
(IF(MAX(Base_Dados!AE$5:AE$98)-MIN(Base_Dados!AE$5:AE$98)=0,1,MAX(Base_Dados!AE$5:AE$98)-MIN(Base_Dados!AE$5:AE$98)))) * AE$1)))</f>
        <v>3.4948942902344312E-3</v>
      </c>
      <c r="AF124" s="106">
        <f>IF(INDEX(Base_Dados!AF:AF,MATCH($B124,Base_Dados!$B:$B,0))=0,0,
MAX(0, MIN(AF$1,
((INDEX(Base_Dados!AF:AF,MATCH($B124,Base_Dados!$B:$B,0))-MIN(Base_Dados!AF$5:AF$98)) /
(IF(MAX(Base_Dados!AF$5:AF$98)-MIN(Base_Dados!AF$5:AF$98)=0,1,MAX(Base_Dados!AF$5:AF$98)-MIN(Base_Dados!AF$5:AF$98)))) * AF$1)))</f>
        <v>6.8036592653886816E-3</v>
      </c>
      <c r="AG124" s="106">
        <f>IF(INDEX(Base_Dados!AG:AG,MATCH($B124,Base_Dados!$B:$B,0))=0,0,
MAX(0, MIN(AG$1,
((INDEX(Base_Dados!AG:AG,MATCH($B124,Base_Dados!$B:$B,0))-MIN(Base_Dados!AG$5:AG$98)) /
(IF(MAX(Base_Dados!AG$5:AG$98)-MIN(Base_Dados!AG$5:AG$98)=0,1,MAX(Base_Dados!AG$5:AG$98)-MIN(Base_Dados!AG$5:AG$98)))) * AG$1)))</f>
        <v>6.8453477963245739E-3</v>
      </c>
      <c r="AH124" s="106">
        <f>IF(INDEX(Base_Dados!AH:AH,MATCH($B124,Base_Dados!$B:$B,0))=0,0,
MAX(0, MIN(AH$1,
((INDEX(Base_Dados!AH:AH,MATCH($B124,Base_Dados!$B:$B,0))-MIN(Base_Dados!AH$5:AH$98)) /
(IF(MAX(Base_Dados!AH$5:AH$98)-MIN(Base_Dados!AH$5:AH$98)=0,1,MAX(Base_Dados!AH$5:AH$98)-MIN(Base_Dados!AH$5:AH$98)))) * AH$1)))</f>
        <v>1.6287153080939412</v>
      </c>
      <c r="AI124" s="106">
        <f>IF(INDEX(Base_Dados!AI:AI,MATCH($B124,Base_Dados!$B:$B,0))=0,0,
MAX(0, MIN(AI$1,
((INDEX(Base_Dados!AI:AI,MATCH($B124,Base_Dados!$B:$B,0))-MIN(Base_Dados!AI$5:AI$98)) /
(IF(MAX(Base_Dados!AI$5:AI$98)-MIN(Base_Dados!AI$5:AI$98)=0,1,MAX(Base_Dados!AI$5:AI$98)-MIN(Base_Dados!AI$5:AI$98)))) * AI$1)))</f>
        <v>7.1428571428571425E-2</v>
      </c>
      <c r="AJ124" s="106">
        <f>IF(INDEX(Base_Dados!AJ:AJ,MATCH($B124,Base_Dados!$B:$B,0))=0,0,
MAX(0, MIN(AJ$1,
((INDEX(Base_Dados!AJ:AJ,MATCH($B124,Base_Dados!$B:$B,0))-MIN(Base_Dados!AJ$5:AJ$98)) /
(IF(MAX(Base_Dados!AJ$5:AJ$98)-MIN(Base_Dados!AJ$5:AJ$98)=0,1,MAX(Base_Dados!AJ$5:AJ$98)-MIN(Base_Dados!AJ$5:AJ$98)))) * AJ$1)))</f>
        <v>2.976190476190476E-2</v>
      </c>
      <c r="AK124" s="106">
        <f>IF(INDEX(Base_Dados!AK:AK,MATCH($B124,Base_Dados!$B:$B,0))=0,0,
MAX(0, MIN(AK$1,
((INDEX(Base_Dados!AK:AK,MATCH($B124,Base_Dados!$B:$B,0))-MIN(Base_Dados!AK$5:AK$98)) /
(IF(MAX(Base_Dados!AK$5:AK$98)-MIN(Base_Dados!AK$5:AK$98)=0,1,MAX(Base_Dados!AK$5:AK$98)-MIN(Base_Dados!AK$5:AK$98)))) * AK$1)))</f>
        <v>4.5977011494252873E-3</v>
      </c>
      <c r="AL124" s="106">
        <f>IF(INDEX(Base_Dados!AL:AL,MATCH($B124,Base_Dados!$B:$B,0))=0,0,
MAX(0, MIN(AL$1,
((INDEX(Base_Dados!AL:AL,MATCH($B124,Base_Dados!$B:$B,0))-MIN(Base_Dados!AL$5:AL$98)) /
(IF(MAX(Base_Dados!AL$5:AL$98)-MIN(Base_Dados!AL$5:AL$98)=0,1,MAX(Base_Dados!AL$5:AL$98)-MIN(Base_Dados!AL$5:AL$98)))) * AL$1)))</f>
        <v>0</v>
      </c>
      <c r="AM124" s="106">
        <f>IF(INDEX(Base_Dados!AM:AM,MATCH($B124,Base_Dados!$B:$B,0))=0,0,
MAX(0, MIN(AM$1,
((INDEX(Base_Dados!AM:AM,MATCH($B124,Base_Dados!$B:$B,0))-MIN(Base_Dados!AM$5:AM$98)) /
(IF(MAX(Base_Dados!AM$5:AM$98)-MIN(Base_Dados!AM$5:AM$98)=0,1,MAX(Base_Dados!AM$5:AM$98)-MIN(Base_Dados!AM$5:AM$98)))) * AM$1)))</f>
        <v>1.0357327809425167E-3</v>
      </c>
      <c r="AN124" s="106">
        <f>IF(INDEX(Base_Dados!AN:AN,MATCH($B124,Base_Dados!$B:$B,0))=0,0,
MAX(0, MIN(AN$1,
((INDEX(Base_Dados!AN:AN,MATCH($B124,Base_Dados!$B:$B,0))-MIN(Base_Dados!AN$5:AN$98)) /
(IF(MAX(Base_Dados!AN$5:AN$98)-MIN(Base_Dados!AN$5:AN$98)=0,1,MAX(Base_Dados!AN$5:AN$98)-MIN(Base_Dados!AN$5:AN$98)))) * AN$1)))</f>
        <v>4.5254403131115457E-3</v>
      </c>
      <c r="AO124" s="106">
        <f>IF(INDEX(Base_Dados!AO:AO,MATCH($B124,Base_Dados!$B:$B,0))=0,0,
MAX(0, MIN(AO$1,
((INDEX(Base_Dados!AO:AO,MATCH($B124,Base_Dados!$B:$B,0))-MIN(Base_Dados!AO$5:AO$98)) /
(IF(MAX(Base_Dados!AO$5:AO$98)-MIN(Base_Dados!AO$5:AO$98)=0,1,MAX(Base_Dados!AO$5:AO$98)-MIN(Base_Dados!AO$5:AO$98)))) * AO$1)))</f>
        <v>0</v>
      </c>
      <c r="AP124" s="106">
        <f>IF(INDEX(Base_Dados!AP:AP,MATCH($B124,Base_Dados!$B:$B,0))=0,0,
MAX(0, MIN(AP$1,
((INDEX(Base_Dados!AP:AP,MATCH($B124,Base_Dados!$B:$B,0))-MIN(Base_Dados!AP$5:AP$98)) /
(IF(MAX(Base_Dados!AP$5:AP$98)-MIN(Base_Dados!AP$5:AP$98)=0,1,MAX(Base_Dados!AP$5:AP$98)-MIN(Base_Dados!AP$5:AP$98)))) * AP$1)))</f>
        <v>0</v>
      </c>
      <c r="AQ124" s="106">
        <f>IF(INDEX(Base_Dados!AQ:AQ,MATCH($B124,Base_Dados!$B:$B,0))=0,0,
MAX(0, MIN(AQ$1,
((INDEX(Base_Dados!AQ:AQ,MATCH($B124,Base_Dados!$B:$B,0))-MIN(Base_Dados!AQ$5:AQ$98)) /
(IF(MAX(Base_Dados!AQ$5:AQ$98)-MIN(Base_Dados!AQ$5:AQ$98)=0,1,MAX(Base_Dados!AQ$5:AQ$98)-MIN(Base_Dados!AQ$5:AQ$98)))) * AQ$1)))</f>
        <v>0</v>
      </c>
      <c r="AR124" s="106">
        <f>IF(INDEX(Base_Dados!AR:AR,MATCH($B124,Base_Dados!$B:$B,0))=0,0,
MAX(0, MIN(AR$1,
((INDEX(Base_Dados!AR:AR,MATCH($B124,Base_Dados!$B:$B,0))-MIN(Base_Dados!AR$5:AR$98)) /
(IF(MAX(Base_Dados!AR$5:AR$98)-MIN(Base_Dados!AR$5:AR$98)=0,1,MAX(Base_Dados!AR$5:AR$98)-MIN(Base_Dados!AR$5:AR$98)))) * AR$1)))</f>
        <v>0</v>
      </c>
      <c r="AS124" s="106">
        <f>IF(INDEX(Base_Dados!AS:AS,MATCH($B124,Base_Dados!$B:$B,0))=0,0,
MAX(0, MIN(AS$1,
((INDEX(Base_Dados!AS:AS,MATCH($B124,Base_Dados!$B:$B,0))-MIN(Base_Dados!AS$5:AS$98)) /
(IF(MAX(Base_Dados!AS$5:AS$98)-MIN(Base_Dados!AS$5:AS$98)=0,1,MAX(Base_Dados!AS$5:AS$98)-MIN(Base_Dados!AS$5:AS$98)))) * AS$1)))</f>
        <v>0</v>
      </c>
      <c r="AT124" s="106">
        <f>IF(INDEX(Base_Dados!AT:AT,MATCH($B124,Base_Dados!$B:$B,0))=0,0,
MAX(0, MIN(AT$1,
((INDEX(Base_Dados!AT:AT,MATCH($B124,Base_Dados!$B:$B,0))-MIN(Base_Dados!AT$5:AT$98)) /
(IF(MAX(Base_Dados!AT$5:AT$98)-MIN(Base_Dados!AT$5:AT$98)=0,1,MAX(Base_Dados!AT$5:AT$98)-MIN(Base_Dados!AT$5:AT$98)))) * AT$1)))</f>
        <v>0</v>
      </c>
      <c r="AU124" s="106">
        <f>IF(INDEX(Base_Dados!AU:AU,MATCH($B124,Base_Dados!$B:$B,0))=0,0,
MAX(0, MIN(AU$1,
((INDEX(Base_Dados!AU:AU,MATCH($B124,Base_Dados!$B:$B,0))-MIN(Base_Dados!AU$5:AU$98)) /
(IF(MAX(Base_Dados!AU$5:AU$98)-MIN(Base_Dados!AU$5:AU$98)=0,1,MAX(Base_Dados!AU$5:AU$98)-MIN(Base_Dados!AU$5:AU$98)))) * AU$1)))</f>
        <v>9.3632958801498128E-4</v>
      </c>
      <c r="AV124" s="106">
        <f>IF(INDEX(Base_Dados!AV:AV,MATCH($B124,Base_Dados!$B:$B,0))=0,0,
MAX(0, MIN(AV$1,
((INDEX(Base_Dados!AV:AV,MATCH($B124,Base_Dados!$B:$B,0))-MIN(Base_Dados!AV$5:AV$98)) /
(IF(MAX(Base_Dados!AV$5:AV$98)-MIN(Base_Dados!AV$5:AV$98)=0,1,MAX(Base_Dados!AV$5:AV$98)-MIN(Base_Dados!AV$5:AV$98)))) * AV$1)))</f>
        <v>0</v>
      </c>
      <c r="AW124" s="106">
        <f>IF(INDEX(Base_Dados!AW:AW,MATCH($B124,Base_Dados!$B:$B,0))=0,0,
MAX(0, MIN(AW$1,
((INDEX(Base_Dados!AW:AW,MATCH($B124,Base_Dados!$B:$B,0))-MIN(Base_Dados!AW$5:AW$98)) /
(IF(MAX(Base_Dados!AW$5:AW$98)-MIN(Base_Dados!AW$5:AW$98)=0,1,MAX(Base_Dados!AW$5:AW$98)-MIN(Base_Dados!AW$5:AW$98)))) * AW$1)))</f>
        <v>0</v>
      </c>
      <c r="AX124" s="106">
        <f>IF(INDEX(Base_Dados!AX:AX,MATCH($B124,Base_Dados!$B:$B,0))=0,0,
MAX(0, MIN(AX$1,
((INDEX(Base_Dados!AX:AX,MATCH($B124,Base_Dados!$B:$B,0))-MIN(Base_Dados!AX$5:AX$98)) /
(IF(MAX(Base_Dados!AX$5:AX$98)-MIN(Base_Dados!AX$5:AX$98)=0,1,MAX(Base_Dados!AX$5:AX$98)-MIN(Base_Dados!AX$5:AX$98)))) * AX$1)))</f>
        <v>2.6532607177768468E-3</v>
      </c>
      <c r="AY124" s="106">
        <f>IF(INDEX(Base_Dados!AY:AY,MATCH($B124,Base_Dados!$B:$B,0))=0,0,
MAX(0, MIN(AY$1,
((INDEX(Base_Dados!AY:AY,MATCH($B124,Base_Dados!$B:$B,0))-MIN(Base_Dados!AY$5:AY$98)) /
(IF(MAX(Base_Dados!AY$5:AY$98)-MIN(Base_Dados!AY$5:AY$98)=0,1,MAX(Base_Dados!AY$5:AY$98)-MIN(Base_Dados!AY$5:AY$98)))) * AY$1)))</f>
        <v>1.3188262446422684E-3</v>
      </c>
      <c r="AZ124" s="106">
        <f>IF(INDEX(Base_Dados!AZ:AZ,MATCH($B124,Base_Dados!$B:$B,0))=0,0,
MAX(0, MIN(AZ$1,
((INDEX(Base_Dados!AZ:AZ,MATCH($B124,Base_Dados!$B:$B,0))-MIN(Base_Dados!AZ$5:AZ$98)) /
(IF(MAX(Base_Dados!AZ$5:AZ$98)-MIN(Base_Dados!AZ$5:AZ$98)=0,1,MAX(Base_Dados!AZ$5:AZ$98)-MIN(Base_Dados!AZ$5:AZ$98)))) * AZ$1)))</f>
        <v>0.2361111111111111</v>
      </c>
      <c r="BA124" s="106">
        <f>IF(INDEX(Base_Dados!BA:BA,MATCH($B124,Base_Dados!$B:$B,0))=0,0,
MAX(0, MIN(BA$1,
((INDEX(Base_Dados!BA:BA,MATCH($B124,Base_Dados!$B:$B,0))-MIN(Base_Dados!BA$5:BA$98)) /
(IF(MAX(Base_Dados!BA$5:BA$98)-MIN(Base_Dados!BA$5:BA$98)=0,1,MAX(Base_Dados!BA$5:BA$98)-MIN(Base_Dados!BA$5:BA$98)))) * BA$1)))</f>
        <v>1.896134461244699E-2</v>
      </c>
      <c r="BB124" s="106">
        <f>IF(INDEX(Base_Dados!BB:BB,MATCH($B124,Base_Dados!$B:$B,0))=0,0,
MAX(0, MIN(BB$1,
((INDEX(Base_Dados!BB:BB,MATCH($B124,Base_Dados!$B:$B,0))-MIN(Base_Dados!BB$5:BB$98)) /
(IF(MAX(Base_Dados!BB$5:BB$98)-MIN(Base_Dados!BB$5:BB$98)=0,1,MAX(Base_Dados!BB$5:BB$98)-MIN(Base_Dados!BB$5:BB$98)))) * BB$1)))</f>
        <v>0.43785217524858222</v>
      </c>
      <c r="BC124" s="106">
        <f>IF(INDEX(Base_Dados!BC:BC,MATCH($B124,Base_Dados!$B:$B,0))=0,0,
MAX(0, MIN(BC$1,
((INDEX(Base_Dados!BC:BC,MATCH($B124,Base_Dados!$B:$B,0))-MIN(Base_Dados!BC$5:BC$98)) /
(IF(MAX(Base_Dados!BC$5:BC$98)-MIN(Base_Dados!BC$5:BC$98)=0,1,MAX(Base_Dados!BC$5:BC$98)-MIN(Base_Dados!BC$5:BC$98)))) * BC$1)))</f>
        <v>8.8876918933476975E-3</v>
      </c>
      <c r="BD124" s="106">
        <f>IF(INDEX(Base_Dados!BD:BD,MATCH($B124,Base_Dados!$B:$B,0))=0,0,
MAX(0, MIN(BD$1,
((INDEX(Base_Dados!BD:BD,MATCH($B124,Base_Dados!$B:$B,0))-MIN(Base_Dados!BD$5:BD$98)) /
(IF(MAX(Base_Dados!BD$5:BD$98)-MIN(Base_Dados!BD$5:BD$98)=0,1,MAX(Base_Dados!BD$5:BD$98)-MIN(Base_Dados!BD$5:BD$98)))) * BD$1)))</f>
        <v>1.184128522955474E-2</v>
      </c>
      <c r="BE124" s="106">
        <f>IF(INDEX(Base_Dados!BE:BE,MATCH($B124,Base_Dados!$B:$B,0))=0,0,
MAX(0, MIN(BE$1,
((INDEX(Base_Dados!BE:BE,MATCH($B124,Base_Dados!$B:$B,0))-MIN(Base_Dados!BE$5:BE$98)) /
(IF(MAX(Base_Dados!BE$5:BE$98)-MIN(Base_Dados!BE$5:BE$98)=0,1,MAX(Base_Dados!BE$5:BE$98)-MIN(Base_Dados!BE$5:BE$98)))) * BE$1)))</f>
        <v>2.3080782739588562E-2</v>
      </c>
      <c r="BF124" s="106">
        <f>IF(INDEX(Base_Dados!BF:BF,MATCH($B124,Base_Dados!$B:$B,0))=0,0,
MAX(0, MIN(BF$1,
((INDEX(Base_Dados!BF:BF,MATCH($B124,Base_Dados!$B:$B,0))-MIN(Base_Dados!BF$5:BF$98)) /
(IF(MAX(Base_Dados!BF$5:BF$98)-MIN(Base_Dados!BF$5:BF$98)=0,1,MAX(Base_Dados!BF$5:BF$98)-MIN(Base_Dados!BF$5:BF$98)))) * BF$1)))</f>
        <v>0</v>
      </c>
      <c r="BG124" s="106">
        <f>IF(INDEX(Base_Dados!BG:BG,MATCH($B124,Base_Dados!$B:$B,0))=0,0,
MAX(0, MIN(BG$1,
((INDEX(Base_Dados!BG:BG,MATCH($B124,Base_Dados!$B:$B,0))-MIN(Base_Dados!BG$5:BG$98)) /
(IF(MAX(Base_Dados!BG$5:BG$98)-MIN(Base_Dados!BG$5:BG$98)=0,1,MAX(Base_Dados!BG$5:BG$98)-MIN(Base_Dados!BG$5:BG$98)))) * BG$1)))</f>
        <v>1.3377926421404682E-2</v>
      </c>
      <c r="BH124" s="106">
        <f>IF(INDEX(Base_Dados!BH:BH,MATCH($B124,Base_Dados!$B:$B,0))=0,0,
MAX(0, MIN(BH$1,
((INDEX(Base_Dados!BH:BH,MATCH($B124,Base_Dados!$B:$B,0))-MIN(Base_Dados!BH$5:BH$98)) /
(IF(MAX(Base_Dados!BH$5:BH$98)-MIN(Base_Dados!BH$5:BH$98)=0,1,MAX(Base_Dados!BH$5:BH$98)-MIN(Base_Dados!BH$5:BH$98)))) * BH$1)))</f>
        <v>4.3956043956043959E-2</v>
      </c>
      <c r="BI124" s="106">
        <f>IF(INDEX(Base_Dados!BI:BI,MATCH($B124,Base_Dados!$B:$B,0))=0,0,
MAX(0, MIN(BI$1,
((INDEX(Base_Dados!BI:BI,MATCH($B124,Base_Dados!$B:$B,0))-MIN(Base_Dados!BI$5:BI$98)) /
(IF(MAX(Base_Dados!BI$5:BI$98)-MIN(Base_Dados!BI$5:BI$98)=0,1,MAX(Base_Dados!BI$5:BI$98)-MIN(Base_Dados!BI$5:BI$98)))) * BI$1)))</f>
        <v>4.2121684867394697E-2</v>
      </c>
      <c r="BJ124" s="106">
        <f>IF(INDEX(Base_Dados!BJ:BJ,MATCH($B124,Base_Dados!$B:$B,0))=0,0,
MAX(0, MIN(BJ$1,
((INDEX(Base_Dados!BJ:BJ,MATCH($B124,Base_Dados!$B:$B,0))-MIN(Base_Dados!BJ$5:BJ$98)) /
(IF(MAX(Base_Dados!BJ$5:BJ$98)-MIN(Base_Dados!BJ$5:BJ$98)=0,1,MAX(Base_Dados!BJ$5:BJ$98)-MIN(Base_Dados!BJ$5:BJ$98)))) * BJ$1)))</f>
        <v>4.2105263157894736E-2</v>
      </c>
      <c r="BK124" s="106">
        <f>IF(INDEX(Base_Dados!BK:BK,MATCH($B124,Base_Dados!$B:$B,0))=0,0,
MAX(0, MIN(BK$1,
((INDEX(Base_Dados!BK:BK,MATCH($B124,Base_Dados!$B:$B,0))-MIN(Base_Dados!BK$5:BK$98)) /
(IF(MAX(Base_Dados!BK$5:BK$98)-MIN(Base_Dados!BK$5:BK$98)=0,1,MAX(Base_Dados!BK$5:BK$98)-MIN(Base_Dados!BK$5:BK$98)))) * BK$1)))</f>
        <v>0</v>
      </c>
      <c r="BL124" s="106">
        <f>IF(INDEX(Base_Dados!BL:BL,MATCH($B124,Base_Dados!$B:$B,0))=0,0,
MAX(0, MIN(BL$1,
((INDEX(Base_Dados!BL:BL,MATCH($B124,Base_Dados!$B:$B,0))-MIN(Base_Dados!BL$5:BL$98)) /
(IF(MAX(Base_Dados!BL$5:BL$98)-MIN(Base_Dados!BL$5:BL$98)=0,1,MAX(Base_Dados!BL$5:BL$98)-MIN(Base_Dados!BL$5:BL$98)))) * BL$1)))</f>
        <v>4.8859934853420196E-2</v>
      </c>
      <c r="BM124" s="106">
        <f>IF(INDEX(Base_Dados!BM:BM,MATCH($B124,Base_Dados!$B:$B,0))=0,0,
MAX(0, MIN(BM$1,
((INDEX(Base_Dados!BM:BM,MATCH($B124,Base_Dados!$B:$B,0))-MIN(Base_Dados!BM$5:BM$98)) /
(IF(MAX(Base_Dados!BM$5:BM$98)-MIN(Base_Dados!BM$5:BM$98)=0,1,MAX(Base_Dados!BM$5:BM$98)-MIN(Base_Dados!BM$5:BM$98)))) * BM$1)))</f>
        <v>0.54019311652153357</v>
      </c>
      <c r="BN124" s="106">
        <f>IF(INDEX(Base_Dados!BN:BN,MATCH($B124,Base_Dados!$B:$B,0))=0,0,
MAX(0, MIN(BN$1,
((INDEX(Base_Dados!BN:BN,MATCH($B124,Base_Dados!$B:$B,0))-MIN(Base_Dados!BN$5:BN$98)) /
(IF(MAX(Base_Dados!BN$5:BN$98)-MIN(Base_Dados!BN$5:BN$98)=0,1,MAX(Base_Dados!BN$5:BN$98)-MIN(Base_Dados!BN$5:BN$98)))) * BN$1)))</f>
        <v>0.47052444924212133</v>
      </c>
      <c r="BO124" s="106">
        <f>IF(INDEX(Base_Dados!BO:BO,MATCH($B124,Base_Dados!$B:$B,0))=0,0,
MAX(0, MIN(BO$1,
((INDEX(Base_Dados!BO:BO,MATCH($B124,Base_Dados!$B:$B,0))-MIN(Base_Dados!BO$5:BO$98)) /
(IF(MAX(Base_Dados!BO$5:BO$98)-MIN(Base_Dados!BO$5:BO$98)=0,1,MAX(Base_Dados!BO$5:BO$98)-MIN(Base_Dados!BO$5:BO$98)))) * BO$1)))</f>
        <v>8.6206896551724137E-3</v>
      </c>
      <c r="BP124" s="106">
        <f t="shared" si="8"/>
        <v>10.984452092017779</v>
      </c>
      <c r="BQ124" s="111">
        <f t="shared" si="9"/>
        <v>0.44611762853992654</v>
      </c>
      <c r="BR124" s="112">
        <f t="shared" si="10"/>
        <v>0.13160931506190326</v>
      </c>
      <c r="BS124" s="113">
        <f t="shared" si="11"/>
        <v>10.852842776955876</v>
      </c>
    </row>
    <row r="125" spans="1:71">
      <c r="A125" s="21">
        <v>23021</v>
      </c>
      <c r="B125" s="21" t="s">
        <v>227</v>
      </c>
      <c r="C125" s="21" t="s">
        <v>197</v>
      </c>
      <c r="D125" s="105">
        <f>IF(INDEX(Base_Dados!D:D,MATCH($B125,Base_Dados!$B:$B,0))=0,0,
MAX(0, MIN(D$1,
((INDEX(Base_Dados!D:D,MATCH($B125,Base_Dados!$B:$B,0))-MIN(Base_Dados!D$5:D$98)) /
(IF(MAX(Base_Dados!D$5:D$98)-MIN(Base_Dados!D$5:D$98)=0,1,MAX(Base_Dados!D$5:D$98)-MIN(Base_Dados!D$5:D$98)))) * D$1)))</f>
        <v>0.44721246768356249</v>
      </c>
      <c r="E125" s="106">
        <f>IF(INDEX(Base_Dados!E:E,MATCH($B125,Base_Dados!$B:$B,0))=0,0,
MAX(0, MIN(E$1,
((INDEX(Base_Dados!E:E,MATCH($B125,Base_Dados!$B:$B,0))-MIN(Base_Dados!E$5:E$98)) /
(IF(MAX(Base_Dados!E$5:E$98)-MIN(Base_Dados!E$5:E$98)=0,1,MAX(Base_Dados!E$5:E$98)-MIN(Base_Dados!E$5:E$98)))) * E$1)))</f>
        <v>0.12777907097681651</v>
      </c>
      <c r="F125" s="106">
        <f>IF(INDEX(Base_Dados!F:F,MATCH($B125,Base_Dados!$B:$B,0))=0,0,
MAX(0, MIN(F$1,
((INDEX(Base_Dados!F:F,MATCH($B125,Base_Dados!$B:$B,0))-MIN(Base_Dados!F$5:F$98)) /
(IF(MAX(Base_Dados!F$5:F$98)-MIN(Base_Dados!F$5:F$98)=0,1,MAX(Base_Dados!F$5:F$98)-MIN(Base_Dados!F$5:F$98)))) * F$1)))</f>
        <v>0.12048249674116336</v>
      </c>
      <c r="G125" s="106">
        <f>IF(INDEX(Base_Dados!G:G,MATCH($B125,Base_Dados!$B:$B,0))=0,0,
MAX(0, MIN(G$1,
((INDEX(Base_Dados!G:G,MATCH($B125,Base_Dados!$B:$B,0))-MIN(Base_Dados!G$5:G$98)) /
(IF(MAX(Base_Dados!G$5:G$98)-MIN(Base_Dados!G$5:G$98)=0,1,MAX(Base_Dados!G$5:G$98)-MIN(Base_Dados!G$5:G$98)))) * G$1)))</f>
        <v>0.11395008931954745</v>
      </c>
      <c r="H125" s="106">
        <f>IF(INDEX(Base_Dados!H:H,MATCH($B125,Base_Dados!$B:$B,0))=0,0,
MAX(0, MIN(H$1,
((INDEX(Base_Dados!H:H,MATCH($B125,Base_Dados!$B:$B,0))-MIN(Base_Dados!H$5:H$98)) /
(IF(MAX(Base_Dados!H$5:H$98)-MIN(Base_Dados!H$5:H$98)=0,1,MAX(Base_Dados!H$5:H$98)-MIN(Base_Dados!H$5:H$98)))) * H$1)))</f>
        <v>0.11557503521992889</v>
      </c>
      <c r="I125" s="106">
        <f>IF(INDEX(Base_Dados!I:I,MATCH($B125,Base_Dados!$B:$B,0))=0,0,
MAX(0, MIN(I$1,
((INDEX(Base_Dados!I:I,MATCH($B125,Base_Dados!$B:$B,0))-MIN(Base_Dados!I$5:I$98)) /
(IF(MAX(Base_Dados!I$5:I$98)-MIN(Base_Dados!I$5:I$98)=0,1,MAX(Base_Dados!I$5:I$98)-MIN(Base_Dados!I$5:I$98)))) * I$1)))</f>
        <v>0.14074037193937963</v>
      </c>
      <c r="J125" s="106">
        <f>IF(INDEX(Base_Dados!J:J,MATCH($B125,Base_Dados!$B:$B,0))=0,0,
MAX(0, MIN(J$1,
((INDEX(Base_Dados!J:J,MATCH($B125,Base_Dados!$B:$B,0))-MIN(Base_Dados!J$5:J$98)) /
(IF(MAX(Base_Dados!J$5:J$98)-MIN(Base_Dados!J$5:J$98)=0,1,MAX(Base_Dados!J$5:J$98)-MIN(Base_Dados!J$5:J$98)))) * J$1)))</f>
        <v>0.15290572494366342</v>
      </c>
      <c r="K125" s="106">
        <f>IF(INDEX(Base_Dados!K:K,MATCH($B125,Base_Dados!$B:$B,0))=0,0,
MAX(0, MIN(K$1,
((INDEX(Base_Dados!K:K,MATCH($B125,Base_Dados!$B:$B,0))-MIN(Base_Dados!K$5:K$98)) /
(IF(MAX(Base_Dados!K$5:K$98)-MIN(Base_Dados!K$5:K$98)=0,1,MAX(Base_Dados!K$5:K$98)-MIN(Base_Dados!K$5:K$98)))) * K$1)))</f>
        <v>0.15557356887298748</v>
      </c>
      <c r="L125" s="106">
        <f>IF(INDEX(Base_Dados!L:L,MATCH($B125,Base_Dados!$B:$B,0))=0,0,
MAX(0, MIN(L$1,
((INDEX(Base_Dados!L:L,MATCH($B125,Base_Dados!$B:$B,0))-MIN(Base_Dados!L$5:L$98)) /
(IF(MAX(Base_Dados!L$5:L$98)-MIN(Base_Dados!L$5:L$98)=0,1,MAX(Base_Dados!L$5:L$98)-MIN(Base_Dados!L$5:L$98)))) * L$1)))</f>
        <v>0.19152140009065557</v>
      </c>
      <c r="M125" s="106">
        <f>IF(INDEX(Base_Dados!M:M,MATCH($B125,Base_Dados!$B:$B,0))=0,0,
MAX(0, MIN(M$1,
((INDEX(Base_Dados!M:M,MATCH($B125,Base_Dados!$B:$B,0))-MIN(Base_Dados!M$5:M$98)) /
(IF(MAX(Base_Dados!M$5:M$98)-MIN(Base_Dados!M$5:M$98)=0,1,MAX(Base_Dados!M$5:M$98)-MIN(Base_Dados!M$5:M$98)))) * M$1)))</f>
        <v>0.21015743440233237</v>
      </c>
      <c r="N125" s="106">
        <f>IF(INDEX(Base_Dados!N:N,MATCH($B125,Base_Dados!$B:$B,0))=0,0,
MAX(0, MIN(N$1,
((INDEX(Base_Dados!N:N,MATCH($B125,Base_Dados!$B:$B,0))-MIN(Base_Dados!N$5:N$98)) /
(IF(MAX(Base_Dados!N$5:N$98)-MIN(Base_Dados!N$5:N$98)=0,1,MAX(Base_Dados!N$5:N$98)-MIN(Base_Dados!N$5:N$98)))) * N$1)))</f>
        <v>0.29198168459163026</v>
      </c>
      <c r="O125" s="106">
        <f>IF(INDEX(Base_Dados!O:O,MATCH($B125,Base_Dados!$B:$B,0))=0,0,
MAX(0, MIN(O$1,
((INDEX(Base_Dados!O:O,MATCH($B125,Base_Dados!$B:$B,0))-MIN(Base_Dados!O$5:O$98)) /
(IF(MAX(Base_Dados!O$5:O$98)-MIN(Base_Dados!O$5:O$98)=0,1,MAX(Base_Dados!O$5:O$98)-MIN(Base_Dados!O$5:O$98)))) * O$1)))</f>
        <v>0.38625341434862592</v>
      </c>
      <c r="P125" s="106">
        <f>IF(INDEX(Base_Dados!P:P,MATCH($B125,Base_Dados!$B:$B,0))=0,0,
MAX(0, MIN(P$1,
((INDEX(Base_Dados!P:P,MATCH($B125,Base_Dados!$B:$B,0))-MIN(Base_Dados!P$5:P$98)) /
(IF(MAX(Base_Dados!P$5:P$98)-MIN(Base_Dados!P$5:P$98)=0,1,MAX(Base_Dados!P$5:P$98)-MIN(Base_Dados!P$5:P$98)))) * P$1)))</f>
        <v>5.2866153231733395E-2</v>
      </c>
      <c r="Q125" s="106">
        <f>IF(INDEX(Base_Dados!Q:Q,MATCH($B125,Base_Dados!$B:$B,0))=0,0,
MAX(0, MIN(Q$1,
((INDEX(Base_Dados!Q:Q,MATCH($B125,Base_Dados!$B:$B,0))-MIN(Base_Dados!Q$5:Q$98)) /
(IF(MAX(Base_Dados!Q$5:Q$98)-MIN(Base_Dados!Q$5:Q$98)=0,1,MAX(Base_Dados!Q$5:Q$98)-MIN(Base_Dados!Q$5:Q$98)))) * Q$1)))</f>
        <v>9.7414564793849717E-3</v>
      </c>
      <c r="R125" s="106">
        <f>IF(INDEX(Base_Dados!R:R,MATCH($B125,Base_Dados!$B:$B,0))=0,0,
MAX(0, MIN(R$1,
((INDEX(Base_Dados!R:R,MATCH($B125,Base_Dados!$B:$B,0))-MIN(Base_Dados!R$5:R$98)) /
(IF(MAX(Base_Dados!R$5:R$98)-MIN(Base_Dados!R$5:R$98)=0,1,MAX(Base_Dados!R$5:R$98)-MIN(Base_Dados!R$5:R$98)))) * R$1)))</f>
        <v>1.2311371411489875E-2</v>
      </c>
      <c r="S125" s="106">
        <f>IF(INDEX(Base_Dados!S:S,MATCH($B125,Base_Dados!$B:$B,0))=0,0,
MAX(0, MIN(S$1,
((INDEX(Base_Dados!S:S,MATCH($B125,Base_Dados!$B:$B,0))-MIN(Base_Dados!S$5:S$98)) /
(IF(MAX(Base_Dados!S$5:S$98)-MIN(Base_Dados!S$5:S$98)=0,1,MAX(Base_Dados!S$5:S$98)-MIN(Base_Dados!S$5:S$98)))) * S$1)))</f>
        <v>2.3268179435332884E-2</v>
      </c>
      <c r="T125" s="106">
        <f>IF(INDEX(Base_Dados!T:T,MATCH($B125,Base_Dados!$B:$B,0))=0,0,
MAX(0, MIN(T$1,
((INDEX(Base_Dados!T:T,MATCH($B125,Base_Dados!$B:$B,0))-MIN(Base_Dados!T$5:T$98)) /
(IF(MAX(Base_Dados!T$5:T$98)-MIN(Base_Dados!T$5:T$98)=0,1,MAX(Base_Dados!T$5:T$98)-MIN(Base_Dados!T$5:T$98)))) * T$1)))</f>
        <v>0.27760424223397268</v>
      </c>
      <c r="U125" s="106">
        <f>IF(INDEX(Base_Dados!U:U,MATCH($B125,Base_Dados!$B:$B,0))=0,0,
MAX(0, MIN(U$1,
((INDEX(Base_Dados!U:U,MATCH($B125,Base_Dados!$B:$B,0))-MIN(Base_Dados!U$5:U$98)) /
(IF(MAX(Base_Dados!U$5:U$98)-MIN(Base_Dados!U$5:U$98)=0,1,MAX(Base_Dados!U$5:U$98)-MIN(Base_Dados!U$5:U$98)))) * U$1)))</f>
        <v>0.90061244346329139</v>
      </c>
      <c r="V125" s="106">
        <f>IF(INDEX(Base_Dados!V:V,MATCH($B125,Base_Dados!$B:$B,0))=0,0,
MAX(0, MIN(V$1,
((INDEX(Base_Dados!V:V,MATCH($B125,Base_Dados!$B:$B,0))-MIN(Base_Dados!V$5:V$98)) /
(IF(MAX(Base_Dados!V$5:V$98)-MIN(Base_Dados!V$5:V$98)=0,1,MAX(Base_Dados!V$5:V$98)-MIN(Base_Dados!V$5:V$98)))) * V$1)))</f>
        <v>1.5386634445243946E-2</v>
      </c>
      <c r="W125" s="106">
        <f>IF(INDEX(Base_Dados!W:W,MATCH($B125,Base_Dados!$B:$B,0))=0,0,
MAX(0, MIN(W$1,
((INDEX(Base_Dados!W:W,MATCH($B125,Base_Dados!$B:$B,0))-MIN(Base_Dados!W$5:W$98)) /
(IF(MAX(Base_Dados!W$5:W$98)-MIN(Base_Dados!W$5:W$98)=0,1,MAX(Base_Dados!W$5:W$98)-MIN(Base_Dados!W$5:W$98)))) * W$1)))</f>
        <v>2.4966535391365197</v>
      </c>
      <c r="X125" s="106">
        <f>IF(INDEX(Base_Dados!X:X,MATCH($B125,Base_Dados!$B:$B,0))=0,0,
MAX(0, MIN(X$1,
((INDEX(Base_Dados!X:X,MATCH($B125,Base_Dados!$B:$B,0))-MIN(Base_Dados!X$5:X$98)) /
(IF(MAX(Base_Dados!X$5:X$98)-MIN(Base_Dados!X$5:X$98)=0,1,MAX(Base_Dados!X$5:X$98)-MIN(Base_Dados!X$5:X$98)))) * X$1)))</f>
        <v>0</v>
      </c>
      <c r="Y125" s="106">
        <f>IF(INDEX(Base_Dados!Y:Y,MATCH($B125,Base_Dados!$B:$B,0))=0,0,
MAX(0, MIN(Y$1,
((INDEX(Base_Dados!Y:Y,MATCH($B125,Base_Dados!$B:$B,0))-MIN(Base_Dados!Y$5:Y$98)) /
(IF(MAX(Base_Dados!Y$5:Y$98)-MIN(Base_Dados!Y$5:Y$98)=0,1,MAX(Base_Dados!Y$5:Y$98)-MIN(Base_Dados!Y$5:Y$98)))) * Y$1)))</f>
        <v>0</v>
      </c>
      <c r="Z125" s="106">
        <f>IF(INDEX(Base_Dados!Z:Z,MATCH($B125,Base_Dados!$B:$B,0))=0,0,
MAX(0, MIN(Z$1,
((INDEX(Base_Dados!Z:Z,MATCH($B125,Base_Dados!$B:$B,0))-MIN(Base_Dados!Z$5:Z$98)) /
(IF(MAX(Base_Dados!Z$5:Z$98)-MIN(Base_Dados!Z$5:Z$98)=0,1,MAX(Base_Dados!Z$5:Z$98)-MIN(Base_Dados!Z$5:Z$98)))) * Z$1)))</f>
        <v>0</v>
      </c>
      <c r="AA125" s="106">
        <f>IF(INDEX(Base_Dados!AA:AA,MATCH($B125,Base_Dados!$B:$B,0))=0,0,
MAX(0, MIN(AA$1,
((INDEX(Base_Dados!AA:AA,MATCH($B125,Base_Dados!$B:$B,0))-MIN(Base_Dados!AA$5:AA$98)) /
(IF(MAX(Base_Dados!AA$5:AA$98)-MIN(Base_Dados!AA$5:AA$98)=0,1,MAX(Base_Dados!AA$5:AA$98)-MIN(Base_Dados!AA$5:AA$98)))) * AA$1)))</f>
        <v>0</v>
      </c>
      <c r="AB125" s="106">
        <f>IF(INDEX(Base_Dados!AB:AB,MATCH($B125,Base_Dados!$B:$B,0))=0,0,
MAX(0, MIN(AB$1,
((INDEX(Base_Dados!AB:AB,MATCH($B125,Base_Dados!$B:$B,0))-MIN(Base_Dados!AB$5:AB$98)) /
(IF(MAX(Base_Dados!AB$5:AB$98)-MIN(Base_Dados!AB$5:AB$98)=0,1,MAX(Base_Dados!AB$5:AB$98)-MIN(Base_Dados!AB$5:AB$98)))) * AB$1)))</f>
        <v>0</v>
      </c>
      <c r="AC125" s="106">
        <f>IF(INDEX(Base_Dados!AC:AC,MATCH($B125,Base_Dados!$B:$B,0))=0,0,
MAX(0, MIN(AC$1,
((INDEX(Base_Dados!AC:AC,MATCH($B125,Base_Dados!$B:$B,0))-MIN(Base_Dados!AC$5:AC$98)) /
(IF(MAX(Base_Dados!AC$5:AC$98)-MIN(Base_Dados!AC$5:AC$98)=0,1,MAX(Base_Dados!AC$5:AC$98)-MIN(Base_Dados!AC$5:AC$98)))) * AC$1)))</f>
        <v>2.4589275390248605E-2</v>
      </c>
      <c r="AD125" s="106">
        <f>IF(INDEX(Base_Dados!AD:AD,MATCH($B125,Base_Dados!$B:$B,0))=0,0,
MAX(0, MIN(AD$1,
((INDEX(Base_Dados!AD:AD,MATCH($B125,Base_Dados!$B:$B,0))-MIN(Base_Dados!AD$5:AD$98)) /
(IF(MAX(Base_Dados!AD$5:AD$98)-MIN(Base_Dados!AD$5:AD$98)=0,1,MAX(Base_Dados!AD$5:AD$98)-MIN(Base_Dados!AD$5:AD$98)))) * AD$1)))</f>
        <v>1.3444756692796923E-2</v>
      </c>
      <c r="AE125" s="106">
        <f>IF(INDEX(Base_Dados!AE:AE,MATCH($B125,Base_Dados!$B:$B,0))=0,0,
MAX(0, MIN(AE$1,
((INDEX(Base_Dados!AE:AE,MATCH($B125,Base_Dados!$B:$B,0))-MIN(Base_Dados!AE$5:AE$98)) /
(IF(MAX(Base_Dados!AE$5:AE$98)-MIN(Base_Dados!AE$5:AE$98)=0,1,MAX(Base_Dados!AE$5:AE$98)-MIN(Base_Dados!AE$5:AE$98)))) * AE$1)))</f>
        <v>5.738530130878757E-3</v>
      </c>
      <c r="AF125" s="106">
        <f>IF(INDEX(Base_Dados!AF:AF,MATCH($B125,Base_Dados!$B:$B,0))=0,0,
MAX(0, MIN(AF$1,
((INDEX(Base_Dados!AF:AF,MATCH($B125,Base_Dados!$B:$B,0))-MIN(Base_Dados!AF$5:AF$98)) /
(IF(MAX(Base_Dados!AF$5:AF$98)-MIN(Base_Dados!AF$5:AF$98)=0,1,MAX(Base_Dados!AF$5:AF$98)-MIN(Base_Dados!AF$5:AF$98)))) * AF$1)))</f>
        <v>1.1032960970900566E-2</v>
      </c>
      <c r="AG125" s="106">
        <f>IF(INDEX(Base_Dados!AG:AG,MATCH($B125,Base_Dados!$B:$B,0))=0,0,
MAX(0, MIN(AG$1,
((INDEX(Base_Dados!AG:AG,MATCH($B125,Base_Dados!$B:$B,0))-MIN(Base_Dados!AG$5:AG$98)) /
(IF(MAX(Base_Dados!AG$5:AG$98)-MIN(Base_Dados!AG$5:AG$98)=0,1,MAX(Base_Dados!AG$5:AG$98)-MIN(Base_Dados!AG$5:AG$98)))) * AG$1)))</f>
        <v>9.7414564793849717E-3</v>
      </c>
      <c r="AH125" s="106">
        <f>IF(INDEX(Base_Dados!AH:AH,MATCH($B125,Base_Dados!$B:$B,0))=0,0,
MAX(0, MIN(AH$1,
((INDEX(Base_Dados!AH:AH,MATCH($B125,Base_Dados!$B:$B,0))-MIN(Base_Dados!AH$5:AH$98)) /
(IF(MAX(Base_Dados!AH$5:AH$98)-MIN(Base_Dados!AH$5:AH$98)=0,1,MAX(Base_Dados!AH$5:AH$98)-MIN(Base_Dados!AH$5:AH$98)))) * AH$1)))</f>
        <v>1.5438463872661512</v>
      </c>
      <c r="AI125" s="106">
        <f>IF(INDEX(Base_Dados!AI:AI,MATCH($B125,Base_Dados!$B:$B,0))=0,0,
MAX(0, MIN(AI$1,
((INDEX(Base_Dados!AI:AI,MATCH($B125,Base_Dados!$B:$B,0))-MIN(Base_Dados!AI$5:AI$98)) /
(IF(MAX(Base_Dados!AI$5:AI$98)-MIN(Base_Dados!AI$5:AI$98)=0,1,MAX(Base_Dados!AI$5:AI$98)-MIN(Base_Dados!AI$5:AI$98)))) * AI$1)))</f>
        <v>3.5714285714285712E-2</v>
      </c>
      <c r="AJ125" s="106">
        <f>IF(INDEX(Base_Dados!AJ:AJ,MATCH($B125,Base_Dados!$B:$B,0))=0,0,
MAX(0, MIN(AJ$1,
((INDEX(Base_Dados!AJ:AJ,MATCH($B125,Base_Dados!$B:$B,0))-MIN(Base_Dados!AJ$5:AJ$98)) /
(IF(MAX(Base_Dados!AJ$5:AJ$98)-MIN(Base_Dados!AJ$5:AJ$98)=0,1,MAX(Base_Dados!AJ$5:AJ$98)-MIN(Base_Dados!AJ$5:AJ$98)))) * AJ$1)))</f>
        <v>0</v>
      </c>
      <c r="AK125" s="106">
        <f>IF(INDEX(Base_Dados!AK:AK,MATCH($B125,Base_Dados!$B:$B,0))=0,0,
MAX(0, MIN(AK$1,
((INDEX(Base_Dados!AK:AK,MATCH($B125,Base_Dados!$B:$B,0))-MIN(Base_Dados!AK$5:AK$98)) /
(IF(MAX(Base_Dados!AK$5:AK$98)-MIN(Base_Dados!AK$5:AK$98)=0,1,MAX(Base_Dados!AK$5:AK$98)-MIN(Base_Dados!AK$5:AK$98)))) * AK$1)))</f>
        <v>0</v>
      </c>
      <c r="AL125" s="106">
        <f>IF(INDEX(Base_Dados!AL:AL,MATCH($B125,Base_Dados!$B:$B,0))=0,0,
MAX(0, MIN(AL$1,
((INDEX(Base_Dados!AL:AL,MATCH($B125,Base_Dados!$B:$B,0))-MIN(Base_Dados!AL$5:AL$98)) /
(IF(MAX(Base_Dados!AL$5:AL$98)-MIN(Base_Dados!AL$5:AL$98)=0,1,MAX(Base_Dados!AL$5:AL$98)-MIN(Base_Dados!AL$5:AL$98)))) * AL$1)))</f>
        <v>0</v>
      </c>
      <c r="AM125" s="106">
        <f>IF(INDEX(Base_Dados!AM:AM,MATCH($B125,Base_Dados!$B:$B,0))=0,0,
MAX(0, MIN(AM$1,
((INDEX(Base_Dados!AM:AM,MATCH($B125,Base_Dados!$B:$B,0))-MIN(Base_Dados!AM$5:AM$98)) /
(IF(MAX(Base_Dados!AM$5:AM$98)-MIN(Base_Dados!AM$5:AM$98)=0,1,MAX(Base_Dados!AM$5:AM$98)-MIN(Base_Dados!AM$5:AM$98)))) * AM$1)))</f>
        <v>0</v>
      </c>
      <c r="AN125" s="106">
        <f>IF(INDEX(Base_Dados!AN:AN,MATCH($B125,Base_Dados!$B:$B,0))=0,0,
MAX(0, MIN(AN$1,
((INDEX(Base_Dados!AN:AN,MATCH($B125,Base_Dados!$B:$B,0))-MIN(Base_Dados!AN$5:AN$98)) /
(IF(MAX(Base_Dados!AN$5:AN$98)-MIN(Base_Dados!AN$5:AN$98)=0,1,MAX(Base_Dados!AN$5:AN$98)-MIN(Base_Dados!AN$5:AN$98)))) * AN$1)))</f>
        <v>0</v>
      </c>
      <c r="AO125" s="106">
        <f>IF(INDEX(Base_Dados!AO:AO,MATCH($B125,Base_Dados!$B:$B,0))=0,0,
MAX(0, MIN(AO$1,
((INDEX(Base_Dados!AO:AO,MATCH($B125,Base_Dados!$B:$B,0))-MIN(Base_Dados!AO$5:AO$98)) /
(IF(MAX(Base_Dados!AO$5:AO$98)-MIN(Base_Dados!AO$5:AO$98)=0,1,MAX(Base_Dados!AO$5:AO$98)-MIN(Base_Dados!AO$5:AO$98)))) * AO$1)))</f>
        <v>0</v>
      </c>
      <c r="AP125" s="106">
        <f>IF(INDEX(Base_Dados!AP:AP,MATCH($B125,Base_Dados!$B:$B,0))=0,0,
MAX(0, MIN(AP$1,
((INDEX(Base_Dados!AP:AP,MATCH($B125,Base_Dados!$B:$B,0))-MIN(Base_Dados!AP$5:AP$98)) /
(IF(MAX(Base_Dados!AP$5:AP$98)-MIN(Base_Dados!AP$5:AP$98)=0,1,MAX(Base_Dados!AP$5:AP$98)-MIN(Base_Dados!AP$5:AP$98)))) * AP$1)))</f>
        <v>0</v>
      </c>
      <c r="AQ125" s="106">
        <f>IF(INDEX(Base_Dados!AQ:AQ,MATCH($B125,Base_Dados!$B:$B,0))=0,0,
MAX(0, MIN(AQ$1,
((INDEX(Base_Dados!AQ:AQ,MATCH($B125,Base_Dados!$B:$B,0))-MIN(Base_Dados!AQ$5:AQ$98)) /
(IF(MAX(Base_Dados!AQ$5:AQ$98)-MIN(Base_Dados!AQ$5:AQ$98)=0,1,MAX(Base_Dados!AQ$5:AQ$98)-MIN(Base_Dados!AQ$5:AQ$98)))) * AQ$1)))</f>
        <v>0</v>
      </c>
      <c r="AR125" s="106">
        <f>IF(INDEX(Base_Dados!AR:AR,MATCH($B125,Base_Dados!$B:$B,0))=0,0,
MAX(0, MIN(AR$1,
((INDEX(Base_Dados!AR:AR,MATCH($B125,Base_Dados!$B:$B,0))-MIN(Base_Dados!AR$5:AR$98)) /
(IF(MAX(Base_Dados!AR$5:AR$98)-MIN(Base_Dados!AR$5:AR$98)=0,1,MAX(Base_Dados!AR$5:AR$98)-MIN(Base_Dados!AR$5:AR$98)))) * AR$1)))</f>
        <v>0</v>
      </c>
      <c r="AS125" s="106">
        <f>IF(INDEX(Base_Dados!AS:AS,MATCH($B125,Base_Dados!$B:$B,0))=0,0,
MAX(0, MIN(AS$1,
((INDEX(Base_Dados!AS:AS,MATCH($B125,Base_Dados!$B:$B,0))-MIN(Base_Dados!AS$5:AS$98)) /
(IF(MAX(Base_Dados!AS$5:AS$98)-MIN(Base_Dados!AS$5:AS$98)=0,1,MAX(Base_Dados!AS$5:AS$98)-MIN(Base_Dados!AS$5:AS$98)))) * AS$1)))</f>
        <v>0</v>
      </c>
      <c r="AT125" s="106">
        <f>IF(INDEX(Base_Dados!AT:AT,MATCH($B125,Base_Dados!$B:$B,0))=0,0,
MAX(0, MIN(AT$1,
((INDEX(Base_Dados!AT:AT,MATCH($B125,Base_Dados!$B:$B,0))-MIN(Base_Dados!AT$5:AT$98)) /
(IF(MAX(Base_Dados!AT$5:AT$98)-MIN(Base_Dados!AT$5:AT$98)=0,1,MAX(Base_Dados!AT$5:AT$98)-MIN(Base_Dados!AT$5:AT$98)))) * AT$1)))</f>
        <v>0</v>
      </c>
      <c r="AU125" s="106">
        <f>IF(INDEX(Base_Dados!AU:AU,MATCH($B125,Base_Dados!$B:$B,0))=0,0,
MAX(0, MIN(AU$1,
((INDEX(Base_Dados!AU:AU,MATCH($B125,Base_Dados!$B:$B,0))-MIN(Base_Dados!AU$5:AU$98)) /
(IF(MAX(Base_Dados!AU$5:AU$98)-MIN(Base_Dados!AU$5:AU$98)=0,1,MAX(Base_Dados!AU$5:AU$98)-MIN(Base_Dados!AU$5:AU$98)))) * AU$1)))</f>
        <v>0</v>
      </c>
      <c r="AV125" s="106">
        <f>IF(INDEX(Base_Dados!AV:AV,MATCH($B125,Base_Dados!$B:$B,0))=0,0,
MAX(0, MIN(AV$1,
((INDEX(Base_Dados!AV:AV,MATCH($B125,Base_Dados!$B:$B,0))-MIN(Base_Dados!AV$5:AV$98)) /
(IF(MAX(Base_Dados!AV$5:AV$98)-MIN(Base_Dados!AV$5:AV$98)=0,1,MAX(Base_Dados!AV$5:AV$98)-MIN(Base_Dados!AV$5:AV$98)))) * AV$1)))</f>
        <v>0</v>
      </c>
      <c r="AW125" s="106">
        <f>IF(INDEX(Base_Dados!AW:AW,MATCH($B125,Base_Dados!$B:$B,0))=0,0,
MAX(0, MIN(AW$1,
((INDEX(Base_Dados!AW:AW,MATCH($B125,Base_Dados!$B:$B,0))-MIN(Base_Dados!AW$5:AW$98)) /
(IF(MAX(Base_Dados!AW$5:AW$98)-MIN(Base_Dados!AW$5:AW$98)=0,1,MAX(Base_Dados!AW$5:AW$98)-MIN(Base_Dados!AW$5:AW$98)))) * AW$1)))</f>
        <v>0</v>
      </c>
      <c r="AX125" s="106">
        <f>IF(INDEX(Base_Dados!AX:AX,MATCH($B125,Base_Dados!$B:$B,0))=0,0,
MAX(0, MIN(AX$1,
((INDEX(Base_Dados!AX:AX,MATCH($B125,Base_Dados!$B:$B,0))-MIN(Base_Dados!AX$5:AX$98)) /
(IF(MAX(Base_Dados!AX$5:AX$98)-MIN(Base_Dados!AX$5:AX$98)=0,1,MAX(Base_Dados!AX$5:AX$98)-MIN(Base_Dados!AX$5:AX$98)))) * AX$1)))</f>
        <v>0</v>
      </c>
      <c r="AY125" s="106">
        <f>IF(INDEX(Base_Dados!AY:AY,MATCH($B125,Base_Dados!$B:$B,0))=0,0,
MAX(0, MIN(AY$1,
((INDEX(Base_Dados!AY:AY,MATCH($B125,Base_Dados!$B:$B,0))-MIN(Base_Dados!AY$5:AY$98)) /
(IF(MAX(Base_Dados!AY$5:AY$98)-MIN(Base_Dados!AY$5:AY$98)=0,1,MAX(Base_Dados!AY$5:AY$98)-MIN(Base_Dados!AY$5:AY$98)))) * AY$1)))</f>
        <v>0</v>
      </c>
      <c r="AZ125" s="106">
        <f>IF(INDEX(Base_Dados!AZ:AZ,MATCH($B125,Base_Dados!$B:$B,0))=0,0,
MAX(0, MIN(AZ$1,
((INDEX(Base_Dados!AZ:AZ,MATCH($B125,Base_Dados!$B:$B,0))-MIN(Base_Dados!AZ$5:AZ$98)) /
(IF(MAX(Base_Dados!AZ$5:AZ$98)-MIN(Base_Dados!AZ$5:AZ$98)=0,1,MAX(Base_Dados!AZ$5:AZ$98)-MIN(Base_Dados!AZ$5:AZ$98)))) * AZ$1)))</f>
        <v>0</v>
      </c>
      <c r="BA125" s="106">
        <f>IF(INDEX(Base_Dados!BA:BA,MATCH($B125,Base_Dados!$B:$B,0))=0,0,
MAX(0, MIN(BA$1,
((INDEX(Base_Dados!BA:BA,MATCH($B125,Base_Dados!$B:$B,0))-MIN(Base_Dados!BA$5:BA$98)) /
(IF(MAX(Base_Dados!BA$5:BA$98)-MIN(Base_Dados!BA$5:BA$98)=0,1,MAX(Base_Dados!BA$5:BA$98)-MIN(Base_Dados!BA$5:BA$98)))) * BA$1)))</f>
        <v>3.7456426652456756E-2</v>
      </c>
      <c r="BB125" s="106">
        <f>IF(INDEX(Base_Dados!BB:BB,MATCH($B125,Base_Dados!$B:$B,0))=0,0,
MAX(0, MIN(BB$1,
((INDEX(Base_Dados!BB:BB,MATCH($B125,Base_Dados!$B:$B,0))-MIN(Base_Dados!BB$5:BB$98)) /
(IF(MAX(Base_Dados!BB$5:BB$98)-MIN(Base_Dados!BB$5:BB$98)=0,1,MAX(Base_Dados!BB$5:BB$98)-MIN(Base_Dados!BB$5:BB$98)))) * BB$1)))</f>
        <v>0.5</v>
      </c>
      <c r="BC125" s="106">
        <f>IF(INDEX(Base_Dados!BC:BC,MATCH($B125,Base_Dados!$B:$B,0))=0,0,
MAX(0, MIN(BC$1,
((INDEX(Base_Dados!BC:BC,MATCH($B125,Base_Dados!$B:$B,0))-MIN(Base_Dados!BC$5:BC$98)) /
(IF(MAX(Base_Dados!BC$5:BC$98)-MIN(Base_Dados!BC$5:BC$98)=0,1,MAX(Base_Dados!BC$5:BC$98)-MIN(Base_Dados!BC$5:BC$98)))) * BC$1)))</f>
        <v>3.5012119579854568E-2</v>
      </c>
      <c r="BD125" s="106">
        <f>IF(INDEX(Base_Dados!BD:BD,MATCH($B125,Base_Dados!$B:$B,0))=0,0,
MAX(0, MIN(BD$1,
((INDEX(Base_Dados!BD:BD,MATCH($B125,Base_Dados!$B:$B,0))-MIN(Base_Dados!BD$5:BD$98)) /
(IF(MAX(Base_Dados!BD$5:BD$98)-MIN(Base_Dados!BD$5:BD$98)=0,1,MAX(Base_Dados!BD$5:BD$98)-MIN(Base_Dados!BD$5:BD$98)))) * BD$1)))</f>
        <v>1.5649885741984629E-2</v>
      </c>
      <c r="BE125" s="106">
        <f>IF(INDEX(Base_Dados!BE:BE,MATCH($B125,Base_Dados!$B:$B,0))=0,0,
MAX(0, MIN(BE$1,
((INDEX(Base_Dados!BE:BE,MATCH($B125,Base_Dados!$B:$B,0))-MIN(Base_Dados!BE$5:BE$98)) /
(IF(MAX(Base_Dados!BE$5:BE$98)-MIN(Base_Dados!BE$5:BE$98)=0,1,MAX(Base_Dados!BE$5:BE$98)-MIN(Base_Dados!BE$5:BE$98)))) * BE$1)))</f>
        <v>7.7270446562970399E-2</v>
      </c>
      <c r="BF125" s="106">
        <f>IF(INDEX(Base_Dados!BF:BF,MATCH($B125,Base_Dados!$B:$B,0))=0,0,
MAX(0, MIN(BF$1,
((INDEX(Base_Dados!BF:BF,MATCH($B125,Base_Dados!$B:$B,0))-MIN(Base_Dados!BF$5:BF$98)) /
(IF(MAX(Base_Dados!BF$5:BF$98)-MIN(Base_Dados!BF$5:BF$98)=0,1,MAX(Base_Dados!BF$5:BF$98)-MIN(Base_Dados!BF$5:BF$98)))) * BF$1)))</f>
        <v>0</v>
      </c>
      <c r="BG125" s="106">
        <f>IF(INDEX(Base_Dados!BG:BG,MATCH($B125,Base_Dados!$B:$B,0))=0,0,
MAX(0, MIN(BG$1,
((INDEX(Base_Dados!BG:BG,MATCH($B125,Base_Dados!$B:$B,0))-MIN(Base_Dados!BG$5:BG$98)) /
(IF(MAX(Base_Dados!BG$5:BG$98)-MIN(Base_Dados!BG$5:BG$98)=0,1,MAX(Base_Dados!BG$5:BG$98)-MIN(Base_Dados!BG$5:BG$98)))) * BG$1)))</f>
        <v>0</v>
      </c>
      <c r="BH125" s="106">
        <f>IF(INDEX(Base_Dados!BH:BH,MATCH($B125,Base_Dados!$B:$B,0))=0,0,
MAX(0, MIN(BH$1,
((INDEX(Base_Dados!BH:BH,MATCH($B125,Base_Dados!$B:$B,0))-MIN(Base_Dados!BH$5:BH$98)) /
(IF(MAX(Base_Dados!BH$5:BH$98)-MIN(Base_Dados!BH$5:BH$98)=0,1,MAX(Base_Dados!BH$5:BH$98)-MIN(Base_Dados!BH$5:BH$98)))) * BH$1)))</f>
        <v>0</v>
      </c>
      <c r="BI125" s="106">
        <f>IF(INDEX(Base_Dados!BI:BI,MATCH($B125,Base_Dados!$B:$B,0))=0,0,
MAX(0, MIN(BI$1,
((INDEX(Base_Dados!BI:BI,MATCH($B125,Base_Dados!$B:$B,0))-MIN(Base_Dados!BI$5:BI$98)) /
(IF(MAX(Base_Dados!BI$5:BI$98)-MIN(Base_Dados!BI$5:BI$98)=0,1,MAX(Base_Dados!BI$5:BI$98)-MIN(Base_Dados!BI$5:BI$98)))) * BI$1)))</f>
        <v>4.2121684867394697E-2</v>
      </c>
      <c r="BJ125" s="106">
        <f>IF(INDEX(Base_Dados!BJ:BJ,MATCH($B125,Base_Dados!$B:$B,0))=0,0,
MAX(0, MIN(BJ$1,
((INDEX(Base_Dados!BJ:BJ,MATCH($B125,Base_Dados!$B:$B,0))-MIN(Base_Dados!BJ$5:BJ$98)) /
(IF(MAX(Base_Dados!BJ$5:BJ$98)-MIN(Base_Dados!BJ$5:BJ$98)=0,1,MAX(Base_Dados!BJ$5:BJ$98)-MIN(Base_Dados!BJ$5:BJ$98)))) * BJ$1)))</f>
        <v>0</v>
      </c>
      <c r="BK125" s="106">
        <f>IF(INDEX(Base_Dados!BK:BK,MATCH($B125,Base_Dados!$B:$B,0))=0,0,
MAX(0, MIN(BK$1,
((INDEX(Base_Dados!BK:BK,MATCH($B125,Base_Dados!$B:$B,0))-MIN(Base_Dados!BK$5:BK$98)) /
(IF(MAX(Base_Dados!BK$5:BK$98)-MIN(Base_Dados!BK$5:BK$98)=0,1,MAX(Base_Dados!BK$5:BK$98)-MIN(Base_Dados!BK$5:BK$98)))) * BK$1)))</f>
        <v>0</v>
      </c>
      <c r="BL125" s="106">
        <f>IF(INDEX(Base_Dados!BL:BL,MATCH($B125,Base_Dados!$B:$B,0))=0,0,
MAX(0, MIN(BL$1,
((INDEX(Base_Dados!BL:BL,MATCH($B125,Base_Dados!$B:$B,0))-MIN(Base_Dados!BL$5:BL$98)) /
(IF(MAX(Base_Dados!BL$5:BL$98)-MIN(Base_Dados!BL$5:BL$98)=0,1,MAX(Base_Dados!BL$5:BL$98)-MIN(Base_Dados!BL$5:BL$98)))) * BL$1)))</f>
        <v>3.7459283387622153E-2</v>
      </c>
      <c r="BM125" s="106">
        <f>IF(INDEX(Base_Dados!BM:BM,MATCH($B125,Base_Dados!$B:$B,0))=0,0,
MAX(0, MIN(BM$1,
((INDEX(Base_Dados!BM:BM,MATCH($B125,Base_Dados!$B:$B,0))-MIN(Base_Dados!BM$5:BM$98)) /
(IF(MAX(Base_Dados!BM$5:BM$98)-MIN(Base_Dados!BM$5:BM$98)=0,1,MAX(Base_Dados!BM$5:BM$98)-MIN(Base_Dados!BM$5:BM$98)))) * BM$1)))</f>
        <v>0.59916474142527165</v>
      </c>
      <c r="BN125" s="106">
        <f>IF(INDEX(Base_Dados!BN:BN,MATCH($B125,Base_Dados!$B:$B,0))=0,0,
MAX(0, MIN(BN$1,
((INDEX(Base_Dados!BN:BN,MATCH($B125,Base_Dados!$B:$B,0))-MIN(Base_Dados!BN$5:BN$98)) /
(IF(MAX(Base_Dados!BN$5:BN$98)-MIN(Base_Dados!BN$5:BN$98)=0,1,MAX(Base_Dados!BN$5:BN$98)-MIN(Base_Dados!BN$5:BN$98)))) * BN$1)))</f>
        <v>0.51734170431054305</v>
      </c>
      <c r="BO125" s="106">
        <f>IF(INDEX(Base_Dados!BO:BO,MATCH($B125,Base_Dados!$B:$B,0))=0,0,
MAX(0, MIN(BO$1,
((INDEX(Base_Dados!BO:BO,MATCH($B125,Base_Dados!$B:$B,0))-MIN(Base_Dados!BO$5:BO$98)) /
(IF(MAX(Base_Dados!BO$5:BO$98)-MIN(Base_Dados!BO$5:BO$98)=0,1,MAX(Base_Dados!BO$5:BO$98)-MIN(Base_Dados!BO$5:BO$98)))) * BO$1)))</f>
        <v>0</v>
      </c>
      <c r="BP125" s="106">
        <f t="shared" si="8"/>
        <v>9.748160724140007</v>
      </c>
      <c r="BQ125" s="111">
        <f t="shared" si="9"/>
        <v>0.38943949049371601</v>
      </c>
      <c r="BR125" s="112">
        <f t="shared" si="10"/>
        <v>7.493117701569274E-2</v>
      </c>
      <c r="BS125" s="113">
        <f t="shared" si="11"/>
        <v>9.6732295471243148</v>
      </c>
    </row>
    <row r="126" spans="1:71">
      <c r="A126" s="21">
        <v>23022</v>
      </c>
      <c r="B126" s="21" t="s">
        <v>216</v>
      </c>
      <c r="C126" s="21" t="s">
        <v>197</v>
      </c>
      <c r="D126" s="105">
        <f>IF(INDEX(Base_Dados!D:D,MATCH($B126,Base_Dados!$B:$B,0))=0,0,
MAX(0, MIN(D$1,
((INDEX(Base_Dados!D:D,MATCH($B126,Base_Dados!$B:$B,0))-MIN(Base_Dados!D$5:D$98)) /
(IF(MAX(Base_Dados!D$5:D$98)-MIN(Base_Dados!D$5:D$98)=0,1,MAX(Base_Dados!D$5:D$98)-MIN(Base_Dados!D$5:D$98)))) * D$1)))</f>
        <v>0.21779204140297798</v>
      </c>
      <c r="E126" s="106">
        <f>IF(INDEX(Base_Dados!E:E,MATCH($B126,Base_Dados!$B:$B,0))=0,0,
MAX(0, MIN(E$1,
((INDEX(Base_Dados!E:E,MATCH($B126,Base_Dados!$B:$B,0))-MIN(Base_Dados!E$5:E$98)) /
(IF(MAX(Base_Dados!E$5:E$98)-MIN(Base_Dados!E$5:E$98)=0,1,MAX(Base_Dados!E$5:E$98)-MIN(Base_Dados!E$5:E$98)))) * E$1)))</f>
        <v>5.5460078945674084E-2</v>
      </c>
      <c r="F126" s="106">
        <f>IF(INDEX(Base_Dados!F:F,MATCH($B126,Base_Dados!$B:$B,0))=0,0,
MAX(0, MIN(F$1,
((INDEX(Base_Dados!F:F,MATCH($B126,Base_Dados!$B:$B,0))-MIN(Base_Dados!F$5:F$98)) /
(IF(MAX(Base_Dados!F$5:F$98)-MIN(Base_Dados!F$5:F$98)=0,1,MAX(Base_Dados!F$5:F$98)-MIN(Base_Dados!F$5:F$98)))) * F$1)))</f>
        <v>5.2009143634405758E-2</v>
      </c>
      <c r="G126" s="106">
        <f>IF(INDEX(Base_Dados!G:G,MATCH($B126,Base_Dados!$B:$B,0))=0,0,
MAX(0, MIN(G$1,
((INDEX(Base_Dados!G:G,MATCH($B126,Base_Dados!$B:$B,0))-MIN(Base_Dados!G$5:G$98)) /
(IF(MAX(Base_Dados!G$5:G$98)-MIN(Base_Dados!G$5:G$98)=0,1,MAX(Base_Dados!G$5:G$98)-MIN(Base_Dados!G$5:G$98)))) * G$1)))</f>
        <v>5.3880438116891319E-2</v>
      </c>
      <c r="H126" s="106">
        <f>IF(INDEX(Base_Dados!H:H,MATCH($B126,Base_Dados!$B:$B,0))=0,0,
MAX(0, MIN(H$1,
((INDEX(Base_Dados!H:H,MATCH($B126,Base_Dados!$B:$B,0))-MIN(Base_Dados!H$5:H$98)) /
(IF(MAX(Base_Dados!H$5:H$98)-MIN(Base_Dados!H$5:H$98)=0,1,MAX(Base_Dados!H$5:H$98)-MIN(Base_Dados!H$5:H$98)))) * H$1)))</f>
        <v>5.7013797267380754E-2</v>
      </c>
      <c r="I126" s="106">
        <f>IF(INDEX(Base_Dados!I:I,MATCH($B126,Base_Dados!$B:$B,0))=0,0,
MAX(0, MIN(I$1,
((INDEX(Base_Dados!I:I,MATCH($B126,Base_Dados!$B:$B,0))-MIN(Base_Dados!I$5:I$98)) /
(IF(MAX(Base_Dados!I$5:I$98)-MIN(Base_Dados!I$5:I$98)=0,1,MAX(Base_Dados!I$5:I$98)-MIN(Base_Dados!I$5:I$98)))) * I$1)))</f>
        <v>7.0971973581956768E-2</v>
      </c>
      <c r="J126" s="106">
        <f>IF(INDEX(Base_Dados!J:J,MATCH($B126,Base_Dados!$B:$B,0))=0,0,
MAX(0, MIN(J$1,
((INDEX(Base_Dados!J:J,MATCH($B126,Base_Dados!$B:$B,0))-MIN(Base_Dados!J$5:J$98)) /
(IF(MAX(Base_Dados!J$5:J$98)-MIN(Base_Dados!J$5:J$98)=0,1,MAX(Base_Dados!J$5:J$98)-MIN(Base_Dados!J$5:J$98)))) * J$1)))</f>
        <v>8.3581262082792665E-2</v>
      </c>
      <c r="K126" s="106">
        <f>IF(INDEX(Base_Dados!K:K,MATCH($B126,Base_Dados!$B:$B,0))=0,0,
MAX(0, MIN(K$1,
((INDEX(Base_Dados!K:K,MATCH($B126,Base_Dados!$B:$B,0))-MIN(Base_Dados!K$5:K$98)) /
(IF(MAX(Base_Dados!K$5:K$98)-MIN(Base_Dados!K$5:K$98)=0,1,MAX(Base_Dados!K$5:K$98)-MIN(Base_Dados!K$5:K$98)))) * K$1)))</f>
        <v>8.4956395348837213E-2</v>
      </c>
      <c r="L126" s="106">
        <f>IF(INDEX(Base_Dados!L:L,MATCH($B126,Base_Dados!$B:$B,0))=0,0,
MAX(0, MIN(L$1,
((INDEX(Base_Dados!L:L,MATCH($B126,Base_Dados!$B:$B,0))-MIN(Base_Dados!L$5:L$98)) /
(IF(MAX(Base_Dados!L$5:L$98)-MIN(Base_Dados!L$5:L$98)=0,1,MAX(Base_Dados!L$5:L$98)-MIN(Base_Dados!L$5:L$98)))) * L$1)))</f>
        <v>9.5134562049123017E-2</v>
      </c>
      <c r="M126" s="106">
        <f>IF(INDEX(Base_Dados!M:M,MATCH($B126,Base_Dados!$B:$B,0))=0,0,
MAX(0, MIN(M$1,
((INDEX(Base_Dados!M:M,MATCH($B126,Base_Dados!$B:$B,0))-MIN(Base_Dados!M$5:M$98)) /
(IF(MAX(Base_Dados!M$5:M$98)-MIN(Base_Dados!M$5:M$98)=0,1,MAX(Base_Dados!M$5:M$98)-MIN(Base_Dados!M$5:M$98)))) * M$1)))</f>
        <v>9.1253644314868806E-2</v>
      </c>
      <c r="N126" s="106">
        <f>IF(INDEX(Base_Dados!N:N,MATCH($B126,Base_Dados!$B:$B,0))=0,0,
MAX(0, MIN(N$1,
((INDEX(Base_Dados!N:N,MATCH($B126,Base_Dados!$B:$B,0))-MIN(Base_Dados!N$5:N$98)) /
(IF(MAX(Base_Dados!N$5:N$98)-MIN(Base_Dados!N$5:N$98)=0,1,MAX(Base_Dados!N$5:N$98)-MIN(Base_Dados!N$5:N$98)))) * N$1)))</f>
        <v>0.12205539582815698</v>
      </c>
      <c r="O126" s="106">
        <f>IF(INDEX(Base_Dados!O:O,MATCH($B126,Base_Dados!$B:$B,0))=0,0,
MAX(0, MIN(O$1,
((INDEX(Base_Dados!O:O,MATCH($B126,Base_Dados!$B:$B,0))-MIN(Base_Dados!O$5:O$98)) /
(IF(MAX(Base_Dados!O$5:O$98)-MIN(Base_Dados!O$5:O$98)=0,1,MAX(Base_Dados!O$5:O$98)-MIN(Base_Dados!O$5:O$98)))) * O$1)))</f>
        <v>0.12860248620324433</v>
      </c>
      <c r="P126" s="106">
        <f>IF(INDEX(Base_Dados!P:P,MATCH($B126,Base_Dados!$B:$B,0))=0,0,
MAX(0, MIN(P$1,
((INDEX(Base_Dados!P:P,MATCH($B126,Base_Dados!$B:$B,0))-MIN(Base_Dados!P$5:P$98)) /
(IF(MAX(Base_Dados!P$5:P$98)-MIN(Base_Dados!P$5:P$98)=0,1,MAX(Base_Dados!P$5:P$98)-MIN(Base_Dados!P$5:P$98)))) * P$1)))</f>
        <v>5.5550697957997275E-2</v>
      </c>
      <c r="Q126" s="106">
        <f>IF(INDEX(Base_Dados!Q:Q,MATCH($B126,Base_Dados!$B:$B,0))=0,0,
MAX(0, MIN(Q$1,
((INDEX(Base_Dados!Q:Q,MATCH($B126,Base_Dados!$B:$B,0))-MIN(Base_Dados!Q$5:Q$98)) /
(IF(MAX(Base_Dados!Q$5:Q$98)-MIN(Base_Dados!Q$5:Q$98)=0,1,MAX(Base_Dados!Q$5:Q$98)-MIN(Base_Dados!Q$5:Q$98)))) * Q$1)))</f>
        <v>1.7903217313464274E-2</v>
      </c>
      <c r="R126" s="106">
        <f>IF(INDEX(Base_Dados!R:R,MATCH($B126,Base_Dados!$B:$B,0))=0,0,
MAX(0, MIN(R$1,
((INDEX(Base_Dados!R:R,MATCH($B126,Base_Dados!$B:$B,0))-MIN(Base_Dados!R$5:R$98)) /
(IF(MAX(Base_Dados!R$5:R$98)-MIN(Base_Dados!R$5:R$98)=0,1,MAX(Base_Dados!R$5:R$98)-MIN(Base_Dados!R$5:R$98)))) * R$1)))</f>
        <v>2.406917396454945E-2</v>
      </c>
      <c r="S126" s="106">
        <f>IF(INDEX(Base_Dados!S:S,MATCH($B126,Base_Dados!$B:$B,0))=0,0,
MAX(0, MIN(S$1,
((INDEX(Base_Dados!S:S,MATCH($B126,Base_Dados!$B:$B,0))-MIN(Base_Dados!S$5:S$98)) /
(IF(MAX(Base_Dados!S$5:S$98)-MIN(Base_Dados!S$5:S$98)=0,1,MAX(Base_Dados!S$5:S$98)-MIN(Base_Dados!S$5:S$98)))) * S$1)))</f>
        <v>2.9454055268478992E-2</v>
      </c>
      <c r="T126" s="106">
        <f>IF(INDEX(Base_Dados!T:T,MATCH($B126,Base_Dados!$B:$B,0))=0,0,
MAX(0, MIN(T$1,
((INDEX(Base_Dados!T:T,MATCH($B126,Base_Dados!$B:$B,0))-MIN(Base_Dados!T$5:T$98)) /
(IF(MAX(Base_Dados!T$5:T$98)-MIN(Base_Dados!T$5:T$98)=0,1,MAX(Base_Dados!T$5:T$98)-MIN(Base_Dados!T$5:T$98)))) * T$1)))</f>
        <v>0.42940213272415895</v>
      </c>
      <c r="U126" s="106">
        <f>IF(INDEX(Base_Dados!U:U,MATCH($B126,Base_Dados!$B:$B,0))=0,0,
MAX(0, MIN(U$1,
((INDEX(Base_Dados!U:U,MATCH($B126,Base_Dados!$B:$B,0))-MIN(Base_Dados!U$5:U$98)) /
(IF(MAX(Base_Dados!U$5:U$98)-MIN(Base_Dados!U$5:U$98)=0,1,MAX(Base_Dados!U$5:U$98)-MIN(Base_Dados!U$5:U$98)))) * U$1)))</f>
        <v>0.8271906030593692</v>
      </c>
      <c r="V126" s="106">
        <f>IF(INDEX(Base_Dados!V:V,MATCH($B126,Base_Dados!$B:$B,0))=0,0,
MAX(0, MIN(V$1,
((INDEX(Base_Dados!V:V,MATCH($B126,Base_Dados!$B:$B,0))-MIN(Base_Dados!V$5:V$98)) /
(IF(MAX(Base_Dados!V$5:V$98)-MIN(Base_Dados!V$5:V$98)=0,1,MAX(Base_Dados!V$5:V$98)-MIN(Base_Dados!V$5:V$98)))) * V$1)))</f>
        <v>3.5365123326892067E-2</v>
      </c>
      <c r="W126" s="106">
        <f>IF(INDEX(Base_Dados!W:W,MATCH($B126,Base_Dados!$B:$B,0))=0,0,
MAX(0, MIN(W$1,
((INDEX(Base_Dados!W:W,MATCH($B126,Base_Dados!$B:$B,0))-MIN(Base_Dados!W$5:W$98)) /
(IF(MAX(Base_Dados!W$5:W$98)-MIN(Base_Dados!W$5:W$98)=0,1,MAX(Base_Dados!W$5:W$98)-MIN(Base_Dados!W$5:W$98)))) * W$1)))</f>
        <v>2.4451661222720378</v>
      </c>
      <c r="X126" s="106">
        <f>IF(INDEX(Base_Dados!X:X,MATCH($B126,Base_Dados!$B:$B,0))=0,0,
MAX(0, MIN(X$1,
((INDEX(Base_Dados!X:X,MATCH($B126,Base_Dados!$B:$B,0))-MIN(Base_Dados!X$5:X$98)) /
(IF(MAX(Base_Dados!X$5:X$98)-MIN(Base_Dados!X$5:X$98)=0,1,MAX(Base_Dados!X$5:X$98)-MIN(Base_Dados!X$5:X$98)))) * X$1)))</f>
        <v>0</v>
      </c>
      <c r="Y126" s="106">
        <f>IF(INDEX(Base_Dados!Y:Y,MATCH($B126,Base_Dados!$B:$B,0))=0,0,
MAX(0, MIN(Y$1,
((INDEX(Base_Dados!Y:Y,MATCH($B126,Base_Dados!$B:$B,0))-MIN(Base_Dados!Y$5:Y$98)) /
(IF(MAX(Base_Dados!Y$5:Y$98)-MIN(Base_Dados!Y$5:Y$98)=0,1,MAX(Base_Dados!Y$5:Y$98)-MIN(Base_Dados!Y$5:Y$98)))) * Y$1)))</f>
        <v>0</v>
      </c>
      <c r="Z126" s="106">
        <f>IF(INDEX(Base_Dados!Z:Z,MATCH($B126,Base_Dados!$B:$B,0))=0,0,
MAX(0, MIN(Z$1,
((INDEX(Base_Dados!Z:Z,MATCH($B126,Base_Dados!$B:$B,0))-MIN(Base_Dados!Z$5:Z$98)) /
(IF(MAX(Base_Dados!Z$5:Z$98)-MIN(Base_Dados!Z$5:Z$98)=0,1,MAX(Base_Dados!Z$5:Z$98)-MIN(Base_Dados!Z$5:Z$98)))) * Z$1)))</f>
        <v>0</v>
      </c>
      <c r="AA126" s="106">
        <f>IF(INDEX(Base_Dados!AA:AA,MATCH($B126,Base_Dados!$B:$B,0))=0,0,
MAX(0, MIN(AA$1,
((INDEX(Base_Dados!AA:AA,MATCH($B126,Base_Dados!$B:$B,0))-MIN(Base_Dados!AA$5:AA$98)) /
(IF(MAX(Base_Dados!AA$5:AA$98)-MIN(Base_Dados!AA$5:AA$98)=0,1,MAX(Base_Dados!AA$5:AA$98)-MIN(Base_Dados!AA$5:AA$98)))) * AA$1)))</f>
        <v>0</v>
      </c>
      <c r="AB126" s="106">
        <f>IF(INDEX(Base_Dados!AB:AB,MATCH($B126,Base_Dados!$B:$B,0))=0,0,
MAX(0, MIN(AB$1,
((INDEX(Base_Dados!AB:AB,MATCH($B126,Base_Dados!$B:$B,0))-MIN(Base_Dados!AB$5:AB$98)) /
(IF(MAX(Base_Dados!AB$5:AB$98)-MIN(Base_Dados!AB$5:AB$98)=0,1,MAX(Base_Dados!AB$5:AB$98)-MIN(Base_Dados!AB$5:AB$98)))) * AB$1)))</f>
        <v>0.36507799813001335</v>
      </c>
      <c r="AC126" s="106">
        <f>IF(INDEX(Base_Dados!AC:AC,MATCH($B126,Base_Dados!$B:$B,0))=0,0,
MAX(0, MIN(AC$1,
((INDEX(Base_Dados!AC:AC,MATCH($B126,Base_Dados!$B:$B,0))-MIN(Base_Dados!AC$5:AC$98)) /
(IF(MAX(Base_Dados!AC$5:AC$98)-MIN(Base_Dados!AC$5:AC$98)=0,1,MAX(Base_Dados!AC$5:AC$98)-MIN(Base_Dados!AC$5:AC$98)))) * AC$1)))</f>
        <v>3.0443004432453267E-2</v>
      </c>
      <c r="AD126" s="106">
        <f>IF(INDEX(Base_Dados!AD:AD,MATCH($B126,Base_Dados!$B:$B,0))=0,0,
MAX(0, MIN(AD$1,
((INDEX(Base_Dados!AD:AD,MATCH($B126,Base_Dados!$B:$B,0))-MIN(Base_Dados!AD$5:AD$98)) /
(IF(MAX(Base_Dados!AD$5:AD$98)-MIN(Base_Dados!AD$5:AD$98)=0,1,MAX(Base_Dados!AD$5:AD$98)-MIN(Base_Dados!AD$5:AD$98)))) * AD$1)))</f>
        <v>2.5824582162402014E-2</v>
      </c>
      <c r="AE126" s="106">
        <f>IF(INDEX(Base_Dados!AE:AE,MATCH($B126,Base_Dados!$B:$B,0))=0,0,
MAX(0, MIN(AE$1,
((INDEX(Base_Dados!AE:AE,MATCH($B126,Base_Dados!$B:$B,0))-MIN(Base_Dados!AE$5:AE$98)) /
(IF(MAX(Base_Dados!AE$5:AE$98)-MIN(Base_Dados!AE$5:AE$98)=0,1,MAX(Base_Dados!AE$5:AE$98)-MIN(Base_Dados!AE$5:AE$98)))) * AE$1)))</f>
        <v>1.4238458219473608E-2</v>
      </c>
      <c r="AF126" s="106">
        <f>IF(INDEX(Base_Dados!AF:AF,MATCH($B126,Base_Dados!$B:$B,0))=0,0,
MAX(0, MIN(AF$1,
((INDEX(Base_Dados!AF:AF,MATCH($B126,Base_Dados!$B:$B,0))-MIN(Base_Dados!AF$5:AF$98)) /
(IF(MAX(Base_Dados!AF$5:AF$98)-MIN(Base_Dados!AF$5:AF$98)=0,1,MAX(Base_Dados!AF$5:AF$98)-MIN(Base_Dados!AF$5:AF$98)))) * AF$1)))</f>
        <v>1.6089734749229992E-2</v>
      </c>
      <c r="AG126" s="106">
        <f>IF(INDEX(Base_Dados!AG:AG,MATCH($B126,Base_Dados!$B:$B,0))=0,0,
MAX(0, MIN(AG$1,
((INDEX(Base_Dados!AG:AG,MATCH($B126,Base_Dados!$B:$B,0))-MIN(Base_Dados!AG$5:AG$98)) /
(IF(MAX(Base_Dados!AG$5:AG$98)-MIN(Base_Dados!AG$5:AG$98)=0,1,MAX(Base_Dados!AG$5:AG$98)-MIN(Base_Dados!AG$5:AG$98)))) * AG$1)))</f>
        <v>1.7903217313464274E-2</v>
      </c>
      <c r="AH126" s="106">
        <f>IF(INDEX(Base_Dados!AH:AH,MATCH($B126,Base_Dados!$B:$B,0))=0,0,
MAX(0, MIN(AH$1,
((INDEX(Base_Dados!AH:AH,MATCH($B126,Base_Dados!$B:$B,0))-MIN(Base_Dados!AH$5:AH$98)) /
(IF(MAX(Base_Dados!AH$5:AH$98)-MIN(Base_Dados!AH$5:AH$98)=0,1,MAX(Base_Dados!AH$5:AH$98)-MIN(Base_Dados!AH$5:AH$98)))) * AH$1)))</f>
        <v>1.7025911447482707</v>
      </c>
      <c r="AI126" s="106">
        <f>IF(INDEX(Base_Dados!AI:AI,MATCH($B126,Base_Dados!$B:$B,0))=0,0,
MAX(0, MIN(AI$1,
((INDEX(Base_Dados!AI:AI,MATCH($B126,Base_Dados!$B:$B,0))-MIN(Base_Dados!AI$5:AI$98)) /
(IF(MAX(Base_Dados!AI$5:AI$98)-MIN(Base_Dados!AI$5:AI$98)=0,1,MAX(Base_Dados!AI$5:AI$98)-MIN(Base_Dados!AI$5:AI$98)))) * AI$1)))</f>
        <v>7.1428571428571425E-2</v>
      </c>
      <c r="AJ126" s="106">
        <f>IF(INDEX(Base_Dados!AJ:AJ,MATCH($B126,Base_Dados!$B:$B,0))=0,0,
MAX(0, MIN(AJ$1,
((INDEX(Base_Dados!AJ:AJ,MATCH($B126,Base_Dados!$B:$B,0))-MIN(Base_Dados!AJ$5:AJ$98)) /
(IF(MAX(Base_Dados!AJ$5:AJ$98)-MIN(Base_Dados!AJ$5:AJ$98)=0,1,MAX(Base_Dados!AJ$5:AJ$98)-MIN(Base_Dados!AJ$5:AJ$98)))) * AJ$1)))</f>
        <v>0.41666666666666663</v>
      </c>
      <c r="AK126" s="106">
        <f>IF(INDEX(Base_Dados!AK:AK,MATCH($B126,Base_Dados!$B:$B,0))=0,0,
MAX(0, MIN(AK$1,
((INDEX(Base_Dados!AK:AK,MATCH($B126,Base_Dados!$B:$B,0))-MIN(Base_Dados!AK$5:AK$98)) /
(IF(MAX(Base_Dados!AK$5:AK$98)-MIN(Base_Dados!AK$5:AK$98)=0,1,MAX(Base_Dados!AK$5:AK$98)-MIN(Base_Dados!AK$5:AK$98)))) * AK$1)))</f>
        <v>9.1954022988505746E-3</v>
      </c>
      <c r="AL126" s="106">
        <f>IF(INDEX(Base_Dados!AL:AL,MATCH($B126,Base_Dados!$B:$B,0))=0,0,
MAX(0, MIN(AL$1,
((INDEX(Base_Dados!AL:AL,MATCH($B126,Base_Dados!$B:$B,0))-MIN(Base_Dados!AL$5:AL$98)) /
(IF(MAX(Base_Dados!AL$5:AL$98)-MIN(Base_Dados!AL$5:AL$98)=0,1,MAX(Base_Dados!AL$5:AL$98)-MIN(Base_Dados!AL$5:AL$98)))) * AL$1)))</f>
        <v>0</v>
      </c>
      <c r="AM126" s="106">
        <f>IF(INDEX(Base_Dados!AM:AM,MATCH($B126,Base_Dados!$B:$B,0))=0,0,
MAX(0, MIN(AM$1,
((INDEX(Base_Dados!AM:AM,MATCH($B126,Base_Dados!$B:$B,0))-MIN(Base_Dados!AM$5:AM$98)) /
(IF(MAX(Base_Dados!AM$5:AM$98)-MIN(Base_Dados!AM$5:AM$98)=0,1,MAX(Base_Dados!AM$5:AM$98)-MIN(Base_Dados!AM$5:AM$98)))) * AM$1)))</f>
        <v>1.4500258933195235E-2</v>
      </c>
      <c r="AN126" s="106">
        <f>IF(INDEX(Base_Dados!AN:AN,MATCH($B126,Base_Dados!$B:$B,0))=0,0,
MAX(0, MIN(AN$1,
((INDEX(Base_Dados!AN:AN,MATCH($B126,Base_Dados!$B:$B,0))-MIN(Base_Dados!AN$5:AN$98)) /
(IF(MAX(Base_Dados!AN$5:AN$98)-MIN(Base_Dados!AN$5:AN$98)=0,1,MAX(Base_Dados!AN$5:AN$98)-MIN(Base_Dados!AN$5:AN$98)))) * AN$1)))</f>
        <v>0.1022099447513812</v>
      </c>
      <c r="AO126" s="106">
        <f>IF(INDEX(Base_Dados!AO:AO,MATCH($B126,Base_Dados!$B:$B,0))=0,0,
MAX(0, MIN(AO$1,
((INDEX(Base_Dados!AO:AO,MATCH($B126,Base_Dados!$B:$B,0))-MIN(Base_Dados!AO$5:AO$98)) /
(IF(MAX(Base_Dados!AO$5:AO$98)-MIN(Base_Dados!AO$5:AO$98)=0,1,MAX(Base_Dados!AO$5:AO$98)-MIN(Base_Dados!AO$5:AO$98)))) * AO$1)))</f>
        <v>0</v>
      </c>
      <c r="AP126" s="106">
        <f>IF(INDEX(Base_Dados!AP:AP,MATCH($B126,Base_Dados!$B:$B,0))=0,0,
MAX(0, MIN(AP$1,
((INDEX(Base_Dados!AP:AP,MATCH($B126,Base_Dados!$B:$B,0))-MIN(Base_Dados!AP$5:AP$98)) /
(IF(MAX(Base_Dados!AP$5:AP$98)-MIN(Base_Dados!AP$5:AP$98)=0,1,MAX(Base_Dados!AP$5:AP$98)-MIN(Base_Dados!AP$5:AP$98)))) * AP$1)))</f>
        <v>2.2935779816513763E-3</v>
      </c>
      <c r="AQ126" s="106">
        <f>IF(INDEX(Base_Dados!AQ:AQ,MATCH($B126,Base_Dados!$B:$B,0))=0,0,
MAX(0, MIN(AQ$1,
((INDEX(Base_Dados!AQ:AQ,MATCH($B126,Base_Dados!$B:$B,0))-MIN(Base_Dados!AQ$5:AQ$98)) /
(IF(MAX(Base_Dados!AQ$5:AQ$98)-MIN(Base_Dados!AQ$5:AQ$98)=0,1,MAX(Base_Dados!AQ$5:AQ$98)-MIN(Base_Dados!AQ$5:AQ$98)))) * AQ$1)))</f>
        <v>0</v>
      </c>
      <c r="AR126" s="106">
        <f>IF(INDEX(Base_Dados!AR:AR,MATCH($B126,Base_Dados!$B:$B,0))=0,0,
MAX(0, MIN(AR$1,
((INDEX(Base_Dados!AR:AR,MATCH($B126,Base_Dados!$B:$B,0))-MIN(Base_Dados!AR$5:AR$98)) /
(IF(MAX(Base_Dados!AR$5:AR$98)-MIN(Base_Dados!AR$5:AR$98)=0,1,MAX(Base_Dados!AR$5:AR$98)-MIN(Base_Dados!AR$5:AR$98)))) * AR$1)))</f>
        <v>0</v>
      </c>
      <c r="AS126" s="106">
        <f>IF(INDEX(Base_Dados!AS:AS,MATCH($B126,Base_Dados!$B:$B,0))=0,0,
MAX(0, MIN(AS$1,
((INDEX(Base_Dados!AS:AS,MATCH($B126,Base_Dados!$B:$B,0))-MIN(Base_Dados!AS$5:AS$98)) /
(IF(MAX(Base_Dados!AS$5:AS$98)-MIN(Base_Dados!AS$5:AS$98)=0,1,MAX(Base_Dados!AS$5:AS$98)-MIN(Base_Dados!AS$5:AS$98)))) * AS$1)))</f>
        <v>0</v>
      </c>
      <c r="AT126" s="106">
        <f>IF(INDEX(Base_Dados!AT:AT,MATCH($B126,Base_Dados!$B:$B,0))=0,0,
MAX(0, MIN(AT$1,
((INDEX(Base_Dados!AT:AT,MATCH($B126,Base_Dados!$B:$B,0))-MIN(Base_Dados!AT$5:AT$98)) /
(IF(MAX(Base_Dados!AT$5:AT$98)-MIN(Base_Dados!AT$5:AT$98)=0,1,MAX(Base_Dados!AT$5:AT$98)-MIN(Base_Dados!AT$5:AT$98)))) * AT$1)))</f>
        <v>0</v>
      </c>
      <c r="AU126" s="106">
        <f>IF(INDEX(Base_Dados!AU:AU,MATCH($B126,Base_Dados!$B:$B,0))=0,0,
MAX(0, MIN(AU$1,
((INDEX(Base_Dados!AU:AU,MATCH($B126,Base_Dados!$B:$B,0))-MIN(Base_Dados!AU$5:AU$98)) /
(IF(MAX(Base_Dados!AU$5:AU$98)-MIN(Base_Dados!AU$5:AU$98)=0,1,MAX(Base_Dados!AU$5:AU$98)-MIN(Base_Dados!AU$5:AU$98)))) * AU$1)))</f>
        <v>9.3632958801498128E-4</v>
      </c>
      <c r="AV126" s="106">
        <f>IF(INDEX(Base_Dados!AV:AV,MATCH($B126,Base_Dados!$B:$B,0))=0,0,
MAX(0, MIN(AV$1,
((INDEX(Base_Dados!AV:AV,MATCH($B126,Base_Dados!$B:$B,0))-MIN(Base_Dados!AV$5:AV$98)) /
(IF(MAX(Base_Dados!AV$5:AV$98)-MIN(Base_Dados!AV$5:AV$98)=0,1,MAX(Base_Dados!AV$5:AV$98)-MIN(Base_Dados!AV$5:AV$98)))) * AV$1)))</f>
        <v>0</v>
      </c>
      <c r="AW126" s="106">
        <f>IF(INDEX(Base_Dados!AW:AW,MATCH($B126,Base_Dados!$B:$B,0))=0,0,
MAX(0, MIN(AW$1,
((INDEX(Base_Dados!AW:AW,MATCH($B126,Base_Dados!$B:$B,0))-MIN(Base_Dados!AW$5:AW$98)) /
(IF(MAX(Base_Dados!AW$5:AW$98)-MIN(Base_Dados!AW$5:AW$98)=0,1,MAX(Base_Dados!AW$5:AW$98)-MIN(Base_Dados!AW$5:AW$98)))) * AW$1)))</f>
        <v>0</v>
      </c>
      <c r="AX126" s="106">
        <f>IF(INDEX(Base_Dados!AX:AX,MATCH($B126,Base_Dados!$B:$B,0))=0,0,
MAX(0, MIN(AX$1,
((INDEX(Base_Dados!AX:AX,MATCH($B126,Base_Dados!$B:$B,0))-MIN(Base_Dados!AX$5:AX$98)) /
(IF(MAX(Base_Dados!AX$5:AX$98)-MIN(Base_Dados!AX$5:AX$98)=0,1,MAX(Base_Dados!AX$5:AX$98)-MIN(Base_Dados!AX$5:AX$98)))) * AX$1)))</f>
        <v>1.9771071800208116E-2</v>
      </c>
      <c r="AY126" s="106">
        <f>IF(INDEX(Base_Dados!AY:AY,MATCH($B126,Base_Dados!$B:$B,0))=0,0,
MAX(0, MIN(AY$1,
((INDEX(Base_Dados!AY:AY,MATCH($B126,Base_Dados!$B:$B,0))-MIN(Base_Dados!AY$5:AY$98)) /
(IF(MAX(Base_Dados!AY$5:AY$98)-MIN(Base_Dados!AY$5:AY$98)=0,1,MAX(Base_Dados!AY$5:AY$98)-MIN(Base_Dados!AY$5:AY$98)))) * AY$1)))</f>
        <v>9.8911968348170125E-4</v>
      </c>
      <c r="AZ126" s="106">
        <f>IF(INDEX(Base_Dados!AZ:AZ,MATCH($B126,Base_Dados!$B:$B,0))=0,0,
MAX(0, MIN(AZ$1,
((INDEX(Base_Dados!AZ:AZ,MATCH($B126,Base_Dados!$B:$B,0))-MIN(Base_Dados!AZ$5:AZ$98)) /
(IF(MAX(Base_Dados!AZ$5:AZ$98)-MIN(Base_Dados!AZ$5:AZ$98)=0,1,MAX(Base_Dados!AZ$5:AZ$98)-MIN(Base_Dados!AZ$5:AZ$98)))) * AZ$1)))</f>
        <v>0.375</v>
      </c>
      <c r="BA126" s="106">
        <f>IF(INDEX(Base_Dados!BA:BA,MATCH($B126,Base_Dados!$B:$B,0))=0,0,
MAX(0, MIN(BA$1,
((INDEX(Base_Dados!BA:BA,MATCH($B126,Base_Dados!$B:$B,0))-MIN(Base_Dados!BA$5:BA$98)) /
(IF(MAX(Base_Dados!BA$5:BA$98)-MIN(Base_Dados!BA$5:BA$98)=0,1,MAX(Base_Dados!BA$5:BA$98)-MIN(Base_Dados!BA$5:BA$98)))) * BA$1)))</f>
        <v>1.0390994471458069E-2</v>
      </c>
      <c r="BB126" s="106">
        <f>IF(INDEX(Base_Dados!BB:BB,MATCH($B126,Base_Dados!$B:$B,0))=0,0,
MAX(0, MIN(BB$1,
((INDEX(Base_Dados!BB:BB,MATCH($B126,Base_Dados!$B:$B,0))-MIN(Base_Dados!BB$5:BB$98)) /
(IF(MAX(Base_Dados!BB$5:BB$98)-MIN(Base_Dados!BB$5:BB$98)=0,1,MAX(Base_Dados!BB$5:BB$98)-MIN(Base_Dados!BB$5:BB$98)))) * BB$1)))</f>
        <v>0</v>
      </c>
      <c r="BC126" s="106">
        <f>IF(INDEX(Base_Dados!BC:BC,MATCH($B126,Base_Dados!$B:$B,0))=0,0,
MAX(0, MIN(BC$1,
((INDEX(Base_Dados!BC:BC,MATCH($B126,Base_Dados!$B:$B,0))-MIN(Base_Dados!BC$5:BC$98)) /
(IF(MAX(Base_Dados!BC$5:BC$98)-MIN(Base_Dados!BC$5:BC$98)=0,1,MAX(Base_Dados!BC$5:BC$98)-MIN(Base_Dados!BC$5:BC$98)))) * BC$1)))</f>
        <v>1.6698087799622948E-2</v>
      </c>
      <c r="BD126" s="106">
        <f>IF(INDEX(Base_Dados!BD:BD,MATCH($B126,Base_Dados!$B:$B,0))=0,0,
MAX(0, MIN(BD$1,
((INDEX(Base_Dados!BD:BD,MATCH($B126,Base_Dados!$B:$B,0))-MIN(Base_Dados!BD$5:BD$98)) /
(IF(MAX(Base_Dados!BD$5:BD$98)-MIN(Base_Dados!BD$5:BD$98)=0,1,MAX(Base_Dados!BD$5:BD$98)-MIN(Base_Dados!BD$5:BD$98)))) * BD$1)))</f>
        <v>6.5784917941970776E-3</v>
      </c>
      <c r="BE126" s="106">
        <f>IF(INDEX(Base_Dados!BE:BE,MATCH($B126,Base_Dados!$B:$B,0))=0,0,
MAX(0, MIN(BE$1,
((INDEX(Base_Dados!BE:BE,MATCH($B126,Base_Dados!$B:$B,0))-MIN(Base_Dados!BE$5:BE$98)) /
(IF(MAX(Base_Dados!BE$5:BE$98)-MIN(Base_Dados!BE$5:BE$98)=0,1,MAX(Base_Dados!BE$5:BE$98)-MIN(Base_Dados!BE$5:BE$98)))) * BE$1)))</f>
        <v>2.5087807325639738E-2</v>
      </c>
      <c r="BF126" s="106">
        <f>IF(INDEX(Base_Dados!BF:BF,MATCH($B126,Base_Dados!$B:$B,0))=0,0,
MAX(0, MIN(BF$1,
((INDEX(Base_Dados!BF:BF,MATCH($B126,Base_Dados!$B:$B,0))-MIN(Base_Dados!BF$5:BF$98)) /
(IF(MAX(Base_Dados!BF$5:BF$98)-MIN(Base_Dados!BF$5:BF$98)=0,1,MAX(Base_Dados!BF$5:BF$98)-MIN(Base_Dados!BF$5:BF$98)))) * BF$1)))</f>
        <v>0</v>
      </c>
      <c r="BG126" s="106">
        <f>IF(INDEX(Base_Dados!BG:BG,MATCH($B126,Base_Dados!$B:$B,0))=0,0,
MAX(0, MIN(BG$1,
((INDEX(Base_Dados!BG:BG,MATCH($B126,Base_Dados!$B:$B,0))-MIN(Base_Dados!BG$5:BG$98)) /
(IF(MAX(Base_Dados!BG$5:BG$98)-MIN(Base_Dados!BG$5:BG$98)=0,1,MAX(Base_Dados!BG$5:BG$98)-MIN(Base_Dados!BG$5:BG$98)))) * BG$1)))</f>
        <v>1.4214046822742474E-2</v>
      </c>
      <c r="BH126" s="106">
        <f>IF(INDEX(Base_Dados!BH:BH,MATCH($B126,Base_Dados!$B:$B,0))=0,0,
MAX(0, MIN(BH$1,
((INDEX(Base_Dados!BH:BH,MATCH($B126,Base_Dados!$B:$B,0))-MIN(Base_Dados!BH$5:BH$98)) /
(IF(MAX(Base_Dados!BH$5:BH$98)-MIN(Base_Dados!BH$5:BH$98)=0,1,MAX(Base_Dados!BH$5:BH$98)-MIN(Base_Dados!BH$5:BH$98)))) * BH$1)))</f>
        <v>2.197802197802198E-2</v>
      </c>
      <c r="BI126" s="106">
        <f>IF(INDEX(Base_Dados!BI:BI,MATCH($B126,Base_Dados!$B:$B,0))=0,0,
MAX(0, MIN(BI$1,
((INDEX(Base_Dados!BI:BI,MATCH($B126,Base_Dados!$B:$B,0))-MIN(Base_Dados!BI$5:BI$98)) /
(IF(MAX(Base_Dados!BI$5:BI$98)-MIN(Base_Dados!BI$5:BI$98)=0,1,MAX(Base_Dados!BI$5:BI$98)-MIN(Base_Dados!BI$5:BI$98)))) * BI$1)))</f>
        <v>6.5522620904836196E-2</v>
      </c>
      <c r="BJ126" s="106">
        <f>IF(INDEX(Base_Dados!BJ:BJ,MATCH($B126,Base_Dados!$B:$B,0))=0,0,
MAX(0, MIN(BJ$1,
((INDEX(Base_Dados!BJ:BJ,MATCH($B126,Base_Dados!$B:$B,0))-MIN(Base_Dados!BJ$5:BJ$98)) /
(IF(MAX(Base_Dados!BJ$5:BJ$98)-MIN(Base_Dados!BJ$5:BJ$98)=0,1,MAX(Base_Dados!BJ$5:BJ$98)-MIN(Base_Dados!BJ$5:BJ$98)))) * BJ$1)))</f>
        <v>2.1052631578947368E-2</v>
      </c>
      <c r="BK126" s="106">
        <f>IF(INDEX(Base_Dados!BK:BK,MATCH($B126,Base_Dados!$B:$B,0))=0,0,
MAX(0, MIN(BK$1,
((INDEX(Base_Dados!BK:BK,MATCH($B126,Base_Dados!$B:$B,0))-MIN(Base_Dados!BK$5:BK$98)) /
(IF(MAX(Base_Dados!BK$5:BK$98)-MIN(Base_Dados!BK$5:BK$98)=0,1,MAX(Base_Dados!BK$5:BK$98)-MIN(Base_Dados!BK$5:BK$98)))) * BK$1)))</f>
        <v>0</v>
      </c>
      <c r="BL126" s="106">
        <f>IF(INDEX(Base_Dados!BL:BL,MATCH($B126,Base_Dados!$B:$B,0))=0,0,
MAX(0, MIN(BL$1,
((INDEX(Base_Dados!BL:BL,MATCH($B126,Base_Dados!$B:$B,0))-MIN(Base_Dados!BL$5:BL$98)) /
(IF(MAX(Base_Dados!BL$5:BL$98)-MIN(Base_Dados!BL$5:BL$98)=0,1,MAX(Base_Dados!BL$5:BL$98)-MIN(Base_Dados!BL$5:BL$98)))) * BL$1)))</f>
        <v>3.0944625407166124E-2</v>
      </c>
      <c r="BM126" s="106">
        <f>IF(INDEX(Base_Dados!BM:BM,MATCH($B126,Base_Dados!$B:$B,0))=0,0,
MAX(0, MIN(BM$1,
((INDEX(Base_Dados!BM:BM,MATCH($B126,Base_Dados!$B:$B,0))-MIN(Base_Dados!BM$5:BM$98)) /
(IF(MAX(Base_Dados!BM$5:BM$98)-MIN(Base_Dados!BM$5:BM$98)=0,1,MAX(Base_Dados!BM$5:BM$98)-MIN(Base_Dados!BM$5:BM$98)))) * BM$1)))</f>
        <v>0.51608317042829266</v>
      </c>
      <c r="BN126" s="106">
        <f>IF(INDEX(Base_Dados!BN:BN,MATCH($B126,Base_Dados!$B:$B,0))=0,0,
MAX(0, MIN(BN$1,
((INDEX(Base_Dados!BN:BN,MATCH($B126,Base_Dados!$B:$B,0))-MIN(Base_Dados!BN$5:BN$98)) /
(IF(MAX(Base_Dados!BN$5:BN$98)-MIN(Base_Dados!BN$5:BN$98)=0,1,MAX(Base_Dados!BN$5:BN$98)-MIN(Base_Dados!BN$5:BN$98)))) * BN$1)))</f>
        <v>0.42659381025195342</v>
      </c>
      <c r="BO126" s="106">
        <f>IF(INDEX(Base_Dados!BO:BO,MATCH($B126,Base_Dados!$B:$B,0))=0,0,
MAX(0, MIN(BO$1,
((INDEX(Base_Dados!BO:BO,MATCH($B126,Base_Dados!$B:$B,0))-MIN(Base_Dados!BO$5:BO$98)) /
(IF(MAX(Base_Dados!BO$5:BO$98)-MIN(Base_Dados!BO$5:BO$98)=0,1,MAX(Base_Dados!BO$5:BO$98)-MIN(Base_Dados!BO$5:BO$98)))) * BO$1)))</f>
        <v>8.6206896551724137E-3</v>
      </c>
      <c r="BP126" s="106">
        <f t="shared" si="8"/>
        <v>9.3257364259686355</v>
      </c>
      <c r="BQ126" s="111">
        <f t="shared" si="9"/>
        <v>0.38715254684678896</v>
      </c>
      <c r="BR126" s="112">
        <f t="shared" si="10"/>
        <v>7.2644233368765687E-2</v>
      </c>
      <c r="BS126" s="113">
        <f t="shared" si="11"/>
        <v>9.253092192599869</v>
      </c>
    </row>
    <row r="127" spans="1:71">
      <c r="A127" s="21">
        <v>23023</v>
      </c>
      <c r="B127" s="21" t="s">
        <v>199</v>
      </c>
      <c r="C127" s="21" t="s">
        <v>197</v>
      </c>
      <c r="D127" s="105">
        <f>IF(INDEX(Base_Dados!D:D,MATCH($B127,Base_Dados!$B:$B,0))=0,0,
MAX(0, MIN(D$1,
((INDEX(Base_Dados!D:D,MATCH($B127,Base_Dados!$B:$B,0))-MIN(Base_Dados!D$5:D$98)) /
(IF(MAX(Base_Dados!D$5:D$98)-MIN(Base_Dados!D$5:D$98)=0,1,MAX(Base_Dados!D$5:D$98)-MIN(Base_Dados!D$5:D$98)))) * D$1)))</f>
        <v>0.68599211364320756</v>
      </c>
      <c r="E127" s="106">
        <f>IF(INDEX(Base_Dados!E:E,MATCH($B127,Base_Dados!$B:$B,0))=0,0,
MAX(0, MIN(E$1,
((INDEX(Base_Dados!E:E,MATCH($B127,Base_Dados!$B:$B,0))-MIN(Base_Dados!E$5:E$98)) /
(IF(MAX(Base_Dados!E$5:E$98)-MIN(Base_Dados!E$5:E$98)=0,1,MAX(Base_Dados!E$5:E$98)-MIN(Base_Dados!E$5:E$98)))) * E$1)))</f>
        <v>0.18791447717063459</v>
      </c>
      <c r="F127" s="106">
        <f>IF(INDEX(Base_Dados!F:F,MATCH($B127,Base_Dados!$B:$B,0))=0,0,
MAX(0, MIN(F$1,
((INDEX(Base_Dados!F:F,MATCH($B127,Base_Dados!$B:$B,0))-MIN(Base_Dados!F$5:F$98)) /
(IF(MAX(Base_Dados!F$5:F$98)-MIN(Base_Dados!F$5:F$98)=0,1,MAX(Base_Dados!F$5:F$98)-MIN(Base_Dados!F$5:F$98)))) * F$1)))</f>
        <v>0.17752630684072318</v>
      </c>
      <c r="G127" s="106">
        <f>IF(INDEX(Base_Dados!G:G,MATCH($B127,Base_Dados!$B:$B,0))=0,0,
MAX(0, MIN(G$1,
((INDEX(Base_Dados!G:G,MATCH($B127,Base_Dados!$B:$B,0))-MIN(Base_Dados!G$5:G$98)) /
(IF(MAX(Base_Dados!G$5:G$98)-MIN(Base_Dados!G$5:G$98)=0,1,MAX(Base_Dados!G$5:G$98)-MIN(Base_Dados!G$5:G$98)))) * G$1)))</f>
        <v>0.17851278442411447</v>
      </c>
      <c r="H127" s="106">
        <f>IF(INDEX(Base_Dados!H:H,MATCH($B127,Base_Dados!$B:$B,0))=0,0,
MAX(0, MIN(H$1,
((INDEX(Base_Dados!H:H,MATCH($B127,Base_Dados!$B:$B,0))-MIN(Base_Dados!H$5:H$98)) /
(IF(MAX(Base_Dados!H$5:H$98)-MIN(Base_Dados!H$5:H$98)=0,1,MAX(Base_Dados!H$5:H$98)-MIN(Base_Dados!H$5:H$98)))) * H$1)))</f>
        <v>0.1934390303897672</v>
      </c>
      <c r="I127" s="106">
        <f>IF(INDEX(Base_Dados!I:I,MATCH($B127,Base_Dados!$B:$B,0))=0,0,
MAX(0, MIN(I$1,
((INDEX(Base_Dados!I:I,MATCH($B127,Base_Dados!$B:$B,0))-MIN(Base_Dados!I$5:I$98)) /
(IF(MAX(Base_Dados!I$5:I$98)-MIN(Base_Dados!I$5:I$98)=0,1,MAX(Base_Dados!I$5:I$98)-MIN(Base_Dados!I$5:I$98)))) * I$1)))</f>
        <v>0.2285667280720933</v>
      </c>
      <c r="J127" s="106">
        <f>IF(INDEX(Base_Dados!J:J,MATCH($B127,Base_Dados!$B:$B,0))=0,0,
MAX(0, MIN(J$1,
((INDEX(Base_Dados!J:J,MATCH($B127,Base_Dados!$B:$B,0))-MIN(Base_Dados!J$5:J$98)) /
(IF(MAX(Base_Dados!J$5:J$98)-MIN(Base_Dados!J$5:J$98)=0,1,MAX(Base_Dados!J$5:J$98)-MIN(Base_Dados!J$5:J$98)))) * J$1)))</f>
        <v>0.25355882303741989</v>
      </c>
      <c r="K127" s="106">
        <f>IF(INDEX(Base_Dados!K:K,MATCH($B127,Base_Dados!$B:$B,0))=0,0,
MAX(0, MIN(K$1,
((INDEX(Base_Dados!K:K,MATCH($B127,Base_Dados!$B:$B,0))-MIN(Base_Dados!K$5:K$98)) /
(IF(MAX(Base_Dados!K$5:K$98)-MIN(Base_Dados!K$5:K$98)=0,1,MAX(Base_Dados!K$5:K$98)-MIN(Base_Dados!K$5:K$98)))) * K$1)))</f>
        <v>0.25033542039355994</v>
      </c>
      <c r="L127" s="106">
        <f>IF(INDEX(Base_Dados!L:L,MATCH($B127,Base_Dados!$B:$B,0))=0,0,
MAX(0, MIN(L$1,
((INDEX(Base_Dados!L:L,MATCH($B127,Base_Dados!$B:$B,0))-MIN(Base_Dados!L$5:L$98)) /
(IF(MAX(Base_Dados!L$5:L$98)-MIN(Base_Dados!L$5:L$98)=0,1,MAX(Base_Dados!L$5:L$98)-MIN(Base_Dados!L$5:L$98)))) * L$1)))</f>
        <v>0.29419266611863587</v>
      </c>
      <c r="M127" s="106">
        <f>IF(INDEX(Base_Dados!M:M,MATCH($B127,Base_Dados!$B:$B,0))=0,0,
MAX(0, MIN(M$1,
((INDEX(Base_Dados!M:M,MATCH($B127,Base_Dados!$B:$B,0))-MIN(Base_Dados!M$5:M$98)) /
(IF(MAX(Base_Dados!M$5:M$98)-MIN(Base_Dados!M$5:M$98)=0,1,MAX(Base_Dados!M$5:M$98)-MIN(Base_Dados!M$5:M$98)))) * M$1)))</f>
        <v>0.28489795918367344</v>
      </c>
      <c r="N127" s="106">
        <f>IF(INDEX(Base_Dados!N:N,MATCH($B127,Base_Dados!$B:$B,0))=0,0,
MAX(0, MIN(N$1,
((INDEX(Base_Dados!N:N,MATCH($B127,Base_Dados!$B:$B,0))-MIN(Base_Dados!N$5:N$98)) /
(IF(MAX(Base_Dados!N$5:N$98)-MIN(Base_Dados!N$5:N$98)=0,1,MAX(Base_Dados!N$5:N$98)-MIN(Base_Dados!N$5:N$98)))) * N$1)))</f>
        <v>0.36940806209254723</v>
      </c>
      <c r="O127" s="106">
        <f>IF(INDEX(Base_Dados!O:O,MATCH($B127,Base_Dados!$B:$B,0))=0,0,
MAX(0, MIN(O$1,
((INDEX(Base_Dados!O:O,MATCH($B127,Base_Dados!$B:$B,0))-MIN(Base_Dados!O$5:O$98)) /
(IF(MAX(Base_Dados!O$5:O$98)-MIN(Base_Dados!O$5:O$98)=0,1,MAX(Base_Dados!O$5:O$98)-MIN(Base_Dados!O$5:O$98)))) * O$1)))</f>
        <v>0.41663414906070573</v>
      </c>
      <c r="P127" s="106">
        <f>IF(INDEX(Base_Dados!P:P,MATCH($B127,Base_Dados!$B:$B,0))=0,0,
MAX(0, MIN(P$1,
((INDEX(Base_Dados!P:P,MATCH($B127,Base_Dados!$B:$B,0))-MIN(Base_Dados!P$5:P$98)) /
(IF(MAX(Base_Dados!P$5:P$98)-MIN(Base_Dados!P$5:P$98)=0,1,MAX(Base_Dados!P$5:P$98)-MIN(Base_Dados!P$5:P$98)))) * P$1)))</f>
        <v>0.14994222084634054</v>
      </c>
      <c r="Q127" s="106">
        <f>IF(INDEX(Base_Dados!Q:Q,MATCH($B127,Base_Dados!$B:$B,0))=0,0,
MAX(0, MIN(Q$1,
((INDEX(Base_Dados!Q:Q,MATCH($B127,Base_Dados!$B:$B,0))-MIN(Base_Dados!Q$5:Q$98)) /
(IF(MAX(Base_Dados!Q$5:Q$98)-MIN(Base_Dados!Q$5:Q$98)=0,1,MAX(Base_Dados!Q$5:Q$98)-MIN(Base_Dados!Q$5:Q$98)))) * Q$1)))</f>
        <v>4.0677162866621028E-2</v>
      </c>
      <c r="R127" s="106">
        <f>IF(INDEX(Base_Dados!R:R,MATCH($B127,Base_Dados!$B:$B,0))=0,0,
MAX(0, MIN(R$1,
((INDEX(Base_Dados!R:R,MATCH($B127,Base_Dados!$B:$B,0))-MIN(Base_Dados!R$5:R$98)) /
(IF(MAX(Base_Dados!R$5:R$98)-MIN(Base_Dados!R$5:R$98)=0,1,MAX(Base_Dados!R$5:R$98)-MIN(Base_Dados!R$5:R$98)))) * R$1)))</f>
        <v>4.5591931180319518E-2</v>
      </c>
      <c r="S127" s="106">
        <f>IF(INDEX(Base_Dados!S:S,MATCH($B127,Base_Dados!$B:$B,0))=0,0,
MAX(0, MIN(S$1,
((INDEX(Base_Dados!S:S,MATCH($B127,Base_Dados!$B:$B,0))-MIN(Base_Dados!S$5:S$98)) /
(IF(MAX(Base_Dados!S$5:S$98)-MIN(Base_Dados!S$5:S$98)=0,1,MAX(Base_Dados!S$5:S$98)-MIN(Base_Dados!S$5:S$98)))) * S$1)))</f>
        <v>5.9499737886617235E-2</v>
      </c>
      <c r="T127" s="106">
        <f>IF(INDEX(Base_Dados!T:T,MATCH($B127,Base_Dados!$B:$B,0))=0,0,
MAX(0, MIN(T$1,
((INDEX(Base_Dados!T:T,MATCH($B127,Base_Dados!$B:$B,0))-MIN(Base_Dados!T$5:T$98)) /
(IF(MAX(Base_Dados!T$5:T$98)-MIN(Base_Dados!T$5:T$98)=0,1,MAX(Base_Dados!T$5:T$98)-MIN(Base_Dados!T$5:T$98)))) * T$1)))</f>
        <v>0.35228666616017668</v>
      </c>
      <c r="U127" s="106">
        <f>IF(INDEX(Base_Dados!U:U,MATCH($B127,Base_Dados!$B:$B,0))=0,0,
MAX(0, MIN(U$1,
((INDEX(Base_Dados!U:U,MATCH($B127,Base_Dados!$B:$B,0))-MIN(Base_Dados!U$5:U$98)) /
(IF(MAX(Base_Dados!U$5:U$98)-MIN(Base_Dados!U$5:U$98)=0,1,MAX(Base_Dados!U$5:U$98)-MIN(Base_Dados!U$5:U$98)))) * U$1)))</f>
        <v>0.99144064729963399</v>
      </c>
      <c r="V127" s="106">
        <f>IF(INDEX(Base_Dados!V:V,MATCH($B127,Base_Dados!$B:$B,0))=0,0,
MAX(0, MIN(V$1,
((INDEX(Base_Dados!V:V,MATCH($B127,Base_Dados!$B:$B,0))-MIN(Base_Dados!V$5:V$98)) /
(IF(MAX(Base_Dados!V$5:V$98)-MIN(Base_Dados!V$5:V$98)=0,1,MAX(Base_Dados!V$5:V$98)-MIN(Base_Dados!V$5:V$98)))) * V$1)))</f>
        <v>8.8826135556249464E-2</v>
      </c>
      <c r="W127" s="106">
        <f>IF(INDEX(Base_Dados!W:W,MATCH($B127,Base_Dados!$B:$B,0))=0,0,
MAX(0, MIN(W$1,
((INDEX(Base_Dados!W:W,MATCH($B127,Base_Dados!$B:$B,0))-MIN(Base_Dados!W$5:W$98)) /
(IF(MAX(Base_Dados!W$5:W$98)-MIN(Base_Dados!W$5:W$98)=0,1,MAX(Base_Dados!W$5:W$98)-MIN(Base_Dados!W$5:W$98)))) * W$1)))</f>
        <v>2.338041802296781</v>
      </c>
      <c r="X127" s="106">
        <f>IF(INDEX(Base_Dados!X:X,MATCH($B127,Base_Dados!$B:$B,0))=0,0,
MAX(0, MIN(X$1,
((INDEX(Base_Dados!X:X,MATCH($B127,Base_Dados!$B:$B,0))-MIN(Base_Dados!X$5:X$98)) /
(IF(MAX(Base_Dados!X$5:X$98)-MIN(Base_Dados!X$5:X$98)=0,1,MAX(Base_Dados!X$5:X$98)-MIN(Base_Dados!X$5:X$98)))) * X$1)))</f>
        <v>0</v>
      </c>
      <c r="Y127" s="106">
        <f>IF(INDEX(Base_Dados!Y:Y,MATCH($B127,Base_Dados!$B:$B,0))=0,0,
MAX(0, MIN(Y$1,
((INDEX(Base_Dados!Y:Y,MATCH($B127,Base_Dados!$B:$B,0))-MIN(Base_Dados!Y$5:Y$98)) /
(IF(MAX(Base_Dados!Y$5:Y$98)-MIN(Base_Dados!Y$5:Y$98)=0,1,MAX(Base_Dados!Y$5:Y$98)-MIN(Base_Dados!Y$5:Y$98)))) * Y$1)))</f>
        <v>0</v>
      </c>
      <c r="Z127" s="106">
        <f>IF(INDEX(Base_Dados!Z:Z,MATCH($B127,Base_Dados!$B:$B,0))=0,0,
MAX(0, MIN(Z$1,
((INDEX(Base_Dados!Z:Z,MATCH($B127,Base_Dados!$B:$B,0))-MIN(Base_Dados!Z$5:Z$98)) /
(IF(MAX(Base_Dados!Z$5:Z$98)-MIN(Base_Dados!Z$5:Z$98)=0,1,MAX(Base_Dados!Z$5:Z$98)-MIN(Base_Dados!Z$5:Z$98)))) * Z$1)))</f>
        <v>0</v>
      </c>
      <c r="AA127" s="106">
        <f>IF(INDEX(Base_Dados!AA:AA,MATCH($B127,Base_Dados!$B:$B,0))=0,0,
MAX(0, MIN(AA$1,
((INDEX(Base_Dados!AA:AA,MATCH($B127,Base_Dados!$B:$B,0))-MIN(Base_Dados!AA$5:AA$98)) /
(IF(MAX(Base_Dados!AA$5:AA$98)-MIN(Base_Dados!AA$5:AA$98)=0,1,MAX(Base_Dados!AA$5:AA$98)-MIN(Base_Dados!AA$5:AA$98)))) * AA$1)))</f>
        <v>1.048951048951049E-2</v>
      </c>
      <c r="AB127" s="106">
        <f>IF(INDEX(Base_Dados!AB:AB,MATCH($B127,Base_Dados!$B:$B,0))=0,0,
MAX(0, MIN(AB$1,
((INDEX(Base_Dados!AB:AB,MATCH($B127,Base_Dados!$B:$B,0))-MIN(Base_Dados!AB$5:AB$98)) /
(IF(MAX(Base_Dados!AB$5:AB$98)-MIN(Base_Dados!AB$5:AB$98)=0,1,MAX(Base_Dados!AB$5:AB$98)-MIN(Base_Dados!AB$5:AB$98)))) * AB$1)))</f>
        <v>4.82618555517281E-2</v>
      </c>
      <c r="AC127" s="106">
        <f>IF(INDEX(Base_Dados!AC:AC,MATCH($B127,Base_Dados!$B:$B,0))=0,0,
MAX(0, MIN(AC$1,
((INDEX(Base_Dados!AC:AC,MATCH($B127,Base_Dados!$B:$B,0))-MIN(Base_Dados!AC$5:AC$98)) /
(IF(MAX(Base_Dados!AC$5:AC$98)-MIN(Base_Dados!AC$5:AC$98)=0,1,MAX(Base_Dados!AC$5:AC$98)-MIN(Base_Dados!AC$5:AC$98)))) * AC$1)))</f>
        <v>5.676671805742918E-2</v>
      </c>
      <c r="AD127" s="106">
        <f>IF(INDEX(Base_Dados!AD:AD,MATCH($B127,Base_Dados!$B:$B,0))=0,0,
MAX(0, MIN(AD$1,
((INDEX(Base_Dados!AD:AD,MATCH($B127,Base_Dados!$B:$B,0))-MIN(Base_Dados!AD$5:AD$98)) /
(IF(MAX(Base_Dados!AD$5:AD$98)-MIN(Base_Dados!AD$5:AD$98)=0,1,MAX(Base_Dados!AD$5:AD$98)-MIN(Base_Dados!AD$5:AD$98)))) * AD$1)))</f>
        <v>5.0539860967312528E-2</v>
      </c>
      <c r="AE127" s="106">
        <f>IF(INDEX(Base_Dados!AE:AE,MATCH($B127,Base_Dados!$B:$B,0))=0,0,
MAX(0, MIN(AE$1,
((INDEX(Base_Dados!AE:AE,MATCH($B127,Base_Dados!$B:$B,0))-MIN(Base_Dados!AE$5:AE$98)) /
(IF(MAX(Base_Dados!AE$5:AE$98)-MIN(Base_Dados!AE$5:AE$98)=0,1,MAX(Base_Dados!AE$5:AE$98)-MIN(Base_Dados!AE$5:AE$98)))) * AE$1)))</f>
        <v>2.5974399539767008E-2</v>
      </c>
      <c r="AF127" s="106">
        <f>IF(INDEX(Base_Dados!AF:AF,MATCH($B127,Base_Dados!$B:$B,0))=0,0,
MAX(0, MIN(AF$1,
((INDEX(Base_Dados!AF:AF,MATCH($B127,Base_Dados!$B:$B,0))-MIN(Base_Dados!AF$5:AF$98)) /
(IF(MAX(Base_Dados!AF$5:AF$98)-MIN(Base_Dados!AF$5:AF$98)=0,1,MAX(Base_Dados!AF$5:AF$98)-MIN(Base_Dados!AF$5:AF$98)))) * AF$1)))</f>
        <v>2.92373465728865E-2</v>
      </c>
      <c r="AG127" s="106">
        <f>IF(INDEX(Base_Dados!AG:AG,MATCH($B127,Base_Dados!$B:$B,0))=0,0,
MAX(0, MIN(AG$1,
((INDEX(Base_Dados!AG:AG,MATCH($B127,Base_Dados!$B:$B,0))-MIN(Base_Dados!AG$5:AG$98)) /
(IF(MAX(Base_Dados!AG$5:AG$98)-MIN(Base_Dados!AG$5:AG$98)=0,1,MAX(Base_Dados!AG$5:AG$98)-MIN(Base_Dados!AG$5:AG$98)))) * AG$1)))</f>
        <v>4.0677162866621028E-2</v>
      </c>
      <c r="AH127" s="106">
        <f>IF(INDEX(Base_Dados!AH:AH,MATCH($B127,Base_Dados!$B:$B,0))=0,0,
MAX(0, MIN(AH$1,
((INDEX(Base_Dados!AH:AH,MATCH($B127,Base_Dados!$B:$B,0))-MIN(Base_Dados!AH$5:AH$98)) /
(IF(MAX(Base_Dados!AH$5:AH$98)-MIN(Base_Dados!AH$5:AH$98)=0,1,MAX(Base_Dados!AH$5:AH$98)-MIN(Base_Dados!AH$5:AH$98)))) * AH$1)))</f>
        <v>1.6523765528475618</v>
      </c>
      <c r="AI127" s="106">
        <f>IF(INDEX(Base_Dados!AI:AI,MATCH($B127,Base_Dados!$B:$B,0))=0,0,
MAX(0, MIN(AI$1,
((INDEX(Base_Dados!AI:AI,MATCH($B127,Base_Dados!$B:$B,0))-MIN(Base_Dados!AI$5:AI$98)) /
(IF(MAX(Base_Dados!AI$5:AI$98)-MIN(Base_Dados!AI$5:AI$98)=0,1,MAX(Base_Dados!AI$5:AI$98)-MIN(Base_Dados!AI$5:AI$98)))) * AI$1)))</f>
        <v>0.25</v>
      </c>
      <c r="AJ127" s="106">
        <f>IF(INDEX(Base_Dados!AJ:AJ,MATCH($B127,Base_Dados!$B:$B,0))=0,0,
MAX(0, MIN(AJ$1,
((INDEX(Base_Dados!AJ:AJ,MATCH($B127,Base_Dados!$B:$B,0))-MIN(Base_Dados!AJ$5:AJ$98)) /
(IF(MAX(Base_Dados!AJ$5:AJ$98)-MIN(Base_Dados!AJ$5:AJ$98)=0,1,MAX(Base_Dados!AJ$5:AJ$98)-MIN(Base_Dados!AJ$5:AJ$98)))) * AJ$1)))</f>
        <v>2.2448979591836733</v>
      </c>
      <c r="AK127" s="106">
        <f>IF(INDEX(Base_Dados!AK:AK,MATCH($B127,Base_Dados!$B:$B,0))=0,0,
MAX(0, MIN(AK$1,
((INDEX(Base_Dados!AK:AK,MATCH($B127,Base_Dados!$B:$B,0))-MIN(Base_Dados!AK$5:AK$98)) /
(IF(MAX(Base_Dados!AK$5:AK$98)-MIN(Base_Dados!AK$5:AK$98)=0,1,MAX(Base_Dados!AK$5:AK$98)-MIN(Base_Dados!AK$5:AK$98)))) * AK$1)))</f>
        <v>1.3793103448275862E-2</v>
      </c>
      <c r="AL127" s="106">
        <f>IF(INDEX(Base_Dados!AL:AL,MATCH($B127,Base_Dados!$B:$B,0))=0,0,
MAX(0, MIN(AL$1,
((INDEX(Base_Dados!AL:AL,MATCH($B127,Base_Dados!$B:$B,0))-MIN(Base_Dados!AL$5:AL$98)) /
(IF(MAX(Base_Dados!AL$5:AL$98)-MIN(Base_Dados!AL$5:AL$98)=0,1,MAX(Base_Dados!AL$5:AL$98)-MIN(Base_Dados!AL$5:AL$98)))) * AL$1)))</f>
        <v>0</v>
      </c>
      <c r="AM127" s="106">
        <f>IF(INDEX(Base_Dados!AM:AM,MATCH($B127,Base_Dados!$B:$B,0))=0,0,
MAX(0, MIN(AM$1,
((INDEX(Base_Dados!AM:AM,MATCH($B127,Base_Dados!$B:$B,0))-MIN(Base_Dados!AM$5:AM$98)) /
(IF(MAX(Base_Dados!AM$5:AM$98)-MIN(Base_Dados!AM$5:AM$98)=0,1,MAX(Base_Dados!AM$5:AM$98)-MIN(Base_Dados!AM$5:AM$98)))) * AM$1)))</f>
        <v>0.27343345416882442</v>
      </c>
      <c r="AN127" s="106">
        <f>IF(INDEX(Base_Dados!AN:AN,MATCH($B127,Base_Dados!$B:$B,0))=0,0,
MAX(0, MIN(AN$1,
((INDEX(Base_Dados!AN:AN,MATCH($B127,Base_Dados!$B:$B,0))-MIN(Base_Dados!AN$5:AN$98)) /
(IF(MAX(Base_Dados!AN$5:AN$98)-MIN(Base_Dados!AN$5:AN$98)=0,1,MAX(Base_Dados!AN$5:AN$98)-MIN(Base_Dados!AN$5:AN$98)))) * AN$1)))</f>
        <v>0.4432746414957342</v>
      </c>
      <c r="AO127" s="106">
        <f>IF(INDEX(Base_Dados!AO:AO,MATCH($B127,Base_Dados!$B:$B,0))=0,0,
MAX(0, MIN(AO$1,
((INDEX(Base_Dados!AO:AO,MATCH($B127,Base_Dados!$B:$B,0))-MIN(Base_Dados!AO$5:AO$98)) /
(IF(MAX(Base_Dados!AO$5:AO$98)-MIN(Base_Dados!AO$5:AO$98)=0,1,MAX(Base_Dados!AO$5:AO$98)-MIN(Base_Dados!AO$5:AO$98)))) * AO$1)))</f>
        <v>0</v>
      </c>
      <c r="AP127" s="106">
        <f>IF(INDEX(Base_Dados!AP:AP,MATCH($B127,Base_Dados!$B:$B,0))=0,0,
MAX(0, MIN(AP$1,
((INDEX(Base_Dados!AP:AP,MATCH($B127,Base_Dados!$B:$B,0))-MIN(Base_Dados!AP$5:AP$98)) /
(IF(MAX(Base_Dados!AP$5:AP$98)-MIN(Base_Dados!AP$5:AP$98)=0,1,MAX(Base_Dados!AP$5:AP$98)-MIN(Base_Dados!AP$5:AP$98)))) * AP$1)))</f>
        <v>0.19266055045871561</v>
      </c>
      <c r="AQ127" s="106">
        <f>IF(INDEX(Base_Dados!AQ:AQ,MATCH($B127,Base_Dados!$B:$B,0))=0,0,
MAX(0, MIN(AQ$1,
((INDEX(Base_Dados!AQ:AQ,MATCH($B127,Base_Dados!$B:$B,0))-MIN(Base_Dados!AQ$5:AQ$98)) /
(IF(MAX(Base_Dados!AQ$5:AQ$98)-MIN(Base_Dados!AQ$5:AQ$98)=0,1,MAX(Base_Dados!AQ$5:AQ$98)-MIN(Base_Dados!AQ$5:AQ$98)))) * AQ$1)))</f>
        <v>0</v>
      </c>
      <c r="AR127" s="106">
        <f>IF(INDEX(Base_Dados!AR:AR,MATCH($B127,Base_Dados!$B:$B,0))=0,0,
MAX(0, MIN(AR$1,
((INDEX(Base_Dados!AR:AR,MATCH($B127,Base_Dados!$B:$B,0))-MIN(Base_Dados!AR$5:AR$98)) /
(IF(MAX(Base_Dados!AR$5:AR$98)-MIN(Base_Dados!AR$5:AR$98)=0,1,MAX(Base_Dados!AR$5:AR$98)-MIN(Base_Dados!AR$5:AR$98)))) * AR$1)))</f>
        <v>1.6129032258064516E-2</v>
      </c>
      <c r="AS127" s="106">
        <f>IF(INDEX(Base_Dados!AS:AS,MATCH($B127,Base_Dados!$B:$B,0))=0,0,
MAX(0, MIN(AS$1,
((INDEX(Base_Dados!AS:AS,MATCH($B127,Base_Dados!$B:$B,0))-MIN(Base_Dados!AS$5:AS$98)) /
(IF(MAX(Base_Dados!AS$5:AS$98)-MIN(Base_Dados!AS$5:AS$98)=0,1,MAX(Base_Dados!AS$5:AS$98)-MIN(Base_Dados!AS$5:AS$98)))) * AS$1)))</f>
        <v>0.10365853658536585</v>
      </c>
      <c r="AT127" s="106">
        <f>IF(INDEX(Base_Dados!AT:AT,MATCH($B127,Base_Dados!$B:$B,0))=0,0,
MAX(0, MIN(AT$1,
((INDEX(Base_Dados!AT:AT,MATCH($B127,Base_Dados!$B:$B,0))-MIN(Base_Dados!AT$5:AT$98)) /
(IF(MAX(Base_Dados!AT$5:AT$98)-MIN(Base_Dados!AT$5:AT$98)=0,1,MAX(Base_Dados!AT$5:AT$98)-MIN(Base_Dados!AT$5:AT$98)))) * AT$1)))</f>
        <v>2.1428571428571429E-2</v>
      </c>
      <c r="AU127" s="106">
        <f>IF(INDEX(Base_Dados!AU:AU,MATCH($B127,Base_Dados!$B:$B,0))=0,0,
MAX(0, MIN(AU$1,
((INDEX(Base_Dados!AU:AU,MATCH($B127,Base_Dados!$B:$B,0))-MIN(Base_Dados!AU$5:AU$98)) /
(IF(MAX(Base_Dados!AU$5:AU$98)-MIN(Base_Dados!AU$5:AU$98)=0,1,MAX(Base_Dados!AU$5:AU$98)-MIN(Base_Dados!AU$5:AU$98)))) * AU$1)))</f>
        <v>4.9625468164794011E-2</v>
      </c>
      <c r="AV127" s="106">
        <f>IF(INDEX(Base_Dados!AV:AV,MATCH($B127,Base_Dados!$B:$B,0))=0,0,
MAX(0, MIN(AV$1,
((INDEX(Base_Dados!AV:AV,MATCH($B127,Base_Dados!$B:$B,0))-MIN(Base_Dados!AV$5:AV$98)) /
(IF(MAX(Base_Dados!AV$5:AV$98)-MIN(Base_Dados!AV$5:AV$98)=0,1,MAX(Base_Dados!AV$5:AV$98)-MIN(Base_Dados!AV$5:AV$98)))) * AV$1)))</f>
        <v>1.9230769230769232E-2</v>
      </c>
      <c r="AW127" s="106">
        <f>IF(INDEX(Base_Dados!AW:AW,MATCH($B127,Base_Dados!$B:$B,0))=0,0,
MAX(0, MIN(AW$1,
((INDEX(Base_Dados!AW:AW,MATCH($B127,Base_Dados!$B:$B,0))-MIN(Base_Dados!AW$5:AW$98)) /
(IF(MAX(Base_Dados!AW$5:AW$98)-MIN(Base_Dados!AW$5:AW$98)=0,1,MAX(Base_Dados!AW$5:AW$98)-MIN(Base_Dados!AW$5:AW$98)))) * AW$1)))</f>
        <v>0</v>
      </c>
      <c r="AX127" s="106">
        <f>IF(INDEX(Base_Dados!AX:AX,MATCH($B127,Base_Dados!$B:$B,0))=0,0,
MAX(0, MIN(AX$1,
((INDEX(Base_Dados!AX:AX,MATCH($B127,Base_Dados!$B:$B,0))-MIN(Base_Dados!AX$5:AX$98)) /
(IF(MAX(Base_Dados!AX$5:AX$98)-MIN(Base_Dados!AX$5:AX$98)=0,1,MAX(Base_Dados!AX$5:AX$98)-MIN(Base_Dados!AX$5:AX$98)))) * AX$1)))</f>
        <v>5.1026947843867305E-2</v>
      </c>
      <c r="AY127" s="106">
        <f>IF(INDEX(Base_Dados!AY:AY,MATCH($B127,Base_Dados!$B:$B,0))=0,0,
MAX(0, MIN(AY$1,
((INDEX(Base_Dados!AY:AY,MATCH($B127,Base_Dados!$B:$B,0))-MIN(Base_Dados!AY$5:AY$98)) /
(IF(MAX(Base_Dados!AY$5:AY$98)-MIN(Base_Dados!AY$5:AY$98)=0,1,MAX(Base_Dados!AY$5:AY$98)-MIN(Base_Dados!AY$5:AY$98)))) * AY$1)))</f>
        <v>1.7804154302670624E-2</v>
      </c>
      <c r="AZ127" s="106">
        <f>IF(INDEX(Base_Dados!AZ:AZ,MATCH($B127,Base_Dados!$B:$B,0))=0,0,
MAX(0, MIN(AZ$1,
((INDEX(Base_Dados!AZ:AZ,MATCH($B127,Base_Dados!$B:$B,0))-MIN(Base_Dados!AZ$5:AZ$98)) /
(IF(MAX(Base_Dados!AZ$5:AZ$98)-MIN(Base_Dados!AZ$5:AZ$98)=0,1,MAX(Base_Dados!AZ$5:AZ$98)-MIN(Base_Dados!AZ$5:AZ$98)))) * AZ$1)))</f>
        <v>0.5</v>
      </c>
      <c r="BA127" s="106">
        <f>IF(INDEX(Base_Dados!BA:BA,MATCH($B127,Base_Dados!$B:$B,0))=0,0,
MAX(0, MIN(BA$1,
((INDEX(Base_Dados!BA:BA,MATCH($B127,Base_Dados!$B:$B,0))-MIN(Base_Dados!BA$5:BA$98)) /
(IF(MAX(Base_Dados!BA$5:BA$98)-MIN(Base_Dados!BA$5:BA$98)=0,1,MAX(Base_Dados!BA$5:BA$98)-MIN(Base_Dados!BA$5:BA$98)))) * BA$1)))</f>
        <v>6.9628544150625013E-2</v>
      </c>
      <c r="BB127" s="106">
        <f>IF(INDEX(Base_Dados!BB:BB,MATCH($B127,Base_Dados!$B:$B,0))=0,0,
MAX(0, MIN(BB$1,
((INDEX(Base_Dados!BB:BB,MATCH($B127,Base_Dados!$B:$B,0))-MIN(Base_Dados!BB$5:BB$98)) /
(IF(MAX(Base_Dados!BB$5:BB$98)-MIN(Base_Dados!BB$5:BB$98)=0,1,MAX(Base_Dados!BB$5:BB$98)-MIN(Base_Dados!BB$5:BB$98)))) * BB$1)))</f>
        <v>0.2910406802155715</v>
      </c>
      <c r="BC127" s="106">
        <f>IF(INDEX(Base_Dados!BC:BC,MATCH($B127,Base_Dados!$B:$B,0))=0,0,
MAX(0, MIN(BC$1,
((INDEX(Base_Dados!BC:BC,MATCH($B127,Base_Dados!$B:$B,0))-MIN(Base_Dados!BC$5:BC$98)) /
(IF(MAX(Base_Dados!BC$5:BC$98)-MIN(Base_Dados!BC$5:BC$98)=0,1,MAX(Base_Dados!BC$5:BC$98)-MIN(Base_Dados!BC$5:BC$98)))) * BC$1)))</f>
        <v>0.12200377053595475</v>
      </c>
      <c r="BD127" s="106">
        <f>IF(INDEX(Base_Dados!BD:BD,MATCH($B127,Base_Dados!$B:$B,0))=0,0,
MAX(0, MIN(BD$1,
((INDEX(Base_Dados!BD:BD,MATCH($B127,Base_Dados!$B:$B,0))-MIN(Base_Dados!BD$5:BD$98)) /
(IF(MAX(Base_Dados!BD$5:BD$98)-MIN(Base_Dados!BD$5:BD$98)=0,1,MAX(Base_Dados!BD$5:BD$98)-MIN(Base_Dados!BD$5:BD$98)))) * BD$1)))</f>
        <v>4.3902776816009972E-2</v>
      </c>
      <c r="BE127" s="106">
        <f>IF(INDEX(Base_Dados!BE:BE,MATCH($B127,Base_Dados!$B:$B,0))=0,0,
MAX(0, MIN(BE$1,
((INDEX(Base_Dados!BE:BE,MATCH($B127,Base_Dados!$B:$B,0))-MIN(Base_Dados!BE$5:BE$98)) /
(IF(MAX(Base_Dados!BE$5:BE$98)-MIN(Base_Dados!BE$5:BE$98)=0,1,MAX(Base_Dados!BE$5:BE$98)-MIN(Base_Dados!BE$5:BE$98)))) * BE$1)))</f>
        <v>5.5694932262920223E-2</v>
      </c>
      <c r="BF127" s="106">
        <f>IF(INDEX(Base_Dados!BF:BF,MATCH($B127,Base_Dados!$B:$B,0))=0,0,
MAX(0, MIN(BF$1,
((INDEX(Base_Dados!BF:BF,MATCH($B127,Base_Dados!$B:$B,0))-MIN(Base_Dados!BF$5:BF$98)) /
(IF(MAX(Base_Dados!BF$5:BF$98)-MIN(Base_Dados!BF$5:BF$98)=0,1,MAX(Base_Dados!BF$5:BF$98)-MIN(Base_Dados!BF$5:BF$98)))) * BF$1)))</f>
        <v>0</v>
      </c>
      <c r="BG127" s="106">
        <f>IF(INDEX(Base_Dados!BG:BG,MATCH($B127,Base_Dados!$B:$B,0))=0,0,
MAX(0, MIN(BG$1,
((INDEX(Base_Dados!BG:BG,MATCH($B127,Base_Dados!$B:$B,0))-MIN(Base_Dados!BG$5:BG$98)) /
(IF(MAX(Base_Dados!BG$5:BG$98)-MIN(Base_Dados!BG$5:BG$98)=0,1,MAX(Base_Dados!BG$5:BG$98)-MIN(Base_Dados!BG$5:BG$98)))) * BG$1)))</f>
        <v>1.3795986622073578E-2</v>
      </c>
      <c r="BH127" s="106">
        <f>IF(INDEX(Base_Dados!BH:BH,MATCH($B127,Base_Dados!$B:$B,0))=0,0,
MAX(0, MIN(BH$1,
((INDEX(Base_Dados!BH:BH,MATCH($B127,Base_Dados!$B:$B,0))-MIN(Base_Dados!BH$5:BH$98)) /
(IF(MAX(Base_Dados!BH$5:BH$98)-MIN(Base_Dados!BH$5:BH$98)=0,1,MAX(Base_Dados!BH$5:BH$98)-MIN(Base_Dados!BH$5:BH$98)))) * BH$1)))</f>
        <v>0.37362637362637363</v>
      </c>
      <c r="BI127" s="106">
        <f>IF(INDEX(Base_Dados!BI:BI,MATCH($B127,Base_Dados!$B:$B,0))=0,0,
MAX(0, MIN(BI$1,
((INDEX(Base_Dados!BI:BI,MATCH($B127,Base_Dados!$B:$B,0))-MIN(Base_Dados!BI$5:BI$98)) /
(IF(MAX(Base_Dados!BI$5:BI$98)-MIN(Base_Dados!BI$5:BI$98)=0,1,MAX(Base_Dados!BI$5:BI$98)-MIN(Base_Dados!BI$5:BI$98)))) * BI$1)))</f>
        <v>0.24336973478939158</v>
      </c>
      <c r="BJ127" s="106">
        <f>IF(INDEX(Base_Dados!BJ:BJ,MATCH($B127,Base_Dados!$B:$B,0))=0,0,
MAX(0, MIN(BJ$1,
((INDEX(Base_Dados!BJ:BJ,MATCH($B127,Base_Dados!$B:$B,0))-MIN(Base_Dados!BJ$5:BJ$98)) /
(IF(MAX(Base_Dados!BJ$5:BJ$98)-MIN(Base_Dados!BJ$5:BJ$98)=0,1,MAX(Base_Dados!BJ$5:BJ$98)-MIN(Base_Dados!BJ$5:BJ$98)))) * BJ$1)))</f>
        <v>6.3157894736842107E-2</v>
      </c>
      <c r="BK127" s="106">
        <f>IF(INDEX(Base_Dados!BK:BK,MATCH($B127,Base_Dados!$B:$B,0))=0,0,
MAX(0, MIN(BK$1,
((INDEX(Base_Dados!BK:BK,MATCH($B127,Base_Dados!$B:$B,0))-MIN(Base_Dados!BK$5:BK$98)) /
(IF(MAX(Base_Dados!BK$5:BK$98)-MIN(Base_Dados!BK$5:BK$98)=0,1,MAX(Base_Dados!BK$5:BK$98)-MIN(Base_Dados!BK$5:BK$98)))) * BK$1)))</f>
        <v>3.5714285714285712E-2</v>
      </c>
      <c r="BL127" s="106">
        <f>IF(INDEX(Base_Dados!BL:BL,MATCH($B127,Base_Dados!$B:$B,0))=0,0,
MAX(0, MIN(BL$1,
((INDEX(Base_Dados!BL:BL,MATCH($B127,Base_Dados!$B:$B,0))-MIN(Base_Dados!BL$5:BL$98)) /
(IF(MAX(Base_Dados!BL$5:BL$98)-MIN(Base_Dados!BL$5:BL$98)=0,1,MAX(Base_Dados!BL$5:BL$98)-MIN(Base_Dados!BL$5:BL$98)))) * BL$1)))</f>
        <v>0.11563517915309446</v>
      </c>
      <c r="BM127" s="106">
        <f>IF(INDEX(Base_Dados!BM:BM,MATCH($B127,Base_Dados!$B:$B,0))=0,0,
MAX(0, MIN(BM$1,
((INDEX(Base_Dados!BM:BM,MATCH($B127,Base_Dados!$B:$B,0))-MIN(Base_Dados!BM$5:BM$98)) /
(IF(MAX(Base_Dados!BM$5:BM$98)-MIN(Base_Dados!BM$5:BM$98)=0,1,MAX(Base_Dados!BM$5:BM$98)-MIN(Base_Dados!BM$5:BM$98)))) * BM$1)))</f>
        <v>0.71821574551270773</v>
      </c>
      <c r="BN127" s="106">
        <f>IF(INDEX(Base_Dados!BN:BN,MATCH($B127,Base_Dados!$B:$B,0))=0,0,
MAX(0, MIN(BN$1,
((INDEX(Base_Dados!BN:BN,MATCH($B127,Base_Dados!$B:$B,0))-MIN(Base_Dados!BN$5:BN$98)) /
(IF(MAX(Base_Dados!BN$5:BN$98)-MIN(Base_Dados!BN$5:BN$98)=0,1,MAX(Base_Dados!BN$5:BN$98)-MIN(Base_Dados!BN$5:BN$98)))) * BN$1)))</f>
        <v>0</v>
      </c>
      <c r="BO127" s="106">
        <f>IF(INDEX(Base_Dados!BO:BO,MATCH($B127,Base_Dados!$B:$B,0))=0,0,
MAX(0, MIN(BO$1,
((INDEX(Base_Dados!BO:BO,MATCH($B127,Base_Dados!$B:$B,0))-MIN(Base_Dados!BO$5:BO$98)) /
(IF(MAX(Base_Dados!BO$5:BO$98)-MIN(Base_Dados!BO$5:BO$98)=0,1,MAX(Base_Dados!BO$5:BO$98)-MIN(Base_Dados!BO$5:BO$98)))) * BO$1)))</f>
        <v>3.4482758620689655E-2</v>
      </c>
      <c r="BP127" s="106">
        <f t="shared" si="8"/>
        <v>15.878840082738506</v>
      </c>
      <c r="BQ127" s="111">
        <f t="shared" si="9"/>
        <v>0.45771865695700625</v>
      </c>
      <c r="BR127" s="112">
        <f t="shared" si="10"/>
        <v>0.14321034347898298</v>
      </c>
      <c r="BS127" s="113">
        <f t="shared" si="11"/>
        <v>15.735629739259522</v>
      </c>
    </row>
    <row r="128" spans="1:71">
      <c r="A128" s="21">
        <v>23024</v>
      </c>
      <c r="B128" s="21" t="s">
        <v>219</v>
      </c>
      <c r="C128" s="21" t="s">
        <v>197</v>
      </c>
      <c r="D128" s="105">
        <f>IF(INDEX(Base_Dados!D:D,MATCH($B128,Base_Dados!$B:$B,0))=0,0,
MAX(0, MIN(D$1,
((INDEX(Base_Dados!D:D,MATCH($B128,Base_Dados!$B:$B,0))-MIN(Base_Dados!D$5:D$98)) /
(IF(MAX(Base_Dados!D$5:D$98)-MIN(Base_Dados!D$5:D$98)=0,1,MAX(Base_Dados!D$5:D$98)-MIN(Base_Dados!D$5:D$98)))) * D$1)))</f>
        <v>9.6183044411933705E-2</v>
      </c>
      <c r="E128" s="106">
        <f>IF(INDEX(Base_Dados!E:E,MATCH($B128,Base_Dados!$B:$B,0))=0,0,
MAX(0, MIN(E$1,
((INDEX(Base_Dados!E:E,MATCH($B128,Base_Dados!$B:$B,0))-MIN(Base_Dados!E$5:E$98)) /
(IF(MAX(Base_Dados!E$5:E$98)-MIN(Base_Dados!E$5:E$98)=0,1,MAX(Base_Dados!E$5:E$98)-MIN(Base_Dados!E$5:E$98)))) * E$1)))</f>
        <v>1.8265473401647261E-2</v>
      </c>
      <c r="F128" s="106">
        <f>IF(INDEX(Base_Dados!F:F,MATCH($B128,Base_Dados!$B:$B,0))=0,0,
MAX(0, MIN(F$1,
((INDEX(Base_Dados!F:F,MATCH($B128,Base_Dados!$B:$B,0))-MIN(Base_Dados!F$5:F$98)) /
(IF(MAX(Base_Dados!F$5:F$98)-MIN(Base_Dados!F$5:F$98)=0,1,MAX(Base_Dados!F$5:F$98)-MIN(Base_Dados!F$5:F$98)))) * F$1)))</f>
        <v>1.6690911151833451E-2</v>
      </c>
      <c r="G128" s="106">
        <f>IF(INDEX(Base_Dados!G:G,MATCH($B128,Base_Dados!$B:$B,0))=0,0,
MAX(0, MIN(G$1,
((INDEX(Base_Dados!G:G,MATCH($B128,Base_Dados!$B:$B,0))-MIN(Base_Dados!G$5:G$98)) /
(IF(MAX(Base_Dados!G$5:G$98)-MIN(Base_Dados!G$5:G$98)=0,1,MAX(Base_Dados!G$5:G$98)-MIN(Base_Dados!G$5:G$98)))) * G$1)))</f>
        <v>1.7936086901604142E-2</v>
      </c>
      <c r="H128" s="106">
        <f>IF(INDEX(Base_Dados!H:H,MATCH($B128,Base_Dados!$B:$B,0))=0,0,
MAX(0, MIN(H$1,
((INDEX(Base_Dados!H:H,MATCH($B128,Base_Dados!$B:$B,0))-MIN(Base_Dados!H$5:H$98)) /
(IF(MAX(Base_Dados!H$5:H$98)-MIN(Base_Dados!H$5:H$98)=0,1,MAX(Base_Dados!H$5:H$98)-MIN(Base_Dados!H$5:H$98)))) * H$1)))</f>
        <v>1.9392204655739171E-2</v>
      </c>
      <c r="I128" s="106">
        <f>IF(INDEX(Base_Dados!I:I,MATCH($B128,Base_Dados!$B:$B,0))=0,0,
MAX(0, MIN(I$1,
((INDEX(Base_Dados!I:I,MATCH($B128,Base_Dados!$B:$B,0))-MIN(Base_Dados!I$5:I$98)) /
(IF(MAX(Base_Dados!I$5:I$98)-MIN(Base_Dados!I$5:I$98)=0,1,MAX(Base_Dados!I$5:I$98)-MIN(Base_Dados!I$5:I$98)))) * I$1)))</f>
        <v>2.6647501823762819E-2</v>
      </c>
      <c r="J128" s="106">
        <f>IF(INDEX(Base_Dados!J:J,MATCH($B128,Base_Dados!$B:$B,0))=0,0,
MAX(0, MIN(J$1,
((INDEX(Base_Dados!J:J,MATCH($B128,Base_Dados!$B:$B,0))-MIN(Base_Dados!J$5:J$98)) /
(IF(MAX(Base_Dados!J$5:J$98)-MIN(Base_Dados!J$5:J$98)=0,1,MAX(Base_Dados!J$5:J$98)-MIN(Base_Dados!J$5:J$98)))) * J$1)))</f>
        <v>3.3847352359923241E-2</v>
      </c>
      <c r="K128" s="106">
        <f>IF(INDEX(Base_Dados!K:K,MATCH($B128,Base_Dados!$B:$B,0))=0,0,
MAX(0, MIN(K$1,
((INDEX(Base_Dados!K:K,MATCH($B128,Base_Dados!$B:$B,0))-MIN(Base_Dados!K$5:K$98)) /
(IF(MAX(Base_Dados!K$5:K$98)-MIN(Base_Dados!K$5:K$98)=0,1,MAX(Base_Dados!K$5:K$98)-MIN(Base_Dados!K$5:K$98)))) * K$1)))</f>
        <v>3.7186940966010731E-2</v>
      </c>
      <c r="L128" s="106">
        <f>IF(INDEX(Base_Dados!L:L,MATCH($B128,Base_Dados!$B:$B,0))=0,0,
MAX(0, MIN(L$1,
((INDEX(Base_Dados!L:L,MATCH($B128,Base_Dados!$B:$B,0))-MIN(Base_Dados!L$5:L$98)) /
(IF(MAX(Base_Dados!L$5:L$98)-MIN(Base_Dados!L$5:L$98)=0,1,MAX(Base_Dados!L$5:L$98)-MIN(Base_Dados!L$5:L$98)))) * L$1)))</f>
        <v>4.99604342247797E-2</v>
      </c>
      <c r="M128" s="106">
        <f>IF(INDEX(Base_Dados!M:M,MATCH($B128,Base_Dados!$B:$B,0))=0,0,
MAX(0, MIN(M$1,
((INDEX(Base_Dados!M:M,MATCH($B128,Base_Dados!$B:$B,0))-MIN(Base_Dados!M$5:M$98)) /
(IF(MAX(Base_Dados!M$5:M$98)-MIN(Base_Dados!M$5:M$98)=0,1,MAX(Base_Dados!M$5:M$98)-MIN(Base_Dados!M$5:M$98)))) * M$1)))</f>
        <v>5.8635568513119532E-2</v>
      </c>
      <c r="N128" s="106">
        <f>IF(INDEX(Base_Dados!N:N,MATCH($B128,Base_Dados!$B:$B,0))=0,0,
MAX(0, MIN(N$1,
((INDEX(Base_Dados!N:N,MATCH($B128,Base_Dados!$B:$B,0))-MIN(Base_Dados!N$5:N$98)) /
(IF(MAX(Base_Dados!N$5:N$98)-MIN(Base_Dados!N$5:N$98)=0,1,MAX(Base_Dados!N$5:N$98)-MIN(Base_Dados!N$5:N$98)))) * N$1)))</f>
        <v>7.6574498041860409E-2</v>
      </c>
      <c r="O128" s="106">
        <f>IF(INDEX(Base_Dados!O:O,MATCH($B128,Base_Dados!$B:$B,0))=0,0,
MAX(0, MIN(O$1,
((INDEX(Base_Dados!O:O,MATCH($B128,Base_Dados!$B:$B,0))-MIN(Base_Dados!O$5:O$98)) /
(IF(MAX(Base_Dados!O$5:O$98)-MIN(Base_Dados!O$5:O$98)=0,1,MAX(Base_Dados!O$5:O$98)-MIN(Base_Dados!O$5:O$98)))) * O$1)))</f>
        <v>0.10195663080439267</v>
      </c>
      <c r="P128" s="106">
        <f>IF(INDEX(Base_Dados!P:P,MATCH($B128,Base_Dados!$B:$B,0))=0,0,
MAX(0, MIN(P$1,
((INDEX(Base_Dados!P:P,MATCH($B128,Base_Dados!$B:$B,0))-MIN(Base_Dados!P$5:P$98)) /
(IF(MAX(Base_Dados!P$5:P$98)-MIN(Base_Dados!P$5:P$98)=0,1,MAX(Base_Dados!P$5:P$98)-MIN(Base_Dados!P$5:P$98)))) * P$1)))</f>
        <v>1.4717732883073426E-2</v>
      </c>
      <c r="Q128" s="106">
        <f>IF(INDEX(Base_Dados!Q:Q,MATCH($B128,Base_Dados!$B:$B,0))=0,0,
MAX(0, MIN(Q$1,
((INDEX(Base_Dados!Q:Q,MATCH($B128,Base_Dados!$B:$B,0))-MIN(Base_Dados!Q$5:Q$98)) /
(IF(MAX(Base_Dados!Q$5:Q$98)-MIN(Base_Dados!Q$5:Q$98)=0,1,MAX(Base_Dados!Q$5:Q$98)-MIN(Base_Dados!Q$5:Q$98)))) * Q$1)))</f>
        <v>4.8707282396924859E-3</v>
      </c>
      <c r="R128" s="106">
        <f>IF(INDEX(Base_Dados!R:R,MATCH($B128,Base_Dados!$B:$B,0))=0,0,
MAX(0, MIN(R$1,
((INDEX(Base_Dados!R:R,MATCH($B128,Base_Dados!$B:$B,0))-MIN(Base_Dados!R$5:R$98)) /
(IF(MAX(Base_Dados!R$5:R$98)-MIN(Base_Dados!R$5:R$98)=0,1,MAX(Base_Dados!R$5:R$98)-MIN(Base_Dados!R$5:R$98)))) * R$1)))</f>
        <v>4.4285508674424007E-3</v>
      </c>
      <c r="S128" s="106">
        <f>IF(INDEX(Base_Dados!S:S,MATCH($B128,Base_Dados!$B:$B,0))=0,0,
MAX(0, MIN(S$1,
((INDEX(Base_Dados!S:S,MATCH($B128,Base_Dados!$B:$B,0))-MIN(Base_Dados!S$5:S$98)) /
(IF(MAX(Base_Dados!S$5:S$98)-MIN(Base_Dados!S$5:S$98)=0,1,MAX(Base_Dados!S$5:S$98)-MIN(Base_Dados!S$5:S$98)))) * S$1)))</f>
        <v>1.1622856286976711E-2</v>
      </c>
      <c r="T128" s="106">
        <f>IF(INDEX(Base_Dados!T:T,MATCH($B128,Base_Dados!$B:$B,0))=0,0,
MAX(0, MIN(T$1,
((INDEX(Base_Dados!T:T,MATCH($B128,Base_Dados!$B:$B,0))-MIN(Base_Dados!T$5:T$98)) /
(IF(MAX(Base_Dados!T$5:T$98)-MIN(Base_Dados!T$5:T$98)=0,1,MAX(Base_Dados!T$5:T$98)-MIN(Base_Dados!T$5:T$98)))) * T$1)))</f>
        <v>0.44936441249278469</v>
      </c>
      <c r="U128" s="106">
        <f>IF(INDEX(Base_Dados!U:U,MATCH($B128,Base_Dados!$B:$B,0))=0,0,
MAX(0, MIN(U$1,
((INDEX(Base_Dados!U:U,MATCH($B128,Base_Dados!$B:$B,0))-MIN(Base_Dados!U$5:U$98)) /
(IF(MAX(Base_Dados!U$5:U$98)-MIN(Base_Dados!U$5:U$98)=0,1,MAX(Base_Dados!U$5:U$98)-MIN(Base_Dados!U$5:U$98)))) * U$1)))</f>
        <v>0.90939954184791294</v>
      </c>
      <c r="V128" s="106">
        <f>IF(INDEX(Base_Dados!V:V,MATCH($B128,Base_Dados!$B:$B,0))=0,0,
MAX(0, MIN(V$1,
((INDEX(Base_Dados!V:V,MATCH($B128,Base_Dados!$B:$B,0))-MIN(Base_Dados!V$5:V$98)) /
(IF(MAX(Base_Dados!V$5:V$98)-MIN(Base_Dados!V$5:V$98)=0,1,MAX(Base_Dados!V$5:V$98)-MIN(Base_Dados!V$5:V$98)))) * V$1)))</f>
        <v>9.8534800192483785E-3</v>
      </c>
      <c r="W128" s="106">
        <f>IF(INDEX(Base_Dados!W:W,MATCH($B128,Base_Dados!$B:$B,0))=0,0,
MAX(0, MIN(W$1,
((INDEX(Base_Dados!W:W,MATCH($B128,Base_Dados!$B:$B,0))-MIN(Base_Dados!W$5:W$98)) /
(IF(MAX(Base_Dados!W$5:W$98)-MIN(Base_Dados!W$5:W$98)=0,1,MAX(Base_Dados!W$5:W$98)-MIN(Base_Dados!W$5:W$98)))) * W$1)))</f>
        <v>2.5798964921090506</v>
      </c>
      <c r="X128" s="106">
        <f>IF(INDEX(Base_Dados!X:X,MATCH($B128,Base_Dados!$B:$B,0))=0,0,
MAX(0, MIN(X$1,
((INDEX(Base_Dados!X:X,MATCH($B128,Base_Dados!$B:$B,0))-MIN(Base_Dados!X$5:X$98)) /
(IF(MAX(Base_Dados!X$5:X$98)-MIN(Base_Dados!X$5:X$98)=0,1,MAX(Base_Dados!X$5:X$98)-MIN(Base_Dados!X$5:X$98)))) * X$1)))</f>
        <v>0</v>
      </c>
      <c r="Y128" s="106">
        <f>IF(INDEX(Base_Dados!Y:Y,MATCH($B128,Base_Dados!$B:$B,0))=0,0,
MAX(0, MIN(Y$1,
((INDEX(Base_Dados!Y:Y,MATCH($B128,Base_Dados!$B:$B,0))-MIN(Base_Dados!Y$5:Y$98)) /
(IF(MAX(Base_Dados!Y$5:Y$98)-MIN(Base_Dados!Y$5:Y$98)=0,1,MAX(Base_Dados!Y$5:Y$98)-MIN(Base_Dados!Y$5:Y$98)))) * Y$1)))</f>
        <v>0</v>
      </c>
      <c r="Z128" s="106">
        <f>IF(INDEX(Base_Dados!Z:Z,MATCH($B128,Base_Dados!$B:$B,0))=0,0,
MAX(0, MIN(Z$1,
((INDEX(Base_Dados!Z:Z,MATCH($B128,Base_Dados!$B:$B,0))-MIN(Base_Dados!Z$5:Z$98)) /
(IF(MAX(Base_Dados!Z$5:Z$98)-MIN(Base_Dados!Z$5:Z$98)=0,1,MAX(Base_Dados!Z$5:Z$98)-MIN(Base_Dados!Z$5:Z$98)))) * Z$1)))</f>
        <v>0</v>
      </c>
      <c r="AA128" s="106">
        <f>IF(INDEX(Base_Dados!AA:AA,MATCH($B128,Base_Dados!$B:$B,0))=0,0,
MAX(0, MIN(AA$1,
((INDEX(Base_Dados!AA:AA,MATCH($B128,Base_Dados!$B:$B,0))-MIN(Base_Dados!AA$5:AA$98)) /
(IF(MAX(Base_Dados!AA$5:AA$98)-MIN(Base_Dados!AA$5:AA$98)=0,1,MAX(Base_Dados!AA$5:AA$98)-MIN(Base_Dados!AA$5:AA$98)))) * AA$1)))</f>
        <v>0</v>
      </c>
      <c r="AB128" s="106">
        <f>IF(INDEX(Base_Dados!AB:AB,MATCH($B128,Base_Dados!$B:$B,0))=0,0,
MAX(0, MIN(AB$1,
((INDEX(Base_Dados!AB:AB,MATCH($B128,Base_Dados!$B:$B,0))-MIN(Base_Dados!AB$5:AB$98)) /
(IF(MAX(Base_Dados!AB$5:AB$98)-MIN(Base_Dados!AB$5:AB$98)=0,1,MAX(Base_Dados!AB$5:AB$98)-MIN(Base_Dados!AB$5:AB$98)))) * AB$1)))</f>
        <v>0</v>
      </c>
      <c r="AC128" s="106">
        <f>IF(INDEX(Base_Dados!AC:AC,MATCH($B128,Base_Dados!$B:$B,0))=0,0,
MAX(0, MIN(AC$1,
((INDEX(Base_Dados!AC:AC,MATCH($B128,Base_Dados!$B:$B,0))-MIN(Base_Dados!AC$5:AC$98)) /
(IF(MAX(Base_Dados!AC$5:AC$98)-MIN(Base_Dados!AC$5:AC$98)=0,1,MAX(Base_Dados!AC$5:AC$98)-MIN(Base_Dados!AC$5:AC$98)))) * AC$1)))</f>
        <v>1.5248602813644246E-2</v>
      </c>
      <c r="AD128" s="106">
        <f>IF(INDEX(Base_Dados!AD:AD,MATCH($B128,Base_Dados!$B:$B,0))=0,0,
MAX(0, MIN(AD$1,
((INDEX(Base_Dados!AD:AD,MATCH($B128,Base_Dados!$B:$B,0))-MIN(Base_Dados!AD$5:AD$98)) /
(IF(MAX(Base_Dados!AD$5:AD$98)-MIN(Base_Dados!AD$5:AD$98)=0,1,MAX(Base_Dados!AD$5:AD$98)-MIN(Base_Dados!AD$5:AD$98)))) * AD$1)))</f>
        <v>4.6590741014642806E-3</v>
      </c>
      <c r="AE128" s="106">
        <f>IF(INDEX(Base_Dados!AE:AE,MATCH($B128,Base_Dados!$B:$B,0))=0,0,
MAX(0, MIN(AE$1,
((INDEX(Base_Dados!AE:AE,MATCH($B128,Base_Dados!$B:$B,0))-MIN(Base_Dados!AE$5:AE$98)) /
(IF(MAX(Base_Dados!AE$5:AE$98)-MIN(Base_Dados!AE$5:AE$98)=0,1,MAX(Base_Dados!AE$5:AE$98)-MIN(Base_Dados!AE$5:AE$98)))) * AE$1)))</f>
        <v>2.3299295268229543E-3</v>
      </c>
      <c r="AF128" s="106">
        <f>IF(INDEX(Base_Dados!AF:AF,MATCH($B128,Base_Dados!$B:$B,0))=0,0,
MAX(0, MIN(AF$1,
((INDEX(Base_Dados!AF:AF,MATCH($B128,Base_Dados!$B:$B,0))-MIN(Base_Dados!AF$5:AF$98)) /
(IF(MAX(Base_Dados!AF$5:AF$98)-MIN(Base_Dados!AF$5:AF$98)=0,1,MAX(Base_Dados!AF$5:AF$98)-MIN(Base_Dados!AF$5:AF$98)))) * AF$1)))</f>
        <v>3.7695949983910263E-3</v>
      </c>
      <c r="AG128" s="106">
        <f>IF(INDEX(Base_Dados!AG:AG,MATCH($B128,Base_Dados!$B:$B,0))=0,0,
MAX(0, MIN(AG$1,
((INDEX(Base_Dados!AG:AG,MATCH($B128,Base_Dados!$B:$B,0))-MIN(Base_Dados!AG$5:AG$98)) /
(IF(MAX(Base_Dados!AG$5:AG$98)-MIN(Base_Dados!AG$5:AG$98)=0,1,MAX(Base_Dados!AG$5:AG$98)-MIN(Base_Dados!AG$5:AG$98)))) * AG$1)))</f>
        <v>4.8707282396924859E-3</v>
      </c>
      <c r="AH128" s="106">
        <f>IF(INDEX(Base_Dados!AH:AH,MATCH($B128,Base_Dados!$B:$B,0))=0,0,
MAX(0, MIN(AH$1,
((INDEX(Base_Dados!AH:AH,MATCH($B128,Base_Dados!$B:$B,0))-MIN(Base_Dados!AH$5:AH$98)) /
(IF(MAX(Base_Dados!AH$5:AH$98)-MIN(Base_Dados!AH$5:AH$98)=0,1,MAX(Base_Dados!AH$5:AH$98)-MIN(Base_Dados!AH$5:AH$98)))) * AH$1)))</f>
        <v>1.5624871522554427</v>
      </c>
      <c r="AI128" s="106">
        <f>IF(INDEX(Base_Dados!AI:AI,MATCH($B128,Base_Dados!$B:$B,0))=0,0,
MAX(0, MIN(AI$1,
((INDEX(Base_Dados!AI:AI,MATCH($B128,Base_Dados!$B:$B,0))-MIN(Base_Dados!AI$5:AI$98)) /
(IF(MAX(Base_Dados!AI$5:AI$98)-MIN(Base_Dados!AI$5:AI$98)=0,1,MAX(Base_Dados!AI$5:AI$98)-MIN(Base_Dados!AI$5:AI$98)))) * AI$1)))</f>
        <v>0</v>
      </c>
      <c r="AJ128" s="106">
        <f>IF(INDEX(Base_Dados!AJ:AJ,MATCH($B128,Base_Dados!$B:$B,0))=0,0,
MAX(0, MIN(AJ$1,
((INDEX(Base_Dados!AJ:AJ,MATCH($B128,Base_Dados!$B:$B,0))-MIN(Base_Dados!AJ$5:AJ$98)) /
(IF(MAX(Base_Dados!AJ$5:AJ$98)-MIN(Base_Dados!AJ$5:AJ$98)=0,1,MAX(Base_Dados!AJ$5:AJ$98)-MIN(Base_Dados!AJ$5:AJ$98)))) * AJ$1)))</f>
        <v>0</v>
      </c>
      <c r="AK128" s="106">
        <f>IF(INDEX(Base_Dados!AK:AK,MATCH($B128,Base_Dados!$B:$B,0))=0,0,
MAX(0, MIN(AK$1,
((INDEX(Base_Dados!AK:AK,MATCH($B128,Base_Dados!$B:$B,0))-MIN(Base_Dados!AK$5:AK$98)) /
(IF(MAX(Base_Dados!AK$5:AK$98)-MIN(Base_Dados!AK$5:AK$98)=0,1,MAX(Base_Dados!AK$5:AK$98)-MIN(Base_Dados!AK$5:AK$98)))) * AK$1)))</f>
        <v>1.1494252873563218E-3</v>
      </c>
      <c r="AL128" s="106">
        <f>IF(INDEX(Base_Dados!AL:AL,MATCH($B128,Base_Dados!$B:$B,0))=0,0,
MAX(0, MIN(AL$1,
((INDEX(Base_Dados!AL:AL,MATCH($B128,Base_Dados!$B:$B,0))-MIN(Base_Dados!AL$5:AL$98)) /
(IF(MAX(Base_Dados!AL$5:AL$98)-MIN(Base_Dados!AL$5:AL$98)=0,1,MAX(Base_Dados!AL$5:AL$98)-MIN(Base_Dados!AL$5:AL$98)))) * AL$1)))</f>
        <v>0</v>
      </c>
      <c r="AM128" s="106">
        <f>IF(INDEX(Base_Dados!AM:AM,MATCH($B128,Base_Dados!$B:$B,0))=0,0,
MAX(0, MIN(AM$1,
((INDEX(Base_Dados!AM:AM,MATCH($B128,Base_Dados!$B:$B,0))-MIN(Base_Dados!AM$5:AM$98)) /
(IF(MAX(Base_Dados!AM$5:AM$98)-MIN(Base_Dados!AM$5:AM$98)=0,1,MAX(Base_Dados!AM$5:AM$98)-MIN(Base_Dados!AM$5:AM$98)))) * AM$1)))</f>
        <v>0</v>
      </c>
      <c r="AN128" s="106">
        <f>IF(INDEX(Base_Dados!AN:AN,MATCH($B128,Base_Dados!$B:$B,0))=0,0,
MAX(0, MIN(AN$1,
((INDEX(Base_Dados!AN:AN,MATCH($B128,Base_Dados!$B:$B,0))-MIN(Base_Dados!AN$5:AN$98)) /
(IF(MAX(Base_Dados!AN$5:AN$98)-MIN(Base_Dados!AN$5:AN$98)=0,1,MAX(Base_Dados!AN$5:AN$98)-MIN(Base_Dados!AN$5:AN$98)))) * AN$1)))</f>
        <v>0</v>
      </c>
      <c r="AO128" s="106">
        <f>IF(INDEX(Base_Dados!AO:AO,MATCH($B128,Base_Dados!$B:$B,0))=0,0,
MAX(0, MIN(AO$1,
((INDEX(Base_Dados!AO:AO,MATCH($B128,Base_Dados!$B:$B,0))-MIN(Base_Dados!AO$5:AO$98)) /
(IF(MAX(Base_Dados!AO$5:AO$98)-MIN(Base_Dados!AO$5:AO$98)=0,1,MAX(Base_Dados!AO$5:AO$98)-MIN(Base_Dados!AO$5:AO$98)))) * AO$1)))</f>
        <v>0</v>
      </c>
      <c r="AP128" s="106">
        <f>IF(INDEX(Base_Dados!AP:AP,MATCH($B128,Base_Dados!$B:$B,0))=0,0,
MAX(0, MIN(AP$1,
((INDEX(Base_Dados!AP:AP,MATCH($B128,Base_Dados!$B:$B,0))-MIN(Base_Dados!AP$5:AP$98)) /
(IF(MAX(Base_Dados!AP$5:AP$98)-MIN(Base_Dados!AP$5:AP$98)=0,1,MAX(Base_Dados!AP$5:AP$98)-MIN(Base_Dados!AP$5:AP$98)))) * AP$1)))</f>
        <v>0</v>
      </c>
      <c r="AQ128" s="106">
        <f>IF(INDEX(Base_Dados!AQ:AQ,MATCH($B128,Base_Dados!$B:$B,0))=0,0,
MAX(0, MIN(AQ$1,
((INDEX(Base_Dados!AQ:AQ,MATCH($B128,Base_Dados!$B:$B,0))-MIN(Base_Dados!AQ$5:AQ$98)) /
(IF(MAX(Base_Dados!AQ$5:AQ$98)-MIN(Base_Dados!AQ$5:AQ$98)=0,1,MAX(Base_Dados!AQ$5:AQ$98)-MIN(Base_Dados!AQ$5:AQ$98)))) * AQ$1)))</f>
        <v>0</v>
      </c>
      <c r="AR128" s="106">
        <f>IF(INDEX(Base_Dados!AR:AR,MATCH($B128,Base_Dados!$B:$B,0))=0,0,
MAX(0, MIN(AR$1,
((INDEX(Base_Dados!AR:AR,MATCH($B128,Base_Dados!$B:$B,0))-MIN(Base_Dados!AR$5:AR$98)) /
(IF(MAX(Base_Dados!AR$5:AR$98)-MIN(Base_Dados!AR$5:AR$98)=0,1,MAX(Base_Dados!AR$5:AR$98)-MIN(Base_Dados!AR$5:AR$98)))) * AR$1)))</f>
        <v>0</v>
      </c>
      <c r="AS128" s="106">
        <f>IF(INDEX(Base_Dados!AS:AS,MATCH($B128,Base_Dados!$B:$B,0))=0,0,
MAX(0, MIN(AS$1,
((INDEX(Base_Dados!AS:AS,MATCH($B128,Base_Dados!$B:$B,0))-MIN(Base_Dados!AS$5:AS$98)) /
(IF(MAX(Base_Dados!AS$5:AS$98)-MIN(Base_Dados!AS$5:AS$98)=0,1,MAX(Base_Dados!AS$5:AS$98)-MIN(Base_Dados!AS$5:AS$98)))) * AS$1)))</f>
        <v>0</v>
      </c>
      <c r="AT128" s="106">
        <f>IF(INDEX(Base_Dados!AT:AT,MATCH($B128,Base_Dados!$B:$B,0))=0,0,
MAX(0, MIN(AT$1,
((INDEX(Base_Dados!AT:AT,MATCH($B128,Base_Dados!$B:$B,0))-MIN(Base_Dados!AT$5:AT$98)) /
(IF(MAX(Base_Dados!AT$5:AT$98)-MIN(Base_Dados!AT$5:AT$98)=0,1,MAX(Base_Dados!AT$5:AT$98)-MIN(Base_Dados!AT$5:AT$98)))) * AT$1)))</f>
        <v>0</v>
      </c>
      <c r="AU128" s="106">
        <f>IF(INDEX(Base_Dados!AU:AU,MATCH($B128,Base_Dados!$B:$B,0))=0,0,
MAX(0, MIN(AU$1,
((INDEX(Base_Dados!AU:AU,MATCH($B128,Base_Dados!$B:$B,0))-MIN(Base_Dados!AU$5:AU$98)) /
(IF(MAX(Base_Dados!AU$5:AU$98)-MIN(Base_Dados!AU$5:AU$98)=0,1,MAX(Base_Dados!AU$5:AU$98)-MIN(Base_Dados!AU$5:AU$98)))) * AU$1)))</f>
        <v>0</v>
      </c>
      <c r="AV128" s="106">
        <f>IF(INDEX(Base_Dados!AV:AV,MATCH($B128,Base_Dados!$B:$B,0))=0,0,
MAX(0, MIN(AV$1,
((INDEX(Base_Dados!AV:AV,MATCH($B128,Base_Dados!$B:$B,0))-MIN(Base_Dados!AV$5:AV$98)) /
(IF(MAX(Base_Dados!AV$5:AV$98)-MIN(Base_Dados!AV$5:AV$98)=0,1,MAX(Base_Dados!AV$5:AV$98)-MIN(Base_Dados!AV$5:AV$98)))) * AV$1)))</f>
        <v>0</v>
      </c>
      <c r="AW128" s="106">
        <f>IF(INDEX(Base_Dados!AW:AW,MATCH($B128,Base_Dados!$B:$B,0))=0,0,
MAX(0, MIN(AW$1,
((INDEX(Base_Dados!AW:AW,MATCH($B128,Base_Dados!$B:$B,0))-MIN(Base_Dados!AW$5:AW$98)) /
(IF(MAX(Base_Dados!AW$5:AW$98)-MIN(Base_Dados!AW$5:AW$98)=0,1,MAX(Base_Dados!AW$5:AW$98)-MIN(Base_Dados!AW$5:AW$98)))) * AW$1)))</f>
        <v>0</v>
      </c>
      <c r="AX128" s="106">
        <f>IF(INDEX(Base_Dados!AX:AX,MATCH($B128,Base_Dados!$B:$B,0))=0,0,
MAX(0, MIN(AX$1,
((INDEX(Base_Dados!AX:AX,MATCH($B128,Base_Dados!$B:$B,0))-MIN(Base_Dados!AX$5:AX$98)) /
(IF(MAX(Base_Dados!AX$5:AX$98)-MIN(Base_Dados!AX$5:AX$98)=0,1,MAX(Base_Dados!AX$5:AX$98)-MIN(Base_Dados!AX$5:AX$98)))) * AX$1)))</f>
        <v>0</v>
      </c>
      <c r="AY128" s="106">
        <f>IF(INDEX(Base_Dados!AY:AY,MATCH($B128,Base_Dados!$B:$B,0))=0,0,
MAX(0, MIN(AY$1,
((INDEX(Base_Dados!AY:AY,MATCH($B128,Base_Dados!$B:$B,0))-MIN(Base_Dados!AY$5:AY$98)) /
(IF(MAX(Base_Dados!AY$5:AY$98)-MIN(Base_Dados!AY$5:AY$98)=0,1,MAX(Base_Dados!AY$5:AY$98)-MIN(Base_Dados!AY$5:AY$98)))) * AY$1)))</f>
        <v>0</v>
      </c>
      <c r="AZ128" s="106">
        <f>IF(INDEX(Base_Dados!AZ:AZ,MATCH($B128,Base_Dados!$B:$B,0))=0,0,
MAX(0, MIN(AZ$1,
((INDEX(Base_Dados!AZ:AZ,MATCH($B128,Base_Dados!$B:$B,0))-MIN(Base_Dados!AZ$5:AZ$98)) /
(IF(MAX(Base_Dados!AZ$5:AZ$98)-MIN(Base_Dados!AZ$5:AZ$98)=0,1,MAX(Base_Dados!AZ$5:AZ$98)-MIN(Base_Dados!AZ$5:AZ$98)))) * AZ$1)))</f>
        <v>0</v>
      </c>
      <c r="BA128" s="106">
        <f>IF(INDEX(Base_Dados!BA:BA,MATCH($B128,Base_Dados!$B:$B,0))=0,0,
MAX(0, MIN(BA$1,
((INDEX(Base_Dados!BA:BA,MATCH($B128,Base_Dados!$B:$B,0))-MIN(Base_Dados!BA$5:BA$98)) /
(IF(MAX(Base_Dados!BA$5:BA$98)-MIN(Base_Dados!BA$5:BA$98)=0,1,MAX(Base_Dados!BA$5:BA$98)-MIN(Base_Dados!BA$5:BA$98)))) * BA$1)))</f>
        <v>1.0413197451097938E-2</v>
      </c>
      <c r="BB128" s="106">
        <f>IF(INDEX(Base_Dados!BB:BB,MATCH($B128,Base_Dados!$B:$B,0))=0,0,
MAX(0, MIN(BB$1,
((INDEX(Base_Dados!BB:BB,MATCH($B128,Base_Dados!$B:$B,0))-MIN(Base_Dados!BB$5:BB$98)) /
(IF(MAX(Base_Dados!BB$5:BB$98)-MIN(Base_Dados!BB$5:BB$98)=0,1,MAX(Base_Dados!BB$5:BB$98)-MIN(Base_Dados!BB$5:BB$98)))) * BB$1)))</f>
        <v>0.45958694858428634</v>
      </c>
      <c r="BC128" s="106">
        <f>IF(INDEX(Base_Dados!BC:BC,MATCH($B128,Base_Dados!$B:$B,0))=0,0,
MAX(0, MIN(BC$1,
((INDEX(Base_Dados!BC:BC,MATCH($B128,Base_Dados!$B:$B,0))-MIN(Base_Dados!BC$5:BC$98)) /
(IF(MAX(Base_Dados!BC$5:BC$98)-MIN(Base_Dados!BC$5:BC$98)=0,1,MAX(Base_Dados!BC$5:BC$98)-MIN(Base_Dados!BC$5:BC$98)))) * BC$1)))</f>
        <v>8.8876918933476975E-3</v>
      </c>
      <c r="BD128" s="106">
        <f>IF(INDEX(Base_Dados!BD:BD,MATCH($B128,Base_Dados!$B:$B,0))=0,0,
MAX(0, MIN(BD$1,
((INDEX(Base_Dados!BD:BD,MATCH($B128,Base_Dados!$B:$B,0))-MIN(Base_Dados!BD$5:BD$98)) /
(IF(MAX(Base_Dados!BD$5:BD$98)-MIN(Base_Dados!BD$5:BD$98)=0,1,MAX(Base_Dados!BD$5:BD$98)-MIN(Base_Dados!BD$5:BD$98)))) * BD$1)))</f>
        <v>8.101931999169032E-3</v>
      </c>
      <c r="BE128" s="106">
        <f>IF(INDEX(Base_Dados!BE:BE,MATCH($B128,Base_Dados!$B:$B,0))=0,0,
MAX(0, MIN(BE$1,
((INDEX(Base_Dados!BE:BE,MATCH($B128,Base_Dados!$B:$B,0))-MIN(Base_Dados!BE$5:BE$98)) /
(IF(MAX(Base_Dados!BE$5:BE$98)-MIN(Base_Dados!BE$5:BE$98)=0,1,MAX(Base_Dados!BE$5:BE$98)-MIN(Base_Dados!BE$5:BE$98)))) * BE$1)))</f>
        <v>4.8168590065228299E-2</v>
      </c>
      <c r="BF128" s="106">
        <f>IF(INDEX(Base_Dados!BF:BF,MATCH($B128,Base_Dados!$B:$B,0))=0,0,
MAX(0, MIN(BF$1,
((INDEX(Base_Dados!BF:BF,MATCH($B128,Base_Dados!$B:$B,0))-MIN(Base_Dados!BF$5:BF$98)) /
(IF(MAX(Base_Dados!BF$5:BF$98)-MIN(Base_Dados!BF$5:BF$98)=0,1,MAX(Base_Dados!BF$5:BF$98)-MIN(Base_Dados!BF$5:BF$98)))) * BF$1)))</f>
        <v>0</v>
      </c>
      <c r="BG128" s="106">
        <f>IF(INDEX(Base_Dados!BG:BG,MATCH($B128,Base_Dados!$B:$B,0))=0,0,
MAX(0, MIN(BG$1,
((INDEX(Base_Dados!BG:BG,MATCH($B128,Base_Dados!$B:$B,0))-MIN(Base_Dados!BG$5:BG$98)) /
(IF(MAX(Base_Dados!BG$5:BG$98)-MIN(Base_Dados!BG$5:BG$98)=0,1,MAX(Base_Dados!BG$5:BG$98)-MIN(Base_Dados!BG$5:BG$98)))) * BG$1)))</f>
        <v>0</v>
      </c>
      <c r="BH128" s="106">
        <f>IF(INDEX(Base_Dados!BH:BH,MATCH($B128,Base_Dados!$B:$B,0))=0,0,
MAX(0, MIN(BH$1,
((INDEX(Base_Dados!BH:BH,MATCH($B128,Base_Dados!$B:$B,0))-MIN(Base_Dados!BH$5:BH$98)) /
(IF(MAX(Base_Dados!BH$5:BH$98)-MIN(Base_Dados!BH$5:BH$98)=0,1,MAX(Base_Dados!BH$5:BH$98)-MIN(Base_Dados!BH$5:BH$98)))) * BH$1)))</f>
        <v>1.098901098901099E-2</v>
      </c>
      <c r="BI128" s="106">
        <f>IF(INDEX(Base_Dados!BI:BI,MATCH($B128,Base_Dados!$B:$B,0))=0,0,
MAX(0, MIN(BI$1,
((INDEX(Base_Dados!BI:BI,MATCH($B128,Base_Dados!$B:$B,0))-MIN(Base_Dados!BI$5:BI$98)) /
(IF(MAX(Base_Dados!BI$5:BI$98)-MIN(Base_Dados!BI$5:BI$98)=0,1,MAX(Base_Dados!BI$5:BI$98)-MIN(Base_Dados!BI$5:BI$98)))) * BI$1)))</f>
        <v>1.4040561622464899E-2</v>
      </c>
      <c r="BJ128" s="106">
        <f>IF(INDEX(Base_Dados!BJ:BJ,MATCH($B128,Base_Dados!$B:$B,0))=0,0,
MAX(0, MIN(BJ$1,
((INDEX(Base_Dados!BJ:BJ,MATCH($B128,Base_Dados!$B:$B,0))-MIN(Base_Dados!BJ$5:BJ$98)) /
(IF(MAX(Base_Dados!BJ$5:BJ$98)-MIN(Base_Dados!BJ$5:BJ$98)=0,1,MAX(Base_Dados!BJ$5:BJ$98)-MIN(Base_Dados!BJ$5:BJ$98)))) * BJ$1)))</f>
        <v>0</v>
      </c>
      <c r="BK128" s="106">
        <f>IF(INDEX(Base_Dados!BK:BK,MATCH($B128,Base_Dados!$B:$B,0))=0,0,
MAX(0, MIN(BK$1,
((INDEX(Base_Dados!BK:BK,MATCH($B128,Base_Dados!$B:$B,0))-MIN(Base_Dados!BK$5:BK$98)) /
(IF(MAX(Base_Dados!BK$5:BK$98)-MIN(Base_Dados!BK$5:BK$98)=0,1,MAX(Base_Dados!BK$5:BK$98)-MIN(Base_Dados!BK$5:BK$98)))) * BK$1)))</f>
        <v>0</v>
      </c>
      <c r="BL128" s="106">
        <f>IF(INDEX(Base_Dados!BL:BL,MATCH($B128,Base_Dados!$B:$B,0))=0,0,
MAX(0, MIN(BL$1,
((INDEX(Base_Dados!BL:BL,MATCH($B128,Base_Dados!$B:$B,0))-MIN(Base_Dados!BL$5:BL$98)) /
(IF(MAX(Base_Dados!BL$5:BL$98)-MIN(Base_Dados!BL$5:BL$98)=0,1,MAX(Base_Dados!BL$5:BL$98)-MIN(Base_Dados!BL$5:BL$98)))) * BL$1)))</f>
        <v>6.5146579804560263E-3</v>
      </c>
      <c r="BM128" s="106">
        <f>IF(INDEX(Base_Dados!BM:BM,MATCH($B128,Base_Dados!$B:$B,0))=0,0,
MAX(0, MIN(BM$1,
((INDEX(Base_Dados!BM:BM,MATCH($B128,Base_Dados!$B:$B,0))-MIN(Base_Dados!BM$5:BM$98)) /
(IF(MAX(Base_Dados!BM$5:BM$98)-MIN(Base_Dados!BM$5:BM$98)=0,1,MAX(Base_Dados!BM$5:BM$98)-MIN(Base_Dados!BM$5:BM$98)))) * BM$1)))</f>
        <v>0.58841300870801538</v>
      </c>
      <c r="BN128" s="106">
        <f>IF(INDEX(Base_Dados!BN:BN,MATCH($B128,Base_Dados!$B:$B,0))=0,0,
MAX(0, MIN(BN$1,
((INDEX(Base_Dados!BN:BN,MATCH($B128,Base_Dados!$B:$B,0))-MIN(Base_Dados!BN$5:BN$98)) /
(IF(MAX(Base_Dados!BN$5:BN$98)-MIN(Base_Dados!BN$5:BN$98)=0,1,MAX(Base_Dados!BN$5:BN$98)-MIN(Base_Dados!BN$5:BN$98)))) * BN$1)))</f>
        <v>0</v>
      </c>
      <c r="BO128" s="106">
        <f>IF(INDEX(Base_Dados!BO:BO,MATCH($B128,Base_Dados!$B:$B,0))=0,0,
MAX(0, MIN(BO$1,
((INDEX(Base_Dados!BO:BO,MATCH($B128,Base_Dados!$B:$B,0))-MIN(Base_Dados!BO$5:BO$98)) /
(IF(MAX(Base_Dados!BO$5:BO$98)-MIN(Base_Dados!BO$5:BO$98)=0,1,MAX(Base_Dados!BO$5:BO$98)-MIN(Base_Dados!BO$5:BO$98)))) * BO$1)))</f>
        <v>0</v>
      </c>
      <c r="BP128" s="106">
        <f t="shared" si="8"/>
        <v>7.2870605485186806</v>
      </c>
      <c r="BQ128" s="111">
        <f t="shared" si="9"/>
        <v>0.39628489601920602</v>
      </c>
      <c r="BR128" s="112">
        <f t="shared" si="10"/>
        <v>8.1776582541182752E-2</v>
      </c>
      <c r="BS128" s="113">
        <f t="shared" si="11"/>
        <v>7.2052839659774977</v>
      </c>
    </row>
    <row r="129" spans="1:71">
      <c r="A129" s="21">
        <v>23025</v>
      </c>
      <c r="B129" s="21" t="s">
        <v>223</v>
      </c>
      <c r="C129" s="21" t="s">
        <v>197</v>
      </c>
      <c r="D129" s="105">
        <f>IF(INDEX(Base_Dados!D:D,MATCH($B129,Base_Dados!$B:$B,0))=0,0,
MAX(0, MIN(D$1,
((INDEX(Base_Dados!D:D,MATCH($B129,Base_Dados!$B:$B,0))-MIN(Base_Dados!D$5:D$98)) /
(IF(MAX(Base_Dados!D$5:D$98)-MIN(Base_Dados!D$5:D$98)=0,1,MAX(Base_Dados!D$5:D$98)-MIN(Base_Dados!D$5:D$98)))) * D$1)))</f>
        <v>5.2953708555724961E-2</v>
      </c>
      <c r="E129" s="106">
        <f>IF(INDEX(Base_Dados!E:E,MATCH($B129,Base_Dados!$B:$B,0))=0,0,
MAX(0, MIN(E$1,
((INDEX(Base_Dados!E:E,MATCH($B129,Base_Dados!$B:$B,0))-MIN(Base_Dados!E$5:E$98)) /
(IF(MAX(Base_Dados!E$5:E$98)-MIN(Base_Dados!E$5:E$98)=0,1,MAX(Base_Dados!E$5:E$98)-MIN(Base_Dados!E$5:E$98)))) * E$1)))</f>
        <v>4.8833396892690346E-3</v>
      </c>
      <c r="F129" s="106">
        <f>IF(INDEX(Base_Dados!F:F,MATCH($B129,Base_Dados!$B:$B,0))=0,0,
MAX(0, MIN(F$1,
((INDEX(Base_Dados!F:F,MATCH($B129,Base_Dados!$B:$B,0))-MIN(Base_Dados!F$5:F$98)) /
(IF(MAX(Base_Dados!F$5:F$98)-MIN(Base_Dados!F$5:F$98)=0,1,MAX(Base_Dados!F$5:F$98)-MIN(Base_Dados!F$5:F$98)))) * F$1)))</f>
        <v>3.7878072280052143E-3</v>
      </c>
      <c r="G129" s="106">
        <f>IF(INDEX(Base_Dados!G:G,MATCH($B129,Base_Dados!$B:$B,0))=0,0,
MAX(0, MIN(G$1,
((INDEX(Base_Dados!G:G,MATCH($B129,Base_Dados!$B:$B,0))-MIN(Base_Dados!G$5:G$98)) /
(IF(MAX(Base_Dados!G$5:G$98)-MIN(Base_Dados!G$5:G$98)=0,1,MAX(Base_Dados!G$5:G$98)-MIN(Base_Dados!G$5:G$98)))) * G$1)))</f>
        <v>5.1065519045814609E-3</v>
      </c>
      <c r="H129" s="106">
        <f>IF(INDEX(Base_Dados!H:H,MATCH($B129,Base_Dados!$B:$B,0))=0,0,
MAX(0, MIN(H$1,
((INDEX(Base_Dados!H:H,MATCH($B129,Base_Dados!$B:$B,0))-MIN(Base_Dados!H$5:H$98)) /
(IF(MAX(Base_Dados!H$5:H$98)-MIN(Base_Dados!H$5:H$98)=0,1,MAX(Base_Dados!H$5:H$98)-MIN(Base_Dados!H$5:H$98)))) * H$1)))</f>
        <v>7.7372034258368924E-3</v>
      </c>
      <c r="I129" s="106">
        <f>IF(INDEX(Base_Dados!I:I,MATCH($B129,Base_Dados!$B:$B,0))=0,0,
MAX(0, MIN(I$1,
((INDEX(Base_Dados!I:I,MATCH($B129,Base_Dados!$B:$B,0))-MIN(Base_Dados!I$5:I$98)) /
(IF(MAX(Base_Dados!I$5:I$98)-MIN(Base_Dados!I$5:I$98)=0,1,MAX(Base_Dados!I$5:I$98)-MIN(Base_Dados!I$5:I$98)))) * I$1)))</f>
        <v>1.3053162956725409E-2</v>
      </c>
      <c r="J129" s="106">
        <f>IF(INDEX(Base_Dados!J:J,MATCH($B129,Base_Dados!$B:$B,0))=0,0,
MAX(0, MIN(J$1,
((INDEX(Base_Dados!J:J,MATCH($B129,Base_Dados!$B:$B,0))-MIN(Base_Dados!J$5:J$98)) /
(IF(MAX(Base_Dados!J$5:J$98)-MIN(Base_Dados!J$5:J$98)=0,1,MAX(Base_Dados!J$5:J$98)-MIN(Base_Dados!J$5:J$98)))) * J$1)))</f>
        <v>2.1545307037353006E-2</v>
      </c>
      <c r="K129" s="106">
        <f>IF(INDEX(Base_Dados!K:K,MATCH($B129,Base_Dados!$B:$B,0))=0,0,
MAX(0, MIN(K$1,
((INDEX(Base_Dados!K:K,MATCH($B129,Base_Dados!$B:$B,0))-MIN(Base_Dados!K$5:K$98)) /
(IF(MAX(Base_Dados!K$5:K$98)-MIN(Base_Dados!K$5:K$98)=0,1,MAX(Base_Dados!K$5:K$98)-MIN(Base_Dados!K$5:K$98)))) * K$1)))</f>
        <v>2.3149597495527727E-2</v>
      </c>
      <c r="L129" s="106">
        <f>IF(INDEX(Base_Dados!L:L,MATCH($B129,Base_Dados!$B:$B,0))=0,0,
MAX(0, MIN(L$1,
((INDEX(Base_Dados!L:L,MATCH($B129,Base_Dados!$B:$B,0))-MIN(Base_Dados!L$5:L$98)) /
(IF(MAX(Base_Dados!L$5:L$98)-MIN(Base_Dados!L$5:L$98)=0,1,MAX(Base_Dados!L$5:L$98)-MIN(Base_Dados!L$5:L$98)))) * L$1)))</f>
        <v>2.950147123222421E-2</v>
      </c>
      <c r="M129" s="106">
        <f>IF(INDEX(Base_Dados!M:M,MATCH($B129,Base_Dados!$B:$B,0))=0,0,
MAX(0, MIN(M$1,
((INDEX(Base_Dados!M:M,MATCH($B129,Base_Dados!$B:$B,0))-MIN(Base_Dados!M$5:M$98)) /
(IF(MAX(Base_Dados!M$5:M$98)-MIN(Base_Dados!M$5:M$98)=0,1,MAX(Base_Dados!M$5:M$98)-MIN(Base_Dados!M$5:M$98)))) * M$1)))</f>
        <v>3.6781341107871721E-2</v>
      </c>
      <c r="N129" s="106">
        <f>IF(INDEX(Base_Dados!N:N,MATCH($B129,Base_Dados!$B:$B,0))=0,0,
MAX(0, MIN(N$1,
((INDEX(Base_Dados!N:N,MATCH($B129,Base_Dados!$B:$B,0))-MIN(Base_Dados!N$5:N$98)) /
(IF(MAX(Base_Dados!N$5:N$98)-MIN(Base_Dados!N$5:N$98)=0,1,MAX(Base_Dados!N$5:N$98)-MIN(Base_Dados!N$5:N$98)))) * N$1)))</f>
        <v>5.0686827813864341E-2</v>
      </c>
      <c r="O129" s="106">
        <f>IF(INDEX(Base_Dados!O:O,MATCH($B129,Base_Dados!$B:$B,0))=0,0,
MAX(0, MIN(O$1,
((INDEX(Base_Dados!O:O,MATCH($B129,Base_Dados!$B:$B,0))-MIN(Base_Dados!O$5:O$98)) /
(IF(MAX(Base_Dados!O$5:O$98)-MIN(Base_Dados!O$5:O$98)=0,1,MAX(Base_Dados!O$5:O$98)-MIN(Base_Dados!O$5:O$98)))) * O$1)))</f>
        <v>6.9011650593678572E-2</v>
      </c>
      <c r="P129" s="106">
        <f>IF(INDEX(Base_Dados!P:P,MATCH($B129,Base_Dados!$B:$B,0))=0,0,
MAX(0, MIN(P$1,
((INDEX(Base_Dados!P:P,MATCH($B129,Base_Dados!$B:$B,0))-MIN(Base_Dados!P$5:P$98)) /
(IF(MAX(Base_Dados!P$5:P$98)-MIN(Base_Dados!P$5:P$98)=0,1,MAX(Base_Dados!P$5:P$98)-MIN(Base_Dados!P$5:P$98)))) * P$1)))</f>
        <v>1.6074184179618728E-2</v>
      </c>
      <c r="Q129" s="106">
        <f>IF(INDEX(Base_Dados!Q:Q,MATCH($B129,Base_Dados!$B:$B,0))=0,0,
MAX(0, MIN(Q$1,
((INDEX(Base_Dados!Q:Q,MATCH($B129,Base_Dados!$B:$B,0))-MIN(Base_Dados!Q$5:Q$98)) /
(IF(MAX(Base_Dados!Q$5:Q$98)-MIN(Base_Dados!Q$5:Q$98)=0,1,MAX(Base_Dados!Q$5:Q$98)-MIN(Base_Dados!Q$5:Q$98)))) * Q$1)))</f>
        <v>4.4758043283660686E-3</v>
      </c>
      <c r="R129" s="106">
        <f>IF(INDEX(Base_Dados!R:R,MATCH($B129,Base_Dados!$B:$B,0))=0,0,
MAX(0, MIN(R$1,
((INDEX(Base_Dados!R:R,MATCH($B129,Base_Dados!$B:$B,0))-MIN(Base_Dados!R$5:R$98)) /
(IF(MAX(Base_Dados!R$5:R$98)-MIN(Base_Dados!R$5:R$98)=0,1,MAX(Base_Dados!R$5:R$98)-MIN(Base_Dados!R$5:R$98)))) * R$1)))</f>
        <v>4.6278356564773094E-3</v>
      </c>
      <c r="S129" s="106">
        <f>IF(INDEX(Base_Dados!S:S,MATCH($B129,Base_Dados!$B:$B,0))=0,0,
MAX(0, MIN(S$1,
((INDEX(Base_Dados!S:S,MATCH($B129,Base_Dados!$B:$B,0))-MIN(Base_Dados!S$5:S$98)) /
(IF(MAX(Base_Dados!S$5:S$98)-MIN(Base_Dados!S$5:S$98)=0,1,MAX(Base_Dados!S$5:S$98)-MIN(Base_Dados!S$5:S$98)))) * S$1)))</f>
        <v>1.2409196435257994E-2</v>
      </c>
      <c r="T129" s="106">
        <f>IF(INDEX(Base_Dados!T:T,MATCH($B129,Base_Dados!$B:$B,0))=0,0,
MAX(0, MIN(T$1,
((INDEX(Base_Dados!T:T,MATCH($B129,Base_Dados!$B:$B,0))-MIN(Base_Dados!T$5:T$98)) /
(IF(MAX(Base_Dados!T$5:T$98)-MIN(Base_Dados!T$5:T$98)=0,1,MAX(Base_Dados!T$5:T$98)-MIN(Base_Dados!T$5:T$98)))) * T$1)))</f>
        <v>0.37365448648389521</v>
      </c>
      <c r="U129" s="106">
        <f>IF(INDEX(Base_Dados!U:U,MATCH($B129,Base_Dados!$B:$B,0))=0,0,
MAX(0, MIN(U$1,
((INDEX(Base_Dados!U:U,MATCH($B129,Base_Dados!$B:$B,0))-MIN(Base_Dados!U$5:U$98)) /
(IF(MAX(Base_Dados!U$5:U$98)-MIN(Base_Dados!U$5:U$98)=0,1,MAX(Base_Dados!U$5:U$98)-MIN(Base_Dados!U$5:U$98)))) * U$1)))</f>
        <v>1.2016941130675205</v>
      </c>
      <c r="V129" s="106">
        <f>IF(INDEX(Base_Dados!V:V,MATCH($B129,Base_Dados!$B:$B,0))=0,0,
MAX(0, MIN(V$1,
((INDEX(Base_Dados!V:V,MATCH($B129,Base_Dados!$B:$B,0))-MIN(Base_Dados!V$5:V$98)) /
(IF(MAX(Base_Dados!V$5:V$98)-MIN(Base_Dados!V$5:V$98)=0,1,MAX(Base_Dados!V$5:V$98)-MIN(Base_Dados!V$5:V$98)))) * V$1)))</f>
        <v>2.0286221570552997E-2</v>
      </c>
      <c r="W129" s="106">
        <f>IF(INDEX(Base_Dados!W:W,MATCH($B129,Base_Dados!$B:$B,0))=0,0,
MAX(0, MIN(W$1,
((INDEX(Base_Dados!W:W,MATCH($B129,Base_Dados!$B:$B,0))-MIN(Base_Dados!W$5:W$98)) /
(IF(MAX(Base_Dados!W$5:W$98)-MIN(Base_Dados!W$5:W$98)=0,1,MAX(Base_Dados!W$5:W$98)-MIN(Base_Dados!W$5:W$98)))) * W$1)))</f>
        <v>1.32068207157893</v>
      </c>
      <c r="X129" s="106">
        <f>IF(INDEX(Base_Dados!X:X,MATCH($B129,Base_Dados!$B:$B,0))=0,0,
MAX(0, MIN(X$1,
((INDEX(Base_Dados!X:X,MATCH($B129,Base_Dados!$B:$B,0))-MIN(Base_Dados!X$5:X$98)) /
(IF(MAX(Base_Dados!X$5:X$98)-MIN(Base_Dados!X$5:X$98)=0,1,MAX(Base_Dados!X$5:X$98)-MIN(Base_Dados!X$5:X$98)))) * X$1)))</f>
        <v>0</v>
      </c>
      <c r="Y129" s="106">
        <f>IF(INDEX(Base_Dados!Y:Y,MATCH($B129,Base_Dados!$B:$B,0))=0,0,
MAX(0, MIN(Y$1,
((INDEX(Base_Dados!Y:Y,MATCH($B129,Base_Dados!$B:$B,0))-MIN(Base_Dados!Y$5:Y$98)) /
(IF(MAX(Base_Dados!Y$5:Y$98)-MIN(Base_Dados!Y$5:Y$98)=0,1,MAX(Base_Dados!Y$5:Y$98)-MIN(Base_Dados!Y$5:Y$98)))) * Y$1)))</f>
        <v>0</v>
      </c>
      <c r="Z129" s="106">
        <f>IF(INDEX(Base_Dados!Z:Z,MATCH($B129,Base_Dados!$B:$B,0))=0,0,
MAX(0, MIN(Z$1,
((INDEX(Base_Dados!Z:Z,MATCH($B129,Base_Dados!$B:$B,0))-MIN(Base_Dados!Z$5:Z$98)) /
(IF(MAX(Base_Dados!Z$5:Z$98)-MIN(Base_Dados!Z$5:Z$98)=0,1,MAX(Base_Dados!Z$5:Z$98)-MIN(Base_Dados!Z$5:Z$98)))) * Z$1)))</f>
        <v>0</v>
      </c>
      <c r="AA129" s="106">
        <f>IF(INDEX(Base_Dados!AA:AA,MATCH($B129,Base_Dados!$B:$B,0))=0,0,
MAX(0, MIN(AA$1,
((INDEX(Base_Dados!AA:AA,MATCH($B129,Base_Dados!$B:$B,0))-MIN(Base_Dados!AA$5:AA$98)) /
(IF(MAX(Base_Dados!AA$5:AA$98)-MIN(Base_Dados!AA$5:AA$98)=0,1,MAX(Base_Dados!AA$5:AA$98)-MIN(Base_Dados!AA$5:AA$98)))) * AA$1)))</f>
        <v>0</v>
      </c>
      <c r="AB129" s="106">
        <f>IF(INDEX(Base_Dados!AB:AB,MATCH($B129,Base_Dados!$B:$B,0))=0,0,
MAX(0, MIN(AB$1,
((INDEX(Base_Dados!AB:AB,MATCH($B129,Base_Dados!$B:$B,0))-MIN(Base_Dados!AB$5:AB$98)) /
(IF(MAX(Base_Dados!AB$5:AB$98)-MIN(Base_Dados!AB$5:AB$98)=0,1,MAX(Base_Dados!AB$5:AB$98)-MIN(Base_Dados!AB$5:AB$98)))) * AB$1)))</f>
        <v>0</v>
      </c>
      <c r="AC129" s="106">
        <f>IF(INDEX(Base_Dados!AC:AC,MATCH($B129,Base_Dados!$B:$B,0))=0,0,
MAX(0, MIN(AC$1,
((INDEX(Base_Dados!AC:AC,MATCH($B129,Base_Dados!$B:$B,0))-MIN(Base_Dados!AC$5:AC$98)) /
(IF(MAX(Base_Dados!AC$5:AC$98)-MIN(Base_Dados!AC$5:AC$98)=0,1,MAX(Base_Dados!AC$5:AC$98)-MIN(Base_Dados!AC$5:AC$98)))) * AC$1)))</f>
        <v>1.0912507226825978E-2</v>
      </c>
      <c r="AD129" s="106">
        <f>IF(INDEX(Base_Dados!AD:AD,MATCH($B129,Base_Dados!$B:$B,0))=0,0,
MAX(0, MIN(AD$1,
((INDEX(Base_Dados!AD:AD,MATCH($B129,Base_Dados!$B:$B,0))-MIN(Base_Dados!AD$5:AD$98)) /
(IF(MAX(Base_Dados!AD$5:AD$98)-MIN(Base_Dados!AD$5:AD$98)=0,1,MAX(Base_Dados!AD$5:AD$98)-MIN(Base_Dados!AD$5:AD$98)))) * AD$1)))</f>
        <v>5.1471675787605389E-3</v>
      </c>
      <c r="AE129" s="106">
        <f>IF(INDEX(Base_Dados!AE:AE,MATCH($B129,Base_Dados!$B:$B,0))=0,0,
MAX(0, MIN(AE$1,
((INDEX(Base_Dados!AE:AE,MATCH($B129,Base_Dados!$B:$B,0))-MIN(Base_Dados!AE$5:AE$98)) /
(IF(MAX(Base_Dados!AE$5:AE$98)-MIN(Base_Dados!AE$5:AE$98)=0,1,MAX(Base_Dados!AE$5:AE$98)-MIN(Base_Dados!AE$5:AE$98)))) * AE$1)))</f>
        <v>2.5456637422695237E-3</v>
      </c>
      <c r="AF129" s="106">
        <f>IF(INDEX(Base_Dados!AF:AF,MATCH($B129,Base_Dados!$B:$B,0))=0,0,
MAX(0, MIN(AF$1,
((INDEX(Base_Dados!AF:AF,MATCH($B129,Base_Dados!$B:$B,0))-MIN(Base_Dados!AF$5:AF$98)) /
(IF(MAX(Base_Dados!AF$5:AF$98)-MIN(Base_Dados!AF$5:AF$98)=0,1,MAX(Base_Dados!AF$5:AF$98)-MIN(Base_Dados!AF$5:AF$98)))) * AF$1)))</f>
        <v>3.1260056084218271E-3</v>
      </c>
      <c r="AG129" s="106">
        <f>IF(INDEX(Base_Dados!AG:AG,MATCH($B129,Base_Dados!$B:$B,0))=0,0,
MAX(0, MIN(AG$1,
((INDEX(Base_Dados!AG:AG,MATCH($B129,Base_Dados!$B:$B,0))-MIN(Base_Dados!AG$5:AG$98)) /
(IF(MAX(Base_Dados!AG$5:AG$98)-MIN(Base_Dados!AG$5:AG$98)=0,1,MAX(Base_Dados!AG$5:AG$98)-MIN(Base_Dados!AG$5:AG$98)))) * AG$1)))</f>
        <v>4.4758043283660686E-3</v>
      </c>
      <c r="AH129" s="106">
        <f>IF(INDEX(Base_Dados!AH:AH,MATCH($B129,Base_Dados!$B:$B,0))=0,0,
MAX(0, MIN(AH$1,
((INDEX(Base_Dados!AH:AH,MATCH($B129,Base_Dados!$B:$B,0))-MIN(Base_Dados!AH$5:AH$98)) /
(IF(MAX(Base_Dados!AH$5:AH$98)-MIN(Base_Dados!AH$5:AH$98)=0,1,MAX(Base_Dados!AH$5:AH$98)-MIN(Base_Dados!AH$5:AH$98)))) * AH$1)))</f>
        <v>1.6026029271264097</v>
      </c>
      <c r="AI129" s="106">
        <f>IF(INDEX(Base_Dados!AI:AI,MATCH($B129,Base_Dados!$B:$B,0))=0,0,
MAX(0, MIN(AI$1,
((INDEX(Base_Dados!AI:AI,MATCH($B129,Base_Dados!$B:$B,0))-MIN(Base_Dados!AI$5:AI$98)) /
(IF(MAX(Base_Dados!AI$5:AI$98)-MIN(Base_Dados!AI$5:AI$98)=0,1,MAX(Base_Dados!AI$5:AI$98)-MIN(Base_Dados!AI$5:AI$98)))) * AI$1)))</f>
        <v>0</v>
      </c>
      <c r="AJ129" s="106">
        <f>IF(INDEX(Base_Dados!AJ:AJ,MATCH($B129,Base_Dados!$B:$B,0))=0,0,
MAX(0, MIN(AJ$1,
((INDEX(Base_Dados!AJ:AJ,MATCH($B129,Base_Dados!$B:$B,0))-MIN(Base_Dados!AJ$5:AJ$98)) /
(IF(MAX(Base_Dados!AJ$5:AJ$98)-MIN(Base_Dados!AJ$5:AJ$98)=0,1,MAX(Base_Dados!AJ$5:AJ$98)-MIN(Base_Dados!AJ$5:AJ$98)))) * AJ$1)))</f>
        <v>0</v>
      </c>
      <c r="AK129" s="106">
        <f>IF(INDEX(Base_Dados!AK:AK,MATCH($B129,Base_Dados!$B:$B,0))=0,0,
MAX(0, MIN(AK$1,
((INDEX(Base_Dados!AK:AK,MATCH($B129,Base_Dados!$B:$B,0))-MIN(Base_Dados!AK$5:AK$98)) /
(IF(MAX(Base_Dados!AK$5:AK$98)-MIN(Base_Dados!AK$5:AK$98)=0,1,MAX(Base_Dados!AK$5:AK$98)-MIN(Base_Dados!AK$5:AK$98)))) * AK$1)))</f>
        <v>5.7471264367816091E-4</v>
      </c>
      <c r="AL129" s="106">
        <f>IF(INDEX(Base_Dados!AL:AL,MATCH($B129,Base_Dados!$B:$B,0))=0,0,
MAX(0, MIN(AL$1,
((INDEX(Base_Dados!AL:AL,MATCH($B129,Base_Dados!$B:$B,0))-MIN(Base_Dados!AL$5:AL$98)) /
(IF(MAX(Base_Dados!AL$5:AL$98)-MIN(Base_Dados!AL$5:AL$98)=0,1,MAX(Base_Dados!AL$5:AL$98)-MIN(Base_Dados!AL$5:AL$98)))) * AL$1)))</f>
        <v>0</v>
      </c>
      <c r="AM129" s="106">
        <f>IF(INDEX(Base_Dados!AM:AM,MATCH($B129,Base_Dados!$B:$B,0))=0,0,
MAX(0, MIN(AM$1,
((INDEX(Base_Dados!AM:AM,MATCH($B129,Base_Dados!$B:$B,0))-MIN(Base_Dados!AM$5:AM$98)) /
(IF(MAX(Base_Dados!AM$5:AM$98)-MIN(Base_Dados!AM$5:AM$98)=0,1,MAX(Base_Dados!AM$5:AM$98)-MIN(Base_Dados!AM$5:AM$98)))) * AM$1)))</f>
        <v>0</v>
      </c>
      <c r="AN129" s="106">
        <f>IF(INDEX(Base_Dados!AN:AN,MATCH($B129,Base_Dados!$B:$B,0))=0,0,
MAX(0, MIN(AN$1,
((INDEX(Base_Dados!AN:AN,MATCH($B129,Base_Dados!$B:$B,0))-MIN(Base_Dados!AN$5:AN$98)) /
(IF(MAX(Base_Dados!AN$5:AN$98)-MIN(Base_Dados!AN$5:AN$98)=0,1,MAX(Base_Dados!AN$5:AN$98)-MIN(Base_Dados!AN$5:AN$98)))) * AN$1)))</f>
        <v>0</v>
      </c>
      <c r="AO129" s="106">
        <f>IF(INDEX(Base_Dados!AO:AO,MATCH($B129,Base_Dados!$B:$B,0))=0,0,
MAX(0, MIN(AO$1,
((INDEX(Base_Dados!AO:AO,MATCH($B129,Base_Dados!$B:$B,0))-MIN(Base_Dados!AO$5:AO$98)) /
(IF(MAX(Base_Dados!AO$5:AO$98)-MIN(Base_Dados!AO$5:AO$98)=0,1,MAX(Base_Dados!AO$5:AO$98)-MIN(Base_Dados!AO$5:AO$98)))) * AO$1)))</f>
        <v>0</v>
      </c>
      <c r="AP129" s="106">
        <f>IF(INDEX(Base_Dados!AP:AP,MATCH($B129,Base_Dados!$B:$B,0))=0,0,
MAX(0, MIN(AP$1,
((INDEX(Base_Dados!AP:AP,MATCH($B129,Base_Dados!$B:$B,0))-MIN(Base_Dados!AP$5:AP$98)) /
(IF(MAX(Base_Dados!AP$5:AP$98)-MIN(Base_Dados!AP$5:AP$98)=0,1,MAX(Base_Dados!AP$5:AP$98)-MIN(Base_Dados!AP$5:AP$98)))) * AP$1)))</f>
        <v>0</v>
      </c>
      <c r="AQ129" s="106">
        <f>IF(INDEX(Base_Dados!AQ:AQ,MATCH($B129,Base_Dados!$B:$B,0))=0,0,
MAX(0, MIN(AQ$1,
((INDEX(Base_Dados!AQ:AQ,MATCH($B129,Base_Dados!$B:$B,0))-MIN(Base_Dados!AQ$5:AQ$98)) /
(IF(MAX(Base_Dados!AQ$5:AQ$98)-MIN(Base_Dados!AQ$5:AQ$98)=0,1,MAX(Base_Dados!AQ$5:AQ$98)-MIN(Base_Dados!AQ$5:AQ$98)))) * AQ$1)))</f>
        <v>0</v>
      </c>
      <c r="AR129" s="106">
        <f>IF(INDEX(Base_Dados!AR:AR,MATCH($B129,Base_Dados!$B:$B,0))=0,0,
MAX(0, MIN(AR$1,
((INDEX(Base_Dados!AR:AR,MATCH($B129,Base_Dados!$B:$B,0))-MIN(Base_Dados!AR$5:AR$98)) /
(IF(MAX(Base_Dados!AR$5:AR$98)-MIN(Base_Dados!AR$5:AR$98)=0,1,MAX(Base_Dados!AR$5:AR$98)-MIN(Base_Dados!AR$5:AR$98)))) * AR$1)))</f>
        <v>0</v>
      </c>
      <c r="AS129" s="106">
        <f>IF(INDEX(Base_Dados!AS:AS,MATCH($B129,Base_Dados!$B:$B,0))=0,0,
MAX(0, MIN(AS$1,
((INDEX(Base_Dados!AS:AS,MATCH($B129,Base_Dados!$B:$B,0))-MIN(Base_Dados!AS$5:AS$98)) /
(IF(MAX(Base_Dados!AS$5:AS$98)-MIN(Base_Dados!AS$5:AS$98)=0,1,MAX(Base_Dados!AS$5:AS$98)-MIN(Base_Dados!AS$5:AS$98)))) * AS$1)))</f>
        <v>0</v>
      </c>
      <c r="AT129" s="106">
        <f>IF(INDEX(Base_Dados!AT:AT,MATCH($B129,Base_Dados!$B:$B,0))=0,0,
MAX(0, MIN(AT$1,
((INDEX(Base_Dados!AT:AT,MATCH($B129,Base_Dados!$B:$B,0))-MIN(Base_Dados!AT$5:AT$98)) /
(IF(MAX(Base_Dados!AT$5:AT$98)-MIN(Base_Dados!AT$5:AT$98)=0,1,MAX(Base_Dados!AT$5:AT$98)-MIN(Base_Dados!AT$5:AT$98)))) * AT$1)))</f>
        <v>0</v>
      </c>
      <c r="AU129" s="106">
        <f>IF(INDEX(Base_Dados!AU:AU,MATCH($B129,Base_Dados!$B:$B,0))=0,0,
MAX(0, MIN(AU$1,
((INDEX(Base_Dados!AU:AU,MATCH($B129,Base_Dados!$B:$B,0))-MIN(Base_Dados!AU$5:AU$98)) /
(IF(MAX(Base_Dados!AU$5:AU$98)-MIN(Base_Dados!AU$5:AU$98)=0,1,MAX(Base_Dados!AU$5:AU$98)-MIN(Base_Dados!AU$5:AU$98)))) * AU$1)))</f>
        <v>0</v>
      </c>
      <c r="AV129" s="106">
        <f>IF(INDEX(Base_Dados!AV:AV,MATCH($B129,Base_Dados!$B:$B,0))=0,0,
MAX(0, MIN(AV$1,
((INDEX(Base_Dados!AV:AV,MATCH($B129,Base_Dados!$B:$B,0))-MIN(Base_Dados!AV$5:AV$98)) /
(IF(MAX(Base_Dados!AV$5:AV$98)-MIN(Base_Dados!AV$5:AV$98)=0,1,MAX(Base_Dados!AV$5:AV$98)-MIN(Base_Dados!AV$5:AV$98)))) * AV$1)))</f>
        <v>0</v>
      </c>
      <c r="AW129" s="106">
        <f>IF(INDEX(Base_Dados!AW:AW,MATCH($B129,Base_Dados!$B:$B,0))=0,0,
MAX(0, MIN(AW$1,
((INDEX(Base_Dados!AW:AW,MATCH($B129,Base_Dados!$B:$B,0))-MIN(Base_Dados!AW$5:AW$98)) /
(IF(MAX(Base_Dados!AW$5:AW$98)-MIN(Base_Dados!AW$5:AW$98)=0,1,MAX(Base_Dados!AW$5:AW$98)-MIN(Base_Dados!AW$5:AW$98)))) * AW$1)))</f>
        <v>0</v>
      </c>
      <c r="AX129" s="106">
        <f>IF(INDEX(Base_Dados!AX:AX,MATCH($B129,Base_Dados!$B:$B,0))=0,0,
MAX(0, MIN(AX$1,
((INDEX(Base_Dados!AX:AX,MATCH($B129,Base_Dados!$B:$B,0))-MIN(Base_Dados!AX$5:AX$98)) /
(IF(MAX(Base_Dados!AX$5:AX$98)-MIN(Base_Dados!AX$5:AX$98)=0,1,MAX(Base_Dados!AX$5:AX$98)-MIN(Base_Dados!AX$5:AX$98)))) * AX$1)))</f>
        <v>0</v>
      </c>
      <c r="AY129" s="106">
        <f>IF(INDEX(Base_Dados!AY:AY,MATCH($B129,Base_Dados!$B:$B,0))=0,0,
MAX(0, MIN(AY$1,
((INDEX(Base_Dados!AY:AY,MATCH($B129,Base_Dados!$B:$B,0))-MIN(Base_Dados!AY$5:AY$98)) /
(IF(MAX(Base_Dados!AY$5:AY$98)-MIN(Base_Dados!AY$5:AY$98)=0,1,MAX(Base_Dados!AY$5:AY$98)-MIN(Base_Dados!AY$5:AY$98)))) * AY$1)))</f>
        <v>0</v>
      </c>
      <c r="AZ129" s="106">
        <f>IF(INDEX(Base_Dados!AZ:AZ,MATCH($B129,Base_Dados!$B:$B,0))=0,0,
MAX(0, MIN(AZ$1,
((INDEX(Base_Dados!AZ:AZ,MATCH($B129,Base_Dados!$B:$B,0))-MIN(Base_Dados!AZ$5:AZ$98)) /
(IF(MAX(Base_Dados!AZ$5:AZ$98)-MIN(Base_Dados!AZ$5:AZ$98)=0,1,MAX(Base_Dados!AZ$5:AZ$98)-MIN(Base_Dados!AZ$5:AZ$98)))) * AZ$1)))</f>
        <v>0</v>
      </c>
      <c r="BA129" s="106">
        <f>IF(INDEX(Base_Dados!BA:BA,MATCH($B129,Base_Dados!$B:$B,0))=0,0,
MAX(0, MIN(BA$1,
((INDEX(Base_Dados!BA:BA,MATCH($B129,Base_Dados!$B:$B,0))-MIN(Base_Dados!BA$5:BA$98)) /
(IF(MAX(Base_Dados!BA$5:BA$98)-MIN(Base_Dados!BA$5:BA$98)=0,1,MAX(Base_Dados!BA$5:BA$98)-MIN(Base_Dados!BA$5:BA$98)))) * BA$1)))</f>
        <v>3.6634916405781657E-3</v>
      </c>
      <c r="BB129" s="106">
        <f>IF(INDEX(Base_Dados!BB:BB,MATCH($B129,Base_Dados!$B:$B,0))=0,0,
MAX(0, MIN(BB$1,
((INDEX(Base_Dados!BB:BB,MATCH($B129,Base_Dados!$B:$B,0))-MIN(Base_Dados!BB$5:BB$98)) /
(IF(MAX(Base_Dados!BB$5:BB$98)-MIN(Base_Dados!BB$5:BB$98)=0,1,MAX(Base_Dados!BB$5:BB$98)-MIN(Base_Dados!BB$5:BB$98)))) * BB$1)))</f>
        <v>0.11502171053379184</v>
      </c>
      <c r="BC129" s="106">
        <f>IF(INDEX(Base_Dados!BC:BC,MATCH($B129,Base_Dados!$B:$B,0))=0,0,
MAX(0, MIN(BC$1,
((INDEX(Base_Dados!BC:BC,MATCH($B129,Base_Dados!$B:$B,0))-MIN(Base_Dados!BC$5:BC$98)) /
(IF(MAX(Base_Dados!BC$5:BC$98)-MIN(Base_Dados!BC$5:BC$98)=0,1,MAX(Base_Dados!BC$5:BC$98)-MIN(Base_Dados!BC$5:BC$98)))) * BC$1)))</f>
        <v>9.1570158901158102E-3</v>
      </c>
      <c r="BD129" s="106">
        <f>IF(INDEX(Base_Dados!BD:BD,MATCH($B129,Base_Dados!$B:$B,0))=0,0,
MAX(0, MIN(BD$1,
((INDEX(Base_Dados!BD:BD,MATCH($B129,Base_Dados!$B:$B,0))-MIN(Base_Dados!BD$5:BD$98)) /
(IF(MAX(Base_Dados!BD$5:BD$98)-MIN(Base_Dados!BD$5:BD$98)=0,1,MAX(Base_Dados!BD$5:BD$98)-MIN(Base_Dados!BD$5:BD$98)))) * BD$1)))</f>
        <v>2.7006439997230109E-3</v>
      </c>
      <c r="BE129" s="106">
        <f>IF(INDEX(Base_Dados!BE:BE,MATCH($B129,Base_Dados!$B:$B,0))=0,0,
MAX(0, MIN(BE$1,
((INDEX(Base_Dados!BE:BE,MATCH($B129,Base_Dados!$B:$B,0))-MIN(Base_Dados!BE$5:BE$98)) /
(IF(MAX(Base_Dados!BE$5:BE$98)-MIN(Base_Dados!BE$5:BE$98)=0,1,MAX(Base_Dados!BE$5:BE$98)-MIN(Base_Dados!BE$5:BE$98)))) * BE$1)))</f>
        <v>2.5087807325639738E-2</v>
      </c>
      <c r="BF129" s="106">
        <f>IF(INDEX(Base_Dados!BF:BF,MATCH($B129,Base_Dados!$B:$B,0))=0,0,
MAX(0, MIN(BF$1,
((INDEX(Base_Dados!BF:BF,MATCH($B129,Base_Dados!$B:$B,0))-MIN(Base_Dados!BF$5:BF$98)) /
(IF(MAX(Base_Dados!BF$5:BF$98)-MIN(Base_Dados!BF$5:BF$98)=0,1,MAX(Base_Dados!BF$5:BF$98)-MIN(Base_Dados!BF$5:BF$98)))) * BF$1)))</f>
        <v>0</v>
      </c>
      <c r="BG129" s="106">
        <f>IF(INDEX(Base_Dados!BG:BG,MATCH($B129,Base_Dados!$B:$B,0))=0,0,
MAX(0, MIN(BG$1,
((INDEX(Base_Dados!BG:BG,MATCH($B129,Base_Dados!$B:$B,0))-MIN(Base_Dados!BG$5:BG$98)) /
(IF(MAX(Base_Dados!BG$5:BG$98)-MIN(Base_Dados!BG$5:BG$98)=0,1,MAX(Base_Dados!BG$5:BG$98)-MIN(Base_Dados!BG$5:BG$98)))) * BG$1)))</f>
        <v>0</v>
      </c>
      <c r="BH129" s="106">
        <f>IF(INDEX(Base_Dados!BH:BH,MATCH($B129,Base_Dados!$B:$B,0))=0,0,
MAX(0, MIN(BH$1,
((INDEX(Base_Dados!BH:BH,MATCH($B129,Base_Dados!$B:$B,0))-MIN(Base_Dados!BH$5:BH$98)) /
(IF(MAX(Base_Dados!BH$5:BH$98)-MIN(Base_Dados!BH$5:BH$98)=0,1,MAX(Base_Dados!BH$5:BH$98)-MIN(Base_Dados!BH$5:BH$98)))) * BH$1)))</f>
        <v>0</v>
      </c>
      <c r="BI129" s="106">
        <f>IF(INDEX(Base_Dados!BI:BI,MATCH($B129,Base_Dados!$B:$B,0))=0,0,
MAX(0, MIN(BI$1,
((INDEX(Base_Dados!BI:BI,MATCH($B129,Base_Dados!$B:$B,0))-MIN(Base_Dados!BI$5:BI$98)) /
(IF(MAX(Base_Dados!BI$5:BI$98)-MIN(Base_Dados!BI$5:BI$98)=0,1,MAX(Base_Dados!BI$5:BI$98)-MIN(Base_Dados!BI$5:BI$98)))) * BI$1)))</f>
        <v>2.8081123244929798E-2</v>
      </c>
      <c r="BJ129" s="106">
        <f>IF(INDEX(Base_Dados!BJ:BJ,MATCH($B129,Base_Dados!$B:$B,0))=0,0,
MAX(0, MIN(BJ$1,
((INDEX(Base_Dados!BJ:BJ,MATCH($B129,Base_Dados!$B:$B,0))-MIN(Base_Dados!BJ$5:BJ$98)) /
(IF(MAX(Base_Dados!BJ$5:BJ$98)-MIN(Base_Dados!BJ$5:BJ$98)=0,1,MAX(Base_Dados!BJ$5:BJ$98)-MIN(Base_Dados!BJ$5:BJ$98)))) * BJ$1)))</f>
        <v>0</v>
      </c>
      <c r="BK129" s="106">
        <f>IF(INDEX(Base_Dados!BK:BK,MATCH($B129,Base_Dados!$B:$B,0))=0,0,
MAX(0, MIN(BK$1,
((INDEX(Base_Dados!BK:BK,MATCH($B129,Base_Dados!$B:$B,0))-MIN(Base_Dados!BK$5:BK$98)) /
(IF(MAX(Base_Dados!BK$5:BK$98)-MIN(Base_Dados!BK$5:BK$98)=0,1,MAX(Base_Dados!BK$5:BK$98)-MIN(Base_Dados!BK$5:BK$98)))) * BK$1)))</f>
        <v>0</v>
      </c>
      <c r="BL129" s="106">
        <f>IF(INDEX(Base_Dados!BL:BL,MATCH($B129,Base_Dados!$B:$B,0))=0,0,
MAX(0, MIN(BL$1,
((INDEX(Base_Dados!BL:BL,MATCH($B129,Base_Dados!$B:$B,0))-MIN(Base_Dados!BL$5:BL$98)) /
(IF(MAX(Base_Dados!BL$5:BL$98)-MIN(Base_Dados!BL$5:BL$98)=0,1,MAX(Base_Dados!BL$5:BL$98)-MIN(Base_Dados!BL$5:BL$98)))) * BL$1)))</f>
        <v>4.8859934853420191E-3</v>
      </c>
      <c r="BM129" s="106">
        <f>IF(INDEX(Base_Dados!BM:BM,MATCH($B129,Base_Dados!$B:$B,0))=0,0,
MAX(0, MIN(BM$1,
((INDEX(Base_Dados!BM:BM,MATCH($B129,Base_Dados!$B:$B,0))-MIN(Base_Dados!BM$5:BM$98)) /
(IF(MAX(Base_Dados!BM$5:BM$98)-MIN(Base_Dados!BM$5:BM$98)=0,1,MAX(Base_Dados!BM$5:BM$98)-MIN(Base_Dados!BM$5:BM$98)))) * BM$1)))</f>
        <v>0.56690954327350296</v>
      </c>
      <c r="BN129" s="106">
        <f>IF(INDEX(Base_Dados!BN:BN,MATCH($B129,Base_Dados!$B:$B,0))=0,0,
MAX(0, MIN(BN$1,
((INDEX(Base_Dados!BN:BN,MATCH($B129,Base_Dados!$B:$B,0))-MIN(Base_Dados!BN$5:BN$98)) /
(IF(MAX(Base_Dados!BN$5:BN$98)-MIN(Base_Dados!BN$5:BN$98)=0,1,MAX(Base_Dados!BN$5:BN$98)-MIN(Base_Dados!BN$5:BN$98)))) * BN$1)))</f>
        <v>0.22460449094110463</v>
      </c>
      <c r="BO129" s="106">
        <f>IF(INDEX(Base_Dados!BO:BO,MATCH($B129,Base_Dados!$B:$B,0))=0,0,
MAX(0, MIN(BO$1,
((INDEX(Base_Dados!BO:BO,MATCH($B129,Base_Dados!$B:$B,0))-MIN(Base_Dados!BO$5:BO$98)) /
(IF(MAX(Base_Dados!BO$5:BO$98)-MIN(Base_Dados!BO$5:BO$98)=0,1,MAX(Base_Dados!BO$5:BO$98)-MIN(Base_Dados!BO$5:BO$98)))) * BO$1)))</f>
        <v>8.6206896551724137E-3</v>
      </c>
      <c r="BP129" s="106">
        <f t="shared" si="8"/>
        <v>5.8902191805859134</v>
      </c>
      <c r="BQ129" s="111">
        <f t="shared" si="9"/>
        <v>0.30225356790410052</v>
      </c>
      <c r="BR129" s="112">
        <f t="shared" si="10"/>
        <v>-1.2254745573922754E-2</v>
      </c>
      <c r="BS129" s="113">
        <f t="shared" si="11"/>
        <v>5.9024739261598365</v>
      </c>
    </row>
    <row r="130" spans="1:71">
      <c r="A130" s="21">
        <v>23026</v>
      </c>
      <c r="B130" s="21" t="s">
        <v>212</v>
      </c>
      <c r="C130" s="21" t="s">
        <v>197</v>
      </c>
      <c r="D130" s="105">
        <f>IF(INDEX(Base_Dados!D:D,MATCH($B130,Base_Dados!$B:$B,0))=0,0,
MAX(0, MIN(D$1,
((INDEX(Base_Dados!D:D,MATCH($B130,Base_Dados!$B:$B,0))-MIN(Base_Dados!D$5:D$98)) /
(IF(MAX(Base_Dados!D$5:D$98)-MIN(Base_Dados!D$5:D$98)=0,1,MAX(Base_Dados!D$5:D$98)-MIN(Base_Dados!D$5:D$98)))) * D$1)))</f>
        <v>0.46720676908339476</v>
      </c>
      <c r="E130" s="106">
        <f>IF(INDEX(Base_Dados!E:E,MATCH($B130,Base_Dados!$B:$B,0))=0,0,
MAX(0, MIN(E$1,
((INDEX(Base_Dados!E:E,MATCH($B130,Base_Dados!$B:$B,0))-MIN(Base_Dados!E$5:E$98)) /
(IF(MAX(Base_Dados!E$5:E$98)-MIN(Base_Dados!E$5:E$98)=0,1,MAX(Base_Dados!E$5:E$98)-MIN(Base_Dados!E$5:E$98)))) * E$1)))</f>
        <v>0.13314777302871067</v>
      </c>
      <c r="F130" s="106">
        <f>IF(INDEX(Base_Dados!F:F,MATCH($B130,Base_Dados!$B:$B,0))=0,0,
MAX(0, MIN(F$1,
((INDEX(Base_Dados!F:F,MATCH($B130,Base_Dados!$B:$B,0))-MIN(Base_Dados!F$5:F$98)) /
(IF(MAX(Base_Dados!F$5:F$98)-MIN(Base_Dados!F$5:F$98)=0,1,MAX(Base_Dados!F$5:F$98)-MIN(Base_Dados!F$5:F$98)))) * F$1)))</f>
        <v>0.12709462905937693</v>
      </c>
      <c r="G130" s="106">
        <f>IF(INDEX(Base_Dados!G:G,MATCH($B130,Base_Dados!$B:$B,0))=0,0,
MAX(0, MIN(G$1,
((INDEX(Base_Dados!G:G,MATCH($B130,Base_Dados!$B:$B,0))-MIN(Base_Dados!G$5:G$98)) /
(IF(MAX(Base_Dados!G$5:G$98)-MIN(Base_Dados!G$5:G$98)=0,1,MAX(Base_Dados!G$5:G$98)-MIN(Base_Dados!G$5:G$98)))) * G$1)))</f>
        <v>0.12914343456215377</v>
      </c>
      <c r="H130" s="106">
        <f>IF(INDEX(Base_Dados!H:H,MATCH($B130,Base_Dados!$B:$B,0))=0,0,
MAX(0, MIN(H$1,
((INDEX(Base_Dados!H:H,MATCH($B130,Base_Dados!$B:$B,0))-MIN(Base_Dados!H$5:H$98)) /
(IF(MAX(Base_Dados!H$5:H$98)-MIN(Base_Dados!H$5:H$98)=0,1,MAX(Base_Dados!H$5:H$98)-MIN(Base_Dados!H$5:H$98)))) * H$1)))</f>
        <v>0.12934994074107203</v>
      </c>
      <c r="I130" s="106">
        <f>IF(INDEX(Base_Dados!I:I,MATCH($B130,Base_Dados!$B:$B,0))=0,0,
MAX(0, MIN(I$1,
((INDEX(Base_Dados!I:I,MATCH($B130,Base_Dados!$B:$B,0))-MIN(Base_Dados!I$5:I$98)) /
(IF(MAX(Base_Dados!I$5:I$98)-MIN(Base_Dados!I$5:I$98)=0,1,MAX(Base_Dados!I$5:I$98)-MIN(Base_Dados!I$5:I$98)))) * I$1)))</f>
        <v>0.13919910294681107</v>
      </c>
      <c r="J130" s="106">
        <f>IF(INDEX(Base_Dados!J:J,MATCH($B130,Base_Dados!$B:$B,0))=0,0,
MAX(0, MIN(J$1,
((INDEX(Base_Dados!J:J,MATCH($B130,Base_Dados!$B:$B,0))-MIN(Base_Dados!J$5:J$98)) /
(IF(MAX(Base_Dados!J$5:J$98)-MIN(Base_Dados!J$5:J$98)=0,1,MAX(Base_Dados!J$5:J$98)-MIN(Base_Dados!J$5:J$98)))) * J$1)))</f>
        <v>0.16389344918476248</v>
      </c>
      <c r="K130" s="106">
        <f>IF(INDEX(Base_Dados!K:K,MATCH($B130,Base_Dados!$B:$B,0))=0,0,
MAX(0, MIN(K$1,
((INDEX(Base_Dados!K:K,MATCH($B130,Base_Dados!$B:$B,0))-MIN(Base_Dados!K$5:K$98)) /
(IF(MAX(Base_Dados!K$5:K$98)-MIN(Base_Dados!K$5:K$98)=0,1,MAX(Base_Dados!K$5:K$98)-MIN(Base_Dados!K$5:K$98)))) * K$1)))</f>
        <v>0.16651945438282648</v>
      </c>
      <c r="L130" s="106">
        <f>IF(INDEX(Base_Dados!L:L,MATCH($B130,Base_Dados!$B:$B,0))=0,0,
MAX(0, MIN(L$1,
((INDEX(Base_Dados!L:L,MATCH($B130,Base_Dados!$B:$B,0))-MIN(Base_Dados!L$5:L$98)) /
(IF(MAX(Base_Dados!L$5:L$98)-MIN(Base_Dados!L$5:L$98)=0,1,MAX(Base_Dados!L$5:L$98)-MIN(Base_Dados!L$5:L$98)))) * L$1)))</f>
        <v>0.19938077641111529</v>
      </c>
      <c r="M130" s="106">
        <f>IF(INDEX(Base_Dados!M:M,MATCH($B130,Base_Dados!$B:$B,0))=0,0,
MAX(0, MIN(M$1,
((INDEX(Base_Dados!M:M,MATCH($B130,Base_Dados!$B:$B,0))-MIN(Base_Dados!M$5:M$98)) /
(IF(MAX(Base_Dados!M$5:M$98)-MIN(Base_Dados!M$5:M$98)=0,1,MAX(Base_Dados!M$5:M$98)-MIN(Base_Dados!M$5:M$98)))) * M$1)))</f>
        <v>0.216</v>
      </c>
      <c r="N130" s="106">
        <f>IF(INDEX(Base_Dados!N:N,MATCH($B130,Base_Dados!$B:$B,0))=0,0,
MAX(0, MIN(N$1,
((INDEX(Base_Dados!N:N,MATCH($B130,Base_Dados!$B:$B,0))-MIN(Base_Dados!N$5:N$98)) /
(IF(MAX(Base_Dados!N$5:N$98)-MIN(Base_Dados!N$5:N$98)=0,1,MAX(Base_Dados!N$5:N$98)-MIN(Base_Dados!N$5:N$98)))) * N$1)))</f>
        <v>0.28594753842331311</v>
      </c>
      <c r="O130" s="106">
        <f>IF(INDEX(Base_Dados!O:O,MATCH($B130,Base_Dados!$B:$B,0))=0,0,
MAX(0, MIN(O$1,
((INDEX(Base_Dados!O:O,MATCH($B130,Base_Dados!$B:$B,0))-MIN(Base_Dados!O$5:O$98)) /
(IF(MAX(Base_Dados!O$5:O$98)-MIN(Base_Dados!O$5:O$98)=0,1,MAX(Base_Dados!O$5:O$98)-MIN(Base_Dados!O$5:O$98)))) * O$1)))</f>
        <v>0.36189308211160043</v>
      </c>
      <c r="P130" s="106">
        <f>IF(INDEX(Base_Dados!P:P,MATCH($B130,Base_Dados!$B:$B,0))=0,0,
MAX(0, MIN(P$1,
((INDEX(Base_Dados!P:P,MATCH($B130,Base_Dados!$B:$B,0))-MIN(Base_Dados!P$5:P$98)) /
(IF(MAX(Base_Dados!P$5:P$98)-MIN(Base_Dados!P$5:P$98)=0,1,MAX(Base_Dados!P$5:P$98)-MIN(Base_Dados!P$5:P$98)))) * P$1)))</f>
        <v>7.0611088398560368E-2</v>
      </c>
      <c r="Q130" s="106">
        <f>IF(INDEX(Base_Dados!Q:Q,MATCH($B130,Base_Dados!$B:$B,0))=0,0,
MAX(0, MIN(Q$1,
((INDEX(Base_Dados!Q:Q,MATCH($B130,Base_Dados!$B:$B,0))-MIN(Base_Dados!Q$5:Q$98)) /
(IF(MAX(Base_Dados!Q$5:Q$98)-MIN(Base_Dados!Q$5:Q$98)=0,1,MAX(Base_Dados!Q$5:Q$98)-MIN(Base_Dados!Q$5:Q$98)))) * Q$1)))</f>
        <v>2.0272760781422781E-2</v>
      </c>
      <c r="R130" s="106">
        <f>IF(INDEX(Base_Dados!R:R,MATCH($B130,Base_Dados!$B:$B,0))=0,0,
MAX(0, MIN(R$1,
((INDEX(Base_Dados!R:R,MATCH($B130,Base_Dados!$B:$B,0))-MIN(Base_Dados!R$5:R$98)) /
(IF(MAX(Base_Dados!R$5:R$98)-MIN(Base_Dados!R$5:R$98)=0,1,MAX(Base_Dados!R$5:R$98)-MIN(Base_Dados!R$5:R$98)))) * R$1)))</f>
        <v>2.0260620218548984E-2</v>
      </c>
      <c r="S130" s="106">
        <f>IF(INDEX(Base_Dados!S:S,MATCH($B130,Base_Dados!$B:$B,0))=0,0,
MAX(0, MIN(S$1,
((INDEX(Base_Dados!S:S,MATCH($B130,Base_Dados!$B:$B,0))-MIN(Base_Dados!S$5:S$98)) /
(IF(MAX(Base_Dados!S$5:S$98)-MIN(Base_Dados!S$5:S$98)=0,1,MAX(Base_Dados!S$5:S$98)-MIN(Base_Dados!S$5:S$98)))) * S$1)))</f>
        <v>3.4531565940238151E-2</v>
      </c>
      <c r="T130" s="106">
        <f>IF(INDEX(Base_Dados!T:T,MATCH($B130,Base_Dados!$B:$B,0))=0,0,
MAX(0, MIN(T$1,
((INDEX(Base_Dados!T:T,MATCH($B130,Base_Dados!$B:$B,0))-MIN(Base_Dados!T$5:T$98)) /
(IF(MAX(Base_Dados!T$5:T$98)-MIN(Base_Dados!T$5:T$98)=0,1,MAX(Base_Dados!T$5:T$98)-MIN(Base_Dados!T$5:T$98)))) * T$1)))</f>
        <v>0.32047866803558672</v>
      </c>
      <c r="U130" s="106">
        <f>IF(INDEX(Base_Dados!U:U,MATCH($B130,Base_Dados!$B:$B,0))=0,0,
MAX(0, MIN(U$1,
((INDEX(Base_Dados!U:U,MATCH($B130,Base_Dados!$B:$B,0))-MIN(Base_Dados!U$5:U$98)) /
(IF(MAX(Base_Dados!U$5:U$98)-MIN(Base_Dados!U$5:U$98)=0,1,MAX(Base_Dados!U$5:U$98)-MIN(Base_Dados!U$5:U$98)))) * U$1)))</f>
        <v>0.87191356461503655</v>
      </c>
      <c r="V130" s="106">
        <f>IF(INDEX(Base_Dados!V:V,MATCH($B130,Base_Dados!$B:$B,0))=0,0,
MAX(0, MIN(V$1,
((INDEX(Base_Dados!V:V,MATCH($B130,Base_Dados!$B:$B,0))-MIN(Base_Dados!V$5:V$98)) /
(IF(MAX(Base_Dados!V$5:V$98)-MIN(Base_Dados!V$5:V$98)=0,1,MAX(Base_Dados!V$5:V$98)-MIN(Base_Dados!V$5:V$98)))) * V$1)))</f>
        <v>6.0237165359556984E-2</v>
      </c>
      <c r="W130" s="106">
        <f>IF(INDEX(Base_Dados!W:W,MATCH($B130,Base_Dados!$B:$B,0))=0,0,
MAX(0, MIN(W$1,
((INDEX(Base_Dados!W:W,MATCH($B130,Base_Dados!$B:$B,0))-MIN(Base_Dados!W$5:W$98)) /
(IF(MAX(Base_Dados!W$5:W$98)-MIN(Base_Dados!W$5:W$98)=0,1,MAX(Base_Dados!W$5:W$98)-MIN(Base_Dados!W$5:W$98)))) * W$1)))</f>
        <v>2.2624844228653198</v>
      </c>
      <c r="X130" s="106">
        <f>IF(INDEX(Base_Dados!X:X,MATCH($B130,Base_Dados!$B:$B,0))=0,0,
MAX(0, MIN(X$1,
((INDEX(Base_Dados!X:X,MATCH($B130,Base_Dados!$B:$B,0))-MIN(Base_Dados!X$5:X$98)) /
(IF(MAX(Base_Dados!X$5:X$98)-MIN(Base_Dados!X$5:X$98)=0,1,MAX(Base_Dados!X$5:X$98)-MIN(Base_Dados!X$5:X$98)))) * X$1)))</f>
        <v>0</v>
      </c>
      <c r="Y130" s="106">
        <f>IF(INDEX(Base_Dados!Y:Y,MATCH($B130,Base_Dados!$B:$B,0))=0,0,
MAX(0, MIN(Y$1,
((INDEX(Base_Dados!Y:Y,MATCH($B130,Base_Dados!$B:$B,0))-MIN(Base_Dados!Y$5:Y$98)) /
(IF(MAX(Base_Dados!Y$5:Y$98)-MIN(Base_Dados!Y$5:Y$98)=0,1,MAX(Base_Dados!Y$5:Y$98)-MIN(Base_Dados!Y$5:Y$98)))) * Y$1)))</f>
        <v>0</v>
      </c>
      <c r="Z130" s="106">
        <f>IF(INDEX(Base_Dados!Z:Z,MATCH($B130,Base_Dados!$B:$B,0))=0,0,
MAX(0, MIN(Z$1,
((INDEX(Base_Dados!Z:Z,MATCH($B130,Base_Dados!$B:$B,0))-MIN(Base_Dados!Z$5:Z$98)) /
(IF(MAX(Base_Dados!Z$5:Z$98)-MIN(Base_Dados!Z$5:Z$98)=0,1,MAX(Base_Dados!Z$5:Z$98)-MIN(Base_Dados!Z$5:Z$98)))) * Z$1)))</f>
        <v>0</v>
      </c>
      <c r="AA130" s="106">
        <f>IF(INDEX(Base_Dados!AA:AA,MATCH($B130,Base_Dados!$B:$B,0))=0,0,
MAX(0, MIN(AA$1,
((INDEX(Base_Dados!AA:AA,MATCH($B130,Base_Dados!$B:$B,0))-MIN(Base_Dados!AA$5:AA$98)) /
(IF(MAX(Base_Dados!AA$5:AA$98)-MIN(Base_Dados!AA$5:AA$98)=0,1,MAX(Base_Dados!AA$5:AA$98)-MIN(Base_Dados!AA$5:AA$98)))) * AA$1)))</f>
        <v>0</v>
      </c>
      <c r="AB130" s="106">
        <f>IF(INDEX(Base_Dados!AB:AB,MATCH($B130,Base_Dados!$B:$B,0))=0,0,
MAX(0, MIN(AB$1,
((INDEX(Base_Dados!AB:AB,MATCH($B130,Base_Dados!$B:$B,0))-MIN(Base_Dados!AB$5:AB$98)) /
(IF(MAX(Base_Dados!AB$5:AB$98)-MIN(Base_Dados!AB$5:AB$98)=0,1,MAX(Base_Dados!AB$5:AB$98)-MIN(Base_Dados!AB$5:AB$98)))) * AB$1)))</f>
        <v>0.28869560225054541</v>
      </c>
      <c r="AC130" s="106">
        <f>IF(INDEX(Base_Dados!AC:AC,MATCH($B130,Base_Dados!$B:$B,0))=0,0,
MAX(0, MIN(AC$1,
((INDEX(Base_Dados!AC:AC,MATCH($B130,Base_Dados!$B:$B,0))-MIN(Base_Dados!AC$5:AC$98)) /
(IF(MAX(Base_Dados!AC$5:AC$98)-MIN(Base_Dados!AC$5:AC$98)=0,1,MAX(Base_Dados!AC$5:AC$98)-MIN(Base_Dados!AC$5:AC$98)))) * AC$1)))</f>
        <v>2.8311090768934281E-2</v>
      </c>
      <c r="AD130" s="106">
        <f>IF(INDEX(Base_Dados!AD:AD,MATCH($B130,Base_Dados!$B:$B,0))=0,0,
MAX(0, MIN(AD$1,
((INDEX(Base_Dados!AD:AD,MATCH($B130,Base_Dados!$B:$B,0))-MIN(Base_Dados!AD$5:AD$98)) /
(IF(MAX(Base_Dados!AD$5:AD$98)-MIN(Base_Dados!AD$5:AD$98)=0,1,MAX(Base_Dados!AD$5:AD$98)-MIN(Base_Dados!AD$5:AD$98)))) * AD$1)))</f>
        <v>2.649016417689691E-2</v>
      </c>
      <c r="AE130" s="106">
        <f>IF(INDEX(Base_Dados!AE:AE,MATCH($B130,Base_Dados!$B:$B,0))=0,0,
MAX(0, MIN(AE$1,
((INDEX(Base_Dados!AE:AE,MATCH($B130,Base_Dados!$B:$B,0))-MIN(Base_Dados!AE$5:AE$98)) /
(IF(MAX(Base_Dados!AE$5:AE$98)-MIN(Base_Dados!AE$5:AE$98)=0,1,MAX(Base_Dados!AE$5:AE$98)-MIN(Base_Dados!AE$5:AE$98)))) * AE$1)))</f>
        <v>8.8882496763986758E-3</v>
      </c>
      <c r="AF130" s="106">
        <f>IF(INDEX(Base_Dados!AF:AF,MATCH($B130,Base_Dados!$B:$B,0))=0,0,
MAX(0, MIN(AF$1,
((INDEX(Base_Dados!AF:AF,MATCH($B130,Base_Dados!$B:$B,0))-MIN(Base_Dados!AF$5:AF$98)) /
(IF(MAX(Base_Dados!AF$5:AF$98)-MIN(Base_Dados!AF$5:AF$98)=0,1,MAX(Base_Dados!AF$5:AF$98)-MIN(Base_Dados!AF$5:AF$98)))) * AF$1)))</f>
        <v>1.0297430239507195E-2</v>
      </c>
      <c r="AG130" s="106">
        <f>IF(INDEX(Base_Dados!AG:AG,MATCH($B130,Base_Dados!$B:$B,0))=0,0,
MAX(0, MIN(AG$1,
((INDEX(Base_Dados!AG:AG,MATCH($B130,Base_Dados!$B:$B,0))-MIN(Base_Dados!AG$5:AG$98)) /
(IF(MAX(Base_Dados!AG$5:AG$98)-MIN(Base_Dados!AG$5:AG$98)=0,1,MAX(Base_Dados!AG$5:AG$98)-MIN(Base_Dados!AG$5:AG$98)))) * AG$1)))</f>
        <v>2.0272760781422781E-2</v>
      </c>
      <c r="AH130" s="106">
        <f>IF(INDEX(Base_Dados!AH:AH,MATCH($B130,Base_Dados!$B:$B,0))=0,0,
MAX(0, MIN(AH$1,
((INDEX(Base_Dados!AH:AH,MATCH($B130,Base_Dados!$B:$B,0))-MIN(Base_Dados!AH$5:AH$98)) /
(IF(MAX(Base_Dados!AH$5:AH$98)-MIN(Base_Dados!AH$5:AH$98)=0,1,MAX(Base_Dados!AH$5:AH$98)-MIN(Base_Dados!AH$5:AH$98)))) * AH$1)))</f>
        <v>1.6212063654683377</v>
      </c>
      <c r="AI130" s="106">
        <f>IF(INDEX(Base_Dados!AI:AI,MATCH($B130,Base_Dados!$B:$B,0))=0,0,
MAX(0, MIN(AI$1,
((INDEX(Base_Dados!AI:AI,MATCH($B130,Base_Dados!$B:$B,0))-MIN(Base_Dados!AI$5:AI$98)) /
(IF(MAX(Base_Dados!AI$5:AI$98)-MIN(Base_Dados!AI$5:AI$98)=0,1,MAX(Base_Dados!AI$5:AI$98)-MIN(Base_Dados!AI$5:AI$98)))) * AI$1)))</f>
        <v>0.14285714285714285</v>
      </c>
      <c r="AJ130" s="106">
        <f>IF(INDEX(Base_Dados!AJ:AJ,MATCH($B130,Base_Dados!$B:$B,0))=0,0,
MAX(0, MIN(AJ$1,
((INDEX(Base_Dados!AJ:AJ,MATCH($B130,Base_Dados!$B:$B,0))-MIN(Base_Dados!AJ$5:AJ$98)) /
(IF(MAX(Base_Dados!AJ$5:AJ$98)-MIN(Base_Dados!AJ$5:AJ$98)=0,1,MAX(Base_Dados!AJ$5:AJ$98)-MIN(Base_Dados!AJ$5:AJ$98)))) * AJ$1)))</f>
        <v>0.44642857142857145</v>
      </c>
      <c r="AK130" s="106">
        <f>IF(INDEX(Base_Dados!AK:AK,MATCH($B130,Base_Dados!$B:$B,0))=0,0,
MAX(0, MIN(AK$1,
((INDEX(Base_Dados!AK:AK,MATCH($B130,Base_Dados!$B:$B,0))-MIN(Base_Dados!AK$5:AK$98)) /
(IF(MAX(Base_Dados!AK$5:AK$98)-MIN(Base_Dados!AK$5:AK$98)=0,1,MAX(Base_Dados!AK$5:AK$98)-MIN(Base_Dados!AK$5:AK$98)))) * AK$1)))</f>
        <v>4.5402298850574715E-2</v>
      </c>
      <c r="AL130" s="106">
        <f>IF(INDEX(Base_Dados!AL:AL,MATCH($B130,Base_Dados!$B:$B,0))=0,0,
MAX(0, MIN(AL$1,
((INDEX(Base_Dados!AL:AL,MATCH($B130,Base_Dados!$B:$B,0))-MIN(Base_Dados!AL$5:AL$98)) /
(IF(MAX(Base_Dados!AL$5:AL$98)-MIN(Base_Dados!AL$5:AL$98)=0,1,MAX(Base_Dados!AL$5:AL$98)-MIN(Base_Dados!AL$5:AL$98)))) * AL$1)))</f>
        <v>0</v>
      </c>
      <c r="AM130" s="106">
        <f>IF(INDEX(Base_Dados!AM:AM,MATCH($B130,Base_Dados!$B:$B,0))=0,0,
MAX(0, MIN(AM$1,
((INDEX(Base_Dados!AM:AM,MATCH($B130,Base_Dados!$B:$B,0))-MIN(Base_Dados!AM$5:AM$98)) /
(IF(MAX(Base_Dados!AM$5:AM$98)-MIN(Base_Dados!AM$5:AM$98)=0,1,MAX(Base_Dados!AM$5:AM$98)-MIN(Base_Dados!AM$5:AM$98)))) * AM$1)))</f>
        <v>3.1071983428275506E-2</v>
      </c>
      <c r="AN130" s="106">
        <f>IF(INDEX(Base_Dados!AN:AN,MATCH($B130,Base_Dados!$B:$B,0))=0,0,
MAX(0, MIN(AN$1,
((INDEX(Base_Dados!AN:AN,MATCH($B130,Base_Dados!$B:$B,0))-MIN(Base_Dados!AN$5:AN$98)) /
(IF(MAX(Base_Dados!AN$5:AN$98)-MIN(Base_Dados!AN$5:AN$98)=0,1,MAX(Base_Dados!AN$5:AN$98)-MIN(Base_Dados!AN$5:AN$98)))) * AN$1)))</f>
        <v>7.6976421636615805E-2</v>
      </c>
      <c r="AO130" s="106">
        <f>IF(INDEX(Base_Dados!AO:AO,MATCH($B130,Base_Dados!$B:$B,0))=0,0,
MAX(0, MIN(AO$1,
((INDEX(Base_Dados!AO:AO,MATCH($B130,Base_Dados!$B:$B,0))-MIN(Base_Dados!AO$5:AO$98)) /
(IF(MAX(Base_Dados!AO$5:AO$98)-MIN(Base_Dados!AO$5:AO$98)=0,1,MAX(Base_Dados!AO$5:AO$98)-MIN(Base_Dados!AO$5:AO$98)))) * AO$1)))</f>
        <v>0</v>
      </c>
      <c r="AP130" s="106">
        <f>IF(INDEX(Base_Dados!AP:AP,MATCH($B130,Base_Dados!$B:$B,0))=0,0,
MAX(0, MIN(AP$1,
((INDEX(Base_Dados!AP:AP,MATCH($B130,Base_Dados!$B:$B,0))-MIN(Base_Dados!AP$5:AP$98)) /
(IF(MAX(Base_Dados!AP$5:AP$98)-MIN(Base_Dados!AP$5:AP$98)=0,1,MAX(Base_Dados!AP$5:AP$98)-MIN(Base_Dados!AP$5:AP$98)))) * AP$1)))</f>
        <v>1.834862385321101E-2</v>
      </c>
      <c r="AQ130" s="106">
        <f>IF(INDEX(Base_Dados!AQ:AQ,MATCH($B130,Base_Dados!$B:$B,0))=0,0,
MAX(0, MIN(AQ$1,
((INDEX(Base_Dados!AQ:AQ,MATCH($B130,Base_Dados!$B:$B,0))-MIN(Base_Dados!AQ$5:AQ$98)) /
(IF(MAX(Base_Dados!AQ$5:AQ$98)-MIN(Base_Dados!AQ$5:AQ$98)=0,1,MAX(Base_Dados!AQ$5:AQ$98)-MIN(Base_Dados!AQ$5:AQ$98)))) * AQ$1)))</f>
        <v>0</v>
      </c>
      <c r="AR130" s="106">
        <f>IF(INDEX(Base_Dados!AR:AR,MATCH($B130,Base_Dados!$B:$B,0))=0,0,
MAX(0, MIN(AR$1,
((INDEX(Base_Dados!AR:AR,MATCH($B130,Base_Dados!$B:$B,0))-MIN(Base_Dados!AR$5:AR$98)) /
(IF(MAX(Base_Dados!AR$5:AR$98)-MIN(Base_Dados!AR$5:AR$98)=0,1,MAX(Base_Dados!AR$5:AR$98)-MIN(Base_Dados!AR$5:AR$98)))) * AR$1)))</f>
        <v>0</v>
      </c>
      <c r="AS130" s="106">
        <f>IF(INDEX(Base_Dados!AS:AS,MATCH($B130,Base_Dados!$B:$B,0))=0,0,
MAX(0, MIN(AS$1,
((INDEX(Base_Dados!AS:AS,MATCH($B130,Base_Dados!$B:$B,0))-MIN(Base_Dados!AS$5:AS$98)) /
(IF(MAX(Base_Dados!AS$5:AS$98)-MIN(Base_Dados!AS$5:AS$98)=0,1,MAX(Base_Dados!AS$5:AS$98)-MIN(Base_Dados!AS$5:AS$98)))) * AS$1)))</f>
        <v>0</v>
      </c>
      <c r="AT130" s="106">
        <f>IF(INDEX(Base_Dados!AT:AT,MATCH($B130,Base_Dados!$B:$B,0))=0,0,
MAX(0, MIN(AT$1,
((INDEX(Base_Dados!AT:AT,MATCH($B130,Base_Dados!$B:$B,0))-MIN(Base_Dados!AT$5:AT$98)) /
(IF(MAX(Base_Dados!AT$5:AT$98)-MIN(Base_Dados!AT$5:AT$98)=0,1,MAX(Base_Dados!AT$5:AT$98)-MIN(Base_Dados!AT$5:AT$98)))) * AT$1)))</f>
        <v>0</v>
      </c>
      <c r="AU130" s="106">
        <f>IF(INDEX(Base_Dados!AU:AU,MATCH($B130,Base_Dados!$B:$B,0))=0,0,
MAX(0, MIN(AU$1,
((INDEX(Base_Dados!AU:AU,MATCH($B130,Base_Dados!$B:$B,0))-MIN(Base_Dados!AU$5:AU$98)) /
(IF(MAX(Base_Dados!AU$5:AU$98)-MIN(Base_Dados!AU$5:AU$98)=0,1,MAX(Base_Dados!AU$5:AU$98)-MIN(Base_Dados!AU$5:AU$98)))) * AU$1)))</f>
        <v>8.4269662921348312E-3</v>
      </c>
      <c r="AV130" s="106">
        <f>IF(INDEX(Base_Dados!AV:AV,MATCH($B130,Base_Dados!$B:$B,0))=0,0,
MAX(0, MIN(AV$1,
((INDEX(Base_Dados!AV:AV,MATCH($B130,Base_Dados!$B:$B,0))-MIN(Base_Dados!AV$5:AV$98)) /
(IF(MAX(Base_Dados!AV$5:AV$98)-MIN(Base_Dados!AV$5:AV$98)=0,1,MAX(Base_Dados!AV$5:AV$98)-MIN(Base_Dados!AV$5:AV$98)))) * AV$1)))</f>
        <v>0</v>
      </c>
      <c r="AW130" s="106">
        <f>IF(INDEX(Base_Dados!AW:AW,MATCH($B130,Base_Dados!$B:$B,0))=0,0,
MAX(0, MIN(AW$1,
((INDEX(Base_Dados!AW:AW,MATCH($B130,Base_Dados!$B:$B,0))-MIN(Base_Dados!AW$5:AW$98)) /
(IF(MAX(Base_Dados!AW$5:AW$98)-MIN(Base_Dados!AW$5:AW$98)=0,1,MAX(Base_Dados!AW$5:AW$98)-MIN(Base_Dados!AW$5:AW$98)))) * AW$1)))</f>
        <v>0</v>
      </c>
      <c r="AX130" s="106">
        <f>IF(INDEX(Base_Dados!AX:AX,MATCH($B130,Base_Dados!$B:$B,0))=0,0,
MAX(0, MIN(AX$1,
((INDEX(Base_Dados!AX:AX,MATCH($B130,Base_Dados!$B:$B,0))-MIN(Base_Dados!AX$5:AX$98)) /
(IF(MAX(Base_Dados!AX$5:AX$98)-MIN(Base_Dados!AX$5:AX$98)=0,1,MAX(Base_Dados!AX$5:AX$98)-MIN(Base_Dados!AX$5:AX$98)))) * AX$1)))</f>
        <v>2.1355513094301452E-2</v>
      </c>
      <c r="AY130" s="106">
        <f>IF(INDEX(Base_Dados!AY:AY,MATCH($B130,Base_Dados!$B:$B,0))=0,0,
MAX(0, MIN(AY$1,
((INDEX(Base_Dados!AY:AY,MATCH($B130,Base_Dados!$B:$B,0))-MIN(Base_Dados!AY$5:AY$98)) /
(IF(MAX(Base_Dados!AY$5:AY$98)-MIN(Base_Dados!AY$5:AY$98)=0,1,MAX(Base_Dados!AY$5:AY$98)-MIN(Base_Dados!AY$5:AY$98)))) * AY$1)))</f>
        <v>6.5941312232113422E-3</v>
      </c>
      <c r="AZ130" s="106">
        <f>IF(INDEX(Base_Dados!AZ:AZ,MATCH($B130,Base_Dados!$B:$B,0))=0,0,
MAX(0, MIN(AZ$1,
((INDEX(Base_Dados!AZ:AZ,MATCH($B130,Base_Dados!$B:$B,0))-MIN(Base_Dados!AZ$5:AZ$98)) /
(IF(MAX(Base_Dados!AZ$5:AZ$98)-MIN(Base_Dados!AZ$5:AZ$98)=0,1,MAX(Base_Dados!AZ$5:AZ$98)-MIN(Base_Dados!AZ$5:AZ$98)))) * AZ$1)))</f>
        <v>0.33333333333333331</v>
      </c>
      <c r="BA130" s="106">
        <f>IF(INDEX(Base_Dados!BA:BA,MATCH($B130,Base_Dados!$B:$B,0))=0,0,
MAX(0, MIN(BA$1,
((INDEX(Base_Dados!BA:BA,MATCH($B130,Base_Dados!$B:$B,0))-MIN(Base_Dados!BA$5:BA$98)) /
(IF(MAX(Base_Dados!BA$5:BA$98)-MIN(Base_Dados!BA$5:BA$98)=0,1,MAX(Base_Dados!BA$5:BA$98)-MIN(Base_Dados!BA$5:BA$98)))) * BA$1)))</f>
        <v>3.2993627744843358E-2</v>
      </c>
      <c r="BB130" s="106">
        <f>IF(INDEX(Base_Dados!BB:BB,MATCH($B130,Base_Dados!$B:$B,0))=0,0,
MAX(0, MIN(BB$1,
((INDEX(Base_Dados!BB:BB,MATCH($B130,Base_Dados!$B:$B,0))-MIN(Base_Dados!BB$5:BB$98)) /
(IF(MAX(Base_Dados!BB$5:BB$98)-MIN(Base_Dados!BB$5:BB$98)=0,1,MAX(Base_Dados!BB$5:BB$98)-MIN(Base_Dados!BB$5:BB$98)))) * BB$1)))</f>
        <v>9.9915773029685725E-2</v>
      </c>
      <c r="BC130" s="106">
        <f>IF(INDEX(Base_Dados!BC:BC,MATCH($B130,Base_Dados!$B:$B,0))=0,0,
MAX(0, MIN(BC$1,
((INDEX(Base_Dados!BC:BC,MATCH($B130,Base_Dados!$B:$B,0))-MIN(Base_Dados!BC$5:BC$98)) /
(IF(MAX(Base_Dados!BC$5:BC$98)-MIN(Base_Dados!BC$5:BC$98)=0,1,MAX(Base_Dados!BC$5:BC$98)-MIN(Base_Dados!BC$5:BC$98)))) * BC$1)))</f>
        <v>3.3126851602477782E-2</v>
      </c>
      <c r="BD130" s="106">
        <f>IF(INDEX(Base_Dados!BD:BD,MATCH($B130,Base_Dados!$B:$B,0))=0,0,
MAX(0, MIN(BD$1,
((INDEX(Base_Dados!BD:BD,MATCH($B130,Base_Dados!$B:$B,0))-MIN(Base_Dados!BD$5:BD$98)) /
(IF(MAX(Base_Dados!BD$5:BD$98)-MIN(Base_Dados!BD$5:BD$98)=0,1,MAX(Base_Dados!BD$5:BD$98)-MIN(Base_Dados!BD$5:BD$98)))) * BD$1)))</f>
        <v>1.4264940101101032E-2</v>
      </c>
      <c r="BE130" s="106">
        <f>IF(INDEX(Base_Dados!BE:BE,MATCH($B130,Base_Dados!$B:$B,0))=0,0,
MAX(0, MIN(BE$1,
((INDEX(Base_Dados!BE:BE,MATCH($B130,Base_Dados!$B:$B,0))-MIN(Base_Dados!BE$5:BE$98)) /
(IF(MAX(Base_Dados!BE$5:BE$98)-MIN(Base_Dados!BE$5:BE$98)=0,1,MAX(Base_Dados!BE$5:BE$98)-MIN(Base_Dados!BE$5:BE$98)))) * BE$1)))</f>
        <v>5.7701956848971399E-2</v>
      </c>
      <c r="BF130" s="106">
        <f>IF(INDEX(Base_Dados!BF:BF,MATCH($B130,Base_Dados!$B:$B,0))=0,0,
MAX(0, MIN(BF$1,
((INDEX(Base_Dados!BF:BF,MATCH($B130,Base_Dados!$B:$B,0))-MIN(Base_Dados!BF$5:BF$98)) /
(IF(MAX(Base_Dados!BF$5:BF$98)-MIN(Base_Dados!BF$5:BF$98)=0,1,MAX(Base_Dados!BF$5:BF$98)-MIN(Base_Dados!BF$5:BF$98)))) * BF$1)))</f>
        <v>0</v>
      </c>
      <c r="BG130" s="106">
        <f>IF(INDEX(Base_Dados!BG:BG,MATCH($B130,Base_Dados!$B:$B,0))=0,0,
MAX(0, MIN(BG$1,
((INDEX(Base_Dados!BG:BG,MATCH($B130,Base_Dados!$B:$B,0))-MIN(Base_Dados!BG$5:BG$98)) /
(IF(MAX(Base_Dados!BG$5:BG$98)-MIN(Base_Dados!BG$5:BG$98)=0,1,MAX(Base_Dados!BG$5:BG$98)-MIN(Base_Dados!BG$5:BG$98)))) * BG$1)))</f>
        <v>7.7759197324414719E-2</v>
      </c>
      <c r="BH130" s="106">
        <f>IF(INDEX(Base_Dados!BH:BH,MATCH($B130,Base_Dados!$B:$B,0))=0,0,
MAX(0, MIN(BH$1,
((INDEX(Base_Dados!BH:BH,MATCH($B130,Base_Dados!$B:$B,0))-MIN(Base_Dados!BH$5:BH$98)) /
(IF(MAX(Base_Dados!BH$5:BH$98)-MIN(Base_Dados!BH$5:BH$98)=0,1,MAX(Base_Dados!BH$5:BH$98)-MIN(Base_Dados!BH$5:BH$98)))) * BH$1)))</f>
        <v>7.6923076923076927E-2</v>
      </c>
      <c r="BI130" s="106">
        <f>IF(INDEX(Base_Dados!BI:BI,MATCH($B130,Base_Dados!$B:$B,0))=0,0,
MAX(0, MIN(BI$1,
((INDEX(Base_Dados!BI:BI,MATCH($B130,Base_Dados!$B:$B,0))-MIN(Base_Dados!BI$5:BI$98)) /
(IF(MAX(Base_Dados!BI$5:BI$98)-MIN(Base_Dados!BI$5:BI$98)=0,1,MAX(Base_Dados!BI$5:BI$98)-MIN(Base_Dados!BI$5:BI$98)))) * BI$1)))</f>
        <v>0.13260530421216848</v>
      </c>
      <c r="BJ130" s="106">
        <f>IF(INDEX(Base_Dados!BJ:BJ,MATCH($B130,Base_Dados!$B:$B,0))=0,0,
MAX(0, MIN(BJ$1,
((INDEX(Base_Dados!BJ:BJ,MATCH($B130,Base_Dados!$B:$B,0))-MIN(Base_Dados!BJ$5:BJ$98)) /
(IF(MAX(Base_Dados!BJ$5:BJ$98)-MIN(Base_Dados!BJ$5:BJ$98)=0,1,MAX(Base_Dados!BJ$5:BJ$98)-MIN(Base_Dados!BJ$5:BJ$98)))) * BJ$1)))</f>
        <v>6.3157894736842107E-2</v>
      </c>
      <c r="BK130" s="106">
        <f>IF(INDEX(Base_Dados!BK:BK,MATCH($B130,Base_Dados!$B:$B,0))=0,0,
MAX(0, MIN(BK$1,
((INDEX(Base_Dados!BK:BK,MATCH($B130,Base_Dados!$B:$B,0))-MIN(Base_Dados!BK$5:BK$98)) /
(IF(MAX(Base_Dados!BK$5:BK$98)-MIN(Base_Dados!BK$5:BK$98)=0,1,MAX(Base_Dados!BK$5:BK$98)-MIN(Base_Dados!BK$5:BK$98)))) * BK$1)))</f>
        <v>3.5714285714285712E-2</v>
      </c>
      <c r="BL130" s="106">
        <f>IF(INDEX(Base_Dados!BL:BL,MATCH($B130,Base_Dados!$B:$B,0))=0,0,
MAX(0, MIN(BL$1,
((INDEX(Base_Dados!BL:BL,MATCH($B130,Base_Dados!$B:$B,0))-MIN(Base_Dados!BL$5:BL$98)) /
(IF(MAX(Base_Dados!BL$5:BL$98)-MIN(Base_Dados!BL$5:BL$98)=0,1,MAX(Base_Dados!BL$5:BL$98)-MIN(Base_Dados!BL$5:BL$98)))) * BL$1)))</f>
        <v>7.4918566775244305E-2</v>
      </c>
      <c r="BM130" s="106">
        <f>IF(INDEX(Base_Dados!BM:BM,MATCH($B130,Base_Dados!$B:$B,0))=0,0,
MAX(0, MIN(BM$1,
((INDEX(Base_Dados!BM:BM,MATCH($B130,Base_Dados!$B:$B,0))-MIN(Base_Dados!BM$5:BM$98)) /
(IF(MAX(Base_Dados!BM$5:BM$98)-MIN(Base_Dados!BM$5:BM$98)=0,1,MAX(Base_Dados!BM$5:BM$98)-MIN(Base_Dados!BM$5:BM$98)))) * BM$1)))</f>
        <v>0.62751021858894673</v>
      </c>
      <c r="BN130" s="106">
        <f>IF(INDEX(Base_Dados!BN:BN,MATCH($B130,Base_Dados!$B:$B,0))=0,0,
MAX(0, MIN(BN$1,
((INDEX(Base_Dados!BN:BN,MATCH($B130,Base_Dados!$B:$B,0))-MIN(Base_Dados!BN$5:BN$98)) /
(IF(MAX(Base_Dados!BN$5:BN$98)-MIN(Base_Dados!BN$5:BN$98)=0,1,MAX(Base_Dados!BN$5:BN$98)-MIN(Base_Dados!BN$5:BN$98)))) * BN$1)))</f>
        <v>0.39755146098683136</v>
      </c>
      <c r="BO130" s="106">
        <f>IF(INDEX(Base_Dados!BO:BO,MATCH($B130,Base_Dados!$B:$B,0))=0,0,
MAX(0, MIN(BO$1,
((INDEX(Base_Dados!BO:BO,MATCH($B130,Base_Dados!$B:$B,0))-MIN(Base_Dados!BO$5:BO$98)) /
(IF(MAX(Base_Dados!BO$5:BO$98)-MIN(Base_Dados!BO$5:BO$98)=0,1,MAX(Base_Dados!BO$5:BO$98)-MIN(Base_Dados!BO$5:BO$98)))) * BO$1)))</f>
        <v>1.7241379310344827E-2</v>
      </c>
      <c r="BP130" s="106">
        <f t="shared" si="8"/>
        <v>11.055906989408058</v>
      </c>
      <c r="BQ130" s="111">
        <f t="shared" si="9"/>
        <v>0.36523236545508486</v>
      </c>
      <c r="BR130" s="112">
        <f t="shared" si="10"/>
        <v>5.0724051977061591E-2</v>
      </c>
      <c r="BS130" s="113">
        <f t="shared" si="11"/>
        <v>11.005182937430996</v>
      </c>
    </row>
    <row r="131" spans="1:71">
      <c r="A131" s="21">
        <v>23027</v>
      </c>
      <c r="B131" s="21" t="s">
        <v>230</v>
      </c>
      <c r="C131" s="21" t="s">
        <v>197</v>
      </c>
      <c r="D131" s="105">
        <f>IF(INDEX(Base_Dados!D:D,MATCH($B131,Base_Dados!$B:$B,0))=0,0,
MAX(0, MIN(D$1,
((INDEX(Base_Dados!D:D,MATCH($B131,Base_Dados!$B:$B,0))-MIN(Base_Dados!D$5:D$98)) /
(IF(MAX(Base_Dados!D$5:D$98)-MIN(Base_Dados!D$5:D$98)=0,1,MAX(Base_Dados!D$5:D$98)-MIN(Base_Dados!D$5:D$98)))) * D$1)))</f>
        <v>0.1752538880497746</v>
      </c>
      <c r="E131" s="106">
        <f>IF(INDEX(Base_Dados!E:E,MATCH($B131,Base_Dados!$B:$B,0))=0,0,
MAX(0, MIN(E$1,
((INDEX(Base_Dados!E:E,MATCH($B131,Base_Dados!$B:$B,0))-MIN(Base_Dados!E$5:E$98)) /
(IF(MAX(Base_Dados!E$5:E$98)-MIN(Base_Dados!E$5:E$98)=0,1,MAX(Base_Dados!E$5:E$98)-MIN(Base_Dados!E$5:E$98)))) * E$1)))</f>
        <v>4.3999583975117752E-2</v>
      </c>
      <c r="F131" s="106">
        <f>IF(INDEX(Base_Dados!F:F,MATCH($B131,Base_Dados!$B:$B,0))=0,0,
MAX(0, MIN(F$1,
((INDEX(Base_Dados!F:F,MATCH($B131,Base_Dados!$B:$B,0))-MIN(Base_Dados!F$5:F$98)) /
(IF(MAX(Base_Dados!F$5:F$98)-MIN(Base_Dados!F$5:F$98)=0,1,MAX(Base_Dados!F$5:F$98)-MIN(Base_Dados!F$5:F$98)))) * F$1)))</f>
        <v>4.1618649991498689E-2</v>
      </c>
      <c r="G131" s="106">
        <f>IF(INDEX(Base_Dados!G:G,MATCH($B131,Base_Dados!$B:$B,0))=0,0,
MAX(0, MIN(G$1,
((INDEX(Base_Dados!G:G,MATCH($B131,Base_Dados!$B:$B,0))-MIN(Base_Dados!G$5:G$98)) /
(IF(MAX(Base_Dados!G$5:G$98)-MIN(Base_Dados!G$5:G$98)=0,1,MAX(Base_Dados!G$5:G$98)-MIN(Base_Dados!G$5:G$98)))) * G$1)))</f>
        <v>4.0690016059474185E-2</v>
      </c>
      <c r="H131" s="106">
        <f>IF(INDEX(Base_Dados!H:H,MATCH($B131,Base_Dados!$B:$B,0))=0,0,
MAX(0, MIN(H$1,
((INDEX(Base_Dados!H:H,MATCH($B131,Base_Dados!$B:$B,0))-MIN(Base_Dados!H$5:H$98)) /
(IF(MAX(Base_Dados!H$5:H$98)-MIN(Base_Dados!H$5:H$98)=0,1,MAX(Base_Dados!H$5:H$98)-MIN(Base_Dados!H$5:H$98)))) * H$1)))</f>
        <v>4.0269236789731433E-2</v>
      </c>
      <c r="I131" s="106">
        <f>IF(INDEX(Base_Dados!I:I,MATCH($B131,Base_Dados!$B:$B,0))=0,0,
MAX(0, MIN(I$1,
((INDEX(Base_Dados!I:I,MATCH($B131,Base_Dados!$B:$B,0))-MIN(Base_Dados!I$5:I$98)) /
(IF(MAX(Base_Dados!I$5:I$98)-MIN(Base_Dados!I$5:I$98)=0,1,MAX(Base_Dados!I$5:I$98)-MIN(Base_Dados!I$5:I$98)))) * I$1)))</f>
        <v>5.2338204638094021E-2</v>
      </c>
      <c r="J131" s="106">
        <f>IF(INDEX(Base_Dados!J:J,MATCH($B131,Base_Dados!$B:$B,0))=0,0,
MAX(0, MIN(J$1,
((INDEX(Base_Dados!J:J,MATCH($B131,Base_Dados!$B:$B,0))-MIN(Base_Dados!J$5:J$98)) /
(IF(MAX(Base_Dados!J$5:J$98)-MIN(Base_Dados!J$5:J$98)=0,1,MAX(Base_Dados!J$5:J$98)-MIN(Base_Dados!J$5:J$98)))) * J$1)))</f>
        <v>5.8742983317680963E-2</v>
      </c>
      <c r="K131" s="106">
        <f>IF(INDEX(Base_Dados!K:K,MATCH($B131,Base_Dados!$B:$B,0))=0,0,
MAX(0, MIN(K$1,
((INDEX(Base_Dados!K:K,MATCH($B131,Base_Dados!$B:$B,0))-MIN(Base_Dados!K$5:K$98)) /
(IF(MAX(Base_Dados!K$5:K$98)-MIN(Base_Dados!K$5:K$98)=0,1,MAX(Base_Dados!K$5:K$98)-MIN(Base_Dados!K$5:K$98)))) * K$1)))</f>
        <v>6.238819320214669E-2</v>
      </c>
      <c r="L131" s="106">
        <f>IF(INDEX(Base_Dados!L:L,MATCH($B131,Base_Dados!$B:$B,0))=0,0,
MAX(0, MIN(L$1,
((INDEX(Base_Dados!L:L,MATCH($B131,Base_Dados!$B:$B,0))-MIN(Base_Dados!L$5:L$98)) /
(IF(MAX(Base_Dados!L$5:L$98)-MIN(Base_Dados!L$5:L$98)=0,1,MAX(Base_Dados!L$5:L$98)-MIN(Base_Dados!L$5:L$98)))) * L$1)))</f>
        <v>8.1712929173421017E-2</v>
      </c>
      <c r="M131" s="106">
        <f>IF(INDEX(Base_Dados!M:M,MATCH($B131,Base_Dados!$B:$B,0))=0,0,
MAX(0, MIN(M$1,
((INDEX(Base_Dados!M:M,MATCH($B131,Base_Dados!$B:$B,0))-MIN(Base_Dados!M$5:M$98)) /
(IF(MAX(Base_Dados!M$5:M$98)-MIN(Base_Dados!M$5:M$98)=0,1,MAX(Base_Dados!M$5:M$98)-MIN(Base_Dados!M$5:M$98)))) * M$1)))</f>
        <v>9.2478134110787175E-2</v>
      </c>
      <c r="N131" s="106">
        <f>IF(INDEX(Base_Dados!N:N,MATCH($B131,Base_Dados!$B:$B,0))=0,0,
MAX(0, MIN(N$1,
((INDEX(Base_Dados!N:N,MATCH($B131,Base_Dados!$B:$B,0))-MIN(Base_Dados!N$5:N$98)) /
(IF(MAX(Base_Dados!N$5:N$98)-MIN(Base_Dados!N$5:N$98)=0,1,MAX(Base_Dados!N$5:N$98)-MIN(Base_Dados!N$5:N$98)))) * N$1)))</f>
        <v>0.13182834628900011</v>
      </c>
      <c r="O131" s="106">
        <f>IF(INDEX(Base_Dados!O:O,MATCH($B131,Base_Dados!$B:$B,0))=0,0,
MAX(0, MIN(O$1,
((INDEX(Base_Dados!O:O,MATCH($B131,Base_Dados!$B:$B,0))-MIN(Base_Dados!O$5:O$98)) /
(IF(MAX(Base_Dados!O$5:O$98)-MIN(Base_Dados!O$5:O$98)=0,1,MAX(Base_Dados!O$5:O$98)-MIN(Base_Dados!O$5:O$98)))) * O$1)))</f>
        <v>0.17247338201683482</v>
      </c>
      <c r="P131" s="106">
        <f>IF(INDEX(Base_Dados!P:P,MATCH($B131,Base_Dados!$B:$B,0))=0,0,
MAX(0, MIN(P$1,
((INDEX(Base_Dados!P:P,MATCH($B131,Base_Dados!$B:$B,0))-MIN(Base_Dados!P$5:P$98)) /
(IF(MAX(Base_Dados!P$5:P$98)-MIN(Base_Dados!P$5:P$98)=0,1,MAX(Base_Dados!P$5:P$98)-MIN(Base_Dados!P$5:P$98)))) * P$1)))</f>
        <v>1.6575173160224312E-2</v>
      </c>
      <c r="Q131" s="106">
        <f>IF(INDEX(Base_Dados!Q:Q,MATCH($B131,Base_Dados!$B:$B,0))=0,0,
MAX(0, MIN(Q$1,
((INDEX(Base_Dados!Q:Q,MATCH($B131,Base_Dados!$B:$B,0))-MIN(Base_Dados!Q$5:Q$98)) /
(IF(MAX(Base_Dados!Q$5:Q$98)-MIN(Base_Dados!Q$5:Q$98)=0,1,MAX(Base_Dados!Q$5:Q$98)-MIN(Base_Dados!Q$5:Q$98)))) * Q$1)))</f>
        <v>1.4480543415301985E-3</v>
      </c>
      <c r="R131" s="106">
        <f>IF(INDEX(Base_Dados!R:R,MATCH($B131,Base_Dados!$B:$B,0))=0,0,
MAX(0, MIN(R$1,
((INDEX(Base_Dados!R:R,MATCH($B131,Base_Dados!$B:$B,0))-MIN(Base_Dados!R$5:R$98)) /
(IF(MAX(Base_Dados!R$5:R$98)-MIN(Base_Dados!R$5:R$98)=0,1,MAX(Base_Dados!R$5:R$98)-MIN(Base_Dados!R$5:R$98)))) * R$1)))</f>
        <v>6.0671146883960895E-3</v>
      </c>
      <c r="S131" s="106">
        <f>IF(INDEX(Base_Dados!S:S,MATCH($B131,Base_Dados!$B:$B,0))=0,0,
MAX(0, MIN(S$1,
((INDEX(Base_Dados!S:S,MATCH($B131,Base_Dados!$B:$B,0))-MIN(Base_Dados!S$5:S$98)) /
(IF(MAX(Base_Dados!S$5:S$98)-MIN(Base_Dados!S$5:S$98)=0,1,MAX(Base_Dados!S$5:S$98)-MIN(Base_Dados!S$5:S$98)))) * S$1)))</f>
        <v>1.2514041788362167E-2</v>
      </c>
      <c r="T131" s="106">
        <f>IF(INDEX(Base_Dados!T:T,MATCH($B131,Base_Dados!$B:$B,0))=0,0,
MAX(0, MIN(T$1,
((INDEX(Base_Dados!T:T,MATCH($B131,Base_Dados!$B:$B,0))-MIN(Base_Dados!T$5:T$98)) /
(IF(MAX(Base_Dados!T$5:T$98)-MIN(Base_Dados!T$5:T$98)=0,1,MAX(Base_Dados!T$5:T$98)-MIN(Base_Dados!T$5:T$98)))) * T$1)))</f>
        <v>0</v>
      </c>
      <c r="U131" s="106">
        <f>IF(INDEX(Base_Dados!U:U,MATCH($B131,Base_Dados!$B:$B,0))=0,0,
MAX(0, MIN(U$1,
((INDEX(Base_Dados!U:U,MATCH($B131,Base_Dados!$B:$B,0))-MIN(Base_Dados!U$5:U$98)) /
(IF(MAX(Base_Dados!U$5:U$98)-MIN(Base_Dados!U$5:U$98)=0,1,MAX(Base_Dados!U$5:U$98)-MIN(Base_Dados!U$5:U$98)))) * U$1)))</f>
        <v>1.4871023250602367</v>
      </c>
      <c r="V131" s="106">
        <f>IF(INDEX(Base_Dados!V:V,MATCH($B131,Base_Dados!$B:$B,0))=0,0,
MAX(0, MIN(V$1,
((INDEX(Base_Dados!V:V,MATCH($B131,Base_Dados!$B:$B,0))-MIN(Base_Dados!V$5:V$98)) /
(IF(MAX(Base_Dados!V$5:V$98)-MIN(Base_Dados!V$5:V$98)=0,1,MAX(Base_Dados!V$5:V$98)-MIN(Base_Dados!V$5:V$98)))) * V$1)))</f>
        <v>7.2528370992875381E-3</v>
      </c>
      <c r="W131" s="106">
        <f>IF(INDEX(Base_Dados!W:W,MATCH($B131,Base_Dados!$B:$B,0))=0,0,
MAX(0, MIN(W$1,
((INDEX(Base_Dados!W:W,MATCH($B131,Base_Dados!$B:$B,0))-MIN(Base_Dados!W$5:W$98)) /
(IF(MAX(Base_Dados!W$5:W$98)-MIN(Base_Dados!W$5:W$98)=0,1,MAX(Base_Dados!W$5:W$98)-MIN(Base_Dados!W$5:W$98)))) * W$1)))</f>
        <v>2.359894353665331</v>
      </c>
      <c r="X131" s="106">
        <f>IF(INDEX(Base_Dados!X:X,MATCH($B131,Base_Dados!$B:$B,0))=0,0,
MAX(0, MIN(X$1,
((INDEX(Base_Dados!X:X,MATCH($B131,Base_Dados!$B:$B,0))-MIN(Base_Dados!X$5:X$98)) /
(IF(MAX(Base_Dados!X$5:X$98)-MIN(Base_Dados!X$5:X$98)=0,1,MAX(Base_Dados!X$5:X$98)-MIN(Base_Dados!X$5:X$98)))) * X$1)))</f>
        <v>0</v>
      </c>
      <c r="Y131" s="106">
        <f>IF(INDEX(Base_Dados!Y:Y,MATCH($B131,Base_Dados!$B:$B,0))=0,0,
MAX(0, MIN(Y$1,
((INDEX(Base_Dados!Y:Y,MATCH($B131,Base_Dados!$B:$B,0))-MIN(Base_Dados!Y$5:Y$98)) /
(IF(MAX(Base_Dados!Y$5:Y$98)-MIN(Base_Dados!Y$5:Y$98)=0,1,MAX(Base_Dados!Y$5:Y$98)-MIN(Base_Dados!Y$5:Y$98)))) * Y$1)))</f>
        <v>0</v>
      </c>
      <c r="Z131" s="106">
        <f>IF(INDEX(Base_Dados!Z:Z,MATCH($B131,Base_Dados!$B:$B,0))=0,0,
MAX(0, MIN(Z$1,
((INDEX(Base_Dados!Z:Z,MATCH($B131,Base_Dados!$B:$B,0))-MIN(Base_Dados!Z$5:Z$98)) /
(IF(MAX(Base_Dados!Z$5:Z$98)-MIN(Base_Dados!Z$5:Z$98)=0,1,MAX(Base_Dados!Z$5:Z$98)-MIN(Base_Dados!Z$5:Z$98)))) * Z$1)))</f>
        <v>0</v>
      </c>
      <c r="AA131" s="106">
        <f>IF(INDEX(Base_Dados!AA:AA,MATCH($B131,Base_Dados!$B:$B,0))=0,0,
MAX(0, MIN(AA$1,
((INDEX(Base_Dados!AA:AA,MATCH($B131,Base_Dados!$B:$B,0))-MIN(Base_Dados!AA$5:AA$98)) /
(IF(MAX(Base_Dados!AA$5:AA$98)-MIN(Base_Dados!AA$5:AA$98)=0,1,MAX(Base_Dados!AA$5:AA$98)-MIN(Base_Dados!AA$5:AA$98)))) * AA$1)))</f>
        <v>0</v>
      </c>
      <c r="AB131" s="106">
        <f>IF(INDEX(Base_Dados!AB:AB,MATCH($B131,Base_Dados!$B:$B,0))=0,0,
MAX(0, MIN(AB$1,
((INDEX(Base_Dados!AB:AB,MATCH($B131,Base_Dados!$B:$B,0))-MIN(Base_Dados!AB$5:AB$98)) /
(IF(MAX(Base_Dados!AB$5:AB$98)-MIN(Base_Dados!AB$5:AB$98)=0,1,MAX(Base_Dados!AB$5:AB$98)-MIN(Base_Dados!AB$5:AB$98)))) * AB$1)))</f>
        <v>0.54943162245952459</v>
      </c>
      <c r="AC131" s="106">
        <f>IF(INDEX(Base_Dados!AC:AC,MATCH($B131,Base_Dados!$B:$B,0))=0,0,
MAX(0, MIN(AC$1,
((INDEX(Base_Dados!AC:AC,MATCH($B131,Base_Dados!$B:$B,0))-MIN(Base_Dados!AC$5:AC$98)) /
(IF(MAX(Base_Dados!AC$5:AC$98)-MIN(Base_Dados!AC$5:AC$98)=0,1,MAX(Base_Dados!AC$5:AC$98)-MIN(Base_Dados!AC$5:AC$98)))) * AC$1)))</f>
        <v>1.0605367122759685E-2</v>
      </c>
      <c r="AD131" s="106">
        <f>IF(INDEX(Base_Dados!AD:AD,MATCH($B131,Base_Dados!$B:$B,0))=0,0,
MAX(0, MIN(AD$1,
((INDEX(Base_Dados!AD:AD,MATCH($B131,Base_Dados!$B:$B,0))-MIN(Base_Dados!AD$5:AD$98)) /
(IF(MAX(Base_Dados!AD$5:AD$98)-MIN(Base_Dados!AD$5:AD$98)=0,1,MAX(Base_Dados!AD$5:AD$98)-MIN(Base_Dados!AD$5:AD$98)))) * AD$1)))</f>
        <v>9.0519153971306016E-3</v>
      </c>
      <c r="AE131" s="106">
        <f>IF(INDEX(Base_Dados!AE:AE,MATCH($B131,Base_Dados!$B:$B,0))=0,0,
MAX(0, MIN(AE$1,
((INDEX(Base_Dados!AE:AE,MATCH($B131,Base_Dados!$B:$B,0))-MIN(Base_Dados!AE$5:AE$98)) /
(IF(MAX(Base_Dados!AE$5:AE$98)-MIN(Base_Dados!AE$5:AE$98)=0,1,MAX(Base_Dados!AE$5:AE$98)-MIN(Base_Dados!AE$5:AE$98)))) * AE$1)))</f>
        <v>1.5964331943046169E-3</v>
      </c>
      <c r="AF131" s="106">
        <f>IF(INDEX(Base_Dados!AF:AF,MATCH($B131,Base_Dados!$B:$B,0))=0,0,
MAX(0, MIN(AF$1,
((INDEX(Base_Dados!AF:AF,MATCH($B131,Base_Dados!$B:$B,0))-MIN(Base_Dados!AF$5:AF$98)) /
(IF(MAX(Base_Dados!AF$5:AF$98)-MIN(Base_Dados!AF$5:AF$98)=0,1,MAX(Base_Dados!AF$5:AF$98)-MIN(Base_Dados!AF$5:AF$98)))) * AF$1)))</f>
        <v>3.0340642669976557E-3</v>
      </c>
      <c r="AG131" s="106">
        <f>IF(INDEX(Base_Dados!AG:AG,MATCH($B131,Base_Dados!$B:$B,0))=0,0,
MAX(0, MIN(AG$1,
((INDEX(Base_Dados!AG:AG,MATCH($B131,Base_Dados!$B:$B,0))-MIN(Base_Dados!AG$5:AG$98)) /
(IF(MAX(Base_Dados!AG$5:AG$98)-MIN(Base_Dados!AG$5:AG$98)=0,1,MAX(Base_Dados!AG$5:AG$98)-MIN(Base_Dados!AG$5:AG$98)))) * AG$1)))</f>
        <v>1.4480543415301985E-3</v>
      </c>
      <c r="AH131" s="106">
        <f>IF(INDEX(Base_Dados!AH:AH,MATCH($B131,Base_Dados!$B:$B,0))=0,0,
MAX(0, MIN(AH$1,
((INDEX(Base_Dados!AH:AH,MATCH($B131,Base_Dados!$B:$B,0))-MIN(Base_Dados!AH$5:AH$98)) /
(IF(MAX(Base_Dados!AH$5:AH$98)-MIN(Base_Dados!AH$5:AH$98)=0,1,MAX(Base_Dados!AH$5:AH$98)-MIN(Base_Dados!AH$5:AH$98)))) * AH$1)))</f>
        <v>1.5411078646686169</v>
      </c>
      <c r="AI131" s="106">
        <f>IF(INDEX(Base_Dados!AI:AI,MATCH($B131,Base_Dados!$B:$B,0))=0,0,
MAX(0, MIN(AI$1,
((INDEX(Base_Dados!AI:AI,MATCH($B131,Base_Dados!$B:$B,0))-MIN(Base_Dados!AI$5:AI$98)) /
(IF(MAX(Base_Dados!AI$5:AI$98)-MIN(Base_Dados!AI$5:AI$98)=0,1,MAX(Base_Dados!AI$5:AI$98)-MIN(Base_Dados!AI$5:AI$98)))) * AI$1)))</f>
        <v>3.5714285714285712E-2</v>
      </c>
      <c r="AJ131" s="106">
        <f>IF(INDEX(Base_Dados!AJ:AJ,MATCH($B131,Base_Dados!$B:$B,0))=0,0,
MAX(0, MIN(AJ$1,
((INDEX(Base_Dados!AJ:AJ,MATCH($B131,Base_Dados!$B:$B,0))-MIN(Base_Dados!AJ$5:AJ$98)) /
(IF(MAX(Base_Dados!AJ$5:AJ$98)-MIN(Base_Dados!AJ$5:AJ$98)=0,1,MAX(Base_Dados!AJ$5:AJ$98)-MIN(Base_Dados!AJ$5:AJ$98)))) * AJ$1)))</f>
        <v>0.11904761904761904</v>
      </c>
      <c r="AK131" s="106">
        <f>IF(INDEX(Base_Dados!AK:AK,MATCH($B131,Base_Dados!$B:$B,0))=0,0,
MAX(0, MIN(AK$1,
((INDEX(Base_Dados!AK:AK,MATCH($B131,Base_Dados!$B:$B,0))-MIN(Base_Dados!AK$5:AK$98)) /
(IF(MAX(Base_Dados!AK$5:AK$98)-MIN(Base_Dados!AK$5:AK$98)=0,1,MAX(Base_Dados!AK$5:AK$98)-MIN(Base_Dados!AK$5:AK$98)))) * AK$1)))</f>
        <v>1.1494252873563218E-3</v>
      </c>
      <c r="AL131" s="106">
        <f>IF(INDEX(Base_Dados!AL:AL,MATCH($B131,Base_Dados!$B:$B,0))=0,0,
MAX(0, MIN(AL$1,
((INDEX(Base_Dados!AL:AL,MATCH($B131,Base_Dados!$B:$B,0))-MIN(Base_Dados!AL$5:AL$98)) /
(IF(MAX(Base_Dados!AL$5:AL$98)-MIN(Base_Dados!AL$5:AL$98)=0,1,MAX(Base_Dados!AL$5:AL$98)-MIN(Base_Dados!AL$5:AL$98)))) * AL$1)))</f>
        <v>0</v>
      </c>
      <c r="AM131" s="106">
        <f>IF(INDEX(Base_Dados!AM:AM,MATCH($B131,Base_Dados!$B:$B,0))=0,0,
MAX(0, MIN(AM$1,
((INDEX(Base_Dados!AM:AM,MATCH($B131,Base_Dados!$B:$B,0))-MIN(Base_Dados!AM$5:AM$98)) /
(IF(MAX(Base_Dados!AM$5:AM$98)-MIN(Base_Dados!AM$5:AM$98)=0,1,MAX(Base_Dados!AM$5:AM$98)-MIN(Base_Dados!AM$5:AM$98)))) * AM$1)))</f>
        <v>2.0714655618850335E-3</v>
      </c>
      <c r="AN131" s="106">
        <f>IF(INDEX(Base_Dados!AN:AN,MATCH($B131,Base_Dados!$B:$B,0))=0,0,
MAX(0, MIN(AN$1,
((INDEX(Base_Dados!AN:AN,MATCH($B131,Base_Dados!$B:$B,0))-MIN(Base_Dados!AN$5:AN$98)) /
(IF(MAX(Base_Dados!AN$5:AN$98)-MIN(Base_Dados!AN$5:AN$98)=0,1,MAX(Base_Dados!AN$5:AN$98)-MIN(Base_Dados!AN$5:AN$98)))) * AN$1)))</f>
        <v>1.5276630883567299E-2</v>
      </c>
      <c r="AO131" s="106">
        <f>IF(INDEX(Base_Dados!AO:AO,MATCH($B131,Base_Dados!$B:$B,0))=0,0,
MAX(0, MIN(AO$1,
((INDEX(Base_Dados!AO:AO,MATCH($B131,Base_Dados!$B:$B,0))-MIN(Base_Dados!AO$5:AO$98)) /
(IF(MAX(Base_Dados!AO$5:AO$98)-MIN(Base_Dados!AO$5:AO$98)=0,1,MAX(Base_Dados!AO$5:AO$98)-MIN(Base_Dados!AO$5:AO$98)))) * AO$1)))</f>
        <v>0</v>
      </c>
      <c r="AP131" s="106">
        <f>IF(INDEX(Base_Dados!AP:AP,MATCH($B131,Base_Dados!$B:$B,0))=0,0,
MAX(0, MIN(AP$1,
((INDEX(Base_Dados!AP:AP,MATCH($B131,Base_Dados!$B:$B,0))-MIN(Base_Dados!AP$5:AP$98)) /
(IF(MAX(Base_Dados!AP$5:AP$98)-MIN(Base_Dados!AP$5:AP$98)=0,1,MAX(Base_Dados!AP$5:AP$98)-MIN(Base_Dados!AP$5:AP$98)))) * AP$1)))</f>
        <v>2.2935779816513763E-3</v>
      </c>
      <c r="AQ131" s="106">
        <f>IF(INDEX(Base_Dados!AQ:AQ,MATCH($B131,Base_Dados!$B:$B,0))=0,0,
MAX(0, MIN(AQ$1,
((INDEX(Base_Dados!AQ:AQ,MATCH($B131,Base_Dados!$B:$B,0))-MIN(Base_Dados!AQ$5:AQ$98)) /
(IF(MAX(Base_Dados!AQ$5:AQ$98)-MIN(Base_Dados!AQ$5:AQ$98)=0,1,MAX(Base_Dados!AQ$5:AQ$98)-MIN(Base_Dados!AQ$5:AQ$98)))) * AQ$1)))</f>
        <v>0</v>
      </c>
      <c r="AR131" s="106">
        <f>IF(INDEX(Base_Dados!AR:AR,MATCH($B131,Base_Dados!$B:$B,0))=0,0,
MAX(0, MIN(AR$1,
((INDEX(Base_Dados!AR:AR,MATCH($B131,Base_Dados!$B:$B,0))-MIN(Base_Dados!AR$5:AR$98)) /
(IF(MAX(Base_Dados!AR$5:AR$98)-MIN(Base_Dados!AR$5:AR$98)=0,1,MAX(Base_Dados!AR$5:AR$98)-MIN(Base_Dados!AR$5:AR$98)))) * AR$1)))</f>
        <v>0</v>
      </c>
      <c r="AS131" s="106">
        <f>IF(INDEX(Base_Dados!AS:AS,MATCH($B131,Base_Dados!$B:$B,0))=0,0,
MAX(0, MIN(AS$1,
((INDEX(Base_Dados!AS:AS,MATCH($B131,Base_Dados!$B:$B,0))-MIN(Base_Dados!AS$5:AS$98)) /
(IF(MAX(Base_Dados!AS$5:AS$98)-MIN(Base_Dados!AS$5:AS$98)=0,1,MAX(Base_Dados!AS$5:AS$98)-MIN(Base_Dados!AS$5:AS$98)))) * AS$1)))</f>
        <v>0</v>
      </c>
      <c r="AT131" s="106">
        <f>IF(INDEX(Base_Dados!AT:AT,MATCH($B131,Base_Dados!$B:$B,0))=0,0,
MAX(0, MIN(AT$1,
((INDEX(Base_Dados!AT:AT,MATCH($B131,Base_Dados!$B:$B,0))-MIN(Base_Dados!AT$5:AT$98)) /
(IF(MAX(Base_Dados!AT$5:AT$98)-MIN(Base_Dados!AT$5:AT$98)=0,1,MAX(Base_Dados!AT$5:AT$98)-MIN(Base_Dados!AT$5:AT$98)))) * AT$1)))</f>
        <v>0</v>
      </c>
      <c r="AU131" s="106">
        <f>IF(INDEX(Base_Dados!AU:AU,MATCH($B131,Base_Dados!$B:$B,0))=0,0,
MAX(0, MIN(AU$1,
((INDEX(Base_Dados!AU:AU,MATCH($B131,Base_Dados!$B:$B,0))-MIN(Base_Dados!AU$5:AU$98)) /
(IF(MAX(Base_Dados!AU$5:AU$98)-MIN(Base_Dados!AU$5:AU$98)=0,1,MAX(Base_Dados!AU$5:AU$98)-MIN(Base_Dados!AU$5:AU$98)))) * AU$1)))</f>
        <v>0</v>
      </c>
      <c r="AV131" s="106">
        <f>IF(INDEX(Base_Dados!AV:AV,MATCH($B131,Base_Dados!$B:$B,0))=0,0,
MAX(0, MIN(AV$1,
((INDEX(Base_Dados!AV:AV,MATCH($B131,Base_Dados!$B:$B,0))-MIN(Base_Dados!AV$5:AV$98)) /
(IF(MAX(Base_Dados!AV$5:AV$98)-MIN(Base_Dados!AV$5:AV$98)=0,1,MAX(Base_Dados!AV$5:AV$98)-MIN(Base_Dados!AV$5:AV$98)))) * AV$1)))</f>
        <v>0</v>
      </c>
      <c r="AW131" s="106">
        <f>IF(INDEX(Base_Dados!AW:AW,MATCH($B131,Base_Dados!$B:$B,0))=0,0,
MAX(0, MIN(AW$1,
((INDEX(Base_Dados!AW:AW,MATCH($B131,Base_Dados!$B:$B,0))-MIN(Base_Dados!AW$5:AW$98)) /
(IF(MAX(Base_Dados!AW$5:AW$98)-MIN(Base_Dados!AW$5:AW$98)=0,1,MAX(Base_Dados!AW$5:AW$98)-MIN(Base_Dados!AW$5:AW$98)))) * AW$1)))</f>
        <v>0</v>
      </c>
      <c r="AX131" s="106">
        <f>IF(INDEX(Base_Dados!AX:AX,MATCH($B131,Base_Dados!$B:$B,0))=0,0,
MAX(0, MIN(AX$1,
((INDEX(Base_Dados!AX:AX,MATCH($B131,Base_Dados!$B:$B,0))-MIN(Base_Dados!AX$5:AX$98)) /
(IF(MAX(Base_Dados!AX$5:AX$98)-MIN(Base_Dados!AX$5:AX$98)=0,1,MAX(Base_Dados!AX$5:AX$98)-MIN(Base_Dados!AX$5:AX$98)))) * AX$1)))</f>
        <v>5.6488776572023187E-3</v>
      </c>
      <c r="AY131" s="106">
        <f>IF(INDEX(Base_Dados!AY:AY,MATCH($B131,Base_Dados!$B:$B,0))=0,0,
MAX(0, MIN(AY$1,
((INDEX(Base_Dados!AY:AY,MATCH($B131,Base_Dados!$B:$B,0))-MIN(Base_Dados!AY$5:AY$98)) /
(IF(MAX(Base_Dados!AY$5:AY$98)-MIN(Base_Dados!AY$5:AY$98)=0,1,MAX(Base_Dados!AY$5:AY$98)-MIN(Base_Dados!AY$5:AY$98)))) * AY$1)))</f>
        <v>9.8911968348170125E-4</v>
      </c>
      <c r="AZ131" s="106">
        <f>IF(INDEX(Base_Dados!AZ:AZ,MATCH($B131,Base_Dados!$B:$B,0))=0,0,
MAX(0, MIN(AZ$1,
((INDEX(Base_Dados!AZ:AZ,MATCH($B131,Base_Dados!$B:$B,0))-MIN(Base_Dados!AZ$5:AZ$98)) /
(IF(MAX(Base_Dados!AZ$5:AZ$98)-MIN(Base_Dados!AZ$5:AZ$98)=0,1,MAX(Base_Dados!AZ$5:AZ$98)-MIN(Base_Dados!AZ$5:AZ$98)))) * AZ$1)))</f>
        <v>0.5</v>
      </c>
      <c r="BA131" s="106">
        <f>IF(INDEX(Base_Dados!BA:BA,MATCH($B131,Base_Dados!$B:$B,0))=0,0,
MAX(0, MIN(BA$1,
((INDEX(Base_Dados!BA:BA,MATCH($B131,Base_Dados!$B:$B,0))-MIN(Base_Dados!BA$5:BA$98)) /
(IF(MAX(Base_Dados!BA$5:BA$98)-MIN(Base_Dados!BA$5:BA$98)=0,1,MAX(Base_Dados!BA$5:BA$98)-MIN(Base_Dados!BA$5:BA$98)))) * BA$1)))</f>
        <v>1.0235573613978996E-2</v>
      </c>
      <c r="BB131" s="106">
        <f>IF(INDEX(Base_Dados!BB:BB,MATCH($B131,Base_Dados!$B:$B,0))=0,0,
MAX(0, MIN(BB$1,
((INDEX(Base_Dados!BB:BB,MATCH($B131,Base_Dados!$B:$B,0))-MIN(Base_Dados!BB$5:BB$98)) /
(IF(MAX(Base_Dados!BB$5:BB$98)-MIN(Base_Dados!BB$5:BB$98)=0,1,MAX(Base_Dados!BB$5:BB$98)-MIN(Base_Dados!BB$5:BB$98)))) * BB$1)))</f>
        <v>0.22429797773909152</v>
      </c>
      <c r="BC131" s="106">
        <f>IF(INDEX(Base_Dados!BC:BC,MATCH($B131,Base_Dados!$B:$B,0))=0,0,
MAX(0, MIN(BC$1,
((INDEX(Base_Dados!BC:BC,MATCH($B131,Base_Dados!$B:$B,0))-MIN(Base_Dados!BC$5:BC$98)) /
(IF(MAX(Base_Dados!BC$5:BC$98)-MIN(Base_Dados!BC$5:BC$98)=0,1,MAX(Base_Dados!BC$5:BC$98)-MIN(Base_Dados!BC$5:BC$98)))) * BC$1)))</f>
        <v>8.349043899811474E-3</v>
      </c>
      <c r="BD131" s="106">
        <f>IF(INDEX(Base_Dados!BD:BD,MATCH($B131,Base_Dados!$B:$B,0))=0,0,
MAX(0, MIN(BD$1,
((INDEX(Base_Dados!BD:BD,MATCH($B131,Base_Dados!$B:$B,0))-MIN(Base_Dados!BD$5:BD$98)) /
(IF(MAX(Base_Dados!BD$5:BD$98)-MIN(Base_Dados!BD$5:BD$98)=0,1,MAX(Base_Dados!BD$5:BD$98)-MIN(Base_Dados!BD$5:BD$98)))) * BD$1)))</f>
        <v>8.0326847171248526E-3</v>
      </c>
      <c r="BE131" s="106">
        <f>IF(INDEX(Base_Dados!BE:BE,MATCH($B131,Base_Dados!$B:$B,0))=0,0,
MAX(0, MIN(BE$1,
((INDEX(Base_Dados!BE:BE,MATCH($B131,Base_Dados!$B:$B,0))-MIN(Base_Dados!BE$5:BE$98)) /
(IF(MAX(Base_Dados!BE$5:BE$98)-MIN(Base_Dados!BE$5:BE$98)=0,1,MAX(Base_Dados!BE$5:BE$98)-MIN(Base_Dados!BE$5:BE$98)))) * BE$1)))</f>
        <v>2.5589563472152535E-2</v>
      </c>
      <c r="BF131" s="106">
        <f>IF(INDEX(Base_Dados!BF:BF,MATCH($B131,Base_Dados!$B:$B,0))=0,0,
MAX(0, MIN(BF$1,
((INDEX(Base_Dados!BF:BF,MATCH($B131,Base_Dados!$B:$B,0))-MIN(Base_Dados!BF$5:BF$98)) /
(IF(MAX(Base_Dados!BF$5:BF$98)-MIN(Base_Dados!BF$5:BF$98)=0,1,MAX(Base_Dados!BF$5:BF$98)-MIN(Base_Dados!BF$5:BF$98)))) * BF$1)))</f>
        <v>0</v>
      </c>
      <c r="BG131" s="106">
        <f>IF(INDEX(Base_Dados!BG:BG,MATCH($B131,Base_Dados!$B:$B,0))=0,0,
MAX(0, MIN(BG$1,
((INDEX(Base_Dados!BG:BG,MATCH($B131,Base_Dados!$B:$B,0))-MIN(Base_Dados!BG$5:BG$98)) /
(IF(MAX(Base_Dados!BG$5:BG$98)-MIN(Base_Dados!BG$5:BG$98)=0,1,MAX(Base_Dados!BG$5:BG$98)-MIN(Base_Dados!BG$5:BG$98)))) * BG$1)))</f>
        <v>0</v>
      </c>
      <c r="BH131" s="106">
        <f>IF(INDEX(Base_Dados!BH:BH,MATCH($B131,Base_Dados!$B:$B,0))=0,0,
MAX(0, MIN(BH$1,
((INDEX(Base_Dados!BH:BH,MATCH($B131,Base_Dados!$B:$B,0))-MIN(Base_Dados!BH$5:BH$98)) /
(IF(MAX(Base_Dados!BH$5:BH$98)-MIN(Base_Dados!BH$5:BH$98)=0,1,MAX(Base_Dados!BH$5:BH$98)-MIN(Base_Dados!BH$5:BH$98)))) * BH$1)))</f>
        <v>4.3956043956043959E-2</v>
      </c>
      <c r="BI131" s="106">
        <f>IF(INDEX(Base_Dados!BI:BI,MATCH($B131,Base_Dados!$B:$B,0))=0,0,
MAX(0, MIN(BI$1,
((INDEX(Base_Dados!BI:BI,MATCH($B131,Base_Dados!$B:$B,0))-MIN(Base_Dados!BI$5:BI$98)) /
(IF(MAX(Base_Dados!BI$5:BI$98)-MIN(Base_Dados!BI$5:BI$98)=0,1,MAX(Base_Dados!BI$5:BI$98)-MIN(Base_Dados!BI$5:BI$98)))) * BI$1)))</f>
        <v>3.1201248049921998E-2</v>
      </c>
      <c r="BJ131" s="106">
        <f>IF(INDEX(Base_Dados!BJ:BJ,MATCH($B131,Base_Dados!$B:$B,0))=0,0,
MAX(0, MIN(BJ$1,
((INDEX(Base_Dados!BJ:BJ,MATCH($B131,Base_Dados!$B:$B,0))-MIN(Base_Dados!BJ$5:BJ$98)) /
(IF(MAX(Base_Dados!BJ$5:BJ$98)-MIN(Base_Dados!BJ$5:BJ$98)=0,1,MAX(Base_Dados!BJ$5:BJ$98)-MIN(Base_Dados!BJ$5:BJ$98)))) * BJ$1)))</f>
        <v>0</v>
      </c>
      <c r="BK131" s="106">
        <f>IF(INDEX(Base_Dados!BK:BK,MATCH($B131,Base_Dados!$B:$B,0))=0,0,
MAX(0, MIN(BK$1,
((INDEX(Base_Dados!BK:BK,MATCH($B131,Base_Dados!$B:$B,0))-MIN(Base_Dados!BK$5:BK$98)) /
(IF(MAX(Base_Dados!BK$5:BK$98)-MIN(Base_Dados!BK$5:BK$98)=0,1,MAX(Base_Dados!BK$5:BK$98)-MIN(Base_Dados!BK$5:BK$98)))) * BK$1)))</f>
        <v>0</v>
      </c>
      <c r="BL131" s="106">
        <f>IF(INDEX(Base_Dados!BL:BL,MATCH($B131,Base_Dados!$B:$B,0))=0,0,
MAX(0, MIN(BL$1,
((INDEX(Base_Dados!BL:BL,MATCH($B131,Base_Dados!$B:$B,0))-MIN(Base_Dados!BL$5:BL$98)) /
(IF(MAX(Base_Dados!BL$5:BL$98)-MIN(Base_Dados!BL$5:BL$98)=0,1,MAX(Base_Dados!BL$5:BL$98)-MIN(Base_Dados!BL$5:BL$98)))) * BL$1)))</f>
        <v>1.6286644951140065E-2</v>
      </c>
      <c r="BM131" s="106">
        <f>IF(INDEX(Base_Dados!BM:BM,MATCH($B131,Base_Dados!$B:$B,0))=0,0,
MAX(0, MIN(BM$1,
((INDEX(Base_Dados!BM:BM,MATCH($B131,Base_Dados!$B:$B,0))-MIN(Base_Dados!BM$5:BM$98)) /
(IF(MAX(Base_Dados!BM$5:BM$98)-MIN(Base_Dados!BM$5:BM$98)=0,1,MAX(Base_Dados!BM$5:BM$98)-MIN(Base_Dados!BM$5:BM$98)))) * BM$1)))</f>
        <v>0.61969077661275962</v>
      </c>
      <c r="BN131" s="106">
        <f>IF(INDEX(Base_Dados!BN:BN,MATCH($B131,Base_Dados!$B:$B,0))=0,0,
MAX(0, MIN(BN$1,
((INDEX(Base_Dados!BN:BN,MATCH($B131,Base_Dados!$B:$B,0))-MIN(Base_Dados!BN$5:BN$98)) /
(IF(MAX(Base_Dados!BN$5:BN$98)-MIN(Base_Dados!BN$5:BN$98)=0,1,MAX(Base_Dados!BN$5:BN$98)-MIN(Base_Dados!BN$5:BN$98)))) * BN$1)))</f>
        <v>0.44467813347649898</v>
      </c>
      <c r="BO131" s="106">
        <f>IF(INDEX(Base_Dados!BO:BO,MATCH($B131,Base_Dados!$B:$B,0))=0,0,
MAX(0, MIN(BO$1,
((INDEX(Base_Dados!BO:BO,MATCH($B131,Base_Dados!$B:$B,0))-MIN(Base_Dados!BO$5:BO$98)) /
(IF(MAX(Base_Dados!BO$5:BO$98)-MIN(Base_Dados!BO$5:BO$98)=0,1,MAX(Base_Dados!BO$5:BO$98)-MIN(Base_Dados!BO$5:BO$98)))) * BO$1)))</f>
        <v>0</v>
      </c>
      <c r="BP131" s="106">
        <f t="shared" si="8"/>
        <v>9.1154314611733671</v>
      </c>
      <c r="BQ131" s="111">
        <f t="shared" si="9"/>
        <v>0.40181823355491175</v>
      </c>
      <c r="BR131" s="112">
        <f t="shared" si="10"/>
        <v>8.7309920076888481E-2</v>
      </c>
      <c r="BS131" s="113">
        <f t="shared" si="11"/>
        <v>9.0281215410964784</v>
      </c>
    </row>
    <row r="132" spans="1:71">
      <c r="A132" s="21">
        <v>23028</v>
      </c>
      <c r="B132" s="21" t="s">
        <v>215</v>
      </c>
      <c r="C132" s="21" t="s">
        <v>197</v>
      </c>
      <c r="D132" s="105">
        <f>IF(INDEX(Base_Dados!D:D,MATCH($B132,Base_Dados!$B:$B,0))=0,0,
MAX(0, MIN(D$1,
((INDEX(Base_Dados!D:D,MATCH($B132,Base_Dados!$B:$B,0))-MIN(Base_Dados!D$5:D$98)) /
(IF(MAX(Base_Dados!D$5:D$98)-MIN(Base_Dados!D$5:D$98)=0,1,MAX(Base_Dados!D$5:D$98)-MIN(Base_Dados!D$5:D$98)))) * D$1)))</f>
        <v>8.2568053220657536E-2</v>
      </c>
      <c r="E132" s="106">
        <f>IF(INDEX(Base_Dados!E:E,MATCH($B132,Base_Dados!$B:$B,0))=0,0,
MAX(0, MIN(E$1,
((INDEX(Base_Dados!E:E,MATCH($B132,Base_Dados!$B:$B,0))-MIN(Base_Dados!E$5:E$98)) /
(IF(MAX(Base_Dados!E$5:E$98)-MIN(Base_Dados!E$5:E$98)=0,1,MAX(Base_Dados!E$5:E$98)-MIN(Base_Dados!E$5:E$98)))) * E$1)))</f>
        <v>1.352080867312826E-2</v>
      </c>
      <c r="F132" s="106">
        <f>IF(INDEX(Base_Dados!F:F,MATCH($B132,Base_Dados!$B:$B,0))=0,0,
MAX(0, MIN(F$1,
((INDEX(Base_Dados!F:F,MATCH($B132,Base_Dados!$B:$B,0))-MIN(Base_Dados!F$5:F$98)) /
(IF(MAX(Base_Dados!F$5:F$98)-MIN(Base_Dados!F$5:F$98)=0,1,MAX(Base_Dados!F$5:F$98)-MIN(Base_Dados!F$5:F$98)))) * F$1)))</f>
        <v>1.2289120208565546E-2</v>
      </c>
      <c r="G132" s="106">
        <f>IF(INDEX(Base_Dados!G:G,MATCH($B132,Base_Dados!$B:$B,0))=0,0,
MAX(0, MIN(G$1,
((INDEX(Base_Dados!G:G,MATCH($B132,Base_Dados!$B:$B,0))-MIN(Base_Dados!G$5:G$98)) /
(IF(MAX(Base_Dados!G$5:G$98)-MIN(Base_Dados!G$5:G$98)=0,1,MAX(Base_Dados!G$5:G$98)-MIN(Base_Dados!G$5:G$98)))) * G$1)))</f>
        <v>1.3533264764791858E-2</v>
      </c>
      <c r="H132" s="106">
        <f>IF(INDEX(Base_Dados!H:H,MATCH($B132,Base_Dados!$B:$B,0))=0,0,
MAX(0, MIN(H$1,
((INDEX(Base_Dados!H:H,MATCH($B132,Base_Dados!$B:$B,0))-MIN(Base_Dados!H$5:H$98)) /
(IF(MAX(Base_Dados!H$5:H$98)-MIN(Base_Dados!H$5:H$98)=0,1,MAX(Base_Dados!H$5:H$98)-MIN(Base_Dados!H$5:H$98)))) * H$1)))</f>
        <v>1.6109483664661552E-2</v>
      </c>
      <c r="I132" s="106">
        <f>IF(INDEX(Base_Dados!I:I,MATCH($B132,Base_Dados!$B:$B,0))=0,0,
MAX(0, MIN(I$1,
((INDEX(Base_Dados!I:I,MATCH($B132,Base_Dados!$B:$B,0))-MIN(Base_Dados!I$5:I$98)) /
(IF(MAX(Base_Dados!I$5:I$98)-MIN(Base_Dados!I$5:I$98)=0,1,MAX(Base_Dados!I$5:I$98)-MIN(Base_Dados!I$5:I$98)))) * I$1)))</f>
        <v>2.1456542492050125E-2</v>
      </c>
      <c r="J132" s="106">
        <f>IF(INDEX(Base_Dados!J:J,MATCH($B132,Base_Dados!$B:$B,0))=0,0,
MAX(0, MIN(J$1,
((INDEX(Base_Dados!J:J,MATCH($B132,Base_Dados!$B:$B,0))-MIN(Base_Dados!J$5:J$98)) /
(IF(MAX(Base_Dados!J$5:J$98)-MIN(Base_Dados!J$5:J$98)=0,1,MAX(Base_Dados!J$5:J$98)-MIN(Base_Dados!J$5:J$98)))) * J$1)))</f>
        <v>3.0281957717095971E-2</v>
      </c>
      <c r="K132" s="106">
        <f>IF(INDEX(Base_Dados!K:K,MATCH($B132,Base_Dados!$B:$B,0))=0,0,
MAX(0, MIN(K$1,
((INDEX(Base_Dados!K:K,MATCH($B132,Base_Dados!$B:$B,0))-MIN(Base_Dados!K$5:K$98)) /
(IF(MAX(Base_Dados!K$5:K$98)-MIN(Base_Dados!K$5:K$98)=0,1,MAX(Base_Dados!K$5:K$98)-MIN(Base_Dados!K$5:K$98)))) * K$1)))</f>
        <v>3.3944543828264756E-2</v>
      </c>
      <c r="L132" s="106">
        <f>IF(INDEX(Base_Dados!L:L,MATCH($B132,Base_Dados!$B:$B,0))=0,0,
MAX(0, MIN(L$1,
((INDEX(Base_Dados!L:L,MATCH($B132,Base_Dados!$B:$B,0))-MIN(Base_Dados!L$5:L$98)) /
(IF(MAX(Base_Dados!L$5:L$98)-MIN(Base_Dados!L$5:L$98)=0,1,MAX(Base_Dados!L$5:L$98)-MIN(Base_Dados!L$5:L$98)))) * L$1)))</f>
        <v>4.2185567327120609E-2</v>
      </c>
      <c r="M132" s="106">
        <f>IF(INDEX(Base_Dados!M:M,MATCH($B132,Base_Dados!$B:$B,0))=0,0,
MAX(0, MIN(M$1,
((INDEX(Base_Dados!M:M,MATCH($B132,Base_Dados!$B:$B,0))-MIN(Base_Dados!M$5:M$98)) /
(IF(MAX(Base_Dados!M$5:M$98)-MIN(Base_Dados!M$5:M$98)=0,1,MAX(Base_Dados!M$5:M$98)-MIN(Base_Dados!M$5:M$98)))) * M$1)))</f>
        <v>5.1230320699708454E-2</v>
      </c>
      <c r="N132" s="106">
        <f>IF(INDEX(Base_Dados!N:N,MATCH($B132,Base_Dados!$B:$B,0))=0,0,
MAX(0, MIN(N$1,
((INDEX(Base_Dados!N:N,MATCH($B132,Base_Dados!$B:$B,0))-MIN(Base_Dados!N$5:N$98)) /
(IF(MAX(Base_Dados!N$5:N$98)-MIN(Base_Dados!N$5:N$98)=0,1,MAX(Base_Dados!N$5:N$98)-MIN(Base_Dados!N$5:N$98)))) * N$1)))</f>
        <v>7.0587678510157473E-2</v>
      </c>
      <c r="O132" s="106">
        <f>IF(INDEX(Base_Dados!O:O,MATCH($B132,Base_Dados!$B:$B,0))=0,0,
MAX(0, MIN(O$1,
((INDEX(Base_Dados!O:O,MATCH($B132,Base_Dados!$B:$B,0))-MIN(Base_Dados!O$5:O$98)) /
(IF(MAX(Base_Dados!O$5:O$98)-MIN(Base_Dados!O$5:O$98)=0,1,MAX(Base_Dados!O$5:O$98)-MIN(Base_Dados!O$5:O$98)))) * O$1)))</f>
        <v>9.9782596577289703E-2</v>
      </c>
      <c r="P132" s="106">
        <f>IF(INDEX(Base_Dados!P:P,MATCH($B132,Base_Dados!$B:$B,0))=0,0,
MAX(0, MIN(P$1,
((INDEX(Base_Dados!P:P,MATCH($B132,Base_Dados!$B:$B,0))-MIN(Base_Dados!P$5:P$98)) /
(IF(MAX(Base_Dados!P$5:P$98)-MIN(Base_Dados!P$5:P$98)=0,1,MAX(Base_Dados!P$5:P$98)-MIN(Base_Dados!P$5:P$98)))) * P$1)))</f>
        <v>7.1579982181807014E-3</v>
      </c>
      <c r="Q132" s="106">
        <f>IF(INDEX(Base_Dados!Q:Q,MATCH($B132,Base_Dados!$B:$B,0))=0,0,
MAX(0, MIN(Q$1,
((INDEX(Base_Dados!Q:Q,MATCH($B132,Base_Dados!$B:$B,0))-MIN(Base_Dados!Q$5:Q$98)) /
(IF(MAX(Base_Dados!Q$5:Q$98)-MIN(Base_Dados!Q$5:Q$98)=0,1,MAX(Base_Dados!Q$5:Q$98)-MIN(Base_Dados!Q$5:Q$98)))) * Q$1)))</f>
        <v>1.5796956453056712E-3</v>
      </c>
      <c r="R132" s="106">
        <f>IF(INDEX(Base_Dados!R:R,MATCH($B132,Base_Dados!$B:$B,0))=0,0,
MAX(0, MIN(R$1,
((INDEX(Base_Dados!R:R,MATCH($B132,Base_Dados!$B:$B,0))-MIN(Base_Dados!R$5:R$98)) /
(IF(MAX(Base_Dados!R$5:R$98)-MIN(Base_Dados!R$5:R$98)=0,1,MAX(Base_Dados!R$5:R$98)-MIN(Base_Dados!R$5:R$98)))) * R$1)))</f>
        <v>2.0592761533607166E-3</v>
      </c>
      <c r="S132" s="106">
        <f>IF(INDEX(Base_Dados!S:S,MATCH($B132,Base_Dados!$B:$B,0))=0,0,
MAX(0, MIN(S$1,
((INDEX(Base_Dados!S:S,MATCH($B132,Base_Dados!$B:$B,0))-MIN(Base_Dados!S$5:S$98)) /
(IF(MAX(Base_Dados!S$5:S$98)-MIN(Base_Dados!S$5:S$98)=0,1,MAX(Base_Dados!S$5:S$98)-MIN(Base_Dados!S$5:S$98)))) * S$1)))</f>
        <v>5.1149554407249305E-3</v>
      </c>
      <c r="T132" s="106">
        <f>IF(INDEX(Base_Dados!T:T,MATCH($B132,Base_Dados!$B:$B,0))=0,0,
MAX(0, MIN(T$1,
((INDEX(Base_Dados!T:T,MATCH($B132,Base_Dados!$B:$B,0))-MIN(Base_Dados!T$5:T$98)) /
(IF(MAX(Base_Dados!T$5:T$98)-MIN(Base_Dados!T$5:T$98)=0,1,MAX(Base_Dados!T$5:T$98)-MIN(Base_Dados!T$5:T$98)))) * T$1)))</f>
        <v>0.3858277609213156</v>
      </c>
      <c r="U132" s="106">
        <f>IF(INDEX(Base_Dados!U:U,MATCH($B132,Base_Dados!$B:$B,0))=0,0,
MAX(0, MIN(U$1,
((INDEX(Base_Dados!U:U,MATCH($B132,Base_Dados!$B:$B,0))-MIN(Base_Dados!U$5:U$98)) /
(IF(MAX(Base_Dados!U$5:U$98)-MIN(Base_Dados!U$5:U$98)=0,1,MAX(Base_Dados!U$5:U$98)-MIN(Base_Dados!U$5:U$98)))) * U$1)))</f>
        <v>1.4820861767994278</v>
      </c>
      <c r="V132" s="106">
        <f>IF(INDEX(Base_Dados!V:V,MATCH($B132,Base_Dados!$B:$B,0))=0,0,
MAX(0, MIN(V$1,
((INDEX(Base_Dados!V:V,MATCH($B132,Base_Dados!$B:$B,0))-MIN(Base_Dados!V$5:V$98)) /
(IF(MAX(Base_Dados!V$5:V$98)-MIN(Base_Dados!V$5:V$98)=0,1,MAX(Base_Dados!V$5:V$98)-MIN(Base_Dados!V$5:V$98)))) * V$1)))</f>
        <v>3.9944909814711733E-3</v>
      </c>
      <c r="W132" s="106">
        <f>IF(INDEX(Base_Dados!W:W,MATCH($B132,Base_Dados!$B:$B,0))=0,0,
MAX(0, MIN(W$1,
((INDEX(Base_Dados!W:W,MATCH($B132,Base_Dados!$B:$B,0))-MIN(Base_Dados!W$5:W$98)) /
(IF(MAX(Base_Dados!W$5:W$98)-MIN(Base_Dados!W$5:W$98)=0,1,MAX(Base_Dados!W$5:W$98)-MIN(Base_Dados!W$5:W$98)))) * W$1)))</f>
        <v>2.7804783181283628</v>
      </c>
      <c r="X132" s="106">
        <f>IF(INDEX(Base_Dados!X:X,MATCH($B132,Base_Dados!$B:$B,0))=0,0,
MAX(0, MIN(X$1,
((INDEX(Base_Dados!X:X,MATCH($B132,Base_Dados!$B:$B,0))-MIN(Base_Dados!X$5:X$98)) /
(IF(MAX(Base_Dados!X$5:X$98)-MIN(Base_Dados!X$5:X$98)=0,1,MAX(Base_Dados!X$5:X$98)-MIN(Base_Dados!X$5:X$98)))) * X$1)))</f>
        <v>0</v>
      </c>
      <c r="Y132" s="106">
        <f>IF(INDEX(Base_Dados!Y:Y,MATCH($B132,Base_Dados!$B:$B,0))=0,0,
MAX(0, MIN(Y$1,
((INDEX(Base_Dados!Y:Y,MATCH($B132,Base_Dados!$B:$B,0))-MIN(Base_Dados!Y$5:Y$98)) /
(IF(MAX(Base_Dados!Y$5:Y$98)-MIN(Base_Dados!Y$5:Y$98)=0,1,MAX(Base_Dados!Y$5:Y$98)-MIN(Base_Dados!Y$5:Y$98)))) * Y$1)))</f>
        <v>0</v>
      </c>
      <c r="Z132" s="106">
        <f>IF(INDEX(Base_Dados!Z:Z,MATCH($B132,Base_Dados!$B:$B,0))=0,0,
MAX(0, MIN(Z$1,
((INDEX(Base_Dados!Z:Z,MATCH($B132,Base_Dados!$B:$B,0))-MIN(Base_Dados!Z$5:Z$98)) /
(IF(MAX(Base_Dados!Z$5:Z$98)-MIN(Base_Dados!Z$5:Z$98)=0,1,MAX(Base_Dados!Z$5:Z$98)-MIN(Base_Dados!Z$5:Z$98)))) * Z$1)))</f>
        <v>0</v>
      </c>
      <c r="AA132" s="106">
        <f>IF(INDEX(Base_Dados!AA:AA,MATCH($B132,Base_Dados!$B:$B,0))=0,0,
MAX(0, MIN(AA$1,
((INDEX(Base_Dados!AA:AA,MATCH($B132,Base_Dados!$B:$B,0))-MIN(Base_Dados!AA$5:AA$98)) /
(IF(MAX(Base_Dados!AA$5:AA$98)-MIN(Base_Dados!AA$5:AA$98)=0,1,MAX(Base_Dados!AA$5:AA$98)-MIN(Base_Dados!AA$5:AA$98)))) * AA$1)))</f>
        <v>0</v>
      </c>
      <c r="AB132" s="106">
        <f>IF(INDEX(Base_Dados!AB:AB,MATCH($B132,Base_Dados!$B:$B,0))=0,0,
MAX(0, MIN(AB$1,
((INDEX(Base_Dados!AB:AB,MATCH($B132,Base_Dados!$B:$B,0))-MIN(Base_Dados!AB$5:AB$98)) /
(IF(MAX(Base_Dados!AB$5:AB$98)-MIN(Base_Dados!AB$5:AB$98)=0,1,MAX(Base_Dados!AB$5:AB$98)-MIN(Base_Dados!AB$5:AB$98)))) * AB$1)))</f>
        <v>0.1584567688598002</v>
      </c>
      <c r="AC132" s="106">
        <f>IF(INDEX(Base_Dados!AC:AC,MATCH($B132,Base_Dados!$B:$B,0))=0,0,
MAX(0, MIN(AC$1,
((INDEX(Base_Dados!AC:AC,MATCH($B132,Base_Dados!$B:$B,0))-MIN(Base_Dados!AC$5:AC$98)) /
(IF(MAX(Base_Dados!AC$5:AC$98)-MIN(Base_Dados!AC$5:AC$98)=0,1,MAX(Base_Dados!AC$5:AC$98)-MIN(Base_Dados!AC$5:AC$98)))) * AC$1)))</f>
        <v>5.9982655617652723E-3</v>
      </c>
      <c r="AD132" s="106">
        <f>IF(INDEX(Base_Dados!AD:AD,MATCH($B132,Base_Dados!$B:$B,0))=0,0,
MAX(0, MIN(AD$1,
((INDEX(Base_Dados!AD:AD,MATCH($B132,Base_Dados!$B:$B,0))-MIN(Base_Dados!AD$5:AD$98)) /
(IF(MAX(Base_Dados!AD$5:AD$98)-MIN(Base_Dados!AD$5:AD$98)=0,1,MAX(Base_Dados!AD$5:AD$98)-MIN(Base_Dados!AD$5:AD$98)))) * AD$1)))</f>
        <v>1.2867918946901347E-3</v>
      </c>
      <c r="AE132" s="106">
        <f>IF(INDEX(Base_Dados!AE:AE,MATCH($B132,Base_Dados!$B:$B,0))=0,0,
MAX(0, MIN(AE$1,
((INDEX(Base_Dados!AE:AE,MATCH($B132,Base_Dados!$B:$B,0))-MIN(Base_Dados!AE$5:AE$98)) /
(IF(MAX(Base_Dados!AE$5:AE$98)-MIN(Base_Dados!AE$5:AE$98)=0,1,MAX(Base_Dados!AE$5:AE$98)-MIN(Base_Dados!AE$5:AE$98)))) * AE$1)))</f>
        <v>1.9416079390191282E-3</v>
      </c>
      <c r="AF132" s="106">
        <f>IF(INDEX(Base_Dados!AF:AF,MATCH($B132,Base_Dados!$B:$B,0))=0,0,
MAX(0, MIN(AF$1,
((INDEX(Base_Dados!AF:AF,MATCH($B132,Base_Dados!$B:$B,0))-MIN(Base_Dados!AF$5:AF$98)) /
(IF(MAX(Base_Dados!AF$5:AF$98)-MIN(Base_Dados!AF$5:AF$98)=0,1,MAX(Base_Dados!AF$5:AF$98)-MIN(Base_Dados!AF$5:AF$98)))) * AF$1)))</f>
        <v>1.7468854870592561E-3</v>
      </c>
      <c r="AG132" s="106">
        <f>IF(INDEX(Base_Dados!AG:AG,MATCH($B132,Base_Dados!$B:$B,0))=0,0,
MAX(0, MIN(AG$1,
((INDEX(Base_Dados!AG:AG,MATCH($B132,Base_Dados!$B:$B,0))-MIN(Base_Dados!AG$5:AG$98)) /
(IF(MAX(Base_Dados!AG$5:AG$98)-MIN(Base_Dados!AG$5:AG$98)=0,1,MAX(Base_Dados!AG$5:AG$98)-MIN(Base_Dados!AG$5:AG$98)))) * AG$1)))</f>
        <v>1.5796956453056712E-3</v>
      </c>
      <c r="AH132" s="106">
        <f>IF(INDEX(Base_Dados!AH:AH,MATCH($B132,Base_Dados!$B:$B,0))=0,0,
MAX(0, MIN(AH$1,
((INDEX(Base_Dados!AH:AH,MATCH($B132,Base_Dados!$B:$B,0))-MIN(Base_Dados!AH$5:AH$98)) /
(IF(MAX(Base_Dados!AH$5:AH$98)-MIN(Base_Dados!AH$5:AH$98)=0,1,MAX(Base_Dados!AH$5:AH$98)-MIN(Base_Dados!AH$5:AH$98)))) * AH$1)))</f>
        <v>1.5485881567079491</v>
      </c>
      <c r="AI132" s="106">
        <f>IF(INDEX(Base_Dados!AI:AI,MATCH($B132,Base_Dados!$B:$B,0))=0,0,
MAX(0, MIN(AI$1,
((INDEX(Base_Dados!AI:AI,MATCH($B132,Base_Dados!$B:$B,0))-MIN(Base_Dados!AI$5:AI$98)) /
(IF(MAX(Base_Dados!AI$5:AI$98)-MIN(Base_Dados!AI$5:AI$98)=0,1,MAX(Base_Dados!AI$5:AI$98)-MIN(Base_Dados!AI$5:AI$98)))) * AI$1)))</f>
        <v>3.5714285714285712E-2</v>
      </c>
      <c r="AJ132" s="106">
        <f>IF(INDEX(Base_Dados!AJ:AJ,MATCH($B132,Base_Dados!$B:$B,0))=0,0,
MAX(0, MIN(AJ$1,
((INDEX(Base_Dados!AJ:AJ,MATCH($B132,Base_Dados!$B:$B,0))-MIN(Base_Dados!AJ$5:AJ$98)) /
(IF(MAX(Base_Dados!AJ$5:AJ$98)-MIN(Base_Dados!AJ$5:AJ$98)=0,1,MAX(Base_Dados!AJ$5:AJ$98)-MIN(Base_Dados!AJ$5:AJ$98)))) * AJ$1)))</f>
        <v>0.23809523809523808</v>
      </c>
      <c r="AK132" s="106">
        <f>IF(INDEX(Base_Dados!AK:AK,MATCH($B132,Base_Dados!$B:$B,0))=0,0,
MAX(0, MIN(AK$1,
((INDEX(Base_Dados!AK:AK,MATCH($B132,Base_Dados!$B:$B,0))-MIN(Base_Dados!AK$5:AK$98)) /
(IF(MAX(Base_Dados!AK$5:AK$98)-MIN(Base_Dados!AK$5:AK$98)=0,1,MAX(Base_Dados!AK$5:AK$98)-MIN(Base_Dados!AK$5:AK$98)))) * AK$1)))</f>
        <v>0</v>
      </c>
      <c r="AL132" s="106">
        <f>IF(INDEX(Base_Dados!AL:AL,MATCH($B132,Base_Dados!$B:$B,0))=0,0,
MAX(0, MIN(AL$1,
((INDEX(Base_Dados!AL:AL,MATCH($B132,Base_Dados!$B:$B,0))-MIN(Base_Dados!AL$5:AL$98)) /
(IF(MAX(Base_Dados!AL$5:AL$98)-MIN(Base_Dados!AL$5:AL$98)=0,1,MAX(Base_Dados!AL$5:AL$98)-MIN(Base_Dados!AL$5:AL$98)))) * AL$1)))</f>
        <v>0</v>
      </c>
      <c r="AM132" s="106">
        <f>IF(INDEX(Base_Dados!AM:AM,MATCH($B132,Base_Dados!$B:$B,0))=0,0,
MAX(0, MIN(AM$1,
((INDEX(Base_Dados!AM:AM,MATCH($B132,Base_Dados!$B:$B,0))-MIN(Base_Dados!AM$5:AM$98)) /
(IF(MAX(Base_Dados!AM$5:AM$98)-MIN(Base_Dados!AM$5:AM$98)=0,1,MAX(Base_Dados!AM$5:AM$98)-MIN(Base_Dados!AM$5:AM$98)))) * AM$1)))</f>
        <v>4.142931123770067E-3</v>
      </c>
      <c r="AN132" s="106">
        <f>IF(INDEX(Base_Dados!AN:AN,MATCH($B132,Base_Dados!$B:$B,0))=0,0,
MAX(0, MIN(AN$1,
((INDEX(Base_Dados!AN:AN,MATCH($B132,Base_Dados!$B:$B,0))-MIN(Base_Dados!AN$5:AN$98)) /
(IF(MAX(Base_Dados!AN$5:AN$98)-MIN(Base_Dados!AN$5:AN$98)=0,1,MAX(Base_Dados!AN$5:AN$98)-MIN(Base_Dados!AN$5:AN$98)))) * AN$1)))</f>
        <v>4.4417767106842733E-2</v>
      </c>
      <c r="AO132" s="106">
        <f>IF(INDEX(Base_Dados!AO:AO,MATCH($B132,Base_Dados!$B:$B,0))=0,0,
MAX(0, MIN(AO$1,
((INDEX(Base_Dados!AO:AO,MATCH($B132,Base_Dados!$B:$B,0))-MIN(Base_Dados!AO$5:AO$98)) /
(IF(MAX(Base_Dados!AO$5:AO$98)-MIN(Base_Dados!AO$5:AO$98)=0,1,MAX(Base_Dados!AO$5:AO$98)-MIN(Base_Dados!AO$5:AO$98)))) * AO$1)))</f>
        <v>0</v>
      </c>
      <c r="AP132" s="106">
        <f>IF(INDEX(Base_Dados!AP:AP,MATCH($B132,Base_Dados!$B:$B,0))=0,0,
MAX(0, MIN(AP$1,
((INDEX(Base_Dados!AP:AP,MATCH($B132,Base_Dados!$B:$B,0))-MIN(Base_Dados!AP$5:AP$98)) /
(IF(MAX(Base_Dados!AP$5:AP$98)-MIN(Base_Dados!AP$5:AP$98)=0,1,MAX(Base_Dados!AP$5:AP$98)-MIN(Base_Dados!AP$5:AP$98)))) * AP$1)))</f>
        <v>0</v>
      </c>
      <c r="AQ132" s="106">
        <f>IF(INDEX(Base_Dados!AQ:AQ,MATCH($B132,Base_Dados!$B:$B,0))=0,0,
MAX(0, MIN(AQ$1,
((INDEX(Base_Dados!AQ:AQ,MATCH($B132,Base_Dados!$B:$B,0))-MIN(Base_Dados!AQ$5:AQ$98)) /
(IF(MAX(Base_Dados!AQ$5:AQ$98)-MIN(Base_Dados!AQ$5:AQ$98)=0,1,MAX(Base_Dados!AQ$5:AQ$98)-MIN(Base_Dados!AQ$5:AQ$98)))) * AQ$1)))</f>
        <v>0</v>
      </c>
      <c r="AR132" s="106">
        <f>IF(INDEX(Base_Dados!AR:AR,MATCH($B132,Base_Dados!$B:$B,0))=0,0,
MAX(0, MIN(AR$1,
((INDEX(Base_Dados!AR:AR,MATCH($B132,Base_Dados!$B:$B,0))-MIN(Base_Dados!AR$5:AR$98)) /
(IF(MAX(Base_Dados!AR$5:AR$98)-MIN(Base_Dados!AR$5:AR$98)=0,1,MAX(Base_Dados!AR$5:AR$98)-MIN(Base_Dados!AR$5:AR$98)))) * AR$1)))</f>
        <v>0</v>
      </c>
      <c r="AS132" s="106">
        <f>IF(INDEX(Base_Dados!AS:AS,MATCH($B132,Base_Dados!$B:$B,0))=0,0,
MAX(0, MIN(AS$1,
((INDEX(Base_Dados!AS:AS,MATCH($B132,Base_Dados!$B:$B,0))-MIN(Base_Dados!AS$5:AS$98)) /
(IF(MAX(Base_Dados!AS$5:AS$98)-MIN(Base_Dados!AS$5:AS$98)=0,1,MAX(Base_Dados!AS$5:AS$98)-MIN(Base_Dados!AS$5:AS$98)))) * AS$1)))</f>
        <v>0</v>
      </c>
      <c r="AT132" s="106">
        <f>IF(INDEX(Base_Dados!AT:AT,MATCH($B132,Base_Dados!$B:$B,0))=0,0,
MAX(0, MIN(AT$1,
((INDEX(Base_Dados!AT:AT,MATCH($B132,Base_Dados!$B:$B,0))-MIN(Base_Dados!AT$5:AT$98)) /
(IF(MAX(Base_Dados!AT$5:AT$98)-MIN(Base_Dados!AT$5:AT$98)=0,1,MAX(Base_Dados!AT$5:AT$98)-MIN(Base_Dados!AT$5:AT$98)))) * AT$1)))</f>
        <v>0</v>
      </c>
      <c r="AU132" s="106">
        <f>IF(INDEX(Base_Dados!AU:AU,MATCH($B132,Base_Dados!$B:$B,0))=0,0,
MAX(0, MIN(AU$1,
((INDEX(Base_Dados!AU:AU,MATCH($B132,Base_Dados!$B:$B,0))-MIN(Base_Dados!AU$5:AU$98)) /
(IF(MAX(Base_Dados!AU$5:AU$98)-MIN(Base_Dados!AU$5:AU$98)=0,1,MAX(Base_Dados!AU$5:AU$98)-MIN(Base_Dados!AU$5:AU$98)))) * AU$1)))</f>
        <v>9.3632958801498128E-4</v>
      </c>
      <c r="AV132" s="106">
        <f>IF(INDEX(Base_Dados!AV:AV,MATCH($B132,Base_Dados!$B:$B,0))=0,0,
MAX(0, MIN(AV$1,
((INDEX(Base_Dados!AV:AV,MATCH($B132,Base_Dados!$B:$B,0))-MIN(Base_Dados!AV$5:AV$98)) /
(IF(MAX(Base_Dados!AV$5:AV$98)-MIN(Base_Dados!AV$5:AV$98)=0,1,MAX(Base_Dados!AV$5:AV$98)-MIN(Base_Dados!AV$5:AV$98)))) * AV$1)))</f>
        <v>0</v>
      </c>
      <c r="AW132" s="106">
        <f>IF(INDEX(Base_Dados!AW:AW,MATCH($B132,Base_Dados!$B:$B,0))=0,0,
MAX(0, MIN(AW$1,
((INDEX(Base_Dados!AW:AW,MATCH($B132,Base_Dados!$B:$B,0))-MIN(Base_Dados!AW$5:AW$98)) /
(IF(MAX(Base_Dados!AW$5:AW$98)-MIN(Base_Dados!AW$5:AW$98)=0,1,MAX(Base_Dados!AW$5:AW$98)-MIN(Base_Dados!AW$5:AW$98)))) * AW$1)))</f>
        <v>0</v>
      </c>
      <c r="AX132" s="106">
        <f>IF(INDEX(Base_Dados!AX:AX,MATCH($B132,Base_Dados!$B:$B,0))=0,0,
MAX(0, MIN(AX$1,
((INDEX(Base_Dados!AX:AX,MATCH($B132,Base_Dados!$B:$B,0))-MIN(Base_Dados!AX$5:AX$98)) /
(IF(MAX(Base_Dados!AX$5:AX$98)-MIN(Base_Dados!AX$5:AX$98)=0,1,MAX(Base_Dados!AX$5:AX$98)-MIN(Base_Dados!AX$5:AX$98)))) * AX$1)))</f>
        <v>5.0032916392363401E-3</v>
      </c>
      <c r="AY132" s="106">
        <f>IF(INDEX(Base_Dados!AY:AY,MATCH($B132,Base_Dados!$B:$B,0))=0,0,
MAX(0, MIN(AY$1,
((INDEX(Base_Dados!AY:AY,MATCH($B132,Base_Dados!$B:$B,0))-MIN(Base_Dados!AY$5:AY$98)) /
(IF(MAX(Base_Dados!AY$5:AY$98)-MIN(Base_Dados!AY$5:AY$98)=0,1,MAX(Base_Dados!AY$5:AY$98)-MIN(Base_Dados!AY$5:AY$98)))) * AY$1)))</f>
        <v>0</v>
      </c>
      <c r="AZ132" s="106">
        <f>IF(INDEX(Base_Dados!AZ:AZ,MATCH($B132,Base_Dados!$B:$B,0))=0,0,
MAX(0, MIN(AZ$1,
((INDEX(Base_Dados!AZ:AZ,MATCH($B132,Base_Dados!$B:$B,0))-MIN(Base_Dados!AZ$5:AZ$98)) /
(IF(MAX(Base_Dados!AZ$5:AZ$98)-MIN(Base_Dados!AZ$5:AZ$98)=0,1,MAX(Base_Dados!AZ$5:AZ$98)-MIN(Base_Dados!AZ$5:AZ$98)))) * AZ$1)))</f>
        <v>0</v>
      </c>
      <c r="BA132" s="106">
        <f>IF(INDEX(Base_Dados!BA:BA,MATCH($B132,Base_Dados!$B:$B,0))=0,0,
MAX(0, MIN(BA$1,
((INDEX(Base_Dados!BA:BA,MATCH($B132,Base_Dados!$B:$B,0))-MIN(Base_Dados!BA$5:BA$98)) /
(IF(MAX(Base_Dados!BA$5:BA$98)-MIN(Base_Dados!BA$5:BA$98)=0,1,MAX(Base_Dados!BA$5:BA$98)-MIN(Base_Dados!BA$5:BA$98)))) * BA$1)))</f>
        <v>8.8589888763072003E-3</v>
      </c>
      <c r="BB132" s="106">
        <f>IF(INDEX(Base_Dados!BB:BB,MATCH($B132,Base_Dados!$B:$B,0))=0,0,
MAX(0, MIN(BB$1,
((INDEX(Base_Dados!BB:BB,MATCH($B132,Base_Dados!$B:$B,0))-MIN(Base_Dados!BB$5:BB$98)) /
(IF(MAX(Base_Dados!BB$5:BB$98)-MIN(Base_Dados!BB$5:BB$98)=0,1,MAX(Base_Dados!BB$5:BB$98)-MIN(Base_Dados!BB$5:BB$98)))) * BB$1)))</f>
        <v>0.42695909538501964</v>
      </c>
      <c r="BC132" s="106">
        <f>IF(INDEX(Base_Dados!BC:BC,MATCH($B132,Base_Dados!$B:$B,0))=0,0,
MAX(0, MIN(BC$1,
((INDEX(Base_Dados!BC:BC,MATCH($B132,Base_Dados!$B:$B,0))-MIN(Base_Dados!BC$5:BC$98)) /
(IF(MAX(Base_Dados!BC$5:BC$98)-MIN(Base_Dados!BC$5:BC$98)=0,1,MAX(Base_Dados!BC$5:BC$98)-MIN(Base_Dados!BC$5:BC$98)))) * BC$1)))</f>
        <v>1.8852679773767842E-2</v>
      </c>
      <c r="BD132" s="106">
        <f>IF(INDEX(Base_Dados!BD:BD,MATCH($B132,Base_Dados!$B:$B,0))=0,0,
MAX(0, MIN(BD$1,
((INDEX(Base_Dados!BD:BD,MATCH($B132,Base_Dados!$B:$B,0))-MIN(Base_Dados!BD$5:BD$98)) /
(IF(MAX(Base_Dados!BD$5:BD$98)-MIN(Base_Dados!BD$5:BD$98)=0,1,MAX(Base_Dados!BD$5:BD$98)-MIN(Base_Dados!BD$5:BD$98)))) * BD$1)))</f>
        <v>7.8941901530364938E-3</v>
      </c>
      <c r="BE132" s="106">
        <f>IF(INDEX(Base_Dados!BE:BE,MATCH($B132,Base_Dados!$B:$B,0))=0,0,
MAX(0, MIN(BE$1,
((INDEX(Base_Dados!BE:BE,MATCH($B132,Base_Dados!$B:$B,0))-MIN(Base_Dados!BE$5:BE$98)) /
(IF(MAX(Base_Dados!BE$5:BE$98)-MIN(Base_Dados!BE$5:BE$98)=0,1,MAX(Base_Dados!BE$5:BE$98)-MIN(Base_Dados!BE$5:BE$98)))) * BE$1)))</f>
        <v>3.4119417962870047E-2</v>
      </c>
      <c r="BF132" s="106">
        <f>IF(INDEX(Base_Dados!BF:BF,MATCH($B132,Base_Dados!$B:$B,0))=0,0,
MAX(0, MIN(BF$1,
((INDEX(Base_Dados!BF:BF,MATCH($B132,Base_Dados!$B:$B,0))-MIN(Base_Dados!BF$5:BF$98)) /
(IF(MAX(Base_Dados!BF$5:BF$98)-MIN(Base_Dados!BF$5:BF$98)=0,1,MAX(Base_Dados!BF$5:BF$98)-MIN(Base_Dados!BF$5:BF$98)))) * BF$1)))</f>
        <v>0</v>
      </c>
      <c r="BG132" s="106">
        <f>IF(INDEX(Base_Dados!BG:BG,MATCH($B132,Base_Dados!$B:$B,0))=0,0,
MAX(0, MIN(BG$1,
((INDEX(Base_Dados!BG:BG,MATCH($B132,Base_Dados!$B:$B,0))-MIN(Base_Dados!BG$5:BG$98)) /
(IF(MAX(Base_Dados!BG$5:BG$98)-MIN(Base_Dados!BG$5:BG$98)=0,1,MAX(Base_Dados!BG$5:BG$98)-MIN(Base_Dados!BG$5:BG$98)))) * BG$1)))</f>
        <v>0</v>
      </c>
      <c r="BH132" s="106">
        <f>IF(INDEX(Base_Dados!BH:BH,MATCH($B132,Base_Dados!$B:$B,0))=0,0,
MAX(0, MIN(BH$1,
((INDEX(Base_Dados!BH:BH,MATCH($B132,Base_Dados!$B:$B,0))-MIN(Base_Dados!BH$5:BH$98)) /
(IF(MAX(Base_Dados!BH$5:BH$98)-MIN(Base_Dados!BH$5:BH$98)=0,1,MAX(Base_Dados!BH$5:BH$98)-MIN(Base_Dados!BH$5:BH$98)))) * BH$1)))</f>
        <v>1.098901098901099E-2</v>
      </c>
      <c r="BI132" s="106">
        <f>IF(INDEX(Base_Dados!BI:BI,MATCH($B132,Base_Dados!$B:$B,0))=0,0,
MAX(0, MIN(BI$1,
((INDEX(Base_Dados!BI:BI,MATCH($B132,Base_Dados!$B:$B,0))-MIN(Base_Dados!BI$5:BI$98)) /
(IF(MAX(Base_Dados!BI$5:BI$98)-MIN(Base_Dados!BI$5:BI$98)=0,1,MAX(Base_Dados!BI$5:BI$98)-MIN(Base_Dados!BI$5:BI$98)))) * BI$1)))</f>
        <v>6.7082683307332289E-2</v>
      </c>
      <c r="BJ132" s="106">
        <f>IF(INDEX(Base_Dados!BJ:BJ,MATCH($B132,Base_Dados!$B:$B,0))=0,0,
MAX(0, MIN(BJ$1,
((INDEX(Base_Dados!BJ:BJ,MATCH($B132,Base_Dados!$B:$B,0))-MIN(Base_Dados!BJ$5:BJ$98)) /
(IF(MAX(Base_Dados!BJ$5:BJ$98)-MIN(Base_Dados!BJ$5:BJ$98)=0,1,MAX(Base_Dados!BJ$5:BJ$98)-MIN(Base_Dados!BJ$5:BJ$98)))) * BJ$1)))</f>
        <v>0</v>
      </c>
      <c r="BK132" s="106">
        <f>IF(INDEX(Base_Dados!BK:BK,MATCH($B132,Base_Dados!$B:$B,0))=0,0,
MAX(0, MIN(BK$1,
((INDEX(Base_Dados!BK:BK,MATCH($B132,Base_Dados!$B:$B,0))-MIN(Base_Dados!BK$5:BK$98)) /
(IF(MAX(Base_Dados!BK$5:BK$98)-MIN(Base_Dados!BK$5:BK$98)=0,1,MAX(Base_Dados!BK$5:BK$98)-MIN(Base_Dados!BK$5:BK$98)))) * BK$1)))</f>
        <v>0</v>
      </c>
      <c r="BL132" s="106">
        <f>IF(INDEX(Base_Dados!BL:BL,MATCH($B132,Base_Dados!$B:$B,0))=0,0,
MAX(0, MIN(BL$1,
((INDEX(Base_Dados!BL:BL,MATCH($B132,Base_Dados!$B:$B,0))-MIN(Base_Dados!BL$5:BL$98)) /
(IF(MAX(Base_Dados!BL$5:BL$98)-MIN(Base_Dados!BL$5:BL$98)=0,1,MAX(Base_Dados!BL$5:BL$98)-MIN(Base_Dados!BL$5:BL$98)))) * BL$1)))</f>
        <v>6.5146579804560263E-3</v>
      </c>
      <c r="BM132" s="106">
        <f>IF(INDEX(Base_Dados!BM:BM,MATCH($B132,Base_Dados!$B:$B,0))=0,0,
MAX(0, MIN(BM$1,
((INDEX(Base_Dados!BM:BM,MATCH($B132,Base_Dados!$B:$B,0))-MIN(Base_Dados!BM$5:BM$98)) /
(IF(MAX(Base_Dados!BM$5:BM$98)-MIN(Base_Dados!BM$5:BM$98)=0,1,MAX(Base_Dados!BM$5:BM$98)-MIN(Base_Dados!BM$5:BM$98)))) * BM$1)))</f>
        <v>0.62751021858894673</v>
      </c>
      <c r="BN132" s="106">
        <f>IF(INDEX(Base_Dados!BN:BN,MATCH($B132,Base_Dados!$B:$B,0))=0,0,
MAX(0, MIN(BN$1,
((INDEX(Base_Dados!BN:BN,MATCH($B132,Base_Dados!$B:$B,0))-MIN(Base_Dados!BN$5:BN$98)) /
(IF(MAX(Base_Dados!BN$5:BN$98)-MIN(Base_Dados!BN$5:BN$98)=0,1,MAX(Base_Dados!BN$5:BN$98)-MIN(Base_Dados!BN$5:BN$98)))) * BN$1)))</f>
        <v>0.54001158856109543</v>
      </c>
      <c r="BO132" s="106">
        <f>IF(INDEX(Base_Dados!BO:BO,MATCH($B132,Base_Dados!$B:$B,0))=0,0,
MAX(0, MIN(BO$1,
((INDEX(Base_Dados!BO:BO,MATCH($B132,Base_Dados!$B:$B,0))-MIN(Base_Dados!BO$5:BO$98)) /
(IF(MAX(Base_Dados!BO$5:BO$98)-MIN(Base_Dados!BO$5:BO$98)=0,1,MAX(Base_Dados!BO$5:BO$98)-MIN(Base_Dados!BO$5:BO$98)))) * BO$1)))</f>
        <v>0</v>
      </c>
      <c r="BP132" s="106">
        <f t="shared" si="8"/>
        <v>8.9524891569124598</v>
      </c>
      <c r="BQ132" s="111">
        <f t="shared" si="9"/>
        <v>0.44025664081332821</v>
      </c>
      <c r="BR132" s="112">
        <f t="shared" si="10"/>
        <v>0.12574832733530494</v>
      </c>
      <c r="BS132" s="113">
        <f t="shared" si="11"/>
        <v>8.8267408295771546</v>
      </c>
    </row>
    <row r="133" spans="1:71">
      <c r="A133" s="21">
        <v>23029</v>
      </c>
      <c r="B133" s="21" t="s">
        <v>207</v>
      </c>
      <c r="C133" s="21" t="s">
        <v>197</v>
      </c>
      <c r="D133" s="105">
        <f>IF(INDEX(Base_Dados!D:D,MATCH($B133,Base_Dados!$B:$B,0))=0,0,
MAX(0, MIN(D$1,
((INDEX(Base_Dados!D:D,MATCH($B133,Base_Dados!$B:$B,0))-MIN(Base_Dados!D$5:D$98)) /
(IF(MAX(Base_Dados!D$5:D$98)-MIN(Base_Dados!D$5:D$98)=0,1,MAX(Base_Dados!D$5:D$98)-MIN(Base_Dados!D$5:D$98)))) * D$1)))</f>
        <v>0.17514955861535872</v>
      </c>
      <c r="E133" s="106">
        <f>IF(INDEX(Base_Dados!E:E,MATCH($B133,Base_Dados!$B:$B,0))=0,0,
MAX(0, MIN(E$1,
((INDEX(Base_Dados!E:E,MATCH($B133,Base_Dados!$B:$B,0))-MIN(Base_Dados!E$5:E$98)) /
(IF(MAX(Base_Dados!E$5:E$98)-MIN(Base_Dados!E$5:E$98)=0,1,MAX(Base_Dados!E$5:E$98)-MIN(Base_Dados!E$5:E$98)))) * E$1)))</f>
        <v>5.8372253121424786E-2</v>
      </c>
      <c r="F133" s="106">
        <f>IF(INDEX(Base_Dados!F:F,MATCH($B133,Base_Dados!$B:$B,0))=0,0,
MAX(0, MIN(F$1,
((INDEX(Base_Dados!F:F,MATCH($B133,Base_Dados!$B:$B,0))-MIN(Base_Dados!F$5:F$98)) /
(IF(MAX(Base_Dados!F$5:F$98)-MIN(Base_Dados!F$5:F$98)=0,1,MAX(Base_Dados!F$5:F$98)-MIN(Base_Dados!F$5:F$98)))) * F$1)))</f>
        <v>5.2982071675514331E-2</v>
      </c>
      <c r="G133" s="106">
        <f>IF(INDEX(Base_Dados!G:G,MATCH($B133,Base_Dados!$B:$B,0))=0,0,
MAX(0, MIN(G$1,
((INDEX(Base_Dados!G:G,MATCH($B133,Base_Dados!$B:$B,0))-MIN(Base_Dados!G$5:G$98)) /
(IF(MAX(Base_Dados!G$5:G$98)-MIN(Base_Dados!G$5:G$98)=0,1,MAX(Base_Dados!G$5:G$98)-MIN(Base_Dados!G$5:G$98)))) * G$1)))</f>
        <v>4.9441527274039589E-2</v>
      </c>
      <c r="H133" s="106">
        <f>IF(INDEX(Base_Dados!H:H,MATCH($B133,Base_Dados!$B:$B,0))=0,0,
MAX(0, MIN(H$1,
((INDEX(Base_Dados!H:H,MATCH($B133,Base_Dados!$B:$B,0))-MIN(Base_Dados!H$5:H$98)) /
(IF(MAX(Base_Dados!H$5:H$98)-MIN(Base_Dados!H$5:H$98)=0,1,MAX(Base_Dados!H$5:H$98)-MIN(Base_Dados!H$5:H$98)))) * H$1)))</f>
        <v>4.9607549363805091E-2</v>
      </c>
      <c r="I133" s="106">
        <f>IF(INDEX(Base_Dados!I:I,MATCH($B133,Base_Dados!$B:$B,0))=0,0,
MAX(0, MIN(I$1,
((INDEX(Base_Dados!I:I,MATCH($B133,Base_Dados!$B:$B,0))-MIN(Base_Dados!I$5:I$98)) /
(IF(MAX(Base_Dados!I$5:I$98)-MIN(Base_Dados!I$5:I$98)=0,1,MAX(Base_Dados!I$5:I$98)-MIN(Base_Dados!I$5:I$98)))) * I$1)))</f>
        <v>5.7901492996101367E-2</v>
      </c>
      <c r="J133" s="106">
        <f>IF(INDEX(Base_Dados!J:J,MATCH($B133,Base_Dados!$B:$B,0))=0,0,
MAX(0, MIN(J$1,
((INDEX(Base_Dados!J:J,MATCH($B133,Base_Dados!$B:$B,0))-MIN(Base_Dados!J$5:J$98)) /
(IF(MAX(Base_Dados!J$5:J$98)-MIN(Base_Dados!J$5:J$98)=0,1,MAX(Base_Dados!J$5:J$98)-MIN(Base_Dados!J$5:J$98)))) * J$1)))</f>
        <v>5.8049977656541615E-2</v>
      </c>
      <c r="K133" s="106">
        <f>IF(INDEX(Base_Dados!K:K,MATCH($B133,Base_Dados!$B:$B,0))=0,0,
MAX(0, MIN(K$1,
((INDEX(Base_Dados!K:K,MATCH($B133,Base_Dados!$B:$B,0))-MIN(Base_Dados!K$5:K$98)) /
(IF(MAX(Base_Dados!K$5:K$98)-MIN(Base_Dados!K$5:K$98)=0,1,MAX(Base_Dados!K$5:K$98)-MIN(Base_Dados!K$5:K$98)))) * K$1)))</f>
        <v>5.7938282647584972E-2</v>
      </c>
      <c r="L133" s="106">
        <f>IF(INDEX(Base_Dados!L:L,MATCH($B133,Base_Dados!$B:$B,0))=0,0,
MAX(0, MIN(L$1,
((INDEX(Base_Dados!L:L,MATCH($B133,Base_Dados!$B:$B,0))-MIN(Base_Dados!L$5:L$98)) /
(IF(MAX(Base_Dados!L$5:L$98)-MIN(Base_Dados!L$5:L$98)=0,1,MAX(Base_Dados!L$5:L$98)-MIN(Base_Dados!L$5:L$98)))) * L$1)))</f>
        <v>6.8859814232923339E-2</v>
      </c>
      <c r="M133" s="106">
        <f>IF(INDEX(Base_Dados!M:M,MATCH($B133,Base_Dados!$B:$B,0))=0,0,
MAX(0, MIN(M$1,
((INDEX(Base_Dados!M:M,MATCH($B133,Base_Dados!$B:$B,0))-MIN(Base_Dados!M$5:M$98)) /
(IF(MAX(Base_Dados!M$5:M$98)-MIN(Base_Dados!M$5:M$98)=0,1,MAX(Base_Dados!M$5:M$98)-MIN(Base_Dados!M$5:M$98)))) * M$1)))</f>
        <v>7.3725947521865884E-2</v>
      </c>
      <c r="N133" s="106">
        <f>IF(INDEX(Base_Dados!N:N,MATCH($B133,Base_Dados!$B:$B,0))=0,0,
MAX(0, MIN(N$1,
((INDEX(Base_Dados!N:N,MATCH($B133,Base_Dados!$B:$B,0))-MIN(Base_Dados!N$5:N$98)) /
(IF(MAX(Base_Dados!N$5:N$98)-MIN(Base_Dados!N$5:N$98)=0,1,MAX(Base_Dados!N$5:N$98)-MIN(Base_Dados!N$5:N$98)))) * N$1)))</f>
        <v>0.10426058046119807</v>
      </c>
      <c r="O133" s="106">
        <f>IF(INDEX(Base_Dados!O:O,MATCH($B133,Base_Dados!$B:$B,0))=0,0,
MAX(0, MIN(O$1,
((INDEX(Base_Dados!O:O,MATCH($B133,Base_Dados!$B:$B,0))-MIN(Base_Dados!O$5:O$98)) /
(IF(MAX(Base_Dados!O$5:O$98)-MIN(Base_Dados!O$5:O$98)=0,1,MAX(Base_Dados!O$5:O$98)-MIN(Base_Dados!O$5:O$98)))) * O$1)))</f>
        <v>0.13824627905680362</v>
      </c>
      <c r="P133" s="106">
        <f>IF(INDEX(Base_Dados!P:P,MATCH($B133,Base_Dados!$B:$B,0))=0,0,
MAX(0, MIN(P$1,
((INDEX(Base_Dados!P:P,MATCH($B133,Base_Dados!$B:$B,0))-MIN(Base_Dados!P$5:P$98)) /
(IF(MAX(Base_Dados!P$5:P$98)-MIN(Base_Dados!P$5:P$98)=0,1,MAX(Base_Dados!P$5:P$98)-MIN(Base_Dados!P$5:P$98)))) * P$1)))</f>
        <v>1.5265984975056893E-2</v>
      </c>
      <c r="Q133" s="106">
        <f>IF(INDEX(Base_Dados!Q:Q,MATCH($B133,Base_Dados!$B:$B,0))=0,0,
MAX(0, MIN(Q$1,
((INDEX(Base_Dados!Q:Q,MATCH($B133,Base_Dados!$B:$B,0))-MIN(Base_Dados!Q$5:Q$98)) /
(IF(MAX(Base_Dados!Q$5:Q$98)-MIN(Base_Dados!Q$5:Q$98)=0,1,MAX(Base_Dados!Q$5:Q$98)-MIN(Base_Dados!Q$5:Q$98)))) * Q$1)))</f>
        <v>6.1871412774472121E-3</v>
      </c>
      <c r="R133" s="106">
        <f>IF(INDEX(Base_Dados!R:R,MATCH($B133,Base_Dados!$B:$B,0))=0,0,
MAX(0, MIN(R$1,
((INDEX(Base_Dados!R:R,MATCH($B133,Base_Dados!$B:$B,0))-MIN(Base_Dados!R$5:R$98)) /
(IF(MAX(Base_Dados!R$5:R$98)-MIN(Base_Dados!R$5:R$98)=0,1,MAX(Base_Dados!R$5:R$98)-MIN(Base_Dados!R$5:R$98)))) * R$1)))</f>
        <v>3.6092689569655568E-3</v>
      </c>
      <c r="S133" s="106">
        <f>IF(INDEX(Base_Dados!S:S,MATCH($B133,Base_Dados!$B:$B,0))=0,0,
MAX(0, MIN(S$1,
((INDEX(Base_Dados!S:S,MATCH($B133,Base_Dados!$B:$B,0))-MIN(Base_Dados!S$5:S$98)) /
(IF(MAX(Base_Dados!S$5:S$98)-MIN(Base_Dados!S$5:S$98)=0,1,MAX(Base_Dados!S$5:S$98)-MIN(Base_Dados!S$5:S$98)))) * S$1)))</f>
        <v>1.0125065528345689E-2</v>
      </c>
      <c r="T133" s="106">
        <f>IF(INDEX(Base_Dados!T:T,MATCH($B133,Base_Dados!$B:$B,0))=0,0,
MAX(0, MIN(T$1,
((INDEX(Base_Dados!T:T,MATCH($B133,Base_Dados!$B:$B,0))-MIN(Base_Dados!T$5:T$98)) /
(IF(MAX(Base_Dados!T$5:T$98)-MIN(Base_Dados!T$5:T$98)=0,1,MAX(Base_Dados!T$5:T$98)-MIN(Base_Dados!T$5:T$98)))) * T$1)))</f>
        <v>0.18024084950285618</v>
      </c>
      <c r="U133" s="106">
        <f>IF(INDEX(Base_Dados!U:U,MATCH($B133,Base_Dados!$B:$B,0))=0,0,
MAX(0, MIN(U$1,
((INDEX(Base_Dados!U:U,MATCH($B133,Base_Dados!$B:$B,0))-MIN(Base_Dados!U$5:U$98)) /
(IF(MAX(Base_Dados!U$5:U$98)-MIN(Base_Dados!U$5:U$98)=0,1,MAX(Base_Dados!U$5:U$98)-MIN(Base_Dados!U$5:U$98)))) * U$1)))</f>
        <v>1.0406779888854092</v>
      </c>
      <c r="V133" s="106">
        <f>IF(INDEX(Base_Dados!V:V,MATCH($B133,Base_Dados!$B:$B,0))=0,0,
MAX(0, MIN(V$1,
((INDEX(Base_Dados!V:V,MATCH($B133,Base_Dados!$B:$B,0))-MIN(Base_Dados!V$5:V$98)) /
(IF(MAX(Base_Dados!V$5:V$98)-MIN(Base_Dados!V$5:V$98)=0,1,MAX(Base_Dados!V$5:V$98)-MIN(Base_Dados!V$5:V$98)))) * V$1)))</f>
        <v>8.4354960605690331E-3</v>
      </c>
      <c r="W133" s="106">
        <f>IF(INDEX(Base_Dados!W:W,MATCH($B133,Base_Dados!$B:$B,0))=0,0,
MAX(0, MIN(W$1,
((INDEX(Base_Dados!W:W,MATCH($B133,Base_Dados!$B:$B,0))-MIN(Base_Dados!W$5:W$98)) /
(IF(MAX(Base_Dados!W$5:W$98)-MIN(Base_Dados!W$5:W$98)=0,1,MAX(Base_Dados!W$5:W$98)-MIN(Base_Dados!W$5:W$98)))) * W$1)))</f>
        <v>2.3587846004581459</v>
      </c>
      <c r="X133" s="106">
        <f>IF(INDEX(Base_Dados!X:X,MATCH($B133,Base_Dados!$B:$B,0))=0,0,
MAX(0, MIN(X$1,
((INDEX(Base_Dados!X:X,MATCH($B133,Base_Dados!$B:$B,0))-MIN(Base_Dados!X$5:X$98)) /
(IF(MAX(Base_Dados!X$5:X$98)-MIN(Base_Dados!X$5:X$98)=0,1,MAX(Base_Dados!X$5:X$98)-MIN(Base_Dados!X$5:X$98)))) * X$1)))</f>
        <v>0</v>
      </c>
      <c r="Y133" s="106">
        <f>IF(INDEX(Base_Dados!Y:Y,MATCH($B133,Base_Dados!$B:$B,0))=0,0,
MAX(0, MIN(Y$1,
((INDEX(Base_Dados!Y:Y,MATCH($B133,Base_Dados!$B:$B,0))-MIN(Base_Dados!Y$5:Y$98)) /
(IF(MAX(Base_Dados!Y$5:Y$98)-MIN(Base_Dados!Y$5:Y$98)=0,1,MAX(Base_Dados!Y$5:Y$98)-MIN(Base_Dados!Y$5:Y$98)))) * Y$1)))</f>
        <v>0</v>
      </c>
      <c r="Z133" s="106">
        <f>IF(INDEX(Base_Dados!Z:Z,MATCH($B133,Base_Dados!$B:$B,0))=0,0,
MAX(0, MIN(Z$1,
((INDEX(Base_Dados!Z:Z,MATCH($B133,Base_Dados!$B:$B,0))-MIN(Base_Dados!Z$5:Z$98)) /
(IF(MAX(Base_Dados!Z$5:Z$98)-MIN(Base_Dados!Z$5:Z$98)=0,1,MAX(Base_Dados!Z$5:Z$98)-MIN(Base_Dados!Z$5:Z$98)))) * Z$1)))</f>
        <v>0</v>
      </c>
      <c r="AA133" s="106">
        <f>IF(INDEX(Base_Dados!AA:AA,MATCH($B133,Base_Dados!$B:$B,0))=0,0,
MAX(0, MIN(AA$1,
((INDEX(Base_Dados!AA:AA,MATCH($B133,Base_Dados!$B:$B,0))-MIN(Base_Dados!AA$5:AA$98)) /
(IF(MAX(Base_Dados!AA$5:AA$98)-MIN(Base_Dados!AA$5:AA$98)=0,1,MAX(Base_Dados!AA$5:AA$98)-MIN(Base_Dados!AA$5:AA$98)))) * AA$1)))</f>
        <v>0</v>
      </c>
      <c r="AB133" s="106">
        <f>IF(INDEX(Base_Dados!AB:AB,MATCH($B133,Base_Dados!$B:$B,0))=0,0,
MAX(0, MIN(AB$1,
((INDEX(Base_Dados!AB:AB,MATCH($B133,Base_Dados!$B:$B,0))-MIN(Base_Dados!AB$5:AB$98)) /
(IF(MAX(Base_Dados!AB$5:AB$98)-MIN(Base_Dados!AB$5:AB$98)=0,1,MAX(Base_Dados!AB$5:AB$98)-MIN(Base_Dados!AB$5:AB$98)))) * AB$1)))</f>
        <v>0</v>
      </c>
      <c r="AC133" s="106">
        <f>IF(INDEX(Base_Dados!AC:AC,MATCH($B133,Base_Dados!$B:$B,0))=0,0,
MAX(0, MIN(AC$1,
((INDEX(Base_Dados!AC:AC,MATCH($B133,Base_Dados!$B:$B,0))-MIN(Base_Dados!AC$5:AC$98)) /
(IF(MAX(Base_Dados!AC$5:AC$98)-MIN(Base_Dados!AC$5:AC$98)=0,1,MAX(Base_Dados!AC$5:AC$98)-MIN(Base_Dados!AC$5:AC$98)))) * AC$1)))</f>
        <v>1.4525920215841202E-2</v>
      </c>
      <c r="AD133" s="106">
        <f>IF(INDEX(Base_Dados!AD:AD,MATCH($B133,Base_Dados!$B:$B,0))=0,0,
MAX(0, MIN(AD$1,
((INDEX(Base_Dados!AD:AD,MATCH($B133,Base_Dados!$B:$B,0))-MIN(Base_Dados!AD$5:AD$98)) /
(IF(MAX(Base_Dados!AD$5:AD$98)-MIN(Base_Dados!AD$5:AD$98)=0,1,MAX(Base_Dados!AD$5:AD$98)-MIN(Base_Dados!AD$5:AD$98)))) * AD$1)))</f>
        <v>3.7716314154710839E-3</v>
      </c>
      <c r="AE133" s="106">
        <f>IF(INDEX(Base_Dados!AE:AE,MATCH($B133,Base_Dados!$B:$B,0))=0,0,
MAX(0, MIN(AE$1,
((INDEX(Base_Dados!AE:AE,MATCH($B133,Base_Dados!$B:$B,0))-MIN(Base_Dados!AE$5:AE$98)) /
(IF(MAX(Base_Dados!AE$5:AE$98)-MIN(Base_Dados!AE$5:AE$98)=0,1,MAX(Base_Dados!AE$5:AE$98)-MIN(Base_Dados!AE$5:AE$98)))) * AE$1)))</f>
        <v>1.7690205666618724E-3</v>
      </c>
      <c r="AF133" s="106">
        <f>IF(INDEX(Base_Dados!AF:AF,MATCH($B133,Base_Dados!$B:$B,0))=0,0,
MAX(0, MIN(AF$1,
((INDEX(Base_Dados!AF:AF,MATCH($B133,Base_Dados!$B:$B,0))-MIN(Base_Dados!AF$5:AF$98)) /
(IF(MAX(Base_Dados!AF$5:AF$98)-MIN(Base_Dados!AF$5:AF$98)=0,1,MAX(Base_Dados!AF$5:AF$98)-MIN(Base_Dados!AF$5:AF$98)))) * AF$1)))</f>
        <v>3.4018296326943408E-3</v>
      </c>
      <c r="AG133" s="106">
        <f>IF(INDEX(Base_Dados!AG:AG,MATCH($B133,Base_Dados!$B:$B,0))=0,0,
MAX(0, MIN(AG$1,
((INDEX(Base_Dados!AG:AG,MATCH($B133,Base_Dados!$B:$B,0))-MIN(Base_Dados!AG$5:AG$98)) /
(IF(MAX(Base_Dados!AG$5:AG$98)-MIN(Base_Dados!AG$5:AG$98)=0,1,MAX(Base_Dados!AG$5:AG$98)-MIN(Base_Dados!AG$5:AG$98)))) * AG$1)))</f>
        <v>6.1871412774472121E-3</v>
      </c>
      <c r="AH133" s="106">
        <f>IF(INDEX(Base_Dados!AH:AH,MATCH($B133,Base_Dados!$B:$B,0))=0,0,
MAX(0, MIN(AH$1,
((INDEX(Base_Dados!AH:AH,MATCH($B133,Base_Dados!$B:$B,0))-MIN(Base_Dados!AH$5:AH$98)) /
(IF(MAX(Base_Dados!AH$5:AH$98)-MIN(Base_Dados!AH$5:AH$98)=0,1,MAX(Base_Dados!AH$5:AH$98)-MIN(Base_Dados!AH$5:AH$98)))) * AH$1)))</f>
        <v>1.6161428555343407</v>
      </c>
      <c r="AI133" s="106">
        <f>IF(INDEX(Base_Dados!AI:AI,MATCH($B133,Base_Dados!$B:$B,0))=0,0,
MAX(0, MIN(AI$1,
((INDEX(Base_Dados!AI:AI,MATCH($B133,Base_Dados!$B:$B,0))-MIN(Base_Dados!AI$5:AI$98)) /
(IF(MAX(Base_Dados!AI$5:AI$98)-MIN(Base_Dados!AI$5:AI$98)=0,1,MAX(Base_Dados!AI$5:AI$98)-MIN(Base_Dados!AI$5:AI$98)))) * AI$1)))</f>
        <v>0</v>
      </c>
      <c r="AJ133" s="106">
        <f>IF(INDEX(Base_Dados!AJ:AJ,MATCH($B133,Base_Dados!$B:$B,0))=0,0,
MAX(0, MIN(AJ$1,
((INDEX(Base_Dados!AJ:AJ,MATCH($B133,Base_Dados!$B:$B,0))-MIN(Base_Dados!AJ$5:AJ$98)) /
(IF(MAX(Base_Dados!AJ$5:AJ$98)-MIN(Base_Dados!AJ$5:AJ$98)=0,1,MAX(Base_Dados!AJ$5:AJ$98)-MIN(Base_Dados!AJ$5:AJ$98)))) * AJ$1)))</f>
        <v>0</v>
      </c>
      <c r="AK133" s="106">
        <f>IF(INDEX(Base_Dados!AK:AK,MATCH($B133,Base_Dados!$B:$B,0))=0,0,
MAX(0, MIN(AK$1,
((INDEX(Base_Dados!AK:AK,MATCH($B133,Base_Dados!$B:$B,0))-MIN(Base_Dados!AK$5:AK$98)) /
(IF(MAX(Base_Dados!AK$5:AK$98)-MIN(Base_Dados!AK$5:AK$98)=0,1,MAX(Base_Dados!AK$5:AK$98)-MIN(Base_Dados!AK$5:AK$98)))) * AK$1)))</f>
        <v>5.7471264367816091E-4</v>
      </c>
      <c r="AL133" s="106">
        <f>IF(INDEX(Base_Dados!AL:AL,MATCH($B133,Base_Dados!$B:$B,0))=0,0,
MAX(0, MIN(AL$1,
((INDEX(Base_Dados!AL:AL,MATCH($B133,Base_Dados!$B:$B,0))-MIN(Base_Dados!AL$5:AL$98)) /
(IF(MAX(Base_Dados!AL$5:AL$98)-MIN(Base_Dados!AL$5:AL$98)=0,1,MAX(Base_Dados!AL$5:AL$98)-MIN(Base_Dados!AL$5:AL$98)))) * AL$1)))</f>
        <v>0</v>
      </c>
      <c r="AM133" s="106">
        <f>IF(INDEX(Base_Dados!AM:AM,MATCH($B133,Base_Dados!$B:$B,0))=0,0,
MAX(0, MIN(AM$1,
((INDEX(Base_Dados!AM:AM,MATCH($B133,Base_Dados!$B:$B,0))-MIN(Base_Dados!AM$5:AM$98)) /
(IF(MAX(Base_Dados!AM$5:AM$98)-MIN(Base_Dados!AM$5:AM$98)=0,1,MAX(Base_Dados!AM$5:AM$98)-MIN(Base_Dados!AM$5:AM$98)))) * AM$1)))</f>
        <v>0</v>
      </c>
      <c r="AN133" s="106">
        <f>IF(INDEX(Base_Dados!AN:AN,MATCH($B133,Base_Dados!$B:$B,0))=0,0,
MAX(0, MIN(AN$1,
((INDEX(Base_Dados!AN:AN,MATCH($B133,Base_Dados!$B:$B,0))-MIN(Base_Dados!AN$5:AN$98)) /
(IF(MAX(Base_Dados!AN$5:AN$98)-MIN(Base_Dados!AN$5:AN$98)=0,1,MAX(Base_Dados!AN$5:AN$98)-MIN(Base_Dados!AN$5:AN$98)))) * AN$1)))</f>
        <v>0</v>
      </c>
      <c r="AO133" s="106">
        <f>IF(INDEX(Base_Dados!AO:AO,MATCH($B133,Base_Dados!$B:$B,0))=0,0,
MAX(0, MIN(AO$1,
((INDEX(Base_Dados!AO:AO,MATCH($B133,Base_Dados!$B:$B,0))-MIN(Base_Dados!AO$5:AO$98)) /
(IF(MAX(Base_Dados!AO$5:AO$98)-MIN(Base_Dados!AO$5:AO$98)=0,1,MAX(Base_Dados!AO$5:AO$98)-MIN(Base_Dados!AO$5:AO$98)))) * AO$1)))</f>
        <v>0</v>
      </c>
      <c r="AP133" s="106">
        <f>IF(INDEX(Base_Dados!AP:AP,MATCH($B133,Base_Dados!$B:$B,0))=0,0,
MAX(0, MIN(AP$1,
((INDEX(Base_Dados!AP:AP,MATCH($B133,Base_Dados!$B:$B,0))-MIN(Base_Dados!AP$5:AP$98)) /
(IF(MAX(Base_Dados!AP$5:AP$98)-MIN(Base_Dados!AP$5:AP$98)=0,1,MAX(Base_Dados!AP$5:AP$98)-MIN(Base_Dados!AP$5:AP$98)))) * AP$1)))</f>
        <v>0</v>
      </c>
      <c r="AQ133" s="106">
        <f>IF(INDEX(Base_Dados!AQ:AQ,MATCH($B133,Base_Dados!$B:$B,0))=0,0,
MAX(0, MIN(AQ$1,
((INDEX(Base_Dados!AQ:AQ,MATCH($B133,Base_Dados!$B:$B,0))-MIN(Base_Dados!AQ$5:AQ$98)) /
(IF(MAX(Base_Dados!AQ$5:AQ$98)-MIN(Base_Dados!AQ$5:AQ$98)=0,1,MAX(Base_Dados!AQ$5:AQ$98)-MIN(Base_Dados!AQ$5:AQ$98)))) * AQ$1)))</f>
        <v>0</v>
      </c>
      <c r="AR133" s="106">
        <f>IF(INDEX(Base_Dados!AR:AR,MATCH($B133,Base_Dados!$B:$B,0))=0,0,
MAX(0, MIN(AR$1,
((INDEX(Base_Dados!AR:AR,MATCH($B133,Base_Dados!$B:$B,0))-MIN(Base_Dados!AR$5:AR$98)) /
(IF(MAX(Base_Dados!AR$5:AR$98)-MIN(Base_Dados!AR$5:AR$98)=0,1,MAX(Base_Dados!AR$5:AR$98)-MIN(Base_Dados!AR$5:AR$98)))) * AR$1)))</f>
        <v>0</v>
      </c>
      <c r="AS133" s="106">
        <f>IF(INDEX(Base_Dados!AS:AS,MATCH($B133,Base_Dados!$B:$B,0))=0,0,
MAX(0, MIN(AS$1,
((INDEX(Base_Dados!AS:AS,MATCH($B133,Base_Dados!$B:$B,0))-MIN(Base_Dados!AS$5:AS$98)) /
(IF(MAX(Base_Dados!AS$5:AS$98)-MIN(Base_Dados!AS$5:AS$98)=0,1,MAX(Base_Dados!AS$5:AS$98)-MIN(Base_Dados!AS$5:AS$98)))) * AS$1)))</f>
        <v>0</v>
      </c>
      <c r="AT133" s="106">
        <f>IF(INDEX(Base_Dados!AT:AT,MATCH($B133,Base_Dados!$B:$B,0))=0,0,
MAX(0, MIN(AT$1,
((INDEX(Base_Dados!AT:AT,MATCH($B133,Base_Dados!$B:$B,0))-MIN(Base_Dados!AT$5:AT$98)) /
(IF(MAX(Base_Dados!AT$5:AT$98)-MIN(Base_Dados!AT$5:AT$98)=0,1,MAX(Base_Dados!AT$5:AT$98)-MIN(Base_Dados!AT$5:AT$98)))) * AT$1)))</f>
        <v>0</v>
      </c>
      <c r="AU133" s="106">
        <f>IF(INDEX(Base_Dados!AU:AU,MATCH($B133,Base_Dados!$B:$B,0))=0,0,
MAX(0, MIN(AU$1,
((INDEX(Base_Dados!AU:AU,MATCH($B133,Base_Dados!$B:$B,0))-MIN(Base_Dados!AU$5:AU$98)) /
(IF(MAX(Base_Dados!AU$5:AU$98)-MIN(Base_Dados!AU$5:AU$98)=0,1,MAX(Base_Dados!AU$5:AU$98)-MIN(Base_Dados!AU$5:AU$98)))) * AU$1)))</f>
        <v>0</v>
      </c>
      <c r="AV133" s="106">
        <f>IF(INDEX(Base_Dados!AV:AV,MATCH($B133,Base_Dados!$B:$B,0))=0,0,
MAX(0, MIN(AV$1,
((INDEX(Base_Dados!AV:AV,MATCH($B133,Base_Dados!$B:$B,0))-MIN(Base_Dados!AV$5:AV$98)) /
(IF(MAX(Base_Dados!AV$5:AV$98)-MIN(Base_Dados!AV$5:AV$98)=0,1,MAX(Base_Dados!AV$5:AV$98)-MIN(Base_Dados!AV$5:AV$98)))) * AV$1)))</f>
        <v>0</v>
      </c>
      <c r="AW133" s="106">
        <f>IF(INDEX(Base_Dados!AW:AW,MATCH($B133,Base_Dados!$B:$B,0))=0,0,
MAX(0, MIN(AW$1,
((INDEX(Base_Dados!AW:AW,MATCH($B133,Base_Dados!$B:$B,0))-MIN(Base_Dados!AW$5:AW$98)) /
(IF(MAX(Base_Dados!AW$5:AW$98)-MIN(Base_Dados!AW$5:AW$98)=0,1,MAX(Base_Dados!AW$5:AW$98)-MIN(Base_Dados!AW$5:AW$98)))) * AW$1)))</f>
        <v>0</v>
      </c>
      <c r="AX133" s="106">
        <f>IF(INDEX(Base_Dados!AX:AX,MATCH($B133,Base_Dados!$B:$B,0))=0,0,
MAX(0, MIN(AX$1,
((INDEX(Base_Dados!AX:AX,MATCH($B133,Base_Dados!$B:$B,0))-MIN(Base_Dados!AX$5:AX$98)) /
(IF(MAX(Base_Dados!AX$5:AX$98)-MIN(Base_Dados!AX$5:AX$98)=0,1,MAX(Base_Dados!AX$5:AX$98)-MIN(Base_Dados!AX$5:AX$98)))) * AX$1)))</f>
        <v>0</v>
      </c>
      <c r="AY133" s="106">
        <f>IF(INDEX(Base_Dados!AY:AY,MATCH($B133,Base_Dados!$B:$B,0))=0,0,
MAX(0, MIN(AY$1,
((INDEX(Base_Dados!AY:AY,MATCH($B133,Base_Dados!$B:$B,0))-MIN(Base_Dados!AY$5:AY$98)) /
(IF(MAX(Base_Dados!AY$5:AY$98)-MIN(Base_Dados!AY$5:AY$98)=0,1,MAX(Base_Dados!AY$5:AY$98)-MIN(Base_Dados!AY$5:AY$98)))) * AY$1)))</f>
        <v>0</v>
      </c>
      <c r="AZ133" s="106">
        <f>IF(INDEX(Base_Dados!AZ:AZ,MATCH($B133,Base_Dados!$B:$B,0))=0,0,
MAX(0, MIN(AZ$1,
((INDEX(Base_Dados!AZ:AZ,MATCH($B133,Base_Dados!$B:$B,0))-MIN(Base_Dados!AZ$5:AZ$98)) /
(IF(MAX(Base_Dados!AZ$5:AZ$98)-MIN(Base_Dados!AZ$5:AZ$98)=0,1,MAX(Base_Dados!AZ$5:AZ$98)-MIN(Base_Dados!AZ$5:AZ$98)))) * AZ$1)))</f>
        <v>0</v>
      </c>
      <c r="BA133" s="106">
        <f>IF(INDEX(Base_Dados!BA:BA,MATCH($B133,Base_Dados!$B:$B,0))=0,0,
MAX(0, MIN(BA$1,
((INDEX(Base_Dados!BA:BA,MATCH($B133,Base_Dados!$B:$B,0))-MIN(Base_Dados!BA$5:BA$98)) /
(IF(MAX(Base_Dados!BA$5:BA$98)-MIN(Base_Dados!BA$5:BA$98)=0,1,MAX(Base_Dados!BA$5:BA$98)-MIN(Base_Dados!BA$5:BA$98)))) * BA$1)))</f>
        <v>1.0213370634339127E-2</v>
      </c>
      <c r="BB133" s="106">
        <f>IF(INDEX(Base_Dados!BB:BB,MATCH($B133,Base_Dados!$B:$B,0))=0,0,
MAX(0, MIN(BB$1,
((INDEX(Base_Dados!BB:BB,MATCH($B133,Base_Dados!$B:$B,0))-MIN(Base_Dados!BB$5:BB$98)) /
(IF(MAX(Base_Dados!BB$5:BB$98)-MIN(Base_Dados!BB$5:BB$98)=0,1,MAX(Base_Dados!BB$5:BB$98)-MIN(Base_Dados!BB$5:BB$98)))) * BB$1)))</f>
        <v>0.42129469870059261</v>
      </c>
      <c r="BC133" s="106">
        <f>IF(INDEX(Base_Dados!BC:BC,MATCH($B133,Base_Dados!$B:$B,0))=0,0,
MAX(0, MIN(BC$1,
((INDEX(Base_Dados!BC:BC,MATCH($B133,Base_Dados!$B:$B,0))-MIN(Base_Dados!BC$5:BC$98)) /
(IF(MAX(Base_Dados!BC$5:BC$98)-MIN(Base_Dados!BC$5:BC$98)=0,1,MAX(Base_Dados!BC$5:BC$98)-MIN(Base_Dados!BC$5:BC$98)))) * BC$1)))</f>
        <v>9.9649878804201446E-3</v>
      </c>
      <c r="BD133" s="106">
        <f>IF(INDEX(Base_Dados!BD:BD,MATCH($B133,Base_Dados!$B:$B,0))=0,0,
MAX(0, MIN(BD$1,
((INDEX(Base_Dados!BD:BD,MATCH($B133,Base_Dados!$B:$B,0))-MIN(Base_Dados!BD$5:BD$98)) /
(IF(MAX(Base_Dados!BD$5:BD$98)-MIN(Base_Dados!BD$5:BD$98)=0,1,MAX(Base_Dados!BD$5:BD$98)-MIN(Base_Dados!BD$5:BD$98)))) * BD$1)))</f>
        <v>6.5784917941970776E-3</v>
      </c>
      <c r="BE133" s="106">
        <f>IF(INDEX(Base_Dados!BE:BE,MATCH($B133,Base_Dados!$B:$B,0))=0,0,
MAX(0, MIN(BE$1,
((INDEX(Base_Dados!BE:BE,MATCH($B133,Base_Dados!$B:$B,0))-MIN(Base_Dados!BE$5:BE$98)) /
(IF(MAX(Base_Dados!BE$5:BE$98)-MIN(Base_Dados!BE$5:BE$98)=0,1,MAX(Base_Dados!BE$5:BE$98)-MIN(Base_Dados!BE$5:BE$98)))) * BE$1)))</f>
        <v>1.7561465127947817E-2</v>
      </c>
      <c r="BF133" s="106">
        <f>IF(INDEX(Base_Dados!BF:BF,MATCH($B133,Base_Dados!$B:$B,0))=0,0,
MAX(0, MIN(BF$1,
((INDEX(Base_Dados!BF:BF,MATCH($B133,Base_Dados!$B:$B,0))-MIN(Base_Dados!BF$5:BF$98)) /
(IF(MAX(Base_Dados!BF$5:BF$98)-MIN(Base_Dados!BF$5:BF$98)=0,1,MAX(Base_Dados!BF$5:BF$98)-MIN(Base_Dados!BF$5:BF$98)))) * BF$1)))</f>
        <v>0</v>
      </c>
      <c r="BG133" s="106">
        <f>IF(INDEX(Base_Dados!BG:BG,MATCH($B133,Base_Dados!$B:$B,0))=0,0,
MAX(0, MIN(BG$1,
((INDEX(Base_Dados!BG:BG,MATCH($B133,Base_Dados!$B:$B,0))-MIN(Base_Dados!BG$5:BG$98)) /
(IF(MAX(Base_Dados!BG$5:BG$98)-MIN(Base_Dados!BG$5:BG$98)=0,1,MAX(Base_Dados!BG$5:BG$98)-MIN(Base_Dados!BG$5:BG$98)))) * BG$1)))</f>
        <v>0</v>
      </c>
      <c r="BH133" s="106">
        <f>IF(INDEX(Base_Dados!BH:BH,MATCH($B133,Base_Dados!$B:$B,0))=0,0,
MAX(0, MIN(BH$1,
((INDEX(Base_Dados!BH:BH,MATCH($B133,Base_Dados!$B:$B,0))-MIN(Base_Dados!BH$5:BH$98)) /
(IF(MAX(Base_Dados!BH$5:BH$98)-MIN(Base_Dados!BH$5:BH$98)=0,1,MAX(Base_Dados!BH$5:BH$98)-MIN(Base_Dados!BH$5:BH$98)))) * BH$1)))</f>
        <v>1.098901098901099E-2</v>
      </c>
      <c r="BI133" s="106">
        <f>IF(INDEX(Base_Dados!BI:BI,MATCH($B133,Base_Dados!$B:$B,0))=0,0,
MAX(0, MIN(BI$1,
((INDEX(Base_Dados!BI:BI,MATCH($B133,Base_Dados!$B:$B,0))-MIN(Base_Dados!BI$5:BI$98)) /
(IF(MAX(Base_Dados!BI$5:BI$98)-MIN(Base_Dados!BI$5:BI$98)=0,1,MAX(Base_Dados!BI$5:BI$98)-MIN(Base_Dados!BI$5:BI$98)))) * BI$1)))</f>
        <v>1.8720748829953199E-2</v>
      </c>
      <c r="BJ133" s="106">
        <f>IF(INDEX(Base_Dados!BJ:BJ,MATCH($B133,Base_Dados!$B:$B,0))=0,0,
MAX(0, MIN(BJ$1,
((INDEX(Base_Dados!BJ:BJ,MATCH($B133,Base_Dados!$B:$B,0))-MIN(Base_Dados!BJ$5:BJ$98)) /
(IF(MAX(Base_Dados!BJ$5:BJ$98)-MIN(Base_Dados!BJ$5:BJ$98)=0,1,MAX(Base_Dados!BJ$5:BJ$98)-MIN(Base_Dados!BJ$5:BJ$98)))) * BJ$1)))</f>
        <v>1.0526315789473684E-2</v>
      </c>
      <c r="BK133" s="106">
        <f>IF(INDEX(Base_Dados!BK:BK,MATCH($B133,Base_Dados!$B:$B,0))=0,0,
MAX(0, MIN(BK$1,
((INDEX(Base_Dados!BK:BK,MATCH($B133,Base_Dados!$B:$B,0))-MIN(Base_Dados!BK$5:BK$98)) /
(IF(MAX(Base_Dados!BK$5:BK$98)-MIN(Base_Dados!BK$5:BK$98)=0,1,MAX(Base_Dados!BK$5:BK$98)-MIN(Base_Dados!BK$5:BK$98)))) * BK$1)))</f>
        <v>0</v>
      </c>
      <c r="BL133" s="106">
        <f>IF(INDEX(Base_Dados!BL:BL,MATCH($B133,Base_Dados!$B:$B,0))=0,0,
MAX(0, MIN(BL$1,
((INDEX(Base_Dados!BL:BL,MATCH($B133,Base_Dados!$B:$B,0))-MIN(Base_Dados!BL$5:BL$98)) /
(IF(MAX(Base_Dados!BL$5:BL$98)-MIN(Base_Dados!BL$5:BL$98)=0,1,MAX(Base_Dados!BL$5:BL$98)-MIN(Base_Dados!BL$5:BL$98)))) * BL$1)))</f>
        <v>2.4429967426710098E-2</v>
      </c>
      <c r="BM133" s="106">
        <f>IF(INDEX(Base_Dados!BM:BM,MATCH($B133,Base_Dados!$B:$B,0))=0,0,
MAX(0, MIN(BM$1,
((INDEX(Base_Dados!BM:BM,MATCH($B133,Base_Dados!$B:$B,0))-MIN(Base_Dados!BM$5:BM$98)) /
(IF(MAX(Base_Dados!BM$5:BM$98)-MIN(Base_Dados!BM$5:BM$98)=0,1,MAX(Base_Dados!BM$5:BM$98)-MIN(Base_Dados!BM$5:BM$98)))) * BM$1)))</f>
        <v>0.61499911142704833</v>
      </c>
      <c r="BN133" s="106">
        <f>IF(INDEX(Base_Dados!BN:BN,MATCH($B133,Base_Dados!$B:$B,0))=0,0,
MAX(0, MIN(BN$1,
((INDEX(Base_Dados!BN:BN,MATCH($B133,Base_Dados!$B:$B,0))-MIN(Base_Dados!BN$5:BN$98)) /
(IF(MAX(Base_Dados!BN$5:BN$98)-MIN(Base_Dados!BN$5:BN$98)=0,1,MAX(Base_Dados!BN$5:BN$98)-MIN(Base_Dados!BN$5:BN$98)))) * BN$1)))</f>
        <v>0.49410294331077098</v>
      </c>
      <c r="BO133" s="106">
        <f>IF(INDEX(Base_Dados!BO:BO,MATCH($B133,Base_Dados!$B:$B,0))=0,0,
MAX(0, MIN(BO$1,
((INDEX(Base_Dados!BO:BO,MATCH($B133,Base_Dados!$B:$B,0))-MIN(Base_Dados!BO$5:BO$98)) /
(IF(MAX(Base_Dados!BO$5:BO$98)-MIN(Base_Dados!BO$5:BO$98)=0,1,MAX(Base_Dados!BO$5:BO$98)-MIN(Base_Dados!BO$5:BO$98)))) * BO$1)))</f>
        <v>1.7241379310344827E-2</v>
      </c>
      <c r="BP133" s="106">
        <f t="shared" si="8"/>
        <v>7.8708573327749001</v>
      </c>
      <c r="BQ133" s="111">
        <f t="shared" si="9"/>
        <v>0.38251381863402928</v>
      </c>
      <c r="BR133" s="112">
        <f t="shared" si="10"/>
        <v>6.8005505156006008E-2</v>
      </c>
      <c r="BS133" s="113">
        <f t="shared" si="11"/>
        <v>7.8028518276188938</v>
      </c>
    </row>
    <row r="134" spans="1:71">
      <c r="A134" s="21">
        <v>23030</v>
      </c>
      <c r="B134" s="21" t="s">
        <v>205</v>
      </c>
      <c r="C134" s="21" t="s">
        <v>197</v>
      </c>
      <c r="D134" s="105">
        <f>IF(INDEX(Base_Dados!D:D,MATCH($B134,Base_Dados!$B:$B,0))=0,0,
MAX(0, MIN(D$1,
((INDEX(Base_Dados!D:D,MATCH($B134,Base_Dados!$B:$B,0))-MIN(Base_Dados!D$5:D$98)) /
(IF(MAX(Base_Dados!D$5:D$98)-MIN(Base_Dados!D$5:D$98)=0,1,MAX(Base_Dados!D$5:D$98)-MIN(Base_Dados!D$5:D$98)))) * D$1)))</f>
        <v>8.4291662418403718E-2</v>
      </c>
      <c r="E134" s="106">
        <f>IF(INDEX(Base_Dados!E:E,MATCH($B134,Base_Dados!$B:$B,0))=0,0,
MAX(0, MIN(E$1,
((INDEX(Base_Dados!E:E,MATCH($B134,Base_Dados!$B:$B,0))-MIN(Base_Dados!E$5:E$98)) /
(IF(MAX(Base_Dados!E$5:E$98)-MIN(Base_Dados!E$5:E$98)=0,1,MAX(Base_Dados!E$5:E$98)-MIN(Base_Dados!E$5:E$98)))) * E$1)))</f>
        <v>1.9612601591790443E-2</v>
      </c>
      <c r="F134" s="106">
        <f>IF(INDEX(Base_Dados!F:F,MATCH($B134,Base_Dados!$B:$B,0))=0,0,
MAX(0, MIN(F$1,
((INDEX(Base_Dados!F:F,MATCH($B134,Base_Dados!$B:$B,0))-MIN(Base_Dados!F$5:F$98)) /
(IF(MAX(Base_Dados!F$5:F$98)-MIN(Base_Dados!F$5:F$98)=0,1,MAX(Base_Dados!F$5:F$98)-MIN(Base_Dados!F$5:F$98)))) * F$1)))</f>
        <v>1.7673285096253755E-2</v>
      </c>
      <c r="G134" s="106">
        <f>IF(INDEX(Base_Dados!G:G,MATCH($B134,Base_Dados!$B:$B,0))=0,0,
MAX(0, MIN(G$1,
((INDEX(Base_Dados!G:G,MATCH($B134,Base_Dados!$B:$B,0))-MIN(Base_Dados!G$5:G$98)) /
(IF(MAX(Base_Dados!G$5:G$98)-MIN(Base_Dados!G$5:G$98)=0,1,MAX(Base_Dados!G$5:G$98)-MIN(Base_Dados!G$5:G$98)))) * G$1)))</f>
        <v>1.6402316894927733E-2</v>
      </c>
      <c r="H134" s="106">
        <f>IF(INDEX(Base_Dados!H:H,MATCH($B134,Base_Dados!$B:$B,0))=0,0,
MAX(0, MIN(H$1,
((INDEX(Base_Dados!H:H,MATCH($B134,Base_Dados!$B:$B,0))-MIN(Base_Dados!H$5:H$98)) /
(IF(MAX(Base_Dados!H$5:H$98)-MIN(Base_Dados!H$5:H$98)=0,1,MAX(Base_Dados!H$5:H$98)-MIN(Base_Dados!H$5:H$98)))) * H$1)))</f>
        <v>1.6520941881526866E-2</v>
      </c>
      <c r="I134" s="106">
        <f>IF(INDEX(Base_Dados!I:I,MATCH($B134,Base_Dados!$B:$B,0))=0,0,
MAX(0, MIN(I$1,
((INDEX(Base_Dados!I:I,MATCH($B134,Base_Dados!$B:$B,0))-MIN(Base_Dados!I$5:I$98)) /
(IF(MAX(Base_Dados!I$5:I$98)-MIN(Base_Dados!I$5:I$98)=0,1,MAX(Base_Dados!I$5:I$98)-MIN(Base_Dados!I$5:I$98)))) * I$1)))</f>
        <v>2.4612680400989701E-2</v>
      </c>
      <c r="J134" s="106">
        <f>IF(INDEX(Base_Dados!J:J,MATCH($B134,Base_Dados!$B:$B,0))=0,0,
MAX(0, MIN(J$1,
((INDEX(Base_Dados!J:J,MATCH($B134,Base_Dados!$B:$B,0))-MIN(Base_Dados!J$5:J$98)) /
(IF(MAX(Base_Dados!J$5:J$98)-MIN(Base_Dados!J$5:J$98)=0,1,MAX(Base_Dados!J$5:J$98)-MIN(Base_Dados!J$5:J$98)))) * J$1)))</f>
        <v>2.890072574420444E-2</v>
      </c>
      <c r="K134" s="106">
        <f>IF(INDEX(Base_Dados!K:K,MATCH($B134,Base_Dados!$B:$B,0))=0,0,
MAX(0, MIN(K$1,
((INDEX(Base_Dados!K:K,MATCH($B134,Base_Dados!$B:$B,0))-MIN(Base_Dados!K$5:K$98)) /
(IF(MAX(Base_Dados!K$5:K$98)-MIN(Base_Dados!K$5:K$98)=0,1,MAX(Base_Dados!K$5:K$98)-MIN(Base_Dados!K$5:K$98)))) * K$1)))</f>
        <v>3.3128354203935596E-2</v>
      </c>
      <c r="L134" s="106">
        <f>IF(INDEX(Base_Dados!L:L,MATCH($B134,Base_Dados!$B:$B,0))=0,0,
MAX(0, MIN(L$1,
((INDEX(Base_Dados!L:L,MATCH($B134,Base_Dados!$B:$B,0))-MIN(Base_Dados!L$5:L$98)) /
(IF(MAX(Base_Dados!L$5:L$98)-MIN(Base_Dados!L$5:L$98)=0,1,MAX(Base_Dados!L$5:L$98)-MIN(Base_Dados!L$5:L$98)))) * L$1)))</f>
        <v>3.9581140569900815E-2</v>
      </c>
      <c r="M134" s="106">
        <f>IF(INDEX(Base_Dados!M:M,MATCH($B134,Base_Dados!$B:$B,0))=0,0,
MAX(0, MIN(M$1,
((INDEX(Base_Dados!M:M,MATCH($B134,Base_Dados!$B:$B,0))-MIN(Base_Dados!M$5:M$98)) /
(IF(MAX(Base_Dados!M$5:M$98)-MIN(Base_Dados!M$5:M$98)=0,1,MAX(Base_Dados!M$5:M$98)-MIN(Base_Dados!M$5:M$98)))) * M$1)))</f>
        <v>4.4746355685131196E-2</v>
      </c>
      <c r="N134" s="106">
        <f>IF(INDEX(Base_Dados!N:N,MATCH($B134,Base_Dados!$B:$B,0))=0,0,
MAX(0, MIN(N$1,
((INDEX(Base_Dados!N:N,MATCH($B134,Base_Dados!$B:$B,0))-MIN(Base_Dados!N$5:N$98)) /
(IF(MAX(Base_Dados!N$5:N$98)-MIN(Base_Dados!N$5:N$98)=0,1,MAX(Base_Dados!N$5:N$98)-MIN(Base_Dados!N$5:N$98)))) * N$1)))</f>
        <v>7.0327382008779096E-2</v>
      </c>
      <c r="O134" s="106">
        <f>IF(INDEX(Base_Dados!O:O,MATCH($B134,Base_Dados!$B:$B,0))=0,0,
MAX(0, MIN(O$1,
((INDEX(Base_Dados!O:O,MATCH($B134,Base_Dados!$B:$B,0))-MIN(Base_Dados!O$5:O$98)) /
(IF(MAX(Base_Dados!O$5:O$98)-MIN(Base_Dados!O$5:O$98)=0,1,MAX(Base_Dados!O$5:O$98)-MIN(Base_Dados!O$5:O$98)))) * O$1)))</f>
        <v>9.175539327721724E-2</v>
      </c>
      <c r="P134" s="106">
        <f>IF(INDEX(Base_Dados!P:P,MATCH($B134,Base_Dados!$B:$B,0))=0,0,
MAX(0, MIN(P$1,
((INDEX(Base_Dados!P:P,MATCH($B134,Base_Dados!$B:$B,0))-MIN(Base_Dados!P$5:P$98)) /
(IF(MAX(Base_Dados!P$5:P$98)-MIN(Base_Dados!P$5:P$98)=0,1,MAX(Base_Dados!P$5:P$98)-MIN(Base_Dados!P$5:P$98)))) * P$1)))</f>
        <v>8.9823543173670663E-3</v>
      </c>
      <c r="Q134" s="106">
        <f>IF(INDEX(Base_Dados!Q:Q,MATCH($B134,Base_Dados!$B:$B,0))=0,0,
MAX(0, MIN(Q$1,
((INDEX(Base_Dados!Q:Q,MATCH($B134,Base_Dados!$B:$B,0))-MIN(Base_Dados!Q$5:Q$98)) /
(IF(MAX(Base_Dados!Q$5:Q$98)-MIN(Base_Dados!Q$5:Q$98)=0,1,MAX(Base_Dados!Q$5:Q$98)-MIN(Base_Dados!Q$5:Q$98)))) * Q$1)))</f>
        <v>3.949239113264178E-4</v>
      </c>
      <c r="R134" s="106">
        <f>IF(INDEX(Base_Dados!R:R,MATCH($B134,Base_Dados!$B:$B,0))=0,0,
MAX(0, MIN(R$1,
((INDEX(Base_Dados!R:R,MATCH($B134,Base_Dados!$B:$B,0))-MIN(Base_Dados!R$5:R$98)) /
(IF(MAX(Base_Dados!R$5:R$98)-MIN(Base_Dados!R$5:R$98)=0,1,MAX(Base_Dados!R$5:R$98)-MIN(Base_Dados!R$5:R$98)))) * R$1)))</f>
        <v>3.454269676605073E-3</v>
      </c>
      <c r="S134" s="106">
        <f>IF(INDEX(Base_Dados!S:S,MATCH($B134,Base_Dados!$B:$B,0))=0,0,
MAX(0, MIN(S$1,
((INDEX(Base_Dados!S:S,MATCH($B134,Base_Dados!$B:$B,0))-MIN(Base_Dados!S$5:S$98)) /
(IF(MAX(Base_Dados!S$5:S$98)-MIN(Base_Dados!S$5:S$98)=0,1,MAX(Base_Dados!S$5:S$98)-MIN(Base_Dados!S$5:S$98)))) * S$1)))</f>
        <v>7.6986444993634388E-3</v>
      </c>
      <c r="T134" s="106">
        <f>IF(INDEX(Base_Dados!T:T,MATCH($B134,Base_Dados!$B:$B,0))=0,0,
MAX(0, MIN(T$1,
((INDEX(Base_Dados!T:T,MATCH($B134,Base_Dados!$B:$B,0))-MIN(Base_Dados!T$5:T$98)) /
(IF(MAX(Base_Dados!T$5:T$98)-MIN(Base_Dados!T$5:T$98)=0,1,MAX(Base_Dados!T$5:T$98)-MIN(Base_Dados!T$5:T$98)))) * T$1)))</f>
        <v>0.36675090384652065</v>
      </c>
      <c r="U134" s="106">
        <f>IF(INDEX(Base_Dados!U:U,MATCH($B134,Base_Dados!$B:$B,0))=0,0,
MAX(0, MIN(U$1,
((INDEX(Base_Dados!U:U,MATCH($B134,Base_Dados!$B:$B,0))-MIN(Base_Dados!U$5:U$98)) /
(IF(MAX(Base_Dados!U$5:U$98)-MIN(Base_Dados!U$5:U$98)=0,1,MAX(Base_Dados!U$5:U$98)-MIN(Base_Dados!U$5:U$98)))) * U$1)))</f>
        <v>0.67489456936064351</v>
      </c>
      <c r="V134" s="106">
        <f>IF(INDEX(Base_Dados!V:V,MATCH($B134,Base_Dados!$B:$B,0))=0,0,
MAX(0, MIN(V$1,
((INDEX(Base_Dados!V:V,MATCH($B134,Base_Dados!$B:$B,0))-MIN(Base_Dados!V$5:V$98)) /
(IF(MAX(Base_Dados!V$5:V$98)-MIN(Base_Dados!V$5:V$98)=0,1,MAX(Base_Dados!V$5:V$98)-MIN(Base_Dados!V$5:V$98)))) * V$1)))</f>
        <v>6.3115371096961444E-3</v>
      </c>
      <c r="W134" s="106">
        <f>IF(INDEX(Base_Dados!W:W,MATCH($B134,Base_Dados!$B:$B,0))=0,0,
MAX(0, MIN(W$1,
((INDEX(Base_Dados!W:W,MATCH($B134,Base_Dados!$B:$B,0))-MIN(Base_Dados!W$5:W$98)) /
(IF(MAX(Base_Dados!W$5:W$98)-MIN(Base_Dados!W$5:W$98)=0,1,MAX(Base_Dados!W$5:W$98)-MIN(Base_Dados!W$5:W$98)))) * W$1)))</f>
        <v>2.2476893457320006</v>
      </c>
      <c r="X134" s="106">
        <f>IF(INDEX(Base_Dados!X:X,MATCH($B134,Base_Dados!$B:$B,0))=0,0,
MAX(0, MIN(X$1,
((INDEX(Base_Dados!X:X,MATCH($B134,Base_Dados!$B:$B,0))-MIN(Base_Dados!X$5:X$98)) /
(IF(MAX(Base_Dados!X$5:X$98)-MIN(Base_Dados!X$5:X$98)=0,1,MAX(Base_Dados!X$5:X$98)-MIN(Base_Dados!X$5:X$98)))) * X$1)))</f>
        <v>0</v>
      </c>
      <c r="Y134" s="106">
        <f>IF(INDEX(Base_Dados!Y:Y,MATCH($B134,Base_Dados!$B:$B,0))=0,0,
MAX(0, MIN(Y$1,
((INDEX(Base_Dados!Y:Y,MATCH($B134,Base_Dados!$B:$B,0))-MIN(Base_Dados!Y$5:Y$98)) /
(IF(MAX(Base_Dados!Y$5:Y$98)-MIN(Base_Dados!Y$5:Y$98)=0,1,MAX(Base_Dados!Y$5:Y$98)-MIN(Base_Dados!Y$5:Y$98)))) * Y$1)))</f>
        <v>0</v>
      </c>
      <c r="Z134" s="106">
        <f>IF(INDEX(Base_Dados!Z:Z,MATCH($B134,Base_Dados!$B:$B,0))=0,0,
MAX(0, MIN(Z$1,
((INDEX(Base_Dados!Z:Z,MATCH($B134,Base_Dados!$B:$B,0))-MIN(Base_Dados!Z$5:Z$98)) /
(IF(MAX(Base_Dados!Z$5:Z$98)-MIN(Base_Dados!Z$5:Z$98)=0,1,MAX(Base_Dados!Z$5:Z$98)-MIN(Base_Dados!Z$5:Z$98)))) * Z$1)))</f>
        <v>0</v>
      </c>
      <c r="AA134" s="106">
        <f>IF(INDEX(Base_Dados!AA:AA,MATCH($B134,Base_Dados!$B:$B,0))=0,0,
MAX(0, MIN(AA$1,
((INDEX(Base_Dados!AA:AA,MATCH($B134,Base_Dados!$B:$B,0))-MIN(Base_Dados!AA$5:AA$98)) /
(IF(MAX(Base_Dados!AA$5:AA$98)-MIN(Base_Dados!AA$5:AA$98)=0,1,MAX(Base_Dados!AA$5:AA$98)-MIN(Base_Dados!AA$5:AA$98)))) * AA$1)))</f>
        <v>0</v>
      </c>
      <c r="AB134" s="106">
        <f>IF(INDEX(Base_Dados!AB:AB,MATCH($B134,Base_Dados!$B:$B,0))=0,0,
MAX(0, MIN(AB$1,
((INDEX(Base_Dados!AB:AB,MATCH($B134,Base_Dados!$B:$B,0))-MIN(Base_Dados!AB$5:AB$98)) /
(IF(MAX(Base_Dados!AB$5:AB$98)-MIN(Base_Dados!AB$5:AB$98)=0,1,MAX(Base_Dados!AB$5:AB$98)-MIN(Base_Dados!AB$5:AB$98)))) * AB$1)))</f>
        <v>0</v>
      </c>
      <c r="AC134" s="106">
        <f>IF(INDEX(Base_Dados!AC:AC,MATCH($B134,Base_Dados!$B:$B,0))=0,0,
MAX(0, MIN(AC$1,
((INDEX(Base_Dados!AC:AC,MATCH($B134,Base_Dados!$B:$B,0))-MIN(Base_Dados!AC$5:AC$98)) /
(IF(MAX(Base_Dados!AC$5:AC$98)-MIN(Base_Dados!AC$5:AC$98)=0,1,MAX(Base_Dados!AC$5:AC$98)-MIN(Base_Dados!AC$5:AC$98)))) * AC$1)))</f>
        <v>7.3532954326459808E-3</v>
      </c>
      <c r="AD134" s="106">
        <f>IF(INDEX(Base_Dados!AD:AD,MATCH($B134,Base_Dados!$B:$B,0))=0,0,
MAX(0, MIN(AD$1,
((INDEX(Base_Dados!AD:AD,MATCH($B134,Base_Dados!$B:$B,0))-MIN(Base_Dados!AD$5:AD$98)) /
(IF(MAX(Base_Dados!AD$5:AD$98)-MIN(Base_Dados!AD$5:AD$98)=0,1,MAX(Base_Dados!AD$5:AD$98)-MIN(Base_Dados!AD$5:AD$98)))) * AD$1)))</f>
        <v>3.4610264753734653E-3</v>
      </c>
      <c r="AE134" s="106">
        <f>IF(INDEX(Base_Dados!AE:AE,MATCH($B134,Base_Dados!$B:$B,0))=0,0,
MAX(0, MIN(AE$1,
((INDEX(Base_Dados!AE:AE,MATCH($B134,Base_Dados!$B:$B,0))-MIN(Base_Dados!AE$5:AE$98)) /
(IF(MAX(Base_Dados!AE$5:AE$98)-MIN(Base_Dados!AE$5:AE$98)=0,1,MAX(Base_Dados!AE$5:AE$98)-MIN(Base_Dados!AE$5:AE$98)))) * AE$1)))</f>
        <v>1.9847547821084423E-3</v>
      </c>
      <c r="AF134" s="106">
        <f>IF(INDEX(Base_Dados!AF:AF,MATCH($B134,Base_Dados!$B:$B,0))=0,0,
MAX(0, MIN(AF$1,
((INDEX(Base_Dados!AF:AF,MATCH($B134,Base_Dados!$B:$B,0))-MIN(Base_Dados!AF$5:AF$98)) /
(IF(MAX(Base_Dados!AF$5:AF$98)-MIN(Base_Dados!AF$5:AF$98)=0,1,MAX(Base_Dados!AF$5:AF$98)-MIN(Base_Dados!AF$5:AF$98)))) * AF$1)))</f>
        <v>2.9421229255734843E-3</v>
      </c>
      <c r="AG134" s="106">
        <f>IF(INDEX(Base_Dados!AG:AG,MATCH($B134,Base_Dados!$B:$B,0))=0,0,
MAX(0, MIN(AG$1,
((INDEX(Base_Dados!AG:AG,MATCH($B134,Base_Dados!$B:$B,0))-MIN(Base_Dados!AG$5:AG$98)) /
(IF(MAX(Base_Dados!AG$5:AG$98)-MIN(Base_Dados!AG$5:AG$98)=0,1,MAX(Base_Dados!AG$5:AG$98)-MIN(Base_Dados!AG$5:AG$98)))) * AG$1)))</f>
        <v>3.949239113264178E-4</v>
      </c>
      <c r="AH134" s="106">
        <f>IF(INDEX(Base_Dados!AH:AH,MATCH($B134,Base_Dados!$B:$B,0))=0,0,
MAX(0, MIN(AH$1,
((INDEX(Base_Dados!AH:AH,MATCH($B134,Base_Dados!$B:$B,0))-MIN(Base_Dados!AH$5:AH$98)) /
(IF(MAX(Base_Dados!AH$5:AH$98)-MIN(Base_Dados!AH$5:AH$98)=0,1,MAX(Base_Dados!AH$5:AH$98)-MIN(Base_Dados!AH$5:AH$98)))) * AH$1)))</f>
        <v>1.6840025440663331</v>
      </c>
      <c r="AI134" s="106">
        <f>IF(INDEX(Base_Dados!AI:AI,MATCH($B134,Base_Dados!$B:$B,0))=0,0,
MAX(0, MIN(AI$1,
((INDEX(Base_Dados!AI:AI,MATCH($B134,Base_Dados!$B:$B,0))-MIN(Base_Dados!AI$5:AI$98)) /
(IF(MAX(Base_Dados!AI$5:AI$98)-MIN(Base_Dados!AI$5:AI$98)=0,1,MAX(Base_Dados!AI$5:AI$98)-MIN(Base_Dados!AI$5:AI$98)))) * AI$1)))</f>
        <v>0</v>
      </c>
      <c r="AJ134" s="106">
        <f>IF(INDEX(Base_Dados!AJ:AJ,MATCH($B134,Base_Dados!$B:$B,0))=0,0,
MAX(0, MIN(AJ$1,
((INDEX(Base_Dados!AJ:AJ,MATCH($B134,Base_Dados!$B:$B,0))-MIN(Base_Dados!AJ$5:AJ$98)) /
(IF(MAX(Base_Dados!AJ$5:AJ$98)-MIN(Base_Dados!AJ$5:AJ$98)=0,1,MAX(Base_Dados!AJ$5:AJ$98)-MIN(Base_Dados!AJ$5:AJ$98)))) * AJ$1)))</f>
        <v>0</v>
      </c>
      <c r="AK134" s="106">
        <f>IF(INDEX(Base_Dados!AK:AK,MATCH($B134,Base_Dados!$B:$B,0))=0,0,
MAX(0, MIN(AK$1,
((INDEX(Base_Dados!AK:AK,MATCH($B134,Base_Dados!$B:$B,0))-MIN(Base_Dados!AK$5:AK$98)) /
(IF(MAX(Base_Dados!AK$5:AK$98)-MIN(Base_Dados!AK$5:AK$98)=0,1,MAX(Base_Dados!AK$5:AK$98)-MIN(Base_Dados!AK$5:AK$98)))) * AK$1)))</f>
        <v>0</v>
      </c>
      <c r="AL134" s="106">
        <f>IF(INDEX(Base_Dados!AL:AL,MATCH($B134,Base_Dados!$B:$B,0))=0,0,
MAX(0, MIN(AL$1,
((INDEX(Base_Dados!AL:AL,MATCH($B134,Base_Dados!$B:$B,0))-MIN(Base_Dados!AL$5:AL$98)) /
(IF(MAX(Base_Dados!AL$5:AL$98)-MIN(Base_Dados!AL$5:AL$98)=0,1,MAX(Base_Dados!AL$5:AL$98)-MIN(Base_Dados!AL$5:AL$98)))) * AL$1)))</f>
        <v>0</v>
      </c>
      <c r="AM134" s="106">
        <f>IF(INDEX(Base_Dados!AM:AM,MATCH($B134,Base_Dados!$B:$B,0))=0,0,
MAX(0, MIN(AM$1,
((INDEX(Base_Dados!AM:AM,MATCH($B134,Base_Dados!$B:$B,0))-MIN(Base_Dados!AM$5:AM$98)) /
(IF(MAX(Base_Dados!AM$5:AM$98)-MIN(Base_Dados!AM$5:AM$98)=0,1,MAX(Base_Dados!AM$5:AM$98)-MIN(Base_Dados!AM$5:AM$98)))) * AM$1)))</f>
        <v>0</v>
      </c>
      <c r="AN134" s="106">
        <f>IF(INDEX(Base_Dados!AN:AN,MATCH($B134,Base_Dados!$B:$B,0))=0,0,
MAX(0, MIN(AN$1,
((INDEX(Base_Dados!AN:AN,MATCH($B134,Base_Dados!$B:$B,0))-MIN(Base_Dados!AN$5:AN$98)) /
(IF(MAX(Base_Dados!AN$5:AN$98)-MIN(Base_Dados!AN$5:AN$98)=0,1,MAX(Base_Dados!AN$5:AN$98)-MIN(Base_Dados!AN$5:AN$98)))) * AN$1)))</f>
        <v>0</v>
      </c>
      <c r="AO134" s="106">
        <f>IF(INDEX(Base_Dados!AO:AO,MATCH($B134,Base_Dados!$B:$B,0))=0,0,
MAX(0, MIN(AO$1,
((INDEX(Base_Dados!AO:AO,MATCH($B134,Base_Dados!$B:$B,0))-MIN(Base_Dados!AO$5:AO$98)) /
(IF(MAX(Base_Dados!AO$5:AO$98)-MIN(Base_Dados!AO$5:AO$98)=0,1,MAX(Base_Dados!AO$5:AO$98)-MIN(Base_Dados!AO$5:AO$98)))) * AO$1)))</f>
        <v>0</v>
      </c>
      <c r="AP134" s="106">
        <f>IF(INDEX(Base_Dados!AP:AP,MATCH($B134,Base_Dados!$B:$B,0))=0,0,
MAX(0, MIN(AP$1,
((INDEX(Base_Dados!AP:AP,MATCH($B134,Base_Dados!$B:$B,0))-MIN(Base_Dados!AP$5:AP$98)) /
(IF(MAX(Base_Dados!AP$5:AP$98)-MIN(Base_Dados!AP$5:AP$98)=0,1,MAX(Base_Dados!AP$5:AP$98)-MIN(Base_Dados!AP$5:AP$98)))) * AP$1)))</f>
        <v>0</v>
      </c>
      <c r="AQ134" s="106">
        <f>IF(INDEX(Base_Dados!AQ:AQ,MATCH($B134,Base_Dados!$B:$B,0))=0,0,
MAX(0, MIN(AQ$1,
((INDEX(Base_Dados!AQ:AQ,MATCH($B134,Base_Dados!$B:$B,0))-MIN(Base_Dados!AQ$5:AQ$98)) /
(IF(MAX(Base_Dados!AQ$5:AQ$98)-MIN(Base_Dados!AQ$5:AQ$98)=0,1,MAX(Base_Dados!AQ$5:AQ$98)-MIN(Base_Dados!AQ$5:AQ$98)))) * AQ$1)))</f>
        <v>0</v>
      </c>
      <c r="AR134" s="106">
        <f>IF(INDEX(Base_Dados!AR:AR,MATCH($B134,Base_Dados!$B:$B,0))=0,0,
MAX(0, MIN(AR$1,
((INDEX(Base_Dados!AR:AR,MATCH($B134,Base_Dados!$B:$B,0))-MIN(Base_Dados!AR$5:AR$98)) /
(IF(MAX(Base_Dados!AR$5:AR$98)-MIN(Base_Dados!AR$5:AR$98)=0,1,MAX(Base_Dados!AR$5:AR$98)-MIN(Base_Dados!AR$5:AR$98)))) * AR$1)))</f>
        <v>0</v>
      </c>
      <c r="AS134" s="106">
        <f>IF(INDEX(Base_Dados!AS:AS,MATCH($B134,Base_Dados!$B:$B,0))=0,0,
MAX(0, MIN(AS$1,
((INDEX(Base_Dados!AS:AS,MATCH($B134,Base_Dados!$B:$B,0))-MIN(Base_Dados!AS$5:AS$98)) /
(IF(MAX(Base_Dados!AS$5:AS$98)-MIN(Base_Dados!AS$5:AS$98)=0,1,MAX(Base_Dados!AS$5:AS$98)-MIN(Base_Dados!AS$5:AS$98)))) * AS$1)))</f>
        <v>0</v>
      </c>
      <c r="AT134" s="106">
        <f>IF(INDEX(Base_Dados!AT:AT,MATCH($B134,Base_Dados!$B:$B,0))=0,0,
MAX(0, MIN(AT$1,
((INDEX(Base_Dados!AT:AT,MATCH($B134,Base_Dados!$B:$B,0))-MIN(Base_Dados!AT$5:AT$98)) /
(IF(MAX(Base_Dados!AT$5:AT$98)-MIN(Base_Dados!AT$5:AT$98)=0,1,MAX(Base_Dados!AT$5:AT$98)-MIN(Base_Dados!AT$5:AT$98)))) * AT$1)))</f>
        <v>0</v>
      </c>
      <c r="AU134" s="106">
        <f>IF(INDEX(Base_Dados!AU:AU,MATCH($B134,Base_Dados!$B:$B,0))=0,0,
MAX(0, MIN(AU$1,
((INDEX(Base_Dados!AU:AU,MATCH($B134,Base_Dados!$B:$B,0))-MIN(Base_Dados!AU$5:AU$98)) /
(IF(MAX(Base_Dados!AU$5:AU$98)-MIN(Base_Dados!AU$5:AU$98)=0,1,MAX(Base_Dados!AU$5:AU$98)-MIN(Base_Dados!AU$5:AU$98)))) * AU$1)))</f>
        <v>0</v>
      </c>
      <c r="AV134" s="106">
        <f>IF(INDEX(Base_Dados!AV:AV,MATCH($B134,Base_Dados!$B:$B,0))=0,0,
MAX(0, MIN(AV$1,
((INDEX(Base_Dados!AV:AV,MATCH($B134,Base_Dados!$B:$B,0))-MIN(Base_Dados!AV$5:AV$98)) /
(IF(MAX(Base_Dados!AV$5:AV$98)-MIN(Base_Dados!AV$5:AV$98)=0,1,MAX(Base_Dados!AV$5:AV$98)-MIN(Base_Dados!AV$5:AV$98)))) * AV$1)))</f>
        <v>0</v>
      </c>
      <c r="AW134" s="106">
        <f>IF(INDEX(Base_Dados!AW:AW,MATCH($B134,Base_Dados!$B:$B,0))=0,0,
MAX(0, MIN(AW$1,
((INDEX(Base_Dados!AW:AW,MATCH($B134,Base_Dados!$B:$B,0))-MIN(Base_Dados!AW$5:AW$98)) /
(IF(MAX(Base_Dados!AW$5:AW$98)-MIN(Base_Dados!AW$5:AW$98)=0,1,MAX(Base_Dados!AW$5:AW$98)-MIN(Base_Dados!AW$5:AW$98)))) * AW$1)))</f>
        <v>0</v>
      </c>
      <c r="AX134" s="106">
        <f>IF(INDEX(Base_Dados!AX:AX,MATCH($B134,Base_Dados!$B:$B,0))=0,0,
MAX(0, MIN(AX$1,
((INDEX(Base_Dados!AX:AX,MATCH($B134,Base_Dados!$B:$B,0))-MIN(Base_Dados!AX$5:AX$98)) /
(IF(MAX(Base_Dados!AX$5:AX$98)-MIN(Base_Dados!AX$5:AX$98)=0,1,MAX(Base_Dados!AX$5:AX$98)-MIN(Base_Dados!AX$5:AX$98)))) * AX$1)))</f>
        <v>0</v>
      </c>
      <c r="AY134" s="106">
        <f>IF(INDEX(Base_Dados!AY:AY,MATCH($B134,Base_Dados!$B:$B,0))=0,0,
MAX(0, MIN(AY$1,
((INDEX(Base_Dados!AY:AY,MATCH($B134,Base_Dados!$B:$B,0))-MIN(Base_Dados!AY$5:AY$98)) /
(IF(MAX(Base_Dados!AY$5:AY$98)-MIN(Base_Dados!AY$5:AY$98)=0,1,MAX(Base_Dados!AY$5:AY$98)-MIN(Base_Dados!AY$5:AY$98)))) * AY$1)))</f>
        <v>0</v>
      </c>
      <c r="AZ134" s="106">
        <f>IF(INDEX(Base_Dados!AZ:AZ,MATCH($B134,Base_Dados!$B:$B,0))=0,0,
MAX(0, MIN(AZ$1,
((INDEX(Base_Dados!AZ:AZ,MATCH($B134,Base_Dados!$B:$B,0))-MIN(Base_Dados!AZ$5:AZ$98)) /
(IF(MAX(Base_Dados!AZ$5:AZ$98)-MIN(Base_Dados!AZ$5:AZ$98)=0,1,MAX(Base_Dados!AZ$5:AZ$98)-MIN(Base_Dados!AZ$5:AZ$98)))) * AZ$1)))</f>
        <v>0</v>
      </c>
      <c r="BA134" s="106">
        <f>IF(INDEX(Base_Dados!BA:BA,MATCH($B134,Base_Dados!$B:$B,0))=0,0,
MAX(0, MIN(BA$1,
((INDEX(Base_Dados!BA:BA,MATCH($B134,Base_Dados!$B:$B,0))-MIN(Base_Dados!BA$5:BA$98)) /
(IF(MAX(Base_Dados!BA$5:BA$98)-MIN(Base_Dados!BA$5:BA$98)=0,1,MAX(Base_Dados!BA$5:BA$98)-MIN(Base_Dados!BA$5:BA$98)))) * BA$1)))</f>
        <v>9.2364395301849506E-3</v>
      </c>
      <c r="BB134" s="106">
        <f>IF(INDEX(Base_Dados!BB:BB,MATCH($B134,Base_Dados!$B:$B,0))=0,0,
MAX(0, MIN(BB$1,
((INDEX(Base_Dados!BB:BB,MATCH($B134,Base_Dados!$B:$B,0))-MIN(Base_Dados!BB$5:BB$98)) /
(IF(MAX(Base_Dados!BB$5:BB$98)-MIN(Base_Dados!BB$5:BB$98)=0,1,MAX(Base_Dados!BB$5:BB$98)-MIN(Base_Dados!BB$5:BB$98)))) * BB$1)))</f>
        <v>0.5</v>
      </c>
      <c r="BC134" s="106">
        <f>IF(INDEX(Base_Dados!BC:BC,MATCH($B134,Base_Dados!$B:$B,0))=0,0,
MAX(0, MIN(BC$1,
((INDEX(Base_Dados!BC:BC,MATCH($B134,Base_Dados!$B:$B,0))-MIN(Base_Dados!BC$5:BC$98)) /
(IF(MAX(Base_Dados!BC$5:BC$98)-MIN(Base_Dados!BC$5:BC$98)=0,1,MAX(Base_Dados!BC$5:BC$98)-MIN(Base_Dados!BC$5:BC$98)))) * BC$1)))</f>
        <v>3.7436035550767577E-2</v>
      </c>
      <c r="BD134" s="106">
        <f>IF(INDEX(Base_Dados!BD:BD,MATCH($B134,Base_Dados!$B:$B,0))=0,0,
MAX(0, MIN(BD$1,
((INDEX(Base_Dados!BD:BD,MATCH($B134,Base_Dados!$B:$B,0))-MIN(Base_Dados!BD$5:BD$98)) /
(IF(MAX(Base_Dados!BD$5:BD$98)-MIN(Base_Dados!BD$5:BD$98)=0,1,MAX(Base_Dados!BD$5:BD$98)-MIN(Base_Dados!BD$5:BD$98)))) * BD$1)))</f>
        <v>4.7780624610484039E-3</v>
      </c>
      <c r="BE134" s="106">
        <f>IF(INDEX(Base_Dados!BE:BE,MATCH($B134,Base_Dados!$B:$B,0))=0,0,
MAX(0, MIN(BE$1,
((INDEX(Base_Dados!BE:BE,MATCH($B134,Base_Dados!$B:$B,0))-MIN(Base_Dados!BE$5:BE$98)) /
(IF(MAX(Base_Dados!BE$5:BE$98)-MIN(Base_Dados!BE$5:BE$98)=0,1,MAX(Base_Dados!BE$5:BE$98)-MIN(Base_Dados!BE$5:BE$98)))) * BE$1)))</f>
        <v>3.8133467134972406E-2</v>
      </c>
      <c r="BF134" s="106">
        <f>IF(INDEX(Base_Dados!BF:BF,MATCH($B134,Base_Dados!$B:$B,0))=0,0,
MAX(0, MIN(BF$1,
((INDEX(Base_Dados!BF:BF,MATCH($B134,Base_Dados!$B:$B,0))-MIN(Base_Dados!BF$5:BF$98)) /
(IF(MAX(Base_Dados!BF$5:BF$98)-MIN(Base_Dados!BF$5:BF$98)=0,1,MAX(Base_Dados!BF$5:BF$98)-MIN(Base_Dados!BF$5:BF$98)))) * BF$1)))</f>
        <v>0</v>
      </c>
      <c r="BG134" s="106">
        <f>IF(INDEX(Base_Dados!BG:BG,MATCH($B134,Base_Dados!$B:$B,0))=0,0,
MAX(0, MIN(BG$1,
((INDEX(Base_Dados!BG:BG,MATCH($B134,Base_Dados!$B:$B,0))-MIN(Base_Dados!BG$5:BG$98)) /
(IF(MAX(Base_Dados!BG$5:BG$98)-MIN(Base_Dados!BG$5:BG$98)=0,1,MAX(Base_Dados!BG$5:BG$98)-MIN(Base_Dados!BG$5:BG$98)))) * BG$1)))</f>
        <v>0</v>
      </c>
      <c r="BH134" s="106">
        <f>IF(INDEX(Base_Dados!BH:BH,MATCH($B134,Base_Dados!$B:$B,0))=0,0,
MAX(0, MIN(BH$1,
((INDEX(Base_Dados!BH:BH,MATCH($B134,Base_Dados!$B:$B,0))-MIN(Base_Dados!BH$5:BH$98)) /
(IF(MAX(Base_Dados!BH$5:BH$98)-MIN(Base_Dados!BH$5:BH$98)=0,1,MAX(Base_Dados!BH$5:BH$98)-MIN(Base_Dados!BH$5:BH$98)))) * BH$1)))</f>
        <v>0</v>
      </c>
      <c r="BI134" s="106">
        <f>IF(INDEX(Base_Dados!BI:BI,MATCH($B134,Base_Dados!$B:$B,0))=0,0,
MAX(0, MIN(BI$1,
((INDEX(Base_Dados!BI:BI,MATCH($B134,Base_Dados!$B:$B,0))-MIN(Base_Dados!BI$5:BI$98)) /
(IF(MAX(Base_Dados!BI$5:BI$98)-MIN(Base_Dados!BI$5:BI$98)=0,1,MAX(Base_Dados!BI$5:BI$98)-MIN(Base_Dados!BI$5:BI$98)))) * BI$1)))</f>
        <v>9.3603744149765994E-3</v>
      </c>
      <c r="BJ134" s="106">
        <f>IF(INDEX(Base_Dados!BJ:BJ,MATCH($B134,Base_Dados!$B:$B,0))=0,0,
MAX(0, MIN(BJ$1,
((INDEX(Base_Dados!BJ:BJ,MATCH($B134,Base_Dados!$B:$B,0))-MIN(Base_Dados!BJ$5:BJ$98)) /
(IF(MAX(Base_Dados!BJ$5:BJ$98)-MIN(Base_Dados!BJ$5:BJ$98)=0,1,MAX(Base_Dados!BJ$5:BJ$98)-MIN(Base_Dados!BJ$5:BJ$98)))) * BJ$1)))</f>
        <v>0</v>
      </c>
      <c r="BK134" s="106">
        <f>IF(INDEX(Base_Dados!BK:BK,MATCH($B134,Base_Dados!$B:$B,0))=0,0,
MAX(0, MIN(BK$1,
((INDEX(Base_Dados!BK:BK,MATCH($B134,Base_Dados!$B:$B,0))-MIN(Base_Dados!BK$5:BK$98)) /
(IF(MAX(Base_Dados!BK$5:BK$98)-MIN(Base_Dados!BK$5:BK$98)=0,1,MAX(Base_Dados!BK$5:BK$98)-MIN(Base_Dados!BK$5:BK$98)))) * BK$1)))</f>
        <v>0</v>
      </c>
      <c r="BL134" s="106">
        <f>IF(INDEX(Base_Dados!BL:BL,MATCH($B134,Base_Dados!$B:$B,0))=0,0,
MAX(0, MIN(BL$1,
((INDEX(Base_Dados!BL:BL,MATCH($B134,Base_Dados!$B:$B,0))-MIN(Base_Dados!BL$5:BL$98)) /
(IF(MAX(Base_Dados!BL$5:BL$98)-MIN(Base_Dados!BL$5:BL$98)=0,1,MAX(Base_Dados!BL$5:BL$98)-MIN(Base_Dados!BL$5:BL$98)))) * BL$1)))</f>
        <v>1.1400651465798045E-2</v>
      </c>
      <c r="BM134" s="106">
        <f>IF(INDEX(Base_Dados!BM:BM,MATCH($B134,Base_Dados!$B:$B,0))=0,0,
MAX(0, MIN(BM$1,
((INDEX(Base_Dados!BM:BM,MATCH($B134,Base_Dados!$B:$B,0))-MIN(Base_Dados!BM$5:BM$98)) /
(IF(MAX(Base_Dados!BM$5:BM$98)-MIN(Base_Dados!BM$5:BM$98)=0,1,MAX(Base_Dados!BM$5:BM$98)-MIN(Base_Dados!BM$5:BM$98)))) * BM$1)))</f>
        <v>0.51999289141638538</v>
      </c>
      <c r="BN134" s="106">
        <f>IF(INDEX(Base_Dados!BN:BN,MATCH($B134,Base_Dados!$B:$B,0))=0,0,
MAX(0, MIN(BN$1,
((INDEX(Base_Dados!BN:BN,MATCH($B134,Base_Dados!$B:$B,0))-MIN(Base_Dados!BN$5:BN$98)) /
(IF(MAX(Base_Dados!BN$5:BN$98)-MIN(Base_Dados!BN$5:BN$98)=0,1,MAX(Base_Dados!BN$5:BN$98)-MIN(Base_Dados!BN$5:BN$98)))) * BN$1)))</f>
        <v>0.75200273606112467</v>
      </c>
      <c r="BO134" s="106">
        <f>IF(INDEX(Base_Dados!BO:BO,MATCH($B134,Base_Dados!$B:$B,0))=0,0,
MAX(0, MIN(BO$1,
((INDEX(Base_Dados!BO:BO,MATCH($B134,Base_Dados!$B:$B,0))-MIN(Base_Dados!BO$5:BO$98)) /
(IF(MAX(Base_Dados!BO$5:BO$98)-MIN(Base_Dados!BO$5:BO$98)=0,1,MAX(Base_Dados!BO$5:BO$98)-MIN(Base_Dados!BO$5:BO$98)))) * BO$1)))</f>
        <v>0</v>
      </c>
      <c r="BP134" s="106">
        <f t="shared" si="8"/>
        <v>7.3862087138552033</v>
      </c>
      <c r="BQ134" s="111">
        <f t="shared" si="9"/>
        <v>0.37252231981683565</v>
      </c>
      <c r="BR134" s="112">
        <f t="shared" si="10"/>
        <v>5.8014006338812374E-2</v>
      </c>
      <c r="BS134" s="113">
        <f t="shared" si="11"/>
        <v>7.3281947075163911</v>
      </c>
    </row>
    <row r="135" spans="1:71">
      <c r="A135" s="21">
        <v>23031</v>
      </c>
      <c r="B135" s="21" t="s">
        <v>200</v>
      </c>
      <c r="C135" s="21" t="s">
        <v>197</v>
      </c>
      <c r="D135" s="105">
        <f>IF(INDEX(Base_Dados!D:D,MATCH($B135,Base_Dados!$B:$B,0))=0,0,
MAX(0, MIN(D$1,
((INDEX(Base_Dados!D:D,MATCH($B135,Base_Dados!$B:$B,0))-MIN(Base_Dados!D$5:D$98)) /
(IF(MAX(Base_Dados!D$5:D$98)-MIN(Base_Dados!D$5:D$98)=0,1,MAX(Base_Dados!D$5:D$98)-MIN(Base_Dados!D$5:D$98)))) * D$1)))</f>
        <v>0.16457533573132957</v>
      </c>
      <c r="E135" s="106">
        <f>IF(INDEX(Base_Dados!E:E,MATCH($B135,Base_Dados!$B:$B,0))=0,0,
MAX(0, MIN(E$1,
((INDEX(Base_Dados!E:E,MATCH($B135,Base_Dados!$B:$B,0))-MIN(Base_Dados!E$5:E$98)) /
(IF(MAX(Base_Dados!E$5:E$98)-MIN(Base_Dados!E$5:E$98)=0,1,MAX(Base_Dados!E$5:E$98)-MIN(Base_Dados!E$5:E$98)))) * E$1)))</f>
        <v>4.373213940795697E-2</v>
      </c>
      <c r="F135" s="106">
        <f>IF(INDEX(Base_Dados!F:F,MATCH($B135,Base_Dados!$B:$B,0))=0,0,
MAX(0, MIN(F$1,
((INDEX(Base_Dados!F:F,MATCH($B135,Base_Dados!$B:$B,0))-MIN(Base_Dados!F$5:F$98)) /
(IF(MAX(Base_Dados!F$5:F$98)-MIN(Base_Dados!F$5:F$98)=0,1,MAX(Base_Dados!F$5:F$98)-MIN(Base_Dados!F$5:F$98)))) * F$1)))</f>
        <v>4.0806302306689586E-2</v>
      </c>
      <c r="G135" s="106">
        <f>IF(INDEX(Base_Dados!G:G,MATCH($B135,Base_Dados!$B:$B,0))=0,0,
MAX(0, MIN(G$1,
((INDEX(Base_Dados!G:G,MATCH($B135,Base_Dados!$B:$B,0))-MIN(Base_Dados!G$5:G$98)) /
(IF(MAX(Base_Dados!G$5:G$98)-MIN(Base_Dados!G$5:G$98)=0,1,MAX(Base_Dados!G$5:G$98)-MIN(Base_Dados!G$5:G$98)))) * G$1)))</f>
        <v>4.0202818527941678E-2</v>
      </c>
      <c r="H135" s="106">
        <f>IF(INDEX(Base_Dados!H:H,MATCH($B135,Base_Dados!$B:$B,0))=0,0,
MAX(0, MIN(H$1,
((INDEX(Base_Dados!H:H,MATCH($B135,Base_Dados!$B:$B,0))-MIN(Base_Dados!H$5:H$98)) /
(IF(MAX(Base_Dados!H$5:H$98)-MIN(Base_Dados!H$5:H$98)=0,1,MAX(Base_Dados!H$5:H$98)-MIN(Base_Dados!H$5:H$98)))) * H$1)))</f>
        <v>4.0313960508955922E-2</v>
      </c>
      <c r="I135" s="106">
        <f>IF(INDEX(Base_Dados!I:I,MATCH($B135,Base_Dados!$B:$B,0))=0,0,
MAX(0, MIN(I$1,
((INDEX(Base_Dados!I:I,MATCH($B135,Base_Dados!$B:$B,0))-MIN(Base_Dados!I$5:I$98)) /
(IF(MAX(Base_Dados!I$5:I$98)-MIN(Base_Dados!I$5:I$98)=0,1,MAX(Base_Dados!I$5:I$98)-MIN(Base_Dados!I$5:I$98)))) * I$1)))</f>
        <v>5.2797121810038594E-2</v>
      </c>
      <c r="J135" s="106">
        <f>IF(INDEX(Base_Dados!J:J,MATCH($B135,Base_Dados!$B:$B,0))=0,0,
MAX(0, MIN(J$1,
((INDEX(Base_Dados!J:J,MATCH($B135,Base_Dados!$B:$B,0))-MIN(Base_Dados!J$5:J$98)) /
(IF(MAX(Base_Dados!J$5:J$98)-MIN(Base_Dados!J$5:J$98)=0,1,MAX(Base_Dados!J$5:J$98)-MIN(Base_Dados!J$5:J$98)))) * J$1)))</f>
        <v>5.8461001703838056E-2</v>
      </c>
      <c r="K135" s="106">
        <f>IF(INDEX(Base_Dados!K:K,MATCH($B135,Base_Dados!$B:$B,0))=0,0,
MAX(0, MIN(K$1,
((INDEX(Base_Dados!K:K,MATCH($B135,Base_Dados!$B:$B,0))-MIN(Base_Dados!K$5:K$98)) /
(IF(MAX(Base_Dados!K$5:K$98)-MIN(Base_Dados!K$5:K$98)=0,1,MAX(Base_Dados!K$5:K$98)-MIN(Base_Dados!K$5:K$98)))) * K$1)))</f>
        <v>6.2606216457960648E-2</v>
      </c>
      <c r="L135" s="106">
        <f>IF(INDEX(Base_Dados!L:L,MATCH($B135,Base_Dados!$B:$B,0))=0,0,
MAX(0, MIN(L$1,
((INDEX(Base_Dados!L:L,MATCH($B135,Base_Dados!$B:$B,0))-MIN(Base_Dados!L$5:L$98)) /
(IF(MAX(Base_Dados!L$5:L$98)-MIN(Base_Dados!L$5:L$98)=0,1,MAX(Base_Dados!L$5:L$98)-MIN(Base_Dados!L$5:L$98)))) * L$1)))</f>
        <v>7.0242695696933838E-2</v>
      </c>
      <c r="M135" s="106">
        <f>IF(INDEX(Base_Dados!M:M,MATCH($B135,Base_Dados!$B:$B,0))=0,0,
MAX(0, MIN(M$1,
((INDEX(Base_Dados!M:M,MATCH($B135,Base_Dados!$B:$B,0))-MIN(Base_Dados!M$5:M$98)) /
(IF(MAX(Base_Dados!M$5:M$98)-MIN(Base_Dados!M$5:M$98)=0,1,MAX(Base_Dados!M$5:M$98)-MIN(Base_Dados!M$5:M$98)))) * M$1)))</f>
        <v>7.4588921282798828E-2</v>
      </c>
      <c r="N135" s="106">
        <f>IF(INDEX(Base_Dados!N:N,MATCH($B135,Base_Dados!$B:$B,0))=0,0,
MAX(0, MIN(N$1,
((INDEX(Base_Dados!N:N,MATCH($B135,Base_Dados!$B:$B,0))-MIN(Base_Dados!N$5:N$98)) /
(IF(MAX(Base_Dados!N$5:N$98)-MIN(Base_Dados!N$5:N$98)=0,1,MAX(Base_Dados!N$5:N$98)-MIN(Base_Dados!N$5:N$98)))) * N$1)))</f>
        <v>0.10307741454584177</v>
      </c>
      <c r="O135" s="106">
        <f>IF(INDEX(Base_Dados!O:O,MATCH($B135,Base_Dados!$B:$B,0))=0,0,
MAX(0, MIN(O$1,
((INDEX(Base_Dados!O:O,MATCH($B135,Base_Dados!$B:$B,0))-MIN(Base_Dados!O$5:O$98)) /
(IF(MAX(Base_Dados!O$5:O$98)-MIN(Base_Dados!O$5:O$98)=0,1,MAX(Base_Dados!O$5:O$98)-MIN(Base_Dados!O$5:O$98)))) * O$1)))</f>
        <v>0.13930542393667428</v>
      </c>
      <c r="P135" s="106">
        <f>IF(INDEX(Base_Dados!P:P,MATCH($B135,Base_Dados!$B:$B,0))=0,0,
MAX(0, MIN(P$1,
((INDEX(Base_Dados!P:P,MATCH($B135,Base_Dados!$B:$B,0))-MIN(Base_Dados!P$5:P$98)) /
(IF(MAX(Base_Dados!P$5:P$98)-MIN(Base_Dados!P$5:P$98)=0,1,MAX(Base_Dados!P$5:P$98)-MIN(Base_Dados!P$5:P$98)))) * P$1)))</f>
        <v>1.5549563643324204E-2</v>
      </c>
      <c r="Q135" s="106">
        <f>IF(INDEX(Base_Dados!Q:Q,MATCH($B135,Base_Dados!$B:$B,0))=0,0,
MAX(0, MIN(Q$1,
((INDEX(Base_Dados!Q:Q,MATCH($B135,Base_Dados!$B:$B,0))-MIN(Base_Dados!Q$5:Q$98)) /
(IF(MAX(Base_Dados!Q$5:Q$98)-MIN(Base_Dados!Q$5:Q$98)=0,1,MAX(Base_Dados!Q$5:Q$98)-MIN(Base_Dados!Q$5:Q$98)))) * Q$1)))</f>
        <v>4.8707282396924859E-3</v>
      </c>
      <c r="R135" s="106">
        <f>IF(INDEX(Base_Dados!R:R,MATCH($B135,Base_Dados!$B:$B,0))=0,0,
MAX(0, MIN(R$1,
((INDEX(Base_Dados!R:R,MATCH($B135,Base_Dados!$B:$B,0))-MIN(Base_Dados!R$5:R$98)) /
(IF(MAX(Base_Dados!R$5:R$98)-MIN(Base_Dados!R$5:R$98)=0,1,MAX(Base_Dados!R$5:R$98)-MIN(Base_Dados!R$5:R$98)))) * R$1)))</f>
        <v>5.6021168473146376E-3</v>
      </c>
      <c r="S135" s="106">
        <f>IF(INDEX(Base_Dados!S:S,MATCH($B135,Base_Dados!$B:$B,0))=0,0,
MAX(0, MIN(S$1,
((INDEX(Base_Dados!S:S,MATCH($B135,Base_Dados!$B:$B,0))-MIN(Base_Dados!S$5:S$98)) /
(IF(MAX(Base_Dados!S$5:S$98)-MIN(Base_Dados!S$5:S$98)=0,1,MAX(Base_Dados!S$5:S$98)-MIN(Base_Dados!S$5:S$98)))) * S$1)))</f>
        <v>9.2937916573054731E-3</v>
      </c>
      <c r="T135" s="106">
        <f>IF(INDEX(Base_Dados!T:T,MATCH($B135,Base_Dados!$B:$B,0))=0,0,
MAX(0, MIN(T$1,
((INDEX(Base_Dados!T:T,MATCH($B135,Base_Dados!$B:$B,0))-MIN(Base_Dados!T$5:T$98)) /
(IF(MAX(Base_Dados!T$5:T$98)-MIN(Base_Dados!T$5:T$98)=0,1,MAX(Base_Dados!T$5:T$98)-MIN(Base_Dados!T$5:T$98)))) * T$1)))</f>
        <v>0.427637085261665</v>
      </c>
      <c r="U135" s="106">
        <f>IF(INDEX(Base_Dados!U:U,MATCH($B135,Base_Dados!$B:$B,0))=0,0,
MAX(0, MIN(U$1,
((INDEX(Base_Dados!U:U,MATCH($B135,Base_Dados!$B:$B,0))-MIN(Base_Dados!U$5:U$98)) /
(IF(MAX(Base_Dados!U$5:U$98)-MIN(Base_Dados!U$5:U$98)=0,1,MAX(Base_Dados!U$5:U$98)-MIN(Base_Dados!U$5:U$98)))) * U$1)))</f>
        <v>1.0013392781442159</v>
      </c>
      <c r="V135" s="106">
        <f>IF(INDEX(Base_Dados!V:V,MATCH($B135,Base_Dados!$B:$B,0))=0,0,
MAX(0, MIN(V$1,
((INDEX(Base_Dados!V:V,MATCH($B135,Base_Dados!$B:$B,0))-MIN(Base_Dados!V$5:V$98)) /
(IF(MAX(Base_Dados!V$5:V$98)-MIN(Base_Dados!V$5:V$98)=0,1,MAX(Base_Dados!V$5:V$98)-MIN(Base_Dados!V$5:V$98)))) * V$1)))</f>
        <v>7.5847056853614279E-3</v>
      </c>
      <c r="W135" s="106">
        <f>IF(INDEX(Base_Dados!W:W,MATCH($B135,Base_Dados!$B:$B,0))=0,0,
MAX(0, MIN(W$1,
((INDEX(Base_Dados!W:W,MATCH($B135,Base_Dados!$B:$B,0))-MIN(Base_Dados!W$5:W$98)) /
(IF(MAX(Base_Dados!W$5:W$98)-MIN(Base_Dados!W$5:W$98)=0,1,MAX(Base_Dados!W$5:W$98)-MIN(Base_Dados!W$5:W$98)))) * W$1)))</f>
        <v>2.3614985645321784</v>
      </c>
      <c r="X135" s="106">
        <f>IF(INDEX(Base_Dados!X:X,MATCH($B135,Base_Dados!$B:$B,0))=0,0,
MAX(0, MIN(X$1,
((INDEX(Base_Dados!X:X,MATCH($B135,Base_Dados!$B:$B,0))-MIN(Base_Dados!X$5:X$98)) /
(IF(MAX(Base_Dados!X$5:X$98)-MIN(Base_Dados!X$5:X$98)=0,1,MAX(Base_Dados!X$5:X$98)-MIN(Base_Dados!X$5:X$98)))) * X$1)))</f>
        <v>0</v>
      </c>
      <c r="Y135" s="106">
        <f>IF(INDEX(Base_Dados!Y:Y,MATCH($B135,Base_Dados!$B:$B,0))=0,0,
MAX(0, MIN(Y$1,
((INDEX(Base_Dados!Y:Y,MATCH($B135,Base_Dados!$B:$B,0))-MIN(Base_Dados!Y$5:Y$98)) /
(IF(MAX(Base_Dados!Y$5:Y$98)-MIN(Base_Dados!Y$5:Y$98)=0,1,MAX(Base_Dados!Y$5:Y$98)-MIN(Base_Dados!Y$5:Y$98)))) * Y$1)))</f>
        <v>0</v>
      </c>
      <c r="Z135" s="106">
        <f>IF(INDEX(Base_Dados!Z:Z,MATCH($B135,Base_Dados!$B:$B,0))=0,0,
MAX(0, MIN(Z$1,
((INDEX(Base_Dados!Z:Z,MATCH($B135,Base_Dados!$B:$B,0))-MIN(Base_Dados!Z$5:Z$98)) /
(IF(MAX(Base_Dados!Z$5:Z$98)-MIN(Base_Dados!Z$5:Z$98)=0,1,MAX(Base_Dados!Z$5:Z$98)-MIN(Base_Dados!Z$5:Z$98)))) * Z$1)))</f>
        <v>0</v>
      </c>
      <c r="AA135" s="106">
        <f>IF(INDEX(Base_Dados!AA:AA,MATCH($B135,Base_Dados!$B:$B,0))=0,0,
MAX(0, MIN(AA$1,
((INDEX(Base_Dados!AA:AA,MATCH($B135,Base_Dados!$B:$B,0))-MIN(Base_Dados!AA$5:AA$98)) /
(IF(MAX(Base_Dados!AA$5:AA$98)-MIN(Base_Dados!AA$5:AA$98)=0,1,MAX(Base_Dados!AA$5:AA$98)-MIN(Base_Dados!AA$5:AA$98)))) * AA$1)))</f>
        <v>0</v>
      </c>
      <c r="AB135" s="106">
        <f>IF(INDEX(Base_Dados!AB:AB,MATCH($B135,Base_Dados!$B:$B,0))=0,0,
MAX(0, MIN(AB$1,
((INDEX(Base_Dados!AB:AB,MATCH($B135,Base_Dados!$B:$B,0))-MIN(Base_Dados!AB$5:AB$98)) /
(IF(MAX(Base_Dados!AB$5:AB$98)-MIN(Base_Dados!AB$5:AB$98)=0,1,MAX(Base_Dados!AB$5:AB$98)-MIN(Base_Dados!AB$5:AB$98)))) * AB$1)))</f>
        <v>0</v>
      </c>
      <c r="AC135" s="106">
        <f>IF(INDEX(Base_Dados!AC:AC,MATCH($B135,Base_Dados!$B:$B,0))=0,0,
MAX(0, MIN(AC$1,
((INDEX(Base_Dados!AC:AC,MATCH($B135,Base_Dados!$B:$B,0))-MIN(Base_Dados!AC$5:AC$98)) /
(IF(MAX(Base_Dados!AC$5:AC$98)-MIN(Base_Dados!AC$5:AC$98)=0,1,MAX(Base_Dados!AC$5:AC$98)-MIN(Base_Dados!AC$5:AC$98)))) * AC$1)))</f>
        <v>8.2205145500096367E-3</v>
      </c>
      <c r="AD135" s="106">
        <f>IF(INDEX(Base_Dados!AD:AD,MATCH($B135,Base_Dados!$B:$B,0))=0,0,
MAX(0, MIN(AD$1,
((INDEX(Base_Dados!AD:AD,MATCH($B135,Base_Dados!$B:$B,0))-MIN(Base_Dados!AD$5:AD$98)) /
(IF(MAX(Base_Dados!AD$5:AD$98)-MIN(Base_Dados!AD$5:AD$98)=0,1,MAX(Base_Dados!AD$5:AD$98)-MIN(Base_Dados!AD$5:AD$98)))) * AD$1)))</f>
        <v>5.1471675787605389E-3</v>
      </c>
      <c r="AE135" s="106">
        <f>IF(INDEX(Base_Dados!AE:AE,MATCH($B135,Base_Dados!$B:$B,0))=0,0,
MAX(0, MIN(AE$1,
((INDEX(Base_Dados!AE:AE,MATCH($B135,Base_Dados!$B:$B,0))-MIN(Base_Dados!AE$5:AE$98)) /
(IF(MAX(Base_Dados!AE$5:AE$98)-MIN(Base_Dados!AE$5:AE$98)=0,1,MAX(Base_Dados!AE$5:AE$98)-MIN(Base_Dados!AE$5:AE$98)))) * AE$1)))</f>
        <v>4.5735653674672805E-3</v>
      </c>
      <c r="AF135" s="106">
        <f>IF(INDEX(Base_Dados!AF:AF,MATCH($B135,Base_Dados!$B:$B,0))=0,0,
MAX(0, MIN(AF$1,
((INDEX(Base_Dados!AF:AF,MATCH($B135,Base_Dados!$B:$B,0))-MIN(Base_Dados!AF$5:AF$98)) /
(IF(MAX(Base_Dados!AF$5:AF$98)-MIN(Base_Dados!AF$5:AF$98)=0,1,MAX(Base_Dados!AF$5:AF$98)-MIN(Base_Dados!AF$5:AF$98)))) * AF$1)))</f>
        <v>2.8501815841493129E-3</v>
      </c>
      <c r="AG135" s="106">
        <f>IF(INDEX(Base_Dados!AG:AG,MATCH($B135,Base_Dados!$B:$B,0))=0,0,
MAX(0, MIN(AG$1,
((INDEX(Base_Dados!AG:AG,MATCH($B135,Base_Dados!$B:$B,0))-MIN(Base_Dados!AG$5:AG$98)) /
(IF(MAX(Base_Dados!AG$5:AG$98)-MIN(Base_Dados!AG$5:AG$98)=0,1,MAX(Base_Dados!AG$5:AG$98)-MIN(Base_Dados!AG$5:AG$98)))) * AG$1)))</f>
        <v>4.8707282396924859E-3</v>
      </c>
      <c r="AH135" s="106">
        <f>IF(INDEX(Base_Dados!AH:AH,MATCH($B135,Base_Dados!$B:$B,0))=0,0,
MAX(0, MIN(AH$1,
((INDEX(Base_Dados!AH:AH,MATCH($B135,Base_Dados!$B:$B,0))-MIN(Base_Dados!AH$5:AH$98)) /
(IF(MAX(Base_Dados!AH$5:AH$98)-MIN(Base_Dados!AH$5:AH$98)=0,1,MAX(Base_Dados!AH$5:AH$98)-MIN(Base_Dados!AH$5:AH$98)))) * AH$1)))</f>
        <v>1.6979346121763028</v>
      </c>
      <c r="AI135" s="106">
        <f>IF(INDEX(Base_Dados!AI:AI,MATCH($B135,Base_Dados!$B:$B,0))=0,0,
MAX(0, MIN(AI$1,
((INDEX(Base_Dados!AI:AI,MATCH($B135,Base_Dados!$B:$B,0))-MIN(Base_Dados!AI$5:AI$98)) /
(IF(MAX(Base_Dados!AI$5:AI$98)-MIN(Base_Dados!AI$5:AI$98)=0,1,MAX(Base_Dados!AI$5:AI$98)-MIN(Base_Dados!AI$5:AI$98)))) * AI$1)))</f>
        <v>3.5714285714285712E-2</v>
      </c>
      <c r="AJ135" s="106">
        <f>IF(INDEX(Base_Dados!AJ:AJ,MATCH($B135,Base_Dados!$B:$B,0))=0,0,
MAX(0, MIN(AJ$1,
((INDEX(Base_Dados!AJ:AJ,MATCH($B135,Base_Dados!$B:$B,0))-MIN(Base_Dados!AJ$5:AJ$98)) /
(IF(MAX(Base_Dados!AJ$5:AJ$98)-MIN(Base_Dados!AJ$5:AJ$98)=0,1,MAX(Base_Dados!AJ$5:AJ$98)-MIN(Base_Dados!AJ$5:AJ$98)))) * AJ$1)))</f>
        <v>0</v>
      </c>
      <c r="AK135" s="106">
        <f>IF(INDEX(Base_Dados!AK:AK,MATCH($B135,Base_Dados!$B:$B,0))=0,0,
MAX(0, MIN(AK$1,
((INDEX(Base_Dados!AK:AK,MATCH($B135,Base_Dados!$B:$B,0))-MIN(Base_Dados!AK$5:AK$98)) /
(IF(MAX(Base_Dados!AK$5:AK$98)-MIN(Base_Dados!AK$5:AK$98)=0,1,MAX(Base_Dados!AK$5:AK$98)-MIN(Base_Dados!AK$5:AK$98)))) * AK$1)))</f>
        <v>1.7241379310344827E-3</v>
      </c>
      <c r="AL135" s="106">
        <f>IF(INDEX(Base_Dados!AL:AL,MATCH($B135,Base_Dados!$B:$B,0))=0,0,
MAX(0, MIN(AL$1,
((INDEX(Base_Dados!AL:AL,MATCH($B135,Base_Dados!$B:$B,0))-MIN(Base_Dados!AL$5:AL$98)) /
(IF(MAX(Base_Dados!AL$5:AL$98)-MIN(Base_Dados!AL$5:AL$98)=0,1,MAX(Base_Dados!AL$5:AL$98)-MIN(Base_Dados!AL$5:AL$98)))) * AL$1)))</f>
        <v>0</v>
      </c>
      <c r="AM135" s="106">
        <f>IF(INDEX(Base_Dados!AM:AM,MATCH($B135,Base_Dados!$B:$B,0))=0,0,
MAX(0, MIN(AM$1,
((INDEX(Base_Dados!AM:AM,MATCH($B135,Base_Dados!$B:$B,0))-MIN(Base_Dados!AM$5:AM$98)) /
(IF(MAX(Base_Dados!AM$5:AM$98)-MIN(Base_Dados!AM$5:AM$98)=0,1,MAX(Base_Dados!AM$5:AM$98)-MIN(Base_Dados!AM$5:AM$98)))) * AM$1)))</f>
        <v>0</v>
      </c>
      <c r="AN135" s="106">
        <f>IF(INDEX(Base_Dados!AN:AN,MATCH($B135,Base_Dados!$B:$B,0))=0,0,
MAX(0, MIN(AN$1,
((INDEX(Base_Dados!AN:AN,MATCH($B135,Base_Dados!$B:$B,0))-MIN(Base_Dados!AN$5:AN$98)) /
(IF(MAX(Base_Dados!AN$5:AN$98)-MIN(Base_Dados!AN$5:AN$98)=0,1,MAX(Base_Dados!AN$5:AN$98)-MIN(Base_Dados!AN$5:AN$98)))) * AN$1)))</f>
        <v>0</v>
      </c>
      <c r="AO135" s="106">
        <f>IF(INDEX(Base_Dados!AO:AO,MATCH($B135,Base_Dados!$B:$B,0))=0,0,
MAX(0, MIN(AO$1,
((INDEX(Base_Dados!AO:AO,MATCH($B135,Base_Dados!$B:$B,0))-MIN(Base_Dados!AO$5:AO$98)) /
(IF(MAX(Base_Dados!AO$5:AO$98)-MIN(Base_Dados!AO$5:AO$98)=0,1,MAX(Base_Dados!AO$5:AO$98)-MIN(Base_Dados!AO$5:AO$98)))) * AO$1)))</f>
        <v>0</v>
      </c>
      <c r="AP135" s="106">
        <f>IF(INDEX(Base_Dados!AP:AP,MATCH($B135,Base_Dados!$B:$B,0))=0,0,
MAX(0, MIN(AP$1,
((INDEX(Base_Dados!AP:AP,MATCH($B135,Base_Dados!$B:$B,0))-MIN(Base_Dados!AP$5:AP$98)) /
(IF(MAX(Base_Dados!AP$5:AP$98)-MIN(Base_Dados!AP$5:AP$98)=0,1,MAX(Base_Dados!AP$5:AP$98)-MIN(Base_Dados!AP$5:AP$98)))) * AP$1)))</f>
        <v>0</v>
      </c>
      <c r="AQ135" s="106">
        <f>IF(INDEX(Base_Dados!AQ:AQ,MATCH($B135,Base_Dados!$B:$B,0))=0,0,
MAX(0, MIN(AQ$1,
((INDEX(Base_Dados!AQ:AQ,MATCH($B135,Base_Dados!$B:$B,0))-MIN(Base_Dados!AQ$5:AQ$98)) /
(IF(MAX(Base_Dados!AQ$5:AQ$98)-MIN(Base_Dados!AQ$5:AQ$98)=0,1,MAX(Base_Dados!AQ$5:AQ$98)-MIN(Base_Dados!AQ$5:AQ$98)))) * AQ$1)))</f>
        <v>0</v>
      </c>
      <c r="AR135" s="106">
        <f>IF(INDEX(Base_Dados!AR:AR,MATCH($B135,Base_Dados!$B:$B,0))=0,0,
MAX(0, MIN(AR$1,
((INDEX(Base_Dados!AR:AR,MATCH($B135,Base_Dados!$B:$B,0))-MIN(Base_Dados!AR$5:AR$98)) /
(IF(MAX(Base_Dados!AR$5:AR$98)-MIN(Base_Dados!AR$5:AR$98)=0,1,MAX(Base_Dados!AR$5:AR$98)-MIN(Base_Dados!AR$5:AR$98)))) * AR$1)))</f>
        <v>0</v>
      </c>
      <c r="AS135" s="106">
        <f>IF(INDEX(Base_Dados!AS:AS,MATCH($B135,Base_Dados!$B:$B,0))=0,0,
MAX(0, MIN(AS$1,
((INDEX(Base_Dados!AS:AS,MATCH($B135,Base_Dados!$B:$B,0))-MIN(Base_Dados!AS$5:AS$98)) /
(IF(MAX(Base_Dados!AS$5:AS$98)-MIN(Base_Dados!AS$5:AS$98)=0,1,MAX(Base_Dados!AS$5:AS$98)-MIN(Base_Dados!AS$5:AS$98)))) * AS$1)))</f>
        <v>0</v>
      </c>
      <c r="AT135" s="106">
        <f>IF(INDEX(Base_Dados!AT:AT,MATCH($B135,Base_Dados!$B:$B,0))=0,0,
MAX(0, MIN(AT$1,
((INDEX(Base_Dados!AT:AT,MATCH($B135,Base_Dados!$B:$B,0))-MIN(Base_Dados!AT$5:AT$98)) /
(IF(MAX(Base_Dados!AT$5:AT$98)-MIN(Base_Dados!AT$5:AT$98)=0,1,MAX(Base_Dados!AT$5:AT$98)-MIN(Base_Dados!AT$5:AT$98)))) * AT$1)))</f>
        <v>0</v>
      </c>
      <c r="AU135" s="106">
        <f>IF(INDEX(Base_Dados!AU:AU,MATCH($B135,Base_Dados!$B:$B,0))=0,0,
MAX(0, MIN(AU$1,
((INDEX(Base_Dados!AU:AU,MATCH($B135,Base_Dados!$B:$B,0))-MIN(Base_Dados!AU$5:AU$98)) /
(IF(MAX(Base_Dados!AU$5:AU$98)-MIN(Base_Dados!AU$5:AU$98)=0,1,MAX(Base_Dados!AU$5:AU$98)-MIN(Base_Dados!AU$5:AU$98)))) * AU$1)))</f>
        <v>0</v>
      </c>
      <c r="AV135" s="106">
        <f>IF(INDEX(Base_Dados!AV:AV,MATCH($B135,Base_Dados!$B:$B,0))=0,0,
MAX(0, MIN(AV$1,
((INDEX(Base_Dados!AV:AV,MATCH($B135,Base_Dados!$B:$B,0))-MIN(Base_Dados!AV$5:AV$98)) /
(IF(MAX(Base_Dados!AV$5:AV$98)-MIN(Base_Dados!AV$5:AV$98)=0,1,MAX(Base_Dados!AV$5:AV$98)-MIN(Base_Dados!AV$5:AV$98)))) * AV$1)))</f>
        <v>0</v>
      </c>
      <c r="AW135" s="106">
        <f>IF(INDEX(Base_Dados!AW:AW,MATCH($B135,Base_Dados!$B:$B,0))=0,0,
MAX(0, MIN(AW$1,
((INDEX(Base_Dados!AW:AW,MATCH($B135,Base_Dados!$B:$B,0))-MIN(Base_Dados!AW$5:AW$98)) /
(IF(MAX(Base_Dados!AW$5:AW$98)-MIN(Base_Dados!AW$5:AW$98)=0,1,MAX(Base_Dados!AW$5:AW$98)-MIN(Base_Dados!AW$5:AW$98)))) * AW$1)))</f>
        <v>0</v>
      </c>
      <c r="AX135" s="106">
        <f>IF(INDEX(Base_Dados!AX:AX,MATCH($B135,Base_Dados!$B:$B,0))=0,0,
MAX(0, MIN(AX$1,
((INDEX(Base_Dados!AX:AX,MATCH($B135,Base_Dados!$B:$B,0))-MIN(Base_Dados!AX$5:AX$98)) /
(IF(MAX(Base_Dados!AX$5:AX$98)-MIN(Base_Dados!AX$5:AX$98)=0,1,MAX(Base_Dados!AX$5:AX$98)-MIN(Base_Dados!AX$5:AX$98)))) * AX$1)))</f>
        <v>0</v>
      </c>
      <c r="AY135" s="106">
        <f>IF(INDEX(Base_Dados!AY:AY,MATCH($B135,Base_Dados!$B:$B,0))=0,0,
MAX(0, MIN(AY$1,
((INDEX(Base_Dados!AY:AY,MATCH($B135,Base_Dados!$B:$B,0))-MIN(Base_Dados!AY$5:AY$98)) /
(IF(MAX(Base_Dados!AY$5:AY$98)-MIN(Base_Dados!AY$5:AY$98)=0,1,MAX(Base_Dados!AY$5:AY$98)-MIN(Base_Dados!AY$5:AY$98)))) * AY$1)))</f>
        <v>3.297065611605671E-4</v>
      </c>
      <c r="AZ135" s="106">
        <f>IF(INDEX(Base_Dados!AZ:AZ,MATCH($B135,Base_Dados!$B:$B,0))=0,0,
MAX(0, MIN(AZ$1,
((INDEX(Base_Dados!AZ:AZ,MATCH($B135,Base_Dados!$B:$B,0))-MIN(Base_Dados!AZ$5:AZ$98)) /
(IF(MAX(Base_Dados!AZ$5:AZ$98)-MIN(Base_Dados!AZ$5:AZ$98)=0,1,MAX(Base_Dados!AZ$5:AZ$98)-MIN(Base_Dados!AZ$5:AZ$98)))) * AZ$1)))</f>
        <v>0.5</v>
      </c>
      <c r="BA135" s="106">
        <f>IF(INDEX(Base_Dados!BA:BA,MATCH($B135,Base_Dados!$B:$B,0))=0,0,
MAX(0, MIN(BA$1,
((INDEX(Base_Dados!BA:BA,MATCH($B135,Base_Dados!$B:$B,0))-MIN(Base_Dados!BA$5:BA$98)) /
(IF(MAX(Base_Dados!BA$5:BA$98)-MIN(Base_Dados!BA$5:BA$98)=0,1,MAX(Base_Dados!BA$5:BA$98)-MIN(Base_Dados!BA$5:BA$98)))) * BA$1)))</f>
        <v>1.9716245920202491E-2</v>
      </c>
      <c r="BB135" s="106">
        <f>IF(INDEX(Base_Dados!BB:BB,MATCH($B135,Base_Dados!$B:$B,0))=0,0,
MAX(0, MIN(BB$1,
((INDEX(Base_Dados!BB:BB,MATCH($B135,Base_Dados!$B:$B,0))-MIN(Base_Dados!BB$5:BB$98)) /
(IF(MAX(Base_Dados!BB$5:BB$98)-MIN(Base_Dados!BB$5:BB$98)=0,1,MAX(Base_Dados!BB$5:BB$98)-MIN(Base_Dados!BB$5:BB$98)))) * BB$1)))</f>
        <v>0.5</v>
      </c>
      <c r="BC135" s="106">
        <f>IF(INDEX(Base_Dados!BC:BC,MATCH($B135,Base_Dados!$B:$B,0))=0,0,
MAX(0, MIN(BC$1,
((INDEX(Base_Dados!BC:BC,MATCH($B135,Base_Dados!$B:$B,0))-MIN(Base_Dados!BC$5:BC$98)) /
(IF(MAX(Base_Dados!BC$5:BC$98)-MIN(Base_Dados!BC$5:BC$98)=0,1,MAX(Base_Dados!BC$5:BC$98)-MIN(Base_Dados!BC$5:BC$98)))) * BC$1)))</f>
        <v>3.2049555615405331E-2</v>
      </c>
      <c r="BD135" s="106">
        <f>IF(INDEX(Base_Dados!BD:BD,MATCH($B135,Base_Dados!$B:$B,0))=0,0,
MAX(0, MIN(BD$1,
((INDEX(Base_Dados!BD:BD,MATCH($B135,Base_Dados!$B:$B,0))-MIN(Base_Dados!BD$5:BD$98)) /
(IF(MAX(Base_Dados!BD$5:BD$98)-MIN(Base_Dados!BD$5:BD$98)=0,1,MAX(Base_Dados!BD$5:BD$98)-MIN(Base_Dados!BD$5:BD$98)))) * BD$1)))</f>
        <v>9.7638667682293477E-3</v>
      </c>
      <c r="BE135" s="106">
        <f>IF(INDEX(Base_Dados!BE:BE,MATCH($B135,Base_Dados!$B:$B,0))=0,0,
MAX(0, MIN(BE$1,
((INDEX(Base_Dados!BE:BE,MATCH($B135,Base_Dados!$B:$B,0))-MIN(Base_Dados!BE$5:BE$98)) /
(IF(MAX(Base_Dados!BE$5:BE$98)-MIN(Base_Dados!BE$5:BE$98)=0,1,MAX(Base_Dados!BE$5:BE$98)-MIN(Base_Dados!BE$5:BE$98)))) * BE$1)))</f>
        <v>1.6557952834922229E-2</v>
      </c>
      <c r="BF135" s="106">
        <f>IF(INDEX(Base_Dados!BF:BF,MATCH($B135,Base_Dados!$B:$B,0))=0,0,
MAX(0, MIN(BF$1,
((INDEX(Base_Dados!BF:BF,MATCH($B135,Base_Dados!$B:$B,0))-MIN(Base_Dados!BF$5:BF$98)) /
(IF(MAX(Base_Dados!BF$5:BF$98)-MIN(Base_Dados!BF$5:BF$98)=0,1,MAX(Base_Dados!BF$5:BF$98)-MIN(Base_Dados!BF$5:BF$98)))) * BF$1)))</f>
        <v>0</v>
      </c>
      <c r="BG135" s="106">
        <f>IF(INDEX(Base_Dados!BG:BG,MATCH($B135,Base_Dados!$B:$B,0))=0,0,
MAX(0, MIN(BG$1,
((INDEX(Base_Dados!BG:BG,MATCH($B135,Base_Dados!$B:$B,0))-MIN(Base_Dados!BG$5:BG$98)) /
(IF(MAX(Base_Dados!BG$5:BG$98)-MIN(Base_Dados!BG$5:BG$98)=0,1,MAX(Base_Dados!BG$5:BG$98)-MIN(Base_Dados!BG$5:BG$98)))) * BG$1)))</f>
        <v>0</v>
      </c>
      <c r="BH135" s="106">
        <f>IF(INDEX(Base_Dados!BH:BH,MATCH($B135,Base_Dados!$B:$B,0))=0,0,
MAX(0, MIN(BH$1,
((INDEX(Base_Dados!BH:BH,MATCH($B135,Base_Dados!$B:$B,0))-MIN(Base_Dados!BH$5:BH$98)) /
(IF(MAX(Base_Dados!BH$5:BH$98)-MIN(Base_Dados!BH$5:BH$98)=0,1,MAX(Base_Dados!BH$5:BH$98)-MIN(Base_Dados!BH$5:BH$98)))) * BH$1)))</f>
        <v>0</v>
      </c>
      <c r="BI135" s="106">
        <f>IF(INDEX(Base_Dados!BI:BI,MATCH($B135,Base_Dados!$B:$B,0))=0,0,
MAX(0, MIN(BI$1,
((INDEX(Base_Dados!BI:BI,MATCH($B135,Base_Dados!$B:$B,0))-MIN(Base_Dados!BI$5:BI$98)) /
(IF(MAX(Base_Dados!BI$5:BI$98)-MIN(Base_Dados!BI$5:BI$98)=0,1,MAX(Base_Dados!BI$5:BI$98)-MIN(Base_Dados!BI$5:BI$98)))) * BI$1)))</f>
        <v>2.8081123244929798E-2</v>
      </c>
      <c r="BJ135" s="106">
        <f>IF(INDEX(Base_Dados!BJ:BJ,MATCH($B135,Base_Dados!$B:$B,0))=0,0,
MAX(0, MIN(BJ$1,
((INDEX(Base_Dados!BJ:BJ,MATCH($B135,Base_Dados!$B:$B,0))-MIN(Base_Dados!BJ$5:BJ$98)) /
(IF(MAX(Base_Dados!BJ$5:BJ$98)-MIN(Base_Dados!BJ$5:BJ$98)=0,1,MAX(Base_Dados!BJ$5:BJ$98)-MIN(Base_Dados!BJ$5:BJ$98)))) * BJ$1)))</f>
        <v>0</v>
      </c>
      <c r="BK135" s="106">
        <f>IF(INDEX(Base_Dados!BK:BK,MATCH($B135,Base_Dados!$B:$B,0))=0,0,
MAX(0, MIN(BK$1,
((INDEX(Base_Dados!BK:BK,MATCH($B135,Base_Dados!$B:$B,0))-MIN(Base_Dados!BK$5:BK$98)) /
(IF(MAX(Base_Dados!BK$5:BK$98)-MIN(Base_Dados!BK$5:BK$98)=0,1,MAX(Base_Dados!BK$5:BK$98)-MIN(Base_Dados!BK$5:BK$98)))) * BK$1)))</f>
        <v>0</v>
      </c>
      <c r="BL135" s="106">
        <f>IF(INDEX(Base_Dados!BL:BL,MATCH($B135,Base_Dados!$B:$B,0))=0,0,
MAX(0, MIN(BL$1,
((INDEX(Base_Dados!BL:BL,MATCH($B135,Base_Dados!$B:$B,0))-MIN(Base_Dados!BL$5:BL$98)) /
(IF(MAX(Base_Dados!BL$5:BL$98)-MIN(Base_Dados!BL$5:BL$98)=0,1,MAX(Base_Dados!BL$5:BL$98)-MIN(Base_Dados!BL$5:BL$98)))) * BL$1)))</f>
        <v>6.5146579804560263E-3</v>
      </c>
      <c r="BM135" s="106">
        <f>IF(INDEX(Base_Dados!BM:BM,MATCH($B135,Base_Dados!$B:$B,0))=0,0,
MAX(0, MIN(BM$1,
((INDEX(Base_Dados!BM:BM,MATCH($B135,Base_Dados!$B:$B,0))-MIN(Base_Dados!BM$5:BM$98)) /
(IF(MAX(Base_Dados!BM$5:BM$98)-MIN(Base_Dados!BM$5:BM$98)=0,1,MAX(Base_Dados!BM$5:BM$98)-MIN(Base_Dados!BM$5:BM$98)))) * BM$1)))</f>
        <v>0.64836206385877704</v>
      </c>
      <c r="BN135" s="106">
        <f>IF(INDEX(Base_Dados!BN:BN,MATCH($B135,Base_Dados!$B:$B,0))=0,0,
MAX(0, MIN(BN$1,
((INDEX(Base_Dados!BN:BN,MATCH($B135,Base_Dados!$B:$B,0))-MIN(Base_Dados!BN$5:BN$98)) /
(IF(MAX(Base_Dados!BN$5:BN$98)-MIN(Base_Dados!BN$5:BN$98)=0,1,MAX(Base_Dados!BN$5:BN$98)-MIN(Base_Dados!BN$5:BN$98)))) * BN$1)))</f>
        <v>0.14058657941986361</v>
      </c>
      <c r="BO135" s="106">
        <f>IF(INDEX(Base_Dados!BO:BO,MATCH($B135,Base_Dados!$B:$B,0))=0,0,
MAX(0, MIN(BO$1,
((INDEX(Base_Dados!BO:BO,MATCH($B135,Base_Dados!$B:$B,0))-MIN(Base_Dados!BO$5:BO$98)) /
(IF(MAX(Base_Dados!BO$5:BO$98)-MIN(Base_Dados!BO$5:BO$98)=0,1,MAX(Base_Dados!BO$5:BO$98)-MIN(Base_Dados!BO$5:BO$98)))) * BO$1)))</f>
        <v>8.6206896551724137E-3</v>
      </c>
      <c r="BP135" s="106">
        <f t="shared" si="8"/>
        <v>8.3957028209288378</v>
      </c>
      <c r="BQ135" s="111">
        <f t="shared" si="9"/>
        <v>0.38981255754964672</v>
      </c>
      <c r="BR135" s="112">
        <f t="shared" si="10"/>
        <v>7.530424407162345E-2</v>
      </c>
      <c r="BS135" s="113">
        <f t="shared" si="11"/>
        <v>8.3203985768572135</v>
      </c>
    </row>
    <row r="136" spans="1:71">
      <c r="A136" s="21">
        <v>23032</v>
      </c>
      <c r="B136" s="21" t="s">
        <v>204</v>
      </c>
      <c r="C136" s="21" t="s">
        <v>197</v>
      </c>
      <c r="D136" s="105">
        <f>IF(INDEX(Base_Dados!D:D,MATCH($B136,Base_Dados!$B:$B,0))=0,0,
MAX(0, MIN(D$1,
((INDEX(Base_Dados!D:D,MATCH($B136,Base_Dados!$B:$B,0))-MIN(Base_Dados!D$5:D$98)) /
(IF(MAX(Base_Dados!D$5:D$98)-MIN(Base_Dados!D$5:D$98)=0,1,MAX(Base_Dados!D$5:D$98)-MIN(Base_Dados!D$5:D$98)))) * D$1)))</f>
        <v>1.2280074342625766</v>
      </c>
      <c r="E136" s="106">
        <f>IF(INDEX(Base_Dados!E:E,MATCH($B136,Base_Dados!$B:$B,0))=0,0,
MAX(0, MIN(E$1,
((INDEX(Base_Dados!E:E,MATCH($B136,Base_Dados!$B:$B,0))-MIN(Base_Dados!E$5:E$98)) /
(IF(MAX(Base_Dados!E$5:E$98)-MIN(Base_Dados!E$5:E$98)=0,1,MAX(Base_Dados!E$5:E$98)-MIN(Base_Dados!E$5:E$98)))) * E$1)))</f>
        <v>0.42186904131028025</v>
      </c>
      <c r="F136" s="106">
        <f>IF(INDEX(Base_Dados!F:F,MATCH($B136,Base_Dados!$B:$B,0))=0,0,
MAX(0, MIN(F$1,
((INDEX(Base_Dados!F:F,MATCH($B136,Base_Dados!$B:$B,0))-MIN(Base_Dados!F$5:F$98)) /
(IF(MAX(Base_Dados!F$5:F$98)-MIN(Base_Dados!F$5:F$98)=0,1,MAX(Base_Dados!F$5:F$98)-MIN(Base_Dados!F$5:F$98)))) * F$1)))</f>
        <v>0.39139100372168589</v>
      </c>
      <c r="G136" s="106">
        <f>IF(INDEX(Base_Dados!G:G,MATCH($B136,Base_Dados!$B:$B,0))=0,0,
MAX(0, MIN(G$1,
((INDEX(Base_Dados!G:G,MATCH($B136,Base_Dados!$B:$B,0))-MIN(Base_Dados!G$5:G$98)) /
(IF(MAX(Base_Dados!G$5:G$98)-MIN(Base_Dados!G$5:G$98)=0,1,MAX(Base_Dados!G$5:G$98)-MIN(Base_Dados!G$5:G$98)))) * G$1)))</f>
        <v>0.39100308558436636</v>
      </c>
      <c r="H136" s="106">
        <f>IF(INDEX(Base_Dados!H:H,MATCH($B136,Base_Dados!$B:$B,0))=0,0,
MAX(0, MIN(H$1,
((INDEX(Base_Dados!H:H,MATCH($B136,Base_Dados!$B:$B,0))-MIN(Base_Dados!H$5:H$98)) /
(IF(MAX(Base_Dados!H$5:H$98)-MIN(Base_Dados!H$5:H$98)=0,1,MAX(Base_Dados!H$5:H$98)-MIN(Base_Dados!H$5:H$98)))) * H$1)))</f>
        <v>0.40271025738500416</v>
      </c>
      <c r="I136" s="106">
        <f>IF(INDEX(Base_Dados!I:I,MATCH($B136,Base_Dados!$B:$B,0))=0,0,
MAX(0, MIN(I$1,
((INDEX(Base_Dados!I:I,MATCH($B136,Base_Dados!$B:$B,0))-MIN(Base_Dados!I$5:I$98)) /
(IF(MAX(Base_Dados!I$5:I$98)-MIN(Base_Dados!I$5:I$98)=0,1,MAX(Base_Dados!I$5:I$98)-MIN(Base_Dados!I$5:I$98)))) * I$1)))</f>
        <v>0.42302638557268318</v>
      </c>
      <c r="J136" s="106">
        <f>IF(INDEX(Base_Dados!J:J,MATCH($B136,Base_Dados!$B:$B,0))=0,0,
MAX(0, MIN(J$1,
((INDEX(Base_Dados!J:J,MATCH($B136,Base_Dados!$B:$B,0))-MIN(Base_Dados!J$5:J$98)) /
(IF(MAX(Base_Dados!J$5:J$98)-MIN(Base_Dados!J$5:J$98)=0,1,MAX(Base_Dados!J$5:J$98)-MIN(Base_Dados!J$5:J$98)))) * J$1)))</f>
        <v>0.44735666133769209</v>
      </c>
      <c r="K136" s="106">
        <f>IF(INDEX(Base_Dados!K:K,MATCH($B136,Base_Dados!$B:$B,0))=0,0,
MAX(0, MIN(K$1,
((INDEX(Base_Dados!K:K,MATCH($B136,Base_Dados!$B:$B,0))-MIN(Base_Dados!K$5:K$98)) /
(IF(MAX(Base_Dados!K$5:K$98)-MIN(Base_Dados!K$5:K$98)=0,1,MAX(Base_Dados!K$5:K$98)-MIN(Base_Dados!K$5:K$98)))) * K$1)))</f>
        <v>0.41842576028622541</v>
      </c>
      <c r="L136" s="106">
        <f>IF(INDEX(Base_Dados!L:L,MATCH($B136,Base_Dados!$B:$B,0))=0,0,
MAX(0, MIN(L$1,
((INDEX(Base_Dados!L:L,MATCH($B136,Base_Dados!$B:$B,0))-MIN(Base_Dados!L$5:L$98)) /
(IF(MAX(Base_Dados!L$5:L$98)-MIN(Base_Dados!L$5:L$98)=0,1,MAX(Base_Dados!L$5:L$98)-MIN(Base_Dados!L$5:L$98)))) * L$1)))</f>
        <v>0.42173275047440517</v>
      </c>
      <c r="M136" s="106">
        <f>IF(INDEX(Base_Dados!M:M,MATCH($B136,Base_Dados!$B:$B,0))=0,0,
MAX(0, MIN(M$1,
((INDEX(Base_Dados!M:M,MATCH($B136,Base_Dados!$B:$B,0))-MIN(Base_Dados!M$5:M$98)) /
(IF(MAX(Base_Dados!M$5:M$98)-MIN(Base_Dados!M$5:M$98)=0,1,MAX(Base_Dados!M$5:M$98)-MIN(Base_Dados!M$5:M$98)))) * M$1)))</f>
        <v>0.42050145772594755</v>
      </c>
      <c r="N136" s="106">
        <f>IF(INDEX(Base_Dados!N:N,MATCH($B136,Base_Dados!$B:$B,0))=0,0,
MAX(0, MIN(N$1,
((INDEX(Base_Dados!N:N,MATCH($B136,Base_Dados!$B:$B,0))-MIN(Base_Dados!N$5:N$98)) /
(IF(MAX(Base_Dados!N$5:N$98)-MIN(Base_Dados!N$5:N$98)=0,1,MAX(Base_Dados!N$5:N$98)-MIN(Base_Dados!N$5:N$98)))) * N$1)))</f>
        <v>0.54605473325524434</v>
      </c>
      <c r="O136" s="106">
        <f>IF(INDEX(Base_Dados!O:O,MATCH($B136,Base_Dados!$B:$B,0))=0,0,
MAX(0, MIN(O$1,
((INDEX(Base_Dados!O:O,MATCH($B136,Base_Dados!$B:$B,0))-MIN(Base_Dados!O$5:O$98)) /
(IF(MAX(Base_Dados!O$5:O$98)-MIN(Base_Dados!O$5:O$98)=0,1,MAX(Base_Dados!O$5:O$98)-MIN(Base_Dados!O$5:O$98)))) * O$1)))</f>
        <v>0.69178883995763418</v>
      </c>
      <c r="P136" s="106">
        <f>IF(INDEX(Base_Dados!P:P,MATCH($B136,Base_Dados!$B:$B,0))=0,0,
MAX(0, MIN(P$1,
((INDEX(Base_Dados!P:P,MATCH($B136,Base_Dados!$B:$B,0))-MIN(Base_Dados!P$5:P$98)) /
(IF(MAX(Base_Dados!P$5:P$98)-MIN(Base_Dados!P$5:P$98)=0,1,MAX(Base_Dados!P$5:P$98)-MIN(Base_Dados!P$5:P$98)))) * P$1)))</f>
        <v>0.30669505604223429</v>
      </c>
      <c r="Q136" s="106">
        <f>IF(INDEX(Base_Dados!Q:Q,MATCH($B136,Base_Dados!$B:$B,0))=0,0,
MAX(0, MIN(Q$1,
((INDEX(Base_Dados!Q:Q,MATCH($B136,Base_Dados!$B:$B,0))-MIN(Base_Dados!Q$5:Q$98)) /
(IF(MAX(Base_Dados!Q$5:Q$98)-MIN(Base_Dados!Q$5:Q$98)=0,1,MAX(Base_Dados!Q$5:Q$98)-MIN(Base_Dados!Q$5:Q$98)))) * Q$1)))</f>
        <v>0.10570796693170448</v>
      </c>
      <c r="R136" s="106">
        <f>IF(INDEX(Base_Dados!R:R,MATCH($B136,Base_Dados!$B:$B,0))=0,0,
MAX(0, MIN(R$1,
((INDEX(Base_Dados!R:R,MATCH($B136,Base_Dados!$B:$B,0))-MIN(Base_Dados!R$5:R$98)) /
(IF(MAX(Base_Dados!R$5:R$98)-MIN(Base_Dados!R$5:R$98)=0,1,MAX(Base_Dados!R$5:R$98)-MIN(Base_Dados!R$5:R$98)))) * R$1)))</f>
        <v>0.14034077698924968</v>
      </c>
      <c r="S136" s="106">
        <f>IF(INDEX(Base_Dados!S:S,MATCH($B136,Base_Dados!$B:$B,0))=0,0,
MAX(0, MIN(S$1,
((INDEX(Base_Dados!S:S,MATCH($B136,Base_Dados!$B:$B,0))-MIN(Base_Dados!S$5:S$98)) /
(IF(MAX(Base_Dados!S$5:S$98)-MIN(Base_Dados!S$5:S$98)=0,1,MAX(Base_Dados!S$5:S$98)-MIN(Base_Dados!S$5:S$98)))) * S$1)))</f>
        <v>0.1401782371002771</v>
      </c>
      <c r="T136" s="106">
        <f>IF(INDEX(Base_Dados!T:T,MATCH($B136,Base_Dados!$B:$B,0))=0,0,
MAX(0, MIN(T$1,
((INDEX(Base_Dados!T:T,MATCH($B136,Base_Dados!$B:$B,0))-MIN(Base_Dados!T$5:T$98)) /
(IF(MAX(Base_Dados!T$5:T$98)-MIN(Base_Dados!T$5:T$98)=0,1,MAX(Base_Dados!T$5:T$98)-MIN(Base_Dados!T$5:T$98)))) * T$1)))</f>
        <v>0.52859962948175043</v>
      </c>
      <c r="U136" s="106">
        <f>IF(INDEX(Base_Dados!U:U,MATCH($B136,Base_Dados!$B:$B,0))=0,0,
MAX(0, MIN(U$1,
((INDEX(Base_Dados!U:U,MATCH($B136,Base_Dados!$B:$B,0))-MIN(Base_Dados!U$5:U$98)) /
(IF(MAX(Base_Dados!U$5:U$98)-MIN(Base_Dados!U$5:U$98)=0,1,MAX(Base_Dados!U$5:U$98)-MIN(Base_Dados!U$5:U$98)))) * U$1)))</f>
        <v>0.78733139568976263</v>
      </c>
      <c r="V136" s="106">
        <f>IF(INDEX(Base_Dados!V:V,MATCH($B136,Base_Dados!$B:$B,0))=0,0,
MAX(0, MIN(V$1,
((INDEX(Base_Dados!V:V,MATCH($B136,Base_Dados!$B:$B,0))-MIN(Base_Dados!V$5:V$98)) /
(IF(MAX(Base_Dados!V$5:V$98)-MIN(Base_Dados!V$5:V$98)=0,1,MAX(Base_Dados!V$5:V$98)-MIN(Base_Dados!V$5:V$98)))) * V$1)))</f>
        <v>0.45963195773804405</v>
      </c>
      <c r="W136" s="106">
        <f>IF(INDEX(Base_Dados!W:W,MATCH($B136,Base_Dados!$B:$B,0))=0,0,
MAX(0, MIN(W$1,
((INDEX(Base_Dados!W:W,MATCH($B136,Base_Dados!$B:$B,0))-MIN(Base_Dados!W$5:W$98)) /
(IF(MAX(Base_Dados!W$5:W$98)-MIN(Base_Dados!W$5:W$98)=0,1,MAX(Base_Dados!W$5:W$98)-MIN(Base_Dados!W$5:W$98)))) * W$1)))</f>
        <v>2.4241222455027649</v>
      </c>
      <c r="X136" s="106">
        <f>IF(INDEX(Base_Dados!X:X,MATCH($B136,Base_Dados!$B:$B,0))=0,0,
MAX(0, MIN(X$1,
((INDEX(Base_Dados!X:X,MATCH($B136,Base_Dados!$B:$B,0))-MIN(Base_Dados!X$5:X$98)) /
(IF(MAX(Base_Dados!X$5:X$98)-MIN(Base_Dados!X$5:X$98)=0,1,MAX(Base_Dados!X$5:X$98)-MIN(Base_Dados!X$5:X$98)))) * X$1)))</f>
        <v>0.26694915254237289</v>
      </c>
      <c r="Y136" s="106">
        <f>IF(INDEX(Base_Dados!Y:Y,MATCH($B136,Base_Dados!$B:$B,0))=0,0,
MAX(0, MIN(Y$1,
((INDEX(Base_Dados!Y:Y,MATCH($B136,Base_Dados!$B:$B,0))-MIN(Base_Dados!Y$5:Y$98)) /
(IF(MAX(Base_Dados!Y$5:Y$98)-MIN(Base_Dados!Y$5:Y$98)=0,1,MAX(Base_Dados!Y$5:Y$98)-MIN(Base_Dados!Y$5:Y$98)))) * Y$1)))</f>
        <v>0.3529411764705882</v>
      </c>
      <c r="Z136" s="106">
        <f>IF(INDEX(Base_Dados!Z:Z,MATCH($B136,Base_Dados!$B:$B,0))=0,0,
MAX(0, MIN(Z$1,
((INDEX(Base_Dados!Z:Z,MATCH($B136,Base_Dados!$B:$B,0))-MIN(Base_Dados!Z$5:Z$98)) /
(IF(MAX(Base_Dados!Z$5:Z$98)-MIN(Base_Dados!Z$5:Z$98)=0,1,MAX(Base_Dados!Z$5:Z$98)-MIN(Base_Dados!Z$5:Z$98)))) * Z$1)))</f>
        <v>0.51428571428571423</v>
      </c>
      <c r="AA136" s="106">
        <f>IF(INDEX(Base_Dados!AA:AA,MATCH($B136,Base_Dados!$B:$B,0))=0,0,
MAX(0, MIN(AA$1,
((INDEX(Base_Dados!AA:AA,MATCH($B136,Base_Dados!$B:$B,0))-MIN(Base_Dados!AA$5:AA$98)) /
(IF(MAX(Base_Dados!AA$5:AA$98)-MIN(Base_Dados!AA$5:AA$98)=0,1,MAX(Base_Dados!AA$5:AA$98)-MIN(Base_Dados!AA$5:AA$98)))) * AA$1)))</f>
        <v>0.1048951048951049</v>
      </c>
      <c r="AB136" s="106">
        <f>IF(INDEX(Base_Dados!AB:AB,MATCH($B136,Base_Dados!$B:$B,0))=0,0,
MAX(0, MIN(AB$1,
((INDEX(Base_Dados!AB:AB,MATCH($B136,Base_Dados!$B:$B,0))-MIN(Base_Dados!AB$5:AB$98)) /
(IF(MAX(Base_Dados!AB$5:AB$98)-MIN(Base_Dados!AB$5:AB$98)=0,1,MAX(Base_Dados!AB$5:AB$98)-MIN(Base_Dados!AB$5:AB$98)))) * AB$1)))</f>
        <v>0.25549847132511516</v>
      </c>
      <c r="AC136" s="106">
        <f>IF(INDEX(Base_Dados!AC:AC,MATCH($B136,Base_Dados!$B:$B,0))=0,0,
MAX(0, MIN(AC$1,
((INDEX(Base_Dados!AC:AC,MATCH($B136,Base_Dados!$B:$B,0))-MIN(Base_Dados!AC$5:AC$98)) /
(IF(MAX(Base_Dados!AC$5:AC$98)-MIN(Base_Dados!AC$5:AC$98)=0,1,MAX(Base_Dados!AC$5:AC$98)-MIN(Base_Dados!AC$5:AC$98)))) * AC$1)))</f>
        <v>0.14312728849489303</v>
      </c>
      <c r="AD136" s="106">
        <f>IF(INDEX(Base_Dados!AD:AD,MATCH($B136,Base_Dados!$B:$B,0))=0,0,
MAX(0, MIN(AD$1,
((INDEX(Base_Dados!AD:AD,MATCH($B136,Base_Dados!$B:$B,0))-MIN(Base_Dados!AD$5:AD$98)) /
(IF(MAX(Base_Dados!AD$5:AD$98)-MIN(Base_Dados!AD$5:AD$98)=0,1,MAX(Base_Dados!AD$5:AD$98)-MIN(Base_Dados!AD$5:AD$98)))) * AD$1)))</f>
        <v>0.13884040822363558</v>
      </c>
      <c r="AE136" s="106">
        <f>IF(INDEX(Base_Dados!AE:AE,MATCH($B136,Base_Dados!$B:$B,0))=0,0,
MAX(0, MIN(AE$1,
((INDEX(Base_Dados!AE:AE,MATCH($B136,Base_Dados!$B:$B,0))-MIN(Base_Dados!AE$5:AE$98)) /
(IF(MAX(Base_Dados!AE$5:AE$98)-MIN(Base_Dados!AE$5:AE$98)=0,1,MAX(Base_Dados!AE$5:AE$98)-MIN(Base_Dados!AE$5:AE$98)))) * AE$1)))</f>
        <v>8.5991658277002725E-2</v>
      </c>
      <c r="AF136" s="106">
        <f>IF(INDEX(Base_Dados!AF:AF,MATCH($B136,Base_Dados!$B:$B,0))=0,0,
MAX(0, MIN(AF$1,
((INDEX(Base_Dados!AF:AF,MATCH($B136,Base_Dados!$B:$B,0))-MIN(Base_Dados!AF$5:AF$98)) /
(IF(MAX(Base_Dados!AF$5:AF$98)-MIN(Base_Dados!AF$5:AF$98)=0,1,MAX(Base_Dados!AF$5:AF$98)-MIN(Base_Dados!AF$5:AF$98)))) * AF$1)))</f>
        <v>0.11180067117179239</v>
      </c>
      <c r="AG136" s="106">
        <f>IF(INDEX(Base_Dados!AG:AG,MATCH($B136,Base_Dados!$B:$B,0))=0,0,
MAX(0, MIN(AG$1,
((INDEX(Base_Dados!AG:AG,MATCH($B136,Base_Dados!$B:$B,0))-MIN(Base_Dados!AG$5:AG$98)) /
(IF(MAX(Base_Dados!AG$5:AG$98)-MIN(Base_Dados!AG$5:AG$98)=0,1,MAX(Base_Dados!AG$5:AG$98)-MIN(Base_Dados!AG$5:AG$98)))) * AG$1)))</f>
        <v>0.10570796693170448</v>
      </c>
      <c r="AH136" s="106">
        <f>IF(INDEX(Base_Dados!AH:AH,MATCH($B136,Base_Dados!$B:$B,0))=0,0,
MAX(0, MIN(AH$1,
((INDEX(Base_Dados!AH:AH,MATCH($B136,Base_Dados!$B:$B,0))-MIN(Base_Dados!AH$5:AH$98)) /
(IF(MAX(Base_Dados!AH$5:AH$98)-MIN(Base_Dados!AH$5:AH$98)=0,1,MAX(Base_Dados!AH$5:AH$98)-MIN(Base_Dados!AH$5:AH$98)))) * AH$1)))</f>
        <v>1.696957426541664</v>
      </c>
      <c r="AI136" s="106">
        <f>IF(INDEX(Base_Dados!AI:AI,MATCH($B136,Base_Dados!$B:$B,0))=0,0,
MAX(0, MIN(AI$1,
((INDEX(Base_Dados!AI:AI,MATCH($B136,Base_Dados!$B:$B,0))-MIN(Base_Dados!AI$5:AI$98)) /
(IF(MAX(Base_Dados!AI$5:AI$98)-MIN(Base_Dados!AI$5:AI$98)=0,1,MAX(Base_Dados!AI$5:AI$98)-MIN(Base_Dados!AI$5:AI$98)))) * AI$1)))</f>
        <v>0.5</v>
      </c>
      <c r="AJ136" s="106">
        <f>IF(INDEX(Base_Dados!AJ:AJ,MATCH($B136,Base_Dados!$B:$B,0))=0,0,
MAX(0, MIN(AJ$1,
((INDEX(Base_Dados!AJ:AJ,MATCH($B136,Base_Dados!$B:$B,0))-MIN(Base_Dados!AJ$5:AJ$98)) /
(IF(MAX(Base_Dados!AJ$5:AJ$98)-MIN(Base_Dados!AJ$5:AJ$98)=0,1,MAX(Base_Dados!AJ$5:AJ$98)-MIN(Base_Dados!AJ$5:AJ$98)))) * AJ$1)))</f>
        <v>1.092687074829932</v>
      </c>
      <c r="AK136" s="106">
        <f>IF(INDEX(Base_Dados!AK:AK,MATCH($B136,Base_Dados!$B:$B,0))=0,0,
MAX(0, MIN(AK$1,
((INDEX(Base_Dados!AK:AK,MATCH($B136,Base_Dados!$B:$B,0))-MIN(Base_Dados!AK$5:AK$98)) /
(IF(MAX(Base_Dados!AK$5:AK$98)-MIN(Base_Dados!AK$5:AK$98)=0,1,MAX(Base_Dados!AK$5:AK$98)-MIN(Base_Dados!AK$5:AK$98)))) * AK$1)))</f>
        <v>0.27931034482758621</v>
      </c>
      <c r="AL136" s="106">
        <f>IF(INDEX(Base_Dados!AL:AL,MATCH($B136,Base_Dados!$B:$B,0))=0,0,
MAX(0, MIN(AL$1,
((INDEX(Base_Dados!AL:AL,MATCH($B136,Base_Dados!$B:$B,0))-MIN(Base_Dados!AL$5:AL$98)) /
(IF(MAX(Base_Dados!AL$5:AL$98)-MIN(Base_Dados!AL$5:AL$98)=0,1,MAX(Base_Dados!AL$5:AL$98)-MIN(Base_Dados!AL$5:AL$98)))) * AL$1)))</f>
        <v>0</v>
      </c>
      <c r="AM136" s="106">
        <f>IF(INDEX(Base_Dados!AM:AM,MATCH($B136,Base_Dados!$B:$B,0))=0,0,
MAX(0, MIN(AM$1,
((INDEX(Base_Dados!AM:AM,MATCH($B136,Base_Dados!$B:$B,0))-MIN(Base_Dados!AM$5:AM$98)) /
(IF(MAX(Base_Dados!AM$5:AM$98)-MIN(Base_Dados!AM$5:AM$98)=0,1,MAX(Base_Dados!AM$5:AM$98)-MIN(Base_Dados!AM$5:AM$98)))) * AM$1)))</f>
        <v>0.26618332470222683</v>
      </c>
      <c r="AN136" s="106">
        <f>IF(INDEX(Base_Dados!AN:AN,MATCH($B136,Base_Dados!$B:$B,0))=0,0,
MAX(0, MIN(AN$1,
((INDEX(Base_Dados!AN:AN,MATCH($B136,Base_Dados!$B:$B,0))-MIN(Base_Dados!AN$5:AN$98)) /
(IF(MAX(Base_Dados!AN$5:AN$98)-MIN(Base_Dados!AN$5:AN$98)=0,1,MAX(Base_Dados!AN$5:AN$98)-MIN(Base_Dados!AN$5:AN$98)))) * AN$1)))</f>
        <v>0.21562358276643989</v>
      </c>
      <c r="AO136" s="106">
        <f>IF(INDEX(Base_Dados!AO:AO,MATCH($B136,Base_Dados!$B:$B,0))=0,0,
MAX(0, MIN(AO$1,
((INDEX(Base_Dados!AO:AO,MATCH($B136,Base_Dados!$B:$B,0))-MIN(Base_Dados!AO$5:AO$98)) /
(IF(MAX(Base_Dados!AO$5:AO$98)-MIN(Base_Dados!AO$5:AO$98)=0,1,MAX(Base_Dados!AO$5:AO$98)-MIN(Base_Dados!AO$5:AO$98)))) * AO$1)))</f>
        <v>9.6774193548387094E-2</v>
      </c>
      <c r="AP136" s="106">
        <f>IF(INDEX(Base_Dados!AP:AP,MATCH($B136,Base_Dados!$B:$B,0))=0,0,
MAX(0, MIN(AP$1,
((INDEX(Base_Dados!AP:AP,MATCH($B136,Base_Dados!$B:$B,0))-MIN(Base_Dados!AP$5:AP$98)) /
(IF(MAX(Base_Dados!AP$5:AP$98)-MIN(Base_Dados!AP$5:AP$98)=0,1,MAX(Base_Dados!AP$5:AP$98)-MIN(Base_Dados!AP$5:AP$98)))) * AP$1)))</f>
        <v>0.10550458715596331</v>
      </c>
      <c r="AQ136" s="106">
        <f>IF(INDEX(Base_Dados!AQ:AQ,MATCH($B136,Base_Dados!$B:$B,0))=0,0,
MAX(0, MIN(AQ$1,
((INDEX(Base_Dados!AQ:AQ,MATCH($B136,Base_Dados!$B:$B,0))-MIN(Base_Dados!AQ$5:AQ$98)) /
(IF(MAX(Base_Dados!AQ$5:AQ$98)-MIN(Base_Dados!AQ$5:AQ$98)=0,1,MAX(Base_Dados!AQ$5:AQ$98)-MIN(Base_Dados!AQ$5:AQ$98)))) * AQ$1)))</f>
        <v>0.18333333333333332</v>
      </c>
      <c r="AR136" s="106">
        <f>IF(INDEX(Base_Dados!AR:AR,MATCH($B136,Base_Dados!$B:$B,0))=0,0,
MAX(0, MIN(AR$1,
((INDEX(Base_Dados!AR:AR,MATCH($B136,Base_Dados!$B:$B,0))-MIN(Base_Dados!AR$5:AR$98)) /
(IF(MAX(Base_Dados!AR$5:AR$98)-MIN(Base_Dados!AR$5:AR$98)=0,1,MAX(Base_Dados!AR$5:AR$98)-MIN(Base_Dados!AR$5:AR$98)))) * AR$1)))</f>
        <v>0</v>
      </c>
      <c r="AS136" s="106">
        <f>IF(INDEX(Base_Dados!AS:AS,MATCH($B136,Base_Dados!$B:$B,0))=0,0,
MAX(0, MIN(AS$1,
((INDEX(Base_Dados!AS:AS,MATCH($B136,Base_Dados!$B:$B,0))-MIN(Base_Dados!AS$5:AS$98)) /
(IF(MAX(Base_Dados!AS$5:AS$98)-MIN(Base_Dados!AS$5:AS$98)=0,1,MAX(Base_Dados!AS$5:AS$98)-MIN(Base_Dados!AS$5:AS$98)))) * AS$1)))</f>
        <v>3.048780487804878E-2</v>
      </c>
      <c r="AT136" s="106">
        <f>IF(INDEX(Base_Dados!AT:AT,MATCH($B136,Base_Dados!$B:$B,0))=0,0,
MAX(0, MIN(AT$1,
((INDEX(Base_Dados!AT:AT,MATCH($B136,Base_Dados!$B:$B,0))-MIN(Base_Dados!AT$5:AT$98)) /
(IF(MAX(Base_Dados!AT$5:AT$98)-MIN(Base_Dados!AT$5:AT$98)=0,1,MAX(Base_Dados!AT$5:AT$98)-MIN(Base_Dados!AT$5:AT$98)))) * AT$1)))</f>
        <v>1.4285714285714285E-2</v>
      </c>
      <c r="AU136" s="106">
        <f>IF(INDEX(Base_Dados!AU:AU,MATCH($B136,Base_Dados!$B:$B,0))=0,0,
MAX(0, MIN(AU$1,
((INDEX(Base_Dados!AU:AU,MATCH($B136,Base_Dados!$B:$B,0))-MIN(Base_Dados!AU$5:AU$98)) /
(IF(MAX(Base_Dados!AU$5:AU$98)-MIN(Base_Dados!AU$5:AU$98)=0,1,MAX(Base_Dados!AU$5:AU$98)-MIN(Base_Dados!AU$5:AU$98)))) * AU$1)))</f>
        <v>6.6479400749063666E-2</v>
      </c>
      <c r="AV136" s="106">
        <f>IF(INDEX(Base_Dados!AV:AV,MATCH($B136,Base_Dados!$B:$B,0))=0,0,
MAX(0, MIN(AV$1,
((INDEX(Base_Dados!AV:AV,MATCH($B136,Base_Dados!$B:$B,0))-MIN(Base_Dados!AV$5:AV$98)) /
(IF(MAX(Base_Dados!AV$5:AV$98)-MIN(Base_Dados!AV$5:AV$98)=0,1,MAX(Base_Dados!AV$5:AV$98)-MIN(Base_Dados!AV$5:AV$98)))) * AV$1)))</f>
        <v>0.125</v>
      </c>
      <c r="AW136" s="106">
        <f>IF(INDEX(Base_Dados!AW:AW,MATCH($B136,Base_Dados!$B:$B,0))=0,0,
MAX(0, MIN(AW$1,
((INDEX(Base_Dados!AW:AW,MATCH($B136,Base_Dados!$B:$B,0))-MIN(Base_Dados!AW$5:AW$98)) /
(IF(MAX(Base_Dados!AW$5:AW$98)-MIN(Base_Dados!AW$5:AW$98)=0,1,MAX(Base_Dados!AW$5:AW$98)-MIN(Base_Dados!AW$5:AW$98)))) * AW$1)))</f>
        <v>0</v>
      </c>
      <c r="AX136" s="106">
        <f>IF(INDEX(Base_Dados!AX:AX,MATCH($B136,Base_Dados!$B:$B,0))=0,0,
MAX(0, MIN(AX$1,
((INDEX(Base_Dados!AX:AX,MATCH($B136,Base_Dados!$B:$B,0))-MIN(Base_Dados!AX$5:AX$98)) /
(IF(MAX(Base_Dados!AX$5:AX$98)-MIN(Base_Dados!AX$5:AX$98)=0,1,MAX(Base_Dados!AX$5:AX$98)-MIN(Base_Dados!AX$5:AX$98)))) * AX$1)))</f>
        <v>2.3862464631458576E-2</v>
      </c>
      <c r="AY136" s="106">
        <f>IF(INDEX(Base_Dados!AY:AY,MATCH($B136,Base_Dados!$B:$B,0))=0,0,
MAX(0, MIN(AY$1,
((INDEX(Base_Dados!AY:AY,MATCH($B136,Base_Dados!$B:$B,0))-MIN(Base_Dados!AY$5:AY$98)) /
(IF(MAX(Base_Dados!AY$5:AY$98)-MIN(Base_Dados!AY$5:AY$98)=0,1,MAX(Base_Dados!AY$5:AY$98)-MIN(Base_Dados!AY$5:AY$98)))) * AY$1)))</f>
        <v>4.2202439828552589E-2</v>
      </c>
      <c r="AZ136" s="106">
        <f>IF(INDEX(Base_Dados!AZ:AZ,MATCH($B136,Base_Dados!$B:$B,0))=0,0,
MAX(0, MIN(AZ$1,
((INDEX(Base_Dados!AZ:AZ,MATCH($B136,Base_Dados!$B:$B,0))-MIN(Base_Dados!AZ$5:AZ$98)) /
(IF(MAX(Base_Dados!AZ$5:AZ$98)-MIN(Base_Dados!AZ$5:AZ$98)=0,1,MAX(Base_Dados!AZ$5:AZ$98)-MIN(Base_Dados!AZ$5:AZ$98)))) * AZ$1)))</f>
        <v>0.45070422535211269</v>
      </c>
      <c r="BA136" s="106">
        <f>IF(INDEX(Base_Dados!BA:BA,MATCH($B136,Base_Dados!$B:$B,0))=0,0,
MAX(0, MIN(BA$1,
((INDEX(Base_Dados!BA:BA,MATCH($B136,Base_Dados!$B:$B,0))-MIN(Base_Dados!BA$5:BA$98)) /
(IF(MAX(Base_Dados!BA$5:BA$98)-MIN(Base_Dados!BA$5:BA$98)=0,1,MAX(Base_Dados!BA$5:BA$98)-MIN(Base_Dados!BA$5:BA$98)))) * BA$1)))</f>
        <v>0.16043873087768379</v>
      </c>
      <c r="BB136" s="106">
        <f>IF(INDEX(Base_Dados!BB:BB,MATCH($B136,Base_Dados!$B:$B,0))=0,0,
MAX(0, MIN(BB$1,
((INDEX(Base_Dados!BB:BB,MATCH($B136,Base_Dados!$B:$B,0))-MIN(Base_Dados!BB$5:BB$98)) /
(IF(MAX(Base_Dados!BB$5:BB$98)-MIN(Base_Dados!BB$5:BB$98)=0,1,MAX(Base_Dados!BB$5:BB$98)-MIN(Base_Dados!BB$5:BB$98)))) * BB$1)))</f>
        <v>0.13891469800516906</v>
      </c>
      <c r="BC136" s="106">
        <f>IF(INDEX(Base_Dados!BC:BC,MATCH($B136,Base_Dados!$B:$B,0))=0,0,
MAX(0, MIN(BC$1,
((INDEX(Base_Dados!BC:BC,MATCH($B136,Base_Dados!$B:$B,0))-MIN(Base_Dados!BC$5:BC$98)) /
(IF(MAX(Base_Dados!BC$5:BC$98)-MIN(Base_Dados!BC$5:BC$98)=0,1,MAX(Base_Dados!BC$5:BC$98)-MIN(Base_Dados!BC$5:BC$98)))) * BC$1)))</f>
        <v>0.25397252895232963</v>
      </c>
      <c r="BD136" s="106">
        <f>IF(INDEX(Base_Dados!BD:BD,MATCH($B136,Base_Dados!$B:$B,0))=0,0,
MAX(0, MIN(BD$1,
((INDEX(Base_Dados!BD:BD,MATCH($B136,Base_Dados!$B:$B,0))-MIN(Base_Dados!BD$5:BD$98)) /
(IF(MAX(Base_Dados!BD$5:BD$98)-MIN(Base_Dados!BD$5:BD$98)=0,1,MAX(Base_Dados!BD$5:BD$98)-MIN(Base_Dados!BD$5:BD$98)))) * BD$1)))</f>
        <v>0.10781801814278789</v>
      </c>
      <c r="BE136" s="106">
        <f>IF(INDEX(Base_Dados!BE:BE,MATCH($B136,Base_Dados!$B:$B,0))=0,0,
MAX(0, MIN(BE$1,
((INDEX(Base_Dados!BE:BE,MATCH($B136,Base_Dados!$B:$B,0))-MIN(Base_Dados!BE$5:BE$98)) /
(IF(MAX(Base_Dados!BE$5:BE$98)-MIN(Base_Dados!BE$5:BE$98)=0,1,MAX(Base_Dados!BE$5:BE$98)-MIN(Base_Dados!BE$5:BE$98)))) * BE$1)))</f>
        <v>0.11339688911189162</v>
      </c>
      <c r="BF136" s="106">
        <f>IF(INDEX(Base_Dados!BF:BF,MATCH($B136,Base_Dados!$B:$B,0))=0,0,
MAX(0, MIN(BF$1,
((INDEX(Base_Dados!BF:BF,MATCH($B136,Base_Dados!$B:$B,0))-MIN(Base_Dados!BF$5:BF$98)) /
(IF(MAX(Base_Dados!BF$5:BF$98)-MIN(Base_Dados!BF$5:BF$98)=0,1,MAX(Base_Dados!BF$5:BF$98)-MIN(Base_Dados!BF$5:BF$98)))) * BF$1)))</f>
        <v>0.26298701298701299</v>
      </c>
      <c r="BG136" s="106">
        <f>IF(INDEX(Base_Dados!BG:BG,MATCH($B136,Base_Dados!$B:$B,0))=0,0,
MAX(0, MIN(BG$1,
((INDEX(Base_Dados!BG:BG,MATCH($B136,Base_Dados!$B:$B,0))-MIN(Base_Dados!BG$5:BG$98)) /
(IF(MAX(Base_Dados!BG$5:BG$98)-MIN(Base_Dados!BG$5:BG$98)=0,1,MAX(Base_Dados!BG$5:BG$98)-MIN(Base_Dados!BG$5:BG$98)))) * BG$1)))</f>
        <v>0.14214046822742474</v>
      </c>
      <c r="BH136" s="106">
        <f>IF(INDEX(Base_Dados!BH:BH,MATCH($B136,Base_Dados!$B:$B,0))=0,0,
MAX(0, MIN(BH$1,
((INDEX(Base_Dados!BH:BH,MATCH($B136,Base_Dados!$B:$B,0))-MIN(Base_Dados!BH$5:BH$98)) /
(IF(MAX(Base_Dados!BH$5:BH$98)-MIN(Base_Dados!BH$5:BH$98)=0,1,MAX(Base_Dados!BH$5:BH$98)-MIN(Base_Dados!BH$5:BH$98)))) * BH$1)))</f>
        <v>0.2087912087912088</v>
      </c>
      <c r="BI136" s="106">
        <f>IF(INDEX(Base_Dados!BI:BI,MATCH($B136,Base_Dados!$B:$B,0))=0,0,
MAX(0, MIN(BI$1,
((INDEX(Base_Dados!BI:BI,MATCH($B136,Base_Dados!$B:$B,0))-MIN(Base_Dados!BI$5:BI$98)) /
(IF(MAX(Base_Dados!BI$5:BI$98)-MIN(Base_Dados!BI$5:BI$98)=0,1,MAX(Base_Dados!BI$5:BI$98)-MIN(Base_Dados!BI$5:BI$98)))) * BI$1)))</f>
        <v>0.27769110764430577</v>
      </c>
      <c r="BJ136" s="106">
        <f>IF(INDEX(Base_Dados!BJ:BJ,MATCH($B136,Base_Dados!$B:$B,0))=0,0,
MAX(0, MIN(BJ$1,
((INDEX(Base_Dados!BJ:BJ,MATCH($B136,Base_Dados!$B:$B,0))-MIN(Base_Dados!BJ$5:BJ$98)) /
(IF(MAX(Base_Dados!BJ$5:BJ$98)-MIN(Base_Dados!BJ$5:BJ$98)=0,1,MAX(Base_Dados!BJ$5:BJ$98)-MIN(Base_Dados!BJ$5:BJ$98)))) * BJ$1)))</f>
        <v>0.33684210526315789</v>
      </c>
      <c r="BK136" s="106">
        <f>IF(INDEX(Base_Dados!BK:BK,MATCH($B136,Base_Dados!$B:$B,0))=0,0,
MAX(0, MIN(BK$1,
((INDEX(Base_Dados!BK:BK,MATCH($B136,Base_Dados!$B:$B,0))-MIN(Base_Dados!BK$5:BK$98)) /
(IF(MAX(Base_Dados!BK$5:BK$98)-MIN(Base_Dados!BK$5:BK$98)=0,1,MAX(Base_Dados!BK$5:BK$98)-MIN(Base_Dados!BK$5:BK$98)))) * BK$1)))</f>
        <v>0.21428571428571427</v>
      </c>
      <c r="BL136" s="106">
        <f>IF(INDEX(Base_Dados!BL:BL,MATCH($B136,Base_Dados!$B:$B,0))=0,0,
MAX(0, MIN(BL$1,
((INDEX(Base_Dados!BL:BL,MATCH($B136,Base_Dados!$B:$B,0))-MIN(Base_Dados!BL$5:BL$98)) /
(IF(MAX(Base_Dados!BL$5:BL$98)-MIN(Base_Dados!BL$5:BL$98)=0,1,MAX(Base_Dados!BL$5:BL$98)-MIN(Base_Dados!BL$5:BL$98)))) * BL$1)))</f>
        <v>0.29153094462540718</v>
      </c>
      <c r="BM136" s="106">
        <f>IF(INDEX(Base_Dados!BM:BM,MATCH($B136,Base_Dados!$B:$B,0))=0,0,
MAX(0, MIN(BM$1,
((INDEX(Base_Dados!BM:BM,MATCH($B136,Base_Dados!$B:$B,0))-MIN(Base_Dados!BM$5:BM$98)) /
(IF(MAX(Base_Dados!BM$5:BM$98)-MIN(Base_Dados!BM$5:BM$98)=0,1,MAX(Base_Dados!BM$5:BM$98)-MIN(Base_Dados!BM$5:BM$98)))) * BM$1)))</f>
        <v>0.83179314021681239</v>
      </c>
      <c r="BN136" s="106">
        <f>IF(INDEX(Base_Dados!BN:BN,MATCH($B136,Base_Dados!$B:$B,0))=0,0,
MAX(0, MIN(BN$1,
((INDEX(Base_Dados!BN:BN,MATCH($B136,Base_Dados!$B:$B,0))-MIN(Base_Dados!BN$5:BN$98)) /
(IF(MAX(Base_Dados!BN$5:BN$98)-MIN(Base_Dados!BN$5:BN$98)=0,1,MAX(Base_Dados!BN$5:BN$98)-MIN(Base_Dados!BN$5:BN$98)))) * BN$1)))</f>
        <v>0.43571568680603745</v>
      </c>
      <c r="BO136" s="106">
        <f>IF(INDEX(Base_Dados!BO:BO,MATCH($B136,Base_Dados!$B:$B,0))=0,0,
MAX(0, MIN(BO$1,
((INDEX(Base_Dados!BO:BO,MATCH($B136,Base_Dados!$B:$B,0))-MIN(Base_Dados!BO$5:BO$98)) /
(IF(MAX(Base_Dados!BO$5:BO$98)-MIN(Base_Dados!BO$5:BO$98)=0,1,MAX(Base_Dados!BO$5:BO$98)-MIN(Base_Dados!BO$5:BO$98)))) * BO$1)))</f>
        <v>8.6206896551724137E-3</v>
      </c>
      <c r="BP136" s="106">
        <f t="shared" si="8"/>
        <v>22.150847149990057</v>
      </c>
      <c r="BQ136" s="111">
        <f t="shared" si="9"/>
        <v>0.40202321749731884</v>
      </c>
      <c r="BR136" s="112">
        <f t="shared" si="10"/>
        <v>8.751490401929557E-2</v>
      </c>
      <c r="BS136" s="113">
        <f t="shared" si="11"/>
        <v>22.063332245970759</v>
      </c>
    </row>
    <row r="137" spans="1:71">
      <c r="A137" s="21">
        <v>23033</v>
      </c>
      <c r="B137" s="21" t="s">
        <v>202</v>
      </c>
      <c r="C137" s="21" t="s">
        <v>197</v>
      </c>
      <c r="D137" s="105">
        <f>IF(INDEX(Base_Dados!D:D,MATCH($B137,Base_Dados!$B:$B,0))=0,0,
MAX(0, MIN(D$1,
((INDEX(Base_Dados!D:D,MATCH($B137,Base_Dados!$B:$B,0))-MIN(Base_Dados!D$5:D$98)) /
(IF(MAX(Base_Dados!D$5:D$98)-MIN(Base_Dados!D$5:D$98)=0,1,MAX(Base_Dados!D$5:D$98)-MIN(Base_Dados!D$5:D$98)))) * D$1)))</f>
        <v>0.18882975570314481</v>
      </c>
      <c r="E137" s="106">
        <f>IF(INDEX(Base_Dados!E:E,MATCH($B137,Base_Dados!$B:$B,0))=0,0,
MAX(0, MIN(E$1,
((INDEX(Base_Dados!E:E,MATCH($B137,Base_Dados!$B:$B,0))-MIN(Base_Dados!E$5:E$98)) /
(IF(MAX(Base_Dados!E$5:E$98)-MIN(Base_Dados!E$5:E$98)=0,1,MAX(Base_Dados!E$5:E$98)-MIN(Base_Dados!E$5:E$98)))) * E$1)))</f>
        <v>5.2270554848423315E-2</v>
      </c>
      <c r="F137" s="106">
        <f>IF(INDEX(Base_Dados!F:F,MATCH($B137,Base_Dados!$B:$B,0))=0,0,
MAX(0, MIN(F$1,
((INDEX(Base_Dados!F:F,MATCH($B137,Base_Dados!$B:$B,0))-MIN(Base_Dados!F$5:F$98)) /
(IF(MAX(Base_Dados!F$5:F$98)-MIN(Base_Dados!F$5:F$98)=0,1,MAX(Base_Dados!F$5:F$98)-MIN(Base_Dados!F$5:F$98)))) * F$1)))</f>
        <v>4.8882549638221903E-2</v>
      </c>
      <c r="G137" s="106">
        <f>IF(INDEX(Base_Dados!G:G,MATCH($B137,Base_Dados!$B:$B,0))=0,0,
MAX(0, MIN(G$1,
((INDEX(Base_Dados!G:G,MATCH($B137,Base_Dados!$B:$B,0))-MIN(Base_Dados!G$5:G$98)) /
(IF(MAX(Base_Dados!G$5:G$98)-MIN(Base_Dados!G$5:G$98)=0,1,MAX(Base_Dados!G$5:G$98)-MIN(Base_Dados!G$5:G$98)))) * G$1)))</f>
        <v>5.0470055396163768E-2</v>
      </c>
      <c r="H137" s="106">
        <f>IF(INDEX(Base_Dados!H:H,MATCH($B137,Base_Dados!$B:$B,0))=0,0,
MAX(0, MIN(H$1,
((INDEX(Base_Dados!H:H,MATCH($B137,Base_Dados!$B:$B,0))-MIN(Base_Dados!H$5:H$98)) /
(IF(MAX(Base_Dados!H$5:H$98)-MIN(Base_Dados!H$5:H$98)=0,1,MAX(Base_Dados!H$5:H$98)-MIN(Base_Dados!H$5:H$98)))) * H$1)))</f>
        <v>5.1942127507323507E-2</v>
      </c>
      <c r="I137" s="106">
        <f>IF(INDEX(Base_Dados!I:I,MATCH($B137,Base_Dados!$B:$B,0))=0,0,
MAX(0, MIN(I$1,
((INDEX(Base_Dados!I:I,MATCH($B137,Base_Dados!$B:$B,0))-MIN(Base_Dados!I$5:I$98)) /
(IF(MAX(Base_Dados!I$5:I$98)-MIN(Base_Dados!I$5:I$98)=0,1,MAX(Base_Dados!I$5:I$98)-MIN(Base_Dados!I$5:I$98)))) * I$1)))</f>
        <v>5.9447091395952438E-2</v>
      </c>
      <c r="J137" s="106">
        <f>IF(INDEX(Base_Dados!J:J,MATCH($B137,Base_Dados!$B:$B,0))=0,0,
MAX(0, MIN(J$1,
((INDEX(Base_Dados!J:J,MATCH($B137,Base_Dados!$B:$B,0))-MIN(Base_Dados!J$5:J$98)) /
(IF(MAX(Base_Dados!J$5:J$98)-MIN(Base_Dados!J$5:J$98)=0,1,MAX(Base_Dados!J$5:J$98)-MIN(Base_Dados!J$5:J$98)))) * J$1)))</f>
        <v>7.1413038543063134E-2</v>
      </c>
      <c r="K137" s="106">
        <f>IF(INDEX(Base_Dados!K:K,MATCH($B137,Base_Dados!$B:$B,0))=0,0,
MAX(0, MIN(K$1,
((INDEX(Base_Dados!K:K,MATCH($B137,Base_Dados!$B:$B,0))-MIN(Base_Dados!K$5:K$98)) /
(IF(MAX(Base_Dados!K$5:K$98)-MIN(Base_Dados!K$5:K$98)=0,1,MAX(Base_Dados!K$5:K$98)-MIN(Base_Dados!K$5:K$98)))) * K$1)))</f>
        <v>6.9560599284436489E-2</v>
      </c>
      <c r="L137" s="106">
        <f>IF(INDEX(Base_Dados!L:L,MATCH($B137,Base_Dados!$B:$B,0))=0,0,
MAX(0, MIN(L$1,
((INDEX(Base_Dados!L:L,MATCH($B137,Base_Dados!$B:$B,0))-MIN(Base_Dados!L$5:L$98)) /
(IF(MAX(Base_Dados!L$5:L$98)-MIN(Base_Dados!L$5:L$98)=0,1,MAX(Base_Dados!L$5:L$98)-MIN(Base_Dados!L$5:L$98)))) * L$1)))</f>
        <v>7.6027749821377805E-2</v>
      </c>
      <c r="M137" s="106">
        <f>IF(INDEX(Base_Dados!M:M,MATCH($B137,Base_Dados!$B:$B,0))=0,0,
MAX(0, MIN(M$1,
((INDEX(Base_Dados!M:M,MATCH($B137,Base_Dados!$B:$B,0))-MIN(Base_Dados!M$5:M$98)) /
(IF(MAX(Base_Dados!M$5:M$98)-MIN(Base_Dados!M$5:M$98)=0,1,MAX(Base_Dados!M$5:M$98)-MIN(Base_Dados!M$5:M$98)))) * M$1)))</f>
        <v>7.815743440233236E-2</v>
      </c>
      <c r="N137" s="106">
        <f>IF(INDEX(Base_Dados!N:N,MATCH($B137,Base_Dados!$B:$B,0))=0,0,
MAX(0, MIN(N$1,
((INDEX(Base_Dados!N:N,MATCH($B137,Base_Dados!$B:$B,0))-MIN(Base_Dados!N$5:N$98)) /
(IF(MAX(Base_Dados!N$5:N$98)-MIN(Base_Dados!N$5:N$98)=0,1,MAX(Base_Dados!N$5:N$98)-MIN(Base_Dados!N$5:N$98)))) * N$1)))</f>
        <v>0.10991611353660123</v>
      </c>
      <c r="O137" s="106">
        <f>IF(INDEX(Base_Dados!O:O,MATCH($B137,Base_Dados!$B:$B,0))=0,0,
MAX(0, MIN(O$1,
((INDEX(Base_Dados!O:O,MATCH($B137,Base_Dados!$B:$B,0))-MIN(Base_Dados!O$5:O$98)) /
(IF(MAX(Base_Dados!O$5:O$98)-MIN(Base_Dados!O$5:O$98)=0,1,MAX(Base_Dados!O$5:O$98)-MIN(Base_Dados!O$5:O$98)))) * O$1)))</f>
        <v>0.14855900551870227</v>
      </c>
      <c r="P137" s="106">
        <f>IF(INDEX(Base_Dados!P:P,MATCH($B137,Base_Dados!$B:$B,0))=0,0,
MAX(0, MIN(P$1,
((INDEX(Base_Dados!P:P,MATCH($B137,Base_Dados!$B:$B,0))-MIN(Base_Dados!P$5:P$98)) /
(IF(MAX(Base_Dados!P$5:P$98)-MIN(Base_Dados!P$5:P$98)=0,1,MAX(Base_Dados!P$5:P$98)-MIN(Base_Dados!P$5:P$98)))) * P$1)))</f>
        <v>4.2825105219501704E-2</v>
      </c>
      <c r="Q137" s="106">
        <f>IF(INDEX(Base_Dados!Q:Q,MATCH($B137,Base_Dados!$B:$B,0))=0,0,
MAX(0, MIN(Q$1,
((INDEX(Base_Dados!Q:Q,MATCH($B137,Base_Dados!$B:$B,0))-MIN(Base_Dados!Q$5:Q$98)) /
(IF(MAX(Base_Dados!Q$5:Q$98)-MIN(Base_Dados!Q$5:Q$98)=0,1,MAX(Base_Dados!Q$5:Q$98)-MIN(Base_Dados!Q$5:Q$98)))) * Q$1)))</f>
        <v>1.2242641251118951E-2</v>
      </c>
      <c r="R137" s="106">
        <f>IF(INDEX(Base_Dados!R:R,MATCH($B137,Base_Dados!$B:$B,0))=0,0,
MAX(0, MIN(R$1,
((INDEX(Base_Dados!R:R,MATCH($B137,Base_Dados!$B:$B,0))-MIN(Base_Dados!R$5:R$98)) /
(IF(MAX(Base_Dados!R$5:R$98)-MIN(Base_Dados!R$5:R$98)=0,1,MAX(Base_Dados!R$5:R$98)-MIN(Base_Dados!R$5:R$98)))) * R$1)))</f>
        <v>1.2112086622454967E-2</v>
      </c>
      <c r="S137" s="106">
        <f>IF(INDEX(Base_Dados!S:S,MATCH($B137,Base_Dados!$B:$B,0))=0,0,
MAX(0, MIN(S$1,
((INDEX(Base_Dados!S:S,MATCH($B137,Base_Dados!$B:$B,0))-MIN(Base_Dados!S$5:S$98)) /
(IF(MAX(Base_Dados!S$5:S$98)-MIN(Base_Dados!S$5:S$98)=0,1,MAX(Base_Dados!S$5:S$98)-MIN(Base_Dados!S$5:S$98)))) * S$1)))</f>
        <v>1.7479218153223994E-2</v>
      </c>
      <c r="T137" s="106">
        <f>IF(INDEX(Base_Dados!T:T,MATCH($B137,Base_Dados!$B:$B,0))=0,0,
MAX(0, MIN(T$1,
((INDEX(Base_Dados!T:T,MATCH($B137,Base_Dados!$B:$B,0))-MIN(Base_Dados!T$5:T$98)) /
(IF(MAX(Base_Dados!T$5:T$98)-MIN(Base_Dados!T$5:T$98)=0,1,MAX(Base_Dados!T$5:T$98)-MIN(Base_Dados!T$5:T$98)))) * T$1)))</f>
        <v>0.58628170921655787</v>
      </c>
      <c r="U137" s="106">
        <f>IF(INDEX(Base_Dados!U:U,MATCH($B137,Base_Dados!$B:$B,0))=0,0,
MAX(0, MIN(U$1,
((INDEX(Base_Dados!U:U,MATCH($B137,Base_Dados!$B:$B,0))-MIN(Base_Dados!U$5:U$98)) /
(IF(MAX(Base_Dados!U$5:U$98)-MIN(Base_Dados!U$5:U$98)=0,1,MAX(Base_Dados!U$5:U$98)-MIN(Base_Dados!U$5:U$98)))) * U$1)))</f>
        <v>0.70099530422952272</v>
      </c>
      <c r="V137" s="106">
        <f>IF(INDEX(Base_Dados!V:V,MATCH($B137,Base_Dados!$B:$B,0))=0,0,
MAX(0, MIN(V$1,
((INDEX(Base_Dados!V:V,MATCH($B137,Base_Dados!$B:$B,0))-MIN(Base_Dados!V$5:V$98)) /
(IF(MAX(Base_Dados!V$5:V$98)-MIN(Base_Dados!V$5:V$98)=0,1,MAX(Base_Dados!V$5:V$98)-MIN(Base_Dados!V$5:V$98)))) * V$1)))</f>
        <v>2.565645869065775E-2</v>
      </c>
      <c r="W137" s="106">
        <f>IF(INDEX(Base_Dados!W:W,MATCH($B137,Base_Dados!$B:$B,0))=0,0,
MAX(0, MIN(W$1,
((INDEX(Base_Dados!W:W,MATCH($B137,Base_Dados!$B:$B,0))-MIN(Base_Dados!W$5:W$98)) /
(IF(MAX(Base_Dados!W$5:W$98)-MIN(Base_Dados!W$5:W$98)=0,1,MAX(Base_Dados!W$5:W$98)-MIN(Base_Dados!W$5:W$98)))) * W$1)))</f>
        <v>2.0641957300703986</v>
      </c>
      <c r="X137" s="106">
        <f>IF(INDEX(Base_Dados!X:X,MATCH($B137,Base_Dados!$B:$B,0))=0,0,
MAX(0, MIN(X$1,
((INDEX(Base_Dados!X:X,MATCH($B137,Base_Dados!$B:$B,0))-MIN(Base_Dados!X$5:X$98)) /
(IF(MAX(Base_Dados!X$5:X$98)-MIN(Base_Dados!X$5:X$98)=0,1,MAX(Base_Dados!X$5:X$98)-MIN(Base_Dados!X$5:X$98)))) * X$1)))</f>
        <v>0</v>
      </c>
      <c r="Y137" s="106">
        <f>IF(INDEX(Base_Dados!Y:Y,MATCH($B137,Base_Dados!$B:$B,0))=0,0,
MAX(0, MIN(Y$1,
((INDEX(Base_Dados!Y:Y,MATCH($B137,Base_Dados!$B:$B,0))-MIN(Base_Dados!Y$5:Y$98)) /
(IF(MAX(Base_Dados!Y$5:Y$98)-MIN(Base_Dados!Y$5:Y$98)=0,1,MAX(Base_Dados!Y$5:Y$98)-MIN(Base_Dados!Y$5:Y$98)))) * Y$1)))</f>
        <v>0</v>
      </c>
      <c r="Z137" s="106">
        <f>IF(INDEX(Base_Dados!Z:Z,MATCH($B137,Base_Dados!$B:$B,0))=0,0,
MAX(0, MIN(Z$1,
((INDEX(Base_Dados!Z:Z,MATCH($B137,Base_Dados!$B:$B,0))-MIN(Base_Dados!Z$5:Z$98)) /
(IF(MAX(Base_Dados!Z$5:Z$98)-MIN(Base_Dados!Z$5:Z$98)=0,1,MAX(Base_Dados!Z$5:Z$98)-MIN(Base_Dados!Z$5:Z$98)))) * Z$1)))</f>
        <v>0</v>
      </c>
      <c r="AA137" s="106">
        <f>IF(INDEX(Base_Dados!AA:AA,MATCH($B137,Base_Dados!$B:$B,0))=0,0,
MAX(0, MIN(AA$1,
((INDEX(Base_Dados!AA:AA,MATCH($B137,Base_Dados!$B:$B,0))-MIN(Base_Dados!AA$5:AA$98)) /
(IF(MAX(Base_Dados!AA$5:AA$98)-MIN(Base_Dados!AA$5:AA$98)=0,1,MAX(Base_Dados!AA$5:AA$98)-MIN(Base_Dados!AA$5:AA$98)))) * AA$1)))</f>
        <v>0</v>
      </c>
      <c r="AB137" s="106">
        <f>IF(INDEX(Base_Dados!AB:AB,MATCH($B137,Base_Dados!$B:$B,0))=0,0,
MAX(0, MIN(AB$1,
((INDEX(Base_Dados!AB:AB,MATCH($B137,Base_Dados!$B:$B,0))-MIN(Base_Dados!AB$5:AB$98)) /
(IF(MAX(Base_Dados!AB$5:AB$98)-MIN(Base_Dados!AB$5:AB$98)=0,1,MAX(Base_Dados!AB$5:AB$98)-MIN(Base_Dados!AB$5:AB$98)))) * AB$1)))</f>
        <v>0.28657357110681259</v>
      </c>
      <c r="AC137" s="106">
        <f>IF(INDEX(Base_Dados!AC:AC,MATCH($B137,Base_Dados!$B:$B,0))=0,0,
MAX(0, MIN(AC$1,
((INDEX(Base_Dados!AC:AC,MATCH($B137,Base_Dados!$B:$B,0))-MIN(Base_Dados!AC$5:AC$98)) /
(IF(MAX(Base_Dados!AC$5:AC$98)-MIN(Base_Dados!AC$5:AC$98)=0,1,MAX(Base_Dados!AC$5:AC$98)-MIN(Base_Dados!AC$5:AC$98)))) * AC$1)))</f>
        <v>1.7597321256504143E-2</v>
      </c>
      <c r="AD137" s="106">
        <f>IF(INDEX(Base_Dados!AD:AD,MATCH($B137,Base_Dados!$B:$B,0))=0,0,
MAX(0, MIN(AD$1,
((INDEX(Base_Dados!AD:AD,MATCH($B137,Base_Dados!$B:$B,0))-MIN(Base_Dados!AD$5:AD$98)) /
(IF(MAX(Base_Dados!AD$5:AD$98)-MIN(Base_Dados!AD$5:AD$98)=0,1,MAX(Base_Dados!AD$5:AD$98)-MIN(Base_Dados!AD$5:AD$98)))) * AD$1)))</f>
        <v>9.4512646058275401E-3</v>
      </c>
      <c r="AE137" s="106">
        <f>IF(INDEX(Base_Dados!AE:AE,MATCH($B137,Base_Dados!$B:$B,0))=0,0,
MAX(0, MIN(AE$1,
((INDEX(Base_Dados!AE:AE,MATCH($B137,Base_Dados!$B:$B,0))-MIN(Base_Dados!AE$5:AE$98)) /
(IF(MAX(Base_Dados!AE$5:AE$98)-MIN(Base_Dados!AE$5:AE$98)=0,1,MAX(Base_Dados!AE$5:AE$98)-MIN(Base_Dados!AE$5:AE$98)))) * AE$1)))</f>
        <v>9.9669207536315259E-3</v>
      </c>
      <c r="AF137" s="106">
        <f>IF(INDEX(Base_Dados!AF:AF,MATCH($B137,Base_Dados!$B:$B,0))=0,0,
MAX(0, MIN(AF$1,
((INDEX(Base_Dados!AF:AF,MATCH($B137,Base_Dados!$B:$B,0))-MIN(Base_Dados!AF$5:AF$98)) /
(IF(MAX(Base_Dados!AF$5:AF$98)-MIN(Base_Dados!AF$5:AF$98)=0,1,MAX(Base_Dados!AF$5:AF$98)-MIN(Base_Dados!AF$5:AF$98)))) * AF$1)))</f>
        <v>9.4699581666896522E-3</v>
      </c>
      <c r="AG137" s="106">
        <f>IF(INDEX(Base_Dados!AG:AG,MATCH($B137,Base_Dados!$B:$B,0))=0,0,
MAX(0, MIN(AG$1,
((INDEX(Base_Dados!AG:AG,MATCH($B137,Base_Dados!$B:$B,0))-MIN(Base_Dados!AG$5:AG$98)) /
(IF(MAX(Base_Dados!AG$5:AG$98)-MIN(Base_Dados!AG$5:AG$98)=0,1,MAX(Base_Dados!AG$5:AG$98)-MIN(Base_Dados!AG$5:AG$98)))) * AG$1)))</f>
        <v>1.2242641251118951E-2</v>
      </c>
      <c r="AH137" s="106">
        <f>IF(INDEX(Base_Dados!AH:AH,MATCH($B137,Base_Dados!$B:$B,0))=0,0,
MAX(0, MIN(AH$1,
((INDEX(Base_Dados!AH:AH,MATCH($B137,Base_Dados!$B:$B,0))-MIN(Base_Dados!AH$5:AH$98)) /
(IF(MAX(Base_Dados!AH$5:AH$98)-MIN(Base_Dados!AH$5:AH$98)=0,1,MAX(Base_Dados!AH$5:AH$98)-MIN(Base_Dados!AH$5:AH$98)))) * AH$1)))</f>
        <v>1.6021546183040853</v>
      </c>
      <c r="AI137" s="106">
        <f>IF(INDEX(Base_Dados!AI:AI,MATCH($B137,Base_Dados!$B:$B,0))=0,0,
MAX(0, MIN(AI$1,
((INDEX(Base_Dados!AI:AI,MATCH($B137,Base_Dados!$B:$B,0))-MIN(Base_Dados!AI$5:AI$98)) /
(IF(MAX(Base_Dados!AI$5:AI$98)-MIN(Base_Dados!AI$5:AI$98)=0,1,MAX(Base_Dados!AI$5:AI$98)-MIN(Base_Dados!AI$5:AI$98)))) * AI$1)))</f>
        <v>0.10714285714285714</v>
      </c>
      <c r="AJ137" s="106">
        <f>IF(INDEX(Base_Dados!AJ:AJ,MATCH($B137,Base_Dados!$B:$B,0))=0,0,
MAX(0, MIN(AJ$1,
((INDEX(Base_Dados!AJ:AJ,MATCH($B137,Base_Dados!$B:$B,0))-MIN(Base_Dados!AJ$5:AJ$98)) /
(IF(MAX(Base_Dados!AJ$5:AJ$98)-MIN(Base_Dados!AJ$5:AJ$98)=0,1,MAX(Base_Dados!AJ$5:AJ$98)-MIN(Base_Dados!AJ$5:AJ$98)))) * AJ$1)))</f>
        <v>0.25793650793650791</v>
      </c>
      <c r="AK137" s="106">
        <f>IF(INDEX(Base_Dados!AK:AK,MATCH($B137,Base_Dados!$B:$B,0))=0,0,
MAX(0, MIN(AK$1,
((INDEX(Base_Dados!AK:AK,MATCH($B137,Base_Dados!$B:$B,0))-MIN(Base_Dados!AK$5:AK$98)) /
(IF(MAX(Base_Dados!AK$5:AK$98)-MIN(Base_Dados!AK$5:AK$98)=0,1,MAX(Base_Dados!AK$5:AK$98)-MIN(Base_Dados!AK$5:AK$98)))) * AK$1)))</f>
        <v>2.8735632183908046E-3</v>
      </c>
      <c r="AL137" s="106">
        <f>IF(INDEX(Base_Dados!AL:AL,MATCH($B137,Base_Dados!$B:$B,0))=0,0,
MAX(0, MIN(AL$1,
((INDEX(Base_Dados!AL:AL,MATCH($B137,Base_Dados!$B:$B,0))-MIN(Base_Dados!AL$5:AL$98)) /
(IF(MAX(Base_Dados!AL$5:AL$98)-MIN(Base_Dados!AL$5:AL$98)=0,1,MAX(Base_Dados!AL$5:AL$98)-MIN(Base_Dados!AL$5:AL$98)))) * AL$1)))</f>
        <v>0</v>
      </c>
      <c r="AM137" s="106">
        <f>IF(INDEX(Base_Dados!AM:AM,MATCH($B137,Base_Dados!$B:$B,0))=0,0,
MAX(0, MIN(AM$1,
((INDEX(Base_Dados!AM:AM,MATCH($B137,Base_Dados!$B:$B,0))-MIN(Base_Dados!AM$5:AM$98)) /
(IF(MAX(Base_Dados!AM$5:AM$98)-MIN(Base_Dados!AM$5:AM$98)=0,1,MAX(Base_Dados!AM$5:AM$98)-MIN(Base_Dados!AM$5:AM$98)))) * AM$1)))</f>
        <v>1.3464526152252718E-2</v>
      </c>
      <c r="AN137" s="106">
        <f>IF(INDEX(Base_Dados!AN:AN,MATCH($B137,Base_Dados!$B:$B,0))=0,0,
MAX(0, MIN(AN$1,
((INDEX(Base_Dados!AN:AN,MATCH($B137,Base_Dados!$B:$B,0))-MIN(Base_Dados!AN$5:AN$98)) /
(IF(MAX(Base_Dados!AN$5:AN$98)-MIN(Base_Dados!AN$5:AN$98)=0,1,MAX(Base_Dados!AN$5:AN$98)-MIN(Base_Dados!AN$5:AN$98)))) * AN$1)))</f>
        <v>4.9363711001642038E-2</v>
      </c>
      <c r="AO137" s="106">
        <f>IF(INDEX(Base_Dados!AO:AO,MATCH($B137,Base_Dados!$B:$B,0))=0,0,
MAX(0, MIN(AO$1,
((INDEX(Base_Dados!AO:AO,MATCH($B137,Base_Dados!$B:$B,0))-MIN(Base_Dados!AO$5:AO$98)) /
(IF(MAX(Base_Dados!AO$5:AO$98)-MIN(Base_Dados!AO$5:AO$98)=0,1,MAX(Base_Dados!AO$5:AO$98)-MIN(Base_Dados!AO$5:AO$98)))) * AO$1)))</f>
        <v>0</v>
      </c>
      <c r="AP137" s="106">
        <f>IF(INDEX(Base_Dados!AP:AP,MATCH($B137,Base_Dados!$B:$B,0))=0,0,
MAX(0, MIN(AP$1,
((INDEX(Base_Dados!AP:AP,MATCH($B137,Base_Dados!$B:$B,0))-MIN(Base_Dados!AP$5:AP$98)) /
(IF(MAX(Base_Dados!AP$5:AP$98)-MIN(Base_Dados!AP$5:AP$98)=0,1,MAX(Base_Dados!AP$5:AP$98)-MIN(Base_Dados!AP$5:AP$98)))) * AP$1)))</f>
        <v>6.8807339449541288E-3</v>
      </c>
      <c r="AQ137" s="106">
        <f>IF(INDEX(Base_Dados!AQ:AQ,MATCH($B137,Base_Dados!$B:$B,0))=0,0,
MAX(0, MIN(AQ$1,
((INDEX(Base_Dados!AQ:AQ,MATCH($B137,Base_Dados!$B:$B,0))-MIN(Base_Dados!AQ$5:AQ$98)) /
(IF(MAX(Base_Dados!AQ$5:AQ$98)-MIN(Base_Dados!AQ$5:AQ$98)=0,1,MAX(Base_Dados!AQ$5:AQ$98)-MIN(Base_Dados!AQ$5:AQ$98)))) * AQ$1)))</f>
        <v>0</v>
      </c>
      <c r="AR137" s="106">
        <f>IF(INDEX(Base_Dados!AR:AR,MATCH($B137,Base_Dados!$B:$B,0))=0,0,
MAX(0, MIN(AR$1,
((INDEX(Base_Dados!AR:AR,MATCH($B137,Base_Dados!$B:$B,0))-MIN(Base_Dados!AR$5:AR$98)) /
(IF(MAX(Base_Dados!AR$5:AR$98)-MIN(Base_Dados!AR$5:AR$98)=0,1,MAX(Base_Dados!AR$5:AR$98)-MIN(Base_Dados!AR$5:AR$98)))) * AR$1)))</f>
        <v>0</v>
      </c>
      <c r="AS137" s="106">
        <f>IF(INDEX(Base_Dados!AS:AS,MATCH($B137,Base_Dados!$B:$B,0))=0,0,
MAX(0, MIN(AS$1,
((INDEX(Base_Dados!AS:AS,MATCH($B137,Base_Dados!$B:$B,0))-MIN(Base_Dados!AS$5:AS$98)) /
(IF(MAX(Base_Dados!AS$5:AS$98)-MIN(Base_Dados!AS$5:AS$98)=0,1,MAX(Base_Dados!AS$5:AS$98)-MIN(Base_Dados!AS$5:AS$98)))) * AS$1)))</f>
        <v>0</v>
      </c>
      <c r="AT137" s="106">
        <f>IF(INDEX(Base_Dados!AT:AT,MATCH($B137,Base_Dados!$B:$B,0))=0,0,
MAX(0, MIN(AT$1,
((INDEX(Base_Dados!AT:AT,MATCH($B137,Base_Dados!$B:$B,0))-MIN(Base_Dados!AT$5:AT$98)) /
(IF(MAX(Base_Dados!AT$5:AT$98)-MIN(Base_Dados!AT$5:AT$98)=0,1,MAX(Base_Dados!AT$5:AT$98)-MIN(Base_Dados!AT$5:AT$98)))) * AT$1)))</f>
        <v>0</v>
      </c>
      <c r="AU137" s="106">
        <f>IF(INDEX(Base_Dados!AU:AU,MATCH($B137,Base_Dados!$B:$B,0))=0,0,
MAX(0, MIN(AU$1,
((INDEX(Base_Dados!AU:AU,MATCH($B137,Base_Dados!$B:$B,0))-MIN(Base_Dados!AU$5:AU$98)) /
(IF(MAX(Base_Dados!AU$5:AU$98)-MIN(Base_Dados!AU$5:AU$98)=0,1,MAX(Base_Dados!AU$5:AU$98)-MIN(Base_Dados!AU$5:AU$98)))) * AU$1)))</f>
        <v>3.7453183520599251E-3</v>
      </c>
      <c r="AV137" s="106">
        <f>IF(INDEX(Base_Dados!AV:AV,MATCH($B137,Base_Dados!$B:$B,0))=0,0,
MAX(0, MIN(AV$1,
((INDEX(Base_Dados!AV:AV,MATCH($B137,Base_Dados!$B:$B,0))-MIN(Base_Dados!AV$5:AV$98)) /
(IF(MAX(Base_Dados!AV$5:AV$98)-MIN(Base_Dados!AV$5:AV$98)=0,1,MAX(Base_Dados!AV$5:AV$98)-MIN(Base_Dados!AV$5:AV$98)))) * AV$1)))</f>
        <v>0</v>
      </c>
      <c r="AW137" s="106">
        <f>IF(INDEX(Base_Dados!AW:AW,MATCH($B137,Base_Dados!$B:$B,0))=0,0,
MAX(0, MIN(AW$1,
((INDEX(Base_Dados!AW:AW,MATCH($B137,Base_Dados!$B:$B,0))-MIN(Base_Dados!AW$5:AW$98)) /
(IF(MAX(Base_Dados!AW$5:AW$98)-MIN(Base_Dados!AW$5:AW$98)=0,1,MAX(Base_Dados!AW$5:AW$98)-MIN(Base_Dados!AW$5:AW$98)))) * AW$1)))</f>
        <v>0</v>
      </c>
      <c r="AX137" s="106">
        <f>IF(INDEX(Base_Dados!AX:AX,MATCH($B137,Base_Dados!$B:$B,0))=0,0,
MAX(0, MIN(AX$1,
((INDEX(Base_Dados!AX:AX,MATCH($B137,Base_Dados!$B:$B,0))-MIN(Base_Dados!AX$5:AX$98)) /
(IF(MAX(Base_Dados!AX$5:AX$98)-MIN(Base_Dados!AX$5:AX$98)=0,1,MAX(Base_Dados!AX$5:AX$98)-MIN(Base_Dados!AX$5:AX$98)))) * AX$1)))</f>
        <v>9.984639016897081E-3</v>
      </c>
      <c r="AY137" s="106">
        <f>IF(INDEX(Base_Dados!AY:AY,MATCH($B137,Base_Dados!$B:$B,0))=0,0,
MAX(0, MIN(AY$1,
((INDEX(Base_Dados!AY:AY,MATCH($B137,Base_Dados!$B:$B,0))-MIN(Base_Dados!AY$5:AY$98)) /
(IF(MAX(Base_Dados!AY$5:AY$98)-MIN(Base_Dados!AY$5:AY$98)=0,1,MAX(Base_Dados!AY$5:AY$98)-MIN(Base_Dados!AY$5:AY$98)))) * AY$1)))</f>
        <v>1.0880316518298714E-2</v>
      </c>
      <c r="AZ137" s="106">
        <f>IF(INDEX(Base_Dados!AZ:AZ,MATCH($B137,Base_Dados!$B:$B,0))=0,0,
MAX(0, MIN(AZ$1,
((INDEX(Base_Dados!AZ:AZ,MATCH($B137,Base_Dados!$B:$B,0))-MIN(Base_Dados!AZ$5:AZ$98)) /
(IF(MAX(Base_Dados!AZ$5:AZ$98)-MIN(Base_Dados!AZ$5:AZ$98)=0,1,MAX(Base_Dados!AZ$5:AZ$98)-MIN(Base_Dados!AZ$5:AZ$98)))) * AZ$1)))</f>
        <v>0.5</v>
      </c>
      <c r="BA137" s="106">
        <f>IF(INDEX(Base_Dados!BA:BA,MATCH($B137,Base_Dados!$B:$B,0))=0,0,
MAX(0, MIN(BA$1,
((INDEX(Base_Dados!BA:BA,MATCH($B137,Base_Dados!$B:$B,0))-MIN(Base_Dados!BA$5:BA$98)) /
(IF(MAX(Base_Dados!BA$5:BA$98)-MIN(Base_Dados!BA$5:BA$98)=0,1,MAX(Base_Dados!BA$5:BA$98)-MIN(Base_Dados!BA$5:BA$98)))) * BA$1)))</f>
        <v>2.0937409800395212E-2</v>
      </c>
      <c r="BB137" s="106">
        <f>IF(INDEX(Base_Dados!BB:BB,MATCH($B137,Base_Dados!$B:$B,0))=0,0,
MAX(0, MIN(BB$1,
((INDEX(Base_Dados!BB:BB,MATCH($B137,Base_Dados!$B:$B,0))-MIN(Base_Dados!BB$5:BB$98)) /
(IF(MAX(Base_Dados!BB$5:BB$98)-MIN(Base_Dados!BB$5:BB$98)=0,1,MAX(Base_Dados!BB$5:BB$98)-MIN(Base_Dados!BB$5:BB$98)))) * BB$1)))</f>
        <v>0.5</v>
      </c>
      <c r="BC137" s="106">
        <f>IF(INDEX(Base_Dados!BC:BC,MATCH($B137,Base_Dados!$B:$B,0))=0,0,
MAX(0, MIN(BC$1,
((INDEX(Base_Dados!BC:BC,MATCH($B137,Base_Dados!$B:$B,0))-MIN(Base_Dados!BC$5:BC$98)) /
(IF(MAX(Base_Dados!BC$5:BC$98)-MIN(Base_Dados!BC$5:BC$98)=0,1,MAX(Base_Dados!BC$5:BC$98)-MIN(Base_Dados!BC$5:BC$98)))) * BC$1)))</f>
        <v>3.0702935631564773E-2</v>
      </c>
      <c r="BD137" s="106">
        <f>IF(INDEX(Base_Dados!BD:BD,MATCH($B137,Base_Dados!$B:$B,0))=0,0,
MAX(0, MIN(BD$1,
((INDEX(Base_Dados!BD:BD,MATCH($B137,Base_Dados!$B:$B,0))-MIN(Base_Dados!BD$5:BD$98)) /
(IF(MAX(Base_Dados!BD$5:BD$98)-MIN(Base_Dados!BD$5:BD$98)=0,1,MAX(Base_Dados!BD$5:BD$98)-MIN(Base_Dados!BD$5:BD$98)))) * BD$1)))</f>
        <v>1.1564296101378021E-2</v>
      </c>
      <c r="BE137" s="106">
        <f>IF(INDEX(Base_Dados!BE:BE,MATCH($B137,Base_Dados!$B:$B,0))=0,0,
MAX(0, MIN(BE$1,
((INDEX(Base_Dados!BE:BE,MATCH($B137,Base_Dados!$B:$B,0))-MIN(Base_Dados!BE$5:BE$98)) /
(IF(MAX(Base_Dados!BE$5:BE$98)-MIN(Base_Dados!BE$5:BE$98)=0,1,MAX(Base_Dados!BE$5:BE$98)-MIN(Base_Dados!BE$5:BE$98)))) * BE$1)))</f>
        <v>2.1073758153537382E-2</v>
      </c>
      <c r="BF137" s="106">
        <f>IF(INDEX(Base_Dados!BF:BF,MATCH($B137,Base_Dados!$B:$B,0))=0,0,
MAX(0, MIN(BF$1,
((INDEX(Base_Dados!BF:BF,MATCH($B137,Base_Dados!$B:$B,0))-MIN(Base_Dados!BF$5:BF$98)) /
(IF(MAX(Base_Dados!BF$5:BF$98)-MIN(Base_Dados!BF$5:BF$98)=0,1,MAX(Base_Dados!BF$5:BF$98)-MIN(Base_Dados!BF$5:BF$98)))) * BF$1)))</f>
        <v>0</v>
      </c>
      <c r="BG137" s="106">
        <f>IF(INDEX(Base_Dados!BG:BG,MATCH($B137,Base_Dados!$B:$B,0))=0,0,
MAX(0, MIN(BG$1,
((INDEX(Base_Dados!BG:BG,MATCH($B137,Base_Dados!$B:$B,0))-MIN(Base_Dados!BG$5:BG$98)) /
(IF(MAX(Base_Dados!BG$5:BG$98)-MIN(Base_Dados!BG$5:BG$98)=0,1,MAX(Base_Dados!BG$5:BG$98)-MIN(Base_Dados!BG$5:BG$98)))) * BG$1)))</f>
        <v>0</v>
      </c>
      <c r="BH137" s="106">
        <f>IF(INDEX(Base_Dados!BH:BH,MATCH($B137,Base_Dados!$B:$B,0))=0,0,
MAX(0, MIN(BH$1,
((INDEX(Base_Dados!BH:BH,MATCH($B137,Base_Dados!$B:$B,0))-MIN(Base_Dados!BH$5:BH$98)) /
(IF(MAX(Base_Dados!BH$5:BH$98)-MIN(Base_Dados!BH$5:BH$98)=0,1,MAX(Base_Dados!BH$5:BH$98)-MIN(Base_Dados!BH$5:BH$98)))) * BH$1)))</f>
        <v>4.3956043956043959E-2</v>
      </c>
      <c r="BI137" s="106">
        <f>IF(INDEX(Base_Dados!BI:BI,MATCH($B137,Base_Dados!$B:$B,0))=0,0,
MAX(0, MIN(BI$1,
((INDEX(Base_Dados!BI:BI,MATCH($B137,Base_Dados!$B:$B,0))-MIN(Base_Dados!BI$5:BI$98)) /
(IF(MAX(Base_Dados!BI$5:BI$98)-MIN(Base_Dados!BI$5:BI$98)=0,1,MAX(Base_Dados!BI$5:BI$98)-MIN(Base_Dados!BI$5:BI$98)))) * BI$1)))</f>
        <v>6.8642745709828396E-2</v>
      </c>
      <c r="BJ137" s="106">
        <f>IF(INDEX(Base_Dados!BJ:BJ,MATCH($B137,Base_Dados!$B:$B,0))=0,0,
MAX(0, MIN(BJ$1,
((INDEX(Base_Dados!BJ:BJ,MATCH($B137,Base_Dados!$B:$B,0))-MIN(Base_Dados!BJ$5:BJ$98)) /
(IF(MAX(Base_Dados!BJ$5:BJ$98)-MIN(Base_Dados!BJ$5:BJ$98)=0,1,MAX(Base_Dados!BJ$5:BJ$98)-MIN(Base_Dados!BJ$5:BJ$98)))) * BJ$1)))</f>
        <v>3.1578947368421054E-2</v>
      </c>
      <c r="BK137" s="106">
        <f>IF(INDEX(Base_Dados!BK:BK,MATCH($B137,Base_Dados!$B:$B,0))=0,0,
MAX(0, MIN(BK$1,
((INDEX(Base_Dados!BK:BK,MATCH($B137,Base_Dados!$B:$B,0))-MIN(Base_Dados!BK$5:BK$98)) /
(IF(MAX(Base_Dados!BK$5:BK$98)-MIN(Base_Dados!BK$5:BK$98)=0,1,MAX(Base_Dados!BK$5:BK$98)-MIN(Base_Dados!BK$5:BK$98)))) * BK$1)))</f>
        <v>1.7857142857142856E-2</v>
      </c>
      <c r="BL137" s="106">
        <f>IF(INDEX(Base_Dados!BL:BL,MATCH($B137,Base_Dados!$B:$B,0))=0,0,
MAX(0, MIN(BL$1,
((INDEX(Base_Dados!BL:BL,MATCH($B137,Base_Dados!$B:$B,0))-MIN(Base_Dados!BL$5:BL$98)) /
(IF(MAX(Base_Dados!BL$5:BL$98)-MIN(Base_Dados!BL$5:BL$98)=0,1,MAX(Base_Dados!BL$5:BL$98)-MIN(Base_Dados!BL$5:BL$98)))) * BL$1)))</f>
        <v>5.2117263843648211E-2</v>
      </c>
      <c r="BM137" s="106">
        <f>IF(INDEX(Base_Dados!BM:BM,MATCH($B137,Base_Dados!$B:$B,0))=0,0,
MAX(0, MIN(BM$1,
((INDEX(Base_Dados!BM:BM,MATCH($B137,Base_Dados!$B:$B,0))-MIN(Base_Dados!BM$5:BM$98)) /
(IF(MAX(Base_Dados!BM$5:BM$98)-MIN(Base_Dados!BM$5:BM$98)=0,1,MAX(Base_Dados!BM$5:BM$98)-MIN(Base_Dados!BM$5:BM$98)))) * BM$1)))</f>
        <v>0.65878798649369175</v>
      </c>
      <c r="BN137" s="106">
        <f>IF(INDEX(Base_Dados!BN:BN,MATCH($B137,Base_Dados!$B:$B,0))=0,0,
MAX(0, MIN(BN$1,
((INDEX(Base_Dados!BN:BN,MATCH($B137,Base_Dados!$B:$B,0))-MIN(Base_Dados!BN$5:BN$98)) /
(IF(MAX(Base_Dados!BN$5:BN$98)-MIN(Base_Dados!BN$5:BN$98)=0,1,MAX(Base_Dados!BN$5:BN$98)-MIN(Base_Dados!BN$5:BN$98)))) * BN$1)))</f>
        <v>9.0690821294269724E-2</v>
      </c>
      <c r="BO137" s="106">
        <f>IF(INDEX(Base_Dados!BO:BO,MATCH($B137,Base_Dados!$B:$B,0))=0,0,
MAX(0, MIN(BO$1,
((INDEX(Base_Dados!BO:BO,MATCH($B137,Base_Dados!$B:$B,0))-MIN(Base_Dados!BO$5:BO$98)) /
(IF(MAX(Base_Dados!BO$5:BO$98)-MIN(Base_Dados!BO$5:BO$98)=0,1,MAX(Base_Dados!BO$5:BO$98)-MIN(Base_Dados!BO$5:BO$98)))) * BO$1)))</f>
        <v>0</v>
      </c>
      <c r="BP137" s="106">
        <f t="shared" si="8"/>
        <v>8.9249021489876323</v>
      </c>
      <c r="BQ137" s="111">
        <f t="shared" si="9"/>
        <v>0.34836587437396677</v>
      </c>
      <c r="BR137" s="112">
        <f t="shared" si="10"/>
        <v>3.3857560895943495E-2</v>
      </c>
      <c r="BS137" s="113">
        <f t="shared" si="11"/>
        <v>8.8910445880916882</v>
      </c>
    </row>
    <row r="138" spans="1:71">
      <c r="A138" s="21">
        <v>24001</v>
      </c>
      <c r="B138" s="21" t="s">
        <v>539</v>
      </c>
      <c r="C138" s="21" t="s">
        <v>529</v>
      </c>
      <c r="D138" s="105">
        <f>IF(INDEX(Base_Dados!D:D,MATCH($B138,Base_Dados!$B:$B,0))=0,0,
MAX(0, MIN(D$1,
((INDEX(Base_Dados!D:D,MATCH($B138,Base_Dados!$B:$B,0))-MIN(Base_Dados!D$5:D$98)) /
(IF(MAX(Base_Dados!D$5:D$98)-MIN(Base_Dados!D$5:D$98)=0,1,MAX(Base_Dados!D$5:D$98)-MIN(Base_Dados!D$5:D$98)))) * D$1)))</f>
        <v>0.79974162657491998</v>
      </c>
      <c r="E138" s="106">
        <f>IF(INDEX(Base_Dados!E:E,MATCH($B138,Base_Dados!$B:$B,0))=0,0,
MAX(0, MIN(E$1,
((INDEX(Base_Dados!E:E,MATCH($B138,Base_Dados!$B:$B,0))-MIN(Base_Dados!E$5:E$98)) /
(IF(MAX(Base_Dados!E$5:E$98)-MIN(Base_Dados!E$5:E$98)=0,1,MAX(Base_Dados!E$5:E$98)-MIN(Base_Dados!E$5:E$98)))) * E$1)))</f>
        <v>0.22867501027680512</v>
      </c>
      <c r="F138" s="106">
        <f>IF(INDEX(Base_Dados!F:F,MATCH($B138,Base_Dados!$B:$B,0))=0,0,
MAX(0, MIN(F$1,
((INDEX(Base_Dados!F:F,MATCH($B138,Base_Dados!$B:$B,0))-MIN(Base_Dados!F$5:F$98)) /
(IF(MAX(Base_Dados!F$5:F$98)-MIN(Base_Dados!F$5:F$98)=0,1,MAX(Base_Dados!F$5:F$98)-MIN(Base_Dados!F$5:F$98)))) * F$1)))</f>
        <v>0.22785407968564034</v>
      </c>
      <c r="G138" s="106">
        <f>IF(INDEX(Base_Dados!G:G,MATCH($B138,Base_Dados!$B:$B,0))=0,0,
MAX(0, MIN(G$1,
((INDEX(Base_Dados!G:G,MATCH($B138,Base_Dados!$B:$B,0))-MIN(Base_Dados!G$5:G$98)) /
(IF(MAX(Base_Dados!G$5:G$98)-MIN(Base_Dados!G$5:G$98)=0,1,MAX(Base_Dados!G$5:G$98)-MIN(Base_Dados!G$5:G$98)))) * G$1)))</f>
        <v>0.24008011692740758</v>
      </c>
      <c r="H138" s="106">
        <f>IF(INDEX(Base_Dados!H:H,MATCH($B138,Base_Dados!$B:$B,0))=0,0,
MAX(0, MIN(H$1,
((INDEX(Base_Dados!H:H,MATCH($B138,Base_Dados!$B:$B,0))-MIN(Base_Dados!H$5:H$98)) /
(IF(MAX(Base_Dados!H$5:H$98)-MIN(Base_Dados!H$5:H$98)=0,1,MAX(Base_Dados!H$5:H$98)-MIN(Base_Dados!H$5:H$98)))) * H$1)))</f>
        <v>0.25392338826896843</v>
      </c>
      <c r="I138" s="106">
        <f>IF(INDEX(Base_Dados!I:I,MATCH($B138,Base_Dados!$B:$B,0))=0,0,
MAX(0, MIN(I$1,
((INDEX(Base_Dados!I:I,MATCH($B138,Base_Dados!$B:$B,0))-MIN(Base_Dados!I$5:I$98)) /
(IF(MAX(Base_Dados!I$5:I$98)-MIN(Base_Dados!I$5:I$98)=0,1,MAX(Base_Dados!I$5:I$98)-MIN(Base_Dados!I$5:I$98)))) * I$1)))</f>
        <v>0.25819719151349585</v>
      </c>
      <c r="J138" s="106">
        <f>IF(INDEX(Base_Dados!J:J,MATCH($B138,Base_Dados!$B:$B,0))=0,0,
MAX(0, MIN(J$1,
((INDEX(Base_Dados!J:J,MATCH($B138,Base_Dados!$B:$B,0))-MIN(Base_Dados!J$5:J$98)) /
(IF(MAX(Base_Dados!J$5:J$98)-MIN(Base_Dados!J$5:J$98)=0,1,MAX(Base_Dados!J$5:J$98)-MIN(Base_Dados!J$5:J$98)))) * J$1)))</f>
        <v>0.31065771016591509</v>
      </c>
      <c r="K138" s="106">
        <f>IF(INDEX(Base_Dados!K:K,MATCH($B138,Base_Dados!$B:$B,0))=0,0,
MAX(0, MIN(K$1,
((INDEX(Base_Dados!K:K,MATCH($B138,Base_Dados!$B:$B,0))-MIN(Base_Dados!K$5:K$98)) /
(IF(MAX(Base_Dados!K$5:K$98)-MIN(Base_Dados!K$5:K$98)=0,1,MAX(Base_Dados!K$5:K$98)-MIN(Base_Dados!K$5:K$98)))) * K$1)))</f>
        <v>0.29165921288014313</v>
      </c>
      <c r="L138" s="106">
        <f>IF(INDEX(Base_Dados!L:L,MATCH($B138,Base_Dados!$B:$B,0))=0,0,
MAX(0, MIN(L$1,
((INDEX(Base_Dados!L:L,MATCH($B138,Base_Dados!$B:$B,0))-MIN(Base_Dados!L$5:L$98)) /
(IF(MAX(Base_Dados!L$5:L$98)-MIN(Base_Dados!L$5:L$98)=0,1,MAX(Base_Dados!L$5:L$98)-MIN(Base_Dados!L$5:L$98)))) * L$1)))</f>
        <v>0.33011685348370889</v>
      </c>
      <c r="M138" s="106">
        <f>IF(INDEX(Base_Dados!M:M,MATCH($B138,Base_Dados!$B:$B,0))=0,0,
MAX(0, MIN(M$1,
((INDEX(Base_Dados!M:M,MATCH($B138,Base_Dados!$B:$B,0))-MIN(Base_Dados!M$5:M$98)) /
(IF(MAX(Base_Dados!M$5:M$98)-MIN(Base_Dados!M$5:M$98)=0,1,MAX(Base_Dados!M$5:M$98)-MIN(Base_Dados!M$5:M$98)))) * M$1)))</f>
        <v>0.29414577259475216</v>
      </c>
      <c r="N138" s="106">
        <f>IF(INDEX(Base_Dados!N:N,MATCH($B138,Base_Dados!$B:$B,0))=0,0,
MAX(0, MIN(N$1,
((INDEX(Base_Dados!N:N,MATCH($B138,Base_Dados!$B:$B,0))-MIN(Base_Dados!N$5:N$98)) /
(IF(MAX(Base_Dados!N$5:N$98)-MIN(Base_Dados!N$5:N$98)=0,1,MAX(Base_Dados!N$5:N$98)-MIN(Base_Dados!N$5:N$98)))) * N$1)))</f>
        <v>0.33126279298145977</v>
      </c>
      <c r="O138" s="106">
        <f>IF(INDEX(Base_Dados!O:O,MATCH($B138,Base_Dados!$B:$B,0))=0,0,
MAX(0, MIN(O$1,
((INDEX(Base_Dados!O:O,MATCH($B138,Base_Dados!$B:$B,0))-MIN(Base_Dados!O$5:O$98)) /
(IF(MAX(Base_Dados!O$5:O$98)-MIN(Base_Dados!O$5:O$98)=0,1,MAX(Base_Dados!O$5:O$98)-MIN(Base_Dados!O$5:O$98)))) * O$1)))</f>
        <v>0.37566196554991915</v>
      </c>
      <c r="P138" s="106">
        <f>IF(INDEX(Base_Dados!P:P,MATCH($B138,Base_Dados!$B:$B,0))=0,0,
MAX(0, MIN(P$1,
((INDEX(Base_Dados!P:P,MATCH($B138,Base_Dados!$B:$B,0))-MIN(Base_Dados!P$5:P$98)) /
(IF(MAX(Base_Dados!P$5:P$98)-MIN(Base_Dados!P$5:P$98)=0,1,MAX(Base_Dados!P$5:P$98)-MIN(Base_Dados!P$5:P$98)))) * P$1)))</f>
        <v>0.27941715131048794</v>
      </c>
      <c r="Q138" s="106">
        <f>IF(INDEX(Base_Dados!Q:Q,MATCH($B138,Base_Dados!$B:$B,0))=0,0,
MAX(0, MIN(Q$1,
((INDEX(Base_Dados!Q:Q,MATCH($B138,Base_Dados!$B:$B,0))-MIN(Base_Dados!Q$5:Q$98)) /
(IF(MAX(Base_Dados!Q$5:Q$98)-MIN(Base_Dados!Q$5:Q$98)=0,1,MAX(Base_Dados!Q$5:Q$98)-MIN(Base_Dados!Q$5:Q$98)))) * Q$1)))</f>
        <v>0.1603391079985256</v>
      </c>
      <c r="R138" s="106">
        <f>IF(INDEX(Base_Dados!R:R,MATCH($B138,Base_Dados!$B:$B,0))=0,0,
MAX(0, MIN(R$1,
((INDEX(Base_Dados!R:R,MATCH($B138,Base_Dados!$B:$B,0))-MIN(Base_Dados!R$5:R$98)) /
(IF(MAX(Base_Dados!R$5:R$98)-MIN(Base_Dados!R$5:R$98)=0,1,MAX(Base_Dados!R$5:R$98)-MIN(Base_Dados!R$5:R$98)))) * R$1)))</f>
        <v>0.16374566832368279</v>
      </c>
      <c r="S138" s="106">
        <f>IF(INDEX(Base_Dados!S:S,MATCH($B138,Base_Dados!$B:$B,0))=0,0,
MAX(0, MIN(S$1,
((INDEX(Base_Dados!S:S,MATCH($B138,Base_Dados!$B:$B,0))-MIN(Base_Dados!S$5:S$98)) /
(IF(MAX(Base_Dados!S$5:S$98)-MIN(Base_Dados!S$5:S$98)=0,1,MAX(Base_Dados!S$5:S$98)-MIN(Base_Dados!S$5:S$98)))) * S$1)))</f>
        <v>0.14127162435407775</v>
      </c>
      <c r="T138" s="106">
        <f>IF(INDEX(Base_Dados!T:T,MATCH($B138,Base_Dados!$B:$B,0))=0,0,
MAX(0, MIN(T$1,
((INDEX(Base_Dados!T:T,MATCH($B138,Base_Dados!$B:$B,0))-MIN(Base_Dados!T$5:T$98)) /
(IF(MAX(Base_Dados!T$5:T$98)-MIN(Base_Dados!T$5:T$98)=0,1,MAX(Base_Dados!T$5:T$98)-MIN(Base_Dados!T$5:T$98)))) * T$1)))</f>
        <v>1.1948125430718413</v>
      </c>
      <c r="U138" s="106">
        <f>IF(INDEX(Base_Dados!U:U,MATCH($B138,Base_Dados!$B:$B,0))=0,0,
MAX(0, MIN(U$1,
((INDEX(Base_Dados!U:U,MATCH($B138,Base_Dados!$B:$B,0))-MIN(Base_Dados!U$5:U$98)) /
(IF(MAX(Base_Dados!U$5:U$98)-MIN(Base_Dados!U$5:U$98)=0,1,MAX(Base_Dados!U$5:U$98)-MIN(Base_Dados!U$5:U$98)))) * U$1)))</f>
        <v>0.50331563785968858</v>
      </c>
      <c r="V138" s="106">
        <f>IF(INDEX(Base_Dados!V:V,MATCH($B138,Base_Dados!$B:$B,0))=0,0,
MAX(0, MIN(V$1,
((INDEX(Base_Dados!V:V,MATCH($B138,Base_Dados!$B:$B,0))-MIN(Base_Dados!V$5:V$98)) /
(IF(MAX(Base_Dados!V$5:V$98)-MIN(Base_Dados!V$5:V$98)=0,1,MAX(Base_Dados!V$5:V$98)-MIN(Base_Dados!V$5:V$98)))) * V$1)))</f>
        <v>0.52834685697821582</v>
      </c>
      <c r="W138" s="106">
        <f>IF(INDEX(Base_Dados!W:W,MATCH($B138,Base_Dados!$B:$B,0))=0,0,
MAX(0, MIN(W$1,
((INDEX(Base_Dados!W:W,MATCH($B138,Base_Dados!$B:$B,0))-MIN(Base_Dados!W$5:W$98)) /
(IF(MAX(Base_Dados!W$5:W$98)-MIN(Base_Dados!W$5:W$98)=0,1,MAX(Base_Dados!W$5:W$98)-MIN(Base_Dados!W$5:W$98)))) * W$1)))</f>
        <v>2.4806808339691666</v>
      </c>
      <c r="X138" s="106">
        <f>IF(INDEX(Base_Dados!X:X,MATCH($B138,Base_Dados!$B:$B,0))=0,0,
MAX(0, MIN(X$1,
((INDEX(Base_Dados!X:X,MATCH($B138,Base_Dados!$B:$B,0))-MIN(Base_Dados!X$5:X$98)) /
(IF(MAX(Base_Dados!X$5:X$98)-MIN(Base_Dados!X$5:X$98)=0,1,MAX(Base_Dados!X$5:X$98)-MIN(Base_Dados!X$5:X$98)))) * X$1)))</f>
        <v>0.25423728813559321</v>
      </c>
      <c r="Y138" s="106">
        <f>IF(INDEX(Base_Dados!Y:Y,MATCH($B138,Base_Dados!$B:$B,0))=0,0,
MAX(0, MIN(Y$1,
((INDEX(Base_Dados!Y:Y,MATCH($B138,Base_Dados!$B:$B,0))-MIN(Base_Dados!Y$5:Y$98)) /
(IF(MAX(Base_Dados!Y$5:Y$98)-MIN(Base_Dados!Y$5:Y$98)=0,1,MAX(Base_Dados!Y$5:Y$98)-MIN(Base_Dados!Y$5:Y$98)))) * Y$1)))</f>
        <v>0.24264705882352944</v>
      </c>
      <c r="Z138" s="106">
        <f>IF(INDEX(Base_Dados!Z:Z,MATCH($B138,Base_Dados!$B:$B,0))=0,0,
MAX(0, MIN(Z$1,
((INDEX(Base_Dados!Z:Z,MATCH($B138,Base_Dados!$B:$B,0))-MIN(Base_Dados!Z$5:Z$98)) /
(IF(MAX(Base_Dados!Z$5:Z$98)-MIN(Base_Dados!Z$5:Z$98)=0,1,MAX(Base_Dados!Z$5:Z$98)-MIN(Base_Dados!Z$5:Z$98)))) * Z$1)))</f>
        <v>0.65714285714285714</v>
      </c>
      <c r="AA138" s="106">
        <f>IF(INDEX(Base_Dados!AA:AA,MATCH($B138,Base_Dados!$B:$B,0))=0,0,
MAX(0, MIN(AA$1,
((INDEX(Base_Dados!AA:AA,MATCH($B138,Base_Dados!$B:$B,0))-MIN(Base_Dados!AA$5:AA$98)) /
(IF(MAX(Base_Dados!AA$5:AA$98)-MIN(Base_Dados!AA$5:AA$98)=0,1,MAX(Base_Dados!AA$5:AA$98)-MIN(Base_Dados!AA$5:AA$98)))) * AA$1)))</f>
        <v>0.65034965034965031</v>
      </c>
      <c r="AB138" s="106">
        <f>IF(INDEX(Base_Dados!AB:AB,MATCH($B138,Base_Dados!$B:$B,0))=0,0,
MAX(0, MIN(AB$1,
((INDEX(Base_Dados!AB:AB,MATCH($B138,Base_Dados!$B:$B,0))-MIN(Base_Dados!AB$5:AB$98)) /
(IF(MAX(Base_Dados!AB$5:AB$98)-MIN(Base_Dados!AB$5:AB$98)=0,1,MAX(Base_Dados!AB$5:AB$98)-MIN(Base_Dados!AB$5:AB$98)))) * AB$1)))</f>
        <v>0.60376162590423699</v>
      </c>
      <c r="AC138" s="106">
        <f>IF(INDEX(Base_Dados!AC:AC,MATCH($B138,Base_Dados!$B:$B,0))=0,0,
MAX(0, MIN(AC$1,
((INDEX(Base_Dados!AC:AC,MATCH($B138,Base_Dados!$B:$B,0))-MIN(Base_Dados!AC$5:AC$98)) /
(IF(MAX(Base_Dados!AC$5:AC$98)-MIN(Base_Dados!AC$5:AC$98)=0,1,MAX(Base_Dados!AC$5:AC$98)-MIN(Base_Dados!AC$5:AC$98)))) * AC$1)))</f>
        <v>0.13918866833686644</v>
      </c>
      <c r="AD138" s="106">
        <f>IF(INDEX(Base_Dados!AD:AD,MATCH($B138,Base_Dados!$B:$B,0))=0,0,
MAX(0, MIN(AD$1,
((INDEX(Base_Dados!AD:AD,MATCH($B138,Base_Dados!$B:$B,0))-MIN(Base_Dados!AD$5:AD$98)) /
(IF(MAX(Base_Dados!AD$5:AD$98)-MIN(Base_Dados!AD$5:AD$98)=0,1,MAX(Base_Dados!AD$5:AD$98)-MIN(Base_Dados!AD$5:AD$98)))) * AD$1)))</f>
        <v>0.15623428486910221</v>
      </c>
      <c r="AE138" s="106">
        <f>IF(INDEX(Base_Dados!AE:AE,MATCH($B138,Base_Dados!$B:$B,0))=0,0,
MAX(0, MIN(AE$1,
((INDEX(Base_Dados!AE:AE,MATCH($B138,Base_Dados!$B:$B,0))-MIN(Base_Dados!AE$5:AE$98)) /
(IF(MAX(Base_Dados!AE$5:AE$98)-MIN(Base_Dados!AE$5:AE$98)=0,1,MAX(Base_Dados!AE$5:AE$98)-MIN(Base_Dados!AE$5:AE$98)))) * AE$1)))</f>
        <v>9.1773335250970811E-2</v>
      </c>
      <c r="AF138" s="106">
        <f>IF(INDEX(Base_Dados!AF:AF,MATCH($B138,Base_Dados!$B:$B,0))=0,0,
MAX(0, MIN(AF$1,
((INDEX(Base_Dados!AF:AF,MATCH($B138,Base_Dados!$B:$B,0))-MIN(Base_Dados!AF$5:AF$98)) /
(IF(MAX(Base_Dados!AF$5:AF$98)-MIN(Base_Dados!AF$5:AF$98)=0,1,MAX(Base_Dados!AF$5:AF$98)-MIN(Base_Dados!AF$5:AF$98)))) * AF$1)))</f>
        <v>0.16062152346802741</v>
      </c>
      <c r="AG138" s="106">
        <f>IF(INDEX(Base_Dados!AG:AG,MATCH($B138,Base_Dados!$B:$B,0))=0,0,
MAX(0, MIN(AG$1,
((INDEX(Base_Dados!AG:AG,MATCH($B138,Base_Dados!$B:$B,0))-MIN(Base_Dados!AG$5:AG$98)) /
(IF(MAX(Base_Dados!AG$5:AG$98)-MIN(Base_Dados!AG$5:AG$98)=0,1,MAX(Base_Dados!AG$5:AG$98)-MIN(Base_Dados!AG$5:AG$98)))) * AG$1)))</f>
        <v>0.1603391079985256</v>
      </c>
      <c r="AH138" s="106">
        <f>IF(INDEX(Base_Dados!AH:AH,MATCH($B138,Base_Dados!$B:$B,0))=0,0,
MAX(0, MIN(AH$1,
((INDEX(Base_Dados!AH:AH,MATCH($B138,Base_Dados!$B:$B,0))-MIN(Base_Dados!AH$5:AH$98)) /
(IF(MAX(Base_Dados!AH$5:AH$98)-MIN(Base_Dados!AH$5:AH$98)=0,1,MAX(Base_Dados!AH$5:AH$98)-MIN(Base_Dados!AH$5:AH$98)))) * AH$1)))</f>
        <v>1.7297314571916536</v>
      </c>
      <c r="AI138" s="106">
        <f>IF(INDEX(Base_Dados!AI:AI,MATCH($B138,Base_Dados!$B:$B,0))=0,0,
MAX(0, MIN(AI$1,
((INDEX(Base_Dados!AI:AI,MATCH($B138,Base_Dados!$B:$B,0))-MIN(Base_Dados!AI$5:AI$98)) /
(IF(MAX(Base_Dados!AI$5:AI$98)-MIN(Base_Dados!AI$5:AI$98)=0,1,MAX(Base_Dados!AI$5:AI$98)-MIN(Base_Dados!AI$5:AI$98)))) * AI$1)))</f>
        <v>0.21428571428571427</v>
      </c>
      <c r="AJ138" s="106">
        <f>IF(INDEX(Base_Dados!AJ:AJ,MATCH($B138,Base_Dados!$B:$B,0))=0,0,
MAX(0, MIN(AJ$1,
((INDEX(Base_Dados!AJ:AJ,MATCH($B138,Base_Dados!$B:$B,0))-MIN(Base_Dados!AJ$5:AJ$98)) /
(IF(MAX(Base_Dados!AJ$5:AJ$98)-MIN(Base_Dados!AJ$5:AJ$98)=0,1,MAX(Base_Dados!AJ$5:AJ$98)-MIN(Base_Dados!AJ$5:AJ$98)))) * AJ$1)))</f>
        <v>1.2400793650793649</v>
      </c>
      <c r="AK138" s="106">
        <f>IF(INDEX(Base_Dados!AK:AK,MATCH($B138,Base_Dados!$B:$B,0))=0,0,
MAX(0, MIN(AK$1,
((INDEX(Base_Dados!AK:AK,MATCH($B138,Base_Dados!$B:$B,0))-MIN(Base_Dados!AK$5:AK$98)) /
(IF(MAX(Base_Dados!AK$5:AK$98)-MIN(Base_Dados!AK$5:AK$98)=0,1,MAX(Base_Dados!AK$5:AK$98)-MIN(Base_Dados!AK$5:AK$98)))) * AK$1)))</f>
        <v>9.4827586206896547E-2</v>
      </c>
      <c r="AL138" s="106">
        <f>IF(INDEX(Base_Dados!AL:AL,MATCH($B138,Base_Dados!$B:$B,0))=0,0,
MAX(0, MIN(AL$1,
((INDEX(Base_Dados!AL:AL,MATCH($B138,Base_Dados!$B:$B,0))-MIN(Base_Dados!AL$5:AL$98)) /
(IF(MAX(Base_Dados!AL$5:AL$98)-MIN(Base_Dados!AL$5:AL$98)=0,1,MAX(Base_Dados!AL$5:AL$98)-MIN(Base_Dados!AL$5:AL$98)))) * AL$1)))</f>
        <v>0</v>
      </c>
      <c r="AM138" s="106">
        <f>IF(INDEX(Base_Dados!AM:AM,MATCH($B138,Base_Dados!$B:$B,0))=0,0,
MAX(0, MIN(AM$1,
((INDEX(Base_Dados!AM:AM,MATCH($B138,Base_Dados!$B:$B,0))-MIN(Base_Dados!AM$5:AM$98)) /
(IF(MAX(Base_Dados!AM$5:AM$98)-MIN(Base_Dados!AM$5:AM$98)=0,1,MAX(Base_Dados!AM$5:AM$98)-MIN(Base_Dados!AM$5:AM$98)))) * AM$1)))</f>
        <v>0.12946659761781459</v>
      </c>
      <c r="AN138" s="106">
        <f>IF(INDEX(Base_Dados!AN:AN,MATCH($B138,Base_Dados!$B:$B,0))=0,0,
MAX(0, MIN(AN$1,
((INDEX(Base_Dados!AN:AN,MATCH($B138,Base_Dados!$B:$B,0))-MIN(Base_Dados!AN$5:AN$98)) /
(IF(MAX(Base_Dados!AN$5:AN$98)-MIN(Base_Dados!AN$5:AN$98)=0,1,MAX(Base_Dados!AN$5:AN$98)-MIN(Base_Dados!AN$5:AN$98)))) * AN$1)))</f>
        <v>0.16130719866071427</v>
      </c>
      <c r="AO138" s="106">
        <f>IF(INDEX(Base_Dados!AO:AO,MATCH($B138,Base_Dados!$B:$B,0))=0,0,
MAX(0, MIN(AO$1,
((INDEX(Base_Dados!AO:AO,MATCH($B138,Base_Dados!$B:$B,0))-MIN(Base_Dados!AO$5:AO$98)) /
(IF(MAX(Base_Dados!AO$5:AO$98)-MIN(Base_Dados!AO$5:AO$98)=0,1,MAX(Base_Dados!AO$5:AO$98)-MIN(Base_Dados!AO$5:AO$98)))) * AO$1)))</f>
        <v>8.0645161290322578E-2</v>
      </c>
      <c r="AP138" s="106">
        <f>IF(INDEX(Base_Dados!AP:AP,MATCH($B138,Base_Dados!$B:$B,0))=0,0,
MAX(0, MIN(AP$1,
((INDEX(Base_Dados!AP:AP,MATCH($B138,Base_Dados!$B:$B,0))-MIN(Base_Dados!AP$5:AP$98)) /
(IF(MAX(Base_Dados!AP$5:AP$98)-MIN(Base_Dados!AP$5:AP$98)=0,1,MAX(Base_Dados!AP$5:AP$98)-MIN(Base_Dados!AP$5:AP$98)))) * AP$1)))</f>
        <v>6.6513761467889912E-2</v>
      </c>
      <c r="AQ138" s="106">
        <f>IF(INDEX(Base_Dados!AQ:AQ,MATCH($B138,Base_Dados!$B:$B,0))=0,0,
MAX(0, MIN(AQ$1,
((INDEX(Base_Dados!AQ:AQ,MATCH($B138,Base_Dados!$B:$B,0))-MIN(Base_Dados!AQ$5:AQ$98)) /
(IF(MAX(Base_Dados!AQ$5:AQ$98)-MIN(Base_Dados!AQ$5:AQ$98)=0,1,MAX(Base_Dados!AQ$5:AQ$98)-MIN(Base_Dados!AQ$5:AQ$98)))) * AQ$1)))</f>
        <v>0</v>
      </c>
      <c r="AR138" s="106">
        <f>IF(INDEX(Base_Dados!AR:AR,MATCH($B138,Base_Dados!$B:$B,0))=0,0,
MAX(0, MIN(AR$1,
((INDEX(Base_Dados!AR:AR,MATCH($B138,Base_Dados!$B:$B,0))-MIN(Base_Dados!AR$5:AR$98)) /
(IF(MAX(Base_Dados!AR$5:AR$98)-MIN(Base_Dados!AR$5:AR$98)=0,1,MAX(Base_Dados!AR$5:AR$98)-MIN(Base_Dados!AR$5:AR$98)))) * AR$1)))</f>
        <v>3.2258064516129031E-2</v>
      </c>
      <c r="AS138" s="106">
        <f>IF(INDEX(Base_Dados!AS:AS,MATCH($B138,Base_Dados!$B:$B,0))=0,0,
MAX(0, MIN(AS$1,
((INDEX(Base_Dados!AS:AS,MATCH($B138,Base_Dados!$B:$B,0))-MIN(Base_Dados!AS$5:AS$98)) /
(IF(MAX(Base_Dados!AS$5:AS$98)-MIN(Base_Dados!AS$5:AS$98)=0,1,MAX(Base_Dados!AS$5:AS$98)-MIN(Base_Dados!AS$5:AS$98)))) * AS$1)))</f>
        <v>7.3170731707317069E-2</v>
      </c>
      <c r="AT138" s="106">
        <f>IF(INDEX(Base_Dados!AT:AT,MATCH($B138,Base_Dados!$B:$B,0))=0,0,
MAX(0, MIN(AT$1,
((INDEX(Base_Dados!AT:AT,MATCH($B138,Base_Dados!$B:$B,0))-MIN(Base_Dados!AT$5:AT$98)) /
(IF(MAX(Base_Dados!AT$5:AT$98)-MIN(Base_Dados!AT$5:AT$98)=0,1,MAX(Base_Dados!AT$5:AT$98)-MIN(Base_Dados!AT$5:AT$98)))) * AT$1)))</f>
        <v>0</v>
      </c>
      <c r="AU138" s="106">
        <f>IF(INDEX(Base_Dados!AU:AU,MATCH($B138,Base_Dados!$B:$B,0))=0,0,
MAX(0, MIN(AU$1,
((INDEX(Base_Dados!AU:AU,MATCH($B138,Base_Dados!$B:$B,0))-MIN(Base_Dados!AU$5:AU$98)) /
(IF(MAX(Base_Dados!AU$5:AU$98)-MIN(Base_Dados!AU$5:AU$98)=0,1,MAX(Base_Dados!AU$5:AU$98)-MIN(Base_Dados!AU$5:AU$98)))) * AU$1)))</f>
        <v>2.4344569288389514E-2</v>
      </c>
      <c r="AV138" s="106">
        <f>IF(INDEX(Base_Dados!AV:AV,MATCH($B138,Base_Dados!$B:$B,0))=0,0,
MAX(0, MIN(AV$1,
((INDEX(Base_Dados!AV:AV,MATCH($B138,Base_Dados!$B:$B,0))-MIN(Base_Dados!AV$5:AV$98)) /
(IF(MAX(Base_Dados!AV$5:AV$98)-MIN(Base_Dados!AV$5:AV$98)=0,1,MAX(Base_Dados!AV$5:AV$98)-MIN(Base_Dados!AV$5:AV$98)))) * AV$1)))</f>
        <v>0</v>
      </c>
      <c r="AW138" s="106">
        <f>IF(INDEX(Base_Dados!AW:AW,MATCH($B138,Base_Dados!$B:$B,0))=0,0,
MAX(0, MIN(AW$1,
((INDEX(Base_Dados!AW:AW,MATCH($B138,Base_Dados!$B:$B,0))-MIN(Base_Dados!AW$5:AW$98)) /
(IF(MAX(Base_Dados!AW$5:AW$98)-MIN(Base_Dados!AW$5:AW$98)=0,1,MAX(Base_Dados!AW$5:AW$98)-MIN(Base_Dados!AW$5:AW$98)))) * AW$1)))</f>
        <v>0</v>
      </c>
      <c r="AX138" s="106">
        <f>IF(INDEX(Base_Dados!AX:AX,MATCH($B138,Base_Dados!$B:$B,0))=0,0,
MAX(0, MIN(AX$1,
((INDEX(Base_Dados!AX:AX,MATCH($B138,Base_Dados!$B:$B,0))-MIN(Base_Dados!AX$5:AX$98)) /
(IF(MAX(Base_Dados!AX$5:AX$98)-MIN(Base_Dados!AX$5:AX$98)=0,1,MAX(Base_Dados!AX$5:AX$98)-MIN(Base_Dados!AX$5:AX$98)))) * AX$1)))</f>
        <v>5.3650492455046543E-2</v>
      </c>
      <c r="AY138" s="106">
        <f>IF(INDEX(Base_Dados!AY:AY,MATCH($B138,Base_Dados!$B:$B,0))=0,0,
MAX(0, MIN(AY$1,
((INDEX(Base_Dados!AY:AY,MATCH($B138,Base_Dados!$B:$B,0))-MIN(Base_Dados!AY$5:AY$98)) /
(IF(MAX(Base_Dados!AY$5:AY$98)-MIN(Base_Dados!AY$5:AY$98)=0,1,MAX(Base_Dados!AY$5:AY$98)-MIN(Base_Dados!AY$5:AY$98)))) * AY$1)))</f>
        <v>3.0992416749093307E-2</v>
      </c>
      <c r="AZ138" s="106">
        <f>IF(INDEX(Base_Dados!AZ:AZ,MATCH($B138,Base_Dados!$B:$B,0))=0,0,
MAX(0, MIN(AZ$1,
((INDEX(Base_Dados!AZ:AZ,MATCH($B138,Base_Dados!$B:$B,0))-MIN(Base_Dados!AZ$5:AZ$98)) /
(IF(MAX(Base_Dados!AZ$5:AZ$98)-MIN(Base_Dados!AZ$5:AZ$98)=0,1,MAX(Base_Dados!AZ$5:AZ$98)-MIN(Base_Dados!AZ$5:AZ$98)))) * AZ$1)))</f>
        <v>0</v>
      </c>
      <c r="BA138" s="106">
        <f>IF(INDEX(Base_Dados!BA:BA,MATCH($B138,Base_Dados!$B:$B,0))=0,0,
MAX(0, MIN(BA$1,
((INDEX(Base_Dados!BA:BA,MATCH($B138,Base_Dados!$B:$B,0))-MIN(Base_Dados!BA$5:BA$98)) /
(IF(MAX(Base_Dados!BA$5:BA$98)-MIN(Base_Dados!BA$5:BA$98)=0,1,MAX(Base_Dados!BA$5:BA$98)-MIN(Base_Dados!BA$5:BA$98)))) * BA$1)))</f>
        <v>9.4029618774839577E-2</v>
      </c>
      <c r="BB138" s="106">
        <f>IF(INDEX(Base_Dados!BB:BB,MATCH($B138,Base_Dados!$B:$B,0))=0,0,
MAX(0, MIN(BB$1,
((INDEX(Base_Dados!BB:BB,MATCH($B138,Base_Dados!$B:$B,0))-MIN(Base_Dados!BB$5:BB$98)) /
(IF(MAX(Base_Dados!BB$5:BB$98)-MIN(Base_Dados!BB$5:BB$98)=0,1,MAX(Base_Dados!BB$5:BB$98)-MIN(Base_Dados!BB$5:BB$98)))) * BB$1)))</f>
        <v>0.34882871154074679</v>
      </c>
      <c r="BC138" s="106">
        <f>IF(INDEX(Base_Dados!BC:BC,MATCH($B138,Base_Dados!$B:$B,0))=0,0,
MAX(0, MIN(BC$1,
((INDEX(Base_Dados!BC:BC,MATCH($B138,Base_Dados!$B:$B,0))-MIN(Base_Dados!BC$5:BC$98)) /
(IF(MAX(Base_Dados!BC$5:BC$98)-MIN(Base_Dados!BC$5:BC$98)=0,1,MAX(Base_Dados!BC$5:BC$98)-MIN(Base_Dados!BC$5:BC$98)))) * BC$1)))</f>
        <v>5.4942095340694858E-2</v>
      </c>
      <c r="BD138" s="106">
        <f>IF(INDEX(Base_Dados!BD:BD,MATCH($B138,Base_Dados!$B:$B,0))=0,0,
MAX(0, MIN(BD$1,
((INDEX(Base_Dados!BD:BD,MATCH($B138,Base_Dados!$B:$B,0))-MIN(Base_Dados!BD$5:BD$98)) /
(IF(MAX(Base_Dados!BD$5:BD$98)-MIN(Base_Dados!BD$5:BD$98)=0,1,MAX(Base_Dados!BD$5:BD$98)-MIN(Base_Dados!BD$5:BD$98)))) * BD$1)))</f>
        <v>5.4566858250813657E-2</v>
      </c>
      <c r="BE138" s="106">
        <f>IF(INDEX(Base_Dados!BE:BE,MATCH($B138,Base_Dados!$B:$B,0))=0,0,
MAX(0, MIN(BE$1,
((INDEX(Base_Dados!BE:BE,MATCH($B138,Base_Dados!$B:$B,0))-MIN(Base_Dados!BE$5:BE$98)) /
(IF(MAX(Base_Dados!BE$5:BE$98)-MIN(Base_Dados!BE$5:BE$98)=0,1,MAX(Base_Dados!BE$5:BE$98)-MIN(Base_Dados!BE$5:BE$98)))) * BE$1)))</f>
        <v>0.16006021073758153</v>
      </c>
      <c r="BF138" s="106">
        <f>IF(INDEX(Base_Dados!BF:BF,MATCH($B138,Base_Dados!$B:$B,0))=0,0,
MAX(0, MIN(BF$1,
((INDEX(Base_Dados!BF:BF,MATCH($B138,Base_Dados!$B:$B,0))-MIN(Base_Dados!BF$5:BF$98)) /
(IF(MAX(Base_Dados!BF$5:BF$98)-MIN(Base_Dados!BF$5:BF$98)=0,1,MAX(Base_Dados!BF$5:BF$98)-MIN(Base_Dados!BF$5:BF$98)))) * BF$1)))</f>
        <v>0.21428571428571427</v>
      </c>
      <c r="BG138" s="106">
        <f>IF(INDEX(Base_Dados!BG:BG,MATCH($B138,Base_Dados!$B:$B,0))=0,0,
MAX(0, MIN(BG$1,
((INDEX(Base_Dados!BG:BG,MATCH($B138,Base_Dados!$B:$B,0))-MIN(Base_Dados!BG$5:BG$98)) /
(IF(MAX(Base_Dados!BG$5:BG$98)-MIN(Base_Dados!BG$5:BG$98)=0,1,MAX(Base_Dados!BG$5:BG$98)-MIN(Base_Dados!BG$5:BG$98)))) * BG$1)))</f>
        <v>8.4448160535117056E-2</v>
      </c>
      <c r="BH138" s="106">
        <f>IF(INDEX(Base_Dados!BH:BH,MATCH($B138,Base_Dados!$B:$B,0))=0,0,
MAX(0, MIN(BH$1,
((INDEX(Base_Dados!BH:BH,MATCH($B138,Base_Dados!$B:$B,0))-MIN(Base_Dados!BH$5:BH$98)) /
(IF(MAX(Base_Dados!BH$5:BH$98)-MIN(Base_Dados!BH$5:BH$98)=0,1,MAX(Base_Dados!BH$5:BH$98)-MIN(Base_Dados!BH$5:BH$98)))) * BH$1)))</f>
        <v>0.16483516483516483</v>
      </c>
      <c r="BI138" s="106">
        <f>IF(INDEX(Base_Dados!BI:BI,MATCH($B138,Base_Dados!$B:$B,0))=0,0,
MAX(0, MIN(BI$1,
((INDEX(Base_Dados!BI:BI,MATCH($B138,Base_Dados!$B:$B,0))-MIN(Base_Dados!BI$5:BI$98)) /
(IF(MAX(Base_Dados!BI$5:BI$98)-MIN(Base_Dados!BI$5:BI$98)=0,1,MAX(Base_Dados!BI$5:BI$98)-MIN(Base_Dados!BI$5:BI$98)))) * BI$1)))</f>
        <v>9.9843993759750393E-2</v>
      </c>
      <c r="BJ138" s="106">
        <f>IF(INDEX(Base_Dados!BJ:BJ,MATCH($B138,Base_Dados!$B:$B,0))=0,0,
MAX(0, MIN(BJ$1,
((INDEX(Base_Dados!BJ:BJ,MATCH($B138,Base_Dados!$B:$B,0))-MIN(Base_Dados!BJ$5:BJ$98)) /
(IF(MAX(Base_Dados!BJ$5:BJ$98)-MIN(Base_Dados!BJ$5:BJ$98)=0,1,MAX(Base_Dados!BJ$5:BJ$98)-MIN(Base_Dados!BJ$5:BJ$98)))) * BJ$1)))</f>
        <v>0.12631578947368421</v>
      </c>
      <c r="BK138" s="106">
        <f>IF(INDEX(Base_Dados!BK:BK,MATCH($B138,Base_Dados!$B:$B,0))=0,0,
MAX(0, MIN(BK$1,
((INDEX(Base_Dados!BK:BK,MATCH($B138,Base_Dados!$B:$B,0))-MIN(Base_Dados!BK$5:BK$98)) /
(IF(MAX(Base_Dados!BK$5:BK$98)-MIN(Base_Dados!BK$5:BK$98)=0,1,MAX(Base_Dados!BK$5:BK$98)-MIN(Base_Dados!BK$5:BK$98)))) * BK$1)))</f>
        <v>0.14285714285714285</v>
      </c>
      <c r="BL138" s="106">
        <f>IF(INDEX(Base_Dados!BL:BL,MATCH($B138,Base_Dados!$B:$B,0))=0,0,
MAX(0, MIN(BL$1,
((INDEX(Base_Dados!BL:BL,MATCH($B138,Base_Dados!$B:$B,0))-MIN(Base_Dados!BL$5:BL$98)) /
(IF(MAX(Base_Dados!BL$5:BL$98)-MIN(Base_Dados!BL$5:BL$98)=0,1,MAX(Base_Dados!BL$5:BL$98)-MIN(Base_Dados!BL$5:BL$98)))) * BL$1)))</f>
        <v>0.11237785016286644</v>
      </c>
      <c r="BM138" s="106">
        <f>IF(INDEX(Base_Dados!BM:BM,MATCH($B138,Base_Dados!$B:$B,0))=0,0,
MAX(0, MIN(BM$1,
((INDEX(Base_Dados!BM:BM,MATCH($B138,Base_Dados!$B:$B,0))-MIN(Base_Dados!BM$5:BM$98)) /
(IF(MAX(Base_Dados!BM$5:BM$98)-MIN(Base_Dados!BM$5:BM$98)=0,1,MAX(Base_Dados!BM$5:BM$98)-MIN(Base_Dados!BM$5:BM$98)))) * BM$1)))</f>
        <v>0.77998933712457852</v>
      </c>
      <c r="BN138" s="106">
        <f>IF(INDEX(Base_Dados!BN:BN,MATCH($B138,Base_Dados!$B:$B,0))=0,0,
MAX(0, MIN(BN$1,
((INDEX(Base_Dados!BN:BN,MATCH($B138,Base_Dados!$B:$B,0))-MIN(Base_Dados!BN$5:BN$98)) /
(IF(MAX(Base_Dados!BN$5:BN$98)-MIN(Base_Dados!BN$5:BN$98)=0,1,MAX(Base_Dados!BN$5:BN$98)-MIN(Base_Dados!BN$5:BN$98)))) * BN$1)))</f>
        <v>0.38122021418120106</v>
      </c>
      <c r="BO138" s="106">
        <f>IF(INDEX(Base_Dados!BO:BO,MATCH($B138,Base_Dados!$B:$B,0))=0,0,
MAX(0, MIN(BO$1,
((INDEX(Base_Dados!BO:BO,MATCH($B138,Base_Dados!$B:$B,0))-MIN(Base_Dados!BO$5:BO$98)) /
(IF(MAX(Base_Dados!BO$5:BO$98)-MIN(Base_Dados!BO$5:BO$98)=0,1,MAX(Base_Dados!BO$5:BO$98)-MIN(Base_Dados!BO$5:BO$98)))) * BO$1)))</f>
        <v>1.7241379310344827E-2</v>
      </c>
      <c r="BP138" s="106">
        <f t="shared" si="8"/>
        <v>19.277315902734763</v>
      </c>
      <c r="BQ138" s="111">
        <f t="shared" si="9"/>
        <v>0.4210624992982725</v>
      </c>
      <c r="BR138" s="112">
        <f t="shared" si="10"/>
        <v>0.10655418582024923</v>
      </c>
      <c r="BS138" s="113">
        <f t="shared" si="11"/>
        <v>19.170761716914512</v>
      </c>
    </row>
    <row r="139" spans="1:71">
      <c r="A139" s="21">
        <v>24002</v>
      </c>
      <c r="B139" s="21" t="s">
        <v>534</v>
      </c>
      <c r="C139" s="21" t="s">
        <v>529</v>
      </c>
      <c r="D139" s="105">
        <f>IF(INDEX(Base_Dados!D:D,MATCH($B139,Base_Dados!$B:$B,0))=0,0,
MAX(0, MIN(D$1,
((INDEX(Base_Dados!D:D,MATCH($B139,Base_Dados!$B:$B,0))-MIN(Base_Dados!D$5:D$98)) /
(IF(MAX(Base_Dados!D$5:D$98)-MIN(Base_Dados!D$5:D$98)=0,1,MAX(Base_Dados!D$5:D$98)-MIN(Base_Dados!D$5:D$98)))) * D$1)))</f>
        <v>0.120767840926066</v>
      </c>
      <c r="E139" s="106">
        <f>IF(INDEX(Base_Dados!E:E,MATCH($B139,Base_Dados!$B:$B,0))=0,0,
MAX(0, MIN(E$1,
((INDEX(Base_Dados!E:E,MATCH($B139,Base_Dados!$B:$B,0))-MIN(Base_Dados!E$5:E$98)) /
(IF(MAX(Base_Dados!E$5:E$98)-MIN(Base_Dados!E$5:E$98)=0,1,MAX(Base_Dados!E$5:E$98)-MIN(Base_Dados!E$5:E$98)))) * E$1)))</f>
        <v>1.9503642694058274E-2</v>
      </c>
      <c r="F139" s="106">
        <f>IF(INDEX(Base_Dados!F:F,MATCH($B139,Base_Dados!$B:$B,0))=0,0,
MAX(0, MIN(F$1,
((INDEX(Base_Dados!F:F,MATCH($B139,Base_Dados!$B:$B,0))-MIN(Base_Dados!F$5:F$98)) /
(IF(MAX(Base_Dados!F$5:F$98)-MIN(Base_Dados!F$5:F$98)=0,1,MAX(Base_Dados!F$5:F$98)-MIN(Base_Dados!F$5:F$98)))) * F$1)))</f>
        <v>2.0440934766591728E-2</v>
      </c>
      <c r="G139" s="106">
        <f>IF(INDEX(Base_Dados!G:G,MATCH($B139,Base_Dados!$B:$B,0))=0,0,
MAX(0, MIN(G$1,
((INDEX(Base_Dados!G:G,MATCH($B139,Base_Dados!$B:$B,0))-MIN(Base_Dados!G$5:G$98)) /
(IF(MAX(Base_Dados!G$5:G$98)-MIN(Base_Dados!G$5:G$98)=0,1,MAX(Base_Dados!G$5:G$98)-MIN(Base_Dados!G$5:G$98)))) * G$1)))</f>
        <v>2.3250148865912413E-2</v>
      </c>
      <c r="H139" s="106">
        <f>IF(INDEX(Base_Dados!H:H,MATCH($B139,Base_Dados!$B:$B,0))=0,0,
MAX(0, MIN(H$1,
((INDEX(Base_Dados!H:H,MATCH($B139,Base_Dados!$B:$B,0))-MIN(Base_Dados!H$5:H$98)) /
(IF(MAX(Base_Dados!H$5:H$98)-MIN(Base_Dados!H$5:H$98)=0,1,MAX(Base_Dados!H$5:H$98)-MIN(Base_Dados!H$5:H$98)))) * H$1)))</f>
        <v>2.6637447170106666E-2</v>
      </c>
      <c r="I139" s="106">
        <f>IF(INDEX(Base_Dados!I:I,MATCH($B139,Base_Dados!$B:$B,0))=0,0,
MAX(0, MIN(I$1,
((INDEX(Base_Dados!I:I,MATCH($B139,Base_Dados!$B:$B,0))-MIN(Base_Dados!I$5:I$98)) /
(IF(MAX(Base_Dados!I$5:I$98)-MIN(Base_Dados!I$5:I$98)=0,1,MAX(Base_Dados!I$5:I$98)-MIN(Base_Dados!I$5:I$98)))) * I$1)))</f>
        <v>3.4275917455520749E-2</v>
      </c>
      <c r="J139" s="106">
        <f>IF(INDEX(Base_Dados!J:J,MATCH($B139,Base_Dados!$B:$B,0))=0,0,
MAX(0, MIN(J$1,
((INDEX(Base_Dados!J:J,MATCH($B139,Base_Dados!$B:$B,0))-MIN(Base_Dados!J$5:J$98)) /
(IF(MAX(Base_Dados!J$5:J$98)-MIN(Base_Dados!J$5:J$98)=0,1,MAX(Base_Dados!J$5:J$98)-MIN(Base_Dados!J$5:J$98)))) * J$1)))</f>
        <v>4.5537640960935988E-2</v>
      </c>
      <c r="K139" s="106">
        <f>IF(INDEX(Base_Dados!K:K,MATCH($B139,Base_Dados!$B:$B,0))=0,0,
MAX(0, MIN(K$1,
((INDEX(Base_Dados!K:K,MATCH($B139,Base_Dados!$B:$B,0))-MIN(Base_Dados!K$5:K$98)) /
(IF(MAX(Base_Dados!K$5:K$98)-MIN(Base_Dados!K$5:K$98)=0,1,MAX(Base_Dados!K$5:K$98)-MIN(Base_Dados!K$5:K$98)))) * K$1)))</f>
        <v>5.0408094812164579E-2</v>
      </c>
      <c r="L139" s="106">
        <f>IF(INDEX(Base_Dados!L:L,MATCH($B139,Base_Dados!$B:$B,0))=0,0,
MAX(0, MIN(L$1,
((INDEX(Base_Dados!L:L,MATCH($B139,Base_Dados!$B:$B,0))-MIN(Base_Dados!L$5:L$98)) /
(IF(MAX(Base_Dados!L$5:L$98)-MIN(Base_Dados!L$5:L$98)=0,1,MAX(Base_Dados!L$5:L$98)-MIN(Base_Dados!L$5:L$98)))) * L$1)))</f>
        <v>6.6470502370105169E-2</v>
      </c>
      <c r="M139" s="106">
        <f>IF(INDEX(Base_Dados!M:M,MATCH($B139,Base_Dados!$B:$B,0))=0,0,
MAX(0, MIN(M$1,
((INDEX(Base_Dados!M:M,MATCH($B139,Base_Dados!$B:$B,0))-MIN(Base_Dados!M$5:M$98)) /
(IF(MAX(Base_Dados!M$5:M$98)-MIN(Base_Dados!M$5:M$98)=0,1,MAX(Base_Dados!M$5:M$98)-MIN(Base_Dados!M$5:M$98)))) * M$1)))</f>
        <v>6.3428571428571431E-2</v>
      </c>
      <c r="N139" s="106">
        <f>IF(INDEX(Base_Dados!N:N,MATCH($B139,Base_Dados!$B:$B,0))=0,0,
MAX(0, MIN(N$1,
((INDEX(Base_Dados!N:N,MATCH($B139,Base_Dados!$B:$B,0))-MIN(Base_Dados!N$5:N$98)) /
(IF(MAX(Base_Dados!N$5:N$98)-MIN(Base_Dados!N$5:N$98)=0,1,MAX(Base_Dados!N$5:N$98)-MIN(Base_Dados!N$5:N$98)))) * N$1)))</f>
        <v>8.0053005833007965E-2</v>
      </c>
      <c r="O139" s="106">
        <f>IF(INDEX(Base_Dados!O:O,MATCH($B139,Base_Dados!$B:$B,0))=0,0,
MAX(0, MIN(O$1,
((INDEX(Base_Dados!O:O,MATCH($B139,Base_Dados!$B:$B,0))-MIN(Base_Dados!O$5:O$98)) /
(IF(MAX(Base_Dados!O$5:O$98)-MIN(Base_Dados!O$5:O$98)=0,1,MAX(Base_Dados!O$5:O$98)-MIN(Base_Dados!O$5:O$98)))) * O$1)))</f>
        <v>0.10808852221417024</v>
      </c>
      <c r="P139" s="106">
        <f>IF(INDEX(Base_Dados!P:P,MATCH($B139,Base_Dados!$B:$B,0))=0,0,
MAX(0, MIN(P$1,
((INDEX(Base_Dados!P:P,MATCH($B139,Base_Dados!$B:$B,0))-MIN(Base_Dados!P$5:P$98)) /
(IF(MAX(Base_Dados!P$5:P$98)-MIN(Base_Dados!P$5:P$98)=0,1,MAX(Base_Dados!P$5:P$98)-MIN(Base_Dados!P$5:P$98)))) * P$1)))</f>
        <v>2.2608309327611344E-2</v>
      </c>
      <c r="Q139" s="106">
        <f>IF(INDEX(Base_Dados!Q:Q,MATCH($B139,Base_Dados!$B:$B,0))=0,0,
MAX(0, MIN(Q$1,
((INDEX(Base_Dados!Q:Q,MATCH($B139,Base_Dados!$B:$B,0))-MIN(Base_Dados!Q$5:Q$98)) /
(IF(MAX(Base_Dados!Q$5:Q$98)-MIN(Base_Dados!Q$5:Q$98)=0,1,MAX(Base_Dados!Q$5:Q$98)-MIN(Base_Dados!Q$5:Q$98)))) * Q$1)))</f>
        <v>1.171607603601706E-2</v>
      </c>
      <c r="R139" s="106">
        <f>IF(INDEX(Base_Dados!R:R,MATCH($B139,Base_Dados!$B:$B,0))=0,0,
MAX(0, MIN(R$1,
((INDEX(Base_Dados!R:R,MATCH($B139,Base_Dados!$B:$B,0))-MIN(Base_Dados!R$5:R$98)) /
(IF(MAX(Base_Dados!R$5:R$98)-MIN(Base_Dados!R$5:R$98)=0,1,MAX(Base_Dados!R$5:R$98)-MIN(Base_Dados!R$5:R$98)))) * R$1)))</f>
        <v>1.149208950101303E-2</v>
      </c>
      <c r="S139" s="106">
        <f>IF(INDEX(Base_Dados!S:S,MATCH($B139,Base_Dados!$B:$B,0))=0,0,
MAX(0, MIN(S$1,
((INDEX(Base_Dados!S:S,MATCH($B139,Base_Dados!$B:$B,0))-MIN(Base_Dados!S$5:S$98)) /
(IF(MAX(Base_Dados!S$5:S$98)-MIN(Base_Dados!S$5:S$98)=0,1,MAX(Base_Dados!S$5:S$98)-MIN(Base_Dados!S$5:S$98)))) * S$1)))</f>
        <v>9.0017224593724257E-3</v>
      </c>
      <c r="T139" s="106">
        <f>IF(INDEX(Base_Dados!T:T,MATCH($B139,Base_Dados!$B:$B,0))=0,0,
MAX(0, MIN(T$1,
((INDEX(Base_Dados!T:T,MATCH($B139,Base_Dados!$B:$B,0))-MIN(Base_Dados!T$5:T$98)) /
(IF(MAX(Base_Dados!T$5:T$98)-MIN(Base_Dados!T$5:T$98)=0,1,MAX(Base_Dados!T$5:T$98)-MIN(Base_Dados!T$5:T$98)))) * T$1)))</f>
        <v>0.48997501932284682</v>
      </c>
      <c r="U139" s="106">
        <f>IF(INDEX(Base_Dados!U:U,MATCH($B139,Base_Dados!$B:$B,0))=0,0,
MAX(0, MIN(U$1,
((INDEX(Base_Dados!U:U,MATCH($B139,Base_Dados!$B:$B,0))-MIN(Base_Dados!U$5:U$98)) /
(IF(MAX(Base_Dados!U$5:U$98)-MIN(Base_Dados!U$5:U$98)=0,1,MAX(Base_Dados!U$5:U$98)-MIN(Base_Dados!U$5:U$98)))) * U$1)))</f>
        <v>0.79039188227867729</v>
      </c>
      <c r="V139" s="106">
        <f>IF(INDEX(Base_Dados!V:V,MATCH($B139,Base_Dados!$B:$B,0))=0,0,
MAX(0, MIN(V$1,
((INDEX(Base_Dados!V:V,MATCH($B139,Base_Dados!$B:$B,0))-MIN(Base_Dados!V$5:V$98)) /
(IF(MAX(Base_Dados!V$5:V$98)-MIN(Base_Dados!V$5:V$98)=0,1,MAX(Base_Dados!V$5:V$98)-MIN(Base_Dados!V$5:V$98)))) * V$1)))</f>
        <v>8.9664857982872572E-3</v>
      </c>
      <c r="W139" s="106">
        <f>IF(INDEX(Base_Dados!W:W,MATCH($B139,Base_Dados!$B:$B,0))=0,0,
MAX(0, MIN(W$1,
((INDEX(Base_Dados!W:W,MATCH($B139,Base_Dados!$B:$B,0))-MIN(Base_Dados!W$5:W$98)) /
(IF(MAX(Base_Dados!W$5:W$98)-MIN(Base_Dados!W$5:W$98)=0,1,MAX(Base_Dados!W$5:W$98)-MIN(Base_Dados!W$5:W$98)))) * W$1)))</f>
        <v>2.6112719509795861</v>
      </c>
      <c r="X139" s="106">
        <f>IF(INDEX(Base_Dados!X:X,MATCH($B139,Base_Dados!$B:$B,0))=0,0,
MAX(0, MIN(X$1,
((INDEX(Base_Dados!X:X,MATCH($B139,Base_Dados!$B:$B,0))-MIN(Base_Dados!X$5:X$98)) /
(IF(MAX(Base_Dados!X$5:X$98)-MIN(Base_Dados!X$5:X$98)=0,1,MAX(Base_Dados!X$5:X$98)-MIN(Base_Dados!X$5:X$98)))) * X$1)))</f>
        <v>0</v>
      </c>
      <c r="Y139" s="106">
        <f>IF(INDEX(Base_Dados!Y:Y,MATCH($B139,Base_Dados!$B:$B,0))=0,0,
MAX(0, MIN(Y$1,
((INDEX(Base_Dados!Y:Y,MATCH($B139,Base_Dados!$B:$B,0))-MIN(Base_Dados!Y$5:Y$98)) /
(IF(MAX(Base_Dados!Y$5:Y$98)-MIN(Base_Dados!Y$5:Y$98)=0,1,MAX(Base_Dados!Y$5:Y$98)-MIN(Base_Dados!Y$5:Y$98)))) * Y$1)))</f>
        <v>0</v>
      </c>
      <c r="Z139" s="106">
        <f>IF(INDEX(Base_Dados!Z:Z,MATCH($B139,Base_Dados!$B:$B,0))=0,0,
MAX(0, MIN(Z$1,
((INDEX(Base_Dados!Z:Z,MATCH($B139,Base_Dados!$B:$B,0))-MIN(Base_Dados!Z$5:Z$98)) /
(IF(MAX(Base_Dados!Z$5:Z$98)-MIN(Base_Dados!Z$5:Z$98)=0,1,MAX(Base_Dados!Z$5:Z$98)-MIN(Base_Dados!Z$5:Z$98)))) * Z$1)))</f>
        <v>0</v>
      </c>
      <c r="AA139" s="106">
        <f>IF(INDEX(Base_Dados!AA:AA,MATCH($B139,Base_Dados!$B:$B,0))=0,0,
MAX(0, MIN(AA$1,
((INDEX(Base_Dados!AA:AA,MATCH($B139,Base_Dados!$B:$B,0))-MIN(Base_Dados!AA$5:AA$98)) /
(IF(MAX(Base_Dados!AA$5:AA$98)-MIN(Base_Dados!AA$5:AA$98)=0,1,MAX(Base_Dados!AA$5:AA$98)-MIN(Base_Dados!AA$5:AA$98)))) * AA$1)))</f>
        <v>0</v>
      </c>
      <c r="AB139" s="106">
        <f>IF(INDEX(Base_Dados!AB:AB,MATCH($B139,Base_Dados!$B:$B,0))=0,0,
MAX(0, MIN(AB$1,
((INDEX(Base_Dados!AB:AB,MATCH($B139,Base_Dados!$B:$B,0))-MIN(Base_Dados!AB$5:AB$98)) /
(IF(MAX(Base_Dados!AB$5:AB$98)-MIN(Base_Dados!AB$5:AB$98)=0,1,MAX(Base_Dados!AB$5:AB$98)-MIN(Base_Dados!AB$5:AB$98)))) * AB$1)))</f>
        <v>0</v>
      </c>
      <c r="AC139" s="106">
        <f>IF(INDEX(Base_Dados!AC:AC,MATCH($B139,Base_Dados!$B:$B,0))=0,0,
MAX(0, MIN(AC$1,
((INDEX(Base_Dados!AC:AC,MATCH($B139,Base_Dados!$B:$B,0))-MIN(Base_Dados!AC$5:AC$98)) /
(IF(MAX(Base_Dados!AC$5:AC$98)-MIN(Base_Dados!AC$5:AC$98)=0,1,MAX(Base_Dados!AC$5:AC$98)-MIN(Base_Dados!AC$5:AC$98)))) * AC$1)))</f>
        <v>8.6721911736365384E-3</v>
      </c>
      <c r="AD139" s="106">
        <f>IF(INDEX(Base_Dados!AD:AD,MATCH($B139,Base_Dados!$B:$B,0))=0,0,
MAX(0, MIN(AD$1,
((INDEX(Base_Dados!AD:AD,MATCH($B139,Base_Dados!$B:$B,0))-MIN(Base_Dados!AD$5:AD$98)) /
(IF(MAX(Base_Dados!AD$5:AD$98)-MIN(Base_Dados!AD$5:AD$98)=0,1,MAX(Base_Dados!AD$5:AD$98)-MIN(Base_Dados!AD$5:AD$98)))) * AD$1)))</f>
        <v>1.3267268155598285E-2</v>
      </c>
      <c r="AE139" s="106">
        <f>IF(INDEX(Base_Dados!AE:AE,MATCH($B139,Base_Dados!$B:$B,0))=0,0,
MAX(0, MIN(AE$1,
((INDEX(Base_Dados!AE:AE,MATCH($B139,Base_Dados!$B:$B,0))-MIN(Base_Dados!AE$5:AE$98)) /
(IF(MAX(Base_Dados!AE$5:AE$98)-MIN(Base_Dados!AE$5:AE$98)=0,1,MAX(Base_Dados!AE$5:AE$98)-MIN(Base_Dados!AE$5:AE$98)))) * AE$1)))</f>
        <v>4.6598590536459086E-3</v>
      </c>
      <c r="AF139" s="106">
        <f>IF(INDEX(Base_Dados!AF:AF,MATCH($B139,Base_Dados!$B:$B,0))=0,0,
MAX(0, MIN(AF$1,
((INDEX(Base_Dados!AF:AF,MATCH($B139,Base_Dados!$B:$B,0))-MIN(Base_Dados!AF$5:AF$98)) /
(IF(MAX(Base_Dados!AF$5:AF$98)-MIN(Base_Dados!AF$5:AF$98)=0,1,MAX(Base_Dados!AF$5:AF$98)-MIN(Base_Dados!AF$5:AF$98)))) * AF$1)))</f>
        <v>1.0297430239507195E-2</v>
      </c>
      <c r="AG139" s="106">
        <f>IF(INDEX(Base_Dados!AG:AG,MATCH($B139,Base_Dados!$B:$B,0))=0,0,
MAX(0, MIN(AG$1,
((INDEX(Base_Dados!AG:AG,MATCH($B139,Base_Dados!$B:$B,0))-MIN(Base_Dados!AG$5:AG$98)) /
(IF(MAX(Base_Dados!AG$5:AG$98)-MIN(Base_Dados!AG$5:AG$98)=0,1,MAX(Base_Dados!AG$5:AG$98)-MIN(Base_Dados!AG$5:AG$98)))) * AG$1)))</f>
        <v>1.171607603601706E-2</v>
      </c>
      <c r="AH139" s="106">
        <f>IF(INDEX(Base_Dados!AH:AH,MATCH($B139,Base_Dados!$B:$B,0))=0,0,
MAX(0, MIN(AH$1,
((INDEX(Base_Dados!AH:AH,MATCH($B139,Base_Dados!$B:$B,0))-MIN(Base_Dados!AH$5:AH$98)) /
(IF(MAX(Base_Dados!AH$5:AH$98)-MIN(Base_Dados!AH$5:AH$98)=0,1,MAX(Base_Dados!AH$5:AH$98)-MIN(Base_Dados!AH$5:AH$98)))) * AH$1)))</f>
        <v>1.4009419960591794</v>
      </c>
      <c r="AI139" s="106">
        <f>IF(INDEX(Base_Dados!AI:AI,MATCH($B139,Base_Dados!$B:$B,0))=0,0,
MAX(0, MIN(AI$1,
((INDEX(Base_Dados!AI:AI,MATCH($B139,Base_Dados!$B:$B,0))-MIN(Base_Dados!AI$5:AI$98)) /
(IF(MAX(Base_Dados!AI$5:AI$98)-MIN(Base_Dados!AI$5:AI$98)=0,1,MAX(Base_Dados!AI$5:AI$98)-MIN(Base_Dados!AI$5:AI$98)))) * AI$1)))</f>
        <v>0</v>
      </c>
      <c r="AJ139" s="106">
        <f>IF(INDEX(Base_Dados!AJ:AJ,MATCH($B139,Base_Dados!$B:$B,0))=0,0,
MAX(0, MIN(AJ$1,
((INDEX(Base_Dados!AJ:AJ,MATCH($B139,Base_Dados!$B:$B,0))-MIN(Base_Dados!AJ$5:AJ$98)) /
(IF(MAX(Base_Dados!AJ$5:AJ$98)-MIN(Base_Dados!AJ$5:AJ$98)=0,1,MAX(Base_Dados!AJ$5:AJ$98)-MIN(Base_Dados!AJ$5:AJ$98)))) * AJ$1)))</f>
        <v>0</v>
      </c>
      <c r="AK139" s="106">
        <f>IF(INDEX(Base_Dados!AK:AK,MATCH($B139,Base_Dados!$B:$B,0))=0,0,
MAX(0, MIN(AK$1,
((INDEX(Base_Dados!AK:AK,MATCH($B139,Base_Dados!$B:$B,0))-MIN(Base_Dados!AK$5:AK$98)) /
(IF(MAX(Base_Dados!AK$5:AK$98)-MIN(Base_Dados!AK$5:AK$98)=0,1,MAX(Base_Dados!AK$5:AK$98)-MIN(Base_Dados!AK$5:AK$98)))) * AK$1)))</f>
        <v>3.4482758620689655E-3</v>
      </c>
      <c r="AL139" s="106">
        <f>IF(INDEX(Base_Dados!AL:AL,MATCH($B139,Base_Dados!$B:$B,0))=0,0,
MAX(0, MIN(AL$1,
((INDEX(Base_Dados!AL:AL,MATCH($B139,Base_Dados!$B:$B,0))-MIN(Base_Dados!AL$5:AL$98)) /
(IF(MAX(Base_Dados!AL$5:AL$98)-MIN(Base_Dados!AL$5:AL$98)=0,1,MAX(Base_Dados!AL$5:AL$98)-MIN(Base_Dados!AL$5:AL$98)))) * AL$1)))</f>
        <v>0</v>
      </c>
      <c r="AM139" s="106">
        <f>IF(INDEX(Base_Dados!AM:AM,MATCH($B139,Base_Dados!$B:$B,0))=0,0,
MAX(0, MIN(AM$1,
((INDEX(Base_Dados!AM:AM,MATCH($B139,Base_Dados!$B:$B,0))-MIN(Base_Dados!AM$5:AM$98)) /
(IF(MAX(Base_Dados!AM$5:AM$98)-MIN(Base_Dados!AM$5:AM$98)=0,1,MAX(Base_Dados!AM$5:AM$98)-MIN(Base_Dados!AM$5:AM$98)))) * AM$1)))</f>
        <v>0</v>
      </c>
      <c r="AN139" s="106">
        <f>IF(INDEX(Base_Dados!AN:AN,MATCH($B139,Base_Dados!$B:$B,0))=0,0,
MAX(0, MIN(AN$1,
((INDEX(Base_Dados!AN:AN,MATCH($B139,Base_Dados!$B:$B,0))-MIN(Base_Dados!AN$5:AN$98)) /
(IF(MAX(Base_Dados!AN$5:AN$98)-MIN(Base_Dados!AN$5:AN$98)=0,1,MAX(Base_Dados!AN$5:AN$98)-MIN(Base_Dados!AN$5:AN$98)))) * AN$1)))</f>
        <v>0</v>
      </c>
      <c r="AO139" s="106">
        <f>IF(INDEX(Base_Dados!AO:AO,MATCH($B139,Base_Dados!$B:$B,0))=0,0,
MAX(0, MIN(AO$1,
((INDEX(Base_Dados!AO:AO,MATCH($B139,Base_Dados!$B:$B,0))-MIN(Base_Dados!AO$5:AO$98)) /
(IF(MAX(Base_Dados!AO$5:AO$98)-MIN(Base_Dados!AO$5:AO$98)=0,1,MAX(Base_Dados!AO$5:AO$98)-MIN(Base_Dados!AO$5:AO$98)))) * AO$1)))</f>
        <v>0</v>
      </c>
      <c r="AP139" s="106">
        <f>IF(INDEX(Base_Dados!AP:AP,MATCH($B139,Base_Dados!$B:$B,0))=0,0,
MAX(0, MIN(AP$1,
((INDEX(Base_Dados!AP:AP,MATCH($B139,Base_Dados!$B:$B,0))-MIN(Base_Dados!AP$5:AP$98)) /
(IF(MAX(Base_Dados!AP$5:AP$98)-MIN(Base_Dados!AP$5:AP$98)=0,1,MAX(Base_Dados!AP$5:AP$98)-MIN(Base_Dados!AP$5:AP$98)))) * AP$1)))</f>
        <v>0</v>
      </c>
      <c r="AQ139" s="106">
        <f>IF(INDEX(Base_Dados!AQ:AQ,MATCH($B139,Base_Dados!$B:$B,0))=0,0,
MAX(0, MIN(AQ$1,
((INDEX(Base_Dados!AQ:AQ,MATCH($B139,Base_Dados!$B:$B,0))-MIN(Base_Dados!AQ$5:AQ$98)) /
(IF(MAX(Base_Dados!AQ$5:AQ$98)-MIN(Base_Dados!AQ$5:AQ$98)=0,1,MAX(Base_Dados!AQ$5:AQ$98)-MIN(Base_Dados!AQ$5:AQ$98)))) * AQ$1)))</f>
        <v>0</v>
      </c>
      <c r="AR139" s="106">
        <f>IF(INDEX(Base_Dados!AR:AR,MATCH($B139,Base_Dados!$B:$B,0))=0,0,
MAX(0, MIN(AR$1,
((INDEX(Base_Dados!AR:AR,MATCH($B139,Base_Dados!$B:$B,0))-MIN(Base_Dados!AR$5:AR$98)) /
(IF(MAX(Base_Dados!AR$5:AR$98)-MIN(Base_Dados!AR$5:AR$98)=0,1,MAX(Base_Dados!AR$5:AR$98)-MIN(Base_Dados!AR$5:AR$98)))) * AR$1)))</f>
        <v>0</v>
      </c>
      <c r="AS139" s="106">
        <f>IF(INDEX(Base_Dados!AS:AS,MATCH($B139,Base_Dados!$B:$B,0))=0,0,
MAX(0, MIN(AS$1,
((INDEX(Base_Dados!AS:AS,MATCH($B139,Base_Dados!$B:$B,0))-MIN(Base_Dados!AS$5:AS$98)) /
(IF(MAX(Base_Dados!AS$5:AS$98)-MIN(Base_Dados!AS$5:AS$98)=0,1,MAX(Base_Dados!AS$5:AS$98)-MIN(Base_Dados!AS$5:AS$98)))) * AS$1)))</f>
        <v>0</v>
      </c>
      <c r="AT139" s="106">
        <f>IF(INDEX(Base_Dados!AT:AT,MATCH($B139,Base_Dados!$B:$B,0))=0,0,
MAX(0, MIN(AT$1,
((INDEX(Base_Dados!AT:AT,MATCH($B139,Base_Dados!$B:$B,0))-MIN(Base_Dados!AT$5:AT$98)) /
(IF(MAX(Base_Dados!AT$5:AT$98)-MIN(Base_Dados!AT$5:AT$98)=0,1,MAX(Base_Dados!AT$5:AT$98)-MIN(Base_Dados!AT$5:AT$98)))) * AT$1)))</f>
        <v>0</v>
      </c>
      <c r="AU139" s="106">
        <f>IF(INDEX(Base_Dados!AU:AU,MATCH($B139,Base_Dados!$B:$B,0))=0,0,
MAX(0, MIN(AU$1,
((INDEX(Base_Dados!AU:AU,MATCH($B139,Base_Dados!$B:$B,0))-MIN(Base_Dados!AU$5:AU$98)) /
(IF(MAX(Base_Dados!AU$5:AU$98)-MIN(Base_Dados!AU$5:AU$98)=0,1,MAX(Base_Dados!AU$5:AU$98)-MIN(Base_Dados!AU$5:AU$98)))) * AU$1)))</f>
        <v>0</v>
      </c>
      <c r="AV139" s="106">
        <f>IF(INDEX(Base_Dados!AV:AV,MATCH($B139,Base_Dados!$B:$B,0))=0,0,
MAX(0, MIN(AV$1,
((INDEX(Base_Dados!AV:AV,MATCH($B139,Base_Dados!$B:$B,0))-MIN(Base_Dados!AV$5:AV$98)) /
(IF(MAX(Base_Dados!AV$5:AV$98)-MIN(Base_Dados!AV$5:AV$98)=0,1,MAX(Base_Dados!AV$5:AV$98)-MIN(Base_Dados!AV$5:AV$98)))) * AV$1)))</f>
        <v>0</v>
      </c>
      <c r="AW139" s="106">
        <f>IF(INDEX(Base_Dados!AW:AW,MATCH($B139,Base_Dados!$B:$B,0))=0,0,
MAX(0, MIN(AW$1,
((INDEX(Base_Dados!AW:AW,MATCH($B139,Base_Dados!$B:$B,0))-MIN(Base_Dados!AW$5:AW$98)) /
(IF(MAX(Base_Dados!AW$5:AW$98)-MIN(Base_Dados!AW$5:AW$98)=0,1,MAX(Base_Dados!AW$5:AW$98)-MIN(Base_Dados!AW$5:AW$98)))) * AW$1)))</f>
        <v>0</v>
      </c>
      <c r="AX139" s="106">
        <f>IF(INDEX(Base_Dados!AX:AX,MATCH($B139,Base_Dados!$B:$B,0))=0,0,
MAX(0, MIN(AX$1,
((INDEX(Base_Dados!AX:AX,MATCH($B139,Base_Dados!$B:$B,0))-MIN(Base_Dados!AX$5:AX$98)) /
(IF(MAX(Base_Dados!AX$5:AX$98)-MIN(Base_Dados!AX$5:AX$98)=0,1,MAX(Base_Dados!AX$5:AX$98)-MIN(Base_Dados!AX$5:AX$98)))) * AX$1)))</f>
        <v>0</v>
      </c>
      <c r="AY139" s="106">
        <f>IF(INDEX(Base_Dados!AY:AY,MATCH($B139,Base_Dados!$B:$B,0))=0,0,
MAX(0, MIN(AY$1,
((INDEX(Base_Dados!AY:AY,MATCH($B139,Base_Dados!$B:$B,0))-MIN(Base_Dados!AY$5:AY$98)) /
(IF(MAX(Base_Dados!AY$5:AY$98)-MIN(Base_Dados!AY$5:AY$98)=0,1,MAX(Base_Dados!AY$5:AY$98)-MIN(Base_Dados!AY$5:AY$98)))) * AY$1)))</f>
        <v>0</v>
      </c>
      <c r="AZ139" s="106">
        <f>IF(INDEX(Base_Dados!AZ:AZ,MATCH($B139,Base_Dados!$B:$B,0))=0,0,
MAX(0, MIN(AZ$1,
((INDEX(Base_Dados!AZ:AZ,MATCH($B139,Base_Dados!$B:$B,0))-MIN(Base_Dados!AZ$5:AZ$98)) /
(IF(MAX(Base_Dados!AZ$5:AZ$98)-MIN(Base_Dados!AZ$5:AZ$98)=0,1,MAX(Base_Dados!AZ$5:AZ$98)-MIN(Base_Dados!AZ$5:AZ$98)))) * AZ$1)))</f>
        <v>0</v>
      </c>
      <c r="BA139" s="106">
        <f>IF(INDEX(Base_Dados!BA:BA,MATCH($B139,Base_Dados!$B:$B,0))=0,0,
MAX(0, MIN(BA$1,
((INDEX(Base_Dados!BA:BA,MATCH($B139,Base_Dados!$B:$B,0))-MIN(Base_Dados!BA$5:BA$98)) /
(IF(MAX(Base_Dados!BA$5:BA$98)-MIN(Base_Dados!BA$5:BA$98)=0,1,MAX(Base_Dados!BA$5:BA$98)-MIN(Base_Dados!BA$5:BA$98)))) * BA$1)))</f>
        <v>5.2843091542885056E-3</v>
      </c>
      <c r="BB139" s="106">
        <f>IF(INDEX(Base_Dados!BB:BB,MATCH($B139,Base_Dados!$B:$B,0))=0,0,
MAX(0, MIN(BB$1,
((INDEX(Base_Dados!BB:BB,MATCH($B139,Base_Dados!$B:$B,0))-MIN(Base_Dados!BB$5:BB$98)) /
(IF(MAX(Base_Dados!BB$5:BB$98)-MIN(Base_Dados!BB$5:BB$98)=0,1,MAX(Base_Dados!BB$5:BB$98)-MIN(Base_Dados!BB$5:BB$98)))) * BB$1)))</f>
        <v>1.1886675354369844E-5</v>
      </c>
      <c r="BC139" s="106">
        <f>IF(INDEX(Base_Dados!BC:BC,MATCH($B139,Base_Dados!$B:$B,0))=0,0,
MAX(0, MIN(BC$1,
((INDEX(Base_Dados!BC:BC,MATCH($B139,Base_Dados!$B:$B,0))-MIN(Base_Dados!BC$5:BC$98)) /
(IF(MAX(Base_Dados!BC$5:BC$98)-MIN(Base_Dados!BC$5:BC$98)=0,1,MAX(Base_Dados!BC$5:BC$98)-MIN(Base_Dados!BC$5:BC$98)))) * BC$1)))</f>
        <v>2.1545919741448962E-3</v>
      </c>
      <c r="BD139" s="106">
        <f>IF(INDEX(Base_Dados!BD:BD,MATCH($B139,Base_Dados!$B:$B,0))=0,0,
MAX(0, MIN(BD$1,
((INDEX(Base_Dados!BD:BD,MATCH($B139,Base_Dados!$B:$B,0))-MIN(Base_Dados!BD$5:BD$98)) /
(IF(MAX(Base_Dados!BD$5:BD$98)-MIN(Base_Dados!BD$5:BD$98)=0,1,MAX(Base_Dados!BD$5:BD$98)-MIN(Base_Dados!BD$5:BD$98)))) * BD$1)))</f>
        <v>1.2464510767952357E-3</v>
      </c>
      <c r="BE139" s="106">
        <f>IF(INDEX(Base_Dados!BE:BE,MATCH($B139,Base_Dados!$B:$B,0))=0,0,
MAX(0, MIN(BE$1,
((INDEX(Base_Dados!BE:BE,MATCH($B139,Base_Dados!$B:$B,0))-MIN(Base_Dados!BE$5:BE$98)) /
(IF(MAX(Base_Dados!BE$5:BE$98)-MIN(Base_Dados!BE$5:BE$98)=0,1,MAX(Base_Dados!BE$5:BE$98)-MIN(Base_Dados!BE$5:BE$98)))) * BE$1)))</f>
        <v>1.7059708981435023E-2</v>
      </c>
      <c r="BF139" s="106">
        <f>IF(INDEX(Base_Dados!BF:BF,MATCH($B139,Base_Dados!$B:$B,0))=0,0,
MAX(0, MIN(BF$1,
((INDEX(Base_Dados!BF:BF,MATCH($B139,Base_Dados!$B:$B,0))-MIN(Base_Dados!BF$5:BF$98)) /
(IF(MAX(Base_Dados!BF$5:BF$98)-MIN(Base_Dados!BF$5:BF$98)=0,1,MAX(Base_Dados!BF$5:BF$98)-MIN(Base_Dados!BF$5:BF$98)))) * BF$1)))</f>
        <v>0</v>
      </c>
      <c r="BG139" s="106">
        <f>IF(INDEX(Base_Dados!BG:BG,MATCH($B139,Base_Dados!$B:$B,0))=0,0,
MAX(0, MIN(BG$1,
((INDEX(Base_Dados!BG:BG,MATCH($B139,Base_Dados!$B:$B,0))-MIN(Base_Dados!BG$5:BG$98)) /
(IF(MAX(Base_Dados!BG$5:BG$98)-MIN(Base_Dados!BG$5:BG$98)=0,1,MAX(Base_Dados!BG$5:BG$98)-MIN(Base_Dados!BG$5:BG$98)))) * BG$1)))</f>
        <v>0</v>
      </c>
      <c r="BH139" s="106">
        <f>IF(INDEX(Base_Dados!BH:BH,MATCH($B139,Base_Dados!$B:$B,0))=0,0,
MAX(0, MIN(BH$1,
((INDEX(Base_Dados!BH:BH,MATCH($B139,Base_Dados!$B:$B,0))-MIN(Base_Dados!BH$5:BH$98)) /
(IF(MAX(Base_Dados!BH$5:BH$98)-MIN(Base_Dados!BH$5:BH$98)=0,1,MAX(Base_Dados!BH$5:BH$98)-MIN(Base_Dados!BH$5:BH$98)))) * BH$1)))</f>
        <v>2.197802197802198E-2</v>
      </c>
      <c r="BI139" s="106">
        <f>IF(INDEX(Base_Dados!BI:BI,MATCH($B139,Base_Dados!$B:$B,0))=0,0,
MAX(0, MIN(BI$1,
((INDEX(Base_Dados!BI:BI,MATCH($B139,Base_Dados!$B:$B,0))-MIN(Base_Dados!BI$5:BI$98)) /
(IF(MAX(Base_Dados!BI$5:BI$98)-MIN(Base_Dados!BI$5:BI$98)=0,1,MAX(Base_Dados!BI$5:BI$98)-MIN(Base_Dados!BI$5:BI$98)))) * BI$1)))</f>
        <v>2.1840873634945399E-2</v>
      </c>
      <c r="BJ139" s="106">
        <f>IF(INDEX(Base_Dados!BJ:BJ,MATCH($B139,Base_Dados!$B:$B,0))=0,0,
MAX(0, MIN(BJ$1,
((INDEX(Base_Dados!BJ:BJ,MATCH($B139,Base_Dados!$B:$B,0))-MIN(Base_Dados!BJ$5:BJ$98)) /
(IF(MAX(Base_Dados!BJ$5:BJ$98)-MIN(Base_Dados!BJ$5:BJ$98)=0,1,MAX(Base_Dados!BJ$5:BJ$98)-MIN(Base_Dados!BJ$5:BJ$98)))) * BJ$1)))</f>
        <v>1.0526315789473684E-2</v>
      </c>
      <c r="BK139" s="106">
        <f>IF(INDEX(Base_Dados!BK:BK,MATCH($B139,Base_Dados!$B:$B,0))=0,0,
MAX(0, MIN(BK$1,
((INDEX(Base_Dados!BK:BK,MATCH($B139,Base_Dados!$B:$B,0))-MIN(Base_Dados!BK$5:BK$98)) /
(IF(MAX(Base_Dados!BK$5:BK$98)-MIN(Base_Dados!BK$5:BK$98)=0,1,MAX(Base_Dados!BK$5:BK$98)-MIN(Base_Dados!BK$5:BK$98)))) * BK$1)))</f>
        <v>0</v>
      </c>
      <c r="BL139" s="106">
        <f>IF(INDEX(Base_Dados!BL:BL,MATCH($B139,Base_Dados!$B:$B,0))=0,0,
MAX(0, MIN(BL$1,
((INDEX(Base_Dados!BL:BL,MATCH($B139,Base_Dados!$B:$B,0))-MIN(Base_Dados!BL$5:BL$98)) /
(IF(MAX(Base_Dados!BL$5:BL$98)-MIN(Base_Dados!BL$5:BL$98)=0,1,MAX(Base_Dados!BL$5:BL$98)-MIN(Base_Dados!BL$5:BL$98)))) * BL$1)))</f>
        <v>2.7687296416938109E-2</v>
      </c>
      <c r="BM139" s="106">
        <f>IF(INDEX(Base_Dados!BM:BM,MATCH($B139,Base_Dados!$B:$B,0))=0,0,
MAX(0, MIN(BM$1,
((INDEX(Base_Dados!BM:BM,MATCH($B139,Base_Dados!$B:$B,0))-MIN(Base_Dados!BM$5:BM$98)) /
(IF(MAX(Base_Dados!BM$5:BM$98)-MIN(Base_Dados!BM$5:BM$98)=0,1,MAX(Base_Dados!BM$5:BM$98)-MIN(Base_Dados!BM$5:BM$98)))) * BM$1)))</f>
        <v>0.65096854451750552</v>
      </c>
      <c r="BN139" s="106">
        <f>IF(INDEX(Base_Dados!BN:BN,MATCH($B139,Base_Dados!$B:$B,0))=0,0,
MAX(0, MIN(BN$1,
((INDEX(Base_Dados!BN:BN,MATCH($B139,Base_Dados!$B:$B,0))-MIN(Base_Dados!BN$5:BN$98)) /
(IF(MAX(Base_Dados!BN$5:BN$98)-MIN(Base_Dados!BN$5:BN$98)=0,1,MAX(Base_Dados!BN$5:BN$98)-MIN(Base_Dados!BN$5:BN$98)))) * BN$1)))</f>
        <v>0.52873726561383305</v>
      </c>
      <c r="BO139" s="106">
        <f>IF(INDEX(Base_Dados!BO:BO,MATCH($B139,Base_Dados!$B:$B,0))=0,0,
MAX(0, MIN(BO$1,
((INDEX(Base_Dados!BO:BO,MATCH($B139,Base_Dados!$B:$B,0))-MIN(Base_Dados!BO$5:BO$98)) /
(IF(MAX(Base_Dados!BO$5:BO$98)-MIN(Base_Dados!BO$5:BO$98)=0,1,MAX(Base_Dados!BO$5:BO$98)-MIN(Base_Dados!BO$5:BO$98)))) * BO$1)))</f>
        <v>0</v>
      </c>
      <c r="BP139" s="106">
        <f t="shared" si="8"/>
        <v>7.3547841675930137</v>
      </c>
      <c r="BQ139" s="111">
        <f t="shared" si="9"/>
        <v>0.38948246802203546</v>
      </c>
      <c r="BR139" s="112">
        <f t="shared" si="10"/>
        <v>7.4974154544012184E-2</v>
      </c>
      <c r="BS139" s="113">
        <f t="shared" si="11"/>
        <v>7.2798100130490013</v>
      </c>
    </row>
    <row r="140" spans="1:71">
      <c r="A140" s="21">
        <v>24003</v>
      </c>
      <c r="B140" s="21" t="s">
        <v>538</v>
      </c>
      <c r="C140" s="21" t="s">
        <v>529</v>
      </c>
      <c r="D140" s="105">
        <f>IF(INDEX(Base_Dados!D:D,MATCH($B140,Base_Dados!$B:$B,0))=0,0,
MAX(0, MIN(D$1,
((INDEX(Base_Dados!D:D,MATCH($B140,Base_Dados!$B:$B,0))-MIN(Base_Dados!D$5:D$98)) /
(IF(MAX(Base_Dados!D$5:D$98)-MIN(Base_Dados!D$5:D$98)=0,1,MAX(Base_Dados!D$5:D$98)-MIN(Base_Dados!D$5:D$98)))) * D$1)))</f>
        <v>4.6491804211589577E-2</v>
      </c>
      <c r="E140" s="106">
        <f>IF(INDEX(Base_Dados!E:E,MATCH($B140,Base_Dados!$B:$B,0))=0,0,
MAX(0, MIN(E$1,
((INDEX(Base_Dados!E:E,MATCH($B140,Base_Dados!$B:$B,0))-MIN(Base_Dados!E$5:E$98)) /
(IF(MAX(Base_Dados!E$5:E$98)-MIN(Base_Dados!E$5:E$98)=0,1,MAX(Base_Dados!E$5:E$98)-MIN(Base_Dados!E$5:E$98)))) * E$1)))</f>
        <v>3.5560222078044289E-3</v>
      </c>
      <c r="F140" s="106">
        <f>IF(INDEX(Base_Dados!F:F,MATCH($B140,Base_Dados!$B:$B,0))=0,0,
MAX(0, MIN(F$1,
((INDEX(Base_Dados!F:F,MATCH($B140,Base_Dados!$B:$B,0))-MIN(Base_Dados!F$5:F$98)) /
(IF(MAX(Base_Dados!F$5:F$98)-MIN(Base_Dados!F$5:F$98)=0,1,MAX(Base_Dados!F$5:F$98)-MIN(Base_Dados!F$5:F$98)))) * F$1)))</f>
        <v>3.4949842253414695E-3</v>
      </c>
      <c r="G140" s="106">
        <f>IF(INDEX(Base_Dados!G:G,MATCH($B140,Base_Dados!$B:$B,0))=0,0,
MAX(0, MIN(G$1,
((INDEX(Base_Dados!G:G,MATCH($B140,Base_Dados!$B:$B,0))-MIN(Base_Dados!G$5:G$98)) /
(IF(MAX(Base_Dados!G$5:G$98)-MIN(Base_Dados!G$5:G$98)=0,1,MAX(Base_Dados!G$5:G$98)-MIN(Base_Dados!G$5:G$98)))) * G$1)))</f>
        <v>5.1245962576011838E-3</v>
      </c>
      <c r="H140" s="106">
        <f>IF(INDEX(Base_Dados!H:H,MATCH($B140,Base_Dados!$B:$B,0))=0,0,
MAX(0, MIN(H$1,
((INDEX(Base_Dados!H:H,MATCH($B140,Base_Dados!$B:$B,0))-MIN(Base_Dados!H$5:H$98)) /
(IF(MAX(Base_Dados!H$5:H$98)-MIN(Base_Dados!H$5:H$98)=0,1,MAX(Base_Dados!H$5:H$98)-MIN(Base_Dados!H$5:H$98)))) * H$1)))</f>
        <v>7.9250430465797536E-3</v>
      </c>
      <c r="I140" s="106">
        <f>IF(INDEX(Base_Dados!I:I,MATCH($B140,Base_Dados!$B:$B,0))=0,0,
MAX(0, MIN(I$1,
((INDEX(Base_Dados!I:I,MATCH($B140,Base_Dados!$B:$B,0))-MIN(Base_Dados!I$5:I$98)) /
(IF(MAX(Base_Dados!I$5:I$98)-MIN(Base_Dados!I$5:I$98)=0,1,MAX(Base_Dados!I$5:I$98)-MIN(Base_Dados!I$5:I$98)))) * I$1)))</f>
        <v>1.0671988951352615E-2</v>
      </c>
      <c r="J140" s="106">
        <f>IF(INDEX(Base_Dados!J:J,MATCH($B140,Base_Dados!$B:$B,0))=0,0,
MAX(0, MIN(J$1,
((INDEX(Base_Dados!J:J,MATCH($B140,Base_Dados!$B:$B,0))-MIN(Base_Dados!J$5:J$98)) /
(IF(MAX(Base_Dados!J$5:J$98)-MIN(Base_Dados!J$5:J$98)=0,1,MAX(Base_Dados!J$5:J$98)-MIN(Base_Dados!J$5:J$98)))) * J$1)))</f>
        <v>1.8739828947085434E-2</v>
      </c>
      <c r="K140" s="106">
        <f>IF(INDEX(Base_Dados!K:K,MATCH($B140,Base_Dados!$B:$B,0))=0,0,
MAX(0, MIN(K$1,
((INDEX(Base_Dados!K:K,MATCH($B140,Base_Dados!$B:$B,0))-MIN(Base_Dados!K$5:K$98)) /
(IF(MAX(Base_Dados!K$5:K$98)-MIN(Base_Dados!K$5:K$98)=0,1,MAX(Base_Dados!K$5:K$98)-MIN(Base_Dados!K$5:K$98)))) * K$1)))</f>
        <v>2.2344588550983899E-2</v>
      </c>
      <c r="L140" s="106">
        <f>IF(INDEX(Base_Dados!L:L,MATCH($B140,Base_Dados!$B:$B,0))=0,0,
MAX(0, MIN(L$1,
((INDEX(Base_Dados!L:L,MATCH($B140,Base_Dados!$B:$B,0))-MIN(Base_Dados!L$5:L$98)) /
(IF(MAX(Base_Dados!L$5:L$98)-MIN(Base_Dados!L$5:L$98)=0,1,MAX(Base_Dados!L$5:L$98)-MIN(Base_Dados!L$5:L$98)))) * L$1)))</f>
        <v>2.8733203752218373E-2</v>
      </c>
      <c r="M140" s="106">
        <f>IF(INDEX(Base_Dados!M:M,MATCH($B140,Base_Dados!$B:$B,0))=0,0,
MAX(0, MIN(M$1,
((INDEX(Base_Dados!M:M,MATCH($B140,Base_Dados!$B:$B,0))-MIN(Base_Dados!M$5:M$98)) /
(IF(MAX(Base_Dados!M$5:M$98)-MIN(Base_Dados!M$5:M$98)=0,1,MAX(Base_Dados!M$5:M$98)-MIN(Base_Dados!M$5:M$98)))) * M$1)))</f>
        <v>2.8221574344023323E-2</v>
      </c>
      <c r="N140" s="106">
        <f>IF(INDEX(Base_Dados!N:N,MATCH($B140,Base_Dados!$B:$B,0))=0,0,
MAX(0, MIN(N$1,
((INDEX(Base_Dados!N:N,MATCH($B140,Base_Dados!$B:$B,0))-MIN(Base_Dados!N$5:N$98)) /
(IF(MAX(Base_Dados!N$5:N$98)-MIN(Base_Dados!N$5:N$98)=0,1,MAX(Base_Dados!N$5:N$98)-MIN(Base_Dados!N$5:N$98)))) * N$1)))</f>
        <v>3.9541404891207894E-2</v>
      </c>
      <c r="O140" s="106">
        <f>IF(INDEX(Base_Dados!O:O,MATCH($B140,Base_Dados!$B:$B,0))=0,0,
MAX(0, MIN(O$1,
((INDEX(Base_Dados!O:O,MATCH($B140,Base_Dados!$B:$B,0))-MIN(Base_Dados!O$5:O$98)) /
(IF(MAX(Base_Dados!O$5:O$98)-MIN(Base_Dados!O$5:O$98)=0,1,MAX(Base_Dados!O$5:O$98)-MIN(Base_Dados!O$5:O$98)))) * O$1)))</f>
        <v>5.5354256090083057E-2</v>
      </c>
      <c r="P140" s="106">
        <f>IF(INDEX(Base_Dados!P:P,MATCH($B140,Base_Dados!$B:$B,0))=0,0,
MAX(0, MIN(P$1,
((INDEX(Base_Dados!P:P,MATCH($B140,Base_Dados!$B:$B,0))-MIN(Base_Dados!P$5:P$98)) /
(IF(MAX(Base_Dados!P$5:P$98)-MIN(Base_Dados!P$5:P$98)=0,1,MAX(Base_Dados!P$5:P$98)-MIN(Base_Dados!P$5:P$98)))) * P$1)))</f>
        <v>5.910252077804534E-3</v>
      </c>
      <c r="Q140" s="106">
        <f>IF(INDEX(Base_Dados!Q:Q,MATCH($B140,Base_Dados!$B:$B,0))=0,0,
MAX(0, MIN(Q$1,
((INDEX(Base_Dados!Q:Q,MATCH($B140,Base_Dados!$B:$B,0))-MIN(Base_Dados!Q$5:Q$98)) /
(IF(MAX(Base_Dados!Q$5:Q$98)-MIN(Base_Dados!Q$5:Q$98)=0,1,MAX(Base_Dados!Q$5:Q$98)-MIN(Base_Dados!Q$5:Q$98)))) * Q$1)))</f>
        <v>1.1847717339792533E-3</v>
      </c>
      <c r="R140" s="106">
        <f>IF(INDEX(Base_Dados!R:R,MATCH($B140,Base_Dados!$B:$B,0))=0,0,
MAX(0, MIN(R$1,
((INDEX(Base_Dados!R:R,MATCH($B140,Base_Dados!$B:$B,0))-MIN(Base_Dados!R$5:R$98)) /
(IF(MAX(Base_Dados!R$5:R$98)-MIN(Base_Dados!R$5:R$98)=0,1,MAX(Base_Dados!R$5:R$98)-MIN(Base_Dados!R$5:R$98)))) * R$1)))</f>
        <v>3.0114145898608329E-3</v>
      </c>
      <c r="S140" s="106">
        <f>IF(INDEX(Base_Dados!S:S,MATCH($B140,Base_Dados!$B:$B,0))=0,0,
MAX(0, MIN(S$1,
((INDEX(Base_Dados!S:S,MATCH($B140,Base_Dados!$B:$B,0))-MIN(Base_Dados!S$5:S$98)) /
(IF(MAX(Base_Dados!S$5:S$98)-MIN(Base_Dados!S$5:S$98)=0,1,MAX(Base_Dados!S$5:S$98)-MIN(Base_Dados!S$5:S$98)))) * S$1)))</f>
        <v>3.7294989889912378E-3</v>
      </c>
      <c r="T140" s="106">
        <f>IF(INDEX(Base_Dados!T:T,MATCH($B140,Base_Dados!$B:$B,0))=0,0,
MAX(0, MIN(T$1,
((INDEX(Base_Dados!T:T,MATCH($B140,Base_Dados!$B:$B,0))-MIN(Base_Dados!T$5:T$98)) /
(IF(MAX(Base_Dados!T$5:T$98)-MIN(Base_Dados!T$5:T$98)=0,1,MAX(Base_Dados!T$5:T$98)-MIN(Base_Dados!T$5:T$98)))) * T$1)))</f>
        <v>0.51582798988627176</v>
      </c>
      <c r="U140" s="106">
        <f>IF(INDEX(Base_Dados!U:U,MATCH($B140,Base_Dados!$B:$B,0))=0,0,
MAX(0, MIN(U$1,
((INDEX(Base_Dados!U:U,MATCH($B140,Base_Dados!$B:$B,0))-MIN(Base_Dados!U$5:U$98)) /
(IF(MAX(Base_Dados!U$5:U$98)-MIN(Base_Dados!U$5:U$98)=0,1,MAX(Base_Dados!U$5:U$98)-MIN(Base_Dados!U$5:U$98)))) * U$1)))</f>
        <v>0.78824599676988072</v>
      </c>
      <c r="V140" s="106">
        <f>IF(INDEX(Base_Dados!V:V,MATCH($B140,Base_Dados!$B:$B,0))=0,0,
MAX(0, MIN(V$1,
((INDEX(Base_Dados!V:V,MATCH($B140,Base_Dados!$B:$B,0))-MIN(Base_Dados!V$5:V$98)) /
(IF(MAX(Base_Dados!V$5:V$98)-MIN(Base_Dados!V$5:V$98)=0,1,MAX(Base_Dados!V$5:V$98)-MIN(Base_Dados!V$5:V$98)))) * V$1)))</f>
        <v>4.2177480302845165E-3</v>
      </c>
      <c r="W140" s="106">
        <f>IF(INDEX(Base_Dados!W:W,MATCH($B140,Base_Dados!$B:$B,0))=0,0,
MAX(0, MIN(W$1,
((INDEX(Base_Dados!W:W,MATCH($B140,Base_Dados!$B:$B,0))-MIN(Base_Dados!W$5:W$98)) /
(IF(MAX(Base_Dados!W$5:W$98)-MIN(Base_Dados!W$5:W$98)=0,1,MAX(Base_Dados!W$5:W$98)-MIN(Base_Dados!W$5:W$98)))) * W$1)))</f>
        <v>3.7665521604012686</v>
      </c>
      <c r="X140" s="106">
        <f>IF(INDEX(Base_Dados!X:X,MATCH($B140,Base_Dados!$B:$B,0))=0,0,
MAX(0, MIN(X$1,
((INDEX(Base_Dados!X:X,MATCH($B140,Base_Dados!$B:$B,0))-MIN(Base_Dados!X$5:X$98)) /
(IF(MAX(Base_Dados!X$5:X$98)-MIN(Base_Dados!X$5:X$98)=0,1,MAX(Base_Dados!X$5:X$98)-MIN(Base_Dados!X$5:X$98)))) * X$1)))</f>
        <v>0</v>
      </c>
      <c r="Y140" s="106">
        <f>IF(INDEX(Base_Dados!Y:Y,MATCH($B140,Base_Dados!$B:$B,0))=0,0,
MAX(0, MIN(Y$1,
((INDEX(Base_Dados!Y:Y,MATCH($B140,Base_Dados!$B:$B,0))-MIN(Base_Dados!Y$5:Y$98)) /
(IF(MAX(Base_Dados!Y$5:Y$98)-MIN(Base_Dados!Y$5:Y$98)=0,1,MAX(Base_Dados!Y$5:Y$98)-MIN(Base_Dados!Y$5:Y$98)))) * Y$1)))</f>
        <v>0</v>
      </c>
      <c r="Z140" s="106">
        <f>IF(INDEX(Base_Dados!Z:Z,MATCH($B140,Base_Dados!$B:$B,0))=0,0,
MAX(0, MIN(Z$1,
((INDEX(Base_Dados!Z:Z,MATCH($B140,Base_Dados!$B:$B,0))-MIN(Base_Dados!Z$5:Z$98)) /
(IF(MAX(Base_Dados!Z$5:Z$98)-MIN(Base_Dados!Z$5:Z$98)=0,1,MAX(Base_Dados!Z$5:Z$98)-MIN(Base_Dados!Z$5:Z$98)))) * Z$1)))</f>
        <v>0</v>
      </c>
      <c r="AA140" s="106">
        <f>IF(INDEX(Base_Dados!AA:AA,MATCH($B140,Base_Dados!$B:$B,0))=0,0,
MAX(0, MIN(AA$1,
((INDEX(Base_Dados!AA:AA,MATCH($B140,Base_Dados!$B:$B,0))-MIN(Base_Dados!AA$5:AA$98)) /
(IF(MAX(Base_Dados!AA$5:AA$98)-MIN(Base_Dados!AA$5:AA$98)=0,1,MAX(Base_Dados!AA$5:AA$98)-MIN(Base_Dados!AA$5:AA$98)))) * AA$1)))</f>
        <v>0</v>
      </c>
      <c r="AB140" s="106">
        <f>IF(INDEX(Base_Dados!AB:AB,MATCH($B140,Base_Dados!$B:$B,0))=0,0,
MAX(0, MIN(AB$1,
((INDEX(Base_Dados!AB:AB,MATCH($B140,Base_Dados!$B:$B,0))-MIN(Base_Dados!AB$5:AB$98)) /
(IF(MAX(Base_Dados!AB$5:AB$98)-MIN(Base_Dados!AB$5:AB$98)=0,1,MAX(Base_Dados!AB$5:AB$98)-MIN(Base_Dados!AB$5:AB$98)))) * AB$1)))</f>
        <v>0</v>
      </c>
      <c r="AC140" s="106">
        <f>IF(INDEX(Base_Dados!AC:AC,MATCH($B140,Base_Dados!$B:$B,0))=0,0,
MAX(0, MIN(AC$1,
((INDEX(Base_Dados!AC:AC,MATCH($B140,Base_Dados!$B:$B,0))-MIN(Base_Dados!AC$5:AC$98)) /
(IF(MAX(Base_Dados!AC$5:AC$98)-MIN(Base_Dados!AC$5:AC$98)=0,1,MAX(Base_Dados!AC$5:AC$98)-MIN(Base_Dados!AC$5:AC$98)))) * AC$1)))</f>
        <v>5.4923877433031417E-3</v>
      </c>
      <c r="AD140" s="106">
        <f>IF(INDEX(Base_Dados!AD:AD,MATCH($B140,Base_Dados!$B:$B,0))=0,0,
MAX(0, MIN(AD$1,
((INDEX(Base_Dados!AD:AD,MATCH($B140,Base_Dados!$B:$B,0))-MIN(Base_Dados!AD$5:AD$98)) /
(IF(MAX(Base_Dados!AD$5:AD$98)-MIN(Base_Dados!AD$5:AD$98)=0,1,MAX(Base_Dados!AD$5:AD$98)-MIN(Base_Dados!AD$5:AD$98)))) * AD$1)))</f>
        <v>4.4815855642656409E-3</v>
      </c>
      <c r="AE140" s="106">
        <f>IF(INDEX(Base_Dados!AE:AE,MATCH($B140,Base_Dados!$B:$B,0))=0,0,
MAX(0, MIN(AE$1,
((INDEX(Base_Dados!AE:AE,MATCH($B140,Base_Dados!$B:$B,0))-MIN(Base_Dados!AE$5:AE$98)) /
(IF(MAX(Base_Dados!AE$5:AE$98)-MIN(Base_Dados!AE$5:AE$98)=0,1,MAX(Base_Dados!AE$5:AE$98)-MIN(Base_Dados!AE$5:AE$98)))) * AE$1)))</f>
        <v>9.9237739105422114E-4</v>
      </c>
      <c r="AF140" s="106">
        <f>IF(INDEX(Base_Dados!AF:AF,MATCH($B140,Base_Dados!$B:$B,0))=0,0,
MAX(0, MIN(AF$1,
((INDEX(Base_Dados!AF:AF,MATCH($B140,Base_Dados!$B:$B,0))-MIN(Base_Dados!AF$5:AF$98)) /
(IF(MAX(Base_Dados!AF$5:AF$98)-MIN(Base_Dados!AF$5:AF$98)=0,1,MAX(Base_Dados!AF$5:AF$98)-MIN(Base_Dados!AF$5:AF$98)))) * AF$1)))</f>
        <v>1.1032960970900566E-3</v>
      </c>
      <c r="AG140" s="106">
        <f>IF(INDEX(Base_Dados!AG:AG,MATCH($B140,Base_Dados!$B:$B,0))=0,0,
MAX(0, MIN(AG$1,
((INDEX(Base_Dados!AG:AG,MATCH($B140,Base_Dados!$B:$B,0))-MIN(Base_Dados!AG$5:AG$98)) /
(IF(MAX(Base_Dados!AG$5:AG$98)-MIN(Base_Dados!AG$5:AG$98)=0,1,MAX(Base_Dados!AG$5:AG$98)-MIN(Base_Dados!AG$5:AG$98)))) * AG$1)))</f>
        <v>1.1847717339792533E-3</v>
      </c>
      <c r="AH140" s="106">
        <f>IF(INDEX(Base_Dados!AH:AH,MATCH($B140,Base_Dados!$B:$B,0))=0,0,
MAX(0, MIN(AH$1,
((INDEX(Base_Dados!AH:AH,MATCH($B140,Base_Dados!$B:$B,0))-MIN(Base_Dados!AH$5:AH$98)) /
(IF(MAX(Base_Dados!AH$5:AH$98)-MIN(Base_Dados!AH$5:AH$98)=0,1,MAX(Base_Dados!AH$5:AH$98)-MIN(Base_Dados!AH$5:AH$98)))) * AH$1)))</f>
        <v>1.4508452498569717</v>
      </c>
      <c r="AI140" s="106">
        <f>IF(INDEX(Base_Dados!AI:AI,MATCH($B140,Base_Dados!$B:$B,0))=0,0,
MAX(0, MIN(AI$1,
((INDEX(Base_Dados!AI:AI,MATCH($B140,Base_Dados!$B:$B,0))-MIN(Base_Dados!AI$5:AI$98)) /
(IF(MAX(Base_Dados!AI$5:AI$98)-MIN(Base_Dados!AI$5:AI$98)=0,1,MAX(Base_Dados!AI$5:AI$98)-MIN(Base_Dados!AI$5:AI$98)))) * AI$1)))</f>
        <v>0</v>
      </c>
      <c r="AJ140" s="106">
        <f>IF(INDEX(Base_Dados!AJ:AJ,MATCH($B140,Base_Dados!$B:$B,0))=0,0,
MAX(0, MIN(AJ$1,
((INDEX(Base_Dados!AJ:AJ,MATCH($B140,Base_Dados!$B:$B,0))-MIN(Base_Dados!AJ$5:AJ$98)) /
(IF(MAX(Base_Dados!AJ$5:AJ$98)-MIN(Base_Dados!AJ$5:AJ$98)=0,1,MAX(Base_Dados!AJ$5:AJ$98)-MIN(Base_Dados!AJ$5:AJ$98)))) * AJ$1)))</f>
        <v>0</v>
      </c>
      <c r="AK140" s="106">
        <f>IF(INDEX(Base_Dados!AK:AK,MATCH($B140,Base_Dados!$B:$B,0))=0,0,
MAX(0, MIN(AK$1,
((INDEX(Base_Dados!AK:AK,MATCH($B140,Base_Dados!$B:$B,0))-MIN(Base_Dados!AK$5:AK$98)) /
(IF(MAX(Base_Dados!AK$5:AK$98)-MIN(Base_Dados!AK$5:AK$98)=0,1,MAX(Base_Dados!AK$5:AK$98)-MIN(Base_Dados!AK$5:AK$98)))) * AK$1)))</f>
        <v>0</v>
      </c>
      <c r="AL140" s="106">
        <f>IF(INDEX(Base_Dados!AL:AL,MATCH($B140,Base_Dados!$B:$B,0))=0,0,
MAX(0, MIN(AL$1,
((INDEX(Base_Dados!AL:AL,MATCH($B140,Base_Dados!$B:$B,0))-MIN(Base_Dados!AL$5:AL$98)) /
(IF(MAX(Base_Dados!AL$5:AL$98)-MIN(Base_Dados!AL$5:AL$98)=0,1,MAX(Base_Dados!AL$5:AL$98)-MIN(Base_Dados!AL$5:AL$98)))) * AL$1)))</f>
        <v>0</v>
      </c>
      <c r="AM140" s="106">
        <f>IF(INDEX(Base_Dados!AM:AM,MATCH($B140,Base_Dados!$B:$B,0))=0,0,
MAX(0, MIN(AM$1,
((INDEX(Base_Dados!AM:AM,MATCH($B140,Base_Dados!$B:$B,0))-MIN(Base_Dados!AM$5:AM$98)) /
(IF(MAX(Base_Dados!AM$5:AM$98)-MIN(Base_Dados!AM$5:AM$98)=0,1,MAX(Base_Dados!AM$5:AM$98)-MIN(Base_Dados!AM$5:AM$98)))) * AM$1)))</f>
        <v>0</v>
      </c>
      <c r="AN140" s="106">
        <f>IF(INDEX(Base_Dados!AN:AN,MATCH($B140,Base_Dados!$B:$B,0))=0,0,
MAX(0, MIN(AN$1,
((INDEX(Base_Dados!AN:AN,MATCH($B140,Base_Dados!$B:$B,0))-MIN(Base_Dados!AN$5:AN$98)) /
(IF(MAX(Base_Dados!AN$5:AN$98)-MIN(Base_Dados!AN$5:AN$98)=0,1,MAX(Base_Dados!AN$5:AN$98)-MIN(Base_Dados!AN$5:AN$98)))) * AN$1)))</f>
        <v>0</v>
      </c>
      <c r="AO140" s="106">
        <f>IF(INDEX(Base_Dados!AO:AO,MATCH($B140,Base_Dados!$B:$B,0))=0,0,
MAX(0, MIN(AO$1,
((INDEX(Base_Dados!AO:AO,MATCH($B140,Base_Dados!$B:$B,0))-MIN(Base_Dados!AO$5:AO$98)) /
(IF(MAX(Base_Dados!AO$5:AO$98)-MIN(Base_Dados!AO$5:AO$98)=0,1,MAX(Base_Dados!AO$5:AO$98)-MIN(Base_Dados!AO$5:AO$98)))) * AO$1)))</f>
        <v>0</v>
      </c>
      <c r="AP140" s="106">
        <f>IF(INDEX(Base_Dados!AP:AP,MATCH($B140,Base_Dados!$B:$B,0))=0,0,
MAX(0, MIN(AP$1,
((INDEX(Base_Dados!AP:AP,MATCH($B140,Base_Dados!$B:$B,0))-MIN(Base_Dados!AP$5:AP$98)) /
(IF(MAX(Base_Dados!AP$5:AP$98)-MIN(Base_Dados!AP$5:AP$98)=0,1,MAX(Base_Dados!AP$5:AP$98)-MIN(Base_Dados!AP$5:AP$98)))) * AP$1)))</f>
        <v>0</v>
      </c>
      <c r="AQ140" s="106">
        <f>IF(INDEX(Base_Dados!AQ:AQ,MATCH($B140,Base_Dados!$B:$B,0))=0,0,
MAX(0, MIN(AQ$1,
((INDEX(Base_Dados!AQ:AQ,MATCH($B140,Base_Dados!$B:$B,0))-MIN(Base_Dados!AQ$5:AQ$98)) /
(IF(MAX(Base_Dados!AQ$5:AQ$98)-MIN(Base_Dados!AQ$5:AQ$98)=0,1,MAX(Base_Dados!AQ$5:AQ$98)-MIN(Base_Dados!AQ$5:AQ$98)))) * AQ$1)))</f>
        <v>0</v>
      </c>
      <c r="AR140" s="106">
        <f>IF(INDEX(Base_Dados!AR:AR,MATCH($B140,Base_Dados!$B:$B,0))=0,0,
MAX(0, MIN(AR$1,
((INDEX(Base_Dados!AR:AR,MATCH($B140,Base_Dados!$B:$B,0))-MIN(Base_Dados!AR$5:AR$98)) /
(IF(MAX(Base_Dados!AR$5:AR$98)-MIN(Base_Dados!AR$5:AR$98)=0,1,MAX(Base_Dados!AR$5:AR$98)-MIN(Base_Dados!AR$5:AR$98)))) * AR$1)))</f>
        <v>0</v>
      </c>
      <c r="AS140" s="106">
        <f>IF(INDEX(Base_Dados!AS:AS,MATCH($B140,Base_Dados!$B:$B,0))=0,0,
MAX(0, MIN(AS$1,
((INDEX(Base_Dados!AS:AS,MATCH($B140,Base_Dados!$B:$B,0))-MIN(Base_Dados!AS$5:AS$98)) /
(IF(MAX(Base_Dados!AS$5:AS$98)-MIN(Base_Dados!AS$5:AS$98)=0,1,MAX(Base_Dados!AS$5:AS$98)-MIN(Base_Dados!AS$5:AS$98)))) * AS$1)))</f>
        <v>0</v>
      </c>
      <c r="AT140" s="106">
        <f>IF(INDEX(Base_Dados!AT:AT,MATCH($B140,Base_Dados!$B:$B,0))=0,0,
MAX(0, MIN(AT$1,
((INDEX(Base_Dados!AT:AT,MATCH($B140,Base_Dados!$B:$B,0))-MIN(Base_Dados!AT$5:AT$98)) /
(IF(MAX(Base_Dados!AT$5:AT$98)-MIN(Base_Dados!AT$5:AT$98)=0,1,MAX(Base_Dados!AT$5:AT$98)-MIN(Base_Dados!AT$5:AT$98)))) * AT$1)))</f>
        <v>0</v>
      </c>
      <c r="AU140" s="106">
        <f>IF(INDEX(Base_Dados!AU:AU,MATCH($B140,Base_Dados!$B:$B,0))=0,0,
MAX(0, MIN(AU$1,
((INDEX(Base_Dados!AU:AU,MATCH($B140,Base_Dados!$B:$B,0))-MIN(Base_Dados!AU$5:AU$98)) /
(IF(MAX(Base_Dados!AU$5:AU$98)-MIN(Base_Dados!AU$5:AU$98)=0,1,MAX(Base_Dados!AU$5:AU$98)-MIN(Base_Dados!AU$5:AU$98)))) * AU$1)))</f>
        <v>0</v>
      </c>
      <c r="AV140" s="106">
        <f>IF(INDEX(Base_Dados!AV:AV,MATCH($B140,Base_Dados!$B:$B,0))=0,0,
MAX(0, MIN(AV$1,
((INDEX(Base_Dados!AV:AV,MATCH($B140,Base_Dados!$B:$B,0))-MIN(Base_Dados!AV$5:AV$98)) /
(IF(MAX(Base_Dados!AV$5:AV$98)-MIN(Base_Dados!AV$5:AV$98)=0,1,MAX(Base_Dados!AV$5:AV$98)-MIN(Base_Dados!AV$5:AV$98)))) * AV$1)))</f>
        <v>0</v>
      </c>
      <c r="AW140" s="106">
        <f>IF(INDEX(Base_Dados!AW:AW,MATCH($B140,Base_Dados!$B:$B,0))=0,0,
MAX(0, MIN(AW$1,
((INDEX(Base_Dados!AW:AW,MATCH($B140,Base_Dados!$B:$B,0))-MIN(Base_Dados!AW$5:AW$98)) /
(IF(MAX(Base_Dados!AW$5:AW$98)-MIN(Base_Dados!AW$5:AW$98)=0,1,MAX(Base_Dados!AW$5:AW$98)-MIN(Base_Dados!AW$5:AW$98)))) * AW$1)))</f>
        <v>0</v>
      </c>
      <c r="AX140" s="106">
        <f>IF(INDEX(Base_Dados!AX:AX,MATCH($B140,Base_Dados!$B:$B,0))=0,0,
MAX(0, MIN(AX$1,
((INDEX(Base_Dados!AX:AX,MATCH($B140,Base_Dados!$B:$B,0))-MIN(Base_Dados!AX$5:AX$98)) /
(IF(MAX(Base_Dados!AX$5:AX$98)-MIN(Base_Dados!AX$5:AX$98)=0,1,MAX(Base_Dados!AX$5:AX$98)-MIN(Base_Dados!AX$5:AX$98)))) * AX$1)))</f>
        <v>0</v>
      </c>
      <c r="AY140" s="106">
        <f>IF(INDEX(Base_Dados!AY:AY,MATCH($B140,Base_Dados!$B:$B,0))=0,0,
MAX(0, MIN(AY$1,
((INDEX(Base_Dados!AY:AY,MATCH($B140,Base_Dados!$B:$B,0))-MIN(Base_Dados!AY$5:AY$98)) /
(IF(MAX(Base_Dados!AY$5:AY$98)-MIN(Base_Dados!AY$5:AY$98)=0,1,MAX(Base_Dados!AY$5:AY$98)-MIN(Base_Dados!AY$5:AY$98)))) * AY$1)))</f>
        <v>0</v>
      </c>
      <c r="AZ140" s="106">
        <f>IF(INDEX(Base_Dados!AZ:AZ,MATCH($B140,Base_Dados!$B:$B,0))=0,0,
MAX(0, MIN(AZ$1,
((INDEX(Base_Dados!AZ:AZ,MATCH($B140,Base_Dados!$B:$B,0))-MIN(Base_Dados!AZ$5:AZ$98)) /
(IF(MAX(Base_Dados!AZ$5:AZ$98)-MIN(Base_Dados!AZ$5:AZ$98)=0,1,MAX(Base_Dados!AZ$5:AZ$98)-MIN(Base_Dados!AZ$5:AZ$98)))) * AZ$1)))</f>
        <v>0</v>
      </c>
      <c r="BA140" s="106">
        <f>IF(INDEX(Base_Dados!BA:BA,MATCH($B140,Base_Dados!$B:$B,0))=0,0,
MAX(0, MIN(BA$1,
((INDEX(Base_Dados!BA:BA,MATCH($B140,Base_Dados!$B:$B,0))-MIN(Base_Dados!BA$5:BA$98)) /
(IF(MAX(Base_Dados!BA$5:BA$98)-MIN(Base_Dados!BA$5:BA$98)=0,1,MAX(Base_Dados!BA$5:BA$98)-MIN(Base_Dados!BA$5:BA$98)))) * BA$1)))</f>
        <v>1.6652234729900752E-3</v>
      </c>
      <c r="BB140" s="106">
        <f>IF(INDEX(Base_Dados!BB:BB,MATCH($B140,Base_Dados!$B:$B,0))=0,0,
MAX(0, MIN(BB$1,
((INDEX(Base_Dados!BB:BB,MATCH($B140,Base_Dados!$B:$B,0))-MIN(Base_Dados!BB$5:BB$98)) /
(IF(MAX(Base_Dados!BB$5:BB$98)-MIN(Base_Dados!BB$5:BB$98)=0,1,MAX(Base_Dados!BB$5:BB$98)-MIN(Base_Dados!BB$5:BB$98)))) * BB$1)))</f>
        <v>6.9320202031859555E-6</v>
      </c>
      <c r="BC140" s="106">
        <f>IF(INDEX(Base_Dados!BC:BC,MATCH($B140,Base_Dados!$B:$B,0))=0,0,
MAX(0, MIN(BC$1,
((INDEX(Base_Dados!BC:BC,MATCH($B140,Base_Dados!$B:$B,0))-MIN(Base_Dados!BC$5:BC$98)) /
(IF(MAX(Base_Dados!BC$5:BC$98)-MIN(Base_Dados!BC$5:BC$98)=0,1,MAX(Base_Dados!BC$5:BC$98)-MIN(Base_Dados!BC$5:BC$98)))) * BC$1)))</f>
        <v>2.6932399676811203E-4</v>
      </c>
      <c r="BD140" s="106">
        <f>IF(INDEX(Base_Dados!BD:BD,MATCH($B140,Base_Dados!$B:$B,0))=0,0,
MAX(0, MIN(BD$1,
((INDEX(Base_Dados!BD:BD,MATCH($B140,Base_Dados!$B:$B,0))-MIN(Base_Dados!BD$5:BD$98)) /
(IF(MAX(Base_Dados!BD$5:BD$98)-MIN(Base_Dados!BD$5:BD$98)=0,1,MAX(Base_Dados!BD$5:BD$98)-MIN(Base_Dados!BD$5:BD$98)))) * BD$1)))</f>
        <v>8.3096738453015723E-4</v>
      </c>
      <c r="BE140" s="106">
        <f>IF(INDEX(Base_Dados!BE:BE,MATCH($B140,Base_Dados!$B:$B,0))=0,0,
MAX(0, MIN(BE$1,
((INDEX(Base_Dados!BE:BE,MATCH($B140,Base_Dados!$B:$B,0))-MIN(Base_Dados!BE$5:BE$98)) /
(IF(MAX(Base_Dados!BE$5:BE$98)-MIN(Base_Dados!BE$5:BE$98)=0,1,MAX(Base_Dados!BE$5:BE$98)-MIN(Base_Dados!BE$5:BE$98)))) * BE$1)))</f>
        <v>2.3582538886101356E-2</v>
      </c>
      <c r="BF140" s="106">
        <f>IF(INDEX(Base_Dados!BF:BF,MATCH($B140,Base_Dados!$B:$B,0))=0,0,
MAX(0, MIN(BF$1,
((INDEX(Base_Dados!BF:BF,MATCH($B140,Base_Dados!$B:$B,0))-MIN(Base_Dados!BF$5:BF$98)) /
(IF(MAX(Base_Dados!BF$5:BF$98)-MIN(Base_Dados!BF$5:BF$98)=0,1,MAX(Base_Dados!BF$5:BF$98)-MIN(Base_Dados!BF$5:BF$98)))) * BF$1)))</f>
        <v>0</v>
      </c>
      <c r="BG140" s="106">
        <f>IF(INDEX(Base_Dados!BG:BG,MATCH($B140,Base_Dados!$B:$B,0))=0,0,
MAX(0, MIN(BG$1,
((INDEX(Base_Dados!BG:BG,MATCH($B140,Base_Dados!$B:$B,0))-MIN(Base_Dados!BG$5:BG$98)) /
(IF(MAX(Base_Dados!BG$5:BG$98)-MIN(Base_Dados!BG$5:BG$98)=0,1,MAX(Base_Dados!BG$5:BG$98)-MIN(Base_Dados!BG$5:BG$98)))) * BG$1)))</f>
        <v>0</v>
      </c>
      <c r="BH140" s="106">
        <f>IF(INDEX(Base_Dados!BH:BH,MATCH($B140,Base_Dados!$B:$B,0))=0,0,
MAX(0, MIN(BH$1,
((INDEX(Base_Dados!BH:BH,MATCH($B140,Base_Dados!$B:$B,0))-MIN(Base_Dados!BH$5:BH$98)) /
(IF(MAX(Base_Dados!BH$5:BH$98)-MIN(Base_Dados!BH$5:BH$98)=0,1,MAX(Base_Dados!BH$5:BH$98)-MIN(Base_Dados!BH$5:BH$98)))) * BH$1)))</f>
        <v>0</v>
      </c>
      <c r="BI140" s="106">
        <f>IF(INDEX(Base_Dados!BI:BI,MATCH($B140,Base_Dados!$B:$B,0))=0,0,
MAX(0, MIN(BI$1,
((INDEX(Base_Dados!BI:BI,MATCH($B140,Base_Dados!$B:$B,0))-MIN(Base_Dados!BI$5:BI$98)) /
(IF(MAX(Base_Dados!BI$5:BI$98)-MIN(Base_Dados!BI$5:BI$98)=0,1,MAX(Base_Dados!BI$5:BI$98)-MIN(Base_Dados!BI$5:BI$98)))) * BI$1)))</f>
        <v>3.1201248049921998E-3</v>
      </c>
      <c r="BJ140" s="106">
        <f>IF(INDEX(Base_Dados!BJ:BJ,MATCH($B140,Base_Dados!$B:$B,0))=0,0,
MAX(0, MIN(BJ$1,
((INDEX(Base_Dados!BJ:BJ,MATCH($B140,Base_Dados!$B:$B,0))-MIN(Base_Dados!BJ$5:BJ$98)) /
(IF(MAX(Base_Dados!BJ$5:BJ$98)-MIN(Base_Dados!BJ$5:BJ$98)=0,1,MAX(Base_Dados!BJ$5:BJ$98)-MIN(Base_Dados!BJ$5:BJ$98)))) * BJ$1)))</f>
        <v>0</v>
      </c>
      <c r="BK140" s="106">
        <f>IF(INDEX(Base_Dados!BK:BK,MATCH($B140,Base_Dados!$B:$B,0))=0,0,
MAX(0, MIN(BK$1,
((INDEX(Base_Dados!BK:BK,MATCH($B140,Base_Dados!$B:$B,0))-MIN(Base_Dados!BK$5:BK$98)) /
(IF(MAX(Base_Dados!BK$5:BK$98)-MIN(Base_Dados!BK$5:BK$98)=0,1,MAX(Base_Dados!BK$5:BK$98)-MIN(Base_Dados!BK$5:BK$98)))) * BK$1)))</f>
        <v>0</v>
      </c>
      <c r="BL140" s="106">
        <f>IF(INDEX(Base_Dados!BL:BL,MATCH($B140,Base_Dados!$B:$B,0))=0,0,
MAX(0, MIN(BL$1,
((INDEX(Base_Dados!BL:BL,MATCH($B140,Base_Dados!$B:$B,0))-MIN(Base_Dados!BL$5:BL$98)) /
(IF(MAX(Base_Dados!BL$5:BL$98)-MIN(Base_Dados!BL$5:BL$98)=0,1,MAX(Base_Dados!BL$5:BL$98)-MIN(Base_Dados!BL$5:BL$98)))) * BL$1)))</f>
        <v>3.2573289902280132E-3</v>
      </c>
      <c r="BM140" s="106">
        <f>IF(INDEX(Base_Dados!BM:BM,MATCH($B140,Base_Dados!$B:$B,0))=0,0,
MAX(0, MIN(BM$1,
((INDEX(Base_Dados!BM:BM,MATCH($B140,Base_Dados!$B:$B,0))-MIN(Base_Dados!BM$5:BM$98)) /
(IF(MAX(Base_Dados!BM$5:BM$98)-MIN(Base_Dados!BM$5:BM$98)=0,1,MAX(Base_Dados!BM$5:BM$98)-MIN(Base_Dados!BM$5:BM$98)))) * BM$1)))</f>
        <v>0.58320004739055853</v>
      </c>
      <c r="BN140" s="106">
        <f>IF(INDEX(Base_Dados!BN:BN,MATCH($B140,Base_Dados!$B:$B,0))=0,0,
MAX(0, MIN(BN$1,
((INDEX(Base_Dados!BN:BN,MATCH($B140,Base_Dados!$B:$B,0))-MIN(Base_Dados!BN$5:BN$98)) /
(IF(MAX(Base_Dados!BN$5:BN$98)-MIN(Base_Dados!BN$5:BN$98)=0,1,MAX(Base_Dados!BN$5:BN$98)-MIN(Base_Dados!BN$5:BN$98)))) * BN$1)))</f>
        <v>0.83637192456623599</v>
      </c>
      <c r="BO140" s="106">
        <f>IF(INDEX(Base_Dados!BO:BO,MATCH($B140,Base_Dados!$B:$B,0))=0,0,
MAX(0, MIN(BO$1,
((INDEX(Base_Dados!BO:BO,MATCH($B140,Base_Dados!$B:$B,0))-MIN(Base_Dados!BO$5:BO$98)) /
(IF(MAX(Base_Dados!BO$5:BO$98)-MIN(Base_Dados!BO$5:BO$98)=0,1,MAX(Base_Dados!BO$5:BO$98)-MIN(Base_Dados!BO$5:BO$98)))) * BO$1)))</f>
        <v>0</v>
      </c>
      <c r="BP140" s="106">
        <f t="shared" si="8"/>
        <v>8.2752832078534855</v>
      </c>
      <c r="BQ140" s="111">
        <f t="shared" si="9"/>
        <v>0.52188780057207473</v>
      </c>
      <c r="BR140" s="112">
        <f t="shared" si="10"/>
        <v>0.20737948709405146</v>
      </c>
      <c r="BS140" s="113">
        <f t="shared" si="11"/>
        <v>8.0679037207594337</v>
      </c>
    </row>
    <row r="141" spans="1:71">
      <c r="A141" s="21">
        <v>24004</v>
      </c>
      <c r="B141" s="21" t="s">
        <v>547</v>
      </c>
      <c r="C141" s="21" t="s">
        <v>529</v>
      </c>
      <c r="D141" s="105">
        <f>IF(INDEX(Base_Dados!D:D,MATCH($B141,Base_Dados!$B:$B,0))=0,0,
MAX(0, MIN(D$1,
((INDEX(Base_Dados!D:D,MATCH($B141,Base_Dados!$B:$B,0))-MIN(Base_Dados!D$5:D$98)) /
(IF(MAX(Base_Dados!D$5:D$98)-MIN(Base_Dados!D$5:D$98)=0,1,MAX(Base_Dados!D$5:D$98)-MIN(Base_Dados!D$5:D$98)))) * D$1)))</f>
        <v>0.29672812618803168</v>
      </c>
      <c r="E141" s="106">
        <f>IF(INDEX(Base_Dados!E:E,MATCH($B141,Base_Dados!$B:$B,0))=0,0,
MAX(0, MIN(E$1,
((INDEX(Base_Dados!E:E,MATCH($B141,Base_Dados!$B:$B,0))-MIN(Base_Dados!E$5:E$98)) /
(IF(MAX(Base_Dados!E$5:E$98)-MIN(Base_Dados!E$5:E$98)=0,1,MAX(Base_Dados!E$5:E$98)-MIN(Base_Dados!E$5:E$98)))) * E$1)))</f>
        <v>8.1174378810465991E-2</v>
      </c>
      <c r="F141" s="106">
        <f>IF(INDEX(Base_Dados!F:F,MATCH($B141,Base_Dados!$B:$B,0))=0,0,
MAX(0, MIN(F$1,
((INDEX(Base_Dados!F:F,MATCH($B141,Base_Dados!$B:$B,0))-MIN(Base_Dados!F$5:F$98)) /
(IF(MAX(Base_Dados!F$5:F$98)-MIN(Base_Dados!F$5:F$98)=0,1,MAX(Base_Dados!F$5:F$98)-MIN(Base_Dados!F$5:F$98)))) * F$1)))</f>
        <v>7.9695086241097238E-2</v>
      </c>
      <c r="G141" s="106">
        <f>IF(INDEX(Base_Dados!G:G,MATCH($B141,Base_Dados!$B:$B,0))=0,0,
MAX(0, MIN(G$1,
((INDEX(Base_Dados!G:G,MATCH($B141,Base_Dados!$B:$B,0))-MIN(Base_Dados!G$5:G$98)) /
(IF(MAX(Base_Dados!G$5:G$98)-MIN(Base_Dados!G$5:G$98)=0,1,MAX(Base_Dados!G$5:G$98)-MIN(Base_Dados!G$5:G$98)))) * G$1)))</f>
        <v>8.1461231707537121E-2</v>
      </c>
      <c r="H141" s="106">
        <f>IF(INDEX(Base_Dados!H:H,MATCH($B141,Base_Dados!$B:$B,0))=0,0,
MAX(0, MIN(H$1,
((INDEX(Base_Dados!H:H,MATCH($B141,Base_Dados!$B:$B,0))-MIN(Base_Dados!H$5:H$98)) /
(IF(MAX(Base_Dados!H$5:H$98)-MIN(Base_Dados!H$5:H$98)=0,1,MAX(Base_Dados!H$5:H$98)-MIN(Base_Dados!H$5:H$98)))) * H$1)))</f>
        <v>8.8839195867528351E-2</v>
      </c>
      <c r="I141" s="106">
        <f>IF(INDEX(Base_Dados!I:I,MATCH($B141,Base_Dados!$B:$B,0))=0,0,
MAX(0, MIN(I$1,
((INDEX(Base_Dados!I:I,MATCH($B141,Base_Dados!$B:$B,0))-MIN(Base_Dados!I$5:I$98)) /
(IF(MAX(Base_Dados!I$5:I$98)-MIN(Base_Dados!I$5:I$98)=0,1,MAX(Base_Dados!I$5:I$98)-MIN(Base_Dados!I$5:I$98)))) * I$1)))</f>
        <v>9.1406775955337832E-2</v>
      </c>
      <c r="J141" s="106">
        <f>IF(INDEX(Base_Dados!J:J,MATCH($B141,Base_Dados!$B:$B,0))=0,0,
MAX(0, MIN(J$1,
((INDEX(Base_Dados!J:J,MATCH($B141,Base_Dados!$B:$B,0))-MIN(Base_Dados!J$5:J$98)) /
(IF(MAX(Base_Dados!J$5:J$98)-MIN(Base_Dados!J$5:J$98)=0,1,MAX(Base_Dados!J$5:J$98)-MIN(Base_Dados!J$5:J$98)))) * J$1)))</f>
        <v>0.11399226223334218</v>
      </c>
      <c r="K141" s="106">
        <f>IF(INDEX(Base_Dados!K:K,MATCH($B141,Base_Dados!$B:$B,0))=0,0,
MAX(0, MIN(K$1,
((INDEX(Base_Dados!K:K,MATCH($B141,Base_Dados!$B:$B,0))-MIN(Base_Dados!K$5:K$98)) /
(IF(MAX(Base_Dados!K$5:K$98)-MIN(Base_Dados!K$5:K$98)=0,1,MAX(Base_Dados!K$5:K$98)-MIN(Base_Dados!K$5:K$98)))) * K$1)))</f>
        <v>0.11157200357781753</v>
      </c>
      <c r="L141" s="106">
        <f>IF(INDEX(Base_Dados!L:L,MATCH($B141,Base_Dados!$B:$B,0))=0,0,
MAX(0, MIN(L$1,
((INDEX(Base_Dados!L:L,MATCH($B141,Base_Dados!$B:$B,0))-MIN(Base_Dados!L$5:L$98)) /
(IF(MAX(Base_Dados!L$5:L$98)-MIN(Base_Dados!L$5:L$98)=0,1,MAX(Base_Dados!L$5:L$98)-MIN(Base_Dados!L$5:L$98)))) * L$1)))</f>
        <v>0.1306822983489932</v>
      </c>
      <c r="M141" s="106">
        <f>IF(INDEX(Base_Dados!M:M,MATCH($B141,Base_Dados!$B:$B,0))=0,0,
MAX(0, MIN(M$1,
((INDEX(Base_Dados!M:M,MATCH($B141,Base_Dados!$B:$B,0))-MIN(Base_Dados!M$5:M$98)) /
(IF(MAX(Base_Dados!M$5:M$98)-MIN(Base_Dados!M$5:M$98)=0,1,MAX(Base_Dados!M$5:M$98)-MIN(Base_Dados!M$5:M$98)))) * M$1)))</f>
        <v>0.11320116618075801</v>
      </c>
      <c r="N141" s="106">
        <f>IF(INDEX(Base_Dados!N:N,MATCH($B141,Base_Dados!$B:$B,0))=0,0,
MAX(0, MIN(N$1,
((INDEX(Base_Dados!N:N,MATCH($B141,Base_Dados!$B:$B,0))-MIN(Base_Dados!N$5:N$98)) /
(IF(MAX(Base_Dados!N$5:N$98)-MIN(Base_Dados!N$5:N$98)=0,1,MAX(Base_Dados!N$5:N$98)-MIN(Base_Dados!N$5:N$98)))) * N$1)))</f>
        <v>0.14306842248488505</v>
      </c>
      <c r="O141" s="106">
        <f>IF(INDEX(Base_Dados!O:O,MATCH($B141,Base_Dados!$B:$B,0))=0,0,
MAX(0, MIN(O$1,
((INDEX(Base_Dados!O:O,MATCH($B141,Base_Dados!$B:$B,0))-MIN(Base_Dados!O$5:O$98)) /
(IF(MAX(Base_Dados!O$5:O$98)-MIN(Base_Dados!O$5:O$98)=0,1,MAX(Base_Dados!O$5:O$98)-MIN(Base_Dados!O$5:O$98)))) * O$1)))</f>
        <v>0.18066781871899215</v>
      </c>
      <c r="P141" s="106">
        <f>IF(INDEX(Base_Dados!P:P,MATCH($B141,Base_Dados!$B:$B,0))=0,0,
MAX(0, MIN(P$1,
((INDEX(Base_Dados!P:P,MATCH($B141,Base_Dados!$B:$B,0))-MIN(Base_Dados!P$5:P$98)) /
(IF(MAX(Base_Dados!P$5:P$98)-MIN(Base_Dados!P$5:P$98)=0,1,MAX(Base_Dados!P$5:P$98)-MIN(Base_Dados!P$5:P$98)))) * P$1)))</f>
        <v>6.3682316270562409E-2</v>
      </c>
      <c r="Q141" s="106">
        <f>IF(INDEX(Base_Dados!Q:Q,MATCH($B141,Base_Dados!$B:$B,0))=0,0,
MAX(0, MIN(Q$1,
((INDEX(Base_Dados!Q:Q,MATCH($B141,Base_Dados!$B:$B,0))-MIN(Base_Dados!Q$5:Q$98)) /
(IF(MAX(Base_Dados!Q$5:Q$98)-MIN(Base_Dados!Q$5:Q$98)=0,1,MAX(Base_Dados!Q$5:Q$98)-MIN(Base_Dados!Q$5:Q$98)))) * Q$1)))</f>
        <v>1.9351271654994472E-2</v>
      </c>
      <c r="R141" s="106">
        <f>IF(INDEX(Base_Dados!R:R,MATCH($B141,Base_Dados!$B:$B,0))=0,0,
MAX(0, MIN(R$1,
((INDEX(Base_Dados!R:R,MATCH($B141,Base_Dados!$B:$B,0))-MIN(Base_Dados!R$5:R$98)) /
(IF(MAX(Base_Dados!R$5:R$98)-MIN(Base_Dados!R$5:R$98)=0,1,MAX(Base_Dados!R$5:R$98)-MIN(Base_Dados!R$5:R$98)))) * R$1)))</f>
        <v>1.95520520797582E-2</v>
      </c>
      <c r="S141" s="106">
        <f>IF(INDEX(Base_Dados!S:S,MATCH($B141,Base_Dados!$B:$B,0))=0,0,
MAX(0, MIN(S$1,
((INDEX(Base_Dados!S:S,MATCH($B141,Base_Dados!$B:$B,0))-MIN(Base_Dados!S$5:S$98)) /
(IF(MAX(Base_Dados!S$5:S$98)-MIN(Base_Dados!S$5:S$98)=0,1,MAX(Base_Dados!S$5:S$98)-MIN(Base_Dados!S$5:S$98)))) * S$1)))</f>
        <v>3.0487530891934393E-2</v>
      </c>
      <c r="T141" s="106">
        <f>IF(INDEX(Base_Dados!T:T,MATCH($B141,Base_Dados!$B:$B,0))=0,0,
MAX(0, MIN(T$1,
((INDEX(Base_Dados!T:T,MATCH($B141,Base_Dados!$B:$B,0))-MIN(Base_Dados!T$5:T$98)) /
(IF(MAX(Base_Dados!T$5:T$98)-MIN(Base_Dados!T$5:T$98)=0,1,MAX(Base_Dados!T$5:T$98)-MIN(Base_Dados!T$5:T$98)))) * T$1)))</f>
        <v>0.63751579876401243</v>
      </c>
      <c r="U141" s="106">
        <f>IF(INDEX(Base_Dados!U:U,MATCH($B141,Base_Dados!$B:$B,0))=0,0,
MAX(0, MIN(U$1,
((INDEX(Base_Dados!U:U,MATCH($B141,Base_Dados!$B:$B,0))-MIN(Base_Dados!U$5:U$98)) /
(IF(MAX(Base_Dados!U$5:U$98)-MIN(Base_Dados!U$5:U$98)=0,1,MAX(Base_Dados!U$5:U$98)-MIN(Base_Dados!U$5:U$98)))) * U$1)))</f>
        <v>0.70175780408834143</v>
      </c>
      <c r="V141" s="106">
        <f>IF(INDEX(Base_Dados!V:V,MATCH($B141,Base_Dados!$B:$B,0))=0,0,
MAX(0, MIN(V$1,
((INDEX(Base_Dados!V:V,MATCH($B141,Base_Dados!$B:$B,0))-MIN(Base_Dados!V$5:V$98)) /
(IF(MAX(Base_Dados!V$5:V$98)-MIN(Base_Dados!V$5:V$98)=0,1,MAX(Base_Dados!V$5:V$98)-MIN(Base_Dados!V$5:V$98)))) * V$1)))</f>
        <v>5.122240776693171E-2</v>
      </c>
      <c r="W141" s="106">
        <f>IF(INDEX(Base_Dados!W:W,MATCH($B141,Base_Dados!$B:$B,0))=0,0,
MAX(0, MIN(W$1,
((INDEX(Base_Dados!W:W,MATCH($B141,Base_Dados!$B:$B,0))-MIN(Base_Dados!W$5:W$98)) /
(IF(MAX(Base_Dados!W$5:W$98)-MIN(Base_Dados!W$5:W$98)=0,1,MAX(Base_Dados!W$5:W$98)-MIN(Base_Dados!W$5:W$98)))) * W$1)))</f>
        <v>2.3457998349557867</v>
      </c>
      <c r="X141" s="106">
        <f>IF(INDEX(Base_Dados!X:X,MATCH($B141,Base_Dados!$B:$B,0))=0,0,
MAX(0, MIN(X$1,
((INDEX(Base_Dados!X:X,MATCH($B141,Base_Dados!$B:$B,0))-MIN(Base_Dados!X$5:X$98)) /
(IF(MAX(Base_Dados!X$5:X$98)-MIN(Base_Dados!X$5:X$98)=0,1,MAX(Base_Dados!X$5:X$98)-MIN(Base_Dados!X$5:X$98)))) * X$1)))</f>
        <v>0</v>
      </c>
      <c r="Y141" s="106">
        <f>IF(INDEX(Base_Dados!Y:Y,MATCH($B141,Base_Dados!$B:$B,0))=0,0,
MAX(0, MIN(Y$1,
((INDEX(Base_Dados!Y:Y,MATCH($B141,Base_Dados!$B:$B,0))-MIN(Base_Dados!Y$5:Y$98)) /
(IF(MAX(Base_Dados!Y$5:Y$98)-MIN(Base_Dados!Y$5:Y$98)=0,1,MAX(Base_Dados!Y$5:Y$98)-MIN(Base_Dados!Y$5:Y$98)))) * Y$1)))</f>
        <v>0</v>
      </c>
      <c r="Z141" s="106">
        <f>IF(INDEX(Base_Dados!Z:Z,MATCH($B141,Base_Dados!$B:$B,0))=0,0,
MAX(0, MIN(Z$1,
((INDEX(Base_Dados!Z:Z,MATCH($B141,Base_Dados!$B:$B,0))-MIN(Base_Dados!Z$5:Z$98)) /
(IF(MAX(Base_Dados!Z$5:Z$98)-MIN(Base_Dados!Z$5:Z$98)=0,1,MAX(Base_Dados!Z$5:Z$98)-MIN(Base_Dados!Z$5:Z$98)))) * Z$1)))</f>
        <v>0</v>
      </c>
      <c r="AA141" s="106">
        <f>IF(INDEX(Base_Dados!AA:AA,MATCH($B141,Base_Dados!$B:$B,0))=0,0,
MAX(0, MIN(AA$1,
((INDEX(Base_Dados!AA:AA,MATCH($B141,Base_Dados!$B:$B,0))-MIN(Base_Dados!AA$5:AA$98)) /
(IF(MAX(Base_Dados!AA$5:AA$98)-MIN(Base_Dados!AA$5:AA$98)=0,1,MAX(Base_Dados!AA$5:AA$98)-MIN(Base_Dados!AA$5:AA$98)))) * AA$1)))</f>
        <v>0</v>
      </c>
      <c r="AB141" s="106">
        <f>IF(INDEX(Base_Dados!AB:AB,MATCH($B141,Base_Dados!$B:$B,0))=0,0,
MAX(0, MIN(AB$1,
((INDEX(Base_Dados!AB:AB,MATCH($B141,Base_Dados!$B:$B,0))-MIN(Base_Dados!AB$5:AB$98)) /
(IF(MAX(Base_Dados!AB$5:AB$98)-MIN(Base_Dados!AB$5:AB$98)=0,1,MAX(Base_Dados!AB$5:AB$98)-MIN(Base_Dados!AB$5:AB$98)))) * AB$1)))</f>
        <v>0</v>
      </c>
      <c r="AC141" s="106">
        <f>IF(INDEX(Base_Dados!AC:AC,MATCH($B141,Base_Dados!$B:$B,0))=0,0,
MAX(0, MIN(AC$1,
((INDEX(Base_Dados!AC:AC,MATCH($B141,Base_Dados!$B:$B,0))-MIN(Base_Dados!AC$5:AC$98)) /
(IF(MAX(Base_Dados!AC$5:AC$98)-MIN(Base_Dados!AC$5:AC$98)=0,1,MAX(Base_Dados!AC$5:AC$98)-MIN(Base_Dados!AC$5:AC$98)))) * AC$1)))</f>
        <v>3.1183754095201389E-2</v>
      </c>
      <c r="AD141" s="106">
        <f>IF(INDEX(Base_Dados!AD:AD,MATCH($B141,Base_Dados!$B:$B,0))=0,0,
MAX(0, MIN(AD$1,
((INDEX(Base_Dados!AD:AD,MATCH($B141,Base_Dados!$B:$B,0))-MIN(Base_Dados!AD$5:AD$98)) /
(IF(MAX(Base_Dados!AD$5:AD$98)-MIN(Base_Dados!AD$5:AD$98)=0,1,MAX(Base_Dados!AD$5:AD$98)-MIN(Base_Dados!AD$5:AD$98)))) * AD$1)))</f>
        <v>2.3872208253216981E-2</v>
      </c>
      <c r="AE141" s="106">
        <f>IF(INDEX(Base_Dados!AE:AE,MATCH($B141,Base_Dados!$B:$B,0))=0,0,
MAX(0, MIN(AE$1,
((INDEX(Base_Dados!AE:AE,MATCH($B141,Base_Dados!$B:$B,0))-MIN(Base_Dados!AE$5:AE$98)) /
(IF(MAX(Base_Dados!AE$5:AE$98)-MIN(Base_Dados!AE$5:AE$98)=0,1,MAX(Base_Dados!AE$5:AE$98)-MIN(Base_Dados!AE$5:AE$98)))) * AE$1)))</f>
        <v>6.730907521932979E-3</v>
      </c>
      <c r="AF141" s="106">
        <f>IF(INDEX(Base_Dados!AF:AF,MATCH($B141,Base_Dados!$B:$B,0))=0,0,
MAX(0, MIN(AF$1,
((INDEX(Base_Dados!AF:AF,MATCH($B141,Base_Dados!$B:$B,0))-MIN(Base_Dados!AF$5:AF$98)) /
(IF(MAX(Base_Dados!AF$5:AF$98)-MIN(Base_Dados!AF$5:AF$98)=0,1,MAX(Base_Dados!AF$5:AF$98)-MIN(Base_Dados!AF$5:AF$98)))) * AF$1)))</f>
        <v>1.737691352916839E-2</v>
      </c>
      <c r="AG141" s="106">
        <f>IF(INDEX(Base_Dados!AG:AG,MATCH($B141,Base_Dados!$B:$B,0))=0,0,
MAX(0, MIN(AG$1,
((INDEX(Base_Dados!AG:AG,MATCH($B141,Base_Dados!$B:$B,0))-MIN(Base_Dados!AG$5:AG$98)) /
(IF(MAX(Base_Dados!AG$5:AG$98)-MIN(Base_Dados!AG$5:AG$98)=0,1,MAX(Base_Dados!AG$5:AG$98)-MIN(Base_Dados!AG$5:AG$98)))) * AG$1)))</f>
        <v>1.9351271654994472E-2</v>
      </c>
      <c r="AH141" s="106">
        <f>IF(INDEX(Base_Dados!AH:AH,MATCH($B141,Base_Dados!$B:$B,0))=0,0,
MAX(0, MIN(AH$1,
((INDEX(Base_Dados!AH:AH,MATCH($B141,Base_Dados!$B:$B,0))-MIN(Base_Dados!AH$5:AH$98)) /
(IF(MAX(Base_Dados!AH$5:AH$98)-MIN(Base_Dados!AH$5:AH$98)=0,1,MAX(Base_Dados!AH$5:AH$98)-MIN(Base_Dados!AH$5:AH$98)))) * AH$1)))</f>
        <v>1.565940960649822</v>
      </c>
      <c r="AI141" s="106">
        <f>IF(INDEX(Base_Dados!AI:AI,MATCH($B141,Base_Dados!$B:$B,0))=0,0,
MAX(0, MIN(AI$1,
((INDEX(Base_Dados!AI:AI,MATCH($B141,Base_Dados!$B:$B,0))-MIN(Base_Dados!AI$5:AI$98)) /
(IF(MAX(Base_Dados!AI$5:AI$98)-MIN(Base_Dados!AI$5:AI$98)=0,1,MAX(Base_Dados!AI$5:AI$98)-MIN(Base_Dados!AI$5:AI$98)))) * AI$1)))</f>
        <v>0</v>
      </c>
      <c r="AJ141" s="106">
        <f>IF(INDEX(Base_Dados!AJ:AJ,MATCH($B141,Base_Dados!$B:$B,0))=0,0,
MAX(0, MIN(AJ$1,
((INDEX(Base_Dados!AJ:AJ,MATCH($B141,Base_Dados!$B:$B,0))-MIN(Base_Dados!AJ$5:AJ$98)) /
(IF(MAX(Base_Dados!AJ$5:AJ$98)-MIN(Base_Dados!AJ$5:AJ$98)=0,1,MAX(Base_Dados!AJ$5:AJ$98)-MIN(Base_Dados!AJ$5:AJ$98)))) * AJ$1)))</f>
        <v>0</v>
      </c>
      <c r="AK141" s="106">
        <f>IF(INDEX(Base_Dados!AK:AK,MATCH($B141,Base_Dados!$B:$B,0))=0,0,
MAX(0, MIN(AK$1,
((INDEX(Base_Dados!AK:AK,MATCH($B141,Base_Dados!$B:$B,0))-MIN(Base_Dados!AK$5:AK$98)) /
(IF(MAX(Base_Dados!AK$5:AK$98)-MIN(Base_Dados!AK$5:AK$98)=0,1,MAX(Base_Dados!AK$5:AK$98)-MIN(Base_Dados!AK$5:AK$98)))) * AK$1)))</f>
        <v>1.6091954022988506E-2</v>
      </c>
      <c r="AL141" s="106">
        <f>IF(INDEX(Base_Dados!AL:AL,MATCH($B141,Base_Dados!$B:$B,0))=0,0,
MAX(0, MIN(AL$1,
((INDEX(Base_Dados!AL:AL,MATCH($B141,Base_Dados!$B:$B,0))-MIN(Base_Dados!AL$5:AL$98)) /
(IF(MAX(Base_Dados!AL$5:AL$98)-MIN(Base_Dados!AL$5:AL$98)=0,1,MAX(Base_Dados!AL$5:AL$98)-MIN(Base_Dados!AL$5:AL$98)))) * AL$1)))</f>
        <v>0</v>
      </c>
      <c r="AM141" s="106">
        <f>IF(INDEX(Base_Dados!AM:AM,MATCH($B141,Base_Dados!$B:$B,0))=0,0,
MAX(0, MIN(AM$1,
((INDEX(Base_Dados!AM:AM,MATCH($B141,Base_Dados!$B:$B,0))-MIN(Base_Dados!AM$5:AM$98)) /
(IF(MAX(Base_Dados!AM$5:AM$98)-MIN(Base_Dados!AM$5:AM$98)=0,1,MAX(Base_Dados!AM$5:AM$98)-MIN(Base_Dados!AM$5:AM$98)))) * AM$1)))</f>
        <v>0</v>
      </c>
      <c r="AN141" s="106">
        <f>IF(INDEX(Base_Dados!AN:AN,MATCH($B141,Base_Dados!$B:$B,0))=0,0,
MAX(0, MIN(AN$1,
((INDEX(Base_Dados!AN:AN,MATCH($B141,Base_Dados!$B:$B,0))-MIN(Base_Dados!AN$5:AN$98)) /
(IF(MAX(Base_Dados!AN$5:AN$98)-MIN(Base_Dados!AN$5:AN$98)=0,1,MAX(Base_Dados!AN$5:AN$98)-MIN(Base_Dados!AN$5:AN$98)))) * AN$1)))</f>
        <v>0</v>
      </c>
      <c r="AO141" s="106">
        <f>IF(INDEX(Base_Dados!AO:AO,MATCH($B141,Base_Dados!$B:$B,0))=0,0,
MAX(0, MIN(AO$1,
((INDEX(Base_Dados!AO:AO,MATCH($B141,Base_Dados!$B:$B,0))-MIN(Base_Dados!AO$5:AO$98)) /
(IF(MAX(Base_Dados!AO$5:AO$98)-MIN(Base_Dados!AO$5:AO$98)=0,1,MAX(Base_Dados!AO$5:AO$98)-MIN(Base_Dados!AO$5:AO$98)))) * AO$1)))</f>
        <v>0</v>
      </c>
      <c r="AP141" s="106">
        <f>IF(INDEX(Base_Dados!AP:AP,MATCH($B141,Base_Dados!$B:$B,0))=0,0,
MAX(0, MIN(AP$1,
((INDEX(Base_Dados!AP:AP,MATCH($B141,Base_Dados!$B:$B,0))-MIN(Base_Dados!AP$5:AP$98)) /
(IF(MAX(Base_Dados!AP$5:AP$98)-MIN(Base_Dados!AP$5:AP$98)=0,1,MAX(Base_Dados!AP$5:AP$98)-MIN(Base_Dados!AP$5:AP$98)))) * AP$1)))</f>
        <v>0</v>
      </c>
      <c r="AQ141" s="106">
        <f>IF(INDEX(Base_Dados!AQ:AQ,MATCH($B141,Base_Dados!$B:$B,0))=0,0,
MAX(0, MIN(AQ$1,
((INDEX(Base_Dados!AQ:AQ,MATCH($B141,Base_Dados!$B:$B,0))-MIN(Base_Dados!AQ$5:AQ$98)) /
(IF(MAX(Base_Dados!AQ$5:AQ$98)-MIN(Base_Dados!AQ$5:AQ$98)=0,1,MAX(Base_Dados!AQ$5:AQ$98)-MIN(Base_Dados!AQ$5:AQ$98)))) * AQ$1)))</f>
        <v>0</v>
      </c>
      <c r="AR141" s="106">
        <f>IF(INDEX(Base_Dados!AR:AR,MATCH($B141,Base_Dados!$B:$B,0))=0,0,
MAX(0, MIN(AR$1,
((INDEX(Base_Dados!AR:AR,MATCH($B141,Base_Dados!$B:$B,0))-MIN(Base_Dados!AR$5:AR$98)) /
(IF(MAX(Base_Dados!AR$5:AR$98)-MIN(Base_Dados!AR$5:AR$98)=0,1,MAX(Base_Dados!AR$5:AR$98)-MIN(Base_Dados!AR$5:AR$98)))) * AR$1)))</f>
        <v>0</v>
      </c>
      <c r="AS141" s="106">
        <f>IF(INDEX(Base_Dados!AS:AS,MATCH($B141,Base_Dados!$B:$B,0))=0,0,
MAX(0, MIN(AS$1,
((INDEX(Base_Dados!AS:AS,MATCH($B141,Base_Dados!$B:$B,0))-MIN(Base_Dados!AS$5:AS$98)) /
(IF(MAX(Base_Dados!AS$5:AS$98)-MIN(Base_Dados!AS$5:AS$98)=0,1,MAX(Base_Dados!AS$5:AS$98)-MIN(Base_Dados!AS$5:AS$98)))) * AS$1)))</f>
        <v>0</v>
      </c>
      <c r="AT141" s="106">
        <f>IF(INDEX(Base_Dados!AT:AT,MATCH($B141,Base_Dados!$B:$B,0))=0,0,
MAX(0, MIN(AT$1,
((INDEX(Base_Dados!AT:AT,MATCH($B141,Base_Dados!$B:$B,0))-MIN(Base_Dados!AT$5:AT$98)) /
(IF(MAX(Base_Dados!AT$5:AT$98)-MIN(Base_Dados!AT$5:AT$98)=0,1,MAX(Base_Dados!AT$5:AT$98)-MIN(Base_Dados!AT$5:AT$98)))) * AT$1)))</f>
        <v>0</v>
      </c>
      <c r="AU141" s="106">
        <f>IF(INDEX(Base_Dados!AU:AU,MATCH($B141,Base_Dados!$B:$B,0))=0,0,
MAX(0, MIN(AU$1,
((INDEX(Base_Dados!AU:AU,MATCH($B141,Base_Dados!$B:$B,0))-MIN(Base_Dados!AU$5:AU$98)) /
(IF(MAX(Base_Dados!AU$5:AU$98)-MIN(Base_Dados!AU$5:AU$98)=0,1,MAX(Base_Dados!AU$5:AU$98)-MIN(Base_Dados!AU$5:AU$98)))) * AU$1)))</f>
        <v>0</v>
      </c>
      <c r="AV141" s="106">
        <f>IF(INDEX(Base_Dados!AV:AV,MATCH($B141,Base_Dados!$B:$B,0))=0,0,
MAX(0, MIN(AV$1,
((INDEX(Base_Dados!AV:AV,MATCH($B141,Base_Dados!$B:$B,0))-MIN(Base_Dados!AV$5:AV$98)) /
(IF(MAX(Base_Dados!AV$5:AV$98)-MIN(Base_Dados!AV$5:AV$98)=0,1,MAX(Base_Dados!AV$5:AV$98)-MIN(Base_Dados!AV$5:AV$98)))) * AV$1)))</f>
        <v>0</v>
      </c>
      <c r="AW141" s="106">
        <f>IF(INDEX(Base_Dados!AW:AW,MATCH($B141,Base_Dados!$B:$B,0))=0,0,
MAX(0, MIN(AW$1,
((INDEX(Base_Dados!AW:AW,MATCH($B141,Base_Dados!$B:$B,0))-MIN(Base_Dados!AW$5:AW$98)) /
(IF(MAX(Base_Dados!AW$5:AW$98)-MIN(Base_Dados!AW$5:AW$98)=0,1,MAX(Base_Dados!AW$5:AW$98)-MIN(Base_Dados!AW$5:AW$98)))) * AW$1)))</f>
        <v>0</v>
      </c>
      <c r="AX141" s="106">
        <f>IF(INDEX(Base_Dados!AX:AX,MATCH($B141,Base_Dados!$B:$B,0))=0,0,
MAX(0, MIN(AX$1,
((INDEX(Base_Dados!AX:AX,MATCH($B141,Base_Dados!$B:$B,0))-MIN(Base_Dados!AX$5:AX$98)) /
(IF(MAX(Base_Dados!AX$5:AX$98)-MIN(Base_Dados!AX$5:AX$98)=0,1,MAX(Base_Dados!AX$5:AX$98)-MIN(Base_Dados!AX$5:AX$98)))) * AX$1)))</f>
        <v>0</v>
      </c>
      <c r="AY141" s="106">
        <f>IF(INDEX(Base_Dados!AY:AY,MATCH($B141,Base_Dados!$B:$B,0))=0,0,
MAX(0, MIN(AY$1,
((INDEX(Base_Dados!AY:AY,MATCH($B141,Base_Dados!$B:$B,0))-MIN(Base_Dados!AY$5:AY$98)) /
(IF(MAX(Base_Dados!AY$5:AY$98)-MIN(Base_Dados!AY$5:AY$98)=0,1,MAX(Base_Dados!AY$5:AY$98)-MIN(Base_Dados!AY$5:AY$98)))) * AY$1)))</f>
        <v>6.594131223211342E-4</v>
      </c>
      <c r="AZ141" s="106">
        <f>IF(INDEX(Base_Dados!AZ:AZ,MATCH($B141,Base_Dados!$B:$B,0))=0,0,
MAX(0, MIN(AZ$1,
((INDEX(Base_Dados!AZ:AZ,MATCH($B141,Base_Dados!$B:$B,0))-MIN(Base_Dados!AZ$5:AZ$98)) /
(IF(MAX(Base_Dados!AZ$5:AZ$98)-MIN(Base_Dados!AZ$5:AZ$98)=0,1,MAX(Base_Dados!AZ$5:AZ$98)-MIN(Base_Dados!AZ$5:AZ$98)))) * AZ$1)))</f>
        <v>0.5</v>
      </c>
      <c r="BA141" s="106">
        <f>IF(INDEX(Base_Dados!BA:BA,MATCH($B141,Base_Dados!$B:$B,0))=0,0,
MAX(0, MIN(BA$1,
((INDEX(Base_Dados!BA:BA,MATCH($B141,Base_Dados!$B:$B,0))-MIN(Base_Dados!BA$5:BA$98)) /
(IF(MAX(Base_Dados!BA$5:BA$98)-MIN(Base_Dados!BA$5:BA$98)=0,1,MAX(Base_Dados!BA$5:BA$98)-MIN(Base_Dados!BA$5:BA$98)))) * BA$1)))</f>
        <v>1.9871666777681565E-2</v>
      </c>
      <c r="BB141" s="106">
        <f>IF(INDEX(Base_Dados!BB:BB,MATCH($B141,Base_Dados!$B:$B,0))=0,0,
MAX(0, MIN(BB$1,
((INDEX(Base_Dados!BB:BB,MATCH($B141,Base_Dados!$B:$B,0))-MIN(Base_Dados!BB$5:BB$98)) /
(IF(MAX(Base_Dados!BB$5:BB$98)-MIN(Base_Dados!BB$5:BB$98)=0,1,MAX(Base_Dados!BB$5:BB$98)-MIN(Base_Dados!BB$5:BB$98)))) * BB$1)))</f>
        <v>6.401940656174486E-2</v>
      </c>
      <c r="BC141" s="106">
        <f>IF(INDEX(Base_Dados!BC:BC,MATCH($B141,Base_Dados!$B:$B,0))=0,0,
MAX(0, MIN(BC$1,
((INDEX(Base_Dados!BC:BC,MATCH($B141,Base_Dados!$B:$B,0))-MIN(Base_Dados!BC$5:BC$98)) /
(IF(MAX(Base_Dados!BC$5:BC$98)-MIN(Base_Dados!BC$5:BC$98)=0,1,MAX(Base_Dados!BC$5:BC$98)-MIN(Base_Dados!BC$5:BC$98)))) * BC$1)))</f>
        <v>2.3161863722057634E-2</v>
      </c>
      <c r="BD141" s="106">
        <f>IF(INDEX(Base_Dados!BD:BD,MATCH($B141,Base_Dados!$B:$B,0))=0,0,
MAX(0, MIN(BD$1,
((INDEX(Base_Dados!BD:BD,MATCH($B141,Base_Dados!$B:$B,0))-MIN(Base_Dados!BD$5:BD$98)) /
(IF(MAX(Base_Dados!BD$5:BD$98)-MIN(Base_Dados!BD$5:BD$98)=0,1,MAX(Base_Dados!BD$5:BD$98)-MIN(Base_Dados!BD$5:BD$98)))) * BD$1)))</f>
        <v>9.2791357939200885E-3</v>
      </c>
      <c r="BE141" s="106">
        <f>IF(INDEX(Base_Dados!BE:BE,MATCH($B141,Base_Dados!$B:$B,0))=0,0,
MAX(0, MIN(BE$1,
((INDEX(Base_Dados!BE:BE,MATCH($B141,Base_Dados!$B:$B,0))-MIN(Base_Dados!BE$5:BE$98)) /
(IF(MAX(Base_Dados!BE$5:BE$98)-MIN(Base_Dados!BE$5:BE$98)=0,1,MAX(Base_Dados!BE$5:BE$98)-MIN(Base_Dados!BE$5:BE$98)))) * BE$1)))</f>
        <v>4.8670346211741093E-2</v>
      </c>
      <c r="BF141" s="106">
        <f>IF(INDEX(Base_Dados!BF:BF,MATCH($B141,Base_Dados!$B:$B,0))=0,0,
MAX(0, MIN(BF$1,
((INDEX(Base_Dados!BF:BF,MATCH($B141,Base_Dados!$B:$B,0))-MIN(Base_Dados!BF$5:BF$98)) /
(IF(MAX(Base_Dados!BF$5:BF$98)-MIN(Base_Dados!BF$5:BF$98)=0,1,MAX(Base_Dados!BF$5:BF$98)-MIN(Base_Dados!BF$5:BF$98)))) * BF$1)))</f>
        <v>0</v>
      </c>
      <c r="BG141" s="106">
        <f>IF(INDEX(Base_Dados!BG:BG,MATCH($B141,Base_Dados!$B:$B,0))=0,0,
MAX(0, MIN(BG$1,
((INDEX(Base_Dados!BG:BG,MATCH($B141,Base_Dados!$B:$B,0))-MIN(Base_Dados!BG$5:BG$98)) /
(IF(MAX(Base_Dados!BG$5:BG$98)-MIN(Base_Dados!BG$5:BG$98)=0,1,MAX(Base_Dados!BG$5:BG$98)-MIN(Base_Dados!BG$5:BG$98)))) * BG$1)))</f>
        <v>1.3795986622073578E-2</v>
      </c>
      <c r="BH141" s="106">
        <f>IF(INDEX(Base_Dados!BH:BH,MATCH($B141,Base_Dados!$B:$B,0))=0,0,
MAX(0, MIN(BH$1,
((INDEX(Base_Dados!BH:BH,MATCH($B141,Base_Dados!$B:$B,0))-MIN(Base_Dados!BH$5:BH$98)) /
(IF(MAX(Base_Dados!BH$5:BH$98)-MIN(Base_Dados!BH$5:BH$98)=0,1,MAX(Base_Dados!BH$5:BH$98)-MIN(Base_Dados!BH$5:BH$98)))) * BH$1)))</f>
        <v>1.098901098901099E-2</v>
      </c>
      <c r="BI141" s="106">
        <f>IF(INDEX(Base_Dados!BI:BI,MATCH($B141,Base_Dados!$B:$B,0))=0,0,
MAX(0, MIN(BI$1,
((INDEX(Base_Dados!BI:BI,MATCH($B141,Base_Dados!$B:$B,0))-MIN(Base_Dados!BI$5:BI$98)) /
(IF(MAX(Base_Dados!BI$5:BI$98)-MIN(Base_Dados!BI$5:BI$98)=0,1,MAX(Base_Dados!BI$5:BI$98)-MIN(Base_Dados!BI$5:BI$98)))) * BI$1)))</f>
        <v>4.8361934477379097E-2</v>
      </c>
      <c r="BJ141" s="106">
        <f>IF(INDEX(Base_Dados!BJ:BJ,MATCH($B141,Base_Dados!$B:$B,0))=0,0,
MAX(0, MIN(BJ$1,
((INDEX(Base_Dados!BJ:BJ,MATCH($B141,Base_Dados!$B:$B,0))-MIN(Base_Dados!BJ$5:BJ$98)) /
(IF(MAX(Base_Dados!BJ$5:BJ$98)-MIN(Base_Dados!BJ$5:BJ$98)=0,1,MAX(Base_Dados!BJ$5:BJ$98)-MIN(Base_Dados!BJ$5:BJ$98)))) * BJ$1)))</f>
        <v>2.1052631578947368E-2</v>
      </c>
      <c r="BK141" s="106">
        <f>IF(INDEX(Base_Dados!BK:BK,MATCH($B141,Base_Dados!$B:$B,0))=0,0,
MAX(0, MIN(BK$1,
((INDEX(Base_Dados!BK:BK,MATCH($B141,Base_Dados!$B:$B,0))-MIN(Base_Dados!BK$5:BK$98)) /
(IF(MAX(Base_Dados!BK$5:BK$98)-MIN(Base_Dados!BK$5:BK$98)=0,1,MAX(Base_Dados!BK$5:BK$98)-MIN(Base_Dados!BK$5:BK$98)))) * BK$1)))</f>
        <v>0</v>
      </c>
      <c r="BL141" s="106">
        <f>IF(INDEX(Base_Dados!BL:BL,MATCH($B141,Base_Dados!$B:$B,0))=0,0,
MAX(0, MIN(BL$1,
((INDEX(Base_Dados!BL:BL,MATCH($B141,Base_Dados!$B:$B,0))-MIN(Base_Dados!BL$5:BL$98)) /
(IF(MAX(Base_Dados!BL$5:BL$98)-MIN(Base_Dados!BL$5:BL$98)=0,1,MAX(Base_Dados!BL$5:BL$98)-MIN(Base_Dados!BL$5:BL$98)))) * BL$1)))</f>
        <v>3.5830618892508145E-2</v>
      </c>
      <c r="BM141" s="106">
        <f>IF(INDEX(Base_Dados!BM:BM,MATCH($B141,Base_Dados!$B:$B,0))=0,0,
MAX(0, MIN(BM$1,
((INDEX(Base_Dados!BM:BM,MATCH($B141,Base_Dados!$B:$B,0))-MIN(Base_Dados!BM$5:BM$98)) /
(IF(MAX(Base_Dados!BM$5:BM$98)-MIN(Base_Dados!BM$5:BM$98)=0,1,MAX(Base_Dados!BM$5:BM$98)-MIN(Base_Dados!BM$5:BM$98)))) * BM$1)))</f>
        <v>0.64054262188259081</v>
      </c>
      <c r="BN141" s="106">
        <f>IF(INDEX(Base_Dados!BN:BN,MATCH($B141,Base_Dados!$B:$B,0))=0,0,
MAX(0, MIN(BN$1,
((INDEX(Base_Dados!BN:BN,MATCH($B141,Base_Dados!$B:$B,0))-MIN(Base_Dados!BN$5:BN$98)) /
(IF(MAX(Base_Dados!BN$5:BN$98)-MIN(Base_Dados!BN$5:BN$98)=0,1,MAX(Base_Dados!BN$5:BN$98)-MIN(Base_Dados!BN$5:BN$98)))) * BN$1)))</f>
        <v>0.47541213199824184</v>
      </c>
      <c r="BO141" s="106">
        <f>IF(INDEX(Base_Dados!BO:BO,MATCH($B141,Base_Dados!$B:$B,0))=0,0,
MAX(0, MIN(BO$1,
((INDEX(Base_Dados!BO:BO,MATCH($B141,Base_Dados!$B:$B,0))-MIN(Base_Dados!BO$5:BO$98)) /
(IF(MAX(Base_Dados!BO$5:BO$98)-MIN(Base_Dados!BO$5:BO$98)=0,1,MAX(Base_Dados!BO$5:BO$98)-MIN(Base_Dados!BO$5:BO$98)))) * BO$1)))</f>
        <v>0</v>
      </c>
      <c r="BP141" s="106">
        <f t="shared" si="8"/>
        <v>8.9740525211446531</v>
      </c>
      <c r="BQ141" s="111">
        <f t="shared" si="9"/>
        <v>0.37239846324941622</v>
      </c>
      <c r="BR141" s="112">
        <f t="shared" si="10"/>
        <v>5.7890149771392951E-2</v>
      </c>
      <c r="BS141" s="113">
        <f t="shared" si="11"/>
        <v>8.916162371373261</v>
      </c>
    </row>
    <row r="142" spans="1:71">
      <c r="A142" s="21">
        <v>24005</v>
      </c>
      <c r="B142" s="21" t="s">
        <v>545</v>
      </c>
      <c r="C142" s="21" t="s">
        <v>529</v>
      </c>
      <c r="D142" s="105">
        <f>IF(INDEX(Base_Dados!D:D,MATCH($B142,Base_Dados!$B:$B,0))=0,0,
MAX(0, MIN(D$1,
((INDEX(Base_Dados!D:D,MATCH($B142,Base_Dados!$B:$B,0))-MIN(Base_Dados!D$5:D$98)) /
(IF(MAX(Base_Dados!D$5:D$98)-MIN(Base_Dados!D$5:D$98)=0,1,MAX(Base_Dados!D$5:D$98)-MIN(Base_Dados!D$5:D$98)))) * D$1)))</f>
        <v>0.1030579194339654</v>
      </c>
      <c r="E142" s="106">
        <f>IF(INDEX(Base_Dados!E:E,MATCH($B142,Base_Dados!$B:$B,0))=0,0,
MAX(0, MIN(E$1,
((INDEX(Base_Dados!E:E,MATCH($B142,Base_Dados!$B:$B,0))-MIN(Base_Dados!E$5:E$98)) /
(IF(MAX(Base_Dados!E$5:E$98)-MIN(Base_Dados!E$5:E$98)=0,1,MAX(Base_Dados!E$5:E$98)-MIN(Base_Dados!E$5:E$98)))) * E$1)))</f>
        <v>2.3842187894666463E-2</v>
      </c>
      <c r="F142" s="106">
        <f>IF(INDEX(Base_Dados!F:F,MATCH($B142,Base_Dados!$B:$B,0))=0,0,
MAX(0, MIN(F$1,
((INDEX(Base_Dados!F:F,MATCH($B142,Base_Dados!$B:$B,0))-MIN(Base_Dados!F$5:F$98)) /
(IF(MAX(Base_Dados!F$5:F$98)-MIN(Base_Dados!F$5:F$98)=0,1,MAX(Base_Dados!F$5:F$98)-MIN(Base_Dados!F$5:F$98)))) * F$1)))</f>
        <v>2.3321935276670508E-2</v>
      </c>
      <c r="G142" s="106">
        <f>IF(INDEX(Base_Dados!G:G,MATCH($B142,Base_Dados!$B:$B,0))=0,0,
MAX(0, MIN(G$1,
((INDEX(Base_Dados!G:G,MATCH($B142,Base_Dados!$B:$B,0))-MIN(Base_Dados!G$5:G$98)) /
(IF(MAX(Base_Dados!G$5:G$98)-MIN(Base_Dados!G$5:G$98)=0,1,MAX(Base_Dados!G$5:G$98)-MIN(Base_Dados!G$5:G$98)))) * G$1)))</f>
        <v>2.2799040040419351E-2</v>
      </c>
      <c r="H142" s="106">
        <f>IF(INDEX(Base_Dados!H:H,MATCH($B142,Base_Dados!$B:$B,0))=0,0,
MAX(0, MIN(H$1,
((INDEX(Base_Dados!H:H,MATCH($B142,Base_Dados!$B:$B,0))-MIN(Base_Dados!H$5:H$98)) /
(IF(MAX(Base_Dados!H$5:H$98)-MIN(Base_Dados!H$5:H$98)=0,1,MAX(Base_Dados!H$5:H$98)-MIN(Base_Dados!H$5:H$98)))) * H$1)))</f>
        <v>2.267492564681679E-2</v>
      </c>
      <c r="I142" s="106">
        <f>IF(INDEX(Base_Dados!I:I,MATCH($B142,Base_Dados!$B:$B,0))=0,0,
MAX(0, MIN(I$1,
((INDEX(Base_Dados!I:I,MATCH($B142,Base_Dados!$B:$B,0))-MIN(Base_Dados!I$5:I$98)) /
(IF(MAX(Base_Dados!I$5:I$98)-MIN(Base_Dados!I$5:I$98)=0,1,MAX(Base_Dados!I$5:I$98)-MIN(Base_Dados!I$5:I$98)))) * I$1)))</f>
        <v>2.8842511315988285E-2</v>
      </c>
      <c r="J142" s="106">
        <f>IF(INDEX(Base_Dados!J:J,MATCH($B142,Base_Dados!$B:$B,0))=0,0,
MAX(0, MIN(J$1,
((INDEX(Base_Dados!J:J,MATCH($B142,Base_Dados!$B:$B,0))-MIN(Base_Dados!J$5:J$98)) /
(IF(MAX(Base_Dados!J$5:J$98)-MIN(Base_Dados!J$5:J$98)=0,1,MAX(Base_Dados!J$5:J$98)-MIN(Base_Dados!J$5:J$98)))) * J$1)))</f>
        <v>3.9181106276002645E-2</v>
      </c>
      <c r="K142" s="106">
        <f>IF(INDEX(Base_Dados!K:K,MATCH($B142,Base_Dados!$B:$B,0))=0,0,
MAX(0, MIN(K$1,
((INDEX(Base_Dados!K:K,MATCH($B142,Base_Dados!$B:$B,0))-MIN(Base_Dados!K$5:K$98)) /
(IF(MAX(Base_Dados!K$5:K$98)-MIN(Base_Dados!K$5:K$98)=0,1,MAX(Base_Dados!K$5:K$98)-MIN(Base_Dados!K$5:K$98)))) * K$1)))</f>
        <v>3.724284436493739E-2</v>
      </c>
      <c r="L142" s="106">
        <f>IF(INDEX(Base_Dados!L:L,MATCH($B142,Base_Dados!$B:$B,0))=0,0,
MAX(0, MIN(L$1,
((INDEX(Base_Dados!L:L,MATCH($B142,Base_Dados!$B:$B,0))-MIN(Base_Dados!L$5:L$98)) /
(IF(MAX(Base_Dados!L$5:L$98)-MIN(Base_Dados!L$5:L$98)=0,1,MAX(Base_Dados!L$5:L$98)-MIN(Base_Dados!L$5:L$98)))) * L$1)))</f>
        <v>4.8900225102371644E-2</v>
      </c>
      <c r="M142" s="106">
        <f>IF(INDEX(Base_Dados!M:M,MATCH($B142,Base_Dados!$B:$B,0))=0,0,
MAX(0, MIN(M$1,
((INDEX(Base_Dados!M:M,MATCH($B142,Base_Dados!$B:$B,0))-MIN(Base_Dados!M$5:M$98)) /
(IF(MAX(Base_Dados!M$5:M$98)-MIN(Base_Dados!M$5:M$98)=0,1,MAX(Base_Dados!M$5:M$98)-MIN(Base_Dados!M$5:M$98)))) * M$1)))</f>
        <v>5.384256559766764E-2</v>
      </c>
      <c r="N142" s="106">
        <f>IF(INDEX(Base_Dados!N:N,MATCH($B142,Base_Dados!$B:$B,0))=0,0,
MAX(0, MIN(N$1,
((INDEX(Base_Dados!N:N,MATCH($B142,Base_Dados!$B:$B,0))-MIN(Base_Dados!N$5:N$98)) /
(IF(MAX(Base_Dados!N$5:N$98)-MIN(Base_Dados!N$5:N$98)=0,1,MAX(Base_Dados!N$5:N$98)-MIN(Base_Dados!N$5:N$98)))) * N$1)))</f>
        <v>7.5509648718039737E-2</v>
      </c>
      <c r="O142" s="106">
        <f>IF(INDEX(Base_Dados!O:O,MATCH($B142,Base_Dados!$B:$B,0))=0,0,
MAX(0, MIN(O$1,
((INDEX(Base_Dados!O:O,MATCH($B142,Base_Dados!$B:$B,0))-MIN(Base_Dados!O$5:O$98)) /
(IF(MAX(Base_Dados!O$5:O$98)-MIN(Base_Dados!O$5:O$98)=0,1,MAX(Base_Dados!O$5:O$98)-MIN(Base_Dados!O$5:O$98)))) * O$1)))</f>
        <v>9.9336640838396786E-2</v>
      </c>
      <c r="P142" s="106">
        <f>IF(INDEX(Base_Dados!P:P,MATCH($B142,Base_Dados!$B:$B,0))=0,0,
MAX(0, MIN(P$1,
((INDEX(Base_Dados!P:P,MATCH($B142,Base_Dados!$B:$B,0))-MIN(Base_Dados!P$5:P$98)) /
(IF(MAX(Base_Dados!P$5:P$98)-MIN(Base_Dados!P$5:P$98)=0,1,MAX(Base_Dados!P$5:P$98)-MIN(Base_Dados!P$5:P$98)))) * P$1)))</f>
        <v>5.7613732769641957E-3</v>
      </c>
      <c r="Q142" s="106">
        <f>IF(INDEX(Base_Dados!Q:Q,MATCH($B142,Base_Dados!$B:$B,0))=0,0,
MAX(0, MIN(Q$1,
((INDEX(Base_Dados!Q:Q,MATCH($B142,Base_Dados!$B:$B,0))-MIN(Base_Dados!Q$5:Q$98)) /
(IF(MAX(Base_Dados!Q$5:Q$98)-MIN(Base_Dados!Q$5:Q$98)=0,1,MAX(Base_Dados!Q$5:Q$98)-MIN(Base_Dados!Q$5:Q$98)))) * Q$1)))</f>
        <v>0</v>
      </c>
      <c r="R142" s="106">
        <f>IF(INDEX(Base_Dados!R:R,MATCH($B142,Base_Dados!$B:$B,0))=0,0,
MAX(0, MIN(R$1,
((INDEX(Base_Dados!R:R,MATCH($B142,Base_Dados!$B:$B,0))-MIN(Base_Dados!R$5:R$98)) /
(IF(MAX(Base_Dados!R$5:R$98)-MIN(Base_Dados!R$5:R$98)=0,1,MAX(Base_Dados!R$5:R$98)-MIN(Base_Dados!R$5:R$98)))) * R$1)))</f>
        <v>6.9749676162217823E-3</v>
      </c>
      <c r="S142" s="106">
        <f>IF(INDEX(Base_Dados!S:S,MATCH($B142,Base_Dados!$B:$B,0))=0,0,
MAX(0, MIN(S$1,
((INDEX(Base_Dados!S:S,MATCH($B142,Base_Dados!$B:$B,0))-MIN(Base_Dados!S$5:S$98)) /
(IF(MAX(Base_Dados!S$5:S$98)-MIN(Base_Dados!S$5:S$98)=0,1,MAX(Base_Dados!S$5:S$98)-MIN(Base_Dados!S$5:S$98)))) * S$1)))</f>
        <v>5.4070246386579797E-3</v>
      </c>
      <c r="T142" s="106">
        <f>IF(INDEX(Base_Dados!T:T,MATCH($B142,Base_Dados!$B:$B,0))=0,0,
MAX(0, MIN(T$1,
((INDEX(Base_Dados!T:T,MATCH($B142,Base_Dados!$B:$B,0))-MIN(Base_Dados!T$5:T$98)) /
(IF(MAX(Base_Dados!T$5:T$98)-MIN(Base_Dados!T$5:T$98)=0,1,MAX(Base_Dados!T$5:T$98)-MIN(Base_Dados!T$5:T$98)))) * T$1)))</f>
        <v>0.60530909130899857</v>
      </c>
      <c r="U142" s="106">
        <f>IF(INDEX(Base_Dados!U:U,MATCH($B142,Base_Dados!$B:$B,0))=0,0,
MAX(0, MIN(U$1,
((INDEX(Base_Dados!U:U,MATCH($B142,Base_Dados!$B:$B,0))-MIN(Base_Dados!U$5:U$98)) /
(IF(MAX(Base_Dados!U$5:U$98)-MIN(Base_Dados!U$5:U$98)=0,1,MAX(Base_Dados!U$5:U$98)-MIN(Base_Dados!U$5:U$98)))) * U$1)))</f>
        <v>0.55488584458443191</v>
      </c>
      <c r="V142" s="106">
        <f>IF(INDEX(Base_Dados!V:V,MATCH($B142,Base_Dados!$B:$B,0))=0,0,
MAX(0, MIN(V$1,
((INDEX(Base_Dados!V:V,MATCH($B142,Base_Dados!$B:$B,0))-MIN(Base_Dados!V$5:V$98)) /
(IF(MAX(Base_Dados!V$5:V$98)-MIN(Base_Dados!V$5:V$98)=0,1,MAX(Base_Dados!V$5:V$98)-MIN(Base_Dados!V$5:V$98)))) * V$1)))</f>
        <v>4.6401262307421941E-3</v>
      </c>
      <c r="W142" s="106">
        <f>IF(INDEX(Base_Dados!W:W,MATCH($B142,Base_Dados!$B:$B,0))=0,0,
MAX(0, MIN(W$1,
((INDEX(Base_Dados!W:W,MATCH($B142,Base_Dados!$B:$B,0))-MIN(Base_Dados!W$5:W$98)) /
(IF(MAX(Base_Dados!W$5:W$98)-MIN(Base_Dados!W$5:W$98)=0,1,MAX(Base_Dados!W$5:W$98)-MIN(Base_Dados!W$5:W$98)))) * W$1)))</f>
        <v>2.432628464647419</v>
      </c>
      <c r="X142" s="106">
        <f>IF(INDEX(Base_Dados!X:X,MATCH($B142,Base_Dados!$B:$B,0))=0,0,
MAX(0, MIN(X$1,
((INDEX(Base_Dados!X:X,MATCH($B142,Base_Dados!$B:$B,0))-MIN(Base_Dados!X$5:X$98)) /
(IF(MAX(Base_Dados!X$5:X$98)-MIN(Base_Dados!X$5:X$98)=0,1,MAX(Base_Dados!X$5:X$98)-MIN(Base_Dados!X$5:X$98)))) * X$1)))</f>
        <v>0</v>
      </c>
      <c r="Y142" s="106">
        <f>IF(INDEX(Base_Dados!Y:Y,MATCH($B142,Base_Dados!$B:$B,0))=0,0,
MAX(0, MIN(Y$1,
((INDEX(Base_Dados!Y:Y,MATCH($B142,Base_Dados!$B:$B,0))-MIN(Base_Dados!Y$5:Y$98)) /
(IF(MAX(Base_Dados!Y$5:Y$98)-MIN(Base_Dados!Y$5:Y$98)=0,1,MAX(Base_Dados!Y$5:Y$98)-MIN(Base_Dados!Y$5:Y$98)))) * Y$1)))</f>
        <v>0</v>
      </c>
      <c r="Z142" s="106">
        <f>IF(INDEX(Base_Dados!Z:Z,MATCH($B142,Base_Dados!$B:$B,0))=0,0,
MAX(0, MIN(Z$1,
((INDEX(Base_Dados!Z:Z,MATCH($B142,Base_Dados!$B:$B,0))-MIN(Base_Dados!Z$5:Z$98)) /
(IF(MAX(Base_Dados!Z$5:Z$98)-MIN(Base_Dados!Z$5:Z$98)=0,1,MAX(Base_Dados!Z$5:Z$98)-MIN(Base_Dados!Z$5:Z$98)))) * Z$1)))</f>
        <v>0</v>
      </c>
      <c r="AA142" s="106">
        <f>IF(INDEX(Base_Dados!AA:AA,MATCH($B142,Base_Dados!$B:$B,0))=0,0,
MAX(0, MIN(AA$1,
((INDEX(Base_Dados!AA:AA,MATCH($B142,Base_Dados!$B:$B,0))-MIN(Base_Dados!AA$5:AA$98)) /
(IF(MAX(Base_Dados!AA$5:AA$98)-MIN(Base_Dados!AA$5:AA$98)=0,1,MAX(Base_Dados!AA$5:AA$98)-MIN(Base_Dados!AA$5:AA$98)))) * AA$1)))</f>
        <v>0</v>
      </c>
      <c r="AB142" s="106">
        <f>IF(INDEX(Base_Dados!AB:AB,MATCH($B142,Base_Dados!$B:$B,0))=0,0,
MAX(0, MIN(AB$1,
((INDEX(Base_Dados!AB:AB,MATCH($B142,Base_Dados!$B:$B,0))-MIN(Base_Dados!AB$5:AB$98)) /
(IF(MAX(Base_Dados!AB$5:AB$98)-MIN(Base_Dados!AB$5:AB$98)=0,1,MAX(Base_Dados!AB$5:AB$98)-MIN(Base_Dados!AB$5:AB$98)))) * AB$1)))</f>
        <v>0</v>
      </c>
      <c r="AC142" s="106">
        <f>IF(INDEX(Base_Dados!AC:AC,MATCH($B142,Base_Dados!$B:$B,0))=0,0,
MAX(0, MIN(AC$1,
((INDEX(Base_Dados!AC:AC,MATCH($B142,Base_Dados!$B:$B,0))-MIN(Base_Dados!AC$5:AC$98)) /
(IF(MAX(Base_Dados!AC$5:AC$98)-MIN(Base_Dados!AC$5:AC$98)=0,1,MAX(Base_Dados!AC$5:AC$98)-MIN(Base_Dados!AC$5:AC$98)))) * AC$1)))</f>
        <v>8.4011851994603964E-3</v>
      </c>
      <c r="AD142" s="106">
        <f>IF(INDEX(Base_Dados!AD:AD,MATCH($B142,Base_Dados!$B:$B,0))=0,0,
MAX(0, MIN(AD$1,
((INDEX(Base_Dados!AD:AD,MATCH($B142,Base_Dados!$B:$B,0))-MIN(Base_Dados!AD$5:AD$98)) /
(IF(MAX(Base_Dados!AD$5:AD$98)-MIN(Base_Dados!AD$5:AD$98)=0,1,MAX(Base_Dados!AD$5:AD$98)-MIN(Base_Dados!AD$5:AD$98)))) * AD$1)))</f>
        <v>1.0959917172015974E-2</v>
      </c>
      <c r="AE142" s="106">
        <f>IF(INDEX(Base_Dados!AE:AE,MATCH($B142,Base_Dados!$B:$B,0))=0,0,
MAX(0, MIN(AE$1,
((INDEX(Base_Dados!AE:AE,MATCH($B142,Base_Dados!$B:$B,0))-MIN(Base_Dados!AE$5:AE$98)) /
(IF(MAX(Base_Dados!AE$5:AE$98)-MIN(Base_Dados!AE$5:AE$98)=0,1,MAX(Base_Dados!AE$5:AE$98)-MIN(Base_Dados!AE$5:AE$98)))) * AE$1)))</f>
        <v>1.8121674097511865E-3</v>
      </c>
      <c r="AF142" s="106">
        <f>IF(INDEX(Base_Dados!AF:AF,MATCH($B142,Base_Dados!$B:$B,0))=0,0,
MAX(0, MIN(AF$1,
((INDEX(Base_Dados!AF:AF,MATCH($B142,Base_Dados!$B:$B,0))-MIN(Base_Dados!AF$5:AF$98)) /
(IF(MAX(Base_Dados!AF$5:AF$98)-MIN(Base_Dados!AF$5:AF$98)=0,1,MAX(Base_Dados!AF$5:AF$98)-MIN(Base_Dados!AF$5:AF$98)))) * AF$1)))</f>
        <v>2.390474877028456E-3</v>
      </c>
      <c r="AG142" s="106">
        <f>IF(INDEX(Base_Dados!AG:AG,MATCH($B142,Base_Dados!$B:$B,0))=0,0,
MAX(0, MIN(AG$1,
((INDEX(Base_Dados!AG:AG,MATCH($B142,Base_Dados!$B:$B,0))-MIN(Base_Dados!AG$5:AG$98)) /
(IF(MAX(Base_Dados!AG$5:AG$98)-MIN(Base_Dados!AG$5:AG$98)=0,1,MAX(Base_Dados!AG$5:AG$98)-MIN(Base_Dados!AG$5:AG$98)))) * AG$1)))</f>
        <v>0</v>
      </c>
      <c r="AH142" s="106">
        <f>IF(INDEX(Base_Dados!AH:AH,MATCH($B142,Base_Dados!$B:$B,0))=0,0,
MAX(0, MIN(AH$1,
((INDEX(Base_Dados!AH:AH,MATCH($B142,Base_Dados!$B:$B,0))-MIN(Base_Dados!AH$5:AH$98)) /
(IF(MAX(Base_Dados!AH$5:AH$98)-MIN(Base_Dados!AH$5:AH$98)=0,1,MAX(Base_Dados!AH$5:AH$98)-MIN(Base_Dados!AH$5:AH$98)))) * AH$1)))</f>
        <v>1.4875293513311922</v>
      </c>
      <c r="AI142" s="106">
        <f>IF(INDEX(Base_Dados!AI:AI,MATCH($B142,Base_Dados!$B:$B,0))=0,0,
MAX(0, MIN(AI$1,
((INDEX(Base_Dados!AI:AI,MATCH($B142,Base_Dados!$B:$B,0))-MIN(Base_Dados!AI$5:AI$98)) /
(IF(MAX(Base_Dados!AI$5:AI$98)-MIN(Base_Dados!AI$5:AI$98)=0,1,MAX(Base_Dados!AI$5:AI$98)-MIN(Base_Dados!AI$5:AI$98)))) * AI$1)))</f>
        <v>0</v>
      </c>
      <c r="AJ142" s="106">
        <f>IF(INDEX(Base_Dados!AJ:AJ,MATCH($B142,Base_Dados!$B:$B,0))=0,0,
MAX(0, MIN(AJ$1,
((INDEX(Base_Dados!AJ:AJ,MATCH($B142,Base_Dados!$B:$B,0))-MIN(Base_Dados!AJ$5:AJ$98)) /
(IF(MAX(Base_Dados!AJ$5:AJ$98)-MIN(Base_Dados!AJ$5:AJ$98)=0,1,MAX(Base_Dados!AJ$5:AJ$98)-MIN(Base_Dados!AJ$5:AJ$98)))) * AJ$1)))</f>
        <v>0</v>
      </c>
      <c r="AK142" s="106">
        <f>IF(INDEX(Base_Dados!AK:AK,MATCH($B142,Base_Dados!$B:$B,0))=0,0,
MAX(0, MIN(AK$1,
((INDEX(Base_Dados!AK:AK,MATCH($B142,Base_Dados!$B:$B,0))-MIN(Base_Dados!AK$5:AK$98)) /
(IF(MAX(Base_Dados!AK$5:AK$98)-MIN(Base_Dados!AK$5:AK$98)=0,1,MAX(Base_Dados!AK$5:AK$98)-MIN(Base_Dados!AK$5:AK$98)))) * AK$1)))</f>
        <v>5.7471264367816091E-4</v>
      </c>
      <c r="AL142" s="106">
        <f>IF(INDEX(Base_Dados!AL:AL,MATCH($B142,Base_Dados!$B:$B,0))=0,0,
MAX(0, MIN(AL$1,
((INDEX(Base_Dados!AL:AL,MATCH($B142,Base_Dados!$B:$B,0))-MIN(Base_Dados!AL$5:AL$98)) /
(IF(MAX(Base_Dados!AL$5:AL$98)-MIN(Base_Dados!AL$5:AL$98)=0,1,MAX(Base_Dados!AL$5:AL$98)-MIN(Base_Dados!AL$5:AL$98)))) * AL$1)))</f>
        <v>0</v>
      </c>
      <c r="AM142" s="106">
        <f>IF(INDEX(Base_Dados!AM:AM,MATCH($B142,Base_Dados!$B:$B,0))=0,0,
MAX(0, MIN(AM$1,
((INDEX(Base_Dados!AM:AM,MATCH($B142,Base_Dados!$B:$B,0))-MIN(Base_Dados!AM$5:AM$98)) /
(IF(MAX(Base_Dados!AM$5:AM$98)-MIN(Base_Dados!AM$5:AM$98)=0,1,MAX(Base_Dados!AM$5:AM$98)-MIN(Base_Dados!AM$5:AM$98)))) * AM$1)))</f>
        <v>0</v>
      </c>
      <c r="AN142" s="106">
        <f>IF(INDEX(Base_Dados!AN:AN,MATCH($B142,Base_Dados!$B:$B,0))=0,0,
MAX(0, MIN(AN$1,
((INDEX(Base_Dados!AN:AN,MATCH($B142,Base_Dados!$B:$B,0))-MIN(Base_Dados!AN$5:AN$98)) /
(IF(MAX(Base_Dados!AN$5:AN$98)-MIN(Base_Dados!AN$5:AN$98)=0,1,MAX(Base_Dados!AN$5:AN$98)-MIN(Base_Dados!AN$5:AN$98)))) * AN$1)))</f>
        <v>0</v>
      </c>
      <c r="AO142" s="106">
        <f>IF(INDEX(Base_Dados!AO:AO,MATCH($B142,Base_Dados!$B:$B,0))=0,0,
MAX(0, MIN(AO$1,
((INDEX(Base_Dados!AO:AO,MATCH($B142,Base_Dados!$B:$B,0))-MIN(Base_Dados!AO$5:AO$98)) /
(IF(MAX(Base_Dados!AO$5:AO$98)-MIN(Base_Dados!AO$5:AO$98)=0,1,MAX(Base_Dados!AO$5:AO$98)-MIN(Base_Dados!AO$5:AO$98)))) * AO$1)))</f>
        <v>0</v>
      </c>
      <c r="AP142" s="106">
        <f>IF(INDEX(Base_Dados!AP:AP,MATCH($B142,Base_Dados!$B:$B,0))=0,0,
MAX(0, MIN(AP$1,
((INDEX(Base_Dados!AP:AP,MATCH($B142,Base_Dados!$B:$B,0))-MIN(Base_Dados!AP$5:AP$98)) /
(IF(MAX(Base_Dados!AP$5:AP$98)-MIN(Base_Dados!AP$5:AP$98)=0,1,MAX(Base_Dados!AP$5:AP$98)-MIN(Base_Dados!AP$5:AP$98)))) * AP$1)))</f>
        <v>0</v>
      </c>
      <c r="AQ142" s="106">
        <f>IF(INDEX(Base_Dados!AQ:AQ,MATCH($B142,Base_Dados!$B:$B,0))=0,0,
MAX(0, MIN(AQ$1,
((INDEX(Base_Dados!AQ:AQ,MATCH($B142,Base_Dados!$B:$B,0))-MIN(Base_Dados!AQ$5:AQ$98)) /
(IF(MAX(Base_Dados!AQ$5:AQ$98)-MIN(Base_Dados!AQ$5:AQ$98)=0,1,MAX(Base_Dados!AQ$5:AQ$98)-MIN(Base_Dados!AQ$5:AQ$98)))) * AQ$1)))</f>
        <v>0</v>
      </c>
      <c r="AR142" s="106">
        <f>IF(INDEX(Base_Dados!AR:AR,MATCH($B142,Base_Dados!$B:$B,0))=0,0,
MAX(0, MIN(AR$1,
((INDEX(Base_Dados!AR:AR,MATCH($B142,Base_Dados!$B:$B,0))-MIN(Base_Dados!AR$5:AR$98)) /
(IF(MAX(Base_Dados!AR$5:AR$98)-MIN(Base_Dados!AR$5:AR$98)=0,1,MAX(Base_Dados!AR$5:AR$98)-MIN(Base_Dados!AR$5:AR$98)))) * AR$1)))</f>
        <v>0</v>
      </c>
      <c r="AS142" s="106">
        <f>IF(INDEX(Base_Dados!AS:AS,MATCH($B142,Base_Dados!$B:$B,0))=0,0,
MAX(0, MIN(AS$1,
((INDEX(Base_Dados!AS:AS,MATCH($B142,Base_Dados!$B:$B,0))-MIN(Base_Dados!AS$5:AS$98)) /
(IF(MAX(Base_Dados!AS$5:AS$98)-MIN(Base_Dados!AS$5:AS$98)=0,1,MAX(Base_Dados!AS$5:AS$98)-MIN(Base_Dados!AS$5:AS$98)))) * AS$1)))</f>
        <v>0</v>
      </c>
      <c r="AT142" s="106">
        <f>IF(INDEX(Base_Dados!AT:AT,MATCH($B142,Base_Dados!$B:$B,0))=0,0,
MAX(0, MIN(AT$1,
((INDEX(Base_Dados!AT:AT,MATCH($B142,Base_Dados!$B:$B,0))-MIN(Base_Dados!AT$5:AT$98)) /
(IF(MAX(Base_Dados!AT$5:AT$98)-MIN(Base_Dados!AT$5:AT$98)=0,1,MAX(Base_Dados!AT$5:AT$98)-MIN(Base_Dados!AT$5:AT$98)))) * AT$1)))</f>
        <v>0</v>
      </c>
      <c r="AU142" s="106">
        <f>IF(INDEX(Base_Dados!AU:AU,MATCH($B142,Base_Dados!$B:$B,0))=0,0,
MAX(0, MIN(AU$1,
((INDEX(Base_Dados!AU:AU,MATCH($B142,Base_Dados!$B:$B,0))-MIN(Base_Dados!AU$5:AU$98)) /
(IF(MAX(Base_Dados!AU$5:AU$98)-MIN(Base_Dados!AU$5:AU$98)=0,1,MAX(Base_Dados!AU$5:AU$98)-MIN(Base_Dados!AU$5:AU$98)))) * AU$1)))</f>
        <v>0</v>
      </c>
      <c r="AV142" s="106">
        <f>IF(INDEX(Base_Dados!AV:AV,MATCH($B142,Base_Dados!$B:$B,0))=0,0,
MAX(0, MIN(AV$1,
((INDEX(Base_Dados!AV:AV,MATCH($B142,Base_Dados!$B:$B,0))-MIN(Base_Dados!AV$5:AV$98)) /
(IF(MAX(Base_Dados!AV$5:AV$98)-MIN(Base_Dados!AV$5:AV$98)=0,1,MAX(Base_Dados!AV$5:AV$98)-MIN(Base_Dados!AV$5:AV$98)))) * AV$1)))</f>
        <v>0</v>
      </c>
      <c r="AW142" s="106">
        <f>IF(INDEX(Base_Dados!AW:AW,MATCH($B142,Base_Dados!$B:$B,0))=0,0,
MAX(0, MIN(AW$1,
((INDEX(Base_Dados!AW:AW,MATCH($B142,Base_Dados!$B:$B,0))-MIN(Base_Dados!AW$5:AW$98)) /
(IF(MAX(Base_Dados!AW$5:AW$98)-MIN(Base_Dados!AW$5:AW$98)=0,1,MAX(Base_Dados!AW$5:AW$98)-MIN(Base_Dados!AW$5:AW$98)))) * AW$1)))</f>
        <v>0</v>
      </c>
      <c r="AX142" s="106">
        <f>IF(INDEX(Base_Dados!AX:AX,MATCH($B142,Base_Dados!$B:$B,0))=0,0,
MAX(0, MIN(AX$1,
((INDEX(Base_Dados!AX:AX,MATCH($B142,Base_Dados!$B:$B,0))-MIN(Base_Dados!AX$5:AX$98)) /
(IF(MAX(Base_Dados!AX$5:AX$98)-MIN(Base_Dados!AX$5:AX$98)=0,1,MAX(Base_Dados!AX$5:AX$98)-MIN(Base_Dados!AX$5:AX$98)))) * AX$1)))</f>
        <v>0</v>
      </c>
      <c r="AY142" s="106">
        <f>IF(INDEX(Base_Dados!AY:AY,MATCH($B142,Base_Dados!$B:$B,0))=0,0,
MAX(0, MIN(AY$1,
((INDEX(Base_Dados!AY:AY,MATCH($B142,Base_Dados!$B:$B,0))-MIN(Base_Dados!AY$5:AY$98)) /
(IF(MAX(Base_Dados!AY$5:AY$98)-MIN(Base_Dados!AY$5:AY$98)=0,1,MAX(Base_Dados!AY$5:AY$98)-MIN(Base_Dados!AY$5:AY$98)))) * AY$1)))</f>
        <v>6.594131223211342E-4</v>
      </c>
      <c r="AZ142" s="106">
        <f>IF(INDEX(Base_Dados!AZ:AZ,MATCH($B142,Base_Dados!$B:$B,0))=0,0,
MAX(0, MIN(AZ$1,
((INDEX(Base_Dados!AZ:AZ,MATCH($B142,Base_Dados!$B:$B,0))-MIN(Base_Dados!AZ$5:AZ$98)) /
(IF(MAX(Base_Dados!AZ$5:AZ$98)-MIN(Base_Dados!AZ$5:AZ$98)=0,1,MAX(Base_Dados!AZ$5:AZ$98)-MIN(Base_Dados!AZ$5:AZ$98)))) * AZ$1)))</f>
        <v>0.5</v>
      </c>
      <c r="BA142" s="106">
        <f>IF(INDEX(Base_Dados!BA:BA,MATCH($B142,Base_Dados!$B:$B,0))=0,0,
MAX(0, MIN(BA$1,
((INDEX(Base_Dados!BA:BA,MATCH($B142,Base_Dados!$B:$B,0))-MIN(Base_Dados!BA$5:BA$98)) /
(IF(MAX(Base_Dados!BA$5:BA$98)-MIN(Base_Dados!BA$5:BA$98)=0,1,MAX(Base_Dados!BA$5:BA$98)-MIN(Base_Dados!BA$5:BA$98)))) * BA$1)))</f>
        <v>9.6582961433424371E-3</v>
      </c>
      <c r="BB142" s="106">
        <f>IF(INDEX(Base_Dados!BB:BB,MATCH($B142,Base_Dados!$B:$B,0))=0,0,
MAX(0, MIN(BB$1,
((INDEX(Base_Dados!BB:BB,MATCH($B142,Base_Dados!$B:$B,0))-MIN(Base_Dados!BB$5:BB$98)) /
(IF(MAX(Base_Dados!BB$5:BB$98)-MIN(Base_Dados!BB$5:BB$98)=0,1,MAX(Base_Dados!BB$5:BB$98)-MIN(Base_Dados!BB$5:BB$98)))) * BB$1)))</f>
        <v>0.36223673824007868</v>
      </c>
      <c r="BC142" s="106">
        <f>IF(INDEX(Base_Dados!BC:BC,MATCH($B142,Base_Dados!$B:$B,0))=0,0,
MAX(0, MIN(BC$1,
((INDEX(Base_Dados!BC:BC,MATCH($B142,Base_Dados!$B:$B,0))-MIN(Base_Dados!BC$5:BC$98)) /
(IF(MAX(Base_Dados!BC$5:BC$98)-MIN(Base_Dados!BC$5:BC$98)=0,1,MAX(Base_Dados!BC$5:BC$98)-MIN(Base_Dados!BC$5:BC$98)))) * BC$1)))</f>
        <v>5.9251279288984647E-3</v>
      </c>
      <c r="BD142" s="106">
        <f>IF(INDEX(Base_Dados!BD:BD,MATCH($B142,Base_Dados!$B:$B,0))=0,0,
MAX(0, MIN(BD$1,
((INDEX(Base_Dados!BD:BD,MATCH($B142,Base_Dados!$B:$B,0))-MIN(Base_Dados!BD$5:BD$98)) /
(IF(MAX(Base_Dados!BD$5:BD$98)-MIN(Base_Dados!BD$5:BD$98)=0,1,MAX(Base_Dados!BD$5:BD$98)-MIN(Base_Dados!BD$5:BD$98)))) * BD$1)))</f>
        <v>5.7475244096669206E-3</v>
      </c>
      <c r="BE142" s="106">
        <f>IF(INDEX(Base_Dados!BE:BE,MATCH($B142,Base_Dados!$B:$B,0))=0,0,
MAX(0, MIN(BE$1,
((INDEX(Base_Dados!BE:BE,MATCH($B142,Base_Dados!$B:$B,0))-MIN(Base_Dados!BE$5:BE$98)) /
(IF(MAX(Base_Dados!BE$5:BE$98)-MIN(Base_Dados!BE$5:BE$98)=0,1,MAX(Base_Dados!BE$5:BE$98)-MIN(Base_Dados!BE$5:BE$98)))) * BE$1)))</f>
        <v>3.9136979427997994E-2</v>
      </c>
      <c r="BF142" s="106">
        <f>IF(INDEX(Base_Dados!BF:BF,MATCH($B142,Base_Dados!$B:$B,0))=0,0,
MAX(0, MIN(BF$1,
((INDEX(Base_Dados!BF:BF,MATCH($B142,Base_Dados!$B:$B,0))-MIN(Base_Dados!BF$5:BF$98)) /
(IF(MAX(Base_Dados!BF$5:BF$98)-MIN(Base_Dados!BF$5:BF$98)=0,1,MAX(Base_Dados!BF$5:BF$98)-MIN(Base_Dados!BF$5:BF$98)))) * BF$1)))</f>
        <v>0</v>
      </c>
      <c r="BG142" s="106">
        <f>IF(INDEX(Base_Dados!BG:BG,MATCH($B142,Base_Dados!$B:$B,0))=0,0,
MAX(0, MIN(BG$1,
((INDEX(Base_Dados!BG:BG,MATCH($B142,Base_Dados!$B:$B,0))-MIN(Base_Dados!BG$5:BG$98)) /
(IF(MAX(Base_Dados!BG$5:BG$98)-MIN(Base_Dados!BG$5:BG$98)=0,1,MAX(Base_Dados!BG$5:BG$98)-MIN(Base_Dados!BG$5:BG$98)))) * BG$1)))</f>
        <v>0</v>
      </c>
      <c r="BH142" s="106">
        <f>IF(INDEX(Base_Dados!BH:BH,MATCH($B142,Base_Dados!$B:$B,0))=0,0,
MAX(0, MIN(BH$1,
((INDEX(Base_Dados!BH:BH,MATCH($B142,Base_Dados!$B:$B,0))-MIN(Base_Dados!BH$5:BH$98)) /
(IF(MAX(Base_Dados!BH$5:BH$98)-MIN(Base_Dados!BH$5:BH$98)=0,1,MAX(Base_Dados!BH$5:BH$98)-MIN(Base_Dados!BH$5:BH$98)))) * BH$1)))</f>
        <v>0</v>
      </c>
      <c r="BI142" s="106">
        <f>IF(INDEX(Base_Dados!BI:BI,MATCH($B142,Base_Dados!$B:$B,0))=0,0,
MAX(0, MIN(BI$1,
((INDEX(Base_Dados!BI:BI,MATCH($B142,Base_Dados!$B:$B,0))-MIN(Base_Dados!BI$5:BI$98)) /
(IF(MAX(Base_Dados!BI$5:BI$98)-MIN(Base_Dados!BI$5:BI$98)=0,1,MAX(Base_Dados!BI$5:BI$98)-MIN(Base_Dados!BI$5:BI$98)))) * BI$1)))</f>
        <v>2.0280811232449299E-2</v>
      </c>
      <c r="BJ142" s="106">
        <f>IF(INDEX(Base_Dados!BJ:BJ,MATCH($B142,Base_Dados!$B:$B,0))=0,0,
MAX(0, MIN(BJ$1,
((INDEX(Base_Dados!BJ:BJ,MATCH($B142,Base_Dados!$B:$B,0))-MIN(Base_Dados!BJ$5:BJ$98)) /
(IF(MAX(Base_Dados!BJ$5:BJ$98)-MIN(Base_Dados!BJ$5:BJ$98)=0,1,MAX(Base_Dados!BJ$5:BJ$98)-MIN(Base_Dados!BJ$5:BJ$98)))) * BJ$1)))</f>
        <v>0</v>
      </c>
      <c r="BK142" s="106">
        <f>IF(INDEX(Base_Dados!BK:BK,MATCH($B142,Base_Dados!$B:$B,0))=0,0,
MAX(0, MIN(BK$1,
((INDEX(Base_Dados!BK:BK,MATCH($B142,Base_Dados!$B:$B,0))-MIN(Base_Dados!BK$5:BK$98)) /
(IF(MAX(Base_Dados!BK$5:BK$98)-MIN(Base_Dados!BK$5:BK$98)=0,1,MAX(Base_Dados!BK$5:BK$98)-MIN(Base_Dados!BK$5:BK$98)))) * BK$1)))</f>
        <v>0</v>
      </c>
      <c r="BL142" s="106">
        <f>IF(INDEX(Base_Dados!BL:BL,MATCH($B142,Base_Dados!$B:$B,0))=0,0,
MAX(0, MIN(BL$1,
((INDEX(Base_Dados!BL:BL,MATCH($B142,Base_Dados!$B:$B,0))-MIN(Base_Dados!BL$5:BL$98)) /
(IF(MAX(Base_Dados!BL$5:BL$98)-MIN(Base_Dados!BL$5:BL$98)=0,1,MAX(Base_Dados!BL$5:BL$98)-MIN(Base_Dados!BL$5:BL$98)))) * BL$1)))</f>
        <v>8.1433224755700327E-3</v>
      </c>
      <c r="BM142" s="106">
        <f>IF(INDEX(Base_Dados!BM:BM,MATCH($B142,Base_Dados!$B:$B,0))=0,0,
MAX(0, MIN(BM$1,
((INDEX(Base_Dados!BM:BM,MATCH($B142,Base_Dados!$B:$B,0))-MIN(Base_Dados!BM$5:BM$98)) /
(IF(MAX(Base_Dados!BM$5:BM$98)-MIN(Base_Dados!BM$5:BM$98)=0,1,MAX(Base_Dados!BM$5:BM$98)-MIN(Base_Dados!BM$5:BM$98)))) * BM$1)))</f>
        <v>0.62316608415773145</v>
      </c>
      <c r="BN142" s="106">
        <f>IF(INDEX(Base_Dados!BN:BN,MATCH($B142,Base_Dados!$B:$B,0))=0,0,
MAX(0, MIN(BN$1,
((INDEX(Base_Dados!BN:BN,MATCH($B142,Base_Dados!$B:$B,0))-MIN(Base_Dados!BN$5:BN$98)) /
(IF(MAX(Base_Dados!BN$5:BN$98)-MIN(Base_Dados!BN$5:BN$98)=0,1,MAX(Base_Dados!BN$5:BN$98)-MIN(Base_Dados!BN$5:BN$98)))) * BN$1)))</f>
        <v>0.52061939717142403</v>
      </c>
      <c r="BO142" s="106">
        <f>IF(INDEX(Base_Dados!BO:BO,MATCH($B142,Base_Dados!$B:$B,0))=0,0,
MAX(0, MIN(BO$1,
((INDEX(Base_Dados!BO:BO,MATCH($B142,Base_Dados!$B:$B,0))-MIN(Base_Dados!BO$5:BO$98)) /
(IF(MAX(Base_Dados!BO$5:BO$98)-MIN(Base_Dados!BO$5:BO$98)=0,1,MAX(Base_Dados!BO$5:BO$98)-MIN(Base_Dados!BO$5:BO$98)))) * BO$1)))</f>
        <v>0</v>
      </c>
      <c r="BP142" s="106">
        <f t="shared" si="8"/>
        <v>7.8013999457519869</v>
      </c>
      <c r="BQ142" s="111">
        <f t="shared" si="9"/>
        <v>0.37658104392054914</v>
      </c>
      <c r="BR142" s="112">
        <f t="shared" si="10"/>
        <v>6.207273044252587E-2</v>
      </c>
      <c r="BS142" s="113">
        <f t="shared" si="11"/>
        <v>7.7393272153094612</v>
      </c>
    </row>
    <row r="143" spans="1:71">
      <c r="A143" s="21">
        <v>24006</v>
      </c>
      <c r="B143" s="21" t="s">
        <v>541</v>
      </c>
      <c r="C143" s="21" t="s">
        <v>529</v>
      </c>
      <c r="D143" s="105">
        <f>IF(INDEX(Base_Dados!D:D,MATCH($B143,Base_Dados!$B:$B,0))=0,0,
MAX(0, MIN(D$1,
((INDEX(Base_Dados!D:D,MATCH($B143,Base_Dados!$B:$B,0))-MIN(Base_Dados!D$5:D$98)) /
(IF(MAX(Base_Dados!D$5:D$98)-MIN(Base_Dados!D$5:D$98)=0,1,MAX(Base_Dados!D$5:D$98)-MIN(Base_Dados!D$5:D$98)))) * D$1)))</f>
        <v>0.21289725210496488</v>
      </c>
      <c r="E143" s="106">
        <f>IF(INDEX(Base_Dados!E:E,MATCH($B143,Base_Dados!$B:$B,0))=0,0,
MAX(0, MIN(E$1,
((INDEX(Base_Dados!E:E,MATCH($B143,Base_Dados!$B:$B,0))-MIN(Base_Dados!E$5:E$98)) /
(IF(MAX(Base_Dados!E$5:E$98)-MIN(Base_Dados!E$5:E$98)=0,1,MAX(Base_Dados!E$5:E$98)-MIN(Base_Dados!E$5:E$98)))) * E$1)))</f>
        <v>4.8050873899886583E-2</v>
      </c>
      <c r="F143" s="106">
        <f>IF(INDEX(Base_Dados!F:F,MATCH($B143,Base_Dados!$B:$B,0))=0,0,
MAX(0, MIN(F$1,
((INDEX(Base_Dados!F:F,MATCH($B143,Base_Dados!$B:$B,0))-MIN(Base_Dados!F$5:F$98)) /
(IF(MAX(Base_Dados!F$5:F$98)-MIN(Base_Dados!F$5:F$98)=0,1,MAX(Base_Dados!F$5:F$98)-MIN(Base_Dados!F$5:F$98)))) * F$1)))</f>
        <v>4.8325241342829617E-2</v>
      </c>
      <c r="G143" s="106">
        <f>IF(INDEX(Base_Dados!G:G,MATCH($B143,Base_Dados!$B:$B,0))=0,0,
MAX(0, MIN(G$1,
((INDEX(Base_Dados!G:G,MATCH($B143,Base_Dados!$B:$B,0))-MIN(Base_Dados!G$5:G$98)) /
(IF(MAX(Base_Dados!G$5:G$98)-MIN(Base_Dados!G$5:G$98)=0,1,MAX(Base_Dados!G$5:G$98)-MIN(Base_Dados!G$5:G$98)))) * G$1)))</f>
        <v>5.027156751294682E-2</v>
      </c>
      <c r="H143" s="106">
        <f>IF(INDEX(Base_Dados!H:H,MATCH($B143,Base_Dados!$B:$B,0))=0,0,
MAX(0, MIN(H$1,
((INDEX(Base_Dados!H:H,MATCH($B143,Base_Dados!$B:$B,0))-MIN(Base_Dados!H$5:H$98)) /
(IF(MAX(Base_Dados!H$5:H$98)-MIN(Base_Dados!H$5:H$98)=0,1,MAX(Base_Dados!H$5:H$98)-MIN(Base_Dados!H$5:H$98)))) * H$1)))</f>
        <v>5.3453789217111296E-2</v>
      </c>
      <c r="I143" s="106">
        <f>IF(INDEX(Base_Dados!I:I,MATCH($B143,Base_Dados!$B:$B,0))=0,0,
MAX(0, MIN(I$1,
((INDEX(Base_Dados!I:I,MATCH($B143,Base_Dados!$B:$B,0))-MIN(Base_Dados!I$5:I$98)) /
(IF(MAX(Base_Dados!I$5:I$98)-MIN(Base_Dados!I$5:I$98)=0,1,MAX(Base_Dados!I$5:I$98)-MIN(Base_Dados!I$5:I$98)))) * I$1)))</f>
        <v>5.8957868373030388E-2</v>
      </c>
      <c r="J143" s="106">
        <f>IF(INDEX(Base_Dados!J:J,MATCH($B143,Base_Dados!$B:$B,0))=0,0,
MAX(0, MIN(J$1,
((INDEX(Base_Dados!J:J,MATCH($B143,Base_Dados!$B:$B,0))-MIN(Base_Dados!J$5:J$98)) /
(IF(MAX(Base_Dados!J$5:J$98)-MIN(Base_Dados!J$5:J$98)=0,1,MAX(Base_Dados!J$5:J$98)-MIN(Base_Dados!J$5:J$98)))) * J$1)))</f>
        <v>7.8381329949553963E-2</v>
      </c>
      <c r="K143" s="106">
        <f>IF(INDEX(Base_Dados!K:K,MATCH($B143,Base_Dados!$B:$B,0))=0,0,
MAX(0, MIN(K$1,
((INDEX(Base_Dados!K:K,MATCH($B143,Base_Dados!$B:$B,0))-MIN(Base_Dados!K$5:K$98)) /
(IF(MAX(Base_Dados!K$5:K$98)-MIN(Base_Dados!K$5:K$98)=0,1,MAX(Base_Dados!K$5:K$98)-MIN(Base_Dados!K$5:K$98)))) * K$1)))</f>
        <v>7.8952370304114491E-2</v>
      </c>
      <c r="L143" s="106">
        <f>IF(INDEX(Base_Dados!L:L,MATCH($B143,Base_Dados!$B:$B,0))=0,0,
MAX(0, MIN(L$1,
((INDEX(Base_Dados!L:L,MATCH($B143,Base_Dados!$B:$B,0))-MIN(Base_Dados!L$5:L$98)) /
(IF(MAX(Base_Dados!L$5:L$98)-MIN(Base_Dados!L$5:L$98)=0,1,MAX(Base_Dados!L$5:L$98)-MIN(Base_Dados!L$5:L$98)))) * L$1)))</f>
        <v>0.10155727818197184</v>
      </c>
      <c r="M143" s="106">
        <f>IF(INDEX(Base_Dados!M:M,MATCH($B143,Base_Dados!$B:$B,0))=0,0,
MAX(0, MIN(M$1,
((INDEX(Base_Dados!M:M,MATCH($B143,Base_Dados!$B:$B,0))-MIN(Base_Dados!M$5:M$98)) /
(IF(MAX(Base_Dados!M$5:M$98)-MIN(Base_Dados!M$5:M$98)=0,1,MAX(Base_Dados!M$5:M$98)-MIN(Base_Dados!M$5:M$98)))) * M$1)))</f>
        <v>0.10906122448979592</v>
      </c>
      <c r="N143" s="106">
        <f>IF(INDEX(Base_Dados!N:N,MATCH($B143,Base_Dados!$B:$B,0))=0,0,
MAX(0, MIN(N$1,
((INDEX(Base_Dados!N:N,MATCH($B143,Base_Dados!$B:$B,0))-MIN(Base_Dados!N$5:N$98)) /
(IF(MAX(Base_Dados!N$5:N$98)-MIN(Base_Dados!N$5:N$98)=0,1,MAX(Base_Dados!N$5:N$98)-MIN(Base_Dados!N$5:N$98)))) * N$1)))</f>
        <v>0.14576604077189745</v>
      </c>
      <c r="O143" s="106">
        <f>IF(INDEX(Base_Dados!O:O,MATCH($B143,Base_Dados!$B:$B,0))=0,0,
MAX(0, MIN(O$1,
((INDEX(Base_Dados!O:O,MATCH($B143,Base_Dados!$B:$B,0))-MIN(Base_Dados!O$5:O$98)) /
(IF(MAX(Base_Dados!O$5:O$98)-MIN(Base_Dados!O$5:O$98)=0,1,MAX(Base_Dados!O$5:O$98)-MIN(Base_Dados!O$5:O$98)))) * O$1)))</f>
        <v>0.19861753720943195</v>
      </c>
      <c r="P143" s="106">
        <f>IF(INDEX(Base_Dados!P:P,MATCH($B143,Base_Dados!$B:$B,0))=0,0,
MAX(0, MIN(P$1,
((INDEX(Base_Dados!P:P,MATCH($B143,Base_Dados!$B:$B,0))-MIN(Base_Dados!P$5:P$98)) /
(IF(MAX(Base_Dados!P$5:P$98)-MIN(Base_Dados!P$5:P$98)=0,1,MAX(Base_Dados!P$5:P$98)-MIN(Base_Dados!P$5:P$98)))) * P$1)))</f>
        <v>2.7778893712351978E-2</v>
      </c>
      <c r="Q143" s="106">
        <f>IF(INDEX(Base_Dados!Q:Q,MATCH($B143,Base_Dados!$B:$B,0))=0,0,
MAX(0, MIN(Q$1,
((INDEX(Base_Dados!Q:Q,MATCH($B143,Base_Dados!$B:$B,0))-MIN(Base_Dados!Q$5:Q$98)) /
(IF(MAX(Base_Dados!Q$5:Q$98)-MIN(Base_Dados!Q$5:Q$98)=0,1,MAX(Base_Dados!Q$5:Q$98)-MIN(Base_Dados!Q$5:Q$98)))) * Q$1)))</f>
        <v>1.1321152124690642E-2</v>
      </c>
      <c r="R143" s="106">
        <f>IF(INDEX(Base_Dados!R:R,MATCH($B143,Base_Dados!$B:$B,0))=0,0,
MAX(0, MIN(R$1,
((INDEX(Base_Dados!R:R,MATCH($B143,Base_Dados!$B:$B,0))-MIN(Base_Dados!R$5:R$98)) /
(IF(MAX(Base_Dados!R$5:R$98)-MIN(Base_Dados!R$5:R$98)=0,1,MAX(Base_Dados!R$5:R$98)-MIN(Base_Dados!R$5:R$98)))) * R$1)))</f>
        <v>1.2267085902815451E-2</v>
      </c>
      <c r="S143" s="106">
        <f>IF(INDEX(Base_Dados!S:S,MATCH($B143,Base_Dados!$B:$B,0))=0,0,
MAX(0, MIN(S$1,
((INDEX(Base_Dados!S:S,MATCH($B143,Base_Dados!$B:$B,0))-MIN(Base_Dados!S$5:S$98)) /
(IF(MAX(Base_Dados!S$5:S$98)-MIN(Base_Dados!S$5:S$98)=0,1,MAX(Base_Dados!S$5:S$98)-MIN(Base_Dados!S$5:S$98)))) * S$1)))</f>
        <v>1.4041788362165807E-2</v>
      </c>
      <c r="T143" s="106">
        <f>IF(INDEX(Base_Dados!T:T,MATCH($B143,Base_Dados!$B:$B,0))=0,0,
MAX(0, MIN(T$1,
((INDEX(Base_Dados!T:T,MATCH($B143,Base_Dados!$B:$B,0))-MIN(Base_Dados!T$5:T$98)) /
(IF(MAX(Base_Dados!T$5:T$98)-MIN(Base_Dados!T$5:T$98)=0,1,MAX(Base_Dados!T$5:T$98)-MIN(Base_Dados!T$5:T$98)))) * T$1)))</f>
        <v>0.36190822636730352</v>
      </c>
      <c r="U143" s="106">
        <f>IF(INDEX(Base_Dados!U:U,MATCH($B143,Base_Dados!$B:$B,0))=0,0,
MAX(0, MIN(U$1,
((INDEX(Base_Dados!U:U,MATCH($B143,Base_Dados!$B:$B,0))-MIN(Base_Dados!U$5:U$98)) /
(IF(MAX(Base_Dados!U$5:U$98)-MIN(Base_Dados!U$5:U$98)=0,1,MAX(Base_Dados!U$5:U$98)-MIN(Base_Dados!U$5:U$98)))) * U$1)))</f>
        <v>0.8733724933160727</v>
      </c>
      <c r="V143" s="106">
        <f>IF(INDEX(Base_Dados!V:V,MATCH($B143,Base_Dados!$B:$B,0))=0,0,
MAX(0, MIN(V$1,
((INDEX(Base_Dados!V:V,MATCH($B143,Base_Dados!$B:$B,0))-MIN(Base_Dados!V$5:V$98)) /
(IF(MAX(Base_Dados!V$5:V$98)-MIN(Base_Dados!V$5:V$98)=0,1,MAX(Base_Dados!V$5:V$98)-MIN(Base_Dados!V$5:V$98)))) * V$1)))</f>
        <v>1.9230276069408806E-2</v>
      </c>
      <c r="W143" s="106">
        <f>IF(INDEX(Base_Dados!W:W,MATCH($B143,Base_Dados!$B:$B,0))=0,0,
MAX(0, MIN(W$1,
((INDEX(Base_Dados!W:W,MATCH($B143,Base_Dados!$B:$B,0))-MIN(Base_Dados!W$5:W$98)) /
(IF(MAX(Base_Dados!W$5:W$98)-MIN(Base_Dados!W$5:W$98)=0,1,MAX(Base_Dados!W$5:W$98)-MIN(Base_Dados!W$5:W$98)))) * W$1)))</f>
        <v>2.0279609521559401</v>
      </c>
      <c r="X143" s="106">
        <f>IF(INDEX(Base_Dados!X:X,MATCH($B143,Base_Dados!$B:$B,0))=0,0,
MAX(0, MIN(X$1,
((INDEX(Base_Dados!X:X,MATCH($B143,Base_Dados!$B:$B,0))-MIN(Base_Dados!X$5:X$98)) /
(IF(MAX(Base_Dados!X$5:X$98)-MIN(Base_Dados!X$5:X$98)=0,1,MAX(Base_Dados!X$5:X$98)-MIN(Base_Dados!X$5:X$98)))) * X$1)))</f>
        <v>0</v>
      </c>
      <c r="Y143" s="106">
        <f>IF(INDEX(Base_Dados!Y:Y,MATCH($B143,Base_Dados!$B:$B,0))=0,0,
MAX(0, MIN(Y$1,
((INDEX(Base_Dados!Y:Y,MATCH($B143,Base_Dados!$B:$B,0))-MIN(Base_Dados!Y$5:Y$98)) /
(IF(MAX(Base_Dados!Y$5:Y$98)-MIN(Base_Dados!Y$5:Y$98)=0,1,MAX(Base_Dados!Y$5:Y$98)-MIN(Base_Dados!Y$5:Y$98)))) * Y$1)))</f>
        <v>0</v>
      </c>
      <c r="Z143" s="106">
        <f>IF(INDEX(Base_Dados!Z:Z,MATCH($B143,Base_Dados!$B:$B,0))=0,0,
MAX(0, MIN(Z$1,
((INDEX(Base_Dados!Z:Z,MATCH($B143,Base_Dados!$B:$B,0))-MIN(Base_Dados!Z$5:Z$98)) /
(IF(MAX(Base_Dados!Z$5:Z$98)-MIN(Base_Dados!Z$5:Z$98)=0,1,MAX(Base_Dados!Z$5:Z$98)-MIN(Base_Dados!Z$5:Z$98)))) * Z$1)))</f>
        <v>0</v>
      </c>
      <c r="AA143" s="106">
        <f>IF(INDEX(Base_Dados!AA:AA,MATCH($B143,Base_Dados!$B:$B,0))=0,0,
MAX(0, MIN(AA$1,
((INDEX(Base_Dados!AA:AA,MATCH($B143,Base_Dados!$B:$B,0))-MIN(Base_Dados!AA$5:AA$98)) /
(IF(MAX(Base_Dados!AA$5:AA$98)-MIN(Base_Dados!AA$5:AA$98)=0,1,MAX(Base_Dados!AA$5:AA$98)-MIN(Base_Dados!AA$5:AA$98)))) * AA$1)))</f>
        <v>0</v>
      </c>
      <c r="AB143" s="106">
        <f>IF(INDEX(Base_Dados!AB:AB,MATCH($B143,Base_Dados!$B:$B,0))=0,0,
MAX(0, MIN(AB$1,
((INDEX(Base_Dados!AB:AB,MATCH($B143,Base_Dados!$B:$B,0))-MIN(Base_Dados!AB$5:AB$98)) /
(IF(MAX(Base_Dados!AB$5:AB$98)-MIN(Base_Dados!AB$5:AB$98)=0,1,MAX(Base_Dados!AB$5:AB$98)-MIN(Base_Dados!AB$5:AB$98)))) * AB$1)))</f>
        <v>0.15601676426685038</v>
      </c>
      <c r="AC143" s="106">
        <f>IF(INDEX(Base_Dados!AC:AC,MATCH($B143,Base_Dados!$B:$B,0))=0,0,
MAX(0, MIN(AC$1,
((INDEX(Base_Dados!AC:AC,MATCH($B143,Base_Dados!$B:$B,0))-MIN(Base_Dados!AC$5:AC$98)) /
(IF(MAX(Base_Dados!AC$5:AC$98)-MIN(Base_Dados!AC$5:AC$98)=0,1,MAX(Base_Dados!AC$5:AC$98)-MIN(Base_Dados!AC$5:AC$98)))) * AC$1)))</f>
        <v>1.6784303333975716E-2</v>
      </c>
      <c r="AD143" s="106">
        <f>IF(INDEX(Base_Dados!AD:AD,MATCH($B143,Base_Dados!$B:$B,0))=0,0,
MAX(0, MIN(AD$1,
((INDEX(Base_Dados!AD:AD,MATCH($B143,Base_Dados!$B:$B,0))-MIN(Base_Dados!AD$5:AD$98)) /
(IF(MAX(Base_Dados!AD$5:AD$98)-MIN(Base_Dados!AD$5:AD$98)=0,1,MAX(Base_Dados!AD$5:AD$98)-MIN(Base_Dados!AD$5:AD$98)))) * AD$1)))</f>
        <v>1.5042153527584676E-2</v>
      </c>
      <c r="AE143" s="106">
        <f>IF(INDEX(Base_Dados!AE:AE,MATCH($B143,Base_Dados!$B:$B,0))=0,0,
MAX(0, MIN(AE$1,
((INDEX(Base_Dados!AE:AE,MATCH($B143,Base_Dados!$B:$B,0))-MIN(Base_Dados!AE$5:AE$98)) /
(IF(MAX(Base_Dados!AE$5:AE$98)-MIN(Base_Dados!AE$5:AE$98)=0,1,MAX(Base_Dados!AE$5:AE$98)-MIN(Base_Dados!AE$5:AE$98)))) * AE$1)))</f>
        <v>4.228390622752768E-3</v>
      </c>
      <c r="AF143" s="106">
        <f>IF(INDEX(Base_Dados!AF:AF,MATCH($B143,Base_Dados!$B:$B,0))=0,0,
MAX(0, MIN(AF$1,
((INDEX(Base_Dados!AF:AF,MATCH($B143,Base_Dados!$B:$B,0))-MIN(Base_Dados!AF$5:AF$98)) /
(IF(MAX(Base_Dados!AF$5:AF$98)-MIN(Base_Dados!AF$5:AF$98)=0,1,MAX(Base_Dados!AF$5:AF$98)-MIN(Base_Dados!AF$5:AF$98)))) * AF$1)))</f>
        <v>1.0757136946628051E-2</v>
      </c>
      <c r="AG143" s="106">
        <f>IF(INDEX(Base_Dados!AG:AG,MATCH($B143,Base_Dados!$B:$B,0))=0,0,
MAX(0, MIN(AG$1,
((INDEX(Base_Dados!AG:AG,MATCH($B143,Base_Dados!$B:$B,0))-MIN(Base_Dados!AG$5:AG$98)) /
(IF(MAX(Base_Dados!AG$5:AG$98)-MIN(Base_Dados!AG$5:AG$98)=0,1,MAX(Base_Dados!AG$5:AG$98)-MIN(Base_Dados!AG$5:AG$98)))) * AG$1)))</f>
        <v>1.1321152124690642E-2</v>
      </c>
      <c r="AH143" s="106">
        <f>IF(INDEX(Base_Dados!AH:AH,MATCH($B143,Base_Dados!$B:$B,0))=0,0,
MAX(0, MIN(AH$1,
((INDEX(Base_Dados!AH:AH,MATCH($B143,Base_Dados!$B:$B,0))-MIN(Base_Dados!AH$5:AH$98)) /
(IF(MAX(Base_Dados!AH$5:AH$98)-MIN(Base_Dados!AH$5:AH$98)=0,1,MAX(Base_Dados!AH$5:AH$98)-MIN(Base_Dados!AH$5:AH$98)))) * AH$1)))</f>
        <v>1.3693888326074803</v>
      </c>
      <c r="AI143" s="106">
        <f>IF(INDEX(Base_Dados!AI:AI,MATCH($B143,Base_Dados!$B:$B,0))=0,0,
MAX(0, MIN(AI$1,
((INDEX(Base_Dados!AI:AI,MATCH($B143,Base_Dados!$B:$B,0))-MIN(Base_Dados!AI$5:AI$98)) /
(IF(MAX(Base_Dados!AI$5:AI$98)-MIN(Base_Dados!AI$5:AI$98)=0,1,MAX(Base_Dados!AI$5:AI$98)-MIN(Base_Dados!AI$5:AI$98)))) * AI$1)))</f>
        <v>0.25</v>
      </c>
      <c r="AJ143" s="106">
        <f>IF(INDEX(Base_Dados!AJ:AJ,MATCH($B143,Base_Dados!$B:$B,0))=0,0,
MAX(0, MIN(AJ$1,
((INDEX(Base_Dados!AJ:AJ,MATCH($B143,Base_Dados!$B:$B,0))-MIN(Base_Dados!AJ$5:AJ$98)) /
(IF(MAX(Base_Dados!AJ$5:AJ$98)-MIN(Base_Dados!AJ$5:AJ$98)=0,1,MAX(Base_Dados!AJ$5:AJ$98)-MIN(Base_Dados!AJ$5:AJ$98)))) * AJ$1)))</f>
        <v>0.15306122448979592</v>
      </c>
      <c r="AK143" s="106">
        <f>IF(INDEX(Base_Dados!AK:AK,MATCH($B143,Base_Dados!$B:$B,0))=0,0,
MAX(0, MIN(AK$1,
((INDEX(Base_Dados!AK:AK,MATCH($B143,Base_Dados!$B:$B,0))-MIN(Base_Dados!AK$5:AK$98)) /
(IF(MAX(Base_Dados!AK$5:AK$98)-MIN(Base_Dados!AK$5:AK$98)=0,1,MAX(Base_Dados!AK$5:AK$98)-MIN(Base_Dados!AK$5:AK$98)))) * AK$1)))</f>
        <v>1.3793103448275862E-2</v>
      </c>
      <c r="AL143" s="106">
        <f>IF(INDEX(Base_Dados!AL:AL,MATCH($B143,Base_Dados!$B:$B,0))=0,0,
MAX(0, MIN(AL$1,
((INDEX(Base_Dados!AL:AL,MATCH($B143,Base_Dados!$B:$B,0))-MIN(Base_Dados!AL$5:AL$98)) /
(IF(MAX(Base_Dados!AL$5:AL$98)-MIN(Base_Dados!AL$5:AL$98)=0,1,MAX(Base_Dados!AL$5:AL$98)-MIN(Base_Dados!AL$5:AL$98)))) * AL$1)))</f>
        <v>0</v>
      </c>
      <c r="AM143" s="106">
        <f>IF(INDEX(Base_Dados!AM:AM,MATCH($B143,Base_Dados!$B:$B,0))=0,0,
MAX(0, MIN(AM$1,
((INDEX(Base_Dados!AM:AM,MATCH($B143,Base_Dados!$B:$B,0))-MIN(Base_Dados!AM$5:AM$98)) /
(IF(MAX(Base_Dados!AM$5:AM$98)-MIN(Base_Dados!AM$5:AM$98)=0,1,MAX(Base_Dados!AM$5:AM$98)-MIN(Base_Dados!AM$5:AM$98)))) * AM$1)))</f>
        <v>1.8643190056965304E-2</v>
      </c>
      <c r="AN143" s="106">
        <f>IF(INDEX(Base_Dados!AN:AN,MATCH($B143,Base_Dados!$B:$B,0))=0,0,
MAX(0, MIN(AN$1,
((INDEX(Base_Dados!AN:AN,MATCH($B143,Base_Dados!$B:$B,0))-MIN(Base_Dados!AN$5:AN$98)) /
(IF(MAX(Base_Dados!AN$5:AN$98)-MIN(Base_Dados!AN$5:AN$98)=0,1,MAX(Base_Dados!AN$5:AN$98)-MIN(Base_Dados!AN$5:AN$98)))) * AN$1)))</f>
        <v>4.3483938365108381E-2</v>
      </c>
      <c r="AO143" s="106">
        <f>IF(INDEX(Base_Dados!AO:AO,MATCH($B143,Base_Dados!$B:$B,0))=0,0,
MAX(0, MIN(AO$1,
((INDEX(Base_Dados!AO:AO,MATCH($B143,Base_Dados!$B:$B,0))-MIN(Base_Dados!AO$5:AO$98)) /
(IF(MAX(Base_Dados!AO$5:AO$98)-MIN(Base_Dados!AO$5:AO$98)=0,1,MAX(Base_Dados!AO$5:AO$98)-MIN(Base_Dados!AO$5:AO$98)))) * AO$1)))</f>
        <v>0</v>
      </c>
      <c r="AP143" s="106">
        <f>IF(INDEX(Base_Dados!AP:AP,MATCH($B143,Base_Dados!$B:$B,0))=0,0,
MAX(0, MIN(AP$1,
((INDEX(Base_Dados!AP:AP,MATCH($B143,Base_Dados!$B:$B,0))-MIN(Base_Dados!AP$5:AP$98)) /
(IF(MAX(Base_Dados!AP$5:AP$98)-MIN(Base_Dados!AP$5:AP$98)=0,1,MAX(Base_Dados!AP$5:AP$98)-MIN(Base_Dados!AP$5:AP$98)))) * AP$1)))</f>
        <v>1.1467889908256881E-2</v>
      </c>
      <c r="AQ143" s="106">
        <f>IF(INDEX(Base_Dados!AQ:AQ,MATCH($B143,Base_Dados!$B:$B,0))=0,0,
MAX(0, MIN(AQ$1,
((INDEX(Base_Dados!AQ:AQ,MATCH($B143,Base_Dados!$B:$B,0))-MIN(Base_Dados!AQ$5:AQ$98)) /
(IF(MAX(Base_Dados!AQ$5:AQ$98)-MIN(Base_Dados!AQ$5:AQ$98)=0,1,MAX(Base_Dados!AQ$5:AQ$98)-MIN(Base_Dados!AQ$5:AQ$98)))) * AQ$1)))</f>
        <v>0</v>
      </c>
      <c r="AR143" s="106">
        <f>IF(INDEX(Base_Dados!AR:AR,MATCH($B143,Base_Dados!$B:$B,0))=0,0,
MAX(0, MIN(AR$1,
((INDEX(Base_Dados!AR:AR,MATCH($B143,Base_Dados!$B:$B,0))-MIN(Base_Dados!AR$5:AR$98)) /
(IF(MAX(Base_Dados!AR$5:AR$98)-MIN(Base_Dados!AR$5:AR$98)=0,1,MAX(Base_Dados!AR$5:AR$98)-MIN(Base_Dados!AR$5:AR$98)))) * AR$1)))</f>
        <v>0</v>
      </c>
      <c r="AS143" s="106">
        <f>IF(INDEX(Base_Dados!AS:AS,MATCH($B143,Base_Dados!$B:$B,0))=0,0,
MAX(0, MIN(AS$1,
((INDEX(Base_Dados!AS:AS,MATCH($B143,Base_Dados!$B:$B,0))-MIN(Base_Dados!AS$5:AS$98)) /
(IF(MAX(Base_Dados!AS$5:AS$98)-MIN(Base_Dados!AS$5:AS$98)=0,1,MAX(Base_Dados!AS$5:AS$98)-MIN(Base_Dados!AS$5:AS$98)))) * AS$1)))</f>
        <v>0</v>
      </c>
      <c r="AT143" s="106">
        <f>IF(INDEX(Base_Dados!AT:AT,MATCH($B143,Base_Dados!$B:$B,0))=0,0,
MAX(0, MIN(AT$1,
((INDEX(Base_Dados!AT:AT,MATCH($B143,Base_Dados!$B:$B,0))-MIN(Base_Dados!AT$5:AT$98)) /
(IF(MAX(Base_Dados!AT$5:AT$98)-MIN(Base_Dados!AT$5:AT$98)=0,1,MAX(Base_Dados!AT$5:AT$98)-MIN(Base_Dados!AT$5:AT$98)))) * AT$1)))</f>
        <v>0</v>
      </c>
      <c r="AU143" s="106">
        <f>IF(INDEX(Base_Dados!AU:AU,MATCH($B143,Base_Dados!$B:$B,0))=0,0,
MAX(0, MIN(AU$1,
((INDEX(Base_Dados!AU:AU,MATCH($B143,Base_Dados!$B:$B,0))-MIN(Base_Dados!AU$5:AU$98)) /
(IF(MAX(Base_Dados!AU$5:AU$98)-MIN(Base_Dados!AU$5:AU$98)=0,1,MAX(Base_Dados!AU$5:AU$98)-MIN(Base_Dados!AU$5:AU$98)))) * AU$1)))</f>
        <v>0</v>
      </c>
      <c r="AV143" s="106">
        <f>IF(INDEX(Base_Dados!AV:AV,MATCH($B143,Base_Dados!$B:$B,0))=0,0,
MAX(0, MIN(AV$1,
((INDEX(Base_Dados!AV:AV,MATCH($B143,Base_Dados!$B:$B,0))-MIN(Base_Dados!AV$5:AV$98)) /
(IF(MAX(Base_Dados!AV$5:AV$98)-MIN(Base_Dados!AV$5:AV$98)=0,1,MAX(Base_Dados!AV$5:AV$98)-MIN(Base_Dados!AV$5:AV$98)))) * AV$1)))</f>
        <v>0</v>
      </c>
      <c r="AW143" s="106">
        <f>IF(INDEX(Base_Dados!AW:AW,MATCH($B143,Base_Dados!$B:$B,0))=0,0,
MAX(0, MIN(AW$1,
((INDEX(Base_Dados!AW:AW,MATCH($B143,Base_Dados!$B:$B,0))-MIN(Base_Dados!AW$5:AW$98)) /
(IF(MAX(Base_Dados!AW$5:AW$98)-MIN(Base_Dados!AW$5:AW$98)=0,1,MAX(Base_Dados!AW$5:AW$98)-MIN(Base_Dados!AW$5:AW$98)))) * AW$1)))</f>
        <v>0</v>
      </c>
      <c r="AX143" s="106">
        <f>IF(INDEX(Base_Dados!AX:AX,MATCH($B143,Base_Dados!$B:$B,0))=0,0,
MAX(0, MIN(AX$1,
((INDEX(Base_Dados!AX:AX,MATCH($B143,Base_Dados!$B:$B,0))-MIN(Base_Dados!AX$5:AX$98)) /
(IF(MAX(Base_Dados!AX$5:AX$98)-MIN(Base_Dados!AX$5:AX$98)=0,1,MAX(Base_Dados!AX$5:AX$98)-MIN(Base_Dados!AX$5:AX$98)))) * AX$1)))</f>
        <v>4.6354025481160209E-2</v>
      </c>
      <c r="AY143" s="106">
        <f>IF(INDEX(Base_Dados!AY:AY,MATCH($B143,Base_Dados!$B:$B,0))=0,0,
MAX(0, MIN(AY$1,
((INDEX(Base_Dados!AY:AY,MATCH($B143,Base_Dados!$B:$B,0))-MIN(Base_Dados!AY$5:AY$98)) /
(IF(MAX(Base_Dados!AY$5:AY$98)-MIN(Base_Dados!AY$5:AY$98)=0,1,MAX(Base_Dados!AY$5:AY$98)-MIN(Base_Dados!AY$5:AY$98)))) * AY$1)))</f>
        <v>1.6485328058028356E-3</v>
      </c>
      <c r="AZ143" s="106">
        <f>IF(INDEX(Base_Dados!AZ:AZ,MATCH($B143,Base_Dados!$B:$B,0))=0,0,
MAX(0, MIN(AZ$1,
((INDEX(Base_Dados!AZ:AZ,MATCH($B143,Base_Dados!$B:$B,0))-MIN(Base_Dados!AZ$5:AZ$98)) /
(IF(MAX(Base_Dados!AZ$5:AZ$98)-MIN(Base_Dados!AZ$5:AZ$98)=0,1,MAX(Base_Dados!AZ$5:AZ$98)-MIN(Base_Dados!AZ$5:AZ$98)))) * AZ$1)))</f>
        <v>0.41666666666666663</v>
      </c>
      <c r="BA143" s="106">
        <f>IF(INDEX(Base_Dados!BA:BA,MATCH($B143,Base_Dados!$B:$B,0))=0,0,
MAX(0, MIN(BA$1,
((INDEX(Base_Dados!BA:BA,MATCH($B143,Base_Dados!$B:$B,0))-MIN(Base_Dados!BA$5:BA$98)) /
(IF(MAX(Base_Dados!BA$5:BA$98)-MIN(Base_Dados!BA$5:BA$98)=0,1,MAX(Base_Dados!BA$5:BA$98)-MIN(Base_Dados!BA$5:BA$98)))) * BA$1)))</f>
        <v>2.0959612780035081E-2</v>
      </c>
      <c r="BB143" s="106">
        <f>IF(INDEX(Base_Dados!BB:BB,MATCH($B143,Base_Dados!$B:$B,0))=0,0,
MAX(0, MIN(BB$1,
((INDEX(Base_Dados!BB:BB,MATCH($B143,Base_Dados!$B:$B,0))-MIN(Base_Dados!BB$5:BB$98)) /
(IF(MAX(Base_Dados!BB$5:BB$98)-MIN(Base_Dados!BB$5:BB$98)=0,1,MAX(Base_Dados!BB$5:BB$98)-MIN(Base_Dados!BB$5:BB$98)))) * BB$1)))</f>
        <v>0.14439556708260193</v>
      </c>
      <c r="BC143" s="106">
        <f>IF(INDEX(Base_Dados!BC:BC,MATCH($B143,Base_Dados!$B:$B,0))=0,0,
MAX(0, MIN(BC$1,
((INDEX(Base_Dados!BC:BC,MATCH($B143,Base_Dados!$B:$B,0))-MIN(Base_Dados!BC$5:BC$98)) /
(IF(MAX(Base_Dados!BC$5:BC$98)-MIN(Base_Dados!BC$5:BC$98)=0,1,MAX(Base_Dados!BC$5:BC$98)-MIN(Base_Dados!BC$5:BC$98)))) * BC$1)))</f>
        <v>9.1570158901158102E-3</v>
      </c>
      <c r="BD143" s="106">
        <f>IF(INDEX(Base_Dados!BD:BD,MATCH($B143,Base_Dados!$B:$B,0))=0,0,
MAX(0, MIN(BD$1,
((INDEX(Base_Dados!BD:BD,MATCH($B143,Base_Dados!$B:$B,0))-MIN(Base_Dados!BD$5:BD$98)) /
(IF(MAX(Base_Dados!BD$5:BD$98)-MIN(Base_Dados!BD$5:BD$98)=0,1,MAX(Base_Dados!BD$5:BD$98)-MIN(Base_Dados!BD$5:BD$98)))) * BD$1)))</f>
        <v>1.0525586870715324E-2</v>
      </c>
      <c r="BE143" s="106">
        <f>IF(INDEX(Base_Dados!BE:BE,MATCH($B143,Base_Dados!$B:$B,0))=0,0,
MAX(0, MIN(BE$1,
((INDEX(Base_Dados!BE:BE,MATCH($B143,Base_Dados!$B:$B,0))-MIN(Base_Dados!BE$5:BE$98)) /
(IF(MAX(Base_Dados!BE$5:BE$98)-MIN(Base_Dados!BE$5:BE$98)=0,1,MAX(Base_Dados!BE$5:BE$98)-MIN(Base_Dados!BE$5:BE$98)))) * BE$1)))</f>
        <v>5.0175614651279475E-2</v>
      </c>
      <c r="BF143" s="106">
        <f>IF(INDEX(Base_Dados!BF:BF,MATCH($B143,Base_Dados!$B:$B,0))=0,0,
MAX(0, MIN(BF$1,
((INDEX(Base_Dados!BF:BF,MATCH($B143,Base_Dados!$B:$B,0))-MIN(Base_Dados!BF$5:BF$98)) /
(IF(MAX(Base_Dados!BF$5:BF$98)-MIN(Base_Dados!BF$5:BF$98)=0,1,MAX(Base_Dados!BF$5:BF$98)-MIN(Base_Dados!BF$5:BF$98)))) * BF$1)))</f>
        <v>0</v>
      </c>
      <c r="BG143" s="106">
        <f>IF(INDEX(Base_Dados!BG:BG,MATCH($B143,Base_Dados!$B:$B,0))=0,0,
MAX(0, MIN(BG$1,
((INDEX(Base_Dados!BG:BG,MATCH($B143,Base_Dados!$B:$B,0))-MIN(Base_Dados!BG$5:BG$98)) /
(IF(MAX(Base_Dados!BG$5:BG$98)-MIN(Base_Dados!BG$5:BG$98)=0,1,MAX(Base_Dados!BG$5:BG$98)-MIN(Base_Dados!BG$5:BG$98)))) * BG$1)))</f>
        <v>3.0518394648829432E-2</v>
      </c>
      <c r="BH143" s="106">
        <f>IF(INDEX(Base_Dados!BH:BH,MATCH($B143,Base_Dados!$B:$B,0))=0,0,
MAX(0, MIN(BH$1,
((INDEX(Base_Dados!BH:BH,MATCH($B143,Base_Dados!$B:$B,0))-MIN(Base_Dados!BH$5:BH$98)) /
(IF(MAX(Base_Dados!BH$5:BH$98)-MIN(Base_Dados!BH$5:BH$98)=0,1,MAX(Base_Dados!BH$5:BH$98)-MIN(Base_Dados!BH$5:BH$98)))) * BH$1)))</f>
        <v>6.5934065934065936E-2</v>
      </c>
      <c r="BI143" s="106">
        <f>IF(INDEX(Base_Dados!BI:BI,MATCH($B143,Base_Dados!$B:$B,0))=0,0,
MAX(0, MIN(BI$1,
((INDEX(Base_Dados!BI:BI,MATCH($B143,Base_Dados!$B:$B,0))-MIN(Base_Dados!BI$5:BI$98)) /
(IF(MAX(Base_Dados!BI$5:BI$98)-MIN(Base_Dados!BI$5:BI$98)=0,1,MAX(Base_Dados!BI$5:BI$98)-MIN(Base_Dados!BI$5:BI$98)))) * BI$1)))</f>
        <v>8.1123244929797195E-2</v>
      </c>
      <c r="BJ143" s="106">
        <f>IF(INDEX(Base_Dados!BJ:BJ,MATCH($B143,Base_Dados!$B:$B,0))=0,0,
MAX(0, MIN(BJ$1,
((INDEX(Base_Dados!BJ:BJ,MATCH($B143,Base_Dados!$B:$B,0))-MIN(Base_Dados!BJ$5:BJ$98)) /
(IF(MAX(Base_Dados!BJ$5:BJ$98)-MIN(Base_Dados!BJ$5:BJ$98)=0,1,MAX(Base_Dados!BJ$5:BJ$98)-MIN(Base_Dados!BJ$5:BJ$98)))) * BJ$1)))</f>
        <v>3.1578947368421054E-2</v>
      </c>
      <c r="BK143" s="106">
        <f>IF(INDEX(Base_Dados!BK:BK,MATCH($B143,Base_Dados!$B:$B,0))=0,0,
MAX(0, MIN(BK$1,
((INDEX(Base_Dados!BK:BK,MATCH($B143,Base_Dados!$B:$B,0))-MIN(Base_Dados!BK$5:BK$98)) /
(IF(MAX(Base_Dados!BK$5:BK$98)-MIN(Base_Dados!BK$5:BK$98)=0,1,MAX(Base_Dados!BK$5:BK$98)-MIN(Base_Dados!BK$5:BK$98)))) * BK$1)))</f>
        <v>5.3571428571428568E-2</v>
      </c>
      <c r="BL143" s="106">
        <f>IF(INDEX(Base_Dados!BL:BL,MATCH($B143,Base_Dados!$B:$B,0))=0,0,
MAX(0, MIN(BL$1,
((INDEX(Base_Dados!BL:BL,MATCH($B143,Base_Dados!$B:$B,0))-MIN(Base_Dados!BL$5:BL$98)) /
(IF(MAX(Base_Dados!BL$5:BL$98)-MIN(Base_Dados!BL$5:BL$98)=0,1,MAX(Base_Dados!BL$5:BL$98)-MIN(Base_Dados!BL$5:BL$98)))) * BL$1)))</f>
        <v>7.9804560260586313E-2</v>
      </c>
      <c r="BM143" s="106">
        <f>IF(INDEX(Base_Dados!BM:BM,MATCH($B143,Base_Dados!$B:$B,0))=0,0,
MAX(0, MIN(BM$1,
((INDEX(Base_Dados!BM:BM,MATCH($B143,Base_Dados!$B:$B,0))-MIN(Base_Dados!BM$5:BM$98)) /
(IF(MAX(Base_Dados!BM$5:BM$98)-MIN(Base_Dados!BM$5:BM$98)=0,1,MAX(Base_Dados!BM$5:BM$98)-MIN(Base_Dados!BM$5:BM$98)))) * BM$1)))</f>
        <v>0.64084926666596898</v>
      </c>
      <c r="BN143" s="106">
        <f>IF(INDEX(Base_Dados!BN:BN,MATCH($B143,Base_Dados!$B:$B,0))=0,0,
MAX(0, MIN(BN$1,
((INDEX(Base_Dados!BN:BN,MATCH($B143,Base_Dados!$B:$B,0))-MIN(Base_Dados!BN$5:BN$98)) /
(IF(MAX(Base_Dados!BN$5:BN$98)-MIN(Base_Dados!BN$5:BN$98)=0,1,MAX(Base_Dados!BN$5:BN$98)-MIN(Base_Dados!BN$5:BN$98)))) * BN$1)))</f>
        <v>0.3342874606662446</v>
      </c>
      <c r="BO143" s="106">
        <f>IF(INDEX(Base_Dados!BO:BO,MATCH($B143,Base_Dados!$B:$B,0))=0,0,
MAX(0, MIN(BO$1,
((INDEX(Base_Dados!BO:BO,MATCH($B143,Base_Dados!$B:$B,0))-MIN(Base_Dados!BO$5:BO$98)) /
(IF(MAX(Base_Dados!BO$5:BO$98)-MIN(Base_Dados!BO$5:BO$98)=0,1,MAX(Base_Dados!BO$5:BO$98)-MIN(Base_Dados!BO$5:BO$98)))) * BO$1)))</f>
        <v>8.6206896551724137E-3</v>
      </c>
      <c r="BP143" s="106">
        <f t="shared" si="8"/>
        <v>8.6323320019955396</v>
      </c>
      <c r="BQ143" s="111">
        <f t="shared" si="9"/>
        <v>0.32686524647094556</v>
      </c>
      <c r="BR143" s="112">
        <f t="shared" si="10"/>
        <v>1.2356932992922287E-2</v>
      </c>
      <c r="BS143" s="113">
        <f t="shared" si="11"/>
        <v>8.6199750690026171</v>
      </c>
    </row>
    <row r="144" spans="1:71">
      <c r="A144" s="21">
        <v>24007</v>
      </c>
      <c r="B144" s="21" t="s">
        <v>546</v>
      </c>
      <c r="C144" s="21" t="s">
        <v>529</v>
      </c>
      <c r="D144" s="105">
        <f>IF(INDEX(Base_Dados!D:D,MATCH($B144,Base_Dados!$B:$B,0))=0,0,
MAX(0, MIN(D$1,
((INDEX(Base_Dados!D:D,MATCH($B144,Base_Dados!$B:$B,0))-MIN(Base_Dados!D$5:D$98)) /
(IF(MAX(Base_Dados!D$5:D$98)-MIN(Base_Dados!D$5:D$98)=0,1,MAX(Base_Dados!D$5:D$98)-MIN(Base_Dados!D$5:D$98)))) * D$1)))</f>
        <v>0.10199941038062066</v>
      </c>
      <c r="E144" s="106">
        <f>IF(INDEX(Base_Dados!E:E,MATCH($B144,Base_Dados!$B:$B,0))=0,0,
MAX(0, MIN(E$1,
((INDEX(Base_Dados!E:E,MATCH($B144,Base_Dados!$B:$B,0))-MIN(Base_Dados!E$5:E$98)) /
(IF(MAX(Base_Dados!E$5:E$98)-MIN(Base_Dados!E$5:E$98)=0,1,MAX(Base_Dados!E$5:E$98)-MIN(Base_Dados!E$5:E$98)))) * E$1)))</f>
        <v>1.7215505841682723E-2</v>
      </c>
      <c r="F144" s="106">
        <f>IF(INDEX(Base_Dados!F:F,MATCH($B144,Base_Dados!$B:$B,0))=0,0,
MAX(0, MIN(F$1,
((INDEX(Base_Dados!F:F,MATCH($B144,Base_Dados!$B:$B,0))-MIN(Base_Dados!F$5:F$98)) /
(IF(MAX(Base_Dados!F$5:F$98)-MIN(Base_Dados!F$5:F$98)=0,1,MAX(Base_Dados!F$5:F$98)-MIN(Base_Dados!F$5:F$98)))) * F$1)))</f>
        <v>1.7824419549241494E-2</v>
      </c>
      <c r="G144" s="106">
        <f>IF(INDEX(Base_Dados!G:G,MATCH($B144,Base_Dados!$B:$B,0))=0,0,
MAX(0, MIN(G$1,
((INDEX(Base_Dados!G:G,MATCH($B144,Base_Dados!$B:$B,0))-MIN(Base_Dados!G$5:G$98)) /
(IF(MAX(Base_Dados!G$5:G$98)-MIN(Base_Dados!G$5:G$98)=0,1,MAX(Base_Dados!G$5:G$98)-MIN(Base_Dados!G$5:G$98)))) * G$1)))</f>
        <v>1.8937548494198739E-2</v>
      </c>
      <c r="H144" s="106">
        <f>IF(INDEX(Base_Dados!H:H,MATCH($B144,Base_Dados!$B:$B,0))=0,0,
MAX(0, MIN(H$1,
((INDEX(Base_Dados!H:H,MATCH($B144,Base_Dados!$B:$B,0))-MIN(Base_Dados!H$5:H$98)) /
(IF(MAX(Base_Dados!H$5:H$98)-MIN(Base_Dados!H$5:H$98)=0,1,MAX(Base_Dados!H$5:H$98)-MIN(Base_Dados!H$5:H$98)))) * H$1)))</f>
        <v>2.055502135557593E-2</v>
      </c>
      <c r="I144" s="106">
        <f>IF(INDEX(Base_Dados!I:I,MATCH($B144,Base_Dados!$B:$B,0))=0,0,
MAX(0, MIN(I$1,
((INDEX(Base_Dados!I:I,MATCH($B144,Base_Dados!$B:$B,0))-MIN(Base_Dados!I$5:I$98)) /
(IF(MAX(Base_Dados!I$5:I$98)-MIN(Base_Dados!I$5:I$98)=0,1,MAX(Base_Dados!I$5:I$98)-MIN(Base_Dados!I$5:I$98)))) * I$1)))</f>
        <v>2.5573808817703811E-2</v>
      </c>
      <c r="J144" s="106">
        <f>IF(INDEX(Base_Dados!J:J,MATCH($B144,Base_Dados!$B:$B,0))=0,0,
MAX(0, MIN(J$1,
((INDEX(Base_Dados!J:J,MATCH($B144,Base_Dados!$B:$B,0))-MIN(Base_Dados!J$5:J$98)) /
(IF(MAX(Base_Dados!J$5:J$98)-MIN(Base_Dados!J$5:J$98)=0,1,MAX(Base_Dados!J$5:J$98)-MIN(Base_Dados!J$5:J$98)))) * J$1)))</f>
        <v>3.7173779533392119E-2</v>
      </c>
      <c r="K144" s="106">
        <f>IF(INDEX(Base_Dados!K:K,MATCH($B144,Base_Dados!$B:$B,0))=0,0,
MAX(0, MIN(K$1,
((INDEX(Base_Dados!K:K,MATCH($B144,Base_Dados!$B:$B,0))-MIN(Base_Dados!K$5:K$98)) /
(IF(MAX(Base_Dados!K$5:K$98)-MIN(Base_Dados!K$5:K$98)=0,1,MAX(Base_Dados!K$5:K$98)-MIN(Base_Dados!K$5:K$98)))) * K$1)))</f>
        <v>4.2704606440071555E-2</v>
      </c>
      <c r="L144" s="106">
        <f>IF(INDEX(Base_Dados!L:L,MATCH($B144,Base_Dados!$B:$B,0))=0,0,
MAX(0, MIN(L$1,
((INDEX(Base_Dados!L:L,MATCH($B144,Base_Dados!$B:$B,0))-MIN(Base_Dados!L$5:L$98)) /
(IF(MAX(Base_Dados!L$5:L$98)-MIN(Base_Dados!L$5:L$98)=0,1,MAX(Base_Dados!L$5:L$98)-MIN(Base_Dados!L$5:L$98)))) * L$1)))</f>
        <v>5.4093713267211109E-2</v>
      </c>
      <c r="M144" s="106">
        <f>IF(INDEX(Base_Dados!M:M,MATCH($B144,Base_Dados!$B:$B,0))=0,0,
MAX(0, MIN(M$1,
((INDEX(Base_Dados!M:M,MATCH($B144,Base_Dados!$B:$B,0))-MIN(Base_Dados!M$5:M$98)) /
(IF(MAX(Base_Dados!M$5:M$98)-MIN(Base_Dados!M$5:M$98)=0,1,MAX(Base_Dados!M$5:M$98)-MIN(Base_Dados!M$5:M$98)))) * M$1)))</f>
        <v>5.8332361516034985E-2</v>
      </c>
      <c r="N144" s="106">
        <f>IF(INDEX(Base_Dados!N:N,MATCH($B144,Base_Dados!$B:$B,0))=0,0,
MAX(0, MIN(N$1,
((INDEX(Base_Dados!N:N,MATCH($B144,Base_Dados!$B:$B,0))-MIN(Base_Dados!N$5:N$98)) /
(IF(MAX(Base_Dados!N$5:N$98)-MIN(Base_Dados!N$5:N$98)=0,1,MAX(Base_Dados!N$5:N$98)-MIN(Base_Dados!N$5:N$98)))) * N$1)))</f>
        <v>8.2466664300334835E-2</v>
      </c>
      <c r="O144" s="106">
        <f>IF(INDEX(Base_Dados!O:O,MATCH($B144,Base_Dados!$B:$B,0))=0,0,
MAX(0, MIN(O$1,
((INDEX(Base_Dados!O:O,MATCH($B144,Base_Dados!$B:$B,0))-MIN(Base_Dados!O$5:O$98)) /
(IF(MAX(Base_Dados!O$5:O$98)-MIN(Base_Dados!O$5:O$98)=0,1,MAX(Base_Dados!O$5:O$98)-MIN(Base_Dados!O$5:O$98)))) * O$1)))</f>
        <v>0.11449913596075589</v>
      </c>
      <c r="P144" s="106">
        <f>IF(INDEX(Base_Dados!P:P,MATCH($B144,Base_Dados!$B:$B,0))=0,0,
MAX(0, MIN(P$1,
((INDEX(Base_Dados!P:P,MATCH($B144,Base_Dados!$B:$B,0))-MIN(Base_Dados!P$5:P$98)) /
(IF(MAX(Base_Dados!P$5:P$98)-MIN(Base_Dados!P$5:P$98)=0,1,MAX(Base_Dados!P$5:P$98)-MIN(Base_Dados!P$5:P$98)))) * P$1)))</f>
        <v>9.254117207789906E-3</v>
      </c>
      <c r="Q144" s="106">
        <f>IF(INDEX(Base_Dados!Q:Q,MATCH($B144,Base_Dados!$B:$B,0))=0,0,
MAX(0, MIN(Q$1,
((INDEX(Base_Dados!Q:Q,MATCH($B144,Base_Dados!$B:$B,0))-MIN(Base_Dados!Q$5:Q$98)) /
(IF(MAX(Base_Dados!Q$5:Q$98)-MIN(Base_Dados!Q$5:Q$98)=0,1,MAX(Base_Dados!Q$5:Q$98)-MIN(Base_Dados!Q$5:Q$98)))) * Q$1)))</f>
        <v>1.7113369490811435E-3</v>
      </c>
      <c r="R144" s="106">
        <f>IF(INDEX(Base_Dados!R:R,MATCH($B144,Base_Dados!$B:$B,0))=0,0,
MAX(0, MIN(R$1,
((INDEX(Base_Dados!R:R,MATCH($B144,Base_Dados!$B:$B,0))-MIN(Base_Dados!R$5:R$98)) /
(IF(MAX(Base_Dados!R$5:R$98)-MIN(Base_Dados!R$5:R$98)=0,1,MAX(Base_Dados!R$5:R$98)-MIN(Base_Dados!R$5:R$98)))) * R$1)))</f>
        <v>3.232842133232953E-3</v>
      </c>
      <c r="S144" s="106">
        <f>IF(INDEX(Base_Dados!S:S,MATCH($B144,Base_Dados!$B:$B,0))=0,0,
MAX(0, MIN(S$1,
((INDEX(Base_Dados!S:S,MATCH($B144,Base_Dados!$B:$B,0))-MIN(Base_Dados!S$5:S$98)) /
(IF(MAX(Base_Dados!S$5:S$98)-MIN(Base_Dados!S$5:S$98)=0,1,MAX(Base_Dados!S$5:S$98)-MIN(Base_Dados!S$5:S$98)))) * S$1)))</f>
        <v>5.8788287276267505E-3</v>
      </c>
      <c r="T144" s="106">
        <f>IF(INDEX(Base_Dados!T:T,MATCH($B144,Base_Dados!$B:$B,0))=0,0,
MAX(0, MIN(T$1,
((INDEX(Base_Dados!T:T,MATCH($B144,Base_Dados!$B:$B,0))-MIN(Base_Dados!T$5:T$98)) /
(IF(MAX(Base_Dados!T$5:T$98)-MIN(Base_Dados!T$5:T$98)=0,1,MAX(Base_Dados!T$5:T$98)-MIN(Base_Dados!T$5:T$98)))) * T$1)))</f>
        <v>0.35303728829673531</v>
      </c>
      <c r="U144" s="106">
        <f>IF(INDEX(Base_Dados!U:U,MATCH($B144,Base_Dados!$B:$B,0))=0,0,
MAX(0, MIN(U$1,
((INDEX(Base_Dados!U:U,MATCH($B144,Base_Dados!$B:$B,0))-MIN(Base_Dados!U$5:U$98)) /
(IF(MAX(Base_Dados!U$5:U$98)-MIN(Base_Dados!U$5:U$98)=0,1,MAX(Base_Dados!U$5:U$98)-MIN(Base_Dados!U$5:U$98)))) * U$1)))</f>
        <v>0.81756940962736757</v>
      </c>
      <c r="V144" s="106">
        <f>IF(INDEX(Base_Dados!V:V,MATCH($B144,Base_Dados!$B:$B,0))=0,0,
MAX(0, MIN(V$1,
((INDEX(Base_Dados!V:V,MATCH($B144,Base_Dados!$B:$B,0))-MIN(Base_Dados!V$5:V$98)) /
(IF(MAX(Base_Dados!V$5:V$98)-MIN(Base_Dados!V$5:V$98)=0,1,MAX(Base_Dados!V$5:V$98)-MIN(Base_Dados!V$5:V$98)))) * V$1)))</f>
        <v>6.3658428783264168E-3</v>
      </c>
      <c r="W144" s="106">
        <f>IF(INDEX(Base_Dados!W:W,MATCH($B144,Base_Dados!$B:$B,0))=0,0,
MAX(0, MIN(W$1,
((INDEX(Base_Dados!W:W,MATCH($B144,Base_Dados!$B:$B,0))-MIN(Base_Dados!W$5:W$98)) /
(IF(MAX(Base_Dados!W$5:W$98)-MIN(Base_Dados!W$5:W$98)=0,1,MAX(Base_Dados!W$5:W$98)-MIN(Base_Dados!W$5:W$98)))) * W$1)))</f>
        <v>2.2844426996419047</v>
      </c>
      <c r="X144" s="106">
        <f>IF(INDEX(Base_Dados!X:X,MATCH($B144,Base_Dados!$B:$B,0))=0,0,
MAX(0, MIN(X$1,
((INDEX(Base_Dados!X:X,MATCH($B144,Base_Dados!$B:$B,0))-MIN(Base_Dados!X$5:X$98)) /
(IF(MAX(Base_Dados!X$5:X$98)-MIN(Base_Dados!X$5:X$98)=0,1,MAX(Base_Dados!X$5:X$98)-MIN(Base_Dados!X$5:X$98)))) * X$1)))</f>
        <v>0</v>
      </c>
      <c r="Y144" s="106">
        <f>IF(INDEX(Base_Dados!Y:Y,MATCH($B144,Base_Dados!$B:$B,0))=0,0,
MAX(0, MIN(Y$1,
((INDEX(Base_Dados!Y:Y,MATCH($B144,Base_Dados!$B:$B,0))-MIN(Base_Dados!Y$5:Y$98)) /
(IF(MAX(Base_Dados!Y$5:Y$98)-MIN(Base_Dados!Y$5:Y$98)=0,1,MAX(Base_Dados!Y$5:Y$98)-MIN(Base_Dados!Y$5:Y$98)))) * Y$1)))</f>
        <v>0</v>
      </c>
      <c r="Z144" s="106">
        <f>IF(INDEX(Base_Dados!Z:Z,MATCH($B144,Base_Dados!$B:$B,0))=0,0,
MAX(0, MIN(Z$1,
((INDEX(Base_Dados!Z:Z,MATCH($B144,Base_Dados!$B:$B,0))-MIN(Base_Dados!Z$5:Z$98)) /
(IF(MAX(Base_Dados!Z$5:Z$98)-MIN(Base_Dados!Z$5:Z$98)=0,1,MAX(Base_Dados!Z$5:Z$98)-MIN(Base_Dados!Z$5:Z$98)))) * Z$1)))</f>
        <v>0</v>
      </c>
      <c r="AA144" s="106">
        <f>IF(INDEX(Base_Dados!AA:AA,MATCH($B144,Base_Dados!$B:$B,0))=0,0,
MAX(0, MIN(AA$1,
((INDEX(Base_Dados!AA:AA,MATCH($B144,Base_Dados!$B:$B,0))-MIN(Base_Dados!AA$5:AA$98)) /
(IF(MAX(Base_Dados!AA$5:AA$98)-MIN(Base_Dados!AA$5:AA$98)=0,1,MAX(Base_Dados!AA$5:AA$98)-MIN(Base_Dados!AA$5:AA$98)))) * AA$1)))</f>
        <v>0</v>
      </c>
      <c r="AB144" s="106">
        <f>IF(INDEX(Base_Dados!AB:AB,MATCH($B144,Base_Dados!$B:$B,0))=0,0,
MAX(0, MIN(AB$1,
((INDEX(Base_Dados!AB:AB,MATCH($B144,Base_Dados!$B:$B,0))-MIN(Base_Dados!AB$5:AB$98)) /
(IF(MAX(Base_Dados!AB$5:AB$98)-MIN(Base_Dados!AB$5:AB$98)=0,1,MAX(Base_Dados!AB$5:AB$98)-MIN(Base_Dados!AB$5:AB$98)))) * AB$1)))</f>
        <v>0.12153375818119186</v>
      </c>
      <c r="AC144" s="106">
        <f>IF(INDEX(Base_Dados!AC:AC,MATCH($B144,Base_Dados!$B:$B,0))=0,0,
MAX(0, MIN(AC$1,
((INDEX(Base_Dados!AC:AC,MATCH($B144,Base_Dados!$B:$B,0))-MIN(Base_Dados!AC$5:AC$98)) /
(IF(MAX(Base_Dados!AC$5:AC$98)-MIN(Base_Dados!AC$5:AC$98)=0,1,MAX(Base_Dados!AC$5:AC$98)-MIN(Base_Dados!AC$5:AC$98)))) * AC$1)))</f>
        <v>8.1121121603391789E-3</v>
      </c>
      <c r="AD144" s="106">
        <f>IF(INDEX(Base_Dados!AD:AD,MATCH($B144,Base_Dados!$B:$B,0))=0,0,
MAX(0, MIN(AD$1,
((INDEX(Base_Dados!AD:AD,MATCH($B144,Base_Dados!$B:$B,0))-MIN(Base_Dados!AD$5:AD$98)) /
(IF(MAX(Base_Dados!AD$5:AD$98)-MIN(Base_Dados!AD$5:AD$98)=0,1,MAX(Base_Dados!AD$5:AD$98)-MIN(Base_Dados!AD$5:AD$98)))) * AD$1)))</f>
        <v>4.0822363555687025E-3</v>
      </c>
      <c r="AE144" s="106">
        <f>IF(INDEX(Base_Dados!AE:AE,MATCH($B144,Base_Dados!$B:$B,0))=0,0,
MAX(0, MIN(AE$1,
((INDEX(Base_Dados!AE:AE,MATCH($B144,Base_Dados!$B:$B,0))-MIN(Base_Dados!AE$5:AE$98)) /
(IF(MAX(Base_Dados!AE$5:AE$98)-MIN(Base_Dados!AE$5:AE$98)=0,1,MAX(Base_Dados!AE$5:AE$98)-MIN(Base_Dados!AE$5:AE$98)))) * AE$1)))</f>
        <v>1.1218179203221631E-3</v>
      </c>
      <c r="AF144" s="106">
        <f>IF(INDEX(Base_Dados!AF:AF,MATCH($B144,Base_Dados!$B:$B,0))=0,0,
MAX(0, MIN(AF$1,
((INDEX(Base_Dados!AF:AF,MATCH($B144,Base_Dados!$B:$B,0))-MIN(Base_Dados!AF$5:AF$98)) /
(IF(MAX(Base_Dados!AF$5:AF$98)-MIN(Base_Dados!AF$5:AF$98)=0,1,MAX(Base_Dados!AF$5:AF$98)-MIN(Base_Dados!AF$5:AF$98)))) * AF$1)))</f>
        <v>2.5743575598767988E-3</v>
      </c>
      <c r="AG144" s="106">
        <f>IF(INDEX(Base_Dados!AG:AG,MATCH($B144,Base_Dados!$B:$B,0))=0,0,
MAX(0, MIN(AG$1,
((INDEX(Base_Dados!AG:AG,MATCH($B144,Base_Dados!$B:$B,0))-MIN(Base_Dados!AG$5:AG$98)) /
(IF(MAX(Base_Dados!AG$5:AG$98)-MIN(Base_Dados!AG$5:AG$98)=0,1,MAX(Base_Dados!AG$5:AG$98)-MIN(Base_Dados!AG$5:AG$98)))) * AG$1)))</f>
        <v>1.7113369490811435E-3</v>
      </c>
      <c r="AH144" s="106">
        <f>IF(INDEX(Base_Dados!AH:AH,MATCH($B144,Base_Dados!$B:$B,0))=0,0,
MAX(0, MIN(AH$1,
((INDEX(Base_Dados!AH:AH,MATCH($B144,Base_Dados!$B:$B,0))-MIN(Base_Dados!AH$5:AH$98)) /
(IF(MAX(Base_Dados!AH$5:AH$98)-MIN(Base_Dados!AH$5:AH$98)=0,1,MAX(Base_Dados!AH$5:AH$98)-MIN(Base_Dados!AH$5:AH$98)))) * AH$1)))</f>
        <v>1.3635432572927244</v>
      </c>
      <c r="AI144" s="106">
        <f>IF(INDEX(Base_Dados!AI:AI,MATCH($B144,Base_Dados!$B:$B,0))=0,0,
MAX(0, MIN(AI$1,
((INDEX(Base_Dados!AI:AI,MATCH($B144,Base_Dados!$B:$B,0))-MIN(Base_Dados!AI$5:AI$98)) /
(IF(MAX(Base_Dados!AI$5:AI$98)-MIN(Base_Dados!AI$5:AI$98)=0,1,MAX(Base_Dados!AI$5:AI$98)-MIN(Base_Dados!AI$5:AI$98)))) * AI$1)))</f>
        <v>0</v>
      </c>
      <c r="AJ144" s="106">
        <f>IF(INDEX(Base_Dados!AJ:AJ,MATCH($B144,Base_Dados!$B:$B,0))=0,0,
MAX(0, MIN(AJ$1,
((INDEX(Base_Dados!AJ:AJ,MATCH($B144,Base_Dados!$B:$B,0))-MIN(Base_Dados!AJ$5:AJ$98)) /
(IF(MAX(Base_Dados!AJ$5:AJ$98)-MIN(Base_Dados!AJ$5:AJ$98)=0,1,MAX(Base_Dados!AJ$5:AJ$98)-MIN(Base_Dados!AJ$5:AJ$98)))) * AJ$1)))</f>
        <v>0</v>
      </c>
      <c r="AK144" s="106">
        <f>IF(INDEX(Base_Dados!AK:AK,MATCH($B144,Base_Dados!$B:$B,0))=0,0,
MAX(0, MIN(AK$1,
((INDEX(Base_Dados!AK:AK,MATCH($B144,Base_Dados!$B:$B,0))-MIN(Base_Dados!AK$5:AK$98)) /
(IF(MAX(Base_Dados!AK$5:AK$98)-MIN(Base_Dados!AK$5:AK$98)=0,1,MAX(Base_Dados!AK$5:AK$98)-MIN(Base_Dados!AK$5:AK$98)))) * AK$1)))</f>
        <v>0</v>
      </c>
      <c r="AL144" s="106">
        <f>IF(INDEX(Base_Dados!AL:AL,MATCH($B144,Base_Dados!$B:$B,0))=0,0,
MAX(0, MIN(AL$1,
((INDEX(Base_Dados!AL:AL,MATCH($B144,Base_Dados!$B:$B,0))-MIN(Base_Dados!AL$5:AL$98)) /
(IF(MAX(Base_Dados!AL$5:AL$98)-MIN(Base_Dados!AL$5:AL$98)=0,1,MAX(Base_Dados!AL$5:AL$98)-MIN(Base_Dados!AL$5:AL$98)))) * AL$1)))</f>
        <v>0</v>
      </c>
      <c r="AM144" s="106">
        <f>IF(INDEX(Base_Dados!AM:AM,MATCH($B144,Base_Dados!$B:$B,0))=0,0,
MAX(0, MIN(AM$1,
((INDEX(Base_Dados!AM:AM,MATCH($B144,Base_Dados!$B:$B,0))-MIN(Base_Dados!AM$5:AM$98)) /
(IF(MAX(Base_Dados!AM$5:AM$98)-MIN(Base_Dados!AM$5:AM$98)=0,1,MAX(Base_Dados!AM$5:AM$98)-MIN(Base_Dados!AM$5:AM$98)))) * AM$1)))</f>
        <v>8.285862247540134E-3</v>
      </c>
      <c r="AN144" s="106">
        <f>IF(INDEX(Base_Dados!AN:AN,MATCH($B144,Base_Dados!$B:$B,0))=0,0,
MAX(0, MIN(AN$1,
((INDEX(Base_Dados!AN:AN,MATCH($B144,Base_Dados!$B:$B,0))-MIN(Base_Dados!AN$5:AN$98)) /
(IF(MAX(Base_Dados!AN$5:AN$98)-MIN(Base_Dados!AN$5:AN$98)=0,1,MAX(Base_Dados!AN$5:AN$98)-MIN(Base_Dados!AN$5:AN$98)))) * AN$1)))</f>
        <v>4.460518384569017E-2</v>
      </c>
      <c r="AO144" s="106">
        <f>IF(INDEX(Base_Dados!AO:AO,MATCH($B144,Base_Dados!$B:$B,0))=0,0,
MAX(0, MIN(AO$1,
((INDEX(Base_Dados!AO:AO,MATCH($B144,Base_Dados!$B:$B,0))-MIN(Base_Dados!AO$5:AO$98)) /
(IF(MAX(Base_Dados!AO$5:AO$98)-MIN(Base_Dados!AO$5:AO$98)=0,1,MAX(Base_Dados!AO$5:AO$98)-MIN(Base_Dados!AO$5:AO$98)))) * AO$1)))</f>
        <v>0</v>
      </c>
      <c r="AP144" s="106">
        <f>IF(INDEX(Base_Dados!AP:AP,MATCH($B144,Base_Dados!$B:$B,0))=0,0,
MAX(0, MIN(AP$1,
((INDEX(Base_Dados!AP:AP,MATCH($B144,Base_Dados!$B:$B,0))-MIN(Base_Dados!AP$5:AP$98)) /
(IF(MAX(Base_Dados!AP$5:AP$98)-MIN(Base_Dados!AP$5:AP$98)=0,1,MAX(Base_Dados!AP$5:AP$98)-MIN(Base_Dados!AP$5:AP$98)))) * AP$1)))</f>
        <v>0</v>
      </c>
      <c r="AQ144" s="106">
        <f>IF(INDEX(Base_Dados!AQ:AQ,MATCH($B144,Base_Dados!$B:$B,0))=0,0,
MAX(0, MIN(AQ$1,
((INDEX(Base_Dados!AQ:AQ,MATCH($B144,Base_Dados!$B:$B,0))-MIN(Base_Dados!AQ$5:AQ$98)) /
(IF(MAX(Base_Dados!AQ$5:AQ$98)-MIN(Base_Dados!AQ$5:AQ$98)=0,1,MAX(Base_Dados!AQ$5:AQ$98)-MIN(Base_Dados!AQ$5:AQ$98)))) * AQ$1)))</f>
        <v>0</v>
      </c>
      <c r="AR144" s="106">
        <f>IF(INDEX(Base_Dados!AR:AR,MATCH($B144,Base_Dados!$B:$B,0))=0,0,
MAX(0, MIN(AR$1,
((INDEX(Base_Dados!AR:AR,MATCH($B144,Base_Dados!$B:$B,0))-MIN(Base_Dados!AR$5:AR$98)) /
(IF(MAX(Base_Dados!AR$5:AR$98)-MIN(Base_Dados!AR$5:AR$98)=0,1,MAX(Base_Dados!AR$5:AR$98)-MIN(Base_Dados!AR$5:AR$98)))) * AR$1)))</f>
        <v>0</v>
      </c>
      <c r="AS144" s="106">
        <f>IF(INDEX(Base_Dados!AS:AS,MATCH($B144,Base_Dados!$B:$B,0))=0,0,
MAX(0, MIN(AS$1,
((INDEX(Base_Dados!AS:AS,MATCH($B144,Base_Dados!$B:$B,0))-MIN(Base_Dados!AS$5:AS$98)) /
(IF(MAX(Base_Dados!AS$5:AS$98)-MIN(Base_Dados!AS$5:AS$98)=0,1,MAX(Base_Dados!AS$5:AS$98)-MIN(Base_Dados!AS$5:AS$98)))) * AS$1)))</f>
        <v>0</v>
      </c>
      <c r="AT144" s="106">
        <f>IF(INDEX(Base_Dados!AT:AT,MATCH($B144,Base_Dados!$B:$B,0))=0,0,
MAX(0, MIN(AT$1,
((INDEX(Base_Dados!AT:AT,MATCH($B144,Base_Dados!$B:$B,0))-MIN(Base_Dados!AT$5:AT$98)) /
(IF(MAX(Base_Dados!AT$5:AT$98)-MIN(Base_Dados!AT$5:AT$98)=0,1,MAX(Base_Dados!AT$5:AT$98)-MIN(Base_Dados!AT$5:AT$98)))) * AT$1)))</f>
        <v>0</v>
      </c>
      <c r="AU144" s="106">
        <f>IF(INDEX(Base_Dados!AU:AU,MATCH($B144,Base_Dados!$B:$B,0))=0,0,
MAX(0, MIN(AU$1,
((INDEX(Base_Dados!AU:AU,MATCH($B144,Base_Dados!$B:$B,0))-MIN(Base_Dados!AU$5:AU$98)) /
(IF(MAX(Base_Dados!AU$5:AU$98)-MIN(Base_Dados!AU$5:AU$98)=0,1,MAX(Base_Dados!AU$5:AU$98)-MIN(Base_Dados!AU$5:AU$98)))) * AU$1)))</f>
        <v>0</v>
      </c>
      <c r="AV144" s="106">
        <f>IF(INDEX(Base_Dados!AV:AV,MATCH($B144,Base_Dados!$B:$B,0))=0,0,
MAX(0, MIN(AV$1,
((INDEX(Base_Dados!AV:AV,MATCH($B144,Base_Dados!$B:$B,0))-MIN(Base_Dados!AV$5:AV$98)) /
(IF(MAX(Base_Dados!AV$5:AV$98)-MIN(Base_Dados!AV$5:AV$98)=0,1,MAX(Base_Dados!AV$5:AV$98)-MIN(Base_Dados!AV$5:AV$98)))) * AV$1)))</f>
        <v>0</v>
      </c>
      <c r="AW144" s="106">
        <f>IF(INDEX(Base_Dados!AW:AW,MATCH($B144,Base_Dados!$B:$B,0))=0,0,
MAX(0, MIN(AW$1,
((INDEX(Base_Dados!AW:AW,MATCH($B144,Base_Dados!$B:$B,0))-MIN(Base_Dados!AW$5:AW$98)) /
(IF(MAX(Base_Dados!AW$5:AW$98)-MIN(Base_Dados!AW$5:AW$98)=0,1,MAX(Base_Dados!AW$5:AW$98)-MIN(Base_Dados!AW$5:AW$98)))) * AW$1)))</f>
        <v>0</v>
      </c>
      <c r="AX144" s="106">
        <f>IF(INDEX(Base_Dados!AX:AX,MATCH($B144,Base_Dados!$B:$B,0))=0,0,
MAX(0, MIN(AX$1,
((INDEX(Base_Dados!AX:AX,MATCH($B144,Base_Dados!$B:$B,0))-MIN(Base_Dados!AX$5:AX$98)) /
(IF(MAX(Base_Dados!AX$5:AX$98)-MIN(Base_Dados!AX$5:AX$98)=0,1,MAX(Base_Dados!AX$5:AX$98)-MIN(Base_Dados!AX$5:AX$98)))) * AX$1)))</f>
        <v>1.9457245263696875E-2</v>
      </c>
      <c r="AY144" s="106">
        <f>IF(INDEX(Base_Dados!AY:AY,MATCH($B144,Base_Dados!$B:$B,0))=0,0,
MAX(0, MIN(AY$1,
((INDEX(Base_Dados!AY:AY,MATCH($B144,Base_Dados!$B:$B,0))-MIN(Base_Dados!AY$5:AY$98)) /
(IF(MAX(Base_Dados!AY$5:AY$98)-MIN(Base_Dados!AY$5:AY$98)=0,1,MAX(Base_Dados!AY$5:AY$98)-MIN(Base_Dados!AY$5:AY$98)))) * AY$1)))</f>
        <v>0</v>
      </c>
      <c r="AZ144" s="106">
        <f>IF(INDEX(Base_Dados!AZ:AZ,MATCH($B144,Base_Dados!$B:$B,0))=0,0,
MAX(0, MIN(AZ$1,
((INDEX(Base_Dados!AZ:AZ,MATCH($B144,Base_Dados!$B:$B,0))-MIN(Base_Dados!AZ$5:AZ$98)) /
(IF(MAX(Base_Dados!AZ$5:AZ$98)-MIN(Base_Dados!AZ$5:AZ$98)=0,1,MAX(Base_Dados!AZ$5:AZ$98)-MIN(Base_Dados!AZ$5:AZ$98)))) * AZ$1)))</f>
        <v>0</v>
      </c>
      <c r="BA144" s="106">
        <f>IF(INDEX(Base_Dados!BA:BA,MATCH($B144,Base_Dados!$B:$B,0))=0,0,
MAX(0, MIN(BA$1,
((INDEX(Base_Dados!BA:BA,MATCH($B144,Base_Dados!$B:$B,0))-MIN(Base_Dados!BA$5:BA$98)) /
(IF(MAX(Base_Dados!BA$5:BA$98)-MIN(Base_Dados!BA$5:BA$98)=0,1,MAX(Base_Dados!BA$5:BA$98)-MIN(Base_Dados!BA$5:BA$98)))) * BA$1)))</f>
        <v>1.4121095050955839E-2</v>
      </c>
      <c r="BB144" s="106">
        <f>IF(INDEX(Base_Dados!BB:BB,MATCH($B144,Base_Dados!$B:$B,0))=0,0,
MAX(0, MIN(BB$1,
((INDEX(Base_Dados!BB:BB,MATCH($B144,Base_Dados!$B:$B,0))-MIN(Base_Dados!BB$5:BB$98)) /
(IF(MAX(Base_Dados!BB$5:BB$98)-MIN(Base_Dados!BB$5:BB$98)=0,1,MAX(Base_Dados!BB$5:BB$98)-MIN(Base_Dados!BB$5:BB$98)))) * BB$1)))</f>
        <v>0.39779323095456376</v>
      </c>
      <c r="BC144" s="106">
        <f>IF(INDEX(Base_Dados!BC:BC,MATCH($B144,Base_Dados!$B:$B,0))=0,0,
MAX(0, MIN(BC$1,
((INDEX(Base_Dados!BC:BC,MATCH($B144,Base_Dados!$B:$B,0))-MIN(Base_Dados!BC$5:BC$98)) /
(IF(MAX(Base_Dados!BC$5:BC$98)-MIN(Base_Dados!BC$5:BC$98)=0,1,MAX(Base_Dados!BC$5:BC$98)-MIN(Base_Dados!BC$5:BC$98)))) * BC$1)))</f>
        <v>9.6956638836520337E-3</v>
      </c>
      <c r="BD144" s="106">
        <f>IF(INDEX(Base_Dados!BD:BD,MATCH($B144,Base_Dados!$B:$B,0))=0,0,
MAX(0, MIN(BD$1,
((INDEX(Base_Dados!BD:BD,MATCH($B144,Base_Dados!$B:$B,0))-MIN(Base_Dados!BD$5:BD$98)) /
(IF(MAX(Base_Dados!BD$5:BD$98)-MIN(Base_Dados!BD$5:BD$98)=0,1,MAX(Base_Dados!BD$5:BD$98)-MIN(Base_Dados!BD$5:BD$98)))) * BD$1)))</f>
        <v>7.2709646146388758E-3</v>
      </c>
      <c r="BE144" s="106">
        <f>IF(INDEX(Base_Dados!BE:BE,MATCH($B144,Base_Dados!$B:$B,0))=0,0,
MAX(0, MIN(BE$1,
((INDEX(Base_Dados!BE:BE,MATCH($B144,Base_Dados!$B:$B,0))-MIN(Base_Dados!BE$5:BE$98)) /
(IF(MAX(Base_Dados!BE$5:BE$98)-MIN(Base_Dados!BE$5:BE$98)=0,1,MAX(Base_Dados!BE$5:BE$98)-MIN(Base_Dados!BE$5:BE$98)))) * BE$1)))</f>
        <v>7.3256397390868033E-2</v>
      </c>
      <c r="BF144" s="106">
        <f>IF(INDEX(Base_Dados!BF:BF,MATCH($B144,Base_Dados!$B:$B,0))=0,0,
MAX(0, MIN(BF$1,
((INDEX(Base_Dados!BF:BF,MATCH($B144,Base_Dados!$B:$B,0))-MIN(Base_Dados!BF$5:BF$98)) /
(IF(MAX(Base_Dados!BF$5:BF$98)-MIN(Base_Dados!BF$5:BF$98)=0,1,MAX(Base_Dados!BF$5:BF$98)-MIN(Base_Dados!BF$5:BF$98)))) * BF$1)))</f>
        <v>0</v>
      </c>
      <c r="BG144" s="106">
        <f>IF(INDEX(Base_Dados!BG:BG,MATCH($B144,Base_Dados!$B:$B,0))=0,0,
MAX(0, MIN(BG$1,
((INDEX(Base_Dados!BG:BG,MATCH($B144,Base_Dados!$B:$B,0))-MIN(Base_Dados!BG$5:BG$98)) /
(IF(MAX(Base_Dados!BG$5:BG$98)-MIN(Base_Dados!BG$5:BG$98)=0,1,MAX(Base_Dados!BG$5:BG$98)-MIN(Base_Dados!BG$5:BG$98)))) * BG$1)))</f>
        <v>0</v>
      </c>
      <c r="BH144" s="106">
        <f>IF(INDEX(Base_Dados!BH:BH,MATCH($B144,Base_Dados!$B:$B,0))=0,0,
MAX(0, MIN(BH$1,
((INDEX(Base_Dados!BH:BH,MATCH($B144,Base_Dados!$B:$B,0))-MIN(Base_Dados!BH$5:BH$98)) /
(IF(MAX(Base_Dados!BH$5:BH$98)-MIN(Base_Dados!BH$5:BH$98)=0,1,MAX(Base_Dados!BH$5:BH$98)-MIN(Base_Dados!BH$5:BH$98)))) * BH$1)))</f>
        <v>1.098901098901099E-2</v>
      </c>
      <c r="BI144" s="106">
        <f>IF(INDEX(Base_Dados!BI:BI,MATCH($B144,Base_Dados!$B:$B,0))=0,0,
MAX(0, MIN(BI$1,
((INDEX(Base_Dados!BI:BI,MATCH($B144,Base_Dados!$B:$B,0))-MIN(Base_Dados!BI$5:BI$98)) /
(IF(MAX(Base_Dados!BI$5:BI$98)-MIN(Base_Dados!BI$5:BI$98)=0,1,MAX(Base_Dados!BI$5:BI$98)-MIN(Base_Dados!BI$5:BI$98)))) * BI$1)))</f>
        <v>1.8720748829953199E-2</v>
      </c>
      <c r="BJ144" s="106">
        <f>IF(INDEX(Base_Dados!BJ:BJ,MATCH($B144,Base_Dados!$B:$B,0))=0,0,
MAX(0, MIN(BJ$1,
((INDEX(Base_Dados!BJ:BJ,MATCH($B144,Base_Dados!$B:$B,0))-MIN(Base_Dados!BJ$5:BJ$98)) /
(IF(MAX(Base_Dados!BJ$5:BJ$98)-MIN(Base_Dados!BJ$5:BJ$98)=0,1,MAX(Base_Dados!BJ$5:BJ$98)-MIN(Base_Dados!BJ$5:BJ$98)))) * BJ$1)))</f>
        <v>0</v>
      </c>
      <c r="BK144" s="106">
        <f>IF(INDEX(Base_Dados!BK:BK,MATCH($B144,Base_Dados!$B:$B,0))=0,0,
MAX(0, MIN(BK$1,
((INDEX(Base_Dados!BK:BK,MATCH($B144,Base_Dados!$B:$B,0))-MIN(Base_Dados!BK$5:BK$98)) /
(IF(MAX(Base_Dados!BK$5:BK$98)-MIN(Base_Dados!BK$5:BK$98)=0,1,MAX(Base_Dados!BK$5:BK$98)-MIN(Base_Dados!BK$5:BK$98)))) * BK$1)))</f>
        <v>0</v>
      </c>
      <c r="BL144" s="106">
        <f>IF(INDEX(Base_Dados!BL:BL,MATCH($B144,Base_Dados!$B:$B,0))=0,0,
MAX(0, MIN(BL$1,
((INDEX(Base_Dados!BL:BL,MATCH($B144,Base_Dados!$B:$B,0))-MIN(Base_Dados!BL$5:BL$98)) /
(IF(MAX(Base_Dados!BL$5:BL$98)-MIN(Base_Dados!BL$5:BL$98)=0,1,MAX(Base_Dados!BL$5:BL$98)-MIN(Base_Dados!BL$5:BL$98)))) * BL$1)))</f>
        <v>1.9543973941368076E-2</v>
      </c>
      <c r="BM144" s="106">
        <f>IF(INDEX(Base_Dados!BM:BM,MATCH($B144,Base_Dados!$B:$B,0))=0,0,
MAX(0, MIN(BM$1,
((INDEX(Base_Dados!BM:BM,MATCH($B144,Base_Dados!$B:$B,0))-MIN(Base_Dados!BM$5:BM$98)) /
(IF(MAX(Base_Dados!BM$5:BM$98)-MIN(Base_Dados!BM$5:BM$98)=0,1,MAX(Base_Dados!BM$5:BM$98)-MIN(Base_Dados!BM$5:BM$98)))) * BM$1)))</f>
        <v>0.65025768615603363</v>
      </c>
      <c r="BN144" s="106">
        <f>IF(INDEX(Base_Dados!BN:BN,MATCH($B144,Base_Dados!$B:$B,0))=0,0,
MAX(0, MIN(BN$1,
((INDEX(Base_Dados!BN:BN,MATCH($B144,Base_Dados!$B:$B,0))-MIN(Base_Dados!BN$5:BN$98)) /
(IF(MAX(Base_Dados!BN$5:BN$98)-MIN(Base_Dados!BN$5:BN$98)=0,1,MAX(Base_Dados!BN$5:BN$98)-MIN(Base_Dados!BN$5:BN$98)))) * BN$1)))</f>
        <v>0.38194865988139381</v>
      </c>
      <c r="BO144" s="106">
        <f>IF(INDEX(Base_Dados!BO:BO,MATCH($B144,Base_Dados!$B:$B,0))=0,0,
MAX(0, MIN(BO$1,
((INDEX(Base_Dados!BO:BO,MATCH($B144,Base_Dados!$B:$B,0))-MIN(Base_Dados!BO$5:BO$98)) /
(IF(MAX(Base_Dados!BO$5:BO$98)-MIN(Base_Dados!BO$5:BO$98)=0,1,MAX(Base_Dados!BO$5:BO$98)-MIN(Base_Dados!BO$5:BO$98)))) * BO$1)))</f>
        <v>0</v>
      </c>
      <c r="BP144" s="106">
        <f t="shared" si="8"/>
        <v>7.2314929403873585</v>
      </c>
      <c r="BQ144" s="111">
        <f t="shared" si="9"/>
        <v>0.35291935722171985</v>
      </c>
      <c r="BR144" s="112">
        <f t="shared" si="10"/>
        <v>3.8411043743696582E-2</v>
      </c>
      <c r="BS144" s="113">
        <f t="shared" si="11"/>
        <v>7.1930818966436618</v>
      </c>
    </row>
    <row r="145" spans="1:71">
      <c r="A145" s="21">
        <v>24008</v>
      </c>
      <c r="B145" s="21" t="s">
        <v>537</v>
      </c>
      <c r="C145" s="21" t="s">
        <v>529</v>
      </c>
      <c r="D145" s="105">
        <f>IF(INDEX(Base_Dados!D:D,MATCH($B145,Base_Dados!$B:$B,0))=0,0,
MAX(0, MIN(D$1,
((INDEX(Base_Dados!D:D,MATCH($B145,Base_Dados!$B:$B,0))-MIN(Base_Dados!D$5:D$98)) /
(IF(MAX(Base_Dados!D$5:D$98)-MIN(Base_Dados!D$5:D$98)=0,1,MAX(Base_Dados!D$5:D$98)-MIN(Base_Dados!D$5:D$98)))) * D$1)))</f>
        <v>8.8310519173299878E-2</v>
      </c>
      <c r="E145" s="106">
        <f>IF(INDEX(Base_Dados!E:E,MATCH($B145,Base_Dados!$B:$B,0))=0,0,
MAX(0, MIN(E$1,
((INDEX(Base_Dados!E:E,MATCH($B145,Base_Dados!$B:$B,0))-MIN(Base_Dados!E$5:E$98)) /
(IF(MAX(Base_Dados!E$5:E$98)-MIN(Base_Dados!E$5:E$98)=0,1,MAX(Base_Dados!E$5:E$98)-MIN(Base_Dados!E$5:E$98)))) * E$1)))</f>
        <v>1.827537875598655E-2</v>
      </c>
      <c r="F145" s="106">
        <f>IF(INDEX(Base_Dados!F:F,MATCH($B145,Base_Dados!$B:$B,0))=0,0,
MAX(0, MIN(F$1,
((INDEX(Base_Dados!F:F,MATCH($B145,Base_Dados!$B:$B,0))-MIN(Base_Dados!F$5:F$98)) /
(IF(MAX(Base_Dados!F$5:F$98)-MIN(Base_Dados!F$5:F$98)=0,1,MAX(Base_Dados!F$5:F$98)-MIN(Base_Dados!F$5:F$98)))) * F$1)))</f>
        <v>1.742769161014868E-2</v>
      </c>
      <c r="G145" s="106">
        <f>IF(INDEX(Base_Dados!G:G,MATCH($B145,Base_Dados!$B:$B,0))=0,0,
MAX(0, MIN(G$1,
((INDEX(Base_Dados!G:G,MATCH($B145,Base_Dados!$B:$B,0))-MIN(Base_Dados!G$5:G$98)) /
(IF(MAX(Base_Dados!G$5:G$98)-MIN(Base_Dados!G$5:G$98)=0,1,MAX(Base_Dados!G$5:G$98)-MIN(Base_Dados!G$5:G$98)))) * G$1)))</f>
        <v>1.9839766145184866E-2</v>
      </c>
      <c r="H145" s="106">
        <f>IF(INDEX(Base_Dados!H:H,MATCH($B145,Base_Dados!$B:$B,0))=0,0,
MAX(0, MIN(H$1,
((INDEX(Base_Dados!H:H,MATCH($B145,Base_Dados!$B:$B,0))-MIN(Base_Dados!H$5:H$98)) /
(IF(MAX(Base_Dados!H$5:H$98)-MIN(Base_Dados!H$5:H$98)=0,1,MAX(Base_Dados!H$5:H$98)-MIN(Base_Dados!H$5:H$98)))) * H$1)))</f>
        <v>2.4911111608041325E-2</v>
      </c>
      <c r="I145" s="106">
        <f>IF(INDEX(Base_Dados!I:I,MATCH($B145,Base_Dados!$B:$B,0))=0,0,
MAX(0, MIN(I$1,
((INDEX(Base_Dados!I:I,MATCH($B145,Base_Dados!$B:$B,0))-MIN(Base_Dados!I$5:I$98)) /
(IF(MAX(Base_Dados!I$5:I$98)-MIN(Base_Dados!I$5:I$98)=0,1,MAX(Base_Dados!I$5:I$98)-MIN(Base_Dados!I$5:I$98)))) * I$1)))</f>
        <v>2.743545394917709E-2</v>
      </c>
      <c r="J145" s="106">
        <f>IF(INDEX(Base_Dados!J:J,MATCH($B145,Base_Dados!$B:$B,0))=0,0,
MAX(0, MIN(J$1,
((INDEX(Base_Dados!J:J,MATCH($B145,Base_Dados!$B:$B,0))-MIN(Base_Dados!J$5:J$98)) /
(IF(MAX(Base_Dados!J$5:J$98)-MIN(Base_Dados!J$5:J$98)=0,1,MAX(Base_Dados!J$5:J$98)-MIN(Base_Dados!J$5:J$98)))) * J$1)))</f>
        <v>3.4664621105128961E-2</v>
      </c>
      <c r="K145" s="106">
        <f>IF(INDEX(Base_Dados!K:K,MATCH($B145,Base_Dados!$B:$B,0))=0,0,
MAX(0, MIN(K$1,
((INDEX(Base_Dados!K:K,MATCH($B145,Base_Dados!$B:$B,0))-MIN(Base_Dados!K$5:K$98)) /
(IF(MAX(Base_Dados!K$5:K$98)-MIN(Base_Dados!K$5:K$98)=0,1,MAX(Base_Dados!K$5:K$98)-MIN(Base_Dados!K$5:K$98)))) * K$1)))</f>
        <v>3.6012969588550985E-2</v>
      </c>
      <c r="L145" s="106">
        <f>IF(INDEX(Base_Dados!L:L,MATCH($B145,Base_Dados!$B:$B,0))=0,0,
MAX(0, MIN(L$1,
((INDEX(Base_Dados!L:L,MATCH($B145,Base_Dados!$B:$B,0))-MIN(Base_Dados!L$5:L$98)) /
(IF(MAX(Base_Dados!L$5:L$98)-MIN(Base_Dados!L$5:L$98)=0,1,MAX(Base_Dados!L$5:L$98)-MIN(Base_Dados!L$5:L$98)))) * L$1)))</f>
        <v>4.5358512019544724E-2</v>
      </c>
      <c r="M145" s="106">
        <f>IF(INDEX(Base_Dados!M:M,MATCH($B145,Base_Dados!$B:$B,0))=0,0,
MAX(0, MIN(M$1,
((INDEX(Base_Dados!M:M,MATCH($B145,Base_Dados!$B:$B,0))-MIN(Base_Dados!M$5:M$98)) /
(IF(MAX(Base_Dados!M$5:M$98)-MIN(Base_Dados!M$5:M$98)=0,1,MAX(Base_Dados!M$5:M$98)-MIN(Base_Dados!M$5:M$98)))) * M$1)))</f>
        <v>3.7002915451895046E-2</v>
      </c>
      <c r="N145" s="106">
        <f>IF(INDEX(Base_Dados!N:N,MATCH($B145,Base_Dados!$B:$B,0))=0,0,
MAX(0, MIN(N$1,
((INDEX(Base_Dados!N:N,MATCH($B145,Base_Dados!$B:$B,0))-MIN(Base_Dados!N$5:N$98)) /
(IF(MAX(Base_Dados!N$5:N$98)-MIN(Base_Dados!N$5:N$98)=0,1,MAX(Base_Dados!N$5:N$98)-MIN(Base_Dados!N$5:N$98)))) * N$1)))</f>
        <v>4.4084762006176129E-2</v>
      </c>
      <c r="O145" s="106">
        <f>IF(INDEX(Base_Dados!O:O,MATCH($B145,Base_Dados!$B:$B,0))=0,0,
MAX(0, MIN(O$1,
((INDEX(Base_Dados!O:O,MATCH($B145,Base_Dados!$B:$B,0))-MIN(Base_Dados!O$5:O$98)) /
(IF(MAX(Base_Dados!O$5:O$98)-MIN(Base_Dados!O$5:O$98)=0,1,MAX(Base_Dados!O$5:O$98)-MIN(Base_Dados!O$5:O$98)))) * O$1)))</f>
        <v>5.4852555883828528E-2</v>
      </c>
      <c r="P145" s="106">
        <f>IF(INDEX(Base_Dados!P:P,MATCH($B145,Base_Dados!$B:$B,0))=0,0,
MAX(0, MIN(P$1,
((INDEX(Base_Dados!P:P,MATCH($B145,Base_Dados!$B:$B,0))-MIN(Base_Dados!P$5:P$98)) /
(IF(MAX(Base_Dados!P$5:P$98)-MIN(Base_Dados!P$5:P$98)=0,1,MAX(Base_Dados!P$5:P$98)-MIN(Base_Dados!P$5:P$98)))) * P$1)))</f>
        <v>2.4633533650153722E-2</v>
      </c>
      <c r="Q145" s="106">
        <f>IF(INDEX(Base_Dados!Q:Q,MATCH($B145,Base_Dados!$B:$B,0))=0,0,
MAX(0, MIN(Q$1,
((INDEX(Base_Dados!Q:Q,MATCH($B145,Base_Dados!$B:$B,0))-MIN(Base_Dados!Q$5:Q$98)) /
(IF(MAX(Base_Dados!Q$5:Q$98)-MIN(Base_Dados!Q$5:Q$98)=0,1,MAX(Base_Dados!Q$5:Q$98)-MIN(Base_Dados!Q$5:Q$98)))) * Q$1)))</f>
        <v>3.567479332315307E-2</v>
      </c>
      <c r="R145" s="106">
        <f>IF(INDEX(Base_Dados!R:R,MATCH($B145,Base_Dados!$B:$B,0))=0,0,
MAX(0, MIN(R$1,
((INDEX(Base_Dados!R:R,MATCH($B145,Base_Dados!$B:$B,0))-MIN(Base_Dados!R$5:R$98)) /
(IF(MAX(Base_Dados!R$5:R$98)-MIN(Base_Dados!R$5:R$98)=0,1,MAX(Base_Dados!R$5:R$98)-MIN(Base_Dados!R$5:R$98)))) * R$1)))</f>
        <v>1.7072063593990456E-2</v>
      </c>
      <c r="S145" s="106">
        <f>IF(INDEX(Base_Dados!S:S,MATCH($B145,Base_Dados!$B:$B,0))=0,0,
MAX(0, MIN(S$1,
((INDEX(Base_Dados!S:S,MATCH($B145,Base_Dados!$B:$B,0))-MIN(Base_Dados!S$5:S$98)) /
(IF(MAX(Base_Dados!S$5:S$98)-MIN(Base_Dados!S$5:S$98)=0,1,MAX(Base_Dados!S$5:S$98)-MIN(Base_Dados!S$5:S$98)))) * S$1)))</f>
        <v>2.0025462442896727E-2</v>
      </c>
      <c r="T145" s="106">
        <f>IF(INDEX(Base_Dados!T:T,MATCH($B145,Base_Dados!$B:$B,0))=0,0,
MAX(0, MIN(T$1,
((INDEX(Base_Dados!T:T,MATCH($B145,Base_Dados!$B:$B,0))-MIN(Base_Dados!T$5:T$98)) /
(IF(MAX(Base_Dados!T$5:T$98)-MIN(Base_Dados!T$5:T$98)=0,1,MAX(Base_Dados!T$5:T$98)-MIN(Base_Dados!T$5:T$98)))) * T$1)))</f>
        <v>1.5743341195857878</v>
      </c>
      <c r="U145" s="106">
        <f>IF(INDEX(Base_Dados!U:U,MATCH($B145,Base_Dados!$B:$B,0))=0,0,
MAX(0, MIN(U$1,
((INDEX(Base_Dados!U:U,MATCH($B145,Base_Dados!$B:$B,0))-MIN(Base_Dados!U$5:U$98)) /
(IF(MAX(Base_Dados!U$5:U$98)-MIN(Base_Dados!U$5:U$98)=0,1,MAX(Base_Dados!U$5:U$98)-MIN(Base_Dados!U$5:U$98)))) * U$1)))</f>
        <v>0.88278374514027225</v>
      </c>
      <c r="V145" s="106">
        <f>IF(INDEX(Base_Dados!V:V,MATCH($B145,Base_Dados!$B:$B,0))=0,0,
MAX(0, MIN(V$1,
((INDEX(Base_Dados!V:V,MATCH($B145,Base_Dados!$B:$B,0))-MIN(Base_Dados!V$5:V$98)) /
(IF(MAX(Base_Dados!V$5:V$98)-MIN(Base_Dados!V$5:V$98)=0,1,MAX(Base_Dados!V$5:V$98)-MIN(Base_Dados!V$5:V$98)))) * V$1)))</f>
        <v>3.8176955347081744E-2</v>
      </c>
      <c r="W145" s="106">
        <f>IF(INDEX(Base_Dados!W:W,MATCH($B145,Base_Dados!$B:$B,0))=0,0,
MAX(0, MIN(W$1,
((INDEX(Base_Dados!W:W,MATCH($B145,Base_Dados!$B:$B,0))-MIN(Base_Dados!W$5:W$98)) /
(IF(MAX(Base_Dados!W$5:W$98)-MIN(Base_Dados!W$5:W$98)=0,1,MAX(Base_Dados!W$5:W$98)-MIN(Base_Dados!W$5:W$98)))) * W$1)))</f>
        <v>2.6325415218115049</v>
      </c>
      <c r="X145" s="106">
        <f>IF(INDEX(Base_Dados!X:X,MATCH($B145,Base_Dados!$B:$B,0))=0,0,
MAX(0, MIN(X$1,
((INDEX(Base_Dados!X:X,MATCH($B145,Base_Dados!$B:$B,0))-MIN(Base_Dados!X$5:X$98)) /
(IF(MAX(Base_Dados!X$5:X$98)-MIN(Base_Dados!X$5:X$98)=0,1,MAX(Base_Dados!X$5:X$98)-MIN(Base_Dados!X$5:X$98)))) * X$1)))</f>
        <v>0</v>
      </c>
      <c r="Y145" s="106">
        <f>IF(INDEX(Base_Dados!Y:Y,MATCH($B145,Base_Dados!$B:$B,0))=0,0,
MAX(0, MIN(Y$1,
((INDEX(Base_Dados!Y:Y,MATCH($B145,Base_Dados!$B:$B,0))-MIN(Base_Dados!Y$5:Y$98)) /
(IF(MAX(Base_Dados!Y$5:Y$98)-MIN(Base_Dados!Y$5:Y$98)=0,1,MAX(Base_Dados!Y$5:Y$98)-MIN(Base_Dados!Y$5:Y$98)))) * Y$1)))</f>
        <v>0</v>
      </c>
      <c r="Z145" s="106">
        <f>IF(INDEX(Base_Dados!Z:Z,MATCH($B145,Base_Dados!$B:$B,0))=0,0,
MAX(0, MIN(Z$1,
((INDEX(Base_Dados!Z:Z,MATCH($B145,Base_Dados!$B:$B,0))-MIN(Base_Dados!Z$5:Z$98)) /
(IF(MAX(Base_Dados!Z$5:Z$98)-MIN(Base_Dados!Z$5:Z$98)=0,1,MAX(Base_Dados!Z$5:Z$98)-MIN(Base_Dados!Z$5:Z$98)))) * Z$1)))</f>
        <v>0</v>
      </c>
      <c r="AA145" s="106">
        <f>IF(INDEX(Base_Dados!AA:AA,MATCH($B145,Base_Dados!$B:$B,0))=0,0,
MAX(0, MIN(AA$1,
((INDEX(Base_Dados!AA:AA,MATCH($B145,Base_Dados!$B:$B,0))-MIN(Base_Dados!AA$5:AA$98)) /
(IF(MAX(Base_Dados!AA$5:AA$98)-MIN(Base_Dados!AA$5:AA$98)=0,1,MAX(Base_Dados!AA$5:AA$98)-MIN(Base_Dados!AA$5:AA$98)))) * AA$1)))</f>
        <v>0</v>
      </c>
      <c r="AB145" s="106">
        <f>IF(INDEX(Base_Dados!AB:AB,MATCH($B145,Base_Dados!$B:$B,0))=0,0,
MAX(0, MIN(AB$1,
((INDEX(Base_Dados!AB:AB,MATCH($B145,Base_Dados!$B:$B,0))-MIN(Base_Dados!AB$5:AB$98)) /
(IF(MAX(Base_Dados!AB$5:AB$98)-MIN(Base_Dados!AB$5:AB$98)=0,1,MAX(Base_Dados!AB$5:AB$98)-MIN(Base_Dados!AB$5:AB$98)))) * AB$1)))</f>
        <v>0</v>
      </c>
      <c r="AC145" s="106">
        <f>IF(INDEX(Base_Dados!AC:AC,MATCH($B145,Base_Dados!$B:$B,0))=0,0,
MAX(0, MIN(AC$1,
((INDEX(Base_Dados!AC:AC,MATCH($B145,Base_Dados!$B:$B,0))-MIN(Base_Dados!AC$5:AC$98)) /
(IF(MAX(Base_Dados!AC$5:AC$98)-MIN(Base_Dados!AC$5:AC$98)=0,1,MAX(Base_Dados!AC$5:AC$98)-MIN(Base_Dados!AC$5:AC$98)))) * AC$1)))</f>
        <v>1.4381383696280593E-2</v>
      </c>
      <c r="AD145" s="106">
        <f>IF(INDEX(Base_Dados!AD:AD,MATCH($B145,Base_Dados!$B:$B,0))=0,0,
MAX(0, MIN(AD$1,
((INDEX(Base_Dados!AD:AD,MATCH($B145,Base_Dados!$B:$B,0))-MIN(Base_Dados!AD$5:AD$98)) /
(IF(MAX(Base_Dados!AD$5:AD$98)-MIN(Base_Dados!AD$5:AD$98)=0,1,MAX(Base_Dados!AD$5:AD$98)-MIN(Base_Dados!AD$5:AD$98)))) * AD$1)))</f>
        <v>1.8813784943055762E-2</v>
      </c>
      <c r="AE145" s="106">
        <f>IF(INDEX(Base_Dados!AE:AE,MATCH($B145,Base_Dados!$B:$B,0))=0,0,
MAX(0, MIN(AE$1,
((INDEX(Base_Dados!AE:AE,MATCH($B145,Base_Dados!$B:$B,0))-MIN(Base_Dados!AE$5:AE$98)) /
(IF(MAX(Base_Dados!AE$5:AE$98)-MIN(Base_Dados!AE$5:AE$98)=0,1,MAX(Base_Dados!AE$5:AE$98)-MIN(Base_Dados!AE$5:AE$98)))) * AE$1)))</f>
        <v>8.3273407162375943E-3</v>
      </c>
      <c r="AF145" s="106">
        <f>IF(INDEX(Base_Dados!AF:AF,MATCH($B145,Base_Dados!$B:$B,0))=0,0,
MAX(0, MIN(AF$1,
((INDEX(Base_Dados!AF:AF,MATCH($B145,Base_Dados!$B:$B,0))-MIN(Base_Dados!AF$5:AF$98)) /
(IF(MAX(Base_Dados!AF$5:AF$98)-MIN(Base_Dados!AF$5:AF$98)=0,1,MAX(Base_Dados!AF$5:AF$98)-MIN(Base_Dados!AF$5:AF$98)))) * AF$1)))</f>
        <v>1.4158966579322392E-2</v>
      </c>
      <c r="AG145" s="106">
        <f>IF(INDEX(Base_Dados!AG:AG,MATCH($B145,Base_Dados!$B:$B,0))=0,0,
MAX(0, MIN(AG$1,
((INDEX(Base_Dados!AG:AG,MATCH($B145,Base_Dados!$B:$B,0))-MIN(Base_Dados!AG$5:AG$98)) /
(IF(MAX(Base_Dados!AG$5:AG$98)-MIN(Base_Dados!AG$5:AG$98)=0,1,MAX(Base_Dados!AG$5:AG$98)-MIN(Base_Dados!AG$5:AG$98)))) * AG$1)))</f>
        <v>3.567479332315307E-2</v>
      </c>
      <c r="AH145" s="106">
        <f>IF(INDEX(Base_Dados!AH:AH,MATCH($B145,Base_Dados!$B:$B,0))=0,0,
MAX(0, MIN(AH$1,
((INDEX(Base_Dados!AH:AH,MATCH($B145,Base_Dados!$B:$B,0))-MIN(Base_Dados!AH$5:AH$98)) /
(IF(MAX(Base_Dados!AH$5:AH$98)-MIN(Base_Dados!AH$5:AH$98)=0,1,MAX(Base_Dados!AH$5:AH$98)-MIN(Base_Dados!AH$5:AH$98)))) * AH$1)))</f>
        <v>1.6794376577629244</v>
      </c>
      <c r="AI145" s="106">
        <f>IF(INDEX(Base_Dados!AI:AI,MATCH($B145,Base_Dados!$B:$B,0))=0,0,
MAX(0, MIN(AI$1,
((INDEX(Base_Dados!AI:AI,MATCH($B145,Base_Dados!$B:$B,0))-MIN(Base_Dados!AI$5:AI$98)) /
(IF(MAX(Base_Dados!AI$5:AI$98)-MIN(Base_Dados!AI$5:AI$98)=0,1,MAX(Base_Dados!AI$5:AI$98)-MIN(Base_Dados!AI$5:AI$98)))) * AI$1)))</f>
        <v>0</v>
      </c>
      <c r="AJ145" s="106">
        <f>IF(INDEX(Base_Dados!AJ:AJ,MATCH($B145,Base_Dados!$B:$B,0))=0,0,
MAX(0, MIN(AJ$1,
((INDEX(Base_Dados!AJ:AJ,MATCH($B145,Base_Dados!$B:$B,0))-MIN(Base_Dados!AJ$5:AJ$98)) /
(IF(MAX(Base_Dados!AJ$5:AJ$98)-MIN(Base_Dados!AJ$5:AJ$98)=0,1,MAX(Base_Dados!AJ$5:AJ$98)-MIN(Base_Dados!AJ$5:AJ$98)))) * AJ$1)))</f>
        <v>0</v>
      </c>
      <c r="AK145" s="106">
        <f>IF(INDEX(Base_Dados!AK:AK,MATCH($B145,Base_Dados!$B:$B,0))=0,0,
MAX(0, MIN(AK$1,
((INDEX(Base_Dados!AK:AK,MATCH($B145,Base_Dados!$B:$B,0))-MIN(Base_Dados!AK$5:AK$98)) /
(IF(MAX(Base_Dados!AK$5:AK$98)-MIN(Base_Dados!AK$5:AK$98)=0,1,MAX(Base_Dados!AK$5:AK$98)-MIN(Base_Dados!AK$5:AK$98)))) * AK$1)))</f>
        <v>1.1494252873563218E-3</v>
      </c>
      <c r="AL145" s="106">
        <f>IF(INDEX(Base_Dados!AL:AL,MATCH($B145,Base_Dados!$B:$B,0))=0,0,
MAX(0, MIN(AL$1,
((INDEX(Base_Dados!AL:AL,MATCH($B145,Base_Dados!$B:$B,0))-MIN(Base_Dados!AL$5:AL$98)) /
(IF(MAX(Base_Dados!AL$5:AL$98)-MIN(Base_Dados!AL$5:AL$98)=0,1,MAX(Base_Dados!AL$5:AL$98)-MIN(Base_Dados!AL$5:AL$98)))) * AL$1)))</f>
        <v>0</v>
      </c>
      <c r="AM145" s="106">
        <f>IF(INDEX(Base_Dados!AM:AM,MATCH($B145,Base_Dados!$B:$B,0))=0,0,
MAX(0, MIN(AM$1,
((INDEX(Base_Dados!AM:AM,MATCH($B145,Base_Dados!$B:$B,0))-MIN(Base_Dados!AM$5:AM$98)) /
(IF(MAX(Base_Dados!AM$5:AM$98)-MIN(Base_Dados!AM$5:AM$98)=0,1,MAX(Base_Dados!AM$5:AM$98)-MIN(Base_Dados!AM$5:AM$98)))) * AM$1)))</f>
        <v>0</v>
      </c>
      <c r="AN145" s="106">
        <f>IF(INDEX(Base_Dados!AN:AN,MATCH($B145,Base_Dados!$B:$B,0))=0,0,
MAX(0, MIN(AN$1,
((INDEX(Base_Dados!AN:AN,MATCH($B145,Base_Dados!$B:$B,0))-MIN(Base_Dados!AN$5:AN$98)) /
(IF(MAX(Base_Dados!AN$5:AN$98)-MIN(Base_Dados!AN$5:AN$98)=0,1,MAX(Base_Dados!AN$5:AN$98)-MIN(Base_Dados!AN$5:AN$98)))) * AN$1)))</f>
        <v>0</v>
      </c>
      <c r="AO145" s="106">
        <f>IF(INDEX(Base_Dados!AO:AO,MATCH($B145,Base_Dados!$B:$B,0))=0,0,
MAX(0, MIN(AO$1,
((INDEX(Base_Dados!AO:AO,MATCH($B145,Base_Dados!$B:$B,0))-MIN(Base_Dados!AO$5:AO$98)) /
(IF(MAX(Base_Dados!AO$5:AO$98)-MIN(Base_Dados!AO$5:AO$98)=0,1,MAX(Base_Dados!AO$5:AO$98)-MIN(Base_Dados!AO$5:AO$98)))) * AO$1)))</f>
        <v>0</v>
      </c>
      <c r="AP145" s="106">
        <f>IF(INDEX(Base_Dados!AP:AP,MATCH($B145,Base_Dados!$B:$B,0))=0,0,
MAX(0, MIN(AP$1,
((INDEX(Base_Dados!AP:AP,MATCH($B145,Base_Dados!$B:$B,0))-MIN(Base_Dados!AP$5:AP$98)) /
(IF(MAX(Base_Dados!AP$5:AP$98)-MIN(Base_Dados!AP$5:AP$98)=0,1,MAX(Base_Dados!AP$5:AP$98)-MIN(Base_Dados!AP$5:AP$98)))) * AP$1)))</f>
        <v>0</v>
      </c>
      <c r="AQ145" s="106">
        <f>IF(INDEX(Base_Dados!AQ:AQ,MATCH($B145,Base_Dados!$B:$B,0))=0,0,
MAX(0, MIN(AQ$1,
((INDEX(Base_Dados!AQ:AQ,MATCH($B145,Base_Dados!$B:$B,0))-MIN(Base_Dados!AQ$5:AQ$98)) /
(IF(MAX(Base_Dados!AQ$5:AQ$98)-MIN(Base_Dados!AQ$5:AQ$98)=0,1,MAX(Base_Dados!AQ$5:AQ$98)-MIN(Base_Dados!AQ$5:AQ$98)))) * AQ$1)))</f>
        <v>0</v>
      </c>
      <c r="AR145" s="106">
        <f>IF(INDEX(Base_Dados!AR:AR,MATCH($B145,Base_Dados!$B:$B,0))=0,0,
MAX(0, MIN(AR$1,
((INDEX(Base_Dados!AR:AR,MATCH($B145,Base_Dados!$B:$B,0))-MIN(Base_Dados!AR$5:AR$98)) /
(IF(MAX(Base_Dados!AR$5:AR$98)-MIN(Base_Dados!AR$5:AR$98)=0,1,MAX(Base_Dados!AR$5:AR$98)-MIN(Base_Dados!AR$5:AR$98)))) * AR$1)))</f>
        <v>0</v>
      </c>
      <c r="AS145" s="106">
        <f>IF(INDEX(Base_Dados!AS:AS,MATCH($B145,Base_Dados!$B:$B,0))=0,0,
MAX(0, MIN(AS$1,
((INDEX(Base_Dados!AS:AS,MATCH($B145,Base_Dados!$B:$B,0))-MIN(Base_Dados!AS$5:AS$98)) /
(IF(MAX(Base_Dados!AS$5:AS$98)-MIN(Base_Dados!AS$5:AS$98)=0,1,MAX(Base_Dados!AS$5:AS$98)-MIN(Base_Dados!AS$5:AS$98)))) * AS$1)))</f>
        <v>0</v>
      </c>
      <c r="AT145" s="106">
        <f>IF(INDEX(Base_Dados!AT:AT,MATCH($B145,Base_Dados!$B:$B,0))=0,0,
MAX(0, MIN(AT$1,
((INDEX(Base_Dados!AT:AT,MATCH($B145,Base_Dados!$B:$B,0))-MIN(Base_Dados!AT$5:AT$98)) /
(IF(MAX(Base_Dados!AT$5:AT$98)-MIN(Base_Dados!AT$5:AT$98)=0,1,MAX(Base_Dados!AT$5:AT$98)-MIN(Base_Dados!AT$5:AT$98)))) * AT$1)))</f>
        <v>0</v>
      </c>
      <c r="AU145" s="106">
        <f>IF(INDEX(Base_Dados!AU:AU,MATCH($B145,Base_Dados!$B:$B,0))=0,0,
MAX(0, MIN(AU$1,
((INDEX(Base_Dados!AU:AU,MATCH($B145,Base_Dados!$B:$B,0))-MIN(Base_Dados!AU$5:AU$98)) /
(IF(MAX(Base_Dados!AU$5:AU$98)-MIN(Base_Dados!AU$5:AU$98)=0,1,MAX(Base_Dados!AU$5:AU$98)-MIN(Base_Dados!AU$5:AU$98)))) * AU$1)))</f>
        <v>0</v>
      </c>
      <c r="AV145" s="106">
        <f>IF(INDEX(Base_Dados!AV:AV,MATCH($B145,Base_Dados!$B:$B,0))=0,0,
MAX(0, MIN(AV$1,
((INDEX(Base_Dados!AV:AV,MATCH($B145,Base_Dados!$B:$B,0))-MIN(Base_Dados!AV$5:AV$98)) /
(IF(MAX(Base_Dados!AV$5:AV$98)-MIN(Base_Dados!AV$5:AV$98)=0,1,MAX(Base_Dados!AV$5:AV$98)-MIN(Base_Dados!AV$5:AV$98)))) * AV$1)))</f>
        <v>0</v>
      </c>
      <c r="AW145" s="106">
        <f>IF(INDEX(Base_Dados!AW:AW,MATCH($B145,Base_Dados!$B:$B,0))=0,0,
MAX(0, MIN(AW$1,
((INDEX(Base_Dados!AW:AW,MATCH($B145,Base_Dados!$B:$B,0))-MIN(Base_Dados!AW$5:AW$98)) /
(IF(MAX(Base_Dados!AW$5:AW$98)-MIN(Base_Dados!AW$5:AW$98)=0,1,MAX(Base_Dados!AW$5:AW$98)-MIN(Base_Dados!AW$5:AW$98)))) * AW$1)))</f>
        <v>0</v>
      </c>
      <c r="AX145" s="106">
        <f>IF(INDEX(Base_Dados!AX:AX,MATCH($B145,Base_Dados!$B:$B,0))=0,0,
MAX(0, MIN(AX$1,
((INDEX(Base_Dados!AX:AX,MATCH($B145,Base_Dados!$B:$B,0))-MIN(Base_Dados!AX$5:AX$98)) /
(IF(MAX(Base_Dados!AX$5:AX$98)-MIN(Base_Dados!AX$5:AX$98)=0,1,MAX(Base_Dados!AX$5:AX$98)-MIN(Base_Dados!AX$5:AX$98)))) * AX$1)))</f>
        <v>0</v>
      </c>
      <c r="AY145" s="106">
        <f>IF(INDEX(Base_Dados!AY:AY,MATCH($B145,Base_Dados!$B:$B,0))=0,0,
MAX(0, MIN(AY$1,
((INDEX(Base_Dados!AY:AY,MATCH($B145,Base_Dados!$B:$B,0))-MIN(Base_Dados!AY$5:AY$98)) /
(IF(MAX(Base_Dados!AY$5:AY$98)-MIN(Base_Dados!AY$5:AY$98)=0,1,MAX(Base_Dados!AY$5:AY$98)-MIN(Base_Dados!AY$5:AY$98)))) * AY$1)))</f>
        <v>0</v>
      </c>
      <c r="AZ145" s="106">
        <f>IF(INDEX(Base_Dados!AZ:AZ,MATCH($B145,Base_Dados!$B:$B,0))=0,0,
MAX(0, MIN(AZ$1,
((INDEX(Base_Dados!AZ:AZ,MATCH($B145,Base_Dados!$B:$B,0))-MIN(Base_Dados!AZ$5:AZ$98)) /
(IF(MAX(Base_Dados!AZ$5:AZ$98)-MIN(Base_Dados!AZ$5:AZ$98)=0,1,MAX(Base_Dados!AZ$5:AZ$98)-MIN(Base_Dados!AZ$5:AZ$98)))) * AZ$1)))</f>
        <v>0</v>
      </c>
      <c r="BA145" s="106">
        <f>IF(INDEX(Base_Dados!BA:BA,MATCH($B145,Base_Dados!$B:$B,0))=0,0,
MAX(0, MIN(BA$1,
((INDEX(Base_Dados!BA:BA,MATCH($B145,Base_Dados!$B:$B,0))-MIN(Base_Dados!BA$5:BA$98)) /
(IF(MAX(Base_Dados!BA$5:BA$98)-MIN(Base_Dados!BA$5:BA$98)=0,1,MAX(Base_Dados!BA$5:BA$98)-MIN(Base_Dados!BA$5:BA$98)))) * BA$1)))</f>
        <v>3.6412886609382979E-3</v>
      </c>
      <c r="BB145" s="106">
        <f>IF(INDEX(Base_Dados!BB:BB,MATCH($B145,Base_Dados!$B:$B,0))=0,0,
MAX(0, MIN(BB$1,
((INDEX(Base_Dados!BB:BB,MATCH($B145,Base_Dados!$B:$B,0))-MIN(Base_Dados!BB$5:BB$98)) /
(IF(MAX(Base_Dados!BB$5:BB$98)-MIN(Base_Dados!BB$5:BB$98)=0,1,MAX(Base_Dados!BB$5:BB$98)-MIN(Base_Dados!BB$5:BB$98)))) * BB$1)))</f>
        <v>8.3396321825667308E-2</v>
      </c>
      <c r="BC145" s="106">
        <f>IF(INDEX(Base_Dados!BC:BC,MATCH($B145,Base_Dados!$B:$B,0))=0,0,
MAX(0, MIN(BC$1,
((INDEX(Base_Dados!BC:BC,MATCH($B145,Base_Dados!$B:$B,0))-MIN(Base_Dados!BC$5:BC$98)) /
(IF(MAX(Base_Dados!BC$5:BC$98)-MIN(Base_Dados!BC$5:BC$98)=0,1,MAX(Base_Dados!BC$5:BC$98)-MIN(Base_Dados!BC$5:BC$98)))) * BC$1)))</f>
        <v>4.8478319418260168E-3</v>
      </c>
      <c r="BD145" s="106">
        <f>IF(INDEX(Base_Dados!BD:BD,MATCH($B145,Base_Dados!$B:$B,0))=0,0,
MAX(0, MIN(BD$1,
((INDEX(Base_Dados!BD:BD,MATCH($B145,Base_Dados!$B:$B,0))-MIN(Base_Dados!BD$5:BD$98)) /
(IF(MAX(Base_Dados!BD$5:BD$98)-MIN(Base_Dados!BD$5:BD$98)=0,1,MAX(Base_Dados!BD$5:BD$98)-MIN(Base_Dados!BD$5:BD$98)))) * BD$1)))</f>
        <v>1.1079565127068763E-3</v>
      </c>
      <c r="BE145" s="106">
        <f>IF(INDEX(Base_Dados!BE:BE,MATCH($B145,Base_Dados!$B:$B,0))=0,0,
MAX(0, MIN(BE$1,
((INDEX(Base_Dados!BE:BE,MATCH($B145,Base_Dados!$B:$B,0))-MIN(Base_Dados!BE$5:BE$98)) /
(IF(MAX(Base_Dados!BE$5:BE$98)-MIN(Base_Dados!BE$5:BE$98)=0,1,MAX(Base_Dados!BE$5:BE$98)-MIN(Base_Dados!BE$5:BE$98)))) * BE$1)))</f>
        <v>1.2042147516307075E-2</v>
      </c>
      <c r="BF145" s="106">
        <f>IF(INDEX(Base_Dados!BF:BF,MATCH($B145,Base_Dados!$B:$B,0))=0,0,
MAX(0, MIN(BF$1,
((INDEX(Base_Dados!BF:BF,MATCH($B145,Base_Dados!$B:$B,0))-MIN(Base_Dados!BF$5:BF$98)) /
(IF(MAX(Base_Dados!BF$5:BF$98)-MIN(Base_Dados!BF$5:BF$98)=0,1,MAX(Base_Dados!BF$5:BF$98)-MIN(Base_Dados!BF$5:BF$98)))) * BF$1)))</f>
        <v>0</v>
      </c>
      <c r="BG145" s="106">
        <f>IF(INDEX(Base_Dados!BG:BG,MATCH($B145,Base_Dados!$B:$B,0))=0,0,
MAX(0, MIN(BG$1,
((INDEX(Base_Dados!BG:BG,MATCH($B145,Base_Dados!$B:$B,0))-MIN(Base_Dados!BG$5:BG$98)) /
(IF(MAX(Base_Dados!BG$5:BG$98)-MIN(Base_Dados!BG$5:BG$98)=0,1,MAX(Base_Dados!BG$5:BG$98)-MIN(Base_Dados!BG$5:BG$98)))) * BG$1)))</f>
        <v>0</v>
      </c>
      <c r="BH145" s="106">
        <f>IF(INDEX(Base_Dados!BH:BH,MATCH($B145,Base_Dados!$B:$B,0))=0,0,
MAX(0, MIN(BH$1,
((INDEX(Base_Dados!BH:BH,MATCH($B145,Base_Dados!$B:$B,0))-MIN(Base_Dados!BH$5:BH$98)) /
(IF(MAX(Base_Dados!BH$5:BH$98)-MIN(Base_Dados!BH$5:BH$98)=0,1,MAX(Base_Dados!BH$5:BH$98)-MIN(Base_Dados!BH$5:BH$98)))) * BH$1)))</f>
        <v>1.098901098901099E-2</v>
      </c>
      <c r="BI145" s="106">
        <f>IF(INDEX(Base_Dados!BI:BI,MATCH($B145,Base_Dados!$B:$B,0))=0,0,
MAX(0, MIN(BI$1,
((INDEX(Base_Dados!BI:BI,MATCH($B145,Base_Dados!$B:$B,0))-MIN(Base_Dados!BI$5:BI$98)) /
(IF(MAX(Base_Dados!BI$5:BI$98)-MIN(Base_Dados!BI$5:BI$98)=0,1,MAX(Base_Dados!BI$5:BI$98)-MIN(Base_Dados!BI$5:BI$98)))) * BI$1)))</f>
        <v>1.8720748829953199E-2</v>
      </c>
      <c r="BJ145" s="106">
        <f>IF(INDEX(Base_Dados!BJ:BJ,MATCH($B145,Base_Dados!$B:$B,0))=0,0,
MAX(0, MIN(BJ$1,
((INDEX(Base_Dados!BJ:BJ,MATCH($B145,Base_Dados!$B:$B,0))-MIN(Base_Dados!BJ$5:BJ$98)) /
(IF(MAX(Base_Dados!BJ$5:BJ$98)-MIN(Base_Dados!BJ$5:BJ$98)=0,1,MAX(Base_Dados!BJ$5:BJ$98)-MIN(Base_Dados!BJ$5:BJ$98)))) * BJ$1)))</f>
        <v>0</v>
      </c>
      <c r="BK145" s="106">
        <f>IF(INDEX(Base_Dados!BK:BK,MATCH($B145,Base_Dados!$B:$B,0))=0,0,
MAX(0, MIN(BK$1,
((INDEX(Base_Dados!BK:BK,MATCH($B145,Base_Dados!$B:$B,0))-MIN(Base_Dados!BK$5:BK$98)) /
(IF(MAX(Base_Dados!BK$5:BK$98)-MIN(Base_Dados!BK$5:BK$98)=0,1,MAX(Base_Dados!BK$5:BK$98)-MIN(Base_Dados!BK$5:BK$98)))) * BK$1)))</f>
        <v>0</v>
      </c>
      <c r="BL145" s="106">
        <f>IF(INDEX(Base_Dados!BL:BL,MATCH($B145,Base_Dados!$B:$B,0))=0,0,
MAX(0, MIN(BL$1,
((INDEX(Base_Dados!BL:BL,MATCH($B145,Base_Dados!$B:$B,0))-MIN(Base_Dados!BL$5:BL$98)) /
(IF(MAX(Base_Dados!BL$5:BL$98)-MIN(Base_Dados!BL$5:BL$98)=0,1,MAX(Base_Dados!BL$5:BL$98)-MIN(Base_Dados!BL$5:BL$98)))) * BL$1)))</f>
        <v>2.4429967426710098E-2</v>
      </c>
      <c r="BM145" s="106">
        <f>IF(INDEX(Base_Dados!BM:BM,MATCH($B145,Base_Dados!$B:$B,0))=0,0,
MAX(0, MIN(BM$1,
((INDEX(Base_Dados!BM:BM,MATCH($B145,Base_Dados!$B:$B,0))-MIN(Base_Dados!BM$5:BM$98)) /
(IF(MAX(Base_Dados!BM$5:BM$98)-MIN(Base_Dados!BM$5:BM$98)=0,1,MAX(Base_Dados!BM$5:BM$98)-MIN(Base_Dados!BM$5:BM$98)))) * BM$1)))</f>
        <v>0.56651857117469373</v>
      </c>
      <c r="BN145" s="106">
        <f>IF(INDEX(Base_Dados!BN:BN,MATCH($B145,Base_Dados!$B:$B,0))=0,0,
MAX(0, MIN(BN$1,
((INDEX(Base_Dados!BN:BN,MATCH($B145,Base_Dados!$B:$B,0))-MIN(Base_Dados!BN$5:BN$98)) /
(IF(MAX(Base_Dados!BN$5:BN$98)-MIN(Base_Dados!BN$5:BN$98)=0,1,MAX(Base_Dados!BN$5:BN$98)-MIN(Base_Dados!BN$5:BN$98)))) * BN$1)))</f>
        <v>0.19339339996312799</v>
      </c>
      <c r="BO145" s="106">
        <f>IF(INDEX(Base_Dados!BO:BO,MATCH($B145,Base_Dados!$B:$B,0))=0,0,
MAX(0, MIN(BO$1,
((INDEX(Base_Dados!BO:BO,MATCH($B145,Base_Dados!$B:$B,0))-MIN(Base_Dados!BO$5:BO$98)) /
(IF(MAX(Base_Dados!BO$5:BO$98)-MIN(Base_Dados!BO$5:BO$98)=0,1,MAX(Base_Dados!BO$5:BO$98)-MIN(Base_Dados!BO$5:BO$98)))) * BO$1)))</f>
        <v>0</v>
      </c>
      <c r="BP145" s="106">
        <f t="shared" si="8"/>
        <v>8.3644490493410757</v>
      </c>
      <c r="BQ145" s="111">
        <f t="shared" si="9"/>
        <v>0.44202273713955537</v>
      </c>
      <c r="BR145" s="112">
        <f t="shared" si="10"/>
        <v>0.12751442366153209</v>
      </c>
      <c r="BS145" s="113">
        <f t="shared" si="11"/>
        <v>8.2369346256795435</v>
      </c>
    </row>
    <row r="146" spans="1:71">
      <c r="A146" s="21">
        <v>24009</v>
      </c>
      <c r="B146" s="21" t="s">
        <v>531</v>
      </c>
      <c r="C146" s="21" t="s">
        <v>529</v>
      </c>
      <c r="D146" s="105">
        <f>IF(INDEX(Base_Dados!D:D,MATCH($B146,Base_Dados!$B:$B,0))=0,0,
MAX(0, MIN(D$1,
((INDEX(Base_Dados!D:D,MATCH($B146,Base_Dados!$B:$B,0))-MIN(Base_Dados!D$5:D$98)) /
(IF(MAX(Base_Dados!D$5:D$98)-MIN(Base_Dados!D$5:D$98)=0,1,MAX(Base_Dados!D$5:D$98)-MIN(Base_Dados!D$5:D$98)))) * D$1)))</f>
        <v>7.0665803577709227E-2</v>
      </c>
      <c r="E146" s="106">
        <f>IF(INDEX(Base_Dados!E:E,MATCH($B146,Base_Dados!$B:$B,0))=0,0,
MAX(0, MIN(E$1,
((INDEX(Base_Dados!E:E,MATCH($B146,Base_Dados!$B:$B,0))-MIN(Base_Dados!E$5:E$98)) /
(IF(MAX(Base_Dados!E$5:E$98)-MIN(Base_Dados!E$5:E$98)=0,1,MAX(Base_Dados!E$5:E$98)-MIN(Base_Dados!E$5:E$98)))) * E$1)))</f>
        <v>9.8063007958952217E-3</v>
      </c>
      <c r="F146" s="106">
        <f>IF(INDEX(Base_Dados!F:F,MATCH($B146,Base_Dados!$B:$B,0))=0,0,
MAX(0, MIN(F$1,
((INDEX(Base_Dados!F:F,MATCH($B146,Base_Dados!$B:$B,0))-MIN(Base_Dados!F$5:F$98)) /
(IF(MAX(Base_Dados!F$5:F$98)-MIN(Base_Dados!F$5:F$98)=0,1,MAX(Base_Dados!F$5:F$98)-MIN(Base_Dados!F$5:F$98)))) * F$1)))</f>
        <v>1.0494398579336142E-2</v>
      </c>
      <c r="G146" s="106">
        <f>IF(INDEX(Base_Dados!G:G,MATCH($B146,Base_Dados!$B:$B,0))=0,0,
MAX(0, MIN(G$1,
((INDEX(Base_Dados!G:G,MATCH($B146,Base_Dados!$B:$B,0))-MIN(Base_Dados!G$5:G$98)) /
(IF(MAX(Base_Dados!G$5:G$98)-MIN(Base_Dados!G$5:G$98)=0,1,MAX(Base_Dados!G$5:G$98)-MIN(Base_Dados!G$5:G$98)))) * G$1)))</f>
        <v>1.3000956350710045E-2</v>
      </c>
      <c r="H146" s="106">
        <f>IF(INDEX(Base_Dados!H:H,MATCH($B146,Base_Dados!$B:$B,0))=0,0,
MAX(0, MIN(H$1,
((INDEX(Base_Dados!H:H,MATCH($B146,Base_Dados!$B:$B,0))-MIN(Base_Dados!H$5:H$98)) /
(IF(MAX(Base_Dados!H$5:H$98)-MIN(Base_Dados!H$5:H$98)=0,1,MAX(Base_Dados!H$5:H$98)-MIN(Base_Dados!H$5:H$98)))) * H$1)))</f>
        <v>1.4714103624857443E-2</v>
      </c>
      <c r="I146" s="106">
        <f>IF(INDEX(Base_Dados!I:I,MATCH($B146,Base_Dados!$B:$B,0))=0,0,
MAX(0, MIN(I$1,
((INDEX(Base_Dados!I:I,MATCH($B146,Base_Dados!$B:$B,0))-MIN(Base_Dados!I$5:I$98)) /
(IF(MAX(Base_Dados!I$5:I$98)-MIN(Base_Dados!I$5:I$98)=0,1,MAX(Base_Dados!I$5:I$98)-MIN(Base_Dados!I$5:I$98)))) * I$1)))</f>
        <v>1.7676969934431127E-2</v>
      </c>
      <c r="J146" s="106">
        <f>IF(INDEX(Base_Dados!J:J,MATCH($B146,Base_Dados!$B:$B,0))=0,0,
MAX(0, MIN(J$1,
((INDEX(Base_Dados!J:J,MATCH($B146,Base_Dados!$B:$B,0))-MIN(Base_Dados!J$5:J$98)) /
(IF(MAX(Base_Dados!J$5:J$98)-MIN(Base_Dados!J$5:J$98)=0,1,MAX(Base_Dados!J$5:J$98)-MIN(Base_Dados!J$5:J$98)))) * J$1)))</f>
        <v>2.7744123192509802E-2</v>
      </c>
      <c r="K146" s="106">
        <f>IF(INDEX(Base_Dados!K:K,MATCH($B146,Base_Dados!$B:$B,0))=0,0,
MAX(0, MIN(K$1,
((INDEX(Base_Dados!K:K,MATCH($B146,Base_Dados!$B:$B,0))-MIN(Base_Dados!K$5:K$98)) /
(IF(MAX(Base_Dados!K$5:K$98)-MIN(Base_Dados!K$5:K$98)=0,1,MAX(Base_Dados!K$5:K$98)-MIN(Base_Dados!K$5:K$98)))) * K$1)))</f>
        <v>2.7292039355992843E-2</v>
      </c>
      <c r="L146" s="106">
        <f>IF(INDEX(Base_Dados!L:L,MATCH($B146,Base_Dados!$B:$B,0))=0,0,
MAX(0, MIN(L$1,
((INDEX(Base_Dados!L:L,MATCH($B146,Base_Dados!$B:$B,0))-MIN(Base_Dados!L$5:L$98)) /
(IF(MAX(Base_Dados!L$5:L$98)-MIN(Base_Dados!L$5:L$98)=0,1,MAX(Base_Dados!L$5:L$98)-MIN(Base_Dados!L$5:L$98)))) * L$1)))</f>
        <v>3.9811620813902569E-2</v>
      </c>
      <c r="M146" s="106">
        <f>IF(INDEX(Base_Dados!M:M,MATCH($B146,Base_Dados!$B:$B,0))=0,0,
MAX(0, MIN(M$1,
((INDEX(Base_Dados!M:M,MATCH($B146,Base_Dados!$B:$B,0))-MIN(Base_Dados!M$5:M$98)) /
(IF(MAX(Base_Dados!M$5:M$98)-MIN(Base_Dados!M$5:M$98)=0,1,MAX(Base_Dados!M$5:M$98)-MIN(Base_Dados!M$5:M$98)))) * M$1)))</f>
        <v>4.1551020408163268E-2</v>
      </c>
      <c r="N146" s="106">
        <f>IF(INDEX(Base_Dados!N:N,MATCH($B146,Base_Dados!$B:$B,0))=0,0,
MAX(0, MIN(N$1,
((INDEX(Base_Dados!N:N,MATCH($B146,Base_Dados!$B:$B,0))-MIN(Base_Dados!N$5:N$98)) /
(IF(MAX(Base_Dados!N$5:N$98)-MIN(Base_Dados!N$5:N$98)=0,1,MAX(Base_Dados!N$5:N$98)-MIN(Base_Dados!N$5:N$98)))) * N$1)))</f>
        <v>5.5892757841432106E-2</v>
      </c>
      <c r="O146" s="106">
        <f>IF(INDEX(Base_Dados!O:O,MATCH($B146,Base_Dados!$B:$B,0))=0,0,
MAX(0, MIN(O$1,
((INDEX(Base_Dados!O:O,MATCH($B146,Base_Dados!$B:$B,0))-MIN(Base_Dados!O$5:O$98)) /
(IF(MAX(Base_Dados!O$5:O$98)-MIN(Base_Dados!O$5:O$98)=0,1,MAX(Base_Dados!O$5:O$98)-MIN(Base_Dados!O$5:O$98)))) * O$1)))</f>
        <v>8.0717988739617594E-2</v>
      </c>
      <c r="P146" s="106">
        <f>IF(INDEX(Base_Dados!P:P,MATCH($B146,Base_Dados!$B:$B,0))=0,0,
MAX(0, MIN(P$1,
((INDEX(Base_Dados!P:P,MATCH($B146,Base_Dados!$B:$B,0))-MIN(Base_Dados!P$5:P$98)) /
(IF(MAX(Base_Dados!P$5:P$98)-MIN(Base_Dados!P$5:P$98)=0,1,MAX(Base_Dados!P$5:P$98)-MIN(Base_Dados!P$5:P$98)))) * P$1)))</f>
        <v>1.7206135697119079E-2</v>
      </c>
      <c r="Q146" s="106">
        <f>IF(INDEX(Base_Dados!Q:Q,MATCH($B146,Base_Dados!$B:$B,0))=0,0,
MAX(0, MIN(Q$1,
((INDEX(Base_Dados!Q:Q,MATCH($B146,Base_Dados!$B:$B,0))-MIN(Base_Dados!Q$5:Q$98)) /
(IF(MAX(Base_Dados!Q$5:Q$98)-MIN(Base_Dados!Q$5:Q$98)=0,1,MAX(Base_Dados!Q$5:Q$98)-MIN(Base_Dados!Q$5:Q$98)))) * Q$1)))</f>
        <v>4.8312358485598443E-2</v>
      </c>
      <c r="R146" s="106">
        <f>IF(INDEX(Base_Dados!R:R,MATCH($B146,Base_Dados!$B:$B,0))=0,0,
MAX(0, MIN(R$1,
((INDEX(Base_Dados!R:R,MATCH($B146,Base_Dados!$B:$B,0))-MIN(Base_Dados!R$5:R$98)) /
(IF(MAX(Base_Dados!R$5:R$98)-MIN(Base_Dados!R$5:R$98)=0,1,MAX(Base_Dados!R$5:R$98)-MIN(Base_Dados!R$5:R$98)))) * R$1)))</f>
        <v>1.169137429004794E-2</v>
      </c>
      <c r="S146" s="106">
        <f>IF(INDEX(Base_Dados!S:S,MATCH($B146,Base_Dados!$B:$B,0))=0,0,
MAX(0, MIN(S$1,
((INDEX(Base_Dados!S:S,MATCH($B146,Base_Dados!$B:$B,0))-MIN(Base_Dados!S$5:S$98)) /
(IF(MAX(Base_Dados!S$5:S$98)-MIN(Base_Dados!S$5:S$98)=0,1,MAX(Base_Dados!S$5:S$98)-MIN(Base_Dados!S$5:S$98)))) * S$1)))</f>
        <v>1.2701265633191043E-2</v>
      </c>
      <c r="T146" s="106">
        <f>IF(INDEX(Base_Dados!T:T,MATCH($B146,Base_Dados!$B:$B,0))=0,0,
MAX(0, MIN(T$1,
((INDEX(Base_Dados!T:T,MATCH($B146,Base_Dados!$B:$B,0))-MIN(Base_Dados!T$5:T$98)) /
(IF(MAX(Base_Dados!T$5:T$98)-MIN(Base_Dados!T$5:T$98)=0,1,MAX(Base_Dados!T$5:T$98)-MIN(Base_Dados!T$5:T$98)))) * T$1)))</f>
        <v>0.52645988981220659</v>
      </c>
      <c r="U146" s="106">
        <f>IF(INDEX(Base_Dados!U:U,MATCH($B146,Base_Dados!$B:$B,0))=0,0,
MAX(0, MIN(U$1,
((INDEX(Base_Dados!U:U,MATCH($B146,Base_Dados!$B:$B,0))-MIN(Base_Dados!U$5:U$98)) /
(IF(MAX(Base_Dados!U$5:U$98)-MIN(Base_Dados!U$5:U$98)=0,1,MAX(Base_Dados!U$5:U$98)-MIN(Base_Dados!U$5:U$98)))) * U$1)))</f>
        <v>0.95019007438920722</v>
      </c>
      <c r="V146" s="106">
        <f>IF(INDEX(Base_Dados!V:V,MATCH($B146,Base_Dados!$B:$B,0))=0,0,
MAX(0, MIN(V$1,
((INDEX(Base_Dados!V:V,MATCH($B146,Base_Dados!$B:$B,0))-MIN(Base_Dados!V$5:V$98)) /
(IF(MAX(Base_Dados!V$5:V$98)-MIN(Base_Dados!V$5:V$98)=0,1,MAX(Base_Dados!V$5:V$98)-MIN(Base_Dados!V$5:V$98)))) * V$1)))</f>
        <v>9.7388345076955801E-3</v>
      </c>
      <c r="W146" s="106">
        <f>IF(INDEX(Base_Dados!W:W,MATCH($B146,Base_Dados!$B:$B,0))=0,0,
MAX(0, MIN(W$1,
((INDEX(Base_Dados!W:W,MATCH($B146,Base_Dados!$B:$B,0))-MIN(Base_Dados!W$5:W$98)) /
(IF(MAX(Base_Dados!W$5:W$98)-MIN(Base_Dados!W$5:W$98)=0,1,MAX(Base_Dados!W$5:W$98)-MIN(Base_Dados!W$5:W$98)))) * W$1)))</f>
        <v>2.1722715613386994</v>
      </c>
      <c r="X146" s="106">
        <f>IF(INDEX(Base_Dados!X:X,MATCH($B146,Base_Dados!$B:$B,0))=0,0,
MAX(0, MIN(X$1,
((INDEX(Base_Dados!X:X,MATCH($B146,Base_Dados!$B:$B,0))-MIN(Base_Dados!X$5:X$98)) /
(IF(MAX(Base_Dados!X$5:X$98)-MIN(Base_Dados!X$5:X$98)=0,1,MAX(Base_Dados!X$5:X$98)-MIN(Base_Dados!X$5:X$98)))) * X$1)))</f>
        <v>0</v>
      </c>
      <c r="Y146" s="106">
        <f>IF(INDEX(Base_Dados!Y:Y,MATCH($B146,Base_Dados!$B:$B,0))=0,0,
MAX(0, MIN(Y$1,
((INDEX(Base_Dados!Y:Y,MATCH($B146,Base_Dados!$B:$B,0))-MIN(Base_Dados!Y$5:Y$98)) /
(IF(MAX(Base_Dados!Y$5:Y$98)-MIN(Base_Dados!Y$5:Y$98)=0,1,MAX(Base_Dados!Y$5:Y$98)-MIN(Base_Dados!Y$5:Y$98)))) * Y$1)))</f>
        <v>0</v>
      </c>
      <c r="Z146" s="106">
        <f>IF(INDEX(Base_Dados!Z:Z,MATCH($B146,Base_Dados!$B:$B,0))=0,0,
MAX(0, MIN(Z$1,
((INDEX(Base_Dados!Z:Z,MATCH($B146,Base_Dados!$B:$B,0))-MIN(Base_Dados!Z$5:Z$98)) /
(IF(MAX(Base_Dados!Z$5:Z$98)-MIN(Base_Dados!Z$5:Z$98)=0,1,MAX(Base_Dados!Z$5:Z$98)-MIN(Base_Dados!Z$5:Z$98)))) * Z$1)))</f>
        <v>0</v>
      </c>
      <c r="AA146" s="106">
        <f>IF(INDEX(Base_Dados!AA:AA,MATCH($B146,Base_Dados!$B:$B,0))=0,0,
MAX(0, MIN(AA$1,
((INDEX(Base_Dados!AA:AA,MATCH($B146,Base_Dados!$B:$B,0))-MIN(Base_Dados!AA$5:AA$98)) /
(IF(MAX(Base_Dados!AA$5:AA$98)-MIN(Base_Dados!AA$5:AA$98)=0,1,MAX(Base_Dados!AA$5:AA$98)-MIN(Base_Dados!AA$5:AA$98)))) * AA$1)))</f>
        <v>0</v>
      </c>
      <c r="AB146" s="106">
        <f>IF(INDEX(Base_Dados!AB:AB,MATCH($B146,Base_Dados!$B:$B,0))=0,0,
MAX(0, MIN(AB$1,
((INDEX(Base_Dados!AB:AB,MATCH($B146,Base_Dados!$B:$B,0))-MIN(Base_Dados!AB$5:AB$98)) /
(IF(MAX(Base_Dados!AB$5:AB$98)-MIN(Base_Dados!AB$5:AB$98)=0,1,MAX(Base_Dados!AB$5:AB$98)-MIN(Base_Dados!AB$5:AB$98)))) * AB$1)))</f>
        <v>0</v>
      </c>
      <c r="AC146" s="106">
        <f>IF(INDEX(Base_Dados!AC:AC,MATCH($B146,Base_Dados!$B:$B,0))=0,0,
MAX(0, MIN(AC$1,
((INDEX(Base_Dados!AC:AC,MATCH($B146,Base_Dados!$B:$B,0))-MIN(Base_Dados!AC$5:AC$98)) /
(IF(MAX(Base_Dados!AC$5:AC$98)-MIN(Base_Dados!AC$5:AC$98)=0,1,MAX(Base_Dados!AC$5:AC$98)-MIN(Base_Dados!AC$5:AC$98)))) * AC$1)))</f>
        <v>1.2466274812102524E-2</v>
      </c>
      <c r="AD146" s="106">
        <f>IF(INDEX(Base_Dados!AD:AD,MATCH($B146,Base_Dados!$B:$B,0))=0,0,
MAX(0, MIN(AD$1,
((INDEX(Base_Dados!AD:AD,MATCH($B146,Base_Dados!$B:$B,0))-MIN(Base_Dados!AD$5:AD$98)) /
(IF(MAX(Base_Dados!AD$5:AD$98)-MIN(Base_Dados!AD$5:AD$98)=0,1,MAX(Base_Dados!AD$5:AD$98)-MIN(Base_Dados!AD$5:AD$98)))) * AD$1)))</f>
        <v>1.3489128827096583E-2</v>
      </c>
      <c r="AE146" s="106">
        <f>IF(INDEX(Base_Dados!AE:AE,MATCH($B146,Base_Dados!$B:$B,0))=0,0,
MAX(0, MIN(AE$1,
((INDEX(Base_Dados!AE:AE,MATCH($B146,Base_Dados!$B:$B,0))-MIN(Base_Dados!AE$5:AE$98)) /
(IF(MAX(Base_Dados!AE$5:AE$98)-MIN(Base_Dados!AE$5:AE$98)=0,1,MAX(Base_Dados!AE$5:AE$98)-MIN(Base_Dados!AE$5:AE$98)))) * AE$1)))</f>
        <v>5.0913274845390474E-3</v>
      </c>
      <c r="AF146" s="106">
        <f>IF(INDEX(Base_Dados!AF:AF,MATCH($B146,Base_Dados!$B:$B,0))=0,0,
MAX(0, MIN(AF$1,
((INDEX(Base_Dados!AF:AF,MATCH($B146,Base_Dados!$B:$B,0))-MIN(Base_Dados!AF$5:AF$98)) /
(IF(MAX(Base_Dados!AF$5:AF$98)-MIN(Base_Dados!AF$5:AF$98)=0,1,MAX(Base_Dados!AF$5:AF$98)-MIN(Base_Dados!AF$5:AF$98)))) * AF$1)))</f>
        <v>9.7457821909621659E-3</v>
      </c>
      <c r="AG146" s="106">
        <f>IF(INDEX(Base_Dados!AG:AG,MATCH($B146,Base_Dados!$B:$B,0))=0,0,
MAX(0, MIN(AG$1,
((INDEX(Base_Dados!AG:AG,MATCH($B146,Base_Dados!$B:$B,0))-MIN(Base_Dados!AG$5:AG$98)) /
(IF(MAX(Base_Dados!AG$5:AG$98)-MIN(Base_Dados!AG$5:AG$98)=0,1,MAX(Base_Dados!AG$5:AG$98)-MIN(Base_Dados!AG$5:AG$98)))) * AG$1)))</f>
        <v>4.8312358485598443E-2</v>
      </c>
      <c r="AH146" s="106">
        <f>IF(INDEX(Base_Dados!AH:AH,MATCH($B146,Base_Dados!$B:$B,0))=0,0,
MAX(0, MIN(AH$1,
((INDEX(Base_Dados!AH:AH,MATCH($B146,Base_Dados!$B:$B,0))-MIN(Base_Dados!AH$5:AH$98)) /
(IF(MAX(Base_Dados!AH$5:AH$98)-MIN(Base_Dados!AH$5:AH$98)=0,1,MAX(Base_Dados!AH$5:AH$98)-MIN(Base_Dados!AH$5:AH$98)))) * AH$1)))</f>
        <v>1.345484483672317</v>
      </c>
      <c r="AI146" s="106">
        <f>IF(INDEX(Base_Dados!AI:AI,MATCH($B146,Base_Dados!$B:$B,0))=0,0,
MAX(0, MIN(AI$1,
((INDEX(Base_Dados!AI:AI,MATCH($B146,Base_Dados!$B:$B,0))-MIN(Base_Dados!AI$5:AI$98)) /
(IF(MAX(Base_Dados!AI$5:AI$98)-MIN(Base_Dados!AI$5:AI$98)=0,1,MAX(Base_Dados!AI$5:AI$98)-MIN(Base_Dados!AI$5:AI$98)))) * AI$1)))</f>
        <v>3.5714285714285712E-2</v>
      </c>
      <c r="AJ146" s="106">
        <f>IF(INDEX(Base_Dados!AJ:AJ,MATCH($B146,Base_Dados!$B:$B,0))=0,0,
MAX(0, MIN(AJ$1,
((INDEX(Base_Dados!AJ:AJ,MATCH($B146,Base_Dados!$B:$B,0))-MIN(Base_Dados!AJ$5:AJ$98)) /
(IF(MAX(Base_Dados!AJ$5:AJ$98)-MIN(Base_Dados!AJ$5:AJ$98)=0,1,MAX(Base_Dados!AJ$5:AJ$98)-MIN(Base_Dados!AJ$5:AJ$98)))) * AJ$1)))</f>
        <v>0</v>
      </c>
      <c r="AK146" s="106">
        <f>IF(INDEX(Base_Dados!AK:AK,MATCH($B146,Base_Dados!$B:$B,0))=0,0,
MAX(0, MIN(AK$1,
((INDEX(Base_Dados!AK:AK,MATCH($B146,Base_Dados!$B:$B,0))-MIN(Base_Dados!AK$5:AK$98)) /
(IF(MAX(Base_Dados!AK$5:AK$98)-MIN(Base_Dados!AK$5:AK$98)=0,1,MAX(Base_Dados!AK$5:AK$98)-MIN(Base_Dados!AK$5:AK$98)))) * AK$1)))</f>
        <v>0</v>
      </c>
      <c r="AL146" s="106">
        <f>IF(INDEX(Base_Dados!AL:AL,MATCH($B146,Base_Dados!$B:$B,0))=0,0,
MAX(0, MIN(AL$1,
((INDEX(Base_Dados!AL:AL,MATCH($B146,Base_Dados!$B:$B,0))-MIN(Base_Dados!AL$5:AL$98)) /
(IF(MAX(Base_Dados!AL$5:AL$98)-MIN(Base_Dados!AL$5:AL$98)=0,1,MAX(Base_Dados!AL$5:AL$98)-MIN(Base_Dados!AL$5:AL$98)))) * AL$1)))</f>
        <v>0</v>
      </c>
      <c r="AM146" s="106">
        <f>IF(INDEX(Base_Dados!AM:AM,MATCH($B146,Base_Dados!$B:$B,0))=0,0,
MAX(0, MIN(AM$1,
((INDEX(Base_Dados!AM:AM,MATCH($B146,Base_Dados!$B:$B,0))-MIN(Base_Dados!AM$5:AM$98)) /
(IF(MAX(Base_Dados!AM$5:AM$98)-MIN(Base_Dados!AM$5:AM$98)=0,1,MAX(Base_Dados!AM$5:AM$98)-MIN(Base_Dados!AM$5:AM$98)))) * AM$1)))</f>
        <v>0</v>
      </c>
      <c r="AN146" s="106">
        <f>IF(INDEX(Base_Dados!AN:AN,MATCH($B146,Base_Dados!$B:$B,0))=0,0,
MAX(0, MIN(AN$1,
((INDEX(Base_Dados!AN:AN,MATCH($B146,Base_Dados!$B:$B,0))-MIN(Base_Dados!AN$5:AN$98)) /
(IF(MAX(Base_Dados!AN$5:AN$98)-MIN(Base_Dados!AN$5:AN$98)=0,1,MAX(Base_Dados!AN$5:AN$98)-MIN(Base_Dados!AN$5:AN$98)))) * AN$1)))</f>
        <v>0</v>
      </c>
      <c r="AO146" s="106">
        <f>IF(INDEX(Base_Dados!AO:AO,MATCH($B146,Base_Dados!$B:$B,0))=0,0,
MAX(0, MIN(AO$1,
((INDEX(Base_Dados!AO:AO,MATCH($B146,Base_Dados!$B:$B,0))-MIN(Base_Dados!AO$5:AO$98)) /
(IF(MAX(Base_Dados!AO$5:AO$98)-MIN(Base_Dados!AO$5:AO$98)=0,1,MAX(Base_Dados!AO$5:AO$98)-MIN(Base_Dados!AO$5:AO$98)))) * AO$1)))</f>
        <v>0</v>
      </c>
      <c r="AP146" s="106">
        <f>IF(INDEX(Base_Dados!AP:AP,MATCH($B146,Base_Dados!$B:$B,0))=0,0,
MAX(0, MIN(AP$1,
((INDEX(Base_Dados!AP:AP,MATCH($B146,Base_Dados!$B:$B,0))-MIN(Base_Dados!AP$5:AP$98)) /
(IF(MAX(Base_Dados!AP$5:AP$98)-MIN(Base_Dados!AP$5:AP$98)=0,1,MAX(Base_Dados!AP$5:AP$98)-MIN(Base_Dados!AP$5:AP$98)))) * AP$1)))</f>
        <v>0</v>
      </c>
      <c r="AQ146" s="106">
        <f>IF(INDEX(Base_Dados!AQ:AQ,MATCH($B146,Base_Dados!$B:$B,0))=0,0,
MAX(0, MIN(AQ$1,
((INDEX(Base_Dados!AQ:AQ,MATCH($B146,Base_Dados!$B:$B,0))-MIN(Base_Dados!AQ$5:AQ$98)) /
(IF(MAX(Base_Dados!AQ$5:AQ$98)-MIN(Base_Dados!AQ$5:AQ$98)=0,1,MAX(Base_Dados!AQ$5:AQ$98)-MIN(Base_Dados!AQ$5:AQ$98)))) * AQ$1)))</f>
        <v>0</v>
      </c>
      <c r="AR146" s="106">
        <f>IF(INDEX(Base_Dados!AR:AR,MATCH($B146,Base_Dados!$B:$B,0))=0,0,
MAX(0, MIN(AR$1,
((INDEX(Base_Dados!AR:AR,MATCH($B146,Base_Dados!$B:$B,0))-MIN(Base_Dados!AR$5:AR$98)) /
(IF(MAX(Base_Dados!AR$5:AR$98)-MIN(Base_Dados!AR$5:AR$98)=0,1,MAX(Base_Dados!AR$5:AR$98)-MIN(Base_Dados!AR$5:AR$98)))) * AR$1)))</f>
        <v>0</v>
      </c>
      <c r="AS146" s="106">
        <f>IF(INDEX(Base_Dados!AS:AS,MATCH($B146,Base_Dados!$B:$B,0))=0,0,
MAX(0, MIN(AS$1,
((INDEX(Base_Dados!AS:AS,MATCH($B146,Base_Dados!$B:$B,0))-MIN(Base_Dados!AS$5:AS$98)) /
(IF(MAX(Base_Dados!AS$5:AS$98)-MIN(Base_Dados!AS$5:AS$98)=0,1,MAX(Base_Dados!AS$5:AS$98)-MIN(Base_Dados!AS$5:AS$98)))) * AS$1)))</f>
        <v>0</v>
      </c>
      <c r="AT146" s="106">
        <f>IF(INDEX(Base_Dados!AT:AT,MATCH($B146,Base_Dados!$B:$B,0))=0,0,
MAX(0, MIN(AT$1,
((INDEX(Base_Dados!AT:AT,MATCH($B146,Base_Dados!$B:$B,0))-MIN(Base_Dados!AT$5:AT$98)) /
(IF(MAX(Base_Dados!AT$5:AT$98)-MIN(Base_Dados!AT$5:AT$98)=0,1,MAX(Base_Dados!AT$5:AT$98)-MIN(Base_Dados!AT$5:AT$98)))) * AT$1)))</f>
        <v>0</v>
      </c>
      <c r="AU146" s="106">
        <f>IF(INDEX(Base_Dados!AU:AU,MATCH($B146,Base_Dados!$B:$B,0))=0,0,
MAX(0, MIN(AU$1,
((INDEX(Base_Dados!AU:AU,MATCH($B146,Base_Dados!$B:$B,0))-MIN(Base_Dados!AU$5:AU$98)) /
(IF(MAX(Base_Dados!AU$5:AU$98)-MIN(Base_Dados!AU$5:AU$98)=0,1,MAX(Base_Dados!AU$5:AU$98)-MIN(Base_Dados!AU$5:AU$98)))) * AU$1)))</f>
        <v>0</v>
      </c>
      <c r="AV146" s="106">
        <f>IF(INDEX(Base_Dados!AV:AV,MATCH($B146,Base_Dados!$B:$B,0))=0,0,
MAX(0, MIN(AV$1,
((INDEX(Base_Dados!AV:AV,MATCH($B146,Base_Dados!$B:$B,0))-MIN(Base_Dados!AV$5:AV$98)) /
(IF(MAX(Base_Dados!AV$5:AV$98)-MIN(Base_Dados!AV$5:AV$98)=0,1,MAX(Base_Dados!AV$5:AV$98)-MIN(Base_Dados!AV$5:AV$98)))) * AV$1)))</f>
        <v>0</v>
      </c>
      <c r="AW146" s="106">
        <f>IF(INDEX(Base_Dados!AW:AW,MATCH($B146,Base_Dados!$B:$B,0))=0,0,
MAX(0, MIN(AW$1,
((INDEX(Base_Dados!AW:AW,MATCH($B146,Base_Dados!$B:$B,0))-MIN(Base_Dados!AW$5:AW$98)) /
(IF(MAX(Base_Dados!AW$5:AW$98)-MIN(Base_Dados!AW$5:AW$98)=0,1,MAX(Base_Dados!AW$5:AW$98)-MIN(Base_Dados!AW$5:AW$98)))) * AW$1)))</f>
        <v>0</v>
      </c>
      <c r="AX146" s="106">
        <f>IF(INDEX(Base_Dados!AX:AX,MATCH($B146,Base_Dados!$B:$B,0))=0,0,
MAX(0, MIN(AX$1,
((INDEX(Base_Dados!AX:AX,MATCH($B146,Base_Dados!$B:$B,0))-MIN(Base_Dados!AX$5:AX$98)) /
(IF(MAX(Base_Dados!AX$5:AX$98)-MIN(Base_Dados!AX$5:AX$98)=0,1,MAX(Base_Dados!AX$5:AX$98)-MIN(Base_Dados!AX$5:AX$98)))) * AX$1)))</f>
        <v>0</v>
      </c>
      <c r="AY146" s="106">
        <f>IF(INDEX(Base_Dados!AY:AY,MATCH($B146,Base_Dados!$B:$B,0))=0,0,
MAX(0, MIN(AY$1,
((INDEX(Base_Dados!AY:AY,MATCH($B146,Base_Dados!$B:$B,0))-MIN(Base_Dados!AY$5:AY$98)) /
(IF(MAX(Base_Dados!AY$5:AY$98)-MIN(Base_Dados!AY$5:AY$98)=0,1,MAX(Base_Dados!AY$5:AY$98)-MIN(Base_Dados!AY$5:AY$98)))) * AY$1)))</f>
        <v>0</v>
      </c>
      <c r="AZ146" s="106">
        <f>IF(INDEX(Base_Dados!AZ:AZ,MATCH($B146,Base_Dados!$B:$B,0))=0,0,
MAX(0, MIN(AZ$1,
((INDEX(Base_Dados!AZ:AZ,MATCH($B146,Base_Dados!$B:$B,0))-MIN(Base_Dados!AZ$5:AZ$98)) /
(IF(MAX(Base_Dados!AZ$5:AZ$98)-MIN(Base_Dados!AZ$5:AZ$98)=0,1,MAX(Base_Dados!AZ$5:AZ$98)-MIN(Base_Dados!AZ$5:AZ$98)))) * AZ$1)))</f>
        <v>0</v>
      </c>
      <c r="BA146" s="106">
        <f>IF(INDEX(Base_Dados!BA:BA,MATCH($B146,Base_Dados!$B:$B,0))=0,0,
MAX(0, MIN(BA$1,
((INDEX(Base_Dados!BA:BA,MATCH($B146,Base_Dados!$B:$B,0))-MIN(Base_Dados!BA$5:BA$98)) /
(IF(MAX(Base_Dados!BA$5:BA$98)-MIN(Base_Dados!BA$5:BA$98)=0,1,MAX(Base_Dados!BA$5:BA$98)-MIN(Base_Dados!BA$5:BA$98)))) * BA$1)))</f>
        <v>8.3261173649503764E-3</v>
      </c>
      <c r="BB146" s="106">
        <f>IF(INDEX(Base_Dados!BB:BB,MATCH($B146,Base_Dados!$B:$B,0))=0,0,
MAX(0, MIN(BB$1,
((INDEX(Base_Dados!BB:BB,MATCH($B146,Base_Dados!$B:$B,0))-MIN(Base_Dados!BB$5:BB$98)) /
(IF(MAX(Base_Dados!BB$5:BB$98)-MIN(Base_Dados!BB$5:BB$98)=0,1,MAX(Base_Dados!BB$5:BB$98)-MIN(Base_Dados!BB$5:BB$98)))) * BB$1)))</f>
        <v>0.26400216219621603</v>
      </c>
      <c r="BC146" s="106">
        <f>IF(INDEX(Base_Dados!BC:BC,MATCH($B146,Base_Dados!$B:$B,0))=0,0,
MAX(0, MIN(BC$1,
((INDEX(Base_Dados!BC:BC,MATCH($B146,Base_Dados!$B:$B,0))-MIN(Base_Dados!BC$5:BC$98)) /
(IF(MAX(Base_Dados!BC$5:BC$98)-MIN(Base_Dados!BC$5:BC$98)=0,1,MAX(Base_Dados!BC$5:BC$98)-MIN(Base_Dados!BC$5:BC$98)))) * BC$1)))</f>
        <v>2.2353891731753298E-2</v>
      </c>
      <c r="BD146" s="106">
        <f>IF(INDEX(Base_Dados!BD:BD,MATCH($B146,Base_Dados!$B:$B,0))=0,0,
MAX(0, MIN(BD$1,
((INDEX(Base_Dados!BD:BD,MATCH($B146,Base_Dados!$B:$B,0))-MIN(Base_Dados!BD$5:BD$98)) /
(IF(MAX(Base_Dados!BD$5:BD$98)-MIN(Base_Dados!BD$5:BD$98)=0,1,MAX(Base_Dados!BD$5:BD$98)-MIN(Base_Dados!BD$5:BD$98)))) * BD$1)))</f>
        <v>3.2546222560764491E-3</v>
      </c>
      <c r="BE146" s="106">
        <f>IF(INDEX(Base_Dados!BE:BE,MATCH($B146,Base_Dados!$B:$B,0))=0,0,
MAX(0, MIN(BE$1,
((INDEX(Base_Dados!BE:BE,MATCH($B146,Base_Dados!$B:$B,0))-MIN(Base_Dados!BE$5:BE$98)) /
(IF(MAX(Base_Dados!BE$5:BE$98)-MIN(Base_Dados!BE$5:BE$98)=0,1,MAX(Base_Dados!BE$5:BE$98)-MIN(Base_Dados!BE$5:BE$98)))) * BE$1)))</f>
        <v>1.9568489713998997E-2</v>
      </c>
      <c r="BF146" s="106">
        <f>IF(INDEX(Base_Dados!BF:BF,MATCH($B146,Base_Dados!$B:$B,0))=0,0,
MAX(0, MIN(BF$1,
((INDEX(Base_Dados!BF:BF,MATCH($B146,Base_Dados!$B:$B,0))-MIN(Base_Dados!BF$5:BF$98)) /
(IF(MAX(Base_Dados!BF$5:BF$98)-MIN(Base_Dados!BF$5:BF$98)=0,1,MAX(Base_Dados!BF$5:BF$98)-MIN(Base_Dados!BF$5:BF$98)))) * BF$1)))</f>
        <v>0</v>
      </c>
      <c r="BG146" s="106">
        <f>IF(INDEX(Base_Dados!BG:BG,MATCH($B146,Base_Dados!$B:$B,0))=0,0,
MAX(0, MIN(BG$1,
((INDEX(Base_Dados!BG:BG,MATCH($B146,Base_Dados!$B:$B,0))-MIN(Base_Dados!BG$5:BG$98)) /
(IF(MAX(Base_Dados!BG$5:BG$98)-MIN(Base_Dados!BG$5:BG$98)=0,1,MAX(Base_Dados!BG$5:BG$98)-MIN(Base_Dados!BG$5:BG$98)))) * BG$1)))</f>
        <v>0</v>
      </c>
      <c r="BH146" s="106">
        <f>IF(INDEX(Base_Dados!BH:BH,MATCH($B146,Base_Dados!$B:$B,0))=0,0,
MAX(0, MIN(BH$1,
((INDEX(Base_Dados!BH:BH,MATCH($B146,Base_Dados!$B:$B,0))-MIN(Base_Dados!BH$5:BH$98)) /
(IF(MAX(Base_Dados!BH$5:BH$98)-MIN(Base_Dados!BH$5:BH$98)=0,1,MAX(Base_Dados!BH$5:BH$98)-MIN(Base_Dados!BH$5:BH$98)))) * BH$1)))</f>
        <v>1.098901098901099E-2</v>
      </c>
      <c r="BI146" s="106">
        <f>IF(INDEX(Base_Dados!BI:BI,MATCH($B146,Base_Dados!$B:$B,0))=0,0,
MAX(0, MIN(BI$1,
((INDEX(Base_Dados!BI:BI,MATCH($B146,Base_Dados!$B:$B,0))-MIN(Base_Dados!BI$5:BI$98)) /
(IF(MAX(Base_Dados!BI$5:BI$98)-MIN(Base_Dados!BI$5:BI$98)=0,1,MAX(Base_Dados!BI$5:BI$98)-MIN(Base_Dados!BI$5:BI$98)))) * BI$1)))</f>
        <v>2.9641185647425898E-2</v>
      </c>
      <c r="BJ146" s="106">
        <f>IF(INDEX(Base_Dados!BJ:BJ,MATCH($B146,Base_Dados!$B:$B,0))=0,0,
MAX(0, MIN(BJ$1,
((INDEX(Base_Dados!BJ:BJ,MATCH($B146,Base_Dados!$B:$B,0))-MIN(Base_Dados!BJ$5:BJ$98)) /
(IF(MAX(Base_Dados!BJ$5:BJ$98)-MIN(Base_Dados!BJ$5:BJ$98)=0,1,MAX(Base_Dados!BJ$5:BJ$98)-MIN(Base_Dados!BJ$5:BJ$98)))) * BJ$1)))</f>
        <v>0</v>
      </c>
      <c r="BK146" s="106">
        <f>IF(INDEX(Base_Dados!BK:BK,MATCH($B146,Base_Dados!$B:$B,0))=0,0,
MAX(0, MIN(BK$1,
((INDEX(Base_Dados!BK:BK,MATCH($B146,Base_Dados!$B:$B,0))-MIN(Base_Dados!BK$5:BK$98)) /
(IF(MAX(Base_Dados!BK$5:BK$98)-MIN(Base_Dados!BK$5:BK$98)=0,1,MAX(Base_Dados!BK$5:BK$98)-MIN(Base_Dados!BK$5:BK$98)))) * BK$1)))</f>
        <v>0</v>
      </c>
      <c r="BL146" s="106">
        <f>IF(INDEX(Base_Dados!BL:BL,MATCH($B146,Base_Dados!$B:$B,0))=0,0,
MAX(0, MIN(BL$1,
((INDEX(Base_Dados!BL:BL,MATCH($B146,Base_Dados!$B:$B,0))-MIN(Base_Dados!BL$5:BL$98)) /
(IF(MAX(Base_Dados!BL$5:BL$98)-MIN(Base_Dados!BL$5:BL$98)=0,1,MAX(Base_Dados!BL$5:BL$98)-MIN(Base_Dados!BL$5:BL$98)))) * BL$1)))</f>
        <v>1.7915309446254073E-2</v>
      </c>
      <c r="BM146" s="106">
        <f>IF(INDEX(Base_Dados!BM:BM,MATCH($B146,Base_Dados!$B:$B,0))=0,0,
MAX(0, MIN(BM$1,
((INDEX(Base_Dados!BM:BM,MATCH($B146,Base_Dados!$B:$B,0))-MIN(Base_Dados!BM$5:BM$98)) /
(IF(MAX(Base_Dados!BM$5:BM$98)-MIN(Base_Dados!BM$5:BM$98)=0,1,MAX(Base_Dados!BM$5:BM$98)-MIN(Base_Dados!BM$5:BM$98)))) * BM$1)))</f>
        <v>0.5004442864759201</v>
      </c>
      <c r="BN146" s="106">
        <f>IF(INDEX(Base_Dados!BN:BN,MATCH($B146,Base_Dados!$B:$B,0))=0,0,
MAX(0, MIN(BN$1,
((INDEX(Base_Dados!BN:BN,MATCH($B146,Base_Dados!$B:$B,0))-MIN(Base_Dados!BN$5:BN$98)) /
(IF(MAX(Base_Dados!BN$5:BN$98)-MIN(Base_Dados!BN$5:BN$98)=0,1,MAX(Base_Dados!BN$5:BN$98)-MIN(Base_Dados!BN$5:BN$98)))) * BN$1)))</f>
        <v>0.48578857087586508</v>
      </c>
      <c r="BO146" s="106">
        <f>IF(INDEX(Base_Dados!BO:BO,MATCH($B146,Base_Dados!$B:$B,0))=0,0,
MAX(0, MIN(BO$1,
((INDEX(Base_Dados!BO:BO,MATCH($B146,Base_Dados!$B:$B,0))-MIN(Base_Dados!BO$5:BO$98)) /
(IF(MAX(Base_Dados!BO$5:BO$98)-MIN(Base_Dados!BO$5:BO$98)=0,1,MAX(Base_Dados!BO$5:BO$98)-MIN(Base_Dados!BO$5:BO$98)))) * BO$1)))</f>
        <v>0</v>
      </c>
      <c r="BP146" s="106">
        <f t="shared" si="8"/>
        <v>6.9905268652526953</v>
      </c>
      <c r="BQ146" s="111">
        <f t="shared" si="9"/>
        <v>0.34575494886531483</v>
      </c>
      <c r="BR146" s="112">
        <f t="shared" si="10"/>
        <v>3.1246635387291555E-2</v>
      </c>
      <c r="BS146" s="113">
        <f t="shared" si="11"/>
        <v>6.9592802298654037</v>
      </c>
    </row>
    <row r="147" spans="1:71">
      <c r="A147" s="21">
        <v>24010</v>
      </c>
      <c r="B147" s="21" t="s">
        <v>544</v>
      </c>
      <c r="C147" s="21" t="s">
        <v>529</v>
      </c>
      <c r="D147" s="105">
        <f>IF(INDEX(Base_Dados!D:D,MATCH($B147,Base_Dados!$B:$B,0))=0,0,
MAX(0, MIN(D$1,
((INDEX(Base_Dados!D:D,MATCH($B147,Base_Dados!$B:$B,0))-MIN(Base_Dados!D$5:D$98)) /
(IF(MAX(Base_Dados!D$5:D$98)-MIN(Base_Dados!D$5:D$98)=0,1,MAX(Base_Dados!D$5:D$98)-MIN(Base_Dados!D$5:D$98)))) * D$1)))</f>
        <v>9.41594880902418E-2</v>
      </c>
      <c r="E147" s="106">
        <f>IF(INDEX(Base_Dados!E:E,MATCH($B147,Base_Dados!$B:$B,0))=0,0,
MAX(0, MIN(E$1,
((INDEX(Base_Dados!E:E,MATCH($B147,Base_Dados!$B:$B,0))-MIN(Base_Dados!E$5:E$98)) /
(IF(MAX(Base_Dados!E$5:E$98)-MIN(Base_Dados!E$5:E$98)=0,1,MAX(Base_Dados!E$5:E$98)-MIN(Base_Dados!E$5:E$98)))) * E$1)))</f>
        <v>1.8988564268415293E-2</v>
      </c>
      <c r="F147" s="106">
        <f>IF(INDEX(Base_Dados!F:F,MATCH($B147,Base_Dados!$B:$B,0))=0,0,
MAX(0, MIN(F$1,
((INDEX(Base_Dados!F:F,MATCH($B147,Base_Dados!$B:$B,0))-MIN(Base_Dados!F$5:F$98)) /
(IF(MAX(Base_Dados!F$5:F$98)-MIN(Base_Dados!F$5:F$98)=0,1,MAX(Base_Dados!F$5:F$98)-MIN(Base_Dados!F$5:F$98)))) * F$1)))</f>
        <v>1.9212967336066349E-2</v>
      </c>
      <c r="G147" s="106">
        <f>IF(INDEX(Base_Dados!G:G,MATCH($B147,Base_Dados!$B:$B,0))=0,0,
MAX(0, MIN(G$1,
((INDEX(Base_Dados!G:G,MATCH($B147,Base_Dados!$B:$B,0))-MIN(Base_Dados!G$5:G$98)) /
(IF(MAX(Base_Dados!G$5:G$98)-MIN(Base_Dados!G$5:G$98)=0,1,MAX(Base_Dados!G$5:G$98)-MIN(Base_Dados!G$5:G$98)))) * G$1)))</f>
        <v>2.0958516032407656E-2</v>
      </c>
      <c r="H147" s="106">
        <f>IF(INDEX(Base_Dados!H:H,MATCH($B147,Base_Dados!$B:$B,0))=0,0,
MAX(0, MIN(H$1,
((INDEX(Base_Dados!H:H,MATCH($B147,Base_Dados!$B:$B,0))-MIN(Base_Dados!H$5:H$98)) /
(IF(MAX(Base_Dados!H$5:H$98)-MIN(Base_Dados!H$5:H$98)=0,1,MAX(Base_Dados!H$5:H$98)-MIN(Base_Dados!H$5:H$98)))) * H$1)))</f>
        <v>2.1064871754735124E-2</v>
      </c>
      <c r="I147" s="106">
        <f>IF(INDEX(Base_Dados!I:I,MATCH($B147,Base_Dados!$B:$B,0))=0,0,
MAX(0, MIN(I$1,
((INDEX(Base_Dados!I:I,MATCH($B147,Base_Dados!$B:$B,0))-MIN(Base_Dados!I$5:I$98)) /
(IF(MAX(Base_Dados!I$5:I$98)-MIN(Base_Dados!I$5:I$98)=0,1,MAX(Base_Dados!I$5:I$98)-MIN(Base_Dados!I$5:I$98)))) * I$1)))</f>
        <v>2.3616916726015624E-2</v>
      </c>
      <c r="J147" s="106">
        <f>IF(INDEX(Base_Dados!J:J,MATCH($B147,Base_Dados!$B:$B,0))=0,0,
MAX(0, MIN(J$1,
((INDEX(Base_Dados!J:J,MATCH($B147,Base_Dados!$B:$B,0))-MIN(Base_Dados!J$5:J$98)) /
(IF(MAX(Base_Dados!J$5:J$98)-MIN(Base_Dados!J$5:J$98)=0,1,MAX(Base_Dados!J$5:J$98)-MIN(Base_Dados!J$5:J$98)))) * J$1)))</f>
        <v>3.6265703149830214E-2</v>
      </c>
      <c r="K147" s="106">
        <f>IF(INDEX(Base_Dados!K:K,MATCH($B147,Base_Dados!$B:$B,0))=0,0,
MAX(0, MIN(K$1,
((INDEX(Base_Dados!K:K,MATCH($B147,Base_Dados!$B:$B,0))-MIN(Base_Dados!K$5:K$98)) /
(IF(MAX(Base_Dados!K$5:K$98)-MIN(Base_Dados!K$5:K$98)=0,1,MAX(Base_Dados!K$5:K$98)-MIN(Base_Dados!K$5:K$98)))) * K$1)))</f>
        <v>3.7214892665474064E-2</v>
      </c>
      <c r="L147" s="106">
        <f>IF(INDEX(Base_Dados!L:L,MATCH($B147,Base_Dados!$B:$B,0))=0,0,
MAX(0, MIN(L$1,
((INDEX(Base_Dados!L:L,MATCH($B147,Base_Dados!$B:$B,0))-MIN(Base_Dados!L$5:L$98)) /
(IF(MAX(Base_Dados!L$5:L$98)-MIN(Base_Dados!L$5:L$98)=0,1,MAX(Base_Dados!L$5:L$98)-MIN(Base_Dados!L$5:L$98)))) * L$1)))</f>
        <v>4.8877177077971463E-2</v>
      </c>
      <c r="M147" s="106">
        <f>IF(INDEX(Base_Dados!M:M,MATCH($B147,Base_Dados!$B:$B,0))=0,0,
MAX(0, MIN(M$1,
((INDEX(Base_Dados!M:M,MATCH($B147,Base_Dados!$B:$B,0))-MIN(Base_Dados!M$5:M$98)) /
(IF(MAX(Base_Dados!M$5:M$98)-MIN(Base_Dados!M$5:M$98)=0,1,MAX(Base_Dados!M$5:M$98)-MIN(Base_Dados!M$5:M$98)))) * M$1)))</f>
        <v>4.7696793002915454E-2</v>
      </c>
      <c r="N147" s="106">
        <f>IF(INDEX(Base_Dados!N:N,MATCH($B147,Base_Dados!$B:$B,0))=0,0,
MAX(0, MIN(N$1,
((INDEX(Base_Dados!N:N,MATCH($B147,Base_Dados!$B:$B,0))-MIN(Base_Dados!N$5:N$98)) /
(IF(MAX(Base_Dados!N$5:N$98)-MIN(Base_Dados!N$5:N$98)=0,1,MAX(Base_Dados!N$5:N$98)-MIN(Base_Dados!N$5:N$98)))) * N$1)))</f>
        <v>6.7416793857002569E-2</v>
      </c>
      <c r="O147" s="106">
        <f>IF(INDEX(Base_Dados!O:O,MATCH($B147,Base_Dados!$B:$B,0))=0,0,
MAX(0, MIN(O$1,
((INDEX(Base_Dados!O:O,MATCH($B147,Base_Dados!$B:$B,0))-MIN(Base_Dados!O$5:O$98)) /
(IF(MAX(Base_Dados!O$5:O$98)-MIN(Base_Dados!O$5:O$98)=0,1,MAX(Base_Dados!O$5:O$98)-MIN(Base_Dados!O$5:O$98)))) * O$1)))</f>
        <v>9.4263894308489887E-2</v>
      </c>
      <c r="P147" s="106">
        <f>IF(INDEX(Base_Dados!P:P,MATCH($B147,Base_Dados!$B:$B,0))=0,0,
MAX(0, MIN(P$1,
((INDEX(Base_Dados!P:P,MATCH($B147,Base_Dados!$B:$B,0))-MIN(Base_Dados!P$5:P$98)) /
(IF(MAX(Base_Dados!P$5:P$98)-MIN(Base_Dados!P$5:P$98)=0,1,MAX(Base_Dados!P$5:P$98)-MIN(Base_Dados!P$5:P$98)))) * P$1)))</f>
        <v>1.4169480791089959E-2</v>
      </c>
      <c r="Q147" s="106">
        <f>IF(INDEX(Base_Dados!Q:Q,MATCH($B147,Base_Dados!$B:$B,0))=0,0,
MAX(0, MIN(Q$1,
((INDEX(Base_Dados!Q:Q,MATCH($B147,Base_Dados!$B:$B,0))-MIN(Base_Dados!Q$5:Q$98)) /
(IF(MAX(Base_Dados!Q$5:Q$98)-MIN(Base_Dados!Q$5:Q$98)=0,1,MAX(Base_Dados!Q$5:Q$98)-MIN(Base_Dados!Q$5:Q$98)))) * Q$1)))</f>
        <v>7.7668369227528837E-3</v>
      </c>
      <c r="R147" s="106">
        <f>IF(INDEX(Base_Dados!R:R,MATCH($B147,Base_Dados!$B:$B,0))=0,0,
MAX(0, MIN(R$1,
((INDEX(Base_Dados!R:R,MATCH($B147,Base_Dados!$B:$B,0))-MIN(Base_Dados!R$5:R$98)) /
(IF(MAX(Base_Dados!R$5:R$98)-MIN(Base_Dados!R$5:R$98)=0,1,MAX(Base_Dados!R$5:R$98)-MIN(Base_Dados!R$5:R$98)))) * R$1)))</f>
        <v>4.8049776911750055E-3</v>
      </c>
      <c r="S147" s="106">
        <f>IF(INDEX(Base_Dados!S:S,MATCH($B147,Base_Dados!$B:$B,0))=0,0,
MAX(0, MIN(S$1,
((INDEX(Base_Dados!S:S,MATCH($B147,Base_Dados!$B:$B,0))-MIN(Base_Dados!S$5:S$98)) /
(IF(MAX(Base_Dados!S$5:S$98)-MIN(Base_Dados!S$5:S$98)=0,1,MAX(Base_Dados!S$5:S$98)-MIN(Base_Dados!S$5:S$98)))) * S$1)))</f>
        <v>1.1323298135250506E-2</v>
      </c>
      <c r="T147" s="106">
        <f>IF(INDEX(Base_Dados!T:T,MATCH($B147,Base_Dados!$B:$B,0))=0,0,
MAX(0, MIN(T$1,
((INDEX(Base_Dados!T:T,MATCH($B147,Base_Dados!$B:$B,0))-MIN(Base_Dados!T$5:T$98)) /
(IF(MAX(Base_Dados!T$5:T$98)-MIN(Base_Dados!T$5:T$98)=0,1,MAX(Base_Dados!T$5:T$98)-MIN(Base_Dados!T$5:T$98)))) * T$1)))</f>
        <v>0.54595092939252077</v>
      </c>
      <c r="U147" s="106">
        <f>IF(INDEX(Base_Dados!U:U,MATCH($B147,Base_Dados!$B:$B,0))=0,0,
MAX(0, MIN(U$1,
((INDEX(Base_Dados!U:U,MATCH($B147,Base_Dados!$B:$B,0))-MIN(Base_Dados!U$5:U$98)) /
(IF(MAX(Base_Dados!U$5:U$98)-MIN(Base_Dados!U$5:U$98)=0,1,MAX(Base_Dados!U$5:U$98)-MIN(Base_Dados!U$5:U$98)))) * U$1)))</f>
        <v>0.75426067479224879</v>
      </c>
      <c r="V147" s="106">
        <f>IF(INDEX(Base_Dados!V:V,MATCH($B147,Base_Dados!$B:$B,0))=0,0,
MAX(0, MIN(V$1,
((INDEX(Base_Dados!V:V,MATCH($B147,Base_Dados!$B:$B,0))-MIN(Base_Dados!V$5:V$98)) /
(IF(MAX(Base_Dados!V$5:V$98)-MIN(Base_Dados!V$5:V$98)=0,1,MAX(Base_Dados!V$5:V$98)-MIN(Base_Dados!V$5:V$98)))) * V$1)))</f>
        <v>1.0094838990938479E-2</v>
      </c>
      <c r="W147" s="106">
        <f>IF(INDEX(Base_Dados!W:W,MATCH($B147,Base_Dados!$B:$B,0))=0,0,
MAX(0, MIN(W$1,
((INDEX(Base_Dados!W:W,MATCH($B147,Base_Dados!$B:$B,0))-MIN(Base_Dados!W$5:W$98)) /
(IF(MAX(Base_Dados!W$5:W$98)-MIN(Base_Dados!W$5:W$98)=0,1,MAX(Base_Dados!W$5:W$98)-MIN(Base_Dados!W$5:W$98)))) * W$1)))</f>
        <v>2.7101368628993896</v>
      </c>
      <c r="X147" s="106">
        <f>IF(INDEX(Base_Dados!X:X,MATCH($B147,Base_Dados!$B:$B,0))=0,0,
MAX(0, MIN(X$1,
((INDEX(Base_Dados!X:X,MATCH($B147,Base_Dados!$B:$B,0))-MIN(Base_Dados!X$5:X$98)) /
(IF(MAX(Base_Dados!X$5:X$98)-MIN(Base_Dados!X$5:X$98)=0,1,MAX(Base_Dados!X$5:X$98)-MIN(Base_Dados!X$5:X$98)))) * X$1)))</f>
        <v>0</v>
      </c>
      <c r="Y147" s="106">
        <f>IF(INDEX(Base_Dados!Y:Y,MATCH($B147,Base_Dados!$B:$B,0))=0,0,
MAX(0, MIN(Y$1,
((INDEX(Base_Dados!Y:Y,MATCH($B147,Base_Dados!$B:$B,0))-MIN(Base_Dados!Y$5:Y$98)) /
(IF(MAX(Base_Dados!Y$5:Y$98)-MIN(Base_Dados!Y$5:Y$98)=0,1,MAX(Base_Dados!Y$5:Y$98)-MIN(Base_Dados!Y$5:Y$98)))) * Y$1)))</f>
        <v>0</v>
      </c>
      <c r="Z147" s="106">
        <f>IF(INDEX(Base_Dados!Z:Z,MATCH($B147,Base_Dados!$B:$B,0))=0,0,
MAX(0, MIN(Z$1,
((INDEX(Base_Dados!Z:Z,MATCH($B147,Base_Dados!$B:$B,0))-MIN(Base_Dados!Z$5:Z$98)) /
(IF(MAX(Base_Dados!Z$5:Z$98)-MIN(Base_Dados!Z$5:Z$98)=0,1,MAX(Base_Dados!Z$5:Z$98)-MIN(Base_Dados!Z$5:Z$98)))) * Z$1)))</f>
        <v>0</v>
      </c>
      <c r="AA147" s="106">
        <f>IF(INDEX(Base_Dados!AA:AA,MATCH($B147,Base_Dados!$B:$B,0))=0,0,
MAX(0, MIN(AA$1,
((INDEX(Base_Dados!AA:AA,MATCH($B147,Base_Dados!$B:$B,0))-MIN(Base_Dados!AA$5:AA$98)) /
(IF(MAX(Base_Dados!AA$5:AA$98)-MIN(Base_Dados!AA$5:AA$98)=0,1,MAX(Base_Dados!AA$5:AA$98)-MIN(Base_Dados!AA$5:AA$98)))) * AA$1)))</f>
        <v>0</v>
      </c>
      <c r="AB147" s="106">
        <f>IF(INDEX(Base_Dados!AB:AB,MATCH($B147,Base_Dados!$B:$B,0))=0,0,
MAX(0, MIN(AB$1,
((INDEX(Base_Dados!AB:AB,MATCH($B147,Base_Dados!$B:$B,0))-MIN(Base_Dados!AB$5:AB$98)) /
(IF(MAX(Base_Dados!AB$5:AB$98)-MIN(Base_Dados!AB$5:AB$98)=0,1,MAX(Base_Dados!AB$5:AB$98)-MIN(Base_Dados!AB$5:AB$98)))) * AB$1)))</f>
        <v>0</v>
      </c>
      <c r="AC147" s="106">
        <f>IF(INDEX(Base_Dados!AC:AC,MATCH($B147,Base_Dados!$B:$B,0))=0,0,
MAX(0, MIN(AC$1,
((INDEX(Base_Dados!AC:AC,MATCH($B147,Base_Dados!$B:$B,0))-MIN(Base_Dados!AC$5:AC$98)) /
(IF(MAX(Base_Dados!AC$5:AC$98)-MIN(Base_Dados!AC$5:AC$98)=0,1,MAX(Base_Dados!AC$5:AC$98)-MIN(Base_Dados!AC$5:AC$98)))) * AC$1)))</f>
        <v>1.2050732318365773E-2</v>
      </c>
      <c r="AD147" s="106">
        <f>IF(INDEX(Base_Dados!AD:AD,MATCH($B147,Base_Dados!$B:$B,0))=0,0,
MAX(0, MIN(AD$1,
((INDEX(Base_Dados!AD:AD,MATCH($B147,Base_Dados!$B:$B,0))-MIN(Base_Dados!AD$5:AD$98)) /
(IF(MAX(Base_Dados!AD$5:AD$98)-MIN(Base_Dados!AD$5:AD$98)=0,1,MAX(Base_Dados!AD$5:AD$98)-MIN(Base_Dados!AD$5:AD$98)))) * AD$1)))</f>
        <v>5.4577725188581566E-3</v>
      </c>
      <c r="AE147" s="106">
        <f>IF(INDEX(Base_Dados!AE:AE,MATCH($B147,Base_Dados!$B:$B,0))=0,0,
MAX(0, MIN(AE$1,
((INDEX(Base_Dados!AE:AE,MATCH($B147,Base_Dados!$B:$B,0))-MIN(Base_Dados!AE$5:AE$98)) /
(IF(MAX(Base_Dados!AE$5:AE$98)-MIN(Base_Dados!AE$5:AE$98)=0,1,MAX(Base_Dados!AE$5:AE$98)-MIN(Base_Dados!AE$5:AE$98)))) * AE$1)))</f>
        <v>1.8984610959298146E-3</v>
      </c>
      <c r="AF147" s="106">
        <f>IF(INDEX(Base_Dados!AF:AF,MATCH($B147,Base_Dados!$B:$B,0))=0,0,
MAX(0, MIN(AF$1,
((INDEX(Base_Dados!AF:AF,MATCH($B147,Base_Dados!$B:$B,0))-MIN(Base_Dados!AF$5:AF$98)) /
(IF(MAX(Base_Dados!AF$5:AF$98)-MIN(Base_Dados!AF$5:AF$98)=0,1,MAX(Base_Dados!AF$5:AF$98)-MIN(Base_Dados!AF$5:AF$98)))) * AF$1)))</f>
        <v>4.5970670712085692E-3</v>
      </c>
      <c r="AG147" s="106">
        <f>IF(INDEX(Base_Dados!AG:AG,MATCH($B147,Base_Dados!$B:$B,0))=0,0,
MAX(0, MIN(AG$1,
((INDEX(Base_Dados!AG:AG,MATCH($B147,Base_Dados!$B:$B,0))-MIN(Base_Dados!AG$5:AG$98)) /
(IF(MAX(Base_Dados!AG$5:AG$98)-MIN(Base_Dados!AG$5:AG$98)=0,1,MAX(Base_Dados!AG$5:AG$98)-MIN(Base_Dados!AG$5:AG$98)))) * AG$1)))</f>
        <v>7.7668369227528837E-3</v>
      </c>
      <c r="AH147" s="106">
        <f>IF(INDEX(Base_Dados!AH:AH,MATCH($B147,Base_Dados!$B:$B,0))=0,0,
MAX(0, MIN(AH$1,
((INDEX(Base_Dados!AH:AH,MATCH($B147,Base_Dados!$B:$B,0))-MIN(Base_Dados!AH$5:AH$98)) /
(IF(MAX(Base_Dados!AH$5:AH$98)-MIN(Base_Dados!AH$5:AH$98)=0,1,MAX(Base_Dados!AH$5:AH$98)-MIN(Base_Dados!AH$5:AH$98)))) * AH$1)))</f>
        <v>1.3614605129322672</v>
      </c>
      <c r="AI147" s="106">
        <f>IF(INDEX(Base_Dados!AI:AI,MATCH($B147,Base_Dados!$B:$B,0))=0,0,
MAX(0, MIN(AI$1,
((INDEX(Base_Dados!AI:AI,MATCH($B147,Base_Dados!$B:$B,0))-MIN(Base_Dados!AI$5:AI$98)) /
(IF(MAX(Base_Dados!AI$5:AI$98)-MIN(Base_Dados!AI$5:AI$98)=0,1,MAX(Base_Dados!AI$5:AI$98)-MIN(Base_Dados!AI$5:AI$98)))) * AI$1)))</f>
        <v>0</v>
      </c>
      <c r="AJ147" s="106">
        <f>IF(INDEX(Base_Dados!AJ:AJ,MATCH($B147,Base_Dados!$B:$B,0))=0,0,
MAX(0, MIN(AJ$1,
((INDEX(Base_Dados!AJ:AJ,MATCH($B147,Base_Dados!$B:$B,0))-MIN(Base_Dados!AJ$5:AJ$98)) /
(IF(MAX(Base_Dados!AJ$5:AJ$98)-MIN(Base_Dados!AJ$5:AJ$98)=0,1,MAX(Base_Dados!AJ$5:AJ$98)-MIN(Base_Dados!AJ$5:AJ$98)))) * AJ$1)))</f>
        <v>0</v>
      </c>
      <c r="AK147" s="106">
        <f>IF(INDEX(Base_Dados!AK:AK,MATCH($B147,Base_Dados!$B:$B,0))=0,0,
MAX(0, MIN(AK$1,
((INDEX(Base_Dados!AK:AK,MATCH($B147,Base_Dados!$B:$B,0))-MIN(Base_Dados!AK$5:AK$98)) /
(IF(MAX(Base_Dados!AK$5:AK$98)-MIN(Base_Dados!AK$5:AK$98)=0,1,MAX(Base_Dados!AK$5:AK$98)-MIN(Base_Dados!AK$5:AK$98)))) * AK$1)))</f>
        <v>2.8735632183908046E-3</v>
      </c>
      <c r="AL147" s="106">
        <f>IF(INDEX(Base_Dados!AL:AL,MATCH($B147,Base_Dados!$B:$B,0))=0,0,
MAX(0, MIN(AL$1,
((INDEX(Base_Dados!AL:AL,MATCH($B147,Base_Dados!$B:$B,0))-MIN(Base_Dados!AL$5:AL$98)) /
(IF(MAX(Base_Dados!AL$5:AL$98)-MIN(Base_Dados!AL$5:AL$98)=0,1,MAX(Base_Dados!AL$5:AL$98)-MIN(Base_Dados!AL$5:AL$98)))) * AL$1)))</f>
        <v>0</v>
      </c>
      <c r="AM147" s="106">
        <f>IF(INDEX(Base_Dados!AM:AM,MATCH($B147,Base_Dados!$B:$B,0))=0,0,
MAX(0, MIN(AM$1,
((INDEX(Base_Dados!AM:AM,MATCH($B147,Base_Dados!$B:$B,0))-MIN(Base_Dados!AM$5:AM$98)) /
(IF(MAX(Base_Dados!AM$5:AM$98)-MIN(Base_Dados!AM$5:AM$98)=0,1,MAX(Base_Dados!AM$5:AM$98)-MIN(Base_Dados!AM$5:AM$98)))) * AM$1)))</f>
        <v>0</v>
      </c>
      <c r="AN147" s="106">
        <f>IF(INDEX(Base_Dados!AN:AN,MATCH($B147,Base_Dados!$B:$B,0))=0,0,
MAX(0, MIN(AN$1,
((INDEX(Base_Dados!AN:AN,MATCH($B147,Base_Dados!$B:$B,0))-MIN(Base_Dados!AN$5:AN$98)) /
(IF(MAX(Base_Dados!AN$5:AN$98)-MIN(Base_Dados!AN$5:AN$98)=0,1,MAX(Base_Dados!AN$5:AN$98)-MIN(Base_Dados!AN$5:AN$98)))) * AN$1)))</f>
        <v>0</v>
      </c>
      <c r="AO147" s="106">
        <f>IF(INDEX(Base_Dados!AO:AO,MATCH($B147,Base_Dados!$B:$B,0))=0,0,
MAX(0, MIN(AO$1,
((INDEX(Base_Dados!AO:AO,MATCH($B147,Base_Dados!$B:$B,0))-MIN(Base_Dados!AO$5:AO$98)) /
(IF(MAX(Base_Dados!AO$5:AO$98)-MIN(Base_Dados!AO$5:AO$98)=0,1,MAX(Base_Dados!AO$5:AO$98)-MIN(Base_Dados!AO$5:AO$98)))) * AO$1)))</f>
        <v>0</v>
      </c>
      <c r="AP147" s="106">
        <f>IF(INDEX(Base_Dados!AP:AP,MATCH($B147,Base_Dados!$B:$B,0))=0,0,
MAX(0, MIN(AP$1,
((INDEX(Base_Dados!AP:AP,MATCH($B147,Base_Dados!$B:$B,0))-MIN(Base_Dados!AP$5:AP$98)) /
(IF(MAX(Base_Dados!AP$5:AP$98)-MIN(Base_Dados!AP$5:AP$98)=0,1,MAX(Base_Dados!AP$5:AP$98)-MIN(Base_Dados!AP$5:AP$98)))) * AP$1)))</f>
        <v>0</v>
      </c>
      <c r="AQ147" s="106">
        <f>IF(INDEX(Base_Dados!AQ:AQ,MATCH($B147,Base_Dados!$B:$B,0))=0,0,
MAX(0, MIN(AQ$1,
((INDEX(Base_Dados!AQ:AQ,MATCH($B147,Base_Dados!$B:$B,0))-MIN(Base_Dados!AQ$5:AQ$98)) /
(IF(MAX(Base_Dados!AQ$5:AQ$98)-MIN(Base_Dados!AQ$5:AQ$98)=0,1,MAX(Base_Dados!AQ$5:AQ$98)-MIN(Base_Dados!AQ$5:AQ$98)))) * AQ$1)))</f>
        <v>0</v>
      </c>
      <c r="AR147" s="106">
        <f>IF(INDEX(Base_Dados!AR:AR,MATCH($B147,Base_Dados!$B:$B,0))=0,0,
MAX(0, MIN(AR$1,
((INDEX(Base_Dados!AR:AR,MATCH($B147,Base_Dados!$B:$B,0))-MIN(Base_Dados!AR$5:AR$98)) /
(IF(MAX(Base_Dados!AR$5:AR$98)-MIN(Base_Dados!AR$5:AR$98)=0,1,MAX(Base_Dados!AR$5:AR$98)-MIN(Base_Dados!AR$5:AR$98)))) * AR$1)))</f>
        <v>0</v>
      </c>
      <c r="AS147" s="106">
        <f>IF(INDEX(Base_Dados!AS:AS,MATCH($B147,Base_Dados!$B:$B,0))=0,0,
MAX(0, MIN(AS$1,
((INDEX(Base_Dados!AS:AS,MATCH($B147,Base_Dados!$B:$B,0))-MIN(Base_Dados!AS$5:AS$98)) /
(IF(MAX(Base_Dados!AS$5:AS$98)-MIN(Base_Dados!AS$5:AS$98)=0,1,MAX(Base_Dados!AS$5:AS$98)-MIN(Base_Dados!AS$5:AS$98)))) * AS$1)))</f>
        <v>0</v>
      </c>
      <c r="AT147" s="106">
        <f>IF(INDEX(Base_Dados!AT:AT,MATCH($B147,Base_Dados!$B:$B,0))=0,0,
MAX(0, MIN(AT$1,
((INDEX(Base_Dados!AT:AT,MATCH($B147,Base_Dados!$B:$B,0))-MIN(Base_Dados!AT$5:AT$98)) /
(IF(MAX(Base_Dados!AT$5:AT$98)-MIN(Base_Dados!AT$5:AT$98)=0,1,MAX(Base_Dados!AT$5:AT$98)-MIN(Base_Dados!AT$5:AT$98)))) * AT$1)))</f>
        <v>0</v>
      </c>
      <c r="AU147" s="106">
        <f>IF(INDEX(Base_Dados!AU:AU,MATCH($B147,Base_Dados!$B:$B,0))=0,0,
MAX(0, MIN(AU$1,
((INDEX(Base_Dados!AU:AU,MATCH($B147,Base_Dados!$B:$B,0))-MIN(Base_Dados!AU$5:AU$98)) /
(IF(MAX(Base_Dados!AU$5:AU$98)-MIN(Base_Dados!AU$5:AU$98)=0,1,MAX(Base_Dados!AU$5:AU$98)-MIN(Base_Dados!AU$5:AU$98)))) * AU$1)))</f>
        <v>0</v>
      </c>
      <c r="AV147" s="106">
        <f>IF(INDEX(Base_Dados!AV:AV,MATCH($B147,Base_Dados!$B:$B,0))=0,0,
MAX(0, MIN(AV$1,
((INDEX(Base_Dados!AV:AV,MATCH($B147,Base_Dados!$B:$B,0))-MIN(Base_Dados!AV$5:AV$98)) /
(IF(MAX(Base_Dados!AV$5:AV$98)-MIN(Base_Dados!AV$5:AV$98)=0,1,MAX(Base_Dados!AV$5:AV$98)-MIN(Base_Dados!AV$5:AV$98)))) * AV$1)))</f>
        <v>0</v>
      </c>
      <c r="AW147" s="106">
        <f>IF(INDEX(Base_Dados!AW:AW,MATCH($B147,Base_Dados!$B:$B,0))=0,0,
MAX(0, MIN(AW$1,
((INDEX(Base_Dados!AW:AW,MATCH($B147,Base_Dados!$B:$B,0))-MIN(Base_Dados!AW$5:AW$98)) /
(IF(MAX(Base_Dados!AW$5:AW$98)-MIN(Base_Dados!AW$5:AW$98)=0,1,MAX(Base_Dados!AW$5:AW$98)-MIN(Base_Dados!AW$5:AW$98)))) * AW$1)))</f>
        <v>0</v>
      </c>
      <c r="AX147" s="106">
        <f>IF(INDEX(Base_Dados!AX:AX,MATCH($B147,Base_Dados!$B:$B,0))=0,0,
MAX(0, MIN(AX$1,
((INDEX(Base_Dados!AX:AX,MATCH($B147,Base_Dados!$B:$B,0))-MIN(Base_Dados!AX$5:AX$98)) /
(IF(MAX(Base_Dados!AX$5:AX$98)-MIN(Base_Dados!AX$5:AX$98)=0,1,MAX(Base_Dados!AX$5:AX$98)-MIN(Base_Dados!AX$5:AX$98)))) * AX$1)))</f>
        <v>0</v>
      </c>
      <c r="AY147" s="106">
        <f>IF(INDEX(Base_Dados!AY:AY,MATCH($B147,Base_Dados!$B:$B,0))=0,0,
MAX(0, MIN(AY$1,
((INDEX(Base_Dados!AY:AY,MATCH($B147,Base_Dados!$B:$B,0))-MIN(Base_Dados!AY$5:AY$98)) /
(IF(MAX(Base_Dados!AY$5:AY$98)-MIN(Base_Dados!AY$5:AY$98)=0,1,MAX(Base_Dados!AY$5:AY$98)-MIN(Base_Dados!AY$5:AY$98)))) * AY$1)))</f>
        <v>1.6485328058028356E-3</v>
      </c>
      <c r="AZ147" s="106">
        <f>IF(INDEX(Base_Dados!AZ:AZ,MATCH($B147,Base_Dados!$B:$B,0))=0,0,
MAX(0, MIN(AZ$1,
((INDEX(Base_Dados!AZ:AZ,MATCH($B147,Base_Dados!$B:$B,0))-MIN(Base_Dados!AZ$5:AZ$98)) /
(IF(MAX(Base_Dados!AZ$5:AZ$98)-MIN(Base_Dados!AZ$5:AZ$98)=0,1,MAX(Base_Dados!AZ$5:AZ$98)-MIN(Base_Dados!AZ$5:AZ$98)))) * AZ$1)))</f>
        <v>0.5</v>
      </c>
      <c r="BA147" s="106">
        <f>IF(INDEX(Base_Dados!BA:BA,MATCH($B147,Base_Dados!$B:$B,0))=0,0,
MAX(0, MIN(BA$1,
((INDEX(Base_Dados!BA:BA,MATCH($B147,Base_Dados!$B:$B,0))-MIN(Base_Dados!BA$5:BA$98)) /
(IF(MAX(Base_Dados!BA$5:BA$98)-MIN(Base_Dados!BA$5:BA$98)=0,1,MAX(Base_Dados!BA$5:BA$98)-MIN(Base_Dados!BA$5:BA$98)))) * BA$1)))</f>
        <v>6.9495326272785811E-3</v>
      </c>
      <c r="BB147" s="106">
        <f>IF(INDEX(Base_Dados!BB:BB,MATCH($B147,Base_Dados!$B:$B,0))=0,0,
MAX(0, MIN(BB$1,
((INDEX(Base_Dados!BB:BB,MATCH($B147,Base_Dados!$B:$B,0))-MIN(Base_Dados!BB$5:BB$98)) /
(IF(MAX(Base_Dados!BB$5:BB$98)-MIN(Base_Dados!BB$5:BB$98)=0,1,MAX(Base_Dados!BB$5:BB$98)-MIN(Base_Dados!BB$5:BB$98)))) * BB$1)))</f>
        <v>9.0086307898539816E-2</v>
      </c>
      <c r="BC147" s="106">
        <f>IF(INDEX(Base_Dados!BC:BC,MATCH($B147,Base_Dados!$B:$B,0))=0,0,
MAX(0, MIN(BC$1,
((INDEX(Base_Dados!BC:BC,MATCH($B147,Base_Dados!$B:$B,0))-MIN(Base_Dados!BC$5:BC$98)) /
(IF(MAX(Base_Dados!BC$5:BC$98)-MIN(Base_Dados!BC$5:BC$98)=0,1,MAX(Base_Dados!BC$5:BC$98)-MIN(Base_Dados!BC$5:BC$98)))) * BC$1)))</f>
        <v>2.6932399676811202E-3</v>
      </c>
      <c r="BD147" s="106">
        <f>IF(INDEX(Base_Dados!BD:BD,MATCH($B147,Base_Dados!$B:$B,0))=0,0,
MAX(0, MIN(BD$1,
((INDEX(Base_Dados!BD:BD,MATCH($B147,Base_Dados!$B:$B,0))-MIN(Base_Dados!BD$5:BD$98)) /
(IF(MAX(Base_Dados!BD$5:BD$98)-MIN(Base_Dados!BD$5:BD$98)=0,1,MAX(Base_Dados!BD$5:BD$98)-MIN(Base_Dados!BD$5:BD$98)))) * BD$1)))</f>
        <v>2.4929021535904715E-3</v>
      </c>
      <c r="BE147" s="106">
        <f>IF(INDEX(Base_Dados!BE:BE,MATCH($B147,Base_Dados!$B:$B,0))=0,0,
MAX(0, MIN(BE$1,
((INDEX(Base_Dados!BE:BE,MATCH($B147,Base_Dados!$B:$B,0))-MIN(Base_Dados!BE$5:BE$98)) /
(IF(MAX(Base_Dados!BE$5:BE$98)-MIN(Base_Dados!BE$5:BE$98)=0,1,MAX(Base_Dados!BE$5:BE$98)-MIN(Base_Dados!BE$5:BE$98)))) * BE$1)))</f>
        <v>2.960361264425489E-2</v>
      </c>
      <c r="BF147" s="106">
        <f>IF(INDEX(Base_Dados!BF:BF,MATCH($B147,Base_Dados!$B:$B,0))=0,0,
MAX(0, MIN(BF$1,
((INDEX(Base_Dados!BF:BF,MATCH($B147,Base_Dados!$B:$B,0))-MIN(Base_Dados!BF$5:BF$98)) /
(IF(MAX(Base_Dados!BF$5:BF$98)-MIN(Base_Dados!BF$5:BF$98)=0,1,MAX(Base_Dados!BF$5:BF$98)-MIN(Base_Dados!BF$5:BF$98)))) * BF$1)))</f>
        <v>0</v>
      </c>
      <c r="BG147" s="106">
        <f>IF(INDEX(Base_Dados!BG:BG,MATCH($B147,Base_Dados!$B:$B,0))=0,0,
MAX(0, MIN(BG$1,
((INDEX(Base_Dados!BG:BG,MATCH($B147,Base_Dados!$B:$B,0))-MIN(Base_Dados!BG$5:BG$98)) /
(IF(MAX(Base_Dados!BG$5:BG$98)-MIN(Base_Dados!BG$5:BG$98)=0,1,MAX(Base_Dados!BG$5:BG$98)-MIN(Base_Dados!BG$5:BG$98)))) * BG$1)))</f>
        <v>0</v>
      </c>
      <c r="BH147" s="106">
        <f>IF(INDEX(Base_Dados!BH:BH,MATCH($B147,Base_Dados!$B:$B,0))=0,0,
MAX(0, MIN(BH$1,
((INDEX(Base_Dados!BH:BH,MATCH($B147,Base_Dados!$B:$B,0))-MIN(Base_Dados!BH$5:BH$98)) /
(IF(MAX(Base_Dados!BH$5:BH$98)-MIN(Base_Dados!BH$5:BH$98)=0,1,MAX(Base_Dados!BH$5:BH$98)-MIN(Base_Dados!BH$5:BH$98)))) * BH$1)))</f>
        <v>0</v>
      </c>
      <c r="BI147" s="106">
        <f>IF(INDEX(Base_Dados!BI:BI,MATCH($B147,Base_Dados!$B:$B,0))=0,0,
MAX(0, MIN(BI$1,
((INDEX(Base_Dados!BI:BI,MATCH($B147,Base_Dados!$B:$B,0))-MIN(Base_Dados!BI$5:BI$98)) /
(IF(MAX(Base_Dados!BI$5:BI$98)-MIN(Base_Dados!BI$5:BI$98)=0,1,MAX(Base_Dados!BI$5:BI$98)-MIN(Base_Dados!BI$5:BI$98)))) * BI$1)))</f>
        <v>9.3603744149765994E-3</v>
      </c>
      <c r="BJ147" s="106">
        <f>IF(INDEX(Base_Dados!BJ:BJ,MATCH($B147,Base_Dados!$B:$B,0))=0,0,
MAX(0, MIN(BJ$1,
((INDEX(Base_Dados!BJ:BJ,MATCH($B147,Base_Dados!$B:$B,0))-MIN(Base_Dados!BJ$5:BJ$98)) /
(IF(MAX(Base_Dados!BJ$5:BJ$98)-MIN(Base_Dados!BJ$5:BJ$98)=0,1,MAX(Base_Dados!BJ$5:BJ$98)-MIN(Base_Dados!BJ$5:BJ$98)))) * BJ$1)))</f>
        <v>0</v>
      </c>
      <c r="BK147" s="106">
        <f>IF(INDEX(Base_Dados!BK:BK,MATCH($B147,Base_Dados!$B:$B,0))=0,0,
MAX(0, MIN(BK$1,
((INDEX(Base_Dados!BK:BK,MATCH($B147,Base_Dados!$B:$B,0))-MIN(Base_Dados!BK$5:BK$98)) /
(IF(MAX(Base_Dados!BK$5:BK$98)-MIN(Base_Dados!BK$5:BK$98)=0,1,MAX(Base_Dados!BK$5:BK$98)-MIN(Base_Dados!BK$5:BK$98)))) * BK$1)))</f>
        <v>0</v>
      </c>
      <c r="BL147" s="106">
        <f>IF(INDEX(Base_Dados!BL:BL,MATCH($B147,Base_Dados!$B:$B,0))=0,0,
MAX(0, MIN(BL$1,
((INDEX(Base_Dados!BL:BL,MATCH($B147,Base_Dados!$B:$B,0))-MIN(Base_Dados!BL$5:BL$98)) /
(IF(MAX(Base_Dados!BL$5:BL$98)-MIN(Base_Dados!BL$5:BL$98)=0,1,MAX(Base_Dados!BL$5:BL$98)-MIN(Base_Dados!BL$5:BL$98)))) * BL$1)))</f>
        <v>1.6286644951140066E-3</v>
      </c>
      <c r="BM147" s="106">
        <f>IF(INDEX(Base_Dados!BM:BM,MATCH($B147,Base_Dados!$B:$B,0))=0,0,
MAX(0, MIN(BM$1,
((INDEX(Base_Dados!BM:BM,MATCH($B147,Base_Dados!$B:$B,0))-MIN(Base_Dados!BM$5:BM$98)) /
(IF(MAX(Base_Dados!BM$5:BM$98)-MIN(Base_Dados!BM$5:BM$98)=0,1,MAX(Base_Dados!BM$5:BM$98)-MIN(Base_Dados!BM$5:BM$98)))) * BM$1)))</f>
        <v>0.65208560765696133</v>
      </c>
      <c r="BN147" s="106">
        <f>IF(INDEX(Base_Dados!BN:BN,MATCH($B147,Base_Dados!$B:$B,0))=0,0,
MAX(0, MIN(BN$1,
((INDEX(Base_Dados!BN:BN,MATCH($B147,Base_Dados!$B:$B,0))-MIN(Base_Dados!BN$5:BN$98)) /
(IF(MAX(Base_Dados!BN$5:BN$98)-MIN(Base_Dados!BN$5:BN$98)=0,1,MAX(Base_Dados!BN$5:BN$98)-MIN(Base_Dados!BN$5:BN$98)))) * BN$1)))</f>
        <v>0.79619040156506782</v>
      </c>
      <c r="BO147" s="106">
        <f>IF(INDEX(Base_Dados!BO:BO,MATCH($B147,Base_Dados!$B:$B,0))=0,0,
MAX(0, MIN(BO$1,
((INDEX(Base_Dados!BO:BO,MATCH($B147,Base_Dados!$B:$B,0))-MIN(Base_Dados!BO$5:BO$98)) /
(IF(MAX(Base_Dados!BO$5:BO$98)-MIN(Base_Dados!BO$5:BO$98)=0,1,MAX(Base_Dados!BO$5:BO$98)-MIN(Base_Dados!BO$5:BO$98)))) * BO$1)))</f>
        <v>0</v>
      </c>
      <c r="BP147" s="106">
        <f t="shared" si="8"/>
        <v>8.0770886001919724</v>
      </c>
      <c r="BQ147" s="111">
        <f t="shared" si="9"/>
        <v>0.40623940274782172</v>
      </c>
      <c r="BR147" s="112">
        <f t="shared" si="10"/>
        <v>9.1731089269798449E-2</v>
      </c>
      <c r="BS147" s="113">
        <f t="shared" si="11"/>
        <v>7.9853575109221744</v>
      </c>
    </row>
    <row r="148" spans="1:71">
      <c r="A148" s="21">
        <v>24011</v>
      </c>
      <c r="B148" s="21" t="s">
        <v>542</v>
      </c>
      <c r="C148" s="21" t="s">
        <v>529</v>
      </c>
      <c r="D148" s="105">
        <f>IF(INDEX(Base_Dados!D:D,MATCH($B148,Base_Dados!$B:$B,0))=0,0,
MAX(0, MIN(D$1,
((INDEX(Base_Dados!D:D,MATCH($B148,Base_Dados!$B:$B,0))-MIN(Base_Dados!D$5:D$98)) /
(IF(MAX(Base_Dados!D$5:D$98)-MIN(Base_Dados!D$5:D$98)=0,1,MAX(Base_Dados!D$5:D$98)-MIN(Base_Dados!D$5:D$98)))) * D$1)))</f>
        <v>0.18766257015561685</v>
      </c>
      <c r="E148" s="106">
        <f>IF(INDEX(Base_Dados!E:E,MATCH($B148,Base_Dados!$B:$B,0))=0,0,
MAX(0, MIN(E$1,
((INDEX(Base_Dados!E:E,MATCH($B148,Base_Dados!$B:$B,0))-MIN(Base_Dados!E$5:E$98)) /
(IF(MAX(Base_Dados!E$5:E$98)-MIN(Base_Dados!E$5:E$98)=0,1,MAX(Base_Dados!E$5:E$98)-MIN(Base_Dados!E$5:E$98)))) * E$1)))</f>
        <v>3.4133851053186802E-2</v>
      </c>
      <c r="F148" s="106">
        <f>IF(INDEX(Base_Dados!F:F,MATCH($B148,Base_Dados!$B:$B,0))=0,0,
MAX(0, MIN(F$1,
((INDEX(Base_Dados!F:F,MATCH($B148,Base_Dados!$B:$B,0))-MIN(Base_Dados!F$5:F$98)) /
(IF(MAX(Base_Dados!F$5:F$98)-MIN(Base_Dados!F$5:F$98)=0,1,MAX(Base_Dados!F$5:F$98)-MIN(Base_Dados!F$5:F$98)))) * F$1)))</f>
        <v>3.5214327546143238E-2</v>
      </c>
      <c r="G148" s="106">
        <f>IF(INDEX(Base_Dados!G:G,MATCH($B148,Base_Dados!$B:$B,0))=0,0,
MAX(0, MIN(G$1,
((INDEX(Base_Dados!G:G,MATCH($B148,Base_Dados!$B:$B,0))-MIN(Base_Dados!G$5:G$98)) /
(IF(MAX(Base_Dados!G$5:G$98)-MIN(Base_Dados!G$5:G$98)=0,1,MAX(Base_Dados!G$5:G$98)-MIN(Base_Dados!G$5:G$98)))) * G$1)))</f>
        <v>3.9553221819231668E-2</v>
      </c>
      <c r="H148" s="106">
        <f>IF(INDEX(Base_Dados!H:H,MATCH($B148,Base_Dados!$B:$B,0))=0,0,
MAX(0, MIN(H$1,
((INDEX(Base_Dados!H:H,MATCH($B148,Base_Dados!$B:$B,0))-MIN(Base_Dados!H$5:H$98)) /
(IF(MAX(Base_Dados!H$5:H$98)-MIN(Base_Dados!H$5:H$98)=0,1,MAX(Base_Dados!H$5:H$98)-MIN(Base_Dados!H$5:H$98)))) * H$1)))</f>
        <v>4.8006440215568325E-2</v>
      </c>
      <c r="I148" s="106">
        <f>IF(INDEX(Base_Dados!I:I,MATCH($B148,Base_Dados!$B:$B,0))=0,0,
MAX(0, MIN(I$1,
((INDEX(Base_Dados!I:I,MATCH($B148,Base_Dados!$B:$B,0))-MIN(Base_Dados!I$5:I$98)) /
(IF(MAX(Base_Dados!I$5:I$98)-MIN(Base_Dados!I$5:I$98)=0,1,MAX(Base_Dados!I$5:I$98)-MIN(Base_Dados!I$5:I$98)))) * I$1)))</f>
        <v>5.3801544299577668E-2</v>
      </c>
      <c r="J148" s="106">
        <f>IF(INDEX(Base_Dados!J:J,MATCH($B148,Base_Dados!$B:$B,0))=0,0,
MAX(0, MIN(J$1,
((INDEX(Base_Dados!J:J,MATCH($B148,Base_Dados!$B:$B,0))-MIN(Base_Dados!J$5:J$98)) /
(IF(MAX(Base_Dados!J$5:J$98)-MIN(Base_Dados!J$5:J$98)=0,1,MAX(Base_Dados!J$5:J$98)-MIN(Base_Dados!J$5:J$98)))) * J$1)))</f>
        <v>7.1092822134122879E-2</v>
      </c>
      <c r="K148" s="106">
        <f>IF(INDEX(Base_Dados!K:K,MATCH($B148,Base_Dados!$B:$B,0))=0,0,
MAX(0, MIN(K$1,
((INDEX(Base_Dados!K:K,MATCH($B148,Base_Dados!$B:$B,0))-MIN(Base_Dados!K$5:K$98)) /
(IF(MAX(Base_Dados!K$5:K$98)-MIN(Base_Dados!K$5:K$98)=0,1,MAX(Base_Dados!K$5:K$98)-MIN(Base_Dados!K$5:K$98)))) * K$1)))</f>
        <v>7.588886404293381E-2</v>
      </c>
      <c r="L148" s="106">
        <f>IF(INDEX(Base_Dados!L:L,MATCH($B148,Base_Dados!$B:$B,0))=0,0,
MAX(0, MIN(L$1,
((INDEX(Base_Dados!L:L,MATCH($B148,Base_Dados!$B:$B,0))-MIN(Base_Dados!L$5:L$98)) /
(IF(MAX(Base_Dados!L$5:L$98)-MIN(Base_Dados!L$5:L$98)=0,1,MAX(Base_Dados!L$5:L$98)-MIN(Base_Dados!L$5:L$98)))) * L$1)))</f>
        <v>9.4704332260319754E-2</v>
      </c>
      <c r="M148" s="106">
        <f>IF(INDEX(Base_Dados!M:M,MATCH($B148,Base_Dados!$B:$B,0))=0,0,
MAX(0, MIN(M$1,
((INDEX(Base_Dados!M:M,MATCH($B148,Base_Dados!$B:$B,0))-MIN(Base_Dados!M$5:M$98)) /
(IF(MAX(Base_Dados!M$5:M$98)-MIN(Base_Dados!M$5:M$98)=0,1,MAX(Base_Dados!M$5:M$98)-MIN(Base_Dados!M$5:M$98)))) * M$1)))</f>
        <v>9.5731778425655972E-2</v>
      </c>
      <c r="N148" s="106">
        <f>IF(INDEX(Base_Dados!N:N,MATCH($B148,Base_Dados!$B:$B,0))=0,0,
MAX(0, MIN(N$1,
((INDEX(Base_Dados!N:N,MATCH($B148,Base_Dados!$B:$B,0))-MIN(Base_Dados!N$5:N$98)) /
(IF(MAX(Base_Dados!N$5:N$98)-MIN(Base_Dados!N$5:N$98)=0,1,MAX(Base_Dados!N$5:N$98)-MIN(Base_Dados!N$5:N$98)))) * N$1)))</f>
        <v>0.12184242596339284</v>
      </c>
      <c r="O148" s="106">
        <f>IF(INDEX(Base_Dados!O:O,MATCH($B148,Base_Dados!$B:$B,0))=0,0,
MAX(0, MIN(O$1,
((INDEX(Base_Dados!O:O,MATCH($B148,Base_Dados!$B:$B,0))-MIN(Base_Dados!O$5:O$98)) /
(IF(MAX(Base_Dados!O$5:O$98)-MIN(Base_Dados!O$5:O$98)=0,1,MAX(Base_Dados!O$5:O$98)-MIN(Base_Dados!O$5:O$98)))) * O$1)))</f>
        <v>0.15903896538268578</v>
      </c>
      <c r="P148" s="106">
        <f>IF(INDEX(Base_Dados!P:P,MATCH($B148,Base_Dados!$B:$B,0))=0,0,
MAX(0, MIN(P$1,
((INDEX(Base_Dados!P:P,MATCH($B148,Base_Dados!$B:$B,0))-MIN(Base_Dados!P$5:P$98)) /
(IF(MAX(Base_Dados!P$5:P$98)-MIN(Base_Dados!P$5:P$98)=0,1,MAX(Base_Dados!P$5:P$98)-MIN(Base_Dados!P$5:P$98)))) * P$1)))</f>
        <v>4.452185091796778E-2</v>
      </c>
      <c r="Q148" s="106">
        <f>IF(INDEX(Base_Dados!Q:Q,MATCH($B148,Base_Dados!$B:$B,0))=0,0,
MAX(0, MIN(Q$1,
((INDEX(Base_Dados!Q:Q,MATCH($B148,Base_Dados!$B:$B,0))-MIN(Base_Dados!Q$5:Q$98)) /
(IF(MAX(Base_Dados!Q$5:Q$98)-MIN(Base_Dados!Q$5:Q$98)=0,1,MAX(Base_Dados!Q$5:Q$98)-MIN(Base_Dados!Q$5:Q$98)))) * Q$1)))</f>
        <v>1.316413037754726E-2</v>
      </c>
      <c r="R148" s="106">
        <f>IF(INDEX(Base_Dados!R:R,MATCH($B148,Base_Dados!$B:$B,0))=0,0,
MAX(0, MIN(R$1,
((INDEX(Base_Dados!R:R,MATCH($B148,Base_Dados!$B:$B,0))-MIN(Base_Dados!R$5:R$98)) /
(IF(MAX(Base_Dados!R$5:R$98)-MIN(Base_Dados!R$5:R$98)=0,1,MAX(Base_Dados!R$5:R$98)-MIN(Base_Dados!R$5:R$98)))) * R$1)))</f>
        <v>1.1071377168606003E-2</v>
      </c>
      <c r="S148" s="106">
        <f>IF(INDEX(Base_Dados!S:S,MATCH($B148,Base_Dados!$B:$B,0))=0,0,
MAX(0, MIN(S$1,
((INDEX(Base_Dados!S:S,MATCH($B148,Base_Dados!$B:$B,0))-MIN(Base_Dados!S$5:S$98)) /
(IF(MAX(Base_Dados!S$5:S$98)-MIN(Base_Dados!S$5:S$98)=0,1,MAX(Base_Dados!S$5:S$98)-MIN(Base_Dados!S$5:S$98)))) * S$1)))</f>
        <v>1.9785815921515765E-2</v>
      </c>
      <c r="T148" s="106">
        <f>IF(INDEX(Base_Dados!T:T,MATCH($B148,Base_Dados!$B:$B,0))=0,0,
MAX(0, MIN(T$1,
((INDEX(Base_Dados!T:T,MATCH($B148,Base_Dados!$B:$B,0))-MIN(Base_Dados!T$5:T$98)) /
(IF(MAX(Base_Dados!T$5:T$98)-MIN(Base_Dados!T$5:T$98)=0,1,MAX(Base_Dados!T$5:T$98)-MIN(Base_Dados!T$5:T$98)))) * T$1)))</f>
        <v>0.34809578106214067</v>
      </c>
      <c r="U148" s="106">
        <f>IF(INDEX(Base_Dados!U:U,MATCH($B148,Base_Dados!$B:$B,0))=0,0,
MAX(0, MIN(U$1,
((INDEX(Base_Dados!U:U,MATCH($B148,Base_Dados!$B:$B,0))-MIN(Base_Dados!U$5:U$98)) /
(IF(MAX(Base_Dados!U$5:U$98)-MIN(Base_Dados!U$5:U$98)=0,1,MAX(Base_Dados!U$5:U$98)-MIN(Base_Dados!U$5:U$98)))) * U$1)))</f>
        <v>0.87532113981686721</v>
      </c>
      <c r="V148" s="106">
        <f>IF(INDEX(Base_Dados!V:V,MATCH($B148,Base_Dados!$B:$B,0))=0,0,
MAX(0, MIN(V$1,
((INDEX(Base_Dados!V:V,MATCH($B148,Base_Dados!$B:$B,0))-MIN(Base_Dados!V$5:V$98)) /
(IF(MAX(Base_Dados!V$5:V$98)-MIN(Base_Dados!V$5:V$98)=0,1,MAX(Base_Dados!V$5:V$98)-MIN(Base_Dados!V$5:V$98)))) * V$1)))</f>
        <v>3.3681644499353611E-2</v>
      </c>
      <c r="W148" s="106">
        <f>IF(INDEX(Base_Dados!W:W,MATCH($B148,Base_Dados!$B:$B,0))=0,0,
MAX(0, MIN(W$1,
((INDEX(Base_Dados!W:W,MATCH($B148,Base_Dados!$B:$B,0))-MIN(Base_Dados!W$5:W$98)) /
(IF(MAX(Base_Dados!W$5:W$98)-MIN(Base_Dados!W$5:W$98)=0,1,MAX(Base_Dados!W$5:W$98)-MIN(Base_Dados!W$5:W$98)))) * W$1)))</f>
        <v>2.1966266032944284</v>
      </c>
      <c r="X148" s="106">
        <f>IF(INDEX(Base_Dados!X:X,MATCH($B148,Base_Dados!$B:$B,0))=0,0,
MAX(0, MIN(X$1,
((INDEX(Base_Dados!X:X,MATCH($B148,Base_Dados!$B:$B,0))-MIN(Base_Dados!X$5:X$98)) /
(IF(MAX(Base_Dados!X$5:X$98)-MIN(Base_Dados!X$5:X$98)=0,1,MAX(Base_Dados!X$5:X$98)-MIN(Base_Dados!X$5:X$98)))) * X$1)))</f>
        <v>0</v>
      </c>
      <c r="Y148" s="106">
        <f>IF(INDEX(Base_Dados!Y:Y,MATCH($B148,Base_Dados!$B:$B,0))=0,0,
MAX(0, MIN(Y$1,
((INDEX(Base_Dados!Y:Y,MATCH($B148,Base_Dados!$B:$B,0))-MIN(Base_Dados!Y$5:Y$98)) /
(IF(MAX(Base_Dados!Y$5:Y$98)-MIN(Base_Dados!Y$5:Y$98)=0,1,MAX(Base_Dados!Y$5:Y$98)-MIN(Base_Dados!Y$5:Y$98)))) * Y$1)))</f>
        <v>0</v>
      </c>
      <c r="Z148" s="106">
        <f>IF(INDEX(Base_Dados!Z:Z,MATCH($B148,Base_Dados!$B:$B,0))=0,0,
MAX(0, MIN(Z$1,
((INDEX(Base_Dados!Z:Z,MATCH($B148,Base_Dados!$B:$B,0))-MIN(Base_Dados!Z$5:Z$98)) /
(IF(MAX(Base_Dados!Z$5:Z$98)-MIN(Base_Dados!Z$5:Z$98)=0,1,MAX(Base_Dados!Z$5:Z$98)-MIN(Base_Dados!Z$5:Z$98)))) * Z$1)))</f>
        <v>0</v>
      </c>
      <c r="AA148" s="106">
        <f>IF(INDEX(Base_Dados!AA:AA,MATCH($B148,Base_Dados!$B:$B,0))=0,0,
MAX(0, MIN(AA$1,
((INDEX(Base_Dados!AA:AA,MATCH($B148,Base_Dados!$B:$B,0))-MIN(Base_Dados!AA$5:AA$98)) /
(IF(MAX(Base_Dados!AA$5:AA$98)-MIN(Base_Dados!AA$5:AA$98)=0,1,MAX(Base_Dados!AA$5:AA$98)-MIN(Base_Dados!AA$5:AA$98)))) * AA$1)))</f>
        <v>0</v>
      </c>
      <c r="AB148" s="106">
        <f>IF(INDEX(Base_Dados!AB:AB,MATCH($B148,Base_Dados!$B:$B,0))=0,0,
MAX(0, MIN(AB$1,
((INDEX(Base_Dados!AB:AB,MATCH($B148,Base_Dados!$B:$B,0))-MIN(Base_Dados!AB$5:AB$98)) /
(IF(MAX(Base_Dados!AB$5:AB$98)-MIN(Base_Dados!AB$5:AB$98)=0,1,MAX(Base_Dados!AB$5:AB$98)-MIN(Base_Dados!AB$5:AB$98)))) * AB$1)))</f>
        <v>0.27060129368086655</v>
      </c>
      <c r="AC148" s="106">
        <f>IF(INDEX(Base_Dados!AC:AC,MATCH($B148,Base_Dados!$B:$B,0))=0,0,
MAX(0, MIN(AC$1,
((INDEX(Base_Dados!AC:AC,MATCH($B148,Base_Dados!$B:$B,0))-MIN(Base_Dados!AC$5:AC$98)) /
(IF(MAX(Base_Dados!AC$5:AC$98)-MIN(Base_Dados!AC$5:AC$98)=0,1,MAX(Base_Dados!AC$5:AC$98)-MIN(Base_Dados!AC$5:AC$98)))) * AC$1)))</f>
        <v>2.2312825207169013E-2</v>
      </c>
      <c r="AD148" s="106">
        <f>IF(INDEX(Base_Dados!AD:AD,MATCH($B148,Base_Dados!$B:$B,0))=0,0,
MAX(0, MIN(AD$1,
((INDEX(Base_Dados!AD:AD,MATCH($B148,Base_Dados!$B:$B,0))-MIN(Base_Dados!AD$5:AD$98)) /
(IF(MAX(Base_Dados!AD$5:AD$98)-MIN(Base_Dados!AD$5:AD$98)=0,1,MAX(Base_Dados!AD$5:AD$98)-MIN(Base_Dados!AD$5:AD$98)))) * AD$1)))</f>
        <v>1.2291081201005768E-2</v>
      </c>
      <c r="AE148" s="106">
        <f>IF(INDEX(Base_Dados!AE:AE,MATCH($B148,Base_Dados!$B:$B,0))=0,0,
MAX(0, MIN(AE$1,
((INDEX(Base_Dados!AE:AE,MATCH($B148,Base_Dados!$B:$B,0))-MIN(Base_Dados!AE$5:AE$98)) /
(IF(MAX(Base_Dados!AE$5:AE$98)-MIN(Base_Dados!AE$5:AE$98)=0,1,MAX(Base_Dados!AE$5:AE$98)-MIN(Base_Dados!AE$5:AE$98)))) * AE$1)))</f>
        <v>6.2131454048612112E-3</v>
      </c>
      <c r="AF148" s="106">
        <f>IF(INDEX(Base_Dados!AF:AF,MATCH($B148,Base_Dados!$B:$B,0))=0,0,
MAX(0, MIN(AF$1,
((INDEX(Base_Dados!AF:AF,MATCH($B148,Base_Dados!$B:$B,0))-MIN(Base_Dados!AF$5:AF$98)) /
(IF(MAX(Base_Dados!AF$5:AF$98)-MIN(Base_Dados!AF$5:AF$98)=0,1,MAX(Base_Dados!AF$5:AF$98)-MIN(Base_Dados!AF$5:AF$98)))) * AF$1)))</f>
        <v>7.263365972509539E-3</v>
      </c>
      <c r="AG148" s="106">
        <f>IF(INDEX(Base_Dados!AG:AG,MATCH($B148,Base_Dados!$B:$B,0))=0,0,
MAX(0, MIN(AG$1,
((INDEX(Base_Dados!AG:AG,MATCH($B148,Base_Dados!$B:$B,0))-MIN(Base_Dados!AG$5:AG$98)) /
(IF(MAX(Base_Dados!AG$5:AG$98)-MIN(Base_Dados!AG$5:AG$98)=0,1,MAX(Base_Dados!AG$5:AG$98)-MIN(Base_Dados!AG$5:AG$98)))) * AG$1)))</f>
        <v>1.316413037754726E-2</v>
      </c>
      <c r="AH148" s="106">
        <f>IF(INDEX(Base_Dados!AH:AH,MATCH($B148,Base_Dados!$B:$B,0))=0,0,
MAX(0, MIN(AH$1,
((INDEX(Base_Dados!AH:AH,MATCH($B148,Base_Dados!$B:$B,0))-MIN(Base_Dados!AH$5:AH$98)) /
(IF(MAX(Base_Dados!AH$5:AH$98)-MIN(Base_Dados!AH$5:AH$98)=0,1,MAX(Base_Dados!AH$5:AH$98)-MIN(Base_Dados!AH$5:AH$98)))) * AH$1)))</f>
        <v>1.5254599310902142</v>
      </c>
      <c r="AI148" s="106">
        <f>IF(INDEX(Base_Dados!AI:AI,MATCH($B148,Base_Dados!$B:$B,0))=0,0,
MAX(0, MIN(AI$1,
((INDEX(Base_Dados!AI:AI,MATCH($B148,Base_Dados!$B:$B,0))-MIN(Base_Dados!AI$5:AI$98)) /
(IF(MAX(Base_Dados!AI$5:AI$98)-MIN(Base_Dados!AI$5:AI$98)=0,1,MAX(Base_Dados!AI$5:AI$98)-MIN(Base_Dados!AI$5:AI$98)))) * AI$1)))</f>
        <v>0.10714285714285714</v>
      </c>
      <c r="AJ148" s="106">
        <f>IF(INDEX(Base_Dados!AJ:AJ,MATCH($B148,Base_Dados!$B:$B,0))=0,0,
MAX(0, MIN(AJ$1,
((INDEX(Base_Dados!AJ:AJ,MATCH($B148,Base_Dados!$B:$B,0))-MIN(Base_Dados!AJ$5:AJ$98)) /
(IF(MAX(Base_Dados!AJ$5:AJ$98)-MIN(Base_Dados!AJ$5:AJ$98)=0,1,MAX(Base_Dados!AJ$5:AJ$98)-MIN(Base_Dados!AJ$5:AJ$98)))) * AJ$1)))</f>
        <v>0.3571428571428571</v>
      </c>
      <c r="AK148" s="106">
        <f>IF(INDEX(Base_Dados!AK:AK,MATCH($B148,Base_Dados!$B:$B,0))=0,0,
MAX(0, MIN(AK$1,
((INDEX(Base_Dados!AK:AK,MATCH($B148,Base_Dados!$B:$B,0))-MIN(Base_Dados!AK$5:AK$98)) /
(IF(MAX(Base_Dados!AK$5:AK$98)-MIN(Base_Dados!AK$5:AK$98)=0,1,MAX(Base_Dados!AK$5:AK$98)-MIN(Base_Dados!AK$5:AK$98)))) * AK$1)))</f>
        <v>8.6206896551724137E-3</v>
      </c>
      <c r="AL148" s="106">
        <f>IF(INDEX(Base_Dados!AL:AL,MATCH($B148,Base_Dados!$B:$B,0))=0,0,
MAX(0, MIN(AL$1,
((INDEX(Base_Dados!AL:AL,MATCH($B148,Base_Dados!$B:$B,0))-MIN(Base_Dados!AL$5:AL$98)) /
(IF(MAX(Base_Dados!AL$5:AL$98)-MIN(Base_Dados!AL$5:AL$98)=0,1,MAX(Base_Dados!AL$5:AL$98)-MIN(Base_Dados!AL$5:AL$98)))) * AL$1)))</f>
        <v>0.1111111111111111</v>
      </c>
      <c r="AM148" s="106">
        <f>IF(INDEX(Base_Dados!AM:AM,MATCH($B148,Base_Dados!$B:$B,0))=0,0,
MAX(0, MIN(AM$1,
((INDEX(Base_Dados!AM:AM,MATCH($B148,Base_Dados!$B:$B,0))-MIN(Base_Dados!AM$5:AM$98)) /
(IF(MAX(Base_Dados!AM$5:AM$98)-MIN(Base_Dados!AM$5:AM$98)=0,1,MAX(Base_Dados!AM$5:AM$98)-MIN(Base_Dados!AM$5:AM$98)))) * AM$1)))</f>
        <v>1.8643190056965304E-2</v>
      </c>
      <c r="AN148" s="106">
        <f>IF(INDEX(Base_Dados!AN:AN,MATCH($B148,Base_Dados!$B:$B,0))=0,0,
MAX(0, MIN(AN$1,
((INDEX(Base_Dados!AN:AN,MATCH($B148,Base_Dados!$B:$B,0))-MIN(Base_Dados!AN$5:AN$98)) /
(IF(MAX(Base_Dados!AN$5:AN$98)-MIN(Base_Dados!AN$5:AN$98)=0,1,MAX(Base_Dados!AN$5:AN$98)-MIN(Base_Dados!AN$5:AN$98)))) * AN$1)))</f>
        <v>0.11114819759679571</v>
      </c>
      <c r="AO148" s="106">
        <f>IF(INDEX(Base_Dados!AO:AO,MATCH($B148,Base_Dados!$B:$B,0))=0,0,
MAX(0, MIN(AO$1,
((INDEX(Base_Dados!AO:AO,MATCH($B148,Base_Dados!$B:$B,0))-MIN(Base_Dados!AO$5:AO$98)) /
(IF(MAX(Base_Dados!AO$5:AO$98)-MIN(Base_Dados!AO$5:AO$98)=0,1,MAX(Base_Dados!AO$5:AO$98)-MIN(Base_Dados!AO$5:AO$98)))) * AO$1)))</f>
        <v>0</v>
      </c>
      <c r="AP148" s="106">
        <f>IF(INDEX(Base_Dados!AP:AP,MATCH($B148,Base_Dados!$B:$B,0))=0,0,
MAX(0, MIN(AP$1,
((INDEX(Base_Dados!AP:AP,MATCH($B148,Base_Dados!$B:$B,0))-MIN(Base_Dados!AP$5:AP$98)) /
(IF(MAX(Base_Dados!AP$5:AP$98)-MIN(Base_Dados!AP$5:AP$98)=0,1,MAX(Base_Dados!AP$5:AP$98)-MIN(Base_Dados!AP$5:AP$98)))) * AP$1)))</f>
        <v>0</v>
      </c>
      <c r="AQ148" s="106">
        <f>IF(INDEX(Base_Dados!AQ:AQ,MATCH($B148,Base_Dados!$B:$B,0))=0,0,
MAX(0, MIN(AQ$1,
((INDEX(Base_Dados!AQ:AQ,MATCH($B148,Base_Dados!$B:$B,0))-MIN(Base_Dados!AQ$5:AQ$98)) /
(IF(MAX(Base_Dados!AQ$5:AQ$98)-MIN(Base_Dados!AQ$5:AQ$98)=0,1,MAX(Base_Dados!AQ$5:AQ$98)-MIN(Base_Dados!AQ$5:AQ$98)))) * AQ$1)))</f>
        <v>0</v>
      </c>
      <c r="AR148" s="106">
        <f>IF(INDEX(Base_Dados!AR:AR,MATCH($B148,Base_Dados!$B:$B,0))=0,0,
MAX(0, MIN(AR$1,
((INDEX(Base_Dados!AR:AR,MATCH($B148,Base_Dados!$B:$B,0))-MIN(Base_Dados!AR$5:AR$98)) /
(IF(MAX(Base_Dados!AR$5:AR$98)-MIN(Base_Dados!AR$5:AR$98)=0,1,MAX(Base_Dados!AR$5:AR$98)-MIN(Base_Dados!AR$5:AR$98)))) * AR$1)))</f>
        <v>0</v>
      </c>
      <c r="AS148" s="106">
        <f>IF(INDEX(Base_Dados!AS:AS,MATCH($B148,Base_Dados!$B:$B,0))=0,0,
MAX(0, MIN(AS$1,
((INDEX(Base_Dados!AS:AS,MATCH($B148,Base_Dados!$B:$B,0))-MIN(Base_Dados!AS$5:AS$98)) /
(IF(MAX(Base_Dados!AS$5:AS$98)-MIN(Base_Dados!AS$5:AS$98)=0,1,MAX(Base_Dados!AS$5:AS$98)-MIN(Base_Dados!AS$5:AS$98)))) * AS$1)))</f>
        <v>0</v>
      </c>
      <c r="AT148" s="106">
        <f>IF(INDEX(Base_Dados!AT:AT,MATCH($B148,Base_Dados!$B:$B,0))=0,0,
MAX(0, MIN(AT$1,
((INDEX(Base_Dados!AT:AT,MATCH($B148,Base_Dados!$B:$B,0))-MIN(Base_Dados!AT$5:AT$98)) /
(IF(MAX(Base_Dados!AT$5:AT$98)-MIN(Base_Dados!AT$5:AT$98)=0,1,MAX(Base_Dados!AT$5:AT$98)-MIN(Base_Dados!AT$5:AT$98)))) * AT$1)))</f>
        <v>0</v>
      </c>
      <c r="AU148" s="106">
        <f>IF(INDEX(Base_Dados!AU:AU,MATCH($B148,Base_Dados!$B:$B,0))=0,0,
MAX(0, MIN(AU$1,
((INDEX(Base_Dados!AU:AU,MATCH($B148,Base_Dados!$B:$B,0))-MIN(Base_Dados!AU$5:AU$98)) /
(IF(MAX(Base_Dados!AU$5:AU$98)-MIN(Base_Dados!AU$5:AU$98)=0,1,MAX(Base_Dados!AU$5:AU$98)-MIN(Base_Dados!AU$5:AU$98)))) * AU$1)))</f>
        <v>9.3632958801498131E-3</v>
      </c>
      <c r="AV148" s="106">
        <f>IF(INDEX(Base_Dados!AV:AV,MATCH($B148,Base_Dados!$B:$B,0))=0,0,
MAX(0, MIN(AV$1,
((INDEX(Base_Dados!AV:AV,MATCH($B148,Base_Dados!$B:$B,0))-MIN(Base_Dados!AV$5:AV$98)) /
(IF(MAX(Base_Dados!AV$5:AV$98)-MIN(Base_Dados!AV$5:AV$98)=0,1,MAX(Base_Dados!AV$5:AV$98)-MIN(Base_Dados!AV$5:AV$98)))) * AV$1)))</f>
        <v>0</v>
      </c>
      <c r="AW148" s="106">
        <f>IF(INDEX(Base_Dados!AW:AW,MATCH($B148,Base_Dados!$B:$B,0))=0,0,
MAX(0, MIN(AW$1,
((INDEX(Base_Dados!AW:AW,MATCH($B148,Base_Dados!$B:$B,0))-MIN(Base_Dados!AW$5:AW$98)) /
(IF(MAX(Base_Dados!AW$5:AW$98)-MIN(Base_Dados!AW$5:AW$98)=0,1,MAX(Base_Dados!AW$5:AW$98)-MIN(Base_Dados!AW$5:AW$98)))) * AW$1)))</f>
        <v>0</v>
      </c>
      <c r="AX148" s="106">
        <f>IF(INDEX(Base_Dados!AX:AX,MATCH($B148,Base_Dados!$B:$B,0))=0,0,
MAX(0, MIN(AX$1,
((INDEX(Base_Dados!AX:AX,MATCH($B148,Base_Dados!$B:$B,0))-MIN(Base_Dados!AX$5:AX$98)) /
(IF(MAX(Base_Dados!AX$5:AX$98)-MIN(Base_Dados!AX$5:AX$98)=0,1,MAX(Base_Dados!AX$5:AX$98)-MIN(Base_Dados!AX$5:AX$98)))) * AX$1)))</f>
        <v>5.6287030941408828E-2</v>
      </c>
      <c r="AY148" s="106">
        <f>IF(INDEX(Base_Dados!AY:AY,MATCH($B148,Base_Dados!$B:$B,0))=0,0,
MAX(0, MIN(AY$1,
((INDEX(Base_Dados!AY:AY,MATCH($B148,Base_Dados!$B:$B,0))-MIN(Base_Dados!AY$5:AY$98)) /
(IF(MAX(Base_Dados!AY$5:AY$98)-MIN(Base_Dados!AY$5:AY$98)=0,1,MAX(Base_Dados!AY$5:AY$98)-MIN(Base_Dados!AY$5:AY$98)))) * AY$1)))</f>
        <v>9.5614902736564453E-3</v>
      </c>
      <c r="AZ148" s="106">
        <f>IF(INDEX(Base_Dados!AZ:AZ,MATCH($B148,Base_Dados!$B:$B,0))=0,0,
MAX(0, MIN(AZ$1,
((INDEX(Base_Dados!AZ:AZ,MATCH($B148,Base_Dados!$B:$B,0))-MIN(Base_Dados!AZ$5:AZ$98)) /
(IF(MAX(Base_Dados!AZ$5:AZ$98)-MIN(Base_Dados!AZ$5:AZ$98)=0,1,MAX(Base_Dados!AZ$5:AZ$98)-MIN(Base_Dados!AZ$5:AZ$98)))) * AZ$1)))</f>
        <v>0.5</v>
      </c>
      <c r="BA148" s="106">
        <f>IF(INDEX(Base_Dados!BA:BA,MATCH($B148,Base_Dados!$B:$B,0))=0,0,
MAX(0, MIN(BA$1,
((INDEX(Base_Dados!BA:BA,MATCH($B148,Base_Dados!$B:$B,0))-MIN(Base_Dados!BA$5:BA$98)) /
(IF(MAX(Base_Dados!BA$5:BA$98)-MIN(Base_Dados!BA$5:BA$98)=0,1,MAX(Base_Dados!BA$5:BA$98)-MIN(Base_Dados!BA$5:BA$98)))) * BA$1)))</f>
        <v>2.1958746863829127E-2</v>
      </c>
      <c r="BB148" s="106">
        <f>IF(INDEX(Base_Dados!BB:BB,MATCH($B148,Base_Dados!$B:$B,0))=0,0,
MAX(0, MIN(BB$1,
((INDEX(Base_Dados!BB:BB,MATCH($B148,Base_Dados!$B:$B,0))-MIN(Base_Dados!BB$5:BB$98)) /
(IF(MAX(Base_Dados!BB$5:BB$98)-MIN(Base_Dados!BB$5:BB$98)=0,1,MAX(Base_Dados!BB$5:BB$98)-MIN(Base_Dados!BB$5:BB$98)))) * BB$1)))</f>
        <v>0.19776204309371731</v>
      </c>
      <c r="BC148" s="106">
        <f>IF(INDEX(Base_Dados!BC:BC,MATCH($B148,Base_Dados!$B:$B,0))=0,0,
MAX(0, MIN(BC$1,
((INDEX(Base_Dados!BC:BC,MATCH($B148,Base_Dados!$B:$B,0))-MIN(Base_Dados!BC$5:BC$98)) /
(IF(MAX(Base_Dados!BC$5:BC$98)-MIN(Base_Dados!BC$5:BC$98)=0,1,MAX(Base_Dados!BC$5:BC$98)-MIN(Base_Dados!BC$5:BC$98)))) * BC$1)))</f>
        <v>7.541071909507137E-3</v>
      </c>
      <c r="BD148" s="106">
        <f>IF(INDEX(Base_Dados!BD:BD,MATCH($B148,Base_Dados!$B:$B,0))=0,0,
MAX(0, MIN(BD$1,
((INDEX(Base_Dados!BD:BD,MATCH($B148,Base_Dados!$B:$B,0))-MIN(Base_Dados!BD$5:BD$98)) /
(IF(MAX(Base_Dados!BD$5:BD$98)-MIN(Base_Dados!BD$5:BD$98)=0,1,MAX(Base_Dados!BD$5:BD$98)-MIN(Base_Dados!BD$5:BD$98)))) * BD$1)))</f>
        <v>9.3483830759642679E-3</v>
      </c>
      <c r="BE148" s="106">
        <f>IF(INDEX(Base_Dados!BE:BE,MATCH($B148,Base_Dados!$B:$B,0))=0,0,
MAX(0, MIN(BE$1,
((INDEX(Base_Dados!BE:BE,MATCH($B148,Base_Dados!$B:$B,0))-MIN(Base_Dados!BE$5:BE$98)) /
(IF(MAX(Base_Dados!BE$5:BE$98)-MIN(Base_Dados!BE$5:BE$98)=0,1,MAX(Base_Dados!BE$5:BE$98)-MIN(Base_Dados!BE$5:BE$98)))) * BE$1)))</f>
        <v>1.5554440541896638E-2</v>
      </c>
      <c r="BF148" s="106">
        <f>IF(INDEX(Base_Dados!BF:BF,MATCH($B148,Base_Dados!$B:$B,0))=0,0,
MAX(0, MIN(BF$1,
((INDEX(Base_Dados!BF:BF,MATCH($B148,Base_Dados!$B:$B,0))-MIN(Base_Dados!BF$5:BF$98)) /
(IF(MAX(Base_Dados!BF$5:BF$98)-MIN(Base_Dados!BF$5:BF$98)=0,1,MAX(Base_Dados!BF$5:BF$98)-MIN(Base_Dados!BF$5:BF$98)))) * BF$1)))</f>
        <v>5.844155844155844E-2</v>
      </c>
      <c r="BG148" s="106">
        <f>IF(INDEX(Base_Dados!BG:BG,MATCH($B148,Base_Dados!$B:$B,0))=0,0,
MAX(0, MIN(BG$1,
((INDEX(Base_Dados!BG:BG,MATCH($B148,Base_Dados!$B:$B,0))-MIN(Base_Dados!BG$5:BG$98)) /
(IF(MAX(Base_Dados!BG$5:BG$98)-MIN(Base_Dados!BG$5:BG$98)=0,1,MAX(Base_Dados!BG$5:BG$98)-MIN(Base_Dados!BG$5:BG$98)))) * BG$1)))</f>
        <v>2.5919732441471572E-2</v>
      </c>
      <c r="BH148" s="106">
        <f>IF(INDEX(Base_Dados!BH:BH,MATCH($B148,Base_Dados!$B:$B,0))=0,0,
MAX(0, MIN(BH$1,
((INDEX(Base_Dados!BH:BH,MATCH($B148,Base_Dados!$B:$B,0))-MIN(Base_Dados!BH$5:BH$98)) /
(IF(MAX(Base_Dados!BH$5:BH$98)-MIN(Base_Dados!BH$5:BH$98)=0,1,MAX(Base_Dados!BH$5:BH$98)-MIN(Base_Dados!BH$5:BH$98)))) * BH$1)))</f>
        <v>4.3956043956043959E-2</v>
      </c>
      <c r="BI148" s="106">
        <f>IF(INDEX(Base_Dados!BI:BI,MATCH($B148,Base_Dados!$B:$B,0))=0,0,
MAX(0, MIN(BI$1,
((INDEX(Base_Dados!BI:BI,MATCH($B148,Base_Dados!$B:$B,0))-MIN(Base_Dados!BI$5:BI$98)) /
(IF(MAX(Base_Dados!BI$5:BI$98)-MIN(Base_Dados!BI$5:BI$98)=0,1,MAX(Base_Dados!BI$5:BI$98)-MIN(Base_Dados!BI$5:BI$98)))) * BI$1)))</f>
        <v>6.5522620904836196E-2</v>
      </c>
      <c r="BJ148" s="106">
        <f>IF(INDEX(Base_Dados!BJ:BJ,MATCH($B148,Base_Dados!$B:$B,0))=0,0,
MAX(0, MIN(BJ$1,
((INDEX(Base_Dados!BJ:BJ,MATCH($B148,Base_Dados!$B:$B,0))-MIN(Base_Dados!BJ$5:BJ$98)) /
(IF(MAX(Base_Dados!BJ$5:BJ$98)-MIN(Base_Dados!BJ$5:BJ$98)=0,1,MAX(Base_Dados!BJ$5:BJ$98)-MIN(Base_Dados!BJ$5:BJ$98)))) * BJ$1)))</f>
        <v>3.1578947368421054E-2</v>
      </c>
      <c r="BK148" s="106">
        <f>IF(INDEX(Base_Dados!BK:BK,MATCH($B148,Base_Dados!$B:$B,0))=0,0,
MAX(0, MIN(BK$1,
((INDEX(Base_Dados!BK:BK,MATCH($B148,Base_Dados!$B:$B,0))-MIN(Base_Dados!BK$5:BK$98)) /
(IF(MAX(Base_Dados!BK$5:BK$98)-MIN(Base_Dados!BK$5:BK$98)=0,1,MAX(Base_Dados!BK$5:BK$98)-MIN(Base_Dados!BK$5:BK$98)))) * BK$1)))</f>
        <v>1.7857142857142856E-2</v>
      </c>
      <c r="BL148" s="106">
        <f>IF(INDEX(Base_Dados!BL:BL,MATCH($B148,Base_Dados!$B:$B,0))=0,0,
MAX(0, MIN(BL$1,
((INDEX(Base_Dados!BL:BL,MATCH($B148,Base_Dados!$B:$B,0))-MIN(Base_Dados!BL$5:BL$98)) /
(IF(MAX(Base_Dados!BL$5:BL$98)-MIN(Base_Dados!BL$5:BL$98)=0,1,MAX(Base_Dados!BL$5:BL$98)-MIN(Base_Dados!BL$5:BL$98)))) * BL$1)))</f>
        <v>6.1889250814332247E-2</v>
      </c>
      <c r="BM148" s="106">
        <f>IF(INDEX(Base_Dados!BM:BM,MATCH($B148,Base_Dados!$B:$B,0))=0,0,
MAX(0, MIN(BM$1,
((INDEX(Base_Dados!BM:BM,MATCH($B148,Base_Dados!$B:$B,0))-MIN(Base_Dados!BM$5:BM$98)) /
(IF(MAX(Base_Dados!BM$5:BM$98)-MIN(Base_Dados!BM$5:BM$98)=0,1,MAX(Base_Dados!BM$5:BM$98)-MIN(Base_Dados!BM$5:BM$98)))) * BM$1)))</f>
        <v>0.74927010078956047</v>
      </c>
      <c r="BN148" s="106">
        <f>IF(INDEX(Base_Dados!BN:BN,MATCH($B148,Base_Dados!$B:$B,0))=0,0,
MAX(0, MIN(BN$1,
((INDEX(Base_Dados!BN:BN,MATCH($B148,Base_Dados!$B:$B,0))-MIN(Base_Dados!BN$5:BN$98)) /
(IF(MAX(Base_Dados!BN$5:BN$98)-MIN(Base_Dados!BN$5:BN$98)=0,1,MAX(Base_Dados!BN$5:BN$98)-MIN(Base_Dados!BN$5:BN$98)))) * BN$1)))</f>
        <v>0</v>
      </c>
      <c r="BO148" s="106">
        <f>IF(INDEX(Base_Dados!BO:BO,MATCH($B148,Base_Dados!$B:$B,0))=0,0,
MAX(0, MIN(BO$1,
((INDEX(Base_Dados!BO:BO,MATCH($B148,Base_Dados!$B:$B,0))-MIN(Base_Dados!BO$5:BO$98)) /
(IF(MAX(Base_Dados!BO$5:BO$98)-MIN(Base_Dados!BO$5:BO$98)=0,1,MAX(Base_Dados!BO$5:BO$98)-MIN(Base_Dados!BO$5:BO$98)))) * BO$1)))</f>
        <v>0</v>
      </c>
      <c r="BP148" s="106">
        <f t="shared" si="8"/>
        <v>9.0118660621502897</v>
      </c>
      <c r="BQ148" s="111">
        <f t="shared" si="9"/>
        <v>0.35626694275709292</v>
      </c>
      <c r="BR148" s="112">
        <f t="shared" si="10"/>
        <v>4.1758629279069648E-2</v>
      </c>
      <c r="BS148" s="113">
        <f t="shared" si="11"/>
        <v>8.9701074328712203</v>
      </c>
    </row>
    <row r="149" spans="1:71">
      <c r="A149" s="21">
        <v>24012</v>
      </c>
      <c r="B149" s="21" t="s">
        <v>543</v>
      </c>
      <c r="C149" s="21" t="s">
        <v>529</v>
      </c>
      <c r="D149" s="105">
        <f>IF(INDEX(Base_Dados!D:D,MATCH($B149,Base_Dados!$B:$B,0))=0,0,
MAX(0, MIN(D$1,
((INDEX(Base_Dados!D:D,MATCH($B149,Base_Dados!$B:$B,0))-MIN(Base_Dados!D$5:D$98)) /
(IF(MAX(Base_Dados!D$5:D$98)-MIN(Base_Dados!D$5:D$98)=0,1,MAX(Base_Dados!D$5:D$98)-MIN(Base_Dados!D$5:D$98)))) * D$1)))</f>
        <v>0.22739469642900895</v>
      </c>
      <c r="E149" s="106">
        <f>IF(INDEX(Base_Dados!E:E,MATCH($B149,Base_Dados!$B:$B,0))=0,0,
MAX(0, MIN(E$1,
((INDEX(Base_Dados!E:E,MATCH($B149,Base_Dados!$B:$B,0))-MIN(Base_Dados!E$5:E$98)) /
(IF(MAX(Base_Dados!E$5:E$98)-MIN(Base_Dados!E$5:E$98)=0,1,MAX(Base_Dados!E$5:E$98)-MIN(Base_Dados!E$5:E$98)))) * E$1)))</f>
        <v>4.7951820356493702E-2</v>
      </c>
      <c r="F149" s="106">
        <f>IF(INDEX(Base_Dados!F:F,MATCH($B149,Base_Dados!$B:$B,0))=0,0,
MAX(0, MIN(F$1,
((INDEX(Base_Dados!F:F,MATCH($B149,Base_Dados!$B:$B,0))-MIN(Base_Dados!F$5:F$98)) /
(IF(MAX(Base_Dados!F$5:F$98)-MIN(Base_Dados!F$5:F$98)=0,1,MAX(Base_Dados!F$5:F$98)-MIN(Base_Dados!F$5:F$98)))) * F$1)))</f>
        <v>4.8816428315039767E-2</v>
      </c>
      <c r="G149" s="106">
        <f>IF(INDEX(Base_Dados!G:G,MATCH($B149,Base_Dados!$B:$B,0))=0,0,
MAX(0, MIN(G$1,
((INDEX(Base_Dados!G:G,MATCH($B149,Base_Dados!$B:$B,0))-MIN(Base_Dados!G$5:G$98)) /
(IF(MAX(Base_Dados!G$5:G$98)-MIN(Base_Dados!G$5:G$98)=0,1,MAX(Base_Dados!G$5:G$98)-MIN(Base_Dados!G$5:G$98)))) * G$1)))</f>
        <v>5.1588805283386566E-2</v>
      </c>
      <c r="H149" s="106">
        <f>IF(INDEX(Base_Dados!H:H,MATCH($B149,Base_Dados!$B:$B,0))=0,0,
MAX(0, MIN(H$1,
((INDEX(Base_Dados!H:H,MATCH($B149,Base_Dados!$B:$B,0))-MIN(Base_Dados!H$5:H$98)) /
(IF(MAX(Base_Dados!H$5:H$98)-MIN(Base_Dados!H$5:H$98)=0,1,MAX(Base_Dados!H$5:H$98)-MIN(Base_Dados!H$5:H$98)))) * H$1)))</f>
        <v>5.3140723182539859E-2</v>
      </c>
      <c r="I149" s="106">
        <f>IF(INDEX(Base_Dados!I:I,MATCH($B149,Base_Dados!$B:$B,0))=0,0,
MAX(0, MIN(I$1,
((INDEX(Base_Dados!I:I,MATCH($B149,Base_Dados!$B:$B,0))-MIN(Base_Dados!I$5:I$98)) /
(IF(MAX(Base_Dados!I$5:I$98)-MIN(Base_Dados!I$5:I$98)=0,1,MAX(Base_Dados!I$5:I$98)-MIN(Base_Dados!I$5:I$98)))) * I$1)))</f>
        <v>6.3235322768136426E-2</v>
      </c>
      <c r="J149" s="106">
        <f>IF(INDEX(Base_Dados!J:J,MATCH($B149,Base_Dados!$B:$B,0))=0,0,
MAX(0, MIN(J$1,
((INDEX(Base_Dados!J:J,MATCH($B149,Base_Dados!$B:$B,0))-MIN(Base_Dados!J$5:J$98)) /
(IF(MAX(Base_Dados!J$5:J$98)-MIN(Base_Dados!J$5:J$98)=0,1,MAX(Base_Dados!J$5:J$98)-MIN(Base_Dados!J$5:J$98)))) * J$1)))</f>
        <v>8.3194134782432066E-2</v>
      </c>
      <c r="K149" s="106">
        <f>IF(INDEX(Base_Dados!K:K,MATCH($B149,Base_Dados!$B:$B,0))=0,0,
MAX(0, MIN(K$1,
((INDEX(Base_Dados!K:K,MATCH($B149,Base_Dados!$B:$B,0))-MIN(Base_Dados!K$5:K$98)) /
(IF(MAX(Base_Dados!K$5:K$98)-MIN(Base_Dados!K$5:K$98)=0,1,MAX(Base_Dados!K$5:K$98)-MIN(Base_Dados!K$5:K$98)))) * K$1)))</f>
        <v>8.709749552772808E-2</v>
      </c>
      <c r="L149" s="106">
        <f>IF(INDEX(Base_Dados!L:L,MATCH($B149,Base_Dados!$B:$B,0))=0,0,
MAX(0, MIN(L$1,
((INDEX(Base_Dados!L:L,MATCH($B149,Base_Dados!$B:$B,0))-MIN(Base_Dados!L$5:L$98)) /
(IF(MAX(Base_Dados!L$5:L$98)-MIN(Base_Dados!L$5:L$98)=0,1,MAX(Base_Dados!L$5:L$98)-MIN(Base_Dados!L$5:L$98)))) * L$1)))</f>
        <v>0.11235143627605387</v>
      </c>
      <c r="M149" s="106">
        <f>IF(INDEX(Base_Dados!M:M,MATCH($B149,Base_Dados!$B:$B,0))=0,0,
MAX(0, MIN(M$1,
((INDEX(Base_Dados!M:M,MATCH($B149,Base_Dados!$B:$B,0))-MIN(Base_Dados!M$5:M$98)) /
(IF(MAX(Base_Dados!M$5:M$98)-MIN(Base_Dados!M$5:M$98)=0,1,MAX(Base_Dados!M$5:M$98)-MIN(Base_Dados!M$5:M$98)))) * M$1)))</f>
        <v>0.11798250728862973</v>
      </c>
      <c r="N149" s="106">
        <f>IF(INDEX(Base_Dados!N:N,MATCH($B149,Base_Dados!$B:$B,0))=0,0,
MAX(0, MIN(N$1,
((INDEX(Base_Dados!N:N,MATCH($B149,Base_Dados!$B:$B,0))-MIN(Base_Dados!N$5:N$98)) /
(IF(MAX(Base_Dados!N$5:N$98)-MIN(Base_Dados!N$5:N$98)=0,1,MAX(Base_Dados!N$5:N$98)-MIN(Base_Dados!N$5:N$98)))) * N$1)))</f>
        <v>0.15769235319868904</v>
      </c>
      <c r="O149" s="106">
        <f>IF(INDEX(Base_Dados!O:O,MATCH($B149,Base_Dados!$B:$B,0))=0,0,
MAX(0, MIN(O$1,
((INDEX(Base_Dados!O:O,MATCH($B149,Base_Dados!$B:$B,0))-MIN(Base_Dados!O$5:O$98)) /
(IF(MAX(Base_Dados!O$5:O$98)-MIN(Base_Dados!O$5:O$98)=0,1,MAX(Base_Dados!O$5:O$98)-MIN(Base_Dados!O$5:O$98)))) * O$1)))</f>
        <v>0.22041362394782318</v>
      </c>
      <c r="P149" s="106">
        <f>IF(INDEX(Base_Dados!P:P,MATCH($B149,Base_Dados!$B:$B,0))=0,0,
MAX(0, MIN(P$1,
((INDEX(Base_Dados!P:P,MATCH($B149,Base_Dados!$B:$B,0))-MIN(Base_Dados!P$5:P$98)) /
(IF(MAX(Base_Dados!P$5:P$98)-MIN(Base_Dados!P$5:P$98)=0,1,MAX(Base_Dados!P$5:P$98)-MIN(Base_Dados!P$5:P$98)))) * P$1)))</f>
        <v>5.1089060243924921E-2</v>
      </c>
      <c r="Q149" s="106">
        <f>IF(INDEX(Base_Dados!Q:Q,MATCH($B149,Base_Dados!$B:$B,0))=0,0,
MAX(0, MIN(Q$1,
((INDEX(Base_Dados!Q:Q,MATCH($B149,Base_Dados!$B:$B,0))-MIN(Base_Dados!Q$5:Q$98)) /
(IF(MAX(Base_Dados!Q$5:Q$98)-MIN(Base_Dados!Q$5:Q$98)=0,1,MAX(Base_Dados!Q$5:Q$98)-MIN(Base_Dados!Q$5:Q$98)))) * Q$1)))</f>
        <v>1.263756516244537E-2</v>
      </c>
      <c r="R149" s="106">
        <f>IF(INDEX(Base_Dados!R:R,MATCH($B149,Base_Dados!$B:$B,0))=0,0,
MAX(0, MIN(R$1,
((INDEX(Base_Dados!R:R,MATCH($B149,Base_Dados!$B:$B,0))-MIN(Base_Dados!R$5:R$98)) /
(IF(MAX(Base_Dados!R$5:R$98)-MIN(Base_Dados!R$5:R$98)=0,1,MAX(Base_Dados!R$5:R$98)-MIN(Base_Dados!R$5:R$98)))) * R$1)))</f>
        <v>1.0827806870896671E-2</v>
      </c>
      <c r="S149" s="106">
        <f>IF(INDEX(Base_Dados!S:S,MATCH($B149,Base_Dados!$B:$B,0))=0,0,
MAX(0, MIN(S$1,
((INDEX(Base_Dados!S:S,MATCH($B149,Base_Dados!$B:$B,0))-MIN(Base_Dados!S$5:S$98)) /
(IF(MAX(Base_Dados!S$5:S$98)-MIN(Base_Dados!S$5:S$98)=0,1,MAX(Base_Dados!S$5:S$98)-MIN(Base_Dados!S$5:S$98)))) * S$1)))</f>
        <v>2.036995431738186E-2</v>
      </c>
      <c r="T149" s="106">
        <f>IF(INDEX(Base_Dados!T:T,MATCH($B149,Base_Dados!$B:$B,0))=0,0,
MAX(0, MIN(T$1,
((INDEX(Base_Dados!T:T,MATCH($B149,Base_Dados!$B:$B,0))-MIN(Base_Dados!T$5:T$98)) /
(IF(MAX(Base_Dados!T$5:T$98)-MIN(Base_Dados!T$5:T$98)=0,1,MAX(Base_Dados!T$5:T$98)-MIN(Base_Dados!T$5:T$98)))) * T$1)))</f>
        <v>0.27747025584957097</v>
      </c>
      <c r="U149" s="106">
        <f>IF(INDEX(Base_Dados!U:U,MATCH($B149,Base_Dados!$B:$B,0))=0,0,
MAX(0, MIN(U$1,
((INDEX(Base_Dados!U:U,MATCH($B149,Base_Dados!$B:$B,0))-MIN(Base_Dados!U$5:U$98)) /
(IF(MAX(Base_Dados!U$5:U$98)-MIN(Base_Dados!U$5:U$98)=0,1,MAX(Base_Dados!U$5:U$98)-MIN(Base_Dados!U$5:U$98)))) * U$1)))</f>
        <v>1.0808168574531289</v>
      </c>
      <c r="V149" s="106">
        <f>IF(INDEX(Base_Dados!V:V,MATCH($B149,Base_Dados!$B:$B,0))=0,0,
MAX(0, MIN(V$1,
((INDEX(Base_Dados!V:V,MATCH($B149,Base_Dados!$B:$B,0))-MIN(Base_Dados!V$5:V$98)) /
(IF(MAX(Base_Dados!V$5:V$98)-MIN(Base_Dados!V$5:V$98)=0,1,MAX(Base_Dados!V$5:V$98)-MIN(Base_Dados!V$5:V$98)))) * V$1)))</f>
        <v>3.5425463069814589E-2</v>
      </c>
      <c r="W149" s="106">
        <f>IF(INDEX(Base_Dados!W:W,MATCH($B149,Base_Dados!$B:$B,0))=0,0,
MAX(0, MIN(W$1,
((INDEX(Base_Dados!W:W,MATCH($B149,Base_Dados!$B:$B,0))-MIN(Base_Dados!W$5:W$98)) /
(IF(MAX(Base_Dados!W$5:W$98)-MIN(Base_Dados!W$5:W$98)=0,1,MAX(Base_Dados!W$5:W$98)-MIN(Base_Dados!W$5:W$98)))) * W$1)))</f>
        <v>2.627079318790325</v>
      </c>
      <c r="X149" s="106">
        <f>IF(INDEX(Base_Dados!X:X,MATCH($B149,Base_Dados!$B:$B,0))=0,0,
MAX(0, MIN(X$1,
((INDEX(Base_Dados!X:X,MATCH($B149,Base_Dados!$B:$B,0))-MIN(Base_Dados!X$5:X$98)) /
(IF(MAX(Base_Dados!X$5:X$98)-MIN(Base_Dados!X$5:X$98)=0,1,MAX(Base_Dados!X$5:X$98)-MIN(Base_Dados!X$5:X$98)))) * X$1)))</f>
        <v>0</v>
      </c>
      <c r="Y149" s="106">
        <f>IF(INDEX(Base_Dados!Y:Y,MATCH($B149,Base_Dados!$B:$B,0))=0,0,
MAX(0, MIN(Y$1,
((INDEX(Base_Dados!Y:Y,MATCH($B149,Base_Dados!$B:$B,0))-MIN(Base_Dados!Y$5:Y$98)) /
(IF(MAX(Base_Dados!Y$5:Y$98)-MIN(Base_Dados!Y$5:Y$98)=0,1,MAX(Base_Dados!Y$5:Y$98)-MIN(Base_Dados!Y$5:Y$98)))) * Y$1)))</f>
        <v>0</v>
      </c>
      <c r="Z149" s="106">
        <f>IF(INDEX(Base_Dados!Z:Z,MATCH($B149,Base_Dados!$B:$B,0))=0,0,
MAX(0, MIN(Z$1,
((INDEX(Base_Dados!Z:Z,MATCH($B149,Base_Dados!$B:$B,0))-MIN(Base_Dados!Z$5:Z$98)) /
(IF(MAX(Base_Dados!Z$5:Z$98)-MIN(Base_Dados!Z$5:Z$98)=0,1,MAX(Base_Dados!Z$5:Z$98)-MIN(Base_Dados!Z$5:Z$98)))) * Z$1)))</f>
        <v>0</v>
      </c>
      <c r="AA149" s="106">
        <f>IF(INDEX(Base_Dados!AA:AA,MATCH($B149,Base_Dados!$B:$B,0))=0,0,
MAX(0, MIN(AA$1,
((INDEX(Base_Dados!AA:AA,MATCH($B149,Base_Dados!$B:$B,0))-MIN(Base_Dados!AA$5:AA$98)) /
(IF(MAX(Base_Dados!AA$5:AA$98)-MIN(Base_Dados!AA$5:AA$98)=0,1,MAX(Base_Dados!AA$5:AA$98)-MIN(Base_Dados!AA$5:AA$98)))) * AA$1)))</f>
        <v>0</v>
      </c>
      <c r="AB149" s="106">
        <f>IF(INDEX(Base_Dados!AB:AB,MATCH($B149,Base_Dados!$B:$B,0))=0,0,
MAX(0, MIN(AB$1,
((INDEX(Base_Dados!AB:AB,MATCH($B149,Base_Dados!$B:$B,0))-MIN(Base_Dados!AB$5:AB$98)) /
(IF(MAX(Base_Dados!AB$5:AB$98)-MIN(Base_Dados!AB$5:AB$98)=0,1,MAX(Base_Dados!AB$5:AB$98)-MIN(Base_Dados!AB$5:AB$98)))) * AB$1)))</f>
        <v>0.24379541689221329</v>
      </c>
      <c r="AC149" s="106">
        <f>IF(INDEX(Base_Dados!AC:AC,MATCH($B149,Base_Dados!$B:$B,0))=0,0,
MAX(0, MIN(AC$1,
((INDEX(Base_Dados!AC:AC,MATCH($B149,Base_Dados!$B:$B,0))-MIN(Base_Dados!AC$5:AC$98)) /
(IF(MAX(Base_Dados!AC$5:AC$98)-MIN(Base_Dados!AC$5:AC$98)=0,1,MAX(Base_Dados!AC$5:AC$98)-MIN(Base_Dados!AC$5:AC$98)))) * AC$1)))</f>
        <v>1.9223357101560996E-2</v>
      </c>
      <c r="AD149" s="106">
        <f>IF(INDEX(Base_Dados!AD:AD,MATCH($B149,Base_Dados!$B:$B,0))=0,0,
MAX(0, MIN(AD$1,
((INDEX(Base_Dados!AD:AD,MATCH($B149,Base_Dados!$B:$B,0))-MIN(Base_Dados!AD$5:AD$98)) /
(IF(MAX(Base_Dados!AD$5:AD$98)-MIN(Base_Dados!AD$5:AD$98)=0,1,MAX(Base_Dados!AD$5:AD$98)-MIN(Base_Dados!AD$5:AD$98)))) * AD$1)))</f>
        <v>1.2512941872504067E-2</v>
      </c>
      <c r="AE149" s="106">
        <f>IF(INDEX(Base_Dados!AE:AE,MATCH($B149,Base_Dados!$B:$B,0))=0,0,
MAX(0, MIN(AE$1,
((INDEX(Base_Dados!AE:AE,MATCH($B149,Base_Dados!$B:$B,0))-MIN(Base_Dados!AE$5:AE$98)) /
(IF(MAX(Base_Dados!AE$5:AE$98)-MIN(Base_Dados!AE$5:AE$98)=0,1,MAX(Base_Dados!AE$5:AE$98)-MIN(Base_Dados!AE$5:AE$98)))) * AE$1)))</f>
        <v>4.9187401121817921E-3</v>
      </c>
      <c r="AF149" s="106">
        <f>IF(INDEX(Base_Dados!AF:AF,MATCH($B149,Base_Dados!$B:$B,0))=0,0,
MAX(0, MIN(AF$1,
((INDEX(Base_Dados!AF:AF,MATCH($B149,Base_Dados!$B:$B,0))-MIN(Base_Dados!AF$5:AF$98)) /
(IF(MAX(Base_Dados!AF$5:AF$98)-MIN(Base_Dados!AF$5:AF$98)=0,1,MAX(Base_Dados!AF$5:AF$98)-MIN(Base_Dados!AF$5:AF$98)))) * AF$1)))</f>
        <v>8.5505447524479375E-3</v>
      </c>
      <c r="AG149" s="106">
        <f>IF(INDEX(Base_Dados!AG:AG,MATCH($B149,Base_Dados!$B:$B,0))=0,0,
MAX(0, MIN(AG$1,
((INDEX(Base_Dados!AG:AG,MATCH($B149,Base_Dados!$B:$B,0))-MIN(Base_Dados!AG$5:AG$98)) /
(IF(MAX(Base_Dados!AG$5:AG$98)-MIN(Base_Dados!AG$5:AG$98)=0,1,MAX(Base_Dados!AG$5:AG$98)-MIN(Base_Dados!AG$5:AG$98)))) * AG$1)))</f>
        <v>1.263756516244537E-2</v>
      </c>
      <c r="AH149" s="106">
        <f>IF(INDEX(Base_Dados!AH:AH,MATCH($B149,Base_Dados!$B:$B,0))=0,0,
MAX(0, MIN(AH$1,
((INDEX(Base_Dados!AH:AH,MATCH($B149,Base_Dados!$B:$B,0))-MIN(Base_Dados!AH$5:AH$98)) /
(IF(MAX(Base_Dados!AH$5:AH$98)-MIN(Base_Dados!AH$5:AH$98)=0,1,MAX(Base_Dados!AH$5:AH$98)-MIN(Base_Dados!AH$5:AH$98)))) * AH$1)))</f>
        <v>1.4163077243151418</v>
      </c>
      <c r="AI149" s="106">
        <f>IF(INDEX(Base_Dados!AI:AI,MATCH($B149,Base_Dados!$B:$B,0))=0,0,
MAX(0, MIN(AI$1,
((INDEX(Base_Dados!AI:AI,MATCH($B149,Base_Dados!$B:$B,0))-MIN(Base_Dados!AI$5:AI$98)) /
(IF(MAX(Base_Dados!AI$5:AI$98)-MIN(Base_Dados!AI$5:AI$98)=0,1,MAX(Base_Dados!AI$5:AI$98)-MIN(Base_Dados!AI$5:AI$98)))) * AI$1)))</f>
        <v>0.14285714285714285</v>
      </c>
      <c r="AJ149" s="106">
        <f>IF(INDEX(Base_Dados!AJ:AJ,MATCH($B149,Base_Dados!$B:$B,0))=0,0,
MAX(0, MIN(AJ$1,
((INDEX(Base_Dados!AJ:AJ,MATCH($B149,Base_Dados!$B:$B,0))-MIN(Base_Dados!AJ$5:AJ$98)) /
(IF(MAX(Base_Dados!AJ$5:AJ$98)-MIN(Base_Dados!AJ$5:AJ$98)=0,1,MAX(Base_Dados!AJ$5:AJ$98)-MIN(Base_Dados!AJ$5:AJ$98)))) * AJ$1)))</f>
        <v>0.3125</v>
      </c>
      <c r="AK149" s="106">
        <f>IF(INDEX(Base_Dados!AK:AK,MATCH($B149,Base_Dados!$B:$B,0))=0,0,
MAX(0, MIN(AK$1,
((INDEX(Base_Dados!AK:AK,MATCH($B149,Base_Dados!$B:$B,0))-MIN(Base_Dados!AK$5:AK$98)) /
(IF(MAX(Base_Dados!AK$5:AK$98)-MIN(Base_Dados!AK$5:AK$98)=0,1,MAX(Base_Dados!AK$5:AK$98)-MIN(Base_Dados!AK$5:AK$98)))) * AK$1)))</f>
        <v>1.5517241379310345E-2</v>
      </c>
      <c r="AL149" s="106">
        <f>IF(INDEX(Base_Dados!AL:AL,MATCH($B149,Base_Dados!$B:$B,0))=0,0,
MAX(0, MIN(AL$1,
((INDEX(Base_Dados!AL:AL,MATCH($B149,Base_Dados!$B:$B,0))-MIN(Base_Dados!AL$5:AL$98)) /
(IF(MAX(Base_Dados!AL$5:AL$98)-MIN(Base_Dados!AL$5:AL$98)=0,1,MAX(Base_Dados!AL$5:AL$98)-MIN(Base_Dados!AL$5:AL$98)))) * AL$1)))</f>
        <v>0</v>
      </c>
      <c r="AM149" s="106">
        <f>IF(INDEX(Base_Dados!AM:AM,MATCH($B149,Base_Dados!$B:$B,0))=0,0,
MAX(0, MIN(AM$1,
((INDEX(Base_Dados!AM:AM,MATCH($B149,Base_Dados!$B:$B,0))-MIN(Base_Dados!AM$5:AM$98)) /
(IF(MAX(Base_Dados!AM$5:AM$98)-MIN(Base_Dados!AM$5:AM$98)=0,1,MAX(Base_Dados!AM$5:AM$98)-MIN(Base_Dados!AM$5:AM$98)))) * AM$1)))</f>
        <v>2.1750388399792854E-2</v>
      </c>
      <c r="AN149" s="106">
        <f>IF(INDEX(Base_Dados!AN:AN,MATCH($B149,Base_Dados!$B:$B,0))=0,0,
MAX(0, MIN(AN$1,
((INDEX(Base_Dados!AN:AN,MATCH($B149,Base_Dados!$B:$B,0))-MIN(Base_Dados!AN$5:AN$98)) /
(IF(MAX(Base_Dados!AN$5:AN$98)-MIN(Base_Dados!AN$5:AN$98)=0,1,MAX(Base_Dados!AN$5:AN$98)-MIN(Base_Dados!AN$5:AN$98)))) * AN$1)))</f>
        <v>9.438775510204081E-2</v>
      </c>
      <c r="AO149" s="106">
        <f>IF(INDEX(Base_Dados!AO:AO,MATCH($B149,Base_Dados!$B:$B,0))=0,0,
MAX(0, MIN(AO$1,
((INDEX(Base_Dados!AO:AO,MATCH($B149,Base_Dados!$B:$B,0))-MIN(Base_Dados!AO$5:AO$98)) /
(IF(MAX(Base_Dados!AO$5:AO$98)-MIN(Base_Dados!AO$5:AO$98)=0,1,MAX(Base_Dados!AO$5:AO$98)-MIN(Base_Dados!AO$5:AO$98)))) * AO$1)))</f>
        <v>0</v>
      </c>
      <c r="AP149" s="106">
        <f>IF(INDEX(Base_Dados!AP:AP,MATCH($B149,Base_Dados!$B:$B,0))=0,0,
MAX(0, MIN(AP$1,
((INDEX(Base_Dados!AP:AP,MATCH($B149,Base_Dados!$B:$B,0))-MIN(Base_Dados!AP$5:AP$98)) /
(IF(MAX(Base_Dados!AP$5:AP$98)-MIN(Base_Dados!AP$5:AP$98)=0,1,MAX(Base_Dados!AP$5:AP$98)-MIN(Base_Dados!AP$5:AP$98)))) * AP$1)))</f>
        <v>9.1743119266055051E-3</v>
      </c>
      <c r="AQ149" s="106">
        <f>IF(INDEX(Base_Dados!AQ:AQ,MATCH($B149,Base_Dados!$B:$B,0))=0,0,
MAX(0, MIN(AQ$1,
((INDEX(Base_Dados!AQ:AQ,MATCH($B149,Base_Dados!$B:$B,0))-MIN(Base_Dados!AQ$5:AQ$98)) /
(IF(MAX(Base_Dados!AQ$5:AQ$98)-MIN(Base_Dados!AQ$5:AQ$98)=0,1,MAX(Base_Dados!AQ$5:AQ$98)-MIN(Base_Dados!AQ$5:AQ$98)))) * AQ$1)))</f>
        <v>0</v>
      </c>
      <c r="AR149" s="106">
        <f>IF(INDEX(Base_Dados!AR:AR,MATCH($B149,Base_Dados!$B:$B,0))=0,0,
MAX(0, MIN(AR$1,
((INDEX(Base_Dados!AR:AR,MATCH($B149,Base_Dados!$B:$B,0))-MIN(Base_Dados!AR$5:AR$98)) /
(IF(MAX(Base_Dados!AR$5:AR$98)-MIN(Base_Dados!AR$5:AR$98)=0,1,MAX(Base_Dados!AR$5:AR$98)-MIN(Base_Dados!AR$5:AR$98)))) * AR$1)))</f>
        <v>0</v>
      </c>
      <c r="AS149" s="106">
        <f>IF(INDEX(Base_Dados!AS:AS,MATCH($B149,Base_Dados!$B:$B,0))=0,0,
MAX(0, MIN(AS$1,
((INDEX(Base_Dados!AS:AS,MATCH($B149,Base_Dados!$B:$B,0))-MIN(Base_Dados!AS$5:AS$98)) /
(IF(MAX(Base_Dados!AS$5:AS$98)-MIN(Base_Dados!AS$5:AS$98)=0,1,MAX(Base_Dados!AS$5:AS$98)-MIN(Base_Dados!AS$5:AS$98)))) * AS$1)))</f>
        <v>0</v>
      </c>
      <c r="AT149" s="106">
        <f>IF(INDEX(Base_Dados!AT:AT,MATCH($B149,Base_Dados!$B:$B,0))=0,0,
MAX(0, MIN(AT$1,
((INDEX(Base_Dados!AT:AT,MATCH($B149,Base_Dados!$B:$B,0))-MIN(Base_Dados!AT$5:AT$98)) /
(IF(MAX(Base_Dados!AT$5:AT$98)-MIN(Base_Dados!AT$5:AT$98)=0,1,MAX(Base_Dados!AT$5:AT$98)-MIN(Base_Dados!AT$5:AT$98)))) * AT$1)))</f>
        <v>0</v>
      </c>
      <c r="AU149" s="106">
        <f>IF(INDEX(Base_Dados!AU:AU,MATCH($B149,Base_Dados!$B:$B,0))=0,0,
MAX(0, MIN(AU$1,
((INDEX(Base_Dados!AU:AU,MATCH($B149,Base_Dados!$B:$B,0))-MIN(Base_Dados!AU$5:AU$98)) /
(IF(MAX(Base_Dados!AU$5:AU$98)-MIN(Base_Dados!AU$5:AU$98)=0,1,MAX(Base_Dados!AU$5:AU$98)-MIN(Base_Dados!AU$5:AU$98)))) * AU$1)))</f>
        <v>3.7453183520599251E-3</v>
      </c>
      <c r="AV149" s="106">
        <f>IF(INDEX(Base_Dados!AV:AV,MATCH($B149,Base_Dados!$B:$B,0))=0,0,
MAX(0, MIN(AV$1,
((INDEX(Base_Dados!AV:AV,MATCH($B149,Base_Dados!$B:$B,0))-MIN(Base_Dados!AV$5:AV$98)) /
(IF(MAX(Base_Dados!AV$5:AV$98)-MIN(Base_Dados!AV$5:AV$98)=0,1,MAX(Base_Dados!AV$5:AV$98)-MIN(Base_Dados!AV$5:AV$98)))) * AV$1)))</f>
        <v>0</v>
      </c>
      <c r="AW149" s="106">
        <f>IF(INDEX(Base_Dados!AW:AW,MATCH($B149,Base_Dados!$B:$B,0))=0,0,
MAX(0, MIN(AW$1,
((INDEX(Base_Dados!AW:AW,MATCH($B149,Base_Dados!$B:$B,0))-MIN(Base_Dados!AW$5:AW$98)) /
(IF(MAX(Base_Dados!AW$5:AW$98)-MIN(Base_Dados!AW$5:AW$98)=0,1,MAX(Base_Dados!AW$5:AW$98)-MIN(Base_Dados!AW$5:AW$98)))) * AW$1)))</f>
        <v>0</v>
      </c>
      <c r="AX149" s="106">
        <f>IF(INDEX(Base_Dados!AX:AX,MATCH($B149,Base_Dados!$B:$B,0))=0,0,
MAX(0, MIN(AX$1,
((INDEX(Base_Dados!AX:AX,MATCH($B149,Base_Dados!$B:$B,0))-MIN(Base_Dados!AX$5:AX$98)) /
(IF(MAX(Base_Dados!AX$5:AX$98)-MIN(Base_Dados!AX$5:AX$98)=0,1,MAX(Base_Dados!AX$5:AX$98)-MIN(Base_Dados!AX$5:AX$98)))) * AX$1)))</f>
        <v>0.10215053763440861</v>
      </c>
      <c r="AY149" s="106">
        <f>IF(INDEX(Base_Dados!AY:AY,MATCH($B149,Base_Dados!$B:$B,0))=0,0,
MAX(0, MIN(AY$1,
((INDEX(Base_Dados!AY:AY,MATCH($B149,Base_Dados!$B:$B,0))-MIN(Base_Dados!AY$5:AY$98)) /
(IF(MAX(Base_Dados!AY$5:AY$98)-MIN(Base_Dados!AY$5:AY$98)=0,1,MAX(Base_Dados!AY$5:AY$98)-MIN(Base_Dados!AY$5:AY$98)))) * AY$1)))</f>
        <v>3.2970656116056711E-3</v>
      </c>
      <c r="AZ149" s="106">
        <f>IF(INDEX(Base_Dados!AZ:AZ,MATCH($B149,Base_Dados!$B:$B,0))=0,0,
MAX(0, MIN(AZ$1,
((INDEX(Base_Dados!AZ:AZ,MATCH($B149,Base_Dados!$B:$B,0))-MIN(Base_Dados!AZ$5:AZ$98)) /
(IF(MAX(Base_Dados!AZ$5:AZ$98)-MIN(Base_Dados!AZ$5:AZ$98)=0,1,MAX(Base_Dados!AZ$5:AZ$98)-MIN(Base_Dados!AZ$5:AZ$98)))) * AZ$1)))</f>
        <v>0.5</v>
      </c>
      <c r="BA149" s="106">
        <f>IF(INDEX(Base_Dados!BA:BA,MATCH($B149,Base_Dados!$B:$B,0))=0,0,
MAX(0, MIN(BA$1,
((INDEX(Base_Dados!BA:BA,MATCH($B149,Base_Dados!$B:$B,0))-MIN(Base_Dados!BA$5:BA$98)) /
(IF(MAX(Base_Dados!BA$5:BA$98)-MIN(Base_Dados!BA$5:BA$98)=0,1,MAX(Base_Dados!BA$5:BA$98)-MIN(Base_Dados!BA$5:BA$98)))) * BA$1)))</f>
        <v>2.1803326006350054E-2</v>
      </c>
      <c r="BB149" s="106">
        <f>IF(INDEX(Base_Dados!BB:BB,MATCH($B149,Base_Dados!$B:$B,0))=0,0,
MAX(0, MIN(BB$1,
((INDEX(Base_Dados!BB:BB,MATCH($B149,Base_Dados!$B:$B,0))-MIN(Base_Dados!BB$5:BB$98)) /
(IF(MAX(Base_Dados!BB$5:BB$98)-MIN(Base_Dados!BB$5:BB$98)=0,1,MAX(Base_Dados!BB$5:BB$98)-MIN(Base_Dados!BB$5:BB$98)))) * BB$1)))</f>
        <v>0.17569306176780286</v>
      </c>
      <c r="BC149" s="106">
        <f>IF(INDEX(Base_Dados!BC:BC,MATCH($B149,Base_Dados!$B:$B,0))=0,0,
MAX(0, MIN(BC$1,
((INDEX(Base_Dados!BC:BC,MATCH($B149,Base_Dados!$B:$B,0))-MIN(Base_Dados!BC$5:BC$98)) /
(IF(MAX(Base_Dados!BC$5:BC$98)-MIN(Base_Dados!BC$5:BC$98)=0,1,MAX(Base_Dados!BC$5:BC$98)-MIN(Base_Dados!BC$5:BC$98)))) * BC$1)))</f>
        <v>4.8478319418260168E-3</v>
      </c>
      <c r="BD149" s="106">
        <f>IF(INDEX(Base_Dados!BD:BD,MATCH($B149,Base_Dados!$B:$B,0))=0,0,
MAX(0, MIN(BD$1,
((INDEX(Base_Dados!BD:BD,MATCH($B149,Base_Dados!$B:$B,0))-MIN(Base_Dados!BD$5:BD$98)) /
(IF(MAX(Base_Dados!BD$5:BD$98)-MIN(Base_Dados!BD$5:BD$98)=0,1,MAX(Base_Dados!BD$5:BD$98)-MIN(Base_Dados!BD$5:BD$98)))) * BD$1)))</f>
        <v>9.0021466657433692E-3</v>
      </c>
      <c r="BE149" s="106">
        <f>IF(INDEX(Base_Dados!BE:BE,MATCH($B149,Base_Dados!$B:$B,0))=0,0,
MAX(0, MIN(BE$1,
((INDEX(Base_Dados!BE:BE,MATCH($B149,Base_Dados!$B:$B,0))-MIN(Base_Dados!BE$5:BE$98)) /
(IF(MAX(Base_Dados!BE$5:BE$98)-MIN(Base_Dados!BE$5:BE$98)=0,1,MAX(Base_Dados!BE$5:BE$98)-MIN(Base_Dados!BE$5:BE$98)))) * BE$1)))</f>
        <v>5.4691419969894628E-2</v>
      </c>
      <c r="BF149" s="106">
        <f>IF(INDEX(Base_Dados!BF:BF,MATCH($B149,Base_Dados!$B:$B,0))=0,0,
MAX(0, MIN(BF$1,
((INDEX(Base_Dados!BF:BF,MATCH($B149,Base_Dados!$B:$B,0))-MIN(Base_Dados!BF$5:BF$98)) /
(IF(MAX(Base_Dados!BF$5:BF$98)-MIN(Base_Dados!BF$5:BF$98)=0,1,MAX(Base_Dados!BF$5:BF$98)-MIN(Base_Dados!BF$5:BF$98)))) * BF$1)))</f>
        <v>0</v>
      </c>
      <c r="BG149" s="106">
        <f>IF(INDEX(Base_Dados!BG:BG,MATCH($B149,Base_Dados!$B:$B,0))=0,0,
MAX(0, MIN(BG$1,
((INDEX(Base_Dados!BG:BG,MATCH($B149,Base_Dados!$B:$B,0))-MIN(Base_Dados!BG$5:BG$98)) /
(IF(MAX(Base_Dados!BG$5:BG$98)-MIN(Base_Dados!BG$5:BG$98)=0,1,MAX(Base_Dados!BG$5:BG$98)-MIN(Base_Dados!BG$5:BG$98)))) * BG$1)))</f>
        <v>0</v>
      </c>
      <c r="BH149" s="106">
        <f>IF(INDEX(Base_Dados!BH:BH,MATCH($B149,Base_Dados!$B:$B,0))=0,0,
MAX(0, MIN(BH$1,
((INDEX(Base_Dados!BH:BH,MATCH($B149,Base_Dados!$B:$B,0))-MIN(Base_Dados!BH$5:BH$98)) /
(IF(MAX(Base_Dados!BH$5:BH$98)-MIN(Base_Dados!BH$5:BH$98)=0,1,MAX(Base_Dados!BH$5:BH$98)-MIN(Base_Dados!BH$5:BH$98)))) * BH$1)))</f>
        <v>8.7912087912087919E-2</v>
      </c>
      <c r="BI149" s="106">
        <f>IF(INDEX(Base_Dados!BI:BI,MATCH($B149,Base_Dados!$B:$B,0))=0,0,
MAX(0, MIN(BI$1,
((INDEX(Base_Dados!BI:BI,MATCH($B149,Base_Dados!$B:$B,0))-MIN(Base_Dados!BI$5:BI$98)) /
(IF(MAX(Base_Dados!BI$5:BI$98)-MIN(Base_Dados!BI$5:BI$98)=0,1,MAX(Base_Dados!BI$5:BI$98)-MIN(Base_Dados!BI$5:BI$98)))) * BI$1)))</f>
        <v>5.9282371294851796E-2</v>
      </c>
      <c r="BJ149" s="106">
        <f>IF(INDEX(Base_Dados!BJ:BJ,MATCH($B149,Base_Dados!$B:$B,0))=0,0,
MAX(0, MIN(BJ$1,
((INDEX(Base_Dados!BJ:BJ,MATCH($B149,Base_Dados!$B:$B,0))-MIN(Base_Dados!BJ$5:BJ$98)) /
(IF(MAX(Base_Dados!BJ$5:BJ$98)-MIN(Base_Dados!BJ$5:BJ$98)=0,1,MAX(Base_Dados!BJ$5:BJ$98)-MIN(Base_Dados!BJ$5:BJ$98)))) * BJ$1)))</f>
        <v>3.1578947368421054E-2</v>
      </c>
      <c r="BK149" s="106">
        <f>IF(INDEX(Base_Dados!BK:BK,MATCH($B149,Base_Dados!$B:$B,0))=0,0,
MAX(0, MIN(BK$1,
((INDEX(Base_Dados!BK:BK,MATCH($B149,Base_Dados!$B:$B,0))-MIN(Base_Dados!BK$5:BK$98)) /
(IF(MAX(Base_Dados!BK$5:BK$98)-MIN(Base_Dados!BK$5:BK$98)=0,1,MAX(Base_Dados!BK$5:BK$98)-MIN(Base_Dados!BK$5:BK$98)))) * BK$1)))</f>
        <v>5.3571428571428568E-2</v>
      </c>
      <c r="BL149" s="106">
        <f>IF(INDEX(Base_Dados!BL:BL,MATCH($B149,Base_Dados!$B:$B,0))=0,0,
MAX(0, MIN(BL$1,
((INDEX(Base_Dados!BL:BL,MATCH($B149,Base_Dados!$B:$B,0))-MIN(Base_Dados!BL$5:BL$98)) /
(IF(MAX(Base_Dados!BL$5:BL$98)-MIN(Base_Dados!BL$5:BL$98)=0,1,MAX(Base_Dados!BL$5:BL$98)-MIN(Base_Dados!BL$5:BL$98)))) * BL$1)))</f>
        <v>6.5146579804560262E-2</v>
      </c>
      <c r="BM149" s="106">
        <f>IF(INDEX(Base_Dados!BM:BM,MATCH($B149,Base_Dados!$B:$B,0))=0,0,
MAX(0, MIN(BM$1,
((INDEX(Base_Dados!BM:BM,MATCH($B149,Base_Dados!$B:$B,0))-MIN(Base_Dados!BM$5:BM$98)) /
(IF(MAX(Base_Dados!BM$5:BM$98)-MIN(Base_Dados!BM$5:BM$98)=0,1,MAX(Base_Dados!BM$5:BM$98)-MIN(Base_Dados!BM$5:BM$98)))) * BM$1)))</f>
        <v>0.78937266749600354</v>
      </c>
      <c r="BN149" s="106">
        <f>IF(INDEX(Base_Dados!BN:BN,MATCH($B149,Base_Dados!$B:$B,0))=0,0,
MAX(0, MIN(BN$1,
((INDEX(Base_Dados!BN:BN,MATCH($B149,Base_Dados!$B:$B,0))-MIN(Base_Dados!BN$5:BN$98)) /
(IF(MAX(Base_Dados!BN$5:BN$98)-MIN(Base_Dados!BN$5:BN$98)=0,1,MAX(Base_Dados!BN$5:BN$98)-MIN(Base_Dados!BN$5:BN$98)))) * BN$1)))</f>
        <v>0</v>
      </c>
      <c r="BO149" s="106">
        <f>IF(INDEX(Base_Dados!BO:BO,MATCH($B149,Base_Dados!$B:$B,0))=0,0,
MAX(0, MIN(BO$1,
((INDEX(Base_Dados!BO:BO,MATCH($B149,Base_Dados!$B:$B,0))-MIN(Base_Dados!BO$5:BO$98)) /
(IF(MAX(Base_Dados!BO$5:BO$98)-MIN(Base_Dados!BO$5:BO$98)=0,1,MAX(Base_Dados!BO$5:BO$98)-MIN(Base_Dados!BO$5:BO$98)))) * BO$1)))</f>
        <v>1.7241379310344827E-2</v>
      </c>
      <c r="BP149" s="106">
        <f t="shared" si="8"/>
        <v>9.6800449286942261</v>
      </c>
      <c r="BQ149" s="111">
        <f t="shared" si="9"/>
        <v>0.39839151795138372</v>
      </c>
      <c r="BR149" s="112">
        <f t="shared" si="10"/>
        <v>8.3883204473360451E-2</v>
      </c>
      <c r="BS149" s="113">
        <f t="shared" si="11"/>
        <v>9.596161724220865</v>
      </c>
    </row>
    <row r="150" spans="1:71">
      <c r="A150" s="21">
        <v>24013</v>
      </c>
      <c r="B150" s="21" t="s">
        <v>532</v>
      </c>
      <c r="C150" s="21" t="s">
        <v>529</v>
      </c>
      <c r="D150" s="105">
        <f>IF(INDEX(Base_Dados!D:D,MATCH($B150,Base_Dados!$B:$B,0))=0,0,
MAX(0, MIN(D$1,
((INDEX(Base_Dados!D:D,MATCH($B150,Base_Dados!$B:$B,0))-MIN(Base_Dados!D$5:D$98)) /
(IF(MAX(Base_Dados!D$5:D$98)-MIN(Base_Dados!D$5:D$98)=0,1,MAX(Base_Dados!D$5:D$98)-MIN(Base_Dados!D$5:D$98)))) * D$1)))</f>
        <v>0.10589220240226427</v>
      </c>
      <c r="E150" s="106">
        <f>IF(INDEX(Base_Dados!E:E,MATCH($B150,Base_Dados!$B:$B,0))=0,0,
MAX(0, MIN(E$1,
((INDEX(Base_Dados!E:E,MATCH($B150,Base_Dados!$B:$B,0))-MIN(Base_Dados!E$5:E$98)) /
(IF(MAX(Base_Dados!E$5:E$98)-MIN(Base_Dados!E$5:E$98)=0,1,MAX(Base_Dados!E$5:E$98)-MIN(Base_Dados!E$5:E$98)))) * E$1)))</f>
        <v>2.9993412939364375E-2</v>
      </c>
      <c r="F150" s="106">
        <f>IF(INDEX(Base_Dados!F:F,MATCH($B150,Base_Dados!$B:$B,0))=0,0,
MAX(0, MIN(F$1,
((INDEX(Base_Dados!F:F,MATCH($B150,Base_Dados!$B:$B,0))-MIN(Base_Dados!F$5:F$98)) /
(IF(MAX(Base_Dados!F$5:F$98)-MIN(Base_Dados!F$5:F$98)=0,1,MAX(Base_Dados!F$5:F$98)-MIN(Base_Dados!F$5:F$98)))) * F$1)))</f>
        <v>2.7534808153703738E-2</v>
      </c>
      <c r="G150" s="106">
        <f>IF(INDEX(Base_Dados!G:G,MATCH($B150,Base_Dados!$B:$B,0))=0,0,
MAX(0, MIN(G$1,
((INDEX(Base_Dados!G:G,MATCH($B150,Base_Dados!$B:$B,0))-MIN(Base_Dados!G$5:G$98)) /
(IF(MAX(Base_Dados!G$5:G$98)-MIN(Base_Dados!G$5:G$98)=0,1,MAX(Base_Dados!G$5:G$98)-MIN(Base_Dados!G$5:G$98)))) * G$1)))</f>
        <v>2.6786842057778017E-2</v>
      </c>
      <c r="H150" s="106">
        <f>IF(INDEX(Base_Dados!H:H,MATCH($B150,Base_Dados!$B:$B,0))=0,0,
MAX(0, MIN(H$1,
((INDEX(Base_Dados!H:H,MATCH($B150,Base_Dados!$B:$B,0))-MIN(Base_Dados!H$5:H$98)) /
(IF(MAX(Base_Dados!H$5:H$98)-MIN(Base_Dados!H$5:H$98)=0,1,MAX(Base_Dados!H$5:H$98)-MIN(Base_Dados!H$5:H$98)))) * H$1)))</f>
        <v>3.1404995639437376E-2</v>
      </c>
      <c r="I150" s="106">
        <f>IF(INDEX(Base_Dados!I:I,MATCH($B150,Base_Dados!$B:$B,0))=0,0,
MAX(0, MIN(I$1,
((INDEX(Base_Dados!I:I,MATCH($B150,Base_Dados!$B:$B,0))-MIN(Base_Dados!I$5:I$98)) /
(IF(MAX(Base_Dados!I$5:I$98)-MIN(Base_Dados!I$5:I$98)=0,1,MAX(Base_Dados!I$5:I$98)-MIN(Base_Dados!I$5:I$98)))) * I$1)))</f>
        <v>3.4656905296380401E-2</v>
      </c>
      <c r="J150" s="106">
        <f>IF(INDEX(Base_Dados!J:J,MATCH($B150,Base_Dados!$B:$B,0))=0,0,
MAX(0, MIN(J$1,
((INDEX(Base_Dados!J:J,MATCH($B150,Base_Dados!$B:$B,0))-MIN(Base_Dados!J$5:J$98)) /
(IF(MAX(Base_Dados!J$5:J$98)-MIN(Base_Dados!J$5:J$98)=0,1,MAX(Base_Dados!J$5:J$98)-MIN(Base_Dados!J$5:J$98)))) * J$1)))</f>
        <v>4.1092846030869816E-2</v>
      </c>
      <c r="K150" s="106">
        <f>IF(INDEX(Base_Dados!K:K,MATCH($B150,Base_Dados!$B:$B,0))=0,0,
MAX(0, MIN(K$1,
((INDEX(Base_Dados!K:K,MATCH($B150,Base_Dados!$B:$B,0))-MIN(Base_Dados!K$5:K$98)) /
(IF(MAX(Base_Dados!K$5:K$98)-MIN(Base_Dados!K$5:K$98)=0,1,MAX(Base_Dados!K$5:K$98)-MIN(Base_Dados!K$5:K$98)))) * K$1)))</f>
        <v>3.8321779964221828E-2</v>
      </c>
      <c r="L150" s="106">
        <f>IF(INDEX(Base_Dados!L:L,MATCH($B150,Base_Dados!$B:$B,0))=0,0,
MAX(0, MIN(L$1,
((INDEX(Base_Dados!L:L,MATCH($B150,Base_Dados!$B:$B,0))-MIN(Base_Dados!L$5:L$98)) /
(IF(MAX(Base_Dados!L$5:L$98)-MIN(Base_Dados!L$5:L$98)=0,1,MAX(Base_Dados!L$5:L$98)-MIN(Base_Dados!L$5:L$98)))) * L$1)))</f>
        <v>4.1332790424314127E-2</v>
      </c>
      <c r="M150" s="106">
        <f>IF(INDEX(Base_Dados!M:M,MATCH($B150,Base_Dados!$B:$B,0))=0,0,
MAX(0, MIN(M$1,
((INDEX(Base_Dados!M:M,MATCH($B150,Base_Dados!$B:$B,0))-MIN(Base_Dados!M$5:M$98)) /
(IF(MAX(Base_Dados!M$5:M$98)-MIN(Base_Dados!M$5:M$98)=0,1,MAX(Base_Dados!M$5:M$98)-MIN(Base_Dados!M$5:M$98)))) * M$1)))</f>
        <v>4.0431486880466473E-2</v>
      </c>
      <c r="N150" s="106">
        <f>IF(INDEX(Base_Dados!N:N,MATCH($B150,Base_Dados!$B:$B,0))=0,0,
MAX(0, MIN(N$1,
((INDEX(Base_Dados!N:N,MATCH($B150,Base_Dados!$B:$B,0))-MIN(Base_Dados!N$5:N$98)) /
(IF(MAX(Base_Dados!N$5:N$98)-MIN(Base_Dados!N$5:N$98)=0,1,MAX(Base_Dados!N$5:N$98)-MIN(Base_Dados!N$5:N$98)))) * N$1)))</f>
        <v>6.1406311006992509E-2</v>
      </c>
      <c r="O150" s="106">
        <f>IF(INDEX(Base_Dados!O:O,MATCH($B150,Base_Dados!$B:$B,0))=0,0,
MAX(0, MIN(O$1,
((INDEX(Base_Dados!O:O,MATCH($B150,Base_Dados!$B:$B,0))-MIN(Base_Dados!O$5:O$98)) /
(IF(MAX(Base_Dados!O$5:O$98)-MIN(Base_Dados!O$5:O$98)=0,1,MAX(Base_Dados!O$5:O$98)-MIN(Base_Dados!O$5:O$98)))) * O$1)))</f>
        <v>7.7819276436813647E-2</v>
      </c>
      <c r="P150" s="106">
        <f>IF(INDEX(Base_Dados!P:P,MATCH($B150,Base_Dados!$B:$B,0))=0,0,
MAX(0, MIN(P$1,
((INDEX(Base_Dados!P:P,MATCH($B150,Base_Dados!$B:$B,0))-MIN(Base_Dados!P$5:P$98)) /
(IF(MAX(Base_Dados!P$5:P$98)-MIN(Base_Dados!P$5:P$98)=0,1,MAX(Base_Dados!P$5:P$98)-MIN(Base_Dados!P$5:P$98)))) * P$1)))</f>
        <v>1.6825667650527103E-2</v>
      </c>
      <c r="Q150" s="106">
        <f>IF(INDEX(Base_Dados!Q:Q,MATCH($B150,Base_Dados!$B:$B,0))=0,0,
MAX(0, MIN(Q$1,
((INDEX(Base_Dados!Q:Q,MATCH($B150,Base_Dados!$B:$B,0))-MIN(Base_Dados!Q$5:Q$98)) /
(IF(MAX(Base_Dados!Q$5:Q$98)-MIN(Base_Dados!Q$5:Q$98)=0,1,MAX(Base_Dados!Q$5:Q$98)-MIN(Base_Dados!Q$5:Q$98)))) * Q$1)))</f>
        <v>1.1584434732241588E-2</v>
      </c>
      <c r="R150" s="106">
        <f>IF(INDEX(Base_Dados!R:R,MATCH($B150,Base_Dados!$B:$B,0))=0,0,
MAX(0, MIN(R$1,
((INDEX(Base_Dados!R:R,MATCH($B150,Base_Dados!$B:$B,0))-MIN(Base_Dados!R$5:R$98)) /
(IF(MAX(Base_Dados!R$5:R$98)-MIN(Base_Dados!R$5:R$98)=0,1,MAX(Base_Dados!R$5:R$98)-MIN(Base_Dados!R$5:R$98)))) * R$1)))</f>
        <v>1.7315633891699787E-2</v>
      </c>
      <c r="S150" s="106">
        <f>IF(INDEX(Base_Dados!S:S,MATCH($B150,Base_Dados!$B:$B,0))=0,0,
MAX(0, MIN(S$1,
((INDEX(Base_Dados!S:S,MATCH($B150,Base_Dados!$B:$B,0))-MIN(Base_Dados!S$5:S$98)) /
(IF(MAX(Base_Dados!S$5:S$98)-MIN(Base_Dados!S$5:S$98)=0,1,MAX(Base_Dados!S$5:S$98)-MIN(Base_Dados!S$5:S$98)))) * S$1)))</f>
        <v>8.8144986145435485E-3</v>
      </c>
      <c r="T150" s="106">
        <f>IF(INDEX(Base_Dados!T:T,MATCH($B150,Base_Dados!$B:$B,0))=0,0,
MAX(0, MIN(T$1,
((INDEX(Base_Dados!T:T,MATCH($B150,Base_Dados!$B:$B,0))-MIN(Base_Dados!T$5:T$98)) /
(IF(MAX(Base_Dados!T$5:T$98)-MIN(Base_Dados!T$5:T$98)=0,1,MAX(Base_Dados!T$5:T$98)-MIN(Base_Dados!T$5:T$98)))) * T$1)))</f>
        <v>0.52570866857131615</v>
      </c>
      <c r="U150" s="106">
        <f>IF(INDEX(Base_Dados!U:U,MATCH($B150,Base_Dados!$B:$B,0))=0,0,
MAX(0, MIN(U$1,
((INDEX(Base_Dados!U:U,MATCH($B150,Base_Dados!$B:$B,0))-MIN(Base_Dados!U$5:U$98)) /
(IF(MAX(Base_Dados!U$5:U$98)-MIN(Base_Dados!U$5:U$98)=0,1,MAX(Base_Dados!U$5:U$98)-MIN(Base_Dados!U$5:U$98)))) * U$1)))</f>
        <v>0.90502176949766155</v>
      </c>
      <c r="V150" s="106">
        <f>IF(INDEX(Base_Dados!V:V,MATCH($B150,Base_Dados!$B:$B,0))=0,0,
MAX(0, MIN(V$1,
((INDEX(Base_Dados!V:V,MATCH($B150,Base_Dados!$B:$B,0))-MIN(Base_Dados!V$5:V$98)) /
(IF(MAX(Base_Dados!V$5:V$98)-MIN(Base_Dados!V$5:V$98)=0,1,MAX(Base_Dados!V$5:V$98)-MIN(Base_Dados!V$5:V$98)))) * V$1)))</f>
        <v>1.9706960038496757E-2</v>
      </c>
      <c r="W150" s="106">
        <f>IF(INDEX(Base_Dados!W:W,MATCH($B150,Base_Dados!$B:$B,0))=0,0,
MAX(0, MIN(W$1,
((INDEX(Base_Dados!W:W,MATCH($B150,Base_Dados!$B:$B,0))-MIN(Base_Dados!W$5:W$98)) /
(IF(MAX(Base_Dados!W$5:W$98)-MIN(Base_Dados!W$5:W$98)=0,1,MAX(Base_Dados!W$5:W$98)-MIN(Base_Dados!W$5:W$98)))) * W$1)))</f>
        <v>2.3294053766310787</v>
      </c>
      <c r="X150" s="106">
        <f>IF(INDEX(Base_Dados!X:X,MATCH($B150,Base_Dados!$B:$B,0))=0,0,
MAX(0, MIN(X$1,
((INDEX(Base_Dados!X:X,MATCH($B150,Base_Dados!$B:$B,0))-MIN(Base_Dados!X$5:X$98)) /
(IF(MAX(Base_Dados!X$5:X$98)-MIN(Base_Dados!X$5:X$98)=0,1,MAX(Base_Dados!X$5:X$98)-MIN(Base_Dados!X$5:X$98)))) * X$1)))</f>
        <v>0</v>
      </c>
      <c r="Y150" s="106">
        <f>IF(INDEX(Base_Dados!Y:Y,MATCH($B150,Base_Dados!$B:$B,0))=0,0,
MAX(0, MIN(Y$1,
((INDEX(Base_Dados!Y:Y,MATCH($B150,Base_Dados!$B:$B,0))-MIN(Base_Dados!Y$5:Y$98)) /
(IF(MAX(Base_Dados!Y$5:Y$98)-MIN(Base_Dados!Y$5:Y$98)=0,1,MAX(Base_Dados!Y$5:Y$98)-MIN(Base_Dados!Y$5:Y$98)))) * Y$1)))</f>
        <v>0</v>
      </c>
      <c r="Z150" s="106">
        <f>IF(INDEX(Base_Dados!Z:Z,MATCH($B150,Base_Dados!$B:$B,0))=0,0,
MAX(0, MIN(Z$1,
((INDEX(Base_Dados!Z:Z,MATCH($B150,Base_Dados!$B:$B,0))-MIN(Base_Dados!Z$5:Z$98)) /
(IF(MAX(Base_Dados!Z$5:Z$98)-MIN(Base_Dados!Z$5:Z$98)=0,1,MAX(Base_Dados!Z$5:Z$98)-MIN(Base_Dados!Z$5:Z$98)))) * Z$1)))</f>
        <v>0</v>
      </c>
      <c r="AA150" s="106">
        <f>IF(INDEX(Base_Dados!AA:AA,MATCH($B150,Base_Dados!$B:$B,0))=0,0,
MAX(0, MIN(AA$1,
((INDEX(Base_Dados!AA:AA,MATCH($B150,Base_Dados!$B:$B,0))-MIN(Base_Dados!AA$5:AA$98)) /
(IF(MAX(Base_Dados!AA$5:AA$98)-MIN(Base_Dados!AA$5:AA$98)=0,1,MAX(Base_Dados!AA$5:AA$98)-MIN(Base_Dados!AA$5:AA$98)))) * AA$1)))</f>
        <v>0</v>
      </c>
      <c r="AB150" s="106">
        <f>IF(INDEX(Base_Dados!AB:AB,MATCH($B150,Base_Dados!$B:$B,0))=0,0,
MAX(0, MIN(AB$1,
((INDEX(Base_Dados!AB:AB,MATCH($B150,Base_Dados!$B:$B,0))-MIN(Base_Dados!AB$5:AB$98)) /
(IF(MAX(Base_Dados!AB$5:AB$98)-MIN(Base_Dados!AB$5:AB$98)=0,1,MAX(Base_Dados!AB$5:AB$98)-MIN(Base_Dados!AB$5:AB$98)))) * AB$1)))</f>
        <v>0</v>
      </c>
      <c r="AC150" s="106">
        <f>IF(INDEX(Base_Dados!AC:AC,MATCH($B150,Base_Dados!$B:$B,0))=0,0,
MAX(0, MIN(AC$1,
((INDEX(Base_Dados!AC:AC,MATCH($B150,Base_Dados!$B:$B,0))-MIN(Base_Dados!AC$5:AC$98)) /
(IF(MAX(Base_Dados!AC$5:AC$98)-MIN(Base_Dados!AC$5:AC$98)=0,1,MAX(Base_Dados!AC$5:AC$98)-MIN(Base_Dados!AC$5:AC$98)))) * AC$1)))</f>
        <v>1.0605367122759685E-2</v>
      </c>
      <c r="AD150" s="106">
        <f>IF(INDEX(Base_Dados!AD:AD,MATCH($B150,Base_Dados!$B:$B,0))=0,0,
MAX(0, MIN(AD$1,
((INDEX(Base_Dados!AD:AD,MATCH($B150,Base_Dados!$B:$B,0))-MIN(Base_Dados!AD$5:AD$98)) /
(IF(MAX(Base_Dados!AD$5:AD$98)-MIN(Base_Dados!AD$5:AD$98)=0,1,MAX(Base_Dados!AD$5:AD$98)-MIN(Base_Dados!AD$5:AD$98)))) * AD$1)))</f>
        <v>2.2097322881230588E-2</v>
      </c>
      <c r="AE150" s="106">
        <f>IF(INDEX(Base_Dados!AE:AE,MATCH($B150,Base_Dados!$B:$B,0))=0,0,
MAX(0, MIN(AE$1,
((INDEX(Base_Dados!AE:AE,MATCH($B150,Base_Dados!$B:$B,0))-MIN(Base_Dados!AE$5:AE$98)) /
(IF(MAX(Base_Dados!AE$5:AE$98)-MIN(Base_Dados!AE$5:AE$98)=0,1,MAX(Base_Dados!AE$5:AE$98)-MIN(Base_Dados!AE$5:AE$98)))) * AE$1)))</f>
        <v>8.4136344024162233E-3</v>
      </c>
      <c r="AF150" s="106">
        <f>IF(INDEX(Base_Dados!AF:AF,MATCH($B150,Base_Dados!$B:$B,0))=0,0,
MAX(0, MIN(AF$1,
((INDEX(Base_Dados!AF:AF,MATCH($B150,Base_Dados!$B:$B,0))-MIN(Base_Dados!AF$5:AF$98)) /
(IF(MAX(Base_Dados!AF$5:AF$98)-MIN(Base_Dados!AF$5:AF$98)=0,1,MAX(Base_Dados!AF$5:AF$98)-MIN(Base_Dados!AF$5:AF$98)))) * AF$1)))</f>
        <v>8.182779386751252E-3</v>
      </c>
      <c r="AG150" s="106">
        <f>IF(INDEX(Base_Dados!AG:AG,MATCH($B150,Base_Dados!$B:$B,0))=0,0,
MAX(0, MIN(AG$1,
((INDEX(Base_Dados!AG:AG,MATCH($B150,Base_Dados!$B:$B,0))-MIN(Base_Dados!AG$5:AG$98)) /
(IF(MAX(Base_Dados!AG$5:AG$98)-MIN(Base_Dados!AG$5:AG$98)=0,1,MAX(Base_Dados!AG$5:AG$98)-MIN(Base_Dados!AG$5:AG$98)))) * AG$1)))</f>
        <v>1.1584434732241588E-2</v>
      </c>
      <c r="AH150" s="106">
        <f>IF(INDEX(Base_Dados!AH:AH,MATCH($B150,Base_Dados!$B:$B,0))=0,0,
MAX(0, MIN(AH$1,
((INDEX(Base_Dados!AH:AH,MATCH($B150,Base_Dados!$B:$B,0))-MIN(Base_Dados!AH$5:AH$98)) /
(IF(MAX(Base_Dados!AH$5:AH$98)-MIN(Base_Dados!AH$5:AH$98)=0,1,MAX(Base_Dados!AH$5:AH$98)-MIN(Base_Dados!AH$5:AH$98)))) * AH$1)))</f>
        <v>1.5482281049244162</v>
      </c>
      <c r="AI150" s="106">
        <f>IF(INDEX(Base_Dados!AI:AI,MATCH($B150,Base_Dados!$B:$B,0))=0,0,
MAX(0, MIN(AI$1,
((INDEX(Base_Dados!AI:AI,MATCH($B150,Base_Dados!$B:$B,0))-MIN(Base_Dados!AI$5:AI$98)) /
(IF(MAX(Base_Dados!AI$5:AI$98)-MIN(Base_Dados!AI$5:AI$98)=0,1,MAX(Base_Dados!AI$5:AI$98)-MIN(Base_Dados!AI$5:AI$98)))) * AI$1)))</f>
        <v>3.5714285714285712E-2</v>
      </c>
      <c r="AJ150" s="106">
        <f>IF(INDEX(Base_Dados!AJ:AJ,MATCH($B150,Base_Dados!$B:$B,0))=0,0,
MAX(0, MIN(AJ$1,
((INDEX(Base_Dados!AJ:AJ,MATCH($B150,Base_Dados!$B:$B,0))-MIN(Base_Dados!AJ$5:AJ$98)) /
(IF(MAX(Base_Dados!AJ$5:AJ$98)-MIN(Base_Dados!AJ$5:AJ$98)=0,1,MAX(Base_Dados!AJ$5:AJ$98)-MIN(Base_Dados!AJ$5:AJ$98)))) * AJ$1)))</f>
        <v>0</v>
      </c>
      <c r="AK150" s="106">
        <f>IF(INDEX(Base_Dados!AK:AK,MATCH($B150,Base_Dados!$B:$B,0))=0,0,
MAX(0, MIN(AK$1,
((INDEX(Base_Dados!AK:AK,MATCH($B150,Base_Dados!$B:$B,0))-MIN(Base_Dados!AK$5:AK$98)) /
(IF(MAX(Base_Dados!AK$5:AK$98)-MIN(Base_Dados!AK$5:AK$98)=0,1,MAX(Base_Dados!AK$5:AK$98)-MIN(Base_Dados!AK$5:AK$98)))) * AK$1)))</f>
        <v>4.0229885057471264E-3</v>
      </c>
      <c r="AL150" s="106">
        <f>IF(INDEX(Base_Dados!AL:AL,MATCH($B150,Base_Dados!$B:$B,0))=0,0,
MAX(0, MIN(AL$1,
((INDEX(Base_Dados!AL:AL,MATCH($B150,Base_Dados!$B:$B,0))-MIN(Base_Dados!AL$5:AL$98)) /
(IF(MAX(Base_Dados!AL$5:AL$98)-MIN(Base_Dados!AL$5:AL$98)=0,1,MAX(Base_Dados!AL$5:AL$98)-MIN(Base_Dados!AL$5:AL$98)))) * AL$1)))</f>
        <v>0</v>
      </c>
      <c r="AM150" s="106">
        <f>IF(INDEX(Base_Dados!AM:AM,MATCH($B150,Base_Dados!$B:$B,0))=0,0,
MAX(0, MIN(AM$1,
((INDEX(Base_Dados!AM:AM,MATCH($B150,Base_Dados!$B:$B,0))-MIN(Base_Dados!AM$5:AM$98)) /
(IF(MAX(Base_Dados!AM$5:AM$98)-MIN(Base_Dados!AM$5:AM$98)=0,1,MAX(Base_Dados!AM$5:AM$98)-MIN(Base_Dados!AM$5:AM$98)))) * AM$1)))</f>
        <v>0</v>
      </c>
      <c r="AN150" s="106">
        <f>IF(INDEX(Base_Dados!AN:AN,MATCH($B150,Base_Dados!$B:$B,0))=0,0,
MAX(0, MIN(AN$1,
((INDEX(Base_Dados!AN:AN,MATCH($B150,Base_Dados!$B:$B,0))-MIN(Base_Dados!AN$5:AN$98)) /
(IF(MAX(Base_Dados!AN$5:AN$98)-MIN(Base_Dados!AN$5:AN$98)=0,1,MAX(Base_Dados!AN$5:AN$98)-MIN(Base_Dados!AN$5:AN$98)))) * AN$1)))</f>
        <v>0</v>
      </c>
      <c r="AO150" s="106">
        <f>IF(INDEX(Base_Dados!AO:AO,MATCH($B150,Base_Dados!$B:$B,0))=0,0,
MAX(0, MIN(AO$1,
((INDEX(Base_Dados!AO:AO,MATCH($B150,Base_Dados!$B:$B,0))-MIN(Base_Dados!AO$5:AO$98)) /
(IF(MAX(Base_Dados!AO$5:AO$98)-MIN(Base_Dados!AO$5:AO$98)=0,1,MAX(Base_Dados!AO$5:AO$98)-MIN(Base_Dados!AO$5:AO$98)))) * AO$1)))</f>
        <v>0</v>
      </c>
      <c r="AP150" s="106">
        <f>IF(INDEX(Base_Dados!AP:AP,MATCH($B150,Base_Dados!$B:$B,0))=0,0,
MAX(0, MIN(AP$1,
((INDEX(Base_Dados!AP:AP,MATCH($B150,Base_Dados!$B:$B,0))-MIN(Base_Dados!AP$5:AP$98)) /
(IF(MAX(Base_Dados!AP$5:AP$98)-MIN(Base_Dados!AP$5:AP$98)=0,1,MAX(Base_Dados!AP$5:AP$98)-MIN(Base_Dados!AP$5:AP$98)))) * AP$1)))</f>
        <v>0</v>
      </c>
      <c r="AQ150" s="106">
        <f>IF(INDEX(Base_Dados!AQ:AQ,MATCH($B150,Base_Dados!$B:$B,0))=0,0,
MAX(0, MIN(AQ$1,
((INDEX(Base_Dados!AQ:AQ,MATCH($B150,Base_Dados!$B:$B,0))-MIN(Base_Dados!AQ$5:AQ$98)) /
(IF(MAX(Base_Dados!AQ$5:AQ$98)-MIN(Base_Dados!AQ$5:AQ$98)=0,1,MAX(Base_Dados!AQ$5:AQ$98)-MIN(Base_Dados!AQ$5:AQ$98)))) * AQ$1)))</f>
        <v>0</v>
      </c>
      <c r="AR150" s="106">
        <f>IF(INDEX(Base_Dados!AR:AR,MATCH($B150,Base_Dados!$B:$B,0))=0,0,
MAX(0, MIN(AR$1,
((INDEX(Base_Dados!AR:AR,MATCH($B150,Base_Dados!$B:$B,0))-MIN(Base_Dados!AR$5:AR$98)) /
(IF(MAX(Base_Dados!AR$5:AR$98)-MIN(Base_Dados!AR$5:AR$98)=0,1,MAX(Base_Dados!AR$5:AR$98)-MIN(Base_Dados!AR$5:AR$98)))) * AR$1)))</f>
        <v>0</v>
      </c>
      <c r="AS150" s="106">
        <f>IF(INDEX(Base_Dados!AS:AS,MATCH($B150,Base_Dados!$B:$B,0))=0,0,
MAX(0, MIN(AS$1,
((INDEX(Base_Dados!AS:AS,MATCH($B150,Base_Dados!$B:$B,0))-MIN(Base_Dados!AS$5:AS$98)) /
(IF(MAX(Base_Dados!AS$5:AS$98)-MIN(Base_Dados!AS$5:AS$98)=0,1,MAX(Base_Dados!AS$5:AS$98)-MIN(Base_Dados!AS$5:AS$98)))) * AS$1)))</f>
        <v>0</v>
      </c>
      <c r="AT150" s="106">
        <f>IF(INDEX(Base_Dados!AT:AT,MATCH($B150,Base_Dados!$B:$B,0))=0,0,
MAX(0, MIN(AT$1,
((INDEX(Base_Dados!AT:AT,MATCH($B150,Base_Dados!$B:$B,0))-MIN(Base_Dados!AT$5:AT$98)) /
(IF(MAX(Base_Dados!AT$5:AT$98)-MIN(Base_Dados!AT$5:AT$98)=0,1,MAX(Base_Dados!AT$5:AT$98)-MIN(Base_Dados!AT$5:AT$98)))) * AT$1)))</f>
        <v>0</v>
      </c>
      <c r="AU150" s="106">
        <f>IF(INDEX(Base_Dados!AU:AU,MATCH($B150,Base_Dados!$B:$B,0))=0,0,
MAX(0, MIN(AU$1,
((INDEX(Base_Dados!AU:AU,MATCH($B150,Base_Dados!$B:$B,0))-MIN(Base_Dados!AU$5:AU$98)) /
(IF(MAX(Base_Dados!AU$5:AU$98)-MIN(Base_Dados!AU$5:AU$98)=0,1,MAX(Base_Dados!AU$5:AU$98)-MIN(Base_Dados!AU$5:AU$98)))) * AU$1)))</f>
        <v>0</v>
      </c>
      <c r="AV150" s="106">
        <f>IF(INDEX(Base_Dados!AV:AV,MATCH($B150,Base_Dados!$B:$B,0))=0,0,
MAX(0, MIN(AV$1,
((INDEX(Base_Dados!AV:AV,MATCH($B150,Base_Dados!$B:$B,0))-MIN(Base_Dados!AV$5:AV$98)) /
(IF(MAX(Base_Dados!AV$5:AV$98)-MIN(Base_Dados!AV$5:AV$98)=0,1,MAX(Base_Dados!AV$5:AV$98)-MIN(Base_Dados!AV$5:AV$98)))) * AV$1)))</f>
        <v>0</v>
      </c>
      <c r="AW150" s="106">
        <f>IF(INDEX(Base_Dados!AW:AW,MATCH($B150,Base_Dados!$B:$B,0))=0,0,
MAX(0, MIN(AW$1,
((INDEX(Base_Dados!AW:AW,MATCH($B150,Base_Dados!$B:$B,0))-MIN(Base_Dados!AW$5:AW$98)) /
(IF(MAX(Base_Dados!AW$5:AW$98)-MIN(Base_Dados!AW$5:AW$98)=0,1,MAX(Base_Dados!AW$5:AW$98)-MIN(Base_Dados!AW$5:AW$98)))) * AW$1)))</f>
        <v>0</v>
      </c>
      <c r="AX150" s="106">
        <f>IF(INDEX(Base_Dados!AX:AX,MATCH($B150,Base_Dados!$B:$B,0))=0,0,
MAX(0, MIN(AX$1,
((INDEX(Base_Dados!AX:AX,MATCH($B150,Base_Dados!$B:$B,0))-MIN(Base_Dados!AX$5:AX$98)) /
(IF(MAX(Base_Dados!AX$5:AX$98)-MIN(Base_Dados!AX$5:AX$98)=0,1,MAX(Base_Dados!AX$5:AX$98)-MIN(Base_Dados!AX$5:AX$98)))) * AX$1)))</f>
        <v>0</v>
      </c>
      <c r="AY150" s="106">
        <f>IF(INDEX(Base_Dados!AY:AY,MATCH($B150,Base_Dados!$B:$B,0))=0,0,
MAX(0, MIN(AY$1,
((INDEX(Base_Dados!AY:AY,MATCH($B150,Base_Dados!$B:$B,0))-MIN(Base_Dados!AY$5:AY$98)) /
(IF(MAX(Base_Dados!AY$5:AY$98)-MIN(Base_Dados!AY$5:AY$98)=0,1,MAX(Base_Dados!AY$5:AY$98)-MIN(Base_Dados!AY$5:AY$98)))) * AY$1)))</f>
        <v>0</v>
      </c>
      <c r="AZ150" s="106">
        <f>IF(INDEX(Base_Dados!AZ:AZ,MATCH($B150,Base_Dados!$B:$B,0))=0,0,
MAX(0, MIN(AZ$1,
((INDEX(Base_Dados!AZ:AZ,MATCH($B150,Base_Dados!$B:$B,0))-MIN(Base_Dados!AZ$5:AZ$98)) /
(IF(MAX(Base_Dados!AZ$5:AZ$98)-MIN(Base_Dados!AZ$5:AZ$98)=0,1,MAX(Base_Dados!AZ$5:AZ$98)-MIN(Base_Dados!AZ$5:AZ$98)))) * AZ$1)))</f>
        <v>0</v>
      </c>
      <c r="BA150" s="106">
        <f>IF(INDEX(Base_Dados!BA:BA,MATCH($B150,Base_Dados!$B:$B,0))=0,0,
MAX(0, MIN(BA$1,
((INDEX(Base_Dados!BA:BA,MATCH($B150,Base_Dados!$B:$B,0))-MIN(Base_Dados!BA$5:BA$98)) /
(IF(MAX(Base_Dados!BA$5:BA$98)-MIN(Base_Dados!BA$5:BA$98)=0,1,MAX(Base_Dados!BA$5:BA$98)-MIN(Base_Dados!BA$5:BA$98)))) * BA$1)))</f>
        <v>4.8846555207708873E-3</v>
      </c>
      <c r="BB150" s="106">
        <f>IF(INDEX(Base_Dados!BB:BB,MATCH($B150,Base_Dados!$B:$B,0))=0,0,
MAX(0, MIN(BB$1,
((INDEX(Base_Dados!BB:BB,MATCH($B150,Base_Dados!$B:$B,0))-MIN(Base_Dados!BB$5:BB$98)) /
(IF(MAX(Base_Dados!BB$5:BB$98)-MIN(Base_Dados!BB$5:BB$98)=0,1,MAX(Base_Dados!BB$5:BB$98)-MIN(Base_Dados!BB$5:BB$98)))) * BB$1)))</f>
        <v>0.27168806298477521</v>
      </c>
      <c r="BC150" s="106">
        <f>IF(INDEX(Base_Dados!BC:BC,MATCH($B150,Base_Dados!$B:$B,0))=0,0,
MAX(0, MIN(BC$1,
((INDEX(Base_Dados!BC:BC,MATCH($B150,Base_Dados!$B:$B,0))-MIN(Base_Dados!BC$5:BC$98)) /
(IF(MAX(Base_Dados!BC$5:BC$98)-MIN(Base_Dados!BC$5:BC$98)=0,1,MAX(Base_Dados!BC$5:BC$98)-MIN(Base_Dados!BC$5:BC$98)))) * BC$1)))</f>
        <v>2.6393751683274978E-2</v>
      </c>
      <c r="BD150" s="106">
        <f>IF(INDEX(Base_Dados!BD:BD,MATCH($B150,Base_Dados!$B:$B,0))=0,0,
MAX(0, MIN(BD$1,
((INDEX(Base_Dados!BD:BD,MATCH($B150,Base_Dados!$B:$B,0))-MIN(Base_Dados!BD$5:BD$98)) /
(IF(MAX(Base_Dados!BD$5:BD$98)-MIN(Base_Dados!BD$5:BD$98)=0,1,MAX(Base_Dados!BD$5:BD$98)-MIN(Base_Dados!BD$5:BD$98)))) * BD$1)))</f>
        <v>4.2240842046949653E-3</v>
      </c>
      <c r="BE150" s="106">
        <f>IF(INDEX(Base_Dados!BE:BE,MATCH($B150,Base_Dados!$B:$B,0))=0,0,
MAX(0, MIN(BE$1,
((INDEX(Base_Dados!BE:BE,MATCH($B150,Base_Dados!$B:$B,0))-MIN(Base_Dados!BE$5:BE$98)) /
(IF(MAX(Base_Dados!BE$5:BE$98)-MIN(Base_Dados!BE$5:BE$98)=0,1,MAX(Base_Dados!BE$5:BE$98)-MIN(Base_Dados!BE$5:BE$98)))) * BE$1)))</f>
        <v>1.4550928248871048E-2</v>
      </c>
      <c r="BF150" s="106">
        <f>IF(INDEX(Base_Dados!BF:BF,MATCH($B150,Base_Dados!$B:$B,0))=0,0,
MAX(0, MIN(BF$1,
((INDEX(Base_Dados!BF:BF,MATCH($B150,Base_Dados!$B:$B,0))-MIN(Base_Dados!BF$5:BF$98)) /
(IF(MAX(Base_Dados!BF$5:BF$98)-MIN(Base_Dados!BF$5:BF$98)=0,1,MAX(Base_Dados!BF$5:BF$98)-MIN(Base_Dados!BF$5:BF$98)))) * BF$1)))</f>
        <v>0</v>
      </c>
      <c r="BG150" s="106">
        <f>IF(INDEX(Base_Dados!BG:BG,MATCH($B150,Base_Dados!$B:$B,0))=0,0,
MAX(0, MIN(BG$1,
((INDEX(Base_Dados!BG:BG,MATCH($B150,Base_Dados!$B:$B,0))-MIN(Base_Dados!BG$5:BG$98)) /
(IF(MAX(Base_Dados!BG$5:BG$98)-MIN(Base_Dados!BG$5:BG$98)=0,1,MAX(Base_Dados!BG$5:BG$98)-MIN(Base_Dados!BG$5:BG$98)))) * BG$1)))</f>
        <v>0</v>
      </c>
      <c r="BH150" s="106">
        <f>IF(INDEX(Base_Dados!BH:BH,MATCH($B150,Base_Dados!$B:$B,0))=0,0,
MAX(0, MIN(BH$1,
((INDEX(Base_Dados!BH:BH,MATCH($B150,Base_Dados!$B:$B,0))-MIN(Base_Dados!BH$5:BH$98)) /
(IF(MAX(Base_Dados!BH$5:BH$98)-MIN(Base_Dados!BH$5:BH$98)=0,1,MAX(Base_Dados!BH$5:BH$98)-MIN(Base_Dados!BH$5:BH$98)))) * BH$1)))</f>
        <v>0</v>
      </c>
      <c r="BI150" s="106">
        <f>IF(INDEX(Base_Dados!BI:BI,MATCH($B150,Base_Dados!$B:$B,0))=0,0,
MAX(0, MIN(BI$1,
((INDEX(Base_Dados!BI:BI,MATCH($B150,Base_Dados!$B:$B,0))-MIN(Base_Dados!BI$5:BI$98)) /
(IF(MAX(Base_Dados!BI$5:BI$98)-MIN(Base_Dados!BI$5:BI$98)=0,1,MAX(Base_Dados!BI$5:BI$98)-MIN(Base_Dados!BI$5:BI$98)))) * BI$1)))</f>
        <v>6.2402496099843996E-3</v>
      </c>
      <c r="BJ150" s="106">
        <f>IF(INDEX(Base_Dados!BJ:BJ,MATCH($B150,Base_Dados!$B:$B,0))=0,0,
MAX(0, MIN(BJ$1,
((INDEX(Base_Dados!BJ:BJ,MATCH($B150,Base_Dados!$B:$B,0))-MIN(Base_Dados!BJ$5:BJ$98)) /
(IF(MAX(Base_Dados!BJ$5:BJ$98)-MIN(Base_Dados!BJ$5:BJ$98)=0,1,MAX(Base_Dados!BJ$5:BJ$98)-MIN(Base_Dados!BJ$5:BJ$98)))) * BJ$1)))</f>
        <v>0</v>
      </c>
      <c r="BK150" s="106">
        <f>IF(INDEX(Base_Dados!BK:BK,MATCH($B150,Base_Dados!$B:$B,0))=0,0,
MAX(0, MIN(BK$1,
((INDEX(Base_Dados!BK:BK,MATCH($B150,Base_Dados!$B:$B,0))-MIN(Base_Dados!BK$5:BK$98)) /
(IF(MAX(Base_Dados!BK$5:BK$98)-MIN(Base_Dados!BK$5:BK$98)=0,1,MAX(Base_Dados!BK$5:BK$98)-MIN(Base_Dados!BK$5:BK$98)))) * BK$1)))</f>
        <v>0</v>
      </c>
      <c r="BL150" s="106">
        <f>IF(INDEX(Base_Dados!BL:BL,MATCH($B150,Base_Dados!$B:$B,0))=0,0,
MAX(0, MIN(BL$1,
((INDEX(Base_Dados!BL:BL,MATCH($B150,Base_Dados!$B:$B,0))-MIN(Base_Dados!BL$5:BL$98)) /
(IF(MAX(Base_Dados!BL$5:BL$98)-MIN(Base_Dados!BL$5:BL$98)=0,1,MAX(Base_Dados!BL$5:BL$98)-MIN(Base_Dados!BL$5:BL$98)))) * BL$1)))</f>
        <v>8.1433224755700327E-3</v>
      </c>
      <c r="BM150" s="106">
        <f>IF(INDEX(Base_Dados!BM:BM,MATCH($B150,Base_Dados!$B:$B,0))=0,0,
MAX(0, MIN(BM$1,
((INDEX(Base_Dados!BM:BM,MATCH($B150,Base_Dados!$B:$B,0))-MIN(Base_Dados!BM$5:BM$98)) /
(IF(MAX(Base_Dados!BM$5:BM$98)-MIN(Base_Dados!BM$5:BM$98)=0,1,MAX(Base_Dados!BM$5:BM$98)-MIN(Base_Dados!BM$5:BM$98)))) * BM$1)))</f>
        <v>0.38510751732717252</v>
      </c>
      <c r="BN150" s="106">
        <f>IF(INDEX(Base_Dados!BN:BN,MATCH($B150,Base_Dados!$B:$B,0))=0,0,
MAX(0, MIN(BN$1,
((INDEX(Base_Dados!BN:BN,MATCH($B150,Base_Dados!$B:$B,0))-MIN(Base_Dados!BN$5:BN$98)) /
(IF(MAX(Base_Dados!BN$5:BN$98)-MIN(Base_Dados!BN$5:BN$98)=0,1,MAX(Base_Dados!BN$5:BN$98)-MIN(Base_Dados!BN$5:BN$98)))) * BN$1)))</f>
        <v>0.5899921530830321</v>
      </c>
      <c r="BO150" s="106">
        <f>IF(INDEX(Base_Dados!BO:BO,MATCH($B150,Base_Dados!$B:$B,0))=0,0,
MAX(0, MIN(BO$1,
((INDEX(Base_Dados!BO:BO,MATCH($B150,Base_Dados!$B:$B,0))-MIN(Base_Dados!BO$5:BO$98)) /
(IF(MAX(Base_Dados!BO$5:BO$98)-MIN(Base_Dados!BO$5:BO$98)=0,1,MAX(Base_Dados!BO$5:BO$98)-MIN(Base_Dados!BO$5:BO$98)))) * BO$1)))</f>
        <v>0</v>
      </c>
      <c r="BP150" s="106">
        <f t="shared" si="8"/>
        <v>7.3511303096681653</v>
      </c>
      <c r="BQ150" s="111">
        <f t="shared" si="9"/>
        <v>0.37120419743235905</v>
      </c>
      <c r="BR150" s="112">
        <f t="shared" si="10"/>
        <v>5.669588395433578E-2</v>
      </c>
      <c r="BS150" s="113">
        <f t="shared" si="11"/>
        <v>7.2944344257138294</v>
      </c>
    </row>
    <row r="151" spans="1:71">
      <c r="A151" s="21">
        <v>24014</v>
      </c>
      <c r="B151" s="21" t="s">
        <v>533</v>
      </c>
      <c r="C151" s="21" t="s">
        <v>529</v>
      </c>
      <c r="D151" s="105">
        <f>IF(INDEX(Base_Dados!D:D,MATCH($B151,Base_Dados!$B:$B,0))=0,0,
MAX(0, MIN(D$1,
((INDEX(Base_Dados!D:D,MATCH($B151,Base_Dados!$B:$B,0))-MIN(Base_Dados!D$5:D$98)) /
(IF(MAX(Base_Dados!D$5:D$98)-MIN(Base_Dados!D$5:D$98)=0,1,MAX(Base_Dados!D$5:D$98)-MIN(Base_Dados!D$5:D$98)))) * D$1)))</f>
        <v>0.27029582927278434</v>
      </c>
      <c r="E151" s="106">
        <f>IF(INDEX(Base_Dados!E:E,MATCH($B151,Base_Dados!$B:$B,0))=0,0,
MAX(0, MIN(E$1,
((INDEX(Base_Dados!E:E,MATCH($B151,Base_Dados!$B:$B,0))-MIN(Base_Dados!E$5:E$98)) /
(IF(MAX(Base_Dados!E$5:E$98)-MIN(Base_Dados!E$5:E$98)=0,1,MAX(Base_Dados!E$5:E$98)-MIN(Base_Dados!E$5:E$98)))) * E$1)))</f>
        <v>7.7043846050982856E-2</v>
      </c>
      <c r="F151" s="106">
        <f>IF(INDEX(Base_Dados!F:F,MATCH($B151,Base_Dados!$B:$B,0))=0,0,
MAX(0, MIN(F$1,
((INDEX(Base_Dados!F:F,MATCH($B151,Base_Dados!$B:$B,0))-MIN(Base_Dados!F$5:F$98)) /
(IF(MAX(Base_Dados!F$5:F$98)-MIN(Base_Dados!F$5:F$98)=0,1,MAX(Base_Dados!F$5:F$98)-MIN(Base_Dados!F$5:F$98)))) * F$1)))</f>
        <v>7.5142160844841599E-2</v>
      </c>
      <c r="G151" s="106">
        <f>IF(INDEX(Base_Dados!G:G,MATCH($B151,Base_Dados!$B:$B,0))=0,0,
MAX(0, MIN(G$1,
((INDEX(Base_Dados!G:G,MATCH($B151,Base_Dados!$B:$B,0))-MIN(Base_Dados!G$5:G$98)) /
(IF(MAX(Base_Dados!G$5:G$98)-MIN(Base_Dados!G$5:G$98)=0,1,MAX(Base_Dados!G$5:G$98)-MIN(Base_Dados!G$5:G$98)))) * G$1)))</f>
        <v>7.238492213861672E-2</v>
      </c>
      <c r="H151" s="106">
        <f>IF(INDEX(Base_Dados!H:H,MATCH($B151,Base_Dados!$B:$B,0))=0,0,
MAX(0, MIN(H$1,
((INDEX(Base_Dados!H:H,MATCH($B151,Base_Dados!$B:$B,0))-MIN(Base_Dados!H$5:H$98)) /
(IF(MAX(Base_Dados!H$5:H$98)-MIN(Base_Dados!H$5:H$98)=0,1,MAX(Base_Dados!H$5:H$98)-MIN(Base_Dados!H$5:H$98)))) * H$1)))</f>
        <v>7.4420268789552546E-2</v>
      </c>
      <c r="I151" s="106">
        <f>IF(INDEX(Base_Dados!I:I,MATCH($B151,Base_Dados!$B:$B,0))=0,0,
MAX(0, MIN(I$1,
((INDEX(Base_Dados!I:I,MATCH($B151,Base_Dados!$B:$B,0))-MIN(Base_Dados!I$5:I$98)) /
(IF(MAX(Base_Dados!I$5:I$98)-MIN(Base_Dados!I$5:I$98)=0,1,MAX(Base_Dados!I$5:I$98)-MIN(Base_Dados!I$5:I$98)))) * I$1)))</f>
        <v>8.7241886149576689E-2</v>
      </c>
      <c r="J151" s="106">
        <f>IF(INDEX(Base_Dados!J:J,MATCH($B151,Base_Dados!$B:$B,0))=0,0,
MAX(0, MIN(J$1,
((INDEX(Base_Dados!J:J,MATCH($B151,Base_Dados!$B:$B,0))-MIN(Base_Dados!J$5:J$98)) /
(IF(MAX(Base_Dados!J$5:J$98)-MIN(Base_Dados!J$5:J$98)=0,1,MAX(Base_Dados!J$5:J$98)-MIN(Base_Dados!J$5:J$98)))) * J$1)))</f>
        <v>0.10099721124963258</v>
      </c>
      <c r="K151" s="106">
        <f>IF(INDEX(Base_Dados!K:K,MATCH($B151,Base_Dados!$B:$B,0))=0,0,
MAX(0, MIN(K$1,
((INDEX(Base_Dados!K:K,MATCH($B151,Base_Dados!$B:$B,0))-MIN(Base_Dados!K$5:K$98)) /
(IF(MAX(Base_Dados!K$5:K$98)-MIN(Base_Dados!K$5:K$98)=0,1,MAX(Base_Dados!K$5:K$98)-MIN(Base_Dados!K$5:K$98)))) * K$1)))</f>
        <v>9.1927549194991062E-2</v>
      </c>
      <c r="L151" s="106">
        <f>IF(INDEX(Base_Dados!L:L,MATCH($B151,Base_Dados!$B:$B,0))=0,0,
MAX(0, MIN(L$1,
((INDEX(Base_Dados!L:L,MATCH($B151,Base_Dados!$B:$B,0))-MIN(Base_Dados!L$5:L$98)) /
(IF(MAX(Base_Dados!L$5:L$98)-MIN(Base_Dados!L$5:L$98)=0,1,MAX(Base_Dados!L$5:L$98)-MIN(Base_Dados!L$5:L$98)))) * L$1)))</f>
        <v>0.11131427517804598</v>
      </c>
      <c r="M151" s="106">
        <f>IF(INDEX(Base_Dados!M:M,MATCH($B151,Base_Dados!$B:$B,0))=0,0,
MAX(0, MIN(M$1,
((INDEX(Base_Dados!M:M,MATCH($B151,Base_Dados!$B:$B,0))-MIN(Base_Dados!M$5:M$98)) /
(IF(MAX(Base_Dados!M$5:M$98)-MIN(Base_Dados!M$5:M$98)=0,1,MAX(Base_Dados!M$5:M$98)-MIN(Base_Dados!M$5:M$98)))) * M$1)))</f>
        <v>0.10971428571428571</v>
      </c>
      <c r="N151" s="106">
        <f>IF(INDEX(Base_Dados!N:N,MATCH($B151,Base_Dados!$B:$B,0))=0,0,
MAX(0, MIN(N$1,
((INDEX(Base_Dados!N:N,MATCH($B151,Base_Dados!$B:$B,0))-MIN(Base_Dados!N$5:N$98)) /
(IF(MAX(Base_Dados!N$5:N$98)-MIN(Base_Dados!N$5:N$98)=0,1,MAX(Base_Dados!N$5:N$98)-MIN(Base_Dados!N$5:N$98)))) * N$1)))</f>
        <v>0.15781066979022468</v>
      </c>
      <c r="O151" s="106">
        <f>IF(INDEX(Base_Dados!O:O,MATCH($B151,Base_Dados!$B:$B,0))=0,0,
MAX(0, MIN(O$1,
((INDEX(Base_Dados!O:O,MATCH($B151,Base_Dados!$B:$B,0))-MIN(Base_Dados!O$5:O$98)) /
(IF(MAX(Base_Dados!O$5:O$98)-MIN(Base_Dados!O$5:O$98)=0,1,MAX(Base_Dados!O$5:O$98)-MIN(Base_Dados!O$5:O$98)))) * O$1)))</f>
        <v>0.22236468030547968</v>
      </c>
      <c r="P151" s="106">
        <f>IF(INDEX(Base_Dados!P:P,MATCH($B151,Base_Dados!$B:$B,0))=0,0,
MAX(0, MIN(P$1,
((INDEX(Base_Dados!P:P,MATCH($B151,Base_Dados!$B:$B,0))-MIN(Base_Dados!P$5:P$98)) /
(IF(MAX(Base_Dados!P$5:P$98)-MIN(Base_Dados!P$5:P$98)=0,1,MAX(Base_Dados!P$5:P$98)-MIN(Base_Dados!P$5:P$98)))) * P$1)))</f>
        <v>2.9801754879325459E-2</v>
      </c>
      <c r="Q151" s="106">
        <f>IF(INDEX(Base_Dados!Q:Q,MATCH($B151,Base_Dados!$B:$B,0))=0,0,
MAX(0, MIN(Q$1,
((INDEX(Base_Dados!Q:Q,MATCH($B151,Base_Dados!$B:$B,0))-MIN(Base_Dados!Q$5:Q$98)) /
(IF(MAX(Base_Dados!Q$5:Q$98)-MIN(Base_Dados!Q$5:Q$98)=0,1,MAX(Base_Dados!Q$5:Q$98)-MIN(Base_Dados!Q$5:Q$98)))) * Q$1)))</f>
        <v>9.8730977831604436E-3</v>
      </c>
      <c r="R151" s="106">
        <f>IF(INDEX(Base_Dados!R:R,MATCH($B151,Base_Dados!$B:$B,0))=0,0,
MAX(0, MIN(R$1,
((INDEX(Base_Dados!R:R,MATCH($B151,Base_Dados!$B:$B,0))-MIN(Base_Dados!R$5:R$98)) /
(IF(MAX(Base_Dados!R$5:R$98)-MIN(Base_Dados!R$5:R$98)=0,1,MAX(Base_Dados!R$5:R$98)-MIN(Base_Dados!R$5:R$98)))) * R$1)))</f>
        <v>1.5212072229664649E-2</v>
      </c>
      <c r="S151" s="106">
        <f>IF(INDEX(Base_Dados!S:S,MATCH($B151,Base_Dados!$B:$B,0))=0,0,
MAX(0, MIN(S$1,
((INDEX(Base_Dados!S:S,MATCH($B151,Base_Dados!$B:$B,0))-MIN(Base_Dados!S$5:S$98)) /
(IF(MAX(Base_Dados!S$5:S$98)-MIN(Base_Dados!S$5:S$98)=0,1,MAX(Base_Dados!S$5:S$98)-MIN(Base_Dados!S$5:S$98)))) * S$1)))</f>
        <v>1.4790683741481314E-2</v>
      </c>
      <c r="T151" s="106">
        <f>IF(INDEX(Base_Dados!T:T,MATCH($B151,Base_Dados!$B:$B,0))=0,0,
MAX(0, MIN(T$1,
((INDEX(Base_Dados!T:T,MATCH($B151,Base_Dados!$B:$B,0))-MIN(Base_Dados!T$5:T$98)) /
(IF(MAX(Base_Dados!T$5:T$98)-MIN(Base_Dados!T$5:T$98)=0,1,MAX(Base_Dados!T$5:T$98)-MIN(Base_Dados!T$5:T$98)))) * T$1)))</f>
        <v>0.42224059244323442</v>
      </c>
      <c r="U151" s="106">
        <f>IF(INDEX(Base_Dados!U:U,MATCH($B151,Base_Dados!$B:$B,0))=0,0,
MAX(0, MIN(U$1,
((INDEX(Base_Dados!U:U,MATCH($B151,Base_Dados!$B:$B,0))-MIN(Base_Dados!U$5:U$98)) /
(IF(MAX(Base_Dados!U$5:U$98)-MIN(Base_Dados!U$5:U$98)=0,1,MAX(Base_Dados!U$5:U$98)-MIN(Base_Dados!U$5:U$98)))) * U$1)))</f>
        <v>0.72855803236790462</v>
      </c>
      <c r="V151" s="106">
        <f>IF(INDEX(Base_Dados!V:V,MATCH($B151,Base_Dados!$B:$B,0))=0,0,
MAX(0, MIN(V$1,
((INDEX(Base_Dados!V:V,MATCH($B151,Base_Dados!$B:$B,0))-MIN(Base_Dados!V$5:V$98)) /
(IF(MAX(Base_Dados!V$5:V$98)-MIN(Base_Dados!V$5:V$98)=0,1,MAX(Base_Dados!V$5:V$98)-MIN(Base_Dados!V$5:V$98)))) * V$1)))</f>
        <v>2.5191842670154303E-2</v>
      </c>
      <c r="W151" s="106">
        <f>IF(INDEX(Base_Dados!W:W,MATCH($B151,Base_Dados!$B:$B,0))=0,0,
MAX(0, MIN(W$1,
((INDEX(Base_Dados!W:W,MATCH($B151,Base_Dados!$B:$B,0))-MIN(Base_Dados!W$5:W$98)) /
(IF(MAX(Base_Dados!W$5:W$98)-MIN(Base_Dados!W$5:W$98)=0,1,MAX(Base_Dados!W$5:W$98)-MIN(Base_Dados!W$5:W$98)))) * W$1)))</f>
        <v>2.4321077902735033</v>
      </c>
      <c r="X151" s="106">
        <f>IF(INDEX(Base_Dados!X:X,MATCH($B151,Base_Dados!$B:$B,0))=0,0,
MAX(0, MIN(X$1,
((INDEX(Base_Dados!X:X,MATCH($B151,Base_Dados!$B:$B,0))-MIN(Base_Dados!X$5:X$98)) /
(IF(MAX(Base_Dados!X$5:X$98)-MIN(Base_Dados!X$5:X$98)=0,1,MAX(Base_Dados!X$5:X$98)-MIN(Base_Dados!X$5:X$98)))) * X$1)))</f>
        <v>0</v>
      </c>
      <c r="Y151" s="106">
        <f>IF(INDEX(Base_Dados!Y:Y,MATCH($B151,Base_Dados!$B:$B,0))=0,0,
MAX(0, MIN(Y$1,
((INDEX(Base_Dados!Y:Y,MATCH($B151,Base_Dados!$B:$B,0))-MIN(Base_Dados!Y$5:Y$98)) /
(IF(MAX(Base_Dados!Y$5:Y$98)-MIN(Base_Dados!Y$5:Y$98)=0,1,MAX(Base_Dados!Y$5:Y$98)-MIN(Base_Dados!Y$5:Y$98)))) * Y$1)))</f>
        <v>0</v>
      </c>
      <c r="Z151" s="106">
        <f>IF(INDEX(Base_Dados!Z:Z,MATCH($B151,Base_Dados!$B:$B,0))=0,0,
MAX(0, MIN(Z$1,
((INDEX(Base_Dados!Z:Z,MATCH($B151,Base_Dados!$B:$B,0))-MIN(Base_Dados!Z$5:Z$98)) /
(IF(MAX(Base_Dados!Z$5:Z$98)-MIN(Base_Dados!Z$5:Z$98)=0,1,MAX(Base_Dados!Z$5:Z$98)-MIN(Base_Dados!Z$5:Z$98)))) * Z$1)))</f>
        <v>0</v>
      </c>
      <c r="AA151" s="106">
        <f>IF(INDEX(Base_Dados!AA:AA,MATCH($B151,Base_Dados!$B:$B,0))=0,0,
MAX(0, MIN(AA$1,
((INDEX(Base_Dados!AA:AA,MATCH($B151,Base_Dados!$B:$B,0))-MIN(Base_Dados!AA$5:AA$98)) /
(IF(MAX(Base_Dados!AA$5:AA$98)-MIN(Base_Dados!AA$5:AA$98)=0,1,MAX(Base_Dados!AA$5:AA$98)-MIN(Base_Dados!AA$5:AA$98)))) * AA$1)))</f>
        <v>0</v>
      </c>
      <c r="AB151" s="106">
        <f>IF(INDEX(Base_Dados!AB:AB,MATCH($B151,Base_Dados!$B:$B,0))=0,0,
MAX(0, MIN(AB$1,
((INDEX(Base_Dados!AB:AB,MATCH($B151,Base_Dados!$B:$B,0))-MIN(Base_Dados!AB$5:AB$98)) /
(IF(MAX(Base_Dados!AB$5:AB$98)-MIN(Base_Dados!AB$5:AB$98)=0,1,MAX(Base_Dados!AB$5:AB$98)-MIN(Base_Dados!AB$5:AB$98)))) * AB$1)))</f>
        <v>0.91478642783327602</v>
      </c>
      <c r="AC151" s="106">
        <f>IF(INDEX(Base_Dados!AC:AC,MATCH($B151,Base_Dados!$B:$B,0))=0,0,
MAX(0, MIN(AC$1,
((INDEX(Base_Dados!AC:AC,MATCH($B151,Base_Dados!$B:$B,0))-MIN(Base_Dados!AC$5:AC$98)) /
(IF(MAX(Base_Dados!AC$5:AC$98)-MIN(Base_Dados!AC$5:AC$98)=0,1,MAX(Base_Dados!AC$5:AC$98)-MIN(Base_Dados!AC$5:AC$98)))) * AC$1)))</f>
        <v>1.5899017151666989E-2</v>
      </c>
      <c r="AD151" s="106">
        <f>IF(INDEX(Base_Dados!AD:AD,MATCH($B151,Base_Dados!$B:$B,0))=0,0,
MAX(0, MIN(AD$1,
((INDEX(Base_Dados!AD:AD,MATCH($B151,Base_Dados!$B:$B,0))-MIN(Base_Dados!AD$5:AD$98)) /
(IF(MAX(Base_Dados!AD$5:AD$98)-MIN(Base_Dados!AD$5:AD$98)=0,1,MAX(Base_Dados!AD$5:AD$98)-MIN(Base_Dados!AD$5:AD$98)))) * AD$1)))</f>
        <v>2.2274811418429227E-2</v>
      </c>
      <c r="AE151" s="106">
        <f>IF(INDEX(Base_Dados!AE:AE,MATCH($B151,Base_Dados!$B:$B,0))=0,0,
MAX(0, MIN(AE$1,
((INDEX(Base_Dados!AE:AE,MATCH($B151,Base_Dados!$B:$B,0))-MIN(Base_Dados!AE$5:AE$98)) /
(IF(MAX(Base_Dados!AE$5:AE$98)-MIN(Base_Dados!AE$5:AE$98)=0,1,MAX(Base_Dados!AE$5:AE$98)-MIN(Base_Dados!AE$5:AE$98)))) * AE$1)))</f>
        <v>5.3502085430749318E-3</v>
      </c>
      <c r="AF151" s="106">
        <f>IF(INDEX(Base_Dados!AF:AF,MATCH($B151,Base_Dados!$B:$B,0))=0,0,
MAX(0, MIN(AF$1,
((INDEX(Base_Dados!AF:AF,MATCH($B151,Base_Dados!$B:$B,0))-MIN(Base_Dados!AF$5:AF$98)) /
(IF(MAX(Base_Dados!AF$5:AF$98)-MIN(Base_Dados!AF$5:AF$98)=0,1,MAX(Base_Dados!AF$5:AF$98)-MIN(Base_Dados!AF$5:AF$98)))) * AF$1)))</f>
        <v>5.608421826874454E-3</v>
      </c>
      <c r="AG151" s="106">
        <f>IF(INDEX(Base_Dados!AG:AG,MATCH($B151,Base_Dados!$B:$B,0))=0,0,
MAX(0, MIN(AG$1,
((INDEX(Base_Dados!AG:AG,MATCH($B151,Base_Dados!$B:$B,0))-MIN(Base_Dados!AG$5:AG$98)) /
(IF(MAX(Base_Dados!AG$5:AG$98)-MIN(Base_Dados!AG$5:AG$98)=0,1,MAX(Base_Dados!AG$5:AG$98)-MIN(Base_Dados!AG$5:AG$98)))) * AG$1)))</f>
        <v>9.8730977831604436E-3</v>
      </c>
      <c r="AH151" s="106">
        <f>IF(INDEX(Base_Dados!AH:AH,MATCH($B151,Base_Dados!$B:$B,0))=0,0,
MAX(0, MIN(AH$1,
((INDEX(Base_Dados!AH:AH,MATCH($B151,Base_Dados!$B:$B,0))-MIN(Base_Dados!AH$5:AH$98)) /
(IF(MAX(Base_Dados!AH$5:AH$98)-MIN(Base_Dados!AH$5:AH$98)=0,1,MAX(Base_Dados!AH$5:AH$98)-MIN(Base_Dados!AH$5:AH$98)))) * AH$1)))</f>
        <v>1.4867079264694587</v>
      </c>
      <c r="AI151" s="106">
        <f>IF(INDEX(Base_Dados!AI:AI,MATCH($B151,Base_Dados!$B:$B,0))=0,0,
MAX(0, MIN(AI$1,
((INDEX(Base_Dados!AI:AI,MATCH($B151,Base_Dados!$B:$B,0))-MIN(Base_Dados!AI$5:AI$98)) /
(IF(MAX(Base_Dados!AI$5:AI$98)-MIN(Base_Dados!AI$5:AI$98)=0,1,MAX(Base_Dados!AI$5:AI$98)-MIN(Base_Dados!AI$5:AI$98)))) * AI$1)))</f>
        <v>7.1428571428571425E-2</v>
      </c>
      <c r="AJ151" s="106">
        <f>IF(INDEX(Base_Dados!AJ:AJ,MATCH($B151,Base_Dados!$B:$B,0))=0,0,
MAX(0, MIN(AJ$1,
((INDEX(Base_Dados!AJ:AJ,MATCH($B151,Base_Dados!$B:$B,0))-MIN(Base_Dados!AJ$5:AJ$98)) /
(IF(MAX(Base_Dados!AJ$5:AJ$98)-MIN(Base_Dados!AJ$5:AJ$98)=0,1,MAX(Base_Dados!AJ$5:AJ$98)-MIN(Base_Dados!AJ$5:AJ$98)))) * AJ$1)))</f>
        <v>0.11904761904761904</v>
      </c>
      <c r="AK151" s="106">
        <f>IF(INDEX(Base_Dados!AK:AK,MATCH($B151,Base_Dados!$B:$B,0))=0,0,
MAX(0, MIN(AK$1,
((INDEX(Base_Dados!AK:AK,MATCH($B151,Base_Dados!$B:$B,0))-MIN(Base_Dados!AK$5:AK$98)) /
(IF(MAX(Base_Dados!AK$5:AK$98)-MIN(Base_Dados!AK$5:AK$98)=0,1,MAX(Base_Dados!AK$5:AK$98)-MIN(Base_Dados!AK$5:AK$98)))) * AK$1)))</f>
        <v>9.7701149425287355E-3</v>
      </c>
      <c r="AL151" s="106">
        <f>IF(INDEX(Base_Dados!AL:AL,MATCH($B151,Base_Dados!$B:$B,0))=0,0,
MAX(0, MIN(AL$1,
((INDEX(Base_Dados!AL:AL,MATCH($B151,Base_Dados!$B:$B,0))-MIN(Base_Dados!AL$5:AL$98)) /
(IF(MAX(Base_Dados!AL$5:AL$98)-MIN(Base_Dados!AL$5:AL$98)=0,1,MAX(Base_Dados!AL$5:AL$98)-MIN(Base_Dados!AL$5:AL$98)))) * AL$1)))</f>
        <v>0</v>
      </c>
      <c r="AM151" s="106">
        <f>IF(INDEX(Base_Dados!AM:AM,MATCH($B151,Base_Dados!$B:$B,0))=0,0,
MAX(0, MIN(AM$1,
((INDEX(Base_Dados!AM:AM,MATCH($B151,Base_Dados!$B:$B,0))-MIN(Base_Dados!AM$5:AM$98)) /
(IF(MAX(Base_Dados!AM$5:AM$98)-MIN(Base_Dados!AM$5:AM$98)=0,1,MAX(Base_Dados!AM$5:AM$98)-MIN(Base_Dados!AM$5:AM$98)))) * AM$1)))</f>
        <v>4.142931123770067E-3</v>
      </c>
      <c r="AN151" s="106">
        <f>IF(INDEX(Base_Dados!AN:AN,MATCH($B151,Base_Dados!$B:$B,0))=0,0,
MAX(0, MIN(AN$1,
((INDEX(Base_Dados!AN:AN,MATCH($B151,Base_Dados!$B:$B,0))-MIN(Base_Dados!AN$5:AN$98)) /
(IF(MAX(Base_Dados!AN$5:AN$98)-MIN(Base_Dados!AN$5:AN$98)=0,1,MAX(Base_Dados!AN$5:AN$98)-MIN(Base_Dados!AN$5:AN$98)))) * AN$1)))</f>
        <v>3.0730897009966774E-2</v>
      </c>
      <c r="AO151" s="106">
        <f>IF(INDEX(Base_Dados!AO:AO,MATCH($B151,Base_Dados!$B:$B,0))=0,0,
MAX(0, MIN(AO$1,
((INDEX(Base_Dados!AO:AO,MATCH($B151,Base_Dados!$B:$B,0))-MIN(Base_Dados!AO$5:AO$98)) /
(IF(MAX(Base_Dados!AO$5:AO$98)-MIN(Base_Dados!AO$5:AO$98)=0,1,MAX(Base_Dados!AO$5:AO$98)-MIN(Base_Dados!AO$5:AO$98)))) * AO$1)))</f>
        <v>0</v>
      </c>
      <c r="AP151" s="106">
        <f>IF(INDEX(Base_Dados!AP:AP,MATCH($B151,Base_Dados!$B:$B,0))=0,0,
MAX(0, MIN(AP$1,
((INDEX(Base_Dados!AP:AP,MATCH($B151,Base_Dados!$B:$B,0))-MIN(Base_Dados!AP$5:AP$98)) /
(IF(MAX(Base_Dados!AP$5:AP$98)-MIN(Base_Dados!AP$5:AP$98)=0,1,MAX(Base_Dados!AP$5:AP$98)-MIN(Base_Dados!AP$5:AP$98)))) * AP$1)))</f>
        <v>0</v>
      </c>
      <c r="AQ151" s="106">
        <f>IF(INDEX(Base_Dados!AQ:AQ,MATCH($B151,Base_Dados!$B:$B,0))=0,0,
MAX(0, MIN(AQ$1,
((INDEX(Base_Dados!AQ:AQ,MATCH($B151,Base_Dados!$B:$B,0))-MIN(Base_Dados!AQ$5:AQ$98)) /
(IF(MAX(Base_Dados!AQ$5:AQ$98)-MIN(Base_Dados!AQ$5:AQ$98)=0,1,MAX(Base_Dados!AQ$5:AQ$98)-MIN(Base_Dados!AQ$5:AQ$98)))) * AQ$1)))</f>
        <v>0</v>
      </c>
      <c r="AR151" s="106">
        <f>IF(INDEX(Base_Dados!AR:AR,MATCH($B151,Base_Dados!$B:$B,0))=0,0,
MAX(0, MIN(AR$1,
((INDEX(Base_Dados!AR:AR,MATCH($B151,Base_Dados!$B:$B,0))-MIN(Base_Dados!AR$5:AR$98)) /
(IF(MAX(Base_Dados!AR$5:AR$98)-MIN(Base_Dados!AR$5:AR$98)=0,1,MAX(Base_Dados!AR$5:AR$98)-MIN(Base_Dados!AR$5:AR$98)))) * AR$1)))</f>
        <v>0</v>
      </c>
      <c r="AS151" s="106">
        <f>IF(INDEX(Base_Dados!AS:AS,MATCH($B151,Base_Dados!$B:$B,0))=0,0,
MAX(0, MIN(AS$1,
((INDEX(Base_Dados!AS:AS,MATCH($B151,Base_Dados!$B:$B,0))-MIN(Base_Dados!AS$5:AS$98)) /
(IF(MAX(Base_Dados!AS$5:AS$98)-MIN(Base_Dados!AS$5:AS$98)=0,1,MAX(Base_Dados!AS$5:AS$98)-MIN(Base_Dados!AS$5:AS$98)))) * AS$1)))</f>
        <v>0</v>
      </c>
      <c r="AT151" s="106">
        <f>IF(INDEX(Base_Dados!AT:AT,MATCH($B151,Base_Dados!$B:$B,0))=0,0,
MAX(0, MIN(AT$1,
((INDEX(Base_Dados!AT:AT,MATCH($B151,Base_Dados!$B:$B,0))-MIN(Base_Dados!AT$5:AT$98)) /
(IF(MAX(Base_Dados!AT$5:AT$98)-MIN(Base_Dados!AT$5:AT$98)=0,1,MAX(Base_Dados!AT$5:AT$98)-MIN(Base_Dados!AT$5:AT$98)))) * AT$1)))</f>
        <v>0</v>
      </c>
      <c r="AU151" s="106">
        <f>IF(INDEX(Base_Dados!AU:AU,MATCH($B151,Base_Dados!$B:$B,0))=0,0,
MAX(0, MIN(AU$1,
((INDEX(Base_Dados!AU:AU,MATCH($B151,Base_Dados!$B:$B,0))-MIN(Base_Dados!AU$5:AU$98)) /
(IF(MAX(Base_Dados!AU$5:AU$98)-MIN(Base_Dados!AU$5:AU$98)=0,1,MAX(Base_Dados!AU$5:AU$98)-MIN(Base_Dados!AU$5:AU$98)))) * AU$1)))</f>
        <v>0</v>
      </c>
      <c r="AV151" s="106">
        <f>IF(INDEX(Base_Dados!AV:AV,MATCH($B151,Base_Dados!$B:$B,0))=0,0,
MAX(0, MIN(AV$1,
((INDEX(Base_Dados!AV:AV,MATCH($B151,Base_Dados!$B:$B,0))-MIN(Base_Dados!AV$5:AV$98)) /
(IF(MAX(Base_Dados!AV$5:AV$98)-MIN(Base_Dados!AV$5:AV$98)=0,1,MAX(Base_Dados!AV$5:AV$98)-MIN(Base_Dados!AV$5:AV$98)))) * AV$1)))</f>
        <v>0</v>
      </c>
      <c r="AW151" s="106">
        <f>IF(INDEX(Base_Dados!AW:AW,MATCH($B151,Base_Dados!$B:$B,0))=0,0,
MAX(0, MIN(AW$1,
((INDEX(Base_Dados!AW:AW,MATCH($B151,Base_Dados!$B:$B,0))-MIN(Base_Dados!AW$5:AW$98)) /
(IF(MAX(Base_Dados!AW$5:AW$98)-MIN(Base_Dados!AW$5:AW$98)=0,1,MAX(Base_Dados!AW$5:AW$98)-MIN(Base_Dados!AW$5:AW$98)))) * AW$1)))</f>
        <v>0</v>
      </c>
      <c r="AX151" s="106">
        <f>IF(INDEX(Base_Dados!AX:AX,MATCH($B151,Base_Dados!$B:$B,0))=0,0,
MAX(0, MIN(AX$1,
((INDEX(Base_Dados!AX:AX,MATCH($B151,Base_Dados!$B:$B,0))-MIN(Base_Dados!AX$5:AX$98)) /
(IF(MAX(Base_Dados!AX$5:AX$98)-MIN(Base_Dados!AX$5:AX$98)=0,1,MAX(Base_Dados!AX$5:AX$98)-MIN(Base_Dados!AX$5:AX$98)))) * AX$1)))</f>
        <v>1.7252729790470137E-3</v>
      </c>
      <c r="AY151" s="106">
        <f>IF(INDEX(Base_Dados!AY:AY,MATCH($B151,Base_Dados!$B:$B,0))=0,0,
MAX(0, MIN(AY$1,
((INDEX(Base_Dados!AY:AY,MATCH($B151,Base_Dados!$B:$B,0))-MIN(Base_Dados!AY$5:AY$98)) /
(IF(MAX(Base_Dados!AY$5:AY$98)-MIN(Base_Dados!AY$5:AY$98)=0,1,MAX(Base_Dados!AY$5:AY$98)-MIN(Base_Dados!AY$5:AY$98)))) * AY$1)))</f>
        <v>3.297065611605671E-4</v>
      </c>
      <c r="AZ151" s="106">
        <f>IF(INDEX(Base_Dados!AZ:AZ,MATCH($B151,Base_Dados!$B:$B,0))=0,0,
MAX(0, MIN(AZ$1,
((INDEX(Base_Dados!AZ:AZ,MATCH($B151,Base_Dados!$B:$B,0))-MIN(Base_Dados!AZ$5:AZ$98)) /
(IF(MAX(Base_Dados!AZ$5:AZ$98)-MIN(Base_Dados!AZ$5:AZ$98)=0,1,MAX(Base_Dados!AZ$5:AZ$98)-MIN(Base_Dados!AZ$5:AZ$98)))) * AZ$1)))</f>
        <v>0.5</v>
      </c>
      <c r="BA151" s="106">
        <f>IF(INDEX(Base_Dados!BA:BA,MATCH($B151,Base_Dados!$B:$B,0))=0,0,
MAX(0, MIN(BA$1,
((INDEX(Base_Dados!BA:BA,MATCH($B151,Base_Dados!$B:$B,0))-MIN(Base_Dados!BA$5:BA$98)) /
(IF(MAX(Base_Dados!BA$5:BA$98)-MIN(Base_Dados!BA$5:BA$98)=0,1,MAX(Base_Dados!BA$5:BA$98)-MIN(Base_Dados!BA$5:BA$98)))) * BA$1)))</f>
        <v>2.8930482470747573E-2</v>
      </c>
      <c r="BB151" s="106">
        <f>IF(INDEX(Base_Dados!BB:BB,MATCH($B151,Base_Dados!$B:$B,0))=0,0,
MAX(0, MIN(BB$1,
((INDEX(Base_Dados!BB:BB,MATCH($B151,Base_Dados!$B:$B,0))-MIN(Base_Dados!BB$5:BB$98)) /
(IF(MAX(Base_Dados!BB$5:BB$98)-MIN(Base_Dados!BB$5:BB$98)=0,1,MAX(Base_Dados!BB$5:BB$98)-MIN(Base_Dados!BB$5:BB$98)))) * BB$1)))</f>
        <v>0.25489888002599137</v>
      </c>
      <c r="BC151" s="106">
        <f>IF(INDEX(Base_Dados!BC:BC,MATCH($B151,Base_Dados!$B:$B,0))=0,0,
MAX(0, MIN(BC$1,
((INDEX(Base_Dados!BC:BC,MATCH($B151,Base_Dados!$B:$B,0))-MIN(Base_Dados!BC$5:BC$98)) /
(IF(MAX(Base_Dados!BC$5:BC$98)-MIN(Base_Dados!BC$5:BC$98)=0,1,MAX(Base_Dados!BC$5:BC$98)-MIN(Base_Dados!BC$5:BC$98)))) * BC$1)))</f>
        <v>5.4672771343926743E-2</v>
      </c>
      <c r="BD151" s="106">
        <f>IF(INDEX(Base_Dados!BD:BD,MATCH($B151,Base_Dados!$B:$B,0))=0,0,
MAX(0, MIN(BD$1,
((INDEX(Base_Dados!BD:BD,MATCH($B151,Base_Dados!$B:$B,0))-MIN(Base_Dados!BD$5:BD$98)) /
(IF(MAX(Base_Dados!BD$5:BD$98)-MIN(Base_Dados!BD$5:BD$98)=0,1,MAX(Base_Dados!BD$5:BD$98)-MIN(Base_Dados!BD$5:BD$98)))) * BD$1)))</f>
        <v>1.0802575998892044E-2</v>
      </c>
      <c r="BE151" s="106">
        <f>IF(INDEX(Base_Dados!BE:BE,MATCH($B151,Base_Dados!$B:$B,0))=0,0,
MAX(0, MIN(BE$1,
((INDEX(Base_Dados!BE:BE,MATCH($B151,Base_Dados!$B:$B,0))-MIN(Base_Dados!BE$5:BE$98)) /
(IF(MAX(Base_Dados!BE$5:BE$98)-MIN(Base_Dados!BE$5:BE$98)=0,1,MAX(Base_Dados!BE$5:BE$98)-MIN(Base_Dados!BE$5:BE$98)))) * BE$1)))</f>
        <v>5.6196688409433017E-2</v>
      </c>
      <c r="BF151" s="106">
        <f>IF(INDEX(Base_Dados!BF:BF,MATCH($B151,Base_Dados!$B:$B,0))=0,0,
MAX(0, MIN(BF$1,
((INDEX(Base_Dados!BF:BF,MATCH($B151,Base_Dados!$B:$B,0))-MIN(Base_Dados!BF$5:BF$98)) /
(IF(MAX(Base_Dados!BF$5:BF$98)-MIN(Base_Dados!BF$5:BF$98)=0,1,MAX(Base_Dados!BF$5:BF$98)-MIN(Base_Dados!BF$5:BF$98)))) * BF$1)))</f>
        <v>0</v>
      </c>
      <c r="BG151" s="106">
        <f>IF(INDEX(Base_Dados!BG:BG,MATCH($B151,Base_Dados!$B:$B,0))=0,0,
MAX(0, MIN(BG$1,
((INDEX(Base_Dados!BG:BG,MATCH($B151,Base_Dados!$B:$B,0))-MIN(Base_Dados!BG$5:BG$98)) /
(IF(MAX(Base_Dados!BG$5:BG$98)-MIN(Base_Dados!BG$5:BG$98)=0,1,MAX(Base_Dados!BG$5:BG$98)-MIN(Base_Dados!BG$5:BG$98)))) * BG$1)))</f>
        <v>2.968227424749164E-2</v>
      </c>
      <c r="BH151" s="106">
        <f>IF(INDEX(Base_Dados!BH:BH,MATCH($B151,Base_Dados!$B:$B,0))=0,0,
MAX(0, MIN(BH$1,
((INDEX(Base_Dados!BH:BH,MATCH($B151,Base_Dados!$B:$B,0))-MIN(Base_Dados!BH$5:BH$98)) /
(IF(MAX(Base_Dados!BH$5:BH$98)-MIN(Base_Dados!BH$5:BH$98)=0,1,MAX(Base_Dados!BH$5:BH$98)-MIN(Base_Dados!BH$5:BH$98)))) * BH$1)))</f>
        <v>2.197802197802198E-2</v>
      </c>
      <c r="BI151" s="106">
        <f>IF(INDEX(Base_Dados!BI:BI,MATCH($B151,Base_Dados!$B:$B,0))=0,0,
MAX(0, MIN(BI$1,
((INDEX(Base_Dados!BI:BI,MATCH($B151,Base_Dados!$B:$B,0))-MIN(Base_Dados!BI$5:BI$98)) /
(IF(MAX(Base_Dados!BI$5:BI$98)-MIN(Base_Dados!BI$5:BI$98)=0,1,MAX(Base_Dados!BI$5:BI$98)-MIN(Base_Dados!BI$5:BI$98)))) * BI$1)))</f>
        <v>2.3400936037441498E-2</v>
      </c>
      <c r="BJ151" s="106">
        <f>IF(INDEX(Base_Dados!BJ:BJ,MATCH($B151,Base_Dados!$B:$B,0))=0,0,
MAX(0, MIN(BJ$1,
((INDEX(Base_Dados!BJ:BJ,MATCH($B151,Base_Dados!$B:$B,0))-MIN(Base_Dados!BJ$5:BJ$98)) /
(IF(MAX(Base_Dados!BJ$5:BJ$98)-MIN(Base_Dados!BJ$5:BJ$98)=0,1,MAX(Base_Dados!BJ$5:BJ$98)-MIN(Base_Dados!BJ$5:BJ$98)))) * BJ$1)))</f>
        <v>0</v>
      </c>
      <c r="BK151" s="106">
        <f>IF(INDEX(Base_Dados!BK:BK,MATCH($B151,Base_Dados!$B:$B,0))=0,0,
MAX(0, MIN(BK$1,
((INDEX(Base_Dados!BK:BK,MATCH($B151,Base_Dados!$B:$B,0))-MIN(Base_Dados!BK$5:BK$98)) /
(IF(MAX(Base_Dados!BK$5:BK$98)-MIN(Base_Dados!BK$5:BK$98)=0,1,MAX(Base_Dados!BK$5:BK$98)-MIN(Base_Dados!BK$5:BK$98)))) * BK$1)))</f>
        <v>0</v>
      </c>
      <c r="BL151" s="106">
        <f>IF(INDEX(Base_Dados!BL:BL,MATCH($B151,Base_Dados!$B:$B,0))=0,0,
MAX(0, MIN(BL$1,
((INDEX(Base_Dados!BL:BL,MATCH($B151,Base_Dados!$B:$B,0))-MIN(Base_Dados!BL$5:BL$98)) /
(IF(MAX(Base_Dados!BL$5:BL$98)-MIN(Base_Dados!BL$5:BL$98)=0,1,MAX(Base_Dados!BL$5:BL$98)-MIN(Base_Dados!BL$5:BL$98)))) * BL$1)))</f>
        <v>3.4201954397394138E-2</v>
      </c>
      <c r="BM151" s="106">
        <f>IF(INDEX(Base_Dados!BM:BM,MATCH($B151,Base_Dados!$B:$B,0))=0,0,
MAX(0, MIN(BM$1,
((INDEX(Base_Dados!BM:BM,MATCH($B151,Base_Dados!$B:$B,0))-MIN(Base_Dados!BM$5:BM$98)) /
(IF(MAX(Base_Dados!BM$5:BM$98)-MIN(Base_Dados!BM$5:BM$98)=0,1,MAX(Base_Dados!BM$5:BM$98)-MIN(Base_Dados!BM$5:BM$98)))) * BM$1)))</f>
        <v>0.61529234050115467</v>
      </c>
      <c r="BN151" s="106">
        <f>IF(INDEX(Base_Dados!BN:BN,MATCH($B151,Base_Dados!$B:$B,0))=0,0,
MAX(0, MIN(BN$1,
((INDEX(Base_Dados!BN:BN,MATCH($B151,Base_Dados!$B:$B,0))-MIN(Base_Dados!BN$5:BN$98)) /
(IF(MAX(Base_Dados!BN$5:BN$98)-MIN(Base_Dados!BN$5:BN$98)=0,1,MAX(Base_Dados!BN$5:BN$98)-MIN(Base_Dados!BN$5:BN$98)))) * BN$1)))</f>
        <v>0.36210158975980561</v>
      </c>
      <c r="BO151" s="106">
        <f>IF(INDEX(Base_Dados!BO:BO,MATCH($B151,Base_Dados!$B:$B,0))=0,0,
MAX(0, MIN(BO$1,
((INDEX(Base_Dados!BO:BO,MATCH($B151,Base_Dados!$B:$B,0))-MIN(Base_Dados!BO$5:BO$98)) /
(IF(MAX(Base_Dados!BO$5:BO$98)-MIN(Base_Dados!BO$5:BO$98)=0,1,MAX(Base_Dados!BO$5:BO$98)-MIN(Base_Dados!BO$5:BO$98)))) * BO$1)))</f>
        <v>0</v>
      </c>
      <c r="BP151" s="106">
        <f t="shared" si="8"/>
        <v>9.8182669903563458</v>
      </c>
      <c r="BQ151" s="111">
        <f t="shared" si="9"/>
        <v>0.3830490098247144</v>
      </c>
      <c r="BR151" s="112">
        <f t="shared" si="10"/>
        <v>6.8540696346691132E-2</v>
      </c>
      <c r="BS151" s="113">
        <f t="shared" si="11"/>
        <v>9.7497262940096547</v>
      </c>
    </row>
    <row r="152" spans="1:71">
      <c r="A152" s="21">
        <v>24015</v>
      </c>
      <c r="B152" s="21" t="s">
        <v>530</v>
      </c>
      <c r="C152" s="21" t="s">
        <v>529</v>
      </c>
      <c r="D152" s="105">
        <f>IF(INDEX(Base_Dados!D:D,MATCH($B152,Base_Dados!$B:$B,0))=0,0,
MAX(0, MIN(D$1,
((INDEX(Base_Dados!D:D,MATCH($B152,Base_Dados!$B:$B,0))-MIN(Base_Dados!D$5:D$98)) /
(IF(MAX(Base_Dados!D$5:D$98)-MIN(Base_Dados!D$5:D$98)=0,1,MAX(Base_Dados!D$5:D$98)-MIN(Base_Dados!D$5:D$98)))) * D$1)))</f>
        <v>0.51028178431786342</v>
      </c>
      <c r="E152" s="106">
        <f>IF(INDEX(Base_Dados!E:E,MATCH($B152,Base_Dados!$B:$B,0))=0,0,
MAX(0, MIN(E$1,
((INDEX(Base_Dados!E:E,MATCH($B152,Base_Dados!$B:$B,0))-MIN(Base_Dados!E$5:E$98)) /
(IF(MAX(Base_Dados!E$5:E$98)-MIN(Base_Dados!E$5:E$98)=0,1,MAX(Base_Dados!E$5:E$98)-MIN(Base_Dados!E$5:E$98)))) * E$1)))</f>
        <v>0.16424068029973601</v>
      </c>
      <c r="F152" s="106">
        <f>IF(INDEX(Base_Dados!F:F,MATCH($B152,Base_Dados!$B:$B,0))=0,0,
MAX(0, MIN(F$1,
((INDEX(Base_Dados!F:F,MATCH($B152,Base_Dados!$B:$B,0))-MIN(Base_Dados!F$5:F$98)) /
(IF(MAX(Base_Dados!F$5:F$98)-MIN(Base_Dados!F$5:F$98)=0,1,MAX(Base_Dados!F$5:F$98)-MIN(Base_Dados!F$5:F$98)))) * F$1)))</f>
        <v>0.15666975232841518</v>
      </c>
      <c r="G152" s="106">
        <f>IF(INDEX(Base_Dados!G:G,MATCH($B152,Base_Dados!$B:$B,0))=0,0,
MAX(0, MIN(G$1,
((INDEX(Base_Dados!G:G,MATCH($B152,Base_Dados!$B:$B,0))-MIN(Base_Dados!G$5:G$98)) /
(IF(MAX(Base_Dados!G$5:G$98)-MIN(Base_Dados!G$5:G$98)=0,1,MAX(Base_Dados!G$5:G$98)-MIN(Base_Dados!G$5:G$98)))) * G$1)))</f>
        <v>0.14609610422418304</v>
      </c>
      <c r="H152" s="106">
        <f>IF(INDEX(Base_Dados!H:H,MATCH($B152,Base_Dados!$B:$B,0))=0,0,
MAX(0, MIN(H$1,
((INDEX(Base_Dados!H:H,MATCH($B152,Base_Dados!$B:$B,0))-MIN(Base_Dados!H$5:H$98)) /
(IF(MAX(Base_Dados!H$5:H$98)-MIN(Base_Dados!H$5:H$98)=0,1,MAX(Base_Dados!H$5:H$98)-MIN(Base_Dados!H$5:H$98)))) * H$1)))</f>
        <v>0.15489612916210113</v>
      </c>
      <c r="I152" s="106">
        <f>IF(INDEX(Base_Dados!I:I,MATCH($B152,Base_Dados!$B:$B,0))=0,0,
MAX(0, MIN(I$1,
((INDEX(Base_Dados!I:I,MATCH($B152,Base_Dados!$B:$B,0))-MIN(Base_Dados!I$5:I$98)) /
(IF(MAX(Base_Dados!I$5:I$98)-MIN(Base_Dados!I$5:I$98)=0,1,MAX(Base_Dados!I$5:I$98)-MIN(Base_Dados!I$5:I$98)))) * I$1)))</f>
        <v>0.1702626001987198</v>
      </c>
      <c r="J152" s="106">
        <f>IF(INDEX(Base_Dados!J:J,MATCH($B152,Base_Dados!$B:$B,0))=0,0,
MAX(0, MIN(J$1,
((INDEX(Base_Dados!J:J,MATCH($B152,Base_Dados!$B:$B,0))-MIN(Base_Dados!J$5:J$98)) /
(IF(MAX(Base_Dados!J$5:J$98)-MIN(Base_Dados!J$5:J$98)=0,1,MAX(Base_Dados!J$5:J$98)-MIN(Base_Dados!J$5:J$98)))) * J$1)))</f>
        <v>0.18240386936126385</v>
      </c>
      <c r="K152" s="106">
        <f>IF(INDEX(Base_Dados!K:K,MATCH($B152,Base_Dados!$B:$B,0))=0,0,
MAX(0, MIN(K$1,
((INDEX(Base_Dados!K:K,MATCH($B152,Base_Dados!$B:$B,0))-MIN(Base_Dados!K$5:K$98)) /
(IF(MAX(Base_Dados!K$5:K$98)-MIN(Base_Dados!K$5:K$98)=0,1,MAX(Base_Dados!K$5:K$98)-MIN(Base_Dados!K$5:K$98)))) * K$1)))</f>
        <v>0.17316636851520573</v>
      </c>
      <c r="L152" s="106">
        <f>IF(INDEX(Base_Dados!L:L,MATCH($B152,Base_Dados!$B:$B,0))=0,0,
MAX(0, MIN(L$1,
((INDEX(Base_Dados!L:L,MATCH($B152,Base_Dados!$B:$B,0))-MIN(Base_Dados!L$5:L$98)) /
(IF(MAX(Base_Dados!L$5:L$98)-MIN(Base_Dados!L$5:L$98)=0,1,MAX(Base_Dados!L$5:L$98)-MIN(Base_Dados!L$5:L$98)))) * L$1)))</f>
        <v>0.20289175879474197</v>
      </c>
      <c r="M152" s="106">
        <f>IF(INDEX(Base_Dados!M:M,MATCH($B152,Base_Dados!$B:$B,0))=0,0,
MAX(0, MIN(M$1,
((INDEX(Base_Dados!M:M,MATCH($B152,Base_Dados!$B:$B,0))-MIN(Base_Dados!M$5:M$98)) /
(IF(MAX(Base_Dados!M$5:M$98)-MIN(Base_Dados!M$5:M$98)=0,1,MAX(Base_Dados!M$5:M$98)-MIN(Base_Dados!M$5:M$98)))) * M$1)))</f>
        <v>0.18494460641399416</v>
      </c>
      <c r="N152" s="106">
        <f>IF(INDEX(Base_Dados!N:N,MATCH($B152,Base_Dados!$B:$B,0))=0,0,
MAX(0, MIN(N$1,
((INDEX(Base_Dados!N:N,MATCH($B152,Base_Dados!$B:$B,0))-MIN(Base_Dados!N$5:N$98)) /
(IF(MAX(Base_Dados!N$5:N$98)-MIN(Base_Dados!N$5:N$98)=0,1,MAX(Base_Dados!N$5:N$98)-MIN(Base_Dados!N$5:N$98)))) * N$1)))</f>
        <v>0.26034382801500255</v>
      </c>
      <c r="O152" s="106">
        <f>IF(INDEX(Base_Dados!O:O,MATCH($B152,Base_Dados!$B:$B,0))=0,0,
MAX(0, MIN(O$1,
((INDEX(Base_Dados!O:O,MATCH($B152,Base_Dados!$B:$B,0))-MIN(Base_Dados!O$5:O$98)) /
(IF(MAX(Base_Dados!O$5:O$98)-MIN(Base_Dados!O$5:O$98)=0,1,MAX(Base_Dados!O$5:O$98)-MIN(Base_Dados!O$5:O$98)))) * O$1)))</f>
        <v>0.35431183455042087</v>
      </c>
      <c r="P152" s="106">
        <f>IF(INDEX(Base_Dados!P:P,MATCH($B152,Base_Dados!$B:$B,0))=0,0,
MAX(0, MIN(P$1,
((INDEX(Base_Dados!P:P,MATCH($B152,Base_Dados!$B:$B,0))-MIN(Base_Dados!P$5:P$98)) /
(IF(MAX(Base_Dados!P$5:P$98)-MIN(Base_Dados!P$5:P$98)=0,1,MAX(Base_Dados!P$5:P$98)-MIN(Base_Dados!P$5:P$98)))) * P$1)))</f>
        <v>6.381937929355827E-2</v>
      </c>
      <c r="Q152" s="106">
        <f>IF(INDEX(Base_Dados!Q:Q,MATCH($B152,Base_Dados!$B:$B,0))=0,0,
MAX(0, MIN(Q$1,
((INDEX(Base_Dados!Q:Q,MATCH($B152,Base_Dados!$B:$B,0))-MIN(Base_Dados!Q$5:Q$98)) /
(IF(MAX(Base_Dados!Q$5:Q$98)-MIN(Base_Dados!Q$5:Q$98)=0,1,MAX(Base_Dados!Q$5:Q$98)-MIN(Base_Dados!Q$5:Q$98)))) * Q$1)))</f>
        <v>2.4090358590911486E-2</v>
      </c>
      <c r="R152" s="106">
        <f>IF(INDEX(Base_Dados!R:R,MATCH($B152,Base_Dados!$B:$B,0))=0,0,
MAX(0, MIN(R$1,
((INDEX(Base_Dados!R:R,MATCH($B152,Base_Dados!$B:$B,0))-MIN(Base_Dados!R$5:R$98)) /
(IF(MAX(Base_Dados!R$5:R$98)-MIN(Base_Dados!R$5:R$98)=0,1,MAX(Base_Dados!R$5:R$98)-MIN(Base_Dados!R$5:R$98)))) * R$1)))</f>
        <v>3.3701272101236676E-2</v>
      </c>
      <c r="S152" s="106">
        <f>IF(INDEX(Base_Dados!S:S,MATCH($B152,Base_Dados!$B:$B,0))=0,0,
MAX(0, MIN(S$1,
((INDEX(Base_Dados!S:S,MATCH($B152,Base_Dados!$B:$B,0))-MIN(Base_Dados!S$5:S$98)) /
(IF(MAX(Base_Dados!S$5:S$98)-MIN(Base_Dados!S$5:S$98)=0,1,MAX(Base_Dados!S$5:S$98)-MIN(Base_Dados!S$5:S$98)))) * S$1)))</f>
        <v>2.9678723882273647E-2</v>
      </c>
      <c r="T152" s="106">
        <f>IF(INDEX(Base_Dados!T:T,MATCH($B152,Base_Dados!$B:$B,0))=0,0,
MAX(0, MIN(T$1,
((INDEX(Base_Dados!T:T,MATCH($B152,Base_Dados!$B:$B,0))-MIN(Base_Dados!T$5:T$98)) /
(IF(MAX(Base_Dados!T$5:T$98)-MIN(Base_Dados!T$5:T$98)=0,1,MAX(Base_Dados!T$5:T$98)-MIN(Base_Dados!T$5:T$98)))) * T$1)))</f>
        <v>0.47086952398296922</v>
      </c>
      <c r="U152" s="106">
        <f>IF(INDEX(Base_Dados!U:U,MATCH($B152,Base_Dados!$B:$B,0))=0,0,
MAX(0, MIN(U$1,
((INDEX(Base_Dados!U:U,MATCH($B152,Base_Dados!$B:$B,0))-MIN(Base_Dados!U$5:U$98)) /
(IF(MAX(Base_Dados!U$5:U$98)-MIN(Base_Dados!U$5:U$98)=0,1,MAX(Base_Dados!U$5:U$98)-MIN(Base_Dados!U$5:U$98)))) * U$1)))</f>
        <v>0.59560363066347877</v>
      </c>
      <c r="V152" s="106">
        <f>IF(INDEX(Base_Dados!V:V,MATCH($B152,Base_Dados!$B:$B,0))=0,0,
MAX(0, MIN(V$1,
((INDEX(Base_Dados!V:V,MATCH($B152,Base_Dados!$B:$B,0))-MIN(Base_Dados!V$5:V$98)) /
(IF(MAX(Base_Dados!V$5:V$98)-MIN(Base_Dados!V$5:V$98)=0,1,MAX(Base_Dados!V$5:V$98)-MIN(Base_Dados!V$5:V$98)))) * V$1)))</f>
        <v>4.3559260415770996E-2</v>
      </c>
      <c r="W152" s="106">
        <f>IF(INDEX(Base_Dados!W:W,MATCH($B152,Base_Dados!$B:$B,0))=0,0,
MAX(0, MIN(W$1,
((INDEX(Base_Dados!W:W,MATCH($B152,Base_Dados!$B:$B,0))-MIN(Base_Dados!W$5:W$98)) /
(IF(MAX(Base_Dados!W$5:W$98)-MIN(Base_Dados!W$5:W$98)=0,1,MAX(Base_Dados!W$5:W$98)-MIN(Base_Dados!W$5:W$98)))) * W$1)))</f>
        <v>2.2878600079544094</v>
      </c>
      <c r="X152" s="106">
        <f>IF(INDEX(Base_Dados!X:X,MATCH($B152,Base_Dados!$B:$B,0))=0,0,
MAX(0, MIN(X$1,
((INDEX(Base_Dados!X:X,MATCH($B152,Base_Dados!$B:$B,0))-MIN(Base_Dados!X$5:X$98)) /
(IF(MAX(Base_Dados!X$5:X$98)-MIN(Base_Dados!X$5:X$98)=0,1,MAX(Base_Dados!X$5:X$98)-MIN(Base_Dados!X$5:X$98)))) * X$1)))</f>
        <v>0</v>
      </c>
      <c r="Y152" s="106">
        <f>IF(INDEX(Base_Dados!Y:Y,MATCH($B152,Base_Dados!$B:$B,0))=0,0,
MAX(0, MIN(Y$1,
((INDEX(Base_Dados!Y:Y,MATCH($B152,Base_Dados!$B:$B,0))-MIN(Base_Dados!Y$5:Y$98)) /
(IF(MAX(Base_Dados!Y$5:Y$98)-MIN(Base_Dados!Y$5:Y$98)=0,1,MAX(Base_Dados!Y$5:Y$98)-MIN(Base_Dados!Y$5:Y$98)))) * Y$1)))</f>
        <v>0</v>
      </c>
      <c r="Z152" s="106">
        <f>IF(INDEX(Base_Dados!Z:Z,MATCH($B152,Base_Dados!$B:$B,0))=0,0,
MAX(0, MIN(Z$1,
((INDEX(Base_Dados!Z:Z,MATCH($B152,Base_Dados!$B:$B,0))-MIN(Base_Dados!Z$5:Z$98)) /
(IF(MAX(Base_Dados!Z$5:Z$98)-MIN(Base_Dados!Z$5:Z$98)=0,1,MAX(Base_Dados!Z$5:Z$98)-MIN(Base_Dados!Z$5:Z$98)))) * Z$1)))</f>
        <v>0</v>
      </c>
      <c r="AA152" s="106">
        <f>IF(INDEX(Base_Dados!AA:AA,MATCH($B152,Base_Dados!$B:$B,0))=0,0,
MAX(0, MIN(AA$1,
((INDEX(Base_Dados!AA:AA,MATCH($B152,Base_Dados!$B:$B,0))-MIN(Base_Dados!AA$5:AA$98)) /
(IF(MAX(Base_Dados!AA$5:AA$98)-MIN(Base_Dados!AA$5:AA$98)=0,1,MAX(Base_Dados!AA$5:AA$98)-MIN(Base_Dados!AA$5:AA$98)))) * AA$1)))</f>
        <v>0</v>
      </c>
      <c r="AB152" s="106">
        <f>IF(INDEX(Base_Dados!AB:AB,MATCH($B152,Base_Dados!$B:$B,0))=0,0,
MAX(0, MIN(AB$1,
((INDEX(Base_Dados!AB:AB,MATCH($B152,Base_Dados!$B:$B,0))-MIN(Base_Dados!AB$5:AB$98)) /
(IF(MAX(Base_Dados!AB$5:AB$98)-MIN(Base_Dados!AB$5:AB$98)=0,1,MAX(Base_Dados!AB$5:AB$98)-MIN(Base_Dados!AB$5:AB$98)))) * AB$1)))</f>
        <v>1.0467619703754736</v>
      </c>
      <c r="AC152" s="106">
        <f>IF(INDEX(Base_Dados!AC:AC,MATCH($B152,Base_Dados!$B:$B,0))=0,0,
MAX(0, MIN(AC$1,
((INDEX(Base_Dados!AC:AC,MATCH($B152,Base_Dados!$B:$B,0))-MIN(Base_Dados!AC$5:AC$98)) /
(IF(MAX(Base_Dados!AC$5:AC$98)-MIN(Base_Dados!AC$5:AC$98)=0,1,MAX(Base_Dados!AC$5:AC$98)-MIN(Base_Dados!AC$5:AC$98)))) * AC$1)))</f>
        <v>2.8997639236847179E-2</v>
      </c>
      <c r="AD152" s="106">
        <f>IF(INDEX(Base_Dados!AD:AD,MATCH($B152,Base_Dados!$B:$B,0))=0,0,
MAX(0, MIN(AD$1,
((INDEX(Base_Dados!AD:AD,MATCH($B152,Base_Dados!$B:$B,0))-MIN(Base_Dados!AD$5:AD$98)) /
(IF(MAX(Base_Dados!AD$5:AD$98)-MIN(Base_Dados!AD$5:AD$98)=0,1,MAX(Base_Dados!AD$5:AD$98)-MIN(Base_Dados!AD$5:AD$98)))) * AD$1)))</f>
        <v>4.8454370655228521E-2</v>
      </c>
      <c r="AE152" s="106">
        <f>IF(INDEX(Base_Dados!AE:AE,MATCH($B152,Base_Dados!$B:$B,0))=0,0,
MAX(0, MIN(AE$1,
((INDEX(Base_Dados!AE:AE,MATCH($B152,Base_Dados!$B:$B,0))-MIN(Base_Dados!AE$5:AE$98)) /
(IF(MAX(Base_Dados!AE$5:AE$98)-MIN(Base_Dados!AE$5:AE$98)=0,1,MAX(Base_Dados!AE$5:AE$98)-MIN(Base_Dados!AE$5:AE$98)))) * AE$1)))</f>
        <v>1.3720696102401841E-2</v>
      </c>
      <c r="AF152" s="106">
        <f>IF(INDEX(Base_Dados!AF:AF,MATCH($B152,Base_Dados!$B:$B,0))=0,0,
MAX(0, MIN(AF$1,
((INDEX(Base_Dados!AF:AF,MATCH($B152,Base_Dados!$B:$B,0))-MIN(Base_Dados!AF$5:AF$98)) /
(IF(MAX(Base_Dados!AF$5:AF$98)-MIN(Base_Dados!AF$5:AF$98)=0,1,MAX(Base_Dados!AF$5:AF$98)-MIN(Base_Dados!AF$5:AF$98)))) * AF$1)))</f>
        <v>1.0297430239507195E-2</v>
      </c>
      <c r="AG152" s="106">
        <f>IF(INDEX(Base_Dados!AG:AG,MATCH($B152,Base_Dados!$B:$B,0))=0,0,
MAX(0, MIN(AG$1,
((INDEX(Base_Dados!AG:AG,MATCH($B152,Base_Dados!$B:$B,0))-MIN(Base_Dados!AG$5:AG$98)) /
(IF(MAX(Base_Dados!AG$5:AG$98)-MIN(Base_Dados!AG$5:AG$98)=0,1,MAX(Base_Dados!AG$5:AG$98)-MIN(Base_Dados!AG$5:AG$98)))) * AG$1)))</f>
        <v>2.4090358590911486E-2</v>
      </c>
      <c r="AH152" s="106">
        <f>IF(INDEX(Base_Dados!AH:AH,MATCH($B152,Base_Dados!$B:$B,0))=0,0,
MAX(0, MIN(AH$1,
((INDEX(Base_Dados!AH:AH,MATCH($B152,Base_Dados!$B:$B,0))-MIN(Base_Dados!AH$5:AH$98)) /
(IF(MAX(Base_Dados!AH$5:AH$98)-MIN(Base_Dados!AH$5:AH$98)=0,1,MAX(Base_Dados!AH$5:AH$98)-MIN(Base_Dados!AH$5:AH$98)))) * AH$1)))</f>
        <v>1.5839858313495199</v>
      </c>
      <c r="AI152" s="106">
        <f>IF(INDEX(Base_Dados!AI:AI,MATCH($B152,Base_Dados!$B:$B,0))=0,0,
MAX(0, MIN(AI$1,
((INDEX(Base_Dados!AI:AI,MATCH($B152,Base_Dados!$B:$B,0))-MIN(Base_Dados!AI$5:AI$98)) /
(IF(MAX(Base_Dados!AI$5:AI$98)-MIN(Base_Dados!AI$5:AI$98)=0,1,MAX(Base_Dados!AI$5:AI$98)-MIN(Base_Dados!AI$5:AI$98)))) * AI$1)))</f>
        <v>0</v>
      </c>
      <c r="AJ152" s="106">
        <f>IF(INDEX(Base_Dados!AJ:AJ,MATCH($B152,Base_Dados!$B:$B,0))=0,0,
MAX(0, MIN(AJ$1,
((INDEX(Base_Dados!AJ:AJ,MATCH($B152,Base_Dados!$B:$B,0))-MIN(Base_Dados!AJ$5:AJ$98)) /
(IF(MAX(Base_Dados!AJ$5:AJ$98)-MIN(Base_Dados!AJ$5:AJ$98)=0,1,MAX(Base_Dados!AJ$5:AJ$98)-MIN(Base_Dados!AJ$5:AJ$98)))) * AJ$1)))</f>
        <v>0</v>
      </c>
      <c r="AK152" s="106">
        <f>IF(INDEX(Base_Dados!AK:AK,MATCH($B152,Base_Dados!$B:$B,0))=0,0,
MAX(0, MIN(AK$1,
((INDEX(Base_Dados!AK:AK,MATCH($B152,Base_Dados!$B:$B,0))-MIN(Base_Dados!AK$5:AK$98)) /
(IF(MAX(Base_Dados!AK$5:AK$98)-MIN(Base_Dados!AK$5:AK$98)=0,1,MAX(Base_Dados!AK$5:AK$98)-MIN(Base_Dados!AK$5:AK$98)))) * AK$1)))</f>
        <v>4.0229885057471264E-3</v>
      </c>
      <c r="AL152" s="106">
        <f>IF(INDEX(Base_Dados!AL:AL,MATCH($B152,Base_Dados!$B:$B,0))=0,0,
MAX(0, MIN(AL$1,
((INDEX(Base_Dados!AL:AL,MATCH($B152,Base_Dados!$B:$B,0))-MIN(Base_Dados!AL$5:AL$98)) /
(IF(MAX(Base_Dados!AL$5:AL$98)-MIN(Base_Dados!AL$5:AL$98)=0,1,MAX(Base_Dados!AL$5:AL$98)-MIN(Base_Dados!AL$5:AL$98)))) * AL$1)))</f>
        <v>0</v>
      </c>
      <c r="AM152" s="106">
        <f>IF(INDEX(Base_Dados!AM:AM,MATCH($B152,Base_Dados!$B:$B,0))=0,0,
MAX(0, MIN(AM$1,
((INDEX(Base_Dados!AM:AM,MATCH($B152,Base_Dados!$B:$B,0))-MIN(Base_Dados!AM$5:AM$98)) /
(IF(MAX(Base_Dados!AM$5:AM$98)-MIN(Base_Dados!AM$5:AM$98)=0,1,MAX(Base_Dados!AM$5:AM$98)-MIN(Base_Dados!AM$5:AM$98)))) * AM$1)))</f>
        <v>6.2143966856551009E-3</v>
      </c>
      <c r="AN152" s="106">
        <f>IF(INDEX(Base_Dados!AN:AN,MATCH($B152,Base_Dados!$B:$B,0))=0,0,
MAX(0, MIN(AN$1,
((INDEX(Base_Dados!AN:AN,MATCH($B152,Base_Dados!$B:$B,0))-MIN(Base_Dados!AN$5:AN$98)) /
(IF(MAX(Base_Dados!AN$5:AN$98)-MIN(Base_Dados!AN$5:AN$98)=0,1,MAX(Base_Dados!AN$5:AN$98)-MIN(Base_Dados!AN$5:AN$98)))) * AN$1)))</f>
        <v>3.5082174462705437E-2</v>
      </c>
      <c r="AO152" s="106">
        <f>IF(INDEX(Base_Dados!AO:AO,MATCH($B152,Base_Dados!$B:$B,0))=0,0,
MAX(0, MIN(AO$1,
((INDEX(Base_Dados!AO:AO,MATCH($B152,Base_Dados!$B:$B,0))-MIN(Base_Dados!AO$5:AO$98)) /
(IF(MAX(Base_Dados!AO$5:AO$98)-MIN(Base_Dados!AO$5:AO$98)=0,1,MAX(Base_Dados!AO$5:AO$98)-MIN(Base_Dados!AO$5:AO$98)))) * AO$1)))</f>
        <v>0</v>
      </c>
      <c r="AP152" s="106">
        <f>IF(INDEX(Base_Dados!AP:AP,MATCH($B152,Base_Dados!$B:$B,0))=0,0,
MAX(0, MIN(AP$1,
((INDEX(Base_Dados!AP:AP,MATCH($B152,Base_Dados!$B:$B,0))-MIN(Base_Dados!AP$5:AP$98)) /
(IF(MAX(Base_Dados!AP$5:AP$98)-MIN(Base_Dados!AP$5:AP$98)=0,1,MAX(Base_Dados!AP$5:AP$98)-MIN(Base_Dados!AP$5:AP$98)))) * AP$1)))</f>
        <v>2.2935779816513763E-3</v>
      </c>
      <c r="AQ152" s="106">
        <f>IF(INDEX(Base_Dados!AQ:AQ,MATCH($B152,Base_Dados!$B:$B,0))=0,0,
MAX(0, MIN(AQ$1,
((INDEX(Base_Dados!AQ:AQ,MATCH($B152,Base_Dados!$B:$B,0))-MIN(Base_Dados!AQ$5:AQ$98)) /
(IF(MAX(Base_Dados!AQ$5:AQ$98)-MIN(Base_Dados!AQ$5:AQ$98)=0,1,MAX(Base_Dados!AQ$5:AQ$98)-MIN(Base_Dados!AQ$5:AQ$98)))) * AQ$1)))</f>
        <v>0</v>
      </c>
      <c r="AR152" s="106">
        <f>IF(INDEX(Base_Dados!AR:AR,MATCH($B152,Base_Dados!$B:$B,0))=0,0,
MAX(0, MIN(AR$1,
((INDEX(Base_Dados!AR:AR,MATCH($B152,Base_Dados!$B:$B,0))-MIN(Base_Dados!AR$5:AR$98)) /
(IF(MAX(Base_Dados!AR$5:AR$98)-MIN(Base_Dados!AR$5:AR$98)=0,1,MAX(Base_Dados!AR$5:AR$98)-MIN(Base_Dados!AR$5:AR$98)))) * AR$1)))</f>
        <v>0</v>
      </c>
      <c r="AS152" s="106">
        <f>IF(INDEX(Base_Dados!AS:AS,MATCH($B152,Base_Dados!$B:$B,0))=0,0,
MAX(0, MIN(AS$1,
((INDEX(Base_Dados!AS:AS,MATCH($B152,Base_Dados!$B:$B,0))-MIN(Base_Dados!AS$5:AS$98)) /
(IF(MAX(Base_Dados!AS$5:AS$98)-MIN(Base_Dados!AS$5:AS$98)=0,1,MAX(Base_Dados!AS$5:AS$98)-MIN(Base_Dados!AS$5:AS$98)))) * AS$1)))</f>
        <v>0</v>
      </c>
      <c r="AT152" s="106">
        <f>IF(INDEX(Base_Dados!AT:AT,MATCH($B152,Base_Dados!$B:$B,0))=0,0,
MAX(0, MIN(AT$1,
((INDEX(Base_Dados!AT:AT,MATCH($B152,Base_Dados!$B:$B,0))-MIN(Base_Dados!AT$5:AT$98)) /
(IF(MAX(Base_Dados!AT$5:AT$98)-MIN(Base_Dados!AT$5:AT$98)=0,1,MAX(Base_Dados!AT$5:AT$98)-MIN(Base_Dados!AT$5:AT$98)))) * AT$1)))</f>
        <v>0</v>
      </c>
      <c r="AU152" s="106">
        <f>IF(INDEX(Base_Dados!AU:AU,MATCH($B152,Base_Dados!$B:$B,0))=0,0,
MAX(0, MIN(AU$1,
((INDEX(Base_Dados!AU:AU,MATCH($B152,Base_Dados!$B:$B,0))-MIN(Base_Dados!AU$5:AU$98)) /
(IF(MAX(Base_Dados!AU$5:AU$98)-MIN(Base_Dados!AU$5:AU$98)=0,1,MAX(Base_Dados!AU$5:AU$98)-MIN(Base_Dados!AU$5:AU$98)))) * AU$1)))</f>
        <v>0</v>
      </c>
      <c r="AV152" s="106">
        <f>IF(INDEX(Base_Dados!AV:AV,MATCH($B152,Base_Dados!$B:$B,0))=0,0,
MAX(0, MIN(AV$1,
((INDEX(Base_Dados!AV:AV,MATCH($B152,Base_Dados!$B:$B,0))-MIN(Base_Dados!AV$5:AV$98)) /
(IF(MAX(Base_Dados!AV$5:AV$98)-MIN(Base_Dados!AV$5:AV$98)=0,1,MAX(Base_Dados!AV$5:AV$98)-MIN(Base_Dados!AV$5:AV$98)))) * AV$1)))</f>
        <v>0</v>
      </c>
      <c r="AW152" s="106">
        <f>IF(INDEX(Base_Dados!AW:AW,MATCH($B152,Base_Dados!$B:$B,0))=0,0,
MAX(0, MIN(AW$1,
((INDEX(Base_Dados!AW:AW,MATCH($B152,Base_Dados!$B:$B,0))-MIN(Base_Dados!AW$5:AW$98)) /
(IF(MAX(Base_Dados!AW$5:AW$98)-MIN(Base_Dados!AW$5:AW$98)=0,1,MAX(Base_Dados!AW$5:AW$98)-MIN(Base_Dados!AW$5:AW$98)))) * AW$1)))</f>
        <v>0</v>
      </c>
      <c r="AX152" s="106">
        <f>IF(INDEX(Base_Dados!AX:AX,MATCH($B152,Base_Dados!$B:$B,0))=0,0,
MAX(0, MIN(AX$1,
((INDEX(Base_Dados!AX:AX,MATCH($B152,Base_Dados!$B:$B,0))-MIN(Base_Dados!AX$5:AX$98)) /
(IF(MAX(Base_Dados!AX$5:AX$98)-MIN(Base_Dados!AX$5:AX$98)=0,1,MAX(Base_Dados!AX$5:AX$98)-MIN(Base_Dados!AX$5:AX$98)))) * AX$1)))</f>
        <v>5.0514002126905355E-3</v>
      </c>
      <c r="AY152" s="106">
        <f>IF(INDEX(Base_Dados!AY:AY,MATCH($B152,Base_Dados!$B:$B,0))=0,0,
MAX(0, MIN(AY$1,
((INDEX(Base_Dados!AY:AY,MATCH($B152,Base_Dados!$B:$B,0))-MIN(Base_Dados!AY$5:AY$98)) /
(IF(MAX(Base_Dados!AY$5:AY$98)-MIN(Base_Dados!AY$5:AY$98)=0,1,MAX(Base_Dados!AY$5:AY$98)-MIN(Base_Dados!AY$5:AY$98)))) * AY$1)))</f>
        <v>1.6485328058028356E-3</v>
      </c>
      <c r="AZ152" s="106">
        <f>IF(INDEX(Base_Dados!AZ:AZ,MATCH($B152,Base_Dados!$B:$B,0))=0,0,
MAX(0, MIN(AZ$1,
((INDEX(Base_Dados!AZ:AZ,MATCH($B152,Base_Dados!$B:$B,0))-MIN(Base_Dados!AZ$5:AZ$98)) /
(IF(MAX(Base_Dados!AZ$5:AZ$98)-MIN(Base_Dados!AZ$5:AZ$98)=0,1,MAX(Base_Dados!AZ$5:AZ$98)-MIN(Base_Dados!AZ$5:AZ$98)))) * AZ$1)))</f>
        <v>0.5</v>
      </c>
      <c r="BA152" s="106">
        <f>IF(INDEX(Base_Dados!BA:BA,MATCH($B152,Base_Dados!$B:$B,0))=0,0,
MAX(0, MIN(BA$1,
((INDEX(Base_Dados!BA:BA,MATCH($B152,Base_Dados!$B:$B,0))-MIN(Base_Dados!BA$5:BA$98)) /
(IF(MAX(Base_Dados!BA$5:BA$98)-MIN(Base_Dados!BA$5:BA$98)=0,1,MAX(Base_Dados!BA$5:BA$98)-MIN(Base_Dados!BA$5:BA$98)))) * BA$1)))</f>
        <v>3.3970558848997537E-2</v>
      </c>
      <c r="BB152" s="106">
        <f>IF(INDEX(Base_Dados!BB:BB,MATCH($B152,Base_Dados!$B:$B,0))=0,0,
MAX(0, MIN(BB$1,
((INDEX(Base_Dados!BB:BB,MATCH($B152,Base_Dados!$B:$B,0))-MIN(Base_Dados!BB$5:BB$98)) /
(IF(MAX(Base_Dados!BB$5:BB$98)-MIN(Base_Dados!BB$5:BB$98)=0,1,MAX(Base_Dados!BB$5:BB$98)-MIN(Base_Dados!BB$5:BB$98)))) * BB$1)))</f>
        <v>0.10403431809008777</v>
      </c>
      <c r="BC152" s="106">
        <f>IF(INDEX(Base_Dados!BC:BC,MATCH($B152,Base_Dados!$B:$B,0))=0,0,
MAX(0, MIN(BC$1,
((INDEX(Base_Dados!BC:BC,MATCH($B152,Base_Dados!$B:$B,0))-MIN(Base_Dados!BC$5:BC$98)) /
(IF(MAX(Base_Dados!BC$5:BC$98)-MIN(Base_Dados!BC$5:BC$98)=0,1,MAX(Base_Dados!BC$5:BC$98)-MIN(Base_Dados!BC$5:BC$98)))) * BC$1)))</f>
        <v>2.8009695663883651E-2</v>
      </c>
      <c r="BD152" s="106">
        <f>IF(INDEX(Base_Dados!BD:BD,MATCH($B152,Base_Dados!$B:$B,0))=0,0,
MAX(0, MIN(BD$1,
((INDEX(Base_Dados!BD:BD,MATCH($B152,Base_Dados!$B:$B,0))-MIN(Base_Dados!BD$5:BD$98)) /
(IF(MAX(Base_Dados!BD$5:BD$98)-MIN(Base_Dados!BD$5:BD$98)=0,1,MAX(Base_Dados!BD$5:BD$98)-MIN(Base_Dados!BD$5:BD$98)))) * BD$1)))</f>
        <v>9.417630358008449E-3</v>
      </c>
      <c r="BE152" s="106">
        <f>IF(INDEX(Base_Dados!BE:BE,MATCH($B152,Base_Dados!$B:$B,0))=0,0,
MAX(0, MIN(BE$1,
((INDEX(Base_Dados!BE:BE,MATCH($B152,Base_Dados!$B:$B,0))-MIN(Base_Dados!BE$5:BE$98)) /
(IF(MAX(Base_Dados!BE$5:BE$98)-MIN(Base_Dados!BE$5:BE$98)=0,1,MAX(Base_Dados!BE$5:BE$98)-MIN(Base_Dados!BE$5:BE$98)))) * BE$1)))</f>
        <v>6.8740592072252887E-2</v>
      </c>
      <c r="BF152" s="106">
        <f>IF(INDEX(Base_Dados!BF:BF,MATCH($B152,Base_Dados!$B:$B,0))=0,0,
MAX(0, MIN(BF$1,
((INDEX(Base_Dados!BF:BF,MATCH($B152,Base_Dados!$B:$B,0))-MIN(Base_Dados!BF$5:BF$98)) /
(IF(MAX(Base_Dados!BF$5:BF$98)-MIN(Base_Dados!BF$5:BF$98)=0,1,MAX(Base_Dados!BF$5:BF$98)-MIN(Base_Dados!BF$5:BF$98)))) * BF$1)))</f>
        <v>0</v>
      </c>
      <c r="BG152" s="106">
        <f>IF(INDEX(Base_Dados!BG:BG,MATCH($B152,Base_Dados!$B:$B,0))=0,0,
MAX(0, MIN(BG$1,
((INDEX(Base_Dados!BG:BG,MATCH($B152,Base_Dados!$B:$B,0))-MIN(Base_Dados!BG$5:BG$98)) /
(IF(MAX(Base_Dados!BG$5:BG$98)-MIN(Base_Dados!BG$5:BG$98)=0,1,MAX(Base_Dados!BG$5:BG$98)-MIN(Base_Dados!BG$5:BG$98)))) * BG$1)))</f>
        <v>0</v>
      </c>
      <c r="BH152" s="106">
        <f>IF(INDEX(Base_Dados!BH:BH,MATCH($B152,Base_Dados!$B:$B,0))=0,0,
MAX(0, MIN(BH$1,
((INDEX(Base_Dados!BH:BH,MATCH($B152,Base_Dados!$B:$B,0))-MIN(Base_Dados!BH$5:BH$98)) /
(IF(MAX(Base_Dados!BH$5:BH$98)-MIN(Base_Dados!BH$5:BH$98)=0,1,MAX(Base_Dados!BH$5:BH$98)-MIN(Base_Dados!BH$5:BH$98)))) * BH$1)))</f>
        <v>1.098901098901099E-2</v>
      </c>
      <c r="BI152" s="106">
        <f>IF(INDEX(Base_Dados!BI:BI,MATCH($B152,Base_Dados!$B:$B,0))=0,0,
MAX(0, MIN(BI$1,
((INDEX(Base_Dados!BI:BI,MATCH($B152,Base_Dados!$B:$B,0))-MIN(Base_Dados!BI$5:BI$98)) /
(IF(MAX(Base_Dados!BI$5:BI$98)-MIN(Base_Dados!BI$5:BI$98)=0,1,MAX(Base_Dados!BI$5:BI$98)-MIN(Base_Dados!BI$5:BI$98)))) * BI$1)))</f>
        <v>7.1762870514820595E-2</v>
      </c>
      <c r="BJ152" s="106">
        <f>IF(INDEX(Base_Dados!BJ:BJ,MATCH($B152,Base_Dados!$B:$B,0))=0,0,
MAX(0, MIN(BJ$1,
((INDEX(Base_Dados!BJ:BJ,MATCH($B152,Base_Dados!$B:$B,0))-MIN(Base_Dados!BJ$5:BJ$98)) /
(IF(MAX(Base_Dados!BJ$5:BJ$98)-MIN(Base_Dados!BJ$5:BJ$98)=0,1,MAX(Base_Dados!BJ$5:BJ$98)-MIN(Base_Dados!BJ$5:BJ$98)))) * BJ$1)))</f>
        <v>1.0526315789473684E-2</v>
      </c>
      <c r="BK152" s="106">
        <f>IF(INDEX(Base_Dados!BK:BK,MATCH($B152,Base_Dados!$B:$B,0))=0,0,
MAX(0, MIN(BK$1,
((INDEX(Base_Dados!BK:BK,MATCH($B152,Base_Dados!$B:$B,0))-MIN(Base_Dados!BK$5:BK$98)) /
(IF(MAX(Base_Dados!BK$5:BK$98)-MIN(Base_Dados!BK$5:BK$98)=0,1,MAX(Base_Dados!BK$5:BK$98)-MIN(Base_Dados!BK$5:BK$98)))) * BK$1)))</f>
        <v>0</v>
      </c>
      <c r="BL152" s="106">
        <f>IF(INDEX(Base_Dados!BL:BL,MATCH($B152,Base_Dados!$B:$B,0))=0,0,
MAX(0, MIN(BL$1,
((INDEX(Base_Dados!BL:BL,MATCH($B152,Base_Dados!$B:$B,0))-MIN(Base_Dados!BL$5:BL$98)) /
(IF(MAX(Base_Dados!BL$5:BL$98)-MIN(Base_Dados!BL$5:BL$98)=0,1,MAX(Base_Dados!BL$5:BL$98)-MIN(Base_Dados!BL$5:BL$98)))) * BL$1)))</f>
        <v>5.0488599348534204E-2</v>
      </c>
      <c r="BM152" s="106">
        <f>IF(INDEX(Base_Dados!BM:BM,MATCH($B152,Base_Dados!$B:$B,0))=0,0,
MAX(0, MIN(BM$1,
((INDEX(Base_Dados!BM:BM,MATCH($B152,Base_Dados!$B:$B,0))-MIN(Base_Dados!BM$5:BM$98)) /
(IF(MAX(Base_Dados!BM$5:BM$98)-MIN(Base_Dados!BM$5:BM$98)=0,1,MAX(Base_Dados!BM$5:BM$98)-MIN(Base_Dados!BM$5:BM$98)))) * BM$1)))</f>
        <v>0.34529944908477017</v>
      </c>
      <c r="BN152" s="106">
        <f>IF(INDEX(Base_Dados!BN:BN,MATCH($B152,Base_Dados!$B:$B,0))=0,0,
MAX(0, MIN(BN$1,
((INDEX(Base_Dados!BN:BN,MATCH($B152,Base_Dados!$B:$B,0))-MIN(Base_Dados!BN$5:BN$98)) /
(IF(MAX(Base_Dados!BN$5:BN$98)-MIN(Base_Dados!BN$5:BN$98)=0,1,MAX(Base_Dados!BN$5:BN$98)-MIN(Base_Dados!BN$5:BN$98)))) * BN$1)))</f>
        <v>0.31595696469713541</v>
      </c>
      <c r="BO152" s="106">
        <f>IF(INDEX(Base_Dados!BO:BO,MATCH($B152,Base_Dados!$B:$B,0))=0,0,
MAX(0, MIN(BO$1,
((INDEX(Base_Dados!BO:BO,MATCH($B152,Base_Dados!$B:$B,0))-MIN(Base_Dados!BO$5:BO$98)) /
(IF(MAX(Base_Dados!BO$5:BO$98)-MIN(Base_Dados!BO$5:BO$98)=0,1,MAX(Base_Dados!BO$5:BO$98)-MIN(Base_Dados!BO$5:BO$98)))) * BO$1)))</f>
        <v>0</v>
      </c>
      <c r="BP152" s="106">
        <f t="shared" si="8"/>
        <v>10.569508845727373</v>
      </c>
      <c r="BQ152" s="111">
        <f t="shared" si="9"/>
        <v>0.37578787632253335</v>
      </c>
      <c r="BR152" s="112">
        <f t="shared" si="10"/>
        <v>6.1279562844510083E-2</v>
      </c>
      <c r="BS152" s="113">
        <f t="shared" si="11"/>
        <v>10.508229282882864</v>
      </c>
    </row>
    <row r="153" spans="1:71">
      <c r="A153" s="21">
        <v>24016</v>
      </c>
      <c r="B153" s="21" t="s">
        <v>535</v>
      </c>
      <c r="C153" s="21" t="s">
        <v>529</v>
      </c>
      <c r="D153" s="105">
        <f>IF(INDEX(Base_Dados!D:D,MATCH($B153,Base_Dados!$B:$B,0))=0,0,
MAX(0, MIN(D$1,
((INDEX(Base_Dados!D:D,MATCH($B153,Base_Dados!$B:$B,0))-MIN(Base_Dados!D$5:D$98)) /
(IF(MAX(Base_Dados!D$5:D$98)-MIN(Base_Dados!D$5:D$98)=0,1,MAX(Base_Dados!D$5:D$98)-MIN(Base_Dados!D$5:D$98)))) * D$1)))</f>
        <v>0.15884373742810556</v>
      </c>
      <c r="E153" s="106">
        <f>IF(INDEX(Base_Dados!E:E,MATCH($B153,Base_Dados!$B:$B,0))=0,0,
MAX(0, MIN(E$1,
((INDEX(Base_Dados!E:E,MATCH($B153,Base_Dados!$B:$B,0))-MIN(Base_Dados!E$5:E$98)) /
(IF(MAX(Base_Dados!E$5:E$98)-MIN(Base_Dados!E$5:E$98)=0,1,MAX(Base_Dados!E$5:E$98)-MIN(Base_Dados!E$5:E$98)))) * E$1)))</f>
        <v>5.4261531070620227E-2</v>
      </c>
      <c r="F153" s="106">
        <f>IF(INDEX(Base_Dados!F:F,MATCH($B153,Base_Dados!$B:$B,0))=0,0,
MAX(0, MIN(F$1,
((INDEX(Base_Dados!F:F,MATCH($B153,Base_Dados!$B:$B,0))-MIN(Base_Dados!F$5:F$98)) /
(IF(MAX(Base_Dados!F$5:F$98)-MIN(Base_Dados!F$5:F$98)=0,1,MAX(Base_Dados!F$5:F$98)-MIN(Base_Dados!F$5:F$98)))) * F$1)))</f>
        <v>4.9827139969395272E-2</v>
      </c>
      <c r="G153" s="106">
        <f>IF(INDEX(Base_Dados!G:G,MATCH($B153,Base_Dados!$B:$B,0))=0,0,
MAX(0, MIN(G$1,
((INDEX(Base_Dados!G:G,MATCH($B153,Base_Dados!$B:$B,0))-MIN(Base_Dados!G$5:G$98)) /
(IF(MAX(Base_Dados!G$5:G$98)-MIN(Base_Dados!G$5:G$98)=0,1,MAX(Base_Dados!G$5:G$98)-MIN(Base_Dados!G$5:G$98)))) * G$1)))</f>
        <v>4.545372525668092E-2</v>
      </c>
      <c r="H153" s="106">
        <f>IF(INDEX(Base_Dados!H:H,MATCH($B153,Base_Dados!$B:$B,0))=0,0,
MAX(0, MIN(H$1,
((INDEX(Base_Dados!H:H,MATCH($B153,Base_Dados!$B:$B,0))-MIN(Base_Dados!H$5:H$98)) /
(IF(MAX(Base_Dados!H$5:H$98)-MIN(Base_Dados!H$5:H$98)=0,1,MAX(Base_Dados!H$5:H$98)-MIN(Base_Dados!H$5:H$98)))) * H$1)))</f>
        <v>4.8641517028556097E-2</v>
      </c>
      <c r="I153" s="106">
        <f>IF(INDEX(Base_Dados!I:I,MATCH($B153,Base_Dados!$B:$B,0))=0,0,
MAX(0, MIN(I$1,
((INDEX(Base_Dados!I:I,MATCH($B153,Base_Dados!$B:$B,0))-MIN(Base_Dados!I$5:I$98)) /
(IF(MAX(Base_Dados!I$5:I$98)-MIN(Base_Dados!I$5:I$98)=0,1,MAX(Base_Dados!I$5:I$98)-MIN(Base_Dados!I$5:I$98)))) * I$1)))</f>
        <v>5.4286437915217214E-2</v>
      </c>
      <c r="J153" s="106">
        <f>IF(INDEX(Base_Dados!J:J,MATCH($B153,Base_Dados!$B:$B,0))=0,0,
MAX(0, MIN(J$1,
((INDEX(Base_Dados!J:J,MATCH($B153,Base_Dados!$B:$B,0))-MIN(Base_Dados!J$5:J$98)) /
(IF(MAX(Base_Dados!J$5:J$98)-MIN(Base_Dados!J$5:J$98)=0,1,MAX(Base_Dados!J$5:J$98)-MIN(Base_Dados!J$5:J$98)))) * J$1)))</f>
        <v>5.8021301560218605E-2</v>
      </c>
      <c r="K153" s="106">
        <f>IF(INDEX(Base_Dados!K:K,MATCH($B153,Base_Dados!$B:$B,0))=0,0,
MAX(0, MIN(K$1,
((INDEX(Base_Dados!K:K,MATCH($B153,Base_Dados!$B:$B,0))-MIN(Base_Dados!K$5:K$98)) /
(IF(MAX(Base_Dados!K$5:K$98)-MIN(Base_Dados!K$5:K$98)=0,1,MAX(Base_Dados!K$5:K$98)-MIN(Base_Dados!K$5:K$98)))) * K$1)))</f>
        <v>5.4757379248658318E-2</v>
      </c>
      <c r="L153" s="106">
        <f>IF(INDEX(Base_Dados!L:L,MATCH($B153,Base_Dados!$B:$B,0))=0,0,
MAX(0, MIN(L$1,
((INDEX(Base_Dados!L:L,MATCH($B153,Base_Dados!$B:$B,0))-MIN(Base_Dados!L$5:L$98)) /
(IF(MAX(Base_Dados!L$5:L$98)-MIN(Base_Dados!L$5:L$98)=0,1,MAX(Base_Dados!L$5:L$98)-MIN(Base_Dados!L$5:L$98)))) * L$1)))</f>
        <v>6.093129383926308E-2</v>
      </c>
      <c r="M153" s="106">
        <f>IF(INDEX(Base_Dados!M:M,MATCH($B153,Base_Dados!$B:$B,0))=0,0,
MAX(0, MIN(M$1,
((INDEX(Base_Dados!M:M,MATCH($B153,Base_Dados!$B:$B,0))-MIN(Base_Dados!M$5:M$98)) /
(IF(MAX(Base_Dados!M$5:M$98)-MIN(Base_Dados!M$5:M$98)=0,1,MAX(Base_Dados!M$5:M$98)-MIN(Base_Dados!M$5:M$98)))) * M$1)))</f>
        <v>5.2979591836734695E-2</v>
      </c>
      <c r="N153" s="106">
        <f>IF(INDEX(Base_Dados!N:N,MATCH($B153,Base_Dados!$B:$B,0))=0,0,
MAX(0, MIN(N$1,
((INDEX(Base_Dados!N:N,MATCH($B153,Base_Dados!$B:$B,0))-MIN(Base_Dados!N$5:N$98)) /
(IF(MAX(Base_Dados!N$5:N$98)-MIN(Base_Dados!N$5:N$98)=0,1,MAX(Base_Dados!N$5:N$98)-MIN(Base_Dados!N$5:N$98)))) * N$1)))</f>
        <v>7.8207267005052122E-2</v>
      </c>
      <c r="O153" s="106">
        <f>IF(INDEX(Base_Dados!O:O,MATCH($B153,Base_Dados!$B:$B,0))=0,0,
MAX(0, MIN(O$1,
((INDEX(Base_Dados!O:O,MATCH($B153,Base_Dados!$B:$B,0))-MIN(Base_Dados!O$5:O$98)) /
(IF(MAX(Base_Dados!O$5:O$98)-MIN(Base_Dados!O$5:O$98)=0,1,MAX(Base_Dados!O$5:O$98)-MIN(Base_Dados!O$5:O$98)))) * O$1)))</f>
        <v>8.9135403311221356E-2</v>
      </c>
      <c r="P153" s="106">
        <f>IF(INDEX(Base_Dados!P:P,MATCH($B153,Base_Dados!$B:$B,0))=0,0,
MAX(0, MIN(P$1,
((INDEX(Base_Dados!P:P,MATCH($B153,Base_Dados!$B:$B,0))-MIN(Base_Dados!P$5:P$98)) /
(IF(MAX(Base_Dados!P$5:P$98)-MIN(Base_Dados!P$5:P$98)=0,1,MAX(Base_Dados!P$5:P$98)-MIN(Base_Dados!P$5:P$98)))) * P$1)))</f>
        <v>2.4257791914699536E-2</v>
      </c>
      <c r="Q153" s="106">
        <f>IF(INDEX(Base_Dados!Q:Q,MATCH($B153,Base_Dados!$B:$B,0))=0,0,
MAX(0, MIN(Q$1,
((INDEX(Base_Dados!Q:Q,MATCH($B153,Base_Dados!$B:$B,0))-MIN(Base_Dados!Q$5:Q$98)) /
(IF(MAX(Base_Dados!Q$5:Q$98)-MIN(Base_Dados!Q$5:Q$98)=0,1,MAX(Base_Dados!Q$5:Q$98)-MIN(Base_Dados!Q$5:Q$98)))) * Q$1)))</f>
        <v>2.5011847717339793E-3</v>
      </c>
      <c r="R153" s="106">
        <f>IF(INDEX(Base_Dados!R:R,MATCH($B153,Base_Dados!$B:$B,0))=0,0,
MAX(0, MIN(R$1,
((INDEX(Base_Dados!R:R,MATCH($B153,Base_Dados!$B:$B,0))-MIN(Base_Dados!R$5:R$98)) /
(IF(MAX(Base_Dados!R$5:R$98)-MIN(Base_Dados!R$5:R$98)=0,1,MAX(Base_Dados!R$5:R$98)-MIN(Base_Dados!R$5:R$98)))) * R$1)))</f>
        <v>1.0960663396919942E-2</v>
      </c>
      <c r="S153" s="106">
        <f>IF(INDEX(Base_Dados!S:S,MATCH($B153,Base_Dados!$B:$B,0))=0,0,
MAX(0, MIN(S$1,
((INDEX(Base_Dados!S:S,MATCH($B153,Base_Dados!$B:$B,0))-MIN(Base_Dados!S$5:S$98)) /
(IF(MAX(Base_Dados!S$5:S$98)-MIN(Base_Dados!S$5:S$98)=0,1,MAX(Base_Dados!S$5:S$98)-MIN(Base_Dados!S$5:S$98)))) * S$1)))</f>
        <v>1.1600389425597244E-2</v>
      </c>
      <c r="T153" s="106">
        <f>IF(INDEX(Base_Dados!T:T,MATCH($B153,Base_Dados!$B:$B,0))=0,0,
MAX(0, MIN(T$1,
((INDEX(Base_Dados!T:T,MATCH($B153,Base_Dados!$B:$B,0))-MIN(Base_Dados!T$5:T$98)) /
(IF(MAX(Base_Dados!T$5:T$98)-MIN(Base_Dados!T$5:T$98)=0,1,MAX(Base_Dados!T$5:T$98)-MIN(Base_Dados!T$5:T$98)))) * T$1)))</f>
        <v>0.53674849949805092</v>
      </c>
      <c r="U153" s="106">
        <f>IF(INDEX(Base_Dados!U:U,MATCH($B153,Base_Dados!$B:$B,0))=0,0,
MAX(0, MIN(U$1,
((INDEX(Base_Dados!U:U,MATCH($B153,Base_Dados!$B:$B,0))-MIN(Base_Dados!U$5:U$98)) /
(IF(MAX(Base_Dados!U$5:U$98)-MIN(Base_Dados!U$5:U$98)=0,1,MAX(Base_Dados!U$5:U$98)-MIN(Base_Dados!U$5:U$98)))) * U$1)))</f>
        <v>0.56785967290149197</v>
      </c>
      <c r="V153" s="106">
        <f>IF(INDEX(Base_Dados!V:V,MATCH($B153,Base_Dados!$B:$B,0))=0,0,
MAX(0, MIN(V$1,
((INDEX(Base_Dados!V:V,MATCH($B153,Base_Dados!$B:$B,0))-MIN(Base_Dados!V$5:V$98)) /
(IF(MAX(Base_Dados!V$5:V$98)-MIN(Base_Dados!V$5:V$98)=0,1,MAX(Base_Dados!V$5:V$98)-MIN(Base_Dados!V$5:V$98)))) * V$1)))</f>
        <v>1.5977963925884693E-2</v>
      </c>
      <c r="W153" s="106">
        <f>IF(INDEX(Base_Dados!W:W,MATCH($B153,Base_Dados!$B:$B,0))=0,0,
MAX(0, MIN(W$1,
((INDEX(Base_Dados!W:W,MATCH($B153,Base_Dados!$B:$B,0))-MIN(Base_Dados!W$5:W$98)) /
(IF(MAX(Base_Dados!W$5:W$98)-MIN(Base_Dados!W$5:W$98)=0,1,MAX(Base_Dados!W$5:W$98)-MIN(Base_Dados!W$5:W$98)))) * W$1)))</f>
        <v>2.3350468418354016</v>
      </c>
      <c r="X153" s="106">
        <f>IF(INDEX(Base_Dados!X:X,MATCH($B153,Base_Dados!$B:$B,0))=0,0,
MAX(0, MIN(X$1,
((INDEX(Base_Dados!X:X,MATCH($B153,Base_Dados!$B:$B,0))-MIN(Base_Dados!X$5:X$98)) /
(IF(MAX(Base_Dados!X$5:X$98)-MIN(Base_Dados!X$5:X$98)=0,1,MAX(Base_Dados!X$5:X$98)-MIN(Base_Dados!X$5:X$98)))) * X$1)))</f>
        <v>0</v>
      </c>
      <c r="Y153" s="106">
        <f>IF(INDEX(Base_Dados!Y:Y,MATCH($B153,Base_Dados!$B:$B,0))=0,0,
MAX(0, MIN(Y$1,
((INDEX(Base_Dados!Y:Y,MATCH($B153,Base_Dados!$B:$B,0))-MIN(Base_Dados!Y$5:Y$98)) /
(IF(MAX(Base_Dados!Y$5:Y$98)-MIN(Base_Dados!Y$5:Y$98)=0,1,MAX(Base_Dados!Y$5:Y$98)-MIN(Base_Dados!Y$5:Y$98)))) * Y$1)))</f>
        <v>0</v>
      </c>
      <c r="Z153" s="106">
        <f>IF(INDEX(Base_Dados!Z:Z,MATCH($B153,Base_Dados!$B:$B,0))=0,0,
MAX(0, MIN(Z$1,
((INDEX(Base_Dados!Z:Z,MATCH($B153,Base_Dados!$B:$B,0))-MIN(Base_Dados!Z$5:Z$98)) /
(IF(MAX(Base_Dados!Z$5:Z$98)-MIN(Base_Dados!Z$5:Z$98)=0,1,MAX(Base_Dados!Z$5:Z$98)-MIN(Base_Dados!Z$5:Z$98)))) * Z$1)))</f>
        <v>0</v>
      </c>
      <c r="AA153" s="106">
        <f>IF(INDEX(Base_Dados!AA:AA,MATCH($B153,Base_Dados!$B:$B,0))=0,0,
MAX(0, MIN(AA$1,
((INDEX(Base_Dados!AA:AA,MATCH($B153,Base_Dados!$B:$B,0))-MIN(Base_Dados!AA$5:AA$98)) /
(IF(MAX(Base_Dados!AA$5:AA$98)-MIN(Base_Dados!AA$5:AA$98)=0,1,MAX(Base_Dados!AA$5:AA$98)-MIN(Base_Dados!AA$5:AA$98)))) * AA$1)))</f>
        <v>0</v>
      </c>
      <c r="AB153" s="106">
        <f>IF(INDEX(Base_Dados!AB:AB,MATCH($B153,Base_Dados!$B:$B,0))=0,0,
MAX(0, MIN(AB$1,
((INDEX(Base_Dados!AB:AB,MATCH($B153,Base_Dados!$B:$B,0))-MIN(Base_Dados!AB$5:AB$98)) /
(IF(MAX(Base_Dados!AB$5:AB$98)-MIN(Base_Dados!AB$5:AB$98)=0,1,MAX(Base_Dados!AB$5:AB$98)-MIN(Base_Dados!AB$5:AB$98)))) * AB$1)))</f>
        <v>1.172063382707544</v>
      </c>
      <c r="AC153" s="106">
        <f>IF(INDEX(Base_Dados!AC:AC,MATCH($B153,Base_Dados!$B:$B,0))=0,0,
MAX(0, MIN(AC$1,
((INDEX(Base_Dados!AC:AC,MATCH($B153,Base_Dados!$B:$B,0))-MIN(Base_Dados!AC$5:AC$98)) /
(IF(MAX(Base_Dados!AC$5:AC$98)-MIN(Base_Dados!AC$5:AC$98)=0,1,MAX(Base_Dados!AC$5:AC$98)-MIN(Base_Dados!AC$5:AC$98)))) * AC$1)))</f>
        <v>1.4200713046829834E-2</v>
      </c>
      <c r="AD153" s="106">
        <f>IF(INDEX(Base_Dados!AD:AD,MATCH($B153,Base_Dados!$B:$B,0))=0,0,
MAX(0, MIN(AD$1,
((INDEX(Base_Dados!AD:AD,MATCH($B153,Base_Dados!$B:$B,0))-MIN(Base_Dados!AD$5:AD$98)) /
(IF(MAX(Base_Dados!AD$5:AD$98)-MIN(Base_Dados!AD$5:AD$98)=0,1,MAX(Base_Dados!AD$5:AD$98)-MIN(Base_Dados!AD$5:AD$98)))) * AD$1)))</f>
        <v>1.6373317556574472E-2</v>
      </c>
      <c r="AE153" s="106">
        <f>IF(INDEX(Base_Dados!AE:AE,MATCH($B153,Base_Dados!$B:$B,0))=0,0,
MAX(0, MIN(AE$1,
((INDEX(Base_Dados!AE:AE,MATCH($B153,Base_Dados!$B:$B,0))-MIN(Base_Dados!AE$5:AE$98)) /
(IF(MAX(Base_Dados!AE$5:AE$98)-MIN(Base_Dados!AE$5:AE$98)=0,1,MAX(Base_Dados!AE$5:AE$98)-MIN(Base_Dados!AE$5:AE$98)))) * AE$1)))</f>
        <v>3.9263627211275709E-3</v>
      </c>
      <c r="AF153" s="106">
        <f>IF(INDEX(Base_Dados!AF:AF,MATCH($B153,Base_Dados!$B:$B,0))=0,0,
MAX(0, MIN(AF$1,
((INDEX(Base_Dados!AF:AF,MATCH($B153,Base_Dados!$B:$B,0))-MIN(Base_Dados!AF$5:AF$98)) /
(IF(MAX(Base_Dados!AF$5:AF$98)-MIN(Base_Dados!AF$5:AF$98)=0,1,MAX(Base_Dados!AF$5:AF$98)-MIN(Base_Dados!AF$5:AF$98)))) * AF$1)))</f>
        <v>3.217946949845998E-3</v>
      </c>
      <c r="AG153" s="106">
        <f>IF(INDEX(Base_Dados!AG:AG,MATCH($B153,Base_Dados!$B:$B,0))=0,0,
MAX(0, MIN(AG$1,
((INDEX(Base_Dados!AG:AG,MATCH($B153,Base_Dados!$B:$B,0))-MIN(Base_Dados!AG$5:AG$98)) /
(IF(MAX(Base_Dados!AG$5:AG$98)-MIN(Base_Dados!AG$5:AG$98)=0,1,MAX(Base_Dados!AG$5:AG$98)-MIN(Base_Dados!AG$5:AG$98)))) * AG$1)))</f>
        <v>2.5011847717339793E-3</v>
      </c>
      <c r="AH153" s="106">
        <f>IF(INDEX(Base_Dados!AH:AH,MATCH($B153,Base_Dados!$B:$B,0))=0,0,
MAX(0, MIN(AH$1,
((INDEX(Base_Dados!AH:AH,MATCH($B153,Base_Dados!$B:$B,0))-MIN(Base_Dados!AH$5:AH$98)) /
(IF(MAX(Base_Dados!AH$5:AH$98)-MIN(Base_Dados!AH$5:AH$98)=0,1,MAX(Base_Dados!AH$5:AH$98)-MIN(Base_Dados!AH$5:AH$98)))) * AH$1)))</f>
        <v>1.5758496163688973</v>
      </c>
      <c r="AI153" s="106">
        <f>IF(INDEX(Base_Dados!AI:AI,MATCH($B153,Base_Dados!$B:$B,0))=0,0,
MAX(0, MIN(AI$1,
((INDEX(Base_Dados!AI:AI,MATCH($B153,Base_Dados!$B:$B,0))-MIN(Base_Dados!AI$5:AI$98)) /
(IF(MAX(Base_Dados!AI$5:AI$98)-MIN(Base_Dados!AI$5:AI$98)=0,1,MAX(Base_Dados!AI$5:AI$98)-MIN(Base_Dados!AI$5:AI$98)))) * AI$1)))</f>
        <v>0</v>
      </c>
      <c r="AJ153" s="106">
        <f>IF(INDEX(Base_Dados!AJ:AJ,MATCH($B153,Base_Dados!$B:$B,0))=0,0,
MAX(0, MIN(AJ$1,
((INDEX(Base_Dados!AJ:AJ,MATCH($B153,Base_Dados!$B:$B,0))-MIN(Base_Dados!AJ$5:AJ$98)) /
(IF(MAX(Base_Dados!AJ$5:AJ$98)-MIN(Base_Dados!AJ$5:AJ$98)=0,1,MAX(Base_Dados!AJ$5:AJ$98)-MIN(Base_Dados!AJ$5:AJ$98)))) * AJ$1)))</f>
        <v>0</v>
      </c>
      <c r="AK153" s="106">
        <f>IF(INDEX(Base_Dados!AK:AK,MATCH($B153,Base_Dados!$B:$B,0))=0,0,
MAX(0, MIN(AK$1,
((INDEX(Base_Dados!AK:AK,MATCH($B153,Base_Dados!$B:$B,0))-MIN(Base_Dados!AK$5:AK$98)) /
(IF(MAX(Base_Dados!AK$5:AK$98)-MIN(Base_Dados!AK$5:AK$98)=0,1,MAX(Base_Dados!AK$5:AK$98)-MIN(Base_Dados!AK$5:AK$98)))) * AK$1)))</f>
        <v>5.7471264367816091E-4</v>
      </c>
      <c r="AL153" s="106">
        <f>IF(INDEX(Base_Dados!AL:AL,MATCH($B153,Base_Dados!$B:$B,0))=0,0,
MAX(0, MIN(AL$1,
((INDEX(Base_Dados!AL:AL,MATCH($B153,Base_Dados!$B:$B,0))-MIN(Base_Dados!AL$5:AL$98)) /
(IF(MAX(Base_Dados!AL$5:AL$98)-MIN(Base_Dados!AL$5:AL$98)=0,1,MAX(Base_Dados!AL$5:AL$98)-MIN(Base_Dados!AL$5:AL$98)))) * AL$1)))</f>
        <v>0</v>
      </c>
      <c r="AM153" s="106">
        <f>IF(INDEX(Base_Dados!AM:AM,MATCH($B153,Base_Dados!$B:$B,0))=0,0,
MAX(0, MIN(AM$1,
((INDEX(Base_Dados!AM:AM,MATCH($B153,Base_Dados!$B:$B,0))-MIN(Base_Dados!AM$5:AM$98)) /
(IF(MAX(Base_Dados!AM$5:AM$98)-MIN(Base_Dados!AM$5:AM$98)=0,1,MAX(Base_Dados!AM$5:AM$98)-MIN(Base_Dados!AM$5:AM$98)))) * AM$1)))</f>
        <v>2.0714655618850335E-3</v>
      </c>
      <c r="AN153" s="106">
        <f>IF(INDEX(Base_Dados!AN:AN,MATCH($B153,Base_Dados!$B:$B,0))=0,0,
MAX(0, MIN(AN$1,
((INDEX(Base_Dados!AN:AN,MATCH($B153,Base_Dados!$B:$B,0))-MIN(Base_Dados!AN$5:AN$98)) /
(IF(MAX(Base_Dados!AN$5:AN$98)-MIN(Base_Dados!AN$5:AN$98)=0,1,MAX(Base_Dados!AN$5:AN$98)-MIN(Base_Dados!AN$5:AN$98)))) * AN$1)))</f>
        <v>5.0824175824175824E-2</v>
      </c>
      <c r="AO153" s="106">
        <f>IF(INDEX(Base_Dados!AO:AO,MATCH($B153,Base_Dados!$B:$B,0))=0,0,
MAX(0, MIN(AO$1,
((INDEX(Base_Dados!AO:AO,MATCH($B153,Base_Dados!$B:$B,0))-MIN(Base_Dados!AO$5:AO$98)) /
(IF(MAX(Base_Dados!AO$5:AO$98)-MIN(Base_Dados!AO$5:AO$98)=0,1,MAX(Base_Dados!AO$5:AO$98)-MIN(Base_Dados!AO$5:AO$98)))) * AO$1)))</f>
        <v>0</v>
      </c>
      <c r="AP153" s="106">
        <f>IF(INDEX(Base_Dados!AP:AP,MATCH($B153,Base_Dados!$B:$B,0))=0,0,
MAX(0, MIN(AP$1,
((INDEX(Base_Dados!AP:AP,MATCH($B153,Base_Dados!$B:$B,0))-MIN(Base_Dados!AP$5:AP$98)) /
(IF(MAX(Base_Dados!AP$5:AP$98)-MIN(Base_Dados!AP$5:AP$98)=0,1,MAX(Base_Dados!AP$5:AP$98)-MIN(Base_Dados!AP$5:AP$98)))) * AP$1)))</f>
        <v>0</v>
      </c>
      <c r="AQ153" s="106">
        <f>IF(INDEX(Base_Dados!AQ:AQ,MATCH($B153,Base_Dados!$B:$B,0))=0,0,
MAX(0, MIN(AQ$1,
((INDEX(Base_Dados!AQ:AQ,MATCH($B153,Base_Dados!$B:$B,0))-MIN(Base_Dados!AQ$5:AQ$98)) /
(IF(MAX(Base_Dados!AQ$5:AQ$98)-MIN(Base_Dados!AQ$5:AQ$98)=0,1,MAX(Base_Dados!AQ$5:AQ$98)-MIN(Base_Dados!AQ$5:AQ$98)))) * AQ$1)))</f>
        <v>0</v>
      </c>
      <c r="AR153" s="106">
        <f>IF(INDEX(Base_Dados!AR:AR,MATCH($B153,Base_Dados!$B:$B,0))=0,0,
MAX(0, MIN(AR$1,
((INDEX(Base_Dados!AR:AR,MATCH($B153,Base_Dados!$B:$B,0))-MIN(Base_Dados!AR$5:AR$98)) /
(IF(MAX(Base_Dados!AR$5:AR$98)-MIN(Base_Dados!AR$5:AR$98)=0,1,MAX(Base_Dados!AR$5:AR$98)-MIN(Base_Dados!AR$5:AR$98)))) * AR$1)))</f>
        <v>0</v>
      </c>
      <c r="AS153" s="106">
        <f>IF(INDEX(Base_Dados!AS:AS,MATCH($B153,Base_Dados!$B:$B,0))=0,0,
MAX(0, MIN(AS$1,
((INDEX(Base_Dados!AS:AS,MATCH($B153,Base_Dados!$B:$B,0))-MIN(Base_Dados!AS$5:AS$98)) /
(IF(MAX(Base_Dados!AS$5:AS$98)-MIN(Base_Dados!AS$5:AS$98)=0,1,MAX(Base_Dados!AS$5:AS$98)-MIN(Base_Dados!AS$5:AS$98)))) * AS$1)))</f>
        <v>0</v>
      </c>
      <c r="AT153" s="106">
        <f>IF(INDEX(Base_Dados!AT:AT,MATCH($B153,Base_Dados!$B:$B,0))=0,0,
MAX(0, MIN(AT$1,
((INDEX(Base_Dados!AT:AT,MATCH($B153,Base_Dados!$B:$B,0))-MIN(Base_Dados!AT$5:AT$98)) /
(IF(MAX(Base_Dados!AT$5:AT$98)-MIN(Base_Dados!AT$5:AT$98)=0,1,MAX(Base_Dados!AT$5:AT$98)-MIN(Base_Dados!AT$5:AT$98)))) * AT$1)))</f>
        <v>0</v>
      </c>
      <c r="AU153" s="106">
        <f>IF(INDEX(Base_Dados!AU:AU,MATCH($B153,Base_Dados!$B:$B,0))=0,0,
MAX(0, MIN(AU$1,
((INDEX(Base_Dados!AU:AU,MATCH($B153,Base_Dados!$B:$B,0))-MIN(Base_Dados!AU$5:AU$98)) /
(IF(MAX(Base_Dados!AU$5:AU$98)-MIN(Base_Dados!AU$5:AU$98)=0,1,MAX(Base_Dados!AU$5:AU$98)-MIN(Base_Dados!AU$5:AU$98)))) * AU$1)))</f>
        <v>0</v>
      </c>
      <c r="AV153" s="106">
        <f>IF(INDEX(Base_Dados!AV:AV,MATCH($B153,Base_Dados!$B:$B,0))=0,0,
MAX(0, MIN(AV$1,
((INDEX(Base_Dados!AV:AV,MATCH($B153,Base_Dados!$B:$B,0))-MIN(Base_Dados!AV$5:AV$98)) /
(IF(MAX(Base_Dados!AV$5:AV$98)-MIN(Base_Dados!AV$5:AV$98)=0,1,MAX(Base_Dados!AV$5:AV$98)-MIN(Base_Dados!AV$5:AV$98)))) * AV$1)))</f>
        <v>0</v>
      </c>
      <c r="AW153" s="106">
        <f>IF(INDEX(Base_Dados!AW:AW,MATCH($B153,Base_Dados!$B:$B,0))=0,0,
MAX(0, MIN(AW$1,
((INDEX(Base_Dados!AW:AW,MATCH($B153,Base_Dados!$B:$B,0))-MIN(Base_Dados!AW$5:AW$98)) /
(IF(MAX(Base_Dados!AW$5:AW$98)-MIN(Base_Dados!AW$5:AW$98)=0,1,MAX(Base_Dados!AW$5:AW$98)-MIN(Base_Dados!AW$5:AW$98)))) * AW$1)))</f>
        <v>0</v>
      </c>
      <c r="AX153" s="106">
        <f>IF(INDEX(Base_Dados!AX:AX,MATCH($B153,Base_Dados!$B:$B,0))=0,0,
MAX(0, MIN(AX$1,
((INDEX(Base_Dados!AX:AX,MATCH($B153,Base_Dados!$B:$B,0))-MIN(Base_Dados!AX$5:AX$98)) /
(IF(MAX(Base_Dados!AX$5:AX$98)-MIN(Base_Dados!AX$5:AX$98)=0,1,MAX(Base_Dados!AX$5:AX$98)-MIN(Base_Dados!AX$5:AX$98)))) * AX$1)))</f>
        <v>2.2166481945983785E-3</v>
      </c>
      <c r="AY153" s="106">
        <f>IF(INDEX(Base_Dados!AY:AY,MATCH($B153,Base_Dados!$B:$B,0))=0,0,
MAX(0, MIN(AY$1,
((INDEX(Base_Dados!AY:AY,MATCH($B153,Base_Dados!$B:$B,0))-MIN(Base_Dados!AY$5:AY$98)) /
(IF(MAX(Base_Dados!AY$5:AY$98)-MIN(Base_Dados!AY$5:AY$98)=0,1,MAX(Base_Dados!AY$5:AY$98)-MIN(Base_Dados!AY$5:AY$98)))) * AY$1)))</f>
        <v>0</v>
      </c>
      <c r="AZ153" s="106">
        <f>IF(INDEX(Base_Dados!AZ:AZ,MATCH($B153,Base_Dados!$B:$B,0))=0,0,
MAX(0, MIN(AZ$1,
((INDEX(Base_Dados!AZ:AZ,MATCH($B153,Base_Dados!$B:$B,0))-MIN(Base_Dados!AZ$5:AZ$98)) /
(IF(MAX(Base_Dados!AZ$5:AZ$98)-MIN(Base_Dados!AZ$5:AZ$98)=0,1,MAX(Base_Dados!AZ$5:AZ$98)-MIN(Base_Dados!AZ$5:AZ$98)))) * AZ$1)))</f>
        <v>0</v>
      </c>
      <c r="BA153" s="106">
        <f>IF(INDEX(Base_Dados!BA:BA,MATCH($B153,Base_Dados!$B:$B,0))=0,0,
MAX(0, MIN(BA$1,
((INDEX(Base_Dados!BA:BA,MATCH($B153,Base_Dados!$B:$B,0))-MIN(Base_Dados!BA$5:BA$98)) /
(IF(MAX(Base_Dados!BA$5:BA$98)-MIN(Base_Dados!BA$5:BA$98)=0,1,MAX(Base_Dados!BA$5:BA$98)-MIN(Base_Dados!BA$5:BA$98)))) * BA$1)))</f>
        <v>1.3765847376717955E-2</v>
      </c>
      <c r="BB153" s="106">
        <f>IF(INDEX(Base_Dados!BB:BB,MATCH($B153,Base_Dados!$B:$B,0))=0,0,
MAX(0, MIN(BB$1,
((INDEX(Base_Dados!BB:BB,MATCH($B153,Base_Dados!$B:$B,0))-MIN(Base_Dados!BB$5:BB$98)) /
(IF(MAX(Base_Dados!BB$5:BB$98)-MIN(Base_Dados!BB$5:BB$98)=0,1,MAX(Base_Dados!BB$5:BB$98)-MIN(Base_Dados!BB$5:BB$98)))) * BB$1)))</f>
        <v>0.4949756340320684</v>
      </c>
      <c r="BC153" s="106">
        <f>IF(INDEX(Base_Dados!BC:BC,MATCH($B153,Base_Dados!$B:$B,0))=0,0,
MAX(0, MIN(BC$1,
((INDEX(Base_Dados!BC:BC,MATCH($B153,Base_Dados!$B:$B,0))-MIN(Base_Dados!BC$5:BC$98)) /
(IF(MAX(Base_Dados!BC$5:BC$98)-MIN(Base_Dados!BC$5:BC$98)=0,1,MAX(Base_Dados!BC$5:BC$98)-MIN(Base_Dados!BC$5:BC$98)))) * BC$1)))</f>
        <v>2.1276595744680851E-2</v>
      </c>
      <c r="BD153" s="106">
        <f>IF(INDEX(Base_Dados!BD:BD,MATCH($B153,Base_Dados!$B:$B,0))=0,0,
MAX(0, MIN(BD$1,
((INDEX(Base_Dados!BD:BD,MATCH($B153,Base_Dados!$B:$B,0))-MIN(Base_Dados!BD$5:BD$98)) /
(IF(MAX(Base_Dados!BD$5:BD$98)-MIN(Base_Dados!BD$5:BD$98)=0,1,MAX(Base_Dados!BD$5:BD$98)-MIN(Base_Dados!BD$5:BD$98)))) * BD$1)))</f>
        <v>6.0937608198878192E-3</v>
      </c>
      <c r="BE153" s="106">
        <f>IF(INDEX(Base_Dados!BE:BE,MATCH($B153,Base_Dados!$B:$B,0))=0,0,
MAX(0, MIN(BE$1,
((INDEX(Base_Dados!BE:BE,MATCH($B153,Base_Dados!$B:$B,0))-MIN(Base_Dados!BE$5:BE$98)) /
(IF(MAX(Base_Dados!BE$5:BE$98)-MIN(Base_Dados!BE$5:BE$98)=0,1,MAX(Base_Dados!BE$5:BE$98)-MIN(Base_Dados!BE$5:BE$98)))) * BE$1)))</f>
        <v>4.5659809332664322E-2</v>
      </c>
      <c r="BF153" s="106">
        <f>IF(INDEX(Base_Dados!BF:BF,MATCH($B153,Base_Dados!$B:$B,0))=0,0,
MAX(0, MIN(BF$1,
((INDEX(Base_Dados!BF:BF,MATCH($B153,Base_Dados!$B:$B,0))-MIN(Base_Dados!BF$5:BF$98)) /
(IF(MAX(Base_Dados!BF$5:BF$98)-MIN(Base_Dados!BF$5:BF$98)=0,1,MAX(Base_Dados!BF$5:BF$98)-MIN(Base_Dados!BF$5:BF$98)))) * BF$1)))</f>
        <v>0</v>
      </c>
      <c r="BG153" s="106">
        <f>IF(INDEX(Base_Dados!BG:BG,MATCH($B153,Base_Dados!$B:$B,0))=0,0,
MAX(0, MIN(BG$1,
((INDEX(Base_Dados!BG:BG,MATCH($B153,Base_Dados!$B:$B,0))-MIN(Base_Dados!BG$5:BG$98)) /
(IF(MAX(Base_Dados!BG$5:BG$98)-MIN(Base_Dados!BG$5:BG$98)=0,1,MAX(Base_Dados!BG$5:BG$98)-MIN(Base_Dados!BG$5:BG$98)))) * BG$1)))</f>
        <v>0</v>
      </c>
      <c r="BH153" s="106">
        <f>IF(INDEX(Base_Dados!BH:BH,MATCH($B153,Base_Dados!$B:$B,0))=0,0,
MAX(0, MIN(BH$1,
((INDEX(Base_Dados!BH:BH,MATCH($B153,Base_Dados!$B:$B,0))-MIN(Base_Dados!BH$5:BH$98)) /
(IF(MAX(Base_Dados!BH$5:BH$98)-MIN(Base_Dados!BH$5:BH$98)=0,1,MAX(Base_Dados!BH$5:BH$98)-MIN(Base_Dados!BH$5:BH$98)))) * BH$1)))</f>
        <v>0</v>
      </c>
      <c r="BI153" s="106">
        <f>IF(INDEX(Base_Dados!BI:BI,MATCH($B153,Base_Dados!$B:$B,0))=0,0,
MAX(0, MIN(BI$1,
((INDEX(Base_Dados!BI:BI,MATCH($B153,Base_Dados!$B:$B,0))-MIN(Base_Dados!BI$5:BI$98)) /
(IF(MAX(Base_Dados!BI$5:BI$98)-MIN(Base_Dados!BI$5:BI$98)=0,1,MAX(Base_Dados!BI$5:BI$98)-MIN(Base_Dados!BI$5:BI$98)))) * BI$1)))</f>
        <v>1.0920436817472699E-2</v>
      </c>
      <c r="BJ153" s="106">
        <f>IF(INDEX(Base_Dados!BJ:BJ,MATCH($B153,Base_Dados!$B:$B,0))=0,0,
MAX(0, MIN(BJ$1,
((INDEX(Base_Dados!BJ:BJ,MATCH($B153,Base_Dados!$B:$B,0))-MIN(Base_Dados!BJ$5:BJ$98)) /
(IF(MAX(Base_Dados!BJ$5:BJ$98)-MIN(Base_Dados!BJ$5:BJ$98)=0,1,MAX(Base_Dados!BJ$5:BJ$98)-MIN(Base_Dados!BJ$5:BJ$98)))) * BJ$1)))</f>
        <v>0</v>
      </c>
      <c r="BK153" s="106">
        <f>IF(INDEX(Base_Dados!BK:BK,MATCH($B153,Base_Dados!$B:$B,0))=0,0,
MAX(0, MIN(BK$1,
((INDEX(Base_Dados!BK:BK,MATCH($B153,Base_Dados!$B:$B,0))-MIN(Base_Dados!BK$5:BK$98)) /
(IF(MAX(Base_Dados!BK$5:BK$98)-MIN(Base_Dados!BK$5:BK$98)=0,1,MAX(Base_Dados!BK$5:BK$98)-MIN(Base_Dados!BK$5:BK$98)))) * BK$1)))</f>
        <v>0</v>
      </c>
      <c r="BL153" s="106">
        <f>IF(INDEX(Base_Dados!BL:BL,MATCH($B153,Base_Dados!$B:$B,0))=0,0,
MAX(0, MIN(BL$1,
((INDEX(Base_Dados!BL:BL,MATCH($B153,Base_Dados!$B:$B,0))-MIN(Base_Dados!BL$5:BL$98)) /
(IF(MAX(Base_Dados!BL$5:BL$98)-MIN(Base_Dados!BL$5:BL$98)=0,1,MAX(Base_Dados!BL$5:BL$98)-MIN(Base_Dados!BL$5:BL$98)))) * BL$1)))</f>
        <v>2.1172638436482084E-2</v>
      </c>
      <c r="BM153" s="106">
        <f>IF(INDEX(Base_Dados!BM:BM,MATCH($B153,Base_Dados!$B:$B,0))=0,0,
MAX(0, MIN(BM$1,
((INDEX(Base_Dados!BM:BM,MATCH($B153,Base_Dados!$B:$B,0))-MIN(Base_Dados!BM$5:BM$98)) /
(IF(MAX(Base_Dados!BM$5:BM$98)-MIN(Base_Dados!BM$5:BM$98)=0,1,MAX(Base_Dados!BM$5:BM$98)-MIN(Base_Dados!BM$5:BM$98)))) * BM$1)))</f>
        <v>0.62639315544949181</v>
      </c>
      <c r="BN153" s="106">
        <f>IF(INDEX(Base_Dados!BN:BN,MATCH($B153,Base_Dados!$B:$B,0))=0,0,
MAX(0, MIN(BN$1,
((INDEX(Base_Dados!BN:BN,MATCH($B153,Base_Dados!$B:$B,0))-MIN(Base_Dados!BN$5:BN$98)) /
(IF(MAX(Base_Dados!BN$5:BN$98)-MIN(Base_Dados!BN$5:BN$98)=0,1,MAX(Base_Dados!BN$5:BN$98)-MIN(Base_Dados!BN$5:BN$98)))) * BN$1)))</f>
        <v>0.80500681306200472</v>
      </c>
      <c r="BO153" s="106">
        <f>IF(INDEX(Base_Dados!BO:BO,MATCH($B153,Base_Dados!$B:$B,0))=0,0,
MAX(0, MIN(BO$1,
((INDEX(Base_Dados!BO:BO,MATCH($B153,Base_Dados!$B:$B,0))-MIN(Base_Dados!BO$5:BO$98)) /
(IF(MAX(Base_Dados!BO$5:BO$98)-MIN(Base_Dados!BO$5:BO$98)=0,1,MAX(Base_Dados!BO$5:BO$98)-MIN(Base_Dados!BO$5:BO$98)))) * BO$1)))</f>
        <v>8.6206896551724137E-3</v>
      </c>
      <c r="BP153" s="106">
        <f t="shared" si="8"/>
        <v>9.2080042402130378</v>
      </c>
      <c r="BQ153" s="111">
        <f t="shared" si="9"/>
        <v>0.39747682883033758</v>
      </c>
      <c r="BR153" s="112">
        <f t="shared" si="10"/>
        <v>8.2968515352314309E-2</v>
      </c>
      <c r="BS153" s="113">
        <f t="shared" si="11"/>
        <v>9.125035724860723</v>
      </c>
    </row>
    <row r="154" spans="1:71">
      <c r="A154" s="21">
        <v>24017</v>
      </c>
      <c r="B154" s="21" t="s">
        <v>536</v>
      </c>
      <c r="C154" s="21" t="s">
        <v>529</v>
      </c>
      <c r="D154" s="105">
        <f>IF(INDEX(Base_Dados!D:D,MATCH($B154,Base_Dados!$B:$B,0))=0,0,
MAX(0, MIN(D$1,
((INDEX(Base_Dados!D:D,MATCH($B154,Base_Dados!$B:$B,0))-MIN(Base_Dados!D$5:D$98)) /
(IF(MAX(Base_Dados!D$5:D$98)-MIN(Base_Dados!D$5:D$98)=0,1,MAX(Base_Dados!D$5:D$98)-MIN(Base_Dados!D$5:D$98)))) * D$1)))</f>
        <v>0.68421416619836972</v>
      </c>
      <c r="E154" s="106">
        <f>IF(INDEX(Base_Dados!E:E,MATCH($B154,Base_Dados!$B:$B,0))=0,0,
MAX(0, MIN(E$1,
((INDEX(Base_Dados!E:E,MATCH($B154,Base_Dados!$B:$B,0))-MIN(Base_Dados!E$5:E$98)) /
(IF(MAX(Base_Dados!E$5:E$98)-MIN(Base_Dados!E$5:E$98)=0,1,MAX(Base_Dados!E$5:E$98)-MIN(Base_Dados!E$5:E$98)))) * E$1)))</f>
        <v>0.22986365279751969</v>
      </c>
      <c r="F154" s="106">
        <f>IF(INDEX(Base_Dados!F:F,MATCH($B154,Base_Dados!$B:$B,0))=0,0,
MAX(0, MIN(F$1,
((INDEX(Base_Dados!F:F,MATCH($B154,Base_Dados!$B:$B,0))-MIN(Base_Dados!F$5:F$98)) /
(IF(MAX(Base_Dados!F$5:F$98)-MIN(Base_Dados!F$5:F$98)=0,1,MAX(Base_Dados!F$5:F$98)-MIN(Base_Dados!F$5:F$98)))) * F$1)))</f>
        <v>0.21952279296469121</v>
      </c>
      <c r="G154" s="106">
        <f>IF(INDEX(Base_Dados!G:G,MATCH($B154,Base_Dados!$B:$B,0))=0,0,
MAX(0, MIN(G$1,
((INDEX(Base_Dados!G:G,MATCH($B154,Base_Dados!$B:$B,0))-MIN(Base_Dados!G$5:G$98)) /
(IF(MAX(Base_Dados!G$5:G$98)-MIN(Base_Dados!G$5:G$98)=0,1,MAX(Base_Dados!G$5:G$98)-MIN(Base_Dados!G$5:G$98)))) * G$1)))</f>
        <v>0.21310380916292246</v>
      </c>
      <c r="H154" s="106">
        <f>IF(INDEX(Base_Dados!H:H,MATCH($B154,Base_Dados!$B:$B,0))=0,0,
MAX(0, MIN(H$1,
((INDEX(Base_Dados!H:H,MATCH($B154,Base_Dados!$B:$B,0))-MIN(Base_Dados!H$5:H$98)) /
(IF(MAX(Base_Dados!H$5:H$98)-MIN(Base_Dados!H$5:H$98)=0,1,MAX(Base_Dados!H$5:H$98)-MIN(Base_Dados!H$5:H$98)))) * H$1)))</f>
        <v>0.22603367696057605</v>
      </c>
      <c r="I154" s="106">
        <f>IF(INDEX(Base_Dados!I:I,MATCH($B154,Base_Dados!$B:$B,0))=0,0,
MAX(0, MIN(I$1,
((INDEX(Base_Dados!I:I,MATCH($B154,Base_Dados!$B:$B,0))-MIN(Base_Dados!I$5:I$98)) /
(IF(MAX(Base_Dados!I$5:I$98)-MIN(Base_Dados!I$5:I$98)=0,1,MAX(Base_Dados!I$5:I$98)-MIN(Base_Dados!I$5:I$98)))) * I$1)))</f>
        <v>0.24235589026684301</v>
      </c>
      <c r="J154" s="106">
        <f>IF(INDEX(Base_Dados!J:J,MATCH($B154,Base_Dados!$B:$B,0))=0,0,
MAX(0, MIN(J$1,
((INDEX(Base_Dados!J:J,MATCH($B154,Base_Dados!$B:$B,0))-MIN(Base_Dados!J$5:J$98)) /
(IF(MAX(Base_Dados!J$5:J$98)-MIN(Base_Dados!J$5:J$98)=0,1,MAX(Base_Dados!J$5:J$98)-MIN(Base_Dados!J$5:J$98)))) * J$1)))</f>
        <v>0.2474078003761348</v>
      </c>
      <c r="K154" s="106">
        <f>IF(INDEX(Base_Dados!K:K,MATCH($B154,Base_Dados!$B:$B,0))=0,0,
MAX(0, MIN(K$1,
((INDEX(Base_Dados!K:K,MATCH($B154,Base_Dados!$B:$B,0))-MIN(Base_Dados!K$5:K$98)) /
(IF(MAX(Base_Dados!K$5:K$98)-MIN(Base_Dados!K$5:K$98)=0,1,MAX(Base_Dados!K$5:K$98)-MIN(Base_Dados!K$5:K$98)))) * K$1)))</f>
        <v>0.24029516994633274</v>
      </c>
      <c r="L154" s="106">
        <f>IF(INDEX(Base_Dados!L:L,MATCH($B154,Base_Dados!$B:$B,0))=0,0,
MAX(0, MIN(L$1,
((INDEX(Base_Dados!L:L,MATCH($B154,Base_Dados!$B:$B,0))-MIN(Base_Dados!L$5:L$98)) /
(IF(MAX(Base_Dados!L$5:L$98)-MIN(Base_Dados!L$5:L$98)=0,1,MAX(Base_Dados!L$5:L$98)-MIN(Base_Dados!L$5:L$98)))) * L$1)))</f>
        <v>0.2558407535167444</v>
      </c>
      <c r="M154" s="106">
        <f>IF(INDEX(Base_Dados!M:M,MATCH($B154,Base_Dados!$B:$B,0))=0,0,
MAX(0, MIN(M$1,
((INDEX(Base_Dados!M:M,MATCH($B154,Base_Dados!$B:$B,0))-MIN(Base_Dados!M$5:M$98)) /
(IF(MAX(Base_Dados!M$5:M$98)-MIN(Base_Dados!M$5:M$98)=0,1,MAX(Base_Dados!M$5:M$98)-MIN(Base_Dados!M$5:M$98)))) * M$1)))</f>
        <v>0.21857725947521867</v>
      </c>
      <c r="N154" s="106">
        <f>IF(INDEX(Base_Dados!N:N,MATCH($B154,Base_Dados!$B:$B,0))=0,0,
MAX(0, MIN(N$1,
((INDEX(Base_Dados!N:N,MATCH($B154,Base_Dados!$B:$B,0))-MIN(Base_Dados!N$5:N$98)) /
(IF(MAX(Base_Dados!N$5:N$98)-MIN(Base_Dados!N$5:N$98)=0,1,MAX(Base_Dados!N$5:N$98)-MIN(Base_Dados!N$5:N$98)))) * N$1)))</f>
        <v>0.2679870798282043</v>
      </c>
      <c r="O154" s="106">
        <f>IF(INDEX(Base_Dados!O:O,MATCH($B154,Base_Dados!$B:$B,0))=0,0,
MAX(0, MIN(O$1,
((INDEX(Base_Dados!O:O,MATCH($B154,Base_Dados!$B:$B,0))-MIN(Base_Dados!O$5:O$98)) /
(IF(MAX(Base_Dados!O$5:O$98)-MIN(Base_Dados!O$5:O$98)=0,1,MAX(Base_Dados!O$5:O$98)-MIN(Base_Dados!O$5:O$98)))) * O$1)))</f>
        <v>0.29879034505825297</v>
      </c>
      <c r="P154" s="106">
        <f>IF(INDEX(Base_Dados!P:P,MATCH($B154,Base_Dados!$B:$B,0))=0,0,
MAX(0, MIN(P$1,
((INDEX(Base_Dados!P:P,MATCH($B154,Base_Dados!$B:$B,0))-MIN(Base_Dados!P$5:P$98)) /
(IF(MAX(Base_Dados!P$5:P$98)-MIN(Base_Dados!P$5:P$98)=0,1,MAX(Base_Dados!P$5:P$98)-MIN(Base_Dados!P$5:P$98)))) * P$1)))</f>
        <v>0.14678977131743559</v>
      </c>
      <c r="Q154" s="106">
        <f>IF(INDEX(Base_Dados!Q:Q,MATCH($B154,Base_Dados!$B:$B,0))=0,0,
MAX(0, MIN(Q$1,
((INDEX(Base_Dados!Q:Q,MATCH($B154,Base_Dados!$B:$B,0))-MIN(Base_Dados!Q$5:Q$98)) /
(IF(MAX(Base_Dados!Q$5:Q$98)-MIN(Base_Dados!Q$5:Q$98)=0,1,MAX(Base_Dados!Q$5:Q$98)-MIN(Base_Dados!Q$5:Q$98)))) * Q$1)))</f>
        <v>4.7785793270496556E-2</v>
      </c>
      <c r="R154" s="106">
        <f>IF(INDEX(Base_Dados!R:R,MATCH($B154,Base_Dados!$B:$B,0))=0,0,
MAX(0, MIN(R$1,
((INDEX(Base_Dados!R:R,MATCH($B154,Base_Dados!$B:$B,0))-MIN(Base_Dados!R$5:R$98)) /
(IF(MAX(Base_Dados!R$5:R$98)-MIN(Base_Dados!R$5:R$98)=0,1,MAX(Base_Dados!R$5:R$98)-MIN(Base_Dados!R$5:R$98)))) * R$1)))</f>
        <v>6.3328277404426342E-2</v>
      </c>
      <c r="S154" s="106">
        <f>IF(INDEX(Base_Dados!S:S,MATCH($B154,Base_Dados!$B:$B,0))=0,0,
MAX(0, MIN(S$1,
((INDEX(Base_Dados!S:S,MATCH($B154,Base_Dados!$B:$B,0))-MIN(Base_Dados!S$5:S$98)) /
(IF(MAX(Base_Dados!S$5:S$98)-MIN(Base_Dados!S$5:S$98)=0,1,MAX(Base_Dados!S$5:S$98)-MIN(Base_Dados!S$5:S$98)))) * S$1)))</f>
        <v>8.1884220774357822E-2</v>
      </c>
      <c r="T154" s="106">
        <f>IF(INDEX(Base_Dados!T:T,MATCH($B154,Base_Dados!$B:$B,0))=0,0,
MAX(0, MIN(T$1,
((INDEX(Base_Dados!T:T,MATCH($B154,Base_Dados!$B:$B,0))-MIN(Base_Dados!T$5:T$98)) /
(IF(MAX(Base_Dados!T$5:T$98)-MIN(Base_Dados!T$5:T$98)=0,1,MAX(Base_Dados!T$5:T$98)-MIN(Base_Dados!T$5:T$98)))) * T$1)))</f>
        <v>0.55746514124775159</v>
      </c>
      <c r="U154" s="106">
        <f>IF(INDEX(Base_Dados!U:U,MATCH($B154,Base_Dados!$B:$B,0))=0,0,
MAX(0, MIN(U$1,
((INDEX(Base_Dados!U:U,MATCH($B154,Base_Dados!$B:$B,0))-MIN(Base_Dados!U$5:U$98)) /
(IF(MAX(Base_Dados!U$5:U$98)-MIN(Base_Dados!U$5:U$98)=0,1,MAX(Base_Dados!U$5:U$98)-MIN(Base_Dados!U$5:U$98)))) * U$1)))</f>
        <v>0.70061233847994875</v>
      </c>
      <c r="V154" s="106">
        <f>IF(INDEX(Base_Dados!V:V,MATCH($B154,Base_Dados!$B:$B,0))=0,0,
MAX(0, MIN(V$1,
((INDEX(Base_Dados!V:V,MATCH($B154,Base_Dados!$B:$B,0))-MIN(Base_Dados!V$5:V$98)) /
(IF(MAX(Base_Dados!V$5:V$98)-MIN(Base_Dados!V$5:V$98)=0,1,MAX(Base_Dados!V$5:V$98)-MIN(Base_Dados!V$5:V$98)))) * V$1)))</f>
        <v>0.21748856938995012</v>
      </c>
      <c r="W154" s="106">
        <f>IF(INDEX(Base_Dados!W:W,MATCH($B154,Base_Dados!$B:$B,0))=0,0,
MAX(0, MIN(W$1,
((INDEX(Base_Dados!W:W,MATCH($B154,Base_Dados!$B:$B,0))-MIN(Base_Dados!W$5:W$98)) /
(IF(MAX(Base_Dados!W$5:W$98)-MIN(Base_Dados!W$5:W$98)=0,1,MAX(Base_Dados!W$5:W$98)-MIN(Base_Dados!W$5:W$98)))) * W$1)))</f>
        <v>2.0455730565876187</v>
      </c>
      <c r="X154" s="106">
        <f>IF(INDEX(Base_Dados!X:X,MATCH($B154,Base_Dados!$B:$B,0))=0,0,
MAX(0, MIN(X$1,
((INDEX(Base_Dados!X:X,MATCH($B154,Base_Dados!$B:$B,0))-MIN(Base_Dados!X$5:X$98)) /
(IF(MAX(Base_Dados!X$5:X$98)-MIN(Base_Dados!X$5:X$98)=0,1,MAX(Base_Dados!X$5:X$98)-MIN(Base_Dados!X$5:X$98)))) * X$1)))</f>
        <v>0</v>
      </c>
      <c r="Y154" s="106">
        <f>IF(INDEX(Base_Dados!Y:Y,MATCH($B154,Base_Dados!$B:$B,0))=0,0,
MAX(0, MIN(Y$1,
((INDEX(Base_Dados!Y:Y,MATCH($B154,Base_Dados!$B:$B,0))-MIN(Base_Dados!Y$5:Y$98)) /
(IF(MAX(Base_Dados!Y$5:Y$98)-MIN(Base_Dados!Y$5:Y$98)=0,1,MAX(Base_Dados!Y$5:Y$98)-MIN(Base_Dados!Y$5:Y$98)))) * Y$1)))</f>
        <v>0</v>
      </c>
      <c r="Z154" s="106">
        <f>IF(INDEX(Base_Dados!Z:Z,MATCH($B154,Base_Dados!$B:$B,0))=0,0,
MAX(0, MIN(Z$1,
((INDEX(Base_Dados!Z:Z,MATCH($B154,Base_Dados!$B:$B,0))-MIN(Base_Dados!Z$5:Z$98)) /
(IF(MAX(Base_Dados!Z$5:Z$98)-MIN(Base_Dados!Z$5:Z$98)=0,1,MAX(Base_Dados!Z$5:Z$98)-MIN(Base_Dados!Z$5:Z$98)))) * Z$1)))</f>
        <v>0</v>
      </c>
      <c r="AA154" s="106">
        <f>IF(INDEX(Base_Dados!AA:AA,MATCH($B154,Base_Dados!$B:$B,0))=0,0,
MAX(0, MIN(AA$1,
((INDEX(Base_Dados!AA:AA,MATCH($B154,Base_Dados!$B:$B,0))-MIN(Base_Dados!AA$5:AA$98)) /
(IF(MAX(Base_Dados!AA$5:AA$98)-MIN(Base_Dados!AA$5:AA$98)=0,1,MAX(Base_Dados!AA$5:AA$98)-MIN(Base_Dados!AA$5:AA$98)))) * AA$1)))</f>
        <v>0</v>
      </c>
      <c r="AB154" s="106">
        <f>IF(INDEX(Base_Dados!AB:AB,MATCH($B154,Base_Dados!$B:$B,0))=0,0,
MAX(0, MIN(AB$1,
((INDEX(Base_Dados!AB:AB,MATCH($B154,Base_Dados!$B:$B,0))-MIN(Base_Dados!AB$5:AB$98)) /
(IF(MAX(Base_Dados!AB$5:AB$98)-MIN(Base_Dados!AB$5:AB$98)=0,1,MAX(Base_Dados!AB$5:AB$98)-MIN(Base_Dados!AB$5:AB$98)))) * AB$1)))</f>
        <v>0.21304130351690975</v>
      </c>
      <c r="AC154" s="106">
        <f>IF(INDEX(Base_Dados!AC:AC,MATCH($B154,Base_Dados!$B:$B,0))=0,0,
MAX(0, MIN(AC$1,
((INDEX(Base_Dados!AC:AC,MATCH($B154,Base_Dados!$B:$B,0))-MIN(Base_Dados!AC$5:AC$98)) /
(IF(MAX(Base_Dados!AC$5:AC$98)-MIN(Base_Dados!AC$5:AC$98)=0,1,MAX(Base_Dados!AC$5:AC$98)-MIN(Base_Dados!AC$5:AC$98)))) * AC$1)))</f>
        <v>8.3343370591636157E-2</v>
      </c>
      <c r="AD154" s="106">
        <f>IF(INDEX(Base_Dados!AD:AD,MATCH($B154,Base_Dados!$B:$B,0))=0,0,
MAX(0, MIN(AD$1,
((INDEX(Base_Dados!AD:AD,MATCH($B154,Base_Dados!$B:$B,0))-MIN(Base_Dados!AD$5:AD$98)) /
(IF(MAX(Base_Dados!AD$5:AD$98)-MIN(Base_Dados!AD$5:AD$98)=0,1,MAX(Base_Dados!AD$5:AD$98)-MIN(Base_Dados!AD$5:AD$98)))) * AD$1)))</f>
        <v>6.2298476556722375E-2</v>
      </c>
      <c r="AE154" s="106">
        <f>IF(INDEX(Base_Dados!AE:AE,MATCH($B154,Base_Dados!$B:$B,0))=0,0,
MAX(0, MIN(AE$1,
((INDEX(Base_Dados!AE:AE,MATCH($B154,Base_Dados!$B:$B,0))-MIN(Base_Dados!AE$5:AE$98)) /
(IF(MAX(Base_Dados!AE$5:AE$98)-MIN(Base_Dados!AE$5:AE$98)=0,1,MAX(Base_Dados!AE$5:AE$98)-MIN(Base_Dados!AE$5:AE$98)))) * AE$1)))</f>
        <v>4.1032647777937581E-2</v>
      </c>
      <c r="AF154" s="106">
        <f>IF(INDEX(Base_Dados!AF:AF,MATCH($B154,Base_Dados!$B:$B,0))=0,0,
MAX(0, MIN(AF$1,
((INDEX(Base_Dados!AF:AF,MATCH($B154,Base_Dados!$B:$B,0))-MIN(Base_Dados!AF$5:AF$98)) /
(IF(MAX(Base_Dados!AF$5:AF$98)-MIN(Base_Dados!AF$5:AF$98)=0,1,MAX(Base_Dados!AF$5:AF$98)-MIN(Base_Dados!AF$5:AF$98)))) * AF$1)))</f>
        <v>4.6430377419206546E-2</v>
      </c>
      <c r="AG154" s="106">
        <f>IF(INDEX(Base_Dados!AG:AG,MATCH($B154,Base_Dados!$B:$B,0))=0,0,
MAX(0, MIN(AG$1,
((INDEX(Base_Dados!AG:AG,MATCH($B154,Base_Dados!$B:$B,0))-MIN(Base_Dados!AG$5:AG$98)) /
(IF(MAX(Base_Dados!AG$5:AG$98)-MIN(Base_Dados!AG$5:AG$98)=0,1,MAX(Base_Dados!AG$5:AG$98)-MIN(Base_Dados!AG$5:AG$98)))) * AG$1)))</f>
        <v>4.7785793270496556E-2</v>
      </c>
      <c r="AH154" s="106">
        <f>IF(INDEX(Base_Dados!AH:AH,MATCH($B154,Base_Dados!$B:$B,0))=0,0,
MAX(0, MIN(AH$1,
((INDEX(Base_Dados!AH:AH,MATCH($B154,Base_Dados!$B:$B,0))-MIN(Base_Dados!AH$5:AH$98)) /
(IF(MAX(Base_Dados!AH$5:AH$98)-MIN(Base_Dados!AH$5:AH$98)=0,1,MAX(Base_Dados!AH$5:AH$98)-MIN(Base_Dados!AH$5:AH$98)))) * AH$1)))</f>
        <v>1.7010884777696602</v>
      </c>
      <c r="AI154" s="106">
        <f>IF(INDEX(Base_Dados!AI:AI,MATCH($B154,Base_Dados!$B:$B,0))=0,0,
MAX(0, MIN(AI$1,
((INDEX(Base_Dados!AI:AI,MATCH($B154,Base_Dados!$B:$B,0))-MIN(Base_Dados!AI$5:AI$98)) /
(IF(MAX(Base_Dados!AI$5:AI$98)-MIN(Base_Dados!AI$5:AI$98)=0,1,MAX(Base_Dados!AI$5:AI$98)-MIN(Base_Dados!AI$5:AI$98)))) * AI$1)))</f>
        <v>0.2857142857142857</v>
      </c>
      <c r="AJ154" s="106">
        <f>IF(INDEX(Base_Dados!AJ:AJ,MATCH($B154,Base_Dados!$B:$B,0))=0,0,
MAX(0, MIN(AJ$1,
((INDEX(Base_Dados!AJ:AJ,MATCH($B154,Base_Dados!$B:$B,0))-MIN(Base_Dados!AJ$5:AJ$98)) /
(IF(MAX(Base_Dados!AJ$5:AJ$98)-MIN(Base_Dados!AJ$5:AJ$98)=0,1,MAX(Base_Dados!AJ$5:AJ$98)-MIN(Base_Dados!AJ$5:AJ$98)))) * AJ$1)))</f>
        <v>1.0863095238095237</v>
      </c>
      <c r="AK154" s="106">
        <f>IF(INDEX(Base_Dados!AK:AK,MATCH($B154,Base_Dados!$B:$B,0))=0,0,
MAX(0, MIN(AK$1,
((INDEX(Base_Dados!AK:AK,MATCH($B154,Base_Dados!$B:$B,0))-MIN(Base_Dados!AK$5:AK$98)) /
(IF(MAX(Base_Dados!AK$5:AK$98)-MIN(Base_Dados!AK$5:AK$98)=0,1,MAX(Base_Dados!AK$5:AK$98)-MIN(Base_Dados!AK$5:AK$98)))) * AK$1)))</f>
        <v>9.1954022988505746E-3</v>
      </c>
      <c r="AL154" s="106">
        <f>IF(INDEX(Base_Dados!AL:AL,MATCH($B154,Base_Dados!$B:$B,0))=0,0,
MAX(0, MIN(AL$1,
((INDEX(Base_Dados!AL:AL,MATCH($B154,Base_Dados!$B:$B,0))-MIN(Base_Dados!AL$5:AL$98)) /
(IF(MAX(Base_Dados!AL$5:AL$98)-MIN(Base_Dados!AL$5:AL$98)=0,1,MAX(Base_Dados!AL$5:AL$98)-MIN(Base_Dados!AL$5:AL$98)))) * AL$1)))</f>
        <v>0.16666666666666666</v>
      </c>
      <c r="AM154" s="106">
        <f>IF(INDEX(Base_Dados!AM:AM,MATCH($B154,Base_Dados!$B:$B,0))=0,0,
MAX(0, MIN(AM$1,
((INDEX(Base_Dados!AM:AM,MATCH($B154,Base_Dados!$B:$B,0))-MIN(Base_Dados!AM$5:AM$98)) /
(IF(MAX(Base_Dados!AM$5:AM$98)-MIN(Base_Dados!AM$5:AM$98)=0,1,MAX(Base_Dados!AM$5:AM$98)-MIN(Base_Dados!AM$5:AM$98)))) * AM$1)))</f>
        <v>0.15121698601760747</v>
      </c>
      <c r="AN154" s="106">
        <f>IF(INDEX(Base_Dados!AN:AN,MATCH($B154,Base_Dados!$B:$B,0))=0,0,
MAX(0, MIN(AN$1,
((INDEX(Base_Dados!AN:AN,MATCH($B154,Base_Dados!$B:$B,0))-MIN(Base_Dados!AN$5:AN$98)) /
(IF(MAX(Base_Dados!AN$5:AN$98)-MIN(Base_Dados!AN$5:AN$98)=0,1,MAX(Base_Dados!AN$5:AN$98)-MIN(Base_Dados!AN$5:AN$98)))) * AN$1)))</f>
        <v>0.52569093032308289</v>
      </c>
      <c r="AO154" s="106">
        <f>IF(INDEX(Base_Dados!AO:AO,MATCH($B154,Base_Dados!$B:$B,0))=0,0,
MAX(0, MIN(AO$1,
((INDEX(Base_Dados!AO:AO,MATCH($B154,Base_Dados!$B:$B,0))-MIN(Base_Dados!AO$5:AO$98)) /
(IF(MAX(Base_Dados!AO$5:AO$98)-MIN(Base_Dados!AO$5:AO$98)=0,1,MAX(Base_Dados!AO$5:AO$98)-MIN(Base_Dados!AO$5:AO$98)))) * AO$1)))</f>
        <v>0</v>
      </c>
      <c r="AP154" s="106">
        <f>IF(INDEX(Base_Dados!AP:AP,MATCH($B154,Base_Dados!$B:$B,0))=0,0,
MAX(0, MIN(AP$1,
((INDEX(Base_Dados!AP:AP,MATCH($B154,Base_Dados!$B:$B,0))-MIN(Base_Dados!AP$5:AP$98)) /
(IF(MAX(Base_Dados!AP$5:AP$98)-MIN(Base_Dados!AP$5:AP$98)=0,1,MAX(Base_Dados!AP$5:AP$98)-MIN(Base_Dados!AP$5:AP$98)))) * AP$1)))</f>
        <v>0</v>
      </c>
      <c r="AQ154" s="106">
        <f>IF(INDEX(Base_Dados!AQ:AQ,MATCH($B154,Base_Dados!$B:$B,0))=0,0,
MAX(0, MIN(AQ$1,
((INDEX(Base_Dados!AQ:AQ,MATCH($B154,Base_Dados!$B:$B,0))-MIN(Base_Dados!AQ$5:AQ$98)) /
(IF(MAX(Base_Dados!AQ$5:AQ$98)-MIN(Base_Dados!AQ$5:AQ$98)=0,1,MAX(Base_Dados!AQ$5:AQ$98)-MIN(Base_Dados!AQ$5:AQ$98)))) * AQ$1)))</f>
        <v>0</v>
      </c>
      <c r="AR154" s="106">
        <f>IF(INDEX(Base_Dados!AR:AR,MATCH($B154,Base_Dados!$B:$B,0))=0,0,
MAX(0, MIN(AR$1,
((INDEX(Base_Dados!AR:AR,MATCH($B154,Base_Dados!$B:$B,0))-MIN(Base_Dados!AR$5:AR$98)) /
(IF(MAX(Base_Dados!AR$5:AR$98)-MIN(Base_Dados!AR$5:AR$98)=0,1,MAX(Base_Dados!AR$5:AR$98)-MIN(Base_Dados!AR$5:AR$98)))) * AR$1)))</f>
        <v>0</v>
      </c>
      <c r="AS154" s="106">
        <f>IF(INDEX(Base_Dados!AS:AS,MATCH($B154,Base_Dados!$B:$B,0))=0,0,
MAX(0, MIN(AS$1,
((INDEX(Base_Dados!AS:AS,MATCH($B154,Base_Dados!$B:$B,0))-MIN(Base_Dados!AS$5:AS$98)) /
(IF(MAX(Base_Dados!AS$5:AS$98)-MIN(Base_Dados!AS$5:AS$98)=0,1,MAX(Base_Dados!AS$5:AS$98)-MIN(Base_Dados!AS$5:AS$98)))) * AS$1)))</f>
        <v>0</v>
      </c>
      <c r="AT154" s="106">
        <f>IF(INDEX(Base_Dados!AT:AT,MATCH($B154,Base_Dados!$B:$B,0))=0,0,
MAX(0, MIN(AT$1,
((INDEX(Base_Dados!AT:AT,MATCH($B154,Base_Dados!$B:$B,0))-MIN(Base_Dados!AT$5:AT$98)) /
(IF(MAX(Base_Dados!AT$5:AT$98)-MIN(Base_Dados!AT$5:AT$98)=0,1,MAX(Base_Dados!AT$5:AT$98)-MIN(Base_Dados!AT$5:AT$98)))) * AT$1)))</f>
        <v>0</v>
      </c>
      <c r="AU154" s="106">
        <f>IF(INDEX(Base_Dados!AU:AU,MATCH($B154,Base_Dados!$B:$B,0))=0,0,
MAX(0, MIN(AU$1,
((INDEX(Base_Dados!AU:AU,MATCH($B154,Base_Dados!$B:$B,0))-MIN(Base_Dados!AU$5:AU$98)) /
(IF(MAX(Base_Dados!AU$5:AU$98)-MIN(Base_Dados!AU$5:AU$98)=0,1,MAX(Base_Dados!AU$5:AU$98)-MIN(Base_Dados!AU$5:AU$98)))) * AU$1)))</f>
        <v>2.8089887640449437E-2</v>
      </c>
      <c r="AV154" s="106">
        <f>IF(INDEX(Base_Dados!AV:AV,MATCH($B154,Base_Dados!$B:$B,0))=0,0,
MAX(0, MIN(AV$1,
((INDEX(Base_Dados!AV:AV,MATCH($B154,Base_Dados!$B:$B,0))-MIN(Base_Dados!AV$5:AV$98)) /
(IF(MAX(Base_Dados!AV$5:AV$98)-MIN(Base_Dados!AV$5:AV$98)=0,1,MAX(Base_Dados!AV$5:AV$98)-MIN(Base_Dados!AV$5:AV$98)))) * AV$1)))</f>
        <v>0</v>
      </c>
      <c r="AW154" s="106">
        <f>IF(INDEX(Base_Dados!AW:AW,MATCH($B154,Base_Dados!$B:$B,0))=0,0,
MAX(0, MIN(AW$1,
((INDEX(Base_Dados!AW:AW,MATCH($B154,Base_Dados!$B:$B,0))-MIN(Base_Dados!AW$5:AW$98)) /
(IF(MAX(Base_Dados!AW$5:AW$98)-MIN(Base_Dados!AW$5:AW$98)=0,1,MAX(Base_Dados!AW$5:AW$98)-MIN(Base_Dados!AW$5:AW$98)))) * AW$1)))</f>
        <v>0</v>
      </c>
      <c r="AX154" s="106">
        <f>IF(INDEX(Base_Dados!AX:AX,MATCH($B154,Base_Dados!$B:$B,0))=0,0,
MAX(0, MIN(AX$1,
((INDEX(Base_Dados!AX:AX,MATCH($B154,Base_Dados!$B:$B,0))-MIN(Base_Dados!AX$5:AX$98)) /
(IF(MAX(Base_Dados!AX$5:AX$98)-MIN(Base_Dados!AX$5:AX$98)=0,1,MAX(Base_Dados!AX$5:AX$98)-MIN(Base_Dados!AX$5:AX$98)))) * AX$1)))</f>
        <v>4.0453829551420406E-2</v>
      </c>
      <c r="AY154" s="106">
        <f>IF(INDEX(Base_Dados!AY:AY,MATCH($B154,Base_Dados!$B:$B,0))=0,0,
MAX(0, MIN(AY$1,
((INDEX(Base_Dados!AY:AY,MATCH($B154,Base_Dados!$B:$B,0))-MIN(Base_Dados!AY$5:AY$98)) /
(IF(MAX(Base_Dados!AY$5:AY$98)-MIN(Base_Dados!AY$5:AY$98)=0,1,MAX(Base_Dados!AY$5:AY$98)-MIN(Base_Dados!AY$5:AY$98)))) * AY$1)))</f>
        <v>3.6267721727662378E-3</v>
      </c>
      <c r="AZ154" s="106">
        <f>IF(INDEX(Base_Dados!AZ:AZ,MATCH($B154,Base_Dados!$B:$B,0))=0,0,
MAX(0, MIN(AZ$1,
((INDEX(Base_Dados!AZ:AZ,MATCH($B154,Base_Dados!$B:$B,0))-MIN(Base_Dados!AZ$5:AZ$98)) /
(IF(MAX(Base_Dados!AZ$5:AZ$98)-MIN(Base_Dados!AZ$5:AZ$98)=0,1,MAX(Base_Dados!AZ$5:AZ$98)-MIN(Base_Dados!AZ$5:AZ$98)))) * AZ$1)))</f>
        <v>0.5</v>
      </c>
      <c r="BA154" s="106">
        <f>IF(INDEX(Base_Dados!BA:BA,MATCH($B154,Base_Dados!$B:$B,0))=0,0,
MAX(0, MIN(BA$1,
((INDEX(Base_Dados!BA:BA,MATCH($B154,Base_Dados!$B:$B,0))-MIN(Base_Dados!BA$5:BA$98)) /
(IF(MAX(Base_Dados!BA$5:BA$98)-MIN(Base_Dados!BA$5:BA$98)=0,1,MAX(Base_Dados!BA$5:BA$98)-MIN(Base_Dados!BA$5:BA$98)))) * BA$1)))</f>
        <v>4.7980639001754033E-2</v>
      </c>
      <c r="BB154" s="106">
        <f>IF(INDEX(Base_Dados!BB:BB,MATCH($B154,Base_Dados!$B:$B,0))=0,0,
MAX(0, MIN(BB$1,
((INDEX(Base_Dados!BB:BB,MATCH($B154,Base_Dados!$B:$B,0))-MIN(Base_Dados!BB$5:BB$98)) /
(IF(MAX(Base_Dados!BB$5:BB$98)-MIN(Base_Dados!BB$5:BB$98)=0,1,MAX(Base_Dados!BB$5:BB$98)-MIN(Base_Dados!BB$5:BB$98)))) * BB$1)))</f>
        <v>0.35460073825476041</v>
      </c>
      <c r="BC154" s="106">
        <f>IF(INDEX(Base_Dados!BC:BC,MATCH($B154,Base_Dados!$B:$B,0))=0,0,
MAX(0, MIN(BC$1,
((INDEX(Base_Dados!BC:BC,MATCH($B154,Base_Dados!$B:$B,0))-MIN(Base_Dados!BC$5:BC$98)) /
(IF(MAX(Base_Dados!BC$5:BC$98)-MIN(Base_Dados!BC$5:BC$98)=0,1,MAX(Base_Dados!BC$5:BC$98)-MIN(Base_Dados!BC$5:BC$98)))) * BC$1)))</f>
        <v>8.5106382978723402E-2</v>
      </c>
      <c r="BD154" s="106">
        <f>IF(INDEX(Base_Dados!BD:BD,MATCH($B154,Base_Dados!$B:$B,0))=0,0,
MAX(0, MIN(BD$1,
((INDEX(Base_Dados!BD:BD,MATCH($B154,Base_Dados!$B:$B,0))-MIN(Base_Dados!BD$5:BD$98)) /
(IF(MAX(Base_Dados!BD$5:BD$98)-MIN(Base_Dados!BD$5:BD$98)=0,1,MAX(Base_Dados!BD$5:BD$98)-MIN(Base_Dados!BD$5:BD$98)))) * BD$1)))</f>
        <v>1.9181497126237797E-2</v>
      </c>
      <c r="BE154" s="106">
        <f>IF(INDEX(Base_Dados!BE:BE,MATCH($B154,Base_Dados!$B:$B,0))=0,0,
MAX(0, MIN(BE$1,
((INDEX(Base_Dados!BE:BE,MATCH($B154,Base_Dados!$B:$B,0))-MIN(Base_Dados!BE$5:BE$98)) /
(IF(MAX(Base_Dados!BE$5:BE$98)-MIN(Base_Dados!BE$5:BE$98)=0,1,MAX(Base_Dados!BE$5:BE$98)-MIN(Base_Dados!BE$5:BE$98)))) * BE$1)))</f>
        <v>6.5228299046663316E-2</v>
      </c>
      <c r="BF154" s="106">
        <f>IF(INDEX(Base_Dados!BF:BF,MATCH($B154,Base_Dados!$B:$B,0))=0,0,
MAX(0, MIN(BF$1,
((INDEX(Base_Dados!BF:BF,MATCH($B154,Base_Dados!$B:$B,0))-MIN(Base_Dados!BF$5:BF$98)) /
(IF(MAX(Base_Dados!BF$5:BF$98)-MIN(Base_Dados!BF$5:BF$98)=0,1,MAX(Base_Dados!BF$5:BF$98)-MIN(Base_Dados!BF$5:BF$98)))) * BF$1)))</f>
        <v>0</v>
      </c>
      <c r="BG154" s="106">
        <f>IF(INDEX(Base_Dados!BG:BG,MATCH($B154,Base_Dados!$B:$B,0))=0,0,
MAX(0, MIN(BG$1,
((INDEX(Base_Dados!BG:BG,MATCH($B154,Base_Dados!$B:$B,0))-MIN(Base_Dados!BG$5:BG$98)) /
(IF(MAX(Base_Dados!BG$5:BG$98)-MIN(Base_Dados!BG$5:BG$98)=0,1,MAX(Base_Dados!BG$5:BG$98)-MIN(Base_Dados!BG$5:BG$98)))) * BG$1)))</f>
        <v>0</v>
      </c>
      <c r="BH154" s="106">
        <f>IF(INDEX(Base_Dados!BH:BH,MATCH($B154,Base_Dados!$B:$B,0))=0,0,
MAX(0, MIN(BH$1,
((INDEX(Base_Dados!BH:BH,MATCH($B154,Base_Dados!$B:$B,0))-MIN(Base_Dados!BH$5:BH$98)) /
(IF(MAX(Base_Dados!BH$5:BH$98)-MIN(Base_Dados!BH$5:BH$98)=0,1,MAX(Base_Dados!BH$5:BH$98)-MIN(Base_Dados!BH$5:BH$98)))) * BH$1)))</f>
        <v>0.13186813186813187</v>
      </c>
      <c r="BI154" s="106">
        <f>IF(INDEX(Base_Dados!BI:BI,MATCH($B154,Base_Dados!$B:$B,0))=0,0,
MAX(0, MIN(BI$1,
((INDEX(Base_Dados!BI:BI,MATCH($B154,Base_Dados!$B:$B,0))-MIN(Base_Dados!BI$5:BI$98)) /
(IF(MAX(Base_Dados!BI$5:BI$98)-MIN(Base_Dados!BI$5:BI$98)=0,1,MAX(Base_Dados!BI$5:BI$98)-MIN(Base_Dados!BI$5:BI$98)))) * BI$1)))</f>
        <v>4.9921996879875197E-2</v>
      </c>
      <c r="BJ154" s="106">
        <f>IF(INDEX(Base_Dados!BJ:BJ,MATCH($B154,Base_Dados!$B:$B,0))=0,0,
MAX(0, MIN(BJ$1,
((INDEX(Base_Dados!BJ:BJ,MATCH($B154,Base_Dados!$B:$B,0))-MIN(Base_Dados!BJ$5:BJ$98)) /
(IF(MAX(Base_Dados!BJ$5:BJ$98)-MIN(Base_Dados!BJ$5:BJ$98)=0,1,MAX(Base_Dados!BJ$5:BJ$98)-MIN(Base_Dados!BJ$5:BJ$98)))) * BJ$1)))</f>
        <v>1.0526315789473684E-2</v>
      </c>
      <c r="BK154" s="106">
        <f>IF(INDEX(Base_Dados!BK:BK,MATCH($B154,Base_Dados!$B:$B,0))=0,0,
MAX(0, MIN(BK$1,
((INDEX(Base_Dados!BK:BK,MATCH($B154,Base_Dados!$B:$B,0))-MIN(Base_Dados!BK$5:BK$98)) /
(IF(MAX(Base_Dados!BK$5:BK$98)-MIN(Base_Dados!BK$5:BK$98)=0,1,MAX(Base_Dados!BK$5:BK$98)-MIN(Base_Dados!BK$5:BK$98)))) * BK$1)))</f>
        <v>0</v>
      </c>
      <c r="BL154" s="106">
        <f>IF(INDEX(Base_Dados!BL:BL,MATCH($B154,Base_Dados!$B:$B,0))=0,0,
MAX(0, MIN(BL$1,
((INDEX(Base_Dados!BL:BL,MATCH($B154,Base_Dados!$B:$B,0))-MIN(Base_Dados!BL$5:BL$98)) /
(IF(MAX(Base_Dados!BL$5:BL$98)-MIN(Base_Dados!BL$5:BL$98)=0,1,MAX(Base_Dados!BL$5:BL$98)-MIN(Base_Dados!BL$5:BL$98)))) * BL$1)))</f>
        <v>4.8859934853420196E-2</v>
      </c>
      <c r="BM154" s="106">
        <f>IF(INDEX(Base_Dados!BM:BM,MATCH($B154,Base_Dados!$B:$B,0))=0,0,
MAX(0, MIN(BM$1,
((INDEX(Base_Dados!BM:BM,MATCH($B154,Base_Dados!$B:$B,0))-MIN(Base_Dados!BM$5:BM$98)) /
(IF(MAX(Base_Dados!BM$5:BM$98)-MIN(Base_Dados!BM$5:BM$98)=0,1,MAX(Base_Dados!BM$5:BM$98)-MIN(Base_Dados!BM$5:BM$98)))) * BM$1)))</f>
        <v>0.78077128132219786</v>
      </c>
      <c r="BN154" s="106">
        <f>IF(INDEX(Base_Dados!BN:BN,MATCH($B154,Base_Dados!$B:$B,0))=0,0,
MAX(0, MIN(BN$1,
((INDEX(Base_Dados!BN:BN,MATCH($B154,Base_Dados!$B:$B,0))-MIN(Base_Dados!BN$5:BN$98)) /
(IF(MAX(Base_Dados!BN$5:BN$98)-MIN(Base_Dados!BN$5:BN$98)=0,1,MAX(Base_Dados!BN$5:BN$98)-MIN(Base_Dados!BN$5:BN$98)))) * BN$1)))</f>
        <v>0.34624323788274558</v>
      </c>
      <c r="BO154" s="106">
        <f>IF(INDEX(Base_Dados!BO:BO,MATCH($B154,Base_Dados!$B:$B,0))=0,0,
MAX(0, MIN(BO$1,
((INDEX(Base_Dados!BO:BO,MATCH($B154,Base_Dados!$B:$B,0))-MIN(Base_Dados!BO$5:BO$98)) /
(IF(MAX(Base_Dados!BO$5:BO$98)-MIN(Base_Dados!BO$5:BO$98)=0,1,MAX(Base_Dados!BO$5:BO$98)-MIN(Base_Dados!BO$5:BO$98)))) * BO$1)))</f>
        <v>2.5862068965517241E-2</v>
      </c>
      <c r="BP154" s="106">
        <f t="shared" si="8"/>
        <v>14.163054820090519</v>
      </c>
      <c r="BQ154" s="111">
        <f t="shared" si="9"/>
        <v>0.3724860131495597</v>
      </c>
      <c r="BR154" s="112">
        <f t="shared" si="10"/>
        <v>5.7977699671536431E-2</v>
      </c>
      <c r="BS154" s="113">
        <f t="shared" si="11"/>
        <v>14.105077120418983</v>
      </c>
    </row>
    <row r="155" spans="1:71">
      <c r="A155" s="21">
        <v>24018</v>
      </c>
      <c r="B155" s="21" t="s">
        <v>540</v>
      </c>
      <c r="C155" s="21" t="s">
        <v>529</v>
      </c>
      <c r="D155" s="105">
        <f>IF(INDEX(Base_Dados!D:D,MATCH($B155,Base_Dados!$B:$B,0))=0,0,
MAX(0, MIN(D$1,
((INDEX(Base_Dados!D:D,MATCH($B155,Base_Dados!$B:$B,0))-MIN(Base_Dados!D$5:D$98)) /
(IF(MAX(Base_Dados!D$5:D$98)-MIN(Base_Dados!D$5:D$98)=0,1,MAX(Base_Dados!D$5:D$98)-MIN(Base_Dados!D$5:D$98)))) * D$1)))</f>
        <v>2.5613463002174321</v>
      </c>
      <c r="E155" s="106">
        <f>IF(INDEX(Base_Dados!E:E,MATCH($B155,Base_Dados!$B:$B,0))=0,0,
MAX(0, MIN(E$1,
((INDEX(Base_Dados!E:E,MATCH($B155,Base_Dados!$B:$B,0))-MIN(Base_Dados!E$5:E$98)) /
(IF(MAX(Base_Dados!E$5:E$98)-MIN(Base_Dados!E$5:E$98)=0,1,MAX(Base_Dados!E$5:E$98)-MIN(Base_Dados!E$5:E$98)))) * E$1)))</f>
        <v>0.67038447632867948</v>
      </c>
      <c r="F155" s="106">
        <f>IF(INDEX(Base_Dados!F:F,MATCH($B155,Base_Dados!$B:$B,0))=0,0,
MAX(0, MIN(F$1,
((INDEX(Base_Dados!F:F,MATCH($B155,Base_Dados!$B:$B,0))-MIN(Base_Dados!F$5:F$98)) /
(IF(MAX(Base_Dados!F$5:F$98)-MIN(Base_Dados!F$5:F$98)=0,1,MAX(Base_Dados!F$5:F$98)-MIN(Base_Dados!F$5:F$98)))) * F$1)))</f>
        <v>0.66790093136606654</v>
      </c>
      <c r="G155" s="106">
        <f>IF(INDEX(Base_Dados!G:G,MATCH($B155,Base_Dados!$B:$B,0))=0,0,
MAX(0, MIN(G$1,
((INDEX(Base_Dados!G:G,MATCH($B155,Base_Dados!$B:$B,0))-MIN(Base_Dados!G$5:G$98)) /
(IF(MAX(Base_Dados!G$5:G$98)-MIN(Base_Dados!G$5:G$98)=0,1,MAX(Base_Dados!G$5:G$98)-MIN(Base_Dados!G$5:G$98)))) * G$1)))</f>
        <v>0.71456540175752004</v>
      </c>
      <c r="H155" s="106">
        <f>IF(INDEX(Base_Dados!H:H,MATCH($B155,Base_Dados!$B:$B,0))=0,0,
MAX(0, MIN(H$1,
((INDEX(Base_Dados!H:H,MATCH($B155,Base_Dados!$B:$B,0))-MIN(Base_Dados!H$5:H$98)) /
(IF(MAX(Base_Dados!H$5:H$98)-MIN(Base_Dados!H$5:H$98)=0,1,MAX(Base_Dados!H$5:H$98)-MIN(Base_Dados!H$5:H$98)))) * H$1)))</f>
        <v>0.78532167535052211</v>
      </c>
      <c r="I155" s="106">
        <f>IF(INDEX(Base_Dados!I:I,MATCH($B155,Base_Dados!$B:$B,0))=0,0,
MAX(0, MIN(I$1,
((INDEX(Base_Dados!I:I,MATCH($B155,Base_Dados!$B:$B,0))-MIN(Base_Dados!I$5:I$98)) /
(IF(MAX(Base_Dados!I$5:I$98)-MIN(Base_Dados!I$5:I$98)=0,1,MAX(Base_Dados!I$5:I$98)-MIN(Base_Dados!I$5:I$98)))) * I$1)))</f>
        <v>0.8355496290780311</v>
      </c>
      <c r="J155" s="106">
        <f>IF(INDEX(Base_Dados!J:J,MATCH($B155,Base_Dados!$B:$B,0))=0,0,
MAX(0, MIN(J$1,
((INDEX(Base_Dados!J:J,MATCH($B155,Base_Dados!$B:$B,0))-MIN(Base_Dados!J$5:J$98)) /
(IF(MAX(Base_Dados!J$5:J$98)-MIN(Base_Dados!J$5:J$98)=0,1,MAX(Base_Dados!J$5:J$98)-MIN(Base_Dados!J$5:J$98)))) * J$1)))</f>
        <v>0.9936888691342447</v>
      </c>
      <c r="K155" s="106">
        <f>IF(INDEX(Base_Dados!K:K,MATCH($B155,Base_Dados!$B:$B,0))=0,0,
MAX(0, MIN(K$1,
((INDEX(Base_Dados!K:K,MATCH($B155,Base_Dados!$B:$B,0))-MIN(Base_Dados!K$5:K$98)) /
(IF(MAX(Base_Dados!K$5:K$98)-MIN(Base_Dados!K$5:K$98)=0,1,MAX(Base_Dados!K$5:K$98)-MIN(Base_Dados!K$5:K$98)))) * K$1)))</f>
        <v>0.94876453488372092</v>
      </c>
      <c r="L155" s="106">
        <f>IF(INDEX(Base_Dados!L:L,MATCH($B155,Base_Dados!$B:$B,0))=0,0,
MAX(0, MIN(L$1,
((INDEX(Base_Dados!L:L,MATCH($B155,Base_Dados!$B:$B,0))-MIN(Base_Dados!L$5:L$98)) /
(IF(MAX(Base_Dados!L$5:L$98)-MIN(Base_Dados!L$5:L$98)=0,1,MAX(Base_Dados!L$5:L$98)-MIN(Base_Dados!L$5:L$98)))) * L$1)))</f>
        <v>1.0707420695589376</v>
      </c>
      <c r="M155" s="106">
        <f>IF(INDEX(Base_Dados!M:M,MATCH($B155,Base_Dados!$B:$B,0))=0,0,
MAX(0, MIN(M$1,
((INDEX(Base_Dados!M:M,MATCH($B155,Base_Dados!$B:$B,0))-MIN(Base_Dados!M$5:M$98)) /
(IF(MAX(Base_Dados!M$5:M$98)-MIN(Base_Dados!M$5:M$98)=0,1,MAX(Base_Dados!M$5:M$98)-MIN(Base_Dados!M$5:M$98)))) * M$1)))</f>
        <v>1.0557667638483965</v>
      </c>
      <c r="N155" s="106">
        <f>IF(INDEX(Base_Dados!N:N,MATCH($B155,Base_Dados!$B:$B,0))=0,0,
MAX(0, MIN(N$1,
((INDEX(Base_Dados!N:N,MATCH($B155,Base_Dados!$B:$B,0))-MIN(Base_Dados!N$5:N$98)) /
(IF(MAX(Base_Dados!N$5:N$98)-MIN(Base_Dados!N$5:N$98)=0,1,MAX(Base_Dados!N$5:N$98)-MIN(Base_Dados!N$5:N$98)))) * N$1)))</f>
        <v>1.1784805783314993</v>
      </c>
      <c r="O155" s="106">
        <f>IF(INDEX(Base_Dados!O:O,MATCH($B155,Base_Dados!$B:$B,0))=0,0,
MAX(0, MIN(O$1,
((INDEX(Base_Dados!O:O,MATCH($B155,Base_Dados!$B:$B,0))-MIN(Base_Dados!O$5:O$98)) /
(IF(MAX(Base_Dados!O$5:O$98)-MIN(Base_Dados!O$5:O$98)=0,1,MAX(Base_Dados!O$5:O$98)-MIN(Base_Dados!O$5:O$98)))) * O$1)))</f>
        <v>1.2662355761190702</v>
      </c>
      <c r="P155" s="106">
        <f>IF(INDEX(Base_Dados!P:P,MATCH($B155,Base_Dados!$B:$B,0))=0,0,
MAX(0, MIN(P$1,
((INDEX(Base_Dados!P:P,MATCH($B155,Base_Dados!$B:$B,0))-MIN(Base_Dados!P$5:P$98)) /
(IF(MAX(Base_Dados!P$5:P$98)-MIN(Base_Dados!P$5:P$98)=0,1,MAX(Base_Dados!P$5:P$98)-MIN(Base_Dados!P$5:P$98)))) * P$1)))</f>
        <v>1.1304036506027229</v>
      </c>
      <c r="Q155" s="106">
        <f>IF(INDEX(Base_Dados!Q:Q,MATCH($B155,Base_Dados!$B:$B,0))=0,0,
MAX(0, MIN(Q$1,
((INDEX(Base_Dados!Q:Q,MATCH($B155,Base_Dados!$B:$B,0))-MIN(Base_Dados!Q$5:Q$98)) /
(IF(MAX(Base_Dados!Q$5:Q$98)-MIN(Base_Dados!Q$5:Q$98)=0,1,MAX(Base_Dados!Q$5:Q$98)-MIN(Base_Dados!Q$5:Q$98)))) * Q$1)))</f>
        <v>1.1329050602917172</v>
      </c>
      <c r="R155" s="106">
        <f>IF(INDEX(Base_Dados!R:R,MATCH($B155,Base_Dados!$B:$B,0))=0,0,
MAX(0, MIN(R$1,
((INDEX(Base_Dados!R:R,MATCH($B155,Base_Dados!$B:$B,0))-MIN(Base_Dados!R$5:R$98)) /
(IF(MAX(Base_Dados!R$5:R$98)-MIN(Base_Dados!R$5:R$98)=0,1,MAX(Base_Dados!R$5:R$98)-MIN(Base_Dados!R$5:R$98)))) * R$1)))</f>
        <v>1.0058567585221925</v>
      </c>
      <c r="S155" s="106">
        <f>IF(INDEX(Base_Dados!S:S,MATCH($B155,Base_Dados!$B:$B,0))=0,0,
MAX(0, MIN(S$1,
((INDEX(Base_Dados!S:S,MATCH($B155,Base_Dados!$B:$B,0))-MIN(Base_Dados!S$5:S$98)) /
(IF(MAX(Base_Dados!S$5:S$98)-MIN(Base_Dados!S$5:S$98)=0,1,MAX(Base_Dados!S$5:S$98)-MIN(Base_Dados!S$5:S$98)))) * S$1)))</f>
        <v>0.74918744851344266</v>
      </c>
      <c r="T155" s="106">
        <f>IF(INDEX(Base_Dados!T:T,MATCH($B155,Base_Dados!$B:$B,0))=0,0,
MAX(0, MIN(T$1,
((INDEX(Base_Dados!T:T,MATCH($B155,Base_Dados!$B:$B,0))-MIN(Base_Dados!T$5:T$98)) /
(IF(MAX(Base_Dados!T$5:T$98)-MIN(Base_Dados!T$5:T$98)=0,1,MAX(Base_Dados!T$5:T$98)-MIN(Base_Dados!T$5:T$98)))) * T$1)))</f>
        <v>1.7424994707410542</v>
      </c>
      <c r="U155" s="106">
        <f>IF(INDEX(Base_Dados!U:U,MATCH($B155,Base_Dados!$B:$B,0))=0,0,
MAX(0, MIN(U$1,
((INDEX(Base_Dados!U:U,MATCH($B155,Base_Dados!$B:$B,0))-MIN(Base_Dados!U$5:U$98)) /
(IF(MAX(Base_Dados!U$5:U$98)-MIN(Base_Dados!U$5:U$98)=0,1,MAX(Base_Dados!U$5:U$98)-MIN(Base_Dados!U$5:U$98)))) * U$1)))</f>
        <v>0.24536457703362469</v>
      </c>
      <c r="V155" s="106">
        <f>IF(INDEX(Base_Dados!V:V,MATCH($B155,Base_Dados!$B:$B,0))=0,0,
MAX(0, MIN(V$1,
((INDEX(Base_Dados!V:V,MATCH($B155,Base_Dados!$B:$B,0))-MIN(Base_Dados!V$5:V$98)) /
(IF(MAX(Base_Dados!V$5:V$98)-MIN(Base_Dados!V$5:V$98)=0,1,MAX(Base_Dados!V$5:V$98)-MIN(Base_Dados!V$5:V$98)))) * V$1)))</f>
        <v>2.6785596299966965</v>
      </c>
      <c r="W155" s="106">
        <f>IF(INDEX(Base_Dados!W:W,MATCH($B155,Base_Dados!$B:$B,0))=0,0,
MAX(0, MIN(W$1,
((INDEX(Base_Dados!W:W,MATCH($B155,Base_Dados!$B:$B,0))-MIN(Base_Dados!W$5:W$98)) /
(IF(MAX(Base_Dados!W$5:W$98)-MIN(Base_Dados!W$5:W$98)=0,1,MAX(Base_Dados!W$5:W$98)-MIN(Base_Dados!W$5:W$98)))) * W$1)))</f>
        <v>2.3925042650123158</v>
      </c>
      <c r="X155" s="106">
        <f>IF(INDEX(Base_Dados!X:X,MATCH($B155,Base_Dados!$B:$B,0))=0,0,
MAX(0, MIN(X$1,
((INDEX(Base_Dados!X:X,MATCH($B155,Base_Dados!$B:$B,0))-MIN(Base_Dados!X$5:X$98)) /
(IF(MAX(Base_Dados!X$5:X$98)-MIN(Base_Dados!X$5:X$98)=0,1,MAX(Base_Dados!X$5:X$98)-MIN(Base_Dados!X$5:X$98)))) * X$1)))</f>
        <v>1.5</v>
      </c>
      <c r="Y155" s="106">
        <f>IF(INDEX(Base_Dados!Y:Y,MATCH($B155,Base_Dados!$B:$B,0))=0,0,
MAX(0, MIN(Y$1,
((INDEX(Base_Dados!Y:Y,MATCH($B155,Base_Dados!$B:$B,0))-MIN(Base_Dados!Y$5:Y$98)) /
(IF(MAX(Base_Dados!Y$5:Y$98)-MIN(Base_Dados!Y$5:Y$98)=0,1,MAX(Base_Dados!Y$5:Y$98)-MIN(Base_Dados!Y$5:Y$98)))) * Y$1)))</f>
        <v>0.87132352941176472</v>
      </c>
      <c r="Z155" s="106">
        <f>IF(INDEX(Base_Dados!Z:Z,MATCH($B155,Base_Dados!$B:$B,0))=0,0,
MAX(0, MIN(Z$1,
((INDEX(Base_Dados!Z:Z,MATCH($B155,Base_Dados!$B:$B,0))-MIN(Base_Dados!Z$5:Z$98)) /
(IF(MAX(Base_Dados!Z$5:Z$98)-MIN(Base_Dados!Z$5:Z$98)=0,1,MAX(Base_Dados!Z$5:Z$98)-MIN(Base_Dados!Z$5:Z$98)))) * Z$1)))</f>
        <v>0.82857142857142863</v>
      </c>
      <c r="AA155" s="106">
        <f>IF(INDEX(Base_Dados!AA:AA,MATCH($B155,Base_Dados!$B:$B,0))=0,0,
MAX(0, MIN(AA$1,
((INDEX(Base_Dados!AA:AA,MATCH($B155,Base_Dados!$B:$B,0))-MIN(Base_Dados!AA$5:AA$98)) /
(IF(MAX(Base_Dados!AA$5:AA$98)-MIN(Base_Dados!AA$5:AA$98)=0,1,MAX(Base_Dados!AA$5:AA$98)-MIN(Base_Dados!AA$5:AA$98)))) * AA$1)))</f>
        <v>1.3321678321678321</v>
      </c>
      <c r="AB155" s="106">
        <f>IF(INDEX(Base_Dados!AB:AB,MATCH($B155,Base_Dados!$B:$B,0))=0,0,
MAX(0, MIN(AB$1,
((INDEX(Base_Dados!AB:AB,MATCH($B155,Base_Dados!$B:$B,0))-MIN(Base_Dados!AB$5:AB$98)) /
(IF(MAX(Base_Dados!AB$5:AB$98)-MIN(Base_Dados!AB$5:AB$98)=0,1,MAX(Base_Dados!AB$5:AB$98)-MIN(Base_Dados!AB$5:AB$98)))) * AB$1)))</f>
        <v>0.31756800445867089</v>
      </c>
      <c r="AC155" s="106">
        <f>IF(INDEX(Base_Dados!AC:AC,MATCH($B155,Base_Dados!$B:$B,0))=0,0,
MAX(0, MIN(AC$1,
((INDEX(Base_Dados!AC:AC,MATCH($B155,Base_Dados!$B:$B,0))-MIN(Base_Dados!AC$5:AC$98)) /
(IF(MAX(Base_Dados!AC$5:AC$98)-MIN(Base_Dados!AC$5:AC$98)=0,1,MAX(Base_Dados!AC$5:AC$98)-MIN(Base_Dados!AC$5:AC$98)))) * AC$1)))</f>
        <v>0.94971333590287155</v>
      </c>
      <c r="AD155" s="106">
        <f>IF(INDEX(Base_Dados!AD:AD,MATCH($B155,Base_Dados!$B:$B,0))=0,0,
MAX(0, MIN(AD$1,
((INDEX(Base_Dados!AD:AD,MATCH($B155,Base_Dados!$B:$B,0))-MIN(Base_Dados!AD$5:AD$98)) /
(IF(MAX(Base_Dados!AD$5:AD$98)-MIN(Base_Dados!AD$5:AD$98)=0,1,MAX(Base_Dados!AD$5:AD$98)-MIN(Base_Dados!AD$5:AD$98)))) * AD$1)))</f>
        <v>0.96021298624463824</v>
      </c>
      <c r="AE155" s="106">
        <f>IF(INDEX(Base_Dados!AE:AE,MATCH($B155,Base_Dados!$B:$B,0))=0,0,
MAX(0, MIN(AE$1,
((INDEX(Base_Dados!AE:AE,MATCH($B155,Base_Dados!$B:$B,0))-MIN(Base_Dados!AE$5:AE$98)) /
(IF(MAX(Base_Dados!AE$5:AE$98)-MIN(Base_Dados!AE$5:AE$98)=0,1,MAX(Base_Dados!AE$5:AE$98)-MIN(Base_Dados!AE$5:AE$98)))) * AE$1)))</f>
        <v>0.51582050913274846</v>
      </c>
      <c r="AF155" s="106">
        <f>IF(INDEX(Base_Dados!AF:AF,MATCH($B155,Base_Dados!$B:$B,0))=0,0,
MAX(0, MIN(AF$1,
((INDEX(Base_Dados!AF:AF,MATCH($B155,Base_Dados!$B:$B,0))-MIN(Base_Dados!AF$5:AF$98)) /
(IF(MAX(Base_Dados!AF$5:AF$98)-MIN(Base_Dados!AF$5:AF$98)=0,1,MAX(Base_Dados!AF$5:AF$98)-MIN(Base_Dados!AF$5:AF$98)))) * AF$1)))</f>
        <v>1.0877580103893716</v>
      </c>
      <c r="AG155" s="106">
        <f>IF(INDEX(Base_Dados!AG:AG,MATCH($B155,Base_Dados!$B:$B,0))=0,0,
MAX(0, MIN(AG$1,
((INDEX(Base_Dados!AG:AG,MATCH($B155,Base_Dados!$B:$B,0))-MIN(Base_Dados!AG$5:AG$98)) /
(IF(MAX(Base_Dados!AG$5:AG$98)-MIN(Base_Dados!AG$5:AG$98)=0,1,MAX(Base_Dados!AG$5:AG$98)-MIN(Base_Dados!AG$5:AG$98)))) * AG$1)))</f>
        <v>1.1329050602917172</v>
      </c>
      <c r="AH155" s="106">
        <f>IF(INDEX(Base_Dados!AH:AH,MATCH($B155,Base_Dados!$B:$B,0))=0,0,
MAX(0, MIN(AH$1,
((INDEX(Base_Dados!AH:AH,MATCH($B155,Base_Dados!$B:$B,0))-MIN(Base_Dados!AH$5:AH$98)) /
(IF(MAX(Base_Dados!AH$5:AH$98)-MIN(Base_Dados!AH$5:AH$98)=0,1,MAX(Base_Dados!AH$5:AH$98)-MIN(Base_Dados!AH$5:AH$98)))) * AH$1)))</f>
        <v>1.7108617228350433</v>
      </c>
      <c r="AI155" s="106">
        <f>IF(INDEX(Base_Dados!AI:AI,MATCH($B155,Base_Dados!$B:$B,0))=0,0,
MAX(0, MIN(AI$1,
((INDEX(Base_Dados!AI:AI,MATCH($B155,Base_Dados!$B:$B,0))-MIN(Base_Dados!AI$5:AI$98)) /
(IF(MAX(Base_Dados!AI$5:AI$98)-MIN(Base_Dados!AI$5:AI$98)=0,1,MAX(Base_Dados!AI$5:AI$98)-MIN(Base_Dados!AI$5:AI$98)))) * AI$1)))</f>
        <v>1.7857142857142858</v>
      </c>
      <c r="AJ155" s="106">
        <f>IF(INDEX(Base_Dados!AJ:AJ,MATCH($B155,Base_Dados!$B:$B,0))=0,0,
MAX(0, MIN(AJ$1,
((INDEX(Base_Dados!AJ:AJ,MATCH($B155,Base_Dados!$B:$B,0))-MIN(Base_Dados!AJ$5:AJ$98)) /
(IF(MAX(Base_Dados!AJ$5:AJ$98)-MIN(Base_Dados!AJ$5:AJ$98)=0,1,MAX(Base_Dados!AJ$5:AJ$98)-MIN(Base_Dados!AJ$5:AJ$98)))) * AJ$1)))</f>
        <v>1.4333333333333331</v>
      </c>
      <c r="AK155" s="106">
        <f>IF(INDEX(Base_Dados!AK:AK,MATCH($B155,Base_Dados!$B:$B,0))=0,0,
MAX(0, MIN(AK$1,
((INDEX(Base_Dados!AK:AK,MATCH($B155,Base_Dados!$B:$B,0))-MIN(Base_Dados!AK$5:AK$98)) /
(IF(MAX(Base_Dados!AK$5:AK$98)-MIN(Base_Dados!AK$5:AK$98)=0,1,MAX(Base_Dados!AK$5:AK$98)-MIN(Base_Dados!AK$5:AK$98)))) * AK$1)))</f>
        <v>0.68563218390804592</v>
      </c>
      <c r="AL155" s="106">
        <f>IF(INDEX(Base_Dados!AL:AL,MATCH($B155,Base_Dados!$B:$B,0))=0,0,
MAX(0, MIN(AL$1,
((INDEX(Base_Dados!AL:AL,MATCH($B155,Base_Dados!$B:$B,0))-MIN(Base_Dados!AL$5:AL$98)) /
(IF(MAX(Base_Dados!AL$5:AL$98)-MIN(Base_Dados!AL$5:AL$98)=0,1,MAX(Base_Dados!AL$5:AL$98)-MIN(Base_Dados!AL$5:AL$98)))) * AL$1)))</f>
        <v>1</v>
      </c>
      <c r="AM155" s="106">
        <f>IF(INDEX(Base_Dados!AM:AM,MATCH($B155,Base_Dados!$B:$B,0))=0,0,
MAX(0, MIN(AM$1,
((INDEX(Base_Dados!AM:AM,MATCH($B155,Base_Dados!$B:$B,0))-MIN(Base_Dados!AM$5:AM$98)) /
(IF(MAX(Base_Dados!AM$5:AM$98)-MIN(Base_Dados!AM$5:AM$98)=0,1,MAX(Base_Dados!AM$5:AM$98)-MIN(Base_Dados!AM$5:AM$98)))) * AM$1)))</f>
        <v>1.2470222682547902</v>
      </c>
      <c r="AN155" s="106">
        <f>IF(INDEX(Base_Dados!AN:AN,MATCH($B155,Base_Dados!$B:$B,0))=0,0,
MAX(0, MIN(AN$1,
((INDEX(Base_Dados!AN:AN,MATCH($B155,Base_Dados!$B:$B,0))-MIN(Base_Dados!AN$5:AN$98)) /
(IF(MAX(Base_Dados!AN$5:AN$98)-MIN(Base_Dados!AN$5:AN$98)=0,1,MAX(Base_Dados!AN$5:AN$98)-MIN(Base_Dados!AN$5:AN$98)))) * AN$1)))</f>
        <v>0.43351498637602182</v>
      </c>
      <c r="AO155" s="106">
        <f>IF(INDEX(Base_Dados!AO:AO,MATCH($B155,Base_Dados!$B:$B,0))=0,0,
MAX(0, MIN(AO$1,
((INDEX(Base_Dados!AO:AO,MATCH($B155,Base_Dados!$B:$B,0))-MIN(Base_Dados!AO$5:AO$98)) /
(IF(MAX(Base_Dados!AO$5:AO$98)-MIN(Base_Dados!AO$5:AO$98)=0,1,MAX(Base_Dados!AO$5:AO$98)-MIN(Base_Dados!AO$5:AO$98)))) * AO$1)))</f>
        <v>0.4838709677419355</v>
      </c>
      <c r="AP155" s="106">
        <f>IF(INDEX(Base_Dados!AP:AP,MATCH($B155,Base_Dados!$B:$B,0))=0,0,
MAX(0, MIN(AP$1,
((INDEX(Base_Dados!AP:AP,MATCH($B155,Base_Dados!$B:$B,0))-MIN(Base_Dados!AP$5:AP$98)) /
(IF(MAX(Base_Dados!AP$5:AP$98)-MIN(Base_Dados!AP$5:AP$98)=0,1,MAX(Base_Dados!AP$5:AP$98)-MIN(Base_Dados!AP$5:AP$98)))) * AP$1)))</f>
        <v>0.41972477064220182</v>
      </c>
      <c r="AQ155" s="106">
        <f>IF(INDEX(Base_Dados!AQ:AQ,MATCH($B155,Base_Dados!$B:$B,0))=0,0,
MAX(0, MIN(AQ$1,
((INDEX(Base_Dados!AQ:AQ,MATCH($B155,Base_Dados!$B:$B,0))-MIN(Base_Dados!AQ$5:AQ$98)) /
(IF(MAX(Base_Dados!AQ$5:AQ$98)-MIN(Base_Dados!AQ$5:AQ$98)=0,1,MAX(Base_Dados!AQ$5:AQ$98)-MIN(Base_Dados!AQ$5:AQ$98)))) * AQ$1)))</f>
        <v>0.25</v>
      </c>
      <c r="AR155" s="106">
        <f>IF(INDEX(Base_Dados!AR:AR,MATCH($B155,Base_Dados!$B:$B,0))=0,0,
MAX(0, MIN(AR$1,
((INDEX(Base_Dados!AR:AR,MATCH($B155,Base_Dados!$B:$B,0))-MIN(Base_Dados!AR$5:AR$98)) /
(IF(MAX(Base_Dados!AR$5:AR$98)-MIN(Base_Dados!AR$5:AR$98)=0,1,MAX(Base_Dados!AR$5:AR$98)-MIN(Base_Dados!AR$5:AR$98)))) * AR$1)))</f>
        <v>9.6774193548387094E-2</v>
      </c>
      <c r="AS155" s="106">
        <f>IF(INDEX(Base_Dados!AS:AS,MATCH($B155,Base_Dados!$B:$B,0))=0,0,
MAX(0, MIN(AS$1,
((INDEX(Base_Dados!AS:AS,MATCH($B155,Base_Dados!$B:$B,0))-MIN(Base_Dados!AS$5:AS$98)) /
(IF(MAX(Base_Dados!AS$5:AS$98)-MIN(Base_Dados!AS$5:AS$98)=0,1,MAX(Base_Dados!AS$5:AS$98)-MIN(Base_Dados!AS$5:AS$98)))) * AS$1)))</f>
        <v>0.34756097560975607</v>
      </c>
      <c r="AT155" s="106">
        <f>IF(INDEX(Base_Dados!AT:AT,MATCH($B155,Base_Dados!$B:$B,0))=0,0,
MAX(0, MIN(AT$1,
((INDEX(Base_Dados!AT:AT,MATCH($B155,Base_Dados!$B:$B,0))-MIN(Base_Dados!AT$5:AT$98)) /
(IF(MAX(Base_Dados!AT$5:AT$98)-MIN(Base_Dados!AT$5:AT$98)=0,1,MAX(Base_Dados!AT$5:AT$98)-MIN(Base_Dados!AT$5:AT$98)))) * AT$1)))</f>
        <v>0.22142857142857142</v>
      </c>
      <c r="AU155" s="106">
        <f>IF(INDEX(Base_Dados!AU:AU,MATCH($B155,Base_Dados!$B:$B,0))=0,0,
MAX(0, MIN(AU$1,
((INDEX(Base_Dados!AU:AU,MATCH($B155,Base_Dados!$B:$B,0))-MIN(Base_Dados!AU$5:AU$98)) /
(IF(MAX(Base_Dados!AU$5:AU$98)-MIN(Base_Dados!AU$5:AU$98)=0,1,MAX(Base_Dados!AU$5:AU$98)-MIN(Base_Dados!AU$5:AU$98)))) * AU$1)))</f>
        <v>0.27247191011235955</v>
      </c>
      <c r="AV155" s="106">
        <f>IF(INDEX(Base_Dados!AV:AV,MATCH($B155,Base_Dados!$B:$B,0))=0,0,
MAX(0, MIN(AV$1,
((INDEX(Base_Dados!AV:AV,MATCH($B155,Base_Dados!$B:$B,0))-MIN(Base_Dados!AV$5:AV$98)) /
(IF(MAX(Base_Dados!AV$5:AV$98)-MIN(Base_Dados!AV$5:AV$98)=0,1,MAX(Base_Dados!AV$5:AV$98)-MIN(Base_Dados!AV$5:AV$98)))) * AV$1)))</f>
        <v>7.6923076923076927E-2</v>
      </c>
      <c r="AW155" s="106">
        <f>IF(INDEX(Base_Dados!AW:AW,MATCH($B155,Base_Dados!$B:$B,0))=0,0,
MAX(0, MIN(AW$1,
((INDEX(Base_Dados!AW:AW,MATCH($B155,Base_Dados!$B:$B,0))-MIN(Base_Dados!AW$5:AW$98)) /
(IF(MAX(Base_Dados!AW$5:AW$98)-MIN(Base_Dados!AW$5:AW$98)=0,1,MAX(Base_Dados!AW$5:AW$98)-MIN(Base_Dados!AW$5:AW$98)))) * AW$1)))</f>
        <v>0.38235294117647056</v>
      </c>
      <c r="AX155" s="106">
        <f>IF(INDEX(Base_Dados!AX:AX,MATCH($B155,Base_Dados!$B:$B,0))=0,0,
MAX(0, MIN(AX$1,
((INDEX(Base_Dados!AX:AX,MATCH($B155,Base_Dados!$B:$B,0))-MIN(Base_Dados!AX$5:AX$98)) /
(IF(MAX(Base_Dados!AX$5:AX$98)-MIN(Base_Dados!AX$5:AX$98)=0,1,MAX(Base_Dados!AX$5:AX$98)-MIN(Base_Dados!AX$5:AX$98)))) * AX$1)))</f>
        <v>4.9077911936084587E-2</v>
      </c>
      <c r="AY155" s="106">
        <f>IF(INDEX(Base_Dados!AY:AY,MATCH($B155,Base_Dados!$B:$B,0))=0,0,
MAX(0, MIN(AY$1,
((INDEX(Base_Dados!AY:AY,MATCH($B155,Base_Dados!$B:$B,0))-MIN(Base_Dados!AY$5:AY$98)) /
(IF(MAX(Base_Dados!AY$5:AY$98)-MIN(Base_Dados!AY$5:AY$98)=0,1,MAX(Base_Dados!AY$5:AY$98)-MIN(Base_Dados!AY$5:AY$98)))) * AY$1)))</f>
        <v>0.50412133201450704</v>
      </c>
      <c r="AZ155" s="106">
        <f>IF(INDEX(Base_Dados!AZ:AZ,MATCH($B155,Base_Dados!$B:$B,0))=0,0,
MAX(0, MIN(AZ$1,
((INDEX(Base_Dados!AZ:AZ,MATCH($B155,Base_Dados!$B:$B,0))-MIN(Base_Dados!AZ$5:AZ$98)) /
(IF(MAX(Base_Dados!AZ$5:AZ$98)-MIN(Base_Dados!AZ$5:AZ$98)=0,1,MAX(Base_Dados!AZ$5:AZ$98)-MIN(Base_Dados!AZ$5:AZ$98)))) * AZ$1)))</f>
        <v>0.3668426103646833</v>
      </c>
      <c r="BA155" s="106">
        <f>IF(INDEX(Base_Dados!BA:BA,MATCH($B155,Base_Dados!$B:$B,0))=0,0,
MAX(0, MIN(BA$1,
((INDEX(Base_Dados!BA:BA,MATCH($B155,Base_Dados!$B:$B,0))-MIN(Base_Dados!BA$5:BA$98)) /
(IF(MAX(Base_Dados!BA$5:BA$98)-MIN(Base_Dados!BA$5:BA$98)=0,1,MAX(Base_Dados!BA$5:BA$98)-MIN(Base_Dados!BA$5:BA$98)))) * BA$1)))</f>
        <v>0.47809676058527056</v>
      </c>
      <c r="BB155" s="106">
        <f>IF(INDEX(Base_Dados!BB:BB,MATCH($B155,Base_Dados!$B:$B,0))=0,0,
MAX(0, MIN(BB$1,
((INDEX(Base_Dados!BB:BB,MATCH($B155,Base_Dados!$B:$B,0))-MIN(Base_Dados!BB$5:BB$98)) /
(IF(MAX(Base_Dados!BB$5:BB$98)-MIN(Base_Dados!BB$5:BB$98)=0,1,MAX(Base_Dados!BB$5:BB$98)-MIN(Base_Dados!BB$5:BB$98)))) * BB$1)))</f>
        <v>0.46159538660530081</v>
      </c>
      <c r="BC155" s="106">
        <f>IF(INDEX(Base_Dados!BC:BC,MATCH($B155,Base_Dados!$B:$B,0))=0,0,
MAX(0, MIN(BC$1,
((INDEX(Base_Dados!BC:BC,MATCH($B155,Base_Dados!$B:$B,0))-MIN(Base_Dados!BC$5:BC$98)) /
(IF(MAX(Base_Dados!BC$5:BC$98)-MIN(Base_Dados!BC$5:BC$98)=0,1,MAX(Base_Dados!BC$5:BC$98)-MIN(Base_Dados!BC$5:BC$98)))) * BC$1)))</f>
        <v>0.5785079450579047</v>
      </c>
      <c r="BD155" s="106">
        <f>IF(INDEX(Base_Dados!BD:BD,MATCH($B155,Base_Dados!$B:$B,0))=0,0,
MAX(0, MIN(BD$1,
((INDEX(Base_Dados!BD:BD,MATCH($B155,Base_Dados!$B:$B,0))-MIN(Base_Dados!BD$5:BD$98)) /
(IF(MAX(Base_Dados!BD$5:BD$98)-MIN(Base_Dados!BD$5:BD$98)=0,1,MAX(Base_Dados!BD$5:BD$98)-MIN(Base_Dados!BD$5:BD$98)))) * BD$1)))</f>
        <v>0.32857835329963297</v>
      </c>
      <c r="BE155" s="106">
        <f>IF(INDEX(Base_Dados!BE:BE,MATCH($B155,Base_Dados!$B:$B,0))=0,0,
MAX(0, MIN(BE$1,
((INDEX(Base_Dados!BE:BE,MATCH($B155,Base_Dados!$B:$B,0))-MIN(Base_Dados!BE$5:BE$98)) /
(IF(MAX(Base_Dados!BE$5:BE$98)-MIN(Base_Dados!BE$5:BE$98)=0,1,MAX(Base_Dados!BE$5:BE$98)-MIN(Base_Dados!BE$5:BE$98)))) * BE$1)))</f>
        <v>0.38936276969392875</v>
      </c>
      <c r="BF155" s="106">
        <f>IF(INDEX(Base_Dados!BF:BF,MATCH($B155,Base_Dados!$B:$B,0))=0,0,
MAX(0, MIN(BF$1,
((INDEX(Base_Dados!BF:BF,MATCH($B155,Base_Dados!$B:$B,0))-MIN(Base_Dados!BF$5:BF$98)) /
(IF(MAX(Base_Dados!BF$5:BF$98)-MIN(Base_Dados!BF$5:BF$98)=0,1,MAX(Base_Dados!BF$5:BF$98)-MIN(Base_Dados!BF$5:BF$98)))) * BF$1)))</f>
        <v>0.5941558441558441</v>
      </c>
      <c r="BG155" s="106">
        <f>IF(INDEX(Base_Dados!BG:BG,MATCH($B155,Base_Dados!$B:$B,0))=0,0,
MAX(0, MIN(BG$1,
((INDEX(Base_Dados!BG:BG,MATCH($B155,Base_Dados!$B:$B,0))-MIN(Base_Dados!BG$5:BG$98)) /
(IF(MAX(Base_Dados!BG$5:BG$98)-MIN(Base_Dados!BG$5:BG$98)=0,1,MAX(Base_Dados!BG$5:BG$98)-MIN(Base_Dados!BG$5:BG$98)))) * BG$1)))</f>
        <v>0.20192307692307693</v>
      </c>
      <c r="BH155" s="106">
        <f>IF(INDEX(Base_Dados!BH:BH,MATCH($B155,Base_Dados!$B:$B,0))=0,0,
MAX(0, MIN(BH$1,
((INDEX(Base_Dados!BH:BH,MATCH($B155,Base_Dados!$B:$B,0))-MIN(Base_Dados!BH$5:BH$98)) /
(IF(MAX(Base_Dados!BH$5:BH$98)-MIN(Base_Dados!BH$5:BH$98)=0,1,MAX(Base_Dados!BH$5:BH$98)-MIN(Base_Dados!BH$5:BH$98)))) * BH$1)))</f>
        <v>0.42857142857142855</v>
      </c>
      <c r="BI155" s="106">
        <f>IF(INDEX(Base_Dados!BI:BI,MATCH($B155,Base_Dados!$B:$B,0))=0,0,
MAX(0, MIN(BI$1,
((INDEX(Base_Dados!BI:BI,MATCH($B155,Base_Dados!$B:$B,0))-MIN(Base_Dados!BI$5:BI$98)) /
(IF(MAX(Base_Dados!BI$5:BI$98)-MIN(Base_Dados!BI$5:BI$98)=0,1,MAX(Base_Dados!BI$5:BI$98)-MIN(Base_Dados!BI$5:BI$98)))) * BI$1)))</f>
        <v>0.52418096723868957</v>
      </c>
      <c r="BJ155" s="106">
        <f>IF(INDEX(Base_Dados!BJ:BJ,MATCH($B155,Base_Dados!$B:$B,0))=0,0,
MAX(0, MIN(BJ$1,
((INDEX(Base_Dados!BJ:BJ,MATCH($B155,Base_Dados!$B:$B,0))-MIN(Base_Dados!BJ$5:BJ$98)) /
(IF(MAX(Base_Dados!BJ$5:BJ$98)-MIN(Base_Dados!BJ$5:BJ$98)=0,1,MAX(Base_Dados!BJ$5:BJ$98)-MIN(Base_Dados!BJ$5:BJ$98)))) * BJ$1)))</f>
        <v>0.4</v>
      </c>
      <c r="BK155" s="106">
        <f>IF(INDEX(Base_Dados!BK:BK,MATCH($B155,Base_Dados!$B:$B,0))=0,0,
MAX(0, MIN(BK$1,
((INDEX(Base_Dados!BK:BK,MATCH($B155,Base_Dados!$B:$B,0))-MIN(Base_Dados!BK$5:BK$98)) /
(IF(MAX(Base_Dados!BK$5:BK$98)-MIN(Base_Dados!BK$5:BK$98)=0,1,MAX(Base_Dados!BK$5:BK$98)-MIN(Base_Dados!BK$5:BK$98)))) * BK$1)))</f>
        <v>0.35714285714285715</v>
      </c>
      <c r="BL155" s="106">
        <f>IF(INDEX(Base_Dados!BL:BL,MATCH($B155,Base_Dados!$B:$B,0))=0,0,
MAX(0, MIN(BL$1,
((INDEX(Base_Dados!BL:BL,MATCH($B155,Base_Dados!$B:$B,0))-MIN(Base_Dados!BL$5:BL$98)) /
(IF(MAX(Base_Dados!BL$5:BL$98)-MIN(Base_Dados!BL$5:BL$98)=0,1,MAX(Base_Dados!BL$5:BL$98)-MIN(Base_Dados!BL$5:BL$98)))) * BL$1)))</f>
        <v>0.4560260586319218</v>
      </c>
      <c r="BM155" s="106">
        <f>IF(INDEX(Base_Dados!BM:BM,MATCH($B155,Base_Dados!$B:$B,0))=0,0,
MAX(0, MIN(BM$1,
((INDEX(Base_Dados!BM:BM,MATCH($B155,Base_Dados!$B:$B,0))-MIN(Base_Dados!BM$5:BM$98)) /
(IF(MAX(Base_Dados!BM$5:BM$98)-MIN(Base_Dados!BM$5:BM$98)=0,1,MAX(Base_Dados!BM$5:BM$98)-MIN(Base_Dados!BM$5:BM$98)))) * BM$1)))</f>
        <v>1</v>
      </c>
      <c r="BN155" s="106">
        <f>IF(INDEX(Base_Dados!BN:BN,MATCH($B155,Base_Dados!$B:$B,0))=0,0,
MAX(0, MIN(BN$1,
((INDEX(Base_Dados!BN:BN,MATCH($B155,Base_Dados!$B:$B,0))-MIN(Base_Dados!BN$5:BN$98)) /
(IF(MAX(Base_Dados!BN$5:BN$98)-MIN(Base_Dados!BN$5:BN$98)=0,1,MAX(Base_Dados!BN$5:BN$98)-MIN(Base_Dados!BN$5:BN$98)))) * BN$1)))</f>
        <v>0.38580461880052386</v>
      </c>
      <c r="BO155" s="106">
        <f>IF(INDEX(Base_Dados!BO:BO,MATCH($B155,Base_Dados!$B:$B,0))=0,0,
MAX(0, MIN(BO$1,
((INDEX(Base_Dados!BO:BO,MATCH($B155,Base_Dados!$B:$B,0))-MIN(Base_Dados!BO$5:BO$98)) /
(IF(MAX(Base_Dados!BO$5:BO$98)-MIN(Base_Dados!BO$5:BO$98)=0,1,MAX(Base_Dados!BO$5:BO$98)-MIN(Base_Dados!BO$5:BO$98)))) * BO$1)))</f>
        <v>1.7241379310344827E-2</v>
      </c>
      <c r="BP155" s="106">
        <f t="shared" si="8"/>
        <v>51.690483851195218</v>
      </c>
      <c r="BQ155" s="111">
        <f t="shared" si="9"/>
        <v>0.57895611004396474</v>
      </c>
      <c r="BR155" s="112">
        <f t="shared" si="10"/>
        <v>0.26444779656594147</v>
      </c>
      <c r="BS155" s="113">
        <f t="shared" si="11"/>
        <v>51.426036054629279</v>
      </c>
    </row>
    <row r="156" spans="1:71">
      <c r="A156" s="21">
        <v>24019</v>
      </c>
      <c r="B156" s="21" t="s">
        <v>428</v>
      </c>
      <c r="C156" s="21" t="s">
        <v>529</v>
      </c>
      <c r="D156" s="105">
        <f>IF(INDEX(Base_Dados!D:D,MATCH($B156,Base_Dados!$B:$B,0))=0,0,
MAX(0, MIN(D$1,
((INDEX(Base_Dados!D:D,MATCH($B156,Base_Dados!$B:$B,0))-MIN(Base_Dados!D$5:D$98)) /
(IF(MAX(Base_Dados!D$5:D$98)-MIN(Base_Dados!D$5:D$98)=0,1,MAX(Base_Dados!D$5:D$98)-MIN(Base_Dados!D$5:D$98)))) * D$1)))</f>
        <v>0.27084790586323521</v>
      </c>
      <c r="E156" s="106">
        <f>IF(INDEX(Base_Dados!E:E,MATCH($B156,Base_Dados!$B:$B,0))=0,0,
MAX(0, MIN(E$1,
((INDEX(Base_Dados!E:E,MATCH($B156,Base_Dados!$B:$B,0))-MIN(Base_Dados!E$5:E$98)) /
(IF(MAX(Base_Dados!E$5:E$98)-MIN(Base_Dados!E$5:E$98)=0,1,MAX(Base_Dados!E$5:E$98)-MIN(Base_Dados!E$5:E$98)))) * E$1)))</f>
        <v>9.3873043073433346E-2</v>
      </c>
      <c r="F156" s="106">
        <f>IF(INDEX(Base_Dados!F:F,MATCH($B156,Base_Dados!$B:$B,0))=0,0,
MAX(0, MIN(F$1,
((INDEX(Base_Dados!F:F,MATCH($B156,Base_Dados!$B:$B,0))-MIN(Base_Dados!F$5:F$98)) /
(IF(MAX(Base_Dados!F$5:F$98)-MIN(Base_Dados!F$5:F$98)=0,1,MAX(Base_Dados!F$5:F$98)-MIN(Base_Dados!F$5:F$98)))) * F$1)))</f>
        <v>8.7525740086524473E-2</v>
      </c>
      <c r="G156" s="106">
        <f>IF(INDEX(Base_Dados!G:G,MATCH($B156,Base_Dados!$B:$B,0))=0,0,
MAX(0, MIN(G$1,
((INDEX(Base_Dados!G:G,MATCH($B156,Base_Dados!$B:$B,0))-MIN(Base_Dados!G$5:G$98)) /
(IF(MAX(Base_Dados!G$5:G$98)-MIN(Base_Dados!G$5:G$98)=0,1,MAX(Base_Dados!G$5:G$98)-MIN(Base_Dados!G$5:G$98)))) * G$1)))</f>
        <v>8.2570959418250059E-2</v>
      </c>
      <c r="H156" s="106">
        <f>IF(INDEX(Base_Dados!H:H,MATCH($B156,Base_Dados!$B:$B,0))=0,0,
MAX(0, MIN(H$1,
((INDEX(Base_Dados!H:H,MATCH($B156,Base_Dados!$B:$B,0))-MIN(Base_Dados!H$5:H$98)) /
(IF(MAX(Base_Dados!H$5:H$98)-MIN(Base_Dados!H$5:H$98)=0,1,MAX(Base_Dados!H$5:H$98)-MIN(Base_Dados!H$5:H$98)))) * H$1)))</f>
        <v>8.6075270019454822E-2</v>
      </c>
      <c r="I156" s="106">
        <f>IF(INDEX(Base_Dados!I:I,MATCH($B156,Base_Dados!$B:$B,0))=0,0,
MAX(0, MIN(I$1,
((INDEX(Base_Dados!I:I,MATCH($B156,Base_Dados!$B:$B,0))-MIN(Base_Dados!I$5:I$98)) /
(IF(MAX(Base_Dados!I$5:I$98)-MIN(Base_Dados!I$5:I$98)=0,1,MAX(Base_Dados!I$5:I$98)-MIN(Base_Dados!I$5:I$98)))) * I$1)))</f>
        <v>9.221204570988209E-2</v>
      </c>
      <c r="J156" s="106">
        <f>IF(INDEX(Base_Dados!J:J,MATCH($B156,Base_Dados!$B:$B,0))=0,0,
MAX(0, MIN(J$1,
((INDEX(Base_Dados!J:J,MATCH($B156,Base_Dados!$B:$B,0))-MIN(Base_Dados!J$5:J$98)) /
(IF(MAX(Base_Dados!J$5:J$98)-MIN(Base_Dados!J$5:J$98)=0,1,MAX(Base_Dados!J$5:J$98)-MIN(Base_Dados!J$5:J$98)))) * J$1)))</f>
        <v>9.8980325808247727E-2</v>
      </c>
      <c r="K156" s="106">
        <f>IF(INDEX(Base_Dados!K:K,MATCH($B156,Base_Dados!$B:$B,0))=0,0,
MAX(0, MIN(K$1,
((INDEX(Base_Dados!K:K,MATCH($B156,Base_Dados!$B:$B,0))-MIN(Base_Dados!K$5:K$98)) /
(IF(MAX(Base_Dados!K$5:K$98)-MIN(Base_Dados!K$5:K$98)=0,1,MAX(Base_Dados!K$5:K$98)-MIN(Base_Dados!K$5:K$98)))) * K$1)))</f>
        <v>9.2726967799642221E-2</v>
      </c>
      <c r="L156" s="106">
        <f>IF(INDEX(Base_Dados!L:L,MATCH($B156,Base_Dados!$B:$B,0))=0,0,
MAX(0, MIN(L$1,
((INDEX(Base_Dados!L:L,MATCH($B156,Base_Dados!$B:$B,0))-MIN(Base_Dados!L$5:L$98)) /
(IF(MAX(Base_Dados!L$5:L$98)-MIN(Base_Dados!L$5:L$98)=0,1,MAX(Base_Dados!L$5:L$98)-MIN(Base_Dados!L$5:L$98)))) * L$1)))</f>
        <v>0.10161873958037231</v>
      </c>
      <c r="M156" s="106">
        <f>IF(INDEX(Base_Dados!M:M,MATCH($B156,Base_Dados!$B:$B,0))=0,0,
MAX(0, MIN(M$1,
((INDEX(Base_Dados!M:M,MATCH($B156,Base_Dados!$B:$B,0))-MIN(Base_Dados!M$5:M$98)) /
(IF(MAX(Base_Dados!M$5:M$98)-MIN(Base_Dados!M$5:M$98)=0,1,MAX(Base_Dados!M$5:M$98)-MIN(Base_Dados!M$5:M$98)))) * M$1)))</f>
        <v>9.1067055393586005E-2</v>
      </c>
      <c r="N156" s="106">
        <f>IF(INDEX(Base_Dados!N:N,MATCH($B156,Base_Dados!$B:$B,0))=0,0,
MAX(0, MIN(N$1,
((INDEX(Base_Dados!N:N,MATCH($B156,Base_Dados!$B:$B,0))-MIN(Base_Dados!N$5:N$98)) /
(IF(MAX(Base_Dados!N$5:N$98)-MIN(Base_Dados!N$5:N$98)=0,1,MAX(Base_Dados!N$5:N$98)-MIN(Base_Dados!N$5:N$98)))) * N$1)))</f>
        <v>0.11374957110235569</v>
      </c>
      <c r="O156" s="106">
        <f>IF(INDEX(Base_Dados!O:O,MATCH($B156,Base_Dados!$B:$B,0))=0,0,
MAX(0, MIN(O$1,
((INDEX(Base_Dados!O:O,MATCH($B156,Base_Dados!$B:$B,0))-MIN(Base_Dados!O$5:O$98)) /
(IF(MAX(Base_Dados!O$5:O$98)-MIN(Base_Dados!O$5:O$98)=0,1,MAX(Base_Dados!O$5:O$98)-MIN(Base_Dados!O$5:O$98)))) * O$1)))</f>
        <v>0.14800156084508612</v>
      </c>
      <c r="P156" s="106">
        <f>IF(INDEX(Base_Dados!P:P,MATCH($B156,Base_Dados!$B:$B,0))=0,0,
MAX(0, MIN(P$1,
((INDEX(Base_Dados!P:P,MATCH($B156,Base_Dados!$B:$B,0))-MIN(Base_Dados!P$5:P$98)) /
(IF(MAX(Base_Dados!P$5:P$98)-MIN(Base_Dados!P$5:P$98)=0,1,MAX(Base_Dados!P$5:P$98)-MIN(Base_Dados!P$5:P$98)))) * P$1)))</f>
        <v>7.5148347090837342E-2</v>
      </c>
      <c r="Q156" s="106">
        <f>IF(INDEX(Base_Dados!Q:Q,MATCH($B156,Base_Dados!$B:$B,0))=0,0,
MAX(0, MIN(Q$1,
((INDEX(Base_Dados!Q:Q,MATCH($B156,Base_Dados!$B:$B,0))-MIN(Base_Dados!Q$5:Q$98)) /
(IF(MAX(Base_Dados!Q$5:Q$98)-MIN(Base_Dados!Q$5:Q$98)=0,1,MAX(Base_Dados!Q$5:Q$98)-MIN(Base_Dados!Q$5:Q$98)))) * Q$1)))</f>
        <v>6.9769891001000475E-3</v>
      </c>
      <c r="R156" s="106">
        <f>IF(INDEX(Base_Dados!R:R,MATCH($B156,Base_Dados!$B:$B,0))=0,0,
MAX(0, MIN(R$1,
((INDEX(Base_Dados!R:R,MATCH($B156,Base_Dados!$B:$B,0))-MIN(Base_Dados!R$5:R$98)) /
(IF(MAX(Base_Dados!R$5:R$98)-MIN(Base_Dados!R$5:R$98)=0,1,MAX(Base_Dados!R$5:R$98)-MIN(Base_Dados!R$5:R$98)))) * R$1)))</f>
        <v>2.1500614461432858E-2</v>
      </c>
      <c r="S156" s="106">
        <f>IF(INDEX(Base_Dados!S:S,MATCH($B156,Base_Dados!$B:$B,0))=0,0,
MAX(0, MIN(S$1,
((INDEX(Base_Dados!S:S,MATCH($B156,Base_Dados!$B:$B,0))-MIN(Base_Dados!S$5:S$98)) /
(IF(MAX(Base_Dados!S$5:S$98)-MIN(Base_Dados!S$5:S$98)=0,1,MAX(Base_Dados!S$5:S$98)-MIN(Base_Dados!S$5:S$98)))) * S$1)))</f>
        <v>3.0884445442971621E-2</v>
      </c>
      <c r="T156" s="106">
        <f>IF(INDEX(Base_Dados!T:T,MATCH($B156,Base_Dados!$B:$B,0))=0,0,
MAX(0, MIN(T$1,
((INDEX(Base_Dados!T:T,MATCH($B156,Base_Dados!$B:$B,0))-MIN(Base_Dados!T$5:T$98)) /
(IF(MAX(Base_Dados!T$5:T$98)-MIN(Base_Dados!T$5:T$98)=0,1,MAX(Base_Dados!T$5:T$98)-MIN(Base_Dados!T$5:T$98)))) * T$1)))</f>
        <v>0.38161849930218478</v>
      </c>
      <c r="U156" s="106">
        <f>IF(INDEX(Base_Dados!U:U,MATCH($B156,Base_Dados!$B:$B,0))=0,0,
MAX(0, MIN(U$1,
((INDEX(Base_Dados!U:U,MATCH($B156,Base_Dados!$B:$B,0))-MIN(Base_Dados!U$5:U$98)) /
(IF(MAX(Base_Dados!U$5:U$98)-MIN(Base_Dados!U$5:U$98)=0,1,MAX(Base_Dados!U$5:U$98)-MIN(Base_Dados!U$5:U$98)))) * U$1)))</f>
        <v>0.8660437886460739</v>
      </c>
      <c r="V156" s="106">
        <f>IF(INDEX(Base_Dados!V:V,MATCH($B156,Base_Dados!$B:$B,0))=0,0,
MAX(0, MIN(V$1,
((INDEX(Base_Dados!V:V,MATCH($B156,Base_Dados!$B:$B,0))-MIN(Base_Dados!V$5:V$98)) /
(IF(MAX(Base_Dados!V$5:V$98)-MIN(Base_Dados!V$5:V$98)=0,1,MAX(Base_Dados!V$5:V$98)-MIN(Base_Dados!V$5:V$98)))) * V$1)))</f>
        <v>7.0506989604970788E-2</v>
      </c>
      <c r="W156" s="106">
        <f>IF(INDEX(Base_Dados!W:W,MATCH($B156,Base_Dados!$B:$B,0))=0,0,
MAX(0, MIN(W$1,
((INDEX(Base_Dados!W:W,MATCH($B156,Base_Dados!$B:$B,0))-MIN(Base_Dados!W$5:W$98)) /
(IF(MAX(Base_Dados!W$5:W$98)-MIN(Base_Dados!W$5:W$98)=0,1,MAX(Base_Dados!W$5:W$98)-MIN(Base_Dados!W$5:W$98)))) * W$1)))</f>
        <v>3.2511695495764368</v>
      </c>
      <c r="X156" s="106">
        <f>IF(INDEX(Base_Dados!X:X,MATCH($B156,Base_Dados!$B:$B,0))=0,0,
MAX(0, MIN(X$1,
((INDEX(Base_Dados!X:X,MATCH($B156,Base_Dados!$B:$B,0))-MIN(Base_Dados!X$5:X$98)) /
(IF(MAX(Base_Dados!X$5:X$98)-MIN(Base_Dados!X$5:X$98)=0,1,MAX(Base_Dados!X$5:X$98)-MIN(Base_Dados!X$5:X$98)))) * X$1)))</f>
        <v>0</v>
      </c>
      <c r="Y156" s="106">
        <f>IF(INDEX(Base_Dados!Y:Y,MATCH($B156,Base_Dados!$B:$B,0))=0,0,
MAX(0, MIN(Y$1,
((INDEX(Base_Dados!Y:Y,MATCH($B156,Base_Dados!$B:$B,0))-MIN(Base_Dados!Y$5:Y$98)) /
(IF(MAX(Base_Dados!Y$5:Y$98)-MIN(Base_Dados!Y$5:Y$98)=0,1,MAX(Base_Dados!Y$5:Y$98)-MIN(Base_Dados!Y$5:Y$98)))) * Y$1)))</f>
        <v>0</v>
      </c>
      <c r="Z156" s="106">
        <f>IF(INDEX(Base_Dados!Z:Z,MATCH($B156,Base_Dados!$B:$B,0))=0,0,
MAX(0, MIN(Z$1,
((INDEX(Base_Dados!Z:Z,MATCH($B156,Base_Dados!$B:$B,0))-MIN(Base_Dados!Z$5:Z$98)) /
(IF(MAX(Base_Dados!Z$5:Z$98)-MIN(Base_Dados!Z$5:Z$98)=0,1,MAX(Base_Dados!Z$5:Z$98)-MIN(Base_Dados!Z$5:Z$98)))) * Z$1)))</f>
        <v>0</v>
      </c>
      <c r="AA156" s="106">
        <f>IF(INDEX(Base_Dados!AA:AA,MATCH($B156,Base_Dados!$B:$B,0))=0,0,
MAX(0, MIN(AA$1,
((INDEX(Base_Dados!AA:AA,MATCH($B156,Base_Dados!$B:$B,0))-MIN(Base_Dados!AA$5:AA$98)) /
(IF(MAX(Base_Dados!AA$5:AA$98)-MIN(Base_Dados!AA$5:AA$98)=0,1,MAX(Base_Dados!AA$5:AA$98)-MIN(Base_Dados!AA$5:AA$98)))) * AA$1)))</f>
        <v>0</v>
      </c>
      <c r="AB156" s="106">
        <f>IF(INDEX(Base_Dados!AB:AB,MATCH($B156,Base_Dados!$B:$B,0))=0,0,
MAX(0, MIN(AB$1,
((INDEX(Base_Dados!AB:AB,MATCH($B156,Base_Dados!$B:$B,0))-MIN(Base_Dados!AB$5:AB$98)) /
(IF(MAX(Base_Dados!AB$5:AB$98)-MIN(Base_Dados!AB$5:AB$98)=0,1,MAX(Base_Dados!AB$5:AB$98)-MIN(Base_Dados!AB$5:AB$98)))) * AB$1)))</f>
        <v>0</v>
      </c>
      <c r="AC156" s="106">
        <f>IF(INDEX(Base_Dados!AC:AC,MATCH($B156,Base_Dados!$B:$B,0))=0,0,
MAX(0, MIN(AC$1,
((INDEX(Base_Dados!AC:AC,MATCH($B156,Base_Dados!$B:$B,0))-MIN(Base_Dados!AC$5:AC$98)) /
(IF(MAX(Base_Dados!AC$5:AC$98)-MIN(Base_Dados!AC$5:AC$98)=0,1,MAX(Base_Dados!AC$5:AC$98)-MIN(Base_Dados!AC$5:AC$98)))) * AC$1)))</f>
        <v>3.158122952399306E-2</v>
      </c>
      <c r="AD156" s="106">
        <f>IF(INDEX(Base_Dados!AD:AD,MATCH($B156,Base_Dados!$B:$B,0))=0,0,
MAX(0, MIN(AD$1,
((INDEX(Base_Dados!AD:AD,MATCH($B156,Base_Dados!$B:$B,0))-MIN(Base_Dados!AD$5:AD$98)) /
(IF(MAX(Base_Dados!AD$5:AD$98)-MIN(Base_Dados!AD$5:AD$98)=0,1,MAX(Base_Dados!AD$5:AD$98)-MIN(Base_Dados!AD$5:AD$98)))) * AD$1)))</f>
        <v>2.9729329980772073E-2</v>
      </c>
      <c r="AE156" s="106">
        <f>IF(INDEX(Base_Dados!AE:AE,MATCH($B156,Base_Dados!$B:$B,0))=0,0,
MAX(0, MIN(AE$1,
((INDEX(Base_Dados!AE:AE,MATCH($B156,Base_Dados!$B:$B,0))-MIN(Base_Dados!AE$5:AE$98)) /
(IF(MAX(Base_Dados!AE$5:AE$98)-MIN(Base_Dados!AE$5:AE$98)=0,1,MAX(Base_Dados!AE$5:AE$98)-MIN(Base_Dados!AE$5:AE$98)))) * AE$1)))</f>
        <v>8.7588091471307358E-3</v>
      </c>
      <c r="AF156" s="106">
        <f>IF(INDEX(Base_Dados!AF:AF,MATCH($B156,Base_Dados!$B:$B,0))=0,0,
MAX(0, MIN(AF$1,
((INDEX(Base_Dados!AF:AF,MATCH($B156,Base_Dados!$B:$B,0))-MIN(Base_Dados!AF$5:AF$98)) /
(IF(MAX(Base_Dados!AF$5:AF$98)-MIN(Base_Dados!AF$5:AF$98)=0,1,MAX(Base_Dados!AF$5:AF$98)-MIN(Base_Dados!AF$5:AF$98)))) * AF$1)))</f>
        <v>9.0102514595687948E-3</v>
      </c>
      <c r="AG156" s="106">
        <f>IF(INDEX(Base_Dados!AG:AG,MATCH($B156,Base_Dados!$B:$B,0))=0,0,
MAX(0, MIN(AG$1,
((INDEX(Base_Dados!AG:AG,MATCH($B156,Base_Dados!$B:$B,0))-MIN(Base_Dados!AG$5:AG$98)) /
(IF(MAX(Base_Dados!AG$5:AG$98)-MIN(Base_Dados!AG$5:AG$98)=0,1,MAX(Base_Dados!AG$5:AG$98)-MIN(Base_Dados!AG$5:AG$98)))) * AG$1)))</f>
        <v>6.9769891001000475E-3</v>
      </c>
      <c r="AH156" s="106">
        <f>IF(INDEX(Base_Dados!AH:AH,MATCH($B156,Base_Dados!$B:$B,0))=0,0,
MAX(0, MIN(AH$1,
((INDEX(Base_Dados!AH:AH,MATCH($B156,Base_Dados!$B:$B,0))-MIN(Base_Dados!AH$5:AH$98)) /
(IF(MAX(Base_Dados!AH$5:AH$98)-MIN(Base_Dados!AH$5:AH$98)=0,1,MAX(Base_Dados!AH$5:AH$98)-MIN(Base_Dados!AH$5:AH$98)))) * AH$1)))</f>
        <v>1.6077852632615812</v>
      </c>
      <c r="AI156" s="106">
        <f>IF(INDEX(Base_Dados!AI:AI,MATCH($B156,Base_Dados!$B:$B,0))=0,0,
MAX(0, MIN(AI$1,
((INDEX(Base_Dados!AI:AI,MATCH($B156,Base_Dados!$B:$B,0))-MIN(Base_Dados!AI$5:AI$98)) /
(IF(MAX(Base_Dados!AI$5:AI$98)-MIN(Base_Dados!AI$5:AI$98)=0,1,MAX(Base_Dados!AI$5:AI$98)-MIN(Base_Dados!AI$5:AI$98)))) * AI$1)))</f>
        <v>0</v>
      </c>
      <c r="AJ156" s="106">
        <f>IF(INDEX(Base_Dados!AJ:AJ,MATCH($B156,Base_Dados!$B:$B,0))=0,0,
MAX(0, MIN(AJ$1,
((INDEX(Base_Dados!AJ:AJ,MATCH($B156,Base_Dados!$B:$B,0))-MIN(Base_Dados!AJ$5:AJ$98)) /
(IF(MAX(Base_Dados!AJ$5:AJ$98)-MIN(Base_Dados!AJ$5:AJ$98)=0,1,MAX(Base_Dados!AJ$5:AJ$98)-MIN(Base_Dados!AJ$5:AJ$98)))) * AJ$1)))</f>
        <v>0</v>
      </c>
      <c r="AK156" s="106">
        <f>IF(INDEX(Base_Dados!AK:AK,MATCH($B156,Base_Dados!$B:$B,0))=0,0,
MAX(0, MIN(AK$1,
((INDEX(Base_Dados!AK:AK,MATCH($B156,Base_Dados!$B:$B,0))-MIN(Base_Dados!AK$5:AK$98)) /
(IF(MAX(Base_Dados!AK$5:AK$98)-MIN(Base_Dados!AK$5:AK$98)=0,1,MAX(Base_Dados!AK$5:AK$98)-MIN(Base_Dados!AK$5:AK$98)))) * AK$1)))</f>
        <v>1.264367816091954E-2</v>
      </c>
      <c r="AL156" s="106">
        <f>IF(INDEX(Base_Dados!AL:AL,MATCH($B156,Base_Dados!$B:$B,0))=0,0,
MAX(0, MIN(AL$1,
((INDEX(Base_Dados!AL:AL,MATCH($B156,Base_Dados!$B:$B,0))-MIN(Base_Dados!AL$5:AL$98)) /
(IF(MAX(Base_Dados!AL$5:AL$98)-MIN(Base_Dados!AL$5:AL$98)=0,1,MAX(Base_Dados!AL$5:AL$98)-MIN(Base_Dados!AL$5:AL$98)))) * AL$1)))</f>
        <v>0</v>
      </c>
      <c r="AM156" s="106">
        <f>IF(INDEX(Base_Dados!AM:AM,MATCH($B156,Base_Dados!$B:$B,0))=0,0,
MAX(0, MIN(AM$1,
((INDEX(Base_Dados!AM:AM,MATCH($B156,Base_Dados!$B:$B,0))-MIN(Base_Dados!AM$5:AM$98)) /
(IF(MAX(Base_Dados!AM$5:AM$98)-MIN(Base_Dados!AM$5:AM$98)=0,1,MAX(Base_Dados!AM$5:AM$98)-MIN(Base_Dados!AM$5:AM$98)))) * AM$1)))</f>
        <v>0</v>
      </c>
      <c r="AN156" s="106">
        <f>IF(INDEX(Base_Dados!AN:AN,MATCH($B156,Base_Dados!$B:$B,0))=0,0,
MAX(0, MIN(AN$1,
((INDEX(Base_Dados!AN:AN,MATCH($B156,Base_Dados!$B:$B,0))-MIN(Base_Dados!AN$5:AN$98)) /
(IF(MAX(Base_Dados!AN$5:AN$98)-MIN(Base_Dados!AN$5:AN$98)=0,1,MAX(Base_Dados!AN$5:AN$98)-MIN(Base_Dados!AN$5:AN$98)))) * AN$1)))</f>
        <v>0</v>
      </c>
      <c r="AO156" s="106">
        <f>IF(INDEX(Base_Dados!AO:AO,MATCH($B156,Base_Dados!$B:$B,0))=0,0,
MAX(0, MIN(AO$1,
((INDEX(Base_Dados!AO:AO,MATCH($B156,Base_Dados!$B:$B,0))-MIN(Base_Dados!AO$5:AO$98)) /
(IF(MAX(Base_Dados!AO$5:AO$98)-MIN(Base_Dados!AO$5:AO$98)=0,1,MAX(Base_Dados!AO$5:AO$98)-MIN(Base_Dados!AO$5:AO$98)))) * AO$1)))</f>
        <v>0</v>
      </c>
      <c r="AP156" s="106">
        <f>IF(INDEX(Base_Dados!AP:AP,MATCH($B156,Base_Dados!$B:$B,0))=0,0,
MAX(0, MIN(AP$1,
((INDEX(Base_Dados!AP:AP,MATCH($B156,Base_Dados!$B:$B,0))-MIN(Base_Dados!AP$5:AP$98)) /
(IF(MAX(Base_Dados!AP$5:AP$98)-MIN(Base_Dados!AP$5:AP$98)=0,1,MAX(Base_Dados!AP$5:AP$98)-MIN(Base_Dados!AP$5:AP$98)))) * AP$1)))</f>
        <v>0</v>
      </c>
      <c r="AQ156" s="106">
        <f>IF(INDEX(Base_Dados!AQ:AQ,MATCH($B156,Base_Dados!$B:$B,0))=0,0,
MAX(0, MIN(AQ$1,
((INDEX(Base_Dados!AQ:AQ,MATCH($B156,Base_Dados!$B:$B,0))-MIN(Base_Dados!AQ$5:AQ$98)) /
(IF(MAX(Base_Dados!AQ$5:AQ$98)-MIN(Base_Dados!AQ$5:AQ$98)=0,1,MAX(Base_Dados!AQ$5:AQ$98)-MIN(Base_Dados!AQ$5:AQ$98)))) * AQ$1)))</f>
        <v>0</v>
      </c>
      <c r="AR156" s="106">
        <f>IF(INDEX(Base_Dados!AR:AR,MATCH($B156,Base_Dados!$B:$B,0))=0,0,
MAX(0, MIN(AR$1,
((INDEX(Base_Dados!AR:AR,MATCH($B156,Base_Dados!$B:$B,0))-MIN(Base_Dados!AR$5:AR$98)) /
(IF(MAX(Base_Dados!AR$5:AR$98)-MIN(Base_Dados!AR$5:AR$98)=0,1,MAX(Base_Dados!AR$5:AR$98)-MIN(Base_Dados!AR$5:AR$98)))) * AR$1)))</f>
        <v>0</v>
      </c>
      <c r="AS156" s="106">
        <f>IF(INDEX(Base_Dados!AS:AS,MATCH($B156,Base_Dados!$B:$B,0))=0,0,
MAX(0, MIN(AS$1,
((INDEX(Base_Dados!AS:AS,MATCH($B156,Base_Dados!$B:$B,0))-MIN(Base_Dados!AS$5:AS$98)) /
(IF(MAX(Base_Dados!AS$5:AS$98)-MIN(Base_Dados!AS$5:AS$98)=0,1,MAX(Base_Dados!AS$5:AS$98)-MIN(Base_Dados!AS$5:AS$98)))) * AS$1)))</f>
        <v>0</v>
      </c>
      <c r="AT156" s="106">
        <f>IF(INDEX(Base_Dados!AT:AT,MATCH($B156,Base_Dados!$B:$B,0))=0,0,
MAX(0, MIN(AT$1,
((INDEX(Base_Dados!AT:AT,MATCH($B156,Base_Dados!$B:$B,0))-MIN(Base_Dados!AT$5:AT$98)) /
(IF(MAX(Base_Dados!AT$5:AT$98)-MIN(Base_Dados!AT$5:AT$98)=0,1,MAX(Base_Dados!AT$5:AT$98)-MIN(Base_Dados!AT$5:AT$98)))) * AT$1)))</f>
        <v>0</v>
      </c>
      <c r="AU156" s="106">
        <f>IF(INDEX(Base_Dados!AU:AU,MATCH($B156,Base_Dados!$B:$B,0))=0,0,
MAX(0, MIN(AU$1,
((INDEX(Base_Dados!AU:AU,MATCH($B156,Base_Dados!$B:$B,0))-MIN(Base_Dados!AU$5:AU$98)) /
(IF(MAX(Base_Dados!AU$5:AU$98)-MIN(Base_Dados!AU$5:AU$98)=0,1,MAX(Base_Dados!AU$5:AU$98)-MIN(Base_Dados!AU$5:AU$98)))) * AU$1)))</f>
        <v>0</v>
      </c>
      <c r="AV156" s="106">
        <f>IF(INDEX(Base_Dados!AV:AV,MATCH($B156,Base_Dados!$B:$B,0))=0,0,
MAX(0, MIN(AV$1,
((INDEX(Base_Dados!AV:AV,MATCH($B156,Base_Dados!$B:$B,0))-MIN(Base_Dados!AV$5:AV$98)) /
(IF(MAX(Base_Dados!AV$5:AV$98)-MIN(Base_Dados!AV$5:AV$98)=0,1,MAX(Base_Dados!AV$5:AV$98)-MIN(Base_Dados!AV$5:AV$98)))) * AV$1)))</f>
        <v>0</v>
      </c>
      <c r="AW156" s="106">
        <f>IF(INDEX(Base_Dados!AW:AW,MATCH($B156,Base_Dados!$B:$B,0))=0,0,
MAX(0, MIN(AW$1,
((INDEX(Base_Dados!AW:AW,MATCH($B156,Base_Dados!$B:$B,0))-MIN(Base_Dados!AW$5:AW$98)) /
(IF(MAX(Base_Dados!AW$5:AW$98)-MIN(Base_Dados!AW$5:AW$98)=0,1,MAX(Base_Dados!AW$5:AW$98)-MIN(Base_Dados!AW$5:AW$98)))) * AW$1)))</f>
        <v>0</v>
      </c>
      <c r="AX156" s="106">
        <f>IF(INDEX(Base_Dados!AX:AX,MATCH($B156,Base_Dados!$B:$B,0))=0,0,
MAX(0, MIN(AX$1,
((INDEX(Base_Dados!AX:AX,MATCH($B156,Base_Dados!$B:$B,0))-MIN(Base_Dados!AX$5:AX$98)) /
(IF(MAX(Base_Dados!AX$5:AX$98)-MIN(Base_Dados!AX$5:AX$98)=0,1,MAX(Base_Dados!AX$5:AX$98)-MIN(Base_Dados!AX$5:AX$98)))) * AX$1)))</f>
        <v>0</v>
      </c>
      <c r="AY156" s="106">
        <f>IF(INDEX(Base_Dados!AY:AY,MATCH($B156,Base_Dados!$B:$B,0))=0,0,
MAX(0, MIN(AY$1,
((INDEX(Base_Dados!AY:AY,MATCH($B156,Base_Dados!$B:$B,0))-MIN(Base_Dados!AY$5:AY$98)) /
(IF(MAX(Base_Dados!AY$5:AY$98)-MIN(Base_Dados!AY$5:AY$98)=0,1,MAX(Base_Dados!AY$5:AY$98)-MIN(Base_Dados!AY$5:AY$98)))) * AY$1)))</f>
        <v>0</v>
      </c>
      <c r="AZ156" s="106">
        <f>IF(INDEX(Base_Dados!AZ:AZ,MATCH($B156,Base_Dados!$B:$B,0))=0,0,
MAX(0, MIN(AZ$1,
((INDEX(Base_Dados!AZ:AZ,MATCH($B156,Base_Dados!$B:$B,0))-MIN(Base_Dados!AZ$5:AZ$98)) /
(IF(MAX(Base_Dados!AZ$5:AZ$98)-MIN(Base_Dados!AZ$5:AZ$98)=0,1,MAX(Base_Dados!AZ$5:AZ$98)-MIN(Base_Dados!AZ$5:AZ$98)))) * AZ$1)))</f>
        <v>0</v>
      </c>
      <c r="BA156" s="106">
        <f>IF(INDEX(Base_Dados!BA:BA,MATCH($B156,Base_Dados!$B:$B,0))=0,0,
MAX(0, MIN(BA$1,
((INDEX(Base_Dados!BA:BA,MATCH($B156,Base_Dados!$B:$B,0))-MIN(Base_Dados!BA$5:BA$98)) /
(IF(MAX(Base_Dados!BA$5:BA$98)-MIN(Base_Dados!BA$5:BA$98)=0,1,MAX(Base_Dados!BA$5:BA$98)-MIN(Base_Dados!BA$5:BA$98)))) * BA$1)))</f>
        <v>1.5542085747907369E-2</v>
      </c>
      <c r="BB156" s="106">
        <f>IF(INDEX(Base_Dados!BB:BB,MATCH($B156,Base_Dados!$B:$B,0))=0,0,
MAX(0, MIN(BB$1,
((INDEX(Base_Dados!BB:BB,MATCH($B156,Base_Dados!$B:$B,0))-MIN(Base_Dados!BB$5:BB$98)) /
(IF(MAX(Base_Dados!BB$5:BB$98)-MIN(Base_Dados!BB$5:BB$98)=0,1,MAX(Base_Dados!BB$5:BB$98)-MIN(Base_Dados!BB$5:BB$98)))) * BB$1)))</f>
        <v>4.6707256303785174E-5</v>
      </c>
      <c r="BC156" s="106">
        <f>IF(INDEX(Base_Dados!BC:BC,MATCH($B156,Base_Dados!$B:$B,0))=0,0,
MAX(0, MIN(BC$1,
((INDEX(Base_Dados!BC:BC,MATCH($B156,Base_Dados!$B:$B,0))-MIN(Base_Dados!BC$5:BC$98)) /
(IF(MAX(Base_Dados!BC$5:BC$98)-MIN(Base_Dados!BC$5:BC$98)=0,1,MAX(Base_Dados!BC$5:BC$98)-MIN(Base_Dados!BC$5:BC$98)))) * BC$1)))</f>
        <v>1.831403178023162E-2</v>
      </c>
      <c r="BD156" s="106">
        <f>IF(INDEX(Base_Dados!BD:BD,MATCH($B156,Base_Dados!$B:$B,0))=0,0,
MAX(0, MIN(BD$1,
((INDEX(Base_Dados!BD:BD,MATCH($B156,Base_Dados!$B:$B,0))-MIN(Base_Dados!BD$5:BD$98)) /
(IF(MAX(Base_Dados!BD$5:BD$98)-MIN(Base_Dados!BD$5:BD$98)=0,1,MAX(Base_Dados!BD$5:BD$98)-MIN(Base_Dados!BD$5:BD$98)))) * BD$1)))</f>
        <v>4.2933314867391456E-3</v>
      </c>
      <c r="BE156" s="106">
        <f>IF(INDEX(Base_Dados!BE:BE,MATCH($B156,Base_Dados!$B:$B,0))=0,0,
MAX(0, MIN(BE$1,
((INDEX(Base_Dados!BE:BE,MATCH($B156,Base_Dados!$B:$B,0))-MIN(Base_Dados!BE$5:BE$98)) /
(IF(MAX(Base_Dados!BE$5:BE$98)-MIN(Base_Dados!BE$5:BE$98)=0,1,MAX(Base_Dados!BE$5:BE$98)-MIN(Base_Dados!BE$5:BE$98)))) * BE$1)))</f>
        <v>2.8600100351229302E-2</v>
      </c>
      <c r="BF156" s="106">
        <f>IF(INDEX(Base_Dados!BF:BF,MATCH($B156,Base_Dados!$B:$B,0))=0,0,
MAX(0, MIN(BF$1,
((INDEX(Base_Dados!BF:BF,MATCH($B156,Base_Dados!$B:$B,0))-MIN(Base_Dados!BF$5:BF$98)) /
(IF(MAX(Base_Dados!BF$5:BF$98)-MIN(Base_Dados!BF$5:BF$98)=0,1,MAX(Base_Dados!BF$5:BF$98)-MIN(Base_Dados!BF$5:BF$98)))) * BF$1)))</f>
        <v>0</v>
      </c>
      <c r="BG156" s="106">
        <f>IF(INDEX(Base_Dados!BG:BG,MATCH($B156,Base_Dados!$B:$B,0))=0,0,
MAX(0, MIN(BG$1,
((INDEX(Base_Dados!BG:BG,MATCH($B156,Base_Dados!$B:$B,0))-MIN(Base_Dados!BG$5:BG$98)) /
(IF(MAX(Base_Dados!BG$5:BG$98)-MIN(Base_Dados!BG$5:BG$98)=0,1,MAX(Base_Dados!BG$5:BG$98)-MIN(Base_Dados!BG$5:BG$98)))) * BG$1)))</f>
        <v>0</v>
      </c>
      <c r="BH156" s="106">
        <f>IF(INDEX(Base_Dados!BH:BH,MATCH($B156,Base_Dados!$B:$B,0))=0,0,
MAX(0, MIN(BH$1,
((INDEX(Base_Dados!BH:BH,MATCH($B156,Base_Dados!$B:$B,0))-MIN(Base_Dados!BH$5:BH$98)) /
(IF(MAX(Base_Dados!BH$5:BH$98)-MIN(Base_Dados!BH$5:BH$98)=0,1,MAX(Base_Dados!BH$5:BH$98)-MIN(Base_Dados!BH$5:BH$98)))) * BH$1)))</f>
        <v>1.098901098901099E-2</v>
      </c>
      <c r="BI156" s="106">
        <f>IF(INDEX(Base_Dados!BI:BI,MATCH($B156,Base_Dados!$B:$B,0))=0,0,
MAX(0, MIN(BI$1,
((INDEX(Base_Dados!BI:BI,MATCH($B156,Base_Dados!$B:$B,0))-MIN(Base_Dados!BI$5:BI$98)) /
(IF(MAX(Base_Dados!BI$5:BI$98)-MIN(Base_Dados!BI$5:BI$98)=0,1,MAX(Base_Dados!BI$5:BI$98)-MIN(Base_Dados!BI$5:BI$98)))) * BI$1)))</f>
        <v>1.7160686427457099E-2</v>
      </c>
      <c r="BJ156" s="106">
        <f>IF(INDEX(Base_Dados!BJ:BJ,MATCH($B156,Base_Dados!$B:$B,0))=0,0,
MAX(0, MIN(BJ$1,
((INDEX(Base_Dados!BJ:BJ,MATCH($B156,Base_Dados!$B:$B,0))-MIN(Base_Dados!BJ$5:BJ$98)) /
(IF(MAX(Base_Dados!BJ$5:BJ$98)-MIN(Base_Dados!BJ$5:BJ$98)=0,1,MAX(Base_Dados!BJ$5:BJ$98)-MIN(Base_Dados!BJ$5:BJ$98)))) * BJ$1)))</f>
        <v>0</v>
      </c>
      <c r="BK156" s="106">
        <f>IF(INDEX(Base_Dados!BK:BK,MATCH($B156,Base_Dados!$B:$B,0))=0,0,
MAX(0, MIN(BK$1,
((INDEX(Base_Dados!BK:BK,MATCH($B156,Base_Dados!$B:$B,0))-MIN(Base_Dados!BK$5:BK$98)) /
(IF(MAX(Base_Dados!BK$5:BK$98)-MIN(Base_Dados!BK$5:BK$98)=0,1,MAX(Base_Dados!BK$5:BK$98)-MIN(Base_Dados!BK$5:BK$98)))) * BK$1)))</f>
        <v>0</v>
      </c>
      <c r="BL156" s="106">
        <f>IF(INDEX(Base_Dados!BL:BL,MATCH($B156,Base_Dados!$B:$B,0))=0,0,
MAX(0, MIN(BL$1,
((INDEX(Base_Dados!BL:BL,MATCH($B156,Base_Dados!$B:$B,0))-MIN(Base_Dados!BL$5:BL$98)) /
(IF(MAX(Base_Dados!BL$5:BL$98)-MIN(Base_Dados!BL$5:BL$98)=0,1,MAX(Base_Dados!BL$5:BL$98)-MIN(Base_Dados!BL$5:BL$98)))) * BL$1)))</f>
        <v>2.6058631921824105E-2</v>
      </c>
      <c r="BM156" s="106">
        <f>IF(INDEX(Base_Dados!BM:BM,MATCH($B156,Base_Dados!$B:$B,0))=0,0,
MAX(0, MIN(BM$1,
((INDEX(Base_Dados!BM:BM,MATCH($B156,Base_Dados!$B:$B,0))-MIN(Base_Dados!BM$5:BM$98)) /
(IF(MAX(Base_Dados!BM$5:BM$98)-MIN(Base_Dados!BM$5:BM$98)=0,1,MAX(Base_Dados!BM$5:BM$98)-MIN(Base_Dados!BM$5:BM$98)))) * BM$1)))</f>
        <v>0.5074259310975141</v>
      </c>
      <c r="BN156" s="106">
        <f>IF(INDEX(Base_Dados!BN:BN,MATCH($B156,Base_Dados!$B:$B,0))=0,0,
MAX(0, MIN(BN$1,
((INDEX(Base_Dados!BN:BN,MATCH($B156,Base_Dados!$B:$B,0))-MIN(Base_Dados!BN$5:BN$98)) /
(IF(MAX(Base_Dados!BN$5:BN$98)-MIN(Base_Dados!BN$5:BN$98)=0,1,MAX(Base_Dados!BN$5:BN$98)-MIN(Base_Dados!BN$5:BN$98)))) * BN$1)))</f>
        <v>0.48718720453863373</v>
      </c>
      <c r="BO156" s="106">
        <f>IF(INDEX(Base_Dados!BO:BO,MATCH($B156,Base_Dados!$B:$B,0))=0,0,
MAX(0, MIN(BO$1,
((INDEX(Base_Dados!BO:BO,MATCH($B156,Base_Dados!$B:$B,0))-MIN(Base_Dados!BO$5:BO$98)) /
(IF(MAX(Base_Dados!BO$5:BO$98)-MIN(Base_Dados!BO$5:BO$98)=0,1,MAX(Base_Dados!BO$5:BO$98)-MIN(Base_Dados!BO$5:BO$98)))) * BO$1)))</f>
        <v>1.7241379310344827E-2</v>
      </c>
      <c r="BP156" s="106">
        <f t="shared" si="8"/>
        <v>8.9024430594663393</v>
      </c>
      <c r="BQ156" s="111">
        <f t="shared" si="9"/>
        <v>0.46306079344037709</v>
      </c>
      <c r="BR156" s="112">
        <f t="shared" si="10"/>
        <v>0.14855247996235382</v>
      </c>
      <c r="BS156" s="113">
        <f t="shared" si="11"/>
        <v>8.7538905795039863</v>
      </c>
    </row>
    <row r="157" spans="1:71">
      <c r="A157" s="21">
        <v>25001</v>
      </c>
      <c r="B157" s="21" t="s">
        <v>419</v>
      </c>
      <c r="C157" s="21" t="s">
        <v>413</v>
      </c>
      <c r="D157" s="105">
        <f>IF(INDEX(Base_Dados!D:D,MATCH($B157,Base_Dados!$B:$B,0))=0,0,
MAX(0, MIN(D$1,
((INDEX(Base_Dados!D:D,MATCH($B157,Base_Dados!$B:$B,0))-MIN(Base_Dados!D$5:D$98)) /
(IF(MAX(Base_Dados!D$5:D$98)-MIN(Base_Dados!D$5:D$98)=0,1,MAX(Base_Dados!D$5:D$98)-MIN(Base_Dados!D$5:D$98)))) * D$1)))</f>
        <v>0.22645138445949847</v>
      </c>
      <c r="E157" s="106">
        <f>IF(INDEX(Base_Dados!E:E,MATCH($B157,Base_Dados!$B:$B,0))=0,0,
MAX(0, MIN(E$1,
((INDEX(Base_Dados!E:E,MATCH($B157,Base_Dados!$B:$B,0))-MIN(Base_Dados!E$5:E$98)) /
(IF(MAX(Base_Dados!E$5:E$98)-MIN(Base_Dados!E$5:E$98)=0,1,MAX(Base_Dados!E$5:E$98)-MIN(Base_Dados!E$5:E$98)))) * E$1)))</f>
        <v>5.8401969184442654E-2</v>
      </c>
      <c r="F157" s="106">
        <f>IF(INDEX(Base_Dados!F:F,MATCH($B157,Base_Dados!$B:$B,0))=0,0,
MAX(0, MIN(F$1,
((INDEX(Base_Dados!F:F,MATCH($B157,Base_Dados!$B:$B,0))-MIN(Base_Dados!F$5:F$98)) /
(IF(MAX(Base_Dados!F$5:F$98)-MIN(Base_Dados!F$5:F$98)=0,1,MAX(Base_Dados!F$5:F$98)-MIN(Base_Dados!F$5:F$98)))) * F$1)))</f>
        <v>5.1980805924470561E-2</v>
      </c>
      <c r="G157" s="106">
        <f>IF(INDEX(Base_Dados!G:G,MATCH($B157,Base_Dados!$B:$B,0))=0,0,
MAX(0, MIN(G$1,
((INDEX(Base_Dados!G:G,MATCH($B157,Base_Dados!$B:$B,0))-MIN(Base_Dados!G$5:G$98)) /
(IF(MAX(Base_Dados!G$5:G$98)-MIN(Base_Dados!G$5:G$98)=0,1,MAX(Base_Dados!G$5:G$98)-MIN(Base_Dados!G$5:G$98)))) * G$1)))</f>
        <v>5.8328371136252909E-2</v>
      </c>
      <c r="H157" s="106">
        <f>IF(INDEX(Base_Dados!H:H,MATCH($B157,Base_Dados!$B:$B,0))=0,0,
MAX(0, MIN(H$1,
((INDEX(Base_Dados!H:H,MATCH($B157,Base_Dados!$B:$B,0))-MIN(Base_Dados!H$5:H$98)) /
(IF(MAX(Base_Dados!H$5:H$98)-MIN(Base_Dados!H$5:H$98)=0,1,MAX(Base_Dados!H$5:H$98)-MIN(Base_Dados!H$5:H$98)))) * H$1)))</f>
        <v>6.8212616561193234E-2</v>
      </c>
      <c r="I157" s="106">
        <f>IF(INDEX(Base_Dados!I:I,MATCH($B157,Base_Dados!$B:$B,0))=0,0,
MAX(0, MIN(I$1,
((INDEX(Base_Dados!I:I,MATCH($B157,Base_Dados!$B:$B,0))-MIN(Base_Dados!I$5:I$98)) /
(IF(MAX(Base_Dados!I$5:I$98)-MIN(Base_Dados!I$5:I$98)=0,1,MAX(Base_Dados!I$5:I$98)-MIN(Base_Dados!I$5:I$98)))) * I$1)))</f>
        <v>6.9023740304833561E-2</v>
      </c>
      <c r="J157" s="106">
        <f>IF(INDEX(Base_Dados!J:J,MATCH($B157,Base_Dados!$B:$B,0))=0,0,
MAX(0, MIN(J$1,
((INDEX(Base_Dados!J:J,MATCH($B157,Base_Dados!$B:$B,0))-MIN(Base_Dados!J$5:J$98)) /
(IF(MAX(Base_Dados!J$5:J$98)-MIN(Base_Dados!J$5:J$98)=0,1,MAX(Base_Dados!J$5:J$98)-MIN(Base_Dados!J$5:J$98)))) * J$1)))</f>
        <v>8.0264393608098131E-2</v>
      </c>
      <c r="K157" s="106">
        <f>IF(INDEX(Base_Dados!K:K,MATCH($B157,Base_Dados!$B:$B,0))=0,0,
MAX(0, MIN(K$1,
((INDEX(Base_Dados!K:K,MATCH($B157,Base_Dados!$B:$B,0))-MIN(Base_Dados!K$5:K$98)) /
(IF(MAX(Base_Dados!K$5:K$98)-MIN(Base_Dados!K$5:K$98)=0,1,MAX(Base_Dados!K$5:K$98)-MIN(Base_Dados!K$5:K$98)))) * K$1)))</f>
        <v>8.6108005366726303E-2</v>
      </c>
      <c r="L157" s="106">
        <f>IF(INDEX(Base_Dados!L:L,MATCH($B157,Base_Dados!$B:$B,0))=0,0,
MAX(0, MIN(L$1,
((INDEX(Base_Dados!L:L,MATCH($B157,Base_Dados!$B:$B,0))-MIN(Base_Dados!L$5:L$98)) /
(IF(MAX(Base_Dados!L$5:L$98)-MIN(Base_Dados!L$5:L$98)=0,1,MAX(Base_Dados!L$5:L$98)-MIN(Base_Dados!L$5:L$98)))) * L$1)))</f>
        <v>0.10032805021396249</v>
      </c>
      <c r="M157" s="106">
        <f>IF(INDEX(Base_Dados!M:M,MATCH($B157,Base_Dados!$B:$B,0))=0,0,
MAX(0, MIN(M$1,
((INDEX(Base_Dados!M:M,MATCH($B157,Base_Dados!$B:$B,0))-MIN(Base_Dados!M$5:M$98)) /
(IF(MAX(Base_Dados!M$5:M$98)-MIN(Base_Dados!M$5:M$98)=0,1,MAX(Base_Dados!M$5:M$98)-MIN(Base_Dados!M$5:M$98)))) * M$1)))</f>
        <v>0.10360349854227405</v>
      </c>
      <c r="N157" s="106">
        <f>IF(INDEX(Base_Dados!N:N,MATCH($B157,Base_Dados!$B:$B,0))=0,0,
MAX(0, MIN(N$1,
((INDEX(Base_Dados!N:N,MATCH($B157,Base_Dados!$B:$B,0))-MIN(Base_Dados!N$5:N$98)) /
(IF(MAX(Base_Dados!N$5:N$98)-MIN(Base_Dados!N$5:N$98)=0,1,MAX(Base_Dados!N$5:N$98)-MIN(Base_Dados!N$5:N$98)))) * N$1)))</f>
        <v>0.1335321052071132</v>
      </c>
      <c r="O157" s="106">
        <f>IF(INDEX(Base_Dados!O:O,MATCH($B157,Base_Dados!$B:$B,0))=0,0,
MAX(0, MIN(O$1,
((INDEX(Base_Dados!O:O,MATCH($B157,Base_Dados!$B:$B,0))-MIN(Base_Dados!O$5:O$98)) /
(IF(MAX(Base_Dados!O$5:O$98)-MIN(Base_Dados!O$5:O$98)=0,1,MAX(Base_Dados!O$5:O$98)-MIN(Base_Dados!O$5:O$98)))) * O$1)))</f>
        <v>0.16556106806399465</v>
      </c>
      <c r="P157" s="106">
        <f>IF(INDEX(Base_Dados!P:P,MATCH($B157,Base_Dados!$B:$B,0))=0,0,
MAX(0, MIN(P$1,
((INDEX(Base_Dados!P:P,MATCH($B157,Base_Dados!$B:$B,0))-MIN(Base_Dados!P$5:P$98)) /
(IF(MAX(Base_Dados!P$5:P$98)-MIN(Base_Dados!P$5:P$98)=0,1,MAX(Base_Dados!P$5:P$98)-MIN(Base_Dados!P$5:P$98)))) * P$1)))</f>
        <v>3.1611932045098462E-2</v>
      </c>
      <c r="Q157" s="106">
        <f>IF(INDEX(Base_Dados!Q:Q,MATCH($B157,Base_Dados!$B:$B,0))=0,0,
MAX(0, MIN(Q$1,
((INDEX(Base_Dados!Q:Q,MATCH($B157,Base_Dados!$B:$B,0))-MIN(Base_Dados!Q$5:Q$98)) /
(IF(MAX(Base_Dados!Q$5:Q$98)-MIN(Base_Dados!Q$5:Q$98)=0,1,MAX(Base_Dados!Q$5:Q$98)-MIN(Base_Dados!Q$5:Q$98)))) * Q$1)))</f>
        <v>1.1057869517139699E-2</v>
      </c>
      <c r="R157" s="106">
        <f>IF(INDEX(Base_Dados!R:R,MATCH($B157,Base_Dados!$B:$B,0))=0,0,
MAX(0, MIN(R$1,
((INDEX(Base_Dados!R:R,MATCH($B157,Base_Dados!$B:$B,0))-MIN(Base_Dados!R$5:R$98)) /
(IF(MAX(Base_Dados!R$5:R$98)-MIN(Base_Dados!R$5:R$98)=0,1,MAX(Base_Dados!R$5:R$98)-MIN(Base_Dados!R$5:R$98)))) * R$1)))</f>
        <v>1.1027091659931579E-2</v>
      </c>
      <c r="S157" s="106">
        <f>IF(INDEX(Base_Dados!S:S,MATCH($B157,Base_Dados!$B:$B,0))=0,0,
MAX(0, MIN(S$1,
((INDEX(Base_Dados!S:S,MATCH($B157,Base_Dados!$B:$B,0))-MIN(Base_Dados!S$5:S$98)) /
(IF(MAX(Base_Dados!S$5:S$98)-MIN(Base_Dados!S$5:S$98)=0,1,MAX(Base_Dados!S$5:S$98)-MIN(Base_Dados!S$5:S$98)))) * S$1)))</f>
        <v>1.5434733767692652E-2</v>
      </c>
      <c r="T157" s="106">
        <f>IF(INDEX(Base_Dados!T:T,MATCH($B157,Base_Dados!$B:$B,0))=0,0,
MAX(0, MIN(T$1,
((INDEX(Base_Dados!T:T,MATCH($B157,Base_Dados!$B:$B,0))-MIN(Base_Dados!T$5:T$98)) /
(IF(MAX(Base_Dados!T$5:T$98)-MIN(Base_Dados!T$5:T$98)=0,1,MAX(Base_Dados!T$5:T$98)-MIN(Base_Dados!T$5:T$98)))) * T$1)))</f>
        <v>0.35010699841595078</v>
      </c>
      <c r="U157" s="106">
        <f>IF(INDEX(Base_Dados!U:U,MATCH($B157,Base_Dados!$B:$B,0))=0,0,
MAX(0, MIN(U$1,
((INDEX(Base_Dados!U:U,MATCH($B157,Base_Dados!$B:$B,0))-MIN(Base_Dados!U$5:U$98)) /
(IF(MAX(Base_Dados!U$5:U$98)-MIN(Base_Dados!U$5:U$98)=0,1,MAX(Base_Dados!U$5:U$98)-MIN(Base_Dados!U$5:U$98)))) * U$1)))</f>
        <v>0.83618224757465109</v>
      </c>
      <c r="V157" s="106">
        <f>IF(INDEX(Base_Dados!V:V,MATCH($B157,Base_Dados!$B:$B,0))=0,0,
MAX(0, MIN(V$1,
((INDEX(Base_Dados!V:V,MATCH($B157,Base_Dados!$B:$B,0))-MIN(Base_Dados!V$5:V$98)) /
(IF(MAX(Base_Dados!V$5:V$98)-MIN(Base_Dados!V$5:V$98)=0,1,MAX(Base_Dados!V$5:V$98)-MIN(Base_Dados!V$5:V$98)))) * V$1)))</f>
        <v>1.1639536409755126E-2</v>
      </c>
      <c r="W157" s="106">
        <f>IF(INDEX(Base_Dados!W:W,MATCH($B157,Base_Dados!$B:$B,0))=0,0,
MAX(0, MIN(W$1,
((INDEX(Base_Dados!W:W,MATCH($B157,Base_Dados!$B:$B,0))-MIN(Base_Dados!W$5:W$98)) /
(IF(MAX(Base_Dados!W$5:W$98)-MIN(Base_Dados!W$5:W$98)=0,1,MAX(Base_Dados!W$5:W$98)-MIN(Base_Dados!W$5:W$98)))) * W$1)))</f>
        <v>2.2134775501422888</v>
      </c>
      <c r="X157" s="106">
        <f>IF(INDEX(Base_Dados!X:X,MATCH($B157,Base_Dados!$B:$B,0))=0,0,
MAX(0, MIN(X$1,
((INDEX(Base_Dados!X:X,MATCH($B157,Base_Dados!$B:$B,0))-MIN(Base_Dados!X$5:X$98)) /
(IF(MAX(Base_Dados!X$5:X$98)-MIN(Base_Dados!X$5:X$98)=0,1,MAX(Base_Dados!X$5:X$98)-MIN(Base_Dados!X$5:X$98)))) * X$1)))</f>
        <v>0</v>
      </c>
      <c r="Y157" s="106">
        <f>IF(INDEX(Base_Dados!Y:Y,MATCH($B157,Base_Dados!$B:$B,0))=0,0,
MAX(0, MIN(Y$1,
((INDEX(Base_Dados!Y:Y,MATCH($B157,Base_Dados!$B:$B,0))-MIN(Base_Dados!Y$5:Y$98)) /
(IF(MAX(Base_Dados!Y$5:Y$98)-MIN(Base_Dados!Y$5:Y$98)=0,1,MAX(Base_Dados!Y$5:Y$98)-MIN(Base_Dados!Y$5:Y$98)))) * Y$1)))</f>
        <v>0</v>
      </c>
      <c r="Z157" s="106">
        <f>IF(INDEX(Base_Dados!Z:Z,MATCH($B157,Base_Dados!$B:$B,0))=0,0,
MAX(0, MIN(Z$1,
((INDEX(Base_Dados!Z:Z,MATCH($B157,Base_Dados!$B:$B,0))-MIN(Base_Dados!Z$5:Z$98)) /
(IF(MAX(Base_Dados!Z$5:Z$98)-MIN(Base_Dados!Z$5:Z$98)=0,1,MAX(Base_Dados!Z$5:Z$98)-MIN(Base_Dados!Z$5:Z$98)))) * Z$1)))</f>
        <v>0</v>
      </c>
      <c r="AA157" s="106">
        <f>IF(INDEX(Base_Dados!AA:AA,MATCH($B157,Base_Dados!$B:$B,0))=0,0,
MAX(0, MIN(AA$1,
((INDEX(Base_Dados!AA:AA,MATCH($B157,Base_Dados!$B:$B,0))-MIN(Base_Dados!AA$5:AA$98)) /
(IF(MAX(Base_Dados!AA$5:AA$98)-MIN(Base_Dados!AA$5:AA$98)=0,1,MAX(Base_Dados!AA$5:AA$98)-MIN(Base_Dados!AA$5:AA$98)))) * AA$1)))</f>
        <v>0</v>
      </c>
      <c r="AB157" s="106">
        <f>IF(INDEX(Base_Dados!AB:AB,MATCH($B157,Base_Dados!$B:$B,0))=0,0,
MAX(0, MIN(AB$1,
((INDEX(Base_Dados!AB:AB,MATCH($B157,Base_Dados!$B:$B,0))-MIN(Base_Dados!AB$5:AB$98)) /
(IF(MAX(Base_Dados!AB$5:AB$98)-MIN(Base_Dados!AB$5:AB$98)=0,1,MAX(Base_Dados!AB$5:AB$98)-MIN(Base_Dados!AB$5:AB$98)))) * AB$1)))</f>
        <v>0.57497990584452863</v>
      </c>
      <c r="AC157" s="106">
        <f>IF(INDEX(Base_Dados!AC:AC,MATCH($B157,Base_Dados!$B:$B,0))=0,0,
MAX(0, MIN(AC$1,
((INDEX(Base_Dados!AC:AC,MATCH($B157,Base_Dados!$B:$B,0))-MIN(Base_Dados!AC$5:AC$98)) /
(IF(MAX(Base_Dados!AC$5:AC$98)-MIN(Base_Dados!AC$5:AC$98)=0,1,MAX(Base_Dados!AC$5:AC$98)-MIN(Base_Dados!AC$5:AC$98)))) * AC$1)))</f>
        <v>1.938596068606668E-2</v>
      </c>
      <c r="AD157" s="106">
        <f>IF(INDEX(Base_Dados!AD:AD,MATCH($B157,Base_Dados!$B:$B,0))=0,0,
MAX(0, MIN(AD$1,
((INDEX(Base_Dados!AD:AD,MATCH($B157,Base_Dados!$B:$B,0))-MIN(Base_Dados!AD$5:AD$98)) /
(IF(MAX(Base_Dados!AD$5:AD$98)-MIN(Base_Dados!AD$5:AD$98)=0,1,MAX(Base_Dados!AD$5:AD$98)-MIN(Base_Dados!AD$5:AD$98)))) * AD$1)))</f>
        <v>1.3311640289897942E-2</v>
      </c>
      <c r="AE157" s="106">
        <f>IF(INDEX(Base_Dados!AE:AE,MATCH($B157,Base_Dados!$B:$B,0))=0,0,
MAX(0, MIN(AE$1,
((INDEX(Base_Dados!AE:AE,MATCH($B157,Base_Dados!$B:$B,0))-MIN(Base_Dados!AE$5:AE$98)) /
(IF(MAX(Base_Dados!AE$5:AE$98)-MIN(Base_Dados!AE$5:AE$98)=0,1,MAX(Base_Dados!AE$5:AE$98)-MIN(Base_Dados!AE$5:AE$98)))) * AE$1)))</f>
        <v>5.4365022292535599E-3</v>
      </c>
      <c r="AF157" s="106">
        <f>IF(INDEX(Base_Dados!AF:AF,MATCH($B157,Base_Dados!$B:$B,0))=0,0,
MAX(0, MIN(AF$1,
((INDEX(Base_Dados!AF:AF,MATCH($B157,Base_Dados!$B:$B,0))-MIN(Base_Dados!AF$5:AF$98)) /
(IF(MAX(Base_Dados!AF$5:AF$98)-MIN(Base_Dados!AF$5:AF$98)=0,1,MAX(Base_Dados!AF$5:AF$98)-MIN(Base_Dados!AF$5:AF$98)))) * AF$1)))</f>
        <v>6.6197765825403388E-3</v>
      </c>
      <c r="AG157" s="106">
        <f>IF(INDEX(Base_Dados!AG:AG,MATCH($B157,Base_Dados!$B:$B,0))=0,0,
MAX(0, MIN(AG$1,
((INDEX(Base_Dados!AG:AG,MATCH($B157,Base_Dados!$B:$B,0))-MIN(Base_Dados!AG$5:AG$98)) /
(IF(MAX(Base_Dados!AG$5:AG$98)-MIN(Base_Dados!AG$5:AG$98)=0,1,MAX(Base_Dados!AG$5:AG$98)-MIN(Base_Dados!AG$5:AG$98)))) * AG$1)))</f>
        <v>1.1057869517139699E-2</v>
      </c>
      <c r="AH157" s="106">
        <f>IF(INDEX(Base_Dados!AH:AH,MATCH($B157,Base_Dados!$B:$B,0))=0,0,
MAX(0, MIN(AH$1,
((INDEX(Base_Dados!AH:AH,MATCH($B157,Base_Dados!$B:$B,0))-MIN(Base_Dados!AH$5:AH$98)) /
(IF(MAX(Base_Dados!AH$5:AH$98)-MIN(Base_Dados!AH$5:AH$98)=0,1,MAX(Base_Dados!AH$5:AH$98)-MIN(Base_Dados!AH$5:AH$98)))) * AH$1)))</f>
        <v>1.5403044885212849</v>
      </c>
      <c r="AI157" s="106">
        <f>IF(INDEX(Base_Dados!AI:AI,MATCH($B157,Base_Dados!$B:$B,0))=0,0,
MAX(0, MIN(AI$1,
((INDEX(Base_Dados!AI:AI,MATCH($B157,Base_Dados!$B:$B,0))-MIN(Base_Dados!AI$5:AI$98)) /
(IF(MAX(Base_Dados!AI$5:AI$98)-MIN(Base_Dados!AI$5:AI$98)=0,1,MAX(Base_Dados!AI$5:AI$98)-MIN(Base_Dados!AI$5:AI$98)))) * AI$1)))</f>
        <v>0</v>
      </c>
      <c r="AJ157" s="106">
        <f>IF(INDEX(Base_Dados!AJ:AJ,MATCH($B157,Base_Dados!$B:$B,0))=0,0,
MAX(0, MIN(AJ$1,
((INDEX(Base_Dados!AJ:AJ,MATCH($B157,Base_Dados!$B:$B,0))-MIN(Base_Dados!AJ$5:AJ$98)) /
(IF(MAX(Base_Dados!AJ$5:AJ$98)-MIN(Base_Dados!AJ$5:AJ$98)=0,1,MAX(Base_Dados!AJ$5:AJ$98)-MIN(Base_Dados!AJ$5:AJ$98)))) * AJ$1)))</f>
        <v>0</v>
      </c>
      <c r="AK157" s="106">
        <f>IF(INDEX(Base_Dados!AK:AK,MATCH($B157,Base_Dados!$B:$B,0))=0,0,
MAX(0, MIN(AK$1,
((INDEX(Base_Dados!AK:AK,MATCH($B157,Base_Dados!$B:$B,0))-MIN(Base_Dados!AK$5:AK$98)) /
(IF(MAX(Base_Dados!AK$5:AK$98)-MIN(Base_Dados!AK$5:AK$98)=0,1,MAX(Base_Dados!AK$5:AK$98)-MIN(Base_Dados!AK$5:AK$98)))) * AK$1)))</f>
        <v>4.5977011494252873E-3</v>
      </c>
      <c r="AL157" s="106">
        <f>IF(INDEX(Base_Dados!AL:AL,MATCH($B157,Base_Dados!$B:$B,0))=0,0,
MAX(0, MIN(AL$1,
((INDEX(Base_Dados!AL:AL,MATCH($B157,Base_Dados!$B:$B,0))-MIN(Base_Dados!AL$5:AL$98)) /
(IF(MAX(Base_Dados!AL$5:AL$98)-MIN(Base_Dados!AL$5:AL$98)=0,1,MAX(Base_Dados!AL$5:AL$98)-MIN(Base_Dados!AL$5:AL$98)))) * AL$1)))</f>
        <v>0</v>
      </c>
      <c r="AM157" s="106">
        <f>IF(INDEX(Base_Dados!AM:AM,MATCH($B157,Base_Dados!$B:$B,0))=0,0,
MAX(0, MIN(AM$1,
((INDEX(Base_Dados!AM:AM,MATCH($B157,Base_Dados!$B:$B,0))-MIN(Base_Dados!AM$5:AM$98)) /
(IF(MAX(Base_Dados!AM$5:AM$98)-MIN(Base_Dados!AM$5:AM$98)=0,1,MAX(Base_Dados!AM$5:AM$98)-MIN(Base_Dados!AM$5:AM$98)))) * AM$1)))</f>
        <v>3.1071983428275505E-3</v>
      </c>
      <c r="AN157" s="106">
        <f>IF(INDEX(Base_Dados!AN:AN,MATCH($B157,Base_Dados!$B:$B,0))=0,0,
MAX(0, MIN(AN$1,
((INDEX(Base_Dados!AN:AN,MATCH($B157,Base_Dados!$B:$B,0))-MIN(Base_Dados!AN$5:AN$98)) /
(IF(MAX(Base_Dados!AN$5:AN$98)-MIN(Base_Dados!AN$5:AN$98)=0,1,MAX(Base_Dados!AN$5:AN$98)-MIN(Base_Dados!AN$5:AN$98)))) * AN$1)))</f>
        <v>1.7014101778050274E-2</v>
      </c>
      <c r="AO157" s="106">
        <f>IF(INDEX(Base_Dados!AO:AO,MATCH($B157,Base_Dados!$B:$B,0))=0,0,
MAX(0, MIN(AO$1,
((INDEX(Base_Dados!AO:AO,MATCH($B157,Base_Dados!$B:$B,0))-MIN(Base_Dados!AO$5:AO$98)) /
(IF(MAX(Base_Dados!AO$5:AO$98)-MIN(Base_Dados!AO$5:AO$98)=0,1,MAX(Base_Dados!AO$5:AO$98)-MIN(Base_Dados!AO$5:AO$98)))) * AO$1)))</f>
        <v>0</v>
      </c>
      <c r="AP157" s="106">
        <f>IF(INDEX(Base_Dados!AP:AP,MATCH($B157,Base_Dados!$B:$B,0))=0,0,
MAX(0, MIN(AP$1,
((INDEX(Base_Dados!AP:AP,MATCH($B157,Base_Dados!$B:$B,0))-MIN(Base_Dados!AP$5:AP$98)) /
(IF(MAX(Base_Dados!AP$5:AP$98)-MIN(Base_Dados!AP$5:AP$98)=0,1,MAX(Base_Dados!AP$5:AP$98)-MIN(Base_Dados!AP$5:AP$98)))) * AP$1)))</f>
        <v>0</v>
      </c>
      <c r="AQ157" s="106">
        <f>IF(INDEX(Base_Dados!AQ:AQ,MATCH($B157,Base_Dados!$B:$B,0))=0,0,
MAX(0, MIN(AQ$1,
((INDEX(Base_Dados!AQ:AQ,MATCH($B157,Base_Dados!$B:$B,0))-MIN(Base_Dados!AQ$5:AQ$98)) /
(IF(MAX(Base_Dados!AQ$5:AQ$98)-MIN(Base_Dados!AQ$5:AQ$98)=0,1,MAX(Base_Dados!AQ$5:AQ$98)-MIN(Base_Dados!AQ$5:AQ$98)))) * AQ$1)))</f>
        <v>0</v>
      </c>
      <c r="AR157" s="106">
        <f>IF(INDEX(Base_Dados!AR:AR,MATCH($B157,Base_Dados!$B:$B,0))=0,0,
MAX(0, MIN(AR$1,
((INDEX(Base_Dados!AR:AR,MATCH($B157,Base_Dados!$B:$B,0))-MIN(Base_Dados!AR$5:AR$98)) /
(IF(MAX(Base_Dados!AR$5:AR$98)-MIN(Base_Dados!AR$5:AR$98)=0,1,MAX(Base_Dados!AR$5:AR$98)-MIN(Base_Dados!AR$5:AR$98)))) * AR$1)))</f>
        <v>0</v>
      </c>
      <c r="AS157" s="106">
        <f>IF(INDEX(Base_Dados!AS:AS,MATCH($B157,Base_Dados!$B:$B,0))=0,0,
MAX(0, MIN(AS$1,
((INDEX(Base_Dados!AS:AS,MATCH($B157,Base_Dados!$B:$B,0))-MIN(Base_Dados!AS$5:AS$98)) /
(IF(MAX(Base_Dados!AS$5:AS$98)-MIN(Base_Dados!AS$5:AS$98)=0,1,MAX(Base_Dados!AS$5:AS$98)-MIN(Base_Dados!AS$5:AS$98)))) * AS$1)))</f>
        <v>0</v>
      </c>
      <c r="AT157" s="106">
        <f>IF(INDEX(Base_Dados!AT:AT,MATCH($B157,Base_Dados!$B:$B,0))=0,0,
MAX(0, MIN(AT$1,
((INDEX(Base_Dados!AT:AT,MATCH($B157,Base_Dados!$B:$B,0))-MIN(Base_Dados!AT$5:AT$98)) /
(IF(MAX(Base_Dados!AT$5:AT$98)-MIN(Base_Dados!AT$5:AT$98)=0,1,MAX(Base_Dados!AT$5:AT$98)-MIN(Base_Dados!AT$5:AT$98)))) * AT$1)))</f>
        <v>0</v>
      </c>
      <c r="AU157" s="106">
        <f>IF(INDEX(Base_Dados!AU:AU,MATCH($B157,Base_Dados!$B:$B,0))=0,0,
MAX(0, MIN(AU$1,
((INDEX(Base_Dados!AU:AU,MATCH($B157,Base_Dados!$B:$B,0))-MIN(Base_Dados!AU$5:AU$98)) /
(IF(MAX(Base_Dados!AU$5:AU$98)-MIN(Base_Dados!AU$5:AU$98)=0,1,MAX(Base_Dados!AU$5:AU$98)-MIN(Base_Dados!AU$5:AU$98)))) * AU$1)))</f>
        <v>0</v>
      </c>
      <c r="AV157" s="106">
        <f>IF(INDEX(Base_Dados!AV:AV,MATCH($B157,Base_Dados!$B:$B,0))=0,0,
MAX(0, MIN(AV$1,
((INDEX(Base_Dados!AV:AV,MATCH($B157,Base_Dados!$B:$B,0))-MIN(Base_Dados!AV$5:AV$98)) /
(IF(MAX(Base_Dados!AV$5:AV$98)-MIN(Base_Dados!AV$5:AV$98)=0,1,MAX(Base_Dados!AV$5:AV$98)-MIN(Base_Dados!AV$5:AV$98)))) * AV$1)))</f>
        <v>0</v>
      </c>
      <c r="AW157" s="106">
        <f>IF(INDEX(Base_Dados!AW:AW,MATCH($B157,Base_Dados!$B:$B,0))=0,0,
MAX(0, MIN(AW$1,
((INDEX(Base_Dados!AW:AW,MATCH($B157,Base_Dados!$B:$B,0))-MIN(Base_Dados!AW$5:AW$98)) /
(IF(MAX(Base_Dados!AW$5:AW$98)-MIN(Base_Dados!AW$5:AW$98)=0,1,MAX(Base_Dados!AW$5:AW$98)-MIN(Base_Dados!AW$5:AW$98)))) * AW$1)))</f>
        <v>0</v>
      </c>
      <c r="AX157" s="106">
        <f>IF(INDEX(Base_Dados!AX:AX,MATCH($B157,Base_Dados!$B:$B,0))=0,0,
MAX(0, MIN(AX$1,
((INDEX(Base_Dados!AX:AX,MATCH($B157,Base_Dados!$B:$B,0))-MIN(Base_Dados!AX$5:AX$98)) /
(IF(MAX(Base_Dados!AX$5:AX$98)-MIN(Base_Dados!AX$5:AX$98)=0,1,MAX(Base_Dados!AX$5:AX$98)-MIN(Base_Dados!AX$5:AX$98)))) * AX$1)))</f>
        <v>2.8865144072517347E-3</v>
      </c>
      <c r="AY157" s="106">
        <f>IF(INDEX(Base_Dados!AY:AY,MATCH($B157,Base_Dados!$B:$B,0))=0,0,
MAX(0, MIN(AY$1,
((INDEX(Base_Dados!AY:AY,MATCH($B157,Base_Dados!$B:$B,0))-MIN(Base_Dados!AY$5:AY$98)) /
(IF(MAX(Base_Dados!AY$5:AY$98)-MIN(Base_Dados!AY$5:AY$98)=0,1,MAX(Base_Dados!AY$5:AY$98)-MIN(Base_Dados!AY$5:AY$98)))) * AY$1)))</f>
        <v>3.297065611605671E-4</v>
      </c>
      <c r="AZ157" s="106">
        <f>IF(INDEX(Base_Dados!AZ:AZ,MATCH($B157,Base_Dados!$B:$B,0))=0,0,
MAX(0, MIN(AZ$1,
((INDEX(Base_Dados!AZ:AZ,MATCH($B157,Base_Dados!$B:$B,0))-MIN(Base_Dados!AZ$5:AZ$98)) /
(IF(MAX(Base_Dados!AZ$5:AZ$98)-MIN(Base_Dados!AZ$5:AZ$98)=0,1,MAX(Base_Dados!AZ$5:AZ$98)-MIN(Base_Dados!AZ$5:AZ$98)))) * AZ$1)))</f>
        <v>0.5</v>
      </c>
      <c r="BA157" s="106">
        <f>IF(INDEX(Base_Dados!BA:BA,MATCH($B157,Base_Dados!$B:$B,0))=0,0,
MAX(0, MIN(BA$1,
((INDEX(Base_Dados!BA:BA,MATCH($B157,Base_Dados!$B:$B,0))-MIN(Base_Dados!BA$5:BA$98)) /
(IF(MAX(Base_Dados!BA$5:BA$98)-MIN(Base_Dados!BA$5:BA$98)=0,1,MAX(Base_Dados!BA$5:BA$98)-MIN(Base_Dados!BA$5:BA$98)))) * BA$1)))</f>
        <v>2.1359266413552697E-2</v>
      </c>
      <c r="BB157" s="106">
        <f>IF(INDEX(Base_Dados!BB:BB,MATCH($B157,Base_Dados!$B:$B,0))=0,0,
MAX(0, MIN(BB$1,
((INDEX(Base_Dados!BB:BB,MATCH($B157,Base_Dados!$B:$B,0))-MIN(Base_Dados!BB$5:BB$98)) /
(IF(MAX(Base_Dados!BB$5:BB$98)-MIN(Base_Dados!BB$5:BB$98)=0,1,MAX(Base_Dados!BB$5:BB$98)-MIN(Base_Dados!BB$5:BB$98)))) * BB$1)))</f>
        <v>0.34882525211158949</v>
      </c>
      <c r="BC157" s="106">
        <f>IF(INDEX(Base_Dados!BC:BC,MATCH($B157,Base_Dados!$B:$B,0))=0,0,
MAX(0, MIN(BC$1,
((INDEX(Base_Dados!BC:BC,MATCH($B157,Base_Dados!$B:$B,0))-MIN(Base_Dados!BC$5:BC$98)) /
(IF(MAX(Base_Dados!BC$5:BC$98)-MIN(Base_Dados!BC$5:BC$98)=0,1,MAX(Base_Dados!BC$5:BC$98)-MIN(Base_Dados!BC$5:BC$98)))) * BC$1)))</f>
        <v>2.4508483705898195E-2</v>
      </c>
      <c r="BD157" s="106">
        <f>IF(INDEX(Base_Dados!BD:BD,MATCH($B157,Base_Dados!$B:$B,0))=0,0,
MAX(0, MIN(BD$1,
((INDEX(Base_Dados!BD:BD,MATCH($B157,Base_Dados!$B:$B,0))-MIN(Base_Dados!BD$5:BD$98)) /
(IF(MAX(Base_Dados!BD$5:BD$98)-MIN(Base_Dados!BD$5:BD$98)=0,1,MAX(Base_Dados!BD$5:BD$98)-MIN(Base_Dados!BD$5:BD$98)))) * BD$1)))</f>
        <v>1.1910532511598919E-2</v>
      </c>
      <c r="BE157" s="106">
        <f>IF(INDEX(Base_Dados!BE:BE,MATCH($B157,Base_Dados!$B:$B,0))=0,0,
MAX(0, MIN(BE$1,
((INDEX(Base_Dados!BE:BE,MATCH($B157,Base_Dados!$B:$B,0))-MIN(Base_Dados!BE$5:BE$98)) /
(IF(MAX(Base_Dados!BE$5:BE$98)-MIN(Base_Dados!BE$5:BE$98)=0,1,MAX(Base_Dados!BE$5:BE$98)-MIN(Base_Dados!BE$5:BE$98)))) * BE$1)))</f>
        <v>6.4726542900150522E-2</v>
      </c>
      <c r="BF157" s="106">
        <f>IF(INDEX(Base_Dados!BF:BF,MATCH($B157,Base_Dados!$B:$B,0))=0,0,
MAX(0, MIN(BF$1,
((INDEX(Base_Dados!BF:BF,MATCH($B157,Base_Dados!$B:$B,0))-MIN(Base_Dados!BF$5:BF$98)) /
(IF(MAX(Base_Dados!BF$5:BF$98)-MIN(Base_Dados!BF$5:BF$98)=0,1,MAX(Base_Dados!BF$5:BF$98)-MIN(Base_Dados!BF$5:BF$98)))) * BF$1)))</f>
        <v>0</v>
      </c>
      <c r="BG157" s="106">
        <f>IF(INDEX(Base_Dados!BG:BG,MATCH($B157,Base_Dados!$B:$B,0))=0,0,
MAX(0, MIN(BG$1,
((INDEX(Base_Dados!BG:BG,MATCH($B157,Base_Dados!$B:$B,0))-MIN(Base_Dados!BG$5:BG$98)) /
(IF(MAX(Base_Dados!BG$5:BG$98)-MIN(Base_Dados!BG$5:BG$98)=0,1,MAX(Base_Dados!BG$5:BG$98)-MIN(Base_Dados!BG$5:BG$98)))) * BG$1)))</f>
        <v>2.508361204013378E-3</v>
      </c>
      <c r="BH157" s="106">
        <f>IF(INDEX(Base_Dados!BH:BH,MATCH($B157,Base_Dados!$B:$B,0))=0,0,
MAX(0, MIN(BH$1,
((INDEX(Base_Dados!BH:BH,MATCH($B157,Base_Dados!$B:$B,0))-MIN(Base_Dados!BH$5:BH$98)) /
(IF(MAX(Base_Dados!BH$5:BH$98)-MIN(Base_Dados!BH$5:BH$98)=0,1,MAX(Base_Dados!BH$5:BH$98)-MIN(Base_Dados!BH$5:BH$98)))) * BH$1)))</f>
        <v>0.2087912087912088</v>
      </c>
      <c r="BI157" s="106">
        <f>IF(INDEX(Base_Dados!BI:BI,MATCH($B157,Base_Dados!$B:$B,0))=0,0,
MAX(0, MIN(BI$1,
((INDEX(Base_Dados!BI:BI,MATCH($B157,Base_Dados!$B:$B,0))-MIN(Base_Dados!BI$5:BI$98)) /
(IF(MAX(Base_Dados!BI$5:BI$98)-MIN(Base_Dados!BI$5:BI$98)=0,1,MAX(Base_Dados!BI$5:BI$98)-MIN(Base_Dados!BI$5:BI$98)))) * BI$1)))</f>
        <v>4.9921996879875197E-2</v>
      </c>
      <c r="BJ157" s="106">
        <f>IF(INDEX(Base_Dados!BJ:BJ,MATCH($B157,Base_Dados!$B:$B,0))=0,0,
MAX(0, MIN(BJ$1,
((INDEX(Base_Dados!BJ:BJ,MATCH($B157,Base_Dados!$B:$B,0))-MIN(Base_Dados!BJ$5:BJ$98)) /
(IF(MAX(Base_Dados!BJ$5:BJ$98)-MIN(Base_Dados!BJ$5:BJ$98)=0,1,MAX(Base_Dados!BJ$5:BJ$98)-MIN(Base_Dados!BJ$5:BJ$98)))) * BJ$1)))</f>
        <v>4.2105263157894736E-2</v>
      </c>
      <c r="BK157" s="106">
        <f>IF(INDEX(Base_Dados!BK:BK,MATCH($B157,Base_Dados!$B:$B,0))=0,0,
MAX(0, MIN(BK$1,
((INDEX(Base_Dados!BK:BK,MATCH($B157,Base_Dados!$B:$B,0))-MIN(Base_Dados!BK$5:BK$98)) /
(IF(MAX(Base_Dados!BK$5:BK$98)-MIN(Base_Dados!BK$5:BK$98)=0,1,MAX(Base_Dados!BK$5:BK$98)-MIN(Base_Dados!BK$5:BK$98)))) * BK$1)))</f>
        <v>0</v>
      </c>
      <c r="BL157" s="106">
        <f>IF(INDEX(Base_Dados!BL:BL,MATCH($B157,Base_Dados!$B:$B,0))=0,0,
MAX(0, MIN(BL$1,
((INDEX(Base_Dados!BL:BL,MATCH($B157,Base_Dados!$B:$B,0))-MIN(Base_Dados!BL$5:BL$98)) /
(IF(MAX(Base_Dados!BL$5:BL$98)-MIN(Base_Dados!BL$5:BL$98)=0,1,MAX(Base_Dados!BL$5:BL$98)-MIN(Base_Dados!BL$5:BL$98)))) * BL$1)))</f>
        <v>4.5602605863192182E-2</v>
      </c>
      <c r="BM157" s="106">
        <f>IF(INDEX(Base_Dados!BM:BM,MATCH($B157,Base_Dados!$B:$B,0))=0,0,
MAX(0, MIN(BM$1,
((INDEX(Base_Dados!BM:BM,MATCH($B157,Base_Dados!$B:$B,0))-MIN(Base_Dados!BM$5:BM$98)) /
(IF(MAX(Base_Dados!BM$5:BM$98)-MIN(Base_Dados!BM$5:BM$98)=0,1,MAX(Base_Dados!BM$5:BM$98)-MIN(Base_Dados!BM$5:BM$98)))) * BM$1)))</f>
        <v>0.70712635507375232</v>
      </c>
      <c r="BN157" s="106">
        <f>IF(INDEX(Base_Dados!BN:BN,MATCH($B157,Base_Dados!$B:$B,0))=0,0,
MAX(0, MIN(BN$1,
((INDEX(Base_Dados!BN:BN,MATCH($B157,Base_Dados!$B:$B,0))-MIN(Base_Dados!BN$5:BN$98)) /
(IF(MAX(Base_Dados!BN$5:BN$98)-MIN(Base_Dados!BN$5:BN$98)=0,1,MAX(Base_Dados!BN$5:BN$98)-MIN(Base_Dados!BN$5:BN$98)))) * BN$1)))</f>
        <v>0.60999457976909732</v>
      </c>
      <c r="BO157" s="106">
        <f>IF(INDEX(Base_Dados!BO:BO,MATCH($B157,Base_Dados!$B:$B,0))=0,0,
MAX(0, MIN(BO$1,
((INDEX(Base_Dados!BO:BO,MATCH($B157,Base_Dados!$B:$B,0))-MIN(Base_Dados!BO$5:BO$98)) /
(IF(MAX(Base_Dados!BO$5:BO$98)-MIN(Base_Dados!BO$5:BO$98)=0,1,MAX(Base_Dados!BO$5:BO$98)-MIN(Base_Dados!BO$5:BO$98)))) * BO$1)))</f>
        <v>8.6206896551724137E-3</v>
      </c>
      <c r="BP157" s="106">
        <f t="shared" si="8"/>
        <v>9.5273664720517903</v>
      </c>
      <c r="BQ157" s="111">
        <f t="shared" si="9"/>
        <v>0.36640938564606118</v>
      </c>
      <c r="BR157" s="112">
        <f t="shared" si="10"/>
        <v>5.1901072168037909E-2</v>
      </c>
      <c r="BS157" s="113">
        <f t="shared" si="11"/>
        <v>9.4754653998837526</v>
      </c>
    </row>
    <row r="158" spans="1:71">
      <c r="A158" s="21">
        <v>25002</v>
      </c>
      <c r="B158" s="21" t="s">
        <v>415</v>
      </c>
      <c r="C158" s="21" t="s">
        <v>413</v>
      </c>
      <c r="D158" s="105">
        <f>IF(INDEX(Base_Dados!D:D,MATCH($B158,Base_Dados!$B:$B,0))=0,0,
MAX(0, MIN(D$1,
((INDEX(Base_Dados!D:D,MATCH($B158,Base_Dados!$B:$B,0))-MIN(Base_Dados!D$5:D$98)) /
(IF(MAX(Base_Dados!D$5:D$98)-MIN(Base_Dados!D$5:D$98)=0,1,MAX(Base_Dados!D$5:D$98)-MIN(Base_Dados!D$5:D$98)))) * D$1)))</f>
        <v>0.3450348278524813</v>
      </c>
      <c r="E158" s="106">
        <f>IF(INDEX(Base_Dados!E:E,MATCH($B158,Base_Dados!$B:$B,0))=0,0,
MAX(0, MIN(E$1,
((INDEX(Base_Dados!E:E,MATCH($B158,Base_Dados!$B:$B,0))-MIN(Base_Dados!E$5:E$98)) /
(IF(MAX(Base_Dados!E$5:E$98)-MIN(Base_Dados!E$5:E$98)=0,1,MAX(Base_Dados!E$5:E$98)-MIN(Base_Dados!E$5:E$98)))) * E$1)))</f>
        <v>9.5566858665451615E-2</v>
      </c>
      <c r="F158" s="106">
        <f>IF(INDEX(Base_Dados!F:F,MATCH($B158,Base_Dados!$B:$B,0))=0,0,
MAX(0, MIN(F$1,
((INDEX(Base_Dados!F:F,MATCH($B158,Base_Dados!$B:$B,0))-MIN(Base_Dados!F$5:F$98)) /
(IF(MAX(Base_Dados!F$5:F$98)-MIN(Base_Dados!F$5:F$98)=0,1,MAX(Base_Dados!F$5:F$98)-MIN(Base_Dados!F$5:F$98)))) * F$1)))</f>
        <v>8.6836189144767914E-2</v>
      </c>
      <c r="G158" s="106">
        <f>IF(INDEX(Base_Dados!G:G,MATCH($B158,Base_Dados!$B:$B,0))=0,0,
MAX(0, MIN(G$1,
((INDEX(Base_Dados!G:G,MATCH($B158,Base_Dados!$B:$B,0))-MIN(Base_Dados!G$5:G$98)) /
(IF(MAX(Base_Dados!G$5:G$98)-MIN(Base_Dados!G$5:G$98)=0,1,MAX(Base_Dados!G$5:G$98)-MIN(Base_Dados!G$5:G$98)))) * G$1)))</f>
        <v>9.1674335516700053E-2</v>
      </c>
      <c r="H158" s="106">
        <f>IF(INDEX(Base_Dados!H:H,MATCH($B158,Base_Dados!$B:$B,0))=0,0,
MAX(0, MIN(H$1,
((INDEX(Base_Dados!H:H,MATCH($B158,Base_Dados!$B:$B,0))-MIN(Base_Dados!H$5:H$98)) /
(IF(MAX(Base_Dados!H$5:H$98)-MIN(Base_Dados!H$5:H$98)=0,1,MAX(Base_Dados!H$5:H$98)-MIN(Base_Dados!H$5:H$98)))) * H$1)))</f>
        <v>9.9554998993716323E-2</v>
      </c>
      <c r="I158" s="106">
        <f>IF(INDEX(Base_Dados!I:I,MATCH($B158,Base_Dados!$B:$B,0))=0,0,
MAX(0, MIN(I$1,
((INDEX(Base_Dados!I:I,MATCH($B158,Base_Dados!$B:$B,0))-MIN(Base_Dados!I$5:I$98)) /
(IF(MAX(Base_Dados!I$5:I$98)-MIN(Base_Dados!I$5:I$98)=0,1,MAX(Base_Dados!I$5:I$98)-MIN(Base_Dados!I$5:I$98)))) * I$1)))</f>
        <v>0.10637786633820896</v>
      </c>
      <c r="J158" s="106">
        <f>IF(INDEX(Base_Dados!J:J,MATCH($B158,Base_Dados!$B:$B,0))=0,0,
MAX(0, MIN(J$1,
((INDEX(Base_Dados!J:J,MATCH($B158,Base_Dados!$B:$B,0))-MIN(Base_Dados!J$5:J$98)) /
(IF(MAX(Base_Dados!J$5:J$98)-MIN(Base_Dados!J$5:J$98)=0,1,MAX(Base_Dados!J$5:J$98)-MIN(Base_Dados!J$5:J$98)))) * J$1)))</f>
        <v>0.12584026936413145</v>
      </c>
      <c r="K158" s="106">
        <f>IF(INDEX(Base_Dados!K:K,MATCH($B158,Base_Dados!$B:$B,0))=0,0,
MAX(0, MIN(K$1,
((INDEX(Base_Dados!K:K,MATCH($B158,Base_Dados!$B:$B,0))-MIN(Base_Dados!K$5:K$98)) /
(IF(MAX(Base_Dados!K$5:K$98)-MIN(Base_Dados!K$5:K$98)=0,1,MAX(Base_Dados!K$5:K$98)-MIN(Base_Dados!K$5:K$98)))) * K$1)))</f>
        <v>0.12489937388193202</v>
      </c>
      <c r="L158" s="106">
        <f>IF(INDEX(Base_Dados!L:L,MATCH($B158,Base_Dados!$B:$B,0))=0,0,
MAX(0, MIN(L$1,
((INDEX(Base_Dados!L:L,MATCH($B158,Base_Dados!$B:$B,0))-MIN(Base_Dados!L$5:L$98)) /
(IF(MAX(Base_Dados!L$5:L$98)-MIN(Base_Dados!L$5:L$98)=0,1,MAX(Base_Dados!L$5:L$98)-MIN(Base_Dados!L$5:L$98)))) * L$1)))</f>
        <v>0.13810376220584958</v>
      </c>
      <c r="M158" s="106">
        <f>IF(INDEX(Base_Dados!M:M,MATCH($B158,Base_Dados!$B:$B,0))=0,0,
MAX(0, MIN(M$1,
((INDEX(Base_Dados!M:M,MATCH($B158,Base_Dados!$B:$B,0))-MIN(Base_Dados!M$5:M$98)) /
(IF(MAX(Base_Dados!M$5:M$98)-MIN(Base_Dados!M$5:M$98)=0,1,MAX(Base_Dados!M$5:M$98)-MIN(Base_Dados!M$5:M$98)))) * M$1)))</f>
        <v>0.15565014577259476</v>
      </c>
      <c r="N158" s="106">
        <f>IF(INDEX(Base_Dados!N:N,MATCH($B158,Base_Dados!$B:$B,0))=0,0,
MAX(0, MIN(N$1,
((INDEX(Base_Dados!N:N,MATCH($B158,Base_Dados!$B:$B,0))-MIN(Base_Dados!N$5:N$98)) /
(IF(MAX(Base_Dados!N$5:N$98)-MIN(Base_Dados!N$5:N$98)=0,1,MAX(Base_Dados!N$5:N$98)-MIN(Base_Dados!N$5:N$98)))) * N$1)))</f>
        <v>0.21777351838048251</v>
      </c>
      <c r="O158" s="106">
        <f>IF(INDEX(Base_Dados!O:O,MATCH($B158,Base_Dados!$B:$B,0))=0,0,
MAX(0, MIN(O$1,
((INDEX(Base_Dados!O:O,MATCH($B158,Base_Dados!$B:$B,0))-MIN(Base_Dados!O$5:O$98)) /
(IF(MAX(Base_Dados!O$5:O$98)-MIN(Base_Dados!O$5:O$98)=0,1,MAX(Base_Dados!O$5:O$98)-MIN(Base_Dados!O$5:O$98)))) * O$1)))</f>
        <v>0.26997045543229836</v>
      </c>
      <c r="P158" s="106">
        <f>IF(INDEX(Base_Dados!P:P,MATCH($B158,Base_Dados!$B:$B,0))=0,0,
MAX(0, MIN(P$1,
((INDEX(Base_Dados!P:P,MATCH($B158,Base_Dados!$B:$B,0))-MIN(Base_Dados!P$5:P$98)) /
(IF(MAX(Base_Dados!P$5:P$98)-MIN(Base_Dados!P$5:P$98)=0,1,MAX(Base_Dados!P$5:P$98)-MIN(Base_Dados!P$5:P$98)))) * P$1)))</f>
        <v>5.4636156752835195E-2</v>
      </c>
      <c r="Q158" s="106">
        <f>IF(INDEX(Base_Dados!Q:Q,MATCH($B158,Base_Dados!$B:$B,0))=0,0,
MAX(0, MIN(Q$1,
((INDEX(Base_Dados!Q:Q,MATCH($B158,Base_Dados!$B:$B,0))-MIN(Base_Dados!Q$5:Q$98)) /
(IF(MAX(Base_Dados!Q$5:Q$98)-MIN(Base_Dados!Q$5:Q$98)=0,1,MAX(Base_Dados!Q$5:Q$98)-MIN(Base_Dados!Q$5:Q$98)))) * Q$1)))</f>
        <v>1.2505923858669896E-2</v>
      </c>
      <c r="R158" s="106">
        <f>IF(INDEX(Base_Dados!R:R,MATCH($B158,Base_Dados!$B:$B,0))=0,0,
MAX(0, MIN(R$1,
((INDEX(Base_Dados!R:R,MATCH($B158,Base_Dados!$B:$B,0))-MIN(Base_Dados!R$5:R$98)) /
(IF(MAX(Base_Dados!R$5:R$98)-MIN(Base_Dados!R$5:R$98)=0,1,MAX(Base_Dados!R$5:R$98)-MIN(Base_Dados!R$5:R$98)))) * R$1)))</f>
        <v>2.871915237536397E-2</v>
      </c>
      <c r="S158" s="106">
        <f>IF(INDEX(Base_Dados!S:S,MATCH($B158,Base_Dados!$B:$B,0))=0,0,
MAX(0, MIN(S$1,
((INDEX(Base_Dados!S:S,MATCH($B158,Base_Dados!$B:$B,0))-MIN(Base_Dados!S$5:S$98)) /
(IF(MAX(Base_Dados!S$5:S$98)-MIN(Base_Dados!S$5:S$98)=0,1,MAX(Base_Dados!S$5:S$98)-MIN(Base_Dados!S$5:S$98)))) * S$1)))</f>
        <v>2.7065079008462521E-2</v>
      </c>
      <c r="T158" s="106">
        <f>IF(INDEX(Base_Dados!T:T,MATCH($B158,Base_Dados!$B:$B,0))=0,0,
MAX(0, MIN(T$1,
((INDEX(Base_Dados!T:T,MATCH($B158,Base_Dados!$B:$B,0))-MIN(Base_Dados!T$5:T$98)) /
(IF(MAX(Base_Dados!T$5:T$98)-MIN(Base_Dados!T$5:T$98)=0,1,MAX(Base_Dados!T$5:T$98)-MIN(Base_Dados!T$5:T$98)))) * T$1)))</f>
        <v>0.46533605529608468</v>
      </c>
      <c r="U158" s="106">
        <f>IF(INDEX(Base_Dados!U:U,MATCH($B158,Base_Dados!$B:$B,0))=0,0,
MAX(0, MIN(U$1,
((INDEX(Base_Dados!U:U,MATCH($B158,Base_Dados!$B:$B,0))-MIN(Base_Dados!U$5:U$98)) /
(IF(MAX(Base_Dados!U$5:U$98)-MIN(Base_Dados!U$5:U$98)=0,1,MAX(Base_Dados!U$5:U$98)-MIN(Base_Dados!U$5:U$98)))) * U$1)))</f>
        <v>1.0576648897265599</v>
      </c>
      <c r="V158" s="106">
        <f>IF(INDEX(Base_Dados!V:V,MATCH($B158,Base_Dados!$B:$B,0))=0,0,
MAX(0, MIN(V$1,
((INDEX(Base_Dados!V:V,MATCH($B158,Base_Dados!$B:$B,0))-MIN(Base_Dados!V$5:V$98)) /
(IF(MAX(Base_Dados!V$5:V$98)-MIN(Base_Dados!V$5:V$98)=0,1,MAX(Base_Dados!V$5:V$98)-MIN(Base_Dados!V$5:V$98)))) * V$1)))</f>
        <v>3.8152819449912737E-2</v>
      </c>
      <c r="W158" s="106">
        <f>IF(INDEX(Base_Dados!W:W,MATCH($B158,Base_Dados!$B:$B,0))=0,0,
MAX(0, MIN(W$1,
((INDEX(Base_Dados!W:W,MATCH($B158,Base_Dados!$B:$B,0))-MIN(Base_Dados!W$5:W$98)) /
(IF(MAX(Base_Dados!W$5:W$98)-MIN(Base_Dados!W$5:W$98)=0,1,MAX(Base_Dados!W$5:W$98)-MIN(Base_Dados!W$5:W$98)))) * W$1)))</f>
        <v>2.2868499424018873</v>
      </c>
      <c r="X158" s="106">
        <f>IF(INDEX(Base_Dados!X:X,MATCH($B158,Base_Dados!$B:$B,0))=0,0,
MAX(0, MIN(X$1,
((INDEX(Base_Dados!X:X,MATCH($B158,Base_Dados!$B:$B,0))-MIN(Base_Dados!X$5:X$98)) /
(IF(MAX(Base_Dados!X$5:X$98)-MIN(Base_Dados!X$5:X$98)=0,1,MAX(Base_Dados!X$5:X$98)-MIN(Base_Dados!X$5:X$98)))) * X$1)))</f>
        <v>0</v>
      </c>
      <c r="Y158" s="106">
        <f>IF(INDEX(Base_Dados!Y:Y,MATCH($B158,Base_Dados!$B:$B,0))=0,0,
MAX(0, MIN(Y$1,
((INDEX(Base_Dados!Y:Y,MATCH($B158,Base_Dados!$B:$B,0))-MIN(Base_Dados!Y$5:Y$98)) /
(IF(MAX(Base_Dados!Y$5:Y$98)-MIN(Base_Dados!Y$5:Y$98)=0,1,MAX(Base_Dados!Y$5:Y$98)-MIN(Base_Dados!Y$5:Y$98)))) * Y$1)))</f>
        <v>0</v>
      </c>
      <c r="Z158" s="106">
        <f>IF(INDEX(Base_Dados!Z:Z,MATCH($B158,Base_Dados!$B:$B,0))=0,0,
MAX(0, MIN(Z$1,
((INDEX(Base_Dados!Z:Z,MATCH($B158,Base_Dados!$B:$B,0))-MIN(Base_Dados!Z$5:Z$98)) /
(IF(MAX(Base_Dados!Z$5:Z$98)-MIN(Base_Dados!Z$5:Z$98)=0,1,MAX(Base_Dados!Z$5:Z$98)-MIN(Base_Dados!Z$5:Z$98)))) * Z$1)))</f>
        <v>0</v>
      </c>
      <c r="AA158" s="106">
        <f>IF(INDEX(Base_Dados!AA:AA,MATCH($B158,Base_Dados!$B:$B,0))=0,0,
MAX(0, MIN(AA$1,
((INDEX(Base_Dados!AA:AA,MATCH($B158,Base_Dados!$B:$B,0))-MIN(Base_Dados!AA$5:AA$98)) /
(IF(MAX(Base_Dados!AA$5:AA$98)-MIN(Base_Dados!AA$5:AA$98)=0,1,MAX(Base_Dados!AA$5:AA$98)-MIN(Base_Dados!AA$5:AA$98)))) * AA$1)))</f>
        <v>0</v>
      </c>
      <c r="AB158" s="106">
        <f>IF(INDEX(Base_Dados!AB:AB,MATCH($B158,Base_Dados!$B:$B,0))=0,0,
MAX(0, MIN(AB$1,
((INDEX(Base_Dados!AB:AB,MATCH($B158,Base_Dados!$B:$B,0))-MIN(Base_Dados!AB$5:AB$98)) /
(IF(MAX(Base_Dados!AB$5:AB$98)-MIN(Base_Dados!AB$5:AB$98)=0,1,MAX(Base_Dados!AB$5:AB$98)-MIN(Base_Dados!AB$5:AB$98)))) * AB$1)))</f>
        <v>7.8699375030756358E-2</v>
      </c>
      <c r="AC158" s="106">
        <f>IF(INDEX(Base_Dados!AC:AC,MATCH($B158,Base_Dados!$B:$B,0))=0,0,
MAX(0, MIN(AC$1,
((INDEX(Base_Dados!AC:AC,MATCH($B158,Base_Dados!$B:$B,0))-MIN(Base_Dados!AC$5:AC$98)) /
(IF(MAX(Base_Dados!AC$5:AC$98)-MIN(Base_Dados!AC$5:AC$98)=0,1,MAX(Base_Dados!AC$5:AC$98)-MIN(Base_Dados!AC$5:AC$98)))) * AC$1)))</f>
        <v>2.9738388899595299E-2</v>
      </c>
      <c r="AD158" s="106">
        <f>IF(INDEX(Base_Dados!AD:AD,MATCH($B158,Base_Dados!$B:$B,0))=0,0,
MAX(0, MIN(AD$1,
((INDEX(Base_Dados!AD:AD,MATCH($B158,Base_Dados!$B:$B,0))-MIN(Base_Dados!AD$5:AD$98)) /
(IF(MAX(Base_Dados!AD$5:AD$98)-MIN(Base_Dados!AD$5:AD$98)=0,1,MAX(Base_Dados!AD$5:AD$98)-MIN(Base_Dados!AD$5:AD$98)))) * AD$1)))</f>
        <v>3.8026919094808459E-2</v>
      </c>
      <c r="AE158" s="106">
        <f>IF(INDEX(Base_Dados!AE:AE,MATCH($B158,Base_Dados!$B:$B,0))=0,0,
MAX(0, MIN(AE$1,
((INDEX(Base_Dados!AE:AE,MATCH($B158,Base_Dados!$B:$B,0))-MIN(Base_Dados!AE$5:AE$98)) /
(IF(MAX(Base_Dados!AE$5:AE$98)-MIN(Base_Dados!AE$5:AE$98)=0,1,MAX(Base_Dados!AE$5:AE$98)-MIN(Base_Dados!AE$5:AE$98)))) * AE$1)))</f>
        <v>1.3548108730044585E-2</v>
      </c>
      <c r="AF158" s="106">
        <f>IF(INDEX(Base_Dados!AF:AF,MATCH($B158,Base_Dados!$B:$B,0))=0,0,
MAX(0, MIN(AF$1,
((INDEX(Base_Dados!AF:AF,MATCH($B158,Base_Dados!$B:$B,0))-MIN(Base_Dados!AF$5:AF$98)) /
(IF(MAX(Base_Dados!AF$5:AF$98)-MIN(Base_Dados!AF$5:AF$98)=0,1,MAX(Base_Dados!AF$5:AF$98)-MIN(Base_Dados!AF$5:AF$98)))) * AF$1)))</f>
        <v>1.1584609019445594E-2</v>
      </c>
      <c r="AG158" s="106">
        <f>IF(INDEX(Base_Dados!AG:AG,MATCH($B158,Base_Dados!$B:$B,0))=0,0,
MAX(0, MIN(AG$1,
((INDEX(Base_Dados!AG:AG,MATCH($B158,Base_Dados!$B:$B,0))-MIN(Base_Dados!AG$5:AG$98)) /
(IF(MAX(Base_Dados!AG$5:AG$98)-MIN(Base_Dados!AG$5:AG$98)=0,1,MAX(Base_Dados!AG$5:AG$98)-MIN(Base_Dados!AG$5:AG$98)))) * AG$1)))</f>
        <v>1.2505923858669896E-2</v>
      </c>
      <c r="AH158" s="106">
        <f>IF(INDEX(Base_Dados!AH:AH,MATCH($B158,Base_Dados!$B:$B,0))=0,0,
MAX(0, MIN(AH$1,
((INDEX(Base_Dados!AH:AH,MATCH($B158,Base_Dados!$B:$B,0))-MIN(Base_Dados!AH$5:AH$98)) /
(IF(MAX(Base_Dados!AH$5:AH$98)-MIN(Base_Dados!AH$5:AH$98)=0,1,MAX(Base_Dados!AH$5:AH$98)-MIN(Base_Dados!AH$5:AH$98)))) * AH$1)))</f>
        <v>1.5417194566510881</v>
      </c>
      <c r="AI158" s="106">
        <f>IF(INDEX(Base_Dados!AI:AI,MATCH($B158,Base_Dados!$B:$B,0))=0,0,
MAX(0, MIN(AI$1,
((INDEX(Base_Dados!AI:AI,MATCH($B158,Base_Dados!$B:$B,0))-MIN(Base_Dados!AI$5:AI$98)) /
(IF(MAX(Base_Dados!AI$5:AI$98)-MIN(Base_Dados!AI$5:AI$98)=0,1,MAX(Base_Dados!AI$5:AI$98)-MIN(Base_Dados!AI$5:AI$98)))) * AI$1)))</f>
        <v>0.17857142857142858</v>
      </c>
      <c r="AJ158" s="106">
        <f>IF(INDEX(Base_Dados!AJ:AJ,MATCH($B158,Base_Dados!$B:$B,0))=0,0,
MAX(0, MIN(AJ$1,
((INDEX(Base_Dados!AJ:AJ,MATCH($B158,Base_Dados!$B:$B,0))-MIN(Base_Dados!AJ$5:AJ$98)) /
(IF(MAX(Base_Dados!AJ$5:AJ$98)-MIN(Base_Dados!AJ$5:AJ$98)=0,1,MAX(Base_Dados!AJ$5:AJ$98)-MIN(Base_Dados!AJ$5:AJ$98)))) * AJ$1)))</f>
        <v>0.83333333333333326</v>
      </c>
      <c r="AK158" s="106">
        <f>IF(INDEX(Base_Dados!AK:AK,MATCH($B158,Base_Dados!$B:$B,0))=0,0,
MAX(0, MIN(AK$1,
((INDEX(Base_Dados!AK:AK,MATCH($B158,Base_Dados!$B:$B,0))-MIN(Base_Dados!AK$5:AK$98)) /
(IF(MAX(Base_Dados!AK$5:AK$98)-MIN(Base_Dados!AK$5:AK$98)=0,1,MAX(Base_Dados!AK$5:AK$98)-MIN(Base_Dados!AK$5:AK$98)))) * AK$1)))</f>
        <v>1.4367816091954023E-2</v>
      </c>
      <c r="AL158" s="106">
        <f>IF(INDEX(Base_Dados!AL:AL,MATCH($B158,Base_Dados!$B:$B,0))=0,0,
MAX(0, MIN(AL$1,
((INDEX(Base_Dados!AL:AL,MATCH($B158,Base_Dados!$B:$B,0))-MIN(Base_Dados!AL$5:AL$98)) /
(IF(MAX(Base_Dados!AL$5:AL$98)-MIN(Base_Dados!AL$5:AL$98)=0,1,MAX(Base_Dados!AL$5:AL$98)-MIN(Base_Dados!AL$5:AL$98)))) * AL$1)))</f>
        <v>0</v>
      </c>
      <c r="AM158" s="106">
        <f>IF(INDEX(Base_Dados!AM:AM,MATCH($B158,Base_Dados!$B:$B,0))=0,0,
MAX(0, MIN(AM$1,
((INDEX(Base_Dados!AM:AM,MATCH($B158,Base_Dados!$B:$B,0))-MIN(Base_Dados!AM$5:AM$98)) /
(IF(MAX(Base_Dados!AM$5:AM$98)-MIN(Base_Dados!AM$5:AM$98)=0,1,MAX(Base_Dados!AM$5:AM$98)-MIN(Base_Dados!AM$5:AM$98)))) * AM$1)))</f>
        <v>7.2501294665976185E-2</v>
      </c>
      <c r="AN158" s="106">
        <f>IF(INDEX(Base_Dados!AN:AN,MATCH($B158,Base_Dados!$B:$B,0))=0,0,
MAX(0, MIN(AN$1,
((INDEX(Base_Dados!AN:AN,MATCH($B158,Base_Dados!$B:$B,0))-MIN(Base_Dados!AN$5:AN$98)) /
(IF(MAX(Base_Dados!AN$5:AN$98)-MIN(Base_Dados!AN$5:AN$98)=0,1,MAX(Base_Dados!AN$5:AN$98)-MIN(Base_Dados!AN$5:AN$98)))) * AN$1)))</f>
        <v>0.2267156862745098</v>
      </c>
      <c r="AO158" s="106">
        <f>IF(INDEX(Base_Dados!AO:AO,MATCH($B158,Base_Dados!$B:$B,0))=0,0,
MAX(0, MIN(AO$1,
((INDEX(Base_Dados!AO:AO,MATCH($B158,Base_Dados!$B:$B,0))-MIN(Base_Dados!AO$5:AO$98)) /
(IF(MAX(Base_Dados!AO$5:AO$98)-MIN(Base_Dados!AO$5:AO$98)=0,1,MAX(Base_Dados!AO$5:AO$98)-MIN(Base_Dados!AO$5:AO$98)))) * AO$1)))</f>
        <v>0</v>
      </c>
      <c r="AP158" s="106">
        <f>IF(INDEX(Base_Dados!AP:AP,MATCH($B158,Base_Dados!$B:$B,0))=0,0,
MAX(0, MIN(AP$1,
((INDEX(Base_Dados!AP:AP,MATCH($B158,Base_Dados!$B:$B,0))-MIN(Base_Dados!AP$5:AP$98)) /
(IF(MAX(Base_Dados!AP$5:AP$98)-MIN(Base_Dados!AP$5:AP$98)=0,1,MAX(Base_Dados!AP$5:AP$98)-MIN(Base_Dados!AP$5:AP$98)))) * AP$1)))</f>
        <v>1.834862385321101E-2</v>
      </c>
      <c r="AQ158" s="106">
        <f>IF(INDEX(Base_Dados!AQ:AQ,MATCH($B158,Base_Dados!$B:$B,0))=0,0,
MAX(0, MIN(AQ$1,
((INDEX(Base_Dados!AQ:AQ,MATCH($B158,Base_Dados!$B:$B,0))-MIN(Base_Dados!AQ$5:AQ$98)) /
(IF(MAX(Base_Dados!AQ$5:AQ$98)-MIN(Base_Dados!AQ$5:AQ$98)=0,1,MAX(Base_Dados!AQ$5:AQ$98)-MIN(Base_Dados!AQ$5:AQ$98)))) * AQ$1)))</f>
        <v>0</v>
      </c>
      <c r="AR158" s="106">
        <f>IF(INDEX(Base_Dados!AR:AR,MATCH($B158,Base_Dados!$B:$B,0))=0,0,
MAX(0, MIN(AR$1,
((INDEX(Base_Dados!AR:AR,MATCH($B158,Base_Dados!$B:$B,0))-MIN(Base_Dados!AR$5:AR$98)) /
(IF(MAX(Base_Dados!AR$5:AR$98)-MIN(Base_Dados!AR$5:AR$98)=0,1,MAX(Base_Dados!AR$5:AR$98)-MIN(Base_Dados!AR$5:AR$98)))) * AR$1)))</f>
        <v>0</v>
      </c>
      <c r="AS158" s="106">
        <f>IF(INDEX(Base_Dados!AS:AS,MATCH($B158,Base_Dados!$B:$B,0))=0,0,
MAX(0, MIN(AS$1,
((INDEX(Base_Dados!AS:AS,MATCH($B158,Base_Dados!$B:$B,0))-MIN(Base_Dados!AS$5:AS$98)) /
(IF(MAX(Base_Dados!AS$5:AS$98)-MIN(Base_Dados!AS$5:AS$98)=0,1,MAX(Base_Dados!AS$5:AS$98)-MIN(Base_Dados!AS$5:AS$98)))) * AS$1)))</f>
        <v>0</v>
      </c>
      <c r="AT158" s="106">
        <f>IF(INDEX(Base_Dados!AT:AT,MATCH($B158,Base_Dados!$B:$B,0))=0,0,
MAX(0, MIN(AT$1,
((INDEX(Base_Dados!AT:AT,MATCH($B158,Base_Dados!$B:$B,0))-MIN(Base_Dados!AT$5:AT$98)) /
(IF(MAX(Base_Dados!AT$5:AT$98)-MIN(Base_Dados!AT$5:AT$98)=0,1,MAX(Base_Dados!AT$5:AT$98)-MIN(Base_Dados!AT$5:AT$98)))) * AT$1)))</f>
        <v>0</v>
      </c>
      <c r="AU158" s="106">
        <f>IF(INDEX(Base_Dados!AU:AU,MATCH($B158,Base_Dados!$B:$B,0))=0,0,
MAX(0, MIN(AU$1,
((INDEX(Base_Dados!AU:AU,MATCH($B158,Base_Dados!$B:$B,0))-MIN(Base_Dados!AU$5:AU$98)) /
(IF(MAX(Base_Dados!AU$5:AU$98)-MIN(Base_Dados!AU$5:AU$98)=0,1,MAX(Base_Dados!AU$5:AU$98)-MIN(Base_Dados!AU$5:AU$98)))) * AU$1)))</f>
        <v>0</v>
      </c>
      <c r="AV158" s="106">
        <f>IF(INDEX(Base_Dados!AV:AV,MATCH($B158,Base_Dados!$B:$B,0))=0,0,
MAX(0, MIN(AV$1,
((INDEX(Base_Dados!AV:AV,MATCH($B158,Base_Dados!$B:$B,0))-MIN(Base_Dados!AV$5:AV$98)) /
(IF(MAX(Base_Dados!AV$5:AV$98)-MIN(Base_Dados!AV$5:AV$98)=0,1,MAX(Base_Dados!AV$5:AV$98)-MIN(Base_Dados!AV$5:AV$98)))) * AV$1)))</f>
        <v>0</v>
      </c>
      <c r="AW158" s="106">
        <f>IF(INDEX(Base_Dados!AW:AW,MATCH($B158,Base_Dados!$B:$B,0))=0,0,
MAX(0, MIN(AW$1,
((INDEX(Base_Dados!AW:AW,MATCH($B158,Base_Dados!$B:$B,0))-MIN(Base_Dados!AW$5:AW$98)) /
(IF(MAX(Base_Dados!AW$5:AW$98)-MIN(Base_Dados!AW$5:AW$98)=0,1,MAX(Base_Dados!AW$5:AW$98)-MIN(Base_Dados!AW$5:AW$98)))) * AW$1)))</f>
        <v>0</v>
      </c>
      <c r="AX158" s="106">
        <f>IF(INDEX(Base_Dados!AX:AX,MATCH($B158,Base_Dados!$B:$B,0))=0,0,
MAX(0, MIN(AX$1,
((INDEX(Base_Dados!AX:AX,MATCH($B158,Base_Dados!$B:$B,0))-MIN(Base_Dados!AX$5:AX$98)) /
(IF(MAX(Base_Dados!AX$5:AX$98)-MIN(Base_Dados!AX$5:AX$98)=0,1,MAX(Base_Dados!AX$5:AX$98)-MIN(Base_Dados!AX$5:AX$98)))) * AX$1)))</f>
        <v>3.8547372692229666E-2</v>
      </c>
      <c r="AY158" s="106">
        <f>IF(INDEX(Base_Dados!AY:AY,MATCH($B158,Base_Dados!$B:$B,0))=0,0,
MAX(0, MIN(AY$1,
((INDEX(Base_Dados!AY:AY,MATCH($B158,Base_Dados!$B:$B,0))-MIN(Base_Dados!AY$5:AY$98)) /
(IF(MAX(Base_Dados!AY$5:AY$98)-MIN(Base_Dados!AY$5:AY$98)=0,1,MAX(Base_Dados!AY$5:AY$98)-MIN(Base_Dados!AY$5:AY$98)))) * AY$1)))</f>
        <v>6.5941312232113422E-3</v>
      </c>
      <c r="AZ158" s="106">
        <f>IF(INDEX(Base_Dados!AZ:AZ,MATCH($B158,Base_Dados!$B:$B,0))=0,0,
MAX(0, MIN(AZ$1,
((INDEX(Base_Dados!AZ:AZ,MATCH($B158,Base_Dados!$B:$B,0))-MIN(Base_Dados!AZ$5:AZ$98)) /
(IF(MAX(Base_Dados!AZ$5:AZ$98)-MIN(Base_Dados!AZ$5:AZ$98)=0,1,MAX(Base_Dados!AZ$5:AZ$98)-MIN(Base_Dados!AZ$5:AZ$98)))) * AZ$1)))</f>
        <v>0.41666666666666663</v>
      </c>
      <c r="BA158" s="106">
        <f>IF(INDEX(Base_Dados!BA:BA,MATCH($B158,Base_Dados!$B:$B,0))=0,0,
MAX(0, MIN(BA$1,
((INDEX(Base_Dados!BA:BA,MATCH($B158,Base_Dados!$B:$B,0))-MIN(Base_Dados!BA$5:BA$98)) /
(IF(MAX(Base_Dados!BA$5:BA$98)-MIN(Base_Dados!BA$5:BA$98)=0,1,MAX(Base_Dados!BA$5:BA$98)-MIN(Base_Dados!BA$5:BA$98)))) * BA$1)))</f>
        <v>4.385088478873865E-2</v>
      </c>
      <c r="BB158" s="106">
        <f>IF(INDEX(Base_Dados!BB:BB,MATCH($B158,Base_Dados!$B:$B,0))=0,0,
MAX(0, MIN(BB$1,
((INDEX(Base_Dados!BB:BB,MATCH($B158,Base_Dados!$B:$B,0))-MIN(Base_Dados!BB$5:BB$98)) /
(IF(MAX(Base_Dados!BB$5:BB$98)-MIN(Base_Dados!BB$5:BB$98)=0,1,MAX(Base_Dados!BB$5:BB$98)-MIN(Base_Dados!BB$5:BB$98)))) * BB$1)))</f>
        <v>0.5</v>
      </c>
      <c r="BC158" s="106">
        <f>IF(INDEX(Base_Dados!BC:BC,MATCH($B158,Base_Dados!$B:$B,0))=0,0,
MAX(0, MIN(BC$1,
((INDEX(Base_Dados!BC:BC,MATCH($B158,Base_Dados!$B:$B,0))-MIN(Base_Dados!BC$5:BC$98)) /
(IF(MAX(Base_Dados!BC$5:BC$98)-MIN(Base_Dados!BC$5:BC$98)=0,1,MAX(Base_Dados!BC$5:BC$98)-MIN(Base_Dados!BC$5:BC$98)))) * BC$1)))</f>
        <v>4.2822515486129815E-2</v>
      </c>
      <c r="BD158" s="106">
        <f>IF(INDEX(Base_Dados!BD:BD,MATCH($B158,Base_Dados!$B:$B,0))=0,0,
MAX(0, MIN(BD$1,
((INDEX(Base_Dados!BD:BD,MATCH($B158,Base_Dados!$B:$B,0))-MIN(Base_Dados!BD$5:BD$98)) /
(IF(MAX(Base_Dados!BD$5:BD$98)-MIN(Base_Dados!BD$5:BD$98)=0,1,MAX(Base_Dados!BD$5:BD$98)-MIN(Base_Dados!BD$5:BD$98)))) * BD$1)))</f>
        <v>2.2505366664358425E-2</v>
      </c>
      <c r="BE158" s="106">
        <f>IF(INDEX(Base_Dados!BE:BE,MATCH($B158,Base_Dados!$B:$B,0))=0,0,
MAX(0, MIN(BE$1,
((INDEX(Base_Dados!BE:BE,MATCH($B158,Base_Dados!$B:$B,0))-MIN(Base_Dados!BE$5:BE$98)) /
(IF(MAX(Base_Dados!BE$5:BE$98)-MIN(Base_Dados!BE$5:BE$98)=0,1,MAX(Base_Dados!BE$5:BE$98)-MIN(Base_Dados!BE$5:BE$98)))) * BE$1)))</f>
        <v>2.7094831911690917E-2</v>
      </c>
      <c r="BF158" s="106">
        <f>IF(INDEX(Base_Dados!BF:BF,MATCH($B158,Base_Dados!$B:$B,0))=0,0,
MAX(0, MIN(BF$1,
((INDEX(Base_Dados!BF:BF,MATCH($B158,Base_Dados!$B:$B,0))-MIN(Base_Dados!BF$5:BF$98)) /
(IF(MAX(Base_Dados!BF$5:BF$98)-MIN(Base_Dados!BF$5:BF$98)=0,1,MAX(Base_Dados!BF$5:BF$98)-MIN(Base_Dados!BF$5:BF$98)))) * BF$1)))</f>
        <v>0.14448051948051949</v>
      </c>
      <c r="BG158" s="106">
        <f>IF(INDEX(Base_Dados!BG:BG,MATCH($B158,Base_Dados!$B:$B,0))=0,0,
MAX(0, MIN(BG$1,
((INDEX(Base_Dados!BG:BG,MATCH($B158,Base_Dados!$B:$B,0))-MIN(Base_Dados!BG$5:BG$98)) /
(IF(MAX(Base_Dados!BG$5:BG$98)-MIN(Base_Dados!BG$5:BG$98)=0,1,MAX(Base_Dados!BG$5:BG$98)-MIN(Base_Dados!BG$5:BG$98)))) * BG$1)))</f>
        <v>4.6404682274247488E-2</v>
      </c>
      <c r="BH158" s="106">
        <f>IF(INDEX(Base_Dados!BH:BH,MATCH($B158,Base_Dados!$B:$B,0))=0,0,
MAX(0, MIN(BH$1,
((INDEX(Base_Dados!BH:BH,MATCH($B158,Base_Dados!$B:$B,0))-MIN(Base_Dados!BH$5:BH$98)) /
(IF(MAX(Base_Dados!BH$5:BH$98)-MIN(Base_Dados!BH$5:BH$98)=0,1,MAX(Base_Dados!BH$5:BH$98)-MIN(Base_Dados!BH$5:BH$98)))) * BH$1)))</f>
        <v>0.15384615384615385</v>
      </c>
      <c r="BI158" s="106">
        <f>IF(INDEX(Base_Dados!BI:BI,MATCH($B158,Base_Dados!$B:$B,0))=0,0,
MAX(0, MIN(BI$1,
((INDEX(Base_Dados!BI:BI,MATCH($B158,Base_Dados!$B:$B,0))-MIN(Base_Dados!BI$5:BI$98)) /
(IF(MAX(Base_Dados!BI$5:BI$98)-MIN(Base_Dados!BI$5:BI$98)=0,1,MAX(Base_Dados!BI$5:BI$98)-MIN(Base_Dados!BI$5:BI$98)))) * BI$1)))</f>
        <v>8.7363494539781594E-2</v>
      </c>
      <c r="BJ158" s="106">
        <f>IF(INDEX(Base_Dados!BJ:BJ,MATCH($B158,Base_Dados!$B:$B,0))=0,0,
MAX(0, MIN(BJ$1,
((INDEX(Base_Dados!BJ:BJ,MATCH($B158,Base_Dados!$B:$B,0))-MIN(Base_Dados!BJ$5:BJ$98)) /
(IF(MAX(Base_Dados!BJ$5:BJ$98)-MIN(Base_Dados!BJ$5:BJ$98)=0,1,MAX(Base_Dados!BJ$5:BJ$98)-MIN(Base_Dados!BJ$5:BJ$98)))) * BJ$1)))</f>
        <v>9.4736842105263161E-2</v>
      </c>
      <c r="BK158" s="106">
        <f>IF(INDEX(Base_Dados!BK:BK,MATCH($B158,Base_Dados!$B:$B,0))=0,0,
MAX(0, MIN(BK$1,
((INDEX(Base_Dados!BK:BK,MATCH($B158,Base_Dados!$B:$B,0))-MIN(Base_Dados!BK$5:BK$98)) /
(IF(MAX(Base_Dados!BK$5:BK$98)-MIN(Base_Dados!BK$5:BK$98)=0,1,MAX(Base_Dados!BK$5:BK$98)-MIN(Base_Dados!BK$5:BK$98)))) * BK$1)))</f>
        <v>8.9285714285714288E-2</v>
      </c>
      <c r="BL158" s="106">
        <f>IF(INDEX(Base_Dados!BL:BL,MATCH($B158,Base_Dados!$B:$B,0))=0,0,
MAX(0, MIN(BL$1,
((INDEX(Base_Dados!BL:BL,MATCH($B158,Base_Dados!$B:$B,0))-MIN(Base_Dados!BL$5:BL$98)) /
(IF(MAX(Base_Dados!BL$5:BL$98)-MIN(Base_Dados!BL$5:BL$98)=0,1,MAX(Base_Dados!BL$5:BL$98)-MIN(Base_Dados!BL$5:BL$98)))) * BL$1)))</f>
        <v>8.143322475570032E-2</v>
      </c>
      <c r="BM158" s="106">
        <f>IF(INDEX(Base_Dados!BM:BM,MATCH($B158,Base_Dados!$B:$B,0))=0,0,
MAX(0, MIN(BM$1,
((INDEX(Base_Dados!BM:BM,MATCH($B158,Base_Dados!$B:$B,0))-MIN(Base_Dados!BM$5:BM$98)) /
(IF(MAX(Base_Dados!BM$5:BM$98)-MIN(Base_Dados!BM$5:BM$98)=0,1,MAX(Base_Dados!BM$5:BM$98)-MIN(Base_Dados!BM$5:BM$98)))) * BM$1)))</f>
        <v>0.28032699484627777</v>
      </c>
      <c r="BN158" s="106">
        <f>IF(INDEX(Base_Dados!BN:BN,MATCH($B158,Base_Dados!$B:$B,0))=0,0,
MAX(0, MIN(BN$1,
((INDEX(Base_Dados!BN:BN,MATCH($B158,Base_Dados!$B:$B,0))-MIN(Base_Dados!BN$5:BN$98)) /
(IF(MAX(Base_Dados!BN$5:BN$98)-MIN(Base_Dados!BN$5:BN$98)=0,1,MAX(Base_Dados!BN$5:BN$98)-MIN(Base_Dados!BN$5:BN$98)))) * BN$1)))</f>
        <v>0.73861051692845792</v>
      </c>
      <c r="BO158" s="106">
        <f>IF(INDEX(Base_Dados!BO:BO,MATCH($B158,Base_Dados!$B:$B,0))=0,0,
MAX(0, MIN(BO$1,
((INDEX(Base_Dados!BO:BO,MATCH($B158,Base_Dados!$B:$B,0))-MIN(Base_Dados!BO$5:BO$98)) /
(IF(MAX(Base_Dados!BO$5:BO$98)-MIN(Base_Dados!BO$5:BO$98)=0,1,MAX(Base_Dados!BO$5:BO$98)-MIN(Base_Dados!BO$5:BO$98)))) * BO$1)))</f>
        <v>8.6206896551724137E-3</v>
      </c>
      <c r="BP158" s="106">
        <f t="shared" si="8"/>
        <v>11.721064186643522</v>
      </c>
      <c r="BQ158" s="111">
        <f t="shared" si="9"/>
        <v>0.37977626729357333</v>
      </c>
      <c r="BR158" s="112">
        <f t="shared" si="10"/>
        <v>6.5267953815550062E-2</v>
      </c>
      <c r="BS158" s="113">
        <f t="shared" si="11"/>
        <v>11.655796232827973</v>
      </c>
    </row>
    <row r="159" spans="1:71">
      <c r="A159" s="21">
        <v>25003</v>
      </c>
      <c r="B159" s="21" t="s">
        <v>435</v>
      </c>
      <c r="C159" s="21" t="s">
        <v>413</v>
      </c>
      <c r="D159" s="105">
        <f>IF(INDEX(Base_Dados!D:D,MATCH($B159,Base_Dados!$B:$B,0))=0,0,
MAX(0, MIN(D$1,
((INDEX(Base_Dados!D:D,MATCH($B159,Base_Dados!$B:$B,0))-MIN(Base_Dados!D$5:D$98)) /
(IF(MAX(Base_Dados!D$5:D$98)-MIN(Base_Dados!D$5:D$98)=0,1,MAX(Base_Dados!D$5:D$98)-MIN(Base_Dados!D$5:D$98)))) * D$1)))</f>
        <v>0.3705129451487999</v>
      </c>
      <c r="E159" s="106">
        <f>IF(INDEX(Base_Dados!E:E,MATCH($B159,Base_Dados!$B:$B,0))=0,0,
MAX(0, MIN(E$1,
((INDEX(Base_Dados!E:E,MATCH($B159,Base_Dados!$B:$B,0))-MIN(Base_Dados!E$5:E$98)) /
(IF(MAX(Base_Dados!E$5:E$98)-MIN(Base_Dados!E$5:E$98)=0,1,MAX(Base_Dados!E$5:E$98)-MIN(Base_Dados!E$5:E$98)))) * E$1)))</f>
        <v>9.8597897093273767E-2</v>
      </c>
      <c r="F159" s="106">
        <f>IF(INDEX(Base_Dados!F:F,MATCH($B159,Base_Dados!$B:$B,0))=0,0,
MAX(0, MIN(F$1,
((INDEX(Base_Dados!F:F,MATCH($B159,Base_Dados!$B:$B,0))-MIN(Base_Dados!F$5:F$98)) /
(IF(MAX(Base_Dados!F$5:F$98)-MIN(Base_Dados!F$5:F$98)=0,1,MAX(Base_Dados!F$5:F$98)-MIN(Base_Dados!F$5:F$98)))) * F$1)))</f>
        <v>9.0387848789979783E-2</v>
      </c>
      <c r="G159" s="106">
        <f>IF(INDEX(Base_Dados!G:G,MATCH($B159,Base_Dados!$B:$B,0))=0,0,
MAX(0, MIN(G$1,
((INDEX(Base_Dados!G:G,MATCH($B159,Base_Dados!$B:$B,0))-MIN(Base_Dados!G$5:G$98)) /
(IF(MAX(Base_Dados!G$5:G$98)-MIN(Base_Dados!G$5:G$98)=0,1,MAX(Base_Dados!G$5:G$98)-MIN(Base_Dados!G$5:G$98)))) * G$1)))</f>
        <v>9.7502661542070407E-2</v>
      </c>
      <c r="H159" s="106">
        <f>IF(INDEX(Base_Dados!H:H,MATCH($B159,Base_Dados!$B:$B,0))=0,0,
MAX(0, MIN(H$1,
((INDEX(Base_Dados!H:H,MATCH($B159,Base_Dados!$B:$B,0))-MIN(Base_Dados!H$5:H$98)) /
(IF(MAX(Base_Dados!H$5:H$98)-MIN(Base_Dados!H$5:H$98)=0,1,MAX(Base_Dados!H$5:H$98)-MIN(Base_Dados!H$5:H$98)))) * H$1)))</f>
        <v>0.10608466200049196</v>
      </c>
      <c r="I159" s="106">
        <f>IF(INDEX(Base_Dados!I:I,MATCH($B159,Base_Dados!$B:$B,0))=0,0,
MAX(0, MIN(I$1,
((INDEX(Base_Dados!I:I,MATCH($B159,Base_Dados!$B:$B,0))-MIN(Base_Dados!I$5:I$98)) /
(IF(MAX(Base_Dados!I$5:I$98)-MIN(Base_Dados!I$5:I$98)=0,1,MAX(Base_Dados!I$5:I$98)-MIN(Base_Dados!I$5:I$98)))) * I$1)))</f>
        <v>0.10253335267135252</v>
      </c>
      <c r="J159" s="106">
        <f>IF(INDEX(Base_Dados!J:J,MATCH($B159,Base_Dados!$B:$B,0))=0,0,
MAX(0, MIN(J$1,
((INDEX(Base_Dados!J:J,MATCH($B159,Base_Dados!$B:$B,0))-MIN(Base_Dados!J$5:J$98)) /
(IF(MAX(Base_Dados!J$5:J$98)-MIN(Base_Dados!J$5:J$98)=0,1,MAX(Base_Dados!J$5:J$98)-MIN(Base_Dados!J$5:J$98)))) * J$1)))</f>
        <v>0.12696819581950308</v>
      </c>
      <c r="K159" s="106">
        <f>IF(INDEX(Base_Dados!K:K,MATCH($B159,Base_Dados!$B:$B,0))=0,0,
MAX(0, MIN(K$1,
((INDEX(Base_Dados!K:K,MATCH($B159,Base_Dados!$B:$B,0))-MIN(Base_Dados!K$5:K$98)) /
(IF(MAX(Base_Dados!K$5:K$98)-MIN(Base_Dados!K$5:K$98)=0,1,MAX(Base_Dados!K$5:K$98)-MIN(Base_Dados!K$5:K$98)))) * K$1)))</f>
        <v>0.14215675313059034</v>
      </c>
      <c r="L159" s="106">
        <f>IF(INDEX(Base_Dados!L:L,MATCH($B159,Base_Dados!$B:$B,0))=0,0,
MAX(0, MIN(L$1,
((INDEX(Base_Dados!L:L,MATCH($B159,Base_Dados!$B:$B,0))-MIN(Base_Dados!L$5:L$98)) /
(IF(MAX(Base_Dados!L$5:L$98)-MIN(Base_Dados!L$5:L$98)=0,1,MAX(Base_Dados!L$5:L$98)-MIN(Base_Dados!L$5:L$98)))) * L$1)))</f>
        <v>0.16166652581762866</v>
      </c>
      <c r="M159" s="106">
        <f>IF(INDEX(Base_Dados!M:M,MATCH($B159,Base_Dados!$B:$B,0))=0,0,
MAX(0, MIN(M$1,
((INDEX(Base_Dados!M:M,MATCH($B159,Base_Dados!$B:$B,0))-MIN(Base_Dados!M$5:M$98)) /
(IF(MAX(Base_Dados!M$5:M$98)-MIN(Base_Dados!M$5:M$98)=0,1,MAX(Base_Dados!M$5:M$98)-MIN(Base_Dados!M$5:M$98)))) * M$1)))</f>
        <v>0.17871720116618076</v>
      </c>
      <c r="N159" s="106">
        <f>IF(INDEX(Base_Dados!N:N,MATCH($B159,Base_Dados!$B:$B,0))=0,0,
MAX(0, MIN(N$1,
((INDEX(Base_Dados!N:N,MATCH($B159,Base_Dados!$B:$B,0))-MIN(Base_Dados!N$5:N$98)) /
(IF(MAX(Base_Dados!N$5:N$98)-MIN(Base_Dados!N$5:N$98)=0,1,MAX(Base_Dados!N$5:N$98)-MIN(Base_Dados!N$5:N$98)))) * N$1)))</f>
        <v>0.24844117890651807</v>
      </c>
      <c r="O159" s="106">
        <f>IF(INDEX(Base_Dados!O:O,MATCH($B159,Base_Dados!$B:$B,0))=0,0,
MAX(0, MIN(O$1,
((INDEX(Base_Dados!O:O,MATCH($B159,Base_Dados!$B:$B,0))-MIN(Base_Dados!O$5:O$98)) /
(IF(MAX(Base_Dados!O$5:O$98)-MIN(Base_Dados!O$5:O$98)=0,1,MAX(Base_Dados!O$5:O$98)-MIN(Base_Dados!O$5:O$98)))) * O$1)))</f>
        <v>0.31947154244941189</v>
      </c>
      <c r="P159" s="106">
        <f>IF(INDEX(Base_Dados!P:P,MATCH($B159,Base_Dados!$B:$B,0))=0,0,
MAX(0, MIN(P$1,
((INDEX(Base_Dados!P:P,MATCH($B159,Base_Dados!$B:$B,0))-MIN(Base_Dados!P$5:P$98)) /
(IF(MAX(Base_Dados!P$5:P$98)-MIN(Base_Dados!P$5:P$98)=0,1,MAX(Base_Dados!P$5:P$98)-MIN(Base_Dados!P$5:P$98)))) * P$1)))</f>
        <v>5.2870879542871188E-2</v>
      </c>
      <c r="Q159" s="106">
        <f>IF(INDEX(Base_Dados!Q:Q,MATCH($B159,Base_Dados!$B:$B,0))=0,0,
MAX(0, MIN(Q$1,
((INDEX(Base_Dados!Q:Q,MATCH($B159,Base_Dados!$B:$B,0))-MIN(Base_Dados!Q$5:Q$98)) /
(IF(MAX(Base_Dados!Q$5:Q$98)-MIN(Base_Dados!Q$5:Q$98)=0,1,MAX(Base_Dados!Q$5:Q$98)-MIN(Base_Dados!Q$5:Q$98)))) * Q$1)))</f>
        <v>1.8956347743668053E-2</v>
      </c>
      <c r="R159" s="106">
        <f>IF(INDEX(Base_Dados!R:R,MATCH($B159,Base_Dados!$B:$B,0))=0,0,
MAX(0, MIN(R$1,
((INDEX(Base_Dados!R:R,MATCH($B159,Base_Dados!$B:$B,0))-MIN(Base_Dados!R$5:R$98)) /
(IF(MAX(Base_Dados!R$5:R$98)-MIN(Base_Dados!R$5:R$98)=0,1,MAX(Base_Dados!R$5:R$98)-MIN(Base_Dados!R$5:R$98)))) * R$1)))</f>
        <v>1.7935631013141724E-2</v>
      </c>
      <c r="S159" s="106">
        <f>IF(INDEX(Base_Dados!S:S,MATCH($B159,Base_Dados!$B:$B,0))=0,0,
MAX(0, MIN(S$1,
((INDEX(Base_Dados!S:S,MATCH($B159,Base_Dados!$B:$B,0))-MIN(Base_Dados!S$5:S$98)) /
(IF(MAX(Base_Dados!S$5:S$98)-MIN(Base_Dados!S$5:S$98)=0,1,MAX(Base_Dados!S$5:S$98)-MIN(Base_Dados!S$5:S$98)))) * S$1)))</f>
        <v>2.944656631468584E-2</v>
      </c>
      <c r="T159" s="106">
        <f>IF(INDEX(Base_Dados!T:T,MATCH($B159,Base_Dados!$B:$B,0))=0,0,
MAX(0, MIN(T$1,
((INDEX(Base_Dados!T:T,MATCH($B159,Base_Dados!$B:$B,0))-MIN(Base_Dados!T$5:T$98)) /
(IF(MAX(Base_Dados!T$5:T$98)-MIN(Base_Dados!T$5:T$98)=0,1,MAX(Base_Dados!T$5:T$98)-MIN(Base_Dados!T$5:T$98)))) * T$1)))</f>
        <v>0.40791608107645072</v>
      </c>
      <c r="U159" s="106">
        <f>IF(INDEX(Base_Dados!U:U,MATCH($B159,Base_Dados!$B:$B,0))=0,0,
MAX(0, MIN(U$1,
((INDEX(Base_Dados!U:U,MATCH($B159,Base_Dados!$B:$B,0))-MIN(Base_Dados!U$5:U$98)) /
(IF(MAX(Base_Dados!U$5:U$98)-MIN(Base_Dados!U$5:U$98)=0,1,MAX(Base_Dados!U$5:U$98)-MIN(Base_Dados!U$5:U$98)))) * U$1)))</f>
        <v>0.88144269439148126</v>
      </c>
      <c r="V159" s="106">
        <f>IF(INDEX(Base_Dados!V:V,MATCH($B159,Base_Dados!$B:$B,0))=0,0,
MAX(0, MIN(V$1,
((INDEX(Base_Dados!V:V,MATCH($B159,Base_Dados!$B:$B,0))-MIN(Base_Dados!V$5:V$98)) /
(IF(MAX(Base_Dados!V$5:V$98)-MIN(Base_Dados!V$5:V$98)=0,1,MAX(Base_Dados!V$5:V$98)-MIN(Base_Dados!V$5:V$98)))) * V$1)))</f>
        <v>6.0786257020151967E-2</v>
      </c>
      <c r="W159" s="106">
        <f>IF(INDEX(Base_Dados!W:W,MATCH($B159,Base_Dados!$B:$B,0))=0,0,
MAX(0, MIN(W$1,
((INDEX(Base_Dados!W:W,MATCH($B159,Base_Dados!$B:$B,0))-MIN(Base_Dados!W$5:W$98)) /
(IF(MAX(Base_Dados!W$5:W$98)-MIN(Base_Dados!W$5:W$98)=0,1,MAX(Base_Dados!W$5:W$98)-MIN(Base_Dados!W$5:W$98)))) * W$1)))</f>
        <v>2.5367806348266861</v>
      </c>
      <c r="X159" s="106">
        <f>IF(INDEX(Base_Dados!X:X,MATCH($B159,Base_Dados!$B:$B,0))=0,0,
MAX(0, MIN(X$1,
((INDEX(Base_Dados!X:X,MATCH($B159,Base_Dados!$B:$B,0))-MIN(Base_Dados!X$5:X$98)) /
(IF(MAX(Base_Dados!X$5:X$98)-MIN(Base_Dados!X$5:X$98)=0,1,MAX(Base_Dados!X$5:X$98)-MIN(Base_Dados!X$5:X$98)))) * X$1)))</f>
        <v>1.2711864406779662E-2</v>
      </c>
      <c r="Y159" s="106">
        <f>IF(INDEX(Base_Dados!Y:Y,MATCH($B159,Base_Dados!$B:$B,0))=0,0,
MAX(0, MIN(Y$1,
((INDEX(Base_Dados!Y:Y,MATCH($B159,Base_Dados!$B:$B,0))-MIN(Base_Dados!Y$5:Y$98)) /
(IF(MAX(Base_Dados!Y$5:Y$98)-MIN(Base_Dados!Y$5:Y$98)=0,1,MAX(Base_Dados!Y$5:Y$98)-MIN(Base_Dados!Y$5:Y$98)))) * Y$1)))</f>
        <v>0</v>
      </c>
      <c r="Z159" s="106">
        <f>IF(INDEX(Base_Dados!Z:Z,MATCH($B159,Base_Dados!$B:$B,0))=0,0,
MAX(0, MIN(Z$1,
((INDEX(Base_Dados!Z:Z,MATCH($B159,Base_Dados!$B:$B,0))-MIN(Base_Dados!Z$5:Z$98)) /
(IF(MAX(Base_Dados!Z$5:Z$98)-MIN(Base_Dados!Z$5:Z$98)=0,1,MAX(Base_Dados!Z$5:Z$98)-MIN(Base_Dados!Z$5:Z$98)))) * Z$1)))</f>
        <v>0</v>
      </c>
      <c r="AA159" s="106">
        <f>IF(INDEX(Base_Dados!AA:AA,MATCH($B159,Base_Dados!$B:$B,0))=0,0,
MAX(0, MIN(AA$1,
((INDEX(Base_Dados!AA:AA,MATCH($B159,Base_Dados!$B:$B,0))-MIN(Base_Dados!AA$5:AA$98)) /
(IF(MAX(Base_Dados!AA$5:AA$98)-MIN(Base_Dados!AA$5:AA$98)=0,1,MAX(Base_Dados!AA$5:AA$98)-MIN(Base_Dados!AA$5:AA$98)))) * AA$1)))</f>
        <v>1.048951048951049E-2</v>
      </c>
      <c r="AB159" s="106">
        <f>IF(INDEX(Base_Dados!AB:AB,MATCH($B159,Base_Dados!$B:$B,0))=0,0,
MAX(0, MIN(AB$1,
((INDEX(Base_Dados!AB:AB,MATCH($B159,Base_Dados!$B:$B,0))-MIN(Base_Dados!AB$5:AB$98)) /
(IF(MAX(Base_Dados!AB$5:AB$98)-MIN(Base_Dados!AB$5:AB$98)=0,1,MAX(Base_Dados!AB$5:AB$98)-MIN(Base_Dados!AB$5:AB$98)))) * AB$1)))</f>
        <v>0.19420522830788073</v>
      </c>
      <c r="AC159" s="106">
        <f>IF(INDEX(Base_Dados!AC:AC,MATCH($B159,Base_Dados!$B:$B,0))=0,0,
MAX(0, MIN(AC$1,
((INDEX(Base_Dados!AC:AC,MATCH($B159,Base_Dados!$B:$B,0))-MIN(Base_Dados!AC$5:AC$98)) /
(IF(MAX(Base_Dados!AC$5:AC$98)-MIN(Base_Dados!AC$5:AC$98)=0,1,MAX(Base_Dados!AC$5:AC$98)-MIN(Base_Dados!AC$5:AC$98)))) * AC$1)))</f>
        <v>3.0786278666409712E-2</v>
      </c>
      <c r="AD159" s="106">
        <f>IF(INDEX(Base_Dados!AD:AD,MATCH($B159,Base_Dados!$B:$B,0))=0,0,
MAX(0, MIN(AD$1,
((INDEX(Base_Dados!AD:AD,MATCH($B159,Base_Dados!$B:$B,0))-MIN(Base_Dados!AD$5:AD$98)) /
(IF(MAX(Base_Dados!AD$5:AD$98)-MIN(Base_Dados!AD$5:AD$98)=0,1,MAX(Base_Dados!AD$5:AD$98)-MIN(Base_Dados!AD$5:AD$98)))) * AD$1)))</f>
        <v>2.0144948972045558E-2</v>
      </c>
      <c r="AE159" s="106">
        <f>IF(INDEX(Base_Dados!AE:AE,MATCH($B159,Base_Dados!$B:$B,0))=0,0,
MAX(0, MIN(AE$1,
((INDEX(Base_Dados!AE:AE,MATCH($B159,Base_Dados!$B:$B,0))-MIN(Base_Dados!AE$5:AE$98)) /
(IF(MAX(Base_Dados!AE$5:AE$98)-MIN(Base_Dados!AE$5:AE$98)=0,1,MAX(Base_Dados!AE$5:AE$98)-MIN(Base_Dados!AE$5:AE$98)))) * AE$1)))</f>
        <v>9.9669207536315259E-3</v>
      </c>
      <c r="AF159" s="106">
        <f>IF(INDEX(Base_Dados!AF:AF,MATCH($B159,Base_Dados!$B:$B,0))=0,0,
MAX(0, MIN(AF$1,
((INDEX(Base_Dados!AF:AF,MATCH($B159,Base_Dados!$B:$B,0))-MIN(Base_Dados!AF$5:AF$98)) /
(IF(MAX(Base_Dados!AF$5:AF$98)-MIN(Base_Dados!AF$5:AF$98)=0,1,MAX(Base_Dados!AF$5:AF$98)-MIN(Base_Dados!AF$5:AF$98)))) * AF$1)))</f>
        <v>1.1492667678021422E-2</v>
      </c>
      <c r="AG159" s="106">
        <f>IF(INDEX(Base_Dados!AG:AG,MATCH($B159,Base_Dados!$B:$B,0))=0,0,
MAX(0, MIN(AG$1,
((INDEX(Base_Dados!AG:AG,MATCH($B159,Base_Dados!$B:$B,0))-MIN(Base_Dados!AG$5:AG$98)) /
(IF(MAX(Base_Dados!AG$5:AG$98)-MIN(Base_Dados!AG$5:AG$98)=0,1,MAX(Base_Dados!AG$5:AG$98)-MIN(Base_Dados!AG$5:AG$98)))) * AG$1)))</f>
        <v>1.8956347743668053E-2</v>
      </c>
      <c r="AH159" s="106">
        <f>IF(INDEX(Base_Dados!AH:AH,MATCH($B159,Base_Dados!$B:$B,0))=0,0,
MAX(0, MIN(AH$1,
((INDEX(Base_Dados!AH:AH,MATCH($B159,Base_Dados!$B:$B,0))-MIN(Base_Dados!AH$5:AH$98)) /
(IF(MAX(Base_Dados!AH$5:AH$98)-MIN(Base_Dados!AH$5:AH$98)=0,1,MAX(Base_Dados!AH$5:AH$98)-MIN(Base_Dados!AH$5:AH$98)))) * AH$1)))</f>
        <v>1.5125019134037538</v>
      </c>
      <c r="AI159" s="106">
        <f>IF(INDEX(Base_Dados!AI:AI,MATCH($B159,Base_Dados!$B:$B,0))=0,0,
MAX(0, MIN(AI$1,
((INDEX(Base_Dados!AI:AI,MATCH($B159,Base_Dados!$B:$B,0))-MIN(Base_Dados!AI$5:AI$98)) /
(IF(MAX(Base_Dados!AI$5:AI$98)-MIN(Base_Dados!AI$5:AI$98)=0,1,MAX(Base_Dados!AI$5:AI$98)-MIN(Base_Dados!AI$5:AI$98)))) * AI$1)))</f>
        <v>0.14285714285714285</v>
      </c>
      <c r="AJ159" s="106">
        <f>IF(INDEX(Base_Dados!AJ:AJ,MATCH($B159,Base_Dados!$B:$B,0))=0,0,
MAX(0, MIN(AJ$1,
((INDEX(Base_Dados!AJ:AJ,MATCH($B159,Base_Dados!$B:$B,0))-MIN(Base_Dados!AJ$5:AJ$98)) /
(IF(MAX(Base_Dados!AJ$5:AJ$98)-MIN(Base_Dados!AJ$5:AJ$98)=0,1,MAX(Base_Dados!AJ$5:AJ$98)-MIN(Base_Dados!AJ$5:AJ$98)))) * AJ$1)))</f>
        <v>0.6696428571428571</v>
      </c>
      <c r="AK159" s="106">
        <f>IF(INDEX(Base_Dados!AK:AK,MATCH($B159,Base_Dados!$B:$B,0))=0,0,
MAX(0, MIN(AK$1,
((INDEX(Base_Dados!AK:AK,MATCH($B159,Base_Dados!$B:$B,0))-MIN(Base_Dados!AK$5:AK$98)) /
(IF(MAX(Base_Dados!AK$5:AK$98)-MIN(Base_Dados!AK$5:AK$98)=0,1,MAX(Base_Dados!AK$5:AK$98)-MIN(Base_Dados!AK$5:AK$98)))) * AK$1)))</f>
        <v>3.3908045977011497E-2</v>
      </c>
      <c r="AL159" s="106">
        <f>IF(INDEX(Base_Dados!AL:AL,MATCH($B159,Base_Dados!$B:$B,0))=0,0,
MAX(0, MIN(AL$1,
((INDEX(Base_Dados!AL:AL,MATCH($B159,Base_Dados!$B:$B,0))-MIN(Base_Dados!AL$5:AL$98)) /
(IF(MAX(Base_Dados!AL$5:AL$98)-MIN(Base_Dados!AL$5:AL$98)=0,1,MAX(Base_Dados!AL$5:AL$98)-MIN(Base_Dados!AL$5:AL$98)))) * AL$1)))</f>
        <v>0</v>
      </c>
      <c r="AM159" s="106">
        <f>IF(INDEX(Base_Dados!AM:AM,MATCH($B159,Base_Dados!$B:$B,0))=0,0,
MAX(0, MIN(AM$1,
((INDEX(Base_Dados!AM:AM,MATCH($B159,Base_Dados!$B:$B,0))-MIN(Base_Dados!AM$5:AM$98)) /
(IF(MAX(Base_Dados!AM$5:AM$98)-MIN(Base_Dados!AM$5:AM$98)=0,1,MAX(Base_Dados!AM$5:AM$98)-MIN(Base_Dados!AM$5:AM$98)))) * AM$1)))</f>
        <v>4.6607975142413258E-2</v>
      </c>
      <c r="AN159" s="106">
        <f>IF(INDEX(Base_Dados!AN:AN,MATCH($B159,Base_Dados!$B:$B,0))=0,0,
MAX(0, MIN(AN$1,
((INDEX(Base_Dados!AN:AN,MATCH($B159,Base_Dados!$B:$B,0))-MIN(Base_Dados!AN$5:AN$98)) /
(IF(MAX(Base_Dados!AN$5:AN$98)-MIN(Base_Dados!AN$5:AN$98)=0,1,MAX(Base_Dados!AN$5:AN$98)-MIN(Base_Dados!AN$5:AN$98)))) * AN$1)))</f>
        <v>0.18699460916442048</v>
      </c>
      <c r="AO159" s="106">
        <f>IF(INDEX(Base_Dados!AO:AO,MATCH($B159,Base_Dados!$B:$B,0))=0,0,
MAX(0, MIN(AO$1,
((INDEX(Base_Dados!AO:AO,MATCH($B159,Base_Dados!$B:$B,0))-MIN(Base_Dados!AO$5:AO$98)) /
(IF(MAX(Base_Dados!AO$5:AO$98)-MIN(Base_Dados!AO$5:AO$98)=0,1,MAX(Base_Dados!AO$5:AO$98)-MIN(Base_Dados!AO$5:AO$98)))) * AO$1)))</f>
        <v>0</v>
      </c>
      <c r="AP159" s="106">
        <f>IF(INDEX(Base_Dados!AP:AP,MATCH($B159,Base_Dados!$B:$B,0))=0,0,
MAX(0, MIN(AP$1,
((INDEX(Base_Dados!AP:AP,MATCH($B159,Base_Dados!$B:$B,0))-MIN(Base_Dados!AP$5:AP$98)) /
(IF(MAX(Base_Dados!AP$5:AP$98)-MIN(Base_Dados!AP$5:AP$98)=0,1,MAX(Base_Dados!AP$5:AP$98)-MIN(Base_Dados!AP$5:AP$98)))) * AP$1)))</f>
        <v>1.3761467889908258E-2</v>
      </c>
      <c r="AQ159" s="106">
        <f>IF(INDEX(Base_Dados!AQ:AQ,MATCH($B159,Base_Dados!$B:$B,0))=0,0,
MAX(0, MIN(AQ$1,
((INDEX(Base_Dados!AQ:AQ,MATCH($B159,Base_Dados!$B:$B,0))-MIN(Base_Dados!AQ$5:AQ$98)) /
(IF(MAX(Base_Dados!AQ$5:AQ$98)-MIN(Base_Dados!AQ$5:AQ$98)=0,1,MAX(Base_Dados!AQ$5:AQ$98)-MIN(Base_Dados!AQ$5:AQ$98)))) * AQ$1)))</f>
        <v>0</v>
      </c>
      <c r="AR159" s="106">
        <f>IF(INDEX(Base_Dados!AR:AR,MATCH($B159,Base_Dados!$B:$B,0))=0,0,
MAX(0, MIN(AR$1,
((INDEX(Base_Dados!AR:AR,MATCH($B159,Base_Dados!$B:$B,0))-MIN(Base_Dados!AR$5:AR$98)) /
(IF(MAX(Base_Dados!AR$5:AR$98)-MIN(Base_Dados!AR$5:AR$98)=0,1,MAX(Base_Dados!AR$5:AR$98)-MIN(Base_Dados!AR$5:AR$98)))) * AR$1)))</f>
        <v>1.6129032258064516E-2</v>
      </c>
      <c r="AS159" s="106">
        <f>IF(INDEX(Base_Dados!AS:AS,MATCH($B159,Base_Dados!$B:$B,0))=0,0,
MAX(0, MIN(AS$1,
((INDEX(Base_Dados!AS:AS,MATCH($B159,Base_Dados!$B:$B,0))-MIN(Base_Dados!AS$5:AS$98)) /
(IF(MAX(Base_Dados!AS$5:AS$98)-MIN(Base_Dados!AS$5:AS$98)=0,1,MAX(Base_Dados!AS$5:AS$98)-MIN(Base_Dados!AS$5:AS$98)))) * AS$1)))</f>
        <v>6.0975609756097563E-3</v>
      </c>
      <c r="AT159" s="106">
        <f>IF(INDEX(Base_Dados!AT:AT,MATCH($B159,Base_Dados!$B:$B,0))=0,0,
MAX(0, MIN(AT$1,
((INDEX(Base_Dados!AT:AT,MATCH($B159,Base_Dados!$B:$B,0))-MIN(Base_Dados!AT$5:AT$98)) /
(IF(MAX(Base_Dados!AT$5:AT$98)-MIN(Base_Dados!AT$5:AT$98)=0,1,MAX(Base_Dados!AT$5:AT$98)-MIN(Base_Dados!AT$5:AT$98)))) * AT$1)))</f>
        <v>1.4285714285714285E-2</v>
      </c>
      <c r="AU159" s="106">
        <f>IF(INDEX(Base_Dados!AU:AU,MATCH($B159,Base_Dados!$B:$B,0))=0,0,
MAX(0, MIN(AU$1,
((INDEX(Base_Dados!AU:AU,MATCH($B159,Base_Dados!$B:$B,0))-MIN(Base_Dados!AU$5:AU$98)) /
(IF(MAX(Base_Dados!AU$5:AU$98)-MIN(Base_Dados!AU$5:AU$98)=0,1,MAX(Base_Dados!AU$5:AU$98)-MIN(Base_Dados!AU$5:AU$98)))) * AU$1)))</f>
        <v>9.3632958801498128E-4</v>
      </c>
      <c r="AV159" s="106">
        <f>IF(INDEX(Base_Dados!AV:AV,MATCH($B159,Base_Dados!$B:$B,0))=0,0,
MAX(0, MIN(AV$1,
((INDEX(Base_Dados!AV:AV,MATCH($B159,Base_Dados!$B:$B,0))-MIN(Base_Dados!AV$5:AV$98)) /
(IF(MAX(Base_Dados!AV$5:AV$98)-MIN(Base_Dados!AV$5:AV$98)=0,1,MAX(Base_Dados!AV$5:AV$98)-MIN(Base_Dados!AV$5:AV$98)))) * AV$1)))</f>
        <v>0</v>
      </c>
      <c r="AW159" s="106">
        <f>IF(INDEX(Base_Dados!AW:AW,MATCH($B159,Base_Dados!$B:$B,0))=0,0,
MAX(0, MIN(AW$1,
((INDEX(Base_Dados!AW:AW,MATCH($B159,Base_Dados!$B:$B,0))-MIN(Base_Dados!AW$5:AW$98)) /
(IF(MAX(Base_Dados!AW$5:AW$98)-MIN(Base_Dados!AW$5:AW$98)=0,1,MAX(Base_Dados!AW$5:AW$98)-MIN(Base_Dados!AW$5:AW$98)))) * AW$1)))</f>
        <v>1.4705882352941176E-2</v>
      </c>
      <c r="AX159" s="106">
        <f>IF(INDEX(Base_Dados!AX:AX,MATCH($B159,Base_Dados!$B:$B,0))=0,0,
MAX(0, MIN(AX$1,
((INDEX(Base_Dados!AX:AX,MATCH($B159,Base_Dados!$B:$B,0))-MIN(Base_Dados!AX$5:AX$98)) /
(IF(MAX(Base_Dados!AX$5:AX$98)-MIN(Base_Dados!AX$5:AX$98)=0,1,MAX(Base_Dados!AX$5:AX$98)-MIN(Base_Dados!AX$5:AX$98)))) * AX$1)))</f>
        <v>1.2198427758200054E-2</v>
      </c>
      <c r="AY159" s="106">
        <f>IF(INDEX(Base_Dados!AY:AY,MATCH($B159,Base_Dados!$B:$B,0))=0,0,
MAX(0, MIN(AY$1,
((INDEX(Base_Dados!AY:AY,MATCH($B159,Base_Dados!$B:$B,0))-MIN(Base_Dados!AY$5:AY$98)) /
(IF(MAX(Base_Dados!AY$5:AY$98)-MIN(Base_Dados!AY$5:AY$98)=0,1,MAX(Base_Dados!AY$5:AY$98)-MIN(Base_Dados!AY$5:AY$98)))) * AY$1)))</f>
        <v>4.6158918562479393E-3</v>
      </c>
      <c r="AZ159" s="106">
        <f>IF(INDEX(Base_Dados!AZ:AZ,MATCH($B159,Base_Dados!$B:$B,0))=0,0,
MAX(0, MIN(AZ$1,
((INDEX(Base_Dados!AZ:AZ,MATCH($B159,Base_Dados!$B:$B,0))-MIN(Base_Dados!AZ$5:AZ$98)) /
(IF(MAX(Base_Dados!AZ$5:AZ$98)-MIN(Base_Dados!AZ$5:AZ$98)=0,1,MAX(Base_Dados!AZ$5:AZ$98)-MIN(Base_Dados!AZ$5:AZ$98)))) * AZ$1)))</f>
        <v>0.3888888888888889</v>
      </c>
      <c r="BA159" s="106">
        <f>IF(INDEX(Base_Dados!BA:BA,MATCH($B159,Base_Dados!$B:$B,0))=0,0,
MAX(0, MIN(BA$1,
((INDEX(Base_Dados!BA:BA,MATCH($B159,Base_Dados!$B:$B,0))-MIN(Base_Dados!BA$5:BA$98)) /
(IF(MAX(Base_Dados!BA$5:BA$98)-MIN(Base_Dados!BA$5:BA$98)=0,1,MAX(Base_Dados!BA$5:BA$98)-MIN(Base_Dados!BA$5:BA$98)))) * BA$1)))</f>
        <v>4.8757743289149405E-2</v>
      </c>
      <c r="BB159" s="106">
        <f>IF(INDEX(Base_Dados!BB:BB,MATCH($B159,Base_Dados!$B:$B,0))=0,0,
MAX(0, MIN(BB$1,
((INDEX(Base_Dados!BB:BB,MATCH($B159,Base_Dados!$B:$B,0))-MIN(Base_Dados!BB$5:BB$98)) /
(IF(MAX(Base_Dados!BB$5:BB$98)-MIN(Base_Dados!BB$5:BB$98)=0,1,MAX(Base_Dados!BB$5:BB$98)-MIN(Base_Dados!BB$5:BB$98)))) * BB$1)))</f>
        <v>0.34694731823294905</v>
      </c>
      <c r="BC159" s="106">
        <f>IF(INDEX(Base_Dados!BC:BC,MATCH($B159,Base_Dados!$B:$B,0))=0,0,
MAX(0, MIN(BC$1,
((INDEX(Base_Dados!BC:BC,MATCH($B159,Base_Dados!$B:$B,0))-MIN(Base_Dados!BC$5:BC$98)) /
(IF(MAX(Base_Dados!BC$5:BC$98)-MIN(Base_Dados!BC$5:BC$98)=0,1,MAX(Base_Dados!BC$5:BC$98)-MIN(Base_Dados!BC$5:BC$98)))) * BC$1)))</f>
        <v>8.6991650956100189E-2</v>
      </c>
      <c r="BD159" s="106">
        <f>IF(INDEX(Base_Dados!BD:BD,MATCH($B159,Base_Dados!$B:$B,0))=0,0,
MAX(0, MIN(BD$1,
((INDEX(Base_Dados!BD:BD,MATCH($B159,Base_Dados!$B:$B,0))-MIN(Base_Dados!BD$5:BD$98)) /
(IF(MAX(Base_Dados!BD$5:BD$98)-MIN(Base_Dados!BD$5:BD$98)=0,1,MAX(Base_Dados!BD$5:BD$98)-MIN(Base_Dados!BD$5:BD$98)))) * BD$1)))</f>
        <v>2.3613323177065298E-2</v>
      </c>
      <c r="BE159" s="106">
        <f>IF(INDEX(Base_Dados!BE:BE,MATCH($B159,Base_Dados!$B:$B,0))=0,0,
MAX(0, MIN(BE$1,
((INDEX(Base_Dados!BE:BE,MATCH($B159,Base_Dados!$B:$B,0))-MIN(Base_Dados!BE$5:BE$98)) /
(IF(MAX(Base_Dados!BE$5:BE$98)-MIN(Base_Dados!BE$5:BE$98)=0,1,MAX(Base_Dados!BE$5:BE$98)-MIN(Base_Dados!BE$5:BE$98)))) * BE$1)))</f>
        <v>4.8168590065228299E-2</v>
      </c>
      <c r="BF159" s="106">
        <f>IF(INDEX(Base_Dados!BF:BF,MATCH($B159,Base_Dados!$B:$B,0))=0,0,
MAX(0, MIN(BF$1,
((INDEX(Base_Dados!BF:BF,MATCH($B159,Base_Dados!$B:$B,0))-MIN(Base_Dados!BF$5:BF$98)) /
(IF(MAX(Base_Dados!BF$5:BF$98)-MIN(Base_Dados!BF$5:BF$98)=0,1,MAX(Base_Dados!BF$5:BF$98)-MIN(Base_Dados!BF$5:BF$98)))) * BF$1)))</f>
        <v>0</v>
      </c>
      <c r="BG159" s="106">
        <f>IF(INDEX(Base_Dados!BG:BG,MATCH($B159,Base_Dados!$B:$B,0))=0,0,
MAX(0, MIN(BG$1,
((INDEX(Base_Dados!BG:BG,MATCH($B159,Base_Dados!$B:$B,0))-MIN(Base_Dados!BG$5:BG$98)) /
(IF(MAX(Base_Dados!BG$5:BG$98)-MIN(Base_Dados!BG$5:BG$98)=0,1,MAX(Base_Dados!BG$5:BG$98)-MIN(Base_Dados!BG$5:BG$98)))) * BG$1)))</f>
        <v>0</v>
      </c>
      <c r="BH159" s="106">
        <f>IF(INDEX(Base_Dados!BH:BH,MATCH($B159,Base_Dados!$B:$B,0))=0,0,
MAX(0, MIN(BH$1,
((INDEX(Base_Dados!BH:BH,MATCH($B159,Base_Dados!$B:$B,0))-MIN(Base_Dados!BH$5:BH$98)) /
(IF(MAX(Base_Dados!BH$5:BH$98)-MIN(Base_Dados!BH$5:BH$98)=0,1,MAX(Base_Dados!BH$5:BH$98)-MIN(Base_Dados!BH$5:BH$98)))) * BH$1)))</f>
        <v>0.30769230769230771</v>
      </c>
      <c r="BI159" s="106">
        <f>IF(INDEX(Base_Dados!BI:BI,MATCH($B159,Base_Dados!$B:$B,0))=0,0,
MAX(0, MIN(BI$1,
((INDEX(Base_Dados!BI:BI,MATCH($B159,Base_Dados!$B:$B,0))-MIN(Base_Dados!BI$5:BI$98)) /
(IF(MAX(Base_Dados!BI$5:BI$98)-MIN(Base_Dados!BI$5:BI$98)=0,1,MAX(Base_Dados!BI$5:BI$98)-MIN(Base_Dados!BI$5:BI$98)))) * BI$1)))</f>
        <v>0.1544461778471139</v>
      </c>
      <c r="BJ159" s="106">
        <f>IF(INDEX(Base_Dados!BJ:BJ,MATCH($B159,Base_Dados!$B:$B,0))=0,0,
MAX(0, MIN(BJ$1,
((INDEX(Base_Dados!BJ:BJ,MATCH($B159,Base_Dados!$B:$B,0))-MIN(Base_Dados!BJ$5:BJ$98)) /
(IF(MAX(Base_Dados!BJ$5:BJ$98)-MIN(Base_Dados!BJ$5:BJ$98)=0,1,MAX(Base_Dados!BJ$5:BJ$98)-MIN(Base_Dados!BJ$5:BJ$98)))) * BJ$1)))</f>
        <v>0.1368421052631579</v>
      </c>
      <c r="BK159" s="106">
        <f>IF(INDEX(Base_Dados!BK:BK,MATCH($B159,Base_Dados!$B:$B,0))=0,0,
MAX(0, MIN(BK$1,
((INDEX(Base_Dados!BK:BK,MATCH($B159,Base_Dados!$B:$B,0))-MIN(Base_Dados!BK$5:BK$98)) /
(IF(MAX(Base_Dados!BK$5:BK$98)-MIN(Base_Dados!BK$5:BK$98)=0,1,MAX(Base_Dados!BK$5:BK$98)-MIN(Base_Dados!BK$5:BK$98)))) * BK$1)))</f>
        <v>3.5714285714285712E-2</v>
      </c>
      <c r="BL159" s="106">
        <f>IF(INDEX(Base_Dados!BL:BL,MATCH($B159,Base_Dados!$B:$B,0))=0,0,
MAX(0, MIN(BL$1,
((INDEX(Base_Dados!BL:BL,MATCH($B159,Base_Dados!$B:$B,0))-MIN(Base_Dados!BL$5:BL$98)) /
(IF(MAX(Base_Dados!BL$5:BL$98)-MIN(Base_Dados!BL$5:BL$98)=0,1,MAX(Base_Dados!BL$5:BL$98)-MIN(Base_Dados!BL$5:BL$98)))) * BL$1)))</f>
        <v>8.6319218241042342E-2</v>
      </c>
      <c r="BM159" s="106">
        <f>IF(INDEX(Base_Dados!BM:BM,MATCH($B159,Base_Dados!$B:$B,0))=0,0,
MAX(0, MIN(BM$1,
((INDEX(Base_Dados!BM:BM,MATCH($B159,Base_Dados!$B:$B,0))-MIN(Base_Dados!BM$5:BM$98)) /
(IF(MAX(Base_Dados!BM$5:BM$98)-MIN(Base_Dados!BM$5:BM$98)=0,1,MAX(Base_Dados!BM$5:BM$98)-MIN(Base_Dados!BM$5:BM$98)))) * BM$1)))</f>
        <v>0.64268913536624939</v>
      </c>
      <c r="BN159" s="106">
        <f>IF(INDEX(Base_Dados!BN:BN,MATCH($B159,Base_Dados!$B:$B,0))=0,0,
MAX(0, MIN(BN$1,
((INDEX(Base_Dados!BN:BN,MATCH($B159,Base_Dados!$B:$B,0))-MIN(Base_Dados!BN$5:BN$98)) /
(IF(MAX(Base_Dados!BN$5:BN$98)-MIN(Base_Dados!BN$5:BN$98)=0,1,MAX(Base_Dados!BN$5:BN$98)-MIN(Base_Dados!BN$5:BN$98)))) * BN$1)))</f>
        <v>0.65660472757803667</v>
      </c>
      <c r="BO159" s="106">
        <f>IF(INDEX(Base_Dados!BO:BO,MATCH($B159,Base_Dados!$B:$B,0))=0,0,
MAX(0, MIN(BO$1,
((INDEX(Base_Dados!BO:BO,MATCH($B159,Base_Dados!$B:$B,0))-MIN(Base_Dados!BO$5:BO$98)) /
(IF(MAX(Base_Dados!BO$5:BO$98)-MIN(Base_Dados!BO$5:BO$98)=0,1,MAX(Base_Dados!BO$5:BO$98)-MIN(Base_Dados!BO$5:BO$98)))) * BO$1)))</f>
        <v>8.6206896551724137E-3</v>
      </c>
      <c r="BP159" s="106">
        <f t="shared" si="8"/>
        <v>12.005468636101936</v>
      </c>
      <c r="BQ159" s="111">
        <f t="shared" si="9"/>
        <v>0.39217888756555741</v>
      </c>
      <c r="BR159" s="112">
        <f t="shared" si="10"/>
        <v>7.7670574087534139E-2</v>
      </c>
      <c r="BS159" s="113">
        <f t="shared" si="11"/>
        <v>11.927798062014402</v>
      </c>
    </row>
    <row r="160" spans="1:71">
      <c r="A160" s="21">
        <v>25004</v>
      </c>
      <c r="B160" s="21" t="s">
        <v>429</v>
      </c>
      <c r="C160" s="21" t="s">
        <v>413</v>
      </c>
      <c r="D160" s="105">
        <f>IF(INDEX(Base_Dados!D:D,MATCH($B160,Base_Dados!$B:$B,0))=0,0,
MAX(0, MIN(D$1,
((INDEX(Base_Dados!D:D,MATCH($B160,Base_Dados!$B:$B,0))-MIN(Base_Dados!D$5:D$98)) /
(IF(MAX(Base_Dados!D$5:D$98)-MIN(Base_Dados!D$5:D$98)=0,1,MAX(Base_Dados!D$5:D$98)-MIN(Base_Dados!D$5:D$98)))) * D$1)))</f>
        <v>0.25164259581117321</v>
      </c>
      <c r="E160" s="106">
        <f>IF(INDEX(Base_Dados!E:E,MATCH($B160,Base_Dados!$B:$B,0))=0,0,
MAX(0, MIN(E$1,
((INDEX(Base_Dados!E:E,MATCH($B160,Base_Dados!$B:$B,0))-MIN(Base_Dados!E$5:E$98)) /
(IF(MAX(Base_Dados!E$5:E$98)-MIN(Base_Dados!E$5:E$98)=0,1,MAX(Base_Dados!E$5:E$98)-MIN(Base_Dados!E$5:E$98)))) * E$1)))</f>
        <v>6.9030414390498784E-2</v>
      </c>
      <c r="F160" s="106">
        <f>IF(INDEX(Base_Dados!F:F,MATCH($B160,Base_Dados!$B:$B,0))=0,0,
MAX(0, MIN(F$1,
((INDEX(Base_Dados!F:F,MATCH($B160,Base_Dados!$B:$B,0))-MIN(Base_Dados!F$5:F$98)) /
(IF(MAX(Base_Dados!F$5:F$98)-MIN(Base_Dados!F$5:F$98)=0,1,MAX(Base_Dados!F$5:F$98)-MIN(Base_Dados!F$5:F$98)))) * F$1)))</f>
        <v>6.1899004401790941E-2</v>
      </c>
      <c r="G160" s="106">
        <f>IF(INDEX(Base_Dados!G:G,MATCH($B160,Base_Dados!$B:$B,0))=0,0,
MAX(0, MIN(G$1,
((INDEX(Base_Dados!G:G,MATCH($B160,Base_Dados!$B:$B,0))-MIN(Base_Dados!G$5:G$98)) /
(IF(MAX(Base_Dados!G$5:G$98)-MIN(Base_Dados!G$5:G$98)=0,1,MAX(Base_Dados!G$5:G$98)-MIN(Base_Dados!G$5:G$98)))) * G$1)))</f>
        <v>6.8694851946083477E-2</v>
      </c>
      <c r="H160" s="106">
        <f>IF(INDEX(Base_Dados!H:H,MATCH($B160,Base_Dados!$B:$B,0))=0,0,
MAX(0, MIN(H$1,
((INDEX(Base_Dados!H:H,MATCH($B160,Base_Dados!$B:$B,0))-MIN(Base_Dados!H$5:H$98)) /
(IF(MAX(Base_Dados!H$5:H$98)-MIN(Base_Dados!H$5:H$98)=0,1,MAX(Base_Dados!H$5:H$98)-MIN(Base_Dados!H$5:H$98)))) * H$1)))</f>
        <v>7.9661888682662857E-2</v>
      </c>
      <c r="I160" s="106">
        <f>IF(INDEX(Base_Dados!I:I,MATCH($B160,Base_Dados!$B:$B,0))=0,0,
MAX(0, MIN(I$1,
((INDEX(Base_Dados!I:I,MATCH($B160,Base_Dados!$B:$B,0))-MIN(Base_Dados!I$5:I$98)) /
(IF(MAX(Base_Dados!I$5:I$98)-MIN(Base_Dados!I$5:I$98)=0,1,MAX(Base_Dados!I$5:I$98)-MIN(Base_Dados!I$5:I$98)))) * I$1)))</f>
        <v>7.7210649476033483E-2</v>
      </c>
      <c r="J160" s="106">
        <f>IF(INDEX(Base_Dados!J:J,MATCH($B160,Base_Dados!$B:$B,0))=0,0,
MAX(0, MIN(J$1,
((INDEX(Base_Dados!J:J,MATCH($B160,Base_Dados!$B:$B,0))-MIN(Base_Dados!J$5:J$98)) /
(IF(MAX(Base_Dados!J$5:J$98)-MIN(Base_Dados!J$5:J$98)=0,1,MAX(Base_Dados!J$5:J$98)-MIN(Base_Dados!J$5:J$98)))) * J$1)))</f>
        <v>9.1204324355325508E-2</v>
      </c>
      <c r="K160" s="106">
        <f>IF(INDEX(Base_Dados!K:K,MATCH($B160,Base_Dados!$B:$B,0))=0,0,
MAX(0, MIN(K$1,
((INDEX(Base_Dados!K:K,MATCH($B160,Base_Dados!$B:$B,0))-MIN(Base_Dados!K$5:K$98)) /
(IF(MAX(Base_Dados!K$5:K$98)-MIN(Base_Dados!K$5:K$98)=0,1,MAX(Base_Dados!K$5:K$98)-MIN(Base_Dados!K$5:K$98)))) * K$1)))</f>
        <v>9.7411672629695883E-2</v>
      </c>
      <c r="L160" s="106">
        <f>IF(INDEX(Base_Dados!L:L,MATCH($B160,Base_Dados!$B:$B,0))=0,0,
MAX(0, MIN(L$1,
((INDEX(Base_Dados!L:L,MATCH($B160,Base_Dados!$B:$B,0))-MIN(Base_Dados!L$5:L$98)) /
(IF(MAX(Base_Dados!L$5:L$98)-MIN(Base_Dados!L$5:L$98)=0,1,MAX(Base_Dados!L$5:L$98)-MIN(Base_Dados!L$5:L$98)))) * L$1)))</f>
        <v>0.10461498275239507</v>
      </c>
      <c r="M160" s="106">
        <f>IF(INDEX(Base_Dados!M:M,MATCH($B160,Base_Dados!$B:$B,0))=0,0,
MAX(0, MIN(M$1,
((INDEX(Base_Dados!M:M,MATCH($B160,Base_Dados!$B:$B,0))-MIN(Base_Dados!M$5:M$98)) /
(IF(MAX(Base_Dados!M$5:M$98)-MIN(Base_Dados!M$5:M$98)=0,1,MAX(Base_Dados!M$5:M$98)-MIN(Base_Dados!M$5:M$98)))) * M$1)))</f>
        <v>0.10738192419825072</v>
      </c>
      <c r="N160" s="106">
        <f>IF(INDEX(Base_Dados!N:N,MATCH($B160,Base_Dados!$B:$B,0))=0,0,
MAX(0, MIN(N$1,
((INDEX(Base_Dados!N:N,MATCH($B160,Base_Dados!$B:$B,0))-MIN(Base_Dados!N$5:N$98)) /
(IF(MAX(Base_Dados!N$5:N$98)-MIN(Base_Dados!N$5:N$98)=0,1,MAX(Base_Dados!N$5:N$98)-MIN(Base_Dados!N$5:N$98)))) * N$1)))</f>
        <v>0.13466794448585526</v>
      </c>
      <c r="O160" s="106">
        <f>IF(INDEX(Base_Dados!O:O,MATCH($B160,Base_Dados!$B:$B,0))=0,0,
MAX(0, MIN(O$1,
((INDEX(Base_Dados!O:O,MATCH($B160,Base_Dados!$B:$B,0))-MIN(Base_Dados!O$5:O$98)) /
(IF(MAX(Base_Dados!O$5:O$98)-MIN(Base_Dados!O$5:O$98)=0,1,MAX(Base_Dados!O$5:O$98)-MIN(Base_Dados!O$5:O$98)))) * O$1)))</f>
        <v>0.16032108813200291</v>
      </c>
      <c r="P160" s="106">
        <f>IF(INDEX(Base_Dados!P:P,MATCH($B160,Base_Dados!$B:$B,0))=0,0,
MAX(0, MIN(P$1,
((INDEX(Base_Dados!P:P,MATCH($B160,Base_Dados!$B:$B,0))-MIN(Base_Dados!P$5:P$98)) /
(IF(MAX(Base_Dados!P$5:P$98)-MIN(Base_Dados!P$5:P$98)=0,1,MAX(Base_Dados!P$5:P$98)-MIN(Base_Dados!P$5:P$98)))) * P$1)))</f>
        <v>5.3324605412098887E-2</v>
      </c>
      <c r="Q160" s="106">
        <f>IF(INDEX(Base_Dados!Q:Q,MATCH($B160,Base_Dados!$B:$B,0))=0,0,
MAX(0, MIN(Q$1,
((INDEX(Base_Dados!Q:Q,MATCH($B160,Base_Dados!$B:$B,0))-MIN(Base_Dados!Q$5:Q$98)) /
(IF(MAX(Base_Dados!Q$5:Q$98)-MIN(Base_Dados!Q$5:Q$98)=0,1,MAX(Base_Dados!Q$5:Q$98)-MIN(Base_Dados!Q$5:Q$98)))) * Q$1)))</f>
        <v>1.6850086883260493E-2</v>
      </c>
      <c r="R160" s="106">
        <f>IF(INDEX(Base_Dados!R:R,MATCH($B160,Base_Dados!$B:$B,0))=0,0,
MAX(0, MIN(R$1,
((INDEX(Base_Dados!R:R,MATCH($B160,Base_Dados!$B:$B,0))-MIN(Base_Dados!R$5:R$98)) /
(IF(MAX(Base_Dados!R$5:R$98)-MIN(Base_Dados!R$5:R$98)=0,1,MAX(Base_Dados!R$5:R$98)-MIN(Base_Dados!R$5:R$98)))) * R$1)))</f>
        <v>2.2098468828537582E-2</v>
      </c>
      <c r="S160" s="106">
        <f>IF(INDEX(Base_Dados!S:S,MATCH($B160,Base_Dados!$B:$B,0))=0,0,
MAX(0, MIN(S$1,
((INDEX(Base_Dados!S:S,MATCH($B160,Base_Dados!$B:$B,0))-MIN(Base_Dados!S$5:S$98)) /
(IF(MAX(Base_Dados!S$5:S$98)-MIN(Base_Dados!S$5:S$98)=0,1,MAX(Base_Dados!S$5:S$98)-MIN(Base_Dados!S$5:S$98)))) * S$1)))</f>
        <v>2.5964202800868717E-2</v>
      </c>
      <c r="T160" s="106">
        <f>IF(INDEX(Base_Dados!T:T,MATCH($B160,Base_Dados!$B:$B,0))=0,0,
MAX(0, MIN(T$1,
((INDEX(Base_Dados!T:T,MATCH($B160,Base_Dados!$B:$B,0))-MIN(Base_Dados!T$5:T$98)) /
(IF(MAX(Base_Dados!T$5:T$98)-MIN(Base_Dados!T$5:T$98)=0,1,MAX(Base_Dados!T$5:T$98)-MIN(Base_Dados!T$5:T$98)))) * T$1)))</f>
        <v>0.59811084129271452</v>
      </c>
      <c r="U160" s="106">
        <f>IF(INDEX(Base_Dados!U:U,MATCH($B160,Base_Dados!$B:$B,0))=0,0,
MAX(0, MIN(U$1,
((INDEX(Base_Dados!U:U,MATCH($B160,Base_Dados!$B:$B,0))-MIN(Base_Dados!U$5:U$98)) /
(IF(MAX(Base_Dados!U$5:U$98)-MIN(Base_Dados!U$5:U$98)=0,1,MAX(Base_Dados!U$5:U$98)-MIN(Base_Dados!U$5:U$98)))) * U$1)))</f>
        <v>0.80459154353988316</v>
      </c>
      <c r="V160" s="106">
        <f>IF(INDEX(Base_Dados!V:V,MATCH($B160,Base_Dados!$B:$B,0))=0,0,
MAX(0, MIN(V$1,
((INDEX(Base_Dados!V:V,MATCH($B160,Base_Dados!$B:$B,0))-MIN(Base_Dados!V$5:V$98)) /
(IF(MAX(Base_Dados!V$5:V$98)-MIN(Base_Dados!V$5:V$98)=0,1,MAX(Base_Dados!V$5:V$98)-MIN(Base_Dados!V$5:V$98)))) * V$1)))</f>
        <v>4.377648349029209E-2</v>
      </c>
      <c r="W160" s="106">
        <f>IF(INDEX(Base_Dados!W:W,MATCH($B160,Base_Dados!$B:$B,0))=0,0,
MAX(0, MIN(W$1,
((INDEX(Base_Dados!W:W,MATCH($B160,Base_Dados!$B:$B,0))-MIN(Base_Dados!W$5:W$98)) /
(IF(MAX(Base_Dados!W$5:W$98)-MIN(Base_Dados!W$5:W$98)=0,1,MAX(Base_Dados!W$5:W$98)-MIN(Base_Dados!W$5:W$98)))) * W$1)))</f>
        <v>2.206247076774313</v>
      </c>
      <c r="X160" s="106">
        <f>IF(INDEX(Base_Dados!X:X,MATCH($B160,Base_Dados!$B:$B,0))=0,0,
MAX(0, MIN(X$1,
((INDEX(Base_Dados!X:X,MATCH($B160,Base_Dados!$B:$B,0))-MIN(Base_Dados!X$5:X$98)) /
(IF(MAX(Base_Dados!X$5:X$98)-MIN(Base_Dados!X$5:X$98)=0,1,MAX(Base_Dados!X$5:X$98)-MIN(Base_Dados!X$5:X$98)))) * X$1)))</f>
        <v>0.2288135593220339</v>
      </c>
      <c r="Y160" s="106">
        <f>IF(INDEX(Base_Dados!Y:Y,MATCH($B160,Base_Dados!$B:$B,0))=0,0,
MAX(0, MIN(Y$1,
((INDEX(Base_Dados!Y:Y,MATCH($B160,Base_Dados!$B:$B,0))-MIN(Base_Dados!Y$5:Y$98)) /
(IF(MAX(Base_Dados!Y$5:Y$98)-MIN(Base_Dados!Y$5:Y$98)=0,1,MAX(Base_Dados!Y$5:Y$98)-MIN(Base_Dados!Y$5:Y$98)))) * Y$1)))</f>
        <v>0</v>
      </c>
      <c r="Z160" s="106">
        <f>IF(INDEX(Base_Dados!Z:Z,MATCH($B160,Base_Dados!$B:$B,0))=0,0,
MAX(0, MIN(Z$1,
((INDEX(Base_Dados!Z:Z,MATCH($B160,Base_Dados!$B:$B,0))-MIN(Base_Dados!Z$5:Z$98)) /
(IF(MAX(Base_Dados!Z$5:Z$98)-MIN(Base_Dados!Z$5:Z$98)=0,1,MAX(Base_Dados!Z$5:Z$98)-MIN(Base_Dados!Z$5:Z$98)))) * Z$1)))</f>
        <v>1.4285714285714287E-2</v>
      </c>
      <c r="AA160" s="106">
        <f>IF(INDEX(Base_Dados!AA:AA,MATCH($B160,Base_Dados!$B:$B,0))=0,0,
MAX(0, MIN(AA$1,
((INDEX(Base_Dados!AA:AA,MATCH($B160,Base_Dados!$B:$B,0))-MIN(Base_Dados!AA$5:AA$98)) /
(IF(MAX(Base_Dados!AA$5:AA$98)-MIN(Base_Dados!AA$5:AA$98)=0,1,MAX(Base_Dados!AA$5:AA$98)-MIN(Base_Dados!AA$5:AA$98)))) * AA$1)))</f>
        <v>0.1048951048951049</v>
      </c>
      <c r="AB160" s="106">
        <f>IF(INDEX(Base_Dados!AB:AB,MATCH($B160,Base_Dados!$B:$B,0))=0,0,
MAX(0, MIN(AB$1,
((INDEX(Base_Dados!AB:AB,MATCH($B160,Base_Dados!$B:$B,0))-MIN(Base_Dados!AB$5:AB$98)) /
(IF(MAX(Base_Dados!AB$5:AB$98)-MIN(Base_Dados!AB$5:AB$98)=0,1,MAX(Base_Dados!AB$5:AB$98)-MIN(Base_Dados!AB$5:AB$98)))) * AB$1)))</f>
        <v>1.0519290389252498</v>
      </c>
      <c r="AC160" s="106">
        <f>IF(INDEX(Base_Dados!AC:AC,MATCH($B160,Base_Dados!$B:$B,0))=0,0,
MAX(0, MIN(AC$1,
((INDEX(Base_Dados!AC:AC,MATCH($B160,Base_Dados!$B:$B,0))-MIN(Base_Dados!AC$5:AC$98)) /
(IF(MAX(Base_Dados!AC$5:AC$98)-MIN(Base_Dados!AC$5:AC$98)=0,1,MAX(Base_Dados!AC$5:AC$98)-MIN(Base_Dados!AC$5:AC$98)))) * AC$1)))</f>
        <v>3.1292156484871846E-2</v>
      </c>
      <c r="AD160" s="106">
        <f>IF(INDEX(Base_Dados!AD:AD,MATCH($B160,Base_Dados!$B:$B,0))=0,0,
MAX(0, MIN(AD$1,
((INDEX(Base_Dados!AD:AD,MATCH($B160,Base_Dados!$B:$B,0))-MIN(Base_Dados!AD$5:AD$98)) /
(IF(MAX(Base_Dados!AD$5:AD$98)-MIN(Base_Dados!AD$5:AD$98)=0,1,MAX(Base_Dados!AD$5:AD$98)-MIN(Base_Dados!AD$5:AD$98)))) * AD$1)))</f>
        <v>2.4005324656115962E-2</v>
      </c>
      <c r="AE160" s="106">
        <f>IF(INDEX(Base_Dados!AE:AE,MATCH($B160,Base_Dados!$B:$B,0))=0,0,
MAX(0, MIN(AE$1,
((INDEX(Base_Dados!AE:AE,MATCH($B160,Base_Dados!$B:$B,0))-MIN(Base_Dados!AE$5:AE$98)) /
(IF(MAX(Base_Dados!AE$5:AE$98)-MIN(Base_Dados!AE$5:AE$98)=0,1,MAX(Base_Dados!AE$5:AE$98)-MIN(Base_Dados!AE$5:AE$98)))) * AE$1)))</f>
        <v>1.2296850280454479E-2</v>
      </c>
      <c r="AF160" s="106">
        <f>IF(INDEX(Base_Dados!AF:AF,MATCH($B160,Base_Dados!$B:$B,0))=0,0,
MAX(0, MIN(AF$1,
((INDEX(Base_Dados!AF:AF,MATCH($B160,Base_Dados!$B:$B,0))-MIN(Base_Dados!AF$5:AF$98)) /
(IF(MAX(Base_Dados!AF$5:AF$98)-MIN(Base_Dados!AF$5:AF$98)=0,1,MAX(Base_Dados!AF$5:AF$98)-MIN(Base_Dados!AF$5:AF$98)))) * AF$1)))</f>
        <v>1.5813910724957476E-2</v>
      </c>
      <c r="AG160" s="106">
        <f>IF(INDEX(Base_Dados!AG:AG,MATCH($B160,Base_Dados!$B:$B,0))=0,0,
MAX(0, MIN(AG$1,
((INDEX(Base_Dados!AG:AG,MATCH($B160,Base_Dados!$B:$B,0))-MIN(Base_Dados!AG$5:AG$98)) /
(IF(MAX(Base_Dados!AG$5:AG$98)-MIN(Base_Dados!AG$5:AG$98)=0,1,MAX(Base_Dados!AG$5:AG$98)-MIN(Base_Dados!AG$5:AG$98)))) * AG$1)))</f>
        <v>1.6850086883260493E-2</v>
      </c>
      <c r="AH160" s="106">
        <f>IF(INDEX(Base_Dados!AH:AH,MATCH($B160,Base_Dados!$B:$B,0))=0,0,
MAX(0, MIN(AH$1,
((INDEX(Base_Dados!AH:AH,MATCH($B160,Base_Dados!$B:$B,0))-MIN(Base_Dados!AH$5:AH$98)) /
(IF(MAX(Base_Dados!AH$5:AH$98)-MIN(Base_Dados!AH$5:AH$98)=0,1,MAX(Base_Dados!AH$5:AH$98)-MIN(Base_Dados!AH$5:AH$98)))) * AH$1)))</f>
        <v>1.5432243565694475</v>
      </c>
      <c r="AI160" s="106">
        <f>IF(INDEX(Base_Dados!AI:AI,MATCH($B160,Base_Dados!$B:$B,0))=0,0,
MAX(0, MIN(AI$1,
((INDEX(Base_Dados!AI:AI,MATCH($B160,Base_Dados!$B:$B,0))-MIN(Base_Dados!AI$5:AI$98)) /
(IF(MAX(Base_Dados!AI$5:AI$98)-MIN(Base_Dados!AI$5:AI$98)=0,1,MAX(Base_Dados!AI$5:AI$98)-MIN(Base_Dados!AI$5:AI$98)))) * AI$1)))</f>
        <v>7.1428571428571425E-2</v>
      </c>
      <c r="AJ160" s="106">
        <f>IF(INDEX(Base_Dados!AJ:AJ,MATCH($B160,Base_Dados!$B:$B,0))=0,0,
MAX(0, MIN(AJ$1,
((INDEX(Base_Dados!AJ:AJ,MATCH($B160,Base_Dados!$B:$B,0))-MIN(Base_Dados!AJ$5:AJ$98)) /
(IF(MAX(Base_Dados!AJ$5:AJ$98)-MIN(Base_Dados!AJ$5:AJ$98)=0,1,MAX(Base_Dados!AJ$5:AJ$98)-MIN(Base_Dados!AJ$5:AJ$98)))) * AJ$1)))</f>
        <v>0.17857142857142855</v>
      </c>
      <c r="AK160" s="106">
        <f>IF(INDEX(Base_Dados!AK:AK,MATCH($B160,Base_Dados!$B:$B,0))=0,0,
MAX(0, MIN(AK$1,
((INDEX(Base_Dados!AK:AK,MATCH($B160,Base_Dados!$B:$B,0))-MIN(Base_Dados!AK$5:AK$98)) /
(IF(MAX(Base_Dados!AK$5:AK$98)-MIN(Base_Dados!AK$5:AK$98)=0,1,MAX(Base_Dados!AK$5:AK$98)-MIN(Base_Dados!AK$5:AK$98)))) * AK$1)))</f>
        <v>2.1264367816091954E-2</v>
      </c>
      <c r="AL160" s="106">
        <f>IF(INDEX(Base_Dados!AL:AL,MATCH($B160,Base_Dados!$B:$B,0))=0,0,
MAX(0, MIN(AL$1,
((INDEX(Base_Dados!AL:AL,MATCH($B160,Base_Dados!$B:$B,0))-MIN(Base_Dados!AL$5:AL$98)) /
(IF(MAX(Base_Dados!AL$5:AL$98)-MIN(Base_Dados!AL$5:AL$98)=0,1,MAX(Base_Dados!AL$5:AL$98)-MIN(Base_Dados!AL$5:AL$98)))) * AL$1)))</f>
        <v>5.5555555555555552E-2</v>
      </c>
      <c r="AM160" s="106">
        <f>IF(INDEX(Base_Dados!AM:AM,MATCH($B160,Base_Dados!$B:$B,0))=0,0,
MAX(0, MIN(AM$1,
((INDEX(Base_Dados!AM:AM,MATCH($B160,Base_Dados!$B:$B,0))-MIN(Base_Dados!AM$5:AM$98)) /
(IF(MAX(Base_Dados!AM$5:AM$98)-MIN(Base_Dados!AM$5:AM$98)=0,1,MAX(Base_Dados!AM$5:AM$98)-MIN(Base_Dados!AM$5:AM$98)))) * AM$1)))</f>
        <v>6.2143966856551009E-3</v>
      </c>
      <c r="AN160" s="106">
        <f>IF(INDEX(Base_Dados!AN:AN,MATCH($B160,Base_Dados!$B:$B,0))=0,0,
MAX(0, MIN(AN$1,
((INDEX(Base_Dados!AN:AN,MATCH($B160,Base_Dados!$B:$B,0))-MIN(Base_Dados!AN$5:AN$98)) /
(IF(MAX(Base_Dados!AN$5:AN$98)-MIN(Base_Dados!AN$5:AN$98)=0,1,MAX(Base_Dados!AN$5:AN$98)-MIN(Base_Dados!AN$5:AN$98)))) * AN$1)))</f>
        <v>2.5825965565379243E-2</v>
      </c>
      <c r="AO160" s="106">
        <f>IF(INDEX(Base_Dados!AO:AO,MATCH($B160,Base_Dados!$B:$B,0))=0,0,
MAX(0, MIN(AO$1,
((INDEX(Base_Dados!AO:AO,MATCH($B160,Base_Dados!$B:$B,0))-MIN(Base_Dados!AO$5:AO$98)) /
(IF(MAX(Base_Dados!AO$5:AO$98)-MIN(Base_Dados!AO$5:AO$98)=0,1,MAX(Base_Dados!AO$5:AO$98)-MIN(Base_Dados!AO$5:AO$98)))) * AO$1)))</f>
        <v>0</v>
      </c>
      <c r="AP160" s="106">
        <f>IF(INDEX(Base_Dados!AP:AP,MATCH($B160,Base_Dados!$B:$B,0))=0,0,
MAX(0, MIN(AP$1,
((INDEX(Base_Dados!AP:AP,MATCH($B160,Base_Dados!$B:$B,0))-MIN(Base_Dados!AP$5:AP$98)) /
(IF(MAX(Base_Dados!AP$5:AP$98)-MIN(Base_Dados!AP$5:AP$98)=0,1,MAX(Base_Dados!AP$5:AP$98)-MIN(Base_Dados!AP$5:AP$98)))) * AP$1)))</f>
        <v>0</v>
      </c>
      <c r="AQ160" s="106">
        <f>IF(INDEX(Base_Dados!AQ:AQ,MATCH($B160,Base_Dados!$B:$B,0))=0,0,
MAX(0, MIN(AQ$1,
((INDEX(Base_Dados!AQ:AQ,MATCH($B160,Base_Dados!$B:$B,0))-MIN(Base_Dados!AQ$5:AQ$98)) /
(IF(MAX(Base_Dados!AQ$5:AQ$98)-MIN(Base_Dados!AQ$5:AQ$98)=0,1,MAX(Base_Dados!AQ$5:AQ$98)-MIN(Base_Dados!AQ$5:AQ$98)))) * AQ$1)))</f>
        <v>0</v>
      </c>
      <c r="AR160" s="106">
        <f>IF(INDEX(Base_Dados!AR:AR,MATCH($B160,Base_Dados!$B:$B,0))=0,0,
MAX(0, MIN(AR$1,
((INDEX(Base_Dados!AR:AR,MATCH($B160,Base_Dados!$B:$B,0))-MIN(Base_Dados!AR$5:AR$98)) /
(IF(MAX(Base_Dados!AR$5:AR$98)-MIN(Base_Dados!AR$5:AR$98)=0,1,MAX(Base_Dados!AR$5:AR$98)-MIN(Base_Dados!AR$5:AR$98)))) * AR$1)))</f>
        <v>0</v>
      </c>
      <c r="AS160" s="106">
        <f>IF(INDEX(Base_Dados!AS:AS,MATCH($B160,Base_Dados!$B:$B,0))=0,0,
MAX(0, MIN(AS$1,
((INDEX(Base_Dados!AS:AS,MATCH($B160,Base_Dados!$B:$B,0))-MIN(Base_Dados!AS$5:AS$98)) /
(IF(MAX(Base_Dados!AS$5:AS$98)-MIN(Base_Dados!AS$5:AS$98)=0,1,MAX(Base_Dados!AS$5:AS$98)-MIN(Base_Dados!AS$5:AS$98)))) * AS$1)))</f>
        <v>0</v>
      </c>
      <c r="AT160" s="106">
        <f>IF(INDEX(Base_Dados!AT:AT,MATCH($B160,Base_Dados!$B:$B,0))=0,0,
MAX(0, MIN(AT$1,
((INDEX(Base_Dados!AT:AT,MATCH($B160,Base_Dados!$B:$B,0))-MIN(Base_Dados!AT$5:AT$98)) /
(IF(MAX(Base_Dados!AT$5:AT$98)-MIN(Base_Dados!AT$5:AT$98)=0,1,MAX(Base_Dados!AT$5:AT$98)-MIN(Base_Dados!AT$5:AT$98)))) * AT$1)))</f>
        <v>0</v>
      </c>
      <c r="AU160" s="106">
        <f>IF(INDEX(Base_Dados!AU:AU,MATCH($B160,Base_Dados!$B:$B,0))=0,0,
MAX(0, MIN(AU$1,
((INDEX(Base_Dados!AU:AU,MATCH($B160,Base_Dados!$B:$B,0))-MIN(Base_Dados!AU$5:AU$98)) /
(IF(MAX(Base_Dados!AU$5:AU$98)-MIN(Base_Dados!AU$5:AU$98)=0,1,MAX(Base_Dados!AU$5:AU$98)-MIN(Base_Dados!AU$5:AU$98)))) * AU$1)))</f>
        <v>0</v>
      </c>
      <c r="AV160" s="106">
        <f>IF(INDEX(Base_Dados!AV:AV,MATCH($B160,Base_Dados!$B:$B,0))=0,0,
MAX(0, MIN(AV$1,
((INDEX(Base_Dados!AV:AV,MATCH($B160,Base_Dados!$B:$B,0))-MIN(Base_Dados!AV$5:AV$98)) /
(IF(MAX(Base_Dados!AV$5:AV$98)-MIN(Base_Dados!AV$5:AV$98)=0,1,MAX(Base_Dados!AV$5:AV$98)-MIN(Base_Dados!AV$5:AV$98)))) * AV$1)))</f>
        <v>0</v>
      </c>
      <c r="AW160" s="106">
        <f>IF(INDEX(Base_Dados!AW:AW,MATCH($B160,Base_Dados!$B:$B,0))=0,0,
MAX(0, MIN(AW$1,
((INDEX(Base_Dados!AW:AW,MATCH($B160,Base_Dados!$B:$B,0))-MIN(Base_Dados!AW$5:AW$98)) /
(IF(MAX(Base_Dados!AW$5:AW$98)-MIN(Base_Dados!AW$5:AW$98)=0,1,MAX(Base_Dados!AW$5:AW$98)-MIN(Base_Dados!AW$5:AW$98)))) * AW$1)))</f>
        <v>0</v>
      </c>
      <c r="AX160" s="106">
        <f>IF(INDEX(Base_Dados!AX:AX,MATCH($B160,Base_Dados!$B:$B,0))=0,0,
MAX(0, MIN(AX$1,
((INDEX(Base_Dados!AX:AX,MATCH($B160,Base_Dados!$B:$B,0))-MIN(Base_Dados!AX$5:AX$98)) /
(IF(MAX(Base_Dados!AX$5:AX$98)-MIN(Base_Dados!AX$5:AX$98)=0,1,MAX(Base_Dados!AX$5:AX$98)-MIN(Base_Dados!AX$5:AX$98)))) * AX$1)))</f>
        <v>6.4857484212322925E-3</v>
      </c>
      <c r="AY160" s="106">
        <f>IF(INDEX(Base_Dados!AY:AY,MATCH($B160,Base_Dados!$B:$B,0))=0,0,
MAX(0, MIN(AY$1,
((INDEX(Base_Dados!AY:AY,MATCH($B160,Base_Dados!$B:$B,0))-MIN(Base_Dados!AY$5:AY$98)) /
(IF(MAX(Base_Dados!AY$5:AY$98)-MIN(Base_Dados!AY$5:AY$98)=0,1,MAX(Base_Dados!AY$5:AY$98)-MIN(Base_Dados!AY$5:AY$98)))) * AY$1)))</f>
        <v>9.5614902736564453E-3</v>
      </c>
      <c r="AZ160" s="106">
        <f>IF(INDEX(Base_Dados!AZ:AZ,MATCH($B160,Base_Dados!$B:$B,0))=0,0,
MAX(0, MIN(AZ$1,
((INDEX(Base_Dados!AZ:AZ,MATCH($B160,Base_Dados!$B:$B,0))-MIN(Base_Dados!AZ$5:AZ$98)) /
(IF(MAX(Base_Dados!AZ$5:AZ$98)-MIN(Base_Dados!AZ$5:AZ$98)=0,1,MAX(Base_Dados!AZ$5:AZ$98)-MIN(Base_Dados!AZ$5:AZ$98)))) * AZ$1)))</f>
        <v>0.5</v>
      </c>
      <c r="BA160" s="106">
        <f>IF(INDEX(Base_Dados!BA:BA,MATCH($B160,Base_Dados!$B:$B,0))=0,0,
MAX(0, MIN(BA$1,
((INDEX(Base_Dados!BA:BA,MATCH($B160,Base_Dados!$B:$B,0))-MIN(Base_Dados!BA$5:BA$98)) /
(IF(MAX(Base_Dados!BA$5:BA$98)-MIN(Base_Dados!BA$5:BA$98)=0,1,MAX(Base_Dados!BA$5:BA$98)-MIN(Base_Dados!BA$5:BA$98)))) * BA$1)))</f>
        <v>2.9463353982104399E-2</v>
      </c>
      <c r="BB160" s="106">
        <f>IF(INDEX(Base_Dados!BB:BB,MATCH($B160,Base_Dados!$B:$B,0))=0,0,
MAX(0, MIN(BB$1,
((INDEX(Base_Dados!BB:BB,MATCH($B160,Base_Dados!$B:$B,0))-MIN(Base_Dados!BB$5:BB$98)) /
(IF(MAX(Base_Dados!BB$5:BB$98)-MIN(Base_Dados!BB$5:BB$98)=0,1,MAX(Base_Dados!BB$5:BB$98)-MIN(Base_Dados!BB$5:BB$98)))) * BB$1)))</f>
        <v>9.3959965012338192E-2</v>
      </c>
      <c r="BC160" s="106">
        <f>IF(INDEX(Base_Dados!BC:BC,MATCH($B160,Base_Dados!$B:$B,0))=0,0,
MAX(0, MIN(BC$1,
((INDEX(Base_Dados!BC:BC,MATCH($B160,Base_Dados!$B:$B,0))-MIN(Base_Dados!BC$5:BC$98)) /
(IF(MAX(Base_Dados!BC$5:BC$98)-MIN(Base_Dados!BC$5:BC$98)=0,1,MAX(Base_Dados!BC$5:BC$98)-MIN(Base_Dados!BC$5:BC$98)))) * BC$1)))</f>
        <v>2.1815243738217076E-2</v>
      </c>
      <c r="BD160" s="106">
        <f>IF(INDEX(Base_Dados!BD:BD,MATCH($B160,Base_Dados!$B:$B,0))=0,0,
MAX(0, MIN(BD$1,
((INDEX(Base_Dados!BD:BD,MATCH($B160,Base_Dados!$B:$B,0))-MIN(Base_Dados!BD$5:BD$98)) /
(IF(MAX(Base_Dados!BD$5:BD$98)-MIN(Base_Dados!BD$5:BD$98)=0,1,MAX(Base_Dados!BD$5:BD$98)-MIN(Base_Dados!BD$5:BD$98)))) * BD$1)))</f>
        <v>1.6688594972647325E-2</v>
      </c>
      <c r="BE160" s="106">
        <f>IF(INDEX(Base_Dados!BE:BE,MATCH($B160,Base_Dados!$B:$B,0))=0,0,
MAX(0, MIN(BE$1,
((INDEX(Base_Dados!BE:BE,MATCH($B160,Base_Dados!$B:$B,0))-MIN(Base_Dados!BE$5:BE$98)) /
(IF(MAX(Base_Dados!BE$5:BE$98)-MIN(Base_Dados!BE$5:BE$98)=0,1,MAX(Base_Dados!BE$5:BE$98)-MIN(Base_Dados!BE$5:BE$98)))) * BE$1)))</f>
        <v>7.526342197691922E-3</v>
      </c>
      <c r="BF160" s="106">
        <f>IF(INDEX(Base_Dados!BF:BF,MATCH($B160,Base_Dados!$B:$B,0))=0,0,
MAX(0, MIN(BF$1,
((INDEX(Base_Dados!BF:BF,MATCH($B160,Base_Dados!$B:$B,0))-MIN(Base_Dados!BF$5:BF$98)) /
(IF(MAX(Base_Dados!BF$5:BF$98)-MIN(Base_Dados!BF$5:BF$98)=0,1,MAX(Base_Dados!BF$5:BF$98)-MIN(Base_Dados!BF$5:BF$98)))) * BF$1)))</f>
        <v>0.14448051948051949</v>
      </c>
      <c r="BG160" s="106">
        <f>IF(INDEX(Base_Dados!BG:BG,MATCH($B160,Base_Dados!$B:$B,0))=0,0,
MAX(0, MIN(BG$1,
((INDEX(Base_Dados!BG:BG,MATCH($B160,Base_Dados!$B:$B,0))-MIN(Base_Dados!BG$5:BG$98)) /
(IF(MAX(Base_Dados!BG$5:BG$98)-MIN(Base_Dados!BG$5:BG$98)=0,1,MAX(Base_Dados!BG$5:BG$98)-MIN(Base_Dados!BG$5:BG$98)))) * BG$1)))</f>
        <v>4.7658862876254184E-2</v>
      </c>
      <c r="BH160" s="106">
        <f>IF(INDEX(Base_Dados!BH:BH,MATCH($B160,Base_Dados!$B:$B,0))=0,0,
MAX(0, MIN(BH$1,
((INDEX(Base_Dados!BH:BH,MATCH($B160,Base_Dados!$B:$B,0))-MIN(Base_Dados!BH$5:BH$98)) /
(IF(MAX(Base_Dados!BH$5:BH$98)-MIN(Base_Dados!BH$5:BH$98)=0,1,MAX(Base_Dados!BH$5:BH$98)-MIN(Base_Dados!BH$5:BH$98)))) * BH$1)))</f>
        <v>6.5934065934065936E-2</v>
      </c>
      <c r="BI160" s="106">
        <f>IF(INDEX(Base_Dados!BI:BI,MATCH($B160,Base_Dados!$B:$B,0))=0,0,
MAX(0, MIN(BI$1,
((INDEX(Base_Dados!BI:BI,MATCH($B160,Base_Dados!$B:$B,0))-MIN(Base_Dados!BI$5:BI$98)) /
(IF(MAX(Base_Dados!BI$5:BI$98)-MIN(Base_Dados!BI$5:BI$98)=0,1,MAX(Base_Dados!BI$5:BI$98)-MIN(Base_Dados!BI$5:BI$98)))) * BI$1)))</f>
        <v>5.9282371294851796E-2</v>
      </c>
      <c r="BJ160" s="106">
        <f>IF(INDEX(Base_Dados!BJ:BJ,MATCH($B160,Base_Dados!$B:$B,0))=0,0,
MAX(0, MIN(BJ$1,
((INDEX(Base_Dados!BJ:BJ,MATCH($B160,Base_Dados!$B:$B,0))-MIN(Base_Dados!BJ$5:BJ$98)) /
(IF(MAX(Base_Dados!BJ$5:BJ$98)-MIN(Base_Dados!BJ$5:BJ$98)=0,1,MAX(Base_Dados!BJ$5:BJ$98)-MIN(Base_Dados!BJ$5:BJ$98)))) * BJ$1)))</f>
        <v>9.4736842105263161E-2</v>
      </c>
      <c r="BK160" s="106">
        <f>IF(INDEX(Base_Dados!BK:BK,MATCH($B160,Base_Dados!$B:$B,0))=0,0,
MAX(0, MIN(BK$1,
((INDEX(Base_Dados!BK:BK,MATCH($B160,Base_Dados!$B:$B,0))-MIN(Base_Dados!BK$5:BK$98)) /
(IF(MAX(Base_Dados!BK$5:BK$98)-MIN(Base_Dados!BK$5:BK$98)=0,1,MAX(Base_Dados!BK$5:BK$98)-MIN(Base_Dados!BK$5:BK$98)))) * BK$1)))</f>
        <v>5.3571428571428568E-2</v>
      </c>
      <c r="BL160" s="106">
        <f>IF(INDEX(Base_Dados!BL:BL,MATCH($B160,Base_Dados!$B:$B,0))=0,0,
MAX(0, MIN(BL$1,
((INDEX(Base_Dados!BL:BL,MATCH($B160,Base_Dados!$B:$B,0))-MIN(Base_Dados!BL$5:BL$98)) /
(IF(MAX(Base_Dados!BL$5:BL$98)-MIN(Base_Dados!BL$5:BL$98)=0,1,MAX(Base_Dados!BL$5:BL$98)-MIN(Base_Dados!BL$5:BL$98)))) * BL$1)))</f>
        <v>6.026058631921824E-2</v>
      </c>
      <c r="BM160" s="106">
        <f>IF(INDEX(Base_Dados!BM:BM,MATCH($B160,Base_Dados!$B:$B,0))=0,0,
MAX(0, MIN(BM$1,
((INDEX(Base_Dados!BM:BM,MATCH($B160,Base_Dados!$B:$B,0))-MIN(Base_Dados!BM$5:BM$98)) /
(IF(MAX(Base_Dados!BM$5:BM$98)-MIN(Base_Dados!BM$5:BM$98)=0,1,MAX(Base_Dados!BM$5:BM$98)-MIN(Base_Dados!BM$5:BM$98)))) * BM$1)))</f>
        <v>0.60665837331911732</v>
      </c>
      <c r="BN160" s="106">
        <f>IF(INDEX(Base_Dados!BN:BN,MATCH($B160,Base_Dados!$B:$B,0))=0,0,
MAX(0, MIN(BN$1,
((INDEX(Base_Dados!BN:BN,MATCH($B160,Base_Dados!$B:$B,0))-MIN(Base_Dados!BN$5:BN$98)) /
(IF(MAX(Base_Dados!BN$5:BN$98)-MIN(Base_Dados!BN$5:BN$98)=0,1,MAX(Base_Dados!BN$5:BN$98)-MIN(Base_Dados!BN$5:BN$98)))) * BN$1)))</f>
        <v>0.69760056052157138</v>
      </c>
      <c r="BO160" s="106">
        <f>IF(INDEX(Base_Dados!BO:BO,MATCH($B160,Base_Dados!$B:$B,0))=0,0,
MAX(0, MIN(BO$1,
((INDEX(Base_Dados!BO:BO,MATCH($B160,Base_Dados!$B:$B,0))-MIN(Base_Dados!BO$5:BO$98)) /
(IF(MAX(Base_Dados!BO$5:BO$98)-MIN(Base_Dados!BO$5:BO$98)=0,1,MAX(Base_Dados!BO$5:BO$98)-MIN(Base_Dados!BO$5:BO$98)))) * BO$1)))</f>
        <v>1.7241379310344827E-2</v>
      </c>
      <c r="BP160" s="106">
        <f t="shared" si="8"/>
        <v>11.009896767264154</v>
      </c>
      <c r="BQ160" s="111">
        <f t="shared" si="9"/>
        <v>0.3761777851312198</v>
      </c>
      <c r="BR160" s="112">
        <f t="shared" si="10"/>
        <v>6.1669471653196528E-2</v>
      </c>
      <c r="BS160" s="113">
        <f t="shared" si="11"/>
        <v>10.948227295610957</v>
      </c>
    </row>
    <row r="161" spans="1:71">
      <c r="A161" s="21">
        <v>25005</v>
      </c>
      <c r="B161" s="21" t="s">
        <v>430</v>
      </c>
      <c r="C161" s="21" t="s">
        <v>413</v>
      </c>
      <c r="D161" s="105">
        <f>IF(INDEX(Base_Dados!D:D,MATCH($B161,Base_Dados!$B:$B,0))=0,0,
MAX(0, MIN(D$1,
((INDEX(Base_Dados!D:D,MATCH($B161,Base_Dados!$B:$B,0))-MIN(Base_Dados!D$5:D$98)) /
(IF(MAX(Base_Dados!D$5:D$98)-MIN(Base_Dados!D$5:D$98)=0,1,MAX(Base_Dados!D$5:D$98)-MIN(Base_Dados!D$5:D$98)))) * D$1)))</f>
        <v>0.11079133876004468</v>
      </c>
      <c r="E161" s="106">
        <f>IF(INDEX(Base_Dados!E:E,MATCH($B161,Base_Dados!$B:$B,0))=0,0,
MAX(0, MIN(E$1,
((INDEX(Base_Dados!E:E,MATCH($B161,Base_Dados!$B:$B,0))-MIN(Base_Dados!E$5:E$98)) /
(IF(MAX(Base_Dados!E$5:E$98)-MIN(Base_Dados!E$5:E$98)=0,1,MAX(Base_Dados!E$5:E$98)-MIN(Base_Dados!E$5:E$98)))) * E$1)))</f>
        <v>2.3257771988648465E-2</v>
      </c>
      <c r="F161" s="106">
        <f>IF(INDEX(Base_Dados!F:F,MATCH($B161,Base_Dados!$B:$B,0))=0,0,
MAX(0, MIN(F$1,
((INDEX(Base_Dados!F:F,MATCH($B161,Base_Dados!$B:$B,0))-MIN(Base_Dados!F$5:F$98)) /
(IF(MAX(Base_Dados!F$5:F$98)-MIN(Base_Dados!F$5:F$98)=0,1,MAX(Base_Dados!F$5:F$98)-MIN(Base_Dados!F$5:F$98)))) * F$1)))</f>
        <v>2.0932121738801882E-2</v>
      </c>
      <c r="G161" s="106">
        <f>IF(INDEX(Base_Dados!G:G,MATCH($B161,Base_Dados!$B:$B,0))=0,0,
MAX(0, MIN(G$1,
((INDEX(Base_Dados!G:G,MATCH($B161,Base_Dados!$B:$B,0))-MIN(Base_Dados!G$5:G$98)) /
(IF(MAX(Base_Dados!G$5:G$98)-MIN(Base_Dados!G$5:G$98)=0,1,MAX(Base_Dados!G$5:G$98)-MIN(Base_Dados!G$5:G$98)))) * G$1)))</f>
        <v>2.3430592396109638E-2</v>
      </c>
      <c r="H161" s="106">
        <f>IF(INDEX(Base_Dados!H:H,MATCH($B161,Base_Dados!$B:$B,0))=0,0,
MAX(0, MIN(H$1,
((INDEX(Base_Dados!H:H,MATCH($B161,Base_Dados!$B:$B,0))-MIN(Base_Dados!H$5:H$98)) /
(IF(MAX(Base_Dados!H$5:H$98)-MIN(Base_Dados!H$5:H$98)=0,1,MAX(Base_Dados!H$5:H$98)-MIN(Base_Dados!H$5:H$98)))) * H$1)))</f>
        <v>2.6091817795567879E-2</v>
      </c>
      <c r="I161" s="106">
        <f>IF(INDEX(Base_Dados!I:I,MATCH($B161,Base_Dados!$B:$B,0))=0,0,
MAX(0, MIN(I$1,
((INDEX(Base_Dados!I:I,MATCH($B161,Base_Dados!$B:$B,0))-MIN(Base_Dados!I$5:I$98)) /
(IF(MAX(Base_Dados!I$5:I$98)-MIN(Base_Dados!I$5:I$98)=0,1,MAX(Base_Dados!I$5:I$98)-MIN(Base_Dados!I$5:I$98)))) * I$1)))</f>
        <v>2.9388016633582779E-2</v>
      </c>
      <c r="J161" s="106">
        <f>IF(INDEX(Base_Dados!J:J,MATCH($B161,Base_Dados!$B:$B,0))=0,0,
MAX(0, MIN(J$1,
((INDEX(Base_Dados!J:J,MATCH($B161,Base_Dados!$B:$B,0))-MIN(Base_Dados!J$5:J$98)) /
(IF(MAX(Base_Dados!J$5:J$98)-MIN(Base_Dados!J$5:J$98)=0,1,MAX(Base_Dados!J$5:J$98)-MIN(Base_Dados!J$5:J$98)))) * J$1)))</f>
        <v>3.8903904011546905E-2</v>
      </c>
      <c r="K161" s="106">
        <f>IF(INDEX(Base_Dados!K:K,MATCH($B161,Base_Dados!$B:$B,0))=0,0,
MAX(0, MIN(K$1,
((INDEX(Base_Dados!K:K,MATCH($B161,Base_Dados!$B:$B,0))-MIN(Base_Dados!K$5:K$98)) /
(IF(MAX(Base_Dados!K$5:K$98)-MIN(Base_Dados!K$5:K$98)=0,1,MAX(Base_Dados!K$5:K$98)-MIN(Base_Dados!K$5:K$98)))) * K$1)))</f>
        <v>4.540474060822898E-2</v>
      </c>
      <c r="L161" s="106">
        <f>IF(INDEX(Base_Dados!L:L,MATCH($B161,Base_Dados!$B:$B,0))=0,0,
MAX(0, MIN(L$1,
((INDEX(Base_Dados!L:L,MATCH($B161,Base_Dados!$B:$B,0))-MIN(Base_Dados!L$5:L$98)) /
(IF(MAX(Base_Dados!L$5:L$98)-MIN(Base_Dados!L$5:L$98)=0,1,MAX(Base_Dados!L$5:L$98)-MIN(Base_Dados!L$5:L$98)))) * L$1)))</f>
        <v>5.5061730292018468E-2</v>
      </c>
      <c r="M161" s="106">
        <f>IF(INDEX(Base_Dados!M:M,MATCH($B161,Base_Dados!$B:$B,0))=0,0,
MAX(0, MIN(M$1,
((INDEX(Base_Dados!M:M,MATCH($B161,Base_Dados!$B:$B,0))-MIN(Base_Dados!M$5:M$98)) /
(IF(MAX(Base_Dados!M$5:M$98)-MIN(Base_Dados!M$5:M$98)=0,1,MAX(Base_Dados!M$5:M$98)-MIN(Base_Dados!M$5:M$98)))) * M$1)))</f>
        <v>6.2390670553935858E-2</v>
      </c>
      <c r="N161" s="106">
        <f>IF(INDEX(Base_Dados!N:N,MATCH($B161,Base_Dados!$B:$B,0))=0,0,
MAX(0, MIN(N$1,
((INDEX(Base_Dados!N:N,MATCH($B161,Base_Dados!$B:$B,0))-MIN(Base_Dados!N$5:N$98)) /
(IF(MAX(Base_Dados!N$5:N$98)-MIN(Base_Dados!N$5:N$98)=0,1,MAX(Base_Dados!N$5:N$98)-MIN(Base_Dados!N$5:N$98)))) * N$1)))</f>
        <v>8.3223890486162869E-2</v>
      </c>
      <c r="O161" s="106">
        <f>IF(INDEX(Base_Dados!O:O,MATCH($B161,Base_Dados!$B:$B,0))=0,0,
MAX(0, MIN(O$1,
((INDEX(Base_Dados!O:O,MATCH($B161,Base_Dados!$B:$B,0))-MIN(Base_Dados!O$5:O$98)) /
(IF(MAX(Base_Dados!O$5:O$98)-MIN(Base_Dados!O$5:O$98)=0,1,MAX(Base_Dados!O$5:O$98)-MIN(Base_Dados!O$5:O$98)))) * O$1)))</f>
        <v>0.1009532303918836</v>
      </c>
      <c r="P161" s="106">
        <f>IF(INDEX(Base_Dados!P:P,MATCH($B161,Base_Dados!$B:$B,0))=0,0,
MAX(0, MIN(P$1,
((INDEX(Base_Dados!P:P,MATCH($B161,Base_Dados!$B:$B,0))-MIN(Base_Dados!P$5:P$98)) /
(IF(MAX(Base_Dados!P$5:P$98)-MIN(Base_Dados!P$5:P$98)=0,1,MAX(Base_Dados!P$5:P$98)-MIN(Base_Dados!P$5:P$98)))) * P$1)))</f>
        <v>1.0490047570321601E-2</v>
      </c>
      <c r="Q161" s="106">
        <f>IF(INDEX(Base_Dados!Q:Q,MATCH($B161,Base_Dados!$B:$B,0))=0,0,
MAX(0, MIN(Q$1,
((INDEX(Base_Dados!Q:Q,MATCH($B161,Base_Dados!$B:$B,0))-MIN(Base_Dados!Q$5:Q$98)) /
(IF(MAX(Base_Dados!Q$5:Q$98)-MIN(Base_Dados!Q$5:Q$98)=0,1,MAX(Base_Dados!Q$5:Q$98)-MIN(Base_Dados!Q$5:Q$98)))) * Q$1)))</f>
        <v>1.3690695592649148E-2</v>
      </c>
      <c r="R161" s="106">
        <f>IF(INDEX(Base_Dados!R:R,MATCH($B161,Base_Dados!$B:$B,0))=0,0,
MAX(0, MIN(R$1,
((INDEX(Base_Dados!R:R,MATCH($B161,Base_Dados!$B:$B,0))-MIN(Base_Dados!R$5:R$98)) /
(IF(MAX(Base_Dados!R$5:R$98)-MIN(Base_Dados!R$5:R$98)=0,1,MAX(Base_Dados!R$5:R$98)-MIN(Base_Dados!R$5:R$98)))) * R$1)))</f>
        <v>3.2549848875701648E-3</v>
      </c>
      <c r="S161" s="106">
        <f>IF(INDEX(Base_Dados!S:S,MATCH($B161,Base_Dados!$B:$B,0))=0,0,
MAX(0, MIN(S$1,
((INDEX(Base_Dados!S:S,MATCH($B161,Base_Dados!$B:$B,0))-MIN(Base_Dados!S$5:S$98)) /
(IF(MAX(Base_Dados!S$5:S$98)-MIN(Base_Dados!S$5:S$98)=0,1,MAX(Base_Dados!S$5:S$98)-MIN(Base_Dados!S$5:S$98)))) * S$1)))</f>
        <v>8.9642776904066499E-3</v>
      </c>
      <c r="T161" s="106">
        <f>IF(INDEX(Base_Dados!T:T,MATCH($B161,Base_Dados!$B:$B,0))=0,0,
MAX(0, MIN(T$1,
((INDEX(Base_Dados!T:T,MATCH($B161,Base_Dados!$B:$B,0))-MIN(Base_Dados!T$5:T$98)) /
(IF(MAX(Base_Dados!T$5:T$98)-MIN(Base_Dados!T$5:T$98)=0,1,MAX(Base_Dados!T$5:T$98)-MIN(Base_Dados!T$5:T$98)))) * T$1)))</f>
        <v>0.25798506305735014</v>
      </c>
      <c r="U161" s="106">
        <f>IF(INDEX(Base_Dados!U:U,MATCH($B161,Base_Dados!$B:$B,0))=0,0,
MAX(0, MIN(U$1,
((INDEX(Base_Dados!U:U,MATCH($B161,Base_Dados!$B:$B,0))-MIN(Base_Dados!U$5:U$98)) /
(IF(MAX(Base_Dados!U$5:U$98)-MIN(Base_Dados!U$5:U$98)=0,1,MAX(Base_Dados!U$5:U$98)-MIN(Base_Dados!U$5:U$98)))) * U$1)))</f>
        <v>0.92274914479271852</v>
      </c>
      <c r="V161" s="106">
        <f>IF(INDEX(Base_Dados!V:V,MATCH($B161,Base_Dados!$B:$B,0))=0,0,
MAX(0, MIN(V$1,
((INDEX(Base_Dados!V:V,MATCH($B161,Base_Dados!$B:$B,0))-MIN(Base_Dados!V$5:V$98)) /
(IF(MAX(Base_Dados!V$5:V$98)-MIN(Base_Dados!V$5:V$98)=0,1,MAX(Base_Dados!V$5:V$98)-MIN(Base_Dados!V$5:V$98)))) * V$1)))</f>
        <v>4.3987672590520928E-3</v>
      </c>
      <c r="W161" s="106">
        <f>IF(INDEX(Base_Dados!W:W,MATCH($B161,Base_Dados!$B:$B,0))=0,0,
MAX(0, MIN(W$1,
((INDEX(Base_Dados!W:W,MATCH($B161,Base_Dados!$B:$B,0))-MIN(Base_Dados!W$5:W$98)) /
(IF(MAX(Base_Dados!W$5:W$98)-MIN(Base_Dados!W$5:W$98)=0,1,MAX(Base_Dados!W$5:W$98)-MIN(Base_Dados!W$5:W$98)))) * W$1)))</f>
        <v>1.8507339376306577</v>
      </c>
      <c r="X161" s="106">
        <f>IF(INDEX(Base_Dados!X:X,MATCH($B161,Base_Dados!$B:$B,0))=0,0,
MAX(0, MIN(X$1,
((INDEX(Base_Dados!X:X,MATCH($B161,Base_Dados!$B:$B,0))-MIN(Base_Dados!X$5:X$98)) /
(IF(MAX(Base_Dados!X$5:X$98)-MIN(Base_Dados!X$5:X$98)=0,1,MAX(Base_Dados!X$5:X$98)-MIN(Base_Dados!X$5:X$98)))) * X$1)))</f>
        <v>0</v>
      </c>
      <c r="Y161" s="106">
        <f>IF(INDEX(Base_Dados!Y:Y,MATCH($B161,Base_Dados!$B:$B,0))=0,0,
MAX(0, MIN(Y$1,
((INDEX(Base_Dados!Y:Y,MATCH($B161,Base_Dados!$B:$B,0))-MIN(Base_Dados!Y$5:Y$98)) /
(IF(MAX(Base_Dados!Y$5:Y$98)-MIN(Base_Dados!Y$5:Y$98)=0,1,MAX(Base_Dados!Y$5:Y$98)-MIN(Base_Dados!Y$5:Y$98)))) * Y$1)))</f>
        <v>0</v>
      </c>
      <c r="Z161" s="106">
        <f>IF(INDEX(Base_Dados!Z:Z,MATCH($B161,Base_Dados!$B:$B,0))=0,0,
MAX(0, MIN(Z$1,
((INDEX(Base_Dados!Z:Z,MATCH($B161,Base_Dados!$B:$B,0))-MIN(Base_Dados!Z$5:Z$98)) /
(IF(MAX(Base_Dados!Z$5:Z$98)-MIN(Base_Dados!Z$5:Z$98)=0,1,MAX(Base_Dados!Z$5:Z$98)-MIN(Base_Dados!Z$5:Z$98)))) * Z$1)))</f>
        <v>0</v>
      </c>
      <c r="AA161" s="106">
        <f>IF(INDEX(Base_Dados!AA:AA,MATCH($B161,Base_Dados!$B:$B,0))=0,0,
MAX(0, MIN(AA$1,
((INDEX(Base_Dados!AA:AA,MATCH($B161,Base_Dados!$B:$B,0))-MIN(Base_Dados!AA$5:AA$98)) /
(IF(MAX(Base_Dados!AA$5:AA$98)-MIN(Base_Dados!AA$5:AA$98)=0,1,MAX(Base_Dados!AA$5:AA$98)-MIN(Base_Dados!AA$5:AA$98)))) * AA$1)))</f>
        <v>0</v>
      </c>
      <c r="AB161" s="106">
        <f>IF(INDEX(Base_Dados!AB:AB,MATCH($B161,Base_Dados!$B:$B,0))=0,0,
MAX(0, MIN(AB$1,
((INDEX(Base_Dados!AB:AB,MATCH($B161,Base_Dados!$B:$B,0))-MIN(Base_Dados!AB$5:AB$98)) /
(IF(MAX(Base_Dados!AB$5:AB$98)-MIN(Base_Dados!AB$5:AB$98)=0,1,MAX(Base_Dados!AB$5:AB$98)-MIN(Base_Dados!AB$5:AB$98)))) * AB$1)))</f>
        <v>8.6440750947295891E-2</v>
      </c>
      <c r="AC161" s="106">
        <f>IF(INDEX(Base_Dados!AC:AC,MATCH($B161,Base_Dados!$B:$B,0))=0,0,
MAX(0, MIN(AC$1,
((INDEX(Base_Dados!AC:AC,MATCH($B161,Base_Dados!$B:$B,0))-MIN(Base_Dados!AC$5:AC$98)) /
(IF(MAX(Base_Dados!AC$5:AC$98)-MIN(Base_Dados!AC$5:AC$98)=0,1,MAX(Base_Dados!AC$5:AC$98)-MIN(Base_Dados!AC$5:AC$98)))) * AC$1)))</f>
        <v>9.557477355945268E-3</v>
      </c>
      <c r="AD161" s="106">
        <f>IF(INDEX(Base_Dados!AD:AD,MATCH($B161,Base_Dados!$B:$B,0))=0,0,
MAX(0, MIN(AD$1,
((INDEX(Base_Dados!AD:AD,MATCH($B161,Base_Dados!$B:$B,0))-MIN(Base_Dados!AD$5:AD$98)) /
(IF(MAX(Base_Dados!AD$5:AD$98)-MIN(Base_Dados!AD$5:AD$98)=0,1,MAX(Base_Dados!AD$5:AD$98)-MIN(Base_Dados!AD$5:AD$98)))) * AD$1)))</f>
        <v>2.8398165951782281E-3</v>
      </c>
      <c r="AE161" s="106">
        <f>IF(INDEX(Base_Dados!AE:AE,MATCH($B161,Base_Dados!$B:$B,0))=0,0,
MAX(0, MIN(AE$1,
((INDEX(Base_Dados!AE:AE,MATCH($B161,Base_Dados!$B:$B,0))-MIN(Base_Dados!AE$5:AE$98)) /
(IF(MAX(Base_Dados!AE$5:AE$98)-MIN(Base_Dados!AE$5:AE$98)=0,1,MAX(Base_Dados!AE$5:AE$98)-MIN(Base_Dados!AE$5:AE$98)))) * AE$1)))</f>
        <v>1.3806989788580468E-3</v>
      </c>
      <c r="AF161" s="106">
        <f>IF(INDEX(Base_Dados!AF:AF,MATCH($B161,Base_Dados!$B:$B,0))=0,0,
MAX(0, MIN(AF$1,
((INDEX(Base_Dados!AF:AF,MATCH($B161,Base_Dados!$B:$B,0))-MIN(Base_Dados!AF$5:AF$98)) /
(IF(MAX(Base_Dados!AF$5:AF$98)-MIN(Base_Dados!AF$5:AF$98)=0,1,MAX(Base_Dados!AF$5:AF$98)-MIN(Base_Dados!AF$5:AF$98)))) * AF$1)))</f>
        <v>4.6890084126327402E-3</v>
      </c>
      <c r="AG161" s="106">
        <f>IF(INDEX(Base_Dados!AG:AG,MATCH($B161,Base_Dados!$B:$B,0))=0,0,
MAX(0, MIN(AG$1,
((INDEX(Base_Dados!AG:AG,MATCH($B161,Base_Dados!$B:$B,0))-MIN(Base_Dados!AG$5:AG$98)) /
(IF(MAX(Base_Dados!AG$5:AG$98)-MIN(Base_Dados!AG$5:AG$98)=0,1,MAX(Base_Dados!AG$5:AG$98)-MIN(Base_Dados!AG$5:AG$98)))) * AG$1)))</f>
        <v>1.3690695592649148E-2</v>
      </c>
      <c r="AH161" s="106">
        <f>IF(INDEX(Base_Dados!AH:AH,MATCH($B161,Base_Dados!$B:$B,0))=0,0,
MAX(0, MIN(AH$1,
((INDEX(Base_Dados!AH:AH,MATCH($B161,Base_Dados!$B:$B,0))-MIN(Base_Dados!AH$5:AH$98)) /
(IF(MAX(Base_Dados!AH$5:AH$98)-MIN(Base_Dados!AH$5:AH$98)=0,1,MAX(Base_Dados!AH$5:AH$98)-MIN(Base_Dados!AH$5:AH$98)))) * AH$1)))</f>
        <v>1.4543627503570955</v>
      </c>
      <c r="AI161" s="106">
        <f>IF(INDEX(Base_Dados!AI:AI,MATCH($B161,Base_Dados!$B:$B,0))=0,0,
MAX(0, MIN(AI$1,
((INDEX(Base_Dados!AI:AI,MATCH($B161,Base_Dados!$B:$B,0))-MIN(Base_Dados!AI$5:AI$98)) /
(IF(MAX(Base_Dados!AI$5:AI$98)-MIN(Base_Dados!AI$5:AI$98)=0,1,MAX(Base_Dados!AI$5:AI$98)-MIN(Base_Dados!AI$5:AI$98)))) * AI$1)))</f>
        <v>3.5714285714285712E-2</v>
      </c>
      <c r="AJ161" s="106">
        <f>IF(INDEX(Base_Dados!AJ:AJ,MATCH($B161,Base_Dados!$B:$B,0))=0,0,
MAX(0, MIN(AJ$1,
((INDEX(Base_Dados!AJ:AJ,MATCH($B161,Base_Dados!$B:$B,0))-MIN(Base_Dados!AJ$5:AJ$98)) /
(IF(MAX(Base_Dados!AJ$5:AJ$98)-MIN(Base_Dados!AJ$5:AJ$98)=0,1,MAX(Base_Dados!AJ$5:AJ$98)-MIN(Base_Dados!AJ$5:AJ$98)))) * AJ$1)))</f>
        <v>0.47619047619047616</v>
      </c>
      <c r="AK161" s="106">
        <f>IF(INDEX(Base_Dados!AK:AK,MATCH($B161,Base_Dados!$B:$B,0))=0,0,
MAX(0, MIN(AK$1,
((INDEX(Base_Dados!AK:AK,MATCH($B161,Base_Dados!$B:$B,0))-MIN(Base_Dados!AK$5:AK$98)) /
(IF(MAX(Base_Dados!AK$5:AK$98)-MIN(Base_Dados!AK$5:AK$98)=0,1,MAX(Base_Dados!AK$5:AK$98)-MIN(Base_Dados!AK$5:AK$98)))) * AK$1)))</f>
        <v>0</v>
      </c>
      <c r="AL161" s="106">
        <f>IF(INDEX(Base_Dados!AL:AL,MATCH($B161,Base_Dados!$B:$B,0))=0,0,
MAX(0, MIN(AL$1,
((INDEX(Base_Dados!AL:AL,MATCH($B161,Base_Dados!$B:$B,0))-MIN(Base_Dados!AL$5:AL$98)) /
(IF(MAX(Base_Dados!AL$5:AL$98)-MIN(Base_Dados!AL$5:AL$98)=0,1,MAX(Base_Dados!AL$5:AL$98)-MIN(Base_Dados!AL$5:AL$98)))) * AL$1)))</f>
        <v>0</v>
      </c>
      <c r="AM161" s="106">
        <f>IF(INDEX(Base_Dados!AM:AM,MATCH($B161,Base_Dados!$B:$B,0))=0,0,
MAX(0, MIN(AM$1,
((INDEX(Base_Dados!AM:AM,MATCH($B161,Base_Dados!$B:$B,0))-MIN(Base_Dados!AM$5:AM$98)) /
(IF(MAX(Base_Dados!AM$5:AM$98)-MIN(Base_Dados!AM$5:AM$98)=0,1,MAX(Base_Dados!AM$5:AM$98)-MIN(Base_Dados!AM$5:AM$98)))) * AM$1)))</f>
        <v>8.285862247540134E-3</v>
      </c>
      <c r="AN161" s="106">
        <f>IF(INDEX(Base_Dados!AN:AN,MATCH($B161,Base_Dados!$B:$B,0))=0,0,
MAX(0, MIN(AN$1,
((INDEX(Base_Dados!AN:AN,MATCH($B161,Base_Dados!$B:$B,0))-MIN(Base_Dados!AN$5:AN$98)) /
(IF(MAX(Base_Dados!AN$5:AN$98)-MIN(Base_Dados!AN$5:AN$98)=0,1,MAX(Base_Dados!AN$5:AN$98)-MIN(Base_Dados!AN$5:AN$98)))) * AN$1)))</f>
        <v>4.7619047619047616E-2</v>
      </c>
      <c r="AO161" s="106">
        <f>IF(INDEX(Base_Dados!AO:AO,MATCH($B161,Base_Dados!$B:$B,0))=0,0,
MAX(0, MIN(AO$1,
((INDEX(Base_Dados!AO:AO,MATCH($B161,Base_Dados!$B:$B,0))-MIN(Base_Dados!AO$5:AO$98)) /
(IF(MAX(Base_Dados!AO$5:AO$98)-MIN(Base_Dados!AO$5:AO$98)=0,1,MAX(Base_Dados!AO$5:AO$98)-MIN(Base_Dados!AO$5:AO$98)))) * AO$1)))</f>
        <v>0</v>
      </c>
      <c r="AP161" s="106">
        <f>IF(INDEX(Base_Dados!AP:AP,MATCH($B161,Base_Dados!$B:$B,0))=0,0,
MAX(0, MIN(AP$1,
((INDEX(Base_Dados!AP:AP,MATCH($B161,Base_Dados!$B:$B,0))-MIN(Base_Dados!AP$5:AP$98)) /
(IF(MAX(Base_Dados!AP$5:AP$98)-MIN(Base_Dados!AP$5:AP$98)=0,1,MAX(Base_Dados!AP$5:AP$98)-MIN(Base_Dados!AP$5:AP$98)))) * AP$1)))</f>
        <v>0</v>
      </c>
      <c r="AQ161" s="106">
        <f>IF(INDEX(Base_Dados!AQ:AQ,MATCH($B161,Base_Dados!$B:$B,0))=0,0,
MAX(0, MIN(AQ$1,
((INDEX(Base_Dados!AQ:AQ,MATCH($B161,Base_Dados!$B:$B,0))-MIN(Base_Dados!AQ$5:AQ$98)) /
(IF(MAX(Base_Dados!AQ$5:AQ$98)-MIN(Base_Dados!AQ$5:AQ$98)=0,1,MAX(Base_Dados!AQ$5:AQ$98)-MIN(Base_Dados!AQ$5:AQ$98)))) * AQ$1)))</f>
        <v>0</v>
      </c>
      <c r="AR161" s="106">
        <f>IF(INDEX(Base_Dados!AR:AR,MATCH($B161,Base_Dados!$B:$B,0))=0,0,
MAX(0, MIN(AR$1,
((INDEX(Base_Dados!AR:AR,MATCH($B161,Base_Dados!$B:$B,0))-MIN(Base_Dados!AR$5:AR$98)) /
(IF(MAX(Base_Dados!AR$5:AR$98)-MIN(Base_Dados!AR$5:AR$98)=0,1,MAX(Base_Dados!AR$5:AR$98)-MIN(Base_Dados!AR$5:AR$98)))) * AR$1)))</f>
        <v>0</v>
      </c>
      <c r="AS161" s="106">
        <f>IF(INDEX(Base_Dados!AS:AS,MATCH($B161,Base_Dados!$B:$B,0))=0,0,
MAX(0, MIN(AS$1,
((INDEX(Base_Dados!AS:AS,MATCH($B161,Base_Dados!$B:$B,0))-MIN(Base_Dados!AS$5:AS$98)) /
(IF(MAX(Base_Dados!AS$5:AS$98)-MIN(Base_Dados!AS$5:AS$98)=0,1,MAX(Base_Dados!AS$5:AS$98)-MIN(Base_Dados!AS$5:AS$98)))) * AS$1)))</f>
        <v>0</v>
      </c>
      <c r="AT161" s="106">
        <f>IF(INDEX(Base_Dados!AT:AT,MATCH($B161,Base_Dados!$B:$B,0))=0,0,
MAX(0, MIN(AT$1,
((INDEX(Base_Dados!AT:AT,MATCH($B161,Base_Dados!$B:$B,0))-MIN(Base_Dados!AT$5:AT$98)) /
(IF(MAX(Base_Dados!AT$5:AT$98)-MIN(Base_Dados!AT$5:AT$98)=0,1,MAX(Base_Dados!AT$5:AT$98)-MIN(Base_Dados!AT$5:AT$98)))) * AT$1)))</f>
        <v>0</v>
      </c>
      <c r="AU161" s="106">
        <f>IF(INDEX(Base_Dados!AU:AU,MATCH($B161,Base_Dados!$B:$B,0))=0,0,
MAX(0, MIN(AU$1,
((INDEX(Base_Dados!AU:AU,MATCH($B161,Base_Dados!$B:$B,0))-MIN(Base_Dados!AU$5:AU$98)) /
(IF(MAX(Base_Dados!AU$5:AU$98)-MIN(Base_Dados!AU$5:AU$98)=0,1,MAX(Base_Dados!AU$5:AU$98)-MIN(Base_Dados!AU$5:AU$98)))) * AU$1)))</f>
        <v>0</v>
      </c>
      <c r="AV161" s="106">
        <f>IF(INDEX(Base_Dados!AV:AV,MATCH($B161,Base_Dados!$B:$B,0))=0,0,
MAX(0, MIN(AV$1,
((INDEX(Base_Dados!AV:AV,MATCH($B161,Base_Dados!$B:$B,0))-MIN(Base_Dados!AV$5:AV$98)) /
(IF(MAX(Base_Dados!AV$5:AV$98)-MIN(Base_Dados!AV$5:AV$98)=0,1,MAX(Base_Dados!AV$5:AV$98)-MIN(Base_Dados!AV$5:AV$98)))) * AV$1)))</f>
        <v>0</v>
      </c>
      <c r="AW161" s="106">
        <f>IF(INDEX(Base_Dados!AW:AW,MATCH($B161,Base_Dados!$B:$B,0))=0,0,
MAX(0, MIN(AW$1,
((INDEX(Base_Dados!AW:AW,MATCH($B161,Base_Dados!$B:$B,0))-MIN(Base_Dados!AW$5:AW$98)) /
(IF(MAX(Base_Dados!AW$5:AW$98)-MIN(Base_Dados!AW$5:AW$98)=0,1,MAX(Base_Dados!AW$5:AW$98)-MIN(Base_Dados!AW$5:AW$98)))) * AW$1)))</f>
        <v>0</v>
      </c>
      <c r="AX161" s="106">
        <f>IF(INDEX(Base_Dados!AX:AX,MATCH($B161,Base_Dados!$B:$B,0))=0,0,
MAX(0, MIN(AX$1,
((INDEX(Base_Dados!AX:AX,MATCH($B161,Base_Dados!$B:$B,0))-MIN(Base_Dados!AX$5:AX$98)) /
(IF(MAX(Base_Dados!AX$5:AX$98)-MIN(Base_Dados!AX$5:AX$98)=0,1,MAX(Base_Dados!AX$5:AX$98)-MIN(Base_Dados!AX$5:AX$98)))) * AX$1)))</f>
        <v>3.0454818673612504E-2</v>
      </c>
      <c r="AY161" s="106">
        <f>IF(INDEX(Base_Dados!AY:AY,MATCH($B161,Base_Dados!$B:$B,0))=0,0,
MAX(0, MIN(AY$1,
((INDEX(Base_Dados!AY:AY,MATCH($B161,Base_Dados!$B:$B,0))-MIN(Base_Dados!AY$5:AY$98)) /
(IF(MAX(Base_Dados!AY$5:AY$98)-MIN(Base_Dados!AY$5:AY$98)=0,1,MAX(Base_Dados!AY$5:AY$98)-MIN(Base_Dados!AY$5:AY$98)))) * AY$1)))</f>
        <v>0</v>
      </c>
      <c r="AZ161" s="106">
        <f>IF(INDEX(Base_Dados!AZ:AZ,MATCH($B161,Base_Dados!$B:$B,0))=0,0,
MAX(0, MIN(AZ$1,
((INDEX(Base_Dados!AZ:AZ,MATCH($B161,Base_Dados!$B:$B,0))-MIN(Base_Dados!AZ$5:AZ$98)) /
(IF(MAX(Base_Dados!AZ$5:AZ$98)-MIN(Base_Dados!AZ$5:AZ$98)=0,1,MAX(Base_Dados!AZ$5:AZ$98)-MIN(Base_Dados!AZ$5:AZ$98)))) * AZ$1)))</f>
        <v>0</v>
      </c>
      <c r="BA161" s="106">
        <f>IF(INDEX(Base_Dados!BA:BA,MATCH($B161,Base_Dados!$B:$B,0))=0,0,
MAX(0, MIN(BA$1,
((INDEX(Base_Dados!BA:BA,MATCH($B161,Base_Dados!$B:$B,0))-MIN(Base_Dados!BA$5:BA$98)) /
(IF(MAX(Base_Dados!BA$5:BA$98)-MIN(Base_Dados!BA$5:BA$98)=0,1,MAX(Base_Dados!BA$5:BA$98)-MIN(Base_Dados!BA$5:BA$98)))) * BA$1)))</f>
        <v>1.2455871577965762E-2</v>
      </c>
      <c r="BB161" s="106">
        <f>IF(INDEX(Base_Dados!BB:BB,MATCH($B161,Base_Dados!$B:$B,0))=0,0,
MAX(0, MIN(BB$1,
((INDEX(Base_Dados!BB:BB,MATCH($B161,Base_Dados!$B:$B,0))-MIN(Base_Dados!BB$5:BB$98)) /
(IF(MAX(Base_Dados!BB$5:BB$98)-MIN(Base_Dados!BB$5:BB$98)=0,1,MAX(Base_Dados!BB$5:BB$98)-MIN(Base_Dados!BB$5:BB$98)))) * BB$1)))</f>
        <v>0.4302135970570915</v>
      </c>
      <c r="BC161" s="106">
        <f>IF(INDEX(Base_Dados!BC:BC,MATCH($B161,Base_Dados!$B:$B,0))=0,0,
MAX(0, MIN(BC$1,
((INDEX(Base_Dados!BC:BC,MATCH($B161,Base_Dados!$B:$B,0))-MIN(Base_Dados!BC$5:BC$98)) /
(IF(MAX(Base_Dados!BC$5:BC$98)-MIN(Base_Dados!BC$5:BC$98)=0,1,MAX(Base_Dados!BC$5:BC$98)-MIN(Base_Dados!BC$5:BC$98)))) * BC$1)))</f>
        <v>6.1944519256665765E-3</v>
      </c>
      <c r="BD161" s="106">
        <f>IF(INDEX(Base_Dados!BD:BD,MATCH($B161,Base_Dados!$B:$B,0))=0,0,
MAX(0, MIN(BD$1,
((INDEX(Base_Dados!BD:BD,MATCH($B161,Base_Dados!$B:$B,0))-MIN(Base_Dados!BD$5:BD$98)) /
(IF(MAX(Base_Dados!BD$5:BD$98)-MIN(Base_Dados!BD$5:BD$98)=0,1,MAX(Base_Dados!BD$5:BD$98)-MIN(Base_Dados!BD$5:BD$98)))) * BD$1)))</f>
        <v>7.6864483069039539E-3</v>
      </c>
      <c r="BE161" s="106">
        <f>IF(INDEX(Base_Dados!BE:BE,MATCH($B161,Base_Dados!$B:$B,0))=0,0,
MAX(0, MIN(BE$1,
((INDEX(Base_Dados!BE:BE,MATCH($B161,Base_Dados!$B:$B,0))-MIN(Base_Dados!BE$5:BE$98)) /
(IF(MAX(Base_Dados!BE$5:BE$98)-MIN(Base_Dados!BE$5:BE$98)=0,1,MAX(Base_Dados!BE$5:BE$98)-MIN(Base_Dados!BE$5:BE$98)))) * BE$1)))</f>
        <v>1.9066733567486203E-2</v>
      </c>
      <c r="BF161" s="106">
        <f>IF(INDEX(Base_Dados!BF:BF,MATCH($B161,Base_Dados!$B:$B,0))=0,0,
MAX(0, MIN(BF$1,
((INDEX(Base_Dados!BF:BF,MATCH($B161,Base_Dados!$B:$B,0))-MIN(Base_Dados!BF$5:BF$98)) /
(IF(MAX(Base_Dados!BF$5:BF$98)-MIN(Base_Dados!BF$5:BF$98)=0,1,MAX(Base_Dados!BF$5:BF$98)-MIN(Base_Dados!BF$5:BF$98)))) * BF$1)))</f>
        <v>0</v>
      </c>
      <c r="BG161" s="106">
        <f>IF(INDEX(Base_Dados!BG:BG,MATCH($B161,Base_Dados!$B:$B,0))=0,0,
MAX(0, MIN(BG$1,
((INDEX(Base_Dados!BG:BG,MATCH($B161,Base_Dados!$B:$B,0))-MIN(Base_Dados!BG$5:BG$98)) /
(IF(MAX(Base_Dados!BG$5:BG$98)-MIN(Base_Dados!BG$5:BG$98)=0,1,MAX(Base_Dados!BG$5:BG$98)-MIN(Base_Dados!BG$5:BG$98)))) * BG$1)))</f>
        <v>0</v>
      </c>
      <c r="BH161" s="106">
        <f>IF(INDEX(Base_Dados!BH:BH,MATCH($B161,Base_Dados!$B:$B,0))=0,0,
MAX(0, MIN(BH$1,
((INDEX(Base_Dados!BH:BH,MATCH($B161,Base_Dados!$B:$B,0))-MIN(Base_Dados!BH$5:BH$98)) /
(IF(MAX(Base_Dados!BH$5:BH$98)-MIN(Base_Dados!BH$5:BH$98)=0,1,MAX(Base_Dados!BH$5:BH$98)-MIN(Base_Dados!BH$5:BH$98)))) * BH$1)))</f>
        <v>1.098901098901099E-2</v>
      </c>
      <c r="BI161" s="106">
        <f>IF(INDEX(Base_Dados!BI:BI,MATCH($B161,Base_Dados!$B:$B,0))=0,0,
MAX(0, MIN(BI$1,
((INDEX(Base_Dados!BI:BI,MATCH($B161,Base_Dados!$B:$B,0))-MIN(Base_Dados!BI$5:BI$98)) /
(IF(MAX(Base_Dados!BI$5:BI$98)-MIN(Base_Dados!BI$5:BI$98)=0,1,MAX(Base_Dados!BI$5:BI$98)-MIN(Base_Dados!BI$5:BI$98)))) * BI$1)))</f>
        <v>3.2761310452418098E-2</v>
      </c>
      <c r="BJ161" s="106">
        <f>IF(INDEX(Base_Dados!BJ:BJ,MATCH($B161,Base_Dados!$B:$B,0))=0,0,
MAX(0, MIN(BJ$1,
((INDEX(Base_Dados!BJ:BJ,MATCH($B161,Base_Dados!$B:$B,0))-MIN(Base_Dados!BJ$5:BJ$98)) /
(IF(MAX(Base_Dados!BJ$5:BJ$98)-MIN(Base_Dados!BJ$5:BJ$98)=0,1,MAX(Base_Dados!BJ$5:BJ$98)-MIN(Base_Dados!BJ$5:BJ$98)))) * BJ$1)))</f>
        <v>1.0526315789473684E-2</v>
      </c>
      <c r="BK161" s="106">
        <f>IF(INDEX(Base_Dados!BK:BK,MATCH($B161,Base_Dados!$B:$B,0))=0,0,
MAX(0, MIN(BK$1,
((INDEX(Base_Dados!BK:BK,MATCH($B161,Base_Dados!$B:$B,0))-MIN(Base_Dados!BK$5:BK$98)) /
(IF(MAX(Base_Dados!BK$5:BK$98)-MIN(Base_Dados!BK$5:BK$98)=0,1,MAX(Base_Dados!BK$5:BK$98)-MIN(Base_Dados!BK$5:BK$98)))) * BK$1)))</f>
        <v>0</v>
      </c>
      <c r="BL161" s="106">
        <f>IF(INDEX(Base_Dados!BL:BL,MATCH($B161,Base_Dados!$B:$B,0))=0,0,
MAX(0, MIN(BL$1,
((INDEX(Base_Dados!BL:BL,MATCH($B161,Base_Dados!$B:$B,0))-MIN(Base_Dados!BL$5:BL$98)) /
(IF(MAX(Base_Dados!BL$5:BL$98)-MIN(Base_Dados!BL$5:BL$98)=0,1,MAX(Base_Dados!BL$5:BL$98)-MIN(Base_Dados!BL$5:BL$98)))) * BL$1)))</f>
        <v>2.6058631921824105E-2</v>
      </c>
      <c r="BM161" s="106">
        <f>IF(INDEX(Base_Dados!BM:BM,MATCH($B161,Base_Dados!$B:$B,0))=0,0,
MAX(0, MIN(BM$1,
((INDEX(Base_Dados!BM:BM,MATCH($B161,Base_Dados!$B:$B,0))-MIN(Base_Dados!BM$5:BM$98)) /
(IF(MAX(Base_Dados!BM$5:BM$98)-MIN(Base_Dados!BM$5:BM$98)=0,1,MAX(Base_Dados!BM$5:BM$98)-MIN(Base_Dados!BM$5:BM$98)))) * BM$1)))</f>
        <v>0.65965681337993431</v>
      </c>
      <c r="BN161" s="106">
        <f>IF(INDEX(Base_Dados!BN:BN,MATCH($B161,Base_Dados!$B:$B,0))=0,0,
MAX(0, MIN(BN$1,
((INDEX(Base_Dados!BN:BN,MATCH($B161,Base_Dados!$B:$B,0))-MIN(Base_Dados!BN$5:BN$98)) /
(IF(MAX(Base_Dados!BN$5:BN$98)-MIN(Base_Dados!BN$5:BN$98)=0,1,MAX(Base_Dados!BN$5:BN$98)-MIN(Base_Dados!BN$5:BN$98)))) * BN$1)))</f>
        <v>0.70892284270055261</v>
      </c>
      <c r="BO161" s="106">
        <f>IF(INDEX(Base_Dados!BO:BO,MATCH($B161,Base_Dados!$B:$B,0))=0,0,
MAX(0, MIN(BO$1,
((INDEX(Base_Dados!BO:BO,MATCH($B161,Base_Dados!$B:$B,0))-MIN(Base_Dados!BO$5:BO$98)) /
(IF(MAX(Base_Dados!BO$5:BO$98)-MIN(Base_Dados!BO$5:BO$98)=0,1,MAX(Base_Dados!BO$5:BO$98)-MIN(Base_Dados!BO$5:BO$98)))) * BO$1)))</f>
        <v>0</v>
      </c>
      <c r="BP161" s="106">
        <f t="shared" si="8"/>
        <v>7.7878544604902009</v>
      </c>
      <c r="BQ161" s="111">
        <f t="shared" si="9"/>
        <v>0.33138949153097591</v>
      </c>
      <c r="BR161" s="112">
        <f t="shared" si="10"/>
        <v>1.6881178052952639E-2</v>
      </c>
      <c r="BS161" s="113">
        <f t="shared" si="11"/>
        <v>7.7709732824372484</v>
      </c>
    </row>
    <row r="162" spans="1:71">
      <c r="A162" s="21">
        <v>25006</v>
      </c>
      <c r="B162" s="21" t="s">
        <v>425</v>
      </c>
      <c r="C162" s="21" t="s">
        <v>413</v>
      </c>
      <c r="D162" s="105">
        <f>IF(INDEX(Base_Dados!D:D,MATCH($B162,Base_Dados!$B:$B,0))=0,0,
MAX(0, MIN(D$1,
((INDEX(Base_Dados!D:D,MATCH($B162,Base_Dados!$B:$B,0))-MIN(Base_Dados!D$5:D$98)) /
(IF(MAX(Base_Dados!D$5:D$98)-MIN(Base_Dados!D$5:D$98)=0,1,MAX(Base_Dados!D$5:D$98)-MIN(Base_Dados!D$5:D$98)))) * D$1)))</f>
        <v>0.14319649579560284</v>
      </c>
      <c r="E162" s="106">
        <f>IF(INDEX(Base_Dados!E:E,MATCH($B162,Base_Dados!$B:$B,0))=0,0,
MAX(0, MIN(E$1,
((INDEX(Base_Dados!E:E,MATCH($B162,Base_Dados!$B:$B,0))-MIN(Base_Dados!E$5:E$98)) /
(IF(MAX(Base_Dados!E$5:E$98)-MIN(Base_Dados!E$5:E$98)=0,1,MAX(Base_Dados!E$5:E$98)-MIN(Base_Dados!E$5:E$98)))) * E$1)))</f>
        <v>3.6124827275383707E-2</v>
      </c>
      <c r="F162" s="106">
        <f>IF(INDEX(Base_Dados!F:F,MATCH($B162,Base_Dados!$B:$B,0))=0,0,
MAX(0, MIN(F$1,
((INDEX(Base_Dados!F:F,MATCH($B162,Base_Dados!$B:$B,0))-MIN(Base_Dados!F$5:F$98)) /
(IF(MAX(Base_Dados!F$5:F$98)-MIN(Base_Dados!F$5:F$98)=0,1,MAX(Base_Dados!F$5:F$98)-MIN(Base_Dados!F$5:F$98)))) * F$1)))</f>
        <v>3.2267205712882323E-2</v>
      </c>
      <c r="G162" s="106">
        <f>IF(INDEX(Base_Dados!G:G,MATCH($B162,Base_Dados!$B:$B,0))=0,0,
MAX(0, MIN(G$1,
((INDEX(Base_Dados!G:G,MATCH($B162,Base_Dados!$B:$B,0))-MIN(Base_Dados!G$5:G$98)) /
(IF(MAX(Base_Dados!G$5:G$98)-MIN(Base_Dados!G$5:G$98)=0,1,MAX(Base_Dados!G$5:G$98)-MIN(Base_Dados!G$5:G$98)))) * G$1)))</f>
        <v>3.6205994334073149E-2</v>
      </c>
      <c r="H162" s="106">
        <f>IF(INDEX(Base_Dados!H:H,MATCH($B162,Base_Dados!$B:$B,0))=0,0,
MAX(0, MIN(H$1,
((INDEX(Base_Dados!H:H,MATCH($B162,Base_Dados!$B:$B,0))-MIN(Base_Dados!H$5:H$98)) /
(IF(MAX(Base_Dados!H$5:H$98)-MIN(Base_Dados!H$5:H$98)=0,1,MAX(Base_Dados!H$5:H$98)-MIN(Base_Dados!H$5:H$98)))) * H$1)))</f>
        <v>4.054652384892328E-2</v>
      </c>
      <c r="I162" s="106">
        <f>IF(INDEX(Base_Dados!I:I,MATCH($B162,Base_Dados!$B:$B,0))=0,0,
MAX(0, MIN(I$1,
((INDEX(Base_Dados!I:I,MATCH($B162,Base_Dados!$B:$B,0))-MIN(Base_Dados!I$5:I$98)) /
(IF(MAX(Base_Dados!I$5:I$98)-MIN(Base_Dados!I$5:I$98)=0,1,MAX(Base_Dados!I$5:I$98)-MIN(Base_Dados!I$5:I$98)))) * I$1)))</f>
        <v>4.1354498362401695E-2</v>
      </c>
      <c r="J162" s="106">
        <f>IF(INDEX(Base_Dados!J:J,MATCH($B162,Base_Dados!$B:$B,0))=0,0,
MAX(0, MIN(J$1,
((INDEX(Base_Dados!J:J,MATCH($B162,Base_Dados!$B:$B,0))-MIN(Base_Dados!J$5:J$98)) /
(IF(MAX(Base_Dados!J$5:J$98)-MIN(Base_Dados!J$5:J$98)=0,1,MAX(Base_Dados!J$5:J$98)-MIN(Base_Dados!J$5:J$98)))) * J$1)))</f>
        <v>5.3170261932243161E-2</v>
      </c>
      <c r="K162" s="106">
        <f>IF(INDEX(Base_Dados!K:K,MATCH($B162,Base_Dados!$B:$B,0))=0,0,
MAX(0, MIN(K$1,
((INDEX(Base_Dados!K:K,MATCH($B162,Base_Dados!$B:$B,0))-MIN(Base_Dados!K$5:K$98)) /
(IF(MAX(Base_Dados!K$5:K$98)-MIN(Base_Dados!K$5:K$98)=0,1,MAX(Base_Dados!K$5:K$98)-MIN(Base_Dados!K$5:K$98)))) * K$1)))</f>
        <v>5.6607781753130589E-2</v>
      </c>
      <c r="L162" s="106">
        <f>IF(INDEX(Base_Dados!L:L,MATCH($B162,Base_Dados!$B:$B,0))=0,0,
MAX(0, MIN(L$1,
((INDEX(Base_Dados!L:L,MATCH($B162,Base_Dados!$B:$B,0))-MIN(Base_Dados!L$5:L$98)) /
(IF(MAX(Base_Dados!L$5:L$98)-MIN(Base_Dados!L$5:L$98)=0,1,MAX(Base_Dados!L$5:L$98)-MIN(Base_Dados!L$5:L$98)))) * L$1)))</f>
        <v>6.0693130920461268E-2</v>
      </c>
      <c r="M162" s="106">
        <f>IF(INDEX(Base_Dados!M:M,MATCH($B162,Base_Dados!$B:$B,0))=0,0,
MAX(0, MIN(M$1,
((INDEX(Base_Dados!M:M,MATCH($B162,Base_Dados!$B:$B,0))-MIN(Base_Dados!M$5:M$98)) /
(IF(MAX(Base_Dados!M$5:M$98)-MIN(Base_Dados!M$5:M$98)=0,1,MAX(Base_Dados!M$5:M$98)-MIN(Base_Dados!M$5:M$98)))) * M$1)))</f>
        <v>6.7370262390670552E-2</v>
      </c>
      <c r="N162" s="106">
        <f>IF(INDEX(Base_Dados!N:N,MATCH($B162,Base_Dados!$B:$B,0))=0,0,
MAX(0, MIN(N$1,
((INDEX(Base_Dados!N:N,MATCH($B162,Base_Dados!$B:$B,0))-MIN(Base_Dados!N$5:N$98)) /
(IF(MAX(Base_Dados!N$5:N$98)-MIN(Base_Dados!N$5:N$98)=0,1,MAX(Base_Dados!N$5:N$98)-MIN(Base_Dados!N$5:N$98)))) * N$1)))</f>
        <v>9.1624368485192675E-2</v>
      </c>
      <c r="O162" s="106">
        <f>IF(INDEX(Base_Dados!O:O,MATCH($B162,Base_Dados!$B:$B,0))=0,0,
MAX(0, MIN(O$1,
((INDEX(Base_Dados!O:O,MATCH($B162,Base_Dados!$B:$B,0))-MIN(Base_Dados!O$5:O$98)) /
(IF(MAX(Base_Dados!O$5:O$98)-MIN(Base_Dados!O$5:O$98)=0,1,MAX(Base_Dados!O$5:O$98)-MIN(Base_Dados!O$5:O$98)))) * O$1)))</f>
        <v>0.10708512180166119</v>
      </c>
      <c r="P162" s="106">
        <f>IF(INDEX(Base_Dados!P:P,MATCH($B162,Base_Dados!$B:$B,0))=0,0,
MAX(0, MIN(P$1,
((INDEX(Base_Dados!P:P,MATCH($B162,Base_Dados!$B:$B,0))-MIN(Base_Dados!P$5:P$98)) /
(IF(MAX(Base_Dados!P$5:P$98)-MIN(Base_Dados!P$5:P$98)=0,1,MAX(Base_Dados!P$5:P$98)-MIN(Base_Dados!P$5:P$98)))) * P$1)))</f>
        <v>1.5816600222609254E-2</v>
      </c>
      <c r="Q162" s="106">
        <f>IF(INDEX(Base_Dados!Q:Q,MATCH($B162,Base_Dados!$B:$B,0))=0,0,
MAX(0, MIN(Q$1,
((INDEX(Base_Dados!Q:Q,MATCH($B162,Base_Dados!$B:$B,0))-MIN(Base_Dados!Q$5:Q$98)) /
(IF(MAX(Base_Dados!Q$5:Q$98)-MIN(Base_Dados!Q$5:Q$98)=0,1,MAX(Base_Dados!Q$5:Q$98)-MIN(Base_Dados!Q$5:Q$98)))) * Q$1)))</f>
        <v>2.1062608604075616E-3</v>
      </c>
      <c r="R162" s="106">
        <f>IF(INDEX(Base_Dados!R:R,MATCH($B162,Base_Dados!$B:$B,0))=0,0,
MAX(0, MIN(R$1,
((INDEX(Base_Dados!R:R,MATCH($B162,Base_Dados!$B:$B,0))-MIN(Base_Dados!R$5:R$98)) /
(IF(MAX(Base_Dados!R$5:R$98)-MIN(Base_Dados!R$5:R$98)=0,1,MAX(Base_Dados!R$5:R$98)-MIN(Base_Dados!R$5:R$98)))) * R$1)))</f>
        <v>5.0928334975587613E-3</v>
      </c>
      <c r="S162" s="106">
        <f>IF(INDEX(Base_Dados!S:S,MATCH($B162,Base_Dados!$B:$B,0))=0,0,
MAX(0, MIN(S$1,
((INDEX(Base_Dados!S:S,MATCH($B162,Base_Dados!$B:$B,0))-MIN(Base_Dados!S$5:S$98)) /
(IF(MAX(Base_Dados!S$5:S$98)-MIN(Base_Dados!S$5:S$98)=0,1,MAX(Base_Dados!S$5:S$98)-MIN(Base_Dados!S$5:S$98)))) * S$1)))</f>
        <v>1.1690256871115105E-2</v>
      </c>
      <c r="T162" s="106">
        <f>IF(INDEX(Base_Dados!T:T,MATCH($B162,Base_Dados!$B:$B,0))=0,0,
MAX(0, MIN(T$1,
((INDEX(Base_Dados!T:T,MATCH($B162,Base_Dados!$B:$B,0))-MIN(Base_Dados!T$5:T$98)) /
(IF(MAX(Base_Dados!T$5:T$98)-MIN(Base_Dados!T$5:T$98)=0,1,MAX(Base_Dados!T$5:T$98)-MIN(Base_Dados!T$5:T$98)))) * T$1)))</f>
        <v>0.201075767751904</v>
      </c>
      <c r="U162" s="106">
        <f>IF(INDEX(Base_Dados!U:U,MATCH($B162,Base_Dados!$B:$B,0))=0,0,
MAX(0, MIN(U$1,
((INDEX(Base_Dados!U:U,MATCH($B162,Base_Dados!$B:$B,0))-MIN(Base_Dados!U$5:U$98)) /
(IF(MAX(Base_Dados!U$5:U$98)-MIN(Base_Dados!U$5:U$98)=0,1,MAX(Base_Dados!U$5:U$98)-MIN(Base_Dados!U$5:U$98)))) * U$1)))</f>
        <v>1.0452205134945449</v>
      </c>
      <c r="V162" s="106">
        <f>IF(INDEX(Base_Dados!V:V,MATCH($B162,Base_Dados!$B:$B,0))=0,0,
MAX(0, MIN(V$1,
((INDEX(Base_Dados!V:V,MATCH($B162,Base_Dados!$B:$B,0))-MIN(Base_Dados!V$5:V$98)) /
(IF(MAX(Base_Dados!V$5:V$98)-MIN(Base_Dados!V$5:V$98)=0,1,MAX(Base_Dados!V$5:V$98)-MIN(Base_Dados!V$5:V$98)))) * V$1)))</f>
        <v>6.2874012125271337E-3</v>
      </c>
      <c r="W162" s="106">
        <f>IF(INDEX(Base_Dados!W:W,MATCH($B162,Base_Dados!$B:$B,0))=0,0,
MAX(0, MIN(W$1,
((INDEX(Base_Dados!W:W,MATCH($B162,Base_Dados!$B:$B,0))-MIN(Base_Dados!W$5:W$98)) /
(IF(MAX(Base_Dados!W$5:W$98)-MIN(Base_Dados!W$5:W$98)=0,1,MAX(Base_Dados!W$5:W$98)-MIN(Base_Dados!W$5:W$98)))) * W$1)))</f>
        <v>2.2003084974712848</v>
      </c>
      <c r="X162" s="106">
        <f>IF(INDEX(Base_Dados!X:X,MATCH($B162,Base_Dados!$B:$B,0))=0,0,
MAX(0, MIN(X$1,
((INDEX(Base_Dados!X:X,MATCH($B162,Base_Dados!$B:$B,0))-MIN(Base_Dados!X$5:X$98)) /
(IF(MAX(Base_Dados!X$5:X$98)-MIN(Base_Dados!X$5:X$98)=0,1,MAX(Base_Dados!X$5:X$98)-MIN(Base_Dados!X$5:X$98)))) * X$1)))</f>
        <v>0</v>
      </c>
      <c r="Y162" s="106">
        <f>IF(INDEX(Base_Dados!Y:Y,MATCH($B162,Base_Dados!$B:$B,0))=0,0,
MAX(0, MIN(Y$1,
((INDEX(Base_Dados!Y:Y,MATCH($B162,Base_Dados!$B:$B,0))-MIN(Base_Dados!Y$5:Y$98)) /
(IF(MAX(Base_Dados!Y$5:Y$98)-MIN(Base_Dados!Y$5:Y$98)=0,1,MAX(Base_Dados!Y$5:Y$98)-MIN(Base_Dados!Y$5:Y$98)))) * Y$1)))</f>
        <v>0</v>
      </c>
      <c r="Z162" s="106">
        <f>IF(INDEX(Base_Dados!Z:Z,MATCH($B162,Base_Dados!$B:$B,0))=0,0,
MAX(0, MIN(Z$1,
((INDEX(Base_Dados!Z:Z,MATCH($B162,Base_Dados!$B:$B,0))-MIN(Base_Dados!Z$5:Z$98)) /
(IF(MAX(Base_Dados!Z$5:Z$98)-MIN(Base_Dados!Z$5:Z$98)=0,1,MAX(Base_Dados!Z$5:Z$98)-MIN(Base_Dados!Z$5:Z$98)))) * Z$1)))</f>
        <v>0</v>
      </c>
      <c r="AA162" s="106">
        <f>IF(INDEX(Base_Dados!AA:AA,MATCH($B162,Base_Dados!$B:$B,0))=0,0,
MAX(0, MIN(AA$1,
((INDEX(Base_Dados!AA:AA,MATCH($B162,Base_Dados!$B:$B,0))-MIN(Base_Dados!AA$5:AA$98)) /
(IF(MAX(Base_Dados!AA$5:AA$98)-MIN(Base_Dados!AA$5:AA$98)=0,1,MAX(Base_Dados!AA$5:AA$98)-MIN(Base_Dados!AA$5:AA$98)))) * AA$1)))</f>
        <v>0</v>
      </c>
      <c r="AB162" s="106">
        <f>IF(INDEX(Base_Dados!AB:AB,MATCH($B162,Base_Dados!$B:$B,0))=0,0,
MAX(0, MIN(AB$1,
((INDEX(Base_Dados!AB:AB,MATCH($B162,Base_Dados!$B:$B,0))-MIN(Base_Dados!AB$5:AB$98)) /
(IF(MAX(Base_Dados!AB$5:AB$98)-MIN(Base_Dados!AB$5:AB$98)=0,1,MAX(Base_Dados!AB$5:AB$98)-MIN(Base_Dados!AB$5:AB$98)))) * AB$1)))</f>
        <v>0.32035825008611785</v>
      </c>
      <c r="AC162" s="106">
        <f>IF(INDEX(Base_Dados!AC:AC,MATCH($B162,Base_Dados!$B:$B,0))=0,0,
MAX(0, MIN(AC$1,
((INDEX(Base_Dados!AC:AC,MATCH($B162,Base_Dados!$B:$B,0))-MIN(Base_Dados!AC$5:AC$98)) /
(IF(MAX(Base_Dados!AC$5:AC$98)-MIN(Base_Dados!AC$5:AC$98)=0,1,MAX(Base_Dados!AC$5:AC$98)-MIN(Base_Dados!AC$5:AC$98)))) * AC$1)))</f>
        <v>1.4327182501445365E-2</v>
      </c>
      <c r="AD162" s="106">
        <f>IF(INDEX(Base_Dados!AD:AD,MATCH($B162,Base_Dados!$B:$B,0))=0,0,
MAX(0, MIN(AD$1,
((INDEX(Base_Dados!AD:AD,MATCH($B162,Base_Dados!$B:$B,0))-MIN(Base_Dados!AD$5:AD$98)) /
(IF(MAX(Base_Dados!AD$5:AD$98)-MIN(Base_Dados!AD$5:AD$98)=0,1,MAX(Base_Dados!AD$5:AD$98)-MIN(Base_Dados!AD$5:AD$98)))) * AD$1)))</f>
        <v>5.2359118473598578E-3</v>
      </c>
      <c r="AE162" s="106">
        <f>IF(INDEX(Base_Dados!AE:AE,MATCH($B162,Base_Dados!$B:$B,0))=0,0,
MAX(0, MIN(AE$1,
((INDEX(Base_Dados!AE:AE,MATCH($B162,Base_Dados!$B:$B,0))-MIN(Base_Dados!AE$5:AE$98)) /
(IF(MAX(Base_Dados!AE$5:AE$98)-MIN(Base_Dados!AE$5:AE$98)=0,1,MAX(Base_Dados!AE$5:AE$98)-MIN(Base_Dados!AE$5:AE$98)))) * AE$1)))</f>
        <v>3.1497195455199196E-3</v>
      </c>
      <c r="AF162" s="106">
        <f>IF(INDEX(Base_Dados!AF:AF,MATCH($B162,Base_Dados!$B:$B,0))=0,0,
MAX(0, MIN(AF$1,
((INDEX(Base_Dados!AF:AF,MATCH($B162,Base_Dados!$B:$B,0))-MIN(Base_Dados!AF$5:AF$98)) /
(IF(MAX(Base_Dados!AF$5:AF$98)-MIN(Base_Dados!AF$5:AF$98)=0,1,MAX(Base_Dados!AF$5:AF$98)-MIN(Base_Dados!AF$5:AF$98)))) * AF$1)))</f>
        <v>3.5857123155426836E-3</v>
      </c>
      <c r="AG162" s="106">
        <f>IF(INDEX(Base_Dados!AG:AG,MATCH($B162,Base_Dados!$B:$B,0))=0,0,
MAX(0, MIN(AG$1,
((INDEX(Base_Dados!AG:AG,MATCH($B162,Base_Dados!$B:$B,0))-MIN(Base_Dados!AG$5:AG$98)) /
(IF(MAX(Base_Dados!AG$5:AG$98)-MIN(Base_Dados!AG$5:AG$98)=0,1,MAX(Base_Dados!AG$5:AG$98)-MIN(Base_Dados!AG$5:AG$98)))) * AG$1)))</f>
        <v>2.1062608604075616E-3</v>
      </c>
      <c r="AH162" s="106">
        <f>IF(INDEX(Base_Dados!AH:AH,MATCH($B162,Base_Dados!$B:$B,0))=0,0,
MAX(0, MIN(AH$1,
((INDEX(Base_Dados!AH:AH,MATCH($B162,Base_Dados!$B:$B,0))-MIN(Base_Dados!AH$5:AH$98)) /
(IF(MAX(Base_Dados!AH$5:AH$98)-MIN(Base_Dados!AH$5:AH$98)=0,1,MAX(Base_Dados!AH$5:AH$98)-MIN(Base_Dados!AH$5:AH$98)))) * AH$1)))</f>
        <v>1.462255599966634</v>
      </c>
      <c r="AI162" s="106">
        <f>IF(INDEX(Base_Dados!AI:AI,MATCH($B162,Base_Dados!$B:$B,0))=0,0,
MAX(0, MIN(AI$1,
((INDEX(Base_Dados!AI:AI,MATCH($B162,Base_Dados!$B:$B,0))-MIN(Base_Dados!AI$5:AI$98)) /
(IF(MAX(Base_Dados!AI$5:AI$98)-MIN(Base_Dados!AI$5:AI$98)=0,1,MAX(Base_Dados!AI$5:AI$98)-MIN(Base_Dados!AI$5:AI$98)))) * AI$1)))</f>
        <v>0</v>
      </c>
      <c r="AJ162" s="106">
        <f>IF(INDEX(Base_Dados!AJ:AJ,MATCH($B162,Base_Dados!$B:$B,0))=0,0,
MAX(0, MIN(AJ$1,
((INDEX(Base_Dados!AJ:AJ,MATCH($B162,Base_Dados!$B:$B,0))-MIN(Base_Dados!AJ$5:AJ$98)) /
(IF(MAX(Base_Dados!AJ$5:AJ$98)-MIN(Base_Dados!AJ$5:AJ$98)=0,1,MAX(Base_Dados!AJ$5:AJ$98)-MIN(Base_Dados!AJ$5:AJ$98)))) * AJ$1)))</f>
        <v>0</v>
      </c>
      <c r="AK162" s="106">
        <f>IF(INDEX(Base_Dados!AK:AK,MATCH($B162,Base_Dados!$B:$B,0))=0,0,
MAX(0, MIN(AK$1,
((INDEX(Base_Dados!AK:AK,MATCH($B162,Base_Dados!$B:$B,0))-MIN(Base_Dados!AK$5:AK$98)) /
(IF(MAX(Base_Dados!AK$5:AK$98)-MIN(Base_Dados!AK$5:AK$98)=0,1,MAX(Base_Dados!AK$5:AK$98)-MIN(Base_Dados!AK$5:AK$98)))) * AK$1)))</f>
        <v>0</v>
      </c>
      <c r="AL162" s="106">
        <f>IF(INDEX(Base_Dados!AL:AL,MATCH($B162,Base_Dados!$B:$B,0))=0,0,
MAX(0, MIN(AL$1,
((INDEX(Base_Dados!AL:AL,MATCH($B162,Base_Dados!$B:$B,0))-MIN(Base_Dados!AL$5:AL$98)) /
(IF(MAX(Base_Dados!AL$5:AL$98)-MIN(Base_Dados!AL$5:AL$98)=0,1,MAX(Base_Dados!AL$5:AL$98)-MIN(Base_Dados!AL$5:AL$98)))) * AL$1)))</f>
        <v>0</v>
      </c>
      <c r="AM162" s="106">
        <f>IF(INDEX(Base_Dados!AM:AM,MATCH($B162,Base_Dados!$B:$B,0))=0,0,
MAX(0, MIN(AM$1,
((INDEX(Base_Dados!AM:AM,MATCH($B162,Base_Dados!$B:$B,0))-MIN(Base_Dados!AM$5:AM$98)) /
(IF(MAX(Base_Dados!AM$5:AM$98)-MIN(Base_Dados!AM$5:AM$98)=0,1,MAX(Base_Dados!AM$5:AM$98)-MIN(Base_Dados!AM$5:AM$98)))) * AM$1)))</f>
        <v>3.1071983428275505E-3</v>
      </c>
      <c r="AN162" s="106">
        <f>IF(INDEX(Base_Dados!AN:AN,MATCH($B162,Base_Dados!$B:$B,0))=0,0,
MAX(0, MIN(AN$1,
((INDEX(Base_Dados!AN:AN,MATCH($B162,Base_Dados!$B:$B,0))-MIN(Base_Dados!AN$5:AN$98)) /
(IF(MAX(Base_Dados!AN$5:AN$98)-MIN(Base_Dados!AN$5:AN$98)=0,1,MAX(Base_Dados!AN$5:AN$98)-MIN(Base_Dados!AN$5:AN$98)))) * AN$1)))</f>
        <v>2.4932614555256062E-2</v>
      </c>
      <c r="AO162" s="106">
        <f>IF(INDEX(Base_Dados!AO:AO,MATCH($B162,Base_Dados!$B:$B,0))=0,0,
MAX(0, MIN(AO$1,
((INDEX(Base_Dados!AO:AO,MATCH($B162,Base_Dados!$B:$B,0))-MIN(Base_Dados!AO$5:AO$98)) /
(IF(MAX(Base_Dados!AO$5:AO$98)-MIN(Base_Dados!AO$5:AO$98)=0,1,MAX(Base_Dados!AO$5:AO$98)-MIN(Base_Dados!AO$5:AO$98)))) * AO$1)))</f>
        <v>0</v>
      </c>
      <c r="AP162" s="106">
        <f>IF(INDEX(Base_Dados!AP:AP,MATCH($B162,Base_Dados!$B:$B,0))=0,0,
MAX(0, MIN(AP$1,
((INDEX(Base_Dados!AP:AP,MATCH($B162,Base_Dados!$B:$B,0))-MIN(Base_Dados!AP$5:AP$98)) /
(IF(MAX(Base_Dados!AP$5:AP$98)-MIN(Base_Dados!AP$5:AP$98)=0,1,MAX(Base_Dados!AP$5:AP$98)-MIN(Base_Dados!AP$5:AP$98)))) * AP$1)))</f>
        <v>0</v>
      </c>
      <c r="AQ162" s="106">
        <f>IF(INDEX(Base_Dados!AQ:AQ,MATCH($B162,Base_Dados!$B:$B,0))=0,0,
MAX(0, MIN(AQ$1,
((INDEX(Base_Dados!AQ:AQ,MATCH($B162,Base_Dados!$B:$B,0))-MIN(Base_Dados!AQ$5:AQ$98)) /
(IF(MAX(Base_Dados!AQ$5:AQ$98)-MIN(Base_Dados!AQ$5:AQ$98)=0,1,MAX(Base_Dados!AQ$5:AQ$98)-MIN(Base_Dados!AQ$5:AQ$98)))) * AQ$1)))</f>
        <v>0</v>
      </c>
      <c r="AR162" s="106">
        <f>IF(INDEX(Base_Dados!AR:AR,MATCH($B162,Base_Dados!$B:$B,0))=0,0,
MAX(0, MIN(AR$1,
((INDEX(Base_Dados!AR:AR,MATCH($B162,Base_Dados!$B:$B,0))-MIN(Base_Dados!AR$5:AR$98)) /
(IF(MAX(Base_Dados!AR$5:AR$98)-MIN(Base_Dados!AR$5:AR$98)=0,1,MAX(Base_Dados!AR$5:AR$98)-MIN(Base_Dados!AR$5:AR$98)))) * AR$1)))</f>
        <v>0</v>
      </c>
      <c r="AS162" s="106">
        <f>IF(INDEX(Base_Dados!AS:AS,MATCH($B162,Base_Dados!$B:$B,0))=0,0,
MAX(0, MIN(AS$1,
((INDEX(Base_Dados!AS:AS,MATCH($B162,Base_Dados!$B:$B,0))-MIN(Base_Dados!AS$5:AS$98)) /
(IF(MAX(Base_Dados!AS$5:AS$98)-MIN(Base_Dados!AS$5:AS$98)=0,1,MAX(Base_Dados!AS$5:AS$98)-MIN(Base_Dados!AS$5:AS$98)))) * AS$1)))</f>
        <v>0</v>
      </c>
      <c r="AT162" s="106">
        <f>IF(INDEX(Base_Dados!AT:AT,MATCH($B162,Base_Dados!$B:$B,0))=0,0,
MAX(0, MIN(AT$1,
((INDEX(Base_Dados!AT:AT,MATCH($B162,Base_Dados!$B:$B,0))-MIN(Base_Dados!AT$5:AT$98)) /
(IF(MAX(Base_Dados!AT$5:AT$98)-MIN(Base_Dados!AT$5:AT$98)=0,1,MAX(Base_Dados!AT$5:AT$98)-MIN(Base_Dados!AT$5:AT$98)))) * AT$1)))</f>
        <v>0</v>
      </c>
      <c r="AU162" s="106">
        <f>IF(INDEX(Base_Dados!AU:AU,MATCH($B162,Base_Dados!$B:$B,0))=0,0,
MAX(0, MIN(AU$1,
((INDEX(Base_Dados!AU:AU,MATCH($B162,Base_Dados!$B:$B,0))-MIN(Base_Dados!AU$5:AU$98)) /
(IF(MAX(Base_Dados!AU$5:AU$98)-MIN(Base_Dados!AU$5:AU$98)=0,1,MAX(Base_Dados!AU$5:AU$98)-MIN(Base_Dados!AU$5:AU$98)))) * AU$1)))</f>
        <v>2.8089887640449437E-3</v>
      </c>
      <c r="AV162" s="106">
        <f>IF(INDEX(Base_Dados!AV:AV,MATCH($B162,Base_Dados!$B:$B,0))=0,0,
MAX(0, MIN(AV$1,
((INDEX(Base_Dados!AV:AV,MATCH($B162,Base_Dados!$B:$B,0))-MIN(Base_Dados!AV$5:AV$98)) /
(IF(MAX(Base_Dados!AV$5:AV$98)-MIN(Base_Dados!AV$5:AV$98)=0,1,MAX(Base_Dados!AV$5:AV$98)-MIN(Base_Dados!AV$5:AV$98)))) * AV$1)))</f>
        <v>0</v>
      </c>
      <c r="AW162" s="106">
        <f>IF(INDEX(Base_Dados!AW:AW,MATCH($B162,Base_Dados!$B:$B,0))=0,0,
MAX(0, MIN(AW$1,
((INDEX(Base_Dados!AW:AW,MATCH($B162,Base_Dados!$B:$B,0))-MIN(Base_Dados!AW$5:AW$98)) /
(IF(MAX(Base_Dados!AW$5:AW$98)-MIN(Base_Dados!AW$5:AW$98)=0,1,MAX(Base_Dados!AW$5:AW$98)-MIN(Base_Dados!AW$5:AW$98)))) * AW$1)))</f>
        <v>0</v>
      </c>
      <c r="AX162" s="106">
        <f>IF(INDEX(Base_Dados!AX:AX,MATCH($B162,Base_Dados!$B:$B,0))=0,0,
MAX(0, MIN(AX$1,
((INDEX(Base_Dados!AX:AX,MATCH($B162,Base_Dados!$B:$B,0))-MIN(Base_Dados!AX$5:AX$98)) /
(IF(MAX(Base_Dados!AX$5:AX$98)-MIN(Base_Dados!AX$5:AX$98)=0,1,MAX(Base_Dados!AX$5:AX$98)-MIN(Base_Dados!AX$5:AX$98)))) * AX$1)))</f>
        <v>6.406653928290435E-3</v>
      </c>
      <c r="AY162" s="106">
        <f>IF(INDEX(Base_Dados!AY:AY,MATCH($B162,Base_Dados!$B:$B,0))=0,0,
MAX(0, MIN(AY$1,
((INDEX(Base_Dados!AY:AY,MATCH($B162,Base_Dados!$B:$B,0))-MIN(Base_Dados!AY$5:AY$98)) /
(IF(MAX(Base_Dados!AY$5:AY$98)-MIN(Base_Dados!AY$5:AY$98)=0,1,MAX(Base_Dados!AY$5:AY$98)-MIN(Base_Dados!AY$5:AY$98)))) * AY$1)))</f>
        <v>0</v>
      </c>
      <c r="AZ162" s="106">
        <f>IF(INDEX(Base_Dados!AZ:AZ,MATCH($B162,Base_Dados!$B:$B,0))=0,0,
MAX(0, MIN(AZ$1,
((INDEX(Base_Dados!AZ:AZ,MATCH($B162,Base_Dados!$B:$B,0))-MIN(Base_Dados!AZ$5:AZ$98)) /
(IF(MAX(Base_Dados!AZ$5:AZ$98)-MIN(Base_Dados!AZ$5:AZ$98)=0,1,MAX(Base_Dados!AZ$5:AZ$98)-MIN(Base_Dados!AZ$5:AZ$98)))) * AZ$1)))</f>
        <v>0</v>
      </c>
      <c r="BA162" s="106">
        <f>IF(INDEX(Base_Dados!BA:BA,MATCH($B162,Base_Dados!$B:$B,0))=0,0,
MAX(0, MIN(BA$1,
((INDEX(Base_Dados!BA:BA,MATCH($B162,Base_Dados!$B:$B,0))-MIN(Base_Dados!BA$5:BA$98)) /
(IF(MAX(Base_Dados!BA$5:BA$98)-MIN(Base_Dados!BA$5:BA$98)=0,1,MAX(Base_Dados!BA$5:BA$98)-MIN(Base_Dados!BA$5:BA$98)))) * BA$1)))</f>
        <v>1.5741912564666179E-2</v>
      </c>
      <c r="BB162" s="106">
        <f>IF(INDEX(Base_Dados!BB:BB,MATCH($B162,Base_Dados!$B:$B,0))=0,0,
MAX(0, MIN(BB$1,
((INDEX(Base_Dados!BB:BB,MATCH($B162,Base_Dados!$B:$B,0))-MIN(Base_Dados!BB$5:BB$98)) /
(IF(MAX(Base_Dados!BB$5:BB$98)-MIN(Base_Dados!BB$5:BB$98)=0,1,MAX(Base_Dados!BB$5:BB$98)-MIN(Base_Dados!BB$5:BB$98)))) * BB$1)))</f>
        <v>0.25821211655699661</v>
      </c>
      <c r="BC162" s="106">
        <f>IF(INDEX(Base_Dados!BC:BC,MATCH($B162,Base_Dados!$B:$B,0))=0,0,
MAX(0, MIN(BC$1,
((INDEX(Base_Dados!BC:BC,MATCH($B162,Base_Dados!$B:$B,0))-MIN(Base_Dados!BC$5:BC$98)) /
(IF(MAX(Base_Dados!BC$5:BC$98)-MIN(Base_Dados!BC$5:BC$98)=0,1,MAX(Base_Dados!BC$5:BC$98)-MIN(Base_Dados!BC$5:BC$98)))) * BC$1)))</f>
        <v>1.1042283867492593E-2</v>
      </c>
      <c r="BD162" s="106">
        <f>IF(INDEX(Base_Dados!BD:BD,MATCH($B162,Base_Dados!$B:$B,0))=0,0,
MAX(0, MIN(BD$1,
((INDEX(Base_Dados!BD:BD,MATCH($B162,Base_Dados!$B:$B,0))-MIN(Base_Dados!BD$5:BD$98)) /
(IF(MAX(Base_Dados!BD$5:BD$98)-MIN(Base_Dados!BD$5:BD$98)=0,1,MAX(Base_Dados!BD$5:BD$98)-MIN(Base_Dados!BD$5:BD$98)))) * BD$1)))</f>
        <v>1.0110103178450246E-2</v>
      </c>
      <c r="BE162" s="106">
        <f>IF(INDEX(Base_Dados!BE:BE,MATCH($B162,Base_Dados!$B:$B,0))=0,0,
MAX(0, MIN(BE$1,
((INDEX(Base_Dados!BE:BE,MATCH($B162,Base_Dados!$B:$B,0))-MIN(Base_Dados!BE$5:BE$98)) /
(IF(MAX(Base_Dados!BE$5:BE$98)-MIN(Base_Dados!BE$5:BE$98)=0,1,MAX(Base_Dados!BE$5:BE$98)-MIN(Base_Dados!BE$5:BE$98)))) * BE$1)))</f>
        <v>7.526342197691922E-3</v>
      </c>
      <c r="BF162" s="106">
        <f>IF(INDEX(Base_Dados!BF:BF,MATCH($B162,Base_Dados!$B:$B,0))=0,0,
MAX(0, MIN(BF$1,
((INDEX(Base_Dados!BF:BF,MATCH($B162,Base_Dados!$B:$B,0))-MIN(Base_Dados!BF$5:BF$98)) /
(IF(MAX(Base_Dados!BF$5:BF$98)-MIN(Base_Dados!BF$5:BF$98)=0,1,MAX(Base_Dados!BF$5:BF$98)-MIN(Base_Dados!BF$5:BF$98)))) * BF$1)))</f>
        <v>0</v>
      </c>
      <c r="BG162" s="106">
        <f>IF(INDEX(Base_Dados!BG:BG,MATCH($B162,Base_Dados!$B:$B,0))=0,0,
MAX(0, MIN(BG$1,
((INDEX(Base_Dados!BG:BG,MATCH($B162,Base_Dados!$B:$B,0))-MIN(Base_Dados!BG$5:BG$98)) /
(IF(MAX(Base_Dados!BG$5:BG$98)-MIN(Base_Dados!BG$5:BG$98)=0,1,MAX(Base_Dados!BG$5:BG$98)-MIN(Base_Dados!BG$5:BG$98)))) * BG$1)))</f>
        <v>0</v>
      </c>
      <c r="BH162" s="106">
        <f>IF(INDEX(Base_Dados!BH:BH,MATCH($B162,Base_Dados!$B:$B,0))=0,0,
MAX(0, MIN(BH$1,
((INDEX(Base_Dados!BH:BH,MATCH($B162,Base_Dados!$B:$B,0))-MIN(Base_Dados!BH$5:BH$98)) /
(IF(MAX(Base_Dados!BH$5:BH$98)-MIN(Base_Dados!BH$5:BH$98)=0,1,MAX(Base_Dados!BH$5:BH$98)-MIN(Base_Dados!BH$5:BH$98)))) * BH$1)))</f>
        <v>0.14285714285714285</v>
      </c>
      <c r="BI162" s="106">
        <f>IF(INDEX(Base_Dados!BI:BI,MATCH($B162,Base_Dados!$B:$B,0))=0,0,
MAX(0, MIN(BI$1,
((INDEX(Base_Dados!BI:BI,MATCH($B162,Base_Dados!$B:$B,0))-MIN(Base_Dados!BI$5:BI$98)) /
(IF(MAX(Base_Dados!BI$5:BI$98)-MIN(Base_Dados!BI$5:BI$98)=0,1,MAX(Base_Dados!BI$5:BI$98)-MIN(Base_Dados!BI$5:BI$98)))) * BI$1)))</f>
        <v>3.9001560062402497E-2</v>
      </c>
      <c r="BJ162" s="106">
        <f>IF(INDEX(Base_Dados!BJ:BJ,MATCH($B162,Base_Dados!$B:$B,0))=0,0,
MAX(0, MIN(BJ$1,
((INDEX(Base_Dados!BJ:BJ,MATCH($B162,Base_Dados!$B:$B,0))-MIN(Base_Dados!BJ$5:BJ$98)) /
(IF(MAX(Base_Dados!BJ$5:BJ$98)-MIN(Base_Dados!BJ$5:BJ$98)=0,1,MAX(Base_Dados!BJ$5:BJ$98)-MIN(Base_Dados!BJ$5:BJ$98)))) * BJ$1)))</f>
        <v>2.1052631578947368E-2</v>
      </c>
      <c r="BK162" s="106">
        <f>IF(INDEX(Base_Dados!BK:BK,MATCH($B162,Base_Dados!$B:$B,0))=0,0,
MAX(0, MIN(BK$1,
((INDEX(Base_Dados!BK:BK,MATCH($B162,Base_Dados!$B:$B,0))-MIN(Base_Dados!BK$5:BK$98)) /
(IF(MAX(Base_Dados!BK$5:BK$98)-MIN(Base_Dados!BK$5:BK$98)=0,1,MAX(Base_Dados!BK$5:BK$98)-MIN(Base_Dados!BK$5:BK$98)))) * BK$1)))</f>
        <v>0</v>
      </c>
      <c r="BL162" s="106">
        <f>IF(INDEX(Base_Dados!BL:BL,MATCH($B162,Base_Dados!$B:$B,0))=0,0,
MAX(0, MIN(BL$1,
((INDEX(Base_Dados!BL:BL,MATCH($B162,Base_Dados!$B:$B,0))-MIN(Base_Dados!BL$5:BL$98)) /
(IF(MAX(Base_Dados!BL$5:BL$98)-MIN(Base_Dados!BL$5:BL$98)=0,1,MAX(Base_Dados!BL$5:BL$98)-MIN(Base_Dados!BL$5:BL$98)))) * BL$1)))</f>
        <v>3.2573289902280131E-2</v>
      </c>
      <c r="BM162" s="106">
        <f>IF(INDEX(Base_Dados!BM:BM,MATCH($B162,Base_Dados!$B:$B,0))=0,0,
MAX(0, MIN(BM$1,
((INDEX(Base_Dados!BM:BM,MATCH($B162,Base_Dados!$B:$B,0))-MIN(Base_Dados!BM$5:BM$98)) /
(IF(MAX(Base_Dados!BM$5:BM$98)-MIN(Base_Dados!BM$5:BM$98)=0,1,MAX(Base_Dados!BM$5:BM$98)-MIN(Base_Dados!BM$5:BM$98)))) * BM$1)))</f>
        <v>0.54860494046561226</v>
      </c>
      <c r="BN162" s="106">
        <f>IF(INDEX(Base_Dados!BN:BN,MATCH($B162,Base_Dados!$B:$B,0))=0,0,
MAX(0, MIN(BN$1,
((INDEX(Base_Dados!BN:BN,MATCH($B162,Base_Dados!$B:$B,0))-MIN(Base_Dados!BN$5:BN$98)) /
(IF(MAX(Base_Dados!BN$5:BN$98)-MIN(Base_Dados!BN$5:BN$98)=0,1,MAX(Base_Dados!BN$5:BN$98)-MIN(Base_Dados!BN$5:BN$98)))) * BN$1)))</f>
        <v>0.69628552190149384</v>
      </c>
      <c r="BO162" s="106">
        <f>IF(INDEX(Base_Dados!BO:BO,MATCH($B162,Base_Dados!$B:$B,0))=0,0,
MAX(0, MIN(BO$1,
((INDEX(Base_Dados!BO:BO,MATCH($B162,Base_Dados!$B:$B,0))-MIN(Base_Dados!BO$5:BO$98)) /
(IF(MAX(Base_Dados!BO$5:BO$98)-MIN(Base_Dados!BO$5:BO$98)=0,1,MAX(Base_Dados!BO$5:BO$98)-MIN(Base_Dados!BO$5:BO$98)))) * BO$1)))</f>
        <v>1.7241379310344827E-2</v>
      </c>
      <c r="BP162" s="106">
        <f t="shared" si="8"/>
        <v>7.9023679211515452</v>
      </c>
      <c r="BQ162" s="111">
        <f t="shared" si="9"/>
        <v>0.36031507637609539</v>
      </c>
      <c r="BR162" s="112">
        <f t="shared" si="10"/>
        <v>4.5806762898072118E-2</v>
      </c>
      <c r="BS162" s="113">
        <f t="shared" si="11"/>
        <v>7.8565611582534727</v>
      </c>
    </row>
    <row r="163" spans="1:71">
      <c r="A163" s="21">
        <v>25007</v>
      </c>
      <c r="B163" s="21" t="s">
        <v>434</v>
      </c>
      <c r="C163" s="21" t="s">
        <v>413</v>
      </c>
      <c r="D163" s="105">
        <f>IF(INDEX(Base_Dados!D:D,MATCH($B163,Base_Dados!$B:$B,0))=0,0,
MAX(0, MIN(D$1,
((INDEX(Base_Dados!D:D,MATCH($B163,Base_Dados!$B:$B,0))-MIN(Base_Dados!D$5:D$98)) /
(IF(MAX(Base_Dados!D$5:D$98)-MIN(Base_Dados!D$5:D$98)=0,1,MAX(Base_Dados!D$5:D$98)-MIN(Base_Dados!D$5:D$98)))) * D$1)))</f>
        <v>0.22395182509328396</v>
      </c>
      <c r="E163" s="106">
        <f>IF(INDEX(Base_Dados!E:E,MATCH($B163,Base_Dados!$B:$B,0))=0,0,
MAX(0, MIN(E$1,
((INDEX(Base_Dados!E:E,MATCH($B163,Base_Dados!$B:$B,0))-MIN(Base_Dados!E$5:E$98)) /
(IF(MAX(Base_Dados!E$5:E$98)-MIN(Base_Dados!E$5:E$98)=0,1,MAX(Base_Dados!E$5:E$98)-MIN(Base_Dados!E$5:E$98)))) * E$1)))</f>
        <v>7.4319873607678624E-2</v>
      </c>
      <c r="F163" s="106">
        <f>IF(INDEX(Base_Dados!F:F,MATCH($B163,Base_Dados!$B:$B,0))=0,0,
MAX(0, MIN(F$1,
((INDEX(Base_Dados!F:F,MATCH($B163,Base_Dados!$B:$B,0))-MIN(Base_Dados!F$5:F$98)) /
(IF(MAX(Base_Dados!F$5:F$98)-MIN(Base_Dados!F$5:F$98)=0,1,MAX(Base_Dados!F$5:F$98)-MIN(Base_Dados!F$5:F$98)))) * F$1)))</f>
        <v>6.5101165624468674E-2</v>
      </c>
      <c r="G163" s="106">
        <f>IF(INDEX(Base_Dados!G:G,MATCH($B163,Base_Dados!$B:$B,0))=0,0,
MAX(0, MIN(G$1,
((INDEX(Base_Dados!G:G,MATCH($B163,Base_Dados!$B:$B,0))-MIN(Base_Dados!G$5:G$98)) /
(IF(MAX(Base_Dados!G$5:G$98)-MIN(Base_Dados!G$5:G$98)=0,1,MAX(Base_Dados!G$5:G$98)-MIN(Base_Dados!G$5:G$98)))) * G$1)))</f>
        <v>6.4788249517313559E-2</v>
      </c>
      <c r="H163" s="106">
        <f>IF(INDEX(Base_Dados!H:H,MATCH($B163,Base_Dados!$B:$B,0))=0,0,
MAX(0, MIN(H$1,
((INDEX(Base_Dados!H:H,MATCH($B163,Base_Dados!$B:$B,0))-MIN(Base_Dados!H$5:H$98)) /
(IF(MAX(Base_Dados!H$5:H$98)-MIN(Base_Dados!H$5:H$98)=0,1,MAX(Base_Dados!H$5:H$98)-MIN(Base_Dados!H$5:H$98)))) * H$1)))</f>
        <v>6.919653838413202E-2</v>
      </c>
      <c r="I163" s="106">
        <f>IF(INDEX(Base_Dados!I:I,MATCH($B163,Base_Dados!$B:$B,0))=0,0,
MAX(0, MIN(I$1,
((INDEX(Base_Dados!I:I,MATCH($B163,Base_Dados!$B:$B,0))-MIN(Base_Dados!I$5:I$98)) /
(IF(MAX(Base_Dados!I$5:I$98)-MIN(Base_Dados!I$5:I$98)=0,1,MAX(Base_Dados!I$5:I$98)-MIN(Base_Dados!I$5:I$98)))) * I$1)))</f>
        <v>7.1517478899551262E-2</v>
      </c>
      <c r="J163" s="106">
        <f>IF(INDEX(Base_Dados!J:J,MATCH($B163,Base_Dados!$B:$B,0))=0,0,
MAX(0, MIN(J$1,
((INDEX(Base_Dados!J:J,MATCH($B163,Base_Dados!$B:$B,0))-MIN(Base_Dados!J$5:J$98)) /
(IF(MAX(Base_Dados!J$5:J$98)-MIN(Base_Dados!J$5:J$98)=0,1,MAX(Base_Dados!J$5:J$98)-MIN(Base_Dados!J$5:J$98)))) * J$1)))</f>
        <v>7.9184260646598184E-2</v>
      </c>
      <c r="K163" s="106">
        <f>IF(INDEX(Base_Dados!K:K,MATCH($B163,Base_Dados!$B:$B,0))=0,0,
MAX(0, MIN(K$1,
((INDEX(Base_Dados!K:K,MATCH($B163,Base_Dados!$B:$B,0))-MIN(Base_Dados!K$5:K$98)) /
(IF(MAX(Base_Dados!K$5:K$98)-MIN(Base_Dados!K$5:K$98)=0,1,MAX(Base_Dados!K$5:K$98)-MIN(Base_Dados!K$5:K$98)))) * K$1)))</f>
        <v>7.7297629695885509E-2</v>
      </c>
      <c r="L163" s="106">
        <f>IF(INDEX(Base_Dados!L:L,MATCH($B163,Base_Dados!$B:$B,0))=0,0,
MAX(0, MIN(L$1,
((INDEX(Base_Dados!L:L,MATCH($B163,Base_Dados!$B:$B,0))-MIN(Base_Dados!L$5:L$98)) /
(IF(MAX(Base_Dados!L$5:L$98)-MIN(Base_Dados!L$5:L$98)=0,1,MAX(Base_Dados!L$5:L$98)-MIN(Base_Dados!L$5:L$98)))) * L$1)))</f>
        <v>8.6099736484254355E-2</v>
      </c>
      <c r="M163" s="106">
        <f>IF(INDEX(Base_Dados!M:M,MATCH($B163,Base_Dados!$B:$B,0))=0,0,
MAX(0, MIN(M$1,
((INDEX(Base_Dados!M:M,MATCH($B163,Base_Dados!$B:$B,0))-MIN(Base_Dados!M$5:M$98)) /
(IF(MAX(Base_Dados!M$5:M$98)-MIN(Base_Dados!M$5:M$98)=0,1,MAX(Base_Dados!M$5:M$98)-MIN(Base_Dados!M$5:M$98)))) * M$1)))</f>
        <v>8.8769679300291546E-2</v>
      </c>
      <c r="N163" s="106">
        <f>IF(INDEX(Base_Dados!N:N,MATCH($B163,Base_Dados!$B:$B,0))=0,0,
MAX(0, MIN(N$1,
((INDEX(Base_Dados!N:N,MATCH($B163,Base_Dados!$B:$B,0))-MIN(Base_Dados!N$5:N$98)) /
(IF(MAX(Base_Dados!N$5:N$98)-MIN(Base_Dados!N$5:N$98)=0,1,MAX(Base_Dados!N$5:N$98)-MIN(Base_Dados!N$5:N$98)))) * N$1)))</f>
        <v>0.12551024030099742</v>
      </c>
      <c r="O163" s="106">
        <f>IF(INDEX(Base_Dados!O:O,MATCH($B163,Base_Dados!$B:$B,0))=0,0,
MAX(0, MIN(O$1,
((INDEX(Base_Dados!O:O,MATCH($B163,Base_Dados!$B:$B,0))-MIN(Base_Dados!O$5:O$98)) /
(IF(MAX(Base_Dados!O$5:O$98)-MIN(Base_Dados!O$5:O$98)=0,1,MAX(Base_Dados!O$5:O$98)-MIN(Base_Dados!O$5:O$98)))) * O$1)))</f>
        <v>0.14978538380065778</v>
      </c>
      <c r="P163" s="106">
        <f>IF(INDEX(Base_Dados!P:P,MATCH($B163,Base_Dados!$B:$B,0))=0,0,
MAX(0, MIN(P$1,
((INDEX(Base_Dados!P:P,MATCH($B163,Base_Dados!$B:$B,0))-MIN(Base_Dados!P$5:P$98)) /
(IF(MAX(Base_Dados!P$5:P$98)-MIN(Base_Dados!P$5:P$98)=0,1,MAX(Base_Dados!P$5:P$98)-MIN(Base_Dados!P$5:P$98)))) * P$1)))</f>
        <v>1.85956711716289E-2</v>
      </c>
      <c r="Q163" s="106">
        <f>IF(INDEX(Base_Dados!Q:Q,MATCH($B163,Base_Dados!$B:$B,0))=0,0,
MAX(0, MIN(Q$1,
((INDEX(Base_Dados!Q:Q,MATCH($B163,Base_Dados!$B:$B,0))-MIN(Base_Dados!Q$5:Q$98)) /
(IF(MAX(Base_Dados!Q$5:Q$98)-MIN(Base_Dados!Q$5:Q$98)=0,1,MAX(Base_Dados!Q$5:Q$98)-MIN(Base_Dados!Q$5:Q$98)))) * Q$1)))</f>
        <v>2.1062608604075616E-3</v>
      </c>
      <c r="R163" s="106">
        <f>IF(INDEX(Base_Dados!R:R,MATCH($B163,Base_Dados!$B:$B,0))=0,0,
MAX(0, MIN(R$1,
((INDEX(Base_Dados!R:R,MATCH($B163,Base_Dados!$B:$B,0))-MIN(Base_Dados!R$5:R$98)) /
(IF(MAX(Base_Dados!R$5:R$98)-MIN(Base_Dados!R$5:R$98)=0,1,MAX(Base_Dados!R$5:R$98)-MIN(Base_Dados!R$5:R$98)))) * R$1)))</f>
        <v>6.9306821075473578E-3</v>
      </c>
      <c r="S163" s="106">
        <f>IF(INDEX(Base_Dados!S:S,MATCH($B163,Base_Dados!$B:$B,0))=0,0,
MAX(0, MIN(S$1,
((INDEX(Base_Dados!S:S,MATCH($B163,Base_Dados!$B:$B,0))-MIN(Base_Dados!S$5:S$98)) /
(IF(MAX(Base_Dados!S$5:S$98)-MIN(Base_Dados!S$5:S$98)=0,1,MAX(Base_Dados!S$5:S$98)-MIN(Base_Dados!S$5:S$98)))) * S$1)))</f>
        <v>1.3143113906987195E-2</v>
      </c>
      <c r="T163" s="106">
        <f>IF(INDEX(Base_Dados!T:T,MATCH($B163,Base_Dados!$B:$B,0))=0,0,
MAX(0, MIN(T$1,
((INDEX(Base_Dados!T:T,MATCH($B163,Base_Dados!$B:$B,0))-MIN(Base_Dados!T$5:T$98)) /
(IF(MAX(Base_Dados!T$5:T$98)-MIN(Base_Dados!T$5:T$98)=0,1,MAX(Base_Dados!T$5:T$98)-MIN(Base_Dados!T$5:T$98)))) * T$1)))</f>
        <v>0.38399692413882003</v>
      </c>
      <c r="U163" s="106">
        <f>IF(INDEX(Base_Dados!U:U,MATCH($B163,Base_Dados!$B:$B,0))=0,0,
MAX(0, MIN(U$1,
((INDEX(Base_Dados!U:U,MATCH($B163,Base_Dados!$B:$B,0))-MIN(Base_Dados!U$5:U$98)) /
(IF(MAX(Base_Dados!U$5:U$98)-MIN(Base_Dados!U$5:U$98)=0,1,MAX(Base_Dados!U$5:U$98)-MIN(Base_Dados!U$5:U$98)))) * U$1)))</f>
        <v>0.81586357704400814</v>
      </c>
      <c r="V163" s="106">
        <f>IF(INDEX(Base_Dados!V:V,MATCH($B163,Base_Dados!$B:$B,0))=0,0,
MAX(0, MIN(V$1,
((INDEX(Base_Dados!V:V,MATCH($B163,Base_Dados!$B:$B,0))-MIN(Base_Dados!V$5:V$98)) /
(IF(MAX(Base_Dados!V$5:V$98)-MIN(Base_Dados!V$5:V$98)=0,1,MAX(Base_Dados!V$5:V$98)-MIN(Base_Dados!V$5:V$98)))) * V$1)))</f>
        <v>5.7383095519321541E-3</v>
      </c>
      <c r="W163" s="106">
        <f>IF(INDEX(Base_Dados!W:W,MATCH($B163,Base_Dados!$B:$B,0))=0,0,
MAX(0, MIN(W$1,
((INDEX(Base_Dados!W:W,MATCH($B163,Base_Dados!$B:$B,0))-MIN(Base_Dados!W$5:W$98)) /
(IF(MAX(Base_Dados!W$5:W$98)-MIN(Base_Dados!W$5:W$98)=0,1,MAX(Base_Dados!W$5:W$98)-MIN(Base_Dados!W$5:W$98)))) * W$1)))</f>
        <v>2.1121060412440924</v>
      </c>
      <c r="X163" s="106">
        <f>IF(INDEX(Base_Dados!X:X,MATCH($B163,Base_Dados!$B:$B,0))=0,0,
MAX(0, MIN(X$1,
((INDEX(Base_Dados!X:X,MATCH($B163,Base_Dados!$B:$B,0))-MIN(Base_Dados!X$5:X$98)) /
(IF(MAX(Base_Dados!X$5:X$98)-MIN(Base_Dados!X$5:X$98)=0,1,MAX(Base_Dados!X$5:X$98)-MIN(Base_Dados!X$5:X$98)))) * X$1)))</f>
        <v>0</v>
      </c>
      <c r="Y163" s="106">
        <f>IF(INDEX(Base_Dados!Y:Y,MATCH($B163,Base_Dados!$B:$B,0))=0,0,
MAX(0, MIN(Y$1,
((INDEX(Base_Dados!Y:Y,MATCH($B163,Base_Dados!$B:$B,0))-MIN(Base_Dados!Y$5:Y$98)) /
(IF(MAX(Base_Dados!Y$5:Y$98)-MIN(Base_Dados!Y$5:Y$98)=0,1,MAX(Base_Dados!Y$5:Y$98)-MIN(Base_Dados!Y$5:Y$98)))) * Y$1)))</f>
        <v>0</v>
      </c>
      <c r="Z163" s="106">
        <f>IF(INDEX(Base_Dados!Z:Z,MATCH($B163,Base_Dados!$B:$B,0))=0,0,
MAX(0, MIN(Z$1,
((INDEX(Base_Dados!Z:Z,MATCH($B163,Base_Dados!$B:$B,0))-MIN(Base_Dados!Z$5:Z$98)) /
(IF(MAX(Base_Dados!Z$5:Z$98)-MIN(Base_Dados!Z$5:Z$98)=0,1,MAX(Base_Dados!Z$5:Z$98)-MIN(Base_Dados!Z$5:Z$98)))) * Z$1)))</f>
        <v>0</v>
      </c>
      <c r="AA163" s="106">
        <f>IF(INDEX(Base_Dados!AA:AA,MATCH($B163,Base_Dados!$B:$B,0))=0,0,
MAX(0, MIN(AA$1,
((INDEX(Base_Dados!AA:AA,MATCH($B163,Base_Dados!$B:$B,0))-MIN(Base_Dados!AA$5:AA$98)) /
(IF(MAX(Base_Dados!AA$5:AA$98)-MIN(Base_Dados!AA$5:AA$98)=0,1,MAX(Base_Dados!AA$5:AA$98)-MIN(Base_Dados!AA$5:AA$98)))) * AA$1)))</f>
        <v>0</v>
      </c>
      <c r="AB163" s="106">
        <f>IF(INDEX(Base_Dados!AB:AB,MATCH($B163,Base_Dados!$B:$B,0))=0,0,
MAX(0, MIN(AB$1,
((INDEX(Base_Dados!AB:AB,MATCH($B163,Base_Dados!$B:$B,0))-MIN(Base_Dados!AB$5:AB$98)) /
(IF(MAX(Base_Dados!AB$5:AB$98)-MIN(Base_Dados!AB$5:AB$98)=0,1,MAX(Base_Dados!AB$5:AB$98)-MIN(Base_Dados!AB$5:AB$98)))) * AB$1)))</f>
        <v>0.22067688598002067</v>
      </c>
      <c r="AC163" s="106">
        <f>IF(INDEX(Base_Dados!AC:AC,MATCH($B163,Base_Dados!$B:$B,0))=0,0,
MAX(0, MIN(AC$1,
((INDEX(Base_Dados!AC:AC,MATCH($B163,Base_Dados!$B:$B,0))-MIN(Base_Dados!AC$5:AC$98)) /
(IF(MAX(Base_Dados!AC$5:AC$98)-MIN(Base_Dados!AC$5:AC$98)=0,1,MAX(Base_Dados!AC$5:AC$98)-MIN(Base_Dados!AC$5:AC$98)))) * AC$1)))</f>
        <v>1.8410339179032571E-2</v>
      </c>
      <c r="AD163" s="106">
        <f>IF(INDEX(Base_Dados!AD:AD,MATCH($B163,Base_Dados!$B:$B,0))=0,0,
MAX(0, MIN(AD$1,
((INDEX(Base_Dados!AD:AD,MATCH($B163,Base_Dados!$B:$B,0))-MIN(Base_Dados!AD$5:AD$98)) /
(IF(MAX(Base_Dados!AD$5:AD$98)-MIN(Base_Dados!AD$5:AD$98)=0,1,MAX(Base_Dados!AD$5:AD$98)-MIN(Base_Dados!AD$5:AD$98)))) * AD$1)))</f>
        <v>6.5670758763496529E-3</v>
      </c>
      <c r="AE163" s="106">
        <f>IF(INDEX(Base_Dados!AE:AE,MATCH($B163,Base_Dados!$B:$B,0))=0,0,
MAX(0, MIN(AE$1,
((INDEX(Base_Dados!AE:AE,MATCH($B163,Base_Dados!$B:$B,0))-MIN(Base_Dados!AE$5:AE$98)) /
(IF(MAX(Base_Dados!AE$5:AE$98)-MIN(Base_Dados!AE$5:AE$98)=0,1,MAX(Base_Dados!AE$5:AE$98)-MIN(Base_Dados!AE$5:AE$98)))) * AE$1)))</f>
        <v>3.3654537609664895E-3</v>
      </c>
      <c r="AF163" s="106">
        <f>IF(INDEX(Base_Dados!AF:AF,MATCH($B163,Base_Dados!$B:$B,0))=0,0,
MAX(0, MIN(AF$1,
((INDEX(Base_Dados!AF:AF,MATCH($B163,Base_Dados!$B:$B,0))-MIN(Base_Dados!AF$5:AF$98)) /
(IF(MAX(Base_Dados!AF$5:AF$98)-MIN(Base_Dados!AF$5:AF$98)=0,1,MAX(Base_Dados!AF$5:AF$98)-MIN(Base_Dados!AF$5:AF$98)))) * AF$1)))</f>
        <v>7.99889670390291E-3</v>
      </c>
      <c r="AG163" s="106">
        <f>IF(INDEX(Base_Dados!AG:AG,MATCH($B163,Base_Dados!$B:$B,0))=0,0,
MAX(0, MIN(AG$1,
((INDEX(Base_Dados!AG:AG,MATCH($B163,Base_Dados!$B:$B,0))-MIN(Base_Dados!AG$5:AG$98)) /
(IF(MAX(Base_Dados!AG$5:AG$98)-MIN(Base_Dados!AG$5:AG$98)=0,1,MAX(Base_Dados!AG$5:AG$98)-MIN(Base_Dados!AG$5:AG$98)))) * AG$1)))</f>
        <v>2.1062608604075616E-3</v>
      </c>
      <c r="AH163" s="106">
        <f>IF(INDEX(Base_Dados!AH:AH,MATCH($B163,Base_Dados!$B:$B,0))=0,0,
MAX(0, MIN(AH$1,
((INDEX(Base_Dados!AH:AH,MATCH($B163,Base_Dados!$B:$B,0))-MIN(Base_Dados!AH$5:AH$98)) /
(IF(MAX(Base_Dados!AH$5:AH$98)-MIN(Base_Dados!AH$5:AH$98)=0,1,MAX(Base_Dados!AH$5:AH$98)-MIN(Base_Dados!AH$5:AH$98)))) * AH$1)))</f>
        <v>1.5320586127285472</v>
      </c>
      <c r="AI163" s="106">
        <f>IF(INDEX(Base_Dados!AI:AI,MATCH($B163,Base_Dados!$B:$B,0))=0,0,
MAX(0, MIN(AI$1,
((INDEX(Base_Dados!AI:AI,MATCH($B163,Base_Dados!$B:$B,0))-MIN(Base_Dados!AI$5:AI$98)) /
(IF(MAX(Base_Dados!AI$5:AI$98)-MIN(Base_Dados!AI$5:AI$98)=0,1,MAX(Base_Dados!AI$5:AI$98)-MIN(Base_Dados!AI$5:AI$98)))) * AI$1)))</f>
        <v>3.5714285714285712E-2</v>
      </c>
      <c r="AJ163" s="106">
        <f>IF(INDEX(Base_Dados!AJ:AJ,MATCH($B163,Base_Dados!$B:$B,0))=0,0,
MAX(0, MIN(AJ$1,
((INDEX(Base_Dados!AJ:AJ,MATCH($B163,Base_Dados!$B:$B,0))-MIN(Base_Dados!AJ$5:AJ$98)) /
(IF(MAX(Base_Dados!AJ$5:AJ$98)-MIN(Base_Dados!AJ$5:AJ$98)=0,1,MAX(Base_Dados!AJ$5:AJ$98)-MIN(Base_Dados!AJ$5:AJ$98)))) * AJ$1)))</f>
        <v>0.23809523809523808</v>
      </c>
      <c r="AK163" s="106">
        <f>IF(INDEX(Base_Dados!AK:AK,MATCH($B163,Base_Dados!$B:$B,0))=0,0,
MAX(0, MIN(AK$1,
((INDEX(Base_Dados!AK:AK,MATCH($B163,Base_Dados!$B:$B,0))-MIN(Base_Dados!AK$5:AK$98)) /
(IF(MAX(Base_Dados!AK$5:AK$98)-MIN(Base_Dados!AK$5:AK$98)=0,1,MAX(Base_Dados!AK$5:AK$98)-MIN(Base_Dados!AK$5:AK$98)))) * AK$1)))</f>
        <v>5.7471264367816091E-4</v>
      </c>
      <c r="AL163" s="106">
        <f>IF(INDEX(Base_Dados!AL:AL,MATCH($B163,Base_Dados!$B:$B,0))=0,0,
MAX(0, MIN(AL$1,
((INDEX(Base_Dados!AL:AL,MATCH($B163,Base_Dados!$B:$B,0))-MIN(Base_Dados!AL$5:AL$98)) /
(IF(MAX(Base_Dados!AL$5:AL$98)-MIN(Base_Dados!AL$5:AL$98)=0,1,MAX(Base_Dados!AL$5:AL$98)-MIN(Base_Dados!AL$5:AL$98)))) * AL$1)))</f>
        <v>0</v>
      </c>
      <c r="AM163" s="106">
        <f>IF(INDEX(Base_Dados!AM:AM,MATCH($B163,Base_Dados!$B:$B,0))=0,0,
MAX(0, MIN(AM$1,
((INDEX(Base_Dados!AM:AM,MATCH($B163,Base_Dados!$B:$B,0))-MIN(Base_Dados!AM$5:AM$98)) /
(IF(MAX(Base_Dados!AM$5:AM$98)-MIN(Base_Dados!AM$5:AM$98)=0,1,MAX(Base_Dados!AM$5:AM$98)-MIN(Base_Dados!AM$5:AM$98)))) * AM$1)))</f>
        <v>4.142931123770067E-3</v>
      </c>
      <c r="AN163" s="106">
        <f>IF(INDEX(Base_Dados!AN:AN,MATCH($B163,Base_Dados!$B:$B,0))=0,0,
MAX(0, MIN(AN$1,
((INDEX(Base_Dados!AN:AN,MATCH($B163,Base_Dados!$B:$B,0))-MIN(Base_Dados!AN$5:AN$98)) /
(IF(MAX(Base_Dados!AN$5:AN$98)-MIN(Base_Dados!AN$5:AN$98)=0,1,MAX(Base_Dados!AN$5:AN$98)-MIN(Base_Dados!AN$5:AN$98)))) * AN$1)))</f>
        <v>3.0377668308702789E-2</v>
      </c>
      <c r="AO163" s="106">
        <f>IF(INDEX(Base_Dados!AO:AO,MATCH($B163,Base_Dados!$B:$B,0))=0,0,
MAX(0, MIN(AO$1,
((INDEX(Base_Dados!AO:AO,MATCH($B163,Base_Dados!$B:$B,0))-MIN(Base_Dados!AO$5:AO$98)) /
(IF(MAX(Base_Dados!AO$5:AO$98)-MIN(Base_Dados!AO$5:AO$98)=0,1,MAX(Base_Dados!AO$5:AO$98)-MIN(Base_Dados!AO$5:AO$98)))) * AO$1)))</f>
        <v>0</v>
      </c>
      <c r="AP163" s="106">
        <f>IF(INDEX(Base_Dados!AP:AP,MATCH($B163,Base_Dados!$B:$B,0))=0,0,
MAX(0, MIN(AP$1,
((INDEX(Base_Dados!AP:AP,MATCH($B163,Base_Dados!$B:$B,0))-MIN(Base_Dados!AP$5:AP$98)) /
(IF(MAX(Base_Dados!AP$5:AP$98)-MIN(Base_Dados!AP$5:AP$98)=0,1,MAX(Base_Dados!AP$5:AP$98)-MIN(Base_Dados!AP$5:AP$98)))) * AP$1)))</f>
        <v>0</v>
      </c>
      <c r="AQ163" s="106">
        <f>IF(INDEX(Base_Dados!AQ:AQ,MATCH($B163,Base_Dados!$B:$B,0))=0,0,
MAX(0, MIN(AQ$1,
((INDEX(Base_Dados!AQ:AQ,MATCH($B163,Base_Dados!$B:$B,0))-MIN(Base_Dados!AQ$5:AQ$98)) /
(IF(MAX(Base_Dados!AQ$5:AQ$98)-MIN(Base_Dados!AQ$5:AQ$98)=0,1,MAX(Base_Dados!AQ$5:AQ$98)-MIN(Base_Dados!AQ$5:AQ$98)))) * AQ$1)))</f>
        <v>0</v>
      </c>
      <c r="AR163" s="106">
        <f>IF(INDEX(Base_Dados!AR:AR,MATCH($B163,Base_Dados!$B:$B,0))=0,0,
MAX(0, MIN(AR$1,
((INDEX(Base_Dados!AR:AR,MATCH($B163,Base_Dados!$B:$B,0))-MIN(Base_Dados!AR$5:AR$98)) /
(IF(MAX(Base_Dados!AR$5:AR$98)-MIN(Base_Dados!AR$5:AR$98)=0,1,MAX(Base_Dados!AR$5:AR$98)-MIN(Base_Dados!AR$5:AR$98)))) * AR$1)))</f>
        <v>0</v>
      </c>
      <c r="AS163" s="106">
        <f>IF(INDEX(Base_Dados!AS:AS,MATCH($B163,Base_Dados!$B:$B,0))=0,0,
MAX(0, MIN(AS$1,
((INDEX(Base_Dados!AS:AS,MATCH($B163,Base_Dados!$B:$B,0))-MIN(Base_Dados!AS$5:AS$98)) /
(IF(MAX(Base_Dados!AS$5:AS$98)-MIN(Base_Dados!AS$5:AS$98)=0,1,MAX(Base_Dados!AS$5:AS$98)-MIN(Base_Dados!AS$5:AS$98)))) * AS$1)))</f>
        <v>0</v>
      </c>
      <c r="AT163" s="106">
        <f>IF(INDEX(Base_Dados!AT:AT,MATCH($B163,Base_Dados!$B:$B,0))=0,0,
MAX(0, MIN(AT$1,
((INDEX(Base_Dados!AT:AT,MATCH($B163,Base_Dados!$B:$B,0))-MIN(Base_Dados!AT$5:AT$98)) /
(IF(MAX(Base_Dados!AT$5:AT$98)-MIN(Base_Dados!AT$5:AT$98)=0,1,MAX(Base_Dados!AT$5:AT$98)-MIN(Base_Dados!AT$5:AT$98)))) * AT$1)))</f>
        <v>0</v>
      </c>
      <c r="AU163" s="106">
        <f>IF(INDEX(Base_Dados!AU:AU,MATCH($B163,Base_Dados!$B:$B,0))=0,0,
MAX(0, MIN(AU$1,
((INDEX(Base_Dados!AU:AU,MATCH($B163,Base_Dados!$B:$B,0))-MIN(Base_Dados!AU$5:AU$98)) /
(IF(MAX(Base_Dados!AU$5:AU$98)-MIN(Base_Dados!AU$5:AU$98)=0,1,MAX(Base_Dados!AU$5:AU$98)-MIN(Base_Dados!AU$5:AU$98)))) * AU$1)))</f>
        <v>0</v>
      </c>
      <c r="AV163" s="106">
        <f>IF(INDEX(Base_Dados!AV:AV,MATCH($B163,Base_Dados!$B:$B,0))=0,0,
MAX(0, MIN(AV$1,
((INDEX(Base_Dados!AV:AV,MATCH($B163,Base_Dados!$B:$B,0))-MIN(Base_Dados!AV$5:AV$98)) /
(IF(MAX(Base_Dados!AV$5:AV$98)-MIN(Base_Dados!AV$5:AV$98)=0,1,MAX(Base_Dados!AV$5:AV$98)-MIN(Base_Dados!AV$5:AV$98)))) * AV$1)))</f>
        <v>0</v>
      </c>
      <c r="AW163" s="106">
        <f>IF(INDEX(Base_Dados!AW:AW,MATCH($B163,Base_Dados!$B:$B,0))=0,0,
MAX(0, MIN(AW$1,
((INDEX(Base_Dados!AW:AW,MATCH($B163,Base_Dados!$B:$B,0))-MIN(Base_Dados!AW$5:AW$98)) /
(IF(MAX(Base_Dados!AW$5:AW$98)-MIN(Base_Dados!AW$5:AW$98)=0,1,MAX(Base_Dados!AW$5:AW$98)-MIN(Base_Dados!AW$5:AW$98)))) * AW$1)))</f>
        <v>0</v>
      </c>
      <c r="AX163" s="106">
        <f>IF(INDEX(Base_Dados!AX:AX,MATCH($B163,Base_Dados!$B:$B,0))=0,0,
MAX(0, MIN(AX$1,
((INDEX(Base_Dados!AX:AX,MATCH($B163,Base_Dados!$B:$B,0))-MIN(Base_Dados!AX$5:AX$98)) /
(IF(MAX(Base_Dados!AX$5:AX$98)-MIN(Base_Dados!AX$5:AX$98)=0,1,MAX(Base_Dados!AX$5:AX$98)-MIN(Base_Dados!AX$5:AX$98)))) * AX$1)))</f>
        <v>8.1448933661986932E-3</v>
      </c>
      <c r="AY163" s="106">
        <f>IF(INDEX(Base_Dados!AY:AY,MATCH($B163,Base_Dados!$B:$B,0))=0,0,
MAX(0, MIN(AY$1,
((INDEX(Base_Dados!AY:AY,MATCH($B163,Base_Dados!$B:$B,0))-MIN(Base_Dados!AY$5:AY$98)) /
(IF(MAX(Base_Dados!AY$5:AY$98)-MIN(Base_Dados!AY$5:AY$98)=0,1,MAX(Base_Dados!AY$5:AY$98)-MIN(Base_Dados!AY$5:AY$98)))) * AY$1)))</f>
        <v>0</v>
      </c>
      <c r="AZ163" s="106">
        <f>IF(INDEX(Base_Dados!AZ:AZ,MATCH($B163,Base_Dados!$B:$B,0))=0,0,
MAX(0, MIN(AZ$1,
((INDEX(Base_Dados!AZ:AZ,MATCH($B163,Base_Dados!$B:$B,0))-MIN(Base_Dados!AZ$5:AZ$98)) /
(IF(MAX(Base_Dados!AZ$5:AZ$98)-MIN(Base_Dados!AZ$5:AZ$98)=0,1,MAX(Base_Dados!AZ$5:AZ$98)-MIN(Base_Dados!AZ$5:AZ$98)))) * AZ$1)))</f>
        <v>0</v>
      </c>
      <c r="BA163" s="106">
        <f>IF(INDEX(Base_Dados!BA:BA,MATCH($B163,Base_Dados!$B:$B,0))=0,0,
MAX(0, MIN(BA$1,
((INDEX(Base_Dados!BA:BA,MATCH($B163,Base_Dados!$B:$B,0))-MIN(Base_Dados!BA$5:BA$98)) /
(IF(MAX(Base_Dados!BA$5:BA$98)-MIN(Base_Dados!BA$5:BA$98)=0,1,MAX(Base_Dados!BA$5:BA$98)-MIN(Base_Dados!BA$5:BA$98)))) * BA$1)))</f>
        <v>2.040453828903839E-2</v>
      </c>
      <c r="BB163" s="106">
        <f>IF(INDEX(Base_Dados!BB:BB,MATCH($B163,Base_Dados!$B:$B,0))=0,0,
MAX(0, MIN(BB$1,
((INDEX(Base_Dados!BB:BB,MATCH($B163,Base_Dados!$B:$B,0))-MIN(Base_Dados!BB$5:BB$98)) /
(IF(MAX(Base_Dados!BB$5:BB$98)-MIN(Base_Dados!BB$5:BB$98)=0,1,MAX(Base_Dados!BB$5:BB$98)-MIN(Base_Dados!BB$5:BB$98)))) * BB$1)))</f>
        <v>0.47585338251726594</v>
      </c>
      <c r="BC163" s="106">
        <f>IF(INDEX(Base_Dados!BC:BC,MATCH($B163,Base_Dados!$B:$B,0))=0,0,
MAX(0, MIN(BC$1,
((INDEX(Base_Dados!BC:BC,MATCH($B163,Base_Dados!$B:$B,0))-MIN(Base_Dados!BC$5:BC$98)) /
(IF(MAX(Base_Dados!BC$5:BC$98)-MIN(Base_Dados!BC$5:BC$98)=0,1,MAX(Base_Dados!BC$5:BC$98)-MIN(Base_Dados!BC$5:BC$98)))) * BC$1)))</f>
        <v>1.1580931861028817E-2</v>
      </c>
      <c r="BD163" s="106">
        <f>IF(INDEX(Base_Dados!BD:BD,MATCH($B163,Base_Dados!$B:$B,0))=0,0,
MAX(0, MIN(BD$1,
((INDEX(Base_Dados!BD:BD,MATCH($B163,Base_Dados!$B:$B,0))-MIN(Base_Dados!BD$5:BD$98)) /
(IF(MAX(Base_Dados!BD$5:BD$98)-MIN(Base_Dados!BD$5:BD$98)=0,1,MAX(Base_Dados!BD$5:BD$98)-MIN(Base_Dados!BD$5:BD$98)))) * BD$1)))</f>
        <v>1.1218059691157122E-2</v>
      </c>
      <c r="BE163" s="106">
        <f>IF(INDEX(Base_Dados!BE:BE,MATCH($B163,Base_Dados!$B:$B,0))=0,0,
MAX(0, MIN(BE$1,
((INDEX(Base_Dados!BE:BE,MATCH($B163,Base_Dados!$B:$B,0))-MIN(Base_Dados!BE$5:BE$98)) /
(IF(MAX(Base_Dados!BE$5:BE$98)-MIN(Base_Dados!BE$5:BE$98)=0,1,MAX(Base_Dados!BE$5:BE$98)-MIN(Base_Dados!BE$5:BE$98)))) * BE$1)))</f>
        <v>6.4726542900150522E-2</v>
      </c>
      <c r="BF163" s="106">
        <f>IF(INDEX(Base_Dados!BF:BF,MATCH($B163,Base_Dados!$B:$B,0))=0,0,
MAX(0, MIN(BF$1,
((INDEX(Base_Dados!BF:BF,MATCH($B163,Base_Dados!$B:$B,0))-MIN(Base_Dados!BF$5:BF$98)) /
(IF(MAX(Base_Dados!BF$5:BF$98)-MIN(Base_Dados!BF$5:BF$98)=0,1,MAX(Base_Dados!BF$5:BF$98)-MIN(Base_Dados!BF$5:BF$98)))) * BF$1)))</f>
        <v>0</v>
      </c>
      <c r="BG163" s="106">
        <f>IF(INDEX(Base_Dados!BG:BG,MATCH($B163,Base_Dados!$B:$B,0))=0,0,
MAX(0, MIN(BG$1,
((INDEX(Base_Dados!BG:BG,MATCH($B163,Base_Dados!$B:$B,0))-MIN(Base_Dados!BG$5:BG$98)) /
(IF(MAX(Base_Dados!BG$5:BG$98)-MIN(Base_Dados!BG$5:BG$98)=0,1,MAX(Base_Dados!BG$5:BG$98)-MIN(Base_Dados!BG$5:BG$98)))) * BG$1)))</f>
        <v>0</v>
      </c>
      <c r="BH163" s="106">
        <f>IF(INDEX(Base_Dados!BH:BH,MATCH($B163,Base_Dados!$B:$B,0))=0,0,
MAX(0, MIN(BH$1,
((INDEX(Base_Dados!BH:BH,MATCH($B163,Base_Dados!$B:$B,0))-MIN(Base_Dados!BH$5:BH$98)) /
(IF(MAX(Base_Dados!BH$5:BH$98)-MIN(Base_Dados!BH$5:BH$98)=0,1,MAX(Base_Dados!BH$5:BH$98)-MIN(Base_Dados!BH$5:BH$98)))) * BH$1)))</f>
        <v>1.098901098901099E-2</v>
      </c>
      <c r="BI163" s="106">
        <f>IF(INDEX(Base_Dados!BI:BI,MATCH($B163,Base_Dados!$B:$B,0))=0,0,
MAX(0, MIN(BI$1,
((INDEX(Base_Dados!BI:BI,MATCH($B163,Base_Dados!$B:$B,0))-MIN(Base_Dados!BI$5:BI$98)) /
(IF(MAX(Base_Dados!BI$5:BI$98)-MIN(Base_Dados!BI$5:BI$98)=0,1,MAX(Base_Dados!BI$5:BI$98)-MIN(Base_Dados!BI$5:BI$98)))) * BI$1)))</f>
        <v>3.4321372854914198E-2</v>
      </c>
      <c r="BJ163" s="106">
        <f>IF(INDEX(Base_Dados!BJ:BJ,MATCH($B163,Base_Dados!$B:$B,0))=0,0,
MAX(0, MIN(BJ$1,
((INDEX(Base_Dados!BJ:BJ,MATCH($B163,Base_Dados!$B:$B,0))-MIN(Base_Dados!BJ$5:BJ$98)) /
(IF(MAX(Base_Dados!BJ$5:BJ$98)-MIN(Base_Dados!BJ$5:BJ$98)=0,1,MAX(Base_Dados!BJ$5:BJ$98)-MIN(Base_Dados!BJ$5:BJ$98)))) * BJ$1)))</f>
        <v>1.0526315789473684E-2</v>
      </c>
      <c r="BK163" s="106">
        <f>IF(INDEX(Base_Dados!BK:BK,MATCH($B163,Base_Dados!$B:$B,0))=0,0,
MAX(0, MIN(BK$1,
((INDEX(Base_Dados!BK:BK,MATCH($B163,Base_Dados!$B:$B,0))-MIN(Base_Dados!BK$5:BK$98)) /
(IF(MAX(Base_Dados!BK$5:BK$98)-MIN(Base_Dados!BK$5:BK$98)=0,1,MAX(Base_Dados!BK$5:BK$98)-MIN(Base_Dados!BK$5:BK$98)))) * BK$1)))</f>
        <v>0</v>
      </c>
      <c r="BL163" s="106">
        <f>IF(INDEX(Base_Dados!BL:BL,MATCH($B163,Base_Dados!$B:$B,0))=0,0,
MAX(0, MIN(BL$1,
((INDEX(Base_Dados!BL:BL,MATCH($B163,Base_Dados!$B:$B,0))-MIN(Base_Dados!BL$5:BL$98)) /
(IF(MAX(Base_Dados!BL$5:BL$98)-MIN(Base_Dados!BL$5:BL$98)=0,1,MAX(Base_Dados!BL$5:BL$98)-MIN(Base_Dados!BL$5:BL$98)))) * BL$1)))</f>
        <v>2.2801302931596091E-2</v>
      </c>
      <c r="BM163" s="106">
        <f>IF(INDEX(Base_Dados!BM:BM,MATCH($B163,Base_Dados!$B:$B,0))=0,0,
MAX(0, MIN(BM$1,
((INDEX(Base_Dados!BM:BM,MATCH($B163,Base_Dados!$B:$B,0))-MIN(Base_Dados!BM$5:BM$98)) /
(IF(MAX(Base_Dados!BM$5:BM$98)-MIN(Base_Dados!BM$5:BM$98)=0,1,MAX(Base_Dados!BM$5:BM$98)-MIN(Base_Dados!BM$5:BM$98)))) * BM$1)))</f>
        <v>0.36449262484450035</v>
      </c>
      <c r="BN163" s="106">
        <f>IF(INDEX(Base_Dados!BN:BN,MATCH($B163,Base_Dados!$B:$B,0))=0,0,
MAX(0, MIN(BN$1,
((INDEX(Base_Dados!BN:BN,MATCH($B163,Base_Dados!$B:$B,0))-MIN(Base_Dados!BN$5:BN$98)) /
(IF(MAX(Base_Dados!BN$5:BN$98)-MIN(Base_Dados!BN$5:BN$98)=0,1,MAX(Base_Dados!BN$5:BN$98)-MIN(Base_Dados!BN$5:BN$98)))) * BN$1)))</f>
        <v>0.80188992730089725</v>
      </c>
      <c r="BO163" s="106">
        <f>IF(INDEX(Base_Dados!BO:BO,MATCH($B163,Base_Dados!$B:$B,0))=0,0,
MAX(0, MIN(BO$1,
((INDEX(Base_Dados!BO:BO,MATCH($B163,Base_Dados!$B:$B,0))-MIN(Base_Dados!BO$5:BO$98)) /
(IF(MAX(Base_Dados!BO$5:BO$98)-MIN(Base_Dados!BO$5:BO$98)=0,1,MAX(Base_Dados!BO$5:BO$98)-MIN(Base_Dados!BO$5:BO$98)))) * BO$1)))</f>
        <v>8.6206896551724137E-3</v>
      </c>
      <c r="BP163" s="106">
        <f t="shared" ref="BP163:BP226" si="12">SUM(D163:BO163)</f>
        <v>8.4796605953458428</v>
      </c>
      <c r="BQ163" s="111">
        <f t="shared" ref="BQ163:BQ226" si="13">STDEV(D163:BO163)</f>
        <v>0.35085925295828135</v>
      </c>
      <c r="BR163" s="112">
        <f t="shared" ref="BR163:BR226" si="14">IF(BQ163&gt;BP163,BP163,(BQ163-MIN($BQ$5:$BQ$98)))</f>
        <v>3.6350939480258082E-2</v>
      </c>
      <c r="BS163" s="113">
        <f t="shared" ref="BS163:BS226" si="15">BP163-BR163</f>
        <v>8.4433096558655851</v>
      </c>
    </row>
    <row r="164" spans="1:71">
      <c r="A164" s="21">
        <v>25008</v>
      </c>
      <c r="B164" s="21" t="s">
        <v>432</v>
      </c>
      <c r="C164" s="21" t="s">
        <v>413</v>
      </c>
      <c r="D164" s="105">
        <f>IF(INDEX(Base_Dados!D:D,MATCH($B164,Base_Dados!$B:$B,0))=0,0,
MAX(0, MIN(D$1,
((INDEX(Base_Dados!D:D,MATCH($B164,Base_Dados!$B:$B,0))-MIN(Base_Dados!D$5:D$98)) /
(IF(MAX(Base_Dados!D$5:D$98)-MIN(Base_Dados!D$5:D$98)=0,1,MAX(Base_Dados!D$5:D$98)-MIN(Base_Dados!D$5:D$98)))) * D$1)))</f>
        <v>4.637226006798801E-2</v>
      </c>
      <c r="E164" s="106">
        <f>IF(INDEX(Base_Dados!E:E,MATCH($B164,Base_Dados!$B:$B,0))=0,0,
MAX(0, MIN(E$1,
((INDEX(Base_Dados!E:E,MATCH($B164,Base_Dados!$B:$B,0))-MIN(Base_Dados!E$5:E$98)) /
(IF(MAX(Base_Dados!E$5:E$98)-MIN(Base_Dados!E$5:E$98)=0,1,MAX(Base_Dados!E$5:E$98)-MIN(Base_Dados!E$5:E$98)))) * E$1)))</f>
        <v>3.090470553857888E-3</v>
      </c>
      <c r="F164" s="106">
        <f>IF(INDEX(Base_Dados!F:F,MATCH($B164,Base_Dados!$B:$B,0))=0,0,
MAX(0, MIN(F$1,
((INDEX(Base_Dados!F:F,MATCH($B164,Base_Dados!$B:$B,0))-MIN(Base_Dados!F$5:F$98)) /
(IF(MAX(Base_Dados!F$5:F$98)-MIN(Base_Dados!F$5:F$98)=0,1,MAX(Base_Dados!F$5:F$98)-MIN(Base_Dados!F$5:F$98)))) * F$1)))</f>
        <v>1.4735609166304574E-3</v>
      </c>
      <c r="G164" s="106">
        <f>IF(INDEX(Base_Dados!G:G,MATCH($B164,Base_Dados!$B:$B,0))=0,0,
MAX(0, MIN(G$1,
((INDEX(Base_Dados!G:G,MATCH($B164,Base_Dados!$B:$B,0))-MIN(Base_Dados!G$5:G$98)) /
(IF(MAX(Base_Dados!G$5:G$98)-MIN(Base_Dados!G$5:G$98)=0,1,MAX(Base_Dados!G$5:G$98)-MIN(Base_Dados!G$5:G$98)))) * G$1)))</f>
        <v>4.9351305508940979E-3</v>
      </c>
      <c r="H164" s="106">
        <f>IF(INDEX(Base_Dados!H:H,MATCH($B164,Base_Dados!$B:$B,0))=0,0,
MAX(0, MIN(H$1,
((INDEX(Base_Dados!H:H,MATCH($B164,Base_Dados!$B:$B,0))-MIN(Base_Dados!H$5:H$98)) /
(IF(MAX(Base_Dados!H$5:H$98)-MIN(Base_Dados!H$5:H$98)=0,1,MAX(Base_Dados!H$5:H$98)-MIN(Base_Dados!H$5:H$98)))) * H$1)))</f>
        <v>8.6853462733960957E-3</v>
      </c>
      <c r="I164" s="106">
        <f>IF(INDEX(Base_Dados!I:I,MATCH($B164,Base_Dados!$B:$B,0))=0,0,
MAX(0, MIN(I$1,
((INDEX(Base_Dados!I:I,MATCH($B164,Base_Dados!$B:$B,0))-MIN(Base_Dados!I$5:I$98)) /
(IF(MAX(Base_Dados!I$5:I$98)-MIN(Base_Dados!I$5:I$98)=0,1,MAX(Base_Dados!I$5:I$98)-MIN(Base_Dados!I$5:I$98)))) * I$1)))</f>
        <v>8.8276614490093233E-3</v>
      </c>
      <c r="J164" s="106">
        <f>IF(INDEX(Base_Dados!J:J,MATCH($B164,Base_Dados!$B:$B,0))=0,0,
MAX(0, MIN(J$1,
((INDEX(Base_Dados!J:J,MATCH($B164,Base_Dados!$B:$B,0))-MIN(Base_Dados!J$5:J$98)) /
(IF(MAX(Base_Dados!J$5:J$98)-MIN(Base_Dados!J$5:J$98)=0,1,MAX(Base_Dados!J$5:J$98)-MIN(Base_Dados!J$5:J$98)))) * J$1)))</f>
        <v>1.6780295698346583E-2</v>
      </c>
      <c r="K164" s="106">
        <f>IF(INDEX(Base_Dados!K:K,MATCH($B164,Base_Dados!$B:$B,0))=0,0,
MAX(0, MIN(K$1,
((INDEX(Base_Dados!K:K,MATCH($B164,Base_Dados!$B:$B,0))-MIN(Base_Dados!K$5:K$98)) /
(IF(MAX(Base_Dados!K$5:K$98)-MIN(Base_Dados!K$5:K$98)=0,1,MAX(Base_Dados!K$5:K$98)-MIN(Base_Dados!K$5:K$98)))) * K$1)))</f>
        <v>2.2473166368515207E-2</v>
      </c>
      <c r="L164" s="106">
        <f>IF(INDEX(Base_Dados!L:L,MATCH($B164,Base_Dados!$B:$B,0))=0,0,
MAX(0, MIN(L$1,
((INDEX(Base_Dados!L:L,MATCH($B164,Base_Dados!$B:$B,0))-MIN(Base_Dados!L$5:L$98)) /
(IF(MAX(Base_Dados!L$5:L$98)-MIN(Base_Dados!L$5:L$98)=0,1,MAX(Base_Dados!L$5:L$98)-MIN(Base_Dados!L$5:L$98)))) * L$1)))</f>
        <v>2.826456058941481E-2</v>
      </c>
      <c r="M164" s="106">
        <f>IF(INDEX(Base_Dados!M:M,MATCH($B164,Base_Dados!$B:$B,0))=0,0,
MAX(0, MIN(M$1,
((INDEX(Base_Dados!M:M,MATCH($B164,Base_Dados!$B:$B,0))-MIN(Base_Dados!M$5:M$98)) /
(IF(MAX(Base_Dados!M$5:M$98)-MIN(Base_Dados!M$5:M$98)=0,1,MAX(Base_Dados!M$5:M$98)-MIN(Base_Dados!M$5:M$98)))) * M$1)))</f>
        <v>3.3422740524781343E-2</v>
      </c>
      <c r="N164" s="106">
        <f>IF(INDEX(Base_Dados!N:N,MATCH($B164,Base_Dados!$B:$B,0))=0,0,
MAX(0, MIN(N$1,
((INDEX(Base_Dados!N:N,MATCH($B164,Base_Dados!$B:$B,0))-MIN(Base_Dados!N$5:N$98)) /
(IF(MAX(Base_Dados!N$5:N$98)-MIN(Base_Dados!N$5:N$98)=0,1,MAX(Base_Dados!N$5:N$98)-MIN(Base_Dados!N$5:N$98)))) * N$1)))</f>
        <v>4.8628119121144356E-2</v>
      </c>
      <c r="O164" s="106">
        <f>IF(INDEX(Base_Dados!O:O,MATCH($B164,Base_Dados!$B:$B,0))=0,0,
MAX(0, MIN(O$1,
((INDEX(Base_Dados!O:O,MATCH($B164,Base_Dados!$B:$B,0))-MIN(Base_Dados!O$5:O$98)) /
(IF(MAX(Base_Dados!O$5:O$98)-MIN(Base_Dados!O$5:O$98)=0,1,MAX(Base_Dados!O$5:O$98)-MIN(Base_Dados!O$5:O$98)))) * O$1)))</f>
        <v>6.5722727019343327E-2</v>
      </c>
      <c r="P164" s="106">
        <f>IF(INDEX(Base_Dados!P:P,MATCH($B164,Base_Dados!$B:$B,0))=0,0,
MAX(0, MIN(P$1,
((INDEX(Base_Dados!P:P,MATCH($B164,Base_Dados!$B:$B,0))-MIN(Base_Dados!P$5:P$98)) /
(IF(MAX(Base_Dados!P$5:P$98)-MIN(Base_Dados!P$5:P$98)=0,1,MAX(Base_Dados!P$5:P$98)-MIN(Base_Dados!P$5:P$98)))) * P$1)))</f>
        <v>1.0504226503734967E-2</v>
      </c>
      <c r="Q164" s="106">
        <f>IF(INDEX(Base_Dados!Q:Q,MATCH($B164,Base_Dados!$B:$B,0))=0,0,
MAX(0, MIN(Q$1,
((INDEX(Base_Dados!Q:Q,MATCH($B164,Base_Dados!$B:$B,0))-MIN(Base_Dados!Q$5:Q$98)) /
(IF(MAX(Base_Dados!Q$5:Q$98)-MIN(Base_Dados!Q$5:Q$98)=0,1,MAX(Base_Dados!Q$5:Q$98)-MIN(Base_Dados!Q$5:Q$98)))) * Q$1)))</f>
        <v>1.1189510820915169E-2</v>
      </c>
      <c r="R164" s="106">
        <f>IF(INDEX(Base_Dados!R:R,MATCH($B164,Base_Dados!$B:$B,0))=0,0,
MAX(0, MIN(R$1,
((INDEX(Base_Dados!R:R,MATCH($B164,Base_Dados!$B:$B,0))-MIN(Base_Dados!R$5:R$98)) /
(IF(MAX(Base_Dados!R$5:R$98)-MIN(Base_Dados!R$5:R$98)=0,1,MAX(Base_Dados!R$5:R$98)-MIN(Base_Dados!R$5:R$98)))) * R$1)))</f>
        <v>6.3992560034542697E-3</v>
      </c>
      <c r="S164" s="106">
        <f>IF(INDEX(Base_Dados!S:S,MATCH($B164,Base_Dados!$B:$B,0))=0,0,
MAX(0, MIN(S$1,
((INDEX(Base_Dados!S:S,MATCH($B164,Base_Dados!$B:$B,0))-MIN(Base_Dados!S$5:S$98)) /
(IF(MAX(Base_Dados!S$5:S$98)-MIN(Base_Dados!S$5:S$98)=0,1,MAX(Base_Dados!S$5:S$98)-MIN(Base_Dados!S$5:S$98)))) * S$1)))</f>
        <v>7.241818317980978E-3</v>
      </c>
      <c r="T164" s="106">
        <f>IF(INDEX(Base_Dados!T:T,MATCH($B164,Base_Dados!$B:$B,0))=0,0,
MAX(0, MIN(T$1,
((INDEX(Base_Dados!T:T,MATCH($B164,Base_Dados!$B:$B,0))-MIN(Base_Dados!T$5:T$98)) /
(IF(MAX(Base_Dados!T$5:T$98)-MIN(Base_Dados!T$5:T$98)=0,1,MAX(Base_Dados!T$5:T$98)-MIN(Base_Dados!T$5:T$98)))) * T$1)))</f>
        <v>0.2351049998977742</v>
      </c>
      <c r="U164" s="106">
        <f>IF(INDEX(Base_Dados!U:U,MATCH($B164,Base_Dados!$B:$B,0))=0,0,
MAX(0, MIN(U$1,
((INDEX(Base_Dados!U:U,MATCH($B164,Base_Dados!$B:$B,0))-MIN(Base_Dados!U$5:U$98)) /
(IF(MAX(Base_Dados!U$5:U$98)-MIN(Base_Dados!U$5:U$98)=0,1,MAX(Base_Dados!U$5:U$98)-MIN(Base_Dados!U$5:U$98)))) * U$1)))</f>
        <v>1.0535453874122136</v>
      </c>
      <c r="V164" s="106">
        <f>IF(INDEX(Base_Dados!V:V,MATCH($B164,Base_Dados!$B:$B,0))=0,0,
MAX(0, MIN(V$1,
((INDEX(Base_Dados!V:V,MATCH($B164,Base_Dados!$B:$B,0))-MIN(Base_Dados!V$5:V$98)) /
(IF(MAX(Base_Dados!V$5:V$98)-MIN(Base_Dados!V$5:V$98)=0,1,MAX(Base_Dados!V$5:V$98)-MIN(Base_Dados!V$5:V$98)))) * V$1)))</f>
        <v>4.0668986729782038E-3</v>
      </c>
      <c r="W164" s="106">
        <f>IF(INDEX(Base_Dados!W:W,MATCH($B164,Base_Dados!$B:$B,0))=0,0,
MAX(0, MIN(W$1,
((INDEX(Base_Dados!W:W,MATCH($B164,Base_Dados!$B:$B,0))-MIN(Base_Dados!W$5:W$98)) /
(IF(MAX(Base_Dados!W$5:W$98)-MIN(Base_Dados!W$5:W$98)=0,1,MAX(Base_Dados!W$5:W$98)-MIN(Base_Dados!W$5:W$98)))) * W$1)))</f>
        <v>1.8605428954291707</v>
      </c>
      <c r="X164" s="106">
        <f>IF(INDEX(Base_Dados!X:X,MATCH($B164,Base_Dados!$B:$B,0))=0,0,
MAX(0, MIN(X$1,
((INDEX(Base_Dados!X:X,MATCH($B164,Base_Dados!$B:$B,0))-MIN(Base_Dados!X$5:X$98)) /
(IF(MAX(Base_Dados!X$5:X$98)-MIN(Base_Dados!X$5:X$98)=0,1,MAX(Base_Dados!X$5:X$98)-MIN(Base_Dados!X$5:X$98)))) * X$1)))</f>
        <v>0</v>
      </c>
      <c r="Y164" s="106">
        <f>IF(INDEX(Base_Dados!Y:Y,MATCH($B164,Base_Dados!$B:$B,0))=0,0,
MAX(0, MIN(Y$1,
((INDEX(Base_Dados!Y:Y,MATCH($B164,Base_Dados!$B:$B,0))-MIN(Base_Dados!Y$5:Y$98)) /
(IF(MAX(Base_Dados!Y$5:Y$98)-MIN(Base_Dados!Y$5:Y$98)=0,1,MAX(Base_Dados!Y$5:Y$98)-MIN(Base_Dados!Y$5:Y$98)))) * Y$1)))</f>
        <v>0</v>
      </c>
      <c r="Z164" s="106">
        <f>IF(INDEX(Base_Dados!Z:Z,MATCH($B164,Base_Dados!$B:$B,0))=0,0,
MAX(0, MIN(Z$1,
((INDEX(Base_Dados!Z:Z,MATCH($B164,Base_Dados!$B:$B,0))-MIN(Base_Dados!Z$5:Z$98)) /
(IF(MAX(Base_Dados!Z$5:Z$98)-MIN(Base_Dados!Z$5:Z$98)=0,1,MAX(Base_Dados!Z$5:Z$98)-MIN(Base_Dados!Z$5:Z$98)))) * Z$1)))</f>
        <v>0</v>
      </c>
      <c r="AA164" s="106">
        <f>IF(INDEX(Base_Dados!AA:AA,MATCH($B164,Base_Dados!$B:$B,0))=0,0,
MAX(0, MIN(AA$1,
((INDEX(Base_Dados!AA:AA,MATCH($B164,Base_Dados!$B:$B,0))-MIN(Base_Dados!AA$5:AA$98)) /
(IF(MAX(Base_Dados!AA$5:AA$98)-MIN(Base_Dados!AA$5:AA$98)=0,1,MAX(Base_Dados!AA$5:AA$98)-MIN(Base_Dados!AA$5:AA$98)))) * AA$1)))</f>
        <v>0</v>
      </c>
      <c r="AB164" s="106">
        <f>IF(INDEX(Base_Dados!AB:AB,MATCH($B164,Base_Dados!$B:$B,0))=0,0,
MAX(0, MIN(AB$1,
((INDEX(Base_Dados!AB:AB,MATCH($B164,Base_Dados!$B:$B,0))-MIN(Base_Dados!AB$5:AB$98)) /
(IF(MAX(Base_Dados!AB$5:AB$98)-MIN(Base_Dados!AB$5:AB$98)=0,1,MAX(Base_Dados!AB$5:AB$98)-MIN(Base_Dados!AB$5:AB$98)))) * AB$1)))</f>
        <v>0</v>
      </c>
      <c r="AC164" s="106">
        <f>IF(INDEX(Base_Dados!AC:AC,MATCH($B164,Base_Dados!$B:$B,0))=0,0,
MAX(0, MIN(AC$1,
((INDEX(Base_Dados!AC:AC,MATCH($B164,Base_Dados!$B:$B,0))-MIN(Base_Dados!AC$5:AC$98)) /
(IF(MAX(Base_Dados!AC$5:AC$98)-MIN(Base_Dados!AC$5:AC$98)=0,1,MAX(Base_Dados!AC$5:AC$98)-MIN(Base_Dados!AC$5:AC$98)))) * AC$1)))</f>
        <v>7.8953073809982649E-3</v>
      </c>
      <c r="AD164" s="106">
        <f>IF(INDEX(Base_Dados!AD:AD,MATCH($B164,Base_Dados!$B:$B,0))=0,0,
MAX(0, MIN(AD$1,
((INDEX(Base_Dados!AD:AD,MATCH($B164,Base_Dados!$B:$B,0))-MIN(Base_Dados!AD$5:AD$98)) /
(IF(MAX(Base_Dados!AD$5:AD$98)-MIN(Base_Dados!AD$5:AD$98)=0,1,MAX(Base_Dados!AD$5:AD$98)-MIN(Base_Dados!AD$5:AD$98)))) * AD$1)))</f>
        <v>4.4372134299659818E-3</v>
      </c>
      <c r="AE164" s="106">
        <f>IF(INDEX(Base_Dados!AE:AE,MATCH($B164,Base_Dados!$B:$B,0))=0,0,
MAX(0, MIN(AE$1,
((INDEX(Base_Dados!AE:AE,MATCH($B164,Base_Dados!$B:$B,0))-MIN(Base_Dados!AE$5:AE$98)) /
(IF(MAX(Base_Dados!AE$5:AE$98)-MIN(Base_Dados!AE$5:AE$98)=0,1,MAX(Base_Dados!AE$5:AE$98)-MIN(Base_Dados!AE$5:AE$98)))) * AE$1)))</f>
        <v>4.1852437796634544E-3</v>
      </c>
      <c r="AF164" s="106">
        <f>IF(INDEX(Base_Dados!AF:AF,MATCH($B164,Base_Dados!$B:$B,0))=0,0,
MAX(0, MIN(AF$1,
((INDEX(Base_Dados!AF:AF,MATCH($B164,Base_Dados!$B:$B,0))-MIN(Base_Dados!AF$5:AF$98)) /
(IF(MAX(Base_Dados!AF$5:AF$98)-MIN(Base_Dados!AF$5:AF$98)=0,1,MAX(Base_Dados!AF$5:AF$98)-MIN(Base_Dados!AF$5:AF$98)))) * AF$1)))</f>
        <v>8.4586034110237674E-3</v>
      </c>
      <c r="AG164" s="106">
        <f>IF(INDEX(Base_Dados!AG:AG,MATCH($B164,Base_Dados!$B:$B,0))=0,0,
MAX(0, MIN(AG$1,
((INDEX(Base_Dados!AG:AG,MATCH($B164,Base_Dados!$B:$B,0))-MIN(Base_Dados!AG$5:AG$98)) /
(IF(MAX(Base_Dados!AG$5:AG$98)-MIN(Base_Dados!AG$5:AG$98)=0,1,MAX(Base_Dados!AG$5:AG$98)-MIN(Base_Dados!AG$5:AG$98)))) * AG$1)))</f>
        <v>1.1189510820915169E-2</v>
      </c>
      <c r="AH164" s="106">
        <f>IF(INDEX(Base_Dados!AH:AH,MATCH($B164,Base_Dados!$B:$B,0))=0,0,
MAX(0, MIN(AH$1,
((INDEX(Base_Dados!AH:AH,MATCH($B164,Base_Dados!$B:$B,0))-MIN(Base_Dados!AH$5:AH$98)) /
(IF(MAX(Base_Dados!AH$5:AH$98)-MIN(Base_Dados!AH$5:AH$98)=0,1,MAX(Base_Dados!AH$5:AH$98)-MIN(Base_Dados!AH$5:AH$98)))) * AH$1)))</f>
        <v>1.5105755062934432</v>
      </c>
      <c r="AI164" s="106">
        <f>IF(INDEX(Base_Dados!AI:AI,MATCH($B164,Base_Dados!$B:$B,0))=0,0,
MAX(0, MIN(AI$1,
((INDEX(Base_Dados!AI:AI,MATCH($B164,Base_Dados!$B:$B,0))-MIN(Base_Dados!AI$5:AI$98)) /
(IF(MAX(Base_Dados!AI$5:AI$98)-MIN(Base_Dados!AI$5:AI$98)=0,1,MAX(Base_Dados!AI$5:AI$98)-MIN(Base_Dados!AI$5:AI$98)))) * AI$1)))</f>
        <v>3.5714285714285712E-2</v>
      </c>
      <c r="AJ164" s="106">
        <f>IF(INDEX(Base_Dados!AJ:AJ,MATCH($B164,Base_Dados!$B:$B,0))=0,0,
MAX(0, MIN(AJ$1,
((INDEX(Base_Dados!AJ:AJ,MATCH($B164,Base_Dados!$B:$B,0))-MIN(Base_Dados!AJ$5:AJ$98)) /
(IF(MAX(Base_Dados!AJ$5:AJ$98)-MIN(Base_Dados!AJ$5:AJ$98)=0,1,MAX(Base_Dados!AJ$5:AJ$98)-MIN(Base_Dados!AJ$5:AJ$98)))) * AJ$1)))</f>
        <v>0</v>
      </c>
      <c r="AK164" s="106">
        <f>IF(INDEX(Base_Dados!AK:AK,MATCH($B164,Base_Dados!$B:$B,0))=0,0,
MAX(0, MIN(AK$1,
((INDEX(Base_Dados!AK:AK,MATCH($B164,Base_Dados!$B:$B,0))-MIN(Base_Dados!AK$5:AK$98)) /
(IF(MAX(Base_Dados!AK$5:AK$98)-MIN(Base_Dados!AK$5:AK$98)=0,1,MAX(Base_Dados!AK$5:AK$98)-MIN(Base_Dados!AK$5:AK$98)))) * AK$1)))</f>
        <v>1.1494252873563218E-3</v>
      </c>
      <c r="AL164" s="106">
        <f>IF(INDEX(Base_Dados!AL:AL,MATCH($B164,Base_Dados!$B:$B,0))=0,0,
MAX(0, MIN(AL$1,
((INDEX(Base_Dados!AL:AL,MATCH($B164,Base_Dados!$B:$B,0))-MIN(Base_Dados!AL$5:AL$98)) /
(IF(MAX(Base_Dados!AL$5:AL$98)-MIN(Base_Dados!AL$5:AL$98)=0,1,MAX(Base_Dados!AL$5:AL$98)-MIN(Base_Dados!AL$5:AL$98)))) * AL$1)))</f>
        <v>0</v>
      </c>
      <c r="AM164" s="106">
        <f>IF(INDEX(Base_Dados!AM:AM,MATCH($B164,Base_Dados!$B:$B,0))=0,0,
MAX(0, MIN(AM$1,
((INDEX(Base_Dados!AM:AM,MATCH($B164,Base_Dados!$B:$B,0))-MIN(Base_Dados!AM$5:AM$98)) /
(IF(MAX(Base_Dados!AM$5:AM$98)-MIN(Base_Dados!AM$5:AM$98)=0,1,MAX(Base_Dados!AM$5:AM$98)-MIN(Base_Dados!AM$5:AM$98)))) * AM$1)))</f>
        <v>0</v>
      </c>
      <c r="AN164" s="106">
        <f>IF(INDEX(Base_Dados!AN:AN,MATCH($B164,Base_Dados!$B:$B,0))=0,0,
MAX(0, MIN(AN$1,
((INDEX(Base_Dados!AN:AN,MATCH($B164,Base_Dados!$B:$B,0))-MIN(Base_Dados!AN$5:AN$98)) /
(IF(MAX(Base_Dados!AN$5:AN$98)-MIN(Base_Dados!AN$5:AN$98)=0,1,MAX(Base_Dados!AN$5:AN$98)-MIN(Base_Dados!AN$5:AN$98)))) * AN$1)))</f>
        <v>0</v>
      </c>
      <c r="AO164" s="106">
        <f>IF(INDEX(Base_Dados!AO:AO,MATCH($B164,Base_Dados!$B:$B,0))=0,0,
MAX(0, MIN(AO$1,
((INDEX(Base_Dados!AO:AO,MATCH($B164,Base_Dados!$B:$B,0))-MIN(Base_Dados!AO$5:AO$98)) /
(IF(MAX(Base_Dados!AO$5:AO$98)-MIN(Base_Dados!AO$5:AO$98)=0,1,MAX(Base_Dados!AO$5:AO$98)-MIN(Base_Dados!AO$5:AO$98)))) * AO$1)))</f>
        <v>0</v>
      </c>
      <c r="AP164" s="106">
        <f>IF(INDEX(Base_Dados!AP:AP,MATCH($B164,Base_Dados!$B:$B,0))=0,0,
MAX(0, MIN(AP$1,
((INDEX(Base_Dados!AP:AP,MATCH($B164,Base_Dados!$B:$B,0))-MIN(Base_Dados!AP$5:AP$98)) /
(IF(MAX(Base_Dados!AP$5:AP$98)-MIN(Base_Dados!AP$5:AP$98)=0,1,MAX(Base_Dados!AP$5:AP$98)-MIN(Base_Dados!AP$5:AP$98)))) * AP$1)))</f>
        <v>0</v>
      </c>
      <c r="AQ164" s="106">
        <f>IF(INDEX(Base_Dados!AQ:AQ,MATCH($B164,Base_Dados!$B:$B,0))=0,0,
MAX(0, MIN(AQ$1,
((INDEX(Base_Dados!AQ:AQ,MATCH($B164,Base_Dados!$B:$B,0))-MIN(Base_Dados!AQ$5:AQ$98)) /
(IF(MAX(Base_Dados!AQ$5:AQ$98)-MIN(Base_Dados!AQ$5:AQ$98)=0,1,MAX(Base_Dados!AQ$5:AQ$98)-MIN(Base_Dados!AQ$5:AQ$98)))) * AQ$1)))</f>
        <v>0</v>
      </c>
      <c r="AR164" s="106">
        <f>IF(INDEX(Base_Dados!AR:AR,MATCH($B164,Base_Dados!$B:$B,0))=0,0,
MAX(0, MIN(AR$1,
((INDEX(Base_Dados!AR:AR,MATCH($B164,Base_Dados!$B:$B,0))-MIN(Base_Dados!AR$5:AR$98)) /
(IF(MAX(Base_Dados!AR$5:AR$98)-MIN(Base_Dados!AR$5:AR$98)=0,1,MAX(Base_Dados!AR$5:AR$98)-MIN(Base_Dados!AR$5:AR$98)))) * AR$1)))</f>
        <v>0</v>
      </c>
      <c r="AS164" s="106">
        <f>IF(INDEX(Base_Dados!AS:AS,MATCH($B164,Base_Dados!$B:$B,0))=0,0,
MAX(0, MIN(AS$1,
((INDEX(Base_Dados!AS:AS,MATCH($B164,Base_Dados!$B:$B,0))-MIN(Base_Dados!AS$5:AS$98)) /
(IF(MAX(Base_Dados!AS$5:AS$98)-MIN(Base_Dados!AS$5:AS$98)=0,1,MAX(Base_Dados!AS$5:AS$98)-MIN(Base_Dados!AS$5:AS$98)))) * AS$1)))</f>
        <v>0</v>
      </c>
      <c r="AT164" s="106">
        <f>IF(INDEX(Base_Dados!AT:AT,MATCH($B164,Base_Dados!$B:$B,0))=0,0,
MAX(0, MIN(AT$1,
((INDEX(Base_Dados!AT:AT,MATCH($B164,Base_Dados!$B:$B,0))-MIN(Base_Dados!AT$5:AT$98)) /
(IF(MAX(Base_Dados!AT$5:AT$98)-MIN(Base_Dados!AT$5:AT$98)=0,1,MAX(Base_Dados!AT$5:AT$98)-MIN(Base_Dados!AT$5:AT$98)))) * AT$1)))</f>
        <v>0</v>
      </c>
      <c r="AU164" s="106">
        <f>IF(INDEX(Base_Dados!AU:AU,MATCH($B164,Base_Dados!$B:$B,0))=0,0,
MAX(0, MIN(AU$1,
((INDEX(Base_Dados!AU:AU,MATCH($B164,Base_Dados!$B:$B,0))-MIN(Base_Dados!AU$5:AU$98)) /
(IF(MAX(Base_Dados!AU$5:AU$98)-MIN(Base_Dados!AU$5:AU$98)=0,1,MAX(Base_Dados!AU$5:AU$98)-MIN(Base_Dados!AU$5:AU$98)))) * AU$1)))</f>
        <v>0</v>
      </c>
      <c r="AV164" s="106">
        <f>IF(INDEX(Base_Dados!AV:AV,MATCH($B164,Base_Dados!$B:$B,0))=0,0,
MAX(0, MIN(AV$1,
((INDEX(Base_Dados!AV:AV,MATCH($B164,Base_Dados!$B:$B,0))-MIN(Base_Dados!AV$5:AV$98)) /
(IF(MAX(Base_Dados!AV$5:AV$98)-MIN(Base_Dados!AV$5:AV$98)=0,1,MAX(Base_Dados!AV$5:AV$98)-MIN(Base_Dados!AV$5:AV$98)))) * AV$1)))</f>
        <v>0</v>
      </c>
      <c r="AW164" s="106">
        <f>IF(INDEX(Base_Dados!AW:AW,MATCH($B164,Base_Dados!$B:$B,0))=0,0,
MAX(0, MIN(AW$1,
((INDEX(Base_Dados!AW:AW,MATCH($B164,Base_Dados!$B:$B,0))-MIN(Base_Dados!AW$5:AW$98)) /
(IF(MAX(Base_Dados!AW$5:AW$98)-MIN(Base_Dados!AW$5:AW$98)=0,1,MAX(Base_Dados!AW$5:AW$98)-MIN(Base_Dados!AW$5:AW$98)))) * AW$1)))</f>
        <v>0</v>
      </c>
      <c r="AX164" s="106">
        <f>IF(INDEX(Base_Dados!AX:AX,MATCH($B164,Base_Dados!$B:$B,0))=0,0,
MAX(0, MIN(AX$1,
((INDEX(Base_Dados!AX:AX,MATCH($B164,Base_Dados!$B:$B,0))-MIN(Base_Dados!AX$5:AX$98)) /
(IF(MAX(Base_Dados!AX$5:AX$98)-MIN(Base_Dados!AX$5:AX$98)=0,1,MAX(Base_Dados!AX$5:AX$98)-MIN(Base_Dados!AX$5:AX$98)))) * AX$1)))</f>
        <v>0</v>
      </c>
      <c r="AY164" s="106">
        <f>IF(INDEX(Base_Dados!AY:AY,MATCH($B164,Base_Dados!$B:$B,0))=0,0,
MAX(0, MIN(AY$1,
((INDEX(Base_Dados!AY:AY,MATCH($B164,Base_Dados!$B:$B,0))-MIN(Base_Dados!AY$5:AY$98)) /
(IF(MAX(Base_Dados!AY$5:AY$98)-MIN(Base_Dados!AY$5:AY$98)=0,1,MAX(Base_Dados!AY$5:AY$98)-MIN(Base_Dados!AY$5:AY$98)))) * AY$1)))</f>
        <v>0</v>
      </c>
      <c r="AZ164" s="106">
        <f>IF(INDEX(Base_Dados!AZ:AZ,MATCH($B164,Base_Dados!$B:$B,0))=0,0,
MAX(0, MIN(AZ$1,
((INDEX(Base_Dados!AZ:AZ,MATCH($B164,Base_Dados!$B:$B,0))-MIN(Base_Dados!AZ$5:AZ$98)) /
(IF(MAX(Base_Dados!AZ$5:AZ$98)-MIN(Base_Dados!AZ$5:AZ$98)=0,1,MAX(Base_Dados!AZ$5:AZ$98)-MIN(Base_Dados!AZ$5:AZ$98)))) * AZ$1)))</f>
        <v>0</v>
      </c>
      <c r="BA164" s="106">
        <f>IF(INDEX(Base_Dados!BA:BA,MATCH($B164,Base_Dados!$B:$B,0))=0,0,
MAX(0, MIN(BA$1,
((INDEX(Base_Dados!BA:BA,MATCH($B164,Base_Dados!$B:$B,0))-MIN(Base_Dados!BA$5:BA$98)) /
(IF(MAX(Base_Dados!BA$5:BA$98)-MIN(Base_Dados!BA$5:BA$98)=0,1,MAX(Base_Dados!BA$5:BA$98)-MIN(Base_Dados!BA$5:BA$98)))) * BA$1)))</f>
        <v>7.1937654033171249E-3</v>
      </c>
      <c r="BB164" s="106">
        <f>IF(INDEX(Base_Dados!BB:BB,MATCH($B164,Base_Dados!$B:$B,0))=0,0,
MAX(0, MIN(BB$1,
((INDEX(Base_Dados!BB:BB,MATCH($B164,Base_Dados!$B:$B,0))-MIN(Base_Dados!BB$5:BB$98)) /
(IF(MAX(Base_Dados!BB$5:BB$98)-MIN(Base_Dados!BB$5:BB$98)=0,1,MAX(Base_Dados!BB$5:BB$98)-MIN(Base_Dados!BB$5:BB$98)))) * BB$1)))</f>
        <v>0.31048616992853889</v>
      </c>
      <c r="BC164" s="106">
        <f>IF(INDEX(Base_Dados!BC:BC,MATCH($B164,Base_Dados!$B:$B,0))=0,0,
MAX(0, MIN(BC$1,
((INDEX(Base_Dados!BC:BC,MATCH($B164,Base_Dados!$B:$B,0))-MIN(Base_Dados!BC$5:BC$98)) /
(IF(MAX(Base_Dados!BC$5:BC$98)-MIN(Base_Dados!BC$5:BC$98)=0,1,MAX(Base_Dados!BC$5:BC$98)-MIN(Base_Dados!BC$5:BC$98)))) * BC$1)))</f>
        <v>9.4263398868839211E-3</v>
      </c>
      <c r="BD164" s="106">
        <f>IF(INDEX(Base_Dados!BD:BD,MATCH($B164,Base_Dados!$B:$B,0))=0,0,
MAX(0, MIN(BD$1,
((INDEX(Base_Dados!BD:BD,MATCH($B164,Base_Dados!$B:$B,0))-MIN(Base_Dados!BD$5:BD$98)) /
(IF(MAX(Base_Dados!BD$5:BD$98)-MIN(Base_Dados!BD$5:BD$98)=0,1,MAX(Base_Dados!BD$5:BD$98)-MIN(Base_Dados!BD$5:BD$98)))) * BD$1)))</f>
        <v>5.3320407174018416E-3</v>
      </c>
      <c r="BE164" s="106">
        <f>IF(INDEX(Base_Dados!BE:BE,MATCH($B164,Base_Dados!$B:$B,0))=0,0,
MAX(0, MIN(BE$1,
((INDEX(Base_Dados!BE:BE,MATCH($B164,Base_Dados!$B:$B,0))-MIN(Base_Dados!BE$5:BE$98)) /
(IF(MAX(Base_Dados!BE$5:BE$98)-MIN(Base_Dados!BE$5:BE$98)=0,1,MAX(Base_Dados!BE$5:BE$98)-MIN(Base_Dados!BE$5:BE$98)))) * BE$1)))</f>
        <v>5.0175614651279475E-4</v>
      </c>
      <c r="BF164" s="106">
        <f>IF(INDEX(Base_Dados!BF:BF,MATCH($B164,Base_Dados!$B:$B,0))=0,0,
MAX(0, MIN(BF$1,
((INDEX(Base_Dados!BF:BF,MATCH($B164,Base_Dados!$B:$B,0))-MIN(Base_Dados!BF$5:BF$98)) /
(IF(MAX(Base_Dados!BF$5:BF$98)-MIN(Base_Dados!BF$5:BF$98)=0,1,MAX(Base_Dados!BF$5:BF$98)-MIN(Base_Dados!BF$5:BF$98)))) * BF$1)))</f>
        <v>0</v>
      </c>
      <c r="BG164" s="106">
        <f>IF(INDEX(Base_Dados!BG:BG,MATCH($B164,Base_Dados!$B:$B,0))=0,0,
MAX(0, MIN(BG$1,
((INDEX(Base_Dados!BG:BG,MATCH($B164,Base_Dados!$B:$B,0))-MIN(Base_Dados!BG$5:BG$98)) /
(IF(MAX(Base_Dados!BG$5:BG$98)-MIN(Base_Dados!BG$5:BG$98)=0,1,MAX(Base_Dados!BG$5:BG$98)-MIN(Base_Dados!BG$5:BG$98)))) * BG$1)))</f>
        <v>0</v>
      </c>
      <c r="BH164" s="106">
        <f>IF(INDEX(Base_Dados!BH:BH,MATCH($B164,Base_Dados!$B:$B,0))=0,0,
MAX(0, MIN(BH$1,
((INDEX(Base_Dados!BH:BH,MATCH($B164,Base_Dados!$B:$B,0))-MIN(Base_Dados!BH$5:BH$98)) /
(IF(MAX(Base_Dados!BH$5:BH$98)-MIN(Base_Dados!BH$5:BH$98)=0,1,MAX(Base_Dados!BH$5:BH$98)-MIN(Base_Dados!BH$5:BH$98)))) * BH$1)))</f>
        <v>0</v>
      </c>
      <c r="BI164" s="106">
        <f>IF(INDEX(Base_Dados!BI:BI,MATCH($B164,Base_Dados!$B:$B,0))=0,0,
MAX(0, MIN(BI$1,
((INDEX(Base_Dados!BI:BI,MATCH($B164,Base_Dados!$B:$B,0))-MIN(Base_Dados!BI$5:BI$98)) /
(IF(MAX(Base_Dados!BI$5:BI$98)-MIN(Base_Dados!BI$5:BI$98)=0,1,MAX(Base_Dados!BI$5:BI$98)-MIN(Base_Dados!BI$5:BI$98)))) * BI$1)))</f>
        <v>9.3603744149765994E-3</v>
      </c>
      <c r="BJ164" s="106">
        <f>IF(INDEX(Base_Dados!BJ:BJ,MATCH($B164,Base_Dados!$B:$B,0))=0,0,
MAX(0, MIN(BJ$1,
((INDEX(Base_Dados!BJ:BJ,MATCH($B164,Base_Dados!$B:$B,0))-MIN(Base_Dados!BJ$5:BJ$98)) /
(IF(MAX(Base_Dados!BJ$5:BJ$98)-MIN(Base_Dados!BJ$5:BJ$98)=0,1,MAX(Base_Dados!BJ$5:BJ$98)-MIN(Base_Dados!BJ$5:BJ$98)))) * BJ$1)))</f>
        <v>0</v>
      </c>
      <c r="BK164" s="106">
        <f>IF(INDEX(Base_Dados!BK:BK,MATCH($B164,Base_Dados!$B:$B,0))=0,0,
MAX(0, MIN(BK$1,
((INDEX(Base_Dados!BK:BK,MATCH($B164,Base_Dados!$B:$B,0))-MIN(Base_Dados!BK$5:BK$98)) /
(IF(MAX(Base_Dados!BK$5:BK$98)-MIN(Base_Dados!BK$5:BK$98)=0,1,MAX(Base_Dados!BK$5:BK$98)-MIN(Base_Dados!BK$5:BK$98)))) * BK$1)))</f>
        <v>0</v>
      </c>
      <c r="BL164" s="106">
        <f>IF(INDEX(Base_Dados!BL:BL,MATCH($B164,Base_Dados!$B:$B,0))=0,0,
MAX(0, MIN(BL$1,
((INDEX(Base_Dados!BL:BL,MATCH($B164,Base_Dados!$B:$B,0))-MIN(Base_Dados!BL$5:BL$98)) /
(IF(MAX(Base_Dados!BL$5:BL$98)-MIN(Base_Dados!BL$5:BL$98)=0,1,MAX(Base_Dados!BL$5:BL$98)-MIN(Base_Dados!BL$5:BL$98)))) * BL$1)))</f>
        <v>8.1433224755700327E-3</v>
      </c>
      <c r="BM164" s="106">
        <f>IF(INDEX(Base_Dados!BM:BM,MATCH($B164,Base_Dados!$B:$B,0))=0,0,
MAX(0, MIN(BM$1,
((INDEX(Base_Dados!BM:BM,MATCH($B164,Base_Dados!$B:$B,0))-MIN(Base_Dados!BM$5:BM$98)) /
(IF(MAX(Base_Dados!BM$5:BM$98)-MIN(Base_Dados!BM$5:BM$98)=0,1,MAX(Base_Dados!BM$5:BM$98)-MIN(Base_Dados!BM$5:BM$98)))) * BM$1)))</f>
        <v>0.66921390912860657</v>
      </c>
      <c r="BN164" s="106">
        <f>IF(INDEX(Base_Dados!BN:BN,MATCH($B164,Base_Dados!$B:$B,0))=0,0,
MAX(0, MIN(BN$1,
((INDEX(Base_Dados!BN:BN,MATCH($B164,Base_Dados!$B:$B,0))-MIN(Base_Dados!BN$5:BN$98)) /
(IF(MAX(Base_Dados!BN$5:BN$98)-MIN(Base_Dados!BN$5:BN$98)=0,1,MAX(Base_Dados!BN$5:BN$98)-MIN(Base_Dados!BN$5:BN$98)))) * BN$1)))</f>
        <v>0.56698809315711762</v>
      </c>
      <c r="BO164" s="106">
        <f>IF(INDEX(Base_Dados!BO:BO,MATCH($B164,Base_Dados!$B:$B,0))=0,0,
MAX(0, MIN(BO$1,
((INDEX(Base_Dados!BO:BO,MATCH($B164,Base_Dados!$B:$B,0))-MIN(Base_Dados!BO$5:BO$98)) /
(IF(MAX(Base_Dados!BO$5:BO$98)-MIN(Base_Dados!BO$5:BO$98)=0,1,MAX(Base_Dados!BO$5:BO$98)-MIN(Base_Dados!BO$5:BO$98)))) * BO$1)))</f>
        <v>0</v>
      </c>
      <c r="BP164" s="106">
        <f t="shared" si="12"/>
        <v>6.6475218995681207</v>
      </c>
      <c r="BQ164" s="111">
        <f t="shared" si="13"/>
        <v>0.33565670327768982</v>
      </c>
      <c r="BR164" s="112">
        <f t="shared" si="14"/>
        <v>2.1148389799666545E-2</v>
      </c>
      <c r="BS164" s="113">
        <f t="shared" si="15"/>
        <v>6.6263735097684542</v>
      </c>
    </row>
    <row r="165" spans="1:71">
      <c r="A165" s="21">
        <v>25009</v>
      </c>
      <c r="B165" s="21" t="s">
        <v>433</v>
      </c>
      <c r="C165" s="21" t="s">
        <v>413</v>
      </c>
      <c r="D165" s="105">
        <f>IF(INDEX(Base_Dados!D:D,MATCH($B165,Base_Dados!$B:$B,0))=0,0,
MAX(0, MIN(D$1,
((INDEX(Base_Dados!D:D,MATCH($B165,Base_Dados!$B:$B,0))-MIN(Base_Dados!D$5:D$98)) /
(IF(MAX(Base_Dados!D$5:D$98)-MIN(Base_Dados!D$5:D$98)=0,1,MAX(Base_Dados!D$5:D$98)-MIN(Base_Dados!D$5:D$98)))) * D$1)))</f>
        <v>0.13037049595209699</v>
      </c>
      <c r="E165" s="106">
        <f>IF(INDEX(Base_Dados!E:E,MATCH($B165,Base_Dados!$B:$B,0))=0,0,
MAX(0, MIN(E$1,
((INDEX(Base_Dados!E:E,MATCH($B165,Base_Dados!$B:$B,0))-MIN(Base_Dados!E$5:E$98)) /
(IF(MAX(Base_Dados!E$5:E$98)-MIN(Base_Dados!E$5:E$98)=0,1,MAX(Base_Dados!E$5:E$98)-MIN(Base_Dados!E$5:E$98)))) * E$1)))</f>
        <v>3.6719148535740993E-2</v>
      </c>
      <c r="F165" s="106">
        <f>IF(INDEX(Base_Dados!F:F,MATCH($B165,Base_Dados!$B:$B,0))=0,0,
MAX(0, MIN(F$1,
((INDEX(Base_Dados!F:F,MATCH($B165,Base_Dados!$B:$B,0))-MIN(Base_Dados!F$5:F$98)) /
(IF(MAX(Base_Dados!F$5:F$98)-MIN(Base_Dados!F$5:F$98)=0,1,MAX(Base_Dados!F$5:F$98)-MIN(Base_Dados!F$5:F$98)))) * F$1)))</f>
        <v>3.0642510343264127E-2</v>
      </c>
      <c r="G165" s="106">
        <f>IF(INDEX(Base_Dados!G:G,MATCH($B165,Base_Dados!$B:$B,0))=0,0,
MAX(0, MIN(G$1,
((INDEX(Base_Dados!G:G,MATCH($B165,Base_Dados!$B:$B,0))-MIN(Base_Dados!G$5:G$98)) /
(IF(MAX(Base_Dados!G$5:G$98)-MIN(Base_Dados!G$5:G$98)=0,1,MAX(Base_Dados!G$5:G$98)-MIN(Base_Dados!G$5:G$98)))) * G$1)))</f>
        <v>3.3237698262328808E-2</v>
      </c>
      <c r="H165" s="106">
        <f>IF(INDEX(Base_Dados!H:H,MATCH($B165,Base_Dados!$B:$B,0))=0,0,
MAX(0, MIN(H$1,
((INDEX(Base_Dados!H:H,MATCH($B165,Base_Dados!$B:$B,0))-MIN(Base_Dados!H$5:H$98)) /
(IF(MAX(Base_Dados!H$5:H$98)-MIN(Base_Dados!H$5:H$98)=0,1,MAX(Base_Dados!H$5:H$98)-MIN(Base_Dados!H$5:H$98)))) * H$1)))</f>
        <v>4.0287126277421231E-2</v>
      </c>
      <c r="I165" s="106">
        <f>IF(INDEX(Base_Dados!I:I,MATCH($B165,Base_Dados!$B:$B,0))=0,0,
MAX(0, MIN(I$1,
((INDEX(Base_Dados!I:I,MATCH($B165,Base_Dados!$B:$B,0))-MIN(Base_Dados!I$5:I$98)) /
(IF(MAX(Base_Dados!I$5:I$98)-MIN(Base_Dados!I$5:I$98)=0,1,MAX(Base_Dados!I$5:I$98)-MIN(Base_Dados!I$5:I$98)))) * I$1)))</f>
        <v>3.9181135906588706E-2</v>
      </c>
      <c r="J165" s="106">
        <f>IF(INDEX(Base_Dados!J:J,MATCH($B165,Base_Dados!$B:$B,0))=0,0,
MAX(0, MIN(J$1,
((INDEX(Base_Dados!J:J,MATCH($B165,Base_Dados!$B:$B,0))-MIN(Base_Dados!J$5:J$98)) /
(IF(MAX(Base_Dados!J$5:J$98)-MIN(Base_Dados!J$5:J$98)=0,1,MAX(Base_Dados!J$5:J$98)-MIN(Base_Dados!J$5:J$98)))) * J$1)))</f>
        <v>4.6436158645723556E-2</v>
      </c>
      <c r="K165" s="106">
        <f>IF(INDEX(Base_Dados!K:K,MATCH($B165,Base_Dados!$B:$B,0))=0,0,
MAX(0, MIN(K$1,
((INDEX(Base_Dados!K:K,MATCH($B165,Base_Dados!$B:$B,0))-MIN(Base_Dados!K$5:K$98)) /
(IF(MAX(Base_Dados!K$5:K$98)-MIN(Base_Dados!K$5:K$98)=0,1,MAX(Base_Dados!K$5:K$98)-MIN(Base_Dados!K$5:K$98)))) * K$1)))</f>
        <v>4.7059481216457963E-2</v>
      </c>
      <c r="L165" s="106">
        <f>IF(INDEX(Base_Dados!L:L,MATCH($B165,Base_Dados!$B:$B,0))=0,0,
MAX(0, MIN(L$1,
((INDEX(Base_Dados!L:L,MATCH($B165,Base_Dados!$B:$B,0))-MIN(Base_Dados!L$5:L$98)) /
(IF(MAX(Base_Dados!L$5:L$98)-MIN(Base_Dados!L$5:L$98)=0,1,MAX(Base_Dados!L$5:L$98)-MIN(Base_Dados!L$5:L$98)))) * L$1)))</f>
        <v>5.5530373454822028E-2</v>
      </c>
      <c r="M165" s="106">
        <f>IF(INDEX(Base_Dados!M:M,MATCH($B165,Base_Dados!$B:$B,0))=0,0,
MAX(0, MIN(M$1,
((INDEX(Base_Dados!M:M,MATCH($B165,Base_Dados!$B:$B,0))-MIN(Base_Dados!M$5:M$98)) /
(IF(MAX(Base_Dados!M$5:M$98)-MIN(Base_Dados!M$5:M$98)=0,1,MAX(Base_Dados!M$5:M$98)-MIN(Base_Dados!M$5:M$98)))) * M$1)))</f>
        <v>5.706122448979592E-2</v>
      </c>
      <c r="N165" s="106">
        <f>IF(INDEX(Base_Dados!N:N,MATCH($B165,Base_Dados!$B:$B,0))=0,0,
MAX(0, MIN(N$1,
((INDEX(Base_Dados!N:N,MATCH($B165,Base_Dados!$B:$B,0))-MIN(Base_Dados!N$5:N$98)) /
(IF(MAX(Base_Dados!N$5:N$98)-MIN(Base_Dados!N$5:N$98)=0,1,MAX(Base_Dados!N$5:N$98)-MIN(Base_Dados!N$5:N$98)))) * N$1)))</f>
        <v>8.3933790035376654E-2</v>
      </c>
      <c r="O165" s="106">
        <f>IF(INDEX(Base_Dados!O:O,MATCH($B165,Base_Dados!$B:$B,0))=0,0,
MAX(0, MIN(O$1,
((INDEX(Base_Dados!O:O,MATCH($B165,Base_Dados!$B:$B,0))-MIN(Base_Dados!O$5:O$98)) /
(IF(MAX(Base_Dados!O$5:O$98)-MIN(Base_Dados!O$5:O$98)=0,1,MAX(Base_Dados!O$5:O$98)-MIN(Base_Dados!O$5:O$98)))) * O$1)))</f>
        <v>0.11093149004961257</v>
      </c>
      <c r="P165" s="106">
        <f>IF(INDEX(Base_Dados!P:P,MATCH($B165,Base_Dados!$B:$B,0))=0,0,
MAX(0, MIN(P$1,
((INDEX(Base_Dados!P:P,MATCH($B165,Base_Dados!$B:$B,0))-MIN(Base_Dados!P$5:P$98)) /
(IF(MAX(Base_Dados!P$5:P$98)-MIN(Base_Dados!P$5:P$98)=0,1,MAX(Base_Dados!P$5:P$98)-MIN(Base_Dados!P$5:P$98)))) * P$1)))</f>
        <v>1.1905577756089261E-2</v>
      </c>
      <c r="Q165" s="106">
        <f>IF(INDEX(Base_Dados!Q:Q,MATCH($B165,Base_Dados!$B:$B,0))=0,0,
MAX(0, MIN(Q$1,
((INDEX(Base_Dados!Q:Q,MATCH($B165,Base_Dados!$B:$B,0))-MIN(Base_Dados!Q$5:Q$98)) /
(IF(MAX(Base_Dados!Q$5:Q$98)-MIN(Base_Dados!Q$5:Q$98)=0,1,MAX(Base_Dados!Q$5:Q$98)-MIN(Base_Dados!Q$5:Q$98)))) * Q$1)))</f>
        <v>4.6074456321415413E-3</v>
      </c>
      <c r="R165" s="106">
        <f>IF(INDEX(Base_Dados!R:R,MATCH($B165,Base_Dados!$B:$B,0))=0,0,
MAX(0, MIN(R$1,
((INDEX(Base_Dados!R:R,MATCH($B165,Base_Dados!$B:$B,0))-MIN(Base_Dados!R$5:R$98)) /
(IF(MAX(Base_Dados!R$5:R$98)-MIN(Base_Dados!R$5:R$98)=0,1,MAX(Base_Dados!R$5:R$98)-MIN(Base_Dados!R$5:R$98)))) * R$1)))</f>
        <v>6.0892574427333012E-3</v>
      </c>
      <c r="S165" s="106">
        <f>IF(INDEX(Base_Dados!S:S,MATCH($B165,Base_Dados!$B:$B,0))=0,0,
MAX(0, MIN(S$1,
((INDEX(Base_Dados!S:S,MATCH($B165,Base_Dados!$B:$B,0))-MIN(Base_Dados!S$5:S$98)) /
(IF(MAX(Base_Dados!S$5:S$98)-MIN(Base_Dados!S$5:S$98)=0,1,MAX(Base_Dados!S$5:S$98)-MIN(Base_Dados!S$5:S$98)))) * S$1)))</f>
        <v>1.0814049277315959E-2</v>
      </c>
      <c r="T165" s="106">
        <f>IF(INDEX(Base_Dados!T:T,MATCH($B165,Base_Dados!$B:$B,0))=0,0,
MAX(0, MIN(T$1,
((INDEX(Base_Dados!T:T,MATCH($B165,Base_Dados!$B:$B,0))-MIN(Base_Dados!T$5:T$98)) /
(IF(MAX(Base_Dados!T$5:T$98)-MIN(Base_Dados!T$5:T$98)=0,1,MAX(Base_Dados!T$5:T$98)-MIN(Base_Dados!T$5:T$98)))) * T$1)))</f>
        <v>0.44155416088257171</v>
      </c>
      <c r="U165" s="106">
        <f>IF(INDEX(Base_Dados!U:U,MATCH($B165,Base_Dados!$B:$B,0))=0,0,
MAX(0, MIN(U$1,
((INDEX(Base_Dados!U:U,MATCH($B165,Base_Dados!$B:$B,0))-MIN(Base_Dados!U$5:U$98)) /
(IF(MAX(Base_Dados!U$5:U$98)-MIN(Base_Dados!U$5:U$98)=0,1,MAX(Base_Dados!U$5:U$98)-MIN(Base_Dados!U$5:U$98)))) * U$1)))</f>
        <v>0.97562084782806768</v>
      </c>
      <c r="V165" s="106">
        <f>IF(INDEX(Base_Dados!V:V,MATCH($B165,Base_Dados!$B:$B,0))=0,0,
MAX(0, MIN(V$1,
((INDEX(Base_Dados!V:V,MATCH($B165,Base_Dados!$B:$B,0))-MIN(Base_Dados!V$5:V$98)) /
(IF(MAX(Base_Dados!V$5:V$98)-MIN(Base_Dados!V$5:V$98)=0,1,MAX(Base_Dados!V$5:V$98)-MIN(Base_Dados!V$5:V$98)))) * V$1)))</f>
        <v>5.8408871149004471E-3</v>
      </c>
      <c r="W165" s="106">
        <f>IF(INDEX(Base_Dados!W:W,MATCH($B165,Base_Dados!$B:$B,0))=0,0,
MAX(0, MIN(W$1,
((INDEX(Base_Dados!W:W,MATCH($B165,Base_Dados!$B:$B,0))-MIN(Base_Dados!W$5:W$98)) /
(IF(MAX(Base_Dados!W$5:W$98)-MIN(Base_Dados!W$5:W$98)=0,1,MAX(Base_Dados!W$5:W$98)-MIN(Base_Dados!W$5:W$98)))) * W$1)))</f>
        <v>2.4817775156452395</v>
      </c>
      <c r="X165" s="106">
        <f>IF(INDEX(Base_Dados!X:X,MATCH($B165,Base_Dados!$B:$B,0))=0,0,
MAX(0, MIN(X$1,
((INDEX(Base_Dados!X:X,MATCH($B165,Base_Dados!$B:$B,0))-MIN(Base_Dados!X$5:X$98)) /
(IF(MAX(Base_Dados!X$5:X$98)-MIN(Base_Dados!X$5:X$98)=0,1,MAX(Base_Dados!X$5:X$98)-MIN(Base_Dados!X$5:X$98)))) * X$1)))</f>
        <v>0</v>
      </c>
      <c r="Y165" s="106">
        <f>IF(INDEX(Base_Dados!Y:Y,MATCH($B165,Base_Dados!$B:$B,0))=0,0,
MAX(0, MIN(Y$1,
((INDEX(Base_Dados!Y:Y,MATCH($B165,Base_Dados!$B:$B,0))-MIN(Base_Dados!Y$5:Y$98)) /
(IF(MAX(Base_Dados!Y$5:Y$98)-MIN(Base_Dados!Y$5:Y$98)=0,1,MAX(Base_Dados!Y$5:Y$98)-MIN(Base_Dados!Y$5:Y$98)))) * Y$1)))</f>
        <v>0</v>
      </c>
      <c r="Z165" s="106">
        <f>IF(INDEX(Base_Dados!Z:Z,MATCH($B165,Base_Dados!$B:$B,0))=0,0,
MAX(0, MIN(Z$1,
((INDEX(Base_Dados!Z:Z,MATCH($B165,Base_Dados!$B:$B,0))-MIN(Base_Dados!Z$5:Z$98)) /
(IF(MAX(Base_Dados!Z$5:Z$98)-MIN(Base_Dados!Z$5:Z$98)=0,1,MAX(Base_Dados!Z$5:Z$98)-MIN(Base_Dados!Z$5:Z$98)))) * Z$1)))</f>
        <v>0</v>
      </c>
      <c r="AA165" s="106">
        <f>IF(INDEX(Base_Dados!AA:AA,MATCH($B165,Base_Dados!$B:$B,0))=0,0,
MAX(0, MIN(AA$1,
((INDEX(Base_Dados!AA:AA,MATCH($B165,Base_Dados!$B:$B,0))-MIN(Base_Dados!AA$5:AA$98)) /
(IF(MAX(Base_Dados!AA$5:AA$98)-MIN(Base_Dados!AA$5:AA$98)=0,1,MAX(Base_Dados!AA$5:AA$98)-MIN(Base_Dados!AA$5:AA$98)))) * AA$1)))</f>
        <v>0</v>
      </c>
      <c r="AB165" s="106">
        <f>IF(INDEX(Base_Dados!AB:AB,MATCH($B165,Base_Dados!$B:$B,0))=0,0,
MAX(0, MIN(AB$1,
((INDEX(Base_Dados!AB:AB,MATCH($B165,Base_Dados!$B:$B,0))-MIN(Base_Dados!AB$5:AB$98)) /
(IF(MAX(Base_Dados!AB$5:AB$98)-MIN(Base_Dados!AB$5:AB$98)=0,1,MAX(Base_Dados!AB$5:AB$98)-MIN(Base_Dados!AB$5:AB$98)))) * AB$1)))</f>
        <v>0.89734757147778166</v>
      </c>
      <c r="AC165" s="106">
        <f>IF(INDEX(Base_Dados!AC:AC,MATCH($B165,Base_Dados!$B:$B,0))=0,0,
MAX(0, MIN(AC$1,
((INDEX(Base_Dados!AC:AC,MATCH($B165,Base_Dados!$B:$B,0))-MIN(Base_Dados!AC$5:AC$98)) /
(IF(MAX(Base_Dados!AC$5:AC$98)-MIN(Base_Dados!AC$5:AC$98)=0,1,MAX(Base_Dados!AC$5:AC$98)-MIN(Base_Dados!AC$5:AC$98)))) * AC$1)))</f>
        <v>1.6928839853536326E-2</v>
      </c>
      <c r="AD165" s="106">
        <f>IF(INDEX(Base_Dados!AD:AD,MATCH($B165,Base_Dados!$B:$B,0))=0,0,
MAX(0, MIN(AD$1,
((INDEX(Base_Dados!AD:AD,MATCH($B165,Base_Dados!$B:$B,0))-MIN(Base_Dados!AD$5:AD$98)) /
(IF(MAX(Base_Dados!AD$5:AD$98)-MIN(Base_Dados!AD$5:AD$98)=0,1,MAX(Base_Dados!AD$5:AD$98)-MIN(Base_Dados!AD$5:AD$98)))) * AD$1)))</f>
        <v>7.986984173938767E-3</v>
      </c>
      <c r="AE165" s="106">
        <f>IF(INDEX(Base_Dados!AE:AE,MATCH($B165,Base_Dados!$B:$B,0))=0,0,
MAX(0, MIN(AE$1,
((INDEX(Base_Dados!AE:AE,MATCH($B165,Base_Dados!$B:$B,0))-MIN(Base_Dados!AE$5:AE$98)) /
(IF(MAX(Base_Dados!AE$5:AE$98)-MIN(Base_Dados!AE$5:AE$98)=0,1,MAX(Base_Dados!AE$5:AE$98)-MIN(Base_Dados!AE$5:AE$98)))) * AE$1)))</f>
        <v>1.9847547821084423E-3</v>
      </c>
      <c r="AF165" s="106">
        <f>IF(INDEX(Base_Dados!AF:AF,MATCH($B165,Base_Dados!$B:$B,0))=0,0,
MAX(0, MIN(AF$1,
((INDEX(Base_Dados!AF:AF,MATCH($B165,Base_Dados!$B:$B,0))-MIN(Base_Dados!AF$5:AF$98)) /
(IF(MAX(Base_Dados!AF$5:AF$98)-MIN(Base_Dados!AF$5:AF$98)=0,1,MAX(Base_Dados!AF$5:AF$98)-MIN(Base_Dados!AF$5:AF$98)))) * AF$1)))</f>
        <v>4.5051257297843974E-3</v>
      </c>
      <c r="AG165" s="106">
        <f>IF(INDEX(Base_Dados!AG:AG,MATCH($B165,Base_Dados!$B:$B,0))=0,0,
MAX(0, MIN(AG$1,
((INDEX(Base_Dados!AG:AG,MATCH($B165,Base_Dados!$B:$B,0))-MIN(Base_Dados!AG$5:AG$98)) /
(IF(MAX(Base_Dados!AG$5:AG$98)-MIN(Base_Dados!AG$5:AG$98)=0,1,MAX(Base_Dados!AG$5:AG$98)-MIN(Base_Dados!AG$5:AG$98)))) * AG$1)))</f>
        <v>4.6074456321415413E-3</v>
      </c>
      <c r="AH165" s="106">
        <f>IF(INDEX(Base_Dados!AH:AH,MATCH($B165,Base_Dados!$B:$B,0))=0,0,
MAX(0, MIN(AH$1,
((INDEX(Base_Dados!AH:AH,MATCH($B165,Base_Dados!$B:$B,0))-MIN(Base_Dados!AH$5:AH$98)) /
(IF(MAX(Base_Dados!AH$5:AH$98)-MIN(Base_Dados!AH$5:AH$98)=0,1,MAX(Base_Dados!AH$5:AH$98)-MIN(Base_Dados!AH$5:AH$98)))) * AH$1)))</f>
        <v>1.5580045814445358</v>
      </c>
      <c r="AI165" s="106">
        <f>IF(INDEX(Base_Dados!AI:AI,MATCH($B165,Base_Dados!$B:$B,0))=0,0,
MAX(0, MIN(AI$1,
((INDEX(Base_Dados!AI:AI,MATCH($B165,Base_Dados!$B:$B,0))-MIN(Base_Dados!AI$5:AI$98)) /
(IF(MAX(Base_Dados!AI$5:AI$98)-MIN(Base_Dados!AI$5:AI$98)=0,1,MAX(Base_Dados!AI$5:AI$98)-MIN(Base_Dados!AI$5:AI$98)))) * AI$1)))</f>
        <v>3.5714285714285712E-2</v>
      </c>
      <c r="AJ165" s="106">
        <f>IF(INDEX(Base_Dados!AJ:AJ,MATCH($B165,Base_Dados!$B:$B,0))=0,0,
MAX(0, MIN(AJ$1,
((INDEX(Base_Dados!AJ:AJ,MATCH($B165,Base_Dados!$B:$B,0))-MIN(Base_Dados!AJ$5:AJ$98)) /
(IF(MAX(Base_Dados!AJ$5:AJ$98)-MIN(Base_Dados!AJ$5:AJ$98)=0,1,MAX(Base_Dados!AJ$5:AJ$98)-MIN(Base_Dados!AJ$5:AJ$98)))) * AJ$1)))</f>
        <v>5.9523809523809521E-2</v>
      </c>
      <c r="AK165" s="106">
        <f>IF(INDEX(Base_Dados!AK:AK,MATCH($B165,Base_Dados!$B:$B,0))=0,0,
MAX(0, MIN(AK$1,
((INDEX(Base_Dados!AK:AK,MATCH($B165,Base_Dados!$B:$B,0))-MIN(Base_Dados!AK$5:AK$98)) /
(IF(MAX(Base_Dados!AK$5:AK$98)-MIN(Base_Dados!AK$5:AK$98)=0,1,MAX(Base_Dados!AK$5:AK$98)-MIN(Base_Dados!AK$5:AK$98)))) * AK$1)))</f>
        <v>0</v>
      </c>
      <c r="AL165" s="106">
        <f>IF(INDEX(Base_Dados!AL:AL,MATCH($B165,Base_Dados!$B:$B,0))=0,0,
MAX(0, MIN(AL$1,
((INDEX(Base_Dados!AL:AL,MATCH($B165,Base_Dados!$B:$B,0))-MIN(Base_Dados!AL$5:AL$98)) /
(IF(MAX(Base_Dados!AL$5:AL$98)-MIN(Base_Dados!AL$5:AL$98)=0,1,MAX(Base_Dados!AL$5:AL$98)-MIN(Base_Dados!AL$5:AL$98)))) * AL$1)))</f>
        <v>0</v>
      </c>
      <c r="AM165" s="106">
        <f>IF(INDEX(Base_Dados!AM:AM,MATCH($B165,Base_Dados!$B:$B,0))=0,0,
MAX(0, MIN(AM$1,
((INDEX(Base_Dados!AM:AM,MATCH($B165,Base_Dados!$B:$B,0))-MIN(Base_Dados!AM$5:AM$98)) /
(IF(MAX(Base_Dados!AM$5:AM$98)-MIN(Base_Dados!AM$5:AM$98)=0,1,MAX(Base_Dados!AM$5:AM$98)-MIN(Base_Dados!AM$5:AM$98)))) * AM$1)))</f>
        <v>1.0357327809425167E-3</v>
      </c>
      <c r="AN165" s="106">
        <f>IF(INDEX(Base_Dados!AN:AN,MATCH($B165,Base_Dados!$B:$B,0))=0,0,
MAX(0, MIN(AN$1,
((INDEX(Base_Dados!AN:AN,MATCH($B165,Base_Dados!$B:$B,0))-MIN(Base_Dados!AN$5:AN$98)) /
(IF(MAX(Base_Dados!AN$5:AN$98)-MIN(Base_Dados!AN$5:AN$98)=0,1,MAX(Base_Dados!AN$5:AN$98)-MIN(Base_Dados!AN$5:AN$98)))) * AN$1)))</f>
        <v>7.3822825219473261E-3</v>
      </c>
      <c r="AO165" s="106">
        <f>IF(INDEX(Base_Dados!AO:AO,MATCH($B165,Base_Dados!$B:$B,0))=0,0,
MAX(0, MIN(AO$1,
((INDEX(Base_Dados!AO:AO,MATCH($B165,Base_Dados!$B:$B,0))-MIN(Base_Dados!AO$5:AO$98)) /
(IF(MAX(Base_Dados!AO$5:AO$98)-MIN(Base_Dados!AO$5:AO$98)=0,1,MAX(Base_Dados!AO$5:AO$98)-MIN(Base_Dados!AO$5:AO$98)))) * AO$1)))</f>
        <v>0</v>
      </c>
      <c r="AP165" s="106">
        <f>IF(INDEX(Base_Dados!AP:AP,MATCH($B165,Base_Dados!$B:$B,0))=0,0,
MAX(0, MIN(AP$1,
((INDEX(Base_Dados!AP:AP,MATCH($B165,Base_Dados!$B:$B,0))-MIN(Base_Dados!AP$5:AP$98)) /
(IF(MAX(Base_Dados!AP$5:AP$98)-MIN(Base_Dados!AP$5:AP$98)=0,1,MAX(Base_Dados!AP$5:AP$98)-MIN(Base_Dados!AP$5:AP$98)))) * AP$1)))</f>
        <v>0</v>
      </c>
      <c r="AQ165" s="106">
        <f>IF(INDEX(Base_Dados!AQ:AQ,MATCH($B165,Base_Dados!$B:$B,0))=0,0,
MAX(0, MIN(AQ$1,
((INDEX(Base_Dados!AQ:AQ,MATCH($B165,Base_Dados!$B:$B,0))-MIN(Base_Dados!AQ$5:AQ$98)) /
(IF(MAX(Base_Dados!AQ$5:AQ$98)-MIN(Base_Dados!AQ$5:AQ$98)=0,1,MAX(Base_Dados!AQ$5:AQ$98)-MIN(Base_Dados!AQ$5:AQ$98)))) * AQ$1)))</f>
        <v>0</v>
      </c>
      <c r="AR165" s="106">
        <f>IF(INDEX(Base_Dados!AR:AR,MATCH($B165,Base_Dados!$B:$B,0))=0,0,
MAX(0, MIN(AR$1,
((INDEX(Base_Dados!AR:AR,MATCH($B165,Base_Dados!$B:$B,0))-MIN(Base_Dados!AR$5:AR$98)) /
(IF(MAX(Base_Dados!AR$5:AR$98)-MIN(Base_Dados!AR$5:AR$98)=0,1,MAX(Base_Dados!AR$5:AR$98)-MIN(Base_Dados!AR$5:AR$98)))) * AR$1)))</f>
        <v>0</v>
      </c>
      <c r="AS165" s="106">
        <f>IF(INDEX(Base_Dados!AS:AS,MATCH($B165,Base_Dados!$B:$B,0))=0,0,
MAX(0, MIN(AS$1,
((INDEX(Base_Dados!AS:AS,MATCH($B165,Base_Dados!$B:$B,0))-MIN(Base_Dados!AS$5:AS$98)) /
(IF(MAX(Base_Dados!AS$5:AS$98)-MIN(Base_Dados!AS$5:AS$98)=0,1,MAX(Base_Dados!AS$5:AS$98)-MIN(Base_Dados!AS$5:AS$98)))) * AS$1)))</f>
        <v>0</v>
      </c>
      <c r="AT165" s="106">
        <f>IF(INDEX(Base_Dados!AT:AT,MATCH($B165,Base_Dados!$B:$B,0))=0,0,
MAX(0, MIN(AT$1,
((INDEX(Base_Dados!AT:AT,MATCH($B165,Base_Dados!$B:$B,0))-MIN(Base_Dados!AT$5:AT$98)) /
(IF(MAX(Base_Dados!AT$5:AT$98)-MIN(Base_Dados!AT$5:AT$98)=0,1,MAX(Base_Dados!AT$5:AT$98)-MIN(Base_Dados!AT$5:AT$98)))) * AT$1)))</f>
        <v>0</v>
      </c>
      <c r="AU165" s="106">
        <f>IF(INDEX(Base_Dados!AU:AU,MATCH($B165,Base_Dados!$B:$B,0))=0,0,
MAX(0, MIN(AU$1,
((INDEX(Base_Dados!AU:AU,MATCH($B165,Base_Dados!$B:$B,0))-MIN(Base_Dados!AU$5:AU$98)) /
(IF(MAX(Base_Dados!AU$5:AU$98)-MIN(Base_Dados!AU$5:AU$98)=0,1,MAX(Base_Dados!AU$5:AU$98)-MIN(Base_Dados!AU$5:AU$98)))) * AU$1)))</f>
        <v>9.3632958801498128E-4</v>
      </c>
      <c r="AV165" s="106">
        <f>IF(INDEX(Base_Dados!AV:AV,MATCH($B165,Base_Dados!$B:$B,0))=0,0,
MAX(0, MIN(AV$1,
((INDEX(Base_Dados!AV:AV,MATCH($B165,Base_Dados!$B:$B,0))-MIN(Base_Dados!AV$5:AV$98)) /
(IF(MAX(Base_Dados!AV$5:AV$98)-MIN(Base_Dados!AV$5:AV$98)=0,1,MAX(Base_Dados!AV$5:AV$98)-MIN(Base_Dados!AV$5:AV$98)))) * AV$1)))</f>
        <v>0</v>
      </c>
      <c r="AW165" s="106">
        <f>IF(INDEX(Base_Dados!AW:AW,MATCH($B165,Base_Dados!$B:$B,0))=0,0,
MAX(0, MIN(AW$1,
((INDEX(Base_Dados!AW:AW,MATCH($B165,Base_Dados!$B:$B,0))-MIN(Base_Dados!AW$5:AW$98)) /
(IF(MAX(Base_Dados!AW$5:AW$98)-MIN(Base_Dados!AW$5:AW$98)=0,1,MAX(Base_Dados!AW$5:AW$98)-MIN(Base_Dados!AW$5:AW$98)))) * AW$1)))</f>
        <v>0</v>
      </c>
      <c r="AX165" s="106">
        <f>IF(INDEX(Base_Dados!AX:AX,MATCH($B165,Base_Dados!$B:$B,0))=0,0,
MAX(0, MIN(AX$1,
((INDEX(Base_Dados!AX:AX,MATCH($B165,Base_Dados!$B:$B,0))-MIN(Base_Dados!AX$5:AX$98)) /
(IF(MAX(Base_Dados!AX$5:AX$98)-MIN(Base_Dados!AX$5:AX$98)=0,1,MAX(Base_Dados!AX$5:AX$98)-MIN(Base_Dados!AX$5:AX$98)))) * AX$1)))</f>
        <v>2.5752236378422336E-3</v>
      </c>
      <c r="AY165" s="106">
        <f>IF(INDEX(Base_Dados!AY:AY,MATCH($B165,Base_Dados!$B:$B,0))=0,0,
MAX(0, MIN(AY$1,
((INDEX(Base_Dados!AY:AY,MATCH($B165,Base_Dados!$B:$B,0))-MIN(Base_Dados!AY$5:AY$98)) /
(IF(MAX(Base_Dados!AY$5:AY$98)-MIN(Base_Dados!AY$5:AY$98)=0,1,MAX(Base_Dados!AY$5:AY$98)-MIN(Base_Dados!AY$5:AY$98)))) * AY$1)))</f>
        <v>0</v>
      </c>
      <c r="AZ165" s="106">
        <f>IF(INDEX(Base_Dados!AZ:AZ,MATCH($B165,Base_Dados!$B:$B,0))=0,0,
MAX(0, MIN(AZ$1,
((INDEX(Base_Dados!AZ:AZ,MATCH($B165,Base_Dados!$B:$B,0))-MIN(Base_Dados!AZ$5:AZ$98)) /
(IF(MAX(Base_Dados!AZ$5:AZ$98)-MIN(Base_Dados!AZ$5:AZ$98)=0,1,MAX(Base_Dados!AZ$5:AZ$98)-MIN(Base_Dados!AZ$5:AZ$98)))) * AZ$1)))</f>
        <v>0</v>
      </c>
      <c r="BA165" s="106">
        <f>IF(INDEX(Base_Dados!BA:BA,MATCH($B165,Base_Dados!$B:$B,0))=0,0,
MAX(0, MIN(BA$1,
((INDEX(Base_Dados!BA:BA,MATCH($B165,Base_Dados!$B:$B,0))-MIN(Base_Dados!BA$5:BA$98)) /
(IF(MAX(Base_Dados!BA$5:BA$98)-MIN(Base_Dados!BA$5:BA$98)=0,1,MAX(Base_Dados!BA$5:BA$98)-MIN(Base_Dados!BA$5:BA$98)))) * BA$1)))</f>
        <v>1.3987877173116631E-2</v>
      </c>
      <c r="BB165" s="106">
        <f>IF(INDEX(Base_Dados!BB:BB,MATCH($B165,Base_Dados!$B:$B,0))=0,0,
MAX(0, MIN(BB$1,
((INDEX(Base_Dados!BB:BB,MATCH($B165,Base_Dados!$B:$B,0))-MIN(Base_Dados!BB$5:BB$98)) /
(IF(MAX(Base_Dados!BB$5:BB$98)-MIN(Base_Dados!BB$5:BB$98)=0,1,MAX(Base_Dados!BB$5:BB$98)-MIN(Base_Dados!BB$5:BB$98)))) * BB$1)))</f>
        <v>0.32343531996882496</v>
      </c>
      <c r="BC165" s="106">
        <f>IF(INDEX(Base_Dados!BC:BC,MATCH($B165,Base_Dados!$B:$B,0))=0,0,
MAX(0, MIN(BC$1,
((INDEX(Base_Dados!BC:BC,MATCH($B165,Base_Dados!$B:$B,0))-MIN(Base_Dados!BC$5:BC$98)) /
(IF(MAX(Base_Dados!BC$5:BC$98)-MIN(Base_Dados!BC$5:BC$98)=0,1,MAX(Base_Dados!BC$5:BC$98)-MIN(Base_Dados!BC$5:BC$98)))) * BC$1)))</f>
        <v>9.1570158901158102E-3</v>
      </c>
      <c r="BD165" s="106">
        <f>IF(INDEX(Base_Dados!BD:BD,MATCH($B165,Base_Dados!$B:$B,0))=0,0,
MAX(0, MIN(BD$1,
((INDEX(Base_Dados!BD:BD,MATCH($B165,Base_Dados!$B:$B,0))-MIN(Base_Dados!BD$5:BD$98)) /
(IF(MAX(Base_Dados!BD$5:BD$98)-MIN(Base_Dados!BD$5:BD$98)=0,1,MAX(Base_Dados!BD$5:BD$98)-MIN(Base_Dados!BD$5:BD$98)))) * BD$1)))</f>
        <v>7.7556955889481341E-3</v>
      </c>
      <c r="BE165" s="106">
        <f>IF(INDEX(Base_Dados!BE:BE,MATCH($B165,Base_Dados!$B:$B,0))=0,0,
MAX(0, MIN(BE$1,
((INDEX(Base_Dados!BE:BE,MATCH($B165,Base_Dados!$B:$B,0))-MIN(Base_Dados!BE$5:BE$98)) /
(IF(MAX(Base_Dados!BE$5:BE$98)-MIN(Base_Dados!BE$5:BE$98)=0,1,MAX(Base_Dados!BE$5:BE$98)-MIN(Base_Dados!BE$5:BE$98)))) * BE$1)))</f>
        <v>3.2614149523331658E-2</v>
      </c>
      <c r="BF165" s="106">
        <f>IF(INDEX(Base_Dados!BF:BF,MATCH($B165,Base_Dados!$B:$B,0))=0,0,
MAX(0, MIN(BF$1,
((INDEX(Base_Dados!BF:BF,MATCH($B165,Base_Dados!$B:$B,0))-MIN(Base_Dados!BF$5:BF$98)) /
(IF(MAX(Base_Dados!BF$5:BF$98)-MIN(Base_Dados!BF$5:BF$98)=0,1,MAX(Base_Dados!BF$5:BF$98)-MIN(Base_Dados!BF$5:BF$98)))) * BF$1)))</f>
        <v>0</v>
      </c>
      <c r="BG165" s="106">
        <f>IF(INDEX(Base_Dados!BG:BG,MATCH($B165,Base_Dados!$B:$B,0))=0,0,
MAX(0, MIN(BG$1,
((INDEX(Base_Dados!BG:BG,MATCH($B165,Base_Dados!$B:$B,0))-MIN(Base_Dados!BG$5:BG$98)) /
(IF(MAX(Base_Dados!BG$5:BG$98)-MIN(Base_Dados!BG$5:BG$98)=0,1,MAX(Base_Dados!BG$5:BG$98)-MIN(Base_Dados!BG$5:BG$98)))) * BG$1)))</f>
        <v>0</v>
      </c>
      <c r="BH165" s="106">
        <f>IF(INDEX(Base_Dados!BH:BH,MATCH($B165,Base_Dados!$B:$B,0))=0,0,
MAX(0, MIN(BH$1,
((INDEX(Base_Dados!BH:BH,MATCH($B165,Base_Dados!$B:$B,0))-MIN(Base_Dados!BH$5:BH$98)) /
(IF(MAX(Base_Dados!BH$5:BH$98)-MIN(Base_Dados!BH$5:BH$98)=0,1,MAX(Base_Dados!BH$5:BH$98)-MIN(Base_Dados!BH$5:BH$98)))) * BH$1)))</f>
        <v>1.098901098901099E-2</v>
      </c>
      <c r="BI165" s="106">
        <f>IF(INDEX(Base_Dados!BI:BI,MATCH($B165,Base_Dados!$B:$B,0))=0,0,
MAX(0, MIN(BI$1,
((INDEX(Base_Dados!BI:BI,MATCH($B165,Base_Dados!$B:$B,0))-MIN(Base_Dados!BI$5:BI$98)) /
(IF(MAX(Base_Dados!BI$5:BI$98)-MIN(Base_Dados!BI$5:BI$98)=0,1,MAX(Base_Dados!BI$5:BI$98)-MIN(Base_Dados!BI$5:BI$98)))) * BI$1)))</f>
        <v>2.3400936037441498E-2</v>
      </c>
      <c r="BJ165" s="106">
        <f>IF(INDEX(Base_Dados!BJ:BJ,MATCH($B165,Base_Dados!$B:$B,0))=0,0,
MAX(0, MIN(BJ$1,
((INDEX(Base_Dados!BJ:BJ,MATCH($B165,Base_Dados!$B:$B,0))-MIN(Base_Dados!BJ$5:BJ$98)) /
(IF(MAX(Base_Dados!BJ$5:BJ$98)-MIN(Base_Dados!BJ$5:BJ$98)=0,1,MAX(Base_Dados!BJ$5:BJ$98)-MIN(Base_Dados!BJ$5:BJ$98)))) * BJ$1)))</f>
        <v>1.0526315789473684E-2</v>
      </c>
      <c r="BK165" s="106">
        <f>IF(INDEX(Base_Dados!BK:BK,MATCH($B165,Base_Dados!$B:$B,0))=0,0,
MAX(0, MIN(BK$1,
((INDEX(Base_Dados!BK:BK,MATCH($B165,Base_Dados!$B:$B,0))-MIN(Base_Dados!BK$5:BK$98)) /
(IF(MAX(Base_Dados!BK$5:BK$98)-MIN(Base_Dados!BK$5:BK$98)=0,1,MAX(Base_Dados!BK$5:BK$98)-MIN(Base_Dados!BK$5:BK$98)))) * BK$1)))</f>
        <v>0</v>
      </c>
      <c r="BL165" s="106">
        <f>IF(INDEX(Base_Dados!BL:BL,MATCH($B165,Base_Dados!$B:$B,0))=0,0,
MAX(0, MIN(BL$1,
((INDEX(Base_Dados!BL:BL,MATCH($B165,Base_Dados!$B:$B,0))-MIN(Base_Dados!BL$5:BL$98)) /
(IF(MAX(Base_Dados!BL$5:BL$98)-MIN(Base_Dados!BL$5:BL$98)=0,1,MAX(Base_Dados!BL$5:BL$98)-MIN(Base_Dados!BL$5:BL$98)))) * BL$1)))</f>
        <v>1.1400651465798045E-2</v>
      </c>
      <c r="BM165" s="106">
        <f>IF(INDEX(Base_Dados!BM:BM,MATCH($B165,Base_Dados!$B:$B,0))=0,0,
MAX(0, MIN(BM$1,
((INDEX(Base_Dados!BM:BM,MATCH($B165,Base_Dados!$B:$B,0))-MIN(Base_Dados!BM$5:BM$98)) /
(IF(MAX(Base_Dados!BM$5:BM$98)-MIN(Base_Dados!BM$5:BM$98)=0,1,MAX(Base_Dados!BM$5:BM$98)-MIN(Base_Dados!BM$5:BM$98)))) * BM$1)))</f>
        <v>0.4415812649329614</v>
      </c>
      <c r="BN165" s="106">
        <f>IF(INDEX(Base_Dados!BN:BN,MATCH($B165,Base_Dados!$B:$B,0))=0,0,
MAX(0, MIN(BN$1,
((INDEX(Base_Dados!BN:BN,MATCH($B165,Base_Dados!$B:$B,0))-MIN(Base_Dados!BN$5:BN$98)) /
(IF(MAX(Base_Dados!BN$5:BN$98)-MIN(Base_Dados!BN$5:BN$98)=0,1,MAX(Base_Dados!BN$5:BN$98)-MIN(Base_Dados!BN$5:BN$98)))) * BN$1)))</f>
        <v>0.81012521783639369</v>
      </c>
      <c r="BO165" s="106">
        <f>IF(INDEX(Base_Dados!BO:BO,MATCH($B165,Base_Dados!$B:$B,0))=0,0,
MAX(0, MIN(BO$1,
((INDEX(Base_Dados!BO:BO,MATCH($B165,Base_Dados!$B:$B,0))-MIN(Base_Dados!BO$5:BO$98)) /
(IF(MAX(Base_Dados!BO$5:BO$98)-MIN(Base_Dados!BO$5:BO$98)=0,1,MAX(Base_Dados!BO$5:BO$98)-MIN(Base_Dados!BO$5:BO$98)))) * BO$1)))</f>
        <v>8.6206896551724137E-3</v>
      </c>
      <c r="BP165" s="106">
        <f t="shared" si="12"/>
        <v>8.9517274864595446</v>
      </c>
      <c r="BQ165" s="111">
        <f t="shared" si="13"/>
        <v>0.40442164309255818</v>
      </c>
      <c r="BR165" s="112">
        <f t="shared" si="14"/>
        <v>8.9913329614534909E-2</v>
      </c>
      <c r="BS165" s="113">
        <f t="shared" si="15"/>
        <v>8.8618141568450106</v>
      </c>
    </row>
    <row r="166" spans="1:71">
      <c r="A166" s="21">
        <v>25010</v>
      </c>
      <c r="B166" s="21" t="s">
        <v>417</v>
      </c>
      <c r="C166" s="21" t="s">
        <v>413</v>
      </c>
      <c r="D166" s="105">
        <f>IF(INDEX(Base_Dados!D:D,MATCH($B166,Base_Dados!$B:$B,0))=0,0,
MAX(0, MIN(D$1,
((INDEX(Base_Dados!D:D,MATCH($B166,Base_Dados!$B:$B,0))-MIN(Base_Dados!D$5:D$98)) /
(IF(MAX(Base_Dados!D$5:D$98)-MIN(Base_Dados!D$5:D$98)=0,1,MAX(Base_Dados!D$5:D$98)-MIN(Base_Dados!D$5:D$98)))) * D$1)))</f>
        <v>0.23748639567886451</v>
      </c>
      <c r="E166" s="106">
        <f>IF(INDEX(Base_Dados!E:E,MATCH($B166,Base_Dados!$B:$B,0))=0,0,
MAX(0, MIN(E$1,
((INDEX(Base_Dados!E:E,MATCH($B166,Base_Dados!$B:$B,0))-MIN(Base_Dados!E$5:E$98)) /
(IF(MAX(Base_Dados!E$5:E$98)-MIN(Base_Dados!E$5:E$98)=0,1,MAX(Base_Dados!E$5:E$98)-MIN(Base_Dados!E$5:E$98)))) * E$1)))</f>
        <v>6.5068272654783543E-2</v>
      </c>
      <c r="F166" s="106">
        <f>IF(INDEX(Base_Dados!F:F,MATCH($B166,Base_Dados!$B:$B,0))=0,0,
MAX(0, MIN(F$1,
((INDEX(Base_Dados!F:F,MATCH($B166,Base_Dados!$B:$B,0))-MIN(Base_Dados!F$5:F$98)) /
(IF(MAX(Base_Dados!F$5:F$98)-MIN(Base_Dados!F$5:F$98)=0,1,MAX(Base_Dados!F$5:F$98)-MIN(Base_Dados!F$5:F$98)))) * F$1)))</f>
        <v>5.8224548013526535E-2</v>
      </c>
      <c r="G166" s="106">
        <f>IF(INDEX(Base_Dados!G:G,MATCH($B166,Base_Dados!$B:$B,0))=0,0,
MAX(0, MIN(G$1,
((INDEX(Base_Dados!G:G,MATCH($B166,Base_Dados!$B:$B,0))-MIN(Base_Dados!G$5:G$98)) /
(IF(MAX(Base_Dados!G$5:G$98)-MIN(Base_Dados!G$5:G$98)=0,1,MAX(Base_Dados!G$5:G$98)-MIN(Base_Dados!G$5:G$98)))) * G$1)))</f>
        <v>6.0078673379165989E-2</v>
      </c>
      <c r="H166" s="106">
        <f>IF(INDEX(Base_Dados!H:H,MATCH($B166,Base_Dados!$B:$B,0))=0,0,
MAX(0, MIN(H$1,
((INDEX(Base_Dados!H:H,MATCH($B166,Base_Dados!$B:$B,0))-MIN(Base_Dados!H$5:H$98)) /
(IF(MAX(Base_Dados!H$5:H$98)-MIN(Base_Dados!H$5:H$98)=0,1,MAX(Base_Dados!H$5:H$98)-MIN(Base_Dados!H$5:H$98)))) * H$1)))</f>
        <v>6.5287685323911535E-2</v>
      </c>
      <c r="I166" s="106">
        <f>IF(INDEX(Base_Dados!I:I,MATCH($B166,Base_Dados!$B:$B,0))=0,0,
MAX(0, MIN(I$1,
((INDEX(Base_Dados!I:I,MATCH($B166,Base_Dados!$B:$B,0))-MIN(Base_Dados!I$5:I$98)) /
(IF(MAX(Base_Dados!I$5:I$98)-MIN(Base_Dados!I$5:I$98)=0,1,MAX(Base_Dados!I$5:I$98)-MIN(Base_Dados!I$5:I$98)))) * I$1)))</f>
        <v>6.8850564013533733E-2</v>
      </c>
      <c r="J166" s="106">
        <f>IF(INDEX(Base_Dados!J:J,MATCH($B166,Base_Dados!$B:$B,0))=0,0,
MAX(0, MIN(J$1,
((INDEX(Base_Dados!J:J,MATCH($B166,Base_Dados!$B:$B,0))-MIN(Base_Dados!J$5:J$98)) /
(IF(MAX(Base_Dados!J$5:J$98)-MIN(Base_Dados!J$5:J$98)=0,1,MAX(Base_Dados!J$5:J$98)-MIN(Base_Dados!J$5:J$98)))) * J$1)))</f>
        <v>8.0527257824392365E-2</v>
      </c>
      <c r="K166" s="106">
        <f>IF(INDEX(Base_Dados!K:K,MATCH($B166,Base_Dados!$B:$B,0))=0,0,
MAX(0, MIN(K$1,
((INDEX(Base_Dados!K:K,MATCH($B166,Base_Dados!$B:$B,0))-MIN(Base_Dados!K$5:K$98)) /
(IF(MAX(Base_Dados!K$5:K$98)-MIN(Base_Dados!K$5:K$98)=0,1,MAX(Base_Dados!K$5:K$98)-MIN(Base_Dados!K$5:K$98)))) * K$1)))</f>
        <v>8.6963327370304114E-2</v>
      </c>
      <c r="L166" s="106">
        <f>IF(INDEX(Base_Dados!L:L,MATCH($B166,Base_Dados!$B:$B,0))=0,0,
MAX(0, MIN(L$1,
((INDEX(Base_Dados!L:L,MATCH($B166,Base_Dados!$B:$B,0))-MIN(Base_Dados!L$5:L$98)) /
(IF(MAX(Base_Dados!L$5:L$98)-MIN(Base_Dados!L$5:L$98)=0,1,MAX(Base_Dados!L$5:L$98)-MIN(Base_Dados!L$5:L$98)))) * L$1)))</f>
        <v>0.10729623625761545</v>
      </c>
      <c r="M166" s="106">
        <f>IF(INDEX(Base_Dados!M:M,MATCH($B166,Base_Dados!$B:$B,0))=0,0,
MAX(0, MIN(M$1,
((INDEX(Base_Dados!M:M,MATCH($B166,Base_Dados!$B:$B,0))-MIN(Base_Dados!M$5:M$98)) /
(IF(MAX(Base_Dados!M$5:M$98)-MIN(Base_Dados!M$5:M$98)=0,1,MAX(Base_Dados!M$5:M$98)-MIN(Base_Dados!M$5:M$98)))) * M$1)))</f>
        <v>0.11184839650145773</v>
      </c>
      <c r="N166" s="106">
        <f>IF(INDEX(Base_Dados!N:N,MATCH($B166,Base_Dados!$B:$B,0))=0,0,
MAX(0, MIN(N$1,
((INDEX(Base_Dados!N:N,MATCH($B166,Base_Dados!$B:$B,0))-MIN(Base_Dados!N$5:N$98)) /
(IF(MAX(Base_Dados!N$5:N$98)-MIN(Base_Dados!N$5:N$98)=0,1,MAX(Base_Dados!N$5:N$98)-MIN(Base_Dados!N$5:N$98)))) * N$1)))</f>
        <v>0.1583549261112886</v>
      </c>
      <c r="O166" s="106">
        <f>IF(INDEX(Base_Dados!O:O,MATCH($B166,Base_Dados!$B:$B,0))=0,0,
MAX(0, MIN(O$1,
((INDEX(Base_Dados!O:O,MATCH($B166,Base_Dados!$B:$B,0))-MIN(Base_Dados!O$5:O$98)) /
(IF(MAX(Base_Dados!O$5:O$98)-MIN(Base_Dados!O$5:O$98)=0,1,MAX(Base_Dados!O$5:O$98)-MIN(Base_Dados!O$5:O$98)))) * O$1)))</f>
        <v>0.22381403645688167</v>
      </c>
      <c r="P166" s="106">
        <f>IF(INDEX(Base_Dados!P:P,MATCH($B166,Base_Dados!$B:$B,0))=0,0,
MAX(0, MIN(P$1,
((INDEX(Base_Dados!P:P,MATCH($B166,Base_Dados!$B:$B,0))-MIN(Base_Dados!P$5:P$98)) /
(IF(MAX(Base_Dados!P$5:P$98)-MIN(Base_Dados!P$5:P$98)=0,1,MAX(Base_Dados!P$5:P$98)-MIN(Base_Dados!P$5:P$98)))) * P$1)))</f>
        <v>2.8634356028291699E-2</v>
      </c>
      <c r="Q166" s="106">
        <f>IF(INDEX(Base_Dados!Q:Q,MATCH($B166,Base_Dados!$B:$B,0))=0,0,
MAX(0, MIN(Q$1,
((INDEX(Base_Dados!Q:Q,MATCH($B166,Base_Dados!$B:$B,0))-MIN(Base_Dados!Q$5:Q$98)) /
(IF(MAX(Base_Dados!Q$5:Q$98)-MIN(Base_Dados!Q$5:Q$98)=0,1,MAX(Base_Dados!Q$5:Q$98)-MIN(Base_Dados!Q$5:Q$98)))) * Q$1)))</f>
        <v>7.3719130114264647E-3</v>
      </c>
      <c r="R166" s="106">
        <f>IF(INDEX(Base_Dados!R:R,MATCH($B166,Base_Dados!$B:$B,0))=0,0,
MAX(0, MIN(R$1,
((INDEX(Base_Dados!R:R,MATCH($B166,Base_Dados!$B:$B,0))-MIN(Base_Dados!R$5:R$98)) /
(IF(MAX(Base_Dados!R$5:R$98)-MIN(Base_Dados!R$5:R$98)=0,1,MAX(Base_Dados!R$5:R$98)-MIN(Base_Dados!R$5:R$98)))) * R$1)))</f>
        <v>9.1006720325941346E-3</v>
      </c>
      <c r="S166" s="106">
        <f>IF(INDEX(Base_Dados!S:S,MATCH($B166,Base_Dados!$B:$B,0))=0,0,
MAX(0, MIN(S$1,
((INDEX(Base_Dados!S:S,MATCH($B166,Base_Dados!$B:$B,0))-MIN(Base_Dados!S$5:S$98)) /
(IF(MAX(Base_Dados!S$5:S$98)-MIN(Base_Dados!S$5:S$98)=0,1,MAX(Base_Dados!S$5:S$98)-MIN(Base_Dados!S$5:S$98)))) * S$1)))</f>
        <v>1.9201677525649666E-2</v>
      </c>
      <c r="T166" s="106">
        <f>IF(INDEX(Base_Dados!T:T,MATCH($B166,Base_Dados!$B:$B,0))=0,0,
MAX(0, MIN(T$1,
((INDEX(Base_Dados!T:T,MATCH($B166,Base_Dados!$B:$B,0))-MIN(Base_Dados!T$5:T$98)) /
(IF(MAX(Base_Dados!T$5:T$98)-MIN(Base_Dados!T$5:T$98)=0,1,MAX(Base_Dados!T$5:T$98)-MIN(Base_Dados!T$5:T$98)))) * T$1)))</f>
        <v>0.34384540956054499</v>
      </c>
      <c r="U166" s="106">
        <f>IF(INDEX(Base_Dados!U:U,MATCH($B166,Base_Dados!$B:$B,0))=0,0,
MAX(0, MIN(U$1,
((INDEX(Base_Dados!U:U,MATCH($B166,Base_Dados!$B:$B,0))-MIN(Base_Dados!U$5:U$98)) /
(IF(MAX(Base_Dados!U$5:U$98)-MIN(Base_Dados!U$5:U$98)=0,1,MAX(Base_Dados!U$5:U$98)-MIN(Base_Dados!U$5:U$98)))) * U$1)))</f>
        <v>0.85875938237601035</v>
      </c>
      <c r="V166" s="106">
        <f>IF(INDEX(Base_Dados!V:V,MATCH($B166,Base_Dados!$B:$B,0))=0,0,
MAX(0, MIN(V$1,
((INDEX(Base_Dados!V:V,MATCH($B166,Base_Dados!$B:$B,0))-MIN(Base_Dados!V$5:V$98)) /
(IF(MAX(Base_Dados!V$5:V$98)-MIN(Base_Dados!V$5:V$98)=0,1,MAX(Base_Dados!V$5:V$98)-MIN(Base_Dados!V$5:V$98)))) * V$1)))</f>
        <v>1.4427232532775794E-2</v>
      </c>
      <c r="W166" s="106">
        <f>IF(INDEX(Base_Dados!W:W,MATCH($B166,Base_Dados!$B:$B,0))=0,0,
MAX(0, MIN(W$1,
((INDEX(Base_Dados!W:W,MATCH($B166,Base_Dados!$B:$B,0))-MIN(Base_Dados!W$5:W$98)) /
(IF(MAX(Base_Dados!W$5:W$98)-MIN(Base_Dados!W$5:W$98)=0,1,MAX(Base_Dados!W$5:W$98)-MIN(Base_Dados!W$5:W$98)))) * W$1)))</f>
        <v>2.0884595409420212</v>
      </c>
      <c r="X166" s="106">
        <f>IF(INDEX(Base_Dados!X:X,MATCH($B166,Base_Dados!$B:$B,0))=0,0,
MAX(0, MIN(X$1,
((INDEX(Base_Dados!X:X,MATCH($B166,Base_Dados!$B:$B,0))-MIN(Base_Dados!X$5:X$98)) /
(IF(MAX(Base_Dados!X$5:X$98)-MIN(Base_Dados!X$5:X$98)=0,1,MAX(Base_Dados!X$5:X$98)-MIN(Base_Dados!X$5:X$98)))) * X$1)))</f>
        <v>0</v>
      </c>
      <c r="Y166" s="106">
        <f>IF(INDEX(Base_Dados!Y:Y,MATCH($B166,Base_Dados!$B:$B,0))=0,0,
MAX(0, MIN(Y$1,
((INDEX(Base_Dados!Y:Y,MATCH($B166,Base_Dados!$B:$B,0))-MIN(Base_Dados!Y$5:Y$98)) /
(IF(MAX(Base_Dados!Y$5:Y$98)-MIN(Base_Dados!Y$5:Y$98)=0,1,MAX(Base_Dados!Y$5:Y$98)-MIN(Base_Dados!Y$5:Y$98)))) * Y$1)))</f>
        <v>0</v>
      </c>
      <c r="Z166" s="106">
        <f>IF(INDEX(Base_Dados!Z:Z,MATCH($B166,Base_Dados!$B:$B,0))=0,0,
MAX(0, MIN(Z$1,
((INDEX(Base_Dados!Z:Z,MATCH($B166,Base_Dados!$B:$B,0))-MIN(Base_Dados!Z$5:Z$98)) /
(IF(MAX(Base_Dados!Z$5:Z$98)-MIN(Base_Dados!Z$5:Z$98)=0,1,MAX(Base_Dados!Z$5:Z$98)-MIN(Base_Dados!Z$5:Z$98)))) * Z$1)))</f>
        <v>0</v>
      </c>
      <c r="AA166" s="106">
        <f>IF(INDEX(Base_Dados!AA:AA,MATCH($B166,Base_Dados!$B:$B,0))=0,0,
MAX(0, MIN(AA$1,
((INDEX(Base_Dados!AA:AA,MATCH($B166,Base_Dados!$B:$B,0))-MIN(Base_Dados!AA$5:AA$98)) /
(IF(MAX(Base_Dados!AA$5:AA$98)-MIN(Base_Dados!AA$5:AA$98)=0,1,MAX(Base_Dados!AA$5:AA$98)-MIN(Base_Dados!AA$5:AA$98)))) * AA$1)))</f>
        <v>0</v>
      </c>
      <c r="AB166" s="106">
        <f>IF(INDEX(Base_Dados!AB:AB,MATCH($B166,Base_Dados!$B:$B,0))=0,0,
MAX(0, MIN(AB$1,
((INDEX(Base_Dados!AB:AB,MATCH($B166,Base_Dados!$B:$B,0))-MIN(Base_Dados!AB$5:AB$98)) /
(IF(MAX(Base_Dados!AB$5:AB$98)-MIN(Base_Dados!AB$5:AB$98)=0,1,MAX(Base_Dados!AB$5:AB$98)-MIN(Base_Dados!AB$5:AB$98)))) * AB$1)))</f>
        <v>0.14152026639108969</v>
      </c>
      <c r="AC166" s="106">
        <f>IF(INDEX(Base_Dados!AC:AC,MATCH($B166,Base_Dados!$B:$B,0))=0,0,
MAX(0, MIN(AC$1,
((INDEX(Base_Dados!AC:AC,MATCH($B166,Base_Dados!$B:$B,0))-MIN(Base_Dados!AC$5:AC$98)) /
(IF(MAX(Base_Dados!AC$5:AC$98)-MIN(Base_Dados!AC$5:AC$98)=0,1,MAX(Base_Dados!AC$5:AC$98)-MIN(Base_Dados!AC$5:AC$98)))) * AC$1)))</f>
        <v>2.2186355752553479E-2</v>
      </c>
      <c r="AD166" s="106">
        <f>IF(INDEX(Base_Dados!AD:AD,MATCH($B166,Base_Dados!$B:$B,0))=0,0,
MAX(0, MIN(AD$1,
((INDEX(Base_Dados!AD:AD,MATCH($B166,Base_Dados!$B:$B,0))-MIN(Base_Dados!AD$5:AD$98)) /
(IF(MAX(Base_Dados!AD$5:AD$98)-MIN(Base_Dados!AD$5:AD$98)=0,1,MAX(Base_Dados!AD$5:AD$98)-MIN(Base_Dados!AD$5:AD$98)))) * AD$1)))</f>
        <v>8.696938322733324E-3</v>
      </c>
      <c r="AE166" s="106">
        <f>IF(INDEX(Base_Dados!AE:AE,MATCH($B166,Base_Dados!$B:$B,0))=0,0,
MAX(0, MIN(AE$1,
((INDEX(Base_Dados!AE:AE,MATCH($B166,Base_Dados!$B:$B,0))-MIN(Base_Dados!AE$5:AE$98)) /
(IF(MAX(Base_Dados!AE$5:AE$98)-MIN(Base_Dados!AE$5:AE$98)=0,1,MAX(Base_Dados!AE$5:AE$98)-MIN(Base_Dados!AE$5:AE$98)))) * AE$1)))</f>
        <v>4.9187401121817921E-3</v>
      </c>
      <c r="AF166" s="106">
        <f>IF(INDEX(Base_Dados!AF:AF,MATCH($B166,Base_Dados!$B:$B,0))=0,0,
MAX(0, MIN(AF$1,
((INDEX(Base_Dados!AF:AF,MATCH($B166,Base_Dados!$B:$B,0))-MIN(Base_Dados!AF$5:AF$98)) /
(IF(MAX(Base_Dados!AF$5:AF$98)-MIN(Base_Dados!AF$5:AF$98)=0,1,MAX(Base_Dados!AF$5:AF$98)-MIN(Base_Dados!AF$5:AF$98)))) * AF$1)))</f>
        <v>9.2860754838413086E-3</v>
      </c>
      <c r="AG166" s="106">
        <f>IF(INDEX(Base_Dados!AG:AG,MATCH($B166,Base_Dados!$B:$B,0))=0,0,
MAX(0, MIN(AG$1,
((INDEX(Base_Dados!AG:AG,MATCH($B166,Base_Dados!$B:$B,0))-MIN(Base_Dados!AG$5:AG$98)) /
(IF(MAX(Base_Dados!AG$5:AG$98)-MIN(Base_Dados!AG$5:AG$98)=0,1,MAX(Base_Dados!AG$5:AG$98)-MIN(Base_Dados!AG$5:AG$98)))) * AG$1)))</f>
        <v>7.3719130114264647E-3</v>
      </c>
      <c r="AH166" s="106">
        <f>IF(INDEX(Base_Dados!AH:AH,MATCH($B166,Base_Dados!$B:$B,0))=0,0,
MAX(0, MIN(AH$1,
((INDEX(Base_Dados!AH:AH,MATCH($B166,Base_Dados!$B:$B,0))-MIN(Base_Dados!AH$5:AH$98)) /
(IF(MAX(Base_Dados!AH$5:AH$98)-MIN(Base_Dados!AH$5:AH$98)=0,1,MAX(Base_Dados!AH$5:AH$98)-MIN(Base_Dados!AH$5:AH$98)))) * AH$1)))</f>
        <v>1.5421251374506479</v>
      </c>
      <c r="AI166" s="106">
        <f>IF(INDEX(Base_Dados!AI:AI,MATCH($B166,Base_Dados!$B:$B,0))=0,0,
MAX(0, MIN(AI$1,
((INDEX(Base_Dados!AI:AI,MATCH($B166,Base_Dados!$B:$B,0))-MIN(Base_Dados!AI$5:AI$98)) /
(IF(MAX(Base_Dados!AI$5:AI$98)-MIN(Base_Dados!AI$5:AI$98)=0,1,MAX(Base_Dados!AI$5:AI$98)-MIN(Base_Dados!AI$5:AI$98)))) * AI$1)))</f>
        <v>7.1428571428571425E-2</v>
      </c>
      <c r="AJ166" s="106">
        <f>IF(INDEX(Base_Dados!AJ:AJ,MATCH($B166,Base_Dados!$B:$B,0))=0,0,
MAX(0, MIN(AJ$1,
((INDEX(Base_Dados!AJ:AJ,MATCH($B166,Base_Dados!$B:$B,0))-MIN(Base_Dados!AJ$5:AJ$98)) /
(IF(MAX(Base_Dados!AJ$5:AJ$98)-MIN(Base_Dados!AJ$5:AJ$98)=0,1,MAX(Base_Dados!AJ$5:AJ$98)-MIN(Base_Dados!AJ$5:AJ$98)))) * AJ$1)))</f>
        <v>0.44642857142857145</v>
      </c>
      <c r="AK166" s="106">
        <f>IF(INDEX(Base_Dados!AK:AK,MATCH($B166,Base_Dados!$B:$B,0))=0,0,
MAX(0, MIN(AK$1,
((INDEX(Base_Dados!AK:AK,MATCH($B166,Base_Dados!$B:$B,0))-MIN(Base_Dados!AK$5:AK$98)) /
(IF(MAX(Base_Dados!AK$5:AK$98)-MIN(Base_Dados!AK$5:AK$98)=0,1,MAX(Base_Dados!AK$5:AK$98)-MIN(Base_Dados!AK$5:AK$98)))) * AK$1)))</f>
        <v>5.7471264367816091E-4</v>
      </c>
      <c r="AL166" s="106">
        <f>IF(INDEX(Base_Dados!AL:AL,MATCH($B166,Base_Dados!$B:$B,0))=0,0,
MAX(0, MIN(AL$1,
((INDEX(Base_Dados!AL:AL,MATCH($B166,Base_Dados!$B:$B,0))-MIN(Base_Dados!AL$5:AL$98)) /
(IF(MAX(Base_Dados!AL$5:AL$98)-MIN(Base_Dados!AL$5:AL$98)=0,1,MAX(Base_Dados!AL$5:AL$98)-MIN(Base_Dados!AL$5:AL$98)))) * AL$1)))</f>
        <v>5.5555555555555552E-2</v>
      </c>
      <c r="AM166" s="106">
        <f>IF(INDEX(Base_Dados!AM:AM,MATCH($B166,Base_Dados!$B:$B,0))=0,0,
MAX(0, MIN(AM$1,
((INDEX(Base_Dados!AM:AM,MATCH($B166,Base_Dados!$B:$B,0))-MIN(Base_Dados!AM$5:AM$98)) /
(IF(MAX(Base_Dados!AM$5:AM$98)-MIN(Base_Dados!AM$5:AM$98)=0,1,MAX(Base_Dados!AM$5:AM$98)-MIN(Base_Dados!AM$5:AM$98)))) * AM$1)))</f>
        <v>1.5535991714137753E-2</v>
      </c>
      <c r="AN166" s="106">
        <f>IF(INDEX(Base_Dados!AN:AN,MATCH($B166,Base_Dados!$B:$B,0))=0,0,
MAX(0, MIN(AN$1,
((INDEX(Base_Dados!AN:AN,MATCH($B166,Base_Dados!$B:$B,0))-MIN(Base_Dados!AN$5:AN$98)) /
(IF(MAX(Base_Dados!AN$5:AN$98)-MIN(Base_Dados!AN$5:AN$98)=0,1,MAX(Base_Dados!AN$5:AN$98)-MIN(Base_Dados!AN$5:AN$98)))) * AN$1)))</f>
        <v>6.4355287569573288E-2</v>
      </c>
      <c r="AO166" s="106">
        <f>IF(INDEX(Base_Dados!AO:AO,MATCH($B166,Base_Dados!$B:$B,0))=0,0,
MAX(0, MIN(AO$1,
((INDEX(Base_Dados!AO:AO,MATCH($B166,Base_Dados!$B:$B,0))-MIN(Base_Dados!AO$5:AO$98)) /
(IF(MAX(Base_Dados!AO$5:AO$98)-MIN(Base_Dados!AO$5:AO$98)=0,1,MAX(Base_Dados!AO$5:AO$98)-MIN(Base_Dados!AO$5:AO$98)))) * AO$1)))</f>
        <v>0</v>
      </c>
      <c r="AP166" s="106">
        <f>IF(INDEX(Base_Dados!AP:AP,MATCH($B166,Base_Dados!$B:$B,0))=0,0,
MAX(0, MIN(AP$1,
((INDEX(Base_Dados!AP:AP,MATCH($B166,Base_Dados!$B:$B,0))-MIN(Base_Dados!AP$5:AP$98)) /
(IF(MAX(Base_Dados!AP$5:AP$98)-MIN(Base_Dados!AP$5:AP$98)=0,1,MAX(Base_Dados!AP$5:AP$98)-MIN(Base_Dados!AP$5:AP$98)))) * AP$1)))</f>
        <v>1.1467889908256881E-2</v>
      </c>
      <c r="AQ166" s="106">
        <f>IF(INDEX(Base_Dados!AQ:AQ,MATCH($B166,Base_Dados!$B:$B,0))=0,0,
MAX(0, MIN(AQ$1,
((INDEX(Base_Dados!AQ:AQ,MATCH($B166,Base_Dados!$B:$B,0))-MIN(Base_Dados!AQ$5:AQ$98)) /
(IF(MAX(Base_Dados!AQ$5:AQ$98)-MIN(Base_Dados!AQ$5:AQ$98)=0,1,MAX(Base_Dados!AQ$5:AQ$98)-MIN(Base_Dados!AQ$5:AQ$98)))) * AQ$1)))</f>
        <v>0</v>
      </c>
      <c r="AR166" s="106">
        <f>IF(INDEX(Base_Dados!AR:AR,MATCH($B166,Base_Dados!$B:$B,0))=0,0,
MAX(0, MIN(AR$1,
((INDEX(Base_Dados!AR:AR,MATCH($B166,Base_Dados!$B:$B,0))-MIN(Base_Dados!AR$5:AR$98)) /
(IF(MAX(Base_Dados!AR$5:AR$98)-MIN(Base_Dados!AR$5:AR$98)=0,1,MAX(Base_Dados!AR$5:AR$98)-MIN(Base_Dados!AR$5:AR$98)))) * AR$1)))</f>
        <v>0</v>
      </c>
      <c r="AS166" s="106">
        <f>IF(INDEX(Base_Dados!AS:AS,MATCH($B166,Base_Dados!$B:$B,0))=0,0,
MAX(0, MIN(AS$1,
((INDEX(Base_Dados!AS:AS,MATCH($B166,Base_Dados!$B:$B,0))-MIN(Base_Dados!AS$5:AS$98)) /
(IF(MAX(Base_Dados!AS$5:AS$98)-MIN(Base_Dados!AS$5:AS$98)=0,1,MAX(Base_Dados!AS$5:AS$98)-MIN(Base_Dados!AS$5:AS$98)))) * AS$1)))</f>
        <v>0</v>
      </c>
      <c r="AT166" s="106">
        <f>IF(INDEX(Base_Dados!AT:AT,MATCH($B166,Base_Dados!$B:$B,0))=0,0,
MAX(0, MIN(AT$1,
((INDEX(Base_Dados!AT:AT,MATCH($B166,Base_Dados!$B:$B,0))-MIN(Base_Dados!AT$5:AT$98)) /
(IF(MAX(Base_Dados!AT$5:AT$98)-MIN(Base_Dados!AT$5:AT$98)=0,1,MAX(Base_Dados!AT$5:AT$98)-MIN(Base_Dados!AT$5:AT$98)))) * AT$1)))</f>
        <v>0</v>
      </c>
      <c r="AU166" s="106">
        <f>IF(INDEX(Base_Dados!AU:AU,MATCH($B166,Base_Dados!$B:$B,0))=0,0,
MAX(0, MIN(AU$1,
((INDEX(Base_Dados!AU:AU,MATCH($B166,Base_Dados!$B:$B,0))-MIN(Base_Dados!AU$5:AU$98)) /
(IF(MAX(Base_Dados!AU$5:AU$98)-MIN(Base_Dados!AU$5:AU$98)=0,1,MAX(Base_Dados!AU$5:AU$98)-MIN(Base_Dados!AU$5:AU$98)))) * AU$1)))</f>
        <v>5.6179775280898875E-3</v>
      </c>
      <c r="AV166" s="106">
        <f>IF(INDEX(Base_Dados!AV:AV,MATCH($B166,Base_Dados!$B:$B,0))=0,0,
MAX(0, MIN(AV$1,
((INDEX(Base_Dados!AV:AV,MATCH($B166,Base_Dados!$B:$B,0))-MIN(Base_Dados!AV$5:AV$98)) /
(IF(MAX(Base_Dados!AV$5:AV$98)-MIN(Base_Dados!AV$5:AV$98)=0,1,MAX(Base_Dados!AV$5:AV$98)-MIN(Base_Dados!AV$5:AV$98)))) * AV$1)))</f>
        <v>0</v>
      </c>
      <c r="AW166" s="106">
        <f>IF(INDEX(Base_Dados!AW:AW,MATCH($B166,Base_Dados!$B:$B,0))=0,0,
MAX(0, MIN(AW$1,
((INDEX(Base_Dados!AW:AW,MATCH($B166,Base_Dados!$B:$B,0))-MIN(Base_Dados!AW$5:AW$98)) /
(IF(MAX(Base_Dados!AW$5:AW$98)-MIN(Base_Dados!AW$5:AW$98)=0,1,MAX(Base_Dados!AW$5:AW$98)-MIN(Base_Dados!AW$5:AW$98)))) * AW$1)))</f>
        <v>0</v>
      </c>
      <c r="AX166" s="106">
        <f>IF(INDEX(Base_Dados!AX:AX,MATCH($B166,Base_Dados!$B:$B,0))=0,0,
MAX(0, MIN(AX$1,
((INDEX(Base_Dados!AX:AX,MATCH($B166,Base_Dados!$B:$B,0))-MIN(Base_Dados!AX$5:AX$98)) /
(IF(MAX(Base_Dados!AX$5:AX$98)-MIN(Base_Dados!AX$5:AX$98)=0,1,MAX(Base_Dados!AX$5:AX$98)-MIN(Base_Dados!AX$5:AX$98)))) * AX$1)))</f>
        <v>1.4924591537494763E-2</v>
      </c>
      <c r="AY166" s="106">
        <f>IF(INDEX(Base_Dados!AY:AY,MATCH($B166,Base_Dados!$B:$B,0))=0,0,
MAX(0, MIN(AY$1,
((INDEX(Base_Dados!AY:AY,MATCH($B166,Base_Dados!$B:$B,0))-MIN(Base_Dados!AY$5:AY$98)) /
(IF(MAX(Base_Dados!AY$5:AY$98)-MIN(Base_Dados!AY$5:AY$98)=0,1,MAX(Base_Dados!AY$5:AY$98)-MIN(Base_Dados!AY$5:AY$98)))) * AY$1)))</f>
        <v>0</v>
      </c>
      <c r="AZ166" s="106">
        <f>IF(INDEX(Base_Dados!AZ:AZ,MATCH($B166,Base_Dados!$B:$B,0))=0,0,
MAX(0, MIN(AZ$1,
((INDEX(Base_Dados!AZ:AZ,MATCH($B166,Base_Dados!$B:$B,0))-MIN(Base_Dados!AZ$5:AZ$98)) /
(IF(MAX(Base_Dados!AZ$5:AZ$98)-MIN(Base_Dados!AZ$5:AZ$98)=0,1,MAX(Base_Dados!AZ$5:AZ$98)-MIN(Base_Dados!AZ$5:AZ$98)))) * AZ$1)))</f>
        <v>0</v>
      </c>
      <c r="BA166" s="106">
        <f>IF(INDEX(Base_Dados!BA:BA,MATCH($B166,Base_Dados!$B:$B,0))=0,0,
MAX(0, MIN(BA$1,
((INDEX(Base_Dados!BA:BA,MATCH($B166,Base_Dados!$B:$B,0))-MIN(Base_Dados!BA$5:BA$98)) /
(IF(MAX(Base_Dados!BA$5:BA$98)-MIN(Base_Dados!BA$5:BA$98)=0,1,MAX(Base_Dados!BA$5:BA$98)-MIN(Base_Dados!BA$5:BA$98)))) * BA$1)))</f>
        <v>2.7176447079198029E-2</v>
      </c>
      <c r="BB166" s="106">
        <f>IF(INDEX(Base_Dados!BB:BB,MATCH($B166,Base_Dados!$B:$B,0))=0,0,
MAX(0, MIN(BB$1,
((INDEX(Base_Dados!BB:BB,MATCH($B166,Base_Dados!$B:$B,0))-MIN(Base_Dados!BB$5:BB$98)) /
(IF(MAX(Base_Dados!BB$5:BB$98)-MIN(Base_Dados!BB$5:BB$98)=0,1,MAX(Base_Dados!BB$5:BB$98)-MIN(Base_Dados!BB$5:BB$98)))) * BB$1)))</f>
        <v>0.38356190868241441</v>
      </c>
      <c r="BC166" s="106">
        <f>IF(INDEX(Base_Dados!BC:BC,MATCH($B166,Base_Dados!$B:$B,0))=0,0,
MAX(0, MIN(BC$1,
((INDEX(Base_Dados!BC:BC,MATCH($B166,Base_Dados!$B:$B,0))-MIN(Base_Dados!BC$5:BC$98)) /
(IF(MAX(Base_Dados!BC$5:BC$98)-MIN(Base_Dados!BC$5:BC$98)=0,1,MAX(Base_Dados!BC$5:BC$98)-MIN(Base_Dados!BC$5:BC$98)))) * BC$1)))</f>
        <v>2.3700511715593859E-2</v>
      </c>
      <c r="BD166" s="106">
        <f>IF(INDEX(Base_Dados!BD:BD,MATCH($B166,Base_Dados!$B:$B,0))=0,0,
MAX(0, MIN(BD$1,
((INDEX(Base_Dados!BD:BD,MATCH($B166,Base_Dados!$B:$B,0))-MIN(Base_Dados!BD$5:BD$98)) /
(IF(MAX(Base_Dados!BD$5:BD$98)-MIN(Base_Dados!BD$5:BD$98)=0,1,MAX(Base_Dados!BD$5:BD$98)-MIN(Base_Dados!BD$5:BD$98)))) * BD$1)))</f>
        <v>1.468042379336611E-2</v>
      </c>
      <c r="BE166" s="106">
        <f>IF(INDEX(Base_Dados!BE:BE,MATCH($B166,Base_Dados!$B:$B,0))=0,0,
MAX(0, MIN(BE$1,
((INDEX(Base_Dados!BE:BE,MATCH($B166,Base_Dados!$B:$B,0))-MIN(Base_Dados!BE$5:BE$98)) /
(IF(MAX(Base_Dados!BE$5:BE$98)-MIN(Base_Dados!BE$5:BE$98)=0,1,MAX(Base_Dados!BE$5:BE$98)-MIN(Base_Dados!BE$5:BE$98)))) * BE$1)))</f>
        <v>5.368790767686904E-2</v>
      </c>
      <c r="BF166" s="106">
        <f>IF(INDEX(Base_Dados!BF:BF,MATCH($B166,Base_Dados!$B:$B,0))=0,0,
MAX(0, MIN(BF$1,
((INDEX(Base_Dados!BF:BF,MATCH($B166,Base_Dados!$B:$B,0))-MIN(Base_Dados!BF$5:BF$98)) /
(IF(MAX(Base_Dados!BF$5:BF$98)-MIN(Base_Dados!BF$5:BF$98)=0,1,MAX(Base_Dados!BF$5:BF$98)-MIN(Base_Dados!BF$5:BF$98)))) * BF$1)))</f>
        <v>0</v>
      </c>
      <c r="BG166" s="106">
        <f>IF(INDEX(Base_Dados!BG:BG,MATCH($B166,Base_Dados!$B:$B,0))=0,0,
MAX(0, MIN(BG$1,
((INDEX(Base_Dados!BG:BG,MATCH($B166,Base_Dados!$B:$B,0))-MIN(Base_Dados!BG$5:BG$98)) /
(IF(MAX(Base_Dados!BG$5:BG$98)-MIN(Base_Dados!BG$5:BG$98)=0,1,MAX(Base_Dados!BG$5:BG$98)-MIN(Base_Dados!BG$5:BG$98)))) * BG$1)))</f>
        <v>0</v>
      </c>
      <c r="BH166" s="106">
        <f>IF(INDEX(Base_Dados!BH:BH,MATCH($B166,Base_Dados!$B:$B,0))=0,0,
MAX(0, MIN(BH$1,
((INDEX(Base_Dados!BH:BH,MATCH($B166,Base_Dados!$B:$B,0))-MIN(Base_Dados!BH$5:BH$98)) /
(IF(MAX(Base_Dados!BH$5:BH$98)-MIN(Base_Dados!BH$5:BH$98)=0,1,MAX(Base_Dados!BH$5:BH$98)-MIN(Base_Dados!BH$5:BH$98)))) * BH$1)))</f>
        <v>5.4945054945054944E-2</v>
      </c>
      <c r="BI166" s="106">
        <f>IF(INDEX(Base_Dados!BI:BI,MATCH($B166,Base_Dados!$B:$B,0))=0,0,
MAX(0, MIN(BI$1,
((INDEX(Base_Dados!BI:BI,MATCH($B166,Base_Dados!$B:$B,0))-MIN(Base_Dados!BI$5:BI$98)) /
(IF(MAX(Base_Dados!BI$5:BI$98)-MIN(Base_Dados!BI$5:BI$98)=0,1,MAX(Base_Dados!BI$5:BI$98)-MIN(Base_Dados!BI$5:BI$98)))) * BI$1)))</f>
        <v>5.6162246489859596E-2</v>
      </c>
      <c r="BJ166" s="106">
        <f>IF(INDEX(Base_Dados!BJ:BJ,MATCH($B166,Base_Dados!$B:$B,0))=0,0,
MAX(0, MIN(BJ$1,
((INDEX(Base_Dados!BJ:BJ,MATCH($B166,Base_Dados!$B:$B,0))-MIN(Base_Dados!BJ$5:BJ$98)) /
(IF(MAX(Base_Dados!BJ$5:BJ$98)-MIN(Base_Dados!BJ$5:BJ$98)=0,1,MAX(Base_Dados!BJ$5:BJ$98)-MIN(Base_Dados!BJ$5:BJ$98)))) * BJ$1)))</f>
        <v>4.2105263157894736E-2</v>
      </c>
      <c r="BK166" s="106">
        <f>IF(INDEX(Base_Dados!BK:BK,MATCH($B166,Base_Dados!$B:$B,0))=0,0,
MAX(0, MIN(BK$1,
((INDEX(Base_Dados!BK:BK,MATCH($B166,Base_Dados!$B:$B,0))-MIN(Base_Dados!BK$5:BK$98)) /
(IF(MAX(Base_Dados!BK$5:BK$98)-MIN(Base_Dados!BK$5:BK$98)=0,1,MAX(Base_Dados!BK$5:BK$98)-MIN(Base_Dados!BK$5:BK$98)))) * BK$1)))</f>
        <v>0</v>
      </c>
      <c r="BL166" s="106">
        <f>IF(INDEX(Base_Dados!BL:BL,MATCH($B166,Base_Dados!$B:$B,0))=0,0,
MAX(0, MIN(BL$1,
((INDEX(Base_Dados!BL:BL,MATCH($B166,Base_Dados!$B:$B,0))-MIN(Base_Dados!BL$5:BL$98)) /
(IF(MAX(Base_Dados!BL$5:BL$98)-MIN(Base_Dados!BL$5:BL$98)=0,1,MAX(Base_Dados!BL$5:BL$98)-MIN(Base_Dados!BL$5:BL$98)))) * BL$1)))</f>
        <v>4.7231270358306189E-2</v>
      </c>
      <c r="BM166" s="106">
        <f>IF(INDEX(Base_Dados!BM:BM,MATCH($B166,Base_Dados!$B:$B,0))=0,0,
MAX(0, MIN(BM$1,
((INDEX(Base_Dados!BM:BM,MATCH($B166,Base_Dados!$B:$B,0))-MIN(Base_Dados!BM$5:BM$98)) /
(IF(MAX(Base_Dados!BM$5:BM$98)-MIN(Base_Dados!BM$5:BM$98)=0,1,MAX(Base_Dados!BM$5:BM$98)-MIN(Base_Dados!BM$5:BM$98)))) * BM$1)))</f>
        <v>0.55805517515341008</v>
      </c>
      <c r="BN166" s="106">
        <f>IF(INDEX(Base_Dados!BN:BN,MATCH($B166,Base_Dados!$B:$B,0))=0,0,
MAX(0, MIN(BN$1,
((INDEX(Base_Dados!BN:BN,MATCH($B166,Base_Dados!$B:$B,0))-MIN(Base_Dados!BN$5:BN$98)) /
(IF(MAX(Base_Dados!BN$5:BN$98)-MIN(Base_Dados!BN$5:BN$98)=0,1,MAX(Base_Dados!BN$5:BN$98)-MIN(Base_Dados!BN$5:BN$98)))) * BN$1)))</f>
        <v>0.70706788193154568</v>
      </c>
      <c r="BO166" s="106">
        <f>IF(INDEX(Base_Dados!BO:BO,MATCH($B166,Base_Dados!$B:$B,0))=0,0,
MAX(0, MIN(BO$1,
((INDEX(Base_Dados!BO:BO,MATCH($B166,Base_Dados!$B:$B,0))-MIN(Base_Dados!BO$5:BO$98)) /
(IF(MAX(Base_Dados!BO$5:BO$98)-MIN(Base_Dados!BO$5:BO$98)=0,1,MAX(Base_Dados!BO$5:BO$98)-MIN(Base_Dados!BO$5:BO$98)))) * BO$1)))</f>
        <v>8.6206896551724137E-3</v>
      </c>
      <c r="BP166" s="106">
        <f t="shared" si="12"/>
        <v>9.0925898600721258</v>
      </c>
      <c r="BQ166" s="111">
        <f t="shared" si="13"/>
        <v>0.34963191112991815</v>
      </c>
      <c r="BR166" s="112">
        <f t="shared" si="14"/>
        <v>3.5123597651894878E-2</v>
      </c>
      <c r="BS166" s="113">
        <f t="shared" si="15"/>
        <v>9.0574662624202311</v>
      </c>
    </row>
    <row r="167" spans="1:71">
      <c r="A167" s="21">
        <v>25011</v>
      </c>
      <c r="B167" s="21" t="s">
        <v>418</v>
      </c>
      <c r="C167" s="21" t="s">
        <v>413</v>
      </c>
      <c r="D167" s="105">
        <f>IF(INDEX(Base_Dados!D:D,MATCH($B167,Base_Dados!$B:$B,0))=0,0,
MAX(0, MIN(D$1,
((INDEX(Base_Dados!D:D,MATCH($B167,Base_Dados!$B:$B,0))-MIN(Base_Dados!D$5:D$98)) /
(IF(MAX(Base_Dados!D$5:D$98)-MIN(Base_Dados!D$5:D$98)=0,1,MAX(Base_Dados!D$5:D$98)-MIN(Base_Dados!D$5:D$98)))) * D$1)))</f>
        <v>0.10311660474082435</v>
      </c>
      <c r="E167" s="106">
        <f>IF(INDEX(Base_Dados!E:E,MATCH($B167,Base_Dados!$B:$B,0))=0,0,
MAX(0, MIN(E$1,
((INDEX(Base_Dados!E:E,MATCH($B167,Base_Dados!$B:$B,0))-MIN(Base_Dados!E$5:E$98)) /
(IF(MAX(Base_Dados!E$5:E$98)-MIN(Base_Dados!E$5:E$98)=0,1,MAX(Base_Dados!E$5:E$98)-MIN(Base_Dados!E$5:E$98)))) * E$1)))</f>
        <v>2.2296952617737519E-2</v>
      </c>
      <c r="F167" s="106">
        <f>IF(INDEX(Base_Dados!F:F,MATCH($B167,Base_Dados!$B:$B,0))=0,0,
MAX(0, MIN(F$1,
((INDEX(Base_Dados!F:F,MATCH($B167,Base_Dados!$B:$B,0))-MIN(Base_Dados!F$5:F$98)) /
(IF(MAX(Base_Dados!F$5:F$98)-MIN(Base_Dados!F$5:F$98)=0,1,MAX(Base_Dados!F$5:F$98)-MIN(Base_Dados!F$5:F$98)))) * F$1)))</f>
        <v>1.9212967336066349E-2</v>
      </c>
      <c r="G167" s="106">
        <f>IF(INDEX(Base_Dados!G:G,MATCH($B167,Base_Dados!$B:$B,0))=0,0,
MAX(0, MIN(G$1,
((INDEX(Base_Dados!G:G,MATCH($B167,Base_Dados!$B:$B,0))-MIN(Base_Dados!G$5:G$98)) /
(IF(MAX(Base_Dados!G$5:G$98)-MIN(Base_Dados!G$5:G$98)=0,1,MAX(Base_Dados!G$5:G$98)-MIN(Base_Dados!G$5:G$98)))) * G$1)))</f>
        <v>2.1905844565943088E-2</v>
      </c>
      <c r="H167" s="106">
        <f>IF(INDEX(Base_Dados!H:H,MATCH($B167,Base_Dados!$B:$B,0))=0,0,
MAX(0, MIN(H$1,
((INDEX(Base_Dados!H:H,MATCH($B167,Base_Dados!$B:$B,0))-MIN(Base_Dados!H$5:H$98)) /
(IF(MAX(Base_Dados!H$5:H$98)-MIN(Base_Dados!H$5:H$98)=0,1,MAX(Base_Dados!H$5:H$98)-MIN(Base_Dados!H$5:H$98)))) * H$1)))</f>
        <v>2.4642769292694381E-2</v>
      </c>
      <c r="I167" s="106">
        <f>IF(INDEX(Base_Dados!I:I,MATCH($B167,Base_Dados!$B:$B,0))=0,0,
MAX(0, MIN(I$1,
((INDEX(Base_Dados!I:I,MATCH($B167,Base_Dados!$B:$B,0))-MIN(Base_Dados!I$5:I$98)) /
(IF(MAX(Base_Dados!I$5:I$98)-MIN(Base_Dados!I$5:I$98)=0,1,MAX(Base_Dados!I$5:I$98)-MIN(Base_Dados!I$5:I$98)))) * I$1)))</f>
        <v>2.895507590533318E-2</v>
      </c>
      <c r="J167" s="106">
        <f>IF(INDEX(Base_Dados!J:J,MATCH($B167,Base_Dados!$B:$B,0))=0,0,
MAX(0, MIN(J$1,
((INDEX(Base_Dados!J:J,MATCH($B167,Base_Dados!$B:$B,0))-MIN(Base_Dados!J$5:J$98)) /
(IF(MAX(Base_Dados!J$5:J$98)-MIN(Base_Dados!J$5:J$98)=0,1,MAX(Base_Dados!J$5:J$98)-MIN(Base_Dados!J$5:J$98)))) * J$1)))</f>
        <v>3.5233363682201944E-2</v>
      </c>
      <c r="K167" s="106">
        <f>IF(INDEX(Base_Dados!K:K,MATCH($B167,Base_Dados!$B:$B,0))=0,0,
MAX(0, MIN(K$1,
((INDEX(Base_Dados!K:K,MATCH($B167,Base_Dados!$B:$B,0))-MIN(Base_Dados!K$5:K$98)) /
(IF(MAX(Base_Dados!K$5:K$98)-MIN(Base_Dados!K$5:K$98)=0,1,MAX(Base_Dados!K$5:K$98)-MIN(Base_Dados!K$5:K$98)))) * K$1)))</f>
        <v>3.9987701252236135E-2</v>
      </c>
      <c r="L167" s="106">
        <f>IF(INDEX(Base_Dados!L:L,MATCH($B167,Base_Dados!$B:$B,0))=0,0,
MAX(0, MIN(L$1,
((INDEX(Base_Dados!L:L,MATCH($B167,Base_Dados!$B:$B,0))-MIN(Base_Dados!L$5:L$98)) /
(IF(MAX(Base_Dados!L$5:L$98)-MIN(Base_Dados!L$5:L$98)=0,1,MAX(Base_Dados!L$5:L$98)-MIN(Base_Dados!L$5:L$98)))) * L$1)))</f>
        <v>5.254181295759932E-2</v>
      </c>
      <c r="M167" s="106">
        <f>IF(INDEX(Base_Dados!M:M,MATCH($B167,Base_Dados!$B:$B,0))=0,0,
MAX(0, MIN(M$1,
((INDEX(Base_Dados!M:M,MATCH($B167,Base_Dados!$B:$B,0))-MIN(Base_Dados!M$5:M$98)) /
(IF(MAX(Base_Dados!M$5:M$98)-MIN(Base_Dados!M$5:M$98)=0,1,MAX(Base_Dados!M$5:M$98)-MIN(Base_Dados!M$5:M$98)))) * M$1)))</f>
        <v>5.5346938775510203E-2</v>
      </c>
      <c r="N167" s="106">
        <f>IF(INDEX(Base_Dados!N:N,MATCH($B167,Base_Dados!$B:$B,0))=0,0,
MAX(0, MIN(N$1,
((INDEX(Base_Dados!N:N,MATCH($B167,Base_Dados!$B:$B,0))-MIN(Base_Dados!N$5:N$98)) /
(IF(MAX(Base_Dados!N$5:N$98)-MIN(Base_Dados!N$5:N$98)=0,1,MAX(Base_Dados!N$5:N$98)-MIN(Base_Dados!N$5:N$98)))) * N$1)))</f>
        <v>7.9011819827494403E-2</v>
      </c>
      <c r="O167" s="106">
        <f>IF(INDEX(Base_Dados!O:O,MATCH($B167,Base_Dados!$B:$B,0))=0,0,
MAX(0, MIN(O$1,
((INDEX(Base_Dados!O:O,MATCH($B167,Base_Dados!$B:$B,0))-MIN(Base_Dados!O$5:O$98)) /
(IF(MAX(Base_Dados!O$5:O$98)-MIN(Base_Dados!O$5:O$98)=0,1,MAX(Base_Dados!O$5:O$98)-MIN(Base_Dados!O$5:O$98)))) * O$1)))</f>
        <v>0.10240258654328557</v>
      </c>
      <c r="P167" s="106">
        <f>IF(INDEX(Base_Dados!P:P,MATCH($B167,Base_Dados!$B:$B,0))=0,0,
MAX(0, MIN(P$1,
((INDEX(Base_Dados!P:P,MATCH($B167,Base_Dados!$B:$B,0))-MIN(Base_Dados!P$5:P$98)) /
(IF(MAX(Base_Dados!P$5:P$98)-MIN(Base_Dados!P$5:P$98)=0,1,MAX(Base_Dados!P$5:P$98)-MIN(Base_Dados!P$5:P$98)))) * P$1)))</f>
        <v>1.3254939585927881E-2</v>
      </c>
      <c r="Q167" s="106">
        <f>IF(INDEX(Base_Dados!Q:Q,MATCH($B167,Base_Dados!$B:$B,0))=0,0,
MAX(0, MIN(Q$1,
((INDEX(Base_Dados!Q:Q,MATCH($B167,Base_Dados!$B:$B,0))-MIN(Base_Dados!Q$5:Q$98)) /
(IF(MAX(Base_Dados!Q$5:Q$98)-MIN(Base_Dados!Q$5:Q$98)=0,1,MAX(Base_Dados!Q$5:Q$98)-MIN(Base_Dados!Q$5:Q$98)))) * Q$1)))</f>
        <v>4.2125217208151232E-3</v>
      </c>
      <c r="R167" s="106">
        <f>IF(INDEX(Base_Dados!R:R,MATCH($B167,Base_Dados!$B:$B,0))=0,0,
MAX(0, MIN(R$1,
((INDEX(Base_Dados!R:R,MATCH($B167,Base_Dados!$B:$B,0))-MIN(Base_Dados!R$5:R$98)) /
(IF(MAX(Base_Dados!R$5:R$98)-MIN(Base_Dados!R$5:R$98)=0,1,MAX(Base_Dados!R$5:R$98)-MIN(Base_Dados!R$5:R$98)))) * R$1)))</f>
        <v>3.365698659256225E-3</v>
      </c>
      <c r="S167" s="106">
        <f>IF(INDEX(Base_Dados!S:S,MATCH($B167,Base_Dados!$B:$B,0))=0,0,
MAX(0, MIN(S$1,
((INDEX(Base_Dados!S:S,MATCH($B167,Base_Dados!$B:$B,0))-MIN(Base_Dados!S$5:S$98)) /
(IF(MAX(Base_Dados!S$5:S$98)-MIN(Base_Dados!S$5:S$98)=0,1,MAX(Base_Dados!S$5:S$98)-MIN(Base_Dados!S$5:S$98)))) * S$1)))</f>
        <v>1.0611847524900771E-2</v>
      </c>
      <c r="T167" s="106">
        <f>IF(INDEX(Base_Dados!T:T,MATCH($B167,Base_Dados!$B:$B,0))=0,0,
MAX(0, MIN(T$1,
((INDEX(Base_Dados!T:T,MATCH($B167,Base_Dados!$B:$B,0))-MIN(Base_Dados!T$5:T$98)) /
(IF(MAX(Base_Dados!T$5:T$98)-MIN(Base_Dados!T$5:T$98)=0,1,MAX(Base_Dados!T$5:T$98)-MIN(Base_Dados!T$5:T$98)))) * T$1)))</f>
        <v>0.3076666351718193</v>
      </c>
      <c r="U167" s="106">
        <f>IF(INDEX(Base_Dados!U:U,MATCH($B167,Base_Dados!$B:$B,0))=0,0,
MAX(0, MIN(U$1,
((INDEX(Base_Dados!U:U,MATCH($B167,Base_Dados!$B:$B,0))-MIN(Base_Dados!U$5:U$98)) /
(IF(MAX(Base_Dados!U$5:U$98)-MIN(Base_Dados!U$5:U$98)=0,1,MAX(Base_Dados!U$5:U$98)-MIN(Base_Dados!U$5:U$98)))) * U$1)))</f>
        <v>0.8780724625218792</v>
      </c>
      <c r="V167" s="106">
        <f>IF(INDEX(Base_Dados!V:V,MATCH($B167,Base_Dados!$B:$B,0))=0,0,
MAX(0, MIN(V$1,
((INDEX(Base_Dados!V:V,MATCH($B167,Base_Dados!$B:$B,0))-MIN(Base_Dados!V$5:V$98)) /
(IF(MAX(Base_Dados!V$5:V$98)-MIN(Base_Dados!V$5:V$98)=0,1,MAX(Base_Dados!V$5:V$98)-MIN(Base_Dados!V$5:V$98)))) * V$1)))</f>
        <v>1.2176560121765601E-2</v>
      </c>
      <c r="W167" s="106">
        <f>IF(INDEX(Base_Dados!W:W,MATCH($B167,Base_Dados!$B:$B,0))=0,0,
MAX(0, MIN(W$1,
((INDEX(Base_Dados!W:W,MATCH($B167,Base_Dados!$B:$B,0))-MIN(Base_Dados!W$5:W$98)) /
(IF(MAX(Base_Dados!W$5:W$98)-MIN(Base_Dados!W$5:W$98)=0,1,MAX(Base_Dados!W$5:W$98)-MIN(Base_Dados!W$5:W$98)))) * W$1)))</f>
        <v>3.1297306048710833</v>
      </c>
      <c r="X167" s="106">
        <f>IF(INDEX(Base_Dados!X:X,MATCH($B167,Base_Dados!$B:$B,0))=0,0,
MAX(0, MIN(X$1,
((INDEX(Base_Dados!X:X,MATCH($B167,Base_Dados!$B:$B,0))-MIN(Base_Dados!X$5:X$98)) /
(IF(MAX(Base_Dados!X$5:X$98)-MIN(Base_Dados!X$5:X$98)=0,1,MAX(Base_Dados!X$5:X$98)-MIN(Base_Dados!X$5:X$98)))) * X$1)))</f>
        <v>0</v>
      </c>
      <c r="Y167" s="106">
        <f>IF(INDEX(Base_Dados!Y:Y,MATCH($B167,Base_Dados!$B:$B,0))=0,0,
MAX(0, MIN(Y$1,
((INDEX(Base_Dados!Y:Y,MATCH($B167,Base_Dados!$B:$B,0))-MIN(Base_Dados!Y$5:Y$98)) /
(IF(MAX(Base_Dados!Y$5:Y$98)-MIN(Base_Dados!Y$5:Y$98)=0,1,MAX(Base_Dados!Y$5:Y$98)-MIN(Base_Dados!Y$5:Y$98)))) * Y$1)))</f>
        <v>0</v>
      </c>
      <c r="Z167" s="106">
        <f>IF(INDEX(Base_Dados!Z:Z,MATCH($B167,Base_Dados!$B:$B,0))=0,0,
MAX(0, MIN(Z$1,
((INDEX(Base_Dados!Z:Z,MATCH($B167,Base_Dados!$B:$B,0))-MIN(Base_Dados!Z$5:Z$98)) /
(IF(MAX(Base_Dados!Z$5:Z$98)-MIN(Base_Dados!Z$5:Z$98)=0,1,MAX(Base_Dados!Z$5:Z$98)-MIN(Base_Dados!Z$5:Z$98)))) * Z$1)))</f>
        <v>0</v>
      </c>
      <c r="AA167" s="106">
        <f>IF(INDEX(Base_Dados!AA:AA,MATCH($B167,Base_Dados!$B:$B,0))=0,0,
MAX(0, MIN(AA$1,
((INDEX(Base_Dados!AA:AA,MATCH($B167,Base_Dados!$B:$B,0))-MIN(Base_Dados!AA$5:AA$98)) /
(IF(MAX(Base_Dados!AA$5:AA$98)-MIN(Base_Dados!AA$5:AA$98)=0,1,MAX(Base_Dados!AA$5:AA$98)-MIN(Base_Dados!AA$5:AA$98)))) * AA$1)))</f>
        <v>0</v>
      </c>
      <c r="AB167" s="106">
        <f>IF(INDEX(Base_Dados!AB:AB,MATCH($B167,Base_Dados!$B:$B,0))=0,0,
MAX(0, MIN(AB$1,
((INDEX(Base_Dados!AB:AB,MATCH($B167,Base_Dados!$B:$B,0))-MIN(Base_Dados!AB$5:AB$98)) /
(IF(MAX(Base_Dados!AB$5:AB$98)-MIN(Base_Dados!AB$5:AB$98)=0,1,MAX(Base_Dados!AB$5:AB$98)-MIN(Base_Dados!AB$5:AB$98)))) * AB$1)))</f>
        <v>0</v>
      </c>
      <c r="AC167" s="106">
        <f>IF(INDEX(Base_Dados!AC:AC,MATCH($B167,Base_Dados!$B:$B,0))=0,0,
MAX(0, MIN(AC$1,
((INDEX(Base_Dados!AC:AC,MATCH($B167,Base_Dados!$B:$B,0))-MIN(Base_Dados!AC$5:AC$98)) /
(IF(MAX(Base_Dados!AC$5:AC$98)-MIN(Base_Dados!AC$5:AC$98)=0,1,MAX(Base_Dados!AC$5:AC$98)-MIN(Base_Dados!AC$5:AC$98)))) * AC$1)))</f>
        <v>1.336962805935633E-2</v>
      </c>
      <c r="AD167" s="106">
        <f>IF(INDEX(Base_Dados!AD:AD,MATCH($B167,Base_Dados!$B:$B,0))=0,0,
MAX(0, MIN(AD$1,
((INDEX(Base_Dados!AD:AD,MATCH($B167,Base_Dados!$B:$B,0))-MIN(Base_Dados!AD$5:AD$98)) /
(IF(MAX(Base_Dados!AD$5:AD$98)-MIN(Base_Dados!AD$5:AD$98)=0,1,MAX(Base_Dados!AD$5:AD$98)-MIN(Base_Dados!AD$5:AD$98)))) * AD$1)))</f>
        <v>2.4848395207809496E-3</v>
      </c>
      <c r="AE167" s="106">
        <f>IF(INDEX(Base_Dados!AE:AE,MATCH($B167,Base_Dados!$B:$B,0))=0,0,
MAX(0, MIN(AE$1,
((INDEX(Base_Dados!AE:AE,MATCH($B167,Base_Dados!$B:$B,0))-MIN(Base_Dados!AE$5:AE$98)) /
(IF(MAX(Base_Dados!AE$5:AE$98)-MIN(Base_Dados!AE$5:AE$98)=0,1,MAX(Base_Dados!AE$5:AE$98)-MIN(Base_Dados!AE$5:AE$98)))) * AE$1)))</f>
        <v>2.5025168991802101E-3</v>
      </c>
      <c r="AF167" s="106">
        <f>IF(INDEX(Base_Dados!AF:AF,MATCH($B167,Base_Dados!$B:$B,0))=0,0,
MAX(0, MIN(AF$1,
((INDEX(Base_Dados!AF:AF,MATCH($B167,Base_Dados!$B:$B,0))-MIN(Base_Dados!AF$5:AF$98)) /
(IF(MAX(Base_Dados!AF$5:AF$98)-MIN(Base_Dados!AF$5:AF$98)=0,1,MAX(Base_Dados!AF$5:AF$98)-MIN(Base_Dados!AF$5:AF$98)))) * AF$1)))</f>
        <v>3.4937709741185122E-3</v>
      </c>
      <c r="AG167" s="106">
        <f>IF(INDEX(Base_Dados!AG:AG,MATCH($B167,Base_Dados!$B:$B,0))=0,0,
MAX(0, MIN(AG$1,
((INDEX(Base_Dados!AG:AG,MATCH($B167,Base_Dados!$B:$B,0))-MIN(Base_Dados!AG$5:AG$98)) /
(IF(MAX(Base_Dados!AG$5:AG$98)-MIN(Base_Dados!AG$5:AG$98)=0,1,MAX(Base_Dados!AG$5:AG$98)-MIN(Base_Dados!AG$5:AG$98)))) * AG$1)))</f>
        <v>4.2125217208151232E-3</v>
      </c>
      <c r="AH167" s="106">
        <f>IF(INDEX(Base_Dados!AH:AH,MATCH($B167,Base_Dados!$B:$B,0))=0,0,
MAX(0, MIN(AH$1,
((INDEX(Base_Dados!AH:AH,MATCH($B167,Base_Dados!$B:$B,0))-MIN(Base_Dados!AH$5:AH$98)) /
(IF(MAX(Base_Dados!AH$5:AH$98)-MIN(Base_Dados!AH$5:AH$98)=0,1,MAX(Base_Dados!AH$5:AH$98)-MIN(Base_Dados!AH$5:AH$98)))) * AH$1)))</f>
        <v>1.5464512010161862</v>
      </c>
      <c r="AI167" s="106">
        <f>IF(INDEX(Base_Dados!AI:AI,MATCH($B167,Base_Dados!$B:$B,0))=0,0,
MAX(0, MIN(AI$1,
((INDEX(Base_Dados!AI:AI,MATCH($B167,Base_Dados!$B:$B,0))-MIN(Base_Dados!AI$5:AI$98)) /
(IF(MAX(Base_Dados!AI$5:AI$98)-MIN(Base_Dados!AI$5:AI$98)=0,1,MAX(Base_Dados!AI$5:AI$98)-MIN(Base_Dados!AI$5:AI$98)))) * AI$1)))</f>
        <v>0</v>
      </c>
      <c r="AJ167" s="106">
        <f>IF(INDEX(Base_Dados!AJ:AJ,MATCH($B167,Base_Dados!$B:$B,0))=0,0,
MAX(0, MIN(AJ$1,
((INDEX(Base_Dados!AJ:AJ,MATCH($B167,Base_Dados!$B:$B,0))-MIN(Base_Dados!AJ$5:AJ$98)) /
(IF(MAX(Base_Dados!AJ$5:AJ$98)-MIN(Base_Dados!AJ$5:AJ$98)=0,1,MAX(Base_Dados!AJ$5:AJ$98)-MIN(Base_Dados!AJ$5:AJ$98)))) * AJ$1)))</f>
        <v>0</v>
      </c>
      <c r="AK167" s="106">
        <f>IF(INDEX(Base_Dados!AK:AK,MATCH($B167,Base_Dados!$B:$B,0))=0,0,
MAX(0, MIN(AK$1,
((INDEX(Base_Dados!AK:AK,MATCH($B167,Base_Dados!$B:$B,0))-MIN(Base_Dados!AK$5:AK$98)) /
(IF(MAX(Base_Dados!AK$5:AK$98)-MIN(Base_Dados!AK$5:AK$98)=0,1,MAX(Base_Dados!AK$5:AK$98)-MIN(Base_Dados!AK$5:AK$98)))) * AK$1)))</f>
        <v>0</v>
      </c>
      <c r="AL167" s="106">
        <f>IF(INDEX(Base_Dados!AL:AL,MATCH($B167,Base_Dados!$B:$B,0))=0,0,
MAX(0, MIN(AL$1,
((INDEX(Base_Dados!AL:AL,MATCH($B167,Base_Dados!$B:$B,0))-MIN(Base_Dados!AL$5:AL$98)) /
(IF(MAX(Base_Dados!AL$5:AL$98)-MIN(Base_Dados!AL$5:AL$98)=0,1,MAX(Base_Dados!AL$5:AL$98)-MIN(Base_Dados!AL$5:AL$98)))) * AL$1)))</f>
        <v>0</v>
      </c>
      <c r="AM167" s="106">
        <f>IF(INDEX(Base_Dados!AM:AM,MATCH($B167,Base_Dados!$B:$B,0))=0,0,
MAX(0, MIN(AM$1,
((INDEX(Base_Dados!AM:AM,MATCH($B167,Base_Dados!$B:$B,0))-MIN(Base_Dados!AM$5:AM$98)) /
(IF(MAX(Base_Dados!AM$5:AM$98)-MIN(Base_Dados!AM$5:AM$98)=0,1,MAX(Base_Dados!AM$5:AM$98)-MIN(Base_Dados!AM$5:AM$98)))) * AM$1)))</f>
        <v>0</v>
      </c>
      <c r="AN167" s="106">
        <f>IF(INDEX(Base_Dados!AN:AN,MATCH($B167,Base_Dados!$B:$B,0))=0,0,
MAX(0, MIN(AN$1,
((INDEX(Base_Dados!AN:AN,MATCH($B167,Base_Dados!$B:$B,0))-MIN(Base_Dados!AN$5:AN$98)) /
(IF(MAX(Base_Dados!AN$5:AN$98)-MIN(Base_Dados!AN$5:AN$98)=0,1,MAX(Base_Dados!AN$5:AN$98)-MIN(Base_Dados!AN$5:AN$98)))) * AN$1)))</f>
        <v>0</v>
      </c>
      <c r="AO167" s="106">
        <f>IF(INDEX(Base_Dados!AO:AO,MATCH($B167,Base_Dados!$B:$B,0))=0,0,
MAX(0, MIN(AO$1,
((INDEX(Base_Dados!AO:AO,MATCH($B167,Base_Dados!$B:$B,0))-MIN(Base_Dados!AO$5:AO$98)) /
(IF(MAX(Base_Dados!AO$5:AO$98)-MIN(Base_Dados!AO$5:AO$98)=0,1,MAX(Base_Dados!AO$5:AO$98)-MIN(Base_Dados!AO$5:AO$98)))) * AO$1)))</f>
        <v>0</v>
      </c>
      <c r="AP167" s="106">
        <f>IF(INDEX(Base_Dados!AP:AP,MATCH($B167,Base_Dados!$B:$B,0))=0,0,
MAX(0, MIN(AP$1,
((INDEX(Base_Dados!AP:AP,MATCH($B167,Base_Dados!$B:$B,0))-MIN(Base_Dados!AP$5:AP$98)) /
(IF(MAX(Base_Dados!AP$5:AP$98)-MIN(Base_Dados!AP$5:AP$98)=0,1,MAX(Base_Dados!AP$5:AP$98)-MIN(Base_Dados!AP$5:AP$98)))) * AP$1)))</f>
        <v>0</v>
      </c>
      <c r="AQ167" s="106">
        <f>IF(INDEX(Base_Dados!AQ:AQ,MATCH($B167,Base_Dados!$B:$B,0))=0,0,
MAX(0, MIN(AQ$1,
((INDEX(Base_Dados!AQ:AQ,MATCH($B167,Base_Dados!$B:$B,0))-MIN(Base_Dados!AQ$5:AQ$98)) /
(IF(MAX(Base_Dados!AQ$5:AQ$98)-MIN(Base_Dados!AQ$5:AQ$98)=0,1,MAX(Base_Dados!AQ$5:AQ$98)-MIN(Base_Dados!AQ$5:AQ$98)))) * AQ$1)))</f>
        <v>0</v>
      </c>
      <c r="AR167" s="106">
        <f>IF(INDEX(Base_Dados!AR:AR,MATCH($B167,Base_Dados!$B:$B,0))=0,0,
MAX(0, MIN(AR$1,
((INDEX(Base_Dados!AR:AR,MATCH($B167,Base_Dados!$B:$B,0))-MIN(Base_Dados!AR$5:AR$98)) /
(IF(MAX(Base_Dados!AR$5:AR$98)-MIN(Base_Dados!AR$5:AR$98)=0,1,MAX(Base_Dados!AR$5:AR$98)-MIN(Base_Dados!AR$5:AR$98)))) * AR$1)))</f>
        <v>0</v>
      </c>
      <c r="AS167" s="106">
        <f>IF(INDEX(Base_Dados!AS:AS,MATCH($B167,Base_Dados!$B:$B,0))=0,0,
MAX(0, MIN(AS$1,
((INDEX(Base_Dados!AS:AS,MATCH($B167,Base_Dados!$B:$B,0))-MIN(Base_Dados!AS$5:AS$98)) /
(IF(MAX(Base_Dados!AS$5:AS$98)-MIN(Base_Dados!AS$5:AS$98)=0,1,MAX(Base_Dados!AS$5:AS$98)-MIN(Base_Dados!AS$5:AS$98)))) * AS$1)))</f>
        <v>0</v>
      </c>
      <c r="AT167" s="106">
        <f>IF(INDEX(Base_Dados!AT:AT,MATCH($B167,Base_Dados!$B:$B,0))=0,0,
MAX(0, MIN(AT$1,
((INDEX(Base_Dados!AT:AT,MATCH($B167,Base_Dados!$B:$B,0))-MIN(Base_Dados!AT$5:AT$98)) /
(IF(MAX(Base_Dados!AT$5:AT$98)-MIN(Base_Dados!AT$5:AT$98)=0,1,MAX(Base_Dados!AT$5:AT$98)-MIN(Base_Dados!AT$5:AT$98)))) * AT$1)))</f>
        <v>0</v>
      </c>
      <c r="AU167" s="106">
        <f>IF(INDEX(Base_Dados!AU:AU,MATCH($B167,Base_Dados!$B:$B,0))=0,0,
MAX(0, MIN(AU$1,
((INDEX(Base_Dados!AU:AU,MATCH($B167,Base_Dados!$B:$B,0))-MIN(Base_Dados!AU$5:AU$98)) /
(IF(MAX(Base_Dados!AU$5:AU$98)-MIN(Base_Dados!AU$5:AU$98)=0,1,MAX(Base_Dados!AU$5:AU$98)-MIN(Base_Dados!AU$5:AU$98)))) * AU$1)))</f>
        <v>0</v>
      </c>
      <c r="AV167" s="106">
        <f>IF(INDEX(Base_Dados!AV:AV,MATCH($B167,Base_Dados!$B:$B,0))=0,0,
MAX(0, MIN(AV$1,
((INDEX(Base_Dados!AV:AV,MATCH($B167,Base_Dados!$B:$B,0))-MIN(Base_Dados!AV$5:AV$98)) /
(IF(MAX(Base_Dados!AV$5:AV$98)-MIN(Base_Dados!AV$5:AV$98)=0,1,MAX(Base_Dados!AV$5:AV$98)-MIN(Base_Dados!AV$5:AV$98)))) * AV$1)))</f>
        <v>0</v>
      </c>
      <c r="AW167" s="106">
        <f>IF(INDEX(Base_Dados!AW:AW,MATCH($B167,Base_Dados!$B:$B,0))=0,0,
MAX(0, MIN(AW$1,
((INDEX(Base_Dados!AW:AW,MATCH($B167,Base_Dados!$B:$B,0))-MIN(Base_Dados!AW$5:AW$98)) /
(IF(MAX(Base_Dados!AW$5:AW$98)-MIN(Base_Dados!AW$5:AW$98)=0,1,MAX(Base_Dados!AW$5:AW$98)-MIN(Base_Dados!AW$5:AW$98)))) * AW$1)))</f>
        <v>0</v>
      </c>
      <c r="AX167" s="106">
        <f>IF(INDEX(Base_Dados!AX:AX,MATCH($B167,Base_Dados!$B:$B,0))=0,0,
MAX(0, MIN(AX$1,
((INDEX(Base_Dados!AX:AX,MATCH($B167,Base_Dados!$B:$B,0))-MIN(Base_Dados!AX$5:AX$98)) /
(IF(MAX(Base_Dados!AX$5:AX$98)-MIN(Base_Dados!AX$5:AX$98)=0,1,MAX(Base_Dados!AX$5:AX$98)-MIN(Base_Dados!AX$5:AX$98)))) * AX$1)))</f>
        <v>0</v>
      </c>
      <c r="AY167" s="106">
        <f>IF(INDEX(Base_Dados!AY:AY,MATCH($B167,Base_Dados!$B:$B,0))=0,0,
MAX(0, MIN(AY$1,
((INDEX(Base_Dados!AY:AY,MATCH($B167,Base_Dados!$B:$B,0))-MIN(Base_Dados!AY$5:AY$98)) /
(IF(MAX(Base_Dados!AY$5:AY$98)-MIN(Base_Dados!AY$5:AY$98)=0,1,MAX(Base_Dados!AY$5:AY$98)-MIN(Base_Dados!AY$5:AY$98)))) * AY$1)))</f>
        <v>0</v>
      </c>
      <c r="AZ167" s="106">
        <f>IF(INDEX(Base_Dados!AZ:AZ,MATCH($B167,Base_Dados!$B:$B,0))=0,0,
MAX(0, MIN(AZ$1,
((INDEX(Base_Dados!AZ:AZ,MATCH($B167,Base_Dados!$B:$B,0))-MIN(Base_Dados!AZ$5:AZ$98)) /
(IF(MAX(Base_Dados!AZ$5:AZ$98)-MIN(Base_Dados!AZ$5:AZ$98)=0,1,MAX(Base_Dados!AZ$5:AZ$98)-MIN(Base_Dados!AZ$5:AZ$98)))) * AZ$1)))</f>
        <v>0</v>
      </c>
      <c r="BA167" s="106">
        <f>IF(INDEX(Base_Dados!BA:BA,MATCH($B167,Base_Dados!$B:$B,0))=0,0,
MAX(0, MIN(BA$1,
((INDEX(Base_Dados!BA:BA,MATCH($B167,Base_Dados!$B:$B,0))-MIN(Base_Dados!BA$5:BA$98)) /
(IF(MAX(Base_Dados!BA$5:BA$98)-MIN(Base_Dados!BA$5:BA$98)=0,1,MAX(Base_Dados!BA$5:BA$98)-MIN(Base_Dados!BA$5:BA$98)))) * BA$1)))</f>
        <v>1.580852150358578E-2</v>
      </c>
      <c r="BB167" s="106">
        <f>IF(INDEX(Base_Dados!BB:BB,MATCH($B167,Base_Dados!$B:$B,0))=0,0,
MAX(0, MIN(BB$1,
((INDEX(Base_Dados!BB:BB,MATCH($B167,Base_Dados!$B:$B,0))-MIN(Base_Dados!BB$5:BB$98)) /
(IF(MAX(Base_Dados!BB$5:BB$98)-MIN(Base_Dados!BB$5:BB$98)=0,1,MAX(Base_Dados!BB$5:BB$98)-MIN(Base_Dados!BB$5:BB$98)))) * BB$1)))</f>
        <v>0.45259337455257598</v>
      </c>
      <c r="BC167" s="106">
        <f>IF(INDEX(Base_Dados!BC:BC,MATCH($B167,Base_Dados!$B:$B,0))=0,0,
MAX(0, MIN(BC$1,
((INDEX(Base_Dados!BC:BC,MATCH($B167,Base_Dados!$B:$B,0))-MIN(Base_Dados!BC$5:BC$98)) /
(IF(MAX(Base_Dados!BC$5:BC$98)-MIN(Base_Dados!BC$5:BC$98)=0,1,MAX(Base_Dados!BC$5:BC$98)-MIN(Base_Dados!BC$5:BC$98)))) * BC$1)))</f>
        <v>2.1545919741448961E-2</v>
      </c>
      <c r="BD167" s="106">
        <f>IF(INDEX(Base_Dados!BD:BD,MATCH($B167,Base_Dados!$B:$B,0))=0,0,
MAX(0, MIN(BD$1,
((INDEX(Base_Dados!BD:BD,MATCH($B167,Base_Dados!$B:$B,0))-MIN(Base_Dados!BD$5:BD$98)) /
(IF(MAX(Base_Dados!BD$5:BD$98)-MIN(Base_Dados!BD$5:BD$98)=0,1,MAX(Base_Dados!BD$5:BD$98)-MIN(Base_Dados!BD$5:BD$98)))) * BD$1)))</f>
        <v>9.6253722041409872E-3</v>
      </c>
      <c r="BE167" s="106">
        <f>IF(INDEX(Base_Dados!BE:BE,MATCH($B167,Base_Dados!$B:$B,0))=0,0,
MAX(0, MIN(BE$1,
((INDEX(Base_Dados!BE:BE,MATCH($B167,Base_Dados!$B:$B,0))-MIN(Base_Dados!BE$5:BE$98)) /
(IF(MAX(Base_Dados!BE$5:BE$98)-MIN(Base_Dados!BE$5:BE$98)=0,1,MAX(Base_Dados!BE$5:BE$98)-MIN(Base_Dados!BE$5:BE$98)))) * BE$1)))</f>
        <v>2.408429503261415E-2</v>
      </c>
      <c r="BF167" s="106">
        <f>IF(INDEX(Base_Dados!BF:BF,MATCH($B167,Base_Dados!$B:$B,0))=0,0,
MAX(0, MIN(BF$1,
((INDEX(Base_Dados!BF:BF,MATCH($B167,Base_Dados!$B:$B,0))-MIN(Base_Dados!BF$5:BF$98)) /
(IF(MAX(Base_Dados!BF$5:BF$98)-MIN(Base_Dados!BF$5:BF$98)=0,1,MAX(Base_Dados!BF$5:BF$98)-MIN(Base_Dados!BF$5:BF$98)))) * BF$1)))</f>
        <v>0</v>
      </c>
      <c r="BG167" s="106">
        <f>IF(INDEX(Base_Dados!BG:BG,MATCH($B167,Base_Dados!$B:$B,0))=0,0,
MAX(0, MIN(BG$1,
((INDEX(Base_Dados!BG:BG,MATCH($B167,Base_Dados!$B:$B,0))-MIN(Base_Dados!BG$5:BG$98)) /
(IF(MAX(Base_Dados!BG$5:BG$98)-MIN(Base_Dados!BG$5:BG$98)=0,1,MAX(Base_Dados!BG$5:BG$98)-MIN(Base_Dados!BG$5:BG$98)))) * BG$1)))</f>
        <v>0</v>
      </c>
      <c r="BH167" s="106">
        <f>IF(INDEX(Base_Dados!BH:BH,MATCH($B167,Base_Dados!$B:$B,0))=0,0,
MAX(0, MIN(BH$1,
((INDEX(Base_Dados!BH:BH,MATCH($B167,Base_Dados!$B:$B,0))-MIN(Base_Dados!BH$5:BH$98)) /
(IF(MAX(Base_Dados!BH$5:BH$98)-MIN(Base_Dados!BH$5:BH$98)=0,1,MAX(Base_Dados!BH$5:BH$98)-MIN(Base_Dados!BH$5:BH$98)))) * BH$1)))</f>
        <v>0</v>
      </c>
      <c r="BI167" s="106">
        <f>IF(INDEX(Base_Dados!BI:BI,MATCH($B167,Base_Dados!$B:$B,0))=0,0,
MAX(0, MIN(BI$1,
((INDEX(Base_Dados!BI:BI,MATCH($B167,Base_Dados!$B:$B,0))-MIN(Base_Dados!BI$5:BI$98)) /
(IF(MAX(Base_Dados!BI$5:BI$98)-MIN(Base_Dados!BI$5:BI$98)=0,1,MAX(Base_Dados!BI$5:BI$98)-MIN(Base_Dados!BI$5:BI$98)))) * BI$1)))</f>
        <v>6.2402496099843996E-3</v>
      </c>
      <c r="BJ167" s="106">
        <f>IF(INDEX(Base_Dados!BJ:BJ,MATCH($B167,Base_Dados!$B:$B,0))=0,0,
MAX(0, MIN(BJ$1,
((INDEX(Base_Dados!BJ:BJ,MATCH($B167,Base_Dados!$B:$B,0))-MIN(Base_Dados!BJ$5:BJ$98)) /
(IF(MAX(Base_Dados!BJ$5:BJ$98)-MIN(Base_Dados!BJ$5:BJ$98)=0,1,MAX(Base_Dados!BJ$5:BJ$98)-MIN(Base_Dados!BJ$5:BJ$98)))) * BJ$1)))</f>
        <v>0</v>
      </c>
      <c r="BK167" s="106">
        <f>IF(INDEX(Base_Dados!BK:BK,MATCH($B167,Base_Dados!$B:$B,0))=0,0,
MAX(0, MIN(BK$1,
((INDEX(Base_Dados!BK:BK,MATCH($B167,Base_Dados!$B:$B,0))-MIN(Base_Dados!BK$5:BK$98)) /
(IF(MAX(Base_Dados!BK$5:BK$98)-MIN(Base_Dados!BK$5:BK$98)=0,1,MAX(Base_Dados!BK$5:BK$98)-MIN(Base_Dados!BK$5:BK$98)))) * BK$1)))</f>
        <v>0</v>
      </c>
      <c r="BL167" s="106">
        <f>IF(INDEX(Base_Dados!BL:BL,MATCH($B167,Base_Dados!$B:$B,0))=0,0,
MAX(0, MIN(BL$1,
((INDEX(Base_Dados!BL:BL,MATCH($B167,Base_Dados!$B:$B,0))-MIN(Base_Dados!BL$5:BL$98)) /
(IF(MAX(Base_Dados!BL$5:BL$98)-MIN(Base_Dados!BL$5:BL$98)=0,1,MAX(Base_Dados!BL$5:BL$98)-MIN(Base_Dados!BL$5:BL$98)))) * BL$1)))</f>
        <v>4.8859934853420191E-3</v>
      </c>
      <c r="BM167" s="106">
        <f>IF(INDEX(Base_Dados!BM:BM,MATCH($B167,Base_Dados!$B:$B,0))=0,0,
MAX(0, MIN(BM$1,
((INDEX(Base_Dados!BM:BM,MATCH($B167,Base_Dados!$B:$B,0))-MIN(Base_Dados!BM$5:BM$98)) /
(IF(MAX(Base_Dados!BM$5:BM$98)-MIN(Base_Dados!BM$5:BM$98)=0,1,MAX(Base_Dados!BM$5:BM$98)-MIN(Base_Dados!BM$5:BM$98)))) * BM$1)))</f>
        <v>0.58906462887269839</v>
      </c>
      <c r="BN167" s="106">
        <f>IF(INDEX(Base_Dados!BN:BN,MATCH($B167,Base_Dados!$B:$B,0))=0,0,
MAX(0, MIN(BN$1,
((INDEX(Base_Dados!BN:BN,MATCH($B167,Base_Dados!$B:$B,0))-MIN(Base_Dados!BN$5:BN$98)) /
(IF(MAX(Base_Dados!BN$5:BN$98)-MIN(Base_Dados!BN$5:BN$98)=0,1,MAX(Base_Dados!BN$5:BN$98)-MIN(Base_Dados!BN$5:BN$98)))) * BN$1)))</f>
        <v>0.63445184653436804</v>
      </c>
      <c r="BO167" s="106">
        <f>IF(INDEX(Base_Dados!BO:BO,MATCH($B167,Base_Dados!$B:$B,0))=0,0,
MAX(0, MIN(BO$1,
((INDEX(Base_Dados!BO:BO,MATCH($B167,Base_Dados!$B:$B,0))-MIN(Base_Dados!BO$5:BO$98)) /
(IF(MAX(Base_Dados!BO$5:BO$98)-MIN(Base_Dados!BO$5:BO$98)=0,1,MAX(Base_Dados!BO$5:BO$98)-MIN(Base_Dados!BO$5:BO$98)))) * BO$1)))</f>
        <v>0</v>
      </c>
      <c r="BP167" s="106">
        <f t="shared" si="12"/>
        <v>8.2745603874015696</v>
      </c>
      <c r="BQ167" s="111">
        <f t="shared" si="13"/>
        <v>0.45387045987725938</v>
      </c>
      <c r="BR167" s="112">
        <f t="shared" si="14"/>
        <v>0.13936214639923611</v>
      </c>
      <c r="BS167" s="113">
        <f t="shared" si="15"/>
        <v>8.1351982410023336</v>
      </c>
    </row>
    <row r="168" spans="1:71">
      <c r="A168" s="21">
        <v>25012</v>
      </c>
      <c r="B168" s="21" t="s">
        <v>420</v>
      </c>
      <c r="C168" s="21" t="s">
        <v>413</v>
      </c>
      <c r="D168" s="105">
        <f>IF(INDEX(Base_Dados!D:D,MATCH($B168,Base_Dados!$B:$B,0))=0,0,
MAX(0, MIN(D$1,
((INDEX(Base_Dados!D:D,MATCH($B168,Base_Dados!$B:$B,0))-MIN(Base_Dados!D$5:D$98)) /
(IF(MAX(Base_Dados!D$5:D$98)-MIN(Base_Dados!D$5:D$98)=0,1,MAX(Base_Dados!D$5:D$98)-MIN(Base_Dados!D$5:D$98)))) * D$1)))</f>
        <v>0.23856881356092957</v>
      </c>
      <c r="E168" s="106">
        <f>IF(INDEX(Base_Dados!E:E,MATCH($B168,Base_Dados!$B:$B,0))=0,0,
MAX(0, MIN(E$1,
((INDEX(Base_Dados!E:E,MATCH($B168,Base_Dados!$B:$B,0))-MIN(Base_Dados!E$5:E$98)) /
(IF(MAX(Base_Dados!E$5:E$98)-MIN(Base_Dados!E$5:E$98)=0,1,MAX(Base_Dados!E$5:E$98)-MIN(Base_Dados!E$5:E$98)))) * E$1)))</f>
        <v>7.4121766520892862E-2</v>
      </c>
      <c r="F168" s="106">
        <f>IF(INDEX(Base_Dados!F:F,MATCH($B168,Base_Dados!$B:$B,0))=0,0,
MAX(0, MIN(F$1,
((INDEX(Base_Dados!F:F,MATCH($B168,Base_Dados!$B:$B,0))-MIN(Base_Dados!F$5:F$98)) /
(IF(MAX(Base_Dados!F$5:F$98)-MIN(Base_Dados!F$5:F$98)=0,1,MAX(Base_Dados!F$5:F$98)-MIN(Base_Dados!F$5:F$98)))) * F$1)))</f>
        <v>6.4855572138363599E-2</v>
      </c>
      <c r="G168" s="106">
        <f>IF(INDEX(Base_Dados!G:G,MATCH($B168,Base_Dados!$B:$B,0))=0,0,
MAX(0, MIN(G$1,
((INDEX(Base_Dados!G:G,MATCH($B168,Base_Dados!$B:$B,0))-MIN(Base_Dados!G$5:G$98)) /
(IF(MAX(Base_Dados!G$5:G$98)-MIN(Base_Dados!G$5:G$98)=0,1,MAX(Base_Dados!G$5:G$98)-MIN(Base_Dados!G$5:G$98)))) * G$1)))</f>
        <v>6.6782150525992887E-2</v>
      </c>
      <c r="H168" s="106">
        <f>IF(INDEX(Base_Dados!H:H,MATCH($B168,Base_Dados!$B:$B,0))=0,0,
MAX(0, MIN(H$1,
((INDEX(Base_Dados!H:H,MATCH($B168,Base_Dados!$B:$B,0))-MIN(Base_Dados!H$5:H$98)) /
(IF(MAX(Base_Dados!H$5:H$98)-MIN(Base_Dados!H$5:H$98)=0,1,MAX(Base_Dados!H$5:H$98)-MIN(Base_Dados!H$5:H$98)))) * H$1)))</f>
        <v>7.0636642143160622E-2</v>
      </c>
      <c r="I168" s="106">
        <f>IF(INDEX(Base_Dados!I:I,MATCH($B168,Base_Dados!$B:$B,0))=0,0,
MAX(0, MIN(I$1,
((INDEX(Base_Dados!I:I,MATCH($B168,Base_Dados!$B:$B,0))-MIN(Base_Dados!I$5:I$98)) /
(IF(MAX(Base_Dados!I$5:I$98)-MIN(Base_Dados!I$5:I$98)=0,1,MAX(Base_Dados!I$5:I$98)-MIN(Base_Dados!I$5:I$98)))) * I$1)))</f>
        <v>7.0413480042514784E-2</v>
      </c>
      <c r="J168" s="106">
        <f>IF(INDEX(Base_Dados!J:J,MATCH($B168,Base_Dados!$B:$B,0))=0,0,
MAX(0, MIN(J$1,
((INDEX(Base_Dados!J:J,MATCH($B168,Base_Dados!$B:$B,0))-MIN(Base_Dados!J$5:J$98)) /
(IF(MAX(Base_Dados!J$5:J$98)-MIN(Base_Dados!J$5:J$98)=0,1,MAX(Base_Dados!J$5:J$98)-MIN(Base_Dados!J$5:J$98)))) * J$1)))</f>
        <v>8.0034984837514075E-2</v>
      </c>
      <c r="K168" s="106">
        <f>IF(INDEX(Base_Dados!K:K,MATCH($B168,Base_Dados!$B:$B,0))=0,0,
MAX(0, MIN(K$1,
((INDEX(Base_Dados!K:K,MATCH($B168,Base_Dados!$B:$B,0))-MIN(Base_Dados!K$5:K$98)) /
(IF(MAX(Base_Dados!K$5:K$98)-MIN(Base_Dados!K$5:K$98)=0,1,MAX(Base_Dados!K$5:K$98)-MIN(Base_Dados!K$5:K$98)))) * K$1)))</f>
        <v>8.3815966010733448E-2</v>
      </c>
      <c r="L168" s="106">
        <f>IF(INDEX(Base_Dados!L:L,MATCH($B168,Base_Dados!$B:$B,0))=0,0,
MAX(0, MIN(L$1,
((INDEX(Base_Dados!L:L,MATCH($B168,Base_Dados!$B:$B,0))-MIN(Base_Dados!L$5:L$98)) /
(IF(MAX(Base_Dados!L$5:L$98)-MIN(Base_Dados!L$5:L$98)=0,1,MAX(Base_Dados!L$5:L$98)-MIN(Base_Dados!L$5:L$98)))) * L$1)))</f>
        <v>9.6571222236733936E-2</v>
      </c>
      <c r="M168" s="106">
        <f>IF(INDEX(Base_Dados!M:M,MATCH($B168,Base_Dados!$B:$B,0))=0,0,
MAX(0, MIN(M$1,
((INDEX(Base_Dados!M:M,MATCH($B168,Base_Dados!$B:$B,0))-MIN(Base_Dados!M$5:M$98)) /
(IF(MAX(Base_Dados!M$5:M$98)-MIN(Base_Dados!M$5:M$98)=0,1,MAX(Base_Dados!M$5:M$98)-MIN(Base_Dados!M$5:M$98)))) * M$1)))</f>
        <v>0.10454810495626822</v>
      </c>
      <c r="N168" s="106">
        <f>IF(INDEX(Base_Dados!N:N,MATCH($B168,Base_Dados!$B:$B,0))=0,0,
MAX(0, MIN(N$1,
((INDEX(Base_Dados!N:N,MATCH($B168,Base_Dados!$B:$B,0))-MIN(Base_Dados!N$5:N$98)) /
(IF(MAX(Base_Dados!N$5:N$98)-MIN(Base_Dados!N$5:N$98)=0,1,MAX(Base_Dados!N$5:N$98)-MIN(Base_Dados!N$5:N$98)))) * N$1)))</f>
        <v>0.15672215714809687</v>
      </c>
      <c r="O168" s="106">
        <f>IF(INDEX(Base_Dados!O:O,MATCH($B168,Base_Dados!$B:$B,0))=0,0,
MAX(0, MIN(O$1,
((INDEX(Base_Dados!O:O,MATCH($B168,Base_Dados!$B:$B,0))-MIN(Base_Dados!O$5:O$98)) /
(IF(MAX(Base_Dados!O$5:O$98)-MIN(Base_Dados!O$5:O$98)=0,1,MAX(Base_Dados!O$5:O$98)-MIN(Base_Dados!O$5:O$98)))) * O$1)))</f>
        <v>0.22030213501309995</v>
      </c>
      <c r="P168" s="106">
        <f>IF(INDEX(Base_Dados!P:P,MATCH($B168,Base_Dados!$B:$B,0))=0,0,
MAX(0, MIN(P$1,
((INDEX(Base_Dados!P:P,MATCH($B168,Base_Dados!$B:$B,0))-MIN(Base_Dados!P$5:P$98)) /
(IF(MAX(Base_Dados!P$5:P$98)-MIN(Base_Dados!P$5:P$98)=0,1,MAX(Base_Dados!P$5:P$98)-MIN(Base_Dados!P$5:P$98)))) * P$1)))</f>
        <v>1.9264444197625973E-2</v>
      </c>
      <c r="Q168" s="106">
        <f>IF(INDEX(Base_Dados!Q:Q,MATCH($B168,Base_Dados!$B:$B,0))=0,0,
MAX(0, MIN(Q$1,
((INDEX(Base_Dados!Q:Q,MATCH($B168,Base_Dados!$B:$B,0))-MIN(Base_Dados!Q$5:Q$98)) /
(IF(MAX(Base_Dados!Q$5:Q$98)-MIN(Base_Dados!Q$5:Q$98)=0,1,MAX(Base_Dados!Q$5:Q$98)-MIN(Base_Dados!Q$5:Q$98)))) * Q$1)))</f>
        <v>5.6605760623453212E-3</v>
      </c>
      <c r="R168" s="106">
        <f>IF(INDEX(Base_Dados!R:R,MATCH($B168,Base_Dados!$B:$B,0))=0,0,
MAX(0, MIN(R$1,
((INDEX(Base_Dados!R:R,MATCH($B168,Base_Dados!$B:$B,0))-MIN(Base_Dados!R$5:R$98)) /
(IF(MAX(Base_Dados!R$5:R$98)-MIN(Base_Dados!R$5:R$98)=0,1,MAX(Base_Dados!R$5:R$98)-MIN(Base_Dados!R$5:R$98)))) * R$1)))</f>
        <v>8.6578169458498937E-3</v>
      </c>
      <c r="S168" s="106">
        <f>IF(INDEX(Base_Dados!S:S,MATCH($B168,Base_Dados!$B:$B,0))=0,0,
MAX(0, MIN(S$1,
((INDEX(Base_Dados!S:S,MATCH($B168,Base_Dados!$B:$B,0))-MIN(Base_Dados!S$5:S$98)) /
(IF(MAX(Base_Dados!S$5:S$98)-MIN(Base_Dados!S$5:S$98)=0,1,MAX(Base_Dados!S$5:S$98)-MIN(Base_Dados!S$5:S$98)))) * S$1)))</f>
        <v>1.3367782520781846E-2</v>
      </c>
      <c r="T168" s="106">
        <f>IF(INDEX(Base_Dados!T:T,MATCH($B168,Base_Dados!$B:$B,0))=0,0,
MAX(0, MIN(T$1,
((INDEX(Base_Dados!T:T,MATCH($B168,Base_Dados!$B:$B,0))-MIN(Base_Dados!T$5:T$98)) /
(IF(MAX(Base_Dados!T$5:T$98)-MIN(Base_Dados!T$5:T$98)=0,1,MAX(Base_Dados!T$5:T$98)-MIN(Base_Dados!T$5:T$98)))) * T$1)))</f>
        <v>0.40728637678779034</v>
      </c>
      <c r="U168" s="106">
        <f>IF(INDEX(Base_Dados!U:U,MATCH($B168,Base_Dados!$B:$B,0))=0,0,
MAX(0, MIN(U$1,
((INDEX(Base_Dados!U:U,MATCH($B168,Base_Dados!$B:$B,0))-MIN(Base_Dados!U$5:U$98)) /
(IF(MAX(Base_Dados!U$5:U$98)-MIN(Base_Dados!U$5:U$98)=0,1,MAX(Base_Dados!U$5:U$98)-MIN(Base_Dados!U$5:U$98)))) * U$1)))</f>
        <v>0.81714753792381312</v>
      </c>
      <c r="V168" s="106">
        <f>IF(INDEX(Base_Dados!V:V,MATCH($B168,Base_Dados!$B:$B,0))=0,0,
MAX(0, MIN(V$1,
((INDEX(Base_Dados!V:V,MATCH($B168,Base_Dados!$B:$B,0))-MIN(Base_Dados!V$5:V$98)) /
(IF(MAX(Base_Dados!V$5:V$98)-MIN(Base_Dados!V$5:V$98)=0,1,MAX(Base_Dados!V$5:V$98)-MIN(Base_Dados!V$5:V$98)))) * V$1)))</f>
        <v>1.3703155617705491E-2</v>
      </c>
      <c r="W168" s="106">
        <f>IF(INDEX(Base_Dados!W:W,MATCH($B168,Base_Dados!$B:$B,0))=0,0,
MAX(0, MIN(W$1,
((INDEX(Base_Dados!W:W,MATCH($B168,Base_Dados!$B:$B,0))-MIN(Base_Dados!W$5:W$98)) /
(IF(MAX(Base_Dados!W$5:W$98)-MIN(Base_Dados!W$5:W$98)=0,1,MAX(Base_Dados!W$5:W$98)-MIN(Base_Dados!W$5:W$98)))) * W$1)))</f>
        <v>1.9285891701942535</v>
      </c>
      <c r="X168" s="106">
        <f>IF(INDEX(Base_Dados!X:X,MATCH($B168,Base_Dados!$B:$B,0))=0,0,
MAX(0, MIN(X$1,
((INDEX(Base_Dados!X:X,MATCH($B168,Base_Dados!$B:$B,0))-MIN(Base_Dados!X$5:X$98)) /
(IF(MAX(Base_Dados!X$5:X$98)-MIN(Base_Dados!X$5:X$98)=0,1,MAX(Base_Dados!X$5:X$98)-MIN(Base_Dados!X$5:X$98)))) * X$1)))</f>
        <v>0</v>
      </c>
      <c r="Y168" s="106">
        <f>IF(INDEX(Base_Dados!Y:Y,MATCH($B168,Base_Dados!$B:$B,0))=0,0,
MAX(0, MIN(Y$1,
((INDEX(Base_Dados!Y:Y,MATCH($B168,Base_Dados!$B:$B,0))-MIN(Base_Dados!Y$5:Y$98)) /
(IF(MAX(Base_Dados!Y$5:Y$98)-MIN(Base_Dados!Y$5:Y$98)=0,1,MAX(Base_Dados!Y$5:Y$98)-MIN(Base_Dados!Y$5:Y$98)))) * Y$1)))</f>
        <v>0</v>
      </c>
      <c r="Z168" s="106">
        <f>IF(INDEX(Base_Dados!Z:Z,MATCH($B168,Base_Dados!$B:$B,0))=0,0,
MAX(0, MIN(Z$1,
((INDEX(Base_Dados!Z:Z,MATCH($B168,Base_Dados!$B:$B,0))-MIN(Base_Dados!Z$5:Z$98)) /
(IF(MAX(Base_Dados!Z$5:Z$98)-MIN(Base_Dados!Z$5:Z$98)=0,1,MAX(Base_Dados!Z$5:Z$98)-MIN(Base_Dados!Z$5:Z$98)))) * Z$1)))</f>
        <v>0</v>
      </c>
      <c r="AA168" s="106">
        <f>IF(INDEX(Base_Dados!AA:AA,MATCH($B168,Base_Dados!$B:$B,0))=0,0,
MAX(0, MIN(AA$1,
((INDEX(Base_Dados!AA:AA,MATCH($B168,Base_Dados!$B:$B,0))-MIN(Base_Dados!AA$5:AA$98)) /
(IF(MAX(Base_Dados!AA$5:AA$98)-MIN(Base_Dados!AA$5:AA$98)=0,1,MAX(Base_Dados!AA$5:AA$98)-MIN(Base_Dados!AA$5:AA$98)))) * AA$1)))</f>
        <v>0</v>
      </c>
      <c r="AB168" s="106">
        <f>IF(INDEX(Base_Dados!AB:AB,MATCH($B168,Base_Dados!$B:$B,0))=0,0,
MAX(0, MIN(AB$1,
((INDEX(Base_Dados!AB:AB,MATCH($B168,Base_Dados!$B:$B,0))-MIN(Base_Dados!AB$5:AB$98)) /
(IF(MAX(Base_Dados!AB$5:AB$98)-MIN(Base_Dados!AB$5:AB$98)=0,1,MAX(Base_Dados!AB$5:AB$98)-MIN(Base_Dados!AB$5:AB$98)))) * AB$1)))</f>
        <v>0</v>
      </c>
      <c r="AC168" s="106">
        <f>IF(INDEX(Base_Dados!AC:AC,MATCH($B168,Base_Dados!$B:$B,0))=0,0,
MAX(0, MIN(AC$1,
((INDEX(Base_Dados!AC:AC,MATCH($B168,Base_Dados!$B:$B,0))-MIN(Base_Dados!AC$5:AC$98)) /
(IF(MAX(Base_Dados!AC$5:AC$98)-MIN(Base_Dados!AC$5:AC$98)=0,1,MAX(Base_Dados!AC$5:AC$98)-MIN(Base_Dados!AC$5:AC$98)))) * AC$1)))</f>
        <v>1.7994796685295817E-2</v>
      </c>
      <c r="AD168" s="106">
        <f>IF(INDEX(Base_Dados!AD:AD,MATCH($B168,Base_Dados!$B:$B,0))=0,0,
MAX(0, MIN(AD$1,
((INDEX(Base_Dados!AD:AD,MATCH($B168,Base_Dados!$B:$B,0))-MIN(Base_Dados!AD$5:AD$98)) /
(IF(MAX(Base_Dados!AD$5:AD$98)-MIN(Base_Dados!AD$5:AD$98)=0,1,MAX(Base_Dados!AD$5:AD$98)-MIN(Base_Dados!AD$5:AD$98)))) * AD$1)))</f>
        <v>9.6287531430261798E-3</v>
      </c>
      <c r="AE168" s="106">
        <f>IF(INDEX(Base_Dados!AE:AE,MATCH($B168,Base_Dados!$B:$B,0))=0,0,
MAX(0, MIN(AE$1,
((INDEX(Base_Dados!AE:AE,MATCH($B168,Base_Dados!$B:$B,0))-MIN(Base_Dados!AE$5:AE$98)) /
(IF(MAX(Base_Dados!AE$5:AE$98)-MIN(Base_Dados!AE$5:AE$98)=0,1,MAX(Base_Dados!AE$5:AE$98)-MIN(Base_Dados!AE$5:AE$98)))) * AE$1)))</f>
        <v>4.8755932690924784E-3</v>
      </c>
      <c r="AF168" s="106">
        <f>IF(INDEX(Base_Dados!AF:AF,MATCH($B168,Base_Dados!$B:$B,0))=0,0,
MAX(0, MIN(AF$1,
((INDEX(Base_Dados!AF:AF,MATCH($B168,Base_Dados!$B:$B,0))-MIN(Base_Dados!AF$5:AF$98)) /
(IF(MAX(Base_Dados!AF$5:AF$98)-MIN(Base_Dados!AF$5:AF$98)=0,1,MAX(Base_Dados!AF$5:AF$98)-MIN(Base_Dados!AF$5:AF$98)))) * AF$1)))</f>
        <v>5.608421826874454E-3</v>
      </c>
      <c r="AG168" s="106">
        <f>IF(INDEX(Base_Dados!AG:AG,MATCH($B168,Base_Dados!$B:$B,0))=0,0,
MAX(0, MIN(AG$1,
((INDEX(Base_Dados!AG:AG,MATCH($B168,Base_Dados!$B:$B,0))-MIN(Base_Dados!AG$5:AG$98)) /
(IF(MAX(Base_Dados!AG$5:AG$98)-MIN(Base_Dados!AG$5:AG$98)=0,1,MAX(Base_Dados!AG$5:AG$98)-MIN(Base_Dados!AG$5:AG$98)))) * AG$1)))</f>
        <v>5.6605760623453212E-3</v>
      </c>
      <c r="AH168" s="106">
        <f>IF(INDEX(Base_Dados!AH:AH,MATCH($B168,Base_Dados!$B:$B,0))=0,0,
MAX(0, MIN(AH$1,
((INDEX(Base_Dados!AH:AH,MATCH($B168,Base_Dados!$B:$B,0))-MIN(Base_Dados!AH$5:AH$98)) /
(IF(MAX(Base_Dados!AH$5:AH$98)-MIN(Base_Dados!AH$5:AH$98)=0,1,MAX(Base_Dados!AH$5:AH$98)-MIN(Base_Dados!AH$5:AH$98)))) * AH$1)))</f>
        <v>1.5695334006824044</v>
      </c>
      <c r="AI168" s="106">
        <f>IF(INDEX(Base_Dados!AI:AI,MATCH($B168,Base_Dados!$B:$B,0))=0,0,
MAX(0, MIN(AI$1,
((INDEX(Base_Dados!AI:AI,MATCH($B168,Base_Dados!$B:$B,0))-MIN(Base_Dados!AI$5:AI$98)) /
(IF(MAX(Base_Dados!AI$5:AI$98)-MIN(Base_Dados!AI$5:AI$98)=0,1,MAX(Base_Dados!AI$5:AI$98)-MIN(Base_Dados!AI$5:AI$98)))) * AI$1)))</f>
        <v>0</v>
      </c>
      <c r="AJ168" s="106">
        <f>IF(INDEX(Base_Dados!AJ:AJ,MATCH($B168,Base_Dados!$B:$B,0))=0,0,
MAX(0, MIN(AJ$1,
((INDEX(Base_Dados!AJ:AJ,MATCH($B168,Base_Dados!$B:$B,0))-MIN(Base_Dados!AJ$5:AJ$98)) /
(IF(MAX(Base_Dados!AJ$5:AJ$98)-MIN(Base_Dados!AJ$5:AJ$98)=0,1,MAX(Base_Dados!AJ$5:AJ$98)-MIN(Base_Dados!AJ$5:AJ$98)))) * AJ$1)))</f>
        <v>0</v>
      </c>
      <c r="AK168" s="106">
        <f>IF(INDEX(Base_Dados!AK:AK,MATCH($B168,Base_Dados!$B:$B,0))=0,0,
MAX(0, MIN(AK$1,
((INDEX(Base_Dados!AK:AK,MATCH($B168,Base_Dados!$B:$B,0))-MIN(Base_Dados!AK$5:AK$98)) /
(IF(MAX(Base_Dados!AK$5:AK$98)-MIN(Base_Dados!AK$5:AK$98)=0,1,MAX(Base_Dados!AK$5:AK$98)-MIN(Base_Dados!AK$5:AK$98)))) * AK$1)))</f>
        <v>5.7471264367816091E-4</v>
      </c>
      <c r="AL168" s="106">
        <f>IF(INDEX(Base_Dados!AL:AL,MATCH($B168,Base_Dados!$B:$B,0))=0,0,
MAX(0, MIN(AL$1,
((INDEX(Base_Dados!AL:AL,MATCH($B168,Base_Dados!$B:$B,0))-MIN(Base_Dados!AL$5:AL$98)) /
(IF(MAX(Base_Dados!AL$5:AL$98)-MIN(Base_Dados!AL$5:AL$98)=0,1,MAX(Base_Dados!AL$5:AL$98)-MIN(Base_Dados!AL$5:AL$98)))) * AL$1)))</f>
        <v>0</v>
      </c>
      <c r="AM168" s="106">
        <f>IF(INDEX(Base_Dados!AM:AM,MATCH($B168,Base_Dados!$B:$B,0))=0,0,
MAX(0, MIN(AM$1,
((INDEX(Base_Dados!AM:AM,MATCH($B168,Base_Dados!$B:$B,0))-MIN(Base_Dados!AM$5:AM$98)) /
(IF(MAX(Base_Dados!AM$5:AM$98)-MIN(Base_Dados!AM$5:AM$98)=0,1,MAX(Base_Dados!AM$5:AM$98)-MIN(Base_Dados!AM$5:AM$98)))) * AM$1)))</f>
        <v>0</v>
      </c>
      <c r="AN168" s="106">
        <f>IF(INDEX(Base_Dados!AN:AN,MATCH($B168,Base_Dados!$B:$B,0))=0,0,
MAX(0, MIN(AN$1,
((INDEX(Base_Dados!AN:AN,MATCH($B168,Base_Dados!$B:$B,0))-MIN(Base_Dados!AN$5:AN$98)) /
(IF(MAX(Base_Dados!AN$5:AN$98)-MIN(Base_Dados!AN$5:AN$98)=0,1,MAX(Base_Dados!AN$5:AN$98)-MIN(Base_Dados!AN$5:AN$98)))) * AN$1)))</f>
        <v>0</v>
      </c>
      <c r="AO168" s="106">
        <f>IF(INDEX(Base_Dados!AO:AO,MATCH($B168,Base_Dados!$B:$B,0))=0,0,
MAX(0, MIN(AO$1,
((INDEX(Base_Dados!AO:AO,MATCH($B168,Base_Dados!$B:$B,0))-MIN(Base_Dados!AO$5:AO$98)) /
(IF(MAX(Base_Dados!AO$5:AO$98)-MIN(Base_Dados!AO$5:AO$98)=0,1,MAX(Base_Dados!AO$5:AO$98)-MIN(Base_Dados!AO$5:AO$98)))) * AO$1)))</f>
        <v>0</v>
      </c>
      <c r="AP168" s="106">
        <f>IF(INDEX(Base_Dados!AP:AP,MATCH($B168,Base_Dados!$B:$B,0))=0,0,
MAX(0, MIN(AP$1,
((INDEX(Base_Dados!AP:AP,MATCH($B168,Base_Dados!$B:$B,0))-MIN(Base_Dados!AP$5:AP$98)) /
(IF(MAX(Base_Dados!AP$5:AP$98)-MIN(Base_Dados!AP$5:AP$98)=0,1,MAX(Base_Dados!AP$5:AP$98)-MIN(Base_Dados!AP$5:AP$98)))) * AP$1)))</f>
        <v>0</v>
      </c>
      <c r="AQ168" s="106">
        <f>IF(INDEX(Base_Dados!AQ:AQ,MATCH($B168,Base_Dados!$B:$B,0))=0,0,
MAX(0, MIN(AQ$1,
((INDEX(Base_Dados!AQ:AQ,MATCH($B168,Base_Dados!$B:$B,0))-MIN(Base_Dados!AQ$5:AQ$98)) /
(IF(MAX(Base_Dados!AQ$5:AQ$98)-MIN(Base_Dados!AQ$5:AQ$98)=0,1,MAX(Base_Dados!AQ$5:AQ$98)-MIN(Base_Dados!AQ$5:AQ$98)))) * AQ$1)))</f>
        <v>0</v>
      </c>
      <c r="AR168" s="106">
        <f>IF(INDEX(Base_Dados!AR:AR,MATCH($B168,Base_Dados!$B:$B,0))=0,0,
MAX(0, MIN(AR$1,
((INDEX(Base_Dados!AR:AR,MATCH($B168,Base_Dados!$B:$B,0))-MIN(Base_Dados!AR$5:AR$98)) /
(IF(MAX(Base_Dados!AR$5:AR$98)-MIN(Base_Dados!AR$5:AR$98)=0,1,MAX(Base_Dados!AR$5:AR$98)-MIN(Base_Dados!AR$5:AR$98)))) * AR$1)))</f>
        <v>0</v>
      </c>
      <c r="AS168" s="106">
        <f>IF(INDEX(Base_Dados!AS:AS,MATCH($B168,Base_Dados!$B:$B,0))=0,0,
MAX(0, MIN(AS$1,
((INDEX(Base_Dados!AS:AS,MATCH($B168,Base_Dados!$B:$B,0))-MIN(Base_Dados!AS$5:AS$98)) /
(IF(MAX(Base_Dados!AS$5:AS$98)-MIN(Base_Dados!AS$5:AS$98)=0,1,MAX(Base_Dados!AS$5:AS$98)-MIN(Base_Dados!AS$5:AS$98)))) * AS$1)))</f>
        <v>0</v>
      </c>
      <c r="AT168" s="106">
        <f>IF(INDEX(Base_Dados!AT:AT,MATCH($B168,Base_Dados!$B:$B,0))=0,0,
MAX(0, MIN(AT$1,
((INDEX(Base_Dados!AT:AT,MATCH($B168,Base_Dados!$B:$B,0))-MIN(Base_Dados!AT$5:AT$98)) /
(IF(MAX(Base_Dados!AT$5:AT$98)-MIN(Base_Dados!AT$5:AT$98)=0,1,MAX(Base_Dados!AT$5:AT$98)-MIN(Base_Dados!AT$5:AT$98)))) * AT$1)))</f>
        <v>0</v>
      </c>
      <c r="AU168" s="106">
        <f>IF(INDEX(Base_Dados!AU:AU,MATCH($B168,Base_Dados!$B:$B,0))=0,0,
MAX(0, MIN(AU$1,
((INDEX(Base_Dados!AU:AU,MATCH($B168,Base_Dados!$B:$B,0))-MIN(Base_Dados!AU$5:AU$98)) /
(IF(MAX(Base_Dados!AU$5:AU$98)-MIN(Base_Dados!AU$5:AU$98)=0,1,MAX(Base_Dados!AU$5:AU$98)-MIN(Base_Dados!AU$5:AU$98)))) * AU$1)))</f>
        <v>0</v>
      </c>
      <c r="AV168" s="106">
        <f>IF(INDEX(Base_Dados!AV:AV,MATCH($B168,Base_Dados!$B:$B,0))=0,0,
MAX(0, MIN(AV$1,
((INDEX(Base_Dados!AV:AV,MATCH($B168,Base_Dados!$B:$B,0))-MIN(Base_Dados!AV$5:AV$98)) /
(IF(MAX(Base_Dados!AV$5:AV$98)-MIN(Base_Dados!AV$5:AV$98)=0,1,MAX(Base_Dados!AV$5:AV$98)-MIN(Base_Dados!AV$5:AV$98)))) * AV$1)))</f>
        <v>0</v>
      </c>
      <c r="AW168" s="106">
        <f>IF(INDEX(Base_Dados!AW:AW,MATCH($B168,Base_Dados!$B:$B,0))=0,0,
MAX(0, MIN(AW$1,
((INDEX(Base_Dados!AW:AW,MATCH($B168,Base_Dados!$B:$B,0))-MIN(Base_Dados!AW$5:AW$98)) /
(IF(MAX(Base_Dados!AW$5:AW$98)-MIN(Base_Dados!AW$5:AW$98)=0,1,MAX(Base_Dados!AW$5:AW$98)-MIN(Base_Dados!AW$5:AW$98)))) * AW$1)))</f>
        <v>0</v>
      </c>
      <c r="AX168" s="106">
        <f>IF(INDEX(Base_Dados!AX:AX,MATCH($B168,Base_Dados!$B:$B,0))=0,0,
MAX(0, MIN(AX$1,
((INDEX(Base_Dados!AX:AX,MATCH($B168,Base_Dados!$B:$B,0))-MIN(Base_Dados!AX$5:AX$98)) /
(IF(MAX(Base_Dados!AX$5:AX$98)-MIN(Base_Dados!AX$5:AX$98)=0,1,MAX(Base_Dados!AX$5:AX$98)-MIN(Base_Dados!AX$5:AX$98)))) * AX$1)))</f>
        <v>0</v>
      </c>
      <c r="AY168" s="106">
        <f>IF(INDEX(Base_Dados!AY:AY,MATCH($B168,Base_Dados!$B:$B,0))=0,0,
MAX(0, MIN(AY$1,
((INDEX(Base_Dados!AY:AY,MATCH($B168,Base_Dados!$B:$B,0))-MIN(Base_Dados!AY$5:AY$98)) /
(IF(MAX(Base_Dados!AY$5:AY$98)-MIN(Base_Dados!AY$5:AY$98)=0,1,MAX(Base_Dados!AY$5:AY$98)-MIN(Base_Dados!AY$5:AY$98)))) * AY$1)))</f>
        <v>3.297065611605671E-4</v>
      </c>
      <c r="AZ168" s="106">
        <f>IF(INDEX(Base_Dados!AZ:AZ,MATCH($B168,Base_Dados!$B:$B,0))=0,0,
MAX(0, MIN(AZ$1,
((INDEX(Base_Dados!AZ:AZ,MATCH($B168,Base_Dados!$B:$B,0))-MIN(Base_Dados!AZ$5:AZ$98)) /
(IF(MAX(Base_Dados!AZ$5:AZ$98)-MIN(Base_Dados!AZ$5:AZ$98)=0,1,MAX(Base_Dados!AZ$5:AZ$98)-MIN(Base_Dados!AZ$5:AZ$98)))) * AZ$1)))</f>
        <v>0.5</v>
      </c>
      <c r="BA168" s="106">
        <f>IF(INDEX(Base_Dados!BA:BA,MATCH($B168,Base_Dados!$B:$B,0))=0,0,
MAX(0, MIN(BA$1,
((INDEX(Base_Dados!BA:BA,MATCH($B168,Base_Dados!$B:$B,0))-MIN(Base_Dados!BA$5:BA$98)) /
(IF(MAX(Base_Dados!BA$5:BA$98)-MIN(Base_Dados!BA$5:BA$98)=0,1,MAX(Base_Dados!BA$5:BA$98)-MIN(Base_Dados!BA$5:BA$98)))) * BA$1)))</f>
        <v>2.9996225493461221E-2</v>
      </c>
      <c r="BB168" s="106">
        <f>IF(INDEX(Base_Dados!BB:BB,MATCH($B168,Base_Dados!$B:$B,0))=0,0,
MAX(0, MIN(BB$1,
((INDEX(Base_Dados!BB:BB,MATCH($B168,Base_Dados!$B:$B,0))-MIN(Base_Dados!BB$5:BB$98)) /
(IF(MAX(Base_Dados!BB$5:BB$98)-MIN(Base_Dados!BB$5:BB$98)=0,1,MAX(Base_Dados!BB$5:BB$98)-MIN(Base_Dados!BB$5:BB$98)))) * BB$1)))</f>
        <v>0.45188227517086466</v>
      </c>
      <c r="BC168" s="106">
        <f>IF(INDEX(Base_Dados!BC:BC,MATCH($B168,Base_Dados!$B:$B,0))=0,0,
MAX(0, MIN(BC$1,
((INDEX(Base_Dados!BC:BC,MATCH($B168,Base_Dados!$B:$B,0))-MIN(Base_Dados!BC$5:BC$98)) /
(IF(MAX(Base_Dados!BC$5:BC$98)-MIN(Base_Dados!BC$5:BC$98)=0,1,MAX(Base_Dados!BC$5:BC$98)-MIN(Base_Dados!BC$5:BC$98)))) * BC$1)))</f>
        <v>3.3665499596014004E-2</v>
      </c>
      <c r="BD168" s="106">
        <f>IF(INDEX(Base_Dados!BD:BD,MATCH($B168,Base_Dados!$B:$B,0))=0,0,
MAX(0, MIN(BD$1,
((INDEX(Base_Dados!BD:BD,MATCH($B168,Base_Dados!$B:$B,0))-MIN(Base_Dados!BD$5:BD$98)) /
(IF(MAX(Base_Dados!BD$5:BD$98)-MIN(Base_Dados!BD$5:BD$98)=0,1,MAX(Base_Dados!BD$5:BD$98)-MIN(Base_Dados!BD$5:BD$98)))) * BD$1)))</f>
        <v>1.7519562357177481E-2</v>
      </c>
      <c r="BE168" s="106">
        <f>IF(INDEX(Base_Dados!BE:BE,MATCH($B168,Base_Dados!$B:$B,0))=0,0,
MAX(0, MIN(BE$1,
((INDEX(Base_Dados!BE:BE,MATCH($B168,Base_Dados!$B:$B,0))-MIN(Base_Dados!BE$5:BE$98)) /
(IF(MAX(Base_Dados!BE$5:BE$98)-MIN(Base_Dados!BE$5:BE$98)=0,1,MAX(Base_Dados!BE$5:BE$98)-MIN(Base_Dados!BE$5:BE$98)))) * BE$1)))</f>
        <v>9.0817862518815851E-2</v>
      </c>
      <c r="BF168" s="106">
        <f>IF(INDEX(Base_Dados!BF:BF,MATCH($B168,Base_Dados!$B:$B,0))=0,0,
MAX(0, MIN(BF$1,
((INDEX(Base_Dados!BF:BF,MATCH($B168,Base_Dados!$B:$B,0))-MIN(Base_Dados!BF$5:BF$98)) /
(IF(MAX(Base_Dados!BF$5:BF$98)-MIN(Base_Dados!BF$5:BF$98)=0,1,MAX(Base_Dados!BF$5:BF$98)-MIN(Base_Dados!BF$5:BF$98)))) * BF$1)))</f>
        <v>0</v>
      </c>
      <c r="BG168" s="106">
        <f>IF(INDEX(Base_Dados!BG:BG,MATCH($B168,Base_Dados!$B:$B,0))=0,0,
MAX(0, MIN(BG$1,
((INDEX(Base_Dados!BG:BG,MATCH($B168,Base_Dados!$B:$B,0))-MIN(Base_Dados!BG$5:BG$98)) /
(IF(MAX(Base_Dados!BG$5:BG$98)-MIN(Base_Dados!BG$5:BG$98)=0,1,MAX(Base_Dados!BG$5:BG$98)-MIN(Base_Dados!BG$5:BG$98)))) * BG$1)))</f>
        <v>2.0066889632107024E-2</v>
      </c>
      <c r="BH168" s="106">
        <f>IF(INDEX(Base_Dados!BH:BH,MATCH($B168,Base_Dados!$B:$B,0))=0,0,
MAX(0, MIN(BH$1,
((INDEX(Base_Dados!BH:BH,MATCH($B168,Base_Dados!$B:$B,0))-MIN(Base_Dados!BH$5:BH$98)) /
(IF(MAX(Base_Dados!BH$5:BH$98)-MIN(Base_Dados!BH$5:BH$98)=0,1,MAX(Base_Dados!BH$5:BH$98)-MIN(Base_Dados!BH$5:BH$98)))) * BH$1)))</f>
        <v>2.197802197802198E-2</v>
      </c>
      <c r="BI168" s="106">
        <f>IF(INDEX(Base_Dados!BI:BI,MATCH($B168,Base_Dados!$B:$B,0))=0,0,
MAX(0, MIN(BI$1,
((INDEX(Base_Dados!BI:BI,MATCH($B168,Base_Dados!$B:$B,0))-MIN(Base_Dados!BI$5:BI$98)) /
(IF(MAX(Base_Dados!BI$5:BI$98)-MIN(Base_Dados!BI$5:BI$98)=0,1,MAX(Base_Dados!BI$5:BI$98)-MIN(Base_Dados!BI$5:BI$98)))) * BI$1)))</f>
        <v>3.1201248049921998E-2</v>
      </c>
      <c r="BJ168" s="106">
        <f>IF(INDEX(Base_Dados!BJ:BJ,MATCH($B168,Base_Dados!$B:$B,0))=0,0,
MAX(0, MIN(BJ$1,
((INDEX(Base_Dados!BJ:BJ,MATCH($B168,Base_Dados!$B:$B,0))-MIN(Base_Dados!BJ$5:BJ$98)) /
(IF(MAX(Base_Dados!BJ$5:BJ$98)-MIN(Base_Dados!BJ$5:BJ$98)=0,1,MAX(Base_Dados!BJ$5:BJ$98)-MIN(Base_Dados!BJ$5:BJ$98)))) * BJ$1)))</f>
        <v>1.0526315789473684E-2</v>
      </c>
      <c r="BK168" s="106">
        <f>IF(INDEX(Base_Dados!BK:BK,MATCH($B168,Base_Dados!$B:$B,0))=0,0,
MAX(0, MIN(BK$1,
((INDEX(Base_Dados!BK:BK,MATCH($B168,Base_Dados!$B:$B,0))-MIN(Base_Dados!BK$5:BK$98)) /
(IF(MAX(Base_Dados!BK$5:BK$98)-MIN(Base_Dados!BK$5:BK$98)=0,1,MAX(Base_Dados!BK$5:BK$98)-MIN(Base_Dados!BK$5:BK$98)))) * BK$1)))</f>
        <v>0</v>
      </c>
      <c r="BL168" s="106">
        <f>IF(INDEX(Base_Dados!BL:BL,MATCH($B168,Base_Dados!$B:$B,0))=0,0,
MAX(0, MIN(BL$1,
((INDEX(Base_Dados!BL:BL,MATCH($B168,Base_Dados!$B:$B,0))-MIN(Base_Dados!BL$5:BL$98)) /
(IF(MAX(Base_Dados!BL$5:BL$98)-MIN(Base_Dados!BL$5:BL$98)=0,1,MAX(Base_Dados!BL$5:BL$98)-MIN(Base_Dados!BL$5:BL$98)))) * BL$1)))</f>
        <v>2.2801302931596091E-2</v>
      </c>
      <c r="BM168" s="106">
        <f>IF(INDEX(Base_Dados!BM:BM,MATCH($B168,Base_Dados!$B:$B,0))=0,0,
MAX(0, MIN(BM$1,
((INDEX(Base_Dados!BM:BM,MATCH($B168,Base_Dados!$B:$B,0))-MIN(Base_Dados!BM$5:BM$98)) /
(IF(MAX(Base_Dados!BM$5:BM$98)-MIN(Base_Dados!BM$5:BM$98)=0,1,MAX(Base_Dados!BM$5:BM$98)-MIN(Base_Dados!BM$5:BM$98)))) * BM$1)))</f>
        <v>0.59836502576861561</v>
      </c>
      <c r="BN168" s="106">
        <f>IF(INDEX(Base_Dados!BN:BN,MATCH($B168,Base_Dados!$B:$B,0))=0,0,
MAX(0, MIN(BN$1,
((INDEX(Base_Dados!BN:BN,MATCH($B168,Base_Dados!$B:$B,0))-MIN(Base_Dados!BN$5:BN$98)) /
(IF(MAX(Base_Dados!BN$5:BN$98)-MIN(Base_Dados!BN$5:BN$98)=0,1,MAX(Base_Dados!BN$5:BN$98)-MIN(Base_Dados!BN$5:BN$98)))) * BN$1)))</f>
        <v>0.84158727595471128</v>
      </c>
      <c r="BO168" s="106">
        <f>IF(INDEX(Base_Dados!BO:BO,MATCH($B168,Base_Dados!$B:$B,0))=0,0,
MAX(0, MIN(BO$1,
((INDEX(Base_Dados!BO:BO,MATCH($B168,Base_Dados!$B:$B,0))-MIN(Base_Dados!BO$5:BO$98)) /
(IF(MAX(Base_Dados!BO$5:BO$98)-MIN(Base_Dados!BO$5:BO$98)=0,1,MAX(Base_Dados!BO$5:BO$98)-MIN(Base_Dados!BO$5:BO$98)))) * BO$1)))</f>
        <v>8.6206896551724137E-3</v>
      </c>
      <c r="BP168" s="106">
        <f t="shared" si="12"/>
        <v>8.8342840111542991</v>
      </c>
      <c r="BQ168" s="111">
        <f t="shared" si="13"/>
        <v>0.34548953708783592</v>
      </c>
      <c r="BR168" s="112">
        <f t="shared" si="14"/>
        <v>3.0981223609812647E-2</v>
      </c>
      <c r="BS168" s="113">
        <f t="shared" si="15"/>
        <v>8.8033027875444869</v>
      </c>
    </row>
    <row r="169" spans="1:71">
      <c r="A169" s="21">
        <v>25013</v>
      </c>
      <c r="B169" s="21" t="s">
        <v>421</v>
      </c>
      <c r="C169" s="21" t="s">
        <v>413</v>
      </c>
      <c r="D169" s="105">
        <f>IF(INDEX(Base_Dados!D:D,MATCH($B169,Base_Dados!$B:$B,0))=0,0,
MAX(0, MIN(D$1,
((INDEX(Base_Dados!D:D,MATCH($B169,Base_Dados!$B:$B,0))-MIN(Base_Dados!D$5:D$98)) /
(IF(MAX(Base_Dados!D$5:D$98)-MIN(Base_Dados!D$5:D$98)=0,1,MAX(Base_Dados!D$5:D$98)-MIN(Base_Dados!D$5:D$98)))) * D$1)))</f>
        <v>0.16596204779710771</v>
      </c>
      <c r="E169" s="106">
        <f>IF(INDEX(Base_Dados!E:E,MATCH($B169,Base_Dados!$B:$B,0))=0,0,
MAX(0, MIN(E$1,
((INDEX(Base_Dados!E:E,MATCH($B169,Base_Dados!$B:$B,0))-MIN(Base_Dados!E$5:E$98)) /
(IF(MAX(Base_Dados!E$5:E$98)-MIN(Base_Dados!E$5:E$98)=0,1,MAX(Base_Dados!E$5:E$98)-MIN(Base_Dados!E$5:E$98)))) * E$1)))</f>
        <v>4.916027358588685E-2</v>
      </c>
      <c r="F169" s="106">
        <f>IF(INDEX(Base_Dados!F:F,MATCH($B169,Base_Dados!$B:$B,0))=0,0,
MAX(0, MIN(F$1,
((INDEX(Base_Dados!F:F,MATCH($B169,Base_Dados!$B:$B,0))-MIN(Base_Dados!F$5:F$98)) /
(IF(MAX(Base_Dados!F$5:F$98)-MIN(Base_Dados!F$5:F$98)=0,1,MAX(Base_Dados!F$5:F$98)-MIN(Base_Dados!F$5:F$98)))) * F$1)))</f>
        <v>4.2544348516048588E-2</v>
      </c>
      <c r="G169" s="106">
        <f>IF(INDEX(Base_Dados!G:G,MATCH($B169,Base_Dados!$B:$B,0))=0,0,
MAX(0, MIN(G$1,
((INDEX(Base_Dados!G:G,MATCH($B169,Base_Dados!$B:$B,0))-MIN(Base_Dados!G$5:G$98)) /
(IF(MAX(Base_Dados!G$5:G$98)-MIN(Base_Dados!G$5:G$98)=0,1,MAX(Base_Dados!G$5:G$98)-MIN(Base_Dados!G$5:G$98)))) * G$1)))</f>
        <v>4.1980187300384345E-2</v>
      </c>
      <c r="H169" s="106">
        <f>IF(INDEX(Base_Dados!H:H,MATCH($B169,Base_Dados!$B:$B,0))=0,0,
MAX(0, MIN(H$1,
((INDEX(Base_Dados!H:H,MATCH($B169,Base_Dados!$B:$B,0))-MIN(Base_Dados!H$5:H$98)) /
(IF(MAX(Base_Dados!H$5:H$98)-MIN(Base_Dados!H$5:H$98)=0,1,MAX(Base_Dados!H$5:H$98)-MIN(Base_Dados!H$5:H$98)))) * H$1)))</f>
        <v>4.5698696303584606E-2</v>
      </c>
      <c r="I169" s="106">
        <f>IF(INDEX(Base_Dados!I:I,MATCH($B169,Base_Dados!$B:$B,0))=0,0,
MAX(0, MIN(I$1,
((INDEX(Base_Dados!I:I,MATCH($B169,Base_Dados!$B:$B,0))-MIN(Base_Dados!I$5:I$98)) /
(IF(MAX(Base_Dados!I$5:I$98)-MIN(Base_Dados!I$5:I$98)=0,1,MAX(Base_Dados!I$5:I$98)-MIN(Base_Dados!I$5:I$98)))) * I$1)))</f>
        <v>5.1498299625289796E-2</v>
      </c>
      <c r="J169" s="106">
        <f>IF(INDEX(Base_Dados!J:J,MATCH($B169,Base_Dados!$B:$B,0))=0,0,
MAX(0, MIN(J$1,
((INDEX(Base_Dados!J:J,MATCH($B169,Base_Dados!$B:$B,0))-MIN(Base_Dados!J$5:J$98)) /
(IF(MAX(Base_Dados!J$5:J$98)-MIN(Base_Dados!J$5:J$98)=0,1,MAX(Base_Dados!J$5:J$98)-MIN(Base_Dados!J$5:J$98)))) * J$1)))</f>
        <v>5.5880153034767378E-2</v>
      </c>
      <c r="K169" s="106">
        <f>IF(INDEX(Base_Dados!K:K,MATCH($B169,Base_Dados!$B:$B,0))=0,0,
MAX(0, MIN(K$1,
((INDEX(Base_Dados!K:K,MATCH($B169,Base_Dados!$B:$B,0))-MIN(Base_Dados!K$5:K$98)) /
(IF(MAX(Base_Dados!K$5:K$98)-MIN(Base_Dados!K$5:K$98)=0,1,MAX(Base_Dados!K$5:K$98)-MIN(Base_Dados!K$5:K$98)))) * K$1)))</f>
        <v>6.0398032200357783E-2</v>
      </c>
      <c r="L169" s="106">
        <f>IF(INDEX(Base_Dados!L:L,MATCH($B169,Base_Dados!$B:$B,0))=0,0,
MAX(0, MIN(L$1,
((INDEX(Base_Dados!L:L,MATCH($B169,Base_Dados!$B:$B,0))-MIN(Base_Dados!L$5:L$98)) /
(IF(MAX(Base_Dados!L$5:L$98)-MIN(Base_Dados!L$5:L$98)=0,1,MAX(Base_Dados!L$5:L$98)-MIN(Base_Dados!L$5:L$98)))) * L$1)))</f>
        <v>7.040403186773507E-2</v>
      </c>
      <c r="M169" s="106">
        <f>IF(INDEX(Base_Dados!M:M,MATCH($B169,Base_Dados!$B:$B,0))=0,0,
MAX(0, MIN(M$1,
((INDEX(Base_Dados!M:M,MATCH($B169,Base_Dados!$B:$B,0))-MIN(Base_Dados!M$5:M$98)) /
(IF(MAX(Base_Dados!M$5:M$98)-MIN(Base_Dados!M$5:M$98)=0,1,MAX(Base_Dados!M$5:M$98)-MIN(Base_Dados!M$5:M$98)))) * M$1)))</f>
        <v>7.2186588921282796E-2</v>
      </c>
      <c r="N169" s="106">
        <f>IF(INDEX(Base_Dados!N:N,MATCH($B169,Base_Dados!$B:$B,0))=0,0,
MAX(0, MIN(N$1,
((INDEX(Base_Dados!N:N,MATCH($B169,Base_Dados!$B:$B,0))-MIN(Base_Dados!N$5:N$98)) /
(IF(MAX(Base_Dados!N$5:N$98)-MIN(Base_Dados!N$5:N$98)=0,1,MAX(Base_Dados!N$5:N$98)-MIN(Base_Dados!N$5:N$98)))) * N$1)))</f>
        <v>0.10878027425785917</v>
      </c>
      <c r="O169" s="106">
        <f>IF(INDEX(Base_Dados!O:O,MATCH($B169,Base_Dados!$B:$B,0))=0,0,
MAX(0, MIN(O$1,
((INDEX(Base_Dados!O:O,MATCH($B169,Base_Dados!$B:$B,0))-MIN(Base_Dados!O$5:O$98)) /
(IF(MAX(Base_Dados!O$5:O$98)-MIN(Base_Dados!O$5:O$98)=0,1,MAX(Base_Dados!O$5:O$98)-MIN(Base_Dados!O$5:O$98)))) * O$1)))</f>
        <v>0.155248341602096</v>
      </c>
      <c r="P169" s="106">
        <f>IF(INDEX(Base_Dados!P:P,MATCH($B169,Base_Dados!$B:$B,0))=0,0,
MAX(0, MIN(P$1,
((INDEX(Base_Dados!P:P,MATCH($B169,Base_Dados!$B:$B,0))-MIN(Base_Dados!P$5:P$98)) /
(IF(MAX(Base_Dados!P$5:P$98)-MIN(Base_Dados!P$5:P$98)=0,1,MAX(Base_Dados!P$5:P$98)-MIN(Base_Dados!P$5:P$98)))) * P$1)))</f>
        <v>1.5145464041043286E-2</v>
      </c>
      <c r="Q169" s="106">
        <f>IF(INDEX(Base_Dados!Q:Q,MATCH($B169,Base_Dados!$B:$B,0))=0,0,
MAX(0, MIN(Q$1,
((INDEX(Base_Dados!Q:Q,MATCH($B169,Base_Dados!$B:$B,0))-MIN(Base_Dados!Q$5:Q$98)) /
(IF(MAX(Base_Dados!Q$5:Q$98)-MIN(Base_Dados!Q$5:Q$98)=0,1,MAX(Base_Dados!Q$5:Q$98)-MIN(Base_Dados!Q$5:Q$98)))) * Q$1)))</f>
        <v>5.265652151018904E-3</v>
      </c>
      <c r="R169" s="106">
        <f>IF(INDEX(Base_Dados!R:R,MATCH($B169,Base_Dados!$B:$B,0))=0,0,
MAX(0, MIN(R$1,
((INDEX(Base_Dados!R:R,MATCH($B169,Base_Dados!$B:$B,0))-MIN(Base_Dados!R$5:R$98)) /
(IF(MAX(Base_Dados!R$5:R$98)-MIN(Base_Dados!R$5:R$98)=0,1,MAX(Base_Dados!R$5:R$98)-MIN(Base_Dados!R$5:R$98)))) * R$1)))</f>
        <v>8.1485335960940174E-3</v>
      </c>
      <c r="S169" s="106">
        <f>IF(INDEX(Base_Dados!S:S,MATCH($B169,Base_Dados!$B:$B,0))=0,0,
MAX(0, MIN(S$1,
((INDEX(Base_Dados!S:S,MATCH($B169,Base_Dados!$B:$B,0))-MIN(Base_Dados!S$5:S$98)) /
(IF(MAX(Base_Dados!S$5:S$98)-MIN(Base_Dados!S$5:S$98)=0,1,MAX(Base_Dados!S$5:S$98)-MIN(Base_Dados!S$5:S$98)))) * S$1)))</f>
        <v>1.2064704560772859E-2</v>
      </c>
      <c r="T169" s="106">
        <f>IF(INDEX(Base_Dados!T:T,MATCH($B169,Base_Dados!$B:$B,0))=0,0,
MAX(0, MIN(T$1,
((INDEX(Base_Dados!T:T,MATCH($B169,Base_Dados!$B:$B,0))-MIN(Base_Dados!T$5:T$98)) /
(IF(MAX(Base_Dados!T$5:T$98)-MIN(Base_Dados!T$5:T$98)=0,1,MAX(Base_Dados!T$5:T$98)-MIN(Base_Dados!T$5:T$98)))) * T$1)))</f>
        <v>0.47347770903644898</v>
      </c>
      <c r="U169" s="106">
        <f>IF(INDEX(Base_Dados!U:U,MATCH($B169,Base_Dados!$B:$B,0))=0,0,
MAX(0, MIN(U$1,
((INDEX(Base_Dados!U:U,MATCH($B169,Base_Dados!$B:$B,0))-MIN(Base_Dados!U$5:U$98)) /
(IF(MAX(Base_Dados!U$5:U$98)-MIN(Base_Dados!U$5:U$98)=0,1,MAX(Base_Dados!U$5:U$98)-MIN(Base_Dados!U$5:U$98)))) * U$1)))</f>
        <v>0.72127857042788002</v>
      </c>
      <c r="V169" s="106">
        <f>IF(INDEX(Base_Dados!V:V,MATCH($B169,Base_Dados!$B:$B,0))=0,0,
MAX(0, MIN(V$1,
((INDEX(Base_Dados!V:V,MATCH($B169,Base_Dados!$B:$B,0))-MIN(Base_Dados!V$5:V$98)) /
(IF(MAX(Base_Dados!V$5:V$98)-MIN(Base_Dados!V$5:V$98)=0,1,MAX(Base_Dados!V$5:V$98)-MIN(Base_Dados!V$5:V$98)))) * V$1)))</f>
        <v>7.5907396596536798E-3</v>
      </c>
      <c r="W169" s="106">
        <f>IF(INDEX(Base_Dados!W:W,MATCH($B169,Base_Dados!$B:$B,0))=0,0,
MAX(0, MIN(W$1,
((INDEX(Base_Dados!W:W,MATCH($B169,Base_Dados!$B:$B,0))-MIN(Base_Dados!W$5:W$98)) /
(IF(MAX(Base_Dados!W$5:W$98)-MIN(Base_Dados!W$5:W$98)=0,1,MAX(Base_Dados!W$5:W$98)-MIN(Base_Dados!W$5:W$98)))) * W$1)))</f>
        <v>2.147626824242268</v>
      </c>
      <c r="X169" s="106">
        <f>IF(INDEX(Base_Dados!X:X,MATCH($B169,Base_Dados!$B:$B,0))=0,0,
MAX(0, MIN(X$1,
((INDEX(Base_Dados!X:X,MATCH($B169,Base_Dados!$B:$B,0))-MIN(Base_Dados!X$5:X$98)) /
(IF(MAX(Base_Dados!X$5:X$98)-MIN(Base_Dados!X$5:X$98)=0,1,MAX(Base_Dados!X$5:X$98)-MIN(Base_Dados!X$5:X$98)))) * X$1)))</f>
        <v>0</v>
      </c>
      <c r="Y169" s="106">
        <f>IF(INDEX(Base_Dados!Y:Y,MATCH($B169,Base_Dados!$B:$B,0))=0,0,
MAX(0, MIN(Y$1,
((INDEX(Base_Dados!Y:Y,MATCH($B169,Base_Dados!$B:$B,0))-MIN(Base_Dados!Y$5:Y$98)) /
(IF(MAX(Base_Dados!Y$5:Y$98)-MIN(Base_Dados!Y$5:Y$98)=0,1,MAX(Base_Dados!Y$5:Y$98)-MIN(Base_Dados!Y$5:Y$98)))) * Y$1)))</f>
        <v>0</v>
      </c>
      <c r="Z169" s="106">
        <f>IF(INDEX(Base_Dados!Z:Z,MATCH($B169,Base_Dados!$B:$B,0))=0,0,
MAX(0, MIN(Z$1,
((INDEX(Base_Dados!Z:Z,MATCH($B169,Base_Dados!$B:$B,0))-MIN(Base_Dados!Z$5:Z$98)) /
(IF(MAX(Base_Dados!Z$5:Z$98)-MIN(Base_Dados!Z$5:Z$98)=0,1,MAX(Base_Dados!Z$5:Z$98)-MIN(Base_Dados!Z$5:Z$98)))) * Z$1)))</f>
        <v>0</v>
      </c>
      <c r="AA169" s="106">
        <f>IF(INDEX(Base_Dados!AA:AA,MATCH($B169,Base_Dados!$B:$B,0))=0,0,
MAX(0, MIN(AA$1,
((INDEX(Base_Dados!AA:AA,MATCH($B169,Base_Dados!$B:$B,0))-MIN(Base_Dados!AA$5:AA$98)) /
(IF(MAX(Base_Dados!AA$5:AA$98)-MIN(Base_Dados!AA$5:AA$98)=0,1,MAX(Base_Dados!AA$5:AA$98)-MIN(Base_Dados!AA$5:AA$98)))) * AA$1)))</f>
        <v>0</v>
      </c>
      <c r="AB169" s="106">
        <f>IF(INDEX(Base_Dados!AB:AB,MATCH($B169,Base_Dados!$B:$B,0))=0,0,
MAX(0, MIN(AB$1,
((INDEX(Base_Dados!AB:AB,MATCH($B169,Base_Dados!$B:$B,0))-MIN(Base_Dados!AB$5:AB$98)) /
(IF(MAX(Base_Dados!AB$5:AB$98)-MIN(Base_Dados!AB$5:AB$98)=0,1,MAX(Base_Dados!AB$5:AB$98)-MIN(Base_Dados!AB$5:AB$98)))) * AB$1)))</f>
        <v>0</v>
      </c>
      <c r="AC169" s="106">
        <f>IF(INDEX(Base_Dados!AC:AC,MATCH($B169,Base_Dados!$B:$B,0))=0,0,
MAX(0, MIN(AC$1,
((INDEX(Base_Dados!AC:AC,MATCH($B169,Base_Dados!$B:$B,0))-MIN(Base_Dados!AC$5:AC$98)) /
(IF(MAX(Base_Dados!AC$5:AC$98)-MIN(Base_Dados!AC$5:AC$98)=0,1,MAX(Base_Dados!AC$5:AC$98)-MIN(Base_Dados!AC$5:AC$98)))) * AC$1)))</f>
        <v>1.5628011177490846E-2</v>
      </c>
      <c r="AD169" s="106">
        <f>IF(INDEX(Base_Dados!AD:AD,MATCH($B169,Base_Dados!$B:$B,0))=0,0,
MAX(0, MIN(AD$1,
((INDEX(Base_Dados!AD:AD,MATCH($B169,Base_Dados!$B:$B,0))-MIN(Base_Dados!AD$5:AD$98)) /
(IF(MAX(Base_Dados!AD$5:AD$98)-MIN(Base_Dados!AD$5:AD$98)=0,1,MAX(Base_Dados!AD$5:AD$98)-MIN(Base_Dados!AD$5:AD$98)))) * AD$1)))</f>
        <v>8.8300547256323029E-3</v>
      </c>
      <c r="AE169" s="106">
        <f>IF(INDEX(Base_Dados!AE:AE,MATCH($B169,Base_Dados!$B:$B,0))=0,0,
MAX(0, MIN(AE$1,
((INDEX(Base_Dados!AE:AE,MATCH($B169,Base_Dados!$B:$B,0))-MIN(Base_Dados!AE$5:AE$98)) /
(IF(MAX(Base_Dados!AE$5:AE$98)-MIN(Base_Dados!AE$5:AE$98)=0,1,MAX(Base_Dados!AE$5:AE$98)-MIN(Base_Dados!AE$5:AE$98)))) * AE$1)))</f>
        <v>5.0050337983604202E-3</v>
      </c>
      <c r="AF169" s="106">
        <f>IF(INDEX(Base_Dados!AF:AF,MATCH($B169,Base_Dados!$B:$B,0))=0,0,
MAX(0, MIN(AF$1,
((INDEX(Base_Dados!AF:AF,MATCH($B169,Base_Dados!$B:$B,0))-MIN(Base_Dados!AF$5:AF$98)) /
(IF(MAX(Base_Dados!AF$5:AF$98)-MIN(Base_Dados!AF$5:AF$98)=0,1,MAX(Base_Dados!AF$5:AF$98)-MIN(Base_Dados!AF$5:AF$98)))) * AF$1)))</f>
        <v>4.872891095481083E-3</v>
      </c>
      <c r="AG169" s="106">
        <f>IF(INDEX(Base_Dados!AG:AG,MATCH($B169,Base_Dados!$B:$B,0))=0,0,
MAX(0, MIN(AG$1,
((INDEX(Base_Dados!AG:AG,MATCH($B169,Base_Dados!$B:$B,0))-MIN(Base_Dados!AG$5:AG$98)) /
(IF(MAX(Base_Dados!AG$5:AG$98)-MIN(Base_Dados!AG$5:AG$98)=0,1,MAX(Base_Dados!AG$5:AG$98)-MIN(Base_Dados!AG$5:AG$98)))) * AG$1)))</f>
        <v>5.265652151018904E-3</v>
      </c>
      <c r="AH169" s="106">
        <f>IF(INDEX(Base_Dados!AH:AH,MATCH($B169,Base_Dados!$B:$B,0))=0,0,
MAX(0, MIN(AH$1,
((INDEX(Base_Dados!AH:AH,MATCH($B169,Base_Dados!$B:$B,0))-MIN(Base_Dados!AH$5:AH$98)) /
(IF(MAX(Base_Dados!AH$5:AH$98)-MIN(Base_Dados!AH$5:AH$98)=0,1,MAX(Base_Dados!AH$5:AH$98)-MIN(Base_Dados!AH$5:AH$98)))) * AH$1)))</f>
        <v>1.4784554116066217</v>
      </c>
      <c r="AI169" s="106">
        <f>IF(INDEX(Base_Dados!AI:AI,MATCH($B169,Base_Dados!$B:$B,0))=0,0,
MAX(0, MIN(AI$1,
((INDEX(Base_Dados!AI:AI,MATCH($B169,Base_Dados!$B:$B,0))-MIN(Base_Dados!AI$5:AI$98)) /
(IF(MAX(Base_Dados!AI$5:AI$98)-MIN(Base_Dados!AI$5:AI$98)=0,1,MAX(Base_Dados!AI$5:AI$98)-MIN(Base_Dados!AI$5:AI$98)))) * AI$1)))</f>
        <v>0</v>
      </c>
      <c r="AJ169" s="106">
        <f>IF(INDEX(Base_Dados!AJ:AJ,MATCH($B169,Base_Dados!$B:$B,0))=0,0,
MAX(0, MIN(AJ$1,
((INDEX(Base_Dados!AJ:AJ,MATCH($B169,Base_Dados!$B:$B,0))-MIN(Base_Dados!AJ$5:AJ$98)) /
(IF(MAX(Base_Dados!AJ$5:AJ$98)-MIN(Base_Dados!AJ$5:AJ$98)=0,1,MAX(Base_Dados!AJ$5:AJ$98)-MIN(Base_Dados!AJ$5:AJ$98)))) * AJ$1)))</f>
        <v>0</v>
      </c>
      <c r="AK169" s="106">
        <f>IF(INDEX(Base_Dados!AK:AK,MATCH($B169,Base_Dados!$B:$B,0))=0,0,
MAX(0, MIN(AK$1,
((INDEX(Base_Dados!AK:AK,MATCH($B169,Base_Dados!$B:$B,0))-MIN(Base_Dados!AK$5:AK$98)) /
(IF(MAX(Base_Dados!AK$5:AK$98)-MIN(Base_Dados!AK$5:AK$98)=0,1,MAX(Base_Dados!AK$5:AK$98)-MIN(Base_Dados!AK$5:AK$98)))) * AK$1)))</f>
        <v>2.8735632183908046E-3</v>
      </c>
      <c r="AL169" s="106">
        <f>IF(INDEX(Base_Dados!AL:AL,MATCH($B169,Base_Dados!$B:$B,0))=0,0,
MAX(0, MIN(AL$1,
((INDEX(Base_Dados!AL:AL,MATCH($B169,Base_Dados!$B:$B,0))-MIN(Base_Dados!AL$5:AL$98)) /
(IF(MAX(Base_Dados!AL$5:AL$98)-MIN(Base_Dados!AL$5:AL$98)=0,1,MAX(Base_Dados!AL$5:AL$98)-MIN(Base_Dados!AL$5:AL$98)))) * AL$1)))</f>
        <v>0</v>
      </c>
      <c r="AM169" s="106">
        <f>IF(INDEX(Base_Dados!AM:AM,MATCH($B169,Base_Dados!$B:$B,0))=0,0,
MAX(0, MIN(AM$1,
((INDEX(Base_Dados!AM:AM,MATCH($B169,Base_Dados!$B:$B,0))-MIN(Base_Dados!AM$5:AM$98)) /
(IF(MAX(Base_Dados!AM$5:AM$98)-MIN(Base_Dados!AM$5:AM$98)=0,1,MAX(Base_Dados!AM$5:AM$98)-MIN(Base_Dados!AM$5:AM$98)))) * AM$1)))</f>
        <v>0</v>
      </c>
      <c r="AN169" s="106">
        <f>IF(INDEX(Base_Dados!AN:AN,MATCH($B169,Base_Dados!$B:$B,0))=0,0,
MAX(0, MIN(AN$1,
((INDEX(Base_Dados!AN:AN,MATCH($B169,Base_Dados!$B:$B,0))-MIN(Base_Dados!AN$5:AN$98)) /
(IF(MAX(Base_Dados!AN$5:AN$98)-MIN(Base_Dados!AN$5:AN$98)=0,1,MAX(Base_Dados!AN$5:AN$98)-MIN(Base_Dados!AN$5:AN$98)))) * AN$1)))</f>
        <v>0</v>
      </c>
      <c r="AO169" s="106">
        <f>IF(INDEX(Base_Dados!AO:AO,MATCH($B169,Base_Dados!$B:$B,0))=0,0,
MAX(0, MIN(AO$1,
((INDEX(Base_Dados!AO:AO,MATCH($B169,Base_Dados!$B:$B,0))-MIN(Base_Dados!AO$5:AO$98)) /
(IF(MAX(Base_Dados!AO$5:AO$98)-MIN(Base_Dados!AO$5:AO$98)=0,1,MAX(Base_Dados!AO$5:AO$98)-MIN(Base_Dados!AO$5:AO$98)))) * AO$1)))</f>
        <v>0</v>
      </c>
      <c r="AP169" s="106">
        <f>IF(INDEX(Base_Dados!AP:AP,MATCH($B169,Base_Dados!$B:$B,0))=0,0,
MAX(0, MIN(AP$1,
((INDEX(Base_Dados!AP:AP,MATCH($B169,Base_Dados!$B:$B,0))-MIN(Base_Dados!AP$5:AP$98)) /
(IF(MAX(Base_Dados!AP$5:AP$98)-MIN(Base_Dados!AP$5:AP$98)=0,1,MAX(Base_Dados!AP$5:AP$98)-MIN(Base_Dados!AP$5:AP$98)))) * AP$1)))</f>
        <v>0</v>
      </c>
      <c r="AQ169" s="106">
        <f>IF(INDEX(Base_Dados!AQ:AQ,MATCH($B169,Base_Dados!$B:$B,0))=0,0,
MAX(0, MIN(AQ$1,
((INDEX(Base_Dados!AQ:AQ,MATCH($B169,Base_Dados!$B:$B,0))-MIN(Base_Dados!AQ$5:AQ$98)) /
(IF(MAX(Base_Dados!AQ$5:AQ$98)-MIN(Base_Dados!AQ$5:AQ$98)=0,1,MAX(Base_Dados!AQ$5:AQ$98)-MIN(Base_Dados!AQ$5:AQ$98)))) * AQ$1)))</f>
        <v>0</v>
      </c>
      <c r="AR169" s="106">
        <f>IF(INDEX(Base_Dados!AR:AR,MATCH($B169,Base_Dados!$B:$B,0))=0,0,
MAX(0, MIN(AR$1,
((INDEX(Base_Dados!AR:AR,MATCH($B169,Base_Dados!$B:$B,0))-MIN(Base_Dados!AR$5:AR$98)) /
(IF(MAX(Base_Dados!AR$5:AR$98)-MIN(Base_Dados!AR$5:AR$98)=0,1,MAX(Base_Dados!AR$5:AR$98)-MIN(Base_Dados!AR$5:AR$98)))) * AR$1)))</f>
        <v>0</v>
      </c>
      <c r="AS169" s="106">
        <f>IF(INDEX(Base_Dados!AS:AS,MATCH($B169,Base_Dados!$B:$B,0))=0,0,
MAX(0, MIN(AS$1,
((INDEX(Base_Dados!AS:AS,MATCH($B169,Base_Dados!$B:$B,0))-MIN(Base_Dados!AS$5:AS$98)) /
(IF(MAX(Base_Dados!AS$5:AS$98)-MIN(Base_Dados!AS$5:AS$98)=0,1,MAX(Base_Dados!AS$5:AS$98)-MIN(Base_Dados!AS$5:AS$98)))) * AS$1)))</f>
        <v>0</v>
      </c>
      <c r="AT169" s="106">
        <f>IF(INDEX(Base_Dados!AT:AT,MATCH($B169,Base_Dados!$B:$B,0))=0,0,
MAX(0, MIN(AT$1,
((INDEX(Base_Dados!AT:AT,MATCH($B169,Base_Dados!$B:$B,0))-MIN(Base_Dados!AT$5:AT$98)) /
(IF(MAX(Base_Dados!AT$5:AT$98)-MIN(Base_Dados!AT$5:AT$98)=0,1,MAX(Base_Dados!AT$5:AT$98)-MIN(Base_Dados!AT$5:AT$98)))) * AT$1)))</f>
        <v>0</v>
      </c>
      <c r="AU169" s="106">
        <f>IF(INDEX(Base_Dados!AU:AU,MATCH($B169,Base_Dados!$B:$B,0))=0,0,
MAX(0, MIN(AU$1,
((INDEX(Base_Dados!AU:AU,MATCH($B169,Base_Dados!$B:$B,0))-MIN(Base_Dados!AU$5:AU$98)) /
(IF(MAX(Base_Dados!AU$5:AU$98)-MIN(Base_Dados!AU$5:AU$98)=0,1,MAX(Base_Dados!AU$5:AU$98)-MIN(Base_Dados!AU$5:AU$98)))) * AU$1)))</f>
        <v>0</v>
      </c>
      <c r="AV169" s="106">
        <f>IF(INDEX(Base_Dados!AV:AV,MATCH($B169,Base_Dados!$B:$B,0))=0,0,
MAX(0, MIN(AV$1,
((INDEX(Base_Dados!AV:AV,MATCH($B169,Base_Dados!$B:$B,0))-MIN(Base_Dados!AV$5:AV$98)) /
(IF(MAX(Base_Dados!AV$5:AV$98)-MIN(Base_Dados!AV$5:AV$98)=0,1,MAX(Base_Dados!AV$5:AV$98)-MIN(Base_Dados!AV$5:AV$98)))) * AV$1)))</f>
        <v>0</v>
      </c>
      <c r="AW169" s="106">
        <f>IF(INDEX(Base_Dados!AW:AW,MATCH($B169,Base_Dados!$B:$B,0))=0,0,
MAX(0, MIN(AW$1,
((INDEX(Base_Dados!AW:AW,MATCH($B169,Base_Dados!$B:$B,0))-MIN(Base_Dados!AW$5:AW$98)) /
(IF(MAX(Base_Dados!AW$5:AW$98)-MIN(Base_Dados!AW$5:AW$98)=0,1,MAX(Base_Dados!AW$5:AW$98)-MIN(Base_Dados!AW$5:AW$98)))) * AW$1)))</f>
        <v>0</v>
      </c>
      <c r="AX169" s="106">
        <f>IF(INDEX(Base_Dados!AX:AX,MATCH($B169,Base_Dados!$B:$B,0))=0,0,
MAX(0, MIN(AX$1,
((INDEX(Base_Dados!AX:AX,MATCH($B169,Base_Dados!$B:$B,0))-MIN(Base_Dados!AX$5:AX$98)) /
(IF(MAX(Base_Dados!AX$5:AX$98)-MIN(Base_Dados!AX$5:AX$98)=0,1,MAX(Base_Dados!AX$5:AX$98)-MIN(Base_Dados!AX$5:AX$98)))) * AX$1)))</f>
        <v>0</v>
      </c>
      <c r="AY169" s="106">
        <f>IF(INDEX(Base_Dados!AY:AY,MATCH($B169,Base_Dados!$B:$B,0))=0,0,
MAX(0, MIN(AY$1,
((INDEX(Base_Dados!AY:AY,MATCH($B169,Base_Dados!$B:$B,0))-MIN(Base_Dados!AY$5:AY$98)) /
(IF(MAX(Base_Dados!AY$5:AY$98)-MIN(Base_Dados!AY$5:AY$98)=0,1,MAX(Base_Dados!AY$5:AY$98)-MIN(Base_Dados!AY$5:AY$98)))) * AY$1)))</f>
        <v>0</v>
      </c>
      <c r="AZ169" s="106">
        <f>IF(INDEX(Base_Dados!AZ:AZ,MATCH($B169,Base_Dados!$B:$B,0))=0,0,
MAX(0, MIN(AZ$1,
((INDEX(Base_Dados!AZ:AZ,MATCH($B169,Base_Dados!$B:$B,0))-MIN(Base_Dados!AZ$5:AZ$98)) /
(IF(MAX(Base_Dados!AZ$5:AZ$98)-MIN(Base_Dados!AZ$5:AZ$98)=0,1,MAX(Base_Dados!AZ$5:AZ$98)-MIN(Base_Dados!AZ$5:AZ$98)))) * AZ$1)))</f>
        <v>0</v>
      </c>
      <c r="BA169" s="106">
        <f>IF(INDEX(Base_Dados!BA:BA,MATCH($B169,Base_Dados!$B:$B,0))=0,0,
MAX(0, MIN(BA$1,
((INDEX(Base_Dados!BA:BA,MATCH($B169,Base_Dados!$B:$B,0))-MIN(Base_Dados!BA$5:BA$98)) /
(IF(MAX(Base_Dados!BA$5:BA$98)-MIN(Base_Dados!BA$5:BA$98)=0,1,MAX(Base_Dados!BA$5:BA$98)-MIN(Base_Dados!BA$5:BA$98)))) * BA$1)))</f>
        <v>1.5564288727547237E-2</v>
      </c>
      <c r="BB169" s="106">
        <f>IF(INDEX(Base_Dados!BB:BB,MATCH($B169,Base_Dados!$B:$B,0))=0,0,
MAX(0, MIN(BB$1,
((INDEX(Base_Dados!BB:BB,MATCH($B169,Base_Dados!$B:$B,0))-MIN(Base_Dados!BB$5:BB$98)) /
(IF(MAX(Base_Dados!BB$5:BB$98)-MIN(Base_Dados!BB$5:BB$98)=0,1,MAX(Base_Dados!BB$5:BB$98)-MIN(Base_Dados!BB$5:BB$98)))) * BB$1)))</f>
        <v>0.30986177211338439</v>
      </c>
      <c r="BC169" s="106">
        <f>IF(INDEX(Base_Dados!BC:BC,MATCH($B169,Base_Dados!$B:$B,0))=0,0,
MAX(0, MIN(BC$1,
((INDEX(Base_Dados!BC:BC,MATCH($B169,Base_Dados!$B:$B,0))-MIN(Base_Dados!BC$5:BC$98)) /
(IF(MAX(Base_Dados!BC$5:BC$98)-MIN(Base_Dados!BC$5:BC$98)=0,1,MAX(Base_Dados!BC$5:BC$98)-MIN(Base_Dados!BC$5:BC$98)))) * BC$1)))</f>
        <v>2.1276595744680851E-2</v>
      </c>
      <c r="BD169" s="106">
        <f>IF(INDEX(Base_Dados!BD:BD,MATCH($B169,Base_Dados!$B:$B,0))=0,0,
MAX(0, MIN(BD$1,
((INDEX(Base_Dados!BD:BD,MATCH($B169,Base_Dados!$B:$B,0))-MIN(Base_Dados!BD$5:BD$98)) /
(IF(MAX(Base_Dados!BD$5:BD$98)-MIN(Base_Dados!BD$5:BD$98)=0,1,MAX(Base_Dados!BD$5:BD$98)-MIN(Base_Dados!BD$5:BD$98)))) * BD$1)))</f>
        <v>8.101931999169032E-3</v>
      </c>
      <c r="BE169" s="106">
        <f>IF(INDEX(Base_Dados!BE:BE,MATCH($B169,Base_Dados!$B:$B,0))=0,0,
MAX(0, MIN(BE$1,
((INDEX(Base_Dados!BE:BE,MATCH($B169,Base_Dados!$B:$B,0))-MIN(Base_Dados!BE$5:BE$98)) /
(IF(MAX(Base_Dados!BE$5:BE$98)-MIN(Base_Dados!BE$5:BE$98)=0,1,MAX(Base_Dados!BE$5:BE$98)-MIN(Base_Dados!BE$5:BE$98)))) * BE$1)))</f>
        <v>4.0642247867536375E-2</v>
      </c>
      <c r="BF169" s="106">
        <f>IF(INDEX(Base_Dados!BF:BF,MATCH($B169,Base_Dados!$B:$B,0))=0,0,
MAX(0, MIN(BF$1,
((INDEX(Base_Dados!BF:BF,MATCH($B169,Base_Dados!$B:$B,0))-MIN(Base_Dados!BF$5:BF$98)) /
(IF(MAX(Base_Dados!BF$5:BF$98)-MIN(Base_Dados!BF$5:BF$98)=0,1,MAX(Base_Dados!BF$5:BF$98)-MIN(Base_Dados!BF$5:BF$98)))) * BF$1)))</f>
        <v>0</v>
      </c>
      <c r="BG169" s="106">
        <f>IF(INDEX(Base_Dados!BG:BG,MATCH($B169,Base_Dados!$B:$B,0))=0,0,
MAX(0, MIN(BG$1,
((INDEX(Base_Dados!BG:BG,MATCH($B169,Base_Dados!$B:$B,0))-MIN(Base_Dados!BG$5:BG$98)) /
(IF(MAX(Base_Dados!BG$5:BG$98)-MIN(Base_Dados!BG$5:BG$98)=0,1,MAX(Base_Dados!BG$5:BG$98)-MIN(Base_Dados!BG$5:BG$98)))) * BG$1)))</f>
        <v>0</v>
      </c>
      <c r="BH169" s="106">
        <f>IF(INDEX(Base_Dados!BH:BH,MATCH($B169,Base_Dados!$B:$B,0))=0,0,
MAX(0, MIN(BH$1,
((INDEX(Base_Dados!BH:BH,MATCH($B169,Base_Dados!$B:$B,0))-MIN(Base_Dados!BH$5:BH$98)) /
(IF(MAX(Base_Dados!BH$5:BH$98)-MIN(Base_Dados!BH$5:BH$98)=0,1,MAX(Base_Dados!BH$5:BH$98)-MIN(Base_Dados!BH$5:BH$98)))) * BH$1)))</f>
        <v>4.3956043956043959E-2</v>
      </c>
      <c r="BI169" s="106">
        <f>IF(INDEX(Base_Dados!BI:BI,MATCH($B169,Base_Dados!$B:$B,0))=0,0,
MAX(0, MIN(BI$1,
((INDEX(Base_Dados!BI:BI,MATCH($B169,Base_Dados!$B:$B,0))-MIN(Base_Dados!BI$5:BI$98)) /
(IF(MAX(Base_Dados!BI$5:BI$98)-MIN(Base_Dados!BI$5:BI$98)=0,1,MAX(Base_Dados!BI$5:BI$98)-MIN(Base_Dados!BI$5:BI$98)))) * BI$1)))</f>
        <v>2.1840873634945399E-2</v>
      </c>
      <c r="BJ169" s="106">
        <f>IF(INDEX(Base_Dados!BJ:BJ,MATCH($B169,Base_Dados!$B:$B,0))=0,0,
MAX(0, MIN(BJ$1,
((INDEX(Base_Dados!BJ:BJ,MATCH($B169,Base_Dados!$B:$B,0))-MIN(Base_Dados!BJ$5:BJ$98)) /
(IF(MAX(Base_Dados!BJ$5:BJ$98)-MIN(Base_Dados!BJ$5:BJ$98)=0,1,MAX(Base_Dados!BJ$5:BJ$98)-MIN(Base_Dados!BJ$5:BJ$98)))) * BJ$1)))</f>
        <v>1.0526315789473684E-2</v>
      </c>
      <c r="BK169" s="106">
        <f>IF(INDEX(Base_Dados!BK:BK,MATCH($B169,Base_Dados!$B:$B,0))=0,0,
MAX(0, MIN(BK$1,
((INDEX(Base_Dados!BK:BK,MATCH($B169,Base_Dados!$B:$B,0))-MIN(Base_Dados!BK$5:BK$98)) /
(IF(MAX(Base_Dados!BK$5:BK$98)-MIN(Base_Dados!BK$5:BK$98)=0,1,MAX(Base_Dados!BK$5:BK$98)-MIN(Base_Dados!BK$5:BK$98)))) * BK$1)))</f>
        <v>0</v>
      </c>
      <c r="BL169" s="106">
        <f>IF(INDEX(Base_Dados!BL:BL,MATCH($B169,Base_Dados!$B:$B,0))=0,0,
MAX(0, MIN(BL$1,
((INDEX(Base_Dados!BL:BL,MATCH($B169,Base_Dados!$B:$B,0))-MIN(Base_Dados!BL$5:BL$98)) /
(IF(MAX(Base_Dados!BL$5:BL$98)-MIN(Base_Dados!BL$5:BL$98)=0,1,MAX(Base_Dados!BL$5:BL$98)-MIN(Base_Dados!BL$5:BL$98)))) * BL$1)))</f>
        <v>2.9315960912052116E-2</v>
      </c>
      <c r="BM169" s="106">
        <f>IF(INDEX(Base_Dados!BM:BM,MATCH($B169,Base_Dados!$B:$B,0))=0,0,
MAX(0, MIN(BM$1,
((INDEX(Base_Dados!BM:BM,MATCH($B169,Base_Dados!$B:$B,0))-MIN(Base_Dados!BM$5:BM$98)) /
(IF(MAX(Base_Dados!BM$5:BM$98)-MIN(Base_Dados!BM$5:BM$98)=0,1,MAX(Base_Dados!BM$5:BM$98)-MIN(Base_Dados!BM$5:BM$98)))) * BM$1)))</f>
        <v>0.48452613673868411</v>
      </c>
      <c r="BN169" s="106">
        <f>IF(INDEX(Base_Dados!BN:BN,MATCH($B169,Base_Dados!$B:$B,0))=0,0,
MAX(0, MIN(BN$1,
((INDEX(Base_Dados!BN:BN,MATCH($B169,Base_Dados!$B:$B,0))-MIN(Base_Dados!BN$5:BN$98)) /
(IF(MAX(Base_Dados!BN$5:BN$98)-MIN(Base_Dados!BN$5:BN$98)=0,1,MAX(Base_Dados!BN$5:BN$98)-MIN(Base_Dados!BN$5:BN$98)))) * BN$1)))</f>
        <v>0.7176851040338551</v>
      </c>
      <c r="BO169" s="106">
        <f>IF(INDEX(Base_Dados!BO:BO,MATCH($B169,Base_Dados!$B:$B,0))=0,0,
MAX(0, MIN(BO$1,
((INDEX(Base_Dados!BO:BO,MATCH($B169,Base_Dados!$B:$B,0))-MIN(Base_Dados!BO$5:BO$98)) /
(IF(MAX(Base_Dados!BO$5:BO$98)-MIN(Base_Dados!BO$5:BO$98)=0,1,MAX(Base_Dados!BO$5:BO$98)-MIN(Base_Dados!BO$5:BO$98)))) * BO$1)))</f>
        <v>0</v>
      </c>
      <c r="BP169" s="106">
        <f t="shared" si="12"/>
        <v>7.5345673620179472</v>
      </c>
      <c r="BQ169" s="111">
        <f t="shared" si="13"/>
        <v>0.34730829279779374</v>
      </c>
      <c r="BR169" s="112">
        <f t="shared" si="14"/>
        <v>3.2799979319770467E-2</v>
      </c>
      <c r="BS169" s="113">
        <f t="shared" si="15"/>
        <v>7.5017673826981763</v>
      </c>
    </row>
    <row r="170" spans="1:71">
      <c r="A170" s="21">
        <v>25014</v>
      </c>
      <c r="B170" s="21" t="s">
        <v>422</v>
      </c>
      <c r="C170" s="21" t="s">
        <v>413</v>
      </c>
      <c r="D170" s="105">
        <f>IF(INDEX(Base_Dados!D:D,MATCH($B170,Base_Dados!$B:$B,0))=0,0,
MAX(0, MIN(D$1,
((INDEX(Base_Dados!D:D,MATCH($B170,Base_Dados!$B:$B,0))-MIN(Base_Dados!D$5:D$98)) /
(IF(MAX(Base_Dados!D$5:D$98)-MIN(Base_Dados!D$5:D$98)=0,1,MAX(Base_Dados!D$5:D$98)-MIN(Base_Dados!D$5:D$98)))) * D$1)))</f>
        <v>8.2563706160890218E-2</v>
      </c>
      <c r="E170" s="106">
        <f>IF(INDEX(Base_Dados!E:E,MATCH($B170,Base_Dados!$B:$B,0))=0,0,
MAX(0, MIN(E$1,
((INDEX(Base_Dados!E:E,MATCH($B170,Base_Dados!$B:$B,0))-MIN(Base_Dados!E$5:E$98)) /
(IF(MAX(Base_Dados!E$5:E$98)-MIN(Base_Dados!E$5:E$98)=0,1,MAX(Base_Dados!E$5:E$98)-MIN(Base_Dados!E$5:E$98)))) * E$1)))</f>
        <v>1.84833911971116E-2</v>
      </c>
      <c r="F170" s="106">
        <f>IF(INDEX(Base_Dados!F:F,MATCH($B170,Base_Dados!$B:$B,0))=0,0,
MAX(0, MIN(F$1,
((INDEX(Base_Dados!F:F,MATCH($B170,Base_Dados!$B:$B,0))-MIN(Base_Dados!F$5:F$98)) /
(IF(MAX(Base_Dados!F$5:F$98)-MIN(Base_Dados!F$5:F$98)=0,1,MAX(Base_Dados!F$5:F$98)-MIN(Base_Dados!F$5:F$98)))) * F$1)))</f>
        <v>1.53873764948142E-2</v>
      </c>
      <c r="G170" s="106">
        <f>IF(INDEX(Base_Dados!G:G,MATCH($B170,Base_Dados!$B:$B,0))=0,0,
MAX(0, MIN(G$1,
((INDEX(Base_Dados!G:G,MATCH($B170,Base_Dados!$B:$B,0))-MIN(Base_Dados!G$5:G$98)) /
(IF(MAX(Base_Dados!G$5:G$98)-MIN(Base_Dados!G$5:G$98)=0,1,MAX(Base_Dados!G$5:G$98)-MIN(Base_Dados!G$5:G$98)))) * G$1)))</f>
        <v>1.8432306609646513E-2</v>
      </c>
      <c r="H170" s="106">
        <f>IF(INDEX(Base_Dados!H:H,MATCH($B170,Base_Dados!$B:$B,0))=0,0,
MAX(0, MIN(H$1,
((INDEX(Base_Dados!H:H,MATCH($B170,Base_Dados!$B:$B,0))-MIN(Base_Dados!H$5:H$98)) /
(IF(MAX(Base_Dados!H$5:H$98)-MIN(Base_Dados!H$5:H$98)=0,1,MAX(Base_Dados!H$5:H$98)-MIN(Base_Dados!H$5:H$98)))) * H$1)))</f>
        <v>2.1744672286947382E-2</v>
      </c>
      <c r="I170" s="106">
        <f>IF(INDEX(Base_Dados!I:I,MATCH($B170,Base_Dados!$B:$B,0))=0,0,
MAX(0, MIN(I$1,
((INDEX(Base_Dados!I:I,MATCH($B170,Base_Dados!$B:$B,0))-MIN(Base_Dados!I$5:I$98)) /
(IF(MAX(Base_Dados!I$5:I$98)-MIN(Base_Dados!I$5:I$98)=0,1,MAX(Base_Dados!I$5:I$98)-MIN(Base_Dados!I$5:I$98)))) * I$1)))</f>
        <v>2.1621059968784974E-2</v>
      </c>
      <c r="J170" s="106">
        <f>IF(INDEX(Base_Dados!J:J,MATCH($B170,Base_Dados!$B:$B,0))=0,0,
MAX(0, MIN(J$1,
((INDEX(Base_Dados!J:J,MATCH($B170,Base_Dados!$B:$B,0))-MIN(Base_Dados!J$5:J$98)) /
(IF(MAX(Base_Dados!J$5:J$98)-MIN(Base_Dados!J$5:J$98)=0,1,MAX(Base_Dados!J$5:J$98)-MIN(Base_Dados!J$5:J$98)))) * J$1)))</f>
        <v>2.8915063792365945E-2</v>
      </c>
      <c r="K170" s="106">
        <f>IF(INDEX(Base_Dados!K:K,MATCH($B170,Base_Dados!$B:$B,0))=0,0,
MAX(0, MIN(K$1,
((INDEX(Base_Dados!K:K,MATCH($B170,Base_Dados!$B:$B,0))-MIN(Base_Dados!K$5:K$98)) /
(IF(MAX(Base_Dados!K$5:K$98)-MIN(Base_Dados!K$5:K$98)=0,1,MAX(Base_Dados!K$5:K$98)-MIN(Base_Dados!K$5:K$98)))) * K$1)))</f>
        <v>3.4632155635062611E-2</v>
      </c>
      <c r="L170" s="106">
        <f>IF(INDEX(Base_Dados!L:L,MATCH($B170,Base_Dados!$B:$B,0))=0,0,
MAX(0, MIN(L$1,
((INDEX(Base_Dados!L:L,MATCH($B170,Base_Dados!$B:$B,0))-MIN(Base_Dados!L$5:L$98)) /
(IF(MAX(Base_Dados!L$5:L$98)-MIN(Base_Dados!L$5:L$98)=0,1,MAX(Base_Dados!L$5:L$98)-MIN(Base_Dados!L$5:L$98)))) * L$1)))</f>
        <v>4.0019053033504143E-2</v>
      </c>
      <c r="M170" s="106">
        <f>IF(INDEX(Base_Dados!M:M,MATCH($B170,Base_Dados!$B:$B,0))=0,0,
MAX(0, MIN(M$1,
((INDEX(Base_Dados!M:M,MATCH($B170,Base_Dados!$B:$B,0))-MIN(Base_Dados!M$5:M$98)) /
(IF(MAX(Base_Dados!M$5:M$98)-MIN(Base_Dados!M$5:M$98)=0,1,MAX(Base_Dados!M$5:M$98)-MIN(Base_Dados!M$5:M$98)))) * M$1)))</f>
        <v>4.0921282798833822E-2</v>
      </c>
      <c r="N170" s="106">
        <f>IF(INDEX(Base_Dados!N:N,MATCH($B170,Base_Dados!$B:$B,0))=0,0,
MAX(0, MIN(N$1,
((INDEX(Base_Dados!N:N,MATCH($B170,Base_Dados!$B:$B,0))-MIN(Base_Dados!N$5:N$98)) /
(IF(MAX(Base_Dados!N$5:N$98)-MIN(Base_Dados!N$5:N$98)=0,1,MAX(Base_Dados!N$5:N$98)-MIN(Base_Dados!N$5:N$98)))) * N$1)))</f>
        <v>6.0862054685928604E-2</v>
      </c>
      <c r="O170" s="106">
        <f>IF(INDEX(Base_Dados!O:O,MATCH($B170,Base_Dados!$B:$B,0))=0,0,
MAX(0, MIN(O$1,
((INDEX(Base_Dados!O:O,MATCH($B170,Base_Dados!$B:$B,0))-MIN(Base_Dados!O$5:O$98)) /
(IF(MAX(Base_Dados!O$5:O$98)-MIN(Base_Dados!O$5:O$98)=0,1,MAX(Base_Dados!O$5:O$98)-MIN(Base_Dados!O$5:O$98)))) * O$1)))</f>
        <v>8.2947767434082165E-2</v>
      </c>
      <c r="P170" s="106">
        <f>IF(INDEX(Base_Dados!P:P,MATCH($B170,Base_Dados!$B:$B,0))=0,0,
MAX(0, MIN(P$1,
((INDEX(Base_Dados!P:P,MATCH($B170,Base_Dados!$B:$B,0))-MIN(Base_Dados!P$5:P$98)) /
(IF(MAX(Base_Dados!P$5:P$98)-MIN(Base_Dados!P$5:P$98)=0,1,MAX(Base_Dados!P$5:P$98)-MIN(Base_Dados!P$5:P$98)))) * P$1)))</f>
        <v>1.2886287317180377E-2</v>
      </c>
      <c r="Q170" s="106">
        <f>IF(INDEX(Base_Dados!Q:Q,MATCH($B170,Base_Dados!$B:$B,0))=0,0,
MAX(0, MIN(Q$1,
((INDEX(Base_Dados!Q:Q,MATCH($B170,Base_Dados!$B:$B,0))-MIN(Base_Dados!Q$5:Q$98)) /
(IF(MAX(Base_Dados!Q$5:Q$98)-MIN(Base_Dados!Q$5:Q$98)=0,1,MAX(Base_Dados!Q$5:Q$98)-MIN(Base_Dados!Q$5:Q$98)))) * Q$1)))</f>
        <v>1.0531304302037808E-3</v>
      </c>
      <c r="R170" s="106">
        <f>IF(INDEX(Base_Dados!R:R,MATCH($B170,Base_Dados!$B:$B,0))=0,0,
MAX(0, MIN(R$1,
((INDEX(Base_Dados!R:R,MATCH($B170,Base_Dados!$B:$B,0))-MIN(Base_Dados!R$5:R$98)) /
(IF(MAX(Base_Dados!R$5:R$98)-MIN(Base_Dados!R$5:R$98)=0,1,MAX(Base_Dados!R$5:R$98)-MIN(Base_Dados!R$5:R$98)))) * R$1)))</f>
        <v>4.6942639194889457E-3</v>
      </c>
      <c r="S170" s="106">
        <f>IF(INDEX(Base_Dados!S:S,MATCH($B170,Base_Dados!$B:$B,0))=0,0,
MAX(0, MIN(S$1,
((INDEX(Base_Dados!S:S,MATCH($B170,Base_Dados!$B:$B,0))-MIN(Base_Dados!S$5:S$98)) /
(IF(MAX(Base_Dados!S$5:S$98)-MIN(Base_Dados!S$5:S$98)=0,1,MAX(Base_Dados!S$5:S$98)-MIN(Base_Dados!S$5:S$98)))) * S$1)))</f>
        <v>7.3616415786714601E-3</v>
      </c>
      <c r="T170" s="106">
        <f>IF(INDEX(Base_Dados!T:T,MATCH($B170,Base_Dados!$B:$B,0))=0,0,
MAX(0, MIN(T$1,
((INDEX(Base_Dados!T:T,MATCH($B170,Base_Dados!$B:$B,0))-MIN(Base_Dados!T$5:T$98)) /
(IF(MAX(Base_Dados!T$5:T$98)-MIN(Base_Dados!T$5:T$98)=0,1,MAX(Base_Dados!T$5:T$98)-MIN(Base_Dados!T$5:T$98)))) * T$1)))</f>
        <v>0.42566040084102091</v>
      </c>
      <c r="U170" s="106">
        <f>IF(INDEX(Base_Dados!U:U,MATCH($B170,Base_Dados!$B:$B,0))=0,0,
MAX(0, MIN(U$1,
((INDEX(Base_Dados!U:U,MATCH($B170,Base_Dados!$B:$B,0))-MIN(Base_Dados!U$5:U$98)) /
(IF(MAX(Base_Dados!U$5:U$98)-MIN(Base_Dados!U$5:U$98)=0,1,MAX(Base_Dados!U$5:U$98)-MIN(Base_Dados!U$5:U$98)))) * U$1)))</f>
        <v>0.66640935077000174</v>
      </c>
      <c r="V170" s="106">
        <f>IF(INDEX(Base_Dados!V:V,MATCH($B170,Base_Dados!$B:$B,0))=0,0,
MAX(0, MIN(V$1,
((INDEX(Base_Dados!V:V,MATCH($B170,Base_Dados!$B:$B,0))-MIN(Base_Dados!V$5:V$98)) /
(IF(MAX(Base_Dados!V$5:V$98)-MIN(Base_Dados!V$5:V$98)=0,1,MAX(Base_Dados!V$5:V$98)-MIN(Base_Dados!V$5:V$98)))) * V$1)))</f>
        <v>1.0752542188794005E-2</v>
      </c>
      <c r="W170" s="106">
        <f>IF(INDEX(Base_Dados!W:W,MATCH($B170,Base_Dados!$B:$B,0))=0,0,
MAX(0, MIN(W$1,
((INDEX(Base_Dados!W:W,MATCH($B170,Base_Dados!$B:$B,0))-MIN(Base_Dados!W$5:W$98)) /
(IF(MAX(Base_Dados!W$5:W$98)-MIN(Base_Dados!W$5:W$98)=0,1,MAX(Base_Dados!W$5:W$98)-MIN(Base_Dados!W$5:W$98)))) * W$1)))</f>
        <v>2.0419524854968154</v>
      </c>
      <c r="X170" s="106">
        <f>IF(INDEX(Base_Dados!X:X,MATCH($B170,Base_Dados!$B:$B,0))=0,0,
MAX(0, MIN(X$1,
((INDEX(Base_Dados!X:X,MATCH($B170,Base_Dados!$B:$B,0))-MIN(Base_Dados!X$5:X$98)) /
(IF(MAX(Base_Dados!X$5:X$98)-MIN(Base_Dados!X$5:X$98)=0,1,MAX(Base_Dados!X$5:X$98)-MIN(Base_Dados!X$5:X$98)))) * X$1)))</f>
        <v>0</v>
      </c>
      <c r="Y170" s="106">
        <f>IF(INDEX(Base_Dados!Y:Y,MATCH($B170,Base_Dados!$B:$B,0))=0,0,
MAX(0, MIN(Y$1,
((INDEX(Base_Dados!Y:Y,MATCH($B170,Base_Dados!$B:$B,0))-MIN(Base_Dados!Y$5:Y$98)) /
(IF(MAX(Base_Dados!Y$5:Y$98)-MIN(Base_Dados!Y$5:Y$98)=0,1,MAX(Base_Dados!Y$5:Y$98)-MIN(Base_Dados!Y$5:Y$98)))) * Y$1)))</f>
        <v>0</v>
      </c>
      <c r="Z170" s="106">
        <f>IF(INDEX(Base_Dados!Z:Z,MATCH($B170,Base_Dados!$B:$B,0))=0,0,
MAX(0, MIN(Z$1,
((INDEX(Base_Dados!Z:Z,MATCH($B170,Base_Dados!$B:$B,0))-MIN(Base_Dados!Z$5:Z$98)) /
(IF(MAX(Base_Dados!Z$5:Z$98)-MIN(Base_Dados!Z$5:Z$98)=0,1,MAX(Base_Dados!Z$5:Z$98)-MIN(Base_Dados!Z$5:Z$98)))) * Z$1)))</f>
        <v>0</v>
      </c>
      <c r="AA170" s="106">
        <f>IF(INDEX(Base_Dados!AA:AA,MATCH($B170,Base_Dados!$B:$B,0))=0,0,
MAX(0, MIN(AA$1,
((INDEX(Base_Dados!AA:AA,MATCH($B170,Base_Dados!$B:$B,0))-MIN(Base_Dados!AA$5:AA$98)) /
(IF(MAX(Base_Dados!AA$5:AA$98)-MIN(Base_Dados!AA$5:AA$98)=0,1,MAX(Base_Dados!AA$5:AA$98)-MIN(Base_Dados!AA$5:AA$98)))) * AA$1)))</f>
        <v>0</v>
      </c>
      <c r="AB170" s="106">
        <f>IF(INDEX(Base_Dados!AB:AB,MATCH($B170,Base_Dados!$B:$B,0))=0,0,
MAX(0, MIN(AB$1,
((INDEX(Base_Dados!AB:AB,MATCH($B170,Base_Dados!$B:$B,0))-MIN(Base_Dados!AB$5:AB$98)) /
(IF(MAX(Base_Dados!AB$5:AB$98)-MIN(Base_Dados!AB$5:AB$98)=0,1,MAX(Base_Dados!AB$5:AB$98)-MIN(Base_Dados!AB$5:AB$98)))) * AB$1)))</f>
        <v>0</v>
      </c>
      <c r="AC170" s="106">
        <f>IF(INDEX(Base_Dados!AC:AC,MATCH($B170,Base_Dados!$B:$B,0))=0,0,
MAX(0, MIN(AC$1,
((INDEX(Base_Dados!AC:AC,MATCH($B170,Base_Dados!$B:$B,0))-MIN(Base_Dados!AC$5:AC$98)) /
(IF(MAX(Base_Dados!AC$5:AC$98)-MIN(Base_Dados!AC$5:AC$98)=0,1,MAX(Base_Dados!AC$5:AC$98)-MIN(Base_Dados!AC$5:AC$98)))) * AC$1)))</f>
        <v>8.925130082867605E-3</v>
      </c>
      <c r="AD170" s="106">
        <f>IF(INDEX(Base_Dados!AD:AD,MATCH($B170,Base_Dados!$B:$B,0))=0,0,
MAX(0, MIN(AD$1,
((INDEX(Base_Dados!AD:AD,MATCH($B170,Base_Dados!$B:$B,0))-MIN(Base_Dados!AD$5:AD$98)) /
(IF(MAX(Base_Dados!AD$5:AD$98)-MIN(Base_Dados!AD$5:AD$98)=0,1,MAX(Base_Dados!AD$5:AD$98)-MIN(Base_Dados!AD$5:AD$98)))) * AD$1)))</f>
        <v>6.611448010649312E-3</v>
      </c>
      <c r="AE170" s="106">
        <f>IF(INDEX(Base_Dados!AE:AE,MATCH($B170,Base_Dados!$B:$B,0))=0,0,
MAX(0, MIN(AE$1,
((INDEX(Base_Dados!AE:AE,MATCH($B170,Base_Dados!$B:$B,0))-MIN(Base_Dados!AE$5:AE$98)) /
(IF(MAX(Base_Dados!AE$5:AE$98)-MIN(Base_Dados!AE$5:AE$98)=0,1,MAX(Base_Dados!AE$5:AE$98)-MIN(Base_Dados!AE$5:AE$98)))) * AE$1)))</f>
        <v>2.2004889975550121E-3</v>
      </c>
      <c r="AF170" s="106">
        <f>IF(INDEX(Base_Dados!AF:AF,MATCH($B170,Base_Dados!$B:$B,0))=0,0,
MAX(0, MIN(AF$1,
((INDEX(Base_Dados!AF:AF,MATCH($B170,Base_Dados!$B:$B,0))-MIN(Base_Dados!AF$5:AF$98)) /
(IF(MAX(Base_Dados!AF$5:AF$98)-MIN(Base_Dados!AF$5:AF$98)=0,1,MAX(Base_Dados!AF$5:AF$98)-MIN(Base_Dados!AF$5:AF$98)))) * AF$1)))</f>
        <v>1.1032960970900566E-3</v>
      </c>
      <c r="AG170" s="106">
        <f>IF(INDEX(Base_Dados!AG:AG,MATCH($B170,Base_Dados!$B:$B,0))=0,0,
MAX(0, MIN(AG$1,
((INDEX(Base_Dados!AG:AG,MATCH($B170,Base_Dados!$B:$B,0))-MIN(Base_Dados!AG$5:AG$98)) /
(IF(MAX(Base_Dados!AG$5:AG$98)-MIN(Base_Dados!AG$5:AG$98)=0,1,MAX(Base_Dados!AG$5:AG$98)-MIN(Base_Dados!AG$5:AG$98)))) * AG$1)))</f>
        <v>1.0531304302037808E-3</v>
      </c>
      <c r="AH170" s="106">
        <f>IF(INDEX(Base_Dados!AH:AH,MATCH($B170,Base_Dados!$B:$B,0))=0,0,
MAX(0, MIN(AH$1,
((INDEX(Base_Dados!AH:AH,MATCH($B170,Base_Dados!$B:$B,0))-MIN(Base_Dados!AH$5:AH$98)) /
(IF(MAX(Base_Dados!AH$5:AH$98)-MIN(Base_Dados!AH$5:AH$98)=0,1,MAX(Base_Dados!AH$5:AH$98)-MIN(Base_Dados!AH$5:AH$98)))) * AH$1)))</f>
        <v>1.5174316152962641</v>
      </c>
      <c r="AI170" s="106">
        <f>IF(INDEX(Base_Dados!AI:AI,MATCH($B170,Base_Dados!$B:$B,0))=0,0,
MAX(0, MIN(AI$1,
((INDEX(Base_Dados!AI:AI,MATCH($B170,Base_Dados!$B:$B,0))-MIN(Base_Dados!AI$5:AI$98)) /
(IF(MAX(Base_Dados!AI$5:AI$98)-MIN(Base_Dados!AI$5:AI$98)=0,1,MAX(Base_Dados!AI$5:AI$98)-MIN(Base_Dados!AI$5:AI$98)))) * AI$1)))</f>
        <v>0</v>
      </c>
      <c r="AJ170" s="106">
        <f>IF(INDEX(Base_Dados!AJ:AJ,MATCH($B170,Base_Dados!$B:$B,0))=0,0,
MAX(0, MIN(AJ$1,
((INDEX(Base_Dados!AJ:AJ,MATCH($B170,Base_Dados!$B:$B,0))-MIN(Base_Dados!AJ$5:AJ$98)) /
(IF(MAX(Base_Dados!AJ$5:AJ$98)-MIN(Base_Dados!AJ$5:AJ$98)=0,1,MAX(Base_Dados!AJ$5:AJ$98)-MIN(Base_Dados!AJ$5:AJ$98)))) * AJ$1)))</f>
        <v>0</v>
      </c>
      <c r="AK170" s="106">
        <f>IF(INDEX(Base_Dados!AK:AK,MATCH($B170,Base_Dados!$B:$B,0))=0,0,
MAX(0, MIN(AK$1,
((INDEX(Base_Dados!AK:AK,MATCH($B170,Base_Dados!$B:$B,0))-MIN(Base_Dados!AK$5:AK$98)) /
(IF(MAX(Base_Dados!AK$5:AK$98)-MIN(Base_Dados!AK$5:AK$98)=0,1,MAX(Base_Dados!AK$5:AK$98)-MIN(Base_Dados!AK$5:AK$98)))) * AK$1)))</f>
        <v>0</v>
      </c>
      <c r="AL170" s="106">
        <f>IF(INDEX(Base_Dados!AL:AL,MATCH($B170,Base_Dados!$B:$B,0))=0,0,
MAX(0, MIN(AL$1,
((INDEX(Base_Dados!AL:AL,MATCH($B170,Base_Dados!$B:$B,0))-MIN(Base_Dados!AL$5:AL$98)) /
(IF(MAX(Base_Dados!AL$5:AL$98)-MIN(Base_Dados!AL$5:AL$98)=0,1,MAX(Base_Dados!AL$5:AL$98)-MIN(Base_Dados!AL$5:AL$98)))) * AL$1)))</f>
        <v>0</v>
      </c>
      <c r="AM170" s="106">
        <f>IF(INDEX(Base_Dados!AM:AM,MATCH($B170,Base_Dados!$B:$B,0))=0,0,
MAX(0, MIN(AM$1,
((INDEX(Base_Dados!AM:AM,MATCH($B170,Base_Dados!$B:$B,0))-MIN(Base_Dados!AM$5:AM$98)) /
(IF(MAX(Base_Dados!AM$5:AM$98)-MIN(Base_Dados!AM$5:AM$98)=0,1,MAX(Base_Dados!AM$5:AM$98)-MIN(Base_Dados!AM$5:AM$98)))) * AM$1)))</f>
        <v>0</v>
      </c>
      <c r="AN170" s="106">
        <f>IF(INDEX(Base_Dados!AN:AN,MATCH($B170,Base_Dados!$B:$B,0))=0,0,
MAX(0, MIN(AN$1,
((INDEX(Base_Dados!AN:AN,MATCH($B170,Base_Dados!$B:$B,0))-MIN(Base_Dados!AN$5:AN$98)) /
(IF(MAX(Base_Dados!AN$5:AN$98)-MIN(Base_Dados!AN$5:AN$98)=0,1,MAX(Base_Dados!AN$5:AN$98)-MIN(Base_Dados!AN$5:AN$98)))) * AN$1)))</f>
        <v>0</v>
      </c>
      <c r="AO170" s="106">
        <f>IF(INDEX(Base_Dados!AO:AO,MATCH($B170,Base_Dados!$B:$B,0))=0,0,
MAX(0, MIN(AO$1,
((INDEX(Base_Dados!AO:AO,MATCH($B170,Base_Dados!$B:$B,0))-MIN(Base_Dados!AO$5:AO$98)) /
(IF(MAX(Base_Dados!AO$5:AO$98)-MIN(Base_Dados!AO$5:AO$98)=0,1,MAX(Base_Dados!AO$5:AO$98)-MIN(Base_Dados!AO$5:AO$98)))) * AO$1)))</f>
        <v>0</v>
      </c>
      <c r="AP170" s="106">
        <f>IF(INDEX(Base_Dados!AP:AP,MATCH($B170,Base_Dados!$B:$B,0))=0,0,
MAX(0, MIN(AP$1,
((INDEX(Base_Dados!AP:AP,MATCH($B170,Base_Dados!$B:$B,0))-MIN(Base_Dados!AP$5:AP$98)) /
(IF(MAX(Base_Dados!AP$5:AP$98)-MIN(Base_Dados!AP$5:AP$98)=0,1,MAX(Base_Dados!AP$5:AP$98)-MIN(Base_Dados!AP$5:AP$98)))) * AP$1)))</f>
        <v>0</v>
      </c>
      <c r="AQ170" s="106">
        <f>IF(INDEX(Base_Dados!AQ:AQ,MATCH($B170,Base_Dados!$B:$B,0))=0,0,
MAX(0, MIN(AQ$1,
((INDEX(Base_Dados!AQ:AQ,MATCH($B170,Base_Dados!$B:$B,0))-MIN(Base_Dados!AQ$5:AQ$98)) /
(IF(MAX(Base_Dados!AQ$5:AQ$98)-MIN(Base_Dados!AQ$5:AQ$98)=0,1,MAX(Base_Dados!AQ$5:AQ$98)-MIN(Base_Dados!AQ$5:AQ$98)))) * AQ$1)))</f>
        <v>0</v>
      </c>
      <c r="AR170" s="106">
        <f>IF(INDEX(Base_Dados!AR:AR,MATCH($B170,Base_Dados!$B:$B,0))=0,0,
MAX(0, MIN(AR$1,
((INDEX(Base_Dados!AR:AR,MATCH($B170,Base_Dados!$B:$B,0))-MIN(Base_Dados!AR$5:AR$98)) /
(IF(MAX(Base_Dados!AR$5:AR$98)-MIN(Base_Dados!AR$5:AR$98)=0,1,MAX(Base_Dados!AR$5:AR$98)-MIN(Base_Dados!AR$5:AR$98)))) * AR$1)))</f>
        <v>0</v>
      </c>
      <c r="AS170" s="106">
        <f>IF(INDEX(Base_Dados!AS:AS,MATCH($B170,Base_Dados!$B:$B,0))=0,0,
MAX(0, MIN(AS$1,
((INDEX(Base_Dados!AS:AS,MATCH($B170,Base_Dados!$B:$B,0))-MIN(Base_Dados!AS$5:AS$98)) /
(IF(MAX(Base_Dados!AS$5:AS$98)-MIN(Base_Dados!AS$5:AS$98)=0,1,MAX(Base_Dados!AS$5:AS$98)-MIN(Base_Dados!AS$5:AS$98)))) * AS$1)))</f>
        <v>0</v>
      </c>
      <c r="AT170" s="106">
        <f>IF(INDEX(Base_Dados!AT:AT,MATCH($B170,Base_Dados!$B:$B,0))=0,0,
MAX(0, MIN(AT$1,
((INDEX(Base_Dados!AT:AT,MATCH($B170,Base_Dados!$B:$B,0))-MIN(Base_Dados!AT$5:AT$98)) /
(IF(MAX(Base_Dados!AT$5:AT$98)-MIN(Base_Dados!AT$5:AT$98)=0,1,MAX(Base_Dados!AT$5:AT$98)-MIN(Base_Dados!AT$5:AT$98)))) * AT$1)))</f>
        <v>0</v>
      </c>
      <c r="AU170" s="106">
        <f>IF(INDEX(Base_Dados!AU:AU,MATCH($B170,Base_Dados!$B:$B,0))=0,0,
MAX(0, MIN(AU$1,
((INDEX(Base_Dados!AU:AU,MATCH($B170,Base_Dados!$B:$B,0))-MIN(Base_Dados!AU$5:AU$98)) /
(IF(MAX(Base_Dados!AU$5:AU$98)-MIN(Base_Dados!AU$5:AU$98)=0,1,MAX(Base_Dados!AU$5:AU$98)-MIN(Base_Dados!AU$5:AU$98)))) * AU$1)))</f>
        <v>0</v>
      </c>
      <c r="AV170" s="106">
        <f>IF(INDEX(Base_Dados!AV:AV,MATCH($B170,Base_Dados!$B:$B,0))=0,0,
MAX(0, MIN(AV$1,
((INDEX(Base_Dados!AV:AV,MATCH($B170,Base_Dados!$B:$B,0))-MIN(Base_Dados!AV$5:AV$98)) /
(IF(MAX(Base_Dados!AV$5:AV$98)-MIN(Base_Dados!AV$5:AV$98)=0,1,MAX(Base_Dados!AV$5:AV$98)-MIN(Base_Dados!AV$5:AV$98)))) * AV$1)))</f>
        <v>0</v>
      </c>
      <c r="AW170" s="106">
        <f>IF(INDEX(Base_Dados!AW:AW,MATCH($B170,Base_Dados!$B:$B,0))=0,0,
MAX(0, MIN(AW$1,
((INDEX(Base_Dados!AW:AW,MATCH($B170,Base_Dados!$B:$B,0))-MIN(Base_Dados!AW$5:AW$98)) /
(IF(MAX(Base_Dados!AW$5:AW$98)-MIN(Base_Dados!AW$5:AW$98)=0,1,MAX(Base_Dados!AW$5:AW$98)-MIN(Base_Dados!AW$5:AW$98)))) * AW$1)))</f>
        <v>0</v>
      </c>
      <c r="AX170" s="106">
        <f>IF(INDEX(Base_Dados!AX:AX,MATCH($B170,Base_Dados!$B:$B,0))=0,0,
MAX(0, MIN(AX$1,
((INDEX(Base_Dados!AX:AX,MATCH($B170,Base_Dados!$B:$B,0))-MIN(Base_Dados!AX$5:AX$98)) /
(IF(MAX(Base_Dados!AX$5:AX$98)-MIN(Base_Dados!AX$5:AX$98)=0,1,MAX(Base_Dados!AX$5:AX$98)-MIN(Base_Dados!AX$5:AX$98)))) * AX$1)))</f>
        <v>0</v>
      </c>
      <c r="AY170" s="106">
        <f>IF(INDEX(Base_Dados!AY:AY,MATCH($B170,Base_Dados!$B:$B,0))=0,0,
MAX(0, MIN(AY$1,
((INDEX(Base_Dados!AY:AY,MATCH($B170,Base_Dados!$B:$B,0))-MIN(Base_Dados!AY$5:AY$98)) /
(IF(MAX(Base_Dados!AY$5:AY$98)-MIN(Base_Dados!AY$5:AY$98)=0,1,MAX(Base_Dados!AY$5:AY$98)-MIN(Base_Dados!AY$5:AY$98)))) * AY$1)))</f>
        <v>3.297065611605671E-4</v>
      </c>
      <c r="AZ170" s="106">
        <f>IF(INDEX(Base_Dados!AZ:AZ,MATCH($B170,Base_Dados!$B:$B,0))=0,0,
MAX(0, MIN(AZ$1,
((INDEX(Base_Dados!AZ:AZ,MATCH($B170,Base_Dados!$B:$B,0))-MIN(Base_Dados!AZ$5:AZ$98)) /
(IF(MAX(Base_Dados!AZ$5:AZ$98)-MIN(Base_Dados!AZ$5:AZ$98)=0,1,MAX(Base_Dados!AZ$5:AZ$98)-MIN(Base_Dados!AZ$5:AZ$98)))) * AZ$1)))</f>
        <v>0</v>
      </c>
      <c r="BA170" s="106">
        <f>IF(INDEX(Base_Dados!BA:BA,MATCH($B170,Base_Dados!$B:$B,0))=0,0,
MAX(0, MIN(BA$1,
((INDEX(Base_Dados!BA:BA,MATCH($B170,Base_Dados!$B:$B,0))-MIN(Base_Dados!BA$5:BA$98)) /
(IF(MAX(Base_Dados!BA$5:BA$98)-MIN(Base_Dados!BA$5:BA$98)=0,1,MAX(Base_Dados!BA$5:BA$98)-MIN(Base_Dados!BA$5:BA$98)))) * BA$1)))</f>
        <v>5.9948045027642706E-3</v>
      </c>
      <c r="BB170" s="106">
        <f>IF(INDEX(Base_Dados!BB:BB,MATCH($B170,Base_Dados!$B:$B,0))=0,0,
MAX(0, MIN(BB$1,
((INDEX(Base_Dados!BB:BB,MATCH($B170,Base_Dados!$B:$B,0))-MIN(Base_Dados!BB$5:BB$98)) /
(IF(MAX(Base_Dados!BB$5:BB$98)-MIN(Base_Dados!BB$5:BB$98)=0,1,MAX(Base_Dados!BB$5:BB$98)-MIN(Base_Dados!BB$5:BB$98)))) * BB$1)))</f>
        <v>6.5283118426783276E-2</v>
      </c>
      <c r="BC170" s="106">
        <f>IF(INDEX(Base_Dados!BC:BC,MATCH($B170,Base_Dados!$B:$B,0))=0,0,
MAX(0, MIN(BC$1,
((INDEX(Base_Dados!BC:BC,MATCH($B170,Base_Dados!$B:$B,0))-MIN(Base_Dados!BC$5:BC$98)) /
(IF(MAX(Base_Dados!BC$5:BC$98)-MIN(Base_Dados!BC$5:BC$98)=0,1,MAX(Base_Dados!BC$5:BC$98)-MIN(Base_Dados!BC$5:BC$98)))) * BC$1)))</f>
        <v>1.2388903851333153E-2</v>
      </c>
      <c r="BD170" s="106">
        <f>IF(INDEX(Base_Dados!BD:BD,MATCH($B170,Base_Dados!$B:$B,0))=0,0,
MAX(0, MIN(BD$1,
((INDEX(Base_Dados!BD:BD,MATCH($B170,Base_Dados!$B:$B,0))-MIN(Base_Dados!BD$5:BD$98)) /
(IF(MAX(Base_Dados!BD$5:BD$98)-MIN(Base_Dados!BD$5:BD$98)=0,1,MAX(Base_Dados!BD$5:BD$98)-MIN(Base_Dados!BD$5:BD$98)))) * BD$1)))</f>
        <v>3.8086005124298872E-3</v>
      </c>
      <c r="BE170" s="106">
        <f>IF(INDEX(Base_Dados!BE:BE,MATCH($B170,Base_Dados!$B:$B,0))=0,0,
MAX(0, MIN(BE$1,
((INDEX(Base_Dados!BE:BE,MATCH($B170,Base_Dados!$B:$B,0))-MIN(Base_Dados!BE$5:BE$98)) /
(IF(MAX(Base_Dados!BE$5:BE$98)-MIN(Base_Dados!BE$5:BE$98)=0,1,MAX(Base_Dados!BE$5:BE$98)-MIN(Base_Dados!BE$5:BE$98)))) * BE$1)))</f>
        <v>2.8098344204716508E-2</v>
      </c>
      <c r="BF170" s="106">
        <f>IF(INDEX(Base_Dados!BF:BF,MATCH($B170,Base_Dados!$B:$B,0))=0,0,
MAX(0, MIN(BF$1,
((INDEX(Base_Dados!BF:BF,MATCH($B170,Base_Dados!$B:$B,0))-MIN(Base_Dados!BF$5:BF$98)) /
(IF(MAX(Base_Dados!BF$5:BF$98)-MIN(Base_Dados!BF$5:BF$98)=0,1,MAX(Base_Dados!BF$5:BF$98)-MIN(Base_Dados!BF$5:BF$98)))) * BF$1)))</f>
        <v>0</v>
      </c>
      <c r="BG170" s="106">
        <f>IF(INDEX(Base_Dados!BG:BG,MATCH($B170,Base_Dados!$B:$B,0))=0,0,
MAX(0, MIN(BG$1,
((INDEX(Base_Dados!BG:BG,MATCH($B170,Base_Dados!$B:$B,0))-MIN(Base_Dados!BG$5:BG$98)) /
(IF(MAX(Base_Dados!BG$5:BG$98)-MIN(Base_Dados!BG$5:BG$98)=0,1,MAX(Base_Dados!BG$5:BG$98)-MIN(Base_Dados!BG$5:BG$98)))) * BG$1)))</f>
        <v>0</v>
      </c>
      <c r="BH170" s="106">
        <f>IF(INDEX(Base_Dados!BH:BH,MATCH($B170,Base_Dados!$B:$B,0))=0,0,
MAX(0, MIN(BH$1,
((INDEX(Base_Dados!BH:BH,MATCH($B170,Base_Dados!$B:$B,0))-MIN(Base_Dados!BH$5:BH$98)) /
(IF(MAX(Base_Dados!BH$5:BH$98)-MIN(Base_Dados!BH$5:BH$98)=0,1,MAX(Base_Dados!BH$5:BH$98)-MIN(Base_Dados!BH$5:BH$98)))) * BH$1)))</f>
        <v>1.098901098901099E-2</v>
      </c>
      <c r="BI170" s="106">
        <f>IF(INDEX(Base_Dados!BI:BI,MATCH($B170,Base_Dados!$B:$B,0))=0,0,
MAX(0, MIN(BI$1,
((INDEX(Base_Dados!BI:BI,MATCH($B170,Base_Dados!$B:$B,0))-MIN(Base_Dados!BI$5:BI$98)) /
(IF(MAX(Base_Dados!BI$5:BI$98)-MIN(Base_Dados!BI$5:BI$98)=0,1,MAX(Base_Dados!BI$5:BI$98)-MIN(Base_Dados!BI$5:BI$98)))) * BI$1)))</f>
        <v>2.8081123244929798E-2</v>
      </c>
      <c r="BJ170" s="106">
        <f>IF(INDEX(Base_Dados!BJ:BJ,MATCH($B170,Base_Dados!$B:$B,0))=0,0,
MAX(0, MIN(BJ$1,
((INDEX(Base_Dados!BJ:BJ,MATCH($B170,Base_Dados!$B:$B,0))-MIN(Base_Dados!BJ$5:BJ$98)) /
(IF(MAX(Base_Dados!BJ$5:BJ$98)-MIN(Base_Dados!BJ$5:BJ$98)=0,1,MAX(Base_Dados!BJ$5:BJ$98)-MIN(Base_Dados!BJ$5:BJ$98)))) * BJ$1)))</f>
        <v>0</v>
      </c>
      <c r="BK170" s="106">
        <f>IF(INDEX(Base_Dados!BK:BK,MATCH($B170,Base_Dados!$B:$B,0))=0,0,
MAX(0, MIN(BK$1,
((INDEX(Base_Dados!BK:BK,MATCH($B170,Base_Dados!$B:$B,0))-MIN(Base_Dados!BK$5:BK$98)) /
(IF(MAX(Base_Dados!BK$5:BK$98)-MIN(Base_Dados!BK$5:BK$98)=0,1,MAX(Base_Dados!BK$5:BK$98)-MIN(Base_Dados!BK$5:BK$98)))) * BK$1)))</f>
        <v>0</v>
      </c>
      <c r="BL170" s="106">
        <f>IF(INDEX(Base_Dados!BL:BL,MATCH($B170,Base_Dados!$B:$B,0))=0,0,
MAX(0, MIN(BL$1,
((INDEX(Base_Dados!BL:BL,MATCH($B170,Base_Dados!$B:$B,0))-MIN(Base_Dados!BL$5:BL$98)) /
(IF(MAX(Base_Dados!BL$5:BL$98)-MIN(Base_Dados!BL$5:BL$98)=0,1,MAX(Base_Dados!BL$5:BL$98)-MIN(Base_Dados!BL$5:BL$98)))) * BL$1)))</f>
        <v>1.4657980456026058E-2</v>
      </c>
      <c r="BM170" s="106">
        <f>IF(INDEX(Base_Dados!BM:BM,MATCH($B170,Base_Dados!$B:$B,0))=0,0,
MAX(0, MIN(BM$1,
((INDEX(Base_Dados!BM:BM,MATCH($B170,Base_Dados!$B:$B,0))-MIN(Base_Dados!BM$5:BM$98)) /
(IF(MAX(Base_Dados!BM$5:BM$98)-MIN(Base_Dados!BM$5:BM$98)=0,1,MAX(Base_Dados!BM$5:BM$98)-MIN(Base_Dados!BM$5:BM$98)))) * BM$1)))</f>
        <v>0.70765949884485579</v>
      </c>
      <c r="BN170" s="106">
        <f>IF(INDEX(Base_Dados!BN:BN,MATCH($B170,Base_Dados!$B:$B,0))=0,0,
MAX(0, MIN(BN$1,
((INDEX(Base_Dados!BN:BN,MATCH($B170,Base_Dados!$B:$B,0))-MIN(Base_Dados!BN$5:BN$98)) /
(IF(MAX(Base_Dados!BN$5:BN$98)-MIN(Base_Dados!BN$5:BN$98)=0,1,MAX(Base_Dados!BN$5:BN$98)-MIN(Base_Dados!BN$5:BN$98)))) * BN$1)))</f>
        <v>0.75172259198482183</v>
      </c>
      <c r="BO170" s="106">
        <f>IF(INDEX(Base_Dados!BO:BO,MATCH($B170,Base_Dados!$B:$B,0))=0,0,
MAX(0, MIN(BO$1,
((INDEX(Base_Dados!BO:BO,MATCH($B170,Base_Dados!$B:$B,0))-MIN(Base_Dados!BO$5:BO$98)) /
(IF(MAX(Base_Dados!BO$5:BO$98)-MIN(Base_Dados!BO$5:BO$98)=0,1,MAX(Base_Dados!BO$5:BO$98)-MIN(Base_Dados!BO$5:BO$98)))) * BO$1)))</f>
        <v>0</v>
      </c>
      <c r="BP170" s="106">
        <f t="shared" si="12"/>
        <v>6.8036387851336109</v>
      </c>
      <c r="BQ170" s="111">
        <f t="shared" si="13"/>
        <v>0.34437642460528867</v>
      </c>
      <c r="BR170" s="112">
        <f t="shared" si="14"/>
        <v>2.9868111127265395E-2</v>
      </c>
      <c r="BS170" s="113">
        <f t="shared" si="15"/>
        <v>6.7737706740063457</v>
      </c>
    </row>
    <row r="171" spans="1:71">
      <c r="A171" s="21">
        <v>25015</v>
      </c>
      <c r="B171" s="21" t="s">
        <v>414</v>
      </c>
      <c r="C171" s="21" t="s">
        <v>413</v>
      </c>
      <c r="D171" s="105">
        <f>IF(INDEX(Base_Dados!D:D,MATCH($B171,Base_Dados!$B:$B,0))=0,0,
MAX(0, MIN(D$1,
((INDEX(Base_Dados!D:D,MATCH($B171,Base_Dados!$B:$B,0))-MIN(Base_Dados!D$5:D$98)) /
(IF(MAX(Base_Dados!D$5:D$98)-MIN(Base_Dados!D$5:D$98)=0,1,MAX(Base_Dados!D$5:D$98)-MIN(Base_Dados!D$5:D$98)))) * D$1)))</f>
        <v>0.20741995679812963</v>
      </c>
      <c r="E171" s="106">
        <f>IF(INDEX(Base_Dados!E:E,MATCH($B171,Base_Dados!$B:$B,0))=0,0,
MAX(0, MIN(E$1,
((INDEX(Base_Dados!E:E,MATCH($B171,Base_Dados!$B:$B,0))-MIN(Base_Dados!E$5:E$98)) /
(IF(MAX(Base_Dados!E$5:E$98)-MIN(Base_Dados!E$5:E$98)=0,1,MAX(Base_Dados!E$5:E$98)-MIN(Base_Dados!E$5:E$98)))) * E$1)))</f>
        <v>6.3523037377854599E-2</v>
      </c>
      <c r="F171" s="106">
        <f>IF(INDEX(Base_Dados!F:F,MATCH($B171,Base_Dados!$B:$B,0))=0,0,
MAX(0, MIN(F$1,
((INDEX(Base_Dados!F:F,MATCH($B171,Base_Dados!$B:$B,0))-MIN(Base_Dados!F$5:F$98)) /
(IF(MAX(Base_Dados!F$5:F$98)-MIN(Base_Dados!F$5:F$98)=0,1,MAX(Base_Dados!F$5:F$98)-MIN(Base_Dados!F$5:F$98)))) * F$1)))</f>
        <v>5.5664708216046702E-2</v>
      </c>
      <c r="G171" s="106">
        <f>IF(INDEX(Base_Dados!G:G,MATCH($B171,Base_Dados!$B:$B,0))=0,0,
MAX(0, MIN(G$1,
((INDEX(Base_Dados!G:G,MATCH($B171,Base_Dados!$B:$B,0))-MIN(Base_Dados!G$5:G$98)) /
(IF(MAX(Base_Dados!G$5:G$98)-MIN(Base_Dados!G$5:G$98)=0,1,MAX(Base_Dados!G$5:G$98)-MIN(Base_Dados!G$5:G$98)))) * G$1)))</f>
        <v>5.5414208123567732E-2</v>
      </c>
      <c r="H171" s="106">
        <f>IF(INDEX(Base_Dados!H:H,MATCH($B171,Base_Dados!$B:$B,0))=0,0,
MAX(0, MIN(H$1,
((INDEX(Base_Dados!H:H,MATCH($B171,Base_Dados!$B:$B,0))-MIN(Base_Dados!H$5:H$98)) /
(IF(MAX(Base_Dados!H$5:H$98)-MIN(Base_Dados!H$5:H$98)=0,1,MAX(Base_Dados!H$5:H$98)-MIN(Base_Dados!H$5:H$98)))) * H$1)))</f>
        <v>5.9223148997070596E-2</v>
      </c>
      <c r="I171" s="106">
        <f>IF(INDEX(Base_Dados!I:I,MATCH($B171,Base_Dados!$B:$B,0))=0,0,
MAX(0, MIN(I$1,
((INDEX(Base_Dados!I:I,MATCH($B171,Base_Dados!$B:$B,0))-MIN(Base_Dados!I$5:I$98)) /
(IF(MAX(Base_Dados!I$5:I$98)-MIN(Base_Dados!I$5:I$98)=0,1,MAX(Base_Dados!I$5:I$98)-MIN(Base_Dados!I$5:I$98)))) * I$1)))</f>
        <v>6.2940923072926702E-2</v>
      </c>
      <c r="J171" s="106">
        <f>IF(INDEX(Base_Dados!J:J,MATCH($B171,Base_Dados!$B:$B,0))=0,0,
MAX(0, MIN(J$1,
((INDEX(Base_Dados!J:J,MATCH($B171,Base_Dados!$B:$B,0))-MIN(Base_Dados!J$5:J$98)) /
(IF(MAX(Base_Dados!J$5:J$98)-MIN(Base_Dados!J$5:J$98)=0,1,MAX(Base_Dados!J$5:J$98)-MIN(Base_Dados!J$5:J$98)))) * J$1)))</f>
        <v>7.1933987626264434E-2</v>
      </c>
      <c r="K171" s="106">
        <f>IF(INDEX(Base_Dados!K:K,MATCH($B171,Base_Dados!$B:$B,0))=0,0,
MAX(0, MIN(K$1,
((INDEX(Base_Dados!K:K,MATCH($B171,Base_Dados!$B:$B,0))-MIN(Base_Dados!K$5:K$98)) /
(IF(MAX(Base_Dados!K$5:K$98)-MIN(Base_Dados!K$5:K$98)=0,1,MAX(Base_Dados!K$5:K$98)-MIN(Base_Dados!K$5:K$98)))) * K$1)))</f>
        <v>7.4759615384615383E-2</v>
      </c>
      <c r="L171" s="106">
        <f>IF(INDEX(Base_Dados!L:L,MATCH($B171,Base_Dados!$B:$B,0))=0,0,
MAX(0, MIN(L$1,
((INDEX(Base_Dados!L:L,MATCH($B171,Base_Dados!$B:$B,0))-MIN(Base_Dados!L$5:L$98)) /
(IF(MAX(Base_Dados!L$5:L$98)-MIN(Base_Dados!L$5:L$98)=0,1,MAX(Base_Dados!L$5:L$98)-MIN(Base_Dados!L$5:L$98)))) * L$1)))</f>
        <v>8.7006292110661243E-2</v>
      </c>
      <c r="M171" s="106">
        <f>IF(INDEX(Base_Dados!M:M,MATCH($B171,Base_Dados!$B:$B,0))=0,0,
MAX(0, MIN(M$1,
((INDEX(Base_Dados!M:M,MATCH($B171,Base_Dados!$B:$B,0))-MIN(Base_Dados!M$5:M$98)) /
(IF(MAX(Base_Dados!M$5:M$98)-MIN(Base_Dados!M$5:M$98)=0,1,MAX(Base_Dados!M$5:M$98)-MIN(Base_Dados!M$5:M$98)))) * M$1)))</f>
        <v>9.0507288629737614E-2</v>
      </c>
      <c r="N171" s="106">
        <f>IF(INDEX(Base_Dados!N:N,MATCH($B171,Base_Dados!$B:$B,0))=0,0,
MAX(0, MIN(N$1,
((INDEX(Base_Dados!N:N,MATCH($B171,Base_Dados!$B:$B,0))-MIN(Base_Dados!N$5:N$98)) /
(IF(MAX(Base_Dados!N$5:N$98)-MIN(Base_Dados!N$5:N$98)=0,1,MAX(Base_Dados!N$5:N$98)-MIN(Base_Dados!N$5:N$98)))) * N$1)))</f>
        <v>0.12330955169843467</v>
      </c>
      <c r="O171" s="106">
        <f>IF(INDEX(Base_Dados!O:O,MATCH($B171,Base_Dados!$B:$B,0))=0,0,
MAX(0, MIN(O$1,
((INDEX(Base_Dados!O:O,MATCH($B171,Base_Dados!$B:$B,0))-MIN(Base_Dados!O$5:O$98)) /
(IF(MAX(Base_Dados!O$5:O$98)-MIN(Base_Dados!O$5:O$98)=0,1,MAX(Base_Dados!O$5:O$98)-MIN(Base_Dados!O$5:O$98)))) * O$1)))</f>
        <v>0.17291933775572774</v>
      </c>
      <c r="P171" s="106">
        <f>IF(INDEX(Base_Dados!P:P,MATCH($B171,Base_Dados!$B:$B,0))=0,0,
MAX(0, MIN(P$1,
((INDEX(Base_Dados!P:P,MATCH($B171,Base_Dados!$B:$B,0))-MIN(Base_Dados!P$5:P$98)) /
(IF(MAX(Base_Dados!P$5:P$98)-MIN(Base_Dados!P$5:P$98)=0,1,MAX(Base_Dados!P$5:P$98)-MIN(Base_Dados!P$5:P$98)))) * P$1)))</f>
        <v>2.5214869920101711E-2</v>
      </c>
      <c r="Q171" s="106">
        <f>IF(INDEX(Base_Dados!Q:Q,MATCH($B171,Base_Dados!$B:$B,0))=0,0,
MAX(0, MIN(Q$1,
((INDEX(Base_Dados!Q:Q,MATCH($B171,Base_Dados!$B:$B,0))-MIN(Base_Dados!Q$5:Q$98)) /
(IF(MAX(Base_Dados!Q$5:Q$98)-MIN(Base_Dados!Q$5:Q$98)=0,1,MAX(Base_Dados!Q$5:Q$98)-MIN(Base_Dados!Q$5:Q$98)))) * Q$1)))</f>
        <v>9.4781738718340263E-3</v>
      </c>
      <c r="R171" s="106">
        <f>IF(INDEX(Base_Dados!R:R,MATCH($B171,Base_Dados!$B:$B,0))=0,0,
MAX(0, MIN(R$1,
((INDEX(Base_Dados!R:R,MATCH($B171,Base_Dados!$B:$B,0))-MIN(Base_Dados!R$5:R$98)) /
(IF(MAX(Base_Dados!R$5:R$98)-MIN(Base_Dados!R$5:R$98)=0,1,MAX(Base_Dados!R$5:R$98)-MIN(Base_Dados!R$5:R$98)))) * R$1)))</f>
        <v>2.285132247600279E-2</v>
      </c>
      <c r="S171" s="106">
        <f>IF(INDEX(Base_Dados!S:S,MATCH($B171,Base_Dados!$B:$B,0))=0,0,
MAX(0, MIN(S$1,
((INDEX(Base_Dados!S:S,MATCH($B171,Base_Dados!$B:$B,0))-MIN(Base_Dados!S$5:S$98)) /
(IF(MAX(Base_Dados!S$5:S$98)-MIN(Base_Dados!S$5:S$98)=0,1,MAX(Base_Dados!S$5:S$98)-MIN(Base_Dados!S$5:S$98)))) * S$1)))</f>
        <v>1.4858084325619712E-2</v>
      </c>
      <c r="T171" s="106">
        <f>IF(INDEX(Base_Dados!T:T,MATCH($B171,Base_Dados!$B:$B,0))=0,0,
MAX(0, MIN(T$1,
((INDEX(Base_Dados!T:T,MATCH($B171,Base_Dados!$B:$B,0))-MIN(Base_Dados!T$5:T$98)) /
(IF(MAX(Base_Dados!T$5:T$98)-MIN(Base_Dados!T$5:T$98)=0,1,MAX(Base_Dados!T$5:T$98)-MIN(Base_Dados!T$5:T$98)))) * T$1)))</f>
        <v>0.37394945955106851</v>
      </c>
      <c r="U171" s="106">
        <f>IF(INDEX(Base_Dados!U:U,MATCH($B171,Base_Dados!$B:$B,0))=0,0,
MAX(0, MIN(U$1,
((INDEX(Base_Dados!U:U,MATCH($B171,Base_Dados!$B:$B,0))-MIN(Base_Dados!U$5:U$98)) /
(IF(MAX(Base_Dados!U$5:U$98)-MIN(Base_Dados!U$5:U$98)=0,1,MAX(Base_Dados!U$5:U$98)-MIN(Base_Dados!U$5:U$98)))) * U$1)))</f>
        <v>0.75461953147258165</v>
      </c>
      <c r="V171" s="106">
        <f>IF(INDEX(Base_Dados!V:V,MATCH($B171,Base_Dados!$B:$B,0))=0,0,
MAX(0, MIN(V$1,
((INDEX(Base_Dados!V:V,MATCH($B171,Base_Dados!$B:$B,0))-MIN(Base_Dados!V$5:V$98)) /
(IF(MAX(Base_Dados!V$5:V$98)-MIN(Base_Dados!V$5:V$98)=0,1,MAX(Base_Dados!V$5:V$98)-MIN(Base_Dados!V$5:V$98)))) * V$1)))</f>
        <v>2.0714633745302927E-2</v>
      </c>
      <c r="W171" s="106">
        <f>IF(INDEX(Base_Dados!W:W,MATCH($B171,Base_Dados!$B:$B,0))=0,0,
MAX(0, MIN(W$1,
((INDEX(Base_Dados!W:W,MATCH($B171,Base_Dados!$B:$B,0))-MIN(Base_Dados!W$5:W$98)) /
(IF(MAX(Base_Dados!W$5:W$98)-MIN(Base_Dados!W$5:W$98)=0,1,MAX(Base_Dados!W$5:W$98)-MIN(Base_Dados!W$5:W$98)))) * W$1)))</f>
        <v>2.0636757731744986</v>
      </c>
      <c r="X171" s="106">
        <f>IF(INDEX(Base_Dados!X:X,MATCH($B171,Base_Dados!$B:$B,0))=0,0,
MAX(0, MIN(X$1,
((INDEX(Base_Dados!X:X,MATCH($B171,Base_Dados!$B:$B,0))-MIN(Base_Dados!X$5:X$98)) /
(IF(MAX(Base_Dados!X$5:X$98)-MIN(Base_Dados!X$5:X$98)=0,1,MAX(Base_Dados!X$5:X$98)-MIN(Base_Dados!X$5:X$98)))) * X$1)))</f>
        <v>0</v>
      </c>
      <c r="Y171" s="106">
        <f>IF(INDEX(Base_Dados!Y:Y,MATCH($B171,Base_Dados!$B:$B,0))=0,0,
MAX(0, MIN(Y$1,
((INDEX(Base_Dados!Y:Y,MATCH($B171,Base_Dados!$B:$B,0))-MIN(Base_Dados!Y$5:Y$98)) /
(IF(MAX(Base_Dados!Y$5:Y$98)-MIN(Base_Dados!Y$5:Y$98)=0,1,MAX(Base_Dados!Y$5:Y$98)-MIN(Base_Dados!Y$5:Y$98)))) * Y$1)))</f>
        <v>0</v>
      </c>
      <c r="Z171" s="106">
        <f>IF(INDEX(Base_Dados!Z:Z,MATCH($B171,Base_Dados!$B:$B,0))=0,0,
MAX(0, MIN(Z$1,
((INDEX(Base_Dados!Z:Z,MATCH($B171,Base_Dados!$B:$B,0))-MIN(Base_Dados!Z$5:Z$98)) /
(IF(MAX(Base_Dados!Z$5:Z$98)-MIN(Base_Dados!Z$5:Z$98)=0,1,MAX(Base_Dados!Z$5:Z$98)-MIN(Base_Dados!Z$5:Z$98)))) * Z$1)))</f>
        <v>0</v>
      </c>
      <c r="AA171" s="106">
        <f>IF(INDEX(Base_Dados!AA:AA,MATCH($B171,Base_Dados!$B:$B,0))=0,0,
MAX(0, MIN(AA$1,
((INDEX(Base_Dados!AA:AA,MATCH($B171,Base_Dados!$B:$B,0))-MIN(Base_Dados!AA$5:AA$98)) /
(IF(MAX(Base_Dados!AA$5:AA$98)-MIN(Base_Dados!AA$5:AA$98)=0,1,MAX(Base_Dados!AA$5:AA$98)-MIN(Base_Dados!AA$5:AA$98)))) * AA$1)))</f>
        <v>0</v>
      </c>
      <c r="AB171" s="106">
        <f>IF(INDEX(Base_Dados!AB:AB,MATCH($B171,Base_Dados!$B:$B,0))=0,0,
MAX(0, MIN(AB$1,
((INDEX(Base_Dados!AB:AB,MATCH($B171,Base_Dados!$B:$B,0))-MIN(Base_Dados!AB$5:AB$98)) /
(IF(MAX(Base_Dados!AB$5:AB$98)-MIN(Base_Dados!AB$5:AB$98)=0,1,MAX(Base_Dados!AB$5:AB$98)-MIN(Base_Dados!AB$5:AB$98)))) * AB$1)))</f>
        <v>0</v>
      </c>
      <c r="AC171" s="106">
        <f>IF(INDEX(Base_Dados!AC:AC,MATCH($B171,Base_Dados!$B:$B,0))=0,0,
MAX(0, MIN(AC$1,
((INDEX(Base_Dados!AC:AC,MATCH($B171,Base_Dados!$B:$B,0))-MIN(Base_Dados!AC$5:AC$98)) /
(IF(MAX(Base_Dados!AC$5:AC$98)-MIN(Base_Dados!AC$5:AC$98)=0,1,MAX(Base_Dados!AC$5:AC$98)-MIN(Base_Dados!AC$5:AC$98)))) * AC$1)))</f>
        <v>1.9060753517055308E-2</v>
      </c>
      <c r="AD171" s="106">
        <f>IF(INDEX(Base_Dados!AD:AD,MATCH($B171,Base_Dados!$B:$B,0))=0,0,
MAX(0, MIN(AD$1,
((INDEX(Base_Dados!AD:AD,MATCH($B171,Base_Dados!$B:$B,0))-MIN(Base_Dados!AD$5:AD$98)) /
(IF(MAX(Base_Dados!AD$5:AD$98)-MIN(Base_Dados!AD$5:AD$98)=0,1,MAX(Base_Dados!AD$5:AD$98)-MIN(Base_Dados!AD$5:AD$98)))) * AD$1)))</f>
        <v>1.3622245229995562E-2</v>
      </c>
      <c r="AE171" s="106">
        <f>IF(INDEX(Base_Dados!AE:AE,MATCH($B171,Base_Dados!$B:$B,0))=0,0,
MAX(0, MIN(AE$1,
((INDEX(Base_Dados!AE:AE,MATCH($B171,Base_Dados!$B:$B,0))-MIN(Base_Dados!AE$5:AE$98)) /
(IF(MAX(Base_Dados!AE$5:AE$98)-MIN(Base_Dados!AE$5:AE$98)=0,1,MAX(Base_Dados!AE$5:AE$98)-MIN(Base_Dados!AE$5:AE$98)))) * AE$1)))</f>
        <v>1.7690205666618726E-2</v>
      </c>
      <c r="AF171" s="106">
        <f>IF(INDEX(Base_Dados!AF:AF,MATCH($B171,Base_Dados!$B:$B,0))=0,0,
MAX(0, MIN(AF$1,
((INDEX(Base_Dados!AF:AF,MATCH($B171,Base_Dados!$B:$B,0))-MIN(Base_Dados!AF$5:AF$98)) /
(IF(MAX(Base_Dados!AF$5:AF$98)-MIN(Base_Dados!AF$5:AF$98)=0,1,MAX(Base_Dados!AF$5:AF$98)-MIN(Base_Dados!AF$5:AF$98)))) * AF$1)))</f>
        <v>2.8961522548613984E-2</v>
      </c>
      <c r="AG171" s="106">
        <f>IF(INDEX(Base_Dados!AG:AG,MATCH($B171,Base_Dados!$B:$B,0))=0,0,
MAX(0, MIN(AG$1,
((INDEX(Base_Dados!AG:AG,MATCH($B171,Base_Dados!$B:$B,0))-MIN(Base_Dados!AG$5:AG$98)) /
(IF(MAX(Base_Dados!AG$5:AG$98)-MIN(Base_Dados!AG$5:AG$98)=0,1,MAX(Base_Dados!AG$5:AG$98)-MIN(Base_Dados!AG$5:AG$98)))) * AG$1)))</f>
        <v>9.4781738718340263E-3</v>
      </c>
      <c r="AH171" s="106">
        <f>IF(INDEX(Base_Dados!AH:AH,MATCH($B171,Base_Dados!$B:$B,0))=0,0,
MAX(0, MIN(AH$1,
((INDEX(Base_Dados!AH:AH,MATCH($B171,Base_Dados!$B:$B,0))-MIN(Base_Dados!AH$5:AH$98)) /
(IF(MAX(Base_Dados!AH$5:AH$98)-MIN(Base_Dados!AH$5:AH$98)=0,1,MAX(Base_Dados!AH$5:AH$98)-MIN(Base_Dados!AH$5:AH$98)))) * AH$1)))</f>
        <v>1.4467117704619199</v>
      </c>
      <c r="AI171" s="106">
        <f>IF(INDEX(Base_Dados!AI:AI,MATCH($B171,Base_Dados!$B:$B,0))=0,0,
MAX(0, MIN(AI$1,
((INDEX(Base_Dados!AI:AI,MATCH($B171,Base_Dados!$B:$B,0))-MIN(Base_Dados!AI$5:AI$98)) /
(IF(MAX(Base_Dados!AI$5:AI$98)-MIN(Base_Dados!AI$5:AI$98)=0,1,MAX(Base_Dados!AI$5:AI$98)-MIN(Base_Dados!AI$5:AI$98)))) * AI$1)))</f>
        <v>0</v>
      </c>
      <c r="AJ171" s="106">
        <f>IF(INDEX(Base_Dados!AJ:AJ,MATCH($B171,Base_Dados!$B:$B,0))=0,0,
MAX(0, MIN(AJ$1,
((INDEX(Base_Dados!AJ:AJ,MATCH($B171,Base_Dados!$B:$B,0))-MIN(Base_Dados!AJ$5:AJ$98)) /
(IF(MAX(Base_Dados!AJ$5:AJ$98)-MIN(Base_Dados!AJ$5:AJ$98)=0,1,MAX(Base_Dados!AJ$5:AJ$98)-MIN(Base_Dados!AJ$5:AJ$98)))) * AJ$1)))</f>
        <v>0</v>
      </c>
      <c r="AK171" s="106">
        <f>IF(INDEX(Base_Dados!AK:AK,MATCH($B171,Base_Dados!$B:$B,0))=0,0,
MAX(0, MIN(AK$1,
((INDEX(Base_Dados!AK:AK,MATCH($B171,Base_Dados!$B:$B,0))-MIN(Base_Dados!AK$5:AK$98)) /
(IF(MAX(Base_Dados!AK$5:AK$98)-MIN(Base_Dados!AK$5:AK$98)=0,1,MAX(Base_Dados!AK$5:AK$98)-MIN(Base_Dados!AK$5:AK$98)))) * AK$1)))</f>
        <v>0</v>
      </c>
      <c r="AL171" s="106">
        <f>IF(INDEX(Base_Dados!AL:AL,MATCH($B171,Base_Dados!$B:$B,0))=0,0,
MAX(0, MIN(AL$1,
((INDEX(Base_Dados!AL:AL,MATCH($B171,Base_Dados!$B:$B,0))-MIN(Base_Dados!AL$5:AL$98)) /
(IF(MAX(Base_Dados!AL$5:AL$98)-MIN(Base_Dados!AL$5:AL$98)=0,1,MAX(Base_Dados!AL$5:AL$98)-MIN(Base_Dados!AL$5:AL$98)))) * AL$1)))</f>
        <v>0</v>
      </c>
      <c r="AM171" s="106">
        <f>IF(INDEX(Base_Dados!AM:AM,MATCH($B171,Base_Dados!$B:$B,0))=0,0,
MAX(0, MIN(AM$1,
((INDEX(Base_Dados!AM:AM,MATCH($B171,Base_Dados!$B:$B,0))-MIN(Base_Dados!AM$5:AM$98)) /
(IF(MAX(Base_Dados!AM$5:AM$98)-MIN(Base_Dados!AM$5:AM$98)=0,1,MAX(Base_Dados!AM$5:AM$98)-MIN(Base_Dados!AM$5:AM$98)))) * AM$1)))</f>
        <v>0</v>
      </c>
      <c r="AN171" s="106">
        <f>IF(INDEX(Base_Dados!AN:AN,MATCH($B171,Base_Dados!$B:$B,0))=0,0,
MAX(0, MIN(AN$1,
((INDEX(Base_Dados!AN:AN,MATCH($B171,Base_Dados!$B:$B,0))-MIN(Base_Dados!AN$5:AN$98)) /
(IF(MAX(Base_Dados!AN$5:AN$98)-MIN(Base_Dados!AN$5:AN$98)=0,1,MAX(Base_Dados!AN$5:AN$98)-MIN(Base_Dados!AN$5:AN$98)))) * AN$1)))</f>
        <v>0</v>
      </c>
      <c r="AO171" s="106">
        <f>IF(INDEX(Base_Dados!AO:AO,MATCH($B171,Base_Dados!$B:$B,0))=0,0,
MAX(0, MIN(AO$1,
((INDEX(Base_Dados!AO:AO,MATCH($B171,Base_Dados!$B:$B,0))-MIN(Base_Dados!AO$5:AO$98)) /
(IF(MAX(Base_Dados!AO$5:AO$98)-MIN(Base_Dados!AO$5:AO$98)=0,1,MAX(Base_Dados!AO$5:AO$98)-MIN(Base_Dados!AO$5:AO$98)))) * AO$1)))</f>
        <v>0</v>
      </c>
      <c r="AP171" s="106">
        <f>IF(INDEX(Base_Dados!AP:AP,MATCH($B171,Base_Dados!$B:$B,0))=0,0,
MAX(0, MIN(AP$1,
((INDEX(Base_Dados!AP:AP,MATCH($B171,Base_Dados!$B:$B,0))-MIN(Base_Dados!AP$5:AP$98)) /
(IF(MAX(Base_Dados!AP$5:AP$98)-MIN(Base_Dados!AP$5:AP$98)=0,1,MAX(Base_Dados!AP$5:AP$98)-MIN(Base_Dados!AP$5:AP$98)))) * AP$1)))</f>
        <v>0</v>
      </c>
      <c r="AQ171" s="106">
        <f>IF(INDEX(Base_Dados!AQ:AQ,MATCH($B171,Base_Dados!$B:$B,0))=0,0,
MAX(0, MIN(AQ$1,
((INDEX(Base_Dados!AQ:AQ,MATCH($B171,Base_Dados!$B:$B,0))-MIN(Base_Dados!AQ$5:AQ$98)) /
(IF(MAX(Base_Dados!AQ$5:AQ$98)-MIN(Base_Dados!AQ$5:AQ$98)=0,1,MAX(Base_Dados!AQ$5:AQ$98)-MIN(Base_Dados!AQ$5:AQ$98)))) * AQ$1)))</f>
        <v>0</v>
      </c>
      <c r="AR171" s="106">
        <f>IF(INDEX(Base_Dados!AR:AR,MATCH($B171,Base_Dados!$B:$B,0))=0,0,
MAX(0, MIN(AR$1,
((INDEX(Base_Dados!AR:AR,MATCH($B171,Base_Dados!$B:$B,0))-MIN(Base_Dados!AR$5:AR$98)) /
(IF(MAX(Base_Dados!AR$5:AR$98)-MIN(Base_Dados!AR$5:AR$98)=0,1,MAX(Base_Dados!AR$5:AR$98)-MIN(Base_Dados!AR$5:AR$98)))) * AR$1)))</f>
        <v>0</v>
      </c>
      <c r="AS171" s="106">
        <f>IF(INDEX(Base_Dados!AS:AS,MATCH($B171,Base_Dados!$B:$B,0))=0,0,
MAX(0, MIN(AS$1,
((INDEX(Base_Dados!AS:AS,MATCH($B171,Base_Dados!$B:$B,0))-MIN(Base_Dados!AS$5:AS$98)) /
(IF(MAX(Base_Dados!AS$5:AS$98)-MIN(Base_Dados!AS$5:AS$98)=0,1,MAX(Base_Dados!AS$5:AS$98)-MIN(Base_Dados!AS$5:AS$98)))) * AS$1)))</f>
        <v>0</v>
      </c>
      <c r="AT171" s="106">
        <f>IF(INDEX(Base_Dados!AT:AT,MATCH($B171,Base_Dados!$B:$B,0))=0,0,
MAX(0, MIN(AT$1,
((INDEX(Base_Dados!AT:AT,MATCH($B171,Base_Dados!$B:$B,0))-MIN(Base_Dados!AT$5:AT$98)) /
(IF(MAX(Base_Dados!AT$5:AT$98)-MIN(Base_Dados!AT$5:AT$98)=0,1,MAX(Base_Dados!AT$5:AT$98)-MIN(Base_Dados!AT$5:AT$98)))) * AT$1)))</f>
        <v>0</v>
      </c>
      <c r="AU171" s="106">
        <f>IF(INDEX(Base_Dados!AU:AU,MATCH($B171,Base_Dados!$B:$B,0))=0,0,
MAX(0, MIN(AU$1,
((INDEX(Base_Dados!AU:AU,MATCH($B171,Base_Dados!$B:$B,0))-MIN(Base_Dados!AU$5:AU$98)) /
(IF(MAX(Base_Dados!AU$5:AU$98)-MIN(Base_Dados!AU$5:AU$98)=0,1,MAX(Base_Dados!AU$5:AU$98)-MIN(Base_Dados!AU$5:AU$98)))) * AU$1)))</f>
        <v>0</v>
      </c>
      <c r="AV171" s="106">
        <f>IF(INDEX(Base_Dados!AV:AV,MATCH($B171,Base_Dados!$B:$B,0))=0,0,
MAX(0, MIN(AV$1,
((INDEX(Base_Dados!AV:AV,MATCH($B171,Base_Dados!$B:$B,0))-MIN(Base_Dados!AV$5:AV$98)) /
(IF(MAX(Base_Dados!AV$5:AV$98)-MIN(Base_Dados!AV$5:AV$98)=0,1,MAX(Base_Dados!AV$5:AV$98)-MIN(Base_Dados!AV$5:AV$98)))) * AV$1)))</f>
        <v>0</v>
      </c>
      <c r="AW171" s="106">
        <f>IF(INDEX(Base_Dados!AW:AW,MATCH($B171,Base_Dados!$B:$B,0))=0,0,
MAX(0, MIN(AW$1,
((INDEX(Base_Dados!AW:AW,MATCH($B171,Base_Dados!$B:$B,0))-MIN(Base_Dados!AW$5:AW$98)) /
(IF(MAX(Base_Dados!AW$5:AW$98)-MIN(Base_Dados!AW$5:AW$98)=0,1,MAX(Base_Dados!AW$5:AW$98)-MIN(Base_Dados!AW$5:AW$98)))) * AW$1)))</f>
        <v>0</v>
      </c>
      <c r="AX171" s="106">
        <f>IF(INDEX(Base_Dados!AX:AX,MATCH($B171,Base_Dados!$B:$B,0))=0,0,
MAX(0, MIN(AX$1,
((INDEX(Base_Dados!AX:AX,MATCH($B171,Base_Dados!$B:$B,0))-MIN(Base_Dados!AX$5:AX$98)) /
(IF(MAX(Base_Dados!AX$5:AX$98)-MIN(Base_Dados!AX$5:AX$98)=0,1,MAX(Base_Dados!AX$5:AX$98)-MIN(Base_Dados!AX$5:AX$98)))) * AX$1)))</f>
        <v>0</v>
      </c>
      <c r="AY171" s="106">
        <f>IF(INDEX(Base_Dados!AY:AY,MATCH($B171,Base_Dados!$B:$B,0))=0,0,
MAX(0, MIN(AY$1,
((INDEX(Base_Dados!AY:AY,MATCH($B171,Base_Dados!$B:$B,0))-MIN(Base_Dados!AY$5:AY$98)) /
(IF(MAX(Base_Dados!AY$5:AY$98)-MIN(Base_Dados!AY$5:AY$98)=0,1,MAX(Base_Dados!AY$5:AY$98)-MIN(Base_Dados!AY$5:AY$98)))) * AY$1)))</f>
        <v>0</v>
      </c>
      <c r="AZ171" s="106">
        <f>IF(INDEX(Base_Dados!AZ:AZ,MATCH($B171,Base_Dados!$B:$B,0))=0,0,
MAX(0, MIN(AZ$1,
((INDEX(Base_Dados!AZ:AZ,MATCH($B171,Base_Dados!$B:$B,0))-MIN(Base_Dados!AZ$5:AZ$98)) /
(IF(MAX(Base_Dados!AZ$5:AZ$98)-MIN(Base_Dados!AZ$5:AZ$98)=0,1,MAX(Base_Dados!AZ$5:AZ$98)-MIN(Base_Dados!AZ$5:AZ$98)))) * AZ$1)))</f>
        <v>0</v>
      </c>
      <c r="BA171" s="106">
        <f>IF(INDEX(Base_Dados!BA:BA,MATCH($B171,Base_Dados!$B:$B,0))=0,0,
MAX(0, MIN(BA$1,
((INDEX(Base_Dados!BA:BA,MATCH($B171,Base_Dados!$B:$B,0))-MIN(Base_Dados!BA$5:BA$98)) /
(IF(MAX(Base_Dados!BA$5:BA$98)-MIN(Base_Dados!BA$5:BA$98)=0,1,MAX(Base_Dados!BA$5:BA$98)-MIN(Base_Dados!BA$5:BA$98)))) * BA$1)))</f>
        <v>1.9116765469926064E-2</v>
      </c>
      <c r="BB171" s="106">
        <f>IF(INDEX(Base_Dados!BB:BB,MATCH($B171,Base_Dados!$B:$B,0))=0,0,
MAX(0, MIN(BB$1,
((INDEX(Base_Dados!BB:BB,MATCH($B171,Base_Dados!$B:$B,0))-MIN(Base_Dados!BB$5:BB$98)) /
(IF(MAX(Base_Dados!BB$5:BB$98)-MIN(Base_Dados!BB$5:BB$98)=0,1,MAX(Base_Dados!BB$5:BB$98)-MIN(Base_Dados!BB$5:BB$98)))) * BB$1)))</f>
        <v>0.15384980461565573</v>
      </c>
      <c r="BC171" s="106">
        <f>IF(INDEX(Base_Dados!BC:BC,MATCH($B171,Base_Dados!$B:$B,0))=0,0,
MAX(0, MIN(BC$1,
((INDEX(Base_Dados!BC:BC,MATCH($B171,Base_Dados!$B:$B,0))-MIN(Base_Dados!BC$5:BC$98)) /
(IF(MAX(Base_Dados!BC$5:BC$98)-MIN(Base_Dados!BC$5:BC$98)=0,1,MAX(Base_Dados!BC$5:BC$98)-MIN(Base_Dados!BC$5:BC$98)))) * BC$1)))</f>
        <v>2.6932399676811204E-2</v>
      </c>
      <c r="BD171" s="106">
        <f>IF(INDEX(Base_Dados!BD:BD,MATCH($B171,Base_Dados!$B:$B,0))=0,0,
MAX(0, MIN(BD$1,
((INDEX(Base_Dados!BD:BD,MATCH($B171,Base_Dados!$B:$B,0))-MIN(Base_Dados!BD$5:BD$98)) /
(IF(MAX(Base_Dados!BD$5:BD$98)-MIN(Base_Dados!BD$5:BD$98)=0,1,MAX(Base_Dados!BD$5:BD$98)-MIN(Base_Dados!BD$5:BD$98)))) * BD$1)))</f>
        <v>9.8331140502735271E-3</v>
      </c>
      <c r="BE171" s="106">
        <f>IF(INDEX(Base_Dados!BE:BE,MATCH($B171,Base_Dados!$B:$B,0))=0,0,
MAX(0, MIN(BE$1,
((INDEX(Base_Dados!BE:BE,MATCH($B171,Base_Dados!$B:$B,0))-MIN(Base_Dados!BE$5:BE$98)) /
(IF(MAX(Base_Dados!BE$5:BE$98)-MIN(Base_Dados!BE$5:BE$98)=0,1,MAX(Base_Dados!BE$5:BE$98)-MIN(Base_Dados!BE$5:BE$98)))) * BE$1)))</f>
        <v>3.3115905669844459E-2</v>
      </c>
      <c r="BF171" s="106">
        <f>IF(INDEX(Base_Dados!BF:BF,MATCH($B171,Base_Dados!$B:$B,0))=0,0,
MAX(0, MIN(BF$1,
((INDEX(Base_Dados!BF:BF,MATCH($B171,Base_Dados!$B:$B,0))-MIN(Base_Dados!BF$5:BF$98)) /
(IF(MAX(Base_Dados!BF$5:BF$98)-MIN(Base_Dados!BF$5:BF$98)=0,1,MAX(Base_Dados!BF$5:BF$98)-MIN(Base_Dados!BF$5:BF$98)))) * BF$1)))</f>
        <v>0</v>
      </c>
      <c r="BG171" s="106">
        <f>IF(INDEX(Base_Dados!BG:BG,MATCH($B171,Base_Dados!$B:$B,0))=0,0,
MAX(0, MIN(BG$1,
((INDEX(Base_Dados!BG:BG,MATCH($B171,Base_Dados!$B:$B,0))-MIN(Base_Dados!BG$5:BG$98)) /
(IF(MAX(Base_Dados!BG$5:BG$98)-MIN(Base_Dados!BG$5:BG$98)=0,1,MAX(Base_Dados!BG$5:BG$98)-MIN(Base_Dados!BG$5:BG$98)))) * BG$1)))</f>
        <v>0</v>
      </c>
      <c r="BH171" s="106">
        <f>IF(INDEX(Base_Dados!BH:BH,MATCH($B171,Base_Dados!$B:$B,0))=0,0,
MAX(0, MIN(BH$1,
((INDEX(Base_Dados!BH:BH,MATCH($B171,Base_Dados!$B:$B,0))-MIN(Base_Dados!BH$5:BH$98)) /
(IF(MAX(Base_Dados!BH$5:BH$98)-MIN(Base_Dados!BH$5:BH$98)=0,1,MAX(Base_Dados!BH$5:BH$98)-MIN(Base_Dados!BH$5:BH$98)))) * BH$1)))</f>
        <v>0.10989010989010989</v>
      </c>
      <c r="BI171" s="106">
        <f>IF(INDEX(Base_Dados!BI:BI,MATCH($B171,Base_Dados!$B:$B,0))=0,0,
MAX(0, MIN(BI$1,
((INDEX(Base_Dados!BI:BI,MATCH($B171,Base_Dados!$B:$B,0))-MIN(Base_Dados!BI$5:BI$98)) /
(IF(MAX(Base_Dados!BI$5:BI$98)-MIN(Base_Dados!BI$5:BI$98)=0,1,MAX(Base_Dados!BI$5:BI$98)-MIN(Base_Dados!BI$5:BI$98)))) * BI$1)))</f>
        <v>9.3603744149765994E-3</v>
      </c>
      <c r="BJ171" s="106">
        <f>IF(INDEX(Base_Dados!BJ:BJ,MATCH($B171,Base_Dados!$B:$B,0))=0,0,
MAX(0, MIN(BJ$1,
((INDEX(Base_Dados!BJ:BJ,MATCH($B171,Base_Dados!$B:$B,0))-MIN(Base_Dados!BJ$5:BJ$98)) /
(IF(MAX(Base_Dados!BJ$5:BJ$98)-MIN(Base_Dados!BJ$5:BJ$98)=0,1,MAX(Base_Dados!BJ$5:BJ$98)-MIN(Base_Dados!BJ$5:BJ$98)))) * BJ$1)))</f>
        <v>0</v>
      </c>
      <c r="BK171" s="106">
        <f>IF(INDEX(Base_Dados!BK:BK,MATCH($B171,Base_Dados!$B:$B,0))=0,0,
MAX(0, MIN(BK$1,
((INDEX(Base_Dados!BK:BK,MATCH($B171,Base_Dados!$B:$B,0))-MIN(Base_Dados!BK$5:BK$98)) /
(IF(MAX(Base_Dados!BK$5:BK$98)-MIN(Base_Dados!BK$5:BK$98)=0,1,MAX(Base_Dados!BK$5:BK$98)-MIN(Base_Dados!BK$5:BK$98)))) * BK$1)))</f>
        <v>0</v>
      </c>
      <c r="BL171" s="106">
        <f>IF(INDEX(Base_Dados!BL:BL,MATCH($B171,Base_Dados!$B:$B,0))=0,0,
MAX(0, MIN(BL$1,
((INDEX(Base_Dados!BL:BL,MATCH($B171,Base_Dados!$B:$B,0))-MIN(Base_Dados!BL$5:BL$98)) /
(IF(MAX(Base_Dados!BL$5:BL$98)-MIN(Base_Dados!BL$5:BL$98)=0,1,MAX(Base_Dados!BL$5:BL$98)-MIN(Base_Dados!BL$5:BL$98)))) * BL$1)))</f>
        <v>2.4429967426710098E-2</v>
      </c>
      <c r="BM171" s="106">
        <f>IF(INDEX(Base_Dados!BM:BM,MATCH($B171,Base_Dados!$B:$B,0))=0,0,
MAX(0, MIN(BM$1,
((INDEX(Base_Dados!BM:BM,MATCH($B171,Base_Dados!$B:$B,0))-MIN(Base_Dados!BM$5:BM$98)) /
(IF(MAX(Base_Dados!BM$5:BM$98)-MIN(Base_Dados!BM$5:BM$98)=0,1,MAX(Base_Dados!BM$5:BM$98)-MIN(Base_Dados!BM$5:BM$98)))) * BM$1)))</f>
        <v>0.6421716722942965</v>
      </c>
      <c r="BN171" s="106">
        <f>IF(INDEX(Base_Dados!BN:BN,MATCH($B171,Base_Dados!$B:$B,0))=0,0,
MAX(0, MIN(BN$1,
((INDEX(Base_Dados!BN:BN,MATCH($B171,Base_Dados!$B:$B,0))-MIN(Base_Dados!BN$5:BN$98)) /
(IF(MAX(Base_Dados!BN$5:BN$98)-MIN(Base_Dados!BN$5:BN$98)=0,1,MAX(Base_Dados!BN$5:BN$98)-MIN(Base_Dados!BN$5:BN$98)))) * BN$1)))</f>
        <v>0.69742203183869433</v>
      </c>
      <c r="BO171" s="106">
        <f>IF(INDEX(Base_Dados!BO:BO,MATCH($B171,Base_Dados!$B:$B,0))=0,0,
MAX(0, MIN(BO$1,
((INDEX(Base_Dados!BO:BO,MATCH($B171,Base_Dados!$B:$B,0))-MIN(Base_Dados!BO$5:BO$98)) /
(IF(MAX(Base_Dados!BO$5:BO$98)-MIN(Base_Dados!BO$5:BO$98)=0,1,MAX(Base_Dados!BO$5:BO$98)-MIN(Base_Dados!BO$5:BO$98)))) * BO$1)))</f>
        <v>8.6206896551724137E-3</v>
      </c>
      <c r="BP171" s="106">
        <f t="shared" si="12"/>
        <v>7.6802514106265551</v>
      </c>
      <c r="BQ171" s="111">
        <f t="shared" si="13"/>
        <v>0.33836553094928307</v>
      </c>
      <c r="BR171" s="112">
        <f t="shared" si="14"/>
        <v>2.3857217471259795E-2</v>
      </c>
      <c r="BS171" s="113">
        <f t="shared" si="15"/>
        <v>7.656394193155295</v>
      </c>
    </row>
    <row r="172" spans="1:71">
      <c r="A172" s="21">
        <v>25016</v>
      </c>
      <c r="B172" s="21" t="s">
        <v>423</v>
      </c>
      <c r="C172" s="21" t="s">
        <v>413</v>
      </c>
      <c r="D172" s="105">
        <f>IF(INDEX(Base_Dados!D:D,MATCH($B172,Base_Dados!$B:$B,0))=0,0,
MAX(0, MIN(D$1,
((INDEX(Base_Dados!D:D,MATCH($B172,Base_Dados!$B:$B,0))-MIN(Base_Dados!D$5:D$98)) /
(IF(MAX(Base_Dados!D$5:D$98)-MIN(Base_Dados!D$5:D$98)=0,1,MAX(Base_Dados!D$5:D$98)-MIN(Base_Dados!D$5:D$98)))) * D$1)))</f>
        <v>0.33030916289065249</v>
      </c>
      <c r="E172" s="106">
        <f>IF(INDEX(Base_Dados!E:E,MATCH($B172,Base_Dados!$B:$B,0))=0,0,
MAX(0, MIN(E$1,
((INDEX(Base_Dados!E:E,MATCH($B172,Base_Dados!$B:$B,0))-MIN(Base_Dados!E$5:E$98)) /
(IF(MAX(Base_Dados!E$5:E$98)-MIN(Base_Dados!E$5:E$98)=0,1,MAX(Base_Dados!E$5:E$98)-MIN(Base_Dados!E$5:E$98)))) * E$1)))</f>
        <v>9.7478592052934215E-2</v>
      </c>
      <c r="F172" s="106">
        <f>IF(INDEX(Base_Dados!F:F,MATCH($B172,Base_Dados!$B:$B,0))=0,0,
MAX(0, MIN(F$1,
((INDEX(Base_Dados!F:F,MATCH($B172,Base_Dados!$B:$B,0))-MIN(Base_Dados!F$5:F$98)) /
(IF(MAX(Base_Dados!F$5:F$98)-MIN(Base_Dados!F$5:F$98)=0,1,MAX(Base_Dados!F$5:F$98)-MIN(Base_Dados!F$5:F$98)))) * F$1)))</f>
        <v>8.7969697542175956E-2</v>
      </c>
      <c r="G172" s="106">
        <f>IF(INDEX(Base_Dados!G:G,MATCH($B172,Base_Dados!$B:$B,0))=0,0,
MAX(0, MIN(G$1,
((INDEX(Base_Dados!G:G,MATCH($B172,Base_Dados!$B:$B,0))-MIN(Base_Dados!G$5:G$98)) /
(IF(MAX(Base_Dados!G$5:G$98)-MIN(Base_Dados!G$5:G$98)=0,1,MAX(Base_Dados!G$5:G$98)-MIN(Base_Dados!G$5:G$98)))) * G$1)))</f>
        <v>8.9770656273119323E-2</v>
      </c>
      <c r="H172" s="106">
        <f>IF(INDEX(Base_Dados!H:H,MATCH($B172,Base_Dados!$B:$B,0))=0,0,
MAX(0, MIN(H$1,
((INDEX(Base_Dados!H:H,MATCH($B172,Base_Dados!$B:$B,0))-MIN(Base_Dados!H$5:H$98)) /
(IF(MAX(Base_Dados!H$5:H$98)-MIN(Base_Dados!H$5:H$98)=0,1,MAX(Base_Dados!H$5:H$98)-MIN(Base_Dados!H$5:H$98)))) * H$1)))</f>
        <v>9.7086249692524426E-2</v>
      </c>
      <c r="I172" s="106">
        <f>IF(INDEX(Base_Dados!I:I,MATCH($B172,Base_Dados!$B:$B,0))=0,0,
MAX(0, MIN(I$1,
((INDEX(Base_Dados!I:I,MATCH($B172,Base_Dados!$B:$B,0))-MIN(Base_Dados!I$5:I$98)) /
(IF(MAX(Base_Dados!I$5:I$98)-MIN(Base_Dados!I$5:I$98)=0,1,MAX(Base_Dados!I$5:I$98)-MIN(Base_Dados!I$5:I$98)))) * I$1)))</f>
        <v>0.10479763268009794</v>
      </c>
      <c r="J172" s="106">
        <f>IF(INDEX(Base_Dados!J:J,MATCH($B172,Base_Dados!$B:$B,0))=0,0,
MAX(0, MIN(J$1,
((INDEX(Base_Dados!J:J,MATCH($B172,Base_Dados!$B:$B,0))-MIN(Base_Dados!J$5:J$98)) /
(IF(MAX(Base_Dados!J$5:J$98)-MIN(Base_Dados!J$5:J$98)=0,1,MAX(Base_Dados!J$5:J$98)-MIN(Base_Dados!J$5:J$98)))) * J$1)))</f>
        <v>0.11469960594264303</v>
      </c>
      <c r="K172" s="106">
        <f>IF(INDEX(Base_Dados!K:K,MATCH($B172,Base_Dados!$B:$B,0))=0,0,
MAX(0, MIN(K$1,
((INDEX(Base_Dados!K:K,MATCH($B172,Base_Dados!$B:$B,0))-MIN(Base_Dados!K$5:K$98)) /
(IF(MAX(Base_Dados!K$5:K$98)-MIN(Base_Dados!K$5:K$98)=0,1,MAX(Base_Dados!K$5:K$98)-MIN(Base_Dados!K$5:K$98)))) * K$1)))</f>
        <v>0.12260174418604651</v>
      </c>
      <c r="L172" s="106">
        <f>IF(INDEX(Base_Dados!L:L,MATCH($B172,Base_Dados!$B:$B,0))=0,0,
MAX(0, MIN(L$1,
((INDEX(Base_Dados!L:L,MATCH($B172,Base_Dados!$B:$B,0))-MIN(Base_Dados!L$5:L$98)) /
(IF(MAX(Base_Dados!L$5:L$98)-MIN(Base_Dados!L$5:L$98)=0,1,MAX(Base_Dados!L$5:L$98)-MIN(Base_Dados!L$5:L$98)))) * L$1)))</f>
        <v>0.13538409532662893</v>
      </c>
      <c r="M172" s="106">
        <f>IF(INDEX(Base_Dados!M:M,MATCH($B172,Base_Dados!$B:$B,0))=0,0,
MAX(0, MIN(M$1,
((INDEX(Base_Dados!M:M,MATCH($B172,Base_Dados!$B:$B,0))-MIN(Base_Dados!M$5:M$98)) /
(IF(MAX(Base_Dados!M$5:M$98)-MIN(Base_Dados!M$5:M$98)=0,1,MAX(Base_Dados!M$5:M$98)-MIN(Base_Dados!M$5:M$98)))) * M$1)))</f>
        <v>0.13546355685131195</v>
      </c>
      <c r="N172" s="106">
        <f>IF(INDEX(Base_Dados!N:N,MATCH($B172,Base_Dados!$B:$B,0))=0,0,
MAX(0, MIN(N$1,
((INDEX(Base_Dados!N:N,MATCH($B172,Base_Dados!$B:$B,0))-MIN(Base_Dados!N$5:N$98)) /
(IF(MAX(Base_Dados!N$5:N$98)-MIN(Base_Dados!N$5:N$98)=0,1,MAX(Base_Dados!N$5:N$98)-MIN(Base_Dados!N$5:N$98)))) * N$1)))</f>
        <v>0.1883363504064175</v>
      </c>
      <c r="O172" s="106">
        <f>IF(INDEX(Base_Dados!O:O,MATCH($B172,Base_Dados!$B:$B,0))=0,0,
MAX(0, MIN(O$1,
((INDEX(Base_Dados!O:O,MATCH($B172,Base_Dados!$B:$B,0))-MIN(Base_Dados!O$5:O$98)) /
(IF(MAX(Base_Dados!O$5:O$98)-MIN(Base_Dados!O$5:O$98)=0,1,MAX(Base_Dados!O$5:O$98)-MIN(Base_Dados!O$5:O$98)))) * O$1)))</f>
        <v>0.26077261831763199</v>
      </c>
      <c r="P172" s="106">
        <f>IF(INDEX(Base_Dados!P:P,MATCH($B172,Base_Dados!$B:$B,0))=0,0,
MAX(0, MIN(P$1,
((INDEX(Base_Dados!P:P,MATCH($B172,Base_Dados!$B:$B,0))-MIN(Base_Dados!P$5:P$98)) /
(IF(MAX(Base_Dados!P$5:P$98)-MIN(Base_Dados!P$5:P$98)=0,1,MAX(Base_Dados!P$5:P$98)-MIN(Base_Dados!P$5:P$98)))) * P$1)))</f>
        <v>5.4896103865413562E-2</v>
      </c>
      <c r="Q172" s="106">
        <f>IF(INDEX(Base_Dados!Q:Q,MATCH($B172,Base_Dados!$B:$B,0))=0,0,
MAX(0, MIN(Q$1,
((INDEX(Base_Dados!Q:Q,MATCH($B172,Base_Dados!$B:$B,0))-MIN(Base_Dados!Q$5:Q$98)) /
(IF(MAX(Base_Dados!Q$5:Q$98)-MIN(Base_Dados!Q$5:Q$98)=0,1,MAX(Base_Dados!Q$5:Q$98)-MIN(Base_Dados!Q$5:Q$98)))) * Q$1)))</f>
        <v>1.5007108630403877E-2</v>
      </c>
      <c r="R172" s="106">
        <f>IF(INDEX(Base_Dados!R:R,MATCH($B172,Base_Dados!$B:$B,0))=0,0,
MAX(0, MIN(R$1,
((INDEX(Base_Dados!R:R,MATCH($B172,Base_Dados!$B:$B,0))-MIN(Base_Dados!R$5:R$98)) /
(IF(MAX(Base_Dados!R$5:R$98)-MIN(Base_Dados!R$5:R$98)=0,1,MAX(Base_Dados!R$5:R$98)-MIN(Base_Dados!R$5:R$98)))) * R$1)))</f>
        <v>1.8932054958316263E-2</v>
      </c>
      <c r="S172" s="106">
        <f>IF(INDEX(Base_Dados!S:S,MATCH($B172,Base_Dados!$B:$B,0))=0,0,
MAX(0, MIN(S$1,
((INDEX(Base_Dados!S:S,MATCH($B172,Base_Dados!$B:$B,0))-MIN(Base_Dados!S$5:S$98)) /
(IF(MAX(Base_Dados!S$5:S$98)-MIN(Base_Dados!S$5:S$98)=0,1,MAX(Base_Dados!S$5:S$98)-MIN(Base_Dados!S$5:S$98)))) * S$1)))</f>
        <v>2.4541301580169254E-2</v>
      </c>
      <c r="T172" s="106">
        <f>IF(INDEX(Base_Dados!T:T,MATCH($B172,Base_Dados!$B:$B,0))=0,0,
MAX(0, MIN(T$1,
((INDEX(Base_Dados!T:T,MATCH($B172,Base_Dados!$B:$B,0))-MIN(Base_Dados!T$5:T$98)) /
(IF(MAX(Base_Dados!T$5:T$98)-MIN(Base_Dados!T$5:T$98)=0,1,MAX(Base_Dados!T$5:T$98)-MIN(Base_Dados!T$5:T$98)))) * T$1)))</f>
        <v>0.31148067293899756</v>
      </c>
      <c r="U172" s="106">
        <f>IF(INDEX(Base_Dados!U:U,MATCH($B172,Base_Dados!$B:$B,0))=0,0,
MAX(0, MIN(U$1,
((INDEX(Base_Dados!U:U,MATCH($B172,Base_Dados!$B:$B,0))-MIN(Base_Dados!U$5:U$98)) /
(IF(MAX(Base_Dados!U$5:U$98)-MIN(Base_Dados!U$5:U$98)=0,1,MAX(Base_Dados!U$5:U$98)-MIN(Base_Dados!U$5:U$98)))) * U$1)))</f>
        <v>0.87999530278129279</v>
      </c>
      <c r="V172" s="106">
        <f>IF(INDEX(Base_Dados!V:V,MATCH($B172,Base_Dados!$B:$B,0))=0,0,
MAX(0, MIN(V$1,
((INDEX(Base_Dados!V:V,MATCH($B172,Base_Dados!$B:$B,0))-MIN(Base_Dados!V$5:V$98)) /
(IF(MAX(Base_Dados!V$5:V$98)-MIN(Base_Dados!V$5:V$98)=0,1,MAX(Base_Dados!V$5:V$98)-MIN(Base_Dados!V$5:V$98)))) * V$1)))</f>
        <v>4.1803373896725511E-2</v>
      </c>
      <c r="W172" s="106">
        <f>IF(INDEX(Base_Dados!W:W,MATCH($B172,Base_Dados!$B:$B,0))=0,0,
MAX(0, MIN(W$1,
((INDEX(Base_Dados!W:W,MATCH($B172,Base_Dados!$B:$B,0))-MIN(Base_Dados!W$5:W$98)) /
(IF(MAX(Base_Dados!W$5:W$98)-MIN(Base_Dados!W$5:W$98)=0,1,MAX(Base_Dados!W$5:W$98)-MIN(Base_Dados!W$5:W$98)))) * W$1)))</f>
        <v>2.4298548093701369</v>
      </c>
      <c r="X172" s="106">
        <f>IF(INDEX(Base_Dados!X:X,MATCH($B172,Base_Dados!$B:$B,0))=0,0,
MAX(0, MIN(X$1,
((INDEX(Base_Dados!X:X,MATCH($B172,Base_Dados!$B:$B,0))-MIN(Base_Dados!X$5:X$98)) /
(IF(MAX(Base_Dados!X$5:X$98)-MIN(Base_Dados!X$5:X$98)=0,1,MAX(Base_Dados!X$5:X$98)-MIN(Base_Dados!X$5:X$98)))) * X$1)))</f>
        <v>0</v>
      </c>
      <c r="Y172" s="106">
        <f>IF(INDEX(Base_Dados!Y:Y,MATCH($B172,Base_Dados!$B:$B,0))=0,0,
MAX(0, MIN(Y$1,
((INDEX(Base_Dados!Y:Y,MATCH($B172,Base_Dados!$B:$B,0))-MIN(Base_Dados!Y$5:Y$98)) /
(IF(MAX(Base_Dados!Y$5:Y$98)-MIN(Base_Dados!Y$5:Y$98)=0,1,MAX(Base_Dados!Y$5:Y$98)-MIN(Base_Dados!Y$5:Y$98)))) * Y$1)))</f>
        <v>0</v>
      </c>
      <c r="Z172" s="106">
        <f>IF(INDEX(Base_Dados!Z:Z,MATCH($B172,Base_Dados!$B:$B,0))=0,0,
MAX(0, MIN(Z$1,
((INDEX(Base_Dados!Z:Z,MATCH($B172,Base_Dados!$B:$B,0))-MIN(Base_Dados!Z$5:Z$98)) /
(IF(MAX(Base_Dados!Z$5:Z$98)-MIN(Base_Dados!Z$5:Z$98)=0,1,MAX(Base_Dados!Z$5:Z$98)-MIN(Base_Dados!Z$5:Z$98)))) * Z$1)))</f>
        <v>0</v>
      </c>
      <c r="AA172" s="106">
        <f>IF(INDEX(Base_Dados!AA:AA,MATCH($B172,Base_Dados!$B:$B,0))=0,0,
MAX(0, MIN(AA$1,
((INDEX(Base_Dados!AA:AA,MATCH($B172,Base_Dados!$B:$B,0))-MIN(Base_Dados!AA$5:AA$98)) /
(IF(MAX(Base_Dados!AA$5:AA$98)-MIN(Base_Dados!AA$5:AA$98)=0,1,MAX(Base_Dados!AA$5:AA$98)-MIN(Base_Dados!AA$5:AA$98)))) * AA$1)))</f>
        <v>0</v>
      </c>
      <c r="AB172" s="106">
        <f>IF(INDEX(Base_Dados!AB:AB,MATCH($B172,Base_Dados!$B:$B,0))=0,0,
MAX(0, MIN(AB$1,
((INDEX(Base_Dados!AB:AB,MATCH($B172,Base_Dados!$B:$B,0))-MIN(Base_Dados!AB$5:AB$98)) /
(IF(MAX(Base_Dados!AB$5:AB$98)-MIN(Base_Dados!AB$5:AB$98)=0,1,MAX(Base_Dados!AB$5:AB$98)-MIN(Base_Dados!AB$5:AB$98)))) * AB$1)))</f>
        <v>5.9117343113614718E-2</v>
      </c>
      <c r="AC172" s="106">
        <f>IF(INDEX(Base_Dados!AC:AC,MATCH($B172,Base_Dados!$B:$B,0))=0,0,
MAX(0, MIN(AC$1,
((INDEX(Base_Dados!AC:AC,MATCH($B172,Base_Dados!$B:$B,0))-MIN(Base_Dados!AC$5:AC$98)) /
(IF(MAX(Base_Dados!AC$5:AC$98)-MIN(Base_Dados!AC$5:AC$98)=0,1,MAX(Base_Dados!AC$5:AC$98)-MIN(Base_Dados!AC$5:AC$98)))) * AC$1)))</f>
        <v>2.7263201002119868E-2</v>
      </c>
      <c r="AD172" s="106">
        <f>IF(INDEX(Base_Dados!AD:AD,MATCH($B172,Base_Dados!$B:$B,0))=0,0,
MAX(0, MIN(AD$1,
((INDEX(Base_Dados!AD:AD,MATCH($B172,Base_Dados!$B:$B,0))-MIN(Base_Dados!AD$5:AD$98)) /
(IF(MAX(Base_Dados!AD$5:AD$98)-MIN(Base_Dados!AD$5:AD$98)=0,1,MAX(Base_Dados!AD$5:AD$98)-MIN(Base_Dados!AD$5:AD$98)))) * AD$1)))</f>
        <v>1.9434994823250999E-2</v>
      </c>
      <c r="AE172" s="106">
        <f>IF(INDEX(Base_Dados!AE:AE,MATCH($B172,Base_Dados!$B:$B,0))=0,0,
MAX(0, MIN(AE$1,
((INDEX(Base_Dados!AE:AE,MATCH($B172,Base_Dados!$B:$B,0))-MIN(Base_Dados!AE$5:AE$98)) /
(IF(MAX(Base_Dados!AE$5:AE$98)-MIN(Base_Dados!AE$5:AE$98)=0,1,MAX(Base_Dados!AE$5:AE$98)-MIN(Base_Dados!AE$5:AE$98)))) * AE$1)))</f>
        <v>1.1951675535739968E-2</v>
      </c>
      <c r="AF172" s="106">
        <f>IF(INDEX(Base_Dados!AF:AF,MATCH($B172,Base_Dados!$B:$B,0))=0,0,
MAX(0, MIN(AF$1,
((INDEX(Base_Dados!AF:AF,MATCH($B172,Base_Dados!$B:$B,0))-MIN(Base_Dados!AF$5:AF$98)) /
(IF(MAX(Base_Dados!AF$5:AF$98)-MIN(Base_Dados!AF$5:AF$98)=0,1,MAX(Base_Dados!AF$5:AF$98)-MIN(Base_Dados!AF$5:AF$98)))) * AF$1)))</f>
        <v>1.2871787799383992E-2</v>
      </c>
      <c r="AG172" s="106">
        <f>IF(INDEX(Base_Dados!AG:AG,MATCH($B172,Base_Dados!$B:$B,0))=0,0,
MAX(0, MIN(AG$1,
((INDEX(Base_Dados!AG:AG,MATCH($B172,Base_Dados!$B:$B,0))-MIN(Base_Dados!AG$5:AG$98)) /
(IF(MAX(Base_Dados!AG$5:AG$98)-MIN(Base_Dados!AG$5:AG$98)=0,1,MAX(Base_Dados!AG$5:AG$98)-MIN(Base_Dados!AG$5:AG$98)))) * AG$1)))</f>
        <v>1.5007108630403877E-2</v>
      </c>
      <c r="AH172" s="106">
        <f>IF(INDEX(Base_Dados!AH:AH,MATCH($B172,Base_Dados!$B:$B,0))=0,0,
MAX(0, MIN(AH$1,
((INDEX(Base_Dados!AH:AH,MATCH($B172,Base_Dados!$B:$B,0))-MIN(Base_Dados!AH$5:AH$98)) /
(IF(MAX(Base_Dados!AH$5:AH$98)-MIN(Base_Dados!AH$5:AH$98)=0,1,MAX(Base_Dados!AH$5:AH$98)-MIN(Base_Dados!AH$5:AH$98)))) * AH$1)))</f>
        <v>1.505690394403894</v>
      </c>
      <c r="AI172" s="106">
        <f>IF(INDEX(Base_Dados!AI:AI,MATCH($B172,Base_Dados!$B:$B,0))=0,0,
MAX(0, MIN(AI$1,
((INDEX(Base_Dados!AI:AI,MATCH($B172,Base_Dados!$B:$B,0))-MIN(Base_Dados!AI$5:AI$98)) /
(IF(MAX(Base_Dados!AI$5:AI$98)-MIN(Base_Dados!AI$5:AI$98)=0,1,MAX(Base_Dados!AI$5:AI$98)-MIN(Base_Dados!AI$5:AI$98)))) * AI$1)))</f>
        <v>0.14285714285714285</v>
      </c>
      <c r="AJ172" s="106">
        <f>IF(INDEX(Base_Dados!AJ:AJ,MATCH($B172,Base_Dados!$B:$B,0))=0,0,
MAX(0, MIN(AJ$1,
((INDEX(Base_Dados!AJ:AJ,MATCH($B172,Base_Dados!$B:$B,0))-MIN(Base_Dados!AJ$5:AJ$98)) /
(IF(MAX(Base_Dados!AJ$5:AJ$98)-MIN(Base_Dados!AJ$5:AJ$98)=0,1,MAX(Base_Dados!AJ$5:AJ$98)-MIN(Base_Dados!AJ$5:AJ$98)))) * AJ$1)))</f>
        <v>1.5178571428571428</v>
      </c>
      <c r="AK172" s="106">
        <f>IF(INDEX(Base_Dados!AK:AK,MATCH($B172,Base_Dados!$B:$B,0))=0,0,
MAX(0, MIN(AK$1,
((INDEX(Base_Dados!AK:AK,MATCH($B172,Base_Dados!$B:$B,0))-MIN(Base_Dados!AK$5:AK$98)) /
(IF(MAX(Base_Dados!AK$5:AK$98)-MIN(Base_Dados!AK$5:AK$98)=0,1,MAX(Base_Dados!AK$5:AK$98)-MIN(Base_Dados!AK$5:AK$98)))) * AK$1)))</f>
        <v>2.4712643678160919E-2</v>
      </c>
      <c r="AL172" s="106">
        <f>IF(INDEX(Base_Dados!AL:AL,MATCH($B172,Base_Dados!$B:$B,0))=0,0,
MAX(0, MIN(AL$1,
((INDEX(Base_Dados!AL:AL,MATCH($B172,Base_Dados!$B:$B,0))-MIN(Base_Dados!AL$5:AL$98)) /
(IF(MAX(Base_Dados!AL$5:AL$98)-MIN(Base_Dados!AL$5:AL$98)=0,1,MAX(Base_Dados!AL$5:AL$98)-MIN(Base_Dados!AL$5:AL$98)))) * AL$1)))</f>
        <v>0</v>
      </c>
      <c r="AM172" s="106">
        <f>IF(INDEX(Base_Dados!AM:AM,MATCH($B172,Base_Dados!$B:$B,0))=0,0,
MAX(0, MIN(AM$1,
((INDEX(Base_Dados!AM:AM,MATCH($B172,Base_Dados!$B:$B,0))-MIN(Base_Dados!AM$5:AM$98)) /
(IF(MAX(Base_Dados!AM$5:AM$98)-MIN(Base_Dados!AM$5:AM$98)=0,1,MAX(Base_Dados!AM$5:AM$98)-MIN(Base_Dados!AM$5:AM$98)))) * AM$1)))</f>
        <v>0.10564474365613671</v>
      </c>
      <c r="AN172" s="106">
        <f>IF(INDEX(Base_Dados!AN:AN,MATCH($B172,Base_Dados!$B:$B,0))=0,0,
MAX(0, MIN(AN$1,
((INDEX(Base_Dados!AN:AN,MATCH($B172,Base_Dados!$B:$B,0))-MIN(Base_Dados!AN$5:AN$98)) /
(IF(MAX(Base_Dados!AN$5:AN$98)-MIN(Base_Dados!AN$5:AN$98)=0,1,MAX(Base_Dados!AN$5:AN$98)-MIN(Base_Dados!AN$5:AN$98)))) * AN$1)))</f>
        <v>0.54569115095430887</v>
      </c>
      <c r="AO172" s="106">
        <f>IF(INDEX(Base_Dados!AO:AO,MATCH($B172,Base_Dados!$B:$B,0))=0,0,
MAX(0, MIN(AO$1,
((INDEX(Base_Dados!AO:AO,MATCH($B172,Base_Dados!$B:$B,0))-MIN(Base_Dados!AO$5:AO$98)) /
(IF(MAX(Base_Dados!AO$5:AO$98)-MIN(Base_Dados!AO$5:AO$98)=0,1,MAX(Base_Dados!AO$5:AO$98)-MIN(Base_Dados!AO$5:AO$98)))) * AO$1)))</f>
        <v>0</v>
      </c>
      <c r="AP172" s="106">
        <f>IF(INDEX(Base_Dados!AP:AP,MATCH($B172,Base_Dados!$B:$B,0))=0,0,
MAX(0, MIN(AP$1,
((INDEX(Base_Dados!AP:AP,MATCH($B172,Base_Dados!$B:$B,0))-MIN(Base_Dados!AP$5:AP$98)) /
(IF(MAX(Base_Dados!AP$5:AP$98)-MIN(Base_Dados!AP$5:AP$98)=0,1,MAX(Base_Dados!AP$5:AP$98)-MIN(Base_Dados!AP$5:AP$98)))) * AP$1)))</f>
        <v>6.4220183486238536E-2</v>
      </c>
      <c r="AQ172" s="106">
        <f>IF(INDEX(Base_Dados!AQ:AQ,MATCH($B172,Base_Dados!$B:$B,0))=0,0,
MAX(0, MIN(AQ$1,
((INDEX(Base_Dados!AQ:AQ,MATCH($B172,Base_Dados!$B:$B,0))-MIN(Base_Dados!AQ$5:AQ$98)) /
(IF(MAX(Base_Dados!AQ$5:AQ$98)-MIN(Base_Dados!AQ$5:AQ$98)=0,1,MAX(Base_Dados!AQ$5:AQ$98)-MIN(Base_Dados!AQ$5:AQ$98)))) * AQ$1)))</f>
        <v>0</v>
      </c>
      <c r="AR172" s="106">
        <f>IF(INDEX(Base_Dados!AR:AR,MATCH($B172,Base_Dados!$B:$B,0))=0,0,
MAX(0, MIN(AR$1,
((INDEX(Base_Dados!AR:AR,MATCH($B172,Base_Dados!$B:$B,0))-MIN(Base_Dados!AR$5:AR$98)) /
(IF(MAX(Base_Dados!AR$5:AR$98)-MIN(Base_Dados!AR$5:AR$98)=0,1,MAX(Base_Dados!AR$5:AR$98)-MIN(Base_Dados!AR$5:AR$98)))) * AR$1)))</f>
        <v>0</v>
      </c>
      <c r="AS172" s="106">
        <f>IF(INDEX(Base_Dados!AS:AS,MATCH($B172,Base_Dados!$B:$B,0))=0,0,
MAX(0, MIN(AS$1,
((INDEX(Base_Dados!AS:AS,MATCH($B172,Base_Dados!$B:$B,0))-MIN(Base_Dados!AS$5:AS$98)) /
(IF(MAX(Base_Dados!AS$5:AS$98)-MIN(Base_Dados!AS$5:AS$98)=0,1,MAX(Base_Dados!AS$5:AS$98)-MIN(Base_Dados!AS$5:AS$98)))) * AS$1)))</f>
        <v>0</v>
      </c>
      <c r="AT172" s="106">
        <f>IF(INDEX(Base_Dados!AT:AT,MATCH($B172,Base_Dados!$B:$B,0))=0,0,
MAX(0, MIN(AT$1,
((INDEX(Base_Dados!AT:AT,MATCH($B172,Base_Dados!$B:$B,0))-MIN(Base_Dados!AT$5:AT$98)) /
(IF(MAX(Base_Dados!AT$5:AT$98)-MIN(Base_Dados!AT$5:AT$98)=0,1,MAX(Base_Dados!AT$5:AT$98)-MIN(Base_Dados!AT$5:AT$98)))) * AT$1)))</f>
        <v>0</v>
      </c>
      <c r="AU172" s="106">
        <f>IF(INDEX(Base_Dados!AU:AU,MATCH($B172,Base_Dados!$B:$B,0))=0,0,
MAX(0, MIN(AU$1,
((INDEX(Base_Dados!AU:AU,MATCH($B172,Base_Dados!$B:$B,0))-MIN(Base_Dados!AU$5:AU$98)) /
(IF(MAX(Base_Dados!AU$5:AU$98)-MIN(Base_Dados!AU$5:AU$98)=0,1,MAX(Base_Dados!AU$5:AU$98)-MIN(Base_Dados!AU$5:AU$98)))) * AU$1)))</f>
        <v>9.3632958801498131E-3</v>
      </c>
      <c r="AV172" s="106">
        <f>IF(INDEX(Base_Dados!AV:AV,MATCH($B172,Base_Dados!$B:$B,0))=0,0,
MAX(0, MIN(AV$1,
((INDEX(Base_Dados!AV:AV,MATCH($B172,Base_Dados!$B:$B,0))-MIN(Base_Dados!AV$5:AV$98)) /
(IF(MAX(Base_Dados!AV$5:AV$98)-MIN(Base_Dados!AV$5:AV$98)=0,1,MAX(Base_Dados!AV$5:AV$98)-MIN(Base_Dados!AV$5:AV$98)))) * AV$1)))</f>
        <v>0</v>
      </c>
      <c r="AW172" s="106">
        <f>IF(INDEX(Base_Dados!AW:AW,MATCH($B172,Base_Dados!$B:$B,0))=0,0,
MAX(0, MIN(AW$1,
((INDEX(Base_Dados!AW:AW,MATCH($B172,Base_Dados!$B:$B,0))-MIN(Base_Dados!AW$5:AW$98)) /
(IF(MAX(Base_Dados!AW$5:AW$98)-MIN(Base_Dados!AW$5:AW$98)=0,1,MAX(Base_Dados!AW$5:AW$98)-MIN(Base_Dados!AW$5:AW$98)))) * AW$1)))</f>
        <v>0</v>
      </c>
      <c r="AX172" s="106">
        <f>IF(INDEX(Base_Dados!AX:AX,MATCH($B172,Base_Dados!$B:$B,0))=0,0,
MAX(0, MIN(AX$1,
((INDEX(Base_Dados!AX:AX,MATCH($B172,Base_Dados!$B:$B,0))-MIN(Base_Dados!AX$5:AX$98)) /
(IF(MAX(Base_Dados!AX$5:AX$98)-MIN(Base_Dados!AX$5:AX$98)=0,1,MAX(Base_Dados!AX$5:AX$98)-MIN(Base_Dados!AX$5:AX$98)))) * AX$1)))</f>
        <v>2.9869149083735339E-2</v>
      </c>
      <c r="AY172" s="106">
        <f>IF(INDEX(Base_Dados!AY:AY,MATCH($B172,Base_Dados!$B:$B,0))=0,0,
MAX(0, MIN(AY$1,
((INDEX(Base_Dados!AY:AY,MATCH($B172,Base_Dados!$B:$B,0))-MIN(Base_Dados!AY$5:AY$98)) /
(IF(MAX(Base_Dados!AY$5:AY$98)-MIN(Base_Dados!AY$5:AY$98)=0,1,MAX(Base_Dados!AY$5:AY$98)-MIN(Base_Dados!AY$5:AY$98)))) * AY$1)))</f>
        <v>4.6158918562479393E-3</v>
      </c>
      <c r="AZ172" s="106">
        <f>IF(INDEX(Base_Dados!AZ:AZ,MATCH($B172,Base_Dados!$B:$B,0))=0,0,
MAX(0, MIN(AZ$1,
((INDEX(Base_Dados!AZ:AZ,MATCH($B172,Base_Dados!$B:$B,0))-MIN(Base_Dados!AZ$5:AZ$98)) /
(IF(MAX(Base_Dados!AZ$5:AZ$98)-MIN(Base_Dados!AZ$5:AZ$98)=0,1,MAX(Base_Dados!AZ$5:AZ$98)-MIN(Base_Dados!AZ$5:AZ$98)))) * AZ$1)))</f>
        <v>0.5</v>
      </c>
      <c r="BA172" s="106">
        <f>IF(INDEX(Base_Dados!BA:BA,MATCH($B172,Base_Dados!$B:$B,0))=0,0,
MAX(0, MIN(BA$1,
((INDEX(Base_Dados!BA:BA,MATCH($B172,Base_Dados!$B:$B,0))-MIN(Base_Dados!BA$5:BA$98)) /
(IF(MAX(Base_Dados!BA$5:BA$98)-MIN(Base_Dados!BA$5:BA$98)=0,1,MAX(Base_Dados!BA$5:BA$98)-MIN(Base_Dados!BA$5:BA$98)))) * BA$1)))</f>
        <v>4.413952352405693E-2</v>
      </c>
      <c r="BB172" s="106">
        <f>IF(INDEX(Base_Dados!BB:BB,MATCH($B172,Base_Dados!$B:$B,0))=0,0,
MAX(0, MIN(BB$1,
((INDEX(Base_Dados!BB:BB,MATCH($B172,Base_Dados!$B:$B,0))-MIN(Base_Dados!BB$5:BB$98)) /
(IF(MAX(Base_Dados!BB$5:BB$98)-MIN(Base_Dados!BB$5:BB$98)=0,1,MAX(Base_Dados!BB$5:BB$98)-MIN(Base_Dados!BB$5:BB$98)))) * BB$1)))</f>
        <v>0.5</v>
      </c>
      <c r="BC172" s="106">
        <f>IF(INDEX(Base_Dados!BC:BC,MATCH($B172,Base_Dados!$B:$B,0))=0,0,
MAX(0, MIN(BC$1,
((INDEX(Base_Dados!BC:BC,MATCH($B172,Base_Dados!$B:$B,0))-MIN(Base_Dados!BC$5:BC$98)) /
(IF(MAX(Base_Dados!BC$5:BC$98)-MIN(Base_Dados!BC$5:BC$98)=0,1,MAX(Base_Dados!BC$5:BC$98)-MIN(Base_Dados!BC$5:BC$98)))) * BC$1)))</f>
        <v>8.05278750336655E-2</v>
      </c>
      <c r="BD172" s="106">
        <f>IF(INDEX(Base_Dados!BD:BD,MATCH($B172,Base_Dados!$B:$B,0))=0,0,
MAX(0, MIN(BD$1,
((INDEX(Base_Dados!BD:BD,MATCH($B172,Base_Dados!$B:$B,0))-MIN(Base_Dados!BD$5:BD$98)) /
(IF(MAX(Base_Dados!BD$5:BD$98)-MIN(Base_Dados!BD$5:BD$98)=0,1,MAX(Base_Dados!BD$5:BD$98)-MIN(Base_Dados!BD$5:BD$98)))) * BD$1)))</f>
        <v>2.0635690049165569E-2</v>
      </c>
      <c r="BE172" s="106">
        <f>IF(INDEX(Base_Dados!BE:BE,MATCH($B172,Base_Dados!$B:$B,0))=0,0,
MAX(0, MIN(BE$1,
((INDEX(Base_Dados!BE:BE,MATCH($B172,Base_Dados!$B:$B,0))-MIN(Base_Dados!BE$5:BE$98)) /
(IF(MAX(Base_Dados!BE$5:BE$98)-MIN(Base_Dados!BE$5:BE$98)=0,1,MAX(Base_Dados!BE$5:BE$98)-MIN(Base_Dados!BE$5:BE$98)))) * BE$1)))</f>
        <v>0.11189162067235324</v>
      </c>
      <c r="BF172" s="106">
        <f>IF(INDEX(Base_Dados!BF:BF,MATCH($B172,Base_Dados!$B:$B,0))=0,0,
MAX(0, MIN(BF$1,
((INDEX(Base_Dados!BF:BF,MATCH($B172,Base_Dados!$B:$B,0))-MIN(Base_Dados!BF$5:BF$98)) /
(IF(MAX(Base_Dados!BF$5:BF$98)-MIN(Base_Dados!BF$5:BF$98)=0,1,MAX(Base_Dados!BF$5:BF$98)-MIN(Base_Dados!BF$5:BF$98)))) * BF$1)))</f>
        <v>0</v>
      </c>
      <c r="BG172" s="106">
        <f>IF(INDEX(Base_Dados!BG:BG,MATCH($B172,Base_Dados!$B:$B,0))=0,0,
MAX(0, MIN(BG$1,
((INDEX(Base_Dados!BG:BG,MATCH($B172,Base_Dados!$B:$B,0))-MIN(Base_Dados!BG$5:BG$98)) /
(IF(MAX(Base_Dados!BG$5:BG$98)-MIN(Base_Dados!BG$5:BG$98)=0,1,MAX(Base_Dados!BG$5:BG$98)-MIN(Base_Dados!BG$5:BG$98)))) * BG$1)))</f>
        <v>2.0066889632107024E-2</v>
      </c>
      <c r="BH172" s="106">
        <f>IF(INDEX(Base_Dados!BH:BH,MATCH($B172,Base_Dados!$B:$B,0))=0,0,
MAX(0, MIN(BH$1,
((INDEX(Base_Dados!BH:BH,MATCH($B172,Base_Dados!$B:$B,0))-MIN(Base_Dados!BH$5:BH$98)) /
(IF(MAX(Base_Dados!BH$5:BH$98)-MIN(Base_Dados!BH$5:BH$98)=0,1,MAX(Base_Dados!BH$5:BH$98)-MIN(Base_Dados!BH$5:BH$98)))) * BH$1)))</f>
        <v>0.12087912087912088</v>
      </c>
      <c r="BI172" s="106">
        <f>IF(INDEX(Base_Dados!BI:BI,MATCH($B172,Base_Dados!$B:$B,0))=0,0,
MAX(0, MIN(BI$1,
((INDEX(Base_Dados!BI:BI,MATCH($B172,Base_Dados!$B:$B,0))-MIN(Base_Dados!BI$5:BI$98)) /
(IF(MAX(Base_Dados!BI$5:BI$98)-MIN(Base_Dados!BI$5:BI$98)=0,1,MAX(Base_Dados!BI$5:BI$98)-MIN(Base_Dados!BI$5:BI$98)))) * BI$1)))</f>
        <v>7.0202808112324488E-2</v>
      </c>
      <c r="BJ172" s="106">
        <f>IF(INDEX(Base_Dados!BJ:BJ,MATCH($B172,Base_Dados!$B:$B,0))=0,0,
MAX(0, MIN(BJ$1,
((INDEX(Base_Dados!BJ:BJ,MATCH($B172,Base_Dados!$B:$B,0))-MIN(Base_Dados!BJ$5:BJ$98)) /
(IF(MAX(Base_Dados!BJ$5:BJ$98)-MIN(Base_Dados!BJ$5:BJ$98)=0,1,MAX(Base_Dados!BJ$5:BJ$98)-MIN(Base_Dados!BJ$5:BJ$98)))) * BJ$1)))</f>
        <v>5.2631578947368418E-2</v>
      </c>
      <c r="BK172" s="106">
        <f>IF(INDEX(Base_Dados!BK:BK,MATCH($B172,Base_Dados!$B:$B,0))=0,0,
MAX(0, MIN(BK$1,
((INDEX(Base_Dados!BK:BK,MATCH($B172,Base_Dados!$B:$B,0))-MIN(Base_Dados!BK$5:BK$98)) /
(IF(MAX(Base_Dados!BK$5:BK$98)-MIN(Base_Dados!BK$5:BK$98)=0,1,MAX(Base_Dados!BK$5:BK$98)-MIN(Base_Dados!BK$5:BK$98)))) * BK$1)))</f>
        <v>1.7857142857142856E-2</v>
      </c>
      <c r="BL172" s="106">
        <f>IF(INDEX(Base_Dados!BL:BL,MATCH($B172,Base_Dados!$B:$B,0))=0,0,
MAX(0, MIN(BL$1,
((INDEX(Base_Dados!BL:BL,MATCH($B172,Base_Dados!$B:$B,0))-MIN(Base_Dados!BL$5:BL$98)) /
(IF(MAX(Base_Dados!BL$5:BL$98)-MIN(Base_Dados!BL$5:BL$98)=0,1,MAX(Base_Dados!BL$5:BL$98)-MIN(Base_Dados!BL$5:BL$98)))) * BL$1)))</f>
        <v>6.6775244299674269E-2</v>
      </c>
      <c r="BM172" s="106">
        <f>IF(INDEX(Base_Dados!BM:BM,MATCH($B172,Base_Dados!$B:$B,0))=0,0,
MAX(0, MIN(BM$1,
((INDEX(Base_Dados!BM:BM,MATCH($B172,Base_Dados!$B:$B,0))-MIN(Base_Dados!BM$5:BM$98)) /
(IF(MAX(Base_Dados!BM$5:BM$98)-MIN(Base_Dados!BM$5:BM$98)=0,1,MAX(Base_Dados!BM$5:BM$98)-MIN(Base_Dados!BM$5:BM$98)))) * BM$1)))</f>
        <v>0.70402904364162655</v>
      </c>
      <c r="BN172" s="106">
        <f>IF(INDEX(Base_Dados!BN:BN,MATCH($B172,Base_Dados!$B:$B,0))=0,0,
MAX(0, MIN(BN$1,
((INDEX(Base_Dados!BN:BN,MATCH($B172,Base_Dados!$B:$B,0))-MIN(Base_Dados!BN$5:BN$98)) /
(IF(MAX(Base_Dados!BN$5:BN$98)-MIN(Base_Dados!BN$5:BN$98)=0,1,MAX(Base_Dados!BN$5:BN$98)-MIN(Base_Dados!BN$5:BN$98)))) * BN$1)))</f>
        <v>0.73609437858443216</v>
      </c>
      <c r="BO172" s="106">
        <f>IF(INDEX(Base_Dados!BO:BO,MATCH($B172,Base_Dados!$B:$B,0))=0,0,
MAX(0, MIN(BO$1,
((INDEX(Base_Dados!BO:BO,MATCH($B172,Base_Dados!$B:$B,0))-MIN(Base_Dados!BO$5:BO$98)) /
(IF(MAX(Base_Dados!BO$5:BO$98)-MIN(Base_Dados!BO$5:BO$98)=0,1,MAX(Base_Dados!BO$5:BO$98)-MIN(Base_Dados!BO$5:BO$98)))) * BO$1)))</f>
        <v>0</v>
      </c>
      <c r="BP172" s="106">
        <f t="shared" si="12"/>
        <v>12.683079456034346</v>
      </c>
      <c r="BQ172" s="111">
        <f t="shared" si="13"/>
        <v>0.41953957824196386</v>
      </c>
      <c r="BR172" s="112">
        <f t="shared" si="14"/>
        <v>0.10503126476394059</v>
      </c>
      <c r="BS172" s="113">
        <f t="shared" si="15"/>
        <v>12.578048191270405</v>
      </c>
    </row>
    <row r="173" spans="1:71">
      <c r="A173" s="21">
        <v>25017</v>
      </c>
      <c r="B173" s="21" t="s">
        <v>416</v>
      </c>
      <c r="C173" s="21" t="s">
        <v>413</v>
      </c>
      <c r="D173" s="105">
        <f>IF(INDEX(Base_Dados!D:D,MATCH($B173,Base_Dados!$B:$B,0))=0,0,
MAX(0, MIN(D$1,
((INDEX(Base_Dados!D:D,MATCH($B173,Base_Dados!$B:$B,0))-MIN(Base_Dados!D$5:D$98)) /
(IF(MAX(Base_Dados!D$5:D$98)-MIN(Base_Dados!D$5:D$98)=0,1,MAX(Base_Dados!D$5:D$98)-MIN(Base_Dados!D$5:D$98)))) * D$1)))</f>
        <v>1.1284315097022422</v>
      </c>
      <c r="E173" s="106">
        <f>IF(INDEX(Base_Dados!E:E,MATCH($B173,Base_Dados!$B:$B,0))=0,0,
MAX(0, MIN(E$1,
((INDEX(Base_Dados!E:E,MATCH($B173,Base_Dados!$B:$B,0))-MIN(Base_Dados!E$5:E$98)) /
(IF(MAX(Base_Dados!E$5:E$98)-MIN(Base_Dados!E$5:E$98)=0,1,MAX(Base_Dados!E$5:E$98)-MIN(Base_Dados!E$5:E$98)))) * E$1)))</f>
        <v>0.33440476249436635</v>
      </c>
      <c r="F173" s="106">
        <f>IF(INDEX(Base_Dados!F:F,MATCH($B173,Base_Dados!$B:$B,0))=0,0,
MAX(0, MIN(F$1,
((INDEX(Base_Dados!F:F,MATCH($B173,Base_Dados!$B:$B,0))-MIN(Base_Dados!F$5:F$98)) /
(IF(MAX(Base_Dados!F$5:F$98)-MIN(Base_Dados!F$5:F$98)=0,1,MAX(Base_Dados!F$5:F$98)-MIN(Base_Dados!F$5:F$98)))) * F$1)))</f>
        <v>0.3059055787504959</v>
      </c>
      <c r="G173" s="106">
        <f>IF(INDEX(Base_Dados!G:G,MATCH($B173,Base_Dados!$B:$B,0))=0,0,
MAX(0, MIN(G$1,
((INDEX(Base_Dados!G:G,MATCH($B173,Base_Dados!$B:$B,0))-MIN(Base_Dados!G$5:G$98)) /
(IF(MAX(Base_Dados!G$5:G$98)-MIN(Base_Dados!G$5:G$98)=0,1,MAX(Base_Dados!G$5:G$98)-MIN(Base_Dados!G$5:G$98)))) * G$1)))</f>
        <v>0.32927335390389578</v>
      </c>
      <c r="H173" s="106">
        <f>IF(INDEX(Base_Dados!H:H,MATCH($B173,Base_Dados!$B:$B,0))=0,0,
MAX(0, MIN(H$1,
((INDEX(Base_Dados!H:H,MATCH($B173,Base_Dados!$B:$B,0))-MIN(Base_Dados!H$5:H$98)) /
(IF(MAX(Base_Dados!H$5:H$98)-MIN(Base_Dados!H$5:H$98)=0,1,MAX(Base_Dados!H$5:H$98)-MIN(Base_Dados!H$5:H$98)))) * H$1)))</f>
        <v>0.37243229947002393</v>
      </c>
      <c r="I173" s="106">
        <f>IF(INDEX(Base_Dados!I:I,MATCH($B173,Base_Dados!$B:$B,0))=0,0,
MAX(0, MIN(I$1,
((INDEX(Base_Dados!I:I,MATCH($B173,Base_Dados!$B:$B,0))-MIN(Base_Dados!I$5:I$98)) /
(IF(MAX(Base_Dados!I$5:I$98)-MIN(Base_Dados!I$5:I$98)=0,1,MAX(Base_Dados!I$5:I$98)-MIN(Base_Dados!I$5:I$98)))) * I$1)))</f>
        <v>0.3699998051766723</v>
      </c>
      <c r="J173" s="106">
        <f>IF(INDEX(Base_Dados!J:J,MATCH($B173,Base_Dados!$B:$B,0))=0,0,
MAX(0, MIN(J$1,
((INDEX(Base_Dados!J:J,MATCH($B173,Base_Dados!$B:$B,0))-MIN(Base_Dados!J$5:J$98)) /
(IF(MAX(Base_Dados!J$5:J$98)-MIN(Base_Dados!J$5:J$98)=0,1,MAX(Base_Dados!J$5:J$98)-MIN(Base_Dados!J$5:J$98)))) * J$1)))</f>
        <v>0.40067197652383579</v>
      </c>
      <c r="K173" s="106">
        <f>IF(INDEX(Base_Dados!K:K,MATCH($B173,Base_Dados!$B:$B,0))=0,0,
MAX(0, MIN(K$1,
((INDEX(Base_Dados!K:K,MATCH($B173,Base_Dados!$B:$B,0))-MIN(Base_Dados!K$5:K$98)) /
(IF(MAX(Base_Dados!K$5:K$98)-MIN(Base_Dados!K$5:K$98)=0,1,MAX(Base_Dados!K$5:K$98)-MIN(Base_Dados!K$5:K$98)))) * K$1)))</f>
        <v>0.40283989266547404</v>
      </c>
      <c r="L173" s="106">
        <f>IF(INDEX(Base_Dados!L:L,MATCH($B173,Base_Dados!$B:$B,0))=0,0,
MAX(0, MIN(L$1,
((INDEX(Base_Dados!L:L,MATCH($B173,Base_Dados!$B:$B,0))-MIN(Base_Dados!L$5:L$98)) /
(IF(MAX(Base_Dados!L$5:L$98)-MIN(Base_Dados!L$5:L$98)=0,1,MAX(Base_Dados!L$5:L$98)-MIN(Base_Dados!L$5:L$98)))) * L$1)))</f>
        <v>0.45248649769903887</v>
      </c>
      <c r="M173" s="106">
        <f>IF(INDEX(Base_Dados!M:M,MATCH($B173,Base_Dados!$B:$B,0))=0,0,
MAX(0, MIN(M$1,
((INDEX(Base_Dados!M:M,MATCH($B173,Base_Dados!$B:$B,0))-MIN(Base_Dados!M$5:M$98)) /
(IF(MAX(Base_Dados!M$5:M$98)-MIN(Base_Dados!M$5:M$98)=0,1,MAX(Base_Dados!M$5:M$98)-MIN(Base_Dados!M$5:M$98)))) * M$1)))</f>
        <v>0.45658309037900874</v>
      </c>
      <c r="N173" s="106">
        <f>IF(INDEX(Base_Dados!N:N,MATCH($B173,Base_Dados!$B:$B,0))=0,0,
MAX(0, MIN(N$1,
((INDEX(Base_Dados!N:N,MATCH($B173,Base_Dados!$B:$B,0))-MIN(Base_Dados!N$5:N$98)) /
(IF(MAX(Base_Dados!N$5:N$98)-MIN(Base_Dados!N$5:N$98)=0,1,MAX(Base_Dados!N$5:N$98)-MIN(Base_Dados!N$5:N$98)))) * N$1)))</f>
        <v>0.55660857322022272</v>
      </c>
      <c r="O173" s="106">
        <f>IF(INDEX(Base_Dados!O:O,MATCH($B173,Base_Dados!$B:$B,0))=0,0,
MAX(0, MIN(O$1,
((INDEX(Base_Dados!O:O,MATCH($B173,Base_Dados!$B:$B,0))-MIN(Base_Dados!O$5:O$98)) /
(IF(MAX(Base_Dados!O$5:O$98)-MIN(Base_Dados!O$5:O$98)=0,1,MAX(Base_Dados!O$5:O$98)-MIN(Base_Dados!O$5:O$98)))) * O$1)))</f>
        <v>0.66698255198171585</v>
      </c>
      <c r="P173" s="106">
        <f>IF(INDEX(Base_Dados!P:P,MATCH($B173,Base_Dados!$B:$B,0))=0,0,
MAX(0, MIN(P$1,
((INDEX(Base_Dados!P:P,MATCH($B173,Base_Dados!$B:$B,0))-MIN(Base_Dados!P$5:P$98)) /
(IF(MAX(Base_Dados!P$5:P$98)-MIN(Base_Dados!P$5:P$98)=0,1,MAX(Base_Dados!P$5:P$98)-MIN(Base_Dados!P$5:P$98)))) * P$1)))</f>
        <v>0.40987988080243309</v>
      </c>
      <c r="Q173" s="106">
        <f>IF(INDEX(Base_Dados!Q:Q,MATCH($B173,Base_Dados!$B:$B,0))=0,0,
MAX(0, MIN(Q$1,
((INDEX(Base_Dados!Q:Q,MATCH($B173,Base_Dados!$B:$B,0))-MIN(Base_Dados!Q$5:Q$98)) /
(IF(MAX(Base_Dados!Q$5:Q$98)-MIN(Base_Dados!Q$5:Q$98)=0,1,MAX(Base_Dados!Q$5:Q$98)-MIN(Base_Dados!Q$5:Q$98)))) * Q$1)))</f>
        <v>0.21681322731820335</v>
      </c>
      <c r="R173" s="106">
        <f>IF(INDEX(Base_Dados!R:R,MATCH($B173,Base_Dados!$B:$B,0))=0,0,
MAX(0, MIN(R$1,
((INDEX(Base_Dados!R:R,MATCH($B173,Base_Dados!$B:$B,0))-MIN(Base_Dados!R$5:R$98)) /
(IF(MAX(Base_Dados!R$5:R$98)-MIN(Base_Dados!R$5:R$98)=0,1,MAX(Base_Dados!R$5:R$98)-MIN(Base_Dados!R$5:R$98)))) * R$1)))</f>
        <v>0.18856769593569744</v>
      </c>
      <c r="S173" s="106">
        <f>IF(INDEX(Base_Dados!S:S,MATCH($B173,Base_Dados!$B:$B,0))=0,0,
MAX(0, MIN(S$1,
((INDEX(Base_Dados!S:S,MATCH($B173,Base_Dados!$B:$B,0))-MIN(Base_Dados!S$5:S$98)) /
(IF(MAX(Base_Dados!S$5:S$98)-MIN(Base_Dados!S$5:S$98)=0,1,MAX(Base_Dados!S$5:S$98)-MIN(Base_Dados!S$5:S$98)))) * S$1)))</f>
        <v>0.16328914850595372</v>
      </c>
      <c r="T173" s="106">
        <f>IF(INDEX(Base_Dados!T:T,MATCH($B173,Base_Dados!$B:$B,0))=0,0,
MAX(0, MIN(T$1,
((INDEX(Base_Dados!T:T,MATCH($B173,Base_Dados!$B:$B,0))-MIN(Base_Dados!T$5:T$98)) /
(IF(MAX(Base_Dados!T$5:T$98)-MIN(Base_Dados!T$5:T$98)=0,1,MAX(Base_Dados!T$5:T$98)-MIN(Base_Dados!T$5:T$98)))) * T$1)))</f>
        <v>0.97311995242379501</v>
      </c>
      <c r="U173" s="106">
        <f>IF(INDEX(Base_Dados!U:U,MATCH($B173,Base_Dados!$B:$B,0))=0,0,
MAX(0, MIN(U$1,
((INDEX(Base_Dados!U:U,MATCH($B173,Base_Dados!$B:$B,0))-MIN(Base_Dados!U$5:U$98)) /
(IF(MAX(Base_Dados!U$5:U$98)-MIN(Base_Dados!U$5:U$98)=0,1,MAX(Base_Dados!U$5:U$98)-MIN(Base_Dados!U$5:U$98)))) * U$1)))</f>
        <v>0.48245255314576158</v>
      </c>
      <c r="V173" s="106">
        <f>IF(INDEX(Base_Dados!V:V,MATCH($B173,Base_Dados!$B:$B,0))=0,0,
MAX(0, MIN(V$1,
((INDEX(Base_Dados!V:V,MATCH($B173,Base_Dados!$B:$B,0))-MIN(Base_Dados!V$5:V$98)) /
(IF(MAX(Base_Dados!V$5:V$98)-MIN(Base_Dados!V$5:V$98)=0,1,MAX(Base_Dados!V$5:V$98)-MIN(Base_Dados!V$5:V$98)))) * V$1)))</f>
        <v>0.51904850259385471</v>
      </c>
      <c r="W173" s="106">
        <f>IF(INDEX(Base_Dados!W:W,MATCH($B173,Base_Dados!$B:$B,0))=0,0,
MAX(0, MIN(W$1,
((INDEX(Base_Dados!W:W,MATCH($B173,Base_Dados!$B:$B,0))-MIN(Base_Dados!W$5:W$98)) /
(IF(MAX(Base_Dados!W$5:W$98)-MIN(Base_Dados!W$5:W$98)=0,1,MAX(Base_Dados!W$5:W$98)-MIN(Base_Dados!W$5:W$98)))) * W$1)))</f>
        <v>2.0097836270865335</v>
      </c>
      <c r="X173" s="106">
        <f>IF(INDEX(Base_Dados!X:X,MATCH($B173,Base_Dados!$B:$B,0))=0,0,
MAX(0, MIN(X$1,
((INDEX(Base_Dados!X:X,MATCH($B173,Base_Dados!$B:$B,0))-MIN(Base_Dados!X$5:X$98)) /
(IF(MAX(Base_Dados!X$5:X$98)-MIN(Base_Dados!X$5:X$98)=0,1,MAX(Base_Dados!X$5:X$98)-MIN(Base_Dados!X$5:X$98)))) * X$1)))</f>
        <v>1.0932203389830508</v>
      </c>
      <c r="Y173" s="106">
        <f>IF(INDEX(Base_Dados!Y:Y,MATCH($B173,Base_Dados!$B:$B,0))=0,0,
MAX(0, MIN(Y$1,
((INDEX(Base_Dados!Y:Y,MATCH($B173,Base_Dados!$B:$B,0))-MIN(Base_Dados!Y$5:Y$98)) /
(IF(MAX(Base_Dados!Y$5:Y$98)-MIN(Base_Dados!Y$5:Y$98)=0,1,MAX(Base_Dados!Y$5:Y$98)-MIN(Base_Dados!Y$5:Y$98)))) * Y$1)))</f>
        <v>0.73897058823529416</v>
      </c>
      <c r="Z173" s="106">
        <f>IF(INDEX(Base_Dados!Z:Z,MATCH($B173,Base_Dados!$B:$B,0))=0,0,
MAX(0, MIN(Z$1,
((INDEX(Base_Dados!Z:Z,MATCH($B173,Base_Dados!$B:$B,0))-MIN(Base_Dados!Z$5:Z$98)) /
(IF(MAX(Base_Dados!Z$5:Z$98)-MIN(Base_Dados!Z$5:Z$98)=0,1,MAX(Base_Dados!Z$5:Z$98)-MIN(Base_Dados!Z$5:Z$98)))) * Z$1)))</f>
        <v>0.7</v>
      </c>
      <c r="AA173" s="106">
        <f>IF(INDEX(Base_Dados!AA:AA,MATCH($B173,Base_Dados!$B:$B,0))=0,0,
MAX(0, MIN(AA$1,
((INDEX(Base_Dados!AA:AA,MATCH($B173,Base_Dados!$B:$B,0))-MIN(Base_Dados!AA$5:AA$98)) /
(IF(MAX(Base_Dados!AA$5:AA$98)-MIN(Base_Dados!AA$5:AA$98)=0,1,MAX(Base_Dados!AA$5:AA$98)-MIN(Base_Dados!AA$5:AA$98)))) * AA$1)))</f>
        <v>0.34615384615384615</v>
      </c>
      <c r="AB173" s="106">
        <f>IF(INDEX(Base_Dados!AB:AB,MATCH($B173,Base_Dados!$B:$B,0))=0,0,
MAX(0, MIN(AB$1,
((INDEX(Base_Dados!AB:AB,MATCH($B173,Base_Dados!$B:$B,0))-MIN(Base_Dados!AB$5:AB$98)) /
(IF(MAX(Base_Dados!AB$5:AB$98)-MIN(Base_Dados!AB$5:AB$98)=0,1,MAX(Base_Dados!AB$5:AB$98)-MIN(Base_Dados!AB$5:AB$98)))) * AB$1)))</f>
        <v>0.13529767846501606</v>
      </c>
      <c r="AC173" s="106">
        <f>IF(INDEX(Base_Dados!AC:AC,MATCH($B173,Base_Dados!$B:$B,0))=0,0,
MAX(0, MIN(AC$1,
((INDEX(Base_Dados!AC:AC,MATCH($B173,Base_Dados!$B:$B,0))-MIN(Base_Dados!AC$5:AC$98)) /
(IF(MAX(Base_Dados!AC$5:AC$98)-MIN(Base_Dados!AC$5:AC$98)=0,1,MAX(Base_Dados!AC$5:AC$98)-MIN(Base_Dados!AC$5:AC$98)))) * AC$1)))</f>
        <v>0.1635069377529389</v>
      </c>
      <c r="AD173" s="106">
        <f>IF(INDEX(Base_Dados!AD:AD,MATCH($B173,Base_Dados!$B:$B,0))=0,0,
MAX(0, MIN(AD$1,
((INDEX(Base_Dados!AD:AD,MATCH($B173,Base_Dados!$B:$B,0))-MIN(Base_Dados!AD$5:AD$98)) /
(IF(MAX(Base_Dados!AD$5:AD$98)-MIN(Base_Dados!AD$5:AD$98)=0,1,MAX(Base_Dados!AD$5:AD$98)-MIN(Base_Dados!AD$5:AD$98)))) * AD$1)))</f>
        <v>0.17296257950007396</v>
      </c>
      <c r="AE173" s="106">
        <f>IF(INDEX(Base_Dados!AE:AE,MATCH($B173,Base_Dados!$B:$B,0))=0,0,
MAX(0, MIN(AE$1,
((INDEX(Base_Dados!AE:AE,MATCH($B173,Base_Dados!$B:$B,0))-MIN(Base_Dados!AE$5:AE$98)) /
(IF(MAX(Base_Dados!AE$5:AE$98)-MIN(Base_Dados!AE$5:AE$98)=0,1,MAX(Base_Dados!AE$5:AE$98)-MIN(Base_Dados!AE$5:AE$98)))) * AE$1)))</f>
        <v>0.10588235294117647</v>
      </c>
      <c r="AF173" s="106">
        <f>IF(INDEX(Base_Dados!AF:AF,MATCH($B173,Base_Dados!$B:$B,0))=0,0,
MAX(0, MIN(AF$1,
((INDEX(Base_Dados!AF:AF,MATCH($B173,Base_Dados!$B:$B,0))-MIN(Base_Dados!AF$5:AF$98)) /
(IF(MAX(Base_Dados!AF$5:AF$98)-MIN(Base_Dados!AF$5:AF$98)=0,1,MAX(Base_Dados!AF$5:AF$98)-MIN(Base_Dados!AF$5:AF$98)))) * AF$1)))</f>
        <v>0.19896106284190687</v>
      </c>
      <c r="AG173" s="106">
        <f>IF(INDEX(Base_Dados!AG:AG,MATCH($B173,Base_Dados!$B:$B,0))=0,0,
MAX(0, MIN(AG$1,
((INDEX(Base_Dados!AG:AG,MATCH($B173,Base_Dados!$B:$B,0))-MIN(Base_Dados!AG$5:AG$98)) /
(IF(MAX(Base_Dados!AG$5:AG$98)-MIN(Base_Dados!AG$5:AG$98)=0,1,MAX(Base_Dados!AG$5:AG$98)-MIN(Base_Dados!AG$5:AG$98)))) * AG$1)))</f>
        <v>0.21681322731820335</v>
      </c>
      <c r="AH173" s="106">
        <f>IF(INDEX(Base_Dados!AH:AH,MATCH($B173,Base_Dados!$B:$B,0))=0,0,
MAX(0, MIN(AH$1,
((INDEX(Base_Dados!AH:AH,MATCH($B173,Base_Dados!$B:$B,0))-MIN(Base_Dados!AH$5:AH$98)) /
(IF(MAX(Base_Dados!AH$5:AH$98)-MIN(Base_Dados!AH$5:AH$98)=0,1,MAX(Base_Dados!AH$5:AH$98)-MIN(Base_Dados!AH$5:AH$98)))) * AH$1)))</f>
        <v>1.5467879793430419</v>
      </c>
      <c r="AI173" s="106">
        <f>IF(INDEX(Base_Dados!AI:AI,MATCH($B173,Base_Dados!$B:$B,0))=0,0,
MAX(0, MIN(AI$1,
((INDEX(Base_Dados!AI:AI,MATCH($B173,Base_Dados!$B:$B,0))-MIN(Base_Dados!AI$5:AI$98)) /
(IF(MAX(Base_Dados!AI$5:AI$98)-MIN(Base_Dados!AI$5:AI$98)=0,1,MAX(Base_Dados!AI$5:AI$98)-MIN(Base_Dados!AI$5:AI$98)))) * AI$1)))</f>
        <v>0.7142857142857143</v>
      </c>
      <c r="AJ173" s="106">
        <f>IF(INDEX(Base_Dados!AJ:AJ,MATCH($B173,Base_Dados!$B:$B,0))=0,0,
MAX(0, MIN(AJ$1,
((INDEX(Base_Dados!AJ:AJ,MATCH($B173,Base_Dados!$B:$B,0))-MIN(Base_Dados!AJ$5:AJ$98)) /
(IF(MAX(Base_Dados!AJ$5:AJ$98)-MIN(Base_Dados!AJ$5:AJ$98)=0,1,MAX(Base_Dados!AJ$5:AJ$98)-MIN(Base_Dados!AJ$5:AJ$98)))) * AJ$1)))</f>
        <v>1.6309523809523809</v>
      </c>
      <c r="AK173" s="106">
        <f>IF(INDEX(Base_Dados!AK:AK,MATCH($B173,Base_Dados!$B:$B,0))=0,0,
MAX(0, MIN(AK$1,
((INDEX(Base_Dados!AK:AK,MATCH($B173,Base_Dados!$B:$B,0))-MIN(Base_Dados!AK$5:AK$98)) /
(IF(MAX(Base_Dados!AK$5:AK$98)-MIN(Base_Dados!AK$5:AK$98)=0,1,MAX(Base_Dados!AK$5:AK$98)-MIN(Base_Dados!AK$5:AK$98)))) * AK$1)))</f>
        <v>0.14770114942528736</v>
      </c>
      <c r="AL173" s="106">
        <f>IF(INDEX(Base_Dados!AL:AL,MATCH($B173,Base_Dados!$B:$B,0))=0,0,
MAX(0, MIN(AL$1,
((INDEX(Base_Dados!AL:AL,MATCH($B173,Base_Dados!$B:$B,0))-MIN(Base_Dados!AL$5:AL$98)) /
(IF(MAX(Base_Dados!AL$5:AL$98)-MIN(Base_Dados!AL$5:AL$98)=0,1,MAX(Base_Dados!AL$5:AL$98)-MIN(Base_Dados!AL$5:AL$98)))) * AL$1)))</f>
        <v>0.88888888888888884</v>
      </c>
      <c r="AM173" s="106">
        <f>IF(INDEX(Base_Dados!AM:AM,MATCH($B173,Base_Dados!$B:$B,0))=0,0,
MAX(0, MIN(AM$1,
((INDEX(Base_Dados!AM:AM,MATCH($B173,Base_Dados!$B:$B,0))-MIN(Base_Dados!AM$5:AM$98)) /
(IF(MAX(Base_Dados!AM$5:AM$98)-MIN(Base_Dados!AM$5:AM$98)=0,1,MAX(Base_Dados!AM$5:AM$98)-MIN(Base_Dados!AM$5:AM$98)))) * AM$1)))</f>
        <v>0.56758156395649917</v>
      </c>
      <c r="AN173" s="106">
        <f>IF(INDEX(Base_Dados!AN:AN,MATCH($B173,Base_Dados!$B:$B,0))=0,0,
MAX(0, MIN(AN$1,
((INDEX(Base_Dados!AN:AN,MATCH($B173,Base_Dados!$B:$B,0))-MIN(Base_Dados!AN$5:AN$98)) /
(IF(MAX(Base_Dados!AN$5:AN$98)-MIN(Base_Dados!AN$5:AN$98)=0,1,MAX(Base_Dados!AN$5:AN$98)-MIN(Base_Dados!AN$5:AN$98)))) * AN$1)))</f>
        <v>0.32472773862908394</v>
      </c>
      <c r="AO173" s="106">
        <f>IF(INDEX(Base_Dados!AO:AO,MATCH($B173,Base_Dados!$B:$B,0))=0,0,
MAX(0, MIN(AO$1,
((INDEX(Base_Dados!AO:AO,MATCH($B173,Base_Dados!$B:$B,0))-MIN(Base_Dados!AO$5:AO$98)) /
(IF(MAX(Base_Dados!AO$5:AO$98)-MIN(Base_Dados!AO$5:AO$98)=0,1,MAX(Base_Dados!AO$5:AO$98)-MIN(Base_Dados!AO$5:AO$98)))) * AO$1)))</f>
        <v>0.37096774193548387</v>
      </c>
      <c r="AP173" s="106">
        <f>IF(INDEX(Base_Dados!AP:AP,MATCH($B173,Base_Dados!$B:$B,0))=0,0,
MAX(0, MIN(AP$1,
((INDEX(Base_Dados!AP:AP,MATCH($B173,Base_Dados!$B:$B,0))-MIN(Base_Dados!AP$5:AP$98)) /
(IF(MAX(Base_Dados!AP$5:AP$98)-MIN(Base_Dados!AP$5:AP$98)=0,1,MAX(Base_Dados!AP$5:AP$98)-MIN(Base_Dados!AP$5:AP$98)))) * AP$1)))</f>
        <v>9.1743119266055051E-2</v>
      </c>
      <c r="AQ173" s="106">
        <f>IF(INDEX(Base_Dados!AQ:AQ,MATCH($B173,Base_Dados!$B:$B,0))=0,0,
MAX(0, MIN(AQ$1,
((INDEX(Base_Dados!AQ:AQ,MATCH($B173,Base_Dados!$B:$B,0))-MIN(Base_Dados!AQ$5:AQ$98)) /
(IF(MAX(Base_Dados!AQ$5:AQ$98)-MIN(Base_Dados!AQ$5:AQ$98)=0,1,MAX(Base_Dados!AQ$5:AQ$98)-MIN(Base_Dados!AQ$5:AQ$98)))) * AQ$1)))</f>
        <v>0.43333333333333335</v>
      </c>
      <c r="AR173" s="106">
        <f>IF(INDEX(Base_Dados!AR:AR,MATCH($B173,Base_Dados!$B:$B,0))=0,0,
MAX(0, MIN(AR$1,
((INDEX(Base_Dados!AR:AR,MATCH($B173,Base_Dados!$B:$B,0))-MIN(Base_Dados!AR$5:AR$98)) /
(IF(MAX(Base_Dados!AR$5:AR$98)-MIN(Base_Dados!AR$5:AR$98)=0,1,MAX(Base_Dados!AR$5:AR$98)-MIN(Base_Dados!AR$5:AR$98)))) * AR$1)))</f>
        <v>0.12903225806451613</v>
      </c>
      <c r="AS173" s="106">
        <f>IF(INDEX(Base_Dados!AS:AS,MATCH($B173,Base_Dados!$B:$B,0))=0,0,
MAX(0, MIN(AS$1,
((INDEX(Base_Dados!AS:AS,MATCH($B173,Base_Dados!$B:$B,0))-MIN(Base_Dados!AS$5:AS$98)) /
(IF(MAX(Base_Dados!AS$5:AS$98)-MIN(Base_Dados!AS$5:AS$98)=0,1,MAX(Base_Dados!AS$5:AS$98)-MIN(Base_Dados!AS$5:AS$98)))) * AS$1)))</f>
        <v>0.23780487804878048</v>
      </c>
      <c r="AT173" s="106">
        <f>IF(INDEX(Base_Dados!AT:AT,MATCH($B173,Base_Dados!$B:$B,0))=0,0,
MAX(0, MIN(AT$1,
((INDEX(Base_Dados!AT:AT,MATCH($B173,Base_Dados!$B:$B,0))-MIN(Base_Dados!AT$5:AT$98)) /
(IF(MAX(Base_Dados!AT$5:AT$98)-MIN(Base_Dados!AT$5:AT$98)=0,1,MAX(Base_Dados!AT$5:AT$98)-MIN(Base_Dados!AT$5:AT$98)))) * AT$1)))</f>
        <v>0.21428571428571427</v>
      </c>
      <c r="AU173" s="106">
        <f>IF(INDEX(Base_Dados!AU:AU,MATCH($B173,Base_Dados!$B:$B,0))=0,0,
MAX(0, MIN(AU$1,
((INDEX(Base_Dados!AU:AU,MATCH($B173,Base_Dados!$B:$B,0))-MIN(Base_Dados!AU$5:AU$98)) /
(IF(MAX(Base_Dados!AU$5:AU$98)-MIN(Base_Dados!AU$5:AU$98)=0,1,MAX(Base_Dados!AU$5:AU$98)-MIN(Base_Dados!AU$5:AU$98)))) * AU$1)))</f>
        <v>4.6816479400749067E-2</v>
      </c>
      <c r="AV173" s="106">
        <f>IF(INDEX(Base_Dados!AV:AV,MATCH($B173,Base_Dados!$B:$B,0))=0,0,
MAX(0, MIN(AV$1,
((INDEX(Base_Dados!AV:AV,MATCH($B173,Base_Dados!$B:$B,0))-MIN(Base_Dados!AV$5:AV$98)) /
(IF(MAX(Base_Dados!AV$5:AV$98)-MIN(Base_Dados!AV$5:AV$98)=0,1,MAX(Base_Dados!AV$5:AV$98)-MIN(Base_Dados!AV$5:AV$98)))) * AV$1)))</f>
        <v>5.7692307692307696E-2</v>
      </c>
      <c r="AW173" s="106">
        <f>IF(INDEX(Base_Dados!AW:AW,MATCH($B173,Base_Dados!$B:$B,0))=0,0,
MAX(0, MIN(AW$1,
((INDEX(Base_Dados!AW:AW,MATCH($B173,Base_Dados!$B:$B,0))-MIN(Base_Dados!AW$5:AW$98)) /
(IF(MAX(Base_Dados!AW$5:AW$98)-MIN(Base_Dados!AW$5:AW$98)=0,1,MAX(Base_Dados!AW$5:AW$98)-MIN(Base_Dados!AW$5:AW$98)))) * AW$1)))</f>
        <v>0.14705882352941177</v>
      </c>
      <c r="AX173" s="106">
        <f>IF(INDEX(Base_Dados!AX:AX,MATCH($B173,Base_Dados!$B:$B,0))=0,0,
MAX(0, MIN(AX$1,
((INDEX(Base_Dados!AX:AX,MATCH($B173,Base_Dados!$B:$B,0))-MIN(Base_Dados!AX$5:AX$98)) /
(IF(MAX(Base_Dados!AX$5:AX$98)-MIN(Base_Dados!AX$5:AX$98)=0,1,MAX(Base_Dados!AX$5:AX$98)-MIN(Base_Dados!AX$5:AX$98)))) * AX$1)))</f>
        <v>7.852956926395499E-2</v>
      </c>
      <c r="AY173" s="106">
        <f>IF(INDEX(Base_Dados!AY:AY,MATCH($B173,Base_Dados!$B:$B,0))=0,0,
MAX(0, MIN(AY$1,
((INDEX(Base_Dados!AY:AY,MATCH($B173,Base_Dados!$B:$B,0))-MIN(Base_Dados!AY$5:AY$98)) /
(IF(MAX(Base_Dados!AY$5:AY$98)-MIN(Base_Dados!AY$5:AY$98)=0,1,MAX(Base_Dados!AY$5:AY$98)-MIN(Base_Dados!AY$5:AY$98)))) * AY$1)))</f>
        <v>0.10352786020441807</v>
      </c>
      <c r="AZ173" s="106">
        <f>IF(INDEX(Base_Dados!AZ:AZ,MATCH($B173,Base_Dados!$B:$B,0))=0,0,
MAX(0, MIN(AZ$1,
((INDEX(Base_Dados!AZ:AZ,MATCH($B173,Base_Dados!$B:$B,0))-MIN(Base_Dados!AZ$5:AZ$98)) /
(IF(MAX(Base_Dados!AZ$5:AZ$98)-MIN(Base_Dados!AZ$5:AZ$98)=0,1,MAX(Base_Dados!AZ$5:AZ$98)-MIN(Base_Dados!AZ$5:AZ$98)))) * AZ$1)))</f>
        <v>0.41755319148936171</v>
      </c>
      <c r="BA173" s="106">
        <f>IF(INDEX(Base_Dados!BA:BA,MATCH($B173,Base_Dados!$B:$B,0))=0,0,
MAX(0, MIN(BA$1,
((INDEX(Base_Dados!BA:BA,MATCH($B173,Base_Dados!$B:$B,0))-MIN(Base_Dados!BA$5:BA$98)) /
(IF(MAX(Base_Dados!BA$5:BA$98)-MIN(Base_Dados!BA$5:BA$98)=0,1,MAX(Base_Dados!BA$5:BA$98)-MIN(Base_Dados!BA$5:BA$98)))) * BA$1)))</f>
        <v>0.12957658917826773</v>
      </c>
      <c r="BB173" s="106">
        <f>IF(INDEX(Base_Dados!BB:BB,MATCH($B173,Base_Dados!$B:$B,0))=0,0,
MAX(0, MIN(BB$1,
((INDEX(Base_Dados!BB:BB,MATCH($B173,Base_Dados!$B:$B,0))-MIN(Base_Dados!BB$5:BB$98)) /
(IF(MAX(Base_Dados!BB$5:BB$98)-MIN(Base_Dados!BB$5:BB$98)=0,1,MAX(Base_Dados!BB$5:BB$98)-MIN(Base_Dados!BB$5:BB$98)))) * BB$1)))</f>
        <v>0.3321583408485459</v>
      </c>
      <c r="BC173" s="106">
        <f>IF(INDEX(Base_Dados!BC:BC,MATCH($B173,Base_Dados!$B:$B,0))=0,0,
MAX(0, MIN(BC$1,
((INDEX(Base_Dados!BC:BC,MATCH($B173,Base_Dados!$B:$B,0))-MIN(Base_Dados!BC$5:BC$98)) /
(IF(MAX(Base_Dados!BC$5:BC$98)-MIN(Base_Dados!BC$5:BC$98)=0,1,MAX(Base_Dados!BC$5:BC$98)-MIN(Base_Dados!BC$5:BC$98)))) * BC$1)))</f>
        <v>0.16455696202531644</v>
      </c>
      <c r="BD173" s="106">
        <f>IF(INDEX(Base_Dados!BD:BD,MATCH($B173,Base_Dados!$B:$B,0))=0,0,
MAX(0, MIN(BD$1,
((INDEX(Base_Dados!BD:BD,MATCH($B173,Base_Dados!$B:$B,0))-MIN(Base_Dados!BD$5:BD$98)) /
(IF(MAX(Base_Dados!BD$5:BD$98)-MIN(Base_Dados!BD$5:BD$98)=0,1,MAX(Base_Dados!BD$5:BD$98)-MIN(Base_Dados!BD$5:BD$98)))) * BD$1)))</f>
        <v>7.9357385222630014E-2</v>
      </c>
      <c r="BE173" s="106">
        <f>IF(INDEX(Base_Dados!BE:BE,MATCH($B173,Base_Dados!$B:$B,0))=0,0,
MAX(0, MIN(BE$1,
((INDEX(Base_Dados!BE:BE,MATCH($B173,Base_Dados!$B:$B,0))-MIN(Base_Dados!BE$5:BE$98)) /
(IF(MAX(Base_Dados!BE$5:BE$98)-MIN(Base_Dados!BE$5:BE$98)=0,1,MAX(Base_Dados!BE$5:BE$98)-MIN(Base_Dados!BE$5:BE$98)))) * BE$1)))</f>
        <v>0.18866031108881084</v>
      </c>
      <c r="BF173" s="106">
        <f>IF(INDEX(Base_Dados!BF:BF,MATCH($B173,Base_Dados!$B:$B,0))=0,0,
MAX(0, MIN(BF$1,
((INDEX(Base_Dados!BF:BF,MATCH($B173,Base_Dados!$B:$B,0))-MIN(Base_Dados!BF$5:BF$98)) /
(IF(MAX(Base_Dados!BF$5:BF$98)-MIN(Base_Dados!BF$5:BF$98)=0,1,MAX(Base_Dados!BF$5:BF$98)-MIN(Base_Dados!BF$5:BF$98)))) * BF$1)))</f>
        <v>0.60389610389610393</v>
      </c>
      <c r="BG173" s="106">
        <f>IF(INDEX(Base_Dados!BG:BG,MATCH($B173,Base_Dados!$B:$B,0))=0,0,
MAX(0, MIN(BG$1,
((INDEX(Base_Dados!BG:BG,MATCH($B173,Base_Dados!$B:$B,0))-MIN(Base_Dados!BG$5:BG$98)) /
(IF(MAX(Base_Dados!BG$5:BG$98)-MIN(Base_Dados!BG$5:BG$98)=0,1,MAX(Base_Dados!BG$5:BG$98)-MIN(Base_Dados!BG$5:BG$98)))) * BG$1)))</f>
        <v>0.10409698996655518</v>
      </c>
      <c r="BH173" s="106">
        <f>IF(INDEX(Base_Dados!BH:BH,MATCH($B173,Base_Dados!$B:$B,0))=0,0,
MAX(0, MIN(BH$1,
((INDEX(Base_Dados!BH:BH,MATCH($B173,Base_Dados!$B:$B,0))-MIN(Base_Dados!BH$5:BH$98)) /
(IF(MAX(Base_Dados!BH$5:BH$98)-MIN(Base_Dados!BH$5:BH$98)=0,1,MAX(Base_Dados!BH$5:BH$98)-MIN(Base_Dados!BH$5:BH$98)))) * BH$1)))</f>
        <v>0.58241758241758246</v>
      </c>
      <c r="BI173" s="106">
        <f>IF(INDEX(Base_Dados!BI:BI,MATCH($B173,Base_Dados!$B:$B,0))=0,0,
MAX(0, MIN(BI$1,
((INDEX(Base_Dados!BI:BI,MATCH($B173,Base_Dados!$B:$B,0))-MIN(Base_Dados!BI$5:BI$98)) /
(IF(MAX(Base_Dados!BI$5:BI$98)-MIN(Base_Dados!BI$5:BI$98)=0,1,MAX(Base_Dados!BI$5:BI$98)-MIN(Base_Dados!BI$5:BI$98)))) * BI$1)))</f>
        <v>0.35257410296411856</v>
      </c>
      <c r="BJ173" s="106">
        <f>IF(INDEX(Base_Dados!BJ:BJ,MATCH($B173,Base_Dados!$B:$B,0))=0,0,
MAX(0, MIN(BJ$1,
((INDEX(Base_Dados!BJ:BJ,MATCH($B173,Base_Dados!$B:$B,0))-MIN(Base_Dados!BJ$5:BJ$98)) /
(IF(MAX(Base_Dados!BJ$5:BJ$98)-MIN(Base_Dados!BJ$5:BJ$98)=0,1,MAX(Base_Dados!BJ$5:BJ$98)-MIN(Base_Dados!BJ$5:BJ$98)))) * BJ$1)))</f>
        <v>0.23157894736842105</v>
      </c>
      <c r="BK173" s="106">
        <f>IF(INDEX(Base_Dados!BK:BK,MATCH($B173,Base_Dados!$B:$B,0))=0,0,
MAX(0, MIN(BK$1,
((INDEX(Base_Dados!BK:BK,MATCH($B173,Base_Dados!$B:$B,0))-MIN(Base_Dados!BK$5:BK$98)) /
(IF(MAX(Base_Dados!BK$5:BK$98)-MIN(Base_Dados!BK$5:BK$98)=0,1,MAX(Base_Dados!BK$5:BK$98)-MIN(Base_Dados!BK$5:BK$98)))) * BK$1)))</f>
        <v>0.23214285714285715</v>
      </c>
      <c r="BL173" s="106">
        <f>IF(INDEX(Base_Dados!BL:BL,MATCH($B173,Base_Dados!$B:$B,0))=0,0,
MAX(0, MIN(BL$1,
((INDEX(Base_Dados!BL:BL,MATCH($B173,Base_Dados!$B:$B,0))-MIN(Base_Dados!BL$5:BL$98)) /
(IF(MAX(Base_Dados!BL$5:BL$98)-MIN(Base_Dados!BL$5:BL$98)=0,1,MAX(Base_Dados!BL$5:BL$98)-MIN(Base_Dados!BL$5:BL$98)))) * BL$1)))</f>
        <v>0.34527687296416937</v>
      </c>
      <c r="BM173" s="106">
        <f>IF(INDEX(Base_Dados!BM:BM,MATCH($B173,Base_Dados!$B:$B,0))=0,0,
MAX(0, MIN(BM$1,
((INDEX(Base_Dados!BM:BM,MATCH($B173,Base_Dados!$B:$B,0))-MIN(Base_Dados!BM$5:BM$98)) /
(IF(MAX(Base_Dados!BM$5:BM$98)-MIN(Base_Dados!BM$5:BM$98)=0,1,MAX(Base_Dados!BM$5:BM$98)-MIN(Base_Dados!BM$5:BM$98)))) * BM$1)))</f>
        <v>0.7242758130442527</v>
      </c>
      <c r="BN173" s="106">
        <f>IF(INDEX(Base_Dados!BN:BN,MATCH($B173,Base_Dados!$B:$B,0))=0,0,
MAX(0, MIN(BN$1,
((INDEX(Base_Dados!BN:BN,MATCH($B173,Base_Dados!$B:$B,0))-MIN(Base_Dados!BN$5:BN$98)) /
(IF(MAX(Base_Dados!BN$5:BN$98)-MIN(Base_Dados!BN$5:BN$98)=0,1,MAX(Base_Dados!BN$5:BN$98)-MIN(Base_Dados!BN$5:BN$98)))) * BN$1)))</f>
        <v>0.69531299793990187</v>
      </c>
      <c r="BO173" s="106">
        <f>IF(INDEX(Base_Dados!BO:BO,MATCH($B173,Base_Dados!$B:$B,0))=0,0,
MAX(0, MIN(BO$1,
((INDEX(Base_Dados!BO:BO,MATCH($B173,Base_Dados!$B:$B,0))-MIN(Base_Dados!BO$5:BO$98)) /
(IF(MAX(Base_Dados!BO$5:BO$98)-MIN(Base_Dados!BO$5:BO$98)=0,1,MAX(Base_Dados!BO$5:BO$98)-MIN(Base_Dados!BO$5:BO$98)))) * BO$1)))</f>
        <v>1.7241379310344827E-2</v>
      </c>
      <c r="BP173" s="106">
        <f t="shared" si="12"/>
        <v>27.543737019343599</v>
      </c>
      <c r="BQ173" s="111">
        <f t="shared" si="13"/>
        <v>0.38898882541593255</v>
      </c>
      <c r="BR173" s="112">
        <f t="shared" si="14"/>
        <v>7.4480511937909277E-2</v>
      </c>
      <c r="BS173" s="113">
        <f t="shared" si="15"/>
        <v>27.469256507405689</v>
      </c>
    </row>
    <row r="174" spans="1:71">
      <c r="A174" s="21">
        <v>25018</v>
      </c>
      <c r="B174" s="21" t="s">
        <v>424</v>
      </c>
      <c r="C174" s="21" t="s">
        <v>413</v>
      </c>
      <c r="D174" s="105">
        <f>IF(INDEX(Base_Dados!D:D,MATCH($B174,Base_Dados!$B:$B,0))=0,0,
MAX(0, MIN(D$1,
((INDEX(Base_Dados!D:D,MATCH($B174,Base_Dados!$B:$B,0))-MIN(Base_Dados!D$5:D$98)) /
(IF(MAX(Base_Dados!D$5:D$98)-MIN(Base_Dados!D$5:D$98)=0,1,MAX(Base_Dados!D$5:D$98)-MIN(Base_Dados!D$5:D$98)))) * D$1)))</f>
        <v>0.19931703739182735</v>
      </c>
      <c r="E174" s="106">
        <f>IF(INDEX(Base_Dados!E:E,MATCH($B174,Base_Dados!$B:$B,0))=0,0,
MAX(0, MIN(E$1,
((INDEX(Base_Dados!E:E,MATCH($B174,Base_Dados!$B:$B,0))-MIN(Base_Dados!E$5:E$98)) /
(IF(MAX(Base_Dados!E$5:E$98)-MIN(Base_Dados!E$5:E$98)=0,1,MAX(Base_Dados!E$5:E$98)-MIN(Base_Dados!E$5:E$98)))) * E$1)))</f>
        <v>5.4271436424959511E-2</v>
      </c>
      <c r="F174" s="106">
        <f>IF(INDEX(Base_Dados!F:F,MATCH($B174,Base_Dados!$B:$B,0))=0,0,
MAX(0, MIN(F$1,
((INDEX(Base_Dados!F:F,MATCH($B174,Base_Dados!$B:$B,0))-MIN(Base_Dados!F$5:F$98)) /
(IF(MAX(Base_Dados!F$5:F$98)-MIN(Base_Dados!F$5:F$98)=0,1,MAX(Base_Dados!F$5:F$98)-MIN(Base_Dados!F$5:F$98)))) * F$1)))</f>
        <v>4.8495267602440821E-2</v>
      </c>
      <c r="G174" s="106">
        <f>IF(INDEX(Base_Dados!G:G,MATCH($B174,Base_Dados!$B:$B,0))=0,0,
MAX(0, MIN(G$1,
((INDEX(Base_Dados!G:G,MATCH($B174,Base_Dados!$B:$B,0))-MIN(Base_Dados!G$5:G$98)) /
(IF(MAX(Base_Dados!G$5:G$98)-MIN(Base_Dados!G$5:G$98)=0,1,MAX(Base_Dados!G$5:G$98)-MIN(Base_Dados!G$5:G$98)))) * G$1)))</f>
        <v>4.9793392157924179E-2</v>
      </c>
      <c r="H174" s="106">
        <f>IF(INDEX(Base_Dados!H:H,MATCH($B174,Base_Dados!$B:$B,0))=0,0,
MAX(0, MIN(H$1,
((INDEX(Base_Dados!H:H,MATCH($B174,Base_Dados!$B:$B,0))-MIN(Base_Dados!H$5:H$98)) /
(IF(MAX(Base_Dados!H$5:H$98)-MIN(Base_Dados!H$5:H$98)=0,1,MAX(Base_Dados!H$5:H$98)-MIN(Base_Dados!H$5:H$98)))) * H$1)))</f>
        <v>5.5350074912229701E-2</v>
      </c>
      <c r="I174" s="106">
        <f>IF(INDEX(Base_Dados!I:I,MATCH($B174,Base_Dados!$B:$B,0))=0,0,
MAX(0, MIN(I$1,
((INDEX(Base_Dados!I:I,MATCH($B174,Base_Dados!$B:$B,0))-MIN(Base_Dados!I$5:I$98)) /
(IF(MAX(Base_Dados!I$5:I$98)-MIN(Base_Dados!I$5:I$98)=0,1,MAX(Base_Dados!I$5:I$98)-MIN(Base_Dados!I$5:I$98)))) * I$1)))</f>
        <v>6.1204830752645809E-2</v>
      </c>
      <c r="J174" s="106">
        <f>IF(INDEX(Base_Dados!J:J,MATCH($B174,Base_Dados!$B:$B,0))=0,0,
MAX(0, MIN(J$1,
((INDEX(Base_Dados!J:J,MATCH($B174,Base_Dados!$B:$B,0))-MIN(Base_Dados!J$5:J$98)) /
(IF(MAX(Base_Dados!J$5:J$98)-MIN(Base_Dados!J$5:J$98)=0,1,MAX(Base_Dados!J$5:J$98)-MIN(Base_Dados!J$5:J$98)))) * J$1)))</f>
        <v>6.7207211082355361E-2</v>
      </c>
      <c r="K174" s="106">
        <f>IF(INDEX(Base_Dados!K:K,MATCH($B174,Base_Dados!$B:$B,0))=0,0,
MAX(0, MIN(K$1,
((INDEX(Base_Dados!K:K,MATCH($B174,Base_Dados!$B:$B,0))-MIN(Base_Dados!K$5:K$98)) /
(IF(MAX(Base_Dados!K$5:K$98)-MIN(Base_Dados!K$5:K$98)=0,1,MAX(Base_Dados!K$5:K$98)-MIN(Base_Dados!K$5:K$98)))) * K$1)))</f>
        <v>7.5273926654740614E-2</v>
      </c>
      <c r="L174" s="106">
        <f>IF(INDEX(Base_Dados!L:L,MATCH($B174,Base_Dados!$B:$B,0))=0,0,
MAX(0, MIN(L$1,
((INDEX(Base_Dados!L:L,MATCH($B174,Base_Dados!$B:$B,0))-MIN(Base_Dados!L$5:L$98)) /
(IF(MAX(Base_Dados!L$5:L$98)-MIN(Base_Dados!L$5:L$98)=0,1,MAX(Base_Dados!L$5:L$98)-MIN(Base_Dados!L$5:L$98)))) * L$1)))</f>
        <v>8.8028087859069015E-2</v>
      </c>
      <c r="M174" s="106">
        <f>IF(INDEX(Base_Dados!M:M,MATCH($B174,Base_Dados!$B:$B,0))=0,0,
MAX(0, MIN(M$1,
((INDEX(Base_Dados!M:M,MATCH($B174,Base_Dados!$B:$B,0))-MIN(Base_Dados!M$5:M$98)) /
(IF(MAX(Base_Dados!M$5:M$98)-MIN(Base_Dados!M$5:M$98)=0,1,MAX(Base_Dados!M$5:M$98)-MIN(Base_Dados!M$5:M$98)))) * M$1)))</f>
        <v>9.1276967930029151E-2</v>
      </c>
      <c r="N174" s="106">
        <f>IF(INDEX(Base_Dados!N:N,MATCH($B174,Base_Dados!$B:$B,0))=0,0,
MAX(0, MIN(N$1,
((INDEX(Base_Dados!N:N,MATCH($B174,Base_Dados!$B:$B,0))-MIN(Base_Dados!N$5:N$98)) /
(IF(MAX(Base_Dados!N$5:N$98)-MIN(Base_Dados!N$5:N$98)=0,1,MAX(Base_Dados!N$5:N$98)-MIN(Base_Dados!N$5:N$98)))) * N$1)))</f>
        <v>0.12681172280788935</v>
      </c>
      <c r="O174" s="106">
        <f>IF(INDEX(Base_Dados!O:O,MATCH($B174,Base_Dados!$B:$B,0))=0,0,
MAX(0, MIN(O$1,
((INDEX(Base_Dados!O:O,MATCH($B174,Base_Dados!$B:$B,0))-MIN(Base_Dados!O$5:O$98)) /
(IF(MAX(Base_Dados!O$5:O$98)-MIN(Base_Dados!O$5:O$98)=0,1,MAX(Base_Dados!O$5:O$98)-MIN(Base_Dados!O$5:O$98)))) * O$1)))</f>
        <v>0.17135849266960254</v>
      </c>
      <c r="P174" s="106">
        <f>IF(INDEX(Base_Dados!P:P,MATCH($B174,Base_Dados!$B:$B,0))=0,0,
MAX(0, MIN(P$1,
((INDEX(Base_Dados!P:P,MATCH($B174,Base_Dados!$B:$B,0))-MIN(Base_Dados!P$5:P$98)) /
(IF(MAX(Base_Dados!P$5:P$98)-MIN(Base_Dados!P$5:P$98)=0,1,MAX(Base_Dados!P$5:P$98)-MIN(Base_Dados!P$5:P$98)))) * P$1)))</f>
        <v>2.7953767224450154E-2</v>
      </c>
      <c r="Q174" s="106">
        <f>IF(INDEX(Base_Dados!Q:Q,MATCH($B174,Base_Dados!$B:$B,0))=0,0,
MAX(0, MIN(Q$1,
((INDEX(Base_Dados!Q:Q,MATCH($B174,Base_Dados!$B:$B,0))-MIN(Base_Dados!Q$5:Q$98)) /
(IF(MAX(Base_Dados!Q$5:Q$98)-MIN(Base_Dados!Q$5:Q$98)=0,1,MAX(Base_Dados!Q$5:Q$98)-MIN(Base_Dados!Q$5:Q$98)))) * Q$1)))</f>
        <v>3.9492391132641778E-3</v>
      </c>
      <c r="R174" s="106">
        <f>IF(INDEX(Base_Dados!R:R,MATCH($B174,Base_Dados!$B:$B,0))=0,0,
MAX(0, MIN(R$1,
((INDEX(Base_Dados!R:R,MATCH($B174,Base_Dados!$B:$B,0))-MIN(Base_Dados!R$5:R$98)) /
(IF(MAX(Base_Dados!R$5:R$98)-MIN(Base_Dados!R$5:R$98)=0,1,MAX(Base_Dados!R$5:R$98)-MIN(Base_Dados!R$5:R$98)))) * R$1)))</f>
        <v>7.7721067723614144E-3</v>
      </c>
      <c r="S174" s="106">
        <f>IF(INDEX(Base_Dados!S:S,MATCH($B174,Base_Dados!$B:$B,0))=0,0,
MAX(0, MIN(S$1,
((INDEX(Base_Dados!S:S,MATCH($B174,Base_Dados!$B:$B,0))-MIN(Base_Dados!S$5:S$98)) /
(IF(MAX(Base_Dados!S$5:S$98)-MIN(Base_Dados!S$5:S$98)=0,1,MAX(Base_Dados!S$5:S$98)-MIN(Base_Dados!S$5:S$98)))) * S$1)))</f>
        <v>1.5599490751142066E-2</v>
      </c>
      <c r="T174" s="106">
        <f>IF(INDEX(Base_Dados!T:T,MATCH($B174,Base_Dados!$B:$B,0))=0,0,
MAX(0, MIN(T$1,
((INDEX(Base_Dados!T:T,MATCH($B174,Base_Dados!$B:$B,0))-MIN(Base_Dados!T$5:T$98)) /
(IF(MAX(Base_Dados!T$5:T$98)-MIN(Base_Dados!T$5:T$98)=0,1,MAX(Base_Dados!T$5:T$98)-MIN(Base_Dados!T$5:T$98)))) * T$1)))</f>
        <v>0.2649624281994567</v>
      </c>
      <c r="U174" s="106">
        <f>IF(INDEX(Base_Dados!U:U,MATCH($B174,Base_Dados!$B:$B,0))=0,0,
MAX(0, MIN(U$1,
((INDEX(Base_Dados!U:U,MATCH($B174,Base_Dados!$B:$B,0))-MIN(Base_Dados!U$5:U$98)) /
(IF(MAX(Base_Dados!U$5:U$98)-MIN(Base_Dados!U$5:U$98)=0,1,MAX(Base_Dados!U$5:U$98)-MIN(Base_Dados!U$5:U$98)))) * U$1)))</f>
        <v>0.87576995948606817</v>
      </c>
      <c r="V174" s="106">
        <f>IF(INDEX(Base_Dados!V:V,MATCH($B174,Base_Dados!$B:$B,0))=0,0,
MAX(0, MIN(V$1,
((INDEX(Base_Dados!V:V,MATCH($B174,Base_Dados!$B:$B,0))-MIN(Base_Dados!V$5:V$98)) /
(IF(MAX(Base_Dados!V$5:V$98)-MIN(Base_Dados!V$5:V$98)=0,1,MAX(Base_Dados!V$5:V$98)-MIN(Base_Dados!V$5:V$98)))) * V$1)))</f>
        <v>1.3238539597202045E-2</v>
      </c>
      <c r="W174" s="106">
        <f>IF(INDEX(Base_Dados!W:W,MATCH($B174,Base_Dados!$B:$B,0))=0,0,
MAX(0, MIN(W$1,
((INDEX(Base_Dados!W:W,MATCH($B174,Base_Dados!$B:$B,0))-MIN(Base_Dados!W$5:W$98)) /
(IF(MAX(Base_Dados!W$5:W$98)-MIN(Base_Dados!W$5:W$98)=0,1,MAX(Base_Dados!W$5:W$98)-MIN(Base_Dados!W$5:W$98)))) * W$1)))</f>
        <v>1.9701071032918078</v>
      </c>
      <c r="X174" s="106">
        <f>IF(INDEX(Base_Dados!X:X,MATCH($B174,Base_Dados!$B:$B,0))=0,0,
MAX(0, MIN(X$1,
((INDEX(Base_Dados!X:X,MATCH($B174,Base_Dados!$B:$B,0))-MIN(Base_Dados!X$5:X$98)) /
(IF(MAX(Base_Dados!X$5:X$98)-MIN(Base_Dados!X$5:X$98)=0,1,MAX(Base_Dados!X$5:X$98)-MIN(Base_Dados!X$5:X$98)))) * X$1)))</f>
        <v>0</v>
      </c>
      <c r="Y174" s="106">
        <f>IF(INDEX(Base_Dados!Y:Y,MATCH($B174,Base_Dados!$B:$B,0))=0,0,
MAX(0, MIN(Y$1,
((INDEX(Base_Dados!Y:Y,MATCH($B174,Base_Dados!$B:$B,0))-MIN(Base_Dados!Y$5:Y$98)) /
(IF(MAX(Base_Dados!Y$5:Y$98)-MIN(Base_Dados!Y$5:Y$98)=0,1,MAX(Base_Dados!Y$5:Y$98)-MIN(Base_Dados!Y$5:Y$98)))) * Y$1)))</f>
        <v>0</v>
      </c>
      <c r="Z174" s="106">
        <f>IF(INDEX(Base_Dados!Z:Z,MATCH($B174,Base_Dados!$B:$B,0))=0,0,
MAX(0, MIN(Z$1,
((INDEX(Base_Dados!Z:Z,MATCH($B174,Base_Dados!$B:$B,0))-MIN(Base_Dados!Z$5:Z$98)) /
(IF(MAX(Base_Dados!Z$5:Z$98)-MIN(Base_Dados!Z$5:Z$98)=0,1,MAX(Base_Dados!Z$5:Z$98)-MIN(Base_Dados!Z$5:Z$98)))) * Z$1)))</f>
        <v>0</v>
      </c>
      <c r="AA174" s="106">
        <f>IF(INDEX(Base_Dados!AA:AA,MATCH($B174,Base_Dados!$B:$B,0))=0,0,
MAX(0, MIN(AA$1,
((INDEX(Base_Dados!AA:AA,MATCH($B174,Base_Dados!$B:$B,0))-MIN(Base_Dados!AA$5:AA$98)) /
(IF(MAX(Base_Dados!AA$5:AA$98)-MIN(Base_Dados!AA$5:AA$98)=0,1,MAX(Base_Dados!AA$5:AA$98)-MIN(Base_Dados!AA$5:AA$98)))) * AA$1)))</f>
        <v>0</v>
      </c>
      <c r="AB174" s="106">
        <f>IF(INDEX(Base_Dados!AB:AB,MATCH($B174,Base_Dados!$B:$B,0))=0,0,
MAX(0, MIN(AB$1,
((INDEX(Base_Dados!AB:AB,MATCH($B174,Base_Dados!$B:$B,0))-MIN(Base_Dados!AB$5:AB$98)) /
(IF(MAX(Base_Dados!AB$5:AB$98)-MIN(Base_Dados!AB$5:AB$98)=0,1,MAX(Base_Dados!AB$5:AB$98)-MIN(Base_Dados!AB$5:AB$98)))) * AB$1)))</f>
        <v>0</v>
      </c>
      <c r="AC174" s="106">
        <f>IF(INDEX(Base_Dados!AC:AC,MATCH($B174,Base_Dados!$B:$B,0))=0,0,
MAX(0, MIN(AC$1,
((INDEX(Base_Dados!AC:AC,MATCH($B174,Base_Dados!$B:$B,0))-MIN(Base_Dados!AC$5:AC$98)) /
(IF(MAX(Base_Dados!AC$5:AC$98)-MIN(Base_Dados!AC$5:AC$98)=0,1,MAX(Base_Dados!AC$5:AC$98)-MIN(Base_Dados!AC$5:AC$98)))) * AC$1)))</f>
        <v>1.7019175178261708E-2</v>
      </c>
      <c r="AD174" s="106">
        <f>IF(INDEX(Base_Dados!AD:AD,MATCH($B174,Base_Dados!$B:$B,0))=0,0,
MAX(0, MIN(AD$1,
((INDEX(Base_Dados!AD:AD,MATCH($B174,Base_Dados!$B:$B,0))-MIN(Base_Dados!AD$5:AD$98)) /
(IF(MAX(Base_Dados!AD$5:AD$98)-MIN(Base_Dados!AD$5:AD$98)=0,1,MAX(Base_Dados!AD$5:AD$98)-MIN(Base_Dados!AD$5:AD$98)))) * AD$1)))</f>
        <v>7.4545185623428488E-3</v>
      </c>
      <c r="AE174" s="106">
        <f>IF(INDEX(Base_Dados!AE:AE,MATCH($B174,Base_Dados!$B:$B,0))=0,0,
MAX(0, MIN(AE$1,
((INDEX(Base_Dados!AE:AE,MATCH($B174,Base_Dados!$B:$B,0))-MIN(Base_Dados!AE$5:AE$98)) /
(IF(MAX(Base_Dados!AE$5:AE$98)-MIN(Base_Dados!AE$5:AE$98)=0,1,MAX(Base_Dados!AE$5:AE$98)-MIN(Base_Dados!AE$5:AE$98)))) * AE$1)))</f>
        <v>5.5659427585215016E-3</v>
      </c>
      <c r="AF174" s="106">
        <f>IF(INDEX(Base_Dados!AF:AF,MATCH($B174,Base_Dados!$B:$B,0))=0,0,
MAX(0, MIN(AF$1,
((INDEX(Base_Dados!AF:AF,MATCH($B174,Base_Dados!$B:$B,0))-MIN(Base_Dados!AF$5:AF$98)) /
(IF(MAX(Base_Dados!AF$5:AF$98)-MIN(Base_Dados!AF$5:AF$98)=0,1,MAX(Base_Dados!AF$5:AF$98)-MIN(Base_Dados!AF$5:AF$98)))) * AF$1)))</f>
        <v>4.9648324369052548E-3</v>
      </c>
      <c r="AG174" s="106">
        <f>IF(INDEX(Base_Dados!AG:AG,MATCH($B174,Base_Dados!$B:$B,0))=0,0,
MAX(0, MIN(AG$1,
((INDEX(Base_Dados!AG:AG,MATCH($B174,Base_Dados!$B:$B,0))-MIN(Base_Dados!AG$5:AG$98)) /
(IF(MAX(Base_Dados!AG$5:AG$98)-MIN(Base_Dados!AG$5:AG$98)=0,1,MAX(Base_Dados!AG$5:AG$98)-MIN(Base_Dados!AG$5:AG$98)))) * AG$1)))</f>
        <v>3.9492391132641778E-3</v>
      </c>
      <c r="AH174" s="106">
        <f>IF(INDEX(Base_Dados!AH:AH,MATCH($B174,Base_Dados!$B:$B,0))=0,0,
MAX(0, MIN(AH$1,
((INDEX(Base_Dados!AH:AH,MATCH($B174,Base_Dados!$B:$B,0))-MIN(Base_Dados!AH$5:AH$98)) /
(IF(MAX(Base_Dados!AH$5:AH$98)-MIN(Base_Dados!AH$5:AH$98)=0,1,MAX(Base_Dados!AH$5:AH$98)-MIN(Base_Dados!AH$5:AH$98)))) * AH$1)))</f>
        <v>1.4900901980669876</v>
      </c>
      <c r="AI174" s="106">
        <f>IF(INDEX(Base_Dados!AI:AI,MATCH($B174,Base_Dados!$B:$B,0))=0,0,
MAX(0, MIN(AI$1,
((INDEX(Base_Dados!AI:AI,MATCH($B174,Base_Dados!$B:$B,0))-MIN(Base_Dados!AI$5:AI$98)) /
(IF(MAX(Base_Dados!AI$5:AI$98)-MIN(Base_Dados!AI$5:AI$98)=0,1,MAX(Base_Dados!AI$5:AI$98)-MIN(Base_Dados!AI$5:AI$98)))) * AI$1)))</f>
        <v>0</v>
      </c>
      <c r="AJ174" s="106">
        <f>IF(INDEX(Base_Dados!AJ:AJ,MATCH($B174,Base_Dados!$B:$B,0))=0,0,
MAX(0, MIN(AJ$1,
((INDEX(Base_Dados!AJ:AJ,MATCH($B174,Base_Dados!$B:$B,0))-MIN(Base_Dados!AJ$5:AJ$98)) /
(IF(MAX(Base_Dados!AJ$5:AJ$98)-MIN(Base_Dados!AJ$5:AJ$98)=0,1,MAX(Base_Dados!AJ$5:AJ$98)-MIN(Base_Dados!AJ$5:AJ$98)))) * AJ$1)))</f>
        <v>0</v>
      </c>
      <c r="AK174" s="106">
        <f>IF(INDEX(Base_Dados!AK:AK,MATCH($B174,Base_Dados!$B:$B,0))=0,0,
MAX(0, MIN(AK$1,
((INDEX(Base_Dados!AK:AK,MATCH($B174,Base_Dados!$B:$B,0))-MIN(Base_Dados!AK$5:AK$98)) /
(IF(MAX(Base_Dados!AK$5:AK$98)-MIN(Base_Dados!AK$5:AK$98)=0,1,MAX(Base_Dados!AK$5:AK$98)-MIN(Base_Dados!AK$5:AK$98)))) * AK$1)))</f>
        <v>0</v>
      </c>
      <c r="AL174" s="106">
        <f>IF(INDEX(Base_Dados!AL:AL,MATCH($B174,Base_Dados!$B:$B,0))=0,0,
MAX(0, MIN(AL$1,
((INDEX(Base_Dados!AL:AL,MATCH($B174,Base_Dados!$B:$B,0))-MIN(Base_Dados!AL$5:AL$98)) /
(IF(MAX(Base_Dados!AL$5:AL$98)-MIN(Base_Dados!AL$5:AL$98)=0,1,MAX(Base_Dados!AL$5:AL$98)-MIN(Base_Dados!AL$5:AL$98)))) * AL$1)))</f>
        <v>0</v>
      </c>
      <c r="AM174" s="106">
        <f>IF(INDEX(Base_Dados!AM:AM,MATCH($B174,Base_Dados!$B:$B,0))=0,0,
MAX(0, MIN(AM$1,
((INDEX(Base_Dados!AM:AM,MATCH($B174,Base_Dados!$B:$B,0))-MIN(Base_Dados!AM$5:AM$98)) /
(IF(MAX(Base_Dados!AM$5:AM$98)-MIN(Base_Dados!AM$5:AM$98)=0,1,MAX(Base_Dados!AM$5:AM$98)-MIN(Base_Dados!AM$5:AM$98)))) * AM$1)))</f>
        <v>0</v>
      </c>
      <c r="AN174" s="106">
        <f>IF(INDEX(Base_Dados!AN:AN,MATCH($B174,Base_Dados!$B:$B,0))=0,0,
MAX(0, MIN(AN$1,
((INDEX(Base_Dados!AN:AN,MATCH($B174,Base_Dados!$B:$B,0))-MIN(Base_Dados!AN$5:AN$98)) /
(IF(MAX(Base_Dados!AN$5:AN$98)-MIN(Base_Dados!AN$5:AN$98)=0,1,MAX(Base_Dados!AN$5:AN$98)-MIN(Base_Dados!AN$5:AN$98)))) * AN$1)))</f>
        <v>0</v>
      </c>
      <c r="AO174" s="106">
        <f>IF(INDEX(Base_Dados!AO:AO,MATCH($B174,Base_Dados!$B:$B,0))=0,0,
MAX(0, MIN(AO$1,
((INDEX(Base_Dados!AO:AO,MATCH($B174,Base_Dados!$B:$B,0))-MIN(Base_Dados!AO$5:AO$98)) /
(IF(MAX(Base_Dados!AO$5:AO$98)-MIN(Base_Dados!AO$5:AO$98)=0,1,MAX(Base_Dados!AO$5:AO$98)-MIN(Base_Dados!AO$5:AO$98)))) * AO$1)))</f>
        <v>0</v>
      </c>
      <c r="AP174" s="106">
        <f>IF(INDEX(Base_Dados!AP:AP,MATCH($B174,Base_Dados!$B:$B,0))=0,0,
MAX(0, MIN(AP$1,
((INDEX(Base_Dados!AP:AP,MATCH($B174,Base_Dados!$B:$B,0))-MIN(Base_Dados!AP$5:AP$98)) /
(IF(MAX(Base_Dados!AP$5:AP$98)-MIN(Base_Dados!AP$5:AP$98)=0,1,MAX(Base_Dados!AP$5:AP$98)-MIN(Base_Dados!AP$5:AP$98)))) * AP$1)))</f>
        <v>0</v>
      </c>
      <c r="AQ174" s="106">
        <f>IF(INDEX(Base_Dados!AQ:AQ,MATCH($B174,Base_Dados!$B:$B,0))=0,0,
MAX(0, MIN(AQ$1,
((INDEX(Base_Dados!AQ:AQ,MATCH($B174,Base_Dados!$B:$B,0))-MIN(Base_Dados!AQ$5:AQ$98)) /
(IF(MAX(Base_Dados!AQ$5:AQ$98)-MIN(Base_Dados!AQ$5:AQ$98)=0,1,MAX(Base_Dados!AQ$5:AQ$98)-MIN(Base_Dados!AQ$5:AQ$98)))) * AQ$1)))</f>
        <v>0</v>
      </c>
      <c r="AR174" s="106">
        <f>IF(INDEX(Base_Dados!AR:AR,MATCH($B174,Base_Dados!$B:$B,0))=0,0,
MAX(0, MIN(AR$1,
((INDEX(Base_Dados!AR:AR,MATCH($B174,Base_Dados!$B:$B,0))-MIN(Base_Dados!AR$5:AR$98)) /
(IF(MAX(Base_Dados!AR$5:AR$98)-MIN(Base_Dados!AR$5:AR$98)=0,1,MAX(Base_Dados!AR$5:AR$98)-MIN(Base_Dados!AR$5:AR$98)))) * AR$1)))</f>
        <v>0</v>
      </c>
      <c r="AS174" s="106">
        <f>IF(INDEX(Base_Dados!AS:AS,MATCH($B174,Base_Dados!$B:$B,0))=0,0,
MAX(0, MIN(AS$1,
((INDEX(Base_Dados!AS:AS,MATCH($B174,Base_Dados!$B:$B,0))-MIN(Base_Dados!AS$5:AS$98)) /
(IF(MAX(Base_Dados!AS$5:AS$98)-MIN(Base_Dados!AS$5:AS$98)=0,1,MAX(Base_Dados!AS$5:AS$98)-MIN(Base_Dados!AS$5:AS$98)))) * AS$1)))</f>
        <v>0</v>
      </c>
      <c r="AT174" s="106">
        <f>IF(INDEX(Base_Dados!AT:AT,MATCH($B174,Base_Dados!$B:$B,0))=0,0,
MAX(0, MIN(AT$1,
((INDEX(Base_Dados!AT:AT,MATCH($B174,Base_Dados!$B:$B,0))-MIN(Base_Dados!AT$5:AT$98)) /
(IF(MAX(Base_Dados!AT$5:AT$98)-MIN(Base_Dados!AT$5:AT$98)=0,1,MAX(Base_Dados!AT$5:AT$98)-MIN(Base_Dados!AT$5:AT$98)))) * AT$1)))</f>
        <v>0</v>
      </c>
      <c r="AU174" s="106">
        <f>IF(INDEX(Base_Dados!AU:AU,MATCH($B174,Base_Dados!$B:$B,0))=0,0,
MAX(0, MIN(AU$1,
((INDEX(Base_Dados!AU:AU,MATCH($B174,Base_Dados!$B:$B,0))-MIN(Base_Dados!AU$5:AU$98)) /
(IF(MAX(Base_Dados!AU$5:AU$98)-MIN(Base_Dados!AU$5:AU$98)=0,1,MAX(Base_Dados!AU$5:AU$98)-MIN(Base_Dados!AU$5:AU$98)))) * AU$1)))</f>
        <v>0</v>
      </c>
      <c r="AV174" s="106">
        <f>IF(INDEX(Base_Dados!AV:AV,MATCH($B174,Base_Dados!$B:$B,0))=0,0,
MAX(0, MIN(AV$1,
((INDEX(Base_Dados!AV:AV,MATCH($B174,Base_Dados!$B:$B,0))-MIN(Base_Dados!AV$5:AV$98)) /
(IF(MAX(Base_Dados!AV$5:AV$98)-MIN(Base_Dados!AV$5:AV$98)=0,1,MAX(Base_Dados!AV$5:AV$98)-MIN(Base_Dados!AV$5:AV$98)))) * AV$1)))</f>
        <v>0</v>
      </c>
      <c r="AW174" s="106">
        <f>IF(INDEX(Base_Dados!AW:AW,MATCH($B174,Base_Dados!$B:$B,0))=0,0,
MAX(0, MIN(AW$1,
((INDEX(Base_Dados!AW:AW,MATCH($B174,Base_Dados!$B:$B,0))-MIN(Base_Dados!AW$5:AW$98)) /
(IF(MAX(Base_Dados!AW$5:AW$98)-MIN(Base_Dados!AW$5:AW$98)=0,1,MAX(Base_Dados!AW$5:AW$98)-MIN(Base_Dados!AW$5:AW$98)))) * AW$1)))</f>
        <v>0</v>
      </c>
      <c r="AX174" s="106">
        <f>IF(INDEX(Base_Dados!AX:AX,MATCH($B174,Base_Dados!$B:$B,0))=0,0,
MAX(0, MIN(AX$1,
((INDEX(Base_Dados!AX:AX,MATCH($B174,Base_Dados!$B:$B,0))-MIN(Base_Dados!AX$5:AX$98)) /
(IF(MAX(Base_Dados!AX$5:AX$98)-MIN(Base_Dados!AX$5:AX$98)=0,1,MAX(Base_Dados!AX$5:AX$98)-MIN(Base_Dados!AX$5:AX$98)))) * AX$1)))</f>
        <v>0</v>
      </c>
      <c r="AY174" s="106">
        <f>IF(INDEX(Base_Dados!AY:AY,MATCH($B174,Base_Dados!$B:$B,0))=0,0,
MAX(0, MIN(AY$1,
((INDEX(Base_Dados!AY:AY,MATCH($B174,Base_Dados!$B:$B,0))-MIN(Base_Dados!AY$5:AY$98)) /
(IF(MAX(Base_Dados!AY$5:AY$98)-MIN(Base_Dados!AY$5:AY$98)=0,1,MAX(Base_Dados!AY$5:AY$98)-MIN(Base_Dados!AY$5:AY$98)))) * AY$1)))</f>
        <v>0</v>
      </c>
      <c r="AZ174" s="106">
        <f>IF(INDEX(Base_Dados!AZ:AZ,MATCH($B174,Base_Dados!$B:$B,0))=0,0,
MAX(0, MIN(AZ$1,
((INDEX(Base_Dados!AZ:AZ,MATCH($B174,Base_Dados!$B:$B,0))-MIN(Base_Dados!AZ$5:AZ$98)) /
(IF(MAX(Base_Dados!AZ$5:AZ$98)-MIN(Base_Dados!AZ$5:AZ$98)=0,1,MAX(Base_Dados!AZ$5:AZ$98)-MIN(Base_Dados!AZ$5:AZ$98)))) * AZ$1)))</f>
        <v>0</v>
      </c>
      <c r="BA174" s="106">
        <f>IF(INDEX(Base_Dados!BA:BA,MATCH($B174,Base_Dados!$B:$B,0))=0,0,
MAX(0, MIN(BA$1,
((INDEX(Base_Dados!BA:BA,MATCH($B174,Base_Dados!$B:$B,0))-MIN(Base_Dados!BA$5:BA$98)) /
(IF(MAX(Base_Dados!BA$5:BA$98)-MIN(Base_Dados!BA$5:BA$98)=0,1,MAX(Base_Dados!BA$5:BA$98)-MIN(Base_Dados!BA$5:BA$98)))) * BA$1)))</f>
        <v>2.4201247807455761E-2</v>
      </c>
      <c r="BB174" s="106">
        <f>IF(INDEX(Base_Dados!BB:BB,MATCH($B174,Base_Dados!$B:$B,0))=0,0,
MAX(0, MIN(BB$1,
((INDEX(Base_Dados!BB:BB,MATCH($B174,Base_Dados!$B:$B,0))-MIN(Base_Dados!BB$5:BB$98)) /
(IF(MAX(Base_Dados!BB$5:BB$98)-MIN(Base_Dados!BB$5:BB$98)=0,1,MAX(Base_Dados!BB$5:BB$98)-MIN(Base_Dados!BB$5:BB$98)))) * BB$1)))</f>
        <v>0.33689468727179972</v>
      </c>
      <c r="BC174" s="106">
        <f>IF(INDEX(Base_Dados!BC:BC,MATCH($B174,Base_Dados!$B:$B,0))=0,0,
MAX(0, MIN(BC$1,
((INDEX(Base_Dados!BC:BC,MATCH($B174,Base_Dados!$B:$B,0))-MIN(Base_Dados!BC$5:BC$98)) /
(IF(MAX(Base_Dados!BC$5:BC$98)-MIN(Base_Dados!BC$5:BC$98)=0,1,MAX(Base_Dados!BC$5:BC$98)-MIN(Base_Dados!BC$5:BC$98)))) * BC$1)))</f>
        <v>2.9625639644492323E-2</v>
      </c>
      <c r="BD174" s="106">
        <f>IF(INDEX(Base_Dados!BD:BD,MATCH($B174,Base_Dados!$B:$B,0))=0,0,
MAX(0, MIN(BD$1,
((INDEX(Base_Dados!BD:BD,MATCH($B174,Base_Dados!$B:$B,0))-MIN(Base_Dados!BD$5:BD$98)) /
(IF(MAX(Base_Dados!BD$5:BD$98)-MIN(Base_Dados!BD$5:BD$98)=0,1,MAX(Base_Dados!BD$5:BD$98)-MIN(Base_Dados!BD$5:BD$98)))) * BD$1)))</f>
        <v>1.16335433834222E-2</v>
      </c>
      <c r="BE174" s="106">
        <f>IF(INDEX(Base_Dados!BE:BE,MATCH($B174,Base_Dados!$B:$B,0))=0,0,
MAX(0, MIN(BE$1,
((INDEX(Base_Dados!BE:BE,MATCH($B174,Base_Dados!$B:$B,0))-MIN(Base_Dados!BE$5:BE$98)) /
(IF(MAX(Base_Dados!BE$5:BE$98)-MIN(Base_Dados!BE$5:BE$98)=0,1,MAX(Base_Dados!BE$5:BE$98)-MIN(Base_Dados!BE$5:BE$98)))) * BE$1)))</f>
        <v>4.4656297039638734E-2</v>
      </c>
      <c r="BF174" s="106">
        <f>IF(INDEX(Base_Dados!BF:BF,MATCH($B174,Base_Dados!$B:$B,0))=0,0,
MAX(0, MIN(BF$1,
((INDEX(Base_Dados!BF:BF,MATCH($B174,Base_Dados!$B:$B,0))-MIN(Base_Dados!BF$5:BF$98)) /
(IF(MAX(Base_Dados!BF$5:BF$98)-MIN(Base_Dados!BF$5:BF$98)=0,1,MAX(Base_Dados!BF$5:BF$98)-MIN(Base_Dados!BF$5:BF$98)))) * BF$1)))</f>
        <v>0</v>
      </c>
      <c r="BG174" s="106">
        <f>IF(INDEX(Base_Dados!BG:BG,MATCH($B174,Base_Dados!$B:$B,0))=0,0,
MAX(0, MIN(BG$1,
((INDEX(Base_Dados!BG:BG,MATCH($B174,Base_Dados!$B:$B,0))-MIN(Base_Dados!BG$5:BG$98)) /
(IF(MAX(Base_Dados!BG$5:BG$98)-MIN(Base_Dados!BG$5:BG$98)=0,1,MAX(Base_Dados!BG$5:BG$98)-MIN(Base_Dados!BG$5:BG$98)))) * BG$1)))</f>
        <v>0</v>
      </c>
      <c r="BH174" s="106">
        <f>IF(INDEX(Base_Dados!BH:BH,MATCH($B174,Base_Dados!$B:$B,0))=0,0,
MAX(0, MIN(BH$1,
((INDEX(Base_Dados!BH:BH,MATCH($B174,Base_Dados!$B:$B,0))-MIN(Base_Dados!BH$5:BH$98)) /
(IF(MAX(Base_Dados!BH$5:BH$98)-MIN(Base_Dados!BH$5:BH$98)=0,1,MAX(Base_Dados!BH$5:BH$98)-MIN(Base_Dados!BH$5:BH$98)))) * BH$1)))</f>
        <v>0</v>
      </c>
      <c r="BI174" s="106">
        <f>IF(INDEX(Base_Dados!BI:BI,MATCH($B174,Base_Dados!$B:$B,0))=0,0,
MAX(0, MIN(BI$1,
((INDEX(Base_Dados!BI:BI,MATCH($B174,Base_Dados!$B:$B,0))-MIN(Base_Dados!BI$5:BI$98)) /
(IF(MAX(Base_Dados!BI$5:BI$98)-MIN(Base_Dados!BI$5:BI$98)=0,1,MAX(Base_Dados!BI$5:BI$98)-MIN(Base_Dados!BI$5:BI$98)))) * BI$1)))</f>
        <v>3.4321372854914198E-2</v>
      </c>
      <c r="BJ174" s="106">
        <f>IF(INDEX(Base_Dados!BJ:BJ,MATCH($B174,Base_Dados!$B:$B,0))=0,0,
MAX(0, MIN(BJ$1,
((INDEX(Base_Dados!BJ:BJ,MATCH($B174,Base_Dados!$B:$B,0))-MIN(Base_Dados!BJ$5:BJ$98)) /
(IF(MAX(Base_Dados!BJ$5:BJ$98)-MIN(Base_Dados!BJ$5:BJ$98)=0,1,MAX(Base_Dados!BJ$5:BJ$98)-MIN(Base_Dados!BJ$5:BJ$98)))) * BJ$1)))</f>
        <v>0</v>
      </c>
      <c r="BK174" s="106">
        <f>IF(INDEX(Base_Dados!BK:BK,MATCH($B174,Base_Dados!$B:$B,0))=0,0,
MAX(0, MIN(BK$1,
((INDEX(Base_Dados!BK:BK,MATCH($B174,Base_Dados!$B:$B,0))-MIN(Base_Dados!BK$5:BK$98)) /
(IF(MAX(Base_Dados!BK$5:BK$98)-MIN(Base_Dados!BK$5:BK$98)=0,1,MAX(Base_Dados!BK$5:BK$98)-MIN(Base_Dados!BK$5:BK$98)))) * BK$1)))</f>
        <v>0</v>
      </c>
      <c r="BL174" s="106">
        <f>IF(INDEX(Base_Dados!BL:BL,MATCH($B174,Base_Dados!$B:$B,0))=0,0,
MAX(0, MIN(BL$1,
((INDEX(Base_Dados!BL:BL,MATCH($B174,Base_Dados!$B:$B,0))-MIN(Base_Dados!BL$5:BL$98)) /
(IF(MAX(Base_Dados!BL$5:BL$98)-MIN(Base_Dados!BL$5:BL$98)=0,1,MAX(Base_Dados!BL$5:BL$98)-MIN(Base_Dados!BL$5:BL$98)))) * BL$1)))</f>
        <v>2.6058631921824105E-2</v>
      </c>
      <c r="BM174" s="106">
        <f>IF(INDEX(Base_Dados!BM:BM,MATCH($B174,Base_Dados!$B:$B,0))=0,0,
MAX(0, MIN(BM$1,
((INDEX(Base_Dados!BM:BM,MATCH($B174,Base_Dados!$B:$B,0))-MIN(Base_Dados!BM$5:BM$98)) /
(IF(MAX(Base_Dados!BM$5:BM$98)-MIN(Base_Dados!BM$5:BM$98)=0,1,MAX(Base_Dados!BM$5:BM$98)-MIN(Base_Dados!BM$5:BM$98)))) * BM$1)))</f>
        <v>0.47199020595146485</v>
      </c>
      <c r="BN174" s="106">
        <f>IF(INDEX(Base_Dados!BN:BN,MATCH($B174,Base_Dados!$B:$B,0))=0,0,
MAX(0, MIN(BN$1,
((INDEX(Base_Dados!BN:BN,MATCH($B174,Base_Dados!$B:$B,0))-MIN(Base_Dados!BN$5:BN$98)) /
(IF(MAX(Base_Dados!BN$5:BN$98)-MIN(Base_Dados!BN$5:BN$98)=0,1,MAX(Base_Dados!BN$5:BN$98)-MIN(Base_Dados!BN$5:BN$98)))) * BN$1)))</f>
        <v>0.83261574591713716</v>
      </c>
      <c r="BO174" s="106">
        <f>IF(INDEX(Base_Dados!BO:BO,MATCH($B174,Base_Dados!$B:$B,0))=0,0,
MAX(0, MIN(BO$1,
((INDEX(Base_Dados!BO:BO,MATCH($B174,Base_Dados!$B:$B,0))-MIN(Base_Dados!BO$5:BO$98)) /
(IF(MAX(Base_Dados!BO$5:BO$98)-MIN(Base_Dados!BO$5:BO$98)=0,1,MAX(Base_Dados!BO$5:BO$98)-MIN(Base_Dados!BO$5:BO$98)))) * BO$1)))</f>
        <v>0</v>
      </c>
      <c r="BP174" s="106">
        <f t="shared" si="12"/>
        <v>7.6087823605898981</v>
      </c>
      <c r="BQ174" s="111">
        <f t="shared" si="13"/>
        <v>0.3379905110056759</v>
      </c>
      <c r="BR174" s="112">
        <f t="shared" si="14"/>
        <v>2.3482197527652626E-2</v>
      </c>
      <c r="BS174" s="113">
        <f t="shared" si="15"/>
        <v>7.5853001630622456</v>
      </c>
    </row>
    <row r="175" spans="1:71">
      <c r="A175" s="21">
        <v>25019</v>
      </c>
      <c r="B175" s="21" t="s">
        <v>436</v>
      </c>
      <c r="C175" s="21" t="s">
        <v>413</v>
      </c>
      <c r="D175" s="105">
        <f>IF(INDEX(Base_Dados!D:D,MATCH($B175,Base_Dados!$B:$B,0))=0,0,
MAX(0, MIN(D$1,
((INDEX(Base_Dados!D:D,MATCH($B175,Base_Dados!$B:$B,0))-MIN(Base_Dados!D$5:D$98)) /
(IF(MAX(Base_Dados!D$5:D$98)-MIN(Base_Dados!D$5:D$98)=0,1,MAX(Base_Dados!D$5:D$98)-MIN(Base_Dados!D$5:D$98)))) * D$1)))</f>
        <v>7.4354283790288356E-2</v>
      </c>
      <c r="E175" s="106">
        <f>IF(INDEX(Base_Dados!E:E,MATCH($B175,Base_Dados!$B:$B,0))=0,0,
MAX(0, MIN(E$1,
((INDEX(Base_Dados!E:E,MATCH($B175,Base_Dados!$B:$B,0))-MIN(Base_Dados!E$5:E$98)) /
(IF(MAX(Base_Dados!E$5:E$98)-MIN(Base_Dados!E$5:E$98)=0,1,MAX(Base_Dados!E$5:E$98)-MIN(Base_Dados!E$5:E$98)))) * E$1)))</f>
        <v>1.6839102376789775E-2</v>
      </c>
      <c r="F175" s="106">
        <f>IF(INDEX(Base_Dados!F:F,MATCH($B175,Base_Dados!$B:$B,0))=0,0,
MAX(0, MIN(F$1,
((INDEX(Base_Dados!F:F,MATCH($B175,Base_Dados!$B:$B,0))-MIN(Base_Dados!F$5:F$98)) /
(IF(MAX(Base_Dados!F$5:F$98)-MIN(Base_Dados!F$5:F$98)=0,1,MAX(Base_Dados!F$5:F$98)-MIN(Base_Dados!F$5:F$98)))) * F$1)))</f>
        <v>1.3932707384807209E-2</v>
      </c>
      <c r="G175" s="106">
        <f>IF(INDEX(Base_Dados!G:G,MATCH($B175,Base_Dados!$B:$B,0))=0,0,
MAX(0, MIN(G$1,
((INDEX(Base_Dados!G:G,MATCH($B175,Base_Dados!$B:$B,0))-MIN(Base_Dados!G$5:G$98)) /
(IF(MAX(Base_Dados!G$5:G$98)-MIN(Base_Dados!G$5:G$98)=0,1,MAX(Base_Dados!G$5:G$98)-MIN(Base_Dados!G$5:G$98)))) * G$1)))</f>
        <v>1.4408415886248398E-2</v>
      </c>
      <c r="H175" s="106">
        <f>IF(INDEX(Base_Dados!H:H,MATCH($B175,Base_Dados!$B:$B,0))=0,0,
MAX(0, MIN(H$1,
((INDEX(Base_Dados!H:H,MATCH($B175,Base_Dados!$B:$B,0))-MIN(Base_Dados!H$5:H$98)) /
(IF(MAX(Base_Dados!H$5:H$98)-MIN(Base_Dados!H$5:H$98)=0,1,MAX(Base_Dados!H$5:H$98)-MIN(Base_Dados!H$5:H$98)))) * H$1)))</f>
        <v>1.5608578009347257E-2</v>
      </c>
      <c r="I175" s="106">
        <f>IF(INDEX(Base_Dados!I:I,MATCH($B175,Base_Dados!$B:$B,0))=0,0,
MAX(0, MIN(I$1,
((INDEX(Base_Dados!I:I,MATCH($B175,Base_Dados!$B:$B,0))-MIN(Base_Dados!I$5:I$98)) /
(IF(MAX(Base_Dados!I$5:I$98)-MIN(Base_Dados!I$5:I$98)=0,1,MAX(Base_Dados!I$5:I$98)-MIN(Base_Dados!I$5:I$98)))) * I$1)))</f>
        <v>2.2149247657249484E-2</v>
      </c>
      <c r="J175" s="106">
        <f>IF(INDEX(Base_Dados!J:J,MATCH($B175,Base_Dados!$B:$B,0))=0,0,
MAX(0, MIN(J$1,
((INDEX(Base_Dados!J:J,MATCH($B175,Base_Dados!$B:$B,0))-MIN(Base_Dados!J$5:J$98)) /
(IF(MAX(Base_Dados!J$5:J$98)-MIN(Base_Dados!J$5:J$98)=0,1,MAX(Base_Dados!J$5:J$98)-MIN(Base_Dados!J$5:J$98)))) * J$1)))</f>
        <v>2.5163274523439125E-2</v>
      </c>
      <c r="K175" s="106">
        <f>IF(INDEX(Base_Dados!K:K,MATCH($B175,Base_Dados!$B:$B,0))=0,0,
MAX(0, MIN(K$1,
((INDEX(Base_Dados!K:K,MATCH($B175,Base_Dados!$B:$B,0))-MIN(Base_Dados!K$5:K$98)) /
(IF(MAX(Base_Dados!K$5:K$98)-MIN(Base_Dados!K$5:K$98)=0,1,MAX(Base_Dados!K$5:K$98)-MIN(Base_Dados!K$5:K$98)))) * K$1)))</f>
        <v>2.7347942754919499E-2</v>
      </c>
      <c r="L175" s="106">
        <f>IF(INDEX(Base_Dados!L:L,MATCH($B175,Base_Dados!$B:$B,0))=0,0,
MAX(0, MIN(L$1,
((INDEX(Base_Dados!L:L,MATCH($B175,Base_Dados!$B:$B,0))-MIN(Base_Dados!L$5:L$98)) /
(IF(MAX(Base_Dados!L$5:L$98)-MIN(Base_Dados!L$5:L$98)=0,1,MAX(Base_Dados!L$5:L$98)-MIN(Base_Dados!L$5:L$98)))) * L$1)))</f>
        <v>3.6945983113480789E-2</v>
      </c>
      <c r="M175" s="106">
        <f>IF(INDEX(Base_Dados!M:M,MATCH($B175,Base_Dados!$B:$B,0))=0,0,
MAX(0, MIN(M$1,
((INDEX(Base_Dados!M:M,MATCH($B175,Base_Dados!$B:$B,0))-MIN(Base_Dados!M$5:M$98)) /
(IF(MAX(Base_Dados!M$5:M$98)-MIN(Base_Dados!M$5:M$98)=0,1,MAX(Base_Dados!M$5:M$98)-MIN(Base_Dados!M$5:M$98)))) * M$1)))</f>
        <v>4.1014577259475216E-2</v>
      </c>
      <c r="N175" s="106">
        <f>IF(INDEX(Base_Dados!N:N,MATCH($B175,Base_Dados!$B:$B,0))=0,0,
MAX(0, MIN(N$1,
((INDEX(Base_Dados!N:N,MATCH($B175,Base_Dados!$B:$B,0))-MIN(Base_Dados!N$5:N$98)) /
(IF(MAX(Base_Dados!N$5:N$98)-MIN(Base_Dados!N$5:N$98)=0,1,MAX(Base_Dados!N$5:N$98)-MIN(Base_Dados!N$5:N$98)))) * N$1)))</f>
        <v>6.1264331097149752E-2</v>
      </c>
      <c r="O175" s="106">
        <f>IF(INDEX(Base_Dados!O:O,MATCH($B175,Base_Dados!$B:$B,0))=0,0,
MAX(0, MIN(O$1,
((INDEX(Base_Dados!O:O,MATCH($B175,Base_Dados!$B:$B,0))-MIN(Base_Dados!O$5:O$98)) /
(IF(MAX(Base_Dados!O$5:O$98)-MIN(Base_Dados!O$5:O$98)=0,1,MAX(Base_Dados!O$5:O$98)-MIN(Base_Dados!O$5:O$98)))) * O$1)))</f>
        <v>8.3839678911867999E-2</v>
      </c>
      <c r="P175" s="106">
        <f>IF(INDEX(Base_Dados!P:P,MATCH($B175,Base_Dados!$B:$B,0))=0,0,
MAX(0, MIN(P$1,
((INDEX(Base_Dados!P:P,MATCH($B175,Base_Dados!$B:$B,0))-MIN(Base_Dados!P$5:P$98)) /
(IF(MAX(Base_Dados!P$5:P$98)-MIN(Base_Dados!P$5:P$98)=0,1,MAX(Base_Dados!P$5:P$98)-MIN(Base_Dados!P$5:P$98)))) * P$1)))</f>
        <v>1.9566928110444437E-3</v>
      </c>
      <c r="Q175" s="106">
        <f>IF(INDEX(Base_Dados!Q:Q,MATCH($B175,Base_Dados!$B:$B,0))=0,0,
MAX(0, MIN(Q$1,
((INDEX(Base_Dados!Q:Q,MATCH($B175,Base_Dados!$B:$B,0))-MIN(Base_Dados!Q$5:Q$98)) /
(IF(MAX(Base_Dados!Q$5:Q$98)-MIN(Base_Dados!Q$5:Q$98)=0,1,MAX(Base_Dados!Q$5:Q$98)-MIN(Base_Dados!Q$5:Q$98)))) * Q$1)))</f>
        <v>0</v>
      </c>
      <c r="R175" s="106">
        <f>IF(INDEX(Base_Dados!R:R,MATCH($B175,Base_Dados!$B:$B,0))=0,0,
MAX(0, MIN(R$1,
((INDEX(Base_Dados!R:R,MATCH($B175,Base_Dados!$B:$B,0))-MIN(Base_Dados!R$5:R$98)) /
(IF(MAX(Base_Dados!R$5:R$98)-MIN(Base_Dados!R$5:R$98)=0,1,MAX(Base_Dados!R$5:R$98)-MIN(Base_Dados!R$5:R$98)))) * R$1)))</f>
        <v>1.5942783122792645E-3</v>
      </c>
      <c r="S175" s="106">
        <f>IF(INDEX(Base_Dados!S:S,MATCH($B175,Base_Dados!$B:$B,0))=0,0,
MAX(0, MIN(S$1,
((INDEX(Base_Dados!S:S,MATCH($B175,Base_Dados!$B:$B,0))-MIN(Base_Dados!S$5:S$98)) /
(IF(MAX(Base_Dados!S$5:S$98)-MIN(Base_Dados!S$5:S$98)=0,1,MAX(Base_Dados!S$5:S$98)-MIN(Base_Dados!S$5:S$98)))) * S$1)))</f>
        <v>3.3775181607129485E-3</v>
      </c>
      <c r="T175" s="106">
        <f>IF(INDEX(Base_Dados!T:T,MATCH($B175,Base_Dados!$B:$B,0))=0,0,
MAX(0, MIN(T$1,
((INDEX(Base_Dados!T:T,MATCH($B175,Base_Dados!$B:$B,0))-MIN(Base_Dados!T$5:T$98)) /
(IF(MAX(Base_Dados!T$5:T$98)-MIN(Base_Dados!T$5:T$98)=0,1,MAX(Base_Dados!T$5:T$98)-MIN(Base_Dados!T$5:T$98)))) * T$1)))</f>
        <v>0.35907911951065696</v>
      </c>
      <c r="U175" s="106">
        <f>IF(INDEX(Base_Dados!U:U,MATCH($B175,Base_Dados!$B:$B,0))=0,0,
MAX(0, MIN(U$1,
((INDEX(Base_Dados!U:U,MATCH($B175,Base_Dados!$B:$B,0))-MIN(Base_Dados!U$5:U$98)) /
(IF(MAX(Base_Dados!U$5:U$98)-MIN(Base_Dados!U$5:U$98)=0,1,MAX(Base_Dados!U$5:U$98)-MIN(Base_Dados!U$5:U$98)))) * U$1)))</f>
        <v>0.63232488363975492</v>
      </c>
      <c r="V175" s="106">
        <f>IF(INDEX(Base_Dados!V:V,MATCH($B175,Base_Dados!$B:$B,0))=0,0,
MAX(0, MIN(V$1,
((INDEX(Base_Dados!V:V,MATCH($B175,Base_Dados!$B:$B,0))-MIN(Base_Dados!V$5:V$98)) /
(IF(MAX(Base_Dados!V$5:V$98)-MIN(Base_Dados!V$5:V$98)=0,1,MAX(Base_Dados!V$5:V$98)-MIN(Base_Dados!V$5:V$98)))) * V$1)))</f>
        <v>2.8480358659431931E-3</v>
      </c>
      <c r="W175" s="106">
        <f>IF(INDEX(Base_Dados!W:W,MATCH($B175,Base_Dados!$B:$B,0))=0,0,
MAX(0, MIN(W$1,
((INDEX(Base_Dados!W:W,MATCH($B175,Base_Dados!$B:$B,0))-MIN(Base_Dados!W$5:W$98)) /
(IF(MAX(Base_Dados!W$5:W$98)-MIN(Base_Dados!W$5:W$98)=0,1,MAX(Base_Dados!W$5:W$98)-MIN(Base_Dados!W$5:W$98)))) * W$1)))</f>
        <v>1.996508117234612</v>
      </c>
      <c r="X175" s="106">
        <f>IF(INDEX(Base_Dados!X:X,MATCH($B175,Base_Dados!$B:$B,0))=0,0,
MAX(0, MIN(X$1,
((INDEX(Base_Dados!X:X,MATCH($B175,Base_Dados!$B:$B,0))-MIN(Base_Dados!X$5:X$98)) /
(IF(MAX(Base_Dados!X$5:X$98)-MIN(Base_Dados!X$5:X$98)=0,1,MAX(Base_Dados!X$5:X$98)-MIN(Base_Dados!X$5:X$98)))) * X$1)))</f>
        <v>0</v>
      </c>
      <c r="Y175" s="106">
        <f>IF(INDEX(Base_Dados!Y:Y,MATCH($B175,Base_Dados!$B:$B,0))=0,0,
MAX(0, MIN(Y$1,
((INDEX(Base_Dados!Y:Y,MATCH($B175,Base_Dados!$B:$B,0))-MIN(Base_Dados!Y$5:Y$98)) /
(IF(MAX(Base_Dados!Y$5:Y$98)-MIN(Base_Dados!Y$5:Y$98)=0,1,MAX(Base_Dados!Y$5:Y$98)-MIN(Base_Dados!Y$5:Y$98)))) * Y$1)))</f>
        <v>0</v>
      </c>
      <c r="Z175" s="106">
        <f>IF(INDEX(Base_Dados!Z:Z,MATCH($B175,Base_Dados!$B:$B,0))=0,0,
MAX(0, MIN(Z$1,
((INDEX(Base_Dados!Z:Z,MATCH($B175,Base_Dados!$B:$B,0))-MIN(Base_Dados!Z$5:Z$98)) /
(IF(MAX(Base_Dados!Z$5:Z$98)-MIN(Base_Dados!Z$5:Z$98)=0,1,MAX(Base_Dados!Z$5:Z$98)-MIN(Base_Dados!Z$5:Z$98)))) * Z$1)))</f>
        <v>0</v>
      </c>
      <c r="AA175" s="106">
        <f>IF(INDEX(Base_Dados!AA:AA,MATCH($B175,Base_Dados!$B:$B,0))=0,0,
MAX(0, MIN(AA$1,
((INDEX(Base_Dados!AA:AA,MATCH($B175,Base_Dados!$B:$B,0))-MIN(Base_Dados!AA$5:AA$98)) /
(IF(MAX(Base_Dados!AA$5:AA$98)-MIN(Base_Dados!AA$5:AA$98)=0,1,MAX(Base_Dados!AA$5:AA$98)-MIN(Base_Dados!AA$5:AA$98)))) * AA$1)))</f>
        <v>0</v>
      </c>
      <c r="AB175" s="106">
        <f>IF(INDEX(Base_Dados!AB:AB,MATCH($B175,Base_Dados!$B:$B,0))=0,0,
MAX(0, MIN(AB$1,
((INDEX(Base_Dados!AB:AB,MATCH($B175,Base_Dados!$B:$B,0))-MIN(Base_Dados!AB$5:AB$98)) /
(IF(MAX(Base_Dados!AB$5:AB$98)-MIN(Base_Dados!AB$5:AB$98)=0,1,MAX(Base_Dados!AB$5:AB$98)-MIN(Base_Dados!AB$5:AB$98)))) * AB$1)))</f>
        <v>0</v>
      </c>
      <c r="AC175" s="106">
        <f>IF(INDEX(Base_Dados!AC:AC,MATCH($B175,Base_Dados!$B:$B,0))=0,0,
MAX(0, MIN(AC$1,
((INDEX(Base_Dados!AC:AC,MATCH($B175,Base_Dados!$B:$B,0))-MIN(Base_Dados!AC$5:AC$98)) /
(IF(MAX(Base_Dados!AC$5:AC$98)-MIN(Base_Dados!AC$5:AC$98)=0,1,MAX(Base_Dados!AC$5:AC$98)-MIN(Base_Dados!AC$5:AC$98)))) * AC$1)))</f>
        <v>5.1310464444016182E-3</v>
      </c>
      <c r="AD175" s="106">
        <f>IF(INDEX(Base_Dados!AD:AD,MATCH($B175,Base_Dados!$B:$B,0))=0,0,
MAX(0, MIN(AD$1,
((INDEX(Base_Dados!AD:AD,MATCH($B175,Base_Dados!$B:$B,0))-MIN(Base_Dados!AD$5:AD$98)) /
(IF(MAX(Base_Dados!AD$5:AD$98)-MIN(Base_Dados!AD$5:AD$98)=0,1,MAX(Base_Dados!AD$5:AD$98)-MIN(Base_Dados!AD$5:AD$98)))) * AD$1)))</f>
        <v>1.419908297589114E-3</v>
      </c>
      <c r="AE175" s="106">
        <f>IF(INDEX(Base_Dados!AE:AE,MATCH($B175,Base_Dados!$B:$B,0))=0,0,
MAX(0, MIN(AE$1,
((INDEX(Base_Dados!AE:AE,MATCH($B175,Base_Dados!$B:$B,0))-MIN(Base_Dados!AE$5:AE$98)) /
(IF(MAX(Base_Dados!AE$5:AE$98)-MIN(Base_Dados!AE$5:AE$98)=0,1,MAX(Base_Dados!AE$5:AE$98)-MIN(Base_Dados!AE$5:AE$98)))) * AE$1)))</f>
        <v>1.2944052926794189E-3</v>
      </c>
      <c r="AF175" s="106">
        <f>IF(INDEX(Base_Dados!AF:AF,MATCH($B175,Base_Dados!$B:$B,0))=0,0,
MAX(0, MIN(AF$1,
((INDEX(Base_Dados!AF:AF,MATCH($B175,Base_Dados!$B:$B,0))-MIN(Base_Dados!AF$5:AF$98)) /
(IF(MAX(Base_Dados!AF$5:AF$98)-MIN(Base_Dados!AF$5:AF$98)=0,1,MAX(Base_Dados!AF$5:AF$98)-MIN(Base_Dados!AF$5:AF$98)))) * AF$1)))</f>
        <v>9.1941341424171374E-4</v>
      </c>
      <c r="AG175" s="106">
        <f>IF(INDEX(Base_Dados!AG:AG,MATCH($B175,Base_Dados!$B:$B,0))=0,0,
MAX(0, MIN(AG$1,
((INDEX(Base_Dados!AG:AG,MATCH($B175,Base_Dados!$B:$B,0))-MIN(Base_Dados!AG$5:AG$98)) /
(IF(MAX(Base_Dados!AG$5:AG$98)-MIN(Base_Dados!AG$5:AG$98)=0,1,MAX(Base_Dados!AG$5:AG$98)-MIN(Base_Dados!AG$5:AG$98)))) * AG$1)))</f>
        <v>0</v>
      </c>
      <c r="AH175" s="106">
        <f>IF(INDEX(Base_Dados!AH:AH,MATCH($B175,Base_Dados!$B:$B,0))=0,0,
MAX(0, MIN(AH$1,
((INDEX(Base_Dados!AH:AH,MATCH($B175,Base_Dados!$B:$B,0))-MIN(Base_Dados!AH$5:AH$98)) /
(IF(MAX(Base_Dados!AH$5:AH$98)-MIN(Base_Dados!AH$5:AH$98)=0,1,MAX(Base_Dados!AH$5:AH$98)-MIN(Base_Dados!AH$5:AH$98)))) * AH$1)))</f>
        <v>1.4327520915942069</v>
      </c>
      <c r="AI175" s="106">
        <f>IF(INDEX(Base_Dados!AI:AI,MATCH($B175,Base_Dados!$B:$B,0))=0,0,
MAX(0, MIN(AI$1,
((INDEX(Base_Dados!AI:AI,MATCH($B175,Base_Dados!$B:$B,0))-MIN(Base_Dados!AI$5:AI$98)) /
(IF(MAX(Base_Dados!AI$5:AI$98)-MIN(Base_Dados!AI$5:AI$98)=0,1,MAX(Base_Dados!AI$5:AI$98)-MIN(Base_Dados!AI$5:AI$98)))) * AI$1)))</f>
        <v>0</v>
      </c>
      <c r="AJ175" s="106">
        <f>IF(INDEX(Base_Dados!AJ:AJ,MATCH($B175,Base_Dados!$B:$B,0))=0,0,
MAX(0, MIN(AJ$1,
((INDEX(Base_Dados!AJ:AJ,MATCH($B175,Base_Dados!$B:$B,0))-MIN(Base_Dados!AJ$5:AJ$98)) /
(IF(MAX(Base_Dados!AJ$5:AJ$98)-MIN(Base_Dados!AJ$5:AJ$98)=0,1,MAX(Base_Dados!AJ$5:AJ$98)-MIN(Base_Dados!AJ$5:AJ$98)))) * AJ$1)))</f>
        <v>0</v>
      </c>
      <c r="AK175" s="106">
        <f>IF(INDEX(Base_Dados!AK:AK,MATCH($B175,Base_Dados!$B:$B,0))=0,0,
MAX(0, MIN(AK$1,
((INDEX(Base_Dados!AK:AK,MATCH($B175,Base_Dados!$B:$B,0))-MIN(Base_Dados!AK$5:AK$98)) /
(IF(MAX(Base_Dados!AK$5:AK$98)-MIN(Base_Dados!AK$5:AK$98)=0,1,MAX(Base_Dados!AK$5:AK$98)-MIN(Base_Dados!AK$5:AK$98)))) * AK$1)))</f>
        <v>0</v>
      </c>
      <c r="AL175" s="106">
        <f>IF(INDEX(Base_Dados!AL:AL,MATCH($B175,Base_Dados!$B:$B,0))=0,0,
MAX(0, MIN(AL$1,
((INDEX(Base_Dados!AL:AL,MATCH($B175,Base_Dados!$B:$B,0))-MIN(Base_Dados!AL$5:AL$98)) /
(IF(MAX(Base_Dados!AL$5:AL$98)-MIN(Base_Dados!AL$5:AL$98)=0,1,MAX(Base_Dados!AL$5:AL$98)-MIN(Base_Dados!AL$5:AL$98)))) * AL$1)))</f>
        <v>0</v>
      </c>
      <c r="AM175" s="106">
        <f>IF(INDEX(Base_Dados!AM:AM,MATCH($B175,Base_Dados!$B:$B,0))=0,0,
MAX(0, MIN(AM$1,
((INDEX(Base_Dados!AM:AM,MATCH($B175,Base_Dados!$B:$B,0))-MIN(Base_Dados!AM$5:AM$98)) /
(IF(MAX(Base_Dados!AM$5:AM$98)-MIN(Base_Dados!AM$5:AM$98)=0,1,MAX(Base_Dados!AM$5:AM$98)-MIN(Base_Dados!AM$5:AM$98)))) * AM$1)))</f>
        <v>0</v>
      </c>
      <c r="AN175" s="106">
        <f>IF(INDEX(Base_Dados!AN:AN,MATCH($B175,Base_Dados!$B:$B,0))=0,0,
MAX(0, MIN(AN$1,
((INDEX(Base_Dados!AN:AN,MATCH($B175,Base_Dados!$B:$B,0))-MIN(Base_Dados!AN$5:AN$98)) /
(IF(MAX(Base_Dados!AN$5:AN$98)-MIN(Base_Dados!AN$5:AN$98)=0,1,MAX(Base_Dados!AN$5:AN$98)-MIN(Base_Dados!AN$5:AN$98)))) * AN$1)))</f>
        <v>0</v>
      </c>
      <c r="AO175" s="106">
        <f>IF(INDEX(Base_Dados!AO:AO,MATCH($B175,Base_Dados!$B:$B,0))=0,0,
MAX(0, MIN(AO$1,
((INDEX(Base_Dados!AO:AO,MATCH($B175,Base_Dados!$B:$B,0))-MIN(Base_Dados!AO$5:AO$98)) /
(IF(MAX(Base_Dados!AO$5:AO$98)-MIN(Base_Dados!AO$5:AO$98)=0,1,MAX(Base_Dados!AO$5:AO$98)-MIN(Base_Dados!AO$5:AO$98)))) * AO$1)))</f>
        <v>0</v>
      </c>
      <c r="AP175" s="106">
        <f>IF(INDEX(Base_Dados!AP:AP,MATCH($B175,Base_Dados!$B:$B,0))=0,0,
MAX(0, MIN(AP$1,
((INDEX(Base_Dados!AP:AP,MATCH($B175,Base_Dados!$B:$B,0))-MIN(Base_Dados!AP$5:AP$98)) /
(IF(MAX(Base_Dados!AP$5:AP$98)-MIN(Base_Dados!AP$5:AP$98)=0,1,MAX(Base_Dados!AP$5:AP$98)-MIN(Base_Dados!AP$5:AP$98)))) * AP$1)))</f>
        <v>0</v>
      </c>
      <c r="AQ175" s="106">
        <f>IF(INDEX(Base_Dados!AQ:AQ,MATCH($B175,Base_Dados!$B:$B,0))=0,0,
MAX(0, MIN(AQ$1,
((INDEX(Base_Dados!AQ:AQ,MATCH($B175,Base_Dados!$B:$B,0))-MIN(Base_Dados!AQ$5:AQ$98)) /
(IF(MAX(Base_Dados!AQ$5:AQ$98)-MIN(Base_Dados!AQ$5:AQ$98)=0,1,MAX(Base_Dados!AQ$5:AQ$98)-MIN(Base_Dados!AQ$5:AQ$98)))) * AQ$1)))</f>
        <v>0</v>
      </c>
      <c r="AR175" s="106">
        <f>IF(INDEX(Base_Dados!AR:AR,MATCH($B175,Base_Dados!$B:$B,0))=0,0,
MAX(0, MIN(AR$1,
((INDEX(Base_Dados!AR:AR,MATCH($B175,Base_Dados!$B:$B,0))-MIN(Base_Dados!AR$5:AR$98)) /
(IF(MAX(Base_Dados!AR$5:AR$98)-MIN(Base_Dados!AR$5:AR$98)=0,1,MAX(Base_Dados!AR$5:AR$98)-MIN(Base_Dados!AR$5:AR$98)))) * AR$1)))</f>
        <v>0</v>
      </c>
      <c r="AS175" s="106">
        <f>IF(INDEX(Base_Dados!AS:AS,MATCH($B175,Base_Dados!$B:$B,0))=0,0,
MAX(0, MIN(AS$1,
((INDEX(Base_Dados!AS:AS,MATCH($B175,Base_Dados!$B:$B,0))-MIN(Base_Dados!AS$5:AS$98)) /
(IF(MAX(Base_Dados!AS$5:AS$98)-MIN(Base_Dados!AS$5:AS$98)=0,1,MAX(Base_Dados!AS$5:AS$98)-MIN(Base_Dados!AS$5:AS$98)))) * AS$1)))</f>
        <v>0</v>
      </c>
      <c r="AT175" s="106">
        <f>IF(INDEX(Base_Dados!AT:AT,MATCH($B175,Base_Dados!$B:$B,0))=0,0,
MAX(0, MIN(AT$1,
((INDEX(Base_Dados!AT:AT,MATCH($B175,Base_Dados!$B:$B,0))-MIN(Base_Dados!AT$5:AT$98)) /
(IF(MAX(Base_Dados!AT$5:AT$98)-MIN(Base_Dados!AT$5:AT$98)=0,1,MAX(Base_Dados!AT$5:AT$98)-MIN(Base_Dados!AT$5:AT$98)))) * AT$1)))</f>
        <v>0</v>
      </c>
      <c r="AU175" s="106">
        <f>IF(INDEX(Base_Dados!AU:AU,MATCH($B175,Base_Dados!$B:$B,0))=0,0,
MAX(0, MIN(AU$1,
((INDEX(Base_Dados!AU:AU,MATCH($B175,Base_Dados!$B:$B,0))-MIN(Base_Dados!AU$5:AU$98)) /
(IF(MAX(Base_Dados!AU$5:AU$98)-MIN(Base_Dados!AU$5:AU$98)=0,1,MAX(Base_Dados!AU$5:AU$98)-MIN(Base_Dados!AU$5:AU$98)))) * AU$1)))</f>
        <v>0</v>
      </c>
      <c r="AV175" s="106">
        <f>IF(INDEX(Base_Dados!AV:AV,MATCH($B175,Base_Dados!$B:$B,0))=0,0,
MAX(0, MIN(AV$1,
((INDEX(Base_Dados!AV:AV,MATCH($B175,Base_Dados!$B:$B,0))-MIN(Base_Dados!AV$5:AV$98)) /
(IF(MAX(Base_Dados!AV$5:AV$98)-MIN(Base_Dados!AV$5:AV$98)=0,1,MAX(Base_Dados!AV$5:AV$98)-MIN(Base_Dados!AV$5:AV$98)))) * AV$1)))</f>
        <v>0</v>
      </c>
      <c r="AW175" s="106">
        <f>IF(INDEX(Base_Dados!AW:AW,MATCH($B175,Base_Dados!$B:$B,0))=0,0,
MAX(0, MIN(AW$1,
((INDEX(Base_Dados!AW:AW,MATCH($B175,Base_Dados!$B:$B,0))-MIN(Base_Dados!AW$5:AW$98)) /
(IF(MAX(Base_Dados!AW$5:AW$98)-MIN(Base_Dados!AW$5:AW$98)=0,1,MAX(Base_Dados!AW$5:AW$98)-MIN(Base_Dados!AW$5:AW$98)))) * AW$1)))</f>
        <v>0</v>
      </c>
      <c r="AX175" s="106">
        <f>IF(INDEX(Base_Dados!AX:AX,MATCH($B175,Base_Dados!$B:$B,0))=0,0,
MAX(0, MIN(AX$1,
((INDEX(Base_Dados!AX:AX,MATCH($B175,Base_Dados!$B:$B,0))-MIN(Base_Dados!AX$5:AX$98)) /
(IF(MAX(Base_Dados!AX$5:AX$98)-MIN(Base_Dados!AX$5:AX$98)=0,1,MAX(Base_Dados!AX$5:AX$98)-MIN(Base_Dados!AX$5:AX$98)))) * AX$1)))</f>
        <v>0</v>
      </c>
      <c r="AY175" s="106">
        <f>IF(INDEX(Base_Dados!AY:AY,MATCH($B175,Base_Dados!$B:$B,0))=0,0,
MAX(0, MIN(AY$1,
((INDEX(Base_Dados!AY:AY,MATCH($B175,Base_Dados!$B:$B,0))-MIN(Base_Dados!AY$5:AY$98)) /
(IF(MAX(Base_Dados!AY$5:AY$98)-MIN(Base_Dados!AY$5:AY$98)=0,1,MAX(Base_Dados!AY$5:AY$98)-MIN(Base_Dados!AY$5:AY$98)))) * AY$1)))</f>
        <v>0</v>
      </c>
      <c r="AZ175" s="106">
        <f>IF(INDEX(Base_Dados!AZ:AZ,MATCH($B175,Base_Dados!$B:$B,0))=0,0,
MAX(0, MIN(AZ$1,
((INDEX(Base_Dados!AZ:AZ,MATCH($B175,Base_Dados!$B:$B,0))-MIN(Base_Dados!AZ$5:AZ$98)) /
(IF(MAX(Base_Dados!AZ$5:AZ$98)-MIN(Base_Dados!AZ$5:AZ$98)=0,1,MAX(Base_Dados!AZ$5:AZ$98)-MIN(Base_Dados!AZ$5:AZ$98)))) * AZ$1)))</f>
        <v>0</v>
      </c>
      <c r="BA175" s="106">
        <f>IF(INDEX(Base_Dados!BA:BA,MATCH($B175,Base_Dados!$B:$B,0))=0,0,
MAX(0, MIN(BA$1,
((INDEX(Base_Dados!BA:BA,MATCH($B175,Base_Dados!$B:$B,0))-MIN(Base_Dados!BA$5:BA$98)) /
(IF(MAX(Base_Dados!BA$5:BA$98)-MIN(Base_Dados!BA$5:BA$98)=0,1,MAX(Base_Dados!BA$5:BA$98)-MIN(Base_Dados!BA$5:BA$98)))) * BA$1)))</f>
        <v>3.3970558848997537E-3</v>
      </c>
      <c r="BB175" s="106">
        <f>IF(INDEX(Base_Dados!BB:BB,MATCH($B175,Base_Dados!$B:$B,0))=0,0,
MAX(0, MIN(BB$1,
((INDEX(Base_Dados!BB:BB,MATCH($B175,Base_Dados!$B:$B,0))-MIN(Base_Dados!BB$5:BB$98)) /
(IF(MAX(Base_Dados!BB$5:BB$98)-MIN(Base_Dados!BB$5:BB$98)=0,1,MAX(Base_Dados!BB$5:BB$98)-MIN(Base_Dados!BB$5:BB$98)))) * BB$1)))</f>
        <v>0</v>
      </c>
      <c r="BC175" s="106">
        <f>IF(INDEX(Base_Dados!BC:BC,MATCH($B175,Base_Dados!$B:$B,0))=0,0,
MAX(0, MIN(BC$1,
((INDEX(Base_Dados!BC:BC,MATCH($B175,Base_Dados!$B:$B,0))-MIN(Base_Dados!BC$5:BC$98)) /
(IF(MAX(Base_Dados!BC$5:BC$98)-MIN(Base_Dados!BC$5:BC$98)=0,1,MAX(Base_Dados!BC$5:BC$98)-MIN(Base_Dados!BC$5:BC$98)))) * BC$1)))</f>
        <v>5.3864799353622404E-3</v>
      </c>
      <c r="BD175" s="106">
        <f>IF(INDEX(Base_Dados!BD:BD,MATCH($B175,Base_Dados!$B:$B,0))=0,0,
MAX(0, MIN(BD$1,
((INDEX(Base_Dados!BD:BD,MATCH($B175,Base_Dados!$B:$B,0))-MIN(Base_Dados!BD$5:BD$98)) /
(IF(MAX(Base_Dados!BD$5:BD$98)-MIN(Base_Dados!BD$5:BD$98)=0,1,MAX(Base_Dados!BD$5:BD$98)-MIN(Base_Dados!BD$5:BD$98)))) * BD$1)))</f>
        <v>5.6090298455785609E-3</v>
      </c>
      <c r="BE175" s="106">
        <f>IF(INDEX(Base_Dados!BE:BE,MATCH($B175,Base_Dados!$B:$B,0))=0,0,
MAX(0, MIN(BE$1,
((INDEX(Base_Dados!BE:BE,MATCH($B175,Base_Dados!$B:$B,0))-MIN(Base_Dados!BE$5:BE$98)) /
(IF(MAX(Base_Dados!BE$5:BE$98)-MIN(Base_Dados!BE$5:BE$98)=0,1,MAX(Base_Dados!BE$5:BE$98)-MIN(Base_Dados!BE$5:BE$98)))) * BE$1)))</f>
        <v>1.3045659809332665E-2</v>
      </c>
      <c r="BF175" s="106">
        <f>IF(INDEX(Base_Dados!BF:BF,MATCH($B175,Base_Dados!$B:$B,0))=0,0,
MAX(0, MIN(BF$1,
((INDEX(Base_Dados!BF:BF,MATCH($B175,Base_Dados!$B:$B,0))-MIN(Base_Dados!BF$5:BF$98)) /
(IF(MAX(Base_Dados!BF$5:BF$98)-MIN(Base_Dados!BF$5:BF$98)=0,1,MAX(Base_Dados!BF$5:BF$98)-MIN(Base_Dados!BF$5:BF$98)))) * BF$1)))</f>
        <v>0</v>
      </c>
      <c r="BG175" s="106">
        <f>IF(INDEX(Base_Dados!BG:BG,MATCH($B175,Base_Dados!$B:$B,0))=0,0,
MAX(0, MIN(BG$1,
((INDEX(Base_Dados!BG:BG,MATCH($B175,Base_Dados!$B:$B,0))-MIN(Base_Dados!BG$5:BG$98)) /
(IF(MAX(Base_Dados!BG$5:BG$98)-MIN(Base_Dados!BG$5:BG$98)=0,1,MAX(Base_Dados!BG$5:BG$98)-MIN(Base_Dados!BG$5:BG$98)))) * BG$1)))</f>
        <v>0</v>
      </c>
      <c r="BH175" s="106">
        <f>IF(INDEX(Base_Dados!BH:BH,MATCH($B175,Base_Dados!$B:$B,0))=0,0,
MAX(0, MIN(BH$1,
((INDEX(Base_Dados!BH:BH,MATCH($B175,Base_Dados!$B:$B,0))-MIN(Base_Dados!BH$5:BH$98)) /
(IF(MAX(Base_Dados!BH$5:BH$98)-MIN(Base_Dados!BH$5:BH$98)=0,1,MAX(Base_Dados!BH$5:BH$98)-MIN(Base_Dados!BH$5:BH$98)))) * BH$1)))</f>
        <v>1.098901098901099E-2</v>
      </c>
      <c r="BI175" s="106">
        <f>IF(INDEX(Base_Dados!BI:BI,MATCH($B175,Base_Dados!$B:$B,0))=0,0,
MAX(0, MIN(BI$1,
((INDEX(Base_Dados!BI:BI,MATCH($B175,Base_Dados!$B:$B,0))-MIN(Base_Dados!BI$5:BI$98)) /
(IF(MAX(Base_Dados!BI$5:BI$98)-MIN(Base_Dados!BI$5:BI$98)=0,1,MAX(Base_Dados!BI$5:BI$98)-MIN(Base_Dados!BI$5:BI$98)))) * BI$1)))</f>
        <v>3.1201248049921998E-3</v>
      </c>
      <c r="BJ175" s="106">
        <f>IF(INDEX(Base_Dados!BJ:BJ,MATCH($B175,Base_Dados!$B:$B,0))=0,0,
MAX(0, MIN(BJ$1,
((INDEX(Base_Dados!BJ:BJ,MATCH($B175,Base_Dados!$B:$B,0))-MIN(Base_Dados!BJ$5:BJ$98)) /
(IF(MAX(Base_Dados!BJ$5:BJ$98)-MIN(Base_Dados!BJ$5:BJ$98)=0,1,MAX(Base_Dados!BJ$5:BJ$98)-MIN(Base_Dados!BJ$5:BJ$98)))) * BJ$1)))</f>
        <v>0</v>
      </c>
      <c r="BK175" s="106">
        <f>IF(INDEX(Base_Dados!BK:BK,MATCH($B175,Base_Dados!$B:$B,0))=0,0,
MAX(0, MIN(BK$1,
((INDEX(Base_Dados!BK:BK,MATCH($B175,Base_Dados!$B:$B,0))-MIN(Base_Dados!BK$5:BK$98)) /
(IF(MAX(Base_Dados!BK$5:BK$98)-MIN(Base_Dados!BK$5:BK$98)=0,1,MAX(Base_Dados!BK$5:BK$98)-MIN(Base_Dados!BK$5:BK$98)))) * BK$1)))</f>
        <v>0</v>
      </c>
      <c r="BL175" s="106">
        <f>IF(INDEX(Base_Dados!BL:BL,MATCH($B175,Base_Dados!$B:$B,0))=0,0,
MAX(0, MIN(BL$1,
((INDEX(Base_Dados!BL:BL,MATCH($B175,Base_Dados!$B:$B,0))-MIN(Base_Dados!BL$5:BL$98)) /
(IF(MAX(Base_Dados!BL$5:BL$98)-MIN(Base_Dados!BL$5:BL$98)=0,1,MAX(Base_Dados!BL$5:BL$98)-MIN(Base_Dados!BL$5:BL$98)))) * BL$1)))</f>
        <v>8.1433224755700327E-3</v>
      </c>
      <c r="BM175" s="106">
        <f>IF(INDEX(Base_Dados!BM:BM,MATCH($B175,Base_Dados!$B:$B,0))=0,0,
MAX(0, MIN(BM$1,
((INDEX(Base_Dados!BM:BM,MATCH($B175,Base_Dados!$B:$B,0))-MIN(Base_Dados!BM$5:BM$98)) /
(IF(MAX(Base_Dados!BM$5:BM$98)-MIN(Base_Dados!BM$5:BM$98)=0,1,MAX(Base_Dados!BM$5:BM$98)-MIN(Base_Dados!BM$5:BM$98)))) * BM$1)))</f>
        <v>0.30378532077483483</v>
      </c>
      <c r="BN175" s="106">
        <f>IF(INDEX(Base_Dados!BN:BN,MATCH($B175,Base_Dados!$B:$B,0))=0,0,
MAX(0, MIN(BN$1,
((INDEX(Base_Dados!BN:BN,MATCH($B175,Base_Dados!$B:$B,0))-MIN(Base_Dados!BN$5:BN$98)) /
(IF(MAX(Base_Dados!BN$5:BN$98)-MIN(Base_Dados!BN$5:BN$98)=0,1,MAX(Base_Dados!BN$5:BN$98)-MIN(Base_Dados!BN$5:BN$98)))) * BN$1)))</f>
        <v>0.75425646997254037</v>
      </c>
      <c r="BO175" s="106">
        <f>IF(INDEX(Base_Dados!BO:BO,MATCH($B175,Base_Dados!$B:$B,0))=0,0,
MAX(0, MIN(BO$1,
((INDEX(Base_Dados!BO:BO,MATCH($B175,Base_Dados!$B:$B,0))-MIN(Base_Dados!BO$5:BO$98)) /
(IF(MAX(Base_Dados!BO$5:BO$98)-MIN(Base_Dados!BO$5:BO$98)=0,1,MAX(Base_Dados!BO$5:BO$98)-MIN(Base_Dados!BO$5:BO$98)))) * BO$1)))</f>
        <v>0</v>
      </c>
      <c r="BP175" s="106">
        <f t="shared" si="12"/>
        <v>5.9798061078353069</v>
      </c>
      <c r="BQ175" s="111">
        <f t="shared" si="13"/>
        <v>0.32593500786578844</v>
      </c>
      <c r="BR175" s="112">
        <f t="shared" si="14"/>
        <v>1.1426694387765168E-2</v>
      </c>
      <c r="BS175" s="113">
        <f t="shared" si="15"/>
        <v>5.9683794134475416</v>
      </c>
    </row>
    <row r="176" spans="1:71">
      <c r="A176" s="21">
        <v>25020</v>
      </c>
      <c r="B176" s="21" t="s">
        <v>427</v>
      </c>
      <c r="C176" s="21" t="s">
        <v>413</v>
      </c>
      <c r="D176" s="105">
        <f>IF(INDEX(Base_Dados!D:D,MATCH($B176,Base_Dados!$B:$B,0))=0,0,
MAX(0, MIN(D$1,
((INDEX(Base_Dados!D:D,MATCH($B176,Base_Dados!$B:$B,0))-MIN(Base_Dados!D$5:D$98)) /
(IF(MAX(Base_Dados!D$5:D$98)-MIN(Base_Dados!D$5:D$98)=0,1,MAX(Base_Dados!D$5:D$98)-MIN(Base_Dados!D$5:D$98)))) * D$1)))</f>
        <v>0.29134646619607768</v>
      </c>
      <c r="E176" s="106">
        <f>IF(INDEX(Base_Dados!E:E,MATCH($B176,Base_Dados!$B:$B,0))=0,0,
MAX(0, MIN(E$1,
((INDEX(Base_Dados!E:E,MATCH($B176,Base_Dados!$B:$B,0))-MIN(Base_Dados!E$5:E$98)) /
(IF(MAX(Base_Dados!E$5:E$98)-MIN(Base_Dados!E$5:E$98)=0,1,MAX(Base_Dados!E$5:E$98)-MIN(Base_Dados!E$5:E$98)))) * E$1)))</f>
        <v>0.10262937630936403</v>
      </c>
      <c r="F176" s="106">
        <f>IF(INDEX(Base_Dados!F:F,MATCH($B176,Base_Dados!$B:$B,0))=0,0,
MAX(0, MIN(F$1,
((INDEX(Base_Dados!F:F,MATCH($B176,Base_Dados!$B:$B,0))-MIN(Base_Dados!F$5:F$98)) /
(IF(MAX(Base_Dados!F$5:F$98)-MIN(Base_Dados!F$5:F$98)=0,1,MAX(Base_Dados!F$5:F$98)-MIN(Base_Dados!F$5:F$98)))) * F$1)))</f>
        <v>8.9027638713090135E-2</v>
      </c>
      <c r="G176" s="106">
        <f>IF(INDEX(Base_Dados!G:G,MATCH($B176,Base_Dados!$B:$B,0))=0,0,
MAX(0, MIN(G$1,
((INDEX(Base_Dados!G:G,MATCH($B176,Base_Dados!$B:$B,0))-MIN(Base_Dados!G$5:G$98)) /
(IF(MAX(Base_Dados!G$5:G$98)-MIN(Base_Dados!G$5:G$98)=0,1,MAX(Base_Dados!G$5:G$98)-MIN(Base_Dados!G$5:G$98)))) * G$1)))</f>
        <v>8.8949638210721951E-2</v>
      </c>
      <c r="H176" s="106">
        <f>IF(INDEX(Base_Dados!H:H,MATCH($B176,Base_Dados!$B:$B,0))=0,0,
MAX(0, MIN(H$1,
((INDEX(Base_Dados!H:H,MATCH($B176,Base_Dados!$B:$B,0))-MIN(Base_Dados!H$5:H$98)) /
(IF(MAX(Base_Dados!H$5:H$98)-MIN(Base_Dados!H$5:H$98)=0,1,MAX(Base_Dados!H$5:H$98)-MIN(Base_Dados!H$5:H$98)))) * H$1)))</f>
        <v>9.342784945996109E-2</v>
      </c>
      <c r="I176" s="106">
        <f>IF(INDEX(Base_Dados!I:I,MATCH($B176,Base_Dados!$B:$B,0))=0,0,
MAX(0, MIN(I$1,
((INDEX(Base_Dados!I:I,MATCH($B176,Base_Dados!$B:$B,0))-MIN(Base_Dados!I$5:I$98)) /
(IF(MAX(Base_Dados!I$5:I$98)-MIN(Base_Dados!I$5:I$98)=0,1,MAX(Base_Dados!I$5:I$98)-MIN(Base_Dados!I$5:I$98)))) * I$1)))</f>
        <v>9.641590018118569E-2</v>
      </c>
      <c r="J176" s="106">
        <f>IF(INDEX(Base_Dados!J:J,MATCH($B176,Base_Dados!$B:$B,0))=0,0,
MAX(0, MIN(J$1,
((INDEX(Base_Dados!J:J,MATCH($B176,Base_Dados!$B:$B,0))-MIN(Base_Dados!J$5:J$98)) /
(IF(MAX(Base_Dados!J$5:J$98)-MIN(Base_Dados!J$5:J$98)=0,1,MAX(Base_Dados!J$5:J$98)-MIN(Base_Dados!J$5:J$98)))) * J$1)))</f>
        <v>9.9615979276741054E-2</v>
      </c>
      <c r="K176" s="106">
        <f>IF(INDEX(Base_Dados!K:K,MATCH($B176,Base_Dados!$B:$B,0))=0,0,
MAX(0, MIN(K$1,
((INDEX(Base_Dados!K:K,MATCH($B176,Base_Dados!$B:$B,0))-MIN(Base_Dados!K$5:K$98)) /
(IF(MAX(Base_Dados!K$5:K$98)-MIN(Base_Dados!K$5:K$98)=0,1,MAX(Base_Dados!K$5:K$98)-MIN(Base_Dados!K$5:K$98)))) * K$1)))</f>
        <v>0.10278957960644007</v>
      </c>
      <c r="L176" s="106">
        <f>IF(INDEX(Base_Dados!L:L,MATCH($B176,Base_Dados!$B:$B,0))=0,0,
MAX(0, MIN(L$1,
((INDEX(Base_Dados!L:L,MATCH($B176,Base_Dados!$B:$B,0))-MIN(Base_Dados!L$5:L$98)) /
(IF(MAX(Base_Dados!L$5:L$98)-MIN(Base_Dados!L$5:L$98)=0,1,MAX(Base_Dados!L$5:L$98)-MIN(Base_Dados!L$5:L$98)))) * L$1)))</f>
        <v>0.11037698885243886</v>
      </c>
      <c r="M176" s="106">
        <f>IF(INDEX(Base_Dados!M:M,MATCH($B176,Base_Dados!$B:$B,0))=0,0,
MAX(0, MIN(M$1,
((INDEX(Base_Dados!M:M,MATCH($B176,Base_Dados!$B:$B,0))-MIN(Base_Dados!M$5:M$98)) /
(IF(MAX(Base_Dados!M$5:M$98)-MIN(Base_Dados!M$5:M$98)=0,1,MAX(Base_Dados!M$5:M$98)-MIN(Base_Dados!M$5:M$98)))) * M$1)))</f>
        <v>0.10735860058309038</v>
      </c>
      <c r="N176" s="106">
        <f>IF(INDEX(Base_Dados!N:N,MATCH($B176,Base_Dados!$B:$B,0))=0,0,
MAX(0, MIN(N$1,
((INDEX(Base_Dados!N:N,MATCH($B176,Base_Dados!$B:$B,0))-MIN(Base_Dados!N$5:N$98)) /
(IF(MAX(Base_Dados!N$5:N$98)-MIN(Base_Dados!N$5:N$98)=0,1,MAX(Base_Dados!N$5:N$98)-MIN(Base_Dados!N$5:N$98)))) * N$1)))</f>
        <v>0.13769684922916742</v>
      </c>
      <c r="O176" s="106">
        <f>IF(INDEX(Base_Dados!O:O,MATCH($B176,Base_Dados!$B:$B,0))=0,0,
MAX(0, MIN(O$1,
((INDEX(Base_Dados!O:O,MATCH($B176,Base_Dados!$B:$B,0))-MIN(Base_Dados!O$5:O$98)) /
(IF(MAX(Base_Dados!O$5:O$98)-MIN(Base_Dados!O$5:O$98)=0,1,MAX(Base_Dados!O$5:O$98)-MIN(Base_Dados!O$5:O$98)))) * O$1)))</f>
        <v>0.17063381459390156</v>
      </c>
      <c r="P176" s="106">
        <f>IF(INDEX(Base_Dados!P:P,MATCH($B176,Base_Dados!$B:$B,0))=0,0,
MAX(0, MIN(P$1,
((INDEX(Base_Dados!P:P,MATCH($B176,Base_Dados!$B:$B,0))-MIN(Base_Dados!P$5:P$98)) /
(IF(MAX(Base_Dados!P$5:P$98)-MIN(Base_Dados!P$5:P$98)=0,1,MAX(Base_Dados!P$5:P$98)-MIN(Base_Dados!P$5:P$98)))) * P$1)))</f>
        <v>6.5388514591304056E-2</v>
      </c>
      <c r="Q176" s="106">
        <f>IF(INDEX(Base_Dados!Q:Q,MATCH($B176,Base_Dados!$B:$B,0))=0,0,
MAX(0, MIN(Q$1,
((INDEX(Base_Dados!Q:Q,MATCH($B176,Base_Dados!$B:$B,0))-MIN(Base_Dados!Q$5:Q$98)) /
(IF(MAX(Base_Dados!Q$5:Q$98)-MIN(Base_Dados!Q$5:Q$98)=0,1,MAX(Base_Dados!Q$5:Q$98)-MIN(Base_Dados!Q$5:Q$98)))) * Q$1)))</f>
        <v>6.3187825812226848E-3</v>
      </c>
      <c r="R176" s="106">
        <f>IF(INDEX(Base_Dados!R:R,MATCH($B176,Base_Dados!$B:$B,0))=0,0,
MAX(0, MIN(R$1,
((INDEX(Base_Dados!R:R,MATCH($B176,Base_Dados!$B:$B,0))-MIN(Base_Dados!R$5:R$98)) /
(IF(MAX(Base_Dados!R$5:R$98)-MIN(Base_Dados!R$5:R$98)=0,1,MAX(Base_Dados!R$5:R$98)-MIN(Base_Dados!R$5:R$98)))) * R$1)))</f>
        <v>1.2067801113780544E-2</v>
      </c>
      <c r="S176" s="106">
        <f>IF(INDEX(Base_Dados!S:S,MATCH($B176,Base_Dados!$B:$B,0))=0,0,
MAX(0, MIN(S$1,
((INDEX(Base_Dados!S:S,MATCH($B176,Base_Dados!$B:$B,0))-MIN(Base_Dados!S$5:S$98)) /
(IF(MAX(Base_Dados!S$5:S$98)-MIN(Base_Dados!S$5:S$98)=0,1,MAX(Base_Dados!S$5:S$98)-MIN(Base_Dados!S$5:S$98)))) * S$1)))</f>
        <v>3.0832022766419529E-2</v>
      </c>
      <c r="T176" s="106">
        <f>IF(INDEX(Base_Dados!T:T,MATCH($B176,Base_Dados!$B:$B,0))=0,0,
MAX(0, MIN(T$1,
((INDEX(Base_Dados!T:T,MATCH($B176,Base_Dados!$B:$B,0))-MIN(Base_Dados!T$5:T$98)) /
(IF(MAX(Base_Dados!T$5:T$98)-MIN(Base_Dados!T$5:T$98)=0,1,MAX(Base_Dados!T$5:T$98)-MIN(Base_Dados!T$5:T$98)))) * T$1)))</f>
        <v>0.46357654874489496</v>
      </c>
      <c r="U176" s="106">
        <f>IF(INDEX(Base_Dados!U:U,MATCH($B176,Base_Dados!$B:$B,0))=0,0,
MAX(0, MIN(U$1,
((INDEX(Base_Dados!U:U,MATCH($B176,Base_Dados!$B:$B,0))-MIN(Base_Dados!U$5:U$98)) /
(IF(MAX(Base_Dados!U$5:U$98)-MIN(Base_Dados!U$5:U$98)=0,1,MAX(Base_Dados!U$5:U$98)-MIN(Base_Dados!U$5:U$98)))) * U$1)))</f>
        <v>0.85583076290536308</v>
      </c>
      <c r="V176" s="106">
        <f>IF(INDEX(Base_Dados!V:V,MATCH($B176,Base_Dados!$B:$B,0))=0,0,
MAX(0, MIN(V$1,
((INDEX(Base_Dados!V:V,MATCH($B176,Base_Dados!$B:$B,0))-MIN(Base_Dados!V$5:V$98)) /
(IF(MAX(Base_Dados!V$5:V$98)-MIN(Base_Dados!V$5:V$98)=0,1,MAX(Base_Dados!V$5:V$98)-MIN(Base_Dados!V$5:V$98)))) * V$1)))</f>
        <v>2.2072277961059747E-2</v>
      </c>
      <c r="W176" s="106">
        <f>IF(INDEX(Base_Dados!W:W,MATCH($B176,Base_Dados!$B:$B,0))=0,0,
MAX(0, MIN(W$1,
((INDEX(Base_Dados!W:W,MATCH($B176,Base_Dados!$B:$B,0))-MIN(Base_Dados!W$5:W$98)) /
(IF(MAX(Base_Dados!W$5:W$98)-MIN(Base_Dados!W$5:W$98)=0,1,MAX(Base_Dados!W$5:W$98)-MIN(Base_Dados!W$5:W$98)))) * W$1)))</f>
        <v>2.2617082916022171</v>
      </c>
      <c r="X176" s="106">
        <f>IF(INDEX(Base_Dados!X:X,MATCH($B176,Base_Dados!$B:$B,0))=0,0,
MAX(0, MIN(X$1,
((INDEX(Base_Dados!X:X,MATCH($B176,Base_Dados!$B:$B,0))-MIN(Base_Dados!X$5:X$98)) /
(IF(MAX(Base_Dados!X$5:X$98)-MIN(Base_Dados!X$5:X$98)=0,1,MAX(Base_Dados!X$5:X$98)-MIN(Base_Dados!X$5:X$98)))) * X$1)))</f>
        <v>0</v>
      </c>
      <c r="Y176" s="106">
        <f>IF(INDEX(Base_Dados!Y:Y,MATCH($B176,Base_Dados!$B:$B,0))=0,0,
MAX(0, MIN(Y$1,
((INDEX(Base_Dados!Y:Y,MATCH($B176,Base_Dados!$B:$B,0))-MIN(Base_Dados!Y$5:Y$98)) /
(IF(MAX(Base_Dados!Y$5:Y$98)-MIN(Base_Dados!Y$5:Y$98)=0,1,MAX(Base_Dados!Y$5:Y$98)-MIN(Base_Dados!Y$5:Y$98)))) * Y$1)))</f>
        <v>0</v>
      </c>
      <c r="Z176" s="106">
        <f>IF(INDEX(Base_Dados!Z:Z,MATCH($B176,Base_Dados!$B:$B,0))=0,0,
MAX(0, MIN(Z$1,
((INDEX(Base_Dados!Z:Z,MATCH($B176,Base_Dados!$B:$B,0))-MIN(Base_Dados!Z$5:Z$98)) /
(IF(MAX(Base_Dados!Z$5:Z$98)-MIN(Base_Dados!Z$5:Z$98)=0,1,MAX(Base_Dados!Z$5:Z$98)-MIN(Base_Dados!Z$5:Z$98)))) * Z$1)))</f>
        <v>0</v>
      </c>
      <c r="AA176" s="106">
        <f>IF(INDEX(Base_Dados!AA:AA,MATCH($B176,Base_Dados!$B:$B,0))=0,0,
MAX(0, MIN(AA$1,
((INDEX(Base_Dados!AA:AA,MATCH($B176,Base_Dados!$B:$B,0))-MIN(Base_Dados!AA$5:AA$98)) /
(IF(MAX(Base_Dados!AA$5:AA$98)-MIN(Base_Dados!AA$5:AA$98)=0,1,MAX(Base_Dados!AA$5:AA$98)-MIN(Base_Dados!AA$5:AA$98)))) * AA$1)))</f>
        <v>0</v>
      </c>
      <c r="AB176" s="106">
        <f>IF(INDEX(Base_Dados!AB:AB,MATCH($B176,Base_Dados!$B:$B,0))=0,0,
MAX(0, MIN(AB$1,
((INDEX(Base_Dados!AB:AB,MATCH($B176,Base_Dados!$B:$B,0))-MIN(Base_Dados!AB$5:AB$98)) /
(IF(MAX(Base_Dados!AB$5:AB$98)-MIN(Base_Dados!AB$5:AB$98)=0,1,MAX(Base_Dados!AB$5:AB$98)-MIN(Base_Dados!AB$5:AB$98)))) * AB$1)))</f>
        <v>0</v>
      </c>
      <c r="AC176" s="106">
        <f>IF(INDEX(Base_Dados!AC:AC,MATCH($B176,Base_Dados!$B:$B,0))=0,0,
MAX(0, MIN(AC$1,
((INDEX(Base_Dados!AC:AC,MATCH($B176,Base_Dados!$B:$B,0))-MIN(Base_Dados!AC$5:AC$98)) /
(IF(MAX(Base_Dados!AC$5:AC$98)-MIN(Base_Dados!AC$5:AC$98)=0,1,MAX(Base_Dados!AC$5:AC$98)-MIN(Base_Dados!AC$5:AC$98)))) * AC$1)))</f>
        <v>3.1816101368279052E-2</v>
      </c>
      <c r="AD176" s="106">
        <f>IF(INDEX(Base_Dados!AD:AD,MATCH($B176,Base_Dados!$B:$B,0))=0,0,
MAX(0, MIN(AD$1,
((INDEX(Base_Dados!AD:AD,MATCH($B176,Base_Dados!$B:$B,0))-MIN(Base_Dados!AD$5:AD$98)) /
(IF(MAX(Base_Dados!AD$5:AD$98)-MIN(Base_Dados!AD$5:AD$98)=0,1,MAX(Base_Dados!AD$5:AD$98)-MIN(Base_Dados!AD$5:AD$98)))) * AD$1)))</f>
        <v>1.3267268155598285E-2</v>
      </c>
      <c r="AE176" s="106">
        <f>IF(INDEX(Base_Dados!AE:AE,MATCH($B176,Base_Dados!$B:$B,0))=0,0,
MAX(0, MIN(AE$1,
((INDEX(Base_Dados!AE:AE,MATCH($B176,Base_Dados!$B:$B,0))-MIN(Base_Dados!AE$5:AE$98)) /
(IF(MAX(Base_Dados!AE$5:AE$98)-MIN(Base_Dados!AE$5:AE$98)=0,1,MAX(Base_Dados!AE$5:AE$98)-MIN(Base_Dados!AE$5:AE$98)))) * AE$1)))</f>
        <v>8.1116065007910253E-3</v>
      </c>
      <c r="AF176" s="106">
        <f>IF(INDEX(Base_Dados!AF:AF,MATCH($B176,Base_Dados!$B:$B,0))=0,0,
MAX(0, MIN(AF$1,
((INDEX(Base_Dados!AF:AF,MATCH($B176,Base_Dados!$B:$B,0))-MIN(Base_Dados!AF$5:AF$98)) /
(IF(MAX(Base_Dados!AF$5:AF$98)-MIN(Base_Dados!AF$5:AF$98)=0,1,MAX(Base_Dados!AF$5:AF$98)-MIN(Base_Dados!AF$5:AF$98)))) * AF$1)))</f>
        <v>5.3325978026019403E-3</v>
      </c>
      <c r="AG176" s="106">
        <f>IF(INDEX(Base_Dados!AG:AG,MATCH($B176,Base_Dados!$B:$B,0))=0,0,
MAX(0, MIN(AG$1,
((INDEX(Base_Dados!AG:AG,MATCH($B176,Base_Dados!$B:$B,0))-MIN(Base_Dados!AG$5:AG$98)) /
(IF(MAX(Base_Dados!AG$5:AG$98)-MIN(Base_Dados!AG$5:AG$98)=0,1,MAX(Base_Dados!AG$5:AG$98)-MIN(Base_Dados!AG$5:AG$98)))) * AG$1)))</f>
        <v>6.3187825812226848E-3</v>
      </c>
      <c r="AH176" s="106">
        <f>IF(INDEX(Base_Dados!AH:AH,MATCH($B176,Base_Dados!$B:$B,0))=0,0,
MAX(0, MIN(AH$1,
((INDEX(Base_Dados!AH:AH,MATCH($B176,Base_Dados!$B:$B,0))-MIN(Base_Dados!AH$5:AH$98)) /
(IF(MAX(Base_Dados!AH$5:AH$98)-MIN(Base_Dados!AH$5:AH$98)=0,1,MAX(Base_Dados!AH$5:AH$98)-MIN(Base_Dados!AH$5:AH$98)))) * AH$1)))</f>
        <v>1.5645083845634515</v>
      </c>
      <c r="AI176" s="106">
        <f>IF(INDEX(Base_Dados!AI:AI,MATCH($B176,Base_Dados!$B:$B,0))=0,0,
MAX(0, MIN(AI$1,
((INDEX(Base_Dados!AI:AI,MATCH($B176,Base_Dados!$B:$B,0))-MIN(Base_Dados!AI$5:AI$98)) /
(IF(MAX(Base_Dados!AI$5:AI$98)-MIN(Base_Dados!AI$5:AI$98)=0,1,MAX(Base_Dados!AI$5:AI$98)-MIN(Base_Dados!AI$5:AI$98)))) * AI$1)))</f>
        <v>0</v>
      </c>
      <c r="AJ176" s="106">
        <f>IF(INDEX(Base_Dados!AJ:AJ,MATCH($B176,Base_Dados!$B:$B,0))=0,0,
MAX(0, MIN(AJ$1,
((INDEX(Base_Dados!AJ:AJ,MATCH($B176,Base_Dados!$B:$B,0))-MIN(Base_Dados!AJ$5:AJ$98)) /
(IF(MAX(Base_Dados!AJ$5:AJ$98)-MIN(Base_Dados!AJ$5:AJ$98)=0,1,MAX(Base_Dados!AJ$5:AJ$98)-MIN(Base_Dados!AJ$5:AJ$98)))) * AJ$1)))</f>
        <v>0</v>
      </c>
      <c r="AK176" s="106">
        <f>IF(INDEX(Base_Dados!AK:AK,MATCH($B176,Base_Dados!$B:$B,0))=0,0,
MAX(0, MIN(AK$1,
((INDEX(Base_Dados!AK:AK,MATCH($B176,Base_Dados!$B:$B,0))-MIN(Base_Dados!AK$5:AK$98)) /
(IF(MAX(Base_Dados!AK$5:AK$98)-MIN(Base_Dados!AK$5:AK$98)=0,1,MAX(Base_Dados!AK$5:AK$98)-MIN(Base_Dados!AK$5:AK$98)))) * AK$1)))</f>
        <v>2.8735632183908046E-3</v>
      </c>
      <c r="AL176" s="106">
        <f>IF(INDEX(Base_Dados!AL:AL,MATCH($B176,Base_Dados!$B:$B,0))=0,0,
MAX(0, MIN(AL$1,
((INDEX(Base_Dados!AL:AL,MATCH($B176,Base_Dados!$B:$B,0))-MIN(Base_Dados!AL$5:AL$98)) /
(IF(MAX(Base_Dados!AL$5:AL$98)-MIN(Base_Dados!AL$5:AL$98)=0,1,MAX(Base_Dados!AL$5:AL$98)-MIN(Base_Dados!AL$5:AL$98)))) * AL$1)))</f>
        <v>0</v>
      </c>
      <c r="AM176" s="106">
        <f>IF(INDEX(Base_Dados!AM:AM,MATCH($B176,Base_Dados!$B:$B,0))=0,0,
MAX(0, MIN(AM$1,
((INDEX(Base_Dados!AM:AM,MATCH($B176,Base_Dados!$B:$B,0))-MIN(Base_Dados!AM$5:AM$98)) /
(IF(MAX(Base_Dados!AM$5:AM$98)-MIN(Base_Dados!AM$5:AM$98)=0,1,MAX(Base_Dados!AM$5:AM$98)-MIN(Base_Dados!AM$5:AM$98)))) * AM$1)))</f>
        <v>0</v>
      </c>
      <c r="AN176" s="106">
        <f>IF(INDEX(Base_Dados!AN:AN,MATCH($B176,Base_Dados!$B:$B,0))=0,0,
MAX(0, MIN(AN$1,
((INDEX(Base_Dados!AN:AN,MATCH($B176,Base_Dados!$B:$B,0))-MIN(Base_Dados!AN$5:AN$98)) /
(IF(MAX(Base_Dados!AN$5:AN$98)-MIN(Base_Dados!AN$5:AN$98)=0,1,MAX(Base_Dados!AN$5:AN$98)-MIN(Base_Dados!AN$5:AN$98)))) * AN$1)))</f>
        <v>0</v>
      </c>
      <c r="AO176" s="106">
        <f>IF(INDEX(Base_Dados!AO:AO,MATCH($B176,Base_Dados!$B:$B,0))=0,0,
MAX(0, MIN(AO$1,
((INDEX(Base_Dados!AO:AO,MATCH($B176,Base_Dados!$B:$B,0))-MIN(Base_Dados!AO$5:AO$98)) /
(IF(MAX(Base_Dados!AO$5:AO$98)-MIN(Base_Dados!AO$5:AO$98)=0,1,MAX(Base_Dados!AO$5:AO$98)-MIN(Base_Dados!AO$5:AO$98)))) * AO$1)))</f>
        <v>0</v>
      </c>
      <c r="AP176" s="106">
        <f>IF(INDEX(Base_Dados!AP:AP,MATCH($B176,Base_Dados!$B:$B,0))=0,0,
MAX(0, MIN(AP$1,
((INDEX(Base_Dados!AP:AP,MATCH($B176,Base_Dados!$B:$B,0))-MIN(Base_Dados!AP$5:AP$98)) /
(IF(MAX(Base_Dados!AP$5:AP$98)-MIN(Base_Dados!AP$5:AP$98)=0,1,MAX(Base_Dados!AP$5:AP$98)-MIN(Base_Dados!AP$5:AP$98)))) * AP$1)))</f>
        <v>0</v>
      </c>
      <c r="AQ176" s="106">
        <f>IF(INDEX(Base_Dados!AQ:AQ,MATCH($B176,Base_Dados!$B:$B,0))=0,0,
MAX(0, MIN(AQ$1,
((INDEX(Base_Dados!AQ:AQ,MATCH($B176,Base_Dados!$B:$B,0))-MIN(Base_Dados!AQ$5:AQ$98)) /
(IF(MAX(Base_Dados!AQ$5:AQ$98)-MIN(Base_Dados!AQ$5:AQ$98)=0,1,MAX(Base_Dados!AQ$5:AQ$98)-MIN(Base_Dados!AQ$5:AQ$98)))) * AQ$1)))</f>
        <v>0</v>
      </c>
      <c r="AR176" s="106">
        <f>IF(INDEX(Base_Dados!AR:AR,MATCH($B176,Base_Dados!$B:$B,0))=0,0,
MAX(0, MIN(AR$1,
((INDEX(Base_Dados!AR:AR,MATCH($B176,Base_Dados!$B:$B,0))-MIN(Base_Dados!AR$5:AR$98)) /
(IF(MAX(Base_Dados!AR$5:AR$98)-MIN(Base_Dados!AR$5:AR$98)=0,1,MAX(Base_Dados!AR$5:AR$98)-MIN(Base_Dados!AR$5:AR$98)))) * AR$1)))</f>
        <v>0</v>
      </c>
      <c r="AS176" s="106">
        <f>IF(INDEX(Base_Dados!AS:AS,MATCH($B176,Base_Dados!$B:$B,0))=0,0,
MAX(0, MIN(AS$1,
((INDEX(Base_Dados!AS:AS,MATCH($B176,Base_Dados!$B:$B,0))-MIN(Base_Dados!AS$5:AS$98)) /
(IF(MAX(Base_Dados!AS$5:AS$98)-MIN(Base_Dados!AS$5:AS$98)=0,1,MAX(Base_Dados!AS$5:AS$98)-MIN(Base_Dados!AS$5:AS$98)))) * AS$1)))</f>
        <v>0</v>
      </c>
      <c r="AT176" s="106">
        <f>IF(INDEX(Base_Dados!AT:AT,MATCH($B176,Base_Dados!$B:$B,0))=0,0,
MAX(0, MIN(AT$1,
((INDEX(Base_Dados!AT:AT,MATCH($B176,Base_Dados!$B:$B,0))-MIN(Base_Dados!AT$5:AT$98)) /
(IF(MAX(Base_Dados!AT$5:AT$98)-MIN(Base_Dados!AT$5:AT$98)=0,1,MAX(Base_Dados!AT$5:AT$98)-MIN(Base_Dados!AT$5:AT$98)))) * AT$1)))</f>
        <v>0</v>
      </c>
      <c r="AU176" s="106">
        <f>IF(INDEX(Base_Dados!AU:AU,MATCH($B176,Base_Dados!$B:$B,0))=0,0,
MAX(0, MIN(AU$1,
((INDEX(Base_Dados!AU:AU,MATCH($B176,Base_Dados!$B:$B,0))-MIN(Base_Dados!AU$5:AU$98)) /
(IF(MAX(Base_Dados!AU$5:AU$98)-MIN(Base_Dados!AU$5:AU$98)=0,1,MAX(Base_Dados!AU$5:AU$98)-MIN(Base_Dados!AU$5:AU$98)))) * AU$1)))</f>
        <v>0</v>
      </c>
      <c r="AV176" s="106">
        <f>IF(INDEX(Base_Dados!AV:AV,MATCH($B176,Base_Dados!$B:$B,0))=0,0,
MAX(0, MIN(AV$1,
((INDEX(Base_Dados!AV:AV,MATCH($B176,Base_Dados!$B:$B,0))-MIN(Base_Dados!AV$5:AV$98)) /
(IF(MAX(Base_Dados!AV$5:AV$98)-MIN(Base_Dados!AV$5:AV$98)=0,1,MAX(Base_Dados!AV$5:AV$98)-MIN(Base_Dados!AV$5:AV$98)))) * AV$1)))</f>
        <v>0</v>
      </c>
      <c r="AW176" s="106">
        <f>IF(INDEX(Base_Dados!AW:AW,MATCH($B176,Base_Dados!$B:$B,0))=0,0,
MAX(0, MIN(AW$1,
((INDEX(Base_Dados!AW:AW,MATCH($B176,Base_Dados!$B:$B,0))-MIN(Base_Dados!AW$5:AW$98)) /
(IF(MAX(Base_Dados!AW$5:AW$98)-MIN(Base_Dados!AW$5:AW$98)=0,1,MAX(Base_Dados!AW$5:AW$98)-MIN(Base_Dados!AW$5:AW$98)))) * AW$1)))</f>
        <v>0</v>
      </c>
      <c r="AX176" s="106">
        <f>IF(INDEX(Base_Dados!AX:AX,MATCH($B176,Base_Dados!$B:$B,0))=0,0,
MAX(0, MIN(AX$1,
((INDEX(Base_Dados!AX:AX,MATCH($B176,Base_Dados!$B:$B,0))-MIN(Base_Dados!AX$5:AX$98)) /
(IF(MAX(Base_Dados!AX$5:AX$98)-MIN(Base_Dados!AX$5:AX$98)=0,1,MAX(Base_Dados!AX$5:AX$98)-MIN(Base_Dados!AX$5:AX$98)))) * AX$1)))</f>
        <v>0</v>
      </c>
      <c r="AY176" s="106">
        <f>IF(INDEX(Base_Dados!AY:AY,MATCH($B176,Base_Dados!$B:$B,0))=0,0,
MAX(0, MIN(AY$1,
((INDEX(Base_Dados!AY:AY,MATCH($B176,Base_Dados!$B:$B,0))-MIN(Base_Dados!AY$5:AY$98)) /
(IF(MAX(Base_Dados!AY$5:AY$98)-MIN(Base_Dados!AY$5:AY$98)=0,1,MAX(Base_Dados!AY$5:AY$98)-MIN(Base_Dados!AY$5:AY$98)))) * AY$1)))</f>
        <v>0</v>
      </c>
      <c r="AZ176" s="106">
        <f>IF(INDEX(Base_Dados!AZ:AZ,MATCH($B176,Base_Dados!$B:$B,0))=0,0,
MAX(0, MIN(AZ$1,
((INDEX(Base_Dados!AZ:AZ,MATCH($B176,Base_Dados!$B:$B,0))-MIN(Base_Dados!AZ$5:AZ$98)) /
(IF(MAX(Base_Dados!AZ$5:AZ$98)-MIN(Base_Dados!AZ$5:AZ$98)=0,1,MAX(Base_Dados!AZ$5:AZ$98)-MIN(Base_Dados!AZ$5:AZ$98)))) * AZ$1)))</f>
        <v>0</v>
      </c>
      <c r="BA176" s="106">
        <f>IF(INDEX(Base_Dados!BA:BA,MATCH($B176,Base_Dados!$B:$B,0))=0,0,
MAX(0, MIN(BA$1,
((INDEX(Base_Dados!BA:BA,MATCH($B176,Base_Dados!$B:$B,0))-MIN(Base_Dados!BA$5:BA$98)) /
(IF(MAX(Base_Dados!BA$5:BA$98)-MIN(Base_Dados!BA$5:BA$98)=0,1,MAX(Base_Dados!BA$5:BA$98)-MIN(Base_Dados!BA$5:BA$98)))) * BA$1)))</f>
        <v>2.9974022513821356E-2</v>
      </c>
      <c r="BB176" s="106">
        <f>IF(INDEX(Base_Dados!BB:BB,MATCH($B176,Base_Dados!$B:$B,0))=0,0,
MAX(0, MIN(BB$1,
((INDEX(Base_Dados!BB:BB,MATCH($B176,Base_Dados!$B:$B,0))-MIN(Base_Dados!BB$5:BB$98)) /
(IF(MAX(Base_Dados!BB$5:BB$98)-MIN(Base_Dados!BB$5:BB$98)=0,1,MAX(Base_Dados!BB$5:BB$98)-MIN(Base_Dados!BB$5:BB$98)))) * BB$1)))</f>
        <v>0.34746181583104613</v>
      </c>
      <c r="BC176" s="106">
        <f>IF(INDEX(Base_Dados!BC:BC,MATCH($B176,Base_Dados!$B:$B,0))=0,0,
MAX(0, MIN(BC$1,
((INDEX(Base_Dados!BC:BC,MATCH($B176,Base_Dados!$B:$B,0))-MIN(Base_Dados!BC$5:BC$98)) /
(IF(MAX(Base_Dados!BC$5:BC$98)-MIN(Base_Dados!BC$5:BC$98)=0,1,MAX(Base_Dados!BC$5:BC$98)-MIN(Base_Dados!BC$5:BC$98)))) * BC$1)))</f>
        <v>4.0937247508753029E-2</v>
      </c>
      <c r="BD176" s="106">
        <f>IF(INDEX(Base_Dados!BD:BD,MATCH($B176,Base_Dados!$B:$B,0))=0,0,
MAX(0, MIN(BD$1,
((INDEX(Base_Dados!BD:BD,MATCH($B176,Base_Dados!$B:$B,0))-MIN(Base_Dados!BD$5:BD$98)) /
(IF(MAX(Base_Dados!BD$5:BD$98)-MIN(Base_Dados!BD$5:BD$98)=0,1,MAX(Base_Dados!BD$5:BD$98)-MIN(Base_Dados!BD$5:BD$98)))) * BD$1)))</f>
        <v>1.8489024305795996E-2</v>
      </c>
      <c r="BE176" s="106">
        <f>IF(INDEX(Base_Dados!BE:BE,MATCH($B176,Base_Dados!$B:$B,0))=0,0,
MAX(0, MIN(BE$1,
((INDEX(Base_Dados!BE:BE,MATCH($B176,Base_Dados!$B:$B,0))-MIN(Base_Dados!BE$5:BE$98)) /
(IF(MAX(Base_Dados!BE$5:BE$98)-MIN(Base_Dados!BE$5:BE$98)=0,1,MAX(Base_Dados!BE$5:BE$98)-MIN(Base_Dados!BE$5:BE$98)))) * BE$1)))</f>
        <v>4.5659809332664322E-2</v>
      </c>
      <c r="BF176" s="106">
        <f>IF(INDEX(Base_Dados!BF:BF,MATCH($B176,Base_Dados!$B:$B,0))=0,0,
MAX(0, MIN(BF$1,
((INDEX(Base_Dados!BF:BF,MATCH($B176,Base_Dados!$B:$B,0))-MIN(Base_Dados!BF$5:BF$98)) /
(IF(MAX(Base_Dados!BF$5:BF$98)-MIN(Base_Dados!BF$5:BF$98)=0,1,MAX(Base_Dados!BF$5:BF$98)-MIN(Base_Dados!BF$5:BF$98)))) * BF$1)))</f>
        <v>0</v>
      </c>
      <c r="BG176" s="106">
        <f>IF(INDEX(Base_Dados!BG:BG,MATCH($B176,Base_Dados!$B:$B,0))=0,0,
MAX(0, MIN(BG$1,
((INDEX(Base_Dados!BG:BG,MATCH($B176,Base_Dados!$B:$B,0))-MIN(Base_Dados!BG$5:BG$98)) /
(IF(MAX(Base_Dados!BG$5:BG$98)-MIN(Base_Dados!BG$5:BG$98)=0,1,MAX(Base_Dados!BG$5:BG$98)-MIN(Base_Dados!BG$5:BG$98)))) * BG$1)))</f>
        <v>0</v>
      </c>
      <c r="BH176" s="106">
        <f>IF(INDEX(Base_Dados!BH:BH,MATCH($B176,Base_Dados!$B:$B,0))=0,0,
MAX(0, MIN(BH$1,
((INDEX(Base_Dados!BH:BH,MATCH($B176,Base_Dados!$B:$B,0))-MIN(Base_Dados!BH$5:BH$98)) /
(IF(MAX(Base_Dados!BH$5:BH$98)-MIN(Base_Dados!BH$5:BH$98)=0,1,MAX(Base_Dados!BH$5:BH$98)-MIN(Base_Dados!BH$5:BH$98)))) * BH$1)))</f>
        <v>4.3956043956043959E-2</v>
      </c>
      <c r="BI176" s="106">
        <f>IF(INDEX(Base_Dados!BI:BI,MATCH($B176,Base_Dados!$B:$B,0))=0,0,
MAX(0, MIN(BI$1,
((INDEX(Base_Dados!BI:BI,MATCH($B176,Base_Dados!$B:$B,0))-MIN(Base_Dados!BI$5:BI$98)) /
(IF(MAX(Base_Dados!BI$5:BI$98)-MIN(Base_Dados!BI$5:BI$98)=0,1,MAX(Base_Dados!BI$5:BI$98)-MIN(Base_Dados!BI$5:BI$98)))) * BI$1)))</f>
        <v>1.5600624024960999E-2</v>
      </c>
      <c r="BJ176" s="106">
        <f>IF(INDEX(Base_Dados!BJ:BJ,MATCH($B176,Base_Dados!$B:$B,0))=0,0,
MAX(0, MIN(BJ$1,
((INDEX(Base_Dados!BJ:BJ,MATCH($B176,Base_Dados!$B:$B,0))-MIN(Base_Dados!BJ$5:BJ$98)) /
(IF(MAX(Base_Dados!BJ$5:BJ$98)-MIN(Base_Dados!BJ$5:BJ$98)=0,1,MAX(Base_Dados!BJ$5:BJ$98)-MIN(Base_Dados!BJ$5:BJ$98)))) * BJ$1)))</f>
        <v>1.0526315789473684E-2</v>
      </c>
      <c r="BK176" s="106">
        <f>IF(INDEX(Base_Dados!BK:BK,MATCH($B176,Base_Dados!$B:$B,0))=0,0,
MAX(0, MIN(BK$1,
((INDEX(Base_Dados!BK:BK,MATCH($B176,Base_Dados!$B:$B,0))-MIN(Base_Dados!BK$5:BK$98)) /
(IF(MAX(Base_Dados!BK$5:BK$98)-MIN(Base_Dados!BK$5:BK$98)=0,1,MAX(Base_Dados!BK$5:BK$98)-MIN(Base_Dados!BK$5:BK$98)))) * BK$1)))</f>
        <v>0</v>
      </c>
      <c r="BL176" s="106">
        <f>IF(INDEX(Base_Dados!BL:BL,MATCH($B176,Base_Dados!$B:$B,0))=0,0,
MAX(0, MIN(BL$1,
((INDEX(Base_Dados!BL:BL,MATCH($B176,Base_Dados!$B:$B,0))-MIN(Base_Dados!BL$5:BL$98)) /
(IF(MAX(Base_Dados!BL$5:BL$98)-MIN(Base_Dados!BL$5:BL$98)=0,1,MAX(Base_Dados!BL$5:BL$98)-MIN(Base_Dados!BL$5:BL$98)))) * BL$1)))</f>
        <v>3.2573289902280131E-2</v>
      </c>
      <c r="BM176" s="106">
        <f>IF(INDEX(Base_Dados!BM:BM,MATCH($B176,Base_Dados!$B:$B,0))=0,0,
MAX(0, MIN(BM$1,
((INDEX(Base_Dados!BM:BM,MATCH($B176,Base_Dados!$B:$B,0))-MIN(Base_Dados!BM$5:BM$98)) /
(IF(MAX(Base_Dados!BM$5:BM$98)-MIN(Base_Dados!BM$5:BM$98)=0,1,MAX(Base_Dados!BM$5:BM$98)-MIN(Base_Dados!BM$5:BM$98)))) * BM$1)))</f>
        <v>0.32184112315621138</v>
      </c>
      <c r="BN176" s="106">
        <f>IF(INDEX(Base_Dados!BN:BN,MATCH($B176,Base_Dados!$B:$B,0))=0,0,
MAX(0, MIN(BN$1,
((INDEX(Base_Dados!BN:BN,MATCH($B176,Base_Dados!$B:$B,0))-MIN(Base_Dados!BN$5:BN$98)) /
(IF(MAX(Base_Dados!BN$5:BN$98)-MIN(Base_Dados!BN$5:BN$98)=0,1,MAX(Base_Dados!BN$5:BN$98)-MIN(Base_Dados!BN$5:BN$98)))) * BN$1)))</f>
        <v>0.85251926207154238</v>
      </c>
      <c r="BO176" s="106">
        <f>IF(INDEX(Base_Dados!BO:BO,MATCH($B176,Base_Dados!$B:$B,0))=0,0,
MAX(0, MIN(BO$1,
((INDEX(Base_Dados!BO:BO,MATCH($B176,Base_Dados!$B:$B,0))-MIN(Base_Dados!BO$5:BO$98)) /
(IF(MAX(Base_Dados!BO$5:BO$98)-MIN(Base_Dados!BO$5:BO$98)=0,1,MAX(Base_Dados!BO$5:BO$98)-MIN(Base_Dados!BO$5:BO$98)))) * BO$1)))</f>
        <v>0</v>
      </c>
      <c r="BP176" s="106">
        <f t="shared" si="12"/>
        <v>8.5998305660613692</v>
      </c>
      <c r="BQ176" s="111">
        <f t="shared" si="13"/>
        <v>0.36824362343084671</v>
      </c>
      <c r="BR176" s="112">
        <f t="shared" si="14"/>
        <v>5.373530995282344E-2</v>
      </c>
      <c r="BS176" s="113">
        <f t="shared" si="15"/>
        <v>8.5460952561085453</v>
      </c>
    </row>
    <row r="177" spans="1:71">
      <c r="A177" s="21">
        <v>25021</v>
      </c>
      <c r="B177" s="21" t="s">
        <v>431</v>
      </c>
      <c r="C177" s="21" t="s">
        <v>413</v>
      </c>
      <c r="D177" s="105">
        <f>IF(INDEX(Base_Dados!D:D,MATCH($B177,Base_Dados!$B:$B,0))=0,0,
MAX(0, MIN(D$1,
((INDEX(Base_Dados!D:D,MATCH($B177,Base_Dados!$B:$B,0))-MIN(Base_Dados!D$5:D$98)) /
(IF(MAX(Base_Dados!D$5:D$98)-MIN(Base_Dados!D$5:D$98)=0,1,MAX(Base_Dados!D$5:D$98)-MIN(Base_Dados!D$5:D$98)))) * D$1)))</f>
        <v>0.26340356601168335</v>
      </c>
      <c r="E177" s="106">
        <f>IF(INDEX(Base_Dados!E:E,MATCH($B177,Base_Dados!$B:$B,0))=0,0,
MAX(0, MIN(E$1,
((INDEX(Base_Dados!E:E,MATCH($B177,Base_Dados!$B:$B,0))-MIN(Base_Dados!E$5:E$98)) /
(IF(MAX(Base_Dados!E$5:E$98)-MIN(Base_Dados!E$5:E$98)=0,1,MAX(Base_Dados!E$5:E$98)-MIN(Base_Dados!E$5:E$98)))) * E$1)))</f>
        <v>8.0837596762930203E-2</v>
      </c>
      <c r="F177" s="106">
        <f>IF(INDEX(Base_Dados!F:F,MATCH($B177,Base_Dados!$B:$B,0))=0,0,
MAX(0, MIN(F$1,
((INDEX(Base_Dados!F:F,MATCH($B177,Base_Dados!$B:$B,0))-MIN(Base_Dados!F$5:F$98)) /
(IF(MAX(Base_Dados!F$5:F$98)-MIN(Base_Dados!F$5:F$98)=0,1,MAX(Base_Dados!F$5:F$98)-MIN(Base_Dados!F$5:F$98)))) * F$1)))</f>
        <v>7.1533825779759322E-2</v>
      </c>
      <c r="G177" s="106">
        <f>IF(INDEX(Base_Dados!G:G,MATCH($B177,Base_Dados!$B:$B,0))=0,0,
MAX(0, MIN(G$1,
((INDEX(Base_Dados!G:G,MATCH($B177,Base_Dados!$B:$B,0))-MIN(Base_Dados!G$5:G$98)) /
(IF(MAX(Base_Dados!G$5:G$98)-MIN(Base_Dados!G$5:G$98)=0,1,MAX(Base_Dados!G$5:G$98)-MIN(Base_Dados!G$5:G$98)))) * G$1)))</f>
        <v>7.2763853552030897E-2</v>
      </c>
      <c r="H177" s="106">
        <f>IF(INDEX(Base_Dados!H:H,MATCH($B177,Base_Dados!$B:$B,0))=0,0,
MAX(0, MIN(H$1,
((INDEX(Base_Dados!H:H,MATCH($B177,Base_Dados!$B:$B,0))-MIN(Base_Dados!H$5:H$98)) /
(IF(MAX(Base_Dados!H$5:H$98)-MIN(Base_Dados!H$5:H$98)=0,1,MAX(Base_Dados!H$5:H$98)-MIN(Base_Dados!H$5:H$98)))) * H$1)))</f>
        <v>8.2264809141528214E-2</v>
      </c>
      <c r="I177" s="106">
        <f>IF(INDEX(Base_Dados!I:I,MATCH($B177,Base_Dados!$B:$B,0))=0,0,
MAX(0, MIN(I$1,
((INDEX(Base_Dados!I:I,MATCH($B177,Base_Dados!$B:$B,0))-MIN(Base_Dados!I$5:I$98)) /
(IF(MAX(Base_Dados!I$5:I$98)-MIN(Base_Dados!I$5:I$98)=0,1,MAX(Base_Dados!I$5:I$98)-MIN(Base_Dados!I$5:I$98)))) * I$1)))</f>
        <v>8.4302218604761919E-2</v>
      </c>
      <c r="J177" s="106">
        <f>IF(INDEX(Base_Dados!J:J,MATCH($B177,Base_Dados!$B:$B,0))=0,0,
MAX(0, MIN(J$1,
((INDEX(Base_Dados!J:J,MATCH($B177,Base_Dados!$B:$B,0))-MIN(Base_Dados!J$5:J$98)) /
(IF(MAX(Base_Dados!J$5:J$98)-MIN(Base_Dados!J$5:J$98)=0,1,MAX(Base_Dados!J$5:J$98)-MIN(Base_Dados!J$5:J$98)))) * J$1)))</f>
        <v>9.048264259786315E-2</v>
      </c>
      <c r="K177" s="106">
        <f>IF(INDEX(Base_Dados!K:K,MATCH($B177,Base_Dados!$B:$B,0))=0,0,
MAX(0, MIN(K$1,
((INDEX(Base_Dados!K:K,MATCH($B177,Base_Dados!$B:$B,0))-MIN(Base_Dados!K$5:K$98)) /
(IF(MAX(Base_Dados!K$5:K$98)-MIN(Base_Dados!K$5:K$98)=0,1,MAX(Base_Dados!K$5:K$98)-MIN(Base_Dados!K$5:K$98)))) * K$1)))</f>
        <v>9.7434033989266547E-2</v>
      </c>
      <c r="L177" s="106">
        <f>IF(INDEX(Base_Dados!L:L,MATCH($B177,Base_Dados!$B:$B,0))=0,0,
MAX(0, MIN(L$1,
((INDEX(Base_Dados!L:L,MATCH($B177,Base_Dados!$B:$B,0))-MIN(Base_Dados!L$5:L$98)) /
(IF(MAX(Base_Dados!L$5:L$98)-MIN(Base_Dados!L$5:L$98)=0,1,MAX(Base_Dados!L$5:L$98)-MIN(Base_Dados!L$5:L$98)))) * L$1)))</f>
        <v>0.10733464963161575</v>
      </c>
      <c r="M177" s="106">
        <f>IF(INDEX(Base_Dados!M:M,MATCH($B177,Base_Dados!$B:$B,0))=0,0,
MAX(0, MIN(M$1,
((INDEX(Base_Dados!M:M,MATCH($B177,Base_Dados!$B:$B,0))-MIN(Base_Dados!M$5:M$98)) /
(IF(MAX(Base_Dados!M$5:M$98)-MIN(Base_Dados!M$5:M$98)=0,1,MAX(Base_Dados!M$5:M$98)-MIN(Base_Dados!M$5:M$98)))) * M$1)))</f>
        <v>0.10587755102040816</v>
      </c>
      <c r="N177" s="106">
        <f>IF(INDEX(Base_Dados!N:N,MATCH($B177,Base_Dados!$B:$B,0))=0,0,
MAX(0, MIN(N$1,
((INDEX(Base_Dados!N:N,MATCH($B177,Base_Dados!$B:$B,0))-MIN(Base_Dados!N$5:N$98)) /
(IF(MAX(Base_Dados!N$5:N$98)-MIN(Base_Dados!N$5:N$98)=0,1,MAX(Base_Dados!N$5:N$98)-MIN(Base_Dados!N$5:N$98)))) * N$1)))</f>
        <v>0.14422792508193424</v>
      </c>
      <c r="O177" s="106">
        <f>IF(INDEX(Base_Dados!O:O,MATCH($B177,Base_Dados!$B:$B,0))=0,0,
MAX(0, MIN(O$1,
((INDEX(Base_Dados!O:O,MATCH($B177,Base_Dados!$B:$B,0))-MIN(Base_Dados!O$5:O$98)) /
(IF(MAX(Base_Dados!O$5:O$98)-MIN(Base_Dados!O$5:O$98)=0,1,MAX(Base_Dados!O$5:O$98)-MIN(Base_Dados!O$5:O$98)))) * O$1)))</f>
        <v>0.17910697363286693</v>
      </c>
      <c r="P177" s="106">
        <f>IF(INDEX(Base_Dados!P:P,MATCH($B177,Base_Dados!$B:$B,0))=0,0,
MAX(0, MIN(P$1,
((INDEX(Base_Dados!P:P,MATCH($B177,Base_Dados!$B:$B,0))-MIN(Base_Dados!P$5:P$98)) /
(IF(MAX(Base_Dados!P$5:P$98)-MIN(Base_Dados!P$5:P$98)=0,1,MAX(Base_Dados!P$5:P$98)-MIN(Base_Dados!P$5:P$98)))) * P$1)))</f>
        <v>4.2806199974950554E-2</v>
      </c>
      <c r="Q177" s="106">
        <f>IF(INDEX(Base_Dados!Q:Q,MATCH($B177,Base_Dados!$B:$B,0))=0,0,
MAX(0, MIN(Q$1,
((INDEX(Base_Dados!Q:Q,MATCH($B177,Base_Dados!$B:$B,0))-MIN(Base_Dados!Q$5:Q$98)) /
(IF(MAX(Base_Dados!Q$5:Q$98)-MIN(Base_Dados!Q$5:Q$98)=0,1,MAX(Base_Dados!Q$5:Q$98)-MIN(Base_Dados!Q$5:Q$98)))) * Q$1)))</f>
        <v>1.0531304302037808E-2</v>
      </c>
      <c r="R177" s="106">
        <f>IF(INDEX(Base_Dados!R:R,MATCH($B177,Base_Dados!$B:$B,0))=0,0,
MAX(0, MIN(R$1,
((INDEX(Base_Dados!R:R,MATCH($B177,Base_Dados!$B:$B,0))-MIN(Base_Dados!R$5:R$98)) /
(IF(MAX(Base_Dados!R$5:R$98)-MIN(Base_Dados!R$5:R$98)=0,1,MAX(Base_Dados!R$5:R$98)-MIN(Base_Dados!R$5:R$98)))) * R$1)))</f>
        <v>1.6164210666164764E-2</v>
      </c>
      <c r="S177" s="106">
        <f>IF(INDEX(Base_Dados!S:S,MATCH($B177,Base_Dados!$B:$B,0))=0,0,
MAX(0, MIN(S$1,
((INDEX(Base_Dados!S:S,MATCH($B177,Base_Dados!$B:$B,0))-MIN(Base_Dados!S$5:S$98)) /
(IF(MAX(Base_Dados!S$5:S$98)-MIN(Base_Dados!S$5:S$98)=0,1,MAX(Base_Dados!S$5:S$98)-MIN(Base_Dados!S$5:S$98)))) * S$1)))</f>
        <v>2.060211188496967E-2</v>
      </c>
      <c r="T177" s="106">
        <f>IF(INDEX(Base_Dados!T:T,MATCH($B177,Base_Dados!$B:$B,0))=0,0,
MAX(0, MIN(T$1,
((INDEX(Base_Dados!T:T,MATCH($B177,Base_Dados!$B:$B,0))-MIN(Base_Dados!T$5:T$98)) /
(IF(MAX(Base_Dados!T$5:T$98)-MIN(Base_Dados!T$5:T$98)=0,1,MAX(Base_Dados!T$5:T$98)-MIN(Base_Dados!T$5:T$98)))) * T$1)))</f>
        <v>0.30216943410119079</v>
      </c>
      <c r="U177" s="106">
        <f>IF(INDEX(Base_Dados!U:U,MATCH($B177,Base_Dados!$B:$B,0))=0,0,
MAX(0, MIN(U$1,
((INDEX(Base_Dados!U:U,MATCH($B177,Base_Dados!$B:$B,0))-MIN(Base_Dados!U$5:U$98)) /
(IF(MAX(Base_Dados!U$5:U$98)-MIN(Base_Dados!U$5:U$98)=0,1,MAX(Base_Dados!U$5:U$98)-MIN(Base_Dados!U$5:U$98)))) * U$1)))</f>
        <v>0.71901965794995315</v>
      </c>
      <c r="V177" s="106">
        <f>IF(INDEX(Base_Dados!V:V,MATCH($B177,Base_Dados!$B:$B,0))=0,0,
MAX(0, MIN(V$1,
((INDEX(Base_Dados!V:V,MATCH($B177,Base_Dados!$B:$B,0))-MIN(Base_Dados!V$5:V$98)) /
(IF(MAX(Base_Dados!V$5:V$98)-MIN(Base_Dados!V$5:V$98)=0,1,MAX(Base_Dados!V$5:V$98)-MIN(Base_Dados!V$5:V$98)))) * V$1)))</f>
        <v>1.9507838886852421E-2</v>
      </c>
      <c r="W177" s="106">
        <f>IF(INDEX(Base_Dados!W:W,MATCH($B177,Base_Dados!$B:$B,0))=0,0,
MAX(0, MIN(W$1,
((INDEX(Base_Dados!W:W,MATCH($B177,Base_Dados!$B:$B,0))-MIN(Base_Dados!W$5:W$98)) /
(IF(MAX(Base_Dados!W$5:W$98)-MIN(Base_Dados!W$5:W$98)=0,1,MAX(Base_Dados!W$5:W$98)-MIN(Base_Dados!W$5:W$98)))) * W$1)))</f>
        <v>2.3760999428202592</v>
      </c>
      <c r="X177" s="106">
        <f>IF(INDEX(Base_Dados!X:X,MATCH($B177,Base_Dados!$B:$B,0))=0,0,
MAX(0, MIN(X$1,
((INDEX(Base_Dados!X:X,MATCH($B177,Base_Dados!$B:$B,0))-MIN(Base_Dados!X$5:X$98)) /
(IF(MAX(Base_Dados!X$5:X$98)-MIN(Base_Dados!X$5:X$98)=0,1,MAX(Base_Dados!X$5:X$98)-MIN(Base_Dados!X$5:X$98)))) * X$1)))</f>
        <v>0</v>
      </c>
      <c r="Y177" s="106">
        <f>IF(INDEX(Base_Dados!Y:Y,MATCH($B177,Base_Dados!$B:$B,0))=0,0,
MAX(0, MIN(Y$1,
((INDEX(Base_Dados!Y:Y,MATCH($B177,Base_Dados!$B:$B,0))-MIN(Base_Dados!Y$5:Y$98)) /
(IF(MAX(Base_Dados!Y$5:Y$98)-MIN(Base_Dados!Y$5:Y$98)=0,1,MAX(Base_Dados!Y$5:Y$98)-MIN(Base_Dados!Y$5:Y$98)))) * Y$1)))</f>
        <v>0</v>
      </c>
      <c r="Z177" s="106">
        <f>IF(INDEX(Base_Dados!Z:Z,MATCH($B177,Base_Dados!$B:$B,0))=0,0,
MAX(0, MIN(Z$1,
((INDEX(Base_Dados!Z:Z,MATCH($B177,Base_Dados!$B:$B,0))-MIN(Base_Dados!Z$5:Z$98)) /
(IF(MAX(Base_Dados!Z$5:Z$98)-MIN(Base_Dados!Z$5:Z$98)=0,1,MAX(Base_Dados!Z$5:Z$98)-MIN(Base_Dados!Z$5:Z$98)))) * Z$1)))</f>
        <v>0</v>
      </c>
      <c r="AA177" s="106">
        <f>IF(INDEX(Base_Dados!AA:AA,MATCH($B177,Base_Dados!$B:$B,0))=0,0,
MAX(0, MIN(AA$1,
((INDEX(Base_Dados!AA:AA,MATCH($B177,Base_Dados!$B:$B,0))-MIN(Base_Dados!AA$5:AA$98)) /
(IF(MAX(Base_Dados!AA$5:AA$98)-MIN(Base_Dados!AA$5:AA$98)=0,1,MAX(Base_Dados!AA$5:AA$98)-MIN(Base_Dados!AA$5:AA$98)))) * AA$1)))</f>
        <v>0</v>
      </c>
      <c r="AB177" s="106">
        <f>IF(INDEX(Base_Dados!AB:AB,MATCH($B177,Base_Dados!$B:$B,0))=0,0,
MAX(0, MIN(AB$1,
((INDEX(Base_Dados!AB:AB,MATCH($B177,Base_Dados!$B:$B,0))-MIN(Base_Dados!AB$5:AB$98)) /
(IF(MAX(Base_Dados!AB$5:AB$98)-MIN(Base_Dados!AB$5:AB$98)=0,1,MAX(Base_Dados!AB$5:AB$98)-MIN(Base_Dados!AB$5:AB$98)))) * AB$1)))</f>
        <v>1.4239579745091286</v>
      </c>
      <c r="AC177" s="106">
        <f>IF(INDEX(Base_Dados!AC:AC,MATCH($B177,Base_Dados!$B:$B,0))=0,0,
MAX(0, MIN(AC$1,
((INDEX(Base_Dados!AC:AC,MATCH($B177,Base_Dados!$B:$B,0))-MIN(Base_Dados!AC$5:AC$98)) /
(IF(MAX(Base_Dados!AC$5:AC$98)-MIN(Base_Dados!AC$5:AC$98)=0,1,MAX(Base_Dados!AC$5:AC$98)-MIN(Base_Dados!AC$5:AC$98)))) * AC$1)))</f>
        <v>2.2529629986509925E-2</v>
      </c>
      <c r="AD177" s="106">
        <f>IF(INDEX(Base_Dados!AD:AD,MATCH($B177,Base_Dados!$B:$B,0))=0,0,
MAX(0, MIN(AD$1,
((INDEX(Base_Dados!AD:AD,MATCH($B177,Base_Dados!$B:$B,0))-MIN(Base_Dados!AD$5:AD$98)) /
(IF(MAX(Base_Dados!AD$5:AD$98)-MIN(Base_Dados!AD$5:AD$98)=0,1,MAX(Base_Dados!AD$5:AD$98)-MIN(Base_Dados!AD$5:AD$98)))) * AD$1)))</f>
        <v>1.5663363407779914E-2</v>
      </c>
      <c r="AE177" s="106">
        <f>IF(INDEX(Base_Dados!AE:AE,MATCH($B177,Base_Dados!$B:$B,0))=0,0,
MAX(0, MIN(AE$1,
((INDEX(Base_Dados!AE:AE,MATCH($B177,Base_Dados!$B:$B,0))-MIN(Base_Dados!AE$5:AE$98)) /
(IF(MAX(Base_Dados!AE$5:AE$98)-MIN(Base_Dados!AE$5:AE$98)=0,1,MAX(Base_Dados!AE$5:AE$98)-MIN(Base_Dados!AE$5:AE$98)))) * AE$1)))</f>
        <v>1.0786710772328491E-2</v>
      </c>
      <c r="AF177" s="106">
        <f>IF(INDEX(Base_Dados!AF:AF,MATCH($B177,Base_Dados!$B:$B,0))=0,0,
MAX(0, MIN(AF$1,
((INDEX(Base_Dados!AF:AF,MATCH($B177,Base_Dados!$B:$B,0))-MIN(Base_Dados!AF$5:AF$98)) /
(IF(MAX(Base_Dados!AF$5:AF$98)-MIN(Base_Dados!AF$5:AF$98)=0,1,MAX(Base_Dados!AF$5:AF$98)-MIN(Base_Dados!AF$5:AF$98)))) * AF$1)))</f>
        <v>1.1676550360869765E-2</v>
      </c>
      <c r="AG177" s="106">
        <f>IF(INDEX(Base_Dados!AG:AG,MATCH($B177,Base_Dados!$B:$B,0))=0,0,
MAX(0, MIN(AG$1,
((INDEX(Base_Dados!AG:AG,MATCH($B177,Base_Dados!$B:$B,0))-MIN(Base_Dados!AG$5:AG$98)) /
(IF(MAX(Base_Dados!AG$5:AG$98)-MIN(Base_Dados!AG$5:AG$98)=0,1,MAX(Base_Dados!AG$5:AG$98)-MIN(Base_Dados!AG$5:AG$98)))) * AG$1)))</f>
        <v>1.0531304302037808E-2</v>
      </c>
      <c r="AH177" s="106">
        <f>IF(INDEX(Base_Dados!AH:AH,MATCH($B177,Base_Dados!$B:$B,0))=0,0,
MAX(0, MIN(AH$1,
((INDEX(Base_Dados!AH:AH,MATCH($B177,Base_Dados!$B:$B,0))-MIN(Base_Dados!AH$5:AH$98)) /
(IF(MAX(Base_Dados!AH$5:AH$98)-MIN(Base_Dados!AH$5:AH$98)=0,1,MAX(Base_Dados!AH$5:AH$98)-MIN(Base_Dados!AH$5:AH$98)))) * AH$1)))</f>
        <v>1.5384139375146679</v>
      </c>
      <c r="AI177" s="106">
        <f>IF(INDEX(Base_Dados!AI:AI,MATCH($B177,Base_Dados!$B:$B,0))=0,0,
MAX(0, MIN(AI$1,
((INDEX(Base_Dados!AI:AI,MATCH($B177,Base_Dados!$B:$B,0))-MIN(Base_Dados!AI$5:AI$98)) /
(IF(MAX(Base_Dados!AI$5:AI$98)-MIN(Base_Dados!AI$5:AI$98)=0,1,MAX(Base_Dados!AI$5:AI$98)-MIN(Base_Dados!AI$5:AI$98)))) * AI$1)))</f>
        <v>0</v>
      </c>
      <c r="AJ177" s="106">
        <f>IF(INDEX(Base_Dados!AJ:AJ,MATCH($B177,Base_Dados!$B:$B,0))=0,0,
MAX(0, MIN(AJ$1,
((INDEX(Base_Dados!AJ:AJ,MATCH($B177,Base_Dados!$B:$B,0))-MIN(Base_Dados!AJ$5:AJ$98)) /
(IF(MAX(Base_Dados!AJ$5:AJ$98)-MIN(Base_Dados!AJ$5:AJ$98)=0,1,MAX(Base_Dados!AJ$5:AJ$98)-MIN(Base_Dados!AJ$5:AJ$98)))) * AJ$1)))</f>
        <v>0</v>
      </c>
      <c r="AK177" s="106">
        <f>IF(INDEX(Base_Dados!AK:AK,MATCH($B177,Base_Dados!$B:$B,0))=0,0,
MAX(0, MIN(AK$1,
((INDEX(Base_Dados!AK:AK,MATCH($B177,Base_Dados!$B:$B,0))-MIN(Base_Dados!AK$5:AK$98)) /
(IF(MAX(Base_Dados!AK$5:AK$98)-MIN(Base_Dados!AK$5:AK$98)=0,1,MAX(Base_Dados!AK$5:AK$98)-MIN(Base_Dados!AK$5:AK$98)))) * AK$1)))</f>
        <v>5.7471264367816091E-4</v>
      </c>
      <c r="AL177" s="106">
        <f>IF(INDEX(Base_Dados!AL:AL,MATCH($B177,Base_Dados!$B:$B,0))=0,0,
MAX(0, MIN(AL$1,
((INDEX(Base_Dados!AL:AL,MATCH($B177,Base_Dados!$B:$B,0))-MIN(Base_Dados!AL$5:AL$98)) /
(IF(MAX(Base_Dados!AL$5:AL$98)-MIN(Base_Dados!AL$5:AL$98)=0,1,MAX(Base_Dados!AL$5:AL$98)-MIN(Base_Dados!AL$5:AL$98)))) * AL$1)))</f>
        <v>0</v>
      </c>
      <c r="AM177" s="106">
        <f>IF(INDEX(Base_Dados!AM:AM,MATCH($B177,Base_Dados!$B:$B,0))=0,0,
MAX(0, MIN(AM$1,
((INDEX(Base_Dados!AM:AM,MATCH($B177,Base_Dados!$B:$B,0))-MIN(Base_Dados!AM$5:AM$98)) /
(IF(MAX(Base_Dados!AM$5:AM$98)-MIN(Base_Dados!AM$5:AM$98)=0,1,MAX(Base_Dados!AM$5:AM$98)-MIN(Base_Dados!AM$5:AM$98)))) * AM$1)))</f>
        <v>2.0714655618850335E-3</v>
      </c>
      <c r="AN177" s="106">
        <f>IF(INDEX(Base_Dados!AN:AN,MATCH($B177,Base_Dados!$B:$B,0))=0,0,
MAX(0, MIN(AN$1,
((INDEX(Base_Dados!AN:AN,MATCH($B177,Base_Dados!$B:$B,0))-MIN(Base_Dados!AN$5:AN$98)) /
(IF(MAX(Base_Dados!AN$5:AN$98)-MIN(Base_Dados!AN$5:AN$98)=0,1,MAX(Base_Dados!AN$5:AN$98)-MIN(Base_Dados!AN$5:AN$98)))) * AN$1)))</f>
        <v>2.3809523809523808E-2</v>
      </c>
      <c r="AO177" s="106">
        <f>IF(INDEX(Base_Dados!AO:AO,MATCH($B177,Base_Dados!$B:$B,0))=0,0,
MAX(0, MIN(AO$1,
((INDEX(Base_Dados!AO:AO,MATCH($B177,Base_Dados!$B:$B,0))-MIN(Base_Dados!AO$5:AO$98)) /
(IF(MAX(Base_Dados!AO$5:AO$98)-MIN(Base_Dados!AO$5:AO$98)=0,1,MAX(Base_Dados!AO$5:AO$98)-MIN(Base_Dados!AO$5:AO$98)))) * AO$1)))</f>
        <v>0</v>
      </c>
      <c r="AP177" s="106">
        <f>IF(INDEX(Base_Dados!AP:AP,MATCH($B177,Base_Dados!$B:$B,0))=0,0,
MAX(0, MIN(AP$1,
((INDEX(Base_Dados!AP:AP,MATCH($B177,Base_Dados!$B:$B,0))-MIN(Base_Dados!AP$5:AP$98)) /
(IF(MAX(Base_Dados!AP$5:AP$98)-MIN(Base_Dados!AP$5:AP$98)=0,1,MAX(Base_Dados!AP$5:AP$98)-MIN(Base_Dados!AP$5:AP$98)))) * AP$1)))</f>
        <v>0</v>
      </c>
      <c r="AQ177" s="106">
        <f>IF(INDEX(Base_Dados!AQ:AQ,MATCH($B177,Base_Dados!$B:$B,0))=0,0,
MAX(0, MIN(AQ$1,
((INDEX(Base_Dados!AQ:AQ,MATCH($B177,Base_Dados!$B:$B,0))-MIN(Base_Dados!AQ$5:AQ$98)) /
(IF(MAX(Base_Dados!AQ$5:AQ$98)-MIN(Base_Dados!AQ$5:AQ$98)=0,1,MAX(Base_Dados!AQ$5:AQ$98)-MIN(Base_Dados!AQ$5:AQ$98)))) * AQ$1)))</f>
        <v>0</v>
      </c>
      <c r="AR177" s="106">
        <f>IF(INDEX(Base_Dados!AR:AR,MATCH($B177,Base_Dados!$B:$B,0))=0,0,
MAX(0, MIN(AR$1,
((INDEX(Base_Dados!AR:AR,MATCH($B177,Base_Dados!$B:$B,0))-MIN(Base_Dados!AR$5:AR$98)) /
(IF(MAX(Base_Dados!AR$5:AR$98)-MIN(Base_Dados!AR$5:AR$98)=0,1,MAX(Base_Dados!AR$5:AR$98)-MIN(Base_Dados!AR$5:AR$98)))) * AR$1)))</f>
        <v>0</v>
      </c>
      <c r="AS177" s="106">
        <f>IF(INDEX(Base_Dados!AS:AS,MATCH($B177,Base_Dados!$B:$B,0))=0,0,
MAX(0, MIN(AS$1,
((INDEX(Base_Dados!AS:AS,MATCH($B177,Base_Dados!$B:$B,0))-MIN(Base_Dados!AS$5:AS$98)) /
(IF(MAX(Base_Dados!AS$5:AS$98)-MIN(Base_Dados!AS$5:AS$98)=0,1,MAX(Base_Dados!AS$5:AS$98)-MIN(Base_Dados!AS$5:AS$98)))) * AS$1)))</f>
        <v>0</v>
      </c>
      <c r="AT177" s="106">
        <f>IF(INDEX(Base_Dados!AT:AT,MATCH($B177,Base_Dados!$B:$B,0))=0,0,
MAX(0, MIN(AT$1,
((INDEX(Base_Dados!AT:AT,MATCH($B177,Base_Dados!$B:$B,0))-MIN(Base_Dados!AT$5:AT$98)) /
(IF(MAX(Base_Dados!AT$5:AT$98)-MIN(Base_Dados!AT$5:AT$98)=0,1,MAX(Base_Dados!AT$5:AT$98)-MIN(Base_Dados!AT$5:AT$98)))) * AT$1)))</f>
        <v>0</v>
      </c>
      <c r="AU177" s="106">
        <f>IF(INDEX(Base_Dados!AU:AU,MATCH($B177,Base_Dados!$B:$B,0))=0,0,
MAX(0, MIN(AU$1,
((INDEX(Base_Dados!AU:AU,MATCH($B177,Base_Dados!$B:$B,0))-MIN(Base_Dados!AU$5:AU$98)) /
(IF(MAX(Base_Dados!AU$5:AU$98)-MIN(Base_Dados!AU$5:AU$98)=0,1,MAX(Base_Dados!AU$5:AU$98)-MIN(Base_Dados!AU$5:AU$98)))) * AU$1)))</f>
        <v>0</v>
      </c>
      <c r="AV177" s="106">
        <f>IF(INDEX(Base_Dados!AV:AV,MATCH($B177,Base_Dados!$B:$B,0))=0,0,
MAX(0, MIN(AV$1,
((INDEX(Base_Dados!AV:AV,MATCH($B177,Base_Dados!$B:$B,0))-MIN(Base_Dados!AV$5:AV$98)) /
(IF(MAX(Base_Dados!AV$5:AV$98)-MIN(Base_Dados!AV$5:AV$98)=0,1,MAX(Base_Dados!AV$5:AV$98)-MIN(Base_Dados!AV$5:AV$98)))) * AV$1)))</f>
        <v>0</v>
      </c>
      <c r="AW177" s="106">
        <f>IF(INDEX(Base_Dados!AW:AW,MATCH($B177,Base_Dados!$B:$B,0))=0,0,
MAX(0, MIN(AW$1,
((INDEX(Base_Dados!AW:AW,MATCH($B177,Base_Dados!$B:$B,0))-MIN(Base_Dados!AW$5:AW$98)) /
(IF(MAX(Base_Dados!AW$5:AW$98)-MIN(Base_Dados!AW$5:AW$98)=0,1,MAX(Base_Dados!AW$5:AW$98)-MIN(Base_Dados!AW$5:AW$98)))) * AW$1)))</f>
        <v>0</v>
      </c>
      <c r="AX177" s="106">
        <f>IF(INDEX(Base_Dados!AX:AX,MATCH($B177,Base_Dados!$B:$B,0))=0,0,
MAX(0, MIN(AX$1,
((INDEX(Base_Dados!AX:AX,MATCH($B177,Base_Dados!$B:$B,0))-MIN(Base_Dados!AX$5:AX$98)) /
(IF(MAX(Base_Dados!AX$5:AX$98)-MIN(Base_Dados!AX$5:AX$98)=0,1,MAX(Base_Dados!AX$5:AX$98)-MIN(Base_Dados!AX$5:AX$98)))) * AX$1)))</f>
        <v>9.6748733355398831E-4</v>
      </c>
      <c r="AY177" s="106">
        <f>IF(INDEX(Base_Dados!AY:AY,MATCH($B177,Base_Dados!$B:$B,0))=0,0,
MAX(0, MIN(AY$1,
((INDEX(Base_Dados!AY:AY,MATCH($B177,Base_Dados!$B:$B,0))-MIN(Base_Dados!AY$5:AY$98)) /
(IF(MAX(Base_Dados!AY$5:AY$98)-MIN(Base_Dados!AY$5:AY$98)=0,1,MAX(Base_Dados!AY$5:AY$98)-MIN(Base_Dados!AY$5:AY$98)))) * AY$1)))</f>
        <v>0</v>
      </c>
      <c r="AZ177" s="106">
        <f>IF(INDEX(Base_Dados!AZ:AZ,MATCH($B177,Base_Dados!$B:$B,0))=0,0,
MAX(0, MIN(AZ$1,
((INDEX(Base_Dados!AZ:AZ,MATCH($B177,Base_Dados!$B:$B,0))-MIN(Base_Dados!AZ$5:AZ$98)) /
(IF(MAX(Base_Dados!AZ$5:AZ$98)-MIN(Base_Dados!AZ$5:AZ$98)=0,1,MAX(Base_Dados!AZ$5:AZ$98)-MIN(Base_Dados!AZ$5:AZ$98)))) * AZ$1)))</f>
        <v>0</v>
      </c>
      <c r="BA177" s="106">
        <f>IF(INDEX(Base_Dados!BA:BA,MATCH($B177,Base_Dados!$B:$B,0))=0,0,
MAX(0, MIN(BA$1,
((INDEX(Base_Dados!BA:BA,MATCH($B177,Base_Dados!$B:$B,0))-MIN(Base_Dados!BA$5:BA$98)) /
(IF(MAX(Base_Dados!BA$5:BA$98)-MIN(Base_Dados!BA$5:BA$98)=0,1,MAX(Base_Dados!BA$5:BA$98)-MIN(Base_Dados!BA$5:BA$98)))) * BA$1)))</f>
        <v>2.6199515975043851E-2</v>
      </c>
      <c r="BB177" s="106">
        <f>IF(INDEX(Base_Dados!BB:BB,MATCH($B177,Base_Dados!$B:$B,0))=0,0,
MAX(0, MIN(BB$1,
((INDEX(Base_Dados!BB:BB,MATCH($B177,Base_Dados!$B:$B,0))-MIN(Base_Dados!BB$5:BB$98)) /
(IF(MAX(Base_Dados!BB$5:BB$98)-MIN(Base_Dados!BB$5:BB$98)=0,1,MAX(Base_Dados!BB$5:BB$98)-MIN(Base_Dados!BB$5:BB$98)))) * BB$1)))</f>
        <v>0.5</v>
      </c>
      <c r="BC177" s="106">
        <f>IF(INDEX(Base_Dados!BC:BC,MATCH($B177,Base_Dados!$B:$B,0))=0,0,
MAX(0, MIN(BC$1,
((INDEX(Base_Dados!BC:BC,MATCH($B177,Base_Dados!$B:$B,0))-MIN(Base_Dados!BC$5:BC$98)) /
(IF(MAX(Base_Dados!BC$5:BC$98)-MIN(Base_Dados!BC$5:BC$98)=0,1,MAX(Base_Dados!BC$5:BC$98)-MIN(Base_Dados!BC$5:BC$98)))) * BC$1)))</f>
        <v>4.8747643415028276E-2</v>
      </c>
      <c r="BD177" s="106">
        <f>IF(INDEX(Base_Dados!BD:BD,MATCH($B177,Base_Dados!$B:$B,0))=0,0,
MAX(0, MIN(BD$1,
((INDEX(Base_Dados!BD:BD,MATCH($B177,Base_Dados!$B:$B,0))-MIN(Base_Dados!BD$5:BD$98)) /
(IF(MAX(Base_Dados!BD$5:BD$98)-MIN(Base_Dados!BD$5:BD$98)=0,1,MAX(Base_Dados!BD$5:BD$98)-MIN(Base_Dados!BD$5:BD$98)))) * BD$1)))</f>
        <v>1.5303649331763728E-2</v>
      </c>
      <c r="BE177" s="106">
        <f>IF(INDEX(Base_Dados!BE:BE,MATCH($B177,Base_Dados!$B:$B,0))=0,0,
MAX(0, MIN(BE$1,
((INDEX(Base_Dados!BE:BE,MATCH($B177,Base_Dados!$B:$B,0))-MIN(Base_Dados!BE$5:BE$98)) /
(IF(MAX(Base_Dados!BE$5:BE$98)-MIN(Base_Dados!BE$5:BE$98)=0,1,MAX(Base_Dados!BE$5:BE$98)-MIN(Base_Dados!BE$5:BE$98)))) * BE$1)))</f>
        <v>2.4586051179126944E-2</v>
      </c>
      <c r="BF177" s="106">
        <f>IF(INDEX(Base_Dados!BF:BF,MATCH($B177,Base_Dados!$B:$B,0))=0,0,
MAX(0, MIN(BF$1,
((INDEX(Base_Dados!BF:BF,MATCH($B177,Base_Dados!$B:$B,0))-MIN(Base_Dados!BF$5:BF$98)) /
(IF(MAX(Base_Dados!BF$5:BF$98)-MIN(Base_Dados!BF$5:BF$98)=0,1,MAX(Base_Dados!BF$5:BF$98)-MIN(Base_Dados!BF$5:BF$98)))) * BF$1)))</f>
        <v>0</v>
      </c>
      <c r="BG177" s="106">
        <f>IF(INDEX(Base_Dados!BG:BG,MATCH($B177,Base_Dados!$B:$B,0))=0,0,
MAX(0, MIN(BG$1,
((INDEX(Base_Dados!BG:BG,MATCH($B177,Base_Dados!$B:$B,0))-MIN(Base_Dados!BG$5:BG$98)) /
(IF(MAX(Base_Dados!BG$5:BG$98)-MIN(Base_Dados!BG$5:BG$98)=0,1,MAX(Base_Dados!BG$5:BG$98)-MIN(Base_Dados!BG$5:BG$98)))) * BG$1)))</f>
        <v>0</v>
      </c>
      <c r="BH177" s="106">
        <f>IF(INDEX(Base_Dados!BH:BH,MATCH($B177,Base_Dados!$B:$B,0))=0,0,
MAX(0, MIN(BH$1,
((INDEX(Base_Dados!BH:BH,MATCH($B177,Base_Dados!$B:$B,0))-MIN(Base_Dados!BH$5:BH$98)) /
(IF(MAX(Base_Dados!BH$5:BH$98)-MIN(Base_Dados!BH$5:BH$98)=0,1,MAX(Base_Dados!BH$5:BH$98)-MIN(Base_Dados!BH$5:BH$98)))) * BH$1)))</f>
        <v>0</v>
      </c>
      <c r="BI177" s="106">
        <f>IF(INDEX(Base_Dados!BI:BI,MATCH($B177,Base_Dados!$B:$B,0))=0,0,
MAX(0, MIN(BI$1,
((INDEX(Base_Dados!BI:BI,MATCH($B177,Base_Dados!$B:$B,0))-MIN(Base_Dados!BI$5:BI$98)) /
(IF(MAX(Base_Dados!BI$5:BI$98)-MIN(Base_Dados!BI$5:BI$98)=0,1,MAX(Base_Dados!BI$5:BI$98)-MIN(Base_Dados!BI$5:BI$98)))) * BI$1)))</f>
        <v>9.3603744149765994E-3</v>
      </c>
      <c r="BJ177" s="106">
        <f>IF(INDEX(Base_Dados!BJ:BJ,MATCH($B177,Base_Dados!$B:$B,0))=0,0,
MAX(0, MIN(BJ$1,
((INDEX(Base_Dados!BJ:BJ,MATCH($B177,Base_Dados!$B:$B,0))-MIN(Base_Dados!BJ$5:BJ$98)) /
(IF(MAX(Base_Dados!BJ$5:BJ$98)-MIN(Base_Dados!BJ$5:BJ$98)=0,1,MAX(Base_Dados!BJ$5:BJ$98)-MIN(Base_Dados!BJ$5:BJ$98)))) * BJ$1)))</f>
        <v>0</v>
      </c>
      <c r="BK177" s="106">
        <f>IF(INDEX(Base_Dados!BK:BK,MATCH($B177,Base_Dados!$B:$B,0))=0,0,
MAX(0, MIN(BK$1,
((INDEX(Base_Dados!BK:BK,MATCH($B177,Base_Dados!$B:$B,0))-MIN(Base_Dados!BK$5:BK$98)) /
(IF(MAX(Base_Dados!BK$5:BK$98)-MIN(Base_Dados!BK$5:BK$98)=0,1,MAX(Base_Dados!BK$5:BK$98)-MIN(Base_Dados!BK$5:BK$98)))) * BK$1)))</f>
        <v>0</v>
      </c>
      <c r="BL177" s="106">
        <f>IF(INDEX(Base_Dados!BL:BL,MATCH($B177,Base_Dados!$B:$B,0))=0,0,
MAX(0, MIN(BL$1,
((INDEX(Base_Dados!BL:BL,MATCH($B177,Base_Dados!$B:$B,0))-MIN(Base_Dados!BL$5:BL$98)) /
(IF(MAX(Base_Dados!BL$5:BL$98)-MIN(Base_Dados!BL$5:BL$98)=0,1,MAX(Base_Dados!BL$5:BL$98)-MIN(Base_Dados!BL$5:BL$98)))) * BL$1)))</f>
        <v>1.7915309446254073E-2</v>
      </c>
      <c r="BM177" s="106">
        <f>IF(INDEX(Base_Dados!BM:BM,MATCH($B177,Base_Dados!$B:$B,0))=0,0,
MAX(0, MIN(BM$1,
((INDEX(Base_Dados!BM:BM,MATCH($B177,Base_Dados!$B:$B,0))-MIN(Base_Dados!BM$5:BM$98)) /
(IF(MAX(Base_Dados!BM$5:BM$98)-MIN(Base_Dados!BM$5:BM$98)=0,1,MAX(Base_Dados!BM$5:BM$98)-MIN(Base_Dados!BM$5:BM$98)))) * BM$1)))</f>
        <v>0.39727109373457314</v>
      </c>
      <c r="BN177" s="106">
        <f>IF(INDEX(Base_Dados!BN:BN,MATCH($B177,Base_Dados!$B:$B,0))=0,0,
MAX(0, MIN(BN$1,
((INDEX(Base_Dados!BN:BN,MATCH($B177,Base_Dados!$B:$B,0))-MIN(Base_Dados!BN$5:BN$98)) /
(IF(MAX(Base_Dados!BN$5:BN$98)-MIN(Base_Dados!BN$5:BN$98)=0,1,MAX(Base_Dados!BN$5:BN$98)-MIN(Base_Dados!BN$5:BN$98)))) * BN$1)))</f>
        <v>0.79942345209262999</v>
      </c>
      <c r="BO177" s="106">
        <f>IF(INDEX(Base_Dados!BO:BO,MATCH($B177,Base_Dados!$B:$B,0))=0,0,
MAX(0, MIN(BO$1,
((INDEX(Base_Dados!BO:BO,MATCH($B177,Base_Dados!$B:$B,0))-MIN(Base_Dados!BO$5:BO$98)) /
(IF(MAX(Base_Dados!BO$5:BO$98)-MIN(Base_Dados!BO$5:BO$98)=0,1,MAX(Base_Dados!BO$5:BO$98)-MIN(Base_Dados!BO$5:BO$98)))) * BO$1)))</f>
        <v>1.7241379310344827E-2</v>
      </c>
      <c r="BP177" s="106">
        <f t="shared" si="12"/>
        <v>9.8035014754947341</v>
      </c>
      <c r="BQ177" s="111">
        <f t="shared" si="13"/>
        <v>0.40623172027388288</v>
      </c>
      <c r="BR177" s="112">
        <f t="shared" si="14"/>
        <v>9.1723406795859608E-2</v>
      </c>
      <c r="BS177" s="113">
        <f t="shared" si="15"/>
        <v>9.7117780686988748</v>
      </c>
    </row>
    <row r="178" spans="1:71">
      <c r="A178" s="21">
        <v>25022</v>
      </c>
      <c r="B178" s="21" t="s">
        <v>426</v>
      </c>
      <c r="C178" s="21" t="s">
        <v>413</v>
      </c>
      <c r="D178" s="105">
        <f>IF(INDEX(Base_Dados!D:D,MATCH($B178,Base_Dados!$B:$B,0))=0,0,
MAX(0, MIN(D$1,
((INDEX(Base_Dados!D:D,MATCH($B178,Base_Dados!$B:$B,0))-MIN(Base_Dados!D$5:D$98)) /
(IF(MAX(Base_Dados!D$5:D$98)-MIN(Base_Dados!D$5:D$98)=0,1,MAX(Base_Dados!D$5:D$98)-MIN(Base_Dados!D$5:D$98)))) * D$1)))</f>
        <v>2.4991529161262482</v>
      </c>
      <c r="E178" s="106">
        <f>IF(INDEX(Base_Dados!E:E,MATCH($B178,Base_Dados!$B:$B,0))=0,0,
MAX(0, MIN(E$1,
((INDEX(Base_Dados!E:E,MATCH($B178,Base_Dados!$B:$B,0))-MIN(Base_Dados!E$5:E$98)) /
(IF(MAX(Base_Dados!E$5:E$98)-MIN(Base_Dados!E$5:E$98)=0,1,MAX(Base_Dados!E$5:E$98)-MIN(Base_Dados!E$5:E$98)))) * E$1)))</f>
        <v>0.72235787054692413</v>
      </c>
      <c r="F178" s="106">
        <f>IF(INDEX(Base_Dados!F:F,MATCH($B178,Base_Dados!$B:$B,0))=0,0,
MAX(0, MIN(F$1,
((INDEX(Base_Dados!F:F,MATCH($B178,Base_Dados!$B:$B,0))-MIN(Base_Dados!F$5:F$98)) /
(IF(MAX(Base_Dados!F$5:F$98)-MIN(Base_Dados!F$5:F$98)=0,1,MAX(Base_Dados!F$5:F$98)-MIN(Base_Dados!F$5:F$98)))) * F$1)))</f>
        <v>0.66670130164547636</v>
      </c>
      <c r="G178" s="106">
        <f>IF(INDEX(Base_Dados!G:G,MATCH($B178,Base_Dados!$B:$B,0))=0,0,
MAX(0, MIN(G$1,
((INDEX(Base_Dados!G:G,MATCH($B178,Base_Dados!$B:$B,0))-MIN(Base_Dados!G$5:G$98)) /
(IF(MAX(Base_Dados!G$5:G$98)-MIN(Base_Dados!G$5:G$98)=0,1,MAX(Base_Dados!G$5:G$98)-MIN(Base_Dados!G$5:G$98)))) * G$1)))</f>
        <v>0.73836590339053398</v>
      </c>
      <c r="H178" s="106">
        <f>IF(INDEX(Base_Dados!H:H,MATCH($B178,Base_Dados!$B:$B,0))=0,0,
MAX(0, MIN(H$1,
((INDEX(Base_Dados!H:H,MATCH($B178,Base_Dados!$B:$B,0))-MIN(Base_Dados!H$5:H$98)) /
(IF(MAX(Base_Dados!H$5:H$98)-MIN(Base_Dados!H$5:H$98)=0,1,MAX(Base_Dados!H$5:H$98)-MIN(Base_Dados!H$5:H$98)))) * H$1)))</f>
        <v>0.84803327444710297</v>
      </c>
      <c r="I178" s="106">
        <f>IF(INDEX(Base_Dados!I:I,MATCH($B178,Base_Dados!$B:$B,0))=0,0,
MAX(0, MIN(I$1,
((INDEX(Base_Dados!I:I,MATCH($B178,Base_Dados!$B:$B,0))-MIN(Base_Dados!I$5:I$98)) /
(IF(MAX(Base_Dados!I$5:I$98)-MIN(Base_Dados!I$5:I$98)=0,1,MAX(Base_Dados!I$5:I$98)-MIN(Base_Dados!I$5:I$98)))) * I$1)))</f>
        <v>0.81570795550235198</v>
      </c>
      <c r="J178" s="106">
        <f>IF(INDEX(Base_Dados!J:J,MATCH($B178,Base_Dados!$B:$B,0))=0,0,
MAX(0, MIN(J$1,
((INDEX(Base_Dados!J:J,MATCH($B178,Base_Dados!$B:$B,0))-MIN(Base_Dados!J$5:J$98)) /
(IF(MAX(Base_Dados!J$5:J$98)-MIN(Base_Dados!J$5:J$98)=0,1,MAX(Base_Dados!J$5:J$98)-MIN(Base_Dados!J$5:J$98)))) * J$1)))</f>
        <v>0.89687836794777132</v>
      </c>
      <c r="K178" s="106">
        <f>IF(INDEX(Base_Dados!K:K,MATCH($B178,Base_Dados!$B:$B,0))=0,0,
MAX(0, MIN(K$1,
((INDEX(Base_Dados!K:K,MATCH($B178,Base_Dados!$B:$B,0))-MIN(Base_Dados!K$5:K$98)) /
(IF(MAX(Base_Dados!K$5:K$98)-MIN(Base_Dados!K$5:K$98)=0,1,MAX(Base_Dados!K$5:K$98)-MIN(Base_Dados!K$5:K$98)))) * K$1)))</f>
        <v>0.93760621645796061</v>
      </c>
      <c r="L178" s="106">
        <f>IF(INDEX(Base_Dados!L:L,MATCH($B178,Base_Dados!$B:$B,0))=0,0,
MAX(0, MIN(L$1,
((INDEX(Base_Dados!L:L,MATCH($B178,Base_Dados!$B:$B,0))-MIN(Base_Dados!L$5:L$98)) /
(IF(MAX(Base_Dados!L$5:L$98)-MIN(Base_Dados!L$5:L$98)=0,1,MAX(Base_Dados!L$5:L$98)-MIN(Base_Dados!L$5:L$98)))) * L$1)))</f>
        <v>1.0177162480889346</v>
      </c>
      <c r="M178" s="106">
        <f>IF(INDEX(Base_Dados!M:M,MATCH($B178,Base_Dados!$B:$B,0))=0,0,
MAX(0, MIN(M$1,
((INDEX(Base_Dados!M:M,MATCH($B178,Base_Dados!$B:$B,0))-MIN(Base_Dados!M$5:M$98)) /
(IF(MAX(Base_Dados!M$5:M$98)-MIN(Base_Dados!M$5:M$98)=0,1,MAX(Base_Dados!M$5:M$98)-MIN(Base_Dados!M$5:M$98)))) * M$1)))</f>
        <v>1.0034518950437317</v>
      </c>
      <c r="N178" s="106">
        <f>IF(INDEX(Base_Dados!N:N,MATCH($B178,Base_Dados!$B:$B,0))=0,0,
MAX(0, MIN(N$1,
((INDEX(Base_Dados!N:N,MATCH($B178,Base_Dados!$B:$B,0))-MIN(Base_Dados!N$5:N$98)) /
(IF(MAX(Base_Dados!N$5:N$98)-MIN(Base_Dados!N$5:N$98)=0,1,MAX(Base_Dados!N$5:N$98)-MIN(Base_Dados!N$5:N$98)))) * N$1)))</f>
        <v>1.106212804221536</v>
      </c>
      <c r="O178" s="106">
        <f>IF(INDEX(Base_Dados!O:O,MATCH($B178,Base_Dados!$B:$B,0))=0,0,
MAX(0, MIN(O$1,
((INDEX(Base_Dados!O:O,MATCH($B178,Base_Dados!$B:$B,0))-MIN(Base_Dados!O$5:O$98)) /
(IF(MAX(Base_Dados!O$5:O$98)-MIN(Base_Dados!O$5:O$98)=0,1,MAX(Base_Dados!O$5:O$98)-MIN(Base_Dados!O$5:O$98)))) * O$1)))</f>
        <v>1.1488377278555104</v>
      </c>
      <c r="P178" s="106">
        <f>IF(INDEX(Base_Dados!P:P,MATCH($B178,Base_Dados!$B:$B,0))=0,0,
MAX(0, MIN(P$1,
((INDEX(Base_Dados!P:P,MATCH($B178,Base_Dados!$B:$B,0))-MIN(Base_Dados!P$5:P$98)) /
(IF(MAX(Base_Dados!P$5:P$98)-MIN(Base_Dados!P$5:P$98)=0,1,MAX(Base_Dados!P$5:P$98)-MIN(Base_Dados!P$5:P$98)))) * P$1)))</f>
        <v>1.1721771515940667</v>
      </c>
      <c r="Q178" s="106">
        <f>IF(INDEX(Base_Dados!Q:Q,MATCH($B178,Base_Dados!$B:$B,0))=0,0,
MAX(0, MIN(Q$1,
((INDEX(Base_Dados!Q:Q,MATCH($B178,Base_Dados!$B:$B,0))-MIN(Base_Dados!Q$5:Q$98)) /
(IF(MAX(Base_Dados!Q$5:Q$98)-MIN(Base_Dados!Q$5:Q$98)=0,1,MAX(Base_Dados!Q$5:Q$98)-MIN(Base_Dados!Q$5:Q$98)))) * Q$1)))</f>
        <v>1.2528302880311726</v>
      </c>
      <c r="R178" s="106">
        <f>IF(INDEX(Base_Dados!R:R,MATCH($B178,Base_Dados!$B:$B,0))=0,0,
MAX(0, MIN(R$1,
((INDEX(Base_Dados!R:R,MATCH($B178,Base_Dados!$B:$B,0))-MIN(Base_Dados!R$5:R$98)) /
(IF(MAX(Base_Dados!R$5:R$98)-MIN(Base_Dados!R$5:R$98)=0,1,MAX(Base_Dados!R$5:R$98)-MIN(Base_Dados!R$5:R$98)))) * R$1)))</f>
        <v>0.8637888466946404</v>
      </c>
      <c r="S178" s="106">
        <f>IF(INDEX(Base_Dados!S:S,MATCH($B178,Base_Dados!$B:$B,0))=0,0,
MAX(0, MIN(S$1,
((INDEX(Base_Dados!S:S,MATCH($B178,Base_Dados!$B:$B,0))-MIN(Base_Dados!S$5:S$98)) /
(IF(MAX(Base_Dados!S$5:S$98)-MIN(Base_Dados!S$5:S$98)=0,1,MAX(Base_Dados!S$5:S$98)-MIN(Base_Dados!S$5:S$98)))) * S$1)))</f>
        <v>0.74342095409271325</v>
      </c>
      <c r="T178" s="106">
        <f>IF(INDEX(Base_Dados!T:T,MATCH($B178,Base_Dados!$B:$B,0))=0,0,
MAX(0, MIN(T$1,
((INDEX(Base_Dados!T:T,MATCH($B178,Base_Dados!$B:$B,0))-MIN(Base_Dados!T$5:T$98)) /
(IF(MAX(Base_Dados!T$5:T$98)-MIN(Base_Dados!T$5:T$98)=0,1,MAX(Base_Dados!T$5:T$98)-MIN(Base_Dados!T$5:T$98)))) * T$1)))</f>
        <v>1.3859017423882705</v>
      </c>
      <c r="U178" s="106">
        <f>IF(INDEX(Base_Dados!U:U,MATCH($B178,Base_Dados!$B:$B,0))=0,0,
MAX(0, MIN(U$1,
((INDEX(Base_Dados!U:U,MATCH($B178,Base_Dados!$B:$B,0))-MIN(Base_Dados!U$5:U$98)) /
(IF(MAX(Base_Dados!U$5:U$98)-MIN(Base_Dados!U$5:U$98)=0,1,MAX(Base_Dados!U$5:U$98)-MIN(Base_Dados!U$5:U$98)))) * U$1)))</f>
        <v>0.38379916195291625</v>
      </c>
      <c r="V178" s="106">
        <f>IF(INDEX(Base_Dados!V:V,MATCH($B178,Base_Dados!$B:$B,0))=0,0,
MAX(0, MIN(V$1,
((INDEX(Base_Dados!V:V,MATCH($B178,Base_Dados!$B:$B,0))-MIN(Base_Dados!V$5:V$98)) /
(IF(MAX(Base_Dados!V$5:V$98)-MIN(Base_Dados!V$5:V$98)=0,1,MAX(Base_Dados!V$5:V$98)-MIN(Base_Dados!V$5:V$98)))) * V$1)))</f>
        <v>1.902222463581194</v>
      </c>
      <c r="W178" s="106">
        <f>IF(INDEX(Base_Dados!W:W,MATCH($B178,Base_Dados!$B:$B,0))=0,0,
MAX(0, MIN(W$1,
((INDEX(Base_Dados!W:W,MATCH($B178,Base_Dados!$B:$B,0))-MIN(Base_Dados!W$5:W$98)) /
(IF(MAX(Base_Dados!W$5:W$98)-MIN(Base_Dados!W$5:W$98)=0,1,MAX(Base_Dados!W$5:W$98)-MIN(Base_Dados!W$5:W$98)))) * W$1)))</f>
        <v>2.3533307085650783</v>
      </c>
      <c r="X178" s="106">
        <f>IF(INDEX(Base_Dados!X:X,MATCH($B178,Base_Dados!$B:$B,0))=0,0,
MAX(0, MIN(X$1,
((INDEX(Base_Dados!X:X,MATCH($B178,Base_Dados!$B:$B,0))-MIN(Base_Dados!X$5:X$98)) /
(IF(MAX(Base_Dados!X$5:X$98)-MIN(Base_Dados!X$5:X$98)=0,1,MAX(Base_Dados!X$5:X$98)-MIN(Base_Dados!X$5:X$98)))) * X$1)))</f>
        <v>0.86440677966101698</v>
      </c>
      <c r="Y178" s="106">
        <f>IF(INDEX(Base_Dados!Y:Y,MATCH($B178,Base_Dados!$B:$B,0))=0,0,
MAX(0, MIN(Y$1,
((INDEX(Base_Dados!Y:Y,MATCH($B178,Base_Dados!$B:$B,0))-MIN(Base_Dados!Y$5:Y$98)) /
(IF(MAX(Base_Dados!Y$5:Y$98)-MIN(Base_Dados!Y$5:Y$98)=0,1,MAX(Base_Dados!Y$5:Y$98)-MIN(Base_Dados!Y$5:Y$98)))) * Y$1)))</f>
        <v>1.0477941176470589</v>
      </c>
      <c r="Z178" s="106">
        <f>IF(INDEX(Base_Dados!Z:Z,MATCH($B178,Base_Dados!$B:$B,0))=0,0,
MAX(0, MIN(Z$1,
((INDEX(Base_Dados!Z:Z,MATCH($B178,Base_Dados!$B:$B,0))-MIN(Base_Dados!Z$5:Z$98)) /
(IF(MAX(Base_Dados!Z$5:Z$98)-MIN(Base_Dados!Z$5:Z$98)=0,1,MAX(Base_Dados!Z$5:Z$98)-MIN(Base_Dados!Z$5:Z$98)))) * Z$1)))</f>
        <v>1.1285714285714286</v>
      </c>
      <c r="AA178" s="106">
        <f>IF(INDEX(Base_Dados!AA:AA,MATCH($B178,Base_Dados!$B:$B,0))=0,0,
MAX(0, MIN(AA$1,
((INDEX(Base_Dados!AA:AA,MATCH($B178,Base_Dados!$B:$B,0))-MIN(Base_Dados!AA$5:AA$98)) /
(IF(MAX(Base_Dados!AA$5:AA$98)-MIN(Base_Dados!AA$5:AA$98)=0,1,MAX(Base_Dados!AA$5:AA$98)-MIN(Base_Dados!AA$5:AA$98)))) * AA$1)))</f>
        <v>0.94405594405594406</v>
      </c>
      <c r="AB178" s="106">
        <f>IF(INDEX(Base_Dados!AB:AB,MATCH($B178,Base_Dados!$B:$B,0))=0,0,
MAX(0, MIN(AB$1,
((INDEX(Base_Dados!AB:AB,MATCH($B178,Base_Dados!$B:$B,0))-MIN(Base_Dados!AB$5:AB$98)) /
(IF(MAX(Base_Dados!AB$5:AB$98)-MIN(Base_Dados!AB$5:AB$98)=0,1,MAX(Base_Dados!AB$5:AB$98)-MIN(Base_Dados!AB$5:AB$98)))) * AB$1)))</f>
        <v>0.19634985026834137</v>
      </c>
      <c r="AC178" s="106">
        <f>IF(INDEX(Base_Dados!AC:AC,MATCH($B178,Base_Dados!$B:$B,0))=0,0,
MAX(0, MIN(AC$1,
((INDEX(Base_Dados!AC:AC,MATCH($B178,Base_Dados!$B:$B,0))-MIN(Base_Dados!AC$5:AC$98)) /
(IF(MAX(Base_Dados!AC$5:AC$98)-MIN(Base_Dados!AC$5:AC$98)=0,1,MAX(Base_Dados!AC$5:AC$98)-MIN(Base_Dados!AC$5:AC$98)))) * AC$1)))</f>
        <v>0.77849176141838505</v>
      </c>
      <c r="AD178" s="106">
        <f>IF(INDEX(Base_Dados!AD:AD,MATCH($B178,Base_Dados!$B:$B,0))=0,0,
MAX(0, MIN(AD$1,
((INDEX(Base_Dados!AD:AD,MATCH($B178,Base_Dados!$B:$B,0))-MIN(Base_Dados!AD$5:AD$98)) /
(IF(MAX(Base_Dados!AD$5:AD$98)-MIN(Base_Dados!AD$5:AD$98)=0,1,MAX(Base_Dados!AD$5:AD$98)-MIN(Base_Dados!AD$5:AD$98)))) * AD$1)))</f>
        <v>0.73009909776660253</v>
      </c>
      <c r="AE178" s="106">
        <f>IF(INDEX(Base_Dados!AE:AE,MATCH($B178,Base_Dados!$B:$B,0))=0,0,
MAX(0, MIN(AE$1,
((INDEX(Base_Dados!AE:AE,MATCH($B178,Base_Dados!$B:$B,0))-MIN(Base_Dados!AE$5:AE$98)) /
(IF(MAX(Base_Dados!AE$5:AE$98)-MIN(Base_Dados!AE$5:AE$98)=0,1,MAX(Base_Dados!AE$5:AE$98)-MIN(Base_Dados!AE$5:AE$98)))) * AE$1)))</f>
        <v>0.51124694376528113</v>
      </c>
      <c r="AF178" s="106">
        <f>IF(INDEX(Base_Dados!AF:AF,MATCH($B178,Base_Dados!$B:$B,0))=0,0,
MAX(0, MIN(AF$1,
((INDEX(Base_Dados!AF:AF,MATCH($B178,Base_Dados!$B:$B,0))-MIN(Base_Dados!AF$5:AF$98)) /
(IF(MAX(Base_Dados!AF$5:AF$98)-MIN(Base_Dados!AF$5:AF$98)=0,1,MAX(Base_Dados!AF$5:AF$98)-MIN(Base_Dados!AF$5:AF$98)))) * AF$1)))</f>
        <v>0.98441594262860299</v>
      </c>
      <c r="AG178" s="106">
        <f>IF(INDEX(Base_Dados!AG:AG,MATCH($B178,Base_Dados!$B:$B,0))=0,0,
MAX(0, MIN(AG$1,
((INDEX(Base_Dados!AG:AG,MATCH($B178,Base_Dados!$B:$B,0))-MIN(Base_Dados!AG$5:AG$98)) /
(IF(MAX(Base_Dados!AG$5:AG$98)-MIN(Base_Dados!AG$5:AG$98)=0,1,MAX(Base_Dados!AG$5:AG$98)-MIN(Base_Dados!AG$5:AG$98)))) * AG$1)))</f>
        <v>1.2528302880311726</v>
      </c>
      <c r="AH178" s="106">
        <f>IF(INDEX(Base_Dados!AH:AH,MATCH($B178,Base_Dados!$B:$B,0))=0,0,
MAX(0, MIN(AH$1,
((INDEX(Base_Dados!AH:AH,MATCH($B178,Base_Dados!$B:$B,0))-MIN(Base_Dados!AH$5:AH$98)) /
(IF(MAX(Base_Dados!AH$5:AH$98)-MIN(Base_Dados!AH$5:AH$98)=0,1,MAX(Base_Dados!AH$5:AH$98)-MIN(Base_Dados!AH$5:AH$98)))) * AH$1)))</f>
        <v>1.6220853138008304</v>
      </c>
      <c r="AI178" s="106">
        <f>IF(INDEX(Base_Dados!AI:AI,MATCH($B178,Base_Dados!$B:$B,0))=0,0,
MAX(0, MIN(AI$1,
((INDEX(Base_Dados!AI:AI,MATCH($B178,Base_Dados!$B:$B,0))-MIN(Base_Dados!AI$5:AI$98)) /
(IF(MAX(Base_Dados!AI$5:AI$98)-MIN(Base_Dados!AI$5:AI$98)=0,1,MAX(Base_Dados!AI$5:AI$98)-MIN(Base_Dados!AI$5:AI$98)))) * AI$1)))</f>
        <v>1.9642857142857142</v>
      </c>
      <c r="AJ178" s="106">
        <f>IF(INDEX(Base_Dados!AJ:AJ,MATCH($B178,Base_Dados!$B:$B,0))=0,0,
MAX(0, MIN(AJ$1,
((INDEX(Base_Dados!AJ:AJ,MATCH($B178,Base_Dados!$B:$B,0))-MIN(Base_Dados!AJ$5:AJ$98)) /
(IF(MAX(Base_Dados!AJ$5:AJ$98)-MIN(Base_Dados!AJ$5:AJ$98)=0,1,MAX(Base_Dados!AJ$5:AJ$98)-MIN(Base_Dados!AJ$5:AJ$98)))) * AJ$1)))</f>
        <v>1.4967532467532467</v>
      </c>
      <c r="AK178" s="106">
        <f>IF(INDEX(Base_Dados!AK:AK,MATCH($B178,Base_Dados!$B:$B,0))=0,0,
MAX(0, MIN(AK$1,
((INDEX(Base_Dados!AK:AK,MATCH($B178,Base_Dados!$B:$B,0))-MIN(Base_Dados!AK$5:AK$98)) /
(IF(MAX(Base_Dados!AK$5:AK$98)-MIN(Base_Dados!AK$5:AK$98)=0,1,MAX(Base_Dados!AK$5:AK$98)-MIN(Base_Dados!AK$5:AK$98)))) * AK$1)))</f>
        <v>0.56954022988505748</v>
      </c>
      <c r="AL178" s="106">
        <f>IF(INDEX(Base_Dados!AL:AL,MATCH($B178,Base_Dados!$B:$B,0))=0,0,
MAX(0, MIN(AL$1,
((INDEX(Base_Dados!AL:AL,MATCH($B178,Base_Dados!$B:$B,0))-MIN(Base_Dados!AL$5:AL$98)) /
(IF(MAX(Base_Dados!AL$5:AL$98)-MIN(Base_Dados!AL$5:AL$98)=0,1,MAX(Base_Dados!AL$5:AL$98)-MIN(Base_Dados!AL$5:AL$98)))) * AL$1)))</f>
        <v>1</v>
      </c>
      <c r="AM178" s="106">
        <f>IF(INDEX(Base_Dados!AM:AM,MATCH($B178,Base_Dados!$B:$B,0))=0,0,
MAX(0, MIN(AM$1,
((INDEX(Base_Dados!AM:AM,MATCH($B178,Base_Dados!$B:$B,0))-MIN(Base_Dados!AM$5:AM$98)) /
(IF(MAX(Base_Dados!AM$5:AM$98)-MIN(Base_Dados!AM$5:AM$98)=0,1,MAX(Base_Dados!AM$5:AM$98)-MIN(Base_Dados!AM$5:AM$98)))) * AM$1)))</f>
        <v>1.4324184360435008</v>
      </c>
      <c r="AN178" s="106">
        <f>IF(INDEX(Base_Dados!AN:AN,MATCH($B178,Base_Dados!$B:$B,0))=0,0,
MAX(0, MIN(AN$1,
((INDEX(Base_Dados!AN:AN,MATCH($B178,Base_Dados!$B:$B,0))-MIN(Base_Dados!AN$5:AN$98)) /
(IF(MAX(Base_Dados!AN$5:AN$98)-MIN(Base_Dados!AN$5:AN$98)=0,1,MAX(Base_Dados!AN$5:AN$98)-MIN(Base_Dados!AN$5:AN$98)))) * AN$1)))</f>
        <v>0.47542552400772997</v>
      </c>
      <c r="AO178" s="106">
        <f>IF(INDEX(Base_Dados!AO:AO,MATCH($B178,Base_Dados!$B:$B,0))=0,0,
MAX(0, MIN(AO$1,
((INDEX(Base_Dados!AO:AO,MATCH($B178,Base_Dados!$B:$B,0))-MIN(Base_Dados!AO$5:AO$98)) /
(IF(MAX(Base_Dados!AO$5:AO$98)-MIN(Base_Dados!AO$5:AO$98)=0,1,MAX(Base_Dados!AO$5:AO$98)-MIN(Base_Dados!AO$5:AO$98)))) * AO$1)))</f>
        <v>0.20967741935483872</v>
      </c>
      <c r="AP178" s="106">
        <f>IF(INDEX(Base_Dados!AP:AP,MATCH($B178,Base_Dados!$B:$B,0))=0,0,
MAX(0, MIN(AP$1,
((INDEX(Base_Dados!AP:AP,MATCH($B178,Base_Dados!$B:$B,0))-MIN(Base_Dados!AP$5:AP$98)) /
(IF(MAX(Base_Dados!AP$5:AP$98)-MIN(Base_Dados!AP$5:AP$98)=0,1,MAX(Base_Dados!AP$5:AP$98)-MIN(Base_Dados!AP$5:AP$98)))) * AP$1)))</f>
        <v>0.41972477064220182</v>
      </c>
      <c r="AQ178" s="106">
        <f>IF(INDEX(Base_Dados!AQ:AQ,MATCH($B178,Base_Dados!$B:$B,0))=0,0,
MAX(0, MIN(AQ$1,
((INDEX(Base_Dados!AQ:AQ,MATCH($B178,Base_Dados!$B:$B,0))-MIN(Base_Dados!AQ$5:AQ$98)) /
(IF(MAX(Base_Dados!AQ$5:AQ$98)-MIN(Base_Dados!AQ$5:AQ$98)=0,1,MAX(Base_Dados!AQ$5:AQ$98)-MIN(Base_Dados!AQ$5:AQ$98)))) * AQ$1)))</f>
        <v>0.5</v>
      </c>
      <c r="AR178" s="106">
        <f>IF(INDEX(Base_Dados!AR:AR,MATCH($B178,Base_Dados!$B:$B,0))=0,0,
MAX(0, MIN(AR$1,
((INDEX(Base_Dados!AR:AR,MATCH($B178,Base_Dados!$B:$B,0))-MIN(Base_Dados!AR$5:AR$98)) /
(IF(MAX(Base_Dados!AR$5:AR$98)-MIN(Base_Dados!AR$5:AR$98)=0,1,MAX(Base_Dados!AR$5:AR$98)-MIN(Base_Dados!AR$5:AR$98)))) * AR$1)))</f>
        <v>0.27419354838709675</v>
      </c>
      <c r="AS178" s="106">
        <f>IF(INDEX(Base_Dados!AS:AS,MATCH($B178,Base_Dados!$B:$B,0))=0,0,
MAX(0, MIN(AS$1,
((INDEX(Base_Dados!AS:AS,MATCH($B178,Base_Dados!$B:$B,0))-MIN(Base_Dados!AS$5:AS$98)) /
(IF(MAX(Base_Dados!AS$5:AS$98)-MIN(Base_Dados!AS$5:AS$98)=0,1,MAX(Base_Dados!AS$5:AS$98)-MIN(Base_Dados!AS$5:AS$98)))) * AS$1)))</f>
        <v>0.43292682926829268</v>
      </c>
      <c r="AT178" s="106">
        <f>IF(INDEX(Base_Dados!AT:AT,MATCH($B178,Base_Dados!$B:$B,0))=0,0,
MAX(0, MIN(AT$1,
((INDEX(Base_Dados!AT:AT,MATCH($B178,Base_Dados!$B:$B,0))-MIN(Base_Dados!AT$5:AT$98)) /
(IF(MAX(Base_Dados!AT$5:AT$98)-MIN(Base_Dados!AT$5:AT$98)=0,1,MAX(Base_Dados!AT$5:AT$98)-MIN(Base_Dados!AT$5:AT$98)))) * AT$1)))</f>
        <v>0.1</v>
      </c>
      <c r="AU178" s="106">
        <f>IF(INDEX(Base_Dados!AU:AU,MATCH($B178,Base_Dados!$B:$B,0))=0,0,
MAX(0, MIN(AU$1,
((INDEX(Base_Dados!AU:AU,MATCH($B178,Base_Dados!$B:$B,0))-MIN(Base_Dados!AU$5:AU$98)) /
(IF(MAX(Base_Dados!AU$5:AU$98)-MIN(Base_Dados!AU$5:AU$98)=0,1,MAX(Base_Dados!AU$5:AU$98)-MIN(Base_Dados!AU$5:AU$98)))) * AU$1)))</f>
        <v>0.14887640449438203</v>
      </c>
      <c r="AV178" s="106">
        <f>IF(INDEX(Base_Dados!AV:AV,MATCH($B178,Base_Dados!$B:$B,0))=0,0,
MAX(0, MIN(AV$1,
((INDEX(Base_Dados!AV:AV,MATCH($B178,Base_Dados!$B:$B,0))-MIN(Base_Dados!AV$5:AV$98)) /
(IF(MAX(Base_Dados!AV$5:AV$98)-MIN(Base_Dados!AV$5:AV$98)=0,1,MAX(Base_Dados!AV$5:AV$98)-MIN(Base_Dados!AV$5:AV$98)))) * AV$1)))</f>
        <v>0.16346153846153846</v>
      </c>
      <c r="AW178" s="106">
        <f>IF(INDEX(Base_Dados!AW:AW,MATCH($B178,Base_Dados!$B:$B,0))=0,0,
MAX(0, MIN(AW$1,
((INDEX(Base_Dados!AW:AW,MATCH($B178,Base_Dados!$B:$B,0))-MIN(Base_Dados!AW$5:AW$98)) /
(IF(MAX(Base_Dados!AW$5:AW$98)-MIN(Base_Dados!AW$5:AW$98)=0,1,MAX(Base_Dados!AW$5:AW$98)-MIN(Base_Dados!AW$5:AW$98)))) * AW$1)))</f>
        <v>0.27941176470588236</v>
      </c>
      <c r="AX178" s="106">
        <f>IF(INDEX(Base_Dados!AX:AX,MATCH($B178,Base_Dados!$B:$B,0))=0,0,
MAX(0, MIN(AX$1,
((INDEX(Base_Dados!AX:AX,MATCH($B178,Base_Dados!$B:$B,0))-MIN(Base_Dados!AX$5:AX$98)) /
(IF(MAX(Base_Dados!AX$5:AX$98)-MIN(Base_Dados!AX$5:AX$98)=0,1,MAX(Base_Dados!AX$5:AX$98)-MIN(Base_Dados!AX$5:AX$98)))) * AX$1)))</f>
        <v>4.1612428143854817E-2</v>
      </c>
      <c r="AY178" s="106">
        <f>IF(INDEX(Base_Dados!AY:AY,MATCH($B178,Base_Dados!$B:$B,0))=0,0,
MAX(0, MIN(AY$1,
((INDEX(Base_Dados!AY:AY,MATCH($B178,Base_Dados!$B:$B,0))-MIN(Base_Dados!AY$5:AY$98)) /
(IF(MAX(Base_Dados!AY$5:AY$98)-MIN(Base_Dados!AY$5:AY$98)=0,1,MAX(Base_Dados!AY$5:AY$98)-MIN(Base_Dados!AY$5:AY$98)))) * AY$1)))</f>
        <v>0.41477085393999341</v>
      </c>
      <c r="AZ178" s="106">
        <f>IF(INDEX(Base_Dados!AZ:AZ,MATCH($B178,Base_Dados!$B:$B,0))=0,0,
MAX(0, MIN(AZ$1,
((INDEX(Base_Dados!AZ:AZ,MATCH($B178,Base_Dados!$B:$B,0))-MIN(Base_Dados!AZ$5:AZ$98)) /
(IF(MAX(Base_Dados!AZ$5:AZ$98)-MIN(Base_Dados!AZ$5:AZ$98)=0,1,MAX(Base_Dados!AZ$5:AZ$98)-MIN(Base_Dados!AZ$5:AZ$98)))) * AZ$1)))</f>
        <v>0.27660510114335973</v>
      </c>
      <c r="BA178" s="106">
        <f>IF(INDEX(Base_Dados!BA:BA,MATCH($B178,Base_Dados!$B:$B,0))=0,0,
MAX(0, MIN(BA$1,
((INDEX(Base_Dados!BA:BA,MATCH($B178,Base_Dados!$B:$B,0))-MIN(Base_Dados!BA$5:BA$98)) /
(IF(MAX(Base_Dados!BA$5:BA$98)-MIN(Base_Dados!BA$5:BA$98)=0,1,MAX(Base_Dados!BA$5:BA$98)-MIN(Base_Dados!BA$5:BA$98)))) * BA$1)))</f>
        <v>0.4908856768578343</v>
      </c>
      <c r="BB178" s="106">
        <f>IF(INDEX(Base_Dados!BB:BB,MATCH($B178,Base_Dados!$B:$B,0))=0,0,
MAX(0, MIN(BB$1,
((INDEX(Base_Dados!BB:BB,MATCH($B178,Base_Dados!$B:$B,0))-MIN(Base_Dados!BB$5:BB$98)) /
(IF(MAX(Base_Dados!BB$5:BB$98)-MIN(Base_Dados!BB$5:BB$98)=0,1,MAX(Base_Dados!BB$5:BB$98)-MIN(Base_Dados!BB$5:BB$98)))) * BB$1)))</f>
        <v>0.1145031587079359</v>
      </c>
      <c r="BC178" s="106">
        <f>IF(INDEX(Base_Dados!BC:BC,MATCH($B178,Base_Dados!$B:$B,0))=0,0,
MAX(0, MIN(BC$1,
((INDEX(Base_Dados!BC:BC,MATCH($B178,Base_Dados!$B:$B,0))-MIN(Base_Dados!BC$5:BC$98)) /
(IF(MAX(Base_Dados!BC$5:BC$98)-MIN(Base_Dados!BC$5:BC$98)=0,1,MAX(Base_Dados!BC$5:BC$98)-MIN(Base_Dados!BC$5:BC$98)))) * BC$1)))</f>
        <v>0.78373283059520604</v>
      </c>
      <c r="BD178" s="106">
        <f>IF(INDEX(Base_Dados!BD:BD,MATCH($B178,Base_Dados!$B:$B,0))=0,0,
MAX(0, MIN(BD$1,
((INDEX(Base_Dados!BD:BD,MATCH($B178,Base_Dados!$B:$B,0))-MIN(Base_Dados!BD$5:BD$98)) /
(IF(MAX(Base_Dados!BD$5:BD$98)-MIN(Base_Dados!BD$5:BD$98)=0,1,MAX(Base_Dados!BD$5:BD$98)-MIN(Base_Dados!BD$5:BD$98)))) * BD$1)))</f>
        <v>0.32657018212035177</v>
      </c>
      <c r="BE178" s="106">
        <f>IF(INDEX(Base_Dados!BE:BE,MATCH($B178,Base_Dados!$B:$B,0))=0,0,
MAX(0, MIN(BE$1,
((INDEX(Base_Dados!BE:BE,MATCH($B178,Base_Dados!$B:$B,0))-MIN(Base_Dados!BE$5:BE$98)) /
(IF(MAX(Base_Dados!BE$5:BE$98)-MIN(Base_Dados!BE$5:BE$98)=0,1,MAX(Base_Dados!BE$5:BE$98)-MIN(Base_Dados!BE$5:BE$98)))) * BE$1)))</f>
        <v>0.33366783743100853</v>
      </c>
      <c r="BF178" s="106">
        <f>IF(INDEX(Base_Dados!BF:BF,MATCH($B178,Base_Dados!$B:$B,0))=0,0,
MAX(0, MIN(BF$1,
((INDEX(Base_Dados!BF:BF,MATCH($B178,Base_Dados!$B:$B,0))-MIN(Base_Dados!BF$5:BF$98)) /
(IF(MAX(Base_Dados!BF$5:BF$98)-MIN(Base_Dados!BF$5:BF$98)=0,1,MAX(Base_Dados!BF$5:BF$98)-MIN(Base_Dados!BF$5:BF$98)))) * BF$1)))</f>
        <v>0.92694805194805197</v>
      </c>
      <c r="BG178" s="106">
        <f>IF(INDEX(Base_Dados!BG:BG,MATCH($B178,Base_Dados!$B:$B,0))=0,0,
MAX(0, MIN(BG$1,
((INDEX(Base_Dados!BG:BG,MATCH($B178,Base_Dados!$B:$B,0))-MIN(Base_Dados!BG$5:BG$98)) /
(IF(MAX(Base_Dados!BG$5:BG$98)-MIN(Base_Dados!BG$5:BG$98)=0,1,MAX(Base_Dados!BG$5:BG$98)-MIN(Base_Dados!BG$5:BG$98)))) * BG$1)))</f>
        <v>0.22993311036789299</v>
      </c>
      <c r="BH178" s="106">
        <f>IF(INDEX(Base_Dados!BH:BH,MATCH($B178,Base_Dados!$B:$B,0))=0,0,
MAX(0, MIN(BH$1,
((INDEX(Base_Dados!BH:BH,MATCH($B178,Base_Dados!$B:$B,0))-MIN(Base_Dados!BH$5:BH$98)) /
(IF(MAX(Base_Dados!BH$5:BH$98)-MIN(Base_Dados!BH$5:BH$98)=0,1,MAX(Base_Dados!BH$5:BH$98)-MIN(Base_Dados!BH$5:BH$98)))) * BH$1)))</f>
        <v>1</v>
      </c>
      <c r="BI178" s="106">
        <f>IF(INDEX(Base_Dados!BI:BI,MATCH($B178,Base_Dados!$B:$B,0))=0,0,
MAX(0, MIN(BI$1,
((INDEX(Base_Dados!BI:BI,MATCH($B178,Base_Dados!$B:$B,0))-MIN(Base_Dados!BI$5:BI$98)) /
(IF(MAX(Base_Dados!BI$5:BI$98)-MIN(Base_Dados!BI$5:BI$98)=0,1,MAX(Base_Dados!BI$5:BI$98)-MIN(Base_Dados!BI$5:BI$98)))) * BI$1)))</f>
        <v>0.96411856474258972</v>
      </c>
      <c r="BJ178" s="106">
        <f>IF(INDEX(Base_Dados!BJ:BJ,MATCH($B178,Base_Dados!$B:$B,0))=0,0,
MAX(0, MIN(BJ$1,
((INDEX(Base_Dados!BJ:BJ,MATCH($B178,Base_Dados!$B:$B,0))-MIN(Base_Dados!BJ$5:BJ$98)) /
(IF(MAX(Base_Dados!BJ$5:BJ$98)-MIN(Base_Dados!BJ$5:BJ$98)=0,1,MAX(Base_Dados!BJ$5:BJ$98)-MIN(Base_Dados!BJ$5:BJ$98)))) * BJ$1)))</f>
        <v>0.67368421052631577</v>
      </c>
      <c r="BK178" s="106">
        <f>IF(INDEX(Base_Dados!BK:BK,MATCH($B178,Base_Dados!$B:$B,0))=0,0,
MAX(0, MIN(BK$1,
((INDEX(Base_Dados!BK:BK,MATCH($B178,Base_Dados!$B:$B,0))-MIN(Base_Dados!BK$5:BK$98)) /
(IF(MAX(Base_Dados!BK$5:BK$98)-MIN(Base_Dados!BK$5:BK$98)=0,1,MAX(Base_Dados!BK$5:BK$98)-MIN(Base_Dados!BK$5:BK$98)))) * BK$1)))</f>
        <v>0.5535714285714286</v>
      </c>
      <c r="BL178" s="106">
        <f>IF(INDEX(Base_Dados!BL:BL,MATCH($B178,Base_Dados!$B:$B,0))=0,0,
MAX(0, MIN(BL$1,
((INDEX(Base_Dados!BL:BL,MATCH($B178,Base_Dados!$B:$B,0))-MIN(Base_Dados!BL$5:BL$98)) /
(IF(MAX(Base_Dados!BL$5:BL$98)-MIN(Base_Dados!BL$5:BL$98)=0,1,MAX(Base_Dados!BL$5:BL$98)-MIN(Base_Dados!BL$5:BL$98)))) * BL$1)))</f>
        <v>0.67426710097719866</v>
      </c>
      <c r="BM178" s="106">
        <f>IF(INDEX(Base_Dados!BM:BM,MATCH($B178,Base_Dados!$B:$B,0))=0,0,
MAX(0, MIN(BM$1,
((INDEX(Base_Dados!BM:BM,MATCH($B178,Base_Dados!$B:$B,0))-MIN(Base_Dados!BM$5:BM$98)) /
(IF(MAX(Base_Dados!BM$5:BM$98)-MIN(Base_Dados!BM$5:BM$98)=0,1,MAX(Base_Dados!BM$5:BM$98)-MIN(Base_Dados!BM$5:BM$98)))) * BM$1)))</f>
        <v>0.8438481132634329</v>
      </c>
      <c r="BN178" s="106">
        <f>IF(INDEX(Base_Dados!BN:BN,MATCH($B178,Base_Dados!$B:$B,0))=0,0,
MAX(0, MIN(BN$1,
((INDEX(Base_Dados!BN:BN,MATCH($B178,Base_Dados!$B:$B,0))-MIN(Base_Dados!BN$5:BN$98)) /
(IF(MAX(Base_Dados!BN$5:BN$98)-MIN(Base_Dados!BN$5:BN$98)=0,1,MAX(Base_Dados!BN$5:BN$98)-MIN(Base_Dados!BN$5:BN$98)))) * BN$1)))</f>
        <v>0.50167806758370781</v>
      </c>
      <c r="BO178" s="106">
        <f>IF(INDEX(Base_Dados!BO:BO,MATCH($B178,Base_Dados!$B:$B,0))=0,0,
MAX(0, MIN(BO$1,
((INDEX(Base_Dados!BO:BO,MATCH($B178,Base_Dados!$B:$B,0))-MIN(Base_Dados!BO$5:BO$98)) /
(IF(MAX(Base_Dados!BO$5:BO$98)-MIN(Base_Dados!BO$5:BO$98)=0,1,MAX(Base_Dados!BO$5:BO$98)-MIN(Base_Dados!BO$5:BO$98)))) * BO$1)))</f>
        <v>2.5862068965517241E-2</v>
      </c>
      <c r="BP178" s="106">
        <f t="shared" si="12"/>
        <v>51.161795477963963</v>
      </c>
      <c r="BQ178" s="111">
        <f t="shared" si="13"/>
        <v>0.52744679853161225</v>
      </c>
      <c r="BR178" s="112">
        <f t="shared" si="14"/>
        <v>0.21293848505358898</v>
      </c>
      <c r="BS178" s="113">
        <f t="shared" si="15"/>
        <v>50.948856992910372</v>
      </c>
    </row>
    <row r="179" spans="1:71">
      <c r="A179" s="21">
        <v>25023</v>
      </c>
      <c r="B179" s="21" t="s">
        <v>428</v>
      </c>
      <c r="C179" s="21" t="s">
        <v>413</v>
      </c>
      <c r="D179" s="105">
        <f>IF(INDEX(Base_Dados!D:D,MATCH($B179,Base_Dados!$B:$B,0))=0,0,
MAX(0, MIN(D$1,
((INDEX(Base_Dados!D:D,MATCH($B179,Base_Dados!$B:$B,0))-MIN(Base_Dados!D$5:D$98)) /
(IF(MAX(Base_Dados!D$5:D$98)-MIN(Base_Dados!D$5:D$98)=0,1,MAX(Base_Dados!D$5:D$98)-MIN(Base_Dados!D$5:D$98)))) * D$1)))</f>
        <v>0.27084790586323521</v>
      </c>
      <c r="E179" s="106">
        <f>IF(INDEX(Base_Dados!E:E,MATCH($B179,Base_Dados!$B:$B,0))=0,0,
MAX(0, MIN(E$1,
((INDEX(Base_Dados!E:E,MATCH($B179,Base_Dados!$B:$B,0))-MIN(Base_Dados!E$5:E$98)) /
(IF(MAX(Base_Dados!E$5:E$98)-MIN(Base_Dados!E$5:E$98)=0,1,MAX(Base_Dados!E$5:E$98)-MIN(Base_Dados!E$5:E$98)))) * E$1)))</f>
        <v>9.3873043073433346E-2</v>
      </c>
      <c r="F179" s="106">
        <f>IF(INDEX(Base_Dados!F:F,MATCH($B179,Base_Dados!$B:$B,0))=0,0,
MAX(0, MIN(F$1,
((INDEX(Base_Dados!F:F,MATCH($B179,Base_Dados!$B:$B,0))-MIN(Base_Dados!F$5:F$98)) /
(IF(MAX(Base_Dados!F$5:F$98)-MIN(Base_Dados!F$5:F$98)=0,1,MAX(Base_Dados!F$5:F$98)-MIN(Base_Dados!F$5:F$98)))) * F$1)))</f>
        <v>8.7525740086524473E-2</v>
      </c>
      <c r="G179" s="106">
        <f>IF(INDEX(Base_Dados!G:G,MATCH($B179,Base_Dados!$B:$B,0))=0,0,
MAX(0, MIN(G$1,
((INDEX(Base_Dados!G:G,MATCH($B179,Base_Dados!$B:$B,0))-MIN(Base_Dados!G$5:G$98)) /
(IF(MAX(Base_Dados!G$5:G$98)-MIN(Base_Dados!G$5:G$98)=0,1,MAX(Base_Dados!G$5:G$98)-MIN(Base_Dados!G$5:G$98)))) * G$1)))</f>
        <v>8.2570959418250059E-2</v>
      </c>
      <c r="H179" s="106">
        <f>IF(INDEX(Base_Dados!H:H,MATCH($B179,Base_Dados!$B:$B,0))=0,0,
MAX(0, MIN(H$1,
((INDEX(Base_Dados!H:H,MATCH($B179,Base_Dados!$B:$B,0))-MIN(Base_Dados!H$5:H$98)) /
(IF(MAX(Base_Dados!H$5:H$98)-MIN(Base_Dados!H$5:H$98)=0,1,MAX(Base_Dados!H$5:H$98)-MIN(Base_Dados!H$5:H$98)))) * H$1)))</f>
        <v>8.6075270019454822E-2</v>
      </c>
      <c r="I179" s="106">
        <f>IF(INDEX(Base_Dados!I:I,MATCH($B179,Base_Dados!$B:$B,0))=0,0,
MAX(0, MIN(I$1,
((INDEX(Base_Dados!I:I,MATCH($B179,Base_Dados!$B:$B,0))-MIN(Base_Dados!I$5:I$98)) /
(IF(MAX(Base_Dados!I$5:I$98)-MIN(Base_Dados!I$5:I$98)=0,1,MAX(Base_Dados!I$5:I$98)-MIN(Base_Dados!I$5:I$98)))) * I$1)))</f>
        <v>9.221204570988209E-2</v>
      </c>
      <c r="J179" s="106">
        <f>IF(INDEX(Base_Dados!J:J,MATCH($B179,Base_Dados!$B:$B,0))=0,0,
MAX(0, MIN(J$1,
((INDEX(Base_Dados!J:J,MATCH($B179,Base_Dados!$B:$B,0))-MIN(Base_Dados!J$5:J$98)) /
(IF(MAX(Base_Dados!J$5:J$98)-MIN(Base_Dados!J$5:J$98)=0,1,MAX(Base_Dados!J$5:J$98)-MIN(Base_Dados!J$5:J$98)))) * J$1)))</f>
        <v>9.8980325808247727E-2</v>
      </c>
      <c r="K179" s="106">
        <f>IF(INDEX(Base_Dados!K:K,MATCH($B179,Base_Dados!$B:$B,0))=0,0,
MAX(0, MIN(K$1,
((INDEX(Base_Dados!K:K,MATCH($B179,Base_Dados!$B:$B,0))-MIN(Base_Dados!K$5:K$98)) /
(IF(MAX(Base_Dados!K$5:K$98)-MIN(Base_Dados!K$5:K$98)=0,1,MAX(Base_Dados!K$5:K$98)-MIN(Base_Dados!K$5:K$98)))) * K$1)))</f>
        <v>9.2726967799642221E-2</v>
      </c>
      <c r="L179" s="106">
        <f>IF(INDEX(Base_Dados!L:L,MATCH($B179,Base_Dados!$B:$B,0))=0,0,
MAX(0, MIN(L$1,
((INDEX(Base_Dados!L:L,MATCH($B179,Base_Dados!$B:$B,0))-MIN(Base_Dados!L$5:L$98)) /
(IF(MAX(Base_Dados!L$5:L$98)-MIN(Base_Dados!L$5:L$98)=0,1,MAX(Base_Dados!L$5:L$98)-MIN(Base_Dados!L$5:L$98)))) * L$1)))</f>
        <v>0.10161873958037231</v>
      </c>
      <c r="M179" s="106">
        <f>IF(INDEX(Base_Dados!M:M,MATCH($B179,Base_Dados!$B:$B,0))=0,0,
MAX(0, MIN(M$1,
((INDEX(Base_Dados!M:M,MATCH($B179,Base_Dados!$B:$B,0))-MIN(Base_Dados!M$5:M$98)) /
(IF(MAX(Base_Dados!M$5:M$98)-MIN(Base_Dados!M$5:M$98)=0,1,MAX(Base_Dados!M$5:M$98)-MIN(Base_Dados!M$5:M$98)))) * M$1)))</f>
        <v>9.1067055393586005E-2</v>
      </c>
      <c r="N179" s="106">
        <f>IF(INDEX(Base_Dados!N:N,MATCH($B179,Base_Dados!$B:$B,0))=0,0,
MAX(0, MIN(N$1,
((INDEX(Base_Dados!N:N,MATCH($B179,Base_Dados!$B:$B,0))-MIN(Base_Dados!N$5:N$98)) /
(IF(MAX(Base_Dados!N$5:N$98)-MIN(Base_Dados!N$5:N$98)=0,1,MAX(Base_Dados!N$5:N$98)-MIN(Base_Dados!N$5:N$98)))) * N$1)))</f>
        <v>0.11374957110235569</v>
      </c>
      <c r="O179" s="106">
        <f>IF(INDEX(Base_Dados!O:O,MATCH($B179,Base_Dados!$B:$B,0))=0,0,
MAX(0, MIN(O$1,
((INDEX(Base_Dados!O:O,MATCH($B179,Base_Dados!$B:$B,0))-MIN(Base_Dados!O$5:O$98)) /
(IF(MAX(Base_Dados!O$5:O$98)-MIN(Base_Dados!O$5:O$98)=0,1,MAX(Base_Dados!O$5:O$98)-MIN(Base_Dados!O$5:O$98)))) * O$1)))</f>
        <v>0.14800156084508612</v>
      </c>
      <c r="P179" s="106">
        <f>IF(INDEX(Base_Dados!P:P,MATCH($B179,Base_Dados!$B:$B,0))=0,0,
MAX(0, MIN(P$1,
((INDEX(Base_Dados!P:P,MATCH($B179,Base_Dados!$B:$B,0))-MIN(Base_Dados!P$5:P$98)) /
(IF(MAX(Base_Dados!P$5:P$98)-MIN(Base_Dados!P$5:P$98)=0,1,MAX(Base_Dados!P$5:P$98)-MIN(Base_Dados!P$5:P$98)))) * P$1)))</f>
        <v>7.5148347090837342E-2</v>
      </c>
      <c r="Q179" s="106">
        <f>IF(INDEX(Base_Dados!Q:Q,MATCH($B179,Base_Dados!$B:$B,0))=0,0,
MAX(0, MIN(Q$1,
((INDEX(Base_Dados!Q:Q,MATCH($B179,Base_Dados!$B:$B,0))-MIN(Base_Dados!Q$5:Q$98)) /
(IF(MAX(Base_Dados!Q$5:Q$98)-MIN(Base_Dados!Q$5:Q$98)=0,1,MAX(Base_Dados!Q$5:Q$98)-MIN(Base_Dados!Q$5:Q$98)))) * Q$1)))</f>
        <v>6.9769891001000475E-3</v>
      </c>
      <c r="R179" s="106">
        <f>IF(INDEX(Base_Dados!R:R,MATCH($B179,Base_Dados!$B:$B,0))=0,0,
MAX(0, MIN(R$1,
((INDEX(Base_Dados!R:R,MATCH($B179,Base_Dados!$B:$B,0))-MIN(Base_Dados!R$5:R$98)) /
(IF(MAX(Base_Dados!R$5:R$98)-MIN(Base_Dados!R$5:R$98)=0,1,MAX(Base_Dados!R$5:R$98)-MIN(Base_Dados!R$5:R$98)))) * R$1)))</f>
        <v>2.1500614461432858E-2</v>
      </c>
      <c r="S179" s="106">
        <f>IF(INDEX(Base_Dados!S:S,MATCH($B179,Base_Dados!$B:$B,0))=0,0,
MAX(0, MIN(S$1,
((INDEX(Base_Dados!S:S,MATCH($B179,Base_Dados!$B:$B,0))-MIN(Base_Dados!S$5:S$98)) /
(IF(MAX(Base_Dados!S$5:S$98)-MIN(Base_Dados!S$5:S$98)=0,1,MAX(Base_Dados!S$5:S$98)-MIN(Base_Dados!S$5:S$98)))) * S$1)))</f>
        <v>3.0884445442971621E-2</v>
      </c>
      <c r="T179" s="106">
        <f>IF(INDEX(Base_Dados!T:T,MATCH($B179,Base_Dados!$B:$B,0))=0,0,
MAX(0, MIN(T$1,
((INDEX(Base_Dados!T:T,MATCH($B179,Base_Dados!$B:$B,0))-MIN(Base_Dados!T$5:T$98)) /
(IF(MAX(Base_Dados!T$5:T$98)-MIN(Base_Dados!T$5:T$98)=0,1,MAX(Base_Dados!T$5:T$98)-MIN(Base_Dados!T$5:T$98)))) * T$1)))</f>
        <v>0.38161849930218478</v>
      </c>
      <c r="U179" s="106">
        <f>IF(INDEX(Base_Dados!U:U,MATCH($B179,Base_Dados!$B:$B,0))=0,0,
MAX(0, MIN(U$1,
((INDEX(Base_Dados!U:U,MATCH($B179,Base_Dados!$B:$B,0))-MIN(Base_Dados!U$5:U$98)) /
(IF(MAX(Base_Dados!U$5:U$98)-MIN(Base_Dados!U$5:U$98)=0,1,MAX(Base_Dados!U$5:U$98)-MIN(Base_Dados!U$5:U$98)))) * U$1)))</f>
        <v>0.8660437886460739</v>
      </c>
      <c r="V179" s="106">
        <f>IF(INDEX(Base_Dados!V:V,MATCH($B179,Base_Dados!$B:$B,0))=0,0,
MAX(0, MIN(V$1,
((INDEX(Base_Dados!V:V,MATCH($B179,Base_Dados!$B:$B,0))-MIN(Base_Dados!V$5:V$98)) /
(IF(MAX(Base_Dados!V$5:V$98)-MIN(Base_Dados!V$5:V$98)=0,1,MAX(Base_Dados!V$5:V$98)-MIN(Base_Dados!V$5:V$98)))) * V$1)))</f>
        <v>7.0506989604970788E-2</v>
      </c>
      <c r="W179" s="106">
        <f>IF(INDEX(Base_Dados!W:W,MATCH($B179,Base_Dados!$B:$B,0))=0,0,
MAX(0, MIN(W$1,
((INDEX(Base_Dados!W:W,MATCH($B179,Base_Dados!$B:$B,0))-MIN(Base_Dados!W$5:W$98)) /
(IF(MAX(Base_Dados!W$5:W$98)-MIN(Base_Dados!W$5:W$98)=0,1,MAX(Base_Dados!W$5:W$98)-MIN(Base_Dados!W$5:W$98)))) * W$1)))</f>
        <v>3.2511695495764368</v>
      </c>
      <c r="X179" s="106">
        <f>IF(INDEX(Base_Dados!X:X,MATCH($B179,Base_Dados!$B:$B,0))=0,0,
MAX(0, MIN(X$1,
((INDEX(Base_Dados!X:X,MATCH($B179,Base_Dados!$B:$B,0))-MIN(Base_Dados!X$5:X$98)) /
(IF(MAX(Base_Dados!X$5:X$98)-MIN(Base_Dados!X$5:X$98)=0,1,MAX(Base_Dados!X$5:X$98)-MIN(Base_Dados!X$5:X$98)))) * X$1)))</f>
        <v>0</v>
      </c>
      <c r="Y179" s="106">
        <f>IF(INDEX(Base_Dados!Y:Y,MATCH($B179,Base_Dados!$B:$B,0))=0,0,
MAX(0, MIN(Y$1,
((INDEX(Base_Dados!Y:Y,MATCH($B179,Base_Dados!$B:$B,0))-MIN(Base_Dados!Y$5:Y$98)) /
(IF(MAX(Base_Dados!Y$5:Y$98)-MIN(Base_Dados!Y$5:Y$98)=0,1,MAX(Base_Dados!Y$5:Y$98)-MIN(Base_Dados!Y$5:Y$98)))) * Y$1)))</f>
        <v>0</v>
      </c>
      <c r="Z179" s="106">
        <f>IF(INDEX(Base_Dados!Z:Z,MATCH($B179,Base_Dados!$B:$B,0))=0,0,
MAX(0, MIN(Z$1,
((INDEX(Base_Dados!Z:Z,MATCH($B179,Base_Dados!$B:$B,0))-MIN(Base_Dados!Z$5:Z$98)) /
(IF(MAX(Base_Dados!Z$5:Z$98)-MIN(Base_Dados!Z$5:Z$98)=0,1,MAX(Base_Dados!Z$5:Z$98)-MIN(Base_Dados!Z$5:Z$98)))) * Z$1)))</f>
        <v>0</v>
      </c>
      <c r="AA179" s="106">
        <f>IF(INDEX(Base_Dados!AA:AA,MATCH($B179,Base_Dados!$B:$B,0))=0,0,
MAX(0, MIN(AA$1,
((INDEX(Base_Dados!AA:AA,MATCH($B179,Base_Dados!$B:$B,0))-MIN(Base_Dados!AA$5:AA$98)) /
(IF(MAX(Base_Dados!AA$5:AA$98)-MIN(Base_Dados!AA$5:AA$98)=0,1,MAX(Base_Dados!AA$5:AA$98)-MIN(Base_Dados!AA$5:AA$98)))) * AA$1)))</f>
        <v>0</v>
      </c>
      <c r="AB179" s="106">
        <f>IF(INDEX(Base_Dados!AB:AB,MATCH($B179,Base_Dados!$B:$B,0))=0,0,
MAX(0, MIN(AB$1,
((INDEX(Base_Dados!AB:AB,MATCH($B179,Base_Dados!$B:$B,0))-MIN(Base_Dados!AB$5:AB$98)) /
(IF(MAX(Base_Dados!AB$5:AB$98)-MIN(Base_Dados!AB$5:AB$98)=0,1,MAX(Base_Dados!AB$5:AB$98)-MIN(Base_Dados!AB$5:AB$98)))) * AB$1)))</f>
        <v>0</v>
      </c>
      <c r="AC179" s="106">
        <f>IF(INDEX(Base_Dados!AC:AC,MATCH($B179,Base_Dados!$B:$B,0))=0,0,
MAX(0, MIN(AC$1,
((INDEX(Base_Dados!AC:AC,MATCH($B179,Base_Dados!$B:$B,0))-MIN(Base_Dados!AC$5:AC$98)) /
(IF(MAX(Base_Dados!AC$5:AC$98)-MIN(Base_Dados!AC$5:AC$98)=0,1,MAX(Base_Dados!AC$5:AC$98)-MIN(Base_Dados!AC$5:AC$98)))) * AC$1)))</f>
        <v>3.158122952399306E-2</v>
      </c>
      <c r="AD179" s="106">
        <f>IF(INDEX(Base_Dados!AD:AD,MATCH($B179,Base_Dados!$B:$B,0))=0,0,
MAX(0, MIN(AD$1,
((INDEX(Base_Dados!AD:AD,MATCH($B179,Base_Dados!$B:$B,0))-MIN(Base_Dados!AD$5:AD$98)) /
(IF(MAX(Base_Dados!AD$5:AD$98)-MIN(Base_Dados!AD$5:AD$98)=0,1,MAX(Base_Dados!AD$5:AD$98)-MIN(Base_Dados!AD$5:AD$98)))) * AD$1)))</f>
        <v>2.9729329980772073E-2</v>
      </c>
      <c r="AE179" s="106">
        <f>IF(INDEX(Base_Dados!AE:AE,MATCH($B179,Base_Dados!$B:$B,0))=0,0,
MAX(0, MIN(AE$1,
((INDEX(Base_Dados!AE:AE,MATCH($B179,Base_Dados!$B:$B,0))-MIN(Base_Dados!AE$5:AE$98)) /
(IF(MAX(Base_Dados!AE$5:AE$98)-MIN(Base_Dados!AE$5:AE$98)=0,1,MAX(Base_Dados!AE$5:AE$98)-MIN(Base_Dados!AE$5:AE$98)))) * AE$1)))</f>
        <v>8.7588091471307358E-3</v>
      </c>
      <c r="AF179" s="106">
        <f>IF(INDEX(Base_Dados!AF:AF,MATCH($B179,Base_Dados!$B:$B,0))=0,0,
MAX(0, MIN(AF$1,
((INDEX(Base_Dados!AF:AF,MATCH($B179,Base_Dados!$B:$B,0))-MIN(Base_Dados!AF$5:AF$98)) /
(IF(MAX(Base_Dados!AF$5:AF$98)-MIN(Base_Dados!AF$5:AF$98)=0,1,MAX(Base_Dados!AF$5:AF$98)-MIN(Base_Dados!AF$5:AF$98)))) * AF$1)))</f>
        <v>9.0102514595687948E-3</v>
      </c>
      <c r="AG179" s="106">
        <f>IF(INDEX(Base_Dados!AG:AG,MATCH($B179,Base_Dados!$B:$B,0))=0,0,
MAX(0, MIN(AG$1,
((INDEX(Base_Dados!AG:AG,MATCH($B179,Base_Dados!$B:$B,0))-MIN(Base_Dados!AG$5:AG$98)) /
(IF(MAX(Base_Dados!AG$5:AG$98)-MIN(Base_Dados!AG$5:AG$98)=0,1,MAX(Base_Dados!AG$5:AG$98)-MIN(Base_Dados!AG$5:AG$98)))) * AG$1)))</f>
        <v>6.9769891001000475E-3</v>
      </c>
      <c r="AH179" s="106">
        <f>IF(INDEX(Base_Dados!AH:AH,MATCH($B179,Base_Dados!$B:$B,0))=0,0,
MAX(0, MIN(AH$1,
((INDEX(Base_Dados!AH:AH,MATCH($B179,Base_Dados!$B:$B,0))-MIN(Base_Dados!AH$5:AH$98)) /
(IF(MAX(Base_Dados!AH$5:AH$98)-MIN(Base_Dados!AH$5:AH$98)=0,1,MAX(Base_Dados!AH$5:AH$98)-MIN(Base_Dados!AH$5:AH$98)))) * AH$1)))</f>
        <v>1.6077852632615812</v>
      </c>
      <c r="AI179" s="106">
        <f>IF(INDEX(Base_Dados!AI:AI,MATCH($B179,Base_Dados!$B:$B,0))=0,0,
MAX(0, MIN(AI$1,
((INDEX(Base_Dados!AI:AI,MATCH($B179,Base_Dados!$B:$B,0))-MIN(Base_Dados!AI$5:AI$98)) /
(IF(MAX(Base_Dados!AI$5:AI$98)-MIN(Base_Dados!AI$5:AI$98)=0,1,MAX(Base_Dados!AI$5:AI$98)-MIN(Base_Dados!AI$5:AI$98)))) * AI$1)))</f>
        <v>0</v>
      </c>
      <c r="AJ179" s="106">
        <f>IF(INDEX(Base_Dados!AJ:AJ,MATCH($B179,Base_Dados!$B:$B,0))=0,0,
MAX(0, MIN(AJ$1,
((INDEX(Base_Dados!AJ:AJ,MATCH($B179,Base_Dados!$B:$B,0))-MIN(Base_Dados!AJ$5:AJ$98)) /
(IF(MAX(Base_Dados!AJ$5:AJ$98)-MIN(Base_Dados!AJ$5:AJ$98)=0,1,MAX(Base_Dados!AJ$5:AJ$98)-MIN(Base_Dados!AJ$5:AJ$98)))) * AJ$1)))</f>
        <v>0</v>
      </c>
      <c r="AK179" s="106">
        <f>IF(INDEX(Base_Dados!AK:AK,MATCH($B179,Base_Dados!$B:$B,0))=0,0,
MAX(0, MIN(AK$1,
((INDEX(Base_Dados!AK:AK,MATCH($B179,Base_Dados!$B:$B,0))-MIN(Base_Dados!AK$5:AK$98)) /
(IF(MAX(Base_Dados!AK$5:AK$98)-MIN(Base_Dados!AK$5:AK$98)=0,1,MAX(Base_Dados!AK$5:AK$98)-MIN(Base_Dados!AK$5:AK$98)))) * AK$1)))</f>
        <v>1.264367816091954E-2</v>
      </c>
      <c r="AL179" s="106">
        <f>IF(INDEX(Base_Dados!AL:AL,MATCH($B179,Base_Dados!$B:$B,0))=0,0,
MAX(0, MIN(AL$1,
((INDEX(Base_Dados!AL:AL,MATCH($B179,Base_Dados!$B:$B,0))-MIN(Base_Dados!AL$5:AL$98)) /
(IF(MAX(Base_Dados!AL$5:AL$98)-MIN(Base_Dados!AL$5:AL$98)=0,1,MAX(Base_Dados!AL$5:AL$98)-MIN(Base_Dados!AL$5:AL$98)))) * AL$1)))</f>
        <v>0</v>
      </c>
      <c r="AM179" s="106">
        <f>IF(INDEX(Base_Dados!AM:AM,MATCH($B179,Base_Dados!$B:$B,0))=0,0,
MAX(0, MIN(AM$1,
((INDEX(Base_Dados!AM:AM,MATCH($B179,Base_Dados!$B:$B,0))-MIN(Base_Dados!AM$5:AM$98)) /
(IF(MAX(Base_Dados!AM$5:AM$98)-MIN(Base_Dados!AM$5:AM$98)=0,1,MAX(Base_Dados!AM$5:AM$98)-MIN(Base_Dados!AM$5:AM$98)))) * AM$1)))</f>
        <v>0</v>
      </c>
      <c r="AN179" s="106">
        <f>IF(INDEX(Base_Dados!AN:AN,MATCH($B179,Base_Dados!$B:$B,0))=0,0,
MAX(0, MIN(AN$1,
((INDEX(Base_Dados!AN:AN,MATCH($B179,Base_Dados!$B:$B,0))-MIN(Base_Dados!AN$5:AN$98)) /
(IF(MAX(Base_Dados!AN$5:AN$98)-MIN(Base_Dados!AN$5:AN$98)=0,1,MAX(Base_Dados!AN$5:AN$98)-MIN(Base_Dados!AN$5:AN$98)))) * AN$1)))</f>
        <v>0</v>
      </c>
      <c r="AO179" s="106">
        <f>IF(INDEX(Base_Dados!AO:AO,MATCH($B179,Base_Dados!$B:$B,0))=0,0,
MAX(0, MIN(AO$1,
((INDEX(Base_Dados!AO:AO,MATCH($B179,Base_Dados!$B:$B,0))-MIN(Base_Dados!AO$5:AO$98)) /
(IF(MAX(Base_Dados!AO$5:AO$98)-MIN(Base_Dados!AO$5:AO$98)=0,1,MAX(Base_Dados!AO$5:AO$98)-MIN(Base_Dados!AO$5:AO$98)))) * AO$1)))</f>
        <v>0</v>
      </c>
      <c r="AP179" s="106">
        <f>IF(INDEX(Base_Dados!AP:AP,MATCH($B179,Base_Dados!$B:$B,0))=0,0,
MAX(0, MIN(AP$1,
((INDEX(Base_Dados!AP:AP,MATCH($B179,Base_Dados!$B:$B,0))-MIN(Base_Dados!AP$5:AP$98)) /
(IF(MAX(Base_Dados!AP$5:AP$98)-MIN(Base_Dados!AP$5:AP$98)=0,1,MAX(Base_Dados!AP$5:AP$98)-MIN(Base_Dados!AP$5:AP$98)))) * AP$1)))</f>
        <v>0</v>
      </c>
      <c r="AQ179" s="106">
        <f>IF(INDEX(Base_Dados!AQ:AQ,MATCH($B179,Base_Dados!$B:$B,0))=0,0,
MAX(0, MIN(AQ$1,
((INDEX(Base_Dados!AQ:AQ,MATCH($B179,Base_Dados!$B:$B,0))-MIN(Base_Dados!AQ$5:AQ$98)) /
(IF(MAX(Base_Dados!AQ$5:AQ$98)-MIN(Base_Dados!AQ$5:AQ$98)=0,1,MAX(Base_Dados!AQ$5:AQ$98)-MIN(Base_Dados!AQ$5:AQ$98)))) * AQ$1)))</f>
        <v>0</v>
      </c>
      <c r="AR179" s="106">
        <f>IF(INDEX(Base_Dados!AR:AR,MATCH($B179,Base_Dados!$B:$B,0))=0,0,
MAX(0, MIN(AR$1,
((INDEX(Base_Dados!AR:AR,MATCH($B179,Base_Dados!$B:$B,0))-MIN(Base_Dados!AR$5:AR$98)) /
(IF(MAX(Base_Dados!AR$5:AR$98)-MIN(Base_Dados!AR$5:AR$98)=0,1,MAX(Base_Dados!AR$5:AR$98)-MIN(Base_Dados!AR$5:AR$98)))) * AR$1)))</f>
        <v>0</v>
      </c>
      <c r="AS179" s="106">
        <f>IF(INDEX(Base_Dados!AS:AS,MATCH($B179,Base_Dados!$B:$B,0))=0,0,
MAX(0, MIN(AS$1,
((INDEX(Base_Dados!AS:AS,MATCH($B179,Base_Dados!$B:$B,0))-MIN(Base_Dados!AS$5:AS$98)) /
(IF(MAX(Base_Dados!AS$5:AS$98)-MIN(Base_Dados!AS$5:AS$98)=0,1,MAX(Base_Dados!AS$5:AS$98)-MIN(Base_Dados!AS$5:AS$98)))) * AS$1)))</f>
        <v>0</v>
      </c>
      <c r="AT179" s="106">
        <f>IF(INDEX(Base_Dados!AT:AT,MATCH($B179,Base_Dados!$B:$B,0))=0,0,
MAX(0, MIN(AT$1,
((INDEX(Base_Dados!AT:AT,MATCH($B179,Base_Dados!$B:$B,0))-MIN(Base_Dados!AT$5:AT$98)) /
(IF(MAX(Base_Dados!AT$5:AT$98)-MIN(Base_Dados!AT$5:AT$98)=0,1,MAX(Base_Dados!AT$5:AT$98)-MIN(Base_Dados!AT$5:AT$98)))) * AT$1)))</f>
        <v>0</v>
      </c>
      <c r="AU179" s="106">
        <f>IF(INDEX(Base_Dados!AU:AU,MATCH($B179,Base_Dados!$B:$B,0))=0,0,
MAX(0, MIN(AU$1,
((INDEX(Base_Dados!AU:AU,MATCH($B179,Base_Dados!$B:$B,0))-MIN(Base_Dados!AU$5:AU$98)) /
(IF(MAX(Base_Dados!AU$5:AU$98)-MIN(Base_Dados!AU$5:AU$98)=0,1,MAX(Base_Dados!AU$5:AU$98)-MIN(Base_Dados!AU$5:AU$98)))) * AU$1)))</f>
        <v>0</v>
      </c>
      <c r="AV179" s="106">
        <f>IF(INDEX(Base_Dados!AV:AV,MATCH($B179,Base_Dados!$B:$B,0))=0,0,
MAX(0, MIN(AV$1,
((INDEX(Base_Dados!AV:AV,MATCH($B179,Base_Dados!$B:$B,0))-MIN(Base_Dados!AV$5:AV$98)) /
(IF(MAX(Base_Dados!AV$5:AV$98)-MIN(Base_Dados!AV$5:AV$98)=0,1,MAX(Base_Dados!AV$5:AV$98)-MIN(Base_Dados!AV$5:AV$98)))) * AV$1)))</f>
        <v>0</v>
      </c>
      <c r="AW179" s="106">
        <f>IF(INDEX(Base_Dados!AW:AW,MATCH($B179,Base_Dados!$B:$B,0))=0,0,
MAX(0, MIN(AW$1,
((INDEX(Base_Dados!AW:AW,MATCH($B179,Base_Dados!$B:$B,0))-MIN(Base_Dados!AW$5:AW$98)) /
(IF(MAX(Base_Dados!AW$5:AW$98)-MIN(Base_Dados!AW$5:AW$98)=0,1,MAX(Base_Dados!AW$5:AW$98)-MIN(Base_Dados!AW$5:AW$98)))) * AW$1)))</f>
        <v>0</v>
      </c>
      <c r="AX179" s="106">
        <f>IF(INDEX(Base_Dados!AX:AX,MATCH($B179,Base_Dados!$B:$B,0))=0,0,
MAX(0, MIN(AX$1,
((INDEX(Base_Dados!AX:AX,MATCH($B179,Base_Dados!$B:$B,0))-MIN(Base_Dados!AX$5:AX$98)) /
(IF(MAX(Base_Dados!AX$5:AX$98)-MIN(Base_Dados!AX$5:AX$98)=0,1,MAX(Base_Dados!AX$5:AX$98)-MIN(Base_Dados!AX$5:AX$98)))) * AX$1)))</f>
        <v>0</v>
      </c>
      <c r="AY179" s="106">
        <f>IF(INDEX(Base_Dados!AY:AY,MATCH($B179,Base_Dados!$B:$B,0))=0,0,
MAX(0, MIN(AY$1,
((INDEX(Base_Dados!AY:AY,MATCH($B179,Base_Dados!$B:$B,0))-MIN(Base_Dados!AY$5:AY$98)) /
(IF(MAX(Base_Dados!AY$5:AY$98)-MIN(Base_Dados!AY$5:AY$98)=0,1,MAX(Base_Dados!AY$5:AY$98)-MIN(Base_Dados!AY$5:AY$98)))) * AY$1)))</f>
        <v>0</v>
      </c>
      <c r="AZ179" s="106">
        <f>IF(INDEX(Base_Dados!AZ:AZ,MATCH($B179,Base_Dados!$B:$B,0))=0,0,
MAX(0, MIN(AZ$1,
((INDEX(Base_Dados!AZ:AZ,MATCH($B179,Base_Dados!$B:$B,0))-MIN(Base_Dados!AZ$5:AZ$98)) /
(IF(MAX(Base_Dados!AZ$5:AZ$98)-MIN(Base_Dados!AZ$5:AZ$98)=0,1,MAX(Base_Dados!AZ$5:AZ$98)-MIN(Base_Dados!AZ$5:AZ$98)))) * AZ$1)))</f>
        <v>0</v>
      </c>
      <c r="BA179" s="106">
        <f>IF(INDEX(Base_Dados!BA:BA,MATCH($B179,Base_Dados!$B:$B,0))=0,0,
MAX(0, MIN(BA$1,
((INDEX(Base_Dados!BA:BA,MATCH($B179,Base_Dados!$B:$B,0))-MIN(Base_Dados!BA$5:BA$98)) /
(IF(MAX(Base_Dados!BA$5:BA$98)-MIN(Base_Dados!BA$5:BA$98)=0,1,MAX(Base_Dados!BA$5:BA$98)-MIN(Base_Dados!BA$5:BA$98)))) * BA$1)))</f>
        <v>1.5542085747907369E-2</v>
      </c>
      <c r="BB179" s="106">
        <f>IF(INDEX(Base_Dados!BB:BB,MATCH($B179,Base_Dados!$B:$B,0))=0,0,
MAX(0, MIN(BB$1,
((INDEX(Base_Dados!BB:BB,MATCH($B179,Base_Dados!$B:$B,0))-MIN(Base_Dados!BB$5:BB$98)) /
(IF(MAX(Base_Dados!BB$5:BB$98)-MIN(Base_Dados!BB$5:BB$98)=0,1,MAX(Base_Dados!BB$5:BB$98)-MIN(Base_Dados!BB$5:BB$98)))) * BB$1)))</f>
        <v>4.6707256303785174E-5</v>
      </c>
      <c r="BC179" s="106">
        <f>IF(INDEX(Base_Dados!BC:BC,MATCH($B179,Base_Dados!$B:$B,0))=0,0,
MAX(0, MIN(BC$1,
((INDEX(Base_Dados!BC:BC,MATCH($B179,Base_Dados!$B:$B,0))-MIN(Base_Dados!BC$5:BC$98)) /
(IF(MAX(Base_Dados!BC$5:BC$98)-MIN(Base_Dados!BC$5:BC$98)=0,1,MAX(Base_Dados!BC$5:BC$98)-MIN(Base_Dados!BC$5:BC$98)))) * BC$1)))</f>
        <v>1.831403178023162E-2</v>
      </c>
      <c r="BD179" s="106">
        <f>IF(INDEX(Base_Dados!BD:BD,MATCH($B179,Base_Dados!$B:$B,0))=0,0,
MAX(0, MIN(BD$1,
((INDEX(Base_Dados!BD:BD,MATCH($B179,Base_Dados!$B:$B,0))-MIN(Base_Dados!BD$5:BD$98)) /
(IF(MAX(Base_Dados!BD$5:BD$98)-MIN(Base_Dados!BD$5:BD$98)=0,1,MAX(Base_Dados!BD$5:BD$98)-MIN(Base_Dados!BD$5:BD$98)))) * BD$1)))</f>
        <v>4.2933314867391456E-3</v>
      </c>
      <c r="BE179" s="106">
        <f>IF(INDEX(Base_Dados!BE:BE,MATCH($B179,Base_Dados!$B:$B,0))=0,0,
MAX(0, MIN(BE$1,
((INDEX(Base_Dados!BE:BE,MATCH($B179,Base_Dados!$B:$B,0))-MIN(Base_Dados!BE$5:BE$98)) /
(IF(MAX(Base_Dados!BE$5:BE$98)-MIN(Base_Dados!BE$5:BE$98)=0,1,MAX(Base_Dados!BE$5:BE$98)-MIN(Base_Dados!BE$5:BE$98)))) * BE$1)))</f>
        <v>2.8600100351229302E-2</v>
      </c>
      <c r="BF179" s="106">
        <f>IF(INDEX(Base_Dados!BF:BF,MATCH($B179,Base_Dados!$B:$B,0))=0,0,
MAX(0, MIN(BF$1,
((INDEX(Base_Dados!BF:BF,MATCH($B179,Base_Dados!$B:$B,0))-MIN(Base_Dados!BF$5:BF$98)) /
(IF(MAX(Base_Dados!BF$5:BF$98)-MIN(Base_Dados!BF$5:BF$98)=0,1,MAX(Base_Dados!BF$5:BF$98)-MIN(Base_Dados!BF$5:BF$98)))) * BF$1)))</f>
        <v>0</v>
      </c>
      <c r="BG179" s="106">
        <f>IF(INDEX(Base_Dados!BG:BG,MATCH($B179,Base_Dados!$B:$B,0))=0,0,
MAX(0, MIN(BG$1,
((INDEX(Base_Dados!BG:BG,MATCH($B179,Base_Dados!$B:$B,0))-MIN(Base_Dados!BG$5:BG$98)) /
(IF(MAX(Base_Dados!BG$5:BG$98)-MIN(Base_Dados!BG$5:BG$98)=0,1,MAX(Base_Dados!BG$5:BG$98)-MIN(Base_Dados!BG$5:BG$98)))) * BG$1)))</f>
        <v>0</v>
      </c>
      <c r="BH179" s="106">
        <f>IF(INDEX(Base_Dados!BH:BH,MATCH($B179,Base_Dados!$B:$B,0))=0,0,
MAX(0, MIN(BH$1,
((INDEX(Base_Dados!BH:BH,MATCH($B179,Base_Dados!$B:$B,0))-MIN(Base_Dados!BH$5:BH$98)) /
(IF(MAX(Base_Dados!BH$5:BH$98)-MIN(Base_Dados!BH$5:BH$98)=0,1,MAX(Base_Dados!BH$5:BH$98)-MIN(Base_Dados!BH$5:BH$98)))) * BH$1)))</f>
        <v>1.098901098901099E-2</v>
      </c>
      <c r="BI179" s="106">
        <f>IF(INDEX(Base_Dados!BI:BI,MATCH($B179,Base_Dados!$B:$B,0))=0,0,
MAX(0, MIN(BI$1,
((INDEX(Base_Dados!BI:BI,MATCH($B179,Base_Dados!$B:$B,0))-MIN(Base_Dados!BI$5:BI$98)) /
(IF(MAX(Base_Dados!BI$5:BI$98)-MIN(Base_Dados!BI$5:BI$98)=0,1,MAX(Base_Dados!BI$5:BI$98)-MIN(Base_Dados!BI$5:BI$98)))) * BI$1)))</f>
        <v>1.7160686427457099E-2</v>
      </c>
      <c r="BJ179" s="106">
        <f>IF(INDEX(Base_Dados!BJ:BJ,MATCH($B179,Base_Dados!$B:$B,0))=0,0,
MAX(0, MIN(BJ$1,
((INDEX(Base_Dados!BJ:BJ,MATCH($B179,Base_Dados!$B:$B,0))-MIN(Base_Dados!BJ$5:BJ$98)) /
(IF(MAX(Base_Dados!BJ$5:BJ$98)-MIN(Base_Dados!BJ$5:BJ$98)=0,1,MAX(Base_Dados!BJ$5:BJ$98)-MIN(Base_Dados!BJ$5:BJ$98)))) * BJ$1)))</f>
        <v>0</v>
      </c>
      <c r="BK179" s="106">
        <f>IF(INDEX(Base_Dados!BK:BK,MATCH($B179,Base_Dados!$B:$B,0))=0,0,
MAX(0, MIN(BK$1,
((INDEX(Base_Dados!BK:BK,MATCH($B179,Base_Dados!$B:$B,0))-MIN(Base_Dados!BK$5:BK$98)) /
(IF(MAX(Base_Dados!BK$5:BK$98)-MIN(Base_Dados!BK$5:BK$98)=0,1,MAX(Base_Dados!BK$5:BK$98)-MIN(Base_Dados!BK$5:BK$98)))) * BK$1)))</f>
        <v>0</v>
      </c>
      <c r="BL179" s="106">
        <f>IF(INDEX(Base_Dados!BL:BL,MATCH($B179,Base_Dados!$B:$B,0))=0,0,
MAX(0, MIN(BL$1,
((INDEX(Base_Dados!BL:BL,MATCH($B179,Base_Dados!$B:$B,0))-MIN(Base_Dados!BL$5:BL$98)) /
(IF(MAX(Base_Dados!BL$5:BL$98)-MIN(Base_Dados!BL$5:BL$98)=0,1,MAX(Base_Dados!BL$5:BL$98)-MIN(Base_Dados!BL$5:BL$98)))) * BL$1)))</f>
        <v>2.6058631921824105E-2</v>
      </c>
      <c r="BM179" s="106">
        <f>IF(INDEX(Base_Dados!BM:BM,MATCH($B179,Base_Dados!$B:$B,0))=0,0,
MAX(0, MIN(BM$1,
((INDEX(Base_Dados!BM:BM,MATCH($B179,Base_Dados!$B:$B,0))-MIN(Base_Dados!BM$5:BM$98)) /
(IF(MAX(Base_Dados!BM$5:BM$98)-MIN(Base_Dados!BM$5:BM$98)=0,1,MAX(Base_Dados!BM$5:BM$98)-MIN(Base_Dados!BM$5:BM$98)))) * BM$1)))</f>
        <v>0.5074259310975141</v>
      </c>
      <c r="BN179" s="106">
        <f>IF(INDEX(Base_Dados!BN:BN,MATCH($B179,Base_Dados!$B:$B,0))=0,0,
MAX(0, MIN(BN$1,
((INDEX(Base_Dados!BN:BN,MATCH($B179,Base_Dados!$B:$B,0))-MIN(Base_Dados!BN$5:BN$98)) /
(IF(MAX(Base_Dados!BN$5:BN$98)-MIN(Base_Dados!BN$5:BN$98)=0,1,MAX(Base_Dados!BN$5:BN$98)-MIN(Base_Dados!BN$5:BN$98)))) * BN$1)))</f>
        <v>0.48718720453863373</v>
      </c>
      <c r="BO179" s="106">
        <f>IF(INDEX(Base_Dados!BO:BO,MATCH($B179,Base_Dados!$B:$B,0))=0,0,
MAX(0, MIN(BO$1,
((INDEX(Base_Dados!BO:BO,MATCH($B179,Base_Dados!$B:$B,0))-MIN(Base_Dados!BO$5:BO$98)) /
(IF(MAX(Base_Dados!BO$5:BO$98)-MIN(Base_Dados!BO$5:BO$98)=0,1,MAX(Base_Dados!BO$5:BO$98)-MIN(Base_Dados!BO$5:BO$98)))) * BO$1)))</f>
        <v>1.7241379310344827E-2</v>
      </c>
      <c r="BP179" s="106">
        <f t="shared" si="12"/>
        <v>8.9024430594663393</v>
      </c>
      <c r="BQ179" s="111">
        <f t="shared" si="13"/>
        <v>0.46306079344037709</v>
      </c>
      <c r="BR179" s="112">
        <f t="shared" si="14"/>
        <v>0.14855247996235382</v>
      </c>
      <c r="BS179" s="113">
        <f t="shared" si="15"/>
        <v>8.7538905795039863</v>
      </c>
    </row>
    <row r="180" spans="1:71">
      <c r="A180" s="21">
        <v>26001</v>
      </c>
      <c r="B180" s="21" t="s">
        <v>477</v>
      </c>
      <c r="C180" s="21" t="s">
        <v>475</v>
      </c>
      <c r="D180" s="105">
        <f>IF(INDEX(Base_Dados!D:D,MATCH($B180,Base_Dados!$B:$B,0))=0,0,
MAX(0, MIN(D$1,
((INDEX(Base_Dados!D:D,MATCH($B180,Base_Dados!$B:$B,0))-MIN(Base_Dados!D$5:D$98)) /
(IF(MAX(Base_Dados!D$5:D$98)-MIN(Base_Dados!D$5:D$98)=0,1,MAX(Base_Dados!D$5:D$98)-MIN(Base_Dados!D$5:D$98)))) * D$1)))</f>
        <v>0.6908760352918023</v>
      </c>
      <c r="E180" s="106">
        <f>IF(INDEX(Base_Dados!E:E,MATCH($B180,Base_Dados!$B:$B,0))=0,0,
MAX(0, MIN(E$1,
((INDEX(Base_Dados!E:E,MATCH($B180,Base_Dados!$B:$B,0))-MIN(Base_Dados!E$5:E$98)) /
(IF(MAX(Base_Dados!E$5:E$98)-MIN(Base_Dados!E$5:E$98)=0,1,MAX(Base_Dados!E$5:E$98)-MIN(Base_Dados!E$5:E$98)))) * E$1)))</f>
        <v>0.28136159000747857</v>
      </c>
      <c r="F180" s="106">
        <f>IF(INDEX(Base_Dados!F:F,MATCH($B180,Base_Dados!$B:$B,0))=0,0,
MAX(0, MIN(F$1,
((INDEX(Base_Dados!F:F,MATCH($B180,Base_Dados!$B:$B,0))-MIN(Base_Dados!F$5:F$98)) /
(IF(MAX(Base_Dados!F$5:F$98)-MIN(Base_Dados!F$5:F$98)=0,1,MAX(Base_Dados!F$5:F$98)-MIN(Base_Dados!F$5:F$98)))) * F$1)))</f>
        <v>0.26473088621464869</v>
      </c>
      <c r="G180" s="106">
        <f>IF(INDEX(Base_Dados!G:G,MATCH($B180,Base_Dados!$B:$B,0))=0,0,
MAX(0, MIN(G$1,
((INDEX(Base_Dados!G:G,MATCH($B180,Base_Dados!$B:$B,0))-MIN(Base_Dados!G$5:G$98)) /
(IF(MAX(Base_Dados!G$5:G$98)-MIN(Base_Dados!G$5:G$98)=0,1,MAX(Base_Dados!G$5:G$98)-MIN(Base_Dados!G$5:G$98)))) * G$1)))</f>
        <v>0.24054927010592037</v>
      </c>
      <c r="H180" s="106">
        <f>IF(INDEX(Base_Dados!H:H,MATCH($B180,Base_Dados!$B:$B,0))=0,0,
MAX(0, MIN(H$1,
((INDEX(Base_Dados!H:H,MATCH($B180,Base_Dados!$B:$B,0))-MIN(Base_Dados!H$5:H$98)) /
(IF(MAX(Base_Dados!H$5:H$98)-MIN(Base_Dados!H$5:H$98)=0,1,MAX(Base_Dados!H$5:H$98)-MIN(Base_Dados!H$5:H$98)))) * H$1)))</f>
        <v>0.23689259598828238</v>
      </c>
      <c r="I180" s="106">
        <f>IF(INDEX(Base_Dados!I:I,MATCH($B180,Base_Dados!$B:$B,0))=0,0,
MAX(0, MIN(I$1,
((INDEX(Base_Dados!I:I,MATCH($B180,Base_Dados!$B:$B,0))-MIN(Base_Dados!I$5:I$98)) /
(IF(MAX(Base_Dados!I$5:I$98)-MIN(Base_Dados!I$5:I$98)=0,1,MAX(Base_Dados!I$5:I$98)-MIN(Base_Dados!I$5:I$98)))) * I$1)))</f>
        <v>0.22938498604848503</v>
      </c>
      <c r="J180" s="106">
        <f>IF(INDEX(Base_Dados!J:J,MATCH($B180,Base_Dados!$B:$B,0))=0,0,
MAX(0, MIN(J$1,
((INDEX(Base_Dados!J:J,MATCH($B180,Base_Dados!$B:$B,0))-MIN(Base_Dados!J$5:J$98)) /
(IF(MAX(Base_Dados!J$5:J$98)-MIN(Base_Dados!J$5:J$98)=0,1,MAX(Base_Dados!J$5:J$98)-MIN(Base_Dados!J$5:J$98)))) * J$1)))</f>
        <v>0.22733453295002951</v>
      </c>
      <c r="K180" s="106">
        <f>IF(INDEX(Base_Dados!K:K,MATCH($B180,Base_Dados!$B:$B,0))=0,0,
MAX(0, MIN(K$1,
((INDEX(Base_Dados!K:K,MATCH($B180,Base_Dados!$B:$B,0))-MIN(Base_Dados!K$5:K$98)) /
(IF(MAX(Base_Dados!K$5:K$98)-MIN(Base_Dados!K$5:K$98)=0,1,MAX(Base_Dados!K$5:K$98)-MIN(Base_Dados!K$5:K$98)))) * K$1)))</f>
        <v>0.21252795169946334</v>
      </c>
      <c r="L180" s="106">
        <f>IF(INDEX(Base_Dados!L:L,MATCH($B180,Base_Dados!$B:$B,0))=0,0,
MAX(0, MIN(L$1,
((INDEX(Base_Dados!L:L,MATCH($B180,Base_Dados!$B:$B,0))-MIN(Base_Dados!L$5:L$98)) /
(IF(MAX(Base_Dados!L$5:L$98)-MIN(Base_Dados!L$5:L$98)=0,1,MAX(Base_Dados!L$5:L$98)-MIN(Base_Dados!L$5:L$98)))) * L$1)))</f>
        <v>0.23035732120495073</v>
      </c>
      <c r="M180" s="106">
        <f>IF(INDEX(Base_Dados!M:M,MATCH($B180,Base_Dados!$B:$B,0))=0,0,
MAX(0, MIN(M$1,
((INDEX(Base_Dados!M:M,MATCH($B180,Base_Dados!$B:$B,0))-MIN(Base_Dados!M$5:M$98)) /
(IF(MAX(Base_Dados!M$5:M$98)-MIN(Base_Dados!M$5:M$98)=0,1,MAX(Base_Dados!M$5:M$98)-MIN(Base_Dados!M$5:M$98)))) * M$1)))</f>
        <v>0.22654227405247812</v>
      </c>
      <c r="N180" s="106">
        <f>IF(INDEX(Base_Dados!N:N,MATCH($B180,Base_Dados!$B:$B,0))=0,0,
MAX(0, MIN(N$1,
((INDEX(Base_Dados!N:N,MATCH($B180,Base_Dados!$B:$B,0))-MIN(Base_Dados!N$5:N$98)) /
(IF(MAX(Base_Dados!N$5:N$98)-MIN(Base_Dados!N$5:N$98)=0,1,MAX(Base_Dados!N$5:N$98)-MIN(Base_Dados!N$5:N$98)))) * N$1)))</f>
        <v>0.31931281723636107</v>
      </c>
      <c r="O180" s="106">
        <f>IF(INDEX(Base_Dados!O:O,MATCH($B180,Base_Dados!$B:$B,0))=0,0,
MAX(0, MIN(O$1,
((INDEX(Base_Dados!O:O,MATCH($B180,Base_Dados!$B:$B,0))-MIN(Base_Dados!O$5:O$98)) /
(IF(MAX(Base_Dados!O$5:O$98)-MIN(Base_Dados!O$5:O$98)=0,1,MAX(Base_Dados!O$5:O$98)-MIN(Base_Dados!O$5:O$98)))) * O$1)))</f>
        <v>0.379731311667317</v>
      </c>
      <c r="P180" s="106">
        <f>IF(INDEX(Base_Dados!P:P,MATCH($B180,Base_Dados!$B:$B,0))=0,0,
MAX(0, MIN(P$1,
((INDEX(Base_Dados!P:P,MATCH($B180,Base_Dados!$B:$B,0))-MIN(Base_Dados!P$5:P$98)) /
(IF(MAX(Base_Dados!P$5:P$98)-MIN(Base_Dados!P$5:P$98)=0,1,MAX(Base_Dados!P$5:P$98)-MIN(Base_Dados!P$5:P$98)))) * P$1)))</f>
        <v>6.7931269983434281E-2</v>
      </c>
      <c r="Q180" s="106">
        <f>IF(INDEX(Base_Dados!Q:Q,MATCH($B180,Base_Dados!$B:$B,0))=0,0,
MAX(0, MIN(Q$1,
((INDEX(Base_Dados!Q:Q,MATCH($B180,Base_Dados!$B:$B,0))-MIN(Base_Dados!Q$5:Q$98)) /
(IF(MAX(Base_Dados!Q$5:Q$98)-MIN(Base_Dados!Q$5:Q$98)=0,1,MAX(Base_Dados!Q$5:Q$98)-MIN(Base_Dados!Q$5:Q$98)))) * Q$1)))</f>
        <v>1.7113369490811436E-2</v>
      </c>
      <c r="R180" s="106">
        <f>IF(INDEX(Base_Dados!R:R,MATCH($B180,Base_Dados!$B:$B,0))=0,0,
MAX(0, MIN(R$1,
((INDEX(Base_Dados!R:R,MATCH($B180,Base_Dados!$B:$B,0))-MIN(Base_Dados!R$5:R$98)) /
(IF(MAX(Base_Dados!R$5:R$98)-MIN(Base_Dados!R$5:R$98)=0,1,MAX(Base_Dados!R$5:R$98)-MIN(Base_Dados!R$5:R$98)))) * R$1)))</f>
        <v>1.4813502651594831E-2</v>
      </c>
      <c r="S180" s="106">
        <f>IF(INDEX(Base_Dados!S:S,MATCH($B180,Base_Dados!$B:$B,0))=0,0,
MAX(0, MIN(S$1,
((INDEX(Base_Dados!S:S,MATCH($B180,Base_Dados!$B:$B,0))-MIN(Base_Dados!S$5:S$98)) /
(IF(MAX(Base_Dados!S$5:S$98)-MIN(Base_Dados!S$5:S$98)=0,1,MAX(Base_Dados!S$5:S$98)-MIN(Base_Dados!S$5:S$98)))) * S$1)))</f>
        <v>4.4499363438927582E-2</v>
      </c>
      <c r="T180" s="106">
        <f>IF(INDEX(Base_Dados!T:T,MATCH($B180,Base_Dados!$B:$B,0))=0,0,
MAX(0, MIN(T$1,
((INDEX(Base_Dados!T:T,MATCH($B180,Base_Dados!$B:$B,0))-MIN(Base_Dados!T$5:T$98)) /
(IF(MAX(Base_Dados!T$5:T$98)-MIN(Base_Dados!T$5:T$98)=0,1,MAX(Base_Dados!T$5:T$98)-MIN(Base_Dados!T$5:T$98)))) * T$1)))</f>
        <v>0.47747611053611738</v>
      </c>
      <c r="U180" s="106">
        <f>IF(INDEX(Base_Dados!U:U,MATCH($B180,Base_Dados!$B:$B,0))=0,0,
MAX(0, MIN(U$1,
((INDEX(Base_Dados!U:U,MATCH($B180,Base_Dados!$B:$B,0))-MIN(Base_Dados!U$5:U$98)) /
(IF(MAX(Base_Dados!U$5:U$98)-MIN(Base_Dados!U$5:U$98)=0,1,MAX(Base_Dados!U$5:U$98)-MIN(Base_Dados!U$5:U$98)))) * U$1)))</f>
        <v>0.89867828909321867</v>
      </c>
      <c r="V180" s="106">
        <f>IF(INDEX(Base_Dados!V:V,MATCH($B180,Base_Dados!$B:$B,0))=0,0,
MAX(0, MIN(V$1,
((INDEX(Base_Dados!V:V,MATCH($B180,Base_Dados!$B:$B,0))-MIN(Base_Dados!V$5:V$98)) /
(IF(MAX(Base_Dados!V$5:V$98)-MIN(Base_Dados!V$5:V$98)=0,1,MAX(Base_Dados!V$5:V$98)-MIN(Base_Dados!V$5:V$98)))) * V$1)))</f>
        <v>2.5571983050566214E-2</v>
      </c>
      <c r="W180" s="106">
        <f>IF(INDEX(Base_Dados!W:W,MATCH($B180,Base_Dados!$B:$B,0))=0,0,
MAX(0, MIN(W$1,
((INDEX(Base_Dados!W:W,MATCH($B180,Base_Dados!$B:$B,0))-MIN(Base_Dados!W$5:W$98)) /
(IF(MAX(Base_Dados!W$5:W$98)-MIN(Base_Dados!W$5:W$98)=0,1,MAX(Base_Dados!W$5:W$98)-MIN(Base_Dados!W$5:W$98)))) * W$1)))</f>
        <v>2.0052882709541224</v>
      </c>
      <c r="X180" s="106">
        <f>IF(INDEX(Base_Dados!X:X,MATCH($B180,Base_Dados!$B:$B,0))=0,0,
MAX(0, MIN(X$1,
((INDEX(Base_Dados!X:X,MATCH($B180,Base_Dados!$B:$B,0))-MIN(Base_Dados!X$5:X$98)) /
(IF(MAX(Base_Dados!X$5:X$98)-MIN(Base_Dados!X$5:X$98)=0,1,MAX(Base_Dados!X$5:X$98)-MIN(Base_Dados!X$5:X$98)))) * X$1)))</f>
        <v>0</v>
      </c>
      <c r="Y180" s="106">
        <f>IF(INDEX(Base_Dados!Y:Y,MATCH($B180,Base_Dados!$B:$B,0))=0,0,
MAX(0, MIN(Y$1,
((INDEX(Base_Dados!Y:Y,MATCH($B180,Base_Dados!$B:$B,0))-MIN(Base_Dados!Y$5:Y$98)) /
(IF(MAX(Base_Dados!Y$5:Y$98)-MIN(Base_Dados!Y$5:Y$98)=0,1,MAX(Base_Dados!Y$5:Y$98)-MIN(Base_Dados!Y$5:Y$98)))) * Y$1)))</f>
        <v>0</v>
      </c>
      <c r="Z180" s="106">
        <f>IF(INDEX(Base_Dados!Z:Z,MATCH($B180,Base_Dados!$B:$B,0))=0,0,
MAX(0, MIN(Z$1,
((INDEX(Base_Dados!Z:Z,MATCH($B180,Base_Dados!$B:$B,0))-MIN(Base_Dados!Z$5:Z$98)) /
(IF(MAX(Base_Dados!Z$5:Z$98)-MIN(Base_Dados!Z$5:Z$98)=0,1,MAX(Base_Dados!Z$5:Z$98)-MIN(Base_Dados!Z$5:Z$98)))) * Z$1)))</f>
        <v>0</v>
      </c>
      <c r="AA180" s="106">
        <f>IF(INDEX(Base_Dados!AA:AA,MATCH($B180,Base_Dados!$B:$B,0))=0,0,
MAX(0, MIN(AA$1,
((INDEX(Base_Dados!AA:AA,MATCH($B180,Base_Dados!$B:$B,0))-MIN(Base_Dados!AA$5:AA$98)) /
(IF(MAX(Base_Dados!AA$5:AA$98)-MIN(Base_Dados!AA$5:AA$98)=0,1,MAX(Base_Dados!AA$5:AA$98)-MIN(Base_Dados!AA$5:AA$98)))) * AA$1)))</f>
        <v>0</v>
      </c>
      <c r="AB180" s="106">
        <f>IF(INDEX(Base_Dados!AB:AB,MATCH($B180,Base_Dados!$B:$B,0))=0,0,
MAX(0, MIN(AB$1,
((INDEX(Base_Dados!AB:AB,MATCH($B180,Base_Dados!$B:$B,0))-MIN(Base_Dados!AB$5:AB$98)) /
(IF(MAX(Base_Dados!AB$5:AB$98)-MIN(Base_Dados!AB$5:AB$98)=0,1,MAX(Base_Dados!AB$5:AB$98)-MIN(Base_Dados!AB$5:AB$98)))) * AB$1)))</f>
        <v>5.9893547275899239E-2</v>
      </c>
      <c r="AC180" s="106">
        <f>IF(INDEX(Base_Dados!AC:AC,MATCH($B180,Base_Dados!$B:$B,0))=0,0,
MAX(0, MIN(AC$1,
((INDEX(Base_Dados!AC:AC,MATCH($B180,Base_Dados!$B:$B,0))-MIN(Base_Dados!AC$5:AC$98)) /
(IF(MAX(Base_Dados!AC$5:AC$98)-MIN(Base_Dados!AC$5:AC$98)=0,1,MAX(Base_Dados!AC$5:AC$98)-MIN(Base_Dados!AC$5:AC$98)))) * AC$1)))</f>
        <v>4.4734052804008481E-2</v>
      </c>
      <c r="AD180" s="106">
        <f>IF(INDEX(Base_Dados!AD:AD,MATCH($B180,Base_Dados!$B:$B,0))=0,0,
MAX(0, MIN(AD$1,
((INDEX(Base_Dados!AD:AD,MATCH($B180,Base_Dados!$B:$B,0))-MIN(Base_Dados!AD$5:AD$98)) /
(IF(MAX(Base_Dados!AD$5:AD$98)-MIN(Base_Dados!AD$5:AD$98)=0,1,MAX(Base_Dados!AD$5:AD$98)-MIN(Base_Dados!AD$5:AD$98)))) * AD$1)))</f>
        <v>1.4820292856086378E-2</v>
      </c>
      <c r="AE180" s="106">
        <f>IF(INDEX(Base_Dados!AE:AE,MATCH($B180,Base_Dados!$B:$B,0))=0,0,
MAX(0, MIN(AE$1,
((INDEX(Base_Dados!AE:AE,MATCH($B180,Base_Dados!$B:$B,0))-MIN(Base_Dados!AE$5:AE$98)) /
(IF(MAX(Base_Dados!AE$5:AE$98)-MIN(Base_Dados!AE$5:AE$98)=0,1,MAX(Base_Dados!AE$5:AE$98)-MIN(Base_Dados!AE$5:AE$98)))) * AE$1)))</f>
        <v>9.4923054796490734E-3</v>
      </c>
      <c r="AF180" s="106">
        <f>IF(INDEX(Base_Dados!AF:AF,MATCH($B180,Base_Dados!$B:$B,0))=0,0,
MAX(0, MIN(AF$1,
((INDEX(Base_Dados!AF:AF,MATCH($B180,Base_Dados!$B:$B,0))-MIN(Base_Dados!AF$5:AF$98)) /
(IF(MAX(Base_Dados!AF$5:AF$98)-MIN(Base_Dados!AF$5:AF$98)=0,1,MAX(Base_Dados!AF$5:AF$98)-MIN(Base_Dados!AF$5:AF$98)))) * AF$1)))</f>
        <v>1.0573254263779709E-2</v>
      </c>
      <c r="AG180" s="106">
        <f>IF(INDEX(Base_Dados!AG:AG,MATCH($B180,Base_Dados!$B:$B,0))=0,0,
MAX(0, MIN(AG$1,
((INDEX(Base_Dados!AG:AG,MATCH($B180,Base_Dados!$B:$B,0))-MIN(Base_Dados!AG$5:AG$98)) /
(IF(MAX(Base_Dados!AG$5:AG$98)-MIN(Base_Dados!AG$5:AG$98)=0,1,MAX(Base_Dados!AG$5:AG$98)-MIN(Base_Dados!AG$5:AG$98)))) * AG$1)))</f>
        <v>1.7113369490811436E-2</v>
      </c>
      <c r="AH180" s="106">
        <f>IF(INDEX(Base_Dados!AH:AH,MATCH($B180,Base_Dados!$B:$B,0))=0,0,
MAX(0, MIN(AH$1,
((INDEX(Base_Dados!AH:AH,MATCH($B180,Base_Dados!$B:$B,0))-MIN(Base_Dados!AH$5:AH$98)) /
(IF(MAX(Base_Dados!AH$5:AH$98)-MIN(Base_Dados!AH$5:AH$98)=0,1,MAX(Base_Dados!AH$5:AH$98)-MIN(Base_Dados!AH$5:AH$98)))) * AH$1)))</f>
        <v>1.6669950373823745</v>
      </c>
      <c r="AI180" s="106">
        <f>IF(INDEX(Base_Dados!AI:AI,MATCH($B180,Base_Dados!$B:$B,0))=0,0,
MAX(0, MIN(AI$1,
((INDEX(Base_Dados!AI:AI,MATCH($B180,Base_Dados!$B:$B,0))-MIN(Base_Dados!AI$5:AI$98)) /
(IF(MAX(Base_Dados!AI$5:AI$98)-MIN(Base_Dados!AI$5:AI$98)=0,1,MAX(Base_Dados!AI$5:AI$98)-MIN(Base_Dados!AI$5:AI$98)))) * AI$1)))</f>
        <v>0.10714285714285714</v>
      </c>
      <c r="AJ180" s="106">
        <f>IF(INDEX(Base_Dados!AJ:AJ,MATCH($B180,Base_Dados!$B:$B,0))=0,0,
MAX(0, MIN(AJ$1,
((INDEX(Base_Dados!AJ:AJ,MATCH($B180,Base_Dados!$B:$B,0))-MIN(Base_Dados!AJ$5:AJ$98)) /
(IF(MAX(Base_Dados!AJ$5:AJ$98)-MIN(Base_Dados!AJ$5:AJ$98)=0,1,MAX(Base_Dados!AJ$5:AJ$98)-MIN(Base_Dados!AJ$5:AJ$98)))) * AJ$1)))</f>
        <v>1.2301587301587302</v>
      </c>
      <c r="AK180" s="106">
        <f>IF(INDEX(Base_Dados!AK:AK,MATCH($B180,Base_Dados!$B:$B,0))=0,0,
MAX(0, MIN(AK$1,
((INDEX(Base_Dados!AK:AK,MATCH($B180,Base_Dados!$B:$B,0))-MIN(Base_Dados!AK$5:AK$98)) /
(IF(MAX(Base_Dados!AK$5:AK$98)-MIN(Base_Dados!AK$5:AK$98)=0,1,MAX(Base_Dados!AK$5:AK$98)-MIN(Base_Dados!AK$5:AK$98)))) * AK$1)))</f>
        <v>6.8965517241379309E-3</v>
      </c>
      <c r="AL180" s="106">
        <f>IF(INDEX(Base_Dados!AL:AL,MATCH($B180,Base_Dados!$B:$B,0))=0,0,
MAX(0, MIN(AL$1,
((INDEX(Base_Dados!AL:AL,MATCH($B180,Base_Dados!$B:$B,0))-MIN(Base_Dados!AL$5:AL$98)) /
(IF(MAX(Base_Dados!AL$5:AL$98)-MIN(Base_Dados!AL$5:AL$98)=0,1,MAX(Base_Dados!AL$5:AL$98)-MIN(Base_Dados!AL$5:AL$98)))) * AL$1)))</f>
        <v>0</v>
      </c>
      <c r="AM180" s="106">
        <f>IF(INDEX(Base_Dados!AM:AM,MATCH($B180,Base_Dados!$B:$B,0))=0,0,
MAX(0, MIN(AM$1,
((INDEX(Base_Dados!AM:AM,MATCH($B180,Base_Dados!$B:$B,0))-MIN(Base_Dados!AM$5:AM$98)) /
(IF(MAX(Base_Dados!AM$5:AM$98)-MIN(Base_Dados!AM$5:AM$98)=0,1,MAX(Base_Dados!AM$5:AM$98)-MIN(Base_Dados!AM$5:AM$98)))) * AM$1)))</f>
        <v>6.4215432418436039E-2</v>
      </c>
      <c r="AN180" s="106">
        <f>IF(INDEX(Base_Dados!AN:AN,MATCH($B180,Base_Dados!$B:$B,0))=0,0,
MAX(0, MIN(AN$1,
((INDEX(Base_Dados!AN:AN,MATCH($B180,Base_Dados!$B:$B,0))-MIN(Base_Dados!AN$5:AN$98)) /
(IF(MAX(Base_Dados!AN$5:AN$98)-MIN(Base_Dados!AN$5:AN$98)=0,1,MAX(Base_Dados!AN$5:AN$98)-MIN(Base_Dados!AN$5:AN$98)))) * AN$1)))</f>
        <v>0.14761904761904759</v>
      </c>
      <c r="AO180" s="106">
        <f>IF(INDEX(Base_Dados!AO:AO,MATCH($B180,Base_Dados!$B:$B,0))=0,0,
MAX(0, MIN(AO$1,
((INDEX(Base_Dados!AO:AO,MATCH($B180,Base_Dados!$B:$B,0))-MIN(Base_Dados!AO$5:AO$98)) /
(IF(MAX(Base_Dados!AO$5:AO$98)-MIN(Base_Dados!AO$5:AO$98)=0,1,MAX(Base_Dados!AO$5:AO$98)-MIN(Base_Dados!AO$5:AO$98)))) * AO$1)))</f>
        <v>0</v>
      </c>
      <c r="AP180" s="106">
        <f>IF(INDEX(Base_Dados!AP:AP,MATCH($B180,Base_Dados!$B:$B,0))=0,0,
MAX(0, MIN(AP$1,
((INDEX(Base_Dados!AP:AP,MATCH($B180,Base_Dados!$B:$B,0))-MIN(Base_Dados!AP$5:AP$98)) /
(IF(MAX(Base_Dados!AP$5:AP$98)-MIN(Base_Dados!AP$5:AP$98)=0,1,MAX(Base_Dados!AP$5:AP$98)-MIN(Base_Dados!AP$5:AP$98)))) * AP$1)))</f>
        <v>2.0642201834862386E-2</v>
      </c>
      <c r="AQ180" s="106">
        <f>IF(INDEX(Base_Dados!AQ:AQ,MATCH($B180,Base_Dados!$B:$B,0))=0,0,
MAX(0, MIN(AQ$1,
((INDEX(Base_Dados!AQ:AQ,MATCH($B180,Base_Dados!$B:$B,0))-MIN(Base_Dados!AQ$5:AQ$98)) /
(IF(MAX(Base_Dados!AQ$5:AQ$98)-MIN(Base_Dados!AQ$5:AQ$98)=0,1,MAX(Base_Dados!AQ$5:AQ$98)-MIN(Base_Dados!AQ$5:AQ$98)))) * AQ$1)))</f>
        <v>0</v>
      </c>
      <c r="AR180" s="106">
        <f>IF(INDEX(Base_Dados!AR:AR,MATCH($B180,Base_Dados!$B:$B,0))=0,0,
MAX(0, MIN(AR$1,
((INDEX(Base_Dados!AR:AR,MATCH($B180,Base_Dados!$B:$B,0))-MIN(Base_Dados!AR$5:AR$98)) /
(IF(MAX(Base_Dados!AR$5:AR$98)-MIN(Base_Dados!AR$5:AR$98)=0,1,MAX(Base_Dados!AR$5:AR$98)-MIN(Base_Dados!AR$5:AR$98)))) * AR$1)))</f>
        <v>0</v>
      </c>
      <c r="AS180" s="106">
        <f>IF(INDEX(Base_Dados!AS:AS,MATCH($B180,Base_Dados!$B:$B,0))=0,0,
MAX(0, MIN(AS$1,
((INDEX(Base_Dados!AS:AS,MATCH($B180,Base_Dados!$B:$B,0))-MIN(Base_Dados!AS$5:AS$98)) /
(IF(MAX(Base_Dados!AS$5:AS$98)-MIN(Base_Dados!AS$5:AS$98)=0,1,MAX(Base_Dados!AS$5:AS$98)-MIN(Base_Dados!AS$5:AS$98)))) * AS$1)))</f>
        <v>0</v>
      </c>
      <c r="AT180" s="106">
        <f>IF(INDEX(Base_Dados!AT:AT,MATCH($B180,Base_Dados!$B:$B,0))=0,0,
MAX(0, MIN(AT$1,
((INDEX(Base_Dados!AT:AT,MATCH($B180,Base_Dados!$B:$B,0))-MIN(Base_Dados!AT$5:AT$98)) /
(IF(MAX(Base_Dados!AT$5:AT$98)-MIN(Base_Dados!AT$5:AT$98)=0,1,MAX(Base_Dados!AT$5:AT$98)-MIN(Base_Dados!AT$5:AT$98)))) * AT$1)))</f>
        <v>0</v>
      </c>
      <c r="AU180" s="106">
        <f>IF(INDEX(Base_Dados!AU:AU,MATCH($B180,Base_Dados!$B:$B,0))=0,0,
MAX(0, MIN(AU$1,
((INDEX(Base_Dados!AU:AU,MATCH($B180,Base_Dados!$B:$B,0))-MIN(Base_Dados!AU$5:AU$98)) /
(IF(MAX(Base_Dados!AU$5:AU$98)-MIN(Base_Dados!AU$5:AU$98)=0,1,MAX(Base_Dados!AU$5:AU$98)-MIN(Base_Dados!AU$5:AU$98)))) * AU$1)))</f>
        <v>2.0599250936329586E-2</v>
      </c>
      <c r="AV180" s="106">
        <f>IF(INDEX(Base_Dados!AV:AV,MATCH($B180,Base_Dados!$B:$B,0))=0,0,
MAX(0, MIN(AV$1,
((INDEX(Base_Dados!AV:AV,MATCH($B180,Base_Dados!$B:$B,0))-MIN(Base_Dados!AV$5:AV$98)) /
(IF(MAX(Base_Dados!AV$5:AV$98)-MIN(Base_Dados!AV$5:AV$98)=0,1,MAX(Base_Dados!AV$5:AV$98)-MIN(Base_Dados!AV$5:AV$98)))) * AV$1)))</f>
        <v>0</v>
      </c>
      <c r="AW180" s="106">
        <f>IF(INDEX(Base_Dados!AW:AW,MATCH($B180,Base_Dados!$B:$B,0))=0,0,
MAX(0, MIN(AW$1,
((INDEX(Base_Dados!AW:AW,MATCH($B180,Base_Dados!$B:$B,0))-MIN(Base_Dados!AW$5:AW$98)) /
(IF(MAX(Base_Dados!AW$5:AW$98)-MIN(Base_Dados!AW$5:AW$98)=0,1,MAX(Base_Dados!AW$5:AW$98)-MIN(Base_Dados!AW$5:AW$98)))) * AW$1)))</f>
        <v>0</v>
      </c>
      <c r="AX180" s="106">
        <f>IF(INDEX(Base_Dados!AX:AX,MATCH($B180,Base_Dados!$B:$B,0))=0,0,
MAX(0, MIN(AX$1,
((INDEX(Base_Dados!AX:AX,MATCH($B180,Base_Dados!$B:$B,0))-MIN(Base_Dados!AX$5:AX$98)) /
(IF(MAX(Base_Dados!AX$5:AX$98)-MIN(Base_Dados!AX$5:AX$98)=0,1,MAX(Base_Dados!AX$5:AX$98)-MIN(Base_Dados!AX$5:AX$98)))) * AX$1)))</f>
        <v>1.7070979335130281E-2</v>
      </c>
      <c r="AY180" s="106">
        <f>IF(INDEX(Base_Dados!AY:AY,MATCH($B180,Base_Dados!$B:$B,0))=0,0,
MAX(0, MIN(AY$1,
((INDEX(Base_Dados!AY:AY,MATCH($B180,Base_Dados!$B:$B,0))-MIN(Base_Dados!AY$5:AY$98)) /
(IF(MAX(Base_Dados!AY$5:AY$98)-MIN(Base_Dados!AY$5:AY$98)=0,1,MAX(Base_Dados!AY$5:AY$98)-MIN(Base_Dados!AY$5:AY$98)))) * AY$1)))</f>
        <v>1.3188262446422684E-3</v>
      </c>
      <c r="AZ180" s="106">
        <f>IF(INDEX(Base_Dados!AZ:AZ,MATCH($B180,Base_Dados!$B:$B,0))=0,0,
MAX(0, MIN(AZ$1,
((INDEX(Base_Dados!AZ:AZ,MATCH($B180,Base_Dados!$B:$B,0))-MIN(Base_Dados!AZ$5:AZ$98)) /
(IF(MAX(Base_Dados!AZ$5:AZ$98)-MIN(Base_Dados!AZ$5:AZ$98)=0,1,MAX(Base_Dados!AZ$5:AZ$98)-MIN(Base_Dados!AZ$5:AZ$98)))) * AZ$1)))</f>
        <v>0.5</v>
      </c>
      <c r="BA180" s="106">
        <f>IF(INDEX(Base_Dados!BA:BA,MATCH($B180,Base_Dados!$B:$B,0))=0,0,
MAX(0, MIN(BA$1,
((INDEX(Base_Dados!BA:BA,MATCH($B180,Base_Dados!$B:$B,0))-MIN(Base_Dados!BA$5:BA$98)) /
(IF(MAX(Base_Dados!BA$5:BA$98)-MIN(Base_Dados!BA$5:BA$98)=0,1,MAX(Base_Dados!BA$5:BA$98)-MIN(Base_Dados!BA$5:BA$98)))) * BA$1)))</f>
        <v>6.774129088123626E-2</v>
      </c>
      <c r="BB180" s="106">
        <f>IF(INDEX(Base_Dados!BB:BB,MATCH($B180,Base_Dados!$B:$B,0))=0,0,
MAX(0, MIN(BB$1,
((INDEX(Base_Dados!BB:BB,MATCH($B180,Base_Dados!$B:$B,0))-MIN(Base_Dados!BB$5:BB$98)) /
(IF(MAX(Base_Dados!BB$5:BB$98)-MIN(Base_Dados!BB$5:BB$98)=0,1,MAX(Base_Dados!BB$5:BB$98)-MIN(Base_Dados!BB$5:BB$98)))) * BB$1)))</f>
        <v>0.5</v>
      </c>
      <c r="BC180" s="106">
        <f>IF(INDEX(Base_Dados!BC:BC,MATCH($B180,Base_Dados!$B:$B,0))=0,0,
MAX(0, MIN(BC$1,
((INDEX(Base_Dados!BC:BC,MATCH($B180,Base_Dados!$B:$B,0))-MIN(Base_Dados!BC$5:BC$98)) /
(IF(MAX(Base_Dados!BC$5:BC$98)-MIN(Base_Dados!BC$5:BC$98)=0,1,MAX(Base_Dados!BC$5:BC$98)-MIN(Base_Dados!BC$5:BC$98)))) * BC$1)))</f>
        <v>8.5645030972259631E-2</v>
      </c>
      <c r="BD180" s="106">
        <f>IF(INDEX(Base_Dados!BD:BD,MATCH($B180,Base_Dados!$B:$B,0))=0,0,
MAX(0, MIN(BD$1,
((INDEX(Base_Dados!BD:BD,MATCH($B180,Base_Dados!$B:$B,0))-MIN(Base_Dados!BD$5:BD$98)) /
(IF(MAX(Base_Dados!BD$5:BD$98)-MIN(Base_Dados!BD$5:BD$98)=0,1,MAX(Base_Dados!BD$5:BD$98)-MIN(Base_Dados!BD$5:BD$98)))) * BD$1)))</f>
        <v>4.376428225192161E-2</v>
      </c>
      <c r="BE180" s="106">
        <f>IF(INDEX(Base_Dados!BE:BE,MATCH($B180,Base_Dados!$B:$B,0))=0,0,
MAX(0, MIN(BE$1,
((INDEX(Base_Dados!BE:BE,MATCH($B180,Base_Dados!$B:$B,0))-MIN(Base_Dados!BE$5:BE$98)) /
(IF(MAX(Base_Dados!BE$5:BE$98)-MIN(Base_Dados!BE$5:BE$98)=0,1,MAX(Base_Dados!BE$5:BE$98)-MIN(Base_Dados!BE$5:BE$98)))) * BE$1)))</f>
        <v>3.3617661816357253E-2</v>
      </c>
      <c r="BF180" s="106">
        <f>IF(INDEX(Base_Dados!BF:BF,MATCH($B180,Base_Dados!$B:$B,0))=0,0,
MAX(0, MIN(BF$1,
((INDEX(Base_Dados!BF:BF,MATCH($B180,Base_Dados!$B:$B,0))-MIN(Base_Dados!BF$5:BF$98)) /
(IF(MAX(Base_Dados!BF$5:BF$98)-MIN(Base_Dados!BF$5:BF$98)=0,1,MAX(Base_Dados!BF$5:BF$98)-MIN(Base_Dados!BF$5:BF$98)))) * BF$1)))</f>
        <v>0</v>
      </c>
      <c r="BG180" s="106">
        <f>IF(INDEX(Base_Dados!BG:BG,MATCH($B180,Base_Dados!$B:$B,0))=0,0,
MAX(0, MIN(BG$1,
((INDEX(Base_Dados!BG:BG,MATCH($B180,Base_Dados!$B:$B,0))-MIN(Base_Dados!BG$5:BG$98)) /
(IF(MAX(Base_Dados!BG$5:BG$98)-MIN(Base_Dados!BG$5:BG$98)=0,1,MAX(Base_Dados!BG$5:BG$98)-MIN(Base_Dados!BG$5:BG$98)))) * BG$1)))</f>
        <v>3.3444816053511705E-3</v>
      </c>
      <c r="BH180" s="106">
        <f>IF(INDEX(Base_Dados!BH:BH,MATCH($B180,Base_Dados!$B:$B,0))=0,0,
MAX(0, MIN(BH$1,
((INDEX(Base_Dados!BH:BH,MATCH($B180,Base_Dados!$B:$B,0))-MIN(Base_Dados!BH$5:BH$98)) /
(IF(MAX(Base_Dados!BH$5:BH$98)-MIN(Base_Dados!BH$5:BH$98)=0,1,MAX(Base_Dados!BH$5:BH$98)-MIN(Base_Dados!BH$5:BH$98)))) * BH$1)))</f>
        <v>0.13186813186813187</v>
      </c>
      <c r="BI180" s="106">
        <f>IF(INDEX(Base_Dados!BI:BI,MATCH($B180,Base_Dados!$B:$B,0))=0,0,
MAX(0, MIN(BI$1,
((INDEX(Base_Dados!BI:BI,MATCH($B180,Base_Dados!$B:$B,0))-MIN(Base_Dados!BI$5:BI$98)) /
(IF(MAX(Base_Dados!BI$5:BI$98)-MIN(Base_Dados!BI$5:BI$98)=0,1,MAX(Base_Dados!BI$5:BI$98)-MIN(Base_Dados!BI$5:BI$98)))) * BI$1)))</f>
        <v>8.2683307332293288E-2</v>
      </c>
      <c r="BJ180" s="106">
        <f>IF(INDEX(Base_Dados!BJ:BJ,MATCH($B180,Base_Dados!$B:$B,0))=0,0,
MAX(0, MIN(BJ$1,
((INDEX(Base_Dados!BJ:BJ,MATCH($B180,Base_Dados!$B:$B,0))-MIN(Base_Dados!BJ$5:BJ$98)) /
(IF(MAX(Base_Dados!BJ$5:BJ$98)-MIN(Base_Dados!BJ$5:BJ$98)=0,1,MAX(Base_Dados!BJ$5:BJ$98)-MIN(Base_Dados!BJ$5:BJ$98)))) * BJ$1)))</f>
        <v>9.4736842105263161E-2</v>
      </c>
      <c r="BK180" s="106">
        <f>IF(INDEX(Base_Dados!BK:BK,MATCH($B180,Base_Dados!$B:$B,0))=0,0,
MAX(0, MIN(BK$1,
((INDEX(Base_Dados!BK:BK,MATCH($B180,Base_Dados!$B:$B,0))-MIN(Base_Dados!BK$5:BK$98)) /
(IF(MAX(Base_Dados!BK$5:BK$98)-MIN(Base_Dados!BK$5:BK$98)=0,1,MAX(Base_Dados!BK$5:BK$98)-MIN(Base_Dados!BK$5:BK$98)))) * BK$1)))</f>
        <v>0.125</v>
      </c>
      <c r="BL180" s="106">
        <f>IF(INDEX(Base_Dados!BL:BL,MATCH($B180,Base_Dados!$B:$B,0))=0,0,
MAX(0, MIN(BL$1,
((INDEX(Base_Dados!BL:BL,MATCH($B180,Base_Dados!$B:$B,0))-MIN(Base_Dados!BL$5:BL$98)) /
(IF(MAX(Base_Dados!BL$5:BL$98)-MIN(Base_Dados!BL$5:BL$98)=0,1,MAX(Base_Dados!BL$5:BL$98)-MIN(Base_Dados!BL$5:BL$98)))) * BL$1)))</f>
        <v>8.4690553745928335E-2</v>
      </c>
      <c r="BM180" s="106">
        <f>IF(INDEX(Base_Dados!BM:BM,MATCH($B180,Base_Dados!$B:$B,0))=0,0,
MAX(0, MIN(BM$1,
((INDEX(Base_Dados!BM:BM,MATCH($B180,Base_Dados!$B:$B,0))-MIN(Base_Dados!BM$5:BM$98)) /
(IF(MAX(Base_Dados!BM$5:BM$98)-MIN(Base_Dados!BM$5:BM$98)=0,1,MAX(Base_Dados!BM$5:BM$98)-MIN(Base_Dados!BM$5:BM$98)))) * BM$1)))</f>
        <v>0.5907588413008702</v>
      </c>
      <c r="BN180" s="106">
        <f>IF(INDEX(Base_Dados!BN:BN,MATCH($B180,Base_Dados!$B:$B,0))=0,0,
MAX(0, MIN(BN$1,
((INDEX(Base_Dados!BN:BN,MATCH($B180,Base_Dados!$B:$B,0))-MIN(Base_Dados!BN$5:BN$98)) /
(IF(MAX(Base_Dados!BN$5:BN$98)-MIN(Base_Dados!BN$5:BN$98)=0,1,MAX(Base_Dados!BN$5:BN$98)-MIN(Base_Dados!BN$5:BN$98)))) * BN$1)))</f>
        <v>0.47037123080230209</v>
      </c>
      <c r="BO180" s="106">
        <f>IF(INDEX(Base_Dados!BO:BO,MATCH($B180,Base_Dados!$B:$B,0))=0,0,
MAX(0, MIN(BO$1,
((INDEX(Base_Dados!BO:BO,MATCH($B180,Base_Dados!$B:$B,0))-MIN(Base_Dados!BO$5:BO$98)) /
(IF(MAX(Base_Dados!BO$5:BO$98)-MIN(Base_Dados!BO$5:BO$98)=0,1,MAX(Base_Dados!BO$5:BO$98)-MIN(Base_Dados!BO$5:BO$98)))) * BO$1)))</f>
        <v>8.6206896551724137E-3</v>
      </c>
      <c r="BP180" s="106">
        <f t="shared" si="12"/>
        <v>13.353101812969879</v>
      </c>
      <c r="BQ180" s="111">
        <f t="shared" si="13"/>
        <v>0.37791039605154775</v>
      </c>
      <c r="BR180" s="112">
        <f t="shared" si="14"/>
        <v>6.3402082573524476E-2</v>
      </c>
      <c r="BS180" s="113">
        <f t="shared" si="15"/>
        <v>13.289699730396354</v>
      </c>
    </row>
    <row r="181" spans="1:71">
      <c r="A181" s="21">
        <v>26002</v>
      </c>
      <c r="B181" s="21" t="s">
        <v>489</v>
      </c>
      <c r="C181" s="21" t="s">
        <v>475</v>
      </c>
      <c r="D181" s="105">
        <f>IF(INDEX(Base_Dados!D:D,MATCH($B181,Base_Dados!$B:$B,0))=0,0,
MAX(0, MIN(D$1,
((INDEX(Base_Dados!D:D,MATCH($B181,Base_Dados!$B:$B,0))-MIN(Base_Dados!D$5:D$98)) /
(IF(MAX(Base_Dados!D$5:D$98)-MIN(Base_Dados!D$5:D$98)=0,1,MAX(Base_Dados!D$5:D$98)-MIN(Base_Dados!D$5:D$98)))) * D$1)))</f>
        <v>0.33495399625204414</v>
      </c>
      <c r="E181" s="106">
        <f>IF(INDEX(Base_Dados!E:E,MATCH($B181,Base_Dados!$B:$B,0))=0,0,
MAX(0, MIN(E$1,
((INDEX(Base_Dados!E:E,MATCH($B181,Base_Dados!$B:$B,0))-MIN(Base_Dados!E$5:E$98)) /
(IF(MAX(Base_Dados!E$5:E$98)-MIN(Base_Dados!E$5:E$98)=0,1,MAX(Base_Dados!E$5:E$98)-MIN(Base_Dados!E$5:E$98)))) * E$1)))</f>
        <v>0.11342621253918805</v>
      </c>
      <c r="F181" s="106">
        <f>IF(INDEX(Base_Dados!F:F,MATCH($B181,Base_Dados!$B:$B,0))=0,0,
MAX(0, MIN(F$1,
((INDEX(Base_Dados!F:F,MATCH($B181,Base_Dados!$B:$B,0))-MIN(Base_Dados!F$5:F$98)) /
(IF(MAX(Base_Dados!F$5:F$98)-MIN(Base_Dados!F$5:F$98)=0,1,MAX(Base_Dados!F$5:F$98)-MIN(Base_Dados!F$5:F$98)))) * F$1)))</f>
        <v>0.10912852096045945</v>
      </c>
      <c r="G181" s="106">
        <f>IF(INDEX(Base_Dados!G:G,MATCH($B181,Base_Dados!$B:$B,0))=0,0,
MAX(0, MIN(G$1,
((INDEX(Base_Dados!G:G,MATCH($B181,Base_Dados!$B:$B,0))-MIN(Base_Dados!G$5:G$98)) /
(IF(MAX(Base_Dados!G$5:G$98)-MIN(Base_Dados!G$5:G$98)=0,1,MAX(Base_Dados!G$5:G$98)-MIN(Base_Dados!G$5:G$98)))) * G$1)))</f>
        <v>0.10402569515870008</v>
      </c>
      <c r="H181" s="106">
        <f>IF(INDEX(Base_Dados!H:H,MATCH($B181,Base_Dados!$B:$B,0))=0,0,
MAX(0, MIN(H$1,
((INDEX(Base_Dados!H:H,MATCH($B181,Base_Dados!$B:$B,0))-MIN(Base_Dados!H$5:H$98)) /
(IF(MAX(Base_Dados!H$5:H$98)-MIN(Base_Dados!H$5:H$98)=0,1,MAX(Base_Dados!H$5:H$98)-MIN(Base_Dados!H$5:H$98)))) * H$1)))</f>
        <v>0.10621883315816544</v>
      </c>
      <c r="I181" s="106">
        <f>IF(INDEX(Base_Dados!I:I,MATCH($B181,Base_Dados!$B:$B,0))=0,0,
MAX(0, MIN(I$1,
((INDEX(Base_Dados!I:I,MATCH($B181,Base_Dados!$B:$B,0))-MIN(Base_Dados!I$5:I$98)) /
(IF(MAX(Base_Dados!I$5:I$98)-MIN(Base_Dados!I$5:I$98)=0,1,MAX(Base_Dados!I$5:I$98)-MIN(Base_Dados!I$5:I$98)))) * I$1)))</f>
        <v>0.10579772576235451</v>
      </c>
      <c r="J181" s="106">
        <f>IF(INDEX(Base_Dados!J:J,MATCH($B181,Base_Dados!$B:$B,0))=0,0,
MAX(0, MIN(J$1,
((INDEX(Base_Dados!J:J,MATCH($B181,Base_Dados!$B:$B,0))-MIN(Base_Dados!J$5:J$98)) /
(IF(MAX(Base_Dados!J$5:J$98)-MIN(Base_Dados!J$5:J$98)=0,1,MAX(Base_Dados!J$5:J$98)-MIN(Base_Dados!J$5:J$98)))) * J$1)))</f>
        <v>0.11550253663968724</v>
      </c>
      <c r="K181" s="106">
        <f>IF(INDEX(Base_Dados!K:K,MATCH($B181,Base_Dados!$B:$B,0))=0,0,
MAX(0, MIN(K$1,
((INDEX(Base_Dados!K:K,MATCH($B181,Base_Dados!$B:$B,0))-MIN(Base_Dados!K$5:K$98)) /
(IF(MAX(Base_Dados!K$5:K$98)-MIN(Base_Dados!K$5:K$98)=0,1,MAX(Base_Dados!K$5:K$98)-MIN(Base_Dados!K$5:K$98)))) * K$1)))</f>
        <v>0.11426095706618962</v>
      </c>
      <c r="L181" s="106">
        <f>IF(INDEX(Base_Dados!L:L,MATCH($B181,Base_Dados!$B:$B,0))=0,0,
MAX(0, MIN(L$1,
((INDEX(Base_Dados!L:L,MATCH($B181,Base_Dados!$B:$B,0))-MIN(Base_Dados!L$5:L$98)) /
(IF(MAX(Base_Dados!L$5:L$98)-MIN(Base_Dados!L$5:L$98)=0,1,MAX(Base_Dados!L$5:L$98)-MIN(Base_Dados!L$5:L$98)))) * L$1)))</f>
        <v>0.12538893541175294</v>
      </c>
      <c r="M181" s="106">
        <f>IF(INDEX(Base_Dados!M:M,MATCH($B181,Base_Dados!$B:$B,0))=0,0,
MAX(0, MIN(M$1,
((INDEX(Base_Dados!M:M,MATCH($B181,Base_Dados!$B:$B,0))-MIN(Base_Dados!M$5:M$98)) /
(IF(MAX(Base_Dados!M$5:M$98)-MIN(Base_Dados!M$5:M$98)=0,1,MAX(Base_Dados!M$5:M$98)-MIN(Base_Dados!M$5:M$98)))) * M$1)))</f>
        <v>0.12907288629737609</v>
      </c>
      <c r="N181" s="106">
        <f>IF(INDEX(Base_Dados!N:N,MATCH($B181,Base_Dados!$B:$B,0))=0,0,
MAX(0, MIN(N$1,
((INDEX(Base_Dados!N:N,MATCH($B181,Base_Dados!$B:$B,0))-MIN(Base_Dados!N$5:N$98)) /
(IF(MAX(Base_Dados!N$5:N$98)-MIN(Base_Dados!N$5:N$98)=0,1,MAX(Base_Dados!N$5:N$98)-MIN(Base_Dados!N$5:N$98)))) * N$1)))</f>
        <v>0.17366509305599925</v>
      </c>
      <c r="O181" s="106">
        <f>IF(INDEX(Base_Dados!O:O,MATCH($B181,Base_Dados!$B:$B,0))=0,0,
MAX(0, MIN(O$1,
((INDEX(Base_Dados!O:O,MATCH($B181,Base_Dados!$B:$B,0))-MIN(Base_Dados!O$5:O$98)) /
(IF(MAX(Base_Dados!O$5:O$98)-MIN(Base_Dados!O$5:O$98)=0,1,MAX(Base_Dados!O$5:O$98)-MIN(Base_Dados!O$5:O$98)))) * O$1)))</f>
        <v>0.21885277886169799</v>
      </c>
      <c r="P181" s="106">
        <f>IF(INDEX(Base_Dados!P:P,MATCH($B181,Base_Dados!$B:$B,0))=0,0,
MAX(0, MIN(P$1,
((INDEX(Base_Dados!P:P,MATCH($B181,Base_Dados!$B:$B,0))-MIN(Base_Dados!P$5:P$98)) /
(IF(MAX(Base_Dados!P$5:P$98)-MIN(Base_Dados!P$5:P$98)=0,1,MAX(Base_Dados!P$5:P$98)-MIN(Base_Dados!P$5:P$98)))) * P$1)))</f>
        <v>4.6190238749607128E-2</v>
      </c>
      <c r="Q181" s="106">
        <f>IF(INDEX(Base_Dados!Q:Q,MATCH($B181,Base_Dados!$B:$B,0))=0,0,
MAX(0, MIN(Q$1,
((INDEX(Base_Dados!Q:Q,MATCH($B181,Base_Dados!$B:$B,0))-MIN(Base_Dados!Q$5:Q$98)) /
(IF(MAX(Base_Dados!Q$5:Q$98)-MIN(Base_Dados!Q$5:Q$98)=0,1,MAX(Base_Dados!Q$5:Q$98)-MIN(Base_Dados!Q$5:Q$98)))) * Q$1)))</f>
        <v>1.7376652098362384E-2</v>
      </c>
      <c r="R181" s="106">
        <f>IF(INDEX(Base_Dados!R:R,MATCH($B181,Base_Dados!$B:$B,0))=0,0,
MAX(0, MIN(R$1,
((INDEX(Base_Dados!R:R,MATCH($B181,Base_Dados!$B:$B,0))-MIN(Base_Dados!R$5:R$98)) /
(IF(MAX(Base_Dados!R$5:R$98)-MIN(Base_Dados!R$5:R$98)=0,1,MAX(Base_Dados!R$5:R$98)-MIN(Base_Dados!R$5:R$98)))) * R$1)))</f>
        <v>2.0039192675176867E-2</v>
      </c>
      <c r="S181" s="106">
        <f>IF(INDEX(Base_Dados!S:S,MATCH($B181,Base_Dados!$B:$B,0))=0,0,
MAX(0, MIN(S$1,
((INDEX(Base_Dados!S:S,MATCH($B181,Base_Dados!$B:$B,0))-MIN(Base_Dados!S$5:S$98)) /
(IF(MAX(Base_Dados!S$5:S$98)-MIN(Base_Dados!S$5:S$98)=0,1,MAX(Base_Dados!S$5:S$98)-MIN(Base_Dados!S$5:S$98)))) * S$1)))</f>
        <v>2.8076087770538456E-2</v>
      </c>
      <c r="T181" s="106">
        <f>IF(INDEX(Base_Dados!T:T,MATCH($B181,Base_Dados!$B:$B,0))=0,0,
MAX(0, MIN(T$1,
((INDEX(Base_Dados!T:T,MATCH($B181,Base_Dados!$B:$B,0))-MIN(Base_Dados!T$5:T$98)) /
(IF(MAX(Base_Dados!T$5:T$98)-MIN(Base_Dados!T$5:T$98)=0,1,MAX(Base_Dados!T$5:T$98)-MIN(Base_Dados!T$5:T$98)))) * T$1)))</f>
        <v>0.40564213929996679</v>
      </c>
      <c r="U181" s="106">
        <f>IF(INDEX(Base_Dados!U:U,MATCH($B181,Base_Dados!$B:$B,0))=0,0,
MAX(0, MIN(U$1,
((INDEX(Base_Dados!U:U,MATCH($B181,Base_Dados!$B:$B,0))-MIN(Base_Dados!U$5:U$98)) /
(IF(MAX(Base_Dados!U$5:U$98)-MIN(Base_Dados!U$5:U$98)=0,1,MAX(Base_Dados!U$5:U$98)-MIN(Base_Dados!U$5:U$98)))) * U$1)))</f>
        <v>0.93997204963164094</v>
      </c>
      <c r="V181" s="106">
        <f>IF(INDEX(Base_Dados!V:V,MATCH($B181,Base_Dados!$B:$B,0))=0,0,
MAX(0, MIN(V$1,
((INDEX(Base_Dados!V:V,MATCH($B181,Base_Dados!$B:$B,0))-MIN(Base_Dados!V$5:V$98)) /
(IF(MAX(Base_Dados!V$5:V$98)-MIN(Base_Dados!V$5:V$98)=0,1,MAX(Base_Dados!V$5:V$98)-MIN(Base_Dados!V$5:V$98)))) * V$1)))</f>
        <v>2.4039353580334072E-2</v>
      </c>
      <c r="W181" s="106">
        <f>IF(INDEX(Base_Dados!W:W,MATCH($B181,Base_Dados!$B:$B,0))=0,0,
MAX(0, MIN(W$1,
((INDEX(Base_Dados!W:W,MATCH($B181,Base_Dados!$B:$B,0))-MIN(Base_Dados!W$5:W$98)) /
(IF(MAX(Base_Dados!W$5:W$98)-MIN(Base_Dados!W$5:W$98)=0,1,MAX(Base_Dados!W$5:W$98)-MIN(Base_Dados!W$5:W$98)))) * W$1)))</f>
        <v>2.5011449371586343</v>
      </c>
      <c r="X181" s="106">
        <f>IF(INDEX(Base_Dados!X:X,MATCH($B181,Base_Dados!$B:$B,0))=0,0,
MAX(0, MIN(X$1,
((INDEX(Base_Dados!X:X,MATCH($B181,Base_Dados!$B:$B,0))-MIN(Base_Dados!X$5:X$98)) /
(IF(MAX(Base_Dados!X$5:X$98)-MIN(Base_Dados!X$5:X$98)=0,1,MAX(Base_Dados!X$5:X$98)-MIN(Base_Dados!X$5:X$98)))) * X$1)))</f>
        <v>0</v>
      </c>
      <c r="Y181" s="106">
        <f>IF(INDEX(Base_Dados!Y:Y,MATCH($B181,Base_Dados!$B:$B,0))=0,0,
MAX(0, MIN(Y$1,
((INDEX(Base_Dados!Y:Y,MATCH($B181,Base_Dados!$B:$B,0))-MIN(Base_Dados!Y$5:Y$98)) /
(IF(MAX(Base_Dados!Y$5:Y$98)-MIN(Base_Dados!Y$5:Y$98)=0,1,MAX(Base_Dados!Y$5:Y$98)-MIN(Base_Dados!Y$5:Y$98)))) * Y$1)))</f>
        <v>0</v>
      </c>
      <c r="Z181" s="106">
        <f>IF(INDEX(Base_Dados!Z:Z,MATCH($B181,Base_Dados!$B:$B,0))=0,0,
MAX(0, MIN(Z$1,
((INDEX(Base_Dados!Z:Z,MATCH($B181,Base_Dados!$B:$B,0))-MIN(Base_Dados!Z$5:Z$98)) /
(IF(MAX(Base_Dados!Z$5:Z$98)-MIN(Base_Dados!Z$5:Z$98)=0,1,MAX(Base_Dados!Z$5:Z$98)-MIN(Base_Dados!Z$5:Z$98)))) * Z$1)))</f>
        <v>0</v>
      </c>
      <c r="AA181" s="106">
        <f>IF(INDEX(Base_Dados!AA:AA,MATCH($B181,Base_Dados!$B:$B,0))=0,0,
MAX(0, MIN(AA$1,
((INDEX(Base_Dados!AA:AA,MATCH($B181,Base_Dados!$B:$B,0))-MIN(Base_Dados!AA$5:AA$98)) /
(IF(MAX(Base_Dados!AA$5:AA$98)-MIN(Base_Dados!AA$5:AA$98)=0,1,MAX(Base_Dados!AA$5:AA$98)-MIN(Base_Dados!AA$5:AA$98)))) * AA$1)))</f>
        <v>0</v>
      </c>
      <c r="AB181" s="106">
        <f>IF(INDEX(Base_Dados!AB:AB,MATCH($B181,Base_Dados!$B:$B,0))=0,0,
MAX(0, MIN(AB$1,
((INDEX(Base_Dados!AB:AB,MATCH($B181,Base_Dados!$B:$B,0))-MIN(Base_Dados!AB$5:AB$98)) /
(IF(MAX(Base_Dados!AB$5:AB$98)-MIN(Base_Dados!AB$5:AB$98)=0,1,MAX(Base_Dados!AB$5:AB$98)-MIN(Base_Dados!AB$5:AB$98)))) * AB$1)))</f>
        <v>0.16641241408723323</v>
      </c>
      <c r="AC181" s="106">
        <f>IF(INDEX(Base_Dados!AC:AC,MATCH($B181,Base_Dados!$B:$B,0))=0,0,
MAX(0, MIN(AC$1,
((INDEX(Base_Dados!AC:AC,MATCH($B181,Base_Dados!$B:$B,0))-MIN(Base_Dados!AC$5:AC$98)) /
(IF(MAX(Base_Dados!AC$5:AC$98)-MIN(Base_Dados!AC$5:AC$98)=0,1,MAX(Base_Dados!AC$5:AC$98)-MIN(Base_Dados!AC$5:AC$98)))) * AC$1)))</f>
        <v>2.6034640585854696E-2</v>
      </c>
      <c r="AD181" s="106">
        <f>IF(INDEX(Base_Dados!AD:AD,MATCH($B181,Base_Dados!$B:$B,0))=0,0,
MAX(0, MIN(AD$1,
((INDEX(Base_Dados!AD:AD,MATCH($B181,Base_Dados!$B:$B,0))-MIN(Base_Dados!AD$5:AD$98)) /
(IF(MAX(Base_Dados!AD$5:AD$98)-MIN(Base_Dados!AD$5:AD$98)=0,1,MAX(Base_Dados!AD$5:AD$98)-MIN(Base_Dados!AD$5:AD$98)))) * AD$1)))</f>
        <v>1.8547552137257801E-2</v>
      </c>
      <c r="AE181" s="106">
        <f>IF(INDEX(Base_Dados!AE:AE,MATCH($B181,Base_Dados!$B:$B,0))=0,0,
MAX(0, MIN(AE$1,
((INDEX(Base_Dados!AE:AE,MATCH($B181,Base_Dados!$B:$B,0))-MIN(Base_Dados!AE$5:AE$98)) /
(IF(MAX(Base_Dados!AE$5:AE$98)-MIN(Base_Dados!AE$5:AE$98)=0,1,MAX(Base_Dados!AE$5:AE$98)-MIN(Base_Dados!AE$5:AE$98)))) * AE$1)))</f>
        <v>1.32892276715087E-2</v>
      </c>
      <c r="AF181" s="106">
        <f>IF(INDEX(Base_Dados!AF:AF,MATCH($B181,Base_Dados!$B:$B,0))=0,0,
MAX(0, MIN(AF$1,
((INDEX(Base_Dados!AF:AF,MATCH($B181,Base_Dados!$B:$B,0))-MIN(Base_Dados!AF$5:AF$98)) /
(IF(MAX(Base_Dados!AF$5:AF$98)-MIN(Base_Dados!AF$5:AF$98)=0,1,MAX(Base_Dados!AF$5:AF$98)-MIN(Base_Dados!AF$5:AF$98)))) * AF$1)))</f>
        <v>1.6457500114926676E-2</v>
      </c>
      <c r="AG181" s="106">
        <f>IF(INDEX(Base_Dados!AG:AG,MATCH($B181,Base_Dados!$B:$B,0))=0,0,
MAX(0, MIN(AG$1,
((INDEX(Base_Dados!AG:AG,MATCH($B181,Base_Dados!$B:$B,0))-MIN(Base_Dados!AG$5:AG$98)) /
(IF(MAX(Base_Dados!AG$5:AG$98)-MIN(Base_Dados!AG$5:AG$98)=0,1,MAX(Base_Dados!AG$5:AG$98)-MIN(Base_Dados!AG$5:AG$98)))) * AG$1)))</f>
        <v>1.7376652098362384E-2</v>
      </c>
      <c r="AH181" s="106">
        <f>IF(INDEX(Base_Dados!AH:AH,MATCH($B181,Base_Dados!$B:$B,0))=0,0,
MAX(0, MIN(AH$1,
((INDEX(Base_Dados!AH:AH,MATCH($B181,Base_Dados!$B:$B,0))-MIN(Base_Dados!AH$5:AH$98)) /
(IF(MAX(Base_Dados!AH$5:AH$98)-MIN(Base_Dados!AH$5:AH$98)=0,1,MAX(Base_Dados!AH$5:AH$98)-MIN(Base_Dados!AH$5:AH$98)))) * AH$1)))</f>
        <v>1.6345514407228634</v>
      </c>
      <c r="AI181" s="106">
        <f>IF(INDEX(Base_Dados!AI:AI,MATCH($B181,Base_Dados!$B:$B,0))=0,0,
MAX(0, MIN(AI$1,
((INDEX(Base_Dados!AI:AI,MATCH($B181,Base_Dados!$B:$B,0))-MIN(Base_Dados!AI$5:AI$98)) /
(IF(MAX(Base_Dados!AI$5:AI$98)-MIN(Base_Dados!AI$5:AI$98)=0,1,MAX(Base_Dados!AI$5:AI$98)-MIN(Base_Dados!AI$5:AI$98)))) * AI$1)))</f>
        <v>0.10714285714285714</v>
      </c>
      <c r="AJ181" s="106">
        <f>IF(INDEX(Base_Dados!AJ:AJ,MATCH($B181,Base_Dados!$B:$B,0))=0,0,
MAX(0, MIN(AJ$1,
((INDEX(Base_Dados!AJ:AJ,MATCH($B181,Base_Dados!$B:$B,0))-MIN(Base_Dados!AJ$5:AJ$98)) /
(IF(MAX(Base_Dados!AJ$5:AJ$98)-MIN(Base_Dados!AJ$5:AJ$98)=0,1,MAX(Base_Dados!AJ$5:AJ$98)-MIN(Base_Dados!AJ$5:AJ$98)))) * AJ$1)))</f>
        <v>0.41666666666666663</v>
      </c>
      <c r="AK181" s="106">
        <f>IF(INDEX(Base_Dados!AK:AK,MATCH($B181,Base_Dados!$B:$B,0))=0,0,
MAX(0, MIN(AK$1,
((INDEX(Base_Dados!AK:AK,MATCH($B181,Base_Dados!$B:$B,0))-MIN(Base_Dados!AK$5:AK$98)) /
(IF(MAX(Base_Dados!AK$5:AK$98)-MIN(Base_Dados!AK$5:AK$98)=0,1,MAX(Base_Dados!AK$5:AK$98)-MIN(Base_Dados!AK$5:AK$98)))) * AK$1)))</f>
        <v>2.8735632183908046E-3</v>
      </c>
      <c r="AL181" s="106">
        <f>IF(INDEX(Base_Dados!AL:AL,MATCH($B181,Base_Dados!$B:$B,0))=0,0,
MAX(0, MIN(AL$1,
((INDEX(Base_Dados!AL:AL,MATCH($B181,Base_Dados!$B:$B,0))-MIN(Base_Dados!AL$5:AL$98)) /
(IF(MAX(Base_Dados!AL$5:AL$98)-MIN(Base_Dados!AL$5:AL$98)=0,1,MAX(Base_Dados!AL$5:AL$98)-MIN(Base_Dados!AL$5:AL$98)))) * AL$1)))</f>
        <v>0</v>
      </c>
      <c r="AM181" s="106">
        <f>IF(INDEX(Base_Dados!AM:AM,MATCH($B181,Base_Dados!$B:$B,0))=0,0,
MAX(0, MIN(AM$1,
((INDEX(Base_Dados!AM:AM,MATCH($B181,Base_Dados!$B:$B,0))-MIN(Base_Dados!AM$5:AM$98)) /
(IF(MAX(Base_Dados!AM$5:AM$98)-MIN(Base_Dados!AM$5:AM$98)=0,1,MAX(Base_Dados!AM$5:AM$98)-MIN(Base_Dados!AM$5:AM$98)))) * AM$1)))</f>
        <v>2.1750388399792854E-2</v>
      </c>
      <c r="AN181" s="106">
        <f>IF(INDEX(Base_Dados!AN:AN,MATCH($B181,Base_Dados!$B:$B,0))=0,0,
MAX(0, MIN(AN$1,
((INDEX(Base_Dados!AN:AN,MATCH($B181,Base_Dados!$B:$B,0))-MIN(Base_Dados!AN$5:AN$98)) /
(IF(MAX(Base_Dados!AN$5:AN$98)-MIN(Base_Dados!AN$5:AN$98)=0,1,MAX(Base_Dados!AN$5:AN$98)-MIN(Base_Dados!AN$5:AN$98)))) * AN$1)))</f>
        <v>0.10090909090909091</v>
      </c>
      <c r="AO181" s="106">
        <f>IF(INDEX(Base_Dados!AO:AO,MATCH($B181,Base_Dados!$B:$B,0))=0,0,
MAX(0, MIN(AO$1,
((INDEX(Base_Dados!AO:AO,MATCH($B181,Base_Dados!$B:$B,0))-MIN(Base_Dados!AO$5:AO$98)) /
(IF(MAX(Base_Dados!AO$5:AO$98)-MIN(Base_Dados!AO$5:AO$98)=0,1,MAX(Base_Dados!AO$5:AO$98)-MIN(Base_Dados!AO$5:AO$98)))) * AO$1)))</f>
        <v>0</v>
      </c>
      <c r="AP181" s="106">
        <f>IF(INDEX(Base_Dados!AP:AP,MATCH($B181,Base_Dados!$B:$B,0))=0,0,
MAX(0, MIN(AP$1,
((INDEX(Base_Dados!AP:AP,MATCH($B181,Base_Dados!$B:$B,0))-MIN(Base_Dados!AP$5:AP$98)) /
(IF(MAX(Base_Dados!AP$5:AP$98)-MIN(Base_Dados!AP$5:AP$98)=0,1,MAX(Base_Dados!AP$5:AP$98)-MIN(Base_Dados!AP$5:AP$98)))) * AP$1)))</f>
        <v>1.1467889908256881E-2</v>
      </c>
      <c r="AQ181" s="106">
        <f>IF(INDEX(Base_Dados!AQ:AQ,MATCH($B181,Base_Dados!$B:$B,0))=0,0,
MAX(0, MIN(AQ$1,
((INDEX(Base_Dados!AQ:AQ,MATCH($B181,Base_Dados!$B:$B,0))-MIN(Base_Dados!AQ$5:AQ$98)) /
(IF(MAX(Base_Dados!AQ$5:AQ$98)-MIN(Base_Dados!AQ$5:AQ$98)=0,1,MAX(Base_Dados!AQ$5:AQ$98)-MIN(Base_Dados!AQ$5:AQ$98)))) * AQ$1)))</f>
        <v>0</v>
      </c>
      <c r="AR181" s="106">
        <f>IF(INDEX(Base_Dados!AR:AR,MATCH($B181,Base_Dados!$B:$B,0))=0,0,
MAX(0, MIN(AR$1,
((INDEX(Base_Dados!AR:AR,MATCH($B181,Base_Dados!$B:$B,0))-MIN(Base_Dados!AR$5:AR$98)) /
(IF(MAX(Base_Dados!AR$5:AR$98)-MIN(Base_Dados!AR$5:AR$98)=0,1,MAX(Base_Dados!AR$5:AR$98)-MIN(Base_Dados!AR$5:AR$98)))) * AR$1)))</f>
        <v>0</v>
      </c>
      <c r="AS181" s="106">
        <f>IF(INDEX(Base_Dados!AS:AS,MATCH($B181,Base_Dados!$B:$B,0))=0,0,
MAX(0, MIN(AS$1,
((INDEX(Base_Dados!AS:AS,MATCH($B181,Base_Dados!$B:$B,0))-MIN(Base_Dados!AS$5:AS$98)) /
(IF(MAX(Base_Dados!AS$5:AS$98)-MIN(Base_Dados!AS$5:AS$98)=0,1,MAX(Base_Dados!AS$5:AS$98)-MIN(Base_Dados!AS$5:AS$98)))) * AS$1)))</f>
        <v>0</v>
      </c>
      <c r="AT181" s="106">
        <f>IF(INDEX(Base_Dados!AT:AT,MATCH($B181,Base_Dados!$B:$B,0))=0,0,
MAX(0, MIN(AT$1,
((INDEX(Base_Dados!AT:AT,MATCH($B181,Base_Dados!$B:$B,0))-MIN(Base_Dados!AT$5:AT$98)) /
(IF(MAX(Base_Dados!AT$5:AT$98)-MIN(Base_Dados!AT$5:AT$98)=0,1,MAX(Base_Dados!AT$5:AT$98)-MIN(Base_Dados!AT$5:AT$98)))) * AT$1)))</f>
        <v>1.4285714285714285E-2</v>
      </c>
      <c r="AU181" s="106">
        <f>IF(INDEX(Base_Dados!AU:AU,MATCH($B181,Base_Dados!$B:$B,0))=0,0,
MAX(0, MIN(AU$1,
((INDEX(Base_Dados!AU:AU,MATCH($B181,Base_Dados!$B:$B,0))-MIN(Base_Dados!AU$5:AU$98)) /
(IF(MAX(Base_Dados!AU$5:AU$98)-MIN(Base_Dados!AU$5:AU$98)=0,1,MAX(Base_Dados!AU$5:AU$98)-MIN(Base_Dados!AU$5:AU$98)))) * AU$1)))</f>
        <v>2.8089887640449437E-3</v>
      </c>
      <c r="AV181" s="106">
        <f>IF(INDEX(Base_Dados!AV:AV,MATCH($B181,Base_Dados!$B:$B,0))=0,0,
MAX(0, MIN(AV$1,
((INDEX(Base_Dados!AV:AV,MATCH($B181,Base_Dados!$B:$B,0))-MIN(Base_Dados!AV$5:AV$98)) /
(IF(MAX(Base_Dados!AV$5:AV$98)-MIN(Base_Dados!AV$5:AV$98)=0,1,MAX(Base_Dados!AV$5:AV$98)-MIN(Base_Dados!AV$5:AV$98)))) * AV$1)))</f>
        <v>0</v>
      </c>
      <c r="AW181" s="106">
        <f>IF(INDEX(Base_Dados!AW:AW,MATCH($B181,Base_Dados!$B:$B,0))=0,0,
MAX(0, MIN(AW$1,
((INDEX(Base_Dados!AW:AW,MATCH($B181,Base_Dados!$B:$B,0))-MIN(Base_Dados!AW$5:AW$98)) /
(IF(MAX(Base_Dados!AW$5:AW$98)-MIN(Base_Dados!AW$5:AW$98)=0,1,MAX(Base_Dados!AW$5:AW$98)-MIN(Base_Dados!AW$5:AW$98)))) * AW$1)))</f>
        <v>0</v>
      </c>
      <c r="AX181" s="106">
        <f>IF(INDEX(Base_Dados!AX:AX,MATCH($B181,Base_Dados!$B:$B,0))=0,0,
MAX(0, MIN(AX$1,
((INDEX(Base_Dados!AX:AX,MATCH($B181,Base_Dados!$B:$B,0))-MIN(Base_Dados!AX$5:AX$98)) /
(IF(MAX(Base_Dados!AX$5:AX$98)-MIN(Base_Dados!AX$5:AX$98)=0,1,MAX(Base_Dados!AX$5:AX$98)-MIN(Base_Dados!AX$5:AX$98)))) * AX$1)))</f>
        <v>2.2700119474313021E-2</v>
      </c>
      <c r="AY181" s="106">
        <f>IF(INDEX(Base_Dados!AY:AY,MATCH($B181,Base_Dados!$B:$B,0))=0,0,
MAX(0, MIN(AY$1,
((INDEX(Base_Dados!AY:AY,MATCH($B181,Base_Dados!$B:$B,0))-MIN(Base_Dados!AY$5:AY$98)) /
(IF(MAX(Base_Dados!AY$5:AY$98)-MIN(Base_Dados!AY$5:AY$98)=0,1,MAX(Base_Dados!AY$5:AY$98)-MIN(Base_Dados!AY$5:AY$98)))) * AY$1)))</f>
        <v>0</v>
      </c>
      <c r="AZ181" s="106">
        <f>IF(INDEX(Base_Dados!AZ:AZ,MATCH($B181,Base_Dados!$B:$B,0))=0,0,
MAX(0, MIN(AZ$1,
((INDEX(Base_Dados!AZ:AZ,MATCH($B181,Base_Dados!$B:$B,0))-MIN(Base_Dados!AZ$5:AZ$98)) /
(IF(MAX(Base_Dados!AZ$5:AZ$98)-MIN(Base_Dados!AZ$5:AZ$98)=0,1,MAX(Base_Dados!AZ$5:AZ$98)-MIN(Base_Dados!AZ$5:AZ$98)))) * AZ$1)))</f>
        <v>0</v>
      </c>
      <c r="BA181" s="106">
        <f>IF(INDEX(Base_Dados!BA:BA,MATCH($B181,Base_Dados!$B:$B,0))=0,0,
MAX(0, MIN(BA$1,
((INDEX(Base_Dados!BA:BA,MATCH($B181,Base_Dados!$B:$B,0))-MIN(Base_Dados!BA$5:BA$98)) /
(IF(MAX(Base_Dados!BA$5:BA$98)-MIN(Base_Dados!BA$5:BA$98)=0,1,MAX(Base_Dados!BA$5:BA$98)-MIN(Base_Dados!BA$5:BA$98)))) * BA$1)))</f>
        <v>2.8131175203712337E-2</v>
      </c>
      <c r="BB181" s="106">
        <f>IF(INDEX(Base_Dados!BB:BB,MATCH($B181,Base_Dados!$B:$B,0))=0,0,
MAX(0, MIN(BB$1,
((INDEX(Base_Dados!BB:BB,MATCH($B181,Base_Dados!$B:$B,0))-MIN(Base_Dados!BB$5:BB$98)) /
(IF(MAX(Base_Dados!BB$5:BB$98)-MIN(Base_Dados!BB$5:BB$98)=0,1,MAX(Base_Dados!BB$5:BB$98)-MIN(Base_Dados!BB$5:BB$98)))) * BB$1)))</f>
        <v>0.43564042006877673</v>
      </c>
      <c r="BC181" s="106">
        <f>IF(INDEX(Base_Dados!BC:BC,MATCH($B181,Base_Dados!$B:$B,0))=0,0,
MAX(0, MIN(BC$1,
((INDEX(Base_Dados!BC:BC,MATCH($B181,Base_Dados!$B:$B,0))-MIN(Base_Dados!BC$5:BC$98)) /
(IF(MAX(Base_Dados!BC$5:BC$98)-MIN(Base_Dados!BC$5:BC$98)=0,1,MAX(Base_Dados!BC$5:BC$98)-MIN(Base_Dados!BC$5:BC$98)))) * BC$1)))</f>
        <v>2.1815243738217076E-2</v>
      </c>
      <c r="BD181" s="106">
        <f>IF(INDEX(Base_Dados!BD:BD,MATCH($B181,Base_Dados!$B:$B,0))=0,0,
MAX(0, MIN(BD$1,
((INDEX(Base_Dados!BD:BD,MATCH($B181,Base_Dados!$B:$B,0))-MIN(Base_Dados!BD$5:BD$98)) /
(IF(MAX(Base_Dados!BD$5:BD$98)-MIN(Base_Dados!BD$5:BD$98)=0,1,MAX(Base_Dados!BD$5:BD$98)-MIN(Base_Dados!BD$5:BD$98)))) * BD$1)))</f>
        <v>1.5511391177896268E-2</v>
      </c>
      <c r="BE181" s="106">
        <f>IF(INDEX(Base_Dados!BE:BE,MATCH($B181,Base_Dados!$B:$B,0))=0,0,
MAX(0, MIN(BE$1,
((INDEX(Base_Dados!BE:BE,MATCH($B181,Base_Dados!$B:$B,0))-MIN(Base_Dados!BE$5:BE$98)) /
(IF(MAX(Base_Dados!BE$5:BE$98)-MIN(Base_Dados!BE$5:BE$98)=0,1,MAX(Base_Dados!BE$5:BE$98)-MIN(Base_Dados!BE$5:BE$98)))) * BE$1)))</f>
        <v>0.11289513296537883</v>
      </c>
      <c r="BF181" s="106">
        <f>IF(INDEX(Base_Dados!BF:BF,MATCH($B181,Base_Dados!$B:$B,0))=0,0,
MAX(0, MIN(BF$1,
((INDEX(Base_Dados!BF:BF,MATCH($B181,Base_Dados!$B:$B,0))-MIN(Base_Dados!BF$5:BF$98)) /
(IF(MAX(Base_Dados!BF$5:BF$98)-MIN(Base_Dados!BF$5:BF$98)=0,1,MAX(Base_Dados!BF$5:BF$98)-MIN(Base_Dados!BF$5:BF$98)))) * BF$1)))</f>
        <v>0</v>
      </c>
      <c r="BG181" s="106">
        <f>IF(INDEX(Base_Dados!BG:BG,MATCH($B181,Base_Dados!$B:$B,0))=0,0,
MAX(0, MIN(BG$1,
((INDEX(Base_Dados!BG:BG,MATCH($B181,Base_Dados!$B:$B,0))-MIN(Base_Dados!BG$5:BG$98)) /
(IF(MAX(Base_Dados!BG$5:BG$98)-MIN(Base_Dados!BG$5:BG$98)=0,1,MAX(Base_Dados!BG$5:BG$98)-MIN(Base_Dados!BG$5:BG$98)))) * BG$1)))</f>
        <v>2.717391304347826E-2</v>
      </c>
      <c r="BH181" s="106">
        <f>IF(INDEX(Base_Dados!BH:BH,MATCH($B181,Base_Dados!$B:$B,0))=0,0,
MAX(0, MIN(BH$1,
((INDEX(Base_Dados!BH:BH,MATCH($B181,Base_Dados!$B:$B,0))-MIN(Base_Dados!BH$5:BH$98)) /
(IF(MAX(Base_Dados!BH$5:BH$98)-MIN(Base_Dados!BH$5:BH$98)=0,1,MAX(Base_Dados!BH$5:BH$98)-MIN(Base_Dados!BH$5:BH$98)))) * BH$1)))</f>
        <v>3.2967032967032968E-2</v>
      </c>
      <c r="BI181" s="106">
        <f>IF(INDEX(Base_Dados!BI:BI,MATCH($B181,Base_Dados!$B:$B,0))=0,0,
MAX(0, MIN(BI$1,
((INDEX(Base_Dados!BI:BI,MATCH($B181,Base_Dados!$B:$B,0))-MIN(Base_Dados!BI$5:BI$98)) /
(IF(MAX(Base_Dados!BI$5:BI$98)-MIN(Base_Dados!BI$5:BI$98)=0,1,MAX(Base_Dados!BI$5:BI$98)-MIN(Base_Dados!BI$5:BI$98)))) * BI$1)))</f>
        <v>4.0561622464898597E-2</v>
      </c>
      <c r="BJ181" s="106">
        <f>IF(INDEX(Base_Dados!BJ:BJ,MATCH($B181,Base_Dados!$B:$B,0))=0,0,
MAX(0, MIN(BJ$1,
((INDEX(Base_Dados!BJ:BJ,MATCH($B181,Base_Dados!$B:$B,0))-MIN(Base_Dados!BJ$5:BJ$98)) /
(IF(MAX(Base_Dados!BJ$5:BJ$98)-MIN(Base_Dados!BJ$5:BJ$98)=0,1,MAX(Base_Dados!BJ$5:BJ$98)-MIN(Base_Dados!BJ$5:BJ$98)))) * BJ$1)))</f>
        <v>2.1052631578947368E-2</v>
      </c>
      <c r="BK181" s="106">
        <f>IF(INDEX(Base_Dados!BK:BK,MATCH($B181,Base_Dados!$B:$B,0))=0,0,
MAX(0, MIN(BK$1,
((INDEX(Base_Dados!BK:BK,MATCH($B181,Base_Dados!$B:$B,0))-MIN(Base_Dados!BK$5:BK$98)) /
(IF(MAX(Base_Dados!BK$5:BK$98)-MIN(Base_Dados!BK$5:BK$98)=0,1,MAX(Base_Dados!BK$5:BK$98)-MIN(Base_Dados!BK$5:BK$98)))) * BK$1)))</f>
        <v>0</v>
      </c>
      <c r="BL181" s="106">
        <f>IF(INDEX(Base_Dados!BL:BL,MATCH($B181,Base_Dados!$B:$B,0))=0,0,
MAX(0, MIN(BL$1,
((INDEX(Base_Dados!BL:BL,MATCH($B181,Base_Dados!$B:$B,0))-MIN(Base_Dados!BL$5:BL$98)) /
(IF(MAX(Base_Dados!BL$5:BL$98)-MIN(Base_Dados!BL$5:BL$98)=0,1,MAX(Base_Dados!BL$5:BL$98)-MIN(Base_Dados!BL$5:BL$98)))) * BL$1)))</f>
        <v>2.1172638436482084E-2</v>
      </c>
      <c r="BM181" s="106">
        <f>IF(INDEX(Base_Dados!BM:BM,MATCH($B181,Base_Dados!$B:$B,0))=0,0,
MAX(0, MIN(BM$1,
((INDEX(Base_Dados!BM:BM,MATCH($B181,Base_Dados!$B:$B,0))-MIN(Base_Dados!BM$5:BM$98)) /
(IF(MAX(Base_Dados!BM$5:BM$98)-MIN(Base_Dados!BM$5:BM$98)=0,1,MAX(Base_Dados!BM$5:BM$98)-MIN(Base_Dados!BM$5:BM$98)))) * BM$1)))</f>
        <v>0.64538322882022914</v>
      </c>
      <c r="BN181" s="106">
        <f>IF(INDEX(Base_Dados!BN:BN,MATCH($B181,Base_Dados!$B:$B,0))=0,0,
MAX(0, MIN(BN$1,
((INDEX(Base_Dados!BN:BN,MATCH($B181,Base_Dados!$B:$B,0))-MIN(Base_Dados!BN$5:BN$98)) /
(IF(MAX(Base_Dados!BN$5:BN$98)-MIN(Base_Dados!BN$5:BN$98)=0,1,MAX(Base_Dados!BN$5:BN$98)-MIN(Base_Dados!BN$5:BN$98)))) * BN$1)))</f>
        <v>0.19417484675499655</v>
      </c>
      <c r="BO181" s="106">
        <f>IF(INDEX(Base_Dados!BO:BO,MATCH($B181,Base_Dados!$B:$B,0))=0,0,
MAX(0, MIN(BO$1,
((INDEX(Base_Dados!BO:BO,MATCH($B181,Base_Dados!$B:$B,0))-MIN(Base_Dados!BO$5:BO$98)) /
(IF(MAX(Base_Dados!BO$5:BO$98)-MIN(Base_Dados!BO$5:BO$98)=0,1,MAX(Base_Dados!BO$5:BO$98)-MIN(Base_Dados!BO$5:BO$98)))) * BO$1)))</f>
        <v>8.6206896551724137E-3</v>
      </c>
      <c r="BP181" s="106">
        <f t="shared" si="12"/>
        <v>9.9311494951902315</v>
      </c>
      <c r="BQ181" s="111">
        <f t="shared" si="13"/>
        <v>0.39106277484817292</v>
      </c>
      <c r="BR181" s="112">
        <f t="shared" si="14"/>
        <v>7.6554461370149651E-2</v>
      </c>
      <c r="BS181" s="113">
        <f t="shared" si="15"/>
        <v>9.8545950338200825</v>
      </c>
    </row>
    <row r="182" spans="1:71">
      <c r="A182" s="21">
        <v>26003</v>
      </c>
      <c r="B182" s="21" t="s">
        <v>486</v>
      </c>
      <c r="C182" s="21" t="s">
        <v>475</v>
      </c>
      <c r="D182" s="105">
        <f>IF(INDEX(Base_Dados!D:D,MATCH($B182,Base_Dados!$B:$B,0))=0,0,
MAX(0, MIN(D$1,
((INDEX(Base_Dados!D:D,MATCH($B182,Base_Dados!$B:$B,0))-MIN(Base_Dados!D$5:D$98)) /
(IF(MAX(Base_Dados!D$5:D$98)-MIN(Base_Dados!D$5:D$98)=0,1,MAX(Base_Dados!D$5:D$98)-MIN(Base_Dados!D$5:D$98)))) * D$1)))</f>
        <v>0.68419460442941682</v>
      </c>
      <c r="E182" s="106">
        <f>IF(INDEX(Base_Dados!E:E,MATCH($B182,Base_Dados!$B:$B,0))=0,0,
MAX(0, MIN(E$1,
((INDEX(Base_Dados!E:E,MATCH($B182,Base_Dados!$B:$B,0))-MIN(Base_Dados!E$5:E$98)) /
(IF(MAX(Base_Dados!E$5:E$98)-MIN(Base_Dados!E$5:E$98)=0,1,MAX(Base_Dados!E$5:E$98)-MIN(Base_Dados!E$5:E$98)))) * E$1)))</f>
        <v>0.21387641089390871</v>
      </c>
      <c r="F182" s="106">
        <f>IF(INDEX(Base_Dados!F:F,MATCH($B182,Base_Dados!$B:$B,0))=0,0,
MAX(0, MIN(F$1,
((INDEX(Base_Dados!F:F,MATCH($B182,Base_Dados!$B:$B,0))-MIN(Base_Dados!F$5:F$98)) /
(IF(MAX(Base_Dados!F$5:F$98)-MIN(Base_Dados!F$5:F$98)=0,1,MAX(Base_Dados!F$5:F$98)-MIN(Base_Dados!F$5:F$98)))) * F$1)))</f>
        <v>0.21218332609147414</v>
      </c>
      <c r="G182" s="106">
        <f>IF(INDEX(Base_Dados!G:G,MATCH($B182,Base_Dados!$B:$B,0))=0,0,
MAX(0, MIN(G$1,
((INDEX(Base_Dados!G:G,MATCH($B182,Base_Dados!$B:$B,0))-MIN(Base_Dados!G$5:G$98)) /
(IF(MAX(Base_Dados!G$5:G$98)-MIN(Base_Dados!G$5:G$98)=0,1,MAX(Base_Dados!G$5:G$98)-MIN(Base_Dados!G$5:G$98)))) * G$1)))</f>
        <v>0.20391923347588373</v>
      </c>
      <c r="H182" s="106">
        <f>IF(INDEX(Base_Dados!H:H,MATCH($B182,Base_Dados!$B:$B,0))=0,0,
MAX(0, MIN(H$1,
((INDEX(Base_Dados!H:H,MATCH($B182,Base_Dados!$B:$B,0))-MIN(Base_Dados!H$5:H$98)) /
(IF(MAX(Base_Dados!H$5:H$98)-MIN(Base_Dados!H$5:H$98)=0,1,MAX(Base_Dados!H$5:H$98)-MIN(Base_Dados!H$5:H$98)))) * H$1)))</f>
        <v>0.20093472573179186</v>
      </c>
      <c r="I182" s="106">
        <f>IF(INDEX(Base_Dados!I:I,MATCH($B182,Base_Dados!$B:$B,0))=0,0,
MAX(0, MIN(I$1,
((INDEX(Base_Dados!I:I,MATCH($B182,Base_Dados!$B:$B,0))-MIN(Base_Dados!I$5:I$98)) /
(IF(MAX(Base_Dados!I$5:I$98)-MIN(Base_Dados!I$5:I$98)=0,1,MAX(Base_Dados!I$5:I$98)-MIN(Base_Dados!I$5:I$98)))) * I$1)))</f>
        <v>0.20778557311611254</v>
      </c>
      <c r="J182" s="106">
        <f>IF(INDEX(Base_Dados!J:J,MATCH($B182,Base_Dados!$B:$B,0))=0,0,
MAX(0, MIN(J$1,
((INDEX(Base_Dados!J:J,MATCH($B182,Base_Dados!$B:$B,0))-MIN(Base_Dados!J$5:J$98)) /
(IF(MAX(Base_Dados!J$5:J$98)-MIN(Base_Dados!J$5:J$98)=0,1,MAX(Base_Dados!J$5:J$98)-MIN(Base_Dados!J$5:J$98)))) * J$1)))</f>
        <v>0.23840350613071043</v>
      </c>
      <c r="K182" s="106">
        <f>IF(INDEX(Base_Dados!K:K,MATCH($B182,Base_Dados!$B:$B,0))=0,0,
MAX(0, MIN(K$1,
((INDEX(Base_Dados!K:K,MATCH($B182,Base_Dados!$B:$B,0))-MIN(Base_Dados!K$5:K$98)) /
(IF(MAX(Base_Dados!K$5:K$98)-MIN(Base_Dados!K$5:K$98)=0,1,MAX(Base_Dados!K$5:K$98)-MIN(Base_Dados!K$5:K$98)))) * K$1)))</f>
        <v>0.2381149373881932</v>
      </c>
      <c r="L182" s="106">
        <f>IF(INDEX(Base_Dados!L:L,MATCH($B182,Base_Dados!$B:$B,0))=0,0,
MAX(0, MIN(L$1,
((INDEX(Base_Dados!L:L,MATCH($B182,Base_Dados!$B:$B,0))-MIN(Base_Dados!L$5:L$98)) /
(IF(MAX(Base_Dados!L$5:L$98)-MIN(Base_Dados!L$5:L$98)=0,1,MAX(Base_Dados!L$5:L$98)-MIN(Base_Dados!L$5:L$98)))) * L$1)))</f>
        <v>0.27357236695527914</v>
      </c>
      <c r="M182" s="106">
        <f>IF(INDEX(Base_Dados!M:M,MATCH($B182,Base_Dados!$B:$B,0))=0,0,
MAX(0, MIN(M$1,
((INDEX(Base_Dados!M:M,MATCH($B182,Base_Dados!$B:$B,0))-MIN(Base_Dados!M$5:M$98)) /
(IF(MAX(Base_Dados!M$5:M$98)-MIN(Base_Dados!M$5:M$98)=0,1,MAX(Base_Dados!M$5:M$98)-MIN(Base_Dados!M$5:M$98)))) * M$1)))</f>
        <v>0.28347521865889214</v>
      </c>
      <c r="N182" s="106">
        <f>IF(INDEX(Base_Dados!N:N,MATCH($B182,Base_Dados!$B:$B,0))=0,0,
MAX(0, MIN(N$1,
((INDEX(Base_Dados!N:N,MATCH($B182,Base_Dados!$B:$B,0))-MIN(Base_Dados!N$5:N$98)) /
(IF(MAX(Base_Dados!N$5:N$98)-MIN(Base_Dados!N$5:N$98)=0,1,MAX(Base_Dados!N$5:N$98)-MIN(Base_Dados!N$5:N$98)))) * N$1)))</f>
        <v>0.38968752588175437</v>
      </c>
      <c r="O182" s="106">
        <f>IF(INDEX(Base_Dados!O:O,MATCH($B182,Base_Dados!$B:$B,0))=0,0,
MAX(0, MIN(O$1,
((INDEX(Base_Dados!O:O,MATCH($B182,Base_Dados!$B:$B,0))-MIN(Base_Dados!O$5:O$98)) /
(IF(MAX(Base_Dados!O$5:O$98)-MIN(Base_Dados!O$5:O$98)=0,1,MAX(Base_Dados!O$5:O$98)-MIN(Base_Dados!O$5:O$98)))) * O$1)))</f>
        <v>0.49105301298846088</v>
      </c>
      <c r="P182" s="106">
        <f>IF(INDEX(Base_Dados!P:P,MATCH($B182,Base_Dados!$B:$B,0))=0,0,
MAX(0, MIN(P$1,
((INDEX(Base_Dados!P:P,MATCH($B182,Base_Dados!$B:$B,0))-MIN(Base_Dados!P$5:P$98)) /
(IF(MAX(Base_Dados!P$5:P$98)-MIN(Base_Dados!P$5:P$98)=0,1,MAX(Base_Dados!P$5:P$98)-MIN(Base_Dados!P$5:P$98)))) * P$1)))</f>
        <v>9.3325739726771953E-2</v>
      </c>
      <c r="Q182" s="106">
        <f>IF(INDEX(Base_Dados!Q:Q,MATCH($B182,Base_Dados!$B:$B,0))=0,0,
MAX(0, MIN(Q$1,
((INDEX(Base_Dados!Q:Q,MATCH($B182,Base_Dados!$B:$B,0))-MIN(Base_Dados!Q$5:Q$98)) /
(IF(MAX(Base_Dados!Q$5:Q$98)-MIN(Base_Dados!Q$5:Q$98)=0,1,MAX(Base_Dados!Q$5:Q$98)-MIN(Base_Dados!Q$5:Q$98)))) * Q$1)))</f>
        <v>3.1198988994787007E-2</v>
      </c>
      <c r="R182" s="106">
        <f>IF(INDEX(Base_Dados!R:R,MATCH($B182,Base_Dados!$B:$B,0))=0,0,
MAX(0, MIN(R$1,
((INDEX(Base_Dados!R:R,MATCH($B182,Base_Dados!$B:$B,0))-MIN(Base_Dados!R$5:R$98)) /
(IF(MAX(Base_Dados!R$5:R$98)-MIN(Base_Dados!R$5:R$98)=0,1,MAX(Base_Dados!R$5:R$98)-MIN(Base_Dados!R$5:R$98)))) * R$1)))</f>
        <v>3.2217707560643467E-2</v>
      </c>
      <c r="S182" s="106">
        <f>IF(INDEX(Base_Dados!S:S,MATCH($B182,Base_Dados!$B:$B,0))=0,0,
MAX(0, MIN(S$1,
((INDEX(Base_Dados!S:S,MATCH($B182,Base_Dados!$B:$B,0))-MIN(Base_Dados!S$5:S$98)) /
(IF(MAX(Base_Dados!S$5:S$98)-MIN(Base_Dados!S$5:S$98)=0,1,MAX(Base_Dados!S$5:S$98)-MIN(Base_Dados!S$5:S$98)))) * S$1)))</f>
        <v>4.8580843256197111E-2</v>
      </c>
      <c r="T182" s="106">
        <f>IF(INDEX(Base_Dados!T:T,MATCH($B182,Base_Dados!$B:$B,0))=0,0,
MAX(0, MIN(T$1,
((INDEX(Base_Dados!T:T,MATCH($B182,Base_Dados!$B:$B,0))-MIN(Base_Dados!T$5:T$98)) /
(IF(MAX(Base_Dados!T$5:T$98)-MIN(Base_Dados!T$5:T$98)=0,1,MAX(Base_Dados!T$5:T$98)-MIN(Base_Dados!T$5:T$98)))) * T$1)))</f>
        <v>0.44259216867171958</v>
      </c>
      <c r="U182" s="106">
        <f>IF(INDEX(Base_Dados!U:U,MATCH($B182,Base_Dados!$B:$B,0))=0,0,
MAX(0, MIN(U$1,
((INDEX(Base_Dados!U:U,MATCH($B182,Base_Dados!$B:$B,0))-MIN(Base_Dados!U$5:U$98)) /
(IF(MAX(Base_Dados!U$5:U$98)-MIN(Base_Dados!U$5:U$98)=0,1,MAX(Base_Dados!U$5:U$98)-MIN(Base_Dados!U$5:U$98)))) * U$1)))</f>
        <v>0.97310284746500231</v>
      </c>
      <c r="V182" s="106">
        <f>IF(INDEX(Base_Dados!V:V,MATCH($B182,Base_Dados!$B:$B,0))=0,0,
MAX(0, MIN(V$1,
((INDEX(Base_Dados!V:V,MATCH($B182,Base_Dados!$B:$B,0))-MIN(Base_Dados!V$5:V$98)) /
(IF(MAX(Base_Dados!V$5:V$98)-MIN(Base_Dados!V$5:V$98)=0,1,MAX(Base_Dados!V$5:V$98)-MIN(Base_Dados!V$5:V$98)))) * V$1)))</f>
        <v>4.605129179847129E-2</v>
      </c>
      <c r="W182" s="106">
        <f>IF(INDEX(Base_Dados!W:W,MATCH($B182,Base_Dados!$B:$B,0))=0,0,
MAX(0, MIN(W$1,
((INDEX(Base_Dados!W:W,MATCH($B182,Base_Dados!$B:$B,0))-MIN(Base_Dados!W$5:W$98)) /
(IF(MAX(Base_Dados!W$5:W$98)-MIN(Base_Dados!W$5:W$98)=0,1,MAX(Base_Dados!W$5:W$98)-MIN(Base_Dados!W$5:W$98)))) * W$1)))</f>
        <v>2.2498909479312901</v>
      </c>
      <c r="X182" s="106">
        <f>IF(INDEX(Base_Dados!X:X,MATCH($B182,Base_Dados!$B:$B,0))=0,0,
MAX(0, MIN(X$1,
((INDEX(Base_Dados!X:X,MATCH($B182,Base_Dados!$B:$B,0))-MIN(Base_Dados!X$5:X$98)) /
(IF(MAX(Base_Dados!X$5:X$98)-MIN(Base_Dados!X$5:X$98)=0,1,MAX(Base_Dados!X$5:X$98)-MIN(Base_Dados!X$5:X$98)))) * X$1)))</f>
        <v>0</v>
      </c>
      <c r="Y182" s="106">
        <f>IF(INDEX(Base_Dados!Y:Y,MATCH($B182,Base_Dados!$B:$B,0))=0,0,
MAX(0, MIN(Y$1,
((INDEX(Base_Dados!Y:Y,MATCH($B182,Base_Dados!$B:$B,0))-MIN(Base_Dados!Y$5:Y$98)) /
(IF(MAX(Base_Dados!Y$5:Y$98)-MIN(Base_Dados!Y$5:Y$98)=0,1,MAX(Base_Dados!Y$5:Y$98)-MIN(Base_Dados!Y$5:Y$98)))) * Y$1)))</f>
        <v>0</v>
      </c>
      <c r="Z182" s="106">
        <f>IF(INDEX(Base_Dados!Z:Z,MATCH($B182,Base_Dados!$B:$B,0))=0,0,
MAX(0, MIN(Z$1,
((INDEX(Base_Dados!Z:Z,MATCH($B182,Base_Dados!$B:$B,0))-MIN(Base_Dados!Z$5:Z$98)) /
(IF(MAX(Base_Dados!Z$5:Z$98)-MIN(Base_Dados!Z$5:Z$98)=0,1,MAX(Base_Dados!Z$5:Z$98)-MIN(Base_Dados!Z$5:Z$98)))) * Z$1)))</f>
        <v>5.7142857142857148E-2</v>
      </c>
      <c r="AA182" s="106">
        <f>IF(INDEX(Base_Dados!AA:AA,MATCH($B182,Base_Dados!$B:$B,0))=0,0,
MAX(0, MIN(AA$1,
((INDEX(Base_Dados!AA:AA,MATCH($B182,Base_Dados!$B:$B,0))-MIN(Base_Dados!AA$5:AA$98)) /
(IF(MAX(Base_Dados!AA$5:AA$98)-MIN(Base_Dados!AA$5:AA$98)=0,1,MAX(Base_Dados!AA$5:AA$98)-MIN(Base_Dados!AA$5:AA$98)))) * AA$1)))</f>
        <v>0</v>
      </c>
      <c r="AB182" s="106">
        <f>IF(INDEX(Base_Dados!AB:AB,MATCH($B182,Base_Dados!$B:$B,0))=0,0,
MAX(0, MIN(AB$1,
((INDEX(Base_Dados!AB:AB,MATCH($B182,Base_Dados!$B:$B,0))-MIN(Base_Dados!AB$5:AB$98)) /
(IF(MAX(Base_Dados!AB$5:AB$98)-MIN(Base_Dados!AB$5:AB$98)=0,1,MAX(Base_Dados!AB$5:AB$98)-MIN(Base_Dados!AB$5:AB$98)))) * AB$1)))</f>
        <v>4.2539989577536942E-2</v>
      </c>
      <c r="AC182" s="106">
        <f>IF(INDEX(Base_Dados!AC:AC,MATCH($B182,Base_Dados!$B:$B,0))=0,0,
MAX(0, MIN(AC$1,
((INDEX(Base_Dados!AC:AC,MATCH($B182,Base_Dados!$B:$B,0))-MIN(Base_Dados!AC$5:AC$98)) /
(IF(MAX(Base_Dados!AC$5:AC$98)-MIN(Base_Dados!AC$5:AC$98)=0,1,MAX(Base_Dados!AC$5:AC$98)-MIN(Base_Dados!AC$5:AC$98)))) * AC$1)))</f>
        <v>4.6992435922143E-2</v>
      </c>
      <c r="AD182" s="106">
        <f>IF(INDEX(Base_Dados!AD:AD,MATCH($B182,Base_Dados!$B:$B,0))=0,0,
MAX(0, MIN(AD$1,
((INDEX(Base_Dados!AD:AD,MATCH($B182,Base_Dados!$B:$B,0))-MIN(Base_Dados!AD$5:AD$98)) /
(IF(MAX(Base_Dados!AD$5:AD$98)-MIN(Base_Dados!AD$5:AD$98)=0,1,MAX(Base_Dados!AD$5:AD$98)-MIN(Base_Dados!AD$5:AD$98)))) * AD$1)))</f>
        <v>3.41221712764384E-2</v>
      </c>
      <c r="AE182" s="106">
        <f>IF(INDEX(Base_Dados!AE:AE,MATCH($B182,Base_Dados!$B:$B,0))=0,0,
MAX(0, MIN(AE$1,
((INDEX(Base_Dados!AE:AE,MATCH($B182,Base_Dados!$B:$B,0))-MIN(Base_Dados!AE$5:AE$98)) /
(IF(MAX(Base_Dados!AE$5:AE$98)-MIN(Base_Dados!AE$5:AE$98)=0,1,MAX(Base_Dados!AE$5:AE$98)-MIN(Base_Dados!AE$5:AE$98)))) * AE$1)))</f>
        <v>1.8251114626779807E-2</v>
      </c>
      <c r="AF182" s="106">
        <f>IF(INDEX(Base_Dados!AF:AF,MATCH($B182,Base_Dados!$B:$B,0))=0,0,
MAX(0, MIN(AF$1,
((INDEX(Base_Dados!AF:AF,MATCH($B182,Base_Dados!$B:$B,0))-MIN(Base_Dados!AF$5:AF$98)) /
(IF(MAX(Base_Dados!AF$5:AF$98)-MIN(Base_Dados!AF$5:AF$98)=0,1,MAX(Base_Dados!AF$5:AF$98)-MIN(Base_Dados!AF$5:AF$98)))) * AF$1)))</f>
        <v>2.4180572794557074E-2</v>
      </c>
      <c r="AG182" s="106">
        <f>IF(INDEX(Base_Dados!AG:AG,MATCH($B182,Base_Dados!$B:$B,0))=0,0,
MAX(0, MIN(AG$1,
((INDEX(Base_Dados!AG:AG,MATCH($B182,Base_Dados!$B:$B,0))-MIN(Base_Dados!AG$5:AG$98)) /
(IF(MAX(Base_Dados!AG$5:AG$98)-MIN(Base_Dados!AG$5:AG$98)=0,1,MAX(Base_Dados!AG$5:AG$98)-MIN(Base_Dados!AG$5:AG$98)))) * AG$1)))</f>
        <v>3.1198988994787007E-2</v>
      </c>
      <c r="AH182" s="106">
        <f>IF(INDEX(Base_Dados!AH:AH,MATCH($B182,Base_Dados!$B:$B,0))=0,0,
MAX(0, MIN(AH$1,
((INDEX(Base_Dados!AH:AH,MATCH($B182,Base_Dados!$B:$B,0))-MIN(Base_Dados!AH$5:AH$98)) /
(IF(MAX(Base_Dados!AH$5:AH$98)-MIN(Base_Dados!AH$5:AH$98)=0,1,MAX(Base_Dados!AH$5:AH$98)-MIN(Base_Dados!AH$5:AH$98)))) * AH$1)))</f>
        <v>1.5939549812496794</v>
      </c>
      <c r="AI182" s="106">
        <f>IF(INDEX(Base_Dados!AI:AI,MATCH($B182,Base_Dados!$B:$B,0))=0,0,
MAX(0, MIN(AI$1,
((INDEX(Base_Dados!AI:AI,MATCH($B182,Base_Dados!$B:$B,0))-MIN(Base_Dados!AI$5:AI$98)) /
(IF(MAX(Base_Dados!AI$5:AI$98)-MIN(Base_Dados!AI$5:AI$98)=0,1,MAX(Base_Dados!AI$5:AI$98)-MIN(Base_Dados!AI$5:AI$98)))) * AI$1)))</f>
        <v>0.42857142857142855</v>
      </c>
      <c r="AJ182" s="106">
        <f>IF(INDEX(Base_Dados!AJ:AJ,MATCH($B182,Base_Dados!$B:$B,0))=0,0,
MAX(0, MIN(AJ$1,
((INDEX(Base_Dados!AJ:AJ,MATCH($B182,Base_Dados!$B:$B,0))-MIN(Base_Dados!AJ$5:AJ$98)) /
(IF(MAX(Base_Dados!AJ$5:AJ$98)-MIN(Base_Dados!AJ$5:AJ$98)=0,1,MAX(Base_Dados!AJ$5:AJ$98)-MIN(Base_Dados!AJ$5:AJ$98)))) * AJ$1)))</f>
        <v>0.77380952380952384</v>
      </c>
      <c r="AK182" s="106">
        <f>IF(INDEX(Base_Dados!AK:AK,MATCH($B182,Base_Dados!$B:$B,0))=0,0,
MAX(0, MIN(AK$1,
((INDEX(Base_Dados!AK:AK,MATCH($B182,Base_Dados!$B:$B,0))-MIN(Base_Dados!AK$5:AK$98)) /
(IF(MAX(Base_Dados!AK$5:AK$98)-MIN(Base_Dados!AK$5:AK$98)=0,1,MAX(Base_Dados!AK$5:AK$98)-MIN(Base_Dados!AK$5:AK$98)))) * AK$1)))</f>
        <v>2.8735632183908046E-2</v>
      </c>
      <c r="AL182" s="106">
        <f>IF(INDEX(Base_Dados!AL:AL,MATCH($B182,Base_Dados!$B:$B,0))=0,0,
MAX(0, MIN(AL$1,
((INDEX(Base_Dados!AL:AL,MATCH($B182,Base_Dados!$B:$B,0))-MIN(Base_Dados!AL$5:AL$98)) /
(IF(MAX(Base_Dados!AL$5:AL$98)-MIN(Base_Dados!AL$5:AL$98)=0,1,MAX(Base_Dados!AL$5:AL$98)-MIN(Base_Dados!AL$5:AL$98)))) * AL$1)))</f>
        <v>0</v>
      </c>
      <c r="AM182" s="106">
        <f>IF(INDEX(Base_Dados!AM:AM,MATCH($B182,Base_Dados!$B:$B,0))=0,0,
MAX(0, MIN(AM$1,
((INDEX(Base_Dados!AM:AM,MATCH($B182,Base_Dados!$B:$B,0))-MIN(Base_Dados!AM$5:AM$98)) /
(IF(MAX(Base_Dados!AM$5:AM$98)-MIN(Base_Dados!AM$5:AM$98)=0,1,MAX(Base_Dados!AM$5:AM$98)-MIN(Base_Dados!AM$5:AM$98)))) * AM$1)))</f>
        <v>0.16157431382703263</v>
      </c>
      <c r="AN182" s="106">
        <f>IF(INDEX(Base_Dados!AN:AN,MATCH($B182,Base_Dados!$B:$B,0))=0,0,
MAX(0, MIN(AN$1,
((INDEX(Base_Dados!AN:AN,MATCH($B182,Base_Dados!$B:$B,0))-MIN(Base_Dados!AN$5:AN$98)) /
(IF(MAX(Base_Dados!AN$5:AN$98)-MIN(Base_Dados!AN$5:AN$98)=0,1,MAX(Base_Dados!AN$5:AN$98)-MIN(Base_Dados!AN$5:AN$98)))) * AN$1)))</f>
        <v>0.18438538205980065</v>
      </c>
      <c r="AO182" s="106">
        <f>IF(INDEX(Base_Dados!AO:AO,MATCH($B182,Base_Dados!$B:$B,0))=0,0,
MAX(0, MIN(AO$1,
((INDEX(Base_Dados!AO:AO,MATCH($B182,Base_Dados!$B:$B,0))-MIN(Base_Dados!AO$5:AO$98)) /
(IF(MAX(Base_Dados!AO$5:AO$98)-MIN(Base_Dados!AO$5:AO$98)=0,1,MAX(Base_Dados!AO$5:AO$98)-MIN(Base_Dados!AO$5:AO$98)))) * AO$1)))</f>
        <v>0</v>
      </c>
      <c r="AP182" s="106">
        <f>IF(INDEX(Base_Dados!AP:AP,MATCH($B182,Base_Dados!$B:$B,0))=0,0,
MAX(0, MIN(AP$1,
((INDEX(Base_Dados!AP:AP,MATCH($B182,Base_Dados!$B:$B,0))-MIN(Base_Dados!AP$5:AP$98)) /
(IF(MAX(Base_Dados!AP$5:AP$98)-MIN(Base_Dados!AP$5:AP$98)=0,1,MAX(Base_Dados!AP$5:AP$98)-MIN(Base_Dados!AP$5:AP$98)))) * AP$1)))</f>
        <v>4.3577981651376149E-2</v>
      </c>
      <c r="AQ182" s="106">
        <f>IF(INDEX(Base_Dados!AQ:AQ,MATCH($B182,Base_Dados!$B:$B,0))=0,0,
MAX(0, MIN(AQ$1,
((INDEX(Base_Dados!AQ:AQ,MATCH($B182,Base_Dados!$B:$B,0))-MIN(Base_Dados!AQ$5:AQ$98)) /
(IF(MAX(Base_Dados!AQ$5:AQ$98)-MIN(Base_Dados!AQ$5:AQ$98)=0,1,MAX(Base_Dados!AQ$5:AQ$98)-MIN(Base_Dados!AQ$5:AQ$98)))) * AQ$1)))</f>
        <v>0</v>
      </c>
      <c r="AR182" s="106">
        <f>IF(INDEX(Base_Dados!AR:AR,MATCH($B182,Base_Dados!$B:$B,0))=0,0,
MAX(0, MIN(AR$1,
((INDEX(Base_Dados!AR:AR,MATCH($B182,Base_Dados!$B:$B,0))-MIN(Base_Dados!AR$5:AR$98)) /
(IF(MAX(Base_Dados!AR$5:AR$98)-MIN(Base_Dados!AR$5:AR$98)=0,1,MAX(Base_Dados!AR$5:AR$98)-MIN(Base_Dados!AR$5:AR$98)))) * AR$1)))</f>
        <v>0</v>
      </c>
      <c r="AS182" s="106">
        <f>IF(INDEX(Base_Dados!AS:AS,MATCH($B182,Base_Dados!$B:$B,0))=0,0,
MAX(0, MIN(AS$1,
((INDEX(Base_Dados!AS:AS,MATCH($B182,Base_Dados!$B:$B,0))-MIN(Base_Dados!AS$5:AS$98)) /
(IF(MAX(Base_Dados!AS$5:AS$98)-MIN(Base_Dados!AS$5:AS$98)=0,1,MAX(Base_Dados!AS$5:AS$98)-MIN(Base_Dados!AS$5:AS$98)))) * AS$1)))</f>
        <v>3.048780487804878E-2</v>
      </c>
      <c r="AT182" s="106">
        <f>IF(INDEX(Base_Dados!AT:AT,MATCH($B182,Base_Dados!$B:$B,0))=0,0,
MAX(0, MIN(AT$1,
((INDEX(Base_Dados!AT:AT,MATCH($B182,Base_Dados!$B:$B,0))-MIN(Base_Dados!AT$5:AT$98)) /
(IF(MAX(Base_Dados!AT$5:AT$98)-MIN(Base_Dados!AT$5:AT$98)=0,1,MAX(Base_Dados!AT$5:AT$98)-MIN(Base_Dados!AT$5:AT$98)))) * AT$1)))</f>
        <v>0</v>
      </c>
      <c r="AU182" s="106">
        <f>IF(INDEX(Base_Dados!AU:AU,MATCH($B182,Base_Dados!$B:$B,0))=0,0,
MAX(0, MIN(AU$1,
((INDEX(Base_Dados!AU:AU,MATCH($B182,Base_Dados!$B:$B,0))-MIN(Base_Dados!AU$5:AU$98)) /
(IF(MAX(Base_Dados!AU$5:AU$98)-MIN(Base_Dados!AU$5:AU$98)=0,1,MAX(Base_Dados!AU$5:AU$98)-MIN(Base_Dados!AU$5:AU$98)))) * AU$1)))</f>
        <v>6.1797752808988762E-2</v>
      </c>
      <c r="AV182" s="106">
        <f>IF(INDEX(Base_Dados!AV:AV,MATCH($B182,Base_Dados!$B:$B,0))=0,0,
MAX(0, MIN(AV$1,
((INDEX(Base_Dados!AV:AV,MATCH($B182,Base_Dados!$B:$B,0))-MIN(Base_Dados!AV$5:AV$98)) /
(IF(MAX(Base_Dados!AV$5:AV$98)-MIN(Base_Dados!AV$5:AV$98)=0,1,MAX(Base_Dados!AV$5:AV$98)-MIN(Base_Dados!AV$5:AV$98)))) * AV$1)))</f>
        <v>0</v>
      </c>
      <c r="AW182" s="106">
        <f>IF(INDEX(Base_Dados!AW:AW,MATCH($B182,Base_Dados!$B:$B,0))=0,0,
MAX(0, MIN(AW$1,
((INDEX(Base_Dados!AW:AW,MATCH($B182,Base_Dados!$B:$B,0))-MIN(Base_Dados!AW$5:AW$98)) /
(IF(MAX(Base_Dados!AW$5:AW$98)-MIN(Base_Dados!AW$5:AW$98)=0,1,MAX(Base_Dados!AW$5:AW$98)-MIN(Base_Dados!AW$5:AW$98)))) * AW$1)))</f>
        <v>0</v>
      </c>
      <c r="AX182" s="106">
        <f>IF(INDEX(Base_Dados!AX:AX,MATCH($B182,Base_Dados!$B:$B,0))=0,0,
MAX(0, MIN(AX$1,
((INDEX(Base_Dados!AX:AX,MATCH($B182,Base_Dados!$B:$B,0))-MIN(Base_Dados!AX$5:AX$98)) /
(IF(MAX(Base_Dados!AX$5:AX$98)-MIN(Base_Dados!AX$5:AX$98)=0,1,MAX(Base_Dados!AX$5:AX$98)-MIN(Base_Dados!AX$5:AX$98)))) * AX$1)))</f>
        <v>2.5294418842805939E-2</v>
      </c>
      <c r="AY182" s="106">
        <f>IF(INDEX(Base_Dados!AY:AY,MATCH($B182,Base_Dados!$B:$B,0))=0,0,
MAX(0, MIN(AY$1,
((INDEX(Base_Dados!AY:AY,MATCH($B182,Base_Dados!$B:$B,0))-MIN(Base_Dados!AY$5:AY$98)) /
(IF(MAX(Base_Dados!AY$5:AY$98)-MIN(Base_Dados!AY$5:AY$98)=0,1,MAX(Base_Dados!AY$5:AY$98)-MIN(Base_Dados!AY$5:AY$98)))) * AY$1)))</f>
        <v>5.6050115397296403E-3</v>
      </c>
      <c r="AZ182" s="106">
        <f>IF(INDEX(Base_Dados!AZ:AZ,MATCH($B182,Base_Dados!$B:$B,0))=0,0,
MAX(0, MIN(AZ$1,
((INDEX(Base_Dados!AZ:AZ,MATCH($B182,Base_Dados!$B:$B,0))-MIN(Base_Dados!AZ$5:AZ$98)) /
(IF(MAX(Base_Dados!AZ$5:AZ$98)-MIN(Base_Dados!AZ$5:AZ$98)=0,1,MAX(Base_Dados!AZ$5:AZ$98)-MIN(Base_Dados!AZ$5:AZ$98)))) * AZ$1)))</f>
        <v>0.42499999999999999</v>
      </c>
      <c r="BA182" s="106">
        <f>IF(INDEX(Base_Dados!BA:BA,MATCH($B182,Base_Dados!$B:$B,0))=0,0,
MAX(0, MIN(BA$1,
((INDEX(Base_Dados!BA:BA,MATCH($B182,Base_Dados!$B:$B,0))-MIN(Base_Dados!BA$5:BA$98)) /
(IF(MAX(Base_Dados!BA$5:BA$98)-MIN(Base_Dados!BA$5:BA$98)=0,1,MAX(Base_Dados!BA$5:BA$98)-MIN(Base_Dados!BA$5:BA$98)))) * BA$1)))</f>
        <v>8.4970803081773572E-2</v>
      </c>
      <c r="BB182" s="106">
        <f>IF(INDEX(Base_Dados!BB:BB,MATCH($B182,Base_Dados!$B:$B,0))=0,0,
MAX(0, MIN(BB$1,
((INDEX(Base_Dados!BB:BB,MATCH($B182,Base_Dados!$B:$B,0))-MIN(Base_Dados!BB$5:BB$98)) /
(IF(MAX(Base_Dados!BB$5:BB$98)-MIN(Base_Dados!BB$5:BB$98)=0,1,MAX(Base_Dados!BB$5:BB$98)-MIN(Base_Dados!BB$5:BB$98)))) * BB$1)))</f>
        <v>0.5</v>
      </c>
      <c r="BC182" s="106">
        <f>IF(INDEX(Base_Dados!BC:BC,MATCH($B182,Base_Dados!$B:$B,0))=0,0,
MAX(0, MIN(BC$1,
((INDEX(Base_Dados!BC:BC,MATCH($B182,Base_Dados!$B:$B,0))-MIN(Base_Dados!BC$5:BC$98)) /
(IF(MAX(Base_Dados!BC$5:BC$98)-MIN(Base_Dados!BC$5:BC$98)=0,1,MAX(Base_Dados!BC$5:BC$98)-MIN(Base_Dados!BC$5:BC$98)))) * BC$1)))</f>
        <v>0.14543495825478051</v>
      </c>
      <c r="BD182" s="106">
        <f>IF(INDEX(Base_Dados!BD:BD,MATCH($B182,Base_Dados!$B:$B,0))=0,0,
MAX(0, MIN(BD$1,
((INDEX(Base_Dados!BD:BD,MATCH($B182,Base_Dados!$B:$B,0))-MIN(Base_Dados!BD$5:BD$98)) /
(IF(MAX(Base_Dados!BD$5:BD$98)-MIN(Base_Dados!BD$5:BD$98)=0,1,MAX(Base_Dados!BD$5:BD$98)-MIN(Base_Dados!BD$5:BD$98)))) * BD$1)))</f>
        <v>5.5605567481476353E-2</v>
      </c>
      <c r="BE182" s="106">
        <f>IF(INDEX(Base_Dados!BE:BE,MATCH($B182,Base_Dados!$B:$B,0))=0,0,
MAX(0, MIN(BE$1,
((INDEX(Base_Dados!BE:BE,MATCH($B182,Base_Dados!$B:$B,0))-MIN(Base_Dados!BE$5:BE$98)) /
(IF(MAX(Base_Dados!BE$5:BE$98)-MIN(Base_Dados!BE$5:BE$98)=0,1,MAX(Base_Dados!BE$5:BE$98)-MIN(Base_Dados!BE$5:BE$98)))) * BE$1)))</f>
        <v>6.4224786753637728E-2</v>
      </c>
      <c r="BF182" s="106">
        <f>IF(INDEX(Base_Dados!BF:BF,MATCH($B182,Base_Dados!$B:$B,0))=0,0,
MAX(0, MIN(BF$1,
((INDEX(Base_Dados!BF:BF,MATCH($B182,Base_Dados!$B:$B,0))-MIN(Base_Dados!BF$5:BF$98)) /
(IF(MAX(Base_Dados!BF$5:BF$98)-MIN(Base_Dados!BF$5:BF$98)=0,1,MAX(Base_Dados!BF$5:BF$98)-MIN(Base_Dados!BF$5:BF$98)))) * BF$1)))</f>
        <v>3.2467532467532464E-2</v>
      </c>
      <c r="BG182" s="106">
        <f>IF(INDEX(Base_Dados!BG:BG,MATCH($B182,Base_Dados!$B:$B,0))=0,0,
MAX(0, MIN(BG$1,
((INDEX(Base_Dados!BG:BG,MATCH($B182,Base_Dados!$B:$B,0))-MIN(Base_Dados!BG$5:BG$98)) /
(IF(MAX(Base_Dados!BG$5:BG$98)-MIN(Base_Dados!BG$5:BG$98)=0,1,MAX(Base_Dados!BG$5:BG$98)-MIN(Base_Dados!BG$5:BG$98)))) * BG$1)))</f>
        <v>6.6471571906354512E-2</v>
      </c>
      <c r="BH182" s="106">
        <f>IF(INDEX(Base_Dados!BH:BH,MATCH($B182,Base_Dados!$B:$B,0))=0,0,
MAX(0, MIN(BH$1,
((INDEX(Base_Dados!BH:BH,MATCH($B182,Base_Dados!$B:$B,0))-MIN(Base_Dados!BH$5:BH$98)) /
(IF(MAX(Base_Dados!BH$5:BH$98)-MIN(Base_Dados!BH$5:BH$98)=0,1,MAX(Base_Dados!BH$5:BH$98)-MIN(Base_Dados!BH$5:BH$98)))) * BH$1)))</f>
        <v>0.13186813186813187</v>
      </c>
      <c r="BI182" s="106">
        <f>IF(INDEX(Base_Dados!BI:BI,MATCH($B182,Base_Dados!$B:$B,0))=0,0,
MAX(0, MIN(BI$1,
((INDEX(Base_Dados!BI:BI,MATCH($B182,Base_Dados!$B:$B,0))-MIN(Base_Dados!BI$5:BI$98)) /
(IF(MAX(Base_Dados!BI$5:BI$98)-MIN(Base_Dados!BI$5:BI$98)=0,1,MAX(Base_Dados!BI$5:BI$98)-MIN(Base_Dados!BI$5:BI$98)))) * BI$1)))</f>
        <v>0.14040561622464898</v>
      </c>
      <c r="BJ182" s="106">
        <f>IF(INDEX(Base_Dados!BJ:BJ,MATCH($B182,Base_Dados!$B:$B,0))=0,0,
MAX(0, MIN(BJ$1,
((INDEX(Base_Dados!BJ:BJ,MATCH($B182,Base_Dados!$B:$B,0))-MIN(Base_Dados!BJ$5:BJ$98)) /
(IF(MAX(Base_Dados!BJ$5:BJ$98)-MIN(Base_Dados!BJ$5:BJ$98)=0,1,MAX(Base_Dados!BJ$5:BJ$98)-MIN(Base_Dados!BJ$5:BJ$98)))) * BJ$1)))</f>
        <v>7.3684210526315783E-2</v>
      </c>
      <c r="BK182" s="106">
        <f>IF(INDEX(Base_Dados!BK:BK,MATCH($B182,Base_Dados!$B:$B,0))=0,0,
MAX(0, MIN(BK$1,
((INDEX(Base_Dados!BK:BK,MATCH($B182,Base_Dados!$B:$B,0))-MIN(Base_Dados!BK$5:BK$98)) /
(IF(MAX(Base_Dados!BK$5:BK$98)-MIN(Base_Dados!BK$5:BK$98)=0,1,MAX(Base_Dados!BK$5:BK$98)-MIN(Base_Dados!BK$5:BK$98)))) * BK$1)))</f>
        <v>5.3571428571428568E-2</v>
      </c>
      <c r="BL182" s="106">
        <f>IF(INDEX(Base_Dados!BL:BL,MATCH($B182,Base_Dados!$B:$B,0))=0,0,
MAX(0, MIN(BL$1,
((INDEX(Base_Dados!BL:BL,MATCH($B182,Base_Dados!$B:$B,0))-MIN(Base_Dados!BL$5:BL$98)) /
(IF(MAX(Base_Dados!BL$5:BL$98)-MIN(Base_Dados!BL$5:BL$98)=0,1,MAX(Base_Dados!BL$5:BL$98)-MIN(Base_Dados!BL$5:BL$98)))) * BL$1)))</f>
        <v>0.15960912052117263</v>
      </c>
      <c r="BM182" s="106">
        <f>IF(INDEX(Base_Dados!BM:BM,MATCH($B182,Base_Dados!$B:$B,0))=0,0,
MAX(0, MIN(BM$1,
((INDEX(Base_Dados!BM:BM,MATCH($B182,Base_Dados!$B:$B,0))-MIN(Base_Dados!BM$5:BM$98)) /
(IF(MAX(Base_Dados!BM$5:BM$98)-MIN(Base_Dados!BM$5:BM$98)=0,1,MAX(Base_Dados!BM$5:BM$98)-MIN(Base_Dados!BM$5:BM$98)))) * BM$1)))</f>
        <v>0.57967363238169023</v>
      </c>
      <c r="BN182" s="106">
        <f>IF(INDEX(Base_Dados!BN:BN,MATCH($B182,Base_Dados!$B:$B,0))=0,0,
MAX(0, MIN(BN$1,
((INDEX(Base_Dados!BN:BN,MATCH($B182,Base_Dados!$B:$B,0))-MIN(Base_Dados!BN$5:BN$98)) /
(IF(MAX(Base_Dados!BN$5:BN$98)-MIN(Base_Dados!BN$5:BN$98)=0,1,MAX(Base_Dados!BN$5:BN$98)-MIN(Base_Dados!BN$5:BN$98)))) * BN$1)))</f>
        <v>0.46732326655353723</v>
      </c>
      <c r="BO182" s="106">
        <f>IF(INDEX(Base_Dados!BO:BO,MATCH($B182,Base_Dados!$B:$B,0))=0,0,
MAX(0, MIN(BO$1,
((INDEX(Base_Dados!BO:BO,MATCH($B182,Base_Dados!$B:$B,0))-MIN(Base_Dados!BO$5:BO$98)) /
(IF(MAX(Base_Dados!BO$5:BO$98)-MIN(Base_Dados!BO$5:BO$98)=0,1,MAX(Base_Dados!BO$5:BO$98)-MIN(Base_Dados!BO$5:BO$98)))) * BO$1)))</f>
        <v>1.7241379310344827E-2</v>
      </c>
      <c r="BP182" s="106">
        <f t="shared" si="12"/>
        <v>14.14393534480701</v>
      </c>
      <c r="BQ182" s="111">
        <f t="shared" si="13"/>
        <v>0.37668108653411642</v>
      </c>
      <c r="BR182" s="112">
        <f t="shared" si="14"/>
        <v>6.2172773056093145E-2</v>
      </c>
      <c r="BS182" s="113">
        <f t="shared" si="15"/>
        <v>14.081762571750918</v>
      </c>
    </row>
    <row r="183" spans="1:71">
      <c r="A183" s="21">
        <v>26004</v>
      </c>
      <c r="B183" s="21" t="s">
        <v>490</v>
      </c>
      <c r="C183" s="21" t="s">
        <v>475</v>
      </c>
      <c r="D183" s="105">
        <f>IF(INDEX(Base_Dados!D:D,MATCH($B183,Base_Dados!$B:$B,0))=0,0,
MAX(0, MIN(D$1,
((INDEX(Base_Dados!D:D,MATCH($B183,Base_Dados!$B:$B,0))-MIN(Base_Dados!D$5:D$98)) /
(IF(MAX(Base_Dados!D$5:D$98)-MIN(Base_Dados!D$5:D$98)=0,1,MAX(Base_Dados!D$5:D$98)-MIN(Base_Dados!D$5:D$98)))) * D$1)))</f>
        <v>0.4729687968049901</v>
      </c>
      <c r="E183" s="106">
        <f>IF(INDEX(Base_Dados!E:E,MATCH($B183,Base_Dados!$B:$B,0))=0,0,
MAX(0, MIN(E$1,
((INDEX(Base_Dados!E:E,MATCH($B183,Base_Dados!$B:$B,0))-MIN(Base_Dados!E$5:E$98)) /
(IF(MAX(Base_Dados!E$5:E$98)-MIN(Base_Dados!E$5:E$98)=0,1,MAX(Base_Dados!E$5:E$98)-MIN(Base_Dados!E$5:E$98)))) * E$1)))</f>
        <v>0.17112490156554125</v>
      </c>
      <c r="F183" s="106">
        <f>IF(INDEX(Base_Dados!F:F,MATCH($B183,Base_Dados!$B:$B,0))=0,0,
MAX(0, MIN(F$1,
((INDEX(Base_Dados!F:F,MATCH($B183,Base_Dados!$B:$B,0))-MIN(Base_Dados!F$5:F$98)) /
(IF(MAX(Base_Dados!F$5:F$98)-MIN(Base_Dados!F$5:F$98)=0,1,MAX(Base_Dados!F$5:F$98)-MIN(Base_Dados!F$5:F$98)))) * F$1)))</f>
        <v>0.16353692403604556</v>
      </c>
      <c r="G183" s="106">
        <f>IF(INDEX(Base_Dados!G:G,MATCH($B183,Base_Dados!$B:$B,0))=0,0,
MAX(0, MIN(G$1,
((INDEX(Base_Dados!G:G,MATCH($B183,Base_Dados!$B:$B,0))-MIN(Base_Dados!G$5:G$98)) /
(IF(MAX(Base_Dados!G$5:G$98)-MIN(Base_Dados!G$5:G$98)=0,1,MAX(Base_Dados!G$5:G$98)-MIN(Base_Dados!G$5:G$98)))) * G$1)))</f>
        <v>0.15489272632129775</v>
      </c>
      <c r="H183" s="106">
        <f>IF(INDEX(Base_Dados!H:H,MATCH($B183,Base_Dados!$B:$B,0))=0,0,
MAX(0, MIN(H$1,
((INDEX(Base_Dados!H:H,MATCH($B183,Base_Dados!$B:$B,0))-MIN(Base_Dados!H$5:H$98)) /
(IF(MAX(Base_Dados!H$5:H$98)-MIN(Base_Dados!H$5:H$98)=0,1,MAX(Base_Dados!H$5:H$98)-MIN(Base_Dados!H$5:H$98)))) * H$1)))</f>
        <v>0.15855452939466447</v>
      </c>
      <c r="I183" s="106">
        <f>IF(INDEX(Base_Dados!I:I,MATCH($B183,Base_Dados!$B:$B,0))=0,0,
MAX(0, MIN(I$1,
((INDEX(Base_Dados!I:I,MATCH($B183,Base_Dados!$B:$B,0))-MIN(Base_Dados!I$5:I$98)) /
(IF(MAX(Base_Dados!I$5:I$98)-MIN(Base_Dados!I$5:I$98)=0,1,MAX(Base_Dados!I$5:I$98)-MIN(Base_Dados!I$5:I$98)))) * I$1)))</f>
        <v>0.15356840571741526</v>
      </c>
      <c r="J183" s="106">
        <f>IF(INDEX(Base_Dados!J:J,MATCH($B183,Base_Dados!$B:$B,0))=0,0,
MAX(0, MIN(J$1,
((INDEX(Base_Dados!J:J,MATCH($B183,Base_Dados!$B:$B,0))-MIN(Base_Dados!J$5:J$98)) /
(IF(MAX(Base_Dados!J$5:J$98)-MIN(Base_Dados!J$5:J$98)=0,1,MAX(Base_Dados!J$5:J$98)-MIN(Base_Dados!J$5:J$98)))) * J$1)))</f>
        <v>0.1655136486270124</v>
      </c>
      <c r="K183" s="106">
        <f>IF(INDEX(Base_Dados!K:K,MATCH($B183,Base_Dados!$B:$B,0))=0,0,
MAX(0, MIN(K$1,
((INDEX(Base_Dados!K:K,MATCH($B183,Base_Dados!$B:$B,0))-MIN(Base_Dados!K$5:K$98)) /
(IF(MAX(Base_Dados!K$5:K$98)-MIN(Base_Dados!K$5:K$98)=0,1,MAX(Base_Dados!K$5:K$98)-MIN(Base_Dados!K$5:K$98)))) * K$1)))</f>
        <v>0.15031864937388192</v>
      </c>
      <c r="L183" s="106">
        <f>IF(INDEX(Base_Dados!L:L,MATCH($B183,Base_Dados!$B:$B,0))=0,0,
MAX(0, MIN(L$1,
((INDEX(Base_Dados!L:L,MATCH($B183,Base_Dados!$B:$B,0))-MIN(Base_Dados!L$5:L$98)) /
(IF(MAX(Base_Dados!L$5:L$98)-MIN(Base_Dados!L$5:L$98)=0,1,MAX(Base_Dados!L$5:L$98)-MIN(Base_Dados!L$5:L$98)))) * L$1)))</f>
        <v>0.1700636893740925</v>
      </c>
      <c r="M183" s="106">
        <f>IF(INDEX(Base_Dados!M:M,MATCH($B183,Base_Dados!$B:$B,0))=0,0,
MAX(0, MIN(M$1,
((INDEX(Base_Dados!M:M,MATCH($B183,Base_Dados!$B:$B,0))-MIN(Base_Dados!M$5:M$98)) /
(IF(MAX(Base_Dados!M$5:M$98)-MIN(Base_Dados!M$5:M$98)=0,1,MAX(Base_Dados!M$5:M$98)-MIN(Base_Dados!M$5:M$98)))) * M$1)))</f>
        <v>0.17112536443148688</v>
      </c>
      <c r="N183" s="106">
        <f>IF(INDEX(Base_Dados!N:N,MATCH($B183,Base_Dados!$B:$B,0))=0,0,
MAX(0, MIN(N$1,
((INDEX(Base_Dados!N:N,MATCH($B183,Base_Dados!$B:$B,0))-MIN(Base_Dados!N$5:N$98)) /
(IF(MAX(Base_Dados!N$5:N$98)-MIN(Base_Dados!N$5:N$98)=0,1,MAX(Base_Dados!N$5:N$98)-MIN(Base_Dados!N$5:N$98)))) * N$1)))</f>
        <v>0.22442291082478497</v>
      </c>
      <c r="O183" s="106">
        <f>IF(INDEX(Base_Dados!O:O,MATCH($B183,Base_Dados!$B:$B,0))=0,0,
MAX(0, MIN(O$1,
((INDEX(Base_Dados!O:O,MATCH($B183,Base_Dados!$B:$B,0))-MIN(Base_Dados!O$5:O$98)) /
(IF(MAX(Base_Dados!O$5:O$98)-MIN(Base_Dados!O$5:O$98)=0,1,MAX(Base_Dados!O$5:O$98)-MIN(Base_Dados!O$5:O$98)))) * O$1)))</f>
        <v>0.26958024416076704</v>
      </c>
      <c r="P183" s="106">
        <f>IF(INDEX(Base_Dados!P:P,MATCH($B183,Base_Dados!$B:$B,0))=0,0,
MAX(0, MIN(P$1,
((INDEX(Base_Dados!P:P,MATCH($B183,Base_Dados!$B:$B,0))-MIN(Base_Dados!P$5:P$98)) /
(IF(MAX(Base_Dados!P$5:P$98)-MIN(Base_Dados!P$5:P$98)=0,1,MAX(Base_Dados!P$5:P$98)-MIN(Base_Dados!P$5:P$98)))) * P$1)))</f>
        <v>6.592495090544305E-2</v>
      </c>
      <c r="Q183" s="106">
        <f>IF(INDEX(Base_Dados!Q:Q,MATCH($B183,Base_Dados!$B:$B,0))=0,0,
MAX(0, MIN(Q$1,
((INDEX(Base_Dados!Q:Q,MATCH($B183,Base_Dados!$B:$B,0))-MIN(Base_Dados!Q$5:Q$98)) /
(IF(MAX(Base_Dados!Q$5:Q$98)-MIN(Base_Dados!Q$5:Q$98)=0,1,MAX(Base_Dados!Q$5:Q$98)-MIN(Base_Dados!Q$5:Q$98)))) * Q$1)))</f>
        <v>2.185245642672845E-2</v>
      </c>
      <c r="R183" s="106">
        <f>IF(INDEX(Base_Dados!R:R,MATCH($B183,Base_Dados!$B:$B,0))=0,0,
MAX(0, MIN(R$1,
((INDEX(Base_Dados!R:R,MATCH($B183,Base_Dados!$B:$B,0))-MIN(Base_Dados!R$5:R$98)) /
(IF(MAX(Base_Dados!R$5:R$98)-MIN(Base_Dados!R$5:R$98)=0,1,MAX(Base_Dados!R$5:R$98)-MIN(Base_Dados!R$5:R$98)))) * R$1)))</f>
        <v>2.6593447958991618E-2</v>
      </c>
      <c r="S183" s="106">
        <f>IF(INDEX(Base_Dados!S:S,MATCH($B183,Base_Dados!$B:$B,0))=0,0,
MAX(0, MIN(S$1,
((INDEX(Base_Dados!S:S,MATCH($B183,Base_Dados!$B:$B,0))-MIN(Base_Dados!S$5:S$98)) /
(IF(MAX(Base_Dados!S$5:S$98)-MIN(Base_Dados!S$5:S$98)=0,1,MAX(Base_Dados!S$5:S$98)-MIN(Base_Dados!S$5:S$98)))) * S$1)))</f>
        <v>3.6845652662323071E-2</v>
      </c>
      <c r="T183" s="106">
        <f>IF(INDEX(Base_Dados!T:T,MATCH($B183,Base_Dados!$B:$B,0))=0,0,
MAX(0, MIN(T$1,
((INDEX(Base_Dados!T:T,MATCH($B183,Base_Dados!$B:$B,0))-MIN(Base_Dados!T$5:T$98)) /
(IF(MAX(Base_Dados!T$5:T$98)-MIN(Base_Dados!T$5:T$98)=0,1,MAX(Base_Dados!T$5:T$98)-MIN(Base_Dados!T$5:T$98)))) * T$1)))</f>
        <v>0.439354448132103</v>
      </c>
      <c r="U183" s="106">
        <f>IF(INDEX(Base_Dados!U:U,MATCH($B183,Base_Dados!$B:$B,0))=0,0,
MAX(0, MIN(U$1,
((INDEX(Base_Dados!U:U,MATCH($B183,Base_Dados!$B:$B,0))-MIN(Base_Dados!U$5:U$98)) /
(IF(MAX(Base_Dados!U$5:U$98)-MIN(Base_Dados!U$5:U$98)=0,1,MAX(Base_Dados!U$5:U$98)-MIN(Base_Dados!U$5:U$98)))) * U$1)))</f>
        <v>1.0188338379195865</v>
      </c>
      <c r="V183" s="106">
        <f>IF(INDEX(Base_Dados!V:V,MATCH($B183,Base_Dados!$B:$B,0))=0,0,
MAX(0, MIN(V$1,
((INDEX(Base_Dados!V:V,MATCH($B183,Base_Dados!$B:$B,0))-MIN(Base_Dados!V$5:V$98)) /
(IF(MAX(Base_Dados!V$5:V$98)-MIN(Base_Dados!V$5:V$98)=0,1,MAX(Base_Dados!V$5:V$98)-MIN(Base_Dados!V$5:V$98)))) * V$1)))</f>
        <v>4.2895523243623224E-2</v>
      </c>
      <c r="W183" s="106">
        <f>IF(INDEX(Base_Dados!W:W,MATCH($B183,Base_Dados!$B:$B,0))=0,0,
MAX(0, MIN(W$1,
((INDEX(Base_Dados!W:W,MATCH($B183,Base_Dados!$B:$B,0))-MIN(Base_Dados!W$5:W$98)) /
(IF(MAX(Base_Dados!W$5:W$98)-MIN(Base_Dados!W$5:W$98)=0,1,MAX(Base_Dados!W$5:W$98)-MIN(Base_Dados!W$5:W$98)))) * W$1)))</f>
        <v>2.346616811604016</v>
      </c>
      <c r="X183" s="106">
        <f>IF(INDEX(Base_Dados!X:X,MATCH($B183,Base_Dados!$B:$B,0))=0,0,
MAX(0, MIN(X$1,
((INDEX(Base_Dados!X:X,MATCH($B183,Base_Dados!$B:$B,0))-MIN(Base_Dados!X$5:X$98)) /
(IF(MAX(Base_Dados!X$5:X$98)-MIN(Base_Dados!X$5:X$98)=0,1,MAX(Base_Dados!X$5:X$98)-MIN(Base_Dados!X$5:X$98)))) * X$1)))</f>
        <v>5.0847457627118647E-2</v>
      </c>
      <c r="Y183" s="106">
        <f>IF(INDEX(Base_Dados!Y:Y,MATCH($B183,Base_Dados!$B:$B,0))=0,0,
MAX(0, MIN(Y$1,
((INDEX(Base_Dados!Y:Y,MATCH($B183,Base_Dados!$B:$B,0))-MIN(Base_Dados!Y$5:Y$98)) /
(IF(MAX(Base_Dados!Y$5:Y$98)-MIN(Base_Dados!Y$5:Y$98)=0,1,MAX(Base_Dados!Y$5:Y$98)-MIN(Base_Dados!Y$5:Y$98)))) * Y$1)))</f>
        <v>2.2058823529411763E-2</v>
      </c>
      <c r="Z183" s="106">
        <f>IF(INDEX(Base_Dados!Z:Z,MATCH($B183,Base_Dados!$B:$B,0))=0,0,
MAX(0, MIN(Z$1,
((INDEX(Base_Dados!Z:Z,MATCH($B183,Base_Dados!$B:$B,0))-MIN(Base_Dados!Z$5:Z$98)) /
(IF(MAX(Base_Dados!Z$5:Z$98)-MIN(Base_Dados!Z$5:Z$98)=0,1,MAX(Base_Dados!Z$5:Z$98)-MIN(Base_Dados!Z$5:Z$98)))) * Z$1)))</f>
        <v>0</v>
      </c>
      <c r="AA183" s="106">
        <f>IF(INDEX(Base_Dados!AA:AA,MATCH($B183,Base_Dados!$B:$B,0))=0,0,
MAX(0, MIN(AA$1,
((INDEX(Base_Dados!AA:AA,MATCH($B183,Base_Dados!$B:$B,0))-MIN(Base_Dados!AA$5:AA$98)) /
(IF(MAX(Base_Dados!AA$5:AA$98)-MIN(Base_Dados!AA$5:AA$98)=0,1,MAX(Base_Dados!AA$5:AA$98)-MIN(Base_Dados!AA$5:AA$98)))) * AA$1)))</f>
        <v>5.2447552447552448E-2</v>
      </c>
      <c r="AB183" s="106">
        <f>IF(INDEX(Base_Dados!AB:AB,MATCH($B183,Base_Dados!$B:$B,0))=0,0,
MAX(0, MIN(AB$1,
((INDEX(Base_Dados!AB:AB,MATCH($B183,Base_Dados!$B:$B,0))-MIN(Base_Dados!AB$5:AB$98)) /
(IF(MAX(Base_Dados!AB$5:AB$98)-MIN(Base_Dados!AB$5:AB$98)=0,1,MAX(Base_Dados!AB$5:AB$98)-MIN(Base_Dados!AB$5:AB$98)))) * AB$1)))</f>
        <v>6.3771569403851688E-2</v>
      </c>
      <c r="AC183" s="106">
        <f>IF(INDEX(Base_Dados!AC:AC,MATCH($B183,Base_Dados!$B:$B,0))=0,0,
MAX(0, MIN(AC$1,
((INDEX(Base_Dados!AC:AC,MATCH($B183,Base_Dados!$B:$B,0))-MIN(Base_Dados!AC$5:AC$98)) /
(IF(MAX(Base_Dados!AC$5:AC$98)-MIN(Base_Dados!AC$5:AC$98)=0,1,MAX(Base_Dados!AC$5:AC$98)-MIN(Base_Dados!AC$5:AC$98)))) * AC$1)))</f>
        <v>3.8699653112353058E-2</v>
      </c>
      <c r="AD183" s="106">
        <f>IF(INDEX(Base_Dados!AD:AD,MATCH($B183,Base_Dados!$B:$B,0))=0,0,
MAX(0, MIN(AD$1,
((INDEX(Base_Dados!AD:AD,MATCH($B183,Base_Dados!$B:$B,0))-MIN(Base_Dados!AD$5:AD$98)) /
(IF(MAX(Base_Dados!AD$5:AD$98)-MIN(Base_Dados!AD$5:AD$98)=0,1,MAX(Base_Dados!AD$5:AD$98)-MIN(Base_Dados!AD$5:AD$98)))) * AD$1)))</f>
        <v>3.3012867918946899E-2</v>
      </c>
      <c r="AE183" s="106">
        <f>IF(INDEX(Base_Dados!AE:AE,MATCH($B183,Base_Dados!$B:$B,0))=0,0,
MAX(0, MIN(AE$1,
((INDEX(Base_Dados!AE:AE,MATCH($B183,Base_Dados!$B:$B,0))-MIN(Base_Dados!AE$5:AE$98)) /
(IF(MAX(Base_Dados!AE$5:AE$98)-MIN(Base_Dados!AE$5:AE$98)=0,1,MAX(Base_Dados!AE$5:AE$98)-MIN(Base_Dados!AE$5:AE$98)))) * AE$1)))</f>
        <v>1.1822235006472025E-2</v>
      </c>
      <c r="AF183" s="106">
        <f>IF(INDEX(Base_Dados!AF:AF,MATCH($B183,Base_Dados!$B:$B,0))=0,0,
MAX(0, MIN(AF$1,
((INDEX(Base_Dados!AF:AF,MATCH($B183,Base_Dados!$B:$B,0))-MIN(Base_Dados!AF$5:AF$98)) /
(IF(MAX(Base_Dados!AF$5:AF$98)-MIN(Base_Dados!AF$5:AF$98)=0,1,MAX(Base_Dados!AF$5:AF$98)-MIN(Base_Dados!AF$5:AF$98)))) * AF$1)))</f>
        <v>1.6825265480623363E-2</v>
      </c>
      <c r="AG183" s="106">
        <f>IF(INDEX(Base_Dados!AG:AG,MATCH($B183,Base_Dados!$B:$B,0))=0,0,
MAX(0, MIN(AG$1,
((INDEX(Base_Dados!AG:AG,MATCH($B183,Base_Dados!$B:$B,0))-MIN(Base_Dados!AG$5:AG$98)) /
(IF(MAX(Base_Dados!AG$5:AG$98)-MIN(Base_Dados!AG$5:AG$98)=0,1,MAX(Base_Dados!AG$5:AG$98)-MIN(Base_Dados!AG$5:AG$98)))) * AG$1)))</f>
        <v>2.185245642672845E-2</v>
      </c>
      <c r="AH183" s="106">
        <f>IF(INDEX(Base_Dados!AH:AH,MATCH($B183,Base_Dados!$B:$B,0))=0,0,
MAX(0, MIN(AH$1,
((INDEX(Base_Dados!AH:AH,MATCH($B183,Base_Dados!$B:$B,0))-MIN(Base_Dados!AH$5:AH$98)) /
(IF(MAX(Base_Dados!AH$5:AH$98)-MIN(Base_Dados!AH$5:AH$98)=0,1,MAX(Base_Dados!AH$5:AH$98)-MIN(Base_Dados!AH$5:AH$98)))) * AH$1)))</f>
        <v>1.714700219979292</v>
      </c>
      <c r="AI183" s="106">
        <f>IF(INDEX(Base_Dados!AI:AI,MATCH($B183,Base_Dados!$B:$B,0))=0,0,
MAX(0, MIN(AI$1,
((INDEX(Base_Dados!AI:AI,MATCH($B183,Base_Dados!$B:$B,0))-MIN(Base_Dados!AI$5:AI$98)) /
(IF(MAX(Base_Dados!AI$5:AI$98)-MIN(Base_Dados!AI$5:AI$98)=0,1,MAX(Base_Dados!AI$5:AI$98)-MIN(Base_Dados!AI$5:AI$98)))) * AI$1)))</f>
        <v>0.17857142857142858</v>
      </c>
      <c r="AJ183" s="106">
        <f>IF(INDEX(Base_Dados!AJ:AJ,MATCH($B183,Base_Dados!$B:$B,0))=0,0,
MAX(0, MIN(AJ$1,
((INDEX(Base_Dados!AJ:AJ,MATCH($B183,Base_Dados!$B:$B,0))-MIN(Base_Dados!AJ$5:AJ$98)) /
(IF(MAX(Base_Dados!AJ$5:AJ$98)-MIN(Base_Dados!AJ$5:AJ$98)=0,1,MAX(Base_Dados!AJ$5:AJ$98)-MIN(Base_Dados!AJ$5:AJ$98)))) * AJ$1)))</f>
        <v>1.1547619047619047</v>
      </c>
      <c r="AK183" s="106">
        <f>IF(INDEX(Base_Dados!AK:AK,MATCH($B183,Base_Dados!$B:$B,0))=0,0,
MAX(0, MIN(AK$1,
((INDEX(Base_Dados!AK:AK,MATCH($B183,Base_Dados!$B:$B,0))-MIN(Base_Dados!AK$5:AK$98)) /
(IF(MAX(Base_Dados!AK$5:AK$98)-MIN(Base_Dados!AK$5:AK$98)=0,1,MAX(Base_Dados!AK$5:AK$98)-MIN(Base_Dados!AK$5:AK$98)))) * AK$1)))</f>
        <v>1.3793103448275862E-2</v>
      </c>
      <c r="AL183" s="106">
        <f>IF(INDEX(Base_Dados!AL:AL,MATCH($B183,Base_Dados!$B:$B,0))=0,0,
MAX(0, MIN(AL$1,
((INDEX(Base_Dados!AL:AL,MATCH($B183,Base_Dados!$B:$B,0))-MIN(Base_Dados!AL$5:AL$98)) /
(IF(MAX(Base_Dados!AL$5:AL$98)-MIN(Base_Dados!AL$5:AL$98)=0,1,MAX(Base_Dados!AL$5:AL$98)-MIN(Base_Dados!AL$5:AL$98)))) * AL$1)))</f>
        <v>0</v>
      </c>
      <c r="AM183" s="106">
        <f>IF(INDEX(Base_Dados!AM:AM,MATCH($B183,Base_Dados!$B:$B,0))=0,0,
MAX(0, MIN(AM$1,
((INDEX(Base_Dados!AM:AM,MATCH($B183,Base_Dados!$B:$B,0))-MIN(Base_Dados!AM$5:AM$98)) /
(IF(MAX(Base_Dados!AM$5:AM$98)-MIN(Base_Dados!AM$5:AM$98)=0,1,MAX(Base_Dados!AM$5:AM$98)-MIN(Base_Dados!AM$5:AM$98)))) * AM$1)))</f>
        <v>0.10046607975142413</v>
      </c>
      <c r="AN183" s="106">
        <f>IF(INDEX(Base_Dados!AN:AN,MATCH($B183,Base_Dados!$B:$B,0))=0,0,
MAX(0, MIN(AN$1,
((INDEX(Base_Dados!AN:AN,MATCH($B183,Base_Dados!$B:$B,0))-MIN(Base_Dados!AN$5:AN$98)) /
(IF(MAX(Base_Dados!AN$5:AN$98)-MIN(Base_Dados!AN$5:AN$98)=0,1,MAX(Base_Dados!AN$5:AN$98)-MIN(Base_Dados!AN$5:AN$98)))) * AN$1)))</f>
        <v>0.31035973711518505</v>
      </c>
      <c r="AO183" s="106">
        <f>IF(INDEX(Base_Dados!AO:AO,MATCH($B183,Base_Dados!$B:$B,0))=0,0,
MAX(0, MIN(AO$1,
((INDEX(Base_Dados!AO:AO,MATCH($B183,Base_Dados!$B:$B,0))-MIN(Base_Dados!AO$5:AO$98)) /
(IF(MAX(Base_Dados!AO$5:AO$98)-MIN(Base_Dados!AO$5:AO$98)=0,1,MAX(Base_Dados!AO$5:AO$98)-MIN(Base_Dados!AO$5:AO$98)))) * AO$1)))</f>
        <v>0</v>
      </c>
      <c r="AP183" s="106">
        <f>IF(INDEX(Base_Dados!AP:AP,MATCH($B183,Base_Dados!$B:$B,0))=0,0,
MAX(0, MIN(AP$1,
((INDEX(Base_Dados!AP:AP,MATCH($B183,Base_Dados!$B:$B,0))-MIN(Base_Dados!AP$5:AP$98)) /
(IF(MAX(Base_Dados!AP$5:AP$98)-MIN(Base_Dados!AP$5:AP$98)=0,1,MAX(Base_Dados!AP$5:AP$98)-MIN(Base_Dados!AP$5:AP$98)))) * AP$1)))</f>
        <v>4.1284403669724773E-2</v>
      </c>
      <c r="AQ183" s="106">
        <f>IF(INDEX(Base_Dados!AQ:AQ,MATCH($B183,Base_Dados!$B:$B,0))=0,0,
MAX(0, MIN(AQ$1,
((INDEX(Base_Dados!AQ:AQ,MATCH($B183,Base_Dados!$B:$B,0))-MIN(Base_Dados!AQ$5:AQ$98)) /
(IF(MAX(Base_Dados!AQ$5:AQ$98)-MIN(Base_Dados!AQ$5:AQ$98)=0,1,MAX(Base_Dados!AQ$5:AQ$98)-MIN(Base_Dados!AQ$5:AQ$98)))) * AQ$1)))</f>
        <v>3.3333333333333333E-2</v>
      </c>
      <c r="AR183" s="106">
        <f>IF(INDEX(Base_Dados!AR:AR,MATCH($B183,Base_Dados!$B:$B,0))=0,0,
MAX(0, MIN(AR$1,
((INDEX(Base_Dados!AR:AR,MATCH($B183,Base_Dados!$B:$B,0))-MIN(Base_Dados!AR$5:AR$98)) /
(IF(MAX(Base_Dados!AR$5:AR$98)-MIN(Base_Dados!AR$5:AR$98)=0,1,MAX(Base_Dados!AR$5:AR$98)-MIN(Base_Dados!AR$5:AR$98)))) * AR$1)))</f>
        <v>1.6129032258064516E-2</v>
      </c>
      <c r="AS183" s="106">
        <f>IF(INDEX(Base_Dados!AS:AS,MATCH($B183,Base_Dados!$B:$B,0))=0,0,
MAX(0, MIN(AS$1,
((INDEX(Base_Dados!AS:AS,MATCH($B183,Base_Dados!$B:$B,0))-MIN(Base_Dados!AS$5:AS$98)) /
(IF(MAX(Base_Dados!AS$5:AS$98)-MIN(Base_Dados!AS$5:AS$98)=0,1,MAX(Base_Dados!AS$5:AS$98)-MIN(Base_Dados!AS$5:AS$98)))) * AS$1)))</f>
        <v>1.2195121951219513E-2</v>
      </c>
      <c r="AT183" s="106">
        <f>IF(INDEX(Base_Dados!AT:AT,MATCH($B183,Base_Dados!$B:$B,0))=0,0,
MAX(0, MIN(AT$1,
((INDEX(Base_Dados!AT:AT,MATCH($B183,Base_Dados!$B:$B,0))-MIN(Base_Dados!AT$5:AT$98)) /
(IF(MAX(Base_Dados!AT$5:AT$98)-MIN(Base_Dados!AT$5:AT$98)=0,1,MAX(Base_Dados!AT$5:AT$98)-MIN(Base_Dados!AT$5:AT$98)))) * AT$1)))</f>
        <v>1.4285714285714285E-2</v>
      </c>
      <c r="AU183" s="106">
        <f>IF(INDEX(Base_Dados!AU:AU,MATCH($B183,Base_Dados!$B:$B,0))=0,0,
MAX(0, MIN(AU$1,
((INDEX(Base_Dados!AU:AU,MATCH($B183,Base_Dados!$B:$B,0))-MIN(Base_Dados!AU$5:AU$98)) /
(IF(MAX(Base_Dados!AU$5:AU$98)-MIN(Base_Dados!AU$5:AU$98)=0,1,MAX(Base_Dados!AU$5:AU$98)-MIN(Base_Dados!AU$5:AU$98)))) * AU$1)))</f>
        <v>3.0898876404494381E-2</v>
      </c>
      <c r="AV183" s="106">
        <f>IF(INDEX(Base_Dados!AV:AV,MATCH($B183,Base_Dados!$B:$B,0))=0,0,
MAX(0, MIN(AV$1,
((INDEX(Base_Dados!AV:AV,MATCH($B183,Base_Dados!$B:$B,0))-MIN(Base_Dados!AV$5:AV$98)) /
(IF(MAX(Base_Dados!AV$5:AV$98)-MIN(Base_Dados!AV$5:AV$98)=0,1,MAX(Base_Dados!AV$5:AV$98)-MIN(Base_Dados!AV$5:AV$98)))) * AV$1)))</f>
        <v>0</v>
      </c>
      <c r="AW183" s="106">
        <f>IF(INDEX(Base_Dados!AW:AW,MATCH($B183,Base_Dados!$B:$B,0))=0,0,
MAX(0, MIN(AW$1,
((INDEX(Base_Dados!AW:AW,MATCH($B183,Base_Dados!$B:$B,0))-MIN(Base_Dados!AW$5:AW$98)) /
(IF(MAX(Base_Dados!AW$5:AW$98)-MIN(Base_Dados!AW$5:AW$98)=0,1,MAX(Base_Dados!AW$5:AW$98)-MIN(Base_Dados!AW$5:AW$98)))) * AW$1)))</f>
        <v>0</v>
      </c>
      <c r="AX183" s="106">
        <f>IF(INDEX(Base_Dados!AX:AX,MATCH($B183,Base_Dados!$B:$B,0))=0,0,
MAX(0, MIN(AX$1,
((INDEX(Base_Dados!AX:AX,MATCH($B183,Base_Dados!$B:$B,0))-MIN(Base_Dados!AX$5:AX$98)) /
(IF(MAX(Base_Dados!AX$5:AX$98)-MIN(Base_Dados!AX$5:AX$98)=0,1,MAX(Base_Dados!AX$5:AX$98)-MIN(Base_Dados!AX$5:AX$98)))) * AX$1)))</f>
        <v>3.6295245972665334E-2</v>
      </c>
      <c r="AY183" s="106">
        <f>IF(INDEX(Base_Dados!AY:AY,MATCH($B183,Base_Dados!$B:$B,0))=0,0,
MAX(0, MIN(AY$1,
((INDEX(Base_Dados!AY:AY,MATCH($B183,Base_Dados!$B:$B,0))-MIN(Base_Dados!AY$5:AY$98)) /
(IF(MAX(Base_Dados!AY$5:AY$98)-MIN(Base_Dados!AY$5:AY$98)=0,1,MAX(Base_Dados!AY$5:AY$98)-MIN(Base_Dados!AY$5:AY$98)))) * AY$1)))</f>
        <v>1.6485328058028356E-3</v>
      </c>
      <c r="AZ183" s="106">
        <f>IF(INDEX(Base_Dados!AZ:AZ,MATCH($B183,Base_Dados!$B:$B,0))=0,0,
MAX(0, MIN(AZ$1,
((INDEX(Base_Dados!AZ:AZ,MATCH($B183,Base_Dados!$B:$B,0))-MIN(Base_Dados!AZ$5:AZ$98)) /
(IF(MAX(Base_Dados!AZ$5:AZ$98)-MIN(Base_Dados!AZ$5:AZ$98)=0,1,MAX(Base_Dados!AZ$5:AZ$98)-MIN(Base_Dados!AZ$5:AZ$98)))) * AZ$1)))</f>
        <v>0.5</v>
      </c>
      <c r="BA183" s="106">
        <f>IF(INDEX(Base_Dados!BA:BA,MATCH($B183,Base_Dados!$B:$B,0))=0,0,
MAX(0, MIN(BA$1,
((INDEX(Base_Dados!BA:BA,MATCH($B183,Base_Dados!$B:$B,0))-MIN(Base_Dados!BA$5:BA$98)) /
(IF(MAX(Base_Dados!BA$5:BA$98)-MIN(Base_Dados!BA$5:BA$98)=0,1,MAX(Base_Dados!BA$5:BA$98)-MIN(Base_Dados!BA$5:BA$98)))) * BA$1)))</f>
        <v>4.4850018872532697E-2</v>
      </c>
      <c r="BB183" s="106">
        <f>IF(INDEX(Base_Dados!BB:BB,MATCH($B183,Base_Dados!$B:$B,0))=0,0,
MAX(0, MIN(BB$1,
((INDEX(Base_Dados!BB:BB,MATCH($B183,Base_Dados!$B:$B,0))-MIN(Base_Dados!BB$5:BB$98)) /
(IF(MAX(Base_Dados!BB$5:BB$98)-MIN(Base_Dados!BB$5:BB$98)=0,1,MAX(Base_Dados!BB$5:BB$98)-MIN(Base_Dados!BB$5:BB$98)))) * BB$1)))</f>
        <v>0.43596185988780545</v>
      </c>
      <c r="BC183" s="106">
        <f>IF(INDEX(Base_Dados!BC:BC,MATCH($B183,Base_Dados!$B:$B,0))=0,0,
MAX(0, MIN(BC$1,
((INDEX(Base_Dados!BC:BC,MATCH($B183,Base_Dados!$B:$B,0))-MIN(Base_Dados!BC$5:BC$98)) /
(IF(MAX(Base_Dados!BC$5:BC$98)-MIN(Base_Dados!BC$5:BC$98)=0,1,MAX(Base_Dados!BC$5:BC$98)-MIN(Base_Dados!BC$5:BC$98)))) * BC$1)))</f>
        <v>6.3021815243738219E-2</v>
      </c>
      <c r="BD183" s="106">
        <f>IF(INDEX(Base_Dados!BD:BD,MATCH($B183,Base_Dados!$B:$B,0))=0,0,
MAX(0, MIN(BD$1,
((INDEX(Base_Dados!BD:BD,MATCH($B183,Base_Dados!$B:$B,0))-MIN(Base_Dados!BD$5:BD$98)) /
(IF(MAX(Base_Dados!BD$5:BD$98)-MIN(Base_Dados!BD$5:BD$98)=0,1,MAX(Base_Dados!BD$5:BD$98)-MIN(Base_Dados!BD$5:BD$98)))) * BD$1)))</f>
        <v>2.5621494356346513E-2</v>
      </c>
      <c r="BE183" s="106">
        <f>IF(INDEX(Base_Dados!BE:BE,MATCH($B183,Base_Dados!$B:$B,0))=0,0,
MAX(0, MIN(BE$1,
((INDEX(Base_Dados!BE:BE,MATCH($B183,Base_Dados!$B:$B,0))-MIN(Base_Dados!BE$5:BE$98)) /
(IF(MAX(Base_Dados!BE$5:BE$98)-MIN(Base_Dados!BE$5:BE$98)=0,1,MAX(Base_Dados!BE$5:BE$98)-MIN(Base_Dados!BE$5:BE$98)))) * BE$1)))</f>
        <v>3.9136979427997994E-2</v>
      </c>
      <c r="BF183" s="106">
        <f>IF(INDEX(Base_Dados!BF:BF,MATCH($B183,Base_Dados!$B:$B,0))=0,0,
MAX(0, MIN(BF$1,
((INDEX(Base_Dados!BF:BF,MATCH($B183,Base_Dados!$B:$B,0))-MIN(Base_Dados!BF$5:BF$98)) /
(IF(MAX(Base_Dados!BF$5:BF$98)-MIN(Base_Dados!BF$5:BF$98)=0,1,MAX(Base_Dados!BF$5:BF$98)-MIN(Base_Dados!BF$5:BF$98)))) * BF$1)))</f>
        <v>0</v>
      </c>
      <c r="BG183" s="106">
        <f>IF(INDEX(Base_Dados!BG:BG,MATCH($B183,Base_Dados!$B:$B,0))=0,0,
MAX(0, MIN(BG$1,
((INDEX(Base_Dados!BG:BG,MATCH($B183,Base_Dados!$B:$B,0))-MIN(Base_Dados!BG$5:BG$98)) /
(IF(MAX(Base_Dados!BG$5:BG$98)-MIN(Base_Dados!BG$5:BG$98)=0,1,MAX(Base_Dados!BG$5:BG$98)-MIN(Base_Dados!BG$5:BG$98)))) * BG$1)))</f>
        <v>5.6020066889632104E-2</v>
      </c>
      <c r="BH183" s="106">
        <f>IF(INDEX(Base_Dados!BH:BH,MATCH($B183,Base_Dados!$B:$B,0))=0,0,
MAX(0, MIN(BH$1,
((INDEX(Base_Dados!BH:BH,MATCH($B183,Base_Dados!$B:$B,0))-MIN(Base_Dados!BH$5:BH$98)) /
(IF(MAX(Base_Dados!BH$5:BH$98)-MIN(Base_Dados!BH$5:BH$98)=0,1,MAX(Base_Dados!BH$5:BH$98)-MIN(Base_Dados!BH$5:BH$98)))) * BH$1)))</f>
        <v>0.12087912087912088</v>
      </c>
      <c r="BI183" s="106">
        <f>IF(INDEX(Base_Dados!BI:BI,MATCH($B183,Base_Dados!$B:$B,0))=0,0,
MAX(0, MIN(BI$1,
((INDEX(Base_Dados!BI:BI,MATCH($B183,Base_Dados!$B:$B,0))-MIN(Base_Dados!BI$5:BI$98)) /
(IF(MAX(Base_Dados!BI$5:BI$98)-MIN(Base_Dados!BI$5:BI$98)=0,1,MAX(Base_Dados!BI$5:BI$98)-MIN(Base_Dados!BI$5:BI$98)))) * BI$1)))</f>
        <v>7.8003120124804995E-2</v>
      </c>
      <c r="BJ183" s="106">
        <f>IF(INDEX(Base_Dados!BJ:BJ,MATCH($B183,Base_Dados!$B:$B,0))=0,0,
MAX(0, MIN(BJ$1,
((INDEX(Base_Dados!BJ:BJ,MATCH($B183,Base_Dados!$B:$B,0))-MIN(Base_Dados!BJ$5:BJ$98)) /
(IF(MAX(Base_Dados!BJ$5:BJ$98)-MIN(Base_Dados!BJ$5:BJ$98)=0,1,MAX(Base_Dados!BJ$5:BJ$98)-MIN(Base_Dados!BJ$5:BJ$98)))) * BJ$1)))</f>
        <v>5.2631578947368418E-2</v>
      </c>
      <c r="BK183" s="106">
        <f>IF(INDEX(Base_Dados!BK:BK,MATCH($B183,Base_Dados!$B:$B,0))=0,0,
MAX(0, MIN(BK$1,
((INDEX(Base_Dados!BK:BK,MATCH($B183,Base_Dados!$B:$B,0))-MIN(Base_Dados!BK$5:BK$98)) /
(IF(MAX(Base_Dados!BK$5:BK$98)-MIN(Base_Dados!BK$5:BK$98)=0,1,MAX(Base_Dados!BK$5:BK$98)-MIN(Base_Dados!BK$5:BK$98)))) * BK$1)))</f>
        <v>3.5714285714285712E-2</v>
      </c>
      <c r="BL183" s="106">
        <f>IF(INDEX(Base_Dados!BL:BL,MATCH($B183,Base_Dados!$B:$B,0))=0,0,
MAX(0, MIN(BL$1,
((INDEX(Base_Dados!BL:BL,MATCH($B183,Base_Dados!$B:$B,0))-MIN(Base_Dados!BL$5:BL$98)) /
(IF(MAX(Base_Dados!BL$5:BL$98)-MIN(Base_Dados!BL$5:BL$98)=0,1,MAX(Base_Dados!BL$5:BL$98)-MIN(Base_Dados!BL$5:BL$98)))) * BL$1)))</f>
        <v>7.6547231270358312E-2</v>
      </c>
      <c r="BM183" s="106">
        <f>IF(INDEX(Base_Dados!BM:BM,MATCH($B183,Base_Dados!$B:$B,0))=0,0,
MAX(0, MIN(BM$1,
((INDEX(Base_Dados!BM:BM,MATCH($B183,Base_Dados!$B:$B,0))-MIN(Base_Dados!BM$5:BM$98)) /
(IF(MAX(Base_Dados!BM$5:BM$98)-MIN(Base_Dados!BM$5:BM$98)=0,1,MAX(Base_Dados!BM$5:BM$98)-MIN(Base_Dados!BM$5:BM$98)))) * BM$1)))</f>
        <v>0.36388331767752446</v>
      </c>
      <c r="BN183" s="106">
        <f>IF(INDEX(Base_Dados!BN:BN,MATCH($B183,Base_Dados!$B:$B,0))=0,0,
MAX(0, MIN(BN$1,
((INDEX(Base_Dados!BN:BN,MATCH($B183,Base_Dados!$B:$B,0))-MIN(Base_Dados!BN$5:BN$98)) /
(IF(MAX(Base_Dados!BN$5:BN$98)-MIN(Base_Dados!BN$5:BN$98)=0,1,MAX(Base_Dados!BN$5:BN$98)-MIN(Base_Dados!BN$5:BN$98)))) * BN$1)))</f>
        <v>0.40609732769019358</v>
      </c>
      <c r="BO183" s="106">
        <f>IF(INDEX(Base_Dados!BO:BO,MATCH($B183,Base_Dados!$B:$B,0))=0,0,
MAX(0, MIN(BO$1,
((INDEX(Base_Dados!BO:BO,MATCH($B183,Base_Dados!$B:$B,0))-MIN(Base_Dados!BO$5:BO$98)) /
(IF(MAX(Base_Dados!BO$5:BO$98)-MIN(Base_Dados!BO$5:BO$98)=0,1,MAX(Base_Dados!BO$5:BO$98)-MIN(Base_Dados!BO$5:BO$98)))) * BO$1)))</f>
        <v>8.6206896551724137E-3</v>
      </c>
      <c r="BP183" s="106">
        <f t="shared" si="12"/>
        <v>12.701637441383264</v>
      </c>
      <c r="BQ183" s="111">
        <f t="shared" si="13"/>
        <v>0.3988054824517176</v>
      </c>
      <c r="BR183" s="112">
        <f t="shared" si="14"/>
        <v>8.4297168973694325E-2</v>
      </c>
      <c r="BS183" s="113">
        <f t="shared" si="15"/>
        <v>12.617340272409569</v>
      </c>
    </row>
    <row r="184" spans="1:71">
      <c r="A184" s="21">
        <v>26005</v>
      </c>
      <c r="B184" s="21" t="s">
        <v>487</v>
      </c>
      <c r="C184" s="21" t="s">
        <v>475</v>
      </c>
      <c r="D184" s="105">
        <f>IF(INDEX(Base_Dados!D:D,MATCH($B184,Base_Dados!$B:$B,0))=0,0,
MAX(0, MIN(D$1,
((INDEX(Base_Dados!D:D,MATCH($B184,Base_Dados!$B:$B,0))-MIN(Base_Dados!D$5:D$98)) /
(IF(MAX(Base_Dados!D$5:D$98)-MIN(Base_Dados!D$5:D$98)=0,1,MAX(Base_Dados!D$5:D$98)-MIN(Base_Dados!D$5:D$98)))) * D$1)))</f>
        <v>1.1026382305727924</v>
      </c>
      <c r="E184" s="106">
        <f>IF(INDEX(Base_Dados!E:E,MATCH($B184,Base_Dados!$B:$B,0))=0,0,
MAX(0, MIN(E$1,
((INDEX(Base_Dados!E:E,MATCH($B184,Base_Dados!$B:$B,0))-MIN(Base_Dados!E$5:E$98)) /
(IF(MAX(Base_Dados!E$5:E$98)-MIN(Base_Dados!E$5:E$98)=0,1,MAX(Base_Dados!E$5:E$98)-MIN(Base_Dados!E$5:E$98)))) * E$1)))</f>
        <v>0.41091371941102761</v>
      </c>
      <c r="F184" s="106">
        <f>IF(INDEX(Base_Dados!F:F,MATCH($B184,Base_Dados!$B:$B,0))=0,0,
MAX(0, MIN(F$1,
((INDEX(Base_Dados!F:F,MATCH($B184,Base_Dados!$B:$B,0))-MIN(Base_Dados!F$5:F$98)) /
(IF(MAX(Base_Dados!F$5:F$98)-MIN(Base_Dados!F$5:F$98)=0,1,MAX(Base_Dados!F$5:F$98)-MIN(Base_Dados!F$5:F$98)))) * F$1)))</f>
        <v>0.39666181776963333</v>
      </c>
      <c r="G184" s="106">
        <f>IF(INDEX(Base_Dados!G:G,MATCH($B184,Base_Dados!$B:$B,0))=0,0,
MAX(0, MIN(G$1,
((INDEX(Base_Dados!G:G,MATCH($B184,Base_Dados!$B:$B,0))-MIN(Base_Dados!G$5:G$98)) /
(IF(MAX(Base_Dados!G$5:G$98)-MIN(Base_Dados!G$5:G$98)=0,1,MAX(Base_Dados!G$5:G$98)-MIN(Base_Dados!G$5:G$98)))) * G$1)))</f>
        <v>0.39162561576354682</v>
      </c>
      <c r="H184" s="106">
        <f>IF(INDEX(Base_Dados!H:H,MATCH($B184,Base_Dados!$B:$B,0))=0,0,
MAX(0, MIN(H$1,
((INDEX(Base_Dados!H:H,MATCH($B184,Base_Dados!$B:$B,0))-MIN(Base_Dados!H$5:H$98)) /
(IF(MAX(Base_Dados!H$5:H$98)-MIN(Base_Dados!H$5:H$98)=0,1,MAX(Base_Dados!H$5:H$98)-MIN(Base_Dados!H$5:H$98)))) * H$1)))</f>
        <v>0.40782665086428588</v>
      </c>
      <c r="I184" s="106">
        <f>IF(INDEX(Base_Dados!I:I,MATCH($B184,Base_Dados!$B:$B,0))=0,0,
MAX(0, MIN(I$1,
((INDEX(Base_Dados!I:I,MATCH($B184,Base_Dados!$B:$B,0))-MIN(Base_Dados!I$5:I$98)) /
(IF(MAX(Base_Dados!I$5:I$98)-MIN(Base_Dados!I$5:I$98)=0,1,MAX(Base_Dados!I$5:I$98)-MIN(Base_Dados!I$5:I$98)))) * I$1)))</f>
        <v>0.39384618048866021</v>
      </c>
      <c r="J184" s="106">
        <f>IF(INDEX(Base_Dados!J:J,MATCH($B184,Base_Dados!$B:$B,0))=0,0,
MAX(0, MIN(J$1,
((INDEX(Base_Dados!J:J,MATCH($B184,Base_Dados!$B:$B,0))-MIN(Base_Dados!J$5:J$98)) /
(IF(MAX(Base_Dados!J$5:J$98)-MIN(Base_Dados!J$5:J$98)=0,1,MAX(Base_Dados!J$5:J$98)-MIN(Base_Dados!J$5:J$98)))) * J$1)))</f>
        <v>0.3860423880497148</v>
      </c>
      <c r="K184" s="106">
        <f>IF(INDEX(Base_Dados!K:K,MATCH($B184,Base_Dados!$B:$B,0))=0,0,
MAX(0, MIN(K$1,
((INDEX(Base_Dados!K:K,MATCH($B184,Base_Dados!$B:$B,0))-MIN(Base_Dados!K$5:K$98)) /
(IF(MAX(Base_Dados!K$5:K$98)-MIN(Base_Dados!K$5:K$98)=0,1,MAX(Base_Dados!K$5:K$98)-MIN(Base_Dados!K$5:K$98)))) * K$1)))</f>
        <v>0.3721377459749553</v>
      </c>
      <c r="L184" s="106">
        <f>IF(INDEX(Base_Dados!L:L,MATCH($B184,Base_Dados!$B:$B,0))=0,0,
MAX(0, MIN(L$1,
((INDEX(Base_Dados!L:L,MATCH($B184,Base_Dados!$B:$B,0))-MIN(Base_Dados!L$5:L$98)) /
(IF(MAX(Base_Dados!L$5:L$98)-MIN(Base_Dados!L$5:L$98)=0,1,MAX(Base_Dados!L$5:L$98)-MIN(Base_Dados!L$5:L$98)))) * L$1)))</f>
        <v>0.35606892895830611</v>
      </c>
      <c r="M184" s="106">
        <f>IF(INDEX(Base_Dados!M:M,MATCH($B184,Base_Dados!$B:$B,0))=0,0,
MAX(0, MIN(M$1,
((INDEX(Base_Dados!M:M,MATCH($B184,Base_Dados!$B:$B,0))-MIN(Base_Dados!M$5:M$98)) /
(IF(MAX(Base_Dados!M$5:M$98)-MIN(Base_Dados!M$5:M$98)=0,1,MAX(Base_Dados!M$5:M$98)-MIN(Base_Dados!M$5:M$98)))) * M$1)))</f>
        <v>0.32149271137026242</v>
      </c>
      <c r="N184" s="106">
        <f>IF(INDEX(Base_Dados!N:N,MATCH($B184,Base_Dados!$B:$B,0))=0,0,
MAX(0, MIN(N$1,
((INDEX(Base_Dados!N:N,MATCH($B184,Base_Dados!$B:$B,0))-MIN(Base_Dados!N$5:N$98)) /
(IF(MAX(Base_Dados!N$5:N$98)-MIN(Base_Dados!N$5:N$98)=0,1,MAX(Base_Dados!N$5:N$98)-MIN(Base_Dados!N$5:N$98)))) * N$1)))</f>
        <v>0.37371478602444419</v>
      </c>
      <c r="O184" s="106">
        <f>IF(INDEX(Base_Dados!O:O,MATCH($B184,Base_Dados!$B:$B,0))=0,0,
MAX(0, MIN(O$1,
((INDEX(Base_Dados!O:O,MATCH($B184,Base_Dados!$B:$B,0))-MIN(Base_Dados!O$5:O$98)) /
(IF(MAX(Base_Dados!O$5:O$98)-MIN(Base_Dados!O$5:O$98)=0,1,MAX(Base_Dados!O$5:O$98)-MIN(Base_Dados!O$5:O$98)))) * O$1)))</f>
        <v>0.37939684486314734</v>
      </c>
      <c r="P184" s="106">
        <f>IF(INDEX(Base_Dados!P:P,MATCH($B184,Base_Dados!$B:$B,0))=0,0,
MAX(0, MIN(P$1,
((INDEX(Base_Dados!P:P,MATCH($B184,Base_Dados!$B:$B,0))-MIN(Base_Dados!P$5:P$98)) /
(IF(MAX(Base_Dados!P$5:P$98)-MIN(Base_Dados!P$5:P$98)=0,1,MAX(Base_Dados!P$5:P$98)-MIN(Base_Dados!P$5:P$98)))) * P$1)))</f>
        <v>0.38110846175114554</v>
      </c>
      <c r="Q184" s="106">
        <f>IF(INDEX(Base_Dados!Q:Q,MATCH($B184,Base_Dados!$B:$B,0))=0,0,
MAX(0, MIN(Q$1,
((INDEX(Base_Dados!Q:Q,MATCH($B184,Base_Dados!$B:$B,0))-MIN(Base_Dados!Q$5:Q$98)) /
(IF(MAX(Base_Dados!Q$5:Q$98)-MIN(Base_Dados!Q$5:Q$98)=0,1,MAX(Base_Dados!Q$5:Q$98)-MIN(Base_Dados!Q$5:Q$98)))) * Q$1)))</f>
        <v>0.15717971670791425</v>
      </c>
      <c r="R184" s="106">
        <f>IF(INDEX(Base_Dados!R:R,MATCH($B184,Base_Dados!$B:$B,0))=0,0,
MAX(0, MIN(R$1,
((INDEX(Base_Dados!R:R,MATCH($B184,Base_Dados!$B:$B,0))-MIN(Base_Dados!R$5:R$98)) /
(IF(MAX(Base_Dados!R$5:R$98)-MIN(Base_Dados!R$5:R$98)=0,1,MAX(Base_Dados!R$5:R$98)-MIN(Base_Dados!R$5:R$98)))) * R$1)))</f>
        <v>0.14155862847779635</v>
      </c>
      <c r="S184" s="106">
        <f>IF(INDEX(Base_Dados!S:S,MATCH($B184,Base_Dados!$B:$B,0))=0,0,
MAX(0, MIN(S$1,
((INDEX(Base_Dados!S:S,MATCH($B184,Base_Dados!$B:$B,0))-MIN(Base_Dados!S$5:S$98)) /
(IF(MAX(Base_Dados!S$5:S$98)-MIN(Base_Dados!S$5:S$98)=0,1,MAX(Base_Dados!S$5:S$98)-MIN(Base_Dados!S$5:S$98)))) * S$1)))</f>
        <v>0.15231034224518836</v>
      </c>
      <c r="T184" s="106">
        <f>IF(INDEX(Base_Dados!T:T,MATCH($B184,Base_Dados!$B:$B,0))=0,0,
MAX(0, MIN(T$1,
((INDEX(Base_Dados!T:T,MATCH($B184,Base_Dados!$B:$B,0))-MIN(Base_Dados!T$5:T$98)) /
(IF(MAX(Base_Dados!T$5:T$98)-MIN(Base_Dados!T$5:T$98)=0,1,MAX(Base_Dados!T$5:T$98)-MIN(Base_Dados!T$5:T$98)))) * T$1)))</f>
        <v>0.82984977493091661</v>
      </c>
      <c r="U184" s="106">
        <f>IF(INDEX(Base_Dados!U:U,MATCH($B184,Base_Dados!$B:$B,0))=0,0,
MAX(0, MIN(U$1,
((INDEX(Base_Dados!U:U,MATCH($B184,Base_Dados!$B:$B,0))-MIN(Base_Dados!U$5:U$98)) /
(IF(MAX(Base_Dados!U$5:U$98)-MIN(Base_Dados!U$5:U$98)=0,1,MAX(Base_Dados!U$5:U$98)-MIN(Base_Dados!U$5:U$98)))) * U$1)))</f>
        <v>0.64108563966624854</v>
      </c>
      <c r="V184" s="106">
        <f>IF(INDEX(Base_Dados!V:V,MATCH($B184,Base_Dados!$B:$B,0))=0,0,
MAX(0, MIN(V$1,
((INDEX(Base_Dados!V:V,MATCH($B184,Base_Dados!$B:$B,0))-MIN(Base_Dados!V$5:V$98)) /
(IF(MAX(Base_Dados!V$5:V$98)-MIN(Base_Dados!V$5:V$98)=0,1,MAX(Base_Dados!V$5:V$98)-MIN(Base_Dados!V$5:V$98)))) * V$1)))</f>
        <v>0.46604003843641623</v>
      </c>
      <c r="W184" s="106">
        <f>IF(INDEX(Base_Dados!W:W,MATCH($B184,Base_Dados!$B:$B,0))=0,0,
MAX(0, MIN(W$1,
((INDEX(Base_Dados!W:W,MATCH($B184,Base_Dados!$B:$B,0))-MIN(Base_Dados!W$5:W$98)) /
(IF(MAX(Base_Dados!W$5:W$98)-MIN(Base_Dados!W$5:W$98)=0,1,MAX(Base_Dados!W$5:W$98)-MIN(Base_Dados!W$5:W$98)))) * W$1)))</f>
        <v>2.3340635519900577</v>
      </c>
      <c r="X184" s="106">
        <f>IF(INDEX(Base_Dados!X:X,MATCH($B184,Base_Dados!$B:$B,0))=0,0,
MAX(0, MIN(X$1,
((INDEX(Base_Dados!X:X,MATCH($B184,Base_Dados!$B:$B,0))-MIN(Base_Dados!X$5:X$98)) /
(IF(MAX(Base_Dados!X$5:X$98)-MIN(Base_Dados!X$5:X$98)=0,1,MAX(Base_Dados!X$5:X$98)-MIN(Base_Dados!X$5:X$98)))) * X$1)))</f>
        <v>0.47033898305084743</v>
      </c>
      <c r="Y184" s="106">
        <f>IF(INDEX(Base_Dados!Y:Y,MATCH($B184,Base_Dados!$B:$B,0))=0,0,
MAX(0, MIN(Y$1,
((INDEX(Base_Dados!Y:Y,MATCH($B184,Base_Dados!$B:$B,0))-MIN(Base_Dados!Y$5:Y$98)) /
(IF(MAX(Base_Dados!Y$5:Y$98)-MIN(Base_Dados!Y$5:Y$98)=0,1,MAX(Base_Dados!Y$5:Y$98)-MIN(Base_Dados!Y$5:Y$98)))) * Y$1)))</f>
        <v>0.33088235294117646</v>
      </c>
      <c r="Z184" s="106">
        <f>IF(INDEX(Base_Dados!Z:Z,MATCH($B184,Base_Dados!$B:$B,0))=0,0,
MAX(0, MIN(Z$1,
((INDEX(Base_Dados!Z:Z,MATCH($B184,Base_Dados!$B:$B,0))-MIN(Base_Dados!Z$5:Z$98)) /
(IF(MAX(Base_Dados!Z$5:Z$98)-MIN(Base_Dados!Z$5:Z$98)=0,1,MAX(Base_Dados!Z$5:Z$98)-MIN(Base_Dados!Z$5:Z$98)))) * Z$1)))</f>
        <v>0.22857142857142859</v>
      </c>
      <c r="AA184" s="106">
        <f>IF(INDEX(Base_Dados!AA:AA,MATCH($B184,Base_Dados!$B:$B,0))=0,0,
MAX(0, MIN(AA$1,
((INDEX(Base_Dados!AA:AA,MATCH($B184,Base_Dados!$B:$B,0))-MIN(Base_Dados!AA$5:AA$98)) /
(IF(MAX(Base_Dados!AA$5:AA$98)-MIN(Base_Dados!AA$5:AA$98)=0,1,MAX(Base_Dados!AA$5:AA$98)-MIN(Base_Dados!AA$5:AA$98)))) * AA$1)))</f>
        <v>0.24125874125874125</v>
      </c>
      <c r="AB184" s="106">
        <f>IF(INDEX(Base_Dados!AB:AB,MATCH($B184,Base_Dados!$B:$B,0))=0,0,
MAX(0, MIN(AB$1,
((INDEX(Base_Dados!AB:AB,MATCH($B184,Base_Dados!$B:$B,0))-MIN(Base_Dados!AB$5:AB$98)) /
(IF(MAX(Base_Dados!AB$5:AB$98)-MIN(Base_Dados!AB$5:AB$98)=0,1,MAX(Base_Dados!AB$5:AB$98)-MIN(Base_Dados!AB$5:AB$98)))) * AB$1)))</f>
        <v>0.26419713596771816</v>
      </c>
      <c r="AC184" s="106">
        <f>IF(INDEX(Base_Dados!AC:AC,MATCH($B184,Base_Dados!$B:$B,0))=0,0,
MAX(0, MIN(AC$1,
((INDEX(Base_Dados!AC:AC,MATCH($B184,Base_Dados!$B:$B,0))-MIN(Base_Dados!AC$5:AC$98)) /
(IF(MAX(Base_Dados!AC$5:AC$98)-MIN(Base_Dados!AC$5:AC$98)=0,1,MAX(Base_Dados!AC$5:AC$98)-MIN(Base_Dados!AC$5:AC$98)))) * AC$1)))</f>
        <v>0.15788808055502024</v>
      </c>
      <c r="AD184" s="106">
        <f>IF(INDEX(Base_Dados!AD:AD,MATCH($B184,Base_Dados!$B:$B,0))=0,0,
MAX(0, MIN(AD$1,
((INDEX(Base_Dados!AD:AD,MATCH($B184,Base_Dados!$B:$B,0))-MIN(Base_Dados!AD$5:AD$98)) /
(IF(MAX(Base_Dados!AD$5:AD$98)-MIN(Base_Dados!AD$5:AD$98)=0,1,MAX(Base_Dados!AD$5:AD$98)-MIN(Base_Dados!AD$5:AD$98)))) * AD$1)))</f>
        <v>0.12535127939653898</v>
      </c>
      <c r="AE184" s="106">
        <f>IF(INDEX(Base_Dados!AE:AE,MATCH($B184,Base_Dados!$B:$B,0))=0,0,
MAX(0, MIN(AE$1,
((INDEX(Base_Dados!AE:AE,MATCH($B184,Base_Dados!$B:$B,0))-MIN(Base_Dados!AE$5:AE$98)) /
(IF(MAX(Base_Dados!AE$5:AE$98)-MIN(Base_Dados!AE$5:AE$98)=0,1,MAX(Base_Dados!AE$5:AE$98)-MIN(Base_Dados!AE$5:AE$98)))) * AE$1)))</f>
        <v>8.4956134042859191E-2</v>
      </c>
      <c r="AF184" s="106">
        <f>IF(INDEX(Base_Dados!AF:AF,MATCH($B184,Base_Dados!$B:$B,0))=0,0,
MAX(0, MIN(AF$1,
((INDEX(Base_Dados!AF:AF,MATCH($B184,Base_Dados!$B:$B,0))-MIN(Base_Dados!AF$5:AF$98)) /
(IF(MAX(Base_Dados!AF$5:AF$98)-MIN(Base_Dados!AF$5:AF$98)=0,1,MAX(Base_Dados!AF$5:AF$98)-MIN(Base_Dados!AF$5:AF$98)))) * AF$1)))</f>
        <v>0.14701420493725004</v>
      </c>
      <c r="AG184" s="106">
        <f>IF(INDEX(Base_Dados!AG:AG,MATCH($B184,Base_Dados!$B:$B,0))=0,0,
MAX(0, MIN(AG$1,
((INDEX(Base_Dados!AG:AG,MATCH($B184,Base_Dados!$B:$B,0))-MIN(Base_Dados!AG$5:AG$98)) /
(IF(MAX(Base_Dados!AG$5:AG$98)-MIN(Base_Dados!AG$5:AG$98)=0,1,MAX(Base_Dados!AG$5:AG$98)-MIN(Base_Dados!AG$5:AG$98)))) * AG$1)))</f>
        <v>0.15717971670791425</v>
      </c>
      <c r="AH184" s="106">
        <f>IF(INDEX(Base_Dados!AH:AH,MATCH($B184,Base_Dados!$B:$B,0))=0,0,
MAX(0, MIN(AH$1,
((INDEX(Base_Dados!AH:AH,MATCH($B184,Base_Dados!$B:$B,0))-MIN(Base_Dados!AH$5:AH$98)) /
(IF(MAX(Base_Dados!AH$5:AH$98)-MIN(Base_Dados!AH$5:AH$98)=0,1,MAX(Base_Dados!AH$5:AH$98)-MIN(Base_Dados!AH$5:AH$98)))) * AH$1)))</f>
        <v>1.831688721293772</v>
      </c>
      <c r="AI184" s="106">
        <f>IF(INDEX(Base_Dados!AI:AI,MATCH($B184,Base_Dados!$B:$B,0))=0,0,
MAX(0, MIN(AI$1,
((INDEX(Base_Dados!AI:AI,MATCH($B184,Base_Dados!$B:$B,0))-MIN(Base_Dados!AI$5:AI$98)) /
(IF(MAX(Base_Dados!AI$5:AI$98)-MIN(Base_Dados!AI$5:AI$98)=0,1,MAX(Base_Dados!AI$5:AI$98)-MIN(Base_Dados!AI$5:AI$98)))) * AI$1)))</f>
        <v>0.5</v>
      </c>
      <c r="AJ184" s="106">
        <f>IF(INDEX(Base_Dados!AJ:AJ,MATCH($B184,Base_Dados!$B:$B,0))=0,0,
MAX(0, MIN(AJ$1,
((INDEX(Base_Dados!AJ:AJ,MATCH($B184,Base_Dados!$B:$B,0))-MIN(Base_Dados!AJ$5:AJ$98)) /
(IF(MAX(Base_Dados!AJ$5:AJ$98)-MIN(Base_Dados!AJ$5:AJ$98)=0,1,MAX(Base_Dados!AJ$5:AJ$98)-MIN(Base_Dados!AJ$5:AJ$98)))) * AJ$1)))</f>
        <v>1.0714285714285714</v>
      </c>
      <c r="AK184" s="106">
        <f>IF(INDEX(Base_Dados!AK:AK,MATCH($B184,Base_Dados!$B:$B,0))=0,0,
MAX(0, MIN(AK$1,
((INDEX(Base_Dados!AK:AK,MATCH($B184,Base_Dados!$B:$B,0))-MIN(Base_Dados!AK$5:AK$98)) /
(IF(MAX(Base_Dados!AK$5:AK$98)-MIN(Base_Dados!AK$5:AK$98)=0,1,MAX(Base_Dados!AK$5:AK$98)-MIN(Base_Dados!AK$5:AK$98)))) * AK$1)))</f>
        <v>0.22356321839080459</v>
      </c>
      <c r="AL184" s="106">
        <f>IF(INDEX(Base_Dados!AL:AL,MATCH($B184,Base_Dados!$B:$B,0))=0,0,
MAX(0, MIN(AL$1,
((INDEX(Base_Dados!AL:AL,MATCH($B184,Base_Dados!$B:$B,0))-MIN(Base_Dados!AL$5:AL$98)) /
(IF(MAX(Base_Dados!AL$5:AL$98)-MIN(Base_Dados!AL$5:AL$98)=0,1,MAX(Base_Dados!AL$5:AL$98)-MIN(Base_Dados!AL$5:AL$98)))) * AL$1)))</f>
        <v>0.16666666666666666</v>
      </c>
      <c r="AM184" s="106">
        <f>IF(INDEX(Base_Dados!AM:AM,MATCH($B184,Base_Dados!$B:$B,0))=0,0,
MAX(0, MIN(AM$1,
((INDEX(Base_Dados!AM:AM,MATCH($B184,Base_Dados!$B:$B,0))-MIN(Base_Dados!AM$5:AM$98)) /
(IF(MAX(Base_Dados!AM$5:AM$98)-MIN(Base_Dados!AM$5:AM$98)=0,1,MAX(Base_Dados!AM$5:AM$98)-MIN(Base_Dados!AM$5:AM$98)))) * AM$1)))</f>
        <v>0.26100466079751422</v>
      </c>
      <c r="AN184" s="106">
        <f>IF(INDEX(Base_Dados!AN:AN,MATCH($B184,Base_Dados!$B:$B,0))=0,0,
MAX(0, MIN(AN$1,
((INDEX(Base_Dados!AN:AN,MATCH($B184,Base_Dados!$B:$B,0))-MIN(Base_Dados!AN$5:AN$98)) /
(IF(MAX(Base_Dados!AN$5:AN$98)-MIN(Base_Dados!AN$5:AN$98)=0,1,MAX(Base_Dados!AN$5:AN$98)-MIN(Base_Dados!AN$5:AN$98)))) * AN$1)))</f>
        <v>0.31267605633802814</v>
      </c>
      <c r="AO184" s="106">
        <f>IF(INDEX(Base_Dados!AO:AO,MATCH($B184,Base_Dados!$B:$B,0))=0,0,
MAX(0, MIN(AO$1,
((INDEX(Base_Dados!AO:AO,MATCH($B184,Base_Dados!$B:$B,0))-MIN(Base_Dados!AO$5:AO$98)) /
(IF(MAX(Base_Dados!AO$5:AO$98)-MIN(Base_Dados!AO$5:AO$98)=0,1,MAX(Base_Dados!AO$5:AO$98)-MIN(Base_Dados!AO$5:AO$98)))) * AO$1)))</f>
        <v>0.12903225806451613</v>
      </c>
      <c r="AP184" s="106">
        <f>IF(INDEX(Base_Dados!AP:AP,MATCH($B184,Base_Dados!$B:$B,0))=0,0,
MAX(0, MIN(AP$1,
((INDEX(Base_Dados!AP:AP,MATCH($B184,Base_Dados!$B:$B,0))-MIN(Base_Dados!AP$5:AP$98)) /
(IF(MAX(Base_Dados!AP$5:AP$98)-MIN(Base_Dados!AP$5:AP$98)=0,1,MAX(Base_Dados!AP$5:AP$98)-MIN(Base_Dados!AP$5:AP$98)))) * AP$1)))</f>
        <v>0.11926605504587157</v>
      </c>
      <c r="AQ184" s="106">
        <f>IF(INDEX(Base_Dados!AQ:AQ,MATCH($B184,Base_Dados!$B:$B,0))=0,0,
MAX(0, MIN(AQ$1,
((INDEX(Base_Dados!AQ:AQ,MATCH($B184,Base_Dados!$B:$B,0))-MIN(Base_Dados!AQ$5:AQ$98)) /
(IF(MAX(Base_Dados!AQ$5:AQ$98)-MIN(Base_Dados!AQ$5:AQ$98)=0,1,MAX(Base_Dados!AQ$5:AQ$98)-MIN(Base_Dados!AQ$5:AQ$98)))) * AQ$1)))</f>
        <v>0.15</v>
      </c>
      <c r="AR184" s="106">
        <f>IF(INDEX(Base_Dados!AR:AR,MATCH($B184,Base_Dados!$B:$B,0))=0,0,
MAX(0, MIN(AR$1,
((INDEX(Base_Dados!AR:AR,MATCH($B184,Base_Dados!$B:$B,0))-MIN(Base_Dados!AR$5:AR$98)) /
(IF(MAX(Base_Dados!AR$5:AR$98)-MIN(Base_Dados!AR$5:AR$98)=0,1,MAX(Base_Dados!AR$5:AR$98)-MIN(Base_Dados!AR$5:AR$98)))) * AR$1)))</f>
        <v>4.8387096774193547E-2</v>
      </c>
      <c r="AS184" s="106">
        <f>IF(INDEX(Base_Dados!AS:AS,MATCH($B184,Base_Dados!$B:$B,0))=0,0,
MAX(0, MIN(AS$1,
((INDEX(Base_Dados!AS:AS,MATCH($B184,Base_Dados!$B:$B,0))-MIN(Base_Dados!AS$5:AS$98)) /
(IF(MAX(Base_Dados!AS$5:AS$98)-MIN(Base_Dados!AS$5:AS$98)=0,1,MAX(Base_Dados!AS$5:AS$98)-MIN(Base_Dados!AS$5:AS$98)))) * AS$1)))</f>
        <v>6.7073170731707321E-2</v>
      </c>
      <c r="AT184" s="106">
        <f>IF(INDEX(Base_Dados!AT:AT,MATCH($B184,Base_Dados!$B:$B,0))=0,0,
MAX(0, MIN(AT$1,
((INDEX(Base_Dados!AT:AT,MATCH($B184,Base_Dados!$B:$B,0))-MIN(Base_Dados!AT$5:AT$98)) /
(IF(MAX(Base_Dados!AT$5:AT$98)-MIN(Base_Dados!AT$5:AT$98)=0,1,MAX(Base_Dados!AT$5:AT$98)-MIN(Base_Dados!AT$5:AT$98)))) * AT$1)))</f>
        <v>2.8571428571428571E-2</v>
      </c>
      <c r="AU184" s="106">
        <f>IF(INDEX(Base_Dados!AU:AU,MATCH($B184,Base_Dados!$B:$B,0))=0,0,
MAX(0, MIN(AU$1,
((INDEX(Base_Dados!AU:AU,MATCH($B184,Base_Dados!$B:$B,0))-MIN(Base_Dados!AU$5:AU$98)) /
(IF(MAX(Base_Dados!AU$5:AU$98)-MIN(Base_Dados!AU$5:AU$98)=0,1,MAX(Base_Dados!AU$5:AU$98)-MIN(Base_Dados!AU$5:AU$98)))) * AU$1)))</f>
        <v>3.8389513108614229E-2</v>
      </c>
      <c r="AV184" s="106">
        <f>IF(INDEX(Base_Dados!AV:AV,MATCH($B184,Base_Dados!$B:$B,0))=0,0,
MAX(0, MIN(AV$1,
((INDEX(Base_Dados!AV:AV,MATCH($B184,Base_Dados!$B:$B,0))-MIN(Base_Dados!AV$5:AV$98)) /
(IF(MAX(Base_Dados!AV$5:AV$98)-MIN(Base_Dados!AV$5:AV$98)=0,1,MAX(Base_Dados!AV$5:AV$98)-MIN(Base_Dados!AV$5:AV$98)))) * AV$1)))</f>
        <v>5.7692307692307696E-2</v>
      </c>
      <c r="AW184" s="106">
        <f>IF(INDEX(Base_Dados!AW:AW,MATCH($B184,Base_Dados!$B:$B,0))=0,0,
MAX(0, MIN(AW$1,
((INDEX(Base_Dados!AW:AW,MATCH($B184,Base_Dados!$B:$B,0))-MIN(Base_Dados!AW$5:AW$98)) /
(IF(MAX(Base_Dados!AW$5:AW$98)-MIN(Base_Dados!AW$5:AW$98)=0,1,MAX(Base_Dados!AW$5:AW$98)-MIN(Base_Dados!AW$5:AW$98)))) * AW$1)))</f>
        <v>2.9411764705882353E-2</v>
      </c>
      <c r="AX184" s="106">
        <f>IF(INDEX(Base_Dados!AX:AX,MATCH($B184,Base_Dados!$B:$B,0))=0,0,
MAX(0, MIN(AX$1,
((INDEX(Base_Dados!AX:AX,MATCH($B184,Base_Dados!$B:$B,0))-MIN(Base_Dados!AX$5:AX$98)) /
(IF(MAX(Base_Dados!AX$5:AX$98)-MIN(Base_Dados!AX$5:AX$98)=0,1,MAX(Base_Dados!AX$5:AX$98)-MIN(Base_Dados!AX$5:AX$98)))) * AX$1)))</f>
        <v>2.5159083385441573E-2</v>
      </c>
      <c r="AY184" s="106">
        <f>IF(INDEX(Base_Dados!AY:AY,MATCH($B184,Base_Dados!$B:$B,0))=0,0,
MAX(0, MIN(AY$1,
((INDEX(Base_Dados!AY:AY,MATCH($B184,Base_Dados!$B:$B,0))-MIN(Base_Dados!AY$5:AY$98)) /
(IF(MAX(Base_Dados!AY$5:AY$98)-MIN(Base_Dados!AY$5:AY$98)=0,1,MAX(Base_Dados!AY$5:AY$98)-MIN(Base_Dados!AY$5:AY$98)))) * AY$1)))</f>
        <v>0.11605670952851961</v>
      </c>
      <c r="AZ184" s="106">
        <f>IF(INDEX(Base_Dados!AZ:AZ,MATCH($B184,Base_Dados!$B:$B,0))=0,0,
MAX(0, MIN(AZ$1,
((INDEX(Base_Dados!AZ:AZ,MATCH($B184,Base_Dados!$B:$B,0))-MIN(Base_Dados!AZ$5:AZ$98)) /
(IF(MAX(Base_Dados!AZ$5:AZ$98)-MIN(Base_Dados!AZ$5:AZ$98)=0,1,MAX(Base_Dados!AZ$5:AZ$98)-MIN(Base_Dados!AZ$5:AZ$98)))) * AZ$1)))</f>
        <v>0.24995450855239215</v>
      </c>
      <c r="BA184" s="106">
        <f>IF(INDEX(Base_Dados!BA:BA,MATCH($B184,Base_Dados!$B:$B,0))=0,0,
MAX(0, MIN(BA$1,
((INDEX(Base_Dados!BA:BA,MATCH($B184,Base_Dados!$B:$B,0))-MIN(Base_Dados!BA$5:BA$98)) /
(IF(MAX(Base_Dados!BA$5:BA$98)-MIN(Base_Dados!BA$5:BA$98)=0,1,MAX(Base_Dados!BA$5:BA$98)-MIN(Base_Dados!BA$5:BA$98)))) * BA$1)))</f>
        <v>0.13377295233020273</v>
      </c>
      <c r="BB184" s="106">
        <f>IF(INDEX(Base_Dados!BB:BB,MATCH($B184,Base_Dados!$B:$B,0))=0,0,
MAX(0, MIN(BB$1,
((INDEX(Base_Dados!BB:BB,MATCH($B184,Base_Dados!$B:$B,0))-MIN(Base_Dados!BB$5:BB$98)) /
(IF(MAX(Base_Dados!BB$5:BB$98)-MIN(Base_Dados!BB$5:BB$98)=0,1,MAX(Base_Dados!BB$5:BB$98)-MIN(Base_Dados!BB$5:BB$98)))) * BB$1)))</f>
        <v>0.5</v>
      </c>
      <c r="BC184" s="106">
        <f>IF(INDEX(Base_Dados!BC:BC,MATCH($B184,Base_Dados!$B:$B,0))=0,0,
MAX(0, MIN(BC$1,
((INDEX(Base_Dados!BC:BC,MATCH($B184,Base_Dados!$B:$B,0))-MIN(Base_Dados!BC$5:BC$98)) /
(IF(MAX(Base_Dados!BC$5:BC$98)-MIN(Base_Dados!BC$5:BC$98)=0,1,MAX(Base_Dados!BC$5:BC$98)-MIN(Base_Dados!BC$5:BC$98)))) * BC$1)))</f>
        <v>0.23619714516563425</v>
      </c>
      <c r="BD184" s="106">
        <f>IF(INDEX(Base_Dados!BD:BD,MATCH($B184,Base_Dados!$B:$B,0))=0,0,
MAX(0, MIN(BD$1,
((INDEX(Base_Dados!BD:BD,MATCH($B184,Base_Dados!$B:$B,0))-MIN(Base_Dados!BD$5:BD$98)) /
(IF(MAX(Base_Dados!BD$5:BD$98)-MIN(Base_Dados!BD$5:BD$98)=0,1,MAX(Base_Dados!BD$5:BD$98)-MIN(Base_Dados!BD$5:BD$98)))) * BD$1)))</f>
        <v>9.846963506682363E-2</v>
      </c>
      <c r="BE184" s="106">
        <f>IF(INDEX(Base_Dados!BE:BE,MATCH($B184,Base_Dados!$B:$B,0))=0,0,
MAX(0, MIN(BE$1,
((INDEX(Base_Dados!BE:BE,MATCH($B184,Base_Dados!$B:$B,0))-MIN(Base_Dados!BE$5:BE$98)) /
(IF(MAX(Base_Dados!BE$5:BE$98)-MIN(Base_Dados!BE$5:BE$98)=0,1,MAX(Base_Dados!BE$5:BE$98)-MIN(Base_Dados!BE$5:BE$98)))) * BE$1)))</f>
        <v>9.4330155544405422E-2</v>
      </c>
      <c r="BF184" s="106">
        <f>IF(INDEX(Base_Dados!BF:BF,MATCH($B184,Base_Dados!$B:$B,0))=0,0,
MAX(0, MIN(BF$1,
((INDEX(Base_Dados!BF:BF,MATCH($B184,Base_Dados!$B:$B,0))-MIN(Base_Dados!BF$5:BF$98)) /
(IF(MAX(Base_Dados!BF$5:BF$98)-MIN(Base_Dados!BF$5:BF$98)=0,1,MAX(Base_Dados!BF$5:BF$98)-MIN(Base_Dados!BF$5:BF$98)))) * BF$1)))</f>
        <v>0.11363636363636363</v>
      </c>
      <c r="BG184" s="106">
        <f>IF(INDEX(Base_Dados!BG:BG,MATCH($B184,Base_Dados!$B:$B,0))=0,0,
MAX(0, MIN(BG$1,
((INDEX(Base_Dados!BG:BG,MATCH($B184,Base_Dados!$B:$B,0))-MIN(Base_Dados!BG$5:BG$98)) /
(IF(MAX(Base_Dados!BG$5:BG$98)-MIN(Base_Dados!BG$5:BG$98)=0,1,MAX(Base_Dados!BG$5:BG$98)-MIN(Base_Dados!BG$5:BG$98)))) * BG$1)))</f>
        <v>9.3227424749163873E-2</v>
      </c>
      <c r="BH184" s="106">
        <f>IF(INDEX(Base_Dados!BH:BH,MATCH($B184,Base_Dados!$B:$B,0))=0,0,
MAX(0, MIN(BH$1,
((INDEX(Base_Dados!BH:BH,MATCH($B184,Base_Dados!$B:$B,0))-MIN(Base_Dados!BH$5:BH$98)) /
(IF(MAX(Base_Dados!BH$5:BH$98)-MIN(Base_Dados!BH$5:BH$98)=0,1,MAX(Base_Dados!BH$5:BH$98)-MIN(Base_Dados!BH$5:BH$98)))) * BH$1)))</f>
        <v>0.12087912087912088</v>
      </c>
      <c r="BI184" s="106">
        <f>IF(INDEX(Base_Dados!BI:BI,MATCH($B184,Base_Dados!$B:$B,0))=0,0,
MAX(0, MIN(BI$1,
((INDEX(Base_Dados!BI:BI,MATCH($B184,Base_Dados!$B:$B,0))-MIN(Base_Dados!BI$5:BI$98)) /
(IF(MAX(Base_Dados!BI$5:BI$98)-MIN(Base_Dados!BI$5:BI$98)=0,1,MAX(Base_Dados!BI$5:BI$98)-MIN(Base_Dados!BI$5:BI$98)))) * BI$1)))</f>
        <v>0.2589703588143526</v>
      </c>
      <c r="BJ184" s="106">
        <f>IF(INDEX(Base_Dados!BJ:BJ,MATCH($B184,Base_Dados!$B:$B,0))=0,0,
MAX(0, MIN(BJ$1,
((INDEX(Base_Dados!BJ:BJ,MATCH($B184,Base_Dados!$B:$B,0))-MIN(Base_Dados!BJ$5:BJ$98)) /
(IF(MAX(Base_Dados!BJ$5:BJ$98)-MIN(Base_Dados!BJ$5:BJ$98)=0,1,MAX(Base_Dados!BJ$5:BJ$98)-MIN(Base_Dados!BJ$5:BJ$98)))) * BJ$1)))</f>
        <v>0.15789473684210525</v>
      </c>
      <c r="BK184" s="106">
        <f>IF(INDEX(Base_Dados!BK:BK,MATCH($B184,Base_Dados!$B:$B,0))=0,0,
MAX(0, MIN(BK$1,
((INDEX(Base_Dados!BK:BK,MATCH($B184,Base_Dados!$B:$B,0))-MIN(Base_Dados!BK$5:BK$98)) /
(IF(MAX(Base_Dados!BK$5:BK$98)-MIN(Base_Dados!BK$5:BK$98)=0,1,MAX(Base_Dados!BK$5:BK$98)-MIN(Base_Dados!BK$5:BK$98)))) * BK$1)))</f>
        <v>0.19642857142857142</v>
      </c>
      <c r="BL184" s="106">
        <f>IF(INDEX(Base_Dados!BL:BL,MATCH($B184,Base_Dados!$B:$B,0))=0,0,
MAX(0, MIN(BL$1,
((INDEX(Base_Dados!BL:BL,MATCH($B184,Base_Dados!$B:$B,0))-MIN(Base_Dados!BL$5:BL$98)) /
(IF(MAX(Base_Dados!BL$5:BL$98)-MIN(Base_Dados!BL$5:BL$98)=0,1,MAX(Base_Dados!BL$5:BL$98)-MIN(Base_Dados!BL$5:BL$98)))) * BL$1)))</f>
        <v>0.25570032573289903</v>
      </c>
      <c r="BM184" s="106">
        <f>IF(INDEX(Base_Dados!BM:BM,MATCH($B184,Base_Dados!$B:$B,0))=0,0,
MAX(0, MIN(BM$1,
((INDEX(Base_Dados!BM:BM,MATCH($B184,Base_Dados!$B:$B,0))-MIN(Base_Dados!BM$5:BM$98)) /
(IF(MAX(Base_Dados!BM$5:BM$98)-MIN(Base_Dados!BM$5:BM$98)=0,1,MAX(Base_Dados!BM$5:BM$98)-MIN(Base_Dados!BM$5:BM$98)))) * BM$1)))</f>
        <v>0.59134529944908454</v>
      </c>
      <c r="BN184" s="106">
        <f>IF(INDEX(Base_Dados!BN:BN,MATCH($B184,Base_Dados!$B:$B,0))=0,0,
MAX(0, MIN(BN$1,
((INDEX(Base_Dados!BN:BN,MATCH($B184,Base_Dados!$B:$B,0))-MIN(Base_Dados!BN$5:BN$98)) /
(IF(MAX(Base_Dados!BN$5:BN$98)-MIN(Base_Dados!BN$5:BN$98)=0,1,MAX(Base_Dados!BN$5:BN$98)-MIN(Base_Dados!BN$5:BN$98)))) * BN$1)))</f>
        <v>0.26777484890452485</v>
      </c>
      <c r="BO184" s="106">
        <f>IF(INDEX(Base_Dados!BO:BO,MATCH($B184,Base_Dados!$B:$B,0))=0,0,
MAX(0, MIN(BO$1,
((INDEX(Base_Dados!BO:BO,MATCH($B184,Base_Dados!$B:$B,0))-MIN(Base_Dados!BO$5:BO$98)) /
(IF(MAX(Base_Dados!BO$5:BO$98)-MIN(Base_Dados!BO$5:BO$98)=0,1,MAX(Base_Dados!BO$5:BO$98)-MIN(Base_Dados!BO$5:BO$98)))) * BO$1)))</f>
        <v>1.7241379310344827E-2</v>
      </c>
      <c r="BP184" s="106">
        <f t="shared" si="12"/>
        <v>21.165089940675784</v>
      </c>
      <c r="BQ184" s="111">
        <f t="shared" si="13"/>
        <v>0.38909339673938242</v>
      </c>
      <c r="BR184" s="112">
        <f t="shared" si="14"/>
        <v>7.4585083261359153E-2</v>
      </c>
      <c r="BS184" s="113">
        <f t="shared" si="15"/>
        <v>21.090504857414427</v>
      </c>
    </row>
    <row r="185" spans="1:71">
      <c r="A185" s="21">
        <v>26006</v>
      </c>
      <c r="B185" s="21" t="s">
        <v>482</v>
      </c>
      <c r="C185" s="21" t="s">
        <v>475</v>
      </c>
      <c r="D185" s="105">
        <f>IF(INDEX(Base_Dados!D:D,MATCH($B185,Base_Dados!$B:$B,0))=0,0,
MAX(0, MIN(D$1,
((INDEX(Base_Dados!D:D,MATCH($B185,Base_Dados!$B:$B,0))-MIN(Base_Dados!D$5:D$98)) /
(IF(MAX(Base_Dados!D$5:D$98)-MIN(Base_Dados!D$5:D$98)=0,1,MAX(Base_Dados!D$5:D$98)-MIN(Base_Dados!D$5:D$98)))) * D$1)))</f>
        <v>0.28448028529358066</v>
      </c>
      <c r="E185" s="106">
        <f>IF(INDEX(Base_Dados!E:E,MATCH($B185,Base_Dados!$B:$B,0))=0,0,
MAX(0, MIN(E$1,
((INDEX(Base_Dados!E:E,MATCH($B185,Base_Dados!$B:$B,0))-MIN(Base_Dados!E$5:E$98)) /
(IF(MAX(Base_Dados!E$5:E$98)-MIN(Base_Dados!E$5:E$98)=0,1,MAX(Base_Dados!E$5:E$98)-MIN(Base_Dados!E$5:E$98)))) * E$1)))</f>
        <v>0.11029612056797301</v>
      </c>
      <c r="F185" s="106">
        <f>IF(INDEX(Base_Dados!F:F,MATCH($B185,Base_Dados!$B:$B,0))=0,0,
MAX(0, MIN(F$1,
((INDEX(Base_Dados!F:F,MATCH($B185,Base_Dados!$B:$B,0))-MIN(Base_Dados!F$5:F$98)) /
(IF(MAX(Base_Dados!F$5:F$98)-MIN(Base_Dados!F$5:F$98)=0,1,MAX(Base_Dados!F$5:F$98)-MIN(Base_Dados!F$5:F$98)))) * F$1)))</f>
        <v>0.10338541174692537</v>
      </c>
      <c r="G185" s="106">
        <f>IF(INDEX(Base_Dados!G:G,MATCH($B185,Base_Dados!$B:$B,0))=0,0,
MAX(0, MIN(G$1,
((INDEX(Base_Dados!G:G,MATCH($B185,Base_Dados!$B:$B,0))-MIN(Base_Dados!G$5:G$98)) /
(IF(MAX(Base_Dados!G$5:G$98)-MIN(Base_Dados!G$5:G$98)=0,1,MAX(Base_Dados!G$5:G$98)-MIN(Base_Dados!G$5:G$98)))) * G$1)))</f>
        <v>9.8459012252115702E-2</v>
      </c>
      <c r="H185" s="106">
        <f>IF(INDEX(Base_Dados!H:H,MATCH($B185,Base_Dados!$B:$B,0))=0,0,
MAX(0, MIN(H$1,
((INDEX(Base_Dados!H:H,MATCH($B185,Base_Dados!$B:$B,0))-MIN(Base_Dados!H$5:H$98)) /
(IF(MAX(Base_Dados!H$5:H$98)-MIN(Base_Dados!H$5:H$98)=0,1,MAX(Base_Dados!H$5:H$98)-MIN(Base_Dados!H$5:H$98)))) * H$1)))</f>
        <v>9.7354592007871374E-2</v>
      </c>
      <c r="I185" s="106">
        <f>IF(INDEX(Base_Dados!I:I,MATCH($B185,Base_Dados!$B:$B,0))=0,0,
MAX(0, MIN(I$1,
((INDEX(Base_Dados!I:I,MATCH($B185,Base_Dados!$B:$B,0))-MIN(Base_Dados!I$5:I$98)) /
(IF(MAX(Base_Dados!I$5:I$98)-MIN(Base_Dados!I$5:I$98)=0,1,MAX(Base_Dados!I$5:I$98)-MIN(Base_Dados!I$5:I$98)))) * I$1)))</f>
        <v>9.221204570988209E-2</v>
      </c>
      <c r="J185" s="106">
        <f>IF(INDEX(Base_Dados!J:J,MATCH($B185,Base_Dados!$B:$B,0))=0,0,
MAX(0, MIN(J$1,
((INDEX(Base_Dados!J:J,MATCH($B185,Base_Dados!$B:$B,0))-MIN(Base_Dados!J$5:J$98)) /
(IF(MAX(Base_Dados!J$5:J$98)-MIN(Base_Dados!J$5:J$98)=0,1,MAX(Base_Dados!J$5:J$98)-MIN(Base_Dados!J$5:J$98)))) * J$1)))</f>
        <v>9.6929984921152679E-2</v>
      </c>
      <c r="K185" s="106">
        <f>IF(INDEX(Base_Dados!K:K,MATCH($B185,Base_Dados!$B:$B,0))=0,0,
MAX(0, MIN(K$1,
((INDEX(Base_Dados!K:K,MATCH($B185,Base_Dados!$B:$B,0))-MIN(Base_Dados!K$5:K$98)) /
(IF(MAX(Base_Dados!K$5:K$98)-MIN(Base_Dados!K$5:K$98)=0,1,MAX(Base_Dados!K$5:K$98)-MIN(Base_Dados!K$5:K$98)))) * K$1)))</f>
        <v>9.1944320214669056E-2</v>
      </c>
      <c r="L185" s="106">
        <f>IF(INDEX(Base_Dados!L:L,MATCH($B185,Base_Dados!$B:$B,0))=0,0,
MAX(0, MIN(L$1,
((INDEX(Base_Dados!L:L,MATCH($B185,Base_Dados!$B:$B,0))-MIN(Base_Dados!L$5:L$98)) /
(IF(MAX(Base_Dados!L$5:L$98)-MIN(Base_Dados!L$5:L$98)=0,1,MAX(Base_Dados!L$5:L$98)-MIN(Base_Dados!L$5:L$98)))) * L$1)))</f>
        <v>9.6286963269131776E-2</v>
      </c>
      <c r="M185" s="106">
        <f>IF(INDEX(Base_Dados!M:M,MATCH($B185,Base_Dados!$B:$B,0))=0,0,
MAX(0, MIN(M$1,
((INDEX(Base_Dados!M:M,MATCH($B185,Base_Dados!$B:$B,0))-MIN(Base_Dados!M$5:M$98)) /
(IF(MAX(Base_Dados!M$5:M$98)-MIN(Base_Dados!M$5:M$98)=0,1,MAX(Base_Dados!M$5:M$98)-MIN(Base_Dados!M$5:M$98)))) * M$1)))</f>
        <v>9.7725947521865891E-2</v>
      </c>
      <c r="N185" s="106">
        <f>IF(INDEX(Base_Dados!N:N,MATCH($B185,Base_Dados!$B:$B,0))=0,0,
MAX(0, MIN(N$1,
((INDEX(Base_Dados!N:N,MATCH($B185,Base_Dados!$B:$B,0))-MIN(Base_Dados!N$5:N$98)) /
(IF(MAX(Base_Dados!N$5:N$98)-MIN(Base_Dados!N$5:N$98)=0,1,MAX(Base_Dados!N$5:N$98)-MIN(Base_Dados!N$5:N$98)))) * N$1)))</f>
        <v>0.12763993894863876</v>
      </c>
      <c r="O185" s="106">
        <f>IF(INDEX(Base_Dados!O:O,MATCH($B185,Base_Dados!$B:$B,0))=0,0,
MAX(0, MIN(O$1,
((INDEX(Base_Dados!O:O,MATCH($B185,Base_Dados!$B:$B,0))-MIN(Base_Dados!O$5:O$98)) /
(IF(MAX(Base_Dados!O$5:O$98)-MIN(Base_Dados!O$5:O$98)=0,1,MAX(Base_Dados!O$5:O$98)-MIN(Base_Dados!O$5:O$98)))) * O$1)))</f>
        <v>0.14900496125759519</v>
      </c>
      <c r="P185" s="106">
        <f>IF(INDEX(Base_Dados!P:P,MATCH($B185,Base_Dados!$B:$B,0))=0,0,
MAX(0, MIN(P$1,
((INDEX(Base_Dados!P:P,MATCH($B185,Base_Dados!$B:$B,0))-MIN(Base_Dados!P$5:P$98)) /
(IF(MAX(Base_Dados!P$5:P$98)-MIN(Base_Dados!P$5:P$98)=0,1,MAX(Base_Dados!P$5:P$98)-MIN(Base_Dados!P$5:P$98)))) * P$1)))</f>
        <v>4.0398144450247302E-2</v>
      </c>
      <c r="Q185" s="106">
        <f>IF(INDEX(Base_Dados!Q:Q,MATCH($B185,Base_Dados!$B:$B,0))=0,0,
MAX(0, MIN(Q$1,
((INDEX(Base_Dados!Q:Q,MATCH($B185,Base_Dados!$B:$B,0))-MIN(Base_Dados!Q$5:Q$98)) /
(IF(MAX(Base_Dados!Q$5:Q$98)-MIN(Base_Dados!Q$5:Q$98)=0,1,MAX(Base_Dados!Q$5:Q$98)-MIN(Base_Dados!Q$5:Q$98)))) * Q$1)))</f>
        <v>8.8199673529566636E-3</v>
      </c>
      <c r="R185" s="106">
        <f>IF(INDEX(Base_Dados!R:R,MATCH($B185,Base_Dados!$B:$B,0))=0,0,
MAX(0, MIN(R$1,
((INDEX(Base_Dados!R:R,MATCH($B185,Base_Dados!$B:$B,0))-MIN(Base_Dados!R$5:R$98)) /
(IF(MAX(Base_Dados!R$5:R$98)-MIN(Base_Dados!R$5:R$98)=0,1,MAX(Base_Dados!R$5:R$98)-MIN(Base_Dados!R$5:R$98)))) * R$1)))</f>
        <v>1.0473522801501279E-2</v>
      </c>
      <c r="S185" s="106">
        <f>IF(INDEX(Base_Dados!S:S,MATCH($B185,Base_Dados!$B:$B,0))=0,0,
MAX(0, MIN(S$1,
((INDEX(Base_Dados!S:S,MATCH($B185,Base_Dados!$B:$B,0))-MIN(Base_Dados!S$5:S$98)) /
(IF(MAX(Base_Dados!S$5:S$98)-MIN(Base_Dados!S$5:S$98)=0,1,MAX(Base_Dados!S$5:S$98)-MIN(Base_Dados!S$5:S$98)))) * S$1)))</f>
        <v>2.2324571257395343E-2</v>
      </c>
      <c r="T185" s="106">
        <f>IF(INDEX(Base_Dados!T:T,MATCH($B185,Base_Dados!$B:$B,0))=0,0,
MAX(0, MIN(T$1,
((INDEX(Base_Dados!T:T,MATCH($B185,Base_Dados!$B:$B,0))-MIN(Base_Dados!T$5:T$98)) /
(IF(MAX(Base_Dados!T$5:T$98)-MIN(Base_Dados!T$5:T$98)=0,1,MAX(Base_Dados!T$5:T$98)-MIN(Base_Dados!T$5:T$98)))) * T$1)))</f>
        <v>0.62529973170166331</v>
      </c>
      <c r="U185" s="106">
        <f>IF(INDEX(Base_Dados!U:U,MATCH($B185,Base_Dados!$B:$B,0))=0,0,
MAX(0, MIN(U$1,
((INDEX(Base_Dados!U:U,MATCH($B185,Base_Dados!$B:$B,0))-MIN(Base_Dados!U$5:U$98)) /
(IF(MAX(Base_Dados!U$5:U$98)-MIN(Base_Dados!U$5:U$98)=0,1,MAX(Base_Dados!U$5:U$98)-MIN(Base_Dados!U$5:U$98)))) * U$1)))</f>
        <v>0.71541909494937561</v>
      </c>
      <c r="V185" s="106">
        <f>IF(INDEX(Base_Dados!V:V,MATCH($B185,Base_Dados!$B:$B,0))=0,0,
MAX(0, MIN(V$1,
((INDEX(Base_Dados!V:V,MATCH($B185,Base_Dados!$B:$B,0))-MIN(Base_Dados!V$5:V$98)) /
(IF(MAX(Base_Dados!V$5:V$98)-MIN(Base_Dados!V$5:V$98)=0,1,MAX(Base_Dados!V$5:V$98)-MIN(Base_Dados!V$5:V$98)))) * V$1)))</f>
        <v>1.417983958679344E-2</v>
      </c>
      <c r="W185" s="106">
        <f>IF(INDEX(Base_Dados!W:W,MATCH($B185,Base_Dados!$B:$B,0))=0,0,
MAX(0, MIN(W$1,
((INDEX(Base_Dados!W:W,MATCH($B185,Base_Dados!$B:$B,0))-MIN(Base_Dados!W$5:W$98)) /
(IF(MAX(Base_Dados!W$5:W$98)-MIN(Base_Dados!W$5:W$98)=0,1,MAX(Base_Dados!W$5:W$98)-MIN(Base_Dados!W$5:W$98)))) * W$1)))</f>
        <v>2.3824329601735865</v>
      </c>
      <c r="X185" s="106">
        <f>IF(INDEX(Base_Dados!X:X,MATCH($B185,Base_Dados!$B:$B,0))=0,0,
MAX(0, MIN(X$1,
((INDEX(Base_Dados!X:X,MATCH($B185,Base_Dados!$B:$B,0))-MIN(Base_Dados!X$5:X$98)) /
(IF(MAX(Base_Dados!X$5:X$98)-MIN(Base_Dados!X$5:X$98)=0,1,MAX(Base_Dados!X$5:X$98)-MIN(Base_Dados!X$5:X$98)))) * X$1)))</f>
        <v>0</v>
      </c>
      <c r="Y185" s="106">
        <f>IF(INDEX(Base_Dados!Y:Y,MATCH($B185,Base_Dados!$B:$B,0))=0,0,
MAX(0, MIN(Y$1,
((INDEX(Base_Dados!Y:Y,MATCH($B185,Base_Dados!$B:$B,0))-MIN(Base_Dados!Y$5:Y$98)) /
(IF(MAX(Base_Dados!Y$5:Y$98)-MIN(Base_Dados!Y$5:Y$98)=0,1,MAX(Base_Dados!Y$5:Y$98)-MIN(Base_Dados!Y$5:Y$98)))) * Y$1)))</f>
        <v>0</v>
      </c>
      <c r="Z185" s="106">
        <f>IF(INDEX(Base_Dados!Z:Z,MATCH($B185,Base_Dados!$B:$B,0))=0,0,
MAX(0, MIN(Z$1,
((INDEX(Base_Dados!Z:Z,MATCH($B185,Base_Dados!$B:$B,0))-MIN(Base_Dados!Z$5:Z$98)) /
(IF(MAX(Base_Dados!Z$5:Z$98)-MIN(Base_Dados!Z$5:Z$98)=0,1,MAX(Base_Dados!Z$5:Z$98)-MIN(Base_Dados!Z$5:Z$98)))) * Z$1)))</f>
        <v>0</v>
      </c>
      <c r="AA185" s="106">
        <f>IF(INDEX(Base_Dados!AA:AA,MATCH($B185,Base_Dados!$B:$B,0))=0,0,
MAX(0, MIN(AA$1,
((INDEX(Base_Dados!AA:AA,MATCH($B185,Base_Dados!$B:$B,0))-MIN(Base_Dados!AA$5:AA$98)) /
(IF(MAX(Base_Dados!AA$5:AA$98)-MIN(Base_Dados!AA$5:AA$98)=0,1,MAX(Base_Dados!AA$5:AA$98)-MIN(Base_Dados!AA$5:AA$98)))) * AA$1)))</f>
        <v>0</v>
      </c>
      <c r="AB185" s="106">
        <f>IF(INDEX(Base_Dados!AB:AB,MATCH($B185,Base_Dados!$B:$B,0))=0,0,
MAX(0, MIN(AB$1,
((INDEX(Base_Dados!AB:AB,MATCH($B185,Base_Dados!$B:$B,0))-MIN(Base_Dados!AB$5:AB$98)) /
(IF(MAX(Base_Dados!AB$5:AB$98)-MIN(Base_Dados!AB$5:AB$98)=0,1,MAX(Base_Dados!AB$5:AB$98)-MIN(Base_Dados!AB$5:AB$98)))) * AB$1)))</f>
        <v>0.20874956941095421</v>
      </c>
      <c r="AC185" s="106">
        <f>IF(INDEX(Base_Dados!AC:AC,MATCH($B185,Base_Dados!$B:$B,0))=0,0,
MAX(0, MIN(AC$1,
((INDEX(Base_Dados!AC:AC,MATCH($B185,Base_Dados!$B:$B,0))-MIN(Base_Dados!AC$5:AC$98)) /
(IF(MAX(Base_Dados!AC$5:AC$98)-MIN(Base_Dados!AC$5:AC$98)=0,1,MAX(Base_Dados!AC$5:AC$98)-MIN(Base_Dados!AC$5:AC$98)))) * AC$1)))</f>
        <v>2.823882250915398E-2</v>
      </c>
      <c r="AD185" s="106">
        <f>IF(INDEX(Base_Dados!AD:AD,MATCH($B185,Base_Dados!$B:$B,0))=0,0,
MAX(0, MIN(AD$1,
((INDEX(Base_Dados!AD:AD,MATCH($B185,Base_Dados!$B:$B,0))-MIN(Base_Dados!AD$5:AD$98)) /
(IF(MAX(Base_Dados!AD$5:AD$98)-MIN(Base_Dados!AD$5:AD$98)=0,1,MAX(Base_Dados!AD$5:AD$98)-MIN(Base_Dados!AD$5:AD$98)))) * AD$1)))</f>
        <v>1.1226149977813932E-2</v>
      </c>
      <c r="AE185" s="106">
        <f>IF(INDEX(Base_Dados!AE:AE,MATCH($B185,Base_Dados!$B:$B,0))=0,0,
MAX(0, MIN(AE$1,
((INDEX(Base_Dados!AE:AE,MATCH($B185,Base_Dados!$B:$B,0))-MIN(Base_Dados!AE$5:AE$98)) /
(IF(MAX(Base_Dados!AE$5:AE$98)-MIN(Base_Dados!AE$5:AE$98)=0,1,MAX(Base_Dados!AE$5:AE$98)-MIN(Base_Dados!AE$5:AE$98)))) * AE$1)))</f>
        <v>5.2639148568963037E-3</v>
      </c>
      <c r="AF185" s="106">
        <f>IF(INDEX(Base_Dados!AF:AF,MATCH($B185,Base_Dados!$B:$B,0))=0,0,
MAX(0, MIN(AF$1,
((INDEX(Base_Dados!AF:AF,MATCH($B185,Base_Dados!$B:$B,0))-MIN(Base_Dados!AF$5:AF$98)) /
(IF(MAX(Base_Dados!AF$5:AF$98)-MIN(Base_Dados!AF$5:AF$98)=0,1,MAX(Base_Dados!AF$5:AF$98)-MIN(Base_Dados!AF$5:AF$98)))) * AF$1)))</f>
        <v>9.0102514595687948E-3</v>
      </c>
      <c r="AG185" s="106">
        <f>IF(INDEX(Base_Dados!AG:AG,MATCH($B185,Base_Dados!$B:$B,0))=0,0,
MAX(0, MIN(AG$1,
((INDEX(Base_Dados!AG:AG,MATCH($B185,Base_Dados!$B:$B,0))-MIN(Base_Dados!AG$5:AG$98)) /
(IF(MAX(Base_Dados!AG$5:AG$98)-MIN(Base_Dados!AG$5:AG$98)=0,1,MAX(Base_Dados!AG$5:AG$98)-MIN(Base_Dados!AG$5:AG$98)))) * AG$1)))</f>
        <v>8.8199673529566636E-3</v>
      </c>
      <c r="AH185" s="106">
        <f>IF(INDEX(Base_Dados!AH:AH,MATCH($B185,Base_Dados!$B:$B,0))=0,0,
MAX(0, MIN(AH$1,
((INDEX(Base_Dados!AH:AH,MATCH($B185,Base_Dados!$B:$B,0))-MIN(Base_Dados!AH$5:AH$98)) /
(IF(MAX(Base_Dados!AH$5:AH$98)-MIN(Base_Dados!AH$5:AH$98)=0,1,MAX(Base_Dados!AH$5:AH$98)-MIN(Base_Dados!AH$5:AH$98)))) * AH$1)))</f>
        <v>1.719073144295544</v>
      </c>
      <c r="AI185" s="106">
        <f>IF(INDEX(Base_Dados!AI:AI,MATCH($B185,Base_Dados!$B:$B,0))=0,0,
MAX(0, MIN(AI$1,
((INDEX(Base_Dados!AI:AI,MATCH($B185,Base_Dados!$B:$B,0))-MIN(Base_Dados!AI$5:AI$98)) /
(IF(MAX(Base_Dados!AI$5:AI$98)-MIN(Base_Dados!AI$5:AI$98)=0,1,MAX(Base_Dados!AI$5:AI$98)-MIN(Base_Dados!AI$5:AI$98)))) * AI$1)))</f>
        <v>7.1428571428571425E-2</v>
      </c>
      <c r="AJ185" s="106">
        <f>IF(INDEX(Base_Dados!AJ:AJ,MATCH($B185,Base_Dados!$B:$B,0))=0,0,
MAX(0, MIN(AJ$1,
((INDEX(Base_Dados!AJ:AJ,MATCH($B185,Base_Dados!$B:$B,0))-MIN(Base_Dados!AJ$5:AJ$98)) /
(IF(MAX(Base_Dados!AJ$5:AJ$98)-MIN(Base_Dados!AJ$5:AJ$98)=0,1,MAX(Base_Dados!AJ$5:AJ$98)-MIN(Base_Dados!AJ$5:AJ$98)))) * AJ$1)))</f>
        <v>0.29761904761904762</v>
      </c>
      <c r="AK185" s="106">
        <f>IF(INDEX(Base_Dados!AK:AK,MATCH($B185,Base_Dados!$B:$B,0))=0,0,
MAX(0, MIN(AK$1,
((INDEX(Base_Dados!AK:AK,MATCH($B185,Base_Dados!$B:$B,0))-MIN(Base_Dados!AK$5:AK$98)) /
(IF(MAX(Base_Dados!AK$5:AK$98)-MIN(Base_Dados!AK$5:AK$98)=0,1,MAX(Base_Dados!AK$5:AK$98)-MIN(Base_Dados!AK$5:AK$98)))) * AK$1)))</f>
        <v>0</v>
      </c>
      <c r="AL185" s="106">
        <f>IF(INDEX(Base_Dados!AL:AL,MATCH($B185,Base_Dados!$B:$B,0))=0,0,
MAX(0, MIN(AL$1,
((INDEX(Base_Dados!AL:AL,MATCH($B185,Base_Dados!$B:$B,0))-MIN(Base_Dados!AL$5:AL$98)) /
(IF(MAX(Base_Dados!AL$5:AL$98)-MIN(Base_Dados!AL$5:AL$98)=0,1,MAX(Base_Dados!AL$5:AL$98)-MIN(Base_Dados!AL$5:AL$98)))) * AL$1)))</f>
        <v>0</v>
      </c>
      <c r="AM185" s="106">
        <f>IF(INDEX(Base_Dados!AM:AM,MATCH($B185,Base_Dados!$B:$B,0))=0,0,
MAX(0, MIN(AM$1,
((INDEX(Base_Dados!AM:AM,MATCH($B185,Base_Dados!$B:$B,0))-MIN(Base_Dados!AM$5:AM$98)) /
(IF(MAX(Base_Dados!AM$5:AM$98)-MIN(Base_Dados!AM$5:AM$98)=0,1,MAX(Base_Dados!AM$5:AM$98)-MIN(Base_Dados!AM$5:AM$98)))) * AM$1)))</f>
        <v>1.0357327809425169E-2</v>
      </c>
      <c r="AN185" s="106">
        <f>IF(INDEX(Base_Dados!AN:AN,MATCH($B185,Base_Dados!$B:$B,0))=0,0,
MAX(0, MIN(AN$1,
((INDEX(Base_Dados!AN:AN,MATCH($B185,Base_Dados!$B:$B,0))-MIN(Base_Dados!AN$5:AN$98)) /
(IF(MAX(Base_Dados!AN$5:AN$98)-MIN(Base_Dados!AN$5:AN$98)=0,1,MAX(Base_Dados!AN$5:AN$98)-MIN(Base_Dados!AN$5:AN$98)))) * AN$1)))</f>
        <v>5.0629447181171315E-2</v>
      </c>
      <c r="AO185" s="106">
        <f>IF(INDEX(Base_Dados!AO:AO,MATCH($B185,Base_Dados!$B:$B,0))=0,0,
MAX(0, MIN(AO$1,
((INDEX(Base_Dados!AO:AO,MATCH($B185,Base_Dados!$B:$B,0))-MIN(Base_Dados!AO$5:AO$98)) /
(IF(MAX(Base_Dados!AO$5:AO$98)-MIN(Base_Dados!AO$5:AO$98)=0,1,MAX(Base_Dados!AO$5:AO$98)-MIN(Base_Dados!AO$5:AO$98)))) * AO$1)))</f>
        <v>0</v>
      </c>
      <c r="AP185" s="106">
        <f>IF(INDEX(Base_Dados!AP:AP,MATCH($B185,Base_Dados!$B:$B,0))=0,0,
MAX(0, MIN(AP$1,
((INDEX(Base_Dados!AP:AP,MATCH($B185,Base_Dados!$B:$B,0))-MIN(Base_Dados!AP$5:AP$98)) /
(IF(MAX(Base_Dados!AP$5:AP$98)-MIN(Base_Dados!AP$5:AP$98)=0,1,MAX(Base_Dados!AP$5:AP$98)-MIN(Base_Dados!AP$5:AP$98)))) * AP$1)))</f>
        <v>0</v>
      </c>
      <c r="AQ185" s="106">
        <f>IF(INDEX(Base_Dados!AQ:AQ,MATCH($B185,Base_Dados!$B:$B,0))=0,0,
MAX(0, MIN(AQ$1,
((INDEX(Base_Dados!AQ:AQ,MATCH($B185,Base_Dados!$B:$B,0))-MIN(Base_Dados!AQ$5:AQ$98)) /
(IF(MAX(Base_Dados!AQ$5:AQ$98)-MIN(Base_Dados!AQ$5:AQ$98)=0,1,MAX(Base_Dados!AQ$5:AQ$98)-MIN(Base_Dados!AQ$5:AQ$98)))) * AQ$1)))</f>
        <v>0</v>
      </c>
      <c r="AR185" s="106">
        <f>IF(INDEX(Base_Dados!AR:AR,MATCH($B185,Base_Dados!$B:$B,0))=0,0,
MAX(0, MIN(AR$1,
((INDEX(Base_Dados!AR:AR,MATCH($B185,Base_Dados!$B:$B,0))-MIN(Base_Dados!AR$5:AR$98)) /
(IF(MAX(Base_Dados!AR$5:AR$98)-MIN(Base_Dados!AR$5:AR$98)=0,1,MAX(Base_Dados!AR$5:AR$98)-MIN(Base_Dados!AR$5:AR$98)))) * AR$1)))</f>
        <v>0</v>
      </c>
      <c r="AS185" s="106">
        <f>IF(INDEX(Base_Dados!AS:AS,MATCH($B185,Base_Dados!$B:$B,0))=0,0,
MAX(0, MIN(AS$1,
((INDEX(Base_Dados!AS:AS,MATCH($B185,Base_Dados!$B:$B,0))-MIN(Base_Dados!AS$5:AS$98)) /
(IF(MAX(Base_Dados!AS$5:AS$98)-MIN(Base_Dados!AS$5:AS$98)=0,1,MAX(Base_Dados!AS$5:AS$98)-MIN(Base_Dados!AS$5:AS$98)))) * AS$1)))</f>
        <v>0</v>
      </c>
      <c r="AT185" s="106">
        <f>IF(INDEX(Base_Dados!AT:AT,MATCH($B185,Base_Dados!$B:$B,0))=0,0,
MAX(0, MIN(AT$1,
((INDEX(Base_Dados!AT:AT,MATCH($B185,Base_Dados!$B:$B,0))-MIN(Base_Dados!AT$5:AT$98)) /
(IF(MAX(Base_Dados!AT$5:AT$98)-MIN(Base_Dados!AT$5:AT$98)=0,1,MAX(Base_Dados!AT$5:AT$98)-MIN(Base_Dados!AT$5:AT$98)))) * AT$1)))</f>
        <v>0</v>
      </c>
      <c r="AU185" s="106">
        <f>IF(INDEX(Base_Dados!AU:AU,MATCH($B185,Base_Dados!$B:$B,0))=0,0,
MAX(0, MIN(AU$1,
((INDEX(Base_Dados!AU:AU,MATCH($B185,Base_Dados!$B:$B,0))-MIN(Base_Dados!AU$5:AU$98)) /
(IF(MAX(Base_Dados!AU$5:AU$98)-MIN(Base_Dados!AU$5:AU$98)=0,1,MAX(Base_Dados!AU$5:AU$98)-MIN(Base_Dados!AU$5:AU$98)))) * AU$1)))</f>
        <v>0</v>
      </c>
      <c r="AV185" s="106">
        <f>IF(INDEX(Base_Dados!AV:AV,MATCH($B185,Base_Dados!$B:$B,0))=0,0,
MAX(0, MIN(AV$1,
((INDEX(Base_Dados!AV:AV,MATCH($B185,Base_Dados!$B:$B,0))-MIN(Base_Dados!AV$5:AV$98)) /
(IF(MAX(Base_Dados!AV$5:AV$98)-MIN(Base_Dados!AV$5:AV$98)=0,1,MAX(Base_Dados!AV$5:AV$98)-MIN(Base_Dados!AV$5:AV$98)))) * AV$1)))</f>
        <v>0</v>
      </c>
      <c r="AW185" s="106">
        <f>IF(INDEX(Base_Dados!AW:AW,MATCH($B185,Base_Dados!$B:$B,0))=0,0,
MAX(0, MIN(AW$1,
((INDEX(Base_Dados!AW:AW,MATCH($B185,Base_Dados!$B:$B,0))-MIN(Base_Dados!AW$5:AW$98)) /
(IF(MAX(Base_Dados!AW$5:AW$98)-MIN(Base_Dados!AW$5:AW$98)=0,1,MAX(Base_Dados!AW$5:AW$98)-MIN(Base_Dados!AW$5:AW$98)))) * AW$1)))</f>
        <v>0</v>
      </c>
      <c r="AX185" s="106">
        <f>IF(INDEX(Base_Dados!AX:AX,MATCH($B185,Base_Dados!$B:$B,0))=0,0,
MAX(0, MIN(AX$1,
((INDEX(Base_Dados!AX:AX,MATCH($B185,Base_Dados!$B:$B,0))-MIN(Base_Dados!AX$5:AX$98)) /
(IF(MAX(Base_Dados!AX$5:AX$98)-MIN(Base_Dados!AX$5:AX$98)=0,1,MAX(Base_Dados!AX$5:AX$98)-MIN(Base_Dados!AX$5:AX$98)))) * AX$1)))</f>
        <v>1.8629277380135308E-2</v>
      </c>
      <c r="AY185" s="106">
        <f>IF(INDEX(Base_Dados!AY:AY,MATCH($B185,Base_Dados!$B:$B,0))=0,0,
MAX(0, MIN(AY$1,
((INDEX(Base_Dados!AY:AY,MATCH($B185,Base_Dados!$B:$B,0))-MIN(Base_Dados!AY$5:AY$98)) /
(IF(MAX(Base_Dados!AY$5:AY$98)-MIN(Base_Dados!AY$5:AY$98)=0,1,MAX(Base_Dados!AY$5:AY$98)-MIN(Base_Dados!AY$5:AY$98)))) * AY$1)))</f>
        <v>1.6485328058028356E-3</v>
      </c>
      <c r="AZ185" s="106">
        <f>IF(INDEX(Base_Dados!AZ:AZ,MATCH($B185,Base_Dados!$B:$B,0))=0,0,
MAX(0, MIN(AZ$1,
((INDEX(Base_Dados!AZ:AZ,MATCH($B185,Base_Dados!$B:$B,0))-MIN(Base_Dados!AZ$5:AZ$98)) /
(IF(MAX(Base_Dados!AZ$5:AZ$98)-MIN(Base_Dados!AZ$5:AZ$98)=0,1,MAX(Base_Dados!AZ$5:AZ$98)-MIN(Base_Dados!AZ$5:AZ$98)))) * AZ$1)))</f>
        <v>0.5</v>
      </c>
      <c r="BA185" s="106">
        <f>IF(INDEX(Base_Dados!BA:BA,MATCH($B185,Base_Dados!$B:$B,0))=0,0,
MAX(0, MIN(BA$1,
((INDEX(Base_Dados!BA:BA,MATCH($B185,Base_Dados!$B:$B,0))-MIN(Base_Dados!BA$5:BA$98)) /
(IF(MAX(Base_Dados!BA$5:BA$98)-MIN(Base_Dados!BA$5:BA$98)=0,1,MAX(Base_Dados!BA$5:BA$98)-MIN(Base_Dados!BA$5:BA$98)))) * BA$1)))</f>
        <v>2.020471147227958E-2</v>
      </c>
      <c r="BB185" s="106">
        <f>IF(INDEX(Base_Dados!BB:BB,MATCH($B185,Base_Dados!$B:$B,0))=0,0,
MAX(0, MIN(BB$1,
((INDEX(Base_Dados!BB:BB,MATCH($B185,Base_Dados!$B:$B,0))-MIN(Base_Dados!BB$5:BB$98)) /
(IF(MAX(Base_Dados!BB$5:BB$98)-MIN(Base_Dados!BB$5:BB$98)=0,1,MAX(Base_Dados!BB$5:BB$98)-MIN(Base_Dados!BB$5:BB$98)))) * BB$1)))</f>
        <v>5.7224515060853409E-2</v>
      </c>
      <c r="BC185" s="106">
        <f>IF(INDEX(Base_Dados!BC:BC,MATCH($B185,Base_Dados!$B:$B,0))=0,0,
MAX(0, MIN(BC$1,
((INDEX(Base_Dados!BC:BC,MATCH($B185,Base_Dados!$B:$B,0))-MIN(Base_Dados!BC$5:BC$98)) /
(IF(MAX(Base_Dados!BC$5:BC$98)-MIN(Base_Dados!BC$5:BC$98)=0,1,MAX(Base_Dados!BC$5:BC$98)-MIN(Base_Dados!BC$5:BC$98)))) * BC$1)))</f>
        <v>1.2658227848101266E-2</v>
      </c>
      <c r="BD185" s="106">
        <f>IF(INDEX(Base_Dados!BD:BD,MATCH($B185,Base_Dados!$B:$B,0))=0,0,
MAX(0, MIN(BD$1,
((INDEX(Base_Dados!BD:BD,MATCH($B185,Base_Dados!$B:$B,0))-MIN(Base_Dados!BD$5:BD$98)) /
(IF(MAX(Base_Dados!BD$5:BD$98)-MIN(Base_Dados!BD$5:BD$98)=0,1,MAX(Base_Dados!BD$5:BD$98)-MIN(Base_Dados!BD$5:BD$98)))) * BD$1)))</f>
        <v>8.4481684093899306E-3</v>
      </c>
      <c r="BE185" s="106">
        <f>IF(INDEX(Base_Dados!BE:BE,MATCH($B185,Base_Dados!$B:$B,0))=0,0,
MAX(0, MIN(BE$1,
((INDEX(Base_Dados!BE:BE,MATCH($B185,Base_Dados!$B:$B,0))-MIN(Base_Dados!BE$5:BE$98)) /
(IF(MAX(Base_Dados!BE$5:BE$98)-MIN(Base_Dados!BE$5:BE$98)=0,1,MAX(Base_Dados!BE$5:BE$98)-MIN(Base_Dados!BE$5:BE$98)))) * BE$1)))</f>
        <v>4.5158053186151528E-2</v>
      </c>
      <c r="BF185" s="106">
        <f>IF(INDEX(Base_Dados!BF:BF,MATCH($B185,Base_Dados!$B:$B,0))=0,0,
MAX(0, MIN(BF$1,
((INDEX(Base_Dados!BF:BF,MATCH($B185,Base_Dados!$B:$B,0))-MIN(Base_Dados!BF$5:BF$98)) /
(IF(MAX(Base_Dados!BF$5:BF$98)-MIN(Base_Dados!BF$5:BF$98)=0,1,MAX(Base_Dados!BF$5:BF$98)-MIN(Base_Dados!BF$5:BF$98)))) * BF$1)))</f>
        <v>0</v>
      </c>
      <c r="BG185" s="106">
        <f>IF(INDEX(Base_Dados!BG:BG,MATCH($B185,Base_Dados!$B:$B,0))=0,0,
MAX(0, MIN(BG$1,
((INDEX(Base_Dados!BG:BG,MATCH($B185,Base_Dados!$B:$B,0))-MIN(Base_Dados!BG$5:BG$98)) /
(IF(MAX(Base_Dados!BG$5:BG$98)-MIN(Base_Dados!BG$5:BG$98)=0,1,MAX(Base_Dados!BG$5:BG$98)-MIN(Base_Dados!BG$5:BG$98)))) * BG$1)))</f>
        <v>1.588628762541806E-2</v>
      </c>
      <c r="BH185" s="106">
        <f>IF(INDEX(Base_Dados!BH:BH,MATCH($B185,Base_Dados!$B:$B,0))=0,0,
MAX(0, MIN(BH$1,
((INDEX(Base_Dados!BH:BH,MATCH($B185,Base_Dados!$B:$B,0))-MIN(Base_Dados!BH$5:BH$98)) /
(IF(MAX(Base_Dados!BH$5:BH$98)-MIN(Base_Dados!BH$5:BH$98)=0,1,MAX(Base_Dados!BH$5:BH$98)-MIN(Base_Dados!BH$5:BH$98)))) * BH$1)))</f>
        <v>2.197802197802198E-2</v>
      </c>
      <c r="BI185" s="106">
        <f>IF(INDEX(Base_Dados!BI:BI,MATCH($B185,Base_Dados!$B:$B,0))=0,0,
MAX(0, MIN(BI$1,
((INDEX(Base_Dados!BI:BI,MATCH($B185,Base_Dados!$B:$B,0))-MIN(Base_Dados!BI$5:BI$98)) /
(IF(MAX(Base_Dados!BI$5:BI$98)-MIN(Base_Dados!BI$5:BI$98)=0,1,MAX(Base_Dados!BI$5:BI$98)-MIN(Base_Dados!BI$5:BI$98)))) * BI$1)))</f>
        <v>4.2121684867394697E-2</v>
      </c>
      <c r="BJ185" s="106">
        <f>IF(INDEX(Base_Dados!BJ:BJ,MATCH($B185,Base_Dados!$B:$B,0))=0,0,
MAX(0, MIN(BJ$1,
((INDEX(Base_Dados!BJ:BJ,MATCH($B185,Base_Dados!$B:$B,0))-MIN(Base_Dados!BJ$5:BJ$98)) /
(IF(MAX(Base_Dados!BJ$5:BJ$98)-MIN(Base_Dados!BJ$5:BJ$98)=0,1,MAX(Base_Dados!BJ$5:BJ$98)-MIN(Base_Dados!BJ$5:BJ$98)))) * BJ$1)))</f>
        <v>1.0526315789473684E-2</v>
      </c>
      <c r="BK185" s="106">
        <f>IF(INDEX(Base_Dados!BK:BK,MATCH($B185,Base_Dados!$B:$B,0))=0,0,
MAX(0, MIN(BK$1,
((INDEX(Base_Dados!BK:BK,MATCH($B185,Base_Dados!$B:$B,0))-MIN(Base_Dados!BK$5:BK$98)) /
(IF(MAX(Base_Dados!BK$5:BK$98)-MIN(Base_Dados!BK$5:BK$98)=0,1,MAX(Base_Dados!BK$5:BK$98)-MIN(Base_Dados!BK$5:BK$98)))) * BK$1)))</f>
        <v>0</v>
      </c>
      <c r="BL185" s="106">
        <f>IF(INDEX(Base_Dados!BL:BL,MATCH($B185,Base_Dados!$B:$B,0))=0,0,
MAX(0, MIN(BL$1,
((INDEX(Base_Dados!BL:BL,MATCH($B185,Base_Dados!$B:$B,0))-MIN(Base_Dados!BL$5:BL$98)) /
(IF(MAX(Base_Dados!BL$5:BL$98)-MIN(Base_Dados!BL$5:BL$98)=0,1,MAX(Base_Dados!BL$5:BL$98)-MIN(Base_Dados!BL$5:BL$98)))) * BL$1)))</f>
        <v>3.7459283387622153E-2</v>
      </c>
      <c r="BM185" s="106">
        <f>IF(INDEX(Base_Dados!BM:BM,MATCH($B185,Base_Dados!$B:$B,0))=0,0,
MAX(0, MIN(BM$1,
((INDEX(Base_Dados!BM:BM,MATCH($B185,Base_Dados!$B:$B,0))-MIN(Base_Dados!BM$5:BM$98)) /
(IF(MAX(Base_Dados!BM$5:BM$98)-MIN(Base_Dados!BM$5:BM$98)=0,1,MAX(Base_Dados!BM$5:BM$98)-MIN(Base_Dados!BM$5:BM$98)))) * BM$1)))</f>
        <v>0.5526669882454498</v>
      </c>
      <c r="BN185" s="106">
        <f>IF(INDEX(Base_Dados!BN:BN,MATCH($B185,Base_Dados!$B:$B,0))=0,0,
MAX(0, MIN(BN$1,
((INDEX(Base_Dados!BN:BN,MATCH($B185,Base_Dados!$B:$B,0))-MIN(Base_Dados!BN$5:BN$98)) /
(IF(MAX(Base_Dados!BN$5:BN$98)-MIN(Base_Dados!BN$5:BN$98)=0,1,MAX(Base_Dados!BN$5:BN$98)-MIN(Base_Dados!BN$5:BN$98)))) * BN$1)))</f>
        <v>0.30026839019221202</v>
      </c>
      <c r="BO185" s="106">
        <f>IF(INDEX(Base_Dados!BO:BO,MATCH($B185,Base_Dados!$B:$B,0))=0,0,
MAX(0, MIN(BO$1,
((INDEX(Base_Dados!BO:BO,MATCH($B185,Base_Dados!$B:$B,0))-MIN(Base_Dados!BO$5:BO$98)) /
(IF(MAX(Base_Dados!BO$5:BO$98)-MIN(Base_Dados!BO$5:BO$98)=0,1,MAX(Base_Dados!BO$5:BO$98)-MIN(Base_Dados!BO$5:BO$98)))) * BO$1)))</f>
        <v>0</v>
      </c>
      <c r="BP185" s="106">
        <f t="shared" si="12"/>
        <v>9.330362088134331</v>
      </c>
      <c r="BQ185" s="111">
        <f t="shared" si="13"/>
        <v>0.38172304177997657</v>
      </c>
      <c r="BR185" s="112">
        <f t="shared" si="14"/>
        <v>6.7214728301953297E-2</v>
      </c>
      <c r="BS185" s="113">
        <f t="shared" si="15"/>
        <v>9.2631473598323772</v>
      </c>
    </row>
    <row r="186" spans="1:71">
      <c r="A186" s="21">
        <v>26007</v>
      </c>
      <c r="B186" s="21" t="s">
        <v>492</v>
      </c>
      <c r="C186" s="21" t="s">
        <v>475</v>
      </c>
      <c r="D186" s="105">
        <f>IF(INDEX(Base_Dados!D:D,MATCH($B186,Base_Dados!$B:$B,0))=0,0,
MAX(0, MIN(D$1,
((INDEX(Base_Dados!D:D,MATCH($B186,Base_Dados!$B:$B,0))-MIN(Base_Dados!D$5:D$98)) /
(IF(MAX(Base_Dados!D$5:D$98)-MIN(Base_Dados!D$5:D$98)=0,1,MAX(Base_Dados!D$5:D$98)-MIN(Base_Dados!D$5:D$98)))) * D$1)))</f>
        <v>0.3889097020841385</v>
      </c>
      <c r="E186" s="106">
        <f>IF(INDEX(Base_Dados!E:E,MATCH($B186,Base_Dados!$B:$B,0))=0,0,
MAX(0, MIN(E$1,
((INDEX(Base_Dados!E:E,MATCH($B186,Base_Dados!$B:$B,0))-MIN(Base_Dados!E$5:E$98)) /
(IF(MAX(Base_Dados!E$5:E$98)-MIN(Base_Dados!E$5:E$98)=0,1,MAX(Base_Dados!E$5:E$98)-MIN(Base_Dados!E$5:E$98)))) * E$1)))</f>
        <v>0.16029834927269937</v>
      </c>
      <c r="F186" s="106">
        <f>IF(INDEX(Base_Dados!F:F,MATCH($B186,Base_Dados!$B:$B,0))=0,0,
MAX(0, MIN(F$1,
((INDEX(Base_Dados!F:F,MATCH($B186,Base_Dados!$B:$B,0))-MIN(Base_Dados!F$5:F$98)) /
(IF(MAX(Base_Dados!F$5:F$98)-MIN(Base_Dados!F$5:F$98)=0,1,MAX(Base_Dados!F$5:F$98)-MIN(Base_Dados!F$5:F$98)))) * F$1)))</f>
        <v>0.1498120265240965</v>
      </c>
      <c r="G186" s="106">
        <f>IF(INDEX(Base_Dados!G:G,MATCH($B186,Base_Dados!$B:$B,0))=0,0,
MAX(0, MIN(G$1,
((INDEX(Base_Dados!G:G,MATCH($B186,Base_Dados!$B:$B,0))-MIN(Base_Dados!G$5:G$98)) /
(IF(MAX(Base_Dados!G$5:G$98)-MIN(Base_Dados!G$5:G$98)=0,1,MAX(Base_Dados!G$5:G$98)-MIN(Base_Dados!G$5:G$98)))) * G$1)))</f>
        <v>0.13224706328154603</v>
      </c>
      <c r="H186" s="106">
        <f>IF(INDEX(Base_Dados!H:H,MATCH($B186,Base_Dados!$B:$B,0))=0,0,
MAX(0, MIN(H$1,
((INDEX(Base_Dados!H:H,MATCH($B186,Base_Dados!$B:$B,0))-MIN(Base_Dados!H$5:H$98)) /
(IF(MAX(Base_Dados!H$5:H$98)-MIN(Base_Dados!H$5:H$98)=0,1,MAX(Base_Dados!H$5:H$98)-MIN(Base_Dados!H$5:H$98)))) * H$1)))</f>
        <v>0.1289563720118965</v>
      </c>
      <c r="I186" s="106">
        <f>IF(INDEX(Base_Dados!I:I,MATCH($B186,Base_Dados!$B:$B,0))=0,0,
MAX(0, MIN(I$1,
((INDEX(Base_Dados!I:I,MATCH($B186,Base_Dados!$B:$B,0))-MIN(Base_Dados!I$5:I$98)) /
(IF(MAX(Base_Dados!I$5:I$98)-MIN(Base_Dados!I$5:I$98)=0,1,MAX(Base_Dados!I$5:I$98)-MIN(Base_Dados!I$5:I$98)))) * I$1)))</f>
        <v>0.12721963299614467</v>
      </c>
      <c r="J186" s="106">
        <f>IF(INDEX(Base_Dados!J:J,MATCH($B186,Base_Dados!$B:$B,0))=0,0,
MAX(0, MIN(J$1,
((INDEX(Base_Dados!J:J,MATCH($B186,Base_Dados!$B:$B,0))-MIN(Base_Dados!J$5:J$98)) /
(IF(MAX(Base_Dados!J$5:J$98)-MIN(Base_Dados!J$5:J$98)=0,1,MAX(Base_Dados!J$5:J$98)-MIN(Base_Dados!J$5:J$98)))) * J$1)))</f>
        <v>0.12423440797004304</v>
      </c>
      <c r="K186" s="106">
        <f>IF(INDEX(Base_Dados!K:K,MATCH($B186,Base_Dados!$B:$B,0))=0,0,
MAX(0, MIN(K$1,
((INDEX(Base_Dados!K:K,MATCH($B186,Base_Dados!$B:$B,0))-MIN(Base_Dados!K$5:K$98)) /
(IF(MAX(Base_Dados!K$5:K$98)-MIN(Base_Dados!K$5:K$98)=0,1,MAX(Base_Dados!K$5:K$98)-MIN(Base_Dados!K$5:K$98)))) * K$1)))</f>
        <v>0.11971153846153847</v>
      </c>
      <c r="L186" s="106">
        <f>IF(INDEX(Base_Dados!L:L,MATCH($B186,Base_Dados!$B:$B,0))=0,0,
MAX(0, MIN(L$1,
((INDEX(Base_Dados!L:L,MATCH($B186,Base_Dados!$B:$B,0))-MIN(Base_Dados!L$5:L$98)) /
(IF(MAX(Base_Dados!L$5:L$98)-MIN(Base_Dados!L$5:L$98)=0,1,MAX(Base_Dados!L$5:L$98)-MIN(Base_Dados!L$5:L$98)))) * L$1)))</f>
        <v>0.13405499258621881</v>
      </c>
      <c r="M186" s="106">
        <f>IF(INDEX(Base_Dados!M:M,MATCH($B186,Base_Dados!$B:$B,0))=0,0,
MAX(0, MIN(M$1,
((INDEX(Base_Dados!M:M,MATCH($B186,Base_Dados!$B:$B,0))-MIN(Base_Dados!M$5:M$98)) /
(IF(MAX(Base_Dados!M$5:M$98)-MIN(Base_Dados!M$5:M$98)=0,1,MAX(Base_Dados!M$5:M$98)-MIN(Base_Dados!M$5:M$98)))) * M$1)))</f>
        <v>0.13647813411078716</v>
      </c>
      <c r="N186" s="106">
        <f>IF(INDEX(Base_Dados!N:N,MATCH($B186,Base_Dados!$B:$B,0))=0,0,
MAX(0, MIN(N$1,
((INDEX(Base_Dados!N:N,MATCH($B186,Base_Dados!$B:$B,0))-MIN(Base_Dados!N$5:N$98)) /
(IF(MAX(Base_Dados!N$5:N$98)-MIN(Base_Dados!N$5:N$98)=0,1,MAX(Base_Dados!N$5:N$98)-MIN(Base_Dados!N$5:N$98)))) * N$1)))</f>
        <v>0.18665625480661152</v>
      </c>
      <c r="O186" s="106">
        <f>IF(INDEX(Base_Dados!O:O,MATCH($B186,Base_Dados!$B:$B,0))=0,0,
MAX(0, MIN(O$1,
((INDEX(Base_Dados!O:O,MATCH($B186,Base_Dados!$B:$B,0))-MIN(Base_Dados!O$5:O$98)) /
(IF(MAX(Base_Dados!O$5:O$98)-MIN(Base_Dados!O$5:O$98)=0,1,MAX(Base_Dados!O$5:O$98)-MIN(Base_Dados!O$5:O$98)))) * O$1)))</f>
        <v>0.22180723563186353</v>
      </c>
      <c r="P186" s="106">
        <f>IF(INDEX(Base_Dados!P:P,MATCH($B186,Base_Dados!$B:$B,0))=0,0,
MAX(0, MIN(P$1,
((INDEX(Base_Dados!P:P,MATCH($B186,Base_Dados!$B:$B,0))-MIN(Base_Dados!P$5:P$98)) /
(IF(MAX(Base_Dados!P$5:P$98)-MIN(Base_Dados!P$5:P$98)=0,1,MAX(Base_Dados!P$5:P$98)-MIN(Base_Dados!P$5:P$98)))) * P$1)))</f>
        <v>2.5451185476991135E-2</v>
      </c>
      <c r="Q186" s="106">
        <f>IF(INDEX(Base_Dados!Q:Q,MATCH($B186,Base_Dados!$B:$B,0))=0,0,
MAX(0, MIN(Q$1,
((INDEX(Base_Dados!Q:Q,MATCH($B186,Base_Dados!$B:$B,0))-MIN(Base_Dados!Q$5:Q$98)) /
(IF(MAX(Base_Dados!Q$5:Q$98)-MIN(Base_Dados!Q$5:Q$98)=0,1,MAX(Base_Dados!Q$5:Q$98)-MIN(Base_Dados!Q$5:Q$98)))) * Q$1)))</f>
        <v>6.7137064925491029E-3</v>
      </c>
      <c r="R186" s="106">
        <f>IF(INDEX(Base_Dados!R:R,MATCH($B186,Base_Dados!$B:$B,0))=0,0,
MAX(0, MIN(R$1,
((INDEX(Base_Dados!R:R,MATCH($B186,Base_Dados!$B:$B,0))-MIN(Base_Dados!R$5:R$98)) /
(IF(MAX(Base_Dados!R$5:R$98)-MIN(Base_Dados!R$5:R$98)=0,1,MAX(Base_Dados!R$5:R$98)-MIN(Base_Dados!R$5:R$98)))) * R$1)))</f>
        <v>9.3885278389778913E-3</v>
      </c>
      <c r="S186" s="106">
        <f>IF(INDEX(Base_Dados!S:S,MATCH($B186,Base_Dados!$B:$B,0))=0,0,
MAX(0, MIN(S$1,
((INDEX(Base_Dados!S:S,MATCH($B186,Base_Dados!$B:$B,0))-MIN(Base_Dados!S$5:S$98)) /
(IF(MAX(Base_Dados!S$5:S$98)-MIN(Base_Dados!S$5:S$98)=0,1,MAX(Base_Dados!S$5:S$98)-MIN(Base_Dados!S$5:S$98)))) * S$1)))</f>
        <v>1.8977008911855012E-2</v>
      </c>
      <c r="T186" s="106">
        <f>IF(INDEX(Base_Dados!T:T,MATCH($B186,Base_Dados!$B:$B,0))=0,0,
MAX(0, MIN(T$1,
((INDEX(Base_Dados!T:T,MATCH($B186,Base_Dados!$B:$B,0))-MIN(Base_Dados!T$5:T$98)) /
(IF(MAX(Base_Dados!T$5:T$98)-MIN(Base_Dados!T$5:T$98)=0,1,MAX(Base_Dados!T$5:T$98)-MIN(Base_Dados!T$5:T$98)))) * T$1)))</f>
        <v>0.44204766577291826</v>
      </c>
      <c r="U186" s="106">
        <f>IF(INDEX(Base_Dados!U:U,MATCH($B186,Base_Dados!$B:$B,0))=0,0,
MAX(0, MIN(U$1,
((INDEX(Base_Dados!U:U,MATCH($B186,Base_Dados!$B:$B,0))-MIN(Base_Dados!U$5:U$98)) /
(IF(MAX(Base_Dados!U$5:U$98)-MIN(Base_Dados!U$5:U$98)=0,1,MAX(Base_Dados!U$5:U$98)-MIN(Base_Dados!U$5:U$98)))) * U$1)))</f>
        <v>0.63428684639231181</v>
      </c>
      <c r="V186" s="106">
        <f>IF(INDEX(Base_Dados!V:V,MATCH($B186,Base_Dados!$B:$B,0))=0,0,
MAX(0, MIN(V$1,
((INDEX(Base_Dados!V:V,MATCH($B186,Base_Dados!$B:$B,0))-MIN(Base_Dados!V$5:V$98)) /
(IF(MAX(Base_Dados!V$5:V$98)-MIN(Base_Dados!V$5:V$98)=0,1,MAX(Base_Dados!V$5:V$98)-MIN(Base_Dados!V$5:V$98)))) * V$1)))</f>
        <v>1.4312587021222995E-2</v>
      </c>
      <c r="W186" s="106">
        <f>IF(INDEX(Base_Dados!W:W,MATCH($B186,Base_Dados!$B:$B,0))=0,0,
MAX(0, MIN(W$1,
((INDEX(Base_Dados!W:W,MATCH($B186,Base_Dados!$B:$B,0))-MIN(Base_Dados!W$5:W$98)) /
(IF(MAX(Base_Dados!W$5:W$98)-MIN(Base_Dados!W$5:W$98)=0,1,MAX(Base_Dados!W$5:W$98)-MIN(Base_Dados!W$5:W$98)))) * W$1)))</f>
        <v>2.4338101985872709</v>
      </c>
      <c r="X186" s="106">
        <f>IF(INDEX(Base_Dados!X:X,MATCH($B186,Base_Dados!$B:$B,0))=0,0,
MAX(0, MIN(X$1,
((INDEX(Base_Dados!X:X,MATCH($B186,Base_Dados!$B:$B,0))-MIN(Base_Dados!X$5:X$98)) /
(IF(MAX(Base_Dados!X$5:X$98)-MIN(Base_Dados!X$5:X$98)=0,1,MAX(Base_Dados!X$5:X$98)-MIN(Base_Dados!X$5:X$98)))) * X$1)))</f>
        <v>0</v>
      </c>
      <c r="Y186" s="106">
        <f>IF(INDEX(Base_Dados!Y:Y,MATCH($B186,Base_Dados!$B:$B,0))=0,0,
MAX(0, MIN(Y$1,
((INDEX(Base_Dados!Y:Y,MATCH($B186,Base_Dados!$B:$B,0))-MIN(Base_Dados!Y$5:Y$98)) /
(IF(MAX(Base_Dados!Y$5:Y$98)-MIN(Base_Dados!Y$5:Y$98)=0,1,MAX(Base_Dados!Y$5:Y$98)-MIN(Base_Dados!Y$5:Y$98)))) * Y$1)))</f>
        <v>0</v>
      </c>
      <c r="Z186" s="106">
        <f>IF(INDEX(Base_Dados!Z:Z,MATCH($B186,Base_Dados!$B:$B,0))=0,0,
MAX(0, MIN(Z$1,
((INDEX(Base_Dados!Z:Z,MATCH($B186,Base_Dados!$B:$B,0))-MIN(Base_Dados!Z$5:Z$98)) /
(IF(MAX(Base_Dados!Z$5:Z$98)-MIN(Base_Dados!Z$5:Z$98)=0,1,MAX(Base_Dados!Z$5:Z$98)-MIN(Base_Dados!Z$5:Z$98)))) * Z$1)))</f>
        <v>0</v>
      </c>
      <c r="AA186" s="106">
        <f>IF(INDEX(Base_Dados!AA:AA,MATCH($B186,Base_Dados!$B:$B,0))=0,0,
MAX(0, MIN(AA$1,
((INDEX(Base_Dados!AA:AA,MATCH($B186,Base_Dados!$B:$B,0))-MIN(Base_Dados!AA$5:AA$98)) /
(IF(MAX(Base_Dados!AA$5:AA$98)-MIN(Base_Dados!AA$5:AA$98)=0,1,MAX(Base_Dados!AA$5:AA$98)-MIN(Base_Dados!AA$5:AA$98)))) * AA$1)))</f>
        <v>0</v>
      </c>
      <c r="AB186" s="106">
        <f>IF(INDEX(Base_Dados!AB:AB,MATCH($B186,Base_Dados!$B:$B,0))=0,0,
MAX(0, MIN(AB$1,
((INDEX(Base_Dados!AB:AB,MATCH($B186,Base_Dados!$B:$B,0))-MIN(Base_Dados!AB$5:AB$98)) /
(IF(MAX(Base_Dados!AB$5:AB$98)-MIN(Base_Dados!AB$5:AB$98)=0,1,MAX(Base_Dados!AB$5:AB$98)-MIN(Base_Dados!AB$5:AB$98)))) * AB$1)))</f>
        <v>5.2661040303134683E-2</v>
      </c>
      <c r="AC186" s="106">
        <f>IF(INDEX(Base_Dados!AC:AC,MATCH($B186,Base_Dados!$B:$B,0))=0,0,
MAX(0, MIN(AC$1,
((INDEX(Base_Dados!AC:AC,MATCH($B186,Base_Dados!$B:$B,0))-MIN(Base_Dados!AC$5:AC$98)) /
(IF(MAX(Base_Dados!AC$5:AC$98)-MIN(Base_Dados!AC$5:AC$98)=0,1,MAX(Base_Dados!AC$5:AC$98)-MIN(Base_Dados!AC$5:AC$98)))) * AC$1)))</f>
        <v>2.4227934091347079E-2</v>
      </c>
      <c r="AD186" s="106">
        <f>IF(INDEX(Base_Dados!AD:AD,MATCH($B186,Base_Dados!$B:$B,0))=0,0,
MAX(0, MIN(AD$1,
((INDEX(Base_Dados!AD:AD,MATCH($B186,Base_Dados!$B:$B,0))-MIN(Base_Dados!AD$5:AD$98)) /
(IF(MAX(Base_Dados!AD$5:AD$98)-MIN(Base_Dados!AD$5:AD$98)=0,1,MAX(Base_Dados!AD$5:AD$98)-MIN(Base_Dados!AD$5:AD$98)))) * AD$1)))</f>
        <v>1.406596657299216E-2</v>
      </c>
      <c r="AE186" s="106">
        <f>IF(INDEX(Base_Dados!AE:AE,MATCH($B186,Base_Dados!$B:$B,0))=0,0,
MAX(0, MIN(AE$1,
((INDEX(Base_Dados!AE:AE,MATCH($B186,Base_Dados!$B:$B,0))-MIN(Base_Dados!AE$5:AE$98)) /
(IF(MAX(Base_Dados!AE$5:AE$98)-MIN(Base_Dados!AE$5:AE$98)=0,1,MAX(Base_Dados!AE$5:AE$98)-MIN(Base_Dados!AE$5:AE$98)))) * AE$1)))</f>
        <v>2.6319574284481518E-3</v>
      </c>
      <c r="AF186" s="106">
        <f>IF(INDEX(Base_Dados!AF:AF,MATCH($B186,Base_Dados!$B:$B,0))=0,0,
MAX(0, MIN(AF$1,
((INDEX(Base_Dados!AF:AF,MATCH($B186,Base_Dados!$B:$B,0))-MIN(Base_Dados!AF$5:AF$98)) /
(IF(MAX(Base_Dados!AF$5:AF$98)-MIN(Base_Dados!AF$5:AF$98)=0,1,MAX(Base_Dados!AF$5:AF$98)-MIN(Base_Dados!AF$5:AF$98)))) * AF$1)))</f>
        <v>4.2293017055118837E-3</v>
      </c>
      <c r="AG186" s="106">
        <f>IF(INDEX(Base_Dados!AG:AG,MATCH($B186,Base_Dados!$B:$B,0))=0,0,
MAX(0, MIN(AG$1,
((INDEX(Base_Dados!AG:AG,MATCH($B186,Base_Dados!$B:$B,0))-MIN(Base_Dados!AG$5:AG$98)) /
(IF(MAX(Base_Dados!AG$5:AG$98)-MIN(Base_Dados!AG$5:AG$98)=0,1,MAX(Base_Dados!AG$5:AG$98)-MIN(Base_Dados!AG$5:AG$98)))) * AG$1)))</f>
        <v>6.7137064925491029E-3</v>
      </c>
      <c r="AH186" s="106">
        <f>IF(INDEX(Base_Dados!AH:AH,MATCH($B186,Base_Dados!$B:$B,0))=0,0,
MAX(0, MIN(AH$1,
((INDEX(Base_Dados!AH:AH,MATCH($B186,Base_Dados!$B:$B,0))-MIN(Base_Dados!AH$5:AH$98)) /
(IF(MAX(Base_Dados!AH$5:AH$98)-MIN(Base_Dados!AH$5:AH$98)=0,1,MAX(Base_Dados!AH$5:AH$98)-MIN(Base_Dados!AH$5:AH$98)))) * AH$1)))</f>
        <v>1.6686537021125809</v>
      </c>
      <c r="AI186" s="106">
        <f>IF(INDEX(Base_Dados!AI:AI,MATCH($B186,Base_Dados!$B:$B,0))=0,0,
MAX(0, MIN(AI$1,
((INDEX(Base_Dados!AI:AI,MATCH($B186,Base_Dados!$B:$B,0))-MIN(Base_Dados!AI$5:AI$98)) /
(IF(MAX(Base_Dados!AI$5:AI$98)-MIN(Base_Dados!AI$5:AI$98)=0,1,MAX(Base_Dados!AI$5:AI$98)-MIN(Base_Dados!AI$5:AI$98)))) * AI$1)))</f>
        <v>0.10714285714285714</v>
      </c>
      <c r="AJ186" s="106">
        <f>IF(INDEX(Base_Dados!AJ:AJ,MATCH($B186,Base_Dados!$B:$B,0))=0,0,
MAX(0, MIN(AJ$1,
((INDEX(Base_Dados!AJ:AJ,MATCH($B186,Base_Dados!$B:$B,0))-MIN(Base_Dados!AJ$5:AJ$98)) /
(IF(MAX(Base_Dados!AJ$5:AJ$98)-MIN(Base_Dados!AJ$5:AJ$98)=0,1,MAX(Base_Dados!AJ$5:AJ$98)-MIN(Base_Dados!AJ$5:AJ$98)))) * AJ$1)))</f>
        <v>0.79365079365079372</v>
      </c>
      <c r="AK186" s="106">
        <f>IF(INDEX(Base_Dados!AK:AK,MATCH($B186,Base_Dados!$B:$B,0))=0,0,
MAX(0, MIN(AK$1,
((INDEX(Base_Dados!AK:AK,MATCH($B186,Base_Dados!$B:$B,0))-MIN(Base_Dados!AK$5:AK$98)) /
(IF(MAX(Base_Dados!AK$5:AK$98)-MIN(Base_Dados!AK$5:AK$98)=0,1,MAX(Base_Dados!AK$5:AK$98)-MIN(Base_Dados!AK$5:AK$98)))) * AK$1)))</f>
        <v>2.2988505747126436E-3</v>
      </c>
      <c r="AL186" s="106">
        <f>IF(INDEX(Base_Dados!AL:AL,MATCH($B186,Base_Dados!$B:$B,0))=0,0,
MAX(0, MIN(AL$1,
((INDEX(Base_Dados!AL:AL,MATCH($B186,Base_Dados!$B:$B,0))-MIN(Base_Dados!AL$5:AL$98)) /
(IF(MAX(Base_Dados!AL$5:AL$98)-MIN(Base_Dados!AL$5:AL$98)=0,1,MAX(Base_Dados!AL$5:AL$98)-MIN(Base_Dados!AL$5:AL$98)))) * AL$1)))</f>
        <v>0</v>
      </c>
      <c r="AM186" s="106">
        <f>IF(INDEX(Base_Dados!AM:AM,MATCH($B186,Base_Dados!$B:$B,0))=0,0,
MAX(0, MIN(AM$1,
((INDEX(Base_Dados!AM:AM,MATCH($B186,Base_Dados!$B:$B,0))-MIN(Base_Dados!AM$5:AM$98)) /
(IF(MAX(Base_Dados!AM$5:AM$98)-MIN(Base_Dados!AM$5:AM$98)=0,1,MAX(Base_Dados!AM$5:AM$98)-MIN(Base_Dados!AM$5:AM$98)))) * AM$1)))</f>
        <v>4.1429311237700675E-2</v>
      </c>
      <c r="AN186" s="106">
        <f>IF(INDEX(Base_Dados!AN:AN,MATCH($B186,Base_Dados!$B:$B,0))=0,0,
MAX(0, MIN(AN$1,
((INDEX(Base_Dados!AN:AN,MATCH($B186,Base_Dados!$B:$B,0))-MIN(Base_Dados!AN$5:AN$98)) /
(IF(MAX(Base_Dados!AN$5:AN$98)-MIN(Base_Dados!AN$5:AN$98)=0,1,MAX(Base_Dados!AN$5:AN$98)-MIN(Base_Dados!AN$5:AN$98)))) * AN$1)))</f>
        <v>0.21574344023323613</v>
      </c>
      <c r="AO186" s="106">
        <f>IF(INDEX(Base_Dados!AO:AO,MATCH($B186,Base_Dados!$B:$B,0))=0,0,
MAX(0, MIN(AO$1,
((INDEX(Base_Dados!AO:AO,MATCH($B186,Base_Dados!$B:$B,0))-MIN(Base_Dados!AO$5:AO$98)) /
(IF(MAX(Base_Dados!AO$5:AO$98)-MIN(Base_Dados!AO$5:AO$98)=0,1,MAX(Base_Dados!AO$5:AO$98)-MIN(Base_Dados!AO$5:AO$98)))) * AO$1)))</f>
        <v>0</v>
      </c>
      <c r="AP186" s="106">
        <f>IF(INDEX(Base_Dados!AP:AP,MATCH($B186,Base_Dados!$B:$B,0))=0,0,
MAX(0, MIN(AP$1,
((INDEX(Base_Dados!AP:AP,MATCH($B186,Base_Dados!$B:$B,0))-MIN(Base_Dados!AP$5:AP$98)) /
(IF(MAX(Base_Dados!AP$5:AP$98)-MIN(Base_Dados!AP$5:AP$98)=0,1,MAX(Base_Dados!AP$5:AP$98)-MIN(Base_Dados!AP$5:AP$98)))) * AP$1)))</f>
        <v>0</v>
      </c>
      <c r="AQ186" s="106">
        <f>IF(INDEX(Base_Dados!AQ:AQ,MATCH($B186,Base_Dados!$B:$B,0))=0,0,
MAX(0, MIN(AQ$1,
((INDEX(Base_Dados!AQ:AQ,MATCH($B186,Base_Dados!$B:$B,0))-MIN(Base_Dados!AQ$5:AQ$98)) /
(IF(MAX(Base_Dados!AQ$5:AQ$98)-MIN(Base_Dados!AQ$5:AQ$98)=0,1,MAX(Base_Dados!AQ$5:AQ$98)-MIN(Base_Dados!AQ$5:AQ$98)))) * AQ$1)))</f>
        <v>0</v>
      </c>
      <c r="AR186" s="106">
        <f>IF(INDEX(Base_Dados!AR:AR,MATCH($B186,Base_Dados!$B:$B,0))=0,0,
MAX(0, MIN(AR$1,
((INDEX(Base_Dados!AR:AR,MATCH($B186,Base_Dados!$B:$B,0))-MIN(Base_Dados!AR$5:AR$98)) /
(IF(MAX(Base_Dados!AR$5:AR$98)-MIN(Base_Dados!AR$5:AR$98)=0,1,MAX(Base_Dados!AR$5:AR$98)-MIN(Base_Dados!AR$5:AR$98)))) * AR$1)))</f>
        <v>0</v>
      </c>
      <c r="AS186" s="106">
        <f>IF(INDEX(Base_Dados!AS:AS,MATCH($B186,Base_Dados!$B:$B,0))=0,0,
MAX(0, MIN(AS$1,
((INDEX(Base_Dados!AS:AS,MATCH($B186,Base_Dados!$B:$B,0))-MIN(Base_Dados!AS$5:AS$98)) /
(IF(MAX(Base_Dados!AS$5:AS$98)-MIN(Base_Dados!AS$5:AS$98)=0,1,MAX(Base_Dados!AS$5:AS$98)-MIN(Base_Dados!AS$5:AS$98)))) * AS$1)))</f>
        <v>0</v>
      </c>
      <c r="AT186" s="106">
        <f>IF(INDEX(Base_Dados!AT:AT,MATCH($B186,Base_Dados!$B:$B,0))=0,0,
MAX(0, MIN(AT$1,
((INDEX(Base_Dados!AT:AT,MATCH($B186,Base_Dados!$B:$B,0))-MIN(Base_Dados!AT$5:AT$98)) /
(IF(MAX(Base_Dados!AT$5:AT$98)-MIN(Base_Dados!AT$5:AT$98)=0,1,MAX(Base_Dados!AT$5:AT$98)-MIN(Base_Dados!AT$5:AT$98)))) * AT$1)))</f>
        <v>0</v>
      </c>
      <c r="AU186" s="106">
        <f>IF(INDEX(Base_Dados!AU:AU,MATCH($B186,Base_Dados!$B:$B,0))=0,0,
MAX(0, MIN(AU$1,
((INDEX(Base_Dados!AU:AU,MATCH($B186,Base_Dados!$B:$B,0))-MIN(Base_Dados!AU$5:AU$98)) /
(IF(MAX(Base_Dados!AU$5:AU$98)-MIN(Base_Dados!AU$5:AU$98)=0,1,MAX(Base_Dados!AU$5:AU$98)-MIN(Base_Dados!AU$5:AU$98)))) * AU$1)))</f>
        <v>0</v>
      </c>
      <c r="AV186" s="106">
        <f>IF(INDEX(Base_Dados!AV:AV,MATCH($B186,Base_Dados!$B:$B,0))=0,0,
MAX(0, MIN(AV$1,
((INDEX(Base_Dados!AV:AV,MATCH($B186,Base_Dados!$B:$B,0))-MIN(Base_Dados!AV$5:AV$98)) /
(IF(MAX(Base_Dados!AV$5:AV$98)-MIN(Base_Dados!AV$5:AV$98)=0,1,MAX(Base_Dados!AV$5:AV$98)-MIN(Base_Dados!AV$5:AV$98)))) * AV$1)))</f>
        <v>0</v>
      </c>
      <c r="AW186" s="106">
        <f>IF(INDEX(Base_Dados!AW:AW,MATCH($B186,Base_Dados!$B:$B,0))=0,0,
MAX(0, MIN(AW$1,
((INDEX(Base_Dados!AW:AW,MATCH($B186,Base_Dados!$B:$B,0))-MIN(Base_Dados!AW$5:AW$98)) /
(IF(MAX(Base_Dados!AW$5:AW$98)-MIN(Base_Dados!AW$5:AW$98)=0,1,MAX(Base_Dados!AW$5:AW$98)-MIN(Base_Dados!AW$5:AW$98)))) * AW$1)))</f>
        <v>0</v>
      </c>
      <c r="AX186" s="106">
        <f>IF(INDEX(Base_Dados!AX:AX,MATCH($B186,Base_Dados!$B:$B,0))=0,0,
MAX(0, MIN(AX$1,
((INDEX(Base_Dados!AX:AX,MATCH($B186,Base_Dados!$B:$B,0))-MIN(Base_Dados!AX$5:AX$98)) /
(IF(MAX(Base_Dados!AX$5:AX$98)-MIN(Base_Dados!AX$5:AX$98)=0,1,MAX(Base_Dados!AX$5:AX$98)-MIN(Base_Dados!AX$5:AX$98)))) * AX$1)))</f>
        <v>4.0724466830993462E-2</v>
      </c>
      <c r="AY186" s="106">
        <f>IF(INDEX(Base_Dados!AY:AY,MATCH($B186,Base_Dados!$B:$B,0))=0,0,
MAX(0, MIN(AY$1,
((INDEX(Base_Dados!AY:AY,MATCH($B186,Base_Dados!$B:$B,0))-MIN(Base_Dados!AY$5:AY$98)) /
(IF(MAX(Base_Dados!AY$5:AY$98)-MIN(Base_Dados!AY$5:AY$98)=0,1,MAX(Base_Dados!AY$5:AY$98)-MIN(Base_Dados!AY$5:AY$98)))) * AY$1)))</f>
        <v>3.297065611605671E-4</v>
      </c>
      <c r="AZ186" s="106">
        <f>IF(INDEX(Base_Dados!AZ:AZ,MATCH($B186,Base_Dados!$B:$B,0))=0,0,
MAX(0, MIN(AZ$1,
((INDEX(Base_Dados!AZ:AZ,MATCH($B186,Base_Dados!$B:$B,0))-MIN(Base_Dados!AZ$5:AZ$98)) /
(IF(MAX(Base_Dados!AZ$5:AZ$98)-MIN(Base_Dados!AZ$5:AZ$98)=0,1,MAX(Base_Dados!AZ$5:AZ$98)-MIN(Base_Dados!AZ$5:AZ$98)))) * AZ$1)))</f>
        <v>0.5</v>
      </c>
      <c r="BA186" s="106">
        <f>IF(INDEX(Base_Dados!BA:BA,MATCH($B186,Base_Dados!$B:$B,0))=0,0,
MAX(0, MIN(BA$1,
((INDEX(Base_Dados!BA:BA,MATCH($B186,Base_Dados!$B:$B,0))-MIN(Base_Dados!BA$5:BA$98)) /
(IF(MAX(Base_Dados!BA$5:BA$98)-MIN(Base_Dados!BA$5:BA$98)=0,1,MAX(Base_Dados!BA$5:BA$98)-MIN(Base_Dados!BA$5:BA$98)))) * BA$1)))</f>
        <v>3.0373676147338973E-2</v>
      </c>
      <c r="BB186" s="106">
        <f>IF(INDEX(Base_Dados!BB:BB,MATCH($B186,Base_Dados!$B:$B,0))=0,0,
MAX(0, MIN(BB$1,
((INDEX(Base_Dados!BB:BB,MATCH($B186,Base_Dados!$B:$B,0))-MIN(Base_Dados!BB$5:BB$98)) /
(IF(MAX(Base_Dados!BB$5:BB$98)-MIN(Base_Dados!BB$5:BB$98)=0,1,MAX(Base_Dados!BB$5:BB$98)-MIN(Base_Dados!BB$5:BB$98)))) * BB$1)))</f>
        <v>0.5</v>
      </c>
      <c r="BC186" s="106">
        <f>IF(INDEX(Base_Dados!BC:BC,MATCH($B186,Base_Dados!$B:$B,0))=0,0,
MAX(0, MIN(BC$1,
((INDEX(Base_Dados!BC:BC,MATCH($B186,Base_Dados!$B:$B,0))-MIN(Base_Dados!BC$5:BC$98)) /
(IF(MAX(Base_Dados!BC$5:BC$98)-MIN(Base_Dados!BC$5:BC$98)=0,1,MAX(Base_Dados!BC$5:BC$98)-MIN(Base_Dados!BC$5:BC$98)))) * BC$1)))</f>
        <v>2.3161863722057634E-2</v>
      </c>
      <c r="BD186" s="106">
        <f>IF(INDEX(Base_Dados!BD:BD,MATCH($B186,Base_Dados!$B:$B,0))=0,0,
MAX(0, MIN(BD$1,
((INDEX(Base_Dados!BD:BD,MATCH($B186,Base_Dados!$B:$B,0))-MIN(Base_Dados!BD$5:BD$98)) /
(IF(MAX(Base_Dados!BD$5:BD$98)-MIN(Base_Dados!BD$5:BD$98)=0,1,MAX(Base_Dados!BD$5:BD$98)-MIN(Base_Dados!BD$5:BD$98)))) * BD$1)))</f>
        <v>9.6946194861851666E-3</v>
      </c>
      <c r="BE186" s="106">
        <f>IF(INDEX(Base_Dados!BE:BE,MATCH($B186,Base_Dados!$B:$B,0))=0,0,
MAX(0, MIN(BE$1,
((INDEX(Base_Dados!BE:BE,MATCH($B186,Base_Dados!$B:$B,0))-MIN(Base_Dados!BE$5:BE$98)) /
(IF(MAX(Base_Dados!BE$5:BE$98)-MIN(Base_Dados!BE$5:BE$98)=0,1,MAX(Base_Dados!BE$5:BE$98)-MIN(Base_Dados!BE$5:BE$98)))) * BE$1)))</f>
        <v>2.4586051179126944E-2</v>
      </c>
      <c r="BF186" s="106">
        <f>IF(INDEX(Base_Dados!BF:BF,MATCH($B186,Base_Dados!$B:$B,0))=0,0,
MAX(0, MIN(BF$1,
((INDEX(Base_Dados!BF:BF,MATCH($B186,Base_Dados!$B:$B,0))-MIN(Base_Dados!BF$5:BF$98)) /
(IF(MAX(Base_Dados!BF$5:BF$98)-MIN(Base_Dados!BF$5:BF$98)=0,1,MAX(Base_Dados!BF$5:BF$98)-MIN(Base_Dados!BF$5:BF$98)))) * BF$1)))</f>
        <v>0</v>
      </c>
      <c r="BG186" s="106">
        <f>IF(INDEX(Base_Dados!BG:BG,MATCH($B186,Base_Dados!$B:$B,0))=0,0,
MAX(0, MIN(BG$1,
((INDEX(Base_Dados!BG:BG,MATCH($B186,Base_Dados!$B:$B,0))-MIN(Base_Dados!BG$5:BG$98)) /
(IF(MAX(Base_Dados!BG$5:BG$98)-MIN(Base_Dados!BG$5:BG$98)=0,1,MAX(Base_Dados!BG$5:BG$98)-MIN(Base_Dados!BG$5:BG$98)))) * BG$1)))</f>
        <v>0</v>
      </c>
      <c r="BH186" s="106">
        <f>IF(INDEX(Base_Dados!BH:BH,MATCH($B186,Base_Dados!$B:$B,0))=0,0,
MAX(0, MIN(BH$1,
((INDEX(Base_Dados!BH:BH,MATCH($B186,Base_Dados!$B:$B,0))-MIN(Base_Dados!BH$5:BH$98)) /
(IF(MAX(Base_Dados!BH$5:BH$98)-MIN(Base_Dados!BH$5:BH$98)=0,1,MAX(Base_Dados!BH$5:BH$98)-MIN(Base_Dados!BH$5:BH$98)))) * BH$1)))</f>
        <v>1.098901098901099E-2</v>
      </c>
      <c r="BI186" s="106">
        <f>IF(INDEX(Base_Dados!BI:BI,MATCH($B186,Base_Dados!$B:$B,0))=0,0,
MAX(0, MIN(BI$1,
((INDEX(Base_Dados!BI:BI,MATCH($B186,Base_Dados!$B:$B,0))-MIN(Base_Dados!BI$5:BI$98)) /
(IF(MAX(Base_Dados!BI$5:BI$98)-MIN(Base_Dados!BI$5:BI$98)=0,1,MAX(Base_Dados!BI$5:BI$98)-MIN(Base_Dados!BI$5:BI$98)))) * BI$1)))</f>
        <v>2.4960998439937598E-2</v>
      </c>
      <c r="BJ186" s="106">
        <f>IF(INDEX(Base_Dados!BJ:BJ,MATCH($B186,Base_Dados!$B:$B,0))=0,0,
MAX(0, MIN(BJ$1,
((INDEX(Base_Dados!BJ:BJ,MATCH($B186,Base_Dados!$B:$B,0))-MIN(Base_Dados!BJ$5:BJ$98)) /
(IF(MAX(Base_Dados!BJ$5:BJ$98)-MIN(Base_Dados!BJ$5:BJ$98)=0,1,MAX(Base_Dados!BJ$5:BJ$98)-MIN(Base_Dados!BJ$5:BJ$98)))) * BJ$1)))</f>
        <v>0</v>
      </c>
      <c r="BK186" s="106">
        <f>IF(INDEX(Base_Dados!BK:BK,MATCH($B186,Base_Dados!$B:$B,0))=0,0,
MAX(0, MIN(BK$1,
((INDEX(Base_Dados!BK:BK,MATCH($B186,Base_Dados!$B:$B,0))-MIN(Base_Dados!BK$5:BK$98)) /
(IF(MAX(Base_Dados!BK$5:BK$98)-MIN(Base_Dados!BK$5:BK$98)=0,1,MAX(Base_Dados!BK$5:BK$98)-MIN(Base_Dados!BK$5:BK$98)))) * BK$1)))</f>
        <v>0</v>
      </c>
      <c r="BL186" s="106">
        <f>IF(INDEX(Base_Dados!BL:BL,MATCH($B186,Base_Dados!$B:$B,0))=0,0,
MAX(0, MIN(BL$1,
((INDEX(Base_Dados!BL:BL,MATCH($B186,Base_Dados!$B:$B,0))-MIN(Base_Dados!BL$5:BL$98)) /
(IF(MAX(Base_Dados!BL$5:BL$98)-MIN(Base_Dados!BL$5:BL$98)=0,1,MAX(Base_Dados!BL$5:BL$98)-MIN(Base_Dados!BL$5:BL$98)))) * BL$1)))</f>
        <v>1.7915309446254073E-2</v>
      </c>
      <c r="BM186" s="106">
        <f>IF(INDEX(Base_Dados!BM:BM,MATCH($B186,Base_Dados!$B:$B,0))=0,0,
MAX(0, MIN(BM$1,
((INDEX(Base_Dados!BM:BM,MATCH($B186,Base_Dados!$B:$B,0))-MIN(Base_Dados!BM$5:BM$98)) /
(IF(MAX(Base_Dados!BM$5:BM$98)-MIN(Base_Dados!BM$5:BM$98)=0,1,MAX(Base_Dados!BM$5:BM$98)-MIN(Base_Dados!BM$5:BM$98)))) * BM$1)))</f>
        <v>0.35904271073988436</v>
      </c>
      <c r="BN186" s="106">
        <f>IF(INDEX(Base_Dados!BN:BN,MATCH($B186,Base_Dados!$B:$B,0))=0,0,
MAX(0, MIN(BN$1,
((INDEX(Base_Dados!BN:BN,MATCH($B186,Base_Dados!$B:$B,0))-MIN(Base_Dados!BN$5:BN$98)) /
(IF(MAX(Base_Dados!BN$5:BN$98)-MIN(Base_Dados!BN$5:BN$98)=0,1,MAX(Base_Dados!BN$5:BN$98)-MIN(Base_Dados!BN$5:BN$98)))) * BN$1)))</f>
        <v>0.49920812077033483</v>
      </c>
      <c r="BO186" s="106">
        <f>IF(INDEX(Base_Dados!BO:BO,MATCH($B186,Base_Dados!$B:$B,0))=0,0,
MAX(0, MIN(BO$1,
((INDEX(Base_Dados!BO:BO,MATCH($B186,Base_Dados!$B:$B,0))-MIN(Base_Dados!BO$5:BO$98)) /
(IF(MAX(Base_Dados!BO$5:BO$98)-MIN(Base_Dados!BO$5:BO$98)=0,1,MAX(Base_Dados!BO$5:BO$98)-MIN(Base_Dados!BO$5:BO$98)))) * BO$1)))</f>
        <v>8.6206896551724137E-3</v>
      </c>
      <c r="BP186" s="106">
        <f t="shared" si="12"/>
        <v>10.578429521745001</v>
      </c>
      <c r="BQ186" s="111">
        <f t="shared" si="13"/>
        <v>0.3890331643699374</v>
      </c>
      <c r="BR186" s="112">
        <f t="shared" si="14"/>
        <v>7.4524850891914129E-2</v>
      </c>
      <c r="BS186" s="113">
        <f t="shared" si="15"/>
        <v>10.503904670853087</v>
      </c>
    </row>
    <row r="187" spans="1:71">
      <c r="A187" s="21">
        <v>26008</v>
      </c>
      <c r="B187" s="21" t="s">
        <v>493</v>
      </c>
      <c r="C187" s="21" t="s">
        <v>475</v>
      </c>
      <c r="D187" s="105">
        <f>IF(INDEX(Base_Dados!D:D,MATCH($B187,Base_Dados!$B:$B,0))=0,0,
MAX(0, MIN(D$1,
((INDEX(Base_Dados!D:D,MATCH($B187,Base_Dados!$B:$B,0))-MIN(Base_Dados!D$5:D$98)) /
(IF(MAX(Base_Dados!D$5:D$98)-MIN(Base_Dados!D$5:D$98)=0,1,MAX(Base_Dados!D$5:D$98)-MIN(Base_Dados!D$5:D$98)))) * D$1)))</f>
        <v>2.0328568560641087</v>
      </c>
      <c r="E187" s="106">
        <f>IF(INDEX(Base_Dados!E:E,MATCH($B187,Base_Dados!$B:$B,0))=0,0,
MAX(0, MIN(E$1,
((INDEX(Base_Dados!E:E,MATCH($B187,Base_Dados!$B:$B,0))-MIN(Base_Dados!E$5:E$98)) /
(IF(MAX(Base_Dados!E$5:E$98)-MIN(Base_Dados!E$5:E$98)=0,1,MAX(Base_Dados!E$5:E$98)-MIN(Base_Dados!E$5:E$98)))) * E$1)))</f>
        <v>0.66224227506178468</v>
      </c>
      <c r="F187" s="106">
        <f>IF(INDEX(Base_Dados!F:F,MATCH($B187,Base_Dados!$B:$B,0))=0,0,
MAX(0, MIN(F$1,
((INDEX(Base_Dados!F:F,MATCH($B187,Base_Dados!$B:$B,0))-MIN(Base_Dados!F$5:F$98)) /
(IF(MAX(Base_Dados!F$5:F$98)-MIN(Base_Dados!F$5:F$98)=0,1,MAX(Base_Dados!F$5:F$98)-MIN(Base_Dados!F$5:F$98)))) * F$1)))</f>
        <v>0.64819677705779</v>
      </c>
      <c r="G187" s="106">
        <f>IF(INDEX(Base_Dados!G:G,MATCH($B187,Base_Dados!$B:$B,0))=0,0,
MAX(0, MIN(G$1,
((INDEX(Base_Dados!G:G,MATCH($B187,Base_Dados!$B:$B,0))-MIN(Base_Dados!G$5:G$98)) /
(IF(MAX(Base_Dados!G$5:G$98)-MIN(Base_Dados!G$5:G$98)=0,1,MAX(Base_Dados!G$5:G$98)-MIN(Base_Dados!G$5:G$98)))) * G$1)))</f>
        <v>0.63630704271098359</v>
      </c>
      <c r="H187" s="106">
        <f>IF(INDEX(Base_Dados!H:H,MATCH($B187,Base_Dados!$B:$B,0))=0,0,
MAX(0, MIN(H$1,
((INDEX(Base_Dados!H:H,MATCH($B187,Base_Dados!$B:$B,0))-MIN(Base_Dados!H$5:H$98)) /
(IF(MAX(Base_Dados!H$5:H$98)-MIN(Base_Dados!H$5:H$98)=0,1,MAX(Base_Dados!H$5:H$98)-MIN(Base_Dados!H$5:H$98)))) * H$1)))</f>
        <v>0.67730494867953217</v>
      </c>
      <c r="I187" s="106">
        <f>IF(INDEX(Base_Dados!I:I,MATCH($B187,Base_Dados!$B:$B,0))=0,0,
MAX(0, MIN(I$1,
((INDEX(Base_Dados!I:I,MATCH($B187,Base_Dados!$B:$B,0))-MIN(Base_Dados!I$5:I$98)) /
(IF(MAX(Base_Dados!I$5:I$98)-MIN(Base_Dados!I$5:I$98)=0,1,MAX(Base_Dados!I$5:I$98)-MIN(Base_Dados!I$5:I$98)))) * I$1)))</f>
        <v>0.69157086049134442</v>
      </c>
      <c r="J187" s="106">
        <f>IF(INDEX(Base_Dados!J:J,MATCH($B187,Base_Dados!$B:$B,0))=0,0,
MAX(0, MIN(J$1,
((INDEX(Base_Dados!J:J,MATCH($B187,Base_Dados!$B:$B,0))-MIN(Base_Dados!J$5:J$98)) /
(IF(MAX(Base_Dados!J$5:J$98)-MIN(Base_Dados!J$5:J$98)=0,1,MAX(Base_Dados!J$5:J$98)-MIN(Base_Dados!J$5:J$98)))) * J$1)))</f>
        <v>0.71435023550244103</v>
      </c>
      <c r="K187" s="106">
        <f>IF(INDEX(Base_Dados!K:K,MATCH($B187,Base_Dados!$B:$B,0))=0,0,
MAX(0, MIN(K$1,
((INDEX(Base_Dados!K:K,MATCH($B187,Base_Dados!$B:$B,0))-MIN(Base_Dados!K$5:K$98)) /
(IF(MAX(Base_Dados!K$5:K$98)-MIN(Base_Dados!K$5:K$98)=0,1,MAX(Base_Dados!K$5:K$98)-MIN(Base_Dados!K$5:K$98)))) * K$1)))</f>
        <v>0.69821668157423966</v>
      </c>
      <c r="L187" s="106">
        <f>IF(INDEX(Base_Dados!L:L,MATCH($B187,Base_Dados!$B:$B,0))=0,0,
MAX(0, MIN(L$1,
((INDEX(Base_Dados!L:L,MATCH($B187,Base_Dados!$B:$B,0))-MIN(Base_Dados!L$5:L$98)) /
(IF(MAX(Base_Dados!L$5:L$98)-MIN(Base_Dados!L$5:L$98)=0,1,MAX(Base_Dados!L$5:L$98)-MIN(Base_Dados!L$5:L$98)))) * L$1)))</f>
        <v>0.75923265444097021</v>
      </c>
      <c r="M187" s="106">
        <f>IF(INDEX(Base_Dados!M:M,MATCH($B187,Base_Dados!$B:$B,0))=0,0,
MAX(0, MIN(M$1,
((INDEX(Base_Dados!M:M,MATCH($B187,Base_Dados!$B:$B,0))-MIN(Base_Dados!M$5:M$98)) /
(IF(MAX(Base_Dados!M$5:M$98)-MIN(Base_Dados!M$5:M$98)=0,1,MAX(Base_Dados!M$5:M$98)-MIN(Base_Dados!M$5:M$98)))) * M$1)))</f>
        <v>0.72934110787172013</v>
      </c>
      <c r="N187" s="106">
        <f>IF(INDEX(Base_Dados!N:N,MATCH($B187,Base_Dados!$B:$B,0))=0,0,
MAX(0, MIN(N$1,
((INDEX(Base_Dados!N:N,MATCH($B187,Base_Dados!$B:$B,0))-MIN(Base_Dados!N$5:N$98)) /
(IF(MAX(Base_Dados!N$5:N$98)-MIN(Base_Dados!N$5:N$98)=0,1,MAX(Base_Dados!N$5:N$98)-MIN(Base_Dados!N$5:N$98)))) * N$1)))</f>
        <v>0.90043658822276651</v>
      </c>
      <c r="O187" s="106">
        <f>IF(INDEX(Base_Dados!O:O,MATCH($B187,Base_Dados!$B:$B,0))=0,0,
MAX(0, MIN(O$1,
((INDEX(Base_Dados!O:O,MATCH($B187,Base_Dados!$B:$B,0))-MIN(Base_Dados!O$5:O$98)) /
(IF(MAX(Base_Dados!O$5:O$98)-MIN(Base_Dados!O$5:O$98)=0,1,MAX(Base_Dados!O$5:O$98)-MIN(Base_Dados!O$5:O$98)))) * O$1)))</f>
        <v>1.1167846591225821</v>
      </c>
      <c r="P187" s="106">
        <f>IF(INDEX(Base_Dados!P:P,MATCH($B187,Base_Dados!$B:$B,0))=0,0,
MAX(0, MIN(P$1,
((INDEX(Base_Dados!P:P,MATCH($B187,Base_Dados!$B:$B,0))-MIN(Base_Dados!P$5:P$98)) /
(IF(MAX(Base_Dados!P$5:P$98)-MIN(Base_Dados!P$5:P$98)=0,1,MAX(Base_Dados!P$5:P$98)-MIN(Base_Dados!P$5:P$98)))) * P$1)))</f>
        <v>0.47858153950132692</v>
      </c>
      <c r="Q187" s="106">
        <f>IF(INDEX(Base_Dados!Q:Q,MATCH($B187,Base_Dados!$B:$B,0))=0,0,
MAX(0, MIN(Q$1,
((INDEX(Base_Dados!Q:Q,MATCH($B187,Base_Dados!$B:$B,0))-MIN(Base_Dados!Q$5:Q$98)) /
(IF(MAX(Base_Dados!Q$5:Q$98)-MIN(Base_Dados!Q$5:Q$98)=0,1,MAX(Base_Dados!Q$5:Q$98)-MIN(Base_Dados!Q$5:Q$98)))) * Q$1)))</f>
        <v>0.1667895318835238</v>
      </c>
      <c r="R187" s="106">
        <f>IF(INDEX(Base_Dados!R:R,MATCH($B187,Base_Dados!$B:$B,0))=0,0,
MAX(0, MIN(R$1,
((INDEX(Base_Dados!R:R,MATCH($B187,Base_Dados!$B:$B,0))-MIN(Base_Dados!R$5:R$98)) /
(IF(MAX(Base_Dados!R$5:R$98)-MIN(Base_Dados!R$5:R$98)=0,1,MAX(Base_Dados!R$5:R$98)-MIN(Base_Dados!R$5:R$98)))) * R$1)))</f>
        <v>0.13358723691640004</v>
      </c>
      <c r="S187" s="106">
        <f>IF(INDEX(Base_Dados!S:S,MATCH($B187,Base_Dados!$B:$B,0))=0,0,
MAX(0, MIN(S$1,
((INDEX(Base_Dados!S:S,MATCH($B187,Base_Dados!$B:$B,0))-MIN(Base_Dados!S$5:S$98)) /
(IF(MAX(Base_Dados!S$5:S$98)-MIN(Base_Dados!S$5:S$98)=0,1,MAX(Base_Dados!S$5:S$98)-MIN(Base_Dados!S$5:S$98)))) * S$1)))</f>
        <v>0.21058189170972813</v>
      </c>
      <c r="T187" s="106">
        <f>IF(INDEX(Base_Dados!T:T,MATCH($B187,Base_Dados!$B:$B,0))=0,0,
MAX(0, MIN(T$1,
((INDEX(Base_Dados!T:T,MATCH($B187,Base_Dados!$B:$B,0))-MIN(Base_Dados!T$5:T$98)) /
(IF(MAX(Base_Dados!T$5:T$98)-MIN(Base_Dados!T$5:T$98)=0,1,MAX(Base_Dados!T$5:T$98)-MIN(Base_Dados!T$5:T$98)))) * T$1)))</f>
        <v>0.48957056769878171</v>
      </c>
      <c r="U187" s="106">
        <f>IF(INDEX(Base_Dados!U:U,MATCH($B187,Base_Dados!$B:$B,0))=0,0,
MAX(0, MIN(U$1,
((INDEX(Base_Dados!U:U,MATCH($B187,Base_Dados!$B:$B,0))-MIN(Base_Dados!U$5:U$98)) /
(IF(MAX(Base_Dados!U$5:U$98)-MIN(Base_Dados!U$5:U$98)=0,1,MAX(Base_Dados!U$5:U$98)-MIN(Base_Dados!U$5:U$98)))) * U$1)))</f>
        <v>0.82983586703485168</v>
      </c>
      <c r="V187" s="106">
        <f>IF(INDEX(Base_Dados!V:V,MATCH($B187,Base_Dados!$B:$B,0))=0,0,
MAX(0, MIN(V$1,
((INDEX(Base_Dados!V:V,MATCH($B187,Base_Dados!$B:$B,0))-MIN(Base_Dados!V$5:V$98)) /
(IF(MAX(Base_Dados!V$5:V$98)-MIN(Base_Dados!V$5:V$98)=0,1,MAX(Base_Dados!V$5:V$98)-MIN(Base_Dados!V$5:V$98)))) * V$1)))</f>
        <v>0.48697792923053251</v>
      </c>
      <c r="W187" s="106">
        <f>IF(INDEX(Base_Dados!W:W,MATCH($B187,Base_Dados!$B:$B,0))=0,0,
MAX(0, MIN(W$1,
((INDEX(Base_Dados!W:W,MATCH($B187,Base_Dados!$B:$B,0))-MIN(Base_Dados!W$5:W$98)) /
(IF(MAX(Base_Dados!W$5:W$98)-MIN(Base_Dados!W$5:W$98)=0,1,MAX(Base_Dados!W$5:W$98)-MIN(Base_Dados!W$5:W$98)))) * W$1)))</f>
        <v>2.4008446843891043</v>
      </c>
      <c r="X187" s="106">
        <f>IF(INDEX(Base_Dados!X:X,MATCH($B187,Base_Dados!$B:$B,0))=0,0,
MAX(0, MIN(X$1,
((INDEX(Base_Dados!X:X,MATCH($B187,Base_Dados!$B:$B,0))-MIN(Base_Dados!X$5:X$98)) /
(IF(MAX(Base_Dados!X$5:X$98)-MIN(Base_Dados!X$5:X$98)=0,1,MAX(Base_Dados!X$5:X$98)-MIN(Base_Dados!X$5:X$98)))) * X$1)))</f>
        <v>0.1652542372881356</v>
      </c>
      <c r="Y187" s="106">
        <f>IF(INDEX(Base_Dados!Y:Y,MATCH($B187,Base_Dados!$B:$B,0))=0,0,
MAX(0, MIN(Y$1,
((INDEX(Base_Dados!Y:Y,MATCH($B187,Base_Dados!$B:$B,0))-MIN(Base_Dados!Y$5:Y$98)) /
(IF(MAX(Base_Dados!Y$5:Y$98)-MIN(Base_Dados!Y$5:Y$98)=0,1,MAX(Base_Dados!Y$5:Y$98)-MIN(Base_Dados!Y$5:Y$98)))) * Y$1)))</f>
        <v>9.9264705882352949E-2</v>
      </c>
      <c r="Z187" s="106">
        <f>IF(INDEX(Base_Dados!Z:Z,MATCH($B187,Base_Dados!$B:$B,0))=0,0,
MAX(0, MIN(Z$1,
((INDEX(Base_Dados!Z:Z,MATCH($B187,Base_Dados!$B:$B,0))-MIN(Base_Dados!Z$5:Z$98)) /
(IF(MAX(Base_Dados!Z$5:Z$98)-MIN(Base_Dados!Z$5:Z$98)=0,1,MAX(Base_Dados!Z$5:Z$98)-MIN(Base_Dados!Z$5:Z$98)))) * Z$1)))</f>
        <v>0.17142857142857143</v>
      </c>
      <c r="AA187" s="106">
        <f>IF(INDEX(Base_Dados!AA:AA,MATCH($B187,Base_Dados!$B:$B,0))=0,0,
MAX(0, MIN(AA$1,
((INDEX(Base_Dados!AA:AA,MATCH($B187,Base_Dados!$B:$B,0))-MIN(Base_Dados!AA$5:AA$98)) /
(IF(MAX(Base_Dados!AA$5:AA$98)-MIN(Base_Dados!AA$5:AA$98)=0,1,MAX(Base_Dados!AA$5:AA$98)-MIN(Base_Dados!AA$5:AA$98)))) * AA$1)))</f>
        <v>0.13636363636363635</v>
      </c>
      <c r="AB187" s="106">
        <f>IF(INDEX(Base_Dados!AB:AB,MATCH($B187,Base_Dados!$B:$B,0))=0,0,
MAX(0, MIN(AB$1,
((INDEX(Base_Dados!AB:AB,MATCH($B187,Base_Dados!$B:$B,0))-MIN(Base_Dados!AB$5:AB$98)) /
(IF(MAX(Base_Dados!AB$5:AB$98)-MIN(Base_Dados!AB$5:AB$98)=0,1,MAX(Base_Dados!AB$5:AB$98)-MIN(Base_Dados!AB$5:AB$98)))) * AB$1)))</f>
        <v>0.10886692682600752</v>
      </c>
      <c r="AC187" s="106">
        <f>IF(INDEX(Base_Dados!AC:AC,MATCH($B187,Base_Dados!$B:$B,0))=0,0,
MAX(0, MIN(AC$1,
((INDEX(Base_Dados!AC:AC,MATCH($B187,Base_Dados!$B:$B,0))-MIN(Base_Dados!AC$5:AC$98)) /
(IF(MAX(Base_Dados!AC$5:AC$98)-MIN(Base_Dados!AC$5:AC$98)=0,1,MAX(Base_Dados!AC$5:AC$98)-MIN(Base_Dados!AC$5:AC$98)))) * AC$1)))</f>
        <v>0.2009599633840817</v>
      </c>
      <c r="AD187" s="106">
        <f>IF(INDEX(Base_Dados!AD:AD,MATCH($B187,Base_Dados!$B:$B,0))=0,0,
MAX(0, MIN(AD$1,
((INDEX(Base_Dados!AD:AD,MATCH($B187,Base_Dados!$B:$B,0))-MIN(Base_Dados!AD$5:AD$98)) /
(IF(MAX(Base_Dados!AD$5:AD$98)-MIN(Base_Dados!AD$5:AD$98)=0,1,MAX(Base_Dados!AD$5:AD$98)-MIN(Base_Dados!AD$5:AD$98)))) * AD$1)))</f>
        <v>0.12344327762165361</v>
      </c>
      <c r="AE187" s="106">
        <f>IF(INDEX(Base_Dados!AE:AE,MATCH($B187,Base_Dados!$B:$B,0))=0,0,
MAX(0, MIN(AE$1,
((INDEX(Base_Dados!AE:AE,MATCH($B187,Base_Dados!$B:$B,0))-MIN(Base_Dados!AE$5:AE$98)) /
(IF(MAX(Base_Dados!AE$5:AE$98)-MIN(Base_Dados!AE$5:AE$98)=0,1,MAX(Base_Dados!AE$5:AE$98)-MIN(Base_Dados!AE$5:AE$98)))) * AE$1)))</f>
        <v>8.2281029771321734E-2</v>
      </c>
      <c r="AF187" s="106">
        <f>IF(INDEX(Base_Dados!AF:AF,MATCH($B187,Base_Dados!$B:$B,0))=0,0,
MAX(0, MIN(AF$1,
((INDEX(Base_Dados!AF:AF,MATCH($B187,Base_Dados!$B:$B,0))-MIN(Base_Dados!AF$5:AF$98)) /
(IF(MAX(Base_Dados!AF$5:AF$98)-MIN(Base_Dados!AF$5:AF$98)=0,1,MAX(Base_Dados!AF$5:AF$98)-MIN(Base_Dados!AF$5:AF$98)))) * AF$1)))</f>
        <v>0.12356916287408633</v>
      </c>
      <c r="AG187" s="106">
        <f>IF(INDEX(Base_Dados!AG:AG,MATCH($B187,Base_Dados!$B:$B,0))=0,0,
MAX(0, MIN(AG$1,
((INDEX(Base_Dados!AG:AG,MATCH($B187,Base_Dados!$B:$B,0))-MIN(Base_Dados!AG$5:AG$98)) /
(IF(MAX(Base_Dados!AG$5:AG$98)-MIN(Base_Dados!AG$5:AG$98)=0,1,MAX(Base_Dados!AG$5:AG$98)-MIN(Base_Dados!AG$5:AG$98)))) * AG$1)))</f>
        <v>0.1667895318835238</v>
      </c>
      <c r="AH187" s="106">
        <f>IF(INDEX(Base_Dados!AH:AH,MATCH($B187,Base_Dados!$B:$B,0))=0,0,
MAX(0, MIN(AH$1,
((INDEX(Base_Dados!AH:AH,MATCH($B187,Base_Dados!$B:$B,0))-MIN(Base_Dados!AH$5:AH$98)) /
(IF(MAX(Base_Dados!AH$5:AH$98)-MIN(Base_Dados!AH$5:AH$98)=0,1,MAX(Base_Dados!AH$5:AH$98)-MIN(Base_Dados!AH$5:AH$98)))) * AH$1)))</f>
        <v>1.712901859032907</v>
      </c>
      <c r="AI187" s="106">
        <f>IF(INDEX(Base_Dados!AI:AI,MATCH($B187,Base_Dados!$B:$B,0))=0,0,
MAX(0, MIN(AI$1,
((INDEX(Base_Dados!AI:AI,MATCH($B187,Base_Dados!$B:$B,0))-MIN(Base_Dados!AI$5:AI$98)) /
(IF(MAX(Base_Dados!AI$5:AI$98)-MIN(Base_Dados!AI$5:AI$98)=0,1,MAX(Base_Dados!AI$5:AI$98)-MIN(Base_Dados!AI$5:AI$98)))) * AI$1)))</f>
        <v>0.75</v>
      </c>
      <c r="AJ187" s="106">
        <f>IF(INDEX(Base_Dados!AJ:AJ,MATCH($B187,Base_Dados!$B:$B,0))=0,0,
MAX(0, MIN(AJ$1,
((INDEX(Base_Dados!AJ:AJ,MATCH($B187,Base_Dados!$B:$B,0))-MIN(Base_Dados!AJ$5:AJ$98)) /
(IF(MAX(Base_Dados!AJ$5:AJ$98)-MIN(Base_Dados!AJ$5:AJ$98)=0,1,MAX(Base_Dados!AJ$5:AJ$98)-MIN(Base_Dados!AJ$5:AJ$98)))) * AJ$1)))</f>
        <v>1.8112244897959182</v>
      </c>
      <c r="AK187" s="106">
        <f>IF(INDEX(Base_Dados!AK:AK,MATCH($B187,Base_Dados!$B:$B,0))=0,0,
MAX(0, MIN(AK$1,
((INDEX(Base_Dados!AK:AK,MATCH($B187,Base_Dados!$B:$B,0))-MIN(Base_Dados!AK$5:AK$98)) /
(IF(MAX(Base_Dados!AK$5:AK$98)-MIN(Base_Dados!AK$5:AK$98)=0,1,MAX(Base_Dados!AK$5:AK$98)-MIN(Base_Dados!AK$5:AK$98)))) * AK$1)))</f>
        <v>0.25919540229885057</v>
      </c>
      <c r="AL187" s="106">
        <f>IF(INDEX(Base_Dados!AL:AL,MATCH($B187,Base_Dados!$B:$B,0))=0,0,
MAX(0, MIN(AL$1,
((INDEX(Base_Dados!AL:AL,MATCH($B187,Base_Dados!$B:$B,0))-MIN(Base_Dados!AL$5:AL$98)) /
(IF(MAX(Base_Dados!AL$5:AL$98)-MIN(Base_Dados!AL$5:AL$98)=0,1,MAX(Base_Dados!AL$5:AL$98)-MIN(Base_Dados!AL$5:AL$98)))) * AL$1)))</f>
        <v>0.44444444444444442</v>
      </c>
      <c r="AM187" s="106">
        <f>IF(INDEX(Base_Dados!AM:AM,MATCH($B187,Base_Dados!$B:$B,0))=0,0,
MAX(0, MIN(AM$1,
((INDEX(Base_Dados!AM:AM,MATCH($B187,Base_Dados!$B:$B,0))-MIN(Base_Dados!AM$5:AM$98)) /
(IF(MAX(Base_Dados!AM$5:AM$98)-MIN(Base_Dados!AM$5:AM$98)=0,1,MAX(Base_Dados!AM$5:AM$98)-MIN(Base_Dados!AM$5:AM$98)))) * AM$1)))</f>
        <v>0.6618332470222682</v>
      </c>
      <c r="AN187" s="106">
        <f>IF(INDEX(Base_Dados!AN:AN,MATCH($B187,Base_Dados!$B:$B,0))=0,0,
MAX(0, MIN(AN$1,
((INDEX(Base_Dados!AN:AN,MATCH($B187,Base_Dados!$B:$B,0))-MIN(Base_Dados!AN$5:AN$98)) /
(IF(MAX(Base_Dados!AN$5:AN$98)-MIN(Base_Dados!AN$5:AN$98)=0,1,MAX(Base_Dados!AN$5:AN$98)-MIN(Base_Dados!AN$5:AN$98)))) * AN$1)))</f>
        <v>0.38556751467710371</v>
      </c>
      <c r="AO187" s="106">
        <f>IF(INDEX(Base_Dados!AO:AO,MATCH($B187,Base_Dados!$B:$B,0))=0,0,
MAX(0, MIN(AO$1,
((INDEX(Base_Dados!AO:AO,MATCH($B187,Base_Dados!$B:$B,0))-MIN(Base_Dados!AO$5:AO$98)) /
(IF(MAX(Base_Dados!AO$5:AO$98)-MIN(Base_Dados!AO$5:AO$98)=0,1,MAX(Base_Dados!AO$5:AO$98)-MIN(Base_Dados!AO$5:AO$98)))) * AO$1)))</f>
        <v>9.6774193548387094E-2</v>
      </c>
      <c r="AP187" s="106">
        <f>IF(INDEX(Base_Dados!AP:AP,MATCH($B187,Base_Dados!$B:$B,0))=0,0,
MAX(0, MIN(AP$1,
((INDEX(Base_Dados!AP:AP,MATCH($B187,Base_Dados!$B:$B,0))-MIN(Base_Dados!AP$5:AP$98)) /
(IF(MAX(Base_Dados!AP$5:AP$98)-MIN(Base_Dados!AP$5:AP$98)=0,1,MAX(Base_Dados!AP$5:AP$98)-MIN(Base_Dados!AP$5:AP$98)))) * AP$1)))</f>
        <v>0.28899082568807338</v>
      </c>
      <c r="AQ187" s="106">
        <f>IF(INDEX(Base_Dados!AQ:AQ,MATCH($B187,Base_Dados!$B:$B,0))=0,0,
MAX(0, MIN(AQ$1,
((INDEX(Base_Dados!AQ:AQ,MATCH($B187,Base_Dados!$B:$B,0))-MIN(Base_Dados!AQ$5:AQ$98)) /
(IF(MAX(Base_Dados!AQ$5:AQ$98)-MIN(Base_Dados!AQ$5:AQ$98)=0,1,MAX(Base_Dados!AQ$5:AQ$98)-MIN(Base_Dados!AQ$5:AQ$98)))) * AQ$1)))</f>
        <v>3.3333333333333333E-2</v>
      </c>
      <c r="AR187" s="106">
        <f>IF(INDEX(Base_Dados!AR:AR,MATCH($B187,Base_Dados!$B:$B,0))=0,0,
MAX(0, MIN(AR$1,
((INDEX(Base_Dados!AR:AR,MATCH($B187,Base_Dados!$B:$B,0))-MIN(Base_Dados!AR$5:AR$98)) /
(IF(MAX(Base_Dados!AR$5:AR$98)-MIN(Base_Dados!AR$5:AR$98)=0,1,MAX(Base_Dados!AR$5:AR$98)-MIN(Base_Dados!AR$5:AR$98)))) * AR$1)))</f>
        <v>0</v>
      </c>
      <c r="AS187" s="106">
        <f>IF(INDEX(Base_Dados!AS:AS,MATCH($B187,Base_Dados!$B:$B,0))=0,0,
MAX(0, MIN(AS$1,
((INDEX(Base_Dados!AS:AS,MATCH($B187,Base_Dados!$B:$B,0))-MIN(Base_Dados!AS$5:AS$98)) /
(IF(MAX(Base_Dados!AS$5:AS$98)-MIN(Base_Dados!AS$5:AS$98)=0,1,MAX(Base_Dados!AS$5:AS$98)-MIN(Base_Dados!AS$5:AS$98)))) * AS$1)))</f>
        <v>0.17073170731707318</v>
      </c>
      <c r="AT187" s="106">
        <f>IF(INDEX(Base_Dados!AT:AT,MATCH($B187,Base_Dados!$B:$B,0))=0,0,
MAX(0, MIN(AT$1,
((INDEX(Base_Dados!AT:AT,MATCH($B187,Base_Dados!$B:$B,0))-MIN(Base_Dados!AT$5:AT$98)) /
(IF(MAX(Base_Dados!AT$5:AT$98)-MIN(Base_Dados!AT$5:AT$98)=0,1,MAX(Base_Dados!AT$5:AT$98)-MIN(Base_Dados!AT$5:AT$98)))) * AT$1)))</f>
        <v>4.2857142857142858E-2</v>
      </c>
      <c r="AU187" s="106">
        <f>IF(INDEX(Base_Dados!AU:AU,MATCH($B187,Base_Dados!$B:$B,0))=0,0,
MAX(0, MIN(AU$1,
((INDEX(Base_Dados!AU:AU,MATCH($B187,Base_Dados!$B:$B,0))-MIN(Base_Dados!AU$5:AU$98)) /
(IF(MAX(Base_Dados!AU$5:AU$98)-MIN(Base_Dados!AU$5:AU$98)=0,1,MAX(Base_Dados!AU$5:AU$98)-MIN(Base_Dados!AU$5:AU$98)))) * AU$1)))</f>
        <v>0.13857677902621723</v>
      </c>
      <c r="AV187" s="106">
        <f>IF(INDEX(Base_Dados!AV:AV,MATCH($B187,Base_Dados!$B:$B,0))=0,0,
MAX(0, MIN(AV$1,
((INDEX(Base_Dados!AV:AV,MATCH($B187,Base_Dados!$B:$B,0))-MIN(Base_Dados!AV$5:AV$98)) /
(IF(MAX(Base_Dados!AV$5:AV$98)-MIN(Base_Dados!AV$5:AV$98)=0,1,MAX(Base_Dados!AV$5:AV$98)-MIN(Base_Dados!AV$5:AV$98)))) * AV$1)))</f>
        <v>3.8461538461538464E-2</v>
      </c>
      <c r="AW187" s="106">
        <f>IF(INDEX(Base_Dados!AW:AW,MATCH($B187,Base_Dados!$B:$B,0))=0,0,
MAX(0, MIN(AW$1,
((INDEX(Base_Dados!AW:AW,MATCH($B187,Base_Dados!$B:$B,0))-MIN(Base_Dados!AW$5:AW$98)) /
(IF(MAX(Base_Dados!AW$5:AW$98)-MIN(Base_Dados!AW$5:AW$98)=0,1,MAX(Base_Dados!AW$5:AW$98)-MIN(Base_Dados!AW$5:AW$98)))) * AW$1)))</f>
        <v>1.4705882352941176E-2</v>
      </c>
      <c r="AX187" s="106">
        <f>IF(INDEX(Base_Dados!AX:AX,MATCH($B187,Base_Dados!$B:$B,0))=0,0,
MAX(0, MIN(AX$1,
((INDEX(Base_Dados!AX:AX,MATCH($B187,Base_Dados!$B:$B,0))-MIN(Base_Dados!AX$5:AX$98)) /
(IF(MAX(Base_Dados!AX$5:AX$98)-MIN(Base_Dados!AX$5:AX$98)=0,1,MAX(Base_Dados!AX$5:AX$98)-MIN(Base_Dados!AX$5:AX$98)))) * AX$1)))</f>
        <v>4.2774700883608845E-2</v>
      </c>
      <c r="AY187" s="106">
        <f>IF(INDEX(Base_Dados!AY:AY,MATCH($B187,Base_Dados!$B:$B,0))=0,0,
MAX(0, MIN(AY$1,
((INDEX(Base_Dados!AY:AY,MATCH($B187,Base_Dados!$B:$B,0))-MIN(Base_Dados!AY$5:AY$98)) /
(IF(MAX(Base_Dados!AY$5:AY$98)-MIN(Base_Dados!AY$5:AY$98)=0,1,MAX(Base_Dados!AY$5:AY$98)-MIN(Base_Dados!AY$5:AY$98)))) * AY$1)))</f>
        <v>0.10682492581602374</v>
      </c>
      <c r="AZ187" s="106">
        <f>IF(INDEX(Base_Dados!AZ:AZ,MATCH($B187,Base_Dados!$B:$B,0))=0,0,
MAX(0, MIN(AZ$1,
((INDEX(Base_Dados!AZ:AZ,MATCH($B187,Base_Dados!$B:$B,0))-MIN(Base_Dados!AZ$5:AZ$98)) /
(IF(MAX(Base_Dados!AZ$5:AZ$98)-MIN(Base_Dados!AZ$5:AZ$98)=0,1,MAX(Base_Dados!AZ$5:AZ$98)-MIN(Base_Dados!AZ$5:AZ$98)))) * AZ$1)))</f>
        <v>0.41116751269035534</v>
      </c>
      <c r="BA187" s="106">
        <f>IF(INDEX(Base_Dados!BA:BA,MATCH($B187,Base_Dados!$B:$B,0))=0,0,
MAX(0, MIN(BA$1,
((INDEX(Base_Dados!BA:BA,MATCH($B187,Base_Dados!$B:$B,0))-MIN(Base_Dados!BA$5:BA$98)) /
(IF(MAX(Base_Dados!BA$5:BA$98)-MIN(Base_Dados!BA$5:BA$98)=0,1,MAX(Base_Dados!BA$5:BA$98)-MIN(Base_Dados!BA$5:BA$98)))) * BA$1)))</f>
        <v>0.23492972756943981</v>
      </c>
      <c r="BB187" s="106">
        <f>IF(INDEX(Base_Dados!BB:BB,MATCH($B187,Base_Dados!$B:$B,0))=0,0,
MAX(0, MIN(BB$1,
((INDEX(Base_Dados!BB:BB,MATCH($B187,Base_Dados!$B:$B,0))-MIN(Base_Dados!BB$5:BB$98)) /
(IF(MAX(Base_Dados!BB$5:BB$98)-MIN(Base_Dados!BB$5:BB$98)=0,1,MAX(Base_Dados!BB$5:BB$98)-MIN(Base_Dados!BB$5:BB$98)))) * BB$1)))</f>
        <v>0.47506724450534465</v>
      </c>
      <c r="BC187" s="106">
        <f>IF(INDEX(Base_Dados!BC:BC,MATCH($B187,Base_Dados!$B:$B,0))=0,0,
MAX(0, MIN(BC$1,
((INDEX(Base_Dados!BC:BC,MATCH($B187,Base_Dados!$B:$B,0))-MIN(Base_Dados!BC$5:BC$98)) /
(IF(MAX(Base_Dados!BC$5:BC$98)-MIN(Base_Dados!BC$5:BC$98)=0,1,MAX(Base_Dados!BC$5:BC$98)-MIN(Base_Dados!BC$5:BC$98)))) * BC$1)))</f>
        <v>0.35227578777269053</v>
      </c>
      <c r="BD187" s="106">
        <f>IF(INDEX(Base_Dados!BD:BD,MATCH($B187,Base_Dados!$B:$B,0))=0,0,
MAX(0, MIN(BD$1,
((INDEX(Base_Dados!BD:BD,MATCH($B187,Base_Dados!$B:$B,0))-MIN(Base_Dados!BD$5:BD$98)) /
(IF(MAX(Base_Dados!BD$5:BD$98)-MIN(Base_Dados!BD$5:BD$98)=0,1,MAX(Base_Dados!BD$5:BD$98)-MIN(Base_Dados!BD$5:BD$98)))) * BD$1)))</f>
        <v>0.13710961844747593</v>
      </c>
      <c r="BE187" s="106">
        <f>IF(INDEX(Base_Dados!BE:BE,MATCH($B187,Base_Dados!$B:$B,0))=0,0,
MAX(0, MIN(BE$1,
((INDEX(Base_Dados!BE:BE,MATCH($B187,Base_Dados!$B:$B,0))-MIN(Base_Dados!BE$5:BE$98)) /
(IF(MAX(Base_Dados!BE$5:BE$98)-MIN(Base_Dados!BE$5:BE$98)=0,1,MAX(Base_Dados!BE$5:BE$98)-MIN(Base_Dados!BE$5:BE$98)))) * BE$1)))</f>
        <v>0.2764676367285499</v>
      </c>
      <c r="BF187" s="106">
        <f>IF(INDEX(Base_Dados!BF:BF,MATCH($B187,Base_Dados!$B:$B,0))=0,0,
MAX(0, MIN(BF$1,
((INDEX(Base_Dados!BF:BF,MATCH($B187,Base_Dados!$B:$B,0))-MIN(Base_Dados!BF$5:BF$98)) /
(IF(MAX(Base_Dados!BF$5:BF$98)-MIN(Base_Dados!BF$5:BF$98)=0,1,MAX(Base_Dados!BF$5:BF$98)-MIN(Base_Dados!BF$5:BF$98)))) * BF$1)))</f>
        <v>0.11525974025974026</v>
      </c>
      <c r="BG187" s="106">
        <f>IF(INDEX(Base_Dados!BG:BG,MATCH($B187,Base_Dados!$B:$B,0))=0,0,
MAX(0, MIN(BG$1,
((INDEX(Base_Dados!BG:BG,MATCH($B187,Base_Dados!$B:$B,0))-MIN(Base_Dados!BG$5:BG$98)) /
(IF(MAX(Base_Dados!BG$5:BG$98)-MIN(Base_Dados!BG$5:BG$98)=0,1,MAX(Base_Dados!BG$5:BG$98)-MIN(Base_Dados!BG$5:BG$98)))) * BG$1)))</f>
        <v>0.17851170568561872</v>
      </c>
      <c r="BH187" s="106">
        <f>IF(INDEX(Base_Dados!BH:BH,MATCH($B187,Base_Dados!$B:$B,0))=0,0,
MAX(0, MIN(BH$1,
((INDEX(Base_Dados!BH:BH,MATCH($B187,Base_Dados!$B:$B,0))-MIN(Base_Dados!BH$5:BH$98)) /
(IF(MAX(Base_Dados!BH$5:BH$98)-MIN(Base_Dados!BH$5:BH$98)=0,1,MAX(Base_Dados!BH$5:BH$98)-MIN(Base_Dados!BH$5:BH$98)))) * BH$1)))</f>
        <v>0.27472527472527475</v>
      </c>
      <c r="BI187" s="106">
        <f>IF(INDEX(Base_Dados!BI:BI,MATCH($B187,Base_Dados!$B:$B,0))=0,0,
MAX(0, MIN(BI$1,
((INDEX(Base_Dados!BI:BI,MATCH($B187,Base_Dados!$B:$B,0))-MIN(Base_Dados!BI$5:BI$98)) /
(IF(MAX(Base_Dados!BI$5:BI$98)-MIN(Base_Dados!BI$5:BI$98)=0,1,MAX(Base_Dados!BI$5:BI$98)-MIN(Base_Dados!BI$5:BI$98)))) * BI$1)))</f>
        <v>0.46333853354134164</v>
      </c>
      <c r="BJ187" s="106">
        <f>IF(INDEX(Base_Dados!BJ:BJ,MATCH($B187,Base_Dados!$B:$B,0))=0,0,
MAX(0, MIN(BJ$1,
((INDEX(Base_Dados!BJ:BJ,MATCH($B187,Base_Dados!$B:$B,0))-MIN(Base_Dados!BJ$5:BJ$98)) /
(IF(MAX(Base_Dados!BJ$5:BJ$98)-MIN(Base_Dados!BJ$5:BJ$98)=0,1,MAX(Base_Dados!BJ$5:BJ$98)-MIN(Base_Dados!BJ$5:BJ$98)))) * BJ$1)))</f>
        <v>0.2</v>
      </c>
      <c r="BK187" s="106">
        <f>IF(INDEX(Base_Dados!BK:BK,MATCH($B187,Base_Dados!$B:$B,0))=0,0,
MAX(0, MIN(BK$1,
((INDEX(Base_Dados!BK:BK,MATCH($B187,Base_Dados!$B:$B,0))-MIN(Base_Dados!BK$5:BK$98)) /
(IF(MAX(Base_Dados!BK$5:BK$98)-MIN(Base_Dados!BK$5:BK$98)=0,1,MAX(Base_Dados!BK$5:BK$98)-MIN(Base_Dados!BK$5:BK$98)))) * BK$1)))</f>
        <v>0.16071428571428573</v>
      </c>
      <c r="BL187" s="106">
        <f>IF(INDEX(Base_Dados!BL:BL,MATCH($B187,Base_Dados!$B:$B,0))=0,0,
MAX(0, MIN(BL$1,
((INDEX(Base_Dados!BL:BL,MATCH($B187,Base_Dados!$B:$B,0))-MIN(Base_Dados!BL$5:BL$98)) /
(IF(MAX(Base_Dados!BL$5:BL$98)-MIN(Base_Dados!BL$5:BL$98)=0,1,MAX(Base_Dados!BL$5:BL$98)-MIN(Base_Dados!BL$5:BL$98)))) * BL$1)))</f>
        <v>0.3306188925081433</v>
      </c>
      <c r="BM187" s="106">
        <f>IF(INDEX(Base_Dados!BM:BM,MATCH($B187,Base_Dados!$B:$B,0))=0,0,
MAX(0, MIN(BM$1,
((INDEX(Base_Dados!BM:BM,MATCH($B187,Base_Dados!$B:$B,0))-MIN(Base_Dados!BM$5:BM$98)) /
(IF(MAX(Base_Dados!BM$5:BM$98)-MIN(Base_Dados!BM$5:BM$98)=0,1,MAX(Base_Dados!BM$5:BM$98)-MIN(Base_Dados!BM$5:BM$98)))) * BM$1)))</f>
        <v>0.58743557846099181</v>
      </c>
      <c r="BN187" s="106">
        <f>IF(INDEX(Base_Dados!BN:BN,MATCH($B187,Base_Dados!$B:$B,0))=0,0,
MAX(0, MIN(BN$1,
((INDEX(Base_Dados!BN:BN,MATCH($B187,Base_Dados!$B:$B,0))-MIN(Base_Dados!BN$5:BN$98)) /
(IF(MAX(Base_Dados!BN$5:BN$98)-MIN(Base_Dados!BN$5:BN$98)=0,1,MAX(Base_Dados!BN$5:BN$98)-MIN(Base_Dados!BN$5:BN$98)))) * BN$1)))</f>
        <v>0.62725821993063358</v>
      </c>
      <c r="BO187" s="106">
        <f>IF(INDEX(Base_Dados!BO:BO,MATCH($B187,Base_Dados!$B:$B,0))=0,0,
MAX(0, MIN(BO$1,
((INDEX(Base_Dados!BO:BO,MATCH($B187,Base_Dados!$B:$B,0))-MIN(Base_Dados!BO$5:BO$98)) /
(IF(MAX(Base_Dados!BO$5:BO$98)-MIN(Base_Dados!BO$5:BO$98)=0,1,MAX(Base_Dados!BO$5:BO$98)-MIN(Base_Dados!BO$5:BO$98)))) * BO$1)))</f>
        <v>2.5862068965517241E-2</v>
      </c>
      <c r="BP187" s="106">
        <f t="shared" si="12"/>
        <v>28.691770792549125</v>
      </c>
      <c r="BQ187" s="111">
        <f t="shared" si="13"/>
        <v>0.48455614445152162</v>
      </c>
      <c r="BR187" s="112">
        <f t="shared" si="14"/>
        <v>0.17004783097349835</v>
      </c>
      <c r="BS187" s="113">
        <f t="shared" si="15"/>
        <v>28.521722961575627</v>
      </c>
    </row>
    <row r="188" spans="1:71">
      <c r="A188" s="21">
        <v>26009</v>
      </c>
      <c r="B188" s="21" t="s">
        <v>476</v>
      </c>
      <c r="C188" s="21" t="s">
        <v>475</v>
      </c>
      <c r="D188" s="105">
        <f>IF(INDEX(Base_Dados!D:D,MATCH($B188,Base_Dados!$B:$B,0))=0,0,
MAX(0, MIN(D$1,
((INDEX(Base_Dados!D:D,MATCH($B188,Base_Dados!$B:$B,0))-MIN(Base_Dados!D$5:D$98)) /
(IF(MAX(Base_Dados!D$5:D$98)-MIN(Base_Dados!D$5:D$98)=0,1,MAX(Base_Dados!D$5:D$98)-MIN(Base_Dados!D$5:D$98)))) * D$1)))</f>
        <v>0.66845824807168375</v>
      </c>
      <c r="E188" s="106">
        <f>IF(INDEX(Base_Dados!E:E,MATCH($B188,Base_Dados!$B:$B,0))=0,0,
MAX(0, MIN(E$1,
((INDEX(Base_Dados!E:E,MATCH($B188,Base_Dados!$B:$B,0))-MIN(Base_Dados!E$5:E$98)) /
(IF(MAX(Base_Dados!E$5:E$98)-MIN(Base_Dados!E$5:E$98)=0,1,MAX(Base_Dados!E$5:E$98)-MIN(Base_Dados!E$5:E$98)))) * E$1)))</f>
        <v>0.22295962082303589</v>
      </c>
      <c r="F188" s="106">
        <f>IF(INDEX(Base_Dados!F:F,MATCH($B188,Base_Dados!$B:$B,0))=0,0,
MAX(0, MIN(F$1,
((INDEX(Base_Dados!F:F,MATCH($B188,Base_Dados!$B:$B,0))-MIN(Base_Dados!F$5:F$98)) /
(IF(MAX(Base_Dados!F$5:F$98)-MIN(Base_Dados!F$5:F$98)=0,1,MAX(Base_Dados!F$5:F$98)-MIN(Base_Dados!F$5:F$98)))) * F$1)))</f>
        <v>0.21718020894338125</v>
      </c>
      <c r="G188" s="106">
        <f>IF(INDEX(Base_Dados!G:G,MATCH($B188,Base_Dados!$B:$B,0))=0,0,
MAX(0, MIN(G$1,
((INDEX(Base_Dados!G:G,MATCH($B188,Base_Dados!$B:$B,0))-MIN(Base_Dados!G$5:G$98)) /
(IF(MAX(Base_Dados!G$5:G$98)-MIN(Base_Dados!G$5:G$98)=0,1,MAX(Base_Dados!G$5:G$98)-MIN(Base_Dados!G$5:G$98)))) * G$1)))</f>
        <v>0.2258250780418268</v>
      </c>
      <c r="H188" s="106">
        <f>IF(INDEX(Base_Dados!H:H,MATCH($B188,Base_Dados!$B:$B,0))=0,0,
MAX(0, MIN(H$1,
((INDEX(Base_Dados!H:H,MATCH($B188,Base_Dados!$B:$B,0))-MIN(Base_Dados!H$5:H$98)) /
(IF(MAX(Base_Dados!H$5:H$98)-MIN(Base_Dados!H$5:H$98)=0,1,MAX(Base_Dados!H$5:H$98)-MIN(Base_Dados!H$5:H$98)))) * H$1)))</f>
        <v>0.24135602316688656</v>
      </c>
      <c r="I188" s="106">
        <f>IF(INDEX(Base_Dados!I:I,MATCH($B188,Base_Dados!$B:$B,0))=0,0,
MAX(0, MIN(I$1,
((INDEX(Base_Dados!I:I,MATCH($B188,Base_Dados!$B:$B,0))-MIN(Base_Dados!I$5:I$98)) /
(IF(MAX(Base_Dados!I$5:I$98)-MIN(Base_Dados!I$5:I$98)=0,1,MAX(Base_Dados!I$5:I$98)-MIN(Base_Dados!I$5:I$98)))) * I$1)))</f>
        <v>0.23183543057037775</v>
      </c>
      <c r="J188" s="106">
        <f>IF(INDEX(Base_Dados!J:J,MATCH($B188,Base_Dados!$B:$B,0))=0,0,
MAX(0, MIN(J$1,
((INDEX(Base_Dados!J:J,MATCH($B188,Base_Dados!$B:$B,0))-MIN(Base_Dados!J$5:J$98)) /
(IF(MAX(Base_Dados!J$5:J$98)-MIN(Base_Dados!J$5:J$98)=0,1,MAX(Base_Dados!J$5:J$98)-MIN(Base_Dados!J$5:J$98)))) * J$1)))</f>
        <v>0.25054305357411694</v>
      </c>
      <c r="K188" s="106">
        <f>IF(INDEX(Base_Dados!K:K,MATCH($B188,Base_Dados!$B:$B,0))=0,0,
MAX(0, MIN(K$1,
((INDEX(Base_Dados!K:K,MATCH($B188,Base_Dados!$B:$B,0))-MIN(Base_Dados!K$5:K$98)) /
(IF(MAX(Base_Dados!K$5:K$98)-MIN(Base_Dados!K$5:K$98)=0,1,MAX(Base_Dados!K$5:K$98)-MIN(Base_Dados!K$5:K$98)))) * K$1)))</f>
        <v>0.23052884615384617</v>
      </c>
      <c r="L188" s="106">
        <f>IF(INDEX(Base_Dados!L:L,MATCH($B188,Base_Dados!$B:$B,0))=0,0,
MAX(0, MIN(L$1,
((INDEX(Base_Dados!L:L,MATCH($B188,Base_Dados!$B:$B,0))-MIN(Base_Dados!L$5:L$98)) /
(IF(MAX(Base_Dados!L$5:L$98)-MIN(Base_Dados!L$5:L$98)=0,1,MAX(Base_Dados!L$5:L$98)-MIN(Base_Dados!L$5:L$98)))) * L$1)))</f>
        <v>0.21703556310164948</v>
      </c>
      <c r="M188" s="106">
        <f>IF(INDEX(Base_Dados!M:M,MATCH($B188,Base_Dados!$B:$B,0))=0,0,
MAX(0, MIN(M$1,
((INDEX(Base_Dados!M:M,MATCH($B188,Base_Dados!$B:$B,0))-MIN(Base_Dados!M$5:M$98)) /
(IF(MAX(Base_Dados!M$5:M$98)-MIN(Base_Dados!M$5:M$98)=0,1,MAX(Base_Dados!M$5:M$98)-MIN(Base_Dados!M$5:M$98)))) * M$1)))</f>
        <v>0.20763848396501458</v>
      </c>
      <c r="N188" s="106">
        <f>IF(INDEX(Base_Dados!N:N,MATCH($B188,Base_Dados!$B:$B,0))=0,0,
MAX(0, MIN(N$1,
((INDEX(Base_Dados!N:N,MATCH($B188,Base_Dados!$B:$B,0))-MIN(Base_Dados!N$5:N$98)) /
(IF(MAX(Base_Dados!N$5:N$98)-MIN(Base_Dados!N$5:N$98)=0,1,MAX(Base_Dados!N$5:N$98)-MIN(Base_Dados!N$5:N$98)))) * N$1)))</f>
        <v>0.25927897869118188</v>
      </c>
      <c r="O188" s="106">
        <f>IF(INDEX(Base_Dados!O:O,MATCH($B188,Base_Dados!$B:$B,0))=0,0,
MAX(0, MIN(O$1,
((INDEX(Base_Dados!O:O,MATCH($B188,Base_Dados!$B:$B,0))-MIN(Base_Dados!O$5:O$98)) /
(IF(MAX(Base_Dados!O$5:O$98)-MIN(Base_Dados!O$5:O$98)=0,1,MAX(Base_Dados!O$5:O$98)-MIN(Base_Dados!O$5:O$98)))) * O$1)))</f>
        <v>0.32393109983834106</v>
      </c>
      <c r="P188" s="106">
        <f>IF(INDEX(Base_Dados!P:P,MATCH($B188,Base_Dados!$B:$B,0))=0,0,
MAX(0, MIN(P$1,
((INDEX(Base_Dados!P:P,MATCH($B188,Base_Dados!$B:$B,0))-MIN(Base_Dados!P$5:P$98)) /
(IF(MAX(Base_Dados!P$5:P$98)-MIN(Base_Dados!P$5:P$98)=0,1,MAX(Base_Dados!P$5:P$98)-MIN(Base_Dados!P$5:P$98)))) * P$1)))</f>
        <v>0.1137126828196227</v>
      </c>
      <c r="Q188" s="106">
        <f>IF(INDEX(Base_Dados!Q:Q,MATCH($B188,Base_Dados!$B:$B,0))=0,0,
MAX(0, MIN(Q$1,
((INDEX(Base_Dados!Q:Q,MATCH($B188,Base_Dados!$B:$B,0))-MIN(Base_Dados!Q$5:Q$98)) /
(IF(MAX(Base_Dados!Q$5:Q$98)-MIN(Base_Dados!Q$5:Q$98)=0,1,MAX(Base_Dados!Q$5:Q$98)-MIN(Base_Dados!Q$5:Q$98)))) * Q$1)))</f>
        <v>2.1062608604075616E-2</v>
      </c>
      <c r="R188" s="106">
        <f>IF(INDEX(Base_Dados!R:R,MATCH($B188,Base_Dados!$B:$B,0))=0,0,
MAX(0, MIN(R$1,
((INDEX(Base_Dados!R:R,MATCH($B188,Base_Dados!$B:$B,0))-MIN(Base_Dados!R$5:R$98)) /
(IF(MAX(Base_Dados!R$5:R$98)-MIN(Base_Dados!R$5:R$98)=0,1,MAX(Base_Dados!R$5:R$98)-MIN(Base_Dados!R$5:R$98)))) * R$1)))</f>
        <v>2.80327269909104E-2</v>
      </c>
      <c r="S188" s="106">
        <f>IF(INDEX(Base_Dados!S:S,MATCH($B188,Base_Dados!$B:$B,0))=0,0,
MAX(0, MIN(S$1,
((INDEX(Base_Dados!S:S,MATCH($B188,Base_Dados!$B:$B,0))-MIN(Base_Dados!S$5:S$98)) /
(IF(MAX(Base_Dados!S$5:S$98)-MIN(Base_Dados!S$5:S$98)=0,1,MAX(Base_Dados!S$5:S$98)-MIN(Base_Dados!S$5:S$98)))) * S$1)))</f>
        <v>3.7879128285778482E-2</v>
      </c>
      <c r="T188" s="106">
        <f>IF(INDEX(Base_Dados!T:T,MATCH($B188,Base_Dados!$B:$B,0))=0,0,
MAX(0, MIN(T$1,
((INDEX(Base_Dados!T:T,MATCH($B188,Base_Dados!$B:$B,0))-MIN(Base_Dados!T$5:T$98)) /
(IF(MAX(Base_Dados!T$5:T$98)-MIN(Base_Dados!T$5:T$98)=0,1,MAX(Base_Dados!T$5:T$98)-MIN(Base_Dados!T$5:T$98)))) * T$1)))</f>
        <v>0.26873392464039159</v>
      </c>
      <c r="U188" s="106">
        <f>IF(INDEX(Base_Dados!U:U,MATCH($B188,Base_Dados!$B:$B,0))=0,0,
MAX(0, MIN(U$1,
((INDEX(Base_Dados!U:U,MATCH($B188,Base_Dados!$B:$B,0))-MIN(Base_Dados!U$5:U$98)) /
(IF(MAX(Base_Dados!U$5:U$98)-MIN(Base_Dados!U$5:U$98)=0,1,MAX(Base_Dados!U$5:U$98)-MIN(Base_Dados!U$5:U$98)))) * U$1)))</f>
        <v>0.83470401440602349</v>
      </c>
      <c r="V188" s="106">
        <f>IF(INDEX(Base_Dados!V:V,MATCH($B188,Base_Dados!$B:$B,0))=0,0,
MAX(0, MIN(V$1,
((INDEX(Base_Dados!V:V,MATCH($B188,Base_Dados!$B:$B,0))-MIN(Base_Dados!V$5:V$98)) /
(IF(MAX(Base_Dados!V$5:V$98)-MIN(Base_Dados!V$5:V$98)=0,1,MAX(Base_Dados!V$5:V$98)-MIN(Base_Dados!V$5:V$98)))) * V$1)))</f>
        <v>8.2031880503173116E-2</v>
      </c>
      <c r="W188" s="106">
        <f>IF(INDEX(Base_Dados!W:W,MATCH($B188,Base_Dados!$B:$B,0))=0,0,
MAX(0, MIN(W$1,
((INDEX(Base_Dados!W:W,MATCH($B188,Base_Dados!$B:$B,0))-MIN(Base_Dados!W$5:W$98)) /
(IF(MAX(Base_Dados!W$5:W$98)-MIN(Base_Dados!W$5:W$98)=0,1,MAX(Base_Dados!W$5:W$98)-MIN(Base_Dados!W$5:W$98)))) * W$1)))</f>
        <v>2.3006971712567803</v>
      </c>
      <c r="X188" s="106">
        <f>IF(INDEX(Base_Dados!X:X,MATCH($B188,Base_Dados!$B:$B,0))=0,0,
MAX(0, MIN(X$1,
((INDEX(Base_Dados!X:X,MATCH($B188,Base_Dados!$B:$B,0))-MIN(Base_Dados!X$5:X$98)) /
(IF(MAX(Base_Dados!X$5:X$98)-MIN(Base_Dados!X$5:X$98)=0,1,MAX(Base_Dados!X$5:X$98)-MIN(Base_Dados!X$5:X$98)))) * X$1)))</f>
        <v>0</v>
      </c>
      <c r="Y188" s="106">
        <f>IF(INDEX(Base_Dados!Y:Y,MATCH($B188,Base_Dados!$B:$B,0))=0,0,
MAX(0, MIN(Y$1,
((INDEX(Base_Dados!Y:Y,MATCH($B188,Base_Dados!$B:$B,0))-MIN(Base_Dados!Y$5:Y$98)) /
(IF(MAX(Base_Dados!Y$5:Y$98)-MIN(Base_Dados!Y$5:Y$98)=0,1,MAX(Base_Dados!Y$5:Y$98)-MIN(Base_Dados!Y$5:Y$98)))) * Y$1)))</f>
        <v>0</v>
      </c>
      <c r="Z188" s="106">
        <f>IF(INDEX(Base_Dados!Z:Z,MATCH($B188,Base_Dados!$B:$B,0))=0,0,
MAX(0, MIN(Z$1,
((INDEX(Base_Dados!Z:Z,MATCH($B188,Base_Dados!$B:$B,0))-MIN(Base_Dados!Z$5:Z$98)) /
(IF(MAX(Base_Dados!Z$5:Z$98)-MIN(Base_Dados!Z$5:Z$98)=0,1,MAX(Base_Dados!Z$5:Z$98)-MIN(Base_Dados!Z$5:Z$98)))) * Z$1)))</f>
        <v>0</v>
      </c>
      <c r="AA188" s="106">
        <f>IF(INDEX(Base_Dados!AA:AA,MATCH($B188,Base_Dados!$B:$B,0))=0,0,
MAX(0, MIN(AA$1,
((INDEX(Base_Dados!AA:AA,MATCH($B188,Base_Dados!$B:$B,0))-MIN(Base_Dados!AA$5:AA$98)) /
(IF(MAX(Base_Dados!AA$5:AA$98)-MIN(Base_Dados!AA$5:AA$98)=0,1,MAX(Base_Dados!AA$5:AA$98)-MIN(Base_Dados!AA$5:AA$98)))) * AA$1)))</f>
        <v>0</v>
      </c>
      <c r="AB188" s="106">
        <f>IF(INDEX(Base_Dados!AB:AB,MATCH($B188,Base_Dados!$B:$B,0))=0,0,
MAX(0, MIN(AB$1,
((INDEX(Base_Dados!AB:AB,MATCH($B188,Base_Dados!$B:$B,0))-MIN(Base_Dados!AB$5:AB$98)) /
(IF(MAX(Base_Dados!AB$5:AB$98)-MIN(Base_Dados!AB$5:AB$98)=0,1,MAX(Base_Dados!AB$5:AB$98)-MIN(Base_Dados!AB$5:AB$98)))) * AB$1)))</f>
        <v>0.5605449206895986</v>
      </c>
      <c r="AC188" s="106">
        <f>IF(INDEX(Base_Dados!AC:AC,MATCH($B188,Base_Dados!$B:$B,0))=0,0,
MAX(0, MIN(AC$1,
((INDEX(Base_Dados!AC:AC,MATCH($B188,Base_Dados!$B:$B,0))-MIN(Base_Dados!AC$5:AC$98)) /
(IF(MAX(Base_Dados!AC$5:AC$98)-MIN(Base_Dados!AC$5:AC$98)=0,1,MAX(Base_Dados!AC$5:AC$98)-MIN(Base_Dados!AC$5:AC$98)))) * AC$1)))</f>
        <v>4.0379890152245135E-2</v>
      </c>
      <c r="AD188" s="106">
        <f>IF(INDEX(Base_Dados!AD:AD,MATCH($B188,Base_Dados!$B:$B,0))=0,0,
MAX(0, MIN(AD$1,
((INDEX(Base_Dados!AD:AD,MATCH($B188,Base_Dados!$B:$B,0))-MIN(Base_Dados!AD$5:AD$98)) /
(IF(MAX(Base_Dados!AD$5:AD$98)-MIN(Base_Dados!AD$5:AD$98)=0,1,MAX(Base_Dados!AD$5:AD$98)-MIN(Base_Dados!AD$5:AD$98)))) * AD$1)))</f>
        <v>2.7643839668688063E-2</v>
      </c>
      <c r="AE188" s="106">
        <f>IF(INDEX(Base_Dados!AE:AE,MATCH($B188,Base_Dados!$B:$B,0))=0,0,
MAX(0, MIN(AE$1,
((INDEX(Base_Dados!AE:AE,MATCH($B188,Base_Dados!$B:$B,0))-MIN(Base_Dados!AE$5:AE$98)) /
(IF(MAX(Base_Dados!AE$5:AE$98)-MIN(Base_Dados!AE$5:AE$98)=0,1,MAX(Base_Dados!AE$5:AE$98)-MIN(Base_Dados!AE$5:AE$98)))) * AE$1)))</f>
        <v>1.9631813605637854E-2</v>
      </c>
      <c r="AF188" s="106">
        <f>IF(INDEX(Base_Dados!AF:AF,MATCH($B188,Base_Dados!$B:$B,0))=0,0,
MAX(0, MIN(AF$1,
((INDEX(Base_Dados!AF:AF,MATCH($B188,Base_Dados!$B:$B,0))-MIN(Base_Dados!AF$5:AF$98)) /
(IF(MAX(Base_Dados!AF$5:AF$98)-MIN(Base_Dados!AF$5:AF$98)=0,1,MAX(Base_Dados!AF$5:AF$98)-MIN(Base_Dados!AF$5:AF$98)))) * AF$1)))</f>
        <v>1.7284972187744219E-2</v>
      </c>
      <c r="AG188" s="106">
        <f>IF(INDEX(Base_Dados!AG:AG,MATCH($B188,Base_Dados!$B:$B,0))=0,0,
MAX(0, MIN(AG$1,
((INDEX(Base_Dados!AG:AG,MATCH($B188,Base_Dados!$B:$B,0))-MIN(Base_Dados!AG$5:AG$98)) /
(IF(MAX(Base_Dados!AG$5:AG$98)-MIN(Base_Dados!AG$5:AG$98)=0,1,MAX(Base_Dados!AG$5:AG$98)-MIN(Base_Dados!AG$5:AG$98)))) * AG$1)))</f>
        <v>2.1062608604075616E-2</v>
      </c>
      <c r="AH188" s="106">
        <f>IF(INDEX(Base_Dados!AH:AH,MATCH($B188,Base_Dados!$B:$B,0))=0,0,
MAX(0, MIN(AH$1,
((INDEX(Base_Dados!AH:AH,MATCH($B188,Base_Dados!$B:$B,0))-MIN(Base_Dados!AH$5:AH$98)) /
(IF(MAX(Base_Dados!AH$5:AH$98)-MIN(Base_Dados!AH$5:AH$98)=0,1,MAX(Base_Dados!AH$5:AH$98)-MIN(Base_Dados!AH$5:AH$98)))) * AH$1)))</f>
        <v>1.8544904036369478</v>
      </c>
      <c r="AI188" s="106">
        <f>IF(INDEX(Base_Dados!AI:AI,MATCH($B188,Base_Dados!$B:$B,0))=0,0,
MAX(0, MIN(AI$1,
((INDEX(Base_Dados!AI:AI,MATCH($B188,Base_Dados!$B:$B,0))-MIN(Base_Dados!AI$5:AI$98)) /
(IF(MAX(Base_Dados!AI$5:AI$98)-MIN(Base_Dados!AI$5:AI$98)=0,1,MAX(Base_Dados!AI$5:AI$98)-MIN(Base_Dados!AI$5:AI$98)))) * AI$1)))</f>
        <v>7.1428571428571425E-2</v>
      </c>
      <c r="AJ188" s="106">
        <f>IF(INDEX(Base_Dados!AJ:AJ,MATCH($B188,Base_Dados!$B:$B,0))=0,0,
MAX(0, MIN(AJ$1,
((INDEX(Base_Dados!AJ:AJ,MATCH($B188,Base_Dados!$B:$B,0))-MIN(Base_Dados!AJ$5:AJ$98)) /
(IF(MAX(Base_Dados!AJ$5:AJ$98)-MIN(Base_Dados!AJ$5:AJ$98)=0,1,MAX(Base_Dados!AJ$5:AJ$98)-MIN(Base_Dados!AJ$5:AJ$98)))) * AJ$1)))</f>
        <v>0.625</v>
      </c>
      <c r="AK188" s="106">
        <f>IF(INDEX(Base_Dados!AK:AK,MATCH($B188,Base_Dados!$B:$B,0))=0,0,
MAX(0, MIN(AK$1,
((INDEX(Base_Dados!AK:AK,MATCH($B188,Base_Dados!$B:$B,0))-MIN(Base_Dados!AK$5:AK$98)) /
(IF(MAX(Base_Dados!AK$5:AK$98)-MIN(Base_Dados!AK$5:AK$98)=0,1,MAX(Base_Dados!AK$5:AK$98)-MIN(Base_Dados!AK$5:AK$98)))) * AK$1)))</f>
        <v>1.3793103448275862E-2</v>
      </c>
      <c r="AL188" s="106">
        <f>IF(INDEX(Base_Dados!AL:AL,MATCH($B188,Base_Dados!$B:$B,0))=0,0,
MAX(0, MIN(AL$1,
((INDEX(Base_Dados!AL:AL,MATCH($B188,Base_Dados!$B:$B,0))-MIN(Base_Dados!AL$5:AL$98)) /
(IF(MAX(Base_Dados!AL$5:AL$98)-MIN(Base_Dados!AL$5:AL$98)=0,1,MAX(Base_Dados!AL$5:AL$98)-MIN(Base_Dados!AL$5:AL$98)))) * AL$1)))</f>
        <v>0</v>
      </c>
      <c r="AM188" s="106">
        <f>IF(INDEX(Base_Dados!AM:AM,MATCH($B188,Base_Dados!$B:$B,0))=0,0,
MAX(0, MIN(AM$1,
((INDEX(Base_Dados!AM:AM,MATCH($B188,Base_Dados!$B:$B,0))-MIN(Base_Dados!AM$5:AM$98)) /
(IF(MAX(Base_Dados!AM$5:AM$98)-MIN(Base_Dados!AM$5:AM$98)=0,1,MAX(Base_Dados!AM$5:AM$98)-MIN(Base_Dados!AM$5:AM$98)))) * AM$1)))</f>
        <v>2.1750388399792854E-2</v>
      </c>
      <c r="AN188" s="106">
        <f>IF(INDEX(Base_Dados!AN:AN,MATCH($B188,Base_Dados!$B:$B,0))=0,0,
MAX(0, MIN(AN$1,
((INDEX(Base_Dados!AN:AN,MATCH($B188,Base_Dados!$B:$B,0))-MIN(Base_Dados!AN$5:AN$98)) /
(IF(MAX(Base_Dados!AN$5:AN$98)-MIN(Base_Dados!AN$5:AN$98)=0,1,MAX(Base_Dados!AN$5:AN$98)-MIN(Base_Dados!AN$5:AN$98)))) * AN$1)))</f>
        <v>6.0589519650655024E-2</v>
      </c>
      <c r="AO188" s="106">
        <f>IF(INDEX(Base_Dados!AO:AO,MATCH($B188,Base_Dados!$B:$B,0))=0,0,
MAX(0, MIN(AO$1,
((INDEX(Base_Dados!AO:AO,MATCH($B188,Base_Dados!$B:$B,0))-MIN(Base_Dados!AO$5:AO$98)) /
(IF(MAX(Base_Dados!AO$5:AO$98)-MIN(Base_Dados!AO$5:AO$98)=0,1,MAX(Base_Dados!AO$5:AO$98)-MIN(Base_Dados!AO$5:AO$98)))) * AO$1)))</f>
        <v>0</v>
      </c>
      <c r="AP188" s="106">
        <f>IF(INDEX(Base_Dados!AP:AP,MATCH($B188,Base_Dados!$B:$B,0))=0,0,
MAX(0, MIN(AP$1,
((INDEX(Base_Dados!AP:AP,MATCH($B188,Base_Dados!$B:$B,0))-MIN(Base_Dados!AP$5:AP$98)) /
(IF(MAX(Base_Dados!AP$5:AP$98)-MIN(Base_Dados!AP$5:AP$98)=0,1,MAX(Base_Dados!AP$5:AP$98)-MIN(Base_Dados!AP$5:AP$98)))) * AP$1)))</f>
        <v>2.7522935779816515E-2</v>
      </c>
      <c r="AQ188" s="106">
        <f>IF(INDEX(Base_Dados!AQ:AQ,MATCH($B188,Base_Dados!$B:$B,0))=0,0,
MAX(0, MIN(AQ$1,
((INDEX(Base_Dados!AQ:AQ,MATCH($B188,Base_Dados!$B:$B,0))-MIN(Base_Dados!AQ$5:AQ$98)) /
(IF(MAX(Base_Dados!AQ$5:AQ$98)-MIN(Base_Dados!AQ$5:AQ$98)=0,1,MAX(Base_Dados!AQ$5:AQ$98)-MIN(Base_Dados!AQ$5:AQ$98)))) * AQ$1)))</f>
        <v>0</v>
      </c>
      <c r="AR188" s="106">
        <f>IF(INDEX(Base_Dados!AR:AR,MATCH($B188,Base_Dados!$B:$B,0))=0,0,
MAX(0, MIN(AR$1,
((INDEX(Base_Dados!AR:AR,MATCH($B188,Base_Dados!$B:$B,0))-MIN(Base_Dados!AR$5:AR$98)) /
(IF(MAX(Base_Dados!AR$5:AR$98)-MIN(Base_Dados!AR$5:AR$98)=0,1,MAX(Base_Dados!AR$5:AR$98)-MIN(Base_Dados!AR$5:AR$98)))) * AR$1)))</f>
        <v>0</v>
      </c>
      <c r="AS188" s="106">
        <f>IF(INDEX(Base_Dados!AS:AS,MATCH($B188,Base_Dados!$B:$B,0))=0,0,
MAX(0, MIN(AS$1,
((INDEX(Base_Dados!AS:AS,MATCH($B188,Base_Dados!$B:$B,0))-MIN(Base_Dados!AS$5:AS$98)) /
(IF(MAX(Base_Dados!AS$5:AS$98)-MIN(Base_Dados!AS$5:AS$98)=0,1,MAX(Base_Dados!AS$5:AS$98)-MIN(Base_Dados!AS$5:AS$98)))) * AS$1)))</f>
        <v>0</v>
      </c>
      <c r="AT188" s="106">
        <f>IF(INDEX(Base_Dados!AT:AT,MATCH($B188,Base_Dados!$B:$B,0))=0,0,
MAX(0, MIN(AT$1,
((INDEX(Base_Dados!AT:AT,MATCH($B188,Base_Dados!$B:$B,0))-MIN(Base_Dados!AT$5:AT$98)) /
(IF(MAX(Base_Dados!AT$5:AT$98)-MIN(Base_Dados!AT$5:AT$98)=0,1,MAX(Base_Dados!AT$5:AT$98)-MIN(Base_Dados!AT$5:AT$98)))) * AT$1)))</f>
        <v>0</v>
      </c>
      <c r="AU188" s="106">
        <f>IF(INDEX(Base_Dados!AU:AU,MATCH($B188,Base_Dados!$B:$B,0))=0,0,
MAX(0, MIN(AU$1,
((INDEX(Base_Dados!AU:AU,MATCH($B188,Base_Dados!$B:$B,0))-MIN(Base_Dados!AU$5:AU$98)) /
(IF(MAX(Base_Dados!AU$5:AU$98)-MIN(Base_Dados!AU$5:AU$98)=0,1,MAX(Base_Dados!AU$5:AU$98)-MIN(Base_Dados!AU$5:AU$98)))) * AU$1)))</f>
        <v>6.5543071161048693E-3</v>
      </c>
      <c r="AV188" s="106">
        <f>IF(INDEX(Base_Dados!AV:AV,MATCH($B188,Base_Dados!$B:$B,0))=0,0,
MAX(0, MIN(AV$1,
((INDEX(Base_Dados!AV:AV,MATCH($B188,Base_Dados!$B:$B,0))-MIN(Base_Dados!AV$5:AV$98)) /
(IF(MAX(Base_Dados!AV$5:AV$98)-MIN(Base_Dados!AV$5:AV$98)=0,1,MAX(Base_Dados!AV$5:AV$98)-MIN(Base_Dados!AV$5:AV$98)))) * AV$1)))</f>
        <v>0</v>
      </c>
      <c r="AW188" s="106">
        <f>IF(INDEX(Base_Dados!AW:AW,MATCH($B188,Base_Dados!$B:$B,0))=0,0,
MAX(0, MIN(AW$1,
((INDEX(Base_Dados!AW:AW,MATCH($B188,Base_Dados!$B:$B,0))-MIN(Base_Dados!AW$5:AW$98)) /
(IF(MAX(Base_Dados!AW$5:AW$98)-MIN(Base_Dados!AW$5:AW$98)=0,1,MAX(Base_Dados!AW$5:AW$98)-MIN(Base_Dados!AW$5:AW$98)))) * AW$1)))</f>
        <v>0</v>
      </c>
      <c r="AX188" s="106">
        <f>IF(INDEX(Base_Dados!AX:AX,MATCH($B188,Base_Dados!$B:$B,0))=0,0,
MAX(0, MIN(AX$1,
((INDEX(Base_Dados!AX:AX,MATCH($B188,Base_Dados!$B:$B,0))-MIN(Base_Dados!AX$5:AX$98)) /
(IF(MAX(Base_Dados!AX$5:AX$98)-MIN(Base_Dados!AX$5:AX$98)=0,1,MAX(Base_Dados!AX$5:AX$98)-MIN(Base_Dados!AX$5:AX$98)))) * AX$1)))</f>
        <v>1.3040494166094716E-2</v>
      </c>
      <c r="AY188" s="106">
        <f>IF(INDEX(Base_Dados!AY:AY,MATCH($B188,Base_Dados!$B:$B,0))=0,0,
MAX(0, MIN(AY$1,
((INDEX(Base_Dados!AY:AY,MATCH($B188,Base_Dados!$B:$B,0))-MIN(Base_Dados!AY$5:AY$98)) /
(IF(MAX(Base_Dados!AY$5:AY$98)-MIN(Base_Dados!AY$5:AY$98)=0,1,MAX(Base_Dados!AY$5:AY$98)-MIN(Base_Dados!AY$5:AY$98)))) * AY$1)))</f>
        <v>2.967359050445104E-3</v>
      </c>
      <c r="AZ188" s="106">
        <f>IF(INDEX(Base_Dados!AZ:AZ,MATCH($B188,Base_Dados!$B:$B,0))=0,0,
MAX(0, MIN(AZ$1,
((INDEX(Base_Dados!AZ:AZ,MATCH($B188,Base_Dados!$B:$B,0))-MIN(Base_Dados!AZ$5:AZ$98)) /
(IF(MAX(Base_Dados!AZ$5:AZ$98)-MIN(Base_Dados!AZ$5:AZ$98)=0,1,MAX(Base_Dados!AZ$5:AZ$98)-MIN(Base_Dados!AZ$5:AZ$98)))) * AZ$1)))</f>
        <v>0.5</v>
      </c>
      <c r="BA188" s="106">
        <f>IF(INDEX(Base_Dados!BA:BA,MATCH($B188,Base_Dados!$B:$B,0))=0,0,
MAX(0, MIN(BA$1,
((INDEX(Base_Dados!BA:BA,MATCH($B188,Base_Dados!$B:$B,0))-MIN(Base_Dados!BA$5:BA$98)) /
(IF(MAX(Base_Dados!BA$5:BA$98)-MIN(Base_Dados!BA$5:BA$98)=0,1,MAX(Base_Dados!BA$5:BA$98)-MIN(Base_Dados!BA$5:BA$98)))) * BA$1)))</f>
        <v>4.6715069162281575E-2</v>
      </c>
      <c r="BB188" s="106">
        <f>IF(INDEX(Base_Dados!BB:BB,MATCH($B188,Base_Dados!$B:$B,0))=0,0,
MAX(0, MIN(BB$1,
((INDEX(Base_Dados!BB:BB,MATCH($B188,Base_Dados!$B:$B,0))-MIN(Base_Dados!BB$5:BB$98)) /
(IF(MAX(Base_Dados!BB$5:BB$98)-MIN(Base_Dados!BB$5:BB$98)=0,1,MAX(Base_Dados!BB$5:BB$98)-MIN(Base_Dados!BB$5:BB$98)))) * BB$1)))</f>
        <v>0.28377924802191662</v>
      </c>
      <c r="BC188" s="106">
        <f>IF(INDEX(Base_Dados!BC:BC,MATCH($B188,Base_Dados!$B:$B,0))=0,0,
MAX(0, MIN(BC$1,
((INDEX(Base_Dados!BC:BC,MATCH($B188,Base_Dados!$B:$B,0))-MIN(Base_Dados!BC$5:BC$98)) /
(IF(MAX(Base_Dados!BC$5:BC$98)-MIN(Base_Dados!BC$5:BC$98)=0,1,MAX(Base_Dados!BC$5:BC$98)-MIN(Base_Dados!BC$5:BC$98)))) * BC$1)))</f>
        <v>3.7974683544303799E-2</v>
      </c>
      <c r="BD188" s="106">
        <f>IF(INDEX(Base_Dados!BD:BD,MATCH($B188,Base_Dados!$B:$B,0))=0,0,
MAX(0, MIN(BD$1,
((INDEX(Base_Dados!BD:BD,MATCH($B188,Base_Dados!$B:$B,0))-MIN(Base_Dados!BD$5:BD$98)) /
(IF(MAX(Base_Dados!BD$5:BD$98)-MIN(Base_Dados!BD$5:BD$98)=0,1,MAX(Base_Dados!BD$5:BD$98)-MIN(Base_Dados!BD$5:BD$98)))) * BD$1)))</f>
        <v>1.4818918357454469E-2</v>
      </c>
      <c r="BE188" s="106">
        <f>IF(INDEX(Base_Dados!BE:BE,MATCH($B188,Base_Dados!$B:$B,0))=0,0,
MAX(0, MIN(BE$1,
((INDEX(Base_Dados!BE:BE,MATCH($B188,Base_Dados!$B:$B,0))-MIN(Base_Dados!BE$5:BE$98)) /
(IF(MAX(Base_Dados!BE$5:BE$98)-MIN(Base_Dados!BE$5:BE$98)=0,1,MAX(Base_Dados!BE$5:BE$98)-MIN(Base_Dados!BE$5:BE$98)))) * BE$1)))</f>
        <v>2.207727044656297E-2</v>
      </c>
      <c r="BF188" s="106">
        <f>IF(INDEX(Base_Dados!BF:BF,MATCH($B188,Base_Dados!$B:$B,0))=0,0,
MAX(0, MIN(BF$1,
((INDEX(Base_Dados!BF:BF,MATCH($B188,Base_Dados!$B:$B,0))-MIN(Base_Dados!BF$5:BF$98)) /
(IF(MAX(Base_Dados!BF$5:BF$98)-MIN(Base_Dados!BF$5:BF$98)=0,1,MAX(Base_Dados!BF$5:BF$98)-MIN(Base_Dados!BF$5:BF$98)))) * BF$1)))</f>
        <v>0</v>
      </c>
      <c r="BG188" s="106">
        <f>IF(INDEX(Base_Dados!BG:BG,MATCH($B188,Base_Dados!$B:$B,0))=0,0,
MAX(0, MIN(BG$1,
((INDEX(Base_Dados!BG:BG,MATCH($B188,Base_Dados!$B:$B,0))-MIN(Base_Dados!BG$5:BG$98)) /
(IF(MAX(Base_Dados!BG$5:BG$98)-MIN(Base_Dados!BG$5:BG$98)=0,1,MAX(Base_Dados!BG$5:BG$98)-MIN(Base_Dados!BG$5:BG$98)))) * BG$1)))</f>
        <v>0</v>
      </c>
      <c r="BH188" s="106">
        <f>IF(INDEX(Base_Dados!BH:BH,MATCH($B188,Base_Dados!$B:$B,0))=0,0,
MAX(0, MIN(BH$1,
((INDEX(Base_Dados!BH:BH,MATCH($B188,Base_Dados!$B:$B,0))-MIN(Base_Dados!BH$5:BH$98)) /
(IF(MAX(Base_Dados!BH$5:BH$98)-MIN(Base_Dados!BH$5:BH$98)=0,1,MAX(Base_Dados!BH$5:BH$98)-MIN(Base_Dados!BH$5:BH$98)))) * BH$1)))</f>
        <v>7.6923076923076927E-2</v>
      </c>
      <c r="BI188" s="106">
        <f>IF(INDEX(Base_Dados!BI:BI,MATCH($B188,Base_Dados!$B:$B,0))=0,0,
MAX(0, MIN(BI$1,
((INDEX(Base_Dados!BI:BI,MATCH($B188,Base_Dados!$B:$B,0))-MIN(Base_Dados!BI$5:BI$98)) /
(IF(MAX(Base_Dados!BI$5:BI$98)-MIN(Base_Dados!BI$5:BI$98)=0,1,MAX(Base_Dados!BI$5:BI$98)-MIN(Base_Dados!BI$5:BI$98)))) * BI$1)))</f>
        <v>4.8361934477379097E-2</v>
      </c>
      <c r="BJ188" s="106">
        <f>IF(INDEX(Base_Dados!BJ:BJ,MATCH($B188,Base_Dados!$B:$B,0))=0,0,
MAX(0, MIN(BJ$1,
((INDEX(Base_Dados!BJ:BJ,MATCH($B188,Base_Dados!$B:$B,0))-MIN(Base_Dados!BJ$5:BJ$98)) /
(IF(MAX(Base_Dados!BJ$5:BJ$98)-MIN(Base_Dados!BJ$5:BJ$98)=0,1,MAX(Base_Dados!BJ$5:BJ$98)-MIN(Base_Dados!BJ$5:BJ$98)))) * BJ$1)))</f>
        <v>4.2105263157894736E-2</v>
      </c>
      <c r="BK188" s="106">
        <f>IF(INDEX(Base_Dados!BK:BK,MATCH($B188,Base_Dados!$B:$B,0))=0,0,
MAX(0, MIN(BK$1,
((INDEX(Base_Dados!BK:BK,MATCH($B188,Base_Dados!$B:$B,0))-MIN(Base_Dados!BK$5:BK$98)) /
(IF(MAX(Base_Dados!BK$5:BK$98)-MIN(Base_Dados!BK$5:BK$98)=0,1,MAX(Base_Dados!BK$5:BK$98)-MIN(Base_Dados!BK$5:BK$98)))) * BK$1)))</f>
        <v>0</v>
      </c>
      <c r="BL188" s="106">
        <f>IF(INDEX(Base_Dados!BL:BL,MATCH($B188,Base_Dados!$B:$B,0))=0,0,
MAX(0, MIN(BL$1,
((INDEX(Base_Dados!BL:BL,MATCH($B188,Base_Dados!$B:$B,0))-MIN(Base_Dados!BL$5:BL$98)) /
(IF(MAX(Base_Dados!BL$5:BL$98)-MIN(Base_Dados!BL$5:BL$98)=0,1,MAX(Base_Dados!BL$5:BL$98)-MIN(Base_Dados!BL$5:BL$98)))) * BL$1)))</f>
        <v>4.5602605863192182E-2</v>
      </c>
      <c r="BM188" s="106">
        <f>IF(INDEX(Base_Dados!BM:BM,MATCH($B188,Base_Dados!$B:$B,0))=0,0,
MAX(0, MIN(BM$1,
((INDEX(Base_Dados!BM:BM,MATCH($B188,Base_Dados!$B:$B,0))-MIN(Base_Dados!BM$5:BM$98)) /
(IF(MAX(Base_Dados!BM$5:BM$98)-MIN(Base_Dados!BM$5:BM$98)=0,1,MAX(Base_Dados!BM$5:BM$98)-MIN(Base_Dados!BM$5:BM$98)))) * BM$1)))</f>
        <v>0.59710127757044418</v>
      </c>
      <c r="BN188" s="106">
        <f>IF(INDEX(Base_Dados!BN:BN,MATCH($B188,Base_Dados!$B:$B,0))=0,0,
MAX(0, MIN(BN$1,
((INDEX(Base_Dados!BN:BN,MATCH($B188,Base_Dados!$B:$B,0))-MIN(Base_Dados!BN$5:BN$98)) /
(IF(MAX(Base_Dados!BN$5:BN$98)-MIN(Base_Dados!BN$5:BN$98)=0,1,MAX(Base_Dados!BN$5:BN$98)-MIN(Base_Dados!BN$5:BN$98)))) * BN$1)))</f>
        <v>0.35898633904622623</v>
      </c>
      <c r="BO188" s="106">
        <f>IF(INDEX(Base_Dados!BO:BO,MATCH($B188,Base_Dados!$B:$B,0))=0,0,
MAX(0, MIN(BO$1,
((INDEX(Base_Dados!BO:BO,MATCH($B188,Base_Dados!$B:$B,0))-MIN(Base_Dados!BO$5:BO$98)) /
(IF(MAX(Base_Dados!BO$5:BO$98)-MIN(Base_Dados!BO$5:BO$98)=0,1,MAX(Base_Dados!BO$5:BO$98)-MIN(Base_Dados!BO$5:BO$98)))) * BO$1)))</f>
        <v>8.6206896551724137E-3</v>
      </c>
      <c r="BP188" s="106">
        <f t="shared" si="12"/>
        <v>12.450176276258691</v>
      </c>
      <c r="BQ188" s="111">
        <f t="shared" si="13"/>
        <v>0.39315279795095714</v>
      </c>
      <c r="BR188" s="112">
        <f t="shared" si="14"/>
        <v>7.8644484472933873E-2</v>
      </c>
      <c r="BS188" s="113">
        <f t="shared" si="15"/>
        <v>12.371531791785758</v>
      </c>
    </row>
    <row r="189" spans="1:71">
      <c r="A189" s="21">
        <v>26010</v>
      </c>
      <c r="B189" s="21" t="s">
        <v>485</v>
      </c>
      <c r="C189" s="21" t="s">
        <v>475</v>
      </c>
      <c r="D189" s="105">
        <f>IF(INDEX(Base_Dados!D:D,MATCH($B189,Base_Dados!$B:$B,0))=0,0,
MAX(0, MIN(D$1,
((INDEX(Base_Dados!D:D,MATCH($B189,Base_Dados!$B:$B,0))-MIN(Base_Dados!D$5:D$98)) /
(IF(MAX(Base_Dados!D$5:D$98)-MIN(Base_Dados!D$5:D$98)=0,1,MAX(Base_Dados!D$5:D$98)-MIN(Base_Dados!D$5:D$98)))) * D$1)))</f>
        <v>0.52232531340324984</v>
      </c>
      <c r="E189" s="106">
        <f>IF(INDEX(Base_Dados!E:E,MATCH($B189,Base_Dados!$B:$B,0))=0,0,
MAX(0, MIN(E$1,
((INDEX(Base_Dados!E:E,MATCH($B189,Base_Dados!$B:$B,0))-MIN(Base_Dados!E$5:E$98)) /
(IF(MAX(Base_Dados!E$5:E$98)-MIN(Base_Dados!E$5:E$98)=0,1,MAX(Base_Dados!E$5:E$98)-MIN(Base_Dados!E$5:E$98)))) * E$1)))</f>
        <v>0.14722328154483907</v>
      </c>
      <c r="F189" s="106">
        <f>IF(INDEX(Base_Dados!F:F,MATCH($B189,Base_Dados!$B:$B,0))=0,0,
MAX(0, MIN(F$1,
((INDEX(Base_Dados!F:F,MATCH($B189,Base_Dados!$B:$B,0))-MIN(Base_Dados!F$5:F$98)) /
(IF(MAX(Base_Dados!F$5:F$98)-MIN(Base_Dados!F$5:F$98)=0,1,MAX(Base_Dados!F$5:F$98)-MIN(Base_Dados!F$5:F$98)))) * F$1)))</f>
        <v>0.14606200290933821</v>
      </c>
      <c r="G189" s="106">
        <f>IF(INDEX(Base_Dados!G:G,MATCH($B189,Base_Dados!$B:$B,0))=0,0,
MAX(0, MIN(G$1,
((INDEX(Base_Dados!G:G,MATCH($B189,Base_Dados!$B:$B,0))-MIN(Base_Dados!G$5:G$98)) /
(IF(MAX(Base_Dados!G$5:G$98)-MIN(Base_Dados!G$5:G$98)=0,1,MAX(Base_Dados!G$5:G$98)-MIN(Base_Dados!G$5:G$98)))) * G$1)))</f>
        <v>0.13986178025586893</v>
      </c>
      <c r="H189" s="106">
        <f>IF(INDEX(Base_Dados!H:H,MATCH($B189,Base_Dados!$B:$B,0))=0,0,
MAX(0, MIN(H$1,
((INDEX(Base_Dados!H:H,MATCH($B189,Base_Dados!$B:$B,0))-MIN(Base_Dados!H$5:H$98)) /
(IF(MAX(Base_Dados!H$5:H$98)-MIN(Base_Dados!H$5:H$98)=0,1,MAX(Base_Dados!H$5:H$98)-MIN(Base_Dados!H$5:H$98)))) * H$1)))</f>
        <v>0.14688163867707238</v>
      </c>
      <c r="I189" s="106">
        <f>IF(INDEX(Base_Dados!I:I,MATCH($B189,Base_Dados!$B:$B,0))=0,0,
MAX(0, MIN(I$1,
((INDEX(Base_Dados!I:I,MATCH($B189,Base_Dados!$B:$B,0))-MIN(Base_Dados!I$5:I$98)) /
(IF(MAX(Base_Dados!I$5:I$98)-MIN(Base_Dados!I$5:I$98)=0,1,MAX(Base_Dados!I$5:I$98)-MIN(Base_Dados!I$5:I$98)))) * I$1)))</f>
        <v>0.16311907818260141</v>
      </c>
      <c r="J189" s="106">
        <f>IF(INDEX(Base_Dados!J:J,MATCH($B189,Base_Dados!$B:$B,0))=0,0,
MAX(0, MIN(J$1,
((INDEX(Base_Dados!J:J,MATCH($B189,Base_Dados!$B:$B,0))-MIN(Base_Dados!J$5:J$98)) /
(IF(MAX(Base_Dados!J$5:J$98)-MIN(Base_Dados!J$5:J$98)=0,1,MAX(Base_Dados!J$5:J$98)-MIN(Base_Dados!J$5:J$98)))) * J$1)))</f>
        <v>0.18683910559255568</v>
      </c>
      <c r="K189" s="106">
        <f>IF(INDEX(Base_Dados!K:K,MATCH($B189,Base_Dados!$B:$B,0))=0,0,
MAX(0, MIN(K$1,
((INDEX(Base_Dados!K:K,MATCH($B189,Base_Dados!$B:$B,0))-MIN(Base_Dados!K$5:K$98)) /
(IF(MAX(Base_Dados!K$5:K$98)-MIN(Base_Dados!K$5:K$98)=0,1,MAX(Base_Dados!K$5:K$98)-MIN(Base_Dados!K$5:K$98)))) * K$1)))</f>
        <v>0.19341457960644007</v>
      </c>
      <c r="L189" s="106">
        <f>IF(INDEX(Base_Dados!L:L,MATCH($B189,Base_Dados!$B:$B,0))=0,0,
MAX(0, MIN(L$1,
((INDEX(Base_Dados!L:L,MATCH($B189,Base_Dados!$B:$B,0))-MIN(Base_Dados!L$5:L$98)) /
(IF(MAX(Base_Dados!L$5:L$98)-MIN(Base_Dados!L$5:L$98)=0,1,MAX(Base_Dados!L$5:L$98)-MIN(Base_Dados!L$5:L$98)))) * L$1)))</f>
        <v>0.21485368345843289</v>
      </c>
      <c r="M189" s="106">
        <f>IF(INDEX(Base_Dados!M:M,MATCH($B189,Base_Dados!$B:$B,0))=0,0,
MAX(0, MIN(M$1,
((INDEX(Base_Dados!M:M,MATCH($B189,Base_Dados!$B:$B,0))-MIN(Base_Dados!M$5:M$98)) /
(IF(MAX(Base_Dados!M$5:M$98)-MIN(Base_Dados!M$5:M$98)=0,1,MAX(Base_Dados!M$5:M$98)-MIN(Base_Dados!M$5:M$98)))) * M$1)))</f>
        <v>0.22594752186588921</v>
      </c>
      <c r="N189" s="106">
        <f>IF(INDEX(Base_Dados!N:N,MATCH($B189,Base_Dados!$B:$B,0))=0,0,
MAX(0, MIN(N$1,
((INDEX(Base_Dados!N:N,MATCH($B189,Base_Dados!$B:$B,0))-MIN(Base_Dados!N$5:N$98)) /
(IF(MAX(Base_Dados!N$5:N$98)-MIN(Base_Dados!N$5:N$98)=0,1,MAX(Base_Dados!N$5:N$98)-MIN(Base_Dados!N$5:N$98)))) * N$1)))</f>
        <v>0.29484494610679257</v>
      </c>
      <c r="O189" s="106">
        <f>IF(INDEX(Base_Dados!O:O,MATCH($B189,Base_Dados!$B:$B,0))=0,0,
MAX(0, MIN(O$1,
((INDEX(Base_Dados!O:O,MATCH($B189,Base_Dados!$B:$B,0))-MIN(Base_Dados!O$5:O$98)) /
(IF(MAX(Base_Dados!O$5:O$98)-MIN(Base_Dados!O$5:O$98)=0,1,MAX(Base_Dados!O$5:O$98)-MIN(Base_Dados!O$5:O$98)))) * O$1)))</f>
        <v>0.3843023579909694</v>
      </c>
      <c r="P189" s="106">
        <f>IF(INDEX(Base_Dados!P:P,MATCH($B189,Base_Dados!$B:$B,0))=0,0,
MAX(0, MIN(P$1,
((INDEX(Base_Dados!P:P,MATCH($B189,Base_Dados!$B:$B,0))-MIN(Base_Dados!P$5:P$98)) /
(IF(MAX(Base_Dados!P$5:P$98)-MIN(Base_Dados!P$5:P$98)=0,1,MAX(Base_Dados!P$5:P$98)-MIN(Base_Dados!P$5:P$98)))) * P$1)))</f>
        <v>6.6794592154796148E-2</v>
      </c>
      <c r="Q189" s="106">
        <f>IF(INDEX(Base_Dados!Q:Q,MATCH($B189,Base_Dados!$B:$B,0))=0,0,
MAX(0, MIN(Q$1,
((INDEX(Base_Dados!Q:Q,MATCH($B189,Base_Dados!$B:$B,0))-MIN(Base_Dados!Q$5:Q$98)) /
(IF(MAX(Base_Dados!Q$5:Q$98)-MIN(Base_Dados!Q$5:Q$98)=0,1,MAX(Base_Dados!Q$5:Q$98)-MIN(Base_Dados!Q$5:Q$98)))) * Q$1)))</f>
        <v>1.8034858617239746E-2</v>
      </c>
      <c r="R189" s="106">
        <f>IF(INDEX(Base_Dados!R:R,MATCH($B189,Base_Dados!$B:$B,0))=0,0,
MAX(0, MIN(R$1,
((INDEX(Base_Dados!R:R,MATCH($B189,Base_Dados!$B:$B,0))-MIN(Base_Dados!R$5:R$98)) /
(IF(MAX(Base_Dados!R$5:R$98)-MIN(Base_Dados!R$5:R$98)=0,1,MAX(Base_Dados!R$5:R$98)-MIN(Base_Dados!R$5:R$98)))) * R$1)))</f>
        <v>1.4127077267141261E-2</v>
      </c>
      <c r="S189" s="106">
        <f>IF(INDEX(Base_Dados!S:S,MATCH($B189,Base_Dados!$B:$B,0))=0,0,
MAX(0, MIN(S$1,
((INDEX(Base_Dados!S:S,MATCH($B189,Base_Dados!$B:$B,0))-MIN(Base_Dados!S$5:S$98)) /
(IF(MAX(Base_Dados!S$5:S$98)-MIN(Base_Dados!S$5:S$98)=0,1,MAX(Base_Dados!S$5:S$98)-MIN(Base_Dados!S$5:S$98)))) * S$1)))</f>
        <v>3.0008237849172472E-2</v>
      </c>
      <c r="T189" s="106">
        <f>IF(INDEX(Base_Dados!T:T,MATCH($B189,Base_Dados!$B:$B,0))=0,0,
MAX(0, MIN(T$1,
((INDEX(Base_Dados!T:T,MATCH($B189,Base_Dados!$B:$B,0))-MIN(Base_Dados!T$5:T$98)) /
(IF(MAX(Base_Dados!T$5:T$98)-MIN(Base_Dados!T$5:T$98)=0,1,MAX(Base_Dados!T$5:T$98)-MIN(Base_Dados!T$5:T$98)))) * T$1)))</f>
        <v>0.37586200795403418</v>
      </c>
      <c r="U189" s="106">
        <f>IF(INDEX(Base_Dados!U:U,MATCH($B189,Base_Dados!$B:$B,0))=0,0,
MAX(0, MIN(U$1,
((INDEX(Base_Dados!U:U,MATCH($B189,Base_Dados!$B:$B,0))-MIN(Base_Dados!U$5:U$98)) /
(IF(MAX(Base_Dados!U$5:U$98)-MIN(Base_Dados!U$5:U$98)=0,1,MAX(Base_Dados!U$5:U$98)-MIN(Base_Dados!U$5:U$98)))) * U$1)))</f>
        <v>0.77356989448999836</v>
      </c>
      <c r="V189" s="106">
        <f>IF(INDEX(Base_Dados!V:V,MATCH($B189,Base_Dados!$B:$B,0))=0,0,
MAX(0, MIN(V$1,
((INDEX(Base_Dados!V:V,MATCH($B189,Base_Dados!$B:$B,0))-MIN(Base_Dados!V$5:V$98)) /
(IF(MAX(Base_Dados!V$5:V$98)-MIN(Base_Dados!V$5:V$98)=0,1,MAX(Base_Dados!V$5:V$98)-MIN(Base_Dados!V$5:V$98)))) * V$1)))</f>
        <v>2.532459010458386E-2</v>
      </c>
      <c r="W189" s="106">
        <f>IF(INDEX(Base_Dados!W:W,MATCH($B189,Base_Dados!$B:$B,0))=0,0,
MAX(0, MIN(W$1,
((INDEX(Base_Dados!W:W,MATCH($B189,Base_Dados!$B:$B,0))-MIN(Base_Dados!W$5:W$98)) /
(IF(MAX(Base_Dados!W$5:W$98)-MIN(Base_Dados!W$5:W$98)=0,1,MAX(Base_Dados!W$5:W$98)-MIN(Base_Dados!W$5:W$98)))) * W$1)))</f>
        <v>2.1001310530881252</v>
      </c>
      <c r="X189" s="106">
        <f>IF(INDEX(Base_Dados!X:X,MATCH($B189,Base_Dados!$B:$B,0))=0,0,
MAX(0, MIN(X$1,
((INDEX(Base_Dados!X:X,MATCH($B189,Base_Dados!$B:$B,0))-MIN(Base_Dados!X$5:X$98)) /
(IF(MAX(Base_Dados!X$5:X$98)-MIN(Base_Dados!X$5:X$98)=0,1,MAX(Base_Dados!X$5:X$98)-MIN(Base_Dados!X$5:X$98)))) * X$1)))</f>
        <v>0</v>
      </c>
      <c r="Y189" s="106">
        <f>IF(INDEX(Base_Dados!Y:Y,MATCH($B189,Base_Dados!$B:$B,0))=0,0,
MAX(0, MIN(Y$1,
((INDEX(Base_Dados!Y:Y,MATCH($B189,Base_Dados!$B:$B,0))-MIN(Base_Dados!Y$5:Y$98)) /
(IF(MAX(Base_Dados!Y$5:Y$98)-MIN(Base_Dados!Y$5:Y$98)=0,1,MAX(Base_Dados!Y$5:Y$98)-MIN(Base_Dados!Y$5:Y$98)))) * Y$1)))</f>
        <v>0</v>
      </c>
      <c r="Z189" s="106">
        <f>IF(INDEX(Base_Dados!Z:Z,MATCH($B189,Base_Dados!$B:$B,0))=0,0,
MAX(0, MIN(Z$1,
((INDEX(Base_Dados!Z:Z,MATCH($B189,Base_Dados!$B:$B,0))-MIN(Base_Dados!Z$5:Z$98)) /
(IF(MAX(Base_Dados!Z$5:Z$98)-MIN(Base_Dados!Z$5:Z$98)=0,1,MAX(Base_Dados!Z$5:Z$98)-MIN(Base_Dados!Z$5:Z$98)))) * Z$1)))</f>
        <v>0</v>
      </c>
      <c r="AA189" s="106">
        <f>IF(INDEX(Base_Dados!AA:AA,MATCH($B189,Base_Dados!$B:$B,0))=0,0,
MAX(0, MIN(AA$1,
((INDEX(Base_Dados!AA:AA,MATCH($B189,Base_Dados!$B:$B,0))-MIN(Base_Dados!AA$5:AA$98)) /
(IF(MAX(Base_Dados!AA$5:AA$98)-MIN(Base_Dados!AA$5:AA$98)=0,1,MAX(Base_Dados!AA$5:AA$98)-MIN(Base_Dados!AA$5:AA$98)))) * AA$1)))</f>
        <v>0</v>
      </c>
      <c r="AB189" s="106">
        <f>IF(INDEX(Base_Dados!AB:AB,MATCH($B189,Base_Dados!$B:$B,0))=0,0,
MAX(0, MIN(AB$1,
((INDEX(Base_Dados!AB:AB,MATCH($B189,Base_Dados!$B:$B,0))-MIN(Base_Dados!AB$5:AB$98)) /
(IF(MAX(Base_Dados!AB$5:AB$98)-MIN(Base_Dados!AB$5:AB$98)=0,1,MAX(Base_Dados!AB$5:AB$98)-MIN(Base_Dados!AB$5:AB$98)))) * AB$1)))</f>
        <v>0.15325381788953957</v>
      </c>
      <c r="AC189" s="106">
        <f>IF(INDEX(Base_Dados!AC:AC,MATCH($B189,Base_Dados!$B:$B,0))=0,0,
MAX(0, MIN(AC$1,
((INDEX(Base_Dados!AC:AC,MATCH($B189,Base_Dados!$B:$B,0))-MIN(Base_Dados!AC$5:AC$98)) /
(IF(MAX(Base_Dados!AC$5:AC$98)-MIN(Base_Dados!AC$5:AC$98)=0,1,MAX(Base_Dados!AC$5:AC$98)-MIN(Base_Dados!AC$5:AC$98)))) * AC$1)))</f>
        <v>3.084047986124494E-2</v>
      </c>
      <c r="AD189" s="106">
        <f>IF(INDEX(Base_Dados!AD:AD,MATCH($B189,Base_Dados!$B:$B,0))=0,0,
MAX(0, MIN(AD$1,
((INDEX(Base_Dados!AD:AD,MATCH($B189,Base_Dados!$B:$B,0))-MIN(Base_Dados!AD$5:AD$98)) /
(IF(MAX(Base_Dados!AD$5:AD$98)-MIN(Base_Dados!AD$5:AD$98)=0,1,MAX(Base_Dados!AD$5:AD$98)-MIN(Base_Dados!AD$5:AD$98)))) * AD$1)))</f>
        <v>1.3533500961396244E-2</v>
      </c>
      <c r="AE189" s="106">
        <f>IF(INDEX(Base_Dados!AE:AE,MATCH($B189,Base_Dados!$B:$B,0))=0,0,
MAX(0, MIN(AE$1,
((INDEX(Base_Dados!AE:AE,MATCH($B189,Base_Dados!$B:$B,0))-MIN(Base_Dados!AE$5:AE$98)) /
(IF(MAX(Base_Dados!AE$5:AE$98)-MIN(Base_Dados!AE$5:AE$98)=0,1,MAX(Base_Dados!AE$5:AE$98)-MIN(Base_Dados!AE$5:AE$98)))) * AE$1)))</f>
        <v>9.060837048755932E-3</v>
      </c>
      <c r="AF189" s="106">
        <f>IF(INDEX(Base_Dados!AF:AF,MATCH($B189,Base_Dados!$B:$B,0))=0,0,
MAX(0, MIN(AF$1,
((INDEX(Base_Dados!AF:AF,MATCH($B189,Base_Dados!$B:$B,0))-MIN(Base_Dados!AF$5:AF$98)) /
(IF(MAX(Base_Dados!AF$5:AF$98)-MIN(Base_Dados!AF$5:AF$98)=0,1,MAX(Base_Dados!AF$5:AF$98)-MIN(Base_Dados!AF$5:AF$98)))) * AF$1)))</f>
        <v>1.130878499517308E-2</v>
      </c>
      <c r="AG189" s="106">
        <f>IF(INDEX(Base_Dados!AG:AG,MATCH($B189,Base_Dados!$B:$B,0))=0,0,
MAX(0, MIN(AG$1,
((INDEX(Base_Dados!AG:AG,MATCH($B189,Base_Dados!$B:$B,0))-MIN(Base_Dados!AG$5:AG$98)) /
(IF(MAX(Base_Dados!AG$5:AG$98)-MIN(Base_Dados!AG$5:AG$98)=0,1,MAX(Base_Dados!AG$5:AG$98)-MIN(Base_Dados!AG$5:AG$98)))) * AG$1)))</f>
        <v>1.8034858617239746E-2</v>
      </c>
      <c r="AH189" s="106">
        <f>IF(INDEX(Base_Dados!AH:AH,MATCH($B189,Base_Dados!$B:$B,0))=0,0,
MAX(0, MIN(AH$1,
((INDEX(Base_Dados!AH:AH,MATCH($B189,Base_Dados!$B:$B,0))-MIN(Base_Dados!AH$5:AH$98)) /
(IF(MAX(Base_Dados!AH$5:AH$98)-MIN(Base_Dados!AH$5:AH$98)=0,1,MAX(Base_Dados!AH$5:AH$98)-MIN(Base_Dados!AH$5:AH$98)))) * AH$1)))</f>
        <v>1.513707428327546</v>
      </c>
      <c r="AI189" s="106">
        <f>IF(INDEX(Base_Dados!AI:AI,MATCH($B189,Base_Dados!$B:$B,0))=0,0,
MAX(0, MIN(AI$1,
((INDEX(Base_Dados!AI:AI,MATCH($B189,Base_Dados!$B:$B,0))-MIN(Base_Dados!AI$5:AI$98)) /
(IF(MAX(Base_Dados!AI$5:AI$98)-MIN(Base_Dados!AI$5:AI$98)=0,1,MAX(Base_Dados!AI$5:AI$98)-MIN(Base_Dados!AI$5:AI$98)))) * AI$1)))</f>
        <v>7.1428571428571425E-2</v>
      </c>
      <c r="AJ189" s="106">
        <f>IF(INDEX(Base_Dados!AJ:AJ,MATCH($B189,Base_Dados!$B:$B,0))=0,0,
MAX(0, MIN(AJ$1,
((INDEX(Base_Dados!AJ:AJ,MATCH($B189,Base_Dados!$B:$B,0))-MIN(Base_Dados!AJ$5:AJ$98)) /
(IF(MAX(Base_Dados!AJ$5:AJ$98)-MIN(Base_Dados!AJ$5:AJ$98)=0,1,MAX(Base_Dados!AJ$5:AJ$98)-MIN(Base_Dados!AJ$5:AJ$98)))) * AJ$1)))</f>
        <v>0.71428571428571419</v>
      </c>
      <c r="AK189" s="106">
        <f>IF(INDEX(Base_Dados!AK:AK,MATCH($B189,Base_Dados!$B:$B,0))=0,0,
MAX(0, MIN(AK$1,
((INDEX(Base_Dados!AK:AK,MATCH($B189,Base_Dados!$B:$B,0))-MIN(Base_Dados!AK$5:AK$98)) /
(IF(MAX(Base_Dados!AK$5:AK$98)-MIN(Base_Dados!AK$5:AK$98)=0,1,MAX(Base_Dados!AK$5:AK$98)-MIN(Base_Dados!AK$5:AK$98)))) * AK$1)))</f>
        <v>7.2988505747126439E-2</v>
      </c>
      <c r="AL189" s="106">
        <f>IF(INDEX(Base_Dados!AL:AL,MATCH($B189,Base_Dados!$B:$B,0))=0,0,
MAX(0, MIN(AL$1,
((INDEX(Base_Dados!AL:AL,MATCH($B189,Base_Dados!$B:$B,0))-MIN(Base_Dados!AL$5:AL$98)) /
(IF(MAX(Base_Dados!AL$5:AL$98)-MIN(Base_Dados!AL$5:AL$98)=0,1,MAX(Base_Dados!AL$5:AL$98)-MIN(Base_Dados!AL$5:AL$98)))) * AL$1)))</f>
        <v>0</v>
      </c>
      <c r="AM189" s="106">
        <f>IF(INDEX(Base_Dados!AM:AM,MATCH($B189,Base_Dados!$B:$B,0))=0,0,
MAX(0, MIN(AM$1,
((INDEX(Base_Dados!AM:AM,MATCH($B189,Base_Dados!$B:$B,0))-MIN(Base_Dados!AM$5:AM$98)) /
(IF(MAX(Base_Dados!AM$5:AM$98)-MIN(Base_Dados!AM$5:AM$98)=0,1,MAX(Base_Dados!AM$5:AM$98)-MIN(Base_Dados!AM$5:AM$98)))) * AM$1)))</f>
        <v>2.4857586742620404E-2</v>
      </c>
      <c r="AN189" s="106">
        <f>IF(INDEX(Base_Dados!AN:AN,MATCH($B189,Base_Dados!$B:$B,0))=0,0,
MAX(0, MIN(AN$1,
((INDEX(Base_Dados!AN:AN,MATCH($B189,Base_Dados!$B:$B,0))-MIN(Base_Dados!AN$5:AN$98)) /
(IF(MAX(Base_Dados!AN$5:AN$98)-MIN(Base_Dados!AN$5:AN$98)=0,1,MAX(Base_Dados!AN$5:AN$98)-MIN(Base_Dados!AN$5:AN$98)))) * AN$1)))</f>
        <v>8.7367178276269178E-2</v>
      </c>
      <c r="AO189" s="106">
        <f>IF(INDEX(Base_Dados!AO:AO,MATCH($B189,Base_Dados!$B:$B,0))=0,0,
MAX(0, MIN(AO$1,
((INDEX(Base_Dados!AO:AO,MATCH($B189,Base_Dados!$B:$B,0))-MIN(Base_Dados!AO$5:AO$98)) /
(IF(MAX(Base_Dados!AO$5:AO$98)-MIN(Base_Dados!AO$5:AO$98)=0,1,MAX(Base_Dados!AO$5:AO$98)-MIN(Base_Dados!AO$5:AO$98)))) * AO$1)))</f>
        <v>0</v>
      </c>
      <c r="AP189" s="106">
        <f>IF(INDEX(Base_Dados!AP:AP,MATCH($B189,Base_Dados!$B:$B,0))=0,0,
MAX(0, MIN(AP$1,
((INDEX(Base_Dados!AP:AP,MATCH($B189,Base_Dados!$B:$B,0))-MIN(Base_Dados!AP$5:AP$98)) /
(IF(MAX(Base_Dados!AP$5:AP$98)-MIN(Base_Dados!AP$5:AP$98)=0,1,MAX(Base_Dados!AP$5:AP$98)-MIN(Base_Dados!AP$5:AP$98)))) * AP$1)))</f>
        <v>2.2935779816513763E-2</v>
      </c>
      <c r="AQ189" s="106">
        <f>IF(INDEX(Base_Dados!AQ:AQ,MATCH($B189,Base_Dados!$B:$B,0))=0,0,
MAX(0, MIN(AQ$1,
((INDEX(Base_Dados!AQ:AQ,MATCH($B189,Base_Dados!$B:$B,0))-MIN(Base_Dados!AQ$5:AQ$98)) /
(IF(MAX(Base_Dados!AQ$5:AQ$98)-MIN(Base_Dados!AQ$5:AQ$98)=0,1,MAX(Base_Dados!AQ$5:AQ$98)-MIN(Base_Dados!AQ$5:AQ$98)))) * AQ$1)))</f>
        <v>0</v>
      </c>
      <c r="AR189" s="106">
        <f>IF(INDEX(Base_Dados!AR:AR,MATCH($B189,Base_Dados!$B:$B,0))=0,0,
MAX(0, MIN(AR$1,
((INDEX(Base_Dados!AR:AR,MATCH($B189,Base_Dados!$B:$B,0))-MIN(Base_Dados!AR$5:AR$98)) /
(IF(MAX(Base_Dados!AR$5:AR$98)-MIN(Base_Dados!AR$5:AR$98)=0,1,MAX(Base_Dados!AR$5:AR$98)-MIN(Base_Dados!AR$5:AR$98)))) * AR$1)))</f>
        <v>0</v>
      </c>
      <c r="AS189" s="106">
        <f>IF(INDEX(Base_Dados!AS:AS,MATCH($B189,Base_Dados!$B:$B,0))=0,0,
MAX(0, MIN(AS$1,
((INDEX(Base_Dados!AS:AS,MATCH($B189,Base_Dados!$B:$B,0))-MIN(Base_Dados!AS$5:AS$98)) /
(IF(MAX(Base_Dados!AS$5:AS$98)-MIN(Base_Dados!AS$5:AS$98)=0,1,MAX(Base_Dados!AS$5:AS$98)-MIN(Base_Dados!AS$5:AS$98)))) * AS$1)))</f>
        <v>0</v>
      </c>
      <c r="AT189" s="106">
        <f>IF(INDEX(Base_Dados!AT:AT,MATCH($B189,Base_Dados!$B:$B,0))=0,0,
MAX(0, MIN(AT$1,
((INDEX(Base_Dados!AT:AT,MATCH($B189,Base_Dados!$B:$B,0))-MIN(Base_Dados!AT$5:AT$98)) /
(IF(MAX(Base_Dados!AT$5:AT$98)-MIN(Base_Dados!AT$5:AT$98)=0,1,MAX(Base_Dados!AT$5:AT$98)-MIN(Base_Dados!AT$5:AT$98)))) * AT$1)))</f>
        <v>0</v>
      </c>
      <c r="AU189" s="106">
        <f>IF(INDEX(Base_Dados!AU:AU,MATCH($B189,Base_Dados!$B:$B,0))=0,0,
MAX(0, MIN(AU$1,
((INDEX(Base_Dados!AU:AU,MATCH($B189,Base_Dados!$B:$B,0))-MIN(Base_Dados!AU$5:AU$98)) /
(IF(MAX(Base_Dados!AU$5:AU$98)-MIN(Base_Dados!AU$5:AU$98)=0,1,MAX(Base_Dados!AU$5:AU$98)-MIN(Base_Dados!AU$5:AU$98)))) * AU$1)))</f>
        <v>3.7453183520599251E-3</v>
      </c>
      <c r="AV189" s="106">
        <f>IF(INDEX(Base_Dados!AV:AV,MATCH($B189,Base_Dados!$B:$B,0))=0,0,
MAX(0, MIN(AV$1,
((INDEX(Base_Dados!AV:AV,MATCH($B189,Base_Dados!$B:$B,0))-MIN(Base_Dados!AV$5:AV$98)) /
(IF(MAX(Base_Dados!AV$5:AV$98)-MIN(Base_Dados!AV$5:AV$98)=0,1,MAX(Base_Dados!AV$5:AV$98)-MIN(Base_Dados!AV$5:AV$98)))) * AV$1)))</f>
        <v>0</v>
      </c>
      <c r="AW189" s="106">
        <f>IF(INDEX(Base_Dados!AW:AW,MATCH($B189,Base_Dados!$B:$B,0))=0,0,
MAX(0, MIN(AW$1,
((INDEX(Base_Dados!AW:AW,MATCH($B189,Base_Dados!$B:$B,0))-MIN(Base_Dados!AW$5:AW$98)) /
(IF(MAX(Base_Dados!AW$5:AW$98)-MIN(Base_Dados!AW$5:AW$98)=0,1,MAX(Base_Dados!AW$5:AW$98)-MIN(Base_Dados!AW$5:AW$98)))) * AW$1)))</f>
        <v>0</v>
      </c>
      <c r="AX189" s="106">
        <f>IF(INDEX(Base_Dados!AX:AX,MATCH($B189,Base_Dados!$B:$B,0))=0,0,
MAX(0, MIN(AX$1,
((INDEX(Base_Dados!AX:AX,MATCH($B189,Base_Dados!$B:$B,0))-MIN(Base_Dados!AX$5:AX$98)) /
(IF(MAX(Base_Dados!AX$5:AX$98)-MIN(Base_Dados!AX$5:AX$98)=0,1,MAX(Base_Dados!AX$5:AX$98)-MIN(Base_Dados!AX$5:AX$98)))) * AX$1)))</f>
        <v>7.8118308121905679E-3</v>
      </c>
      <c r="AY189" s="106">
        <f>IF(INDEX(Base_Dados!AY:AY,MATCH($B189,Base_Dados!$B:$B,0))=0,0,
MAX(0, MIN(AY$1,
((INDEX(Base_Dados!AY:AY,MATCH($B189,Base_Dados!$B:$B,0))-MIN(Base_Dados!AY$5:AY$98)) /
(IF(MAX(Base_Dados!AY$5:AY$98)-MIN(Base_Dados!AY$5:AY$98)=0,1,MAX(Base_Dados!AY$5:AY$98)-MIN(Base_Dados!AY$5:AY$98)))) * AY$1)))</f>
        <v>2.967359050445104E-3</v>
      </c>
      <c r="AZ189" s="106">
        <f>IF(INDEX(Base_Dados!AZ:AZ,MATCH($B189,Base_Dados!$B:$B,0))=0,0,
MAX(0, MIN(AZ$1,
((INDEX(Base_Dados!AZ:AZ,MATCH($B189,Base_Dados!$B:$B,0))-MIN(Base_Dados!AZ$5:AZ$98)) /
(IF(MAX(Base_Dados!AZ$5:AZ$98)-MIN(Base_Dados!AZ$5:AZ$98)=0,1,MAX(Base_Dados!AZ$5:AZ$98)-MIN(Base_Dados!AZ$5:AZ$98)))) * AZ$1)))</f>
        <v>0.28125</v>
      </c>
      <c r="BA189" s="106">
        <f>IF(INDEX(Base_Dados!BA:BA,MATCH($B189,Base_Dados!$B:$B,0))=0,0,
MAX(0, MIN(BA$1,
((INDEX(Base_Dados!BA:BA,MATCH($B189,Base_Dados!$B:$B,0))-MIN(Base_Dados!BA$5:BA$98)) /
(IF(MAX(Base_Dados!BA$5:BA$98)-MIN(Base_Dados!BA$5:BA$98)=0,1,MAX(Base_Dados!BA$5:BA$98)-MIN(Base_Dados!BA$5:BA$98)))) * BA$1)))</f>
        <v>6.2834432380825506E-2</v>
      </c>
      <c r="BB189" s="106">
        <f>IF(INDEX(Base_Dados!BB:BB,MATCH($B189,Base_Dados!$B:$B,0))=0,0,
MAX(0, MIN(BB$1,
((INDEX(Base_Dados!BB:BB,MATCH($B189,Base_Dados!$B:$B,0))-MIN(Base_Dados!BB$5:BB$98)) /
(IF(MAX(Base_Dados!BB$5:BB$98)-MIN(Base_Dados!BB$5:BB$98)=0,1,MAX(Base_Dados!BB$5:BB$98)-MIN(Base_Dados!BB$5:BB$98)))) * BB$1)))</f>
        <v>0.5</v>
      </c>
      <c r="BC189" s="106">
        <f>IF(INDEX(Base_Dados!BC:BC,MATCH($B189,Base_Dados!$B:$B,0))=0,0,
MAX(0, MIN(BC$1,
((INDEX(Base_Dados!BC:BC,MATCH($B189,Base_Dados!$B:$B,0))-MIN(Base_Dados!BC$5:BC$98)) /
(IF(MAX(Base_Dados!BC$5:BC$98)-MIN(Base_Dados!BC$5:BC$98)=0,1,MAX(Base_Dados!BC$5:BC$98)-MIN(Base_Dados!BC$5:BC$98)))) * BC$1)))</f>
        <v>7.2448155130622138E-2</v>
      </c>
      <c r="BD189" s="106">
        <f>IF(INDEX(Base_Dados!BD:BD,MATCH($B189,Base_Dados!$B:$B,0))=0,0,
MAX(0, MIN(BD$1,
((INDEX(Base_Dados!BD:BD,MATCH($B189,Base_Dados!$B:$B,0))-MIN(Base_Dados!BD$5:BD$98)) /
(IF(MAX(Base_Dados!BD$5:BD$98)-MIN(Base_Dados!BD$5:BD$98)=0,1,MAX(Base_Dados!BD$5:BD$98)-MIN(Base_Dados!BD$5:BD$98)))) * BD$1)))</f>
        <v>2.0635690049165569E-2</v>
      </c>
      <c r="BE189" s="106">
        <f>IF(INDEX(Base_Dados!BE:BE,MATCH($B189,Base_Dados!$B:$B,0))=0,0,
MAX(0, MIN(BE$1,
((INDEX(Base_Dados!BE:BE,MATCH($B189,Base_Dados!$B:$B,0))-MIN(Base_Dados!BE$5:BE$98)) /
(IF(MAX(Base_Dados!BE$5:BE$98)-MIN(Base_Dados!BE$5:BE$98)=0,1,MAX(Base_Dados!BE$5:BE$98)-MIN(Base_Dados!BE$5:BE$98)))) * BE$1)))</f>
        <v>8.3291520321123927E-2</v>
      </c>
      <c r="BF189" s="106">
        <f>IF(INDEX(Base_Dados!BF:BF,MATCH($B189,Base_Dados!$B:$B,0))=0,0,
MAX(0, MIN(BF$1,
((INDEX(Base_Dados!BF:BF,MATCH($B189,Base_Dados!$B:$B,0))-MIN(Base_Dados!BF$5:BF$98)) /
(IF(MAX(Base_Dados!BF$5:BF$98)-MIN(Base_Dados!BF$5:BF$98)=0,1,MAX(Base_Dados!BF$5:BF$98)-MIN(Base_Dados!BF$5:BF$98)))) * BF$1)))</f>
        <v>0</v>
      </c>
      <c r="BG189" s="106">
        <f>IF(INDEX(Base_Dados!BG:BG,MATCH($B189,Base_Dados!$B:$B,0))=0,0,
MAX(0, MIN(BG$1,
((INDEX(Base_Dados!BG:BG,MATCH($B189,Base_Dados!$B:$B,0))-MIN(Base_Dados!BG$5:BG$98)) /
(IF(MAX(Base_Dados!BG$5:BG$98)-MIN(Base_Dados!BG$5:BG$98)=0,1,MAX(Base_Dados!BG$5:BG$98)-MIN(Base_Dados!BG$5:BG$98)))) * BG$1)))</f>
        <v>6.688963210702341E-3</v>
      </c>
      <c r="BH189" s="106">
        <f>IF(INDEX(Base_Dados!BH:BH,MATCH($B189,Base_Dados!$B:$B,0))=0,0,
MAX(0, MIN(BH$1,
((INDEX(Base_Dados!BH:BH,MATCH($B189,Base_Dados!$B:$B,0))-MIN(Base_Dados!BH$5:BH$98)) /
(IF(MAX(Base_Dados!BH$5:BH$98)-MIN(Base_Dados!BH$5:BH$98)=0,1,MAX(Base_Dados!BH$5:BH$98)-MIN(Base_Dados!BH$5:BH$98)))) * BH$1)))</f>
        <v>6.5934065934065936E-2</v>
      </c>
      <c r="BI189" s="106">
        <f>IF(INDEX(Base_Dados!BI:BI,MATCH($B189,Base_Dados!$B:$B,0))=0,0,
MAX(0, MIN(BI$1,
((INDEX(Base_Dados!BI:BI,MATCH($B189,Base_Dados!$B:$B,0))-MIN(Base_Dados!BI$5:BI$98)) /
(IF(MAX(Base_Dados!BI$5:BI$98)-MIN(Base_Dados!BI$5:BI$98)=0,1,MAX(Base_Dados!BI$5:BI$98)-MIN(Base_Dados!BI$5:BI$98)))) * BI$1)))</f>
        <v>4.3681747269890797E-2</v>
      </c>
      <c r="BJ189" s="106">
        <f>IF(INDEX(Base_Dados!BJ:BJ,MATCH($B189,Base_Dados!$B:$B,0))=0,0,
MAX(0, MIN(BJ$1,
((INDEX(Base_Dados!BJ:BJ,MATCH($B189,Base_Dados!$B:$B,0))-MIN(Base_Dados!BJ$5:BJ$98)) /
(IF(MAX(Base_Dados!BJ$5:BJ$98)-MIN(Base_Dados!BJ$5:BJ$98)=0,1,MAX(Base_Dados!BJ$5:BJ$98)-MIN(Base_Dados!BJ$5:BJ$98)))) * BJ$1)))</f>
        <v>2.1052631578947368E-2</v>
      </c>
      <c r="BK189" s="106">
        <f>IF(INDEX(Base_Dados!BK:BK,MATCH($B189,Base_Dados!$B:$B,0))=0,0,
MAX(0, MIN(BK$1,
((INDEX(Base_Dados!BK:BK,MATCH($B189,Base_Dados!$B:$B,0))-MIN(Base_Dados!BK$5:BK$98)) /
(IF(MAX(Base_Dados!BK$5:BK$98)-MIN(Base_Dados!BK$5:BK$98)=0,1,MAX(Base_Dados!BK$5:BK$98)-MIN(Base_Dados!BK$5:BK$98)))) * BK$1)))</f>
        <v>1.7857142857142856E-2</v>
      </c>
      <c r="BL189" s="106">
        <f>IF(INDEX(Base_Dados!BL:BL,MATCH($B189,Base_Dados!$B:$B,0))=0,0,
MAX(0, MIN(BL$1,
((INDEX(Base_Dados!BL:BL,MATCH($B189,Base_Dados!$B:$B,0))-MIN(Base_Dados!BL$5:BL$98)) /
(IF(MAX(Base_Dados!BL$5:BL$98)-MIN(Base_Dados!BL$5:BL$98)=0,1,MAX(Base_Dados!BL$5:BL$98)-MIN(Base_Dados!BL$5:BL$98)))) * BL$1)))</f>
        <v>8.7947882736156349E-2</v>
      </c>
      <c r="BM189" s="106">
        <f>IF(INDEX(Base_Dados!BM:BM,MATCH($B189,Base_Dados!$B:$B,0))=0,0,
MAX(0, MIN(BM$1,
((INDEX(Base_Dados!BM:BM,MATCH($B189,Base_Dados!$B:$B,0))-MIN(Base_Dados!BM$5:BM$98)) /
(IF(MAX(Base_Dados!BM$5:BM$98)-MIN(Base_Dados!BM$5:BM$98)=0,1,MAX(Base_Dados!BM$5:BM$98)-MIN(Base_Dados!BM$5:BM$98)))) * BM$1)))</f>
        <v>0.59075884130087186</v>
      </c>
      <c r="BN189" s="106">
        <f>IF(INDEX(Base_Dados!BN:BN,MATCH($B189,Base_Dados!$B:$B,0))=0,0,
MAX(0, MIN(BN$1,
((INDEX(Base_Dados!BN:BN,MATCH($B189,Base_Dados!$B:$B,0))-MIN(Base_Dados!BN$5:BN$98)) /
(IF(MAX(Base_Dados!BN$5:BN$98)-MIN(Base_Dados!BN$5:BN$98)=0,1,MAX(Base_Dados!BN$5:BN$98)-MIN(Base_Dados!BN$5:BN$98)))) * BN$1)))</f>
        <v>0.41503894898147065</v>
      </c>
      <c r="BO189" s="106">
        <f>IF(INDEX(Base_Dados!BO:BO,MATCH($B189,Base_Dados!$B:$B,0))=0,0,
MAX(0, MIN(BO$1,
((INDEX(Base_Dados!BO:BO,MATCH($B189,Base_Dados!$B:$B,0))-MIN(Base_Dados!BO$5:BO$98)) /
(IF(MAX(Base_Dados!BO$5:BO$98)-MIN(Base_Dados!BO$5:BO$98)=0,1,MAX(Base_Dados!BO$5:BO$98)-MIN(Base_Dados!BO$5:BO$98)))) * BO$1)))</f>
        <v>0</v>
      </c>
      <c r="BP189" s="106">
        <f t="shared" si="12"/>
        <v>11.197075175082531</v>
      </c>
      <c r="BQ189" s="111">
        <f t="shared" si="13"/>
        <v>0.34990220584820225</v>
      </c>
      <c r="BR189" s="112">
        <f t="shared" si="14"/>
        <v>3.5393892370178981E-2</v>
      </c>
      <c r="BS189" s="113">
        <f t="shared" si="15"/>
        <v>11.161681282712353</v>
      </c>
    </row>
    <row r="190" spans="1:71">
      <c r="A190" s="21">
        <v>26011</v>
      </c>
      <c r="B190" s="21" t="s">
        <v>480</v>
      </c>
      <c r="C190" s="21" t="s">
        <v>475</v>
      </c>
      <c r="D190" s="105">
        <f>IF(INDEX(Base_Dados!D:D,MATCH($B190,Base_Dados!$B:$B,0))=0,0,
MAX(0, MIN(D$1,
((INDEX(Base_Dados!D:D,MATCH($B190,Base_Dados!$B:$B,0))-MIN(Base_Dados!D$5:D$98)) /
(IF(MAX(Base_Dados!D$5:D$98)-MIN(Base_Dados!D$5:D$98)=0,1,MAX(Base_Dados!D$5:D$98)-MIN(Base_Dados!D$5:D$98)))) * D$1)))</f>
        <v>0.98764545854762353</v>
      </c>
      <c r="E190" s="106">
        <f>IF(INDEX(Base_Dados!E:E,MATCH($B190,Base_Dados!$B:$B,0))=0,0,
MAX(0, MIN(E$1,
((INDEX(Base_Dados!E:E,MATCH($B190,Base_Dados!$B:$B,0))-MIN(Base_Dados!E$5:E$98)) /
(IF(MAX(Base_Dados!E$5:E$98)-MIN(Base_Dados!E$5:E$98)=0,1,MAX(Base_Dados!E$5:E$98)-MIN(Base_Dados!E$5:E$98)))) * E$1)))</f>
        <v>0.35549326188271069</v>
      </c>
      <c r="F190" s="106">
        <f>IF(INDEX(Base_Dados!F:F,MATCH($B190,Base_Dados!$B:$B,0))=0,0,
MAX(0, MIN(F$1,
((INDEX(Base_Dados!F:F,MATCH($B190,Base_Dados!$B:$B,0))-MIN(Base_Dados!F$5:F$98)) /
(IF(MAX(Base_Dados!F$5:F$98)-MIN(Base_Dados!F$5:F$98)=0,1,MAX(Base_Dados!F$5:F$98)-MIN(Base_Dados!F$5:F$98)))) * F$1)))</f>
        <v>0.34190391627151306</v>
      </c>
      <c r="G190" s="106">
        <f>IF(INDEX(Base_Dados!G:G,MATCH($B190,Base_Dados!$B:$B,0))=0,0,
MAX(0, MIN(G$1,
((INDEX(Base_Dados!G:G,MATCH($B190,Base_Dados!$B:$B,0))-MIN(Base_Dados!G$5:G$98)) /
(IF(MAX(Base_Dados!G$5:G$98)-MIN(Base_Dados!G$5:G$98)=0,1,MAX(Base_Dados!G$5:G$98)-MIN(Base_Dados!G$5:G$98)))) * G$1)))</f>
        <v>0.31834749815045382</v>
      </c>
      <c r="H190" s="106">
        <f>IF(INDEX(Base_Dados!H:H,MATCH($B190,Base_Dados!$B:$B,0))=0,0,
MAX(0, MIN(H$1,
((INDEX(Base_Dados!H:H,MATCH($B190,Base_Dados!$B:$B,0))-MIN(Base_Dados!H$5:H$98)) /
(IF(MAX(Base_Dados!H$5:H$98)-MIN(Base_Dados!H$5:H$98)=0,1,MAX(Base_Dados!H$5:H$98)-MIN(Base_Dados!H$5:H$98)))) * H$1)))</f>
        <v>0.31608935799101051</v>
      </c>
      <c r="I190" s="106">
        <f>IF(INDEX(Base_Dados!I:I,MATCH($B190,Base_Dados!$B:$B,0))=0,0,
MAX(0, MIN(I$1,
((INDEX(Base_Dados!I:I,MATCH($B190,Base_Dados!$B:$B,0))-MIN(Base_Dados!I$5:I$98)) /
(IF(MAX(Base_Dados!I$5:I$98)-MIN(Base_Dados!I$5:I$98)=0,1,MAX(Base_Dados!I$5:I$98)-MIN(Base_Dados!I$5:I$98)))) * I$1)))</f>
        <v>0.32131994969228739</v>
      </c>
      <c r="J190" s="106">
        <f>IF(INDEX(Base_Dados!J:J,MATCH($B190,Base_Dados!$B:$B,0))=0,0,
MAX(0, MIN(J$1,
((INDEX(Base_Dados!J:J,MATCH($B190,Base_Dados!$B:$B,0))-MIN(Base_Dados!J$5:J$98)) /
(IF(MAX(Base_Dados!J$5:J$98)-MIN(Base_Dados!J$5:J$98)=0,1,MAX(Base_Dados!J$5:J$98)-MIN(Base_Dados!J$5:J$98)))) * J$1)))</f>
        <v>0.33460225059562643</v>
      </c>
      <c r="K190" s="106">
        <f>IF(INDEX(Base_Dados!K:K,MATCH($B190,Base_Dados!$B:$B,0))=0,0,
MAX(0, MIN(K$1,
((INDEX(Base_Dados!K:K,MATCH($B190,Base_Dados!$B:$B,0))-MIN(Base_Dados!K$5:K$98)) /
(IF(MAX(Base_Dados!K$5:K$98)-MIN(Base_Dados!K$5:K$98)=0,1,MAX(Base_Dados!K$5:K$98)-MIN(Base_Dados!K$5:K$98)))) * K$1)))</f>
        <v>0.3284492397137746</v>
      </c>
      <c r="L190" s="106">
        <f>IF(INDEX(Base_Dados!L:L,MATCH($B190,Base_Dados!$B:$B,0))=0,0,
MAX(0, MIN(L$1,
((INDEX(Base_Dados!L:L,MATCH($B190,Base_Dados!$B:$B,0))-MIN(Base_Dados!L$5:L$98)) /
(IF(MAX(Base_Dados!L$5:L$98)-MIN(Base_Dados!L$5:L$98)=0,1,MAX(Base_Dados!L$5:L$98)-MIN(Base_Dados!L$5:L$98)))) * L$1)))</f>
        <v>0.35189723654187444</v>
      </c>
      <c r="M190" s="106">
        <f>IF(INDEX(Base_Dados!M:M,MATCH($B190,Base_Dados!$B:$B,0))=0,0,
MAX(0, MIN(M$1,
((INDEX(Base_Dados!M:M,MATCH($B190,Base_Dados!$B:$B,0))-MIN(Base_Dados!M$5:M$98)) /
(IF(MAX(Base_Dados!M$5:M$98)-MIN(Base_Dados!M$5:M$98)=0,1,MAX(Base_Dados!M$5:M$98)-MIN(Base_Dados!M$5:M$98)))) * M$1)))</f>
        <v>0.36964431486880467</v>
      </c>
      <c r="N190" s="106">
        <f>IF(INDEX(Base_Dados!N:N,MATCH($B190,Base_Dados!$B:$B,0))=0,0,
MAX(0, MIN(N$1,
((INDEX(Base_Dados!N:N,MATCH($B190,Base_Dados!$B:$B,0))-MIN(Base_Dados!N$5:N$98)) /
(IF(MAX(Base_Dados!N$5:N$98)-MIN(Base_Dados!N$5:N$98)=0,1,MAX(Base_Dados!N$5:N$98)-MIN(Base_Dados!N$5:N$98)))) * N$1)))</f>
        <v>0.48599723139175804</v>
      </c>
      <c r="O190" s="106">
        <f>IF(INDEX(Base_Dados!O:O,MATCH($B190,Base_Dados!$B:$B,0))=0,0,
MAX(0, MIN(O$1,
((INDEX(Base_Dados!O:O,MATCH($B190,Base_Dados!$B:$B,0))-MIN(Base_Dados!O$5:O$98)) /
(IF(MAX(Base_Dados!O$5:O$98)-MIN(Base_Dados!O$5:O$98)=0,1,MAX(Base_Dados!O$5:O$98)-MIN(Base_Dados!O$5:O$98)))) * O$1)))</f>
        <v>0.59473772228106359</v>
      </c>
      <c r="P190" s="106">
        <f>IF(INDEX(Base_Dados!P:P,MATCH($B190,Base_Dados!$B:$B,0))=0,0,
MAX(0, MIN(P$1,
((INDEX(Base_Dados!P:P,MATCH($B190,Base_Dados!$B:$B,0))-MIN(Base_Dados!P$5:P$98)) /
(IF(MAX(Base_Dados!P$5:P$98)-MIN(Base_Dados!P$5:P$98)=0,1,MAX(Base_Dados!P$5:P$98)-MIN(Base_Dados!P$5:P$98)))) * P$1)))</f>
        <v>0.15916089072059703</v>
      </c>
      <c r="Q190" s="106">
        <f>IF(INDEX(Base_Dados!Q:Q,MATCH($B190,Base_Dados!$B:$B,0))=0,0,
MAX(0, MIN(Q$1,
((INDEX(Base_Dados!Q:Q,MATCH($B190,Base_Dados!$B:$B,0))-MIN(Base_Dados!Q$5:Q$98)) /
(IF(MAX(Base_Dados!Q$5:Q$98)-MIN(Base_Dados!Q$5:Q$98)=0,1,MAX(Base_Dados!Q$5:Q$98)-MIN(Base_Dados!Q$5:Q$98)))) * Q$1)))</f>
        <v>3.988731504396819E-2</v>
      </c>
      <c r="R190" s="106">
        <f>IF(INDEX(Base_Dados!R:R,MATCH($B190,Base_Dados!$B:$B,0))=0,0,
MAX(0, MIN(R$1,
((INDEX(Base_Dados!R:R,MATCH($B190,Base_Dados!$B:$B,0))-MIN(Base_Dados!R$5:R$98)) /
(IF(MAX(Base_Dados!R$5:R$98)-MIN(Base_Dados!R$5:R$98)=0,1,MAX(Base_Dados!R$5:R$98)-MIN(Base_Dados!R$5:R$98)))) * R$1)))</f>
        <v>3.4276983714004186E-2</v>
      </c>
      <c r="S190" s="106">
        <f>IF(INDEX(Base_Dados!S:S,MATCH($B190,Base_Dados!$B:$B,0))=0,0,
MAX(0, MIN(S$1,
((INDEX(Base_Dados!S:S,MATCH($B190,Base_Dados!$B:$B,0))-MIN(Base_Dados!S$5:S$98)) /
(IF(MAX(Base_Dados!S$5:S$98)-MIN(Base_Dados!S$5:S$98)=0,1,MAX(Base_Dados!S$5:S$98)-MIN(Base_Dados!S$5:S$98)))) * S$1)))</f>
        <v>6.9452557477720361E-2</v>
      </c>
      <c r="T190" s="106">
        <f>IF(INDEX(Base_Dados!T:T,MATCH($B190,Base_Dados!$B:$B,0))=0,0,
MAX(0, MIN(T$1,
((INDEX(Base_Dados!T:T,MATCH($B190,Base_Dados!$B:$B,0))-MIN(Base_Dados!T$5:T$98)) /
(IF(MAX(Base_Dados!T$5:T$98)-MIN(Base_Dados!T$5:T$98)=0,1,MAX(Base_Dados!T$5:T$98)-MIN(Base_Dados!T$5:T$98)))) * T$1)))</f>
        <v>0.54597148889891223</v>
      </c>
      <c r="U190" s="106">
        <f>IF(INDEX(Base_Dados!U:U,MATCH($B190,Base_Dados!$B:$B,0))=0,0,
MAX(0, MIN(U$1,
((INDEX(Base_Dados!U:U,MATCH($B190,Base_Dados!$B:$B,0))-MIN(Base_Dados!U$5:U$98)) /
(IF(MAX(Base_Dados!U$5:U$98)-MIN(Base_Dados!U$5:U$98)=0,1,MAX(Base_Dados!U$5:U$98)-MIN(Base_Dados!U$5:U$98)))) * U$1)))</f>
        <v>0.72353710293692242</v>
      </c>
      <c r="V190" s="106">
        <f>IF(INDEX(Base_Dados!V:V,MATCH($B190,Base_Dados!$B:$B,0))=0,0,
MAX(0, MIN(V$1,
((INDEX(Base_Dados!V:V,MATCH($B190,Base_Dados!$B:$B,0))-MIN(Base_Dados!V$5:V$98)) /
(IF(MAX(Base_Dados!V$5:V$98)-MIN(Base_Dados!V$5:V$98)=0,1,MAX(Base_Dados!V$5:V$98)-MIN(Base_Dados!V$5:V$98)))) * V$1)))</f>
        <v>0.13198715366873179</v>
      </c>
      <c r="W190" s="106">
        <f>IF(INDEX(Base_Dados!W:W,MATCH($B190,Base_Dados!$B:$B,0))=0,0,
MAX(0, MIN(W$1,
((INDEX(Base_Dados!W:W,MATCH($B190,Base_Dados!$B:$B,0))-MIN(Base_Dados!W$5:W$98)) /
(IF(MAX(Base_Dados!W$5:W$98)-MIN(Base_Dados!W$5:W$98)=0,1,MAX(Base_Dados!W$5:W$98)-MIN(Base_Dados!W$5:W$98)))) * W$1)))</f>
        <v>2.2201950011989595</v>
      </c>
      <c r="X190" s="106">
        <f>IF(INDEX(Base_Dados!X:X,MATCH($B190,Base_Dados!$B:$B,0))=0,0,
MAX(0, MIN(X$1,
((INDEX(Base_Dados!X:X,MATCH($B190,Base_Dados!$B:$B,0))-MIN(Base_Dados!X$5:X$98)) /
(IF(MAX(Base_Dados!X$5:X$98)-MIN(Base_Dados!X$5:X$98)=0,1,MAX(Base_Dados!X$5:X$98)-MIN(Base_Dados!X$5:X$98)))) * X$1)))</f>
        <v>3.8135593220338986E-2</v>
      </c>
      <c r="Y190" s="106">
        <f>IF(INDEX(Base_Dados!Y:Y,MATCH($B190,Base_Dados!$B:$B,0))=0,0,
MAX(0, MIN(Y$1,
((INDEX(Base_Dados!Y:Y,MATCH($B190,Base_Dados!$B:$B,0))-MIN(Base_Dados!Y$5:Y$98)) /
(IF(MAX(Base_Dados!Y$5:Y$98)-MIN(Base_Dados!Y$5:Y$98)=0,1,MAX(Base_Dados!Y$5:Y$98)-MIN(Base_Dados!Y$5:Y$98)))) * Y$1)))</f>
        <v>1.1029411764705881E-2</v>
      </c>
      <c r="Z190" s="106">
        <f>IF(INDEX(Base_Dados!Z:Z,MATCH($B190,Base_Dados!$B:$B,0))=0,0,
MAX(0, MIN(Z$1,
((INDEX(Base_Dados!Z:Z,MATCH($B190,Base_Dados!$B:$B,0))-MIN(Base_Dados!Z$5:Z$98)) /
(IF(MAX(Base_Dados!Z$5:Z$98)-MIN(Base_Dados!Z$5:Z$98)=0,1,MAX(Base_Dados!Z$5:Z$98)-MIN(Base_Dados!Z$5:Z$98)))) * Z$1)))</f>
        <v>1.4285714285714287E-2</v>
      </c>
      <c r="AA190" s="106">
        <f>IF(INDEX(Base_Dados!AA:AA,MATCH($B190,Base_Dados!$B:$B,0))=0,0,
MAX(0, MIN(AA$1,
((INDEX(Base_Dados!AA:AA,MATCH($B190,Base_Dados!$B:$B,0))-MIN(Base_Dados!AA$5:AA$98)) /
(IF(MAX(Base_Dados!AA$5:AA$98)-MIN(Base_Dados!AA$5:AA$98)=0,1,MAX(Base_Dados!AA$5:AA$98)-MIN(Base_Dados!AA$5:AA$98)))) * AA$1)))</f>
        <v>3.1468531468531472E-2</v>
      </c>
      <c r="AB190" s="106">
        <f>IF(INDEX(Base_Dados!AB:AB,MATCH($B190,Base_Dados!$B:$B,0))=0,0,
MAX(0, MIN(AB$1,
((INDEX(Base_Dados!AB:AB,MATCH($B190,Base_Dados!$B:$B,0))-MIN(Base_Dados!AB$5:AB$98)) /
(IF(MAX(Base_Dados!AB$5:AB$98)-MIN(Base_Dados!AB$5:AB$98)=0,1,MAX(Base_Dados!AB$5:AB$98)-MIN(Base_Dados!AB$5:AB$98)))) * AB$1)))</f>
        <v>0.22236631476565821</v>
      </c>
      <c r="AC190" s="106">
        <f>IF(INDEX(Base_Dados!AC:AC,MATCH($B190,Base_Dados!$B:$B,0))=0,0,
MAX(0, MIN(AC$1,
((INDEX(Base_Dados!AC:AC,MATCH($B190,Base_Dados!$B:$B,0))-MIN(Base_Dados!AC$5:AC$98)) /
(IF(MAX(Base_Dados!AC$5:AC$98)-MIN(Base_Dados!AC$5:AC$98)=0,1,MAX(Base_Dados!AC$5:AC$98)-MIN(Base_Dados!AC$5:AC$98)))) * AC$1)))</f>
        <v>5.9530978994025832E-2</v>
      </c>
      <c r="AD190" s="106">
        <f>IF(INDEX(Base_Dados!AD:AD,MATCH($B190,Base_Dados!$B:$B,0))=0,0,
MAX(0, MIN(AD$1,
((INDEX(Base_Dados!AD:AD,MATCH($B190,Base_Dados!$B:$B,0))-MIN(Base_Dados!AD$5:AD$98)) /
(IF(MAX(Base_Dados!AD$5:AD$98)-MIN(Base_Dados!AD$5:AD$98)=0,1,MAX(Base_Dados!AD$5:AD$98)-MIN(Base_Dados!AD$5:AD$98)))) * AD$1)))</f>
        <v>3.4344031947936698E-2</v>
      </c>
      <c r="AE190" s="106">
        <f>IF(INDEX(Base_Dados!AE:AE,MATCH($B190,Base_Dados!$B:$B,0))=0,0,
MAX(0, MIN(AE$1,
((INDEX(Base_Dados!AE:AE,MATCH($B190,Base_Dados!$B:$B,0))-MIN(Base_Dados!AE$5:AE$98)) /
(IF(MAX(Base_Dados!AE$5:AE$98)-MIN(Base_Dados!AE$5:AE$98)=0,1,MAX(Base_Dados!AE$5:AE$98)-MIN(Base_Dados!AE$5:AE$98)))) * AE$1)))</f>
        <v>1.9114051488566087E-2</v>
      </c>
      <c r="AF190" s="106">
        <f>IF(INDEX(Base_Dados!AF:AF,MATCH($B190,Base_Dados!$B:$B,0))=0,0,
MAX(0, MIN(AF$1,
((INDEX(Base_Dados!AF:AF,MATCH($B190,Base_Dados!$B:$B,0))-MIN(Base_Dados!AF$5:AF$98)) /
(IF(MAX(Base_Dados!AF$5:AF$98)-MIN(Base_Dados!AF$5:AF$98)=0,1,MAX(Base_Dados!AF$5:AF$98)-MIN(Base_Dados!AF$5:AF$98)))) * AF$1)))</f>
        <v>3.0432584011400726E-2</v>
      </c>
      <c r="AG190" s="106">
        <f>IF(INDEX(Base_Dados!AG:AG,MATCH($B190,Base_Dados!$B:$B,0))=0,0,
MAX(0, MIN(AG$1,
((INDEX(Base_Dados!AG:AG,MATCH($B190,Base_Dados!$B:$B,0))-MIN(Base_Dados!AG$5:AG$98)) /
(IF(MAX(Base_Dados!AG$5:AG$98)-MIN(Base_Dados!AG$5:AG$98)=0,1,MAX(Base_Dados!AG$5:AG$98)-MIN(Base_Dados!AG$5:AG$98)))) * AG$1)))</f>
        <v>3.988731504396819E-2</v>
      </c>
      <c r="AH190" s="106">
        <f>IF(INDEX(Base_Dados!AH:AH,MATCH($B190,Base_Dados!$B:$B,0))=0,0,
MAX(0, MIN(AH$1,
((INDEX(Base_Dados!AH:AH,MATCH($B190,Base_Dados!$B:$B,0))-MIN(Base_Dados!AH$5:AH$98)) /
(IF(MAX(Base_Dados!AH$5:AH$98)-MIN(Base_Dados!AH$5:AH$98)=0,1,MAX(Base_Dados!AH$5:AH$98)-MIN(Base_Dados!AH$5:AH$98)))) * AH$1)))</f>
        <v>1.6137564358161904</v>
      </c>
      <c r="AI190" s="106">
        <f>IF(INDEX(Base_Dados!AI:AI,MATCH($B190,Base_Dados!$B:$B,0))=0,0,
MAX(0, MIN(AI$1,
((INDEX(Base_Dados!AI:AI,MATCH($B190,Base_Dados!$B:$B,0))-MIN(Base_Dados!AI$5:AI$98)) /
(IF(MAX(Base_Dados!AI$5:AI$98)-MIN(Base_Dados!AI$5:AI$98)=0,1,MAX(Base_Dados!AI$5:AI$98)-MIN(Base_Dados!AI$5:AI$98)))) * AI$1)))</f>
        <v>0.21428571428571427</v>
      </c>
      <c r="AJ190" s="106">
        <f>IF(INDEX(Base_Dados!AJ:AJ,MATCH($B190,Base_Dados!$B:$B,0))=0,0,
MAX(0, MIN(AJ$1,
((INDEX(Base_Dados!AJ:AJ,MATCH($B190,Base_Dados!$B:$B,0))-MIN(Base_Dados!AJ$5:AJ$98)) /
(IF(MAX(Base_Dados!AJ$5:AJ$98)-MIN(Base_Dados!AJ$5:AJ$98)=0,1,MAX(Base_Dados!AJ$5:AJ$98)-MIN(Base_Dados!AJ$5:AJ$98)))) * AJ$1)))</f>
        <v>0.84325396825396814</v>
      </c>
      <c r="AK190" s="106">
        <f>IF(INDEX(Base_Dados!AK:AK,MATCH($B190,Base_Dados!$B:$B,0))=0,0,
MAX(0, MIN(AK$1,
((INDEX(Base_Dados!AK:AK,MATCH($B190,Base_Dados!$B:$B,0))-MIN(Base_Dados!AK$5:AK$98)) /
(IF(MAX(Base_Dados!AK$5:AK$98)-MIN(Base_Dados!AK$5:AK$98)=0,1,MAX(Base_Dados!AK$5:AK$98)-MIN(Base_Dados!AK$5:AK$98)))) * AK$1)))</f>
        <v>4.8275862068965517E-2</v>
      </c>
      <c r="AL190" s="106">
        <f>IF(INDEX(Base_Dados!AL:AL,MATCH($B190,Base_Dados!$B:$B,0))=0,0,
MAX(0, MIN(AL$1,
((INDEX(Base_Dados!AL:AL,MATCH($B190,Base_Dados!$B:$B,0))-MIN(Base_Dados!AL$5:AL$98)) /
(IF(MAX(Base_Dados!AL$5:AL$98)-MIN(Base_Dados!AL$5:AL$98)=0,1,MAX(Base_Dados!AL$5:AL$98)-MIN(Base_Dados!AL$5:AL$98)))) * AL$1)))</f>
        <v>0</v>
      </c>
      <c r="AM190" s="106">
        <f>IF(INDEX(Base_Dados!AM:AM,MATCH($B190,Base_Dados!$B:$B,0))=0,0,
MAX(0, MIN(AM$1,
((INDEX(Base_Dados!AM:AM,MATCH($B190,Base_Dados!$B:$B,0))-MIN(Base_Dados!AM$5:AM$98)) /
(IF(MAX(Base_Dados!AM$5:AM$98)-MIN(Base_Dados!AM$5:AM$98)=0,1,MAX(Base_Dados!AM$5:AM$98)-MIN(Base_Dados!AM$5:AM$98)))) * AM$1)))</f>
        <v>8.8037286380113933E-2</v>
      </c>
      <c r="AN190" s="106">
        <f>IF(INDEX(Base_Dados!AN:AN,MATCH($B190,Base_Dados!$B:$B,0))=0,0,
MAX(0, MIN(AN$1,
((INDEX(Base_Dados!AN:AN,MATCH($B190,Base_Dados!$B:$B,0))-MIN(Base_Dados!AN$5:AN$98)) /
(IF(MAX(Base_Dados!AN$5:AN$98)-MIN(Base_Dados!AN$5:AN$98)=0,1,MAX(Base_Dados!AN$5:AN$98)-MIN(Base_Dados!AN$5:AN$98)))) * AN$1)))</f>
        <v>0.13355698997791743</v>
      </c>
      <c r="AO190" s="106">
        <f>IF(INDEX(Base_Dados!AO:AO,MATCH($B190,Base_Dados!$B:$B,0))=0,0,
MAX(0, MIN(AO$1,
((INDEX(Base_Dados!AO:AO,MATCH($B190,Base_Dados!$B:$B,0))-MIN(Base_Dados!AO$5:AO$98)) /
(IF(MAX(Base_Dados!AO$5:AO$98)-MIN(Base_Dados!AO$5:AO$98)=0,1,MAX(Base_Dados!AO$5:AO$98)-MIN(Base_Dados!AO$5:AO$98)))) * AO$1)))</f>
        <v>0</v>
      </c>
      <c r="AP190" s="106">
        <f>IF(INDEX(Base_Dados!AP:AP,MATCH($B190,Base_Dados!$B:$B,0))=0,0,
MAX(0, MIN(AP$1,
((INDEX(Base_Dados!AP:AP,MATCH($B190,Base_Dados!$B:$B,0))-MIN(Base_Dados!AP$5:AP$98)) /
(IF(MAX(Base_Dados!AP$5:AP$98)-MIN(Base_Dados!AP$5:AP$98)=0,1,MAX(Base_Dados!AP$5:AP$98)-MIN(Base_Dados!AP$5:AP$98)))) * AP$1)))</f>
        <v>2.0642201834862386E-2</v>
      </c>
      <c r="AQ190" s="106">
        <f>IF(INDEX(Base_Dados!AQ:AQ,MATCH($B190,Base_Dados!$B:$B,0))=0,0,
MAX(0, MIN(AQ$1,
((INDEX(Base_Dados!AQ:AQ,MATCH($B190,Base_Dados!$B:$B,0))-MIN(Base_Dados!AQ$5:AQ$98)) /
(IF(MAX(Base_Dados!AQ$5:AQ$98)-MIN(Base_Dados!AQ$5:AQ$98)=0,1,MAX(Base_Dados!AQ$5:AQ$98)-MIN(Base_Dados!AQ$5:AQ$98)))) * AQ$1)))</f>
        <v>1.6666666666666666E-2</v>
      </c>
      <c r="AR190" s="106">
        <f>IF(INDEX(Base_Dados!AR:AR,MATCH($B190,Base_Dados!$B:$B,0))=0,0,
MAX(0, MIN(AR$1,
((INDEX(Base_Dados!AR:AR,MATCH($B190,Base_Dados!$B:$B,0))-MIN(Base_Dados!AR$5:AR$98)) /
(IF(MAX(Base_Dados!AR$5:AR$98)-MIN(Base_Dados!AR$5:AR$98)=0,1,MAX(Base_Dados!AR$5:AR$98)-MIN(Base_Dados!AR$5:AR$98)))) * AR$1)))</f>
        <v>0</v>
      </c>
      <c r="AS190" s="106">
        <f>IF(INDEX(Base_Dados!AS:AS,MATCH($B190,Base_Dados!$B:$B,0))=0,0,
MAX(0, MIN(AS$1,
((INDEX(Base_Dados!AS:AS,MATCH($B190,Base_Dados!$B:$B,0))-MIN(Base_Dados!AS$5:AS$98)) /
(IF(MAX(Base_Dados!AS$5:AS$98)-MIN(Base_Dados!AS$5:AS$98)=0,1,MAX(Base_Dados!AS$5:AS$98)-MIN(Base_Dados!AS$5:AS$98)))) * AS$1)))</f>
        <v>4.878048780487805E-2</v>
      </c>
      <c r="AT190" s="106">
        <f>IF(INDEX(Base_Dados!AT:AT,MATCH($B190,Base_Dados!$B:$B,0))=0,0,
MAX(0, MIN(AT$1,
((INDEX(Base_Dados!AT:AT,MATCH($B190,Base_Dados!$B:$B,0))-MIN(Base_Dados!AT$5:AT$98)) /
(IF(MAX(Base_Dados!AT$5:AT$98)-MIN(Base_Dados!AT$5:AT$98)=0,1,MAX(Base_Dados!AT$5:AT$98)-MIN(Base_Dados!AT$5:AT$98)))) * AT$1)))</f>
        <v>7.857142857142857E-2</v>
      </c>
      <c r="AU190" s="106">
        <f>IF(INDEX(Base_Dados!AU:AU,MATCH($B190,Base_Dados!$B:$B,0))=0,0,
MAX(0, MIN(AU$1,
((INDEX(Base_Dados!AU:AU,MATCH($B190,Base_Dados!$B:$B,0))-MIN(Base_Dados!AU$5:AU$98)) /
(IF(MAX(Base_Dados!AU$5:AU$98)-MIN(Base_Dados!AU$5:AU$98)=0,1,MAX(Base_Dados!AU$5:AU$98)-MIN(Base_Dados!AU$5:AU$98)))) * AU$1)))</f>
        <v>6.5543071161048693E-3</v>
      </c>
      <c r="AV190" s="106">
        <f>IF(INDEX(Base_Dados!AV:AV,MATCH($B190,Base_Dados!$B:$B,0))=0,0,
MAX(0, MIN(AV$1,
((INDEX(Base_Dados!AV:AV,MATCH($B190,Base_Dados!$B:$B,0))-MIN(Base_Dados!AV$5:AV$98)) /
(IF(MAX(Base_Dados!AV$5:AV$98)-MIN(Base_Dados!AV$5:AV$98)=0,1,MAX(Base_Dados!AV$5:AV$98)-MIN(Base_Dados!AV$5:AV$98)))) * AV$1)))</f>
        <v>9.6153846153846159E-3</v>
      </c>
      <c r="AW190" s="106">
        <f>IF(INDEX(Base_Dados!AW:AW,MATCH($B190,Base_Dados!$B:$B,0))=0,0,
MAX(0, MIN(AW$1,
((INDEX(Base_Dados!AW:AW,MATCH($B190,Base_Dados!$B:$B,0))-MIN(Base_Dados!AW$5:AW$98)) /
(IF(MAX(Base_Dados!AW$5:AW$98)-MIN(Base_Dados!AW$5:AW$98)=0,1,MAX(Base_Dados!AW$5:AW$98)-MIN(Base_Dados!AW$5:AW$98)))) * AW$1)))</f>
        <v>0</v>
      </c>
      <c r="AX190" s="106">
        <f>IF(INDEX(Base_Dados!AX:AX,MATCH($B190,Base_Dados!$B:$B,0))=0,0,
MAX(0, MIN(AX$1,
((INDEX(Base_Dados!AX:AX,MATCH($B190,Base_Dados!$B:$B,0))-MIN(Base_Dados!AX$5:AX$98)) /
(IF(MAX(Base_Dados!AX$5:AX$98)-MIN(Base_Dados!AX$5:AX$98)=0,1,MAX(Base_Dados!AX$5:AX$98)-MIN(Base_Dados!AX$5:AX$98)))) * AX$1)))</f>
        <v>2.9416586218830261E-2</v>
      </c>
      <c r="AY190" s="106">
        <f>IF(INDEX(Base_Dados!AY:AY,MATCH($B190,Base_Dados!$B:$B,0))=0,0,
MAX(0, MIN(AY$1,
((INDEX(Base_Dados!AY:AY,MATCH($B190,Base_Dados!$B:$B,0))-MIN(Base_Dados!AY$5:AY$98)) /
(IF(MAX(Base_Dados!AY$5:AY$98)-MIN(Base_Dados!AY$5:AY$98)=0,1,MAX(Base_Dados!AY$5:AY$98)-MIN(Base_Dados!AY$5:AY$98)))) * AY$1)))</f>
        <v>2.6046818331684801E-2</v>
      </c>
      <c r="AZ190" s="106">
        <f>IF(INDEX(Base_Dados!AZ:AZ,MATCH($B190,Base_Dados!$B:$B,0))=0,0,
MAX(0, MIN(AZ$1,
((INDEX(Base_Dados!AZ:AZ,MATCH($B190,Base_Dados!$B:$B,0))-MIN(Base_Dados!AZ$5:AZ$98)) /
(IF(MAX(Base_Dados!AZ$5:AZ$98)-MIN(Base_Dados!AZ$5:AZ$98)=0,1,MAX(Base_Dados!AZ$5:AZ$98)-MIN(Base_Dados!AZ$5:AZ$98)))) * AZ$1)))</f>
        <v>0.5</v>
      </c>
      <c r="BA190" s="106">
        <f>IF(INDEX(Base_Dados!BA:BA,MATCH($B190,Base_Dados!$B:$B,0))=0,0,
MAX(0, MIN(BA$1,
((INDEX(Base_Dados!BA:BA,MATCH($B190,Base_Dados!$B:$B,0))-MIN(Base_Dados!BA$5:BA$98)) /
(IF(MAX(Base_Dados!BA$5:BA$98)-MIN(Base_Dados!BA$5:BA$98)=0,1,MAX(Base_Dados!BA$5:BA$98)-MIN(Base_Dados!BA$5:BA$98)))) * BA$1)))</f>
        <v>6.2612402584426824E-2</v>
      </c>
      <c r="BB190" s="106">
        <f>IF(INDEX(Base_Dados!BB:BB,MATCH($B190,Base_Dados!$B:$B,0))=0,0,
MAX(0, MIN(BB$1,
((INDEX(Base_Dados!BB:BB,MATCH($B190,Base_Dados!$B:$B,0))-MIN(Base_Dados!BB$5:BB$98)) /
(IF(MAX(Base_Dados!BB$5:BB$98)-MIN(Base_Dados!BB$5:BB$98)=0,1,MAX(Base_Dados!BB$5:BB$98)-MIN(Base_Dados!BB$5:BB$98)))) * BB$1)))</f>
        <v>0.43500982620480416</v>
      </c>
      <c r="BC190" s="106">
        <f>IF(INDEX(Base_Dados!BC:BC,MATCH($B190,Base_Dados!$B:$B,0))=0,0,
MAX(0, MIN(BC$1,
((INDEX(Base_Dados!BC:BC,MATCH($B190,Base_Dados!$B:$B,0))-MIN(Base_Dados!BC$5:BC$98)) /
(IF(MAX(Base_Dados!BC$5:BC$98)-MIN(Base_Dados!BC$5:BC$98)=0,1,MAX(Base_Dados!BC$5:BC$98)-MIN(Base_Dados!BC$5:BC$98)))) * BC$1)))</f>
        <v>6.813897118233235E-2</v>
      </c>
      <c r="BD190" s="106">
        <f>IF(INDEX(Base_Dados!BD:BD,MATCH($B190,Base_Dados!$B:$B,0))=0,0,
MAX(0, MIN(BD$1,
((INDEX(Base_Dados!BD:BD,MATCH($B190,Base_Dados!$B:$B,0))-MIN(Base_Dados!BD$5:BD$98)) /
(IF(MAX(Base_Dados!BD$5:BD$98)-MIN(Base_Dados!BD$5:BD$98)=0,1,MAX(Base_Dados!BD$5:BD$98)-MIN(Base_Dados!BD$5:BD$98)))) * BD$1)))</f>
        <v>3.621632850910602E-2</v>
      </c>
      <c r="BE190" s="106">
        <f>IF(INDEX(Base_Dados!BE:BE,MATCH($B190,Base_Dados!$B:$B,0))=0,0,
MAX(0, MIN(BE$1,
((INDEX(Base_Dados!BE:BE,MATCH($B190,Base_Dados!$B:$B,0))-MIN(Base_Dados!BE$5:BE$98)) /
(IF(MAX(Base_Dados!BE$5:BE$98)-MIN(Base_Dados!BE$5:BE$98)=0,1,MAX(Base_Dados!BE$5:BE$98)-MIN(Base_Dados!BE$5:BE$98)))) * BE$1)))</f>
        <v>0.13748118414450577</v>
      </c>
      <c r="BF190" s="106">
        <f>IF(INDEX(Base_Dados!BF:BF,MATCH($B190,Base_Dados!$B:$B,0))=0,0,
MAX(0, MIN(BF$1,
((INDEX(Base_Dados!BF:BF,MATCH($B190,Base_Dados!$B:$B,0))-MIN(Base_Dados!BF$5:BF$98)) /
(IF(MAX(Base_Dados!BF$5:BF$98)-MIN(Base_Dados!BF$5:BF$98)=0,1,MAX(Base_Dados!BF$5:BF$98)-MIN(Base_Dados!BF$5:BF$98)))) * BF$1)))</f>
        <v>5.3571428571428568E-2</v>
      </c>
      <c r="BG190" s="106">
        <f>IF(INDEX(Base_Dados!BG:BG,MATCH($B190,Base_Dados!$B:$B,0))=0,0,
MAX(0, MIN(BG$1,
((INDEX(Base_Dados!BG:BG,MATCH($B190,Base_Dados!$B:$B,0))-MIN(Base_Dados!BG$5:BG$98)) /
(IF(MAX(Base_Dados!BG$5:BG$98)-MIN(Base_Dados!BG$5:BG$98)=0,1,MAX(Base_Dados!BG$5:BG$98)-MIN(Base_Dados!BG$5:BG$98)))) * BG$1)))</f>
        <v>6.563545150501672E-2</v>
      </c>
      <c r="BH190" s="106">
        <f>IF(INDEX(Base_Dados!BH:BH,MATCH($B190,Base_Dados!$B:$B,0))=0,0,
MAX(0, MIN(BH$1,
((INDEX(Base_Dados!BH:BH,MATCH($B190,Base_Dados!$B:$B,0))-MIN(Base_Dados!BH$5:BH$98)) /
(IF(MAX(Base_Dados!BH$5:BH$98)-MIN(Base_Dados!BH$5:BH$98)=0,1,MAX(Base_Dados!BH$5:BH$98)-MIN(Base_Dados!BH$5:BH$98)))) * BH$1)))</f>
        <v>8.7912087912087919E-2</v>
      </c>
      <c r="BI190" s="106">
        <f>IF(INDEX(Base_Dados!BI:BI,MATCH($B190,Base_Dados!$B:$B,0))=0,0,
MAX(0, MIN(BI$1,
((INDEX(Base_Dados!BI:BI,MATCH($B190,Base_Dados!$B:$B,0))-MIN(Base_Dados!BI$5:BI$98)) /
(IF(MAX(Base_Dados!BI$5:BI$98)-MIN(Base_Dados!BI$5:BI$98)=0,1,MAX(Base_Dados!BI$5:BI$98)-MIN(Base_Dados!BI$5:BI$98)))) * BI$1)))</f>
        <v>0.12168486739469579</v>
      </c>
      <c r="BJ190" s="106">
        <f>IF(INDEX(Base_Dados!BJ:BJ,MATCH($B190,Base_Dados!$B:$B,0))=0,0,
MAX(0, MIN(BJ$1,
((INDEX(Base_Dados!BJ:BJ,MATCH($B190,Base_Dados!$B:$B,0))-MIN(Base_Dados!BJ$5:BJ$98)) /
(IF(MAX(Base_Dados!BJ$5:BJ$98)-MIN(Base_Dados!BJ$5:BJ$98)=0,1,MAX(Base_Dados!BJ$5:BJ$98)-MIN(Base_Dados!BJ$5:BJ$98)))) * BJ$1)))</f>
        <v>6.3157894736842107E-2</v>
      </c>
      <c r="BK190" s="106">
        <f>IF(INDEX(Base_Dados!BK:BK,MATCH($B190,Base_Dados!$B:$B,0))=0,0,
MAX(0, MIN(BK$1,
((INDEX(Base_Dados!BK:BK,MATCH($B190,Base_Dados!$B:$B,0))-MIN(Base_Dados!BK$5:BK$98)) /
(IF(MAX(Base_Dados!BK$5:BK$98)-MIN(Base_Dados!BK$5:BK$98)=0,1,MAX(Base_Dados!BK$5:BK$98)-MIN(Base_Dados!BK$5:BK$98)))) * BK$1)))</f>
        <v>7.1428571428571425E-2</v>
      </c>
      <c r="BL190" s="106">
        <f>IF(INDEX(Base_Dados!BL:BL,MATCH($B190,Base_Dados!$B:$B,0))=0,0,
MAX(0, MIN(BL$1,
((INDEX(Base_Dados!BL:BL,MATCH($B190,Base_Dados!$B:$B,0))-MIN(Base_Dados!BL$5:BL$98)) /
(IF(MAX(Base_Dados!BL$5:BL$98)-MIN(Base_Dados!BL$5:BL$98)=0,1,MAX(Base_Dados!BL$5:BL$98)-MIN(Base_Dados!BL$5:BL$98)))) * BL$1)))</f>
        <v>0.12703583061889251</v>
      </c>
      <c r="BM190" s="106">
        <f>IF(INDEX(Base_Dados!BM:BM,MATCH($B190,Base_Dados!$B:$B,0))=0,0,
MAX(0, MIN(BM$1,
((INDEX(Base_Dados!BM:BM,MATCH($B190,Base_Dados!$B:$B,0))-MIN(Base_Dados!BM$5:BM$98)) /
(IF(MAX(Base_Dados!BM$5:BM$98)-MIN(Base_Dados!BM$5:BM$98)=0,1,MAX(Base_Dados!BM$5:BM$98)-MIN(Base_Dados!BM$5:BM$98)))) * BM$1)))</f>
        <v>0.35465284857781532</v>
      </c>
      <c r="BN190" s="106">
        <f>IF(INDEX(Base_Dados!BN:BN,MATCH($B190,Base_Dados!$B:$B,0))=0,0,
MAX(0, MIN(BN$1,
((INDEX(Base_Dados!BN:BN,MATCH($B190,Base_Dados!$B:$B,0))-MIN(Base_Dados!BN$5:BN$98)) /
(IF(MAX(Base_Dados!BN$5:BN$98)-MIN(Base_Dados!BN$5:BN$98)=0,1,MAX(Base_Dados!BN$5:BN$98)-MIN(Base_Dados!BN$5:BN$98)))) * BN$1)))</f>
        <v>0.70327602671731893</v>
      </c>
      <c r="BO190" s="106">
        <f>IF(INDEX(Base_Dados!BO:BO,MATCH($B190,Base_Dados!$B:$B,0))=0,0,
MAX(0, MIN(BO$1,
((INDEX(Base_Dados!BO:BO,MATCH($B190,Base_Dados!$B:$B,0))-MIN(Base_Dados!BO$5:BO$98)) /
(IF(MAX(Base_Dados!BO$5:BO$98)-MIN(Base_Dados!BO$5:BO$98)=0,1,MAX(Base_Dados!BO$5:BO$98)-MIN(Base_Dados!BO$5:BO$98)))) * BO$1)))</f>
        <v>8.6206896551724137E-3</v>
      </c>
      <c r="BP190" s="106">
        <f t="shared" si="12"/>
        <v>15.605085006264892</v>
      </c>
      <c r="BQ190" s="111">
        <f t="shared" si="13"/>
        <v>0.3819943278798924</v>
      </c>
      <c r="BR190" s="112">
        <f t="shared" si="14"/>
        <v>6.7486014401869132E-2</v>
      </c>
      <c r="BS190" s="113">
        <f t="shared" si="15"/>
        <v>15.537598991863023</v>
      </c>
    </row>
    <row r="191" spans="1:71">
      <c r="A191" s="21">
        <v>26012</v>
      </c>
      <c r="B191" s="21" t="s">
        <v>478</v>
      </c>
      <c r="C191" s="21" t="s">
        <v>475</v>
      </c>
      <c r="D191" s="105">
        <f>IF(INDEX(Base_Dados!D:D,MATCH($B191,Base_Dados!$B:$B,0))=0,0,
MAX(0, MIN(D$1,
((INDEX(Base_Dados!D:D,MATCH($B191,Base_Dados!$B:$B,0))-MIN(Base_Dados!D$5:D$98)) /
(IF(MAX(Base_Dados!D$5:D$98)-MIN(Base_Dados!D$5:D$98)=0,1,MAX(Base_Dados!D$5:D$98)-MIN(Base_Dados!D$5:D$98)))) * D$1)))</f>
        <v>0.44726897946053779</v>
      </c>
      <c r="E191" s="106">
        <f>IF(INDEX(Base_Dados!E:E,MATCH($B191,Base_Dados!$B:$B,0))=0,0,
MAX(0, MIN(E$1,
((INDEX(Base_Dados!E:E,MATCH($B191,Base_Dados!$B:$B,0))-MIN(Base_Dados!E$5:E$98)) /
(IF(MAX(Base_Dados!E$5:E$98)-MIN(Base_Dados!E$5:E$98)=0,1,MAX(Base_Dados!E$5:E$98)-MIN(Base_Dados!E$5:E$98)))) * E$1)))</f>
        <v>0.14236965791858788</v>
      </c>
      <c r="F191" s="106">
        <f>IF(INDEX(Base_Dados!F:F,MATCH($B191,Base_Dados!$B:$B,0))=0,0,
MAX(0, MIN(F$1,
((INDEX(Base_Dados!F:F,MATCH($B191,Base_Dados!$B:$B,0))-MIN(Base_Dados!F$5:F$98)) /
(IF(MAX(Base_Dados!F$5:F$98)-MIN(Base_Dados!F$5:F$98)=0,1,MAX(Base_Dados!F$5:F$98)-MIN(Base_Dados!F$5:F$98)))) * F$1)))</f>
        <v>0.13745678499234881</v>
      </c>
      <c r="G191" s="106">
        <f>IF(INDEX(Base_Dados!G:G,MATCH($B191,Base_Dados!$B:$B,0))=0,0,
MAX(0, MIN(G$1,
((INDEX(Base_Dados!G:G,MATCH($B191,Base_Dados!$B:$B,0))-MIN(Base_Dados!G$5:G$98)) /
(IF(MAX(Base_Dados!G$5:G$98)-MIN(Base_Dados!G$5:G$98)=0,1,MAX(Base_Dados!G$5:G$98)-MIN(Base_Dados!G$5:G$98)))) * G$1)))</f>
        <v>0.12664429166892222</v>
      </c>
      <c r="H191" s="106">
        <f>IF(INDEX(Base_Dados!H:H,MATCH($B191,Base_Dados!$B:$B,0))=0,0,
MAX(0, MIN(H$1,
((INDEX(Base_Dados!H:H,MATCH($B191,Base_Dados!$B:$B,0))-MIN(Base_Dados!H$5:H$98)) /
(IF(MAX(Base_Dados!H$5:H$98)-MIN(Base_Dados!H$5:H$98)=0,1,MAX(Base_Dados!H$5:H$98)-MIN(Base_Dados!H$5:H$98)))) * H$1)))</f>
        <v>0.13415326818578233</v>
      </c>
      <c r="I191" s="106">
        <f>IF(INDEX(Base_Dados!I:I,MATCH($B191,Base_Dados!$B:$B,0))=0,0,
MAX(0, MIN(I$1,
((INDEX(Base_Dados!I:I,MATCH($B191,Base_Dados!$B:$B,0))-MIN(Base_Dados!I$5:I$98)) /
(IF(MAX(Base_Dados!I$5:I$98)-MIN(Base_Dados!I$5:I$98)=0,1,MAX(Base_Dados!I$5:I$98)-MIN(Base_Dados!I$5:I$98)))) * I$1)))</f>
        <v>0.14632530733379948</v>
      </c>
      <c r="J191" s="106">
        <f>IF(INDEX(Base_Dados!J:J,MATCH($B191,Base_Dados!$B:$B,0))=0,0,
MAX(0, MIN(J$1,
((INDEX(Base_Dados!J:J,MATCH($B191,Base_Dados!$B:$B,0))-MIN(Base_Dados!J$5:J$98)) /
(IF(MAX(Base_Dados!J$5:J$98)-MIN(Base_Dados!J$5:J$98)=0,1,MAX(Base_Dados!J$5:J$98)-MIN(Base_Dados!J$5:J$98)))) * J$1)))</f>
        <v>0.15143368533241569</v>
      </c>
      <c r="K191" s="106">
        <f>IF(INDEX(Base_Dados!K:K,MATCH($B191,Base_Dados!$B:$B,0))=0,0,
MAX(0, MIN(K$1,
((INDEX(Base_Dados!K:K,MATCH($B191,Base_Dados!$B:$B,0))-MIN(Base_Dados!K$5:K$98)) /
(IF(MAX(Base_Dados!K$5:K$98)-MIN(Base_Dados!K$5:K$98)=0,1,MAX(Base_Dados!K$5:K$98)-MIN(Base_Dados!K$5:K$98)))) * K$1)))</f>
        <v>0.15595930232558139</v>
      </c>
      <c r="L191" s="106">
        <f>IF(INDEX(Base_Dados!L:L,MATCH($B191,Base_Dados!$B:$B,0))=0,0,
MAX(0, MIN(L$1,
((INDEX(Base_Dados!L:L,MATCH($B191,Base_Dados!$B:$B,0))-MIN(Base_Dados!L$5:L$98)) /
(IF(MAX(Base_Dados!L$5:L$98)-MIN(Base_Dados!L$5:L$98)=0,1,MAX(Base_Dados!L$5:L$98)-MIN(Base_Dados!L$5:L$98)))) * L$1)))</f>
        <v>0.17302151917211497</v>
      </c>
      <c r="M191" s="106">
        <f>IF(INDEX(Base_Dados!M:M,MATCH($B191,Base_Dados!$B:$B,0))=0,0,
MAX(0, MIN(M$1,
((INDEX(Base_Dados!M:M,MATCH($B191,Base_Dados!$B:$B,0))-MIN(Base_Dados!M$5:M$98)) /
(IF(MAX(Base_Dados!M$5:M$98)-MIN(Base_Dados!M$5:M$98)=0,1,MAX(Base_Dados!M$5:M$98)-MIN(Base_Dados!M$5:M$98)))) * M$1)))</f>
        <v>0.18045481049562681</v>
      </c>
      <c r="N191" s="106">
        <f>IF(INDEX(Base_Dados!N:N,MATCH($B191,Base_Dados!$B:$B,0))=0,0,
MAX(0, MIN(N$1,
((INDEX(Base_Dados!N:N,MATCH($B191,Base_Dados!$B:$B,0))-MIN(Base_Dados!N$5:N$98)) /
(IF(MAX(Base_Dados!N$5:N$98)-MIN(Base_Dados!N$5:N$98)=0,1,MAX(Base_Dados!N$5:N$98)-MIN(Base_Dados!N$5:N$98)))) * N$1)))</f>
        <v>0.2466664300334836</v>
      </c>
      <c r="O191" s="106">
        <f>IF(INDEX(Base_Dados!O:O,MATCH($B191,Base_Dados!$B:$B,0))=0,0,
MAX(0, MIN(O$1,
((INDEX(Base_Dados!O:O,MATCH($B191,Base_Dados!$B:$B,0))-MIN(Base_Dados!O$5:O$98)) /
(IF(MAX(Base_Dados!O$5:O$98)-MIN(Base_Dados!O$5:O$98)=0,1,MAX(Base_Dados!O$5:O$98)-MIN(Base_Dados!O$5:O$98)))) * O$1)))</f>
        <v>0.33558169351691847</v>
      </c>
      <c r="P191" s="106">
        <f>IF(INDEX(Base_Dados!P:P,MATCH($B191,Base_Dados!$B:$B,0))=0,0,
MAX(0, MIN(P$1,
((INDEX(Base_Dados!P:P,MATCH($B191,Base_Dados!$B:$B,0))-MIN(Base_Dados!P$5:P$98)) /
(IF(MAX(Base_Dados!P$5:P$98)-MIN(Base_Dados!P$5:P$98)=0,1,MAX(Base_Dados!P$5:P$98)-MIN(Base_Dados!P$5:P$98)))) * P$1)))</f>
        <v>5.1625496558063914E-2</v>
      </c>
      <c r="Q191" s="106">
        <f>IF(INDEX(Base_Dados!Q:Q,MATCH($B191,Base_Dados!$B:$B,0))=0,0,
MAX(0, MIN(Q$1,
((INDEX(Base_Dados!Q:Q,MATCH($B191,Base_Dados!$B:$B,0))-MIN(Base_Dados!Q$5:Q$98)) /
(IF(MAX(Base_Dados!Q$5:Q$98)-MIN(Base_Dados!Q$5:Q$98)=0,1,MAX(Base_Dados!Q$5:Q$98)-MIN(Base_Dados!Q$5:Q$98)))) * Q$1)))</f>
        <v>7.8984782265283555E-3</v>
      </c>
      <c r="R191" s="106">
        <f>IF(INDEX(Base_Dados!R:R,MATCH($B191,Base_Dados!$B:$B,0))=0,0,
MAX(0, MIN(R$1,
((INDEX(Base_Dados!R:R,MATCH($B191,Base_Dados!$B:$B,0))-MIN(Base_Dados!R$5:R$98)) /
(IF(MAX(Base_Dados!R$5:R$98)-MIN(Base_Dados!R$5:R$98)=0,1,MAX(Base_Dados!R$5:R$98)-MIN(Base_Dados!R$5:R$98)))) * R$1)))</f>
        <v>1.2554941709199208E-2</v>
      </c>
      <c r="S191" s="106">
        <f>IF(INDEX(Base_Dados!S:S,MATCH($B191,Base_Dados!$B:$B,0))=0,0,
MAX(0, MIN(S$1,
((INDEX(Base_Dados!S:S,MATCH($B191,Base_Dados!$B:$B,0))-MIN(Base_Dados!S$5:S$98)) /
(IF(MAX(Base_Dados!S$5:S$98)-MIN(Base_Dados!S$5:S$98)=0,1,MAX(Base_Dados!S$5:S$98)-MIN(Base_Dados!S$5:S$98)))) * S$1)))</f>
        <v>2.5537332434658881E-2</v>
      </c>
      <c r="T191" s="106">
        <f>IF(INDEX(Base_Dados!T:T,MATCH($B191,Base_Dados!$B:$B,0))=0,0,
MAX(0, MIN(T$1,
((INDEX(Base_Dados!T:T,MATCH($B191,Base_Dados!$B:$B,0))-MIN(Base_Dados!T$5:T$98)) /
(IF(MAX(Base_Dados!T$5:T$98)-MIN(Base_Dados!T$5:T$98)=0,1,MAX(Base_Dados!T$5:T$98)-MIN(Base_Dados!T$5:T$98)))) * T$1)))</f>
        <v>0.35293890134545924</v>
      </c>
      <c r="U191" s="106">
        <f>IF(INDEX(Base_Dados!U:U,MATCH($B191,Base_Dados!$B:$B,0))=0,0,
MAX(0, MIN(U$1,
((INDEX(Base_Dados!U:U,MATCH($B191,Base_Dados!$B:$B,0))-MIN(Base_Dados!U$5:U$98)) /
(IF(MAX(Base_Dados!U$5:U$98)-MIN(Base_Dados!U$5:U$98)=0,1,MAX(Base_Dados!U$5:U$98)-MIN(Base_Dados!U$5:U$98)))) * U$1)))</f>
        <v>0.76416396216181748</v>
      </c>
      <c r="V191" s="106">
        <f>IF(INDEX(Base_Dados!V:V,MATCH($B191,Base_Dados!$B:$B,0))=0,0,
MAX(0, MIN(V$1,
((INDEX(Base_Dados!V:V,MATCH($B191,Base_Dados!$B:$B,0))-MIN(Base_Dados!V$5:V$98)) /
(IF(MAX(Base_Dados!V$5:V$98)-MIN(Base_Dados!V$5:V$98)=0,1,MAX(Base_Dados!V$5:V$98)-MIN(Base_Dados!V$5:V$98)))) * V$1)))</f>
        <v>4.3094644395267556E-2</v>
      </c>
      <c r="W191" s="106">
        <f>IF(INDEX(Base_Dados!W:W,MATCH($B191,Base_Dados!$B:$B,0))=0,0,
MAX(0, MIN(W$1,
((INDEX(Base_Dados!W:W,MATCH($B191,Base_Dados!$B:$B,0))-MIN(Base_Dados!W$5:W$98)) /
(IF(MAX(Base_Dados!W$5:W$98)-MIN(Base_Dados!W$5:W$98)=0,1,MAX(Base_Dados!W$5:W$98)-MIN(Base_Dados!W$5:W$98)))) * W$1)))</f>
        <v>3.5723806694033038</v>
      </c>
      <c r="X191" s="106">
        <f>IF(INDEX(Base_Dados!X:X,MATCH($B191,Base_Dados!$B:$B,0))=0,0,
MAX(0, MIN(X$1,
((INDEX(Base_Dados!X:X,MATCH($B191,Base_Dados!$B:$B,0))-MIN(Base_Dados!X$5:X$98)) /
(IF(MAX(Base_Dados!X$5:X$98)-MIN(Base_Dados!X$5:X$98)=0,1,MAX(Base_Dados!X$5:X$98)-MIN(Base_Dados!X$5:X$98)))) * X$1)))</f>
        <v>0</v>
      </c>
      <c r="Y191" s="106">
        <f>IF(INDEX(Base_Dados!Y:Y,MATCH($B191,Base_Dados!$B:$B,0))=0,0,
MAX(0, MIN(Y$1,
((INDEX(Base_Dados!Y:Y,MATCH($B191,Base_Dados!$B:$B,0))-MIN(Base_Dados!Y$5:Y$98)) /
(IF(MAX(Base_Dados!Y$5:Y$98)-MIN(Base_Dados!Y$5:Y$98)=0,1,MAX(Base_Dados!Y$5:Y$98)-MIN(Base_Dados!Y$5:Y$98)))) * Y$1)))</f>
        <v>0</v>
      </c>
      <c r="Z191" s="106">
        <f>IF(INDEX(Base_Dados!Z:Z,MATCH($B191,Base_Dados!$B:$B,0))=0,0,
MAX(0, MIN(Z$1,
((INDEX(Base_Dados!Z:Z,MATCH($B191,Base_Dados!$B:$B,0))-MIN(Base_Dados!Z$5:Z$98)) /
(IF(MAX(Base_Dados!Z$5:Z$98)-MIN(Base_Dados!Z$5:Z$98)=0,1,MAX(Base_Dados!Z$5:Z$98)-MIN(Base_Dados!Z$5:Z$98)))) * Z$1)))</f>
        <v>0</v>
      </c>
      <c r="AA191" s="106">
        <f>IF(INDEX(Base_Dados!AA:AA,MATCH($B191,Base_Dados!$B:$B,0))=0,0,
MAX(0, MIN(AA$1,
((INDEX(Base_Dados!AA:AA,MATCH($B191,Base_Dados!$B:$B,0))-MIN(Base_Dados!AA$5:AA$98)) /
(IF(MAX(Base_Dados!AA$5:AA$98)-MIN(Base_Dados!AA$5:AA$98)=0,1,MAX(Base_Dados!AA$5:AA$98)-MIN(Base_Dados!AA$5:AA$98)))) * AA$1)))</f>
        <v>0</v>
      </c>
      <c r="AB191" s="106">
        <f>IF(INDEX(Base_Dados!AB:AB,MATCH($B191,Base_Dados!$B:$B,0))=0,0,
MAX(0, MIN(AB$1,
((INDEX(Base_Dados!AB:AB,MATCH($B191,Base_Dados!$B:$B,0))-MIN(Base_Dados!AB$5:AB$98)) /
(IF(MAX(Base_Dados!AB$5:AB$98)-MIN(Base_Dados!AB$5:AB$98)=0,1,MAX(Base_Dados!AB$5:AB$98)-MIN(Base_Dados!AB$5:AB$98)))) * AB$1)))</f>
        <v>8.630918207218588E-2</v>
      </c>
      <c r="AC191" s="106">
        <f>IF(INDEX(Base_Dados!AC:AC,MATCH($B191,Base_Dados!$B:$B,0))=0,0,
MAX(0, MIN(AC$1,
((INDEX(Base_Dados!AC:AC,MATCH($B191,Base_Dados!$B:$B,0))-MIN(Base_Dados!AC$5:AC$98)) /
(IF(MAX(Base_Dados!AC$5:AC$98)-MIN(Base_Dados!AC$5:AC$98)=0,1,MAX(Base_Dados!AC$5:AC$98)-MIN(Base_Dados!AC$5:AC$98)))) * AC$1)))</f>
        <v>2.594430526112931E-2</v>
      </c>
      <c r="AD191" s="106">
        <f>IF(INDEX(Base_Dados!AD:AD,MATCH($B191,Base_Dados!$B:$B,0))=0,0,
MAX(0, MIN(AD$1,
((INDEX(Base_Dados!AD:AD,MATCH($B191,Base_Dados!$B:$B,0))-MIN(Base_Dados!AD$5:AD$98)) /
(IF(MAX(Base_Dados!AD$5:AD$98)-MIN(Base_Dados!AD$5:AD$98)=0,1,MAX(Base_Dados!AD$5:AD$98)-MIN(Base_Dados!AD$5:AD$98)))) * AD$1)))</f>
        <v>1.6107084750776511E-2</v>
      </c>
      <c r="AE191" s="106">
        <f>IF(INDEX(Base_Dados!AE:AE,MATCH($B191,Base_Dados!$B:$B,0))=0,0,
MAX(0, MIN(AE$1,
((INDEX(Base_Dados!AE:AE,MATCH($B191,Base_Dados!$B:$B,0))-MIN(Base_Dados!AE$5:AE$98)) /
(IF(MAX(Base_Dados!AE$5:AE$98)-MIN(Base_Dados!AE$5:AE$98)=0,1,MAX(Base_Dados!AE$5:AE$98)-MIN(Base_Dados!AE$5:AE$98)))) * AE$1)))</f>
        <v>5.5227959154321871E-3</v>
      </c>
      <c r="AF191" s="106">
        <f>IF(INDEX(Base_Dados!AF:AF,MATCH($B191,Base_Dados!$B:$B,0))=0,0,
MAX(0, MIN(AF$1,
((INDEX(Base_Dados!AF:AF,MATCH($B191,Base_Dados!$B:$B,0))-MIN(Base_Dados!AF$5:AF$98)) /
(IF(MAX(Base_Dados!AF$5:AF$98)-MIN(Base_Dados!AF$5:AF$98)=0,1,MAX(Base_Dados!AF$5:AF$98)-MIN(Base_Dados!AF$5:AF$98)))) * AF$1)))</f>
        <v>6.9875419482370244E-3</v>
      </c>
      <c r="AG191" s="106">
        <f>IF(INDEX(Base_Dados!AG:AG,MATCH($B191,Base_Dados!$B:$B,0))=0,0,
MAX(0, MIN(AG$1,
((INDEX(Base_Dados!AG:AG,MATCH($B191,Base_Dados!$B:$B,0))-MIN(Base_Dados!AG$5:AG$98)) /
(IF(MAX(Base_Dados!AG$5:AG$98)-MIN(Base_Dados!AG$5:AG$98)=0,1,MAX(Base_Dados!AG$5:AG$98)-MIN(Base_Dados!AG$5:AG$98)))) * AG$1)))</f>
        <v>7.8984782265283555E-3</v>
      </c>
      <c r="AH191" s="106">
        <f>IF(INDEX(Base_Dados!AH:AH,MATCH($B191,Base_Dados!$B:$B,0))=0,0,
MAX(0, MIN(AH$1,
((INDEX(Base_Dados!AH:AH,MATCH($B191,Base_Dados!$B:$B,0))-MIN(Base_Dados!AH$5:AH$98)) /
(IF(MAX(Base_Dados!AH$5:AH$98)-MIN(Base_Dados!AH$5:AH$98)=0,1,MAX(Base_Dados!AH$5:AH$98)-MIN(Base_Dados!AH$5:AH$98)))) * AH$1)))</f>
        <v>1.5482179463977306</v>
      </c>
      <c r="AI191" s="106">
        <f>IF(INDEX(Base_Dados!AI:AI,MATCH($B191,Base_Dados!$B:$B,0))=0,0,
MAX(0, MIN(AI$1,
((INDEX(Base_Dados!AI:AI,MATCH($B191,Base_Dados!$B:$B,0))-MIN(Base_Dados!AI$5:AI$98)) /
(IF(MAX(Base_Dados!AI$5:AI$98)-MIN(Base_Dados!AI$5:AI$98)=0,1,MAX(Base_Dados!AI$5:AI$98)-MIN(Base_Dados!AI$5:AI$98)))) * AI$1)))</f>
        <v>0.14285714285714285</v>
      </c>
      <c r="AJ191" s="106">
        <f>IF(INDEX(Base_Dados!AJ:AJ,MATCH($B191,Base_Dados!$B:$B,0))=0,0,
MAX(0, MIN(AJ$1,
((INDEX(Base_Dados!AJ:AJ,MATCH($B191,Base_Dados!$B:$B,0))-MIN(Base_Dados!AJ$5:AJ$98)) /
(IF(MAX(Base_Dados!AJ$5:AJ$98)-MIN(Base_Dados!AJ$5:AJ$98)=0,1,MAX(Base_Dados!AJ$5:AJ$98)-MIN(Base_Dados!AJ$5:AJ$98)))) * AJ$1)))</f>
        <v>1.0714285714285714</v>
      </c>
      <c r="AK191" s="106">
        <f>IF(INDEX(Base_Dados!AK:AK,MATCH($B191,Base_Dados!$B:$B,0))=0,0,
MAX(0, MIN(AK$1,
((INDEX(Base_Dados!AK:AK,MATCH($B191,Base_Dados!$B:$B,0))-MIN(Base_Dados!AK$5:AK$98)) /
(IF(MAX(Base_Dados!AK$5:AK$98)-MIN(Base_Dados!AK$5:AK$98)=0,1,MAX(Base_Dados!AK$5:AK$98)-MIN(Base_Dados!AK$5:AK$98)))) * AK$1)))</f>
        <v>1.1494252873563218E-3</v>
      </c>
      <c r="AL191" s="106">
        <f>IF(INDEX(Base_Dados!AL:AL,MATCH($B191,Base_Dados!$B:$B,0))=0,0,
MAX(0, MIN(AL$1,
((INDEX(Base_Dados!AL:AL,MATCH($B191,Base_Dados!$B:$B,0))-MIN(Base_Dados!AL$5:AL$98)) /
(IF(MAX(Base_Dados!AL$5:AL$98)-MIN(Base_Dados!AL$5:AL$98)=0,1,MAX(Base_Dados!AL$5:AL$98)-MIN(Base_Dados!AL$5:AL$98)))) * AL$1)))</f>
        <v>0</v>
      </c>
      <c r="AM191" s="106">
        <f>IF(INDEX(Base_Dados!AM:AM,MATCH($B191,Base_Dados!$B:$B,0))=0,0,
MAX(0, MIN(AM$1,
((INDEX(Base_Dados!AM:AM,MATCH($B191,Base_Dados!$B:$B,0))-MIN(Base_Dados!AM$5:AM$98)) /
(IF(MAX(Base_Dados!AM$5:AM$98)-MIN(Base_Dados!AM$5:AM$98)=0,1,MAX(Base_Dados!AM$5:AM$98)-MIN(Base_Dados!AM$5:AM$98)))) * AM$1)))</f>
        <v>7.4572760227861218E-2</v>
      </c>
      <c r="AN191" s="106">
        <f>IF(INDEX(Base_Dados!AN:AN,MATCH($B191,Base_Dados!$B:$B,0))=0,0,
MAX(0, MIN(AN$1,
((INDEX(Base_Dados!AN:AN,MATCH($B191,Base_Dados!$B:$B,0))-MIN(Base_Dados!AN$5:AN$98)) /
(IF(MAX(Base_Dados!AN$5:AN$98)-MIN(Base_Dados!AN$5:AN$98)=0,1,MAX(Base_Dados!AN$5:AN$98)-MIN(Base_Dados!AN$5:AN$98)))) * AN$1)))</f>
        <v>0.25783972125435539</v>
      </c>
      <c r="AO191" s="106">
        <f>IF(INDEX(Base_Dados!AO:AO,MATCH($B191,Base_Dados!$B:$B,0))=0,0,
MAX(0, MIN(AO$1,
((INDEX(Base_Dados!AO:AO,MATCH($B191,Base_Dados!$B:$B,0))-MIN(Base_Dados!AO$5:AO$98)) /
(IF(MAX(Base_Dados!AO$5:AO$98)-MIN(Base_Dados!AO$5:AO$98)=0,1,MAX(Base_Dados!AO$5:AO$98)-MIN(Base_Dados!AO$5:AO$98)))) * AO$1)))</f>
        <v>0</v>
      </c>
      <c r="AP191" s="106">
        <f>IF(INDEX(Base_Dados!AP:AP,MATCH($B191,Base_Dados!$B:$B,0))=0,0,
MAX(0, MIN(AP$1,
((INDEX(Base_Dados!AP:AP,MATCH($B191,Base_Dados!$B:$B,0))-MIN(Base_Dados!AP$5:AP$98)) /
(IF(MAX(Base_Dados!AP$5:AP$98)-MIN(Base_Dados!AP$5:AP$98)=0,1,MAX(Base_Dados!AP$5:AP$98)-MIN(Base_Dados!AP$5:AP$98)))) * AP$1)))</f>
        <v>4.5871559633027525E-3</v>
      </c>
      <c r="AQ191" s="106">
        <f>IF(INDEX(Base_Dados!AQ:AQ,MATCH($B191,Base_Dados!$B:$B,0))=0,0,
MAX(0, MIN(AQ$1,
((INDEX(Base_Dados!AQ:AQ,MATCH($B191,Base_Dados!$B:$B,0))-MIN(Base_Dados!AQ$5:AQ$98)) /
(IF(MAX(Base_Dados!AQ$5:AQ$98)-MIN(Base_Dados!AQ$5:AQ$98)=0,1,MAX(Base_Dados!AQ$5:AQ$98)-MIN(Base_Dados!AQ$5:AQ$98)))) * AQ$1)))</f>
        <v>0</v>
      </c>
      <c r="AR191" s="106">
        <f>IF(INDEX(Base_Dados!AR:AR,MATCH($B191,Base_Dados!$B:$B,0))=0,0,
MAX(0, MIN(AR$1,
((INDEX(Base_Dados!AR:AR,MATCH($B191,Base_Dados!$B:$B,0))-MIN(Base_Dados!AR$5:AR$98)) /
(IF(MAX(Base_Dados!AR$5:AR$98)-MIN(Base_Dados!AR$5:AR$98)=0,1,MAX(Base_Dados!AR$5:AR$98)-MIN(Base_Dados!AR$5:AR$98)))) * AR$1)))</f>
        <v>0</v>
      </c>
      <c r="AS191" s="106">
        <f>IF(INDEX(Base_Dados!AS:AS,MATCH($B191,Base_Dados!$B:$B,0))=0,0,
MAX(0, MIN(AS$1,
((INDEX(Base_Dados!AS:AS,MATCH($B191,Base_Dados!$B:$B,0))-MIN(Base_Dados!AS$5:AS$98)) /
(IF(MAX(Base_Dados!AS$5:AS$98)-MIN(Base_Dados!AS$5:AS$98)=0,1,MAX(Base_Dados!AS$5:AS$98)-MIN(Base_Dados!AS$5:AS$98)))) * AS$1)))</f>
        <v>0</v>
      </c>
      <c r="AT191" s="106">
        <f>IF(INDEX(Base_Dados!AT:AT,MATCH($B191,Base_Dados!$B:$B,0))=0,0,
MAX(0, MIN(AT$1,
((INDEX(Base_Dados!AT:AT,MATCH($B191,Base_Dados!$B:$B,0))-MIN(Base_Dados!AT$5:AT$98)) /
(IF(MAX(Base_Dados!AT$5:AT$98)-MIN(Base_Dados!AT$5:AT$98)=0,1,MAX(Base_Dados!AT$5:AT$98)-MIN(Base_Dados!AT$5:AT$98)))) * AT$1)))</f>
        <v>0</v>
      </c>
      <c r="AU191" s="106">
        <f>IF(INDEX(Base_Dados!AU:AU,MATCH($B191,Base_Dados!$B:$B,0))=0,0,
MAX(0, MIN(AU$1,
((INDEX(Base_Dados!AU:AU,MATCH($B191,Base_Dados!$B:$B,0))-MIN(Base_Dados!AU$5:AU$98)) /
(IF(MAX(Base_Dados!AU$5:AU$98)-MIN(Base_Dados!AU$5:AU$98)=0,1,MAX(Base_Dados!AU$5:AU$98)-MIN(Base_Dados!AU$5:AU$98)))) * AU$1)))</f>
        <v>0</v>
      </c>
      <c r="AV191" s="106">
        <f>IF(INDEX(Base_Dados!AV:AV,MATCH($B191,Base_Dados!$B:$B,0))=0,0,
MAX(0, MIN(AV$1,
((INDEX(Base_Dados!AV:AV,MATCH($B191,Base_Dados!$B:$B,0))-MIN(Base_Dados!AV$5:AV$98)) /
(IF(MAX(Base_Dados!AV$5:AV$98)-MIN(Base_Dados!AV$5:AV$98)=0,1,MAX(Base_Dados!AV$5:AV$98)-MIN(Base_Dados!AV$5:AV$98)))) * AV$1)))</f>
        <v>0</v>
      </c>
      <c r="AW191" s="106">
        <f>IF(INDEX(Base_Dados!AW:AW,MATCH($B191,Base_Dados!$B:$B,0))=0,0,
MAX(0, MIN(AW$1,
((INDEX(Base_Dados!AW:AW,MATCH($B191,Base_Dados!$B:$B,0))-MIN(Base_Dados!AW$5:AW$98)) /
(IF(MAX(Base_Dados!AW$5:AW$98)-MIN(Base_Dados!AW$5:AW$98)=0,1,MAX(Base_Dados!AW$5:AW$98)-MIN(Base_Dados!AW$5:AW$98)))) * AW$1)))</f>
        <v>0</v>
      </c>
      <c r="AX191" s="106">
        <f>IF(INDEX(Base_Dados!AX:AX,MATCH($B191,Base_Dados!$B:$B,0))=0,0,
MAX(0, MIN(AX$1,
((INDEX(Base_Dados!AX:AX,MATCH($B191,Base_Dados!$B:$B,0))-MIN(Base_Dados!AX$5:AX$98)) /
(IF(MAX(Base_Dados!AX$5:AX$98)-MIN(Base_Dados!AX$5:AX$98)=0,1,MAX(Base_Dados!AX$5:AX$98)-MIN(Base_Dados!AX$5:AX$98)))) * AX$1)))</f>
        <v>7.8801843317972353E-2</v>
      </c>
      <c r="AY191" s="106">
        <f>IF(INDEX(Base_Dados!AY:AY,MATCH($B191,Base_Dados!$B:$B,0))=0,0,
MAX(0, MIN(AY$1,
((INDEX(Base_Dados!AY:AY,MATCH($B191,Base_Dados!$B:$B,0))-MIN(Base_Dados!AY$5:AY$98)) /
(IF(MAX(Base_Dados!AY$5:AY$98)-MIN(Base_Dados!AY$5:AY$98)=0,1,MAX(Base_Dados!AY$5:AY$98)-MIN(Base_Dados!AY$5:AY$98)))) * AY$1)))</f>
        <v>3.297065611605671E-4</v>
      </c>
      <c r="AZ191" s="106">
        <f>IF(INDEX(Base_Dados!AZ:AZ,MATCH($B191,Base_Dados!$B:$B,0))=0,0,
MAX(0, MIN(AZ$1,
((INDEX(Base_Dados!AZ:AZ,MATCH($B191,Base_Dados!$B:$B,0))-MIN(Base_Dados!AZ$5:AZ$98)) /
(IF(MAX(Base_Dados!AZ$5:AZ$98)-MIN(Base_Dados!AZ$5:AZ$98)=0,1,MAX(Base_Dados!AZ$5:AZ$98)-MIN(Base_Dados!AZ$5:AZ$98)))) * AZ$1)))</f>
        <v>0.5</v>
      </c>
      <c r="BA191" s="106">
        <f>IF(INDEX(Base_Dados!BA:BA,MATCH($B191,Base_Dados!$B:$B,0))=0,0,
MAX(0, MIN(BA$1,
((INDEX(Base_Dados!BA:BA,MATCH($B191,Base_Dados!$B:$B,0))-MIN(Base_Dados!BA$5:BA$98)) /
(IF(MAX(Base_Dados!BA$5:BA$98)-MIN(Base_Dados!BA$5:BA$98)=0,1,MAX(Base_Dados!BA$5:BA$98)-MIN(Base_Dados!BA$5:BA$98)))) * BA$1)))</f>
        <v>2.8086769244432604E-2</v>
      </c>
      <c r="BB191" s="106">
        <f>IF(INDEX(Base_Dados!BB:BB,MATCH($B191,Base_Dados!$B:$B,0))=0,0,
MAX(0, MIN(BB$1,
((INDEX(Base_Dados!BB:BB,MATCH($B191,Base_Dados!$B:$B,0))-MIN(Base_Dados!BB$5:BB$98)) /
(IF(MAX(Base_Dados!BB$5:BB$98)-MIN(Base_Dados!BB$5:BB$98)=0,1,MAX(Base_Dados!BB$5:BB$98)-MIN(Base_Dados!BB$5:BB$98)))) * BB$1)))</f>
        <v>0.174697071577676</v>
      </c>
      <c r="BC191" s="106">
        <f>IF(INDEX(Base_Dados!BC:BC,MATCH($B191,Base_Dados!$B:$B,0))=0,0,
MAX(0, MIN(BC$1,
((INDEX(Base_Dados!BC:BC,MATCH($B191,Base_Dados!$B:$B,0))-MIN(Base_Dados!BC$5:BC$98)) /
(IF(MAX(Base_Dados!BC$5:BC$98)-MIN(Base_Dados!BC$5:BC$98)=0,1,MAX(Base_Dados!BC$5:BC$98)-MIN(Base_Dados!BC$5:BC$98)))) * BC$1)))</f>
        <v>2.1545919741448961E-2</v>
      </c>
      <c r="BD191" s="106">
        <f>IF(INDEX(Base_Dados!BD:BD,MATCH($B191,Base_Dados!$B:$B,0))=0,0,
MAX(0, MIN(BD$1,
((INDEX(Base_Dados!BD:BD,MATCH($B191,Base_Dados!$B:$B,0))-MIN(Base_Dados!BD$5:BD$98)) /
(IF(MAX(Base_Dados!BD$5:BD$98)-MIN(Base_Dados!BD$5:BD$98)=0,1,MAX(Base_Dados!BD$5:BD$98)-MIN(Base_Dados!BD$5:BD$98)))) * BD$1)))</f>
        <v>8.9328993836991898E-3</v>
      </c>
      <c r="BE191" s="106">
        <f>IF(INDEX(Base_Dados!BE:BE,MATCH($B191,Base_Dados!$B:$B,0))=0,0,
MAX(0, MIN(BE$1,
((INDEX(Base_Dados!BE:BE,MATCH($B191,Base_Dados!$B:$B,0))-MIN(Base_Dados!BE$5:BE$98)) /
(IF(MAX(Base_Dados!BE$5:BE$98)-MIN(Base_Dados!BE$5:BE$98)=0,1,MAX(Base_Dados!BE$5:BE$98)-MIN(Base_Dados!BE$5:BE$98)))) * BE$1)))</f>
        <v>3.9136979427997994E-2</v>
      </c>
      <c r="BF191" s="106">
        <f>IF(INDEX(Base_Dados!BF:BF,MATCH($B191,Base_Dados!$B:$B,0))=0,0,
MAX(0, MIN(BF$1,
((INDEX(Base_Dados!BF:BF,MATCH($B191,Base_Dados!$B:$B,0))-MIN(Base_Dados!BF$5:BF$98)) /
(IF(MAX(Base_Dados!BF$5:BF$98)-MIN(Base_Dados!BF$5:BF$98)=0,1,MAX(Base_Dados!BF$5:BF$98)-MIN(Base_Dados!BF$5:BF$98)))) * BF$1)))</f>
        <v>0</v>
      </c>
      <c r="BG191" s="106">
        <f>IF(INDEX(Base_Dados!BG:BG,MATCH($B191,Base_Dados!$B:$B,0))=0,0,
MAX(0, MIN(BG$1,
((INDEX(Base_Dados!BG:BG,MATCH($B191,Base_Dados!$B:$B,0))-MIN(Base_Dados!BG$5:BG$98)) /
(IF(MAX(Base_Dados!BG$5:BG$98)-MIN(Base_Dados!BG$5:BG$98)=0,1,MAX(Base_Dados!BG$5:BG$98)-MIN(Base_Dados!BG$5:BG$98)))) * BG$1)))</f>
        <v>0</v>
      </c>
      <c r="BH191" s="106">
        <f>IF(INDEX(Base_Dados!BH:BH,MATCH($B191,Base_Dados!$B:$B,0))=0,0,
MAX(0, MIN(BH$1,
((INDEX(Base_Dados!BH:BH,MATCH($B191,Base_Dados!$B:$B,0))-MIN(Base_Dados!BH$5:BH$98)) /
(IF(MAX(Base_Dados!BH$5:BH$98)-MIN(Base_Dados!BH$5:BH$98)=0,1,MAX(Base_Dados!BH$5:BH$98)-MIN(Base_Dados!BH$5:BH$98)))) * BH$1)))</f>
        <v>1.098901098901099E-2</v>
      </c>
      <c r="BI191" s="106">
        <f>IF(INDEX(Base_Dados!BI:BI,MATCH($B191,Base_Dados!$B:$B,0))=0,0,
MAX(0, MIN(BI$1,
((INDEX(Base_Dados!BI:BI,MATCH($B191,Base_Dados!$B:$B,0))-MIN(Base_Dados!BI$5:BI$98)) /
(IF(MAX(Base_Dados!BI$5:BI$98)-MIN(Base_Dados!BI$5:BI$98)=0,1,MAX(Base_Dados!BI$5:BI$98)-MIN(Base_Dados!BI$5:BI$98)))) * BI$1)))</f>
        <v>2.3400936037441498E-2</v>
      </c>
      <c r="BJ191" s="106">
        <f>IF(INDEX(Base_Dados!BJ:BJ,MATCH($B191,Base_Dados!$B:$B,0))=0,0,
MAX(0, MIN(BJ$1,
((INDEX(Base_Dados!BJ:BJ,MATCH($B191,Base_Dados!$B:$B,0))-MIN(Base_Dados!BJ$5:BJ$98)) /
(IF(MAX(Base_Dados!BJ$5:BJ$98)-MIN(Base_Dados!BJ$5:BJ$98)=0,1,MAX(Base_Dados!BJ$5:BJ$98)-MIN(Base_Dados!BJ$5:BJ$98)))) * BJ$1)))</f>
        <v>0</v>
      </c>
      <c r="BK191" s="106">
        <f>IF(INDEX(Base_Dados!BK:BK,MATCH($B191,Base_Dados!$B:$B,0))=0,0,
MAX(0, MIN(BK$1,
((INDEX(Base_Dados!BK:BK,MATCH($B191,Base_Dados!$B:$B,0))-MIN(Base_Dados!BK$5:BK$98)) /
(IF(MAX(Base_Dados!BK$5:BK$98)-MIN(Base_Dados!BK$5:BK$98)=0,1,MAX(Base_Dados!BK$5:BK$98)-MIN(Base_Dados!BK$5:BK$98)))) * BK$1)))</f>
        <v>0</v>
      </c>
      <c r="BL191" s="106">
        <f>IF(INDEX(Base_Dados!BL:BL,MATCH($B191,Base_Dados!$B:$B,0))=0,0,
MAX(0, MIN(BL$1,
((INDEX(Base_Dados!BL:BL,MATCH($B191,Base_Dados!$B:$B,0))-MIN(Base_Dados!BL$5:BL$98)) /
(IF(MAX(Base_Dados!BL$5:BL$98)-MIN(Base_Dados!BL$5:BL$98)=0,1,MAX(Base_Dados!BL$5:BL$98)-MIN(Base_Dados!BL$5:BL$98)))) * BL$1)))</f>
        <v>4.2345276872964167E-2</v>
      </c>
      <c r="BM191" s="106">
        <f>IF(INDEX(Base_Dados!BM:BM,MATCH($B191,Base_Dados!$B:$B,0))=0,0,
MAX(0, MIN(BM$1,
((INDEX(Base_Dados!BM:BM,MATCH($B191,Base_Dados!$B:$B,0))-MIN(Base_Dados!BM$5:BM$98)) /
(IF(MAX(Base_Dados!BM$5:BM$98)-MIN(Base_Dados!BM$5:BM$98)=0,1,MAX(Base_Dados!BM$5:BM$98)-MIN(Base_Dados!BM$5:BM$98)))) * BM$1)))</f>
        <v>0.57917185000888627</v>
      </c>
      <c r="BN191" s="106">
        <f>IF(INDEX(Base_Dados!BN:BN,MATCH($B191,Base_Dados!$B:$B,0))=0,0,
MAX(0, MIN(BN$1,
((INDEX(Base_Dados!BN:BN,MATCH($B191,Base_Dados!$B:$B,0))-MIN(Base_Dados!BN$5:BN$98)) /
(IF(MAX(Base_Dados!BN$5:BN$98)-MIN(Base_Dados!BN$5:BN$98)=0,1,MAX(Base_Dados!BN$5:BN$98)-MIN(Base_Dados!BN$5:BN$98)))) * BN$1)))</f>
        <v>0.70157155733317755</v>
      </c>
      <c r="BO191" s="106">
        <f>IF(INDEX(Base_Dados!BO:BO,MATCH($B191,Base_Dados!$B:$B,0))=0,0,
MAX(0, MIN(BO$1,
((INDEX(Base_Dados!BO:BO,MATCH($B191,Base_Dados!$B:$B,0))-MIN(Base_Dados!BO$5:BO$98)) /
(IF(MAX(Base_Dados!BO$5:BO$98)-MIN(Base_Dados!BO$5:BO$98)=0,1,MAX(Base_Dados!BO$5:BO$98)-MIN(Base_Dados!BO$5:BO$98)))) * BO$1)))</f>
        <v>0</v>
      </c>
      <c r="BP191" s="106">
        <f t="shared" si="12"/>
        <v>12.665962088756897</v>
      </c>
      <c r="BQ191" s="111">
        <f t="shared" si="13"/>
        <v>0.50885262178154</v>
      </c>
      <c r="BR191" s="112">
        <f t="shared" si="14"/>
        <v>0.19434430830351673</v>
      </c>
      <c r="BS191" s="113">
        <f t="shared" si="15"/>
        <v>12.47161778045338</v>
      </c>
    </row>
    <row r="192" spans="1:71">
      <c r="A192" s="21">
        <v>26013</v>
      </c>
      <c r="B192" s="21" t="s">
        <v>484</v>
      </c>
      <c r="C192" s="21" t="s">
        <v>475</v>
      </c>
      <c r="D192" s="105">
        <f>IF(INDEX(Base_Dados!D:D,MATCH($B192,Base_Dados!$B:$B,0))=0,0,
MAX(0, MIN(D$1,
((INDEX(Base_Dados!D:D,MATCH($B192,Base_Dados!$B:$B,0))-MIN(Base_Dados!D$5:D$98)) /
(IF(MAX(Base_Dados!D$5:D$98)-MIN(Base_Dados!D$5:D$98)=0,1,MAX(Base_Dados!D$5:D$98)-MIN(Base_Dados!D$5:D$98)))) * D$1)))</f>
        <v>1.2019881080252257</v>
      </c>
      <c r="E192" s="106">
        <f>IF(INDEX(Base_Dados!E:E,MATCH($B192,Base_Dados!$B:$B,0))=0,0,
MAX(0, MIN(E$1,
((INDEX(Base_Dados!E:E,MATCH($B192,Base_Dados!$B:$B,0))-MIN(Base_Dados!E$5:E$98)) /
(IF(MAX(Base_Dados!E$5:E$98)-MIN(Base_Dados!E$5:E$98)=0,1,MAX(Base_Dados!E$5:E$98)-MIN(Base_Dados!E$5:E$98)))) * E$1)))</f>
        <v>0.38635834600393243</v>
      </c>
      <c r="F192" s="106">
        <f>IF(INDEX(Base_Dados!F:F,MATCH($B192,Base_Dados!$B:$B,0))=0,0,
MAX(0, MIN(F$1,
((INDEX(Base_Dados!F:F,MATCH($B192,Base_Dados!$B:$B,0))-MIN(Base_Dados!F$5:F$98)) /
(IF(MAX(Base_Dados!F$5:F$98)-MIN(Base_Dados!F$5:F$98)=0,1,MAX(Base_Dados!F$5:F$98)-MIN(Base_Dados!F$5:F$98)))) * F$1)))</f>
        <v>0.37943249012903102</v>
      </c>
      <c r="G192" s="106">
        <f>IF(INDEX(Base_Dados!G:G,MATCH($B192,Base_Dados!$B:$B,0))=0,0,
MAX(0, MIN(G$1,
((INDEX(Base_Dados!G:G,MATCH($B192,Base_Dados!$B:$B,0))-MIN(Base_Dados!G$5:G$98)) /
(IF(MAX(Base_Dados!G$5:G$98)-MIN(Base_Dados!G$5:G$98)=0,1,MAX(Base_Dados!G$5:G$98)-MIN(Base_Dados!G$5:G$98)))) * G$1)))</f>
        <v>0.3684927551922626</v>
      </c>
      <c r="H192" s="106">
        <f>IF(INDEX(Base_Dados!H:H,MATCH($B192,Base_Dados!$B:$B,0))=0,0,
MAX(0, MIN(H$1,
((INDEX(Base_Dados!H:H,MATCH($B192,Base_Dados!$B:$B,0))-MIN(Base_Dados!H$5:H$98)) /
(IF(MAX(Base_Dados!H$5:H$98)-MIN(Base_Dados!H$5:H$98)=0,1,MAX(Base_Dados!H$5:H$98)-MIN(Base_Dados!H$5:H$98)))) * H$1)))</f>
        <v>0.37783492475234243</v>
      </c>
      <c r="I192" s="106">
        <f>IF(INDEX(Base_Dados!I:I,MATCH($B192,Base_Dados!$B:$B,0))=0,0,
MAX(0, MIN(I$1,
((INDEX(Base_Dados!I:I,MATCH($B192,Base_Dados!$B:$B,0))-MIN(Base_Dados!I$5:I$98)) /
(IF(MAX(Base_Dados!I$5:I$98)-MIN(Base_Dados!I$5:I$98)=0,1,MAX(Base_Dados!I$5:I$98)-MIN(Base_Dados!I$5:I$98)))) * I$1)))</f>
        <v>0.38459423712596624</v>
      </c>
      <c r="J192" s="106">
        <f>IF(INDEX(Base_Dados!J:J,MATCH($B192,Base_Dados!$B:$B,0))=0,0,
MAX(0, MIN(J$1,
((INDEX(Base_Dados!J:J,MATCH($B192,Base_Dados!$B:$B,0))-MIN(Base_Dados!J$5:J$98)) /
(IF(MAX(Base_Dados!J$5:J$98)-MIN(Base_Dados!J$5:J$98)=0,1,MAX(Base_Dados!J$5:J$98)-MIN(Base_Dados!J$5:J$98)))) * J$1)))</f>
        <v>0.41827432031677525</v>
      </c>
      <c r="K192" s="106">
        <f>IF(INDEX(Base_Dados!K:K,MATCH($B192,Base_Dados!$B:$B,0))=0,0,
MAX(0, MIN(K$1,
((INDEX(Base_Dados!K:K,MATCH($B192,Base_Dados!$B:$B,0))-MIN(Base_Dados!K$5:K$98)) /
(IF(MAX(Base_Dados!K$5:K$98)-MIN(Base_Dados!K$5:K$98)=0,1,MAX(Base_Dados!K$5:K$98)-MIN(Base_Dados!K$5:K$98)))) * K$1)))</f>
        <v>0.44471153846153844</v>
      </c>
      <c r="L192" s="106">
        <f>IF(INDEX(Base_Dados!L:L,MATCH($B192,Base_Dados!$B:$B,0))=0,0,
MAX(0, MIN(L$1,
((INDEX(Base_Dados!L:L,MATCH($B192,Base_Dados!$B:$B,0))-MIN(Base_Dados!L$5:L$98)) /
(IF(MAX(Base_Dados!L$5:L$98)-MIN(Base_Dados!L$5:L$98)=0,1,MAX(Base_Dados!L$5:L$98)-MIN(Base_Dados!L$5:L$98)))) * L$1)))</f>
        <v>0.46769819380315453</v>
      </c>
      <c r="M192" s="106">
        <f>IF(INDEX(Base_Dados!M:M,MATCH($B192,Base_Dados!$B:$B,0))=0,0,
MAX(0, MIN(M$1,
((INDEX(Base_Dados!M:M,MATCH($B192,Base_Dados!$B:$B,0))-MIN(Base_Dados!M$5:M$98)) /
(IF(MAX(Base_Dados!M$5:M$98)-MIN(Base_Dados!M$5:M$98)=0,1,MAX(Base_Dados!M$5:M$98)-MIN(Base_Dados!M$5:M$98)))) * M$1)))</f>
        <v>0.47454227405247812</v>
      </c>
      <c r="N192" s="106">
        <f>IF(INDEX(Base_Dados!N:N,MATCH($B192,Base_Dados!$B:$B,0))=0,0,
MAX(0, MIN(N$1,
((INDEX(Base_Dados!N:N,MATCH($B192,Base_Dados!$B:$B,0))-MIN(Base_Dados!N$5:N$98)) /
(IF(MAX(Base_Dados!N$5:N$98)-MIN(Base_Dados!N$5:N$98)=0,1,MAX(Base_Dados!N$5:N$98)-MIN(Base_Dados!N$5:N$98)))) * N$1)))</f>
        <v>0.53476733042274516</v>
      </c>
      <c r="O192" s="106">
        <f>IF(INDEX(Base_Dados!O:O,MATCH($B192,Base_Dados!$B:$B,0))=0,0,
MAX(0, MIN(O$1,
((INDEX(Base_Dados!O:O,MATCH($B192,Base_Dados!$B:$B,0))-MIN(Base_Dados!O$5:O$98)) /
(IF(MAX(Base_Dados!O$5:O$98)-MIN(Base_Dados!O$5:O$98)=0,1,MAX(Base_Dados!O$5:O$98)-MIN(Base_Dados!O$5:O$98)))) * O$1)))</f>
        <v>0.59568537822621104</v>
      </c>
      <c r="P192" s="106">
        <f>IF(INDEX(Base_Dados!P:P,MATCH($B192,Base_Dados!$B:$B,0))=0,0,
MAX(0, MIN(P$1,
((INDEX(Base_Dados!P:P,MATCH($B192,Base_Dados!$B:$B,0))-MIN(Base_Dados!P$5:P$98)) /
(IF(MAX(Base_Dados!P$5:P$98)-MIN(Base_Dados!P$5:P$98)=0,1,MAX(Base_Dados!P$5:P$98)-MIN(Base_Dados!P$5:P$98)))) * P$1)))</f>
        <v>0.31522841080151148</v>
      </c>
      <c r="Q192" s="106">
        <f>IF(INDEX(Base_Dados!Q:Q,MATCH($B192,Base_Dados!$B:$B,0))=0,0,
MAX(0, MIN(Q$1,
((INDEX(Base_Dados!Q:Q,MATCH($B192,Base_Dados!$B:$B,0))-MIN(Base_Dados!Q$5:Q$98)) /
(IF(MAX(Base_Dados!Q$5:Q$98)-MIN(Base_Dados!Q$5:Q$98)=0,1,MAX(Base_Dados!Q$5:Q$98)-MIN(Base_Dados!Q$5:Q$98)))) * Q$1)))</f>
        <v>0.10320678215997052</v>
      </c>
      <c r="R192" s="106">
        <f>IF(INDEX(Base_Dados!R:R,MATCH($B192,Base_Dados!$B:$B,0))=0,0,
MAX(0, MIN(R$1,
((INDEX(Base_Dados!R:R,MATCH($B192,Base_Dados!$B:$B,0))-MIN(Base_Dados!R$5:R$98)) /
(IF(MAX(Base_Dados!R$5:R$98)-MIN(Base_Dados!R$5:R$98)=0,1,MAX(Base_Dados!R$5:R$98)-MIN(Base_Dados!R$5:R$98)))) * R$1)))</f>
        <v>9.8800969852639975E-2</v>
      </c>
      <c r="S192" s="106">
        <f>IF(INDEX(Base_Dados!S:S,MATCH($B192,Base_Dados!$B:$B,0))=0,0,
MAX(0, MIN(S$1,
((INDEX(Base_Dados!S:S,MATCH($B192,Base_Dados!$B:$B,0))-MIN(Base_Dados!S$5:S$98)) /
(IF(MAX(Base_Dados!S$5:S$98)-MIN(Base_Dados!S$5:S$98)=0,1,MAX(Base_Dados!S$5:S$98)-MIN(Base_Dados!S$5:S$98)))) * S$1)))</f>
        <v>0.15377817718864675</v>
      </c>
      <c r="T192" s="106">
        <f>IF(INDEX(Base_Dados!T:T,MATCH($B192,Base_Dados!$B:$B,0))=0,0,
MAX(0, MIN(T$1,
((INDEX(Base_Dados!T:T,MATCH($B192,Base_Dados!$B:$B,0))-MIN(Base_Dados!T$5:T$98)) /
(IF(MAX(Base_Dados!T$5:T$98)-MIN(Base_Dados!T$5:T$98)=0,1,MAX(Base_Dados!T$5:T$98)-MIN(Base_Dados!T$5:T$98)))) * T$1)))</f>
        <v>0.64891538295305651</v>
      </c>
      <c r="U192" s="106">
        <f>IF(INDEX(Base_Dados!U:U,MATCH($B192,Base_Dados!$B:$B,0))=0,0,
MAX(0, MIN(U$1,
((INDEX(Base_Dados!U:U,MATCH($B192,Base_Dados!$B:$B,0))-MIN(Base_Dados!U$5:U$98)) /
(IF(MAX(Base_Dados!U$5:U$98)-MIN(Base_Dados!U$5:U$98)=0,1,MAX(Base_Dados!U$5:U$98)-MIN(Base_Dados!U$5:U$98)))) * U$1)))</f>
        <v>0.89126453163297947</v>
      </c>
      <c r="V192" s="106">
        <f>IF(INDEX(Base_Dados!V:V,MATCH($B192,Base_Dados!$B:$B,0))=0,0,
MAX(0, MIN(V$1,
((INDEX(Base_Dados!V:V,MATCH($B192,Base_Dados!$B:$B,0))-MIN(Base_Dados!V$5:V$98)) /
(IF(MAX(Base_Dados!V$5:V$98)-MIN(Base_Dados!V$5:V$98)=0,1,MAX(Base_Dados!V$5:V$98)-MIN(Base_Dados!V$5:V$98)))) * V$1)))</f>
        <v>0.20177610033292454</v>
      </c>
      <c r="W192" s="106">
        <f>IF(INDEX(Base_Dados!W:W,MATCH($B192,Base_Dados!$B:$B,0))=0,0,
MAX(0, MIN(W$1,
((INDEX(Base_Dados!W:W,MATCH($B192,Base_Dados!$B:$B,0))-MIN(Base_Dados!W$5:W$98)) /
(IF(MAX(Base_Dados!W$5:W$98)-MIN(Base_Dados!W$5:W$98)=0,1,MAX(Base_Dados!W$5:W$98)-MIN(Base_Dados!W$5:W$98)))) * W$1)))</f>
        <v>2.3913268595814197</v>
      </c>
      <c r="X192" s="106">
        <f>IF(INDEX(Base_Dados!X:X,MATCH($B192,Base_Dados!$B:$B,0))=0,0,
MAX(0, MIN(X$1,
((INDEX(Base_Dados!X:X,MATCH($B192,Base_Dados!$B:$B,0))-MIN(Base_Dados!X$5:X$98)) /
(IF(MAX(Base_Dados!X$5:X$98)-MIN(Base_Dados!X$5:X$98)=0,1,MAX(Base_Dados!X$5:X$98)-MIN(Base_Dados!X$5:X$98)))) * X$1)))</f>
        <v>0</v>
      </c>
      <c r="Y192" s="106">
        <f>IF(INDEX(Base_Dados!Y:Y,MATCH($B192,Base_Dados!$B:$B,0))=0,0,
MAX(0, MIN(Y$1,
((INDEX(Base_Dados!Y:Y,MATCH($B192,Base_Dados!$B:$B,0))-MIN(Base_Dados!Y$5:Y$98)) /
(IF(MAX(Base_Dados!Y$5:Y$98)-MIN(Base_Dados!Y$5:Y$98)=0,1,MAX(Base_Dados!Y$5:Y$98)-MIN(Base_Dados!Y$5:Y$98)))) * Y$1)))</f>
        <v>0</v>
      </c>
      <c r="Z192" s="106">
        <f>IF(INDEX(Base_Dados!Z:Z,MATCH($B192,Base_Dados!$B:$B,0))=0,0,
MAX(0, MIN(Z$1,
((INDEX(Base_Dados!Z:Z,MATCH($B192,Base_Dados!$B:$B,0))-MIN(Base_Dados!Z$5:Z$98)) /
(IF(MAX(Base_Dados!Z$5:Z$98)-MIN(Base_Dados!Z$5:Z$98)=0,1,MAX(Base_Dados!Z$5:Z$98)-MIN(Base_Dados!Z$5:Z$98)))) * Z$1)))</f>
        <v>0</v>
      </c>
      <c r="AA192" s="106">
        <f>IF(INDEX(Base_Dados!AA:AA,MATCH($B192,Base_Dados!$B:$B,0))=0,0,
MAX(0, MIN(AA$1,
((INDEX(Base_Dados!AA:AA,MATCH($B192,Base_Dados!$B:$B,0))-MIN(Base_Dados!AA$5:AA$98)) /
(IF(MAX(Base_Dados!AA$5:AA$98)-MIN(Base_Dados!AA$5:AA$98)=0,1,MAX(Base_Dados!AA$5:AA$98)-MIN(Base_Dados!AA$5:AA$98)))) * AA$1)))</f>
        <v>0</v>
      </c>
      <c r="AB192" s="106">
        <f>IF(INDEX(Base_Dados!AB:AB,MATCH($B192,Base_Dados!$B:$B,0))=0,0,
MAX(0, MIN(AB$1,
((INDEX(Base_Dados!AB:AB,MATCH($B192,Base_Dados!$B:$B,0))-MIN(Base_Dados!AB$5:AB$98)) /
(IF(MAX(Base_Dados!AB$5:AB$98)-MIN(Base_Dados!AB$5:AB$98)=0,1,MAX(Base_Dados!AB$5:AB$98)-MIN(Base_Dados!AB$5:AB$98)))) * AB$1)))</f>
        <v>0.14078791494080975</v>
      </c>
      <c r="AC192" s="106">
        <f>IF(INDEX(Base_Dados!AC:AC,MATCH($B192,Base_Dados!$B:$B,0))=0,0,
MAX(0, MIN(AC$1,
((INDEX(Base_Dados!AC:AC,MATCH($B192,Base_Dados!$B:$B,0))-MIN(Base_Dados!AC$5:AC$98)) /
(IF(MAX(Base_Dados!AC$5:AC$98)-MIN(Base_Dados!AC$5:AC$98)=0,1,MAX(Base_Dados!AC$5:AC$98)-MIN(Base_Dados!AC$5:AC$98)))) * AC$1)))</f>
        <v>0.13788783966082097</v>
      </c>
      <c r="AD192" s="106">
        <f>IF(INDEX(Base_Dados!AD:AD,MATCH($B192,Base_Dados!$B:$B,0))=0,0,
MAX(0, MIN(AD$1,
((INDEX(Base_Dados!AD:AD,MATCH($B192,Base_Dados!$B:$B,0))-MIN(Base_Dados!AD$5:AD$98)) /
(IF(MAX(Base_Dados!AD$5:AD$98)-MIN(Base_Dados!AD$5:AD$98)=0,1,MAX(Base_Dados!AD$5:AD$98)-MIN(Base_Dados!AD$5:AD$98)))) * AD$1)))</f>
        <v>9.1850318000295819E-2</v>
      </c>
      <c r="AE192" s="106">
        <f>IF(INDEX(Base_Dados!AE:AE,MATCH($B192,Base_Dados!$B:$B,0))=0,0,
MAX(0, MIN(AE$1,
((INDEX(Base_Dados!AE:AE,MATCH($B192,Base_Dados!$B:$B,0))-MIN(Base_Dados!AE$5:AE$98)) /
(IF(MAX(Base_Dados!AE$5:AE$98)-MIN(Base_Dados!AE$5:AE$98)=0,1,MAX(Base_Dados!AE$5:AE$98)-MIN(Base_Dados!AE$5:AE$98)))) * AE$1)))</f>
        <v>6.2304041420969368E-2</v>
      </c>
      <c r="AF192" s="106">
        <f>IF(INDEX(Base_Dados!AF:AF,MATCH($B192,Base_Dados!$B:$B,0))=0,0,
MAX(0, MIN(AF$1,
((INDEX(Base_Dados!AF:AF,MATCH($B192,Base_Dados!$B:$B,0))-MIN(Base_Dados!AF$5:AF$98)) /
(IF(MAX(Base_Dados!AF$5:AF$98)-MIN(Base_Dados!AF$5:AF$98)=0,1,MAX(Base_Dados!AF$5:AF$98)-MIN(Base_Dados!AF$5:AF$98)))) * AF$1)))</f>
        <v>8.7160391670114468E-2</v>
      </c>
      <c r="AG192" s="106">
        <f>IF(INDEX(Base_Dados!AG:AG,MATCH($B192,Base_Dados!$B:$B,0))=0,0,
MAX(0, MIN(AG$1,
((INDEX(Base_Dados!AG:AG,MATCH($B192,Base_Dados!$B:$B,0))-MIN(Base_Dados!AG$5:AG$98)) /
(IF(MAX(Base_Dados!AG$5:AG$98)-MIN(Base_Dados!AG$5:AG$98)=0,1,MAX(Base_Dados!AG$5:AG$98)-MIN(Base_Dados!AG$5:AG$98)))) * AG$1)))</f>
        <v>0.10320678215997052</v>
      </c>
      <c r="AH192" s="106">
        <f>IF(INDEX(Base_Dados!AH:AH,MATCH($B192,Base_Dados!$B:$B,0))=0,0,
MAX(0, MIN(AH$1,
((INDEX(Base_Dados!AH:AH,MATCH($B192,Base_Dados!$B:$B,0))-MIN(Base_Dados!AH$5:AH$98)) /
(IF(MAX(Base_Dados!AH$5:AH$98)-MIN(Base_Dados!AH$5:AH$98)=0,1,MAX(Base_Dados!AH$5:AH$98)-MIN(Base_Dados!AH$5:AH$98)))) * AH$1)))</f>
        <v>1.6056031876930554</v>
      </c>
      <c r="AI192" s="106">
        <f>IF(INDEX(Base_Dados!AI:AI,MATCH($B192,Base_Dados!$B:$B,0))=0,0,
MAX(0, MIN(AI$1,
((INDEX(Base_Dados!AI:AI,MATCH($B192,Base_Dados!$B:$B,0))-MIN(Base_Dados!AI$5:AI$98)) /
(IF(MAX(Base_Dados!AI$5:AI$98)-MIN(Base_Dados!AI$5:AI$98)=0,1,MAX(Base_Dados!AI$5:AI$98)-MIN(Base_Dados!AI$5:AI$98)))) * AI$1)))</f>
        <v>0.17857142857142858</v>
      </c>
      <c r="AJ192" s="106">
        <f>IF(INDEX(Base_Dados!AJ:AJ,MATCH($B192,Base_Dados!$B:$B,0))=0,0,
MAX(0, MIN(AJ$1,
((INDEX(Base_Dados!AJ:AJ,MATCH($B192,Base_Dados!$B:$B,0))-MIN(Base_Dados!AJ$5:AJ$98)) /
(IF(MAX(Base_Dados!AJ$5:AJ$98)-MIN(Base_Dados!AJ$5:AJ$98)=0,1,MAX(Base_Dados!AJ$5:AJ$98)-MIN(Base_Dados!AJ$5:AJ$98)))) * AJ$1)))</f>
        <v>2.4404761904761902</v>
      </c>
      <c r="AK192" s="106">
        <f>IF(INDEX(Base_Dados!AK:AK,MATCH($B192,Base_Dados!$B:$B,0))=0,0,
MAX(0, MIN(AK$1,
((INDEX(Base_Dados!AK:AK,MATCH($B192,Base_Dados!$B:$B,0))-MIN(Base_Dados!AK$5:AK$98)) /
(IF(MAX(Base_Dados!AK$5:AK$98)-MIN(Base_Dados!AK$5:AK$98)=0,1,MAX(Base_Dados!AK$5:AK$98)-MIN(Base_Dados!AK$5:AK$98)))) * AK$1)))</f>
        <v>0.1339080459770115</v>
      </c>
      <c r="AL192" s="106">
        <f>IF(INDEX(Base_Dados!AL:AL,MATCH($B192,Base_Dados!$B:$B,0))=0,0,
MAX(0, MIN(AL$1,
((INDEX(Base_Dados!AL:AL,MATCH($B192,Base_Dados!$B:$B,0))-MIN(Base_Dados!AL$5:AL$98)) /
(IF(MAX(Base_Dados!AL$5:AL$98)-MIN(Base_Dados!AL$5:AL$98)=0,1,MAX(Base_Dados!AL$5:AL$98)-MIN(Base_Dados!AL$5:AL$98)))) * AL$1)))</f>
        <v>0</v>
      </c>
      <c r="AM192" s="106">
        <f>IF(INDEX(Base_Dados!AM:AM,MATCH($B192,Base_Dados!$B:$B,0))=0,0,
MAX(0, MIN(AM$1,
((INDEX(Base_Dados!AM:AM,MATCH($B192,Base_Dados!$B:$B,0))-MIN(Base_Dados!AM$5:AM$98)) /
(IF(MAX(Base_Dados!AM$5:AM$98)-MIN(Base_Dados!AM$5:AM$98)=0,1,MAX(Base_Dados!AM$5:AM$98)-MIN(Base_Dados!AM$5:AM$98)))) * AM$1)))</f>
        <v>0.21232522009321594</v>
      </c>
      <c r="AN192" s="106">
        <f>IF(INDEX(Base_Dados!AN:AN,MATCH($B192,Base_Dados!$B:$B,0))=0,0,
MAX(0, MIN(AN$1,
((INDEX(Base_Dados!AN:AN,MATCH($B192,Base_Dados!$B:$B,0))-MIN(Base_Dados!AN$5:AN$98)) /
(IF(MAX(Base_Dados!AN$5:AN$98)-MIN(Base_Dados!AN$5:AN$98)=0,1,MAX(Base_Dados!AN$5:AN$98)-MIN(Base_Dados!AN$5:AN$98)))) * AN$1)))</f>
        <v>0.31535839015466488</v>
      </c>
      <c r="AO192" s="106">
        <f>IF(INDEX(Base_Dados!AO:AO,MATCH($B192,Base_Dados!$B:$B,0))=0,0,
MAX(0, MIN(AO$1,
((INDEX(Base_Dados!AO:AO,MATCH($B192,Base_Dados!$B:$B,0))-MIN(Base_Dados!AO$5:AO$98)) /
(IF(MAX(Base_Dados!AO$5:AO$98)-MIN(Base_Dados!AO$5:AO$98)=0,1,MAX(Base_Dados!AO$5:AO$98)-MIN(Base_Dados!AO$5:AO$98)))) * AO$1)))</f>
        <v>0</v>
      </c>
      <c r="AP192" s="106">
        <f>IF(INDEX(Base_Dados!AP:AP,MATCH($B192,Base_Dados!$B:$B,0))=0,0,
MAX(0, MIN(AP$1,
((INDEX(Base_Dados!AP:AP,MATCH($B192,Base_Dados!$B:$B,0))-MIN(Base_Dados!AP$5:AP$98)) /
(IF(MAX(Base_Dados!AP$5:AP$98)-MIN(Base_Dados!AP$5:AP$98)=0,1,MAX(Base_Dados!AP$5:AP$98)-MIN(Base_Dados!AP$5:AP$98)))) * AP$1)))</f>
        <v>8.027522935779817E-2</v>
      </c>
      <c r="AQ192" s="106">
        <f>IF(INDEX(Base_Dados!AQ:AQ,MATCH($B192,Base_Dados!$B:$B,0))=0,0,
MAX(0, MIN(AQ$1,
((INDEX(Base_Dados!AQ:AQ,MATCH($B192,Base_Dados!$B:$B,0))-MIN(Base_Dados!AQ$5:AQ$98)) /
(IF(MAX(Base_Dados!AQ$5:AQ$98)-MIN(Base_Dados!AQ$5:AQ$98)=0,1,MAX(Base_Dados!AQ$5:AQ$98)-MIN(Base_Dados!AQ$5:AQ$98)))) * AQ$1)))</f>
        <v>0</v>
      </c>
      <c r="AR192" s="106">
        <f>IF(INDEX(Base_Dados!AR:AR,MATCH($B192,Base_Dados!$B:$B,0))=0,0,
MAX(0, MIN(AR$1,
((INDEX(Base_Dados!AR:AR,MATCH($B192,Base_Dados!$B:$B,0))-MIN(Base_Dados!AR$5:AR$98)) /
(IF(MAX(Base_Dados!AR$5:AR$98)-MIN(Base_Dados!AR$5:AR$98)=0,1,MAX(Base_Dados!AR$5:AR$98)-MIN(Base_Dados!AR$5:AR$98)))) * AR$1)))</f>
        <v>0</v>
      </c>
      <c r="AS192" s="106">
        <f>IF(INDEX(Base_Dados!AS:AS,MATCH($B192,Base_Dados!$B:$B,0))=0,0,
MAX(0, MIN(AS$1,
((INDEX(Base_Dados!AS:AS,MATCH($B192,Base_Dados!$B:$B,0))-MIN(Base_Dados!AS$5:AS$98)) /
(IF(MAX(Base_Dados!AS$5:AS$98)-MIN(Base_Dados!AS$5:AS$98)=0,1,MAX(Base_Dados!AS$5:AS$98)-MIN(Base_Dados!AS$5:AS$98)))) * AS$1)))</f>
        <v>3.6585365853658534E-2</v>
      </c>
      <c r="AT192" s="106">
        <f>IF(INDEX(Base_Dados!AT:AT,MATCH($B192,Base_Dados!$B:$B,0))=0,0,
MAX(0, MIN(AT$1,
((INDEX(Base_Dados!AT:AT,MATCH($B192,Base_Dados!$B:$B,0))-MIN(Base_Dados!AT$5:AT$98)) /
(IF(MAX(Base_Dados!AT$5:AT$98)-MIN(Base_Dados!AT$5:AT$98)=0,1,MAX(Base_Dados!AT$5:AT$98)-MIN(Base_Dados!AT$5:AT$98)))) * AT$1)))</f>
        <v>0.11428571428571428</v>
      </c>
      <c r="AU192" s="106">
        <f>IF(INDEX(Base_Dados!AU:AU,MATCH($B192,Base_Dados!$B:$B,0))=0,0,
MAX(0, MIN(AU$1,
((INDEX(Base_Dados!AU:AU,MATCH($B192,Base_Dados!$B:$B,0))-MIN(Base_Dados!AU$5:AU$98)) /
(IF(MAX(Base_Dados!AU$5:AU$98)-MIN(Base_Dados!AU$5:AU$98)=0,1,MAX(Base_Dados!AU$5:AU$98)-MIN(Base_Dados!AU$5:AU$98)))) * AU$1)))</f>
        <v>5.3370786516853931E-2</v>
      </c>
      <c r="AV192" s="106">
        <f>IF(INDEX(Base_Dados!AV:AV,MATCH($B192,Base_Dados!$B:$B,0))=0,0,
MAX(0, MIN(AV$1,
((INDEX(Base_Dados!AV:AV,MATCH($B192,Base_Dados!$B:$B,0))-MIN(Base_Dados!AV$5:AV$98)) /
(IF(MAX(Base_Dados!AV$5:AV$98)-MIN(Base_Dados!AV$5:AV$98)=0,1,MAX(Base_Dados!AV$5:AV$98)-MIN(Base_Dados!AV$5:AV$98)))) * AV$1)))</f>
        <v>0</v>
      </c>
      <c r="AW192" s="106">
        <f>IF(INDEX(Base_Dados!AW:AW,MATCH($B192,Base_Dados!$B:$B,0))=0,0,
MAX(0, MIN(AW$1,
((INDEX(Base_Dados!AW:AW,MATCH($B192,Base_Dados!$B:$B,0))-MIN(Base_Dados!AW$5:AW$98)) /
(IF(MAX(Base_Dados!AW$5:AW$98)-MIN(Base_Dados!AW$5:AW$98)=0,1,MAX(Base_Dados!AW$5:AW$98)-MIN(Base_Dados!AW$5:AW$98)))) * AW$1)))</f>
        <v>0</v>
      </c>
      <c r="AX192" s="106">
        <f>IF(INDEX(Base_Dados!AX:AX,MATCH($B192,Base_Dados!$B:$B,0))=0,0,
MAX(0, MIN(AX$1,
((INDEX(Base_Dados!AX:AX,MATCH($B192,Base_Dados!$B:$B,0))-MIN(Base_Dados!AX$5:AX$98)) /
(IF(MAX(Base_Dados!AX$5:AX$98)-MIN(Base_Dados!AX$5:AX$98)=0,1,MAX(Base_Dados!AX$5:AX$98)-MIN(Base_Dados!AX$5:AX$98)))) * AX$1)))</f>
        <v>2.3711107999683446E-2</v>
      </c>
      <c r="AY192" s="106">
        <f>IF(INDEX(Base_Dados!AY:AY,MATCH($B192,Base_Dados!$B:$B,0))=0,0,
MAX(0, MIN(AY$1,
((INDEX(Base_Dados!AY:AY,MATCH($B192,Base_Dados!$B:$B,0))-MIN(Base_Dados!AY$5:AY$98)) /
(IF(MAX(Base_Dados!AY$5:AY$98)-MIN(Base_Dados!AY$5:AY$98)=0,1,MAX(Base_Dados!AY$5:AY$98)-MIN(Base_Dados!AY$5:AY$98)))) * AY$1)))</f>
        <v>1.6155621496867788E-2</v>
      </c>
      <c r="AZ192" s="106">
        <f>IF(INDEX(Base_Dados!AZ:AZ,MATCH($B192,Base_Dados!$B:$B,0))=0,0,
MAX(0, MIN(AZ$1,
((INDEX(Base_Dados!AZ:AZ,MATCH($B192,Base_Dados!$B:$B,0))-MIN(Base_Dados!AZ$5:AZ$98)) /
(IF(MAX(Base_Dados!AZ$5:AZ$98)-MIN(Base_Dados!AZ$5:AZ$98)=0,1,MAX(Base_Dados!AZ$5:AZ$98)-MIN(Base_Dados!AZ$5:AZ$98)))) * AZ$1)))</f>
        <v>0.5</v>
      </c>
      <c r="BA192" s="106">
        <f>IF(INDEX(Base_Dados!BA:BA,MATCH($B192,Base_Dados!$B:$B,0))=0,0,
MAX(0, MIN(BA$1,
((INDEX(Base_Dados!BA:BA,MATCH($B192,Base_Dados!$B:$B,0))-MIN(Base_Dados!BA$5:BA$98)) /
(IF(MAX(Base_Dados!BA$5:BA$98)-MIN(Base_Dados!BA$5:BA$98)=0,1,MAX(Base_Dados!BA$5:BA$98)-MIN(Base_Dados!BA$5:BA$98)))) * BA$1)))</f>
        <v>0.1288438908501521</v>
      </c>
      <c r="BB192" s="106">
        <f>IF(INDEX(Base_Dados!BB:BB,MATCH($B192,Base_Dados!$B:$B,0))=0,0,
MAX(0, MIN(BB$1,
((INDEX(Base_Dados!BB:BB,MATCH($B192,Base_Dados!$B:$B,0))-MIN(Base_Dados!BB$5:BB$98)) /
(IF(MAX(Base_Dados!BB$5:BB$98)-MIN(Base_Dados!BB$5:BB$98)=0,1,MAX(Base_Dados!BB$5:BB$98)-MIN(Base_Dados!BB$5:BB$98)))) * BB$1)))</f>
        <v>0.5</v>
      </c>
      <c r="BC192" s="106">
        <f>IF(INDEX(Base_Dados!BC:BC,MATCH($B192,Base_Dados!$B:$B,0))=0,0,
MAX(0, MIN(BC$1,
((INDEX(Base_Dados!BC:BC,MATCH($B192,Base_Dados!$B:$B,0))-MIN(Base_Dados!BC$5:BC$98)) /
(IF(MAX(Base_Dados!BC$5:BC$98)-MIN(Base_Dados!BC$5:BC$98)=0,1,MAX(Base_Dados!BC$5:BC$98)-MIN(Base_Dados!BC$5:BC$98)))) * BC$1)))</f>
        <v>0.20387826555346081</v>
      </c>
      <c r="BD192" s="106">
        <f>IF(INDEX(Base_Dados!BD:BD,MATCH($B192,Base_Dados!$B:$B,0))=0,0,
MAX(0, MIN(BD$1,
((INDEX(Base_Dados!BD:BD,MATCH($B192,Base_Dados!$B:$B,0))-MIN(Base_Dados!BD$5:BD$98)) /
(IF(MAX(Base_Dados!BD$5:BD$98)-MIN(Base_Dados!BD$5:BD$98)=0,1,MAX(Base_Dados!BD$5:BD$98)-MIN(Base_Dados!BD$5:BD$98)))) * BD$1)))</f>
        <v>5.2697181635620802E-2</v>
      </c>
      <c r="BE192" s="106">
        <f>IF(INDEX(Base_Dados!BE:BE,MATCH($B192,Base_Dados!$B:$B,0))=0,0,
MAX(0, MIN(BE$1,
((INDEX(Base_Dados!BE:BE,MATCH($B192,Base_Dados!$B:$B,0))-MIN(Base_Dados!BE$5:BE$98)) /
(IF(MAX(Base_Dados!BE$5:BE$98)-MIN(Base_Dados!BE$5:BE$98)=0,1,MAX(Base_Dados!BE$5:BE$98)-MIN(Base_Dados!BE$5:BE$98)))) * BE$1)))</f>
        <v>0.11741093828399397</v>
      </c>
      <c r="BF192" s="106">
        <f>IF(INDEX(Base_Dados!BF:BF,MATCH($B192,Base_Dados!$B:$B,0))=0,0,
MAX(0, MIN(BF$1,
((INDEX(Base_Dados!BF:BF,MATCH($B192,Base_Dados!$B:$B,0))-MIN(Base_Dados!BF$5:BF$98)) /
(IF(MAX(Base_Dados!BF$5:BF$98)-MIN(Base_Dados!BF$5:BF$98)=0,1,MAX(Base_Dados!BF$5:BF$98)-MIN(Base_Dados!BF$5:BF$98)))) * BF$1)))</f>
        <v>0</v>
      </c>
      <c r="BG192" s="106">
        <f>IF(INDEX(Base_Dados!BG:BG,MATCH($B192,Base_Dados!$B:$B,0))=0,0,
MAX(0, MIN(BG$1,
((INDEX(Base_Dados!BG:BG,MATCH($B192,Base_Dados!$B:$B,0))-MIN(Base_Dados!BG$5:BG$98)) /
(IF(MAX(Base_Dados!BG$5:BG$98)-MIN(Base_Dados!BG$5:BG$98)=0,1,MAX(Base_Dados!BG$5:BG$98)-MIN(Base_Dados!BG$5:BG$98)))) * BG$1)))</f>
        <v>7.9013377926421408E-2</v>
      </c>
      <c r="BH192" s="106">
        <f>IF(INDEX(Base_Dados!BH:BH,MATCH($B192,Base_Dados!$B:$B,0))=0,0,
MAX(0, MIN(BH$1,
((INDEX(Base_Dados!BH:BH,MATCH($B192,Base_Dados!$B:$B,0))-MIN(Base_Dados!BH$5:BH$98)) /
(IF(MAX(Base_Dados!BH$5:BH$98)-MIN(Base_Dados!BH$5:BH$98)=0,1,MAX(Base_Dados!BH$5:BH$98)-MIN(Base_Dados!BH$5:BH$98)))) * BH$1)))</f>
        <v>8.7912087912087919E-2</v>
      </c>
      <c r="BI192" s="106">
        <f>IF(INDEX(Base_Dados!BI:BI,MATCH($B192,Base_Dados!$B:$B,0))=0,0,
MAX(0, MIN(BI$1,
((INDEX(Base_Dados!BI:BI,MATCH($B192,Base_Dados!$B:$B,0))-MIN(Base_Dados!BI$5:BI$98)) /
(IF(MAX(Base_Dados!BI$5:BI$98)-MIN(Base_Dados!BI$5:BI$98)=0,1,MAX(Base_Dados!BI$5:BI$98)-MIN(Base_Dados!BI$5:BI$98)))) * BI$1)))</f>
        <v>8.8923556942277687E-2</v>
      </c>
      <c r="BJ192" s="106">
        <f>IF(INDEX(Base_Dados!BJ:BJ,MATCH($B192,Base_Dados!$B:$B,0))=0,0,
MAX(0, MIN(BJ$1,
((INDEX(Base_Dados!BJ:BJ,MATCH($B192,Base_Dados!$B:$B,0))-MIN(Base_Dados!BJ$5:BJ$98)) /
(IF(MAX(Base_Dados!BJ$5:BJ$98)-MIN(Base_Dados!BJ$5:BJ$98)=0,1,MAX(Base_Dados!BJ$5:BJ$98)-MIN(Base_Dados!BJ$5:BJ$98)))) * BJ$1)))</f>
        <v>4.2105263157894736E-2</v>
      </c>
      <c r="BK192" s="106">
        <f>IF(INDEX(Base_Dados!BK:BK,MATCH($B192,Base_Dados!$B:$B,0))=0,0,
MAX(0, MIN(BK$1,
((INDEX(Base_Dados!BK:BK,MATCH($B192,Base_Dados!$B:$B,0))-MIN(Base_Dados!BK$5:BK$98)) /
(IF(MAX(Base_Dados!BK$5:BK$98)-MIN(Base_Dados!BK$5:BK$98)=0,1,MAX(Base_Dados!BK$5:BK$98)-MIN(Base_Dados!BK$5:BK$98)))) * BK$1)))</f>
        <v>5.3571428571428568E-2</v>
      </c>
      <c r="BL192" s="106">
        <f>IF(INDEX(Base_Dados!BL:BL,MATCH($B192,Base_Dados!$B:$B,0))=0,0,
MAX(0, MIN(BL$1,
((INDEX(Base_Dados!BL:BL,MATCH($B192,Base_Dados!$B:$B,0))-MIN(Base_Dados!BL$5:BL$98)) /
(IF(MAX(Base_Dados!BL$5:BL$98)-MIN(Base_Dados!BL$5:BL$98)=0,1,MAX(Base_Dados!BL$5:BL$98)-MIN(Base_Dados!BL$5:BL$98)))) * BL$1)))</f>
        <v>9.7719869706840393E-2</v>
      </c>
      <c r="BM192" s="106">
        <f>IF(INDEX(Base_Dados!BM:BM,MATCH($B192,Base_Dados!$B:$B,0))=0,0,
MAX(0, MIN(BM$1,
((INDEX(Base_Dados!BM:BM,MATCH($B192,Base_Dados!$B:$B,0))-MIN(Base_Dados!BM$5:BM$98)) /
(IF(MAX(Base_Dados!BM$5:BM$98)-MIN(Base_Dados!BM$5:BM$98)=0,1,MAX(Base_Dados!BM$5:BM$98)-MIN(Base_Dados!BM$5:BM$98)))) * BM$1)))</f>
        <v>0.68316624677238946</v>
      </c>
      <c r="BN192" s="106">
        <f>IF(INDEX(Base_Dados!BN:BN,MATCH($B192,Base_Dados!$B:$B,0))=0,0,
MAX(0, MIN(BN$1,
((INDEX(Base_Dados!BN:BN,MATCH($B192,Base_Dados!$B:$B,0))-MIN(Base_Dados!BN$5:BN$98)) /
(IF(MAX(Base_Dados!BN$5:BN$98)-MIN(Base_Dados!BN$5:BN$98)=0,1,MAX(Base_Dados!BN$5:BN$98)-MIN(Base_Dados!BN$5:BN$98)))) * BN$1)))</f>
        <v>0.43512132145611676</v>
      </c>
      <c r="BO192" s="106">
        <f>IF(INDEX(Base_Dados!BO:BO,MATCH($B192,Base_Dados!$B:$B,0))=0,0,
MAX(0, MIN(BO$1,
((INDEX(Base_Dados!BO:BO,MATCH($B192,Base_Dados!$B:$B,0))-MIN(Base_Dados!BO$5:BO$98)) /
(IF(MAX(Base_Dados!BO$5:BO$98)-MIN(Base_Dados!BO$5:BO$98)=0,1,MAX(Base_Dados!BO$5:BO$98)-MIN(Base_Dados!BO$5:BO$98)))) * BO$1)))</f>
        <v>0</v>
      </c>
      <c r="BP192" s="106">
        <f t="shared" si="12"/>
        <v>19.74286411611261</v>
      </c>
      <c r="BQ192" s="111">
        <f t="shared" si="13"/>
        <v>0.48368060572820826</v>
      </c>
      <c r="BR192" s="112">
        <f t="shared" si="14"/>
        <v>0.16917229225018499</v>
      </c>
      <c r="BS192" s="113">
        <f t="shared" si="15"/>
        <v>19.573691823862426</v>
      </c>
    </row>
    <row r="193" spans="1:71">
      <c r="A193" s="21">
        <v>26014</v>
      </c>
      <c r="B193" s="21" t="s">
        <v>494</v>
      </c>
      <c r="C193" s="21" t="s">
        <v>475</v>
      </c>
      <c r="D193" s="105">
        <f>IF(INDEX(Base_Dados!D:D,MATCH($B193,Base_Dados!$B:$B,0))=0,0,
MAX(0, MIN(D$1,
((INDEX(Base_Dados!D:D,MATCH($B193,Base_Dados!$B:$B,0))-MIN(Base_Dados!D$5:D$98)) /
(IF(MAX(Base_Dados!D$5:D$98)-MIN(Base_Dados!D$5:D$98)=0,1,MAX(Base_Dados!D$5:D$98)-MIN(Base_Dados!D$5:D$98)))) * D$1)))</f>
        <v>0.46504193331926469</v>
      </c>
      <c r="E193" s="106">
        <f>IF(INDEX(Base_Dados!E:E,MATCH($B193,Base_Dados!$B:$B,0))=0,0,
MAX(0, MIN(E$1,
((INDEX(Base_Dados!E:E,MATCH($B193,Base_Dados!$B:$B,0))-MIN(Base_Dados!E$5:E$98)) /
(IF(MAX(Base_Dados!E$5:E$98)-MIN(Base_Dados!E$5:E$98)=0,1,MAX(Base_Dados!E$5:E$98)-MIN(Base_Dados!E$5:E$98)))) * E$1)))</f>
        <v>0.13398972814755017</v>
      </c>
      <c r="F193" s="106">
        <f>IF(INDEX(Base_Dados!F:F,MATCH($B193,Base_Dados!$B:$B,0))=0,0,
MAX(0, MIN(F$1,
((INDEX(Base_Dados!F:F,MATCH($B193,Base_Dados!$B:$B,0))-MIN(Base_Dados!F$5:F$98)) /
(IF(MAX(Base_Dados!F$5:F$98)-MIN(Base_Dados!F$5:F$98)=0,1,MAX(Base_Dados!F$5:F$98)-MIN(Base_Dados!F$5:F$98)))) * F$1)))</f>
        <v>0.13182702661855553</v>
      </c>
      <c r="G193" s="106">
        <f>IF(INDEX(Base_Dados!G:G,MATCH($B193,Base_Dados!$B:$B,0))=0,0,
MAX(0, MIN(G$1,
((INDEX(Base_Dados!G:G,MATCH($B193,Base_Dados!$B:$B,0))-MIN(Base_Dados!G$5:G$98)) /
(IF(MAX(Base_Dados!G$5:G$98)-MIN(Base_Dados!G$5:G$98)=0,1,MAX(Base_Dados!G$5:G$98)-MIN(Base_Dados!G$5:G$98)))) * G$1)))</f>
        <v>0.1299283639185117</v>
      </c>
      <c r="H193" s="106">
        <f>IF(INDEX(Base_Dados!H:H,MATCH($B193,Base_Dados!$B:$B,0))=0,0,
MAX(0, MIN(H$1,
((INDEX(Base_Dados!H:H,MATCH($B193,Base_Dados!$B:$B,0))-MIN(Base_Dados!H$5:H$98)) /
(IF(MAX(Base_Dados!H$5:H$98)-MIN(Base_Dados!H$5:H$98)=0,1,MAX(Base_Dados!H$5:H$98)-MIN(Base_Dados!H$5:H$98)))) * H$1)))</f>
        <v>0.13926071692121916</v>
      </c>
      <c r="I193" s="106">
        <f>IF(INDEX(Base_Dados!I:I,MATCH($B193,Base_Dados!$B:$B,0))=0,0,
MAX(0, MIN(I$1,
((INDEX(Base_Dados!I:I,MATCH($B193,Base_Dados!$B:$B,0))-MIN(Base_Dados!I$5:I$98)) /
(IF(MAX(Base_Dados!I$5:I$98)-MIN(Base_Dados!I$5:I$98)=0,1,MAX(Base_Dados!I$5:I$98)-MIN(Base_Dados!I$5:I$98)))) * I$1)))</f>
        <v>0.14782328225354308</v>
      </c>
      <c r="J193" s="106">
        <f>IF(INDEX(Base_Dados!J:J,MATCH($B193,Base_Dados!$B:$B,0))=0,0,
MAX(0, MIN(J$1,
((INDEX(Base_Dados!J:J,MATCH($B193,Base_Dados!$B:$B,0))-MIN(Base_Dados!J$5:J$98)) /
(IF(MAX(Base_Dados!J$5:J$98)-MIN(Base_Dados!J$5:J$98)=0,1,MAX(Base_Dados!J$5:J$98)-MIN(Base_Dados!J$5:J$98)))) * J$1)))</f>
        <v>0.16826177452463395</v>
      </c>
      <c r="K193" s="106">
        <f>IF(INDEX(Base_Dados!K:K,MATCH($B193,Base_Dados!$B:$B,0))=0,0,
MAX(0, MIN(K$1,
((INDEX(Base_Dados!K:K,MATCH($B193,Base_Dados!$B:$B,0))-MIN(Base_Dados!K$5:K$98)) /
(IF(MAX(Base_Dados!K$5:K$98)-MIN(Base_Dados!K$5:K$98)=0,1,MAX(Base_Dados!K$5:K$98)-MIN(Base_Dados!K$5:K$98)))) * K$1)))</f>
        <v>0.1795169946332737</v>
      </c>
      <c r="L193" s="106">
        <f>IF(INDEX(Base_Dados!L:L,MATCH($B193,Base_Dados!$B:$B,0))=0,0,
MAX(0, MIN(L$1,
((INDEX(Base_Dados!L:L,MATCH($B193,Base_Dados!$B:$B,0))-MIN(Base_Dados!L$5:L$98)) /
(IF(MAX(Base_Dados!L$5:L$98)-MIN(Base_Dados!L$5:L$98)=0,1,MAX(Base_Dados!L$5:L$98)-MIN(Base_Dados!L$5:L$98)))) * L$1)))</f>
        <v>0.18609743168181433</v>
      </c>
      <c r="M193" s="106">
        <f>IF(INDEX(Base_Dados!M:M,MATCH($B193,Base_Dados!$B:$B,0))=0,0,
MAX(0, MIN(M$1,
((INDEX(Base_Dados!M:M,MATCH($B193,Base_Dados!$B:$B,0))-MIN(Base_Dados!M$5:M$98)) /
(IF(MAX(Base_Dados!M$5:M$98)-MIN(Base_Dados!M$5:M$98)=0,1,MAX(Base_Dados!M$5:M$98)-MIN(Base_Dados!M$5:M$98)))) * M$1)))</f>
        <v>0.19068221574344024</v>
      </c>
      <c r="N193" s="106">
        <f>IF(INDEX(Base_Dados!N:N,MATCH($B193,Base_Dados!$B:$B,0))=0,0,
MAX(0, MIN(N$1,
((INDEX(Base_Dados!N:N,MATCH($B193,Base_Dados!$B:$B,0))-MIN(Base_Dados!N$5:N$98)) /
(IF(MAX(Base_Dados!N$5:N$98)-MIN(Base_Dados!N$5:N$98)=0,1,MAX(Base_Dados!N$5:N$98)-MIN(Base_Dados!N$5:N$98)))) * N$1)))</f>
        <v>0.22958151421573847</v>
      </c>
      <c r="O193" s="106">
        <f>IF(INDEX(Base_Dados!O:O,MATCH($B193,Base_Dados!$B:$B,0))=0,0,
MAX(0, MIN(O$1,
((INDEX(Base_Dados!O:O,MATCH($B193,Base_Dados!$B:$B,0))-MIN(Base_Dados!O$5:O$98)) /
(IF(MAX(Base_Dados!O$5:O$98)-MIN(Base_Dados!O$5:O$98)=0,1,MAX(Base_Dados!O$5:O$98)-MIN(Base_Dados!O$5:O$98)))) * O$1)))</f>
        <v>0.26567813144545405</v>
      </c>
      <c r="P193" s="106">
        <f>IF(INDEX(Base_Dados!P:P,MATCH($B193,Base_Dados!$B:$B,0))=0,0,
MAX(0, MIN(P$1,
((INDEX(Base_Dados!P:P,MATCH($B193,Base_Dados!$B:$B,0))-MIN(Base_Dados!P$5:P$98)) /
(IF(MAX(Base_Dados!P$5:P$98)-MIN(Base_Dados!P$5:P$98)=0,1,MAX(Base_Dados!P$5:P$98)-MIN(Base_Dados!P$5:P$98)))) * P$1)))</f>
        <v>0.1126870733027226</v>
      </c>
      <c r="Q193" s="106">
        <f>IF(INDEX(Base_Dados!Q:Q,MATCH($B193,Base_Dados!$B:$B,0))=0,0,
MAX(0, MIN(Q$1,
((INDEX(Base_Dados!Q:Q,MATCH($B193,Base_Dados!$B:$B,0))-MIN(Base_Dados!Q$5:Q$98)) /
(IF(MAX(Base_Dados!Q$5:Q$98)-MIN(Base_Dados!Q$5:Q$98)=0,1,MAX(Base_Dados!Q$5:Q$98)-MIN(Base_Dados!Q$5:Q$98)))) * Q$1)))</f>
        <v>3.3436891158970035E-2</v>
      </c>
      <c r="R193" s="106">
        <f>IF(INDEX(Base_Dados!R:R,MATCH($B193,Base_Dados!$B:$B,0))=0,0,
MAX(0, MIN(R$1,
((INDEX(Base_Dados!R:R,MATCH($B193,Base_Dados!$B:$B,0))-MIN(Base_Dados!R$5:R$98)) /
(IF(MAX(Base_Dados!R$5:R$98)-MIN(Base_Dados!R$5:R$98)=0,1,MAX(Base_Dados!R$5:R$98)-MIN(Base_Dados!R$5:R$98)))) * R$1)))</f>
        <v>3.7421254829888291E-2</v>
      </c>
      <c r="S193" s="106">
        <f>IF(INDEX(Base_Dados!S:S,MATCH($B193,Base_Dados!$B:$B,0))=0,0,
MAX(0, MIN(S$1,
((INDEX(Base_Dados!S:S,MATCH($B193,Base_Dados!$B:$B,0))-MIN(Base_Dados!S$5:S$98)) /
(IF(MAX(Base_Dados!S$5:S$98)-MIN(Base_Dados!S$5:S$98)=0,1,MAX(Base_Dados!S$5:S$98)-MIN(Base_Dados!S$5:S$98)))) * S$1)))</f>
        <v>6.3431438628023668E-2</v>
      </c>
      <c r="T193" s="106">
        <f>IF(INDEX(Base_Dados!T:T,MATCH($B193,Base_Dados!$B:$B,0))=0,0,
MAX(0, MIN(T$1,
((INDEX(Base_Dados!T:T,MATCH($B193,Base_Dados!$B:$B,0))-MIN(Base_Dados!T$5:T$98)) /
(IF(MAX(Base_Dados!T$5:T$98)-MIN(Base_Dados!T$5:T$98)=0,1,MAX(Base_Dados!T$5:T$98)-MIN(Base_Dados!T$5:T$98)))) * T$1)))</f>
        <v>0.67839295160534752</v>
      </c>
      <c r="U193" s="106">
        <f>IF(INDEX(Base_Dados!U:U,MATCH($B193,Base_Dados!$B:$B,0))=0,0,
MAX(0, MIN(U$1,
((INDEX(Base_Dados!U:U,MATCH($B193,Base_Dados!$B:$B,0))-MIN(Base_Dados!U$5:U$98)) /
(IF(MAX(Base_Dados!U$5:U$98)-MIN(Base_Dados!U$5:U$98)=0,1,MAX(Base_Dados!U$5:U$98)-MIN(Base_Dados!U$5:U$98)))) * U$1)))</f>
        <v>0.90591649441658628</v>
      </c>
      <c r="V193" s="106">
        <f>IF(INDEX(Base_Dados!V:V,MATCH($B193,Base_Dados!$B:$B,0))=0,0,
MAX(0, MIN(V$1,
((INDEX(Base_Dados!V:V,MATCH($B193,Base_Dados!$B:$B,0))-MIN(Base_Dados!V$5:V$98)) /
(IF(MAX(Base_Dados!V$5:V$98)-MIN(Base_Dados!V$5:V$98)=0,1,MAX(Base_Dados!V$5:V$98)-MIN(Base_Dados!V$5:V$98)))) * V$1)))</f>
        <v>0.12547649540739131</v>
      </c>
      <c r="W193" s="106">
        <f>IF(INDEX(Base_Dados!W:W,MATCH($B193,Base_Dados!$B:$B,0))=0,0,
MAX(0, MIN(W$1,
((INDEX(Base_Dados!W:W,MATCH($B193,Base_Dados!$B:$B,0))-MIN(Base_Dados!W$5:W$98)) /
(IF(MAX(Base_Dados!W$5:W$98)-MIN(Base_Dados!W$5:W$98)=0,1,MAX(Base_Dados!W$5:W$98)-MIN(Base_Dados!W$5:W$98)))) * W$1)))</f>
        <v>2.4255419316070395</v>
      </c>
      <c r="X193" s="106">
        <f>IF(INDEX(Base_Dados!X:X,MATCH($B193,Base_Dados!$B:$B,0))=0,0,
MAX(0, MIN(X$1,
((INDEX(Base_Dados!X:X,MATCH($B193,Base_Dados!$B:$B,0))-MIN(Base_Dados!X$5:X$98)) /
(IF(MAX(Base_Dados!X$5:X$98)-MIN(Base_Dados!X$5:X$98)=0,1,MAX(Base_Dados!X$5:X$98)-MIN(Base_Dados!X$5:X$98)))) * X$1)))</f>
        <v>0</v>
      </c>
      <c r="Y193" s="106">
        <f>IF(INDEX(Base_Dados!Y:Y,MATCH($B193,Base_Dados!$B:$B,0))=0,0,
MAX(0, MIN(Y$1,
((INDEX(Base_Dados!Y:Y,MATCH($B193,Base_Dados!$B:$B,0))-MIN(Base_Dados!Y$5:Y$98)) /
(IF(MAX(Base_Dados!Y$5:Y$98)-MIN(Base_Dados!Y$5:Y$98)=0,1,MAX(Base_Dados!Y$5:Y$98)-MIN(Base_Dados!Y$5:Y$98)))) * Y$1)))</f>
        <v>0</v>
      </c>
      <c r="Z193" s="106">
        <f>IF(INDEX(Base_Dados!Z:Z,MATCH($B193,Base_Dados!$B:$B,0))=0,0,
MAX(0, MIN(Z$1,
((INDEX(Base_Dados!Z:Z,MATCH($B193,Base_Dados!$B:$B,0))-MIN(Base_Dados!Z$5:Z$98)) /
(IF(MAX(Base_Dados!Z$5:Z$98)-MIN(Base_Dados!Z$5:Z$98)=0,1,MAX(Base_Dados!Z$5:Z$98)-MIN(Base_Dados!Z$5:Z$98)))) * Z$1)))</f>
        <v>0</v>
      </c>
      <c r="AA193" s="106">
        <f>IF(INDEX(Base_Dados!AA:AA,MATCH($B193,Base_Dados!$B:$B,0))=0,0,
MAX(0, MIN(AA$1,
((INDEX(Base_Dados!AA:AA,MATCH($B193,Base_Dados!$B:$B,0))-MIN(Base_Dados!AA$5:AA$98)) /
(IF(MAX(Base_Dados!AA$5:AA$98)-MIN(Base_Dados!AA$5:AA$98)=0,1,MAX(Base_Dados!AA$5:AA$98)-MIN(Base_Dados!AA$5:AA$98)))) * AA$1)))</f>
        <v>0</v>
      </c>
      <c r="AB193" s="106">
        <f>IF(INDEX(Base_Dados!AB:AB,MATCH($B193,Base_Dados!$B:$B,0))=0,0,
MAX(0, MIN(AB$1,
((INDEX(Base_Dados!AB:AB,MATCH($B193,Base_Dados!$B:$B,0))-MIN(Base_Dados!AB$5:AB$98)) /
(IF(MAX(Base_Dados!AB$5:AB$98)-MIN(Base_Dados!AB$5:AB$98)=0,1,MAX(Base_Dados!AB$5:AB$98)-MIN(Base_Dados!AB$5:AB$98)))) * AB$1)))</f>
        <v>0.1473108655263351</v>
      </c>
      <c r="AC193" s="106">
        <f>IF(INDEX(Base_Dados!AC:AC,MATCH($B193,Base_Dados!$B:$B,0))=0,0,
MAX(0, MIN(AC$1,
((INDEX(Base_Dados!AC:AC,MATCH($B193,Base_Dados!$B:$B,0))-MIN(Base_Dados!AC$5:AC$98)) /
(IF(MAX(Base_Dados!AC$5:AC$98)-MIN(Base_Dados!AC$5:AC$98)=0,1,MAX(Base_Dados!AC$5:AC$98)-MIN(Base_Dados!AC$5:AC$98)))) * AC$1)))</f>
        <v>5.7597803044902682E-2</v>
      </c>
      <c r="AD193" s="106">
        <f>IF(INDEX(Base_Dados!AD:AD,MATCH($B193,Base_Dados!$B:$B,0))=0,0,
MAX(0, MIN(AD$1,
((INDEX(Base_Dados!AD:AD,MATCH($B193,Base_Dados!$B:$B,0))-MIN(Base_Dados!AD$5:AD$98)) /
(IF(MAX(Base_Dados!AD$5:AD$98)-MIN(Base_Dados!AD$5:AD$98)=0,1,MAX(Base_Dados!AD$5:AD$98)-MIN(Base_Dados!AD$5:AD$98)))) * AD$1)))</f>
        <v>4.2552876793373759E-2</v>
      </c>
      <c r="AE193" s="106">
        <f>IF(INDEX(Base_Dados!AE:AE,MATCH($B193,Base_Dados!$B:$B,0))=0,0,
MAX(0, MIN(AE$1,
((INDEX(Base_Dados!AE:AE,MATCH($B193,Base_Dados!$B:$B,0))-MIN(Base_Dados!AE$5:AE$98)) /
(IF(MAX(Base_Dados!AE$5:AE$98)-MIN(Base_Dados!AE$5:AE$98)=0,1,MAX(Base_Dados!AE$5:AE$98)-MIN(Base_Dados!AE$5:AE$98)))) * AE$1)))</f>
        <v>1.8855170430030203E-2</v>
      </c>
      <c r="AF193" s="106">
        <f>IF(INDEX(Base_Dados!AF:AF,MATCH($B193,Base_Dados!$B:$B,0))=0,0,
MAX(0, MIN(AF$1,
((INDEX(Base_Dados!AF:AF,MATCH($B193,Base_Dados!$B:$B,0))-MIN(Base_Dados!AF$5:AF$98)) /
(IF(MAX(Base_Dados!AF$5:AF$98)-MIN(Base_Dados!AF$5:AF$98)=0,1,MAX(Base_Dados!AF$5:AF$98)-MIN(Base_Dados!AF$5:AF$98)))) * AF$1)))</f>
        <v>2.7030754378706386E-2</v>
      </c>
      <c r="AG193" s="106">
        <f>IF(INDEX(Base_Dados!AG:AG,MATCH($B193,Base_Dados!$B:$B,0))=0,0,
MAX(0, MIN(AG$1,
((INDEX(Base_Dados!AG:AG,MATCH($B193,Base_Dados!$B:$B,0))-MIN(Base_Dados!AG$5:AG$98)) /
(IF(MAX(Base_Dados!AG$5:AG$98)-MIN(Base_Dados!AG$5:AG$98)=0,1,MAX(Base_Dados!AG$5:AG$98)-MIN(Base_Dados!AG$5:AG$98)))) * AG$1)))</f>
        <v>3.3436891158970035E-2</v>
      </c>
      <c r="AH193" s="106">
        <f>IF(INDEX(Base_Dados!AH:AH,MATCH($B193,Base_Dados!$B:$B,0))=0,0,
MAX(0, MIN(AH$1,
((INDEX(Base_Dados!AH:AH,MATCH($B193,Base_Dados!$B:$B,0))-MIN(Base_Dados!AH$5:AH$98)) /
(IF(MAX(Base_Dados!AH$5:AH$98)-MIN(Base_Dados!AH$5:AH$98)=0,1,MAX(Base_Dados!AH$5:AH$98)-MIN(Base_Dados!AH$5:AH$98)))) * AH$1)))</f>
        <v>1.6392113858297277</v>
      </c>
      <c r="AI193" s="106">
        <f>IF(INDEX(Base_Dados!AI:AI,MATCH($B193,Base_Dados!$B:$B,0))=0,0,
MAX(0, MIN(AI$1,
((INDEX(Base_Dados!AI:AI,MATCH($B193,Base_Dados!$B:$B,0))-MIN(Base_Dados!AI$5:AI$98)) /
(IF(MAX(Base_Dados!AI$5:AI$98)-MIN(Base_Dados!AI$5:AI$98)=0,1,MAX(Base_Dados!AI$5:AI$98)-MIN(Base_Dados!AI$5:AI$98)))) * AI$1)))</f>
        <v>0.10714285714285714</v>
      </c>
      <c r="AJ193" s="106">
        <f>IF(INDEX(Base_Dados!AJ:AJ,MATCH($B193,Base_Dados!$B:$B,0))=0,0,
MAX(0, MIN(AJ$1,
((INDEX(Base_Dados!AJ:AJ,MATCH($B193,Base_Dados!$B:$B,0))-MIN(Base_Dados!AJ$5:AJ$98)) /
(IF(MAX(Base_Dados!AJ$5:AJ$98)-MIN(Base_Dados!AJ$5:AJ$98)=0,1,MAX(Base_Dados!AJ$5:AJ$98)-MIN(Base_Dados!AJ$5:AJ$98)))) * AJ$1)))</f>
        <v>2.4206349206349205</v>
      </c>
      <c r="AK193" s="106">
        <f>IF(INDEX(Base_Dados!AK:AK,MATCH($B193,Base_Dados!$B:$B,0))=0,0,
MAX(0, MIN(AK$1,
((INDEX(Base_Dados!AK:AK,MATCH($B193,Base_Dados!$B:$B,0))-MIN(Base_Dados!AK$5:AK$98)) /
(IF(MAX(Base_Dados!AK$5:AK$98)-MIN(Base_Dados!AK$5:AK$98)=0,1,MAX(Base_Dados!AK$5:AK$98)-MIN(Base_Dados!AK$5:AK$98)))) * AK$1)))</f>
        <v>7.0114942528735638E-2</v>
      </c>
      <c r="AL193" s="106">
        <f>IF(INDEX(Base_Dados!AL:AL,MATCH($B193,Base_Dados!$B:$B,0))=0,0,
MAX(0, MIN(AL$1,
((INDEX(Base_Dados!AL:AL,MATCH($B193,Base_Dados!$B:$B,0))-MIN(Base_Dados!AL$5:AL$98)) /
(IF(MAX(Base_Dados!AL$5:AL$98)-MIN(Base_Dados!AL$5:AL$98)=0,1,MAX(Base_Dados!AL$5:AL$98)-MIN(Base_Dados!AL$5:AL$98)))) * AL$1)))</f>
        <v>0</v>
      </c>
      <c r="AM193" s="106">
        <f>IF(INDEX(Base_Dados!AM:AM,MATCH($B193,Base_Dados!$B:$B,0))=0,0,
MAX(0, MIN(AM$1,
((INDEX(Base_Dados!AM:AM,MATCH($B193,Base_Dados!$B:$B,0))-MIN(Base_Dados!AM$5:AM$98)) /
(IF(MAX(Base_Dados!AM$5:AM$98)-MIN(Base_Dados!AM$5:AM$98)=0,1,MAX(Base_Dados!AM$5:AM$98)-MIN(Base_Dados!AM$5:AM$98)))) * AM$1)))</f>
        <v>0.12635939927498704</v>
      </c>
      <c r="AN193" s="106">
        <f>IF(INDEX(Base_Dados!AN:AN,MATCH($B193,Base_Dados!$B:$B,0))=0,0,
MAX(0, MIN(AN$1,
((INDEX(Base_Dados!AN:AN,MATCH($B193,Base_Dados!$B:$B,0))-MIN(Base_Dados!AN$5:AN$98)) /
(IF(MAX(Base_Dados!AN$5:AN$98)-MIN(Base_Dados!AN$5:AN$98)=0,1,MAX(Base_Dados!AN$5:AN$98)-MIN(Base_Dados!AN$5:AN$98)))) * AN$1)))</f>
        <v>0.34447496947496947</v>
      </c>
      <c r="AO193" s="106">
        <f>IF(INDEX(Base_Dados!AO:AO,MATCH($B193,Base_Dados!$B:$B,0))=0,0,
MAX(0, MIN(AO$1,
((INDEX(Base_Dados!AO:AO,MATCH($B193,Base_Dados!$B:$B,0))-MIN(Base_Dados!AO$5:AO$98)) /
(IF(MAX(Base_Dados!AO$5:AO$98)-MIN(Base_Dados!AO$5:AO$98)=0,1,MAX(Base_Dados!AO$5:AO$98)-MIN(Base_Dados!AO$5:AO$98)))) * AO$1)))</f>
        <v>0</v>
      </c>
      <c r="AP193" s="106">
        <f>IF(INDEX(Base_Dados!AP:AP,MATCH($B193,Base_Dados!$B:$B,0))=0,0,
MAX(0, MIN(AP$1,
((INDEX(Base_Dados!AP:AP,MATCH($B193,Base_Dados!$B:$B,0))-MIN(Base_Dados!AP$5:AP$98)) /
(IF(MAX(Base_Dados!AP$5:AP$98)-MIN(Base_Dados!AP$5:AP$98)=0,1,MAX(Base_Dados!AP$5:AP$98)-MIN(Base_Dados!AP$5:AP$98)))) * AP$1)))</f>
        <v>0.21100917431192662</v>
      </c>
      <c r="AQ193" s="106">
        <f>IF(INDEX(Base_Dados!AQ:AQ,MATCH($B193,Base_Dados!$B:$B,0))=0,0,
MAX(0, MIN(AQ$1,
((INDEX(Base_Dados!AQ:AQ,MATCH($B193,Base_Dados!$B:$B,0))-MIN(Base_Dados!AQ$5:AQ$98)) /
(IF(MAX(Base_Dados!AQ$5:AQ$98)-MIN(Base_Dados!AQ$5:AQ$98)=0,1,MAX(Base_Dados!AQ$5:AQ$98)-MIN(Base_Dados!AQ$5:AQ$98)))) * AQ$1)))</f>
        <v>0</v>
      </c>
      <c r="AR193" s="106">
        <f>IF(INDEX(Base_Dados!AR:AR,MATCH($B193,Base_Dados!$B:$B,0))=0,0,
MAX(0, MIN(AR$1,
((INDEX(Base_Dados!AR:AR,MATCH($B193,Base_Dados!$B:$B,0))-MIN(Base_Dados!AR$5:AR$98)) /
(IF(MAX(Base_Dados!AR$5:AR$98)-MIN(Base_Dados!AR$5:AR$98)=0,1,MAX(Base_Dados!AR$5:AR$98)-MIN(Base_Dados!AR$5:AR$98)))) * AR$1)))</f>
        <v>0</v>
      </c>
      <c r="AS193" s="106">
        <f>IF(INDEX(Base_Dados!AS:AS,MATCH($B193,Base_Dados!$B:$B,0))=0,0,
MAX(0, MIN(AS$1,
((INDEX(Base_Dados!AS:AS,MATCH($B193,Base_Dados!$B:$B,0))-MIN(Base_Dados!AS$5:AS$98)) /
(IF(MAX(Base_Dados!AS$5:AS$98)-MIN(Base_Dados!AS$5:AS$98)=0,1,MAX(Base_Dados!AS$5:AS$98)-MIN(Base_Dados!AS$5:AS$98)))) * AS$1)))</f>
        <v>0</v>
      </c>
      <c r="AT193" s="106">
        <f>IF(INDEX(Base_Dados!AT:AT,MATCH($B193,Base_Dados!$B:$B,0))=0,0,
MAX(0, MIN(AT$1,
((INDEX(Base_Dados!AT:AT,MATCH($B193,Base_Dados!$B:$B,0))-MIN(Base_Dados!AT$5:AT$98)) /
(IF(MAX(Base_Dados!AT$5:AT$98)-MIN(Base_Dados!AT$5:AT$98)=0,1,MAX(Base_Dados!AT$5:AT$98)-MIN(Base_Dados!AT$5:AT$98)))) * AT$1)))</f>
        <v>0</v>
      </c>
      <c r="AU193" s="106">
        <f>IF(INDEX(Base_Dados!AU:AU,MATCH($B193,Base_Dados!$B:$B,0))=0,0,
MAX(0, MIN(AU$1,
((INDEX(Base_Dados!AU:AU,MATCH($B193,Base_Dados!$B:$B,0))-MIN(Base_Dados!AU$5:AU$98)) /
(IF(MAX(Base_Dados!AU$5:AU$98)-MIN(Base_Dados!AU$5:AU$98)=0,1,MAX(Base_Dados!AU$5:AU$98)-MIN(Base_Dados!AU$5:AU$98)))) * AU$1)))</f>
        <v>2.247191011235955E-2</v>
      </c>
      <c r="AV193" s="106">
        <f>IF(INDEX(Base_Dados!AV:AV,MATCH($B193,Base_Dados!$B:$B,0))=0,0,
MAX(0, MIN(AV$1,
((INDEX(Base_Dados!AV:AV,MATCH($B193,Base_Dados!$B:$B,0))-MIN(Base_Dados!AV$5:AV$98)) /
(IF(MAX(Base_Dados!AV$5:AV$98)-MIN(Base_Dados!AV$5:AV$98)=0,1,MAX(Base_Dados!AV$5:AV$98)-MIN(Base_Dados!AV$5:AV$98)))) * AV$1)))</f>
        <v>0</v>
      </c>
      <c r="AW193" s="106">
        <f>IF(INDEX(Base_Dados!AW:AW,MATCH($B193,Base_Dados!$B:$B,0))=0,0,
MAX(0, MIN(AW$1,
((INDEX(Base_Dados!AW:AW,MATCH($B193,Base_Dados!$B:$B,0))-MIN(Base_Dados!AW$5:AW$98)) /
(IF(MAX(Base_Dados!AW$5:AW$98)-MIN(Base_Dados!AW$5:AW$98)=0,1,MAX(Base_Dados!AW$5:AW$98)-MIN(Base_Dados!AW$5:AW$98)))) * AW$1)))</f>
        <v>0</v>
      </c>
      <c r="AX193" s="106">
        <f>IF(INDEX(Base_Dados!AX:AX,MATCH($B193,Base_Dados!$B:$B,0))=0,0,
MAX(0, MIN(AX$1,
((INDEX(Base_Dados!AX:AX,MATCH($B193,Base_Dados!$B:$B,0))-MIN(Base_Dados!AX$5:AX$98)) /
(IF(MAX(Base_Dados!AX$5:AX$98)-MIN(Base_Dados!AX$5:AX$98)=0,1,MAX(Base_Dados!AX$5:AX$98)-MIN(Base_Dados!AX$5:AX$98)))) * AX$1)))</f>
        <v>2.8485407066052227E-2</v>
      </c>
      <c r="AY193" s="106">
        <f>IF(INDEX(Base_Dados!AY:AY,MATCH($B193,Base_Dados!$B:$B,0))=0,0,
MAX(0, MIN(AY$1,
((INDEX(Base_Dados!AY:AY,MATCH($B193,Base_Dados!$B:$B,0))-MIN(Base_Dados!AY$5:AY$98)) /
(IF(MAX(Base_Dados!AY$5:AY$98)-MIN(Base_Dados!AY$5:AY$98)=0,1,MAX(Base_Dados!AY$5:AY$98)-MIN(Base_Dados!AY$5:AY$98)))) * AY$1)))</f>
        <v>5.9347181008902079E-3</v>
      </c>
      <c r="AZ193" s="106">
        <f>IF(INDEX(Base_Dados!AZ:AZ,MATCH($B193,Base_Dados!$B:$B,0))=0,0,
MAX(0, MIN(AZ$1,
((INDEX(Base_Dados!AZ:AZ,MATCH($B193,Base_Dados!$B:$B,0))-MIN(Base_Dados!AZ$5:AZ$98)) /
(IF(MAX(Base_Dados!AZ$5:AZ$98)-MIN(Base_Dados!AZ$5:AZ$98)=0,1,MAX(Base_Dados!AZ$5:AZ$98)-MIN(Base_Dados!AZ$5:AZ$98)))) * AZ$1)))</f>
        <v>0.5</v>
      </c>
      <c r="BA193" s="106">
        <f>IF(INDEX(Base_Dados!BA:BA,MATCH($B193,Base_Dados!$B:$B,0))=0,0,
MAX(0, MIN(BA$1,
((INDEX(Base_Dados!BA:BA,MATCH($B193,Base_Dados!$B:$B,0))-MIN(Base_Dados!BA$5:BA$98)) /
(IF(MAX(Base_Dados!BA$5:BA$98)-MIN(Base_Dados!BA$5:BA$98)=0,1,MAX(Base_Dados!BA$5:BA$98)-MIN(Base_Dados!BA$5:BA$98)))) * BA$1)))</f>
        <v>5.1355491907013918E-2</v>
      </c>
      <c r="BB193" s="106">
        <f>IF(INDEX(Base_Dados!BB:BB,MATCH($B193,Base_Dados!$B:$B,0))=0,0,
MAX(0, MIN(BB$1,
((INDEX(Base_Dados!BB:BB,MATCH($B193,Base_Dados!$B:$B,0))-MIN(Base_Dados!BB$5:BB$98)) /
(IF(MAX(Base_Dados!BB$5:BB$98)-MIN(Base_Dados!BB$5:BB$98)=0,1,MAX(Base_Dados!BB$5:BB$98)-MIN(Base_Dados!BB$5:BB$98)))) * BB$1)))</f>
        <v>0.3689009404346506</v>
      </c>
      <c r="BC193" s="106">
        <f>IF(INDEX(Base_Dados!BC:BC,MATCH($B193,Base_Dados!$B:$B,0))=0,0,
MAX(0, MIN(BC$1,
((INDEX(Base_Dados!BC:BC,MATCH($B193,Base_Dados!$B:$B,0))-MIN(Base_Dados!BC$5:BC$98)) /
(IF(MAX(Base_Dados!BC$5:BC$98)-MIN(Base_Dados!BC$5:BC$98)=0,1,MAX(Base_Dados!BC$5:BC$98)-MIN(Base_Dados!BC$5:BC$98)))) * BC$1)))</f>
        <v>0.10099649878804201</v>
      </c>
      <c r="BD193" s="106">
        <f>IF(INDEX(Base_Dados!BD:BD,MATCH($B193,Base_Dados!$B:$B,0))=0,0,
MAX(0, MIN(BD$1,
((INDEX(Base_Dados!BD:BD,MATCH($B193,Base_Dados!$B:$B,0))-MIN(Base_Dados!BD$5:BD$98)) /
(IF(MAX(Base_Dados!BD$5:BD$98)-MIN(Base_Dados!BD$5:BD$98)=0,1,MAX(Base_Dados!BD$5:BD$98)-MIN(Base_Dados!BD$5:BD$98)))) * BD$1)))</f>
        <v>3.0815040509659997E-2</v>
      </c>
      <c r="BE193" s="106">
        <f>IF(INDEX(Base_Dados!BE:BE,MATCH($B193,Base_Dados!$B:$B,0))=0,0,
MAX(0, MIN(BE$1,
((INDEX(Base_Dados!BE:BE,MATCH($B193,Base_Dados!$B:$B,0))-MIN(Base_Dados!BE$5:BE$98)) /
(IF(MAX(Base_Dados!BE$5:BE$98)-MIN(Base_Dados!BE$5:BE$98)=0,1,MAX(Base_Dados!BE$5:BE$98)-MIN(Base_Dados!BE$5:BE$98)))) * BE$1)))</f>
        <v>3.0105368790767688E-2</v>
      </c>
      <c r="BF193" s="106">
        <f>IF(INDEX(Base_Dados!BF:BF,MATCH($B193,Base_Dados!$B:$B,0))=0,0,
MAX(0, MIN(BF$1,
((INDEX(Base_Dados!BF:BF,MATCH($B193,Base_Dados!$B:$B,0))-MIN(Base_Dados!BF$5:BF$98)) /
(IF(MAX(Base_Dados!BF$5:BF$98)-MIN(Base_Dados!BF$5:BF$98)=0,1,MAX(Base_Dados!BF$5:BF$98)-MIN(Base_Dados!BF$5:BF$98)))) * BF$1)))</f>
        <v>0</v>
      </c>
      <c r="BG193" s="106">
        <f>IF(INDEX(Base_Dados!BG:BG,MATCH($B193,Base_Dados!$B:$B,0))=0,0,
MAX(0, MIN(BG$1,
((INDEX(Base_Dados!BG:BG,MATCH($B193,Base_Dados!$B:$B,0))-MIN(Base_Dados!BG$5:BG$98)) /
(IF(MAX(Base_Dados!BG$5:BG$98)-MIN(Base_Dados!BG$5:BG$98)=0,1,MAX(Base_Dados!BG$5:BG$98)-MIN(Base_Dados!BG$5:BG$98)))) * BG$1)))</f>
        <v>9.8662207357859535E-2</v>
      </c>
      <c r="BH193" s="106">
        <f>IF(INDEX(Base_Dados!BH:BH,MATCH($B193,Base_Dados!$B:$B,0))=0,0,
MAX(0, MIN(BH$1,
((INDEX(Base_Dados!BH:BH,MATCH($B193,Base_Dados!$B:$B,0))-MIN(Base_Dados!BH$5:BH$98)) /
(IF(MAX(Base_Dados!BH$5:BH$98)-MIN(Base_Dados!BH$5:BH$98)=0,1,MAX(Base_Dados!BH$5:BH$98)-MIN(Base_Dados!BH$5:BH$98)))) * BH$1)))</f>
        <v>6.5934065934065936E-2</v>
      </c>
      <c r="BI193" s="106">
        <f>IF(INDEX(Base_Dados!BI:BI,MATCH($B193,Base_Dados!$B:$B,0))=0,0,
MAX(0, MIN(BI$1,
((INDEX(Base_Dados!BI:BI,MATCH($B193,Base_Dados!$B:$B,0))-MIN(Base_Dados!BI$5:BI$98)) /
(IF(MAX(Base_Dados!BI$5:BI$98)-MIN(Base_Dados!BI$5:BI$98)=0,1,MAX(Base_Dados!BI$5:BI$98)-MIN(Base_Dados!BI$5:BI$98)))) * BI$1)))</f>
        <v>6.2402496099843996E-2</v>
      </c>
      <c r="BJ193" s="106">
        <f>IF(INDEX(Base_Dados!BJ:BJ,MATCH($B193,Base_Dados!$B:$B,0))=0,0,
MAX(0, MIN(BJ$1,
((INDEX(Base_Dados!BJ:BJ,MATCH($B193,Base_Dados!$B:$B,0))-MIN(Base_Dados!BJ$5:BJ$98)) /
(IF(MAX(Base_Dados!BJ$5:BJ$98)-MIN(Base_Dados!BJ$5:BJ$98)=0,1,MAX(Base_Dados!BJ$5:BJ$98)-MIN(Base_Dados!BJ$5:BJ$98)))) * BJ$1)))</f>
        <v>5.2631578947368418E-2</v>
      </c>
      <c r="BK193" s="106">
        <f>IF(INDEX(Base_Dados!BK:BK,MATCH($B193,Base_Dados!$B:$B,0))=0,0,
MAX(0, MIN(BK$1,
((INDEX(Base_Dados!BK:BK,MATCH($B193,Base_Dados!$B:$B,0))-MIN(Base_Dados!BK$5:BK$98)) /
(IF(MAX(Base_Dados!BK$5:BK$98)-MIN(Base_Dados!BK$5:BK$98)=0,1,MAX(Base_Dados!BK$5:BK$98)-MIN(Base_Dados!BK$5:BK$98)))) * BK$1)))</f>
        <v>5.3571428571428568E-2</v>
      </c>
      <c r="BL193" s="106">
        <f>IF(INDEX(Base_Dados!BL:BL,MATCH($B193,Base_Dados!$B:$B,0))=0,0,
MAX(0, MIN(BL$1,
((INDEX(Base_Dados!BL:BL,MATCH($B193,Base_Dados!$B:$B,0))-MIN(Base_Dados!BL$5:BL$98)) /
(IF(MAX(Base_Dados!BL$5:BL$98)-MIN(Base_Dados!BL$5:BL$98)=0,1,MAX(Base_Dados!BL$5:BL$98)-MIN(Base_Dados!BL$5:BL$98)))) * BL$1)))</f>
        <v>7.1661237785016291E-2</v>
      </c>
      <c r="BM193" s="106">
        <f>IF(INDEX(Base_Dados!BM:BM,MATCH($B193,Base_Dados!$B:$B,0))=0,0,
MAX(0, MIN(BM$1,
((INDEX(Base_Dados!BM:BM,MATCH($B193,Base_Dados!$B:$B,0))-MIN(Base_Dados!BM$5:BM$98)) /
(IF(MAX(Base_Dados!BM$5:BM$98)-MIN(Base_Dados!BM$5:BM$98)=0,1,MAX(Base_Dados!BM$5:BM$98)-MIN(Base_Dados!BM$5:BM$98)))) * BM$1)))</f>
        <v>0.74949351341745196</v>
      </c>
      <c r="BN193" s="106">
        <f>IF(INDEX(Base_Dados!BN:BN,MATCH($B193,Base_Dados!$B:$B,0))=0,0,
MAX(0, MIN(BN$1,
((INDEX(Base_Dados!BN:BN,MATCH($B193,Base_Dados!$B:$B,0))-MIN(Base_Dados!BN$5:BN$98)) /
(IF(MAX(Base_Dados!BN$5:BN$98)-MIN(Base_Dados!BN$5:BN$98)=0,1,MAX(Base_Dados!BN$5:BN$98)-MIN(Base_Dados!BN$5:BN$98)))) * BN$1)))</f>
        <v>0.40378559028570871</v>
      </c>
      <c r="BO193" s="106">
        <f>IF(INDEX(Base_Dados!BO:BO,MATCH($B193,Base_Dados!$B:$B,0))=0,0,
MAX(0, MIN(BO$1,
((INDEX(Base_Dados!BO:BO,MATCH($B193,Base_Dados!$B:$B,0))-MIN(Base_Dados!BO$5:BO$98)) /
(IF(MAX(Base_Dados!BO$5:BO$98)-MIN(Base_Dados!BO$5:BO$98)=0,1,MAX(Base_Dados!BO$5:BO$98)-MIN(Base_Dados!BO$5:BO$98)))) * BO$1)))</f>
        <v>8.6206896551724137E-3</v>
      </c>
      <c r="BP193" s="106">
        <f t="shared" si="12"/>
        <v>14.701553838672767</v>
      </c>
      <c r="BQ193" s="111">
        <f t="shared" si="13"/>
        <v>0.47665130416564222</v>
      </c>
      <c r="BR193" s="112">
        <f t="shared" si="14"/>
        <v>0.16214299068761895</v>
      </c>
      <c r="BS193" s="113">
        <f t="shared" si="15"/>
        <v>14.539410847985149</v>
      </c>
    </row>
    <row r="194" spans="1:71">
      <c r="A194" s="21">
        <v>26015</v>
      </c>
      <c r="B194" s="21" t="s">
        <v>483</v>
      </c>
      <c r="C194" s="21" t="s">
        <v>475</v>
      </c>
      <c r="D194" s="105">
        <f>IF(INDEX(Base_Dados!D:D,MATCH($B194,Base_Dados!$B:$B,0))=0,0,
MAX(0, MIN(D$1,
((INDEX(Base_Dados!D:D,MATCH($B194,Base_Dados!$B:$B,0))-MIN(Base_Dados!D$5:D$98)) /
(IF(MAX(Base_Dados!D$5:D$98)-MIN(Base_Dados!D$5:D$98)=0,1,MAX(Base_Dados!D$5:D$98)-MIN(Base_Dados!D$5:D$98)))) * D$1)))</f>
        <v>1.2867666411375702</v>
      </c>
      <c r="E194" s="106">
        <f>IF(INDEX(Base_Dados!E:E,MATCH($B194,Base_Dados!$B:$B,0))=0,0,
MAX(0, MIN(E$1,
((INDEX(Base_Dados!E:E,MATCH($B194,Base_Dados!$B:$B,0))-MIN(Base_Dados!E$5:E$98)) /
(IF(MAX(Base_Dados!E$5:E$98)-MIN(Base_Dados!E$5:E$98)=0,1,MAX(Base_Dados!E$5:E$98)-MIN(Base_Dados!E$5:E$98)))) * E$1)))</f>
        <v>0.46801808717702353</v>
      </c>
      <c r="F194" s="106">
        <f>IF(INDEX(Base_Dados!F:F,MATCH($B194,Base_Dados!$B:$B,0))=0,0,
MAX(0, MIN(F$1,
((INDEX(Base_Dados!F:F,MATCH($B194,Base_Dados!$B:$B,0))-MIN(Base_Dados!F$5:F$98)) /
(IF(MAX(Base_Dados!F$5:F$98)-MIN(Base_Dados!F$5:F$98)=0,1,MAX(Base_Dados!F$5:F$98)-MIN(Base_Dados!F$5:F$98)))) * F$1)))</f>
        <v>0.45142916517106529</v>
      </c>
      <c r="G194" s="106">
        <f>IF(INDEX(Base_Dados!G:G,MATCH($B194,Base_Dados!$B:$B,0))=0,0,
MAX(0, MIN(G$1,
((INDEX(Base_Dados!G:G,MATCH($B194,Base_Dados!$B:$B,0))-MIN(Base_Dados!G$5:G$98)) /
(IF(MAX(Base_Dados!G$5:G$98)-MIN(Base_Dados!G$5:G$98)=0,1,MAX(Base_Dados!G$5:G$98)-MIN(Base_Dados!G$5:G$98)))) * G$1)))</f>
        <v>0.42378065284469224</v>
      </c>
      <c r="H194" s="106">
        <f>IF(INDEX(Base_Dados!H:H,MATCH($B194,Base_Dados!$B:$B,0))=0,0,
MAX(0, MIN(H$1,
((INDEX(Base_Dados!H:H,MATCH($B194,Base_Dados!$B:$B,0))-MIN(Base_Dados!H$5:H$98)) /
(IF(MAX(Base_Dados!H$5:H$98)-MIN(Base_Dados!H$5:H$98)=0,1,MAX(Base_Dados!H$5:H$98)-MIN(Base_Dados!H$5:H$98)))) * H$1)))</f>
        <v>0.43984883382902124</v>
      </c>
      <c r="I194" s="106">
        <f>IF(INDEX(Base_Dados!I:I,MATCH($B194,Base_Dados!$B:$B,0))=0,0,
MAX(0, MIN(I$1,
((INDEX(Base_Dados!I:I,MATCH($B194,Base_Dados!$B:$B,0))-MIN(Base_Dados!I$5:I$98)) /
(IF(MAX(Base_Dados!I$5:I$98)-MIN(Base_Dados!I$5:I$98)=0,1,MAX(Base_Dados!I$5:I$98)-MIN(Base_Dados!I$5:I$98)))) * I$1)))</f>
        <v>0.44272518870803995</v>
      </c>
      <c r="J194" s="106">
        <f>IF(INDEX(Base_Dados!J:J,MATCH($B194,Base_Dados!$B:$B,0))=0,0,
MAX(0, MIN(J$1,
((INDEX(Base_Dados!J:J,MATCH($B194,Base_Dados!$B:$B,0))-MIN(Base_Dados!J$5:J$98)) /
(IF(MAX(Base_Dados!J$5:J$98)-MIN(Base_Dados!J$5:J$98)=0,1,MAX(Base_Dados!J$5:J$98)-MIN(Base_Dados!J$5:J$98)))) * J$1)))</f>
        <v>0.46512150300979527</v>
      </c>
      <c r="K194" s="106">
        <f>IF(INDEX(Base_Dados!K:K,MATCH($B194,Base_Dados!$B:$B,0))=0,0,
MAX(0, MIN(K$1,
((INDEX(Base_Dados!K:K,MATCH($B194,Base_Dados!$B:$B,0))-MIN(Base_Dados!K$5:K$98)) /
(IF(MAX(Base_Dados!K$5:K$98)-MIN(Base_Dados!K$5:K$98)=0,1,MAX(Base_Dados!K$5:K$98)-MIN(Base_Dados!K$5:K$98)))) * K$1)))</f>
        <v>0.44568425760286223</v>
      </c>
      <c r="L194" s="106">
        <f>IF(INDEX(Base_Dados!L:L,MATCH($B194,Base_Dados!$B:$B,0))=0,0,
MAX(0, MIN(L$1,
((INDEX(Base_Dados!L:L,MATCH($B194,Base_Dados!$B:$B,0))-MIN(Base_Dados!L$5:L$98)) /
(IF(MAX(Base_Dados!L$5:L$98)-MIN(Base_Dados!L$5:L$98)=0,1,MAX(Base_Dados!L$5:L$98)-MIN(Base_Dados!L$5:L$98)))) * L$1)))</f>
        <v>0.45121117368222918</v>
      </c>
      <c r="M194" s="106">
        <f>IF(INDEX(Base_Dados!M:M,MATCH($B194,Base_Dados!$B:$B,0))=0,0,
MAX(0, MIN(M$1,
((INDEX(Base_Dados!M:M,MATCH($B194,Base_Dados!$B:$B,0))-MIN(Base_Dados!M$5:M$98)) /
(IF(MAX(Base_Dados!M$5:M$98)-MIN(Base_Dados!M$5:M$98)=0,1,MAX(Base_Dados!M$5:M$98)-MIN(Base_Dados!M$5:M$98)))) * M$1)))</f>
        <v>0.41016909620991254</v>
      </c>
      <c r="N194" s="106">
        <f>IF(INDEX(Base_Dados!N:N,MATCH($B194,Base_Dados!$B:$B,0))=0,0,
MAX(0, MIN(N$1,
((INDEX(Base_Dados!N:N,MATCH($B194,Base_Dados!$B:$B,0))-MIN(Base_Dados!N$5:N$98)) /
(IF(MAX(Base_Dados!N$5:N$98)-MIN(Base_Dados!N$5:N$98)=0,1,MAX(Base_Dados!N$5:N$98)-MIN(Base_Dados!N$5:N$98)))) * N$1)))</f>
        <v>0.44931908801571246</v>
      </c>
      <c r="O194" s="106">
        <f>IF(INDEX(Base_Dados!O:O,MATCH($B194,Base_Dados!$B:$B,0))=0,0,
MAX(0, MIN(O$1,
((INDEX(Base_Dados!O:O,MATCH($B194,Base_Dados!$B:$B,0))-MIN(Base_Dados!O$5:O$98)) /
(IF(MAX(Base_Dados!O$5:O$98)-MIN(Base_Dados!O$5:O$98)=0,1,MAX(Base_Dados!O$5:O$98)-MIN(Base_Dados!O$5:O$98)))) * O$1)))</f>
        <v>0.48152070906962485</v>
      </c>
      <c r="P194" s="106">
        <f>IF(INDEX(Base_Dados!P:P,MATCH($B194,Base_Dados!$B:$B,0))=0,0,
MAX(0, MIN(P$1,
((INDEX(Base_Dados!P:P,MATCH($B194,Base_Dados!$B:$B,0))-MIN(Base_Dados!P$5:P$98)) /
(IF(MAX(Base_Dados!P$5:P$98)-MIN(Base_Dados!P$5:P$98)=0,1,MAX(Base_Dados!P$5:P$98)-MIN(Base_Dados!P$5:P$98)))) * P$1)))</f>
        <v>0.24174136207560679</v>
      </c>
      <c r="Q194" s="106">
        <f>IF(INDEX(Base_Dados!Q:Q,MATCH($B194,Base_Dados!$B:$B,0))=0,0,
MAX(0, MIN(Q$1,
((INDEX(Base_Dados!Q:Q,MATCH($B194,Base_Dados!$B:$B,0))-MIN(Base_Dados!Q$5:Q$98)) /
(IF(MAX(Base_Dados!Q$5:Q$98)-MIN(Base_Dados!Q$5:Q$98)=0,1,MAX(Base_Dados!Q$5:Q$98)-MIN(Base_Dados!Q$5:Q$98)))) * Q$1)))</f>
        <v>4.9497130219577697E-2</v>
      </c>
      <c r="R194" s="106">
        <f>IF(INDEX(Base_Dados!R:R,MATCH($B194,Base_Dados!$B:$B,0))=0,0,
MAX(0, MIN(R$1,
((INDEX(Base_Dados!R:R,MATCH($B194,Base_Dados!$B:$B,0))-MIN(Base_Dados!R$5:R$98)) /
(IF(MAX(Base_Dados!R$5:R$98)-MIN(Base_Dados!R$5:R$98)=0,1,MAX(Base_Dados!R$5:R$98)-MIN(Base_Dados!R$5:R$98)))) * R$1)))</f>
        <v>4.8337632718133808E-2</v>
      </c>
      <c r="S194" s="106">
        <f>IF(INDEX(Base_Dados!S:S,MATCH($B194,Base_Dados!$B:$B,0))=0,0,
MAX(0, MIN(S$1,
((INDEX(Base_Dados!S:S,MATCH($B194,Base_Dados!$B:$B,0))-MIN(Base_Dados!S$5:S$98)) /
(IF(MAX(Base_Dados!S$5:S$98)-MIN(Base_Dados!S$5:S$98)=0,1,MAX(Base_Dados!S$5:S$98)-MIN(Base_Dados!S$5:S$98)))) * S$1)))</f>
        <v>0.10820789335729798</v>
      </c>
      <c r="T194" s="106">
        <f>IF(INDEX(Base_Dados!T:T,MATCH($B194,Base_Dados!$B:$B,0))=0,0,
MAX(0, MIN(T$1,
((INDEX(Base_Dados!T:T,MATCH($B194,Base_Dados!$B:$B,0))-MIN(Base_Dados!T$5:T$98)) /
(IF(MAX(Base_Dados!T$5:T$98)-MIN(Base_Dados!T$5:T$98)=0,1,MAX(Base_Dados!T$5:T$98)-MIN(Base_Dados!T$5:T$98)))) * T$1)))</f>
        <v>0.42711414258129399</v>
      </c>
      <c r="U194" s="106">
        <f>IF(INDEX(Base_Dados!U:U,MATCH($B194,Base_Dados!$B:$B,0))=0,0,
MAX(0, MIN(U$1,
((INDEX(Base_Dados!U:U,MATCH($B194,Base_Dados!$B:$B,0))-MIN(Base_Dados!U$5:U$98)) /
(IF(MAX(Base_Dados!U$5:U$98)-MIN(Base_Dados!U$5:U$98)=0,1,MAX(Base_Dados!U$5:U$98)-MIN(Base_Dados!U$5:U$98)))) * U$1)))</f>
        <v>0.84683498961712733</v>
      </c>
      <c r="V194" s="106">
        <f>IF(INDEX(Base_Dados!V:V,MATCH($B194,Base_Dados!$B:$B,0))=0,0,
MAX(0, MIN(V$1,
((INDEX(Base_Dados!V:V,MATCH($B194,Base_Dados!$B:$B,0))-MIN(Base_Dados!V$5:V$98)) /
(IF(MAX(Base_Dados!V$5:V$98)-MIN(Base_Dados!V$5:V$98)=0,1,MAX(Base_Dados!V$5:V$98)-MIN(Base_Dados!V$5:V$98)))) * V$1)))</f>
        <v>7.9606222837687604E-2</v>
      </c>
      <c r="W194" s="106">
        <f>IF(INDEX(Base_Dados!W:W,MATCH($B194,Base_Dados!$B:$B,0))=0,0,
MAX(0, MIN(W$1,
((INDEX(Base_Dados!W:W,MATCH($B194,Base_Dados!$B:$B,0))-MIN(Base_Dados!W$5:W$98)) /
(IF(MAX(Base_Dados!W$5:W$98)-MIN(Base_Dados!W$5:W$98)=0,1,MAX(Base_Dados!W$5:W$98)-MIN(Base_Dados!W$5:W$98)))) * W$1)))</f>
        <v>2.376029111144494</v>
      </c>
      <c r="X194" s="106">
        <f>IF(INDEX(Base_Dados!X:X,MATCH($B194,Base_Dados!$B:$B,0))=0,0,
MAX(0, MIN(X$1,
((INDEX(Base_Dados!X:X,MATCH($B194,Base_Dados!$B:$B,0))-MIN(Base_Dados!X$5:X$98)) /
(IF(MAX(Base_Dados!X$5:X$98)-MIN(Base_Dados!X$5:X$98)=0,1,MAX(Base_Dados!X$5:X$98)-MIN(Base_Dados!X$5:X$98)))) * X$1)))</f>
        <v>0</v>
      </c>
      <c r="Y194" s="106">
        <f>IF(INDEX(Base_Dados!Y:Y,MATCH($B194,Base_Dados!$B:$B,0))=0,0,
MAX(0, MIN(Y$1,
((INDEX(Base_Dados!Y:Y,MATCH($B194,Base_Dados!$B:$B,0))-MIN(Base_Dados!Y$5:Y$98)) /
(IF(MAX(Base_Dados!Y$5:Y$98)-MIN(Base_Dados!Y$5:Y$98)=0,1,MAX(Base_Dados!Y$5:Y$98)-MIN(Base_Dados!Y$5:Y$98)))) * Y$1)))</f>
        <v>0</v>
      </c>
      <c r="Z194" s="106">
        <f>IF(INDEX(Base_Dados!Z:Z,MATCH($B194,Base_Dados!$B:$B,0))=0,0,
MAX(0, MIN(Z$1,
((INDEX(Base_Dados!Z:Z,MATCH($B194,Base_Dados!$B:$B,0))-MIN(Base_Dados!Z$5:Z$98)) /
(IF(MAX(Base_Dados!Z$5:Z$98)-MIN(Base_Dados!Z$5:Z$98)=0,1,MAX(Base_Dados!Z$5:Z$98)-MIN(Base_Dados!Z$5:Z$98)))) * Z$1)))</f>
        <v>0</v>
      </c>
      <c r="AA194" s="106">
        <f>IF(INDEX(Base_Dados!AA:AA,MATCH($B194,Base_Dados!$B:$B,0))=0,0,
MAX(0, MIN(AA$1,
((INDEX(Base_Dados!AA:AA,MATCH($B194,Base_Dados!$B:$B,0))-MIN(Base_Dados!AA$5:AA$98)) /
(IF(MAX(Base_Dados!AA$5:AA$98)-MIN(Base_Dados!AA$5:AA$98)=0,1,MAX(Base_Dados!AA$5:AA$98)-MIN(Base_Dados!AA$5:AA$98)))) * AA$1)))</f>
        <v>0</v>
      </c>
      <c r="AB194" s="106">
        <f>IF(INDEX(Base_Dados!AB:AB,MATCH($B194,Base_Dados!$B:$B,0))=0,0,
MAX(0, MIN(AB$1,
((INDEX(Base_Dados!AB:AB,MATCH($B194,Base_Dados!$B:$B,0))-MIN(Base_Dados!AB$5:AB$98)) /
(IF(MAX(Base_Dados!AB$5:AB$98)-MIN(Base_Dados!AB$5:AB$98)=0,1,MAX(Base_Dados!AB$5:AB$98)-MIN(Base_Dados!AB$5:AB$98)))) * AB$1)))</f>
        <v>0.23802603628430358</v>
      </c>
      <c r="AC194" s="106">
        <f>IF(INDEX(Base_Dados!AC:AC,MATCH($B194,Base_Dados!$B:$B,0))=0,0,
MAX(0, MIN(AC$1,
((INDEX(Base_Dados!AC:AC,MATCH($B194,Base_Dados!$B:$B,0))-MIN(Base_Dados!AC$5:AC$98)) /
(IF(MAX(Base_Dados!AC$5:AC$98)-MIN(Base_Dados!AC$5:AC$98)=0,1,MAX(Base_Dados!AC$5:AC$98)-MIN(Base_Dados!AC$5:AC$98)))) * AC$1)))</f>
        <v>9.2521439583734821E-2</v>
      </c>
      <c r="AD194" s="106">
        <f>IF(INDEX(Base_Dados!AD:AD,MATCH($B194,Base_Dados!$B:$B,0))=0,0,
MAX(0, MIN(AD$1,
((INDEX(Base_Dados!AD:AD,MATCH($B194,Base_Dados!$B:$B,0))-MIN(Base_Dados!AD$5:AD$98)) /
(IF(MAX(Base_Dados!AD$5:AD$98)-MIN(Base_Dados!AD$5:AD$98)=0,1,MAX(Base_Dados!AD$5:AD$98)-MIN(Base_Dados!AD$5:AD$98)))) * AD$1)))</f>
        <v>5.8304984469752998E-2</v>
      </c>
      <c r="AE194" s="106">
        <f>IF(INDEX(Base_Dados!AE:AE,MATCH($B194,Base_Dados!$B:$B,0))=0,0,
MAX(0, MIN(AE$1,
((INDEX(Base_Dados!AE:AE,MATCH($B194,Base_Dados!$B:$B,0))-MIN(Base_Dados!AE$5:AE$98)) /
(IF(MAX(Base_Dados!AE$5:AE$98)-MIN(Base_Dados!AE$5:AE$98)=0,1,MAX(Base_Dados!AE$5:AE$98)-MIN(Base_Dados!AE$5:AE$98)))) * AE$1)))</f>
        <v>2.2565798935711204E-2</v>
      </c>
      <c r="AF194" s="106">
        <f>IF(INDEX(Base_Dados!AF:AF,MATCH($B194,Base_Dados!$B:$B,0))=0,0,
MAX(0, MIN(AF$1,
((INDEX(Base_Dados!AF:AF,MATCH($B194,Base_Dados!$B:$B,0))-MIN(Base_Dados!AF$5:AF$98)) /
(IF(MAX(Base_Dados!AF$5:AF$98)-MIN(Base_Dados!AF$5:AF$98)=0,1,MAX(Base_Dados!AF$5:AF$98)-MIN(Base_Dados!AF$5:AF$98)))) * AF$1)))</f>
        <v>3.1811704132763297E-2</v>
      </c>
      <c r="AG194" s="106">
        <f>IF(INDEX(Base_Dados!AG:AG,MATCH($B194,Base_Dados!$B:$B,0))=0,0,
MAX(0, MIN(AG$1,
((INDEX(Base_Dados!AG:AG,MATCH($B194,Base_Dados!$B:$B,0))-MIN(Base_Dados!AG$5:AG$98)) /
(IF(MAX(Base_Dados!AG$5:AG$98)-MIN(Base_Dados!AG$5:AG$98)=0,1,MAX(Base_Dados!AG$5:AG$98)-MIN(Base_Dados!AG$5:AG$98)))) * AG$1)))</f>
        <v>4.9497130219577697E-2</v>
      </c>
      <c r="AH194" s="106">
        <f>IF(INDEX(Base_Dados!AH:AH,MATCH($B194,Base_Dados!$B:$B,0))=0,0,
MAX(0, MIN(AH$1,
((INDEX(Base_Dados!AH:AH,MATCH($B194,Base_Dados!$B:$B,0))-MIN(Base_Dados!AH$5:AH$98)) /
(IF(MAX(Base_Dados!AH$5:AH$98)-MIN(Base_Dados!AH$5:AH$98)=0,1,MAX(Base_Dados!AH$5:AH$98)-MIN(Base_Dados!AH$5:AH$98)))) * AH$1)))</f>
        <v>1.6578042683405467</v>
      </c>
      <c r="AI194" s="106">
        <f>IF(INDEX(Base_Dados!AI:AI,MATCH($B194,Base_Dados!$B:$B,0))=0,0,
MAX(0, MIN(AI$1,
((INDEX(Base_Dados!AI:AI,MATCH($B194,Base_Dados!$B:$B,0))-MIN(Base_Dados!AI$5:AI$98)) /
(IF(MAX(Base_Dados!AI$5:AI$98)-MIN(Base_Dados!AI$5:AI$98)=0,1,MAX(Base_Dados!AI$5:AI$98)-MIN(Base_Dados!AI$5:AI$98)))) * AI$1)))</f>
        <v>0.21428571428571427</v>
      </c>
      <c r="AJ194" s="106">
        <f>IF(INDEX(Base_Dados!AJ:AJ,MATCH($B194,Base_Dados!$B:$B,0))=0,0,
MAX(0, MIN(AJ$1,
((INDEX(Base_Dados!AJ:AJ,MATCH($B194,Base_Dados!$B:$B,0))-MIN(Base_Dados!AJ$5:AJ$98)) /
(IF(MAX(Base_Dados!AJ$5:AJ$98)-MIN(Base_Dados!AJ$5:AJ$98)=0,1,MAX(Base_Dados!AJ$5:AJ$98)-MIN(Base_Dados!AJ$5:AJ$98)))) * AJ$1)))</f>
        <v>0.47619047619047616</v>
      </c>
      <c r="AK194" s="106">
        <f>IF(INDEX(Base_Dados!AK:AK,MATCH($B194,Base_Dados!$B:$B,0))=0,0,
MAX(0, MIN(AK$1,
((INDEX(Base_Dados!AK:AK,MATCH($B194,Base_Dados!$B:$B,0))-MIN(Base_Dados!AK$5:AK$98)) /
(IF(MAX(Base_Dados!AK$5:AK$98)-MIN(Base_Dados!AK$5:AK$98)=0,1,MAX(Base_Dados!AK$5:AK$98)-MIN(Base_Dados!AK$5:AK$98)))) * AK$1)))</f>
        <v>2.8160919540229885E-2</v>
      </c>
      <c r="AL194" s="106">
        <f>IF(INDEX(Base_Dados!AL:AL,MATCH($B194,Base_Dados!$B:$B,0))=0,0,
MAX(0, MIN(AL$1,
((INDEX(Base_Dados!AL:AL,MATCH($B194,Base_Dados!$B:$B,0))-MIN(Base_Dados!AL$5:AL$98)) /
(IF(MAX(Base_Dados!AL$5:AL$98)-MIN(Base_Dados!AL$5:AL$98)=0,1,MAX(Base_Dados!AL$5:AL$98)-MIN(Base_Dados!AL$5:AL$98)))) * AL$1)))</f>
        <v>0</v>
      </c>
      <c r="AM194" s="106">
        <f>IF(INDEX(Base_Dados!AM:AM,MATCH($B194,Base_Dados!$B:$B,0))=0,0,
MAX(0, MIN(AM$1,
((INDEX(Base_Dados!AM:AM,MATCH($B194,Base_Dados!$B:$B,0))-MIN(Base_Dados!AM$5:AM$98)) /
(IF(MAX(Base_Dados!AM$5:AM$98)-MIN(Base_Dados!AM$5:AM$98)=0,1,MAX(Base_Dados!AM$5:AM$98)-MIN(Base_Dados!AM$5:AM$98)))) * AM$1)))</f>
        <v>4.9715173485240807E-2</v>
      </c>
      <c r="AN194" s="106">
        <f>IF(INDEX(Base_Dados!AN:AN,MATCH($B194,Base_Dados!$B:$B,0))=0,0,
MAX(0, MIN(AN$1,
((INDEX(Base_Dados!AN:AN,MATCH($B194,Base_Dados!$B:$B,0))-MIN(Base_Dados!AN$5:AN$98)) /
(IF(MAX(Base_Dados!AN$5:AN$98)-MIN(Base_Dados!AN$5:AN$98)=0,1,MAX(Base_Dados!AN$5:AN$98)-MIN(Base_Dados!AN$5:AN$98)))) * AN$1)))</f>
        <v>6.9245165315034302E-2</v>
      </c>
      <c r="AO194" s="106">
        <f>IF(INDEX(Base_Dados!AO:AO,MATCH($B194,Base_Dados!$B:$B,0))=0,0,
MAX(0, MIN(AO$1,
((INDEX(Base_Dados!AO:AO,MATCH($B194,Base_Dados!$B:$B,0))-MIN(Base_Dados!AO$5:AO$98)) /
(IF(MAX(Base_Dados!AO$5:AO$98)-MIN(Base_Dados!AO$5:AO$98)=0,1,MAX(Base_Dados!AO$5:AO$98)-MIN(Base_Dados!AO$5:AO$98)))) * AO$1)))</f>
        <v>0</v>
      </c>
      <c r="AP194" s="106">
        <f>IF(INDEX(Base_Dados!AP:AP,MATCH($B194,Base_Dados!$B:$B,0))=0,0,
MAX(0, MIN(AP$1,
((INDEX(Base_Dados!AP:AP,MATCH($B194,Base_Dados!$B:$B,0))-MIN(Base_Dados!AP$5:AP$98)) /
(IF(MAX(Base_Dados!AP$5:AP$98)-MIN(Base_Dados!AP$5:AP$98)=0,1,MAX(Base_Dados!AP$5:AP$98)-MIN(Base_Dados!AP$5:AP$98)))) * AP$1)))</f>
        <v>6.4220183486238536E-2</v>
      </c>
      <c r="AQ194" s="106">
        <f>IF(INDEX(Base_Dados!AQ:AQ,MATCH($B194,Base_Dados!$B:$B,0))=0,0,
MAX(0, MIN(AQ$1,
((INDEX(Base_Dados!AQ:AQ,MATCH($B194,Base_Dados!$B:$B,0))-MIN(Base_Dados!AQ$5:AQ$98)) /
(IF(MAX(Base_Dados!AQ$5:AQ$98)-MIN(Base_Dados!AQ$5:AQ$98)=0,1,MAX(Base_Dados!AQ$5:AQ$98)-MIN(Base_Dados!AQ$5:AQ$98)))) * AQ$1)))</f>
        <v>0</v>
      </c>
      <c r="AR194" s="106">
        <f>IF(INDEX(Base_Dados!AR:AR,MATCH($B194,Base_Dados!$B:$B,0))=0,0,
MAX(0, MIN(AR$1,
((INDEX(Base_Dados!AR:AR,MATCH($B194,Base_Dados!$B:$B,0))-MIN(Base_Dados!AR$5:AR$98)) /
(IF(MAX(Base_Dados!AR$5:AR$98)-MIN(Base_Dados!AR$5:AR$98)=0,1,MAX(Base_Dados!AR$5:AR$98)-MIN(Base_Dados!AR$5:AR$98)))) * AR$1)))</f>
        <v>0</v>
      </c>
      <c r="AS194" s="106">
        <f>IF(INDEX(Base_Dados!AS:AS,MATCH($B194,Base_Dados!$B:$B,0))=0,0,
MAX(0, MIN(AS$1,
((INDEX(Base_Dados!AS:AS,MATCH($B194,Base_Dados!$B:$B,0))-MIN(Base_Dados!AS$5:AS$98)) /
(IF(MAX(Base_Dados!AS$5:AS$98)-MIN(Base_Dados!AS$5:AS$98)=0,1,MAX(Base_Dados!AS$5:AS$98)-MIN(Base_Dados!AS$5:AS$98)))) * AS$1)))</f>
        <v>0</v>
      </c>
      <c r="AT194" s="106">
        <f>IF(INDEX(Base_Dados!AT:AT,MATCH($B194,Base_Dados!$B:$B,0))=0,0,
MAX(0, MIN(AT$1,
((INDEX(Base_Dados!AT:AT,MATCH($B194,Base_Dados!$B:$B,0))-MIN(Base_Dados!AT$5:AT$98)) /
(IF(MAX(Base_Dados!AT$5:AT$98)-MIN(Base_Dados!AT$5:AT$98)=0,1,MAX(Base_Dados!AT$5:AT$98)-MIN(Base_Dados!AT$5:AT$98)))) * AT$1)))</f>
        <v>0</v>
      </c>
      <c r="AU194" s="106">
        <f>IF(INDEX(Base_Dados!AU:AU,MATCH($B194,Base_Dados!$B:$B,0))=0,0,
MAX(0, MIN(AU$1,
((INDEX(Base_Dados!AU:AU,MATCH($B194,Base_Dados!$B:$B,0))-MIN(Base_Dados!AU$5:AU$98)) /
(IF(MAX(Base_Dados!AU$5:AU$98)-MIN(Base_Dados!AU$5:AU$98)=0,1,MAX(Base_Dados!AU$5:AU$98)-MIN(Base_Dados!AU$5:AU$98)))) * AU$1)))</f>
        <v>7.4906367041198503E-3</v>
      </c>
      <c r="AV194" s="106">
        <f>IF(INDEX(Base_Dados!AV:AV,MATCH($B194,Base_Dados!$B:$B,0))=0,0,
MAX(0, MIN(AV$1,
((INDEX(Base_Dados!AV:AV,MATCH($B194,Base_Dados!$B:$B,0))-MIN(Base_Dados!AV$5:AV$98)) /
(IF(MAX(Base_Dados!AV$5:AV$98)-MIN(Base_Dados!AV$5:AV$98)=0,1,MAX(Base_Dados!AV$5:AV$98)-MIN(Base_Dados!AV$5:AV$98)))) * AV$1)))</f>
        <v>0</v>
      </c>
      <c r="AW194" s="106">
        <f>IF(INDEX(Base_Dados!AW:AW,MATCH($B194,Base_Dados!$B:$B,0))=0,0,
MAX(0, MIN(AW$1,
((INDEX(Base_Dados!AW:AW,MATCH($B194,Base_Dados!$B:$B,0))-MIN(Base_Dados!AW$5:AW$98)) /
(IF(MAX(Base_Dados!AW$5:AW$98)-MIN(Base_Dados!AW$5:AW$98)=0,1,MAX(Base_Dados!AW$5:AW$98)-MIN(Base_Dados!AW$5:AW$98)))) * AW$1)))</f>
        <v>0</v>
      </c>
      <c r="AX194" s="106">
        <f>IF(INDEX(Base_Dados!AX:AX,MATCH($B194,Base_Dados!$B:$B,0))=0,0,
MAX(0, MIN(AX$1,
((INDEX(Base_Dados!AX:AX,MATCH($B194,Base_Dados!$B:$B,0))-MIN(Base_Dados!AX$5:AX$98)) /
(IF(MAX(Base_Dados!AX$5:AX$98)-MIN(Base_Dados!AX$5:AX$98)=0,1,MAX(Base_Dados!AX$5:AX$98)-MIN(Base_Dados!AX$5:AX$98)))) * AX$1)))</f>
        <v>1.6546318806923328E-2</v>
      </c>
      <c r="AY194" s="106">
        <f>IF(INDEX(Base_Dados!AY:AY,MATCH($B194,Base_Dados!$B:$B,0))=0,0,
MAX(0, MIN(AY$1,
((INDEX(Base_Dados!AY:AY,MATCH($B194,Base_Dados!$B:$B,0))-MIN(Base_Dados!AY$5:AY$98)) /
(IF(MAX(Base_Dados!AY$5:AY$98)-MIN(Base_Dados!AY$5:AY$98)=0,1,MAX(Base_Dados!AY$5:AY$98)-MIN(Base_Dados!AY$5:AY$98)))) * AY$1)))</f>
        <v>8.9020771513353119E-3</v>
      </c>
      <c r="AZ194" s="106">
        <f>IF(INDEX(Base_Dados!AZ:AZ,MATCH($B194,Base_Dados!$B:$B,0))=0,0,
MAX(0, MIN(AZ$1,
((INDEX(Base_Dados!AZ:AZ,MATCH($B194,Base_Dados!$B:$B,0))-MIN(Base_Dados!AZ$5:AZ$98)) /
(IF(MAX(Base_Dados!AZ$5:AZ$98)-MIN(Base_Dados!AZ$5:AZ$98)=0,1,MAX(Base_Dados!AZ$5:AZ$98)-MIN(Base_Dados!AZ$5:AZ$98)))) * AZ$1)))</f>
        <v>0.5</v>
      </c>
      <c r="BA194" s="106">
        <f>IF(INDEX(Base_Dados!BA:BA,MATCH($B194,Base_Dados!$B:$B,0))=0,0,
MAX(0, MIN(BA$1,
((INDEX(Base_Dados!BA:BA,MATCH($B194,Base_Dados!$B:$B,0))-MIN(Base_Dados!BA$5:BA$98)) /
(IF(MAX(Base_Dados!BA$5:BA$98)-MIN(Base_Dados!BA$5:BA$98)=0,1,MAX(Base_Dados!BA$5:BA$98)-MIN(Base_Dados!BA$5:BA$98)))) * BA$1)))</f>
        <v>0.11518905837163347</v>
      </c>
      <c r="BB194" s="106">
        <f>IF(INDEX(Base_Dados!BB:BB,MATCH($B194,Base_Dados!$B:$B,0))=0,0,
MAX(0, MIN(BB$1,
((INDEX(Base_Dados!BB:BB,MATCH($B194,Base_Dados!$B:$B,0))-MIN(Base_Dados!BB$5:BB$98)) /
(IF(MAX(Base_Dados!BB$5:BB$98)-MIN(Base_Dados!BB$5:BB$98)=0,1,MAX(Base_Dados!BB$5:BB$98)-MIN(Base_Dados!BB$5:BB$98)))) * BB$1)))</f>
        <v>0.5</v>
      </c>
      <c r="BC194" s="106">
        <f>IF(INDEX(Base_Dados!BC:BC,MATCH($B194,Base_Dados!$B:$B,0))=0,0,
MAX(0, MIN(BC$1,
((INDEX(Base_Dados!BC:BC,MATCH($B194,Base_Dados!$B:$B,0))-MIN(Base_Dados!BC$5:BC$98)) /
(IF(MAX(Base_Dados!BC$5:BC$98)-MIN(Base_Dados!BC$5:BC$98)=0,1,MAX(Base_Dados!BC$5:BC$98)-MIN(Base_Dados!BC$5:BC$98)))) * BC$1)))</f>
        <v>6.8408295179100465E-2</v>
      </c>
      <c r="BD194" s="106">
        <f>IF(INDEX(Base_Dados!BD:BD,MATCH($B194,Base_Dados!$B:$B,0))=0,0,
MAX(0, MIN(BD$1,
((INDEX(Base_Dados!BD:BD,MATCH($B194,Base_Dados!$B:$B,0))-MIN(Base_Dados!BD$5:BD$98)) /
(IF(MAX(Base_Dados!BD$5:BD$98)-MIN(Base_Dados!BD$5:BD$98)=0,1,MAX(Base_Dados!BD$5:BD$98)-MIN(Base_Dados!BD$5:BD$98)))) * BD$1)))</f>
        <v>5.8375458763243543E-2</v>
      </c>
      <c r="BE194" s="106">
        <f>IF(INDEX(Base_Dados!BE:BE,MATCH($B194,Base_Dados!$B:$B,0))=0,0,
MAX(0, MIN(BE$1,
((INDEX(Base_Dados!BE:BE,MATCH($B194,Base_Dados!$B:$B,0))-MIN(Base_Dados!BE$5:BE$98)) /
(IF(MAX(Base_Dados!BE$5:BE$98)-MIN(Base_Dados!BE$5:BE$98)=0,1,MAX(Base_Dados!BE$5:BE$98)-MIN(Base_Dados!BE$5:BE$98)))) * BE$1)))</f>
        <v>0.11841445057701956</v>
      </c>
      <c r="BF194" s="106">
        <f>IF(INDEX(Base_Dados!BF:BF,MATCH($B194,Base_Dados!$B:$B,0))=0,0,
MAX(0, MIN(BF$1,
((INDEX(Base_Dados!BF:BF,MATCH($B194,Base_Dados!$B:$B,0))-MIN(Base_Dados!BF$5:BF$98)) /
(IF(MAX(Base_Dados!BF$5:BF$98)-MIN(Base_Dados!BF$5:BF$98)=0,1,MAX(Base_Dados!BF$5:BF$98)-MIN(Base_Dados!BF$5:BF$98)))) * BF$1)))</f>
        <v>0</v>
      </c>
      <c r="BG194" s="106">
        <f>IF(INDEX(Base_Dados!BG:BG,MATCH($B194,Base_Dados!$B:$B,0))=0,0,
MAX(0, MIN(BG$1,
((INDEX(Base_Dados!BG:BG,MATCH($B194,Base_Dados!$B:$B,0))-MIN(Base_Dados!BG$5:BG$98)) /
(IF(MAX(Base_Dados!BG$5:BG$98)-MIN(Base_Dados!BG$5:BG$98)=0,1,MAX(Base_Dados!BG$5:BG$98)-MIN(Base_Dados!BG$5:BG$98)))) * BG$1)))</f>
        <v>4.2224080267558528E-2</v>
      </c>
      <c r="BH194" s="106">
        <f>IF(INDEX(Base_Dados!BH:BH,MATCH($B194,Base_Dados!$B:$B,0))=0,0,
MAX(0, MIN(BH$1,
((INDEX(Base_Dados!BH:BH,MATCH($B194,Base_Dados!$B:$B,0))-MIN(Base_Dados!BH$5:BH$98)) /
(IF(MAX(Base_Dados!BH$5:BH$98)-MIN(Base_Dados!BH$5:BH$98)=0,1,MAX(Base_Dados!BH$5:BH$98)-MIN(Base_Dados!BH$5:BH$98)))) * BH$1)))</f>
        <v>0.12087912087912088</v>
      </c>
      <c r="BI194" s="106">
        <f>IF(INDEX(Base_Dados!BI:BI,MATCH($B194,Base_Dados!$B:$B,0))=0,0,
MAX(0, MIN(BI$1,
((INDEX(Base_Dados!BI:BI,MATCH($B194,Base_Dados!$B:$B,0))-MIN(Base_Dados!BI$5:BI$98)) /
(IF(MAX(Base_Dados!BI$5:BI$98)-MIN(Base_Dados!BI$5:BI$98)=0,1,MAX(Base_Dados!BI$5:BI$98)-MIN(Base_Dados!BI$5:BI$98)))) * BI$1)))</f>
        <v>6.0842433697347896E-2</v>
      </c>
      <c r="BJ194" s="106">
        <f>IF(INDEX(Base_Dados!BJ:BJ,MATCH($B194,Base_Dados!$B:$B,0))=0,0,
MAX(0, MIN(BJ$1,
((INDEX(Base_Dados!BJ:BJ,MATCH($B194,Base_Dados!$B:$B,0))-MIN(Base_Dados!BJ$5:BJ$98)) /
(IF(MAX(Base_Dados!BJ$5:BJ$98)-MIN(Base_Dados!BJ$5:BJ$98)=0,1,MAX(Base_Dados!BJ$5:BJ$98)-MIN(Base_Dados!BJ$5:BJ$98)))) * BJ$1)))</f>
        <v>4.2105263157894736E-2</v>
      </c>
      <c r="BK194" s="106">
        <f>IF(INDEX(Base_Dados!BK:BK,MATCH($B194,Base_Dados!$B:$B,0))=0,0,
MAX(0, MIN(BK$1,
((INDEX(Base_Dados!BK:BK,MATCH($B194,Base_Dados!$B:$B,0))-MIN(Base_Dados!BK$5:BK$98)) /
(IF(MAX(Base_Dados!BK$5:BK$98)-MIN(Base_Dados!BK$5:BK$98)=0,1,MAX(Base_Dados!BK$5:BK$98)-MIN(Base_Dados!BK$5:BK$98)))) * BK$1)))</f>
        <v>1.7857142857142856E-2</v>
      </c>
      <c r="BL194" s="106">
        <f>IF(INDEX(Base_Dados!BL:BL,MATCH($B194,Base_Dados!$B:$B,0))=0,0,
MAX(0, MIN(BL$1,
((INDEX(Base_Dados!BL:BL,MATCH($B194,Base_Dados!$B:$B,0))-MIN(Base_Dados!BL$5:BL$98)) /
(IF(MAX(Base_Dados!BL$5:BL$98)-MIN(Base_Dados!BL$5:BL$98)=0,1,MAX(Base_Dados!BL$5:BL$98)-MIN(Base_Dados!BL$5:BL$98)))) * BL$1)))</f>
        <v>0.13355048859934854</v>
      </c>
      <c r="BM194" s="106">
        <f>IF(INDEX(Base_Dados!BM:BM,MATCH($B194,Base_Dados!$B:$B,0))=0,0,
MAX(0, MIN(BM$1,
((INDEX(Base_Dados!BM:BM,MATCH($B194,Base_Dados!$B:$B,0))-MIN(Base_Dados!BM$5:BM$98)) /
(IF(MAX(Base_Dados!BM$5:BM$98)-MIN(Base_Dados!BM$5:BM$98)=0,1,MAX(Base_Dados!BM$5:BM$98)-MIN(Base_Dados!BM$5:BM$98)))) * BM$1)))</f>
        <v>0.4692596071661293</v>
      </c>
      <c r="BN194" s="106">
        <f>IF(INDEX(Base_Dados!BN:BN,MATCH($B194,Base_Dados!$B:$B,0))=0,0,
MAX(0, MIN(BN$1,
((INDEX(Base_Dados!BN:BN,MATCH($B194,Base_Dados!$B:$B,0))-MIN(Base_Dados!BN$5:BN$98)) /
(IF(MAX(Base_Dados!BN$5:BN$98)-MIN(Base_Dados!BN$5:BN$98)=0,1,MAX(Base_Dados!BN$5:BN$98)-MIN(Base_Dados!BN$5:BN$98)))) * BN$1)))</f>
        <v>0.52793010586118982</v>
      </c>
      <c r="BO194" s="106">
        <f>IF(INDEX(Base_Dados!BO:BO,MATCH($B194,Base_Dados!$B:$B,0))=0,0,
MAX(0, MIN(BO$1,
((INDEX(Base_Dados!BO:BO,MATCH($B194,Base_Dados!$B:$B,0))-MIN(Base_Dados!BO$5:BO$98)) /
(IF(MAX(Base_Dados!BO$5:BO$98)-MIN(Base_Dados!BO$5:BO$98)=0,1,MAX(Base_Dados!BO$5:BO$98)-MIN(Base_Dados!BO$5:BO$98)))) * BO$1)))</f>
        <v>1.7241379310344827E-2</v>
      </c>
      <c r="BP194" s="106">
        <f t="shared" si="12"/>
        <v>16.270527792627547</v>
      </c>
      <c r="BQ194" s="111">
        <f t="shared" si="13"/>
        <v>0.40900444078433784</v>
      </c>
      <c r="BR194" s="112">
        <f t="shared" si="14"/>
        <v>9.449612730631457E-2</v>
      </c>
      <c r="BS194" s="113">
        <f t="shared" si="15"/>
        <v>16.176031665321233</v>
      </c>
    </row>
    <row r="195" spans="1:71">
      <c r="A195" s="21">
        <v>26016</v>
      </c>
      <c r="B195" s="21" t="s">
        <v>481</v>
      </c>
      <c r="C195" s="21" t="s">
        <v>475</v>
      </c>
      <c r="D195" s="105">
        <f>IF(INDEX(Base_Dados!D:D,MATCH($B195,Base_Dados!$B:$B,0))=0,0,
MAX(0, MIN(D$1,
((INDEX(Base_Dados!D:D,MATCH($B195,Base_Dados!$B:$B,0))-MIN(Base_Dados!D$5:D$98)) /
(IF(MAX(Base_Dados!D$5:D$98)-MIN(Base_Dados!D$5:D$98)=0,1,MAX(Base_Dados!D$5:D$98)-MIN(Base_Dados!D$5:D$98)))) * D$1)))</f>
        <v>0.37991780895541738</v>
      </c>
      <c r="E195" s="106">
        <f>IF(INDEX(Base_Dados!E:E,MATCH($B195,Base_Dados!$B:$B,0))=0,0,
MAX(0, MIN(E$1,
((INDEX(Base_Dados!E:E,MATCH($B195,Base_Dados!$B:$B,0))-MIN(Base_Dados!E$5:E$98)) /
(IF(MAX(Base_Dados!E$5:E$98)-MIN(Base_Dados!E$5:E$98)=0,1,MAX(Base_Dados!E$5:E$98)-MIN(Base_Dados!E$5:E$98)))) * E$1)))</f>
        <v>0.10678962513186503</v>
      </c>
      <c r="F195" s="106">
        <f>IF(INDEX(Base_Dados!F:F,MATCH($B195,Base_Dados!$B:$B,0))=0,0,
MAX(0, MIN(F$1,
((INDEX(Base_Dados!F:F,MATCH($B195,Base_Dados!$B:$B,0))-MIN(Base_Dados!F$5:F$98)) /
(IF(MAX(Base_Dados!F$5:F$98)-MIN(Base_Dados!F$5:F$98)=0,1,MAX(Base_Dados!F$5:F$98)-MIN(Base_Dados!F$5:F$98)))) * F$1)))</f>
        <v>0.10522736289271344</v>
      </c>
      <c r="G195" s="106">
        <f>IF(INDEX(Base_Dados!G:G,MATCH($B195,Base_Dados!$B:$B,0))=0,0,
MAX(0, MIN(G$1,
((INDEX(Base_Dados!G:G,MATCH($B195,Base_Dados!$B:$B,0))-MIN(Base_Dados!G$5:G$98)) /
(IF(MAX(Base_Dados!G$5:G$98)-MIN(Base_Dados!G$5:G$98)=0,1,MAX(Base_Dados!G$5:G$98)-MIN(Base_Dados!G$5:G$98)))) * G$1)))</f>
        <v>0.10771576535123333</v>
      </c>
      <c r="H195" s="106">
        <f>IF(INDEX(Base_Dados!H:H,MATCH($B195,Base_Dados!$B:$B,0))=0,0,
MAX(0, MIN(H$1,
((INDEX(Base_Dados!H:H,MATCH($B195,Base_Dados!$B:$B,0))-MIN(Base_Dados!H$5:H$98)) /
(IF(MAX(Base_Dados!H$5:H$98)-MIN(Base_Dados!H$5:H$98)=0,1,MAX(Base_Dados!H$5:H$98)-MIN(Base_Dados!H$5:H$98)))) * H$1)))</f>
        <v>0.12512802164628009</v>
      </c>
      <c r="I195" s="106">
        <f>IF(INDEX(Base_Dados!I:I,MATCH($B195,Base_Dados!$B:$B,0))=0,0,
MAX(0, MIN(I$1,
((INDEX(Base_Dados!I:I,MATCH($B195,Base_Dados!$B:$B,0))-MIN(Base_Dados!I$5:I$98)) /
(IF(MAX(Base_Dados!I$5:I$98)-MIN(Base_Dados!I$5:I$98)=0,1,MAX(Base_Dados!I$5:I$98)-MIN(Base_Dados!I$5:I$98)))) * I$1)))</f>
        <v>0.1286007139192609</v>
      </c>
      <c r="J195" s="106">
        <f>IF(INDEX(Base_Dados!J:J,MATCH($B195,Base_Dados!$B:$B,0))=0,0,
MAX(0, MIN(J$1,
((INDEX(Base_Dados!J:J,MATCH($B195,Base_Dados!$B:$B,0))-MIN(Base_Dados!J$5:J$98)) /
(IF(MAX(Base_Dados!J$5:J$98)-MIN(Base_Dados!J$5:J$98)=0,1,MAX(Base_Dados!J$5:J$98)-MIN(Base_Dados!J$5:J$98)))) * J$1)))</f>
        <v>0.13641219020854692</v>
      </c>
      <c r="K195" s="106">
        <f>IF(INDEX(Base_Dados!K:K,MATCH($B195,Base_Dados!$B:$B,0))=0,0,
MAX(0, MIN(K$1,
((INDEX(Base_Dados!K:K,MATCH($B195,Base_Dados!$B:$B,0))-MIN(Base_Dados!K$5:K$98)) /
(IF(MAX(Base_Dados!K$5:K$98)-MIN(Base_Dados!K$5:K$98)=0,1,MAX(Base_Dados!K$5:K$98)-MIN(Base_Dados!K$5:K$98)))) * K$1)))</f>
        <v>0.15</v>
      </c>
      <c r="L195" s="106">
        <f>IF(INDEX(Base_Dados!L:L,MATCH($B195,Base_Dados!$B:$B,0))=0,0,
MAX(0, MIN(L$1,
((INDEX(Base_Dados!L:L,MATCH($B195,Base_Dados!$B:$B,0))-MIN(Base_Dados!L$5:L$98)) /
(IF(MAX(Base_Dados!L$5:L$98)-MIN(Base_Dados!L$5:L$98)=0,1,MAX(Base_Dados!L$5:L$98)-MIN(Base_Dados!L$5:L$98)))) * L$1)))</f>
        <v>0.15626560543318763</v>
      </c>
      <c r="M195" s="106">
        <f>IF(INDEX(Base_Dados!M:M,MATCH($B195,Base_Dados!$B:$B,0))=0,0,
MAX(0, MIN(M$1,
((INDEX(Base_Dados!M:M,MATCH($B195,Base_Dados!$B:$B,0))-MIN(Base_Dados!M$5:M$98)) /
(IF(MAX(Base_Dados!M$5:M$98)-MIN(Base_Dados!M$5:M$98)=0,1,MAX(Base_Dados!M$5:M$98)-MIN(Base_Dados!M$5:M$98)))) * M$1)))</f>
        <v>0.14509620991253644</v>
      </c>
      <c r="N195" s="106">
        <f>IF(INDEX(Base_Dados!N:N,MATCH($B195,Base_Dados!$B:$B,0))=0,0,
MAX(0, MIN(N$1,
((INDEX(Base_Dados!N:N,MATCH($B195,Base_Dados!$B:$B,0))-MIN(Base_Dados!N$5:N$98)) /
(IF(MAX(Base_Dados!N$5:N$98)-MIN(Base_Dados!N$5:N$98)=0,1,MAX(Base_Dados!N$5:N$98)-MIN(Base_Dados!N$5:N$98)))) * N$1)))</f>
        <v>0.15047504111501556</v>
      </c>
      <c r="O195" s="106">
        <f>IF(INDEX(Base_Dados!O:O,MATCH($B195,Base_Dados!$B:$B,0))=0,0,
MAX(0, MIN(O$1,
((INDEX(Base_Dados!O:O,MATCH($B195,Base_Dados!$B:$B,0))-MIN(Base_Dados!O$5:O$98)) /
(IF(MAX(Base_Dados!O$5:O$98)-MIN(Base_Dados!O$5:O$98)=0,1,MAX(Base_Dados!O$5:O$98)-MIN(Base_Dados!O$5:O$98)))) * O$1)))</f>
        <v>0.15190367356039913</v>
      </c>
      <c r="P195" s="106">
        <f>IF(INDEX(Base_Dados!P:P,MATCH($B195,Base_Dados!$B:$B,0))=0,0,
MAX(0, MIN(P$1,
((INDEX(Base_Dados!P:P,MATCH($B195,Base_Dados!$B:$B,0))-MIN(Base_Dados!P$5:P$98)) /
(IF(MAX(Base_Dados!P$5:P$98)-MIN(Base_Dados!P$5:P$98)=0,1,MAX(Base_Dados!P$5:P$98)-MIN(Base_Dados!P$5:P$98)))) * P$1)))</f>
        <v>0.11096905920413647</v>
      </c>
      <c r="Q195" s="106">
        <f>IF(INDEX(Base_Dados!Q:Q,MATCH($B195,Base_Dados!$B:$B,0))=0,0,
MAX(0, MIN(Q$1,
((INDEX(Base_Dados!Q:Q,MATCH($B195,Base_Dados!$B:$B,0))-MIN(Base_Dados!Q$5:Q$98)) /
(IF(MAX(Base_Dados!Q$5:Q$98)-MIN(Base_Dados!Q$5:Q$98)=0,1,MAX(Base_Dados!Q$5:Q$98)-MIN(Base_Dados!Q$5:Q$98)))) * Q$1)))</f>
        <v>4.1730293296824809E-2</v>
      </c>
      <c r="R195" s="106">
        <f>IF(INDEX(Base_Dados!R:R,MATCH($B195,Base_Dados!$B:$B,0))=0,0,
MAX(0, MIN(R$1,
((INDEX(Base_Dados!R:R,MATCH($B195,Base_Dados!$B:$B,0))-MIN(Base_Dados!R$5:R$98)) /
(IF(MAX(Base_Dados!R$5:R$98)-MIN(Base_Dados!R$5:R$98)=0,1,MAX(Base_Dados!R$5:R$98)-MIN(Base_Dados!R$5:R$98)))) * R$1)))</f>
        <v>5.6419738051216188E-2</v>
      </c>
      <c r="S195" s="106">
        <f>IF(INDEX(Base_Dados!S:S,MATCH($B195,Base_Dados!$B:$B,0))=0,0,
MAX(0, MIN(S$1,
((INDEX(Base_Dados!S:S,MATCH($B195,Base_Dados!$B:$B,0))-MIN(Base_Dados!S$5:S$98)) /
(IF(MAX(Base_Dados!S$5:S$98)-MIN(Base_Dados!S$5:S$98)=0,1,MAX(Base_Dados!S$5:S$98)-MIN(Base_Dados!S$5:S$98)))) * S$1)))</f>
        <v>7.2755186100501759E-2</v>
      </c>
      <c r="T195" s="106">
        <f>IF(INDEX(Base_Dados!T:T,MATCH($B195,Base_Dados!$B:$B,0))=0,0,
MAX(0, MIN(T$1,
((INDEX(Base_Dados!T:T,MATCH($B195,Base_Dados!$B:$B,0))-MIN(Base_Dados!T$5:T$98)) /
(IF(MAX(Base_Dados!T$5:T$98)-MIN(Base_Dados!T$5:T$98)=0,1,MAX(Base_Dados!T$5:T$98)-MIN(Base_Dados!T$5:T$98)))) * T$1)))</f>
        <v>1.0600727868694144</v>
      </c>
      <c r="U195" s="106">
        <f>IF(INDEX(Base_Dados!U:U,MATCH($B195,Base_Dados!$B:$B,0))=0,0,
MAX(0, MIN(U$1,
((INDEX(Base_Dados!U:U,MATCH($B195,Base_Dados!$B:$B,0))-MIN(Base_Dados!U$5:U$98)) /
(IF(MAX(Base_Dados!U$5:U$98)-MIN(Base_Dados!U$5:U$98)=0,1,MAX(Base_Dados!U$5:U$98)-MIN(Base_Dados!U$5:U$98)))) * U$1)))</f>
        <v>0.74817004608817905</v>
      </c>
      <c r="V195" s="106">
        <f>IF(INDEX(Base_Dados!V:V,MATCH($B195,Base_Dados!$B:$B,0))=0,0,
MAX(0, MIN(V$1,
((INDEX(Base_Dados!V:V,MATCH($B195,Base_Dados!$B:$B,0))-MIN(Base_Dados!V$5:V$98)) /
(IF(MAX(Base_Dados!V$5:V$98)-MIN(Base_Dados!V$5:V$98)=0,1,MAX(Base_Dados!V$5:V$98)-MIN(Base_Dados!V$5:V$98)))) * V$1)))</f>
        <v>0.15383014060668596</v>
      </c>
      <c r="W195" s="106">
        <f>IF(INDEX(Base_Dados!W:W,MATCH($B195,Base_Dados!$B:$B,0))=0,0,
MAX(0, MIN(W$1,
((INDEX(Base_Dados!W:W,MATCH($B195,Base_Dados!$B:$B,0))-MIN(Base_Dados!W$5:W$98)) /
(IF(MAX(Base_Dados!W$5:W$98)-MIN(Base_Dados!W$5:W$98)=0,1,MAX(Base_Dados!W$5:W$98)-MIN(Base_Dados!W$5:W$98)))) * W$1)))</f>
        <v>2.3977213674444919</v>
      </c>
      <c r="X195" s="106">
        <f>IF(INDEX(Base_Dados!X:X,MATCH($B195,Base_Dados!$B:$B,0))=0,0,
MAX(0, MIN(X$1,
((INDEX(Base_Dados!X:X,MATCH($B195,Base_Dados!$B:$B,0))-MIN(Base_Dados!X$5:X$98)) /
(IF(MAX(Base_Dados!X$5:X$98)-MIN(Base_Dados!X$5:X$98)=0,1,MAX(Base_Dados!X$5:X$98)-MIN(Base_Dados!X$5:X$98)))) * X$1)))</f>
        <v>0</v>
      </c>
      <c r="Y195" s="106">
        <f>IF(INDEX(Base_Dados!Y:Y,MATCH($B195,Base_Dados!$B:$B,0))=0,0,
MAX(0, MIN(Y$1,
((INDEX(Base_Dados!Y:Y,MATCH($B195,Base_Dados!$B:$B,0))-MIN(Base_Dados!Y$5:Y$98)) /
(IF(MAX(Base_Dados!Y$5:Y$98)-MIN(Base_Dados!Y$5:Y$98)=0,1,MAX(Base_Dados!Y$5:Y$98)-MIN(Base_Dados!Y$5:Y$98)))) * Y$1)))</f>
        <v>0</v>
      </c>
      <c r="Z195" s="106">
        <f>IF(INDEX(Base_Dados!Z:Z,MATCH($B195,Base_Dados!$B:$B,0))=0,0,
MAX(0, MIN(Z$1,
((INDEX(Base_Dados!Z:Z,MATCH($B195,Base_Dados!$B:$B,0))-MIN(Base_Dados!Z$5:Z$98)) /
(IF(MAX(Base_Dados!Z$5:Z$98)-MIN(Base_Dados!Z$5:Z$98)=0,1,MAX(Base_Dados!Z$5:Z$98)-MIN(Base_Dados!Z$5:Z$98)))) * Z$1)))</f>
        <v>0</v>
      </c>
      <c r="AA195" s="106">
        <f>IF(INDEX(Base_Dados!AA:AA,MATCH($B195,Base_Dados!$B:$B,0))=0,0,
MAX(0, MIN(AA$1,
((INDEX(Base_Dados!AA:AA,MATCH($B195,Base_Dados!$B:$B,0))-MIN(Base_Dados!AA$5:AA$98)) /
(IF(MAX(Base_Dados!AA$5:AA$98)-MIN(Base_Dados!AA$5:AA$98)=0,1,MAX(Base_Dados!AA$5:AA$98)-MIN(Base_Dados!AA$5:AA$98)))) * AA$1)))</f>
        <v>0</v>
      </c>
      <c r="AB195" s="106">
        <f>IF(INDEX(Base_Dados!AB:AB,MATCH($B195,Base_Dados!$B:$B,0))=0,0,
MAX(0, MIN(AB$1,
((INDEX(Base_Dados!AB:AB,MATCH($B195,Base_Dados!$B:$B,0))-MIN(Base_Dados!AB$5:AB$98)) /
(IF(MAX(Base_Dados!AB$5:AB$98)-MIN(Base_Dados!AB$5:AB$98)=0,1,MAX(Base_Dados!AB$5:AB$98)-MIN(Base_Dados!AB$5:AB$98)))) * AB$1)))</f>
        <v>0.10535216003243633</v>
      </c>
      <c r="AC195" s="106">
        <f>IF(INDEX(Base_Dados!AC:AC,MATCH($B195,Base_Dados!$B:$B,0))=0,0,
MAX(0, MIN(AC$1,
((INDEX(Base_Dados!AC:AC,MATCH($B195,Base_Dados!$B:$B,0))-MIN(Base_Dados!AC$5:AC$98)) /
(IF(MAX(Base_Dados!AC$5:AC$98)-MIN(Base_Dados!AC$5:AC$98)=0,1,MAX(Base_Dados!AC$5:AC$98)-MIN(Base_Dados!AC$5:AC$98)))) * AC$1)))</f>
        <v>7.4906051262285611E-2</v>
      </c>
      <c r="AD195" s="106">
        <f>IF(INDEX(Base_Dados!AD:AD,MATCH($B195,Base_Dados!$B:$B,0))=0,0,
MAX(0, MIN(AD$1,
((INDEX(Base_Dados!AD:AD,MATCH($B195,Base_Dados!$B:$B,0))-MIN(Base_Dados!AD$5:AD$98)) /
(IF(MAX(Base_Dados!AD$5:AD$98)-MIN(Base_Dados!AD$5:AD$98)=0,1,MAX(Base_Dados!AD$5:AD$98)-MIN(Base_Dados!AD$5:AD$98)))) * AD$1)))</f>
        <v>6.2120988019523746E-2</v>
      </c>
      <c r="AE195" s="106">
        <f>IF(INDEX(Base_Dados!AE:AE,MATCH($B195,Base_Dados!$B:$B,0))=0,0,
MAX(0, MIN(AE$1,
((INDEX(Base_Dados!AE:AE,MATCH($B195,Base_Dados!$B:$B,0))-MIN(Base_Dados!AE$5:AE$98)) /
(IF(MAX(Base_Dados!AE$5:AE$98)-MIN(Base_Dados!AE$5:AE$98)=0,1,MAX(Base_Dados!AE$5:AE$98)-MIN(Base_Dados!AE$5:AE$98)))) * AE$1)))</f>
        <v>3.4603768157629798E-2</v>
      </c>
      <c r="AF195" s="106">
        <f>IF(INDEX(Base_Dados!AF:AF,MATCH($B195,Base_Dados!$B:$B,0))=0,0,
MAX(0, MIN(AF$1,
((INDEX(Base_Dados!AF:AF,MATCH($B195,Base_Dados!$B:$B,0))-MIN(Base_Dados!AF$5:AF$98)) /
(IF(MAX(Base_Dados!AF$5:AF$98)-MIN(Base_Dados!AF$5:AF$98)=0,1,MAX(Base_Dados!AF$5:AF$98)-MIN(Base_Dados!AF$5:AF$98)))) * AF$1)))</f>
        <v>3.1811704132763297E-2</v>
      </c>
      <c r="AG195" s="106">
        <f>IF(INDEX(Base_Dados!AG:AG,MATCH($B195,Base_Dados!$B:$B,0))=0,0,
MAX(0, MIN(AG$1,
((INDEX(Base_Dados!AG:AG,MATCH($B195,Base_Dados!$B:$B,0))-MIN(Base_Dados!AG$5:AG$98)) /
(IF(MAX(Base_Dados!AG$5:AG$98)-MIN(Base_Dados!AG$5:AG$98)=0,1,MAX(Base_Dados!AG$5:AG$98)-MIN(Base_Dados!AG$5:AG$98)))) * AG$1)))</f>
        <v>4.1730293296824809E-2</v>
      </c>
      <c r="AH195" s="106">
        <f>IF(INDEX(Base_Dados!AH:AH,MATCH($B195,Base_Dados!$B:$B,0))=0,0,
MAX(0, MIN(AH$1,
((INDEX(Base_Dados!AH:AH,MATCH($B195,Base_Dados!$B:$B,0))-MIN(Base_Dados!AH$5:AH$98)) /
(IF(MAX(Base_Dados!AH$5:AH$98)-MIN(Base_Dados!AH$5:AH$98)=0,1,MAX(Base_Dados!AH$5:AH$98)-MIN(Base_Dados!AH$5:AH$98)))) * AH$1)))</f>
        <v>1.8150929184202993</v>
      </c>
      <c r="AI195" s="106">
        <f>IF(INDEX(Base_Dados!AI:AI,MATCH($B195,Base_Dados!$B:$B,0))=0,0,
MAX(0, MIN(AI$1,
((INDEX(Base_Dados!AI:AI,MATCH($B195,Base_Dados!$B:$B,0))-MIN(Base_Dados!AI$5:AI$98)) /
(IF(MAX(Base_Dados!AI$5:AI$98)-MIN(Base_Dados!AI$5:AI$98)=0,1,MAX(Base_Dados!AI$5:AI$98)-MIN(Base_Dados!AI$5:AI$98)))) * AI$1)))</f>
        <v>0.14285714285714285</v>
      </c>
      <c r="AJ195" s="106">
        <f>IF(INDEX(Base_Dados!AJ:AJ,MATCH($B195,Base_Dados!$B:$B,0))=0,0,
MAX(0, MIN(AJ$1,
((INDEX(Base_Dados!AJ:AJ,MATCH($B195,Base_Dados!$B:$B,0))-MIN(Base_Dados!AJ$5:AJ$98)) /
(IF(MAX(Base_Dados!AJ$5:AJ$98)-MIN(Base_Dados!AJ$5:AJ$98)=0,1,MAX(Base_Dados!AJ$5:AJ$98)-MIN(Base_Dados!AJ$5:AJ$98)))) * AJ$1)))</f>
        <v>2.5</v>
      </c>
      <c r="AK195" s="106">
        <f>IF(INDEX(Base_Dados!AK:AK,MATCH($B195,Base_Dados!$B:$B,0))=0,0,
MAX(0, MIN(AK$1,
((INDEX(Base_Dados!AK:AK,MATCH($B195,Base_Dados!$B:$B,0))-MIN(Base_Dados!AK$5:AK$98)) /
(IF(MAX(Base_Dados!AK$5:AK$98)-MIN(Base_Dados!AK$5:AK$98)=0,1,MAX(Base_Dados!AK$5:AK$98)-MIN(Base_Dados!AK$5:AK$98)))) * AK$1)))</f>
        <v>2.0114942528735632E-2</v>
      </c>
      <c r="AL195" s="106">
        <f>IF(INDEX(Base_Dados!AL:AL,MATCH($B195,Base_Dados!$B:$B,0))=0,0,
MAX(0, MIN(AL$1,
((INDEX(Base_Dados!AL:AL,MATCH($B195,Base_Dados!$B:$B,0))-MIN(Base_Dados!AL$5:AL$98)) /
(IF(MAX(Base_Dados!AL$5:AL$98)-MIN(Base_Dados!AL$5:AL$98)=0,1,MAX(Base_Dados!AL$5:AL$98)-MIN(Base_Dados!AL$5:AL$98)))) * AL$1)))</f>
        <v>0</v>
      </c>
      <c r="AM195" s="106">
        <f>IF(INDEX(Base_Dados!AM:AM,MATCH($B195,Base_Dados!$B:$B,0))=0,0,
MAX(0, MIN(AM$1,
((INDEX(Base_Dados!AM:AM,MATCH($B195,Base_Dados!$B:$B,0))-MIN(Base_Dados!AM$5:AM$98)) /
(IF(MAX(Base_Dados!AM$5:AM$98)-MIN(Base_Dados!AM$5:AM$98)=0,1,MAX(Base_Dados!AM$5:AM$98)-MIN(Base_Dados!AM$5:AM$98)))) * AM$1)))</f>
        <v>0.21646815121698601</v>
      </c>
      <c r="AN195" s="106">
        <f>IF(INDEX(Base_Dados!AN:AN,MATCH($B195,Base_Dados!$B:$B,0))=0,0,
MAX(0, MIN(AN$1,
((INDEX(Base_Dados!AN:AN,MATCH($B195,Base_Dados!$B:$B,0))-MIN(Base_Dados!AN$5:AN$98)) /
(IF(MAX(Base_Dados!AN$5:AN$98)-MIN(Base_Dados!AN$5:AN$98)=0,1,MAX(Base_Dados!AN$5:AN$98)-MIN(Base_Dados!AN$5:AN$98)))) * AN$1)))</f>
        <v>0.81468605141171513</v>
      </c>
      <c r="AO195" s="106">
        <f>IF(INDEX(Base_Dados!AO:AO,MATCH($B195,Base_Dados!$B:$B,0))=0,0,
MAX(0, MIN(AO$1,
((INDEX(Base_Dados!AO:AO,MATCH($B195,Base_Dados!$B:$B,0))-MIN(Base_Dados!AO$5:AO$98)) /
(IF(MAX(Base_Dados!AO$5:AO$98)-MIN(Base_Dados!AO$5:AO$98)=0,1,MAX(Base_Dados!AO$5:AO$98)-MIN(Base_Dados!AO$5:AO$98)))) * AO$1)))</f>
        <v>0</v>
      </c>
      <c r="AP195" s="106">
        <f>IF(INDEX(Base_Dados!AP:AP,MATCH($B195,Base_Dados!$B:$B,0))=0,0,
MAX(0, MIN(AP$1,
((INDEX(Base_Dados!AP:AP,MATCH($B195,Base_Dados!$B:$B,0))-MIN(Base_Dados!AP$5:AP$98)) /
(IF(MAX(Base_Dados!AP$5:AP$98)-MIN(Base_Dados!AP$5:AP$98)=0,1,MAX(Base_Dados!AP$5:AP$98)-MIN(Base_Dados!AP$5:AP$98)))) * AP$1)))</f>
        <v>0</v>
      </c>
      <c r="AQ195" s="106">
        <f>IF(INDEX(Base_Dados!AQ:AQ,MATCH($B195,Base_Dados!$B:$B,0))=0,0,
MAX(0, MIN(AQ$1,
((INDEX(Base_Dados!AQ:AQ,MATCH($B195,Base_Dados!$B:$B,0))-MIN(Base_Dados!AQ$5:AQ$98)) /
(IF(MAX(Base_Dados!AQ$5:AQ$98)-MIN(Base_Dados!AQ$5:AQ$98)=0,1,MAX(Base_Dados!AQ$5:AQ$98)-MIN(Base_Dados!AQ$5:AQ$98)))) * AQ$1)))</f>
        <v>0</v>
      </c>
      <c r="AR195" s="106">
        <f>IF(INDEX(Base_Dados!AR:AR,MATCH($B195,Base_Dados!$B:$B,0))=0,0,
MAX(0, MIN(AR$1,
((INDEX(Base_Dados!AR:AR,MATCH($B195,Base_Dados!$B:$B,0))-MIN(Base_Dados!AR$5:AR$98)) /
(IF(MAX(Base_Dados!AR$5:AR$98)-MIN(Base_Dados!AR$5:AR$98)=0,1,MAX(Base_Dados!AR$5:AR$98)-MIN(Base_Dados!AR$5:AR$98)))) * AR$1)))</f>
        <v>0</v>
      </c>
      <c r="AS195" s="106">
        <f>IF(INDEX(Base_Dados!AS:AS,MATCH($B195,Base_Dados!$B:$B,0))=0,0,
MAX(0, MIN(AS$1,
((INDEX(Base_Dados!AS:AS,MATCH($B195,Base_Dados!$B:$B,0))-MIN(Base_Dados!AS$5:AS$98)) /
(IF(MAX(Base_Dados!AS$5:AS$98)-MIN(Base_Dados!AS$5:AS$98)=0,1,MAX(Base_Dados!AS$5:AS$98)-MIN(Base_Dados!AS$5:AS$98)))) * AS$1)))</f>
        <v>0</v>
      </c>
      <c r="AT195" s="106">
        <f>IF(INDEX(Base_Dados!AT:AT,MATCH($B195,Base_Dados!$B:$B,0))=0,0,
MAX(0, MIN(AT$1,
((INDEX(Base_Dados!AT:AT,MATCH($B195,Base_Dados!$B:$B,0))-MIN(Base_Dados!AT$5:AT$98)) /
(IF(MAX(Base_Dados!AT$5:AT$98)-MIN(Base_Dados!AT$5:AT$98)=0,1,MAX(Base_Dados!AT$5:AT$98)-MIN(Base_Dados!AT$5:AT$98)))) * AT$1)))</f>
        <v>0</v>
      </c>
      <c r="AU195" s="106">
        <f>IF(INDEX(Base_Dados!AU:AU,MATCH($B195,Base_Dados!$B:$B,0))=0,0,
MAX(0, MIN(AU$1,
((INDEX(Base_Dados!AU:AU,MATCH($B195,Base_Dados!$B:$B,0))-MIN(Base_Dados!AU$5:AU$98)) /
(IF(MAX(Base_Dados!AU$5:AU$98)-MIN(Base_Dados!AU$5:AU$98)=0,1,MAX(Base_Dados!AU$5:AU$98)-MIN(Base_Dados!AU$5:AU$98)))) * AU$1)))</f>
        <v>0</v>
      </c>
      <c r="AV195" s="106">
        <f>IF(INDEX(Base_Dados!AV:AV,MATCH($B195,Base_Dados!$B:$B,0))=0,0,
MAX(0, MIN(AV$1,
((INDEX(Base_Dados!AV:AV,MATCH($B195,Base_Dados!$B:$B,0))-MIN(Base_Dados!AV$5:AV$98)) /
(IF(MAX(Base_Dados!AV$5:AV$98)-MIN(Base_Dados!AV$5:AV$98)=0,1,MAX(Base_Dados!AV$5:AV$98)-MIN(Base_Dados!AV$5:AV$98)))) * AV$1)))</f>
        <v>0</v>
      </c>
      <c r="AW195" s="106">
        <f>IF(INDEX(Base_Dados!AW:AW,MATCH($B195,Base_Dados!$B:$B,0))=0,0,
MAX(0, MIN(AW$1,
((INDEX(Base_Dados!AW:AW,MATCH($B195,Base_Dados!$B:$B,0))-MIN(Base_Dados!AW$5:AW$98)) /
(IF(MAX(Base_Dados!AW$5:AW$98)-MIN(Base_Dados!AW$5:AW$98)=0,1,MAX(Base_Dados!AW$5:AW$98)-MIN(Base_Dados!AW$5:AW$98)))) * AW$1)))</f>
        <v>0</v>
      </c>
      <c r="AX195" s="106">
        <f>IF(INDEX(Base_Dados!AX:AX,MATCH($B195,Base_Dados!$B:$B,0))=0,0,
MAX(0, MIN(AX$1,
((INDEX(Base_Dados!AX:AX,MATCH($B195,Base_Dados!$B:$B,0))-MIN(Base_Dados!AX$5:AX$98)) /
(IF(MAX(Base_Dados!AX$5:AX$98)-MIN(Base_Dados!AX$5:AX$98)=0,1,MAX(Base_Dados!AX$5:AX$98)-MIN(Base_Dados!AX$5:AX$98)))) * AX$1)))</f>
        <v>4.8283744513210852E-2</v>
      </c>
      <c r="AY195" s="106">
        <f>IF(INDEX(Base_Dados!AY:AY,MATCH($B195,Base_Dados!$B:$B,0))=0,0,
MAX(0, MIN(AY$1,
((INDEX(Base_Dados!AY:AY,MATCH($B195,Base_Dados!$B:$B,0))-MIN(Base_Dados!AY$5:AY$98)) /
(IF(MAX(Base_Dados!AY$5:AY$98)-MIN(Base_Dados!AY$5:AY$98)=0,1,MAX(Base_Dados!AY$5:AY$98)-MIN(Base_Dados!AY$5:AY$98)))) * AY$1)))</f>
        <v>4.2861852950873726E-3</v>
      </c>
      <c r="AZ195" s="106">
        <f>IF(INDEX(Base_Dados!AZ:AZ,MATCH($B195,Base_Dados!$B:$B,0))=0,0,
MAX(0, MIN(AZ$1,
((INDEX(Base_Dados!AZ:AZ,MATCH($B195,Base_Dados!$B:$B,0))-MIN(Base_Dados!AZ$5:AZ$98)) /
(IF(MAX(Base_Dados!AZ$5:AZ$98)-MIN(Base_Dados!AZ$5:AZ$98)=0,1,MAX(Base_Dados!AZ$5:AZ$98)-MIN(Base_Dados!AZ$5:AZ$98)))) * AZ$1)))</f>
        <v>0.5</v>
      </c>
      <c r="BA195" s="106">
        <f>IF(INDEX(Base_Dados!BA:BA,MATCH($B195,Base_Dados!$B:$B,0))=0,0,
MAX(0, MIN(BA$1,
((INDEX(Base_Dados!BA:BA,MATCH($B195,Base_Dados!$B:$B,0))-MIN(Base_Dados!BA$5:BA$98)) /
(IF(MAX(Base_Dados!BA$5:BA$98)-MIN(Base_Dados!BA$5:BA$98)=0,1,MAX(Base_Dados!BA$5:BA$98)-MIN(Base_Dados!BA$5:BA$98)))) * BA$1)))</f>
        <v>5.1821754479451143E-2</v>
      </c>
      <c r="BB195" s="106">
        <f>IF(INDEX(Base_Dados!BB:BB,MATCH($B195,Base_Dados!$B:$B,0))=0,0,
MAX(0, MIN(BB$1,
((INDEX(Base_Dados!BB:BB,MATCH($B195,Base_Dados!$B:$B,0))-MIN(Base_Dados!BB$5:BB$98)) /
(IF(MAX(Base_Dados!BB$5:BB$98)-MIN(Base_Dados!BB$5:BB$98)=0,1,MAX(Base_Dados!BB$5:BB$98)-MIN(Base_Dados!BB$5:BB$98)))) * BB$1)))</f>
        <v>0.5</v>
      </c>
      <c r="BC195" s="106">
        <f>IF(INDEX(Base_Dados!BC:BC,MATCH($B195,Base_Dados!$B:$B,0))=0,0,
MAX(0, MIN(BC$1,
((INDEX(Base_Dados!BC:BC,MATCH($B195,Base_Dados!$B:$B,0))-MIN(Base_Dados!BC$5:BC$98)) /
(IF(MAX(Base_Dados!BC$5:BC$98)-MIN(Base_Dados!BC$5:BC$98)=0,1,MAX(Base_Dados!BC$5:BC$98)-MIN(Base_Dados!BC$5:BC$98)))) * BC$1)))</f>
        <v>0.10207379477511447</v>
      </c>
      <c r="BD195" s="106">
        <f>IF(INDEX(Base_Dados!BD:BD,MATCH($B195,Base_Dados!$B:$B,0))=0,0,
MAX(0, MIN(BD$1,
((INDEX(Base_Dados!BD:BD,MATCH($B195,Base_Dados!$B:$B,0))-MIN(Base_Dados!BD$5:BD$98)) /
(IF(MAX(Base_Dados!BD$5:BD$98)-MIN(Base_Dados!BD$5:BD$98)=0,1,MAX(Base_Dados!BD$5:BD$98)-MIN(Base_Dados!BD$5:BD$98)))) * BD$1)))</f>
        <v>2.2366872100270066E-2</v>
      </c>
      <c r="BE195" s="106">
        <f>IF(INDEX(Base_Dados!BE:BE,MATCH($B195,Base_Dados!$B:$B,0))=0,0,
MAX(0, MIN(BE$1,
((INDEX(Base_Dados!BE:BE,MATCH($B195,Base_Dados!$B:$B,0))-MIN(Base_Dados!BE$5:BE$98)) /
(IF(MAX(Base_Dados!BE$5:BE$98)-MIN(Base_Dados!BE$5:BE$98)=0,1,MAX(Base_Dados!BE$5:BE$98)-MIN(Base_Dados!BE$5:BE$98)))) * BE$1)))</f>
        <v>4.1645760160561963E-2</v>
      </c>
      <c r="BF195" s="106">
        <f>IF(INDEX(Base_Dados!BF:BF,MATCH($B195,Base_Dados!$B:$B,0))=0,0,
MAX(0, MIN(BF$1,
((INDEX(Base_Dados!BF:BF,MATCH($B195,Base_Dados!$B:$B,0))-MIN(Base_Dados!BF$5:BF$98)) /
(IF(MAX(Base_Dados!BF$5:BF$98)-MIN(Base_Dados!BF$5:BF$98)=0,1,MAX(Base_Dados!BF$5:BF$98)-MIN(Base_Dados!BF$5:BF$98)))) * BF$1)))</f>
        <v>0</v>
      </c>
      <c r="BG195" s="106">
        <f>IF(INDEX(Base_Dados!BG:BG,MATCH($B195,Base_Dados!$B:$B,0))=0,0,
MAX(0, MIN(BG$1,
((INDEX(Base_Dados!BG:BG,MATCH($B195,Base_Dados!$B:$B,0))-MIN(Base_Dados!BG$5:BG$98)) /
(IF(MAX(Base_Dados!BG$5:BG$98)-MIN(Base_Dados!BG$5:BG$98)=0,1,MAX(Base_Dados!BG$5:BG$98)-MIN(Base_Dados!BG$5:BG$98)))) * BG$1)))</f>
        <v>0</v>
      </c>
      <c r="BH195" s="106">
        <f>IF(INDEX(Base_Dados!BH:BH,MATCH($B195,Base_Dados!$B:$B,0))=0,0,
MAX(0, MIN(BH$1,
((INDEX(Base_Dados!BH:BH,MATCH($B195,Base_Dados!$B:$B,0))-MIN(Base_Dados!BH$5:BH$98)) /
(IF(MAX(Base_Dados!BH$5:BH$98)-MIN(Base_Dados!BH$5:BH$98)=0,1,MAX(Base_Dados!BH$5:BH$98)-MIN(Base_Dados!BH$5:BH$98)))) * BH$1)))</f>
        <v>4.3956043956043959E-2</v>
      </c>
      <c r="BI195" s="106">
        <f>IF(INDEX(Base_Dados!BI:BI,MATCH($B195,Base_Dados!$B:$B,0))=0,0,
MAX(0, MIN(BI$1,
((INDEX(Base_Dados!BI:BI,MATCH($B195,Base_Dados!$B:$B,0))-MIN(Base_Dados!BI$5:BI$98)) /
(IF(MAX(Base_Dados!BI$5:BI$98)-MIN(Base_Dados!BI$5:BI$98)=0,1,MAX(Base_Dados!BI$5:BI$98)-MIN(Base_Dados!BI$5:BI$98)))) * BI$1)))</f>
        <v>4.0561622464898597E-2</v>
      </c>
      <c r="BJ195" s="106">
        <f>IF(INDEX(Base_Dados!BJ:BJ,MATCH($B195,Base_Dados!$B:$B,0))=0,0,
MAX(0, MIN(BJ$1,
((INDEX(Base_Dados!BJ:BJ,MATCH($B195,Base_Dados!$B:$B,0))-MIN(Base_Dados!BJ$5:BJ$98)) /
(IF(MAX(Base_Dados!BJ$5:BJ$98)-MIN(Base_Dados!BJ$5:BJ$98)=0,1,MAX(Base_Dados!BJ$5:BJ$98)-MIN(Base_Dados!BJ$5:BJ$98)))) * BJ$1)))</f>
        <v>0</v>
      </c>
      <c r="BK195" s="106">
        <f>IF(INDEX(Base_Dados!BK:BK,MATCH($B195,Base_Dados!$B:$B,0))=0,0,
MAX(0, MIN(BK$1,
((INDEX(Base_Dados!BK:BK,MATCH($B195,Base_Dados!$B:$B,0))-MIN(Base_Dados!BK$5:BK$98)) /
(IF(MAX(Base_Dados!BK$5:BK$98)-MIN(Base_Dados!BK$5:BK$98)=0,1,MAX(Base_Dados!BK$5:BK$98)-MIN(Base_Dados!BK$5:BK$98)))) * BK$1)))</f>
        <v>0</v>
      </c>
      <c r="BL195" s="106">
        <f>IF(INDEX(Base_Dados!BL:BL,MATCH($B195,Base_Dados!$B:$B,0))=0,0,
MAX(0, MIN(BL$1,
((INDEX(Base_Dados!BL:BL,MATCH($B195,Base_Dados!$B:$B,0))-MIN(Base_Dados!BL$5:BL$98)) /
(IF(MAX(Base_Dados!BL$5:BL$98)-MIN(Base_Dados!BL$5:BL$98)=0,1,MAX(Base_Dados!BL$5:BL$98)-MIN(Base_Dados!BL$5:BL$98)))) * BL$1)))</f>
        <v>2.7687296416938109E-2</v>
      </c>
      <c r="BM195" s="106">
        <f>IF(INDEX(Base_Dados!BM:BM,MATCH($B195,Base_Dados!$B:$B,0))=0,0,
MAX(0, MIN(BM$1,
((INDEX(Base_Dados!BM:BM,MATCH($B195,Base_Dados!$B:$B,0))-MIN(Base_Dados!BM$5:BM$98)) /
(IF(MAX(Base_Dados!BM$5:BM$98)-MIN(Base_Dados!BM$5:BM$98)=0,1,MAX(Base_Dados!BM$5:BM$98)-MIN(Base_Dados!BM$5:BM$98)))) * BM$1)))</f>
        <v>0.76630531366625232</v>
      </c>
      <c r="BN195" s="106">
        <f>IF(INDEX(Base_Dados!BN:BN,MATCH($B195,Base_Dados!$B:$B,0))=0,0,
MAX(0, MIN(BN$1,
((INDEX(Base_Dados!BN:BN,MATCH($B195,Base_Dados!$B:$B,0))-MIN(Base_Dados!BN$5:BN$98)) /
(IF(MAX(Base_Dados!BN$5:BN$98)-MIN(Base_Dados!BN$5:BN$98)=0,1,MAX(Base_Dados!BN$5:BN$98)-MIN(Base_Dados!BN$5:BN$98)))) * BN$1)))</f>
        <v>0.15532523258378725</v>
      </c>
      <c r="BO195" s="106">
        <f>IF(INDEX(Base_Dados!BO:BO,MATCH($B195,Base_Dados!$B:$B,0))=0,0,
MAX(0, MIN(BO$1,
((INDEX(Base_Dados!BO:BO,MATCH($B195,Base_Dados!$B:$B,0))-MIN(Base_Dados!BO$5:BO$98)) /
(IF(MAX(Base_Dados!BO$5:BO$98)-MIN(Base_Dados!BO$5:BO$98)=0,1,MAX(Base_Dados!BO$5:BO$98)-MIN(Base_Dados!BO$5:BO$98)))) * BO$1)))</f>
        <v>8.6206896551724137E-3</v>
      </c>
      <c r="BP195" s="106">
        <f t="shared" si="12"/>
        <v>14.657879117191037</v>
      </c>
      <c r="BQ195" s="111">
        <f t="shared" si="13"/>
        <v>0.50235200844588423</v>
      </c>
      <c r="BR195" s="112">
        <f t="shared" si="14"/>
        <v>0.18784369496786096</v>
      </c>
      <c r="BS195" s="113">
        <f t="shared" si="15"/>
        <v>14.470035422223177</v>
      </c>
    </row>
    <row r="196" spans="1:71">
      <c r="A196" s="21">
        <v>26017</v>
      </c>
      <c r="B196" s="21" t="s">
        <v>488</v>
      </c>
      <c r="C196" s="21" t="s">
        <v>475</v>
      </c>
      <c r="D196" s="105">
        <f>IF(INDEX(Base_Dados!D:D,MATCH($B196,Base_Dados!$B:$B,0))=0,0,
MAX(0, MIN(D$1,
((INDEX(Base_Dados!D:D,MATCH($B196,Base_Dados!$B:$B,0))-MIN(Base_Dados!D$5:D$98)) /
(IF(MAX(Base_Dados!D$5:D$98)-MIN(Base_Dados!D$5:D$98)=0,1,MAX(Base_Dados!D$5:D$98)-MIN(Base_Dados!D$5:D$98)))) * D$1)))</f>
        <v>5.5</v>
      </c>
      <c r="E196" s="106">
        <f>IF(INDEX(Base_Dados!E:E,MATCH($B196,Base_Dados!$B:$B,0))=0,0,
MAX(0, MIN(E$1,
((INDEX(Base_Dados!E:E,MATCH($B196,Base_Dados!$B:$B,0))-MIN(Base_Dados!E$5:E$98)) /
(IF(MAX(Base_Dados!E$5:E$98)-MIN(Base_Dados!E$5:E$98)=0,1,MAX(Base_Dados!E$5:E$98)-MIN(Base_Dados!E$5:E$98)))) * E$1)))</f>
        <v>2</v>
      </c>
      <c r="F196" s="106">
        <f>IF(INDEX(Base_Dados!F:F,MATCH($B196,Base_Dados!$B:$B,0))=0,0,
MAX(0, MIN(F$1,
((INDEX(Base_Dados!F:F,MATCH($B196,Base_Dados!$B:$B,0))-MIN(Base_Dados!F$5:F$98)) /
(IF(MAX(Base_Dados!F$5:F$98)-MIN(Base_Dados!F$5:F$98)=0,1,MAX(Base_Dados!F$5:F$98)-MIN(Base_Dados!F$5:F$98)))) * F$1)))</f>
        <v>2</v>
      </c>
      <c r="G196" s="106">
        <f>IF(INDEX(Base_Dados!G:G,MATCH($B196,Base_Dados!$B:$B,0))=0,0,
MAX(0, MIN(G$1,
((INDEX(Base_Dados!G:G,MATCH($B196,Base_Dados!$B:$B,0))-MIN(Base_Dados!G$5:G$98)) /
(IF(MAX(Base_Dados!G$5:G$98)-MIN(Base_Dados!G$5:G$98)=0,1,MAX(Base_Dados!G$5:G$98)-MIN(Base_Dados!G$5:G$98)))) * G$1)))</f>
        <v>2</v>
      </c>
      <c r="H196" s="106">
        <f>IF(INDEX(Base_Dados!H:H,MATCH($B196,Base_Dados!$B:$B,0))=0,0,
MAX(0, MIN(H$1,
((INDEX(Base_Dados!H:H,MATCH($B196,Base_Dados!$B:$B,0))-MIN(Base_Dados!H$5:H$98)) /
(IF(MAX(Base_Dados!H$5:H$98)-MIN(Base_Dados!H$5:H$98)=0,1,MAX(Base_Dados!H$5:H$98)-MIN(Base_Dados!H$5:H$98)))) * H$1)))</f>
        <v>2</v>
      </c>
      <c r="I196" s="106">
        <f>IF(INDEX(Base_Dados!I:I,MATCH($B196,Base_Dados!$B:$B,0))=0,0,
MAX(0, MIN(I$1,
((INDEX(Base_Dados!I:I,MATCH($B196,Base_Dados!$B:$B,0))-MIN(Base_Dados!I$5:I$98)) /
(IF(MAX(Base_Dados!I$5:I$98)-MIN(Base_Dados!I$5:I$98)=0,1,MAX(Base_Dados!I$5:I$98)-MIN(Base_Dados!I$5:I$98)))) * I$1)))</f>
        <v>2</v>
      </c>
      <c r="J196" s="106">
        <f>IF(INDEX(Base_Dados!J:J,MATCH($B196,Base_Dados!$B:$B,0))=0,0,
MAX(0, MIN(J$1,
((INDEX(Base_Dados!J:J,MATCH($B196,Base_Dados!$B:$B,0))-MIN(Base_Dados!J$5:J$98)) /
(IF(MAX(Base_Dados!J$5:J$98)-MIN(Base_Dados!J$5:J$98)=0,1,MAX(Base_Dados!J$5:J$98)-MIN(Base_Dados!J$5:J$98)))) * J$1)))</f>
        <v>2</v>
      </c>
      <c r="K196" s="106">
        <f>IF(INDEX(Base_Dados!K:K,MATCH($B196,Base_Dados!$B:$B,0))=0,0,
MAX(0, MIN(K$1,
((INDEX(Base_Dados!K:K,MATCH($B196,Base_Dados!$B:$B,0))-MIN(Base_Dados!K$5:K$98)) /
(IF(MAX(Base_Dados!K$5:K$98)-MIN(Base_Dados!K$5:K$98)=0,1,MAX(Base_Dados!K$5:K$98)-MIN(Base_Dados!K$5:K$98)))) * K$1)))</f>
        <v>2</v>
      </c>
      <c r="L196" s="106">
        <f>IF(INDEX(Base_Dados!L:L,MATCH($B196,Base_Dados!$B:$B,0))=0,0,
MAX(0, MIN(L$1,
((INDEX(Base_Dados!L:L,MATCH($B196,Base_Dados!$B:$B,0))-MIN(Base_Dados!L$5:L$98)) /
(IF(MAX(Base_Dados!L$5:L$98)-MIN(Base_Dados!L$5:L$98)=0,1,MAX(Base_Dados!L$5:L$98)-MIN(Base_Dados!L$5:L$98)))) * L$1)))</f>
        <v>2</v>
      </c>
      <c r="M196" s="106">
        <f>IF(INDEX(Base_Dados!M:M,MATCH($B196,Base_Dados!$B:$B,0))=0,0,
MAX(0, MIN(M$1,
((INDEX(Base_Dados!M:M,MATCH($B196,Base_Dados!$B:$B,0))-MIN(Base_Dados!M$5:M$98)) /
(IF(MAX(Base_Dados!M$5:M$98)-MIN(Base_Dados!M$5:M$98)=0,1,MAX(Base_Dados!M$5:M$98)-MIN(Base_Dados!M$5:M$98)))) * M$1)))</f>
        <v>2</v>
      </c>
      <c r="N196" s="106">
        <f>IF(INDEX(Base_Dados!N:N,MATCH($B196,Base_Dados!$B:$B,0))=0,0,
MAX(0, MIN(N$1,
((INDEX(Base_Dados!N:N,MATCH($B196,Base_Dados!$B:$B,0))-MIN(Base_Dados!N$5:N$98)) /
(IF(MAX(Base_Dados!N$5:N$98)-MIN(Base_Dados!N$5:N$98)=0,1,MAX(Base_Dados!N$5:N$98)-MIN(Base_Dados!N$5:N$98)))) * N$1)))</f>
        <v>2</v>
      </c>
      <c r="O196" s="106">
        <f>IF(INDEX(Base_Dados!O:O,MATCH($B196,Base_Dados!$B:$B,0))=0,0,
MAX(0, MIN(O$1,
((INDEX(Base_Dados!O:O,MATCH($B196,Base_Dados!$B:$B,0))-MIN(Base_Dados!O$5:O$98)) /
(IF(MAX(Base_Dados!O$5:O$98)-MIN(Base_Dados!O$5:O$98)=0,1,MAX(Base_Dados!O$5:O$98)-MIN(Base_Dados!O$5:O$98)))) * O$1)))</f>
        <v>2</v>
      </c>
      <c r="P196" s="106">
        <f>IF(INDEX(Base_Dados!P:P,MATCH($B196,Base_Dados!$B:$B,0))=0,0,
MAX(0, MIN(P$1,
((INDEX(Base_Dados!P:P,MATCH($B196,Base_Dados!$B:$B,0))-MIN(Base_Dados!P$5:P$98)) /
(IF(MAX(Base_Dados!P$5:P$98)-MIN(Base_Dados!P$5:P$98)=0,1,MAX(Base_Dados!P$5:P$98)-MIN(Base_Dados!P$5:P$98)))) * P$1)))</f>
        <v>2</v>
      </c>
      <c r="Q196" s="106">
        <f>IF(INDEX(Base_Dados!Q:Q,MATCH($B196,Base_Dados!$B:$B,0))=0,0,
MAX(0, MIN(Q$1,
((INDEX(Base_Dados!Q:Q,MATCH($B196,Base_Dados!$B:$B,0))-MIN(Base_Dados!Q$5:Q$98)) /
(IF(MAX(Base_Dados!Q$5:Q$98)-MIN(Base_Dados!Q$5:Q$98)=0,1,MAX(Base_Dados!Q$5:Q$98)-MIN(Base_Dados!Q$5:Q$98)))) * Q$1)))</f>
        <v>2.5</v>
      </c>
      <c r="R196" s="106">
        <f>IF(INDEX(Base_Dados!R:R,MATCH($B196,Base_Dados!$B:$B,0))=0,0,
MAX(0, MIN(R$1,
((INDEX(Base_Dados!R:R,MATCH($B196,Base_Dados!$B:$B,0))-MIN(Base_Dados!R$5:R$98)) /
(IF(MAX(Base_Dados!R$5:R$98)-MIN(Base_Dados!R$5:R$98)=0,1,MAX(Base_Dados!R$5:R$98)-MIN(Base_Dados!R$5:R$98)))) * R$1)))</f>
        <v>2</v>
      </c>
      <c r="S196" s="106">
        <f>IF(INDEX(Base_Dados!S:S,MATCH($B196,Base_Dados!$B:$B,0))=0,0,
MAX(0, MIN(S$1,
((INDEX(Base_Dados!S:S,MATCH($B196,Base_Dados!$B:$B,0))-MIN(Base_Dados!S$5:S$98)) /
(IF(MAX(Base_Dados!S$5:S$98)-MIN(Base_Dados!S$5:S$98)=0,1,MAX(Base_Dados!S$5:S$98)-MIN(Base_Dados!S$5:S$98)))) * S$1)))</f>
        <v>1.5</v>
      </c>
      <c r="T196" s="106">
        <f>IF(INDEX(Base_Dados!T:T,MATCH($B196,Base_Dados!$B:$B,0))=0,0,
MAX(0, MIN(T$1,
((INDEX(Base_Dados!T:T,MATCH($B196,Base_Dados!$B:$B,0))-MIN(Base_Dados!T$5:T$98)) /
(IF(MAX(Base_Dados!T$5:T$98)-MIN(Base_Dados!T$5:T$98)=0,1,MAX(Base_Dados!T$5:T$98)-MIN(Base_Dados!T$5:T$98)))) * T$1)))</f>
        <v>1.6187536932051203</v>
      </c>
      <c r="U196" s="106">
        <f>IF(INDEX(Base_Dados!U:U,MATCH($B196,Base_Dados!$B:$B,0))=0,0,
MAX(0, MIN(U$1,
((INDEX(Base_Dados!U:U,MATCH($B196,Base_Dados!$B:$B,0))-MIN(Base_Dados!U$5:U$98)) /
(IF(MAX(Base_Dados!U$5:U$98)-MIN(Base_Dados!U$5:U$98)=0,1,MAX(Base_Dados!U$5:U$98)-MIN(Base_Dados!U$5:U$98)))) * U$1)))</f>
        <v>0.45522592001373624</v>
      </c>
      <c r="V196" s="106">
        <f>IF(INDEX(Base_Dados!V:V,MATCH($B196,Base_Dados!$B:$B,0))=0,0,
MAX(0, MIN(V$1,
((INDEX(Base_Dados!V:V,MATCH($B196,Base_Dados!$B:$B,0))-MIN(Base_Dados!V$5:V$98)) /
(IF(MAX(Base_Dados!V$5:V$98)-MIN(Base_Dados!V$5:V$98)=0,1,MAX(Base_Dados!V$5:V$98)-MIN(Base_Dados!V$5:V$98)))) * V$1)))</f>
        <v>4</v>
      </c>
      <c r="W196" s="106">
        <f>IF(INDEX(Base_Dados!W:W,MATCH($B196,Base_Dados!$B:$B,0))=0,0,
MAX(0, MIN(W$1,
((INDEX(Base_Dados!W:W,MATCH($B196,Base_Dados!$B:$B,0))-MIN(Base_Dados!W$5:W$98)) /
(IF(MAX(Base_Dados!W$5:W$98)-MIN(Base_Dados!W$5:W$98)=0,1,MAX(Base_Dados!W$5:W$98)-MIN(Base_Dados!W$5:W$98)))) * W$1)))</f>
        <v>2.3972926805308243</v>
      </c>
      <c r="X196" s="106">
        <f>IF(INDEX(Base_Dados!X:X,MATCH($B196,Base_Dados!$B:$B,0))=0,0,
MAX(0, MIN(X$1,
((INDEX(Base_Dados!X:X,MATCH($B196,Base_Dados!$B:$B,0))-MIN(Base_Dados!X$5:X$98)) /
(IF(MAX(Base_Dados!X$5:X$98)-MIN(Base_Dados!X$5:X$98)=0,1,MAX(Base_Dados!X$5:X$98)-MIN(Base_Dados!X$5:X$98)))) * X$1)))</f>
        <v>1.5</v>
      </c>
      <c r="Y196" s="106">
        <f>IF(INDEX(Base_Dados!Y:Y,MATCH($B196,Base_Dados!$B:$B,0))=0,0,
MAX(0, MIN(Y$1,
((INDEX(Base_Dados!Y:Y,MATCH($B196,Base_Dados!$B:$B,0))-MIN(Base_Dados!Y$5:Y$98)) /
(IF(MAX(Base_Dados!Y$5:Y$98)-MIN(Base_Dados!Y$5:Y$98)=0,1,MAX(Base_Dados!Y$5:Y$98)-MIN(Base_Dados!Y$5:Y$98)))) * Y$1)))</f>
        <v>1.5</v>
      </c>
      <c r="Z196" s="106">
        <f>IF(INDEX(Base_Dados!Z:Z,MATCH($B196,Base_Dados!$B:$B,0))=0,0,
MAX(0, MIN(Z$1,
((INDEX(Base_Dados!Z:Z,MATCH($B196,Base_Dados!$B:$B,0))-MIN(Base_Dados!Z$5:Z$98)) /
(IF(MAX(Base_Dados!Z$5:Z$98)-MIN(Base_Dados!Z$5:Z$98)=0,1,MAX(Base_Dados!Z$5:Z$98)-MIN(Base_Dados!Z$5:Z$98)))) * Z$1)))</f>
        <v>1.5</v>
      </c>
      <c r="AA196" s="106">
        <f>IF(INDEX(Base_Dados!AA:AA,MATCH($B196,Base_Dados!$B:$B,0))=0,0,
MAX(0, MIN(AA$1,
((INDEX(Base_Dados!AA:AA,MATCH($B196,Base_Dados!$B:$B,0))-MIN(Base_Dados!AA$5:AA$98)) /
(IF(MAX(Base_Dados!AA$5:AA$98)-MIN(Base_Dados!AA$5:AA$98)=0,1,MAX(Base_Dados!AA$5:AA$98)-MIN(Base_Dados!AA$5:AA$98)))) * AA$1)))</f>
        <v>1.5</v>
      </c>
      <c r="AB196" s="106">
        <f>IF(INDEX(Base_Dados!AB:AB,MATCH($B196,Base_Dados!$B:$B,0))=0,0,
MAX(0, MIN(AB$1,
((INDEX(Base_Dados!AB:AB,MATCH($B196,Base_Dados!$B:$B,0))-MIN(Base_Dados!AB$5:AB$98)) /
(IF(MAX(Base_Dados!AB$5:AB$98)-MIN(Base_Dados!AB$5:AB$98)=0,1,MAX(Base_Dados!AB$5:AB$98)-MIN(Base_Dados!AB$5:AB$98)))) * AB$1)))</f>
        <v>0.21073564776480799</v>
      </c>
      <c r="AC196" s="106">
        <f>IF(INDEX(Base_Dados!AC:AC,MATCH($B196,Base_Dados!$B:$B,0))=0,0,
MAX(0, MIN(AC$1,
((INDEX(Base_Dados!AC:AC,MATCH($B196,Base_Dados!$B:$B,0))-MIN(Base_Dados!AC$5:AC$98)) /
(IF(MAX(Base_Dados!AC$5:AC$98)-MIN(Base_Dados!AC$5:AC$98)=0,1,MAX(Base_Dados!AC$5:AC$98)-MIN(Base_Dados!AC$5:AC$98)))) * AC$1)))</f>
        <v>1.5</v>
      </c>
      <c r="AD196" s="106">
        <f>IF(INDEX(Base_Dados!AD:AD,MATCH($B196,Base_Dados!$B:$B,0))=0,0,
MAX(0, MIN(AD$1,
((INDEX(Base_Dados!AD:AD,MATCH($B196,Base_Dados!$B:$B,0))-MIN(Base_Dados!AD$5:AD$98)) /
(IF(MAX(Base_Dados!AD$5:AD$98)-MIN(Base_Dados!AD$5:AD$98)=0,1,MAX(Base_Dados!AD$5:AD$98)-MIN(Base_Dados!AD$5:AD$98)))) * AD$1)))</f>
        <v>1.5</v>
      </c>
      <c r="AE196" s="106">
        <f>IF(INDEX(Base_Dados!AE:AE,MATCH($B196,Base_Dados!$B:$B,0))=0,0,
MAX(0, MIN(AE$1,
((INDEX(Base_Dados!AE:AE,MATCH($B196,Base_Dados!$B:$B,0))-MIN(Base_Dados!AE$5:AE$98)) /
(IF(MAX(Base_Dados!AE$5:AE$98)-MIN(Base_Dados!AE$5:AE$98)=0,1,MAX(Base_Dados!AE$5:AE$98)-MIN(Base_Dados!AE$5:AE$98)))) * AE$1)))</f>
        <v>1.5</v>
      </c>
      <c r="AF196" s="106">
        <f>IF(INDEX(Base_Dados!AF:AF,MATCH($B196,Base_Dados!$B:$B,0))=0,0,
MAX(0, MIN(AF$1,
((INDEX(Base_Dados!AF:AF,MATCH($B196,Base_Dados!$B:$B,0))-MIN(Base_Dados!AF$5:AF$98)) /
(IF(MAX(Base_Dados!AF$5:AF$98)-MIN(Base_Dados!AF$5:AF$98)=0,1,MAX(Base_Dados!AF$5:AF$98)-MIN(Base_Dados!AF$5:AF$98)))) * AF$1)))</f>
        <v>2</v>
      </c>
      <c r="AG196" s="106">
        <f>IF(INDEX(Base_Dados!AG:AG,MATCH($B196,Base_Dados!$B:$B,0))=0,0,
MAX(0, MIN(AG$1,
((INDEX(Base_Dados!AG:AG,MATCH($B196,Base_Dados!$B:$B,0))-MIN(Base_Dados!AG$5:AG$98)) /
(IF(MAX(Base_Dados!AG$5:AG$98)-MIN(Base_Dados!AG$5:AG$98)=0,1,MAX(Base_Dados!AG$5:AG$98)-MIN(Base_Dados!AG$5:AG$98)))) * AG$1)))</f>
        <v>2.5</v>
      </c>
      <c r="AH196" s="106">
        <f>IF(INDEX(Base_Dados!AH:AH,MATCH($B196,Base_Dados!$B:$B,0))=0,0,
MAX(0, MIN(AH$1,
((INDEX(Base_Dados!AH:AH,MATCH($B196,Base_Dados!$B:$B,0))-MIN(Base_Dados!AH$5:AH$98)) /
(IF(MAX(Base_Dados!AH$5:AH$98)-MIN(Base_Dados!AH$5:AH$98)=0,1,MAX(Base_Dados!AH$5:AH$98)-MIN(Base_Dados!AH$5:AH$98)))) * AH$1)))</f>
        <v>1.6422968956090049</v>
      </c>
      <c r="AI196" s="106">
        <f>IF(INDEX(Base_Dados!AI:AI,MATCH($B196,Base_Dados!$B:$B,0))=0,0,
MAX(0, MIN(AI$1,
((INDEX(Base_Dados!AI:AI,MATCH($B196,Base_Dados!$B:$B,0))-MIN(Base_Dados!AI$5:AI$98)) /
(IF(MAX(Base_Dados!AI$5:AI$98)-MIN(Base_Dados!AI$5:AI$98)=0,1,MAX(Base_Dados!AI$5:AI$98)-MIN(Base_Dados!AI$5:AI$98)))) * AI$1)))</f>
        <v>2</v>
      </c>
      <c r="AJ196" s="106">
        <f>IF(INDEX(Base_Dados!AJ:AJ,MATCH($B196,Base_Dados!$B:$B,0))=0,0,
MAX(0, MIN(AJ$1,
((INDEX(Base_Dados!AJ:AJ,MATCH($B196,Base_Dados!$B:$B,0))-MIN(Base_Dados!AJ$5:AJ$98)) /
(IF(MAX(Base_Dados!AJ$5:AJ$98)-MIN(Base_Dados!AJ$5:AJ$98)=0,1,MAX(Base_Dados!AJ$5:AJ$98)-MIN(Base_Dados!AJ$5:AJ$98)))) * AJ$1)))</f>
        <v>2.3738532110091746</v>
      </c>
      <c r="AK196" s="106">
        <f>IF(INDEX(Base_Dados!AK:AK,MATCH($B196,Base_Dados!$B:$B,0))=0,0,
MAX(0, MIN(AK$1,
((INDEX(Base_Dados!AK:AK,MATCH($B196,Base_Dados!$B:$B,0))-MIN(Base_Dados!AK$5:AK$98)) /
(IF(MAX(Base_Dados!AK$5:AK$98)-MIN(Base_Dados!AK$5:AK$98)=0,1,MAX(Base_Dados!AK$5:AK$98)-MIN(Base_Dados!AK$5:AK$98)))) * AK$1)))</f>
        <v>1</v>
      </c>
      <c r="AL196" s="106">
        <f>IF(INDEX(Base_Dados!AL:AL,MATCH($B196,Base_Dados!$B:$B,0))=0,0,
MAX(0, MIN(AL$1,
((INDEX(Base_Dados!AL:AL,MATCH($B196,Base_Dados!$B:$B,0))-MIN(Base_Dados!AL$5:AL$98)) /
(IF(MAX(Base_Dados!AL$5:AL$98)-MIN(Base_Dados!AL$5:AL$98)=0,1,MAX(Base_Dados!AL$5:AL$98)-MIN(Base_Dados!AL$5:AL$98)))) * AL$1)))</f>
        <v>0.88888888888888884</v>
      </c>
      <c r="AM196" s="106">
        <f>IF(INDEX(Base_Dados!AM:AM,MATCH($B196,Base_Dados!$B:$B,0))=0,0,
MAX(0, MIN(AM$1,
((INDEX(Base_Dados!AM:AM,MATCH($B196,Base_Dados!$B:$B,0))-MIN(Base_Dados!AM$5:AM$98)) /
(IF(MAX(Base_Dados!AM$5:AM$98)-MIN(Base_Dados!AM$5:AM$98)=0,1,MAX(Base_Dados!AM$5:AM$98)-MIN(Base_Dados!AM$5:AM$98)))) * AM$1)))</f>
        <v>2</v>
      </c>
      <c r="AN196" s="106">
        <f>IF(INDEX(Base_Dados!AN:AN,MATCH($B196,Base_Dados!$B:$B,0))=0,0,
MAX(0, MIN(AN$1,
((INDEX(Base_Dados!AN:AN,MATCH($B196,Base_Dados!$B:$B,0))-MIN(Base_Dados!AN$5:AN$98)) /
(IF(MAX(Base_Dados!AN$5:AN$98)-MIN(Base_Dados!AN$5:AN$98)=0,1,MAX(Base_Dados!AN$5:AN$98)-MIN(Base_Dados!AN$5:AN$98)))) * AN$1)))</f>
        <v>0.47729538845035313</v>
      </c>
      <c r="AO196" s="106">
        <f>IF(INDEX(Base_Dados!AO:AO,MATCH($B196,Base_Dados!$B:$B,0))=0,0,
MAX(0, MIN(AO$1,
((INDEX(Base_Dados!AO:AO,MATCH($B196,Base_Dados!$B:$B,0))-MIN(Base_Dados!AO$5:AO$98)) /
(IF(MAX(Base_Dados!AO$5:AO$98)-MIN(Base_Dados!AO$5:AO$98)=0,1,MAX(Base_Dados!AO$5:AO$98)-MIN(Base_Dados!AO$5:AO$98)))) * AO$1)))</f>
        <v>0.5</v>
      </c>
      <c r="AP196" s="106">
        <f>IF(INDEX(Base_Dados!AP:AP,MATCH($B196,Base_Dados!$B:$B,0))=0,0,
MAX(0, MIN(AP$1,
((INDEX(Base_Dados!AP:AP,MATCH($B196,Base_Dados!$B:$B,0))-MIN(Base_Dados!AP$5:AP$98)) /
(IF(MAX(Base_Dados!AP$5:AP$98)-MIN(Base_Dados!AP$5:AP$98)=0,1,MAX(Base_Dados!AP$5:AP$98)-MIN(Base_Dados!AP$5:AP$98)))) * AP$1)))</f>
        <v>0.5</v>
      </c>
      <c r="AQ196" s="106">
        <f>IF(INDEX(Base_Dados!AQ:AQ,MATCH($B196,Base_Dados!$B:$B,0))=0,0,
MAX(0, MIN(AQ$1,
((INDEX(Base_Dados!AQ:AQ,MATCH($B196,Base_Dados!$B:$B,0))-MIN(Base_Dados!AQ$5:AQ$98)) /
(IF(MAX(Base_Dados!AQ$5:AQ$98)-MIN(Base_Dados!AQ$5:AQ$98)=0,1,MAX(Base_Dados!AQ$5:AQ$98)-MIN(Base_Dados!AQ$5:AQ$98)))) * AQ$1)))</f>
        <v>0.5</v>
      </c>
      <c r="AR196" s="106">
        <f>IF(INDEX(Base_Dados!AR:AR,MATCH($B196,Base_Dados!$B:$B,0))=0,0,
MAX(0, MIN(AR$1,
((INDEX(Base_Dados!AR:AR,MATCH($B196,Base_Dados!$B:$B,0))-MIN(Base_Dados!AR$5:AR$98)) /
(IF(MAX(Base_Dados!AR$5:AR$98)-MIN(Base_Dados!AR$5:AR$98)=0,1,MAX(Base_Dados!AR$5:AR$98)-MIN(Base_Dados!AR$5:AR$98)))) * AR$1)))</f>
        <v>0.43548387096774194</v>
      </c>
      <c r="AS196" s="106">
        <f>IF(INDEX(Base_Dados!AS:AS,MATCH($B196,Base_Dados!$B:$B,0))=0,0,
MAX(0, MIN(AS$1,
((INDEX(Base_Dados!AS:AS,MATCH($B196,Base_Dados!$B:$B,0))-MIN(Base_Dados!AS$5:AS$98)) /
(IF(MAX(Base_Dados!AS$5:AS$98)-MIN(Base_Dados!AS$5:AS$98)=0,1,MAX(Base_Dados!AS$5:AS$98)-MIN(Base_Dados!AS$5:AS$98)))) * AS$1)))</f>
        <v>0.5</v>
      </c>
      <c r="AT196" s="106">
        <f>IF(INDEX(Base_Dados!AT:AT,MATCH($B196,Base_Dados!$B:$B,0))=0,0,
MAX(0, MIN(AT$1,
((INDEX(Base_Dados!AT:AT,MATCH($B196,Base_Dados!$B:$B,0))-MIN(Base_Dados!AT$5:AT$98)) /
(IF(MAX(Base_Dados!AT$5:AT$98)-MIN(Base_Dados!AT$5:AT$98)=0,1,MAX(Base_Dados!AT$5:AT$98)-MIN(Base_Dados!AT$5:AT$98)))) * AT$1)))</f>
        <v>0.5</v>
      </c>
      <c r="AU196" s="106">
        <f>IF(INDEX(Base_Dados!AU:AU,MATCH($B196,Base_Dados!$B:$B,0))=0,0,
MAX(0, MIN(AU$1,
((INDEX(Base_Dados!AU:AU,MATCH($B196,Base_Dados!$B:$B,0))-MIN(Base_Dados!AU$5:AU$98)) /
(IF(MAX(Base_Dados!AU$5:AU$98)-MIN(Base_Dados!AU$5:AU$98)=0,1,MAX(Base_Dados!AU$5:AU$98)-MIN(Base_Dados!AU$5:AU$98)))) * AU$1)))</f>
        <v>0.5</v>
      </c>
      <c r="AV196" s="106">
        <f>IF(INDEX(Base_Dados!AV:AV,MATCH($B196,Base_Dados!$B:$B,0))=0,0,
MAX(0, MIN(AV$1,
((INDEX(Base_Dados!AV:AV,MATCH($B196,Base_Dados!$B:$B,0))-MIN(Base_Dados!AV$5:AV$98)) /
(IF(MAX(Base_Dados!AV$5:AV$98)-MIN(Base_Dados!AV$5:AV$98)=0,1,MAX(Base_Dados!AV$5:AV$98)-MIN(Base_Dados!AV$5:AV$98)))) * AV$1)))</f>
        <v>0.5</v>
      </c>
      <c r="AW196" s="106">
        <f>IF(INDEX(Base_Dados!AW:AW,MATCH($B196,Base_Dados!$B:$B,0))=0,0,
MAX(0, MIN(AW$1,
((INDEX(Base_Dados!AW:AW,MATCH($B196,Base_Dados!$B:$B,0))-MIN(Base_Dados!AW$5:AW$98)) /
(IF(MAX(Base_Dados!AW$5:AW$98)-MIN(Base_Dados!AW$5:AW$98)=0,1,MAX(Base_Dados!AW$5:AW$98)-MIN(Base_Dados!AW$5:AW$98)))) * AW$1)))</f>
        <v>0.5</v>
      </c>
      <c r="AX196" s="106">
        <f>IF(INDEX(Base_Dados!AX:AX,MATCH($B196,Base_Dados!$B:$B,0))=0,0,
MAX(0, MIN(AX$1,
((INDEX(Base_Dados!AX:AX,MATCH($B196,Base_Dados!$B:$B,0))-MIN(Base_Dados!AX$5:AX$98)) /
(IF(MAX(Base_Dados!AX$5:AX$98)-MIN(Base_Dados!AX$5:AX$98)=0,1,MAX(Base_Dados!AX$5:AX$98)-MIN(Base_Dados!AX$5:AX$98)))) * AX$1)))</f>
        <v>2.3552778664963272E-2</v>
      </c>
      <c r="AY196" s="106">
        <f>IF(INDEX(Base_Dados!AY:AY,MATCH($B196,Base_Dados!$B:$B,0))=0,0,
MAX(0, MIN(AY$1,
((INDEX(Base_Dados!AY:AY,MATCH($B196,Base_Dados!$B:$B,0))-MIN(Base_Dados!AY$5:AY$98)) /
(IF(MAX(Base_Dados!AY$5:AY$98)-MIN(Base_Dados!AY$5:AY$98)=0,1,MAX(Base_Dados!AY$5:AY$98)-MIN(Base_Dados!AY$5:AY$98)))) * AY$1)))</f>
        <v>0.89482360698977914</v>
      </c>
      <c r="AZ196" s="106">
        <f>IF(INDEX(Base_Dados!AZ:AZ,MATCH($B196,Base_Dados!$B:$B,0))=0,0,
MAX(0, MIN(AZ$1,
((INDEX(Base_Dados!AZ:AZ,MATCH($B196,Base_Dados!$B:$B,0))-MIN(Base_Dados!AZ$5:AZ$98)) /
(IF(MAX(Base_Dados!AZ$5:AZ$98)-MIN(Base_Dados!AZ$5:AZ$98)=0,1,MAX(Base_Dados!AZ$5:AZ$98)-MIN(Base_Dados!AZ$5:AZ$98)))) * AZ$1)))</f>
        <v>0.24999473186384263</v>
      </c>
      <c r="BA196" s="106">
        <f>IF(INDEX(Base_Dados!BA:BA,MATCH($B196,Base_Dados!$B:$B,0))=0,0,
MAX(0, MIN(BA$1,
((INDEX(Base_Dados!BA:BA,MATCH($B196,Base_Dados!$B:$B,0))-MIN(Base_Dados!BA$5:BA$98)) /
(IF(MAX(Base_Dados!BA$5:BA$98)-MIN(Base_Dados!BA$5:BA$98)=0,1,MAX(Base_Dados!BA$5:BA$98)-MIN(Base_Dados!BA$5:BA$98)))) * BA$1)))</f>
        <v>1</v>
      </c>
      <c r="BB196" s="106">
        <f>IF(INDEX(Base_Dados!BB:BB,MATCH($B196,Base_Dados!$B:$B,0))=0,0,
MAX(0, MIN(BB$1,
((INDEX(Base_Dados!BB:BB,MATCH($B196,Base_Dados!$B:$B,0))-MIN(Base_Dados!BB$5:BB$98)) /
(IF(MAX(Base_Dados!BB$5:BB$98)-MIN(Base_Dados!BB$5:BB$98)=0,1,MAX(Base_Dados!BB$5:BB$98)-MIN(Base_Dados!BB$5:BB$98)))) * BB$1)))</f>
        <v>9.8454367745201554E-2</v>
      </c>
      <c r="BC196" s="106">
        <f>IF(INDEX(Base_Dados!BC:BC,MATCH($B196,Base_Dados!$B:$B,0))=0,0,
MAX(0, MIN(BC$1,
((INDEX(Base_Dados!BC:BC,MATCH($B196,Base_Dados!$B:$B,0))-MIN(Base_Dados!BC$5:BC$98)) /
(IF(MAX(Base_Dados!BC$5:BC$98)-MIN(Base_Dados!BC$5:BC$98)=0,1,MAX(Base_Dados!BC$5:BC$98)-MIN(Base_Dados!BC$5:BC$98)))) * BC$1)))</f>
        <v>1</v>
      </c>
      <c r="BD196" s="106">
        <f>IF(INDEX(Base_Dados!BD:BD,MATCH($B196,Base_Dados!$B:$B,0))=0,0,
MAX(0, MIN(BD$1,
((INDEX(Base_Dados!BD:BD,MATCH($B196,Base_Dados!$B:$B,0))-MIN(Base_Dados!BD$5:BD$98)) /
(IF(MAX(Base_Dados!BD$5:BD$98)-MIN(Base_Dados!BD$5:BD$98)=0,1,MAX(Base_Dados!BD$5:BD$98)-MIN(Base_Dados!BD$5:BD$98)))) * BD$1)))</f>
        <v>1</v>
      </c>
      <c r="BE196" s="106">
        <f>IF(INDEX(Base_Dados!BE:BE,MATCH($B196,Base_Dados!$B:$B,0))=0,0,
MAX(0, MIN(BE$1,
((INDEX(Base_Dados!BE:BE,MATCH($B196,Base_Dados!$B:$B,0))-MIN(Base_Dados!BE$5:BE$98)) /
(IF(MAX(Base_Dados!BE$5:BE$98)-MIN(Base_Dados!BE$5:BE$98)=0,1,MAX(Base_Dados!BE$5:BE$98)-MIN(Base_Dados!BE$5:BE$98)))) * BE$1)))</f>
        <v>1</v>
      </c>
      <c r="BF196" s="106">
        <f>IF(INDEX(Base_Dados!BF:BF,MATCH($B196,Base_Dados!$B:$B,0))=0,0,
MAX(0, MIN(BF$1,
((INDEX(Base_Dados!BF:BF,MATCH($B196,Base_Dados!$B:$B,0))-MIN(Base_Dados!BF$5:BF$98)) /
(IF(MAX(Base_Dados!BF$5:BF$98)-MIN(Base_Dados!BF$5:BF$98)=0,1,MAX(Base_Dados!BF$5:BF$98)-MIN(Base_Dados!BF$5:BF$98)))) * BF$1)))</f>
        <v>1</v>
      </c>
      <c r="BG196" s="106">
        <f>IF(INDEX(Base_Dados!BG:BG,MATCH($B196,Base_Dados!$B:$B,0))=0,0,
MAX(0, MIN(BG$1,
((INDEX(Base_Dados!BG:BG,MATCH($B196,Base_Dados!$B:$B,0))-MIN(Base_Dados!BG$5:BG$98)) /
(IF(MAX(Base_Dados!BG$5:BG$98)-MIN(Base_Dados!BG$5:BG$98)=0,1,MAX(Base_Dados!BG$5:BG$98)-MIN(Base_Dados!BG$5:BG$98)))) * BG$1)))</f>
        <v>0.41847826086956524</v>
      </c>
      <c r="BH196" s="106">
        <f>IF(INDEX(Base_Dados!BH:BH,MATCH($B196,Base_Dados!$B:$B,0))=0,0,
MAX(0, MIN(BH$1,
((INDEX(Base_Dados!BH:BH,MATCH($B196,Base_Dados!$B:$B,0))-MIN(Base_Dados!BH$5:BH$98)) /
(IF(MAX(Base_Dados!BH$5:BH$98)-MIN(Base_Dados!BH$5:BH$98)=0,1,MAX(Base_Dados!BH$5:BH$98)-MIN(Base_Dados!BH$5:BH$98)))) * BH$1)))</f>
        <v>1</v>
      </c>
      <c r="BI196" s="106">
        <f>IF(INDEX(Base_Dados!BI:BI,MATCH($B196,Base_Dados!$B:$B,0))=0,0,
MAX(0, MIN(BI$1,
((INDEX(Base_Dados!BI:BI,MATCH($B196,Base_Dados!$B:$B,0))-MIN(Base_Dados!BI$5:BI$98)) /
(IF(MAX(Base_Dados!BI$5:BI$98)-MIN(Base_Dados!BI$5:BI$98)=0,1,MAX(Base_Dados!BI$5:BI$98)-MIN(Base_Dados!BI$5:BI$98)))) * BI$1)))</f>
        <v>1</v>
      </c>
      <c r="BJ196" s="106">
        <f>IF(INDEX(Base_Dados!BJ:BJ,MATCH($B196,Base_Dados!$B:$B,0))=0,0,
MAX(0, MIN(BJ$1,
((INDEX(Base_Dados!BJ:BJ,MATCH($B196,Base_Dados!$B:$B,0))-MIN(Base_Dados!BJ$5:BJ$98)) /
(IF(MAX(Base_Dados!BJ$5:BJ$98)-MIN(Base_Dados!BJ$5:BJ$98)=0,1,MAX(Base_Dados!BJ$5:BJ$98)-MIN(Base_Dados!BJ$5:BJ$98)))) * BJ$1)))</f>
        <v>1</v>
      </c>
      <c r="BK196" s="106">
        <f>IF(INDEX(Base_Dados!BK:BK,MATCH($B196,Base_Dados!$B:$B,0))=0,0,
MAX(0, MIN(BK$1,
((INDEX(Base_Dados!BK:BK,MATCH($B196,Base_Dados!$B:$B,0))-MIN(Base_Dados!BK$5:BK$98)) /
(IF(MAX(Base_Dados!BK$5:BK$98)-MIN(Base_Dados!BK$5:BK$98)=0,1,MAX(Base_Dados!BK$5:BK$98)-MIN(Base_Dados!BK$5:BK$98)))) * BK$1)))</f>
        <v>1</v>
      </c>
      <c r="BL196" s="106">
        <f>IF(INDEX(Base_Dados!BL:BL,MATCH($B196,Base_Dados!$B:$B,0))=0,0,
MAX(0, MIN(BL$1,
((INDEX(Base_Dados!BL:BL,MATCH($B196,Base_Dados!$B:$B,0))-MIN(Base_Dados!BL$5:BL$98)) /
(IF(MAX(Base_Dados!BL$5:BL$98)-MIN(Base_Dados!BL$5:BL$98)=0,1,MAX(Base_Dados!BL$5:BL$98)-MIN(Base_Dados!BL$5:BL$98)))) * BL$1)))</f>
        <v>1</v>
      </c>
      <c r="BM196" s="106">
        <f>IF(INDEX(Base_Dados!BM:BM,MATCH($B196,Base_Dados!$B:$B,0))=0,0,
MAX(0, MIN(BM$1,
((INDEX(Base_Dados!BM:BM,MATCH($B196,Base_Dados!$B:$B,0))-MIN(Base_Dados!BM$5:BM$98)) /
(IF(MAX(Base_Dados!BM$5:BM$98)-MIN(Base_Dados!BM$5:BM$98)=0,1,MAX(Base_Dados!BM$5:BM$98)-MIN(Base_Dados!BM$5:BM$98)))) * BM$1)))</f>
        <v>1</v>
      </c>
      <c r="BN196" s="106">
        <f>IF(INDEX(Base_Dados!BN:BN,MATCH($B196,Base_Dados!$B:$B,0))=0,0,
MAX(0, MIN(BN$1,
((INDEX(Base_Dados!BN:BN,MATCH($B196,Base_Dados!$B:$B,0))-MIN(Base_Dados!BN$5:BN$98)) /
(IF(MAX(Base_Dados!BN$5:BN$98)-MIN(Base_Dados!BN$5:BN$98)=0,1,MAX(Base_Dados!BN$5:BN$98)-MIN(Base_Dados!BN$5:BN$98)))) * BN$1)))</f>
        <v>0.16240699245277079</v>
      </c>
      <c r="BO196" s="106">
        <f>IF(INDEX(Base_Dados!BO:BO,MATCH($B196,Base_Dados!$B:$B,0))=0,0,
MAX(0, MIN(BO$1,
((INDEX(Base_Dados!BO:BO,MATCH($B196,Base_Dados!$B:$B,0))-MIN(Base_Dados!BO$5:BO$98)) /
(IF(MAX(Base_Dados!BO$5:BO$98)-MIN(Base_Dados!BO$5:BO$98)=0,1,MAX(Base_Dados!BO$5:BO$98)-MIN(Base_Dados!BO$5:BO$98)))) * BO$1)))</f>
        <v>8.6206896551724137E-3</v>
      </c>
      <c r="BP196" s="106">
        <f t="shared" si="12"/>
        <v>86.856157624680947</v>
      </c>
      <c r="BQ196" s="111">
        <f t="shared" si="13"/>
        <v>0.94372671246579398</v>
      </c>
      <c r="BR196" s="112">
        <f t="shared" si="14"/>
        <v>0.62921839898777066</v>
      </c>
      <c r="BS196" s="113">
        <f t="shared" si="15"/>
        <v>86.226939225693172</v>
      </c>
    </row>
    <row r="197" spans="1:71">
      <c r="A197" s="21">
        <v>26018</v>
      </c>
      <c r="B197" s="21" t="s">
        <v>491</v>
      </c>
      <c r="C197" s="21" t="s">
        <v>475</v>
      </c>
      <c r="D197" s="105">
        <f>IF(INDEX(Base_Dados!D:D,MATCH($B197,Base_Dados!$B:$B,0))=0,0,
MAX(0, MIN(D$1,
((INDEX(Base_Dados!D:D,MATCH($B197,Base_Dados!$B:$B,0))-MIN(Base_Dados!D$5:D$98)) /
(IF(MAX(Base_Dados!D$5:D$98)-MIN(Base_Dados!D$5:D$98)=0,1,MAX(Base_Dados!D$5:D$98)-MIN(Base_Dados!D$5:D$98)))) * D$1)))</f>
        <v>0.62998459560093356</v>
      </c>
      <c r="E197" s="106">
        <f>IF(INDEX(Base_Dados!E:E,MATCH($B197,Base_Dados!$B:$B,0))=0,0,
MAX(0, MIN(E$1,
((INDEX(Base_Dados!E:E,MATCH($B197,Base_Dados!$B:$B,0))-MIN(Base_Dados!E$5:E$98)) /
(IF(MAX(Base_Dados!E$5:E$98)-MIN(Base_Dados!E$5:E$98)=0,1,MAX(Base_Dados!E$5:E$98)-MIN(Base_Dados!E$5:E$98)))) * E$1)))</f>
        <v>0.20029617009474471</v>
      </c>
      <c r="F197" s="106">
        <f>IF(INDEX(Base_Dados!F:F,MATCH($B197,Base_Dados!$B:$B,0))=0,0,
MAX(0, MIN(F$1,
((INDEX(Base_Dados!F:F,MATCH($B197,Base_Dados!$B:$B,0))-MIN(Base_Dados!F$5:F$98)) /
(IF(MAX(Base_Dados!F$5:F$98)-MIN(Base_Dados!F$5:F$98)=0,1,MAX(Base_Dados!F$5:F$98)-MIN(Base_Dados!F$5:F$98)))) * F$1)))</f>
        <v>0.19663536924036046</v>
      </c>
      <c r="G197" s="106">
        <f>IF(INDEX(Base_Dados!G:G,MATCH($B197,Base_Dados!$B:$B,0))=0,0,
MAX(0, MIN(G$1,
((INDEX(Base_Dados!G:G,MATCH($B197,Base_Dados!$B:$B,0))-MIN(Base_Dados!G$5:G$98)) /
(IF(MAX(Base_Dados!G$5:G$98)-MIN(Base_Dados!G$5:G$98)=0,1,MAX(Base_Dados!G$5:G$98)-MIN(Base_Dados!G$5:G$98)))) * G$1)))</f>
        <v>0.19959761092766018</v>
      </c>
      <c r="H197" s="106">
        <f>IF(INDEX(Base_Dados!H:H,MATCH($B197,Base_Dados!$B:$B,0))=0,0,
MAX(0, MIN(H$1,
((INDEX(Base_Dados!H:H,MATCH($B197,Base_Dados!$B:$B,0))-MIN(Base_Dados!H$5:H$98)) /
(IF(MAX(Base_Dados!H$5:H$98)-MIN(Base_Dados!H$5:H$98)=0,1,MAX(Base_Dados!H$5:H$98)-MIN(Base_Dados!H$5:H$98)))) * H$1)))</f>
        <v>0.21731255171180036</v>
      </c>
      <c r="I197" s="106">
        <f>IF(INDEX(Base_Dados!I:I,MATCH($B197,Base_Dados!$B:$B,0))=0,0,
MAX(0, MIN(I$1,
((INDEX(Base_Dados!I:I,MATCH($B197,Base_Dados!$B:$B,0))-MIN(Base_Dados!I$5:I$98)) /
(IF(MAX(Base_Dados!I$5:I$98)-MIN(Base_Dados!I$5:I$98)=0,1,MAX(Base_Dados!I$5:I$98)-MIN(Base_Dados!I$5:I$98)))) * I$1)))</f>
        <v>0.21820645644508038</v>
      </c>
      <c r="J197" s="106">
        <f>IF(INDEX(Base_Dados!J:J,MATCH($B197,Base_Dados!$B:$B,0))=0,0,
MAX(0, MIN(J$1,
((INDEX(Base_Dados!J:J,MATCH($B197,Base_Dados!$B:$B,0))-MIN(Base_Dados!J$5:J$98)) /
(IF(MAX(Base_Dados!J$5:J$98)-MIN(Base_Dados!J$5:J$98)=0,1,MAX(Base_Dados!J$5:J$98)-MIN(Base_Dados!J$5:J$98)))) * J$1)))</f>
        <v>0.23382966876719072</v>
      </c>
      <c r="K197" s="106">
        <f>IF(INDEX(Base_Dados!K:K,MATCH($B197,Base_Dados!$B:$B,0))=0,0,
MAX(0, MIN(K$1,
((INDEX(Base_Dados!K:K,MATCH($B197,Base_Dados!$B:$B,0))-MIN(Base_Dados!K$5:K$98)) /
(IF(MAX(Base_Dados!K$5:K$98)-MIN(Base_Dados!K$5:K$98)=0,1,MAX(Base_Dados!K$5:K$98)-MIN(Base_Dados!K$5:K$98)))) * K$1)))</f>
        <v>0.2419219588550984</v>
      </c>
      <c r="L197" s="106">
        <f>IF(INDEX(Base_Dados!L:L,MATCH($B197,Base_Dados!$B:$B,0))=0,0,
MAX(0, MIN(L$1,
((INDEX(Base_Dados!L:L,MATCH($B197,Base_Dados!$B:$B,0))-MIN(Base_Dados!L$5:L$98)) /
(IF(MAX(Base_Dados!L$5:L$98)-MIN(Base_Dados!L$5:L$98)=0,1,MAX(Base_Dados!L$5:L$98)-MIN(Base_Dados!L$5:L$98)))) * L$1)))</f>
        <v>0.22915882393614162</v>
      </c>
      <c r="M197" s="106">
        <f>IF(INDEX(Base_Dados!M:M,MATCH($B197,Base_Dados!$B:$B,0))=0,0,
MAX(0, MIN(M$1,
((INDEX(Base_Dados!M:M,MATCH($B197,Base_Dados!$B:$B,0))-MIN(Base_Dados!M$5:M$98)) /
(IF(MAX(Base_Dados!M$5:M$98)-MIN(Base_Dados!M$5:M$98)=0,1,MAX(Base_Dados!M$5:M$98)-MIN(Base_Dados!M$5:M$98)))) * M$1)))</f>
        <v>0.20829154518950438</v>
      </c>
      <c r="N197" s="106">
        <f>IF(INDEX(Base_Dados!N:N,MATCH($B197,Base_Dados!$B:$B,0))=0,0,
MAX(0, MIN(N$1,
((INDEX(Base_Dados!N:N,MATCH($B197,Base_Dados!$B:$B,0))-MIN(Base_Dados!N$5:N$98)) /
(IF(MAX(Base_Dados!N$5:N$98)-MIN(Base_Dados!N$5:N$98)=0,1,MAX(Base_Dados!N$5:N$98)-MIN(Base_Dados!N$5:N$98)))) * N$1)))</f>
        <v>0.20461671340172033</v>
      </c>
      <c r="O197" s="106">
        <f>IF(INDEX(Base_Dados!O:O,MATCH($B197,Base_Dados!$B:$B,0))=0,0,
MAX(0, MIN(O$1,
((INDEX(Base_Dados!O:O,MATCH($B197,Base_Dados!$B:$B,0))-MIN(Base_Dados!O$5:O$98)) /
(IF(MAX(Base_Dados!O$5:O$98)-MIN(Base_Dados!O$5:O$98)=0,1,MAX(Base_Dados!O$5:O$98)-MIN(Base_Dados!O$5:O$98)))) * O$1)))</f>
        <v>0.19237415686493115</v>
      </c>
      <c r="P197" s="106">
        <f>IF(INDEX(Base_Dados!P:P,MATCH($B197,Base_Dados!$B:$B,0))=0,0,
MAX(0, MIN(P$1,
((INDEX(Base_Dados!P:P,MATCH($B197,Base_Dados!$B:$B,0))-MIN(Base_Dados!P$5:P$98)) /
(IF(MAX(Base_Dados!P$5:P$98)-MIN(Base_Dados!P$5:P$98)=0,1,MAX(Base_Dados!P$5:P$98)-MIN(Base_Dados!P$5:P$98)))) * P$1)))</f>
        <v>0.26761555239943002</v>
      </c>
      <c r="Q197" s="106">
        <f>IF(INDEX(Base_Dados!Q:Q,MATCH($B197,Base_Dados!$B:$B,0))=0,0,
MAX(0, MIN(Q$1,
((INDEX(Base_Dados!Q:Q,MATCH($B197,Base_Dados!$B:$B,0))-MIN(Base_Dados!Q$5:Q$98)) /
(IF(MAX(Base_Dados!Q$5:Q$98)-MIN(Base_Dados!Q$5:Q$98)=0,1,MAX(Base_Dados!Q$5:Q$98)-MIN(Base_Dados!Q$5:Q$98)))) * Q$1)))</f>
        <v>0.30395977041756622</v>
      </c>
      <c r="R197" s="106">
        <f>IF(INDEX(Base_Dados!R:R,MATCH($B197,Base_Dados!$B:$B,0))=0,0,
MAX(0, MIN(R$1,
((INDEX(Base_Dados!R:R,MATCH($B197,Base_Dados!$B:$B,0))-MIN(Base_Dados!R$5:R$98)) /
(IF(MAX(Base_Dados!R$5:R$98)-MIN(Base_Dados!R$5:R$98)=0,1,MAX(Base_Dados!R$5:R$98)-MIN(Base_Dados!R$5:R$98)))) * R$1)))</f>
        <v>0.17802774487118453</v>
      </c>
      <c r="S197" s="106">
        <f>IF(INDEX(Base_Dados!S:S,MATCH($B197,Base_Dados!$B:$B,0))=0,0,
MAX(0, MIN(S$1,
((INDEX(Base_Dados!S:S,MATCH($B197,Base_Dados!$B:$B,0))-MIN(Base_Dados!S$5:S$98)) /
(IF(MAX(Base_Dados!S$5:S$98)-MIN(Base_Dados!S$5:S$98)=0,1,MAX(Base_Dados!S$5:S$98)-MIN(Base_Dados!S$5:S$98)))) * S$1)))</f>
        <v>0.18769564891784618</v>
      </c>
      <c r="T197" s="106">
        <f>IF(INDEX(Base_Dados!T:T,MATCH($B197,Base_Dados!$B:$B,0))=0,0,
MAX(0, MIN(T$1,
((INDEX(Base_Dados!T:T,MATCH($B197,Base_Dados!$B:$B,0))-MIN(Base_Dados!T$5:T$98)) /
(IF(MAX(Base_Dados!T$5:T$98)-MIN(Base_Dados!T$5:T$98)=0,1,MAX(Base_Dados!T$5:T$98)-MIN(Base_Dados!T$5:T$98)))) * T$1)))</f>
        <v>2.0665707745856055</v>
      </c>
      <c r="U197" s="106">
        <f>IF(INDEX(Base_Dados!U:U,MATCH($B197,Base_Dados!$B:$B,0))=0,0,
MAX(0, MIN(U$1,
((INDEX(Base_Dados!U:U,MATCH($B197,Base_Dados!$B:$B,0))-MIN(Base_Dados!U$5:U$98)) /
(IF(MAX(Base_Dados!U$5:U$98)-MIN(Base_Dados!U$5:U$98)=0,1,MAX(Base_Dados!U$5:U$98)-MIN(Base_Dados!U$5:U$98)))) * U$1)))</f>
        <v>0.4780808507384246</v>
      </c>
      <c r="V197" s="106">
        <f>IF(INDEX(Base_Dados!V:V,MATCH($B197,Base_Dados!$B:$B,0))=0,0,
MAX(0, MIN(V$1,
((INDEX(Base_Dados!V:V,MATCH($B197,Base_Dados!$B:$B,0))-MIN(Base_Dados!V$5:V$98)) /
(IF(MAX(Base_Dados!V$5:V$98)-MIN(Base_Dados!V$5:V$98)=0,1,MAX(Base_Dados!V$5:V$98)-MIN(Base_Dados!V$5:V$98)))) * V$1)))</f>
        <v>0.35062217817420988</v>
      </c>
      <c r="W197" s="106">
        <f>IF(INDEX(Base_Dados!W:W,MATCH($B197,Base_Dados!$B:$B,0))=0,0,
MAX(0, MIN(W$1,
((INDEX(Base_Dados!W:W,MATCH($B197,Base_Dados!$B:$B,0))-MIN(Base_Dados!W$5:W$98)) /
(IF(MAX(Base_Dados!W$5:W$98)-MIN(Base_Dados!W$5:W$98)=0,1,MAX(Base_Dados!W$5:W$98)-MIN(Base_Dados!W$5:W$98)))) * W$1)))</f>
        <v>3.0044896339839813</v>
      </c>
      <c r="X197" s="106">
        <f>IF(INDEX(Base_Dados!X:X,MATCH($B197,Base_Dados!$B:$B,0))=0,0,
MAX(0, MIN(X$1,
((INDEX(Base_Dados!X:X,MATCH($B197,Base_Dados!$B:$B,0))-MIN(Base_Dados!X$5:X$98)) /
(IF(MAX(Base_Dados!X$5:X$98)-MIN(Base_Dados!X$5:X$98)=0,1,MAX(Base_Dados!X$5:X$98)-MIN(Base_Dados!X$5:X$98)))) * X$1)))</f>
        <v>0.27966101694915257</v>
      </c>
      <c r="Y197" s="106">
        <f>IF(INDEX(Base_Dados!Y:Y,MATCH($B197,Base_Dados!$B:$B,0))=0,0,
MAX(0, MIN(Y$1,
((INDEX(Base_Dados!Y:Y,MATCH($B197,Base_Dados!$B:$B,0))-MIN(Base_Dados!Y$5:Y$98)) /
(IF(MAX(Base_Dados!Y$5:Y$98)-MIN(Base_Dados!Y$5:Y$98)=0,1,MAX(Base_Dados!Y$5:Y$98)-MIN(Base_Dados!Y$5:Y$98)))) * Y$1)))</f>
        <v>0</v>
      </c>
      <c r="Z197" s="106">
        <f>IF(INDEX(Base_Dados!Z:Z,MATCH($B197,Base_Dados!$B:$B,0))=0,0,
MAX(0, MIN(Z$1,
((INDEX(Base_Dados!Z:Z,MATCH($B197,Base_Dados!$B:$B,0))-MIN(Base_Dados!Z$5:Z$98)) /
(IF(MAX(Base_Dados!Z$5:Z$98)-MIN(Base_Dados!Z$5:Z$98)=0,1,MAX(Base_Dados!Z$5:Z$98)-MIN(Base_Dados!Z$5:Z$98)))) * Z$1)))</f>
        <v>0.1142857142857143</v>
      </c>
      <c r="AA197" s="106">
        <f>IF(INDEX(Base_Dados!AA:AA,MATCH($B197,Base_Dados!$B:$B,0))=0,0,
MAX(0, MIN(AA$1,
((INDEX(Base_Dados!AA:AA,MATCH($B197,Base_Dados!$B:$B,0))-MIN(Base_Dados!AA$5:AA$98)) /
(IF(MAX(Base_Dados!AA$5:AA$98)-MIN(Base_Dados!AA$5:AA$98)=0,1,MAX(Base_Dados!AA$5:AA$98)-MIN(Base_Dados!AA$5:AA$98)))) * AA$1)))</f>
        <v>0</v>
      </c>
      <c r="AB197" s="106">
        <f>IF(INDEX(Base_Dados!AB:AB,MATCH($B197,Base_Dados!$B:$B,0))=0,0,
MAX(0, MIN(AB$1,
((INDEX(Base_Dados!AB:AB,MATCH($B197,Base_Dados!$B:$B,0))-MIN(Base_Dados!AB$5:AB$98)) /
(IF(MAX(Base_Dados!AB$5:AB$98)-MIN(Base_Dados!AB$5:AB$98)=0,1,MAX(Base_Dados!AB$5:AB$98)-MIN(Base_Dados!AB$5:AB$98)))) * AB$1)))</f>
        <v>0.2651061572866602</v>
      </c>
      <c r="AC197" s="106">
        <f>IF(INDEX(Base_Dados!AC:AC,MATCH($B197,Base_Dados!$B:$B,0))=0,0,
MAX(0, MIN(AC$1,
((INDEX(Base_Dados!AC:AC,MATCH($B197,Base_Dados!$B:$B,0))-MIN(Base_Dados!AC$5:AC$98)) /
(IF(MAX(Base_Dados!AC$5:AC$98)-MIN(Base_Dados!AC$5:AC$98)=0,1,MAX(Base_Dados!AC$5:AC$98)-MIN(Base_Dados!AC$5:AC$98)))) * AC$1)))</f>
        <v>0.17965889381383698</v>
      </c>
      <c r="AD197" s="106">
        <f>IF(INDEX(Base_Dados!AD:AD,MATCH($B197,Base_Dados!$B:$B,0))=0,0,
MAX(0, MIN(AD$1,
((INDEX(Base_Dados!AD:AD,MATCH($B197,Base_Dados!$B:$B,0))-MIN(Base_Dados!AD$5:AD$98)) /
(IF(MAX(Base_Dados!AD$5:AD$98)-MIN(Base_Dados!AD$5:AD$98)=0,1,MAX(Base_Dados!AD$5:AD$98)-MIN(Base_Dados!AD$5:AD$98)))) * AD$1)))</f>
        <v>0.14678302026327467</v>
      </c>
      <c r="AE197" s="106">
        <f>IF(INDEX(Base_Dados!AE:AE,MATCH($B197,Base_Dados!$B:$B,0))=0,0,
MAX(0, MIN(AE$1,
((INDEX(Base_Dados!AE:AE,MATCH($B197,Base_Dados!$B:$B,0))-MIN(Base_Dados!AE$5:AE$98)) /
(IF(MAX(Base_Dados!AE$5:AE$98)-MIN(Base_Dados!AE$5:AE$98)=0,1,MAX(Base_Dados!AE$5:AE$98)-MIN(Base_Dados!AE$5:AE$98)))) * AE$1)))</f>
        <v>0.12072486696390047</v>
      </c>
      <c r="AF197" s="106">
        <f>IF(INDEX(Base_Dados!AF:AF,MATCH($B197,Base_Dados!$B:$B,0))=0,0,
MAX(0, MIN(AF$1,
((INDEX(Base_Dados!AF:AF,MATCH($B197,Base_Dados!$B:$B,0))-MIN(Base_Dados!AF$5:AF$98)) /
(IF(MAX(Base_Dados!AF$5:AF$98)-MIN(Base_Dados!AF$5:AF$98)=0,1,MAX(Base_Dados!AF$5:AF$98)-MIN(Base_Dados!AF$5:AF$98)))) * AF$1)))</f>
        <v>0.17781455431434745</v>
      </c>
      <c r="AG197" s="106">
        <f>IF(INDEX(Base_Dados!AG:AG,MATCH($B197,Base_Dados!$B:$B,0))=0,0,
MAX(0, MIN(AG$1,
((INDEX(Base_Dados!AG:AG,MATCH($B197,Base_Dados!$B:$B,0))-MIN(Base_Dados!AG$5:AG$98)) /
(IF(MAX(Base_Dados!AG$5:AG$98)-MIN(Base_Dados!AG$5:AG$98)=0,1,MAX(Base_Dados!AG$5:AG$98)-MIN(Base_Dados!AG$5:AG$98)))) * AG$1)))</f>
        <v>0.30395977041756622</v>
      </c>
      <c r="AH197" s="106">
        <f>IF(INDEX(Base_Dados!AH:AH,MATCH($B197,Base_Dados!$B:$B,0))=0,0,
MAX(0, MIN(AH$1,
((INDEX(Base_Dados!AH:AH,MATCH($B197,Base_Dados!$B:$B,0))-MIN(Base_Dados!AH$5:AH$98)) /
(IF(MAX(Base_Dados!AH$5:AH$98)-MIN(Base_Dados!AH$5:AH$98)=0,1,MAX(Base_Dados!AH$5:AH$98)-MIN(Base_Dados!AH$5:AH$98)))) * AH$1)))</f>
        <v>1.7994373616835169</v>
      </c>
      <c r="AI197" s="106">
        <f>IF(INDEX(Base_Dados!AI:AI,MATCH($B197,Base_Dados!$B:$B,0))=0,0,
MAX(0, MIN(AI$1,
((INDEX(Base_Dados!AI:AI,MATCH($B197,Base_Dados!$B:$B,0))-MIN(Base_Dados!AI$5:AI$98)) /
(IF(MAX(Base_Dados!AI$5:AI$98)-MIN(Base_Dados!AI$5:AI$98)=0,1,MAX(Base_Dados!AI$5:AI$98)-MIN(Base_Dados!AI$5:AI$98)))) * AI$1)))</f>
        <v>0.17857142857142858</v>
      </c>
      <c r="AJ197" s="106">
        <f>IF(INDEX(Base_Dados!AJ:AJ,MATCH($B197,Base_Dados!$B:$B,0))=0,0,
MAX(0, MIN(AJ$1,
((INDEX(Base_Dados!AJ:AJ,MATCH($B197,Base_Dados!$B:$B,0))-MIN(Base_Dados!AJ$5:AJ$98)) /
(IF(MAX(Base_Dados!AJ$5:AJ$98)-MIN(Base_Dados!AJ$5:AJ$98)=0,1,MAX(Base_Dados!AJ$5:AJ$98)-MIN(Base_Dados!AJ$5:AJ$98)))) * AJ$1)))</f>
        <v>2.25</v>
      </c>
      <c r="AK197" s="106">
        <f>IF(INDEX(Base_Dados!AK:AK,MATCH($B197,Base_Dados!$B:$B,0))=0,0,
MAX(0, MIN(AK$1,
((INDEX(Base_Dados!AK:AK,MATCH($B197,Base_Dados!$B:$B,0))-MIN(Base_Dados!AK$5:AK$98)) /
(IF(MAX(Base_Dados!AK$5:AK$98)-MIN(Base_Dados!AK$5:AK$98)=0,1,MAX(Base_Dados!AK$5:AK$98)-MIN(Base_Dados!AK$5:AK$98)))) * AK$1)))</f>
        <v>4.8275862068965517E-2</v>
      </c>
      <c r="AL197" s="106">
        <f>IF(INDEX(Base_Dados!AL:AL,MATCH($B197,Base_Dados!$B:$B,0))=0,0,
MAX(0, MIN(AL$1,
((INDEX(Base_Dados!AL:AL,MATCH($B197,Base_Dados!$B:$B,0))-MIN(Base_Dados!AL$5:AL$98)) /
(IF(MAX(Base_Dados!AL$5:AL$98)-MIN(Base_Dados!AL$5:AL$98)=0,1,MAX(Base_Dados!AL$5:AL$98)-MIN(Base_Dados!AL$5:AL$98)))) * AL$1)))</f>
        <v>0</v>
      </c>
      <c r="AM197" s="106">
        <f>IF(INDEX(Base_Dados!AM:AM,MATCH($B197,Base_Dados!$B:$B,0))=0,0,
MAX(0, MIN(AM$1,
((INDEX(Base_Dados!AM:AM,MATCH($B197,Base_Dados!$B:$B,0))-MIN(Base_Dados!AM$5:AM$98)) /
(IF(MAX(Base_Dados!AM$5:AM$98)-MIN(Base_Dados!AM$5:AM$98)=0,1,MAX(Base_Dados!AM$5:AM$98)-MIN(Base_Dados!AM$5:AM$98)))) * AM$1)))</f>
        <v>0.19575349559813568</v>
      </c>
      <c r="AN197" s="106">
        <f>IF(INDEX(Base_Dados!AN:AN,MATCH($B197,Base_Dados!$B:$B,0))=0,0,
MAX(0, MIN(AN$1,
((INDEX(Base_Dados!AN:AN,MATCH($B197,Base_Dados!$B:$B,0))-MIN(Base_Dados!AN$5:AN$98)) /
(IF(MAX(Base_Dados!AN$5:AN$98)-MIN(Base_Dados!AN$5:AN$98)=0,1,MAX(Base_Dados!AN$5:AN$98)-MIN(Base_Dados!AN$5:AN$98)))) * AN$1)))</f>
        <v>0.63711734693877553</v>
      </c>
      <c r="AO197" s="106">
        <f>IF(INDEX(Base_Dados!AO:AO,MATCH($B197,Base_Dados!$B:$B,0))=0,0,
MAX(0, MIN(AO$1,
((INDEX(Base_Dados!AO:AO,MATCH($B197,Base_Dados!$B:$B,0))-MIN(Base_Dados!AO$5:AO$98)) /
(IF(MAX(Base_Dados!AO$5:AO$98)-MIN(Base_Dados!AO$5:AO$98)=0,1,MAX(Base_Dados!AO$5:AO$98)-MIN(Base_Dados!AO$5:AO$98)))) * AO$1)))</f>
        <v>0</v>
      </c>
      <c r="AP197" s="106">
        <f>IF(INDEX(Base_Dados!AP:AP,MATCH($B197,Base_Dados!$B:$B,0))=0,0,
MAX(0, MIN(AP$1,
((INDEX(Base_Dados!AP:AP,MATCH($B197,Base_Dados!$B:$B,0))-MIN(Base_Dados!AP$5:AP$98)) /
(IF(MAX(Base_Dados!AP$5:AP$98)-MIN(Base_Dados!AP$5:AP$98)=0,1,MAX(Base_Dados!AP$5:AP$98)-MIN(Base_Dados!AP$5:AP$98)))) * AP$1)))</f>
        <v>9.6330275229357804E-2</v>
      </c>
      <c r="AQ197" s="106">
        <f>IF(INDEX(Base_Dados!AQ:AQ,MATCH($B197,Base_Dados!$B:$B,0))=0,0,
MAX(0, MIN(AQ$1,
((INDEX(Base_Dados!AQ:AQ,MATCH($B197,Base_Dados!$B:$B,0))-MIN(Base_Dados!AQ$5:AQ$98)) /
(IF(MAX(Base_Dados!AQ$5:AQ$98)-MIN(Base_Dados!AQ$5:AQ$98)=0,1,MAX(Base_Dados!AQ$5:AQ$98)-MIN(Base_Dados!AQ$5:AQ$98)))) * AQ$1)))</f>
        <v>0</v>
      </c>
      <c r="AR197" s="106">
        <f>IF(INDEX(Base_Dados!AR:AR,MATCH($B197,Base_Dados!$B:$B,0))=0,0,
MAX(0, MIN(AR$1,
((INDEX(Base_Dados!AR:AR,MATCH($B197,Base_Dados!$B:$B,0))-MIN(Base_Dados!AR$5:AR$98)) /
(IF(MAX(Base_Dados!AR$5:AR$98)-MIN(Base_Dados!AR$5:AR$98)=0,1,MAX(Base_Dados!AR$5:AR$98)-MIN(Base_Dados!AR$5:AR$98)))) * AR$1)))</f>
        <v>0</v>
      </c>
      <c r="AS197" s="106">
        <f>IF(INDEX(Base_Dados!AS:AS,MATCH($B197,Base_Dados!$B:$B,0))=0,0,
MAX(0, MIN(AS$1,
((INDEX(Base_Dados!AS:AS,MATCH($B197,Base_Dados!$B:$B,0))-MIN(Base_Dados!AS$5:AS$98)) /
(IF(MAX(Base_Dados!AS$5:AS$98)-MIN(Base_Dados!AS$5:AS$98)=0,1,MAX(Base_Dados!AS$5:AS$98)-MIN(Base_Dados!AS$5:AS$98)))) * AS$1)))</f>
        <v>0</v>
      </c>
      <c r="AT197" s="106">
        <f>IF(INDEX(Base_Dados!AT:AT,MATCH($B197,Base_Dados!$B:$B,0))=0,0,
MAX(0, MIN(AT$1,
((INDEX(Base_Dados!AT:AT,MATCH($B197,Base_Dados!$B:$B,0))-MIN(Base_Dados!AT$5:AT$98)) /
(IF(MAX(Base_Dados!AT$5:AT$98)-MIN(Base_Dados!AT$5:AT$98)=0,1,MAX(Base_Dados!AT$5:AT$98)-MIN(Base_Dados!AT$5:AT$98)))) * AT$1)))</f>
        <v>0</v>
      </c>
      <c r="AU197" s="106">
        <f>IF(INDEX(Base_Dados!AU:AU,MATCH($B197,Base_Dados!$B:$B,0))=0,0,
MAX(0, MIN(AU$1,
((INDEX(Base_Dados!AU:AU,MATCH($B197,Base_Dados!$B:$B,0))-MIN(Base_Dados!AU$5:AU$98)) /
(IF(MAX(Base_Dados!AU$5:AU$98)-MIN(Base_Dados!AU$5:AU$98)=0,1,MAX(Base_Dados!AU$5:AU$98)-MIN(Base_Dados!AU$5:AU$98)))) * AU$1)))</f>
        <v>6.6479400749063666E-2</v>
      </c>
      <c r="AV197" s="106">
        <f>IF(INDEX(Base_Dados!AV:AV,MATCH($B197,Base_Dados!$B:$B,0))=0,0,
MAX(0, MIN(AV$1,
((INDEX(Base_Dados!AV:AV,MATCH($B197,Base_Dados!$B:$B,0))-MIN(Base_Dados!AV$5:AV$98)) /
(IF(MAX(Base_Dados!AV$5:AV$98)-MIN(Base_Dados!AV$5:AV$98)=0,1,MAX(Base_Dados!AV$5:AV$98)-MIN(Base_Dados!AV$5:AV$98)))) * AV$1)))</f>
        <v>0</v>
      </c>
      <c r="AW197" s="106">
        <f>IF(INDEX(Base_Dados!AW:AW,MATCH($B197,Base_Dados!$B:$B,0))=0,0,
MAX(0, MIN(AW$1,
((INDEX(Base_Dados!AW:AW,MATCH($B197,Base_Dados!$B:$B,0))-MIN(Base_Dados!AW$5:AW$98)) /
(IF(MAX(Base_Dados!AW$5:AW$98)-MIN(Base_Dados!AW$5:AW$98)=0,1,MAX(Base_Dados!AW$5:AW$98)-MIN(Base_Dados!AW$5:AW$98)))) * AW$1)))</f>
        <v>0.3235294117647059</v>
      </c>
      <c r="AX197" s="106">
        <f>IF(INDEX(Base_Dados!AX:AX,MATCH($B197,Base_Dados!$B:$B,0))=0,0,
MAX(0, MIN(AX$1,
((INDEX(Base_Dados!AX:AX,MATCH($B197,Base_Dados!$B:$B,0))-MIN(Base_Dados!AX$5:AX$98)) /
(IF(MAX(Base_Dados!AX$5:AX$98)-MIN(Base_Dados!AX$5:AX$98)=0,1,MAX(Base_Dados!AX$5:AX$98)-MIN(Base_Dados!AX$5:AX$98)))) * AX$1)))</f>
        <v>2.6184156798693344E-2</v>
      </c>
      <c r="AY197" s="106">
        <f>IF(INDEX(Base_Dados!AY:AY,MATCH($B197,Base_Dados!$B:$B,0))=0,0,
MAX(0, MIN(AY$1,
((INDEX(Base_Dados!AY:AY,MATCH($B197,Base_Dados!$B:$B,0))-MIN(Base_Dados!AY$5:AY$98)) /
(IF(MAX(Base_Dados!AY$5:AY$98)-MIN(Base_Dados!AY$5:AY$98)=0,1,MAX(Base_Dados!AY$5:AY$98)-MIN(Base_Dados!AY$5:AY$98)))) * AY$1)))</f>
        <v>9.8911968348170125E-4</v>
      </c>
      <c r="AZ197" s="106">
        <f>IF(INDEX(Base_Dados!AZ:AZ,MATCH($B197,Base_Dados!$B:$B,0))=0,0,
MAX(0, MIN(AZ$1,
((INDEX(Base_Dados!AZ:AZ,MATCH($B197,Base_Dados!$B:$B,0))-MIN(Base_Dados!AZ$5:AZ$98)) /
(IF(MAX(Base_Dados!AZ$5:AZ$98)-MIN(Base_Dados!AZ$5:AZ$98)=0,1,MAX(Base_Dados!AZ$5:AZ$98)-MIN(Base_Dados!AZ$5:AZ$98)))) * AZ$1)))</f>
        <v>0.5</v>
      </c>
      <c r="BA197" s="106">
        <f>IF(INDEX(Base_Dados!BA:BA,MATCH($B197,Base_Dados!$B:$B,0))=0,0,
MAX(0, MIN(BA$1,
((INDEX(Base_Dados!BA:BA,MATCH($B197,Base_Dados!$B:$B,0))-MIN(Base_Dados!BA$5:BA$98)) /
(IF(MAX(Base_Dados!BA$5:BA$98)-MIN(Base_Dados!BA$5:BA$98)=0,1,MAX(Base_Dados!BA$5:BA$98)-MIN(Base_Dados!BA$5:BA$98)))) * BA$1)))</f>
        <v>8.1351717400475143E-2</v>
      </c>
      <c r="BB197" s="106">
        <f>IF(INDEX(Base_Dados!BB:BB,MATCH($B197,Base_Dados!$B:$B,0))=0,0,
MAX(0, MIN(BB$1,
((INDEX(Base_Dados!BB:BB,MATCH($B197,Base_Dados!$B:$B,0))-MIN(Base_Dados!BB$5:BB$98)) /
(IF(MAX(Base_Dados!BB$5:BB$98)-MIN(Base_Dados!BB$5:BB$98)=0,1,MAX(Base_Dados!BB$5:BB$98)-MIN(Base_Dados!BB$5:BB$98)))) * BB$1)))</f>
        <v>0.10453505242323037</v>
      </c>
      <c r="BC197" s="106">
        <f>IF(INDEX(Base_Dados!BC:BC,MATCH($B197,Base_Dados!$B:$B,0))=0,0,
MAX(0, MIN(BC$1,
((INDEX(Base_Dados!BC:BC,MATCH($B197,Base_Dados!$B:$B,0))-MIN(Base_Dados!BC$5:BC$98)) /
(IF(MAX(Base_Dados!BC$5:BC$98)-MIN(Base_Dados!BC$5:BC$98)=0,1,MAX(Base_Dados!BC$5:BC$98)-MIN(Base_Dados!BC$5:BC$98)))) * BC$1)))</f>
        <v>0.1702127659574468</v>
      </c>
      <c r="BD197" s="106">
        <f>IF(INDEX(Base_Dados!BD:BD,MATCH($B197,Base_Dados!$B:$B,0))=0,0,
MAX(0, MIN(BD$1,
((INDEX(Base_Dados!BD:BD,MATCH($B197,Base_Dados!$B:$B,0))-MIN(Base_Dados!BD$5:BD$98)) /
(IF(MAX(Base_Dados!BD$5:BD$98)-MIN(Base_Dados!BD$5:BD$98)=0,1,MAX(Base_Dados!BD$5:BD$98)-MIN(Base_Dados!BD$5:BD$98)))) * BD$1)))</f>
        <v>4.7711377328439858E-2</v>
      </c>
      <c r="BE197" s="106">
        <f>IF(INDEX(Base_Dados!BE:BE,MATCH($B197,Base_Dados!$B:$B,0))=0,0,
MAX(0, MIN(BE$1,
((INDEX(Base_Dados!BE:BE,MATCH($B197,Base_Dados!$B:$B,0))-MIN(Base_Dados!BE$5:BE$98)) /
(IF(MAX(Base_Dados!BE$5:BE$98)-MIN(Base_Dados!BE$5:BE$98)=0,1,MAX(Base_Dados!BE$5:BE$98)-MIN(Base_Dados!BE$5:BE$98)))) * BE$1)))</f>
        <v>3.8133467134972406E-2</v>
      </c>
      <c r="BF197" s="106">
        <f>IF(INDEX(Base_Dados!BF:BF,MATCH($B197,Base_Dados!$B:$B,0))=0,0,
MAX(0, MIN(BF$1,
((INDEX(Base_Dados!BF:BF,MATCH($B197,Base_Dados!$B:$B,0))-MIN(Base_Dados!BF$5:BF$98)) /
(IF(MAX(Base_Dados!BF$5:BF$98)-MIN(Base_Dados!BF$5:BF$98)=0,1,MAX(Base_Dados!BF$5:BF$98)-MIN(Base_Dados!BF$5:BF$98)))) * BF$1)))</f>
        <v>0</v>
      </c>
      <c r="BG197" s="106">
        <f>IF(INDEX(Base_Dados!BG:BG,MATCH($B197,Base_Dados!$B:$B,0))=0,0,
MAX(0, MIN(BG$1,
((INDEX(Base_Dados!BG:BG,MATCH($B197,Base_Dados!$B:$B,0))-MIN(Base_Dados!BG$5:BG$98)) /
(IF(MAX(Base_Dados!BG$5:BG$98)-MIN(Base_Dados!BG$5:BG$98)=0,1,MAX(Base_Dados!BG$5:BG$98)-MIN(Base_Dados!BG$5:BG$98)))) * BG$1)))</f>
        <v>0</v>
      </c>
      <c r="BH197" s="106">
        <f>IF(INDEX(Base_Dados!BH:BH,MATCH($B197,Base_Dados!$B:$B,0))=0,0,
MAX(0, MIN(BH$1,
((INDEX(Base_Dados!BH:BH,MATCH($B197,Base_Dados!$B:$B,0))-MIN(Base_Dados!BH$5:BH$98)) /
(IF(MAX(Base_Dados!BH$5:BH$98)-MIN(Base_Dados!BH$5:BH$98)=0,1,MAX(Base_Dados!BH$5:BH$98)-MIN(Base_Dados!BH$5:BH$98)))) * BH$1)))</f>
        <v>5.4945054945054944E-2</v>
      </c>
      <c r="BI197" s="106">
        <f>IF(INDEX(Base_Dados!BI:BI,MATCH($B197,Base_Dados!$B:$B,0))=0,0,
MAX(0, MIN(BI$1,
((INDEX(Base_Dados!BI:BI,MATCH($B197,Base_Dados!$B:$B,0))-MIN(Base_Dados!BI$5:BI$98)) /
(IF(MAX(Base_Dados!BI$5:BI$98)-MIN(Base_Dados!BI$5:BI$98)=0,1,MAX(Base_Dados!BI$5:BI$98)-MIN(Base_Dados!BI$5:BI$98)))) * BI$1)))</f>
        <v>0.12480499219968799</v>
      </c>
      <c r="BJ197" s="106">
        <f>IF(INDEX(Base_Dados!BJ:BJ,MATCH($B197,Base_Dados!$B:$B,0))=0,0,
MAX(0, MIN(BJ$1,
((INDEX(Base_Dados!BJ:BJ,MATCH($B197,Base_Dados!$B:$B,0))-MIN(Base_Dados!BJ$5:BJ$98)) /
(IF(MAX(Base_Dados!BJ$5:BJ$98)-MIN(Base_Dados!BJ$5:BJ$98)=0,1,MAX(Base_Dados!BJ$5:BJ$98)-MIN(Base_Dados!BJ$5:BJ$98)))) * BJ$1)))</f>
        <v>3.1578947368421054E-2</v>
      </c>
      <c r="BK197" s="106">
        <f>IF(INDEX(Base_Dados!BK:BK,MATCH($B197,Base_Dados!$B:$B,0))=0,0,
MAX(0, MIN(BK$1,
((INDEX(Base_Dados!BK:BK,MATCH($B197,Base_Dados!$B:$B,0))-MIN(Base_Dados!BK$5:BK$98)) /
(IF(MAX(Base_Dados!BK$5:BK$98)-MIN(Base_Dados!BK$5:BK$98)=0,1,MAX(Base_Dados!BK$5:BK$98)-MIN(Base_Dados!BK$5:BK$98)))) * BK$1)))</f>
        <v>5.3571428571428568E-2</v>
      </c>
      <c r="BL197" s="106">
        <f>IF(INDEX(Base_Dados!BL:BL,MATCH($B197,Base_Dados!$B:$B,0))=0,0,
MAX(0, MIN(BL$1,
((INDEX(Base_Dados!BL:BL,MATCH($B197,Base_Dados!$B:$B,0))-MIN(Base_Dados!BL$5:BL$98)) /
(IF(MAX(Base_Dados!BL$5:BL$98)-MIN(Base_Dados!BL$5:BL$98)=0,1,MAX(Base_Dados!BL$5:BL$98)-MIN(Base_Dados!BL$5:BL$98)))) * BL$1)))</f>
        <v>9.2833876221498371E-2</v>
      </c>
      <c r="BM197" s="106">
        <f>IF(INDEX(Base_Dados!BM:BM,MATCH($B197,Base_Dados!$B:$B,0))=0,0,
MAX(0, MIN(BM$1,
((INDEX(Base_Dados!BM:BM,MATCH($B197,Base_Dados!$B:$B,0))-MIN(Base_Dados!BM$5:BM$98)) /
(IF(MAX(Base_Dados!BM$5:BM$98)-MIN(Base_Dados!BM$5:BM$98)=0,1,MAX(Base_Dados!BM$5:BM$98)-MIN(Base_Dados!BM$5:BM$98)))) * BM$1)))</f>
        <v>0.86991291985072094</v>
      </c>
      <c r="BN197" s="106">
        <f>IF(INDEX(Base_Dados!BN:BN,MATCH($B197,Base_Dados!$B:$B,0))=0,0,
MAX(0, MIN(BN$1,
((INDEX(Base_Dados!BN:BN,MATCH($B197,Base_Dados!$B:$B,0))-MIN(Base_Dados!BN$5:BN$98)) /
(IF(MAX(Base_Dados!BN$5:BN$98)-MIN(Base_Dados!BN$5:BN$98)=0,1,MAX(Base_Dados!BN$5:BN$98)-MIN(Base_Dados!BN$5:BN$98)))) * BN$1)))</f>
        <v>0.2367294910756067</v>
      </c>
      <c r="BO197" s="106">
        <f>IF(INDEX(Base_Dados!BO:BO,MATCH($B197,Base_Dados!$B:$B,0))=0,0,
MAX(0, MIN(BO$1,
((INDEX(Base_Dados!BO:BO,MATCH($B197,Base_Dados!$B:$B,0))-MIN(Base_Dados!BO$5:BO$98)) /
(IF(MAX(Base_Dados!BO$5:BO$98)-MIN(Base_Dados!BO$5:BO$98)=0,1,MAX(Base_Dados!BO$5:BO$98)-MIN(Base_Dados!BO$5:BO$98)))) * BO$1)))</f>
        <v>0</v>
      </c>
      <c r="BP197" s="106">
        <f t="shared" si="12"/>
        <v>19.426270718980973</v>
      </c>
      <c r="BQ197" s="111">
        <f t="shared" si="13"/>
        <v>0.55317161498502931</v>
      </c>
      <c r="BR197" s="112">
        <f t="shared" si="14"/>
        <v>0.23866330150700604</v>
      </c>
      <c r="BS197" s="113">
        <f t="shared" si="15"/>
        <v>19.187607417473966</v>
      </c>
    </row>
    <row r="198" spans="1:71">
      <c r="A198" s="21">
        <v>26019</v>
      </c>
      <c r="B198" s="21" t="s">
        <v>479</v>
      </c>
      <c r="C198" s="21" t="s">
        <v>475</v>
      </c>
      <c r="D198" s="105">
        <f>IF(INDEX(Base_Dados!D:D,MATCH($B198,Base_Dados!$B:$B,0))=0,0,
MAX(0, MIN(D$1,
((INDEX(Base_Dados!D:D,MATCH($B198,Base_Dados!$B:$B,0))-MIN(Base_Dados!D$5:D$98)) /
(IF(MAX(Base_Dados!D$5:D$98)-MIN(Base_Dados!D$5:D$98)=0,1,MAX(Base_Dados!D$5:D$98)-MIN(Base_Dados!D$5:D$98)))) * D$1)))</f>
        <v>0</v>
      </c>
      <c r="E198" s="106">
        <f>IF(INDEX(Base_Dados!E:E,MATCH($B198,Base_Dados!$B:$B,0))=0,0,
MAX(0, MIN(E$1,
((INDEX(Base_Dados!E:E,MATCH($B198,Base_Dados!$B:$B,0))-MIN(Base_Dados!E$5:E$98)) /
(IF(MAX(Base_Dados!E$5:E$98)-MIN(Base_Dados!E$5:E$98)=0,1,MAX(Base_Dados!E$5:E$98)-MIN(Base_Dados!E$5:E$98)))) * E$1)))</f>
        <v>0</v>
      </c>
      <c r="F198" s="106">
        <f>IF(INDEX(Base_Dados!F:F,MATCH($B198,Base_Dados!$B:$B,0))=0,0,
MAX(0, MIN(F$1,
((INDEX(Base_Dados!F:F,MATCH($B198,Base_Dados!$B:$B,0))-MIN(Base_Dados!F$5:F$98)) /
(IF(MAX(Base_Dados!F$5:F$98)-MIN(Base_Dados!F$5:F$98)=0,1,MAX(Base_Dados!F$5:F$98)-MIN(Base_Dados!F$5:F$98)))) * F$1)))</f>
        <v>0</v>
      </c>
      <c r="G198" s="106">
        <f>IF(INDEX(Base_Dados!G:G,MATCH($B198,Base_Dados!$B:$B,0))=0,0,
MAX(0, MIN(G$1,
((INDEX(Base_Dados!G:G,MATCH($B198,Base_Dados!$B:$B,0))-MIN(Base_Dados!G$5:G$98)) /
(IF(MAX(Base_Dados!G$5:G$98)-MIN(Base_Dados!G$5:G$98)=0,1,MAX(Base_Dados!G$5:G$98)-MIN(Base_Dados!G$5:G$98)))) * G$1)))</f>
        <v>0</v>
      </c>
      <c r="H198" s="106">
        <f>IF(INDEX(Base_Dados!H:H,MATCH($B198,Base_Dados!$B:$B,0))=0,0,
MAX(0, MIN(H$1,
((INDEX(Base_Dados!H:H,MATCH($B198,Base_Dados!$B:$B,0))-MIN(Base_Dados!H$5:H$98)) /
(IF(MAX(Base_Dados!H$5:H$98)-MIN(Base_Dados!H$5:H$98)=0,1,MAX(Base_Dados!H$5:H$98)-MIN(Base_Dados!H$5:H$98)))) * H$1)))</f>
        <v>0</v>
      </c>
      <c r="I198" s="106">
        <f>IF(INDEX(Base_Dados!I:I,MATCH($B198,Base_Dados!$B:$B,0))=0,0,
MAX(0, MIN(I$1,
((INDEX(Base_Dados!I:I,MATCH($B198,Base_Dados!$B:$B,0))-MIN(Base_Dados!I$5:I$98)) /
(IF(MAX(Base_Dados!I$5:I$98)-MIN(Base_Dados!I$5:I$98)=0,1,MAX(Base_Dados!I$5:I$98)-MIN(Base_Dados!I$5:I$98)))) * I$1)))</f>
        <v>0</v>
      </c>
      <c r="J198" s="106">
        <f>IF(INDEX(Base_Dados!J:J,MATCH($B198,Base_Dados!$B:$B,0))=0,0,
MAX(0, MIN(J$1,
((INDEX(Base_Dados!J:J,MATCH($B198,Base_Dados!$B:$B,0))-MIN(Base_Dados!J$5:J$98)) /
(IF(MAX(Base_Dados!J$5:J$98)-MIN(Base_Dados!J$5:J$98)=0,1,MAX(Base_Dados!J$5:J$98)-MIN(Base_Dados!J$5:J$98)))) * J$1)))</f>
        <v>0</v>
      </c>
      <c r="K198" s="106">
        <f>IF(INDEX(Base_Dados!K:K,MATCH($B198,Base_Dados!$B:$B,0))=0,0,
MAX(0, MIN(K$1,
((INDEX(Base_Dados!K:K,MATCH($B198,Base_Dados!$B:$B,0))-MIN(Base_Dados!K$5:K$98)) /
(IF(MAX(Base_Dados!K$5:K$98)-MIN(Base_Dados!K$5:K$98)=0,1,MAX(Base_Dados!K$5:K$98)-MIN(Base_Dados!K$5:K$98)))) * K$1)))</f>
        <v>0</v>
      </c>
      <c r="L198" s="106">
        <f>IF(INDEX(Base_Dados!L:L,MATCH($B198,Base_Dados!$B:$B,0))=0,0,
MAX(0, MIN(L$1,
((INDEX(Base_Dados!L:L,MATCH($B198,Base_Dados!$B:$B,0))-MIN(Base_Dados!L$5:L$98)) /
(IF(MAX(Base_Dados!L$5:L$98)-MIN(Base_Dados!L$5:L$98)=0,1,MAX(Base_Dados!L$5:L$98)-MIN(Base_Dados!L$5:L$98)))) * L$1)))</f>
        <v>0</v>
      </c>
      <c r="M198" s="106">
        <f>IF(INDEX(Base_Dados!M:M,MATCH($B198,Base_Dados!$B:$B,0))=0,0,
MAX(0, MIN(M$1,
((INDEX(Base_Dados!M:M,MATCH($B198,Base_Dados!$B:$B,0))-MIN(Base_Dados!M$5:M$98)) /
(IF(MAX(Base_Dados!M$5:M$98)-MIN(Base_Dados!M$5:M$98)=0,1,MAX(Base_Dados!M$5:M$98)-MIN(Base_Dados!M$5:M$98)))) * M$1)))</f>
        <v>0</v>
      </c>
      <c r="N198" s="106">
        <f>IF(INDEX(Base_Dados!N:N,MATCH($B198,Base_Dados!$B:$B,0))=0,0,
MAX(0, MIN(N$1,
((INDEX(Base_Dados!N:N,MATCH($B198,Base_Dados!$B:$B,0))-MIN(Base_Dados!N$5:N$98)) /
(IF(MAX(Base_Dados!N$5:N$98)-MIN(Base_Dados!N$5:N$98)=0,1,MAX(Base_Dados!N$5:N$98)-MIN(Base_Dados!N$5:N$98)))) * N$1)))</f>
        <v>0</v>
      </c>
      <c r="O198" s="106">
        <f>IF(INDEX(Base_Dados!O:O,MATCH($B198,Base_Dados!$B:$B,0))=0,0,
MAX(0, MIN(O$1,
((INDEX(Base_Dados!O:O,MATCH($B198,Base_Dados!$B:$B,0))-MIN(Base_Dados!O$5:O$98)) /
(IF(MAX(Base_Dados!O$5:O$98)-MIN(Base_Dados!O$5:O$98)=0,1,MAX(Base_Dados!O$5:O$98)-MIN(Base_Dados!O$5:O$98)))) * O$1)))</f>
        <v>0</v>
      </c>
      <c r="P198" s="106">
        <f>IF(INDEX(Base_Dados!P:P,MATCH($B198,Base_Dados!$B:$B,0))=0,0,
MAX(0, MIN(P$1,
((INDEX(Base_Dados!P:P,MATCH($B198,Base_Dados!$B:$B,0))-MIN(Base_Dados!P$5:P$98)) /
(IF(MAX(Base_Dados!P$5:P$98)-MIN(Base_Dados!P$5:P$98)=0,1,MAX(Base_Dados!P$5:P$98)-MIN(Base_Dados!P$5:P$98)))) * P$1)))</f>
        <v>3.5352807310658069E-3</v>
      </c>
      <c r="Q198" s="106">
        <f>IF(INDEX(Base_Dados!Q:Q,MATCH($B198,Base_Dados!$B:$B,0))=0,0,
MAX(0, MIN(Q$1,
((INDEX(Base_Dados!Q:Q,MATCH($B198,Base_Dados!$B:$B,0))-MIN(Base_Dados!Q$5:Q$98)) /
(IF(MAX(Base_Dados!Q$5:Q$98)-MIN(Base_Dados!Q$5:Q$98)=0,1,MAX(Base_Dados!Q$5:Q$98)-MIN(Base_Dados!Q$5:Q$98)))) * Q$1)))</f>
        <v>0</v>
      </c>
      <c r="R198" s="106">
        <f>IF(INDEX(Base_Dados!R:R,MATCH($B198,Base_Dados!$B:$B,0))=0,0,
MAX(0, MIN(R$1,
((INDEX(Base_Dados!R:R,MATCH($B198,Base_Dados!$B:$B,0))-MIN(Base_Dados!R$5:R$98)) /
(IF(MAX(Base_Dados!R$5:R$98)-MIN(Base_Dados!R$5:R$98)=0,1,MAX(Base_Dados!R$5:R$98)-MIN(Base_Dados!R$5:R$98)))) * R$1)))</f>
        <v>1.2399942428838724E-3</v>
      </c>
      <c r="S198" s="106">
        <f>IF(INDEX(Base_Dados!S:S,MATCH($B198,Base_Dados!$B:$B,0))=0,0,
MAX(0, MIN(S$1,
((INDEX(Base_Dados!S:S,MATCH($B198,Base_Dados!$B:$B,0))-MIN(Base_Dados!S$5:S$98)) /
(IF(MAX(Base_Dados!S$5:S$98)-MIN(Base_Dados!S$5:S$98)=0,1,MAX(Base_Dados!S$5:S$98)-MIN(Base_Dados!S$5:S$98)))) * S$1)))</f>
        <v>5.5867595296937023E-3</v>
      </c>
      <c r="T198" s="106">
        <f>IF(INDEX(Base_Dados!T:T,MATCH($B198,Base_Dados!$B:$B,0))=0,0,
MAX(0, MIN(T$1,
((INDEX(Base_Dados!T:T,MATCH($B198,Base_Dados!$B:$B,0))-MIN(Base_Dados!T$5:T$98)) /
(IF(MAX(Base_Dados!T$5:T$98)-MIN(Base_Dados!T$5:T$98)=0,1,MAX(Base_Dados!T$5:T$98)-MIN(Base_Dados!T$5:T$98)))) * T$1)))</f>
        <v>0.68803117276396875</v>
      </c>
      <c r="U198" s="106">
        <f>IF(INDEX(Base_Dados!U:U,MATCH($B198,Base_Dados!$B:$B,0))=0,0,
MAX(0, MIN(U$1,
((INDEX(Base_Dados!U:U,MATCH($B198,Base_Dados!$B:$B,0))-MIN(Base_Dados!U$5:U$98)) /
(IF(MAX(Base_Dados!U$5:U$98)-MIN(Base_Dados!U$5:U$98)=0,1,MAX(Base_Dados!U$5:U$98)-MIN(Base_Dados!U$5:U$98)))) * U$1)))</f>
        <v>1.0382567956759563</v>
      </c>
      <c r="V198" s="106">
        <f>IF(INDEX(Base_Dados!V:V,MATCH($B198,Base_Dados!$B:$B,0))=0,0,
MAX(0, MIN(V$1,
((INDEX(Base_Dados!V:V,MATCH($B198,Base_Dados!$B:$B,0))-MIN(Base_Dados!V$5:V$98)) /
(IF(MAX(Base_Dados!V$5:V$98)-MIN(Base_Dados!V$5:V$98)=0,1,MAX(Base_Dados!V$5:V$98)-MIN(Base_Dados!V$5:V$98)))) * V$1)))</f>
        <v>3.4635012437529509E-3</v>
      </c>
      <c r="W198" s="106">
        <f>IF(INDEX(Base_Dados!W:W,MATCH($B198,Base_Dados!$B:$B,0))=0,0,
MAX(0, MIN(W$1,
((INDEX(Base_Dados!W:W,MATCH($B198,Base_Dados!$B:$B,0))-MIN(Base_Dados!W$5:W$98)) /
(IF(MAX(Base_Dados!W$5:W$98)-MIN(Base_Dados!W$5:W$98)=0,1,MAX(Base_Dados!W$5:W$98)-MIN(Base_Dados!W$5:W$98)))) * W$1)))</f>
        <v>2.1693147539511477</v>
      </c>
      <c r="X198" s="106">
        <f>IF(INDEX(Base_Dados!X:X,MATCH($B198,Base_Dados!$B:$B,0))=0,0,
MAX(0, MIN(X$1,
((INDEX(Base_Dados!X:X,MATCH($B198,Base_Dados!$B:$B,0))-MIN(Base_Dados!X$5:X$98)) /
(IF(MAX(Base_Dados!X$5:X$98)-MIN(Base_Dados!X$5:X$98)=0,1,MAX(Base_Dados!X$5:X$98)-MIN(Base_Dados!X$5:X$98)))) * X$1)))</f>
        <v>0</v>
      </c>
      <c r="Y198" s="106">
        <f>IF(INDEX(Base_Dados!Y:Y,MATCH($B198,Base_Dados!$B:$B,0))=0,0,
MAX(0, MIN(Y$1,
((INDEX(Base_Dados!Y:Y,MATCH($B198,Base_Dados!$B:$B,0))-MIN(Base_Dados!Y$5:Y$98)) /
(IF(MAX(Base_Dados!Y$5:Y$98)-MIN(Base_Dados!Y$5:Y$98)=0,1,MAX(Base_Dados!Y$5:Y$98)-MIN(Base_Dados!Y$5:Y$98)))) * Y$1)))</f>
        <v>0</v>
      </c>
      <c r="Z198" s="106">
        <f>IF(INDEX(Base_Dados!Z:Z,MATCH($B198,Base_Dados!$B:$B,0))=0,0,
MAX(0, MIN(Z$1,
((INDEX(Base_Dados!Z:Z,MATCH($B198,Base_Dados!$B:$B,0))-MIN(Base_Dados!Z$5:Z$98)) /
(IF(MAX(Base_Dados!Z$5:Z$98)-MIN(Base_Dados!Z$5:Z$98)=0,1,MAX(Base_Dados!Z$5:Z$98)-MIN(Base_Dados!Z$5:Z$98)))) * Z$1)))</f>
        <v>0</v>
      </c>
      <c r="AA198" s="106">
        <f>IF(INDEX(Base_Dados!AA:AA,MATCH($B198,Base_Dados!$B:$B,0))=0,0,
MAX(0, MIN(AA$1,
((INDEX(Base_Dados!AA:AA,MATCH($B198,Base_Dados!$B:$B,0))-MIN(Base_Dados!AA$5:AA$98)) /
(IF(MAX(Base_Dados!AA$5:AA$98)-MIN(Base_Dados!AA$5:AA$98)=0,1,MAX(Base_Dados!AA$5:AA$98)-MIN(Base_Dados!AA$5:AA$98)))) * AA$1)))</f>
        <v>0</v>
      </c>
      <c r="AB198" s="106">
        <f>IF(INDEX(Base_Dados!AB:AB,MATCH($B198,Base_Dados!$B:$B,0))=0,0,
MAX(0, MIN(AB$1,
((INDEX(Base_Dados!AB:AB,MATCH($B198,Base_Dados!$B:$B,0))-MIN(Base_Dados!AB$5:AB$98)) /
(IF(MAX(Base_Dados!AB$5:AB$98)-MIN(Base_Dados!AB$5:AB$98)=0,1,MAX(Base_Dados!AB$5:AB$98)-MIN(Base_Dados!AB$5:AB$98)))) * AB$1)))</f>
        <v>0</v>
      </c>
      <c r="AC198" s="106">
        <f>IF(INDEX(Base_Dados!AC:AC,MATCH($B198,Base_Dados!$B:$B,0))=0,0,
MAX(0, MIN(AC$1,
((INDEX(Base_Dados!AC:AC,MATCH($B198,Base_Dados!$B:$B,0))-MIN(Base_Dados!AC$5:AC$98)) /
(IF(MAX(Base_Dados!AC$5:AC$98)-MIN(Base_Dados!AC$5:AC$98)=0,1,MAX(Base_Dados!AC$5:AC$98)-MIN(Base_Dados!AC$5:AC$98)))) * AC$1)))</f>
        <v>5.3478512237425321E-3</v>
      </c>
      <c r="AD198" s="106">
        <f>IF(INDEX(Base_Dados!AD:AD,MATCH($B198,Base_Dados!$B:$B,0))=0,0,
MAX(0, MIN(AD$1,
((INDEX(Base_Dados!AD:AD,MATCH($B198,Base_Dados!$B:$B,0))-MIN(Base_Dados!AD$5:AD$98)) /
(IF(MAX(Base_Dados!AD$5:AD$98)-MIN(Base_Dados!AD$5:AD$98)=0,1,MAX(Base_Dados!AD$5:AD$98)-MIN(Base_Dados!AD$5:AD$98)))) * AD$1)))</f>
        <v>1.5086525661884337E-3</v>
      </c>
      <c r="AE198" s="106">
        <f>IF(INDEX(Base_Dados!AE:AE,MATCH($B198,Base_Dados!$B:$B,0))=0,0,
MAX(0, MIN(AE$1,
((INDEX(Base_Dados!AE:AE,MATCH($B198,Base_Dados!$B:$B,0))-MIN(Base_Dados!AE$5:AE$98)) /
(IF(MAX(Base_Dados!AE$5:AE$98)-MIN(Base_Dados!AE$5:AE$98)=0,1,MAX(Base_Dados!AE$5:AE$98)-MIN(Base_Dados!AE$5:AE$98)))) * AE$1)))</f>
        <v>7.766431756076514E-4</v>
      </c>
      <c r="AF198" s="106">
        <f>IF(INDEX(Base_Dados!AF:AF,MATCH($B198,Base_Dados!$B:$B,0))=0,0,
MAX(0, MIN(AF$1,
((INDEX(Base_Dados!AF:AF,MATCH($B198,Base_Dados!$B:$B,0))-MIN(Base_Dados!AF$5:AF$98)) /
(IF(MAX(Base_Dados!AF$5:AF$98)-MIN(Base_Dados!AF$5:AF$98)=0,1,MAX(Base_Dados!AF$5:AF$98)-MIN(Base_Dados!AF$5:AF$98)))) * AF$1)))</f>
        <v>3.6776536569668554E-4</v>
      </c>
      <c r="AG198" s="106">
        <f>IF(INDEX(Base_Dados!AG:AG,MATCH($B198,Base_Dados!$B:$B,0))=0,0,
MAX(0, MIN(AG$1,
((INDEX(Base_Dados!AG:AG,MATCH($B198,Base_Dados!$B:$B,0))-MIN(Base_Dados!AG$5:AG$98)) /
(IF(MAX(Base_Dados!AG$5:AG$98)-MIN(Base_Dados!AG$5:AG$98)=0,1,MAX(Base_Dados!AG$5:AG$98)-MIN(Base_Dados!AG$5:AG$98)))) * AG$1)))</f>
        <v>0</v>
      </c>
      <c r="AH198" s="106">
        <f>IF(INDEX(Base_Dados!AH:AH,MATCH($B198,Base_Dados!$B:$B,0))=0,0,
MAX(0, MIN(AH$1,
((INDEX(Base_Dados!AH:AH,MATCH($B198,Base_Dados!$B:$B,0))-MIN(Base_Dados!AH$5:AH$98)) /
(IF(MAX(Base_Dados!AH$5:AH$98)-MIN(Base_Dados!AH$5:AH$98)=0,1,MAX(Base_Dados!AH$5:AH$98)-MIN(Base_Dados!AH$5:AH$98)))) * AH$1)))</f>
        <v>1.8467270768503876</v>
      </c>
      <c r="AI198" s="106">
        <f>IF(INDEX(Base_Dados!AI:AI,MATCH($B198,Base_Dados!$B:$B,0))=0,0,
MAX(0, MIN(AI$1,
((INDEX(Base_Dados!AI:AI,MATCH($B198,Base_Dados!$B:$B,0))-MIN(Base_Dados!AI$5:AI$98)) /
(IF(MAX(Base_Dados!AI$5:AI$98)-MIN(Base_Dados!AI$5:AI$98)=0,1,MAX(Base_Dados!AI$5:AI$98)-MIN(Base_Dados!AI$5:AI$98)))) * AI$1)))</f>
        <v>0</v>
      </c>
      <c r="AJ198" s="106">
        <f>IF(INDEX(Base_Dados!AJ:AJ,MATCH($B198,Base_Dados!$B:$B,0))=0,0,
MAX(0, MIN(AJ$1,
((INDEX(Base_Dados!AJ:AJ,MATCH($B198,Base_Dados!$B:$B,0))-MIN(Base_Dados!AJ$5:AJ$98)) /
(IF(MAX(Base_Dados!AJ$5:AJ$98)-MIN(Base_Dados!AJ$5:AJ$98)=0,1,MAX(Base_Dados!AJ$5:AJ$98)-MIN(Base_Dados!AJ$5:AJ$98)))) * AJ$1)))</f>
        <v>0</v>
      </c>
      <c r="AK198" s="106">
        <f>IF(INDEX(Base_Dados!AK:AK,MATCH($B198,Base_Dados!$B:$B,0))=0,0,
MAX(0, MIN(AK$1,
((INDEX(Base_Dados!AK:AK,MATCH($B198,Base_Dados!$B:$B,0))-MIN(Base_Dados!AK$5:AK$98)) /
(IF(MAX(Base_Dados!AK$5:AK$98)-MIN(Base_Dados!AK$5:AK$98)=0,1,MAX(Base_Dados!AK$5:AK$98)-MIN(Base_Dados!AK$5:AK$98)))) * AK$1)))</f>
        <v>0</v>
      </c>
      <c r="AL198" s="106">
        <f>IF(INDEX(Base_Dados!AL:AL,MATCH($B198,Base_Dados!$B:$B,0))=0,0,
MAX(0, MIN(AL$1,
((INDEX(Base_Dados!AL:AL,MATCH($B198,Base_Dados!$B:$B,0))-MIN(Base_Dados!AL$5:AL$98)) /
(IF(MAX(Base_Dados!AL$5:AL$98)-MIN(Base_Dados!AL$5:AL$98)=0,1,MAX(Base_Dados!AL$5:AL$98)-MIN(Base_Dados!AL$5:AL$98)))) * AL$1)))</f>
        <v>0</v>
      </c>
      <c r="AM198" s="106">
        <f>IF(INDEX(Base_Dados!AM:AM,MATCH($B198,Base_Dados!$B:$B,0))=0,0,
MAX(0, MIN(AM$1,
((INDEX(Base_Dados!AM:AM,MATCH($B198,Base_Dados!$B:$B,0))-MIN(Base_Dados!AM$5:AM$98)) /
(IF(MAX(Base_Dados!AM$5:AM$98)-MIN(Base_Dados!AM$5:AM$98)=0,1,MAX(Base_Dados!AM$5:AM$98)-MIN(Base_Dados!AM$5:AM$98)))) * AM$1)))</f>
        <v>0</v>
      </c>
      <c r="AN198" s="106">
        <f>IF(INDEX(Base_Dados!AN:AN,MATCH($B198,Base_Dados!$B:$B,0))=0,0,
MAX(0, MIN(AN$1,
((INDEX(Base_Dados!AN:AN,MATCH($B198,Base_Dados!$B:$B,0))-MIN(Base_Dados!AN$5:AN$98)) /
(IF(MAX(Base_Dados!AN$5:AN$98)-MIN(Base_Dados!AN$5:AN$98)=0,1,MAX(Base_Dados!AN$5:AN$98)-MIN(Base_Dados!AN$5:AN$98)))) * AN$1)))</f>
        <v>0</v>
      </c>
      <c r="AO198" s="106">
        <f>IF(INDEX(Base_Dados!AO:AO,MATCH($B198,Base_Dados!$B:$B,0))=0,0,
MAX(0, MIN(AO$1,
((INDEX(Base_Dados!AO:AO,MATCH($B198,Base_Dados!$B:$B,0))-MIN(Base_Dados!AO$5:AO$98)) /
(IF(MAX(Base_Dados!AO$5:AO$98)-MIN(Base_Dados!AO$5:AO$98)=0,1,MAX(Base_Dados!AO$5:AO$98)-MIN(Base_Dados!AO$5:AO$98)))) * AO$1)))</f>
        <v>0</v>
      </c>
      <c r="AP198" s="106">
        <f>IF(INDEX(Base_Dados!AP:AP,MATCH($B198,Base_Dados!$B:$B,0))=0,0,
MAX(0, MIN(AP$1,
((INDEX(Base_Dados!AP:AP,MATCH($B198,Base_Dados!$B:$B,0))-MIN(Base_Dados!AP$5:AP$98)) /
(IF(MAX(Base_Dados!AP$5:AP$98)-MIN(Base_Dados!AP$5:AP$98)=0,1,MAX(Base_Dados!AP$5:AP$98)-MIN(Base_Dados!AP$5:AP$98)))) * AP$1)))</f>
        <v>0</v>
      </c>
      <c r="AQ198" s="106">
        <f>IF(INDEX(Base_Dados!AQ:AQ,MATCH($B198,Base_Dados!$B:$B,0))=0,0,
MAX(0, MIN(AQ$1,
((INDEX(Base_Dados!AQ:AQ,MATCH($B198,Base_Dados!$B:$B,0))-MIN(Base_Dados!AQ$5:AQ$98)) /
(IF(MAX(Base_Dados!AQ$5:AQ$98)-MIN(Base_Dados!AQ$5:AQ$98)=0,1,MAX(Base_Dados!AQ$5:AQ$98)-MIN(Base_Dados!AQ$5:AQ$98)))) * AQ$1)))</f>
        <v>0</v>
      </c>
      <c r="AR198" s="106">
        <f>IF(INDEX(Base_Dados!AR:AR,MATCH($B198,Base_Dados!$B:$B,0))=0,0,
MAX(0, MIN(AR$1,
((INDEX(Base_Dados!AR:AR,MATCH($B198,Base_Dados!$B:$B,0))-MIN(Base_Dados!AR$5:AR$98)) /
(IF(MAX(Base_Dados!AR$5:AR$98)-MIN(Base_Dados!AR$5:AR$98)=0,1,MAX(Base_Dados!AR$5:AR$98)-MIN(Base_Dados!AR$5:AR$98)))) * AR$1)))</f>
        <v>0</v>
      </c>
      <c r="AS198" s="106">
        <f>IF(INDEX(Base_Dados!AS:AS,MATCH($B198,Base_Dados!$B:$B,0))=0,0,
MAX(0, MIN(AS$1,
((INDEX(Base_Dados!AS:AS,MATCH($B198,Base_Dados!$B:$B,0))-MIN(Base_Dados!AS$5:AS$98)) /
(IF(MAX(Base_Dados!AS$5:AS$98)-MIN(Base_Dados!AS$5:AS$98)=0,1,MAX(Base_Dados!AS$5:AS$98)-MIN(Base_Dados!AS$5:AS$98)))) * AS$1)))</f>
        <v>0</v>
      </c>
      <c r="AT198" s="106">
        <f>IF(INDEX(Base_Dados!AT:AT,MATCH($B198,Base_Dados!$B:$B,0))=0,0,
MAX(0, MIN(AT$1,
((INDEX(Base_Dados!AT:AT,MATCH($B198,Base_Dados!$B:$B,0))-MIN(Base_Dados!AT$5:AT$98)) /
(IF(MAX(Base_Dados!AT$5:AT$98)-MIN(Base_Dados!AT$5:AT$98)=0,1,MAX(Base_Dados!AT$5:AT$98)-MIN(Base_Dados!AT$5:AT$98)))) * AT$1)))</f>
        <v>0</v>
      </c>
      <c r="AU198" s="106">
        <f>IF(INDEX(Base_Dados!AU:AU,MATCH($B198,Base_Dados!$B:$B,0))=0,0,
MAX(0, MIN(AU$1,
((INDEX(Base_Dados!AU:AU,MATCH($B198,Base_Dados!$B:$B,0))-MIN(Base_Dados!AU$5:AU$98)) /
(IF(MAX(Base_Dados!AU$5:AU$98)-MIN(Base_Dados!AU$5:AU$98)=0,1,MAX(Base_Dados!AU$5:AU$98)-MIN(Base_Dados!AU$5:AU$98)))) * AU$1)))</f>
        <v>0</v>
      </c>
      <c r="AV198" s="106">
        <f>IF(INDEX(Base_Dados!AV:AV,MATCH($B198,Base_Dados!$B:$B,0))=0,0,
MAX(0, MIN(AV$1,
((INDEX(Base_Dados!AV:AV,MATCH($B198,Base_Dados!$B:$B,0))-MIN(Base_Dados!AV$5:AV$98)) /
(IF(MAX(Base_Dados!AV$5:AV$98)-MIN(Base_Dados!AV$5:AV$98)=0,1,MAX(Base_Dados!AV$5:AV$98)-MIN(Base_Dados!AV$5:AV$98)))) * AV$1)))</f>
        <v>0</v>
      </c>
      <c r="AW198" s="106">
        <f>IF(INDEX(Base_Dados!AW:AW,MATCH($B198,Base_Dados!$B:$B,0))=0,0,
MAX(0, MIN(AW$1,
((INDEX(Base_Dados!AW:AW,MATCH($B198,Base_Dados!$B:$B,0))-MIN(Base_Dados!AW$5:AW$98)) /
(IF(MAX(Base_Dados!AW$5:AW$98)-MIN(Base_Dados!AW$5:AW$98)=0,1,MAX(Base_Dados!AW$5:AW$98)-MIN(Base_Dados!AW$5:AW$98)))) * AW$1)))</f>
        <v>0</v>
      </c>
      <c r="AX198" s="106">
        <f>IF(INDEX(Base_Dados!AX:AX,MATCH($B198,Base_Dados!$B:$B,0))=0,0,
MAX(0, MIN(AX$1,
((INDEX(Base_Dados!AX:AX,MATCH($B198,Base_Dados!$B:$B,0))-MIN(Base_Dados!AX$5:AX$98)) /
(IF(MAX(Base_Dados!AX$5:AX$98)-MIN(Base_Dados!AX$5:AX$98)=0,1,MAX(Base_Dados!AX$5:AX$98)-MIN(Base_Dados!AX$5:AX$98)))) * AX$1)))</f>
        <v>0</v>
      </c>
      <c r="AY198" s="106">
        <f>IF(INDEX(Base_Dados!AY:AY,MATCH($B198,Base_Dados!$B:$B,0))=0,0,
MAX(0, MIN(AY$1,
((INDEX(Base_Dados!AY:AY,MATCH($B198,Base_Dados!$B:$B,0))-MIN(Base_Dados!AY$5:AY$98)) /
(IF(MAX(Base_Dados!AY$5:AY$98)-MIN(Base_Dados!AY$5:AY$98)=0,1,MAX(Base_Dados!AY$5:AY$98)-MIN(Base_Dados!AY$5:AY$98)))) * AY$1)))</f>
        <v>0</v>
      </c>
      <c r="AZ198" s="106">
        <f>IF(INDEX(Base_Dados!AZ:AZ,MATCH($B198,Base_Dados!$B:$B,0))=0,0,
MAX(0, MIN(AZ$1,
((INDEX(Base_Dados!AZ:AZ,MATCH($B198,Base_Dados!$B:$B,0))-MIN(Base_Dados!AZ$5:AZ$98)) /
(IF(MAX(Base_Dados!AZ$5:AZ$98)-MIN(Base_Dados!AZ$5:AZ$98)=0,1,MAX(Base_Dados!AZ$5:AZ$98)-MIN(Base_Dados!AZ$5:AZ$98)))) * AZ$1)))</f>
        <v>0</v>
      </c>
      <c r="BA198" s="106">
        <f>IF(INDEX(Base_Dados!BA:BA,MATCH($B198,Base_Dados!$B:$B,0))=0,0,
MAX(0, MIN(BA$1,
((INDEX(Base_Dados!BA:BA,MATCH($B198,Base_Dados!$B:$B,0))-MIN(Base_Dados!BA$5:BA$98)) /
(IF(MAX(Base_Dados!BA$5:BA$98)-MIN(Base_Dados!BA$5:BA$98)=0,1,MAX(Base_Dados!BA$5:BA$98)-MIN(Base_Dados!BA$5:BA$98)))) * BA$1)))</f>
        <v>0</v>
      </c>
      <c r="BB198" s="106">
        <f>IF(INDEX(Base_Dados!BB:BB,MATCH($B198,Base_Dados!$B:$B,0))=0,0,
MAX(0, MIN(BB$1,
((INDEX(Base_Dados!BB:BB,MATCH($B198,Base_Dados!$B:$B,0))-MIN(Base_Dados!BB$5:BB$98)) /
(IF(MAX(Base_Dados!BB$5:BB$98)-MIN(Base_Dados!BB$5:BB$98)=0,1,MAX(Base_Dados!BB$5:BB$98)-MIN(Base_Dados!BB$5:BB$98)))) * BB$1)))</f>
        <v>0.5</v>
      </c>
      <c r="BC198" s="106">
        <f>IF(INDEX(Base_Dados!BC:BC,MATCH($B198,Base_Dados!$B:$B,0))=0,0,
MAX(0, MIN(BC$1,
((INDEX(Base_Dados!BC:BC,MATCH($B198,Base_Dados!$B:$B,0))-MIN(Base_Dados!BC$5:BC$98)) /
(IF(MAX(Base_Dados!BC$5:BC$98)-MIN(Base_Dados!BC$5:BC$98)=0,1,MAX(Base_Dados!BC$5:BC$98)-MIN(Base_Dados!BC$5:BC$98)))) * BC$1)))</f>
        <v>5.3864799353622406E-4</v>
      </c>
      <c r="BD198" s="106">
        <f>IF(INDEX(Base_Dados!BD:BD,MATCH($B198,Base_Dados!$B:$B,0))=0,0,
MAX(0, MIN(BD$1,
((INDEX(Base_Dados!BD:BD,MATCH($B198,Base_Dados!$B:$B,0))-MIN(Base_Dados!BD$5:BD$98)) /
(IF(MAX(Base_Dados!BD$5:BD$98)-MIN(Base_Dados!BD$5:BD$98)=0,1,MAX(Base_Dados!BD$5:BD$98)-MIN(Base_Dados!BD$5:BD$98)))) * BD$1)))</f>
        <v>2.7698912817671908E-4</v>
      </c>
      <c r="BE198" s="106">
        <f>IF(INDEX(Base_Dados!BE:BE,MATCH($B198,Base_Dados!$B:$B,0))=0,0,
MAX(0, MIN(BE$1,
((INDEX(Base_Dados!BE:BE,MATCH($B198,Base_Dados!$B:$B,0))-MIN(Base_Dados!BE$5:BE$98)) /
(IF(MAX(Base_Dados!BE$5:BE$98)-MIN(Base_Dados!BE$5:BE$98)=0,1,MAX(Base_Dados!BE$5:BE$98)-MIN(Base_Dados!BE$5:BE$98)))) * BE$1)))</f>
        <v>0</v>
      </c>
      <c r="BF198" s="106">
        <f>IF(INDEX(Base_Dados!BF:BF,MATCH($B198,Base_Dados!$B:$B,0))=0,0,
MAX(0, MIN(BF$1,
((INDEX(Base_Dados!BF:BF,MATCH($B198,Base_Dados!$B:$B,0))-MIN(Base_Dados!BF$5:BF$98)) /
(IF(MAX(Base_Dados!BF$5:BF$98)-MIN(Base_Dados!BF$5:BF$98)=0,1,MAX(Base_Dados!BF$5:BF$98)-MIN(Base_Dados!BF$5:BF$98)))) * BF$1)))</f>
        <v>0</v>
      </c>
      <c r="BG198" s="106">
        <f>IF(INDEX(Base_Dados!BG:BG,MATCH($B198,Base_Dados!$B:$B,0))=0,0,
MAX(0, MIN(BG$1,
((INDEX(Base_Dados!BG:BG,MATCH($B198,Base_Dados!$B:$B,0))-MIN(Base_Dados!BG$5:BG$98)) /
(IF(MAX(Base_Dados!BG$5:BG$98)-MIN(Base_Dados!BG$5:BG$98)=0,1,MAX(Base_Dados!BG$5:BG$98)-MIN(Base_Dados!BG$5:BG$98)))) * BG$1)))</f>
        <v>0</v>
      </c>
      <c r="BH198" s="106">
        <f>IF(INDEX(Base_Dados!BH:BH,MATCH($B198,Base_Dados!$B:$B,0))=0,0,
MAX(0, MIN(BH$1,
((INDEX(Base_Dados!BH:BH,MATCH($B198,Base_Dados!$B:$B,0))-MIN(Base_Dados!BH$5:BH$98)) /
(IF(MAX(Base_Dados!BH$5:BH$98)-MIN(Base_Dados!BH$5:BH$98)=0,1,MAX(Base_Dados!BH$5:BH$98)-MIN(Base_Dados!BH$5:BH$98)))) * BH$1)))</f>
        <v>0</v>
      </c>
      <c r="BI198" s="106">
        <f>IF(INDEX(Base_Dados!BI:BI,MATCH($B198,Base_Dados!$B:$B,0))=0,0,
MAX(0, MIN(BI$1,
((INDEX(Base_Dados!BI:BI,MATCH($B198,Base_Dados!$B:$B,0))-MIN(Base_Dados!BI$5:BI$98)) /
(IF(MAX(Base_Dados!BI$5:BI$98)-MIN(Base_Dados!BI$5:BI$98)=0,1,MAX(Base_Dados!BI$5:BI$98)-MIN(Base_Dados!BI$5:BI$98)))) * BI$1)))</f>
        <v>0</v>
      </c>
      <c r="BJ198" s="106">
        <f>IF(INDEX(Base_Dados!BJ:BJ,MATCH($B198,Base_Dados!$B:$B,0))=0,0,
MAX(0, MIN(BJ$1,
((INDEX(Base_Dados!BJ:BJ,MATCH($B198,Base_Dados!$B:$B,0))-MIN(Base_Dados!BJ$5:BJ$98)) /
(IF(MAX(Base_Dados!BJ$5:BJ$98)-MIN(Base_Dados!BJ$5:BJ$98)=0,1,MAX(Base_Dados!BJ$5:BJ$98)-MIN(Base_Dados!BJ$5:BJ$98)))) * BJ$1)))</f>
        <v>0</v>
      </c>
      <c r="BK198" s="106">
        <f>IF(INDEX(Base_Dados!BK:BK,MATCH($B198,Base_Dados!$B:$B,0))=0,0,
MAX(0, MIN(BK$1,
((INDEX(Base_Dados!BK:BK,MATCH($B198,Base_Dados!$B:$B,0))-MIN(Base_Dados!BK$5:BK$98)) /
(IF(MAX(Base_Dados!BK$5:BK$98)-MIN(Base_Dados!BK$5:BK$98)=0,1,MAX(Base_Dados!BK$5:BK$98)-MIN(Base_Dados!BK$5:BK$98)))) * BK$1)))</f>
        <v>0</v>
      </c>
      <c r="BL198" s="106">
        <f>IF(INDEX(Base_Dados!BL:BL,MATCH($B198,Base_Dados!$B:$B,0))=0,0,
MAX(0, MIN(BL$1,
((INDEX(Base_Dados!BL:BL,MATCH($B198,Base_Dados!$B:$B,0))-MIN(Base_Dados!BL$5:BL$98)) /
(IF(MAX(Base_Dados!BL$5:BL$98)-MIN(Base_Dados!BL$5:BL$98)=0,1,MAX(Base_Dados!BL$5:BL$98)-MIN(Base_Dados!BL$5:BL$98)))) * BL$1)))</f>
        <v>0</v>
      </c>
      <c r="BM198" s="106">
        <f>IF(INDEX(Base_Dados!BM:BM,MATCH($B198,Base_Dados!$B:$B,0))=0,0,
MAX(0, MIN(BM$1,
((INDEX(Base_Dados!BM:BM,MATCH($B198,Base_Dados!$B:$B,0))-MIN(Base_Dados!BM$5:BM$98)) /
(IF(MAX(Base_Dados!BM$5:BM$98)-MIN(Base_Dados!BM$5:BM$98)=0,1,MAX(Base_Dados!BM$5:BM$98)-MIN(Base_Dados!BM$5:BM$98)))) * BM$1)))</f>
        <v>1</v>
      </c>
      <c r="BN198" s="106">
        <f>IF(INDEX(Base_Dados!BN:BN,MATCH($B198,Base_Dados!$B:$B,0))=0,0,
MAX(0, MIN(BN$1,
((INDEX(Base_Dados!BN:BN,MATCH($B198,Base_Dados!$B:$B,0))-MIN(Base_Dados!BN$5:BN$98)) /
(IF(MAX(Base_Dados!BN$5:BN$98)-MIN(Base_Dados!BN$5:BN$98)=0,1,MAX(Base_Dados!BN$5:BN$98)-MIN(Base_Dados!BN$5:BN$98)))) * BN$1)))</f>
        <v>0</v>
      </c>
      <c r="BO198" s="106">
        <f>IF(INDEX(Base_Dados!BO:BO,MATCH($B198,Base_Dados!$B:$B,0))=0,0,
MAX(0, MIN(BO$1,
((INDEX(Base_Dados!BO:BO,MATCH($B198,Base_Dados!$B:$B,0))-MIN(Base_Dados!BO$5:BO$98)) /
(IF(MAX(Base_Dados!BO$5:BO$98)-MIN(Base_Dados!BO$5:BO$98)=0,1,MAX(Base_Dados!BO$5:BO$98)-MIN(Base_Dados!BO$5:BO$98)))) * BO$1)))</f>
        <v>8.6206896551724137E-3</v>
      </c>
      <c r="BP198" s="106">
        <f t="shared" si="12"/>
        <v>7.2735925740969778</v>
      </c>
      <c r="BQ198" s="111">
        <f t="shared" si="13"/>
        <v>0.40022239958366995</v>
      </c>
      <c r="BR198" s="112">
        <f t="shared" si="14"/>
        <v>8.5714086105646681E-2</v>
      </c>
      <c r="BS198" s="113">
        <f t="shared" si="15"/>
        <v>7.1878784879913313</v>
      </c>
    </row>
    <row r="199" spans="1:71">
      <c r="A199" s="21">
        <v>27001</v>
      </c>
      <c r="B199" s="21" t="s">
        <v>143</v>
      </c>
      <c r="C199" s="21" t="s">
        <v>132</v>
      </c>
      <c r="D199" s="105">
        <f>IF(INDEX(Base_Dados!D:D,MATCH($B199,Base_Dados!$B:$B,0))=0,0,
MAX(0, MIN(D$1,
((INDEX(Base_Dados!D:D,MATCH($B199,Base_Dados!$B:$B,0))-MIN(Base_Dados!D$5:D$98)) /
(IF(MAX(Base_Dados!D$5:D$98)-MIN(Base_Dados!D$5:D$98)=0,1,MAX(Base_Dados!D$5:D$98)-MIN(Base_Dados!D$5:D$98)))) * D$1)))</f>
        <v>0.15664412518583681</v>
      </c>
      <c r="E199" s="106">
        <f>IF(INDEX(Base_Dados!E:E,MATCH($B199,Base_Dados!$B:$B,0))=0,0,
MAX(0, MIN(E$1,
((INDEX(Base_Dados!E:E,MATCH($B199,Base_Dados!$B:$B,0))-MIN(Base_Dados!E$5:E$98)) /
(IF(MAX(Base_Dados!E$5:E$98)-MIN(Base_Dados!E$5:E$98)=0,1,MAX(Base_Dados!E$5:E$98)-MIN(Base_Dados!E$5:E$98)))) * E$1)))</f>
        <v>5.7768026506728215E-2</v>
      </c>
      <c r="F199" s="106">
        <f>IF(INDEX(Base_Dados!F:F,MATCH($B199,Base_Dados!$B:$B,0))=0,0,
MAX(0, MIN(F$1,
((INDEX(Base_Dados!F:F,MATCH($B199,Base_Dados!$B:$B,0))-MIN(Base_Dados!F$5:F$98)) /
(IF(MAX(Base_Dados!F$5:F$98)-MIN(Base_Dados!F$5:F$98)=0,1,MAX(Base_Dados!F$5:F$98)-MIN(Base_Dados!F$5:F$98)))) * F$1)))</f>
        <v>5.4587875238509061E-2</v>
      </c>
      <c r="G199" s="106">
        <f>IF(INDEX(Base_Dados!G:G,MATCH($B199,Base_Dados!$B:$B,0))=0,0,
MAX(0, MIN(G$1,
((INDEX(Base_Dados!G:G,MATCH($B199,Base_Dados!$B:$B,0))-MIN(Base_Dados!G$5:G$98)) /
(IF(MAX(Base_Dados!G$5:G$98)-MIN(Base_Dados!G$5:G$98)=0,1,MAX(Base_Dados!G$5:G$98)-MIN(Base_Dados!G$5:G$98)))) * G$1)))</f>
        <v>5.2021869755859901E-2</v>
      </c>
      <c r="H199" s="106">
        <f>IF(INDEX(Base_Dados!H:H,MATCH($B199,Base_Dados!$B:$B,0))=0,0,
MAX(0, MIN(H$1,
((INDEX(Base_Dados!H:H,MATCH($B199,Base_Dados!$B:$B,0))-MIN(Base_Dados!H$5:H$98)) /
(IF(MAX(Base_Dados!H$5:H$98)-MIN(Base_Dados!H$5:H$98)=0,1,MAX(Base_Dados!H$5:H$98)-MIN(Base_Dados!H$5:H$98)))) * H$1)))</f>
        <v>5.3060220487935773E-2</v>
      </c>
      <c r="I199" s="106">
        <f>IF(INDEX(Base_Dados!I:I,MATCH($B199,Base_Dados!$B:$B,0))=0,0,
MAX(0, MIN(I$1,
((INDEX(Base_Dados!I:I,MATCH($B199,Base_Dados!$B:$B,0))-MIN(Base_Dados!I$5:I$98)) /
(IF(MAX(Base_Dados!I$5:I$98)-MIN(Base_Dados!I$5:I$98)=0,1,MAX(Base_Dados!I$5:I$98)-MIN(Base_Dados!I$5:I$98)))) * I$1)))</f>
        <v>5.2658580776998726E-2</v>
      </c>
      <c r="J199" s="106">
        <f>IF(INDEX(Base_Dados!J:J,MATCH($B199,Base_Dados!$B:$B,0))=0,0,
MAX(0, MIN(J$1,
((INDEX(Base_Dados!J:J,MATCH($B199,Base_Dados!$B:$B,0))-MIN(Base_Dados!J$5:J$98)) /
(IF(MAX(Base_Dados!J$5:J$98)-MIN(Base_Dados!J$5:J$98)=0,1,MAX(Base_Dados!J$5:J$98)-MIN(Base_Dados!J$5:J$98)))) * J$1)))</f>
        <v>4.8648997411982309E-2</v>
      </c>
      <c r="K199" s="106">
        <f>IF(INDEX(Base_Dados!K:K,MATCH($B199,Base_Dados!$B:$B,0))=0,0,
MAX(0, MIN(K$1,
((INDEX(Base_Dados!K:K,MATCH($B199,Base_Dados!$B:$B,0))-MIN(Base_Dados!K$5:K$98)) /
(IF(MAX(Base_Dados!K$5:K$98)-MIN(Base_Dados!K$5:K$98)=0,1,MAX(Base_Dados!K$5:K$98)-MIN(Base_Dados!K$5:K$98)))) * K$1)))</f>
        <v>4.8378801431127015E-2</v>
      </c>
      <c r="L199" s="106">
        <f>IF(INDEX(Base_Dados!L:L,MATCH($B199,Base_Dados!$B:$B,0))=0,0,
MAX(0, MIN(L$1,
((INDEX(Base_Dados!L:L,MATCH($B199,Base_Dados!$B:$B,0))-MIN(Base_Dados!L$5:L$98)) /
(IF(MAX(Base_Dados!L$5:L$98)-MIN(Base_Dados!L$5:L$98)=0,1,MAX(Base_Dados!L$5:L$98)-MIN(Base_Dados!L$5:L$98)))) * L$1)))</f>
        <v>5.7335802032835753E-2</v>
      </c>
      <c r="M199" s="106">
        <f>IF(INDEX(Base_Dados!M:M,MATCH($B199,Base_Dados!$B:$B,0))=0,0,
MAX(0, MIN(M$1,
((INDEX(Base_Dados!M:M,MATCH($B199,Base_Dados!$B:$B,0))-MIN(Base_Dados!M$5:M$98)) /
(IF(MAX(Base_Dados!M$5:M$98)-MIN(Base_Dados!M$5:M$98)=0,1,MAX(Base_Dados!M$5:M$98)-MIN(Base_Dados!M$5:M$98)))) * M$1)))</f>
        <v>5.7387755102040819E-2</v>
      </c>
      <c r="N199" s="106">
        <f>IF(INDEX(Base_Dados!N:N,MATCH($B199,Base_Dados!$B:$B,0))=0,0,
MAX(0, MIN(N$1,
((INDEX(Base_Dados!N:N,MATCH($B199,Base_Dados!$B:$B,0))-MIN(Base_Dados!N$5:N$98)) /
(IF(MAX(Base_Dados!N$5:N$98)-MIN(Base_Dados!N$5:N$98)=0,1,MAX(Base_Dados!N$5:N$98)-MIN(Base_Dados!N$5:N$98)))) * N$1)))</f>
        <v>8.4880322767661706E-2</v>
      </c>
      <c r="O199" s="106">
        <f>IF(INDEX(Base_Dados!O:O,MATCH($B199,Base_Dados!$B:$B,0))=0,0,
MAX(0, MIN(O$1,
((INDEX(Base_Dados!O:O,MATCH($B199,Base_Dados!$B:$B,0))-MIN(Base_Dados!O$5:O$98)) /
(IF(MAX(Base_Dados!O$5:O$98)-MIN(Base_Dados!O$5:O$98)=0,1,MAX(Base_Dados!O$5:O$98)-MIN(Base_Dados!O$5:O$98)))) * O$1)))</f>
        <v>9.9949829979374544E-2</v>
      </c>
      <c r="P199" s="106">
        <f>IF(INDEX(Base_Dados!P:P,MATCH($B199,Base_Dados!$B:$B,0))=0,0,
MAX(0, MIN(P$1,
((INDEX(Base_Dados!P:P,MATCH($B199,Base_Dados!$B:$B,0))-MIN(Base_Dados!P$5:P$98)) /
(IF(MAX(Base_Dados!P$5:P$98)-MIN(Base_Dados!P$5:P$98)=0,1,MAX(Base_Dados!P$5:P$98)-MIN(Base_Dados!P$5:P$98)))) * P$1)))</f>
        <v>6.4774094143391549E-3</v>
      </c>
      <c r="Q199" s="106">
        <f>IF(INDEX(Base_Dados!Q:Q,MATCH($B199,Base_Dados!$B:$B,0))=0,0,
MAX(0, MIN(Q$1,
((INDEX(Base_Dados!Q:Q,MATCH($B199,Base_Dados!$B:$B,0))-MIN(Base_Dados!Q$5:Q$98)) /
(IF(MAX(Base_Dados!Q$5:Q$98)-MIN(Base_Dados!Q$5:Q$98)=0,1,MAX(Base_Dados!Q$5:Q$98)-MIN(Base_Dados!Q$5:Q$98)))) * Q$1)))</f>
        <v>1.5796956453056712E-3</v>
      </c>
      <c r="R199" s="106">
        <f>IF(INDEX(Base_Dados!R:R,MATCH($B199,Base_Dados!$B:$B,0))=0,0,
MAX(0, MIN(R$1,
((INDEX(Base_Dados!R:R,MATCH($B199,Base_Dados!$B:$B,0))-MIN(Base_Dados!R$5:R$98)) /
(IF(MAX(Base_Dados!R$5:R$98)-MIN(Base_Dados!R$5:R$98)=0,1,MAX(Base_Dados!R$5:R$98)-MIN(Base_Dados!R$5:R$98)))) * R$1)))</f>
        <v>4.2956943414191292E-3</v>
      </c>
      <c r="S199" s="106">
        <f>IF(INDEX(Base_Dados!S:S,MATCH($B199,Base_Dados!$B:$B,0))=0,0,
MAX(0, MIN(S$1,
((INDEX(Base_Dados!S:S,MATCH($B199,Base_Dados!$B:$B,0))-MIN(Base_Dados!S$5:S$98)) /
(IF(MAX(Base_Dados!S$5:S$98)-MIN(Base_Dados!S$5:S$98)=0,1,MAX(Base_Dados!S$5:S$98)-MIN(Base_Dados!S$5:S$98)))) * S$1)))</f>
        <v>8.0805811428143488E-3</v>
      </c>
      <c r="T199" s="106">
        <f>IF(INDEX(Base_Dados!T:T,MATCH($B199,Base_Dados!$B:$B,0))=0,0,
MAX(0, MIN(T$1,
((INDEX(Base_Dados!T:T,MATCH($B199,Base_Dados!$B:$B,0))-MIN(Base_Dados!T$5:T$98)) /
(IF(MAX(Base_Dados!T$5:T$98)-MIN(Base_Dados!T$5:T$98)=0,1,MAX(Base_Dados!T$5:T$98)-MIN(Base_Dados!T$5:T$98)))) * T$1)))</f>
        <v>0.43828075827389434</v>
      </c>
      <c r="U199" s="106">
        <f>IF(INDEX(Base_Dados!U:U,MATCH($B199,Base_Dados!$B:$B,0))=0,0,
MAX(0, MIN(U$1,
((INDEX(Base_Dados!U:U,MATCH($B199,Base_Dados!$B:$B,0))-MIN(Base_Dados!U$5:U$98)) /
(IF(MAX(Base_Dados!U$5:U$98)-MIN(Base_Dados!U$5:U$98)=0,1,MAX(Base_Dados!U$5:U$98)-MIN(Base_Dados!U$5:U$98)))) * U$1)))</f>
        <v>0.78728320952611086</v>
      </c>
      <c r="V199" s="106">
        <f>IF(INDEX(Base_Dados!V:V,MATCH($B199,Base_Dados!$B:$B,0))=0,0,
MAX(0, MIN(V$1,
((INDEX(Base_Dados!V:V,MATCH($B199,Base_Dados!$B:$B,0))-MIN(Base_Dados!V$5:V$98)) /
(IF(MAX(Base_Dados!V$5:V$98)-MIN(Base_Dados!V$5:V$98)=0,1,MAX(Base_Dados!V$5:V$98)-MIN(Base_Dados!V$5:V$98)))) * V$1)))</f>
        <v>3.8677775213338704E-3</v>
      </c>
      <c r="W199" s="106">
        <f>IF(INDEX(Base_Dados!W:W,MATCH($B199,Base_Dados!$B:$B,0))=0,0,
MAX(0, MIN(W$1,
((INDEX(Base_Dados!W:W,MATCH($B199,Base_Dados!$B:$B,0))-MIN(Base_Dados!W$5:W$98)) /
(IF(MAX(Base_Dados!W$5:W$98)-MIN(Base_Dados!W$5:W$98)=0,1,MAX(Base_Dados!W$5:W$98)-MIN(Base_Dados!W$5:W$98)))) * W$1)))</f>
        <v>1.91617105501966</v>
      </c>
      <c r="X199" s="106">
        <f>IF(INDEX(Base_Dados!X:X,MATCH($B199,Base_Dados!$B:$B,0))=0,0,
MAX(0, MIN(X$1,
((INDEX(Base_Dados!X:X,MATCH($B199,Base_Dados!$B:$B,0))-MIN(Base_Dados!X$5:X$98)) /
(IF(MAX(Base_Dados!X$5:X$98)-MIN(Base_Dados!X$5:X$98)=0,1,MAX(Base_Dados!X$5:X$98)-MIN(Base_Dados!X$5:X$98)))) * X$1)))</f>
        <v>0</v>
      </c>
      <c r="Y199" s="106">
        <f>IF(INDEX(Base_Dados!Y:Y,MATCH($B199,Base_Dados!$B:$B,0))=0,0,
MAX(0, MIN(Y$1,
((INDEX(Base_Dados!Y:Y,MATCH($B199,Base_Dados!$B:$B,0))-MIN(Base_Dados!Y$5:Y$98)) /
(IF(MAX(Base_Dados!Y$5:Y$98)-MIN(Base_Dados!Y$5:Y$98)=0,1,MAX(Base_Dados!Y$5:Y$98)-MIN(Base_Dados!Y$5:Y$98)))) * Y$1)))</f>
        <v>0</v>
      </c>
      <c r="Z199" s="106">
        <f>IF(INDEX(Base_Dados!Z:Z,MATCH($B199,Base_Dados!$B:$B,0))=0,0,
MAX(0, MIN(Z$1,
((INDEX(Base_Dados!Z:Z,MATCH($B199,Base_Dados!$B:$B,0))-MIN(Base_Dados!Z$5:Z$98)) /
(IF(MAX(Base_Dados!Z$5:Z$98)-MIN(Base_Dados!Z$5:Z$98)=0,1,MAX(Base_Dados!Z$5:Z$98)-MIN(Base_Dados!Z$5:Z$98)))) * Z$1)))</f>
        <v>0</v>
      </c>
      <c r="AA199" s="106">
        <f>IF(INDEX(Base_Dados!AA:AA,MATCH($B199,Base_Dados!$B:$B,0))=0,0,
MAX(0, MIN(AA$1,
((INDEX(Base_Dados!AA:AA,MATCH($B199,Base_Dados!$B:$B,0))-MIN(Base_Dados!AA$5:AA$98)) /
(IF(MAX(Base_Dados!AA$5:AA$98)-MIN(Base_Dados!AA$5:AA$98)=0,1,MAX(Base_Dados!AA$5:AA$98)-MIN(Base_Dados!AA$5:AA$98)))) * AA$1)))</f>
        <v>0</v>
      </c>
      <c r="AB199" s="106">
        <f>IF(INDEX(Base_Dados!AB:AB,MATCH($B199,Base_Dados!$B:$B,0))=0,0,
MAX(0, MIN(AB$1,
((INDEX(Base_Dados!AB:AB,MATCH($B199,Base_Dados!$B:$B,0))-MIN(Base_Dados!AB$5:AB$98)) /
(IF(MAX(Base_Dados!AB$5:AB$98)-MIN(Base_Dados!AB$5:AB$98)=0,1,MAX(Base_Dados!AB$5:AB$98)-MIN(Base_Dados!AB$5:AB$98)))) * AB$1)))</f>
        <v>0</v>
      </c>
      <c r="AC199" s="106">
        <f>IF(INDEX(Base_Dados!AC:AC,MATCH($B199,Base_Dados!$B:$B,0))=0,0,
MAX(0, MIN(AC$1,
((INDEX(Base_Dados!AC:AC,MATCH($B199,Base_Dados!$B:$B,0))-MIN(Base_Dados!AC$5:AC$98)) /
(IF(MAX(Base_Dados!AC$5:AC$98)-MIN(Base_Dados!AC$5:AC$98)=0,1,MAX(Base_Dados!AC$5:AC$98)-MIN(Base_Dados!AC$5:AC$98)))) * AC$1)))</f>
        <v>1.0966708421661206E-2</v>
      </c>
      <c r="AD199" s="106">
        <f>IF(INDEX(Base_Dados!AD:AD,MATCH($B199,Base_Dados!$B:$B,0))=0,0,
MAX(0, MIN(AD$1,
((INDEX(Base_Dados!AD:AD,MATCH($B199,Base_Dados!$B:$B,0))-MIN(Base_Dados!AD$5:AD$98)) /
(IF(MAX(Base_Dados!AD$5:AD$98)-MIN(Base_Dados!AD$5:AD$98)=0,1,MAX(Base_Dados!AD$5:AD$98)-MIN(Base_Dados!AD$5:AD$98)))) * AD$1)))</f>
        <v>4.5259576985653008E-3</v>
      </c>
      <c r="AE199" s="106">
        <f>IF(INDEX(Base_Dados!AE:AE,MATCH($B199,Base_Dados!$B:$B,0))=0,0,
MAX(0, MIN(AE$1,
((INDEX(Base_Dados!AE:AE,MATCH($B199,Base_Dados!$B:$B,0))-MIN(Base_Dados!AE$5:AE$98)) /
(IF(MAX(Base_Dados!AE$5:AE$98)-MIN(Base_Dados!AE$5:AE$98)=0,1,MAX(Base_Dados!AE$5:AE$98)-MIN(Base_Dados!AE$5:AE$98)))) * AE$1)))</f>
        <v>2.0279016251977563E-3</v>
      </c>
      <c r="AF199" s="106">
        <f>IF(INDEX(Base_Dados!AF:AF,MATCH($B199,Base_Dados!$B:$B,0))=0,0,
MAX(0, MIN(AF$1,
((INDEX(Base_Dados!AF:AF,MATCH($B199,Base_Dados!$B:$B,0))-MIN(Base_Dados!AF$5:AF$98)) /
(IF(MAX(Base_Dados!AF$5:AF$98)-MIN(Base_Dados!AF$5:AF$98)=0,1,MAX(Base_Dados!AF$5:AF$98)-MIN(Base_Dados!AF$5:AF$98)))) * AF$1)))</f>
        <v>4.1373603640877119E-3</v>
      </c>
      <c r="AG199" s="106">
        <f>IF(INDEX(Base_Dados!AG:AG,MATCH($B199,Base_Dados!$B:$B,0))=0,0,
MAX(0, MIN(AG$1,
((INDEX(Base_Dados!AG:AG,MATCH($B199,Base_Dados!$B:$B,0))-MIN(Base_Dados!AG$5:AG$98)) /
(IF(MAX(Base_Dados!AG$5:AG$98)-MIN(Base_Dados!AG$5:AG$98)=0,1,MAX(Base_Dados!AG$5:AG$98)-MIN(Base_Dados!AG$5:AG$98)))) * AG$1)))</f>
        <v>1.5796956453056712E-3</v>
      </c>
      <c r="AH199" s="106">
        <f>IF(INDEX(Base_Dados!AH:AH,MATCH($B199,Base_Dados!$B:$B,0))=0,0,
MAX(0, MIN(AH$1,
((INDEX(Base_Dados!AH:AH,MATCH($B199,Base_Dados!$B:$B,0))-MIN(Base_Dados!AH$5:AH$98)) /
(IF(MAX(Base_Dados!AH$5:AH$98)-MIN(Base_Dados!AH$5:AH$98)=0,1,MAX(Base_Dados!AH$5:AH$98)-MIN(Base_Dados!AH$5:AH$98)))) * AH$1)))</f>
        <v>1.3525085966883792</v>
      </c>
      <c r="AI199" s="106">
        <f>IF(INDEX(Base_Dados!AI:AI,MATCH($B199,Base_Dados!$B:$B,0))=0,0,
MAX(0, MIN(AI$1,
((INDEX(Base_Dados!AI:AI,MATCH($B199,Base_Dados!$B:$B,0))-MIN(Base_Dados!AI$5:AI$98)) /
(IF(MAX(Base_Dados!AI$5:AI$98)-MIN(Base_Dados!AI$5:AI$98)=0,1,MAX(Base_Dados!AI$5:AI$98)-MIN(Base_Dados!AI$5:AI$98)))) * AI$1)))</f>
        <v>0</v>
      </c>
      <c r="AJ199" s="106">
        <f>IF(INDEX(Base_Dados!AJ:AJ,MATCH($B199,Base_Dados!$B:$B,0))=0,0,
MAX(0, MIN(AJ$1,
((INDEX(Base_Dados!AJ:AJ,MATCH($B199,Base_Dados!$B:$B,0))-MIN(Base_Dados!AJ$5:AJ$98)) /
(IF(MAX(Base_Dados!AJ$5:AJ$98)-MIN(Base_Dados!AJ$5:AJ$98)=0,1,MAX(Base_Dados!AJ$5:AJ$98)-MIN(Base_Dados!AJ$5:AJ$98)))) * AJ$1)))</f>
        <v>0</v>
      </c>
      <c r="AK199" s="106">
        <f>IF(INDEX(Base_Dados!AK:AK,MATCH($B199,Base_Dados!$B:$B,0))=0,0,
MAX(0, MIN(AK$1,
((INDEX(Base_Dados!AK:AK,MATCH($B199,Base_Dados!$B:$B,0))-MIN(Base_Dados!AK$5:AK$98)) /
(IF(MAX(Base_Dados!AK$5:AK$98)-MIN(Base_Dados!AK$5:AK$98)=0,1,MAX(Base_Dados!AK$5:AK$98)-MIN(Base_Dados!AK$5:AK$98)))) * AK$1)))</f>
        <v>0</v>
      </c>
      <c r="AL199" s="106">
        <f>IF(INDEX(Base_Dados!AL:AL,MATCH($B199,Base_Dados!$B:$B,0))=0,0,
MAX(0, MIN(AL$1,
((INDEX(Base_Dados!AL:AL,MATCH($B199,Base_Dados!$B:$B,0))-MIN(Base_Dados!AL$5:AL$98)) /
(IF(MAX(Base_Dados!AL$5:AL$98)-MIN(Base_Dados!AL$5:AL$98)=0,1,MAX(Base_Dados!AL$5:AL$98)-MIN(Base_Dados!AL$5:AL$98)))) * AL$1)))</f>
        <v>0</v>
      </c>
      <c r="AM199" s="106">
        <f>IF(INDEX(Base_Dados!AM:AM,MATCH($B199,Base_Dados!$B:$B,0))=0,0,
MAX(0, MIN(AM$1,
((INDEX(Base_Dados!AM:AM,MATCH($B199,Base_Dados!$B:$B,0))-MIN(Base_Dados!AM$5:AM$98)) /
(IF(MAX(Base_Dados!AM$5:AM$98)-MIN(Base_Dados!AM$5:AM$98)=0,1,MAX(Base_Dados!AM$5:AM$98)-MIN(Base_Dados!AM$5:AM$98)))) * AM$1)))</f>
        <v>0</v>
      </c>
      <c r="AN199" s="106">
        <f>IF(INDEX(Base_Dados!AN:AN,MATCH($B199,Base_Dados!$B:$B,0))=0,0,
MAX(0, MIN(AN$1,
((INDEX(Base_Dados!AN:AN,MATCH($B199,Base_Dados!$B:$B,0))-MIN(Base_Dados!AN$5:AN$98)) /
(IF(MAX(Base_Dados!AN$5:AN$98)-MIN(Base_Dados!AN$5:AN$98)=0,1,MAX(Base_Dados!AN$5:AN$98)-MIN(Base_Dados!AN$5:AN$98)))) * AN$1)))</f>
        <v>0</v>
      </c>
      <c r="AO199" s="106">
        <f>IF(INDEX(Base_Dados!AO:AO,MATCH($B199,Base_Dados!$B:$B,0))=0,0,
MAX(0, MIN(AO$1,
((INDEX(Base_Dados!AO:AO,MATCH($B199,Base_Dados!$B:$B,0))-MIN(Base_Dados!AO$5:AO$98)) /
(IF(MAX(Base_Dados!AO$5:AO$98)-MIN(Base_Dados!AO$5:AO$98)=0,1,MAX(Base_Dados!AO$5:AO$98)-MIN(Base_Dados!AO$5:AO$98)))) * AO$1)))</f>
        <v>0</v>
      </c>
      <c r="AP199" s="106">
        <f>IF(INDEX(Base_Dados!AP:AP,MATCH($B199,Base_Dados!$B:$B,0))=0,0,
MAX(0, MIN(AP$1,
((INDEX(Base_Dados!AP:AP,MATCH($B199,Base_Dados!$B:$B,0))-MIN(Base_Dados!AP$5:AP$98)) /
(IF(MAX(Base_Dados!AP$5:AP$98)-MIN(Base_Dados!AP$5:AP$98)=0,1,MAX(Base_Dados!AP$5:AP$98)-MIN(Base_Dados!AP$5:AP$98)))) * AP$1)))</f>
        <v>0</v>
      </c>
      <c r="AQ199" s="106">
        <f>IF(INDEX(Base_Dados!AQ:AQ,MATCH($B199,Base_Dados!$B:$B,0))=0,0,
MAX(0, MIN(AQ$1,
((INDEX(Base_Dados!AQ:AQ,MATCH($B199,Base_Dados!$B:$B,0))-MIN(Base_Dados!AQ$5:AQ$98)) /
(IF(MAX(Base_Dados!AQ$5:AQ$98)-MIN(Base_Dados!AQ$5:AQ$98)=0,1,MAX(Base_Dados!AQ$5:AQ$98)-MIN(Base_Dados!AQ$5:AQ$98)))) * AQ$1)))</f>
        <v>0</v>
      </c>
      <c r="AR199" s="106">
        <f>IF(INDEX(Base_Dados!AR:AR,MATCH($B199,Base_Dados!$B:$B,0))=0,0,
MAX(0, MIN(AR$1,
((INDEX(Base_Dados!AR:AR,MATCH($B199,Base_Dados!$B:$B,0))-MIN(Base_Dados!AR$5:AR$98)) /
(IF(MAX(Base_Dados!AR$5:AR$98)-MIN(Base_Dados!AR$5:AR$98)=0,1,MAX(Base_Dados!AR$5:AR$98)-MIN(Base_Dados!AR$5:AR$98)))) * AR$1)))</f>
        <v>0</v>
      </c>
      <c r="AS199" s="106">
        <f>IF(INDEX(Base_Dados!AS:AS,MATCH($B199,Base_Dados!$B:$B,0))=0,0,
MAX(0, MIN(AS$1,
((INDEX(Base_Dados!AS:AS,MATCH($B199,Base_Dados!$B:$B,0))-MIN(Base_Dados!AS$5:AS$98)) /
(IF(MAX(Base_Dados!AS$5:AS$98)-MIN(Base_Dados!AS$5:AS$98)=0,1,MAX(Base_Dados!AS$5:AS$98)-MIN(Base_Dados!AS$5:AS$98)))) * AS$1)))</f>
        <v>0</v>
      </c>
      <c r="AT199" s="106">
        <f>IF(INDEX(Base_Dados!AT:AT,MATCH($B199,Base_Dados!$B:$B,0))=0,0,
MAX(0, MIN(AT$1,
((INDEX(Base_Dados!AT:AT,MATCH($B199,Base_Dados!$B:$B,0))-MIN(Base_Dados!AT$5:AT$98)) /
(IF(MAX(Base_Dados!AT$5:AT$98)-MIN(Base_Dados!AT$5:AT$98)=0,1,MAX(Base_Dados!AT$5:AT$98)-MIN(Base_Dados!AT$5:AT$98)))) * AT$1)))</f>
        <v>0</v>
      </c>
      <c r="AU199" s="106">
        <f>IF(INDEX(Base_Dados!AU:AU,MATCH($B199,Base_Dados!$B:$B,0))=0,0,
MAX(0, MIN(AU$1,
((INDEX(Base_Dados!AU:AU,MATCH($B199,Base_Dados!$B:$B,0))-MIN(Base_Dados!AU$5:AU$98)) /
(IF(MAX(Base_Dados!AU$5:AU$98)-MIN(Base_Dados!AU$5:AU$98)=0,1,MAX(Base_Dados!AU$5:AU$98)-MIN(Base_Dados!AU$5:AU$98)))) * AU$1)))</f>
        <v>0</v>
      </c>
      <c r="AV199" s="106">
        <f>IF(INDEX(Base_Dados!AV:AV,MATCH($B199,Base_Dados!$B:$B,0))=0,0,
MAX(0, MIN(AV$1,
((INDEX(Base_Dados!AV:AV,MATCH($B199,Base_Dados!$B:$B,0))-MIN(Base_Dados!AV$5:AV$98)) /
(IF(MAX(Base_Dados!AV$5:AV$98)-MIN(Base_Dados!AV$5:AV$98)=0,1,MAX(Base_Dados!AV$5:AV$98)-MIN(Base_Dados!AV$5:AV$98)))) * AV$1)))</f>
        <v>0</v>
      </c>
      <c r="AW199" s="106">
        <f>IF(INDEX(Base_Dados!AW:AW,MATCH($B199,Base_Dados!$B:$B,0))=0,0,
MAX(0, MIN(AW$1,
((INDEX(Base_Dados!AW:AW,MATCH($B199,Base_Dados!$B:$B,0))-MIN(Base_Dados!AW$5:AW$98)) /
(IF(MAX(Base_Dados!AW$5:AW$98)-MIN(Base_Dados!AW$5:AW$98)=0,1,MAX(Base_Dados!AW$5:AW$98)-MIN(Base_Dados!AW$5:AW$98)))) * AW$1)))</f>
        <v>0</v>
      </c>
      <c r="AX199" s="106">
        <f>IF(INDEX(Base_Dados!AX:AX,MATCH($B199,Base_Dados!$B:$B,0))=0,0,
MAX(0, MIN(AX$1,
((INDEX(Base_Dados!AX:AX,MATCH($B199,Base_Dados!$B:$B,0))-MIN(Base_Dados!AX$5:AX$98)) /
(IF(MAX(Base_Dados!AX$5:AX$98)-MIN(Base_Dados!AX$5:AX$98)=0,1,MAX(Base_Dados!AX$5:AX$98)-MIN(Base_Dados!AX$5:AX$98)))) * AX$1)))</f>
        <v>0</v>
      </c>
      <c r="AY199" s="106">
        <f>IF(INDEX(Base_Dados!AY:AY,MATCH($B199,Base_Dados!$B:$B,0))=0,0,
MAX(0, MIN(AY$1,
((INDEX(Base_Dados!AY:AY,MATCH($B199,Base_Dados!$B:$B,0))-MIN(Base_Dados!AY$5:AY$98)) /
(IF(MAX(Base_Dados!AY$5:AY$98)-MIN(Base_Dados!AY$5:AY$98)=0,1,MAX(Base_Dados!AY$5:AY$98)-MIN(Base_Dados!AY$5:AY$98)))) * AY$1)))</f>
        <v>0</v>
      </c>
      <c r="AZ199" s="106">
        <f>IF(INDEX(Base_Dados!AZ:AZ,MATCH($B199,Base_Dados!$B:$B,0))=0,0,
MAX(0, MIN(AZ$1,
((INDEX(Base_Dados!AZ:AZ,MATCH($B199,Base_Dados!$B:$B,0))-MIN(Base_Dados!AZ$5:AZ$98)) /
(IF(MAX(Base_Dados!AZ$5:AZ$98)-MIN(Base_Dados!AZ$5:AZ$98)=0,1,MAX(Base_Dados!AZ$5:AZ$98)-MIN(Base_Dados!AZ$5:AZ$98)))) * AZ$1)))</f>
        <v>0</v>
      </c>
      <c r="BA199" s="106">
        <f>IF(INDEX(Base_Dados!BA:BA,MATCH($B199,Base_Dados!$B:$B,0))=0,0,
MAX(0, MIN(BA$1,
((INDEX(Base_Dados!BA:BA,MATCH($B199,Base_Dados!$B:$B,0))-MIN(Base_Dados!BA$5:BA$98)) /
(IF(MAX(Base_Dados!BA$5:BA$98)-MIN(Base_Dados!BA$5:BA$98)=0,1,MAX(Base_Dados!BA$5:BA$98)-MIN(Base_Dados!BA$5:BA$98)))) * BA$1)))</f>
        <v>8.3927263038699792E-3</v>
      </c>
      <c r="BB199" s="106">
        <f>IF(INDEX(Base_Dados!BB:BB,MATCH($B199,Base_Dados!$B:$B,0))=0,0,
MAX(0, MIN(BB$1,
((INDEX(Base_Dados!BB:BB,MATCH($B199,Base_Dados!$B:$B,0))-MIN(Base_Dados!BB$5:BB$98)) /
(IF(MAX(Base_Dados!BB$5:BB$98)-MIN(Base_Dados!BB$5:BB$98)=0,1,MAX(Base_Dados!BB$5:BB$98)-MIN(Base_Dados!BB$5:BB$98)))) * BB$1)))</f>
        <v>0.46491758499584573</v>
      </c>
      <c r="BC199" s="106">
        <f>IF(INDEX(Base_Dados!BC:BC,MATCH($B199,Base_Dados!$B:$B,0))=0,0,
MAX(0, MIN(BC$1,
((INDEX(Base_Dados!BC:BC,MATCH($B199,Base_Dados!$B:$B,0))-MIN(Base_Dados!BC$5:BC$98)) /
(IF(MAX(Base_Dados!BC$5:BC$98)-MIN(Base_Dados!BC$5:BC$98)=0,1,MAX(Base_Dados!BC$5:BC$98)-MIN(Base_Dados!BC$5:BC$98)))) * BC$1)))</f>
        <v>1.0772959870724481E-3</v>
      </c>
      <c r="BD199" s="106">
        <f>IF(INDEX(Base_Dados!BD:BD,MATCH($B199,Base_Dados!$B:$B,0))=0,0,
MAX(0, MIN(BD$1,
((INDEX(Base_Dados!BD:BD,MATCH($B199,Base_Dados!$B:$B,0))-MIN(Base_Dados!BD$5:BD$98)) /
(IF(MAX(Base_Dados!BD$5:BD$98)-MIN(Base_Dados!BD$5:BD$98)=0,1,MAX(Base_Dados!BD$5:BD$98)-MIN(Base_Dados!BD$5:BD$98)))) * BD$1)))</f>
        <v>3.3931168201648087E-3</v>
      </c>
      <c r="BE199" s="106">
        <f>IF(INDEX(Base_Dados!BE:BE,MATCH($B199,Base_Dados!$B:$B,0))=0,0,
MAX(0, MIN(BE$1,
((INDEX(Base_Dados!BE:BE,MATCH($B199,Base_Dados!$B:$B,0))-MIN(Base_Dados!BE$5:BE$98)) /
(IF(MAX(Base_Dados!BE$5:BE$98)-MIN(Base_Dados!BE$5:BE$98)=0,1,MAX(Base_Dados!BE$5:BE$98)-MIN(Base_Dados!BE$5:BE$98)))) * BE$1)))</f>
        <v>1.9568489713998997E-2</v>
      </c>
      <c r="BF199" s="106">
        <f>IF(INDEX(Base_Dados!BF:BF,MATCH($B199,Base_Dados!$B:$B,0))=0,0,
MAX(0, MIN(BF$1,
((INDEX(Base_Dados!BF:BF,MATCH($B199,Base_Dados!$B:$B,0))-MIN(Base_Dados!BF$5:BF$98)) /
(IF(MAX(Base_Dados!BF$5:BF$98)-MIN(Base_Dados!BF$5:BF$98)=0,1,MAX(Base_Dados!BF$5:BF$98)-MIN(Base_Dados!BF$5:BF$98)))) * BF$1)))</f>
        <v>0</v>
      </c>
      <c r="BG199" s="106">
        <f>IF(INDEX(Base_Dados!BG:BG,MATCH($B199,Base_Dados!$B:$B,0))=0,0,
MAX(0, MIN(BG$1,
((INDEX(Base_Dados!BG:BG,MATCH($B199,Base_Dados!$B:$B,0))-MIN(Base_Dados!BG$5:BG$98)) /
(IF(MAX(Base_Dados!BG$5:BG$98)-MIN(Base_Dados!BG$5:BG$98)=0,1,MAX(Base_Dados!BG$5:BG$98)-MIN(Base_Dados!BG$5:BG$98)))) * BG$1)))</f>
        <v>0</v>
      </c>
      <c r="BH199" s="106">
        <f>IF(INDEX(Base_Dados!BH:BH,MATCH($B199,Base_Dados!$B:$B,0))=0,0,
MAX(0, MIN(BH$1,
((INDEX(Base_Dados!BH:BH,MATCH($B199,Base_Dados!$B:$B,0))-MIN(Base_Dados!BH$5:BH$98)) /
(IF(MAX(Base_Dados!BH$5:BH$98)-MIN(Base_Dados!BH$5:BH$98)=0,1,MAX(Base_Dados!BH$5:BH$98)-MIN(Base_Dados!BH$5:BH$98)))) * BH$1)))</f>
        <v>0</v>
      </c>
      <c r="BI199" s="106">
        <f>IF(INDEX(Base_Dados!BI:BI,MATCH($B199,Base_Dados!$B:$B,0))=0,0,
MAX(0, MIN(BI$1,
((INDEX(Base_Dados!BI:BI,MATCH($B199,Base_Dados!$B:$B,0))-MIN(Base_Dados!BI$5:BI$98)) /
(IF(MAX(Base_Dados!BI$5:BI$98)-MIN(Base_Dados!BI$5:BI$98)=0,1,MAX(Base_Dados!BI$5:BI$98)-MIN(Base_Dados!BI$5:BI$98)))) * BI$1)))</f>
        <v>0</v>
      </c>
      <c r="BJ199" s="106">
        <f>IF(INDEX(Base_Dados!BJ:BJ,MATCH($B199,Base_Dados!$B:$B,0))=0,0,
MAX(0, MIN(BJ$1,
((INDEX(Base_Dados!BJ:BJ,MATCH($B199,Base_Dados!$B:$B,0))-MIN(Base_Dados!BJ$5:BJ$98)) /
(IF(MAX(Base_Dados!BJ$5:BJ$98)-MIN(Base_Dados!BJ$5:BJ$98)=0,1,MAX(Base_Dados!BJ$5:BJ$98)-MIN(Base_Dados!BJ$5:BJ$98)))) * BJ$1)))</f>
        <v>0</v>
      </c>
      <c r="BK199" s="106">
        <f>IF(INDEX(Base_Dados!BK:BK,MATCH($B199,Base_Dados!$B:$B,0))=0,0,
MAX(0, MIN(BK$1,
((INDEX(Base_Dados!BK:BK,MATCH($B199,Base_Dados!$B:$B,0))-MIN(Base_Dados!BK$5:BK$98)) /
(IF(MAX(Base_Dados!BK$5:BK$98)-MIN(Base_Dados!BK$5:BK$98)=0,1,MAX(Base_Dados!BK$5:BK$98)-MIN(Base_Dados!BK$5:BK$98)))) * BK$1)))</f>
        <v>0</v>
      </c>
      <c r="BL199" s="106">
        <f>IF(INDEX(Base_Dados!BL:BL,MATCH($B199,Base_Dados!$B:$B,0))=0,0,
MAX(0, MIN(BL$1,
((INDEX(Base_Dados!BL:BL,MATCH($B199,Base_Dados!$B:$B,0))-MIN(Base_Dados!BL$5:BL$98)) /
(IF(MAX(Base_Dados!BL$5:BL$98)-MIN(Base_Dados!BL$5:BL$98)=0,1,MAX(Base_Dados!BL$5:BL$98)-MIN(Base_Dados!BL$5:BL$98)))) * BL$1)))</f>
        <v>1.3029315960912053E-2</v>
      </c>
      <c r="BM199" s="106">
        <f>IF(INDEX(Base_Dados!BM:BM,MATCH($B199,Base_Dados!$B:$B,0))=0,0,
MAX(0, MIN(BM$1,
((INDEX(Base_Dados!BM:BM,MATCH($B199,Base_Dados!$B:$B,0))-MIN(Base_Dados!BM$5:BM$98)) /
(IF(MAX(Base_Dados!BM$5:BM$98)-MIN(Base_Dados!BM$5:BM$98)=0,1,MAX(Base_Dados!BM$5:BM$98)-MIN(Base_Dados!BM$5:BM$98)))) * BM$1)))</f>
        <v>0.30534920917007274</v>
      </c>
      <c r="BN199" s="106">
        <f>IF(INDEX(Base_Dados!BN:BN,MATCH($B199,Base_Dados!$B:$B,0))=0,0,
MAX(0, MIN(BN$1,
((INDEX(Base_Dados!BN:BN,MATCH($B199,Base_Dados!$B:$B,0))-MIN(Base_Dados!BN$5:BN$98)) /
(IF(MAX(Base_Dados!BN$5:BN$98)-MIN(Base_Dados!BN$5:BN$98)=0,1,MAX(Base_Dados!BN$5:BN$98)-MIN(Base_Dados!BN$5:BN$98)))) * BN$1)))</f>
        <v>0.49116318759507432</v>
      </c>
      <c r="BO199" s="106">
        <f>IF(INDEX(Base_Dados!BO:BO,MATCH($B199,Base_Dados!$B:$B,0))=0,0,
MAX(0, MIN(BO$1,
((INDEX(Base_Dados!BO:BO,MATCH($B199,Base_Dados!$B:$B,0))-MIN(Base_Dados!BO$5:BO$98)) /
(IF(MAX(Base_Dados!BO$5:BO$98)-MIN(Base_Dados!BO$5:BO$98)=0,1,MAX(Base_Dados!BO$5:BO$98)-MIN(Base_Dados!BO$5:BO$98)))) * BO$1)))</f>
        <v>0</v>
      </c>
      <c r="BP199" s="106">
        <f t="shared" si="12"/>
        <v>6.6719955345519759</v>
      </c>
      <c r="BQ199" s="111">
        <f t="shared" si="13"/>
        <v>0.31463114231832928</v>
      </c>
      <c r="BR199" s="112">
        <f t="shared" si="14"/>
        <v>1.2282884030601071E-4</v>
      </c>
      <c r="BS199" s="113">
        <f t="shared" si="15"/>
        <v>6.67187270571167</v>
      </c>
    </row>
    <row r="200" spans="1:71">
      <c r="A200" s="21">
        <v>27002</v>
      </c>
      <c r="B200" s="21" t="s">
        <v>133</v>
      </c>
      <c r="C200" s="21" t="s">
        <v>132</v>
      </c>
      <c r="D200" s="105">
        <f>IF(INDEX(Base_Dados!D:D,MATCH($B200,Base_Dados!$B:$B,0))=0,0,
MAX(0, MIN(D$1,
((INDEX(Base_Dados!D:D,MATCH($B200,Base_Dados!$B:$B,0))-MIN(Base_Dados!D$5:D$98)) /
(IF(MAX(Base_Dados!D$5:D$98)-MIN(Base_Dados!D$5:D$98)=0,1,MAX(Base_Dados!D$5:D$98)-MIN(Base_Dados!D$5:D$98)))) * D$1)))</f>
        <v>0.14623291704308253</v>
      </c>
      <c r="E200" s="106">
        <f>IF(INDEX(Base_Dados!E:E,MATCH($B200,Base_Dados!$B:$B,0))=0,0,
MAX(0, MIN(E$1,
((INDEX(Base_Dados!E:E,MATCH($B200,Base_Dados!$B:$B,0))-MIN(Base_Dados!E$5:E$98)) /
(IF(MAX(Base_Dados!E$5:E$98)-MIN(Base_Dados!E$5:E$98)=0,1,MAX(Base_Dados!E$5:E$98)-MIN(Base_Dados!E$5:E$98)))) * E$1)))</f>
        <v>4.5960844134296797E-2</v>
      </c>
      <c r="F200" s="106">
        <f>IF(INDEX(Base_Dados!F:F,MATCH($B200,Base_Dados!$B:$B,0))=0,0,
MAX(0, MIN(F$1,
((INDEX(Base_Dados!F:F,MATCH($B200,Base_Dados!$B:$B,0))-MIN(Base_Dados!F$5:F$98)) /
(IF(MAX(Base_Dados!F$5:F$98)-MIN(Base_Dados!F$5:F$98)=0,1,MAX(Base_Dados!F$5:F$98)-MIN(Base_Dados!F$5:F$98)))) * F$1)))</f>
        <v>4.471690627774734E-2</v>
      </c>
      <c r="G200" s="106">
        <f>IF(INDEX(Base_Dados!G:G,MATCH($B200,Base_Dados!$B:$B,0))=0,0,
MAX(0, MIN(G$1,
((INDEX(Base_Dados!G:G,MATCH($B200,Base_Dados!$B:$B,0))-MIN(Base_Dados!G$5:G$98)) /
(IF(MAX(Base_Dados!G$5:G$98)-MIN(Base_Dados!G$5:G$98)=0,1,MAX(Base_Dados!G$5:G$98)-MIN(Base_Dados!G$5:G$98)))) * G$1)))</f>
        <v>4.6906295674768582E-2</v>
      </c>
      <c r="H200" s="106">
        <f>IF(INDEX(Base_Dados!H:H,MATCH($B200,Base_Dados!$B:$B,0))=0,0,
MAX(0, MIN(H$1,
((INDEX(Base_Dados!H:H,MATCH($B200,Base_Dados!$B:$B,0))-MIN(Base_Dados!H$5:H$98)) /
(IF(MAX(Base_Dados!H$5:H$98)-MIN(Base_Dados!H$5:H$98)=0,1,MAX(Base_Dados!H$5:H$98)-MIN(Base_Dados!H$5:H$98)))) * H$1)))</f>
        <v>4.9768554753013262E-2</v>
      </c>
      <c r="I200" s="106">
        <f>IF(INDEX(Base_Dados!I:I,MATCH($B200,Base_Dados!$B:$B,0))=0,0,
MAX(0, MIN(I$1,
((INDEX(Base_Dados!I:I,MATCH($B200,Base_Dados!$B:$B,0))-MIN(Base_Dados!I$5:I$98)) /
(IF(MAX(Base_Dados!I$5:I$98)-MIN(Base_Dados!I$5:I$98)=0,1,MAX(Base_Dados!I$5:I$98)-MIN(Base_Dados!I$5:I$98)))) * I$1)))</f>
        <v>5.0216795069670986E-2</v>
      </c>
      <c r="J200" s="106">
        <f>IF(INDEX(Base_Dados!J:J,MATCH($B200,Base_Dados!$B:$B,0))=0,0,
MAX(0, MIN(J$1,
((INDEX(Base_Dados!J:J,MATCH($B200,Base_Dados!$B:$B,0))-MIN(Base_Dados!J$5:J$98)) /
(IF(MAX(Base_Dados!J$5:J$98)-MIN(Base_Dados!J$5:J$98)=0,1,MAX(Base_Dados!J$5:J$98)-MIN(Base_Dados!J$5:J$98)))) * J$1)))</f>
        <v>4.984383475877429E-2</v>
      </c>
      <c r="K200" s="106">
        <f>IF(INDEX(Base_Dados!K:K,MATCH($B200,Base_Dados!$B:$B,0))=0,0,
MAX(0, MIN(K$1,
((INDEX(Base_Dados!K:K,MATCH($B200,Base_Dados!$B:$B,0))-MIN(Base_Dados!K$5:K$98)) /
(IF(MAX(Base_Dados!K$5:K$98)-MIN(Base_Dados!K$5:K$98)=0,1,MAX(Base_Dados!K$5:K$98)-MIN(Base_Dados!K$5:K$98)))) * K$1)))</f>
        <v>4.9686940966010736E-2</v>
      </c>
      <c r="L200" s="106">
        <f>IF(INDEX(Base_Dados!L:L,MATCH($B200,Base_Dados!$B:$B,0))=0,0,
MAX(0, MIN(L$1,
((INDEX(Base_Dados!L:L,MATCH($B200,Base_Dados!$B:$B,0))-MIN(Base_Dados!L$5:L$98)) /
(IF(MAX(Base_Dados!L$5:L$98)-MIN(Base_Dados!L$5:L$98)=0,1,MAX(Base_Dados!L$5:L$98)-MIN(Base_Dados!L$5:L$98)))) * L$1)))</f>
        <v>5.5030999592818236E-2</v>
      </c>
      <c r="M200" s="106">
        <f>IF(INDEX(Base_Dados!M:M,MATCH($B200,Base_Dados!$B:$B,0))=0,0,
MAX(0, MIN(M$1,
((INDEX(Base_Dados!M:M,MATCH($B200,Base_Dados!$B:$B,0))-MIN(Base_Dados!M$5:M$98)) /
(IF(MAX(Base_Dados!M$5:M$98)-MIN(Base_Dados!M$5:M$98)=0,1,MAX(Base_Dados!M$5:M$98)-MIN(Base_Dados!M$5:M$98)))) * M$1)))</f>
        <v>5.5580174927113701E-2</v>
      </c>
      <c r="N200" s="106">
        <f>IF(INDEX(Base_Dados!N:N,MATCH($B200,Base_Dados!$B:$B,0))=0,0,
MAX(0, MIN(N$1,
((INDEX(Base_Dados!N:N,MATCH($B200,Base_Dados!$B:$B,0))-MIN(Base_Dados!N$5:N$98)) /
(IF(MAX(Base_Dados!N$5:N$98)-MIN(Base_Dados!N$5:N$98)=0,1,MAX(Base_Dados!N$5:N$98)-MIN(Base_Dados!N$5:N$98)))) * N$1)))</f>
        <v>7.0824311693228739E-2</v>
      </c>
      <c r="O200" s="106">
        <f>IF(INDEX(Base_Dados!O:O,MATCH($B200,Base_Dados!$B:$B,0))=0,0,
MAX(0, MIN(O$1,
((INDEX(Base_Dados!O:O,MATCH($B200,Base_Dados!$B:$B,0))-MIN(Base_Dados!O$5:O$98)) /
(IF(MAX(Base_Dados!O$5:O$98)-MIN(Base_Dados!O$5:O$98)=0,1,MAX(Base_Dados!O$5:O$98)-MIN(Base_Dados!O$5:O$98)))) * O$1)))</f>
        <v>7.269078543954513E-2</v>
      </c>
      <c r="P200" s="106">
        <f>IF(INDEX(Base_Dados!P:P,MATCH($B200,Base_Dados!$B:$B,0))=0,0,
MAX(0, MIN(P$1,
((INDEX(Base_Dados!P:P,MATCH($B200,Base_Dados!$B:$B,0))-MIN(Base_Dados!P$5:P$98)) /
(IF(MAX(Base_Dados!P$5:P$98)-MIN(Base_Dados!P$5:P$98)=0,1,MAX(Base_Dados!P$5:P$98)-MIN(Base_Dados!P$5:P$98)))) * P$1)))</f>
        <v>1.9703991133440305E-2</v>
      </c>
      <c r="Q200" s="106">
        <f>IF(INDEX(Base_Dados!Q:Q,MATCH($B200,Base_Dados!$B:$B,0))=0,0,
MAX(0, MIN(Q$1,
((INDEX(Base_Dados!Q:Q,MATCH($B200,Base_Dados!$B:$B,0))-MIN(Base_Dados!Q$5:Q$98)) /
(IF(MAX(Base_Dados!Q$5:Q$98)-MIN(Base_Dados!Q$5:Q$98)=0,1,MAX(Base_Dados!Q$5:Q$98)-MIN(Base_Dados!Q$5:Q$98)))) * Q$1)))</f>
        <v>1.2242641251118951E-2</v>
      </c>
      <c r="R200" s="106">
        <f>IF(INDEX(Base_Dados!R:R,MATCH($B200,Base_Dados!$B:$B,0))=0,0,
MAX(0, MIN(R$1,
((INDEX(Base_Dados!R:R,MATCH($B200,Base_Dados!$B:$B,0))-MIN(Base_Dados!R$5:R$98)) /
(IF(MAX(Base_Dados!R$5:R$98)-MIN(Base_Dados!R$5:R$98)=0,1,MAX(Base_Dados!R$5:R$98)-MIN(Base_Dados!R$5:R$98)))) * R$1)))</f>
        <v>9.4106705933151031E-3</v>
      </c>
      <c r="S200" s="106">
        <f>IF(INDEX(Base_Dados!S:S,MATCH($B200,Base_Dados!$B:$B,0))=0,0,
MAX(0, MIN(S$1,
((INDEX(Base_Dados!S:S,MATCH($B200,Base_Dados!$B:$B,0))-MIN(Base_Dados!S$5:S$98)) /
(IF(MAX(Base_Dados!S$5:S$98)-MIN(Base_Dados!S$5:S$98)=0,1,MAX(Base_Dados!S$5:S$98)-MIN(Base_Dados!S$5:S$98)))) * S$1)))</f>
        <v>1.5562045982176288E-2</v>
      </c>
      <c r="T200" s="106">
        <f>IF(INDEX(Base_Dados!T:T,MATCH($B200,Base_Dados!$B:$B,0))=0,0,
MAX(0, MIN(T$1,
((INDEX(Base_Dados!T:T,MATCH($B200,Base_Dados!$B:$B,0))-MIN(Base_Dados!T$5:T$98)) /
(IF(MAX(Base_Dados!T$5:T$98)-MIN(Base_Dados!T$5:T$98)=0,1,MAX(Base_Dados!T$5:T$98)-MIN(Base_Dados!T$5:T$98)))) * T$1)))</f>
        <v>0.61721509020354626</v>
      </c>
      <c r="U200" s="106">
        <f>IF(INDEX(Base_Dados!U:U,MATCH($B200,Base_Dados!$B:$B,0))=0,0,
MAX(0, MIN(U$1,
((INDEX(Base_Dados!U:U,MATCH($B200,Base_Dados!$B:$B,0))-MIN(Base_Dados!U$5:U$98)) /
(IF(MAX(Base_Dados!U$5:U$98)-MIN(Base_Dados!U$5:U$98)=0,1,MAX(Base_Dados!U$5:U$98)-MIN(Base_Dados!U$5:U$98)))) * U$1)))</f>
        <v>0.56739430842917593</v>
      </c>
      <c r="V200" s="106">
        <f>IF(INDEX(Base_Dados!V:V,MATCH($B200,Base_Dados!$B:$B,0))=0,0,
MAX(0, MIN(V$1,
((INDEX(Base_Dados!V:V,MATCH($B200,Base_Dados!$B:$B,0))-MIN(Base_Dados!V$5:V$98)) /
(IF(MAX(Base_Dados!V$5:V$98)-MIN(Base_Dados!V$5:V$98)=0,1,MAX(Base_Dados!V$5:V$98)-MIN(Base_Dados!V$5:V$98)))) * V$1)))</f>
        <v>1.5006494064832036E-2</v>
      </c>
      <c r="W200" s="106">
        <f>IF(INDEX(Base_Dados!W:W,MATCH($B200,Base_Dados!$B:$B,0))=0,0,
MAX(0, MIN(W$1,
((INDEX(Base_Dados!W:W,MATCH($B200,Base_Dados!$B:$B,0))-MIN(Base_Dados!W$5:W$98)) /
(IF(MAX(Base_Dados!W$5:W$98)-MIN(Base_Dados!W$5:W$98)=0,1,MAX(Base_Dados!W$5:W$98)-MIN(Base_Dados!W$5:W$98)))) * W$1)))</f>
        <v>2.4092317259906584</v>
      </c>
      <c r="X200" s="106">
        <f>IF(INDEX(Base_Dados!X:X,MATCH($B200,Base_Dados!$B:$B,0))=0,0,
MAX(0, MIN(X$1,
((INDEX(Base_Dados!X:X,MATCH($B200,Base_Dados!$B:$B,0))-MIN(Base_Dados!X$5:X$98)) /
(IF(MAX(Base_Dados!X$5:X$98)-MIN(Base_Dados!X$5:X$98)=0,1,MAX(Base_Dados!X$5:X$98)-MIN(Base_Dados!X$5:X$98)))) * X$1)))</f>
        <v>0</v>
      </c>
      <c r="Y200" s="106">
        <f>IF(INDEX(Base_Dados!Y:Y,MATCH($B200,Base_Dados!$B:$B,0))=0,0,
MAX(0, MIN(Y$1,
((INDEX(Base_Dados!Y:Y,MATCH($B200,Base_Dados!$B:$B,0))-MIN(Base_Dados!Y$5:Y$98)) /
(IF(MAX(Base_Dados!Y$5:Y$98)-MIN(Base_Dados!Y$5:Y$98)=0,1,MAX(Base_Dados!Y$5:Y$98)-MIN(Base_Dados!Y$5:Y$98)))) * Y$1)))</f>
        <v>0</v>
      </c>
      <c r="Z200" s="106">
        <f>IF(INDEX(Base_Dados!Z:Z,MATCH($B200,Base_Dados!$B:$B,0))=0,0,
MAX(0, MIN(Z$1,
((INDEX(Base_Dados!Z:Z,MATCH($B200,Base_Dados!$B:$B,0))-MIN(Base_Dados!Z$5:Z$98)) /
(IF(MAX(Base_Dados!Z$5:Z$98)-MIN(Base_Dados!Z$5:Z$98)=0,1,MAX(Base_Dados!Z$5:Z$98)-MIN(Base_Dados!Z$5:Z$98)))) * Z$1)))</f>
        <v>0</v>
      </c>
      <c r="AA200" s="106">
        <f>IF(INDEX(Base_Dados!AA:AA,MATCH($B200,Base_Dados!$B:$B,0))=0,0,
MAX(0, MIN(AA$1,
((INDEX(Base_Dados!AA:AA,MATCH($B200,Base_Dados!$B:$B,0))-MIN(Base_Dados!AA$5:AA$98)) /
(IF(MAX(Base_Dados!AA$5:AA$98)-MIN(Base_Dados!AA$5:AA$98)=0,1,MAX(Base_Dados!AA$5:AA$98)-MIN(Base_Dados!AA$5:AA$98)))) * AA$1)))</f>
        <v>0</v>
      </c>
      <c r="AB200" s="106">
        <f>IF(INDEX(Base_Dados!AB:AB,MATCH($B200,Base_Dados!$B:$B,0))=0,0,
MAX(0, MIN(AB$1,
((INDEX(Base_Dados!AB:AB,MATCH($B200,Base_Dados!$B:$B,0))-MIN(Base_Dados!AB$5:AB$98)) /
(IF(MAX(Base_Dados!AB$5:AB$98)-MIN(Base_Dados!AB$5:AB$98)=0,1,MAX(Base_Dados!AB$5:AB$98)-MIN(Base_Dados!AB$5:AB$98)))) * AB$1)))</f>
        <v>0</v>
      </c>
      <c r="AC200" s="106">
        <f>IF(INDEX(Base_Dados!AC:AC,MATCH($B200,Base_Dados!$B:$B,0))=0,0,
MAX(0, MIN(AC$1,
((INDEX(Base_Dados!AC:AC,MATCH($B200,Base_Dados!$B:$B,0))-MIN(Base_Dados!AC$5:AC$98)) /
(IF(MAX(Base_Dados!AC$5:AC$98)-MIN(Base_Dados!AC$5:AC$98)=0,1,MAX(Base_Dados!AC$5:AC$98)-MIN(Base_Dados!AC$5:AC$98)))) * AC$1)))</f>
        <v>1.669396800925034E-2</v>
      </c>
      <c r="AD200" s="106">
        <f>IF(INDEX(Base_Dados!AD:AD,MATCH($B200,Base_Dados!$B:$B,0))=0,0,
MAX(0, MIN(AD$1,
((INDEX(Base_Dados!AD:AD,MATCH($B200,Base_Dados!$B:$B,0))-MIN(Base_Dados!AD$5:AD$98)) /
(IF(MAX(Base_Dados!AD$5:AD$98)-MIN(Base_Dados!AD$5:AD$98)=0,1,MAX(Base_Dados!AD$5:AD$98)-MIN(Base_Dados!AD$5:AD$98)))) * AD$1)))</f>
        <v>6.8776808164472715E-3</v>
      </c>
      <c r="AE200" s="106">
        <f>IF(INDEX(Base_Dados!AE:AE,MATCH($B200,Base_Dados!$B:$B,0))=0,0,
MAX(0, MIN(AE$1,
((INDEX(Base_Dados!AE:AE,MATCH($B200,Base_Dados!$B:$B,0))-MIN(Base_Dados!AE$5:AE$98)) /
(IF(MAX(Base_Dados!AE$5:AE$98)-MIN(Base_Dados!AE$5:AE$98)=0,1,MAX(Base_Dados!AE$5:AE$98)-MIN(Base_Dados!AE$5:AE$98)))) * AE$1)))</f>
        <v>6.1699985617718976E-3</v>
      </c>
      <c r="AF200" s="106">
        <f>IF(INDEX(Base_Dados!AF:AF,MATCH($B200,Base_Dados!$B:$B,0))=0,0,
MAX(0, MIN(AF$1,
((INDEX(Base_Dados!AF:AF,MATCH($B200,Base_Dados!$B:$B,0))-MIN(Base_Dados!AF$5:AF$98)) /
(IF(MAX(Base_Dados!AF$5:AF$98)-MIN(Base_Dados!AF$5:AF$98)=0,1,MAX(Base_Dados!AF$5:AF$98)-MIN(Base_Dados!AF$5:AF$98)))) * AF$1)))</f>
        <v>1.1676550360869765E-2</v>
      </c>
      <c r="AG200" s="106">
        <f>IF(INDEX(Base_Dados!AG:AG,MATCH($B200,Base_Dados!$B:$B,0))=0,0,
MAX(0, MIN(AG$1,
((INDEX(Base_Dados!AG:AG,MATCH($B200,Base_Dados!$B:$B,0))-MIN(Base_Dados!AG$5:AG$98)) /
(IF(MAX(Base_Dados!AG$5:AG$98)-MIN(Base_Dados!AG$5:AG$98)=0,1,MAX(Base_Dados!AG$5:AG$98)-MIN(Base_Dados!AG$5:AG$98)))) * AG$1)))</f>
        <v>1.2242641251118951E-2</v>
      </c>
      <c r="AH200" s="106">
        <f>IF(INDEX(Base_Dados!AH:AH,MATCH($B200,Base_Dados!$B:$B,0))=0,0,
MAX(0, MIN(AH$1,
((INDEX(Base_Dados!AH:AH,MATCH($B200,Base_Dados!$B:$B,0))-MIN(Base_Dados!AH$5:AH$98)) /
(IF(MAX(Base_Dados!AH$5:AH$98)-MIN(Base_Dados!AH$5:AH$98)=0,1,MAX(Base_Dados!AH$5:AH$98)-MIN(Base_Dados!AH$5:AH$98)))) * AH$1)))</f>
        <v>1.4736800155384471</v>
      </c>
      <c r="AI200" s="106">
        <f>IF(INDEX(Base_Dados!AI:AI,MATCH($B200,Base_Dados!$B:$B,0))=0,0,
MAX(0, MIN(AI$1,
((INDEX(Base_Dados!AI:AI,MATCH($B200,Base_Dados!$B:$B,0))-MIN(Base_Dados!AI$5:AI$98)) /
(IF(MAX(Base_Dados!AI$5:AI$98)-MIN(Base_Dados!AI$5:AI$98)=0,1,MAX(Base_Dados!AI$5:AI$98)-MIN(Base_Dados!AI$5:AI$98)))) * AI$1)))</f>
        <v>0</v>
      </c>
      <c r="AJ200" s="106">
        <f>IF(INDEX(Base_Dados!AJ:AJ,MATCH($B200,Base_Dados!$B:$B,0))=0,0,
MAX(0, MIN(AJ$1,
((INDEX(Base_Dados!AJ:AJ,MATCH($B200,Base_Dados!$B:$B,0))-MIN(Base_Dados!AJ$5:AJ$98)) /
(IF(MAX(Base_Dados!AJ$5:AJ$98)-MIN(Base_Dados!AJ$5:AJ$98)=0,1,MAX(Base_Dados!AJ$5:AJ$98)-MIN(Base_Dados!AJ$5:AJ$98)))) * AJ$1)))</f>
        <v>0</v>
      </c>
      <c r="AK200" s="106">
        <f>IF(INDEX(Base_Dados!AK:AK,MATCH($B200,Base_Dados!$B:$B,0))=0,0,
MAX(0, MIN(AK$1,
((INDEX(Base_Dados!AK:AK,MATCH($B200,Base_Dados!$B:$B,0))-MIN(Base_Dados!AK$5:AK$98)) /
(IF(MAX(Base_Dados!AK$5:AK$98)-MIN(Base_Dados!AK$5:AK$98)=0,1,MAX(Base_Dados!AK$5:AK$98)-MIN(Base_Dados!AK$5:AK$98)))) * AK$1)))</f>
        <v>8.6206896551724137E-3</v>
      </c>
      <c r="AL200" s="106">
        <f>IF(INDEX(Base_Dados!AL:AL,MATCH($B200,Base_Dados!$B:$B,0))=0,0,
MAX(0, MIN(AL$1,
((INDEX(Base_Dados!AL:AL,MATCH($B200,Base_Dados!$B:$B,0))-MIN(Base_Dados!AL$5:AL$98)) /
(IF(MAX(Base_Dados!AL$5:AL$98)-MIN(Base_Dados!AL$5:AL$98)=0,1,MAX(Base_Dados!AL$5:AL$98)-MIN(Base_Dados!AL$5:AL$98)))) * AL$1)))</f>
        <v>0</v>
      </c>
      <c r="AM200" s="106">
        <f>IF(INDEX(Base_Dados!AM:AM,MATCH($B200,Base_Dados!$B:$B,0))=0,0,
MAX(0, MIN(AM$1,
((INDEX(Base_Dados!AM:AM,MATCH($B200,Base_Dados!$B:$B,0))-MIN(Base_Dados!AM$5:AM$98)) /
(IF(MAX(Base_Dados!AM$5:AM$98)-MIN(Base_Dados!AM$5:AM$98)=0,1,MAX(Base_Dados!AM$5:AM$98)-MIN(Base_Dados!AM$5:AM$98)))) * AM$1)))</f>
        <v>0</v>
      </c>
      <c r="AN200" s="106">
        <f>IF(INDEX(Base_Dados!AN:AN,MATCH($B200,Base_Dados!$B:$B,0))=0,0,
MAX(0, MIN(AN$1,
((INDEX(Base_Dados!AN:AN,MATCH($B200,Base_Dados!$B:$B,0))-MIN(Base_Dados!AN$5:AN$98)) /
(IF(MAX(Base_Dados!AN$5:AN$98)-MIN(Base_Dados!AN$5:AN$98)=0,1,MAX(Base_Dados!AN$5:AN$98)-MIN(Base_Dados!AN$5:AN$98)))) * AN$1)))</f>
        <v>0</v>
      </c>
      <c r="AO200" s="106">
        <f>IF(INDEX(Base_Dados!AO:AO,MATCH($B200,Base_Dados!$B:$B,0))=0,0,
MAX(0, MIN(AO$1,
((INDEX(Base_Dados!AO:AO,MATCH($B200,Base_Dados!$B:$B,0))-MIN(Base_Dados!AO$5:AO$98)) /
(IF(MAX(Base_Dados!AO$5:AO$98)-MIN(Base_Dados!AO$5:AO$98)=0,1,MAX(Base_Dados!AO$5:AO$98)-MIN(Base_Dados!AO$5:AO$98)))) * AO$1)))</f>
        <v>0</v>
      </c>
      <c r="AP200" s="106">
        <f>IF(INDEX(Base_Dados!AP:AP,MATCH($B200,Base_Dados!$B:$B,0))=0,0,
MAX(0, MIN(AP$1,
((INDEX(Base_Dados!AP:AP,MATCH($B200,Base_Dados!$B:$B,0))-MIN(Base_Dados!AP$5:AP$98)) /
(IF(MAX(Base_Dados!AP$5:AP$98)-MIN(Base_Dados!AP$5:AP$98)=0,1,MAX(Base_Dados!AP$5:AP$98)-MIN(Base_Dados!AP$5:AP$98)))) * AP$1)))</f>
        <v>0</v>
      </c>
      <c r="AQ200" s="106">
        <f>IF(INDEX(Base_Dados!AQ:AQ,MATCH($B200,Base_Dados!$B:$B,0))=0,0,
MAX(0, MIN(AQ$1,
((INDEX(Base_Dados!AQ:AQ,MATCH($B200,Base_Dados!$B:$B,0))-MIN(Base_Dados!AQ$5:AQ$98)) /
(IF(MAX(Base_Dados!AQ$5:AQ$98)-MIN(Base_Dados!AQ$5:AQ$98)=0,1,MAX(Base_Dados!AQ$5:AQ$98)-MIN(Base_Dados!AQ$5:AQ$98)))) * AQ$1)))</f>
        <v>0</v>
      </c>
      <c r="AR200" s="106">
        <f>IF(INDEX(Base_Dados!AR:AR,MATCH($B200,Base_Dados!$B:$B,0))=0,0,
MAX(0, MIN(AR$1,
((INDEX(Base_Dados!AR:AR,MATCH($B200,Base_Dados!$B:$B,0))-MIN(Base_Dados!AR$5:AR$98)) /
(IF(MAX(Base_Dados!AR$5:AR$98)-MIN(Base_Dados!AR$5:AR$98)=0,1,MAX(Base_Dados!AR$5:AR$98)-MIN(Base_Dados!AR$5:AR$98)))) * AR$1)))</f>
        <v>0</v>
      </c>
      <c r="AS200" s="106">
        <f>IF(INDEX(Base_Dados!AS:AS,MATCH($B200,Base_Dados!$B:$B,0))=0,0,
MAX(0, MIN(AS$1,
((INDEX(Base_Dados!AS:AS,MATCH($B200,Base_Dados!$B:$B,0))-MIN(Base_Dados!AS$5:AS$98)) /
(IF(MAX(Base_Dados!AS$5:AS$98)-MIN(Base_Dados!AS$5:AS$98)=0,1,MAX(Base_Dados!AS$5:AS$98)-MIN(Base_Dados!AS$5:AS$98)))) * AS$1)))</f>
        <v>0</v>
      </c>
      <c r="AT200" s="106">
        <f>IF(INDEX(Base_Dados!AT:AT,MATCH($B200,Base_Dados!$B:$B,0))=0,0,
MAX(0, MIN(AT$1,
((INDEX(Base_Dados!AT:AT,MATCH($B200,Base_Dados!$B:$B,0))-MIN(Base_Dados!AT$5:AT$98)) /
(IF(MAX(Base_Dados!AT$5:AT$98)-MIN(Base_Dados!AT$5:AT$98)=0,1,MAX(Base_Dados!AT$5:AT$98)-MIN(Base_Dados!AT$5:AT$98)))) * AT$1)))</f>
        <v>0</v>
      </c>
      <c r="AU200" s="106">
        <f>IF(INDEX(Base_Dados!AU:AU,MATCH($B200,Base_Dados!$B:$B,0))=0,0,
MAX(0, MIN(AU$1,
((INDEX(Base_Dados!AU:AU,MATCH($B200,Base_Dados!$B:$B,0))-MIN(Base_Dados!AU$5:AU$98)) /
(IF(MAX(Base_Dados!AU$5:AU$98)-MIN(Base_Dados!AU$5:AU$98)=0,1,MAX(Base_Dados!AU$5:AU$98)-MIN(Base_Dados!AU$5:AU$98)))) * AU$1)))</f>
        <v>0</v>
      </c>
      <c r="AV200" s="106">
        <f>IF(INDEX(Base_Dados!AV:AV,MATCH($B200,Base_Dados!$B:$B,0))=0,0,
MAX(0, MIN(AV$1,
((INDEX(Base_Dados!AV:AV,MATCH($B200,Base_Dados!$B:$B,0))-MIN(Base_Dados!AV$5:AV$98)) /
(IF(MAX(Base_Dados!AV$5:AV$98)-MIN(Base_Dados!AV$5:AV$98)=0,1,MAX(Base_Dados!AV$5:AV$98)-MIN(Base_Dados!AV$5:AV$98)))) * AV$1)))</f>
        <v>0</v>
      </c>
      <c r="AW200" s="106">
        <f>IF(INDEX(Base_Dados!AW:AW,MATCH($B200,Base_Dados!$B:$B,0))=0,0,
MAX(0, MIN(AW$1,
((INDEX(Base_Dados!AW:AW,MATCH($B200,Base_Dados!$B:$B,0))-MIN(Base_Dados!AW$5:AW$98)) /
(IF(MAX(Base_Dados!AW$5:AW$98)-MIN(Base_Dados!AW$5:AW$98)=0,1,MAX(Base_Dados!AW$5:AW$98)-MIN(Base_Dados!AW$5:AW$98)))) * AW$1)))</f>
        <v>0</v>
      </c>
      <c r="AX200" s="106">
        <f>IF(INDEX(Base_Dados!AX:AX,MATCH($B200,Base_Dados!$B:$B,0))=0,0,
MAX(0, MIN(AX$1,
((INDEX(Base_Dados!AX:AX,MATCH($B200,Base_Dados!$B:$B,0))-MIN(Base_Dados!AX$5:AX$98)) /
(IF(MAX(Base_Dados!AX$5:AX$98)-MIN(Base_Dados!AX$5:AX$98)=0,1,MAX(Base_Dados!AX$5:AX$98)-MIN(Base_Dados!AX$5:AX$98)))) * AX$1)))</f>
        <v>0</v>
      </c>
      <c r="AY200" s="106">
        <f>IF(INDEX(Base_Dados!AY:AY,MATCH($B200,Base_Dados!$B:$B,0))=0,0,
MAX(0, MIN(AY$1,
((INDEX(Base_Dados!AY:AY,MATCH($B200,Base_Dados!$B:$B,0))-MIN(Base_Dados!AY$5:AY$98)) /
(IF(MAX(Base_Dados!AY$5:AY$98)-MIN(Base_Dados!AY$5:AY$98)=0,1,MAX(Base_Dados!AY$5:AY$98)-MIN(Base_Dados!AY$5:AY$98)))) * AY$1)))</f>
        <v>3.297065611605671E-4</v>
      </c>
      <c r="AZ200" s="106">
        <f>IF(INDEX(Base_Dados!AZ:AZ,MATCH($B200,Base_Dados!$B:$B,0))=0,0,
MAX(0, MIN(AZ$1,
((INDEX(Base_Dados!AZ:AZ,MATCH($B200,Base_Dados!$B:$B,0))-MIN(Base_Dados!AZ$5:AZ$98)) /
(IF(MAX(Base_Dados!AZ$5:AZ$98)-MIN(Base_Dados!AZ$5:AZ$98)=0,1,MAX(Base_Dados!AZ$5:AZ$98)-MIN(Base_Dados!AZ$5:AZ$98)))) * AZ$1)))</f>
        <v>0.5</v>
      </c>
      <c r="BA200" s="106">
        <f>IF(INDEX(Base_Dados!BA:BA,MATCH($B200,Base_Dados!$B:$B,0))=0,0,
MAX(0, MIN(BA$1,
((INDEX(Base_Dados!BA:BA,MATCH($B200,Base_Dados!$B:$B,0))-MIN(Base_Dados!BA$5:BA$98)) /
(IF(MAX(Base_Dados!BA$5:BA$98)-MIN(Base_Dados!BA$5:BA$98)=0,1,MAX(Base_Dados!BA$5:BA$98)-MIN(Base_Dados!BA$5:BA$98)))) * BA$1)))</f>
        <v>8.3261173649503764E-3</v>
      </c>
      <c r="BB200" s="106">
        <f>IF(INDEX(Base_Dados!BB:BB,MATCH($B200,Base_Dados!$B:$B,0))=0,0,
MAX(0, MIN(BB$1,
((INDEX(Base_Dados!BB:BB,MATCH($B200,Base_Dados!$B:$B,0))-MIN(Base_Dados!BB$5:BB$98)) /
(IF(MAX(Base_Dados!BB$5:BB$98)-MIN(Base_Dados!BB$5:BB$98)=0,1,MAX(Base_Dados!BB$5:BB$98)-MIN(Base_Dados!BB$5:BB$98)))) * BB$1)))</f>
        <v>0.2576543700370918</v>
      </c>
      <c r="BC200" s="106">
        <f>IF(INDEX(Base_Dados!BC:BC,MATCH($B200,Base_Dados!$B:$B,0))=0,0,
MAX(0, MIN(BC$1,
((INDEX(Base_Dados!BC:BC,MATCH($B200,Base_Dados!$B:$B,0))-MIN(Base_Dados!BC$5:BC$98)) /
(IF(MAX(Base_Dados!BC$5:BC$98)-MIN(Base_Dados!BC$5:BC$98)=0,1,MAX(Base_Dados!BC$5:BC$98)-MIN(Base_Dados!BC$5:BC$98)))) * BC$1)))</f>
        <v>4.3091839482897925E-3</v>
      </c>
      <c r="BD200" s="106">
        <f>IF(INDEX(Base_Dados!BD:BD,MATCH($B200,Base_Dados!$B:$B,0))=0,0,
MAX(0, MIN(BD$1,
((INDEX(Base_Dados!BD:BD,MATCH($B200,Base_Dados!$B:$B,0))-MIN(Base_Dados!BD$5:BD$98)) /
(IF(MAX(Base_Dados!BD$5:BD$98)-MIN(Base_Dados!BD$5:BD$98)=0,1,MAX(Base_Dados!BD$5:BD$98)-MIN(Base_Dados!BD$5:BD$98)))) * BD$1)))</f>
        <v>4.6395678969600443E-3</v>
      </c>
      <c r="BE200" s="106">
        <f>IF(INDEX(Base_Dados!BE:BE,MATCH($B200,Base_Dados!$B:$B,0))=0,0,
MAX(0, MIN(BE$1,
((INDEX(Base_Dados!BE:BE,MATCH($B200,Base_Dados!$B:$B,0))-MIN(Base_Dados!BE$5:BE$98)) /
(IF(MAX(Base_Dados!BE$5:BE$98)-MIN(Base_Dados!BE$5:BE$98)=0,1,MAX(Base_Dados!BE$5:BE$98)-MIN(Base_Dados!BE$5:BE$98)))) * BE$1)))</f>
        <v>3.0105368790767688E-2</v>
      </c>
      <c r="BF200" s="106">
        <f>IF(INDEX(Base_Dados!BF:BF,MATCH($B200,Base_Dados!$B:$B,0))=0,0,
MAX(0, MIN(BF$1,
((INDEX(Base_Dados!BF:BF,MATCH($B200,Base_Dados!$B:$B,0))-MIN(Base_Dados!BF$5:BF$98)) /
(IF(MAX(Base_Dados!BF$5:BF$98)-MIN(Base_Dados!BF$5:BF$98)=0,1,MAX(Base_Dados!BF$5:BF$98)-MIN(Base_Dados!BF$5:BF$98)))) * BF$1)))</f>
        <v>0</v>
      </c>
      <c r="BG200" s="106">
        <f>IF(INDEX(Base_Dados!BG:BG,MATCH($B200,Base_Dados!$B:$B,0))=0,0,
MAX(0, MIN(BG$1,
((INDEX(Base_Dados!BG:BG,MATCH($B200,Base_Dados!$B:$B,0))-MIN(Base_Dados!BG$5:BG$98)) /
(IF(MAX(Base_Dados!BG$5:BG$98)-MIN(Base_Dados!BG$5:BG$98)=0,1,MAX(Base_Dados!BG$5:BG$98)-MIN(Base_Dados!BG$5:BG$98)))) * BG$1)))</f>
        <v>0</v>
      </c>
      <c r="BH200" s="106">
        <f>IF(INDEX(Base_Dados!BH:BH,MATCH($B200,Base_Dados!$B:$B,0))=0,0,
MAX(0, MIN(BH$1,
((INDEX(Base_Dados!BH:BH,MATCH($B200,Base_Dados!$B:$B,0))-MIN(Base_Dados!BH$5:BH$98)) /
(IF(MAX(Base_Dados!BH$5:BH$98)-MIN(Base_Dados!BH$5:BH$98)=0,1,MAX(Base_Dados!BH$5:BH$98)-MIN(Base_Dados!BH$5:BH$98)))) * BH$1)))</f>
        <v>3.2967032967032968E-2</v>
      </c>
      <c r="BI200" s="106">
        <f>IF(INDEX(Base_Dados!BI:BI,MATCH($B200,Base_Dados!$B:$B,0))=0,0,
MAX(0, MIN(BI$1,
((INDEX(Base_Dados!BI:BI,MATCH($B200,Base_Dados!$B:$B,0))-MIN(Base_Dados!BI$5:BI$98)) /
(IF(MAX(Base_Dados!BI$5:BI$98)-MIN(Base_Dados!BI$5:BI$98)=0,1,MAX(Base_Dados!BI$5:BI$98)-MIN(Base_Dados!BI$5:BI$98)))) * BI$1)))</f>
        <v>2.8081123244929798E-2</v>
      </c>
      <c r="BJ200" s="106">
        <f>IF(INDEX(Base_Dados!BJ:BJ,MATCH($B200,Base_Dados!$B:$B,0))=0,0,
MAX(0, MIN(BJ$1,
((INDEX(Base_Dados!BJ:BJ,MATCH($B200,Base_Dados!$B:$B,0))-MIN(Base_Dados!BJ$5:BJ$98)) /
(IF(MAX(Base_Dados!BJ$5:BJ$98)-MIN(Base_Dados!BJ$5:BJ$98)=0,1,MAX(Base_Dados!BJ$5:BJ$98)-MIN(Base_Dados!BJ$5:BJ$98)))) * BJ$1)))</f>
        <v>1.0526315789473684E-2</v>
      </c>
      <c r="BK200" s="106">
        <f>IF(INDEX(Base_Dados!BK:BK,MATCH($B200,Base_Dados!$B:$B,0))=0,0,
MAX(0, MIN(BK$1,
((INDEX(Base_Dados!BK:BK,MATCH($B200,Base_Dados!$B:$B,0))-MIN(Base_Dados!BK$5:BK$98)) /
(IF(MAX(Base_Dados!BK$5:BK$98)-MIN(Base_Dados!BK$5:BK$98)=0,1,MAX(Base_Dados!BK$5:BK$98)-MIN(Base_Dados!BK$5:BK$98)))) * BK$1)))</f>
        <v>0</v>
      </c>
      <c r="BL200" s="106">
        <f>IF(INDEX(Base_Dados!BL:BL,MATCH($B200,Base_Dados!$B:$B,0))=0,0,
MAX(0, MIN(BL$1,
((INDEX(Base_Dados!BL:BL,MATCH($B200,Base_Dados!$B:$B,0))-MIN(Base_Dados!BL$5:BL$98)) /
(IF(MAX(Base_Dados!BL$5:BL$98)-MIN(Base_Dados!BL$5:BL$98)=0,1,MAX(Base_Dados!BL$5:BL$98)-MIN(Base_Dados!BL$5:BL$98)))) * BL$1)))</f>
        <v>1.6286644951140065E-2</v>
      </c>
      <c r="BM200" s="106">
        <f>IF(INDEX(Base_Dados!BM:BM,MATCH($B200,Base_Dados!$B:$B,0))=0,0,
MAX(0, MIN(BM$1,
((INDEX(Base_Dados!BM:BM,MATCH($B200,Base_Dados!$B:$B,0))-MIN(Base_Dados!BM$5:BM$98)) /
(IF(MAX(Base_Dados!BM$5:BM$98)-MIN(Base_Dados!BM$5:BM$98)=0,1,MAX(Base_Dados!BM$5:BM$98)-MIN(Base_Dados!BM$5:BM$98)))) * BM$1)))</f>
        <v>0.78129257745394354</v>
      </c>
      <c r="BN200" s="106">
        <f>IF(INDEX(Base_Dados!BN:BN,MATCH($B200,Base_Dados!$B:$B,0))=0,0,
MAX(0, MIN(BN$1,
((INDEX(Base_Dados!BN:BN,MATCH($B200,Base_Dados!$B:$B,0))-MIN(Base_Dados!BN$5:BN$98)) /
(IF(MAX(Base_Dados!BN$5:BN$98)-MIN(Base_Dados!BN$5:BN$98)=0,1,MAX(Base_Dados!BN$5:BN$98)-MIN(Base_Dados!BN$5:BN$98)))) * BN$1)))</f>
        <v>0.75880171847248179</v>
      </c>
      <c r="BO200" s="106">
        <f>IF(INDEX(Base_Dados!BO:BO,MATCH($B200,Base_Dados!$B:$B,0))=0,0,
MAX(0, MIN(BO$1,
((INDEX(Base_Dados!BO:BO,MATCH($B200,Base_Dados!$B:$B,0))-MIN(Base_Dados!BO$5:BO$98)) /
(IF(MAX(Base_Dados!BO$5:BO$98)-MIN(Base_Dados!BO$5:BO$98)=0,1,MAX(Base_Dados!BO$5:BO$98)-MIN(Base_Dados!BO$5:BO$98)))) * BO$1)))</f>
        <v>8.6206896551724137E-3</v>
      </c>
      <c r="BP200" s="106">
        <f t="shared" si="12"/>
        <v>8.3811282893048045</v>
      </c>
      <c r="BQ200" s="111">
        <f t="shared" si="13"/>
        <v>0.38096117403545143</v>
      </c>
      <c r="BR200" s="112">
        <f t="shared" si="14"/>
        <v>6.6452860557428162E-2</v>
      </c>
      <c r="BS200" s="113">
        <f t="shared" si="15"/>
        <v>8.3146754287473765</v>
      </c>
    </row>
    <row r="201" spans="1:71">
      <c r="A201" s="21">
        <v>27003</v>
      </c>
      <c r="B201" s="21" t="s">
        <v>141</v>
      </c>
      <c r="C201" s="21" t="s">
        <v>132</v>
      </c>
      <c r="D201" s="105">
        <f>IF(INDEX(Base_Dados!D:D,MATCH($B201,Base_Dados!$B:$B,0))=0,0,
MAX(0, MIN(D$1,
((INDEX(Base_Dados!D:D,MATCH($B201,Base_Dados!$B:$B,0))-MIN(Base_Dados!D$5:D$98)) /
(IF(MAX(Base_Dados!D$5:D$98)-MIN(Base_Dados!D$5:D$98)=0,1,MAX(Base_Dados!D$5:D$98)-MIN(Base_Dados!D$5:D$98)))) * D$1)))</f>
        <v>0.34575861330374175</v>
      </c>
      <c r="E201" s="106">
        <f>IF(INDEX(Base_Dados!E:E,MATCH($B201,Base_Dados!$B:$B,0))=0,0,
MAX(0, MIN(E$1,
((INDEX(Base_Dados!E:E,MATCH($B201,Base_Dados!$B:$B,0))-MIN(Base_Dados!E$5:E$98)) /
(IF(MAX(Base_Dados!E$5:E$98)-MIN(Base_Dados!E$5:E$98)=0,1,MAX(Base_Dados!E$5:E$98)-MIN(Base_Dados!E$5:E$98)))) * E$1)))</f>
        <v>0.1319591305079961</v>
      </c>
      <c r="F201" s="106">
        <f>IF(INDEX(Base_Dados!F:F,MATCH($B201,Base_Dados!$B:$B,0))=0,0,
MAX(0, MIN(F$1,
((INDEX(Base_Dados!F:F,MATCH($B201,Base_Dados!$B:$B,0))-MIN(Base_Dados!F$5:F$98)) /
(IF(MAX(Base_Dados!F$5:F$98)-MIN(Base_Dados!F$5:F$98)=0,1,MAX(Base_Dados!F$5:F$98)-MIN(Base_Dados!F$5:F$98)))) * F$1)))</f>
        <v>0.12441199251884458</v>
      </c>
      <c r="G201" s="106">
        <f>IF(INDEX(Base_Dados!G:G,MATCH($B201,Base_Dados!$B:$B,0))=0,0,
MAX(0, MIN(G$1,
((INDEX(Base_Dados!G:G,MATCH($B201,Base_Dados!$B:$B,0))-MIN(Base_Dados!G$5:G$98)) /
(IF(MAX(Base_Dados!G$5:G$98)-MIN(Base_Dados!G$5:G$98)=0,1,MAX(Base_Dados!G$5:G$98)-MIN(Base_Dados!G$5:G$98)))) * G$1)))</f>
        <v>0.11869575416373446</v>
      </c>
      <c r="H201" s="106">
        <f>IF(INDEX(Base_Dados!H:H,MATCH($B201,Base_Dados!$B:$B,0))=0,0,
MAX(0, MIN(H$1,
((INDEX(Base_Dados!H:H,MATCH($B201,Base_Dados!$B:$B,0))-MIN(Base_Dados!H$5:H$98)) /
(IF(MAX(Base_Dados!H$5:H$98)-MIN(Base_Dados!H$5:H$98)=0,1,MAX(Base_Dados!H$5:H$98)-MIN(Base_Dados!H$5:H$98)))) * H$1)))</f>
        <v>0.1208077103691943</v>
      </c>
      <c r="I201" s="106">
        <f>IF(INDEX(Base_Dados!I:I,MATCH($B201,Base_Dados!$B:$B,0))=0,0,
MAX(0, MIN(I$1,
((INDEX(Base_Dados!I:I,MATCH($B201,Base_Dados!$B:$B,0))-MIN(Base_Dados!I$5:I$98)) /
(IF(MAX(Base_Dados!I$5:I$98)-MIN(Base_Dados!I$5:I$98)=0,1,MAX(Base_Dados!I$5:I$98)-MIN(Base_Dados!I$5:I$98)))) * I$1)))</f>
        <v>0.12663083360572522</v>
      </c>
      <c r="J201" s="106">
        <f>IF(INDEX(Base_Dados!J:J,MATCH($B201,Base_Dados!$B:$B,0))=0,0,
MAX(0, MIN(J$1,
((INDEX(Base_Dados!J:J,MATCH($B201,Base_Dados!$B:$B,0))-MIN(Base_Dados!J$5:J$98)) /
(IF(MAX(Base_Dados!J$5:J$98)-MIN(Base_Dados!J$5:J$98)=0,1,MAX(Base_Dados!J$5:J$98)-MIN(Base_Dados!J$5:J$98)))) * J$1)))</f>
        <v>0.10921769219556142</v>
      </c>
      <c r="K201" s="106">
        <f>IF(INDEX(Base_Dados!K:K,MATCH($B201,Base_Dados!$B:$B,0))=0,0,
MAX(0, MIN(K$1,
((INDEX(Base_Dados!K:K,MATCH($B201,Base_Dados!$B:$B,0))-MIN(Base_Dados!K$5:K$98)) /
(IF(MAX(Base_Dados!K$5:K$98)-MIN(Base_Dados!K$5:K$98)=0,1,MAX(Base_Dados!K$5:K$98)-MIN(Base_Dados!K$5:K$98)))) * K$1)))</f>
        <v>0.10556238819320214</v>
      </c>
      <c r="L201" s="106">
        <f>IF(INDEX(Base_Dados!L:L,MATCH($B201,Base_Dados!$B:$B,0))=0,0,
MAX(0, MIN(L$1,
((INDEX(Base_Dados!L:L,MATCH($B201,Base_Dados!$B:$B,0))-MIN(Base_Dados!L$5:L$98)) /
(IF(MAX(Base_Dados!L$5:L$98)-MIN(Base_Dados!L$5:L$98)=0,1,MAX(Base_Dados!L$5:L$98)-MIN(Base_Dados!L$5:L$98)))) * L$1)))</f>
        <v>0.11819026912409825</v>
      </c>
      <c r="M201" s="106">
        <f>IF(INDEX(Base_Dados!M:M,MATCH($B201,Base_Dados!$B:$B,0))=0,0,
MAX(0, MIN(M$1,
((INDEX(Base_Dados!M:M,MATCH($B201,Base_Dados!$B:$B,0))-MIN(Base_Dados!M$5:M$98)) /
(IF(MAX(Base_Dados!M$5:M$98)-MIN(Base_Dados!M$5:M$98)=0,1,MAX(Base_Dados!M$5:M$98)-MIN(Base_Dados!M$5:M$98)))) * M$1)))</f>
        <v>0.11610495626822158</v>
      </c>
      <c r="N201" s="106">
        <f>IF(INDEX(Base_Dados!N:N,MATCH($B201,Base_Dados!$B:$B,0))=0,0,
MAX(0, MIN(N$1,
((INDEX(Base_Dados!N:N,MATCH($B201,Base_Dados!$B:$B,0))-MIN(Base_Dados!N$5:N$98)) /
(IF(MAX(Base_Dados!N$5:N$98)-MIN(Base_Dados!N$5:N$98)=0,1,MAX(Base_Dados!N$5:N$98)-MIN(Base_Dados!N$5:N$98)))) * N$1)))</f>
        <v>0.15021474461363718</v>
      </c>
      <c r="O201" s="106">
        <f>IF(INDEX(Base_Dados!O:O,MATCH($B201,Base_Dados!$B:$B,0))=0,0,
MAX(0, MIN(O$1,
((INDEX(Base_Dados!O:O,MATCH($B201,Base_Dados!$B:$B,0))-MIN(Base_Dados!O$5:O$98)) /
(IF(MAX(Base_Dados!O$5:O$98)-MIN(Base_Dados!O$5:O$98)=0,1,MAX(Base_Dados!O$5:O$98)-MIN(Base_Dados!O$5:O$98)))) * O$1)))</f>
        <v>0.18116951892524666</v>
      </c>
      <c r="P201" s="106">
        <f>IF(INDEX(Base_Dados!P:P,MATCH($B201,Base_Dados!$B:$B,0))=0,0,
MAX(0, MIN(P$1,
((INDEX(Base_Dados!P:P,MATCH($B201,Base_Dados!$B:$B,0))-MIN(Base_Dados!P$5:P$98)) /
(IF(MAX(Base_Dados!P$5:P$98)-MIN(Base_Dados!P$5:P$98)=0,1,MAX(Base_Dados!P$5:P$98)-MIN(Base_Dados!P$5:P$98)))) * P$1)))</f>
        <v>3.7692331323863383E-2</v>
      </c>
      <c r="Q201" s="106">
        <f>IF(INDEX(Base_Dados!Q:Q,MATCH($B201,Base_Dados!$B:$B,0))=0,0,
MAX(0, MIN(Q$1,
((INDEX(Base_Dados!Q:Q,MATCH($B201,Base_Dados!$B:$B,0))-MIN(Base_Dados!Q$5:Q$98)) /
(IF(MAX(Base_Dados!Q$5:Q$98)-MIN(Base_Dados!Q$5:Q$98)=0,1,MAX(Base_Dados!Q$5:Q$98)-MIN(Base_Dados!Q$5:Q$98)))) * Q$1)))</f>
        <v>2.6854825970196412E-2</v>
      </c>
      <c r="R201" s="106">
        <f>IF(INDEX(Base_Dados!R:R,MATCH($B201,Base_Dados!$B:$B,0))=0,0,
MAX(0, MIN(R$1,
((INDEX(Base_Dados!R:R,MATCH($B201,Base_Dados!$B:$B,0))-MIN(Base_Dados!R$5:R$98)) /
(IF(MAX(Base_Dados!R$5:R$98)-MIN(Base_Dados!R$5:R$98)=0,1,MAX(Base_Dados!R$5:R$98)-MIN(Base_Dados!R$5:R$98)))) * R$1)))</f>
        <v>1.0717093099210611E-2</v>
      </c>
      <c r="S201" s="106">
        <f>IF(INDEX(Base_Dados!S:S,MATCH($B201,Base_Dados!$B:$B,0))=0,0,
MAX(0, MIN(S$1,
((INDEX(Base_Dados!S:S,MATCH($B201,Base_Dados!$B:$B,0))-MIN(Base_Dados!S$5:S$98)) /
(IF(MAX(Base_Dados!S$5:S$98)-MIN(Base_Dados!S$5:S$98)=0,1,MAX(Base_Dados!S$5:S$98)-MIN(Base_Dados!S$5:S$98)))) * S$1)))</f>
        <v>2.5679622556728825E-2</v>
      </c>
      <c r="T201" s="106">
        <f>IF(INDEX(Base_Dados!T:T,MATCH($B201,Base_Dados!$B:$B,0))=0,0,
MAX(0, MIN(T$1,
((INDEX(Base_Dados!T:T,MATCH($B201,Base_Dados!$B:$B,0))-MIN(Base_Dados!T$5:T$98)) /
(IF(MAX(Base_Dados!T$5:T$98)-MIN(Base_Dados!T$5:T$98)=0,1,MAX(Base_Dados!T$5:T$98)-MIN(Base_Dados!T$5:T$98)))) * T$1)))</f>
        <v>0.74408593582155014</v>
      </c>
      <c r="U201" s="106">
        <f>IF(INDEX(Base_Dados!U:U,MATCH($B201,Base_Dados!$B:$B,0))=0,0,
MAX(0, MIN(U$1,
((INDEX(Base_Dados!U:U,MATCH($B201,Base_Dados!$B:$B,0))-MIN(Base_Dados!U$5:U$98)) /
(IF(MAX(Base_Dados!U$5:U$98)-MIN(Base_Dados!U$5:U$98)=0,1,MAX(Base_Dados!U$5:U$98)-MIN(Base_Dados!U$5:U$98)))) * U$1)))</f>
        <v>0.68363863248471479</v>
      </c>
      <c r="V201" s="106">
        <f>IF(INDEX(Base_Dados!V:V,MATCH($B201,Base_Dados!$B:$B,0))=0,0,
MAX(0, MIN(V$1,
((INDEX(Base_Dados!V:V,MATCH($B201,Base_Dados!$B:$B,0))-MIN(Base_Dados!V$5:V$98)) /
(IF(MAX(Base_Dados!V$5:V$98)-MIN(Base_Dados!V$5:V$98)=0,1,MAX(Base_Dados!V$5:V$98)-MIN(Base_Dados!V$5:V$98)))) * V$1)))</f>
        <v>1.8186398516849119E-2</v>
      </c>
      <c r="W201" s="106">
        <f>IF(INDEX(Base_Dados!W:W,MATCH($B201,Base_Dados!$B:$B,0))=0,0,
MAX(0, MIN(W$1,
((INDEX(Base_Dados!W:W,MATCH($B201,Base_Dados!$B:$B,0))-MIN(Base_Dados!W$5:W$98)) /
(IF(MAX(Base_Dados!W$5:W$98)-MIN(Base_Dados!W$5:W$98)=0,1,MAX(Base_Dados!W$5:W$98)-MIN(Base_Dados!W$5:W$98)))) * W$1)))</f>
        <v>2.2281131411618884</v>
      </c>
      <c r="X201" s="106">
        <f>IF(INDEX(Base_Dados!X:X,MATCH($B201,Base_Dados!$B:$B,0))=0,0,
MAX(0, MIN(X$1,
((INDEX(Base_Dados!X:X,MATCH($B201,Base_Dados!$B:$B,0))-MIN(Base_Dados!X$5:X$98)) /
(IF(MAX(Base_Dados!X$5:X$98)-MIN(Base_Dados!X$5:X$98)=0,1,MAX(Base_Dados!X$5:X$98)-MIN(Base_Dados!X$5:X$98)))) * X$1)))</f>
        <v>0</v>
      </c>
      <c r="Y201" s="106">
        <f>IF(INDEX(Base_Dados!Y:Y,MATCH($B201,Base_Dados!$B:$B,0))=0,0,
MAX(0, MIN(Y$1,
((INDEX(Base_Dados!Y:Y,MATCH($B201,Base_Dados!$B:$B,0))-MIN(Base_Dados!Y$5:Y$98)) /
(IF(MAX(Base_Dados!Y$5:Y$98)-MIN(Base_Dados!Y$5:Y$98)=0,1,MAX(Base_Dados!Y$5:Y$98)-MIN(Base_Dados!Y$5:Y$98)))) * Y$1)))</f>
        <v>0</v>
      </c>
      <c r="Z201" s="106">
        <f>IF(INDEX(Base_Dados!Z:Z,MATCH($B201,Base_Dados!$B:$B,0))=0,0,
MAX(0, MIN(Z$1,
((INDEX(Base_Dados!Z:Z,MATCH($B201,Base_Dados!$B:$B,0))-MIN(Base_Dados!Z$5:Z$98)) /
(IF(MAX(Base_Dados!Z$5:Z$98)-MIN(Base_Dados!Z$5:Z$98)=0,1,MAX(Base_Dados!Z$5:Z$98)-MIN(Base_Dados!Z$5:Z$98)))) * Z$1)))</f>
        <v>0</v>
      </c>
      <c r="AA201" s="106">
        <f>IF(INDEX(Base_Dados!AA:AA,MATCH($B201,Base_Dados!$B:$B,0))=0,0,
MAX(0, MIN(AA$1,
((INDEX(Base_Dados!AA:AA,MATCH($B201,Base_Dados!$B:$B,0))-MIN(Base_Dados!AA$5:AA$98)) /
(IF(MAX(Base_Dados!AA$5:AA$98)-MIN(Base_Dados!AA$5:AA$98)=0,1,MAX(Base_Dados!AA$5:AA$98)-MIN(Base_Dados!AA$5:AA$98)))) * AA$1)))</f>
        <v>0</v>
      </c>
      <c r="AB201" s="106">
        <f>IF(INDEX(Base_Dados!AB:AB,MATCH($B201,Base_Dados!$B:$B,0))=0,0,
MAX(0, MIN(AB$1,
((INDEX(Base_Dados!AB:AB,MATCH($B201,Base_Dados!$B:$B,0))-MIN(Base_Dados!AB$5:AB$98)) /
(IF(MAX(Base_Dados!AB$5:AB$98)-MIN(Base_Dados!AB$5:AB$98)=0,1,MAX(Base_Dados!AB$5:AB$98)-MIN(Base_Dados!AB$5:AB$98)))) * AB$1)))</f>
        <v>0.11562251943267086</v>
      </c>
      <c r="AC201" s="106">
        <f>IF(INDEX(Base_Dados!AC:AC,MATCH($B201,Base_Dados!$B:$B,0))=0,0,
MAX(0, MIN(AC$1,
((INDEX(Base_Dados!AC:AC,MATCH($B201,Base_Dados!$B:$B,0))-MIN(Base_Dados!AC$5:AC$98)) /
(IF(MAX(Base_Dados!AC$5:AC$98)-MIN(Base_Dados!AC$5:AC$98)=0,1,MAX(Base_Dados!AC$5:AC$98)-MIN(Base_Dados!AC$5:AC$98)))) * AC$1)))</f>
        <v>2.5998506455964542E-2</v>
      </c>
      <c r="AD201" s="106">
        <f>IF(INDEX(Base_Dados!AD:AD,MATCH($B201,Base_Dados!$B:$B,0))=0,0,
MAX(0, MIN(AD$1,
((INDEX(Base_Dados!AD:AD,MATCH($B201,Base_Dados!$B:$B,0))-MIN(Base_Dados!AD$5:AD$98)) /
(IF(MAX(Base_Dados!AD$5:AD$98)-MIN(Base_Dados!AD$5:AD$98)=0,1,MAX(Base_Dados!AD$5:AD$98)-MIN(Base_Dados!AD$5:AD$98)))) * AD$1)))</f>
        <v>1.1936104126608491E-2</v>
      </c>
      <c r="AE201" s="106">
        <f>IF(INDEX(Base_Dados!AE:AE,MATCH($B201,Base_Dados!$B:$B,0))=0,0,
MAX(0, MIN(AE$1,
((INDEX(Base_Dados!AE:AE,MATCH($B201,Base_Dados!$B:$B,0))-MIN(Base_Dados!AE$5:AE$98)) /
(IF(MAX(Base_Dados!AE$5:AE$98)-MIN(Base_Dados!AE$5:AE$98)=0,1,MAX(Base_Dados!AE$5:AE$98)-MIN(Base_Dados!AE$5:AE$98)))) * AE$1)))</f>
        <v>4.832446426003164E-3</v>
      </c>
      <c r="AF201" s="106">
        <f>IF(INDEX(Base_Dados!AF:AF,MATCH($B201,Base_Dados!$B:$B,0))=0,0,
MAX(0, MIN(AF$1,
((INDEX(Base_Dados!AF:AF,MATCH($B201,Base_Dados!$B:$B,0))-MIN(Base_Dados!AF$5:AF$98)) /
(IF(MAX(Base_Dados!AF$5:AF$98)-MIN(Base_Dados!AF$5:AF$98)=0,1,MAX(Base_Dados!AF$5:AF$98)-MIN(Base_Dados!AF$5:AF$98)))) * AF$1)))</f>
        <v>9.4699581666896522E-3</v>
      </c>
      <c r="AG201" s="106">
        <f>IF(INDEX(Base_Dados!AG:AG,MATCH($B201,Base_Dados!$B:$B,0))=0,0,
MAX(0, MIN(AG$1,
((INDEX(Base_Dados!AG:AG,MATCH($B201,Base_Dados!$B:$B,0))-MIN(Base_Dados!AG$5:AG$98)) /
(IF(MAX(Base_Dados!AG$5:AG$98)-MIN(Base_Dados!AG$5:AG$98)=0,1,MAX(Base_Dados!AG$5:AG$98)-MIN(Base_Dados!AG$5:AG$98)))) * AG$1)))</f>
        <v>2.6854825970196412E-2</v>
      </c>
      <c r="AH201" s="106">
        <f>IF(INDEX(Base_Dados!AH:AH,MATCH($B201,Base_Dados!$B:$B,0))=0,0,
MAX(0, MIN(AH$1,
((INDEX(Base_Dados!AH:AH,MATCH($B201,Base_Dados!$B:$B,0))-MIN(Base_Dados!AH$5:AH$98)) /
(IF(MAX(Base_Dados!AH$5:AH$98)-MIN(Base_Dados!AH$5:AH$98)=0,1,MAX(Base_Dados!AH$5:AH$98)-MIN(Base_Dados!AH$5:AH$98)))) * AH$1)))</f>
        <v>1.3937039935626803</v>
      </c>
      <c r="AI201" s="106">
        <f>IF(INDEX(Base_Dados!AI:AI,MATCH($B201,Base_Dados!$B:$B,0))=0,0,
MAX(0, MIN(AI$1,
((INDEX(Base_Dados!AI:AI,MATCH($B201,Base_Dados!$B:$B,0))-MIN(Base_Dados!AI$5:AI$98)) /
(IF(MAX(Base_Dados!AI$5:AI$98)-MIN(Base_Dados!AI$5:AI$98)=0,1,MAX(Base_Dados!AI$5:AI$98)-MIN(Base_Dados!AI$5:AI$98)))) * AI$1)))</f>
        <v>0</v>
      </c>
      <c r="AJ201" s="106">
        <f>IF(INDEX(Base_Dados!AJ:AJ,MATCH($B201,Base_Dados!$B:$B,0))=0,0,
MAX(0, MIN(AJ$1,
((INDEX(Base_Dados!AJ:AJ,MATCH($B201,Base_Dados!$B:$B,0))-MIN(Base_Dados!AJ$5:AJ$98)) /
(IF(MAX(Base_Dados!AJ$5:AJ$98)-MIN(Base_Dados!AJ$5:AJ$98)=0,1,MAX(Base_Dados!AJ$5:AJ$98)-MIN(Base_Dados!AJ$5:AJ$98)))) * AJ$1)))</f>
        <v>0</v>
      </c>
      <c r="AK201" s="106">
        <f>IF(INDEX(Base_Dados!AK:AK,MATCH($B201,Base_Dados!$B:$B,0))=0,0,
MAX(0, MIN(AK$1,
((INDEX(Base_Dados!AK:AK,MATCH($B201,Base_Dados!$B:$B,0))-MIN(Base_Dados!AK$5:AK$98)) /
(IF(MAX(Base_Dados!AK$5:AK$98)-MIN(Base_Dados!AK$5:AK$98)=0,1,MAX(Base_Dados!AK$5:AK$98)-MIN(Base_Dados!AK$5:AK$98)))) * AK$1)))</f>
        <v>1.1494252873563218E-3</v>
      </c>
      <c r="AL201" s="106">
        <f>IF(INDEX(Base_Dados!AL:AL,MATCH($B201,Base_Dados!$B:$B,0))=0,0,
MAX(0, MIN(AL$1,
((INDEX(Base_Dados!AL:AL,MATCH($B201,Base_Dados!$B:$B,0))-MIN(Base_Dados!AL$5:AL$98)) /
(IF(MAX(Base_Dados!AL$5:AL$98)-MIN(Base_Dados!AL$5:AL$98)=0,1,MAX(Base_Dados!AL$5:AL$98)-MIN(Base_Dados!AL$5:AL$98)))) * AL$1)))</f>
        <v>0</v>
      </c>
      <c r="AM201" s="106">
        <f>IF(INDEX(Base_Dados!AM:AM,MATCH($B201,Base_Dados!$B:$B,0))=0,0,
MAX(0, MIN(AM$1,
((INDEX(Base_Dados!AM:AM,MATCH($B201,Base_Dados!$B:$B,0))-MIN(Base_Dados!AM$5:AM$98)) /
(IF(MAX(Base_Dados!AM$5:AM$98)-MIN(Base_Dados!AM$5:AM$98)=0,1,MAX(Base_Dados!AM$5:AM$98)-MIN(Base_Dados!AM$5:AM$98)))) * AM$1)))</f>
        <v>2.3821853961677887E-2</v>
      </c>
      <c r="AN201" s="106">
        <f>IF(INDEX(Base_Dados!AN:AN,MATCH($B201,Base_Dados!$B:$B,0))=0,0,
MAX(0, MIN(AN$1,
((INDEX(Base_Dados!AN:AN,MATCH($B201,Base_Dados!$B:$B,0))-MIN(Base_Dados!AN$5:AN$98)) /
(IF(MAX(Base_Dados!AN$5:AN$98)-MIN(Base_Dados!AN$5:AN$98)=0,1,MAX(Base_Dados!AN$5:AN$98)-MIN(Base_Dados!AN$5:AN$98)))) * AN$1)))</f>
        <v>0.1534992784992785</v>
      </c>
      <c r="AO201" s="106">
        <f>IF(INDEX(Base_Dados!AO:AO,MATCH($B201,Base_Dados!$B:$B,0))=0,0,
MAX(0, MIN(AO$1,
((INDEX(Base_Dados!AO:AO,MATCH($B201,Base_Dados!$B:$B,0))-MIN(Base_Dados!AO$5:AO$98)) /
(IF(MAX(Base_Dados!AO$5:AO$98)-MIN(Base_Dados!AO$5:AO$98)=0,1,MAX(Base_Dados!AO$5:AO$98)-MIN(Base_Dados!AO$5:AO$98)))) * AO$1)))</f>
        <v>0</v>
      </c>
      <c r="AP201" s="106">
        <f>IF(INDEX(Base_Dados!AP:AP,MATCH($B201,Base_Dados!$B:$B,0))=0,0,
MAX(0, MIN(AP$1,
((INDEX(Base_Dados!AP:AP,MATCH($B201,Base_Dados!$B:$B,0))-MIN(Base_Dados!AP$5:AP$98)) /
(IF(MAX(Base_Dados!AP$5:AP$98)-MIN(Base_Dados!AP$5:AP$98)=0,1,MAX(Base_Dados!AP$5:AP$98)-MIN(Base_Dados!AP$5:AP$98)))) * AP$1)))</f>
        <v>0</v>
      </c>
      <c r="AQ201" s="106">
        <f>IF(INDEX(Base_Dados!AQ:AQ,MATCH($B201,Base_Dados!$B:$B,0))=0,0,
MAX(0, MIN(AQ$1,
((INDEX(Base_Dados!AQ:AQ,MATCH($B201,Base_Dados!$B:$B,0))-MIN(Base_Dados!AQ$5:AQ$98)) /
(IF(MAX(Base_Dados!AQ$5:AQ$98)-MIN(Base_Dados!AQ$5:AQ$98)=0,1,MAX(Base_Dados!AQ$5:AQ$98)-MIN(Base_Dados!AQ$5:AQ$98)))) * AQ$1)))</f>
        <v>0</v>
      </c>
      <c r="AR201" s="106">
        <f>IF(INDEX(Base_Dados!AR:AR,MATCH($B201,Base_Dados!$B:$B,0))=0,0,
MAX(0, MIN(AR$1,
((INDEX(Base_Dados!AR:AR,MATCH($B201,Base_Dados!$B:$B,0))-MIN(Base_Dados!AR$5:AR$98)) /
(IF(MAX(Base_Dados!AR$5:AR$98)-MIN(Base_Dados!AR$5:AR$98)=0,1,MAX(Base_Dados!AR$5:AR$98)-MIN(Base_Dados!AR$5:AR$98)))) * AR$1)))</f>
        <v>0</v>
      </c>
      <c r="AS201" s="106">
        <f>IF(INDEX(Base_Dados!AS:AS,MATCH($B201,Base_Dados!$B:$B,0))=0,0,
MAX(0, MIN(AS$1,
((INDEX(Base_Dados!AS:AS,MATCH($B201,Base_Dados!$B:$B,0))-MIN(Base_Dados!AS$5:AS$98)) /
(IF(MAX(Base_Dados!AS$5:AS$98)-MIN(Base_Dados!AS$5:AS$98)=0,1,MAX(Base_Dados!AS$5:AS$98)-MIN(Base_Dados!AS$5:AS$98)))) * AS$1)))</f>
        <v>0</v>
      </c>
      <c r="AT201" s="106">
        <f>IF(INDEX(Base_Dados!AT:AT,MATCH($B201,Base_Dados!$B:$B,0))=0,0,
MAX(0, MIN(AT$1,
((INDEX(Base_Dados!AT:AT,MATCH($B201,Base_Dados!$B:$B,0))-MIN(Base_Dados!AT$5:AT$98)) /
(IF(MAX(Base_Dados!AT$5:AT$98)-MIN(Base_Dados!AT$5:AT$98)=0,1,MAX(Base_Dados!AT$5:AT$98)-MIN(Base_Dados!AT$5:AT$98)))) * AT$1)))</f>
        <v>0</v>
      </c>
      <c r="AU201" s="106">
        <f>IF(INDEX(Base_Dados!AU:AU,MATCH($B201,Base_Dados!$B:$B,0))=0,0,
MAX(0, MIN(AU$1,
((INDEX(Base_Dados!AU:AU,MATCH($B201,Base_Dados!$B:$B,0))-MIN(Base_Dados!AU$5:AU$98)) /
(IF(MAX(Base_Dados!AU$5:AU$98)-MIN(Base_Dados!AU$5:AU$98)=0,1,MAX(Base_Dados!AU$5:AU$98)-MIN(Base_Dados!AU$5:AU$98)))) * AU$1)))</f>
        <v>0</v>
      </c>
      <c r="AV201" s="106">
        <f>IF(INDEX(Base_Dados!AV:AV,MATCH($B201,Base_Dados!$B:$B,0))=0,0,
MAX(0, MIN(AV$1,
((INDEX(Base_Dados!AV:AV,MATCH($B201,Base_Dados!$B:$B,0))-MIN(Base_Dados!AV$5:AV$98)) /
(IF(MAX(Base_Dados!AV$5:AV$98)-MIN(Base_Dados!AV$5:AV$98)=0,1,MAX(Base_Dados!AV$5:AV$98)-MIN(Base_Dados!AV$5:AV$98)))) * AV$1)))</f>
        <v>0</v>
      </c>
      <c r="AW201" s="106">
        <f>IF(INDEX(Base_Dados!AW:AW,MATCH($B201,Base_Dados!$B:$B,0))=0,0,
MAX(0, MIN(AW$1,
((INDEX(Base_Dados!AW:AW,MATCH($B201,Base_Dados!$B:$B,0))-MIN(Base_Dados!AW$5:AW$98)) /
(IF(MAX(Base_Dados!AW$5:AW$98)-MIN(Base_Dados!AW$5:AW$98)=0,1,MAX(Base_Dados!AW$5:AW$98)-MIN(Base_Dados!AW$5:AW$98)))) * AW$1)))</f>
        <v>0</v>
      </c>
      <c r="AX201" s="106">
        <f>IF(INDEX(Base_Dados!AX:AX,MATCH($B201,Base_Dados!$B:$B,0))=0,0,
MAX(0, MIN(AX$1,
((INDEX(Base_Dados!AX:AX,MATCH($B201,Base_Dados!$B:$B,0))-MIN(Base_Dados!AX$5:AX$98)) /
(IF(MAX(Base_Dados!AX$5:AX$98)-MIN(Base_Dados!AX$5:AX$98)=0,1,MAX(Base_Dados!AX$5:AX$98)-MIN(Base_Dados!AX$5:AX$98)))) * AX$1)))</f>
        <v>1.8142566529663305E-2</v>
      </c>
      <c r="AY201" s="106">
        <f>IF(INDEX(Base_Dados!AY:AY,MATCH($B201,Base_Dados!$B:$B,0))=0,0,
MAX(0, MIN(AY$1,
((INDEX(Base_Dados!AY:AY,MATCH($B201,Base_Dados!$B:$B,0))-MIN(Base_Dados!AY$5:AY$98)) /
(IF(MAX(Base_Dados!AY$5:AY$98)-MIN(Base_Dados!AY$5:AY$98)=0,1,MAX(Base_Dados!AY$5:AY$98)-MIN(Base_Dados!AY$5:AY$98)))) * AY$1)))</f>
        <v>3.297065611605671E-4</v>
      </c>
      <c r="AZ201" s="106">
        <f>IF(INDEX(Base_Dados!AZ:AZ,MATCH($B201,Base_Dados!$B:$B,0))=0,0,
MAX(0, MIN(AZ$1,
((INDEX(Base_Dados!AZ:AZ,MATCH($B201,Base_Dados!$B:$B,0))-MIN(Base_Dados!AZ$5:AZ$98)) /
(IF(MAX(Base_Dados!AZ$5:AZ$98)-MIN(Base_Dados!AZ$5:AZ$98)=0,1,MAX(Base_Dados!AZ$5:AZ$98)-MIN(Base_Dados!AZ$5:AZ$98)))) * AZ$1)))</f>
        <v>0.5</v>
      </c>
      <c r="BA201" s="106">
        <f>IF(INDEX(Base_Dados!BA:BA,MATCH($B201,Base_Dados!$B:$B,0))=0,0,
MAX(0, MIN(BA$1,
((INDEX(Base_Dados!BA:BA,MATCH($B201,Base_Dados!$B:$B,0))-MIN(Base_Dados!BA$5:BA$98)) /
(IF(MAX(Base_Dados!BA$5:BA$98)-MIN(Base_Dados!BA$5:BA$98)=0,1,MAX(Base_Dados!BA$5:BA$98)-MIN(Base_Dados!BA$5:BA$98)))) * BA$1)))</f>
        <v>4.0587046781678099E-2</v>
      </c>
      <c r="BB201" s="106">
        <f>IF(INDEX(Base_Dados!BB:BB,MATCH($B201,Base_Dados!$B:$B,0))=0,0,
MAX(0, MIN(BB$1,
((INDEX(Base_Dados!BB:BB,MATCH($B201,Base_Dados!$B:$B,0))-MIN(Base_Dados!BB$5:BB$98)) /
(IF(MAX(Base_Dados!BB$5:BB$98)-MIN(Base_Dados!BB$5:BB$98)=0,1,MAX(Base_Dados!BB$5:BB$98)-MIN(Base_Dados!BB$5:BB$98)))) * BB$1)))</f>
        <v>0.3787529541200888</v>
      </c>
      <c r="BC201" s="106">
        <f>IF(INDEX(Base_Dados!BC:BC,MATCH($B201,Base_Dados!$B:$B,0))=0,0,
MAX(0, MIN(BC$1,
((INDEX(Base_Dados!BC:BC,MATCH($B201,Base_Dados!$B:$B,0))-MIN(Base_Dados!BC$5:BC$98)) /
(IF(MAX(Base_Dados!BC$5:BC$98)-MIN(Base_Dados!BC$5:BC$98)=0,1,MAX(Base_Dados!BC$5:BC$98)-MIN(Base_Dados!BC$5:BC$98)))) * BC$1)))</f>
        <v>2.9894963641260437E-2</v>
      </c>
      <c r="BD201" s="106">
        <f>IF(INDEX(Base_Dados!BD:BD,MATCH($B201,Base_Dados!$B:$B,0))=0,0,
MAX(0, MIN(BD$1,
((INDEX(Base_Dados!BD:BD,MATCH($B201,Base_Dados!$B:$B,0))-MIN(Base_Dados!BD$5:BD$98)) /
(IF(MAX(Base_Dados!BD$5:BD$98)-MIN(Base_Dados!BD$5:BD$98)=0,1,MAX(Base_Dados!BD$5:BD$98)-MIN(Base_Dados!BD$5:BD$98)))) * BD$1)))</f>
        <v>2.4859774253860534E-2</v>
      </c>
      <c r="BE201" s="106">
        <f>IF(INDEX(Base_Dados!BE:BE,MATCH($B201,Base_Dados!$B:$B,0))=0,0,
MAX(0, MIN(BE$1,
((INDEX(Base_Dados!BE:BE,MATCH($B201,Base_Dados!$B:$B,0))-MIN(Base_Dados!BE$5:BE$98)) /
(IF(MAX(Base_Dados!BE$5:BE$98)-MIN(Base_Dados!BE$5:BE$98)=0,1,MAX(Base_Dados!BE$5:BE$98)-MIN(Base_Dados!BE$5:BE$98)))) * BE$1)))</f>
        <v>7.2754641244355239E-2</v>
      </c>
      <c r="BF201" s="106">
        <f>IF(INDEX(Base_Dados!BF:BF,MATCH($B201,Base_Dados!$B:$B,0))=0,0,
MAX(0, MIN(BF$1,
((INDEX(Base_Dados!BF:BF,MATCH($B201,Base_Dados!$B:$B,0))-MIN(Base_Dados!BF$5:BF$98)) /
(IF(MAX(Base_Dados!BF$5:BF$98)-MIN(Base_Dados!BF$5:BF$98)=0,1,MAX(Base_Dados!BF$5:BF$98)-MIN(Base_Dados!BF$5:BF$98)))) * BF$1)))</f>
        <v>0</v>
      </c>
      <c r="BG201" s="106">
        <f>IF(INDEX(Base_Dados!BG:BG,MATCH($B201,Base_Dados!$B:$B,0))=0,0,
MAX(0, MIN(BG$1,
((INDEX(Base_Dados!BG:BG,MATCH($B201,Base_Dados!$B:$B,0))-MIN(Base_Dados!BG$5:BG$98)) /
(IF(MAX(Base_Dados!BG$5:BG$98)-MIN(Base_Dados!BG$5:BG$98)=0,1,MAX(Base_Dados!BG$5:BG$98)-MIN(Base_Dados!BG$5:BG$98)))) * BG$1)))</f>
        <v>5.8528428093645481E-3</v>
      </c>
      <c r="BH201" s="106">
        <f>IF(INDEX(Base_Dados!BH:BH,MATCH($B201,Base_Dados!$B:$B,0))=0,0,
MAX(0, MIN(BH$1,
((INDEX(Base_Dados!BH:BH,MATCH($B201,Base_Dados!$B:$B,0))-MIN(Base_Dados!BH$5:BH$98)) /
(IF(MAX(Base_Dados!BH$5:BH$98)-MIN(Base_Dados!BH$5:BH$98)=0,1,MAX(Base_Dados!BH$5:BH$98)-MIN(Base_Dados!BH$5:BH$98)))) * BH$1)))</f>
        <v>4.3956043956043959E-2</v>
      </c>
      <c r="BI201" s="106">
        <f>IF(INDEX(Base_Dados!BI:BI,MATCH($B201,Base_Dados!$B:$B,0))=0,0,
MAX(0, MIN(BI$1,
((INDEX(Base_Dados!BI:BI,MATCH($B201,Base_Dados!$B:$B,0))-MIN(Base_Dados!BI$5:BI$98)) /
(IF(MAX(Base_Dados!BI$5:BI$98)-MIN(Base_Dados!BI$5:BI$98)=0,1,MAX(Base_Dados!BI$5:BI$98)-MIN(Base_Dados!BI$5:BI$98)))) * BI$1)))</f>
        <v>3.1201248049921998E-2</v>
      </c>
      <c r="BJ201" s="106">
        <f>IF(INDEX(Base_Dados!BJ:BJ,MATCH($B201,Base_Dados!$B:$B,0))=0,0,
MAX(0, MIN(BJ$1,
((INDEX(Base_Dados!BJ:BJ,MATCH($B201,Base_Dados!$B:$B,0))-MIN(Base_Dados!BJ$5:BJ$98)) /
(IF(MAX(Base_Dados!BJ$5:BJ$98)-MIN(Base_Dados!BJ$5:BJ$98)=0,1,MAX(Base_Dados!BJ$5:BJ$98)-MIN(Base_Dados!BJ$5:BJ$98)))) * BJ$1)))</f>
        <v>3.1578947368421054E-2</v>
      </c>
      <c r="BK201" s="106">
        <f>IF(INDEX(Base_Dados!BK:BK,MATCH($B201,Base_Dados!$B:$B,0))=0,0,
MAX(0, MIN(BK$1,
((INDEX(Base_Dados!BK:BK,MATCH($B201,Base_Dados!$B:$B,0))-MIN(Base_Dados!BK$5:BK$98)) /
(IF(MAX(Base_Dados!BK$5:BK$98)-MIN(Base_Dados!BK$5:BK$98)=0,1,MAX(Base_Dados!BK$5:BK$98)-MIN(Base_Dados!BK$5:BK$98)))) * BK$1)))</f>
        <v>0</v>
      </c>
      <c r="BL201" s="106">
        <f>IF(INDEX(Base_Dados!BL:BL,MATCH($B201,Base_Dados!$B:$B,0))=0,0,
MAX(0, MIN(BL$1,
((INDEX(Base_Dados!BL:BL,MATCH($B201,Base_Dados!$B:$B,0))-MIN(Base_Dados!BL$5:BL$98)) /
(IF(MAX(Base_Dados!BL$5:BL$98)-MIN(Base_Dados!BL$5:BL$98)=0,1,MAX(Base_Dados!BL$5:BL$98)-MIN(Base_Dados!BL$5:BL$98)))) * BL$1)))</f>
        <v>4.8859934853420196E-2</v>
      </c>
      <c r="BM201" s="106">
        <f>IF(INDEX(Base_Dados!BM:BM,MATCH($B201,Base_Dados!$B:$B,0))=0,0,
MAX(0, MIN(BM$1,
((INDEX(Base_Dados!BM:BM,MATCH($B201,Base_Dados!$B:$B,0))-MIN(Base_Dados!BM$5:BM$98)) /
(IF(MAX(Base_Dados!BM$5:BM$98)-MIN(Base_Dados!BM$5:BM$98)=0,1,MAX(Base_Dados!BM$5:BM$98)-MIN(Base_Dados!BM$5:BM$98)))) * BM$1)))</f>
        <v>0.42498667140572238</v>
      </c>
      <c r="BN201" s="106">
        <f>IF(INDEX(Base_Dados!BN:BN,MATCH($B201,Base_Dados!$B:$B,0))=0,0,
MAX(0, MIN(BN$1,
((INDEX(Base_Dados!BN:BN,MATCH($B201,Base_Dados!$B:$B,0))-MIN(Base_Dados!BN$5:BN$98)) /
(IF(MAX(Base_Dados!BN$5:BN$98)-MIN(Base_Dados!BN$5:BN$98)=0,1,MAX(Base_Dados!BN$5:BN$98)-MIN(Base_Dados!BN$5:BN$98)))) * BN$1)))</f>
        <v>0.8090625728555374</v>
      </c>
      <c r="BO201" s="106">
        <f>IF(INDEX(Base_Dados!BO:BO,MATCH($B201,Base_Dados!$B:$B,0))=0,0,
MAX(0, MIN(BO$1,
((INDEX(Base_Dados!BO:BO,MATCH($B201,Base_Dados!$B:$B,0))-MIN(Base_Dados!BO$5:BO$98)) /
(IF(MAX(Base_Dados!BO$5:BO$98)-MIN(Base_Dados!BO$5:BO$98)=0,1,MAX(Base_Dados!BO$5:BO$98)-MIN(Base_Dados!BO$5:BO$98)))) * BO$1)))</f>
        <v>0</v>
      </c>
      <c r="BP201" s="106">
        <f t="shared" si="12"/>
        <v>9.7514004110438304</v>
      </c>
      <c r="BQ201" s="111">
        <f t="shared" si="13"/>
        <v>0.35704626440803078</v>
      </c>
      <c r="BR201" s="112">
        <f t="shared" si="14"/>
        <v>4.2537950930007506E-2</v>
      </c>
      <c r="BS201" s="113">
        <f t="shared" si="15"/>
        <v>9.7088624601138225</v>
      </c>
    </row>
    <row r="202" spans="1:71">
      <c r="A202" s="21">
        <v>27004</v>
      </c>
      <c r="B202" s="21" t="s">
        <v>135</v>
      </c>
      <c r="C202" s="21" t="s">
        <v>132</v>
      </c>
      <c r="D202" s="105">
        <f>IF(INDEX(Base_Dados!D:D,MATCH($B202,Base_Dados!$B:$B,0))=0,0,
MAX(0, MIN(D$1,
((INDEX(Base_Dados!D:D,MATCH($B202,Base_Dados!$B:$B,0))-MIN(Base_Dados!D$5:D$98)) /
(IF(MAX(Base_Dados!D$5:D$98)-MIN(Base_Dados!D$5:D$98)=0,1,MAX(Base_Dados!D$5:D$98)-MIN(Base_Dados!D$5:D$98)))) * D$1)))</f>
        <v>0.16628590374977376</v>
      </c>
      <c r="E202" s="106">
        <f>IF(INDEX(Base_Dados!E:E,MATCH($B202,Base_Dados!$B:$B,0))=0,0,
MAX(0, MIN(E$1,
((INDEX(Base_Dados!E:E,MATCH($B202,Base_Dados!$B:$B,0))-MIN(Base_Dados!E$5:E$98)) /
(IF(MAX(Base_Dados!E$5:E$98)-MIN(Base_Dados!E$5:E$98)=0,1,MAX(Base_Dados!E$5:E$98)-MIN(Base_Dados!E$5:E$98)))) * E$1)))</f>
        <v>4.8991882562118956E-2</v>
      </c>
      <c r="F202" s="106">
        <f>IF(INDEX(Base_Dados!F:F,MATCH($B202,Base_Dados!$B:$B,0))=0,0,
MAX(0, MIN(F$1,
((INDEX(Base_Dados!F:F,MATCH($B202,Base_Dados!$B:$B,0))-MIN(Base_Dados!F$5:F$98)) /
(IF(MAX(Base_Dados!F$5:F$98)-MIN(Base_Dados!F$5:F$98)=0,1,MAX(Base_Dados!F$5:F$98)-MIN(Base_Dados!F$5:F$98)))) * F$1)))</f>
        <v>4.7475110044773582E-2</v>
      </c>
      <c r="G202" s="106">
        <f>IF(INDEX(Base_Dados!G:G,MATCH($B202,Base_Dados!$B:$B,0))=0,0,
MAX(0, MIN(G$1,
((INDEX(Base_Dados!G:G,MATCH($B202,Base_Dados!$B:$B,0))-MIN(Base_Dados!G$5:G$98)) /
(IF(MAX(Base_Dados!G$5:G$98)-MIN(Base_Dados!G$5:G$98)=0,1,MAX(Base_Dados!G$5:G$98)-MIN(Base_Dados!G$5:G$98)))) * G$1)))</f>
        <v>4.8701708800230968E-2</v>
      </c>
      <c r="H202" s="106">
        <f>IF(INDEX(Base_Dados!H:H,MATCH($B202,Base_Dados!$B:$B,0))=0,0,
MAX(0, MIN(H$1,
((INDEX(Base_Dados!H:H,MATCH($B202,Base_Dados!$B:$B,0))-MIN(Base_Dados!H$5:H$98)) /
(IF(MAX(Base_Dados!H$5:H$98)-MIN(Base_Dados!H$5:H$98)=0,1,MAX(Base_Dados!H$5:H$98)-MIN(Base_Dados!H$5:H$98)))) * H$1)))</f>
        <v>5.5439522350678686E-2</v>
      </c>
      <c r="I202" s="106">
        <f>IF(INDEX(Base_Dados!I:I,MATCH($B202,Base_Dados!$B:$B,0))=0,0,
MAX(0, MIN(I$1,
((INDEX(Base_Dados!I:I,MATCH($B202,Base_Dados!$B:$B,0))-MIN(Base_Dados!I$5:I$98)) /
(IF(MAX(Base_Dados!I$5:I$98)-MIN(Base_Dados!I$5:I$98)=0,1,MAX(Base_Dados!I$5:I$98)-MIN(Base_Dados!I$5:I$98)))) * I$1)))</f>
        <v>5.8014057585446262E-2</v>
      </c>
      <c r="J202" s="106">
        <f>IF(INDEX(Base_Dados!J:J,MATCH($B202,Base_Dados!$B:$B,0))=0,0,
MAX(0, MIN(J$1,
((INDEX(Base_Dados!J:J,MATCH($B202,Base_Dados!$B:$B,0))-MIN(Base_Dados!J$5:J$98)) /
(IF(MAX(Base_Dados!J$5:J$98)-MIN(Base_Dados!J$5:J$98)=0,1,MAX(Base_Dados!J$5:J$98)-MIN(Base_Dados!J$5:J$98)))) * J$1)))</f>
        <v>5.65922760934554E-2</v>
      </c>
      <c r="K202" s="106">
        <f>IF(INDEX(Base_Dados!K:K,MATCH($B202,Base_Dados!$B:$B,0))=0,0,
MAX(0, MIN(K$1,
((INDEX(Base_Dados!K:K,MATCH($B202,Base_Dados!$B:$B,0))-MIN(Base_Dados!K$5:K$98)) /
(IF(MAX(Base_Dados!K$5:K$98)-MIN(Base_Dados!K$5:K$98)=0,1,MAX(Base_Dados!K$5:K$98)-MIN(Base_Dados!K$5:K$98)))) * K$1)))</f>
        <v>5.6333855098389979E-2</v>
      </c>
      <c r="L202" s="106">
        <f>IF(INDEX(Base_Dados!L:L,MATCH($B202,Base_Dados!$B:$B,0))=0,0,
MAX(0, MIN(L$1,
((INDEX(Base_Dados!L:L,MATCH($B202,Base_Dados!$B:$B,0))-MIN(Base_Dados!L$5:L$98)) /
(IF(MAX(Base_Dados!L$5:L$98)-MIN(Base_Dados!L$5:L$98)=0,1,MAX(Base_Dados!L$5:L$98)-MIN(Base_Dados!L$5:L$98)))) * L$1)))</f>
        <v>6.6117099329302487E-2</v>
      </c>
      <c r="M202" s="106">
        <f>IF(INDEX(Base_Dados!M:M,MATCH($B202,Base_Dados!$B:$B,0))=0,0,
MAX(0, MIN(M$1,
((INDEX(Base_Dados!M:M,MATCH($B202,Base_Dados!$B:$B,0))-MIN(Base_Dados!M$5:M$98)) /
(IF(MAX(Base_Dados!M$5:M$98)-MIN(Base_Dados!M$5:M$98)=0,1,MAX(Base_Dados!M$5:M$98)-MIN(Base_Dados!M$5:M$98)))) * M$1)))</f>
        <v>6.6192419825072887E-2</v>
      </c>
      <c r="N202" s="106">
        <f>IF(INDEX(Base_Dados!N:N,MATCH($B202,Base_Dados!$B:$B,0))=0,0,
MAX(0, MIN(N$1,
((INDEX(Base_Dados!N:N,MATCH($B202,Base_Dados!$B:$B,0))-MIN(Base_Dados!N$5:N$98)) /
(IF(MAX(Base_Dados!N$5:N$98)-MIN(Base_Dados!N$5:N$98)=0,1,MAX(Base_Dados!N$5:N$98)-MIN(Base_Dados!N$5:N$98)))) * N$1)))</f>
        <v>8.3862800080455283E-2</v>
      </c>
      <c r="O202" s="106">
        <f>IF(INDEX(Base_Dados!O:O,MATCH($B202,Base_Dados!$B:$B,0))=0,0,
MAX(0, MIN(O$1,
((INDEX(Base_Dados!O:O,MATCH($B202,Base_Dados!$B:$B,0))-MIN(Base_Dados!O$5:O$98)) /
(IF(MAX(Base_Dados!O$5:O$98)-MIN(Base_Dados!O$5:O$98)=0,1,MAX(Base_Dados!O$5:O$98)-MIN(Base_Dados!O$5:O$98)))) * O$1)))</f>
        <v>9.9949829979374544E-2</v>
      </c>
      <c r="P202" s="106">
        <f>IF(INDEX(Base_Dados!P:P,MATCH($B202,Base_Dados!$B:$B,0))=0,0,
MAX(0, MIN(P$1,
((INDEX(Base_Dados!P:P,MATCH($B202,Base_Dados!$B:$B,0))-MIN(Base_Dados!P$5:P$98)) /
(IF(MAX(Base_Dados!P$5:P$98)-MIN(Base_Dados!P$5:P$98)=0,1,MAX(Base_Dados!P$5:P$98)-MIN(Base_Dados!P$5:P$98)))) * P$1)))</f>
        <v>1.7605508988262207E-2</v>
      </c>
      <c r="Q202" s="106">
        <f>IF(INDEX(Base_Dados!Q:Q,MATCH($B202,Base_Dados!$B:$B,0))=0,0,
MAX(0, MIN(Q$1,
((INDEX(Base_Dados!Q:Q,MATCH($B202,Base_Dados!$B:$B,0))-MIN(Base_Dados!Q$5:Q$98)) /
(IF(MAX(Base_Dados!Q$5:Q$98)-MIN(Base_Dados!Q$5:Q$98)=0,1,MAX(Base_Dados!Q$5:Q$98)-MIN(Base_Dados!Q$5:Q$98)))) * Q$1)))</f>
        <v>6.4504238849981575E-3</v>
      </c>
      <c r="R202" s="106">
        <f>IF(INDEX(Base_Dados!R:R,MATCH($B202,Base_Dados!$B:$B,0))=0,0,
MAX(0, MIN(R$1,
((INDEX(Base_Dados!R:R,MATCH($B202,Base_Dados!$B:$B,0))-MIN(Base_Dados!R$5:R$98)) /
(IF(MAX(Base_Dados!R$5:R$98)-MIN(Base_Dados!R$5:R$98)=0,1,MAX(Base_Dados!R$5:R$98)-MIN(Base_Dados!R$5:R$98)))) * R$1)))</f>
        <v>9.6542408910244345E-3</v>
      </c>
      <c r="S202" s="106">
        <f>IF(INDEX(Base_Dados!S:S,MATCH($B202,Base_Dados!$B:$B,0))=0,0,
MAX(0, MIN(S$1,
((INDEX(Base_Dados!S:S,MATCH($B202,Base_Dados!$B:$B,0))-MIN(Base_Dados!S$5:S$98)) /
(IF(MAX(Base_Dados!S$5:S$98)-MIN(Base_Dados!S$5:S$98)=0,1,MAX(Base_Dados!S$5:S$98)-MIN(Base_Dados!S$5:S$98)))) * S$1)))</f>
        <v>1.056691380214184E-2</v>
      </c>
      <c r="T202" s="106">
        <f>IF(INDEX(Base_Dados!T:T,MATCH($B202,Base_Dados!$B:$B,0))=0,0,
MAX(0, MIN(T$1,
((INDEX(Base_Dados!T:T,MATCH($B202,Base_Dados!$B:$B,0))-MIN(Base_Dados!T$5:T$98)) /
(IF(MAX(Base_Dados!T$5:T$98)-MIN(Base_Dados!T$5:T$98)=0,1,MAX(Base_Dados!T$5:T$98)-MIN(Base_Dados!T$5:T$98)))) * T$1)))</f>
        <v>0.46700029969857115</v>
      </c>
      <c r="U202" s="106">
        <f>IF(INDEX(Base_Dados!U:U,MATCH($B202,Base_Dados!$B:$B,0))=0,0,
MAX(0, MIN(U$1,
((INDEX(Base_Dados!U:U,MATCH($B202,Base_Dados!$B:$B,0))-MIN(Base_Dados!U$5:U$98)) /
(IF(MAX(Base_Dados!U$5:U$98)-MIN(Base_Dados!U$5:U$98)=0,1,MAX(Base_Dados!U$5:U$98)-MIN(Base_Dados!U$5:U$98)))) * U$1)))</f>
        <v>0.70385719648302969</v>
      </c>
      <c r="V202" s="106">
        <f>IF(INDEX(Base_Dados!V:V,MATCH($B202,Base_Dados!$B:$B,0))=0,0,
MAX(0, MIN(V$1,
((INDEX(Base_Dados!V:V,MATCH($B202,Base_Dados!$B:$B,0))-MIN(Base_Dados!V$5:V$98)) /
(IF(MAX(Base_Dados!V$5:V$98)-MIN(Base_Dados!V$5:V$98)=0,1,MAX(Base_Dados!V$5:V$98)-MIN(Base_Dados!V$5:V$98)))) * V$1)))</f>
        <v>8.7613306723506711E-3</v>
      </c>
      <c r="W202" s="106">
        <f>IF(INDEX(Base_Dados!W:W,MATCH($B202,Base_Dados!$B:$B,0))=0,0,
MAX(0, MIN(W$1,
((INDEX(Base_Dados!W:W,MATCH($B202,Base_Dados!$B:$B,0))-MIN(Base_Dados!W$5:W$98)) /
(IF(MAX(Base_Dados!W$5:W$98)-MIN(Base_Dados!W$5:W$98)=0,1,MAX(Base_Dados!W$5:W$98)-MIN(Base_Dados!W$5:W$98)))) * W$1)))</f>
        <v>2.3461132162388023</v>
      </c>
      <c r="X202" s="106">
        <f>IF(INDEX(Base_Dados!X:X,MATCH($B202,Base_Dados!$B:$B,0))=0,0,
MAX(0, MIN(X$1,
((INDEX(Base_Dados!X:X,MATCH($B202,Base_Dados!$B:$B,0))-MIN(Base_Dados!X$5:X$98)) /
(IF(MAX(Base_Dados!X$5:X$98)-MIN(Base_Dados!X$5:X$98)=0,1,MAX(Base_Dados!X$5:X$98)-MIN(Base_Dados!X$5:X$98)))) * X$1)))</f>
        <v>0</v>
      </c>
      <c r="Y202" s="106">
        <f>IF(INDEX(Base_Dados!Y:Y,MATCH($B202,Base_Dados!$B:$B,0))=0,0,
MAX(0, MIN(Y$1,
((INDEX(Base_Dados!Y:Y,MATCH($B202,Base_Dados!$B:$B,0))-MIN(Base_Dados!Y$5:Y$98)) /
(IF(MAX(Base_Dados!Y$5:Y$98)-MIN(Base_Dados!Y$5:Y$98)=0,1,MAX(Base_Dados!Y$5:Y$98)-MIN(Base_Dados!Y$5:Y$98)))) * Y$1)))</f>
        <v>0</v>
      </c>
      <c r="Z202" s="106">
        <f>IF(INDEX(Base_Dados!Z:Z,MATCH($B202,Base_Dados!$B:$B,0))=0,0,
MAX(0, MIN(Z$1,
((INDEX(Base_Dados!Z:Z,MATCH($B202,Base_Dados!$B:$B,0))-MIN(Base_Dados!Z$5:Z$98)) /
(IF(MAX(Base_Dados!Z$5:Z$98)-MIN(Base_Dados!Z$5:Z$98)=0,1,MAX(Base_Dados!Z$5:Z$98)-MIN(Base_Dados!Z$5:Z$98)))) * Z$1)))</f>
        <v>0</v>
      </c>
      <c r="AA202" s="106">
        <f>IF(INDEX(Base_Dados!AA:AA,MATCH($B202,Base_Dados!$B:$B,0))=0,0,
MAX(0, MIN(AA$1,
((INDEX(Base_Dados!AA:AA,MATCH($B202,Base_Dados!$B:$B,0))-MIN(Base_Dados!AA$5:AA$98)) /
(IF(MAX(Base_Dados!AA$5:AA$98)-MIN(Base_Dados!AA$5:AA$98)=0,1,MAX(Base_Dados!AA$5:AA$98)-MIN(Base_Dados!AA$5:AA$98)))) * AA$1)))</f>
        <v>0</v>
      </c>
      <c r="AB202" s="106">
        <f>IF(INDEX(Base_Dados!AB:AB,MATCH($B202,Base_Dados!$B:$B,0))=0,0,
MAX(0, MIN(AB$1,
((INDEX(Base_Dados!AB:AB,MATCH($B202,Base_Dados!$B:$B,0))-MIN(Base_Dados!AB$5:AB$98)) /
(IF(MAX(Base_Dados!AB$5:AB$98)-MIN(Base_Dados!AB$5:AB$98)=0,1,MAX(Base_Dados!AB$5:AB$98)-MIN(Base_Dados!AB$5:AB$98)))) * AB$1)))</f>
        <v>1.3141577678263867</v>
      </c>
      <c r="AC202" s="106">
        <f>IF(INDEX(Base_Dados!AC:AC,MATCH($B202,Base_Dados!$B:$B,0))=0,0,
MAX(0, MIN(AC$1,
((INDEX(Base_Dados!AC:AC,MATCH($B202,Base_Dados!$B:$B,0))-MIN(Base_Dados!AC$5:AC$98)) /
(IF(MAX(Base_Dados!AC$5:AC$98)-MIN(Base_Dados!AC$5:AC$98)=0,1,MAX(Base_Dados!AC$5:AC$98)-MIN(Base_Dados!AC$5:AC$98)))) * AC$1)))</f>
        <v>1.1978464058585468E-2</v>
      </c>
      <c r="AD202" s="106">
        <f>IF(INDEX(Base_Dados!AD:AD,MATCH($B202,Base_Dados!$B:$B,0))=0,0,
MAX(0, MIN(AD$1,
((INDEX(Base_Dados!AD:AD,MATCH($B202,Base_Dados!$B:$B,0))-MIN(Base_Dados!AD$5:AD$98)) /
(IF(MAX(Base_Dados!AD$5:AD$98)-MIN(Base_Dados!AD$5:AD$98)=0,1,MAX(Base_Dados!AD$5:AD$98)-MIN(Base_Dados!AD$5:AD$98)))) * AD$1)))</f>
        <v>7.4101464280431888E-3</v>
      </c>
      <c r="AE202" s="106">
        <f>IF(INDEX(Base_Dados!AE:AE,MATCH($B202,Base_Dados!$B:$B,0))=0,0,
MAX(0, MIN(AE$1,
((INDEX(Base_Dados!AE:AE,MATCH($B202,Base_Dados!$B:$B,0))-MIN(Base_Dados!AE$5:AE$98)) /
(IF(MAX(Base_Dados!AE$5:AE$98)-MIN(Base_Dados!AE$5:AE$98)=0,1,MAX(Base_Dados!AE$5:AE$98)-MIN(Base_Dados!AE$5:AE$98)))) * AE$1)))</f>
        <v>7.6801380698978856E-3</v>
      </c>
      <c r="AF202" s="106">
        <f>IF(INDEX(Base_Dados!AF:AF,MATCH($B202,Base_Dados!$B:$B,0))=0,0,
MAX(0, MIN(AF$1,
((INDEX(Base_Dados!AF:AF,MATCH($B202,Base_Dados!$B:$B,0))-MIN(Base_Dados!AF$5:AF$98)) /
(IF(MAX(Base_Dados!AF$5:AF$98)-MIN(Base_Dados!AF$5:AF$98)=0,1,MAX(Base_Dados!AF$5:AF$98)-MIN(Base_Dados!AF$5:AF$98)))) * AF$1)))</f>
        <v>8.3666620695995956E-3</v>
      </c>
      <c r="AG202" s="106">
        <f>IF(INDEX(Base_Dados!AG:AG,MATCH($B202,Base_Dados!$B:$B,0))=0,0,
MAX(0, MIN(AG$1,
((INDEX(Base_Dados!AG:AG,MATCH($B202,Base_Dados!$B:$B,0))-MIN(Base_Dados!AG$5:AG$98)) /
(IF(MAX(Base_Dados!AG$5:AG$98)-MIN(Base_Dados!AG$5:AG$98)=0,1,MAX(Base_Dados!AG$5:AG$98)-MIN(Base_Dados!AG$5:AG$98)))) * AG$1)))</f>
        <v>6.4504238849981575E-3</v>
      </c>
      <c r="AH202" s="106">
        <f>IF(INDEX(Base_Dados!AH:AH,MATCH($B202,Base_Dados!$B:$B,0))=0,0,
MAX(0, MIN(AH$1,
((INDEX(Base_Dados!AH:AH,MATCH($B202,Base_Dados!$B:$B,0))-MIN(Base_Dados!AH$5:AH$98)) /
(IF(MAX(Base_Dados!AH$5:AH$98)-MIN(Base_Dados!AH$5:AH$98)=0,1,MAX(Base_Dados!AH$5:AH$98)-MIN(Base_Dados!AH$5:AH$98)))) * AH$1)))</f>
        <v>1.3792521515633618</v>
      </c>
      <c r="AI202" s="106">
        <f>IF(INDEX(Base_Dados!AI:AI,MATCH($B202,Base_Dados!$B:$B,0))=0,0,
MAX(0, MIN(AI$1,
((INDEX(Base_Dados!AI:AI,MATCH($B202,Base_Dados!$B:$B,0))-MIN(Base_Dados!AI$5:AI$98)) /
(IF(MAX(Base_Dados!AI$5:AI$98)-MIN(Base_Dados!AI$5:AI$98)=0,1,MAX(Base_Dados!AI$5:AI$98)-MIN(Base_Dados!AI$5:AI$98)))) * AI$1)))</f>
        <v>0</v>
      </c>
      <c r="AJ202" s="106">
        <f>IF(INDEX(Base_Dados!AJ:AJ,MATCH($B202,Base_Dados!$B:$B,0))=0,0,
MAX(0, MIN(AJ$1,
((INDEX(Base_Dados!AJ:AJ,MATCH($B202,Base_Dados!$B:$B,0))-MIN(Base_Dados!AJ$5:AJ$98)) /
(IF(MAX(Base_Dados!AJ$5:AJ$98)-MIN(Base_Dados!AJ$5:AJ$98)=0,1,MAX(Base_Dados!AJ$5:AJ$98)-MIN(Base_Dados!AJ$5:AJ$98)))) * AJ$1)))</f>
        <v>0</v>
      </c>
      <c r="AK202" s="106">
        <f>IF(INDEX(Base_Dados!AK:AK,MATCH($B202,Base_Dados!$B:$B,0))=0,0,
MAX(0, MIN(AK$1,
((INDEX(Base_Dados!AK:AK,MATCH($B202,Base_Dados!$B:$B,0))-MIN(Base_Dados!AK$5:AK$98)) /
(IF(MAX(Base_Dados!AK$5:AK$98)-MIN(Base_Dados!AK$5:AK$98)=0,1,MAX(Base_Dados!AK$5:AK$98)-MIN(Base_Dados!AK$5:AK$98)))) * AK$1)))</f>
        <v>0</v>
      </c>
      <c r="AL202" s="106">
        <f>IF(INDEX(Base_Dados!AL:AL,MATCH($B202,Base_Dados!$B:$B,0))=0,0,
MAX(0, MIN(AL$1,
((INDEX(Base_Dados!AL:AL,MATCH($B202,Base_Dados!$B:$B,0))-MIN(Base_Dados!AL$5:AL$98)) /
(IF(MAX(Base_Dados!AL$5:AL$98)-MIN(Base_Dados!AL$5:AL$98)=0,1,MAX(Base_Dados!AL$5:AL$98)-MIN(Base_Dados!AL$5:AL$98)))) * AL$1)))</f>
        <v>0</v>
      </c>
      <c r="AM202" s="106">
        <f>IF(INDEX(Base_Dados!AM:AM,MATCH($B202,Base_Dados!$B:$B,0))=0,0,
MAX(0, MIN(AM$1,
((INDEX(Base_Dados!AM:AM,MATCH($B202,Base_Dados!$B:$B,0))-MIN(Base_Dados!AM$5:AM$98)) /
(IF(MAX(Base_Dados!AM$5:AM$98)-MIN(Base_Dados!AM$5:AM$98)=0,1,MAX(Base_Dados!AM$5:AM$98)-MIN(Base_Dados!AM$5:AM$98)))) * AM$1)))</f>
        <v>1.0357327809425167E-3</v>
      </c>
      <c r="AN202" s="106">
        <f>IF(INDEX(Base_Dados!AN:AN,MATCH($B202,Base_Dados!$B:$B,0))=0,0,
MAX(0, MIN(AN$1,
((INDEX(Base_Dados!AN:AN,MATCH($B202,Base_Dados!$B:$B,0))-MIN(Base_Dados!AN$5:AN$98)) /
(IF(MAX(Base_Dados!AN$5:AN$98)-MIN(Base_Dados!AN$5:AN$98)=0,1,MAX(Base_Dados!AN$5:AN$98)-MIN(Base_Dados!AN$5:AN$98)))) * AN$1)))</f>
        <v>1.1694058154235144E-2</v>
      </c>
      <c r="AO202" s="106">
        <f>IF(INDEX(Base_Dados!AO:AO,MATCH($B202,Base_Dados!$B:$B,0))=0,0,
MAX(0, MIN(AO$1,
((INDEX(Base_Dados!AO:AO,MATCH($B202,Base_Dados!$B:$B,0))-MIN(Base_Dados!AO$5:AO$98)) /
(IF(MAX(Base_Dados!AO$5:AO$98)-MIN(Base_Dados!AO$5:AO$98)=0,1,MAX(Base_Dados!AO$5:AO$98)-MIN(Base_Dados!AO$5:AO$98)))) * AO$1)))</f>
        <v>0</v>
      </c>
      <c r="AP202" s="106">
        <f>IF(INDEX(Base_Dados!AP:AP,MATCH($B202,Base_Dados!$B:$B,0))=0,0,
MAX(0, MIN(AP$1,
((INDEX(Base_Dados!AP:AP,MATCH($B202,Base_Dados!$B:$B,0))-MIN(Base_Dados!AP$5:AP$98)) /
(IF(MAX(Base_Dados!AP$5:AP$98)-MIN(Base_Dados!AP$5:AP$98)=0,1,MAX(Base_Dados!AP$5:AP$98)-MIN(Base_Dados!AP$5:AP$98)))) * AP$1)))</f>
        <v>0</v>
      </c>
      <c r="AQ202" s="106">
        <f>IF(INDEX(Base_Dados!AQ:AQ,MATCH($B202,Base_Dados!$B:$B,0))=0,0,
MAX(0, MIN(AQ$1,
((INDEX(Base_Dados!AQ:AQ,MATCH($B202,Base_Dados!$B:$B,0))-MIN(Base_Dados!AQ$5:AQ$98)) /
(IF(MAX(Base_Dados!AQ$5:AQ$98)-MIN(Base_Dados!AQ$5:AQ$98)=0,1,MAX(Base_Dados!AQ$5:AQ$98)-MIN(Base_Dados!AQ$5:AQ$98)))) * AQ$1)))</f>
        <v>0</v>
      </c>
      <c r="AR202" s="106">
        <f>IF(INDEX(Base_Dados!AR:AR,MATCH($B202,Base_Dados!$B:$B,0))=0,0,
MAX(0, MIN(AR$1,
((INDEX(Base_Dados!AR:AR,MATCH($B202,Base_Dados!$B:$B,0))-MIN(Base_Dados!AR$5:AR$98)) /
(IF(MAX(Base_Dados!AR$5:AR$98)-MIN(Base_Dados!AR$5:AR$98)=0,1,MAX(Base_Dados!AR$5:AR$98)-MIN(Base_Dados!AR$5:AR$98)))) * AR$1)))</f>
        <v>0</v>
      </c>
      <c r="AS202" s="106">
        <f>IF(INDEX(Base_Dados!AS:AS,MATCH($B202,Base_Dados!$B:$B,0))=0,0,
MAX(0, MIN(AS$1,
((INDEX(Base_Dados!AS:AS,MATCH($B202,Base_Dados!$B:$B,0))-MIN(Base_Dados!AS$5:AS$98)) /
(IF(MAX(Base_Dados!AS$5:AS$98)-MIN(Base_Dados!AS$5:AS$98)=0,1,MAX(Base_Dados!AS$5:AS$98)-MIN(Base_Dados!AS$5:AS$98)))) * AS$1)))</f>
        <v>0</v>
      </c>
      <c r="AT202" s="106">
        <f>IF(INDEX(Base_Dados!AT:AT,MATCH($B202,Base_Dados!$B:$B,0))=0,0,
MAX(0, MIN(AT$1,
((INDEX(Base_Dados!AT:AT,MATCH($B202,Base_Dados!$B:$B,0))-MIN(Base_Dados!AT$5:AT$98)) /
(IF(MAX(Base_Dados!AT$5:AT$98)-MIN(Base_Dados!AT$5:AT$98)=0,1,MAX(Base_Dados!AT$5:AT$98)-MIN(Base_Dados!AT$5:AT$98)))) * AT$1)))</f>
        <v>0</v>
      </c>
      <c r="AU202" s="106">
        <f>IF(INDEX(Base_Dados!AU:AU,MATCH($B202,Base_Dados!$B:$B,0))=0,0,
MAX(0, MIN(AU$1,
((INDEX(Base_Dados!AU:AU,MATCH($B202,Base_Dados!$B:$B,0))-MIN(Base_Dados!AU$5:AU$98)) /
(IF(MAX(Base_Dados!AU$5:AU$98)-MIN(Base_Dados!AU$5:AU$98)=0,1,MAX(Base_Dados!AU$5:AU$98)-MIN(Base_Dados!AU$5:AU$98)))) * AU$1)))</f>
        <v>0</v>
      </c>
      <c r="AV202" s="106">
        <f>IF(INDEX(Base_Dados!AV:AV,MATCH($B202,Base_Dados!$B:$B,0))=0,0,
MAX(0, MIN(AV$1,
((INDEX(Base_Dados!AV:AV,MATCH($B202,Base_Dados!$B:$B,0))-MIN(Base_Dados!AV$5:AV$98)) /
(IF(MAX(Base_Dados!AV$5:AV$98)-MIN(Base_Dados!AV$5:AV$98)=0,1,MAX(Base_Dados!AV$5:AV$98)-MIN(Base_Dados!AV$5:AV$98)))) * AV$1)))</f>
        <v>0</v>
      </c>
      <c r="AW202" s="106">
        <f>IF(INDEX(Base_Dados!AW:AW,MATCH($B202,Base_Dados!$B:$B,0))=0,0,
MAX(0, MIN(AW$1,
((INDEX(Base_Dados!AW:AW,MATCH($B202,Base_Dados!$B:$B,0))-MIN(Base_Dados!AW$5:AW$98)) /
(IF(MAX(Base_Dados!AW$5:AW$98)-MIN(Base_Dados!AW$5:AW$98)=0,1,MAX(Base_Dados!AW$5:AW$98)-MIN(Base_Dados!AW$5:AW$98)))) * AW$1)))</f>
        <v>0</v>
      </c>
      <c r="AX202" s="106">
        <f>IF(INDEX(Base_Dados!AX:AX,MATCH($B202,Base_Dados!$B:$B,0))=0,0,
MAX(0, MIN(AX$1,
((INDEX(Base_Dados!AX:AX,MATCH($B202,Base_Dados!$B:$B,0))-MIN(Base_Dados!AX$5:AX$98)) /
(IF(MAX(Base_Dados!AX$5:AX$98)-MIN(Base_Dados!AX$5:AX$98)=0,1,MAX(Base_Dados!AX$5:AX$98)-MIN(Base_Dados!AX$5:AX$98)))) * AX$1)))</f>
        <v>1.8629277380135308E-3</v>
      </c>
      <c r="AY202" s="106">
        <f>IF(INDEX(Base_Dados!AY:AY,MATCH($B202,Base_Dados!$B:$B,0))=0,0,
MAX(0, MIN(AY$1,
((INDEX(Base_Dados!AY:AY,MATCH($B202,Base_Dados!$B:$B,0))-MIN(Base_Dados!AY$5:AY$98)) /
(IF(MAX(Base_Dados!AY$5:AY$98)-MIN(Base_Dados!AY$5:AY$98)=0,1,MAX(Base_Dados!AY$5:AY$98)-MIN(Base_Dados!AY$5:AY$98)))) * AY$1)))</f>
        <v>0</v>
      </c>
      <c r="AZ202" s="106">
        <f>IF(INDEX(Base_Dados!AZ:AZ,MATCH($B202,Base_Dados!$B:$B,0))=0,0,
MAX(0, MIN(AZ$1,
((INDEX(Base_Dados!AZ:AZ,MATCH($B202,Base_Dados!$B:$B,0))-MIN(Base_Dados!AZ$5:AZ$98)) /
(IF(MAX(Base_Dados!AZ$5:AZ$98)-MIN(Base_Dados!AZ$5:AZ$98)=0,1,MAX(Base_Dados!AZ$5:AZ$98)-MIN(Base_Dados!AZ$5:AZ$98)))) * AZ$1)))</f>
        <v>0</v>
      </c>
      <c r="BA202" s="106">
        <f>IF(INDEX(Base_Dados!BA:BA,MATCH($B202,Base_Dados!$B:$B,0))=0,0,
MAX(0, MIN(BA$1,
((INDEX(Base_Dados!BA:BA,MATCH($B202,Base_Dados!$B:$B,0))-MIN(Base_Dados!BA$5:BA$98)) /
(IF(MAX(Base_Dados!BA$5:BA$98)-MIN(Base_Dados!BA$5:BA$98)=0,1,MAX(Base_Dados!BA$5:BA$98)-MIN(Base_Dados!BA$5:BA$98)))) * BA$1)))</f>
        <v>1.2677901374364439E-2</v>
      </c>
      <c r="BB202" s="106">
        <f>IF(INDEX(Base_Dados!BB:BB,MATCH($B202,Base_Dados!$B:$B,0))=0,0,
MAX(0, MIN(BB$1,
((INDEX(Base_Dados!BB:BB,MATCH($B202,Base_Dados!$B:$B,0))-MIN(Base_Dados!BB$5:BB$98)) /
(IF(MAX(Base_Dados!BB$5:BB$98)-MIN(Base_Dados!BB$5:BB$98)=0,1,MAX(Base_Dados!BB$5:BB$98)-MIN(Base_Dados!BB$5:BB$98)))) * BB$1)))</f>
        <v>0.1275900903887553</v>
      </c>
      <c r="BC202" s="106">
        <f>IF(INDEX(Base_Dados!BC:BC,MATCH($B202,Base_Dados!$B:$B,0))=0,0,
MAX(0, MIN(BC$1,
((INDEX(Base_Dados!BC:BC,MATCH($B202,Base_Dados!$B:$B,0))-MIN(Base_Dados!BC$5:BC$98)) /
(IF(MAX(Base_Dados!BC$5:BC$98)-MIN(Base_Dados!BC$5:BC$98)=0,1,MAX(Base_Dados!BC$5:BC$98)-MIN(Base_Dados!BC$5:BC$98)))) * BC$1)))</f>
        <v>1.2658227848101266E-2</v>
      </c>
      <c r="BD202" s="106">
        <f>IF(INDEX(Base_Dados!BD:BD,MATCH($B202,Base_Dados!$B:$B,0))=0,0,
MAX(0, MIN(BD$1,
((INDEX(Base_Dados!BD:BD,MATCH($B202,Base_Dados!$B:$B,0))-MIN(Base_Dados!BD$5:BD$98)) /
(IF(MAX(Base_Dados!BD$5:BD$98)-MIN(Base_Dados!BD$5:BD$98)=0,1,MAX(Base_Dados!BD$5:BD$98)-MIN(Base_Dados!BD$5:BD$98)))) * BD$1)))</f>
        <v>4.7088151790042245E-3</v>
      </c>
      <c r="BE202" s="106">
        <f>IF(INDEX(Base_Dados!BE:BE,MATCH($B202,Base_Dados!$B:$B,0))=0,0,
MAX(0, MIN(BE$1,
((INDEX(Base_Dados!BE:BE,MATCH($B202,Base_Dados!$B:$B,0))-MIN(Base_Dados!BE$5:BE$98)) /
(IF(MAX(Base_Dados!BE$5:BE$98)-MIN(Base_Dados!BE$5:BE$98)=0,1,MAX(Base_Dados!BE$5:BE$98)-MIN(Base_Dados!BE$5:BE$98)))) * BE$1)))</f>
        <v>3.86352232814852E-2</v>
      </c>
      <c r="BF202" s="106">
        <f>IF(INDEX(Base_Dados!BF:BF,MATCH($B202,Base_Dados!$B:$B,0))=0,0,
MAX(0, MIN(BF$1,
((INDEX(Base_Dados!BF:BF,MATCH($B202,Base_Dados!$B:$B,0))-MIN(Base_Dados!BF$5:BF$98)) /
(IF(MAX(Base_Dados!BF$5:BF$98)-MIN(Base_Dados!BF$5:BF$98)=0,1,MAX(Base_Dados!BF$5:BF$98)-MIN(Base_Dados!BF$5:BF$98)))) * BF$1)))</f>
        <v>0</v>
      </c>
      <c r="BG202" s="106">
        <f>IF(INDEX(Base_Dados!BG:BG,MATCH($B202,Base_Dados!$B:$B,0))=0,0,
MAX(0, MIN(BG$1,
((INDEX(Base_Dados!BG:BG,MATCH($B202,Base_Dados!$B:$B,0))-MIN(Base_Dados!BG$5:BG$98)) /
(IF(MAX(Base_Dados!BG$5:BG$98)-MIN(Base_Dados!BG$5:BG$98)=0,1,MAX(Base_Dados!BG$5:BG$98)-MIN(Base_Dados!BG$5:BG$98)))) * BG$1)))</f>
        <v>0</v>
      </c>
      <c r="BH202" s="106">
        <f>IF(INDEX(Base_Dados!BH:BH,MATCH($B202,Base_Dados!$B:$B,0))=0,0,
MAX(0, MIN(BH$1,
((INDEX(Base_Dados!BH:BH,MATCH($B202,Base_Dados!$B:$B,0))-MIN(Base_Dados!BH$5:BH$98)) /
(IF(MAX(Base_Dados!BH$5:BH$98)-MIN(Base_Dados!BH$5:BH$98)=0,1,MAX(Base_Dados!BH$5:BH$98)-MIN(Base_Dados!BH$5:BH$98)))) * BH$1)))</f>
        <v>0</v>
      </c>
      <c r="BI202" s="106">
        <f>IF(INDEX(Base_Dados!BI:BI,MATCH($B202,Base_Dados!$B:$B,0))=0,0,
MAX(0, MIN(BI$1,
((INDEX(Base_Dados!BI:BI,MATCH($B202,Base_Dados!$B:$B,0))-MIN(Base_Dados!BI$5:BI$98)) /
(IF(MAX(Base_Dados!BI$5:BI$98)-MIN(Base_Dados!BI$5:BI$98)=0,1,MAX(Base_Dados!BI$5:BI$98)-MIN(Base_Dados!BI$5:BI$98)))) * BI$1)))</f>
        <v>1.5600624024960999E-2</v>
      </c>
      <c r="BJ202" s="106">
        <f>IF(INDEX(Base_Dados!BJ:BJ,MATCH($B202,Base_Dados!$B:$B,0))=0,0,
MAX(0, MIN(BJ$1,
((INDEX(Base_Dados!BJ:BJ,MATCH($B202,Base_Dados!$B:$B,0))-MIN(Base_Dados!BJ$5:BJ$98)) /
(IF(MAX(Base_Dados!BJ$5:BJ$98)-MIN(Base_Dados!BJ$5:BJ$98)=0,1,MAX(Base_Dados!BJ$5:BJ$98)-MIN(Base_Dados!BJ$5:BJ$98)))) * BJ$1)))</f>
        <v>0</v>
      </c>
      <c r="BK202" s="106">
        <f>IF(INDEX(Base_Dados!BK:BK,MATCH($B202,Base_Dados!$B:$B,0))=0,0,
MAX(0, MIN(BK$1,
((INDEX(Base_Dados!BK:BK,MATCH($B202,Base_Dados!$B:$B,0))-MIN(Base_Dados!BK$5:BK$98)) /
(IF(MAX(Base_Dados!BK$5:BK$98)-MIN(Base_Dados!BK$5:BK$98)=0,1,MAX(Base_Dados!BK$5:BK$98)-MIN(Base_Dados!BK$5:BK$98)))) * BK$1)))</f>
        <v>0</v>
      </c>
      <c r="BL202" s="106">
        <f>IF(INDEX(Base_Dados!BL:BL,MATCH($B202,Base_Dados!$B:$B,0))=0,0,
MAX(0, MIN(BL$1,
((INDEX(Base_Dados!BL:BL,MATCH($B202,Base_Dados!$B:$B,0))-MIN(Base_Dados!BL$5:BL$98)) /
(IF(MAX(Base_Dados!BL$5:BL$98)-MIN(Base_Dados!BL$5:BL$98)=0,1,MAX(Base_Dados!BL$5:BL$98)-MIN(Base_Dados!BL$5:BL$98)))) * BL$1)))</f>
        <v>1.3029315960912053E-2</v>
      </c>
      <c r="BM202" s="106">
        <f>IF(INDEX(Base_Dados!BM:BM,MATCH($B202,Base_Dados!$B:$B,0))=0,0,
MAX(0, MIN(BM$1,
((INDEX(Base_Dados!BM:BM,MATCH($B202,Base_Dados!$B:$B,0))-MIN(Base_Dados!BM$5:BM$98)) /
(IF(MAX(Base_Dados!BM$5:BM$98)-MIN(Base_Dados!BM$5:BM$98)=0,1,MAX(Base_Dados!BM$5:BM$98)-MIN(Base_Dados!BM$5:BM$98)))) * BM$1)))</f>
        <v>0.36849120312777633</v>
      </c>
      <c r="BN202" s="106">
        <f>IF(INDEX(Base_Dados!BN:BN,MATCH($B202,Base_Dados!$B:$B,0))=0,0,
MAX(0, MIN(BN$1,
((INDEX(Base_Dados!BN:BN,MATCH($B202,Base_Dados!$B:$B,0))-MIN(Base_Dados!BN$5:BN$98)) /
(IF(MAX(Base_Dados!BN$5:BN$98)-MIN(Base_Dados!BN$5:BN$98)=0,1,MAX(Base_Dados!BN$5:BN$98)-MIN(Base_Dados!BN$5:BN$98)))) * BN$1)))</f>
        <v>0.67726625245131689</v>
      </c>
      <c r="BO202" s="106">
        <f>IF(INDEX(Base_Dados!BO:BO,MATCH($B202,Base_Dados!$B:$B,0))=0,0,
MAX(0, MIN(BO$1,
((INDEX(Base_Dados!BO:BO,MATCH($B202,Base_Dados!$B:$B,0))-MIN(Base_Dados!BO$5:BO$98)) /
(IF(MAX(Base_Dados!BO$5:BO$98)-MIN(Base_Dados!BO$5:BO$98)=0,1,MAX(Base_Dados!BO$5:BO$98)-MIN(Base_Dados!BO$5:BO$98)))) * BO$1)))</f>
        <v>0</v>
      </c>
      <c r="BP202" s="106">
        <f t="shared" si="12"/>
        <v>8.4445117223689952</v>
      </c>
      <c r="BQ202" s="111">
        <f t="shared" si="13"/>
        <v>0.38668921242222931</v>
      </c>
      <c r="BR202" s="112">
        <f t="shared" si="14"/>
        <v>7.218089894420604E-2</v>
      </c>
      <c r="BS202" s="113">
        <f t="shared" si="15"/>
        <v>8.3723308234247895</v>
      </c>
    </row>
    <row r="203" spans="1:71">
      <c r="A203" s="21">
        <v>27005</v>
      </c>
      <c r="B203" s="21" t="s">
        <v>139</v>
      </c>
      <c r="C203" s="21" t="s">
        <v>132</v>
      </c>
      <c r="D203" s="105">
        <f>IF(INDEX(Base_Dados!D:D,MATCH($B203,Base_Dados!$B:$B,0))=0,0,
MAX(0, MIN(D$1,
((INDEX(Base_Dados!D:D,MATCH($B203,Base_Dados!$B:$B,0))-MIN(Base_Dados!D$5:D$98)) /
(IF(MAX(Base_Dados!D$5:D$98)-MIN(Base_Dados!D$5:D$98)=0,1,MAX(Base_Dados!D$5:D$98)-MIN(Base_Dados!D$5:D$98)))) * D$1)))</f>
        <v>0.34609116337594237</v>
      </c>
      <c r="E203" s="106">
        <f>IF(INDEX(Base_Dados!E:E,MATCH($B203,Base_Dados!$B:$B,0))=0,0,
MAX(0, MIN(E$1,
((INDEX(Base_Dados!E:E,MATCH($B203,Base_Dados!$B:$B,0))-MIN(Base_Dados!E$5:E$98)) /
(IF(MAX(Base_Dados!E$5:E$98)-MIN(Base_Dados!E$5:E$98)=0,1,MAX(Base_Dados!E$5:E$98)-MIN(Base_Dados!E$5:E$98)))) * E$1)))</f>
        <v>9.9578527172863293E-2</v>
      </c>
      <c r="F203" s="106">
        <f>IF(INDEX(Base_Dados!F:F,MATCH($B203,Base_Dados!$B:$B,0))=0,0,
MAX(0, MIN(F$1,
((INDEX(Base_Dados!F:F,MATCH($B203,Base_Dados!$B:$B,0))-MIN(Base_Dados!F$5:F$98)) /
(IF(MAX(Base_Dados!F$5:F$98)-MIN(Base_Dados!F$5:F$98)=0,1,MAX(Base_Dados!F$5:F$98)-MIN(Base_Dados!F$5:F$98)))) * F$1)))</f>
        <v>9.9550375002361483E-2</v>
      </c>
      <c r="G203" s="106">
        <f>IF(INDEX(Base_Dados!G:G,MATCH($B203,Base_Dados!$B:$B,0))=0,0,
MAX(0, MIN(G$1,
((INDEX(Base_Dados!G:G,MATCH($B203,Base_Dados!$B:$B,0))-MIN(Base_Dados!G$5:G$98)) /
(IF(MAX(Base_Dados!G$5:G$98)-MIN(Base_Dados!G$5:G$98)=0,1,MAX(Base_Dados!G$5:G$98)-MIN(Base_Dados!G$5:G$98)))) * G$1)))</f>
        <v>0.10301521138959563</v>
      </c>
      <c r="H203" s="106">
        <f>IF(INDEX(Base_Dados!H:H,MATCH($B203,Base_Dados!$B:$B,0))=0,0,
MAX(0, MIN(H$1,
((INDEX(Base_Dados!H:H,MATCH($B203,Base_Dados!$B:$B,0))-MIN(Base_Dados!H$5:H$98)) /
(IF(MAX(Base_Dados!H$5:H$98)-MIN(Base_Dados!H$5:H$98)=0,1,MAX(Base_Dados!H$5:H$98)-MIN(Base_Dados!H$5:H$98)))) * H$1)))</f>
        <v>0.10658556765580626</v>
      </c>
      <c r="I203" s="106">
        <f>IF(INDEX(Base_Dados!I:I,MATCH($B203,Base_Dados!$B:$B,0))=0,0,
MAX(0, MIN(I$1,
((INDEX(Base_Dados!I:I,MATCH($B203,Base_Dados!$B:$B,0))-MIN(Base_Dados!I$5:I$98)) /
(IF(MAX(Base_Dados!I$5:I$98)-MIN(Base_Dados!I$5:I$98)=0,1,MAX(Base_Dados!I$5:I$98)-MIN(Base_Dados!I$5:I$98)))) * I$1)))</f>
        <v>0.10800139406914497</v>
      </c>
      <c r="J203" s="106">
        <f>IF(INDEX(Base_Dados!J:J,MATCH($B203,Base_Dados!$B:$B,0))=0,0,
MAX(0, MIN(J$1,
((INDEX(Base_Dados!J:J,MATCH($B203,Base_Dados!$B:$B,0))-MIN(Base_Dados!J$5:J$98)) /
(IF(MAX(Base_Dados!J$5:J$98)-MIN(Base_Dados!J$5:J$98)=0,1,MAX(Base_Dados!J$5:J$98)-MIN(Base_Dados!J$5:J$98)))) * J$1)))</f>
        <v>0.1165062000109925</v>
      </c>
      <c r="K203" s="106">
        <f>IF(INDEX(Base_Dados!K:K,MATCH($B203,Base_Dados!$B:$B,0))=0,0,
MAX(0, MIN(K$1,
((INDEX(Base_Dados!K:K,MATCH($B203,Base_Dados!$B:$B,0))-MIN(Base_Dados!K$5:K$98)) /
(IF(MAX(Base_Dados!K$5:K$98)-MIN(Base_Dados!K$5:K$98)=0,1,MAX(Base_Dados!K$5:K$98)-MIN(Base_Dados!K$5:K$98)))) * K$1)))</f>
        <v>0.12412790697674418</v>
      </c>
      <c r="L203" s="106">
        <f>IF(INDEX(Base_Dados!L:L,MATCH($B203,Base_Dados!$B:$B,0))=0,0,
MAX(0, MIN(L$1,
((INDEX(Base_Dados!L:L,MATCH($B203,Base_Dados!$B:$B,0))-MIN(Base_Dados!L$5:L$98)) /
(IF(MAX(Base_Dados!L$5:L$98)-MIN(Base_Dados!L$5:L$98)=0,1,MAX(Base_Dados!L$5:L$98)-MIN(Base_Dados!L$5:L$98)))) * L$1)))</f>
        <v>0.13941749959665958</v>
      </c>
      <c r="M203" s="106">
        <f>IF(INDEX(Base_Dados!M:M,MATCH($B203,Base_Dados!$B:$B,0))=0,0,
MAX(0, MIN(M$1,
((INDEX(Base_Dados!M:M,MATCH($B203,Base_Dados!$B:$B,0))-MIN(Base_Dados!M$5:M$98)) /
(IF(MAX(Base_Dados!M$5:M$98)-MIN(Base_Dados!M$5:M$98)=0,1,MAX(Base_Dados!M$5:M$98)-MIN(Base_Dados!M$5:M$98)))) * M$1)))</f>
        <v>0.15050728862973761</v>
      </c>
      <c r="N203" s="106">
        <f>IF(INDEX(Base_Dados!N:N,MATCH($B203,Base_Dados!$B:$B,0))=0,0,
MAX(0, MIN(N$1,
((INDEX(Base_Dados!N:N,MATCH($B203,Base_Dados!$B:$B,0))-MIN(Base_Dados!N$5:N$98)) /
(IF(MAX(Base_Dados!N$5:N$98)-MIN(Base_Dados!N$5:N$98)=0,1,MAX(Base_Dados!N$5:N$98)-MIN(Base_Dados!N$5:N$98)))) * N$1)))</f>
        <v>0.20340988416805689</v>
      </c>
      <c r="O203" s="106">
        <f>IF(INDEX(Base_Dados!O:O,MATCH($B203,Base_Dados!$B:$B,0))=0,0,
MAX(0, MIN(O$1,
((INDEX(Base_Dados!O:O,MATCH($B203,Base_Dados!$B:$B,0))-MIN(Base_Dados!O$5:O$98)) /
(IF(MAX(Base_Dados!O$5:O$98)-MIN(Base_Dados!O$5:O$98)=0,1,MAX(Base_Dados!O$5:O$98)-MIN(Base_Dados!O$5:O$98)))) * O$1)))</f>
        <v>0.23011316126874407</v>
      </c>
      <c r="P203" s="106">
        <f>IF(INDEX(Base_Dados!P:P,MATCH($B203,Base_Dados!$B:$B,0))=0,0,
MAX(0, MIN(P$1,
((INDEX(Base_Dados!P:P,MATCH($B203,Base_Dados!$B:$B,0))-MIN(Base_Dados!P$5:P$98)) /
(IF(MAX(Base_Dados!P$5:P$98)-MIN(Base_Dados!P$5:P$98)=0,1,MAX(Base_Dados!P$5:P$98)-MIN(Base_Dados!P$5:P$98)))) * P$1)))</f>
        <v>5.0396655662238901E-2</v>
      </c>
      <c r="Q203" s="106">
        <f>IF(INDEX(Base_Dados!Q:Q,MATCH($B203,Base_Dados!$B:$B,0))=0,0,
MAX(0, MIN(Q$1,
((INDEX(Base_Dados!Q:Q,MATCH($B203,Base_Dados!$B:$B,0))-MIN(Base_Dados!Q$5:Q$98)) /
(IF(MAX(Base_Dados!Q$5:Q$98)-MIN(Base_Dados!Q$5:Q$98)=0,1,MAX(Base_Dados!Q$5:Q$98)-MIN(Base_Dados!Q$5:Q$98)))) * Q$1)))</f>
        <v>8.5566847454057182E-3</v>
      </c>
      <c r="R203" s="106">
        <f>IF(INDEX(Base_Dados!R:R,MATCH($B203,Base_Dados!$B:$B,0))=0,0,
MAX(0, MIN(R$1,
((INDEX(Base_Dados!R:R,MATCH($B203,Base_Dados!$B:$B,0))-MIN(Base_Dados!R$5:R$98)) /
(IF(MAX(Base_Dados!R$5:R$98)-MIN(Base_Dados!R$5:R$98)=0,1,MAX(Base_Dados!R$5:R$98)-MIN(Base_Dados!R$5:R$98)))) * R$1)))</f>
        <v>1.2687798235222479E-2</v>
      </c>
      <c r="S203" s="106">
        <f>IF(INDEX(Base_Dados!S:S,MATCH($B203,Base_Dados!$B:$B,0))=0,0,
MAX(0, MIN(S$1,
((INDEX(Base_Dados!S:S,MATCH($B203,Base_Dados!$B:$B,0))-MIN(Base_Dados!S$5:S$98)) /
(IF(MAX(Base_Dados!S$5:S$98)-MIN(Base_Dados!S$5:S$98)=0,1,MAX(Base_Dados!S$5:S$98)-MIN(Base_Dados!S$5:S$98)))) * S$1)))</f>
        <v>2.7619261589155994E-2</v>
      </c>
      <c r="T203" s="106">
        <f>IF(INDEX(Base_Dados!T:T,MATCH($B203,Base_Dados!$B:$B,0))=0,0,
MAX(0, MIN(T$1,
((INDEX(Base_Dados!T:T,MATCH($B203,Base_Dados!$B:$B,0))-MIN(Base_Dados!T$5:T$98)) /
(IF(MAX(Base_Dados!T$5:T$98)-MIN(Base_Dados!T$5:T$98)=0,1,MAX(Base_Dados!T$5:T$98)-MIN(Base_Dados!T$5:T$98)))) * T$1)))</f>
        <v>0.65089575175234038</v>
      </c>
      <c r="U203" s="106">
        <f>IF(INDEX(Base_Dados!U:U,MATCH($B203,Base_Dados!$B:$B,0))=0,0,
MAX(0, MIN(U$1,
((INDEX(Base_Dados!U:U,MATCH($B203,Base_Dados!$B:$B,0))-MIN(Base_Dados!U$5:U$98)) /
(IF(MAX(Base_Dados!U$5:U$98)-MIN(Base_Dados!U$5:U$98)=0,1,MAX(Base_Dados!U$5:U$98)-MIN(Base_Dados!U$5:U$98)))) * U$1)))</f>
        <v>0.51224768261735543</v>
      </c>
      <c r="V203" s="106">
        <f>IF(INDEX(Base_Dados!V:V,MATCH($B203,Base_Dados!$B:$B,0))=0,0,
MAX(0, MIN(V$1,
((INDEX(Base_Dados!V:V,MATCH($B203,Base_Dados!$B:$B,0))-MIN(Base_Dados!V$5:V$98)) /
(IF(MAX(Base_Dados!V$5:V$98)-MIN(Base_Dados!V$5:V$98)=0,1,MAX(Base_Dados!V$5:V$98)-MIN(Base_Dados!V$5:V$98)))) * V$1)))</f>
        <v>5.684003783301881E-2</v>
      </c>
      <c r="W203" s="106">
        <f>IF(INDEX(Base_Dados!W:W,MATCH($B203,Base_Dados!$B:$B,0))=0,0,
MAX(0, MIN(W$1,
((INDEX(Base_Dados!W:W,MATCH($B203,Base_Dados!$B:$B,0))-MIN(Base_Dados!W$5:W$98)) /
(IF(MAX(Base_Dados!W$5:W$98)-MIN(Base_Dados!W$5:W$98)=0,1,MAX(Base_Dados!W$5:W$98)-MIN(Base_Dados!W$5:W$98)))) * W$1)))</f>
        <v>1.9298731650932226</v>
      </c>
      <c r="X203" s="106">
        <f>IF(INDEX(Base_Dados!X:X,MATCH($B203,Base_Dados!$B:$B,0))=0,0,
MAX(0, MIN(X$1,
((INDEX(Base_Dados!X:X,MATCH($B203,Base_Dados!$B:$B,0))-MIN(Base_Dados!X$5:X$98)) /
(IF(MAX(Base_Dados!X$5:X$98)-MIN(Base_Dados!X$5:X$98)=0,1,MAX(Base_Dados!X$5:X$98)-MIN(Base_Dados!X$5:X$98)))) * X$1)))</f>
        <v>0</v>
      </c>
      <c r="Y203" s="106">
        <f>IF(INDEX(Base_Dados!Y:Y,MATCH($B203,Base_Dados!$B:$B,0))=0,0,
MAX(0, MIN(Y$1,
((INDEX(Base_Dados!Y:Y,MATCH($B203,Base_Dados!$B:$B,0))-MIN(Base_Dados!Y$5:Y$98)) /
(IF(MAX(Base_Dados!Y$5:Y$98)-MIN(Base_Dados!Y$5:Y$98)=0,1,MAX(Base_Dados!Y$5:Y$98)-MIN(Base_Dados!Y$5:Y$98)))) * Y$1)))</f>
        <v>0</v>
      </c>
      <c r="Z203" s="106">
        <f>IF(INDEX(Base_Dados!Z:Z,MATCH($B203,Base_Dados!$B:$B,0))=0,0,
MAX(0, MIN(Z$1,
((INDEX(Base_Dados!Z:Z,MATCH($B203,Base_Dados!$B:$B,0))-MIN(Base_Dados!Z$5:Z$98)) /
(IF(MAX(Base_Dados!Z$5:Z$98)-MIN(Base_Dados!Z$5:Z$98)=0,1,MAX(Base_Dados!Z$5:Z$98)-MIN(Base_Dados!Z$5:Z$98)))) * Z$1)))</f>
        <v>0</v>
      </c>
      <c r="AA203" s="106">
        <f>IF(INDEX(Base_Dados!AA:AA,MATCH($B203,Base_Dados!$B:$B,0))=0,0,
MAX(0, MIN(AA$1,
((INDEX(Base_Dados!AA:AA,MATCH($B203,Base_Dados!$B:$B,0))-MIN(Base_Dados!AA$5:AA$98)) /
(IF(MAX(Base_Dados!AA$5:AA$98)-MIN(Base_Dados!AA$5:AA$98)=0,1,MAX(Base_Dados!AA$5:AA$98)-MIN(Base_Dados!AA$5:AA$98)))) * AA$1)))</f>
        <v>0</v>
      </c>
      <c r="AB203" s="106">
        <f>IF(INDEX(Base_Dados!AB:AB,MATCH($B203,Base_Dados!$B:$B,0))=0,0,
MAX(0, MIN(AB$1,
((INDEX(Base_Dados!AB:AB,MATCH($B203,Base_Dados!$B:$B,0))-MIN(Base_Dados!AB$5:AB$98)) /
(IF(MAX(Base_Dados!AB$5:AB$98)-MIN(Base_Dados!AB$5:AB$98)=0,1,MAX(Base_Dados!AB$5:AB$98)-MIN(Base_Dados!AB$5:AB$98)))) * AB$1)))</f>
        <v>0.45422360010716878</v>
      </c>
      <c r="AC203" s="106">
        <f>IF(INDEX(Base_Dados!AC:AC,MATCH($B203,Base_Dados!$B:$B,0))=0,0,
MAX(0, MIN(AC$1,
((INDEX(Base_Dados!AC:AC,MATCH($B203,Base_Dados!$B:$B,0))-MIN(Base_Dados!AC$5:AC$98)) /
(IF(MAX(Base_Dados!AC$5:AC$98)-MIN(Base_Dados!AC$5:AC$98)=0,1,MAX(Base_Dados!AC$5:AC$98)-MIN(Base_Dados!AC$5:AC$98)))) * AC$1)))</f>
        <v>2.1391404894970129E-2</v>
      </c>
      <c r="AD203" s="106">
        <f>IF(INDEX(Base_Dados!AD:AD,MATCH($B203,Base_Dados!$B:$B,0))=0,0,
MAX(0, MIN(AD$1,
((INDEX(Base_Dados!AD:AD,MATCH($B203,Base_Dados!$B:$B,0))-MIN(Base_Dados!AD$5:AD$98)) /
(IF(MAX(Base_Dados!AD$5:AD$98)-MIN(Base_Dados!AD$5:AD$98)=0,1,MAX(Base_Dados!AD$5:AD$98)-MIN(Base_Dados!AD$5:AD$98)))) * AD$1)))</f>
        <v>1.3222896021298624E-2</v>
      </c>
      <c r="AE203" s="106">
        <f>IF(INDEX(Base_Dados!AE:AE,MATCH($B203,Base_Dados!$B:$B,0))=0,0,
MAX(0, MIN(AE$1,
((INDEX(Base_Dados!AE:AE,MATCH($B203,Base_Dados!$B:$B,0))-MIN(Base_Dados!AE$5:AE$98)) /
(IF(MAX(Base_Dados!AE$5:AE$98)-MIN(Base_Dados!AE$5:AE$98)=0,1,MAX(Base_Dados!AE$5:AE$98)-MIN(Base_Dados!AE$5:AE$98)))) * AE$1)))</f>
        <v>6.9034948942902352E-3</v>
      </c>
      <c r="AF203" s="106">
        <f>IF(INDEX(Base_Dados!AF:AF,MATCH($B203,Base_Dados!$B:$B,0))=0,0,
MAX(0, MIN(AF$1,
((INDEX(Base_Dados!AF:AF,MATCH($B203,Base_Dados!$B:$B,0))-MIN(Base_Dados!AF$5:AF$98)) /
(IF(MAX(Base_Dados!AF$5:AF$98)-MIN(Base_Dados!AF$5:AF$98)=0,1,MAX(Base_Dados!AF$5:AF$98)-MIN(Base_Dados!AF$5:AF$98)))) * AF$1)))</f>
        <v>1.0573254263779709E-2</v>
      </c>
      <c r="AG203" s="106">
        <f>IF(INDEX(Base_Dados!AG:AG,MATCH($B203,Base_Dados!$B:$B,0))=0,0,
MAX(0, MIN(AG$1,
((INDEX(Base_Dados!AG:AG,MATCH($B203,Base_Dados!$B:$B,0))-MIN(Base_Dados!AG$5:AG$98)) /
(IF(MAX(Base_Dados!AG$5:AG$98)-MIN(Base_Dados!AG$5:AG$98)=0,1,MAX(Base_Dados!AG$5:AG$98)-MIN(Base_Dados!AG$5:AG$98)))) * AG$1)))</f>
        <v>8.5566847454057182E-3</v>
      </c>
      <c r="AH203" s="106">
        <f>IF(INDEX(Base_Dados!AH:AH,MATCH($B203,Base_Dados!$B:$B,0))=0,0,
MAX(0, MIN(AH$1,
((INDEX(Base_Dados!AH:AH,MATCH($B203,Base_Dados!$B:$B,0))-MIN(Base_Dados!AH$5:AH$98)) /
(IF(MAX(Base_Dados!AH$5:AH$98)-MIN(Base_Dados!AH$5:AH$98)=0,1,MAX(Base_Dados!AH$5:AH$98)-MIN(Base_Dados!AH$5:AH$98)))) * AH$1)))</f>
        <v>1.3402435277225135</v>
      </c>
      <c r="AI203" s="106">
        <f>IF(INDEX(Base_Dados!AI:AI,MATCH($B203,Base_Dados!$B:$B,0))=0,0,
MAX(0, MIN(AI$1,
((INDEX(Base_Dados!AI:AI,MATCH($B203,Base_Dados!$B:$B,0))-MIN(Base_Dados!AI$5:AI$98)) /
(IF(MAX(Base_Dados!AI$5:AI$98)-MIN(Base_Dados!AI$5:AI$98)=0,1,MAX(Base_Dados!AI$5:AI$98)-MIN(Base_Dados!AI$5:AI$98)))) * AI$1)))</f>
        <v>3.5714285714285712E-2</v>
      </c>
      <c r="AJ203" s="106">
        <f>IF(INDEX(Base_Dados!AJ:AJ,MATCH($B203,Base_Dados!$B:$B,0))=0,0,
MAX(0, MIN(AJ$1,
((INDEX(Base_Dados!AJ:AJ,MATCH($B203,Base_Dados!$B:$B,0))-MIN(Base_Dados!AJ$5:AJ$98)) /
(IF(MAX(Base_Dados!AJ$5:AJ$98)-MIN(Base_Dados!AJ$5:AJ$98)=0,1,MAX(Base_Dados!AJ$5:AJ$98)-MIN(Base_Dados!AJ$5:AJ$98)))) * AJ$1)))</f>
        <v>1.0714285714285714</v>
      </c>
      <c r="AK203" s="106">
        <f>IF(INDEX(Base_Dados!AK:AK,MATCH($B203,Base_Dados!$B:$B,0))=0,0,
MAX(0, MIN(AK$1,
((INDEX(Base_Dados!AK:AK,MATCH($B203,Base_Dados!$B:$B,0))-MIN(Base_Dados!AK$5:AK$98)) /
(IF(MAX(Base_Dados!AK$5:AK$98)-MIN(Base_Dados!AK$5:AK$98)=0,1,MAX(Base_Dados!AK$5:AK$98)-MIN(Base_Dados!AK$5:AK$98)))) * AK$1)))</f>
        <v>6.32183908045977E-3</v>
      </c>
      <c r="AL203" s="106">
        <f>IF(INDEX(Base_Dados!AL:AL,MATCH($B203,Base_Dados!$B:$B,0))=0,0,
MAX(0, MIN(AL$1,
((INDEX(Base_Dados!AL:AL,MATCH($B203,Base_Dados!$B:$B,0))-MIN(Base_Dados!AL$5:AL$98)) /
(IF(MAX(Base_Dados!AL$5:AL$98)-MIN(Base_Dados!AL$5:AL$98)=0,1,MAX(Base_Dados!AL$5:AL$98)-MIN(Base_Dados!AL$5:AL$98)))) * AL$1)))</f>
        <v>0</v>
      </c>
      <c r="AM203" s="106">
        <f>IF(INDEX(Base_Dados!AM:AM,MATCH($B203,Base_Dados!$B:$B,0))=0,0,
MAX(0, MIN(AM$1,
((INDEX(Base_Dados!AM:AM,MATCH($B203,Base_Dados!$B:$B,0))-MIN(Base_Dados!AM$5:AM$98)) /
(IF(MAX(Base_Dados!AM$5:AM$98)-MIN(Base_Dados!AM$5:AM$98)=0,1,MAX(Base_Dados!AM$5:AM$98)-MIN(Base_Dados!AM$5:AM$98)))) * AM$1)))</f>
        <v>1.8643190056965304E-2</v>
      </c>
      <c r="AN203" s="106">
        <f>IF(INDEX(Base_Dados!AN:AN,MATCH($B203,Base_Dados!$B:$B,0))=0,0,
MAX(0, MIN(AN$1,
((INDEX(Base_Dados!AN:AN,MATCH($B203,Base_Dados!$B:$B,0))-MIN(Base_Dados!AN$5:AN$98)) /
(IF(MAX(Base_Dados!AN$5:AN$98)-MIN(Base_Dados!AN$5:AN$98)=0,1,MAX(Base_Dados!AN$5:AN$98)-MIN(Base_Dados!AN$5:AN$98)))) * AN$1)))</f>
        <v>0.13669950738916256</v>
      </c>
      <c r="AO203" s="106">
        <f>IF(INDEX(Base_Dados!AO:AO,MATCH($B203,Base_Dados!$B:$B,0))=0,0,
MAX(0, MIN(AO$1,
((INDEX(Base_Dados!AO:AO,MATCH($B203,Base_Dados!$B:$B,0))-MIN(Base_Dados!AO$5:AO$98)) /
(IF(MAX(Base_Dados!AO$5:AO$98)-MIN(Base_Dados!AO$5:AO$98)=0,1,MAX(Base_Dados!AO$5:AO$98)-MIN(Base_Dados!AO$5:AO$98)))) * AO$1)))</f>
        <v>0</v>
      </c>
      <c r="AP203" s="106">
        <f>IF(INDEX(Base_Dados!AP:AP,MATCH($B203,Base_Dados!$B:$B,0))=0,0,
MAX(0, MIN(AP$1,
((INDEX(Base_Dados!AP:AP,MATCH($B203,Base_Dados!$B:$B,0))-MIN(Base_Dados!AP$5:AP$98)) /
(IF(MAX(Base_Dados!AP$5:AP$98)-MIN(Base_Dados!AP$5:AP$98)=0,1,MAX(Base_Dados!AP$5:AP$98)-MIN(Base_Dados!AP$5:AP$98)))) * AP$1)))</f>
        <v>1.3761467889908258E-2</v>
      </c>
      <c r="AQ203" s="106">
        <f>IF(INDEX(Base_Dados!AQ:AQ,MATCH($B203,Base_Dados!$B:$B,0))=0,0,
MAX(0, MIN(AQ$1,
((INDEX(Base_Dados!AQ:AQ,MATCH($B203,Base_Dados!$B:$B,0))-MIN(Base_Dados!AQ$5:AQ$98)) /
(IF(MAX(Base_Dados!AQ$5:AQ$98)-MIN(Base_Dados!AQ$5:AQ$98)=0,1,MAX(Base_Dados!AQ$5:AQ$98)-MIN(Base_Dados!AQ$5:AQ$98)))) * AQ$1)))</f>
        <v>0</v>
      </c>
      <c r="AR203" s="106">
        <f>IF(INDEX(Base_Dados!AR:AR,MATCH($B203,Base_Dados!$B:$B,0))=0,0,
MAX(0, MIN(AR$1,
((INDEX(Base_Dados!AR:AR,MATCH($B203,Base_Dados!$B:$B,0))-MIN(Base_Dados!AR$5:AR$98)) /
(IF(MAX(Base_Dados!AR$5:AR$98)-MIN(Base_Dados!AR$5:AR$98)=0,1,MAX(Base_Dados!AR$5:AR$98)-MIN(Base_Dados!AR$5:AR$98)))) * AR$1)))</f>
        <v>0</v>
      </c>
      <c r="AS203" s="106">
        <f>IF(INDEX(Base_Dados!AS:AS,MATCH($B203,Base_Dados!$B:$B,0))=0,0,
MAX(0, MIN(AS$1,
((INDEX(Base_Dados!AS:AS,MATCH($B203,Base_Dados!$B:$B,0))-MIN(Base_Dados!AS$5:AS$98)) /
(IF(MAX(Base_Dados!AS$5:AS$98)-MIN(Base_Dados!AS$5:AS$98)=0,1,MAX(Base_Dados!AS$5:AS$98)-MIN(Base_Dados!AS$5:AS$98)))) * AS$1)))</f>
        <v>0</v>
      </c>
      <c r="AT203" s="106">
        <f>IF(INDEX(Base_Dados!AT:AT,MATCH($B203,Base_Dados!$B:$B,0))=0,0,
MAX(0, MIN(AT$1,
((INDEX(Base_Dados!AT:AT,MATCH($B203,Base_Dados!$B:$B,0))-MIN(Base_Dados!AT$5:AT$98)) /
(IF(MAX(Base_Dados!AT$5:AT$98)-MIN(Base_Dados!AT$5:AT$98)=0,1,MAX(Base_Dados!AT$5:AT$98)-MIN(Base_Dados!AT$5:AT$98)))) * AT$1)))</f>
        <v>7.1428571428571426E-3</v>
      </c>
      <c r="AU203" s="106">
        <f>IF(INDEX(Base_Dados!AU:AU,MATCH($B203,Base_Dados!$B:$B,0))=0,0,
MAX(0, MIN(AU$1,
((INDEX(Base_Dados!AU:AU,MATCH($B203,Base_Dados!$B:$B,0))-MIN(Base_Dados!AU$5:AU$98)) /
(IF(MAX(Base_Dados!AU$5:AU$98)-MIN(Base_Dados!AU$5:AU$98)=0,1,MAX(Base_Dados!AU$5:AU$98)-MIN(Base_Dados!AU$5:AU$98)))) * AU$1)))</f>
        <v>1.8726591760299626E-3</v>
      </c>
      <c r="AV203" s="106">
        <f>IF(INDEX(Base_Dados!AV:AV,MATCH($B203,Base_Dados!$B:$B,0))=0,0,
MAX(0, MIN(AV$1,
((INDEX(Base_Dados!AV:AV,MATCH($B203,Base_Dados!$B:$B,0))-MIN(Base_Dados!AV$5:AV$98)) /
(IF(MAX(Base_Dados!AV$5:AV$98)-MIN(Base_Dados!AV$5:AV$98)=0,1,MAX(Base_Dados!AV$5:AV$98)-MIN(Base_Dados!AV$5:AV$98)))) * AV$1)))</f>
        <v>0</v>
      </c>
      <c r="AW203" s="106">
        <f>IF(INDEX(Base_Dados!AW:AW,MATCH($B203,Base_Dados!$B:$B,0))=0,0,
MAX(0, MIN(AW$1,
((INDEX(Base_Dados!AW:AW,MATCH($B203,Base_Dados!$B:$B,0))-MIN(Base_Dados!AW$5:AW$98)) /
(IF(MAX(Base_Dados!AW$5:AW$98)-MIN(Base_Dados!AW$5:AW$98)=0,1,MAX(Base_Dados!AW$5:AW$98)-MIN(Base_Dados!AW$5:AW$98)))) * AW$1)))</f>
        <v>0</v>
      </c>
      <c r="AX203" s="106">
        <f>IF(INDEX(Base_Dados!AX:AX,MATCH($B203,Base_Dados!$B:$B,0))=0,0,
MAX(0, MIN(AX$1,
((INDEX(Base_Dados!AX:AX,MATCH($B203,Base_Dados!$B:$B,0))-MIN(Base_Dados!AX$5:AX$98)) /
(IF(MAX(Base_Dados!AX$5:AX$98)-MIN(Base_Dados!AX$5:AX$98)=0,1,MAX(Base_Dados!AX$5:AX$98)-MIN(Base_Dados!AX$5:AX$98)))) * AX$1)))</f>
        <v>6.2790313400774792E-3</v>
      </c>
      <c r="AY203" s="106">
        <f>IF(INDEX(Base_Dados!AY:AY,MATCH($B203,Base_Dados!$B:$B,0))=0,0,
MAX(0, MIN(AY$1,
((INDEX(Base_Dados!AY:AY,MATCH($B203,Base_Dados!$B:$B,0))-MIN(Base_Dados!AY$5:AY$98)) /
(IF(MAX(Base_Dados!AY$5:AY$98)-MIN(Base_Dados!AY$5:AY$98)=0,1,MAX(Base_Dados!AY$5:AY$98)-MIN(Base_Dados!AY$5:AY$98)))) * AY$1)))</f>
        <v>7.5832509066930433E-3</v>
      </c>
      <c r="AZ203" s="106">
        <f>IF(INDEX(Base_Dados!AZ:AZ,MATCH($B203,Base_Dados!$B:$B,0))=0,0,
MAX(0, MIN(AZ$1,
((INDEX(Base_Dados!AZ:AZ,MATCH($B203,Base_Dados!$B:$B,0))-MIN(Base_Dados!AZ$5:AZ$98)) /
(IF(MAX(Base_Dados!AZ$5:AZ$98)-MIN(Base_Dados!AZ$5:AZ$98)=0,1,MAX(Base_Dados!AZ$5:AZ$98)-MIN(Base_Dados!AZ$5:AZ$98)))) * AZ$1)))</f>
        <v>0.5</v>
      </c>
      <c r="BA203" s="106">
        <f>IF(INDEX(Base_Dados!BA:BA,MATCH($B203,Base_Dados!$B:$B,0))=0,0,
MAX(0, MIN(BA$1,
((INDEX(Base_Dados!BA:BA,MATCH($B203,Base_Dados!$B:$B,0))-MIN(Base_Dados!BA$5:BA$98)) /
(IF(MAX(Base_Dados!BA$5:BA$98)-MIN(Base_Dados!BA$5:BA$98)=0,1,MAX(Base_Dados!BA$5:BA$98)-MIN(Base_Dados!BA$5:BA$98)))) * BA$1)))</f>
        <v>5.3353760074602012E-2</v>
      </c>
      <c r="BB203" s="106">
        <f>IF(INDEX(Base_Dados!BB:BB,MATCH($B203,Base_Dados!$B:$B,0))=0,0,
MAX(0, MIN(BB$1,
((INDEX(Base_Dados!BB:BB,MATCH($B203,Base_Dados!$B:$B,0))-MIN(Base_Dados!BB$5:BB$98)) /
(IF(MAX(Base_Dados!BB$5:BB$98)-MIN(Base_Dados!BB$5:BB$98)=0,1,MAX(Base_Dados!BB$5:BB$98)-MIN(Base_Dados!BB$5:BB$98)))) * BB$1)))</f>
        <v>0.5</v>
      </c>
      <c r="BC203" s="106">
        <f>IF(INDEX(Base_Dados!BC:BC,MATCH($B203,Base_Dados!$B:$B,0))=0,0,
MAX(0, MIN(BC$1,
((INDEX(Base_Dados!BC:BC,MATCH($B203,Base_Dados!$B:$B,0))-MIN(Base_Dados!BC$5:BC$98)) /
(IF(MAX(Base_Dados!BC$5:BC$98)-MIN(Base_Dados!BC$5:BC$98)=0,1,MAX(Base_Dados!BC$5:BC$98)-MIN(Base_Dados!BC$5:BC$98)))) * BC$1)))</f>
        <v>6.7600323188796121E-2</v>
      </c>
      <c r="BD203" s="106">
        <f>IF(INDEX(Base_Dados!BD:BD,MATCH($B203,Base_Dados!$B:$B,0))=0,0,
MAX(0, MIN(BD$1,
((INDEX(Base_Dados!BD:BD,MATCH($B203,Base_Dados!$B:$B,0))-MIN(Base_Dados!BD$5:BD$98)) /
(IF(MAX(Base_Dados!BD$5:BD$98)-MIN(Base_Dados!BD$5:BD$98)=0,1,MAX(Base_Dados!BD$5:BD$98)-MIN(Base_Dados!BD$5:BD$98)))) * BD$1)))</f>
        <v>3.3238695381206287E-2</v>
      </c>
      <c r="BE203" s="106">
        <f>IF(INDEX(Base_Dados!BE:BE,MATCH($B203,Base_Dados!$B:$B,0))=0,0,
MAX(0, MIN(BE$1,
((INDEX(Base_Dados!BE:BE,MATCH($B203,Base_Dados!$B:$B,0))-MIN(Base_Dados!BE$5:BE$98)) /
(IF(MAX(Base_Dados!BE$5:BE$98)-MIN(Base_Dados!BE$5:BE$98)=0,1,MAX(Base_Dados!BE$5:BE$98)-MIN(Base_Dados!BE$5:BE$98)))) * BE$1)))</f>
        <v>0.11640742599096839</v>
      </c>
      <c r="BF203" s="106">
        <f>IF(INDEX(Base_Dados!BF:BF,MATCH($B203,Base_Dados!$B:$B,0))=0,0,
MAX(0, MIN(BF$1,
((INDEX(Base_Dados!BF:BF,MATCH($B203,Base_Dados!$B:$B,0))-MIN(Base_Dados!BF$5:BF$98)) /
(IF(MAX(Base_Dados!BF$5:BF$98)-MIN(Base_Dados!BF$5:BF$98)=0,1,MAX(Base_Dados!BF$5:BF$98)-MIN(Base_Dados!BF$5:BF$98)))) * BF$1)))</f>
        <v>0</v>
      </c>
      <c r="BG203" s="106">
        <f>IF(INDEX(Base_Dados!BG:BG,MATCH($B203,Base_Dados!$B:$B,0))=0,0,
MAX(0, MIN(BG$1,
((INDEX(Base_Dados!BG:BG,MATCH($B203,Base_Dados!$B:$B,0))-MIN(Base_Dados!BG$5:BG$98)) /
(IF(MAX(Base_Dados!BG$5:BG$98)-MIN(Base_Dados!BG$5:BG$98)=0,1,MAX(Base_Dados!BG$5:BG$98)-MIN(Base_Dados!BG$5:BG$98)))) * BG$1)))</f>
        <v>2.6337792642140468E-2</v>
      </c>
      <c r="BH203" s="106">
        <f>IF(INDEX(Base_Dados!BH:BH,MATCH($B203,Base_Dados!$B:$B,0))=0,0,
MAX(0, MIN(BH$1,
((INDEX(Base_Dados!BH:BH,MATCH($B203,Base_Dados!$B:$B,0))-MIN(Base_Dados!BH$5:BH$98)) /
(IF(MAX(Base_Dados!BH$5:BH$98)-MIN(Base_Dados!BH$5:BH$98)=0,1,MAX(Base_Dados!BH$5:BH$98)-MIN(Base_Dados!BH$5:BH$98)))) * BH$1)))</f>
        <v>5.4945054945054944E-2</v>
      </c>
      <c r="BI203" s="106">
        <f>IF(INDEX(Base_Dados!BI:BI,MATCH($B203,Base_Dados!$B:$B,0))=0,0,
MAX(0, MIN(BI$1,
((INDEX(Base_Dados!BI:BI,MATCH($B203,Base_Dados!$B:$B,0))-MIN(Base_Dados!BI$5:BI$98)) /
(IF(MAX(Base_Dados!BI$5:BI$98)-MIN(Base_Dados!BI$5:BI$98)=0,1,MAX(Base_Dados!BI$5:BI$98)-MIN(Base_Dados!BI$5:BI$98)))) * BI$1)))</f>
        <v>4.2121684867394697E-2</v>
      </c>
      <c r="BJ203" s="106">
        <f>IF(INDEX(Base_Dados!BJ:BJ,MATCH($B203,Base_Dados!$B:$B,0))=0,0,
MAX(0, MIN(BJ$1,
((INDEX(Base_Dados!BJ:BJ,MATCH($B203,Base_Dados!$B:$B,0))-MIN(Base_Dados!BJ$5:BJ$98)) /
(IF(MAX(Base_Dados!BJ$5:BJ$98)-MIN(Base_Dados!BJ$5:BJ$98)=0,1,MAX(Base_Dados!BJ$5:BJ$98)-MIN(Base_Dados!BJ$5:BJ$98)))) * BJ$1)))</f>
        <v>2.1052631578947368E-2</v>
      </c>
      <c r="BK203" s="106">
        <f>IF(INDEX(Base_Dados!BK:BK,MATCH($B203,Base_Dados!$B:$B,0))=0,0,
MAX(0, MIN(BK$1,
((INDEX(Base_Dados!BK:BK,MATCH($B203,Base_Dados!$B:$B,0))-MIN(Base_Dados!BK$5:BK$98)) /
(IF(MAX(Base_Dados!BK$5:BK$98)-MIN(Base_Dados!BK$5:BK$98)=0,1,MAX(Base_Dados!BK$5:BK$98)-MIN(Base_Dados!BK$5:BK$98)))) * BK$1)))</f>
        <v>0</v>
      </c>
      <c r="BL203" s="106">
        <f>IF(INDEX(Base_Dados!BL:BL,MATCH($B203,Base_Dados!$B:$B,0))=0,0,
MAX(0, MIN(BL$1,
((INDEX(Base_Dados!BL:BL,MATCH($B203,Base_Dados!$B:$B,0))-MIN(Base_Dados!BL$5:BL$98)) /
(IF(MAX(Base_Dados!BL$5:BL$98)-MIN(Base_Dados!BL$5:BL$98)=0,1,MAX(Base_Dados!BL$5:BL$98)-MIN(Base_Dados!BL$5:BL$98)))) * BL$1)))</f>
        <v>5.8631921824104233E-2</v>
      </c>
      <c r="BM203" s="106">
        <f>IF(INDEX(Base_Dados!BM:BM,MATCH($B203,Base_Dados!$B:$B,0))=0,0,
MAX(0, MIN(BM$1,
((INDEX(Base_Dados!BM:BM,MATCH($B203,Base_Dados!$B:$B,0))-MIN(Base_Dados!BM$5:BM$98)) /
(IF(MAX(Base_Dados!BM$5:BM$98)-MIN(Base_Dados!BM$5:BM$98)=0,1,MAX(Base_Dados!BM$5:BM$98)-MIN(Base_Dados!BM$5:BM$98)))) * BM$1)))</f>
        <v>0.56068953261062882</v>
      </c>
      <c r="BN203" s="106">
        <f>IF(INDEX(Base_Dados!BN:BN,MATCH($B203,Base_Dados!$B:$B,0))=0,0,
MAX(0, MIN(BN$1,
((INDEX(Base_Dados!BN:BN,MATCH($B203,Base_Dados!$B:$B,0))-MIN(Base_Dados!BN$5:BN$98)) /
(IF(MAX(Base_Dados!BN$5:BN$98)-MIN(Base_Dados!BN$5:BN$98)=0,1,MAX(Base_Dados!BN$5:BN$98)-MIN(Base_Dados!BN$5:BN$98)))) * BN$1)))</f>
        <v>0.4914769615781755</v>
      </c>
      <c r="BO203" s="106">
        <f>IF(INDEX(Base_Dados!BO:BO,MATCH($B203,Base_Dados!$B:$B,0))=0,0,
MAX(0, MIN(BO$1,
((INDEX(Base_Dados!BO:BO,MATCH($B203,Base_Dados!$B:$B,0))-MIN(Base_Dados!BO$5:BO$98)) /
(IF(MAX(Base_Dados!BO$5:BO$98)-MIN(Base_Dados!BO$5:BO$98)=0,1,MAX(Base_Dados!BO$5:BO$98)-MIN(Base_Dados!BO$5:BO$98)))) * BO$1)))</f>
        <v>0</v>
      </c>
      <c r="BP203" s="106">
        <f t="shared" si="12"/>
        <v>10.762438524301064</v>
      </c>
      <c r="BQ203" s="111">
        <f t="shared" si="13"/>
        <v>0.33819046279847792</v>
      </c>
      <c r="BR203" s="112">
        <f t="shared" si="14"/>
        <v>2.3682149320454648E-2</v>
      </c>
      <c r="BS203" s="113">
        <f t="shared" si="15"/>
        <v>10.738756374980611</v>
      </c>
    </row>
    <row r="204" spans="1:71">
      <c r="A204" s="21">
        <v>27006</v>
      </c>
      <c r="B204" s="21" t="s">
        <v>134</v>
      </c>
      <c r="C204" s="21" t="s">
        <v>132</v>
      </c>
      <c r="D204" s="105">
        <f>IF(INDEX(Base_Dados!D:D,MATCH($B204,Base_Dados!$B:$B,0))=0,0,
MAX(0, MIN(D$1,
((INDEX(Base_Dados!D:D,MATCH($B204,Base_Dados!$B:$B,0))-MIN(Base_Dados!D$5:D$98)) /
(IF(MAX(Base_Dados!D$5:D$98)-MIN(Base_Dados!D$5:D$98)=0,1,MAX(Base_Dados!D$5:D$98)-MIN(Base_Dados!D$5:D$98)))) * D$1)))</f>
        <v>0.9210224205535309</v>
      </c>
      <c r="E204" s="106">
        <f>IF(INDEX(Base_Dados!E:E,MATCH($B204,Base_Dados!$B:$B,0))=0,0,
MAX(0, MIN(E$1,
((INDEX(Base_Dados!E:E,MATCH($B204,Base_Dados!$B:$B,0))-MIN(Base_Dados!E$5:E$98)) /
(IF(MAX(Base_Dados!E$5:E$98)-MIN(Base_Dados!E$5:E$98)=0,1,MAX(Base_Dados!E$5:E$98)-MIN(Base_Dados!E$5:E$98)))) * E$1)))</f>
        <v>0.29615028403603566</v>
      </c>
      <c r="F204" s="106">
        <f>IF(INDEX(Base_Dados!F:F,MATCH($B204,Base_Dados!$B:$B,0))=0,0,
MAX(0, MIN(F$1,
((INDEX(Base_Dados!F:F,MATCH($B204,Base_Dados!$B:$B,0))-MIN(Base_Dados!F$5:F$98)) /
(IF(MAX(Base_Dados!F$5:F$98)-MIN(Base_Dados!F$5:F$98)=0,1,MAX(Base_Dados!F$5:F$98)-MIN(Base_Dados!F$5:F$98)))) * F$1)))</f>
        <v>0.29100938922789188</v>
      </c>
      <c r="G204" s="106">
        <f>IF(INDEX(Base_Dados!G:G,MATCH($B204,Base_Dados!$B:$B,0))=0,0,
MAX(0, MIN(G$1,
((INDEX(Base_Dados!G:G,MATCH($B204,Base_Dados!$B:$B,0))-MIN(Base_Dados!G$5:G$98)) /
(IF(MAX(Base_Dados!G$5:G$98)-MIN(Base_Dados!G$5:G$98)=0,1,MAX(Base_Dados!G$5:G$98)-MIN(Base_Dados!G$5:G$98)))) * G$1)))</f>
        <v>0.29943701618578467</v>
      </c>
      <c r="H204" s="106">
        <f>IF(INDEX(Base_Dados!H:H,MATCH($B204,Base_Dados!$B:$B,0))=0,0,
MAX(0, MIN(H$1,
((INDEX(Base_Dados!H:H,MATCH($B204,Base_Dados!$B:$B,0))-MIN(Base_Dados!H$5:H$98)) /
(IF(MAX(Base_Dados!H$5:H$98)-MIN(Base_Dados!H$5:H$98)=0,1,MAX(Base_Dados!H$5:H$98)-MIN(Base_Dados!H$5:H$98)))) * H$1)))</f>
        <v>0.32335248999306782</v>
      </c>
      <c r="I204" s="106">
        <f>IF(INDEX(Base_Dados!I:I,MATCH($B204,Base_Dados!$B:$B,0))=0,0,
MAX(0, MIN(I$1,
((INDEX(Base_Dados!I:I,MATCH($B204,Base_Dados!$B:$B,0))-MIN(Base_Dados!I$5:I$98)) /
(IF(MAX(Base_Dados!I$5:I$98)-MIN(Base_Dados!I$5:I$98)=0,1,MAX(Base_Dados!I$5:I$98)-MIN(Base_Dados!I$5:I$98)))) * I$1)))</f>
        <v>0.32341538281701543</v>
      </c>
      <c r="J204" s="106">
        <f>IF(INDEX(Base_Dados!J:J,MATCH($B204,Base_Dados!$B:$B,0))=0,0,
MAX(0, MIN(J$1,
((INDEX(Base_Dados!J:J,MATCH($B204,Base_Dados!$B:$B,0))-MIN(Base_Dados!J$5:J$98)) /
(IF(MAX(Base_Dados!J$5:J$98)-MIN(Base_Dados!J$5:J$98)=0,1,MAX(Base_Dados!J$5:J$98)-MIN(Base_Dados!J$5:J$98)))) * J$1)))</f>
        <v>0.31464368755481315</v>
      </c>
      <c r="K204" s="106">
        <f>IF(INDEX(Base_Dados!K:K,MATCH($B204,Base_Dados!$B:$B,0))=0,0,
MAX(0, MIN(K$1,
((INDEX(Base_Dados!K:K,MATCH($B204,Base_Dados!$B:$B,0))-MIN(Base_Dados!K$5:K$98)) /
(IF(MAX(Base_Dados!K$5:K$98)-MIN(Base_Dados!K$5:K$98)=0,1,MAX(Base_Dados!K$5:K$98)-MIN(Base_Dados!K$5:K$98)))) * K$1)))</f>
        <v>0.30879919499105546</v>
      </c>
      <c r="L204" s="106">
        <f>IF(INDEX(Base_Dados!L:L,MATCH($B204,Base_Dados!$B:$B,0))=0,0,
MAX(0, MIN(L$1,
((INDEX(Base_Dados!L:L,MATCH($B204,Base_Dados!$B:$B,0))-MIN(Base_Dados!L$5:L$98)) /
(IF(MAX(Base_Dados!L$5:L$98)-MIN(Base_Dados!L$5:L$98)=0,1,MAX(Base_Dados!L$5:L$98)-MIN(Base_Dados!L$5:L$98)))) * L$1)))</f>
        <v>0.33669322311255889</v>
      </c>
      <c r="M204" s="106">
        <f>IF(INDEX(Base_Dados!M:M,MATCH($B204,Base_Dados!$B:$B,0))=0,0,
MAX(0, MIN(M$1,
((INDEX(Base_Dados!M:M,MATCH($B204,Base_Dados!$B:$B,0))-MIN(Base_Dados!M$5:M$98)) /
(IF(MAX(Base_Dados!M$5:M$98)-MIN(Base_Dados!M$5:M$98)=0,1,MAX(Base_Dados!M$5:M$98)-MIN(Base_Dados!M$5:M$98)))) * M$1)))</f>
        <v>0.3395918367346939</v>
      </c>
      <c r="N204" s="106">
        <f>IF(INDEX(Base_Dados!N:N,MATCH($B204,Base_Dados!$B:$B,0))=0,0,
MAX(0, MIN(N$1,
((INDEX(Base_Dados!N:N,MATCH($B204,Base_Dados!$B:$B,0))-MIN(Base_Dados!N$5:N$98)) /
(IF(MAX(Base_Dados!N$5:N$98)-MIN(Base_Dados!N$5:N$98)=0,1,MAX(Base_Dados!N$5:N$98)-MIN(Base_Dados!N$5:N$98)))) * N$1)))</f>
        <v>0.4120730250002958</v>
      </c>
      <c r="O204" s="106">
        <f>IF(INDEX(Base_Dados!O:O,MATCH($B204,Base_Dados!$B:$B,0))=0,0,
MAX(0, MIN(O$1,
((INDEX(Base_Dados!O:O,MATCH($B204,Base_Dados!$B:$B,0))-MIN(Base_Dados!O$5:O$98)) /
(IF(MAX(Base_Dados!O$5:O$98)-MIN(Base_Dados!O$5:O$98)=0,1,MAX(Base_Dados!O$5:O$98)-MIN(Base_Dados!O$5:O$98)))) * O$1)))</f>
        <v>0.42181838452533588</v>
      </c>
      <c r="P204" s="106">
        <f>IF(INDEX(Base_Dados!P:P,MATCH($B204,Base_Dados!$B:$B,0))=0,0,
MAX(0, MIN(P$1,
((INDEX(Base_Dados!P:P,MATCH($B204,Base_Dados!$B:$B,0))-MIN(Base_Dados!P$5:P$98)) /
(IF(MAX(Base_Dados!P$5:P$98)-MIN(Base_Dados!P$5:P$98)=0,1,MAX(Base_Dados!P$5:P$98)-MIN(Base_Dados!P$5:P$98)))) * P$1)))</f>
        <v>0.20122269669134588</v>
      </c>
      <c r="Q204" s="106">
        <f>IF(INDEX(Base_Dados!Q:Q,MATCH($B204,Base_Dados!$B:$B,0))=0,0,
MAX(0, MIN(Q$1,
((INDEX(Base_Dados!Q:Q,MATCH($B204,Base_Dados!$B:$B,0))-MIN(Base_Dados!Q$5:Q$98)) /
(IF(MAX(Base_Dados!Q$5:Q$98)-MIN(Base_Dados!Q$5:Q$98)=0,1,MAX(Base_Dados!Q$5:Q$98)-MIN(Base_Dados!Q$5:Q$98)))) * Q$1)))</f>
        <v>9.8599336527828971E-2</v>
      </c>
      <c r="R204" s="106">
        <f>IF(INDEX(Base_Dados!R:R,MATCH($B204,Base_Dados!$B:$B,0))=0,0,
MAX(0, MIN(R$1,
((INDEX(Base_Dados!R:R,MATCH($B204,Base_Dados!$B:$B,0))-MIN(Base_Dados!R$5:R$98)) /
(IF(MAX(Base_Dados!R$5:R$98)-MIN(Base_Dados!R$5:R$98)=0,1,MAX(Base_Dados!R$5:R$98)-MIN(Base_Dados!R$5:R$98)))) * R$1)))</f>
        <v>5.2456185024855238E-2</v>
      </c>
      <c r="S204" s="106">
        <f>IF(INDEX(Base_Dados!S:S,MATCH($B204,Base_Dados!$B:$B,0))=0,0,
MAX(0, MIN(S$1,
((INDEX(Base_Dados!S:S,MATCH($B204,Base_Dados!$B:$B,0))-MIN(Base_Dados!S$5:S$98)) /
(IF(MAX(Base_Dados!S$5:S$98)-MIN(Base_Dados!S$5:S$98)=0,1,MAX(Base_Dados!S$5:S$98)-MIN(Base_Dados!S$5:S$98)))) * S$1)))</f>
        <v>8.3838837714371311E-2</v>
      </c>
      <c r="T204" s="106">
        <f>IF(INDEX(Base_Dados!T:T,MATCH($B204,Base_Dados!$B:$B,0))=0,0,
MAX(0, MIN(T$1,
((INDEX(Base_Dados!T:T,MATCH($B204,Base_Dados!$B:$B,0))-MIN(Base_Dados!T$5:T$98)) /
(IF(MAX(Base_Dados!T$5:T$98)-MIN(Base_Dados!T$5:T$98)=0,1,MAX(Base_Dados!T$5:T$98)-MIN(Base_Dados!T$5:T$98)))) * T$1)))</f>
        <v>0.45109324585239535</v>
      </c>
      <c r="U204" s="106">
        <f>IF(INDEX(Base_Dados!U:U,MATCH($B204,Base_Dados!$B:$B,0))=0,0,
MAX(0, MIN(U$1,
((INDEX(Base_Dados!U:U,MATCH($B204,Base_Dados!$B:$B,0))-MIN(Base_Dados!U$5:U$98)) /
(IF(MAX(Base_Dados!U$5:U$98)-MIN(Base_Dados!U$5:U$98)=0,1,MAX(Base_Dados!U$5:U$98)-MIN(Base_Dados!U$5:U$98)))) * U$1)))</f>
        <v>0.76938759687220315</v>
      </c>
      <c r="V204" s="106">
        <f>IF(INDEX(Base_Dados!V:V,MATCH($B204,Base_Dados!$B:$B,0))=0,0,
MAX(0, MIN(V$1,
((INDEX(Base_Dados!V:V,MATCH($B204,Base_Dados!$B:$B,0))-MIN(Base_Dados!V$5:V$98)) /
(IF(MAX(Base_Dados!V$5:V$98)-MIN(Base_Dados!V$5:V$98)=0,1,MAX(Base_Dados!V$5:V$98)-MIN(Base_Dados!V$5:V$98)))) * V$1)))</f>
        <v>0.16393101357191667</v>
      </c>
      <c r="W204" s="106">
        <f>IF(INDEX(Base_Dados!W:W,MATCH($B204,Base_Dados!$B:$B,0))=0,0,
MAX(0, MIN(W$1,
((INDEX(Base_Dados!W:W,MATCH($B204,Base_Dados!$B:$B,0))-MIN(Base_Dados!W$5:W$98)) /
(IF(MAX(Base_Dados!W$5:W$98)-MIN(Base_Dados!W$5:W$98)=0,1,MAX(Base_Dados!W$5:W$98)-MIN(Base_Dados!W$5:W$98)))) * W$1)))</f>
        <v>2.6536892180265834</v>
      </c>
      <c r="X204" s="106">
        <f>IF(INDEX(Base_Dados!X:X,MATCH($B204,Base_Dados!$B:$B,0))=0,0,
MAX(0, MIN(X$1,
((INDEX(Base_Dados!X:X,MATCH($B204,Base_Dados!$B:$B,0))-MIN(Base_Dados!X$5:X$98)) /
(IF(MAX(Base_Dados!X$5:X$98)-MIN(Base_Dados!X$5:X$98)=0,1,MAX(Base_Dados!X$5:X$98)-MIN(Base_Dados!X$5:X$98)))) * X$1)))</f>
        <v>0.2923728813559322</v>
      </c>
      <c r="Y204" s="106">
        <f>IF(INDEX(Base_Dados!Y:Y,MATCH($B204,Base_Dados!$B:$B,0))=0,0,
MAX(0, MIN(Y$1,
((INDEX(Base_Dados!Y:Y,MATCH($B204,Base_Dados!$B:$B,0))-MIN(Base_Dados!Y$5:Y$98)) /
(IF(MAX(Base_Dados!Y$5:Y$98)-MIN(Base_Dados!Y$5:Y$98)=0,1,MAX(Base_Dados!Y$5:Y$98)-MIN(Base_Dados!Y$5:Y$98)))) * Y$1)))</f>
        <v>0.1875</v>
      </c>
      <c r="Z204" s="106">
        <f>IF(INDEX(Base_Dados!Z:Z,MATCH($B204,Base_Dados!$B:$B,0))=0,0,
MAX(0, MIN(Z$1,
((INDEX(Base_Dados!Z:Z,MATCH($B204,Base_Dados!$B:$B,0))-MIN(Base_Dados!Z$5:Z$98)) /
(IF(MAX(Base_Dados!Z$5:Z$98)-MIN(Base_Dados!Z$5:Z$98)=0,1,MAX(Base_Dados!Z$5:Z$98)-MIN(Base_Dados!Z$5:Z$98)))) * Z$1)))</f>
        <v>0.2857142857142857</v>
      </c>
      <c r="AA204" s="106">
        <f>IF(INDEX(Base_Dados!AA:AA,MATCH($B204,Base_Dados!$B:$B,0))=0,0,
MAX(0, MIN(AA$1,
((INDEX(Base_Dados!AA:AA,MATCH($B204,Base_Dados!$B:$B,0))-MIN(Base_Dados!AA$5:AA$98)) /
(IF(MAX(Base_Dados!AA$5:AA$98)-MIN(Base_Dados!AA$5:AA$98)=0,1,MAX(Base_Dados!AA$5:AA$98)-MIN(Base_Dados!AA$5:AA$98)))) * AA$1)))</f>
        <v>0.22027972027972026</v>
      </c>
      <c r="AB204" s="106">
        <f>IF(INDEX(Base_Dados!AB:AB,MATCH($B204,Base_Dados!$B:$B,0))=0,0,
MAX(0, MIN(AB$1,
((INDEX(Base_Dados!AB:AB,MATCH($B204,Base_Dados!$B:$B,0))-MIN(Base_Dados!AB$5:AB$98)) /
(IF(MAX(Base_Dados!AB$5:AB$98)-MIN(Base_Dados!AB$5:AB$98)=0,1,MAX(Base_Dados!AB$5:AB$98)-MIN(Base_Dados!AB$5:AB$98)))) * AB$1)))</f>
        <v>8.721268985935586E-2</v>
      </c>
      <c r="AC204" s="106">
        <f>IF(INDEX(Base_Dados!AC:AC,MATCH($B204,Base_Dados!$B:$B,0))=0,0,
MAX(0, MIN(AC$1,
((INDEX(Base_Dados!AC:AC,MATCH($B204,Base_Dados!$B:$B,0))-MIN(Base_Dados!AC$5:AC$98)) /
(IF(MAX(Base_Dados!AC$5:AC$98)-MIN(Base_Dados!AC$5:AC$98)=0,1,MAX(Base_Dados!AC$5:AC$98)-MIN(Base_Dados!AC$5:AC$98)))) * AC$1)))</f>
        <v>7.358715552129505E-2</v>
      </c>
      <c r="AD204" s="106">
        <f>IF(INDEX(Base_Dados!AD:AD,MATCH($B204,Base_Dados!$B:$B,0))=0,0,
MAX(0, MIN(AD$1,
((INDEX(Base_Dados!AD:AD,MATCH($B204,Base_Dados!$B:$B,0))-MIN(Base_Dados!AD$5:AD$98)) /
(IF(MAX(Base_Dados!AD$5:AD$98)-MIN(Base_Dados!AD$5:AD$98)=0,1,MAX(Base_Dados!AD$5:AD$98)-MIN(Base_Dados!AD$5:AD$98)))) * AD$1)))</f>
        <v>5.1516047921905048E-2</v>
      </c>
      <c r="AE204" s="106">
        <f>IF(INDEX(Base_Dados!AE:AE,MATCH($B204,Base_Dados!$B:$B,0))=0,0,
MAX(0, MIN(AE$1,
((INDEX(Base_Dados!AE:AE,MATCH($B204,Base_Dados!$B:$B,0))-MIN(Base_Dados!AE$5:AE$98)) /
(IF(MAX(Base_Dados!AE$5:AE$98)-MIN(Base_Dados!AE$5:AE$98)=0,1,MAX(Base_Dados!AE$5:AE$98)-MIN(Base_Dados!AE$5:AE$98)))) * AE$1)))</f>
        <v>2.6707895872285344E-2</v>
      </c>
      <c r="AF204" s="106">
        <f>IF(INDEX(Base_Dados!AF:AF,MATCH($B204,Base_Dados!$B:$B,0))=0,0,
MAX(0, MIN(AF$1,
((INDEX(Base_Dados!AF:AF,MATCH($B204,Base_Dados!$B:$B,0))-MIN(Base_Dados!AF$5:AF$98)) /
(IF(MAX(Base_Dados!AF$5:AF$98)-MIN(Base_Dados!AF$5:AF$98)=0,1,MAX(Base_Dados!AF$5:AF$98)-MIN(Base_Dados!AF$5:AF$98)))) * AF$1)))</f>
        <v>5.4153450098836944E-2</v>
      </c>
      <c r="AG204" s="106">
        <f>IF(INDEX(Base_Dados!AG:AG,MATCH($B204,Base_Dados!$B:$B,0))=0,0,
MAX(0, MIN(AG$1,
((INDEX(Base_Dados!AG:AG,MATCH($B204,Base_Dados!$B:$B,0))-MIN(Base_Dados!AG$5:AG$98)) /
(IF(MAX(Base_Dados!AG$5:AG$98)-MIN(Base_Dados!AG$5:AG$98)=0,1,MAX(Base_Dados!AG$5:AG$98)-MIN(Base_Dados!AG$5:AG$98)))) * AG$1)))</f>
        <v>9.8599336527828971E-2</v>
      </c>
      <c r="AH204" s="106">
        <f>IF(INDEX(Base_Dados!AH:AH,MATCH($B204,Base_Dados!$B:$B,0))=0,0,
MAX(0, MIN(AH$1,
((INDEX(Base_Dados!AH:AH,MATCH($B204,Base_Dados!$B:$B,0))-MIN(Base_Dados!AH$5:AH$98)) /
(IF(MAX(Base_Dados!AH$5:AH$98)-MIN(Base_Dados!AH$5:AH$98)=0,1,MAX(Base_Dados!AH$5:AH$98)-MIN(Base_Dados!AH$5:AH$98)))) * AH$1)))</f>
        <v>1.4528969654417103</v>
      </c>
      <c r="AI204" s="106">
        <f>IF(INDEX(Base_Dados!AI:AI,MATCH($B204,Base_Dados!$B:$B,0))=0,0,
MAX(0, MIN(AI$1,
((INDEX(Base_Dados!AI:AI,MATCH($B204,Base_Dados!$B:$B,0))-MIN(Base_Dados!AI$5:AI$98)) /
(IF(MAX(Base_Dados!AI$5:AI$98)-MIN(Base_Dados!AI$5:AI$98)=0,1,MAX(Base_Dados!AI$5:AI$98)-MIN(Base_Dados!AI$5:AI$98)))) * AI$1)))</f>
        <v>0.2857142857142857</v>
      </c>
      <c r="AJ204" s="106">
        <f>IF(INDEX(Base_Dados!AJ:AJ,MATCH($B204,Base_Dados!$B:$B,0))=0,0,
MAX(0, MIN(AJ$1,
((INDEX(Base_Dados!AJ:AJ,MATCH($B204,Base_Dados!$B:$B,0))-MIN(Base_Dados!AJ$5:AJ$98)) /
(IF(MAX(Base_Dados!AJ$5:AJ$98)-MIN(Base_Dados!AJ$5:AJ$98)=0,1,MAX(Base_Dados!AJ$5:AJ$98)-MIN(Base_Dados!AJ$5:AJ$98)))) * AJ$1)))</f>
        <v>2.0014880952380953</v>
      </c>
      <c r="AK204" s="106">
        <f>IF(INDEX(Base_Dados!AK:AK,MATCH($B204,Base_Dados!$B:$B,0))=0,0,
MAX(0, MIN(AK$1,
((INDEX(Base_Dados!AK:AK,MATCH($B204,Base_Dados!$B:$B,0))-MIN(Base_Dados!AK$5:AK$98)) /
(IF(MAX(Base_Dados!AK$5:AK$98)-MIN(Base_Dados!AK$5:AK$98)=0,1,MAX(Base_Dados!AK$5:AK$98)-MIN(Base_Dados!AK$5:AK$98)))) * AK$1)))</f>
        <v>7.9310344827586213E-2</v>
      </c>
      <c r="AL204" s="106">
        <f>IF(INDEX(Base_Dados!AL:AL,MATCH($B204,Base_Dados!$B:$B,0))=0,0,
MAX(0, MIN(AL$1,
((INDEX(Base_Dados!AL:AL,MATCH($B204,Base_Dados!$B:$B,0))-MIN(Base_Dados!AL$5:AL$98)) /
(IF(MAX(Base_Dados!AL$5:AL$98)-MIN(Base_Dados!AL$5:AL$98)=0,1,MAX(Base_Dados!AL$5:AL$98)-MIN(Base_Dados!AL$5:AL$98)))) * AL$1)))</f>
        <v>5.5555555555555552E-2</v>
      </c>
      <c r="AM204" s="106">
        <f>IF(INDEX(Base_Dados!AM:AM,MATCH($B204,Base_Dados!$B:$B,0))=0,0,
MAX(0, MIN(AM$1,
((INDEX(Base_Dados!AM:AM,MATCH($B204,Base_Dados!$B:$B,0))-MIN(Base_Dados!AM$5:AM$98)) /
(IF(MAX(Base_Dados!AM$5:AM$98)-MIN(Base_Dados!AM$5:AM$98)=0,1,MAX(Base_Dados!AM$5:AM$98)-MIN(Base_Dados!AM$5:AM$98)))) * AM$1)))</f>
        <v>0.27861211807353703</v>
      </c>
      <c r="AN204" s="106">
        <f>IF(INDEX(Base_Dados!AN:AN,MATCH($B204,Base_Dados!$B:$B,0))=0,0,
MAX(0, MIN(AN$1,
((INDEX(Base_Dados!AN:AN,MATCH($B204,Base_Dados!$B:$B,0))-MIN(Base_Dados!AN$5:AN$98)) /
(IF(MAX(Base_Dados!AN$5:AN$98)-MIN(Base_Dados!AN$5:AN$98)=0,1,MAX(Base_Dados!AN$5:AN$98)-MIN(Base_Dados!AN$5:AN$98)))) * AN$1)))</f>
        <v>0.30073120618805899</v>
      </c>
      <c r="AO204" s="106">
        <f>IF(INDEX(Base_Dados!AO:AO,MATCH($B204,Base_Dados!$B:$B,0))=0,0,
MAX(0, MIN(AO$1,
((INDEX(Base_Dados!AO:AO,MATCH($B204,Base_Dados!$B:$B,0))-MIN(Base_Dados!AO$5:AO$98)) /
(IF(MAX(Base_Dados!AO$5:AO$98)-MIN(Base_Dados!AO$5:AO$98)=0,1,MAX(Base_Dados!AO$5:AO$98)-MIN(Base_Dados!AO$5:AO$98)))) * AO$1)))</f>
        <v>0.25806451612903225</v>
      </c>
      <c r="AP204" s="106">
        <f>IF(INDEX(Base_Dados!AP:AP,MATCH($B204,Base_Dados!$B:$B,0))=0,0,
MAX(0, MIN(AP$1,
((INDEX(Base_Dados!AP:AP,MATCH($B204,Base_Dados!$B:$B,0))-MIN(Base_Dados!AP$5:AP$98)) /
(IF(MAX(Base_Dados!AP$5:AP$98)-MIN(Base_Dados!AP$5:AP$98)=0,1,MAX(Base_Dados!AP$5:AP$98)-MIN(Base_Dados!AP$5:AP$98)))) * AP$1)))</f>
        <v>5.9633027522935783E-2</v>
      </c>
      <c r="AQ204" s="106">
        <f>IF(INDEX(Base_Dados!AQ:AQ,MATCH($B204,Base_Dados!$B:$B,0))=0,0,
MAX(0, MIN(AQ$1,
((INDEX(Base_Dados!AQ:AQ,MATCH($B204,Base_Dados!$B:$B,0))-MIN(Base_Dados!AQ$5:AQ$98)) /
(IF(MAX(Base_Dados!AQ$5:AQ$98)-MIN(Base_Dados!AQ$5:AQ$98)=0,1,MAX(Base_Dados!AQ$5:AQ$98)-MIN(Base_Dados!AQ$5:AQ$98)))) * AQ$1)))</f>
        <v>3.3333333333333333E-2</v>
      </c>
      <c r="AR204" s="106">
        <f>IF(INDEX(Base_Dados!AR:AR,MATCH($B204,Base_Dados!$B:$B,0))=0,0,
MAX(0, MIN(AR$1,
((INDEX(Base_Dados!AR:AR,MATCH($B204,Base_Dados!$B:$B,0))-MIN(Base_Dados!AR$5:AR$98)) /
(IF(MAX(Base_Dados!AR$5:AR$98)-MIN(Base_Dados!AR$5:AR$98)=0,1,MAX(Base_Dados!AR$5:AR$98)-MIN(Base_Dados!AR$5:AR$98)))) * AR$1)))</f>
        <v>0</v>
      </c>
      <c r="AS204" s="106">
        <f>IF(INDEX(Base_Dados!AS:AS,MATCH($B204,Base_Dados!$B:$B,0))=0,0,
MAX(0, MIN(AS$1,
((INDEX(Base_Dados!AS:AS,MATCH($B204,Base_Dados!$B:$B,0))-MIN(Base_Dados!AS$5:AS$98)) /
(IF(MAX(Base_Dados!AS$5:AS$98)-MIN(Base_Dados!AS$5:AS$98)=0,1,MAX(Base_Dados!AS$5:AS$98)-MIN(Base_Dados!AS$5:AS$98)))) * AS$1)))</f>
        <v>0.21951219512195122</v>
      </c>
      <c r="AT204" s="106">
        <f>IF(INDEX(Base_Dados!AT:AT,MATCH($B204,Base_Dados!$B:$B,0))=0,0,
MAX(0, MIN(AT$1,
((INDEX(Base_Dados!AT:AT,MATCH($B204,Base_Dados!$B:$B,0))-MIN(Base_Dados!AT$5:AT$98)) /
(IF(MAX(Base_Dados!AT$5:AT$98)-MIN(Base_Dados!AT$5:AT$98)=0,1,MAX(Base_Dados!AT$5:AT$98)-MIN(Base_Dados!AT$5:AT$98)))) * AT$1)))</f>
        <v>2.8571428571428571E-2</v>
      </c>
      <c r="AU204" s="106">
        <f>IF(INDEX(Base_Dados!AU:AU,MATCH($B204,Base_Dados!$B:$B,0))=0,0,
MAX(0, MIN(AU$1,
((INDEX(Base_Dados!AU:AU,MATCH($B204,Base_Dados!$B:$B,0))-MIN(Base_Dados!AU$5:AU$98)) /
(IF(MAX(Base_Dados!AU$5:AU$98)-MIN(Base_Dados!AU$5:AU$98)=0,1,MAX(Base_Dados!AU$5:AU$98)-MIN(Base_Dados!AU$5:AU$98)))) * AU$1)))</f>
        <v>2.8089887640449437E-2</v>
      </c>
      <c r="AV204" s="106">
        <f>IF(INDEX(Base_Dados!AV:AV,MATCH($B204,Base_Dados!$B:$B,0))=0,0,
MAX(0, MIN(AV$1,
((INDEX(Base_Dados!AV:AV,MATCH($B204,Base_Dados!$B:$B,0))-MIN(Base_Dados!AV$5:AV$98)) /
(IF(MAX(Base_Dados!AV$5:AV$98)-MIN(Base_Dados!AV$5:AV$98)=0,1,MAX(Base_Dados!AV$5:AV$98)-MIN(Base_Dados!AV$5:AV$98)))) * AV$1)))</f>
        <v>0</v>
      </c>
      <c r="AW204" s="106">
        <f>IF(INDEX(Base_Dados!AW:AW,MATCH($B204,Base_Dados!$B:$B,0))=0,0,
MAX(0, MIN(AW$1,
((INDEX(Base_Dados!AW:AW,MATCH($B204,Base_Dados!$B:$B,0))-MIN(Base_Dados!AW$5:AW$98)) /
(IF(MAX(Base_Dados!AW$5:AW$98)-MIN(Base_Dados!AW$5:AW$98)=0,1,MAX(Base_Dados!AW$5:AW$98)-MIN(Base_Dados!AW$5:AW$98)))) * AW$1)))</f>
        <v>0</v>
      </c>
      <c r="AX204" s="106">
        <f>IF(INDEX(Base_Dados!AX:AX,MATCH($B204,Base_Dados!$B:$B,0))=0,0,
MAX(0, MIN(AX$1,
((INDEX(Base_Dados!AX:AX,MATCH($B204,Base_Dados!$B:$B,0))-MIN(Base_Dados!AX$5:AX$98)) /
(IF(MAX(Base_Dados!AX$5:AX$98)-MIN(Base_Dados!AX$5:AX$98)=0,1,MAX(Base_Dados!AX$5:AX$98)-MIN(Base_Dados!AX$5:AX$98)))) * AX$1)))</f>
        <v>8.7557603686635954E-2</v>
      </c>
      <c r="AY204" s="106">
        <f>IF(INDEX(Base_Dados!AY:AY,MATCH($B204,Base_Dados!$B:$B,0))=0,0,
MAX(0, MIN(AY$1,
((INDEX(Base_Dados!AY:AY,MATCH($B204,Base_Dados!$B:$B,0))-MIN(Base_Dados!AY$5:AY$98)) /
(IF(MAX(Base_Dados!AY$5:AY$98)-MIN(Base_Dados!AY$5:AY$98)=0,1,MAX(Base_Dados!AY$5:AY$98)-MIN(Base_Dados!AY$5:AY$98)))) * AY$1)))</f>
        <v>3.9564787339268048E-2</v>
      </c>
      <c r="AZ204" s="106">
        <f>IF(INDEX(Base_Dados!AZ:AZ,MATCH($B204,Base_Dados!$B:$B,0))=0,0,
MAX(0, MIN(AZ$1,
((INDEX(Base_Dados!AZ:AZ,MATCH($B204,Base_Dados!$B:$B,0))-MIN(Base_Dados!AZ$5:AZ$98)) /
(IF(MAX(Base_Dados!AZ$5:AZ$98)-MIN(Base_Dados!AZ$5:AZ$98)=0,1,MAX(Base_Dados!AZ$5:AZ$98)-MIN(Base_Dados!AZ$5:AZ$98)))) * AZ$1)))</f>
        <v>0.5</v>
      </c>
      <c r="BA204" s="106">
        <f>IF(INDEX(Base_Dados!BA:BA,MATCH($B204,Base_Dados!$B:$B,0))=0,0,
MAX(0, MIN(BA$1,
((INDEX(Base_Dados!BA:BA,MATCH($B204,Base_Dados!$B:$B,0))-MIN(Base_Dados!BA$5:BA$98)) /
(IF(MAX(Base_Dados!BA$5:BA$98)-MIN(Base_Dados!BA$5:BA$98)=0,1,MAX(Base_Dados!BA$5:BA$98)-MIN(Base_Dados!BA$5:BA$98)))) * BA$1)))</f>
        <v>7.7443992983858428E-2</v>
      </c>
      <c r="BB204" s="106">
        <f>IF(INDEX(Base_Dados!BB:BB,MATCH($B204,Base_Dados!$B:$B,0))=0,0,
MAX(0, MIN(BB$1,
((INDEX(Base_Dados!BB:BB,MATCH($B204,Base_Dados!$B:$B,0))-MIN(Base_Dados!BB$5:BB$98)) /
(IF(MAX(Base_Dados!BB$5:BB$98)-MIN(Base_Dados!BB$5:BB$98)=0,1,MAX(Base_Dados!BB$5:BB$98)-MIN(Base_Dados!BB$5:BB$98)))) * BB$1)))</f>
        <v>0.29326922809970701</v>
      </c>
      <c r="BC204" s="106">
        <f>IF(INDEX(Base_Dados!BC:BC,MATCH($B204,Base_Dados!$B:$B,0))=0,0,
MAX(0, MIN(BC$1,
((INDEX(Base_Dados!BC:BC,MATCH($B204,Base_Dados!$B:$B,0))-MIN(Base_Dados!BC$5:BC$98)) /
(IF(MAX(Base_Dados!BC$5:BC$98)-MIN(Base_Dados!BC$5:BC$98)=0,1,MAX(Base_Dados!BC$5:BC$98)-MIN(Base_Dados!BC$5:BC$98)))) * BC$1)))</f>
        <v>7.2448155130622138E-2</v>
      </c>
      <c r="BD204" s="106">
        <f>IF(INDEX(Base_Dados!BD:BD,MATCH($B204,Base_Dados!$B:$B,0))=0,0,
MAX(0, MIN(BD$1,
((INDEX(Base_Dados!BD:BD,MATCH($B204,Base_Dados!$B:$B,0))-MIN(Base_Dados!BD$5:BD$98)) /
(IF(MAX(Base_Dados!BD$5:BD$98)-MIN(Base_Dados!BD$5:BD$98)=0,1,MAX(Base_Dados!BD$5:BD$98)-MIN(Base_Dados!BD$5:BD$98)))) * BD$1)))</f>
        <v>4.9858043071809431E-2</v>
      </c>
      <c r="BE204" s="106">
        <f>IF(INDEX(Base_Dados!BE:BE,MATCH($B204,Base_Dados!$B:$B,0))=0,0,
MAX(0, MIN(BE$1,
((INDEX(Base_Dados!BE:BE,MATCH($B204,Base_Dados!$B:$B,0))-MIN(Base_Dados!BE$5:BE$98)) /
(IF(MAX(Base_Dados!BE$5:BE$98)-MIN(Base_Dados!BE$5:BE$98)=0,1,MAX(Base_Dados!BE$5:BE$98)-MIN(Base_Dados!BE$5:BE$98)))) * BE$1)))</f>
        <v>0.10888108379327646</v>
      </c>
      <c r="BF204" s="106">
        <f>IF(INDEX(Base_Dados!BF:BF,MATCH($B204,Base_Dados!$B:$B,0))=0,0,
MAX(0, MIN(BF$1,
((INDEX(Base_Dados!BF:BF,MATCH($B204,Base_Dados!$B:$B,0))-MIN(Base_Dados!BF$5:BF$98)) /
(IF(MAX(Base_Dados!BF$5:BF$98)-MIN(Base_Dados!BF$5:BF$98)=0,1,MAX(Base_Dados!BF$5:BF$98)-MIN(Base_Dados!BF$5:BF$98)))) * BF$1)))</f>
        <v>5.0324675324675328E-2</v>
      </c>
      <c r="BG204" s="106">
        <f>IF(INDEX(Base_Dados!BG:BG,MATCH($B204,Base_Dados!$B:$B,0))=0,0,
MAX(0, MIN(BG$1,
((INDEX(Base_Dados!BG:BG,MATCH($B204,Base_Dados!$B:$B,0))-MIN(Base_Dados!BG$5:BG$98)) /
(IF(MAX(Base_Dados!BG$5:BG$98)-MIN(Base_Dados!BG$5:BG$98)=0,1,MAX(Base_Dados!BG$5:BG$98)-MIN(Base_Dados!BG$5:BG$98)))) * BG$1)))</f>
        <v>6.6471571906354512E-2</v>
      </c>
      <c r="BH204" s="106">
        <f>IF(INDEX(Base_Dados!BH:BH,MATCH($B204,Base_Dados!$B:$B,0))=0,0,
MAX(0, MIN(BH$1,
((INDEX(Base_Dados!BH:BH,MATCH($B204,Base_Dados!$B:$B,0))-MIN(Base_Dados!BH$5:BH$98)) /
(IF(MAX(Base_Dados!BH$5:BH$98)-MIN(Base_Dados!BH$5:BH$98)=0,1,MAX(Base_Dados!BH$5:BH$98)-MIN(Base_Dados!BH$5:BH$98)))) * BH$1)))</f>
        <v>0.15384615384615385</v>
      </c>
      <c r="BI204" s="106">
        <f>IF(INDEX(Base_Dados!BI:BI,MATCH($B204,Base_Dados!$B:$B,0))=0,0,
MAX(0, MIN(BI$1,
((INDEX(Base_Dados!BI:BI,MATCH($B204,Base_Dados!$B:$B,0))-MIN(Base_Dados!BI$5:BI$98)) /
(IF(MAX(Base_Dados!BI$5:BI$98)-MIN(Base_Dados!BI$5:BI$98)=0,1,MAX(Base_Dados!BI$5:BI$98)-MIN(Base_Dados!BI$5:BI$98)))) * BI$1)))</f>
        <v>0.10608424336973479</v>
      </c>
      <c r="BJ204" s="106">
        <f>IF(INDEX(Base_Dados!BJ:BJ,MATCH($B204,Base_Dados!$B:$B,0))=0,0,
MAX(0, MIN(BJ$1,
((INDEX(Base_Dados!BJ:BJ,MATCH($B204,Base_Dados!$B:$B,0))-MIN(Base_Dados!BJ$5:BJ$98)) /
(IF(MAX(Base_Dados!BJ$5:BJ$98)-MIN(Base_Dados!BJ$5:BJ$98)=0,1,MAX(Base_Dados!BJ$5:BJ$98)-MIN(Base_Dados!BJ$5:BJ$98)))) * BJ$1)))</f>
        <v>0.12631578947368421</v>
      </c>
      <c r="BK204" s="106">
        <f>IF(INDEX(Base_Dados!BK:BK,MATCH($B204,Base_Dados!$B:$B,0))=0,0,
MAX(0, MIN(BK$1,
((INDEX(Base_Dados!BK:BK,MATCH($B204,Base_Dados!$B:$B,0))-MIN(Base_Dados!BK$5:BK$98)) /
(IF(MAX(Base_Dados!BK$5:BK$98)-MIN(Base_Dados!BK$5:BK$98)=0,1,MAX(Base_Dados!BK$5:BK$98)-MIN(Base_Dados!BK$5:BK$98)))) * BK$1)))</f>
        <v>0.10714285714285714</v>
      </c>
      <c r="BL204" s="106">
        <f>IF(INDEX(Base_Dados!BL:BL,MATCH($B204,Base_Dados!$B:$B,0))=0,0,
MAX(0, MIN(BL$1,
((INDEX(Base_Dados!BL:BL,MATCH($B204,Base_Dados!$B:$B,0))-MIN(Base_Dados!BL$5:BL$98)) /
(IF(MAX(Base_Dados!BL$5:BL$98)-MIN(Base_Dados!BL$5:BL$98)=0,1,MAX(Base_Dados!BL$5:BL$98)-MIN(Base_Dados!BL$5:BL$98)))) * BL$1)))</f>
        <v>0.16938110749185667</v>
      </c>
      <c r="BM204" s="106">
        <f>IF(INDEX(Base_Dados!BM:BM,MATCH($B204,Base_Dados!$B:$B,0))=0,0,
MAX(0, MIN(BM$1,
((INDEX(Base_Dados!BM:BM,MATCH($B204,Base_Dados!$B:$B,0))-MIN(Base_Dados!BM$5:BM$98)) /
(IF(MAX(Base_Dados!BM$5:BM$98)-MIN(Base_Dados!BM$5:BM$98)=0,1,MAX(Base_Dados!BM$5:BM$98)-MIN(Base_Dados!BM$5:BM$98)))) * BM$1)))</f>
        <v>0.37963390794384183</v>
      </c>
      <c r="BN204" s="106">
        <f>IF(INDEX(Base_Dados!BN:BN,MATCH($B204,Base_Dados!$B:$B,0))=0,0,
MAX(0, MIN(BN$1,
((INDEX(Base_Dados!BN:BN,MATCH($B204,Base_Dados!$B:$B,0))-MIN(Base_Dados!BN$5:BN$98)) /
(IF(MAX(Base_Dados!BN$5:BN$98)-MIN(Base_Dados!BN$5:BN$98)=0,1,MAX(Base_Dados!BN$5:BN$98)-MIN(Base_Dados!BN$5:BN$98)))) * BN$1)))</f>
        <v>0.49959687248250323</v>
      </c>
      <c r="BO204" s="106">
        <f>IF(INDEX(Base_Dados!BO:BO,MATCH($B204,Base_Dados!$B:$B,0))=0,0,
MAX(0, MIN(BO$1,
((INDEX(Base_Dados!BO:BO,MATCH($B204,Base_Dados!$B:$B,0))-MIN(Base_Dados!BO$5:BO$98)) /
(IF(MAX(Base_Dados!BO$5:BO$98)-MIN(Base_Dados!BO$5:BO$98)=0,1,MAX(Base_Dados!BO$5:BO$98)-MIN(Base_Dados!BO$5:BO$98)))) * BO$1)))</f>
        <v>8.6206896551724137E-3</v>
      </c>
      <c r="BP204" s="106">
        <f t="shared" si="12"/>
        <v>18.417821650264994</v>
      </c>
      <c r="BQ204" s="111">
        <f t="shared" si="13"/>
        <v>0.44282352134313835</v>
      </c>
      <c r="BR204" s="112">
        <f t="shared" si="14"/>
        <v>0.12831520786511508</v>
      </c>
      <c r="BS204" s="113">
        <f t="shared" si="15"/>
        <v>18.28950644239988</v>
      </c>
    </row>
    <row r="205" spans="1:71">
      <c r="A205" s="21">
        <v>27007</v>
      </c>
      <c r="B205" s="21" t="s">
        <v>145</v>
      </c>
      <c r="C205" s="21" t="s">
        <v>132</v>
      </c>
      <c r="D205" s="105">
        <f>IF(INDEX(Base_Dados!D:D,MATCH($B205,Base_Dados!$B:$B,0))=0,0,
MAX(0, MIN(D$1,
((INDEX(Base_Dados!D:D,MATCH($B205,Base_Dados!$B:$B,0))-MIN(Base_Dados!D$5:D$98)) /
(IF(MAX(Base_Dados!D$5:D$98)-MIN(Base_Dados!D$5:D$98)=0,1,MAX(Base_Dados!D$5:D$98)-MIN(Base_Dados!D$5:D$98)))) * D$1)))</f>
        <v>4.3451035904342551E-2</v>
      </c>
      <c r="E205" s="106">
        <f>IF(INDEX(Base_Dados!E:E,MATCH($B205,Base_Dados!$B:$B,0))=0,0,
MAX(0, MIN(E$1,
((INDEX(Base_Dados!E:E,MATCH($B205,Base_Dados!$B:$B,0))-MIN(Base_Dados!E$5:E$98)) /
(IF(MAX(Base_Dados!E$5:E$98)-MIN(Base_Dados!E$5:E$98)=0,1,MAX(Base_Dados!E$5:E$98)-MIN(Base_Dados!E$5:E$98)))) * E$1)))</f>
        <v>8.7365225272521066E-3</v>
      </c>
      <c r="F205" s="106">
        <f>IF(INDEX(Base_Dados!F:F,MATCH($B205,Base_Dados!$B:$B,0))=0,0,
MAX(0, MIN(F$1,
((INDEX(Base_Dados!F:F,MATCH($B205,Base_Dados!$B:$B,0))-MIN(Base_Dados!F$5:F$98)) /
(IF(MAX(Base_Dados!F$5:F$98)-MIN(Base_Dados!F$5:F$98)=0,1,MAX(Base_Dados!F$5:F$98)-MIN(Base_Dados!F$5:F$98)))) * F$1)))</f>
        <v>9.3608901819280978E-3</v>
      </c>
      <c r="G205" s="106">
        <f>IF(INDEX(Base_Dados!G:G,MATCH($B205,Base_Dados!$B:$B,0))=0,0,
MAX(0, MIN(G$1,
((INDEX(Base_Dados!G:G,MATCH($B205,Base_Dados!$B:$B,0))-MIN(Base_Dados!G$5:G$98)) /
(IF(MAX(Base_Dados!G$5:G$98)-MIN(Base_Dados!G$5:G$98)=0,1,MAX(Base_Dados!G$5:G$98)-MIN(Base_Dados!G$5:G$98)))) * G$1)))</f>
        <v>1.0492791280968621E-2</v>
      </c>
      <c r="H205" s="106">
        <f>IF(INDEX(Base_Dados!H:H,MATCH($B205,Base_Dados!$B:$B,0))=0,0,
MAX(0, MIN(H$1,
((INDEX(Base_Dados!H:H,MATCH($B205,Base_Dados!$B:$B,0))-MIN(Base_Dados!H$5:H$98)) /
(IF(MAX(Base_Dados!H$5:H$98)-MIN(Base_Dados!H$5:H$98)=0,1,MAX(Base_Dados!H$5:H$98)-MIN(Base_Dados!H$5:H$98)))) * H$1)))</f>
        <v>1.1171985062277779E-2</v>
      </c>
      <c r="I205" s="106">
        <f>IF(INDEX(Base_Dados!I:I,MATCH($B205,Base_Dados!$B:$B,0))=0,0,
MAX(0, MIN(I$1,
((INDEX(Base_Dados!I:I,MATCH($B205,Base_Dados!$B:$B,0))-MIN(Base_Dados!I$5:I$98)) /
(IF(MAX(Base_Dados!I$5:I$98)-MIN(Base_Dados!I$5:I$98)=0,1,MAX(Base_Dados!I$5:I$98)-MIN(Base_Dados!I$5:I$98)))) * I$1)))</f>
        <v>1.2672175115865762E-2</v>
      </c>
      <c r="J205" s="106">
        <f>IF(INDEX(Base_Dados!J:J,MATCH($B205,Base_Dados!$B:$B,0))=0,0,
MAX(0, MIN(J$1,
((INDEX(Base_Dados!J:J,MATCH($B205,Base_Dados!$B:$B,0))-MIN(Base_Dados!J$5:J$98)) /
(IF(MAX(Base_Dados!J$5:J$98)-MIN(Base_Dados!J$5:J$98)=0,1,MAX(Base_Dados!J$5:J$98)-MIN(Base_Dados!J$5:J$98)))) * J$1)))</f>
        <v>1.3578131608944074E-2</v>
      </c>
      <c r="K205" s="106">
        <f>IF(INDEX(Base_Dados!K:K,MATCH($B205,Base_Dados!$B:$B,0))=0,0,
MAX(0, MIN(K$1,
((INDEX(Base_Dados!K:K,MATCH($B205,Base_Dados!$B:$B,0))-MIN(Base_Dados!K$5:K$98)) /
(IF(MAX(Base_Dados!K$5:K$98)-MIN(Base_Dados!K$5:K$98)=0,1,MAX(Base_Dados!K$5:K$98)-MIN(Base_Dados!K$5:K$98)))) * K$1)))</f>
        <v>1.6385286225402505E-2</v>
      </c>
      <c r="L205" s="106">
        <f>IF(INDEX(Base_Dados!L:L,MATCH($B205,Base_Dados!$B:$B,0))=0,0,
MAX(0, MIN(L$1,
((INDEX(Base_Dados!L:L,MATCH($B205,Base_Dados!$B:$B,0))-MIN(Base_Dados!L$5:L$98)) /
(IF(MAX(Base_Dados!L$5:L$98)-MIN(Base_Dados!L$5:L$98)=0,1,MAX(Base_Dados!L$5:L$98)-MIN(Base_Dados!L$5:L$98)))) * L$1)))</f>
        <v>2.1741969684165238E-2</v>
      </c>
      <c r="M205" s="106">
        <f>IF(INDEX(Base_Dados!M:M,MATCH($B205,Base_Dados!$B:$B,0))=0,0,
MAX(0, MIN(M$1,
((INDEX(Base_Dados!M:M,MATCH($B205,Base_Dados!$B:$B,0))-MIN(Base_Dados!M$5:M$98)) /
(IF(MAX(Base_Dados!M$5:M$98)-MIN(Base_Dados!M$5:M$98)=0,1,MAX(Base_Dados!M$5:M$98)-MIN(Base_Dados!M$5:M$98)))) * M$1)))</f>
        <v>2.3813411078717203E-2</v>
      </c>
      <c r="N205" s="106">
        <f>IF(INDEX(Base_Dados!N:N,MATCH($B205,Base_Dados!$B:$B,0))=0,0,
MAX(0, MIN(N$1,
((INDEX(Base_Dados!N:N,MATCH($B205,Base_Dados!$B:$B,0))-MIN(Base_Dados!N$5:N$98)) /
(IF(MAX(Base_Dados!N$5:N$98)-MIN(Base_Dados!N$5:N$98)=0,1,MAX(Base_Dados!N$5:N$98)-MIN(Base_Dados!N$5:N$98)))) * N$1)))</f>
        <v>3.3199635584898073E-2</v>
      </c>
      <c r="O205" s="106">
        <f>IF(INDEX(Base_Dados!O:O,MATCH($B205,Base_Dados!$B:$B,0))=0,0,
MAX(0, MIN(O$1,
((INDEX(Base_Dados!O:O,MATCH($B205,Base_Dados!$B:$B,0))-MIN(Base_Dados!O$5:O$98)) /
(IF(MAX(Base_Dados!O$5:O$98)-MIN(Base_Dados!O$5:O$98)=0,1,MAX(Base_Dados!O$5:O$98)-MIN(Base_Dados!O$5:O$98)))) * O$1)))</f>
        <v>4.0804950108701714E-2</v>
      </c>
      <c r="P205" s="106">
        <f>IF(INDEX(Base_Dados!P:P,MATCH($B205,Base_Dados!$B:$B,0))=0,0,
MAX(0, MIN(P$1,
((INDEX(Base_Dados!P:P,MATCH($B205,Base_Dados!$B:$B,0))-MIN(Base_Dados!P$5:P$98)) /
(IF(MAX(Base_Dados!P$5:P$98)-MIN(Base_Dados!P$5:P$98)=0,1,MAX(Base_Dados!P$5:P$98)-MIN(Base_Dados!P$5:P$98)))) * P$1)))</f>
        <v>1.3871723189409282E-3</v>
      </c>
      <c r="Q205" s="106">
        <f>IF(INDEX(Base_Dados!Q:Q,MATCH($B205,Base_Dados!$B:$B,0))=0,0,
MAX(0, MIN(Q$1,
((INDEX(Base_Dados!Q:Q,MATCH($B205,Base_Dados!$B:$B,0))-MIN(Base_Dados!Q$5:Q$98)) /
(IF(MAX(Base_Dados!Q$5:Q$98)-MIN(Base_Dados!Q$5:Q$98)=0,1,MAX(Base_Dados!Q$5:Q$98)-MIN(Base_Dados!Q$5:Q$98)))) * Q$1)))</f>
        <v>0</v>
      </c>
      <c r="R205" s="106">
        <f>IF(INDEX(Base_Dados!R:R,MATCH($B205,Base_Dados!$B:$B,0))=0,0,
MAX(0, MIN(R$1,
((INDEX(Base_Dados!R:R,MATCH($B205,Base_Dados!$B:$B,0))-MIN(Base_Dados!R$5:R$98)) /
(IF(MAX(Base_Dados!R$5:R$98)-MIN(Base_Dados!R$5:R$98)=0,1,MAX(Base_Dados!R$5:R$98)-MIN(Base_Dados!R$5:R$98)))) * R$1)))</f>
        <v>1.1957087342094484E-3</v>
      </c>
      <c r="S205" s="106">
        <f>IF(INDEX(Base_Dados!S:S,MATCH($B205,Base_Dados!$B:$B,0))=0,0,
MAX(0, MIN(S$1,
((INDEX(Base_Dados!S:S,MATCH($B205,Base_Dados!$B:$B,0))-MIN(Base_Dados!S$5:S$98)) /
(IF(MAX(Base_Dados!S$5:S$98)-MIN(Base_Dados!S$5:S$98)=0,1,MAX(Base_Dados!S$5:S$98)-MIN(Base_Dados!S$5:S$98)))) * S$1)))</f>
        <v>3.5797199131281359E-3</v>
      </c>
      <c r="T205" s="106">
        <f>IF(INDEX(Base_Dados!T:T,MATCH($B205,Base_Dados!$B:$B,0))=0,0,
MAX(0, MIN(T$1,
((INDEX(Base_Dados!T:T,MATCH($B205,Base_Dados!$B:$B,0))-MIN(Base_Dados!T$5:T$98)) /
(IF(MAX(Base_Dados!T$5:T$98)-MIN(Base_Dados!T$5:T$98)=0,1,MAX(Base_Dados!T$5:T$98)-MIN(Base_Dados!T$5:T$98)))) * T$1)))</f>
        <v>0.45733236104161057</v>
      </c>
      <c r="U205" s="106">
        <f>IF(INDEX(Base_Dados!U:U,MATCH($B205,Base_Dados!$B:$B,0))=0,0,
MAX(0, MIN(U$1,
((INDEX(Base_Dados!U:U,MATCH($B205,Base_Dados!$B:$B,0))-MIN(Base_Dados!U$5:U$98)) /
(IF(MAX(Base_Dados!U$5:U$98)-MIN(Base_Dados!U$5:U$98)=0,1,MAX(Base_Dados!U$5:U$98)-MIN(Base_Dados!U$5:U$98)))) * U$1)))</f>
        <v>0.71953048397933972</v>
      </c>
      <c r="V205" s="106">
        <f>IF(INDEX(Base_Dados!V:V,MATCH($B205,Base_Dados!$B:$B,0))=0,0,
MAX(0, MIN(V$1,
((INDEX(Base_Dados!V:V,MATCH($B205,Base_Dados!$B:$B,0))-MIN(Base_Dados!V$5:V$98)) /
(IF(MAX(Base_Dados!V$5:V$98)-MIN(Base_Dados!V$5:V$98)=0,1,MAX(Base_Dados!V$5:V$98)-MIN(Base_Dados!V$5:V$98)))) * V$1)))</f>
        <v>1.7860563905067483E-3</v>
      </c>
      <c r="W205" s="106">
        <f>IF(INDEX(Base_Dados!W:W,MATCH($B205,Base_Dados!$B:$B,0))=0,0,
MAX(0, MIN(W$1,
((INDEX(Base_Dados!W:W,MATCH($B205,Base_Dados!$B:$B,0))-MIN(Base_Dados!W$5:W$98)) /
(IF(MAX(Base_Dados!W$5:W$98)-MIN(Base_Dados!W$5:W$98)=0,1,MAX(Base_Dados!W$5:W$98)-MIN(Base_Dados!W$5:W$98)))) * W$1)))</f>
        <v>2.2000747588323692</v>
      </c>
      <c r="X205" s="106">
        <f>IF(INDEX(Base_Dados!X:X,MATCH($B205,Base_Dados!$B:$B,0))=0,0,
MAX(0, MIN(X$1,
((INDEX(Base_Dados!X:X,MATCH($B205,Base_Dados!$B:$B,0))-MIN(Base_Dados!X$5:X$98)) /
(IF(MAX(Base_Dados!X$5:X$98)-MIN(Base_Dados!X$5:X$98)=0,1,MAX(Base_Dados!X$5:X$98)-MIN(Base_Dados!X$5:X$98)))) * X$1)))</f>
        <v>0</v>
      </c>
      <c r="Y205" s="106">
        <f>IF(INDEX(Base_Dados!Y:Y,MATCH($B205,Base_Dados!$B:$B,0))=0,0,
MAX(0, MIN(Y$1,
((INDEX(Base_Dados!Y:Y,MATCH($B205,Base_Dados!$B:$B,0))-MIN(Base_Dados!Y$5:Y$98)) /
(IF(MAX(Base_Dados!Y$5:Y$98)-MIN(Base_Dados!Y$5:Y$98)=0,1,MAX(Base_Dados!Y$5:Y$98)-MIN(Base_Dados!Y$5:Y$98)))) * Y$1)))</f>
        <v>0</v>
      </c>
      <c r="Z205" s="106">
        <f>IF(INDEX(Base_Dados!Z:Z,MATCH($B205,Base_Dados!$B:$B,0))=0,0,
MAX(0, MIN(Z$1,
((INDEX(Base_Dados!Z:Z,MATCH($B205,Base_Dados!$B:$B,0))-MIN(Base_Dados!Z$5:Z$98)) /
(IF(MAX(Base_Dados!Z$5:Z$98)-MIN(Base_Dados!Z$5:Z$98)=0,1,MAX(Base_Dados!Z$5:Z$98)-MIN(Base_Dados!Z$5:Z$98)))) * Z$1)))</f>
        <v>0</v>
      </c>
      <c r="AA205" s="106">
        <f>IF(INDEX(Base_Dados!AA:AA,MATCH($B205,Base_Dados!$B:$B,0))=0,0,
MAX(0, MIN(AA$1,
((INDEX(Base_Dados!AA:AA,MATCH($B205,Base_Dados!$B:$B,0))-MIN(Base_Dados!AA$5:AA$98)) /
(IF(MAX(Base_Dados!AA$5:AA$98)-MIN(Base_Dados!AA$5:AA$98)=0,1,MAX(Base_Dados!AA$5:AA$98)-MIN(Base_Dados!AA$5:AA$98)))) * AA$1)))</f>
        <v>0</v>
      </c>
      <c r="AB205" s="106">
        <f>IF(INDEX(Base_Dados!AB:AB,MATCH($B205,Base_Dados!$B:$B,0))=0,0,
MAX(0, MIN(AB$1,
((INDEX(Base_Dados!AB:AB,MATCH($B205,Base_Dados!$B:$B,0))-MIN(Base_Dados!AB$5:AB$98)) /
(IF(MAX(Base_Dados!AB$5:AB$98)-MIN(Base_Dados!AB$5:AB$98)=0,1,MAX(Base_Dados!AB$5:AB$98)-MIN(Base_Dados!AB$5:AB$98)))) * AB$1)))</f>
        <v>0</v>
      </c>
      <c r="AC205" s="106">
        <f>IF(INDEX(Base_Dados!AC:AC,MATCH($B205,Base_Dados!$B:$B,0))=0,0,
MAX(0, MIN(AC$1,
((INDEX(Base_Dados!AC:AC,MATCH($B205,Base_Dados!$B:$B,0))-MIN(Base_Dados!AC$5:AC$98)) /
(IF(MAX(Base_Dados!AC$5:AC$98)-MIN(Base_Dados!AC$5:AC$98)=0,1,MAX(Base_Dados!AC$5:AC$98)-MIN(Base_Dados!AC$5:AC$98)))) * AC$1)))</f>
        <v>1.5357005203314703E-3</v>
      </c>
      <c r="AD205" s="106">
        <f>IF(INDEX(Base_Dados!AD:AD,MATCH($B205,Base_Dados!$B:$B,0))=0,0,
MAX(0, MIN(AD$1,
((INDEX(Base_Dados!AD:AD,MATCH($B205,Base_Dados!$B:$B,0))-MIN(Base_Dados!AD$5:AD$98)) /
(IF(MAX(Base_Dados!AD$5:AD$98)-MIN(Base_Dados!AD$5:AD$98)=0,1,MAX(Base_Dados!AD$5:AD$98)-MIN(Base_Dados!AD$5:AD$98)))) * AD$1)))</f>
        <v>1.2867918946901347E-3</v>
      </c>
      <c r="AE205" s="106">
        <f>IF(INDEX(Base_Dados!AE:AE,MATCH($B205,Base_Dados!$B:$B,0))=0,0,
MAX(0, MIN(AE$1,
((INDEX(Base_Dados!AE:AE,MATCH($B205,Base_Dados!$B:$B,0))-MIN(Base_Dados!AE$5:AE$98)) /
(IF(MAX(Base_Dados!AE$5:AE$98)-MIN(Base_Dados!AE$5:AE$98)=0,1,MAX(Base_Dados!AE$5:AE$98)-MIN(Base_Dados!AE$5:AE$98)))) * AE$1)))</f>
        <v>5.177621170717676E-4</v>
      </c>
      <c r="AF205" s="106">
        <f>IF(INDEX(Base_Dados!AF:AF,MATCH($B205,Base_Dados!$B:$B,0))=0,0,
MAX(0, MIN(AF$1,
((INDEX(Base_Dados!AF:AF,MATCH($B205,Base_Dados!$B:$B,0))-MIN(Base_Dados!AF$5:AF$98)) /
(IF(MAX(Base_Dados!AF$5:AF$98)-MIN(Base_Dados!AF$5:AF$98)=0,1,MAX(Base_Dados!AF$5:AF$98)-MIN(Base_Dados!AF$5:AF$98)))) * AF$1)))</f>
        <v>1.195237438514228E-3</v>
      </c>
      <c r="AG205" s="106">
        <f>IF(INDEX(Base_Dados!AG:AG,MATCH($B205,Base_Dados!$B:$B,0))=0,0,
MAX(0, MIN(AG$1,
((INDEX(Base_Dados!AG:AG,MATCH($B205,Base_Dados!$B:$B,0))-MIN(Base_Dados!AG$5:AG$98)) /
(IF(MAX(Base_Dados!AG$5:AG$98)-MIN(Base_Dados!AG$5:AG$98)=0,1,MAX(Base_Dados!AG$5:AG$98)-MIN(Base_Dados!AG$5:AG$98)))) * AG$1)))</f>
        <v>0</v>
      </c>
      <c r="AH205" s="106">
        <f>IF(INDEX(Base_Dados!AH:AH,MATCH($B205,Base_Dados!$B:$B,0))=0,0,
MAX(0, MIN(AH$1,
((INDEX(Base_Dados!AH:AH,MATCH($B205,Base_Dados!$B:$B,0))-MIN(Base_Dados!AH$5:AH$98)) /
(IF(MAX(Base_Dados!AH$5:AH$98)-MIN(Base_Dados!AH$5:AH$98)=0,1,MAX(Base_Dados!AH$5:AH$98)-MIN(Base_Dados!AH$5:AH$98)))) * AH$1)))</f>
        <v>1.4124746528104313</v>
      </c>
      <c r="AI205" s="106">
        <f>IF(INDEX(Base_Dados!AI:AI,MATCH($B205,Base_Dados!$B:$B,0))=0,0,
MAX(0, MIN(AI$1,
((INDEX(Base_Dados!AI:AI,MATCH($B205,Base_Dados!$B:$B,0))-MIN(Base_Dados!AI$5:AI$98)) /
(IF(MAX(Base_Dados!AI$5:AI$98)-MIN(Base_Dados!AI$5:AI$98)=0,1,MAX(Base_Dados!AI$5:AI$98)-MIN(Base_Dados!AI$5:AI$98)))) * AI$1)))</f>
        <v>0</v>
      </c>
      <c r="AJ205" s="106">
        <f>IF(INDEX(Base_Dados!AJ:AJ,MATCH($B205,Base_Dados!$B:$B,0))=0,0,
MAX(0, MIN(AJ$1,
((INDEX(Base_Dados!AJ:AJ,MATCH($B205,Base_Dados!$B:$B,0))-MIN(Base_Dados!AJ$5:AJ$98)) /
(IF(MAX(Base_Dados!AJ$5:AJ$98)-MIN(Base_Dados!AJ$5:AJ$98)=0,1,MAX(Base_Dados!AJ$5:AJ$98)-MIN(Base_Dados!AJ$5:AJ$98)))) * AJ$1)))</f>
        <v>0</v>
      </c>
      <c r="AK205" s="106">
        <f>IF(INDEX(Base_Dados!AK:AK,MATCH($B205,Base_Dados!$B:$B,0))=0,0,
MAX(0, MIN(AK$1,
((INDEX(Base_Dados!AK:AK,MATCH($B205,Base_Dados!$B:$B,0))-MIN(Base_Dados!AK$5:AK$98)) /
(IF(MAX(Base_Dados!AK$5:AK$98)-MIN(Base_Dados!AK$5:AK$98)=0,1,MAX(Base_Dados!AK$5:AK$98)-MIN(Base_Dados!AK$5:AK$98)))) * AK$1)))</f>
        <v>0</v>
      </c>
      <c r="AL205" s="106">
        <f>IF(INDEX(Base_Dados!AL:AL,MATCH($B205,Base_Dados!$B:$B,0))=0,0,
MAX(0, MIN(AL$1,
((INDEX(Base_Dados!AL:AL,MATCH($B205,Base_Dados!$B:$B,0))-MIN(Base_Dados!AL$5:AL$98)) /
(IF(MAX(Base_Dados!AL$5:AL$98)-MIN(Base_Dados!AL$5:AL$98)=0,1,MAX(Base_Dados!AL$5:AL$98)-MIN(Base_Dados!AL$5:AL$98)))) * AL$1)))</f>
        <v>0</v>
      </c>
      <c r="AM205" s="106">
        <f>IF(INDEX(Base_Dados!AM:AM,MATCH($B205,Base_Dados!$B:$B,0))=0,0,
MAX(0, MIN(AM$1,
((INDEX(Base_Dados!AM:AM,MATCH($B205,Base_Dados!$B:$B,0))-MIN(Base_Dados!AM$5:AM$98)) /
(IF(MAX(Base_Dados!AM$5:AM$98)-MIN(Base_Dados!AM$5:AM$98)=0,1,MAX(Base_Dados!AM$5:AM$98)-MIN(Base_Dados!AM$5:AM$98)))) * AM$1)))</f>
        <v>0</v>
      </c>
      <c r="AN205" s="106">
        <f>IF(INDEX(Base_Dados!AN:AN,MATCH($B205,Base_Dados!$B:$B,0))=0,0,
MAX(0, MIN(AN$1,
((INDEX(Base_Dados!AN:AN,MATCH($B205,Base_Dados!$B:$B,0))-MIN(Base_Dados!AN$5:AN$98)) /
(IF(MAX(Base_Dados!AN$5:AN$98)-MIN(Base_Dados!AN$5:AN$98)=0,1,MAX(Base_Dados!AN$5:AN$98)-MIN(Base_Dados!AN$5:AN$98)))) * AN$1)))</f>
        <v>0</v>
      </c>
      <c r="AO205" s="106">
        <f>IF(INDEX(Base_Dados!AO:AO,MATCH($B205,Base_Dados!$B:$B,0))=0,0,
MAX(0, MIN(AO$1,
((INDEX(Base_Dados!AO:AO,MATCH($B205,Base_Dados!$B:$B,0))-MIN(Base_Dados!AO$5:AO$98)) /
(IF(MAX(Base_Dados!AO$5:AO$98)-MIN(Base_Dados!AO$5:AO$98)=0,1,MAX(Base_Dados!AO$5:AO$98)-MIN(Base_Dados!AO$5:AO$98)))) * AO$1)))</f>
        <v>0</v>
      </c>
      <c r="AP205" s="106">
        <f>IF(INDEX(Base_Dados!AP:AP,MATCH($B205,Base_Dados!$B:$B,0))=0,0,
MAX(0, MIN(AP$1,
((INDEX(Base_Dados!AP:AP,MATCH($B205,Base_Dados!$B:$B,0))-MIN(Base_Dados!AP$5:AP$98)) /
(IF(MAX(Base_Dados!AP$5:AP$98)-MIN(Base_Dados!AP$5:AP$98)=0,1,MAX(Base_Dados!AP$5:AP$98)-MIN(Base_Dados!AP$5:AP$98)))) * AP$1)))</f>
        <v>0</v>
      </c>
      <c r="AQ205" s="106">
        <f>IF(INDEX(Base_Dados!AQ:AQ,MATCH($B205,Base_Dados!$B:$B,0))=0,0,
MAX(0, MIN(AQ$1,
((INDEX(Base_Dados!AQ:AQ,MATCH($B205,Base_Dados!$B:$B,0))-MIN(Base_Dados!AQ$5:AQ$98)) /
(IF(MAX(Base_Dados!AQ$5:AQ$98)-MIN(Base_Dados!AQ$5:AQ$98)=0,1,MAX(Base_Dados!AQ$5:AQ$98)-MIN(Base_Dados!AQ$5:AQ$98)))) * AQ$1)))</f>
        <v>0</v>
      </c>
      <c r="AR205" s="106">
        <f>IF(INDEX(Base_Dados!AR:AR,MATCH($B205,Base_Dados!$B:$B,0))=0,0,
MAX(0, MIN(AR$1,
((INDEX(Base_Dados!AR:AR,MATCH($B205,Base_Dados!$B:$B,0))-MIN(Base_Dados!AR$5:AR$98)) /
(IF(MAX(Base_Dados!AR$5:AR$98)-MIN(Base_Dados!AR$5:AR$98)=0,1,MAX(Base_Dados!AR$5:AR$98)-MIN(Base_Dados!AR$5:AR$98)))) * AR$1)))</f>
        <v>0</v>
      </c>
      <c r="AS205" s="106">
        <f>IF(INDEX(Base_Dados!AS:AS,MATCH($B205,Base_Dados!$B:$B,0))=0,0,
MAX(0, MIN(AS$1,
((INDEX(Base_Dados!AS:AS,MATCH($B205,Base_Dados!$B:$B,0))-MIN(Base_Dados!AS$5:AS$98)) /
(IF(MAX(Base_Dados!AS$5:AS$98)-MIN(Base_Dados!AS$5:AS$98)=0,1,MAX(Base_Dados!AS$5:AS$98)-MIN(Base_Dados!AS$5:AS$98)))) * AS$1)))</f>
        <v>0</v>
      </c>
      <c r="AT205" s="106">
        <f>IF(INDEX(Base_Dados!AT:AT,MATCH($B205,Base_Dados!$B:$B,0))=0,0,
MAX(0, MIN(AT$1,
((INDEX(Base_Dados!AT:AT,MATCH($B205,Base_Dados!$B:$B,0))-MIN(Base_Dados!AT$5:AT$98)) /
(IF(MAX(Base_Dados!AT$5:AT$98)-MIN(Base_Dados!AT$5:AT$98)=0,1,MAX(Base_Dados!AT$5:AT$98)-MIN(Base_Dados!AT$5:AT$98)))) * AT$1)))</f>
        <v>0</v>
      </c>
      <c r="AU205" s="106">
        <f>IF(INDEX(Base_Dados!AU:AU,MATCH($B205,Base_Dados!$B:$B,0))=0,0,
MAX(0, MIN(AU$1,
((INDEX(Base_Dados!AU:AU,MATCH($B205,Base_Dados!$B:$B,0))-MIN(Base_Dados!AU$5:AU$98)) /
(IF(MAX(Base_Dados!AU$5:AU$98)-MIN(Base_Dados!AU$5:AU$98)=0,1,MAX(Base_Dados!AU$5:AU$98)-MIN(Base_Dados!AU$5:AU$98)))) * AU$1)))</f>
        <v>0</v>
      </c>
      <c r="AV205" s="106">
        <f>IF(INDEX(Base_Dados!AV:AV,MATCH($B205,Base_Dados!$B:$B,0))=0,0,
MAX(0, MIN(AV$1,
((INDEX(Base_Dados!AV:AV,MATCH($B205,Base_Dados!$B:$B,0))-MIN(Base_Dados!AV$5:AV$98)) /
(IF(MAX(Base_Dados!AV$5:AV$98)-MIN(Base_Dados!AV$5:AV$98)=0,1,MAX(Base_Dados!AV$5:AV$98)-MIN(Base_Dados!AV$5:AV$98)))) * AV$1)))</f>
        <v>0</v>
      </c>
      <c r="AW205" s="106">
        <f>IF(INDEX(Base_Dados!AW:AW,MATCH($B205,Base_Dados!$B:$B,0))=0,0,
MAX(0, MIN(AW$1,
((INDEX(Base_Dados!AW:AW,MATCH($B205,Base_Dados!$B:$B,0))-MIN(Base_Dados!AW$5:AW$98)) /
(IF(MAX(Base_Dados!AW$5:AW$98)-MIN(Base_Dados!AW$5:AW$98)=0,1,MAX(Base_Dados!AW$5:AW$98)-MIN(Base_Dados!AW$5:AW$98)))) * AW$1)))</f>
        <v>0</v>
      </c>
      <c r="AX205" s="106">
        <f>IF(INDEX(Base_Dados!AX:AX,MATCH($B205,Base_Dados!$B:$B,0))=0,0,
MAX(0, MIN(AX$1,
((INDEX(Base_Dados!AX:AX,MATCH($B205,Base_Dados!$B:$B,0))-MIN(Base_Dados!AX$5:AX$98)) /
(IF(MAX(Base_Dados!AX$5:AX$98)-MIN(Base_Dados!AX$5:AX$98)=0,1,MAX(Base_Dados!AX$5:AX$98)-MIN(Base_Dados!AX$5:AX$98)))) * AX$1)))</f>
        <v>0</v>
      </c>
      <c r="AY205" s="106">
        <f>IF(INDEX(Base_Dados!AY:AY,MATCH($B205,Base_Dados!$B:$B,0))=0,0,
MAX(0, MIN(AY$1,
((INDEX(Base_Dados!AY:AY,MATCH($B205,Base_Dados!$B:$B,0))-MIN(Base_Dados!AY$5:AY$98)) /
(IF(MAX(Base_Dados!AY$5:AY$98)-MIN(Base_Dados!AY$5:AY$98)=0,1,MAX(Base_Dados!AY$5:AY$98)-MIN(Base_Dados!AY$5:AY$98)))) * AY$1)))</f>
        <v>0</v>
      </c>
      <c r="AZ205" s="106">
        <f>IF(INDEX(Base_Dados!AZ:AZ,MATCH($B205,Base_Dados!$B:$B,0))=0,0,
MAX(0, MIN(AZ$1,
((INDEX(Base_Dados!AZ:AZ,MATCH($B205,Base_Dados!$B:$B,0))-MIN(Base_Dados!AZ$5:AZ$98)) /
(IF(MAX(Base_Dados!AZ$5:AZ$98)-MIN(Base_Dados!AZ$5:AZ$98)=0,1,MAX(Base_Dados!AZ$5:AZ$98)-MIN(Base_Dados!AZ$5:AZ$98)))) * AZ$1)))</f>
        <v>0</v>
      </c>
      <c r="BA205" s="106">
        <f>IF(INDEX(Base_Dados!BA:BA,MATCH($B205,Base_Dados!$B:$B,0))=0,0,
MAX(0, MIN(BA$1,
((INDEX(Base_Dados!BA:BA,MATCH($B205,Base_Dados!$B:$B,0))-MIN(Base_Dados!BA$5:BA$98)) /
(IF(MAX(Base_Dados!BA$5:BA$98)-MIN(Base_Dados!BA$5:BA$98)=0,1,MAX(Base_Dados!BA$5:BA$98)-MIN(Base_Dados!BA$5:BA$98)))) * BA$1)))</f>
        <v>4.5516108261728725E-3</v>
      </c>
      <c r="BB205" s="106">
        <f>IF(INDEX(Base_Dados!BB:BB,MATCH($B205,Base_Dados!$B:$B,0))=0,0,
MAX(0, MIN(BB$1,
((INDEX(Base_Dados!BB:BB,MATCH($B205,Base_Dados!$B:$B,0))-MIN(Base_Dados!BB$5:BB$98)) /
(IF(MAX(Base_Dados!BB$5:BB$98)-MIN(Base_Dados!BB$5:BB$98)=0,1,MAX(Base_Dados!BB$5:BB$98)-MIN(Base_Dados!BB$5:BB$98)))) * BB$1)))</f>
        <v>0.30904174751494112</v>
      </c>
      <c r="BC205" s="106">
        <f>IF(INDEX(Base_Dados!BC:BC,MATCH($B205,Base_Dados!$B:$B,0))=0,0,
MAX(0, MIN(BC$1,
((INDEX(Base_Dados!BC:BC,MATCH($B205,Base_Dados!$B:$B,0))-MIN(Base_Dados!BC$5:BC$98)) /
(IF(MAX(Base_Dados!BC$5:BC$98)-MIN(Base_Dados!BC$5:BC$98)=0,1,MAX(Base_Dados!BC$5:BC$98)-MIN(Base_Dados!BC$5:BC$98)))) * BC$1)))</f>
        <v>8.8876918933476975E-3</v>
      </c>
      <c r="BD205" s="106">
        <f>IF(INDEX(Base_Dados!BD:BD,MATCH($B205,Base_Dados!$B:$B,0))=0,0,
MAX(0, MIN(BD$1,
((INDEX(Base_Dados!BD:BD,MATCH($B205,Base_Dados!$B:$B,0))-MIN(Base_Dados!BD$5:BD$98)) /
(IF(MAX(Base_Dados!BD$5:BD$98)-MIN(Base_Dados!BD$5:BD$98)=0,1,MAX(Base_Dados!BD$5:BD$98)-MIN(Base_Dados!BD$5:BD$98)))) * BD$1)))</f>
        <v>2.3544075895021123E-3</v>
      </c>
      <c r="BE205" s="106">
        <f>IF(INDEX(Base_Dados!BE:BE,MATCH($B205,Base_Dados!$B:$B,0))=0,0,
MAX(0, MIN(BE$1,
((INDEX(Base_Dados!BE:BE,MATCH($B205,Base_Dados!$B:$B,0))-MIN(Base_Dados!BE$5:BE$98)) /
(IF(MAX(Base_Dados!BE$5:BE$98)-MIN(Base_Dados!BE$5:BE$98)=0,1,MAX(Base_Dados!BE$5:BE$98)-MIN(Base_Dados!BE$5:BE$98)))) * BE$1)))</f>
        <v>4.2649272453587558E-2</v>
      </c>
      <c r="BF205" s="106">
        <f>IF(INDEX(Base_Dados!BF:BF,MATCH($B205,Base_Dados!$B:$B,0))=0,0,
MAX(0, MIN(BF$1,
((INDEX(Base_Dados!BF:BF,MATCH($B205,Base_Dados!$B:$B,0))-MIN(Base_Dados!BF$5:BF$98)) /
(IF(MAX(Base_Dados!BF$5:BF$98)-MIN(Base_Dados!BF$5:BF$98)=0,1,MAX(Base_Dados!BF$5:BF$98)-MIN(Base_Dados!BF$5:BF$98)))) * BF$1)))</f>
        <v>0</v>
      </c>
      <c r="BG205" s="106">
        <f>IF(INDEX(Base_Dados!BG:BG,MATCH($B205,Base_Dados!$B:$B,0))=0,0,
MAX(0, MIN(BG$1,
((INDEX(Base_Dados!BG:BG,MATCH($B205,Base_Dados!$B:$B,0))-MIN(Base_Dados!BG$5:BG$98)) /
(IF(MAX(Base_Dados!BG$5:BG$98)-MIN(Base_Dados!BG$5:BG$98)=0,1,MAX(Base_Dados!BG$5:BG$98)-MIN(Base_Dados!BG$5:BG$98)))) * BG$1)))</f>
        <v>0</v>
      </c>
      <c r="BH205" s="106">
        <f>IF(INDEX(Base_Dados!BH:BH,MATCH($B205,Base_Dados!$B:$B,0))=0,0,
MAX(0, MIN(BH$1,
((INDEX(Base_Dados!BH:BH,MATCH($B205,Base_Dados!$B:$B,0))-MIN(Base_Dados!BH$5:BH$98)) /
(IF(MAX(Base_Dados!BH$5:BH$98)-MIN(Base_Dados!BH$5:BH$98)=0,1,MAX(Base_Dados!BH$5:BH$98)-MIN(Base_Dados!BH$5:BH$98)))) * BH$1)))</f>
        <v>0</v>
      </c>
      <c r="BI205" s="106">
        <f>IF(INDEX(Base_Dados!BI:BI,MATCH($B205,Base_Dados!$B:$B,0))=0,0,
MAX(0, MIN(BI$1,
((INDEX(Base_Dados!BI:BI,MATCH($B205,Base_Dados!$B:$B,0))-MIN(Base_Dados!BI$5:BI$98)) /
(IF(MAX(Base_Dados!BI$5:BI$98)-MIN(Base_Dados!BI$5:BI$98)=0,1,MAX(Base_Dados!BI$5:BI$98)-MIN(Base_Dados!BI$5:BI$98)))) * BI$1)))</f>
        <v>3.1201248049921998E-3</v>
      </c>
      <c r="BJ205" s="106">
        <f>IF(INDEX(Base_Dados!BJ:BJ,MATCH($B205,Base_Dados!$B:$B,0))=0,0,
MAX(0, MIN(BJ$1,
((INDEX(Base_Dados!BJ:BJ,MATCH($B205,Base_Dados!$B:$B,0))-MIN(Base_Dados!BJ$5:BJ$98)) /
(IF(MAX(Base_Dados!BJ$5:BJ$98)-MIN(Base_Dados!BJ$5:BJ$98)=0,1,MAX(Base_Dados!BJ$5:BJ$98)-MIN(Base_Dados!BJ$5:BJ$98)))) * BJ$1)))</f>
        <v>0</v>
      </c>
      <c r="BK205" s="106">
        <f>IF(INDEX(Base_Dados!BK:BK,MATCH($B205,Base_Dados!$B:$B,0))=0,0,
MAX(0, MIN(BK$1,
((INDEX(Base_Dados!BK:BK,MATCH($B205,Base_Dados!$B:$B,0))-MIN(Base_Dados!BK$5:BK$98)) /
(IF(MAX(Base_Dados!BK$5:BK$98)-MIN(Base_Dados!BK$5:BK$98)=0,1,MAX(Base_Dados!BK$5:BK$98)-MIN(Base_Dados!BK$5:BK$98)))) * BK$1)))</f>
        <v>0</v>
      </c>
      <c r="BL205" s="106">
        <f>IF(INDEX(Base_Dados!BL:BL,MATCH($B205,Base_Dados!$B:$B,0))=0,0,
MAX(0, MIN(BL$1,
((INDEX(Base_Dados!BL:BL,MATCH($B205,Base_Dados!$B:$B,0))-MIN(Base_Dados!BL$5:BL$98)) /
(IF(MAX(Base_Dados!BL$5:BL$98)-MIN(Base_Dados!BL$5:BL$98)=0,1,MAX(Base_Dados!BL$5:BL$98)-MIN(Base_Dados!BL$5:BL$98)))) * BL$1)))</f>
        <v>1.6286644951140066E-3</v>
      </c>
      <c r="BM205" s="106">
        <f>IF(INDEX(Base_Dados!BM:BM,MATCH($B205,Base_Dados!$B:$B,0))=0,0,
MAX(0, MIN(BM$1,
((INDEX(Base_Dados!BM:BM,MATCH($B205,Base_Dados!$B:$B,0))-MIN(Base_Dados!BM$5:BM$98)) /
(IF(MAX(Base_Dados!BM$5:BM$98)-MIN(Base_Dados!BM$5:BM$98)=0,1,MAX(Base_Dados!BM$5:BM$98)-MIN(Base_Dados!BM$5:BM$98)))) * BM$1)))</f>
        <v>0.32515846217641087</v>
      </c>
      <c r="BN205" s="106">
        <f>IF(INDEX(Base_Dados!BN:BN,MATCH($B205,Base_Dados!$B:$B,0))=0,0,
MAX(0, MIN(BN$1,
((INDEX(Base_Dados!BN:BN,MATCH($B205,Base_Dados!$B:$B,0))-MIN(Base_Dados!BN$5:BN$98)) /
(IF(MAX(Base_Dados!BN$5:BN$98)-MIN(Base_Dados!BN$5:BN$98)=0,1,MAX(Base_Dados!BN$5:BN$98)-MIN(Base_Dados!BN$5:BN$98)))) * BN$1)))</f>
        <v>0.20339511351174636</v>
      </c>
      <c r="BO205" s="106">
        <f>IF(INDEX(Base_Dados!BO:BO,MATCH($B205,Base_Dados!$B:$B,0))=0,0,
MAX(0, MIN(BO$1,
((INDEX(Base_Dados!BO:BO,MATCH($B205,Base_Dados!$B:$B,0))-MIN(Base_Dados!BO$5:BO$98)) /
(IF(MAX(Base_Dados!BO$5:BO$98)-MIN(Base_Dados!BO$5:BO$98)=0,1,MAX(Base_Dados!BO$5:BO$98)-MIN(Base_Dados!BO$5:BO$98)))) * BO$1)))</f>
        <v>0</v>
      </c>
      <c r="BP205" s="106">
        <f t="shared" si="12"/>
        <v>5.9480922856204224</v>
      </c>
      <c r="BQ205" s="111">
        <f t="shared" si="13"/>
        <v>0.33948501138240983</v>
      </c>
      <c r="BR205" s="112">
        <f t="shared" si="14"/>
        <v>2.4976697904386558E-2</v>
      </c>
      <c r="BS205" s="113">
        <f t="shared" si="15"/>
        <v>5.923115587716036</v>
      </c>
    </row>
    <row r="206" spans="1:71">
      <c r="A206" s="21">
        <v>27008</v>
      </c>
      <c r="B206" s="21" t="s">
        <v>144</v>
      </c>
      <c r="C206" s="21" t="s">
        <v>132</v>
      </c>
      <c r="D206" s="105">
        <f>IF(INDEX(Base_Dados!D:D,MATCH($B206,Base_Dados!$B:$B,0))=0,0,
MAX(0, MIN(D$1,
((INDEX(Base_Dados!D:D,MATCH($B206,Base_Dados!$B:$B,0))-MIN(Base_Dados!D$5:D$98)) /
(IF(MAX(Base_Dados!D$5:D$98)-MIN(Base_Dados!D$5:D$98)=0,1,MAX(Base_Dados!D$5:D$98)-MIN(Base_Dados!D$5:D$98)))) * D$1)))</f>
        <v>0.28716024764013937</v>
      </c>
      <c r="E206" s="106">
        <f>IF(INDEX(Base_Dados!E:E,MATCH($B206,Base_Dados!$B:$B,0))=0,0,
MAX(0, MIN(E$1,
((INDEX(Base_Dados!E:E,MATCH($B206,Base_Dados!$B:$B,0))-MIN(Base_Dados!E$5:E$98)) /
(IF(MAX(Base_Dados!E$5:E$98)-MIN(Base_Dados!E$5:E$98)=0,1,MAX(Base_Dados!E$5:E$98)-MIN(Base_Dados!E$5:E$98)))) * E$1)))</f>
        <v>9.7567740241987805E-2</v>
      </c>
      <c r="F206" s="106">
        <f>IF(INDEX(Base_Dados!F:F,MATCH($B206,Base_Dados!$B:$B,0))=0,0,
MAX(0, MIN(F$1,
((INDEX(Base_Dados!F:F,MATCH($B206,Base_Dados!$B:$B,0))-MIN(Base_Dados!F$5:F$98)) /
(IF(MAX(Base_Dados!F$5:F$98)-MIN(Base_Dados!F$5:F$98)=0,1,MAX(Base_Dados!F$5:F$98)-MIN(Base_Dados!F$5:F$98)))) * F$1)))</f>
        <v>9.4742410216689027E-2</v>
      </c>
      <c r="G206" s="106">
        <f>IF(INDEX(Base_Dados!G:G,MATCH($B206,Base_Dados!$B:$B,0))=0,0,
MAX(0, MIN(G$1,
((INDEX(Base_Dados!G:G,MATCH($B206,Base_Dados!$B:$B,0))-MIN(Base_Dados!G$5:G$98)) /
(IF(MAX(Base_Dados!G$5:G$98)-MIN(Base_Dados!G$5:G$98)=0,1,MAX(Base_Dados!G$5:G$98)-MIN(Base_Dados!G$5:G$98)))) * G$1)))</f>
        <v>9.4543387646835925E-2</v>
      </c>
      <c r="H206" s="106">
        <f>IF(INDEX(Base_Dados!H:H,MATCH($B206,Base_Dados!$B:$B,0))=0,0,
MAX(0, MIN(H$1,
((INDEX(Base_Dados!H:H,MATCH($B206,Base_Dados!$B:$B,0))-MIN(Base_Dados!H$5:H$98)) /
(IF(MAX(Base_Dados!H$5:H$98)-MIN(Base_Dados!H$5:H$98)=0,1,MAX(Base_Dados!H$5:H$98)-MIN(Base_Dados!H$5:H$98)))) * H$1)))</f>
        <v>0.10116505288579798</v>
      </c>
      <c r="I206" s="106">
        <f>IF(INDEX(Base_Dados!I:I,MATCH($B206,Base_Dados!$B:$B,0))=0,0,
MAX(0, MIN(I$1,
((INDEX(Base_Dados!I:I,MATCH($B206,Base_Dados!$B:$B,0))-MIN(Base_Dados!I$5:I$98)) /
(IF(MAX(Base_Dados!I$5:I$98)-MIN(Base_Dados!I$5:I$98)=0,1,MAX(Base_Dados!I$5:I$98)-MIN(Base_Dados!I$5:I$98)))) * I$1)))</f>
        <v>0.10125617752301622</v>
      </c>
      <c r="J206" s="106">
        <f>IF(INDEX(Base_Dados!J:J,MATCH($B206,Base_Dados!$B:$B,0))=0,0,
MAX(0, MIN(J$1,
((INDEX(Base_Dados!J:J,MATCH($B206,Base_Dados!$B:$B,0))-MIN(Base_Dados!J$5:J$98)) /
(IF(MAX(Base_Dados!J$5:J$98)-MIN(Base_Dados!J$5:J$98)=0,1,MAX(Base_Dados!J$5:J$98)-MIN(Base_Dados!J$5:J$98)))) * J$1)))</f>
        <v>9.3933332855398399E-2</v>
      </c>
      <c r="K206" s="106">
        <f>IF(INDEX(Base_Dados!K:K,MATCH($B206,Base_Dados!$B:$B,0))=0,0,
MAX(0, MIN(K$1,
((INDEX(Base_Dados!K:K,MATCH($B206,Base_Dados!$B:$B,0))-MIN(Base_Dados!K$5:K$98)) /
(IF(MAX(Base_Dados!K$5:K$98)-MIN(Base_Dados!K$5:K$98)=0,1,MAX(Base_Dados!K$5:K$98)-MIN(Base_Dados!K$5:K$98)))) * K$1)))</f>
        <v>9.7584973166368522E-2</v>
      </c>
      <c r="L206" s="106">
        <f>IF(INDEX(Base_Dados!L:L,MATCH($B206,Base_Dados!$B:$B,0))=0,0,
MAX(0, MIN(L$1,
((INDEX(Base_Dados!L:L,MATCH($B206,Base_Dados!$B:$B,0))-MIN(Base_Dados!L$5:L$98)) /
(IF(MAX(Base_Dados!L$5:L$98)-MIN(Base_Dados!L$5:L$98)=0,1,MAX(Base_Dados!L$5:L$98)-MIN(Base_Dados!L$5:L$98)))) * L$1)))</f>
        <v>0.10139594201117061</v>
      </c>
      <c r="M206" s="106">
        <f>IF(INDEX(Base_Dados!M:M,MATCH($B206,Base_Dados!$B:$B,0))=0,0,
MAX(0, MIN(M$1,
((INDEX(Base_Dados!M:M,MATCH($B206,Base_Dados!$B:$B,0))-MIN(Base_Dados!M$5:M$98)) /
(IF(MAX(Base_Dados!M$5:M$98)-MIN(Base_Dados!M$5:M$98)=0,1,MAX(Base_Dados!M$5:M$98)-MIN(Base_Dados!M$5:M$98)))) * M$1)))</f>
        <v>0.10798833819241982</v>
      </c>
      <c r="N206" s="106">
        <f>IF(INDEX(Base_Dados!N:N,MATCH($B206,Base_Dados!$B:$B,0))=0,0,
MAX(0, MIN(N$1,
((INDEX(Base_Dados!N:N,MATCH($B206,Base_Dados!$B:$B,0))-MIN(Base_Dados!N$5:N$98)) /
(IF(MAX(Base_Dados!N$5:N$98)-MIN(Base_Dados!N$5:N$98)=0,1,MAX(Base_Dados!N$5:N$98)-MIN(Base_Dados!N$5:N$98)))) * N$1)))</f>
        <v>0.11940510417775885</v>
      </c>
      <c r="O206" s="106">
        <f>IF(INDEX(Base_Dados!O:O,MATCH($B206,Base_Dados!$B:$B,0))=0,0,
MAX(0, MIN(O$1,
((INDEX(Base_Dados!O:O,MATCH($B206,Base_Dados!$B:$B,0))-MIN(Base_Dados!O$5:O$98)) /
(IF(MAX(Base_Dados!O$5:O$98)-MIN(Base_Dados!O$5:O$98)=0,1,MAX(Base_Dados!O$5:O$98)-MIN(Base_Dados!O$5:O$98)))) * O$1)))</f>
        <v>0.13635096716650871</v>
      </c>
      <c r="P206" s="106">
        <f>IF(INDEX(Base_Dados!P:P,MATCH($B206,Base_Dados!$B:$B,0))=0,0,
MAX(0, MIN(P$1,
((INDEX(Base_Dados!P:P,MATCH($B206,Base_Dados!$B:$B,0))-MIN(Base_Dados!P$5:P$98)) /
(IF(MAX(Base_Dados!P$5:P$98)-MIN(Base_Dados!P$5:P$98)=0,1,MAX(Base_Dados!P$5:P$98)-MIN(Base_Dados!P$5:P$98)))) * P$1)))</f>
        <v>5.5687760980993137E-2</v>
      </c>
      <c r="Q206" s="106">
        <f>IF(INDEX(Base_Dados!Q:Q,MATCH($B206,Base_Dados!$B:$B,0))=0,0,
MAX(0, MIN(Q$1,
((INDEX(Base_Dados!Q:Q,MATCH($B206,Base_Dados!$B:$B,0))-MIN(Base_Dados!Q$5:Q$98)) /
(IF(MAX(Base_Dados!Q$5:Q$98)-MIN(Base_Dados!Q$5:Q$98)=0,1,MAX(Base_Dados!Q$5:Q$98)-MIN(Base_Dados!Q$5:Q$98)))) * Q$1)))</f>
        <v>1.829814122479069E-2</v>
      </c>
      <c r="R206" s="106">
        <f>IF(INDEX(Base_Dados!R:R,MATCH($B206,Base_Dados!$B:$B,0))=0,0,
MAX(0, MIN(R$1,
((INDEX(Base_Dados!R:R,MATCH($B206,Base_Dados!$B:$B,0))-MIN(Base_Dados!R$5:R$98)) /
(IF(MAX(Base_Dados!R$5:R$98)-MIN(Base_Dados!R$5:R$98)=0,1,MAX(Base_Dados!R$5:R$98)-MIN(Base_Dados!R$5:R$98)))) * R$1)))</f>
        <v>9.0785292782569228E-3</v>
      </c>
      <c r="S206" s="106">
        <f>IF(INDEX(Base_Dados!S:S,MATCH($B206,Base_Dados!$B:$B,0))=0,0,
MAX(0, MIN(S$1,
((INDEX(Base_Dados!S:S,MATCH($B206,Base_Dados!$B:$B,0))-MIN(Base_Dados!S$5:S$98)) /
(IF(MAX(Base_Dados!S$5:S$98)-MIN(Base_Dados!S$5:S$98)=0,1,MAX(Base_Dados!S$5:S$98)-MIN(Base_Dados!S$5:S$98)))) * S$1)))</f>
        <v>2.4136898075338878E-2</v>
      </c>
      <c r="T206" s="106">
        <f>IF(INDEX(Base_Dados!T:T,MATCH($B206,Base_Dados!$B:$B,0))=0,0,
MAX(0, MIN(T$1,
((INDEX(Base_Dados!T:T,MATCH($B206,Base_Dados!$B:$B,0))-MIN(Base_Dados!T$5:T$98)) /
(IF(MAX(Base_Dados!T$5:T$98)-MIN(Base_Dados!T$5:T$98)=0,1,MAX(Base_Dados!T$5:T$98)-MIN(Base_Dados!T$5:T$98)))) * T$1)))</f>
        <v>0.3837975093355247</v>
      </c>
      <c r="U206" s="106">
        <f>IF(INDEX(Base_Dados!U:U,MATCH($B206,Base_Dados!$B:$B,0))=0,0,
MAX(0, MIN(U$1,
((INDEX(Base_Dados!U:U,MATCH($B206,Base_Dados!$B:$B,0))-MIN(Base_Dados!U$5:U$98)) /
(IF(MAX(Base_Dados!U$5:U$98)-MIN(Base_Dados!U$5:U$98)=0,1,MAX(Base_Dados!U$5:U$98)-MIN(Base_Dados!U$5:U$98)))) * U$1)))</f>
        <v>0.89433379223712361</v>
      </c>
      <c r="V206" s="106">
        <f>IF(INDEX(Base_Dados!V:V,MATCH($B206,Base_Dados!$B:$B,0))=0,0,
MAX(0, MIN(V$1,
((INDEX(Base_Dados!V:V,MATCH($B206,Base_Dados!$B:$B,0))-MIN(Base_Dados!V$5:V$98)) /
(IF(MAX(Base_Dados!V$5:V$98)-MIN(Base_Dados!V$5:V$98)=0,1,MAX(Base_Dados!V$5:V$98)-MIN(Base_Dados!V$5:V$98)))) * V$1)))</f>
        <v>2.239207859854913E-2</v>
      </c>
      <c r="W206" s="106">
        <f>IF(INDEX(Base_Dados!W:W,MATCH($B206,Base_Dados!$B:$B,0))=0,0,
MAX(0, MIN(W$1,
((INDEX(Base_Dados!W:W,MATCH($B206,Base_Dados!$B:$B,0))-MIN(Base_Dados!W$5:W$98)) /
(IF(MAX(Base_Dados!W$5:W$98)-MIN(Base_Dados!W$5:W$98)=0,1,MAX(Base_Dados!W$5:W$98)-MIN(Base_Dados!W$5:W$98)))) * W$1)))</f>
        <v>2.0163854715991483</v>
      </c>
      <c r="X206" s="106">
        <f>IF(INDEX(Base_Dados!X:X,MATCH($B206,Base_Dados!$B:$B,0))=0,0,
MAX(0, MIN(X$1,
((INDEX(Base_Dados!X:X,MATCH($B206,Base_Dados!$B:$B,0))-MIN(Base_Dados!X$5:X$98)) /
(IF(MAX(Base_Dados!X$5:X$98)-MIN(Base_Dados!X$5:X$98)=0,1,MAX(Base_Dados!X$5:X$98)-MIN(Base_Dados!X$5:X$98)))) * X$1)))</f>
        <v>0</v>
      </c>
      <c r="Y206" s="106">
        <f>IF(INDEX(Base_Dados!Y:Y,MATCH($B206,Base_Dados!$B:$B,0))=0,0,
MAX(0, MIN(Y$1,
((INDEX(Base_Dados!Y:Y,MATCH($B206,Base_Dados!$B:$B,0))-MIN(Base_Dados!Y$5:Y$98)) /
(IF(MAX(Base_Dados!Y$5:Y$98)-MIN(Base_Dados!Y$5:Y$98)=0,1,MAX(Base_Dados!Y$5:Y$98)-MIN(Base_Dados!Y$5:Y$98)))) * Y$1)))</f>
        <v>0</v>
      </c>
      <c r="Z206" s="106">
        <f>IF(INDEX(Base_Dados!Z:Z,MATCH($B206,Base_Dados!$B:$B,0))=0,0,
MAX(0, MIN(Z$1,
((INDEX(Base_Dados!Z:Z,MATCH($B206,Base_Dados!$B:$B,0))-MIN(Base_Dados!Z$5:Z$98)) /
(IF(MAX(Base_Dados!Z$5:Z$98)-MIN(Base_Dados!Z$5:Z$98)=0,1,MAX(Base_Dados!Z$5:Z$98)-MIN(Base_Dados!Z$5:Z$98)))) * Z$1)))</f>
        <v>0</v>
      </c>
      <c r="AA206" s="106">
        <f>IF(INDEX(Base_Dados!AA:AA,MATCH($B206,Base_Dados!$B:$B,0))=0,0,
MAX(0, MIN(AA$1,
((INDEX(Base_Dados!AA:AA,MATCH($B206,Base_Dados!$B:$B,0))-MIN(Base_Dados!AA$5:AA$98)) /
(IF(MAX(Base_Dados!AA$5:AA$98)-MIN(Base_Dados!AA$5:AA$98)=0,1,MAX(Base_Dados!AA$5:AA$98)-MIN(Base_Dados!AA$5:AA$98)))) * AA$1)))</f>
        <v>0</v>
      </c>
      <c r="AB206" s="106">
        <f>IF(INDEX(Base_Dados!AB:AB,MATCH($B206,Base_Dados!$B:$B,0))=0,0,
MAX(0, MIN(AB$1,
((INDEX(Base_Dados!AB:AB,MATCH($B206,Base_Dados!$B:$B,0))-MIN(Base_Dados!AB$5:AB$98)) /
(IF(MAX(Base_Dados!AB$5:AB$98)-MIN(Base_Dados!AB$5:AB$98)=0,1,MAX(Base_Dados!AB$5:AB$98)-MIN(Base_Dados!AB$5:AB$98)))) * AB$1)))</f>
        <v>0.1086519692272362</v>
      </c>
      <c r="AC206" s="106">
        <f>IF(INDEX(Base_Dados!AC:AC,MATCH($B206,Base_Dados!$B:$B,0))=0,0,
MAX(0, MIN(AC$1,
((INDEX(Base_Dados!AC:AC,MATCH($B206,Base_Dados!$B:$B,0))-MIN(Base_Dados!AC$5:AC$98)) /
(IF(MAX(Base_Dados!AC$5:AC$98)-MIN(Base_Dados!AC$5:AC$98)=0,1,MAX(Base_Dados!AC$5:AC$98)-MIN(Base_Dados!AC$5:AC$98)))) * AC$1)))</f>
        <v>1.6097754866062824E-2</v>
      </c>
      <c r="AD206" s="106">
        <f>IF(INDEX(Base_Dados!AD:AD,MATCH($B206,Base_Dados!$B:$B,0))=0,0,
MAX(0, MIN(AD$1,
((INDEX(Base_Dados!AD:AD,MATCH($B206,Base_Dados!$B:$B,0))-MIN(Base_Dados!AD$5:AD$98)) /
(IF(MAX(Base_Dados!AD$5:AD$98)-MIN(Base_Dados!AD$5:AD$98)=0,1,MAX(Base_Dados!AD$5:AD$98)-MIN(Base_Dados!AD$5:AD$98)))) * AD$1)))</f>
        <v>7.4988906966425087E-3</v>
      </c>
      <c r="AE206" s="106">
        <f>IF(INDEX(Base_Dados!AE:AE,MATCH($B206,Base_Dados!$B:$B,0))=0,0,
MAX(0, MIN(AE$1,
((INDEX(Base_Dados!AE:AE,MATCH($B206,Base_Dados!$B:$B,0))-MIN(Base_Dados!AE$5:AE$98)) /
(IF(MAX(Base_Dados!AE$5:AE$98)-MIN(Base_Dados!AE$5:AE$98)=0,1,MAX(Base_Dados!AE$5:AE$98)-MIN(Base_Dados!AE$5:AE$98)))) * AE$1)))</f>
        <v>5.5659427585215016E-3</v>
      </c>
      <c r="AF206" s="106">
        <f>IF(INDEX(Base_Dados!AF:AF,MATCH($B206,Base_Dados!$B:$B,0))=0,0,
MAX(0, MIN(AF$1,
((INDEX(Base_Dados!AF:AF,MATCH($B206,Base_Dados!$B:$B,0))-MIN(Base_Dados!AF$5:AF$98)) /
(IF(MAX(Base_Dados!AF$5:AF$98)-MIN(Base_Dados!AF$5:AF$98)=0,1,MAX(Base_Dados!AF$5:AF$98)-MIN(Base_Dados!AF$5:AF$98)))) * AF$1)))</f>
        <v>1.0297430239507195E-2</v>
      </c>
      <c r="AG206" s="106">
        <f>IF(INDEX(Base_Dados!AG:AG,MATCH($B206,Base_Dados!$B:$B,0))=0,0,
MAX(0, MIN(AG$1,
((INDEX(Base_Dados!AG:AG,MATCH($B206,Base_Dados!$B:$B,0))-MIN(Base_Dados!AG$5:AG$98)) /
(IF(MAX(Base_Dados!AG$5:AG$98)-MIN(Base_Dados!AG$5:AG$98)=0,1,MAX(Base_Dados!AG$5:AG$98)-MIN(Base_Dados!AG$5:AG$98)))) * AG$1)))</f>
        <v>1.829814122479069E-2</v>
      </c>
      <c r="AH206" s="106">
        <f>IF(INDEX(Base_Dados!AH:AH,MATCH($B206,Base_Dados!$B:$B,0))=0,0,
MAX(0, MIN(AH$1,
((INDEX(Base_Dados!AH:AH,MATCH($B206,Base_Dados!$B:$B,0))-MIN(Base_Dados!AH$5:AH$98)) /
(IF(MAX(Base_Dados!AH$5:AH$98)-MIN(Base_Dados!AH$5:AH$98)=0,1,MAX(Base_Dados!AH$5:AH$98)-MIN(Base_Dados!AH$5:AH$98)))) * AH$1)))</f>
        <v>1.3687798009658789</v>
      </c>
      <c r="AI206" s="106">
        <f>IF(INDEX(Base_Dados!AI:AI,MATCH($B206,Base_Dados!$B:$B,0))=0,0,
MAX(0, MIN(AI$1,
((INDEX(Base_Dados!AI:AI,MATCH($B206,Base_Dados!$B:$B,0))-MIN(Base_Dados!AI$5:AI$98)) /
(IF(MAX(Base_Dados!AI$5:AI$98)-MIN(Base_Dados!AI$5:AI$98)=0,1,MAX(Base_Dados!AI$5:AI$98)-MIN(Base_Dados!AI$5:AI$98)))) * AI$1)))</f>
        <v>3.5714285714285712E-2</v>
      </c>
      <c r="AJ206" s="106">
        <f>IF(INDEX(Base_Dados!AJ:AJ,MATCH($B206,Base_Dados!$B:$B,0))=0,0,
MAX(0, MIN(AJ$1,
((INDEX(Base_Dados!AJ:AJ,MATCH($B206,Base_Dados!$B:$B,0))-MIN(Base_Dados!AJ$5:AJ$98)) /
(IF(MAX(Base_Dados!AJ$5:AJ$98)-MIN(Base_Dados!AJ$5:AJ$98)=0,1,MAX(Base_Dados!AJ$5:AJ$98)-MIN(Base_Dados!AJ$5:AJ$98)))) * AJ$1)))</f>
        <v>1.7857142857142858</v>
      </c>
      <c r="AK206" s="106">
        <f>IF(INDEX(Base_Dados!AK:AK,MATCH($B206,Base_Dados!$B:$B,0))=0,0,
MAX(0, MIN(AK$1,
((INDEX(Base_Dados!AK:AK,MATCH($B206,Base_Dados!$B:$B,0))-MIN(Base_Dados!AK$5:AK$98)) /
(IF(MAX(Base_Dados!AK$5:AK$98)-MIN(Base_Dados!AK$5:AK$98)=0,1,MAX(Base_Dados!AK$5:AK$98)-MIN(Base_Dados!AK$5:AK$98)))) * AK$1)))</f>
        <v>3.4482758620689655E-3</v>
      </c>
      <c r="AL206" s="106">
        <f>IF(INDEX(Base_Dados!AL:AL,MATCH($B206,Base_Dados!$B:$B,0))=0,0,
MAX(0, MIN(AL$1,
((INDEX(Base_Dados!AL:AL,MATCH($B206,Base_Dados!$B:$B,0))-MIN(Base_Dados!AL$5:AL$98)) /
(IF(MAX(Base_Dados!AL$5:AL$98)-MIN(Base_Dados!AL$5:AL$98)=0,1,MAX(Base_Dados!AL$5:AL$98)-MIN(Base_Dados!AL$5:AL$98)))) * AL$1)))</f>
        <v>0</v>
      </c>
      <c r="AM206" s="106">
        <f>IF(INDEX(Base_Dados!AM:AM,MATCH($B206,Base_Dados!$B:$B,0))=0,0,
MAX(0, MIN(AM$1,
((INDEX(Base_Dados!AM:AM,MATCH($B206,Base_Dados!$B:$B,0))-MIN(Base_Dados!AM$5:AM$98)) /
(IF(MAX(Base_Dados!AM$5:AM$98)-MIN(Base_Dados!AM$5:AM$98)=0,1,MAX(Base_Dados!AM$5:AM$98)-MIN(Base_Dados!AM$5:AM$98)))) * AM$1)))</f>
        <v>3.1071983428275506E-2</v>
      </c>
      <c r="AN206" s="106">
        <f>IF(INDEX(Base_Dados!AN:AN,MATCH($B206,Base_Dados!$B:$B,0))=0,0,
MAX(0, MIN(AN$1,
((INDEX(Base_Dados!AN:AN,MATCH($B206,Base_Dados!$B:$B,0))-MIN(Base_Dados!AN$5:AN$98)) /
(IF(MAX(Base_Dados!AN$5:AN$98)-MIN(Base_Dados!AN$5:AN$98)=0,1,MAX(Base_Dados!AN$5:AN$98)-MIN(Base_Dados!AN$5:AN$98)))) * AN$1)))</f>
        <v>0.18967874231032125</v>
      </c>
      <c r="AO206" s="106">
        <f>IF(INDEX(Base_Dados!AO:AO,MATCH($B206,Base_Dados!$B:$B,0))=0,0,
MAX(0, MIN(AO$1,
((INDEX(Base_Dados!AO:AO,MATCH($B206,Base_Dados!$B:$B,0))-MIN(Base_Dados!AO$5:AO$98)) /
(IF(MAX(Base_Dados!AO$5:AO$98)-MIN(Base_Dados!AO$5:AO$98)=0,1,MAX(Base_Dados!AO$5:AO$98)-MIN(Base_Dados!AO$5:AO$98)))) * AO$1)))</f>
        <v>0</v>
      </c>
      <c r="AP206" s="106">
        <f>IF(INDEX(Base_Dados!AP:AP,MATCH($B206,Base_Dados!$B:$B,0))=0,0,
MAX(0, MIN(AP$1,
((INDEX(Base_Dados!AP:AP,MATCH($B206,Base_Dados!$B:$B,0))-MIN(Base_Dados!AP$5:AP$98)) /
(IF(MAX(Base_Dados!AP$5:AP$98)-MIN(Base_Dados!AP$5:AP$98)=0,1,MAX(Base_Dados!AP$5:AP$98)-MIN(Base_Dados!AP$5:AP$98)))) * AP$1)))</f>
        <v>0</v>
      </c>
      <c r="AQ206" s="106">
        <f>IF(INDEX(Base_Dados!AQ:AQ,MATCH($B206,Base_Dados!$B:$B,0))=0,0,
MAX(0, MIN(AQ$1,
((INDEX(Base_Dados!AQ:AQ,MATCH($B206,Base_Dados!$B:$B,0))-MIN(Base_Dados!AQ$5:AQ$98)) /
(IF(MAX(Base_Dados!AQ$5:AQ$98)-MIN(Base_Dados!AQ$5:AQ$98)=0,1,MAX(Base_Dados!AQ$5:AQ$98)-MIN(Base_Dados!AQ$5:AQ$98)))) * AQ$1)))</f>
        <v>0</v>
      </c>
      <c r="AR206" s="106">
        <f>IF(INDEX(Base_Dados!AR:AR,MATCH($B206,Base_Dados!$B:$B,0))=0,0,
MAX(0, MIN(AR$1,
((INDEX(Base_Dados!AR:AR,MATCH($B206,Base_Dados!$B:$B,0))-MIN(Base_Dados!AR$5:AR$98)) /
(IF(MAX(Base_Dados!AR$5:AR$98)-MIN(Base_Dados!AR$5:AR$98)=0,1,MAX(Base_Dados!AR$5:AR$98)-MIN(Base_Dados!AR$5:AR$98)))) * AR$1)))</f>
        <v>0</v>
      </c>
      <c r="AS206" s="106">
        <f>IF(INDEX(Base_Dados!AS:AS,MATCH($B206,Base_Dados!$B:$B,0))=0,0,
MAX(0, MIN(AS$1,
((INDEX(Base_Dados!AS:AS,MATCH($B206,Base_Dados!$B:$B,0))-MIN(Base_Dados!AS$5:AS$98)) /
(IF(MAX(Base_Dados!AS$5:AS$98)-MIN(Base_Dados!AS$5:AS$98)=0,1,MAX(Base_Dados!AS$5:AS$98)-MIN(Base_Dados!AS$5:AS$98)))) * AS$1)))</f>
        <v>0</v>
      </c>
      <c r="AT206" s="106">
        <f>IF(INDEX(Base_Dados!AT:AT,MATCH($B206,Base_Dados!$B:$B,0))=0,0,
MAX(0, MIN(AT$1,
((INDEX(Base_Dados!AT:AT,MATCH($B206,Base_Dados!$B:$B,0))-MIN(Base_Dados!AT$5:AT$98)) /
(IF(MAX(Base_Dados!AT$5:AT$98)-MIN(Base_Dados!AT$5:AT$98)=0,1,MAX(Base_Dados!AT$5:AT$98)-MIN(Base_Dados!AT$5:AT$98)))) * AT$1)))</f>
        <v>0</v>
      </c>
      <c r="AU206" s="106">
        <f>IF(INDEX(Base_Dados!AU:AU,MATCH($B206,Base_Dados!$B:$B,0))=0,0,
MAX(0, MIN(AU$1,
((INDEX(Base_Dados!AU:AU,MATCH($B206,Base_Dados!$B:$B,0))-MIN(Base_Dados!AU$5:AU$98)) /
(IF(MAX(Base_Dados!AU$5:AU$98)-MIN(Base_Dados!AU$5:AU$98)=0,1,MAX(Base_Dados!AU$5:AU$98)-MIN(Base_Dados!AU$5:AU$98)))) * AU$1)))</f>
        <v>1.8726591760299626E-3</v>
      </c>
      <c r="AV206" s="106">
        <f>IF(INDEX(Base_Dados!AV:AV,MATCH($B206,Base_Dados!$B:$B,0))=0,0,
MAX(0, MIN(AV$1,
((INDEX(Base_Dados!AV:AV,MATCH($B206,Base_Dados!$B:$B,0))-MIN(Base_Dados!AV$5:AV$98)) /
(IF(MAX(Base_Dados!AV$5:AV$98)-MIN(Base_Dados!AV$5:AV$98)=0,1,MAX(Base_Dados!AV$5:AV$98)-MIN(Base_Dados!AV$5:AV$98)))) * AV$1)))</f>
        <v>0</v>
      </c>
      <c r="AW206" s="106">
        <f>IF(INDEX(Base_Dados!AW:AW,MATCH($B206,Base_Dados!$B:$B,0))=0,0,
MAX(0, MIN(AW$1,
((INDEX(Base_Dados!AW:AW,MATCH($B206,Base_Dados!$B:$B,0))-MIN(Base_Dados!AW$5:AW$98)) /
(IF(MAX(Base_Dados!AW$5:AW$98)-MIN(Base_Dados!AW$5:AW$98)=0,1,MAX(Base_Dados!AW$5:AW$98)-MIN(Base_Dados!AW$5:AW$98)))) * AW$1)))</f>
        <v>0</v>
      </c>
      <c r="AX206" s="106">
        <f>IF(INDEX(Base_Dados!AX:AX,MATCH($B206,Base_Dados!$B:$B,0))=0,0,
MAX(0, MIN(AX$1,
((INDEX(Base_Dados!AX:AX,MATCH($B206,Base_Dados!$B:$B,0))-MIN(Base_Dados!AX$5:AX$98)) /
(IF(MAX(Base_Dados!AX$5:AX$98)-MIN(Base_Dados!AX$5:AX$98)=0,1,MAX(Base_Dados!AX$5:AX$98)-MIN(Base_Dados!AX$5:AX$98)))) * AX$1)))</f>
        <v>3.5496325818906466E-2</v>
      </c>
      <c r="AY206" s="106">
        <f>IF(INDEX(Base_Dados!AY:AY,MATCH($B206,Base_Dados!$B:$B,0))=0,0,
MAX(0, MIN(AY$1,
((INDEX(Base_Dados!AY:AY,MATCH($B206,Base_Dados!$B:$B,0))-MIN(Base_Dados!AY$5:AY$98)) /
(IF(MAX(Base_Dados!AY$5:AY$98)-MIN(Base_Dados!AY$5:AY$98)=0,1,MAX(Base_Dados!AY$5:AY$98)-MIN(Base_Dados!AY$5:AY$98)))) * AY$1)))</f>
        <v>6.594131223211342E-4</v>
      </c>
      <c r="AZ206" s="106">
        <f>IF(INDEX(Base_Dados!AZ:AZ,MATCH($B206,Base_Dados!$B:$B,0))=0,0,
MAX(0, MIN(AZ$1,
((INDEX(Base_Dados!AZ:AZ,MATCH($B206,Base_Dados!$B:$B,0))-MIN(Base_Dados!AZ$5:AZ$98)) /
(IF(MAX(Base_Dados!AZ$5:AZ$98)-MIN(Base_Dados!AZ$5:AZ$98)=0,1,MAX(Base_Dados!AZ$5:AZ$98)-MIN(Base_Dados!AZ$5:AZ$98)))) * AZ$1)))</f>
        <v>0.5</v>
      </c>
      <c r="BA206" s="106">
        <f>IF(INDEX(Base_Dados!BA:BA,MATCH($B206,Base_Dados!$B:$B,0))=0,0,
MAX(0, MIN(BA$1,
((INDEX(Base_Dados!BA:BA,MATCH($B206,Base_Dados!$B:$B,0))-MIN(Base_Dados!BA$5:BA$98)) /
(IF(MAX(Base_Dados!BA$5:BA$98)-MIN(Base_Dados!BA$5:BA$98)=0,1,MAX(Base_Dados!BA$5:BA$98)-MIN(Base_Dados!BA$5:BA$98)))) * BA$1)))</f>
        <v>1.7562556895135327E-2</v>
      </c>
      <c r="BB206" s="106">
        <f>IF(INDEX(Base_Dados!BB:BB,MATCH($B206,Base_Dados!$B:$B,0))=0,0,
MAX(0, MIN(BB$1,
((INDEX(Base_Dados!BB:BB,MATCH($B206,Base_Dados!$B:$B,0))-MIN(Base_Dados!BB$5:BB$98)) /
(IF(MAX(Base_Dados!BB$5:BB$98)-MIN(Base_Dados!BB$5:BB$98)=0,1,MAX(Base_Dados!BB$5:BB$98)-MIN(Base_Dados!BB$5:BB$98)))) * BB$1)))</f>
        <v>0.15426423012380111</v>
      </c>
      <c r="BC206" s="106">
        <f>IF(INDEX(Base_Dados!BC:BC,MATCH($B206,Base_Dados!$B:$B,0))=0,0,
MAX(0, MIN(BC$1,
((INDEX(Base_Dados!BC:BC,MATCH($B206,Base_Dados!$B:$B,0))-MIN(Base_Dados!BC$5:BC$98)) /
(IF(MAX(Base_Dados!BC$5:BC$98)-MIN(Base_Dados!BC$5:BC$98)=0,1,MAX(Base_Dados!BC$5:BC$98)-MIN(Base_Dados!BC$5:BC$98)))) * BC$1)))</f>
        <v>1.9929975760840289E-2</v>
      </c>
      <c r="BD206" s="106">
        <f>IF(INDEX(Base_Dados!BD:BD,MATCH($B206,Base_Dados!$B:$B,0))=0,0,
MAX(0, MIN(BD$1,
((INDEX(Base_Dados!BD:BD,MATCH($B206,Base_Dados!$B:$B,0))-MIN(Base_Dados!BD$5:BD$98)) /
(IF(MAX(Base_Dados!BD$5:BD$98)-MIN(Base_Dados!BD$5:BD$98)=0,1,MAX(Base_Dados!BD$5:BD$98)-MIN(Base_Dados!BD$5:BD$98)))) * BD$1)))</f>
        <v>6.0937608198878192E-3</v>
      </c>
      <c r="BE206" s="106">
        <f>IF(INDEX(Base_Dados!BE:BE,MATCH($B206,Base_Dados!$B:$B,0))=0,0,
MAX(0, MIN(BE$1,
((INDEX(Base_Dados!BE:BE,MATCH($B206,Base_Dados!$B:$B,0))-MIN(Base_Dados!BE$5:BE$98)) /
(IF(MAX(Base_Dados!BE$5:BE$98)-MIN(Base_Dados!BE$5:BE$98)=0,1,MAX(Base_Dados!BE$5:BE$98)-MIN(Base_Dados!BE$5:BE$98)))) * BE$1)))</f>
        <v>4.7165077772202711E-2</v>
      </c>
      <c r="BF206" s="106">
        <f>IF(INDEX(Base_Dados!BF:BF,MATCH($B206,Base_Dados!$B:$B,0))=0,0,
MAX(0, MIN(BF$1,
((INDEX(Base_Dados!BF:BF,MATCH($B206,Base_Dados!$B:$B,0))-MIN(Base_Dados!BF$5:BF$98)) /
(IF(MAX(Base_Dados!BF$5:BF$98)-MIN(Base_Dados!BF$5:BF$98)=0,1,MAX(Base_Dados!BF$5:BF$98)-MIN(Base_Dados!BF$5:BF$98)))) * BF$1)))</f>
        <v>0</v>
      </c>
      <c r="BG206" s="106">
        <f>IF(INDEX(Base_Dados!BG:BG,MATCH($B206,Base_Dados!$B:$B,0))=0,0,
MAX(0, MIN(BG$1,
((INDEX(Base_Dados!BG:BG,MATCH($B206,Base_Dados!$B:$B,0))-MIN(Base_Dados!BG$5:BG$98)) /
(IF(MAX(Base_Dados!BG$5:BG$98)-MIN(Base_Dados!BG$5:BG$98)=0,1,MAX(Base_Dados!BG$5:BG$98)-MIN(Base_Dados!BG$5:BG$98)))) * BG$1)))</f>
        <v>0</v>
      </c>
      <c r="BH206" s="106">
        <f>IF(INDEX(Base_Dados!BH:BH,MATCH($B206,Base_Dados!$B:$B,0))=0,0,
MAX(0, MIN(BH$1,
((INDEX(Base_Dados!BH:BH,MATCH($B206,Base_Dados!$B:$B,0))-MIN(Base_Dados!BH$5:BH$98)) /
(IF(MAX(Base_Dados!BH$5:BH$98)-MIN(Base_Dados!BH$5:BH$98)=0,1,MAX(Base_Dados!BH$5:BH$98)-MIN(Base_Dados!BH$5:BH$98)))) * BH$1)))</f>
        <v>4.3956043956043959E-2</v>
      </c>
      <c r="BI206" s="106">
        <f>IF(INDEX(Base_Dados!BI:BI,MATCH($B206,Base_Dados!$B:$B,0))=0,0,
MAX(0, MIN(BI$1,
((INDEX(Base_Dados!BI:BI,MATCH($B206,Base_Dados!$B:$B,0))-MIN(Base_Dados!BI$5:BI$98)) /
(IF(MAX(Base_Dados!BI$5:BI$98)-MIN(Base_Dados!BI$5:BI$98)=0,1,MAX(Base_Dados!BI$5:BI$98)-MIN(Base_Dados!BI$5:BI$98)))) * BI$1)))</f>
        <v>1.5600624024960999E-2</v>
      </c>
      <c r="BJ206" s="106">
        <f>IF(INDEX(Base_Dados!BJ:BJ,MATCH($B206,Base_Dados!$B:$B,0))=0,0,
MAX(0, MIN(BJ$1,
((INDEX(Base_Dados!BJ:BJ,MATCH($B206,Base_Dados!$B:$B,0))-MIN(Base_Dados!BJ$5:BJ$98)) /
(IF(MAX(Base_Dados!BJ$5:BJ$98)-MIN(Base_Dados!BJ$5:BJ$98)=0,1,MAX(Base_Dados!BJ$5:BJ$98)-MIN(Base_Dados!BJ$5:BJ$98)))) * BJ$1)))</f>
        <v>2.1052631578947368E-2</v>
      </c>
      <c r="BK206" s="106">
        <f>IF(INDEX(Base_Dados!BK:BK,MATCH($B206,Base_Dados!$B:$B,0))=0,0,
MAX(0, MIN(BK$1,
((INDEX(Base_Dados!BK:BK,MATCH($B206,Base_Dados!$B:$B,0))-MIN(Base_Dados!BK$5:BK$98)) /
(IF(MAX(Base_Dados!BK$5:BK$98)-MIN(Base_Dados!BK$5:BK$98)=0,1,MAX(Base_Dados!BK$5:BK$98)-MIN(Base_Dados!BK$5:BK$98)))) * BK$1)))</f>
        <v>0</v>
      </c>
      <c r="BL206" s="106">
        <f>IF(INDEX(Base_Dados!BL:BL,MATCH($B206,Base_Dados!$B:$B,0))=0,0,
MAX(0, MIN(BL$1,
((INDEX(Base_Dados!BL:BL,MATCH($B206,Base_Dados!$B:$B,0))-MIN(Base_Dados!BL$5:BL$98)) /
(IF(MAX(Base_Dados!BL$5:BL$98)-MIN(Base_Dados!BL$5:BL$98)=0,1,MAX(Base_Dados!BL$5:BL$98)-MIN(Base_Dados!BL$5:BL$98)))) * BL$1)))</f>
        <v>2.4429967426710098E-2</v>
      </c>
      <c r="BM206" s="106">
        <f>IF(INDEX(Base_Dados!BM:BM,MATCH($B206,Base_Dados!$B:$B,0))=0,0,
MAX(0, MIN(BM$1,
((INDEX(Base_Dados!BM:BM,MATCH($B206,Base_Dados!$B:$B,0))-MIN(Base_Dados!BM$5:BM$98)) /
(IF(MAX(Base_Dados!BM$5:BM$98)-MIN(Base_Dados!BM$5:BM$98)=0,1,MAX(Base_Dados!BM$5:BM$98)-MIN(Base_Dados!BM$5:BM$98)))) * BM$1)))</f>
        <v>0.42532179034755963</v>
      </c>
      <c r="BN206" s="106">
        <f>IF(INDEX(Base_Dados!BN:BN,MATCH($B206,Base_Dados!$B:$B,0))=0,0,
MAX(0, MIN(BN$1,
((INDEX(Base_Dados!BN:BN,MATCH($B206,Base_Dados!$B:$B,0))-MIN(Base_Dados!BN$5:BN$98)) /
(IF(MAX(Base_Dados!BN$5:BN$98)-MIN(Base_Dados!BN$5:BN$98)=0,1,MAX(Base_Dados!BN$5:BN$98)-MIN(Base_Dados!BN$5:BN$98)))) * BN$1)))</f>
        <v>0.51778345728910391</v>
      </c>
      <c r="BO206" s="106">
        <f>IF(INDEX(Base_Dados!BO:BO,MATCH($B206,Base_Dados!$B:$B,0))=0,0,
MAX(0, MIN(BO$1,
((INDEX(Base_Dados!BO:BO,MATCH($B206,Base_Dados!$B:$B,0))-MIN(Base_Dados!BO$5:BO$98)) /
(IF(MAX(Base_Dados!BO$5:BO$98)-MIN(Base_Dados!BO$5:BO$98)=0,1,MAX(Base_Dados!BO$5:BO$98)-MIN(Base_Dados!BO$5:BO$98)))) * BO$1)))</f>
        <v>0</v>
      </c>
      <c r="BP206" s="106">
        <f t="shared" si="12"/>
        <v>10.269209872174143</v>
      </c>
      <c r="BQ206" s="111">
        <f t="shared" si="13"/>
        <v>0.38661546490753362</v>
      </c>
      <c r="BR206" s="112">
        <f t="shared" si="14"/>
        <v>7.2107151429510352E-2</v>
      </c>
      <c r="BS206" s="113">
        <f t="shared" si="15"/>
        <v>10.197102720744633</v>
      </c>
    </row>
    <row r="207" spans="1:71">
      <c r="A207" s="21">
        <v>27009</v>
      </c>
      <c r="B207" s="21" t="s">
        <v>138</v>
      </c>
      <c r="C207" s="21" t="s">
        <v>132</v>
      </c>
      <c r="D207" s="105">
        <f>IF(INDEX(Base_Dados!D:D,MATCH($B207,Base_Dados!$B:$B,0))=0,0,
MAX(0, MIN(D$1,
((INDEX(Base_Dados!D:D,MATCH($B207,Base_Dados!$B:$B,0))-MIN(Base_Dados!D$5:D$98)) /
(IF(MAX(Base_Dados!D$5:D$98)-MIN(Base_Dados!D$5:D$98)=0,1,MAX(Base_Dados!D$5:D$98)-MIN(Base_Dados!D$5:D$98)))) * D$1)))</f>
        <v>0.65091568838062541</v>
      </c>
      <c r="E207" s="106">
        <f>IF(INDEX(Base_Dados!E:E,MATCH($B207,Base_Dados!$B:$B,0))=0,0,
MAX(0, MIN(E$1,
((INDEX(Base_Dados!E:E,MATCH($B207,Base_Dados!$B:$B,0))-MIN(Base_Dados!E$5:E$98)) /
(IF(MAX(Base_Dados!E$5:E$98)-MIN(Base_Dados!E$5:E$98)=0,1,MAX(Base_Dados!E$5:E$98)-MIN(Base_Dados!E$5:E$98)))) * E$1)))</f>
        <v>0.25655858274190113</v>
      </c>
      <c r="F207" s="106">
        <f>IF(INDEX(Base_Dados!F:F,MATCH($B207,Base_Dados!$B:$B,0))=0,0,
MAX(0, MIN(F$1,
((INDEX(Base_Dados!F:F,MATCH($B207,Base_Dados!$B:$B,0))-MIN(Base_Dados!F$5:F$98)) /
(IF(MAX(Base_Dados!F$5:F$98)-MIN(Base_Dados!F$5:F$98)=0,1,MAX(Base_Dados!F$5:F$98)-MIN(Base_Dados!F$5:F$98)))) * F$1)))</f>
        <v>0.24303364630759638</v>
      </c>
      <c r="G207" s="106">
        <f>IF(INDEX(Base_Dados!G:G,MATCH($B207,Base_Dados!$B:$B,0))=0,0,
MAX(0, MIN(G$1,
((INDEX(Base_Dados!G:G,MATCH($B207,Base_Dados!$B:$B,0))-MIN(Base_Dados!G$5:G$98)) /
(IF(MAX(Base_Dados!G$5:G$98)-MIN(Base_Dados!G$5:G$98)=0,1,MAX(Base_Dados!G$5:G$98)-MIN(Base_Dados!G$5:G$98)))) * G$1)))</f>
        <v>0.23798697197711977</v>
      </c>
      <c r="H207" s="106">
        <f>IF(INDEX(Base_Dados!H:H,MATCH($B207,Base_Dados!$B:$B,0))=0,0,
MAX(0, MIN(H$1,
((INDEX(Base_Dados!H:H,MATCH($B207,Base_Dados!$B:$B,0))-MIN(Base_Dados!H$5:H$98)) /
(IF(MAX(Base_Dados!H$5:H$98)-MIN(Base_Dados!H$5:H$98)=0,1,MAX(Base_Dados!H$5:H$98)-MIN(Base_Dados!H$5:H$98)))) * H$1)))</f>
        <v>0.25903083700440527</v>
      </c>
      <c r="I207" s="106">
        <f>IF(INDEX(Base_Dados!I:I,MATCH($B207,Base_Dados!$B:$B,0))=0,0,
MAX(0, MIN(I$1,
((INDEX(Base_Dados!I:I,MATCH($B207,Base_Dados!$B:$B,0))-MIN(Base_Dados!I$5:I$98)) /
(IF(MAX(Base_Dados!I$5:I$98)-MIN(Base_Dados!I$5:I$98)=0,1,MAX(Base_Dados!I$5:I$98)-MIN(Base_Dados!I$5:I$98)))) * I$1)))</f>
        <v>0.23586177934309904</v>
      </c>
      <c r="J207" s="106">
        <f>IF(INDEX(Base_Dados!J:J,MATCH($B207,Base_Dados!$B:$B,0))=0,0,
MAX(0, MIN(J$1,
((INDEX(Base_Dados!J:J,MATCH($B207,Base_Dados!$B:$B,0))-MIN(Base_Dados!J$5:J$98)) /
(IF(MAX(Base_Dados!J$5:J$98)-MIN(Base_Dados!J$5:J$98)=0,1,MAX(Base_Dados!J$5:J$98)-MIN(Base_Dados!J$5:J$98)))) * J$1)))</f>
        <v>0.21076930797410548</v>
      </c>
      <c r="K207" s="106">
        <f>IF(INDEX(Base_Dados!K:K,MATCH($B207,Base_Dados!$B:$B,0))=0,0,
MAX(0, MIN(K$1,
((INDEX(Base_Dados!K:K,MATCH($B207,Base_Dados!$B:$B,0))-MIN(Base_Dados!K$5:K$98)) /
(IF(MAX(Base_Dados!K$5:K$98)-MIN(Base_Dados!K$5:K$98)=0,1,MAX(Base_Dados!K$5:K$98)-MIN(Base_Dados!K$5:K$98)))) * K$1)))</f>
        <v>0.2101855992844365</v>
      </c>
      <c r="L207" s="106">
        <f>IF(INDEX(Base_Dados!L:L,MATCH($B207,Base_Dados!$B:$B,0))=0,0,
MAX(0, MIN(L$1,
((INDEX(Base_Dados!L:L,MATCH($B207,Base_Dados!$B:$B,0))-MIN(Base_Dados!L$5:L$98)) /
(IF(MAX(Base_Dados!L$5:L$98)-MIN(Base_Dados!L$5:L$98)=0,1,MAX(Base_Dados!L$5:L$98)-MIN(Base_Dados!L$5:L$98)))) * L$1)))</f>
        <v>0.2017239922251331</v>
      </c>
      <c r="M207" s="106">
        <f>IF(INDEX(Base_Dados!M:M,MATCH($B207,Base_Dados!$B:$B,0))=0,0,
MAX(0, MIN(M$1,
((INDEX(Base_Dados!M:M,MATCH($B207,Base_Dados!$B:$B,0))-MIN(Base_Dados!M$5:M$98)) /
(IF(MAX(Base_Dados!M$5:M$98)-MIN(Base_Dados!M$5:M$98)=0,1,MAX(Base_Dados!M$5:M$98)-MIN(Base_Dados!M$5:M$98)))) * M$1)))</f>
        <v>0.19867055393586006</v>
      </c>
      <c r="N207" s="106">
        <f>IF(INDEX(Base_Dados!N:N,MATCH($B207,Base_Dados!$B:$B,0))=0,0,
MAX(0, MIN(N$1,
((INDEX(Base_Dados!N:N,MATCH($B207,Base_Dados!$B:$B,0))-MIN(Base_Dados!N$5:N$98)) /
(IF(MAX(Base_Dados!N$5:N$98)-MIN(Base_Dados!N$5:N$98)=0,1,MAX(Base_Dados!N$5:N$98)-MIN(Base_Dados!N$5:N$98)))) * N$1)))</f>
        <v>0.21384540754149955</v>
      </c>
      <c r="O207" s="106">
        <f>IF(INDEX(Base_Dados!O:O,MATCH($B207,Base_Dados!$B:$B,0))=0,0,
MAX(0, MIN(O$1,
((INDEX(Base_Dados!O:O,MATCH($B207,Base_Dados!$B:$B,0))-MIN(Base_Dados!O$5:O$98)) /
(IF(MAX(Base_Dados!O$5:O$98)-MIN(Base_Dados!O$5:O$98)=0,1,MAX(Base_Dados!O$5:O$98)-MIN(Base_Dados!O$5:O$98)))) * O$1)))</f>
        <v>0.22297786944645745</v>
      </c>
      <c r="P207" s="106">
        <f>IF(INDEX(Base_Dados!P:P,MATCH($B207,Base_Dados!$B:$B,0))=0,0,
MAX(0, MIN(P$1,
((INDEX(Base_Dados!P:P,MATCH($B207,Base_Dados!$B:$B,0))-MIN(Base_Dados!P$5:P$98)) /
(IF(MAX(Base_Dados!P$5:P$98)-MIN(Base_Dados!P$5:P$98)=0,1,MAX(Base_Dados!P$5:P$98)-MIN(Base_Dados!P$5:P$98)))) * P$1)))</f>
        <v>0.11697856381583456</v>
      </c>
      <c r="Q207" s="106">
        <f>IF(INDEX(Base_Dados!Q:Q,MATCH($B207,Base_Dados!$B:$B,0))=0,0,
MAX(0, MIN(Q$1,
((INDEX(Base_Dados!Q:Q,MATCH($B207,Base_Dados!$B:$B,0))-MIN(Base_Dados!Q$5:Q$98)) /
(IF(MAX(Base_Dados!Q$5:Q$98)-MIN(Base_Dados!Q$5:Q$98)=0,1,MAX(Base_Dados!Q$5:Q$98)-MIN(Base_Dados!Q$5:Q$98)))) * Q$1)))</f>
        <v>2.790795640040019E-2</v>
      </c>
      <c r="R207" s="106">
        <f>IF(INDEX(Base_Dados!R:R,MATCH($B207,Base_Dados!$B:$B,0))=0,0,
MAX(0, MIN(R$1,
((INDEX(Base_Dados!R:R,MATCH($B207,Base_Dados!$B:$B,0))-MIN(Base_Dados!R$5:R$98)) /
(IF(MAX(Base_Dados!R$5:R$98)-MIN(Base_Dados!R$5:R$98)=0,1,MAX(Base_Dados!R$5:R$98)-MIN(Base_Dados!R$5:R$98)))) * R$1)))</f>
        <v>2.63720204156195E-2</v>
      </c>
      <c r="S207" s="106">
        <f>IF(INDEX(Base_Dados!S:S,MATCH($B207,Base_Dados!$B:$B,0))=0,0,
MAX(0, MIN(S$1,
((INDEX(Base_Dados!S:S,MATCH($B207,Base_Dados!$B:$B,0))-MIN(Base_Dados!S$5:S$98)) /
(IF(MAX(Base_Dados!S$5:S$98)-MIN(Base_Dados!S$5:S$98)=0,1,MAX(Base_Dados!S$5:S$98)-MIN(Base_Dados!S$5:S$98)))) * S$1)))</f>
        <v>4.903018048378642E-2</v>
      </c>
      <c r="T207" s="106">
        <f>IF(INDEX(Base_Dados!T:T,MATCH($B207,Base_Dados!$B:$B,0))=0,0,
MAX(0, MIN(T$1,
((INDEX(Base_Dados!T:T,MATCH($B207,Base_Dados!$B:$B,0))-MIN(Base_Dados!T$5:T$98)) /
(IF(MAX(Base_Dados!T$5:T$98)-MIN(Base_Dados!T$5:T$98)=0,1,MAX(Base_Dados!T$5:T$98)-MIN(Base_Dados!T$5:T$98)))) * T$1)))</f>
        <v>0.31892999652145937</v>
      </c>
      <c r="U207" s="106">
        <f>IF(INDEX(Base_Dados!U:U,MATCH($B207,Base_Dados!$B:$B,0))=0,0,
MAX(0, MIN(U$1,
((INDEX(Base_Dados!U:U,MATCH($B207,Base_Dados!$B:$B,0))-MIN(Base_Dados!U$5:U$98)) /
(IF(MAX(Base_Dados!U$5:U$98)-MIN(Base_Dados!U$5:U$98)=0,1,MAX(Base_Dados!U$5:U$98)-MIN(Base_Dados!U$5:U$98)))) * U$1)))</f>
        <v>0.92135062906479281</v>
      </c>
      <c r="V207" s="106">
        <f>IF(INDEX(Base_Dados!V:V,MATCH($B207,Base_Dados!$B:$B,0))=0,0,
MAX(0, MIN(V$1,
((INDEX(Base_Dados!V:V,MATCH($B207,Base_Dados!$B:$B,0))-MIN(Base_Dados!V$5:V$98)) /
(IF(MAX(Base_Dados!V$5:V$98)-MIN(Base_Dados!V$5:V$98)=0,1,MAX(Base_Dados!V$5:V$98)-MIN(Base_Dados!V$5:V$98)))) * V$1)))</f>
        <v>4.5363418729154503E-2</v>
      </c>
      <c r="W207" s="106">
        <f>IF(INDEX(Base_Dados!W:W,MATCH($B207,Base_Dados!$B:$B,0))=0,0,
MAX(0, MIN(W$1,
((INDEX(Base_Dados!W:W,MATCH($B207,Base_Dados!$B:$B,0))-MIN(Base_Dados!W$5:W$98)) /
(IF(MAX(Base_Dados!W$5:W$98)-MIN(Base_Dados!W$5:W$98)=0,1,MAX(Base_Dados!W$5:W$98)-MIN(Base_Dados!W$5:W$98)))) * W$1)))</f>
        <v>2.4384264550125705</v>
      </c>
      <c r="X207" s="106">
        <f>IF(INDEX(Base_Dados!X:X,MATCH($B207,Base_Dados!$B:$B,0))=0,0,
MAX(0, MIN(X$1,
((INDEX(Base_Dados!X:X,MATCH($B207,Base_Dados!$B:$B,0))-MIN(Base_Dados!X$5:X$98)) /
(IF(MAX(Base_Dados!X$5:X$98)-MIN(Base_Dados!X$5:X$98)=0,1,MAX(Base_Dados!X$5:X$98)-MIN(Base_Dados!X$5:X$98)))) * X$1)))</f>
        <v>0</v>
      </c>
      <c r="Y207" s="106">
        <f>IF(INDEX(Base_Dados!Y:Y,MATCH($B207,Base_Dados!$B:$B,0))=0,0,
MAX(0, MIN(Y$1,
((INDEX(Base_Dados!Y:Y,MATCH($B207,Base_Dados!$B:$B,0))-MIN(Base_Dados!Y$5:Y$98)) /
(IF(MAX(Base_Dados!Y$5:Y$98)-MIN(Base_Dados!Y$5:Y$98)=0,1,MAX(Base_Dados!Y$5:Y$98)-MIN(Base_Dados!Y$5:Y$98)))) * Y$1)))</f>
        <v>0</v>
      </c>
      <c r="Z207" s="106">
        <f>IF(INDEX(Base_Dados!Z:Z,MATCH($B207,Base_Dados!$B:$B,0))=0,0,
MAX(0, MIN(Z$1,
((INDEX(Base_Dados!Z:Z,MATCH($B207,Base_Dados!$B:$B,0))-MIN(Base_Dados!Z$5:Z$98)) /
(IF(MAX(Base_Dados!Z$5:Z$98)-MIN(Base_Dados!Z$5:Z$98)=0,1,MAX(Base_Dados!Z$5:Z$98)-MIN(Base_Dados!Z$5:Z$98)))) * Z$1)))</f>
        <v>0</v>
      </c>
      <c r="AA207" s="106">
        <f>IF(INDEX(Base_Dados!AA:AA,MATCH($B207,Base_Dados!$B:$B,0))=0,0,
MAX(0, MIN(AA$1,
((INDEX(Base_Dados!AA:AA,MATCH($B207,Base_Dados!$B:$B,0))-MIN(Base_Dados!AA$5:AA$98)) /
(IF(MAX(Base_Dados!AA$5:AA$98)-MIN(Base_Dados!AA$5:AA$98)=0,1,MAX(Base_Dados!AA$5:AA$98)-MIN(Base_Dados!AA$5:AA$98)))) * AA$1)))</f>
        <v>0</v>
      </c>
      <c r="AB207" s="106">
        <f>IF(INDEX(Base_Dados!AB:AB,MATCH($B207,Base_Dados!$B:$B,0))=0,0,
MAX(0, MIN(AB$1,
((INDEX(Base_Dados!AB:AB,MATCH($B207,Base_Dados!$B:$B,0))-MIN(Base_Dados!AB$5:AB$98)) /
(IF(MAX(Base_Dados!AB$5:AB$98)-MIN(Base_Dados!AB$5:AB$98)=0,1,MAX(Base_Dados!AB$5:AB$98)-MIN(Base_Dados!AB$5:AB$98)))) * AB$1)))</f>
        <v>0</v>
      </c>
      <c r="AC207" s="106">
        <f>IF(INDEX(Base_Dados!AC:AC,MATCH($B207,Base_Dados!$B:$B,0))=0,0,
MAX(0, MIN(AC$1,
((INDEX(Base_Dados!AC:AC,MATCH($B207,Base_Dados!$B:$B,0))-MIN(Base_Dados!AC$5:AC$98)) /
(IF(MAX(Base_Dados!AC$5:AC$98)-MIN(Base_Dados!AC$5:AC$98)=0,1,MAX(Base_Dados!AC$5:AC$98)-MIN(Base_Dados!AC$5:AC$98)))) * AC$1)))</f>
        <v>3.609799576026209E-2</v>
      </c>
      <c r="AD207" s="106">
        <f>IF(INDEX(Base_Dados!AD:AD,MATCH($B207,Base_Dados!$B:$B,0))=0,0,
MAX(0, MIN(AD$1,
((INDEX(Base_Dados!AD:AD,MATCH($B207,Base_Dados!$B:$B,0))-MIN(Base_Dados!AD$5:AD$98)) /
(IF(MAX(Base_Dados!AD$5:AD$98)-MIN(Base_Dados!AD$5:AD$98)=0,1,MAX(Base_Dados!AD$5:AD$98)-MIN(Base_Dados!AD$5:AD$98)))) * AD$1)))</f>
        <v>2.9063747966277177E-2</v>
      </c>
      <c r="AE207" s="106">
        <f>IF(INDEX(Base_Dados!AE:AE,MATCH($B207,Base_Dados!$B:$B,0))=0,0,
MAX(0, MIN(AE$1,
((INDEX(Base_Dados!AE:AE,MATCH($B207,Base_Dados!$B:$B,0))-MIN(Base_Dados!AE$5:AE$98)) /
(IF(MAX(Base_Dados!AE$5:AE$98)-MIN(Base_Dados!AE$5:AE$98)=0,1,MAX(Base_Dados!AE$5:AE$98)-MIN(Base_Dados!AE$5:AE$98)))) * AE$1)))</f>
        <v>1.2598878182079679E-2</v>
      </c>
      <c r="AF207" s="106">
        <f>IF(INDEX(Base_Dados!AF:AF,MATCH($B207,Base_Dados!$B:$B,0))=0,0,
MAX(0, MIN(AF$1,
((INDEX(Base_Dados!AF:AF,MATCH($B207,Base_Dados!$B:$B,0))-MIN(Base_Dados!AF$5:AF$98)) /
(IF(MAX(Base_Dados!AF$5:AF$98)-MIN(Base_Dados!AF$5:AF$98)=0,1,MAX(Base_Dados!AF$5:AF$98)-MIN(Base_Dados!AF$5:AF$98)))) * AF$1)))</f>
        <v>2.2433687307497816E-2</v>
      </c>
      <c r="AG207" s="106">
        <f>IF(INDEX(Base_Dados!AG:AG,MATCH($B207,Base_Dados!$B:$B,0))=0,0,
MAX(0, MIN(AG$1,
((INDEX(Base_Dados!AG:AG,MATCH($B207,Base_Dados!$B:$B,0))-MIN(Base_Dados!AG$5:AG$98)) /
(IF(MAX(Base_Dados!AG$5:AG$98)-MIN(Base_Dados!AG$5:AG$98)=0,1,MAX(Base_Dados!AG$5:AG$98)-MIN(Base_Dados!AG$5:AG$98)))) * AG$1)))</f>
        <v>2.790795640040019E-2</v>
      </c>
      <c r="AH207" s="106">
        <f>IF(INDEX(Base_Dados!AH:AH,MATCH($B207,Base_Dados!$B:$B,0))=0,0,
MAX(0, MIN(AH$1,
((INDEX(Base_Dados!AH:AH,MATCH($B207,Base_Dados!$B:$B,0))-MIN(Base_Dados!AH$5:AH$98)) /
(IF(MAX(Base_Dados!AH$5:AH$98)-MIN(Base_Dados!AH$5:AH$98)=0,1,MAX(Base_Dados!AH$5:AH$98)-MIN(Base_Dados!AH$5:AH$98)))) * AH$1)))</f>
        <v>1.413334006359801</v>
      </c>
      <c r="AI207" s="106">
        <f>IF(INDEX(Base_Dados!AI:AI,MATCH($B207,Base_Dados!$B:$B,0))=0,0,
MAX(0, MIN(AI$1,
((INDEX(Base_Dados!AI:AI,MATCH($B207,Base_Dados!$B:$B,0))-MIN(Base_Dados!AI$5:AI$98)) /
(IF(MAX(Base_Dados!AI$5:AI$98)-MIN(Base_Dados!AI$5:AI$98)=0,1,MAX(Base_Dados!AI$5:AI$98)-MIN(Base_Dados!AI$5:AI$98)))) * AI$1)))</f>
        <v>0</v>
      </c>
      <c r="AJ207" s="106">
        <f>IF(INDEX(Base_Dados!AJ:AJ,MATCH($B207,Base_Dados!$B:$B,0))=0,0,
MAX(0, MIN(AJ$1,
((INDEX(Base_Dados!AJ:AJ,MATCH($B207,Base_Dados!$B:$B,0))-MIN(Base_Dados!AJ$5:AJ$98)) /
(IF(MAX(Base_Dados!AJ$5:AJ$98)-MIN(Base_Dados!AJ$5:AJ$98)=0,1,MAX(Base_Dados!AJ$5:AJ$98)-MIN(Base_Dados!AJ$5:AJ$98)))) * AJ$1)))</f>
        <v>0</v>
      </c>
      <c r="AK207" s="106">
        <f>IF(INDEX(Base_Dados!AK:AK,MATCH($B207,Base_Dados!$B:$B,0))=0,0,
MAX(0, MIN(AK$1,
((INDEX(Base_Dados!AK:AK,MATCH($B207,Base_Dados!$B:$B,0))-MIN(Base_Dados!AK$5:AK$98)) /
(IF(MAX(Base_Dados!AK$5:AK$98)-MIN(Base_Dados!AK$5:AK$98)=0,1,MAX(Base_Dados!AK$5:AK$98)-MIN(Base_Dados!AK$5:AK$98)))) * AK$1)))</f>
        <v>3.4482758620689655E-3</v>
      </c>
      <c r="AL207" s="106">
        <f>IF(INDEX(Base_Dados!AL:AL,MATCH($B207,Base_Dados!$B:$B,0))=0,0,
MAX(0, MIN(AL$1,
((INDEX(Base_Dados!AL:AL,MATCH($B207,Base_Dados!$B:$B,0))-MIN(Base_Dados!AL$5:AL$98)) /
(IF(MAX(Base_Dados!AL$5:AL$98)-MIN(Base_Dados!AL$5:AL$98)=0,1,MAX(Base_Dados!AL$5:AL$98)-MIN(Base_Dados!AL$5:AL$98)))) * AL$1)))</f>
        <v>0</v>
      </c>
      <c r="AM207" s="106">
        <f>IF(INDEX(Base_Dados!AM:AM,MATCH($B207,Base_Dados!$B:$B,0))=0,0,
MAX(0, MIN(AM$1,
((INDEX(Base_Dados!AM:AM,MATCH($B207,Base_Dados!$B:$B,0))-MIN(Base_Dados!AM$5:AM$98)) /
(IF(MAX(Base_Dados!AM$5:AM$98)-MIN(Base_Dados!AM$5:AM$98)=0,1,MAX(Base_Dados!AM$5:AM$98)-MIN(Base_Dados!AM$5:AM$98)))) * AM$1)))</f>
        <v>0</v>
      </c>
      <c r="AN207" s="106">
        <f>IF(INDEX(Base_Dados!AN:AN,MATCH($B207,Base_Dados!$B:$B,0))=0,0,
MAX(0, MIN(AN$1,
((INDEX(Base_Dados!AN:AN,MATCH($B207,Base_Dados!$B:$B,0))-MIN(Base_Dados!AN$5:AN$98)) /
(IF(MAX(Base_Dados!AN$5:AN$98)-MIN(Base_Dados!AN$5:AN$98)=0,1,MAX(Base_Dados!AN$5:AN$98)-MIN(Base_Dados!AN$5:AN$98)))) * AN$1)))</f>
        <v>0</v>
      </c>
      <c r="AO207" s="106">
        <f>IF(INDEX(Base_Dados!AO:AO,MATCH($B207,Base_Dados!$B:$B,0))=0,0,
MAX(0, MIN(AO$1,
((INDEX(Base_Dados!AO:AO,MATCH($B207,Base_Dados!$B:$B,0))-MIN(Base_Dados!AO$5:AO$98)) /
(IF(MAX(Base_Dados!AO$5:AO$98)-MIN(Base_Dados!AO$5:AO$98)=0,1,MAX(Base_Dados!AO$5:AO$98)-MIN(Base_Dados!AO$5:AO$98)))) * AO$1)))</f>
        <v>0</v>
      </c>
      <c r="AP207" s="106">
        <f>IF(INDEX(Base_Dados!AP:AP,MATCH($B207,Base_Dados!$B:$B,0))=0,0,
MAX(0, MIN(AP$1,
((INDEX(Base_Dados!AP:AP,MATCH($B207,Base_Dados!$B:$B,0))-MIN(Base_Dados!AP$5:AP$98)) /
(IF(MAX(Base_Dados!AP$5:AP$98)-MIN(Base_Dados!AP$5:AP$98)=0,1,MAX(Base_Dados!AP$5:AP$98)-MIN(Base_Dados!AP$5:AP$98)))) * AP$1)))</f>
        <v>0</v>
      </c>
      <c r="AQ207" s="106">
        <f>IF(INDEX(Base_Dados!AQ:AQ,MATCH($B207,Base_Dados!$B:$B,0))=0,0,
MAX(0, MIN(AQ$1,
((INDEX(Base_Dados!AQ:AQ,MATCH($B207,Base_Dados!$B:$B,0))-MIN(Base_Dados!AQ$5:AQ$98)) /
(IF(MAX(Base_Dados!AQ$5:AQ$98)-MIN(Base_Dados!AQ$5:AQ$98)=0,1,MAX(Base_Dados!AQ$5:AQ$98)-MIN(Base_Dados!AQ$5:AQ$98)))) * AQ$1)))</f>
        <v>0</v>
      </c>
      <c r="AR207" s="106">
        <f>IF(INDEX(Base_Dados!AR:AR,MATCH($B207,Base_Dados!$B:$B,0))=0,0,
MAX(0, MIN(AR$1,
((INDEX(Base_Dados!AR:AR,MATCH($B207,Base_Dados!$B:$B,0))-MIN(Base_Dados!AR$5:AR$98)) /
(IF(MAX(Base_Dados!AR$5:AR$98)-MIN(Base_Dados!AR$5:AR$98)=0,1,MAX(Base_Dados!AR$5:AR$98)-MIN(Base_Dados!AR$5:AR$98)))) * AR$1)))</f>
        <v>0</v>
      </c>
      <c r="AS207" s="106">
        <f>IF(INDEX(Base_Dados!AS:AS,MATCH($B207,Base_Dados!$B:$B,0))=0,0,
MAX(0, MIN(AS$1,
((INDEX(Base_Dados!AS:AS,MATCH($B207,Base_Dados!$B:$B,0))-MIN(Base_Dados!AS$5:AS$98)) /
(IF(MAX(Base_Dados!AS$5:AS$98)-MIN(Base_Dados!AS$5:AS$98)=0,1,MAX(Base_Dados!AS$5:AS$98)-MIN(Base_Dados!AS$5:AS$98)))) * AS$1)))</f>
        <v>0</v>
      </c>
      <c r="AT207" s="106">
        <f>IF(INDEX(Base_Dados!AT:AT,MATCH($B207,Base_Dados!$B:$B,0))=0,0,
MAX(0, MIN(AT$1,
((INDEX(Base_Dados!AT:AT,MATCH($B207,Base_Dados!$B:$B,0))-MIN(Base_Dados!AT$5:AT$98)) /
(IF(MAX(Base_Dados!AT$5:AT$98)-MIN(Base_Dados!AT$5:AT$98)=0,1,MAX(Base_Dados!AT$5:AT$98)-MIN(Base_Dados!AT$5:AT$98)))) * AT$1)))</f>
        <v>0</v>
      </c>
      <c r="AU207" s="106">
        <f>IF(INDEX(Base_Dados!AU:AU,MATCH($B207,Base_Dados!$B:$B,0))=0,0,
MAX(0, MIN(AU$1,
((INDEX(Base_Dados!AU:AU,MATCH($B207,Base_Dados!$B:$B,0))-MIN(Base_Dados!AU$5:AU$98)) /
(IF(MAX(Base_Dados!AU$5:AU$98)-MIN(Base_Dados!AU$5:AU$98)=0,1,MAX(Base_Dados!AU$5:AU$98)-MIN(Base_Dados!AU$5:AU$98)))) * AU$1)))</f>
        <v>0</v>
      </c>
      <c r="AV207" s="106">
        <f>IF(INDEX(Base_Dados!AV:AV,MATCH($B207,Base_Dados!$B:$B,0))=0,0,
MAX(0, MIN(AV$1,
((INDEX(Base_Dados!AV:AV,MATCH($B207,Base_Dados!$B:$B,0))-MIN(Base_Dados!AV$5:AV$98)) /
(IF(MAX(Base_Dados!AV$5:AV$98)-MIN(Base_Dados!AV$5:AV$98)=0,1,MAX(Base_Dados!AV$5:AV$98)-MIN(Base_Dados!AV$5:AV$98)))) * AV$1)))</f>
        <v>0</v>
      </c>
      <c r="AW207" s="106">
        <f>IF(INDEX(Base_Dados!AW:AW,MATCH($B207,Base_Dados!$B:$B,0))=0,0,
MAX(0, MIN(AW$1,
((INDEX(Base_Dados!AW:AW,MATCH($B207,Base_Dados!$B:$B,0))-MIN(Base_Dados!AW$5:AW$98)) /
(IF(MAX(Base_Dados!AW$5:AW$98)-MIN(Base_Dados!AW$5:AW$98)=0,1,MAX(Base_Dados!AW$5:AW$98)-MIN(Base_Dados!AW$5:AW$98)))) * AW$1)))</f>
        <v>0</v>
      </c>
      <c r="AX207" s="106">
        <f>IF(INDEX(Base_Dados!AX:AX,MATCH($B207,Base_Dados!$B:$B,0))=0,0,
MAX(0, MIN(AX$1,
((INDEX(Base_Dados!AX:AX,MATCH($B207,Base_Dados!$B:$B,0))-MIN(Base_Dados!AX$5:AX$98)) /
(IF(MAX(Base_Dados!AX$5:AX$98)-MIN(Base_Dados!AX$5:AX$98)=0,1,MAX(Base_Dados!AX$5:AX$98)-MIN(Base_Dados!AX$5:AX$98)))) * AX$1)))</f>
        <v>0</v>
      </c>
      <c r="AY207" s="106">
        <f>IF(INDEX(Base_Dados!AY:AY,MATCH($B207,Base_Dados!$B:$B,0))=0,0,
MAX(0, MIN(AY$1,
((INDEX(Base_Dados!AY:AY,MATCH($B207,Base_Dados!$B:$B,0))-MIN(Base_Dados!AY$5:AY$98)) /
(IF(MAX(Base_Dados!AY$5:AY$98)-MIN(Base_Dados!AY$5:AY$98)=0,1,MAX(Base_Dados!AY$5:AY$98)-MIN(Base_Dados!AY$5:AY$98)))) * AY$1)))</f>
        <v>1.6485328058028356E-3</v>
      </c>
      <c r="AZ207" s="106">
        <f>IF(INDEX(Base_Dados!AZ:AZ,MATCH($B207,Base_Dados!$B:$B,0))=0,0,
MAX(0, MIN(AZ$1,
((INDEX(Base_Dados!AZ:AZ,MATCH($B207,Base_Dados!$B:$B,0))-MIN(Base_Dados!AZ$5:AZ$98)) /
(IF(MAX(Base_Dados!AZ$5:AZ$98)-MIN(Base_Dados!AZ$5:AZ$98)=0,1,MAX(Base_Dados!AZ$5:AZ$98)-MIN(Base_Dados!AZ$5:AZ$98)))) * AZ$1)))</f>
        <v>0.5</v>
      </c>
      <c r="BA207" s="106">
        <f>IF(INDEX(Base_Dados!BA:BA,MATCH($B207,Base_Dados!$B:$B,0))=0,0,
MAX(0, MIN(BA$1,
((INDEX(Base_Dados!BA:BA,MATCH($B207,Base_Dados!$B:$B,0))-MIN(Base_Dados!BA$5:BA$98)) /
(IF(MAX(Base_Dados!BA$5:BA$98)-MIN(Base_Dados!BA$5:BA$98)=0,1,MAX(Base_Dados!BA$5:BA$98)-MIN(Base_Dados!BA$5:BA$98)))) * BA$1)))</f>
        <v>4.0897888496636246E-2</v>
      </c>
      <c r="BB207" s="106">
        <f>IF(INDEX(Base_Dados!BB:BB,MATCH($B207,Base_Dados!$B:$B,0))=0,0,
MAX(0, MIN(BB$1,
((INDEX(Base_Dados!BB:BB,MATCH($B207,Base_Dados!$B:$B,0))-MIN(Base_Dados!BB$5:BB$98)) /
(IF(MAX(Base_Dados!BB$5:BB$98)-MIN(Base_Dados!BB$5:BB$98)=0,1,MAX(Base_Dados!BB$5:BB$98)-MIN(Base_Dados!BB$5:BB$98)))) * BB$1)))</f>
        <v>5.3709961891350171E-5</v>
      </c>
      <c r="BC207" s="106">
        <f>IF(INDEX(Base_Dados!BC:BC,MATCH($B207,Base_Dados!$B:$B,0))=0,0,
MAX(0, MIN(BC$1,
((INDEX(Base_Dados!BC:BC,MATCH($B207,Base_Dados!$B:$B,0))-MIN(Base_Dados!BC$5:BC$98)) /
(IF(MAX(Base_Dados!BC$5:BC$98)-MIN(Base_Dados!BC$5:BC$98)=0,1,MAX(Base_Dados!BC$5:BC$98)-MIN(Base_Dados!BC$5:BC$98)))) * BC$1)))</f>
        <v>4.5785079450579046E-2</v>
      </c>
      <c r="BD207" s="106">
        <f>IF(INDEX(Base_Dados!BD:BD,MATCH($B207,Base_Dados!$B:$B,0))=0,0,
MAX(0, MIN(BD$1,
((INDEX(Base_Dados!BD:BD,MATCH($B207,Base_Dados!$B:$B,0))-MIN(Base_Dados!BD$5:BD$98)) /
(IF(MAX(Base_Dados!BD$5:BD$98)-MIN(Base_Dados!BD$5:BD$98)=0,1,MAX(Base_Dados!BD$5:BD$98)-MIN(Base_Dados!BD$5:BD$98)))) * BD$1)))</f>
        <v>1.2464510767952358E-2</v>
      </c>
      <c r="BE207" s="106">
        <f>IF(INDEX(Base_Dados!BE:BE,MATCH($B207,Base_Dados!$B:$B,0))=0,0,
MAX(0, MIN(BE$1,
((INDEX(Base_Dados!BE:BE,MATCH($B207,Base_Dados!$B:$B,0))-MIN(Base_Dados!BE$5:BE$98)) /
(IF(MAX(Base_Dados!BE$5:BE$98)-MIN(Base_Dados!BE$5:BE$98)=0,1,MAX(Base_Dados!BE$5:BE$98)-MIN(Base_Dados!BE$5:BE$98)))) * BE$1)))</f>
        <v>8.0280983442047163E-2</v>
      </c>
      <c r="BF207" s="106">
        <f>IF(INDEX(Base_Dados!BF:BF,MATCH($B207,Base_Dados!$B:$B,0))=0,0,
MAX(0, MIN(BF$1,
((INDEX(Base_Dados!BF:BF,MATCH($B207,Base_Dados!$B:$B,0))-MIN(Base_Dados!BF$5:BF$98)) /
(IF(MAX(Base_Dados!BF$5:BF$98)-MIN(Base_Dados!BF$5:BF$98)=0,1,MAX(Base_Dados!BF$5:BF$98)-MIN(Base_Dados!BF$5:BF$98)))) * BF$1)))</f>
        <v>0</v>
      </c>
      <c r="BG207" s="106">
        <f>IF(INDEX(Base_Dados!BG:BG,MATCH($B207,Base_Dados!$B:$B,0))=0,0,
MAX(0, MIN(BG$1,
((INDEX(Base_Dados!BG:BG,MATCH($B207,Base_Dados!$B:$B,0))-MIN(Base_Dados!BG$5:BG$98)) /
(IF(MAX(Base_Dados!BG$5:BG$98)-MIN(Base_Dados!BG$5:BG$98)=0,1,MAX(Base_Dados!BG$5:BG$98)-MIN(Base_Dados!BG$5:BG$98)))) * BG$1)))</f>
        <v>0</v>
      </c>
      <c r="BH207" s="106">
        <f>IF(INDEX(Base_Dados!BH:BH,MATCH($B207,Base_Dados!$B:$B,0))=0,0,
MAX(0, MIN(BH$1,
((INDEX(Base_Dados!BH:BH,MATCH($B207,Base_Dados!$B:$B,0))-MIN(Base_Dados!BH$5:BH$98)) /
(IF(MAX(Base_Dados!BH$5:BH$98)-MIN(Base_Dados!BH$5:BH$98)=0,1,MAX(Base_Dados!BH$5:BH$98)-MIN(Base_Dados!BH$5:BH$98)))) * BH$1)))</f>
        <v>6.5934065934065936E-2</v>
      </c>
      <c r="BI207" s="106">
        <f>IF(INDEX(Base_Dados!BI:BI,MATCH($B207,Base_Dados!$B:$B,0))=0,0,
MAX(0, MIN(BI$1,
((INDEX(Base_Dados!BI:BI,MATCH($B207,Base_Dados!$B:$B,0))-MIN(Base_Dados!BI$5:BI$98)) /
(IF(MAX(Base_Dados!BI$5:BI$98)-MIN(Base_Dados!BI$5:BI$98)=0,1,MAX(Base_Dados!BI$5:BI$98)-MIN(Base_Dados!BI$5:BI$98)))) * BI$1)))</f>
        <v>3.1201248049921998E-2</v>
      </c>
      <c r="BJ207" s="106">
        <f>IF(INDEX(Base_Dados!BJ:BJ,MATCH($B207,Base_Dados!$B:$B,0))=0,0,
MAX(0, MIN(BJ$1,
((INDEX(Base_Dados!BJ:BJ,MATCH($B207,Base_Dados!$B:$B,0))-MIN(Base_Dados!BJ$5:BJ$98)) /
(IF(MAX(Base_Dados!BJ$5:BJ$98)-MIN(Base_Dados!BJ$5:BJ$98)=0,1,MAX(Base_Dados!BJ$5:BJ$98)-MIN(Base_Dados!BJ$5:BJ$98)))) * BJ$1)))</f>
        <v>1.0526315789473684E-2</v>
      </c>
      <c r="BK207" s="106">
        <f>IF(INDEX(Base_Dados!BK:BK,MATCH($B207,Base_Dados!$B:$B,0))=0,0,
MAX(0, MIN(BK$1,
((INDEX(Base_Dados!BK:BK,MATCH($B207,Base_Dados!$B:$B,0))-MIN(Base_Dados!BK$5:BK$98)) /
(IF(MAX(Base_Dados!BK$5:BK$98)-MIN(Base_Dados!BK$5:BK$98)=0,1,MAX(Base_Dados!BK$5:BK$98)-MIN(Base_Dados!BK$5:BK$98)))) * BK$1)))</f>
        <v>0</v>
      </c>
      <c r="BL207" s="106">
        <f>IF(INDEX(Base_Dados!BL:BL,MATCH($B207,Base_Dados!$B:$B,0))=0,0,
MAX(0, MIN(BL$1,
((INDEX(Base_Dados!BL:BL,MATCH($B207,Base_Dados!$B:$B,0))-MIN(Base_Dados!BL$5:BL$98)) /
(IF(MAX(Base_Dados!BL$5:BL$98)-MIN(Base_Dados!BL$5:BL$98)=0,1,MAX(Base_Dados!BL$5:BL$98)-MIN(Base_Dados!BL$5:BL$98)))) * BL$1)))</f>
        <v>5.7003257328990226E-2</v>
      </c>
      <c r="BM207" s="106">
        <f>IF(INDEX(Base_Dados!BM:BM,MATCH($B207,Base_Dados!$B:$B,0))=0,0,
MAX(0, MIN(BM$1,
((INDEX(Base_Dados!BM:BM,MATCH($B207,Base_Dados!$B:$B,0))-MIN(Base_Dados!BM$5:BM$98)) /
(IF(MAX(Base_Dados!BM$5:BM$98)-MIN(Base_Dados!BM$5:BM$98)=0,1,MAX(Base_Dados!BM$5:BM$98)-MIN(Base_Dados!BM$5:BM$98)))) * BM$1)))</f>
        <v>0.30104851608317079</v>
      </c>
      <c r="BN207" s="106">
        <f>IF(INDEX(Base_Dados!BN:BN,MATCH($B207,Base_Dados!$B:$B,0))=0,0,
MAX(0, MIN(BN$1,
((INDEX(Base_Dados!BN:BN,MATCH($B207,Base_Dados!$B:$B,0))-MIN(Base_Dados!BN$5:BN$98)) /
(IF(MAX(Base_Dados!BN$5:BN$98)-MIN(Base_Dados!BN$5:BN$98)=0,1,MAX(Base_Dados!BN$5:BN$98)-MIN(Base_Dados!BN$5:BN$98)))) * BN$1)))</f>
        <v>0.54857071267169855</v>
      </c>
      <c r="BO207" s="106">
        <f>IF(INDEX(Base_Dados!BO:BO,MATCH($B207,Base_Dados!$B:$B,0))=0,0,
MAX(0, MIN(BO$1,
((INDEX(Base_Dados!BO:BO,MATCH($B207,Base_Dados!$B:$B,0))-MIN(Base_Dados!BO$5:BO$98)) /
(IF(MAX(Base_Dados!BO$5:BO$98)-MIN(Base_Dados!BO$5:BO$98)=0,1,MAX(Base_Dados!BO$5:BO$98)-MIN(Base_Dados!BO$5:BO$98)))) * BO$1)))</f>
        <v>0</v>
      </c>
      <c r="BP207" s="106">
        <f t="shared" si="12"/>
        <v>10.326218825226475</v>
      </c>
      <c r="BQ207" s="111">
        <f t="shared" si="13"/>
        <v>0.37594167719361182</v>
      </c>
      <c r="BR207" s="112">
        <f t="shared" si="14"/>
        <v>6.1433363715588551E-2</v>
      </c>
      <c r="BS207" s="113">
        <f t="shared" si="15"/>
        <v>10.264785461510886</v>
      </c>
    </row>
    <row r="208" spans="1:71">
      <c r="A208" s="21">
        <v>27010</v>
      </c>
      <c r="B208" s="21" t="s">
        <v>136</v>
      </c>
      <c r="C208" s="21" t="s">
        <v>132</v>
      </c>
      <c r="D208" s="105">
        <f>IF(INDEX(Base_Dados!D:D,MATCH($B208,Base_Dados!$B:$B,0))=0,0,
MAX(0, MIN(D$1,
((INDEX(Base_Dados!D:D,MATCH($B208,Base_Dados!$B:$B,0))-MIN(Base_Dados!D$5:D$98)) /
(IF(MAX(Base_Dados!D$5:D$98)-MIN(Base_Dados!D$5:D$98)=0,1,MAX(Base_Dados!D$5:D$98)-MIN(Base_Dados!D$5:D$98)))) * D$1)))</f>
        <v>0.11455154545878474</v>
      </c>
      <c r="E208" s="106">
        <f>IF(INDEX(Base_Dados!E:E,MATCH($B208,Base_Dados!$B:$B,0))=0,0,
MAX(0, MIN(E$1,
((INDEX(Base_Dados!E:E,MATCH($B208,Base_Dados!$B:$B,0))-MIN(Base_Dados!E$5:E$98)) /
(IF(MAX(Base_Dados!E$5:E$98)-MIN(Base_Dados!E$5:E$98)=0,1,MAX(Base_Dados!E$5:E$98)-MIN(Base_Dados!E$5:E$98)))) * E$1)))</f>
        <v>3.9235108537920171E-2</v>
      </c>
      <c r="F208" s="106">
        <f>IF(INDEX(Base_Dados!F:F,MATCH($B208,Base_Dados!$B:$B,0))=0,0,
MAX(0, MIN(F$1,
((INDEX(Base_Dados!F:F,MATCH($B208,Base_Dados!$B:$B,0))-MIN(Base_Dados!F$5:F$98)) /
(IF(MAX(Base_Dados!F$5:F$98)-MIN(Base_Dados!F$5:F$98)=0,1,MAX(Base_Dados!F$5:F$98)-MIN(Base_Dados!F$5:F$98)))) * F$1)))</f>
        <v>3.5450475128936579E-2</v>
      </c>
      <c r="G208" s="106">
        <f>IF(INDEX(Base_Dados!G:G,MATCH($B208,Base_Dados!$B:$B,0))=0,0,
MAX(0, MIN(G$1,
((INDEX(Base_Dados!G:G,MATCH($B208,Base_Dados!$B:$B,0))-MIN(Base_Dados!G$5:G$98)) /
(IF(MAX(Base_Dados!G$5:G$98)-MIN(Base_Dados!G$5:G$98)=0,1,MAX(Base_Dados!G$5:G$98)-MIN(Base_Dados!G$5:G$98)))) * G$1)))</f>
        <v>3.6900701925332464E-2</v>
      </c>
      <c r="H208" s="106">
        <f>IF(INDEX(Base_Dados!H:H,MATCH($B208,Base_Dados!$B:$B,0))=0,0,
MAX(0, MIN(H$1,
((INDEX(Base_Dados!H:H,MATCH($B208,Base_Dados!$B:$B,0))-MIN(Base_Dados!H$5:H$98)) /
(IF(MAX(Base_Dados!H$5:H$98)-MIN(Base_Dados!H$5:H$98)=0,1,MAX(Base_Dados!H$5:H$98)-MIN(Base_Dados!H$5:H$98)))) * H$1)))</f>
        <v>4.3274670721617212E-2</v>
      </c>
      <c r="I208" s="106">
        <f>IF(INDEX(Base_Dados!I:I,MATCH($B208,Base_Dados!$B:$B,0))=0,0,
MAX(0, MIN(I$1,
((INDEX(Base_Dados!I:I,MATCH($B208,Base_Dados!$B:$B,0))-MIN(Base_Dados!I$5:I$98)) /
(IF(MAX(Base_Dados!I$5:I$98)-MIN(Base_Dados!I$5:I$98)=0,1,MAX(Base_Dados!I$5:I$98)-MIN(Base_Dados!I$5:I$98)))) * I$1)))</f>
        <v>3.9618406042120802E-2</v>
      </c>
      <c r="J208" s="106">
        <f>IF(INDEX(Base_Dados!J:J,MATCH($B208,Base_Dados!$B:$B,0))=0,0,
MAX(0, MIN(J$1,
((INDEX(Base_Dados!J:J,MATCH($B208,Base_Dados!$B:$B,0))-MIN(Base_Dados!J$5:J$98)) /
(IF(MAX(Base_Dados!J$5:J$98)-MIN(Base_Dados!J$5:J$98)=0,1,MAX(Base_Dados!J$5:J$98)-MIN(Base_Dados!J$5:J$98)))) * J$1)))</f>
        <v>3.8225236398569062E-2</v>
      </c>
      <c r="K208" s="106">
        <f>IF(INDEX(Base_Dados!K:K,MATCH($B208,Base_Dados!$B:$B,0))=0,0,
MAX(0, MIN(K$1,
((INDEX(Base_Dados!K:K,MATCH($B208,Base_Dados!$B:$B,0))-MIN(Base_Dados!K$5:K$98)) /
(IF(MAX(Base_Dados!K$5:K$98)-MIN(Base_Dados!K$5:K$98)=0,1,MAX(Base_Dados!K$5:K$98)-MIN(Base_Dados!K$5:K$98)))) * K$1)))</f>
        <v>4.3023255813953491E-2</v>
      </c>
      <c r="L208" s="106">
        <f>IF(INDEX(Base_Dados!L:L,MATCH($B208,Base_Dados!$B:$B,0))=0,0,
MAX(0, MIN(L$1,
((INDEX(Base_Dados!L:L,MATCH($B208,Base_Dados!$B:$B,0))-MIN(Base_Dados!L$5:L$98)) /
(IF(MAX(Base_Dados!L$5:L$98)-MIN(Base_Dados!L$5:L$98)=0,1,MAX(Base_Dados!L$5:L$98)-MIN(Base_Dados!L$5:L$98)))) * L$1)))</f>
        <v>4.16708281155167E-2</v>
      </c>
      <c r="M208" s="106">
        <f>IF(INDEX(Base_Dados!M:M,MATCH($B208,Base_Dados!$B:$B,0))=0,0,
MAX(0, MIN(M$1,
((INDEX(Base_Dados!M:M,MATCH($B208,Base_Dados!$B:$B,0))-MIN(Base_Dados!M$5:M$98)) /
(IF(MAX(Base_Dados!M$5:M$98)-MIN(Base_Dados!M$5:M$98)=0,1,MAX(Base_Dados!M$5:M$98)-MIN(Base_Dados!M$5:M$98)))) * M$1)))</f>
        <v>3.933527696793003E-2</v>
      </c>
      <c r="N208" s="106">
        <f>IF(INDEX(Base_Dados!N:N,MATCH($B208,Base_Dados!$B:$B,0))=0,0,
MAX(0, MIN(N$1,
((INDEX(Base_Dados!N:N,MATCH($B208,Base_Dados!$B:$B,0))-MIN(Base_Dados!N$5:N$98)) /
(IF(MAX(Base_Dados!N$5:N$98)-MIN(Base_Dados!N$5:N$98)=0,1,MAX(Base_Dados!N$5:N$98)-MIN(Base_Dados!N$5:N$98)))) * N$1)))</f>
        <v>3.975437475597203E-2</v>
      </c>
      <c r="O208" s="106">
        <f>IF(INDEX(Base_Dados!O:O,MATCH($B208,Base_Dados!$B:$B,0))=0,0,
MAX(0, MIN(O$1,
((INDEX(Base_Dados!O:O,MATCH($B208,Base_Dados!$B:$B,0))-MIN(Base_Dados!O$5:O$98)) /
(IF(MAX(Base_Dados!O$5:O$98)-MIN(Base_Dados!O$5:O$98)=0,1,MAX(Base_Dados!O$5:O$98)-MIN(Base_Dados!O$5:O$98)))) * O$1)))</f>
        <v>4.1195161380233013E-2</v>
      </c>
      <c r="P208" s="106">
        <f>IF(INDEX(Base_Dados!P:P,MATCH($B208,Base_Dados!$B:$B,0))=0,0,
MAX(0, MIN(P$1,
((INDEX(Base_Dados!P:P,MATCH($B208,Base_Dados!$B:$B,0))-MIN(Base_Dados!P$5:P$98)) /
(IF(MAX(Base_Dados!P$5:P$98)-MIN(Base_Dados!P$5:P$98)=0,1,MAX(Base_Dados!P$5:P$98)-MIN(Base_Dados!P$5:P$98)))) * P$1)))</f>
        <v>4.1029106987142072E-2</v>
      </c>
      <c r="Q208" s="106">
        <f>IF(INDEX(Base_Dados!Q:Q,MATCH($B208,Base_Dados!$B:$B,0))=0,0,
MAX(0, MIN(Q$1,
((INDEX(Base_Dados!Q:Q,MATCH($B208,Base_Dados!$B:$B,0))-MIN(Base_Dados!Q$5:Q$98)) /
(IF(MAX(Base_Dados!Q$5:Q$98)-MIN(Base_Dados!Q$5:Q$98)=0,1,MAX(Base_Dados!Q$5:Q$98)-MIN(Base_Dados!Q$5:Q$98)))) * Q$1)))</f>
        <v>7.3719130114264647E-3</v>
      </c>
      <c r="R208" s="106">
        <f>IF(INDEX(Base_Dados!R:R,MATCH($B208,Base_Dados!$B:$B,0))=0,0,
MAX(0, MIN(R$1,
((INDEX(Base_Dados!R:R,MATCH($B208,Base_Dados!$B:$B,0))-MIN(Base_Dados!R$5:R$98)) /
(IF(MAX(Base_Dados!R$5:R$98)-MIN(Base_Dados!R$5:R$98)=0,1,MAX(Base_Dados!R$5:R$98)-MIN(Base_Dados!R$5:R$98)))) * R$1)))</f>
        <v>1.0739235853547822E-2</v>
      </c>
      <c r="S208" s="106">
        <f>IF(INDEX(Base_Dados!S:S,MATCH($B208,Base_Dados!$B:$B,0))=0,0,
MAX(0, MIN(S$1,
((INDEX(Base_Dados!S:S,MATCH($B208,Base_Dados!$B:$B,0))-MIN(Base_Dados!S$5:S$98)) /
(IF(MAX(Base_Dados!S$5:S$98)-MIN(Base_Dados!S$5:S$98)=0,1,MAX(Base_Dados!S$5:S$98)-MIN(Base_Dados!S$5:S$98)))) * S$1)))</f>
        <v>1.6640455328390626E-2</v>
      </c>
      <c r="T208" s="106">
        <f>IF(INDEX(Base_Dados!T:T,MATCH($B208,Base_Dados!$B:$B,0))=0,0,
MAX(0, MIN(T$1,
((INDEX(Base_Dados!T:T,MATCH($B208,Base_Dados!$B:$B,0))-MIN(Base_Dados!T$5:T$98)) /
(IF(MAX(Base_Dados!T$5:T$98)-MIN(Base_Dados!T$5:T$98)=0,1,MAX(Base_Dados!T$5:T$98)-MIN(Base_Dados!T$5:T$98)))) * T$1)))</f>
        <v>0.33909706188752076</v>
      </c>
      <c r="U208" s="106">
        <f>IF(INDEX(Base_Dados!U:U,MATCH($B208,Base_Dados!$B:$B,0))=0,0,
MAX(0, MIN(U$1,
((INDEX(Base_Dados!U:U,MATCH($B208,Base_Dados!$B:$B,0))-MIN(Base_Dados!U$5:U$98)) /
(IF(MAX(Base_Dados!U$5:U$98)-MIN(Base_Dados!U$5:U$98)=0,1,MAX(Base_Dados!U$5:U$98)-MIN(Base_Dados!U$5:U$98)))) * U$1)))</f>
        <v>0.81598298838156891</v>
      </c>
      <c r="V208" s="106">
        <f>IF(INDEX(Base_Dados!V:V,MATCH($B208,Base_Dados!$B:$B,0))=0,0,
MAX(0, MIN(V$1,
((INDEX(Base_Dados!V:V,MATCH($B208,Base_Dados!$B:$B,0))-MIN(Base_Dados!V$5:V$98)) /
(IF(MAX(Base_Dados!V$5:V$98)-MIN(Base_Dados!V$5:V$98)=0,1,MAX(Base_Dados!V$5:V$98)-MIN(Base_Dados!V$5:V$98)))) * V$1)))</f>
        <v>1.2188628070350106E-2</v>
      </c>
      <c r="W208" s="106">
        <f>IF(INDEX(Base_Dados!W:W,MATCH($B208,Base_Dados!$B:$B,0))=0,0,
MAX(0, MIN(W$1,
((INDEX(Base_Dados!W:W,MATCH($B208,Base_Dados!$B:$B,0))-MIN(Base_Dados!W$5:W$98)) /
(IF(MAX(Base_Dados!W$5:W$98)-MIN(Base_Dados!W$5:W$98)=0,1,MAX(Base_Dados!W$5:W$98)-MIN(Base_Dados!W$5:W$98)))) * W$1)))</f>
        <v>2.1670043559409238</v>
      </c>
      <c r="X208" s="106">
        <f>IF(INDEX(Base_Dados!X:X,MATCH($B208,Base_Dados!$B:$B,0))=0,0,
MAX(0, MIN(X$1,
((INDEX(Base_Dados!X:X,MATCH($B208,Base_Dados!$B:$B,0))-MIN(Base_Dados!X$5:X$98)) /
(IF(MAX(Base_Dados!X$5:X$98)-MIN(Base_Dados!X$5:X$98)=0,1,MAX(Base_Dados!X$5:X$98)-MIN(Base_Dados!X$5:X$98)))) * X$1)))</f>
        <v>0</v>
      </c>
      <c r="Y208" s="106">
        <f>IF(INDEX(Base_Dados!Y:Y,MATCH($B208,Base_Dados!$B:$B,0))=0,0,
MAX(0, MIN(Y$1,
((INDEX(Base_Dados!Y:Y,MATCH($B208,Base_Dados!$B:$B,0))-MIN(Base_Dados!Y$5:Y$98)) /
(IF(MAX(Base_Dados!Y$5:Y$98)-MIN(Base_Dados!Y$5:Y$98)=0,1,MAX(Base_Dados!Y$5:Y$98)-MIN(Base_Dados!Y$5:Y$98)))) * Y$1)))</f>
        <v>0</v>
      </c>
      <c r="Z208" s="106">
        <f>IF(INDEX(Base_Dados!Z:Z,MATCH($B208,Base_Dados!$B:$B,0))=0,0,
MAX(0, MIN(Z$1,
((INDEX(Base_Dados!Z:Z,MATCH($B208,Base_Dados!$B:$B,0))-MIN(Base_Dados!Z$5:Z$98)) /
(IF(MAX(Base_Dados!Z$5:Z$98)-MIN(Base_Dados!Z$5:Z$98)=0,1,MAX(Base_Dados!Z$5:Z$98)-MIN(Base_Dados!Z$5:Z$98)))) * Z$1)))</f>
        <v>0</v>
      </c>
      <c r="AA208" s="106">
        <f>IF(INDEX(Base_Dados!AA:AA,MATCH($B208,Base_Dados!$B:$B,0))=0,0,
MAX(0, MIN(AA$1,
((INDEX(Base_Dados!AA:AA,MATCH($B208,Base_Dados!$B:$B,0))-MIN(Base_Dados!AA$5:AA$98)) /
(IF(MAX(Base_Dados!AA$5:AA$98)-MIN(Base_Dados!AA$5:AA$98)=0,1,MAX(Base_Dados!AA$5:AA$98)-MIN(Base_Dados!AA$5:AA$98)))) * AA$1)))</f>
        <v>0</v>
      </c>
      <c r="AB208" s="106">
        <f>IF(INDEX(Base_Dados!AB:AB,MATCH($B208,Base_Dados!$B:$B,0))=0,0,
MAX(0, MIN(AB$1,
((INDEX(Base_Dados!AB:AB,MATCH($B208,Base_Dados!$B:$B,0))-MIN(Base_Dados!AB$5:AB$98)) /
(IF(MAX(Base_Dados!AB$5:AB$98)-MIN(Base_Dados!AB$5:AB$98)=0,1,MAX(Base_Dados!AB$5:AB$98)-MIN(Base_Dados!AB$5:AB$98)))) * AB$1)))</f>
        <v>0</v>
      </c>
      <c r="AC208" s="106">
        <f>IF(INDEX(Base_Dados!AC:AC,MATCH($B208,Base_Dados!$B:$B,0))=0,0,
MAX(0, MIN(AC$1,
((INDEX(Base_Dados!AC:AC,MATCH($B208,Base_Dados!$B:$B,0))-MIN(Base_Dados!AC$5:AC$98)) /
(IF(MAX(Base_Dados!AC$5:AC$98)-MIN(Base_Dados!AC$5:AC$98)=0,1,MAX(Base_Dados!AC$5:AC$98)-MIN(Base_Dados!AC$5:AC$98)))) * AC$1)))</f>
        <v>1.3568365773752169E-2</v>
      </c>
      <c r="AD208" s="106">
        <f>IF(INDEX(Base_Dados!AD:AD,MATCH($B208,Base_Dados!$B:$B,0))=0,0,
MAX(0, MIN(AD$1,
((INDEX(Base_Dados!AD:AD,MATCH($B208,Base_Dados!$B:$B,0))-MIN(Base_Dados!AD$5:AD$98)) /
(IF(MAX(Base_Dados!AD$5:AD$98)-MIN(Base_Dados!AD$5:AD$98)=0,1,MAX(Base_Dados!AD$5:AD$98)-MIN(Base_Dados!AD$5:AD$98)))) * AD$1)))</f>
        <v>1.0116846620322438E-2</v>
      </c>
      <c r="AE208" s="106">
        <f>IF(INDEX(Base_Dados!AE:AE,MATCH($B208,Base_Dados!$B:$B,0))=0,0,
MAX(0, MIN(AE$1,
((INDEX(Base_Dados!AE:AE,MATCH($B208,Base_Dados!$B:$B,0))-MIN(Base_Dados!AE$5:AE$98)) /
(IF(MAX(Base_Dados!AE$5:AE$98)-MIN(Base_Dados!AE$5:AE$98)=0,1,MAX(Base_Dados!AE$5:AE$98)-MIN(Base_Dados!AE$5:AE$98)))) * AE$1)))</f>
        <v>6.3425859341291538E-3</v>
      </c>
      <c r="AF208" s="106">
        <f>IF(INDEX(Base_Dados!AF:AF,MATCH($B208,Base_Dados!$B:$B,0))=0,0,
MAX(0, MIN(AF$1,
((INDEX(Base_Dados!AF:AF,MATCH($B208,Base_Dados!$B:$B,0))-MIN(Base_Dados!AF$5:AF$98)) /
(IF(MAX(Base_Dados!AF$5:AF$98)-MIN(Base_Dados!AF$5:AF$98)=0,1,MAX(Base_Dados!AF$5:AF$98)-MIN(Base_Dados!AF$5:AF$98)))) * AF$1)))</f>
        <v>1.0113547556658851E-2</v>
      </c>
      <c r="AG208" s="106">
        <f>IF(INDEX(Base_Dados!AG:AG,MATCH($B208,Base_Dados!$B:$B,0))=0,0,
MAX(0, MIN(AG$1,
((INDEX(Base_Dados!AG:AG,MATCH($B208,Base_Dados!$B:$B,0))-MIN(Base_Dados!AG$5:AG$98)) /
(IF(MAX(Base_Dados!AG$5:AG$98)-MIN(Base_Dados!AG$5:AG$98)=0,1,MAX(Base_Dados!AG$5:AG$98)-MIN(Base_Dados!AG$5:AG$98)))) * AG$1)))</f>
        <v>7.3719130114264647E-3</v>
      </c>
      <c r="AH208" s="106">
        <f>IF(INDEX(Base_Dados!AH:AH,MATCH($B208,Base_Dados!$B:$B,0))=0,0,
MAX(0, MIN(AH$1,
((INDEX(Base_Dados!AH:AH,MATCH($B208,Base_Dados!$B:$B,0))-MIN(Base_Dados!AH$5:AH$98)) /
(IF(MAX(Base_Dados!AH$5:AH$98)-MIN(Base_Dados!AH$5:AH$98)=0,1,MAX(Base_Dados!AH$5:AH$98)-MIN(Base_Dados!AH$5:AH$98)))) * AH$1)))</f>
        <v>1.4652978095337807</v>
      </c>
      <c r="AI208" s="106">
        <f>IF(INDEX(Base_Dados!AI:AI,MATCH($B208,Base_Dados!$B:$B,0))=0,0,
MAX(0, MIN(AI$1,
((INDEX(Base_Dados!AI:AI,MATCH($B208,Base_Dados!$B:$B,0))-MIN(Base_Dados!AI$5:AI$98)) /
(IF(MAX(Base_Dados!AI$5:AI$98)-MIN(Base_Dados!AI$5:AI$98)=0,1,MAX(Base_Dados!AI$5:AI$98)-MIN(Base_Dados!AI$5:AI$98)))) * AI$1)))</f>
        <v>0</v>
      </c>
      <c r="AJ208" s="106">
        <f>IF(INDEX(Base_Dados!AJ:AJ,MATCH($B208,Base_Dados!$B:$B,0))=0,0,
MAX(0, MIN(AJ$1,
((INDEX(Base_Dados!AJ:AJ,MATCH($B208,Base_Dados!$B:$B,0))-MIN(Base_Dados!AJ$5:AJ$98)) /
(IF(MAX(Base_Dados!AJ$5:AJ$98)-MIN(Base_Dados!AJ$5:AJ$98)=0,1,MAX(Base_Dados!AJ$5:AJ$98)-MIN(Base_Dados!AJ$5:AJ$98)))) * AJ$1)))</f>
        <v>0</v>
      </c>
      <c r="AK208" s="106">
        <f>IF(INDEX(Base_Dados!AK:AK,MATCH($B208,Base_Dados!$B:$B,0))=0,0,
MAX(0, MIN(AK$1,
((INDEX(Base_Dados!AK:AK,MATCH($B208,Base_Dados!$B:$B,0))-MIN(Base_Dados!AK$5:AK$98)) /
(IF(MAX(Base_Dados!AK$5:AK$98)-MIN(Base_Dados!AK$5:AK$98)=0,1,MAX(Base_Dados!AK$5:AK$98)-MIN(Base_Dados!AK$5:AK$98)))) * AK$1)))</f>
        <v>1.7241379310344827E-3</v>
      </c>
      <c r="AL208" s="106">
        <f>IF(INDEX(Base_Dados!AL:AL,MATCH($B208,Base_Dados!$B:$B,0))=0,0,
MAX(0, MIN(AL$1,
((INDEX(Base_Dados!AL:AL,MATCH($B208,Base_Dados!$B:$B,0))-MIN(Base_Dados!AL$5:AL$98)) /
(IF(MAX(Base_Dados!AL$5:AL$98)-MIN(Base_Dados!AL$5:AL$98)=0,1,MAX(Base_Dados!AL$5:AL$98)-MIN(Base_Dados!AL$5:AL$98)))) * AL$1)))</f>
        <v>0</v>
      </c>
      <c r="AM208" s="106">
        <f>IF(INDEX(Base_Dados!AM:AM,MATCH($B208,Base_Dados!$B:$B,0))=0,0,
MAX(0, MIN(AM$1,
((INDEX(Base_Dados!AM:AM,MATCH($B208,Base_Dados!$B:$B,0))-MIN(Base_Dados!AM$5:AM$98)) /
(IF(MAX(Base_Dados!AM$5:AM$98)-MIN(Base_Dados!AM$5:AM$98)=0,1,MAX(Base_Dados!AM$5:AM$98)-MIN(Base_Dados!AM$5:AM$98)))) * AM$1)))</f>
        <v>0</v>
      </c>
      <c r="AN208" s="106">
        <f>IF(INDEX(Base_Dados!AN:AN,MATCH($B208,Base_Dados!$B:$B,0))=0,0,
MAX(0, MIN(AN$1,
((INDEX(Base_Dados!AN:AN,MATCH($B208,Base_Dados!$B:$B,0))-MIN(Base_Dados!AN$5:AN$98)) /
(IF(MAX(Base_Dados!AN$5:AN$98)-MIN(Base_Dados!AN$5:AN$98)=0,1,MAX(Base_Dados!AN$5:AN$98)-MIN(Base_Dados!AN$5:AN$98)))) * AN$1)))</f>
        <v>0</v>
      </c>
      <c r="AO208" s="106">
        <f>IF(INDEX(Base_Dados!AO:AO,MATCH($B208,Base_Dados!$B:$B,0))=0,0,
MAX(0, MIN(AO$1,
((INDEX(Base_Dados!AO:AO,MATCH($B208,Base_Dados!$B:$B,0))-MIN(Base_Dados!AO$5:AO$98)) /
(IF(MAX(Base_Dados!AO$5:AO$98)-MIN(Base_Dados!AO$5:AO$98)=0,1,MAX(Base_Dados!AO$5:AO$98)-MIN(Base_Dados!AO$5:AO$98)))) * AO$1)))</f>
        <v>0</v>
      </c>
      <c r="AP208" s="106">
        <f>IF(INDEX(Base_Dados!AP:AP,MATCH($B208,Base_Dados!$B:$B,0))=0,0,
MAX(0, MIN(AP$1,
((INDEX(Base_Dados!AP:AP,MATCH($B208,Base_Dados!$B:$B,0))-MIN(Base_Dados!AP$5:AP$98)) /
(IF(MAX(Base_Dados!AP$5:AP$98)-MIN(Base_Dados!AP$5:AP$98)=0,1,MAX(Base_Dados!AP$5:AP$98)-MIN(Base_Dados!AP$5:AP$98)))) * AP$1)))</f>
        <v>0</v>
      </c>
      <c r="AQ208" s="106">
        <f>IF(INDEX(Base_Dados!AQ:AQ,MATCH($B208,Base_Dados!$B:$B,0))=0,0,
MAX(0, MIN(AQ$1,
((INDEX(Base_Dados!AQ:AQ,MATCH($B208,Base_Dados!$B:$B,0))-MIN(Base_Dados!AQ$5:AQ$98)) /
(IF(MAX(Base_Dados!AQ$5:AQ$98)-MIN(Base_Dados!AQ$5:AQ$98)=0,1,MAX(Base_Dados!AQ$5:AQ$98)-MIN(Base_Dados!AQ$5:AQ$98)))) * AQ$1)))</f>
        <v>0</v>
      </c>
      <c r="AR208" s="106">
        <f>IF(INDEX(Base_Dados!AR:AR,MATCH($B208,Base_Dados!$B:$B,0))=0,0,
MAX(0, MIN(AR$1,
((INDEX(Base_Dados!AR:AR,MATCH($B208,Base_Dados!$B:$B,0))-MIN(Base_Dados!AR$5:AR$98)) /
(IF(MAX(Base_Dados!AR$5:AR$98)-MIN(Base_Dados!AR$5:AR$98)=0,1,MAX(Base_Dados!AR$5:AR$98)-MIN(Base_Dados!AR$5:AR$98)))) * AR$1)))</f>
        <v>0</v>
      </c>
      <c r="AS208" s="106">
        <f>IF(INDEX(Base_Dados!AS:AS,MATCH($B208,Base_Dados!$B:$B,0))=0,0,
MAX(0, MIN(AS$1,
((INDEX(Base_Dados!AS:AS,MATCH($B208,Base_Dados!$B:$B,0))-MIN(Base_Dados!AS$5:AS$98)) /
(IF(MAX(Base_Dados!AS$5:AS$98)-MIN(Base_Dados!AS$5:AS$98)=0,1,MAX(Base_Dados!AS$5:AS$98)-MIN(Base_Dados!AS$5:AS$98)))) * AS$1)))</f>
        <v>0</v>
      </c>
      <c r="AT208" s="106">
        <f>IF(INDEX(Base_Dados!AT:AT,MATCH($B208,Base_Dados!$B:$B,0))=0,0,
MAX(0, MIN(AT$1,
((INDEX(Base_Dados!AT:AT,MATCH($B208,Base_Dados!$B:$B,0))-MIN(Base_Dados!AT$5:AT$98)) /
(IF(MAX(Base_Dados!AT$5:AT$98)-MIN(Base_Dados!AT$5:AT$98)=0,1,MAX(Base_Dados!AT$5:AT$98)-MIN(Base_Dados!AT$5:AT$98)))) * AT$1)))</f>
        <v>0</v>
      </c>
      <c r="AU208" s="106">
        <f>IF(INDEX(Base_Dados!AU:AU,MATCH($B208,Base_Dados!$B:$B,0))=0,0,
MAX(0, MIN(AU$1,
((INDEX(Base_Dados!AU:AU,MATCH($B208,Base_Dados!$B:$B,0))-MIN(Base_Dados!AU$5:AU$98)) /
(IF(MAX(Base_Dados!AU$5:AU$98)-MIN(Base_Dados!AU$5:AU$98)=0,1,MAX(Base_Dados!AU$5:AU$98)-MIN(Base_Dados!AU$5:AU$98)))) * AU$1)))</f>
        <v>0</v>
      </c>
      <c r="AV208" s="106">
        <f>IF(INDEX(Base_Dados!AV:AV,MATCH($B208,Base_Dados!$B:$B,0))=0,0,
MAX(0, MIN(AV$1,
((INDEX(Base_Dados!AV:AV,MATCH($B208,Base_Dados!$B:$B,0))-MIN(Base_Dados!AV$5:AV$98)) /
(IF(MAX(Base_Dados!AV$5:AV$98)-MIN(Base_Dados!AV$5:AV$98)=0,1,MAX(Base_Dados!AV$5:AV$98)-MIN(Base_Dados!AV$5:AV$98)))) * AV$1)))</f>
        <v>0</v>
      </c>
      <c r="AW208" s="106">
        <f>IF(INDEX(Base_Dados!AW:AW,MATCH($B208,Base_Dados!$B:$B,0))=0,0,
MAX(0, MIN(AW$1,
((INDEX(Base_Dados!AW:AW,MATCH($B208,Base_Dados!$B:$B,0))-MIN(Base_Dados!AW$5:AW$98)) /
(IF(MAX(Base_Dados!AW$5:AW$98)-MIN(Base_Dados!AW$5:AW$98)=0,1,MAX(Base_Dados!AW$5:AW$98)-MIN(Base_Dados!AW$5:AW$98)))) * AW$1)))</f>
        <v>0</v>
      </c>
      <c r="AX208" s="106">
        <f>IF(INDEX(Base_Dados!AX:AX,MATCH($B208,Base_Dados!$B:$B,0))=0,0,
MAX(0, MIN(AX$1,
((INDEX(Base_Dados!AX:AX,MATCH($B208,Base_Dados!$B:$B,0))-MIN(Base_Dados!AX$5:AX$98)) /
(IF(MAX(Base_Dados!AX$5:AX$98)-MIN(Base_Dados!AX$5:AX$98)=0,1,MAX(Base_Dados!AX$5:AX$98)-MIN(Base_Dados!AX$5:AX$98)))) * AX$1)))</f>
        <v>0</v>
      </c>
      <c r="AY208" s="106">
        <f>IF(INDEX(Base_Dados!AY:AY,MATCH($B208,Base_Dados!$B:$B,0))=0,0,
MAX(0, MIN(AY$1,
((INDEX(Base_Dados!AY:AY,MATCH($B208,Base_Dados!$B:$B,0))-MIN(Base_Dados!AY$5:AY$98)) /
(IF(MAX(Base_Dados!AY$5:AY$98)-MIN(Base_Dados!AY$5:AY$98)=0,1,MAX(Base_Dados!AY$5:AY$98)-MIN(Base_Dados!AY$5:AY$98)))) * AY$1)))</f>
        <v>0</v>
      </c>
      <c r="AZ208" s="106">
        <f>IF(INDEX(Base_Dados!AZ:AZ,MATCH($B208,Base_Dados!$B:$B,0))=0,0,
MAX(0, MIN(AZ$1,
((INDEX(Base_Dados!AZ:AZ,MATCH($B208,Base_Dados!$B:$B,0))-MIN(Base_Dados!AZ$5:AZ$98)) /
(IF(MAX(Base_Dados!AZ$5:AZ$98)-MIN(Base_Dados!AZ$5:AZ$98)=0,1,MAX(Base_Dados!AZ$5:AZ$98)-MIN(Base_Dados!AZ$5:AZ$98)))) * AZ$1)))</f>
        <v>0</v>
      </c>
      <c r="BA208" s="106">
        <f>IF(INDEX(Base_Dados!BA:BA,MATCH($B208,Base_Dados!$B:$B,0))=0,0,
MAX(0, MIN(BA$1,
((INDEX(Base_Dados!BA:BA,MATCH($B208,Base_Dados!$B:$B,0))-MIN(Base_Dados!BA$5:BA$98)) /
(IF(MAX(Base_Dados!BA$5:BA$98)-MIN(Base_Dados!BA$5:BA$98)=0,1,MAX(Base_Dados!BA$5:BA$98)-MIN(Base_Dados!BA$5:BA$98)))) * BA$1)))</f>
        <v>1.1323519616332512E-2</v>
      </c>
      <c r="BB208" s="106">
        <f>IF(INDEX(Base_Dados!BB:BB,MATCH($B208,Base_Dados!$B:$B,0))=0,0,
MAX(0, MIN(BB$1,
((INDEX(Base_Dados!BB:BB,MATCH($B208,Base_Dados!$B:$B,0))-MIN(Base_Dados!BB$5:BB$98)) /
(IF(MAX(Base_Dados!BB$5:BB$98)-MIN(Base_Dados!BB$5:BB$98)=0,1,MAX(Base_Dados!BB$5:BB$98)-MIN(Base_Dados!BB$5:BB$98)))) * BB$1)))</f>
        <v>0.39035600323766917</v>
      </c>
      <c r="BC208" s="106">
        <f>IF(INDEX(Base_Dados!BC:BC,MATCH($B208,Base_Dados!$B:$B,0))=0,0,
MAX(0, MIN(BC$1,
((INDEX(Base_Dados!BC:BC,MATCH($B208,Base_Dados!$B:$B,0))-MIN(Base_Dados!BC$5:BC$98)) /
(IF(MAX(Base_Dados!BC$5:BC$98)-MIN(Base_Dados!BC$5:BC$98)=0,1,MAX(Base_Dados!BC$5:BC$98)-MIN(Base_Dados!BC$5:BC$98)))) * BC$1)))</f>
        <v>1.3196875841637489E-2</v>
      </c>
      <c r="BD208" s="106">
        <f>IF(INDEX(Base_Dados!BD:BD,MATCH($B208,Base_Dados!$B:$B,0))=0,0,
MAX(0, MIN(BD$1,
((INDEX(Base_Dados!BD:BD,MATCH($B208,Base_Dados!$B:$B,0))-MIN(Base_Dados!BD$5:BD$98)) /
(IF(MAX(Base_Dados!BD$5:BD$98)-MIN(Base_Dados!BD$5:BD$98)=0,1,MAX(Base_Dados!BD$5:BD$98)-MIN(Base_Dados!BD$5:BD$98)))) * BD$1)))</f>
        <v>3.6008586662973478E-3</v>
      </c>
      <c r="BE208" s="106">
        <f>IF(INDEX(Base_Dados!BE:BE,MATCH($B208,Base_Dados!$B:$B,0))=0,0,
MAX(0, MIN(BE$1,
((INDEX(Base_Dados!BE:BE,MATCH($B208,Base_Dados!$B:$B,0))-MIN(Base_Dados!BE$5:BE$98)) /
(IF(MAX(Base_Dados!BE$5:BE$98)-MIN(Base_Dados!BE$5:BE$98)=0,1,MAX(Base_Dados!BE$5:BE$98)-MIN(Base_Dados!BE$5:BE$98)))) * BE$1)))</f>
        <v>3.9638735574510787E-2</v>
      </c>
      <c r="BF208" s="106">
        <f>IF(INDEX(Base_Dados!BF:BF,MATCH($B208,Base_Dados!$B:$B,0))=0,0,
MAX(0, MIN(BF$1,
((INDEX(Base_Dados!BF:BF,MATCH($B208,Base_Dados!$B:$B,0))-MIN(Base_Dados!BF$5:BF$98)) /
(IF(MAX(Base_Dados!BF$5:BF$98)-MIN(Base_Dados!BF$5:BF$98)=0,1,MAX(Base_Dados!BF$5:BF$98)-MIN(Base_Dados!BF$5:BF$98)))) * BF$1)))</f>
        <v>0</v>
      </c>
      <c r="BG208" s="106">
        <f>IF(INDEX(Base_Dados!BG:BG,MATCH($B208,Base_Dados!$B:$B,0))=0,0,
MAX(0, MIN(BG$1,
((INDEX(Base_Dados!BG:BG,MATCH($B208,Base_Dados!$B:$B,0))-MIN(Base_Dados!BG$5:BG$98)) /
(IF(MAX(Base_Dados!BG$5:BG$98)-MIN(Base_Dados!BG$5:BG$98)=0,1,MAX(Base_Dados!BG$5:BG$98)-MIN(Base_Dados!BG$5:BG$98)))) * BG$1)))</f>
        <v>0</v>
      </c>
      <c r="BH208" s="106">
        <f>IF(INDEX(Base_Dados!BH:BH,MATCH($B208,Base_Dados!$B:$B,0))=0,0,
MAX(0, MIN(BH$1,
((INDEX(Base_Dados!BH:BH,MATCH($B208,Base_Dados!$B:$B,0))-MIN(Base_Dados!BH$5:BH$98)) /
(IF(MAX(Base_Dados!BH$5:BH$98)-MIN(Base_Dados!BH$5:BH$98)=0,1,MAX(Base_Dados!BH$5:BH$98)-MIN(Base_Dados!BH$5:BH$98)))) * BH$1)))</f>
        <v>3.2967032967032968E-2</v>
      </c>
      <c r="BI208" s="106">
        <f>IF(INDEX(Base_Dados!BI:BI,MATCH($B208,Base_Dados!$B:$B,0))=0,0,
MAX(0, MIN(BI$1,
((INDEX(Base_Dados!BI:BI,MATCH($B208,Base_Dados!$B:$B,0))-MIN(Base_Dados!BI$5:BI$98)) /
(IF(MAX(Base_Dados!BI$5:BI$98)-MIN(Base_Dados!BI$5:BI$98)=0,1,MAX(Base_Dados!BI$5:BI$98)-MIN(Base_Dados!BI$5:BI$98)))) * BI$1)))</f>
        <v>3.1201248049921998E-3</v>
      </c>
      <c r="BJ208" s="106">
        <f>IF(INDEX(Base_Dados!BJ:BJ,MATCH($B208,Base_Dados!$B:$B,0))=0,0,
MAX(0, MIN(BJ$1,
((INDEX(Base_Dados!BJ:BJ,MATCH($B208,Base_Dados!$B:$B,0))-MIN(Base_Dados!BJ$5:BJ$98)) /
(IF(MAX(Base_Dados!BJ$5:BJ$98)-MIN(Base_Dados!BJ$5:BJ$98)=0,1,MAX(Base_Dados!BJ$5:BJ$98)-MIN(Base_Dados!BJ$5:BJ$98)))) * BJ$1)))</f>
        <v>0</v>
      </c>
      <c r="BK208" s="106">
        <f>IF(INDEX(Base_Dados!BK:BK,MATCH($B208,Base_Dados!$B:$B,0))=0,0,
MAX(0, MIN(BK$1,
((INDEX(Base_Dados!BK:BK,MATCH($B208,Base_Dados!$B:$B,0))-MIN(Base_Dados!BK$5:BK$98)) /
(IF(MAX(Base_Dados!BK$5:BK$98)-MIN(Base_Dados!BK$5:BK$98)=0,1,MAX(Base_Dados!BK$5:BK$98)-MIN(Base_Dados!BK$5:BK$98)))) * BK$1)))</f>
        <v>0</v>
      </c>
      <c r="BL208" s="106">
        <f>IF(INDEX(Base_Dados!BL:BL,MATCH($B208,Base_Dados!$B:$B,0))=0,0,
MAX(0, MIN(BL$1,
((INDEX(Base_Dados!BL:BL,MATCH($B208,Base_Dados!$B:$B,0))-MIN(Base_Dados!BL$5:BL$98)) /
(IF(MAX(Base_Dados!BL$5:BL$98)-MIN(Base_Dados!BL$5:BL$98)=0,1,MAX(Base_Dados!BL$5:BL$98)-MIN(Base_Dados!BL$5:BL$98)))) * BL$1)))</f>
        <v>1.3029315960912053E-2</v>
      </c>
      <c r="BM208" s="106">
        <f>IF(INDEX(Base_Dados!BM:BM,MATCH($B208,Base_Dados!$B:$B,0))=0,0,
MAX(0, MIN(BM$1,
((INDEX(Base_Dados!BM:BM,MATCH($B208,Base_Dados!$B:$B,0))-MIN(Base_Dados!BM$5:BM$98)) /
(IF(MAX(Base_Dados!BM$5:BM$98)-MIN(Base_Dados!BM$5:BM$98)=0,1,MAX(Base_Dados!BM$5:BM$98)-MIN(Base_Dados!BM$5:BM$98)))) * BM$1)))</f>
        <v>0.49457970499377935</v>
      </c>
      <c r="BN208" s="106">
        <f>IF(INDEX(Base_Dados!BN:BN,MATCH($B208,Base_Dados!$B:$B,0))=0,0,
MAX(0, MIN(BN$1,
((INDEX(Base_Dados!BN:BN,MATCH($B208,Base_Dados!$B:$B,0))-MIN(Base_Dados!BN$5:BN$98)) /
(IF(MAX(Base_Dados!BN$5:BN$98)-MIN(Base_Dados!BN$5:BN$98)=0,1,MAX(Base_Dados!BN$5:BN$98)-MIN(Base_Dados!BN$5:BN$98)))) * BN$1)))</f>
        <v>0.26682048528036545</v>
      </c>
      <c r="BO208" s="106">
        <f>IF(INDEX(Base_Dados!BO:BO,MATCH($B208,Base_Dados!$B:$B,0))=0,0,
MAX(0, MIN(BO$1,
((INDEX(Base_Dados!BO:BO,MATCH($B208,Base_Dados!$B:$B,0))-MIN(Base_Dados!BO$5:BO$98)) /
(IF(MAX(Base_Dados!BO$5:BO$98)-MIN(Base_Dados!BO$5:BO$98)=0,1,MAX(Base_Dados!BO$5:BO$98)-MIN(Base_Dados!BO$5:BO$98)))) * BO$1)))</f>
        <v>0</v>
      </c>
      <c r="BP208" s="106">
        <f t="shared" si="12"/>
        <v>6.7454566500123905</v>
      </c>
      <c r="BQ208" s="111">
        <f t="shared" si="13"/>
        <v>0.34313119025049393</v>
      </c>
      <c r="BR208" s="112">
        <f t="shared" si="14"/>
        <v>2.8622876772470662E-2</v>
      </c>
      <c r="BS208" s="113">
        <f t="shared" si="15"/>
        <v>6.7168337732399195</v>
      </c>
    </row>
    <row r="209" spans="1:71">
      <c r="A209" s="21">
        <v>27011</v>
      </c>
      <c r="B209" s="21" t="s">
        <v>137</v>
      </c>
      <c r="C209" s="21" t="s">
        <v>132</v>
      </c>
      <c r="D209" s="105">
        <f>IF(INDEX(Base_Dados!D:D,MATCH($B209,Base_Dados!$B:$B,0))=0,0,
MAX(0, MIN(D$1,
((INDEX(Base_Dados!D:D,MATCH($B209,Base_Dados!$B:$B,0))-MIN(Base_Dados!D$5:D$98)) /
(IF(MAX(Base_Dados!D$5:D$98)-MIN(Base_Dados!D$5:D$98)=0,1,MAX(Base_Dados!D$5:D$98)-MIN(Base_Dados!D$5:D$98)))) * D$1)))</f>
        <v>2.6968093766869559</v>
      </c>
      <c r="E209" s="106">
        <f>IF(INDEX(Base_Dados!E:E,MATCH($B209,Base_Dados!$B:$B,0))=0,0,
MAX(0, MIN(E$1,
((INDEX(Base_Dados!E:E,MATCH($B209,Base_Dados!$B:$B,0))-MIN(Base_Dados!E$5:E$98)) /
(IF(MAX(Base_Dados!E$5:E$98)-MIN(Base_Dados!E$5:E$98)=0,1,MAX(Base_Dados!E$5:E$98)-MIN(Base_Dados!E$5:E$98)))) * E$1)))</f>
        <v>0.7776297477601517</v>
      </c>
      <c r="F209" s="106">
        <f>IF(INDEX(Base_Dados!F:F,MATCH($B209,Base_Dados!$B:$B,0))=0,0,
MAX(0, MIN(F$1,
((INDEX(Base_Dados!F:F,MATCH($B209,Base_Dados!$B:$B,0))-MIN(Base_Dados!F$5:F$98)) /
(IF(MAX(Base_Dados!F$5:F$98)-MIN(Base_Dados!F$5:F$98)=0,1,MAX(Base_Dados!F$5:F$98)-MIN(Base_Dados!F$5:F$98)))) * F$1)))</f>
        <v>0.77562201273307763</v>
      </c>
      <c r="G209" s="106">
        <f>IF(INDEX(Base_Dados!G:G,MATCH($B209,Base_Dados!$B:$B,0))=0,0,
MAX(0, MIN(G$1,
((INDEX(Base_Dados!G:G,MATCH($B209,Base_Dados!$B:$B,0))-MIN(Base_Dados!G$5:G$98)) /
(IF(MAX(Base_Dados!G$5:G$98)-MIN(Base_Dados!G$5:G$98)=0,1,MAX(Base_Dados!G$5:G$98)-MIN(Base_Dados!G$5:G$98)))) * G$1)))</f>
        <v>0.85311896641945906</v>
      </c>
      <c r="H209" s="106">
        <f>IF(INDEX(Base_Dados!H:H,MATCH($B209,Base_Dados!$B:$B,0))=0,0,
MAX(0, MIN(H$1,
((INDEX(Base_Dados!H:H,MATCH($B209,Base_Dados!$B:$B,0))-MIN(Base_Dados!H$5:H$98)) /
(IF(MAX(Base_Dados!H$5:H$98)-MIN(Base_Dados!H$5:H$98)=0,1,MAX(Base_Dados!H$5:H$98)-MIN(Base_Dados!H$5:H$98)))) * H$1)))</f>
        <v>0.96716831771730138</v>
      </c>
      <c r="I209" s="106">
        <f>IF(INDEX(Base_Dados!I:I,MATCH($B209,Base_Dados!$B:$B,0))=0,0,
MAX(0, MIN(I$1,
((INDEX(Base_Dados!I:I,MATCH($B209,Base_Dados!$B:$B,0))-MIN(Base_Dados!I$5:I$98)) /
(IF(MAX(Base_Dados!I$5:I$98)-MIN(Base_Dados!I$5:I$98)=0,1,MAX(Base_Dados!I$5:I$98)-MIN(Base_Dados!I$5:I$98)))) * I$1)))</f>
        <v>0.93103037728619764</v>
      </c>
      <c r="J209" s="106">
        <f>IF(INDEX(Base_Dados!J:J,MATCH($B209,Base_Dados!$B:$B,0))=0,0,
MAX(0, MIN(J$1,
((INDEX(Base_Dados!J:J,MATCH($B209,Base_Dados!$B:$B,0))-MIN(Base_Dados!J$5:J$98)) /
(IF(MAX(Base_Dados!J$5:J$98)-MIN(Base_Dados!J$5:J$98)=0,1,MAX(Base_Dados!J$5:J$98)-MIN(Base_Dados!J$5:J$98)))) * J$1)))</f>
        <v>0.92327471461309973</v>
      </c>
      <c r="K209" s="106">
        <f>IF(INDEX(Base_Dados!K:K,MATCH($B209,Base_Dados!$B:$B,0))=0,0,
MAX(0, MIN(K$1,
((INDEX(Base_Dados!K:K,MATCH($B209,Base_Dados!$B:$B,0))-MIN(Base_Dados!K$5:K$98)) /
(IF(MAX(Base_Dados!K$5:K$98)-MIN(Base_Dados!K$5:K$98)=0,1,MAX(Base_Dados!K$5:K$98)-MIN(Base_Dados!K$5:K$98)))) * K$1)))</f>
        <v>1.0002459749552772</v>
      </c>
      <c r="L209" s="106">
        <f>IF(INDEX(Base_Dados!L:L,MATCH($B209,Base_Dados!$B:$B,0))=0,0,
MAX(0, MIN(L$1,
((INDEX(Base_Dados!L:L,MATCH($B209,Base_Dados!$B:$B,0))-MIN(Base_Dados!L$5:L$98)) /
(IF(MAX(Base_Dados!L$5:L$98)-MIN(Base_Dados!L$5:L$98)=0,1,MAX(Base_Dados!L$5:L$98)-MIN(Base_Dados!L$5:L$98)))) * L$1)))</f>
        <v>1.0550309995928182</v>
      </c>
      <c r="M209" s="106">
        <f>IF(INDEX(Base_Dados!M:M,MATCH($B209,Base_Dados!$B:$B,0))=0,0,
MAX(0, MIN(M$1,
((INDEX(Base_Dados!M:M,MATCH($B209,Base_Dados!$B:$B,0))-MIN(Base_Dados!M$5:M$98)) /
(IF(MAX(Base_Dados!M$5:M$98)-MIN(Base_Dados!M$5:M$98)=0,1,MAX(Base_Dados!M$5:M$98)-MIN(Base_Dados!M$5:M$98)))) * M$1)))</f>
        <v>1.0458309037900875</v>
      </c>
      <c r="N209" s="106">
        <f>IF(INDEX(Base_Dados!N:N,MATCH($B209,Base_Dados!$B:$B,0))=0,0,
MAX(0, MIN(N$1,
((INDEX(Base_Dados!N:N,MATCH($B209,Base_Dados!$B:$B,0))-MIN(Base_Dados!N$5:N$98)) /
(IF(MAX(Base_Dados!N$5:N$98)-MIN(Base_Dados!N$5:N$98)=0,1,MAX(Base_Dados!N$5:N$98)-MIN(Base_Dados!N$5:N$98)))) * N$1)))</f>
        <v>1.058034288148227</v>
      </c>
      <c r="O209" s="106">
        <f>IF(INDEX(Base_Dados!O:O,MATCH($B209,Base_Dados!$B:$B,0))=0,0,
MAX(0, MIN(O$1,
((INDEX(Base_Dados!O:O,MATCH($B209,Base_Dados!$B:$B,0))-MIN(Base_Dados!O$5:O$98)) /
(IF(MAX(Base_Dados!O$5:O$98)-MIN(Base_Dados!O$5:O$98)=0,1,MAX(Base_Dados!O$5:O$98)-MIN(Base_Dados!O$5:O$98)))) * O$1)))</f>
        <v>1.0356207146440717</v>
      </c>
      <c r="P209" s="106">
        <f>IF(INDEX(Base_Dados!P:P,MATCH($B209,Base_Dados!$B:$B,0))=0,0,
MAX(0, MIN(P$1,
((INDEX(Base_Dados!P:P,MATCH($B209,Base_Dados!$B:$B,0))-MIN(Base_Dados!P$5:P$98)) /
(IF(MAX(Base_Dados!P$5:P$98)-MIN(Base_Dados!P$5:P$98)=0,1,MAX(Base_Dados!P$5:P$98)-MIN(Base_Dados!P$5:P$98)))) * P$1)))</f>
        <v>1.065549209169989</v>
      </c>
      <c r="Q209" s="106">
        <f>IF(INDEX(Base_Dados!Q:Q,MATCH($B209,Base_Dados!$B:$B,0))=0,0,
MAX(0, MIN(Q$1,
((INDEX(Base_Dados!Q:Q,MATCH($B209,Base_Dados!$B:$B,0))-MIN(Base_Dados!Q$5:Q$98)) /
(IF(MAX(Base_Dados!Q$5:Q$98)-MIN(Base_Dados!Q$5:Q$98)=0,1,MAX(Base_Dados!Q$5:Q$98)-MIN(Base_Dados!Q$5:Q$98)))) * Q$1)))</f>
        <v>1.0160075825390975</v>
      </c>
      <c r="R209" s="106">
        <f>IF(INDEX(Base_Dados!R:R,MATCH($B209,Base_Dados!$B:$B,0))=0,0,
MAX(0, MIN(R$1,
((INDEX(Base_Dados!R:R,MATCH($B209,Base_Dados!$B:$B,0))-MIN(Base_Dados!R$5:R$98)) /
(IF(MAX(Base_Dados!R$5:R$98)-MIN(Base_Dados!R$5:R$98)=0,1,MAX(Base_Dados!R$5:R$98)-MIN(Base_Dados!R$5:R$98)))) * R$1)))</f>
        <v>0.82273618015344929</v>
      </c>
      <c r="S209" s="106">
        <f>IF(INDEX(Base_Dados!S:S,MATCH($B209,Base_Dados!$B:$B,0))=0,0,
MAX(0, MIN(S$1,
((INDEX(Base_Dados!S:S,MATCH($B209,Base_Dados!$B:$B,0))-MIN(Base_Dados!S$5:S$98)) /
(IF(MAX(Base_Dados!S$5:S$98)-MIN(Base_Dados!S$5:S$98)=0,1,MAX(Base_Dados!S$5:S$98)-MIN(Base_Dados!S$5:S$98)))) * S$1)))</f>
        <v>0.6490826031603385</v>
      </c>
      <c r="T209" s="106">
        <f>IF(INDEX(Base_Dados!T:T,MATCH($B209,Base_Dados!$B:$B,0))=0,0,
MAX(0, MIN(T$1,
((INDEX(Base_Dados!T:T,MATCH($B209,Base_Dados!$B:$B,0))-MIN(Base_Dados!T$5:T$98)) /
(IF(MAX(Base_Dados!T$5:T$98)-MIN(Base_Dados!T$5:T$98)=0,1,MAX(Base_Dados!T$5:T$98)-MIN(Base_Dados!T$5:T$98)))) * T$1)))</f>
        <v>1.4372204718922617</v>
      </c>
      <c r="U209" s="106">
        <f>IF(INDEX(Base_Dados!U:U,MATCH($B209,Base_Dados!$B:$B,0))=0,0,
MAX(0, MIN(U$1,
((INDEX(Base_Dados!U:U,MATCH($B209,Base_Dados!$B:$B,0))-MIN(Base_Dados!U$5:U$98)) /
(IF(MAX(Base_Dados!U$5:U$98)-MIN(Base_Dados!U$5:U$98)=0,1,MAX(Base_Dados!U$5:U$98)-MIN(Base_Dados!U$5:U$98)))) * U$1)))</f>
        <v>0.36611458401664676</v>
      </c>
      <c r="V209" s="106">
        <f>IF(INDEX(Base_Dados!V:V,MATCH($B209,Base_Dados!$B:$B,0))=0,0,
MAX(0, MIN(V$1,
((INDEX(Base_Dados!V:V,MATCH($B209,Base_Dados!$B:$B,0))-MIN(Base_Dados!V$5:V$98)) /
(IF(MAX(Base_Dados!V$5:V$98)-MIN(Base_Dados!V$5:V$98)=0,1,MAX(Base_Dados!V$5:V$98)-MIN(Base_Dados!V$5:V$98)))) * V$1)))</f>
        <v>1.9018604251236588</v>
      </c>
      <c r="W209" s="106">
        <f>IF(INDEX(Base_Dados!W:W,MATCH($B209,Base_Dados!$B:$B,0))=0,0,
MAX(0, MIN(W$1,
((INDEX(Base_Dados!W:W,MATCH($B209,Base_Dados!$B:$B,0))-MIN(Base_Dados!W$5:W$98)) /
(IF(MAX(Base_Dados!W$5:W$98)-MIN(Base_Dados!W$5:W$98)=0,1,MAX(Base_Dados!W$5:W$98)-MIN(Base_Dados!W$5:W$98)))) * W$1)))</f>
        <v>2.2024521780493673</v>
      </c>
      <c r="X209" s="106">
        <f>IF(INDEX(Base_Dados!X:X,MATCH($B209,Base_Dados!$B:$B,0))=0,0,
MAX(0, MIN(X$1,
((INDEX(Base_Dados!X:X,MATCH($B209,Base_Dados!$B:$B,0))-MIN(Base_Dados!X$5:X$98)) /
(IF(MAX(Base_Dados!X$5:X$98)-MIN(Base_Dados!X$5:X$98)=0,1,MAX(Base_Dados!X$5:X$98)-MIN(Base_Dados!X$5:X$98)))) * X$1)))</f>
        <v>1.3347457627118644</v>
      </c>
      <c r="Y209" s="106">
        <f>IF(INDEX(Base_Dados!Y:Y,MATCH($B209,Base_Dados!$B:$B,0))=0,0,
MAX(0, MIN(Y$1,
((INDEX(Base_Dados!Y:Y,MATCH($B209,Base_Dados!$B:$B,0))-MIN(Base_Dados!Y$5:Y$98)) /
(IF(MAX(Base_Dados!Y$5:Y$98)-MIN(Base_Dados!Y$5:Y$98)=0,1,MAX(Base_Dados!Y$5:Y$98)-MIN(Base_Dados!Y$5:Y$98)))) * Y$1)))</f>
        <v>0.61764705882352944</v>
      </c>
      <c r="Z209" s="106">
        <f>IF(INDEX(Base_Dados!Z:Z,MATCH($B209,Base_Dados!$B:$B,0))=0,0,
MAX(0, MIN(Z$1,
((INDEX(Base_Dados!Z:Z,MATCH($B209,Base_Dados!$B:$B,0))-MIN(Base_Dados!Z$5:Z$98)) /
(IF(MAX(Base_Dados!Z$5:Z$98)-MIN(Base_Dados!Z$5:Z$98)=0,1,MAX(Base_Dados!Z$5:Z$98)-MIN(Base_Dados!Z$5:Z$98)))) * Z$1)))</f>
        <v>1.1571428571428573</v>
      </c>
      <c r="AA209" s="106">
        <f>IF(INDEX(Base_Dados!AA:AA,MATCH($B209,Base_Dados!$B:$B,0))=0,0,
MAX(0, MIN(AA$1,
((INDEX(Base_Dados!AA:AA,MATCH($B209,Base_Dados!$B:$B,0))-MIN(Base_Dados!AA$5:AA$98)) /
(IF(MAX(Base_Dados!AA$5:AA$98)-MIN(Base_Dados!AA$5:AA$98)=0,1,MAX(Base_Dados!AA$5:AA$98)-MIN(Base_Dados!AA$5:AA$98)))) * AA$1)))</f>
        <v>0.63986013986013979</v>
      </c>
      <c r="AB209" s="106">
        <f>IF(INDEX(Base_Dados!AB:AB,MATCH($B209,Base_Dados!$B:$B,0))=0,0,
MAX(0, MIN(AB$1,
((INDEX(Base_Dados!AB:AB,MATCH($B209,Base_Dados!$B:$B,0))-MIN(Base_Dados!AB$5:AB$98)) /
(IF(MAX(Base_Dados!AB$5:AB$98)-MIN(Base_Dados!AB$5:AB$98)=0,1,MAX(Base_Dados!AB$5:AB$98)-MIN(Base_Dados!AB$5:AB$98)))) * AB$1)))</f>
        <v>0.26436238776593801</v>
      </c>
      <c r="AC209" s="106">
        <f>IF(INDEX(Base_Dados!AC:AC,MATCH($B209,Base_Dados!$B:$B,0))=0,0,
MAX(0, MIN(AC$1,
((INDEX(Base_Dados!AC:AC,MATCH($B209,Base_Dados!$B:$B,0))-MIN(Base_Dados!AC$5:AC$98)) /
(IF(MAX(Base_Dados!AC$5:AC$98)-MIN(Base_Dados!AC$5:AC$98)=0,1,MAX(Base_Dados!AC$5:AC$98)-MIN(Base_Dados!AC$5:AC$98)))) * AC$1)))</f>
        <v>0.6941366351898246</v>
      </c>
      <c r="AD209" s="106">
        <f>IF(INDEX(Base_Dados!AD:AD,MATCH($B209,Base_Dados!$B:$B,0))=0,0,
MAX(0, MIN(AD$1,
((INDEX(Base_Dados!AD:AD,MATCH($B209,Base_Dados!$B:$B,0))-MIN(Base_Dados!AD$5:AD$98)) /
(IF(MAX(Base_Dados!AD$5:AD$98)-MIN(Base_Dados!AD$5:AD$98)=0,1,MAX(Base_Dados!AD$5:AD$98)-MIN(Base_Dados!AD$5:AD$98)))) * AD$1)))</f>
        <v>0.78148202928560861</v>
      </c>
      <c r="AE209" s="106">
        <f>IF(INDEX(Base_Dados!AE:AE,MATCH($B209,Base_Dados!$B:$B,0))=0,0,
MAX(0, MIN(AE$1,
((INDEX(Base_Dados!AE:AE,MATCH($B209,Base_Dados!$B:$B,0))-MIN(Base_Dados!AE$5:AE$98)) /
(IF(MAX(Base_Dados!AE$5:AE$98)-MIN(Base_Dados!AE$5:AE$98)=0,1,MAX(Base_Dados!AE$5:AE$98)-MIN(Base_Dados!AE$5:AE$98)))) * AE$1)))</f>
        <v>0.47392492449302459</v>
      </c>
      <c r="AF209" s="106">
        <f>IF(INDEX(Base_Dados!AF:AF,MATCH($B209,Base_Dados!$B:$B,0))=0,0,
MAX(0, MIN(AF$1,
((INDEX(Base_Dados!AF:AF,MATCH($B209,Base_Dados!$B:$B,0))-MIN(Base_Dados!AF$5:AF$98)) /
(IF(MAX(Base_Dados!AF$5:AF$98)-MIN(Base_Dados!AF$5:AF$98)=0,1,MAX(Base_Dados!AF$5:AF$98)-MIN(Base_Dados!AF$5:AF$98)))) * AF$1)))</f>
        <v>0.78701788259090699</v>
      </c>
      <c r="AG209" s="106">
        <f>IF(INDEX(Base_Dados!AG:AG,MATCH($B209,Base_Dados!$B:$B,0))=0,0,
MAX(0, MIN(AG$1,
((INDEX(Base_Dados!AG:AG,MATCH($B209,Base_Dados!$B:$B,0))-MIN(Base_Dados!AG$5:AG$98)) /
(IF(MAX(Base_Dados!AG$5:AG$98)-MIN(Base_Dados!AG$5:AG$98)=0,1,MAX(Base_Dados!AG$5:AG$98)-MIN(Base_Dados!AG$5:AG$98)))) * AG$1)))</f>
        <v>1.0160075825390975</v>
      </c>
      <c r="AH209" s="106">
        <f>IF(INDEX(Base_Dados!AH:AH,MATCH($B209,Base_Dados!$B:$B,0))=0,0,
MAX(0, MIN(AH$1,
((INDEX(Base_Dados!AH:AH,MATCH($B209,Base_Dados!$B:$B,0))-MIN(Base_Dados!AH$5:AH$98)) /
(IF(MAX(Base_Dados!AH$5:AH$98)-MIN(Base_Dados!AH$5:AH$98)=0,1,MAX(Base_Dados!AH$5:AH$98)-MIN(Base_Dados!AH$5:AH$98)))) * AH$1)))</f>
        <v>1.4968851061645432</v>
      </c>
      <c r="AI209" s="106">
        <f>IF(INDEX(Base_Dados!AI:AI,MATCH($B209,Base_Dados!$B:$B,0))=0,0,
MAX(0, MIN(AI$1,
((INDEX(Base_Dados!AI:AI,MATCH($B209,Base_Dados!$B:$B,0))-MIN(Base_Dados!AI$5:AI$98)) /
(IF(MAX(Base_Dados!AI$5:AI$98)-MIN(Base_Dados!AI$5:AI$98)=0,1,MAX(Base_Dados!AI$5:AI$98)-MIN(Base_Dados!AI$5:AI$98)))) * AI$1)))</f>
        <v>1.4642857142857142</v>
      </c>
      <c r="AJ209" s="106">
        <f>IF(INDEX(Base_Dados!AJ:AJ,MATCH($B209,Base_Dados!$B:$B,0))=0,0,
MAX(0, MIN(AJ$1,
((INDEX(Base_Dados!AJ:AJ,MATCH($B209,Base_Dados!$B:$B,0))-MIN(Base_Dados!AJ$5:AJ$98)) /
(IF(MAX(Base_Dados!AJ$5:AJ$98)-MIN(Base_Dados!AJ$5:AJ$98)=0,1,MAX(Base_Dados!AJ$5:AJ$98)-MIN(Base_Dados!AJ$5:AJ$98)))) * AJ$1)))</f>
        <v>1.4909988385598141</v>
      </c>
      <c r="AK209" s="106">
        <f>IF(INDEX(Base_Dados!AK:AK,MATCH($B209,Base_Dados!$B:$B,0))=0,0,
MAX(0, MIN(AK$1,
((INDEX(Base_Dados!AK:AK,MATCH($B209,Base_Dados!$B:$B,0))-MIN(Base_Dados!AK$5:AK$98)) /
(IF(MAX(Base_Dados!AK$5:AK$98)-MIN(Base_Dados!AK$5:AK$98)=0,1,MAX(Base_Dados!AK$5:AK$98)-MIN(Base_Dados!AK$5:AK$98)))) * AK$1)))</f>
        <v>0.55747126436781613</v>
      </c>
      <c r="AL209" s="106">
        <f>IF(INDEX(Base_Dados!AL:AL,MATCH($B209,Base_Dados!$B:$B,0))=0,0,
MAX(0, MIN(AL$1,
((INDEX(Base_Dados!AL:AL,MATCH($B209,Base_Dados!$B:$B,0))-MIN(Base_Dados!AL$5:AL$98)) /
(IF(MAX(Base_Dados!AL$5:AL$98)-MIN(Base_Dados!AL$5:AL$98)=0,1,MAX(Base_Dados!AL$5:AL$98)-MIN(Base_Dados!AL$5:AL$98)))) * AL$1)))</f>
        <v>1</v>
      </c>
      <c r="AM209" s="106">
        <f>IF(INDEX(Base_Dados!AM:AM,MATCH($B209,Base_Dados!$B:$B,0))=0,0,
MAX(0, MIN(AM$1,
((INDEX(Base_Dados!AM:AM,MATCH($B209,Base_Dados!$B:$B,0))-MIN(Base_Dados!AM$5:AM$98)) /
(IF(MAX(Base_Dados!AM$5:AM$98)-MIN(Base_Dados!AM$5:AM$98)=0,1,MAX(Base_Dados!AM$5:AM$98)-MIN(Base_Dados!AM$5:AM$98)))) * AM$1)))</f>
        <v>1.0636975660279648</v>
      </c>
      <c r="AN209" s="106">
        <f>IF(INDEX(Base_Dados!AN:AN,MATCH($B209,Base_Dados!$B:$B,0))=0,0,
MAX(0, MIN(AN$1,
((INDEX(Base_Dados!AN:AN,MATCH($B209,Base_Dados!$B:$B,0))-MIN(Base_Dados!AN$5:AN$98)) /
(IF(MAX(Base_Dados!AN$5:AN$98)-MIN(Base_Dados!AN$5:AN$98)=0,1,MAX(Base_Dados!AN$5:AN$98)-MIN(Base_Dados!AN$5:AN$98)))) * AN$1)))</f>
        <v>0.40729506088149542</v>
      </c>
      <c r="AO209" s="106">
        <f>IF(INDEX(Base_Dados!AO:AO,MATCH($B209,Base_Dados!$B:$B,0))=0,0,
MAX(0, MIN(AO$1,
((INDEX(Base_Dados!AO:AO,MATCH($B209,Base_Dados!$B:$B,0))-MIN(Base_Dados!AO$5:AO$98)) /
(IF(MAX(Base_Dados!AO$5:AO$98)-MIN(Base_Dados!AO$5:AO$98)=0,1,MAX(Base_Dados!AO$5:AO$98)-MIN(Base_Dados!AO$5:AO$98)))) * AO$1)))</f>
        <v>0.5</v>
      </c>
      <c r="AP209" s="106">
        <f>IF(INDEX(Base_Dados!AP:AP,MATCH($B209,Base_Dados!$B:$B,0))=0,0,
MAX(0, MIN(AP$1,
((INDEX(Base_Dados!AP:AP,MATCH($B209,Base_Dados!$B:$B,0))-MIN(Base_Dados!AP$5:AP$98)) /
(IF(MAX(Base_Dados!AP$5:AP$98)-MIN(Base_Dados!AP$5:AP$98)=0,1,MAX(Base_Dados!AP$5:AP$98)-MIN(Base_Dados!AP$5:AP$98)))) * AP$1)))</f>
        <v>0.22018348623853212</v>
      </c>
      <c r="AQ209" s="106">
        <f>IF(INDEX(Base_Dados!AQ:AQ,MATCH($B209,Base_Dados!$B:$B,0))=0,0,
MAX(0, MIN(AQ$1,
((INDEX(Base_Dados!AQ:AQ,MATCH($B209,Base_Dados!$B:$B,0))-MIN(Base_Dados!AQ$5:AQ$98)) /
(IF(MAX(Base_Dados!AQ$5:AQ$98)-MIN(Base_Dados!AQ$5:AQ$98)=0,1,MAX(Base_Dados!AQ$5:AQ$98)-MIN(Base_Dados!AQ$5:AQ$98)))) * AQ$1)))</f>
        <v>0.31666666666666665</v>
      </c>
      <c r="AR209" s="106">
        <f>IF(INDEX(Base_Dados!AR:AR,MATCH($B209,Base_Dados!$B:$B,0))=0,0,
MAX(0, MIN(AR$1,
((INDEX(Base_Dados!AR:AR,MATCH($B209,Base_Dados!$B:$B,0))-MIN(Base_Dados!AR$5:AR$98)) /
(IF(MAX(Base_Dados!AR$5:AR$98)-MIN(Base_Dados!AR$5:AR$98)=0,1,MAX(Base_Dados!AR$5:AR$98)-MIN(Base_Dados!AR$5:AR$98)))) * AR$1)))</f>
        <v>0.37096774193548387</v>
      </c>
      <c r="AS209" s="106">
        <f>IF(INDEX(Base_Dados!AS:AS,MATCH($B209,Base_Dados!$B:$B,0))=0,0,
MAX(0, MIN(AS$1,
((INDEX(Base_Dados!AS:AS,MATCH($B209,Base_Dados!$B:$B,0))-MIN(Base_Dados!AS$5:AS$98)) /
(IF(MAX(Base_Dados!AS$5:AS$98)-MIN(Base_Dados!AS$5:AS$98)=0,1,MAX(Base_Dados!AS$5:AS$98)-MIN(Base_Dados!AS$5:AS$98)))) * AS$1)))</f>
        <v>0.36585365853658536</v>
      </c>
      <c r="AT209" s="106">
        <f>IF(INDEX(Base_Dados!AT:AT,MATCH($B209,Base_Dados!$B:$B,0))=0,0,
MAX(0, MIN(AT$1,
((INDEX(Base_Dados!AT:AT,MATCH($B209,Base_Dados!$B:$B,0))-MIN(Base_Dados!AT$5:AT$98)) /
(IF(MAX(Base_Dados!AT$5:AT$98)-MIN(Base_Dados!AT$5:AT$98)=0,1,MAX(Base_Dados!AT$5:AT$98)-MIN(Base_Dados!AT$5:AT$98)))) * AT$1)))</f>
        <v>0.15714285714285714</v>
      </c>
      <c r="AU209" s="106">
        <f>IF(INDEX(Base_Dados!AU:AU,MATCH($B209,Base_Dados!$B:$B,0))=0,0,
MAX(0, MIN(AU$1,
((INDEX(Base_Dados!AU:AU,MATCH($B209,Base_Dados!$B:$B,0))-MIN(Base_Dados!AU$5:AU$98)) /
(IF(MAX(Base_Dados!AU$5:AU$98)-MIN(Base_Dados!AU$5:AU$98)=0,1,MAX(Base_Dados!AU$5:AU$98)-MIN(Base_Dados!AU$5:AU$98)))) * AU$1)))</f>
        <v>0.15917602996254682</v>
      </c>
      <c r="AV209" s="106">
        <f>IF(INDEX(Base_Dados!AV:AV,MATCH($B209,Base_Dados!$B:$B,0))=0,0,
MAX(0, MIN(AV$1,
((INDEX(Base_Dados!AV:AV,MATCH($B209,Base_Dados!$B:$B,0))-MIN(Base_Dados!AV$5:AV$98)) /
(IF(MAX(Base_Dados!AV$5:AV$98)-MIN(Base_Dados!AV$5:AV$98)=0,1,MAX(Base_Dados!AV$5:AV$98)-MIN(Base_Dados!AV$5:AV$98)))) * AV$1)))</f>
        <v>0.11538461538461539</v>
      </c>
      <c r="AW209" s="106">
        <f>IF(INDEX(Base_Dados!AW:AW,MATCH($B209,Base_Dados!$B:$B,0))=0,0,
MAX(0, MIN(AW$1,
((INDEX(Base_Dados!AW:AW,MATCH($B209,Base_Dados!$B:$B,0))-MIN(Base_Dados!AW$5:AW$98)) /
(IF(MAX(Base_Dados!AW$5:AW$98)-MIN(Base_Dados!AW$5:AW$98)=0,1,MAX(Base_Dados!AW$5:AW$98)-MIN(Base_Dados!AW$5:AW$98)))) * AW$1)))</f>
        <v>0.5</v>
      </c>
      <c r="AX209" s="106">
        <f>IF(INDEX(Base_Dados!AX:AX,MATCH($B209,Base_Dados!$B:$B,0))=0,0,
MAX(0, MIN(AX$1,
((INDEX(Base_Dados!AX:AX,MATCH($B209,Base_Dados!$B:$B,0))-MIN(Base_Dados!AX$5:AX$98)) /
(IF(MAX(Base_Dados!AX$5:AX$98)-MIN(Base_Dados!AX$5:AX$98)=0,1,MAX(Base_Dados!AX$5:AX$98)-MIN(Base_Dados!AX$5:AX$98)))) * AX$1)))</f>
        <v>3.8725951329102115E-2</v>
      </c>
      <c r="AY209" s="106">
        <f>IF(INDEX(Base_Dados!AY:AY,MATCH($B209,Base_Dados!$B:$B,0))=0,0,
MAX(0, MIN(AY$1,
((INDEX(Base_Dados!AY:AY,MATCH($B209,Base_Dados!$B:$B,0))-MIN(Base_Dados!AY$5:AY$98)) /
(IF(MAX(Base_Dados!AY$5:AY$98)-MIN(Base_Dados!AY$5:AY$98)=0,1,MAX(Base_Dados!AY$5:AY$98)-MIN(Base_Dados!AY$5:AY$98)))) * AY$1)))</f>
        <v>0.3890537421694692</v>
      </c>
      <c r="AZ209" s="106">
        <f>IF(INDEX(Base_Dados!AZ:AZ,MATCH($B209,Base_Dados!$B:$B,0))=0,0,
MAX(0, MIN(AZ$1,
((INDEX(Base_Dados!AZ:AZ,MATCH($B209,Base_Dados!$B:$B,0))-MIN(Base_Dados!AZ$5:AZ$98)) /
(IF(MAX(Base_Dados!AZ$5:AZ$98)-MIN(Base_Dados!AZ$5:AZ$98)=0,1,MAX(Base_Dados!AZ$5:AZ$98)-MIN(Base_Dados!AZ$5:AZ$98)))) * AZ$1)))</f>
        <v>0.29064039408866993</v>
      </c>
      <c r="BA209" s="106">
        <f>IF(INDEX(Base_Dados!BA:BA,MATCH($B209,Base_Dados!$B:$B,0))=0,0,
MAX(0, MIN(BA$1,
((INDEX(Base_Dados!BA:BA,MATCH($B209,Base_Dados!$B:$B,0))-MIN(Base_Dados!BA$5:BA$98)) /
(IF(MAX(Base_Dados!BA$5:BA$98)-MIN(Base_Dados!BA$5:BA$98)=0,1,MAX(Base_Dados!BA$5:BA$98)-MIN(Base_Dados!BA$5:BA$98)))) * BA$1)))</f>
        <v>0.48244854459468461</v>
      </c>
      <c r="BB209" s="106">
        <f>IF(INDEX(Base_Dados!BB:BB,MATCH($B209,Base_Dados!$B:$B,0))=0,0,
MAX(0, MIN(BB$1,
((INDEX(Base_Dados!BB:BB,MATCH($B209,Base_Dados!$B:$B,0))-MIN(Base_Dados!BB$5:BB$98)) /
(IF(MAX(Base_Dados!BB$5:BB$98)-MIN(Base_Dados!BB$5:BB$98)=0,1,MAX(Base_Dados!BB$5:BB$98)-MIN(Base_Dados!BB$5:BB$98)))) * BB$1)))</f>
        <v>0.5</v>
      </c>
      <c r="BC209" s="106">
        <f>IF(INDEX(Base_Dados!BC:BC,MATCH($B209,Base_Dados!$B:$B,0))=0,0,
MAX(0, MIN(BC$1,
((INDEX(Base_Dados!BC:BC,MATCH($B209,Base_Dados!$B:$B,0))-MIN(Base_Dados!BC$5:BC$98)) /
(IF(MAX(Base_Dados!BC$5:BC$98)-MIN(Base_Dados!BC$5:BC$98)=0,1,MAX(Base_Dados!BC$5:BC$98)-MIN(Base_Dados!BC$5:BC$98)))) * BC$1)))</f>
        <v>0.62537032049555619</v>
      </c>
      <c r="BD209" s="106">
        <f>IF(INDEX(Base_Dados!BD:BD,MATCH($B209,Base_Dados!$B:$B,0))=0,0,
MAX(0, MIN(BD$1,
((INDEX(Base_Dados!BD:BD,MATCH($B209,Base_Dados!$B:$B,0))-MIN(Base_Dados!BD$5:BD$98)) /
(IF(MAX(Base_Dados!BD$5:BD$98)-MIN(Base_Dados!BD$5:BD$98)=0,1,MAX(Base_Dados!BD$5:BD$98)-MIN(Base_Dados!BD$5:BD$98)))) * BD$1)))</f>
        <v>0.26334741361401565</v>
      </c>
      <c r="BE209" s="106">
        <f>IF(INDEX(Base_Dados!BE:BE,MATCH($B209,Base_Dados!$B:$B,0))=0,0,
MAX(0, MIN(BE$1,
((INDEX(Base_Dados!BE:BE,MATCH($B209,Base_Dados!$B:$B,0))-MIN(Base_Dados!BE$5:BE$98)) /
(IF(MAX(Base_Dados!BE$5:BE$98)-MIN(Base_Dados!BE$5:BE$98)=0,1,MAX(Base_Dados!BE$5:BE$98)-MIN(Base_Dados!BE$5:BE$98)))) * BE$1)))</f>
        <v>1</v>
      </c>
      <c r="BF209" s="106">
        <f>IF(INDEX(Base_Dados!BF:BF,MATCH($B209,Base_Dados!$B:$B,0))=0,0,
MAX(0, MIN(BF$1,
((INDEX(Base_Dados!BF:BF,MATCH($B209,Base_Dados!$B:$B,0))-MIN(Base_Dados!BF$5:BF$98)) /
(IF(MAX(Base_Dados!BF$5:BF$98)-MIN(Base_Dados!BF$5:BF$98)=0,1,MAX(Base_Dados!BF$5:BF$98)-MIN(Base_Dados!BF$5:BF$98)))) * BF$1)))</f>
        <v>0.81493506493506496</v>
      </c>
      <c r="BG209" s="106">
        <f>IF(INDEX(Base_Dados!BG:BG,MATCH($B209,Base_Dados!$B:$B,0))=0,0,
MAX(0, MIN(BG$1,
((INDEX(Base_Dados!BG:BG,MATCH($B209,Base_Dados!$B:$B,0))-MIN(Base_Dados!BG$5:BG$98)) /
(IF(MAX(Base_Dados!BG$5:BG$98)-MIN(Base_Dados!BG$5:BG$98)=0,1,MAX(Base_Dados!BG$5:BG$98)-MIN(Base_Dados!BG$5:BG$98)))) * BG$1)))</f>
        <v>0.24916387959866221</v>
      </c>
      <c r="BH209" s="106">
        <f>IF(INDEX(Base_Dados!BH:BH,MATCH($B209,Base_Dados!$B:$B,0))=0,0,
MAX(0, MIN(BH$1,
((INDEX(Base_Dados!BH:BH,MATCH($B209,Base_Dados!$B:$B,0))-MIN(Base_Dados!BH$5:BH$98)) /
(IF(MAX(Base_Dados!BH$5:BH$98)-MIN(Base_Dados!BH$5:BH$98)=0,1,MAX(Base_Dados!BH$5:BH$98)-MIN(Base_Dados!BH$5:BH$98)))) * BH$1)))</f>
        <v>0.74725274725274726</v>
      </c>
      <c r="BI209" s="106">
        <f>IF(INDEX(Base_Dados!BI:BI,MATCH($B209,Base_Dados!$B:$B,0))=0,0,
MAX(0, MIN(BI$1,
((INDEX(Base_Dados!BI:BI,MATCH($B209,Base_Dados!$B:$B,0))-MIN(Base_Dados!BI$5:BI$98)) /
(IF(MAX(Base_Dados!BI$5:BI$98)-MIN(Base_Dados!BI$5:BI$98)=0,1,MAX(Base_Dados!BI$5:BI$98)-MIN(Base_Dados!BI$5:BI$98)))) * BI$1)))</f>
        <v>1</v>
      </c>
      <c r="BJ209" s="106">
        <f>IF(INDEX(Base_Dados!BJ:BJ,MATCH($B209,Base_Dados!$B:$B,0))=0,0,
MAX(0, MIN(BJ$1,
((INDEX(Base_Dados!BJ:BJ,MATCH($B209,Base_Dados!$B:$B,0))-MIN(Base_Dados!BJ$5:BJ$98)) /
(IF(MAX(Base_Dados!BJ$5:BJ$98)-MIN(Base_Dados!BJ$5:BJ$98)=0,1,MAX(Base_Dados!BJ$5:BJ$98)-MIN(Base_Dados!BJ$5:BJ$98)))) * BJ$1)))</f>
        <v>0.47368421052631576</v>
      </c>
      <c r="BK209" s="106">
        <f>IF(INDEX(Base_Dados!BK:BK,MATCH($B209,Base_Dados!$B:$B,0))=0,0,
MAX(0, MIN(BK$1,
((INDEX(Base_Dados!BK:BK,MATCH($B209,Base_Dados!$B:$B,0))-MIN(Base_Dados!BK$5:BK$98)) /
(IF(MAX(Base_Dados!BK$5:BK$98)-MIN(Base_Dados!BK$5:BK$98)=0,1,MAX(Base_Dados!BK$5:BK$98)-MIN(Base_Dados!BK$5:BK$98)))) * BK$1)))</f>
        <v>0.4642857142857143</v>
      </c>
      <c r="BL209" s="106">
        <f>IF(INDEX(Base_Dados!BL:BL,MATCH($B209,Base_Dados!$B:$B,0))=0,0,
MAX(0, MIN(BL$1,
((INDEX(Base_Dados!BL:BL,MATCH($B209,Base_Dados!$B:$B,0))-MIN(Base_Dados!BL$5:BL$98)) /
(IF(MAX(Base_Dados!BL$5:BL$98)-MIN(Base_Dados!BL$5:BL$98)=0,1,MAX(Base_Dados!BL$5:BL$98)-MIN(Base_Dados!BL$5:BL$98)))) * BL$1)))</f>
        <v>0.75244299674267101</v>
      </c>
      <c r="BM209" s="106">
        <f>IF(INDEX(Base_Dados!BM:BM,MATCH($B209,Base_Dados!$B:$B,0))=0,0,
MAX(0, MIN(BM$1,
((INDEX(Base_Dados!BM:BM,MATCH($B209,Base_Dados!$B:$B,0))-MIN(Base_Dados!BM$5:BM$98)) /
(IF(MAX(Base_Dados!BM$5:BM$98)-MIN(Base_Dados!BM$5:BM$98)=0,1,MAX(Base_Dados!BM$5:BM$98)-MIN(Base_Dados!BM$5:BM$98)))) * BM$1)))</f>
        <v>0.71977963390794575</v>
      </c>
      <c r="BN209" s="106">
        <f>IF(INDEX(Base_Dados!BN:BN,MATCH($B209,Base_Dados!$B:$B,0))=0,0,
MAX(0, MIN(BN$1,
((INDEX(Base_Dados!BN:BN,MATCH($B209,Base_Dados!$B:$B,0))-MIN(Base_Dados!BN$5:BN$98)) /
(IF(MAX(Base_Dados!BN$5:BN$98)-MIN(Base_Dados!BN$5:BN$98)=0,1,MAX(Base_Dados!BN$5:BN$98)-MIN(Base_Dados!BN$5:BN$98)))) * BN$1)))</f>
        <v>0.48289202717734475</v>
      </c>
      <c r="BO209" s="106">
        <f>IF(INDEX(Base_Dados!BO:BO,MATCH($B209,Base_Dados!$B:$B,0))=0,0,
MAX(0, MIN(BO$1,
((INDEX(Base_Dados!BO:BO,MATCH($B209,Base_Dados!$B:$B,0))-MIN(Base_Dados!BO$5:BO$98)) /
(IF(MAX(Base_Dados!BO$5:BO$98)-MIN(Base_Dados!BO$5:BO$98)=0,1,MAX(Base_Dados!BO$5:BO$98)-MIN(Base_Dados!BO$5:BO$98)))) * BO$1)))</f>
        <v>4.3103448275862072E-2</v>
      </c>
      <c r="BP209" s="106">
        <f t="shared" si="12"/>
        <v>49.869901584002768</v>
      </c>
      <c r="BQ209" s="111">
        <f t="shared" si="13"/>
        <v>0.4993455079314979</v>
      </c>
      <c r="BR209" s="112">
        <f t="shared" si="14"/>
        <v>0.18483719445347463</v>
      </c>
      <c r="BS209" s="113">
        <f t="shared" si="15"/>
        <v>49.685064389549296</v>
      </c>
    </row>
    <row r="210" spans="1:71">
      <c r="A210" s="21">
        <v>27012</v>
      </c>
      <c r="B210" s="21" t="s">
        <v>142</v>
      </c>
      <c r="C210" s="21" t="s">
        <v>132</v>
      </c>
      <c r="D210" s="105">
        <f>IF(INDEX(Base_Dados!D:D,MATCH($B210,Base_Dados!$B:$B,0))=0,0,
MAX(0, MIN(D$1,
((INDEX(Base_Dados!D:D,MATCH($B210,Base_Dados!$B:$B,0))-MIN(Base_Dados!D$5:D$98)) /
(IF(MAX(Base_Dados!D$5:D$98)-MIN(Base_Dados!D$5:D$98)=0,1,MAX(Base_Dados!D$5:D$98)-MIN(Base_Dados!D$5:D$98)))) * D$1)))</f>
        <v>0.63091051933137476</v>
      </c>
      <c r="E210" s="106">
        <f>IF(INDEX(Base_Dados!E:E,MATCH($B210,Base_Dados!$B:$B,0))=0,0,
MAX(0, MIN(E$1,
((INDEX(Base_Dados!E:E,MATCH($B210,Base_Dados!$B:$B,0))-MIN(Base_Dados!E$5:E$98)) /
(IF(MAX(Base_Dados!E$5:E$98)-MIN(Base_Dados!E$5:E$98)=0,1,MAX(Base_Dados!E$5:E$98)-MIN(Base_Dados!E$5:E$98)))) * E$1)))</f>
        <v>0.22623829310934027</v>
      </c>
      <c r="F210" s="106">
        <f>IF(INDEX(Base_Dados!F:F,MATCH($B210,Base_Dados!$B:$B,0))=0,0,
MAX(0, MIN(F$1,
((INDEX(Base_Dados!F:F,MATCH($B210,Base_Dados!$B:$B,0))-MIN(Base_Dados!F$5:F$98)) /
(IF(MAX(Base_Dados!F$5:F$98)-MIN(Base_Dados!F$5:F$98)=0,1,MAX(Base_Dados!F$5:F$98)-MIN(Base_Dados!F$5:F$98)))) * F$1)))</f>
        <v>0.21865376986001173</v>
      </c>
      <c r="G210" s="106">
        <f>IF(INDEX(Base_Dados!G:G,MATCH($B210,Base_Dados!$B:$B,0))=0,0,
MAX(0, MIN(G$1,
((INDEX(Base_Dados!G:G,MATCH($B210,Base_Dados!$B:$B,0))-MIN(Base_Dados!G$5:G$98)) /
(IF(MAX(Base_Dados!G$5:G$98)-MIN(Base_Dados!G$5:G$98)=0,1,MAX(Base_Dados!G$5:G$98)-MIN(Base_Dados!G$5:G$98)))) * G$1)))</f>
        <v>0.22471535033111387</v>
      </c>
      <c r="H210" s="106">
        <f>IF(INDEX(Base_Dados!H:H,MATCH($B210,Base_Dados!$B:$B,0))=0,0,
MAX(0, MIN(H$1,
((INDEX(Base_Dados!H:H,MATCH($B210,Base_Dados!$B:$B,0))-MIN(Base_Dados!H$5:H$98)) /
(IF(MAX(Base_Dados!H$5:H$98)-MIN(Base_Dados!H$5:H$98)=0,1,MAX(Base_Dados!H$5:H$98)-MIN(Base_Dados!H$5:H$98)))) * H$1)))</f>
        <v>0.24684809588765402</v>
      </c>
      <c r="I210" s="106">
        <f>IF(INDEX(Base_Dados!I:I,MATCH($B210,Base_Dados!$B:$B,0))=0,0,
MAX(0, MIN(I$1,
((INDEX(Base_Dados!I:I,MATCH($B210,Base_Dados!$B:$B,0))-MIN(Base_Dados!I$5:I$98)) /
(IF(MAX(Base_Dados!I$5:I$98)-MIN(Base_Dados!I$5:I$98)=0,1,MAX(Base_Dados!I$5:I$98)-MIN(Base_Dados!I$5:I$98)))) * I$1)))</f>
        <v>0.22724192944364952</v>
      </c>
      <c r="J210" s="106">
        <f>IF(INDEX(Base_Dados!J:J,MATCH($B210,Base_Dados!$B:$B,0))=0,0,
MAX(0, MIN(J$1,
((INDEX(Base_Dados!J:J,MATCH($B210,Base_Dados!$B:$B,0))-MIN(Base_Dados!J$5:J$98)) /
(IF(MAX(Base_Dados!J$5:J$98)-MIN(Base_Dados!J$5:J$98)=0,1,MAX(Base_Dados!J$5:J$98)-MIN(Base_Dados!J$5:J$98)))) * J$1)))</f>
        <v>0.21619864887792825</v>
      </c>
      <c r="K210" s="106">
        <f>IF(INDEX(Base_Dados!K:K,MATCH($B210,Base_Dados!$B:$B,0))=0,0,
MAX(0, MIN(K$1,
((INDEX(Base_Dados!K:K,MATCH($B210,Base_Dados!$B:$B,0))-MIN(Base_Dados!K$5:K$98)) /
(IF(MAX(Base_Dados!K$5:K$98)-MIN(Base_Dados!K$5:K$98)=0,1,MAX(Base_Dados!K$5:K$98)-MIN(Base_Dados!K$5:K$98)))) * K$1)))</f>
        <v>0.20746869409660107</v>
      </c>
      <c r="L210" s="106">
        <f>IF(INDEX(Base_Dados!L:L,MATCH($B210,Base_Dados!$B:$B,0))=0,0,
MAX(0, MIN(L$1,
((INDEX(Base_Dados!L:L,MATCH($B210,Base_Dados!$B:$B,0))-MIN(Base_Dados!L$5:L$98)) /
(IF(MAX(Base_Dados!L$5:L$98)-MIN(Base_Dados!L$5:L$98)=0,1,MAX(Base_Dados!L$5:L$98)-MIN(Base_Dados!L$5:L$98)))) * L$1)))</f>
        <v>0.20483547551915676</v>
      </c>
      <c r="M210" s="106">
        <f>IF(INDEX(Base_Dados!M:M,MATCH($B210,Base_Dados!$B:$B,0))=0,0,
MAX(0, MIN(M$1,
((INDEX(Base_Dados!M:M,MATCH($B210,Base_Dados!$B:$B,0))-MIN(Base_Dados!M$5:M$98)) /
(IF(MAX(Base_Dados!M$5:M$98)-MIN(Base_Dados!M$5:M$98)=0,1,MAX(Base_Dados!M$5:M$98)-MIN(Base_Dados!M$5:M$98)))) * M$1)))</f>
        <v>0.2015860058309038</v>
      </c>
      <c r="N210" s="106">
        <f>IF(INDEX(Base_Dados!N:N,MATCH($B210,Base_Dados!$B:$B,0))=0,0,
MAX(0, MIN(N$1,
((INDEX(Base_Dados!N:N,MATCH($B210,Base_Dados!$B:$B,0))-MIN(Base_Dados!N$5:N$98)) /
(IF(MAX(Base_Dados!N$5:N$98)-MIN(Base_Dados!N$5:N$98)=0,1,MAX(Base_Dados!N$5:N$98)-MIN(Base_Dados!N$5:N$98)))) * N$1)))</f>
        <v>0.21791549829032525</v>
      </c>
      <c r="O210" s="106">
        <f>IF(INDEX(Base_Dados!O:O,MATCH($B210,Base_Dados!$B:$B,0))=0,0,
MAX(0, MIN(O$1,
((INDEX(Base_Dados!O:O,MATCH($B210,Base_Dados!$B:$B,0))-MIN(Base_Dados!O$5:O$98)) /
(IF(MAX(Base_Dados!O$5:O$98)-MIN(Base_Dados!O$5:O$98)=0,1,MAX(Base_Dados!O$5:O$98)-MIN(Base_Dados!O$5:O$98)))) * O$1)))</f>
        <v>0.21099280896371037</v>
      </c>
      <c r="P210" s="106">
        <f>IF(INDEX(Base_Dados!P:P,MATCH($B210,Base_Dados!$B:$B,0))=0,0,
MAX(0, MIN(P$1,
((INDEX(Base_Dados!P:P,MATCH($B210,Base_Dados!$B:$B,0))-MIN(Base_Dados!P$5:P$98)) /
(IF(MAX(Base_Dados!P$5:P$98)-MIN(Base_Dados!P$5:P$98)=0,1,MAX(Base_Dados!P$5:P$98)-MIN(Base_Dados!P$5:P$98)))) * P$1)))</f>
        <v>0.16268671882938726</v>
      </c>
      <c r="Q210" s="106">
        <f>IF(INDEX(Base_Dados!Q:Q,MATCH($B210,Base_Dados!$B:$B,0))=0,0,
MAX(0, MIN(Q$1,
((INDEX(Base_Dados!Q:Q,MATCH($B210,Base_Dados!$B:$B,0))-MIN(Base_Dados!Q$5:Q$98)) /
(IF(MAX(Base_Dados!Q$5:Q$98)-MIN(Base_Dados!Q$5:Q$98)=0,1,MAX(Base_Dados!Q$5:Q$98)-MIN(Base_Dados!Q$5:Q$98)))) * Q$1)))</f>
        <v>3.8175978094887049E-2</v>
      </c>
      <c r="R210" s="106">
        <f>IF(INDEX(Base_Dados!R:R,MATCH($B210,Base_Dados!$B:$B,0))=0,0,
MAX(0, MIN(R$1,
((INDEX(Base_Dados!R:R,MATCH($B210,Base_Dados!$B:$B,0))-MIN(Base_Dados!R$5:R$98)) /
(IF(MAX(Base_Dados!R$5:R$98)-MIN(Base_Dados!R$5:R$98)=0,1,MAX(Base_Dados!R$5:R$98)-MIN(Base_Dados!R$5:R$98)))) * R$1)))</f>
        <v>4.8470489244157082E-2</v>
      </c>
      <c r="S210" s="106">
        <f>IF(INDEX(Base_Dados!S:S,MATCH($B210,Base_Dados!$B:$B,0))=0,0,
MAX(0, MIN(S$1,
((INDEX(Base_Dados!S:S,MATCH($B210,Base_Dados!$B:$B,0))-MIN(Base_Dados!S$5:S$98)) /
(IF(MAX(Base_Dados!S$5:S$98)-MIN(Base_Dados!S$5:S$98)=0,1,MAX(Base_Dados!S$5:S$98)-MIN(Base_Dados!S$5:S$98)))) * S$1)))</f>
        <v>9.227139968546394E-2</v>
      </c>
      <c r="T210" s="106">
        <f>IF(INDEX(Base_Dados!T:T,MATCH($B210,Base_Dados!$B:$B,0))=0,0,
MAX(0, MIN(T$1,
((INDEX(Base_Dados!T:T,MATCH($B210,Base_Dados!$B:$B,0))-MIN(Base_Dados!T$5:T$98)) /
(IF(MAX(Base_Dados!T$5:T$98)-MIN(Base_Dados!T$5:T$98)=0,1,MAX(Base_Dados!T$5:T$98)-MIN(Base_Dados!T$5:T$98)))) * T$1)))</f>
        <v>0.76457408155973239</v>
      </c>
      <c r="U210" s="106">
        <f>IF(INDEX(Base_Dados!U:U,MATCH($B210,Base_Dados!$B:$B,0))=0,0,
MAX(0, MIN(U$1,
((INDEX(Base_Dados!U:U,MATCH($B210,Base_Dados!$B:$B,0))-MIN(Base_Dados!U$5:U$98)) /
(IF(MAX(Base_Dados!U$5:U$98)-MIN(Base_Dados!U$5:U$98)=0,1,MAX(Base_Dados!U$5:U$98)-MIN(Base_Dados!U$5:U$98)))) * U$1)))</f>
        <v>0.72842778383910134</v>
      </c>
      <c r="V210" s="106">
        <f>IF(INDEX(Base_Dados!V:V,MATCH($B210,Base_Dados!$B:$B,0))=0,0,
MAX(0, MIN(V$1,
((INDEX(Base_Dados!V:V,MATCH($B210,Base_Dados!$B:$B,0))-MIN(Base_Dados!V$5:V$98)) /
(IF(MAX(Base_Dados!V$5:V$98)-MIN(Base_Dados!V$5:V$98)=0,1,MAX(Base_Dados!V$5:V$98)-MIN(Base_Dados!V$5:V$98)))) * V$1)))</f>
        <v>6.461783069573232E-2</v>
      </c>
      <c r="W210" s="106">
        <f>IF(INDEX(Base_Dados!W:W,MATCH($B210,Base_Dados!$B:$B,0))=0,0,
MAX(0, MIN(W$1,
((INDEX(Base_Dados!W:W,MATCH($B210,Base_Dados!$B:$B,0))-MIN(Base_Dados!W$5:W$98)) /
(IF(MAX(Base_Dados!W$5:W$98)-MIN(Base_Dados!W$5:W$98)=0,1,MAX(Base_Dados!W$5:W$98)-MIN(Base_Dados!W$5:W$98)))) * W$1)))</f>
        <v>2.4695074510554464</v>
      </c>
      <c r="X210" s="106">
        <f>IF(INDEX(Base_Dados!X:X,MATCH($B210,Base_Dados!$B:$B,0))=0,0,
MAX(0, MIN(X$1,
((INDEX(Base_Dados!X:X,MATCH($B210,Base_Dados!$B:$B,0))-MIN(Base_Dados!X$5:X$98)) /
(IF(MAX(Base_Dados!X$5:X$98)-MIN(Base_Dados!X$5:X$98)=0,1,MAX(Base_Dados!X$5:X$98)-MIN(Base_Dados!X$5:X$98)))) * X$1)))</f>
        <v>0.63559322033898302</v>
      </c>
      <c r="Y210" s="106">
        <f>IF(INDEX(Base_Dados!Y:Y,MATCH($B210,Base_Dados!$B:$B,0))=0,0,
MAX(0, MIN(Y$1,
((INDEX(Base_Dados!Y:Y,MATCH($B210,Base_Dados!$B:$B,0))-MIN(Base_Dados!Y$5:Y$98)) /
(IF(MAX(Base_Dados!Y$5:Y$98)-MIN(Base_Dados!Y$5:Y$98)=0,1,MAX(Base_Dados!Y$5:Y$98)-MIN(Base_Dados!Y$5:Y$98)))) * Y$1)))</f>
        <v>0.27573529411764708</v>
      </c>
      <c r="Z210" s="106">
        <f>IF(INDEX(Base_Dados!Z:Z,MATCH($B210,Base_Dados!$B:$B,0))=0,0,
MAX(0, MIN(Z$1,
((INDEX(Base_Dados!Z:Z,MATCH($B210,Base_Dados!$B:$B,0))-MIN(Base_Dados!Z$5:Z$98)) /
(IF(MAX(Base_Dados!Z$5:Z$98)-MIN(Base_Dados!Z$5:Z$98)=0,1,MAX(Base_Dados!Z$5:Z$98)-MIN(Base_Dados!Z$5:Z$98)))) * Z$1)))</f>
        <v>0.1142857142857143</v>
      </c>
      <c r="AA210" s="106">
        <f>IF(INDEX(Base_Dados!AA:AA,MATCH($B210,Base_Dados!$B:$B,0))=0,0,
MAX(0, MIN(AA$1,
((INDEX(Base_Dados!AA:AA,MATCH($B210,Base_Dados!$B:$B,0))-MIN(Base_Dados!AA$5:AA$98)) /
(IF(MAX(Base_Dados!AA$5:AA$98)-MIN(Base_Dados!AA$5:AA$98)=0,1,MAX(Base_Dados!AA$5:AA$98)-MIN(Base_Dados!AA$5:AA$98)))) * AA$1)))</f>
        <v>0.31468531468531469</v>
      </c>
      <c r="AB210" s="106">
        <f>IF(INDEX(Base_Dados!AB:AB,MATCH($B210,Base_Dados!$B:$B,0))=0,0,
MAX(0, MIN(AB$1,
((INDEX(Base_Dados!AB:AB,MATCH($B210,Base_Dados!$B:$B,0))-MIN(Base_Dados!AB$5:AB$98)) /
(IF(MAX(Base_Dados!AB$5:AB$98)-MIN(Base_Dados!AB$5:AB$98)=0,1,MAX(Base_Dados!AB$5:AB$98)-MIN(Base_Dados!AB$5:AB$98)))) * AB$1)))</f>
        <v>1.1607604202549089</v>
      </c>
      <c r="AC210" s="106">
        <f>IF(INDEX(Base_Dados!AC:AC,MATCH($B210,Base_Dados!$B:$B,0))=0,0,
MAX(0, MIN(AC$1,
((INDEX(Base_Dados!AC:AC,MATCH($B210,Base_Dados!$B:$B,0))-MIN(Base_Dados!AC$5:AC$98)) /
(IF(MAX(Base_Dados!AC$5:AC$98)-MIN(Base_Dados!AC$5:AC$98)=0,1,MAX(Base_Dados!AC$5:AC$98)-MIN(Base_Dados!AC$5:AC$98)))) * AC$1)))</f>
        <v>6.7751493544035452E-2</v>
      </c>
      <c r="AD210" s="106">
        <f>IF(INDEX(Base_Dados!AD:AD,MATCH($B210,Base_Dados!$B:$B,0))=0,0,
MAX(0, MIN(AD$1,
((INDEX(Base_Dados!AD:AD,MATCH($B210,Base_Dados!$B:$B,0))-MIN(Base_Dados!AD$5:AD$98)) /
(IF(MAX(Base_Dados!AD$5:AD$98)-MIN(Base_Dados!AD$5:AD$98)=0,1,MAX(Base_Dados!AD$5:AD$98)-MIN(Base_Dados!AD$5:AD$98)))) * AD$1)))</f>
        <v>5.8881822215648569E-2</v>
      </c>
      <c r="AE210" s="106">
        <f>IF(INDEX(Base_Dados!AE:AE,MATCH($B210,Base_Dados!$B:$B,0))=0,0,
MAX(0, MIN(AE$1,
((INDEX(Base_Dados!AE:AE,MATCH($B210,Base_Dados!$B:$B,0))-MIN(Base_Dados!AE$5:AE$98)) /
(IF(MAX(Base_Dados!AE$5:AE$98)-MIN(Base_Dados!AE$5:AE$98)=0,1,MAX(Base_Dados!AE$5:AE$98)-MIN(Base_Dados!AE$5:AE$98)))) * AE$1)))</f>
        <v>2.2565798935711204E-2</v>
      </c>
      <c r="AF210" s="106">
        <f>IF(INDEX(Base_Dados!AF:AF,MATCH($B210,Base_Dados!$B:$B,0))=0,0,
MAX(0, MIN(AF$1,
((INDEX(Base_Dados!AF:AF,MATCH($B210,Base_Dados!$B:$B,0))-MIN(Base_Dados!AF$5:AF$98)) /
(IF(MAX(Base_Dados!AF$5:AF$98)-MIN(Base_Dados!AF$5:AF$98)=0,1,MAX(Base_Dados!AF$5:AF$98)-MIN(Base_Dados!AF$5:AF$98)))) * AF$1)))</f>
        <v>3.1168114742794097E-2</v>
      </c>
      <c r="AG210" s="106">
        <f>IF(INDEX(Base_Dados!AG:AG,MATCH($B210,Base_Dados!$B:$B,0))=0,0,
MAX(0, MIN(AG$1,
((INDEX(Base_Dados!AG:AG,MATCH($B210,Base_Dados!$B:$B,0))-MIN(Base_Dados!AG$5:AG$98)) /
(IF(MAX(Base_Dados!AG$5:AG$98)-MIN(Base_Dados!AG$5:AG$98)=0,1,MAX(Base_Dados!AG$5:AG$98)-MIN(Base_Dados!AG$5:AG$98)))) * AG$1)))</f>
        <v>3.8175978094887049E-2</v>
      </c>
      <c r="AH210" s="106">
        <f>IF(INDEX(Base_Dados!AH:AH,MATCH($B210,Base_Dados!$B:$B,0))=0,0,
MAX(0, MIN(AH$1,
((INDEX(Base_Dados!AH:AH,MATCH($B210,Base_Dados!$B:$B,0))-MIN(Base_Dados!AH$5:AH$98)) /
(IF(MAX(Base_Dados!AH$5:AH$98)-MIN(Base_Dados!AH$5:AH$98)=0,1,MAX(Base_Dados!AH$5:AH$98)-MIN(Base_Dados!AH$5:AH$98)))) * AH$1)))</f>
        <v>1.4679362681990675</v>
      </c>
      <c r="AI210" s="106">
        <f>IF(INDEX(Base_Dados!AI:AI,MATCH($B210,Base_Dados!$B:$B,0))=0,0,
MAX(0, MIN(AI$1,
((INDEX(Base_Dados!AI:AI,MATCH($B210,Base_Dados!$B:$B,0))-MIN(Base_Dados!AI$5:AI$98)) /
(IF(MAX(Base_Dados!AI$5:AI$98)-MIN(Base_Dados!AI$5:AI$98)=0,1,MAX(Base_Dados!AI$5:AI$98)-MIN(Base_Dados!AI$5:AI$98)))) * AI$1)))</f>
        <v>0.14285714285714285</v>
      </c>
      <c r="AJ210" s="106">
        <f>IF(INDEX(Base_Dados!AJ:AJ,MATCH($B210,Base_Dados!$B:$B,0))=0,0,
MAX(0, MIN(AJ$1,
((INDEX(Base_Dados!AJ:AJ,MATCH($B210,Base_Dados!$B:$B,0))-MIN(Base_Dados!AJ$5:AJ$98)) /
(IF(MAX(Base_Dados!AJ$5:AJ$98)-MIN(Base_Dados!AJ$5:AJ$98)=0,1,MAX(Base_Dados!AJ$5:AJ$98)-MIN(Base_Dados!AJ$5:AJ$98)))) * AJ$1)))</f>
        <v>0.11904761904761904</v>
      </c>
      <c r="AK210" s="106">
        <f>IF(INDEX(Base_Dados!AK:AK,MATCH($B210,Base_Dados!$B:$B,0))=0,0,
MAX(0, MIN(AK$1,
((INDEX(Base_Dados!AK:AK,MATCH($B210,Base_Dados!$B:$B,0))-MIN(Base_Dados!AK$5:AK$98)) /
(IF(MAX(Base_Dados!AK$5:AK$98)-MIN(Base_Dados!AK$5:AK$98)=0,1,MAX(Base_Dados!AK$5:AK$98)-MIN(Base_Dados!AK$5:AK$98)))) * AK$1)))</f>
        <v>1.1494252873563218E-2</v>
      </c>
      <c r="AL210" s="106">
        <f>IF(INDEX(Base_Dados!AL:AL,MATCH($B210,Base_Dados!$B:$B,0))=0,0,
MAX(0, MIN(AL$1,
((INDEX(Base_Dados!AL:AL,MATCH($B210,Base_Dados!$B:$B,0))-MIN(Base_Dados!AL$5:AL$98)) /
(IF(MAX(Base_Dados!AL$5:AL$98)-MIN(Base_Dados!AL$5:AL$98)=0,1,MAX(Base_Dados!AL$5:AL$98)-MIN(Base_Dados!AL$5:AL$98)))) * AL$1)))</f>
        <v>0</v>
      </c>
      <c r="AM210" s="106">
        <f>IF(INDEX(Base_Dados!AM:AM,MATCH($B210,Base_Dados!$B:$B,0))=0,0,
MAX(0, MIN(AM$1,
((INDEX(Base_Dados!AM:AM,MATCH($B210,Base_Dados!$B:$B,0))-MIN(Base_Dados!AM$5:AM$98)) /
(IF(MAX(Base_Dados!AM$5:AM$98)-MIN(Base_Dados!AM$5:AM$98)=0,1,MAX(Base_Dados!AM$5:AM$98)-MIN(Base_Dados!AM$5:AM$98)))) * AM$1)))</f>
        <v>8.285862247540134E-3</v>
      </c>
      <c r="AN210" s="106">
        <f>IF(INDEX(Base_Dados!AN:AN,MATCH($B210,Base_Dados!$B:$B,0))=0,0,
MAX(0, MIN(AN$1,
((INDEX(Base_Dados!AN:AN,MATCH($B210,Base_Dados!$B:$B,0))-MIN(Base_Dados!AN$5:AN$98)) /
(IF(MAX(Base_Dados!AN$5:AN$98)-MIN(Base_Dados!AN$5:AN$98)=0,1,MAX(Base_Dados!AN$5:AN$98)-MIN(Base_Dados!AN$5:AN$98)))) * AN$1)))</f>
        <v>1.4785214785214785E-2</v>
      </c>
      <c r="AO210" s="106">
        <f>IF(INDEX(Base_Dados!AO:AO,MATCH($B210,Base_Dados!$B:$B,0))=0,0,
MAX(0, MIN(AO$1,
((INDEX(Base_Dados!AO:AO,MATCH($B210,Base_Dados!$B:$B,0))-MIN(Base_Dados!AO$5:AO$98)) /
(IF(MAX(Base_Dados!AO$5:AO$98)-MIN(Base_Dados!AO$5:AO$98)=0,1,MAX(Base_Dados!AO$5:AO$98)-MIN(Base_Dados!AO$5:AO$98)))) * AO$1)))</f>
        <v>0</v>
      </c>
      <c r="AP210" s="106">
        <f>IF(INDEX(Base_Dados!AP:AP,MATCH($B210,Base_Dados!$B:$B,0))=0,0,
MAX(0, MIN(AP$1,
((INDEX(Base_Dados!AP:AP,MATCH($B210,Base_Dados!$B:$B,0))-MIN(Base_Dados!AP$5:AP$98)) /
(IF(MAX(Base_Dados!AP$5:AP$98)-MIN(Base_Dados!AP$5:AP$98)=0,1,MAX(Base_Dados!AP$5:AP$98)-MIN(Base_Dados!AP$5:AP$98)))) * AP$1)))</f>
        <v>4.5871559633027525E-3</v>
      </c>
      <c r="AQ210" s="106">
        <f>IF(INDEX(Base_Dados!AQ:AQ,MATCH($B210,Base_Dados!$B:$B,0))=0,0,
MAX(0, MIN(AQ$1,
((INDEX(Base_Dados!AQ:AQ,MATCH($B210,Base_Dados!$B:$B,0))-MIN(Base_Dados!AQ$5:AQ$98)) /
(IF(MAX(Base_Dados!AQ$5:AQ$98)-MIN(Base_Dados!AQ$5:AQ$98)=0,1,MAX(Base_Dados!AQ$5:AQ$98)-MIN(Base_Dados!AQ$5:AQ$98)))) * AQ$1)))</f>
        <v>0</v>
      </c>
      <c r="AR210" s="106">
        <f>IF(INDEX(Base_Dados!AR:AR,MATCH($B210,Base_Dados!$B:$B,0))=0,0,
MAX(0, MIN(AR$1,
((INDEX(Base_Dados!AR:AR,MATCH($B210,Base_Dados!$B:$B,0))-MIN(Base_Dados!AR$5:AR$98)) /
(IF(MAX(Base_Dados!AR$5:AR$98)-MIN(Base_Dados!AR$5:AR$98)=0,1,MAX(Base_Dados!AR$5:AR$98)-MIN(Base_Dados!AR$5:AR$98)))) * AR$1)))</f>
        <v>0</v>
      </c>
      <c r="AS210" s="106">
        <f>IF(INDEX(Base_Dados!AS:AS,MATCH($B210,Base_Dados!$B:$B,0))=0,0,
MAX(0, MIN(AS$1,
((INDEX(Base_Dados!AS:AS,MATCH($B210,Base_Dados!$B:$B,0))-MIN(Base_Dados!AS$5:AS$98)) /
(IF(MAX(Base_Dados!AS$5:AS$98)-MIN(Base_Dados!AS$5:AS$98)=0,1,MAX(Base_Dados!AS$5:AS$98)-MIN(Base_Dados!AS$5:AS$98)))) * AS$1)))</f>
        <v>0</v>
      </c>
      <c r="AT210" s="106">
        <f>IF(INDEX(Base_Dados!AT:AT,MATCH($B210,Base_Dados!$B:$B,0))=0,0,
MAX(0, MIN(AT$1,
((INDEX(Base_Dados!AT:AT,MATCH($B210,Base_Dados!$B:$B,0))-MIN(Base_Dados!AT$5:AT$98)) /
(IF(MAX(Base_Dados!AT$5:AT$98)-MIN(Base_Dados!AT$5:AT$98)=0,1,MAX(Base_Dados!AT$5:AT$98)-MIN(Base_Dados!AT$5:AT$98)))) * AT$1)))</f>
        <v>0</v>
      </c>
      <c r="AU210" s="106">
        <f>IF(INDEX(Base_Dados!AU:AU,MATCH($B210,Base_Dados!$B:$B,0))=0,0,
MAX(0, MIN(AU$1,
((INDEX(Base_Dados!AU:AU,MATCH($B210,Base_Dados!$B:$B,0))-MIN(Base_Dados!AU$5:AU$98)) /
(IF(MAX(Base_Dados!AU$5:AU$98)-MIN(Base_Dados!AU$5:AU$98)=0,1,MAX(Base_Dados!AU$5:AU$98)-MIN(Base_Dados!AU$5:AU$98)))) * AU$1)))</f>
        <v>1.8726591760299626E-3</v>
      </c>
      <c r="AV210" s="106">
        <f>IF(INDEX(Base_Dados!AV:AV,MATCH($B210,Base_Dados!$B:$B,0))=0,0,
MAX(0, MIN(AV$1,
((INDEX(Base_Dados!AV:AV,MATCH($B210,Base_Dados!$B:$B,0))-MIN(Base_Dados!AV$5:AV$98)) /
(IF(MAX(Base_Dados!AV$5:AV$98)-MIN(Base_Dados!AV$5:AV$98)=0,1,MAX(Base_Dados!AV$5:AV$98)-MIN(Base_Dados!AV$5:AV$98)))) * AV$1)))</f>
        <v>0</v>
      </c>
      <c r="AW210" s="106">
        <f>IF(INDEX(Base_Dados!AW:AW,MATCH($B210,Base_Dados!$B:$B,0))=0,0,
MAX(0, MIN(AW$1,
((INDEX(Base_Dados!AW:AW,MATCH($B210,Base_Dados!$B:$B,0))-MIN(Base_Dados!AW$5:AW$98)) /
(IF(MAX(Base_Dados!AW$5:AW$98)-MIN(Base_Dados!AW$5:AW$98)=0,1,MAX(Base_Dados!AW$5:AW$98)-MIN(Base_Dados!AW$5:AW$98)))) * AW$1)))</f>
        <v>0</v>
      </c>
      <c r="AX210" s="106">
        <f>IF(INDEX(Base_Dados!AX:AX,MATCH($B210,Base_Dados!$B:$B,0))=0,0,
MAX(0, MIN(AX$1,
((INDEX(Base_Dados!AX:AX,MATCH($B210,Base_Dados!$B:$B,0))-MIN(Base_Dados!AX$5:AX$98)) /
(IF(MAX(Base_Dados!AX$5:AX$98)-MIN(Base_Dados!AX$5:AX$98)=0,1,MAX(Base_Dados!AX$5:AX$98)-MIN(Base_Dados!AX$5:AX$98)))) * AX$1)))</f>
        <v>3.827654805973156E-3</v>
      </c>
      <c r="AY210" s="106">
        <f>IF(INDEX(Base_Dados!AY:AY,MATCH($B210,Base_Dados!$B:$B,0))=0,0,
MAX(0, MIN(AY$1,
((INDEX(Base_Dados!AY:AY,MATCH($B210,Base_Dados!$B:$B,0))-MIN(Base_Dados!AY$5:AY$98)) /
(IF(MAX(Base_Dados!AY$5:AY$98)-MIN(Base_Dados!AY$5:AY$98)=0,1,MAX(Base_Dados!AY$5:AY$98)-MIN(Base_Dados!AY$5:AY$98)))) * AY$1)))</f>
        <v>1.6485328058028356E-3</v>
      </c>
      <c r="AZ210" s="106">
        <f>IF(INDEX(Base_Dados!AZ:AZ,MATCH($B210,Base_Dados!$B:$B,0))=0,0,
MAX(0, MIN(AZ$1,
((INDEX(Base_Dados!AZ:AZ,MATCH($B210,Base_Dados!$B:$B,0))-MIN(Base_Dados!AZ$5:AZ$98)) /
(IF(MAX(Base_Dados!AZ$5:AZ$98)-MIN(Base_Dados!AZ$5:AZ$98)=0,1,MAX(Base_Dados!AZ$5:AZ$98)-MIN(Base_Dados!AZ$5:AZ$98)))) * AZ$1)))</f>
        <v>0.5</v>
      </c>
      <c r="BA210" s="106">
        <f>IF(INDEX(Base_Dados!BA:BA,MATCH($B210,Base_Dados!$B:$B,0))=0,0,
MAX(0, MIN(BA$1,
((INDEX(Base_Dados!BA:BA,MATCH($B210,Base_Dados!$B:$B,0))-MIN(Base_Dados!BA$5:BA$98)) /
(IF(MAX(Base_Dados!BA$5:BA$98)-MIN(Base_Dados!BA$5:BA$98)=0,1,MAX(Base_Dados!BA$5:BA$98)-MIN(Base_Dados!BA$5:BA$98)))) * BA$1)))</f>
        <v>5.2154799174049159E-2</v>
      </c>
      <c r="BB210" s="106">
        <f>IF(INDEX(Base_Dados!BB:BB,MATCH($B210,Base_Dados!$B:$B,0))=0,0,
MAX(0, MIN(BB$1,
((INDEX(Base_Dados!BB:BB,MATCH($B210,Base_Dados!$B:$B,0))-MIN(Base_Dados!BB$5:BB$98)) /
(IF(MAX(Base_Dados!BB$5:BB$98)-MIN(Base_Dados!BB$5:BB$98)=0,1,MAX(Base_Dados!BB$5:BB$98)-MIN(Base_Dados!BB$5:BB$98)))) * BB$1)))</f>
        <v>0.13251918402886262</v>
      </c>
      <c r="BC210" s="106">
        <f>IF(INDEX(Base_Dados!BC:BC,MATCH($B210,Base_Dados!$B:$B,0))=0,0,
MAX(0, MIN(BC$1,
((INDEX(Base_Dados!BC:BC,MATCH($B210,Base_Dados!$B:$B,0))-MIN(Base_Dados!BC$5:BC$98)) /
(IF(MAX(Base_Dados!BC$5:BC$98)-MIN(Base_Dados!BC$5:BC$98)=0,1,MAX(Base_Dados!BC$5:BC$98)-MIN(Base_Dados!BC$5:BC$98)))) * BC$1)))</f>
        <v>4.9286291408564505E-2</v>
      </c>
      <c r="BD210" s="106">
        <f>IF(INDEX(Base_Dados!BD:BD,MATCH($B210,Base_Dados!$B:$B,0))=0,0,
MAX(0, MIN(BD$1,
((INDEX(Base_Dados!BD:BD,MATCH($B210,Base_Dados!$B:$B,0))-MIN(Base_Dados!BD$5:BD$98)) /
(IF(MAX(Base_Dados!BD$5:BD$98)-MIN(Base_Dados!BD$5:BD$98)=0,1,MAX(Base_Dados!BD$5:BD$98)-MIN(Base_Dados!BD$5:BD$98)))) * BD$1)))</f>
        <v>2.5621494356346513E-2</v>
      </c>
      <c r="BE210" s="106">
        <f>IF(INDEX(Base_Dados!BE:BE,MATCH($B210,Base_Dados!$B:$B,0))=0,0,
MAX(0, MIN(BE$1,
((INDEX(Base_Dados!BE:BE,MATCH($B210,Base_Dados!$B:$B,0))-MIN(Base_Dados!BE$5:BE$98)) /
(IF(MAX(Base_Dados!BE$5:BE$98)-MIN(Base_Dados!BE$5:BE$98)=0,1,MAX(Base_Dados!BE$5:BE$98)-MIN(Base_Dados!BE$5:BE$98)))) * BE$1)))</f>
        <v>0.11239337681886603</v>
      </c>
      <c r="BF210" s="106">
        <f>IF(INDEX(Base_Dados!BF:BF,MATCH($B210,Base_Dados!$B:$B,0))=0,0,
MAX(0, MIN(BF$1,
((INDEX(Base_Dados!BF:BF,MATCH($B210,Base_Dados!$B:$B,0))-MIN(Base_Dados!BF$5:BF$98)) /
(IF(MAX(Base_Dados!BF$5:BF$98)-MIN(Base_Dados!BF$5:BF$98)=0,1,MAX(Base_Dados!BF$5:BF$98)-MIN(Base_Dados!BF$5:BF$98)))) * BF$1)))</f>
        <v>0</v>
      </c>
      <c r="BG210" s="106">
        <f>IF(INDEX(Base_Dados!BG:BG,MATCH($B210,Base_Dados!$B:$B,0))=0,0,
MAX(0, MIN(BG$1,
((INDEX(Base_Dados!BG:BG,MATCH($B210,Base_Dados!$B:$B,0))-MIN(Base_Dados!BG$5:BG$98)) /
(IF(MAX(Base_Dados!BG$5:BG$98)-MIN(Base_Dados!BG$5:BG$98)=0,1,MAX(Base_Dados!BG$5:BG$98)-MIN(Base_Dados!BG$5:BG$98)))) * BG$1)))</f>
        <v>0</v>
      </c>
      <c r="BH210" s="106">
        <f>IF(INDEX(Base_Dados!BH:BH,MATCH($B210,Base_Dados!$B:$B,0))=0,0,
MAX(0, MIN(BH$1,
((INDEX(Base_Dados!BH:BH,MATCH($B210,Base_Dados!$B:$B,0))-MIN(Base_Dados!BH$5:BH$98)) /
(IF(MAX(Base_Dados!BH$5:BH$98)-MIN(Base_Dados!BH$5:BH$98)=0,1,MAX(Base_Dados!BH$5:BH$98)-MIN(Base_Dados!BH$5:BH$98)))) * BH$1)))</f>
        <v>4.3956043956043959E-2</v>
      </c>
      <c r="BI210" s="106">
        <f>IF(INDEX(Base_Dados!BI:BI,MATCH($B210,Base_Dados!$B:$B,0))=0,0,
MAX(0, MIN(BI$1,
((INDEX(Base_Dados!BI:BI,MATCH($B210,Base_Dados!$B:$B,0))-MIN(Base_Dados!BI$5:BI$98)) /
(IF(MAX(Base_Dados!BI$5:BI$98)-MIN(Base_Dados!BI$5:BI$98)=0,1,MAX(Base_Dados!BI$5:BI$98)-MIN(Base_Dados!BI$5:BI$98)))) * BI$1)))</f>
        <v>6.5522620904836196E-2</v>
      </c>
      <c r="BJ210" s="106">
        <f>IF(INDEX(Base_Dados!BJ:BJ,MATCH($B210,Base_Dados!$B:$B,0))=0,0,
MAX(0, MIN(BJ$1,
((INDEX(Base_Dados!BJ:BJ,MATCH($B210,Base_Dados!$B:$B,0))-MIN(Base_Dados!BJ$5:BJ$98)) /
(IF(MAX(Base_Dados!BJ$5:BJ$98)-MIN(Base_Dados!BJ$5:BJ$98)=0,1,MAX(Base_Dados!BJ$5:BJ$98)-MIN(Base_Dados!BJ$5:BJ$98)))) * BJ$1)))</f>
        <v>5.2631578947368418E-2</v>
      </c>
      <c r="BK210" s="106">
        <f>IF(INDEX(Base_Dados!BK:BK,MATCH($B210,Base_Dados!$B:$B,0))=0,0,
MAX(0, MIN(BK$1,
((INDEX(Base_Dados!BK:BK,MATCH($B210,Base_Dados!$B:$B,0))-MIN(Base_Dados!BK$5:BK$98)) /
(IF(MAX(Base_Dados!BK$5:BK$98)-MIN(Base_Dados!BK$5:BK$98)=0,1,MAX(Base_Dados!BK$5:BK$98)-MIN(Base_Dados!BK$5:BK$98)))) * BK$1)))</f>
        <v>7.1428571428571425E-2</v>
      </c>
      <c r="BL210" s="106">
        <f>IF(INDEX(Base_Dados!BL:BL,MATCH($B210,Base_Dados!$B:$B,0))=0,0,
MAX(0, MIN(BL$1,
((INDEX(Base_Dados!BL:BL,MATCH($B210,Base_Dados!$B:$B,0))-MIN(Base_Dados!BL$5:BL$98)) /
(IF(MAX(Base_Dados!BL$5:BL$98)-MIN(Base_Dados!BL$5:BL$98)=0,1,MAX(Base_Dados!BL$5:BL$98)-MIN(Base_Dados!BL$5:BL$98)))) * BL$1)))</f>
        <v>6.6775244299674269E-2</v>
      </c>
      <c r="BM210" s="106">
        <f>IF(INDEX(Base_Dados!BM:BM,MATCH($B210,Base_Dados!$B:$B,0))=0,0,
MAX(0, MIN(BM$1,
((INDEX(Base_Dados!BM:BM,MATCH($B210,Base_Dados!$B:$B,0))-MIN(Base_Dados!BM$5:BM$98)) /
(IF(MAX(Base_Dados!BM$5:BM$98)-MIN(Base_Dados!BM$5:BM$98)=0,1,MAX(Base_Dados!BM$5:BM$98)-MIN(Base_Dados!BM$5:BM$98)))) * BM$1)))</f>
        <v>0.44940070690914941</v>
      </c>
      <c r="BN210" s="106">
        <f>IF(INDEX(Base_Dados!BN:BN,MATCH($B210,Base_Dados!$B:$B,0))=0,0,
MAX(0, MIN(BN$1,
((INDEX(Base_Dados!BN:BN,MATCH($B210,Base_Dados!$B:$B,0))-MIN(Base_Dados!BN$5:BN$98)) /
(IF(MAX(Base_Dados!BN$5:BN$98)-MIN(Base_Dados!BN$5:BN$98)=0,1,MAX(Base_Dados!BN$5:BN$98)-MIN(Base_Dados!BN$5:BN$98)))) * BN$1)))</f>
        <v>0.54850475229627593</v>
      </c>
      <c r="BO210" s="106">
        <f>IF(INDEX(Base_Dados!BO:BO,MATCH($B210,Base_Dados!$B:$B,0))=0,0,
MAX(0, MIN(BO$1,
((INDEX(Base_Dados!BO:BO,MATCH($B210,Base_Dados!$B:$B,0))-MIN(Base_Dados!BO$5:BO$98)) /
(IF(MAX(Base_Dados!BO$5:BO$98)-MIN(Base_Dados!BO$5:BO$98)=0,1,MAX(Base_Dados!BO$5:BO$98)-MIN(Base_Dados!BO$5:BO$98)))) * BO$1)))</f>
        <v>6.8965517241379309E-2</v>
      </c>
      <c r="BP210" s="106">
        <f t="shared" si="12"/>
        <v>14.137442538292564</v>
      </c>
      <c r="BQ210" s="111">
        <f t="shared" si="13"/>
        <v>0.39862156408470345</v>
      </c>
      <c r="BR210" s="112">
        <f t="shared" si="14"/>
        <v>8.4113250606680179E-2</v>
      </c>
      <c r="BS210" s="113">
        <f t="shared" si="15"/>
        <v>14.053329287685884</v>
      </c>
    </row>
    <row r="211" spans="1:71">
      <c r="A211" s="21">
        <v>27013</v>
      </c>
      <c r="B211" s="21" t="s">
        <v>140</v>
      </c>
      <c r="C211" s="21" t="s">
        <v>132</v>
      </c>
      <c r="D211" s="105">
        <f>IF(INDEX(Base_Dados!D:D,MATCH($B211,Base_Dados!$B:$B,0))=0,0,
MAX(0, MIN(D$1,
((INDEX(Base_Dados!D:D,MATCH($B211,Base_Dados!$B:$B,0))-MIN(Base_Dados!D$5:D$98)) /
(IF(MAX(Base_Dados!D$5:D$98)-MIN(Base_Dados!D$5:D$98)=0,1,MAX(Base_Dados!D$5:D$98)-MIN(Base_Dados!D$5:D$98)))) * D$1)))</f>
        <v>0.24224207906432307</v>
      </c>
      <c r="E211" s="106">
        <f>IF(INDEX(Base_Dados!E:E,MATCH($B211,Base_Dados!$B:$B,0))=0,0,
MAX(0, MIN(E$1,
((INDEX(Base_Dados!E:E,MATCH($B211,Base_Dados!$B:$B,0))-MIN(Base_Dados!E$5:E$98)) /
(IF(MAX(Base_Dados!E$5:E$98)-MIN(Base_Dados!E$5:E$98)=0,1,MAX(Base_Dados!E$5:E$98)-MIN(Base_Dados!E$5:E$98)))) * E$1)))</f>
        <v>7.3012366834892595E-2</v>
      </c>
      <c r="F211" s="106">
        <f>IF(INDEX(Base_Dados!F:F,MATCH($B211,Base_Dados!$B:$B,0))=0,0,
MAX(0, MIN(F$1,
((INDEX(Base_Dados!F:F,MATCH($B211,Base_Dados!$B:$B,0))-MIN(Base_Dados!F$5:F$98)) /
(IF(MAX(Base_Dados!F$5:F$98)-MIN(Base_Dados!F$5:F$98)=0,1,MAX(Base_Dados!F$5:F$98)-MIN(Base_Dados!F$5:F$98)))) * F$1)))</f>
        <v>7.2053350461904669E-2</v>
      </c>
      <c r="G211" s="106">
        <f>IF(INDEX(Base_Dados!G:G,MATCH($B211,Base_Dados!$B:$B,0))=0,0,
MAX(0, MIN(G$1,
((INDEX(Base_Dados!G:G,MATCH($B211,Base_Dados!$B:$B,0))-MIN(Base_Dados!G$5:G$98)) /
(IF(MAX(Base_Dados!G$5:G$98)-MIN(Base_Dados!G$5:G$98)=0,1,MAX(Base_Dados!G$5:G$98)-MIN(Base_Dados!G$5:G$98)))) * G$1)))</f>
        <v>7.4902109384868007E-2</v>
      </c>
      <c r="H211" s="106">
        <f>IF(INDEX(Base_Dados!H:H,MATCH($B211,Base_Dados!$B:$B,0))=0,0,
MAX(0, MIN(H$1,
((INDEX(Base_Dados!H:H,MATCH($B211,Base_Dados!$B:$B,0))-MIN(Base_Dados!H$5:H$98)) /
(IF(MAX(Base_Dados!H$5:H$98)-MIN(Base_Dados!H$5:H$98)=0,1,MAX(Base_Dados!H$5:H$98)-MIN(Base_Dados!H$5:H$98)))) * H$1)))</f>
        <v>7.8731635322793439E-2</v>
      </c>
      <c r="I211" s="106">
        <f>IF(INDEX(Base_Dados!I:I,MATCH($B211,Base_Dados!$B:$B,0))=0,0,
MAX(0, MIN(I$1,
((INDEX(Base_Dados!I:I,MATCH($B211,Base_Dados!$B:$B,0))-MIN(Base_Dados!I$5:I$98)) /
(IF(MAX(Base_Dados!I$5:I$98)-MIN(Base_Dados!I$5:I$98)=0,1,MAX(Base_Dados!I$5:I$98)-MIN(Base_Dados!I$5:I$98)))) * I$1)))</f>
        <v>8.3341090188047806E-2</v>
      </c>
      <c r="J211" s="106">
        <f>IF(INDEX(Base_Dados!J:J,MATCH($B211,Base_Dados!$B:$B,0))=0,0,
MAX(0, MIN(J$1,
((INDEX(Base_Dados!J:J,MATCH($B211,Base_Dados!$B:$B,0))-MIN(Base_Dados!J$5:J$98)) /
(IF(MAX(Base_Dados!J$5:J$98)-MIN(Base_Dados!J$5:J$98)=0,1,MAX(Base_Dados!J$5:J$98)-MIN(Base_Dados!J$5:J$98)))) * J$1)))</f>
        <v>8.6181228149412023E-2</v>
      </c>
      <c r="K211" s="106">
        <f>IF(INDEX(Base_Dados!K:K,MATCH($B211,Base_Dados!$B:$B,0))=0,0,
MAX(0, MIN(K$1,
((INDEX(Base_Dados!K:K,MATCH($B211,Base_Dados!$B:$B,0))-MIN(Base_Dados!K$5:K$98)) /
(IF(MAX(Base_Dados!K$5:K$98)-MIN(Base_Dados!K$5:K$98)=0,1,MAX(Base_Dados!K$5:K$98)-MIN(Base_Dados!K$5:K$98)))) * K$1)))</f>
        <v>8.5073792486583186E-2</v>
      </c>
      <c r="L211" s="106">
        <f>IF(INDEX(Base_Dados!L:L,MATCH($B211,Base_Dados!$B:$B,0))=0,0,
MAX(0, MIN(L$1,
((INDEX(Base_Dados!L:L,MATCH($B211,Base_Dados!$B:$B,0))-MIN(Base_Dados!L$5:L$98)) /
(IF(MAX(Base_Dados!L$5:L$98)-MIN(Base_Dados!L$5:L$98)=0,1,MAX(Base_Dados!L$5:L$98)-MIN(Base_Dados!L$5:L$98)))) * L$1)))</f>
        <v>9.1907838633098496E-2</v>
      </c>
      <c r="M211" s="106">
        <f>IF(INDEX(Base_Dados!M:M,MATCH($B211,Base_Dados!$B:$B,0))=0,0,
MAX(0, MIN(M$1,
((INDEX(Base_Dados!M:M,MATCH($B211,Base_Dados!$B:$B,0))-MIN(Base_Dados!M$5:M$98)) /
(IF(MAX(Base_Dados!M$5:M$98)-MIN(Base_Dados!M$5:M$98)=0,1,MAX(Base_Dados!M$5:M$98)-MIN(Base_Dados!M$5:M$98)))) * M$1)))</f>
        <v>9.5055393586005829E-2</v>
      </c>
      <c r="N211" s="106">
        <f>IF(INDEX(Base_Dados!N:N,MATCH($B211,Base_Dados!$B:$B,0))=0,0,
MAX(0, MIN(N$1,
((INDEX(Base_Dados!N:N,MATCH($B211,Base_Dados!$B:$B,0))-MIN(Base_Dados!N$5:N$98)) /
(IF(MAX(Base_Dados!N$5:N$98)-MIN(Base_Dados!N$5:N$98)=0,1,MAX(Base_Dados!N$5:N$98)-MIN(Base_Dados!N$5:N$98)))) * N$1)))</f>
        <v>0.10416592718796958</v>
      </c>
      <c r="O211" s="106">
        <f>IF(INDEX(Base_Dados!O:O,MATCH($B211,Base_Dados!$B:$B,0))=0,0,
MAX(0, MIN(O$1,
((INDEX(Base_Dados!O:O,MATCH($B211,Base_Dados!$B:$B,0))-MIN(Base_Dados!O$5:O$98)) /
(IF(MAX(Base_Dados!O$5:O$98)-MIN(Base_Dados!O$5:O$98)=0,1,MAX(Base_Dados!O$5:O$98)-MIN(Base_Dados!O$5:O$98)))) * O$1)))</f>
        <v>0.1299960978872847</v>
      </c>
      <c r="P211" s="106">
        <f>IF(INDEX(Base_Dados!P:P,MATCH($B211,Base_Dados!$B:$B,0))=0,0,
MAX(0, MIN(P$1,
((INDEX(Base_Dados!P:P,MATCH($B211,Base_Dados!$B:$B,0))-MIN(Base_Dados!P$5:P$98)) /
(IF(MAX(Base_Dados!P$5:P$98)-MIN(Base_Dados!P$5:P$98)=0,1,MAX(Base_Dados!P$5:P$98)-MIN(Base_Dados!P$5:P$98)))) * P$1)))</f>
        <v>3.9171666709991185E-2</v>
      </c>
      <c r="Q211" s="106">
        <f>IF(INDEX(Base_Dados!Q:Q,MATCH($B211,Base_Dados!$B:$B,0))=0,0,
MAX(0, MIN(Q$1,
((INDEX(Base_Dados!Q:Q,MATCH($B211,Base_Dados!$B:$B,0))-MIN(Base_Dados!Q$5:Q$98)) /
(IF(MAX(Base_Dados!Q$5:Q$98)-MIN(Base_Dados!Q$5:Q$98)=0,1,MAX(Base_Dados!Q$5:Q$98)-MIN(Base_Dados!Q$5:Q$98)))) * Q$1)))</f>
        <v>1.6323521668158602E-2</v>
      </c>
      <c r="R211" s="106">
        <f>IF(INDEX(Base_Dados!R:R,MATCH($B211,Base_Dados!$B:$B,0))=0,0,
MAX(0, MIN(R$1,
((INDEX(Base_Dados!R:R,MATCH($B211,Base_Dados!$B:$B,0))-MIN(Base_Dados!R$5:R$98)) /
(IF(MAX(Base_Dados!R$5:R$98)-MIN(Base_Dados!R$5:R$98)=0,1,MAX(Base_Dados!R$5:R$98)-MIN(Base_Dados!R$5:R$98)))) * R$1)))</f>
        <v>1.2709940989559691E-2</v>
      </c>
      <c r="S211" s="106">
        <f>IF(INDEX(Base_Dados!S:S,MATCH($B211,Base_Dados!$B:$B,0))=0,0,
MAX(0, MIN(S$1,
((INDEX(Base_Dados!S:S,MATCH($B211,Base_Dados!$B:$B,0))-MIN(Base_Dados!S$5:S$98)) /
(IF(MAX(Base_Dados!S$5:S$98)-MIN(Base_Dados!S$5:S$98)=0,1,MAX(Base_Dados!S$5:S$98)-MIN(Base_Dados!S$5:S$98)))) * S$1)))</f>
        <v>2.9925859357447765E-2</v>
      </c>
      <c r="T211" s="106">
        <f>IF(INDEX(Base_Dados!T:T,MATCH($B211,Base_Dados!$B:$B,0))=0,0,
MAX(0, MIN(T$1,
((INDEX(Base_Dados!T:T,MATCH($B211,Base_Dados!$B:$B,0))-MIN(Base_Dados!T$5:T$98)) /
(IF(MAX(Base_Dados!T$5:T$98)-MIN(Base_Dados!T$5:T$98)=0,1,MAX(Base_Dados!T$5:T$98)-MIN(Base_Dados!T$5:T$98)))) * T$1)))</f>
        <v>0.76461578505303118</v>
      </c>
      <c r="U211" s="106">
        <f>IF(INDEX(Base_Dados!U:U,MATCH($B211,Base_Dados!$B:$B,0))=0,0,
MAX(0, MIN(U$1,
((INDEX(Base_Dados!U:U,MATCH($B211,Base_Dados!$B:$B,0))-MIN(Base_Dados!U$5:U$98)) /
(IF(MAX(Base_Dados!U$5:U$98)-MIN(Base_Dados!U$5:U$98)=0,1,MAX(Base_Dados!U$5:U$98)-MIN(Base_Dados!U$5:U$98)))) * U$1)))</f>
        <v>0.5981635274948256</v>
      </c>
      <c r="V211" s="106">
        <f>IF(INDEX(Base_Dados!V:V,MATCH($B211,Base_Dados!$B:$B,0))=0,0,
MAX(0, MIN(V$1,
((INDEX(Base_Dados!V:V,MATCH($B211,Base_Dados!$B:$B,0))-MIN(Base_Dados!V$5:V$98)) /
(IF(MAX(Base_Dados!V$5:V$98)-MIN(Base_Dados!V$5:V$98)=0,1,MAX(Base_Dados!V$5:V$98)-MIN(Base_Dados!V$5:V$98)))) * V$1)))</f>
        <v>2.1239589508728899E-2</v>
      </c>
      <c r="W211" s="106">
        <f>IF(INDEX(Base_Dados!W:W,MATCH($B211,Base_Dados!$B:$B,0))=0,0,
MAX(0, MIN(W$1,
((INDEX(Base_Dados!W:W,MATCH($B211,Base_Dados!$B:$B,0))-MIN(Base_Dados!W$5:W$98)) /
(IF(MAX(Base_Dados!W$5:W$98)-MIN(Base_Dados!W$5:W$98)=0,1,MAX(Base_Dados!W$5:W$98)-MIN(Base_Dados!W$5:W$98)))) * W$1)))</f>
        <v>2.3256311432774077</v>
      </c>
      <c r="X211" s="106">
        <f>IF(INDEX(Base_Dados!X:X,MATCH($B211,Base_Dados!$B:$B,0))=0,0,
MAX(0, MIN(X$1,
((INDEX(Base_Dados!X:X,MATCH($B211,Base_Dados!$B:$B,0))-MIN(Base_Dados!X$5:X$98)) /
(IF(MAX(Base_Dados!X$5:X$98)-MIN(Base_Dados!X$5:X$98)=0,1,MAX(Base_Dados!X$5:X$98)-MIN(Base_Dados!X$5:X$98)))) * X$1)))</f>
        <v>0</v>
      </c>
      <c r="Y211" s="106">
        <f>IF(INDEX(Base_Dados!Y:Y,MATCH($B211,Base_Dados!$B:$B,0))=0,0,
MAX(0, MIN(Y$1,
((INDEX(Base_Dados!Y:Y,MATCH($B211,Base_Dados!$B:$B,0))-MIN(Base_Dados!Y$5:Y$98)) /
(IF(MAX(Base_Dados!Y$5:Y$98)-MIN(Base_Dados!Y$5:Y$98)=0,1,MAX(Base_Dados!Y$5:Y$98)-MIN(Base_Dados!Y$5:Y$98)))) * Y$1)))</f>
        <v>0</v>
      </c>
      <c r="Z211" s="106">
        <f>IF(INDEX(Base_Dados!Z:Z,MATCH($B211,Base_Dados!$B:$B,0))=0,0,
MAX(0, MIN(Z$1,
((INDEX(Base_Dados!Z:Z,MATCH($B211,Base_Dados!$B:$B,0))-MIN(Base_Dados!Z$5:Z$98)) /
(IF(MAX(Base_Dados!Z$5:Z$98)-MIN(Base_Dados!Z$5:Z$98)=0,1,MAX(Base_Dados!Z$5:Z$98)-MIN(Base_Dados!Z$5:Z$98)))) * Z$1)))</f>
        <v>0</v>
      </c>
      <c r="AA211" s="106">
        <f>IF(INDEX(Base_Dados!AA:AA,MATCH($B211,Base_Dados!$B:$B,0))=0,0,
MAX(0, MIN(AA$1,
((INDEX(Base_Dados!AA:AA,MATCH($B211,Base_Dados!$B:$B,0))-MIN(Base_Dados!AA$5:AA$98)) /
(IF(MAX(Base_Dados!AA$5:AA$98)-MIN(Base_Dados!AA$5:AA$98)=0,1,MAX(Base_Dados!AA$5:AA$98)-MIN(Base_Dados!AA$5:AA$98)))) * AA$1)))</f>
        <v>0</v>
      </c>
      <c r="AB211" s="106">
        <f>IF(INDEX(Base_Dados!AB:AB,MATCH($B211,Base_Dados!$B:$B,0))=0,0,
MAX(0, MIN(AB$1,
((INDEX(Base_Dados!AB:AB,MATCH($B211,Base_Dados!$B:$B,0))-MIN(Base_Dados!AB$5:AB$98)) /
(IF(MAX(Base_Dados!AB$5:AB$98)-MIN(Base_Dados!AB$5:AB$98)=0,1,MAX(Base_Dados!AB$5:AB$98)-MIN(Base_Dados!AB$5:AB$98)))) * AB$1)))</f>
        <v>0.22107671866542</v>
      </c>
      <c r="AC211" s="106">
        <f>IF(INDEX(Base_Dados!AC:AC,MATCH($B211,Base_Dados!$B:$B,0))=0,0,
MAX(0, MIN(AC$1,
((INDEX(Base_Dados!AC:AC,MATCH($B211,Base_Dados!$B:$B,0))-MIN(Base_Dados!AC$5:AC$98)) /
(IF(MAX(Base_Dados!AC$5:AC$98)-MIN(Base_Dados!AC$5:AC$98)=0,1,MAX(Base_Dados!AC$5:AC$98)-MIN(Base_Dados!AC$5:AC$98)))) * AC$1)))</f>
        <v>2.2421227596839469E-2</v>
      </c>
      <c r="AD211" s="106">
        <f>IF(INDEX(Base_Dados!AD:AD,MATCH($B211,Base_Dados!$B:$B,0))=0,0,
MAX(0, MIN(AD$1,
((INDEX(Base_Dados!AD:AD,MATCH($B211,Base_Dados!$B:$B,0))-MIN(Base_Dados!AD$5:AD$98)) /
(IF(MAX(Base_Dados!AD$5:AD$98)-MIN(Base_Dados!AD$5:AD$98)=0,1,MAX(Base_Dados!AD$5:AD$98)-MIN(Base_Dados!AD$5:AD$98)))) * AD$1)))</f>
        <v>1.2246709066706107E-2</v>
      </c>
      <c r="AE211" s="106">
        <f>IF(INDEX(Base_Dados!AE:AE,MATCH($B211,Base_Dados!$B:$B,0))=0,0,
MAX(0, MIN(AE$1,
((INDEX(Base_Dados!AE:AE,MATCH($B211,Base_Dados!$B:$B,0))-MIN(Base_Dados!AE$5:AE$98)) /
(IF(MAX(Base_Dados!AE$5:AE$98)-MIN(Base_Dados!AE$5:AE$98)=0,1,MAX(Base_Dados!AE$5:AE$98)-MIN(Base_Dados!AE$5:AE$98)))) * AE$1)))</f>
        <v>6.4720264633970938E-3</v>
      </c>
      <c r="AF211" s="106">
        <f>IF(INDEX(Base_Dados!AF:AF,MATCH($B211,Base_Dados!$B:$B,0))=0,0,
MAX(0, MIN(AF$1,
((INDEX(Base_Dados!AF:AF,MATCH($B211,Base_Dados!$B:$B,0))-MIN(Base_Dados!AF$5:AF$98)) /
(IF(MAX(Base_Dados!AF$5:AF$98)-MIN(Base_Dados!AF$5:AF$98)=0,1,MAX(Base_Dados!AF$5:AF$98)-MIN(Base_Dados!AF$5:AF$98)))) * AF$1)))</f>
        <v>1.3607318530777363E-2</v>
      </c>
      <c r="AG211" s="106">
        <f>IF(INDEX(Base_Dados!AG:AG,MATCH($B211,Base_Dados!$B:$B,0))=0,0,
MAX(0, MIN(AG$1,
((INDEX(Base_Dados!AG:AG,MATCH($B211,Base_Dados!$B:$B,0))-MIN(Base_Dados!AG$5:AG$98)) /
(IF(MAX(Base_Dados!AG$5:AG$98)-MIN(Base_Dados!AG$5:AG$98)=0,1,MAX(Base_Dados!AG$5:AG$98)-MIN(Base_Dados!AG$5:AG$98)))) * AG$1)))</f>
        <v>1.6323521668158602E-2</v>
      </c>
      <c r="AH211" s="106">
        <f>IF(INDEX(Base_Dados!AH:AH,MATCH($B211,Base_Dados!$B:$B,0))=0,0,
MAX(0, MIN(AH$1,
((INDEX(Base_Dados!AH:AH,MATCH($B211,Base_Dados!$B:$B,0))-MIN(Base_Dados!AH$5:AH$98)) /
(IF(MAX(Base_Dados!AH$5:AH$98)-MIN(Base_Dados!AH$5:AH$98)=0,1,MAX(Base_Dados!AH$5:AH$98)-MIN(Base_Dados!AH$5:AH$98)))) * AH$1)))</f>
        <v>1.4071782447367474</v>
      </c>
      <c r="AI211" s="106">
        <f>IF(INDEX(Base_Dados!AI:AI,MATCH($B211,Base_Dados!$B:$B,0))=0,0,
MAX(0, MIN(AI$1,
((INDEX(Base_Dados!AI:AI,MATCH($B211,Base_Dados!$B:$B,0))-MIN(Base_Dados!AI$5:AI$98)) /
(IF(MAX(Base_Dados!AI$5:AI$98)-MIN(Base_Dados!AI$5:AI$98)=0,1,MAX(Base_Dados!AI$5:AI$98)-MIN(Base_Dados!AI$5:AI$98)))) * AI$1)))</f>
        <v>7.1428571428571425E-2</v>
      </c>
      <c r="AJ211" s="106">
        <f>IF(INDEX(Base_Dados!AJ:AJ,MATCH($B211,Base_Dados!$B:$B,0))=0,0,
MAX(0, MIN(AJ$1,
((INDEX(Base_Dados!AJ:AJ,MATCH($B211,Base_Dados!$B:$B,0))-MIN(Base_Dados!AJ$5:AJ$98)) /
(IF(MAX(Base_Dados!AJ$5:AJ$98)-MIN(Base_Dados!AJ$5:AJ$98)=0,1,MAX(Base_Dados!AJ$5:AJ$98)-MIN(Base_Dados!AJ$5:AJ$98)))) * AJ$1)))</f>
        <v>0.41666666666666663</v>
      </c>
      <c r="AK211" s="106">
        <f>IF(INDEX(Base_Dados!AK:AK,MATCH($B211,Base_Dados!$B:$B,0))=0,0,
MAX(0, MIN(AK$1,
((INDEX(Base_Dados!AK:AK,MATCH($B211,Base_Dados!$B:$B,0))-MIN(Base_Dados!AK$5:AK$98)) /
(IF(MAX(Base_Dados!AK$5:AK$98)-MIN(Base_Dados!AK$5:AK$98)=0,1,MAX(Base_Dados!AK$5:AK$98)-MIN(Base_Dados!AK$5:AK$98)))) * AK$1)))</f>
        <v>1.1494252873563218E-2</v>
      </c>
      <c r="AL211" s="106">
        <f>IF(INDEX(Base_Dados!AL:AL,MATCH($B211,Base_Dados!$B:$B,0))=0,0,
MAX(0, MIN(AL$1,
((INDEX(Base_Dados!AL:AL,MATCH($B211,Base_Dados!$B:$B,0))-MIN(Base_Dados!AL$5:AL$98)) /
(IF(MAX(Base_Dados!AL$5:AL$98)-MIN(Base_Dados!AL$5:AL$98)=0,1,MAX(Base_Dados!AL$5:AL$98)-MIN(Base_Dados!AL$5:AL$98)))) * AL$1)))</f>
        <v>0</v>
      </c>
      <c r="AM211" s="106">
        <f>IF(INDEX(Base_Dados!AM:AM,MATCH($B211,Base_Dados!$B:$B,0))=0,0,
MAX(0, MIN(AM$1,
((INDEX(Base_Dados!AM:AM,MATCH($B211,Base_Dados!$B:$B,0))-MIN(Base_Dados!AM$5:AM$98)) /
(IF(MAX(Base_Dados!AM$5:AM$98)-MIN(Base_Dados!AM$5:AM$98)=0,1,MAX(Base_Dados!AM$5:AM$98)-MIN(Base_Dados!AM$5:AM$98)))) * AM$1)))</f>
        <v>1.4500258933195235E-2</v>
      </c>
      <c r="AN211" s="106">
        <f>IF(INDEX(Base_Dados!AN:AN,MATCH($B211,Base_Dados!$B:$B,0))=0,0,
MAX(0, MIN(AN$1,
((INDEX(Base_Dados!AN:AN,MATCH($B211,Base_Dados!$B:$B,0))-MIN(Base_Dados!AN$5:AN$98)) /
(IF(MAX(Base_Dados!AN$5:AN$98)-MIN(Base_Dados!AN$5:AN$98)=0,1,MAX(Base_Dados!AN$5:AN$98)-MIN(Base_Dados!AN$5:AN$98)))) * AN$1)))</f>
        <v>0.14566929133858267</v>
      </c>
      <c r="AO211" s="106">
        <f>IF(INDEX(Base_Dados!AO:AO,MATCH($B211,Base_Dados!$B:$B,0))=0,0,
MAX(0, MIN(AO$1,
((INDEX(Base_Dados!AO:AO,MATCH($B211,Base_Dados!$B:$B,0))-MIN(Base_Dados!AO$5:AO$98)) /
(IF(MAX(Base_Dados!AO$5:AO$98)-MIN(Base_Dados!AO$5:AO$98)=0,1,MAX(Base_Dados!AO$5:AO$98)-MIN(Base_Dados!AO$5:AO$98)))) * AO$1)))</f>
        <v>0</v>
      </c>
      <c r="AP211" s="106">
        <f>IF(INDEX(Base_Dados!AP:AP,MATCH($B211,Base_Dados!$B:$B,0))=0,0,
MAX(0, MIN(AP$1,
((INDEX(Base_Dados!AP:AP,MATCH($B211,Base_Dados!$B:$B,0))-MIN(Base_Dados!AP$5:AP$98)) /
(IF(MAX(Base_Dados!AP$5:AP$98)-MIN(Base_Dados!AP$5:AP$98)=0,1,MAX(Base_Dados!AP$5:AP$98)-MIN(Base_Dados!AP$5:AP$98)))) * AP$1)))</f>
        <v>9.1743119266055051E-3</v>
      </c>
      <c r="AQ211" s="106">
        <f>IF(INDEX(Base_Dados!AQ:AQ,MATCH($B211,Base_Dados!$B:$B,0))=0,0,
MAX(0, MIN(AQ$1,
((INDEX(Base_Dados!AQ:AQ,MATCH($B211,Base_Dados!$B:$B,0))-MIN(Base_Dados!AQ$5:AQ$98)) /
(IF(MAX(Base_Dados!AQ$5:AQ$98)-MIN(Base_Dados!AQ$5:AQ$98)=0,1,MAX(Base_Dados!AQ$5:AQ$98)-MIN(Base_Dados!AQ$5:AQ$98)))) * AQ$1)))</f>
        <v>0</v>
      </c>
      <c r="AR211" s="106">
        <f>IF(INDEX(Base_Dados!AR:AR,MATCH($B211,Base_Dados!$B:$B,0))=0,0,
MAX(0, MIN(AR$1,
((INDEX(Base_Dados!AR:AR,MATCH($B211,Base_Dados!$B:$B,0))-MIN(Base_Dados!AR$5:AR$98)) /
(IF(MAX(Base_Dados!AR$5:AR$98)-MIN(Base_Dados!AR$5:AR$98)=0,1,MAX(Base_Dados!AR$5:AR$98)-MIN(Base_Dados!AR$5:AR$98)))) * AR$1)))</f>
        <v>0</v>
      </c>
      <c r="AS211" s="106">
        <f>IF(INDEX(Base_Dados!AS:AS,MATCH($B211,Base_Dados!$B:$B,0))=0,0,
MAX(0, MIN(AS$1,
((INDEX(Base_Dados!AS:AS,MATCH($B211,Base_Dados!$B:$B,0))-MIN(Base_Dados!AS$5:AS$98)) /
(IF(MAX(Base_Dados!AS$5:AS$98)-MIN(Base_Dados!AS$5:AS$98)=0,1,MAX(Base_Dados!AS$5:AS$98)-MIN(Base_Dados!AS$5:AS$98)))) * AS$1)))</f>
        <v>6.0975609756097563E-3</v>
      </c>
      <c r="AT211" s="106">
        <f>IF(INDEX(Base_Dados!AT:AT,MATCH($B211,Base_Dados!$B:$B,0))=0,0,
MAX(0, MIN(AT$1,
((INDEX(Base_Dados!AT:AT,MATCH($B211,Base_Dados!$B:$B,0))-MIN(Base_Dados!AT$5:AT$98)) /
(IF(MAX(Base_Dados!AT$5:AT$98)-MIN(Base_Dados!AT$5:AT$98)=0,1,MAX(Base_Dados!AT$5:AT$98)-MIN(Base_Dados!AT$5:AT$98)))) * AT$1)))</f>
        <v>0</v>
      </c>
      <c r="AU211" s="106">
        <f>IF(INDEX(Base_Dados!AU:AU,MATCH($B211,Base_Dados!$B:$B,0))=0,0,
MAX(0, MIN(AU$1,
((INDEX(Base_Dados!AU:AU,MATCH($B211,Base_Dados!$B:$B,0))-MIN(Base_Dados!AU$5:AU$98)) /
(IF(MAX(Base_Dados!AU$5:AU$98)-MIN(Base_Dados!AU$5:AU$98)=0,1,MAX(Base_Dados!AU$5:AU$98)-MIN(Base_Dados!AU$5:AU$98)))) * AU$1)))</f>
        <v>4.6816479400749065E-3</v>
      </c>
      <c r="AV211" s="106">
        <f>IF(INDEX(Base_Dados!AV:AV,MATCH($B211,Base_Dados!$B:$B,0))=0,0,
MAX(0, MIN(AV$1,
((INDEX(Base_Dados!AV:AV,MATCH($B211,Base_Dados!$B:$B,0))-MIN(Base_Dados!AV$5:AV$98)) /
(IF(MAX(Base_Dados!AV$5:AV$98)-MIN(Base_Dados!AV$5:AV$98)=0,1,MAX(Base_Dados!AV$5:AV$98)-MIN(Base_Dados!AV$5:AV$98)))) * AV$1)))</f>
        <v>0</v>
      </c>
      <c r="AW211" s="106">
        <f>IF(INDEX(Base_Dados!AW:AW,MATCH($B211,Base_Dados!$B:$B,0))=0,0,
MAX(0, MIN(AW$1,
((INDEX(Base_Dados!AW:AW,MATCH($B211,Base_Dados!$B:$B,0))-MIN(Base_Dados!AW$5:AW$98)) /
(IF(MAX(Base_Dados!AW$5:AW$98)-MIN(Base_Dados!AW$5:AW$98)=0,1,MAX(Base_Dados!AW$5:AW$98)-MIN(Base_Dados!AW$5:AW$98)))) * AW$1)))</f>
        <v>0</v>
      </c>
      <c r="AX211" s="106">
        <f>IF(INDEX(Base_Dados!AX:AX,MATCH($B211,Base_Dados!$B:$B,0))=0,0,
MAX(0, MIN(AX$1,
((INDEX(Base_Dados!AX:AX,MATCH($B211,Base_Dados!$B:$B,0))-MIN(Base_Dados!AX$5:AX$98)) /
(IF(MAX(Base_Dados!AX$5:AX$98)-MIN(Base_Dados!AX$5:AX$98)=0,1,MAX(Base_Dados!AX$5:AX$98)-MIN(Base_Dados!AX$5:AX$98)))) * AX$1)))</f>
        <v>1.1901033510804886E-2</v>
      </c>
      <c r="AY211" s="106">
        <f>IF(INDEX(Base_Dados!AY:AY,MATCH($B211,Base_Dados!$B:$B,0))=0,0,
MAX(0, MIN(AY$1,
((INDEX(Base_Dados!AY:AY,MATCH($B211,Base_Dados!$B:$B,0))-MIN(Base_Dados!AY$5:AY$98)) /
(IF(MAX(Base_Dados!AY$5:AY$98)-MIN(Base_Dados!AY$5:AY$98)=0,1,MAX(Base_Dados!AY$5:AY$98)-MIN(Base_Dados!AY$5:AY$98)))) * AY$1)))</f>
        <v>1.6485328058028356E-3</v>
      </c>
      <c r="AZ211" s="106">
        <f>IF(INDEX(Base_Dados!AZ:AZ,MATCH($B211,Base_Dados!$B:$B,0))=0,0,
MAX(0, MIN(AZ$1,
((INDEX(Base_Dados!AZ:AZ,MATCH($B211,Base_Dados!$B:$B,0))-MIN(Base_Dados!AZ$5:AZ$98)) /
(IF(MAX(Base_Dados!AZ$5:AZ$98)-MIN(Base_Dados!AZ$5:AZ$98)=0,1,MAX(Base_Dados!AZ$5:AZ$98)-MIN(Base_Dados!AZ$5:AZ$98)))) * AZ$1)))</f>
        <v>0.2388888888888889</v>
      </c>
      <c r="BA211" s="106">
        <f>IF(INDEX(Base_Dados!BA:BA,MATCH($B211,Base_Dados!$B:$B,0))=0,0,
MAX(0, MIN(BA$1,
((INDEX(Base_Dados!BA:BA,MATCH($B211,Base_Dados!$B:$B,0))-MIN(Base_Dados!BA$5:BA$98)) /
(IF(MAX(Base_Dados!BA$5:BA$98)-MIN(Base_Dados!BA$5:BA$98)=0,1,MAX(Base_Dados!BA$5:BA$98)-MIN(Base_Dados!BA$5:BA$98)))) * BA$1)))</f>
        <v>2.1359266413552697E-2</v>
      </c>
      <c r="BB211" s="106">
        <f>IF(INDEX(Base_Dados!BB:BB,MATCH($B211,Base_Dados!$B:$B,0))=0,0,
MAX(0, MIN(BB$1,
((INDEX(Base_Dados!BB:BB,MATCH($B211,Base_Dados!$B:$B,0))-MIN(Base_Dados!BB$5:BB$98)) /
(IF(MAX(Base_Dados!BB$5:BB$98)-MIN(Base_Dados!BB$5:BB$98)=0,1,MAX(Base_Dados!BB$5:BB$98)-MIN(Base_Dados!BB$5:BB$98)))) * BB$1)))</f>
        <v>0.17026262067903883</v>
      </c>
      <c r="BC211" s="106">
        <f>IF(INDEX(Base_Dados!BC:BC,MATCH($B211,Base_Dados!$B:$B,0))=0,0,
MAX(0, MIN(BC$1,
((INDEX(Base_Dados!BC:BC,MATCH($B211,Base_Dados!$B:$B,0))-MIN(Base_Dados!BC$5:BC$98)) /
(IF(MAX(Base_Dados!BC$5:BC$98)-MIN(Base_Dados!BC$5:BC$98)=0,1,MAX(Base_Dados!BC$5:BC$98)-MIN(Base_Dados!BC$5:BC$98)))) * BC$1)))</f>
        <v>2.774037166711554E-2</v>
      </c>
      <c r="BD211" s="106">
        <f>IF(INDEX(Base_Dados!BD:BD,MATCH($B211,Base_Dados!$B:$B,0))=0,0,
MAX(0, MIN(BD$1,
((INDEX(Base_Dados!BD:BD,MATCH($B211,Base_Dados!$B:$B,0))-MIN(Base_Dados!BD$5:BD$98)) /
(IF(MAX(Base_Dados!BD$5:BD$98)-MIN(Base_Dados!BD$5:BD$98)=0,1,MAX(Base_Dados!BD$5:BD$98)-MIN(Base_Dados!BD$5:BD$98)))) * BD$1)))</f>
        <v>1.0941070562980403E-2</v>
      </c>
      <c r="BE211" s="106">
        <f>IF(INDEX(Base_Dados!BE:BE,MATCH($B211,Base_Dados!$B:$B,0))=0,0,
MAX(0, MIN(BE$1,
((INDEX(Base_Dados!BE:BE,MATCH($B211,Base_Dados!$B:$B,0))-MIN(Base_Dados!BE$5:BE$98)) /
(IF(MAX(Base_Dados!BE$5:BE$98)-MIN(Base_Dados!BE$5:BE$98)=0,1,MAX(Base_Dados!BE$5:BE$98)-MIN(Base_Dados!BE$5:BE$98)))) * BE$1)))</f>
        <v>9.533366783743101E-2</v>
      </c>
      <c r="BF211" s="106">
        <f>IF(INDEX(Base_Dados!BF:BF,MATCH($B211,Base_Dados!$B:$B,0))=0,0,
MAX(0, MIN(BF$1,
((INDEX(Base_Dados!BF:BF,MATCH($B211,Base_Dados!$B:$B,0))-MIN(Base_Dados!BF$5:BF$98)) /
(IF(MAX(Base_Dados!BF$5:BF$98)-MIN(Base_Dados!BF$5:BF$98)=0,1,MAX(Base_Dados!BF$5:BF$98)-MIN(Base_Dados!BF$5:BF$98)))) * BF$1)))</f>
        <v>0</v>
      </c>
      <c r="BG211" s="106">
        <f>IF(INDEX(Base_Dados!BG:BG,MATCH($B211,Base_Dados!$B:$B,0))=0,0,
MAX(0, MIN(BG$1,
((INDEX(Base_Dados!BG:BG,MATCH($B211,Base_Dados!$B:$B,0))-MIN(Base_Dados!BG$5:BG$98)) /
(IF(MAX(Base_Dados!BG$5:BG$98)-MIN(Base_Dados!BG$5:BG$98)=0,1,MAX(Base_Dados!BG$5:BG$98)-MIN(Base_Dados!BG$5:BG$98)))) * BG$1)))</f>
        <v>3.3444816053511705E-3</v>
      </c>
      <c r="BH211" s="106">
        <f>IF(INDEX(Base_Dados!BH:BH,MATCH($B211,Base_Dados!$B:$B,0))=0,0,
MAX(0, MIN(BH$1,
((INDEX(Base_Dados!BH:BH,MATCH($B211,Base_Dados!$B:$B,0))-MIN(Base_Dados!BH$5:BH$98)) /
(IF(MAX(Base_Dados!BH$5:BH$98)-MIN(Base_Dados!BH$5:BH$98)=0,1,MAX(Base_Dados!BH$5:BH$98)-MIN(Base_Dados!BH$5:BH$98)))) * BH$1)))</f>
        <v>5.4945054945054944E-2</v>
      </c>
      <c r="BI211" s="106">
        <f>IF(INDEX(Base_Dados!BI:BI,MATCH($B211,Base_Dados!$B:$B,0))=0,0,
MAX(0, MIN(BI$1,
((INDEX(Base_Dados!BI:BI,MATCH($B211,Base_Dados!$B:$B,0))-MIN(Base_Dados!BI$5:BI$98)) /
(IF(MAX(Base_Dados!BI$5:BI$98)-MIN(Base_Dados!BI$5:BI$98)=0,1,MAX(Base_Dados!BI$5:BI$98)-MIN(Base_Dados!BI$5:BI$98)))) * BI$1)))</f>
        <v>3.4321372854914198E-2</v>
      </c>
      <c r="BJ211" s="106">
        <f>IF(INDEX(Base_Dados!BJ:BJ,MATCH($B211,Base_Dados!$B:$B,0))=0,0,
MAX(0, MIN(BJ$1,
((INDEX(Base_Dados!BJ:BJ,MATCH($B211,Base_Dados!$B:$B,0))-MIN(Base_Dados!BJ$5:BJ$98)) /
(IF(MAX(Base_Dados!BJ$5:BJ$98)-MIN(Base_Dados!BJ$5:BJ$98)=0,1,MAX(Base_Dados!BJ$5:BJ$98)-MIN(Base_Dados!BJ$5:BJ$98)))) * BJ$1)))</f>
        <v>2.1052631578947368E-2</v>
      </c>
      <c r="BK211" s="106">
        <f>IF(INDEX(Base_Dados!BK:BK,MATCH($B211,Base_Dados!$B:$B,0))=0,0,
MAX(0, MIN(BK$1,
((INDEX(Base_Dados!BK:BK,MATCH($B211,Base_Dados!$B:$B,0))-MIN(Base_Dados!BK$5:BK$98)) /
(IF(MAX(Base_Dados!BK$5:BK$98)-MIN(Base_Dados!BK$5:BK$98)=0,1,MAX(Base_Dados!BK$5:BK$98)-MIN(Base_Dados!BK$5:BK$98)))) * BK$1)))</f>
        <v>0</v>
      </c>
      <c r="BL211" s="106">
        <f>IF(INDEX(Base_Dados!BL:BL,MATCH($B211,Base_Dados!$B:$B,0))=0,0,
MAX(0, MIN(BL$1,
((INDEX(Base_Dados!BL:BL,MATCH($B211,Base_Dados!$B:$B,0))-MIN(Base_Dados!BL$5:BL$98)) /
(IF(MAX(Base_Dados!BL$5:BL$98)-MIN(Base_Dados!BL$5:BL$98)=0,1,MAX(Base_Dados!BL$5:BL$98)-MIN(Base_Dados!BL$5:BL$98)))) * BL$1)))</f>
        <v>2.1172638436482084E-2</v>
      </c>
      <c r="BM211" s="106">
        <f>IF(INDEX(Base_Dados!BM:BM,MATCH($B211,Base_Dados!$B:$B,0))=0,0,
MAX(0, MIN(BM$1,
((INDEX(Base_Dados!BM:BM,MATCH($B211,Base_Dados!$B:$B,0))-MIN(Base_Dados!BM$5:BM$98)) /
(IF(MAX(Base_Dados!BM$5:BM$98)-MIN(Base_Dados!BM$5:BM$98)=0,1,MAX(Base_Dados!BM$5:BM$98)-MIN(Base_Dados!BM$5:BM$98)))) * BM$1)))</f>
        <v>0.51491025413186486</v>
      </c>
      <c r="BN211" s="106">
        <f>IF(INDEX(Base_Dados!BN:BN,MATCH($B211,Base_Dados!$B:$B,0))=0,0,
MAX(0, MIN(BN$1,
((INDEX(Base_Dados!BN:BN,MATCH($B211,Base_Dados!$B:$B,0))-MIN(Base_Dados!BN$5:BN$98)) /
(IF(MAX(Base_Dados!BN$5:BN$98)-MIN(Base_Dados!BN$5:BN$98)=0,1,MAX(Base_Dados!BN$5:BN$98)-MIN(Base_Dados!BN$5:BN$98)))) * BN$1)))</f>
        <v>0.37627589313717674</v>
      </c>
      <c r="BO211" s="106">
        <f>IF(INDEX(Base_Dados!BO:BO,MATCH($B211,Base_Dados!$B:$B,0))=0,0,
MAX(0, MIN(BO$1,
((INDEX(Base_Dados!BO:BO,MATCH($B211,Base_Dados!$B:$B,0))-MIN(Base_Dados!BO$5:BO$98)) /
(IF(MAX(Base_Dados!BO$5:BO$98)-MIN(Base_Dados!BO$5:BO$98)=0,1,MAX(Base_Dados!BO$5:BO$98)-MIN(Base_Dados!BO$5:BO$98)))) * BO$1)))</f>
        <v>0</v>
      </c>
      <c r="BP211" s="106">
        <f t="shared" si="12"/>
        <v>9.0075800511126509</v>
      </c>
      <c r="BQ211" s="111">
        <f t="shared" si="13"/>
        <v>0.3557564059929455</v>
      </c>
      <c r="BR211" s="112">
        <f t="shared" si="14"/>
        <v>4.124809251492223E-2</v>
      </c>
      <c r="BS211" s="113">
        <f t="shared" si="15"/>
        <v>8.9663319585977295</v>
      </c>
    </row>
    <row r="212" spans="1:71">
      <c r="A212" s="21">
        <v>28001</v>
      </c>
      <c r="B212" s="21" t="s">
        <v>694</v>
      </c>
      <c r="C212" s="21" t="s">
        <v>682</v>
      </c>
      <c r="D212" s="105">
        <f>IF(INDEX(Base_Dados!D:D,MATCH($B212,Base_Dados!$B:$B,0))=0,0,
MAX(0, MIN(D$1,
((INDEX(Base_Dados!D:D,MATCH($B212,Base_Dados!$B:$B,0))-MIN(Base_Dados!D$5:D$98)) /
(IF(MAX(Base_Dados!D$5:D$98)-MIN(Base_Dados!D$5:D$98)=0,1,MAX(Base_Dados!D$5:D$98)-MIN(Base_Dados!D$5:D$98)))) * D$1)))</f>
        <v>0.33914890892751709</v>
      </c>
      <c r="E212" s="106">
        <f>IF(INDEX(Base_Dados!E:E,MATCH($B212,Base_Dados!$B:$B,0))=0,0,
MAX(0, MIN(E$1,
((INDEX(Base_Dados!E:E,MATCH($B212,Base_Dados!$B:$B,0))-MIN(Base_Dados!E$5:E$98)) /
(IF(MAX(Base_Dados!E$5:E$98)-MIN(Base_Dados!E$5:E$98)=0,1,MAX(Base_Dados!E$5:E$98)-MIN(Base_Dados!E$5:E$98)))) * E$1)))</f>
        <v>0.12378721317808342</v>
      </c>
      <c r="F212" s="106">
        <f>IF(INDEX(Base_Dados!F:F,MATCH($B212,Base_Dados!$B:$B,0))=0,0,
MAX(0, MIN(F$1,
((INDEX(Base_Dados!F:F,MATCH($B212,Base_Dados!$B:$B,0))-MIN(Base_Dados!F$5:F$98)) /
(IF(MAX(Base_Dados!F$5:F$98)-MIN(Base_Dados!F$5:F$98)=0,1,MAX(Base_Dados!F$5:F$98)-MIN(Base_Dados!F$5:F$98)))) * F$1)))</f>
        <v>0.11356809551697429</v>
      </c>
      <c r="G212" s="106">
        <f>IF(INDEX(Base_Dados!G:G,MATCH($B212,Base_Dados!$B:$B,0))=0,0,
MAX(0, MIN(G$1,
((INDEX(Base_Dados!G:G,MATCH($B212,Base_Dados!$B:$B,0))-MIN(Base_Dados!G$5:G$98)) /
(IF(MAX(Base_Dados!G$5:G$98)-MIN(Base_Dados!G$5:G$98)=0,1,MAX(Base_Dados!G$5:G$98)-MIN(Base_Dados!G$5:G$98)))) * G$1)))</f>
        <v>0.10657897111099082</v>
      </c>
      <c r="H212" s="106">
        <f>IF(INDEX(Base_Dados!H:H,MATCH($B212,Base_Dados!$B:$B,0))=0,0,
MAX(0, MIN(H$1,
((INDEX(Base_Dados!H:H,MATCH($B212,Base_Dados!$B:$B,0))-MIN(Base_Dados!H$5:H$98)) /
(IF(MAX(Base_Dados!H$5:H$98)-MIN(Base_Dados!H$5:H$98)=0,1,MAX(Base_Dados!H$5:H$98)-MIN(Base_Dados!H$5:H$98)))) * H$1)))</f>
        <v>0.11176457434200228</v>
      </c>
      <c r="I212" s="106">
        <f>IF(INDEX(Base_Dados!I:I,MATCH($B212,Base_Dados!$B:$B,0))=0,0,
MAX(0, MIN(I$1,
((INDEX(Base_Dados!I:I,MATCH($B212,Base_Dados!$B:$B,0))-MIN(Base_Dados!I$5:I$98)) /
(IF(MAX(Base_Dados!I$5:I$98)-MIN(Base_Dados!I$5:I$98)=0,1,MAX(Base_Dados!I$5:I$98)-MIN(Base_Dados!I$5:I$98)))) * I$1)))</f>
        <v>0.12198105018432452</v>
      </c>
      <c r="J212" s="106">
        <f>IF(INDEX(Base_Dados!J:J,MATCH($B212,Base_Dados!$B:$B,0))=0,0,
MAX(0, MIN(J$1,
((INDEX(Base_Dados!J:J,MATCH($B212,Base_Dados!$B:$B,0))-MIN(Base_Dados!J$5:J$98)) /
(IF(MAX(Base_Dados!J$5:J$98)-MIN(Base_Dados!J$5:J$98)=0,1,MAX(Base_Dados!J$5:J$98)-MIN(Base_Dados!J$5:J$98)))) * J$1)))</f>
        <v>0.11998556636485075</v>
      </c>
      <c r="K212" s="106">
        <f>IF(INDEX(Base_Dados!K:K,MATCH($B212,Base_Dados!$B:$B,0))=0,0,
MAX(0, MIN(K$1,
((INDEX(Base_Dados!K:K,MATCH($B212,Base_Dados!$B:$B,0))-MIN(Base_Dados!K$5:K$98)) /
(IF(MAX(Base_Dados!K$5:K$98)-MIN(Base_Dados!K$5:K$98)=0,1,MAX(Base_Dados!K$5:K$98)-MIN(Base_Dados!K$5:K$98)))) * K$1)))</f>
        <v>0.11574239713774598</v>
      </c>
      <c r="L212" s="106">
        <f>IF(INDEX(Base_Dados!L:L,MATCH($B212,Base_Dados!$B:$B,0))=0,0,
MAX(0, MIN(L$1,
((INDEX(Base_Dados!L:L,MATCH($B212,Base_Dados!$B:$B,0))-MIN(Base_Dados!L$5:L$98)) /
(IF(MAX(Base_Dados!L$5:L$98)-MIN(Base_Dados!L$5:L$98)=0,1,MAX(Base_Dados!L$5:L$98)-MIN(Base_Dados!L$5:L$98)))) * L$1)))</f>
        <v>0.12184722232892604</v>
      </c>
      <c r="M212" s="106">
        <f>IF(INDEX(Base_Dados!M:M,MATCH($B212,Base_Dados!$B:$B,0))=0,0,
MAX(0, MIN(M$1,
((INDEX(Base_Dados!M:M,MATCH($B212,Base_Dados!$B:$B,0))-MIN(Base_Dados!M$5:M$98)) /
(IF(MAX(Base_Dados!M$5:M$98)-MIN(Base_Dados!M$5:M$98)=0,1,MAX(Base_Dados!M$5:M$98)-MIN(Base_Dados!M$5:M$98)))) * M$1)))</f>
        <v>0.10941107871720117</v>
      </c>
      <c r="N212" s="106">
        <f>IF(INDEX(Base_Dados!N:N,MATCH($B212,Base_Dados!$B:$B,0))=0,0,
MAX(0, MIN(N$1,
((INDEX(Base_Dados!N:N,MATCH($B212,Base_Dados!$B:$B,0))-MIN(Base_Dados!N$5:N$98)) /
(IF(MAX(Base_Dados!N$5:N$98)-MIN(Base_Dados!N$5:N$98)=0,1,MAX(Base_Dados!N$5:N$98)-MIN(Base_Dados!N$5:N$98)))) * N$1)))</f>
        <v>0.13187567292561436</v>
      </c>
      <c r="O212" s="106">
        <f>IF(INDEX(Base_Dados!O:O,MATCH($B212,Base_Dados!$B:$B,0))=0,0,
MAX(0, MIN(O$1,
((INDEX(Base_Dados!O:O,MATCH($B212,Base_Dados!$B:$B,0))-MIN(Base_Dados!O$5:O$98)) /
(IF(MAX(Base_Dados!O$5:O$98)-MIN(Base_Dados!O$5:O$98)=0,1,MAX(Base_Dados!O$5:O$98)-MIN(Base_Dados!O$5:O$98)))) * O$1)))</f>
        <v>0.13428842187412898</v>
      </c>
      <c r="P212" s="106">
        <f>IF(INDEX(Base_Dados!P:P,MATCH($B212,Base_Dados!$B:$B,0))=0,0,
MAX(0, MIN(P$1,
((INDEX(Base_Dados!P:P,MATCH($B212,Base_Dados!$B:$B,0))-MIN(Base_Dados!P$5:P$98)) /
(IF(MAX(Base_Dados!P$5:P$98)-MIN(Base_Dados!P$5:P$98)=0,1,MAX(Base_Dados!P$5:P$98)-MIN(Base_Dados!P$5:P$98)))) * P$1)))</f>
        <v>4.1886932458650689E-2</v>
      </c>
      <c r="Q212" s="106">
        <f>IF(INDEX(Base_Dados!Q:Q,MATCH($B212,Base_Dados!$B:$B,0))=0,0,
MAX(0, MIN(Q$1,
((INDEX(Base_Dados!Q:Q,MATCH($B212,Base_Dados!$B:$B,0))-MIN(Base_Dados!Q$5:Q$98)) /
(IF(MAX(Base_Dados!Q$5:Q$98)-MIN(Base_Dados!Q$5:Q$98)=0,1,MAX(Base_Dados!Q$5:Q$98)-MIN(Base_Dados!Q$5:Q$98)))) * Q$1)))</f>
        <v>1.7113369490811436E-2</v>
      </c>
      <c r="R212" s="106">
        <f>IF(INDEX(Base_Dados!R:R,MATCH($B212,Base_Dados!$B:$B,0))=0,0,
MAX(0, MIN(R$1,
((INDEX(Base_Dados!R:R,MATCH($B212,Base_Dados!$B:$B,0))-MIN(Base_Dados!R$5:R$98)) /
(IF(MAX(Base_Dados!R$5:R$98)-MIN(Base_Dados!R$5:R$98)=0,1,MAX(Base_Dados!R$5:R$98)-MIN(Base_Dados!R$5:R$98)))) * R$1)))</f>
        <v>3.2904132945097038E-2</v>
      </c>
      <c r="S212" s="106">
        <f>IF(INDEX(Base_Dados!S:S,MATCH($B212,Base_Dados!$B:$B,0))=0,0,
MAX(0, MIN(S$1,
((INDEX(Base_Dados!S:S,MATCH($B212,Base_Dados!$B:$B,0))-MIN(Base_Dados!S$5:S$98)) /
(IF(MAX(Base_Dados!S$5:S$98)-MIN(Base_Dados!S$5:S$98)=0,1,MAX(Base_Dados!S$5:S$98)-MIN(Base_Dados!S$5:S$98)))) * S$1)))</f>
        <v>2.295364337602037E-2</v>
      </c>
      <c r="T212" s="106">
        <f>IF(INDEX(Base_Dados!T:T,MATCH($B212,Base_Dados!$B:$B,0))=0,0,
MAX(0, MIN(T$1,
((INDEX(Base_Dados!T:T,MATCH($B212,Base_Dados!$B:$B,0))-MIN(Base_Dados!T$5:T$98)) /
(IF(MAX(Base_Dados!T$5:T$98)-MIN(Base_Dados!T$5:T$98)=0,1,MAX(Base_Dados!T$5:T$98)-MIN(Base_Dados!T$5:T$98)))) * T$1)))</f>
        <v>0.89206021151982173</v>
      </c>
      <c r="U212" s="106">
        <f>IF(INDEX(Base_Dados!U:U,MATCH($B212,Base_Dados!$B:$B,0))=0,0,
MAX(0, MIN(U$1,
((INDEX(Base_Dados!U:U,MATCH($B212,Base_Dados!$B:$B,0))-MIN(Base_Dados!U$5:U$98)) /
(IF(MAX(Base_Dados!U$5:U$98)-MIN(Base_Dados!U$5:U$98)=0,1,MAX(Base_Dados!U$5:U$98)-MIN(Base_Dados!U$5:U$98)))) * U$1)))</f>
        <v>0.45888144685135845</v>
      </c>
      <c r="V212" s="106">
        <f>IF(INDEX(Base_Dados!V:V,MATCH($B212,Base_Dados!$B:$B,0))=0,0,
MAX(0, MIN(V$1,
((INDEX(Base_Dados!V:V,MATCH($B212,Base_Dados!$B:$B,0))-MIN(Base_Dados!V$5:V$98)) /
(IF(MAX(Base_Dados!V$5:V$98)-MIN(Base_Dados!V$5:V$98)=0,1,MAX(Base_Dados!V$5:V$98)-MIN(Base_Dados!V$5:V$98)))) * V$1)))</f>
        <v>2.059998823375013E-2</v>
      </c>
      <c r="W212" s="106">
        <f>IF(INDEX(Base_Dados!W:W,MATCH($B212,Base_Dados!$B:$B,0))=0,0,
MAX(0, MIN(W$1,
((INDEX(Base_Dados!W:W,MATCH($B212,Base_Dados!$B:$B,0))-MIN(Base_Dados!W$5:W$98)) /
(IF(MAX(Base_Dados!W$5:W$98)-MIN(Base_Dados!W$5:W$98)=0,1,MAX(Base_Dados!W$5:W$98)-MIN(Base_Dados!W$5:W$98)))) * W$1)))</f>
        <v>2.2605752536703014</v>
      </c>
      <c r="X212" s="106">
        <f>IF(INDEX(Base_Dados!X:X,MATCH($B212,Base_Dados!$B:$B,0))=0,0,
MAX(0, MIN(X$1,
((INDEX(Base_Dados!X:X,MATCH($B212,Base_Dados!$B:$B,0))-MIN(Base_Dados!X$5:X$98)) /
(IF(MAX(Base_Dados!X$5:X$98)-MIN(Base_Dados!X$5:X$98)=0,1,MAX(Base_Dados!X$5:X$98)-MIN(Base_Dados!X$5:X$98)))) * X$1)))</f>
        <v>0</v>
      </c>
      <c r="Y212" s="106">
        <f>IF(INDEX(Base_Dados!Y:Y,MATCH($B212,Base_Dados!$B:$B,0))=0,0,
MAX(0, MIN(Y$1,
((INDEX(Base_Dados!Y:Y,MATCH($B212,Base_Dados!$B:$B,0))-MIN(Base_Dados!Y$5:Y$98)) /
(IF(MAX(Base_Dados!Y$5:Y$98)-MIN(Base_Dados!Y$5:Y$98)=0,1,MAX(Base_Dados!Y$5:Y$98)-MIN(Base_Dados!Y$5:Y$98)))) * Y$1)))</f>
        <v>0</v>
      </c>
      <c r="Z212" s="106">
        <f>IF(INDEX(Base_Dados!Z:Z,MATCH($B212,Base_Dados!$B:$B,0))=0,0,
MAX(0, MIN(Z$1,
((INDEX(Base_Dados!Z:Z,MATCH($B212,Base_Dados!$B:$B,0))-MIN(Base_Dados!Z$5:Z$98)) /
(IF(MAX(Base_Dados!Z$5:Z$98)-MIN(Base_Dados!Z$5:Z$98)=0,1,MAX(Base_Dados!Z$5:Z$98)-MIN(Base_Dados!Z$5:Z$98)))) * Z$1)))</f>
        <v>0</v>
      </c>
      <c r="AA212" s="106">
        <f>IF(INDEX(Base_Dados!AA:AA,MATCH($B212,Base_Dados!$B:$B,0))=0,0,
MAX(0, MIN(AA$1,
((INDEX(Base_Dados!AA:AA,MATCH($B212,Base_Dados!$B:$B,0))-MIN(Base_Dados!AA$5:AA$98)) /
(IF(MAX(Base_Dados!AA$5:AA$98)-MIN(Base_Dados!AA$5:AA$98)=0,1,MAX(Base_Dados!AA$5:AA$98)-MIN(Base_Dados!AA$5:AA$98)))) * AA$1)))</f>
        <v>0</v>
      </c>
      <c r="AB212" s="106">
        <f>IF(INDEX(Base_Dados!AB:AB,MATCH($B212,Base_Dados!$B:$B,0))=0,0,
MAX(0, MIN(AB$1,
((INDEX(Base_Dados!AB:AB,MATCH($B212,Base_Dados!$B:$B,0))-MIN(Base_Dados!AB$5:AB$98)) /
(IF(MAX(Base_Dados!AB$5:AB$98)-MIN(Base_Dados!AB$5:AB$98)=0,1,MAX(Base_Dados!AB$5:AB$98)-MIN(Base_Dados!AB$5:AB$98)))) * AB$1)))</f>
        <v>0.30037891836031694</v>
      </c>
      <c r="AC212" s="106">
        <f>IF(INDEX(Base_Dados!AC:AC,MATCH($B212,Base_Dados!$B:$B,0))=0,0,
MAX(0, MIN(AC$1,
((INDEX(Base_Dados!AC:AC,MATCH($B212,Base_Dados!$B:$B,0))-MIN(Base_Dados!AC$5:AC$98)) /
(IF(MAX(Base_Dados!AC$5:AC$98)-MIN(Base_Dados!AC$5:AC$98)=0,1,MAX(Base_Dados!AC$5:AC$98)-MIN(Base_Dados!AC$5:AC$98)))) * AC$1)))</f>
        <v>2.3794324532665251E-2</v>
      </c>
      <c r="AD212" s="106">
        <f>IF(INDEX(Base_Dados!AD:AD,MATCH($B212,Base_Dados!$B:$B,0))=0,0,
MAX(0, MIN(AD$1,
((INDEX(Base_Dados!AD:AD,MATCH($B212,Base_Dados!$B:$B,0))-MIN(Base_Dados!AD$5:AD$98)) /
(IF(MAX(Base_Dados!AD$5:AD$98)-MIN(Base_Dados!AD$5:AD$98)=0,1,MAX(Base_Dados!AD$5:AD$98)-MIN(Base_Dados!AD$5:AD$98)))) * AD$1)))</f>
        <v>3.1859192427155743E-2</v>
      </c>
      <c r="AE212" s="106">
        <f>IF(INDEX(Base_Dados!AE:AE,MATCH($B212,Base_Dados!$B:$B,0))=0,0,
MAX(0, MIN(AE$1,
((INDEX(Base_Dados!AE:AE,MATCH($B212,Base_Dados!$B:$B,0))-MIN(Base_Dados!AE$5:AE$98)) /
(IF(MAX(Base_Dados!AE$5:AE$98)-MIN(Base_Dados!AE$5:AE$98)=0,1,MAX(Base_Dados!AE$5:AE$98)-MIN(Base_Dados!AE$5:AE$98)))) * AE$1)))</f>
        <v>2.4291672659283763E-2</v>
      </c>
      <c r="AF212" s="106">
        <f>IF(INDEX(Base_Dados!AF:AF,MATCH($B212,Base_Dados!$B:$B,0))=0,0,
MAX(0, MIN(AF$1,
((INDEX(Base_Dados!AF:AF,MATCH($B212,Base_Dados!$B:$B,0))-MIN(Base_Dados!AF$5:AF$98)) /
(IF(MAX(Base_Dados!AF$5:AF$98)-MIN(Base_Dados!AF$5:AF$98)=0,1,MAX(Base_Dados!AF$5:AF$98)-MIN(Base_Dados!AF$5:AF$98)))) * AF$1)))</f>
        <v>1.8847974991955133E-2</v>
      </c>
      <c r="AG212" s="106">
        <f>IF(INDEX(Base_Dados!AG:AG,MATCH($B212,Base_Dados!$B:$B,0))=0,0,
MAX(0, MIN(AG$1,
((INDEX(Base_Dados!AG:AG,MATCH($B212,Base_Dados!$B:$B,0))-MIN(Base_Dados!AG$5:AG$98)) /
(IF(MAX(Base_Dados!AG$5:AG$98)-MIN(Base_Dados!AG$5:AG$98)=0,1,MAX(Base_Dados!AG$5:AG$98)-MIN(Base_Dados!AG$5:AG$98)))) * AG$1)))</f>
        <v>1.7113369490811436E-2</v>
      </c>
      <c r="AH212" s="106">
        <f>IF(INDEX(Base_Dados!AH:AH,MATCH($B212,Base_Dados!$B:$B,0))=0,0,
MAX(0, MIN(AH$1,
((INDEX(Base_Dados!AH:AH,MATCH($B212,Base_Dados!$B:$B,0))-MIN(Base_Dados!AH$5:AH$98)) /
(IF(MAX(Base_Dados!AH$5:AH$98)-MIN(Base_Dados!AH$5:AH$98)=0,1,MAX(Base_Dados!AH$5:AH$98)-MIN(Base_Dados!AH$5:AH$98)))) * AH$1)))</f>
        <v>1.657747946693658</v>
      </c>
      <c r="AI212" s="106">
        <f>IF(INDEX(Base_Dados!AI:AI,MATCH($B212,Base_Dados!$B:$B,0))=0,0,
MAX(0, MIN(AI$1,
((INDEX(Base_Dados!AI:AI,MATCH($B212,Base_Dados!$B:$B,0))-MIN(Base_Dados!AI$5:AI$98)) /
(IF(MAX(Base_Dados!AI$5:AI$98)-MIN(Base_Dados!AI$5:AI$98)=0,1,MAX(Base_Dados!AI$5:AI$98)-MIN(Base_Dados!AI$5:AI$98)))) * AI$1)))</f>
        <v>0</v>
      </c>
      <c r="AJ212" s="106">
        <f>IF(INDEX(Base_Dados!AJ:AJ,MATCH($B212,Base_Dados!$B:$B,0))=0,0,
MAX(0, MIN(AJ$1,
((INDEX(Base_Dados!AJ:AJ,MATCH($B212,Base_Dados!$B:$B,0))-MIN(Base_Dados!AJ$5:AJ$98)) /
(IF(MAX(Base_Dados!AJ$5:AJ$98)-MIN(Base_Dados!AJ$5:AJ$98)=0,1,MAX(Base_Dados!AJ$5:AJ$98)-MIN(Base_Dados!AJ$5:AJ$98)))) * AJ$1)))</f>
        <v>0</v>
      </c>
      <c r="AK212" s="106">
        <f>IF(INDEX(Base_Dados!AK:AK,MATCH($B212,Base_Dados!$B:$B,0))=0,0,
MAX(0, MIN(AK$1,
((INDEX(Base_Dados!AK:AK,MATCH($B212,Base_Dados!$B:$B,0))-MIN(Base_Dados!AK$5:AK$98)) /
(IF(MAX(Base_Dados!AK$5:AK$98)-MIN(Base_Dados!AK$5:AK$98)=0,1,MAX(Base_Dados!AK$5:AK$98)-MIN(Base_Dados!AK$5:AK$98)))) * AK$1)))</f>
        <v>1.7241379310344827E-3</v>
      </c>
      <c r="AL212" s="106">
        <f>IF(INDEX(Base_Dados!AL:AL,MATCH($B212,Base_Dados!$B:$B,0))=0,0,
MAX(0, MIN(AL$1,
((INDEX(Base_Dados!AL:AL,MATCH($B212,Base_Dados!$B:$B,0))-MIN(Base_Dados!AL$5:AL$98)) /
(IF(MAX(Base_Dados!AL$5:AL$98)-MIN(Base_Dados!AL$5:AL$98)=0,1,MAX(Base_Dados!AL$5:AL$98)-MIN(Base_Dados!AL$5:AL$98)))) * AL$1)))</f>
        <v>0</v>
      </c>
      <c r="AM212" s="106">
        <f>IF(INDEX(Base_Dados!AM:AM,MATCH($B212,Base_Dados!$B:$B,0))=0,0,
MAX(0, MIN(AM$1,
((INDEX(Base_Dados!AM:AM,MATCH($B212,Base_Dados!$B:$B,0))-MIN(Base_Dados!AM$5:AM$98)) /
(IF(MAX(Base_Dados!AM$5:AM$98)-MIN(Base_Dados!AM$5:AM$98)=0,1,MAX(Base_Dados!AM$5:AM$98)-MIN(Base_Dados!AM$5:AM$98)))) * AM$1)))</f>
        <v>1.0357327809425169E-2</v>
      </c>
      <c r="AN212" s="106">
        <f>IF(INDEX(Base_Dados!AN:AN,MATCH($B212,Base_Dados!$B:$B,0))=0,0,
MAX(0, MIN(AN$1,
((INDEX(Base_Dados!AN:AN,MATCH($B212,Base_Dados!$B:$B,0))-MIN(Base_Dados!AN$5:AN$98)) /
(IF(MAX(Base_Dados!AN$5:AN$98)-MIN(Base_Dados!AN$5:AN$98)=0,1,MAX(Base_Dados!AN$5:AN$98)-MIN(Base_Dados!AN$5:AN$98)))) * AN$1)))</f>
        <v>0.12585034013605439</v>
      </c>
      <c r="AO212" s="106">
        <f>IF(INDEX(Base_Dados!AO:AO,MATCH($B212,Base_Dados!$B:$B,0))=0,0,
MAX(0, MIN(AO$1,
((INDEX(Base_Dados!AO:AO,MATCH($B212,Base_Dados!$B:$B,0))-MIN(Base_Dados!AO$5:AO$98)) /
(IF(MAX(Base_Dados!AO$5:AO$98)-MIN(Base_Dados!AO$5:AO$98)=0,1,MAX(Base_Dados!AO$5:AO$98)-MIN(Base_Dados!AO$5:AO$98)))) * AO$1)))</f>
        <v>0</v>
      </c>
      <c r="AP212" s="106">
        <f>IF(INDEX(Base_Dados!AP:AP,MATCH($B212,Base_Dados!$B:$B,0))=0,0,
MAX(0, MIN(AP$1,
((INDEX(Base_Dados!AP:AP,MATCH($B212,Base_Dados!$B:$B,0))-MIN(Base_Dados!AP$5:AP$98)) /
(IF(MAX(Base_Dados!AP$5:AP$98)-MIN(Base_Dados!AP$5:AP$98)=0,1,MAX(Base_Dados!AP$5:AP$98)-MIN(Base_Dados!AP$5:AP$98)))) * AP$1)))</f>
        <v>0</v>
      </c>
      <c r="AQ212" s="106">
        <f>IF(INDEX(Base_Dados!AQ:AQ,MATCH($B212,Base_Dados!$B:$B,0))=0,0,
MAX(0, MIN(AQ$1,
((INDEX(Base_Dados!AQ:AQ,MATCH($B212,Base_Dados!$B:$B,0))-MIN(Base_Dados!AQ$5:AQ$98)) /
(IF(MAX(Base_Dados!AQ$5:AQ$98)-MIN(Base_Dados!AQ$5:AQ$98)=0,1,MAX(Base_Dados!AQ$5:AQ$98)-MIN(Base_Dados!AQ$5:AQ$98)))) * AQ$1)))</f>
        <v>0</v>
      </c>
      <c r="AR212" s="106">
        <f>IF(INDEX(Base_Dados!AR:AR,MATCH($B212,Base_Dados!$B:$B,0))=0,0,
MAX(0, MIN(AR$1,
((INDEX(Base_Dados!AR:AR,MATCH($B212,Base_Dados!$B:$B,0))-MIN(Base_Dados!AR$5:AR$98)) /
(IF(MAX(Base_Dados!AR$5:AR$98)-MIN(Base_Dados!AR$5:AR$98)=0,1,MAX(Base_Dados!AR$5:AR$98)-MIN(Base_Dados!AR$5:AR$98)))) * AR$1)))</f>
        <v>0</v>
      </c>
      <c r="AS212" s="106">
        <f>IF(INDEX(Base_Dados!AS:AS,MATCH($B212,Base_Dados!$B:$B,0))=0,0,
MAX(0, MIN(AS$1,
((INDEX(Base_Dados!AS:AS,MATCH($B212,Base_Dados!$B:$B,0))-MIN(Base_Dados!AS$5:AS$98)) /
(IF(MAX(Base_Dados!AS$5:AS$98)-MIN(Base_Dados!AS$5:AS$98)=0,1,MAX(Base_Dados!AS$5:AS$98)-MIN(Base_Dados!AS$5:AS$98)))) * AS$1)))</f>
        <v>0</v>
      </c>
      <c r="AT212" s="106">
        <f>IF(INDEX(Base_Dados!AT:AT,MATCH($B212,Base_Dados!$B:$B,0))=0,0,
MAX(0, MIN(AT$1,
((INDEX(Base_Dados!AT:AT,MATCH($B212,Base_Dados!$B:$B,0))-MIN(Base_Dados!AT$5:AT$98)) /
(IF(MAX(Base_Dados!AT$5:AT$98)-MIN(Base_Dados!AT$5:AT$98)=0,1,MAX(Base_Dados!AT$5:AT$98)-MIN(Base_Dados!AT$5:AT$98)))) * AT$1)))</f>
        <v>0</v>
      </c>
      <c r="AU212" s="106">
        <f>IF(INDEX(Base_Dados!AU:AU,MATCH($B212,Base_Dados!$B:$B,0))=0,0,
MAX(0, MIN(AU$1,
((INDEX(Base_Dados!AU:AU,MATCH($B212,Base_Dados!$B:$B,0))-MIN(Base_Dados!AU$5:AU$98)) /
(IF(MAX(Base_Dados!AU$5:AU$98)-MIN(Base_Dados!AU$5:AU$98)=0,1,MAX(Base_Dados!AU$5:AU$98)-MIN(Base_Dados!AU$5:AU$98)))) * AU$1)))</f>
        <v>0</v>
      </c>
      <c r="AV212" s="106">
        <f>IF(INDEX(Base_Dados!AV:AV,MATCH($B212,Base_Dados!$B:$B,0))=0,0,
MAX(0, MIN(AV$1,
((INDEX(Base_Dados!AV:AV,MATCH($B212,Base_Dados!$B:$B,0))-MIN(Base_Dados!AV$5:AV$98)) /
(IF(MAX(Base_Dados!AV$5:AV$98)-MIN(Base_Dados!AV$5:AV$98)=0,1,MAX(Base_Dados!AV$5:AV$98)-MIN(Base_Dados!AV$5:AV$98)))) * AV$1)))</f>
        <v>0</v>
      </c>
      <c r="AW212" s="106">
        <f>IF(INDEX(Base_Dados!AW:AW,MATCH($B212,Base_Dados!$B:$B,0))=0,0,
MAX(0, MIN(AW$1,
((INDEX(Base_Dados!AW:AW,MATCH($B212,Base_Dados!$B:$B,0))-MIN(Base_Dados!AW$5:AW$98)) /
(IF(MAX(Base_Dados!AW$5:AW$98)-MIN(Base_Dados!AW$5:AW$98)=0,1,MAX(Base_Dados!AW$5:AW$98)-MIN(Base_Dados!AW$5:AW$98)))) * AW$1)))</f>
        <v>0</v>
      </c>
      <c r="AX212" s="106">
        <f>IF(INDEX(Base_Dados!AX:AX,MATCH($B212,Base_Dados!$B:$B,0))=0,0,
MAX(0, MIN(AX$1,
((INDEX(Base_Dados!AX:AX,MATCH($B212,Base_Dados!$B:$B,0))-MIN(Base_Dados!AX$5:AX$98)) /
(IF(MAX(Base_Dados!AX$5:AX$98)-MIN(Base_Dados!AX$5:AX$98)=0,1,MAX(Base_Dados!AX$5:AX$98)-MIN(Base_Dados!AX$5:AX$98)))) * AX$1)))</f>
        <v>5.4047903510269103E-3</v>
      </c>
      <c r="AY212" s="106">
        <f>IF(INDEX(Base_Dados!AY:AY,MATCH($B212,Base_Dados!$B:$B,0))=0,0,
MAX(0, MIN(AY$1,
((INDEX(Base_Dados!AY:AY,MATCH($B212,Base_Dados!$B:$B,0))-MIN(Base_Dados!AY$5:AY$98)) /
(IF(MAX(Base_Dados!AY$5:AY$98)-MIN(Base_Dados!AY$5:AY$98)=0,1,MAX(Base_Dados!AY$5:AY$98)-MIN(Base_Dados!AY$5:AY$98)))) * AY$1)))</f>
        <v>3.2970656116056711E-3</v>
      </c>
      <c r="AZ212" s="106">
        <f>IF(INDEX(Base_Dados!AZ:AZ,MATCH($B212,Base_Dados!$B:$B,0))=0,0,
MAX(0, MIN(AZ$1,
((INDEX(Base_Dados!AZ:AZ,MATCH($B212,Base_Dados!$B:$B,0))-MIN(Base_Dados!AZ$5:AZ$98)) /
(IF(MAX(Base_Dados!AZ$5:AZ$98)-MIN(Base_Dados!AZ$5:AZ$98)=0,1,MAX(Base_Dados!AZ$5:AZ$98)-MIN(Base_Dados!AZ$5:AZ$98)))) * AZ$1)))</f>
        <v>0.3125</v>
      </c>
      <c r="BA212" s="106">
        <f>IF(INDEX(Base_Dados!BA:BA,MATCH($B212,Base_Dados!$B:$B,0))=0,0,
MAX(0, MIN(BA$1,
((INDEX(Base_Dados!BA:BA,MATCH($B212,Base_Dados!$B:$B,0))-MIN(Base_Dados!BA$5:BA$98)) /
(IF(MAX(Base_Dados!BA$5:BA$98)-MIN(Base_Dados!BA$5:BA$98)=0,1,MAX(Base_Dados!BA$5:BA$98)-MIN(Base_Dados!BA$5:BA$98)))) * BA$1)))</f>
        <v>2.4334465685294966E-2</v>
      </c>
      <c r="BB212" s="106">
        <f>IF(INDEX(Base_Dados!BB:BB,MATCH($B212,Base_Dados!$B:$B,0))=0,0,
MAX(0, MIN(BB$1,
((INDEX(Base_Dados!BB:BB,MATCH($B212,Base_Dados!$B:$B,0))-MIN(Base_Dados!BB$5:BB$98)) /
(IF(MAX(Base_Dados!BB$5:BB$98)-MIN(Base_Dados!BB$5:BB$98)=0,1,MAX(Base_Dados!BB$5:BB$98)-MIN(Base_Dados!BB$5:BB$98)))) * BB$1)))</f>
        <v>0.5</v>
      </c>
      <c r="BC212" s="106">
        <f>IF(INDEX(Base_Dados!BC:BC,MATCH($B212,Base_Dados!$B:$B,0))=0,0,
MAX(0, MIN(BC$1,
((INDEX(Base_Dados!BC:BC,MATCH($B212,Base_Dados!$B:$B,0))-MIN(Base_Dados!BC$5:BC$98)) /
(IF(MAX(Base_Dados!BC$5:BC$98)-MIN(Base_Dados!BC$5:BC$98)=0,1,MAX(Base_Dados!BC$5:BC$98)-MIN(Base_Dados!BC$5:BC$98)))) * BC$1)))</f>
        <v>4.3630487476434152E-2</v>
      </c>
      <c r="BD212" s="106">
        <f>IF(INDEX(Base_Dados!BD:BD,MATCH($B212,Base_Dados!$B:$B,0))=0,0,
MAX(0, MIN(BD$1,
((INDEX(Base_Dados!BD:BD,MATCH($B212,Base_Dados!$B:$B,0))-MIN(Base_Dados!BD$5:BD$98)) /
(IF(MAX(Base_Dados!BD$5:BD$98)-MIN(Base_Dados!BD$5:BD$98)=0,1,MAX(Base_Dados!BD$5:BD$98)-MIN(Base_Dados!BD$5:BD$98)))) * BD$1)))</f>
        <v>1.3572467280659235E-2</v>
      </c>
      <c r="BE212" s="106">
        <f>IF(INDEX(Base_Dados!BE:BE,MATCH($B212,Base_Dados!$B:$B,0))=0,0,
MAX(0, MIN(BE$1,
((INDEX(Base_Dados!BE:BE,MATCH($B212,Base_Dados!$B:$B,0))-MIN(Base_Dados!BE$5:BE$98)) /
(IF(MAX(Base_Dados!BE$5:BE$98)-MIN(Base_Dados!BE$5:BE$98)=0,1,MAX(Base_Dados!BE$5:BE$98)-MIN(Base_Dados!BE$5:BE$98)))) * BE$1)))</f>
        <v>5.368790767686904E-2</v>
      </c>
      <c r="BF212" s="106">
        <f>IF(INDEX(Base_Dados!BF:BF,MATCH($B212,Base_Dados!$B:$B,0))=0,0,
MAX(0, MIN(BF$1,
((INDEX(Base_Dados!BF:BF,MATCH($B212,Base_Dados!$B:$B,0))-MIN(Base_Dados!BF$5:BF$98)) /
(IF(MAX(Base_Dados!BF$5:BF$98)-MIN(Base_Dados!BF$5:BF$98)=0,1,MAX(Base_Dados!BF$5:BF$98)-MIN(Base_Dados!BF$5:BF$98)))) * BF$1)))</f>
        <v>0</v>
      </c>
      <c r="BG212" s="106">
        <f>IF(INDEX(Base_Dados!BG:BG,MATCH($B212,Base_Dados!$B:$B,0))=0,0,
MAX(0, MIN(BG$1,
((INDEX(Base_Dados!BG:BG,MATCH($B212,Base_Dados!$B:$B,0))-MIN(Base_Dados!BG$5:BG$98)) /
(IF(MAX(Base_Dados!BG$5:BG$98)-MIN(Base_Dados!BG$5:BG$98)=0,1,MAX(Base_Dados!BG$5:BG$98)-MIN(Base_Dados!BG$5:BG$98)))) * BG$1)))</f>
        <v>0</v>
      </c>
      <c r="BH212" s="106">
        <f>IF(INDEX(Base_Dados!BH:BH,MATCH($B212,Base_Dados!$B:$B,0))=0,0,
MAX(0, MIN(BH$1,
((INDEX(Base_Dados!BH:BH,MATCH($B212,Base_Dados!$B:$B,0))-MIN(Base_Dados!BH$5:BH$98)) /
(IF(MAX(Base_Dados!BH$5:BH$98)-MIN(Base_Dados!BH$5:BH$98)=0,1,MAX(Base_Dados!BH$5:BH$98)-MIN(Base_Dados!BH$5:BH$98)))) * BH$1)))</f>
        <v>4.3956043956043959E-2</v>
      </c>
      <c r="BI212" s="106">
        <f>IF(INDEX(Base_Dados!BI:BI,MATCH($B212,Base_Dados!$B:$B,0))=0,0,
MAX(0, MIN(BI$1,
((INDEX(Base_Dados!BI:BI,MATCH($B212,Base_Dados!$B:$B,0))-MIN(Base_Dados!BI$5:BI$98)) /
(IF(MAX(Base_Dados!BI$5:BI$98)-MIN(Base_Dados!BI$5:BI$98)=0,1,MAX(Base_Dados!BI$5:BI$98)-MIN(Base_Dados!BI$5:BI$98)))) * BI$1)))</f>
        <v>2.8081123244929798E-2</v>
      </c>
      <c r="BJ212" s="106">
        <f>IF(INDEX(Base_Dados!BJ:BJ,MATCH($B212,Base_Dados!$B:$B,0))=0,0,
MAX(0, MIN(BJ$1,
((INDEX(Base_Dados!BJ:BJ,MATCH($B212,Base_Dados!$B:$B,0))-MIN(Base_Dados!BJ$5:BJ$98)) /
(IF(MAX(Base_Dados!BJ$5:BJ$98)-MIN(Base_Dados!BJ$5:BJ$98)=0,1,MAX(Base_Dados!BJ$5:BJ$98)-MIN(Base_Dados!BJ$5:BJ$98)))) * BJ$1)))</f>
        <v>1.0526315789473684E-2</v>
      </c>
      <c r="BK212" s="106">
        <f>IF(INDEX(Base_Dados!BK:BK,MATCH($B212,Base_Dados!$B:$B,0))=0,0,
MAX(0, MIN(BK$1,
((INDEX(Base_Dados!BK:BK,MATCH($B212,Base_Dados!$B:$B,0))-MIN(Base_Dados!BK$5:BK$98)) /
(IF(MAX(Base_Dados!BK$5:BK$98)-MIN(Base_Dados!BK$5:BK$98)=0,1,MAX(Base_Dados!BK$5:BK$98)-MIN(Base_Dados!BK$5:BK$98)))) * BK$1)))</f>
        <v>0</v>
      </c>
      <c r="BL212" s="106">
        <f>IF(INDEX(Base_Dados!BL:BL,MATCH($B212,Base_Dados!$B:$B,0))=0,0,
MAX(0, MIN(BL$1,
((INDEX(Base_Dados!BL:BL,MATCH($B212,Base_Dados!$B:$B,0))-MIN(Base_Dados!BL$5:BL$98)) /
(IF(MAX(Base_Dados!BL$5:BL$98)-MIN(Base_Dados!BL$5:BL$98)=0,1,MAX(Base_Dados!BL$5:BL$98)-MIN(Base_Dados!BL$5:BL$98)))) * BL$1)))</f>
        <v>3.2573289902280131E-2</v>
      </c>
      <c r="BM212" s="106">
        <f>IF(INDEX(Base_Dados!BM:BM,MATCH($B212,Base_Dados!$B:$B,0))=0,0,
MAX(0, MIN(BM$1,
((INDEX(Base_Dados!BM:BM,MATCH($B212,Base_Dados!$B:$B,0))-MIN(Base_Dados!BM$5:BM$98)) /
(IF(MAX(Base_Dados!BM$5:BM$98)-MIN(Base_Dados!BM$5:BM$98)=0,1,MAX(Base_Dados!BM$5:BM$98)-MIN(Base_Dados!BM$5:BM$98)))) * BM$1)))</f>
        <v>0.53280808798846813</v>
      </c>
      <c r="BN212" s="106">
        <f>IF(INDEX(Base_Dados!BN:BN,MATCH($B212,Base_Dados!$B:$B,0))=0,0,
MAX(0, MIN(BN$1,
((INDEX(Base_Dados!BN:BN,MATCH($B212,Base_Dados!$B:$B,0))-MIN(Base_Dados!BN$5:BN$98)) /
(IF(MAX(Base_Dados!BN$5:BN$98)-MIN(Base_Dados!BN$5:BN$98)=0,1,MAX(Base_Dados!BN$5:BN$98)-MIN(Base_Dados!BN$5:BN$98)))) * BN$1)))</f>
        <v>0.76149554522006613</v>
      </c>
      <c r="BO212" s="106">
        <f>IF(INDEX(Base_Dados!BO:BO,MATCH($B212,Base_Dados!$B:$B,0))=0,0,
MAX(0, MIN(BO$1,
((INDEX(Base_Dados!BO:BO,MATCH($B212,Base_Dados!$B:$B,0))-MIN(Base_Dados!BO$5:BO$98)) /
(IF(MAX(Base_Dados!BO$5:BO$98)-MIN(Base_Dados!BO$5:BO$98)=0,1,MAX(Base_Dados!BO$5:BO$98)-MIN(Base_Dados!BO$5:BO$98)))) * BO$1)))</f>
        <v>0</v>
      </c>
      <c r="BP212" s="106">
        <f t="shared" si="12"/>
        <v>9.9747869463696812</v>
      </c>
      <c r="BQ212" s="111">
        <f t="shared" si="13"/>
        <v>0.37619728524623242</v>
      </c>
      <c r="BR212" s="112">
        <f t="shared" si="14"/>
        <v>6.1688971768209144E-2</v>
      </c>
      <c r="BS212" s="113">
        <f t="shared" si="15"/>
        <v>9.913097974601472</v>
      </c>
    </row>
    <row r="213" spans="1:71">
      <c r="A213" s="21">
        <v>28002</v>
      </c>
      <c r="B213" s="21" t="s">
        <v>688</v>
      </c>
      <c r="C213" s="21" t="s">
        <v>682</v>
      </c>
      <c r="D213" s="105">
        <f>IF(INDEX(Base_Dados!D:D,MATCH($B213,Base_Dados!$B:$B,0))=0,0,
MAX(0, MIN(D$1,
((INDEX(Base_Dados!D:D,MATCH($B213,Base_Dados!$B:$B,0))-MIN(Base_Dados!D$5:D$98)) /
(IF(MAX(Base_Dados!D$5:D$98)-MIN(Base_Dados!D$5:D$98)=0,1,MAX(Base_Dados!D$5:D$98)-MIN(Base_Dados!D$5:D$98)))) * D$1)))</f>
        <v>0.12112647335687068</v>
      </c>
      <c r="E213" s="106">
        <f>IF(INDEX(Base_Dados!E:E,MATCH($B213,Base_Dados!$B:$B,0))=0,0,
MAX(0, MIN(E$1,
((INDEX(Base_Dados!E:E,MATCH($B213,Base_Dados!$B:$B,0))-MIN(Base_Dados!E$5:E$98)) /
(IF(MAX(Base_Dados!E$5:E$98)-MIN(Base_Dados!E$5:E$98)=0,1,MAX(Base_Dados!E$5:E$98)-MIN(Base_Dados!E$5:E$98)))) * E$1)))</f>
        <v>2.7883572465096009E-2</v>
      </c>
      <c r="F213" s="106">
        <f>IF(INDEX(Base_Dados!F:F,MATCH($B213,Base_Dados!$B:$B,0))=0,0,
MAX(0, MIN(F$1,
((INDEX(Base_Dados!F:F,MATCH($B213,Base_Dados!$B:$B,0))-MIN(Base_Dados!F$5:F$98)) /
(IF(MAX(Base_Dados!F$5:F$98)-MIN(Base_Dados!F$5:F$98)=0,1,MAX(Base_Dados!F$5:F$98)-MIN(Base_Dados!F$5:F$98)))) * F$1)))</f>
        <v>2.6155706270190617E-2</v>
      </c>
      <c r="G213" s="106">
        <f>IF(INDEX(Base_Dados!G:G,MATCH($B213,Base_Dados!$B:$B,0))=0,0,
MAX(0, MIN(G$1,
((INDEX(Base_Dados!G:G,MATCH($B213,Base_Dados!$B:$B,0))-MIN(Base_Dados!G$5:G$98)) /
(IF(MAX(Base_Dados!G$5:G$98)-MIN(Base_Dados!G$5:G$98)=0,1,MAX(Base_Dados!G$5:G$98)-MIN(Base_Dados!G$5:G$98)))) * G$1)))</f>
        <v>2.7174795647702053E-2</v>
      </c>
      <c r="H213" s="106">
        <f>IF(INDEX(Base_Dados!H:H,MATCH($B213,Base_Dados!$B:$B,0))=0,0,
MAX(0, MIN(H$1,
((INDEX(Base_Dados!H:H,MATCH($B213,Base_Dados!$B:$B,0))-MIN(Base_Dados!H$5:H$98)) /
(IF(MAX(Base_Dados!H$5:H$98)-MIN(Base_Dados!H$5:H$98)=0,1,MAX(Base_Dados!H$5:H$98)-MIN(Base_Dados!H$5:H$98)))) * H$1)))</f>
        <v>2.9624991614302647E-2</v>
      </c>
      <c r="I213" s="106">
        <f>IF(INDEX(Base_Dados!I:I,MATCH($B213,Base_Dados!$B:$B,0))=0,0,
MAX(0, MIN(I$1,
((INDEX(Base_Dados!I:I,MATCH($B213,Base_Dados!$B:$B,0))-MIN(Base_Dados!I$5:I$98)) /
(IF(MAX(Base_Dados!I$5:I$98)-MIN(Base_Dados!I$5:I$98)=0,1,MAX(Base_Dados!I$5:I$98)-MIN(Base_Dados!I$5:I$98)))) * I$1)))</f>
        <v>3.8908383247791459E-2</v>
      </c>
      <c r="J213" s="106">
        <f>IF(INDEX(Base_Dados!J:J,MATCH($B213,Base_Dados!$B:$B,0))=0,0,
MAX(0, MIN(J$1,
((INDEX(Base_Dados!J:J,MATCH($B213,Base_Dados!$B:$B,0))-MIN(Base_Dados!J$5:J$98)) /
(IF(MAX(Base_Dados!J$5:J$98)-MIN(Base_Dados!J$5:J$98)=0,1,MAX(Base_Dados!J$5:J$98)-MIN(Base_Dados!J$5:J$98)))) * J$1)))</f>
        <v>4.5040588624670523E-2</v>
      </c>
      <c r="K213" s="106">
        <f>IF(INDEX(Base_Dados!K:K,MATCH($B213,Base_Dados!$B:$B,0))=0,0,
MAX(0, MIN(K$1,
((INDEX(Base_Dados!K:K,MATCH($B213,Base_Dados!$B:$B,0))-MIN(Base_Dados!K$5:K$98)) /
(IF(MAX(Base_Dados!K$5:K$98)-MIN(Base_Dados!K$5:K$98)=0,1,MAX(Base_Dados!K$5:K$98)-MIN(Base_Dados!K$5:K$98)))) * K$1)))</f>
        <v>4.7998658318425758E-2</v>
      </c>
      <c r="L213" s="106">
        <f>IF(INDEX(Base_Dados!L:L,MATCH($B213,Base_Dados!$B:$B,0))=0,0,
MAX(0, MIN(L$1,
((INDEX(Base_Dados!L:L,MATCH($B213,Base_Dados!$B:$B,0))-MIN(Base_Dados!L$5:L$98)) /
(IF(MAX(Base_Dados!L$5:L$98)-MIN(Base_Dados!L$5:L$98)=0,1,MAX(Base_Dados!L$5:L$98)-MIN(Base_Dados!L$5:L$98)))) * L$1)))</f>
        <v>5.5491960080821738E-2</v>
      </c>
      <c r="M213" s="106">
        <f>IF(INDEX(Base_Dados!M:M,MATCH($B213,Base_Dados!$B:$B,0))=0,0,
MAX(0, MIN(M$1,
((INDEX(Base_Dados!M:M,MATCH($B213,Base_Dados!$B:$B,0))-MIN(Base_Dados!M$5:M$98)) /
(IF(MAX(Base_Dados!M$5:M$98)-MIN(Base_Dados!M$5:M$98)=0,1,MAX(Base_Dados!M$5:M$98)-MIN(Base_Dados!M$5:M$98)))) * M$1)))</f>
        <v>5.7620991253644317E-2</v>
      </c>
      <c r="N213" s="106">
        <f>IF(INDEX(Base_Dados!N:N,MATCH($B213,Base_Dados!$B:$B,0))=0,0,
MAX(0, MIN(N$1,
((INDEX(Base_Dados!N:N,MATCH($B213,Base_Dados!$B:$B,0))-MIN(Base_Dados!N$5:N$98)) /
(IF(MAX(Base_Dados!N$5:N$98)-MIN(Base_Dados!N$5:N$98)=0,1,MAX(Base_Dados!N$5:N$98)-MIN(Base_Dados!N$5:N$98)))) * N$1)))</f>
        <v>7.4799749168825938E-2</v>
      </c>
      <c r="O213" s="106">
        <f>IF(INDEX(Base_Dados!O:O,MATCH($B213,Base_Dados!$B:$B,0))=0,0,
MAX(0, MIN(O$1,
((INDEX(Base_Dados!O:O,MATCH($B213,Base_Dados!$B:$B,0))-MIN(Base_Dados!O$5:O$98)) /
(IF(MAX(Base_Dados!O$5:O$98)-MIN(Base_Dados!O$5:O$98)=0,1,MAX(Base_Dados!O$5:O$98)-MIN(Base_Dados!O$5:O$98)))) * O$1)))</f>
        <v>8.3505212107698318E-2</v>
      </c>
      <c r="P213" s="106">
        <f>IF(INDEX(Base_Dados!P:P,MATCH($B213,Base_Dados!$B:$B,0))=0,0,
MAX(0, MIN(P$1,
((INDEX(Base_Dados!P:P,MATCH($B213,Base_Dados!$B:$B,0))-MIN(Base_Dados!P$5:P$98)) /
(IF(MAX(Base_Dados!P$5:P$98)-MIN(Base_Dados!P$5:P$98)=0,1,MAX(Base_Dados!P$5:P$98)-MIN(Base_Dados!P$5:P$98)))) * P$1)))</f>
        <v>2.099427407405657E-2</v>
      </c>
      <c r="Q213" s="106">
        <f>IF(INDEX(Base_Dados!Q:Q,MATCH($B213,Base_Dados!$B:$B,0))=0,0,
MAX(0, MIN(Q$1,
((INDEX(Base_Dados!Q:Q,MATCH($B213,Base_Dados!$B:$B,0))-MIN(Base_Dados!Q$5:Q$98)) /
(IF(MAX(Base_Dados!Q$5:Q$98)-MIN(Base_Dados!Q$5:Q$98)=0,1,MAX(Base_Dados!Q$5:Q$98)-MIN(Base_Dados!Q$5:Q$98)))) * Q$1)))</f>
        <v>4.4758043283660686E-3</v>
      </c>
      <c r="R213" s="106">
        <f>IF(INDEX(Base_Dados!R:R,MATCH($B213,Base_Dados!$B:$B,0))=0,0,
MAX(0, MIN(R$1,
((INDEX(Base_Dados!R:R,MATCH($B213,Base_Dados!$B:$B,0))-MIN(Base_Dados!R$5:R$98)) /
(IF(MAX(Base_Dados!R$5:R$98)-MIN(Base_Dados!R$5:R$98)=0,1,MAX(Base_Dados!R$5:R$98)-MIN(Base_Dados!R$5:R$98)))) * R$1)))</f>
        <v>1.1624946027036303E-2</v>
      </c>
      <c r="S213" s="106">
        <f>IF(INDEX(Base_Dados!S:S,MATCH($B213,Base_Dados!$B:$B,0))=0,0,
MAX(0, MIN(S$1,
((INDEX(Base_Dados!S:S,MATCH($B213,Base_Dados!$B:$B,0))-MIN(Base_Dados!S$5:S$98)) /
(IF(MAX(Base_Dados!S$5:S$98)-MIN(Base_Dados!S$5:S$98)=0,1,MAX(Base_Dados!S$5:S$98)-MIN(Base_Dados!S$5:S$98)))) * S$1)))</f>
        <v>9.7281509773084699E-3</v>
      </c>
      <c r="T213" s="106">
        <f>IF(INDEX(Base_Dados!T:T,MATCH($B213,Base_Dados!$B:$B,0))=0,0,
MAX(0, MIN(T$1,
((INDEX(Base_Dados!T:T,MATCH($B213,Base_Dados!$B:$B,0))-MIN(Base_Dados!T$5:T$98)) /
(IF(MAX(Base_Dados!T$5:T$98)-MIN(Base_Dados!T$5:T$98)=0,1,MAX(Base_Dados!T$5:T$98)-MIN(Base_Dados!T$5:T$98)))) * T$1)))</f>
        <v>0.48182450596008464</v>
      </c>
      <c r="U213" s="106">
        <f>IF(INDEX(Base_Dados!U:U,MATCH($B213,Base_Dados!$B:$B,0))=0,0,
MAX(0, MIN(U$1,
((INDEX(Base_Dados!U:U,MATCH($B213,Base_Dados!$B:$B,0))-MIN(Base_Dados!U$5:U$98)) /
(IF(MAX(Base_Dados!U$5:U$98)-MIN(Base_Dados!U$5:U$98)=0,1,MAX(Base_Dados!U$5:U$98)-MIN(Base_Dados!U$5:U$98)))) * U$1)))</f>
        <v>0.80298473879491461</v>
      </c>
      <c r="V213" s="106">
        <f>IF(INDEX(Base_Dados!V:V,MATCH($B213,Base_Dados!$B:$B,0))=0,0,
MAX(0, MIN(V$1,
((INDEX(Base_Dados!V:V,MATCH($B213,Base_Dados!$B:$B,0))-MIN(Base_Dados!V$5:V$98)) /
(IF(MAX(Base_Dados!V$5:V$98)-MIN(Base_Dados!V$5:V$98)=0,1,MAX(Base_Dados!V$5:V$98)-MIN(Base_Dados!V$5:V$98)))) * V$1)))</f>
        <v>1.0680134497286975E-2</v>
      </c>
      <c r="W213" s="106">
        <f>IF(INDEX(Base_Dados!W:W,MATCH($B213,Base_Dados!$B:$B,0))=0,0,
MAX(0, MIN(W$1,
((INDEX(Base_Dados!W:W,MATCH($B213,Base_Dados!$B:$B,0))-MIN(Base_Dados!W$5:W$98)) /
(IF(MAX(Base_Dados!W$5:W$98)-MIN(Base_Dados!W$5:W$98)=0,1,MAX(Base_Dados!W$5:W$98)-MIN(Base_Dados!W$5:W$98)))) * W$1)))</f>
        <v>2.7104594498998442</v>
      </c>
      <c r="X213" s="106">
        <f>IF(INDEX(Base_Dados!X:X,MATCH($B213,Base_Dados!$B:$B,0))=0,0,
MAX(0, MIN(X$1,
((INDEX(Base_Dados!X:X,MATCH($B213,Base_Dados!$B:$B,0))-MIN(Base_Dados!X$5:X$98)) /
(IF(MAX(Base_Dados!X$5:X$98)-MIN(Base_Dados!X$5:X$98)=0,1,MAX(Base_Dados!X$5:X$98)-MIN(Base_Dados!X$5:X$98)))) * X$1)))</f>
        <v>0</v>
      </c>
      <c r="Y213" s="106">
        <f>IF(INDEX(Base_Dados!Y:Y,MATCH($B213,Base_Dados!$B:$B,0))=0,0,
MAX(0, MIN(Y$1,
((INDEX(Base_Dados!Y:Y,MATCH($B213,Base_Dados!$B:$B,0))-MIN(Base_Dados!Y$5:Y$98)) /
(IF(MAX(Base_Dados!Y$5:Y$98)-MIN(Base_Dados!Y$5:Y$98)=0,1,MAX(Base_Dados!Y$5:Y$98)-MIN(Base_Dados!Y$5:Y$98)))) * Y$1)))</f>
        <v>0</v>
      </c>
      <c r="Z213" s="106">
        <f>IF(INDEX(Base_Dados!Z:Z,MATCH($B213,Base_Dados!$B:$B,0))=0,0,
MAX(0, MIN(Z$1,
((INDEX(Base_Dados!Z:Z,MATCH($B213,Base_Dados!$B:$B,0))-MIN(Base_Dados!Z$5:Z$98)) /
(IF(MAX(Base_Dados!Z$5:Z$98)-MIN(Base_Dados!Z$5:Z$98)=0,1,MAX(Base_Dados!Z$5:Z$98)-MIN(Base_Dados!Z$5:Z$98)))) * Z$1)))</f>
        <v>0</v>
      </c>
      <c r="AA213" s="106">
        <f>IF(INDEX(Base_Dados!AA:AA,MATCH($B213,Base_Dados!$B:$B,0))=0,0,
MAX(0, MIN(AA$1,
((INDEX(Base_Dados!AA:AA,MATCH($B213,Base_Dados!$B:$B,0))-MIN(Base_Dados!AA$5:AA$98)) /
(IF(MAX(Base_Dados!AA$5:AA$98)-MIN(Base_Dados!AA$5:AA$98)=0,1,MAX(Base_Dados!AA$5:AA$98)-MIN(Base_Dados!AA$5:AA$98)))) * AA$1)))</f>
        <v>0</v>
      </c>
      <c r="AB213" s="106">
        <f>IF(INDEX(Base_Dados!AB:AB,MATCH($B213,Base_Dados!$B:$B,0))=0,0,
MAX(0, MIN(AB$1,
((INDEX(Base_Dados!AB:AB,MATCH($B213,Base_Dados!$B:$B,0))-MIN(Base_Dados!AB$5:AB$98)) /
(IF(MAX(Base_Dados!AB$5:AB$98)-MIN(Base_Dados!AB$5:AB$98)=0,1,MAX(Base_Dados!AB$5:AB$98)-MIN(Base_Dados!AB$5:AB$98)))) * AB$1)))</f>
        <v>0</v>
      </c>
      <c r="AC213" s="106">
        <f>IF(INDEX(Base_Dados!AC:AC,MATCH($B213,Base_Dados!$B:$B,0))=0,0,
MAX(0, MIN(AC$1,
((INDEX(Base_Dados!AC:AC,MATCH($B213,Base_Dados!$B:$B,0))-MIN(Base_Dados!AC$5:AC$98)) /
(IF(MAX(Base_Dados!AC$5:AC$98)-MIN(Base_Dados!AC$5:AC$98)=0,1,MAX(Base_Dados!AC$5:AC$98)-MIN(Base_Dados!AC$5:AC$98)))) * AC$1)))</f>
        <v>1.2050732318365773E-2</v>
      </c>
      <c r="AD213" s="106">
        <f>IF(INDEX(Base_Dados!AD:AD,MATCH($B213,Base_Dados!$B:$B,0))=0,0,
MAX(0, MIN(AD$1,
((INDEX(Base_Dados!AD:AD,MATCH($B213,Base_Dados!$B:$B,0))-MIN(Base_Dados!AD$5:AD$98)) /
(IF(MAX(Base_Dados!AD$5:AD$98)-MIN(Base_Dados!AD$5:AD$98)=0,1,MAX(Base_Dados!AD$5:AD$98)-MIN(Base_Dados!AD$5:AD$98)))) * AD$1)))</f>
        <v>1.5264014199082975E-2</v>
      </c>
      <c r="AE213" s="106">
        <f>IF(INDEX(Base_Dados!AE:AE,MATCH($B213,Base_Dados!$B:$B,0))=0,0,
MAX(0, MIN(AE$1,
((INDEX(Base_Dados!AE:AE,MATCH($B213,Base_Dados!$B:$B,0))-MIN(Base_Dados!AE$5:AE$98)) /
(IF(MAX(Base_Dados!AE$5:AE$98)-MIN(Base_Dados!AE$5:AE$98)=0,1,MAX(Base_Dados!AE$5:AE$98)-MIN(Base_Dados!AE$5:AE$98)))) * AE$1)))</f>
        <v>6.1268517186825831E-3</v>
      </c>
      <c r="AF213" s="106">
        <f>IF(INDEX(Base_Dados!AF:AF,MATCH($B213,Base_Dados!$B:$B,0))=0,0,
MAX(0, MIN(AF$1,
((INDEX(Base_Dados!AF:AF,MATCH($B213,Base_Dados!$B:$B,0))-MIN(Base_Dados!AF$5:AF$98)) /
(IF(MAX(Base_Dados!AF$5:AF$98)-MIN(Base_Dados!AF$5:AF$98)=0,1,MAX(Base_Dados!AF$5:AF$98)-MIN(Base_Dados!AF$5:AF$98)))) * AF$1)))</f>
        <v>3.5857123155426836E-3</v>
      </c>
      <c r="AG213" s="106">
        <f>IF(INDEX(Base_Dados!AG:AG,MATCH($B213,Base_Dados!$B:$B,0))=0,0,
MAX(0, MIN(AG$1,
((INDEX(Base_Dados!AG:AG,MATCH($B213,Base_Dados!$B:$B,0))-MIN(Base_Dados!AG$5:AG$98)) /
(IF(MAX(Base_Dados!AG$5:AG$98)-MIN(Base_Dados!AG$5:AG$98)=0,1,MAX(Base_Dados!AG$5:AG$98)-MIN(Base_Dados!AG$5:AG$98)))) * AG$1)))</f>
        <v>4.4758043283660686E-3</v>
      </c>
      <c r="AH213" s="106">
        <f>IF(INDEX(Base_Dados!AH:AH,MATCH($B213,Base_Dados!$B:$B,0))=0,0,
MAX(0, MIN(AH$1,
((INDEX(Base_Dados!AH:AH,MATCH($B213,Base_Dados!$B:$B,0))-MIN(Base_Dados!AH$5:AH$98)) /
(IF(MAX(Base_Dados!AH$5:AH$98)-MIN(Base_Dados!AH$5:AH$98)=0,1,MAX(Base_Dados!AH$5:AH$98)-MIN(Base_Dados!AH$5:AH$98)))) * AH$1)))</f>
        <v>1.6310445513449003</v>
      </c>
      <c r="AI213" s="106">
        <f>IF(INDEX(Base_Dados!AI:AI,MATCH($B213,Base_Dados!$B:$B,0))=0,0,
MAX(0, MIN(AI$1,
((INDEX(Base_Dados!AI:AI,MATCH($B213,Base_Dados!$B:$B,0))-MIN(Base_Dados!AI$5:AI$98)) /
(IF(MAX(Base_Dados!AI$5:AI$98)-MIN(Base_Dados!AI$5:AI$98)=0,1,MAX(Base_Dados!AI$5:AI$98)-MIN(Base_Dados!AI$5:AI$98)))) * AI$1)))</f>
        <v>0</v>
      </c>
      <c r="AJ213" s="106">
        <f>IF(INDEX(Base_Dados!AJ:AJ,MATCH($B213,Base_Dados!$B:$B,0))=0,0,
MAX(0, MIN(AJ$1,
((INDEX(Base_Dados!AJ:AJ,MATCH($B213,Base_Dados!$B:$B,0))-MIN(Base_Dados!AJ$5:AJ$98)) /
(IF(MAX(Base_Dados!AJ$5:AJ$98)-MIN(Base_Dados!AJ$5:AJ$98)=0,1,MAX(Base_Dados!AJ$5:AJ$98)-MIN(Base_Dados!AJ$5:AJ$98)))) * AJ$1)))</f>
        <v>0</v>
      </c>
      <c r="AK213" s="106">
        <f>IF(INDEX(Base_Dados!AK:AK,MATCH($B213,Base_Dados!$B:$B,0))=0,0,
MAX(0, MIN(AK$1,
((INDEX(Base_Dados!AK:AK,MATCH($B213,Base_Dados!$B:$B,0))-MIN(Base_Dados!AK$5:AK$98)) /
(IF(MAX(Base_Dados!AK$5:AK$98)-MIN(Base_Dados!AK$5:AK$98)=0,1,MAX(Base_Dados!AK$5:AK$98)-MIN(Base_Dados!AK$5:AK$98)))) * AK$1)))</f>
        <v>5.7471264367816091E-4</v>
      </c>
      <c r="AL213" s="106">
        <f>IF(INDEX(Base_Dados!AL:AL,MATCH($B213,Base_Dados!$B:$B,0))=0,0,
MAX(0, MIN(AL$1,
((INDEX(Base_Dados!AL:AL,MATCH($B213,Base_Dados!$B:$B,0))-MIN(Base_Dados!AL$5:AL$98)) /
(IF(MAX(Base_Dados!AL$5:AL$98)-MIN(Base_Dados!AL$5:AL$98)=0,1,MAX(Base_Dados!AL$5:AL$98)-MIN(Base_Dados!AL$5:AL$98)))) * AL$1)))</f>
        <v>0</v>
      </c>
      <c r="AM213" s="106">
        <f>IF(INDEX(Base_Dados!AM:AM,MATCH($B213,Base_Dados!$B:$B,0))=0,0,
MAX(0, MIN(AM$1,
((INDEX(Base_Dados!AM:AM,MATCH($B213,Base_Dados!$B:$B,0))-MIN(Base_Dados!AM$5:AM$98)) /
(IF(MAX(Base_Dados!AM$5:AM$98)-MIN(Base_Dados!AM$5:AM$98)=0,1,MAX(Base_Dados!AM$5:AM$98)-MIN(Base_Dados!AM$5:AM$98)))) * AM$1)))</f>
        <v>0</v>
      </c>
      <c r="AN213" s="106">
        <f>IF(INDEX(Base_Dados!AN:AN,MATCH($B213,Base_Dados!$B:$B,0))=0,0,
MAX(0, MIN(AN$1,
((INDEX(Base_Dados!AN:AN,MATCH($B213,Base_Dados!$B:$B,0))-MIN(Base_Dados!AN$5:AN$98)) /
(IF(MAX(Base_Dados!AN$5:AN$98)-MIN(Base_Dados!AN$5:AN$98)=0,1,MAX(Base_Dados!AN$5:AN$98)-MIN(Base_Dados!AN$5:AN$98)))) * AN$1)))</f>
        <v>0</v>
      </c>
      <c r="AO213" s="106">
        <f>IF(INDEX(Base_Dados!AO:AO,MATCH($B213,Base_Dados!$B:$B,0))=0,0,
MAX(0, MIN(AO$1,
((INDEX(Base_Dados!AO:AO,MATCH($B213,Base_Dados!$B:$B,0))-MIN(Base_Dados!AO$5:AO$98)) /
(IF(MAX(Base_Dados!AO$5:AO$98)-MIN(Base_Dados!AO$5:AO$98)=0,1,MAX(Base_Dados!AO$5:AO$98)-MIN(Base_Dados!AO$5:AO$98)))) * AO$1)))</f>
        <v>0</v>
      </c>
      <c r="AP213" s="106">
        <f>IF(INDEX(Base_Dados!AP:AP,MATCH($B213,Base_Dados!$B:$B,0))=0,0,
MAX(0, MIN(AP$1,
((INDEX(Base_Dados!AP:AP,MATCH($B213,Base_Dados!$B:$B,0))-MIN(Base_Dados!AP$5:AP$98)) /
(IF(MAX(Base_Dados!AP$5:AP$98)-MIN(Base_Dados!AP$5:AP$98)=0,1,MAX(Base_Dados!AP$5:AP$98)-MIN(Base_Dados!AP$5:AP$98)))) * AP$1)))</f>
        <v>0</v>
      </c>
      <c r="AQ213" s="106">
        <f>IF(INDEX(Base_Dados!AQ:AQ,MATCH($B213,Base_Dados!$B:$B,0))=0,0,
MAX(0, MIN(AQ$1,
((INDEX(Base_Dados!AQ:AQ,MATCH($B213,Base_Dados!$B:$B,0))-MIN(Base_Dados!AQ$5:AQ$98)) /
(IF(MAX(Base_Dados!AQ$5:AQ$98)-MIN(Base_Dados!AQ$5:AQ$98)=0,1,MAX(Base_Dados!AQ$5:AQ$98)-MIN(Base_Dados!AQ$5:AQ$98)))) * AQ$1)))</f>
        <v>0</v>
      </c>
      <c r="AR213" s="106">
        <f>IF(INDEX(Base_Dados!AR:AR,MATCH($B213,Base_Dados!$B:$B,0))=0,0,
MAX(0, MIN(AR$1,
((INDEX(Base_Dados!AR:AR,MATCH($B213,Base_Dados!$B:$B,0))-MIN(Base_Dados!AR$5:AR$98)) /
(IF(MAX(Base_Dados!AR$5:AR$98)-MIN(Base_Dados!AR$5:AR$98)=0,1,MAX(Base_Dados!AR$5:AR$98)-MIN(Base_Dados!AR$5:AR$98)))) * AR$1)))</f>
        <v>0</v>
      </c>
      <c r="AS213" s="106">
        <f>IF(INDEX(Base_Dados!AS:AS,MATCH($B213,Base_Dados!$B:$B,0))=0,0,
MAX(0, MIN(AS$1,
((INDEX(Base_Dados!AS:AS,MATCH($B213,Base_Dados!$B:$B,0))-MIN(Base_Dados!AS$5:AS$98)) /
(IF(MAX(Base_Dados!AS$5:AS$98)-MIN(Base_Dados!AS$5:AS$98)=0,1,MAX(Base_Dados!AS$5:AS$98)-MIN(Base_Dados!AS$5:AS$98)))) * AS$1)))</f>
        <v>0</v>
      </c>
      <c r="AT213" s="106">
        <f>IF(INDEX(Base_Dados!AT:AT,MATCH($B213,Base_Dados!$B:$B,0))=0,0,
MAX(0, MIN(AT$1,
((INDEX(Base_Dados!AT:AT,MATCH($B213,Base_Dados!$B:$B,0))-MIN(Base_Dados!AT$5:AT$98)) /
(IF(MAX(Base_Dados!AT$5:AT$98)-MIN(Base_Dados!AT$5:AT$98)=0,1,MAX(Base_Dados!AT$5:AT$98)-MIN(Base_Dados!AT$5:AT$98)))) * AT$1)))</f>
        <v>0</v>
      </c>
      <c r="AU213" s="106">
        <f>IF(INDEX(Base_Dados!AU:AU,MATCH($B213,Base_Dados!$B:$B,0))=0,0,
MAX(0, MIN(AU$1,
((INDEX(Base_Dados!AU:AU,MATCH($B213,Base_Dados!$B:$B,0))-MIN(Base_Dados!AU$5:AU$98)) /
(IF(MAX(Base_Dados!AU$5:AU$98)-MIN(Base_Dados!AU$5:AU$98)=0,1,MAX(Base_Dados!AU$5:AU$98)-MIN(Base_Dados!AU$5:AU$98)))) * AU$1)))</f>
        <v>0</v>
      </c>
      <c r="AV213" s="106">
        <f>IF(INDEX(Base_Dados!AV:AV,MATCH($B213,Base_Dados!$B:$B,0))=0,0,
MAX(0, MIN(AV$1,
((INDEX(Base_Dados!AV:AV,MATCH($B213,Base_Dados!$B:$B,0))-MIN(Base_Dados!AV$5:AV$98)) /
(IF(MAX(Base_Dados!AV$5:AV$98)-MIN(Base_Dados!AV$5:AV$98)=0,1,MAX(Base_Dados!AV$5:AV$98)-MIN(Base_Dados!AV$5:AV$98)))) * AV$1)))</f>
        <v>0</v>
      </c>
      <c r="AW213" s="106">
        <f>IF(INDEX(Base_Dados!AW:AW,MATCH($B213,Base_Dados!$B:$B,0))=0,0,
MAX(0, MIN(AW$1,
((INDEX(Base_Dados!AW:AW,MATCH($B213,Base_Dados!$B:$B,0))-MIN(Base_Dados!AW$5:AW$98)) /
(IF(MAX(Base_Dados!AW$5:AW$98)-MIN(Base_Dados!AW$5:AW$98)=0,1,MAX(Base_Dados!AW$5:AW$98)-MIN(Base_Dados!AW$5:AW$98)))) * AW$1)))</f>
        <v>0</v>
      </c>
      <c r="AX213" s="106">
        <f>IF(INDEX(Base_Dados!AX:AX,MATCH($B213,Base_Dados!$B:$B,0))=0,0,
MAX(0, MIN(AX$1,
((INDEX(Base_Dados!AX:AX,MATCH($B213,Base_Dados!$B:$B,0))-MIN(Base_Dados!AX$5:AX$98)) /
(IF(MAX(Base_Dados!AX$5:AX$98)-MIN(Base_Dados!AX$5:AX$98)=0,1,MAX(Base_Dados!AX$5:AX$98)-MIN(Base_Dados!AX$5:AX$98)))) * AX$1)))</f>
        <v>0</v>
      </c>
      <c r="AY213" s="106">
        <f>IF(INDEX(Base_Dados!AY:AY,MATCH($B213,Base_Dados!$B:$B,0))=0,0,
MAX(0, MIN(AY$1,
((INDEX(Base_Dados!AY:AY,MATCH($B213,Base_Dados!$B:$B,0))-MIN(Base_Dados!AY$5:AY$98)) /
(IF(MAX(Base_Dados!AY$5:AY$98)-MIN(Base_Dados!AY$5:AY$98)=0,1,MAX(Base_Dados!AY$5:AY$98)-MIN(Base_Dados!AY$5:AY$98)))) * AY$1)))</f>
        <v>3.297065611605671E-4</v>
      </c>
      <c r="AZ213" s="106">
        <f>IF(INDEX(Base_Dados!AZ:AZ,MATCH($B213,Base_Dados!$B:$B,0))=0,0,
MAX(0, MIN(AZ$1,
((INDEX(Base_Dados!AZ:AZ,MATCH($B213,Base_Dados!$B:$B,0))-MIN(Base_Dados!AZ$5:AZ$98)) /
(IF(MAX(Base_Dados!AZ$5:AZ$98)-MIN(Base_Dados!AZ$5:AZ$98)=0,1,MAX(Base_Dados!AZ$5:AZ$98)-MIN(Base_Dados!AZ$5:AZ$98)))) * AZ$1)))</f>
        <v>0.1875</v>
      </c>
      <c r="BA213" s="106">
        <f>IF(INDEX(Base_Dados!BA:BA,MATCH($B213,Base_Dados!$B:$B,0))=0,0,
MAX(0, MIN(BA$1,
((INDEX(Base_Dados!BA:BA,MATCH($B213,Base_Dados!$B:$B,0))-MIN(Base_Dados!BA$5:BA$98)) /
(IF(MAX(Base_Dados!BA$5:BA$98)-MIN(Base_Dados!BA$5:BA$98)=0,1,MAX(Base_Dados!BA$5:BA$98)-MIN(Base_Dados!BA$5:BA$98)))) * BA$1)))</f>
        <v>7.5490130775550078E-3</v>
      </c>
      <c r="BB213" s="106">
        <f>IF(INDEX(Base_Dados!BB:BB,MATCH($B213,Base_Dados!$B:$B,0))=0,0,
MAX(0, MIN(BB$1,
((INDEX(Base_Dados!BB:BB,MATCH($B213,Base_Dados!$B:$B,0))-MIN(Base_Dados!BB$5:BB$98)) /
(IF(MAX(Base_Dados!BB$5:BB$98)-MIN(Base_Dados!BB$5:BB$98)=0,1,MAX(Base_Dados!BB$5:BB$98)-MIN(Base_Dados!BB$5:BB$98)))) * BB$1)))</f>
        <v>0.34212913248130555</v>
      </c>
      <c r="BC213" s="106">
        <f>IF(INDEX(Base_Dados!BC:BC,MATCH($B213,Base_Dados!$B:$B,0))=0,0,
MAX(0, MIN(BC$1,
((INDEX(Base_Dados!BC:BC,MATCH($B213,Base_Dados!$B:$B,0))-MIN(Base_Dados!BC$5:BC$98)) /
(IF(MAX(Base_Dados!BC$5:BC$98)-MIN(Base_Dados!BC$5:BC$98)=0,1,MAX(Base_Dados!BC$5:BC$98)-MIN(Base_Dados!BC$5:BC$98)))) * BC$1)))</f>
        <v>8.8876918933476975E-3</v>
      </c>
      <c r="BD213" s="106">
        <f>IF(INDEX(Base_Dados!BD:BD,MATCH($B213,Base_Dados!$B:$B,0))=0,0,
MAX(0, MIN(BD$1,
((INDEX(Base_Dados!BD:BD,MATCH($B213,Base_Dados!$B:$B,0))-MIN(Base_Dados!BD$5:BD$98)) /
(IF(MAX(Base_Dados!BD$5:BD$98)-MIN(Base_Dados!BD$5:BD$98)=0,1,MAX(Base_Dados!BD$5:BD$98)-MIN(Base_Dados!BD$5:BD$98)))) * BD$1)))</f>
        <v>3.9470950765182469E-3</v>
      </c>
      <c r="BE213" s="106">
        <f>IF(INDEX(Base_Dados!BE:BE,MATCH($B213,Base_Dados!$B:$B,0))=0,0,
MAX(0, MIN(BE$1,
((INDEX(Base_Dados!BE:BE,MATCH($B213,Base_Dados!$B:$B,0))-MIN(Base_Dados!BE$5:BE$98)) /
(IF(MAX(Base_Dados!BE$5:BE$98)-MIN(Base_Dados!BE$5:BE$98)=0,1,MAX(Base_Dados!BE$5:BE$98)-MIN(Base_Dados!BE$5:BE$98)))) * BE$1)))</f>
        <v>2.7596588058203714E-2</v>
      </c>
      <c r="BF213" s="106">
        <f>IF(INDEX(Base_Dados!BF:BF,MATCH($B213,Base_Dados!$B:$B,0))=0,0,
MAX(0, MIN(BF$1,
((INDEX(Base_Dados!BF:BF,MATCH($B213,Base_Dados!$B:$B,0))-MIN(Base_Dados!BF$5:BF$98)) /
(IF(MAX(Base_Dados!BF$5:BF$98)-MIN(Base_Dados!BF$5:BF$98)=0,1,MAX(Base_Dados!BF$5:BF$98)-MIN(Base_Dados!BF$5:BF$98)))) * BF$1)))</f>
        <v>0</v>
      </c>
      <c r="BG213" s="106">
        <f>IF(INDEX(Base_Dados!BG:BG,MATCH($B213,Base_Dados!$B:$B,0))=0,0,
MAX(0, MIN(BG$1,
((INDEX(Base_Dados!BG:BG,MATCH($B213,Base_Dados!$B:$B,0))-MIN(Base_Dados!BG$5:BG$98)) /
(IF(MAX(Base_Dados!BG$5:BG$98)-MIN(Base_Dados!BG$5:BG$98)=0,1,MAX(Base_Dados!BG$5:BG$98)-MIN(Base_Dados!BG$5:BG$98)))) * BG$1)))</f>
        <v>0</v>
      </c>
      <c r="BH213" s="106">
        <f>IF(INDEX(Base_Dados!BH:BH,MATCH($B213,Base_Dados!$B:$B,0))=0,0,
MAX(0, MIN(BH$1,
((INDEX(Base_Dados!BH:BH,MATCH($B213,Base_Dados!$B:$B,0))-MIN(Base_Dados!BH$5:BH$98)) /
(IF(MAX(Base_Dados!BH$5:BH$98)-MIN(Base_Dados!BH$5:BH$98)=0,1,MAX(Base_Dados!BH$5:BH$98)-MIN(Base_Dados!BH$5:BH$98)))) * BH$1)))</f>
        <v>0</v>
      </c>
      <c r="BI213" s="106">
        <f>IF(INDEX(Base_Dados!BI:BI,MATCH($B213,Base_Dados!$B:$B,0))=0,0,
MAX(0, MIN(BI$1,
((INDEX(Base_Dados!BI:BI,MATCH($B213,Base_Dados!$B:$B,0))-MIN(Base_Dados!BI$5:BI$98)) /
(IF(MAX(Base_Dados!BI$5:BI$98)-MIN(Base_Dados!BI$5:BI$98)=0,1,MAX(Base_Dados!BI$5:BI$98)-MIN(Base_Dados!BI$5:BI$98)))) * BI$1)))</f>
        <v>7.8003120124804995E-3</v>
      </c>
      <c r="BJ213" s="106">
        <f>IF(INDEX(Base_Dados!BJ:BJ,MATCH($B213,Base_Dados!$B:$B,0))=0,0,
MAX(0, MIN(BJ$1,
((INDEX(Base_Dados!BJ:BJ,MATCH($B213,Base_Dados!$B:$B,0))-MIN(Base_Dados!BJ$5:BJ$98)) /
(IF(MAX(Base_Dados!BJ$5:BJ$98)-MIN(Base_Dados!BJ$5:BJ$98)=0,1,MAX(Base_Dados!BJ$5:BJ$98)-MIN(Base_Dados!BJ$5:BJ$98)))) * BJ$1)))</f>
        <v>0</v>
      </c>
      <c r="BK213" s="106">
        <f>IF(INDEX(Base_Dados!BK:BK,MATCH($B213,Base_Dados!$B:$B,0))=0,0,
MAX(0, MIN(BK$1,
((INDEX(Base_Dados!BK:BK,MATCH($B213,Base_Dados!$B:$B,0))-MIN(Base_Dados!BK$5:BK$98)) /
(IF(MAX(Base_Dados!BK$5:BK$98)-MIN(Base_Dados!BK$5:BK$98)=0,1,MAX(Base_Dados!BK$5:BK$98)-MIN(Base_Dados!BK$5:BK$98)))) * BK$1)))</f>
        <v>0</v>
      </c>
      <c r="BL213" s="106">
        <f>IF(INDEX(Base_Dados!BL:BL,MATCH($B213,Base_Dados!$B:$B,0))=0,0,
MAX(0, MIN(BL$1,
((INDEX(Base_Dados!BL:BL,MATCH($B213,Base_Dados!$B:$B,0))-MIN(Base_Dados!BL$5:BL$98)) /
(IF(MAX(Base_Dados!BL$5:BL$98)-MIN(Base_Dados!BL$5:BL$98)=0,1,MAX(Base_Dados!BL$5:BL$98)-MIN(Base_Dados!BL$5:BL$98)))) * BL$1)))</f>
        <v>9.7719869706840382E-3</v>
      </c>
      <c r="BM213" s="106">
        <f>IF(INDEX(Base_Dados!BM:BM,MATCH($B213,Base_Dados!$B:$B,0))=0,0,
MAX(0, MIN(BM$1,
((INDEX(Base_Dados!BM:BM,MATCH($B213,Base_Dados!$B:$B,0))-MIN(Base_Dados!BM$5:BM$98)) /
(IF(MAX(Base_Dados!BM$5:BM$98)-MIN(Base_Dados!BM$5:BM$98)=0,1,MAX(Base_Dados!BM$5:BM$98)-MIN(Base_Dados!BM$5:BM$98)))) * BM$1)))</f>
        <v>0.5480125584977199</v>
      </c>
      <c r="BN213" s="106">
        <f>IF(INDEX(Base_Dados!BN:BN,MATCH($B213,Base_Dados!$B:$B,0))=0,0,
MAX(0, MIN(BN$1,
((INDEX(Base_Dados!BN:BN,MATCH($B213,Base_Dados!$B:$B,0))-MIN(Base_Dados!BN$5:BN$98)) /
(IF(MAX(Base_Dados!BN$5:BN$98)-MIN(Base_Dados!BN$5:BN$98)=0,1,MAX(Base_Dados!BN$5:BN$98)-MIN(Base_Dados!BN$5:BN$98)))) * BN$1)))</f>
        <v>0.56773820715199141</v>
      </c>
      <c r="BO213" s="106">
        <f>IF(INDEX(Base_Dados!BO:BO,MATCH($B213,Base_Dados!$B:$B,0))=0,0,
MAX(0, MIN(BO$1,
((INDEX(Base_Dados!BO:BO,MATCH($B213,Base_Dados!$B:$B,0))-MIN(Base_Dados!BO$5:BO$98)) /
(IF(MAX(Base_Dados!BO$5:BO$98)-MIN(Base_Dados!BO$5:BO$98)=0,1,MAX(Base_Dados!BO$5:BO$98)-MIN(Base_Dados!BO$5:BO$98)))) * BO$1)))</f>
        <v>0</v>
      </c>
      <c r="BP213" s="106">
        <f t="shared" si="12"/>
        <v>8.072487757364522</v>
      </c>
      <c r="BQ213" s="111">
        <f t="shared" si="13"/>
        <v>0.41183622234967876</v>
      </c>
      <c r="BR213" s="112">
        <f t="shared" si="14"/>
        <v>9.7327908871655489E-2</v>
      </c>
      <c r="BS213" s="113">
        <f t="shared" si="15"/>
        <v>7.9751598484928667</v>
      </c>
    </row>
    <row r="214" spans="1:71">
      <c r="A214" s="21">
        <v>28003</v>
      </c>
      <c r="B214" s="21" t="s">
        <v>692</v>
      </c>
      <c r="C214" s="21" t="s">
        <v>682</v>
      </c>
      <c r="D214" s="105">
        <f>IF(INDEX(Base_Dados!D:D,MATCH($B214,Base_Dados!$B:$B,0))=0,0,
MAX(0, MIN(D$1,
((INDEX(Base_Dados!D:D,MATCH($B214,Base_Dados!$B:$B,0))-MIN(Base_Dados!D$5:D$98)) /
(IF(MAX(Base_Dados!D$5:D$98)-MIN(Base_Dados!D$5:D$98)=0,1,MAX(Base_Dados!D$5:D$98)-MIN(Base_Dados!D$5:D$98)))) * D$1)))</f>
        <v>0.10441637561125588</v>
      </c>
      <c r="E214" s="106">
        <f>IF(INDEX(Base_Dados!E:E,MATCH($B214,Base_Dados!$B:$B,0))=0,0,
MAX(0, MIN(E$1,
((INDEX(Base_Dados!E:E,MATCH($B214,Base_Dados!$B:$B,0))-MIN(Base_Dados!E$5:E$98)) /
(IF(MAX(Base_Dados!E$5:E$98)-MIN(Base_Dados!E$5:E$98)=0,1,MAX(Base_Dados!E$5:E$98)-MIN(Base_Dados!E$5:E$98)))) * E$1)))</f>
        <v>2.4981303643684595E-2</v>
      </c>
      <c r="F214" s="106">
        <f>IF(INDEX(Base_Dados!F:F,MATCH($B214,Base_Dados!$B:$B,0))=0,0,
MAX(0, MIN(F$1,
((INDEX(Base_Dados!F:F,MATCH($B214,Base_Dados!$B:$B,0))-MIN(Base_Dados!F$5:F$98)) /
(IF(MAX(Base_Dados!F$5:F$98)-MIN(Base_Dados!F$5:F$98)=0,1,MAX(Base_Dados!F$5:F$98)-MIN(Base_Dados!F$5:F$98)))) * F$1)))</f>
        <v>2.3208584436929705E-2</v>
      </c>
      <c r="G214" s="106">
        <f>IF(INDEX(Base_Dados!G:G,MATCH($B214,Base_Dados!$B:$B,0))=0,0,
MAX(0, MIN(G$1,
((INDEX(Base_Dados!G:G,MATCH($B214,Base_Dados!$B:$B,0))-MIN(Base_Dados!G$5:G$98)) /
(IF(MAX(Base_Dados!G$5:G$98)-MIN(Base_Dados!G$5:G$98)=0,1,MAX(Base_Dados!G$5:G$98)-MIN(Base_Dados!G$5:G$98)))) * G$1)))</f>
        <v>2.4044100398780202E-2</v>
      </c>
      <c r="H214" s="106">
        <f>IF(INDEX(Base_Dados!H:H,MATCH($B214,Base_Dados!$B:$B,0))=0,0,
MAX(0, MIN(H$1,
((INDEX(Base_Dados!H:H,MATCH($B214,Base_Dados!$B:$B,0))-MIN(Base_Dados!H$5:H$98)) /
(IF(MAX(Base_Dados!H$5:H$98)-MIN(Base_Dados!H$5:H$98)=0,1,MAX(Base_Dados!H$5:H$98)-MIN(Base_Dados!H$5:H$98)))) * H$1)))</f>
        <v>2.6386994342449517E-2</v>
      </c>
      <c r="I214" s="106">
        <f>IF(INDEX(Base_Dados!I:I,MATCH($B214,Base_Dados!$B:$B,0))=0,0,
MAX(0, MIN(I$1,
((INDEX(Base_Dados!I:I,MATCH($B214,Base_Dados!$B:$B,0))-MIN(Base_Dados!I$5:I$98)) /
(IF(MAX(Base_Dados!I$5:I$98)-MIN(Base_Dados!I$5:I$98)=0,1,MAX(Base_Dados!I$5:I$98)-MIN(Base_Dados!I$5:I$98)))) * I$1)))</f>
        <v>3.3068012823704369E-2</v>
      </c>
      <c r="J214" s="106">
        <f>IF(INDEX(Base_Dados!J:J,MATCH($B214,Base_Dados!$B:$B,0))=0,0,
MAX(0, MIN(J$1,
((INDEX(Base_Dados!J:J,MATCH($B214,Base_Dados!$B:$B,0))-MIN(Base_Dados!J$5:J$98)) /
(IF(MAX(Base_Dados!J$5:J$98)-MIN(Base_Dados!J$5:J$98)=0,1,MAX(Base_Dados!J$5:J$98)-MIN(Base_Dados!J$5:J$98)))) * J$1)))</f>
        <v>3.915720952906681E-2</v>
      </c>
      <c r="K214" s="106">
        <f>IF(INDEX(Base_Dados!K:K,MATCH($B214,Base_Dados!$B:$B,0))=0,0,
MAX(0, MIN(K$1,
((INDEX(Base_Dados!K:K,MATCH($B214,Base_Dados!$B:$B,0))-MIN(Base_Dados!K$5:K$98)) /
(IF(MAX(Base_Dados!K$5:K$98)-MIN(Base_Dados!K$5:K$98)=0,1,MAX(Base_Dados!K$5:K$98)-MIN(Base_Dados!K$5:K$98)))) * K$1)))</f>
        <v>4.2330053667262967E-2</v>
      </c>
      <c r="L214" s="106">
        <f>IF(INDEX(Base_Dados!L:L,MATCH($B214,Base_Dados!$B:$B,0))=0,0,
MAX(0, MIN(L$1,
((INDEX(Base_Dados!L:L,MATCH($B214,Base_Dados!$B:$B,0))-MIN(Base_Dados!L$5:L$98)) /
(IF(MAX(Base_Dados!L$5:L$98)-MIN(Base_Dados!L$5:L$98)=0,1,MAX(Base_Dados!L$5:L$98)-MIN(Base_Dados!L$5:L$98)))) * L$1)))</f>
        <v>4.6879681629956288E-2</v>
      </c>
      <c r="M214" s="106">
        <f>IF(INDEX(Base_Dados!M:M,MATCH($B214,Base_Dados!$B:$B,0))=0,0,
MAX(0, MIN(M$1,
((INDEX(Base_Dados!M:M,MATCH($B214,Base_Dados!$B:$B,0))-MIN(Base_Dados!M$5:M$98)) /
(IF(MAX(Base_Dados!M$5:M$98)-MIN(Base_Dados!M$5:M$98)=0,1,MAX(Base_Dados!M$5:M$98)-MIN(Base_Dados!M$5:M$98)))) * M$1)))</f>
        <v>4.9271137026239066E-2</v>
      </c>
      <c r="N214" s="106">
        <f>IF(INDEX(Base_Dados!N:N,MATCH($B214,Base_Dados!$B:$B,0))=0,0,
MAX(0, MIN(N$1,
((INDEX(Base_Dados!N:N,MATCH($B214,Base_Dados!$B:$B,0))-MIN(Base_Dados!N$5:N$98)) /
(IF(MAX(Base_Dados!N$5:N$98)-MIN(Base_Dados!N$5:N$98)=0,1,MAX(Base_Dados!N$5:N$98)-MIN(Base_Dados!N$5:N$98)))) * N$1)))</f>
        <v>5.8779682674901503E-2</v>
      </c>
      <c r="O214" s="106">
        <f>IF(INDEX(Base_Dados!O:O,MATCH($B214,Base_Dados!$B:$B,0))=0,0,
MAX(0, MIN(O$1,
((INDEX(Base_Dados!O:O,MATCH($B214,Base_Dados!$B:$B,0))-MIN(Base_Dados!O$5:O$98)) /
(IF(MAX(Base_Dados!O$5:O$98)-MIN(Base_Dados!O$5:O$98)=0,1,MAX(Base_Dados!O$5:O$98)-MIN(Base_Dados!O$5:O$98)))) * O$1)))</f>
        <v>6.8677183789508892E-2</v>
      </c>
      <c r="P214" s="106">
        <f>IF(INDEX(Base_Dados!P:P,MATCH($B214,Base_Dados!$B:$B,0))=0,0,
MAX(0, MIN(P$1,
((INDEX(Base_Dados!P:P,MATCH($B214,Base_Dados!$B:$B,0))-MIN(Base_Dados!P$5:P$98)) /
(IF(MAX(Base_Dados!P$5:P$98)-MIN(Base_Dados!P$5:P$98)=0,1,MAX(Base_Dados!P$5:P$98)-MIN(Base_Dados!P$5:P$98)))) * P$1)))</f>
        <v>2.0514553493571036E-2</v>
      </c>
      <c r="Q214" s="106">
        <f>IF(INDEX(Base_Dados!Q:Q,MATCH($B214,Base_Dados!$B:$B,0))=0,0,
MAX(0, MIN(Q$1,
((INDEX(Base_Dados!Q:Q,MATCH($B214,Base_Dados!$B:$B,0))-MIN(Base_Dados!Q$5:Q$98)) /
(IF(MAX(Base_Dados!Q$5:Q$98)-MIN(Base_Dados!Q$5:Q$98)=0,1,MAX(Base_Dados!Q$5:Q$98)-MIN(Base_Dados!Q$5:Q$98)))) * Q$1)))</f>
        <v>1.8429782528566162E-3</v>
      </c>
      <c r="R214" s="106">
        <f>IF(INDEX(Base_Dados!R:R,MATCH($B214,Base_Dados!$B:$B,0))=0,0,
MAX(0, MIN(R$1,
((INDEX(Base_Dados!R:R,MATCH($B214,Base_Dados!$B:$B,0))-MIN(Base_Dados!R$5:R$98)) /
(IF(MAX(Base_Dados!R$5:R$98)-MIN(Base_Dados!R$5:R$98)=0,1,MAX(Base_Dados!R$5:R$98)-MIN(Base_Dados!R$5:R$98)))) * R$1)))</f>
        <v>9.4328133476523149E-3</v>
      </c>
      <c r="S214" s="106">
        <f>IF(INDEX(Base_Dados!S:S,MATCH($B214,Base_Dados!$B:$B,0))=0,0,
MAX(0, MIN(S$1,
((INDEX(Base_Dados!S:S,MATCH($B214,Base_Dados!$B:$B,0))-MIN(Base_Dados!S$5:S$98)) /
(IF(MAX(Base_Dados!S$5:S$98)-MIN(Base_Dados!S$5:S$98)=0,1,MAX(Base_Dados!S$5:S$98)-MIN(Base_Dados!S$5:S$98)))) * S$1)))</f>
        <v>9.428592825582267E-3</v>
      </c>
      <c r="T214" s="106">
        <f>IF(INDEX(Base_Dados!T:T,MATCH($B214,Base_Dados!$B:$B,0))=0,0,
MAX(0, MIN(T$1,
((INDEX(Base_Dados!T:T,MATCH($B214,Base_Dados!$B:$B,0))-MIN(Base_Dados!T$5:T$98)) /
(IF(MAX(Base_Dados!T$5:T$98)-MIN(Base_Dados!T$5:T$98)=0,1,MAX(Base_Dados!T$5:T$98)-MIN(Base_Dados!T$5:T$98)))) * T$1)))</f>
        <v>0.46610078757918949</v>
      </c>
      <c r="U214" s="106">
        <f>IF(INDEX(Base_Dados!U:U,MATCH($B214,Base_Dados!$B:$B,0))=0,0,
MAX(0, MIN(U$1,
((INDEX(Base_Dados!U:U,MATCH($B214,Base_Dados!$B:$B,0))-MIN(Base_Dados!U$5:U$98)) /
(IF(MAX(Base_Dados!U$5:U$98)-MIN(Base_Dados!U$5:U$98)=0,1,MAX(Base_Dados!U$5:U$98)-MIN(Base_Dados!U$5:U$98)))) * U$1)))</f>
        <v>0.42015256045863175</v>
      </c>
      <c r="V214" s="106">
        <f>IF(INDEX(Base_Dados!V:V,MATCH($B214,Base_Dados!$B:$B,0))=0,0,
MAX(0, MIN(V$1,
((INDEX(Base_Dados!V:V,MATCH($B214,Base_Dados!$B:$B,0))-MIN(Base_Dados!V$5:V$98)) /
(IF(MAX(Base_Dados!V$5:V$98)-MIN(Base_Dados!V$5:V$98)=0,1,MAX(Base_Dados!V$5:V$98)-MIN(Base_Dados!V$5:V$98)))) * V$1)))</f>
        <v>1.2417919093455703E-2</v>
      </c>
      <c r="W214" s="106">
        <f>IF(INDEX(Base_Dados!W:W,MATCH($B214,Base_Dados!$B:$B,0))=0,0,
MAX(0, MIN(W$1,
((INDEX(Base_Dados!W:W,MATCH($B214,Base_Dados!$B:$B,0))-MIN(Base_Dados!W$5:W$98)) /
(IF(MAX(Base_Dados!W$5:W$98)-MIN(Base_Dados!W$5:W$98)=0,1,MAX(Base_Dados!W$5:W$98)-MIN(Base_Dados!W$5:W$98)))) * W$1)))</f>
        <v>2.4696786893651379</v>
      </c>
      <c r="X214" s="106">
        <f>IF(INDEX(Base_Dados!X:X,MATCH($B214,Base_Dados!$B:$B,0))=0,0,
MAX(0, MIN(X$1,
((INDEX(Base_Dados!X:X,MATCH($B214,Base_Dados!$B:$B,0))-MIN(Base_Dados!X$5:X$98)) /
(IF(MAX(Base_Dados!X$5:X$98)-MIN(Base_Dados!X$5:X$98)=0,1,MAX(Base_Dados!X$5:X$98)-MIN(Base_Dados!X$5:X$98)))) * X$1)))</f>
        <v>0</v>
      </c>
      <c r="Y214" s="106">
        <f>IF(INDEX(Base_Dados!Y:Y,MATCH($B214,Base_Dados!$B:$B,0))=0,0,
MAX(0, MIN(Y$1,
((INDEX(Base_Dados!Y:Y,MATCH($B214,Base_Dados!$B:$B,0))-MIN(Base_Dados!Y$5:Y$98)) /
(IF(MAX(Base_Dados!Y$5:Y$98)-MIN(Base_Dados!Y$5:Y$98)=0,1,MAX(Base_Dados!Y$5:Y$98)-MIN(Base_Dados!Y$5:Y$98)))) * Y$1)))</f>
        <v>0</v>
      </c>
      <c r="Z214" s="106">
        <f>IF(INDEX(Base_Dados!Z:Z,MATCH($B214,Base_Dados!$B:$B,0))=0,0,
MAX(0, MIN(Z$1,
((INDEX(Base_Dados!Z:Z,MATCH($B214,Base_Dados!$B:$B,0))-MIN(Base_Dados!Z$5:Z$98)) /
(IF(MAX(Base_Dados!Z$5:Z$98)-MIN(Base_Dados!Z$5:Z$98)=0,1,MAX(Base_Dados!Z$5:Z$98)-MIN(Base_Dados!Z$5:Z$98)))) * Z$1)))</f>
        <v>0</v>
      </c>
      <c r="AA214" s="106">
        <f>IF(INDEX(Base_Dados!AA:AA,MATCH($B214,Base_Dados!$B:$B,0))=0,0,
MAX(0, MIN(AA$1,
((INDEX(Base_Dados!AA:AA,MATCH($B214,Base_Dados!$B:$B,0))-MIN(Base_Dados!AA$5:AA$98)) /
(IF(MAX(Base_Dados!AA$5:AA$98)-MIN(Base_Dados!AA$5:AA$98)=0,1,MAX(Base_Dados!AA$5:AA$98)-MIN(Base_Dados!AA$5:AA$98)))) * AA$1)))</f>
        <v>0</v>
      </c>
      <c r="AB214" s="106">
        <f>IF(INDEX(Base_Dados!AB:AB,MATCH($B214,Base_Dados!$B:$B,0))=0,0,
MAX(0, MIN(AB$1,
((INDEX(Base_Dados!AB:AB,MATCH($B214,Base_Dados!$B:$B,0))-MIN(Base_Dados!AB$5:AB$98)) /
(IF(MAX(Base_Dados!AB$5:AB$98)-MIN(Base_Dados!AB$5:AB$98)=0,1,MAX(Base_Dados!AB$5:AB$98)-MIN(Base_Dados!AB$5:AB$98)))) * AB$1)))</f>
        <v>0</v>
      </c>
      <c r="AC214" s="106">
        <f>IF(INDEX(Base_Dados!AC:AC,MATCH($B214,Base_Dados!$B:$B,0))=0,0,
MAX(0, MIN(AC$1,
((INDEX(Base_Dados!AC:AC,MATCH($B214,Base_Dados!$B:$B,0))-MIN(Base_Dados!AC$5:AC$98)) /
(IF(MAX(Base_Dados!AC$5:AC$98)-MIN(Base_Dados!AC$5:AC$98)=0,1,MAX(Base_Dados!AC$5:AC$98)-MIN(Base_Dados!AC$5:AC$98)))) * AC$1)))</f>
        <v>1.2249470032761611E-2</v>
      </c>
      <c r="AD214" s="106">
        <f>IF(INDEX(Base_Dados!AD:AD,MATCH($B214,Base_Dados!$B:$B,0))=0,0,
MAX(0, MIN(AD$1,
((INDEX(Base_Dados!AD:AD,MATCH($B214,Base_Dados!$B:$B,0))-MIN(Base_Dados!AD$5:AD$98)) /
(IF(MAX(Base_Dados!AD$5:AD$98)-MIN(Base_Dados!AD$5:AD$98)=0,1,MAX(Base_Dados!AD$5:AD$98)-MIN(Base_Dados!AD$5:AD$98)))) * AD$1)))</f>
        <v>1.1181777843514273E-2</v>
      </c>
      <c r="AE214" s="106">
        <f>IF(INDEX(Base_Dados!AE:AE,MATCH($B214,Base_Dados!$B:$B,0))=0,0,
MAX(0, MIN(AE$1,
((INDEX(Base_Dados!AE:AE,MATCH($B214,Base_Dados!$B:$B,0))-MIN(Base_Dados!AE$5:AE$98)) /
(IF(MAX(Base_Dados!AE$5:AE$98)-MIN(Base_Dados!AE$5:AE$98)=0,1,MAX(Base_Dados!AE$5:AE$98)-MIN(Base_Dados!AE$5:AE$98)))) * AE$1)))</f>
        <v>5.3933553861642454E-3</v>
      </c>
      <c r="AF214" s="106">
        <f>IF(INDEX(Base_Dados!AF:AF,MATCH($B214,Base_Dados!$B:$B,0))=0,0,
MAX(0, MIN(AF$1,
((INDEX(Base_Dados!AF:AF,MATCH($B214,Base_Dados!$B:$B,0))-MIN(Base_Dados!AF$5:AF$98)) /
(IF(MAX(Base_Dados!AF$5:AF$98)-MIN(Base_Dados!AF$5:AF$98)=0,1,MAX(Base_Dados!AF$5:AF$98)-MIN(Base_Dados!AF$5:AF$98)))) * AF$1)))</f>
        <v>4.5051257297843974E-3</v>
      </c>
      <c r="AG214" s="106">
        <f>IF(INDEX(Base_Dados!AG:AG,MATCH($B214,Base_Dados!$B:$B,0))=0,0,
MAX(0, MIN(AG$1,
((INDEX(Base_Dados!AG:AG,MATCH($B214,Base_Dados!$B:$B,0))-MIN(Base_Dados!AG$5:AG$98)) /
(IF(MAX(Base_Dados!AG$5:AG$98)-MIN(Base_Dados!AG$5:AG$98)=0,1,MAX(Base_Dados!AG$5:AG$98)-MIN(Base_Dados!AG$5:AG$98)))) * AG$1)))</f>
        <v>1.8429782528566162E-3</v>
      </c>
      <c r="AH214" s="106">
        <f>IF(INDEX(Base_Dados!AH:AH,MATCH($B214,Base_Dados!$B:$B,0))=0,0,
MAX(0, MIN(AH$1,
((INDEX(Base_Dados!AH:AH,MATCH($B214,Base_Dados!$B:$B,0))-MIN(Base_Dados!AH$5:AH$98)) /
(IF(MAX(Base_Dados!AH$5:AH$98)-MIN(Base_Dados!AH$5:AH$98)=0,1,MAX(Base_Dados!AH$5:AH$98)-MIN(Base_Dados!AH$5:AH$98)))) * AH$1)))</f>
        <v>1.5501743473047616</v>
      </c>
      <c r="AI214" s="106">
        <f>IF(INDEX(Base_Dados!AI:AI,MATCH($B214,Base_Dados!$B:$B,0))=0,0,
MAX(0, MIN(AI$1,
((INDEX(Base_Dados!AI:AI,MATCH($B214,Base_Dados!$B:$B,0))-MIN(Base_Dados!AI$5:AI$98)) /
(IF(MAX(Base_Dados!AI$5:AI$98)-MIN(Base_Dados!AI$5:AI$98)=0,1,MAX(Base_Dados!AI$5:AI$98)-MIN(Base_Dados!AI$5:AI$98)))) * AI$1)))</f>
        <v>3.5714285714285712E-2</v>
      </c>
      <c r="AJ214" s="106">
        <f>IF(INDEX(Base_Dados!AJ:AJ,MATCH($B214,Base_Dados!$B:$B,0))=0,0,
MAX(0, MIN(AJ$1,
((INDEX(Base_Dados!AJ:AJ,MATCH($B214,Base_Dados!$B:$B,0))-MIN(Base_Dados!AJ$5:AJ$98)) /
(IF(MAX(Base_Dados!AJ$5:AJ$98)-MIN(Base_Dados!AJ$5:AJ$98)=0,1,MAX(Base_Dados!AJ$5:AJ$98)-MIN(Base_Dados!AJ$5:AJ$98)))) * AJ$1)))</f>
        <v>0</v>
      </c>
      <c r="AK214" s="106">
        <f>IF(INDEX(Base_Dados!AK:AK,MATCH($B214,Base_Dados!$B:$B,0))=0,0,
MAX(0, MIN(AK$1,
((INDEX(Base_Dados!AK:AK,MATCH($B214,Base_Dados!$B:$B,0))-MIN(Base_Dados!AK$5:AK$98)) /
(IF(MAX(Base_Dados!AK$5:AK$98)-MIN(Base_Dados!AK$5:AK$98)=0,1,MAX(Base_Dados!AK$5:AK$98)-MIN(Base_Dados!AK$5:AK$98)))) * AK$1)))</f>
        <v>0</v>
      </c>
      <c r="AL214" s="106">
        <f>IF(INDEX(Base_Dados!AL:AL,MATCH($B214,Base_Dados!$B:$B,0))=0,0,
MAX(0, MIN(AL$1,
((INDEX(Base_Dados!AL:AL,MATCH($B214,Base_Dados!$B:$B,0))-MIN(Base_Dados!AL$5:AL$98)) /
(IF(MAX(Base_Dados!AL$5:AL$98)-MIN(Base_Dados!AL$5:AL$98)=0,1,MAX(Base_Dados!AL$5:AL$98)-MIN(Base_Dados!AL$5:AL$98)))) * AL$1)))</f>
        <v>0</v>
      </c>
      <c r="AM214" s="106">
        <f>IF(INDEX(Base_Dados!AM:AM,MATCH($B214,Base_Dados!$B:$B,0))=0,0,
MAX(0, MIN(AM$1,
((INDEX(Base_Dados!AM:AM,MATCH($B214,Base_Dados!$B:$B,0))-MIN(Base_Dados!AM$5:AM$98)) /
(IF(MAX(Base_Dados!AM$5:AM$98)-MIN(Base_Dados!AM$5:AM$98)=0,1,MAX(Base_Dados!AM$5:AM$98)-MIN(Base_Dados!AM$5:AM$98)))) * AM$1)))</f>
        <v>0</v>
      </c>
      <c r="AN214" s="106">
        <f>IF(INDEX(Base_Dados!AN:AN,MATCH($B214,Base_Dados!$B:$B,0))=0,0,
MAX(0, MIN(AN$1,
((INDEX(Base_Dados!AN:AN,MATCH($B214,Base_Dados!$B:$B,0))-MIN(Base_Dados!AN$5:AN$98)) /
(IF(MAX(Base_Dados!AN$5:AN$98)-MIN(Base_Dados!AN$5:AN$98)=0,1,MAX(Base_Dados!AN$5:AN$98)-MIN(Base_Dados!AN$5:AN$98)))) * AN$1)))</f>
        <v>0</v>
      </c>
      <c r="AO214" s="106">
        <f>IF(INDEX(Base_Dados!AO:AO,MATCH($B214,Base_Dados!$B:$B,0))=0,0,
MAX(0, MIN(AO$1,
((INDEX(Base_Dados!AO:AO,MATCH($B214,Base_Dados!$B:$B,0))-MIN(Base_Dados!AO$5:AO$98)) /
(IF(MAX(Base_Dados!AO$5:AO$98)-MIN(Base_Dados!AO$5:AO$98)=0,1,MAX(Base_Dados!AO$5:AO$98)-MIN(Base_Dados!AO$5:AO$98)))) * AO$1)))</f>
        <v>0</v>
      </c>
      <c r="AP214" s="106">
        <f>IF(INDEX(Base_Dados!AP:AP,MATCH($B214,Base_Dados!$B:$B,0))=0,0,
MAX(0, MIN(AP$1,
((INDEX(Base_Dados!AP:AP,MATCH($B214,Base_Dados!$B:$B,0))-MIN(Base_Dados!AP$5:AP$98)) /
(IF(MAX(Base_Dados!AP$5:AP$98)-MIN(Base_Dados!AP$5:AP$98)=0,1,MAX(Base_Dados!AP$5:AP$98)-MIN(Base_Dados!AP$5:AP$98)))) * AP$1)))</f>
        <v>0</v>
      </c>
      <c r="AQ214" s="106">
        <f>IF(INDEX(Base_Dados!AQ:AQ,MATCH($B214,Base_Dados!$B:$B,0))=0,0,
MAX(0, MIN(AQ$1,
((INDEX(Base_Dados!AQ:AQ,MATCH($B214,Base_Dados!$B:$B,0))-MIN(Base_Dados!AQ$5:AQ$98)) /
(IF(MAX(Base_Dados!AQ$5:AQ$98)-MIN(Base_Dados!AQ$5:AQ$98)=0,1,MAX(Base_Dados!AQ$5:AQ$98)-MIN(Base_Dados!AQ$5:AQ$98)))) * AQ$1)))</f>
        <v>0</v>
      </c>
      <c r="AR214" s="106">
        <f>IF(INDEX(Base_Dados!AR:AR,MATCH($B214,Base_Dados!$B:$B,0))=0,0,
MAX(0, MIN(AR$1,
((INDEX(Base_Dados!AR:AR,MATCH($B214,Base_Dados!$B:$B,0))-MIN(Base_Dados!AR$5:AR$98)) /
(IF(MAX(Base_Dados!AR$5:AR$98)-MIN(Base_Dados!AR$5:AR$98)=0,1,MAX(Base_Dados!AR$5:AR$98)-MIN(Base_Dados!AR$5:AR$98)))) * AR$1)))</f>
        <v>0</v>
      </c>
      <c r="AS214" s="106">
        <f>IF(INDEX(Base_Dados!AS:AS,MATCH($B214,Base_Dados!$B:$B,0))=0,0,
MAX(0, MIN(AS$1,
((INDEX(Base_Dados!AS:AS,MATCH($B214,Base_Dados!$B:$B,0))-MIN(Base_Dados!AS$5:AS$98)) /
(IF(MAX(Base_Dados!AS$5:AS$98)-MIN(Base_Dados!AS$5:AS$98)=0,1,MAX(Base_Dados!AS$5:AS$98)-MIN(Base_Dados!AS$5:AS$98)))) * AS$1)))</f>
        <v>0</v>
      </c>
      <c r="AT214" s="106">
        <f>IF(INDEX(Base_Dados!AT:AT,MATCH($B214,Base_Dados!$B:$B,0))=0,0,
MAX(0, MIN(AT$1,
((INDEX(Base_Dados!AT:AT,MATCH($B214,Base_Dados!$B:$B,0))-MIN(Base_Dados!AT$5:AT$98)) /
(IF(MAX(Base_Dados!AT$5:AT$98)-MIN(Base_Dados!AT$5:AT$98)=0,1,MAX(Base_Dados!AT$5:AT$98)-MIN(Base_Dados!AT$5:AT$98)))) * AT$1)))</f>
        <v>0</v>
      </c>
      <c r="AU214" s="106">
        <f>IF(INDEX(Base_Dados!AU:AU,MATCH($B214,Base_Dados!$B:$B,0))=0,0,
MAX(0, MIN(AU$1,
((INDEX(Base_Dados!AU:AU,MATCH($B214,Base_Dados!$B:$B,0))-MIN(Base_Dados!AU$5:AU$98)) /
(IF(MAX(Base_Dados!AU$5:AU$98)-MIN(Base_Dados!AU$5:AU$98)=0,1,MAX(Base_Dados!AU$5:AU$98)-MIN(Base_Dados!AU$5:AU$98)))) * AU$1)))</f>
        <v>0</v>
      </c>
      <c r="AV214" s="106">
        <f>IF(INDEX(Base_Dados!AV:AV,MATCH($B214,Base_Dados!$B:$B,0))=0,0,
MAX(0, MIN(AV$1,
((INDEX(Base_Dados!AV:AV,MATCH($B214,Base_Dados!$B:$B,0))-MIN(Base_Dados!AV$5:AV$98)) /
(IF(MAX(Base_Dados!AV$5:AV$98)-MIN(Base_Dados!AV$5:AV$98)=0,1,MAX(Base_Dados!AV$5:AV$98)-MIN(Base_Dados!AV$5:AV$98)))) * AV$1)))</f>
        <v>0</v>
      </c>
      <c r="AW214" s="106">
        <f>IF(INDEX(Base_Dados!AW:AW,MATCH($B214,Base_Dados!$B:$B,0))=0,0,
MAX(0, MIN(AW$1,
((INDEX(Base_Dados!AW:AW,MATCH($B214,Base_Dados!$B:$B,0))-MIN(Base_Dados!AW$5:AW$98)) /
(IF(MAX(Base_Dados!AW$5:AW$98)-MIN(Base_Dados!AW$5:AW$98)=0,1,MAX(Base_Dados!AW$5:AW$98)-MIN(Base_Dados!AW$5:AW$98)))) * AW$1)))</f>
        <v>0</v>
      </c>
      <c r="AX214" s="106">
        <f>IF(INDEX(Base_Dados!AX:AX,MATCH($B214,Base_Dados!$B:$B,0))=0,0,
MAX(0, MIN(AX$1,
((INDEX(Base_Dados!AX:AX,MATCH($B214,Base_Dados!$B:$B,0))-MIN(Base_Dados!AX$5:AX$98)) /
(IF(MAX(Base_Dados!AX$5:AX$98)-MIN(Base_Dados!AX$5:AX$98)=0,1,MAX(Base_Dados!AX$5:AX$98)-MIN(Base_Dados!AX$5:AX$98)))) * AX$1)))</f>
        <v>0</v>
      </c>
      <c r="AY214" s="106">
        <f>IF(INDEX(Base_Dados!AY:AY,MATCH($B214,Base_Dados!$B:$B,0))=0,0,
MAX(0, MIN(AY$1,
((INDEX(Base_Dados!AY:AY,MATCH($B214,Base_Dados!$B:$B,0))-MIN(Base_Dados!AY$5:AY$98)) /
(IF(MAX(Base_Dados!AY$5:AY$98)-MIN(Base_Dados!AY$5:AY$98)=0,1,MAX(Base_Dados!AY$5:AY$98)-MIN(Base_Dados!AY$5:AY$98)))) * AY$1)))</f>
        <v>3.6267721727662378E-3</v>
      </c>
      <c r="AZ214" s="106">
        <f>IF(INDEX(Base_Dados!AZ:AZ,MATCH($B214,Base_Dados!$B:$B,0))=0,0,
MAX(0, MIN(AZ$1,
((INDEX(Base_Dados!AZ:AZ,MATCH($B214,Base_Dados!$B:$B,0))-MIN(Base_Dados!AZ$5:AZ$98)) /
(IF(MAX(Base_Dados!AZ$5:AZ$98)-MIN(Base_Dados!AZ$5:AZ$98)=0,1,MAX(Base_Dados!AZ$5:AZ$98)-MIN(Base_Dados!AZ$5:AZ$98)))) * AZ$1)))</f>
        <v>0.5</v>
      </c>
      <c r="BA214" s="106">
        <f>IF(INDEX(Base_Dados!BA:BA,MATCH($B214,Base_Dados!$B:$B,0))=0,0,
MAX(0, MIN(BA$1,
((INDEX(Base_Dados!BA:BA,MATCH($B214,Base_Dados!$B:$B,0))-MIN(Base_Dados!BA$5:BA$98)) /
(IF(MAX(Base_Dados!BA$5:BA$98)-MIN(Base_Dados!BA$5:BA$98)=0,1,MAX(Base_Dados!BA$5:BA$98)-MIN(Base_Dados!BA$5:BA$98)))) * BA$1)))</f>
        <v>4.507204866893137E-3</v>
      </c>
      <c r="BB214" s="106">
        <f>IF(INDEX(Base_Dados!BB:BB,MATCH($B214,Base_Dados!$B:$B,0))=0,0,
MAX(0, MIN(BB$1,
((INDEX(Base_Dados!BB:BB,MATCH($B214,Base_Dados!$B:$B,0))-MIN(Base_Dados!BB$5:BB$98)) /
(IF(MAX(Base_Dados!BB$5:BB$98)-MIN(Base_Dados!BB$5:BB$98)=0,1,MAX(Base_Dados!BB$5:BB$98)-MIN(Base_Dados!BB$5:BB$98)))) * BB$1)))</f>
        <v>0.31880468844470078</v>
      </c>
      <c r="BC214" s="106">
        <f>IF(INDEX(Base_Dados!BC:BC,MATCH($B214,Base_Dados!$B:$B,0))=0,0,
MAX(0, MIN(BC$1,
((INDEX(Base_Dados!BC:BC,MATCH($B214,Base_Dados!$B:$B,0))-MIN(Base_Dados!BC$5:BC$98)) /
(IF(MAX(Base_Dados!BC$5:BC$98)-MIN(Base_Dados!BC$5:BC$98)=0,1,MAX(Base_Dados!BC$5:BC$98)-MIN(Base_Dados!BC$5:BC$98)))) * BC$1)))</f>
        <v>3.2318879612173446E-3</v>
      </c>
      <c r="BD214" s="106">
        <f>IF(INDEX(Base_Dados!BD:BD,MATCH($B214,Base_Dados!$B:$B,0))=0,0,
MAX(0, MIN(BD$1,
((INDEX(Base_Dados!BD:BD,MATCH($B214,Base_Dados!$B:$B,0))-MIN(Base_Dados!BD$5:BD$98)) /
(IF(MAX(Base_Dados!BD$5:BD$98)-MIN(Base_Dados!BD$5:BD$98)=0,1,MAX(Base_Dados!BD$5:BD$98)-MIN(Base_Dados!BD$5:BD$98)))) * BD$1)))</f>
        <v>2.4236548715462916E-3</v>
      </c>
      <c r="BE214" s="106">
        <f>IF(INDEX(Base_Dados!BE:BE,MATCH($B214,Base_Dados!$B:$B,0))=0,0,
MAX(0, MIN(BE$1,
((INDEX(Base_Dados!BE:BE,MATCH($B214,Base_Dados!$B:$B,0))-MIN(Base_Dados!BE$5:BE$98)) /
(IF(MAX(Base_Dados!BE$5:BE$98)-MIN(Base_Dados!BE$5:BE$98)=0,1,MAX(Base_Dados!BE$5:BE$98)-MIN(Base_Dados!BE$5:BE$98)))) * BE$1)))</f>
        <v>2.7596588058203714E-2</v>
      </c>
      <c r="BF214" s="106">
        <f>IF(INDEX(Base_Dados!BF:BF,MATCH($B214,Base_Dados!$B:$B,0))=0,0,
MAX(0, MIN(BF$1,
((INDEX(Base_Dados!BF:BF,MATCH($B214,Base_Dados!$B:$B,0))-MIN(Base_Dados!BF$5:BF$98)) /
(IF(MAX(Base_Dados!BF$5:BF$98)-MIN(Base_Dados!BF$5:BF$98)=0,1,MAX(Base_Dados!BF$5:BF$98)-MIN(Base_Dados!BF$5:BF$98)))) * BF$1)))</f>
        <v>0</v>
      </c>
      <c r="BG214" s="106">
        <f>IF(INDEX(Base_Dados!BG:BG,MATCH($B214,Base_Dados!$B:$B,0))=0,0,
MAX(0, MIN(BG$1,
((INDEX(Base_Dados!BG:BG,MATCH($B214,Base_Dados!$B:$B,0))-MIN(Base_Dados!BG$5:BG$98)) /
(IF(MAX(Base_Dados!BG$5:BG$98)-MIN(Base_Dados!BG$5:BG$98)=0,1,MAX(Base_Dados!BG$5:BG$98)-MIN(Base_Dados!BG$5:BG$98)))) * BG$1)))</f>
        <v>0</v>
      </c>
      <c r="BH214" s="106">
        <f>IF(INDEX(Base_Dados!BH:BH,MATCH($B214,Base_Dados!$B:$B,0))=0,0,
MAX(0, MIN(BH$1,
((INDEX(Base_Dados!BH:BH,MATCH($B214,Base_Dados!$B:$B,0))-MIN(Base_Dados!BH$5:BH$98)) /
(IF(MAX(Base_Dados!BH$5:BH$98)-MIN(Base_Dados!BH$5:BH$98)=0,1,MAX(Base_Dados!BH$5:BH$98)-MIN(Base_Dados!BH$5:BH$98)))) * BH$1)))</f>
        <v>1.098901098901099E-2</v>
      </c>
      <c r="BI214" s="106">
        <f>IF(INDEX(Base_Dados!BI:BI,MATCH($B214,Base_Dados!$B:$B,0))=0,0,
MAX(0, MIN(BI$1,
((INDEX(Base_Dados!BI:BI,MATCH($B214,Base_Dados!$B:$B,0))-MIN(Base_Dados!BI$5:BI$98)) /
(IF(MAX(Base_Dados!BI$5:BI$98)-MIN(Base_Dados!BI$5:BI$98)=0,1,MAX(Base_Dados!BI$5:BI$98)-MIN(Base_Dados!BI$5:BI$98)))) * BI$1)))</f>
        <v>1.5600624024960999E-3</v>
      </c>
      <c r="BJ214" s="106">
        <f>IF(INDEX(Base_Dados!BJ:BJ,MATCH($B214,Base_Dados!$B:$B,0))=0,0,
MAX(0, MIN(BJ$1,
((INDEX(Base_Dados!BJ:BJ,MATCH($B214,Base_Dados!$B:$B,0))-MIN(Base_Dados!BJ$5:BJ$98)) /
(IF(MAX(Base_Dados!BJ$5:BJ$98)-MIN(Base_Dados!BJ$5:BJ$98)=0,1,MAX(Base_Dados!BJ$5:BJ$98)-MIN(Base_Dados!BJ$5:BJ$98)))) * BJ$1)))</f>
        <v>0</v>
      </c>
      <c r="BK214" s="106">
        <f>IF(INDEX(Base_Dados!BK:BK,MATCH($B214,Base_Dados!$B:$B,0))=0,0,
MAX(0, MIN(BK$1,
((INDEX(Base_Dados!BK:BK,MATCH($B214,Base_Dados!$B:$B,0))-MIN(Base_Dados!BK$5:BK$98)) /
(IF(MAX(Base_Dados!BK$5:BK$98)-MIN(Base_Dados!BK$5:BK$98)=0,1,MAX(Base_Dados!BK$5:BK$98)-MIN(Base_Dados!BK$5:BK$98)))) * BK$1)))</f>
        <v>0</v>
      </c>
      <c r="BL214" s="106">
        <f>IF(INDEX(Base_Dados!BL:BL,MATCH($B214,Base_Dados!$B:$B,0))=0,0,
MAX(0, MIN(BL$1,
((INDEX(Base_Dados!BL:BL,MATCH($B214,Base_Dados!$B:$B,0))-MIN(Base_Dados!BL$5:BL$98)) /
(IF(MAX(Base_Dados!BL$5:BL$98)-MIN(Base_Dados!BL$5:BL$98)=0,1,MAX(Base_Dados!BL$5:BL$98)-MIN(Base_Dados!BL$5:BL$98)))) * BL$1)))</f>
        <v>1.1400651465798045E-2</v>
      </c>
      <c r="BM214" s="106">
        <f>IF(INDEX(Base_Dados!BM:BM,MATCH($B214,Base_Dados!$B:$B,0))=0,0,
MAX(0, MIN(BM$1,
((INDEX(Base_Dados!BM:BM,MATCH($B214,Base_Dados!$B:$B,0))-MIN(Base_Dados!BM$5:BM$98)) /
(IF(MAX(Base_Dados!BM$5:BM$98)-MIN(Base_Dados!BM$5:BM$98)=0,1,MAX(Base_Dados!BM$5:BM$98)-MIN(Base_Dados!BM$5:BM$98)))) * BM$1)))</f>
        <v>0.52064451158106839</v>
      </c>
      <c r="BN214" s="106">
        <f>IF(INDEX(Base_Dados!BN:BN,MATCH($B214,Base_Dados!$B:$B,0))=0,0,
MAX(0, MIN(BN$1,
((INDEX(Base_Dados!BN:BN,MATCH($B214,Base_Dados!$B:$B,0))-MIN(Base_Dados!BN$5:BN$98)) /
(IF(MAX(Base_Dados!BN$5:BN$98)-MIN(Base_Dados!BN$5:BN$98)=0,1,MAX(Base_Dados!BN$5:BN$98)-MIN(Base_Dados!BN$5:BN$98)))) * BN$1)))</f>
        <v>0.60677037361929598</v>
      </c>
      <c r="BO214" s="106">
        <f>IF(INDEX(Base_Dados!BO:BO,MATCH($B214,Base_Dados!$B:$B,0))=0,0,
MAX(0, MIN(BO$1,
((INDEX(Base_Dados!BO:BO,MATCH($B214,Base_Dados!$B:$B,0))-MIN(Base_Dados!BO$5:BO$98)) /
(IF(MAX(Base_Dados!BO$5:BO$98)-MIN(Base_Dados!BO$5:BO$98)=0,1,MAX(Base_Dados!BO$5:BO$98)-MIN(Base_Dados!BO$5:BO$98)))) * BO$1)))</f>
        <v>0</v>
      </c>
      <c r="BP214" s="106">
        <f t="shared" si="12"/>
        <v>7.5833859606869414</v>
      </c>
      <c r="BQ214" s="111">
        <f t="shared" si="13"/>
        <v>0.37843516707917257</v>
      </c>
      <c r="BR214" s="112">
        <f t="shared" si="14"/>
        <v>6.3926853601149303E-2</v>
      </c>
      <c r="BS214" s="113">
        <f t="shared" si="15"/>
        <v>7.5194591070857921</v>
      </c>
    </row>
    <row r="215" spans="1:71">
      <c r="A215" s="21">
        <v>28004</v>
      </c>
      <c r="B215" s="21" t="s">
        <v>683</v>
      </c>
      <c r="C215" s="21" t="s">
        <v>682</v>
      </c>
      <c r="D215" s="105">
        <f>IF(INDEX(Base_Dados!D:D,MATCH($B215,Base_Dados!$B:$B,0))=0,0,
MAX(0, MIN(D$1,
((INDEX(Base_Dados!D:D,MATCH($B215,Base_Dados!$B:$B,0))-MIN(Base_Dados!D$5:D$98)) /
(IF(MAX(Base_Dados!D$5:D$98)-MIN(Base_Dados!D$5:D$98)=0,1,MAX(Base_Dados!D$5:D$98)-MIN(Base_Dados!D$5:D$98)))) * D$1)))</f>
        <v>0.33964447374099271</v>
      </c>
      <c r="E215" s="106">
        <f>IF(INDEX(Base_Dados!E:E,MATCH($B215,Base_Dados!$B:$B,0))=0,0,
MAX(0, MIN(E$1,
((INDEX(Base_Dados!E:E,MATCH($B215,Base_Dados!$B:$B,0))-MIN(Base_Dados!E$5:E$98)) /
(IF(MAX(Base_Dados!E$5:E$98)-MIN(Base_Dados!E$5:E$98)=0,1,MAX(Base_Dados!E$5:E$98)-MIN(Base_Dados!E$5:E$98)))) * E$1)))</f>
        <v>0.10142092307997087</v>
      </c>
      <c r="F215" s="106">
        <f>IF(INDEX(Base_Dados!F:F,MATCH($B215,Base_Dados!$B:$B,0))=0,0,
MAX(0, MIN(F$1,
((INDEX(Base_Dados!F:F,MATCH($B215,Base_Dados!$B:$B,0))-MIN(Base_Dados!F$5:F$98)) /
(IF(MAX(Base_Dados!F$5:F$98)-MIN(Base_Dados!F$5:F$98)=0,1,MAX(Base_Dados!F$5:F$98)-MIN(Base_Dados!F$5:F$98)))) * F$1)))</f>
        <v>9.6130958003513872E-2</v>
      </c>
      <c r="G215" s="106">
        <f>IF(INDEX(Base_Dados!G:G,MATCH($B215,Base_Dados!$B:$B,0))=0,0,
MAX(0, MIN(G$1,
((INDEX(Base_Dados!G:G,MATCH($B215,Base_Dados!$B:$B,0))-MIN(Base_Dados!G$5:G$98)) /
(IF(MAX(Base_Dados!G$5:G$98)-MIN(Base_Dados!G$5:G$98)=0,1,MAX(Base_Dados!G$5:G$98)-MIN(Base_Dados!G$5:G$98)))) * G$1)))</f>
        <v>9.6519244302495533E-2</v>
      </c>
      <c r="H215" s="106">
        <f>IF(INDEX(Base_Dados!H:H,MATCH($B215,Base_Dados!$B:$B,0))=0,0,
MAX(0, MIN(H$1,
((INDEX(Base_Dados!H:H,MATCH($B215,Base_Dados!$B:$B,0))-MIN(Base_Dados!H$5:H$98)) /
(IF(MAX(Base_Dados!H$5:H$98)-MIN(Base_Dados!H$5:H$98)=0,1,MAX(Base_Dados!H$5:H$98)-MIN(Base_Dados!H$5:H$98)))) * H$1)))</f>
        <v>0.10203269303875311</v>
      </c>
      <c r="I215" s="106">
        <f>IF(INDEX(Base_Dados!I:I,MATCH($B215,Base_Dados!$B:$B,0))=0,0,
MAX(0, MIN(I$1,
((INDEX(Base_Dados!I:I,MATCH($B215,Base_Dados!$B:$B,0))-MIN(Base_Dados!I$5:I$98)) /
(IF(MAX(Base_Dados!I$5:I$98)-MIN(Base_Dados!I$5:I$98)=0,1,MAX(Base_Dados!I$5:I$98)-MIN(Base_Dados!I$5:I$98)))) * I$1)))</f>
        <v>0.11639611478990469</v>
      </c>
      <c r="J215" s="106">
        <f>IF(INDEX(Base_Dados!J:J,MATCH($B215,Base_Dados!$B:$B,0))=0,0,
MAX(0, MIN(J$1,
((INDEX(Base_Dados!J:J,MATCH($B215,Base_Dados!$B:$B,0))-MIN(Base_Dados!J$5:J$98)) /
(IF(MAX(Base_Dados!J$5:J$98)-MIN(Base_Dados!J$5:J$98)=0,1,MAX(Base_Dados!J$5:J$98)-MIN(Base_Dados!J$5:J$98)))) * J$1)))</f>
        <v>0.12325464134567361</v>
      </c>
      <c r="K215" s="106">
        <f>IF(INDEX(Base_Dados!K:K,MATCH($B215,Base_Dados!$B:$B,0))=0,0,
MAX(0, MIN(K$1,
((INDEX(Base_Dados!K:K,MATCH($B215,Base_Dados!$B:$B,0))-MIN(Base_Dados!K$5:K$98)) /
(IF(MAX(Base_Dados!K$5:K$98)-MIN(Base_Dados!K$5:K$98)=0,1,MAX(Base_Dados!K$5:K$98)-MIN(Base_Dados!K$5:K$98)))) * K$1)))</f>
        <v>0.12654852415026835</v>
      </c>
      <c r="L215" s="106">
        <f>IF(INDEX(Base_Dados!L:L,MATCH($B215,Base_Dados!$B:$B,0))=0,0,
MAX(0, MIN(L$1,
((INDEX(Base_Dados!L:L,MATCH($B215,Base_Dados!$B:$B,0))-MIN(Base_Dados!L$5:L$98)) /
(IF(MAX(Base_Dados!L$5:L$98)-MIN(Base_Dados!L$5:L$98)=0,1,MAX(Base_Dados!L$5:L$98)-MIN(Base_Dados!L$5:L$98)))) * L$1)))</f>
        <v>0.13457741447262278</v>
      </c>
      <c r="M215" s="106">
        <f>IF(INDEX(Base_Dados!M:M,MATCH($B215,Base_Dados!$B:$B,0))=0,0,
MAX(0, MIN(M$1,
((INDEX(Base_Dados!M:M,MATCH($B215,Base_Dados!$B:$B,0))-MIN(Base_Dados!M$5:M$98)) /
(IF(MAX(Base_Dados!M$5:M$98)-MIN(Base_Dados!M$5:M$98)=0,1,MAX(Base_Dados!M$5:M$98)-MIN(Base_Dados!M$5:M$98)))) * M$1)))</f>
        <v>0.13280466472303207</v>
      </c>
      <c r="N215" s="106">
        <f>IF(INDEX(Base_Dados!N:N,MATCH($B215,Base_Dados!$B:$B,0))=0,0,
MAX(0, MIN(N$1,
((INDEX(Base_Dados!N:N,MATCH($B215,Base_Dados!$B:$B,0))-MIN(Base_Dados!N$5:N$98)) /
(IF(MAX(Base_Dados!N$5:N$98)-MIN(Base_Dados!N$5:N$98)=0,1,MAX(Base_Dados!N$5:N$98)-MIN(Base_Dados!N$5:N$98)))) * N$1)))</f>
        <v>0.15333830263017784</v>
      </c>
      <c r="O215" s="106">
        <f>IF(INDEX(Base_Dados!O:O,MATCH($B215,Base_Dados!$B:$B,0))=0,0,
MAX(0, MIN(O$1,
((INDEX(Base_Dados!O:O,MATCH($B215,Base_Dados!$B:$B,0))-MIN(Base_Dados!O$5:O$98)) /
(IF(MAX(Base_Dados!O$5:O$98)-MIN(Base_Dados!O$5:O$98)=0,1,MAX(Base_Dados!O$5:O$98)-MIN(Base_Dados!O$5:O$98)))) * O$1)))</f>
        <v>0.16985339205083896</v>
      </c>
      <c r="P215" s="106">
        <f>IF(INDEX(Base_Dados!P:P,MATCH($B215,Base_Dados!$B:$B,0))=0,0,
MAX(0, MIN(P$1,
((INDEX(Base_Dados!P:P,MATCH($B215,Base_Dados!$B:$B,0))-MIN(Base_Dados!P$5:P$98)) /
(IF(MAX(Base_Dados!P$5:P$98)-MIN(Base_Dados!P$5:P$98)=0,1,MAX(Base_Dados!P$5:P$98)-MIN(Base_Dados!P$5:P$98)))) * P$1)))</f>
        <v>7.3475232948060201E-2</v>
      </c>
      <c r="Q215" s="106">
        <f>IF(INDEX(Base_Dados!Q:Q,MATCH($B215,Base_Dados!$B:$B,0))=0,0,
MAX(0, MIN(Q$1,
((INDEX(Base_Dados!Q:Q,MATCH($B215,Base_Dados!$B:$B,0))-MIN(Base_Dados!Q$5:Q$98)) /
(IF(MAX(Base_Dados!Q$5:Q$98)-MIN(Base_Dados!Q$5:Q$98)=0,1,MAX(Base_Dados!Q$5:Q$98)-MIN(Base_Dados!Q$5:Q$98)))) * Q$1)))</f>
        <v>2.1194249907851088E-2</v>
      </c>
      <c r="R215" s="106">
        <f>IF(INDEX(Base_Dados!R:R,MATCH($B215,Base_Dados!$B:$B,0))=0,0,
MAX(0, MIN(R$1,
((INDEX(Base_Dados!R:R,MATCH($B215,Base_Dados!$B:$B,0))-MIN(Base_Dados!R$5:R$98)) /
(IF(MAX(Base_Dados!R$5:R$98)-MIN(Base_Dados!R$5:R$98)=0,1,MAX(Base_Dados!R$5:R$98)-MIN(Base_Dados!R$5:R$98)))) * R$1)))</f>
        <v>3.6159117832667204E-2</v>
      </c>
      <c r="S215" s="106">
        <f>IF(INDEX(Base_Dados!S:S,MATCH($B215,Base_Dados!$B:$B,0))=0,0,
MAX(0, MIN(S$1,
((INDEX(Base_Dados!S:S,MATCH($B215,Base_Dados!$B:$B,0))-MIN(Base_Dados!S$5:S$98)) /
(IF(MAX(Base_Dados!S$5:S$98)-MIN(Base_Dados!S$5:S$98)=0,1,MAX(Base_Dados!S$5:S$98)-MIN(Base_Dados!S$5:S$98)))) * S$1)))</f>
        <v>2.7858908110536956E-2</v>
      </c>
      <c r="T215" s="106">
        <f>IF(INDEX(Base_Dados!T:T,MATCH($B215,Base_Dados!$B:$B,0))=0,0,
MAX(0, MIN(T$1,
((INDEX(Base_Dados!T:T,MATCH($B215,Base_Dados!$B:$B,0))-MIN(Base_Dados!T$5:T$98)) /
(IF(MAX(Base_Dados!T$5:T$98)-MIN(Base_Dados!T$5:T$98)=0,1,MAX(Base_Dados!T$5:T$98)-MIN(Base_Dados!T$5:T$98)))) * T$1)))</f>
        <v>0.40671817300717145</v>
      </c>
      <c r="U215" s="106">
        <f>IF(INDEX(Base_Dados!U:U,MATCH($B215,Base_Dados!$B:$B,0))=0,0,
MAX(0, MIN(U$1,
((INDEX(Base_Dados!U:U,MATCH($B215,Base_Dados!$B:$B,0))-MIN(Base_Dados!U$5:U$98)) /
(IF(MAX(Base_Dados!U$5:U$98)-MIN(Base_Dados!U$5:U$98)=0,1,MAX(Base_Dados!U$5:U$98)-MIN(Base_Dados!U$5:U$98)))) * U$1)))</f>
        <v>0.78284371676818409</v>
      </c>
      <c r="V215" s="106">
        <f>IF(INDEX(Base_Dados!V:V,MATCH($B215,Base_Dados!$B:$B,0))=0,0,
MAX(0, MIN(V$1,
((INDEX(Base_Dados!V:V,MATCH($B215,Base_Dados!$B:$B,0))-MIN(Base_Dados!V$5:V$98)) /
(IF(MAX(Base_Dados!V$5:V$98)-MIN(Base_Dados!V$5:V$98)=0,1,MAX(Base_Dados!V$5:V$98)-MIN(Base_Dados!V$5:V$98)))) * V$1)))</f>
        <v>5.8125274357268601E-2</v>
      </c>
      <c r="W215" s="106">
        <f>IF(INDEX(Base_Dados!W:W,MATCH($B215,Base_Dados!$B:$B,0))=0,0,
MAX(0, MIN(W$1,
((INDEX(Base_Dados!W:W,MATCH($B215,Base_Dados!$B:$B,0))-MIN(Base_Dados!W$5:W$98)) /
(IF(MAX(Base_Dados!W$5:W$98)-MIN(Base_Dados!W$5:W$98)=0,1,MAX(Base_Dados!W$5:W$98)-MIN(Base_Dados!W$5:W$98)))) * W$1)))</f>
        <v>2.6556750513340308</v>
      </c>
      <c r="X215" s="106">
        <f>IF(INDEX(Base_Dados!X:X,MATCH($B215,Base_Dados!$B:$B,0))=0,0,
MAX(0, MIN(X$1,
((INDEX(Base_Dados!X:X,MATCH($B215,Base_Dados!$B:$B,0))-MIN(Base_Dados!X$5:X$98)) /
(IF(MAX(Base_Dados!X$5:X$98)-MIN(Base_Dados!X$5:X$98)=0,1,MAX(Base_Dados!X$5:X$98)-MIN(Base_Dados!X$5:X$98)))) * X$1)))</f>
        <v>0</v>
      </c>
      <c r="Y215" s="106">
        <f>IF(INDEX(Base_Dados!Y:Y,MATCH($B215,Base_Dados!$B:$B,0))=0,0,
MAX(0, MIN(Y$1,
((INDEX(Base_Dados!Y:Y,MATCH($B215,Base_Dados!$B:$B,0))-MIN(Base_Dados!Y$5:Y$98)) /
(IF(MAX(Base_Dados!Y$5:Y$98)-MIN(Base_Dados!Y$5:Y$98)=0,1,MAX(Base_Dados!Y$5:Y$98)-MIN(Base_Dados!Y$5:Y$98)))) * Y$1)))</f>
        <v>0</v>
      </c>
      <c r="Z215" s="106">
        <f>IF(INDEX(Base_Dados!Z:Z,MATCH($B215,Base_Dados!$B:$B,0))=0,0,
MAX(0, MIN(Z$1,
((INDEX(Base_Dados!Z:Z,MATCH($B215,Base_Dados!$B:$B,0))-MIN(Base_Dados!Z$5:Z$98)) /
(IF(MAX(Base_Dados!Z$5:Z$98)-MIN(Base_Dados!Z$5:Z$98)=0,1,MAX(Base_Dados!Z$5:Z$98)-MIN(Base_Dados!Z$5:Z$98)))) * Z$1)))</f>
        <v>0</v>
      </c>
      <c r="AA215" s="106">
        <f>IF(INDEX(Base_Dados!AA:AA,MATCH($B215,Base_Dados!$B:$B,0))=0,0,
MAX(0, MIN(AA$1,
((INDEX(Base_Dados!AA:AA,MATCH($B215,Base_Dados!$B:$B,0))-MIN(Base_Dados!AA$5:AA$98)) /
(IF(MAX(Base_Dados!AA$5:AA$98)-MIN(Base_Dados!AA$5:AA$98)=0,1,MAX(Base_Dados!AA$5:AA$98)-MIN(Base_Dados!AA$5:AA$98)))) * AA$1)))</f>
        <v>0</v>
      </c>
      <c r="AB215" s="106">
        <f>IF(INDEX(Base_Dados!AB:AB,MATCH($B215,Base_Dados!$B:$B,0))=0,0,
MAX(0, MIN(AB$1,
((INDEX(Base_Dados!AB:AB,MATCH($B215,Base_Dados!$B:$B,0))-MIN(Base_Dados!AB$5:AB$98)) /
(IF(MAX(Base_Dados!AB$5:AB$98)-MIN(Base_Dados!AB$5:AB$98)=0,1,MAX(Base_Dados!AB$5:AB$98)-MIN(Base_Dados!AB$5:AB$98)))) * AB$1)))</f>
        <v>0.27864852451486966</v>
      </c>
      <c r="AC215" s="106">
        <f>IF(INDEX(Base_Dados!AC:AC,MATCH($B215,Base_Dados!$B:$B,0))=0,0,
MAX(0, MIN(AC$1,
((INDEX(Base_Dados!AC:AC,MATCH($B215,Base_Dados!$B:$B,0))-MIN(Base_Dados!AC$5:AC$98)) /
(IF(MAX(Base_Dados!AC$5:AC$98)-MIN(Base_Dados!AC$5:AC$98)=0,1,MAX(Base_Dados!AC$5:AC$98)-MIN(Base_Dados!AC$5:AC$98)))) * AC$1)))</f>
        <v>2.4788013104644444E-2</v>
      </c>
      <c r="AD215" s="106">
        <f>IF(INDEX(Base_Dados!AD:AD,MATCH($B215,Base_Dados!$B:$B,0))=0,0,
MAX(0, MIN(AD$1,
((INDEX(Base_Dados!AD:AD,MATCH($B215,Base_Dados!$B:$B,0))-MIN(Base_Dados!AD$5:AD$98)) /
(IF(MAX(Base_Dados!AD$5:AD$98)-MIN(Base_Dados!AD$5:AD$98)=0,1,MAX(Base_Dados!AD$5:AD$98)-MIN(Base_Dados!AD$5:AD$98)))) * AD$1)))</f>
        <v>3.4965241828131932E-2</v>
      </c>
      <c r="AE215" s="106">
        <f>IF(INDEX(Base_Dados!AE:AE,MATCH($B215,Base_Dados!$B:$B,0))=0,0,
MAX(0, MIN(AE$1,
((INDEX(Base_Dados!AE:AE,MATCH($B215,Base_Dados!$B:$B,0))-MIN(Base_Dados!AE$5:AE$98)) /
(IF(MAX(Base_Dados!AE$5:AE$98)-MIN(Base_Dados!AE$5:AE$98)=0,1,MAX(Base_Dados!AE$5:AE$98)-MIN(Base_Dados!AE$5:AE$98)))) * AE$1)))</f>
        <v>2.9685028045448009E-2</v>
      </c>
      <c r="AF215" s="106">
        <f>IF(INDEX(Base_Dados!AF:AF,MATCH($B215,Base_Dados!$B:$B,0))=0,0,
MAX(0, MIN(AF$1,
((INDEX(Base_Dados!AF:AF,MATCH($B215,Base_Dados!$B:$B,0))-MIN(Base_Dados!AF$5:AF$98)) /
(IF(MAX(Base_Dados!AF$5:AF$98)-MIN(Base_Dados!AF$5:AF$98)=0,1,MAX(Base_Dados!AF$5:AF$98)-MIN(Base_Dados!AF$5:AF$98)))) * AF$1)))</f>
        <v>1.4434790603594906E-2</v>
      </c>
      <c r="AG215" s="106">
        <f>IF(INDEX(Base_Dados!AG:AG,MATCH($B215,Base_Dados!$B:$B,0))=0,0,
MAX(0, MIN(AG$1,
((INDEX(Base_Dados!AG:AG,MATCH($B215,Base_Dados!$B:$B,0))-MIN(Base_Dados!AG$5:AG$98)) /
(IF(MAX(Base_Dados!AG$5:AG$98)-MIN(Base_Dados!AG$5:AG$98)=0,1,MAX(Base_Dados!AG$5:AG$98)-MIN(Base_Dados!AG$5:AG$98)))) * AG$1)))</f>
        <v>2.1194249907851088E-2</v>
      </c>
      <c r="AH215" s="106">
        <f>IF(INDEX(Base_Dados!AH:AH,MATCH($B215,Base_Dados!$B:$B,0))=0,0,
MAX(0, MIN(AH$1,
((INDEX(Base_Dados!AH:AH,MATCH($B215,Base_Dados!$B:$B,0))-MIN(Base_Dados!AH$5:AH$98)) /
(IF(MAX(Base_Dados!AH$5:AH$98)-MIN(Base_Dados!AH$5:AH$98)=0,1,MAX(Base_Dados!AH$5:AH$98)-MIN(Base_Dados!AH$5:AH$98)))) * AH$1)))</f>
        <v>1.5984554058930664</v>
      </c>
      <c r="AI215" s="106">
        <f>IF(INDEX(Base_Dados!AI:AI,MATCH($B215,Base_Dados!$B:$B,0))=0,0,
MAX(0, MIN(AI$1,
((INDEX(Base_Dados!AI:AI,MATCH($B215,Base_Dados!$B:$B,0))-MIN(Base_Dados!AI$5:AI$98)) /
(IF(MAX(Base_Dados!AI$5:AI$98)-MIN(Base_Dados!AI$5:AI$98)=0,1,MAX(Base_Dados!AI$5:AI$98)-MIN(Base_Dados!AI$5:AI$98)))) * AI$1)))</f>
        <v>0.10714285714285714</v>
      </c>
      <c r="AJ215" s="106">
        <f>IF(INDEX(Base_Dados!AJ:AJ,MATCH($B215,Base_Dados!$B:$B,0))=0,0,
MAX(0, MIN(AJ$1,
((INDEX(Base_Dados!AJ:AJ,MATCH($B215,Base_Dados!$B:$B,0))-MIN(Base_Dados!AJ$5:AJ$98)) /
(IF(MAX(Base_Dados!AJ$5:AJ$98)-MIN(Base_Dados!AJ$5:AJ$98)=0,1,MAX(Base_Dados!AJ$5:AJ$98)-MIN(Base_Dados!AJ$5:AJ$98)))) * AJ$1)))</f>
        <v>0.59523809523809523</v>
      </c>
      <c r="AK215" s="106">
        <f>IF(INDEX(Base_Dados!AK:AK,MATCH($B215,Base_Dados!$B:$B,0))=0,0,
MAX(0, MIN(AK$1,
((INDEX(Base_Dados!AK:AK,MATCH($B215,Base_Dados!$B:$B,0))-MIN(Base_Dados!AK$5:AK$98)) /
(IF(MAX(Base_Dados!AK$5:AK$98)-MIN(Base_Dados!AK$5:AK$98)=0,1,MAX(Base_Dados!AK$5:AK$98)-MIN(Base_Dados!AK$5:AK$98)))) * AK$1)))</f>
        <v>3.1609195402298854E-2</v>
      </c>
      <c r="AL215" s="106">
        <f>IF(INDEX(Base_Dados!AL:AL,MATCH($B215,Base_Dados!$B:$B,0))=0,0,
MAX(0, MIN(AL$1,
((INDEX(Base_Dados!AL:AL,MATCH($B215,Base_Dados!$B:$B,0))-MIN(Base_Dados!AL$5:AL$98)) /
(IF(MAX(Base_Dados!AL$5:AL$98)-MIN(Base_Dados!AL$5:AL$98)=0,1,MAX(Base_Dados!AL$5:AL$98)-MIN(Base_Dados!AL$5:AL$98)))) * AL$1)))</f>
        <v>0.55555555555555558</v>
      </c>
      <c r="AM215" s="106">
        <f>IF(INDEX(Base_Dados!AM:AM,MATCH($B215,Base_Dados!$B:$B,0))=0,0,
MAX(0, MIN(AM$1,
((INDEX(Base_Dados!AM:AM,MATCH($B215,Base_Dados!$B:$B,0))-MIN(Base_Dados!AM$5:AM$98)) /
(IF(MAX(Base_Dados!AM$5:AM$98)-MIN(Base_Dados!AM$5:AM$98)=0,1,MAX(Base_Dados!AM$5:AM$98)-MIN(Base_Dados!AM$5:AM$98)))) * AM$1)))</f>
        <v>3.1071983428275506E-2</v>
      </c>
      <c r="AN215" s="106">
        <f>IF(INDEX(Base_Dados!AN:AN,MATCH($B215,Base_Dados!$B:$B,0))=0,0,
MAX(0, MIN(AN$1,
((INDEX(Base_Dados!AN:AN,MATCH($B215,Base_Dados!$B:$B,0))-MIN(Base_Dados!AN$5:AN$98)) /
(IF(MAX(Base_Dados!AN$5:AN$98)-MIN(Base_Dados!AN$5:AN$98)=0,1,MAX(Base_Dados!AN$5:AN$98)-MIN(Base_Dados!AN$5:AN$98)))) * AN$1)))</f>
        <v>0.24932614555256066</v>
      </c>
      <c r="AO215" s="106">
        <f>IF(INDEX(Base_Dados!AO:AO,MATCH($B215,Base_Dados!$B:$B,0))=0,0,
MAX(0, MIN(AO$1,
((INDEX(Base_Dados!AO:AO,MATCH($B215,Base_Dados!$B:$B,0))-MIN(Base_Dados!AO$5:AO$98)) /
(IF(MAX(Base_Dados!AO$5:AO$98)-MIN(Base_Dados!AO$5:AO$98)=0,1,MAX(Base_Dados!AO$5:AO$98)-MIN(Base_Dados!AO$5:AO$98)))) * AO$1)))</f>
        <v>0</v>
      </c>
      <c r="AP215" s="106">
        <f>IF(INDEX(Base_Dados!AP:AP,MATCH($B215,Base_Dados!$B:$B,0))=0,0,
MAX(0, MIN(AP$1,
((INDEX(Base_Dados!AP:AP,MATCH($B215,Base_Dados!$B:$B,0))-MIN(Base_Dados!AP$5:AP$98)) /
(IF(MAX(Base_Dados!AP$5:AP$98)-MIN(Base_Dados!AP$5:AP$98)=0,1,MAX(Base_Dados!AP$5:AP$98)-MIN(Base_Dados!AP$5:AP$98)))) * AP$1)))</f>
        <v>2.5229357798165139E-2</v>
      </c>
      <c r="AQ215" s="106">
        <f>IF(INDEX(Base_Dados!AQ:AQ,MATCH($B215,Base_Dados!$B:$B,0))=0,0,
MAX(0, MIN(AQ$1,
((INDEX(Base_Dados!AQ:AQ,MATCH($B215,Base_Dados!$B:$B,0))-MIN(Base_Dados!AQ$5:AQ$98)) /
(IF(MAX(Base_Dados!AQ$5:AQ$98)-MIN(Base_Dados!AQ$5:AQ$98)=0,1,MAX(Base_Dados!AQ$5:AQ$98)-MIN(Base_Dados!AQ$5:AQ$98)))) * AQ$1)))</f>
        <v>0</v>
      </c>
      <c r="AR215" s="106">
        <f>IF(INDEX(Base_Dados!AR:AR,MATCH($B215,Base_Dados!$B:$B,0))=0,0,
MAX(0, MIN(AR$1,
((INDEX(Base_Dados!AR:AR,MATCH($B215,Base_Dados!$B:$B,0))-MIN(Base_Dados!AR$5:AR$98)) /
(IF(MAX(Base_Dados!AR$5:AR$98)-MIN(Base_Dados!AR$5:AR$98)=0,1,MAX(Base_Dados!AR$5:AR$98)-MIN(Base_Dados!AR$5:AR$98)))) * AR$1)))</f>
        <v>0</v>
      </c>
      <c r="AS215" s="106">
        <f>IF(INDEX(Base_Dados!AS:AS,MATCH($B215,Base_Dados!$B:$B,0))=0,0,
MAX(0, MIN(AS$1,
((INDEX(Base_Dados!AS:AS,MATCH($B215,Base_Dados!$B:$B,0))-MIN(Base_Dados!AS$5:AS$98)) /
(IF(MAX(Base_Dados!AS$5:AS$98)-MIN(Base_Dados!AS$5:AS$98)=0,1,MAX(Base_Dados!AS$5:AS$98)-MIN(Base_Dados!AS$5:AS$98)))) * AS$1)))</f>
        <v>1.2195121951219513E-2</v>
      </c>
      <c r="AT215" s="106">
        <f>IF(INDEX(Base_Dados!AT:AT,MATCH($B215,Base_Dados!$B:$B,0))=0,0,
MAX(0, MIN(AT$1,
((INDEX(Base_Dados!AT:AT,MATCH($B215,Base_Dados!$B:$B,0))-MIN(Base_Dados!AT$5:AT$98)) /
(IF(MAX(Base_Dados!AT$5:AT$98)-MIN(Base_Dados!AT$5:AT$98)=0,1,MAX(Base_Dados!AT$5:AT$98)-MIN(Base_Dados!AT$5:AT$98)))) * AT$1)))</f>
        <v>0</v>
      </c>
      <c r="AU215" s="106">
        <f>IF(INDEX(Base_Dados!AU:AU,MATCH($B215,Base_Dados!$B:$B,0))=0,0,
MAX(0, MIN(AU$1,
((INDEX(Base_Dados!AU:AU,MATCH($B215,Base_Dados!$B:$B,0))-MIN(Base_Dados!AU$5:AU$98)) /
(IF(MAX(Base_Dados!AU$5:AU$98)-MIN(Base_Dados!AU$5:AU$98)=0,1,MAX(Base_Dados!AU$5:AU$98)-MIN(Base_Dados!AU$5:AU$98)))) * AU$1)))</f>
        <v>9.3632958801498128E-4</v>
      </c>
      <c r="AV215" s="106">
        <f>IF(INDEX(Base_Dados!AV:AV,MATCH($B215,Base_Dados!$B:$B,0))=0,0,
MAX(0, MIN(AV$1,
((INDEX(Base_Dados!AV:AV,MATCH($B215,Base_Dados!$B:$B,0))-MIN(Base_Dados!AV$5:AV$98)) /
(IF(MAX(Base_Dados!AV$5:AV$98)-MIN(Base_Dados!AV$5:AV$98)=0,1,MAX(Base_Dados!AV$5:AV$98)-MIN(Base_Dados!AV$5:AV$98)))) * AV$1)))</f>
        <v>0</v>
      </c>
      <c r="AW215" s="106">
        <f>IF(INDEX(Base_Dados!AW:AW,MATCH($B215,Base_Dados!$B:$B,0))=0,0,
MAX(0, MIN(AW$1,
((INDEX(Base_Dados!AW:AW,MATCH($B215,Base_Dados!$B:$B,0))-MIN(Base_Dados!AW$5:AW$98)) /
(IF(MAX(Base_Dados!AW$5:AW$98)-MIN(Base_Dados!AW$5:AW$98)=0,1,MAX(Base_Dados!AW$5:AW$98)-MIN(Base_Dados!AW$5:AW$98)))) * AW$1)))</f>
        <v>0</v>
      </c>
      <c r="AX215" s="106">
        <f>IF(INDEX(Base_Dados!AX:AX,MATCH($B215,Base_Dados!$B:$B,0))=0,0,
MAX(0, MIN(AX$1,
((INDEX(Base_Dados!AX:AX,MATCH($B215,Base_Dados!$B:$B,0))-MIN(Base_Dados!AX$5:AX$98)) /
(IF(MAX(Base_Dados!AX$5:AX$98)-MIN(Base_Dados!AX$5:AX$98)=0,1,MAX(Base_Dados!AX$5:AX$98)-MIN(Base_Dados!AX$5:AX$98)))) * AX$1)))</f>
        <v>9.6927236553471536E-3</v>
      </c>
      <c r="AY215" s="106">
        <f>IF(INDEX(Base_Dados!AY:AY,MATCH($B215,Base_Dados!$B:$B,0))=0,0,
MAX(0, MIN(AY$1,
((INDEX(Base_Dados!AY:AY,MATCH($B215,Base_Dados!$B:$B,0))-MIN(Base_Dados!AY$5:AY$98)) /
(IF(MAX(Base_Dados!AY$5:AY$98)-MIN(Base_Dados!AY$5:AY$98)=0,1,MAX(Base_Dados!AY$5:AY$98)-MIN(Base_Dados!AY$5:AY$98)))) * AY$1)))</f>
        <v>6.2644246620507747E-3</v>
      </c>
      <c r="AZ215" s="106">
        <f>IF(INDEX(Base_Dados!AZ:AZ,MATCH($B215,Base_Dados!$B:$B,0))=0,0,
MAX(0, MIN(AZ$1,
((INDEX(Base_Dados!AZ:AZ,MATCH($B215,Base_Dados!$B:$B,0))-MIN(Base_Dados!AZ$5:AZ$98)) /
(IF(MAX(Base_Dados!AZ$5:AZ$98)-MIN(Base_Dados!AZ$5:AZ$98)=0,1,MAX(Base_Dados!AZ$5:AZ$98)-MIN(Base_Dados!AZ$5:AZ$98)))) * AZ$1)))</f>
        <v>0.5</v>
      </c>
      <c r="BA215" s="106">
        <f>IF(INDEX(Base_Dados!BA:BA,MATCH($B215,Base_Dados!$B:$B,0))=0,0,
MAX(0, MIN(BA$1,
((INDEX(Base_Dados!BA:BA,MATCH($B215,Base_Dados!$B:$B,0))-MIN(Base_Dados!BA$5:BA$98)) /
(IF(MAX(Base_Dados!BA$5:BA$98)-MIN(Base_Dados!BA$5:BA$98)=0,1,MAX(Base_Dados!BA$5:BA$98)-MIN(Base_Dados!BA$5:BA$98)))) * BA$1)))</f>
        <v>4.6382024467683566E-2</v>
      </c>
      <c r="BB215" s="106">
        <f>IF(INDEX(Base_Dados!BB:BB,MATCH($B215,Base_Dados!$B:$B,0))=0,0,
MAX(0, MIN(BB$1,
((INDEX(Base_Dados!BB:BB,MATCH($B215,Base_Dados!$B:$B,0))-MIN(Base_Dados!BB$5:BB$98)) /
(IF(MAX(Base_Dados!BB$5:BB$98)-MIN(Base_Dados!BB$5:BB$98)=0,1,MAX(Base_Dados!BB$5:BB$98)-MIN(Base_Dados!BB$5:BB$98)))) * BB$1)))</f>
        <v>0.5</v>
      </c>
      <c r="BC215" s="106">
        <f>IF(INDEX(Base_Dados!BC:BC,MATCH($B215,Base_Dados!$B:$B,0))=0,0,
MAX(0, MIN(BC$1,
((INDEX(Base_Dados!BC:BC,MATCH($B215,Base_Dados!$B:$B,0))-MIN(Base_Dados!BC$5:BC$98)) /
(IF(MAX(Base_Dados!BC$5:BC$98)-MIN(Base_Dados!BC$5:BC$98)=0,1,MAX(Base_Dados!BC$5:BC$98)-MIN(Base_Dados!BC$5:BC$98)))) * BC$1)))</f>
        <v>7.2986803124158367E-2</v>
      </c>
      <c r="BD215" s="106">
        <f>IF(INDEX(Base_Dados!BD:BD,MATCH($B215,Base_Dados!$B:$B,0))=0,0,
MAX(0, MIN(BD$1,
((INDEX(Base_Dados!BD:BD,MATCH($B215,Base_Dados!$B:$B,0))-MIN(Base_Dados!BD$5:BD$98)) /
(IF(MAX(Base_Dados!BD$5:BD$98)-MIN(Base_Dados!BD$5:BD$98)=0,1,MAX(Base_Dados!BD$5:BD$98)-MIN(Base_Dados!BD$5:BD$98)))) * BD$1)))</f>
        <v>1.5857627588117165E-2</v>
      </c>
      <c r="BE215" s="106">
        <f>IF(INDEX(Base_Dados!BE:BE,MATCH($B215,Base_Dados!$B:$B,0))=0,0,
MAX(0, MIN(BE$1,
((INDEX(Base_Dados!BE:BE,MATCH($B215,Base_Dados!$B:$B,0))-MIN(Base_Dados!BE$5:BE$98)) /
(IF(MAX(Base_Dados!BE$5:BE$98)-MIN(Base_Dados!BE$5:BE$98)=0,1,MAX(Base_Dados!BE$5:BE$98)-MIN(Base_Dados!BE$5:BE$98)))) * BE$1)))</f>
        <v>5.7200200702458605E-2</v>
      </c>
      <c r="BF215" s="106">
        <f>IF(INDEX(Base_Dados!BF:BF,MATCH($B215,Base_Dados!$B:$B,0))=0,0,
MAX(0, MIN(BF$1,
((INDEX(Base_Dados!BF:BF,MATCH($B215,Base_Dados!$B:$B,0))-MIN(Base_Dados!BF$5:BF$98)) /
(IF(MAX(Base_Dados!BF$5:BF$98)-MIN(Base_Dados!BF$5:BF$98)=0,1,MAX(Base_Dados!BF$5:BF$98)-MIN(Base_Dados!BF$5:BF$98)))) * BF$1)))</f>
        <v>0</v>
      </c>
      <c r="BG215" s="106">
        <f>IF(INDEX(Base_Dados!BG:BG,MATCH($B215,Base_Dados!$B:$B,0))=0,0,
MAX(0, MIN(BG$1,
((INDEX(Base_Dados!BG:BG,MATCH($B215,Base_Dados!$B:$B,0))-MIN(Base_Dados!BG$5:BG$98)) /
(IF(MAX(Base_Dados!BG$5:BG$98)-MIN(Base_Dados!BG$5:BG$98)=0,1,MAX(Base_Dados!BG$5:BG$98)-MIN(Base_Dados!BG$5:BG$98)))) * BG$1)))</f>
        <v>3.3026755852842808E-2</v>
      </c>
      <c r="BH215" s="106">
        <f>IF(INDEX(Base_Dados!BH:BH,MATCH($B215,Base_Dados!$B:$B,0))=0,0,
MAX(0, MIN(BH$1,
((INDEX(Base_Dados!BH:BH,MATCH($B215,Base_Dados!$B:$B,0))-MIN(Base_Dados!BH$5:BH$98)) /
(IF(MAX(Base_Dados!BH$5:BH$98)-MIN(Base_Dados!BH$5:BH$98)=0,1,MAX(Base_Dados!BH$5:BH$98)-MIN(Base_Dados!BH$5:BH$98)))) * BH$1)))</f>
        <v>9.8901098901098897E-2</v>
      </c>
      <c r="BI215" s="106">
        <f>IF(INDEX(Base_Dados!BI:BI,MATCH($B215,Base_Dados!$B:$B,0))=0,0,
MAX(0, MIN(BI$1,
((INDEX(Base_Dados!BI:BI,MATCH($B215,Base_Dados!$B:$B,0))-MIN(Base_Dados!BI$5:BI$98)) /
(IF(MAX(Base_Dados!BI$5:BI$98)-MIN(Base_Dados!BI$5:BI$98)=0,1,MAX(Base_Dados!BI$5:BI$98)-MIN(Base_Dados!BI$5:BI$98)))) * BI$1)))</f>
        <v>3.5881435257410298E-2</v>
      </c>
      <c r="BJ215" s="106">
        <f>IF(INDEX(Base_Dados!BJ:BJ,MATCH($B215,Base_Dados!$B:$B,0))=0,0,
MAX(0, MIN(BJ$1,
((INDEX(Base_Dados!BJ:BJ,MATCH($B215,Base_Dados!$B:$B,0))-MIN(Base_Dados!BJ$5:BJ$98)) /
(IF(MAX(Base_Dados!BJ$5:BJ$98)-MIN(Base_Dados!BJ$5:BJ$98)=0,1,MAX(Base_Dados!BJ$5:BJ$98)-MIN(Base_Dados!BJ$5:BJ$98)))) * BJ$1)))</f>
        <v>4.2105263157894736E-2</v>
      </c>
      <c r="BK215" s="106">
        <f>IF(INDEX(Base_Dados!BK:BK,MATCH($B215,Base_Dados!$B:$B,0))=0,0,
MAX(0, MIN(BK$1,
((INDEX(Base_Dados!BK:BK,MATCH($B215,Base_Dados!$B:$B,0))-MIN(Base_Dados!BK$5:BK$98)) /
(IF(MAX(Base_Dados!BK$5:BK$98)-MIN(Base_Dados!BK$5:BK$98)=0,1,MAX(Base_Dados!BK$5:BK$98)-MIN(Base_Dados!BK$5:BK$98)))) * BK$1)))</f>
        <v>5.3571428571428568E-2</v>
      </c>
      <c r="BL215" s="106">
        <f>IF(INDEX(Base_Dados!BL:BL,MATCH($B215,Base_Dados!$B:$B,0))=0,0,
MAX(0, MIN(BL$1,
((INDEX(Base_Dados!BL:BL,MATCH($B215,Base_Dados!$B:$B,0))-MIN(Base_Dados!BL$5:BL$98)) /
(IF(MAX(Base_Dados!BL$5:BL$98)-MIN(Base_Dados!BL$5:BL$98)=0,1,MAX(Base_Dados!BL$5:BL$98)-MIN(Base_Dados!BL$5:BL$98)))) * BL$1)))</f>
        <v>5.8631921824104233E-2</v>
      </c>
      <c r="BM215" s="106">
        <f>IF(INDEX(Base_Dados!BM:BM,MATCH($B215,Base_Dados!$B:$B,0))=0,0,
MAX(0, MIN(BM$1,
((INDEX(Base_Dados!BM:BM,MATCH($B215,Base_Dados!$B:$B,0))-MIN(Base_Dados!BM$5:BM$98)) /
(IF(MAX(Base_Dados!BM$5:BM$98)-MIN(Base_Dados!BM$5:BM$98)=0,1,MAX(Base_Dados!BM$5:BM$98)-MIN(Base_Dados!BM$5:BM$98)))) * BM$1)))</f>
        <v>0.7280459011399133</v>
      </c>
      <c r="BN215" s="106">
        <f>IF(INDEX(Base_Dados!BN:BN,MATCH($B215,Base_Dados!$B:$B,0))=0,0,
MAX(0, MIN(BN$1,
((INDEX(Base_Dados!BN:BN,MATCH($B215,Base_Dados!$B:$B,0))-MIN(Base_Dados!BN$5:BN$98)) /
(IF(MAX(Base_Dados!BN$5:BN$98)-MIN(Base_Dados!BN$5:BN$98)=0,1,MAX(Base_Dados!BN$5:BN$98)-MIN(Base_Dados!BN$5:BN$98)))) * BN$1)))</f>
        <v>0.28695292630463531</v>
      </c>
      <c r="BO215" s="106">
        <f>IF(INDEX(Base_Dados!BO:BO,MATCH($B215,Base_Dados!$B:$B,0))=0,0,
MAX(0, MIN(BO$1,
((INDEX(Base_Dados!BO:BO,MATCH($B215,Base_Dados!$B:$B,0))-MIN(Base_Dados!BO$5:BO$98)) /
(IF(MAX(Base_Dados!BO$5:BO$98)-MIN(Base_Dados!BO$5:BO$98)=0,1,MAX(Base_Dados!BO$5:BO$98)-MIN(Base_Dados!BO$5:BO$98)))) * BO$1)))</f>
        <v>0</v>
      </c>
      <c r="BP215" s="106">
        <f t="shared" si="12"/>
        <v>11.910547501357804</v>
      </c>
      <c r="BQ215" s="111">
        <f t="shared" si="13"/>
        <v>0.40692953397397441</v>
      </c>
      <c r="BR215" s="112">
        <f t="shared" si="14"/>
        <v>9.242122049595114E-2</v>
      </c>
      <c r="BS215" s="113">
        <f t="shared" si="15"/>
        <v>11.818126280861854</v>
      </c>
    </row>
    <row r="216" spans="1:71">
      <c r="A216" s="21">
        <v>28005</v>
      </c>
      <c r="B216" s="21" t="s">
        <v>695</v>
      </c>
      <c r="C216" s="21" t="s">
        <v>682</v>
      </c>
      <c r="D216" s="105">
        <f>IF(INDEX(Base_Dados!D:D,MATCH($B216,Base_Dados!$B:$B,0))=0,0,
MAX(0, MIN(D$1,
((INDEX(Base_Dados!D:D,MATCH($B216,Base_Dados!$B:$B,0))-MIN(Base_Dados!D$5:D$98)) /
(IF(MAX(Base_Dados!D$5:D$98)-MIN(Base_Dados!D$5:D$98)=0,1,MAX(Base_Dados!D$5:D$98)-MIN(Base_Dados!D$5:D$98)))) * D$1)))</f>
        <v>0.21199523720324401</v>
      </c>
      <c r="E216" s="106">
        <f>IF(INDEX(Base_Dados!E:E,MATCH($B216,Base_Dados!$B:$B,0))=0,0,
MAX(0, MIN(E$1,
((INDEX(Base_Dados!E:E,MATCH($B216,Base_Dados!$B:$B,0))-MIN(Base_Dados!E$5:E$98)) /
(IF(MAX(Base_Dados!E$5:E$98)-MIN(Base_Dados!E$5:E$98)=0,1,MAX(Base_Dados!E$5:E$98)-MIN(Base_Dados!E$5:E$98)))) * E$1)))</f>
        <v>5.4132761464209478E-2</v>
      </c>
      <c r="F216" s="106">
        <f>IF(INDEX(Base_Dados!F:F,MATCH($B216,Base_Dados!$B:$B,0))=0,0,
MAX(0, MIN(F$1,
((INDEX(Base_Dados!F:F,MATCH($B216,Base_Dados!$B:$B,0))-MIN(Base_Dados!F$5:F$98)) /
(IF(MAX(Base_Dados!F$5:F$98)-MIN(Base_Dados!F$5:F$98)=0,1,MAX(Base_Dados!F$5:F$98)-MIN(Base_Dados!F$5:F$98)))) * F$1)))</f>
        <v>5.2094156764211363E-2</v>
      </c>
      <c r="G216" s="106">
        <f>IF(INDEX(Base_Dados!G:G,MATCH($B216,Base_Dados!$B:$B,0))=0,0,
MAX(0, MIN(G$1,
((INDEX(Base_Dados!G:G,MATCH($B216,Base_Dados!$B:$B,0))-MIN(Base_Dados!G$5:G$98)) /
(IF(MAX(Base_Dados!G$5:G$98)-MIN(Base_Dados!G$5:G$98)=0,1,MAX(Base_Dados!G$5:G$98)-MIN(Base_Dados!G$5:G$98)))) * G$1)))</f>
        <v>5.2463956404843103E-2</v>
      </c>
      <c r="H216" s="106">
        <f>IF(INDEX(Base_Dados!H:H,MATCH($B216,Base_Dados!$B:$B,0))=0,0,
MAX(0, MIN(H$1,
((INDEX(Base_Dados!H:H,MATCH($B216,Base_Dados!$B:$B,0))-MIN(Base_Dados!H$5:H$98)) /
(IF(MAX(Base_Dados!H$5:H$98)-MIN(Base_Dados!H$5:H$98)=0,1,MAX(Base_Dados!H$5:H$98)-MIN(Base_Dados!H$5:H$98)))) * H$1)))</f>
        <v>5.8820635524050181E-2</v>
      </c>
      <c r="I216" s="106">
        <f>IF(INDEX(Base_Dados!I:I,MATCH($B216,Base_Dados!$B:$B,0))=0,0,
MAX(0, MIN(I$1,
((INDEX(Base_Dados!I:I,MATCH($B216,Base_Dados!$B:$B,0))-MIN(Base_Dados!I$5:I$98)) /
(IF(MAX(Base_Dados!I$5:I$98)-MIN(Base_Dados!I$5:I$98)=0,1,MAX(Base_Dados!I$5:I$98)-MIN(Base_Dados!I$5:I$98)))) * I$1)))</f>
        <v>7.1972066664213338E-2</v>
      </c>
      <c r="J216" s="106">
        <f>IF(INDEX(Base_Dados!J:J,MATCH($B216,Base_Dados!$B:$B,0))=0,0,
MAX(0, MIN(J$1,
((INDEX(Base_Dados!J:J,MATCH($B216,Base_Dados!$B:$B,0))-MIN(Base_Dados!J$5:J$98)) /
(IF(MAX(Base_Dados!J$5:J$98)-MIN(Base_Dados!J$5:J$98)=0,1,MAX(Base_Dados!J$5:J$98)-MIN(Base_Dados!J$5:J$98)))) * J$1)))</f>
        <v>7.7344211132538532E-2</v>
      </c>
      <c r="K216" s="106">
        <f>IF(INDEX(Base_Dados!K:K,MATCH($B216,Base_Dados!$B:$B,0))=0,0,
MAX(0, MIN(K$1,
((INDEX(Base_Dados!K:K,MATCH($B216,Base_Dados!$B:$B,0))-MIN(Base_Dados!K$5:K$98)) /
(IF(MAX(Base_Dados!K$5:K$98)-MIN(Base_Dados!K$5:K$98)=0,1,MAX(Base_Dados!K$5:K$98)-MIN(Base_Dados!K$5:K$98)))) * K$1)))</f>
        <v>7.8041144901610016E-2</v>
      </c>
      <c r="L216" s="106">
        <f>IF(INDEX(Base_Dados!L:L,MATCH($B216,Base_Dados!$B:$B,0))=0,0,
MAX(0, MIN(L$1,
((INDEX(Base_Dados!L:L,MATCH($B216,Base_Dados!$B:$B,0))-MIN(Base_Dados!L$5:L$98)) /
(IF(MAX(Base_Dados!L$5:L$98)-MIN(Base_Dados!L$5:L$98)=0,1,MAX(Base_Dados!L$5:L$98)-MIN(Base_Dados!L$5:L$98)))) * L$1)))</f>
        <v>9.2952682405906442E-2</v>
      </c>
      <c r="M216" s="106">
        <f>IF(INDEX(Base_Dados!M:M,MATCH($B216,Base_Dados!$B:$B,0))=0,0,
MAX(0, MIN(M$1,
((INDEX(Base_Dados!M:M,MATCH($B216,Base_Dados!$B:$B,0))-MIN(Base_Dados!M$5:M$98)) /
(IF(MAX(Base_Dados!M$5:M$98)-MIN(Base_Dados!M$5:M$98)=0,1,MAX(Base_Dados!M$5:M$98)-MIN(Base_Dados!M$5:M$98)))) * M$1)))</f>
        <v>9.0810495626822155E-2</v>
      </c>
      <c r="N216" s="106">
        <f>IF(INDEX(Base_Dados!N:N,MATCH($B216,Base_Dados!$B:$B,0))=0,0,
MAX(0, MIN(N$1,
((INDEX(Base_Dados!N:N,MATCH($B216,Base_Dados!$B:$B,0))-MIN(Base_Dados!N$5:N$98)) /
(IF(MAX(Base_Dados!N$5:N$98)-MIN(Base_Dados!N$5:N$98)=0,1,MAX(Base_Dados!N$5:N$98)-MIN(Base_Dados!N$5:N$98)))) * N$1)))</f>
        <v>0.1185532247187023</v>
      </c>
      <c r="O216" s="106">
        <f>IF(INDEX(Base_Dados!O:O,MATCH($B216,Base_Dados!$B:$B,0))=0,0,
MAX(0, MIN(O$1,
((INDEX(Base_Dados!O:O,MATCH($B216,Base_Dados!$B:$B,0))-MIN(Base_Dados!O$5:O$98)) /
(IF(MAX(Base_Dados!O$5:O$98)-MIN(Base_Dados!O$5:O$98)=0,1,MAX(Base_Dados!O$5:O$98)-MIN(Base_Dados!O$5:O$98)))) * O$1)))</f>
        <v>0.13941691287139751</v>
      </c>
      <c r="P216" s="106">
        <f>IF(INDEX(Base_Dados!P:P,MATCH($B216,Base_Dados!$B:$B,0))=0,0,
MAX(0, MIN(P$1,
((INDEX(Base_Dados!P:P,MATCH($B216,Base_Dados!$B:$B,0))-MIN(Base_Dados!P$5:P$98)) /
(IF(MAX(Base_Dados!P$5:P$98)-MIN(Base_Dados!P$5:P$98)=0,1,MAX(Base_Dados!P$5:P$98)-MIN(Base_Dados!P$5:P$98)))) * P$1)))</f>
        <v>3.5201565354248836E-2</v>
      </c>
      <c r="Q216" s="106">
        <f>IF(INDEX(Base_Dados!Q:Q,MATCH($B216,Base_Dados!$B:$B,0))=0,0,
MAX(0, MIN(Q$1,
((INDEX(Base_Dados!Q:Q,MATCH($B216,Base_Dados!$B:$B,0))-MIN(Base_Dados!Q$5:Q$98)) /
(IF(MAX(Base_Dados!Q$5:Q$98)-MIN(Base_Dados!Q$5:Q$98)=0,1,MAX(Base_Dados!Q$5:Q$98)-MIN(Base_Dados!Q$5:Q$98)))) * Q$1)))</f>
        <v>8.2934021378547728E-3</v>
      </c>
      <c r="R216" s="106">
        <f>IF(INDEX(Base_Dados!R:R,MATCH($B216,Base_Dados!$B:$B,0))=0,0,
MAX(0, MIN(R$1,
((INDEX(Base_Dados!R:R,MATCH($B216,Base_Dados!$B:$B,0))-MIN(Base_Dados!R$5:R$98)) /
(IF(MAX(Base_Dados!R$5:R$98)-MIN(Base_Dados!R$5:R$98)=0,1,MAX(Base_Dados!R$5:R$98)-MIN(Base_Dados!R$5:R$98)))) * R$1)))</f>
        <v>2.2032040565525945E-2</v>
      </c>
      <c r="S216" s="106">
        <f>IF(INDEX(Base_Dados!S:S,MATCH($B216,Base_Dados!$B:$B,0))=0,0,
MAX(0, MIN(S$1,
((INDEX(Base_Dados!S:S,MATCH($B216,Base_Dados!$B:$B,0))-MIN(Base_Dados!S$5:S$98)) /
(IF(MAX(Base_Dados!S$5:S$98)-MIN(Base_Dados!S$5:S$98)=0,1,MAX(Base_Dados!S$5:S$98)-MIN(Base_Dados!S$5:S$98)))) * S$1)))</f>
        <v>1.2334306897326446E-2</v>
      </c>
      <c r="T216" s="106">
        <f>IF(INDEX(Base_Dados!T:T,MATCH($B216,Base_Dados!$B:$B,0))=0,0,
MAX(0, MIN(T$1,
((INDEX(Base_Dados!T:T,MATCH($B216,Base_Dados!$B:$B,0))-MIN(Base_Dados!T$5:T$98)) /
(IF(MAX(Base_Dados!T$5:T$98)-MIN(Base_Dados!T$5:T$98)=0,1,MAX(Base_Dados!T$5:T$98)-MIN(Base_Dados!T$5:T$98)))) * T$1)))</f>
        <v>0.40762506444657182</v>
      </c>
      <c r="U216" s="106">
        <f>IF(INDEX(Base_Dados!U:U,MATCH($B216,Base_Dados!$B:$B,0))=0,0,
MAX(0, MIN(U$1,
((INDEX(Base_Dados!U:U,MATCH($B216,Base_Dados!$B:$B,0))-MIN(Base_Dados!U$5:U$98)) /
(IF(MAX(Base_Dados!U$5:U$98)-MIN(Base_Dados!U$5:U$98)=0,1,MAX(Base_Dados!U$5:U$98)-MIN(Base_Dados!U$5:U$98)))) * U$1)))</f>
        <v>0.71962582805567765</v>
      </c>
      <c r="V216" s="106">
        <f>IF(INDEX(Base_Dados!V:V,MATCH($B216,Base_Dados!$B:$B,0))=0,0,
MAX(0, MIN(V$1,
((INDEX(Base_Dados!V:V,MATCH($B216,Base_Dados!$B:$B,0))-MIN(Base_Dados!V$5:V$98)) /
(IF(MAX(Base_Dados!V$5:V$98)-MIN(Base_Dados!V$5:V$98)=0,1,MAX(Base_Dados!V$5:V$98)-MIN(Base_Dados!V$5:V$98)))) * V$1)))</f>
        <v>2.0207779904753715E-2</v>
      </c>
      <c r="W216" s="106">
        <f>IF(INDEX(Base_Dados!W:W,MATCH($B216,Base_Dados!$B:$B,0))=0,0,
MAX(0, MIN(W$1,
((INDEX(Base_Dados!W:W,MATCH($B216,Base_Dados!$B:$B,0))-MIN(Base_Dados!W$5:W$98)) /
(IF(MAX(Base_Dados!W$5:W$98)-MIN(Base_Dados!W$5:W$98)=0,1,MAX(Base_Dados!W$5:W$98)-MIN(Base_Dados!W$5:W$98)))) * W$1)))</f>
        <v>2.5635511479256281</v>
      </c>
      <c r="X216" s="106">
        <f>IF(INDEX(Base_Dados!X:X,MATCH($B216,Base_Dados!$B:$B,0))=0,0,
MAX(0, MIN(X$1,
((INDEX(Base_Dados!X:X,MATCH($B216,Base_Dados!$B:$B,0))-MIN(Base_Dados!X$5:X$98)) /
(IF(MAX(Base_Dados!X$5:X$98)-MIN(Base_Dados!X$5:X$98)=0,1,MAX(Base_Dados!X$5:X$98)-MIN(Base_Dados!X$5:X$98)))) * X$1)))</f>
        <v>0</v>
      </c>
      <c r="Y216" s="106">
        <f>IF(INDEX(Base_Dados!Y:Y,MATCH($B216,Base_Dados!$B:$B,0))=0,0,
MAX(0, MIN(Y$1,
((INDEX(Base_Dados!Y:Y,MATCH($B216,Base_Dados!$B:$B,0))-MIN(Base_Dados!Y$5:Y$98)) /
(IF(MAX(Base_Dados!Y$5:Y$98)-MIN(Base_Dados!Y$5:Y$98)=0,1,MAX(Base_Dados!Y$5:Y$98)-MIN(Base_Dados!Y$5:Y$98)))) * Y$1)))</f>
        <v>0</v>
      </c>
      <c r="Z216" s="106">
        <f>IF(INDEX(Base_Dados!Z:Z,MATCH($B216,Base_Dados!$B:$B,0))=0,0,
MAX(0, MIN(Z$1,
((INDEX(Base_Dados!Z:Z,MATCH($B216,Base_Dados!$B:$B,0))-MIN(Base_Dados!Z$5:Z$98)) /
(IF(MAX(Base_Dados!Z$5:Z$98)-MIN(Base_Dados!Z$5:Z$98)=0,1,MAX(Base_Dados!Z$5:Z$98)-MIN(Base_Dados!Z$5:Z$98)))) * Z$1)))</f>
        <v>0</v>
      </c>
      <c r="AA216" s="106">
        <f>IF(INDEX(Base_Dados!AA:AA,MATCH($B216,Base_Dados!$B:$B,0))=0,0,
MAX(0, MIN(AA$1,
((INDEX(Base_Dados!AA:AA,MATCH($B216,Base_Dados!$B:$B,0))-MIN(Base_Dados!AA$5:AA$98)) /
(IF(MAX(Base_Dados!AA$5:AA$98)-MIN(Base_Dados!AA$5:AA$98)=0,1,MAX(Base_Dados!AA$5:AA$98)-MIN(Base_Dados!AA$5:AA$98)))) * AA$1)))</f>
        <v>0</v>
      </c>
      <c r="AB216" s="106">
        <f>IF(INDEX(Base_Dados!AB:AB,MATCH($B216,Base_Dados!$B:$B,0))=0,0,
MAX(0, MIN(AB$1,
((INDEX(Base_Dados!AB:AB,MATCH($B216,Base_Dados!$B:$B,0))-MIN(Base_Dados!AB$5:AB$98)) /
(IF(MAX(Base_Dados!AB$5:AB$98)-MIN(Base_Dados!AB$5:AB$98)=0,1,MAX(Base_Dados!AB$5:AB$98)-MIN(Base_Dados!AB$5:AB$98)))) * AB$1)))</f>
        <v>0</v>
      </c>
      <c r="AC216" s="106">
        <f>IF(INDEX(Base_Dados!AC:AC,MATCH($B216,Base_Dados!$B:$B,0))=0,0,
MAX(0, MIN(AC$1,
((INDEX(Base_Dados!AC:AC,MATCH($B216,Base_Dados!$B:$B,0))-MIN(Base_Dados!AC$5:AC$98)) /
(IF(MAX(Base_Dados!AC$5:AC$98)-MIN(Base_Dados!AC$5:AC$98)=0,1,MAX(Base_Dados!AC$5:AC$98)-MIN(Base_Dados!AC$5:AC$98)))) * AC$1)))</f>
        <v>1.038856234341877E-2</v>
      </c>
      <c r="AD216" s="106">
        <f>IF(INDEX(Base_Dados!AD:AD,MATCH($B216,Base_Dados!$B:$B,0))=0,0,
MAX(0, MIN(AD$1,
((INDEX(Base_Dados!AD:AD,MATCH($B216,Base_Dados!$B:$B,0))-MIN(Base_Dados!AD$5:AD$98)) /
(IF(MAX(Base_Dados!AD$5:AD$98)-MIN(Base_Dados!AD$5:AD$98)=0,1,MAX(Base_Dados!AD$5:AD$98)-MIN(Base_Dados!AD$5:AD$98)))) * AD$1)))</f>
        <v>2.0721786717941133E-2</v>
      </c>
      <c r="AE216" s="106">
        <f>IF(INDEX(Base_Dados!AE:AE,MATCH($B216,Base_Dados!$B:$B,0))=0,0,
MAX(0, MIN(AE$1,
((INDEX(Base_Dados!AE:AE,MATCH($B216,Base_Dados!$B:$B,0))-MIN(Base_Dados!AE$5:AE$98)) /
(IF(MAX(Base_Dados!AE$5:AE$98)-MIN(Base_Dados!AE$5:AE$98)=0,1,MAX(Base_Dados!AE$5:AE$98)-MIN(Base_Dados!AE$5:AE$98)))) * AE$1)))</f>
        <v>1.7862793038975981E-2</v>
      </c>
      <c r="AF216" s="106">
        <f>IF(INDEX(Base_Dados!AF:AF,MATCH($B216,Base_Dados!$B:$B,0))=0,0,
MAX(0, MIN(AF$1,
((INDEX(Base_Dados!AF:AF,MATCH($B216,Base_Dados!$B:$B,0))-MIN(Base_Dados!AF$5:AF$98)) /
(IF(MAX(Base_Dados!AF$5:AF$98)-MIN(Base_Dados!AF$5:AF$98)=0,1,MAX(Base_Dados!AF$5:AF$98)-MIN(Base_Dados!AF$5:AF$98)))) * AF$1)))</f>
        <v>1.0481312922355537E-2</v>
      </c>
      <c r="AG216" s="106">
        <f>IF(INDEX(Base_Dados!AG:AG,MATCH($B216,Base_Dados!$B:$B,0))=0,0,
MAX(0, MIN(AG$1,
((INDEX(Base_Dados!AG:AG,MATCH($B216,Base_Dados!$B:$B,0))-MIN(Base_Dados!AG$5:AG$98)) /
(IF(MAX(Base_Dados!AG$5:AG$98)-MIN(Base_Dados!AG$5:AG$98)=0,1,MAX(Base_Dados!AG$5:AG$98)-MIN(Base_Dados!AG$5:AG$98)))) * AG$1)))</f>
        <v>8.2934021378547728E-3</v>
      </c>
      <c r="AH216" s="106">
        <f>IF(INDEX(Base_Dados!AH:AH,MATCH($B216,Base_Dados!$B:$B,0))=0,0,
MAX(0, MIN(AH$1,
((INDEX(Base_Dados!AH:AH,MATCH($B216,Base_Dados!$B:$B,0))-MIN(Base_Dados!AH$5:AH$98)) /
(IF(MAX(Base_Dados!AH$5:AH$98)-MIN(Base_Dados!AH$5:AH$98)=0,1,MAX(Base_Dados!AH$5:AH$98)-MIN(Base_Dados!AH$5:AH$98)))) * AH$1)))</f>
        <v>1.5427807138085732</v>
      </c>
      <c r="AI216" s="106">
        <f>IF(INDEX(Base_Dados!AI:AI,MATCH($B216,Base_Dados!$B:$B,0))=0,0,
MAX(0, MIN(AI$1,
((INDEX(Base_Dados!AI:AI,MATCH($B216,Base_Dados!$B:$B,0))-MIN(Base_Dados!AI$5:AI$98)) /
(IF(MAX(Base_Dados!AI$5:AI$98)-MIN(Base_Dados!AI$5:AI$98)=0,1,MAX(Base_Dados!AI$5:AI$98)-MIN(Base_Dados!AI$5:AI$98)))) * AI$1)))</f>
        <v>0</v>
      </c>
      <c r="AJ216" s="106">
        <f>IF(INDEX(Base_Dados!AJ:AJ,MATCH($B216,Base_Dados!$B:$B,0))=0,0,
MAX(0, MIN(AJ$1,
((INDEX(Base_Dados!AJ:AJ,MATCH($B216,Base_Dados!$B:$B,0))-MIN(Base_Dados!AJ$5:AJ$98)) /
(IF(MAX(Base_Dados!AJ$5:AJ$98)-MIN(Base_Dados!AJ$5:AJ$98)=0,1,MAX(Base_Dados!AJ$5:AJ$98)-MIN(Base_Dados!AJ$5:AJ$98)))) * AJ$1)))</f>
        <v>0</v>
      </c>
      <c r="AK216" s="106">
        <f>IF(INDEX(Base_Dados!AK:AK,MATCH($B216,Base_Dados!$B:$B,0))=0,0,
MAX(0, MIN(AK$1,
((INDEX(Base_Dados!AK:AK,MATCH($B216,Base_Dados!$B:$B,0))-MIN(Base_Dados!AK$5:AK$98)) /
(IF(MAX(Base_Dados!AK$5:AK$98)-MIN(Base_Dados!AK$5:AK$98)=0,1,MAX(Base_Dados!AK$5:AK$98)-MIN(Base_Dados!AK$5:AK$98)))) * AK$1)))</f>
        <v>3.4482758620689655E-3</v>
      </c>
      <c r="AL216" s="106">
        <f>IF(INDEX(Base_Dados!AL:AL,MATCH($B216,Base_Dados!$B:$B,0))=0,0,
MAX(0, MIN(AL$1,
((INDEX(Base_Dados!AL:AL,MATCH($B216,Base_Dados!$B:$B,0))-MIN(Base_Dados!AL$5:AL$98)) /
(IF(MAX(Base_Dados!AL$5:AL$98)-MIN(Base_Dados!AL$5:AL$98)=0,1,MAX(Base_Dados!AL$5:AL$98)-MIN(Base_Dados!AL$5:AL$98)))) * AL$1)))</f>
        <v>0</v>
      </c>
      <c r="AM216" s="106">
        <f>IF(INDEX(Base_Dados!AM:AM,MATCH($B216,Base_Dados!$B:$B,0))=0,0,
MAX(0, MIN(AM$1,
((INDEX(Base_Dados!AM:AM,MATCH($B216,Base_Dados!$B:$B,0))-MIN(Base_Dados!AM$5:AM$98)) /
(IF(MAX(Base_Dados!AM$5:AM$98)-MIN(Base_Dados!AM$5:AM$98)=0,1,MAX(Base_Dados!AM$5:AM$98)-MIN(Base_Dados!AM$5:AM$98)))) * AM$1)))</f>
        <v>0</v>
      </c>
      <c r="AN216" s="106">
        <f>IF(INDEX(Base_Dados!AN:AN,MATCH($B216,Base_Dados!$B:$B,0))=0,0,
MAX(0, MIN(AN$1,
((INDEX(Base_Dados!AN:AN,MATCH($B216,Base_Dados!$B:$B,0))-MIN(Base_Dados!AN$5:AN$98)) /
(IF(MAX(Base_Dados!AN$5:AN$98)-MIN(Base_Dados!AN$5:AN$98)=0,1,MAX(Base_Dados!AN$5:AN$98)-MIN(Base_Dados!AN$5:AN$98)))) * AN$1)))</f>
        <v>0</v>
      </c>
      <c r="AO216" s="106">
        <f>IF(INDEX(Base_Dados!AO:AO,MATCH($B216,Base_Dados!$B:$B,0))=0,0,
MAX(0, MIN(AO$1,
((INDEX(Base_Dados!AO:AO,MATCH($B216,Base_Dados!$B:$B,0))-MIN(Base_Dados!AO$5:AO$98)) /
(IF(MAX(Base_Dados!AO$5:AO$98)-MIN(Base_Dados!AO$5:AO$98)=0,1,MAX(Base_Dados!AO$5:AO$98)-MIN(Base_Dados!AO$5:AO$98)))) * AO$1)))</f>
        <v>0</v>
      </c>
      <c r="AP216" s="106">
        <f>IF(INDEX(Base_Dados!AP:AP,MATCH($B216,Base_Dados!$B:$B,0))=0,0,
MAX(0, MIN(AP$1,
((INDEX(Base_Dados!AP:AP,MATCH($B216,Base_Dados!$B:$B,0))-MIN(Base_Dados!AP$5:AP$98)) /
(IF(MAX(Base_Dados!AP$5:AP$98)-MIN(Base_Dados!AP$5:AP$98)=0,1,MAX(Base_Dados!AP$5:AP$98)-MIN(Base_Dados!AP$5:AP$98)))) * AP$1)))</f>
        <v>0</v>
      </c>
      <c r="AQ216" s="106">
        <f>IF(INDEX(Base_Dados!AQ:AQ,MATCH($B216,Base_Dados!$B:$B,0))=0,0,
MAX(0, MIN(AQ$1,
((INDEX(Base_Dados!AQ:AQ,MATCH($B216,Base_Dados!$B:$B,0))-MIN(Base_Dados!AQ$5:AQ$98)) /
(IF(MAX(Base_Dados!AQ$5:AQ$98)-MIN(Base_Dados!AQ$5:AQ$98)=0,1,MAX(Base_Dados!AQ$5:AQ$98)-MIN(Base_Dados!AQ$5:AQ$98)))) * AQ$1)))</f>
        <v>0</v>
      </c>
      <c r="AR216" s="106">
        <f>IF(INDEX(Base_Dados!AR:AR,MATCH($B216,Base_Dados!$B:$B,0))=0,0,
MAX(0, MIN(AR$1,
((INDEX(Base_Dados!AR:AR,MATCH($B216,Base_Dados!$B:$B,0))-MIN(Base_Dados!AR$5:AR$98)) /
(IF(MAX(Base_Dados!AR$5:AR$98)-MIN(Base_Dados!AR$5:AR$98)=0,1,MAX(Base_Dados!AR$5:AR$98)-MIN(Base_Dados!AR$5:AR$98)))) * AR$1)))</f>
        <v>0</v>
      </c>
      <c r="AS216" s="106">
        <f>IF(INDEX(Base_Dados!AS:AS,MATCH($B216,Base_Dados!$B:$B,0))=0,0,
MAX(0, MIN(AS$1,
((INDEX(Base_Dados!AS:AS,MATCH($B216,Base_Dados!$B:$B,0))-MIN(Base_Dados!AS$5:AS$98)) /
(IF(MAX(Base_Dados!AS$5:AS$98)-MIN(Base_Dados!AS$5:AS$98)=0,1,MAX(Base_Dados!AS$5:AS$98)-MIN(Base_Dados!AS$5:AS$98)))) * AS$1)))</f>
        <v>0</v>
      </c>
      <c r="AT216" s="106">
        <f>IF(INDEX(Base_Dados!AT:AT,MATCH($B216,Base_Dados!$B:$B,0))=0,0,
MAX(0, MIN(AT$1,
((INDEX(Base_Dados!AT:AT,MATCH($B216,Base_Dados!$B:$B,0))-MIN(Base_Dados!AT$5:AT$98)) /
(IF(MAX(Base_Dados!AT$5:AT$98)-MIN(Base_Dados!AT$5:AT$98)=0,1,MAX(Base_Dados!AT$5:AT$98)-MIN(Base_Dados!AT$5:AT$98)))) * AT$1)))</f>
        <v>0</v>
      </c>
      <c r="AU216" s="106">
        <f>IF(INDEX(Base_Dados!AU:AU,MATCH($B216,Base_Dados!$B:$B,0))=0,0,
MAX(0, MIN(AU$1,
((INDEX(Base_Dados!AU:AU,MATCH($B216,Base_Dados!$B:$B,0))-MIN(Base_Dados!AU$5:AU$98)) /
(IF(MAX(Base_Dados!AU$5:AU$98)-MIN(Base_Dados!AU$5:AU$98)=0,1,MAX(Base_Dados!AU$5:AU$98)-MIN(Base_Dados!AU$5:AU$98)))) * AU$1)))</f>
        <v>0</v>
      </c>
      <c r="AV216" s="106">
        <f>IF(INDEX(Base_Dados!AV:AV,MATCH($B216,Base_Dados!$B:$B,0))=0,0,
MAX(0, MIN(AV$1,
((INDEX(Base_Dados!AV:AV,MATCH($B216,Base_Dados!$B:$B,0))-MIN(Base_Dados!AV$5:AV$98)) /
(IF(MAX(Base_Dados!AV$5:AV$98)-MIN(Base_Dados!AV$5:AV$98)=0,1,MAX(Base_Dados!AV$5:AV$98)-MIN(Base_Dados!AV$5:AV$98)))) * AV$1)))</f>
        <v>0</v>
      </c>
      <c r="AW216" s="106">
        <f>IF(INDEX(Base_Dados!AW:AW,MATCH($B216,Base_Dados!$B:$B,0))=0,0,
MAX(0, MIN(AW$1,
((INDEX(Base_Dados!AW:AW,MATCH($B216,Base_Dados!$B:$B,0))-MIN(Base_Dados!AW$5:AW$98)) /
(IF(MAX(Base_Dados!AW$5:AW$98)-MIN(Base_Dados!AW$5:AW$98)=0,1,MAX(Base_Dados!AW$5:AW$98)-MIN(Base_Dados!AW$5:AW$98)))) * AW$1)))</f>
        <v>0</v>
      </c>
      <c r="AX216" s="106">
        <f>IF(INDEX(Base_Dados!AX:AX,MATCH($B216,Base_Dados!$B:$B,0))=0,0,
MAX(0, MIN(AX$1,
((INDEX(Base_Dados!AX:AX,MATCH($B216,Base_Dados!$B:$B,0))-MIN(Base_Dados!AX$5:AX$98)) /
(IF(MAX(Base_Dados!AX$5:AX$98)-MIN(Base_Dados!AX$5:AX$98)=0,1,MAX(Base_Dados!AX$5:AX$98)-MIN(Base_Dados!AX$5:AX$98)))) * AX$1)))</f>
        <v>0</v>
      </c>
      <c r="AY216" s="106">
        <f>IF(INDEX(Base_Dados!AY:AY,MATCH($B216,Base_Dados!$B:$B,0))=0,0,
MAX(0, MIN(AY$1,
((INDEX(Base_Dados!AY:AY,MATCH($B216,Base_Dados!$B:$B,0))-MIN(Base_Dados!AY$5:AY$98)) /
(IF(MAX(Base_Dados!AY$5:AY$98)-MIN(Base_Dados!AY$5:AY$98)=0,1,MAX(Base_Dados!AY$5:AY$98)-MIN(Base_Dados!AY$5:AY$98)))) * AY$1)))</f>
        <v>2.967359050445104E-3</v>
      </c>
      <c r="AZ216" s="106">
        <f>IF(INDEX(Base_Dados!AZ:AZ,MATCH($B216,Base_Dados!$B:$B,0))=0,0,
MAX(0, MIN(AZ$1,
((INDEX(Base_Dados!AZ:AZ,MATCH($B216,Base_Dados!$B:$B,0))-MIN(Base_Dados!AZ$5:AZ$98)) /
(IF(MAX(Base_Dados!AZ$5:AZ$98)-MIN(Base_Dados!AZ$5:AZ$98)=0,1,MAX(Base_Dados!AZ$5:AZ$98)-MIN(Base_Dados!AZ$5:AZ$98)))) * AZ$1)))</f>
        <v>0.5</v>
      </c>
      <c r="BA216" s="106">
        <f>IF(INDEX(Base_Dados!BA:BA,MATCH($B216,Base_Dados!$B:$B,0))=0,0,
MAX(0, MIN(BA$1,
((INDEX(Base_Dados!BA:BA,MATCH($B216,Base_Dados!$B:$B,0))-MIN(Base_Dados!BA$5:BA$98)) /
(IF(MAX(Base_Dados!BA$5:BA$98)-MIN(Base_Dados!BA$5:BA$98)=0,1,MAX(Base_Dados!BA$5:BA$98)-MIN(Base_Dados!BA$5:BA$98)))) * BA$1)))</f>
        <v>1.076844512533582E-2</v>
      </c>
      <c r="BB216" s="106">
        <f>IF(INDEX(Base_Dados!BB:BB,MATCH($B216,Base_Dados!$B:$B,0))=0,0,
MAX(0, MIN(BB$1,
((INDEX(Base_Dados!BB:BB,MATCH($B216,Base_Dados!$B:$B,0))-MIN(Base_Dados!BB$5:BB$98)) /
(IF(MAX(Base_Dados!BB$5:BB$98)-MIN(Base_Dados!BB$5:BB$98)=0,1,MAX(Base_Dados!BB$5:BB$98)-MIN(Base_Dados!BB$5:BB$98)))) * BB$1)))</f>
        <v>6.9389196424311933E-2</v>
      </c>
      <c r="BC216" s="106">
        <f>IF(INDEX(Base_Dados!BC:BC,MATCH($B216,Base_Dados!$B:$B,0))=0,0,
MAX(0, MIN(BC$1,
((INDEX(Base_Dados!BC:BC,MATCH($B216,Base_Dados!$B:$B,0))-MIN(Base_Dados!BC$5:BC$98)) /
(IF(MAX(Base_Dados!BC$5:BC$98)-MIN(Base_Dados!BC$5:BC$98)=0,1,MAX(Base_Dados!BC$5:BC$98)-MIN(Base_Dados!BC$5:BC$98)))) * BC$1)))</f>
        <v>6.4637759224346891E-3</v>
      </c>
      <c r="BD216" s="106">
        <f>IF(INDEX(Base_Dados!BD:BD,MATCH($B216,Base_Dados!$B:$B,0))=0,0,
MAX(0, MIN(BD$1,
((INDEX(Base_Dados!BD:BD,MATCH($B216,Base_Dados!$B:$B,0))-MIN(Base_Dados!BD$5:BD$98)) /
(IF(MAX(Base_Dados!BD$5:BD$98)-MIN(Base_Dados!BD$5:BD$98)=0,1,MAX(Base_Dados!BD$5:BD$98)-MIN(Base_Dados!BD$5:BD$98)))) * BD$1)))</f>
        <v>2.8391385638113706E-3</v>
      </c>
      <c r="BE216" s="106">
        <f>IF(INDEX(Base_Dados!BE:BE,MATCH($B216,Base_Dados!$B:$B,0))=0,0,
MAX(0, MIN(BE$1,
((INDEX(Base_Dados!BE:BE,MATCH($B216,Base_Dados!$B:$B,0))-MIN(Base_Dados!BE$5:BE$98)) /
(IF(MAX(Base_Dados!BE$5:BE$98)-MIN(Base_Dados!BE$5:BE$98)=0,1,MAX(Base_Dados!BE$5:BE$98)-MIN(Base_Dados!BE$5:BE$98)))) * BE$1)))</f>
        <v>3.0607124937280482E-2</v>
      </c>
      <c r="BF216" s="106">
        <f>IF(INDEX(Base_Dados!BF:BF,MATCH($B216,Base_Dados!$B:$B,0))=0,0,
MAX(0, MIN(BF$1,
((INDEX(Base_Dados!BF:BF,MATCH($B216,Base_Dados!$B:$B,0))-MIN(Base_Dados!BF$5:BF$98)) /
(IF(MAX(Base_Dados!BF$5:BF$98)-MIN(Base_Dados!BF$5:BF$98)=0,1,MAX(Base_Dados!BF$5:BF$98)-MIN(Base_Dados!BF$5:BF$98)))) * BF$1)))</f>
        <v>0</v>
      </c>
      <c r="BG216" s="106">
        <f>IF(INDEX(Base_Dados!BG:BG,MATCH($B216,Base_Dados!$B:$B,0))=0,0,
MAX(0, MIN(BG$1,
((INDEX(Base_Dados!BG:BG,MATCH($B216,Base_Dados!$B:$B,0))-MIN(Base_Dados!BG$5:BG$98)) /
(IF(MAX(Base_Dados!BG$5:BG$98)-MIN(Base_Dados!BG$5:BG$98)=0,1,MAX(Base_Dados!BG$5:BG$98)-MIN(Base_Dados!BG$5:BG$98)))) * BG$1)))</f>
        <v>0</v>
      </c>
      <c r="BH216" s="106">
        <f>IF(INDEX(Base_Dados!BH:BH,MATCH($B216,Base_Dados!$B:$B,0))=0,0,
MAX(0, MIN(BH$1,
((INDEX(Base_Dados!BH:BH,MATCH($B216,Base_Dados!$B:$B,0))-MIN(Base_Dados!BH$5:BH$98)) /
(IF(MAX(Base_Dados!BH$5:BH$98)-MIN(Base_Dados!BH$5:BH$98)=0,1,MAX(Base_Dados!BH$5:BH$98)-MIN(Base_Dados!BH$5:BH$98)))) * BH$1)))</f>
        <v>1.098901098901099E-2</v>
      </c>
      <c r="BI216" s="106">
        <f>IF(INDEX(Base_Dados!BI:BI,MATCH($B216,Base_Dados!$B:$B,0))=0,0,
MAX(0, MIN(BI$1,
((INDEX(Base_Dados!BI:BI,MATCH($B216,Base_Dados!$B:$B,0))-MIN(Base_Dados!BI$5:BI$98)) /
(IF(MAX(Base_Dados!BI$5:BI$98)-MIN(Base_Dados!BI$5:BI$98)=0,1,MAX(Base_Dados!BI$5:BI$98)-MIN(Base_Dados!BI$5:BI$98)))) * BI$1)))</f>
        <v>2.3400936037441498E-2</v>
      </c>
      <c r="BJ216" s="106">
        <f>IF(INDEX(Base_Dados!BJ:BJ,MATCH($B216,Base_Dados!$B:$B,0))=0,0,
MAX(0, MIN(BJ$1,
((INDEX(Base_Dados!BJ:BJ,MATCH($B216,Base_Dados!$B:$B,0))-MIN(Base_Dados!BJ$5:BJ$98)) /
(IF(MAX(Base_Dados!BJ$5:BJ$98)-MIN(Base_Dados!BJ$5:BJ$98)=0,1,MAX(Base_Dados!BJ$5:BJ$98)-MIN(Base_Dados!BJ$5:BJ$98)))) * BJ$1)))</f>
        <v>0</v>
      </c>
      <c r="BK216" s="106">
        <f>IF(INDEX(Base_Dados!BK:BK,MATCH($B216,Base_Dados!$B:$B,0))=0,0,
MAX(0, MIN(BK$1,
((INDEX(Base_Dados!BK:BK,MATCH($B216,Base_Dados!$B:$B,0))-MIN(Base_Dados!BK$5:BK$98)) /
(IF(MAX(Base_Dados!BK$5:BK$98)-MIN(Base_Dados!BK$5:BK$98)=0,1,MAX(Base_Dados!BK$5:BK$98)-MIN(Base_Dados!BK$5:BK$98)))) * BK$1)))</f>
        <v>0</v>
      </c>
      <c r="BL216" s="106">
        <f>IF(INDEX(Base_Dados!BL:BL,MATCH($B216,Base_Dados!$B:$B,0))=0,0,
MAX(0, MIN(BL$1,
((INDEX(Base_Dados!BL:BL,MATCH($B216,Base_Dados!$B:$B,0))-MIN(Base_Dados!BL$5:BL$98)) /
(IF(MAX(Base_Dados!BL$5:BL$98)-MIN(Base_Dados!BL$5:BL$98)=0,1,MAX(Base_Dados!BL$5:BL$98)-MIN(Base_Dados!BL$5:BL$98)))) * BL$1)))</f>
        <v>1.7915309446254073E-2</v>
      </c>
      <c r="BM216" s="106">
        <f>IF(INDEX(Base_Dados!BM:BM,MATCH($B216,Base_Dados!$B:$B,0))=0,0,
MAX(0, MIN(BM$1,
((INDEX(Base_Dados!BM:BM,MATCH($B216,Base_Dados!$B:$B,0))-MIN(Base_Dados!BM$5:BM$98)) /
(IF(MAX(Base_Dados!BM$5:BM$98)-MIN(Base_Dados!BM$5:BM$98)=0,1,MAX(Base_Dados!BM$5:BM$98)-MIN(Base_Dados!BM$5:BM$98)))) * BM$1)))</f>
        <v>0.47633434038267836</v>
      </c>
      <c r="BN216" s="106">
        <f>IF(INDEX(Base_Dados!BN:BN,MATCH($B216,Base_Dados!$B:$B,0))=0,0,
MAX(0, MIN(BN$1,
((INDEX(Base_Dados!BN:BN,MATCH($B216,Base_Dados!$B:$B,0))-MIN(Base_Dados!BN$5:BN$98)) /
(IF(MAX(Base_Dados!BN$5:BN$98)-MIN(Base_Dados!BN$5:BN$98)=0,1,MAX(Base_Dados!BN$5:BN$98)-MIN(Base_Dados!BN$5:BN$98)))) * BN$1)))</f>
        <v>0.80082961656237495</v>
      </c>
      <c r="BO216" s="106">
        <f>IF(INDEX(Base_Dados!BO:BO,MATCH($B216,Base_Dados!$B:$B,0))=0,0,
MAX(0, MIN(BO$1,
((INDEX(Base_Dados!BO:BO,MATCH($B216,Base_Dados!$B:$B,0))-MIN(Base_Dados!BO$5:BO$98)) /
(IF(MAX(Base_Dados!BO$5:BO$98)-MIN(Base_Dados!BO$5:BO$98)=0,1,MAX(Base_Dados!BO$5:BO$98)-MIN(Base_Dados!BO$5:BO$98)))) * BO$1)))</f>
        <v>0</v>
      </c>
      <c r="BP216" s="106">
        <f t="shared" si="12"/>
        <v>8.4539497212419032</v>
      </c>
      <c r="BQ216" s="111">
        <f t="shared" si="13"/>
        <v>0.39384646851012106</v>
      </c>
      <c r="BR216" s="112">
        <f t="shared" si="14"/>
        <v>7.933815503209779E-2</v>
      </c>
      <c r="BS216" s="113">
        <f t="shared" si="15"/>
        <v>8.374611566209806</v>
      </c>
    </row>
    <row r="217" spans="1:71">
      <c r="A217" s="21">
        <v>28006</v>
      </c>
      <c r="B217" s="21" t="s">
        <v>684</v>
      </c>
      <c r="C217" s="21" t="s">
        <v>682</v>
      </c>
      <c r="D217" s="105">
        <f>IF(INDEX(Base_Dados!D:D,MATCH($B217,Base_Dados!$B:$B,0))=0,0,
MAX(0, MIN(D$1,
((INDEX(Base_Dados!D:D,MATCH($B217,Base_Dados!$B:$B,0))-MIN(Base_Dados!D$5:D$98)) /
(IF(MAX(Base_Dados!D$5:D$98)-MIN(Base_Dados!D$5:D$98)=0,1,MAX(Base_Dados!D$5:D$98)-MIN(Base_Dados!D$5:D$98)))) * D$1)))</f>
        <v>0.22990512344464176</v>
      </c>
      <c r="E217" s="106">
        <f>IF(INDEX(Base_Dados!E:E,MATCH($B217,Base_Dados!$B:$B,0))=0,0,
MAX(0, MIN(E$1,
((INDEX(Base_Dados!E:E,MATCH($B217,Base_Dados!$B:$B,0))-MIN(Base_Dados!E$5:E$98)) /
(IF(MAX(Base_Dados!E$5:E$98)-MIN(Base_Dados!E$5:E$98)=0,1,MAX(Base_Dados!E$5:E$98)-MIN(Base_Dados!E$5:E$98)))) * E$1)))</f>
        <v>6.3067391078247353E-2</v>
      </c>
      <c r="F217" s="106">
        <f>IF(INDEX(Base_Dados!F:F,MATCH($B217,Base_Dados!$B:$B,0))=0,0,
MAX(0, MIN(F$1,
((INDEX(Base_Dados!F:F,MATCH($B217,Base_Dados!$B:$B,0))-MIN(Base_Dados!F$5:F$98)) /
(IF(MAX(Base_Dados!F$5:F$98)-MIN(Base_Dados!F$5:F$98)=0,1,MAX(Base_Dados!F$5:F$98)-MIN(Base_Dados!F$5:F$98)))) * F$1)))</f>
        <v>5.9839797479833E-2</v>
      </c>
      <c r="G217" s="106">
        <f>IF(INDEX(Base_Dados!G:G,MATCH($B217,Base_Dados!$B:$B,0))=0,0,
MAX(0, MIN(G$1,
((INDEX(Base_Dados!G:G,MATCH($B217,Base_Dados!$B:$B,0))-MIN(Base_Dados!G$5:G$98)) /
(IF(MAX(Base_Dados!G$5:G$98)-MIN(Base_Dados!G$5:G$98)=0,1,MAX(Base_Dados!G$5:G$98)-MIN(Base_Dados!G$5:G$98)))) * G$1)))</f>
        <v>5.9582453671123622E-2</v>
      </c>
      <c r="H217" s="106">
        <f>IF(INDEX(Base_Dados!H:H,MATCH($B217,Base_Dados!$B:$B,0))=0,0,
MAX(0, MIN(H$1,
((INDEX(Base_Dados!H:H,MATCH($B217,Base_Dados!$B:$B,0))-MIN(Base_Dados!H$5:H$98)) /
(IF(MAX(Base_Dados!H$5:H$98)-MIN(Base_Dados!H$5:H$98)=0,1,MAX(Base_Dados!H$5:H$98)-MIN(Base_Dados!H$5:H$98)))) * H$1)))</f>
        <v>6.6083767526107465E-2</v>
      </c>
      <c r="I217" s="106">
        <f>IF(INDEX(Base_Dados!I:I,MATCH($B217,Base_Dados!$B:$B,0))=0,0,
MAX(0, MIN(I$1,
((INDEX(Base_Dados!I:I,MATCH($B217,Base_Dados!$B:$B,0))-MIN(Base_Dados!I$5:I$98)) /
(IF(MAX(Base_Dados!I$5:I$98)-MIN(Base_Dados!I$5:I$98)=0,1,MAX(Base_Dados!I$5:I$98)-MIN(Base_Dados!I$5:I$98)))) * I$1)))</f>
        <v>7.9089612236636742E-2</v>
      </c>
      <c r="J217" s="106">
        <f>IF(INDEX(Base_Dados!J:J,MATCH($B217,Base_Dados!$B:$B,0))=0,0,
MAX(0, MIN(J$1,
((INDEX(Base_Dados!J:J,MATCH($B217,Base_Dados!$B:$B,0))-MIN(Base_Dados!J$5:J$98)) /
(IF(MAX(Base_Dados!J$5:J$98)-MIN(Base_Dados!J$5:J$98)=0,1,MAX(Base_Dados!J$5:J$98)-MIN(Base_Dados!J$5:J$98)))) * J$1)))</f>
        <v>8.3820229552151071E-2</v>
      </c>
      <c r="K217" s="106">
        <f>IF(INDEX(Base_Dados!K:K,MATCH($B217,Base_Dados!$B:$B,0))=0,0,
MAX(0, MIN(K$1,
((INDEX(Base_Dados!K:K,MATCH($B217,Base_Dados!$B:$B,0))-MIN(Base_Dados!K$5:K$98)) /
(IF(MAX(Base_Dados!K$5:K$98)-MIN(Base_Dados!K$5:K$98)=0,1,MAX(Base_Dados!K$5:K$98)-MIN(Base_Dados!K$5:K$98)))) * K$1)))</f>
        <v>8.531976744186047E-2</v>
      </c>
      <c r="L217" s="106">
        <f>IF(INDEX(Base_Dados!L:L,MATCH($B217,Base_Dados!$B:$B,0))=0,0,
MAX(0, MIN(L$1,
((INDEX(Base_Dados!L:L,MATCH($B217,Base_Dados!$B:$B,0))-MIN(Base_Dados!L$5:L$98)) /
(IF(MAX(Base_Dados!L$5:L$98)-MIN(Base_Dados!L$5:L$98)=0,1,MAX(Base_Dados!L$5:L$98)-MIN(Base_Dados!L$5:L$98)))) * L$1)))</f>
        <v>9.8153853245545972E-2</v>
      </c>
      <c r="M217" s="106">
        <f>IF(INDEX(Base_Dados!M:M,MATCH($B217,Base_Dados!$B:$B,0))=0,0,
MAX(0, MIN(M$1,
((INDEX(Base_Dados!M:M,MATCH($B217,Base_Dados!$B:$B,0))-MIN(Base_Dados!M$5:M$98)) /
(IF(MAX(Base_Dados!M$5:M$98)-MIN(Base_Dados!M$5:M$98)=0,1,MAX(Base_Dados!M$5:M$98)-MIN(Base_Dados!M$5:M$98)))) * M$1)))</f>
        <v>9.5335276967930024E-2</v>
      </c>
      <c r="N217" s="106">
        <f>IF(INDEX(Base_Dados!N:N,MATCH($B217,Base_Dados!$B:$B,0))=0,0,
MAX(0, MIN(N$1,
((INDEX(Base_Dados!N:N,MATCH($B217,Base_Dados!$B:$B,0))-MIN(Base_Dados!N$5:N$98)) /
(IF(MAX(Base_Dados!N$5:N$98)-MIN(Base_Dados!N$5:N$98)=0,1,MAX(Base_Dados!N$5:N$98)-MIN(Base_Dados!N$5:N$98)))) * N$1)))</f>
        <v>0.11263739514192075</v>
      </c>
      <c r="O217" s="106">
        <f>IF(INDEX(Base_Dados!O:O,MATCH($B217,Base_Dados!$B:$B,0))=0,0,
MAX(0, MIN(O$1,
((INDEX(Base_Dados!O:O,MATCH($B217,Base_Dados!$B:$B,0))-MIN(Base_Dados!O$5:O$98)) /
(IF(MAX(Base_Dados!O$5:O$98)-MIN(Base_Dados!O$5:O$98)=0,1,MAX(Base_Dados!O$5:O$98)-MIN(Base_Dados!O$5:O$98)))) * O$1)))</f>
        <v>0.12832376386643626</v>
      </c>
      <c r="P217" s="106">
        <f>IF(INDEX(Base_Dados!P:P,MATCH($B217,Base_Dados!$B:$B,0))=0,0,
MAX(0, MIN(P$1,
((INDEX(Base_Dados!P:P,MATCH($B217,Base_Dados!$B:$B,0))-MIN(Base_Dados!P$5:P$98)) /
(IF(MAX(Base_Dados!P$5:P$98)-MIN(Base_Dados!P$5:P$98)=0,1,MAX(Base_Dados!P$5:P$98)-MIN(Base_Dados!P$5:P$98)))) * P$1)))</f>
        <v>4.7482884845792286E-2</v>
      </c>
      <c r="Q217" s="106">
        <f>IF(INDEX(Base_Dados!Q:Q,MATCH($B217,Base_Dados!$B:$B,0))=0,0,
MAX(0, MIN(Q$1,
((INDEX(Base_Dados!Q:Q,MATCH($B217,Base_Dados!$B:$B,0))-MIN(Base_Dados!Q$5:Q$98)) /
(IF(MAX(Base_Dados!Q$5:Q$98)-MIN(Base_Dados!Q$5:Q$98)=0,1,MAX(Base_Dados!Q$5:Q$98)-MIN(Base_Dados!Q$5:Q$98)))) * Q$1)))</f>
        <v>1.7376652098362384E-2</v>
      </c>
      <c r="R217" s="106">
        <f>IF(INDEX(Base_Dados!R:R,MATCH($B217,Base_Dados!$B:$B,0))=0,0,
MAX(0, MIN(R$1,
((INDEX(Base_Dados!R:R,MATCH($B217,Base_Dados!$B:$B,0))-MIN(Base_Dados!R$5:R$98)) /
(IF(MAX(Base_Dados!R$5:R$98)-MIN(Base_Dados!R$5:R$98)=0,1,MAX(Base_Dados!R$5:R$98)-MIN(Base_Dados!R$5:R$98)))) * R$1)))</f>
        <v>2.1057759374688619E-2</v>
      </c>
      <c r="S217" s="106">
        <f>IF(INDEX(Base_Dados!S:S,MATCH($B217,Base_Dados!$B:$B,0))=0,0,
MAX(0, MIN(S$1,
((INDEX(Base_Dados!S:S,MATCH($B217,Base_Dados!$B:$B,0))-MIN(Base_Dados!S$5:S$98)) /
(IF(MAX(Base_Dados!S$5:S$98)-MIN(Base_Dados!S$5:S$98)=0,1,MAX(Base_Dados!S$5:S$98)-MIN(Base_Dados!S$5:S$98)))) * S$1)))</f>
        <v>2.7237324945705084E-2</v>
      </c>
      <c r="T217" s="106">
        <f>IF(INDEX(Base_Dados!T:T,MATCH($B217,Base_Dados!$B:$B,0))=0,0,
MAX(0, MIN(T$1,
((INDEX(Base_Dados!T:T,MATCH($B217,Base_Dados!$B:$B,0))-MIN(Base_Dados!T$5:T$98)) /
(IF(MAX(Base_Dados!T$5:T$98)-MIN(Base_Dados!T$5:T$98)=0,1,MAX(Base_Dados!T$5:T$98)-MIN(Base_Dados!T$5:T$98)))) * T$1)))</f>
        <v>0.61794218372683396</v>
      </c>
      <c r="U217" s="106">
        <f>IF(INDEX(Base_Dados!U:U,MATCH($B217,Base_Dados!$B:$B,0))=0,0,
MAX(0, MIN(U$1,
((INDEX(Base_Dados!U:U,MATCH($B217,Base_Dados!$B:$B,0))-MIN(Base_Dados!U$5:U$98)) /
(IF(MAX(Base_Dados!U$5:U$98)-MIN(Base_Dados!U$5:U$98)=0,1,MAX(Base_Dados!U$5:U$98)-MIN(Base_Dados!U$5:U$98)))) * U$1)))</f>
        <v>0.92151260792670275</v>
      </c>
      <c r="V217" s="106">
        <f>IF(INDEX(Base_Dados!V:V,MATCH($B217,Base_Dados!$B:$B,0))=0,0,
MAX(0, MIN(V$1,
((INDEX(Base_Dados!V:V,MATCH($B217,Base_Dados!$B:$B,0))-MIN(Base_Dados!V$5:V$98)) /
(IF(MAX(Base_Dados!V$5:V$98)-MIN(Base_Dados!V$5:V$98)=0,1,MAX(Base_Dados!V$5:V$98)-MIN(Base_Dados!V$5:V$98)))) * V$1)))</f>
        <v>5.7208110264846214E-2</v>
      </c>
      <c r="W217" s="106">
        <f>IF(INDEX(Base_Dados!W:W,MATCH($B217,Base_Dados!$B:$B,0))=0,0,
MAX(0, MIN(W$1,
((INDEX(Base_Dados!W:W,MATCH($B217,Base_Dados!$B:$B,0))-MIN(Base_Dados!W$5:W$98)) /
(IF(MAX(Base_Dados!W$5:W$98)-MIN(Base_Dados!W$5:W$98)=0,1,MAX(Base_Dados!W$5:W$98)-MIN(Base_Dados!W$5:W$98)))) * W$1)))</f>
        <v>2.3983878691225469</v>
      </c>
      <c r="X217" s="106">
        <f>IF(INDEX(Base_Dados!X:X,MATCH($B217,Base_Dados!$B:$B,0))=0,0,
MAX(0, MIN(X$1,
((INDEX(Base_Dados!X:X,MATCH($B217,Base_Dados!$B:$B,0))-MIN(Base_Dados!X$5:X$98)) /
(IF(MAX(Base_Dados!X$5:X$98)-MIN(Base_Dados!X$5:X$98)=0,1,MAX(Base_Dados!X$5:X$98)-MIN(Base_Dados!X$5:X$98)))) * X$1)))</f>
        <v>0.1271186440677966</v>
      </c>
      <c r="Y217" s="106">
        <f>IF(INDEX(Base_Dados!Y:Y,MATCH($B217,Base_Dados!$B:$B,0))=0,0,
MAX(0, MIN(Y$1,
((INDEX(Base_Dados!Y:Y,MATCH($B217,Base_Dados!$B:$B,0))-MIN(Base_Dados!Y$5:Y$98)) /
(IF(MAX(Base_Dados!Y$5:Y$98)-MIN(Base_Dados!Y$5:Y$98)=0,1,MAX(Base_Dados!Y$5:Y$98)-MIN(Base_Dados!Y$5:Y$98)))) * Y$1)))</f>
        <v>0</v>
      </c>
      <c r="Z217" s="106">
        <f>IF(INDEX(Base_Dados!Z:Z,MATCH($B217,Base_Dados!$B:$B,0))=0,0,
MAX(0, MIN(Z$1,
((INDEX(Base_Dados!Z:Z,MATCH($B217,Base_Dados!$B:$B,0))-MIN(Base_Dados!Z$5:Z$98)) /
(IF(MAX(Base_Dados!Z$5:Z$98)-MIN(Base_Dados!Z$5:Z$98)=0,1,MAX(Base_Dados!Z$5:Z$98)-MIN(Base_Dados!Z$5:Z$98)))) * Z$1)))</f>
        <v>0</v>
      </c>
      <c r="AA217" s="106">
        <f>IF(INDEX(Base_Dados!AA:AA,MATCH($B217,Base_Dados!$B:$B,0))=0,0,
MAX(0, MIN(AA$1,
((INDEX(Base_Dados!AA:AA,MATCH($B217,Base_Dados!$B:$B,0))-MIN(Base_Dados!AA$5:AA$98)) /
(IF(MAX(Base_Dados!AA$5:AA$98)-MIN(Base_Dados!AA$5:AA$98)=0,1,MAX(Base_Dados!AA$5:AA$98)-MIN(Base_Dados!AA$5:AA$98)))) * AA$1)))</f>
        <v>0.1048951048951049</v>
      </c>
      <c r="AB217" s="106">
        <f>IF(INDEX(Base_Dados!AB:AB,MATCH($B217,Base_Dados!$B:$B,0))=0,0,
MAX(0, MIN(AB$1,
((INDEX(Base_Dados!AB:AB,MATCH($B217,Base_Dados!$B:$B,0))-MIN(Base_Dados!AB$5:AB$98)) /
(IF(MAX(Base_Dados!AB$5:AB$98)-MIN(Base_Dados!AB$5:AB$98)=0,1,MAX(Base_Dados!AB$5:AB$98)-MIN(Base_Dados!AB$5:AB$98)))) * AB$1)))</f>
        <v>0.22239342339238996</v>
      </c>
      <c r="AC217" s="106">
        <f>IF(INDEX(Base_Dados!AC:AC,MATCH($B217,Base_Dados!$B:$B,0))=0,0,
MAX(0, MIN(AC$1,
((INDEX(Base_Dados!AC:AC,MATCH($B217,Base_Dados!$B:$B,0))-MIN(Base_Dados!AC$5:AC$98)) /
(IF(MAX(Base_Dados!AC$5:AC$98)-MIN(Base_Dados!AC$5:AC$98)=0,1,MAX(Base_Dados!AC$5:AC$98)-MIN(Base_Dados!AC$5:AC$98)))) * AC$1)))</f>
        <v>2.6576652534206976E-2</v>
      </c>
      <c r="AD217" s="106">
        <f>IF(INDEX(Base_Dados!AD:AD,MATCH($B217,Base_Dados!$B:$B,0))=0,0,
MAX(0, MIN(AD$1,
((INDEX(Base_Dados!AD:AD,MATCH($B217,Base_Dados!$B:$B,0))-MIN(Base_Dados!AD$5:AD$98)) /
(IF(MAX(Base_Dados!AD$5:AD$98)-MIN(Base_Dados!AD$5:AD$98)=0,1,MAX(Base_Dados!AD$5:AD$98)-MIN(Base_Dados!AD$5:AD$98)))) * AD$1)))</f>
        <v>2.325099837302174E-2</v>
      </c>
      <c r="AE217" s="106">
        <f>IF(INDEX(Base_Dados!AE:AE,MATCH($B217,Base_Dados!$B:$B,0))=0,0,
MAX(0, MIN(AE$1,
((INDEX(Base_Dados!AE:AE,MATCH($B217,Base_Dados!$B:$B,0))-MIN(Base_Dados!AE$5:AE$98)) /
(IF(MAX(Base_Dados!AE$5:AE$98)-MIN(Base_Dados!AE$5:AE$98)=0,1,MAX(Base_Dados!AE$5:AE$98)-MIN(Base_Dados!AE$5:AE$98)))) * AE$1)))</f>
        <v>1.32892276715087E-2</v>
      </c>
      <c r="AF217" s="106">
        <f>IF(INDEX(Base_Dados!AF:AF,MATCH($B217,Base_Dados!$B:$B,0))=0,0,
MAX(0, MIN(AF$1,
((INDEX(Base_Dados!AF:AF,MATCH($B217,Base_Dados!$B:$B,0))-MIN(Base_Dados!AF$5:AF$98)) /
(IF(MAX(Base_Dados!AF$5:AF$98)-MIN(Base_Dados!AF$5:AF$98)=0,1,MAX(Base_Dados!AF$5:AF$98)-MIN(Base_Dados!AF$5:AF$98)))) * AF$1)))</f>
        <v>1.0941019629476394E-2</v>
      </c>
      <c r="AG217" s="106">
        <f>IF(INDEX(Base_Dados!AG:AG,MATCH($B217,Base_Dados!$B:$B,0))=0,0,
MAX(0, MIN(AG$1,
((INDEX(Base_Dados!AG:AG,MATCH($B217,Base_Dados!$B:$B,0))-MIN(Base_Dados!AG$5:AG$98)) /
(IF(MAX(Base_Dados!AG$5:AG$98)-MIN(Base_Dados!AG$5:AG$98)=0,1,MAX(Base_Dados!AG$5:AG$98)-MIN(Base_Dados!AG$5:AG$98)))) * AG$1)))</f>
        <v>1.7376652098362384E-2</v>
      </c>
      <c r="AH217" s="106">
        <f>IF(INDEX(Base_Dados!AH:AH,MATCH($B217,Base_Dados!$B:$B,0))=0,0,
MAX(0, MIN(AH$1,
((INDEX(Base_Dados!AH:AH,MATCH($B217,Base_Dados!$B:$B,0))-MIN(Base_Dados!AH$5:AH$98)) /
(IF(MAX(Base_Dados!AH$5:AH$98)-MIN(Base_Dados!AH$5:AH$98)=0,1,MAX(Base_Dados!AH$5:AH$98)-MIN(Base_Dados!AH$5:AH$98)))) * AH$1)))</f>
        <v>1.6018432810708558</v>
      </c>
      <c r="AI217" s="106">
        <f>IF(INDEX(Base_Dados!AI:AI,MATCH($B217,Base_Dados!$B:$B,0))=0,0,
MAX(0, MIN(AI$1,
((INDEX(Base_Dados!AI:AI,MATCH($B217,Base_Dados!$B:$B,0))-MIN(Base_Dados!AI$5:AI$98)) /
(IF(MAX(Base_Dados!AI$5:AI$98)-MIN(Base_Dados!AI$5:AI$98)=0,1,MAX(Base_Dados!AI$5:AI$98)-MIN(Base_Dados!AI$5:AI$98)))) * AI$1)))</f>
        <v>0.17857142857142858</v>
      </c>
      <c r="AJ217" s="106">
        <f>IF(INDEX(Base_Dados!AJ:AJ,MATCH($B217,Base_Dados!$B:$B,0))=0,0,
MAX(0, MIN(AJ$1,
((INDEX(Base_Dados!AJ:AJ,MATCH($B217,Base_Dados!$B:$B,0))-MIN(Base_Dados!AJ$5:AJ$98)) /
(IF(MAX(Base_Dados!AJ$5:AJ$98)-MIN(Base_Dados!AJ$5:AJ$98)=0,1,MAX(Base_Dados!AJ$5:AJ$98)-MIN(Base_Dados!AJ$5:AJ$98)))) * AJ$1)))</f>
        <v>0.44047619047619052</v>
      </c>
      <c r="AK217" s="106">
        <f>IF(INDEX(Base_Dados!AK:AK,MATCH($B217,Base_Dados!$B:$B,0))=0,0,
MAX(0, MIN(AK$1,
((INDEX(Base_Dados!AK:AK,MATCH($B217,Base_Dados!$B:$B,0))-MIN(Base_Dados!AK$5:AK$98)) /
(IF(MAX(Base_Dados!AK$5:AK$98)-MIN(Base_Dados!AK$5:AK$98)=0,1,MAX(Base_Dados!AK$5:AK$98)-MIN(Base_Dados!AK$5:AK$98)))) * AK$1)))</f>
        <v>1.3793103448275862E-2</v>
      </c>
      <c r="AL217" s="106">
        <f>IF(INDEX(Base_Dados!AL:AL,MATCH($B217,Base_Dados!$B:$B,0))=0,0,
MAX(0, MIN(AL$1,
((INDEX(Base_Dados!AL:AL,MATCH($B217,Base_Dados!$B:$B,0))-MIN(Base_Dados!AL$5:AL$98)) /
(IF(MAX(Base_Dados!AL$5:AL$98)-MIN(Base_Dados!AL$5:AL$98)=0,1,MAX(Base_Dados!AL$5:AL$98)-MIN(Base_Dados!AL$5:AL$98)))) * AL$1)))</f>
        <v>0</v>
      </c>
      <c r="AM217" s="106">
        <f>IF(INDEX(Base_Dados!AM:AM,MATCH($B217,Base_Dados!$B:$B,0))=0,0,
MAX(0, MIN(AM$1,
((INDEX(Base_Dados!AM:AM,MATCH($B217,Base_Dados!$B:$B,0))-MIN(Base_Dados!AM$5:AM$98)) /
(IF(MAX(Base_Dados!AM$5:AM$98)-MIN(Base_Dados!AM$5:AM$98)=0,1,MAX(Base_Dados!AM$5:AM$98)-MIN(Base_Dados!AM$5:AM$98)))) * AM$1)))</f>
        <v>3.8322112894873125E-2</v>
      </c>
      <c r="AN217" s="106">
        <f>IF(INDEX(Base_Dados!AN:AN,MATCH($B217,Base_Dados!$B:$B,0))=0,0,
MAX(0, MIN(AN$1,
((INDEX(Base_Dados!AN:AN,MATCH($B217,Base_Dados!$B:$B,0))-MIN(Base_Dados!AN$5:AN$98)) /
(IF(MAX(Base_Dados!AN$5:AN$98)-MIN(Base_Dados!AN$5:AN$98)=0,1,MAX(Base_Dados!AN$5:AN$98)-MIN(Base_Dados!AN$5:AN$98)))) * AN$1)))</f>
        <v>0.20543217286914764</v>
      </c>
      <c r="AO217" s="106">
        <f>IF(INDEX(Base_Dados!AO:AO,MATCH($B217,Base_Dados!$B:$B,0))=0,0,
MAX(0, MIN(AO$1,
((INDEX(Base_Dados!AO:AO,MATCH($B217,Base_Dados!$B:$B,0))-MIN(Base_Dados!AO$5:AO$98)) /
(IF(MAX(Base_Dados!AO$5:AO$98)-MIN(Base_Dados!AO$5:AO$98)=0,1,MAX(Base_Dados!AO$5:AO$98)-MIN(Base_Dados!AO$5:AO$98)))) * AO$1)))</f>
        <v>0</v>
      </c>
      <c r="AP217" s="106">
        <f>IF(INDEX(Base_Dados!AP:AP,MATCH($B217,Base_Dados!$B:$B,0))=0,0,
MAX(0, MIN(AP$1,
((INDEX(Base_Dados!AP:AP,MATCH($B217,Base_Dados!$B:$B,0))-MIN(Base_Dados!AP$5:AP$98)) /
(IF(MAX(Base_Dados!AP$5:AP$98)-MIN(Base_Dados!AP$5:AP$98)=0,1,MAX(Base_Dados!AP$5:AP$98)-MIN(Base_Dados!AP$5:AP$98)))) * AP$1)))</f>
        <v>0</v>
      </c>
      <c r="AQ217" s="106">
        <f>IF(INDEX(Base_Dados!AQ:AQ,MATCH($B217,Base_Dados!$B:$B,0))=0,0,
MAX(0, MIN(AQ$1,
((INDEX(Base_Dados!AQ:AQ,MATCH($B217,Base_Dados!$B:$B,0))-MIN(Base_Dados!AQ$5:AQ$98)) /
(IF(MAX(Base_Dados!AQ$5:AQ$98)-MIN(Base_Dados!AQ$5:AQ$98)=0,1,MAX(Base_Dados!AQ$5:AQ$98)-MIN(Base_Dados!AQ$5:AQ$98)))) * AQ$1)))</f>
        <v>0</v>
      </c>
      <c r="AR217" s="106">
        <f>IF(INDEX(Base_Dados!AR:AR,MATCH($B217,Base_Dados!$B:$B,0))=0,0,
MAX(0, MIN(AR$1,
((INDEX(Base_Dados!AR:AR,MATCH($B217,Base_Dados!$B:$B,0))-MIN(Base_Dados!AR$5:AR$98)) /
(IF(MAX(Base_Dados!AR$5:AR$98)-MIN(Base_Dados!AR$5:AR$98)=0,1,MAX(Base_Dados!AR$5:AR$98)-MIN(Base_Dados!AR$5:AR$98)))) * AR$1)))</f>
        <v>0.16129032258064516</v>
      </c>
      <c r="AS217" s="106">
        <f>IF(INDEX(Base_Dados!AS:AS,MATCH($B217,Base_Dados!$B:$B,0))=0,0,
MAX(0, MIN(AS$1,
((INDEX(Base_Dados!AS:AS,MATCH($B217,Base_Dados!$B:$B,0))-MIN(Base_Dados!AS$5:AS$98)) /
(IF(MAX(Base_Dados!AS$5:AS$98)-MIN(Base_Dados!AS$5:AS$98)=0,1,MAX(Base_Dados!AS$5:AS$98)-MIN(Base_Dados!AS$5:AS$98)))) * AS$1)))</f>
        <v>0</v>
      </c>
      <c r="AT217" s="106">
        <f>IF(INDEX(Base_Dados!AT:AT,MATCH($B217,Base_Dados!$B:$B,0))=0,0,
MAX(0, MIN(AT$1,
((INDEX(Base_Dados!AT:AT,MATCH($B217,Base_Dados!$B:$B,0))-MIN(Base_Dados!AT$5:AT$98)) /
(IF(MAX(Base_Dados!AT$5:AT$98)-MIN(Base_Dados!AT$5:AT$98)=0,1,MAX(Base_Dados!AT$5:AT$98)-MIN(Base_Dados!AT$5:AT$98)))) * AT$1)))</f>
        <v>0</v>
      </c>
      <c r="AU217" s="106">
        <f>IF(INDEX(Base_Dados!AU:AU,MATCH($B217,Base_Dados!$B:$B,0))=0,0,
MAX(0, MIN(AU$1,
((INDEX(Base_Dados!AU:AU,MATCH($B217,Base_Dados!$B:$B,0))-MIN(Base_Dados!AU$5:AU$98)) /
(IF(MAX(Base_Dados!AU$5:AU$98)-MIN(Base_Dados!AU$5:AU$98)=0,1,MAX(Base_Dados!AU$5:AU$98)-MIN(Base_Dados!AU$5:AU$98)))) * AU$1)))</f>
        <v>0</v>
      </c>
      <c r="AV217" s="106">
        <f>IF(INDEX(Base_Dados!AV:AV,MATCH($B217,Base_Dados!$B:$B,0))=0,0,
MAX(0, MIN(AV$1,
((INDEX(Base_Dados!AV:AV,MATCH($B217,Base_Dados!$B:$B,0))-MIN(Base_Dados!AV$5:AV$98)) /
(IF(MAX(Base_Dados!AV$5:AV$98)-MIN(Base_Dados!AV$5:AV$98)=0,1,MAX(Base_Dados!AV$5:AV$98)-MIN(Base_Dados!AV$5:AV$98)))) * AV$1)))</f>
        <v>0</v>
      </c>
      <c r="AW217" s="106">
        <f>IF(INDEX(Base_Dados!AW:AW,MATCH($B217,Base_Dados!$B:$B,0))=0,0,
MAX(0, MIN(AW$1,
((INDEX(Base_Dados!AW:AW,MATCH($B217,Base_Dados!$B:$B,0))-MIN(Base_Dados!AW$5:AW$98)) /
(IF(MAX(Base_Dados!AW$5:AW$98)-MIN(Base_Dados!AW$5:AW$98)=0,1,MAX(Base_Dados!AW$5:AW$98)-MIN(Base_Dados!AW$5:AW$98)))) * AW$1)))</f>
        <v>0.14705882352941177</v>
      </c>
      <c r="AX217" s="106">
        <f>IF(INDEX(Base_Dados!AX:AX,MATCH($B217,Base_Dados!$B:$B,0))=0,0,
MAX(0, MIN(AX$1,
((INDEX(Base_Dados!AX:AX,MATCH($B217,Base_Dados!$B:$B,0))-MIN(Base_Dados!AX$5:AX$98)) /
(IF(MAX(Base_Dados!AX$5:AX$98)-MIN(Base_Dados!AX$5:AX$98)=0,1,MAX(Base_Dados!AX$5:AX$98)-MIN(Base_Dados!AX$5:AX$98)))) * AX$1)))</f>
        <v>9.8170646557743324E-2</v>
      </c>
      <c r="AY217" s="106">
        <f>IF(INDEX(Base_Dados!AY:AY,MATCH($B217,Base_Dados!$B:$B,0))=0,0,
MAX(0, MIN(AY$1,
((INDEX(Base_Dados!AY:AY,MATCH($B217,Base_Dados!$B:$B,0))-MIN(Base_Dados!AY$5:AY$98)) /
(IF(MAX(Base_Dados!AY$5:AY$98)-MIN(Base_Dados!AY$5:AY$98)=0,1,MAX(Base_Dados!AY$5:AY$98)-MIN(Base_Dados!AY$5:AY$98)))) * AY$1)))</f>
        <v>5.6050115397296403E-3</v>
      </c>
      <c r="AZ217" s="106">
        <f>IF(INDEX(Base_Dados!AZ:AZ,MATCH($B217,Base_Dados!$B:$B,0))=0,0,
MAX(0, MIN(AZ$1,
((INDEX(Base_Dados!AZ:AZ,MATCH($B217,Base_Dados!$B:$B,0))-MIN(Base_Dados!AZ$5:AZ$98)) /
(IF(MAX(Base_Dados!AZ$5:AZ$98)-MIN(Base_Dados!AZ$5:AZ$98)=0,1,MAX(Base_Dados!AZ$5:AZ$98)-MIN(Base_Dados!AZ$5:AZ$98)))) * AZ$1)))</f>
        <v>0.5</v>
      </c>
      <c r="BA217" s="106">
        <f>IF(INDEX(Base_Dados!BA:BA,MATCH($B217,Base_Dados!$B:$B,0))=0,0,
MAX(0, MIN(BA$1,
((INDEX(Base_Dados!BA:BA,MATCH($B217,Base_Dados!$B:$B,0))-MIN(Base_Dados!BA$5:BA$98)) /
(IF(MAX(Base_Dados!BA$5:BA$98)-MIN(Base_Dados!BA$5:BA$98)=0,1,MAX(Base_Dados!BA$5:BA$98)-MIN(Base_Dados!BA$5:BA$98)))) * BA$1)))</f>
        <v>1.4942605297630942E-2</v>
      </c>
      <c r="BB217" s="106">
        <f>IF(INDEX(Base_Dados!BB:BB,MATCH($B217,Base_Dados!$B:$B,0))=0,0,
MAX(0, MIN(BB$1,
((INDEX(Base_Dados!BB:BB,MATCH($B217,Base_Dados!$B:$B,0))-MIN(Base_Dados!BB$5:BB$98)) /
(IF(MAX(Base_Dados!BB$5:BB$98)-MIN(Base_Dados!BB$5:BB$98)=0,1,MAX(Base_Dados!BB$5:BB$98)-MIN(Base_Dados!BB$5:BB$98)))) * BB$1)))</f>
        <v>4.8057955350179163E-2</v>
      </c>
      <c r="BC217" s="106">
        <f>IF(INDEX(Base_Dados!BC:BC,MATCH($B217,Base_Dados!$B:$B,0))=0,0,
MAX(0, MIN(BC$1,
((INDEX(Base_Dados!BC:BC,MATCH($B217,Base_Dados!$B:$B,0))-MIN(Base_Dados!BC$5:BC$98)) /
(IF(MAX(Base_Dados!BC$5:BC$98)-MIN(Base_Dados!BC$5:BC$98)=0,1,MAX(Base_Dados!BC$5:BC$98)-MIN(Base_Dados!BC$5:BC$98)))) * BC$1)))</f>
        <v>8.8876918933476975E-3</v>
      </c>
      <c r="BD217" s="106">
        <f>IF(INDEX(Base_Dados!BD:BD,MATCH($B217,Base_Dados!$B:$B,0))=0,0,
MAX(0, MIN(BD$1,
((INDEX(Base_Dados!BD:BD,MATCH($B217,Base_Dados!$B:$B,0))-MIN(Base_Dados!BD$5:BD$98)) /
(IF(MAX(Base_Dados!BD$5:BD$98)-MIN(Base_Dados!BD$5:BD$98)=0,1,MAX(Base_Dados!BD$5:BD$98)-MIN(Base_Dados!BD$5:BD$98)))) * BD$1)))</f>
        <v>1.1010317845024582E-2</v>
      </c>
      <c r="BE217" s="106">
        <f>IF(INDEX(Base_Dados!BE:BE,MATCH($B217,Base_Dados!$B:$B,0))=0,0,
MAX(0, MIN(BE$1,
((INDEX(Base_Dados!BE:BE,MATCH($B217,Base_Dados!$B:$B,0))-MIN(Base_Dados!BE$5:BE$98)) /
(IF(MAX(Base_Dados!BE$5:BE$98)-MIN(Base_Dados!BE$5:BE$98)=0,1,MAX(Base_Dados!BE$5:BE$98)-MIN(Base_Dados!BE$5:BE$98)))) * BE$1)))</f>
        <v>1.0035122930255895E-2</v>
      </c>
      <c r="BF217" s="106">
        <f>IF(INDEX(Base_Dados!BF:BF,MATCH($B217,Base_Dados!$B:$B,0))=0,0,
MAX(0, MIN(BF$1,
((INDEX(Base_Dados!BF:BF,MATCH($B217,Base_Dados!$B:$B,0))-MIN(Base_Dados!BF$5:BF$98)) /
(IF(MAX(Base_Dados!BF$5:BF$98)-MIN(Base_Dados!BF$5:BF$98)=0,1,MAX(Base_Dados!BF$5:BF$98)-MIN(Base_Dados!BF$5:BF$98)))) * BF$1)))</f>
        <v>7.792207792207792E-2</v>
      </c>
      <c r="BG217" s="106">
        <f>IF(INDEX(Base_Dados!BG:BG,MATCH($B217,Base_Dados!$B:$B,0))=0,0,
MAX(0, MIN(BG$1,
((INDEX(Base_Dados!BG:BG,MATCH($B217,Base_Dados!$B:$B,0))-MIN(Base_Dados!BG$5:BG$98)) /
(IF(MAX(Base_Dados!BG$5:BG$98)-MIN(Base_Dados!BG$5:BG$98)=0,1,MAX(Base_Dados!BG$5:BG$98)-MIN(Base_Dados!BG$5:BG$98)))) * BG$1)))</f>
        <v>5.225752508361204E-2</v>
      </c>
      <c r="BH217" s="106">
        <f>IF(INDEX(Base_Dados!BH:BH,MATCH($B217,Base_Dados!$B:$B,0))=0,0,
MAX(0, MIN(BH$1,
((INDEX(Base_Dados!BH:BH,MATCH($B217,Base_Dados!$B:$B,0))-MIN(Base_Dados!BH$5:BH$98)) /
(IF(MAX(Base_Dados!BH$5:BH$98)-MIN(Base_Dados!BH$5:BH$98)=0,1,MAX(Base_Dados!BH$5:BH$98)-MIN(Base_Dados!BH$5:BH$98)))) * BH$1)))</f>
        <v>6.5934065934065936E-2</v>
      </c>
      <c r="BI217" s="106">
        <f>IF(INDEX(Base_Dados!BI:BI,MATCH($B217,Base_Dados!$B:$B,0))=0,0,
MAX(0, MIN(BI$1,
((INDEX(Base_Dados!BI:BI,MATCH($B217,Base_Dados!$B:$B,0))-MIN(Base_Dados!BI$5:BI$98)) /
(IF(MAX(Base_Dados!BI$5:BI$98)-MIN(Base_Dados!BI$5:BI$98)=0,1,MAX(Base_Dados!BI$5:BI$98)-MIN(Base_Dados!BI$5:BI$98)))) * BI$1)))</f>
        <v>2.1840873634945399E-2</v>
      </c>
      <c r="BJ217" s="106">
        <f>IF(INDEX(Base_Dados!BJ:BJ,MATCH($B217,Base_Dados!$B:$B,0))=0,0,
MAX(0, MIN(BJ$1,
((INDEX(Base_Dados!BJ:BJ,MATCH($B217,Base_Dados!$B:$B,0))-MIN(Base_Dados!BJ$5:BJ$98)) /
(IF(MAX(Base_Dados!BJ$5:BJ$98)-MIN(Base_Dados!BJ$5:BJ$98)=0,1,MAX(Base_Dados!BJ$5:BJ$98)-MIN(Base_Dados!BJ$5:BJ$98)))) * BJ$1)))</f>
        <v>4.2105263157894736E-2</v>
      </c>
      <c r="BK217" s="106">
        <f>IF(INDEX(Base_Dados!BK:BK,MATCH($B217,Base_Dados!$B:$B,0))=0,0,
MAX(0, MIN(BK$1,
((INDEX(Base_Dados!BK:BK,MATCH($B217,Base_Dados!$B:$B,0))-MIN(Base_Dados!BK$5:BK$98)) /
(IF(MAX(Base_Dados!BK$5:BK$98)-MIN(Base_Dados!BK$5:BK$98)=0,1,MAX(Base_Dados!BK$5:BK$98)-MIN(Base_Dados!BK$5:BK$98)))) * BK$1)))</f>
        <v>3.5714285714285712E-2</v>
      </c>
      <c r="BL217" s="106">
        <f>IF(INDEX(Base_Dados!BL:BL,MATCH($B217,Base_Dados!$B:$B,0))=0,0,
MAX(0, MIN(BL$1,
((INDEX(Base_Dados!BL:BL,MATCH($B217,Base_Dados!$B:$B,0))-MIN(Base_Dados!BL$5:BL$98)) /
(IF(MAX(Base_Dados!BL$5:BL$98)-MIN(Base_Dados!BL$5:BL$98)=0,1,MAX(Base_Dados!BL$5:BL$98)-MIN(Base_Dados!BL$5:BL$98)))) * BL$1)))</f>
        <v>3.7459283387622153E-2</v>
      </c>
      <c r="BM217" s="106">
        <f>IF(INDEX(Base_Dados!BM:BM,MATCH($B217,Base_Dados!$B:$B,0))=0,0,
MAX(0, MIN(BM$1,
((INDEX(Base_Dados!BM:BM,MATCH($B217,Base_Dados!$B:$B,0))-MIN(Base_Dados!BM$5:BM$98)) /
(IF(MAX(Base_Dados!BM$5:BM$98)-MIN(Base_Dados!BM$5:BM$98)=0,1,MAX(Base_Dados!BM$5:BM$98)-MIN(Base_Dados!BM$5:BM$98)))) * BM$1)))</f>
        <v>0.75262129020792701</v>
      </c>
      <c r="BN217" s="106">
        <f>IF(INDEX(Base_Dados!BN:BN,MATCH($B217,Base_Dados!$B:$B,0))=0,0,
MAX(0, MIN(BN$1,
((INDEX(Base_Dados!BN:BN,MATCH($B217,Base_Dados!$B:$B,0))-MIN(Base_Dados!BN$5:BN$98)) /
(IF(MAX(Base_Dados!BN$5:BN$98)-MIN(Base_Dados!BN$5:BN$98)=0,1,MAX(Base_Dados!BN$5:BN$98)-MIN(Base_Dados!BN$5:BN$98)))) * BN$1)))</f>
        <v>0.87413824630707271</v>
      </c>
      <c r="BO217" s="106">
        <f>IF(INDEX(Base_Dados!BO:BO,MATCH($B217,Base_Dados!$B:$B,0))=0,0,
MAX(0, MIN(BO$1,
((INDEX(Base_Dados!BO:BO,MATCH($B217,Base_Dados!$B:$B,0))-MIN(Base_Dados!BO$5:BO$98)) /
(IF(MAX(Base_Dados!BO$5:BO$98)-MIN(Base_Dados!BO$5:BO$98)=0,1,MAX(Base_Dados!BO$5:BO$98)-MIN(Base_Dados!BO$5:BO$98)))) * BO$1)))</f>
        <v>8.6206896551724137E-3</v>
      </c>
      <c r="BP217" s="106">
        <f t="shared" si="12"/>
        <v>11.267315934479198</v>
      </c>
      <c r="BQ217" s="111">
        <f t="shared" si="13"/>
        <v>0.39272035129802824</v>
      </c>
      <c r="BR217" s="112">
        <f t="shared" si="14"/>
        <v>7.8212037820004965E-2</v>
      </c>
      <c r="BS217" s="113">
        <f t="shared" si="15"/>
        <v>11.189103896659192</v>
      </c>
    </row>
    <row r="218" spans="1:71">
      <c r="A218" s="21">
        <v>28007</v>
      </c>
      <c r="B218" s="21" t="s">
        <v>693</v>
      </c>
      <c r="C218" s="21" t="s">
        <v>682</v>
      </c>
      <c r="D218" s="105">
        <f>IF(INDEX(Base_Dados!D:D,MATCH($B218,Base_Dados!$B:$B,0))=0,0,
MAX(0, MIN(D$1,
((INDEX(Base_Dados!D:D,MATCH($B218,Base_Dados!$B:$B,0))-MIN(Base_Dados!D$5:D$98)) /
(IF(MAX(Base_Dados!D$5:D$98)-MIN(Base_Dados!D$5:D$98)=0,1,MAX(Base_Dados!D$5:D$98)-MIN(Base_Dados!D$5:D$98)))) * D$1)))</f>
        <v>0.16369505612844534</v>
      </c>
      <c r="E218" s="106">
        <f>IF(INDEX(Base_Dados!E:E,MATCH($B218,Base_Dados!$B:$B,0))=0,0,
MAX(0, MIN(E$1,
((INDEX(Base_Dados!E:E,MATCH($B218,Base_Dados!$B:$B,0))-MIN(Base_Dados!E$5:E$98)) /
(IF(MAX(Base_Dados!E$5:E$98)-MIN(Base_Dados!E$5:E$98)=0,1,MAX(Base_Dados!E$5:E$98)-MIN(Base_Dados!E$5:E$98)))) * E$1)))</f>
        <v>5.0953142721298E-2</v>
      </c>
      <c r="F218" s="106">
        <f>IF(INDEX(Base_Dados!F:F,MATCH($B218,Base_Dados!$B:$B,0))=0,0,
MAX(0, MIN(F$1,
((INDEX(Base_Dados!F:F,MATCH($B218,Base_Dados!$B:$B,0))-MIN(Base_Dados!F$5:F$98)) /
(IF(MAX(Base_Dados!F$5:F$98)-MIN(Base_Dados!F$5:F$98)=0,1,MAX(Base_Dados!F$5:F$98)-MIN(Base_Dados!F$5:F$98)))) * F$1)))</f>
        <v>4.7569569077890922E-2</v>
      </c>
      <c r="G218" s="106">
        <f>IF(INDEX(Base_Dados!G:G,MATCH($B218,Base_Dados!$B:$B,0))=0,0,
MAX(0, MIN(G$1,
((INDEX(Base_Dados!G:G,MATCH($B218,Base_Dados!$B:$B,0))-MIN(Base_Dados!G$5:G$98)) /
(IF(MAX(Base_Dados!G$5:G$98)-MIN(Base_Dados!G$5:G$98)=0,1,MAX(Base_Dados!G$5:G$98)-MIN(Base_Dados!G$5:G$98)))) * G$1)))</f>
        <v>4.6680741262022048E-2</v>
      </c>
      <c r="H218" s="106">
        <f>IF(INDEX(Base_Dados!H:H,MATCH($B218,Base_Dados!$B:$B,0))=0,0,
MAX(0, MIN(H$1,
((INDEX(Base_Dados!H:H,MATCH($B218,Base_Dados!$B:$B,0))-MIN(Base_Dados!H$5:H$98)) /
(IF(MAX(Base_Dados!H$5:H$98)-MIN(Base_Dados!H$5:H$98)=0,1,MAX(Base_Dados!H$5:H$98)-MIN(Base_Dados!H$5:H$98)))) * H$1)))</f>
        <v>4.5600304121290729E-2</v>
      </c>
      <c r="I218" s="106">
        <f>IF(INDEX(Base_Dados!I:I,MATCH($B218,Base_Dados!$B:$B,0))=0,0,
MAX(0, MIN(I$1,
((INDEX(Base_Dados!I:I,MATCH($B218,Base_Dados!$B:$B,0))-MIN(Base_Dados!I$5:I$98)) /
(IF(MAX(Base_Dados!I$5:I$98)-MIN(Base_Dados!I$5:I$98)=0,1,MAX(Base_Dados!I$5:I$98)-MIN(Base_Dados!I$5:I$98)))) * I$1)))</f>
        <v>5.3992038220007491E-2</v>
      </c>
      <c r="J218" s="106">
        <f>IF(INDEX(Base_Dados!J:J,MATCH($B218,Base_Dados!$B:$B,0))=0,0,
MAX(0, MIN(J$1,
((INDEX(Base_Dados!J:J,MATCH($B218,Base_Dados!$B:$B,0))-MIN(Base_Dados!J$5:J$98)) /
(IF(MAX(Base_Dados!J$5:J$98)-MIN(Base_Dados!J$5:J$98)=0,1,MAX(Base_Dados!J$5:J$98)-MIN(Base_Dados!J$5:J$98)))) * J$1)))</f>
        <v>5.9326063942915452E-2</v>
      </c>
      <c r="K218" s="106">
        <f>IF(INDEX(Base_Dados!K:K,MATCH($B218,Base_Dados!$B:$B,0))=0,0,
MAX(0, MIN(K$1,
((INDEX(Base_Dados!K:K,MATCH($B218,Base_Dados!$B:$B,0))-MIN(Base_Dados!K$5:K$98)) /
(IF(MAX(Base_Dados!K$5:K$98)-MIN(Base_Dados!K$5:K$98)=0,1,MAX(Base_Dados!K$5:K$98)-MIN(Base_Dados!K$5:K$98)))) * K$1)))</f>
        <v>5.8832737030411447E-2</v>
      </c>
      <c r="L218" s="106">
        <f>IF(INDEX(Base_Dados!L:L,MATCH($B218,Base_Dados!$B:$B,0))=0,0,
MAX(0, MIN(L$1,
((INDEX(Base_Dados!L:L,MATCH($B218,Base_Dados!$B:$B,0))-MIN(Base_Dados!L$5:L$98)) /
(IF(MAX(Base_Dados!L$5:L$98)-MIN(Base_Dados!L$5:L$98)=0,1,MAX(Base_Dados!L$5:L$98)-MIN(Base_Dados!L$5:L$98)))) * L$1)))</f>
        <v>7.0557685363736244E-2</v>
      </c>
      <c r="M218" s="106">
        <f>IF(INDEX(Base_Dados!M:M,MATCH($B218,Base_Dados!$B:$B,0))=0,0,
MAX(0, MIN(M$1,
((INDEX(Base_Dados!M:M,MATCH($B218,Base_Dados!$B:$B,0))-MIN(Base_Dados!M$5:M$98)) /
(IF(MAX(Base_Dados!M$5:M$98)-MIN(Base_Dados!M$5:M$98)=0,1,MAX(Base_Dados!M$5:M$98)-MIN(Base_Dados!M$5:M$98)))) * M$1)))</f>
        <v>6.4781341107871718E-2</v>
      </c>
      <c r="N218" s="106">
        <f>IF(INDEX(Base_Dados!N:N,MATCH($B218,Base_Dados!$B:$B,0))=0,0,
MAX(0, MIN(N$1,
((INDEX(Base_Dados!N:N,MATCH($B218,Base_Dados!$B:$B,0))-MIN(Base_Dados!N$5:N$98)) /
(IF(MAX(Base_Dados!N$5:N$98)-MIN(Base_Dados!N$5:N$98)=0,1,MAX(Base_Dados!N$5:N$98)-MIN(Base_Dados!N$5:N$98)))) * N$1)))</f>
        <v>7.28593570676416E-2</v>
      </c>
      <c r="O218" s="106">
        <f>IF(INDEX(Base_Dados!O:O,MATCH($B218,Base_Dados!$B:$B,0))=0,0,
MAX(0, MIN(O$1,
((INDEX(Base_Dados!O:O,MATCH($B218,Base_Dados!$B:$B,0))-MIN(Base_Dados!O$5:O$98)) /
(IF(MAX(Base_Dados!O$5:O$98)-MIN(Base_Dados!O$5:O$98)=0,1,MAX(Base_Dados!O$5:O$98)-MIN(Base_Dados!O$5:O$98)))) * O$1)))</f>
        <v>9.1142204136239482E-2</v>
      </c>
      <c r="P218" s="106">
        <f>IF(INDEX(Base_Dados!P:P,MATCH($B218,Base_Dados!$B:$B,0))=0,0,
MAX(0, MIN(P$1,
((INDEX(Base_Dados!P:P,MATCH($B218,Base_Dados!$B:$B,0))-MIN(Base_Dados!P$5:P$98)) /
(IF(MAX(Base_Dados!P$5:P$98)-MIN(Base_Dados!P$5:P$98)=0,1,MAX(Base_Dados!P$5:P$98)-MIN(Base_Dados!P$5:P$98)))) * P$1)))</f>
        <v>2.8861218962905548E-2</v>
      </c>
      <c r="Q218" s="106">
        <f>IF(INDEX(Base_Dados!Q:Q,MATCH($B218,Base_Dados!$B:$B,0))=0,0,
MAX(0, MIN(Q$1,
((INDEX(Base_Dados!Q:Q,MATCH($B218,Base_Dados!$B:$B,0))-MIN(Base_Dados!Q$5:Q$98)) /
(IF(MAX(Base_Dados!Q$5:Q$98)-MIN(Base_Dados!Q$5:Q$98)=0,1,MAX(Base_Dados!Q$5:Q$98)-MIN(Base_Dados!Q$5:Q$98)))) * Q$1)))</f>
        <v>1.1979358643568005E-2</v>
      </c>
      <c r="R218" s="106">
        <f>IF(INDEX(Base_Dados!R:R,MATCH($B218,Base_Dados!$B:$B,0))=0,0,
MAX(0, MIN(R$1,
((INDEX(Base_Dados!R:R,MATCH($B218,Base_Dados!$B:$B,0))-MIN(Base_Dados!R$5:R$98)) /
(IF(MAX(Base_Dados!R$5:R$98)-MIN(Base_Dados!R$5:R$98)=0,1,MAX(Base_Dados!R$5:R$98)-MIN(Base_Dados!R$5:R$98)))) * R$1)))</f>
        <v>1.4835645405932045E-2</v>
      </c>
      <c r="S218" s="106">
        <f>IF(INDEX(Base_Dados!S:S,MATCH($B218,Base_Dados!$B:$B,0))=0,0,
MAX(0, MIN(S$1,
((INDEX(Base_Dados!S:S,MATCH($B218,Base_Dados!$B:$B,0))-MIN(Base_Dados!S$5:S$98)) /
(IF(MAX(Base_Dados!S$5:S$98)-MIN(Base_Dados!S$5:S$98)=0,1,MAX(Base_Dados!S$5:S$98)-MIN(Base_Dados!S$5:S$98)))) * S$1)))</f>
        <v>1.5090241893207519E-2</v>
      </c>
      <c r="T218" s="106">
        <f>IF(INDEX(Base_Dados!T:T,MATCH($B218,Base_Dados!$B:$B,0))=0,0,
MAX(0, MIN(T$1,
((INDEX(Base_Dados!T:T,MATCH($B218,Base_Dados!$B:$B,0))-MIN(Base_Dados!T$5:T$98)) /
(IF(MAX(Base_Dados!T$5:T$98)-MIN(Base_Dados!T$5:T$98)=0,1,MAX(Base_Dados!T$5:T$98)-MIN(Base_Dados!T$5:T$98)))) * T$1)))</f>
        <v>0.60867655785754327</v>
      </c>
      <c r="U218" s="106">
        <f>IF(INDEX(Base_Dados!U:U,MATCH($B218,Base_Dados!$B:$B,0))=0,0,
MAX(0, MIN(U$1,
((INDEX(Base_Dados!U:U,MATCH($B218,Base_Dados!$B:$B,0))-MIN(Base_Dados!U$5:U$98)) /
(IF(MAX(Base_Dados!U$5:U$98)-MIN(Base_Dados!U$5:U$98)=0,1,MAX(Base_Dados!U$5:U$98)-MIN(Base_Dados!U$5:U$98)))) * U$1)))</f>
        <v>0.7786572465607593</v>
      </c>
      <c r="V218" s="106">
        <f>IF(INDEX(Base_Dados!V:V,MATCH($B218,Base_Dados!$B:$B,0))=0,0,
MAX(0, MIN(V$1,
((INDEX(Base_Dados!V:V,MATCH($B218,Base_Dados!$B:$B,0))-MIN(Base_Dados!V$5:V$98)) /
(IF(MAX(Base_Dados!V$5:V$98)-MIN(Base_Dados!V$5:V$98)=0,1,MAX(Base_Dados!V$5:V$98)-MIN(Base_Dados!V$5:V$98)))) * V$1)))</f>
        <v>1.7842461982190725E-2</v>
      </c>
      <c r="W218" s="106">
        <f>IF(INDEX(Base_Dados!W:W,MATCH($B218,Base_Dados!$B:$B,0))=0,0,
MAX(0, MIN(W$1,
((INDEX(Base_Dados!W:W,MATCH($B218,Base_Dados!$B:$B,0))-MIN(Base_Dados!W$5:W$98)) /
(IF(MAX(Base_Dados!W$5:W$98)-MIN(Base_Dados!W$5:W$98)=0,1,MAX(Base_Dados!W$5:W$98)-MIN(Base_Dados!W$5:W$98)))) * W$1)))</f>
        <v>2.1486829915500372</v>
      </c>
      <c r="X218" s="106">
        <f>IF(INDEX(Base_Dados!X:X,MATCH($B218,Base_Dados!$B:$B,0))=0,0,
MAX(0, MIN(X$1,
((INDEX(Base_Dados!X:X,MATCH($B218,Base_Dados!$B:$B,0))-MIN(Base_Dados!X$5:X$98)) /
(IF(MAX(Base_Dados!X$5:X$98)-MIN(Base_Dados!X$5:X$98)=0,1,MAX(Base_Dados!X$5:X$98)-MIN(Base_Dados!X$5:X$98)))) * X$1)))</f>
        <v>0</v>
      </c>
      <c r="Y218" s="106">
        <f>IF(INDEX(Base_Dados!Y:Y,MATCH($B218,Base_Dados!$B:$B,0))=0,0,
MAX(0, MIN(Y$1,
((INDEX(Base_Dados!Y:Y,MATCH($B218,Base_Dados!$B:$B,0))-MIN(Base_Dados!Y$5:Y$98)) /
(IF(MAX(Base_Dados!Y$5:Y$98)-MIN(Base_Dados!Y$5:Y$98)=0,1,MAX(Base_Dados!Y$5:Y$98)-MIN(Base_Dados!Y$5:Y$98)))) * Y$1)))</f>
        <v>0</v>
      </c>
      <c r="Z218" s="106">
        <f>IF(INDEX(Base_Dados!Z:Z,MATCH($B218,Base_Dados!$B:$B,0))=0,0,
MAX(0, MIN(Z$1,
((INDEX(Base_Dados!Z:Z,MATCH($B218,Base_Dados!$B:$B,0))-MIN(Base_Dados!Z$5:Z$98)) /
(IF(MAX(Base_Dados!Z$5:Z$98)-MIN(Base_Dados!Z$5:Z$98)=0,1,MAX(Base_Dados!Z$5:Z$98)-MIN(Base_Dados!Z$5:Z$98)))) * Z$1)))</f>
        <v>0</v>
      </c>
      <c r="AA218" s="106">
        <f>IF(INDEX(Base_Dados!AA:AA,MATCH($B218,Base_Dados!$B:$B,0))=0,0,
MAX(0, MIN(AA$1,
((INDEX(Base_Dados!AA:AA,MATCH($B218,Base_Dados!$B:$B,0))-MIN(Base_Dados!AA$5:AA$98)) /
(IF(MAX(Base_Dados!AA$5:AA$98)-MIN(Base_Dados!AA$5:AA$98)=0,1,MAX(Base_Dados!AA$5:AA$98)-MIN(Base_Dados!AA$5:AA$98)))) * AA$1)))</f>
        <v>0</v>
      </c>
      <c r="AB218" s="106">
        <f>IF(INDEX(Base_Dados!AB:AB,MATCH($B218,Base_Dados!$B:$B,0))=0,0,
MAX(0, MIN(AB$1,
((INDEX(Base_Dados!AB:AB,MATCH($B218,Base_Dados!$B:$B,0))-MIN(Base_Dados!AB$5:AB$98)) /
(IF(MAX(Base_Dados!AB$5:AB$98)-MIN(Base_Dados!AB$5:AB$98)=0,1,MAX(Base_Dados!AB$5:AB$98)-MIN(Base_Dados!AB$5:AB$98)))) * AB$1)))</f>
        <v>0</v>
      </c>
      <c r="AC218" s="106">
        <f>IF(INDEX(Base_Dados!AC:AC,MATCH($B218,Base_Dados!$B:$B,0))=0,0,
MAX(0, MIN(AC$1,
((INDEX(Base_Dados!AC:AC,MATCH($B218,Base_Dados!$B:$B,0))-MIN(Base_Dados!AC$5:AC$98)) /
(IF(MAX(Base_Dados!AC$5:AC$98)-MIN(Base_Dados!AC$5:AC$98)=0,1,MAX(Base_Dados!AC$5:AC$98)-MIN(Base_Dados!AC$5:AC$98)))) * AC$1)))</f>
        <v>1.4489786085951049E-2</v>
      </c>
      <c r="AD218" s="106">
        <f>IF(INDEX(Base_Dados!AD:AD,MATCH($B218,Base_Dados!$B:$B,0))=0,0,
MAX(0, MIN(AD$1,
((INDEX(Base_Dados!AD:AD,MATCH($B218,Base_Dados!$B:$B,0))-MIN(Base_Dados!AD$5:AD$98)) /
(IF(MAX(Base_Dados!AD$5:AD$98)-MIN(Base_Dados!AD$5:AD$98)=0,1,MAX(Base_Dados!AD$5:AD$98)-MIN(Base_Dados!AD$5:AD$98)))) * AD$1)))</f>
        <v>1.4953409258985358E-2</v>
      </c>
      <c r="AE218" s="106">
        <f>IF(INDEX(Base_Dados!AE:AE,MATCH($B218,Base_Dados!$B:$B,0))=0,0,
MAX(0, MIN(AE$1,
((INDEX(Base_Dados!AE:AE,MATCH($B218,Base_Dados!$B:$B,0))-MIN(Base_Dados!AE$5:AE$98)) /
(IF(MAX(Base_Dados!AE$5:AE$98)-MIN(Base_Dados!AE$5:AE$98)=0,1,MAX(Base_Dados!AE$5:AE$98)-MIN(Base_Dados!AE$5:AE$98)))) * AE$1)))</f>
        <v>1.0053214439810155E-2</v>
      </c>
      <c r="AF218" s="106">
        <f>IF(INDEX(Base_Dados!AF:AF,MATCH($B218,Base_Dados!$B:$B,0))=0,0,
MAX(0, MIN(AF$1,
((INDEX(Base_Dados!AF:AF,MATCH($B218,Base_Dados!$B:$B,0))-MIN(Base_Dados!AF$5:AF$98)) /
(IF(MAX(Base_Dados!AF$5:AF$98)-MIN(Base_Dados!AF$5:AF$98)=0,1,MAX(Base_Dados!AF$5:AF$98)-MIN(Base_Dados!AF$5:AF$98)))) * AF$1)))</f>
        <v>9.1941341424171385E-3</v>
      </c>
      <c r="AG218" s="106">
        <f>IF(INDEX(Base_Dados!AG:AG,MATCH($B218,Base_Dados!$B:$B,0))=0,0,
MAX(0, MIN(AG$1,
((INDEX(Base_Dados!AG:AG,MATCH($B218,Base_Dados!$B:$B,0))-MIN(Base_Dados!AG$5:AG$98)) /
(IF(MAX(Base_Dados!AG$5:AG$98)-MIN(Base_Dados!AG$5:AG$98)=0,1,MAX(Base_Dados!AG$5:AG$98)-MIN(Base_Dados!AG$5:AG$98)))) * AG$1)))</f>
        <v>1.1979358643568005E-2</v>
      </c>
      <c r="AH218" s="106">
        <f>IF(INDEX(Base_Dados!AH:AH,MATCH($B218,Base_Dados!$B:$B,0))=0,0,
MAX(0, MIN(AH$1,
((INDEX(Base_Dados!AH:AH,MATCH($B218,Base_Dados!$B:$B,0))-MIN(Base_Dados!AH$5:AH$98)) /
(IF(MAX(Base_Dados!AH$5:AH$98)-MIN(Base_Dados!AH$5:AH$98)=0,1,MAX(Base_Dados!AH$5:AH$98)-MIN(Base_Dados!AH$5:AH$98)))) * AH$1)))</f>
        <v>1.4532689815923285</v>
      </c>
      <c r="AI218" s="106">
        <f>IF(INDEX(Base_Dados!AI:AI,MATCH($B218,Base_Dados!$B:$B,0))=0,0,
MAX(0, MIN(AI$1,
((INDEX(Base_Dados!AI:AI,MATCH($B218,Base_Dados!$B:$B,0))-MIN(Base_Dados!AI$5:AI$98)) /
(IF(MAX(Base_Dados!AI$5:AI$98)-MIN(Base_Dados!AI$5:AI$98)=0,1,MAX(Base_Dados!AI$5:AI$98)-MIN(Base_Dados!AI$5:AI$98)))) * AI$1)))</f>
        <v>0</v>
      </c>
      <c r="AJ218" s="106">
        <f>IF(INDEX(Base_Dados!AJ:AJ,MATCH($B218,Base_Dados!$B:$B,0))=0,0,
MAX(0, MIN(AJ$1,
((INDEX(Base_Dados!AJ:AJ,MATCH($B218,Base_Dados!$B:$B,0))-MIN(Base_Dados!AJ$5:AJ$98)) /
(IF(MAX(Base_Dados!AJ$5:AJ$98)-MIN(Base_Dados!AJ$5:AJ$98)=0,1,MAX(Base_Dados!AJ$5:AJ$98)-MIN(Base_Dados!AJ$5:AJ$98)))) * AJ$1)))</f>
        <v>0</v>
      </c>
      <c r="AK218" s="106">
        <f>IF(INDEX(Base_Dados!AK:AK,MATCH($B218,Base_Dados!$B:$B,0))=0,0,
MAX(0, MIN(AK$1,
((INDEX(Base_Dados!AK:AK,MATCH($B218,Base_Dados!$B:$B,0))-MIN(Base_Dados!AK$5:AK$98)) /
(IF(MAX(Base_Dados!AK$5:AK$98)-MIN(Base_Dados!AK$5:AK$98)=0,1,MAX(Base_Dados!AK$5:AK$98)-MIN(Base_Dados!AK$5:AK$98)))) * AK$1)))</f>
        <v>8.0459770114942528E-3</v>
      </c>
      <c r="AL218" s="106">
        <f>IF(INDEX(Base_Dados!AL:AL,MATCH($B218,Base_Dados!$B:$B,0))=0,0,
MAX(0, MIN(AL$1,
((INDEX(Base_Dados!AL:AL,MATCH($B218,Base_Dados!$B:$B,0))-MIN(Base_Dados!AL$5:AL$98)) /
(IF(MAX(Base_Dados!AL$5:AL$98)-MIN(Base_Dados!AL$5:AL$98)=0,1,MAX(Base_Dados!AL$5:AL$98)-MIN(Base_Dados!AL$5:AL$98)))) * AL$1)))</f>
        <v>0</v>
      </c>
      <c r="AM218" s="106">
        <f>IF(INDEX(Base_Dados!AM:AM,MATCH($B218,Base_Dados!$B:$B,0))=0,0,
MAX(0, MIN(AM$1,
((INDEX(Base_Dados!AM:AM,MATCH($B218,Base_Dados!$B:$B,0))-MIN(Base_Dados!AM$5:AM$98)) /
(IF(MAX(Base_Dados!AM$5:AM$98)-MIN(Base_Dados!AM$5:AM$98)=0,1,MAX(Base_Dados!AM$5:AM$98)-MIN(Base_Dados!AM$5:AM$98)))) * AM$1)))</f>
        <v>0</v>
      </c>
      <c r="AN218" s="106">
        <f>IF(INDEX(Base_Dados!AN:AN,MATCH($B218,Base_Dados!$B:$B,0))=0,0,
MAX(0, MIN(AN$1,
((INDEX(Base_Dados!AN:AN,MATCH($B218,Base_Dados!$B:$B,0))-MIN(Base_Dados!AN$5:AN$98)) /
(IF(MAX(Base_Dados!AN$5:AN$98)-MIN(Base_Dados!AN$5:AN$98)=0,1,MAX(Base_Dados!AN$5:AN$98)-MIN(Base_Dados!AN$5:AN$98)))) * AN$1)))</f>
        <v>0</v>
      </c>
      <c r="AO218" s="106">
        <f>IF(INDEX(Base_Dados!AO:AO,MATCH($B218,Base_Dados!$B:$B,0))=0,0,
MAX(0, MIN(AO$1,
((INDEX(Base_Dados!AO:AO,MATCH($B218,Base_Dados!$B:$B,0))-MIN(Base_Dados!AO$5:AO$98)) /
(IF(MAX(Base_Dados!AO$5:AO$98)-MIN(Base_Dados!AO$5:AO$98)=0,1,MAX(Base_Dados!AO$5:AO$98)-MIN(Base_Dados!AO$5:AO$98)))) * AO$1)))</f>
        <v>0</v>
      </c>
      <c r="AP218" s="106">
        <f>IF(INDEX(Base_Dados!AP:AP,MATCH($B218,Base_Dados!$B:$B,0))=0,0,
MAX(0, MIN(AP$1,
((INDEX(Base_Dados!AP:AP,MATCH($B218,Base_Dados!$B:$B,0))-MIN(Base_Dados!AP$5:AP$98)) /
(IF(MAX(Base_Dados!AP$5:AP$98)-MIN(Base_Dados!AP$5:AP$98)=0,1,MAX(Base_Dados!AP$5:AP$98)-MIN(Base_Dados!AP$5:AP$98)))) * AP$1)))</f>
        <v>0</v>
      </c>
      <c r="AQ218" s="106">
        <f>IF(INDEX(Base_Dados!AQ:AQ,MATCH($B218,Base_Dados!$B:$B,0))=0,0,
MAX(0, MIN(AQ$1,
((INDEX(Base_Dados!AQ:AQ,MATCH($B218,Base_Dados!$B:$B,0))-MIN(Base_Dados!AQ$5:AQ$98)) /
(IF(MAX(Base_Dados!AQ$5:AQ$98)-MIN(Base_Dados!AQ$5:AQ$98)=0,1,MAX(Base_Dados!AQ$5:AQ$98)-MIN(Base_Dados!AQ$5:AQ$98)))) * AQ$1)))</f>
        <v>0</v>
      </c>
      <c r="AR218" s="106">
        <f>IF(INDEX(Base_Dados!AR:AR,MATCH($B218,Base_Dados!$B:$B,0))=0,0,
MAX(0, MIN(AR$1,
((INDEX(Base_Dados!AR:AR,MATCH($B218,Base_Dados!$B:$B,0))-MIN(Base_Dados!AR$5:AR$98)) /
(IF(MAX(Base_Dados!AR$5:AR$98)-MIN(Base_Dados!AR$5:AR$98)=0,1,MAX(Base_Dados!AR$5:AR$98)-MIN(Base_Dados!AR$5:AR$98)))) * AR$1)))</f>
        <v>0</v>
      </c>
      <c r="AS218" s="106">
        <f>IF(INDEX(Base_Dados!AS:AS,MATCH($B218,Base_Dados!$B:$B,0))=0,0,
MAX(0, MIN(AS$1,
((INDEX(Base_Dados!AS:AS,MATCH($B218,Base_Dados!$B:$B,0))-MIN(Base_Dados!AS$5:AS$98)) /
(IF(MAX(Base_Dados!AS$5:AS$98)-MIN(Base_Dados!AS$5:AS$98)=0,1,MAX(Base_Dados!AS$5:AS$98)-MIN(Base_Dados!AS$5:AS$98)))) * AS$1)))</f>
        <v>0</v>
      </c>
      <c r="AT218" s="106">
        <f>IF(INDEX(Base_Dados!AT:AT,MATCH($B218,Base_Dados!$B:$B,0))=0,0,
MAX(0, MIN(AT$1,
((INDEX(Base_Dados!AT:AT,MATCH($B218,Base_Dados!$B:$B,0))-MIN(Base_Dados!AT$5:AT$98)) /
(IF(MAX(Base_Dados!AT$5:AT$98)-MIN(Base_Dados!AT$5:AT$98)=0,1,MAX(Base_Dados!AT$5:AT$98)-MIN(Base_Dados!AT$5:AT$98)))) * AT$1)))</f>
        <v>0</v>
      </c>
      <c r="AU218" s="106">
        <f>IF(INDEX(Base_Dados!AU:AU,MATCH($B218,Base_Dados!$B:$B,0))=0,0,
MAX(0, MIN(AU$1,
((INDEX(Base_Dados!AU:AU,MATCH($B218,Base_Dados!$B:$B,0))-MIN(Base_Dados!AU$5:AU$98)) /
(IF(MAX(Base_Dados!AU$5:AU$98)-MIN(Base_Dados!AU$5:AU$98)=0,1,MAX(Base_Dados!AU$5:AU$98)-MIN(Base_Dados!AU$5:AU$98)))) * AU$1)))</f>
        <v>0</v>
      </c>
      <c r="AV218" s="106">
        <f>IF(INDEX(Base_Dados!AV:AV,MATCH($B218,Base_Dados!$B:$B,0))=0,0,
MAX(0, MIN(AV$1,
((INDEX(Base_Dados!AV:AV,MATCH($B218,Base_Dados!$B:$B,0))-MIN(Base_Dados!AV$5:AV$98)) /
(IF(MAX(Base_Dados!AV$5:AV$98)-MIN(Base_Dados!AV$5:AV$98)=0,1,MAX(Base_Dados!AV$5:AV$98)-MIN(Base_Dados!AV$5:AV$98)))) * AV$1)))</f>
        <v>0</v>
      </c>
      <c r="AW218" s="106">
        <f>IF(INDEX(Base_Dados!AW:AW,MATCH($B218,Base_Dados!$B:$B,0))=0,0,
MAX(0, MIN(AW$1,
((INDEX(Base_Dados!AW:AW,MATCH($B218,Base_Dados!$B:$B,0))-MIN(Base_Dados!AW$5:AW$98)) /
(IF(MAX(Base_Dados!AW$5:AW$98)-MIN(Base_Dados!AW$5:AW$98)=0,1,MAX(Base_Dados!AW$5:AW$98)-MIN(Base_Dados!AW$5:AW$98)))) * AW$1)))</f>
        <v>0</v>
      </c>
      <c r="AX218" s="106">
        <f>IF(INDEX(Base_Dados!AX:AX,MATCH($B218,Base_Dados!$B:$B,0))=0,0,
MAX(0, MIN(AX$1,
((INDEX(Base_Dados!AX:AX,MATCH($B218,Base_Dados!$B:$B,0))-MIN(Base_Dados!AX$5:AX$98)) /
(IF(MAX(Base_Dados!AX$5:AX$98)-MIN(Base_Dados!AX$5:AX$98)=0,1,MAX(Base_Dados!AX$5:AX$98)-MIN(Base_Dados!AX$5:AX$98)))) * AX$1)))</f>
        <v>0</v>
      </c>
      <c r="AY218" s="106">
        <f>IF(INDEX(Base_Dados!AY:AY,MATCH($B218,Base_Dados!$B:$B,0))=0,0,
MAX(0, MIN(AY$1,
((INDEX(Base_Dados!AY:AY,MATCH($B218,Base_Dados!$B:$B,0))-MIN(Base_Dados!AY$5:AY$98)) /
(IF(MAX(Base_Dados!AY$5:AY$98)-MIN(Base_Dados!AY$5:AY$98)=0,1,MAX(Base_Dados!AY$5:AY$98)-MIN(Base_Dados!AY$5:AY$98)))) * AY$1)))</f>
        <v>0</v>
      </c>
      <c r="AZ218" s="106">
        <f>IF(INDEX(Base_Dados!AZ:AZ,MATCH($B218,Base_Dados!$B:$B,0))=0,0,
MAX(0, MIN(AZ$1,
((INDEX(Base_Dados!AZ:AZ,MATCH($B218,Base_Dados!$B:$B,0))-MIN(Base_Dados!AZ$5:AZ$98)) /
(IF(MAX(Base_Dados!AZ$5:AZ$98)-MIN(Base_Dados!AZ$5:AZ$98)=0,1,MAX(Base_Dados!AZ$5:AZ$98)-MIN(Base_Dados!AZ$5:AZ$98)))) * AZ$1)))</f>
        <v>0</v>
      </c>
      <c r="BA218" s="106">
        <f>IF(INDEX(Base_Dados!BA:BA,MATCH($B218,Base_Dados!$B:$B,0))=0,0,
MAX(0, MIN(BA$1,
((INDEX(Base_Dados!BA:BA,MATCH($B218,Base_Dados!$B:$B,0))-MIN(Base_Dados!BA$5:BA$98)) /
(IF(MAX(Base_Dados!BA$5:BA$98)-MIN(Base_Dados!BA$5:BA$98)=0,1,MAX(Base_Dados!BA$5:BA$98)-MIN(Base_Dados!BA$5:BA$98)))) * BA$1)))</f>
        <v>1.3921268234197029E-2</v>
      </c>
      <c r="BB218" s="106">
        <f>IF(INDEX(Base_Dados!BB:BB,MATCH($B218,Base_Dados!$B:$B,0))=0,0,
MAX(0, MIN(BB$1,
((INDEX(Base_Dados!BB:BB,MATCH($B218,Base_Dados!$B:$B,0))-MIN(Base_Dados!BB$5:BB$98)) /
(IF(MAX(Base_Dados!BB$5:BB$98)-MIN(Base_Dados!BB$5:BB$98)=0,1,MAX(Base_Dados!BB$5:BB$98)-MIN(Base_Dados!BB$5:BB$98)))) * BB$1)))</f>
        <v>0.5</v>
      </c>
      <c r="BC218" s="106">
        <f>IF(INDEX(Base_Dados!BC:BC,MATCH($B218,Base_Dados!$B:$B,0))=0,0,
MAX(0, MIN(BC$1,
((INDEX(Base_Dados!BC:BC,MATCH($B218,Base_Dados!$B:$B,0))-MIN(Base_Dados!BC$5:BC$98)) /
(IF(MAX(Base_Dados!BC$5:BC$98)-MIN(Base_Dados!BC$5:BC$98)=0,1,MAX(Base_Dados!BC$5:BC$98)-MIN(Base_Dados!BC$5:BC$98)))) * BC$1)))</f>
        <v>1.2119579854565042E-2</v>
      </c>
      <c r="BD218" s="106">
        <f>IF(INDEX(Base_Dados!BD:BD,MATCH($B218,Base_Dados!$B:$B,0))=0,0,
MAX(0, MIN(BD$1,
((INDEX(Base_Dados!BD:BD,MATCH($B218,Base_Dados!$B:$B,0))-MIN(Base_Dados!BD$5:BD$98)) /
(IF(MAX(Base_Dados!BD$5:BD$98)-MIN(Base_Dados!BD$5:BD$98)=0,1,MAX(Base_Dados!BD$5:BD$98)-MIN(Base_Dados!BD$5:BD$98)))) * BD$1)))</f>
        <v>4.4318260508275052E-3</v>
      </c>
      <c r="BE218" s="106">
        <f>IF(INDEX(Base_Dados!BE:BE,MATCH($B218,Base_Dados!$B:$B,0))=0,0,
MAX(0, MIN(BE$1,
((INDEX(Base_Dados!BE:BE,MATCH($B218,Base_Dados!$B:$B,0))-MIN(Base_Dados!BE$5:BE$98)) /
(IF(MAX(Base_Dados!BE$5:BE$98)-MIN(Base_Dados!BE$5:BE$98)=0,1,MAX(Base_Dados!BE$5:BE$98)-MIN(Base_Dados!BE$5:BE$98)))) * BE$1)))</f>
        <v>4.8670346211741093E-2</v>
      </c>
      <c r="BF218" s="106">
        <f>IF(INDEX(Base_Dados!BF:BF,MATCH($B218,Base_Dados!$B:$B,0))=0,0,
MAX(0, MIN(BF$1,
((INDEX(Base_Dados!BF:BF,MATCH($B218,Base_Dados!$B:$B,0))-MIN(Base_Dados!BF$5:BF$98)) /
(IF(MAX(Base_Dados!BF$5:BF$98)-MIN(Base_Dados!BF$5:BF$98)=0,1,MAX(Base_Dados!BF$5:BF$98)-MIN(Base_Dados!BF$5:BF$98)))) * BF$1)))</f>
        <v>0</v>
      </c>
      <c r="BG218" s="106">
        <f>IF(INDEX(Base_Dados!BG:BG,MATCH($B218,Base_Dados!$B:$B,0))=0,0,
MAX(0, MIN(BG$1,
((INDEX(Base_Dados!BG:BG,MATCH($B218,Base_Dados!$B:$B,0))-MIN(Base_Dados!BG$5:BG$98)) /
(IF(MAX(Base_Dados!BG$5:BG$98)-MIN(Base_Dados!BG$5:BG$98)=0,1,MAX(Base_Dados!BG$5:BG$98)-MIN(Base_Dados!BG$5:BG$98)))) * BG$1)))</f>
        <v>0</v>
      </c>
      <c r="BH218" s="106">
        <f>IF(INDEX(Base_Dados!BH:BH,MATCH($B218,Base_Dados!$B:$B,0))=0,0,
MAX(0, MIN(BH$1,
((INDEX(Base_Dados!BH:BH,MATCH($B218,Base_Dados!$B:$B,0))-MIN(Base_Dados!BH$5:BH$98)) /
(IF(MAX(Base_Dados!BH$5:BH$98)-MIN(Base_Dados!BH$5:BH$98)=0,1,MAX(Base_Dados!BH$5:BH$98)-MIN(Base_Dados!BH$5:BH$98)))) * BH$1)))</f>
        <v>5.4945054945054944E-2</v>
      </c>
      <c r="BI218" s="106">
        <f>IF(INDEX(Base_Dados!BI:BI,MATCH($B218,Base_Dados!$B:$B,0))=0,0,
MAX(0, MIN(BI$1,
((INDEX(Base_Dados!BI:BI,MATCH($B218,Base_Dados!$B:$B,0))-MIN(Base_Dados!BI$5:BI$98)) /
(IF(MAX(Base_Dados!BI$5:BI$98)-MIN(Base_Dados!BI$5:BI$98)=0,1,MAX(Base_Dados!BI$5:BI$98)-MIN(Base_Dados!BI$5:BI$98)))) * BI$1)))</f>
        <v>1.8720748829953199E-2</v>
      </c>
      <c r="BJ218" s="106">
        <f>IF(INDEX(Base_Dados!BJ:BJ,MATCH($B218,Base_Dados!$B:$B,0))=0,0,
MAX(0, MIN(BJ$1,
((INDEX(Base_Dados!BJ:BJ,MATCH($B218,Base_Dados!$B:$B,0))-MIN(Base_Dados!BJ$5:BJ$98)) /
(IF(MAX(Base_Dados!BJ$5:BJ$98)-MIN(Base_Dados!BJ$5:BJ$98)=0,1,MAX(Base_Dados!BJ$5:BJ$98)-MIN(Base_Dados!BJ$5:BJ$98)))) * BJ$1)))</f>
        <v>2.1052631578947368E-2</v>
      </c>
      <c r="BK218" s="106">
        <f>IF(INDEX(Base_Dados!BK:BK,MATCH($B218,Base_Dados!$B:$B,0))=0,0,
MAX(0, MIN(BK$1,
((INDEX(Base_Dados!BK:BK,MATCH($B218,Base_Dados!$B:$B,0))-MIN(Base_Dados!BK$5:BK$98)) /
(IF(MAX(Base_Dados!BK$5:BK$98)-MIN(Base_Dados!BK$5:BK$98)=0,1,MAX(Base_Dados!BK$5:BK$98)-MIN(Base_Dados!BK$5:BK$98)))) * BK$1)))</f>
        <v>0</v>
      </c>
      <c r="BL218" s="106">
        <f>IF(INDEX(Base_Dados!BL:BL,MATCH($B218,Base_Dados!$B:$B,0))=0,0,
MAX(0, MIN(BL$1,
((INDEX(Base_Dados!BL:BL,MATCH($B218,Base_Dados!$B:$B,0))-MIN(Base_Dados!BL$5:BL$98)) /
(IF(MAX(Base_Dados!BL$5:BL$98)-MIN(Base_Dados!BL$5:BL$98)=0,1,MAX(Base_Dados!BL$5:BL$98)-MIN(Base_Dados!BL$5:BL$98)))) * BL$1)))</f>
        <v>3.0944625407166124E-2</v>
      </c>
      <c r="BM218" s="106">
        <f>IF(INDEX(Base_Dados!BM:BM,MATCH($B218,Base_Dados!$B:$B,0))=0,0,
MAX(0, MIN(BM$1,
((INDEX(Base_Dados!BM:BM,MATCH($B218,Base_Dados!$B:$B,0))-MIN(Base_Dados!BM$5:BM$98)) /
(IF(MAX(Base_Dados!BM$5:BM$98)-MIN(Base_Dados!BM$5:BM$98)=0,1,MAX(Base_Dados!BM$5:BM$98)-MIN(Base_Dados!BM$5:BM$98)))) * BM$1)))</f>
        <v>0.33975475386529114</v>
      </c>
      <c r="BN218" s="106">
        <f>IF(INDEX(Base_Dados!BN:BN,MATCH($B218,Base_Dados!$B:$B,0))=0,0,
MAX(0, MIN(BN$1,
((INDEX(Base_Dados!BN:BN,MATCH($B218,Base_Dados!$B:$B,0))-MIN(Base_Dados!BN$5:BN$98)) /
(IF(MAX(Base_Dados!BN$5:BN$98)-MIN(Base_Dados!BN$5:BN$98)=0,1,MAX(Base_Dados!BN$5:BN$98)-MIN(Base_Dados!BN$5:BN$98)))) * BN$1)))</f>
        <v>0.6509116295186832</v>
      </c>
      <c r="BO218" s="106">
        <f>IF(INDEX(Base_Dados!BO:BO,MATCH($B218,Base_Dados!$B:$B,0))=0,0,
MAX(0, MIN(BO$1,
((INDEX(Base_Dados!BO:BO,MATCH($B218,Base_Dados!$B:$B,0))-MIN(Base_Dados!BO$5:BO$98)) /
(IF(MAX(Base_Dados!BO$5:BO$98)-MIN(Base_Dados!BO$5:BO$98)=0,1,MAX(Base_Dados!BO$5:BO$98)-MIN(Base_Dados!BO$5:BO$98)))) * BO$1)))</f>
        <v>0</v>
      </c>
      <c r="BP218" s="106">
        <f t="shared" si="12"/>
        <v>7.6680732887068954</v>
      </c>
      <c r="BQ218" s="111">
        <f t="shared" si="13"/>
        <v>0.34857242755131362</v>
      </c>
      <c r="BR218" s="112">
        <f t="shared" si="14"/>
        <v>3.4064114073290352E-2</v>
      </c>
      <c r="BS218" s="113">
        <f t="shared" si="15"/>
        <v>7.6340091746336052</v>
      </c>
    </row>
    <row r="219" spans="1:71">
      <c r="A219" s="21">
        <v>28008</v>
      </c>
      <c r="B219" s="21" t="s">
        <v>689</v>
      </c>
      <c r="C219" s="21" t="s">
        <v>682</v>
      </c>
      <c r="D219" s="105">
        <f>IF(INDEX(Base_Dados!D:D,MATCH($B219,Base_Dados!$B:$B,0))=0,0,
MAX(0, MIN(D$1,
((INDEX(Base_Dados!D:D,MATCH($B219,Base_Dados!$B:$B,0))-MIN(Base_Dados!D$5:D$98)) /
(IF(MAX(Base_Dados!D$5:D$98)-MIN(Base_Dados!D$5:D$98)=0,1,MAX(Base_Dados!D$5:D$98)-MIN(Base_Dados!D$5:D$98)))) * D$1)))</f>
        <v>7.1778650878145583E-2</v>
      </c>
      <c r="E219" s="106">
        <f>IF(INDEX(Base_Dados!E:E,MATCH($B219,Base_Dados!$B:$B,0))=0,0,
MAX(0, MIN(E$1,
((INDEX(Base_Dados!E:E,MATCH($B219,Base_Dados!$B:$B,0))-MIN(Base_Dados!E$5:E$98)) /
(IF(MAX(Base_Dados!E$5:E$98)-MIN(Base_Dados!E$5:E$98)=0,1,MAX(Base_Dados!E$5:E$98)-MIN(Base_Dados!E$5:E$98)))) * E$1)))</f>
        <v>1.952345340273685E-2</v>
      </c>
      <c r="F219" s="106">
        <f>IF(INDEX(Base_Dados!F:F,MATCH($B219,Base_Dados!$B:$B,0))=0,0,
MAX(0, MIN(F$1,
((INDEX(Base_Dados!F:F,MATCH($B219,Base_Dados!$B:$B,0))-MIN(Base_Dados!F$5:F$98)) /
(IF(MAX(Base_Dados!F$5:F$98)-MIN(Base_Dados!F$5:F$98)=0,1,MAX(Base_Dados!F$5:F$98)-MIN(Base_Dados!F$5:F$98)))) * F$1)))</f>
        <v>1.7663839192942021E-2</v>
      </c>
      <c r="G219" s="106">
        <f>IF(INDEX(Base_Dados!G:G,MATCH($B219,Base_Dados!$B:$B,0))=0,0,
MAX(0, MIN(G$1,
((INDEX(Base_Dados!G:G,MATCH($B219,Base_Dados!$B:$B,0))-MIN(Base_Dados!G$5:G$98)) /
(IF(MAX(Base_Dados!G$5:G$98)-MIN(Base_Dados!G$5:G$98)=0,1,MAX(Base_Dados!G$5:G$98)-MIN(Base_Dados!G$5:G$98)))) * G$1)))</f>
        <v>1.8260885255959147E-2</v>
      </c>
      <c r="H219" s="106">
        <f>IF(INDEX(Base_Dados!H:H,MATCH($B219,Base_Dados!$B:$B,0))=0,0,
MAX(0, MIN(H$1,
((INDEX(Base_Dados!H:H,MATCH($B219,Base_Dados!$B:$B,0))-MIN(Base_Dados!H$5:H$98)) /
(IF(MAX(Base_Dados!H$5:H$98)-MIN(Base_Dados!H$5:H$98)=0,1,MAX(Base_Dados!H$5:H$98)-MIN(Base_Dados!H$5:H$98)))) * H$1)))</f>
        <v>1.9454817862653458E-2</v>
      </c>
      <c r="I219" s="106">
        <f>IF(INDEX(Base_Dados!I:I,MATCH($B219,Base_Dados!$B:$B,0))=0,0,
MAX(0, MIN(I$1,
((INDEX(Base_Dados!I:I,MATCH($B219,Base_Dados!$B:$B,0))-MIN(Base_Dados!I$5:I$98)) /
(IF(MAX(Base_Dados!I$5:I$98)-MIN(Base_Dados!I$5:I$98)=0,1,MAX(Base_Dados!I$5:I$98)-MIN(Base_Dados!I$5:I$98)))) * I$1)))</f>
        <v>2.3106046666681097E-2</v>
      </c>
      <c r="J219" s="106">
        <f>IF(INDEX(Base_Dados!J:J,MATCH($B219,Base_Dados!$B:$B,0))=0,0,
MAX(0, MIN(J$1,
((INDEX(Base_Dados!J:J,MATCH($B219,Base_Dados!$B:$B,0))-MIN(Base_Dados!J$5:J$98)) /
(IF(MAX(Base_Dados!J$5:J$98)-MIN(Base_Dados!J$5:J$98)=0,1,MAX(Base_Dados!J$5:J$98)-MIN(Base_Dados!J$5:J$98)))) * J$1)))</f>
        <v>2.7414348084795218E-2</v>
      </c>
      <c r="K219" s="106">
        <f>IF(INDEX(Base_Dados!K:K,MATCH($B219,Base_Dados!$B:$B,0))=0,0,
MAX(0, MIN(K$1,
((INDEX(Base_Dados!K:K,MATCH($B219,Base_Dados!$B:$B,0))-MIN(Base_Dados!K$5:K$98)) /
(IF(MAX(Base_Dados!K$5:K$98)-MIN(Base_Dados!K$5:K$98)=0,1,MAX(Base_Dados!K$5:K$98)-MIN(Base_Dados!K$5:K$98)))) * K$1)))</f>
        <v>2.8080277280858677E-2</v>
      </c>
      <c r="L219" s="106">
        <f>IF(INDEX(Base_Dados!L:L,MATCH($B219,Base_Dados!$B:$B,0))=0,0,
MAX(0, MIN(L$1,
((INDEX(Base_Dados!L:L,MATCH($B219,Base_Dados!$B:$B,0))-MIN(Base_Dados!L$5:L$98)) /
(IF(MAX(Base_Dados!L$5:L$98)-MIN(Base_Dados!L$5:L$98)=0,1,MAX(Base_Dados!L$5:L$98)-MIN(Base_Dados!L$5:L$98)))) * L$1)))</f>
        <v>2.9854874273026896E-2</v>
      </c>
      <c r="M219" s="106">
        <f>IF(INDEX(Base_Dados!M:M,MATCH($B219,Base_Dados!$B:$B,0))=0,0,
MAX(0, MIN(M$1,
((INDEX(Base_Dados!M:M,MATCH($B219,Base_Dados!$B:$B,0))-MIN(Base_Dados!M$5:M$98)) /
(IF(MAX(Base_Dados!M$5:M$98)-MIN(Base_Dados!M$5:M$98)=0,1,MAX(Base_Dados!M$5:M$98)-MIN(Base_Dados!M$5:M$98)))) * M$1)))</f>
        <v>3.1230320699708453E-2</v>
      </c>
      <c r="N219" s="106">
        <f>IF(INDEX(Base_Dados!N:N,MATCH($B219,Base_Dados!$B:$B,0))=0,0,
MAX(0, MIN(N$1,
((INDEX(Base_Dados!N:N,MATCH($B219,Base_Dados!$B:$B,0))-MIN(Base_Dados!N$5:N$98)) /
(IF(MAX(Base_Dados!N$5:N$98)-MIN(Base_Dados!N$5:N$98)=0,1,MAX(Base_Dados!N$5:N$98)-MIN(Base_Dados!N$5:N$98)))) * N$1)))</f>
        <v>3.6275866964824474E-2</v>
      </c>
      <c r="O219" s="106">
        <f>IF(INDEX(Base_Dados!O:O,MATCH($B219,Base_Dados!$B:$B,0))=0,0,
MAX(0, MIN(O$1,
((INDEX(Base_Dados!O:O,MATCH($B219,Base_Dados!$B:$B,0))-MIN(Base_Dados!O$5:O$98)) /
(IF(MAX(Base_Dados!O$5:O$98)-MIN(Base_Dados!O$5:O$98)=0,1,MAX(Base_Dados!O$5:O$98)-MIN(Base_Dados!O$5:O$98)))) * O$1)))</f>
        <v>4.4093873683036959E-2</v>
      </c>
      <c r="P219" s="106">
        <f>IF(INDEX(Base_Dados!P:P,MATCH($B219,Base_Dados!$B:$B,0))=0,0,
MAX(0, MIN(P$1,
((INDEX(Base_Dados!P:P,MATCH($B219,Base_Dados!$B:$B,0))-MIN(Base_Dados!P$5:P$98)) /
(IF(MAX(Base_Dados!P$5:P$98)-MIN(Base_Dados!P$5:P$98)=0,1,MAX(Base_Dados!P$5:P$98)-MIN(Base_Dados!P$5:P$98)))) * P$1)))</f>
        <v>2.6554779127664754E-2</v>
      </c>
      <c r="Q219" s="106">
        <f>IF(INDEX(Base_Dados!Q:Q,MATCH($B219,Base_Dados!$B:$B,0))=0,0,
MAX(0, MIN(Q$1,
((INDEX(Base_Dados!Q:Q,MATCH($B219,Base_Dados!$B:$B,0))-MIN(Base_Dados!Q$5:Q$98)) /
(IF(MAX(Base_Dados!Q$5:Q$98)-MIN(Base_Dados!Q$5:Q$98)=0,1,MAX(Base_Dados!Q$5:Q$98)-MIN(Base_Dados!Q$5:Q$98)))) * Q$1)))</f>
        <v>2.7644673792849247E-3</v>
      </c>
      <c r="R219" s="106">
        <f>IF(INDEX(Base_Dados!R:R,MATCH($B219,Base_Dados!$B:$B,0))=0,0,
MAX(0, MIN(R$1,
((INDEX(Base_Dados!R:R,MATCH($B219,Base_Dados!$B:$B,0))-MIN(Base_Dados!R$5:R$98)) /
(IF(MAX(Base_Dados!R$5:R$98)-MIN(Base_Dados!R$5:R$98)=0,1,MAX(Base_Dados!R$5:R$98)-MIN(Base_Dados!R$5:R$98)))) * R$1)))</f>
        <v>1.1027091659931579E-2</v>
      </c>
      <c r="S219" s="106">
        <f>IF(INDEX(Base_Dados!S:S,MATCH($B219,Base_Dados!$B:$B,0))=0,0,
MAX(0, MIN(S$1,
((INDEX(Base_Dados!S:S,MATCH($B219,Base_Dados!$B:$B,0))-MIN(Base_Dados!S$5:S$98)) /
(IF(MAX(Base_Dados!S$5:S$98)-MIN(Base_Dados!S$5:S$98)=0,1,MAX(Base_Dados!S$5:S$98)-MIN(Base_Dados!S$5:S$98)))) * S$1)))</f>
        <v>6.2083426945255746E-3</v>
      </c>
      <c r="T219" s="106">
        <f>IF(INDEX(Base_Dados!T:T,MATCH($B219,Base_Dados!$B:$B,0))=0,0,
MAX(0, MIN(T$1,
((INDEX(Base_Dados!T:T,MATCH($B219,Base_Dados!$B:$B,0))-MIN(Base_Dados!T$5:T$98)) /
(IF(MAX(Base_Dados!T$5:T$98)-MIN(Base_Dados!T$5:T$98)=0,1,MAX(Base_Dados!T$5:T$98)-MIN(Base_Dados!T$5:T$98)))) * T$1)))</f>
        <v>0.44638917813239321</v>
      </c>
      <c r="U219" s="106">
        <f>IF(INDEX(Base_Dados!U:U,MATCH($B219,Base_Dados!$B:$B,0))=0,0,
MAX(0, MIN(U$1,
((INDEX(Base_Dados!U:U,MATCH($B219,Base_Dados!$B:$B,0))-MIN(Base_Dados!U$5:U$98)) /
(IF(MAX(Base_Dados!U$5:U$98)-MIN(Base_Dados!U$5:U$98)=0,1,MAX(Base_Dados!U$5:U$98)-MIN(Base_Dados!U$5:U$98)))) * U$1)))</f>
        <v>0.8087519179851016</v>
      </c>
      <c r="V219" s="106">
        <f>IF(INDEX(Base_Dados!V:V,MATCH($B219,Base_Dados!$B:$B,0))=0,0,
MAX(0, MIN(V$1,
((INDEX(Base_Dados!V:V,MATCH($B219,Base_Dados!$B:$B,0))-MIN(Base_Dados!V$5:V$98)) /
(IF(MAX(Base_Dados!V$5:V$98)-MIN(Base_Dados!V$5:V$98)=0,1,MAX(Base_Dados!V$5:V$98)-MIN(Base_Dados!V$5:V$98)))) * V$1)))</f>
        <v>8.6285832379211155E-3</v>
      </c>
      <c r="W219" s="106">
        <f>IF(INDEX(Base_Dados!W:W,MATCH($B219,Base_Dados!$B:$B,0))=0,0,
MAX(0, MIN(W$1,
((INDEX(Base_Dados!W:W,MATCH($B219,Base_Dados!$B:$B,0))-MIN(Base_Dados!W$5:W$98)) /
(IF(MAX(Base_Dados!W$5:W$98)-MIN(Base_Dados!W$5:W$98)=0,1,MAX(Base_Dados!W$5:W$98)-MIN(Base_Dados!W$5:W$98)))) * W$1)))</f>
        <v>3.3281508562110478</v>
      </c>
      <c r="X219" s="106">
        <f>IF(INDEX(Base_Dados!X:X,MATCH($B219,Base_Dados!$B:$B,0))=0,0,
MAX(0, MIN(X$1,
((INDEX(Base_Dados!X:X,MATCH($B219,Base_Dados!$B:$B,0))-MIN(Base_Dados!X$5:X$98)) /
(IF(MAX(Base_Dados!X$5:X$98)-MIN(Base_Dados!X$5:X$98)=0,1,MAX(Base_Dados!X$5:X$98)-MIN(Base_Dados!X$5:X$98)))) * X$1)))</f>
        <v>0</v>
      </c>
      <c r="Y219" s="106">
        <f>IF(INDEX(Base_Dados!Y:Y,MATCH($B219,Base_Dados!$B:$B,0))=0,0,
MAX(0, MIN(Y$1,
((INDEX(Base_Dados!Y:Y,MATCH($B219,Base_Dados!$B:$B,0))-MIN(Base_Dados!Y$5:Y$98)) /
(IF(MAX(Base_Dados!Y$5:Y$98)-MIN(Base_Dados!Y$5:Y$98)=0,1,MAX(Base_Dados!Y$5:Y$98)-MIN(Base_Dados!Y$5:Y$98)))) * Y$1)))</f>
        <v>0</v>
      </c>
      <c r="Z219" s="106">
        <f>IF(INDEX(Base_Dados!Z:Z,MATCH($B219,Base_Dados!$B:$B,0))=0,0,
MAX(0, MIN(Z$1,
((INDEX(Base_Dados!Z:Z,MATCH($B219,Base_Dados!$B:$B,0))-MIN(Base_Dados!Z$5:Z$98)) /
(IF(MAX(Base_Dados!Z$5:Z$98)-MIN(Base_Dados!Z$5:Z$98)=0,1,MAX(Base_Dados!Z$5:Z$98)-MIN(Base_Dados!Z$5:Z$98)))) * Z$1)))</f>
        <v>0</v>
      </c>
      <c r="AA219" s="106">
        <f>IF(INDEX(Base_Dados!AA:AA,MATCH($B219,Base_Dados!$B:$B,0))=0,0,
MAX(0, MIN(AA$1,
((INDEX(Base_Dados!AA:AA,MATCH($B219,Base_Dados!$B:$B,0))-MIN(Base_Dados!AA$5:AA$98)) /
(IF(MAX(Base_Dados!AA$5:AA$98)-MIN(Base_Dados!AA$5:AA$98)=0,1,MAX(Base_Dados!AA$5:AA$98)-MIN(Base_Dados!AA$5:AA$98)))) * AA$1)))</f>
        <v>0</v>
      </c>
      <c r="AB219" s="106">
        <f>IF(INDEX(Base_Dados!AB:AB,MATCH($B219,Base_Dados!$B:$B,0))=0,0,
MAX(0, MIN(AB$1,
((INDEX(Base_Dados!AB:AB,MATCH($B219,Base_Dados!$B:$B,0))-MIN(Base_Dados!AB$5:AB$98)) /
(IF(MAX(Base_Dados!AB$5:AB$98)-MIN(Base_Dados!AB$5:AB$98)=0,1,MAX(Base_Dados!AB$5:AB$98)-MIN(Base_Dados!AB$5:AB$98)))) * AB$1)))</f>
        <v>0</v>
      </c>
      <c r="AC219" s="106">
        <f>IF(INDEX(Base_Dados!AC:AC,MATCH($B219,Base_Dados!$B:$B,0))=0,0,
MAX(0, MIN(AC$1,
((INDEX(Base_Dados!AC:AC,MATCH($B219,Base_Dados!$B:$B,0))-MIN(Base_Dados!AC$5:AC$98)) /
(IF(MAX(Base_Dados!AC$5:AC$98)-MIN(Base_Dados!AC$5:AC$98)=0,1,MAX(Base_Dados!AC$5:AC$98)-MIN(Base_Dados!AC$5:AC$98)))) * AC$1)))</f>
        <v>4.8419734052804007E-3</v>
      </c>
      <c r="AD219" s="106">
        <f>IF(INDEX(Base_Dados!AD:AD,MATCH($B219,Base_Dados!$B:$B,0))=0,0,
MAX(0, MIN(AD$1,
((INDEX(Base_Dados!AD:AD,MATCH($B219,Base_Dados!$B:$B,0))-MIN(Base_Dados!AD$5:AD$98)) /
(IF(MAX(Base_Dados!AD$5:AD$98)-MIN(Base_Dados!AD$5:AD$98)=0,1,MAX(Base_Dados!AD$5:AD$98)-MIN(Base_Dados!AD$5:AD$98)))) * AD$1)))</f>
        <v>1.0871172903416654E-2</v>
      </c>
      <c r="AE219" s="106">
        <f>IF(INDEX(Base_Dados!AE:AE,MATCH($B219,Base_Dados!$B:$B,0))=0,0,
MAX(0, MIN(AE$1,
((INDEX(Base_Dados!AE:AE,MATCH($B219,Base_Dados!$B:$B,0))-MIN(Base_Dados!AE$5:AE$98)) /
(IF(MAX(Base_Dados!AE$5:AE$98)-MIN(Base_Dados!AE$5:AE$98)=0,1,MAX(Base_Dados!AE$5:AE$98)-MIN(Base_Dados!AE$5:AE$98)))) * AE$1)))</f>
        <v>8.4136344024162233E-3</v>
      </c>
      <c r="AF219" s="106">
        <f>IF(INDEX(Base_Dados!AF:AF,MATCH($B219,Base_Dados!$B:$B,0))=0,0,
MAX(0, MIN(AF$1,
((INDEX(Base_Dados!AF:AF,MATCH($B219,Base_Dados!$B:$B,0))-MIN(Base_Dados!AF$5:AF$98)) /
(IF(MAX(Base_Dados!AF$5:AF$98)-MIN(Base_Dados!AF$5:AF$98)=0,1,MAX(Base_Dados!AF$5:AF$98)-MIN(Base_Dados!AF$5:AF$98)))) * AF$1)))</f>
        <v>5.3325978026019403E-3</v>
      </c>
      <c r="AG219" s="106">
        <f>IF(INDEX(Base_Dados!AG:AG,MATCH($B219,Base_Dados!$B:$B,0))=0,0,
MAX(0, MIN(AG$1,
((INDEX(Base_Dados!AG:AG,MATCH($B219,Base_Dados!$B:$B,0))-MIN(Base_Dados!AG$5:AG$98)) /
(IF(MAX(Base_Dados!AG$5:AG$98)-MIN(Base_Dados!AG$5:AG$98)=0,1,MAX(Base_Dados!AG$5:AG$98)-MIN(Base_Dados!AG$5:AG$98)))) * AG$1)))</f>
        <v>2.7644673792849247E-3</v>
      </c>
      <c r="AH219" s="106">
        <f>IF(INDEX(Base_Dados!AH:AH,MATCH($B219,Base_Dados!$B:$B,0))=0,0,
MAX(0, MIN(AH$1,
((INDEX(Base_Dados!AH:AH,MATCH($B219,Base_Dados!$B:$B,0))-MIN(Base_Dados!AH$5:AH$98)) /
(IF(MAX(Base_Dados!AH$5:AH$98)-MIN(Base_Dados!AH$5:AH$98)=0,1,MAX(Base_Dados!AH$5:AH$98)-MIN(Base_Dados!AH$5:AH$98)))) * AH$1)))</f>
        <v>1.6824001061844631</v>
      </c>
      <c r="AI219" s="106">
        <f>IF(INDEX(Base_Dados!AI:AI,MATCH($B219,Base_Dados!$B:$B,0))=0,0,
MAX(0, MIN(AI$1,
((INDEX(Base_Dados!AI:AI,MATCH($B219,Base_Dados!$B:$B,0))-MIN(Base_Dados!AI$5:AI$98)) /
(IF(MAX(Base_Dados!AI$5:AI$98)-MIN(Base_Dados!AI$5:AI$98)=0,1,MAX(Base_Dados!AI$5:AI$98)-MIN(Base_Dados!AI$5:AI$98)))) * AI$1)))</f>
        <v>3.5714285714285712E-2</v>
      </c>
      <c r="AJ219" s="106">
        <f>IF(INDEX(Base_Dados!AJ:AJ,MATCH($B219,Base_Dados!$B:$B,0))=0,0,
MAX(0, MIN(AJ$1,
((INDEX(Base_Dados!AJ:AJ,MATCH($B219,Base_Dados!$B:$B,0))-MIN(Base_Dados!AJ$5:AJ$98)) /
(IF(MAX(Base_Dados!AJ$5:AJ$98)-MIN(Base_Dados!AJ$5:AJ$98)=0,1,MAX(Base_Dados!AJ$5:AJ$98)-MIN(Base_Dados!AJ$5:AJ$98)))) * AJ$1)))</f>
        <v>0</v>
      </c>
      <c r="AK219" s="106">
        <f>IF(INDEX(Base_Dados!AK:AK,MATCH($B219,Base_Dados!$B:$B,0))=0,0,
MAX(0, MIN(AK$1,
((INDEX(Base_Dados!AK:AK,MATCH($B219,Base_Dados!$B:$B,0))-MIN(Base_Dados!AK$5:AK$98)) /
(IF(MAX(Base_Dados!AK$5:AK$98)-MIN(Base_Dados!AK$5:AK$98)=0,1,MAX(Base_Dados!AK$5:AK$98)-MIN(Base_Dados!AK$5:AK$98)))) * AK$1)))</f>
        <v>0</v>
      </c>
      <c r="AL219" s="106">
        <f>IF(INDEX(Base_Dados!AL:AL,MATCH($B219,Base_Dados!$B:$B,0))=0,0,
MAX(0, MIN(AL$1,
((INDEX(Base_Dados!AL:AL,MATCH($B219,Base_Dados!$B:$B,0))-MIN(Base_Dados!AL$5:AL$98)) /
(IF(MAX(Base_Dados!AL$5:AL$98)-MIN(Base_Dados!AL$5:AL$98)=0,1,MAX(Base_Dados!AL$5:AL$98)-MIN(Base_Dados!AL$5:AL$98)))) * AL$1)))</f>
        <v>0</v>
      </c>
      <c r="AM219" s="106">
        <f>IF(INDEX(Base_Dados!AM:AM,MATCH($B219,Base_Dados!$B:$B,0))=0,0,
MAX(0, MIN(AM$1,
((INDEX(Base_Dados!AM:AM,MATCH($B219,Base_Dados!$B:$B,0))-MIN(Base_Dados!AM$5:AM$98)) /
(IF(MAX(Base_Dados!AM$5:AM$98)-MIN(Base_Dados!AM$5:AM$98)=0,1,MAX(Base_Dados!AM$5:AM$98)-MIN(Base_Dados!AM$5:AM$98)))) * AM$1)))</f>
        <v>0</v>
      </c>
      <c r="AN219" s="106">
        <f>IF(INDEX(Base_Dados!AN:AN,MATCH($B219,Base_Dados!$B:$B,0))=0,0,
MAX(0, MIN(AN$1,
((INDEX(Base_Dados!AN:AN,MATCH($B219,Base_Dados!$B:$B,0))-MIN(Base_Dados!AN$5:AN$98)) /
(IF(MAX(Base_Dados!AN$5:AN$98)-MIN(Base_Dados!AN$5:AN$98)=0,1,MAX(Base_Dados!AN$5:AN$98)-MIN(Base_Dados!AN$5:AN$98)))) * AN$1)))</f>
        <v>0</v>
      </c>
      <c r="AO219" s="106">
        <f>IF(INDEX(Base_Dados!AO:AO,MATCH($B219,Base_Dados!$B:$B,0))=0,0,
MAX(0, MIN(AO$1,
((INDEX(Base_Dados!AO:AO,MATCH($B219,Base_Dados!$B:$B,0))-MIN(Base_Dados!AO$5:AO$98)) /
(IF(MAX(Base_Dados!AO$5:AO$98)-MIN(Base_Dados!AO$5:AO$98)=0,1,MAX(Base_Dados!AO$5:AO$98)-MIN(Base_Dados!AO$5:AO$98)))) * AO$1)))</f>
        <v>0</v>
      </c>
      <c r="AP219" s="106">
        <f>IF(INDEX(Base_Dados!AP:AP,MATCH($B219,Base_Dados!$B:$B,0))=0,0,
MAX(0, MIN(AP$1,
((INDEX(Base_Dados!AP:AP,MATCH($B219,Base_Dados!$B:$B,0))-MIN(Base_Dados!AP$5:AP$98)) /
(IF(MAX(Base_Dados!AP$5:AP$98)-MIN(Base_Dados!AP$5:AP$98)=0,1,MAX(Base_Dados!AP$5:AP$98)-MIN(Base_Dados!AP$5:AP$98)))) * AP$1)))</f>
        <v>0</v>
      </c>
      <c r="AQ219" s="106">
        <f>IF(INDEX(Base_Dados!AQ:AQ,MATCH($B219,Base_Dados!$B:$B,0))=0,0,
MAX(0, MIN(AQ$1,
((INDEX(Base_Dados!AQ:AQ,MATCH($B219,Base_Dados!$B:$B,0))-MIN(Base_Dados!AQ$5:AQ$98)) /
(IF(MAX(Base_Dados!AQ$5:AQ$98)-MIN(Base_Dados!AQ$5:AQ$98)=0,1,MAX(Base_Dados!AQ$5:AQ$98)-MIN(Base_Dados!AQ$5:AQ$98)))) * AQ$1)))</f>
        <v>0</v>
      </c>
      <c r="AR219" s="106">
        <f>IF(INDEX(Base_Dados!AR:AR,MATCH($B219,Base_Dados!$B:$B,0))=0,0,
MAX(0, MIN(AR$1,
((INDEX(Base_Dados!AR:AR,MATCH($B219,Base_Dados!$B:$B,0))-MIN(Base_Dados!AR$5:AR$98)) /
(IF(MAX(Base_Dados!AR$5:AR$98)-MIN(Base_Dados!AR$5:AR$98)=0,1,MAX(Base_Dados!AR$5:AR$98)-MIN(Base_Dados!AR$5:AR$98)))) * AR$1)))</f>
        <v>0</v>
      </c>
      <c r="AS219" s="106">
        <f>IF(INDEX(Base_Dados!AS:AS,MATCH($B219,Base_Dados!$B:$B,0))=0,0,
MAX(0, MIN(AS$1,
((INDEX(Base_Dados!AS:AS,MATCH($B219,Base_Dados!$B:$B,0))-MIN(Base_Dados!AS$5:AS$98)) /
(IF(MAX(Base_Dados!AS$5:AS$98)-MIN(Base_Dados!AS$5:AS$98)=0,1,MAX(Base_Dados!AS$5:AS$98)-MIN(Base_Dados!AS$5:AS$98)))) * AS$1)))</f>
        <v>0</v>
      </c>
      <c r="AT219" s="106">
        <f>IF(INDEX(Base_Dados!AT:AT,MATCH($B219,Base_Dados!$B:$B,0))=0,0,
MAX(0, MIN(AT$1,
((INDEX(Base_Dados!AT:AT,MATCH($B219,Base_Dados!$B:$B,0))-MIN(Base_Dados!AT$5:AT$98)) /
(IF(MAX(Base_Dados!AT$5:AT$98)-MIN(Base_Dados!AT$5:AT$98)=0,1,MAX(Base_Dados!AT$5:AT$98)-MIN(Base_Dados!AT$5:AT$98)))) * AT$1)))</f>
        <v>0</v>
      </c>
      <c r="AU219" s="106">
        <f>IF(INDEX(Base_Dados!AU:AU,MATCH($B219,Base_Dados!$B:$B,0))=0,0,
MAX(0, MIN(AU$1,
((INDEX(Base_Dados!AU:AU,MATCH($B219,Base_Dados!$B:$B,0))-MIN(Base_Dados!AU$5:AU$98)) /
(IF(MAX(Base_Dados!AU$5:AU$98)-MIN(Base_Dados!AU$5:AU$98)=0,1,MAX(Base_Dados!AU$5:AU$98)-MIN(Base_Dados!AU$5:AU$98)))) * AU$1)))</f>
        <v>0</v>
      </c>
      <c r="AV219" s="106">
        <f>IF(INDEX(Base_Dados!AV:AV,MATCH($B219,Base_Dados!$B:$B,0))=0,0,
MAX(0, MIN(AV$1,
((INDEX(Base_Dados!AV:AV,MATCH($B219,Base_Dados!$B:$B,0))-MIN(Base_Dados!AV$5:AV$98)) /
(IF(MAX(Base_Dados!AV$5:AV$98)-MIN(Base_Dados!AV$5:AV$98)=0,1,MAX(Base_Dados!AV$5:AV$98)-MIN(Base_Dados!AV$5:AV$98)))) * AV$1)))</f>
        <v>0</v>
      </c>
      <c r="AW219" s="106">
        <f>IF(INDEX(Base_Dados!AW:AW,MATCH($B219,Base_Dados!$B:$B,0))=0,0,
MAX(0, MIN(AW$1,
((INDEX(Base_Dados!AW:AW,MATCH($B219,Base_Dados!$B:$B,0))-MIN(Base_Dados!AW$5:AW$98)) /
(IF(MAX(Base_Dados!AW$5:AW$98)-MIN(Base_Dados!AW$5:AW$98)=0,1,MAX(Base_Dados!AW$5:AW$98)-MIN(Base_Dados!AW$5:AW$98)))) * AW$1)))</f>
        <v>0</v>
      </c>
      <c r="AX219" s="106">
        <f>IF(INDEX(Base_Dados!AX:AX,MATCH($B219,Base_Dados!$B:$B,0))=0,0,
MAX(0, MIN(AX$1,
((INDEX(Base_Dados!AX:AX,MATCH($B219,Base_Dados!$B:$B,0))-MIN(Base_Dados!AX$5:AX$98)) /
(IF(MAX(Base_Dados!AX$5:AX$98)-MIN(Base_Dados!AX$5:AX$98)=0,1,MAX(Base_Dados!AX$5:AX$98)-MIN(Base_Dados!AX$5:AX$98)))) * AX$1)))</f>
        <v>0</v>
      </c>
      <c r="AY219" s="106">
        <f>IF(INDEX(Base_Dados!AY:AY,MATCH($B219,Base_Dados!$B:$B,0))=0,0,
MAX(0, MIN(AY$1,
((INDEX(Base_Dados!AY:AY,MATCH($B219,Base_Dados!$B:$B,0))-MIN(Base_Dados!AY$5:AY$98)) /
(IF(MAX(Base_Dados!AY$5:AY$98)-MIN(Base_Dados!AY$5:AY$98)=0,1,MAX(Base_Dados!AY$5:AY$98)-MIN(Base_Dados!AY$5:AY$98)))) * AY$1)))</f>
        <v>0</v>
      </c>
      <c r="AZ219" s="106">
        <f>IF(INDEX(Base_Dados!AZ:AZ,MATCH($B219,Base_Dados!$B:$B,0))=0,0,
MAX(0, MIN(AZ$1,
((INDEX(Base_Dados!AZ:AZ,MATCH($B219,Base_Dados!$B:$B,0))-MIN(Base_Dados!AZ$5:AZ$98)) /
(IF(MAX(Base_Dados!AZ$5:AZ$98)-MIN(Base_Dados!AZ$5:AZ$98)=0,1,MAX(Base_Dados!AZ$5:AZ$98)-MIN(Base_Dados!AZ$5:AZ$98)))) * AZ$1)))</f>
        <v>0</v>
      </c>
      <c r="BA219" s="106">
        <f>IF(INDEX(Base_Dados!BA:BA,MATCH($B219,Base_Dados!$B:$B,0))=0,0,
MAX(0, MIN(BA$1,
((INDEX(Base_Dados!BA:BA,MATCH($B219,Base_Dados!$B:$B,0))-MIN(Base_Dados!BA$5:BA$98)) /
(IF(MAX(Base_Dados!BA$5:BA$98)-MIN(Base_Dados!BA$5:BA$98)=0,1,MAX(Base_Dados!BA$5:BA$98)-MIN(Base_Dados!BA$5:BA$98)))) * BA$1)))</f>
        <v>2.3757188214658408E-3</v>
      </c>
      <c r="BB219" s="106">
        <f>IF(INDEX(Base_Dados!BB:BB,MATCH($B219,Base_Dados!$B:$B,0))=0,0,
MAX(0, MIN(BB$1,
((INDEX(Base_Dados!BB:BB,MATCH($B219,Base_Dados!$B:$B,0))-MIN(Base_Dados!BB$5:BB$98)) /
(IF(MAX(Base_Dados!BB$5:BB$98)-MIN(Base_Dados!BB$5:BB$98)=0,1,MAX(Base_Dados!BB$5:BB$98)-MIN(Base_Dados!BB$5:BB$98)))) * BB$1)))</f>
        <v>0.46207469964206077</v>
      </c>
      <c r="BC219" s="106">
        <f>IF(INDEX(Base_Dados!BC:BC,MATCH($B219,Base_Dados!$B:$B,0))=0,0,
MAX(0, MIN(BC$1,
((INDEX(Base_Dados!BC:BC,MATCH($B219,Base_Dados!$B:$B,0))-MIN(Base_Dados!BC$5:BC$98)) /
(IF(MAX(Base_Dados!BC$5:BC$98)-MIN(Base_Dados!BC$5:BC$98)=0,1,MAX(Base_Dados!BC$5:BC$98)-MIN(Base_Dados!BC$5:BC$98)))) * BC$1)))</f>
        <v>5.1171559385941286E-3</v>
      </c>
      <c r="BD219" s="106">
        <f>IF(INDEX(Base_Dados!BD:BD,MATCH($B219,Base_Dados!$B:$B,0))=0,0,
MAX(0, MIN(BD$1,
((INDEX(Base_Dados!BD:BD,MATCH($B219,Base_Dados!$B:$B,0))-MIN(Base_Dados!BD$5:BD$98)) /
(IF(MAX(Base_Dados!BD$5:BD$98)-MIN(Base_Dados!BD$5:BD$98)=0,1,MAX(Base_Dados!BD$5:BD$98)-MIN(Base_Dados!BD$5:BD$98)))) * BD$1)))</f>
        <v>2.7698912817671908E-3</v>
      </c>
      <c r="BE219" s="106">
        <f>IF(INDEX(Base_Dados!BE:BE,MATCH($B219,Base_Dados!$B:$B,0))=0,0,
MAX(0, MIN(BE$1,
((INDEX(Base_Dados!BE:BE,MATCH($B219,Base_Dados!$B:$B,0))-MIN(Base_Dados!BE$5:BE$98)) /
(IF(MAX(Base_Dados!BE$5:BE$98)-MIN(Base_Dados!BE$5:BE$98)=0,1,MAX(Base_Dados!BE$5:BE$98)-MIN(Base_Dados!BE$5:BE$98)))) * BE$1)))</f>
        <v>2.408429503261415E-2</v>
      </c>
      <c r="BF219" s="106">
        <f>IF(INDEX(Base_Dados!BF:BF,MATCH($B219,Base_Dados!$B:$B,0))=0,0,
MAX(0, MIN(BF$1,
((INDEX(Base_Dados!BF:BF,MATCH($B219,Base_Dados!$B:$B,0))-MIN(Base_Dados!BF$5:BF$98)) /
(IF(MAX(Base_Dados!BF$5:BF$98)-MIN(Base_Dados!BF$5:BF$98)=0,1,MAX(Base_Dados!BF$5:BF$98)-MIN(Base_Dados!BF$5:BF$98)))) * BF$1)))</f>
        <v>0</v>
      </c>
      <c r="BG219" s="106">
        <f>IF(INDEX(Base_Dados!BG:BG,MATCH($B219,Base_Dados!$B:$B,0))=0,0,
MAX(0, MIN(BG$1,
((INDEX(Base_Dados!BG:BG,MATCH($B219,Base_Dados!$B:$B,0))-MIN(Base_Dados!BG$5:BG$98)) /
(IF(MAX(Base_Dados!BG$5:BG$98)-MIN(Base_Dados!BG$5:BG$98)=0,1,MAX(Base_Dados!BG$5:BG$98)-MIN(Base_Dados!BG$5:BG$98)))) * BG$1)))</f>
        <v>0</v>
      </c>
      <c r="BH219" s="106">
        <f>IF(INDEX(Base_Dados!BH:BH,MATCH($B219,Base_Dados!$B:$B,0))=0,0,
MAX(0, MIN(BH$1,
((INDEX(Base_Dados!BH:BH,MATCH($B219,Base_Dados!$B:$B,0))-MIN(Base_Dados!BH$5:BH$98)) /
(IF(MAX(Base_Dados!BH$5:BH$98)-MIN(Base_Dados!BH$5:BH$98)=0,1,MAX(Base_Dados!BH$5:BH$98)-MIN(Base_Dados!BH$5:BH$98)))) * BH$1)))</f>
        <v>0</v>
      </c>
      <c r="BI219" s="106">
        <f>IF(INDEX(Base_Dados!BI:BI,MATCH($B219,Base_Dados!$B:$B,0))=0,0,
MAX(0, MIN(BI$1,
((INDEX(Base_Dados!BI:BI,MATCH($B219,Base_Dados!$B:$B,0))-MIN(Base_Dados!BI$5:BI$98)) /
(IF(MAX(Base_Dados!BI$5:BI$98)-MIN(Base_Dados!BI$5:BI$98)=0,1,MAX(Base_Dados!BI$5:BI$98)-MIN(Base_Dados!BI$5:BI$98)))) * BI$1)))</f>
        <v>1.7160686427457099E-2</v>
      </c>
      <c r="BJ219" s="106">
        <f>IF(INDEX(Base_Dados!BJ:BJ,MATCH($B219,Base_Dados!$B:$B,0))=0,0,
MAX(0, MIN(BJ$1,
((INDEX(Base_Dados!BJ:BJ,MATCH($B219,Base_Dados!$B:$B,0))-MIN(Base_Dados!BJ$5:BJ$98)) /
(IF(MAX(Base_Dados!BJ$5:BJ$98)-MIN(Base_Dados!BJ$5:BJ$98)=0,1,MAX(Base_Dados!BJ$5:BJ$98)-MIN(Base_Dados!BJ$5:BJ$98)))) * BJ$1)))</f>
        <v>0</v>
      </c>
      <c r="BK219" s="106">
        <f>IF(INDEX(Base_Dados!BK:BK,MATCH($B219,Base_Dados!$B:$B,0))=0,0,
MAX(0, MIN(BK$1,
((INDEX(Base_Dados!BK:BK,MATCH($B219,Base_Dados!$B:$B,0))-MIN(Base_Dados!BK$5:BK$98)) /
(IF(MAX(Base_Dados!BK$5:BK$98)-MIN(Base_Dados!BK$5:BK$98)=0,1,MAX(Base_Dados!BK$5:BK$98)-MIN(Base_Dados!BK$5:BK$98)))) * BK$1)))</f>
        <v>0</v>
      </c>
      <c r="BL219" s="106">
        <f>IF(INDEX(Base_Dados!BL:BL,MATCH($B219,Base_Dados!$B:$B,0))=0,0,
MAX(0, MIN(BL$1,
((INDEX(Base_Dados!BL:BL,MATCH($B219,Base_Dados!$B:$B,0))-MIN(Base_Dados!BL$5:BL$98)) /
(IF(MAX(Base_Dados!BL$5:BL$98)-MIN(Base_Dados!BL$5:BL$98)=0,1,MAX(Base_Dados!BL$5:BL$98)-MIN(Base_Dados!BL$5:BL$98)))) * BL$1)))</f>
        <v>1.6286644951140066E-3</v>
      </c>
      <c r="BM219" s="106">
        <f>IF(INDEX(Base_Dados!BM:BM,MATCH($B219,Base_Dados!$B:$B,0))=0,0,
MAX(0, MIN(BM$1,
((INDEX(Base_Dados!BM:BM,MATCH($B219,Base_Dados!$B:$B,0))-MIN(Base_Dados!BM$5:BM$98)) /
(IF(MAX(Base_Dados!BM$5:BM$98)-MIN(Base_Dados!BM$5:BM$98)=0,1,MAX(Base_Dados!BM$5:BM$98)-MIN(Base_Dados!BM$5:BM$98)))) * BM$1)))</f>
        <v>0.58254842722587641</v>
      </c>
      <c r="BN219" s="106">
        <f>IF(INDEX(Base_Dados!BN:BN,MATCH($B219,Base_Dados!$B:$B,0))=0,0,
MAX(0, MIN(BN$1,
((INDEX(Base_Dados!BN:BN,MATCH($B219,Base_Dados!$B:$B,0))-MIN(Base_Dados!BN$5:BN$98)) /
(IF(MAX(Base_Dados!BN$5:BN$98)-MIN(Base_Dados!BN$5:BN$98)=0,1,MAX(Base_Dados!BN$5:BN$98)-MIN(Base_Dados!BN$5:BN$98)))) * BN$1)))</f>
        <v>0.58030494089866536</v>
      </c>
      <c r="BO219" s="106">
        <f>IF(INDEX(Base_Dados!BO:BO,MATCH($B219,Base_Dados!$B:$B,0))=0,0,
MAX(0, MIN(BO$1,
((INDEX(Base_Dados!BO:BO,MATCH($B219,Base_Dados!$B:$B,0))-MIN(Base_Dados!BO$5:BO$98)) /
(IF(MAX(Base_Dados!BO$5:BO$98)-MIN(Base_Dados!BO$5:BO$98)=0,1,MAX(Base_Dados!BO$5:BO$98)-MIN(Base_Dados!BO$5:BO$98)))) * BO$1)))</f>
        <v>0</v>
      </c>
      <c r="BP219" s="106">
        <f t="shared" si="12"/>
        <v>8.4336151882286039</v>
      </c>
      <c r="BQ219" s="111">
        <f t="shared" si="13"/>
        <v>0.48067140986935331</v>
      </c>
      <c r="BR219" s="112">
        <f t="shared" si="14"/>
        <v>0.16616309639133003</v>
      </c>
      <c r="BS219" s="113">
        <f t="shared" si="15"/>
        <v>8.2674520918372743</v>
      </c>
    </row>
    <row r="220" spans="1:71">
      <c r="A220" s="21">
        <v>28009</v>
      </c>
      <c r="B220" s="21" t="s">
        <v>691</v>
      </c>
      <c r="C220" s="21" t="s">
        <v>682</v>
      </c>
      <c r="D220" s="105">
        <f>IF(INDEX(Base_Dados!D:D,MATCH($B220,Base_Dados!$B:$B,0))=0,0,
MAX(0, MIN(D$1,
((INDEX(Base_Dados!D:D,MATCH($B220,Base_Dados!$B:$B,0))-MIN(Base_Dados!D$5:D$98)) /
(IF(MAX(Base_Dados!D$5:D$98)-MIN(Base_Dados!D$5:D$98)=0,1,MAX(Base_Dados!D$5:D$98)-MIN(Base_Dados!D$5:D$98)))) * D$1)))</f>
        <v>8.7721492574826726E-2</v>
      </c>
      <c r="E220" s="106">
        <f>IF(INDEX(Base_Dados!E:E,MATCH($B220,Base_Dados!$B:$B,0))=0,0,
MAX(0, MIN(E$1,
((INDEX(Base_Dados!E:E,MATCH($B220,Base_Dados!$B:$B,0))-MIN(Base_Dados!E$5:E$98)) /
(IF(MAX(Base_Dados!E$5:E$98)-MIN(Base_Dados!E$5:E$98)=0,1,MAX(Base_Dados!E$5:E$98)-MIN(Base_Dados!E$5:E$98)))) * E$1)))</f>
        <v>2.4357266320309445E-2</v>
      </c>
      <c r="F220" s="106">
        <f>IF(INDEX(Base_Dados!F:F,MATCH($B220,Base_Dados!$B:$B,0))=0,0,
MAX(0, MIN(F$1,
((INDEX(Base_Dados!F:F,MATCH($B220,Base_Dados!$B:$B,0))-MIN(Base_Dados!F$5:F$98)) /
(IF(MAX(Base_Dados!F$5:F$98)-MIN(Base_Dados!F$5:F$98)=0,1,MAX(Base_Dados!F$5:F$98)-MIN(Base_Dados!F$5:F$98)))) * F$1)))</f>
        <v>2.1706685810364047E-2</v>
      </c>
      <c r="G220" s="106">
        <f>IF(INDEX(Base_Dados!G:G,MATCH($B220,Base_Dados!$B:$B,0))=0,0,
MAX(0, MIN(G$1,
((INDEX(Base_Dados!G:G,MATCH($B220,Base_Dados!$B:$B,0))-MIN(Base_Dados!G$5:G$98)) /
(IF(MAX(Base_Dados!G$5:G$98)-MIN(Base_Dados!G$5:G$98)=0,1,MAX(Base_Dados!G$5:G$98)-MIN(Base_Dados!G$5:G$98)))) * G$1)))</f>
        <v>2.2005088507551562E-2</v>
      </c>
      <c r="H220" s="106">
        <f>IF(INDEX(Base_Dados!H:H,MATCH($B220,Base_Dados!$B:$B,0))=0,0,
MAX(0, MIN(H$1,
((INDEX(Base_Dados!H:H,MATCH($B220,Base_Dados!$B:$B,0))-MIN(Base_Dados!H$5:H$98)) /
(IF(MAX(Base_Dados!H$5:H$98)-MIN(Base_Dados!H$5:H$98)=0,1,MAX(Base_Dados!H$5:H$98)-MIN(Base_Dados!H$5:H$98)))) * H$1)))</f>
        <v>2.3721460676669873E-2</v>
      </c>
      <c r="I220" s="106">
        <f>IF(INDEX(Base_Dados!I:I,MATCH($B220,Base_Dados!$B:$B,0))=0,0,
MAX(0, MIN(I$1,
((INDEX(Base_Dados!I:I,MATCH($B220,Base_Dados!$B:$B,0))-MIN(Base_Dados!I$5:I$98)) /
(IF(MAX(Base_Dados!I$5:I$98)-MIN(Base_Dados!I$5:I$98)=0,1,MAX(Base_Dados!I$5:I$98)-MIN(Base_Dados!I$5:I$98)))) * I$1)))</f>
        <v>2.8773240799468348E-2</v>
      </c>
      <c r="J220" s="106">
        <f>IF(INDEX(Base_Dados!J:J,MATCH($B220,Base_Dados!$B:$B,0))=0,0,
MAX(0, MIN(J$1,
((INDEX(Base_Dados!J:J,MATCH($B220,Base_Dados!$B:$B,0))-MIN(Base_Dados!J$5:J$98)) /
(IF(MAX(Base_Dados!J$5:J$98)-MIN(Base_Dados!J$5:J$98)=0,1,MAX(Base_Dados!J$5:J$98)-MIN(Base_Dados!J$5:J$98)))) * J$1)))</f>
        <v>3.3116111903686553E-2</v>
      </c>
      <c r="K220" s="106">
        <f>IF(INDEX(Base_Dados!K:K,MATCH($B220,Base_Dados!$B:$B,0))=0,0,
MAX(0, MIN(K$1,
((INDEX(Base_Dados!K:K,MATCH($B220,Base_Dados!$B:$B,0))-MIN(Base_Dados!K$5:K$98)) /
(IF(MAX(Base_Dados!K$5:K$98)-MIN(Base_Dados!K$5:K$98)=0,1,MAX(Base_Dados!K$5:K$98)-MIN(Base_Dados!K$5:K$98)))) * K$1)))</f>
        <v>3.4162567084078714E-2</v>
      </c>
      <c r="L220" s="106">
        <f>IF(INDEX(Base_Dados!L:L,MATCH($B220,Base_Dados!$B:$B,0))=0,0,
MAX(0, MIN(L$1,
((INDEX(Base_Dados!L:L,MATCH($B220,Base_Dados!$B:$B,0))-MIN(Base_Dados!L$5:L$98)) /
(IF(MAX(Base_Dados!L$5:L$98)-MIN(Base_Dados!L$5:L$98)=0,1,MAX(Base_Dados!L$5:L$98)-MIN(Base_Dados!L$5:L$98)))) * L$1)))</f>
        <v>3.8482518073492469E-2</v>
      </c>
      <c r="M220" s="106">
        <f>IF(INDEX(Base_Dados!M:M,MATCH($B220,Base_Dados!$B:$B,0))=0,0,
MAX(0, MIN(M$1,
((INDEX(Base_Dados!M:M,MATCH($B220,Base_Dados!$B:$B,0))-MIN(Base_Dados!M$5:M$98)) /
(IF(MAX(Base_Dados!M$5:M$98)-MIN(Base_Dados!M$5:M$98)=0,1,MAX(Base_Dados!M$5:M$98)-MIN(Base_Dados!M$5:M$98)))) * M$1)))</f>
        <v>3.6804664723032073E-2</v>
      </c>
      <c r="N220" s="106">
        <f>IF(INDEX(Base_Dados!N:N,MATCH($B220,Base_Dados!$B:$B,0))=0,0,
MAX(0, MIN(N$1,
((INDEX(Base_Dados!N:N,MATCH($B220,Base_Dados!$B:$B,0))-MIN(Base_Dados!N$5:N$98)) /
(IF(MAX(Base_Dados!N$5:N$98)-MIN(Base_Dados!N$5:N$98)=0,1,MAX(Base_Dados!N$5:N$98)-MIN(Base_Dados!N$5:N$98)))) * N$1)))</f>
        <v>4.2617636271134303E-2</v>
      </c>
      <c r="O220" s="106">
        <f>IF(INDEX(Base_Dados!O:O,MATCH($B220,Base_Dados!$B:$B,0))=0,0,
MAX(0, MIN(O$1,
((INDEX(Base_Dados!O:O,MATCH($B220,Base_Dados!$B:$B,0))-MIN(Base_Dados!O$5:O$98)) /
(IF(MAX(Base_Dados!O$5:O$98)-MIN(Base_Dados!O$5:O$98)=0,1,MAX(Base_Dados!O$5:O$98)-MIN(Base_Dados!O$5:O$98)))) * O$1)))</f>
        <v>4.7884497463626732E-2</v>
      </c>
      <c r="P220" s="106">
        <f>IF(INDEX(Base_Dados!P:P,MATCH($B220,Base_Dados!$B:$B,0))=0,0,
MAX(0, MIN(P$1,
((INDEX(Base_Dados!P:P,MATCH($B220,Base_Dados!$B:$B,0))-MIN(Base_Dados!P$5:P$98)) /
(IF(MAX(Base_Dados!P$5:P$98)-MIN(Base_Dados!P$5:P$98)=0,1,MAX(Base_Dados!P$5:P$98)-MIN(Base_Dados!P$5:P$98)))) * P$1)))</f>
        <v>1.5878042267400506E-2</v>
      </c>
      <c r="Q220" s="106">
        <f>IF(INDEX(Base_Dados!Q:Q,MATCH($B220,Base_Dados!$B:$B,0))=0,0,
MAX(0, MIN(Q$1,
((INDEX(Base_Dados!Q:Q,MATCH($B220,Base_Dados!$B:$B,0))-MIN(Base_Dados!Q$5:Q$98)) /
(IF(MAX(Base_Dados!Q$5:Q$98)-MIN(Base_Dados!Q$5:Q$98)=0,1,MAX(Base_Dados!Q$5:Q$98)-MIN(Base_Dados!Q$5:Q$98)))) * Q$1)))</f>
        <v>3.7781054183560633E-2</v>
      </c>
      <c r="R220" s="106">
        <f>IF(INDEX(Base_Dados!R:R,MATCH($B220,Base_Dados!$B:$B,0))=0,0,
MAX(0, MIN(R$1,
((INDEX(Base_Dados!R:R,MATCH($B220,Base_Dados!$B:$B,0))-MIN(Base_Dados!R$5:R$98)) /
(IF(MAX(Base_Dados!R$5:R$98)-MIN(Base_Dados!R$5:R$98)=0,1,MAX(Base_Dados!R$5:R$98)-MIN(Base_Dados!R$5:R$98)))) * R$1)))</f>
        <v>1.6784207787606701E-2</v>
      </c>
      <c r="S220" s="106">
        <f>IF(INDEX(Base_Dados!S:S,MATCH($B220,Base_Dados!$B:$B,0))=0,0,
MAX(0, MIN(S$1,
((INDEX(Base_Dados!S:S,MATCH($B220,Base_Dados!$B:$B,0))-MIN(Base_Dados!S$5:S$98)) /
(IF(MAX(Base_Dados!S$5:S$98)-MIN(Base_Dados!S$5:S$98)=0,1,MAX(Base_Dados!S$5:S$98)-MIN(Base_Dados!S$5:S$98)))) * S$1)))</f>
        <v>6.755036321425897E-3</v>
      </c>
      <c r="T220" s="106">
        <f>IF(INDEX(Base_Dados!T:T,MATCH($B220,Base_Dados!$B:$B,0))=0,0,
MAX(0, MIN(T$1,
((INDEX(Base_Dados!T:T,MATCH($B220,Base_Dados!$B:$B,0))-MIN(Base_Dados!T$5:T$98)) /
(IF(MAX(Base_Dados!T$5:T$98)-MIN(Base_Dados!T$5:T$98)=0,1,MAX(Base_Dados!T$5:T$98)-MIN(Base_Dados!T$5:T$98)))) * T$1)))</f>
        <v>2.5</v>
      </c>
      <c r="U220" s="106">
        <f>IF(INDEX(Base_Dados!U:U,MATCH($B220,Base_Dados!$B:$B,0))=0,0,
MAX(0, MIN(U$1,
((INDEX(Base_Dados!U:U,MATCH($B220,Base_Dados!$B:$B,0))-MIN(Base_Dados!U$5:U$98)) /
(IF(MAX(Base_Dados!U$5:U$98)-MIN(Base_Dados!U$5:U$98)=0,1,MAX(Base_Dados!U$5:U$98)-MIN(Base_Dados!U$5:U$98)))) * U$1)))</f>
        <v>0.22520852131666719</v>
      </c>
      <c r="V220" s="106">
        <f>IF(INDEX(Base_Dados!V:V,MATCH($B220,Base_Dados!$B:$B,0))=0,0,
MAX(0, MIN(V$1,
((INDEX(Base_Dados!V:V,MATCH($B220,Base_Dados!$B:$B,0))-MIN(Base_Dados!V$5:V$98)) /
(IF(MAX(Base_Dados!V$5:V$98)-MIN(Base_Dados!V$5:V$98)=0,1,MAX(Base_Dados!V$5:V$98)-MIN(Base_Dados!V$5:V$98)))) * V$1)))</f>
        <v>1.0372401808382095E-2</v>
      </c>
      <c r="W220" s="106">
        <f>IF(INDEX(Base_Dados!W:W,MATCH($B220,Base_Dados!$B:$B,0))=0,0,
MAX(0, MIN(W$1,
((INDEX(Base_Dados!W:W,MATCH($B220,Base_Dados!$B:$B,0))-MIN(Base_Dados!W$5:W$98)) /
(IF(MAX(Base_Dados!W$5:W$98)-MIN(Base_Dados!W$5:W$98)=0,1,MAX(Base_Dados!W$5:W$98)-MIN(Base_Dados!W$5:W$98)))) * W$1)))</f>
        <v>3.0302591145872571</v>
      </c>
      <c r="X220" s="106">
        <f>IF(INDEX(Base_Dados!X:X,MATCH($B220,Base_Dados!$B:$B,0))=0,0,
MAX(0, MIN(X$1,
((INDEX(Base_Dados!X:X,MATCH($B220,Base_Dados!$B:$B,0))-MIN(Base_Dados!X$5:X$98)) /
(IF(MAX(Base_Dados!X$5:X$98)-MIN(Base_Dados!X$5:X$98)=0,1,MAX(Base_Dados!X$5:X$98)-MIN(Base_Dados!X$5:X$98)))) * X$1)))</f>
        <v>0</v>
      </c>
      <c r="Y220" s="106">
        <f>IF(INDEX(Base_Dados!Y:Y,MATCH($B220,Base_Dados!$B:$B,0))=0,0,
MAX(0, MIN(Y$1,
((INDEX(Base_Dados!Y:Y,MATCH($B220,Base_Dados!$B:$B,0))-MIN(Base_Dados!Y$5:Y$98)) /
(IF(MAX(Base_Dados!Y$5:Y$98)-MIN(Base_Dados!Y$5:Y$98)=0,1,MAX(Base_Dados!Y$5:Y$98)-MIN(Base_Dados!Y$5:Y$98)))) * Y$1)))</f>
        <v>0</v>
      </c>
      <c r="Z220" s="106">
        <f>IF(INDEX(Base_Dados!Z:Z,MATCH($B220,Base_Dados!$B:$B,0))=0,0,
MAX(0, MIN(Z$1,
((INDEX(Base_Dados!Z:Z,MATCH($B220,Base_Dados!$B:$B,0))-MIN(Base_Dados!Z$5:Z$98)) /
(IF(MAX(Base_Dados!Z$5:Z$98)-MIN(Base_Dados!Z$5:Z$98)=0,1,MAX(Base_Dados!Z$5:Z$98)-MIN(Base_Dados!Z$5:Z$98)))) * Z$1)))</f>
        <v>0</v>
      </c>
      <c r="AA220" s="106">
        <f>IF(INDEX(Base_Dados!AA:AA,MATCH($B220,Base_Dados!$B:$B,0))=0,0,
MAX(0, MIN(AA$1,
((INDEX(Base_Dados!AA:AA,MATCH($B220,Base_Dados!$B:$B,0))-MIN(Base_Dados!AA$5:AA$98)) /
(IF(MAX(Base_Dados!AA$5:AA$98)-MIN(Base_Dados!AA$5:AA$98)=0,1,MAX(Base_Dados!AA$5:AA$98)-MIN(Base_Dados!AA$5:AA$98)))) * AA$1)))</f>
        <v>0</v>
      </c>
      <c r="AB220" s="106">
        <f>IF(INDEX(Base_Dados!AB:AB,MATCH($B220,Base_Dados!$B:$B,0))=0,0,
MAX(0, MIN(AB$1,
((INDEX(Base_Dados!AB:AB,MATCH($B220,Base_Dados!$B:$B,0))-MIN(Base_Dados!AB$5:AB$98)) /
(IF(MAX(Base_Dados!AB$5:AB$98)-MIN(Base_Dados!AB$5:AB$98)=0,1,MAX(Base_Dados!AB$5:AB$98)-MIN(Base_Dados!AB$5:AB$98)))) * AB$1)))</f>
        <v>0</v>
      </c>
      <c r="AC220" s="106">
        <f>IF(INDEX(Base_Dados!AC:AC,MATCH($B220,Base_Dados!$B:$B,0))=0,0,
MAX(0, MIN(AC$1,
((INDEX(Base_Dados!AC:AC,MATCH($B220,Base_Dados!$B:$B,0))-MIN(Base_Dados!AC$5:AC$98)) /
(IF(MAX(Base_Dados!AC$5:AC$98)-MIN(Base_Dados!AC$5:AC$98)=0,1,MAX(Base_Dados!AC$5:AC$98)-MIN(Base_Dados!AC$5:AC$98)))) * AC$1)))</f>
        <v>6.8654846791289265E-3</v>
      </c>
      <c r="AD220" s="106">
        <f>IF(INDEX(Base_Dados!AD:AD,MATCH($B220,Base_Dados!$B:$B,0))=0,0,
MAX(0, MIN(AD$1,
((INDEX(Base_Dados!AD:AD,MATCH($B220,Base_Dados!$B:$B,0))-MIN(Base_Dados!AD$5:AD$98)) /
(IF(MAX(Base_Dados!AD$5:AD$98)-MIN(Base_Dados!AD$5:AD$98)=0,1,MAX(Base_Dados!AD$5:AD$98)-MIN(Base_Dados!AD$5:AD$98)))) * AD$1)))</f>
        <v>1.4642804318887738E-2</v>
      </c>
      <c r="AE220" s="106">
        <f>IF(INDEX(Base_Dados!AE:AE,MATCH($B220,Base_Dados!$B:$B,0))=0,0,
MAX(0, MIN(AE$1,
((INDEX(Base_Dados!AE:AE,MATCH($B220,Base_Dados!$B:$B,0))-MIN(Base_Dados!AE$5:AE$98)) /
(IF(MAX(Base_Dados!AE$5:AE$98)-MIN(Base_Dados!AE$5:AE$98)=0,1,MAX(Base_Dados!AE$5:AE$98)-MIN(Base_Dados!AE$5:AE$98)))) * AE$1)))</f>
        <v>1.1908528692650654E-2</v>
      </c>
      <c r="AF220" s="106">
        <f>IF(INDEX(Base_Dados!AF:AF,MATCH($B220,Base_Dados!$B:$B,0))=0,0,
MAX(0, MIN(AF$1,
((INDEX(Base_Dados!AF:AF,MATCH($B220,Base_Dados!$B:$B,0))-MIN(Base_Dados!AF$5:AF$98)) /
(IF(MAX(Base_Dados!AF$5:AF$98)-MIN(Base_Dados!AF$5:AF$98)=0,1,MAX(Base_Dados!AF$5:AF$98)-MIN(Base_Dados!AF$5:AF$98)))) * AF$1)))</f>
        <v>1.3975083896474049E-2</v>
      </c>
      <c r="AG220" s="106">
        <f>IF(INDEX(Base_Dados!AG:AG,MATCH($B220,Base_Dados!$B:$B,0))=0,0,
MAX(0, MIN(AG$1,
((INDEX(Base_Dados!AG:AG,MATCH($B220,Base_Dados!$B:$B,0))-MIN(Base_Dados!AG$5:AG$98)) /
(IF(MAX(Base_Dados!AG$5:AG$98)-MIN(Base_Dados!AG$5:AG$98)=0,1,MAX(Base_Dados!AG$5:AG$98)-MIN(Base_Dados!AG$5:AG$98)))) * AG$1)))</f>
        <v>3.7781054183560633E-2</v>
      </c>
      <c r="AH220" s="106">
        <f>IF(INDEX(Base_Dados!AH:AH,MATCH($B220,Base_Dados!$B:$B,0))=0,0,
MAX(0, MIN(AH$1,
((INDEX(Base_Dados!AH:AH,MATCH($B220,Base_Dados!$B:$B,0))-MIN(Base_Dados!AH$5:AH$98)) /
(IF(MAX(Base_Dados!AH$5:AH$98)-MIN(Base_Dados!AH$5:AH$98)=0,1,MAX(Base_Dados!AH$5:AH$98)-MIN(Base_Dados!AH$5:AH$98)))) * AH$1)))</f>
        <v>1.6096486067089588</v>
      </c>
      <c r="AI220" s="106">
        <f>IF(INDEX(Base_Dados!AI:AI,MATCH($B220,Base_Dados!$B:$B,0))=0,0,
MAX(0, MIN(AI$1,
((INDEX(Base_Dados!AI:AI,MATCH($B220,Base_Dados!$B:$B,0))-MIN(Base_Dados!AI$5:AI$98)) /
(IF(MAX(Base_Dados!AI$5:AI$98)-MIN(Base_Dados!AI$5:AI$98)=0,1,MAX(Base_Dados!AI$5:AI$98)-MIN(Base_Dados!AI$5:AI$98)))) * AI$1)))</f>
        <v>3.5714285714285712E-2</v>
      </c>
      <c r="AJ220" s="106">
        <f>IF(INDEX(Base_Dados!AJ:AJ,MATCH($B220,Base_Dados!$B:$B,0))=0,0,
MAX(0, MIN(AJ$1,
((INDEX(Base_Dados!AJ:AJ,MATCH($B220,Base_Dados!$B:$B,0))-MIN(Base_Dados!AJ$5:AJ$98)) /
(IF(MAX(Base_Dados!AJ$5:AJ$98)-MIN(Base_Dados!AJ$5:AJ$98)=0,1,MAX(Base_Dados!AJ$5:AJ$98)-MIN(Base_Dados!AJ$5:AJ$98)))) * AJ$1)))</f>
        <v>0</v>
      </c>
      <c r="AK220" s="106">
        <f>IF(INDEX(Base_Dados!AK:AK,MATCH($B220,Base_Dados!$B:$B,0))=0,0,
MAX(0, MIN(AK$1,
((INDEX(Base_Dados!AK:AK,MATCH($B220,Base_Dados!$B:$B,0))-MIN(Base_Dados!AK$5:AK$98)) /
(IF(MAX(Base_Dados!AK$5:AK$98)-MIN(Base_Dados!AK$5:AK$98)=0,1,MAX(Base_Dados!AK$5:AK$98)-MIN(Base_Dados!AK$5:AK$98)))) * AK$1)))</f>
        <v>0</v>
      </c>
      <c r="AL220" s="106">
        <f>IF(INDEX(Base_Dados!AL:AL,MATCH($B220,Base_Dados!$B:$B,0))=0,0,
MAX(0, MIN(AL$1,
((INDEX(Base_Dados!AL:AL,MATCH($B220,Base_Dados!$B:$B,0))-MIN(Base_Dados!AL$5:AL$98)) /
(IF(MAX(Base_Dados!AL$5:AL$98)-MIN(Base_Dados!AL$5:AL$98)=0,1,MAX(Base_Dados!AL$5:AL$98)-MIN(Base_Dados!AL$5:AL$98)))) * AL$1)))</f>
        <v>0</v>
      </c>
      <c r="AM220" s="106">
        <f>IF(INDEX(Base_Dados!AM:AM,MATCH($B220,Base_Dados!$B:$B,0))=0,0,
MAX(0, MIN(AM$1,
((INDEX(Base_Dados!AM:AM,MATCH($B220,Base_Dados!$B:$B,0))-MIN(Base_Dados!AM$5:AM$98)) /
(IF(MAX(Base_Dados!AM$5:AM$98)-MIN(Base_Dados!AM$5:AM$98)=0,1,MAX(Base_Dados!AM$5:AM$98)-MIN(Base_Dados!AM$5:AM$98)))) * AM$1)))</f>
        <v>0</v>
      </c>
      <c r="AN220" s="106">
        <f>IF(INDEX(Base_Dados!AN:AN,MATCH($B220,Base_Dados!$B:$B,0))=0,0,
MAX(0, MIN(AN$1,
((INDEX(Base_Dados!AN:AN,MATCH($B220,Base_Dados!$B:$B,0))-MIN(Base_Dados!AN$5:AN$98)) /
(IF(MAX(Base_Dados!AN$5:AN$98)-MIN(Base_Dados!AN$5:AN$98)=0,1,MAX(Base_Dados!AN$5:AN$98)-MIN(Base_Dados!AN$5:AN$98)))) * AN$1)))</f>
        <v>0</v>
      </c>
      <c r="AO220" s="106">
        <f>IF(INDEX(Base_Dados!AO:AO,MATCH($B220,Base_Dados!$B:$B,0))=0,0,
MAX(0, MIN(AO$1,
((INDEX(Base_Dados!AO:AO,MATCH($B220,Base_Dados!$B:$B,0))-MIN(Base_Dados!AO$5:AO$98)) /
(IF(MAX(Base_Dados!AO$5:AO$98)-MIN(Base_Dados!AO$5:AO$98)=0,1,MAX(Base_Dados!AO$5:AO$98)-MIN(Base_Dados!AO$5:AO$98)))) * AO$1)))</f>
        <v>0</v>
      </c>
      <c r="AP220" s="106">
        <f>IF(INDEX(Base_Dados!AP:AP,MATCH($B220,Base_Dados!$B:$B,0))=0,0,
MAX(0, MIN(AP$1,
((INDEX(Base_Dados!AP:AP,MATCH($B220,Base_Dados!$B:$B,0))-MIN(Base_Dados!AP$5:AP$98)) /
(IF(MAX(Base_Dados!AP$5:AP$98)-MIN(Base_Dados!AP$5:AP$98)=0,1,MAX(Base_Dados!AP$5:AP$98)-MIN(Base_Dados!AP$5:AP$98)))) * AP$1)))</f>
        <v>0</v>
      </c>
      <c r="AQ220" s="106">
        <f>IF(INDEX(Base_Dados!AQ:AQ,MATCH($B220,Base_Dados!$B:$B,0))=0,0,
MAX(0, MIN(AQ$1,
((INDEX(Base_Dados!AQ:AQ,MATCH($B220,Base_Dados!$B:$B,0))-MIN(Base_Dados!AQ$5:AQ$98)) /
(IF(MAX(Base_Dados!AQ$5:AQ$98)-MIN(Base_Dados!AQ$5:AQ$98)=0,1,MAX(Base_Dados!AQ$5:AQ$98)-MIN(Base_Dados!AQ$5:AQ$98)))) * AQ$1)))</f>
        <v>0</v>
      </c>
      <c r="AR220" s="106">
        <f>IF(INDEX(Base_Dados!AR:AR,MATCH($B220,Base_Dados!$B:$B,0))=0,0,
MAX(0, MIN(AR$1,
((INDEX(Base_Dados!AR:AR,MATCH($B220,Base_Dados!$B:$B,0))-MIN(Base_Dados!AR$5:AR$98)) /
(IF(MAX(Base_Dados!AR$5:AR$98)-MIN(Base_Dados!AR$5:AR$98)=0,1,MAX(Base_Dados!AR$5:AR$98)-MIN(Base_Dados!AR$5:AR$98)))) * AR$1)))</f>
        <v>0</v>
      </c>
      <c r="AS220" s="106">
        <f>IF(INDEX(Base_Dados!AS:AS,MATCH($B220,Base_Dados!$B:$B,0))=0,0,
MAX(0, MIN(AS$1,
((INDEX(Base_Dados!AS:AS,MATCH($B220,Base_Dados!$B:$B,0))-MIN(Base_Dados!AS$5:AS$98)) /
(IF(MAX(Base_Dados!AS$5:AS$98)-MIN(Base_Dados!AS$5:AS$98)=0,1,MAX(Base_Dados!AS$5:AS$98)-MIN(Base_Dados!AS$5:AS$98)))) * AS$1)))</f>
        <v>0</v>
      </c>
      <c r="AT220" s="106">
        <f>IF(INDEX(Base_Dados!AT:AT,MATCH($B220,Base_Dados!$B:$B,0))=0,0,
MAX(0, MIN(AT$1,
((INDEX(Base_Dados!AT:AT,MATCH($B220,Base_Dados!$B:$B,0))-MIN(Base_Dados!AT$5:AT$98)) /
(IF(MAX(Base_Dados!AT$5:AT$98)-MIN(Base_Dados!AT$5:AT$98)=0,1,MAX(Base_Dados!AT$5:AT$98)-MIN(Base_Dados!AT$5:AT$98)))) * AT$1)))</f>
        <v>0</v>
      </c>
      <c r="AU220" s="106">
        <f>IF(INDEX(Base_Dados!AU:AU,MATCH($B220,Base_Dados!$B:$B,0))=0,0,
MAX(0, MIN(AU$1,
((INDEX(Base_Dados!AU:AU,MATCH($B220,Base_Dados!$B:$B,0))-MIN(Base_Dados!AU$5:AU$98)) /
(IF(MAX(Base_Dados!AU$5:AU$98)-MIN(Base_Dados!AU$5:AU$98)=0,1,MAX(Base_Dados!AU$5:AU$98)-MIN(Base_Dados!AU$5:AU$98)))) * AU$1)))</f>
        <v>0</v>
      </c>
      <c r="AV220" s="106">
        <f>IF(INDEX(Base_Dados!AV:AV,MATCH($B220,Base_Dados!$B:$B,0))=0,0,
MAX(0, MIN(AV$1,
((INDEX(Base_Dados!AV:AV,MATCH($B220,Base_Dados!$B:$B,0))-MIN(Base_Dados!AV$5:AV$98)) /
(IF(MAX(Base_Dados!AV$5:AV$98)-MIN(Base_Dados!AV$5:AV$98)=0,1,MAX(Base_Dados!AV$5:AV$98)-MIN(Base_Dados!AV$5:AV$98)))) * AV$1)))</f>
        <v>0</v>
      </c>
      <c r="AW220" s="106">
        <f>IF(INDEX(Base_Dados!AW:AW,MATCH($B220,Base_Dados!$B:$B,0))=0,0,
MAX(0, MIN(AW$1,
((INDEX(Base_Dados!AW:AW,MATCH($B220,Base_Dados!$B:$B,0))-MIN(Base_Dados!AW$5:AW$98)) /
(IF(MAX(Base_Dados!AW$5:AW$98)-MIN(Base_Dados!AW$5:AW$98)=0,1,MAX(Base_Dados!AW$5:AW$98)-MIN(Base_Dados!AW$5:AW$98)))) * AW$1)))</f>
        <v>0</v>
      </c>
      <c r="AX220" s="106">
        <f>IF(INDEX(Base_Dados!AX:AX,MATCH($B220,Base_Dados!$B:$B,0))=0,0,
MAX(0, MIN(AX$1,
((INDEX(Base_Dados!AX:AX,MATCH($B220,Base_Dados!$B:$B,0))-MIN(Base_Dados!AX$5:AX$98)) /
(IF(MAX(Base_Dados!AX$5:AX$98)-MIN(Base_Dados!AX$5:AX$98)=0,1,MAX(Base_Dados!AX$5:AX$98)-MIN(Base_Dados!AX$5:AX$98)))) * AX$1)))</f>
        <v>0</v>
      </c>
      <c r="AY220" s="106">
        <f>IF(INDEX(Base_Dados!AY:AY,MATCH($B220,Base_Dados!$B:$B,0))=0,0,
MAX(0, MIN(AY$1,
((INDEX(Base_Dados!AY:AY,MATCH($B220,Base_Dados!$B:$B,0))-MIN(Base_Dados!AY$5:AY$98)) /
(IF(MAX(Base_Dados!AY$5:AY$98)-MIN(Base_Dados!AY$5:AY$98)=0,1,MAX(Base_Dados!AY$5:AY$98)-MIN(Base_Dados!AY$5:AY$98)))) * AY$1)))</f>
        <v>3.297065611605671E-4</v>
      </c>
      <c r="AZ220" s="106">
        <f>IF(INDEX(Base_Dados!AZ:AZ,MATCH($B220,Base_Dados!$B:$B,0))=0,0,
MAX(0, MIN(AZ$1,
((INDEX(Base_Dados!AZ:AZ,MATCH($B220,Base_Dados!$B:$B,0))-MIN(Base_Dados!AZ$5:AZ$98)) /
(IF(MAX(Base_Dados!AZ$5:AZ$98)-MIN(Base_Dados!AZ$5:AZ$98)=0,1,MAX(Base_Dados!AZ$5:AZ$98)-MIN(Base_Dados!AZ$5:AZ$98)))) * AZ$1)))</f>
        <v>0.5</v>
      </c>
      <c r="BA220" s="106">
        <f>IF(INDEX(Base_Dados!BA:BA,MATCH($B220,Base_Dados!$B:$B,0))=0,0,
MAX(0, MIN(BA$1,
((INDEX(Base_Dados!BA:BA,MATCH($B220,Base_Dados!$B:$B,0))-MIN(Base_Dados!BA$5:BA$98)) /
(IF(MAX(Base_Dados!BA$5:BA$98)-MIN(Base_Dados!BA$5:BA$98)=0,1,MAX(Base_Dados!BA$5:BA$98)-MIN(Base_Dados!BA$5:BA$98)))) * BA$1)))</f>
        <v>7.1271564643975221E-3</v>
      </c>
      <c r="BB220" s="106">
        <f>IF(INDEX(Base_Dados!BB:BB,MATCH($B220,Base_Dados!$B:$B,0))=0,0,
MAX(0, MIN(BB$1,
((INDEX(Base_Dados!BB:BB,MATCH($B220,Base_Dados!$B:$B,0))-MIN(Base_Dados!BB$5:BB$98)) /
(IF(MAX(Base_Dados!BB$5:BB$98)-MIN(Base_Dados!BB$5:BB$98)=0,1,MAX(Base_Dados!BB$5:BB$98)-MIN(Base_Dados!BB$5:BB$98)))) * BB$1)))</f>
        <v>0.38037522955279879</v>
      </c>
      <c r="BC220" s="106">
        <f>IF(INDEX(Base_Dados!BC:BC,MATCH($B220,Base_Dados!$B:$B,0))=0,0,
MAX(0, MIN(BC$1,
((INDEX(Base_Dados!BC:BC,MATCH($B220,Base_Dados!$B:$B,0))-MIN(Base_Dados!BC$5:BC$98)) /
(IF(MAX(Base_Dados!BC$5:BC$98)-MIN(Base_Dados!BC$5:BC$98)=0,1,MAX(Base_Dados!BC$5:BC$98)-MIN(Base_Dados!BC$5:BC$98)))) * BC$1)))</f>
        <v>9.9649878804201446E-3</v>
      </c>
      <c r="BD220" s="106">
        <f>IF(INDEX(Base_Dados!BD:BD,MATCH($B220,Base_Dados!$B:$B,0))=0,0,
MAX(0, MIN(BD$1,
((INDEX(Base_Dados!BD:BD,MATCH($B220,Base_Dados!$B:$B,0))-MIN(Base_Dados!BD$5:BD$98)) /
(IF(MAX(Base_Dados!BD$5:BD$98)-MIN(Base_Dados!BD$5:BD$98)=0,1,MAX(Base_Dados!BD$5:BD$98)-MIN(Base_Dados!BD$5:BD$98)))) * BD$1)))</f>
        <v>4.7088151790042245E-3</v>
      </c>
      <c r="BE220" s="106">
        <f>IF(INDEX(Base_Dados!BE:BE,MATCH($B220,Base_Dados!$B:$B,0))=0,0,
MAX(0, MIN(BE$1,
((INDEX(Base_Dados!BE:BE,MATCH($B220,Base_Dados!$B:$B,0))-MIN(Base_Dados!BE$5:BE$98)) /
(IF(MAX(Base_Dados!BE$5:BE$98)-MIN(Base_Dados!BE$5:BE$98)=0,1,MAX(Base_Dados!BE$5:BE$98)-MIN(Base_Dados!BE$5:BE$98)))) * BE$1)))</f>
        <v>1.9066733567486203E-2</v>
      </c>
      <c r="BF220" s="106">
        <f>IF(INDEX(Base_Dados!BF:BF,MATCH($B220,Base_Dados!$B:$B,0))=0,0,
MAX(0, MIN(BF$1,
((INDEX(Base_Dados!BF:BF,MATCH($B220,Base_Dados!$B:$B,0))-MIN(Base_Dados!BF$5:BF$98)) /
(IF(MAX(Base_Dados!BF$5:BF$98)-MIN(Base_Dados!BF$5:BF$98)=0,1,MAX(Base_Dados!BF$5:BF$98)-MIN(Base_Dados!BF$5:BF$98)))) * BF$1)))</f>
        <v>0</v>
      </c>
      <c r="BG220" s="106">
        <f>IF(INDEX(Base_Dados!BG:BG,MATCH($B220,Base_Dados!$B:$B,0))=0,0,
MAX(0, MIN(BG$1,
((INDEX(Base_Dados!BG:BG,MATCH($B220,Base_Dados!$B:$B,0))-MIN(Base_Dados!BG$5:BG$98)) /
(IF(MAX(Base_Dados!BG$5:BG$98)-MIN(Base_Dados!BG$5:BG$98)=0,1,MAX(Base_Dados!BG$5:BG$98)-MIN(Base_Dados!BG$5:BG$98)))) * BG$1)))</f>
        <v>0</v>
      </c>
      <c r="BH220" s="106">
        <f>IF(INDEX(Base_Dados!BH:BH,MATCH($B220,Base_Dados!$B:$B,0))=0,0,
MAX(0, MIN(BH$1,
((INDEX(Base_Dados!BH:BH,MATCH($B220,Base_Dados!$B:$B,0))-MIN(Base_Dados!BH$5:BH$98)) /
(IF(MAX(Base_Dados!BH$5:BH$98)-MIN(Base_Dados!BH$5:BH$98)=0,1,MAX(Base_Dados!BH$5:BH$98)-MIN(Base_Dados!BH$5:BH$98)))) * BH$1)))</f>
        <v>0</v>
      </c>
      <c r="BI220" s="106">
        <f>IF(INDEX(Base_Dados!BI:BI,MATCH($B220,Base_Dados!$B:$B,0))=0,0,
MAX(0, MIN(BI$1,
((INDEX(Base_Dados!BI:BI,MATCH($B220,Base_Dados!$B:$B,0))-MIN(Base_Dados!BI$5:BI$98)) /
(IF(MAX(Base_Dados!BI$5:BI$98)-MIN(Base_Dados!BI$5:BI$98)=0,1,MAX(Base_Dados!BI$5:BI$98)-MIN(Base_Dados!BI$5:BI$98)))) * BI$1)))</f>
        <v>1.5600624024960999E-3</v>
      </c>
      <c r="BJ220" s="106">
        <f>IF(INDEX(Base_Dados!BJ:BJ,MATCH($B220,Base_Dados!$B:$B,0))=0,0,
MAX(0, MIN(BJ$1,
((INDEX(Base_Dados!BJ:BJ,MATCH($B220,Base_Dados!$B:$B,0))-MIN(Base_Dados!BJ$5:BJ$98)) /
(IF(MAX(Base_Dados!BJ$5:BJ$98)-MIN(Base_Dados!BJ$5:BJ$98)=0,1,MAX(Base_Dados!BJ$5:BJ$98)-MIN(Base_Dados!BJ$5:BJ$98)))) * BJ$1)))</f>
        <v>0</v>
      </c>
      <c r="BK220" s="106">
        <f>IF(INDEX(Base_Dados!BK:BK,MATCH($B220,Base_Dados!$B:$B,0))=0,0,
MAX(0, MIN(BK$1,
((INDEX(Base_Dados!BK:BK,MATCH($B220,Base_Dados!$B:$B,0))-MIN(Base_Dados!BK$5:BK$98)) /
(IF(MAX(Base_Dados!BK$5:BK$98)-MIN(Base_Dados!BK$5:BK$98)=0,1,MAX(Base_Dados!BK$5:BK$98)-MIN(Base_Dados!BK$5:BK$98)))) * BK$1)))</f>
        <v>0</v>
      </c>
      <c r="BL220" s="106">
        <f>IF(INDEX(Base_Dados!BL:BL,MATCH($B220,Base_Dados!$B:$B,0))=0,0,
MAX(0, MIN(BL$1,
((INDEX(Base_Dados!BL:BL,MATCH($B220,Base_Dados!$B:$B,0))-MIN(Base_Dados!BL$5:BL$98)) /
(IF(MAX(Base_Dados!BL$5:BL$98)-MIN(Base_Dados!BL$5:BL$98)=0,1,MAX(Base_Dados!BL$5:BL$98)-MIN(Base_Dados!BL$5:BL$98)))) * BL$1)))</f>
        <v>8.1433224755700327E-3</v>
      </c>
      <c r="BM220" s="106">
        <f>IF(INDEX(Base_Dados!BM:BM,MATCH($B220,Base_Dados!$B:$B,0))=0,0,
MAX(0, MIN(BM$1,
((INDEX(Base_Dados!BM:BM,MATCH($B220,Base_Dados!$B:$B,0))-MIN(Base_Dados!BM$5:BM$98)) /
(IF(MAX(Base_Dados!BM$5:BM$98)-MIN(Base_Dados!BM$5:BM$98)=0,1,MAX(Base_Dados!BM$5:BM$98)-MIN(Base_Dados!BM$5:BM$98)))) * BM$1)))</f>
        <v>0.43046028078905302</v>
      </c>
      <c r="BN220" s="106">
        <f>IF(INDEX(Base_Dados!BN:BN,MATCH($B220,Base_Dados!$B:$B,0))=0,0,
MAX(0, MIN(BN$1,
((INDEX(Base_Dados!BN:BN,MATCH($B220,Base_Dados!$B:$B,0))-MIN(Base_Dados!BN$5:BN$98)) /
(IF(MAX(Base_Dados!BN$5:BN$98)-MIN(Base_Dados!BN$5:BN$98)=0,1,MAX(Base_Dados!BN$5:BN$98)-MIN(Base_Dados!BN$5:BN$98)))) * BN$1)))</f>
        <v>0.47721717318463558</v>
      </c>
      <c r="BO220" s="106">
        <f>IF(INDEX(Base_Dados!BO:BO,MATCH($B220,Base_Dados!$B:$B,0))=0,0,
MAX(0, MIN(BO$1,
((INDEX(Base_Dados!BO:BO,MATCH($B220,Base_Dados!$B:$B,0))-MIN(Base_Dados!BO$5:BO$98)) /
(IF(MAX(Base_Dados!BO$5:BO$98)-MIN(Base_Dados!BO$5:BO$98)=0,1,MAX(Base_Dados!BO$5:BO$98)-MIN(Base_Dados!BO$5:BO$98)))) * BO$1)))</f>
        <v>0</v>
      </c>
      <c r="BP220" s="106">
        <f t="shared" si="12"/>
        <v>9.8538809247315093</v>
      </c>
      <c r="BQ220" s="111">
        <f t="shared" si="13"/>
        <v>0.52539580690959864</v>
      </c>
      <c r="BR220" s="112">
        <f t="shared" si="14"/>
        <v>0.21088749343157537</v>
      </c>
      <c r="BS220" s="113">
        <f t="shared" si="15"/>
        <v>9.6429934312999332</v>
      </c>
    </row>
    <row r="221" spans="1:71">
      <c r="A221" s="21">
        <v>28010</v>
      </c>
      <c r="B221" s="21" t="s">
        <v>686</v>
      </c>
      <c r="C221" s="21" t="s">
        <v>682</v>
      </c>
      <c r="D221" s="105">
        <f>IF(INDEX(Base_Dados!D:D,MATCH($B221,Base_Dados!$B:$B,0))=0,0,
MAX(0, MIN(D$1,
((INDEX(Base_Dados!D:D,MATCH($B221,Base_Dados!$B:$B,0))-MIN(Base_Dados!D$5:D$98)) /
(IF(MAX(Base_Dados!D$5:D$98)-MIN(Base_Dados!D$5:D$98)=0,1,MAX(Base_Dados!D$5:D$98)-MIN(Base_Dados!D$5:D$98)))) * D$1)))</f>
        <v>0.17815772397435076</v>
      </c>
      <c r="E221" s="106">
        <f>IF(INDEX(Base_Dados!E:E,MATCH($B221,Base_Dados!$B:$B,0))=0,0,
MAX(0, MIN(E$1,
((INDEX(Base_Dados!E:E,MATCH($B221,Base_Dados!$B:$B,0))-MIN(Base_Dados!E$5:E$98)) /
(IF(MAX(Base_Dados!E$5:E$98)-MIN(Base_Dados!E$5:E$98)=0,1,MAX(Base_Dados!E$5:E$98)-MIN(Base_Dados!E$5:E$98)))) * E$1)))</f>
        <v>6.0363229343621698E-2</v>
      </c>
      <c r="F221" s="106">
        <f>IF(INDEX(Base_Dados!F:F,MATCH($B221,Base_Dados!$B:$B,0))=0,0,
MAX(0, MIN(F$1,
((INDEX(Base_Dados!F:F,MATCH($B221,Base_Dados!$B:$B,0))-MIN(Base_Dados!F$5:F$98)) /
(IF(MAX(Base_Dados!F$5:F$98)-MIN(Base_Dados!F$5:F$98)=0,1,MAX(Base_Dados!F$5:F$98)-MIN(Base_Dados!F$5:F$98)))) * F$1)))</f>
        <v>5.6033098445204314E-2</v>
      </c>
      <c r="G221" s="106">
        <f>IF(INDEX(Base_Dados!G:G,MATCH($B221,Base_Dados!$B:$B,0))=0,0,
MAX(0, MIN(G$1,
((INDEX(Base_Dados!G:G,MATCH($B221,Base_Dados!$B:$B,0))-MIN(Base_Dados!G$5:G$98)) /
(IF(MAX(Base_Dados!G$5:G$98)-MIN(Base_Dados!G$5:G$98)=0,1,MAX(Base_Dados!G$5:G$98)-MIN(Base_Dados!G$5:G$98)))) * G$1)))</f>
        <v>5.7669752251033039E-2</v>
      </c>
      <c r="H221" s="106">
        <f>IF(INDEX(Base_Dados!H:H,MATCH($B221,Base_Dados!$B:$B,0))=0,0,
MAX(0, MIN(H$1,
((INDEX(Base_Dados!H:H,MATCH($B221,Base_Dados!$B:$B,0))-MIN(Base_Dados!H$5:H$98)) /
(IF(MAX(Base_Dados!H$5:H$98)-MIN(Base_Dados!H$5:H$98)=0,1,MAX(Base_Dados!H$5:H$98)-MIN(Base_Dados!H$5:H$98)))) * H$1)))</f>
        <v>5.9455712337037947E-2</v>
      </c>
      <c r="I221" s="106">
        <f>IF(INDEX(Base_Dados!I:I,MATCH($B221,Base_Dados!$B:$B,0))=0,0,
MAX(0, MIN(I$1,
((INDEX(Base_Dados!I:I,MATCH($B221,Base_Dados!$B:$B,0))-MIN(Base_Dados!I$5:I$98)) /
(IF(MAX(Base_Dados!I$5:I$98)-MIN(Base_Dados!I$5:I$98)=0,1,MAX(Base_Dados!I$5:I$98)-MIN(Base_Dados!I$5:I$98)))) * I$1)))</f>
        <v>6.3183369880746479E-2</v>
      </c>
      <c r="J221" s="106">
        <f>IF(INDEX(Base_Dados!J:J,MATCH($B221,Base_Dados!$B:$B,0))=0,0,
MAX(0, MIN(J$1,
((INDEX(Base_Dados!J:J,MATCH($B221,Base_Dados!$B:$B,0))-MIN(Base_Dados!J$5:J$98)) /
(IF(MAX(Base_Dados!J$5:J$98)-MIN(Base_Dados!J$5:J$98)=0,1,MAX(Base_Dados!J$5:J$98)-MIN(Base_Dados!J$5:J$98)))) * J$1)))</f>
        <v>6.7689925370459314E-2</v>
      </c>
      <c r="K221" s="106">
        <f>IF(INDEX(Base_Dados!K:K,MATCH($B221,Base_Dados!$B:$B,0))=0,0,
MAX(0, MIN(K$1,
((INDEX(Base_Dados!K:K,MATCH($B221,Base_Dados!$B:$B,0))-MIN(Base_Dados!K$5:K$98)) /
(IF(MAX(Base_Dados!K$5:K$98)-MIN(Base_Dados!K$5:K$98)=0,1,MAX(Base_Dados!K$5:K$98)-MIN(Base_Dados!K$5:K$98)))) * K$1)))</f>
        <v>6.5261627906976746E-2</v>
      </c>
      <c r="L221" s="106">
        <f>IF(INDEX(Base_Dados!L:L,MATCH($B221,Base_Dados!$B:$B,0))=0,0,
MAX(0, MIN(L$1,
((INDEX(Base_Dados!L:L,MATCH($B221,Base_Dados!$B:$B,0))-MIN(Base_Dados!L$5:L$98)) /
(IF(MAX(Base_Dados!L$5:L$98)-MIN(Base_Dados!L$5:L$98)=0,1,MAX(Base_Dados!L$5:L$98)-MIN(Base_Dados!L$5:L$98)))) * L$1)))</f>
        <v>6.4127286556087362E-2</v>
      </c>
      <c r="M221" s="106">
        <f>IF(INDEX(Base_Dados!M:M,MATCH($B221,Base_Dados!$B:$B,0))=0,0,
MAX(0, MIN(M$1,
((INDEX(Base_Dados!M:M,MATCH($B221,Base_Dados!$B:$B,0))-MIN(Base_Dados!M$5:M$98)) /
(IF(MAX(Base_Dados!M$5:M$98)-MIN(Base_Dados!M$5:M$98)=0,1,MAX(Base_Dados!M$5:M$98)-MIN(Base_Dados!M$5:M$98)))) * M$1)))</f>
        <v>5.6618075801749268E-2</v>
      </c>
      <c r="N221" s="106">
        <f>IF(INDEX(Base_Dados!N:N,MATCH($B221,Base_Dados!$B:$B,0))=0,0,
MAX(0, MIN(N$1,
((INDEX(Base_Dados!N:N,MATCH($B221,Base_Dados!$B:$B,0))-MIN(Base_Dados!N$5:N$98)) /
(IF(MAX(Base_Dados!N$5:N$98)-MIN(Base_Dados!N$5:N$98)=0,1,MAX(Base_Dados!N$5:N$98)-MIN(Base_Dados!N$5:N$98)))) * N$1)))</f>
        <v>5.4638601971154416E-2</v>
      </c>
      <c r="O221" s="106">
        <f>IF(INDEX(Base_Dados!O:O,MATCH($B221,Base_Dados!$B:$B,0))=0,0,
MAX(0, MIN(O$1,
((INDEX(Base_Dados!O:O,MATCH($B221,Base_Dados!$B:$B,0))-MIN(Base_Dados!O$5:O$98)) /
(IF(MAX(Base_Dados!O$5:O$98)-MIN(Base_Dados!O$5:O$98)=0,1,MAX(Base_Dados!O$5:O$98)-MIN(Base_Dados!O$5:O$98)))) * O$1)))</f>
        <v>5.3514688667149785E-2</v>
      </c>
      <c r="P221" s="106">
        <f>IF(INDEX(Base_Dados!P:P,MATCH($B221,Base_Dados!$B:$B,0))=0,0,
MAX(0, MIN(P$1,
((INDEX(Base_Dados!P:P,MATCH($B221,Base_Dados!$B:$B,0))-MIN(Base_Dados!P$5:P$98)) /
(IF(MAX(Base_Dados!P$5:P$98)-MIN(Base_Dados!P$5:P$98)=0,1,MAX(Base_Dados!P$5:P$98)-MIN(Base_Dados!P$5:P$98)))) * P$1)))</f>
        <v>5.0562076552061498E-2</v>
      </c>
      <c r="Q221" s="106">
        <f>IF(INDEX(Base_Dados!Q:Q,MATCH($B221,Base_Dados!$B:$B,0))=0,0,
MAX(0, MIN(Q$1,
((INDEX(Base_Dados!Q:Q,MATCH($B221,Base_Dados!$B:$B,0))-MIN(Base_Dados!Q$5:Q$98)) /
(IF(MAX(Base_Dados!Q$5:Q$98)-MIN(Base_Dados!Q$5:Q$98)=0,1,MAX(Base_Dados!Q$5:Q$98)-MIN(Base_Dados!Q$5:Q$98)))) * Q$1)))</f>
        <v>1.6586804275709546E-2</v>
      </c>
      <c r="R221" s="106">
        <f>IF(INDEX(Base_Dados!R:R,MATCH($B221,Base_Dados!$B:$B,0))=0,0,
MAX(0, MIN(R$1,
((INDEX(Base_Dados!R:R,MATCH($B221,Base_Dados!$B:$B,0))-MIN(Base_Dados!R$5:R$98)) /
(IF(MAX(Base_Dados!R$5:R$98)-MIN(Base_Dados!R$5:R$98)=0,1,MAX(Base_Dados!R$5:R$98)-MIN(Base_Dados!R$5:R$98)))) * R$1)))</f>
        <v>3.9015533142167554E-2</v>
      </c>
      <c r="S221" s="106">
        <f>IF(INDEX(Base_Dados!S:S,MATCH($B221,Base_Dados!$B:$B,0))=0,0,
MAX(0, MIN(S$1,
((INDEX(Base_Dados!S:S,MATCH($B221,Base_Dados!$B:$B,0))-MIN(Base_Dados!S$5:S$98)) /
(IF(MAX(Base_Dados!S$5:S$98)-MIN(Base_Dados!S$5:S$98)=0,1,MAX(Base_Dados!S$5:S$98)-MIN(Base_Dados!S$5:S$98)))) * S$1)))</f>
        <v>3.1326293716767768E-2</v>
      </c>
      <c r="T221" s="106">
        <f>IF(INDEX(Base_Dados!T:T,MATCH($B221,Base_Dados!$B:$B,0))=0,0,
MAX(0, MIN(T$1,
((INDEX(Base_Dados!T:T,MATCH($B221,Base_Dados!$B:$B,0))-MIN(Base_Dados!T$5:T$98)) /
(IF(MAX(Base_Dados!T$5:T$98)-MIN(Base_Dados!T$5:T$98)=0,1,MAX(Base_Dados!T$5:T$98)-MIN(Base_Dados!T$5:T$98)))) * T$1)))</f>
        <v>1.5958696979413391</v>
      </c>
      <c r="U221" s="106">
        <f>IF(INDEX(Base_Dados!U:U,MATCH($B221,Base_Dados!$B:$B,0))=0,0,
MAX(0, MIN(U$1,
((INDEX(Base_Dados!U:U,MATCH($B221,Base_Dados!$B:$B,0))-MIN(Base_Dados!U$5:U$98)) /
(IF(MAX(Base_Dados!U$5:U$98)-MIN(Base_Dados!U$5:U$98)=0,1,MAX(Base_Dados!U$5:U$98)-MIN(Base_Dados!U$5:U$98)))) * U$1)))</f>
        <v>0.54908035215051398</v>
      </c>
      <c r="V221" s="106">
        <f>IF(INDEX(Base_Dados!V:V,MATCH($B221,Base_Dados!$B:$B,0))=0,0,
MAX(0, MIN(V$1,
((INDEX(Base_Dados!V:V,MATCH($B221,Base_Dados!$B:$B,0))-MIN(Base_Dados!V$5:V$98)) /
(IF(MAX(Base_Dados!V$5:V$98)-MIN(Base_Dados!V$5:V$98)=0,1,MAX(Base_Dados!V$5:V$98)-MIN(Base_Dados!V$5:V$98)))) * V$1)))</f>
        <v>6.0194927539511216E-2</v>
      </c>
      <c r="W221" s="106">
        <f>IF(INDEX(Base_Dados!W:W,MATCH($B221,Base_Dados!$B:$B,0))=0,0,
MAX(0, MIN(W$1,
((INDEX(Base_Dados!W:W,MATCH($B221,Base_Dados!$B:$B,0))-MIN(Base_Dados!W$5:W$98)) /
(IF(MAX(Base_Dados!W$5:W$98)-MIN(Base_Dados!W$5:W$98)=0,1,MAX(Base_Dados!W$5:W$98)-MIN(Base_Dados!W$5:W$98)))) * W$1)))</f>
        <v>2.5988784572456938</v>
      </c>
      <c r="X221" s="106">
        <f>IF(INDEX(Base_Dados!X:X,MATCH($B221,Base_Dados!$B:$B,0))=0,0,
MAX(0, MIN(X$1,
((INDEX(Base_Dados!X:X,MATCH($B221,Base_Dados!$B:$B,0))-MIN(Base_Dados!X$5:X$98)) /
(IF(MAX(Base_Dados!X$5:X$98)-MIN(Base_Dados!X$5:X$98)=0,1,MAX(Base_Dados!X$5:X$98)-MIN(Base_Dados!X$5:X$98)))) * X$1)))</f>
        <v>0</v>
      </c>
      <c r="Y221" s="106">
        <f>IF(INDEX(Base_Dados!Y:Y,MATCH($B221,Base_Dados!$B:$B,0))=0,0,
MAX(0, MIN(Y$1,
((INDEX(Base_Dados!Y:Y,MATCH($B221,Base_Dados!$B:$B,0))-MIN(Base_Dados!Y$5:Y$98)) /
(IF(MAX(Base_Dados!Y$5:Y$98)-MIN(Base_Dados!Y$5:Y$98)=0,1,MAX(Base_Dados!Y$5:Y$98)-MIN(Base_Dados!Y$5:Y$98)))) * Y$1)))</f>
        <v>0</v>
      </c>
      <c r="Z221" s="106">
        <f>IF(INDEX(Base_Dados!Z:Z,MATCH($B221,Base_Dados!$B:$B,0))=0,0,
MAX(0, MIN(Z$1,
((INDEX(Base_Dados!Z:Z,MATCH($B221,Base_Dados!$B:$B,0))-MIN(Base_Dados!Z$5:Z$98)) /
(IF(MAX(Base_Dados!Z$5:Z$98)-MIN(Base_Dados!Z$5:Z$98)=0,1,MAX(Base_Dados!Z$5:Z$98)-MIN(Base_Dados!Z$5:Z$98)))) * Z$1)))</f>
        <v>0</v>
      </c>
      <c r="AA221" s="106">
        <f>IF(INDEX(Base_Dados!AA:AA,MATCH($B221,Base_Dados!$B:$B,0))=0,0,
MAX(0, MIN(AA$1,
((INDEX(Base_Dados!AA:AA,MATCH($B221,Base_Dados!$B:$B,0))-MIN(Base_Dados!AA$5:AA$98)) /
(IF(MAX(Base_Dados!AA$5:AA$98)-MIN(Base_Dados!AA$5:AA$98)=0,1,MAX(Base_Dados!AA$5:AA$98)-MIN(Base_Dados!AA$5:AA$98)))) * AA$1)))</f>
        <v>0</v>
      </c>
      <c r="AB221" s="106">
        <f>IF(INDEX(Base_Dados!AB:AB,MATCH($B221,Base_Dados!$B:$B,0))=0,0,
MAX(0, MIN(AB$1,
((INDEX(Base_Dados!AB:AB,MATCH($B221,Base_Dados!$B:$B,0))-MIN(Base_Dados!AB$5:AB$98)) /
(IF(MAX(Base_Dados!AB$5:AB$98)-MIN(Base_Dados!AB$5:AB$98)=0,1,MAX(Base_Dados!AB$5:AB$98)-MIN(Base_Dados!AB$5:AB$98)))) * AB$1)))</f>
        <v>0</v>
      </c>
      <c r="AC221" s="106">
        <f>IF(INDEX(Base_Dados!AC:AC,MATCH($B221,Base_Dados!$B:$B,0))=0,0,
MAX(0, MIN(AC$1,
((INDEX(Base_Dados!AC:AC,MATCH($B221,Base_Dados!$B:$B,0))-MIN(Base_Dados!AC$5:AC$98)) /
(IF(MAX(Base_Dados!AC$5:AC$98)-MIN(Base_Dados!AC$5:AC$98)=0,1,MAX(Base_Dados!AC$5:AC$98)-MIN(Base_Dados!AC$5:AC$98)))) * AC$1)))</f>
        <v>2.9106041626517636E-2</v>
      </c>
      <c r="AD221" s="106">
        <f>IF(INDEX(Base_Dados!AD:AD,MATCH($B221,Base_Dados!$B:$B,0))=0,0,
MAX(0, MIN(AD$1,
((INDEX(Base_Dados!AD:AD,MATCH($B221,Base_Dados!$B:$B,0))-MIN(Base_Dados!AD$5:AD$98)) /
(IF(MAX(Base_Dados!AD$5:AD$98)-MIN(Base_Dados!AD$5:AD$98)=0,1,MAX(Base_Dados!AD$5:AD$98)-MIN(Base_Dados!AD$5:AD$98)))) * AD$1)))</f>
        <v>3.6873243603017303E-2</v>
      </c>
      <c r="AE221" s="106">
        <f>IF(INDEX(Base_Dados!AE:AE,MATCH($B221,Base_Dados!$B:$B,0))=0,0,
MAX(0, MIN(AE$1,
((INDEX(Base_Dados!AE:AE,MATCH($B221,Base_Dados!$B:$B,0))-MIN(Base_Dados!AE$5:AE$98)) /
(IF(MAX(Base_Dados!AE$5:AE$98)-MIN(Base_Dados!AE$5:AE$98)=0,1,MAX(Base_Dados!AE$5:AE$98)-MIN(Base_Dados!AE$5:AE$98)))) * AE$1)))</f>
        <v>2.5025168991802099E-2</v>
      </c>
      <c r="AF221" s="106">
        <f>IF(INDEX(Base_Dados!AF:AF,MATCH($B221,Base_Dados!$B:$B,0))=0,0,
MAX(0, MIN(AF$1,
((INDEX(Base_Dados!AF:AF,MATCH($B221,Base_Dados!$B:$B,0))-MIN(Base_Dados!AF$5:AF$98)) /
(IF(MAX(Base_Dados!AF$5:AF$98)-MIN(Base_Dados!AF$5:AF$98)=0,1,MAX(Base_Dados!AF$5:AF$98)-MIN(Base_Dados!AF$5:AF$98)))) * AF$1)))</f>
        <v>3.2271410839884156E-2</v>
      </c>
      <c r="AG221" s="106">
        <f>IF(INDEX(Base_Dados!AG:AG,MATCH($B221,Base_Dados!$B:$B,0))=0,0,
MAX(0, MIN(AG$1,
((INDEX(Base_Dados!AG:AG,MATCH($B221,Base_Dados!$B:$B,0))-MIN(Base_Dados!AG$5:AG$98)) /
(IF(MAX(Base_Dados!AG$5:AG$98)-MIN(Base_Dados!AG$5:AG$98)=0,1,MAX(Base_Dados!AG$5:AG$98)-MIN(Base_Dados!AG$5:AG$98)))) * AG$1)))</f>
        <v>1.6586804275709546E-2</v>
      </c>
      <c r="AH221" s="106">
        <f>IF(INDEX(Base_Dados!AH:AH,MATCH($B221,Base_Dados!$B:$B,0))=0,0,
MAX(0, MIN(AH$1,
((INDEX(Base_Dados!AH:AH,MATCH($B221,Base_Dados!$B:$B,0))-MIN(Base_Dados!AH$5:AH$98)) /
(IF(MAX(Base_Dados!AH$5:AH$98)-MIN(Base_Dados!AH$5:AH$98)=0,1,MAX(Base_Dados!AH$5:AH$98)-MIN(Base_Dados!AH$5:AH$98)))) * AH$1)))</f>
        <v>1.6938452425773514</v>
      </c>
      <c r="AI221" s="106">
        <f>IF(INDEX(Base_Dados!AI:AI,MATCH($B221,Base_Dados!$B:$B,0))=0,0,
MAX(0, MIN(AI$1,
((INDEX(Base_Dados!AI:AI,MATCH($B221,Base_Dados!$B:$B,0))-MIN(Base_Dados!AI$5:AI$98)) /
(IF(MAX(Base_Dados!AI$5:AI$98)-MIN(Base_Dados!AI$5:AI$98)=0,1,MAX(Base_Dados!AI$5:AI$98)-MIN(Base_Dados!AI$5:AI$98)))) * AI$1)))</f>
        <v>3.5714285714285712E-2</v>
      </c>
      <c r="AJ221" s="106">
        <f>IF(INDEX(Base_Dados!AJ:AJ,MATCH($B221,Base_Dados!$B:$B,0))=0,0,
MAX(0, MIN(AJ$1,
((INDEX(Base_Dados!AJ:AJ,MATCH($B221,Base_Dados!$B:$B,0))-MIN(Base_Dados!AJ$5:AJ$98)) /
(IF(MAX(Base_Dados!AJ$5:AJ$98)-MIN(Base_Dados!AJ$5:AJ$98)=0,1,MAX(Base_Dados!AJ$5:AJ$98)-MIN(Base_Dados!AJ$5:AJ$98)))) * AJ$1)))</f>
        <v>0</v>
      </c>
      <c r="AK221" s="106">
        <f>IF(INDEX(Base_Dados!AK:AK,MATCH($B221,Base_Dados!$B:$B,0))=0,0,
MAX(0, MIN(AK$1,
((INDEX(Base_Dados!AK:AK,MATCH($B221,Base_Dados!$B:$B,0))-MIN(Base_Dados!AK$5:AK$98)) /
(IF(MAX(Base_Dados!AK$5:AK$98)-MIN(Base_Dados!AK$5:AK$98)=0,1,MAX(Base_Dados!AK$5:AK$98)-MIN(Base_Dados!AK$5:AK$98)))) * AK$1)))</f>
        <v>0</v>
      </c>
      <c r="AL221" s="106">
        <f>IF(INDEX(Base_Dados!AL:AL,MATCH($B221,Base_Dados!$B:$B,0))=0,0,
MAX(0, MIN(AL$1,
((INDEX(Base_Dados!AL:AL,MATCH($B221,Base_Dados!$B:$B,0))-MIN(Base_Dados!AL$5:AL$98)) /
(IF(MAX(Base_Dados!AL$5:AL$98)-MIN(Base_Dados!AL$5:AL$98)=0,1,MAX(Base_Dados!AL$5:AL$98)-MIN(Base_Dados!AL$5:AL$98)))) * AL$1)))</f>
        <v>0</v>
      </c>
      <c r="AM221" s="106">
        <f>IF(INDEX(Base_Dados!AM:AM,MATCH($B221,Base_Dados!$B:$B,0))=0,0,
MAX(0, MIN(AM$1,
((INDEX(Base_Dados!AM:AM,MATCH($B221,Base_Dados!$B:$B,0))-MIN(Base_Dados!AM$5:AM$98)) /
(IF(MAX(Base_Dados!AM$5:AM$98)-MIN(Base_Dados!AM$5:AM$98)=0,1,MAX(Base_Dados!AM$5:AM$98)-MIN(Base_Dados!AM$5:AM$98)))) * AM$1)))</f>
        <v>0</v>
      </c>
      <c r="AN221" s="106">
        <f>IF(INDEX(Base_Dados!AN:AN,MATCH($B221,Base_Dados!$B:$B,0))=0,0,
MAX(0, MIN(AN$1,
((INDEX(Base_Dados!AN:AN,MATCH($B221,Base_Dados!$B:$B,0))-MIN(Base_Dados!AN$5:AN$98)) /
(IF(MAX(Base_Dados!AN$5:AN$98)-MIN(Base_Dados!AN$5:AN$98)=0,1,MAX(Base_Dados!AN$5:AN$98)-MIN(Base_Dados!AN$5:AN$98)))) * AN$1)))</f>
        <v>0</v>
      </c>
      <c r="AO221" s="106">
        <f>IF(INDEX(Base_Dados!AO:AO,MATCH($B221,Base_Dados!$B:$B,0))=0,0,
MAX(0, MIN(AO$1,
((INDEX(Base_Dados!AO:AO,MATCH($B221,Base_Dados!$B:$B,0))-MIN(Base_Dados!AO$5:AO$98)) /
(IF(MAX(Base_Dados!AO$5:AO$98)-MIN(Base_Dados!AO$5:AO$98)=0,1,MAX(Base_Dados!AO$5:AO$98)-MIN(Base_Dados!AO$5:AO$98)))) * AO$1)))</f>
        <v>0</v>
      </c>
      <c r="AP221" s="106">
        <f>IF(INDEX(Base_Dados!AP:AP,MATCH($B221,Base_Dados!$B:$B,0))=0,0,
MAX(0, MIN(AP$1,
((INDEX(Base_Dados!AP:AP,MATCH($B221,Base_Dados!$B:$B,0))-MIN(Base_Dados!AP$5:AP$98)) /
(IF(MAX(Base_Dados!AP$5:AP$98)-MIN(Base_Dados!AP$5:AP$98)=0,1,MAX(Base_Dados!AP$5:AP$98)-MIN(Base_Dados!AP$5:AP$98)))) * AP$1)))</f>
        <v>0</v>
      </c>
      <c r="AQ221" s="106">
        <f>IF(INDEX(Base_Dados!AQ:AQ,MATCH($B221,Base_Dados!$B:$B,0))=0,0,
MAX(0, MIN(AQ$1,
((INDEX(Base_Dados!AQ:AQ,MATCH($B221,Base_Dados!$B:$B,0))-MIN(Base_Dados!AQ$5:AQ$98)) /
(IF(MAX(Base_Dados!AQ$5:AQ$98)-MIN(Base_Dados!AQ$5:AQ$98)=0,1,MAX(Base_Dados!AQ$5:AQ$98)-MIN(Base_Dados!AQ$5:AQ$98)))) * AQ$1)))</f>
        <v>0</v>
      </c>
      <c r="AR221" s="106">
        <f>IF(INDEX(Base_Dados!AR:AR,MATCH($B221,Base_Dados!$B:$B,0))=0,0,
MAX(0, MIN(AR$1,
((INDEX(Base_Dados!AR:AR,MATCH($B221,Base_Dados!$B:$B,0))-MIN(Base_Dados!AR$5:AR$98)) /
(IF(MAX(Base_Dados!AR$5:AR$98)-MIN(Base_Dados!AR$5:AR$98)=0,1,MAX(Base_Dados!AR$5:AR$98)-MIN(Base_Dados!AR$5:AR$98)))) * AR$1)))</f>
        <v>0</v>
      </c>
      <c r="AS221" s="106">
        <f>IF(INDEX(Base_Dados!AS:AS,MATCH($B221,Base_Dados!$B:$B,0))=0,0,
MAX(0, MIN(AS$1,
((INDEX(Base_Dados!AS:AS,MATCH($B221,Base_Dados!$B:$B,0))-MIN(Base_Dados!AS$5:AS$98)) /
(IF(MAX(Base_Dados!AS$5:AS$98)-MIN(Base_Dados!AS$5:AS$98)=0,1,MAX(Base_Dados!AS$5:AS$98)-MIN(Base_Dados!AS$5:AS$98)))) * AS$1)))</f>
        <v>0</v>
      </c>
      <c r="AT221" s="106">
        <f>IF(INDEX(Base_Dados!AT:AT,MATCH($B221,Base_Dados!$B:$B,0))=0,0,
MAX(0, MIN(AT$1,
((INDEX(Base_Dados!AT:AT,MATCH($B221,Base_Dados!$B:$B,0))-MIN(Base_Dados!AT$5:AT$98)) /
(IF(MAX(Base_Dados!AT$5:AT$98)-MIN(Base_Dados!AT$5:AT$98)=0,1,MAX(Base_Dados!AT$5:AT$98)-MIN(Base_Dados!AT$5:AT$98)))) * AT$1)))</f>
        <v>0</v>
      </c>
      <c r="AU221" s="106">
        <f>IF(INDEX(Base_Dados!AU:AU,MATCH($B221,Base_Dados!$B:$B,0))=0,0,
MAX(0, MIN(AU$1,
((INDEX(Base_Dados!AU:AU,MATCH($B221,Base_Dados!$B:$B,0))-MIN(Base_Dados!AU$5:AU$98)) /
(IF(MAX(Base_Dados!AU$5:AU$98)-MIN(Base_Dados!AU$5:AU$98)=0,1,MAX(Base_Dados!AU$5:AU$98)-MIN(Base_Dados!AU$5:AU$98)))) * AU$1)))</f>
        <v>0</v>
      </c>
      <c r="AV221" s="106">
        <f>IF(INDEX(Base_Dados!AV:AV,MATCH($B221,Base_Dados!$B:$B,0))=0,0,
MAX(0, MIN(AV$1,
((INDEX(Base_Dados!AV:AV,MATCH($B221,Base_Dados!$B:$B,0))-MIN(Base_Dados!AV$5:AV$98)) /
(IF(MAX(Base_Dados!AV$5:AV$98)-MIN(Base_Dados!AV$5:AV$98)=0,1,MAX(Base_Dados!AV$5:AV$98)-MIN(Base_Dados!AV$5:AV$98)))) * AV$1)))</f>
        <v>0</v>
      </c>
      <c r="AW221" s="106">
        <f>IF(INDEX(Base_Dados!AW:AW,MATCH($B221,Base_Dados!$B:$B,0))=0,0,
MAX(0, MIN(AW$1,
((INDEX(Base_Dados!AW:AW,MATCH($B221,Base_Dados!$B:$B,0))-MIN(Base_Dados!AW$5:AW$98)) /
(IF(MAX(Base_Dados!AW$5:AW$98)-MIN(Base_Dados!AW$5:AW$98)=0,1,MAX(Base_Dados!AW$5:AW$98)-MIN(Base_Dados!AW$5:AW$98)))) * AW$1)))</f>
        <v>0</v>
      </c>
      <c r="AX221" s="106">
        <f>IF(INDEX(Base_Dados!AX:AX,MATCH($B221,Base_Dados!$B:$B,0))=0,0,
MAX(0, MIN(AX$1,
((INDEX(Base_Dados!AX:AX,MATCH($B221,Base_Dados!$B:$B,0))-MIN(Base_Dados!AX$5:AX$98)) /
(IF(MAX(Base_Dados!AX$5:AX$98)-MIN(Base_Dados!AX$5:AX$98)=0,1,MAX(Base_Dados!AX$5:AX$98)-MIN(Base_Dados!AX$5:AX$98)))) * AX$1)))</f>
        <v>0</v>
      </c>
      <c r="AY221" s="106">
        <f>IF(INDEX(Base_Dados!AY:AY,MATCH($B221,Base_Dados!$B:$B,0))=0,0,
MAX(0, MIN(AY$1,
((INDEX(Base_Dados!AY:AY,MATCH($B221,Base_Dados!$B:$B,0))-MIN(Base_Dados!AY$5:AY$98)) /
(IF(MAX(Base_Dados!AY$5:AY$98)-MIN(Base_Dados!AY$5:AY$98)=0,1,MAX(Base_Dados!AY$5:AY$98)-MIN(Base_Dados!AY$5:AY$98)))) * AY$1)))</f>
        <v>0</v>
      </c>
      <c r="AZ221" s="106">
        <f>IF(INDEX(Base_Dados!AZ:AZ,MATCH($B221,Base_Dados!$B:$B,0))=0,0,
MAX(0, MIN(AZ$1,
((INDEX(Base_Dados!AZ:AZ,MATCH($B221,Base_Dados!$B:$B,0))-MIN(Base_Dados!AZ$5:AZ$98)) /
(IF(MAX(Base_Dados!AZ$5:AZ$98)-MIN(Base_Dados!AZ$5:AZ$98)=0,1,MAX(Base_Dados!AZ$5:AZ$98)-MIN(Base_Dados!AZ$5:AZ$98)))) * AZ$1)))</f>
        <v>0.125</v>
      </c>
      <c r="BA221" s="106">
        <f>IF(INDEX(Base_Dados!BA:BA,MATCH($B221,Base_Dados!$B:$B,0))=0,0,
MAX(0, MIN(BA$1,
((INDEX(Base_Dados!BA:BA,MATCH($B221,Base_Dados!$B:$B,0))-MIN(Base_Dados!BA$5:BA$98)) /
(IF(MAX(Base_Dados!BA$5:BA$98)-MIN(Base_Dados!BA$5:BA$98)=0,1,MAX(Base_Dados!BA$5:BA$98)-MIN(Base_Dados!BA$5:BA$98)))) * BA$1)))</f>
        <v>1.7629165834054931E-2</v>
      </c>
      <c r="BB221" s="106">
        <f>IF(INDEX(Base_Dados!BB:BB,MATCH($B221,Base_Dados!$B:$B,0))=0,0,
MAX(0, MIN(BB$1,
((INDEX(Base_Dados!BB:BB,MATCH($B221,Base_Dados!$B:$B,0))-MIN(Base_Dados!BB$5:BB$98)) /
(IF(MAX(Base_Dados!BB$5:BB$98)-MIN(Base_Dados!BB$5:BB$98)=0,1,MAX(Base_Dados!BB$5:BB$98)-MIN(Base_Dados!BB$5:BB$98)))) * BB$1)))</f>
        <v>0.2124328593132925</v>
      </c>
      <c r="BC221" s="106">
        <f>IF(INDEX(Base_Dados!BC:BC,MATCH($B221,Base_Dados!$B:$B,0))=0,0,
MAX(0, MIN(BC$1,
((INDEX(Base_Dados!BC:BC,MATCH($B221,Base_Dados!$B:$B,0))-MIN(Base_Dados!BC$5:BC$98)) /
(IF(MAX(Base_Dados!BC$5:BC$98)-MIN(Base_Dados!BC$5:BC$98)=0,1,MAX(Base_Dados!BC$5:BC$98)-MIN(Base_Dados!BC$5:BC$98)))) * BC$1)))</f>
        <v>2.396983571236197E-2</v>
      </c>
      <c r="BD221" s="106">
        <f>IF(INDEX(Base_Dados!BD:BD,MATCH($B221,Base_Dados!$B:$B,0))=0,0,
MAX(0, MIN(BD$1,
((INDEX(Base_Dados!BD:BD,MATCH($B221,Base_Dados!$B:$B,0))-MIN(Base_Dados!BD$5:BD$98)) /
(IF(MAX(Base_Dados!BD$5:BD$98)-MIN(Base_Dados!BD$5:BD$98)=0,1,MAX(Base_Dados!BD$5:BD$98)-MIN(Base_Dados!BD$5:BD$98)))) * BD$1)))</f>
        <v>8.8636521016550104E-3</v>
      </c>
      <c r="BE221" s="106">
        <f>IF(INDEX(Base_Dados!BE:BE,MATCH($B221,Base_Dados!$B:$B,0))=0,0,
MAX(0, MIN(BE$1,
((INDEX(Base_Dados!BE:BE,MATCH($B221,Base_Dados!$B:$B,0))-MIN(Base_Dados!BE$5:BE$98)) /
(IF(MAX(Base_Dados!BE$5:BE$98)-MIN(Base_Dados!BE$5:BE$98)=0,1,MAX(Base_Dados!BE$5:BE$98)-MIN(Base_Dados!BE$5:BE$98)))) * BE$1)))</f>
        <v>6.0210737581535376E-2</v>
      </c>
      <c r="BF221" s="106">
        <f>IF(INDEX(Base_Dados!BF:BF,MATCH($B221,Base_Dados!$B:$B,0))=0,0,
MAX(0, MIN(BF$1,
((INDEX(Base_Dados!BF:BF,MATCH($B221,Base_Dados!$B:$B,0))-MIN(Base_Dados!BF$5:BF$98)) /
(IF(MAX(Base_Dados!BF$5:BF$98)-MIN(Base_Dados!BF$5:BF$98)=0,1,MAX(Base_Dados!BF$5:BF$98)-MIN(Base_Dados!BF$5:BF$98)))) * BF$1)))</f>
        <v>0</v>
      </c>
      <c r="BG221" s="106">
        <f>IF(INDEX(Base_Dados!BG:BG,MATCH($B221,Base_Dados!$B:$B,0))=0,0,
MAX(0, MIN(BG$1,
((INDEX(Base_Dados!BG:BG,MATCH($B221,Base_Dados!$B:$B,0))-MIN(Base_Dados!BG$5:BG$98)) /
(IF(MAX(Base_Dados!BG$5:BG$98)-MIN(Base_Dados!BG$5:BG$98)=0,1,MAX(Base_Dados!BG$5:BG$98)-MIN(Base_Dados!BG$5:BG$98)))) * BG$1)))</f>
        <v>0</v>
      </c>
      <c r="BH221" s="106">
        <f>IF(INDEX(Base_Dados!BH:BH,MATCH($B221,Base_Dados!$B:$B,0))=0,0,
MAX(0, MIN(BH$1,
((INDEX(Base_Dados!BH:BH,MATCH($B221,Base_Dados!$B:$B,0))-MIN(Base_Dados!BH$5:BH$98)) /
(IF(MAX(Base_Dados!BH$5:BH$98)-MIN(Base_Dados!BH$5:BH$98)=0,1,MAX(Base_Dados!BH$5:BH$98)-MIN(Base_Dados!BH$5:BH$98)))) * BH$1)))</f>
        <v>3.2967032967032968E-2</v>
      </c>
      <c r="BI221" s="106">
        <f>IF(INDEX(Base_Dados!BI:BI,MATCH($B221,Base_Dados!$B:$B,0))=0,0,
MAX(0, MIN(BI$1,
((INDEX(Base_Dados!BI:BI,MATCH($B221,Base_Dados!$B:$B,0))-MIN(Base_Dados!BI$5:BI$98)) /
(IF(MAX(Base_Dados!BI$5:BI$98)-MIN(Base_Dados!BI$5:BI$98)=0,1,MAX(Base_Dados!BI$5:BI$98)-MIN(Base_Dados!BI$5:BI$98)))) * BI$1)))</f>
        <v>1.8720748829953199E-2</v>
      </c>
      <c r="BJ221" s="106">
        <f>IF(INDEX(Base_Dados!BJ:BJ,MATCH($B221,Base_Dados!$B:$B,0))=0,0,
MAX(0, MIN(BJ$1,
((INDEX(Base_Dados!BJ:BJ,MATCH($B221,Base_Dados!$B:$B,0))-MIN(Base_Dados!BJ$5:BJ$98)) /
(IF(MAX(Base_Dados!BJ$5:BJ$98)-MIN(Base_Dados!BJ$5:BJ$98)=0,1,MAX(Base_Dados!BJ$5:BJ$98)-MIN(Base_Dados!BJ$5:BJ$98)))) * BJ$1)))</f>
        <v>0</v>
      </c>
      <c r="BK221" s="106">
        <f>IF(INDEX(Base_Dados!BK:BK,MATCH($B221,Base_Dados!$B:$B,0))=0,0,
MAX(0, MIN(BK$1,
((INDEX(Base_Dados!BK:BK,MATCH($B221,Base_Dados!$B:$B,0))-MIN(Base_Dados!BK$5:BK$98)) /
(IF(MAX(Base_Dados!BK$5:BK$98)-MIN(Base_Dados!BK$5:BK$98)=0,1,MAX(Base_Dados!BK$5:BK$98)-MIN(Base_Dados!BK$5:BK$98)))) * BK$1)))</f>
        <v>0</v>
      </c>
      <c r="BL221" s="106">
        <f>IF(INDEX(Base_Dados!BL:BL,MATCH($B221,Base_Dados!$B:$B,0))=0,0,
MAX(0, MIN(BL$1,
((INDEX(Base_Dados!BL:BL,MATCH($B221,Base_Dados!$B:$B,0))-MIN(Base_Dados!BL$5:BL$98)) /
(IF(MAX(Base_Dados!BL$5:BL$98)-MIN(Base_Dados!BL$5:BL$98)=0,1,MAX(Base_Dados!BL$5:BL$98)-MIN(Base_Dados!BL$5:BL$98)))) * BL$1)))</f>
        <v>1.1400651465798045E-2</v>
      </c>
      <c r="BM221" s="106">
        <f>IF(INDEX(Base_Dados!BM:BM,MATCH($B221,Base_Dados!$B:$B,0))=0,0,
MAX(0, MIN(BM$1,
((INDEX(Base_Dados!BM:BM,MATCH($B221,Base_Dados!$B:$B,0))-MIN(Base_Dados!BM$5:BM$98)) /
(IF(MAX(Base_Dados!BM$5:BM$98)-MIN(Base_Dados!BM$5:BM$98)=0,1,MAX(Base_Dados!BM$5:BM$98)-MIN(Base_Dados!BM$5:BM$98)))) * BM$1)))</f>
        <v>0.68671456498007211</v>
      </c>
      <c r="BN221" s="106">
        <f>IF(INDEX(Base_Dados!BN:BN,MATCH($B221,Base_Dados!$B:$B,0))=0,0,
MAX(0, MIN(BN$1,
((INDEX(Base_Dados!BN:BN,MATCH($B221,Base_Dados!$B:$B,0))-MIN(Base_Dados!BN$5:BN$98)) /
(IF(MAX(Base_Dados!BN$5:BN$98)-MIN(Base_Dados!BN$5:BN$98)=0,1,MAX(Base_Dados!BN$5:BN$98)-MIN(Base_Dados!BN$5:BN$98)))) * BN$1)))</f>
        <v>0.59436880137665871</v>
      </c>
      <c r="BO221" s="106">
        <f>IF(INDEX(Base_Dados!BO:BO,MATCH($B221,Base_Dados!$B:$B,0))=0,0,
MAX(0, MIN(BO$1,
((INDEX(Base_Dados!BO:BO,MATCH($B221,Base_Dados!$B:$B,0))-MIN(Base_Dados!BO$5:BO$98)) /
(IF(MAX(Base_Dados!BO$5:BO$98)-MIN(Base_Dados!BO$5:BO$98)=0,1,MAX(Base_Dados!BO$5:BO$98)-MIN(Base_Dados!BO$5:BO$98)))) * BO$1)))</f>
        <v>8.6206896551724137E-3</v>
      </c>
      <c r="BP221" s="106">
        <f t="shared" si="12"/>
        <v>9.4485481725154923</v>
      </c>
      <c r="BQ221" s="111">
        <f t="shared" si="13"/>
        <v>0.43742120415075042</v>
      </c>
      <c r="BR221" s="112">
        <f t="shared" si="14"/>
        <v>0.12291289067272715</v>
      </c>
      <c r="BS221" s="113">
        <f t="shared" si="15"/>
        <v>9.3256352818427644</v>
      </c>
    </row>
    <row r="222" spans="1:71">
      <c r="A222" s="21">
        <v>28011</v>
      </c>
      <c r="B222" s="21" t="s">
        <v>685</v>
      </c>
      <c r="C222" s="21" t="s">
        <v>682</v>
      </c>
      <c r="D222" s="105">
        <f>IF(INDEX(Base_Dados!D:D,MATCH($B222,Base_Dados!$B:$B,0))=0,0,
MAX(0, MIN(D$1,
((INDEX(Base_Dados!D:D,MATCH($B222,Base_Dados!$B:$B,0))-MIN(Base_Dados!D$5:D$98)) /
(IF(MAX(Base_Dados!D$5:D$98)-MIN(Base_Dados!D$5:D$98)=0,1,MAX(Base_Dados!D$5:D$98)-MIN(Base_Dados!D$5:D$98)))) * D$1)))</f>
        <v>2.0948980930634362</v>
      </c>
      <c r="E222" s="106">
        <f>IF(INDEX(Base_Dados!E:E,MATCH($B222,Base_Dados!$B:$B,0))=0,0,
MAX(0, MIN(E$1,
((INDEX(Base_Dados!E:E,MATCH($B222,Base_Dados!$B:$B,0))-MIN(Base_Dados!E$5:E$98)) /
(IF(MAX(Base_Dados!E$5:E$98)-MIN(Base_Dados!E$5:E$98)=0,1,MAX(Base_Dados!E$5:E$98)-MIN(Base_Dados!E$5:E$98)))) * E$1)))</f>
        <v>0.61052642005636149</v>
      </c>
      <c r="F222" s="106">
        <f>IF(INDEX(Base_Dados!F:F,MATCH($B222,Base_Dados!$B:$B,0))=0,0,
MAX(0, MIN(F$1,
((INDEX(Base_Dados!F:F,MATCH($B222,Base_Dados!$B:$B,0))-MIN(Base_Dados!F$5:F$98)) /
(IF(MAX(Base_Dados!F$5:F$98)-MIN(Base_Dados!F$5:F$98)=0,1,MAX(Base_Dados!F$5:F$98)-MIN(Base_Dados!F$5:F$98)))) * F$1)))</f>
        <v>0.59560198741805681</v>
      </c>
      <c r="G222" s="106">
        <f>IF(INDEX(Base_Dados!G:G,MATCH($B222,Base_Dados!$B:$B,0))=0,0,
MAX(0, MIN(G$1,
((INDEX(Base_Dados!G:G,MATCH($B222,Base_Dados!$B:$B,0))-MIN(Base_Dados!G$5:G$98)) /
(IF(MAX(Base_Dados!G$5:G$98)-MIN(Base_Dados!G$5:G$98)=0,1,MAX(Base_Dados!G$5:G$98)-MIN(Base_Dados!G$5:G$98)))) * G$1)))</f>
        <v>0.63803930060087699</v>
      </c>
      <c r="H222" s="106">
        <f>IF(INDEX(Base_Dados!H:H,MATCH($B222,Base_Dados!$B:$B,0))=0,0,
MAX(0, MIN(H$1,
((INDEX(Base_Dados!H:H,MATCH($B222,Base_Dados!$B:$B,0))-MIN(Base_Dados!H$5:H$98)) /
(IF(MAX(Base_Dados!H$5:H$98)-MIN(Base_Dados!H$5:H$98)=0,1,MAX(Base_Dados!H$5:H$98)-MIN(Base_Dados!H$5:H$98)))) * H$1)))</f>
        <v>0.67490775732909947</v>
      </c>
      <c r="I222" s="106">
        <f>IF(INDEX(Base_Dados!I:I,MATCH($B222,Base_Dados!$B:$B,0))=0,0,
MAX(0, MIN(I$1,
((INDEX(Base_Dados!I:I,MATCH($B222,Base_Dados!$B:$B,0))-MIN(Base_Dados!I$5:I$98)) /
(IF(MAX(Base_Dados!I$5:I$98)-MIN(Base_Dados!I$5:I$98)=0,1,MAX(Base_Dados!I$5:I$98)-MIN(Base_Dados!I$5:I$98)))) * I$1)))</f>
        <v>0.70829969023090888</v>
      </c>
      <c r="J222" s="106">
        <f>IF(INDEX(Base_Dados!J:J,MATCH($B222,Base_Dados!$B:$B,0))=0,0,
MAX(0, MIN(J$1,
((INDEX(Base_Dados!J:J,MATCH($B222,Base_Dados!$B:$B,0))-MIN(Base_Dados!J$5:J$98)) /
(IF(MAX(Base_Dados!J$5:J$98)-MIN(Base_Dados!J$5:J$98)=0,1,MAX(Base_Dados!J$5:J$98)-MIN(Base_Dados!J$5:J$98)))) * J$1)))</f>
        <v>0.79876310437860099</v>
      </c>
      <c r="K222" s="106">
        <f>IF(INDEX(Base_Dados!K:K,MATCH($B222,Base_Dados!$B:$B,0))=0,0,
MAX(0, MIN(K$1,
((INDEX(Base_Dados!K:K,MATCH($B222,Base_Dados!$B:$B,0))-MIN(Base_Dados!K$5:K$98)) /
(IF(MAX(Base_Dados!K$5:K$98)-MIN(Base_Dados!K$5:K$98)=0,1,MAX(Base_Dados!K$5:K$98)-MIN(Base_Dados!K$5:K$98)))) * K$1)))</f>
        <v>0.7893336314847943</v>
      </c>
      <c r="L222" s="106">
        <f>IF(INDEX(Base_Dados!L:L,MATCH($B222,Base_Dados!$B:$B,0))=0,0,
MAX(0, MIN(L$1,
((INDEX(Base_Dados!L:L,MATCH($B222,Base_Dados!$B:$B,0))-MIN(Base_Dados!L$5:L$98)) /
(IF(MAX(Base_Dados!L$5:L$98)-MIN(Base_Dados!L$5:L$98)=0,1,MAX(Base_Dados!L$5:L$98)-MIN(Base_Dados!L$5:L$98)))) * L$1)))</f>
        <v>0.8205327166706361</v>
      </c>
      <c r="M222" s="106">
        <f>IF(INDEX(Base_Dados!M:M,MATCH($B222,Base_Dados!$B:$B,0))=0,0,
MAX(0, MIN(M$1,
((INDEX(Base_Dados!M:M,MATCH($B222,Base_Dados!$B:$B,0))-MIN(Base_Dados!M$5:M$98)) /
(IF(MAX(Base_Dados!M$5:M$98)-MIN(Base_Dados!M$5:M$98)=0,1,MAX(Base_Dados!M$5:M$98)-MIN(Base_Dados!M$5:M$98)))) * M$1)))</f>
        <v>0.79086880466472298</v>
      </c>
      <c r="N222" s="106">
        <f>IF(INDEX(Base_Dados!N:N,MATCH($B222,Base_Dados!$B:$B,0))=0,0,
MAX(0, MIN(N$1,
((INDEX(Base_Dados!N:N,MATCH($B222,Base_Dados!$B:$B,0))-MIN(Base_Dados!N$5:N$98)) /
(IF(MAX(Base_Dados!N$5:N$98)-MIN(Base_Dados!N$5:N$98)=0,1,MAX(Base_Dados!N$5:N$98)-MIN(Base_Dados!N$5:N$98)))) * N$1)))</f>
        <v>0.78398939883339835</v>
      </c>
      <c r="O222" s="106">
        <f>IF(INDEX(Base_Dados!O:O,MATCH($B222,Base_Dados!$B:$B,0))=0,0,
MAX(0, MIN(O$1,
((INDEX(Base_Dados!O:O,MATCH($B222,Base_Dados!$B:$B,0))-MIN(Base_Dados!O$5:O$98)) /
(IF(MAX(Base_Dados!O$5:O$98)-MIN(Base_Dados!O$5:O$98)=0,1,MAX(Base_Dados!O$5:O$98)-MIN(Base_Dados!O$5:O$98)))) * O$1)))</f>
        <v>0.74050950443168517</v>
      </c>
      <c r="P222" s="106">
        <f>IF(INDEX(Base_Dados!P:P,MATCH($B222,Base_Dados!$B:$B,0))=0,0,
MAX(0, MIN(P$1,
((INDEX(Base_Dados!P:P,MATCH($B222,Base_Dados!$B:$B,0))-MIN(Base_Dados!P$5:P$98)) /
(IF(MAX(Base_Dados!P$5:P$98)-MIN(Base_Dados!P$5:P$98)=0,1,MAX(Base_Dados!P$5:P$98)-MIN(Base_Dados!P$5:P$98)))) * P$1)))</f>
        <v>0.84750557113925362</v>
      </c>
      <c r="Q222" s="106">
        <f>IF(INDEX(Base_Dados!Q:Q,MATCH($B222,Base_Dados!$B:$B,0))=0,0,
MAX(0, MIN(Q$1,
((INDEX(Base_Dados!Q:Q,MATCH($B222,Base_Dados!$B:$B,0))-MIN(Base_Dados!Q$5:Q$98)) /
(IF(MAX(Base_Dados!Q$5:Q$98)-MIN(Base_Dados!Q$5:Q$98)=0,1,MAX(Base_Dados!Q$5:Q$98)-MIN(Base_Dados!Q$5:Q$98)))) * Q$1)))</f>
        <v>0.93346848507187619</v>
      </c>
      <c r="R222" s="106">
        <f>IF(INDEX(Base_Dados!R:R,MATCH($B222,Base_Dados!$B:$B,0))=0,0,
MAX(0, MIN(R$1,
((INDEX(Base_Dados!R:R,MATCH($B222,Base_Dados!$B:$B,0))-MIN(Base_Dados!R$5:R$98)) /
(IF(MAX(Base_Dados!R$5:R$98)-MIN(Base_Dados!R$5:R$98)=0,1,MAX(Base_Dados!R$5:R$98)-MIN(Base_Dados!R$5:R$98)))) * R$1)))</f>
        <v>0.94239562459174298</v>
      </c>
      <c r="S222" s="106">
        <f>IF(INDEX(Base_Dados!S:S,MATCH($B222,Base_Dados!$B:$B,0))=0,0,
MAX(0, MIN(S$1,
((INDEX(Base_Dados!S:S,MATCH($B222,Base_Dados!$B:$B,0))-MIN(Base_Dados!S$5:S$98)) /
(IF(MAX(Base_Dados!S$5:S$98)-MIN(Base_Dados!S$5:S$98)=0,1,MAX(Base_Dados!S$5:S$98)-MIN(Base_Dados!S$5:S$98)))) * S$1)))</f>
        <v>0.47342919194188571</v>
      </c>
      <c r="T222" s="106">
        <f>IF(INDEX(Base_Dados!T:T,MATCH($B222,Base_Dados!$B:$B,0))=0,0,
MAX(0, MIN(T$1,
((INDEX(Base_Dados!T:T,MATCH($B222,Base_Dados!$B:$B,0))-MIN(Base_Dados!T$5:T$98)) /
(IF(MAX(Base_Dados!T$5:T$98)-MIN(Base_Dados!T$5:T$98)=0,1,MAX(Base_Dados!T$5:T$98)-MIN(Base_Dados!T$5:T$98)))) * T$1)))</f>
        <v>1.7369355142792331</v>
      </c>
      <c r="U222" s="106">
        <f>IF(INDEX(Base_Dados!U:U,MATCH($B222,Base_Dados!$B:$B,0))=0,0,
MAX(0, MIN(U$1,
((INDEX(Base_Dados!U:U,MATCH($B222,Base_Dados!$B:$B,0))-MIN(Base_Dados!U$5:U$98)) /
(IF(MAX(Base_Dados!U$5:U$98)-MIN(Base_Dados!U$5:U$98)=0,1,MAX(Base_Dados!U$5:U$98)-MIN(Base_Dados!U$5:U$98)))) * U$1)))</f>
        <v>0.28077602726297751</v>
      </c>
      <c r="V222" s="106">
        <f>IF(INDEX(Base_Dados!V:V,MATCH($B222,Base_Dados!$B:$B,0))=0,0,
MAX(0, MIN(V$1,
((INDEX(Base_Dados!V:V,MATCH($B222,Base_Dados!$B:$B,0))-MIN(Base_Dados!V$5:V$98)) /
(IF(MAX(Base_Dados!V$5:V$98)-MIN(Base_Dados!V$5:V$98)=0,1,MAX(Base_Dados!V$5:V$98)-MIN(Base_Dados!V$5:V$98)))) * V$1)))</f>
        <v>1.7004403292739771</v>
      </c>
      <c r="W222" s="106">
        <f>IF(INDEX(Base_Dados!W:W,MATCH($B222,Base_Dados!$B:$B,0))=0,0,
MAX(0, MIN(W$1,
((INDEX(Base_Dados!W:W,MATCH($B222,Base_Dados!$B:$B,0))-MIN(Base_Dados!W$5:W$98)) /
(IF(MAX(Base_Dados!W$5:W$98)-MIN(Base_Dados!W$5:W$98)=0,1,MAX(Base_Dados!W$5:W$98)-MIN(Base_Dados!W$5:W$98)))) * W$1)))</f>
        <v>2.2798037646070886</v>
      </c>
      <c r="X222" s="106">
        <f>IF(INDEX(Base_Dados!X:X,MATCH($B222,Base_Dados!$B:$B,0))=0,0,
MAX(0, MIN(X$1,
((INDEX(Base_Dados!X:X,MATCH($B222,Base_Dados!$B:$B,0))-MIN(Base_Dados!X$5:X$98)) /
(IF(MAX(Base_Dados!X$5:X$98)-MIN(Base_Dados!X$5:X$98)=0,1,MAX(Base_Dados!X$5:X$98)-MIN(Base_Dados!X$5:X$98)))) * X$1)))</f>
        <v>1.5</v>
      </c>
      <c r="Y222" s="106">
        <f>IF(INDEX(Base_Dados!Y:Y,MATCH($B222,Base_Dados!$B:$B,0))=0,0,
MAX(0, MIN(Y$1,
((INDEX(Base_Dados!Y:Y,MATCH($B222,Base_Dados!$B:$B,0))-MIN(Base_Dados!Y$5:Y$98)) /
(IF(MAX(Base_Dados!Y$5:Y$98)-MIN(Base_Dados!Y$5:Y$98)=0,1,MAX(Base_Dados!Y$5:Y$98)-MIN(Base_Dados!Y$5:Y$98)))) * Y$1)))</f>
        <v>0.41911764705882354</v>
      </c>
      <c r="Z222" s="106">
        <f>IF(INDEX(Base_Dados!Z:Z,MATCH($B222,Base_Dados!$B:$B,0))=0,0,
MAX(0, MIN(Z$1,
((INDEX(Base_Dados!Z:Z,MATCH($B222,Base_Dados!$B:$B,0))-MIN(Base_Dados!Z$5:Z$98)) /
(IF(MAX(Base_Dados!Z$5:Z$98)-MIN(Base_Dados!Z$5:Z$98)=0,1,MAX(Base_Dados!Z$5:Z$98)-MIN(Base_Dados!Z$5:Z$98)))) * Z$1)))</f>
        <v>0.78571428571428581</v>
      </c>
      <c r="AA222" s="106">
        <f>IF(INDEX(Base_Dados!AA:AA,MATCH($B222,Base_Dados!$B:$B,0))=0,0,
MAX(0, MIN(AA$1,
((INDEX(Base_Dados!AA:AA,MATCH($B222,Base_Dados!$B:$B,0))-MIN(Base_Dados!AA$5:AA$98)) /
(IF(MAX(Base_Dados!AA$5:AA$98)-MIN(Base_Dados!AA$5:AA$98)=0,1,MAX(Base_Dados!AA$5:AA$98)-MIN(Base_Dados!AA$5:AA$98)))) * AA$1)))</f>
        <v>0.54545454545454541</v>
      </c>
      <c r="AB222" s="106">
        <f>IF(INDEX(Base_Dados!AB:AB,MATCH($B222,Base_Dados!$B:$B,0))=0,0,
MAX(0, MIN(AB$1,
((INDEX(Base_Dados!AB:AB,MATCH($B222,Base_Dados!$B:$B,0))-MIN(Base_Dados!AB$5:AB$98)) /
(IF(MAX(Base_Dados!AB$5:AB$98)-MIN(Base_Dados!AB$5:AB$98)=0,1,MAX(Base_Dados!AB$5:AB$98)-MIN(Base_Dados!AB$5:AB$98)))) * AB$1)))</f>
        <v>0.26300453560015064</v>
      </c>
      <c r="AC222" s="106">
        <f>IF(INDEX(Base_Dados!AC:AC,MATCH($B222,Base_Dados!$B:$B,0))=0,0,
MAX(0, MIN(AC$1,
((INDEX(Base_Dados!AC:AC,MATCH($B222,Base_Dados!$B:$B,0))-MIN(Base_Dados!AC$5:AC$98)) /
(IF(MAX(Base_Dados!AC$5:AC$98)-MIN(Base_Dados!AC$5:AC$98)=0,1,MAX(Base_Dados!AC$5:AC$98)-MIN(Base_Dados!AC$5:AC$98)))) * AC$1)))</f>
        <v>0.48352885912507226</v>
      </c>
      <c r="AD222" s="106">
        <f>IF(INDEX(Base_Dados!AD:AD,MATCH($B222,Base_Dados!$B:$B,0))=0,0,
MAX(0, MIN(AD$1,
((INDEX(Base_Dados!AD:AD,MATCH($B222,Base_Dados!$B:$B,0))-MIN(Base_Dados!AD$5:AD$98)) /
(IF(MAX(Base_Dados!AD$5:AD$98)-MIN(Base_Dados!AD$5:AD$98)=0,1,MAX(Base_Dados!AD$5:AD$98)-MIN(Base_Dados!AD$5:AD$98)))) * AD$1)))</f>
        <v>0.94574767046294927</v>
      </c>
      <c r="AE222" s="106">
        <f>IF(INDEX(Base_Dados!AE:AE,MATCH($B222,Base_Dados!$B:$B,0))=0,0,
MAX(0, MIN(AE$1,
((INDEX(Base_Dados!AE:AE,MATCH($B222,Base_Dados!$B:$B,0))-MIN(Base_Dados!AE$5:AE$98)) /
(IF(MAX(Base_Dados!AE$5:AE$98)-MIN(Base_Dados!AE$5:AE$98)=0,1,MAX(Base_Dados!AE$5:AE$98)-MIN(Base_Dados!AE$5:AE$98)))) * AE$1)))</f>
        <v>0.55918308643750891</v>
      </c>
      <c r="AF222" s="106">
        <f>IF(INDEX(Base_Dados!AF:AF,MATCH($B222,Base_Dados!$B:$B,0))=0,0,
MAX(0, MIN(AF$1,
((INDEX(Base_Dados!AF:AF,MATCH($B222,Base_Dados!$B:$B,0))-MIN(Base_Dados!AF$5:AF$98)) /
(IF(MAX(Base_Dados!AF$5:AF$98)-MIN(Base_Dados!AF$5:AF$98)=0,1,MAX(Base_Dados!AF$5:AF$98)-MIN(Base_Dados!AF$5:AF$98)))) * AF$1)))</f>
        <v>0.76182595504068407</v>
      </c>
      <c r="AG222" s="106">
        <f>IF(INDEX(Base_Dados!AG:AG,MATCH($B222,Base_Dados!$B:$B,0))=0,0,
MAX(0, MIN(AG$1,
((INDEX(Base_Dados!AG:AG,MATCH($B222,Base_Dados!$B:$B,0))-MIN(Base_Dados!AG$5:AG$98)) /
(IF(MAX(Base_Dados!AG$5:AG$98)-MIN(Base_Dados!AG$5:AG$98)=0,1,MAX(Base_Dados!AG$5:AG$98)-MIN(Base_Dados!AG$5:AG$98)))) * AG$1)))</f>
        <v>0.93346848507187619</v>
      </c>
      <c r="AH222" s="106">
        <f>IF(INDEX(Base_Dados!AH:AH,MATCH($B222,Base_Dados!$B:$B,0))=0,0,
MAX(0, MIN(AH$1,
((INDEX(Base_Dados!AH:AH,MATCH($B222,Base_Dados!$B:$B,0))-MIN(Base_Dados!AH$5:AH$98)) /
(IF(MAX(Base_Dados!AH$5:AH$98)-MIN(Base_Dados!AH$5:AH$98)=0,1,MAX(Base_Dados!AH$5:AH$98)-MIN(Base_Dados!AH$5:AH$98)))) * AH$1)))</f>
        <v>1.7877511171968203</v>
      </c>
      <c r="AI222" s="106">
        <f>IF(INDEX(Base_Dados!AI:AI,MATCH($B222,Base_Dados!$B:$B,0))=0,0,
MAX(0, MIN(AI$1,
((INDEX(Base_Dados!AI:AI,MATCH($B222,Base_Dados!$B:$B,0))-MIN(Base_Dados!AI$5:AI$98)) /
(IF(MAX(Base_Dados!AI$5:AI$98)-MIN(Base_Dados!AI$5:AI$98)=0,1,MAX(Base_Dados!AI$5:AI$98)-MIN(Base_Dados!AI$5:AI$98)))) * AI$1)))</f>
        <v>1.3928571428571428</v>
      </c>
      <c r="AJ222" s="106">
        <f>IF(INDEX(Base_Dados!AJ:AJ,MATCH($B222,Base_Dados!$B:$B,0))=0,0,
MAX(0, MIN(AJ$1,
((INDEX(Base_Dados!AJ:AJ,MATCH($B222,Base_Dados!$B:$B,0))-MIN(Base_Dados!AJ$5:AJ$98)) /
(IF(MAX(Base_Dados!AJ$5:AJ$98)-MIN(Base_Dados!AJ$5:AJ$98)=0,1,MAX(Base_Dados!AJ$5:AJ$98)-MIN(Base_Dados!AJ$5:AJ$98)))) * AJ$1)))</f>
        <v>1.4087301587301586</v>
      </c>
      <c r="AK222" s="106">
        <f>IF(INDEX(Base_Dados!AK:AK,MATCH($B222,Base_Dados!$B:$B,0))=0,0,
MAX(0, MIN(AK$1,
((INDEX(Base_Dados!AK:AK,MATCH($B222,Base_Dados!$B:$B,0))-MIN(Base_Dados!AK$5:AK$98)) /
(IF(MAX(Base_Dados!AK$5:AK$98)-MIN(Base_Dados!AK$5:AK$98)=0,1,MAX(Base_Dados!AK$5:AK$98)-MIN(Base_Dados!AK$5:AK$98)))) * AK$1)))</f>
        <v>0.31264367816091954</v>
      </c>
      <c r="AL222" s="106">
        <f>IF(INDEX(Base_Dados!AL:AL,MATCH($B222,Base_Dados!$B:$B,0))=0,0,
MAX(0, MIN(AL$1,
((INDEX(Base_Dados!AL:AL,MATCH($B222,Base_Dados!$B:$B,0))-MIN(Base_Dados!AL$5:AL$98)) /
(IF(MAX(Base_Dados!AL$5:AL$98)-MIN(Base_Dados!AL$5:AL$98)=0,1,MAX(Base_Dados!AL$5:AL$98)-MIN(Base_Dados!AL$5:AL$98)))) * AL$1)))</f>
        <v>1</v>
      </c>
      <c r="AM222" s="106">
        <f>IF(INDEX(Base_Dados!AM:AM,MATCH($B222,Base_Dados!$B:$B,0))=0,0,
MAX(0, MIN(AM$1,
((INDEX(Base_Dados!AM:AM,MATCH($B222,Base_Dados!$B:$B,0))-MIN(Base_Dados!AM$5:AM$98)) /
(IF(MAX(Base_Dados!AM$5:AM$98)-MIN(Base_Dados!AM$5:AM$98)=0,1,MAX(Base_Dados!AM$5:AM$98)-MIN(Base_Dados!AM$5:AM$98)))) * AM$1)))</f>
        <v>0.95598135680994301</v>
      </c>
      <c r="AN222" s="106">
        <f>IF(INDEX(Base_Dados!AN:AN,MATCH($B222,Base_Dados!$B:$B,0))=0,0,
MAX(0, MIN(AN$1,
((INDEX(Base_Dados!AN:AN,MATCH($B222,Base_Dados!$B:$B,0))-MIN(Base_Dados!AN$5:AN$98)) /
(IF(MAX(Base_Dados!AN$5:AN$98)-MIN(Base_Dados!AN$5:AN$98)=0,1,MAX(Base_Dados!AN$5:AN$98)-MIN(Base_Dados!AN$5:AN$98)))) * AN$1)))</f>
        <v>0.4798106103180847</v>
      </c>
      <c r="AO222" s="106">
        <f>IF(INDEX(Base_Dados!AO:AO,MATCH($B222,Base_Dados!$B:$B,0))=0,0,
MAX(0, MIN(AO$1,
((INDEX(Base_Dados!AO:AO,MATCH($B222,Base_Dados!$B:$B,0))-MIN(Base_Dados!AO$5:AO$98)) /
(IF(MAX(Base_Dados!AO$5:AO$98)-MIN(Base_Dados!AO$5:AO$98)=0,1,MAX(Base_Dados!AO$5:AO$98)-MIN(Base_Dados!AO$5:AO$98)))) * AO$1)))</f>
        <v>0.35483870967741937</v>
      </c>
      <c r="AP222" s="106">
        <f>IF(INDEX(Base_Dados!AP:AP,MATCH($B222,Base_Dados!$B:$B,0))=0,0,
MAX(0, MIN(AP$1,
((INDEX(Base_Dados!AP:AP,MATCH($B222,Base_Dados!$B:$B,0))-MIN(Base_Dados!AP$5:AP$98)) /
(IF(MAX(Base_Dados!AP$5:AP$98)-MIN(Base_Dados!AP$5:AP$98)=0,1,MAX(Base_Dados!AP$5:AP$98)-MIN(Base_Dados!AP$5:AP$98)))) * AP$1)))</f>
        <v>0.1743119266055046</v>
      </c>
      <c r="AQ222" s="106">
        <f>IF(INDEX(Base_Dados!AQ:AQ,MATCH($B222,Base_Dados!$B:$B,0))=0,0,
MAX(0, MIN(AQ$1,
((INDEX(Base_Dados!AQ:AQ,MATCH($B222,Base_Dados!$B:$B,0))-MIN(Base_Dados!AQ$5:AQ$98)) /
(IF(MAX(Base_Dados!AQ$5:AQ$98)-MIN(Base_Dados!AQ$5:AQ$98)=0,1,MAX(Base_Dados!AQ$5:AQ$98)-MIN(Base_Dados!AQ$5:AQ$98)))) * AQ$1)))</f>
        <v>0.05</v>
      </c>
      <c r="AR222" s="106">
        <f>IF(INDEX(Base_Dados!AR:AR,MATCH($B222,Base_Dados!$B:$B,0))=0,0,
MAX(0, MIN(AR$1,
((INDEX(Base_Dados!AR:AR,MATCH($B222,Base_Dados!$B:$B,0))-MIN(Base_Dados!AR$5:AR$98)) /
(IF(MAX(Base_Dados!AR$5:AR$98)-MIN(Base_Dados!AR$5:AR$98)=0,1,MAX(Base_Dados!AR$5:AR$98)-MIN(Base_Dados!AR$5:AR$98)))) * AR$1)))</f>
        <v>9.6774193548387094E-2</v>
      </c>
      <c r="AS222" s="106">
        <f>IF(INDEX(Base_Dados!AS:AS,MATCH($B222,Base_Dados!$B:$B,0))=0,0,
MAX(0, MIN(AS$1,
((INDEX(Base_Dados!AS:AS,MATCH($B222,Base_Dados!$B:$B,0))-MIN(Base_Dados!AS$5:AS$98)) /
(IF(MAX(Base_Dados!AS$5:AS$98)-MIN(Base_Dados!AS$5:AS$98)=0,1,MAX(Base_Dados!AS$5:AS$98)-MIN(Base_Dados!AS$5:AS$98)))) * AS$1)))</f>
        <v>6.097560975609756E-2</v>
      </c>
      <c r="AT222" s="106">
        <f>IF(INDEX(Base_Dados!AT:AT,MATCH($B222,Base_Dados!$B:$B,0))=0,0,
MAX(0, MIN(AT$1,
((INDEX(Base_Dados!AT:AT,MATCH($B222,Base_Dados!$B:$B,0))-MIN(Base_Dados!AT$5:AT$98)) /
(IF(MAX(Base_Dados!AT$5:AT$98)-MIN(Base_Dados!AT$5:AT$98)=0,1,MAX(Base_Dados!AT$5:AT$98)-MIN(Base_Dados!AT$5:AT$98)))) * AT$1)))</f>
        <v>0.10714285714285714</v>
      </c>
      <c r="AU222" s="106">
        <f>IF(INDEX(Base_Dados!AU:AU,MATCH($B222,Base_Dados!$B:$B,0))=0,0,
MAX(0, MIN(AU$1,
((INDEX(Base_Dados!AU:AU,MATCH($B222,Base_Dados!$B:$B,0))-MIN(Base_Dados!AU$5:AU$98)) /
(IF(MAX(Base_Dados!AU$5:AU$98)-MIN(Base_Dados!AU$5:AU$98)=0,1,MAX(Base_Dados!AU$5:AU$98)-MIN(Base_Dados!AU$5:AU$98)))) * AU$1)))</f>
        <v>0.37734082397003743</v>
      </c>
      <c r="AV222" s="106">
        <f>IF(INDEX(Base_Dados!AV:AV,MATCH($B222,Base_Dados!$B:$B,0))=0,0,
MAX(0, MIN(AV$1,
((INDEX(Base_Dados!AV:AV,MATCH($B222,Base_Dados!$B:$B,0))-MIN(Base_Dados!AV$5:AV$98)) /
(IF(MAX(Base_Dados!AV$5:AV$98)-MIN(Base_Dados!AV$5:AV$98)=0,1,MAX(Base_Dados!AV$5:AV$98)-MIN(Base_Dados!AV$5:AV$98)))) * AV$1)))</f>
        <v>1.9230769230769232E-2</v>
      </c>
      <c r="AW222" s="106">
        <f>IF(INDEX(Base_Dados!AW:AW,MATCH($B222,Base_Dados!$B:$B,0))=0,0,
MAX(0, MIN(AW$1,
((INDEX(Base_Dados!AW:AW,MATCH($B222,Base_Dados!$B:$B,0))-MIN(Base_Dados!AW$5:AW$98)) /
(IF(MAX(Base_Dados!AW$5:AW$98)-MIN(Base_Dados!AW$5:AW$98)=0,1,MAX(Base_Dados!AW$5:AW$98)-MIN(Base_Dados!AW$5:AW$98)))) * AW$1)))</f>
        <v>0.10294117647058823</v>
      </c>
      <c r="AX222" s="106">
        <f>IF(INDEX(Base_Dados!AX:AX,MATCH($B222,Base_Dados!$B:$B,0))=0,0,
MAX(0, MIN(AX$1,
((INDEX(Base_Dados!AX:AX,MATCH($B222,Base_Dados!$B:$B,0))-MIN(Base_Dados!AX$5:AX$98)) /
(IF(MAX(Base_Dados!AX$5:AX$98)-MIN(Base_Dados!AX$5:AX$98)=0,1,MAX(Base_Dados!AX$5:AX$98)-MIN(Base_Dados!AX$5:AX$98)))) * AX$1)))</f>
        <v>3.3715339258558602E-2</v>
      </c>
      <c r="AY222" s="106">
        <f>IF(INDEX(Base_Dados!AY:AY,MATCH($B222,Base_Dados!$B:$B,0))=0,0,
MAX(0, MIN(AY$1,
((INDEX(Base_Dados!AY:AY,MATCH($B222,Base_Dados!$B:$B,0))-MIN(Base_Dados!AY$5:AY$98)) /
(IF(MAX(Base_Dados!AY$5:AY$98)-MIN(Base_Dados!AY$5:AY$98)=0,1,MAX(Base_Dados!AY$5:AY$98)-MIN(Base_Dados!AY$5:AY$98)))) * AY$1)))</f>
        <v>0.30003297065611606</v>
      </c>
      <c r="AZ222" s="106">
        <f>IF(INDEX(Base_Dados!AZ:AZ,MATCH($B222,Base_Dados!$B:$B,0))=0,0,
MAX(0, MIN(AZ$1,
((INDEX(Base_Dados!AZ:AZ,MATCH($B222,Base_Dados!$B:$B,0))-MIN(Base_Dados!AZ$5:AZ$98)) /
(IF(MAX(Base_Dados!AZ$5:AZ$98)-MIN(Base_Dados!AZ$5:AZ$98)=0,1,MAX(Base_Dados!AZ$5:AZ$98)-MIN(Base_Dados!AZ$5:AZ$98)))) * AZ$1)))</f>
        <v>0.2912932138284251</v>
      </c>
      <c r="BA222" s="106">
        <f>IF(INDEX(Base_Dados!BA:BA,MATCH($B222,Base_Dados!$B:$B,0))=0,0,
MAX(0, MIN(BA$1,
((INDEX(Base_Dados!BA:BA,MATCH($B222,Base_Dados!$B:$B,0))-MIN(Base_Dados!BA$5:BA$98)) /
(IF(MAX(Base_Dados!BA$5:BA$98)-MIN(Base_Dados!BA$5:BA$98)=0,1,MAX(Base_Dados!BA$5:BA$98)-MIN(Base_Dados!BA$5:BA$98)))) * BA$1)))</f>
        <v>0.50791536224161282</v>
      </c>
      <c r="BB222" s="106">
        <f>IF(INDEX(Base_Dados!BB:BB,MATCH($B222,Base_Dados!$B:$B,0))=0,0,
MAX(0, MIN(BB$1,
((INDEX(Base_Dados!BB:BB,MATCH($B222,Base_Dados!$B:$B,0))-MIN(Base_Dados!BB$5:BB$98)) /
(IF(MAX(Base_Dados!BB$5:BB$98)-MIN(Base_Dados!BB$5:BB$98)=0,1,MAX(Base_Dados!BB$5:BB$98)-MIN(Base_Dados!BB$5:BB$98)))) * BB$1)))</f>
        <v>0.2285320997142031</v>
      </c>
      <c r="BC222" s="106">
        <f>IF(INDEX(Base_Dados!BC:BC,MATCH($B222,Base_Dados!$B:$B,0))=0,0,
MAX(0, MIN(BC$1,
((INDEX(Base_Dados!BC:BC,MATCH($B222,Base_Dados!$B:$B,0))-MIN(Base_Dados!BC$5:BC$98)) /
(IF(MAX(Base_Dados!BC$5:BC$98)-MIN(Base_Dados!BC$5:BC$98)=0,1,MAX(Base_Dados!BC$5:BC$98)-MIN(Base_Dados!BC$5:BC$98)))) * BC$1)))</f>
        <v>0.64556962025316456</v>
      </c>
      <c r="BD222" s="106">
        <f>IF(INDEX(Base_Dados!BD:BD,MATCH($B222,Base_Dados!$B:$B,0))=0,0,
MAX(0, MIN(BD$1,
((INDEX(Base_Dados!BD:BD,MATCH($B222,Base_Dados!$B:$B,0))-MIN(Base_Dados!BD$5:BD$98)) /
(IF(MAX(Base_Dados!BD$5:BD$98)-MIN(Base_Dados!BD$5:BD$98)=0,1,MAX(Base_Dados!BD$5:BD$98)-MIN(Base_Dados!BD$5:BD$98)))) * BD$1)))</f>
        <v>0.35080673083581471</v>
      </c>
      <c r="BE222" s="106">
        <f>IF(INDEX(Base_Dados!BE:BE,MATCH($B222,Base_Dados!$B:$B,0))=0,0,
MAX(0, MIN(BE$1,
((INDEX(Base_Dados!BE:BE,MATCH($B222,Base_Dados!$B:$B,0))-MIN(Base_Dados!BE$5:BE$98)) /
(IF(MAX(Base_Dados!BE$5:BE$98)-MIN(Base_Dados!BE$5:BE$98)=0,1,MAX(Base_Dados!BE$5:BE$98)-MIN(Base_Dados!BE$5:BE$98)))) * BE$1)))</f>
        <v>1</v>
      </c>
      <c r="BF222" s="106">
        <f>IF(INDEX(Base_Dados!BF:BF,MATCH($B222,Base_Dados!$B:$B,0))=0,0,
MAX(0, MIN(BF$1,
((INDEX(Base_Dados!BF:BF,MATCH($B222,Base_Dados!$B:$B,0))-MIN(Base_Dados!BF$5:BF$98)) /
(IF(MAX(Base_Dados!BF$5:BF$98)-MIN(Base_Dados!BF$5:BF$98)=0,1,MAX(Base_Dados!BF$5:BF$98)-MIN(Base_Dados!BF$5:BF$98)))) * BF$1)))</f>
        <v>0.45292207792207795</v>
      </c>
      <c r="BG222" s="106">
        <f>IF(INDEX(Base_Dados!BG:BG,MATCH($B222,Base_Dados!$B:$B,0))=0,0,
MAX(0, MIN(BG$1,
((INDEX(Base_Dados!BG:BG,MATCH($B222,Base_Dados!$B:$B,0))-MIN(Base_Dados!BG$5:BG$98)) /
(IF(MAX(Base_Dados!BG$5:BG$98)-MIN(Base_Dados!BG$5:BG$98)=0,1,MAX(Base_Dados!BG$5:BG$98)-MIN(Base_Dados!BG$5:BG$98)))) * BG$1)))</f>
        <v>0.25334448160535117</v>
      </c>
      <c r="BH222" s="106">
        <f>IF(INDEX(Base_Dados!BH:BH,MATCH($B222,Base_Dados!$B:$B,0))=0,0,
MAX(0, MIN(BH$1,
((INDEX(Base_Dados!BH:BH,MATCH($B222,Base_Dados!$B:$B,0))-MIN(Base_Dados!BH$5:BH$98)) /
(IF(MAX(Base_Dados!BH$5:BH$98)-MIN(Base_Dados!BH$5:BH$98)=0,1,MAX(Base_Dados!BH$5:BH$98)-MIN(Base_Dados!BH$5:BH$98)))) * BH$1)))</f>
        <v>0.42857142857142855</v>
      </c>
      <c r="BI222" s="106">
        <f>IF(INDEX(Base_Dados!BI:BI,MATCH($B222,Base_Dados!$B:$B,0))=0,0,
MAX(0, MIN(BI$1,
((INDEX(Base_Dados!BI:BI,MATCH($B222,Base_Dados!$B:$B,0))-MIN(Base_Dados!BI$5:BI$98)) /
(IF(MAX(Base_Dados!BI$5:BI$98)-MIN(Base_Dados!BI$5:BI$98)=0,1,MAX(Base_Dados!BI$5:BI$98)-MIN(Base_Dados!BI$5:BI$98)))) * BI$1)))</f>
        <v>0.46177847113884557</v>
      </c>
      <c r="BJ222" s="106">
        <f>IF(INDEX(Base_Dados!BJ:BJ,MATCH($B222,Base_Dados!$B:$B,0))=0,0,
MAX(0, MIN(BJ$1,
((INDEX(Base_Dados!BJ:BJ,MATCH($B222,Base_Dados!$B:$B,0))-MIN(Base_Dados!BJ$5:BJ$98)) /
(IF(MAX(Base_Dados!BJ$5:BJ$98)-MIN(Base_Dados!BJ$5:BJ$98)=0,1,MAX(Base_Dados!BJ$5:BJ$98)-MIN(Base_Dados!BJ$5:BJ$98)))) * BJ$1)))</f>
        <v>0.25263157894736843</v>
      </c>
      <c r="BK222" s="106">
        <f>IF(INDEX(Base_Dados!BK:BK,MATCH($B222,Base_Dados!$B:$B,0))=0,0,
MAX(0, MIN(BK$1,
((INDEX(Base_Dados!BK:BK,MATCH($B222,Base_Dados!$B:$B,0))-MIN(Base_Dados!BK$5:BK$98)) /
(IF(MAX(Base_Dados!BK$5:BK$98)-MIN(Base_Dados!BK$5:BK$98)=0,1,MAX(Base_Dados!BK$5:BK$98)-MIN(Base_Dados!BK$5:BK$98)))) * BK$1)))</f>
        <v>0.26785714285714285</v>
      </c>
      <c r="BL222" s="106">
        <f>IF(INDEX(Base_Dados!BL:BL,MATCH($B222,Base_Dados!$B:$B,0))=0,0,
MAX(0, MIN(BL$1,
((INDEX(Base_Dados!BL:BL,MATCH($B222,Base_Dados!$B:$B,0))-MIN(Base_Dados!BL$5:BL$98)) /
(IF(MAX(Base_Dados!BL$5:BL$98)-MIN(Base_Dados!BL$5:BL$98)=0,1,MAX(Base_Dados!BL$5:BL$98)-MIN(Base_Dados!BL$5:BL$98)))) * BL$1)))</f>
        <v>0.45765472312703581</v>
      </c>
      <c r="BM222" s="106">
        <f>IF(INDEX(Base_Dados!BM:BM,MATCH($B222,Base_Dados!$B:$B,0))=0,0,
MAX(0, MIN(BM$1,
((INDEX(Base_Dados!BM:BM,MATCH($B222,Base_Dados!$B:$B,0))-MIN(Base_Dados!BM$5:BM$98)) /
(IF(MAX(Base_Dados!BM$5:BM$98)-MIN(Base_Dados!BM$5:BM$98)=0,1,MAX(Base_Dados!BM$5:BM$98)-MIN(Base_Dados!BM$5:BM$98)))) * BM$1)))</f>
        <v>0.94419761862449003</v>
      </c>
      <c r="BN222" s="106">
        <f>IF(INDEX(Base_Dados!BN:BN,MATCH($B222,Base_Dados!$B:$B,0))=0,0,
MAX(0, MIN(BN$1,
((INDEX(Base_Dados!BN:BN,MATCH($B222,Base_Dados!$B:$B,0))-MIN(Base_Dados!BN$5:BN$98)) /
(IF(MAX(Base_Dados!BN$5:BN$98)-MIN(Base_Dados!BN$5:BN$98)=0,1,MAX(Base_Dados!BN$5:BN$98)-MIN(Base_Dados!BN$5:BN$98)))) * BN$1)))</f>
        <v>0.46513491143112878</v>
      </c>
      <c r="BO222" s="106">
        <f>IF(INDEX(Base_Dados!BO:BO,MATCH($B222,Base_Dados!$B:$B,0))=0,0,
MAX(0, MIN(BO$1,
((INDEX(Base_Dados!BO:BO,MATCH($B222,Base_Dados!$B:$B,0))-MIN(Base_Dados!BO$5:BO$98)) /
(IF(MAX(Base_Dados!BO$5:BO$98)-MIN(Base_Dados!BO$5:BO$98)=0,1,MAX(Base_Dados!BO$5:BO$98)-MIN(Base_Dados!BO$5:BO$98)))) * BO$1)))</f>
        <v>1.7241379310344827E-2</v>
      </c>
      <c r="BP222" s="106">
        <f t="shared" si="12"/>
        <v>42.478599268094321</v>
      </c>
      <c r="BQ222" s="111">
        <f t="shared" si="13"/>
        <v>0.50462318545489537</v>
      </c>
      <c r="BR222" s="112">
        <f t="shared" si="14"/>
        <v>0.1901148719768721</v>
      </c>
      <c r="BS222" s="113">
        <f t="shared" si="15"/>
        <v>42.288484396117447</v>
      </c>
    </row>
    <row r="223" spans="1:71">
      <c r="A223" s="21">
        <v>28012</v>
      </c>
      <c r="B223" s="21" t="s">
        <v>687</v>
      </c>
      <c r="C223" s="21" t="s">
        <v>682</v>
      </c>
      <c r="D223" s="105">
        <f>IF(INDEX(Base_Dados!D:D,MATCH($B223,Base_Dados!$B:$B,0))=0,0,
MAX(0, MIN(D$1,
((INDEX(Base_Dados!D:D,MATCH($B223,Base_Dados!$B:$B,0))-MIN(Base_Dados!D$5:D$98)) /
(IF(MAX(Base_Dados!D$5:D$98)-MIN(Base_Dados!D$5:D$98)=0,1,MAX(Base_Dados!D$5:D$98)-MIN(Base_Dados!D$5:D$98)))) * D$1)))</f>
        <v>0.31833301323165958</v>
      </c>
      <c r="E223" s="106">
        <f>IF(INDEX(Base_Dados!E:E,MATCH($B223,Base_Dados!$B:$B,0))=0,0,
MAX(0, MIN(E$1,
((INDEX(Base_Dados!E:E,MATCH($B223,Base_Dados!$B:$B,0))-MIN(Base_Dados!E$5:E$98)) /
(IF(MAX(Base_Dados!E$5:E$98)-MIN(Base_Dados!E$5:E$98)=0,1,MAX(Base_Dados!E$5:E$98)-MIN(Base_Dados!E$5:E$98)))) * E$1)))</f>
        <v>0.10817637473936537</v>
      </c>
      <c r="F223" s="106">
        <f>IF(INDEX(Base_Dados!F:F,MATCH($B223,Base_Dados!$B:$B,0))=0,0,
MAX(0, MIN(F$1,
((INDEX(Base_Dados!F:F,MATCH($B223,Base_Dados!$B:$B,0))-MIN(Base_Dados!F$5:F$98)) /
(IF(MAX(Base_Dados!F$5:F$98)-MIN(Base_Dados!F$5:F$98)=0,1,MAX(Base_Dados!F$5:F$98)-MIN(Base_Dados!F$5:F$98)))) * F$1)))</f>
        <v>0.10086335556269246</v>
      </c>
      <c r="G223" s="106">
        <f>IF(INDEX(Base_Dados!G:G,MATCH($B223,Base_Dados!$B:$B,0))=0,0,
MAX(0, MIN(G$1,
((INDEX(Base_Dados!G:G,MATCH($B223,Base_Dados!$B:$B,0))-MIN(Base_Dados!G$5:G$98)) /
(IF(MAX(Base_Dados!G$5:G$98)-MIN(Base_Dados!G$5:G$98)=0,1,MAX(Base_Dados!G$5:G$98)-MIN(Base_Dados!G$5:G$98)))) * G$1)))</f>
        <v>9.5355383532723437E-2</v>
      </c>
      <c r="H223" s="106">
        <f>IF(INDEX(Base_Dados!H:H,MATCH($B223,Base_Dados!$B:$B,0))=0,0,
MAX(0, MIN(H$1,
((INDEX(Base_Dados!H:H,MATCH($B223,Base_Dados!$B:$B,0))-MIN(Base_Dados!H$5:H$98)) /
(IF(MAX(Base_Dados!H$5:H$98)-MIN(Base_Dados!H$5:H$98)=0,1,MAX(Base_Dados!H$5:H$98)-MIN(Base_Dados!H$5:H$98)))) * H$1)))</f>
        <v>9.86784140969163E-2</v>
      </c>
      <c r="I223" s="106">
        <f>IF(INDEX(Base_Dados!I:I,MATCH($B223,Base_Dados!$B:$B,0))=0,0,
MAX(0, MIN(I$1,
((INDEX(Base_Dados!I:I,MATCH($B223,Base_Dados!$B:$B,0))-MIN(Base_Dados!I$5:I$98)) /
(IF(MAX(Base_Dados!I$5:I$98)-MIN(Base_Dados!I$5:I$98)=0,1,MAX(Base_Dados!I$5:I$98)-MIN(Base_Dados!I$5:I$98)))) * I$1)))</f>
        <v>0.1092655809956338</v>
      </c>
      <c r="J223" s="106">
        <f>IF(INDEX(Base_Dados!J:J,MATCH($B223,Base_Dados!$B:$B,0))=0,0,
MAX(0, MIN(J$1,
((INDEX(Base_Dados!J:J,MATCH($B223,Base_Dados!$B:$B,0))-MIN(Base_Dados!J$5:J$98)) /
(IF(MAX(Base_Dados!J$5:J$98)-MIN(Base_Dados!J$5:J$98)=0,1,MAX(Base_Dados!J$5:J$98)-MIN(Base_Dados!J$5:J$98)))) * J$1)))</f>
        <v>0.11336616746362317</v>
      </c>
      <c r="K223" s="106">
        <f>IF(INDEX(Base_Dados!K:K,MATCH($B223,Base_Dados!$B:$B,0))=0,0,
MAX(0, MIN(K$1,
((INDEX(Base_Dados!K:K,MATCH($B223,Base_Dados!$B:$B,0))-MIN(Base_Dados!K$5:K$98)) /
(IF(MAX(Base_Dados!K$5:K$98)-MIN(Base_Dados!K$5:K$98)=0,1,MAX(Base_Dados!K$5:K$98)-MIN(Base_Dados!K$5:K$98)))) * K$1)))</f>
        <v>0.11498770125223613</v>
      </c>
      <c r="L223" s="106">
        <f>IF(INDEX(Base_Dados!L:L,MATCH($B223,Base_Dados!$B:$B,0))=0,0,
MAX(0, MIN(L$1,
((INDEX(Base_Dados!L:L,MATCH($B223,Base_Dados!$B:$B,0))-MIN(Base_Dados!L$5:L$98)) /
(IF(MAX(Base_Dados!L$5:L$98)-MIN(Base_Dados!L$5:L$98)=0,1,MAX(Base_Dados!L$5:L$98)-MIN(Base_Dados!L$5:L$98)))) * L$1)))</f>
        <v>0.12246951898773077</v>
      </c>
      <c r="M223" s="106">
        <f>IF(INDEX(Base_Dados!M:M,MATCH($B223,Base_Dados!$B:$B,0))=0,0,
MAX(0, MIN(M$1,
((INDEX(Base_Dados!M:M,MATCH($B223,Base_Dados!$B:$B,0))-MIN(Base_Dados!M$5:M$98)) /
(IF(MAX(Base_Dados!M$5:M$98)-MIN(Base_Dados!M$5:M$98)=0,1,MAX(Base_Dados!M$5:M$98)-MIN(Base_Dados!M$5:M$98)))) * M$1)))</f>
        <v>0.11453061224489795</v>
      </c>
      <c r="N223" s="106">
        <f>IF(INDEX(Base_Dados!N:N,MATCH($B223,Base_Dados!$B:$B,0))=0,0,
MAX(0, MIN(N$1,
((INDEX(Base_Dados!N:N,MATCH($B223,Base_Dados!$B:$B,0))-MIN(Base_Dados!N$5:N$98)) /
(IF(MAX(Base_Dados!N$5:N$98)-MIN(Base_Dados!N$5:N$98)=0,1,MAX(Base_Dados!N$5:N$98)-MIN(Base_Dados!N$5:N$98)))) * N$1)))</f>
        <v>0.13033755723565116</v>
      </c>
      <c r="O223" s="106">
        <f>IF(INDEX(Base_Dados!O:O,MATCH($B223,Base_Dados!$B:$B,0))=0,0,
MAX(0, MIN(O$1,
((INDEX(Base_Dados!O:O,MATCH($B223,Base_Dados!$B:$B,0))-MIN(Base_Dados!O$5:O$98)) /
(IF(MAX(Base_Dados!O$5:O$98)-MIN(Base_Dados!O$5:O$98)=0,1,MAX(Base_Dados!O$5:O$98)-MIN(Base_Dados!O$5:O$98)))) * O$1)))</f>
        <v>0.13724287864429455</v>
      </c>
      <c r="P223" s="106">
        <f>IF(INDEX(Base_Dados!P:P,MATCH($B223,Base_Dados!$B:$B,0))=0,0,
MAX(0, MIN(P$1,
((INDEX(Base_Dados!P:P,MATCH($B223,Base_Dados!$B:$B,0))-MIN(Base_Dados!P$5:P$98)) /
(IF(MAX(Base_Dados!P$5:P$98)-MIN(Base_Dados!P$5:P$98)=0,1,MAX(Base_Dados!P$5:P$98)-MIN(Base_Dados!P$5:P$98)))) * P$1)))</f>
        <v>4.3344999444658444E-2</v>
      </c>
      <c r="Q223" s="106">
        <f>IF(INDEX(Base_Dados!Q:Q,MATCH($B223,Base_Dados!$B:$B,0))=0,0,
MAX(0, MIN(Q$1,
((INDEX(Base_Dados!Q:Q,MATCH($B223,Base_Dados!$B:$B,0))-MIN(Base_Dados!Q$5:Q$98)) /
(IF(MAX(Base_Dados!Q$5:Q$98)-MIN(Base_Dados!Q$5:Q$98)=0,1,MAX(Base_Dados!Q$5:Q$98)-MIN(Base_Dados!Q$5:Q$98)))) * Q$1)))</f>
        <v>9.6098151756094999E-3</v>
      </c>
      <c r="R223" s="106">
        <f>IF(INDEX(Base_Dados!R:R,MATCH($B223,Base_Dados!$B:$B,0))=0,0,
MAX(0, MIN(R$1,
((INDEX(Base_Dados!R:R,MATCH($B223,Base_Dados!$B:$B,0))-MIN(Base_Dados!R$5:R$98)) /
(IF(MAX(Base_Dados!R$5:R$98)-MIN(Base_Dados!R$5:R$98)=0,1,MAX(Base_Dados!R$5:R$98)-MIN(Base_Dados!R$5:R$98)))) * R$1)))</f>
        <v>2.5375596470444958E-2</v>
      </c>
      <c r="S223" s="106">
        <f>IF(INDEX(Base_Dados!S:S,MATCH($B223,Base_Dados!$B:$B,0))=0,0,
MAX(0, MIN(S$1,
((INDEX(Base_Dados!S:S,MATCH($B223,Base_Dados!$B:$B,0))-MIN(Base_Dados!S$5:S$98)) /
(IF(MAX(Base_Dados!S$5:S$98)-MIN(Base_Dados!S$5:S$98)=0,1,MAX(Base_Dados!S$5:S$98)-MIN(Base_Dados!S$5:S$98)))) * S$1)))</f>
        <v>1.9246611248408596E-2</v>
      </c>
      <c r="T223" s="106">
        <f>IF(INDEX(Base_Dados!T:T,MATCH($B223,Base_Dados!$B:$B,0))=0,0,
MAX(0, MIN(T$1,
((INDEX(Base_Dados!T:T,MATCH($B223,Base_Dados!$B:$B,0))-MIN(Base_Dados!T$5:T$98)) /
(IF(MAX(Base_Dados!T$5:T$98)-MIN(Base_Dados!T$5:T$98)=0,1,MAX(Base_Dados!T$5:T$98)-MIN(Base_Dados!T$5:T$98)))) * T$1)))</f>
        <v>0.51594713137585557</v>
      </c>
      <c r="U223" s="106">
        <f>IF(INDEX(Base_Dados!U:U,MATCH($B223,Base_Dados!$B:$B,0))=0,0,
MAX(0, MIN(U$1,
((INDEX(Base_Dados!U:U,MATCH($B223,Base_Dados!$B:$B,0))-MIN(Base_Dados!U$5:U$98)) /
(IF(MAX(Base_Dados!U$5:U$98)-MIN(Base_Dados!U$5:U$98)=0,1,MAX(Base_Dados!U$5:U$98)-MIN(Base_Dados!U$5:U$98)))) * U$1)))</f>
        <v>0.49533728866656307</v>
      </c>
      <c r="V223" s="106">
        <f>IF(INDEX(Base_Dados!V:V,MATCH($B223,Base_Dados!$B:$B,0))=0,0,
MAX(0, MIN(V$1,
((INDEX(Base_Dados!V:V,MATCH($B223,Base_Dados!$B:$B,0))-MIN(Base_Dados!V$5:V$98)) /
(IF(MAX(Base_Dados!V$5:V$98)-MIN(Base_Dados!V$5:V$98)=0,1,MAX(Base_Dados!V$5:V$98)-MIN(Base_Dados!V$5:V$98)))) * V$1)))</f>
        <v>2.193953052663019E-2</v>
      </c>
      <c r="W223" s="106">
        <f>IF(INDEX(Base_Dados!W:W,MATCH($B223,Base_Dados!$B:$B,0))=0,0,
MAX(0, MIN(W$1,
((INDEX(Base_Dados!W:W,MATCH($B223,Base_Dados!$B:$B,0))-MIN(Base_Dados!W$5:W$98)) /
(IF(MAX(Base_Dados!W$5:W$98)-MIN(Base_Dados!W$5:W$98)=0,1,MAX(Base_Dados!W$5:W$98)-MIN(Base_Dados!W$5:W$98)))) * W$1)))</f>
        <v>2.5950205708992122</v>
      </c>
      <c r="X223" s="106">
        <f>IF(INDEX(Base_Dados!X:X,MATCH($B223,Base_Dados!$B:$B,0))=0,0,
MAX(0, MIN(X$1,
((INDEX(Base_Dados!X:X,MATCH($B223,Base_Dados!$B:$B,0))-MIN(Base_Dados!X$5:X$98)) /
(IF(MAX(Base_Dados!X$5:X$98)-MIN(Base_Dados!X$5:X$98)=0,1,MAX(Base_Dados!X$5:X$98)-MIN(Base_Dados!X$5:X$98)))) * X$1)))</f>
        <v>0</v>
      </c>
      <c r="Y223" s="106">
        <f>IF(INDEX(Base_Dados!Y:Y,MATCH($B223,Base_Dados!$B:$B,0))=0,0,
MAX(0, MIN(Y$1,
((INDEX(Base_Dados!Y:Y,MATCH($B223,Base_Dados!$B:$B,0))-MIN(Base_Dados!Y$5:Y$98)) /
(IF(MAX(Base_Dados!Y$5:Y$98)-MIN(Base_Dados!Y$5:Y$98)=0,1,MAX(Base_Dados!Y$5:Y$98)-MIN(Base_Dados!Y$5:Y$98)))) * Y$1)))</f>
        <v>0</v>
      </c>
      <c r="Z223" s="106">
        <f>IF(INDEX(Base_Dados!Z:Z,MATCH($B223,Base_Dados!$B:$B,0))=0,0,
MAX(0, MIN(Z$1,
((INDEX(Base_Dados!Z:Z,MATCH($B223,Base_Dados!$B:$B,0))-MIN(Base_Dados!Z$5:Z$98)) /
(IF(MAX(Base_Dados!Z$5:Z$98)-MIN(Base_Dados!Z$5:Z$98)=0,1,MAX(Base_Dados!Z$5:Z$98)-MIN(Base_Dados!Z$5:Z$98)))) * Z$1)))</f>
        <v>0</v>
      </c>
      <c r="AA223" s="106">
        <f>IF(INDEX(Base_Dados!AA:AA,MATCH($B223,Base_Dados!$B:$B,0))=0,0,
MAX(0, MIN(AA$1,
((INDEX(Base_Dados!AA:AA,MATCH($B223,Base_Dados!$B:$B,0))-MIN(Base_Dados!AA$5:AA$98)) /
(IF(MAX(Base_Dados!AA$5:AA$98)-MIN(Base_Dados!AA$5:AA$98)=0,1,MAX(Base_Dados!AA$5:AA$98)-MIN(Base_Dados!AA$5:AA$98)))) * AA$1)))</f>
        <v>0</v>
      </c>
      <c r="AB223" s="106">
        <f>IF(INDEX(Base_Dados!AB:AB,MATCH($B223,Base_Dados!$B:$B,0))=0,0,
MAX(0, MIN(AB$1,
((INDEX(Base_Dados!AB:AB,MATCH($B223,Base_Dados!$B:$B,0))-MIN(Base_Dados!AB$5:AB$98)) /
(IF(MAX(Base_Dados!AB$5:AB$98)-MIN(Base_Dados!AB$5:AB$98)=0,1,MAX(Base_Dados!AB$5:AB$98)-MIN(Base_Dados!AB$5:AB$98)))) * AB$1)))</f>
        <v>0</v>
      </c>
      <c r="AC223" s="106">
        <f>IF(INDEX(Base_Dados!AC:AC,MATCH($B223,Base_Dados!$B:$B,0))=0,0,
MAX(0, MIN(AC$1,
((INDEX(Base_Dados!AC:AC,MATCH($B223,Base_Dados!$B:$B,0))-MIN(Base_Dados!AC$5:AC$98)) /
(IF(MAX(Base_Dados!AC$5:AC$98)-MIN(Base_Dados!AC$5:AC$98)=0,1,MAX(Base_Dados!AC$5:AC$98)-MIN(Base_Dados!AC$5:AC$98)))) * AC$1)))</f>
        <v>2.440860474079784E-2</v>
      </c>
      <c r="AD223" s="106">
        <f>IF(INDEX(Base_Dados!AD:AD,MATCH($B223,Base_Dados!$B:$B,0))=0,0,
MAX(0, MIN(AD$1,
((INDEX(Base_Dados!AD:AD,MATCH($B223,Base_Dados!$B:$B,0))-MIN(Base_Dados!AD$5:AD$98)) /
(IF(MAX(Base_Dados!AD$5:AD$98)-MIN(Base_Dados!AD$5:AD$98)=0,1,MAX(Base_Dados!AD$5:AD$98)-MIN(Base_Dados!AD$5:AD$98)))) * AD$1)))</f>
        <v>3.7450081348912881E-2</v>
      </c>
      <c r="AE223" s="106">
        <f>IF(INDEX(Base_Dados!AE:AE,MATCH($B223,Base_Dados!$B:$B,0))=0,0,
MAX(0, MIN(AE$1,
((INDEX(Base_Dados!AE:AE,MATCH($B223,Base_Dados!$B:$B,0))-MIN(Base_Dados!AE$5:AE$98)) /
(IF(MAX(Base_Dados!AE$5:AE$98)-MIN(Base_Dados!AE$5:AE$98)=0,1,MAX(Base_Dados!AE$5:AE$98)-MIN(Base_Dados!AE$5:AE$98)))) * AE$1)))</f>
        <v>9.7943333812742697E-3</v>
      </c>
      <c r="AF223" s="106">
        <f>IF(INDEX(Base_Dados!AF:AF,MATCH($B223,Base_Dados!$B:$B,0))=0,0,
MAX(0, MIN(AF$1,
((INDEX(Base_Dados!AF:AF,MATCH($B223,Base_Dados!$B:$B,0))-MIN(Base_Dados!AF$5:AF$98)) /
(IF(MAX(Base_Dados!AF$5:AF$98)-MIN(Base_Dados!AF$5:AF$98)=0,1,MAX(Base_Dados!AF$5:AF$98)-MIN(Base_Dados!AF$5:AF$98)))) * AF$1)))</f>
        <v>6.8956006068128534E-3</v>
      </c>
      <c r="AG223" s="106">
        <f>IF(INDEX(Base_Dados!AG:AG,MATCH($B223,Base_Dados!$B:$B,0))=0,0,
MAX(0, MIN(AG$1,
((INDEX(Base_Dados!AG:AG,MATCH($B223,Base_Dados!$B:$B,0))-MIN(Base_Dados!AG$5:AG$98)) /
(IF(MAX(Base_Dados!AG$5:AG$98)-MIN(Base_Dados!AG$5:AG$98)=0,1,MAX(Base_Dados!AG$5:AG$98)-MIN(Base_Dados!AG$5:AG$98)))) * AG$1)))</f>
        <v>9.6098151756094999E-3</v>
      </c>
      <c r="AH223" s="106">
        <f>IF(INDEX(Base_Dados!AH:AH,MATCH($B223,Base_Dados!$B:$B,0))=0,0,
MAX(0, MIN(AH$1,
((INDEX(Base_Dados!AH:AH,MATCH($B223,Base_Dados!$B:$B,0))-MIN(Base_Dados!AH$5:AH$98)) /
(IF(MAX(Base_Dados!AH$5:AH$98)-MIN(Base_Dados!AH$5:AH$98)=0,1,MAX(Base_Dados!AH$5:AH$98)-MIN(Base_Dados!AH$5:AH$98)))) * AH$1)))</f>
        <v>1.5241989193859311</v>
      </c>
      <c r="AI223" s="106">
        <f>IF(INDEX(Base_Dados!AI:AI,MATCH($B223,Base_Dados!$B:$B,0))=0,0,
MAX(0, MIN(AI$1,
((INDEX(Base_Dados!AI:AI,MATCH($B223,Base_Dados!$B:$B,0))-MIN(Base_Dados!AI$5:AI$98)) /
(IF(MAX(Base_Dados!AI$5:AI$98)-MIN(Base_Dados!AI$5:AI$98)=0,1,MAX(Base_Dados!AI$5:AI$98)-MIN(Base_Dados!AI$5:AI$98)))) * AI$1)))</f>
        <v>3.5714285714285712E-2</v>
      </c>
      <c r="AJ223" s="106">
        <f>IF(INDEX(Base_Dados!AJ:AJ,MATCH($B223,Base_Dados!$B:$B,0))=0,0,
MAX(0, MIN(AJ$1,
((INDEX(Base_Dados!AJ:AJ,MATCH($B223,Base_Dados!$B:$B,0))-MIN(Base_Dados!AJ$5:AJ$98)) /
(IF(MAX(Base_Dados!AJ$5:AJ$98)-MIN(Base_Dados!AJ$5:AJ$98)=0,1,MAX(Base_Dados!AJ$5:AJ$98)-MIN(Base_Dados!AJ$5:AJ$98)))) * AJ$1)))</f>
        <v>0</v>
      </c>
      <c r="AK223" s="106">
        <f>IF(INDEX(Base_Dados!AK:AK,MATCH($B223,Base_Dados!$B:$B,0))=0,0,
MAX(0, MIN(AK$1,
((INDEX(Base_Dados!AK:AK,MATCH($B223,Base_Dados!$B:$B,0))-MIN(Base_Dados!AK$5:AK$98)) /
(IF(MAX(Base_Dados!AK$5:AK$98)-MIN(Base_Dados!AK$5:AK$98)=0,1,MAX(Base_Dados!AK$5:AK$98)-MIN(Base_Dados!AK$5:AK$98)))) * AK$1)))</f>
        <v>1.7241379310344827E-3</v>
      </c>
      <c r="AL223" s="106">
        <f>IF(INDEX(Base_Dados!AL:AL,MATCH($B223,Base_Dados!$B:$B,0))=0,0,
MAX(0, MIN(AL$1,
((INDEX(Base_Dados!AL:AL,MATCH($B223,Base_Dados!$B:$B,0))-MIN(Base_Dados!AL$5:AL$98)) /
(IF(MAX(Base_Dados!AL$5:AL$98)-MIN(Base_Dados!AL$5:AL$98)=0,1,MAX(Base_Dados!AL$5:AL$98)-MIN(Base_Dados!AL$5:AL$98)))) * AL$1)))</f>
        <v>0</v>
      </c>
      <c r="AM223" s="106">
        <f>IF(INDEX(Base_Dados!AM:AM,MATCH($B223,Base_Dados!$B:$B,0))=0,0,
MAX(0, MIN(AM$1,
((INDEX(Base_Dados!AM:AM,MATCH($B223,Base_Dados!$B:$B,0))-MIN(Base_Dados!AM$5:AM$98)) /
(IF(MAX(Base_Dados!AM$5:AM$98)-MIN(Base_Dados!AM$5:AM$98)=0,1,MAX(Base_Dados!AM$5:AM$98)-MIN(Base_Dados!AM$5:AM$98)))) * AM$1)))</f>
        <v>0</v>
      </c>
      <c r="AN223" s="106">
        <f>IF(INDEX(Base_Dados!AN:AN,MATCH($B223,Base_Dados!$B:$B,0))=0,0,
MAX(0, MIN(AN$1,
((INDEX(Base_Dados!AN:AN,MATCH($B223,Base_Dados!$B:$B,0))-MIN(Base_Dados!AN$5:AN$98)) /
(IF(MAX(Base_Dados!AN$5:AN$98)-MIN(Base_Dados!AN$5:AN$98)=0,1,MAX(Base_Dados!AN$5:AN$98)-MIN(Base_Dados!AN$5:AN$98)))) * AN$1)))</f>
        <v>0</v>
      </c>
      <c r="AO223" s="106">
        <f>IF(INDEX(Base_Dados!AO:AO,MATCH($B223,Base_Dados!$B:$B,0))=0,0,
MAX(0, MIN(AO$1,
((INDEX(Base_Dados!AO:AO,MATCH($B223,Base_Dados!$B:$B,0))-MIN(Base_Dados!AO$5:AO$98)) /
(IF(MAX(Base_Dados!AO$5:AO$98)-MIN(Base_Dados!AO$5:AO$98)=0,1,MAX(Base_Dados!AO$5:AO$98)-MIN(Base_Dados!AO$5:AO$98)))) * AO$1)))</f>
        <v>0</v>
      </c>
      <c r="AP223" s="106">
        <f>IF(INDEX(Base_Dados!AP:AP,MATCH($B223,Base_Dados!$B:$B,0))=0,0,
MAX(0, MIN(AP$1,
((INDEX(Base_Dados!AP:AP,MATCH($B223,Base_Dados!$B:$B,0))-MIN(Base_Dados!AP$5:AP$98)) /
(IF(MAX(Base_Dados!AP$5:AP$98)-MIN(Base_Dados!AP$5:AP$98)=0,1,MAX(Base_Dados!AP$5:AP$98)-MIN(Base_Dados!AP$5:AP$98)))) * AP$1)))</f>
        <v>0</v>
      </c>
      <c r="AQ223" s="106">
        <f>IF(INDEX(Base_Dados!AQ:AQ,MATCH($B223,Base_Dados!$B:$B,0))=0,0,
MAX(0, MIN(AQ$1,
((INDEX(Base_Dados!AQ:AQ,MATCH($B223,Base_Dados!$B:$B,0))-MIN(Base_Dados!AQ$5:AQ$98)) /
(IF(MAX(Base_Dados!AQ$5:AQ$98)-MIN(Base_Dados!AQ$5:AQ$98)=0,1,MAX(Base_Dados!AQ$5:AQ$98)-MIN(Base_Dados!AQ$5:AQ$98)))) * AQ$1)))</f>
        <v>0</v>
      </c>
      <c r="AR223" s="106">
        <f>IF(INDEX(Base_Dados!AR:AR,MATCH($B223,Base_Dados!$B:$B,0))=0,0,
MAX(0, MIN(AR$1,
((INDEX(Base_Dados!AR:AR,MATCH($B223,Base_Dados!$B:$B,0))-MIN(Base_Dados!AR$5:AR$98)) /
(IF(MAX(Base_Dados!AR$5:AR$98)-MIN(Base_Dados!AR$5:AR$98)=0,1,MAX(Base_Dados!AR$5:AR$98)-MIN(Base_Dados!AR$5:AR$98)))) * AR$1)))</f>
        <v>0</v>
      </c>
      <c r="AS223" s="106">
        <f>IF(INDEX(Base_Dados!AS:AS,MATCH($B223,Base_Dados!$B:$B,0))=0,0,
MAX(0, MIN(AS$1,
((INDEX(Base_Dados!AS:AS,MATCH($B223,Base_Dados!$B:$B,0))-MIN(Base_Dados!AS$5:AS$98)) /
(IF(MAX(Base_Dados!AS$5:AS$98)-MIN(Base_Dados!AS$5:AS$98)=0,1,MAX(Base_Dados!AS$5:AS$98)-MIN(Base_Dados!AS$5:AS$98)))) * AS$1)))</f>
        <v>0</v>
      </c>
      <c r="AT223" s="106">
        <f>IF(INDEX(Base_Dados!AT:AT,MATCH($B223,Base_Dados!$B:$B,0))=0,0,
MAX(0, MIN(AT$1,
((INDEX(Base_Dados!AT:AT,MATCH($B223,Base_Dados!$B:$B,0))-MIN(Base_Dados!AT$5:AT$98)) /
(IF(MAX(Base_Dados!AT$5:AT$98)-MIN(Base_Dados!AT$5:AT$98)=0,1,MAX(Base_Dados!AT$5:AT$98)-MIN(Base_Dados!AT$5:AT$98)))) * AT$1)))</f>
        <v>0</v>
      </c>
      <c r="AU223" s="106">
        <f>IF(INDEX(Base_Dados!AU:AU,MATCH($B223,Base_Dados!$B:$B,0))=0,0,
MAX(0, MIN(AU$1,
((INDEX(Base_Dados!AU:AU,MATCH($B223,Base_Dados!$B:$B,0))-MIN(Base_Dados!AU$5:AU$98)) /
(IF(MAX(Base_Dados!AU$5:AU$98)-MIN(Base_Dados!AU$5:AU$98)=0,1,MAX(Base_Dados!AU$5:AU$98)-MIN(Base_Dados!AU$5:AU$98)))) * AU$1)))</f>
        <v>0</v>
      </c>
      <c r="AV223" s="106">
        <f>IF(INDEX(Base_Dados!AV:AV,MATCH($B223,Base_Dados!$B:$B,0))=0,0,
MAX(0, MIN(AV$1,
((INDEX(Base_Dados!AV:AV,MATCH($B223,Base_Dados!$B:$B,0))-MIN(Base_Dados!AV$5:AV$98)) /
(IF(MAX(Base_Dados!AV$5:AV$98)-MIN(Base_Dados!AV$5:AV$98)=0,1,MAX(Base_Dados!AV$5:AV$98)-MIN(Base_Dados!AV$5:AV$98)))) * AV$1)))</f>
        <v>0</v>
      </c>
      <c r="AW223" s="106">
        <f>IF(INDEX(Base_Dados!AW:AW,MATCH($B223,Base_Dados!$B:$B,0))=0,0,
MAX(0, MIN(AW$1,
((INDEX(Base_Dados!AW:AW,MATCH($B223,Base_Dados!$B:$B,0))-MIN(Base_Dados!AW$5:AW$98)) /
(IF(MAX(Base_Dados!AW$5:AW$98)-MIN(Base_Dados!AW$5:AW$98)=0,1,MAX(Base_Dados!AW$5:AW$98)-MIN(Base_Dados!AW$5:AW$98)))) * AW$1)))</f>
        <v>0</v>
      </c>
      <c r="AX223" s="106">
        <f>IF(INDEX(Base_Dados!AX:AX,MATCH($B223,Base_Dados!$B:$B,0))=0,0,
MAX(0, MIN(AX$1,
((INDEX(Base_Dados!AX:AX,MATCH($B223,Base_Dados!$B:$B,0))-MIN(Base_Dados!AX$5:AX$98)) /
(IF(MAX(Base_Dados!AX$5:AX$98)-MIN(Base_Dados!AX$5:AX$98)=0,1,MAX(Base_Dados!AX$5:AX$98)-MIN(Base_Dados!AX$5:AX$98)))) * AX$1)))</f>
        <v>0</v>
      </c>
      <c r="AY223" s="106">
        <f>IF(INDEX(Base_Dados!AY:AY,MATCH($B223,Base_Dados!$B:$B,0))=0,0,
MAX(0, MIN(AY$1,
((INDEX(Base_Dados!AY:AY,MATCH($B223,Base_Dados!$B:$B,0))-MIN(Base_Dados!AY$5:AY$98)) /
(IF(MAX(Base_Dados!AY$5:AY$98)-MIN(Base_Dados!AY$5:AY$98)=0,1,MAX(Base_Dados!AY$5:AY$98)-MIN(Base_Dados!AY$5:AY$98)))) * AY$1)))</f>
        <v>0</v>
      </c>
      <c r="AZ223" s="106">
        <f>IF(INDEX(Base_Dados!AZ:AZ,MATCH($B223,Base_Dados!$B:$B,0))=0,0,
MAX(0, MIN(AZ$1,
((INDEX(Base_Dados!AZ:AZ,MATCH($B223,Base_Dados!$B:$B,0))-MIN(Base_Dados!AZ$5:AZ$98)) /
(IF(MAX(Base_Dados!AZ$5:AZ$98)-MIN(Base_Dados!AZ$5:AZ$98)=0,1,MAX(Base_Dados!AZ$5:AZ$98)-MIN(Base_Dados!AZ$5:AZ$98)))) * AZ$1)))</f>
        <v>0</v>
      </c>
      <c r="BA223" s="106">
        <f>IF(INDEX(Base_Dados!BA:BA,MATCH($B223,Base_Dados!$B:$B,0))=0,0,
MAX(0, MIN(BA$1,
((INDEX(Base_Dados!BA:BA,MATCH($B223,Base_Dados!$B:$B,0))-MIN(Base_Dados!BA$5:BA$98)) /
(IF(MAX(Base_Dados!BA$5:BA$98)-MIN(Base_Dados!BA$5:BA$98)=0,1,MAX(Base_Dados!BA$5:BA$98)-MIN(Base_Dados!BA$5:BA$98)))) * BA$1)))</f>
        <v>1.5608694686826971E-2</v>
      </c>
      <c r="BB223" s="106">
        <f>IF(INDEX(Base_Dados!BB:BB,MATCH($B223,Base_Dados!$B:$B,0))=0,0,
MAX(0, MIN(BB$1,
((INDEX(Base_Dados!BB:BB,MATCH($B223,Base_Dados!$B:$B,0))-MIN(Base_Dados!BB$5:BB$98)) /
(IF(MAX(Base_Dados!BB$5:BB$98)-MIN(Base_Dados!BB$5:BB$98)=0,1,MAX(Base_Dados!BB$5:BB$98)-MIN(Base_Dados!BB$5:BB$98)))) * BB$1)))</f>
        <v>0.10685555807237732</v>
      </c>
      <c r="BC223" s="106">
        <f>IF(INDEX(Base_Dados!BC:BC,MATCH($B223,Base_Dados!$B:$B,0))=0,0,
MAX(0, MIN(BC$1,
((INDEX(Base_Dados!BC:BC,MATCH($B223,Base_Dados!$B:$B,0))-MIN(Base_Dados!BC$5:BC$98)) /
(IF(MAX(Base_Dados!BC$5:BC$98)-MIN(Base_Dados!BC$5:BC$98)=0,1,MAX(Base_Dados!BC$5:BC$98)-MIN(Base_Dados!BC$5:BC$98)))) * BC$1)))</f>
        <v>1.1580931861028817E-2</v>
      </c>
      <c r="BD223" s="106">
        <f>IF(INDEX(Base_Dados!BD:BD,MATCH($B223,Base_Dados!$B:$B,0))=0,0,
MAX(0, MIN(BD$1,
((INDEX(Base_Dados!BD:BD,MATCH($B223,Base_Dados!$B:$B,0))-MIN(Base_Dados!BD$5:BD$98)) /
(IF(MAX(Base_Dados!BD$5:BD$98)-MIN(Base_Dados!BD$5:BD$98)=0,1,MAX(Base_Dados!BD$5:BD$98)-MIN(Base_Dados!BD$5:BD$98)))) * BD$1)))</f>
        <v>5.4705352814902013E-3</v>
      </c>
      <c r="BE223" s="106">
        <f>IF(INDEX(Base_Dados!BE:BE,MATCH($B223,Base_Dados!$B:$B,0))=0,0,
MAX(0, MIN(BE$1,
((INDEX(Base_Dados!BE:BE,MATCH($B223,Base_Dados!$B:$B,0))-MIN(Base_Dados!BE$5:BE$98)) /
(IF(MAX(Base_Dados!BE$5:BE$98)-MIN(Base_Dados!BE$5:BE$98)=0,1,MAX(Base_Dados!BE$5:BE$98)-MIN(Base_Dados!BE$5:BE$98)))) * BE$1)))</f>
        <v>6.7737079779227299E-2</v>
      </c>
      <c r="BF223" s="106">
        <f>IF(INDEX(Base_Dados!BF:BF,MATCH($B223,Base_Dados!$B:$B,0))=0,0,
MAX(0, MIN(BF$1,
((INDEX(Base_Dados!BF:BF,MATCH($B223,Base_Dados!$B:$B,0))-MIN(Base_Dados!BF$5:BF$98)) /
(IF(MAX(Base_Dados!BF$5:BF$98)-MIN(Base_Dados!BF$5:BF$98)=0,1,MAX(Base_Dados!BF$5:BF$98)-MIN(Base_Dados!BF$5:BF$98)))) * BF$1)))</f>
        <v>0</v>
      </c>
      <c r="BG223" s="106">
        <f>IF(INDEX(Base_Dados!BG:BG,MATCH($B223,Base_Dados!$B:$B,0))=0,0,
MAX(0, MIN(BG$1,
((INDEX(Base_Dados!BG:BG,MATCH($B223,Base_Dados!$B:$B,0))-MIN(Base_Dados!BG$5:BG$98)) /
(IF(MAX(Base_Dados!BG$5:BG$98)-MIN(Base_Dados!BG$5:BG$98)=0,1,MAX(Base_Dados!BG$5:BG$98)-MIN(Base_Dados!BG$5:BG$98)))) * BG$1)))</f>
        <v>0</v>
      </c>
      <c r="BH223" s="106">
        <f>IF(INDEX(Base_Dados!BH:BH,MATCH($B223,Base_Dados!$B:$B,0))=0,0,
MAX(0, MIN(BH$1,
((INDEX(Base_Dados!BH:BH,MATCH($B223,Base_Dados!$B:$B,0))-MIN(Base_Dados!BH$5:BH$98)) /
(IF(MAX(Base_Dados!BH$5:BH$98)-MIN(Base_Dados!BH$5:BH$98)=0,1,MAX(Base_Dados!BH$5:BH$98)-MIN(Base_Dados!BH$5:BH$98)))) * BH$1)))</f>
        <v>0</v>
      </c>
      <c r="BI223" s="106">
        <f>IF(INDEX(Base_Dados!BI:BI,MATCH($B223,Base_Dados!$B:$B,0))=0,0,
MAX(0, MIN(BI$1,
((INDEX(Base_Dados!BI:BI,MATCH($B223,Base_Dados!$B:$B,0))-MIN(Base_Dados!BI$5:BI$98)) /
(IF(MAX(Base_Dados!BI$5:BI$98)-MIN(Base_Dados!BI$5:BI$98)=0,1,MAX(Base_Dados!BI$5:BI$98)-MIN(Base_Dados!BI$5:BI$98)))) * BI$1)))</f>
        <v>1.5600624024960999E-2</v>
      </c>
      <c r="BJ223" s="106">
        <f>IF(INDEX(Base_Dados!BJ:BJ,MATCH($B223,Base_Dados!$B:$B,0))=0,0,
MAX(0, MIN(BJ$1,
((INDEX(Base_Dados!BJ:BJ,MATCH($B223,Base_Dados!$B:$B,0))-MIN(Base_Dados!BJ$5:BJ$98)) /
(IF(MAX(Base_Dados!BJ$5:BJ$98)-MIN(Base_Dados!BJ$5:BJ$98)=0,1,MAX(Base_Dados!BJ$5:BJ$98)-MIN(Base_Dados!BJ$5:BJ$98)))) * BJ$1)))</f>
        <v>0</v>
      </c>
      <c r="BK223" s="106">
        <f>IF(INDEX(Base_Dados!BK:BK,MATCH($B223,Base_Dados!$B:$B,0))=0,0,
MAX(0, MIN(BK$1,
((INDEX(Base_Dados!BK:BK,MATCH($B223,Base_Dados!$B:$B,0))-MIN(Base_Dados!BK$5:BK$98)) /
(IF(MAX(Base_Dados!BK$5:BK$98)-MIN(Base_Dados!BK$5:BK$98)=0,1,MAX(Base_Dados!BK$5:BK$98)-MIN(Base_Dados!BK$5:BK$98)))) * BK$1)))</f>
        <v>0</v>
      </c>
      <c r="BL223" s="106">
        <f>IF(INDEX(Base_Dados!BL:BL,MATCH($B223,Base_Dados!$B:$B,0))=0,0,
MAX(0, MIN(BL$1,
((INDEX(Base_Dados!BL:BL,MATCH($B223,Base_Dados!$B:$B,0))-MIN(Base_Dados!BL$5:BL$98)) /
(IF(MAX(Base_Dados!BL$5:BL$98)-MIN(Base_Dados!BL$5:BL$98)=0,1,MAX(Base_Dados!BL$5:BL$98)-MIN(Base_Dados!BL$5:BL$98)))) * BL$1)))</f>
        <v>1.9543973941368076E-2</v>
      </c>
      <c r="BM223" s="106">
        <f>IF(INDEX(Base_Dados!BM:BM,MATCH($B223,Base_Dados!$B:$B,0))=0,0,
MAX(0, MIN(BM$1,
((INDEX(Base_Dados!BM:BM,MATCH($B223,Base_Dados!$B:$B,0))-MIN(Base_Dados!BM$5:BM$98)) /
(IF(MAX(Base_Dados!BM$5:BM$98)-MIN(Base_Dados!BM$5:BM$98)=0,1,MAX(Base_Dados!BM$5:BM$98)-MIN(Base_Dados!BM$5:BM$98)))) * BM$1)))</f>
        <v>0.6060067531544352</v>
      </c>
      <c r="BN223" s="106">
        <f>IF(INDEX(Base_Dados!BN:BN,MATCH($B223,Base_Dados!$B:$B,0))=0,0,
MAX(0, MIN(BN$1,
((INDEX(Base_Dados!BN:BN,MATCH($B223,Base_Dados!$B:$B,0))-MIN(Base_Dados!BN$5:BN$98)) /
(IF(MAX(Base_Dados!BN$5:BN$98)-MIN(Base_Dados!BN$5:BN$98)=0,1,MAX(Base_Dados!BN$5:BN$98)-MIN(Base_Dados!BN$5:BN$98)))) * BN$1)))</f>
        <v>0.85469411490147629</v>
      </c>
      <c r="BO223" s="106">
        <f>IF(INDEX(Base_Dados!BO:BO,MATCH($B223,Base_Dados!$B:$B,0))=0,0,
MAX(0, MIN(BO$1,
((INDEX(Base_Dados!BO:BO,MATCH($B223,Base_Dados!$B:$B,0))-MIN(Base_Dados!BO$5:BO$98)) /
(IF(MAX(Base_Dados!BO$5:BO$98)-MIN(Base_Dados!BO$5:BO$98)=0,1,MAX(Base_Dados!BO$5:BO$98)-MIN(Base_Dados!BO$5:BO$98)))) * BO$1)))</f>
        <v>0</v>
      </c>
      <c r="BP223" s="106">
        <f t="shared" si="12"/>
        <v>8.6423221457826571</v>
      </c>
      <c r="BQ223" s="111">
        <f t="shared" si="13"/>
        <v>0.39375293794237204</v>
      </c>
      <c r="BR223" s="112">
        <f t="shared" si="14"/>
        <v>7.9244624464348767E-2</v>
      </c>
      <c r="BS223" s="113">
        <f t="shared" si="15"/>
        <v>8.5630775213183092</v>
      </c>
    </row>
    <row r="224" spans="1:71">
      <c r="A224" s="21">
        <v>28013</v>
      </c>
      <c r="B224" s="21" t="s">
        <v>690</v>
      </c>
      <c r="C224" s="21" t="s">
        <v>682</v>
      </c>
      <c r="D224" s="105">
        <f>IF(INDEX(Base_Dados!D:D,MATCH($B224,Base_Dados!$B:$B,0))=0,0,
MAX(0, MIN(D$1,
((INDEX(Base_Dados!D:D,MATCH($B224,Base_Dados!$B:$B,0))-MIN(Base_Dados!D$5:D$98)) /
(IF(MAX(Base_Dados!D$5:D$98)-MIN(Base_Dados!D$5:D$98)=0,1,MAX(Base_Dados!D$5:D$98)-MIN(Base_Dados!D$5:D$98)))) * D$1)))</f>
        <v>0.25530716719503199</v>
      </c>
      <c r="E224" s="106">
        <f>IF(INDEX(Base_Dados!E:E,MATCH($B224,Base_Dados!$B:$B,0))=0,0,
MAX(0, MIN(E$1,
((INDEX(Base_Dados!E:E,MATCH($B224,Base_Dados!$B:$B,0))-MIN(Base_Dados!E$5:E$98)) /
(IF(MAX(Base_Dados!E$5:E$98)-MIN(Base_Dados!E$5:E$98)=0,1,MAX(Base_Dados!E$5:E$98)-MIN(Base_Dados!E$5:E$98)))) * E$1)))</f>
        <v>8.7523710941949676E-2</v>
      </c>
      <c r="F224" s="106">
        <f>IF(INDEX(Base_Dados!F:F,MATCH($B224,Base_Dados!$B:$B,0))=0,0,
MAX(0, MIN(F$1,
((INDEX(Base_Dados!F:F,MATCH($B224,Base_Dados!$B:$B,0))-MIN(Base_Dados!F$5:F$98)) /
(IF(MAX(Base_Dados!F$5:F$98)-MIN(Base_Dados!F$5:F$98)=0,1,MAX(Base_Dados!F$5:F$98)-MIN(Base_Dados!F$5:F$98)))) * F$1)))</f>
        <v>8.1026958608051688E-2</v>
      </c>
      <c r="G224" s="106">
        <f>IF(INDEX(Base_Dados!G:G,MATCH($B224,Base_Dados!$B:$B,0))=0,0,
MAX(0, MIN(G$1,
((INDEX(Base_Dados!G:G,MATCH($B224,Base_Dados!$B:$B,0))-MIN(Base_Dados!G$5:G$98)) /
(IF(MAX(Base_Dados!G$5:G$98)-MIN(Base_Dados!G$5:G$98)=0,1,MAX(Base_Dados!G$5:G$98)-MIN(Base_Dados!G$5:G$98)))) * G$1)))</f>
        <v>7.7464407513668593E-2</v>
      </c>
      <c r="H224" s="106">
        <f>IF(INDEX(Base_Dados!H:H,MATCH($B224,Base_Dados!$B:$B,0))=0,0,
MAX(0, MIN(H$1,
((INDEX(Base_Dados!H:H,MATCH($B224,Base_Dados!$B:$B,0))-MIN(Base_Dados!H$5:H$98)) /
(IF(MAX(Base_Dados!H$5:H$98)-MIN(Base_Dados!H$5:H$98)=0,1,MAX(Base_Dados!H$5:H$98)-MIN(Base_Dados!H$5:H$98)))) * H$1)))</f>
        <v>7.8436458775911808E-2</v>
      </c>
      <c r="I224" s="106">
        <f>IF(INDEX(Base_Dados!I:I,MATCH($B224,Base_Dados!$B:$B,0))=0,0,
MAX(0, MIN(I$1,
((INDEX(Base_Dados!I:I,MATCH($B224,Base_Dados!$B:$B,0))-MIN(Base_Dados!I$5:I$98)) /
(IF(MAX(Base_Dados!I$5:I$98)-MIN(Base_Dados!I$5:I$98)=0,1,MAX(Base_Dados!I$5:I$98)-MIN(Base_Dados!I$5:I$98)))) * I$1)))</f>
        <v>8.8947672618880105E-2</v>
      </c>
      <c r="J224" s="106">
        <f>IF(INDEX(Base_Dados!J:J,MATCH($B224,Base_Dados!$B:$B,0))=0,0,
MAX(0, MIN(J$1,
((INDEX(Base_Dados!J:J,MATCH($B224,Base_Dados!$B:$B,0))-MIN(Base_Dados!J$5:J$98)) /
(IF(MAX(Base_Dados!J$5:J$98)-MIN(Base_Dados!J$5:J$98)=0,1,MAX(Base_Dados!J$5:J$98)-MIN(Base_Dados!J$5:J$98)))) * J$1)))</f>
        <v>9.3780393675009024E-2</v>
      </c>
      <c r="K224" s="106">
        <f>IF(INDEX(Base_Dados!K:K,MATCH($B224,Base_Dados!$B:$B,0))=0,0,
MAX(0, MIN(K$1,
((INDEX(Base_Dados!K:K,MATCH($B224,Base_Dados!$B:$B,0))-MIN(Base_Dados!K$5:K$98)) /
(IF(MAX(Base_Dados!K$5:K$98)-MIN(Base_Dados!K$5:K$98)=0,1,MAX(Base_Dados!K$5:K$98)-MIN(Base_Dados!K$5:K$98)))) * K$1)))</f>
        <v>9.1530635062611804E-2</v>
      </c>
      <c r="L224" s="106">
        <f>IF(INDEX(Base_Dados!L:L,MATCH($B224,Base_Dados!$B:$B,0))=0,0,
MAX(0, MIN(L$1,
((INDEX(Base_Dados!L:L,MATCH($B224,Base_Dados!$B:$B,0))-MIN(Base_Dados!L$5:L$98)) /
(IF(MAX(Base_Dados!L$5:L$98)-MIN(Base_Dados!L$5:L$98)=0,1,MAX(Base_Dados!L$5:L$98)-MIN(Base_Dados!L$5:L$98)))) * L$1)))</f>
        <v>9.5818320106328222E-2</v>
      </c>
      <c r="M224" s="106">
        <f>IF(INDEX(Base_Dados!M:M,MATCH($B224,Base_Dados!$B:$B,0))=0,0,
MAX(0, MIN(M$1,
((INDEX(Base_Dados!M:M,MATCH($B224,Base_Dados!$B:$B,0))-MIN(Base_Dados!M$5:M$98)) /
(IF(MAX(Base_Dados!M$5:M$98)-MIN(Base_Dados!M$5:M$98)=0,1,MAX(Base_Dados!M$5:M$98)-MIN(Base_Dados!M$5:M$98)))) * M$1)))</f>
        <v>8.9854227405247816E-2</v>
      </c>
      <c r="N224" s="106">
        <f>IF(INDEX(Base_Dados!N:N,MATCH($B224,Base_Dados!$B:$B,0))=0,0,
MAX(0, MIN(N$1,
((INDEX(Base_Dados!N:N,MATCH($B224,Base_Dados!$B:$B,0))-MIN(Base_Dados!N$5:N$98)) /
(IF(MAX(Base_Dados!N$5:N$98)-MIN(Base_Dados!N$5:N$98)=0,1,MAX(Base_Dados!N$5:N$98)-MIN(Base_Dados!N$5:N$98)))) * N$1)))</f>
        <v>9.6688318602917683E-2</v>
      </c>
      <c r="O224" s="106">
        <f>IF(INDEX(Base_Dados!O:O,MATCH($B224,Base_Dados!$B:$B,0))=0,0,
MAX(0, MIN(O$1,
((INDEX(Base_Dados!O:O,MATCH($B224,Base_Dados!$B:$B,0))-MIN(Base_Dados!O$5:O$98)) /
(IF(MAX(Base_Dados!O$5:O$98)-MIN(Base_Dados!O$5:O$98)=0,1,MAX(Base_Dados!O$5:O$98)-MIN(Base_Dados!O$5:O$98)))) * O$1)))</f>
        <v>0.10535704331345114</v>
      </c>
      <c r="P224" s="106">
        <f>IF(INDEX(Base_Dados!P:P,MATCH($B224,Base_Dados!$B:$B,0))=0,0,
MAX(0, MIN(P$1,
((INDEX(Base_Dados!P:P,MATCH($B224,Base_Dados!$B:$B,0))-MIN(Base_Dados!P$5:P$98)) /
(IF(MAX(Base_Dados!P$5:P$98)-MIN(Base_Dados!P$5:P$98)=0,1,MAX(Base_Dados!P$5:P$98)-MIN(Base_Dados!P$5:P$98)))) * P$1)))</f>
        <v>4.8033500093344644E-2</v>
      </c>
      <c r="Q224" s="106">
        <f>IF(INDEX(Base_Dados!Q:Q,MATCH($B224,Base_Dados!$B:$B,0))=0,0,
MAX(0, MIN(Q$1,
((INDEX(Base_Dados!Q:Q,MATCH($B224,Base_Dados!$B:$B,0))-MIN(Base_Dados!Q$5:Q$98)) /
(IF(MAX(Base_Dados!Q$5:Q$98)-MIN(Base_Dados!Q$5:Q$98)=0,1,MAX(Base_Dados!Q$5:Q$98)-MIN(Base_Dados!Q$5:Q$98)))) * Q$1)))</f>
        <v>1.7771576009688799E-2</v>
      </c>
      <c r="R224" s="106">
        <f>IF(INDEX(Base_Dados!R:R,MATCH($B224,Base_Dados!$B:$B,0))=0,0,
MAX(0, MIN(R$1,
((INDEX(Base_Dados!R:R,MATCH($B224,Base_Dados!$B:$B,0))-MIN(Base_Dados!R$5:R$98)) /
(IF(MAX(Base_Dados!R$5:R$98)-MIN(Base_Dados!R$5:R$98)=0,1,MAX(Base_Dados!R$5:R$98)-MIN(Base_Dados!R$5:R$98)))) * R$1)))</f>
        <v>3.4520554011713514E-2</v>
      </c>
      <c r="S224" s="106">
        <f>IF(INDEX(Base_Dados!S:S,MATCH($B224,Base_Dados!$B:$B,0))=0,0,
MAX(0, MIN(S$1,
((INDEX(Base_Dados!S:S,MATCH($B224,Base_Dados!$B:$B,0))-MIN(Base_Dados!S$5:S$98)) /
(IF(MAX(Base_Dados!S$5:S$98)-MIN(Base_Dados!S$5:S$98)=0,1,MAX(Base_Dados!S$5:S$98)-MIN(Base_Dados!S$5:S$98)))) * S$1)))</f>
        <v>3.0981801842282632E-2</v>
      </c>
      <c r="T224" s="106">
        <f>IF(INDEX(Base_Dados!T:T,MATCH($B224,Base_Dados!$B:$B,0))=0,0,
MAX(0, MIN(T$1,
((INDEX(Base_Dados!T:T,MATCH($B224,Base_Dados!$B:$B,0))-MIN(Base_Dados!T$5:T$98)) /
(IF(MAX(Base_Dados!T$5:T$98)-MIN(Base_Dados!T$5:T$98)=0,1,MAX(Base_Dados!T$5:T$98)-MIN(Base_Dados!T$5:T$98)))) * T$1)))</f>
        <v>0.83766782356960567</v>
      </c>
      <c r="U224" s="106">
        <f>IF(INDEX(Base_Dados!U:U,MATCH($B224,Base_Dados!$B:$B,0))=0,0,
MAX(0, MIN(U$1,
((INDEX(Base_Dados!U:U,MATCH($B224,Base_Dados!$B:$B,0))-MIN(Base_Dados!U$5:U$98)) /
(IF(MAX(Base_Dados!U$5:U$98)-MIN(Base_Dados!U$5:U$98)=0,1,MAX(Base_Dados!U$5:U$98)-MIN(Base_Dados!U$5:U$98)))) * U$1)))</f>
        <v>0.73537946555580824</v>
      </c>
      <c r="V224" s="106">
        <f>IF(INDEX(Base_Dados!V:V,MATCH($B224,Base_Dados!$B:$B,0))=0,0,
MAX(0, MIN(V$1,
((INDEX(Base_Dados!V:V,MATCH($B224,Base_Dados!$B:$B,0))-MIN(Base_Dados!V$5:V$98)) /
(IF(MAX(Base_Dados!V$5:V$98)-MIN(Base_Dados!V$5:V$98)=0,1,MAX(Base_Dados!V$5:V$98)-MIN(Base_Dados!V$5:V$98)))) * V$1)))</f>
        <v>4.0216438657863098E-2</v>
      </c>
      <c r="W224" s="106">
        <f>IF(INDEX(Base_Dados!W:W,MATCH($B224,Base_Dados!$B:$B,0))=0,0,
MAX(0, MIN(W$1,
((INDEX(Base_Dados!W:W,MATCH($B224,Base_Dados!$B:$B,0))-MIN(Base_Dados!W$5:W$98)) /
(IF(MAX(Base_Dados!W$5:W$98)-MIN(Base_Dados!W$5:W$98)=0,1,MAX(Base_Dados!W$5:W$98)-MIN(Base_Dados!W$5:W$98)))) * W$1)))</f>
        <v>2.1869028306582856</v>
      </c>
      <c r="X224" s="106">
        <f>IF(INDEX(Base_Dados!X:X,MATCH($B224,Base_Dados!$B:$B,0))=0,0,
MAX(0, MIN(X$1,
((INDEX(Base_Dados!X:X,MATCH($B224,Base_Dados!$B:$B,0))-MIN(Base_Dados!X$5:X$98)) /
(IF(MAX(Base_Dados!X$5:X$98)-MIN(Base_Dados!X$5:X$98)=0,1,MAX(Base_Dados!X$5:X$98)-MIN(Base_Dados!X$5:X$98)))) * X$1)))</f>
        <v>0</v>
      </c>
      <c r="Y224" s="106">
        <f>IF(INDEX(Base_Dados!Y:Y,MATCH($B224,Base_Dados!$B:$B,0))=0,0,
MAX(0, MIN(Y$1,
((INDEX(Base_Dados!Y:Y,MATCH($B224,Base_Dados!$B:$B,0))-MIN(Base_Dados!Y$5:Y$98)) /
(IF(MAX(Base_Dados!Y$5:Y$98)-MIN(Base_Dados!Y$5:Y$98)=0,1,MAX(Base_Dados!Y$5:Y$98)-MIN(Base_Dados!Y$5:Y$98)))) * Y$1)))</f>
        <v>0</v>
      </c>
      <c r="Z224" s="106">
        <f>IF(INDEX(Base_Dados!Z:Z,MATCH($B224,Base_Dados!$B:$B,0))=0,0,
MAX(0, MIN(Z$1,
((INDEX(Base_Dados!Z:Z,MATCH($B224,Base_Dados!$B:$B,0))-MIN(Base_Dados!Z$5:Z$98)) /
(IF(MAX(Base_Dados!Z$5:Z$98)-MIN(Base_Dados!Z$5:Z$98)=0,1,MAX(Base_Dados!Z$5:Z$98)-MIN(Base_Dados!Z$5:Z$98)))) * Z$1)))</f>
        <v>0</v>
      </c>
      <c r="AA224" s="106">
        <f>IF(INDEX(Base_Dados!AA:AA,MATCH($B224,Base_Dados!$B:$B,0))=0,0,
MAX(0, MIN(AA$1,
((INDEX(Base_Dados!AA:AA,MATCH($B224,Base_Dados!$B:$B,0))-MIN(Base_Dados!AA$5:AA$98)) /
(IF(MAX(Base_Dados!AA$5:AA$98)-MIN(Base_Dados!AA$5:AA$98)=0,1,MAX(Base_Dados!AA$5:AA$98)-MIN(Base_Dados!AA$5:AA$98)))) * AA$1)))</f>
        <v>0</v>
      </c>
      <c r="AB224" s="106">
        <f>IF(INDEX(Base_Dados!AB:AB,MATCH($B224,Base_Dados!$B:$B,0))=0,0,
MAX(0, MIN(AB$1,
((INDEX(Base_Dados!AB:AB,MATCH($B224,Base_Dados!$B:$B,0))-MIN(Base_Dados!AB$5:AB$98)) /
(IF(MAX(Base_Dados!AB$5:AB$98)-MIN(Base_Dados!AB$5:AB$98)=0,1,MAX(Base_Dados!AB$5:AB$98)-MIN(Base_Dados!AB$5:AB$98)))) * AB$1)))</f>
        <v>0.64483101772113138</v>
      </c>
      <c r="AC224" s="106">
        <f>IF(INDEX(Base_Dados!AC:AC,MATCH($B224,Base_Dados!$B:$B,0))=0,0,
MAX(0, MIN(AC$1,
((INDEX(Base_Dados!AC:AC,MATCH($B224,Base_Dados!$B:$B,0))-MIN(Base_Dados!AC$5:AC$98)) /
(IF(MAX(Base_Dados!AC$5:AC$98)-MIN(Base_Dados!AC$5:AC$98)=0,1,MAX(Base_Dados!AC$5:AC$98)-MIN(Base_Dados!AC$5:AC$98)))) * AC$1)))</f>
        <v>2.7570341106186162E-2</v>
      </c>
      <c r="AD224" s="106">
        <f>IF(INDEX(Base_Dados!AD:AD,MATCH($B224,Base_Dados!$B:$B,0))=0,0,
MAX(0, MIN(AD$1,
((INDEX(Base_Dados!AD:AD,MATCH($B224,Base_Dados!$B:$B,0))-MIN(Base_Dados!AD$5:AD$98)) /
(IF(MAX(Base_Dados!AD$5:AD$98)-MIN(Base_Dados!AD$5:AD$98)=0,1,MAX(Base_Dados!AD$5:AD$98)-MIN(Base_Dados!AD$5:AD$98)))) * AD$1)))</f>
        <v>3.3944682739239757E-2</v>
      </c>
      <c r="AE224" s="106">
        <f>IF(INDEX(Base_Dados!AE:AE,MATCH($B224,Base_Dados!$B:$B,0))=0,0,
MAX(0, MIN(AE$1,
((INDEX(Base_Dados!AE:AE,MATCH($B224,Base_Dados!$B:$B,0))-MIN(Base_Dados!AE$5:AE$98)) /
(IF(MAX(Base_Dados!AE$5:AE$98)-MIN(Base_Dados!AE$5:AE$98)=0,1,MAX(Base_Dados!AE$5:AE$98)-MIN(Base_Dados!AE$5:AE$98)))) * AE$1)))</f>
        <v>2.5413490579605926E-2</v>
      </c>
      <c r="AF224" s="106">
        <f>IF(INDEX(Base_Dados!AF:AF,MATCH($B224,Base_Dados!$B:$B,0))=0,0,
MAX(0, MIN(AF$1,
((INDEX(Base_Dados!AF:AF,MATCH($B224,Base_Dados!$B:$B,0))-MIN(Base_Dados!AF$5:AF$98)) /
(IF(MAX(Base_Dados!AF$5:AF$98)-MIN(Base_Dados!AF$5:AF$98)=0,1,MAX(Base_Dados!AF$5:AF$98)-MIN(Base_Dados!AF$5:AF$98)))) * AF$1)))</f>
        <v>1.8847974991955133E-2</v>
      </c>
      <c r="AG224" s="106">
        <f>IF(INDEX(Base_Dados!AG:AG,MATCH($B224,Base_Dados!$B:$B,0))=0,0,
MAX(0, MIN(AG$1,
((INDEX(Base_Dados!AG:AG,MATCH($B224,Base_Dados!$B:$B,0))-MIN(Base_Dados!AG$5:AG$98)) /
(IF(MAX(Base_Dados!AG$5:AG$98)-MIN(Base_Dados!AG$5:AG$98)=0,1,MAX(Base_Dados!AG$5:AG$98)-MIN(Base_Dados!AG$5:AG$98)))) * AG$1)))</f>
        <v>1.7771576009688799E-2</v>
      </c>
      <c r="AH224" s="106">
        <f>IF(INDEX(Base_Dados!AH:AH,MATCH($B224,Base_Dados!$B:$B,0))=0,0,
MAX(0, MIN(AH$1,
((INDEX(Base_Dados!AH:AH,MATCH($B224,Base_Dados!$B:$B,0))-MIN(Base_Dados!AH$5:AH$98)) /
(IF(MAX(Base_Dados!AH$5:AH$98)-MIN(Base_Dados!AH$5:AH$98)=0,1,MAX(Base_Dados!AH$5:AH$98)-MIN(Base_Dados!AH$5:AH$98)))) * AH$1)))</f>
        <v>1.6301885853460689</v>
      </c>
      <c r="AI224" s="106">
        <f>IF(INDEX(Base_Dados!AI:AI,MATCH($B224,Base_Dados!$B:$B,0))=0,0,
MAX(0, MIN(AI$1,
((INDEX(Base_Dados!AI:AI,MATCH($B224,Base_Dados!$B:$B,0))-MIN(Base_Dados!AI$5:AI$98)) /
(IF(MAX(Base_Dados!AI$5:AI$98)-MIN(Base_Dados!AI$5:AI$98)=0,1,MAX(Base_Dados!AI$5:AI$98)-MIN(Base_Dados!AI$5:AI$98)))) * AI$1)))</f>
        <v>7.1428571428571425E-2</v>
      </c>
      <c r="AJ224" s="106">
        <f>IF(INDEX(Base_Dados!AJ:AJ,MATCH($B224,Base_Dados!$B:$B,0))=0,0,
MAX(0, MIN(AJ$1,
((INDEX(Base_Dados!AJ:AJ,MATCH($B224,Base_Dados!$B:$B,0))-MIN(Base_Dados!AJ$5:AJ$98)) /
(IF(MAX(Base_Dados!AJ$5:AJ$98)-MIN(Base_Dados!AJ$5:AJ$98)=0,1,MAX(Base_Dados!AJ$5:AJ$98)-MIN(Base_Dados!AJ$5:AJ$98)))) * AJ$1)))</f>
        <v>0.26785714285714285</v>
      </c>
      <c r="AK224" s="106">
        <f>IF(INDEX(Base_Dados!AK:AK,MATCH($B224,Base_Dados!$B:$B,0))=0,0,
MAX(0, MIN(AK$1,
((INDEX(Base_Dados!AK:AK,MATCH($B224,Base_Dados!$B:$B,0))-MIN(Base_Dados!AK$5:AK$98)) /
(IF(MAX(Base_Dados!AK$5:AK$98)-MIN(Base_Dados!AK$5:AK$98)=0,1,MAX(Base_Dados!AK$5:AK$98)-MIN(Base_Dados!AK$5:AK$98)))) * AK$1)))</f>
        <v>1.0344827586206896E-2</v>
      </c>
      <c r="AL224" s="106">
        <f>IF(INDEX(Base_Dados!AL:AL,MATCH($B224,Base_Dados!$B:$B,0))=0,0,
MAX(0, MIN(AL$1,
((INDEX(Base_Dados!AL:AL,MATCH($B224,Base_Dados!$B:$B,0))-MIN(Base_Dados!AL$5:AL$98)) /
(IF(MAX(Base_Dados!AL$5:AL$98)-MIN(Base_Dados!AL$5:AL$98)=0,1,MAX(Base_Dados!AL$5:AL$98)-MIN(Base_Dados!AL$5:AL$98)))) * AL$1)))</f>
        <v>0</v>
      </c>
      <c r="AM224" s="106">
        <f>IF(INDEX(Base_Dados!AM:AM,MATCH($B224,Base_Dados!$B:$B,0))=0,0,
MAX(0, MIN(AM$1,
((INDEX(Base_Dados!AM:AM,MATCH($B224,Base_Dados!$B:$B,0))-MIN(Base_Dados!AM$5:AM$98)) /
(IF(MAX(Base_Dados!AM$5:AM$98)-MIN(Base_Dados!AM$5:AM$98)=0,1,MAX(Base_Dados!AM$5:AM$98)-MIN(Base_Dados!AM$5:AM$98)))) * AM$1)))</f>
        <v>9.3215950284826522E-3</v>
      </c>
      <c r="AN224" s="106">
        <f>IF(INDEX(Base_Dados!AN:AN,MATCH($B224,Base_Dados!$B:$B,0))=0,0,
MAX(0, MIN(AN$1,
((INDEX(Base_Dados!AN:AN,MATCH($B224,Base_Dados!$B:$B,0))-MIN(Base_Dados!AN$5:AN$98)) /
(IF(MAX(Base_Dados!AN$5:AN$98)-MIN(Base_Dados!AN$5:AN$98)=0,1,MAX(Base_Dados!AN$5:AN$98)-MIN(Base_Dados!AN$5:AN$98)))) * AN$1)))</f>
        <v>6.2925170068027197E-2</v>
      </c>
      <c r="AO224" s="106">
        <f>IF(INDEX(Base_Dados!AO:AO,MATCH($B224,Base_Dados!$B:$B,0))=0,0,
MAX(0, MIN(AO$1,
((INDEX(Base_Dados!AO:AO,MATCH($B224,Base_Dados!$B:$B,0))-MIN(Base_Dados!AO$5:AO$98)) /
(IF(MAX(Base_Dados!AO$5:AO$98)-MIN(Base_Dados!AO$5:AO$98)=0,1,MAX(Base_Dados!AO$5:AO$98)-MIN(Base_Dados!AO$5:AO$98)))) * AO$1)))</f>
        <v>0</v>
      </c>
      <c r="AP224" s="106">
        <f>IF(INDEX(Base_Dados!AP:AP,MATCH($B224,Base_Dados!$B:$B,0))=0,0,
MAX(0, MIN(AP$1,
((INDEX(Base_Dados!AP:AP,MATCH($B224,Base_Dados!$B:$B,0))-MIN(Base_Dados!AP$5:AP$98)) /
(IF(MAX(Base_Dados!AP$5:AP$98)-MIN(Base_Dados!AP$5:AP$98)=0,1,MAX(Base_Dados!AP$5:AP$98)-MIN(Base_Dados!AP$5:AP$98)))) * AP$1)))</f>
        <v>4.5871559633027525E-3</v>
      </c>
      <c r="AQ224" s="106">
        <f>IF(INDEX(Base_Dados!AQ:AQ,MATCH($B224,Base_Dados!$B:$B,0))=0,0,
MAX(0, MIN(AQ$1,
((INDEX(Base_Dados!AQ:AQ,MATCH($B224,Base_Dados!$B:$B,0))-MIN(Base_Dados!AQ$5:AQ$98)) /
(IF(MAX(Base_Dados!AQ$5:AQ$98)-MIN(Base_Dados!AQ$5:AQ$98)=0,1,MAX(Base_Dados!AQ$5:AQ$98)-MIN(Base_Dados!AQ$5:AQ$98)))) * AQ$1)))</f>
        <v>0</v>
      </c>
      <c r="AR224" s="106">
        <f>IF(INDEX(Base_Dados!AR:AR,MATCH($B224,Base_Dados!$B:$B,0))=0,0,
MAX(0, MIN(AR$1,
((INDEX(Base_Dados!AR:AR,MATCH($B224,Base_Dados!$B:$B,0))-MIN(Base_Dados!AR$5:AR$98)) /
(IF(MAX(Base_Dados!AR$5:AR$98)-MIN(Base_Dados!AR$5:AR$98)=0,1,MAX(Base_Dados!AR$5:AR$98)-MIN(Base_Dados!AR$5:AR$98)))) * AR$1)))</f>
        <v>0</v>
      </c>
      <c r="AS224" s="106">
        <f>IF(INDEX(Base_Dados!AS:AS,MATCH($B224,Base_Dados!$B:$B,0))=0,0,
MAX(0, MIN(AS$1,
((INDEX(Base_Dados!AS:AS,MATCH($B224,Base_Dados!$B:$B,0))-MIN(Base_Dados!AS$5:AS$98)) /
(IF(MAX(Base_Dados!AS$5:AS$98)-MIN(Base_Dados!AS$5:AS$98)=0,1,MAX(Base_Dados!AS$5:AS$98)-MIN(Base_Dados!AS$5:AS$98)))) * AS$1)))</f>
        <v>0</v>
      </c>
      <c r="AT224" s="106">
        <f>IF(INDEX(Base_Dados!AT:AT,MATCH($B224,Base_Dados!$B:$B,0))=0,0,
MAX(0, MIN(AT$1,
((INDEX(Base_Dados!AT:AT,MATCH($B224,Base_Dados!$B:$B,0))-MIN(Base_Dados!AT$5:AT$98)) /
(IF(MAX(Base_Dados!AT$5:AT$98)-MIN(Base_Dados!AT$5:AT$98)=0,1,MAX(Base_Dados!AT$5:AT$98)-MIN(Base_Dados!AT$5:AT$98)))) * AT$1)))</f>
        <v>0</v>
      </c>
      <c r="AU224" s="106">
        <f>IF(INDEX(Base_Dados!AU:AU,MATCH($B224,Base_Dados!$B:$B,0))=0,0,
MAX(0, MIN(AU$1,
((INDEX(Base_Dados!AU:AU,MATCH($B224,Base_Dados!$B:$B,0))-MIN(Base_Dados!AU$5:AU$98)) /
(IF(MAX(Base_Dados!AU$5:AU$98)-MIN(Base_Dados!AU$5:AU$98)=0,1,MAX(Base_Dados!AU$5:AU$98)-MIN(Base_Dados!AU$5:AU$98)))) * AU$1)))</f>
        <v>0</v>
      </c>
      <c r="AV224" s="106">
        <f>IF(INDEX(Base_Dados!AV:AV,MATCH($B224,Base_Dados!$B:$B,0))=0,0,
MAX(0, MIN(AV$1,
((INDEX(Base_Dados!AV:AV,MATCH($B224,Base_Dados!$B:$B,0))-MIN(Base_Dados!AV$5:AV$98)) /
(IF(MAX(Base_Dados!AV$5:AV$98)-MIN(Base_Dados!AV$5:AV$98)=0,1,MAX(Base_Dados!AV$5:AV$98)-MIN(Base_Dados!AV$5:AV$98)))) * AV$1)))</f>
        <v>0</v>
      </c>
      <c r="AW224" s="106">
        <f>IF(INDEX(Base_Dados!AW:AW,MATCH($B224,Base_Dados!$B:$B,0))=0,0,
MAX(0, MIN(AW$1,
((INDEX(Base_Dados!AW:AW,MATCH($B224,Base_Dados!$B:$B,0))-MIN(Base_Dados!AW$5:AW$98)) /
(IF(MAX(Base_Dados!AW$5:AW$98)-MIN(Base_Dados!AW$5:AW$98)=0,1,MAX(Base_Dados!AW$5:AW$98)-MIN(Base_Dados!AW$5:AW$98)))) * AW$1)))</f>
        <v>0</v>
      </c>
      <c r="AX224" s="106">
        <f>IF(INDEX(Base_Dados!AX:AX,MATCH($B224,Base_Dados!$B:$B,0))=0,0,
MAX(0, MIN(AX$1,
((INDEX(Base_Dados!AX:AX,MATCH($B224,Base_Dados!$B:$B,0))-MIN(Base_Dados!AX$5:AX$98)) /
(IF(MAX(Base_Dados!AX$5:AX$98)-MIN(Base_Dados!AX$5:AX$98)=0,1,MAX(Base_Dados!AX$5:AX$98)-MIN(Base_Dados!AX$5:AX$98)))) * AX$1)))</f>
        <v>9.0576831399968218E-3</v>
      </c>
      <c r="AY224" s="106">
        <f>IF(INDEX(Base_Dados!AY:AY,MATCH($B224,Base_Dados!$B:$B,0))=0,0,
MAX(0, MIN(AY$1,
((INDEX(Base_Dados!AY:AY,MATCH($B224,Base_Dados!$B:$B,0))-MIN(Base_Dados!AY$5:AY$98)) /
(IF(MAX(Base_Dados!AY$5:AY$98)-MIN(Base_Dados!AY$5:AY$98)=0,1,MAX(Base_Dados!AY$5:AY$98)-MIN(Base_Dados!AY$5:AY$98)))) * AY$1)))</f>
        <v>0</v>
      </c>
      <c r="AZ224" s="106">
        <f>IF(INDEX(Base_Dados!AZ:AZ,MATCH($B224,Base_Dados!$B:$B,0))=0,0,
MAX(0, MIN(AZ$1,
((INDEX(Base_Dados!AZ:AZ,MATCH($B224,Base_Dados!$B:$B,0))-MIN(Base_Dados!AZ$5:AZ$98)) /
(IF(MAX(Base_Dados!AZ$5:AZ$98)-MIN(Base_Dados!AZ$5:AZ$98)=0,1,MAX(Base_Dados!AZ$5:AZ$98)-MIN(Base_Dados!AZ$5:AZ$98)))) * AZ$1)))</f>
        <v>0</v>
      </c>
      <c r="BA224" s="106">
        <f>IF(INDEX(Base_Dados!BA:BA,MATCH($B224,Base_Dados!$B:$B,0))=0,0,
MAX(0, MIN(BA$1,
((INDEX(Base_Dados!BA:BA,MATCH($B224,Base_Dados!$B:$B,0))-MIN(Base_Dados!BA$5:BA$98)) /
(IF(MAX(Base_Dados!BA$5:BA$98)-MIN(Base_Dados!BA$5:BA$98)=0,1,MAX(Base_Dados!BA$5:BA$98)-MIN(Base_Dados!BA$5:BA$98)))) * BA$1)))</f>
        <v>2.4867337196651792E-2</v>
      </c>
      <c r="BB224" s="106">
        <f>IF(INDEX(Base_Dados!BB:BB,MATCH($B224,Base_Dados!$B:$B,0))=0,0,
MAX(0, MIN(BB$1,
((INDEX(Base_Dados!BB:BB,MATCH($B224,Base_Dados!$B:$B,0))-MIN(Base_Dados!BB$5:BB$98)) /
(IF(MAX(Base_Dados!BB$5:BB$98)-MIN(Base_Dados!BB$5:BB$98)=0,1,MAX(Base_Dados!BB$5:BB$98)-MIN(Base_Dados!BB$5:BB$98)))) * BB$1)))</f>
        <v>0.15323746423345738</v>
      </c>
      <c r="BC224" s="106">
        <f>IF(INDEX(Base_Dados!BC:BC,MATCH($B224,Base_Dados!$B:$B,0))=0,0,
MAX(0, MIN(BC$1,
((INDEX(Base_Dados!BC:BC,MATCH($B224,Base_Dados!$B:$B,0))-MIN(Base_Dados!BC$5:BC$98)) /
(IF(MAX(Base_Dados!BC$5:BC$98)-MIN(Base_Dados!BC$5:BC$98)=0,1,MAX(Base_Dados!BC$5:BC$98)-MIN(Base_Dados!BC$5:BC$98)))) * BC$1)))</f>
        <v>2.3431187718825748E-2</v>
      </c>
      <c r="BD224" s="106">
        <f>IF(INDEX(Base_Dados!BD:BD,MATCH($B224,Base_Dados!$B:$B,0))=0,0,
MAX(0, MIN(BD$1,
((INDEX(Base_Dados!BD:BD,MATCH($B224,Base_Dados!$B:$B,0))-MIN(Base_Dados!BD$5:BD$98)) /
(IF(MAX(Base_Dados!BD$5:BD$98)-MIN(Base_Dados!BD$5:BD$98)=0,1,MAX(Base_Dados!BD$5:BD$98)-MIN(Base_Dados!BD$5:BD$98)))) * BD$1)))</f>
        <v>9.6946194861851666E-3</v>
      </c>
      <c r="BE224" s="106">
        <f>IF(INDEX(Base_Dados!BE:BE,MATCH($B224,Base_Dados!$B:$B,0))=0,0,
MAX(0, MIN(BE$1,
((INDEX(Base_Dados!BE:BE,MATCH($B224,Base_Dados!$B:$B,0))-MIN(Base_Dados!BE$5:BE$98)) /
(IF(MAX(Base_Dados!BE$5:BE$98)-MIN(Base_Dados!BE$5:BE$98)=0,1,MAX(Base_Dados!BE$5:BE$98)-MIN(Base_Dados!BE$5:BE$98)))) * BE$1)))</f>
        <v>8.6302057200200705E-2</v>
      </c>
      <c r="BF224" s="106">
        <f>IF(INDEX(Base_Dados!BF:BF,MATCH($B224,Base_Dados!$B:$B,0))=0,0,
MAX(0, MIN(BF$1,
((INDEX(Base_Dados!BF:BF,MATCH($B224,Base_Dados!$B:$B,0))-MIN(Base_Dados!BF$5:BF$98)) /
(IF(MAX(Base_Dados!BF$5:BF$98)-MIN(Base_Dados!BF$5:BF$98)=0,1,MAX(Base_Dados!BF$5:BF$98)-MIN(Base_Dados!BF$5:BF$98)))) * BF$1)))</f>
        <v>0</v>
      </c>
      <c r="BG224" s="106">
        <f>IF(INDEX(Base_Dados!BG:BG,MATCH($B224,Base_Dados!$B:$B,0))=0,0,
MAX(0, MIN(BG$1,
((INDEX(Base_Dados!BG:BG,MATCH($B224,Base_Dados!$B:$B,0))-MIN(Base_Dados!BG$5:BG$98)) /
(IF(MAX(Base_Dados!BG$5:BG$98)-MIN(Base_Dados!BG$5:BG$98)=0,1,MAX(Base_Dados!BG$5:BG$98)-MIN(Base_Dados!BG$5:BG$98)))) * BG$1)))</f>
        <v>1.1705685618729096E-2</v>
      </c>
      <c r="BH224" s="106">
        <f>IF(INDEX(Base_Dados!BH:BH,MATCH($B224,Base_Dados!$B:$B,0))=0,0,
MAX(0, MIN(BH$1,
((INDEX(Base_Dados!BH:BH,MATCH($B224,Base_Dados!$B:$B,0))-MIN(Base_Dados!BH$5:BH$98)) /
(IF(MAX(Base_Dados!BH$5:BH$98)-MIN(Base_Dados!BH$5:BH$98)=0,1,MAX(Base_Dados!BH$5:BH$98)-MIN(Base_Dados!BH$5:BH$98)))) * BH$1)))</f>
        <v>2.197802197802198E-2</v>
      </c>
      <c r="BI224" s="106">
        <f>IF(INDEX(Base_Dados!BI:BI,MATCH($B224,Base_Dados!$B:$B,0))=0,0,
MAX(0, MIN(BI$1,
((INDEX(Base_Dados!BI:BI,MATCH($B224,Base_Dados!$B:$B,0))-MIN(Base_Dados!BI$5:BI$98)) /
(IF(MAX(Base_Dados!BI$5:BI$98)-MIN(Base_Dados!BI$5:BI$98)=0,1,MAX(Base_Dados!BI$5:BI$98)-MIN(Base_Dados!BI$5:BI$98)))) * BI$1)))</f>
        <v>4.0561622464898597E-2</v>
      </c>
      <c r="BJ224" s="106">
        <f>IF(INDEX(Base_Dados!BJ:BJ,MATCH($B224,Base_Dados!$B:$B,0))=0,0,
MAX(0, MIN(BJ$1,
((INDEX(Base_Dados!BJ:BJ,MATCH($B224,Base_Dados!$B:$B,0))-MIN(Base_Dados!BJ$5:BJ$98)) /
(IF(MAX(Base_Dados!BJ$5:BJ$98)-MIN(Base_Dados!BJ$5:BJ$98)=0,1,MAX(Base_Dados!BJ$5:BJ$98)-MIN(Base_Dados!BJ$5:BJ$98)))) * BJ$1)))</f>
        <v>2.1052631578947368E-2</v>
      </c>
      <c r="BK224" s="106">
        <f>IF(INDEX(Base_Dados!BK:BK,MATCH($B224,Base_Dados!$B:$B,0))=0,0,
MAX(0, MIN(BK$1,
((INDEX(Base_Dados!BK:BK,MATCH($B224,Base_Dados!$B:$B,0))-MIN(Base_Dados!BK$5:BK$98)) /
(IF(MAX(Base_Dados!BK$5:BK$98)-MIN(Base_Dados!BK$5:BK$98)=0,1,MAX(Base_Dados!BK$5:BK$98)-MIN(Base_Dados!BK$5:BK$98)))) * BK$1)))</f>
        <v>0</v>
      </c>
      <c r="BL224" s="106">
        <f>IF(INDEX(Base_Dados!BL:BL,MATCH($B224,Base_Dados!$B:$B,0))=0,0,
MAX(0, MIN(BL$1,
((INDEX(Base_Dados!BL:BL,MATCH($B224,Base_Dados!$B:$B,0))-MIN(Base_Dados!BL$5:BL$98)) /
(IF(MAX(Base_Dados!BL$5:BL$98)-MIN(Base_Dados!BL$5:BL$98)=0,1,MAX(Base_Dados!BL$5:BL$98)-MIN(Base_Dados!BL$5:BL$98)))) * BL$1)))</f>
        <v>3.2573289902280131E-2</v>
      </c>
      <c r="BM224" s="106">
        <f>IF(INDEX(Base_Dados!BM:BM,MATCH($B224,Base_Dados!$B:$B,0))=0,0,
MAX(0, MIN(BM$1,
((INDEX(Base_Dados!BM:BM,MATCH($B224,Base_Dados!$B:$B,0))-MIN(Base_Dados!BM$5:BM$98)) /
(IF(MAX(Base_Dados!BM$5:BM$98)-MIN(Base_Dados!BM$5:BM$98)=0,1,MAX(Base_Dados!BM$5:BM$98)-MIN(Base_Dados!BM$5:BM$98)))) * BM$1)))</f>
        <v>0.72329838279722913</v>
      </c>
      <c r="BN224" s="106">
        <f>IF(INDEX(Base_Dados!BN:BN,MATCH($B224,Base_Dados!$B:$B,0))=0,0,
MAX(0, MIN(BN$1,
((INDEX(Base_Dados!BN:BN,MATCH($B224,Base_Dados!$B:$B,0))-MIN(Base_Dados!BN$5:BN$98)) /
(IF(MAX(Base_Dados!BN$5:BN$98)-MIN(Base_Dados!BN$5:BN$98)=0,1,MAX(Base_Dados!BN$5:BN$98)-MIN(Base_Dados!BN$5:BN$98)))) * BN$1)))</f>
        <v>0.75626216965117887</v>
      </c>
      <c r="BO224" s="106">
        <f>IF(INDEX(Base_Dados!BO:BO,MATCH($B224,Base_Dados!$B:$B,0))=0,0,
MAX(0, MIN(BO$1,
((INDEX(Base_Dados!BO:BO,MATCH($B224,Base_Dados!$B:$B,0))-MIN(Base_Dados!BO$5:BO$98)) /
(IF(MAX(Base_Dados!BO$5:BO$98)-MIN(Base_Dados!BO$5:BO$98)=0,1,MAX(Base_Dados!BO$5:BO$98)-MIN(Base_Dados!BO$5:BO$98)))) * BO$1)))</f>
        <v>1.7241379310344827E-2</v>
      </c>
      <c r="BP224" s="106">
        <f t="shared" si="12"/>
        <v>9.9295049679202059</v>
      </c>
      <c r="BQ224" s="111">
        <f t="shared" si="13"/>
        <v>0.37658058479730361</v>
      </c>
      <c r="BR224" s="112">
        <f t="shared" si="14"/>
        <v>6.2072271319280337E-2</v>
      </c>
      <c r="BS224" s="113">
        <f t="shared" si="15"/>
        <v>9.8674326966009254</v>
      </c>
    </row>
    <row r="225" spans="1:71">
      <c r="A225" s="21">
        <v>29001</v>
      </c>
      <c r="B225" s="21" t="s">
        <v>167</v>
      </c>
      <c r="C225" s="21" t="s">
        <v>164</v>
      </c>
      <c r="D225" s="105">
        <f>IF(INDEX(Base_Dados!D:D,MATCH($B225,Base_Dados!$B:$B,0))=0,0,
MAX(0, MIN(D$1,
((INDEX(Base_Dados!D:D,MATCH($B225,Base_Dados!$B:$B,0))-MIN(Base_Dados!D$5:D$98)) /
(IF(MAX(Base_Dados!D$5:D$98)-MIN(Base_Dados!D$5:D$98)=0,1,MAX(Base_Dados!D$5:D$98)-MIN(Base_Dados!D$5:D$98)))) * D$1)))</f>
        <v>0.72129241248380715</v>
      </c>
      <c r="E225" s="106">
        <f>IF(INDEX(Base_Dados!E:E,MATCH($B225,Base_Dados!$B:$B,0))=0,0,
MAX(0, MIN(E$1,
((INDEX(Base_Dados!E:E,MATCH($B225,Base_Dados!$B:$B,0))-MIN(Base_Dados!E$5:E$98)) /
(IF(MAX(Base_Dados!E$5:E$98)-MIN(Base_Dados!E$5:E$98)=0,1,MAX(Base_Dados!E$5:E$98)-MIN(Base_Dados!E$5:E$98)))) * E$1)))</f>
        <v>0.26135277424211656</v>
      </c>
      <c r="F225" s="106">
        <f>IF(INDEX(Base_Dados!F:F,MATCH($B225,Base_Dados!$B:$B,0))=0,0,
MAX(0, MIN(F$1,
((INDEX(Base_Dados!F:F,MATCH($B225,Base_Dados!$B:$B,0))-MIN(Base_Dados!F$5:F$98)) /
(IF(MAX(Base_Dados!F$5:F$98)-MIN(Base_Dados!F$5:F$98)=0,1,MAX(Base_Dados!F$5:F$98)-MIN(Base_Dados!F$5:F$98)))) * F$1)))</f>
        <v>0.23532578920522171</v>
      </c>
      <c r="G225" s="106">
        <f>IF(INDEX(Base_Dados!G:G,MATCH($B225,Base_Dados!$B:$B,0))=0,0,
MAX(0, MIN(G$1,
((INDEX(Base_Dados!G:G,MATCH($B225,Base_Dados!$B:$B,0))-MIN(Base_Dados!G$5:G$98)) /
(IF(MAX(Base_Dados!G$5:G$98)-MIN(Base_Dados!G$5:G$98)=0,1,MAX(Base_Dados!G$5:G$98)-MIN(Base_Dados!G$5:G$98)))) * G$1)))</f>
        <v>0.24718056984066836</v>
      </c>
      <c r="H225" s="106">
        <f>IF(INDEX(Base_Dados!H:H,MATCH($B225,Base_Dados!$B:$B,0))=0,0,
MAX(0, MIN(H$1,
((INDEX(Base_Dados!H:H,MATCH($B225,Base_Dados!$B:$B,0))-MIN(Base_Dados!H$5:H$98)) /
(IF(MAX(Base_Dados!H$5:H$98)-MIN(Base_Dados!H$5:H$98)=0,1,MAX(Base_Dados!H$5:H$98)-MIN(Base_Dados!H$5:H$98)))) * H$1)))</f>
        <v>0.2757753974820546</v>
      </c>
      <c r="I225" s="106">
        <f>IF(INDEX(Base_Dados!I:I,MATCH($B225,Base_Dados!$B:$B,0))=0,0,
MAX(0, MIN(I$1,
((INDEX(Base_Dados!I:I,MATCH($B225,Base_Dados!$B:$B,0))-MIN(Base_Dados!I$5:I$98)) /
(IF(MAX(Base_Dados!I$5:I$98)-MIN(Base_Dados!I$5:I$98)=0,1,MAX(Base_Dados!I$5:I$98)-MIN(Base_Dados!I$5:I$98)))) * I$1)))</f>
        <v>0.27015501442774975</v>
      </c>
      <c r="J225" s="106">
        <f>IF(INDEX(Base_Dados!J:J,MATCH($B225,Base_Dados!$B:$B,0))=0,0,
MAX(0, MIN(J$1,
((INDEX(Base_Dados!J:J,MATCH($B225,Base_Dados!$B:$B,0))-MIN(Base_Dados!J$5:J$98)) /
(IF(MAX(Base_Dados!J$5:J$98)-MIN(Base_Dados!J$5:J$98)=0,1,MAX(Base_Dados!J$5:J$98)-MIN(Base_Dados!J$5:J$98)))) * J$1)))</f>
        <v>0.27836842570620862</v>
      </c>
      <c r="K225" s="106">
        <f>IF(INDEX(Base_Dados!K:K,MATCH($B225,Base_Dados!$B:$B,0))=0,0,
MAX(0, MIN(K$1,
((INDEX(Base_Dados!K:K,MATCH($B225,Base_Dados!$B:$B,0))-MIN(Base_Dados!K$5:K$98)) /
(IF(MAX(Base_Dados!K$5:K$98)-MIN(Base_Dados!K$5:K$98)=0,1,MAX(Base_Dados!K$5:K$98)-MIN(Base_Dados!K$5:K$98)))) * K$1)))</f>
        <v>0.24260957066189626</v>
      </c>
      <c r="L225" s="106">
        <f>IF(INDEX(Base_Dados!L:L,MATCH($B225,Base_Dados!$B:$B,0))=0,0,
MAX(0, MIN(L$1,
((INDEX(Base_Dados!L:L,MATCH($B225,Base_Dados!$B:$B,0))-MIN(Base_Dados!L$5:L$98)) /
(IF(MAX(Base_Dados!L$5:L$98)-MIN(Base_Dados!L$5:L$98)=0,1,MAX(Base_Dados!L$5:L$98)-MIN(Base_Dados!L$5:L$98)))) * L$1)))</f>
        <v>0.22120725551808118</v>
      </c>
      <c r="M225" s="106">
        <f>IF(INDEX(Base_Dados!M:M,MATCH($B225,Base_Dados!$B:$B,0))=0,0,
MAX(0, MIN(M$1,
((INDEX(Base_Dados!M:M,MATCH($B225,Base_Dados!$B:$B,0))-MIN(Base_Dados!M$5:M$98)) /
(IF(MAX(Base_Dados!M$5:M$98)-MIN(Base_Dados!M$5:M$98)=0,1,MAX(Base_Dados!M$5:M$98)-MIN(Base_Dados!M$5:M$98)))) * M$1)))</f>
        <v>0.19968513119533526</v>
      </c>
      <c r="N225" s="106">
        <f>IF(INDEX(Base_Dados!N:N,MATCH($B225,Base_Dados!$B:$B,0))=0,0,
MAX(0, MIN(N$1,
((INDEX(Base_Dados!N:N,MATCH($B225,Base_Dados!$B:$B,0))-MIN(Base_Dados!N$5:N$98)) /
(IF(MAX(Base_Dados!N$5:N$98)-MIN(Base_Dados!N$5:N$98)=0,1,MAX(Base_Dados!N$5:N$98)-MIN(Base_Dados!N$5:N$98)))) * N$1)))</f>
        <v>0.20281830121037872</v>
      </c>
      <c r="O225" s="106">
        <f>IF(INDEX(Base_Dados!O:O,MATCH($B225,Base_Dados!$B:$B,0))=0,0,
MAX(0, MIN(O$1,
((INDEX(Base_Dados!O:O,MATCH($B225,Base_Dados!$B:$B,0))-MIN(Base_Dados!O$5:O$98)) /
(IF(MAX(Base_Dados!O$5:O$98)-MIN(Base_Dados!O$5:O$98)=0,1,MAX(Base_Dados!O$5:O$98)-MIN(Base_Dados!O$5:O$98)))) * O$1)))</f>
        <v>0.21171748703941135</v>
      </c>
      <c r="P225" s="106">
        <f>IF(INDEX(Base_Dados!P:P,MATCH($B225,Base_Dados!$B:$B,0))=0,0,
MAX(0, MIN(P$1,
((INDEX(Base_Dados!P:P,MATCH($B225,Base_Dados!$B:$B,0))-MIN(Base_Dados!P$5:P$98)) /
(IF(MAX(Base_Dados!P$5:P$98)-MIN(Base_Dados!P$5:P$98)=0,1,MAX(Base_Dados!P$5:P$98)-MIN(Base_Dados!P$5:P$98)))) * P$1)))</f>
        <v>0.34282297837948972</v>
      </c>
      <c r="Q225" s="106">
        <f>IF(INDEX(Base_Dados!Q:Q,MATCH($B225,Base_Dados!$B:$B,0))=0,0,
MAX(0, MIN(Q$1,
((INDEX(Base_Dados!Q:Q,MATCH($B225,Base_Dados!$B:$B,0))-MIN(Base_Dados!Q$5:Q$98)) /
(IF(MAX(Base_Dados!Q$5:Q$98)-MIN(Base_Dados!Q$5:Q$98)=0,1,MAX(Base_Dados!Q$5:Q$98)-MIN(Base_Dados!Q$5:Q$98)))) * Q$1)))</f>
        <v>0.17350323837607287</v>
      </c>
      <c r="R225" s="106">
        <f>IF(INDEX(Base_Dados!R:R,MATCH($B225,Base_Dados!$B:$B,0))=0,0,
MAX(0, MIN(R$1,
((INDEX(Base_Dados!R:R,MATCH($B225,Base_Dados!$B:$B,0))-MIN(Base_Dados!R$5:R$98)) /
(IF(MAX(Base_Dados!R$5:R$98)-MIN(Base_Dados!R$5:R$98)=0,1,MAX(Base_Dados!R$5:R$98)-MIN(Base_Dados!R$5:R$98)))) * R$1)))</f>
        <v>0.14744860113149474</v>
      </c>
      <c r="S225" s="106">
        <f>IF(INDEX(Base_Dados!S:S,MATCH($B225,Base_Dados!$B:$B,0))=0,0,
MAX(0, MIN(S$1,
((INDEX(Base_Dados!S:S,MATCH($B225,Base_Dados!$B:$B,0))-MIN(Base_Dados!S$5:S$98)) /
(IF(MAX(Base_Dados!S$5:S$98)-MIN(Base_Dados!S$5:S$98)=0,1,MAX(Base_Dados!S$5:S$98)-MIN(Base_Dados!S$5:S$98)))) * S$1)))</f>
        <v>0.22576200104845354</v>
      </c>
      <c r="T225" s="106">
        <f>IF(INDEX(Base_Dados!T:T,MATCH($B225,Base_Dados!$B:$B,0))=0,0,
MAX(0, MIN(T$1,
((INDEX(Base_Dados!T:T,MATCH($B225,Base_Dados!$B:$B,0))-MIN(Base_Dados!T$5:T$98)) /
(IF(MAX(Base_Dados!T$5:T$98)-MIN(Base_Dados!T$5:T$98)=0,1,MAX(Base_Dados!T$5:T$98)-MIN(Base_Dados!T$5:T$98)))) * T$1)))</f>
        <v>0.93598435287421133</v>
      </c>
      <c r="U225" s="106">
        <f>IF(INDEX(Base_Dados!U:U,MATCH($B225,Base_Dados!$B:$B,0))=0,0,
MAX(0, MIN(U$1,
((INDEX(Base_Dados!U:U,MATCH($B225,Base_Dados!$B:$B,0))-MIN(Base_Dados!U$5:U$98)) /
(IF(MAX(Base_Dados!U$5:U$98)-MIN(Base_Dados!U$5:U$98)=0,1,MAX(Base_Dados!U$5:U$98)-MIN(Base_Dados!U$5:U$98)))) * U$1)))</f>
        <v>0.84162632413588057</v>
      </c>
      <c r="V225" s="106">
        <f>IF(INDEX(Base_Dados!V:V,MATCH($B225,Base_Dados!$B:$B,0))=0,0,
MAX(0, MIN(V$1,
((INDEX(Base_Dados!V:V,MATCH($B225,Base_Dados!$B:$B,0))-MIN(Base_Dados!V$5:V$98)) /
(IF(MAX(Base_Dados!V$5:V$98)-MIN(Base_Dados!V$5:V$98)=0,1,MAX(Base_Dados!V$5:V$98)-MIN(Base_Dados!V$5:V$98)))) * V$1)))</f>
        <v>0.16265181102195914</v>
      </c>
      <c r="W225" s="106">
        <f>IF(INDEX(Base_Dados!W:W,MATCH($B225,Base_Dados!$B:$B,0))=0,0,
MAX(0, MIN(W$1,
((INDEX(Base_Dados!W:W,MATCH($B225,Base_Dados!$B:$B,0))-MIN(Base_Dados!W$5:W$98)) /
(IF(MAX(Base_Dados!W$5:W$98)-MIN(Base_Dados!W$5:W$98)=0,1,MAX(Base_Dados!W$5:W$98)-MIN(Base_Dados!W$5:W$98)))) * W$1)))</f>
        <v>2.7262002313389582</v>
      </c>
      <c r="X225" s="106">
        <f>IF(INDEX(Base_Dados!X:X,MATCH($B225,Base_Dados!$B:$B,0))=0,0,
MAX(0, MIN(X$1,
((INDEX(Base_Dados!X:X,MATCH($B225,Base_Dados!$B:$B,0))-MIN(Base_Dados!X$5:X$98)) /
(IF(MAX(Base_Dados!X$5:X$98)-MIN(Base_Dados!X$5:X$98)=0,1,MAX(Base_Dados!X$5:X$98)-MIN(Base_Dados!X$5:X$98)))) * X$1)))</f>
        <v>0.11440677966101695</v>
      </c>
      <c r="Y225" s="106">
        <f>IF(INDEX(Base_Dados!Y:Y,MATCH($B225,Base_Dados!$B:$B,0))=0,0,
MAX(0, MIN(Y$1,
((INDEX(Base_Dados!Y:Y,MATCH($B225,Base_Dados!$B:$B,0))-MIN(Base_Dados!Y$5:Y$98)) /
(IF(MAX(Base_Dados!Y$5:Y$98)-MIN(Base_Dados!Y$5:Y$98)=0,1,MAX(Base_Dados!Y$5:Y$98)-MIN(Base_Dados!Y$5:Y$98)))) * Y$1)))</f>
        <v>1.1029411764705881E-2</v>
      </c>
      <c r="Z225" s="106">
        <f>IF(INDEX(Base_Dados!Z:Z,MATCH($B225,Base_Dados!$B:$B,0))=0,0,
MAX(0, MIN(Z$1,
((INDEX(Base_Dados!Z:Z,MATCH($B225,Base_Dados!$B:$B,0))-MIN(Base_Dados!Z$5:Z$98)) /
(IF(MAX(Base_Dados!Z$5:Z$98)-MIN(Base_Dados!Z$5:Z$98)=0,1,MAX(Base_Dados!Z$5:Z$98)-MIN(Base_Dados!Z$5:Z$98)))) * Z$1)))</f>
        <v>1.4285714285714287E-2</v>
      </c>
      <c r="AA225" s="106">
        <f>IF(INDEX(Base_Dados!AA:AA,MATCH($B225,Base_Dados!$B:$B,0))=0,0,
MAX(0, MIN(AA$1,
((INDEX(Base_Dados!AA:AA,MATCH($B225,Base_Dados!$B:$B,0))-MIN(Base_Dados!AA$5:AA$98)) /
(IF(MAX(Base_Dados!AA$5:AA$98)-MIN(Base_Dados!AA$5:AA$98)=0,1,MAX(Base_Dados!AA$5:AA$98)-MIN(Base_Dados!AA$5:AA$98)))) * AA$1)))</f>
        <v>7.3426573426573424E-2</v>
      </c>
      <c r="AB225" s="106">
        <f>IF(INDEX(Base_Dados!AB:AB,MATCH($B225,Base_Dados!$B:$B,0))=0,0,
MAX(0, MIN(AB$1,
((INDEX(Base_Dados!AB:AB,MATCH($B225,Base_Dados!$B:$B,0))-MIN(Base_Dados!AB$5:AB$98)) /
(IF(MAX(Base_Dados!AB$5:AB$98)-MIN(Base_Dados!AB$5:AB$98)=0,1,MAX(Base_Dados!AB$5:AB$98)-MIN(Base_Dados!AB$5:AB$98)))) * AB$1)))</f>
        <v>0.16990980888132337</v>
      </c>
      <c r="AC225" s="106">
        <f>IF(INDEX(Base_Dados!AC:AC,MATCH($B225,Base_Dados!$B:$B,0))=0,0,
MAX(0, MIN(AC$1,
((INDEX(Base_Dados!AC:AC,MATCH($B225,Base_Dados!$B:$B,0))-MIN(Base_Dados!AC$5:AC$98)) /
(IF(MAX(Base_Dados!AC$5:AC$98)-MIN(Base_Dados!AC$5:AC$98)=0,1,MAX(Base_Dados!AC$5:AC$98)-MIN(Base_Dados!AC$5:AC$98)))) * AC$1)))</f>
        <v>0.19624445943341684</v>
      </c>
      <c r="AD225" s="106">
        <f>IF(INDEX(Base_Dados!AD:AD,MATCH($B225,Base_Dados!$B:$B,0))=0,0,
MAX(0, MIN(AD$1,
((INDEX(Base_Dados!AD:AD,MATCH($B225,Base_Dados!$B:$B,0))-MIN(Base_Dados!AD$5:AD$98)) /
(IF(MAX(Base_Dados!AD$5:AD$98)-MIN(Base_Dados!AD$5:AD$98)=0,1,MAX(Base_Dados!AD$5:AD$98)-MIN(Base_Dados!AD$5:AD$98)))) * AD$1)))</f>
        <v>0.13990533944682737</v>
      </c>
      <c r="AE225" s="106">
        <f>IF(INDEX(Base_Dados!AE:AE,MATCH($B225,Base_Dados!$B:$B,0))=0,0,
MAX(0, MIN(AE$1,
((INDEX(Base_Dados!AE:AE,MATCH($B225,Base_Dados!$B:$B,0))-MIN(Base_Dados!AE$5:AE$98)) /
(IF(MAX(Base_Dados!AE$5:AE$98)-MIN(Base_Dados!AE$5:AE$98)=0,1,MAX(Base_Dados!AE$5:AE$98)-MIN(Base_Dados!AE$5:AE$98)))) * AE$1)))</f>
        <v>0.10087731914281604</v>
      </c>
      <c r="AF225" s="106">
        <f>IF(INDEX(Base_Dados!AF:AF,MATCH($B225,Base_Dados!$B:$B,0))=0,0,
MAX(0, MIN(AF$1,
((INDEX(Base_Dados!AF:AF,MATCH($B225,Base_Dados!$B:$B,0))-MIN(Base_Dados!AF$5:AF$98)) /
(IF(MAX(Base_Dados!AF$5:AF$98)-MIN(Base_Dados!AF$5:AF$98)=0,1,MAX(Base_Dados!AF$5:AF$98)-MIN(Base_Dados!AF$5:AF$98)))) * AF$1)))</f>
        <v>0.10738748678343217</v>
      </c>
      <c r="AG225" s="106">
        <f>IF(INDEX(Base_Dados!AG:AG,MATCH($B225,Base_Dados!$B:$B,0))=0,0,
MAX(0, MIN(AG$1,
((INDEX(Base_Dados!AG:AG,MATCH($B225,Base_Dados!$B:$B,0))-MIN(Base_Dados!AG$5:AG$98)) /
(IF(MAX(Base_Dados!AG$5:AG$98)-MIN(Base_Dados!AG$5:AG$98)=0,1,MAX(Base_Dados!AG$5:AG$98)-MIN(Base_Dados!AG$5:AG$98)))) * AG$1)))</f>
        <v>0.17350323837607287</v>
      </c>
      <c r="AH225" s="106">
        <f>IF(INDEX(Base_Dados!AH:AH,MATCH($B225,Base_Dados!$B:$B,0))=0,0,
MAX(0, MIN(AH$1,
((INDEX(Base_Dados!AH:AH,MATCH($B225,Base_Dados!$B:$B,0))-MIN(Base_Dados!AH$5:AH$98)) /
(IF(MAX(Base_Dados!AH$5:AH$98)-MIN(Base_Dados!AH$5:AH$98)=0,1,MAX(Base_Dados!AH$5:AH$98)-MIN(Base_Dados!AH$5:AH$98)))) * AH$1)))</f>
        <v>1.7363661752826729</v>
      </c>
      <c r="AI225" s="106">
        <f>IF(INDEX(Base_Dados!AI:AI,MATCH($B225,Base_Dados!$B:$B,0))=0,0,
MAX(0, MIN(AI$1,
((INDEX(Base_Dados!AI:AI,MATCH($B225,Base_Dados!$B:$B,0))-MIN(Base_Dados!AI$5:AI$98)) /
(IF(MAX(Base_Dados!AI$5:AI$98)-MIN(Base_Dados!AI$5:AI$98)=0,1,MAX(Base_Dados!AI$5:AI$98)-MIN(Base_Dados!AI$5:AI$98)))) * AI$1)))</f>
        <v>0.4642857142857143</v>
      </c>
      <c r="AJ225" s="106">
        <f>IF(INDEX(Base_Dados!AJ:AJ,MATCH($B225,Base_Dados!$B:$B,0))=0,0,
MAX(0, MIN(AJ$1,
((INDEX(Base_Dados!AJ:AJ,MATCH($B225,Base_Dados!$B:$B,0))-MIN(Base_Dados!AJ$5:AJ$98)) /
(IF(MAX(Base_Dados!AJ$5:AJ$98)-MIN(Base_Dados!AJ$5:AJ$98)=0,1,MAX(Base_Dados!AJ$5:AJ$98)-MIN(Base_Dados!AJ$5:AJ$98)))) * AJ$1)))</f>
        <v>0.62728937728937728</v>
      </c>
      <c r="AK225" s="106">
        <f>IF(INDEX(Base_Dados!AK:AK,MATCH($B225,Base_Dados!$B:$B,0))=0,0,
MAX(0, MIN(AK$1,
((INDEX(Base_Dados!AK:AK,MATCH($B225,Base_Dados!$B:$B,0))-MIN(Base_Dados!AK$5:AK$98)) /
(IF(MAX(Base_Dados!AK$5:AK$98)-MIN(Base_Dados!AK$5:AK$98)=0,1,MAX(Base_Dados!AK$5:AK$98)-MIN(Base_Dados!AK$5:AK$98)))) * AK$1)))</f>
        <v>6.3793103448275865E-2</v>
      </c>
      <c r="AL225" s="106">
        <f>IF(INDEX(Base_Dados!AL:AL,MATCH($B225,Base_Dados!$B:$B,0))=0,0,
MAX(0, MIN(AL$1,
((INDEX(Base_Dados!AL:AL,MATCH($B225,Base_Dados!$B:$B,0))-MIN(Base_Dados!AL$5:AL$98)) /
(IF(MAX(Base_Dados!AL$5:AL$98)-MIN(Base_Dados!AL$5:AL$98)=0,1,MAX(Base_Dados!AL$5:AL$98)-MIN(Base_Dados!AL$5:AL$98)))) * AL$1)))</f>
        <v>0.3888888888888889</v>
      </c>
      <c r="AM225" s="106">
        <f>IF(INDEX(Base_Dados!AM:AM,MATCH($B225,Base_Dados!$B:$B,0))=0,0,
MAX(0, MIN(AM$1,
((INDEX(Base_Dados!AM:AM,MATCH($B225,Base_Dados!$B:$B,0))-MIN(Base_Dados!AM$5:AM$98)) /
(IF(MAX(Base_Dados!AM$5:AM$98)-MIN(Base_Dados!AM$5:AM$98)=0,1,MAX(Base_Dados!AM$5:AM$98)-MIN(Base_Dados!AM$5:AM$98)))) * AM$1)))</f>
        <v>0.14189539098912479</v>
      </c>
      <c r="AN225" s="106">
        <f>IF(INDEX(Base_Dados!AN:AN,MATCH($B225,Base_Dados!$B:$B,0))=0,0,
MAX(0, MIN(AN$1,
((INDEX(Base_Dados!AN:AN,MATCH($B225,Base_Dados!$B:$B,0))-MIN(Base_Dados!AN$5:AN$98)) /
(IF(MAX(Base_Dados!AN$5:AN$98)-MIN(Base_Dados!AN$5:AN$98)=0,1,MAX(Base_Dados!AN$5:AN$98)-MIN(Base_Dados!AN$5:AN$98)))) * AN$1)))</f>
        <v>0.16762566137566137</v>
      </c>
      <c r="AO225" s="106">
        <f>IF(INDEX(Base_Dados!AO:AO,MATCH($B225,Base_Dados!$B:$B,0))=0,0,
MAX(0, MIN(AO$1,
((INDEX(Base_Dados!AO:AO,MATCH($B225,Base_Dados!$B:$B,0))-MIN(Base_Dados!AO$5:AO$98)) /
(IF(MAX(Base_Dados!AO$5:AO$98)-MIN(Base_Dados!AO$5:AO$98)=0,1,MAX(Base_Dados!AO$5:AO$98)-MIN(Base_Dados!AO$5:AO$98)))) * AO$1)))</f>
        <v>0</v>
      </c>
      <c r="AP225" s="106">
        <f>IF(INDEX(Base_Dados!AP:AP,MATCH($B225,Base_Dados!$B:$B,0))=0,0,
MAX(0, MIN(AP$1,
((INDEX(Base_Dados!AP:AP,MATCH($B225,Base_Dados!$B:$B,0))-MIN(Base_Dados!AP$5:AP$98)) /
(IF(MAX(Base_Dados!AP$5:AP$98)-MIN(Base_Dados!AP$5:AP$98)=0,1,MAX(Base_Dados!AP$5:AP$98)-MIN(Base_Dados!AP$5:AP$98)))) * AP$1)))</f>
        <v>7.7981651376146793E-2</v>
      </c>
      <c r="AQ225" s="106">
        <f>IF(INDEX(Base_Dados!AQ:AQ,MATCH($B225,Base_Dados!$B:$B,0))=0,0,
MAX(0, MIN(AQ$1,
((INDEX(Base_Dados!AQ:AQ,MATCH($B225,Base_Dados!$B:$B,0))-MIN(Base_Dados!AQ$5:AQ$98)) /
(IF(MAX(Base_Dados!AQ$5:AQ$98)-MIN(Base_Dados!AQ$5:AQ$98)=0,1,MAX(Base_Dados!AQ$5:AQ$98)-MIN(Base_Dados!AQ$5:AQ$98)))) * AQ$1)))</f>
        <v>0</v>
      </c>
      <c r="AR225" s="106">
        <f>IF(INDEX(Base_Dados!AR:AR,MATCH($B225,Base_Dados!$B:$B,0))=0,0,
MAX(0, MIN(AR$1,
((INDEX(Base_Dados!AR:AR,MATCH($B225,Base_Dados!$B:$B,0))-MIN(Base_Dados!AR$5:AR$98)) /
(IF(MAX(Base_Dados!AR$5:AR$98)-MIN(Base_Dados!AR$5:AR$98)=0,1,MAX(Base_Dados!AR$5:AR$98)-MIN(Base_Dados!AR$5:AR$98)))) * AR$1)))</f>
        <v>0</v>
      </c>
      <c r="AS225" s="106">
        <f>IF(INDEX(Base_Dados!AS:AS,MATCH($B225,Base_Dados!$B:$B,0))=0,0,
MAX(0, MIN(AS$1,
((INDEX(Base_Dados!AS:AS,MATCH($B225,Base_Dados!$B:$B,0))-MIN(Base_Dados!AS$5:AS$98)) /
(IF(MAX(Base_Dados!AS$5:AS$98)-MIN(Base_Dados!AS$5:AS$98)=0,1,MAX(Base_Dados!AS$5:AS$98)-MIN(Base_Dados!AS$5:AS$98)))) * AS$1)))</f>
        <v>5.4878048780487805E-2</v>
      </c>
      <c r="AT225" s="106">
        <f>IF(INDEX(Base_Dados!AT:AT,MATCH($B225,Base_Dados!$B:$B,0))=0,0,
MAX(0, MIN(AT$1,
((INDEX(Base_Dados!AT:AT,MATCH($B225,Base_Dados!$B:$B,0))-MIN(Base_Dados!AT$5:AT$98)) /
(IF(MAX(Base_Dados!AT$5:AT$98)-MIN(Base_Dados!AT$5:AT$98)=0,1,MAX(Base_Dados!AT$5:AT$98)-MIN(Base_Dados!AT$5:AT$98)))) * AT$1)))</f>
        <v>2.1428571428571429E-2</v>
      </c>
      <c r="AU225" s="106">
        <f>IF(INDEX(Base_Dados!AU:AU,MATCH($B225,Base_Dados!$B:$B,0))=0,0,
MAX(0, MIN(AU$1,
((INDEX(Base_Dados!AU:AU,MATCH($B225,Base_Dados!$B:$B,0))-MIN(Base_Dados!AU$5:AU$98)) /
(IF(MAX(Base_Dados!AU$5:AU$98)-MIN(Base_Dados!AU$5:AU$98)=0,1,MAX(Base_Dados!AU$5:AU$98)-MIN(Base_Dados!AU$5:AU$98)))) * AU$1)))</f>
        <v>2.9962546816479401E-2</v>
      </c>
      <c r="AV225" s="106">
        <f>IF(INDEX(Base_Dados!AV:AV,MATCH($B225,Base_Dados!$B:$B,0))=0,0,
MAX(0, MIN(AV$1,
((INDEX(Base_Dados!AV:AV,MATCH($B225,Base_Dados!$B:$B,0))-MIN(Base_Dados!AV$5:AV$98)) /
(IF(MAX(Base_Dados!AV$5:AV$98)-MIN(Base_Dados!AV$5:AV$98)=0,1,MAX(Base_Dados!AV$5:AV$98)-MIN(Base_Dados!AV$5:AV$98)))) * AV$1)))</f>
        <v>0</v>
      </c>
      <c r="AW225" s="106">
        <f>IF(INDEX(Base_Dados!AW:AW,MATCH($B225,Base_Dados!$B:$B,0))=0,0,
MAX(0, MIN(AW$1,
((INDEX(Base_Dados!AW:AW,MATCH($B225,Base_Dados!$B:$B,0))-MIN(Base_Dados!AW$5:AW$98)) /
(IF(MAX(Base_Dados!AW$5:AW$98)-MIN(Base_Dados!AW$5:AW$98)=0,1,MAX(Base_Dados!AW$5:AW$98)-MIN(Base_Dados!AW$5:AW$98)))) * AW$1)))</f>
        <v>0</v>
      </c>
      <c r="AX225" s="106">
        <f>IF(INDEX(Base_Dados!AX:AX,MATCH($B225,Base_Dados!$B:$B,0))=0,0,
MAX(0, MIN(AX$1,
((INDEX(Base_Dados!AX:AX,MATCH($B225,Base_Dados!$B:$B,0))-MIN(Base_Dados!AX$5:AX$98)) /
(IF(MAX(Base_Dados!AX$5:AX$98)-MIN(Base_Dados!AX$5:AX$98)=0,1,MAX(Base_Dados!AX$5:AX$98)-MIN(Base_Dados!AX$5:AX$98)))) * AX$1)))</f>
        <v>0.10165586190736546</v>
      </c>
      <c r="AY225" s="106">
        <f>IF(INDEX(Base_Dados!AY:AY,MATCH($B225,Base_Dados!$B:$B,0))=0,0,
MAX(0, MIN(AY$1,
((INDEX(Base_Dados!AY:AY,MATCH($B225,Base_Dados!$B:$B,0))-MIN(Base_Dados!AY$5:AY$98)) /
(IF(MAX(Base_Dados!AY$5:AY$98)-MIN(Base_Dados!AY$5:AY$98)=0,1,MAX(Base_Dados!AY$5:AY$98)-MIN(Base_Dados!AY$5:AY$98)))) * AY$1)))</f>
        <v>3.9564787339268048E-2</v>
      </c>
      <c r="AZ225" s="106">
        <f>IF(INDEX(Base_Dados!AZ:AZ,MATCH($B225,Base_Dados!$B:$B,0))=0,0,
MAX(0, MIN(AZ$1,
((INDEX(Base_Dados!AZ:AZ,MATCH($B225,Base_Dados!$B:$B,0))-MIN(Base_Dados!AZ$5:AZ$98)) /
(IF(MAX(Base_Dados!AZ$5:AZ$98)-MIN(Base_Dados!AZ$5:AZ$98)=0,1,MAX(Base_Dados!AZ$5:AZ$98)-MIN(Base_Dados!AZ$5:AZ$98)))) * AZ$1)))</f>
        <v>0.3125</v>
      </c>
      <c r="BA225" s="106">
        <f>IF(INDEX(Base_Dados!BA:BA,MATCH($B225,Base_Dados!$B:$B,0))=0,0,
MAX(0, MIN(BA$1,
((INDEX(Base_Dados!BA:BA,MATCH($B225,Base_Dados!$B:$B,0))-MIN(Base_Dados!BA$5:BA$98)) /
(IF(MAX(Base_Dados!BA$5:BA$98)-MIN(Base_Dados!BA$5:BA$98)=0,1,MAX(Base_Dados!BA$5:BA$98)-MIN(Base_Dados!BA$5:BA$98)))) * BA$1)))</f>
        <v>9.36743711006017E-2</v>
      </c>
      <c r="BB225" s="106">
        <f>IF(INDEX(Base_Dados!BB:BB,MATCH($B225,Base_Dados!$B:$B,0))=0,0,
MAX(0, MIN(BB$1,
((INDEX(Base_Dados!BB:BB,MATCH($B225,Base_Dados!$B:$B,0))-MIN(Base_Dados!BB$5:BB$98)) /
(IF(MAX(Base_Dados!BB$5:BB$98)-MIN(Base_Dados!BB$5:BB$98)=0,1,MAX(Base_Dados!BB$5:BB$98)-MIN(Base_Dados!BB$5:BB$98)))) * BB$1)))</f>
        <v>0.5</v>
      </c>
      <c r="BC225" s="106">
        <f>IF(INDEX(Base_Dados!BC:BC,MATCH($B225,Base_Dados!$B:$B,0))=0,0,
MAX(0, MIN(BC$1,
((INDEX(Base_Dados!BC:BC,MATCH($B225,Base_Dados!$B:$B,0))-MIN(Base_Dados!BC$5:BC$98)) /
(IF(MAX(Base_Dados!BC$5:BC$98)-MIN(Base_Dados!BC$5:BC$98)=0,1,MAX(Base_Dados!BC$5:BC$98)-MIN(Base_Dados!BC$5:BC$98)))) * BC$1)))</f>
        <v>3.1780231618637224E-2</v>
      </c>
      <c r="BD225" s="106">
        <f>IF(INDEX(Base_Dados!BD:BD,MATCH($B225,Base_Dados!$B:$B,0))=0,0,
MAX(0, MIN(BD$1,
((INDEX(Base_Dados!BD:BD,MATCH($B225,Base_Dados!$B:$B,0))-MIN(Base_Dados!BD$5:BD$98)) /
(IF(MAX(Base_Dados!BD$5:BD$98)-MIN(Base_Dados!BD$5:BD$98)=0,1,MAX(Base_Dados!BD$5:BD$98)-MIN(Base_Dados!BD$5:BD$98)))) * BD$1)))</f>
        <v>6.4122983172910458E-2</v>
      </c>
      <c r="BE225" s="106">
        <f>IF(INDEX(Base_Dados!BE:BE,MATCH($B225,Base_Dados!$B:$B,0))=0,0,
MAX(0, MIN(BE$1,
((INDEX(Base_Dados!BE:BE,MATCH($B225,Base_Dados!$B:$B,0))-MIN(Base_Dados!BE$5:BE$98)) /
(IF(MAX(Base_Dados!BE$5:BE$98)-MIN(Base_Dados!BE$5:BE$98)=0,1,MAX(Base_Dados!BE$5:BE$98)-MIN(Base_Dados!BE$5:BE$98)))) * BE$1)))</f>
        <v>6.4726542900150522E-2</v>
      </c>
      <c r="BF225" s="106">
        <f>IF(INDEX(Base_Dados!BF:BF,MATCH($B225,Base_Dados!$B:$B,0))=0,0,
MAX(0, MIN(BF$1,
((INDEX(Base_Dados!BF:BF,MATCH($B225,Base_Dados!$B:$B,0))-MIN(Base_Dados!BF$5:BF$98)) /
(IF(MAX(Base_Dados!BF$5:BF$98)-MIN(Base_Dados!BF$5:BF$98)=0,1,MAX(Base_Dados!BF$5:BF$98)-MIN(Base_Dados!BF$5:BF$98)))) * BF$1)))</f>
        <v>0.29870129870129869</v>
      </c>
      <c r="BG225" s="106">
        <f>IF(INDEX(Base_Dados!BG:BG,MATCH($B225,Base_Dados!$B:$B,0))=0,0,
MAX(0, MIN(BG$1,
((INDEX(Base_Dados!BG:BG,MATCH($B225,Base_Dados!$B:$B,0))-MIN(Base_Dados!BG$5:BG$98)) /
(IF(MAX(Base_Dados!BG$5:BG$98)-MIN(Base_Dados!BG$5:BG$98)=0,1,MAX(Base_Dados!BG$5:BG$98)-MIN(Base_Dados!BG$5:BG$98)))) * BG$1)))</f>
        <v>7.2324414715719057E-2</v>
      </c>
      <c r="BH225" s="106">
        <f>IF(INDEX(Base_Dados!BH:BH,MATCH($B225,Base_Dados!$B:$B,0))=0,0,
MAX(0, MIN(BH$1,
((INDEX(Base_Dados!BH:BH,MATCH($B225,Base_Dados!$B:$B,0))-MIN(Base_Dados!BH$5:BH$98)) /
(IF(MAX(Base_Dados!BH$5:BH$98)-MIN(Base_Dados!BH$5:BH$98)=0,1,MAX(Base_Dados!BH$5:BH$98)-MIN(Base_Dados!BH$5:BH$98)))) * BH$1)))</f>
        <v>0.13186813186813187</v>
      </c>
      <c r="BI225" s="106">
        <f>IF(INDEX(Base_Dados!BI:BI,MATCH($B225,Base_Dados!$B:$B,0))=0,0,
MAX(0, MIN(BI$1,
((INDEX(Base_Dados!BI:BI,MATCH($B225,Base_Dados!$B:$B,0))-MIN(Base_Dados!BI$5:BI$98)) /
(IF(MAX(Base_Dados!BI$5:BI$98)-MIN(Base_Dados!BI$5:BI$98)=0,1,MAX(Base_Dados!BI$5:BI$98)-MIN(Base_Dados!BI$5:BI$98)))) * BI$1)))</f>
        <v>0.22308892355694226</v>
      </c>
      <c r="BJ225" s="106">
        <f>IF(INDEX(Base_Dados!BJ:BJ,MATCH($B225,Base_Dados!$B:$B,0))=0,0,
MAX(0, MIN(BJ$1,
((INDEX(Base_Dados!BJ:BJ,MATCH($B225,Base_Dados!$B:$B,0))-MIN(Base_Dados!BJ$5:BJ$98)) /
(IF(MAX(Base_Dados!BJ$5:BJ$98)-MIN(Base_Dados!BJ$5:BJ$98)=0,1,MAX(Base_Dados!BJ$5:BJ$98)-MIN(Base_Dados!BJ$5:BJ$98)))) * BJ$1)))</f>
        <v>0.1368421052631579</v>
      </c>
      <c r="BK225" s="106">
        <f>IF(INDEX(Base_Dados!BK:BK,MATCH($B225,Base_Dados!$B:$B,0))=0,0,
MAX(0, MIN(BK$1,
((INDEX(Base_Dados!BK:BK,MATCH($B225,Base_Dados!$B:$B,0))-MIN(Base_Dados!BK$5:BK$98)) /
(IF(MAX(Base_Dados!BK$5:BK$98)-MIN(Base_Dados!BK$5:BK$98)=0,1,MAX(Base_Dados!BK$5:BK$98)-MIN(Base_Dados!BK$5:BK$98)))) * BK$1)))</f>
        <v>0.16071428571428573</v>
      </c>
      <c r="BL225" s="106">
        <f>IF(INDEX(Base_Dados!BL:BL,MATCH($B225,Base_Dados!$B:$B,0))=0,0,
MAX(0, MIN(BL$1,
((INDEX(Base_Dados!BL:BL,MATCH($B225,Base_Dados!$B:$B,0))-MIN(Base_Dados!BL$5:BL$98)) /
(IF(MAX(Base_Dados!BL$5:BL$98)-MIN(Base_Dados!BL$5:BL$98)=0,1,MAX(Base_Dados!BL$5:BL$98)-MIN(Base_Dados!BL$5:BL$98)))) * BL$1)))</f>
        <v>0.21009771986970685</v>
      </c>
      <c r="BM225" s="106">
        <f>IF(INDEX(Base_Dados!BM:BM,MATCH($B225,Base_Dados!$B:$B,0))=0,0,
MAX(0, MIN(BM$1,
((INDEX(Base_Dados!BM:BM,MATCH($B225,Base_Dados!$B:$B,0))-MIN(Base_Dados!BM$5:BM$98)) /
(IF(MAX(Base_Dados!BM$5:BM$98)-MIN(Base_Dados!BM$5:BM$98)=0,1,MAX(Base_Dados!BM$5:BM$98)-MIN(Base_Dados!BM$5:BM$98)))) * BM$1)))</f>
        <v>0.77496255299703087</v>
      </c>
      <c r="BN225" s="106">
        <f>IF(INDEX(Base_Dados!BN:BN,MATCH($B225,Base_Dados!$B:$B,0))=0,0,
MAX(0, MIN(BN$1,
((INDEX(Base_Dados!BN:BN,MATCH($B225,Base_Dados!$B:$B,0))-MIN(Base_Dados!BN$5:BN$98)) /
(IF(MAX(Base_Dados!BN$5:BN$98)-MIN(Base_Dados!BN$5:BN$98)=0,1,MAX(Base_Dados!BN$5:BN$98)-MIN(Base_Dados!BN$5:BN$98)))) * BN$1)))</f>
        <v>0.63568074975311595</v>
      </c>
      <c r="BO225" s="106">
        <f>IF(INDEX(Base_Dados!BO:BO,MATCH($B225,Base_Dados!$B:$B,0))=0,0,
MAX(0, MIN(BO$1,
((INDEX(Base_Dados!BO:BO,MATCH($B225,Base_Dados!$B:$B,0))-MIN(Base_Dados!BO$5:BO$98)) /
(IF(MAX(Base_Dados!BO$5:BO$98)-MIN(Base_Dados!BO$5:BO$98)=0,1,MAX(Base_Dados!BO$5:BO$98)-MIN(Base_Dados!BO$5:BO$98)))) * BO$1)))</f>
        <v>0.5</v>
      </c>
      <c r="BP225" s="106">
        <f t="shared" si="12"/>
        <v>18.151163888961076</v>
      </c>
      <c r="BQ225" s="111">
        <f t="shared" si="13"/>
        <v>0.42086191062602746</v>
      </c>
      <c r="BR225" s="112">
        <f t="shared" si="14"/>
        <v>0.10635359714800419</v>
      </c>
      <c r="BS225" s="113">
        <f t="shared" si="15"/>
        <v>18.044810291813072</v>
      </c>
    </row>
    <row r="226" spans="1:71">
      <c r="A226" s="21">
        <v>29002</v>
      </c>
      <c r="B226" s="21" t="s">
        <v>172</v>
      </c>
      <c r="C226" s="21" t="s">
        <v>164</v>
      </c>
      <c r="D226" s="105">
        <f>IF(INDEX(Base_Dados!D:D,MATCH($B226,Base_Dados!$B:$B,0))=0,0,
MAX(0, MIN(D$1,
((INDEX(Base_Dados!D:D,MATCH($B226,Base_Dados!$B:$B,0))-MIN(Base_Dados!D$5:D$98)) /
(IF(MAX(Base_Dados!D$5:D$98)-MIN(Base_Dados!D$5:D$98)=0,1,MAX(Base_Dados!D$5:D$98)-MIN(Base_Dados!D$5:D$98)))) * D$1)))</f>
        <v>0.21590976452372429</v>
      </c>
      <c r="E226" s="106">
        <f>IF(INDEX(Base_Dados!E:E,MATCH($B226,Base_Dados!$B:$B,0))=0,0,
MAX(0, MIN(E$1,
((INDEX(Base_Dados!E:E,MATCH($B226,Base_Dados!$B:$B,0))-MIN(Base_Dados!E$5:E$98)) /
(IF(MAX(Base_Dados!E$5:E$98)-MIN(Base_Dados!E$5:E$98)=0,1,MAX(Base_Dados!E$5:E$98)-MIN(Base_Dados!E$5:E$98)))) * E$1)))</f>
        <v>6.1829221785836337E-2</v>
      </c>
      <c r="F226" s="106">
        <f>IF(INDEX(Base_Dados!F:F,MATCH($B226,Base_Dados!$B:$B,0))=0,0,
MAX(0, MIN(F$1,
((INDEX(Base_Dados!F:F,MATCH($B226,Base_Dados!$B:$B,0))-MIN(Base_Dados!F$5:F$98)) /
(IF(MAX(Base_Dados!F$5:F$98)-MIN(Base_Dados!F$5:F$98)=0,1,MAX(Base_Dados!F$5:F$98)-MIN(Base_Dados!F$5:F$98)))) * F$1)))</f>
        <v>5.8460695596319875E-2</v>
      </c>
      <c r="G226" s="106">
        <f>IF(INDEX(Base_Dados!G:G,MATCH($B226,Base_Dados!$B:$B,0))=0,0,
MAX(0, MIN(G$1,
((INDEX(Base_Dados!G:G,MATCH($B226,Base_Dados!$B:$B,0))-MIN(Base_Dados!G$5:G$98)) /
(IF(MAX(Base_Dados!G$5:G$98)-MIN(Base_Dados!G$5:G$98)=0,1,MAX(Base_Dados!G$5:G$98)-MIN(Base_Dados!G$5:G$98)))) * G$1)))</f>
        <v>5.8247171547664157E-2</v>
      </c>
      <c r="H226" s="106">
        <f>IF(INDEX(Base_Dados!H:H,MATCH($B226,Base_Dados!$B:$B,0))=0,0,
MAX(0, MIN(H$1,
((INDEX(Base_Dados!H:H,MATCH($B226,Base_Dados!$B:$B,0))-MIN(Base_Dados!H$5:H$98)) /
(IF(MAX(Base_Dados!H$5:H$98)-MIN(Base_Dados!H$5:H$98)=0,1,MAX(Base_Dados!H$5:H$98)-MIN(Base_Dados!H$5:H$98)))) * H$1)))</f>
        <v>5.8319729868735883E-2</v>
      </c>
      <c r="I226" s="106">
        <f>IF(INDEX(Base_Dados!I:I,MATCH($B226,Base_Dados!$B:$B,0))=0,0,
MAX(0, MIN(I$1,
((INDEX(Base_Dados!I:I,MATCH($B226,Base_Dados!$B:$B,0))-MIN(Base_Dados!I$5:I$98)) /
(IF(MAX(Base_Dados!I$5:I$98)-MIN(Base_Dados!I$5:I$98)=0,1,MAX(Base_Dados!I$5:I$98)-MIN(Base_Dados!I$5:I$98)))) * I$1)))</f>
        <v>6.4962756273852326E-2</v>
      </c>
      <c r="J226" s="106">
        <f>IF(INDEX(Base_Dados!J:J,MATCH($B226,Base_Dados!$B:$B,0))=0,0,
MAX(0, MIN(J$1,
((INDEX(Base_Dados!J:J,MATCH($B226,Base_Dados!$B:$B,0))-MIN(Base_Dados!J$5:J$98)) /
(IF(MAX(Base_Dados!J$5:J$98)-MIN(Base_Dados!J$5:J$98)=0,1,MAX(Base_Dados!J$5:J$98)-MIN(Base_Dados!J$5:J$98)))) * J$1)))</f>
        <v>7.8691987659719881E-2</v>
      </c>
      <c r="K226" s="106">
        <f>IF(INDEX(Base_Dados!K:K,MATCH($B226,Base_Dados!$B:$B,0))=0,0,
MAX(0, MIN(K$1,
((INDEX(Base_Dados!K:K,MATCH($B226,Base_Dados!$B:$B,0))-MIN(Base_Dados!K$5:K$98)) /
(IF(MAX(Base_Dados!K$5:K$98)-MIN(Base_Dados!K$5:K$98)=0,1,MAX(Base_Dados!K$5:K$98)-MIN(Base_Dados!K$5:K$98)))) * K$1)))</f>
        <v>7.7252906976744182E-2</v>
      </c>
      <c r="L226" s="106">
        <f>IF(INDEX(Base_Dados!L:L,MATCH($B226,Base_Dados!$B:$B,0))=0,0,
MAX(0, MIN(L$1,
((INDEX(Base_Dados!L:L,MATCH($B226,Base_Dados!$B:$B,0))-MIN(Base_Dados!L$5:L$98)) /
(IF(MAX(Base_Dados!L$5:L$98)-MIN(Base_Dados!L$5:L$98)=0,1,MAX(Base_Dados!L$5:L$98)-MIN(Base_Dados!L$5:L$98)))) * L$1)))</f>
        <v>8.9948756559083617E-2</v>
      </c>
      <c r="M226" s="106">
        <f>IF(INDEX(Base_Dados!M:M,MATCH($B226,Base_Dados!$B:$B,0))=0,0,
MAX(0, MIN(M$1,
((INDEX(Base_Dados!M:M,MATCH($B226,Base_Dados!$B:$B,0))-MIN(Base_Dados!M$5:M$98)) /
(IF(MAX(Base_Dados!M$5:M$98)-MIN(Base_Dados!M$5:M$98)=0,1,MAX(Base_Dados!M$5:M$98)-MIN(Base_Dados!M$5:M$98)))) * M$1)))</f>
        <v>0.10099125364431487</v>
      </c>
      <c r="N226" s="106">
        <f>IF(INDEX(Base_Dados!N:N,MATCH($B226,Base_Dados!$B:$B,0))=0,0,
MAX(0, MIN(N$1,
((INDEX(Base_Dados!N:N,MATCH($B226,Base_Dados!$B:$B,0))-MIN(Base_Dados!N$5:N$98)) /
(IF(MAX(Base_Dados!N$5:N$98)-MIN(Base_Dados!N$5:N$98)=0,1,MAX(Base_Dados!N$5:N$98)-MIN(Base_Dados!N$5:N$98)))) * N$1)))</f>
        <v>0.12768726558525301</v>
      </c>
      <c r="O226" s="106">
        <f>IF(INDEX(Base_Dados!O:O,MATCH($B226,Base_Dados!$B:$B,0))=0,0,
MAX(0, MIN(O$1,
((INDEX(Base_Dados!O:O,MATCH($B226,Base_Dados!$B:$B,0))-MIN(Base_Dados!O$5:O$98)) /
(IF(MAX(Base_Dados!O$5:O$98)-MIN(Base_Dados!O$5:O$98)=0,1,MAX(Base_Dados!O$5:O$98)-MIN(Base_Dados!O$5:O$98)))) * O$1)))</f>
        <v>0.16032108813200291</v>
      </c>
      <c r="P226" s="106">
        <f>IF(INDEX(Base_Dados!P:P,MATCH($B226,Base_Dados!$B:$B,0))=0,0,
MAX(0, MIN(P$1,
((INDEX(Base_Dados!P:P,MATCH($B226,Base_Dados!$B:$B,0))-MIN(Base_Dados!P$5:P$98)) /
(IF(MAX(Base_Dados!P$5:P$98)-MIN(Base_Dados!P$5:P$98)=0,1,MAX(Base_Dados!P$5:P$98)-MIN(Base_Dados!P$5:P$98)))) * P$1)))</f>
        <v>1.7971798101440815E-2</v>
      </c>
      <c r="Q226" s="106">
        <f>IF(INDEX(Base_Dados!Q:Q,MATCH($B226,Base_Dados!$B:$B,0))=0,0,
MAX(0, MIN(Q$1,
((INDEX(Base_Dados!Q:Q,MATCH($B226,Base_Dados!$B:$B,0))-MIN(Base_Dados!Q$5:Q$98)) /
(IF(MAX(Base_Dados!Q$5:Q$98)-MIN(Base_Dados!Q$5:Q$98)=0,1,MAX(Base_Dados!Q$5:Q$98)-MIN(Base_Dados!Q$5:Q$98)))) * Q$1)))</f>
        <v>3.8175978094887051E-3</v>
      </c>
      <c r="R226" s="106">
        <f>IF(INDEX(Base_Dados!R:R,MATCH($B226,Base_Dados!$B:$B,0))=0,0,
MAX(0, MIN(R$1,
((INDEX(Base_Dados!R:R,MATCH($B226,Base_Dados!$B:$B,0))-MIN(Base_Dados!R$5:R$98)) /
(IF(MAX(Base_Dados!R$5:R$98)-MIN(Base_Dados!R$5:R$98)=0,1,MAX(Base_Dados!R$5:R$98)-MIN(Base_Dados!R$5:R$98)))) * R$1)))</f>
        <v>4.4506936217796134E-3</v>
      </c>
      <c r="S226" s="106">
        <f>IF(INDEX(Base_Dados!S:S,MATCH($B226,Base_Dados!$B:$B,0))=0,0,
MAX(0, MIN(S$1,
((INDEX(Base_Dados!S:S,MATCH($B226,Base_Dados!$B:$B,0))-MIN(Base_Dados!S$5:S$98)) /
(IF(MAX(Base_Dados!S$5:S$98)-MIN(Base_Dados!S$5:S$98)=0,1,MAX(Base_Dados!S$5:S$98)-MIN(Base_Dados!S$5:S$98)))) * S$1)))</f>
        <v>1.7321950123567739E-2</v>
      </c>
      <c r="T226" s="106">
        <f>IF(INDEX(Base_Dados!T:T,MATCH($B226,Base_Dados!$B:$B,0))=0,0,
MAX(0, MIN(T$1,
((INDEX(Base_Dados!T:T,MATCH($B226,Base_Dados!$B:$B,0))-MIN(Base_Dados!T$5:T$98)) /
(IF(MAX(Base_Dados!T$5:T$98)-MIN(Base_Dados!T$5:T$98)=0,1,MAX(Base_Dados!T$5:T$98)-MIN(Base_Dados!T$5:T$98)))) * T$1)))</f>
        <v>0.4167997513591653</v>
      </c>
      <c r="U226" s="106">
        <f>IF(INDEX(Base_Dados!U:U,MATCH($B226,Base_Dados!$B:$B,0))=0,0,
MAX(0, MIN(U$1,
((INDEX(Base_Dados!U:U,MATCH($B226,Base_Dados!$B:$B,0))-MIN(Base_Dados!U$5:U$98)) /
(IF(MAX(Base_Dados!U$5:U$98)-MIN(Base_Dados!U$5:U$98)=0,1,MAX(Base_Dados!U$5:U$98)-MIN(Base_Dados!U$5:U$98)))) * U$1)))</f>
        <v>0.96132464777226034</v>
      </c>
      <c r="V226" s="106">
        <f>IF(INDEX(Base_Dados!V:V,MATCH($B226,Base_Dados!$B:$B,0))=0,0,
MAX(0, MIN(V$1,
((INDEX(Base_Dados!V:V,MATCH($B226,Base_Dados!$B:$B,0))-MIN(Base_Dados!V$5:V$98)) /
(IF(MAX(Base_Dados!V$5:V$98)-MIN(Base_Dados!V$5:V$98)=0,1,MAX(Base_Dados!V$5:V$98)-MIN(Base_Dados!V$5:V$98)))) * V$1)))</f>
        <v>4.3806653361753356E-3</v>
      </c>
      <c r="W226" s="106">
        <f>IF(INDEX(Base_Dados!W:W,MATCH($B226,Base_Dados!$B:$B,0))=0,0,
MAX(0, MIN(W$1,
((INDEX(Base_Dados!W:W,MATCH($B226,Base_Dados!$B:$B,0))-MIN(Base_Dados!W$5:W$98)) /
(IF(MAX(Base_Dados!W$5:W$98)-MIN(Base_Dados!W$5:W$98)=0,1,MAX(Base_Dados!W$5:W$98)-MIN(Base_Dados!W$5:W$98)))) * W$1)))</f>
        <v>2.3225270075633473</v>
      </c>
      <c r="X226" s="106">
        <f>IF(INDEX(Base_Dados!X:X,MATCH($B226,Base_Dados!$B:$B,0))=0,0,
MAX(0, MIN(X$1,
((INDEX(Base_Dados!X:X,MATCH($B226,Base_Dados!$B:$B,0))-MIN(Base_Dados!X$5:X$98)) /
(IF(MAX(Base_Dados!X$5:X$98)-MIN(Base_Dados!X$5:X$98)=0,1,MAX(Base_Dados!X$5:X$98)-MIN(Base_Dados!X$5:X$98)))) * X$1)))</f>
        <v>0</v>
      </c>
      <c r="Y226" s="106">
        <f>IF(INDEX(Base_Dados!Y:Y,MATCH($B226,Base_Dados!$B:$B,0))=0,0,
MAX(0, MIN(Y$1,
((INDEX(Base_Dados!Y:Y,MATCH($B226,Base_Dados!$B:$B,0))-MIN(Base_Dados!Y$5:Y$98)) /
(IF(MAX(Base_Dados!Y$5:Y$98)-MIN(Base_Dados!Y$5:Y$98)=0,1,MAX(Base_Dados!Y$5:Y$98)-MIN(Base_Dados!Y$5:Y$98)))) * Y$1)))</f>
        <v>0</v>
      </c>
      <c r="Z226" s="106">
        <f>IF(INDEX(Base_Dados!Z:Z,MATCH($B226,Base_Dados!$B:$B,0))=0,0,
MAX(0, MIN(Z$1,
((INDEX(Base_Dados!Z:Z,MATCH($B226,Base_Dados!$B:$B,0))-MIN(Base_Dados!Z$5:Z$98)) /
(IF(MAX(Base_Dados!Z$5:Z$98)-MIN(Base_Dados!Z$5:Z$98)=0,1,MAX(Base_Dados!Z$5:Z$98)-MIN(Base_Dados!Z$5:Z$98)))) * Z$1)))</f>
        <v>0</v>
      </c>
      <c r="AA226" s="106">
        <f>IF(INDEX(Base_Dados!AA:AA,MATCH($B226,Base_Dados!$B:$B,0))=0,0,
MAX(0, MIN(AA$1,
((INDEX(Base_Dados!AA:AA,MATCH($B226,Base_Dados!$B:$B,0))-MIN(Base_Dados!AA$5:AA$98)) /
(IF(MAX(Base_Dados!AA$5:AA$98)-MIN(Base_Dados!AA$5:AA$98)=0,1,MAX(Base_Dados!AA$5:AA$98)-MIN(Base_Dados!AA$5:AA$98)))) * AA$1)))</f>
        <v>0</v>
      </c>
      <c r="AB226" s="106">
        <f>IF(INDEX(Base_Dados!AB:AB,MATCH($B226,Base_Dados!$B:$B,0))=0,0,
MAX(0, MIN(AB$1,
((INDEX(Base_Dados!AB:AB,MATCH($B226,Base_Dados!$B:$B,0))-MIN(Base_Dados!AB$5:AB$98)) /
(IF(MAX(Base_Dados!AB$5:AB$98)-MIN(Base_Dados!AB$5:AB$98)=0,1,MAX(Base_Dados!AB$5:AB$98)-MIN(Base_Dados!AB$5:AB$98)))) * AB$1)))</f>
        <v>0</v>
      </c>
      <c r="AC226" s="106">
        <f>IF(INDEX(Base_Dados!AC:AC,MATCH($B226,Base_Dados!$B:$B,0))=0,0,
MAX(0, MIN(AC$1,
((INDEX(Base_Dados!AC:AC,MATCH($B226,Base_Dados!$B:$B,0))-MIN(Base_Dados!AC$5:AC$98)) /
(IF(MAX(Base_Dados!AC$5:AC$98)-MIN(Base_Dados!AC$5:AC$98)=0,1,MAX(Base_Dados!AC$5:AC$98)-MIN(Base_Dados!AC$5:AC$98)))) * AC$1)))</f>
        <v>1.4616255540566583E-2</v>
      </c>
      <c r="AD226" s="106">
        <f>IF(INDEX(Base_Dados!AD:AD,MATCH($B226,Base_Dados!$B:$B,0))=0,0,
MAX(0, MIN(AD$1,
((INDEX(Base_Dados!AD:AD,MATCH($B226,Base_Dados!$B:$B,0))-MIN(Base_Dados!AD$5:AD$98)) /
(IF(MAX(Base_Dados!AD$5:AD$98)-MIN(Base_Dados!AD$5:AD$98)=0,1,MAX(Base_Dados!AD$5:AD$98)-MIN(Base_Dados!AD$5:AD$98)))) * AD$1)))</f>
        <v>6.4339594734506723E-3</v>
      </c>
      <c r="AE226" s="106">
        <f>IF(INDEX(Base_Dados!AE:AE,MATCH($B226,Base_Dados!$B:$B,0))=0,0,
MAX(0, MIN(AE$1,
((INDEX(Base_Dados!AE:AE,MATCH($B226,Base_Dados!$B:$B,0))-MIN(Base_Dados!AE$5:AE$98)) /
(IF(MAX(Base_Dados!AE$5:AE$98)-MIN(Base_Dados!AE$5:AE$98)=0,1,MAX(Base_Dados!AE$5:AE$98)-MIN(Base_Dados!AE$5:AE$98)))) * AE$1)))</f>
        <v>1.8121674097511865E-3</v>
      </c>
      <c r="AF226" s="106">
        <f>IF(INDEX(Base_Dados!AF:AF,MATCH($B226,Base_Dados!$B:$B,0))=0,0,
MAX(0, MIN(AF$1,
((INDEX(Base_Dados!AF:AF,MATCH($B226,Base_Dados!$B:$B,0))-MIN(Base_Dados!AF$5:AF$98)) /
(IF(MAX(Base_Dados!AF$5:AF$98)-MIN(Base_Dados!AF$5:AF$98)=0,1,MAX(Base_Dados!AF$5:AF$98)-MIN(Base_Dados!AF$5:AF$98)))) * AF$1)))</f>
        <v>1.2871787799383994E-3</v>
      </c>
      <c r="AG226" s="106">
        <f>IF(INDEX(Base_Dados!AG:AG,MATCH($B226,Base_Dados!$B:$B,0))=0,0,
MAX(0, MIN(AG$1,
((INDEX(Base_Dados!AG:AG,MATCH($B226,Base_Dados!$B:$B,0))-MIN(Base_Dados!AG$5:AG$98)) /
(IF(MAX(Base_Dados!AG$5:AG$98)-MIN(Base_Dados!AG$5:AG$98)=0,1,MAX(Base_Dados!AG$5:AG$98)-MIN(Base_Dados!AG$5:AG$98)))) * AG$1)))</f>
        <v>3.8175978094887051E-3</v>
      </c>
      <c r="AH226" s="106">
        <f>IF(INDEX(Base_Dados!AH:AH,MATCH($B226,Base_Dados!$B:$B,0))=0,0,
MAX(0, MIN(AH$1,
((INDEX(Base_Dados!AH:AH,MATCH($B226,Base_Dados!$B:$B,0))-MIN(Base_Dados!AH$5:AH$98)) /
(IF(MAX(Base_Dados!AH$5:AH$98)-MIN(Base_Dados!AH$5:AH$98)=0,1,MAX(Base_Dados!AH$5:AH$98)-MIN(Base_Dados!AH$5:AH$98)))) * AH$1)))</f>
        <v>1.1719839448654326</v>
      </c>
      <c r="AI226" s="106">
        <f>IF(INDEX(Base_Dados!AI:AI,MATCH($B226,Base_Dados!$B:$B,0))=0,0,
MAX(0, MIN(AI$1,
((INDEX(Base_Dados!AI:AI,MATCH($B226,Base_Dados!$B:$B,0))-MIN(Base_Dados!AI$5:AI$98)) /
(IF(MAX(Base_Dados!AI$5:AI$98)-MIN(Base_Dados!AI$5:AI$98)=0,1,MAX(Base_Dados!AI$5:AI$98)-MIN(Base_Dados!AI$5:AI$98)))) * AI$1)))</f>
        <v>0</v>
      </c>
      <c r="AJ226" s="106">
        <f>IF(INDEX(Base_Dados!AJ:AJ,MATCH($B226,Base_Dados!$B:$B,0))=0,0,
MAX(0, MIN(AJ$1,
((INDEX(Base_Dados!AJ:AJ,MATCH($B226,Base_Dados!$B:$B,0))-MIN(Base_Dados!AJ$5:AJ$98)) /
(IF(MAX(Base_Dados!AJ$5:AJ$98)-MIN(Base_Dados!AJ$5:AJ$98)=0,1,MAX(Base_Dados!AJ$5:AJ$98)-MIN(Base_Dados!AJ$5:AJ$98)))) * AJ$1)))</f>
        <v>0</v>
      </c>
      <c r="AK226" s="106">
        <f>IF(INDEX(Base_Dados!AK:AK,MATCH($B226,Base_Dados!$B:$B,0))=0,0,
MAX(0, MIN(AK$1,
((INDEX(Base_Dados!AK:AK,MATCH($B226,Base_Dados!$B:$B,0))-MIN(Base_Dados!AK$5:AK$98)) /
(IF(MAX(Base_Dados!AK$5:AK$98)-MIN(Base_Dados!AK$5:AK$98)=0,1,MAX(Base_Dados!AK$5:AK$98)-MIN(Base_Dados!AK$5:AK$98)))) * AK$1)))</f>
        <v>0</v>
      </c>
      <c r="AL226" s="106">
        <f>IF(INDEX(Base_Dados!AL:AL,MATCH($B226,Base_Dados!$B:$B,0))=0,0,
MAX(0, MIN(AL$1,
((INDEX(Base_Dados!AL:AL,MATCH($B226,Base_Dados!$B:$B,0))-MIN(Base_Dados!AL$5:AL$98)) /
(IF(MAX(Base_Dados!AL$5:AL$98)-MIN(Base_Dados!AL$5:AL$98)=0,1,MAX(Base_Dados!AL$5:AL$98)-MIN(Base_Dados!AL$5:AL$98)))) * AL$1)))</f>
        <v>0</v>
      </c>
      <c r="AM226" s="106">
        <f>IF(INDEX(Base_Dados!AM:AM,MATCH($B226,Base_Dados!$B:$B,0))=0,0,
MAX(0, MIN(AM$1,
((INDEX(Base_Dados!AM:AM,MATCH($B226,Base_Dados!$B:$B,0))-MIN(Base_Dados!AM$5:AM$98)) /
(IF(MAX(Base_Dados!AM$5:AM$98)-MIN(Base_Dados!AM$5:AM$98)=0,1,MAX(Base_Dados!AM$5:AM$98)-MIN(Base_Dados!AM$5:AM$98)))) * AM$1)))</f>
        <v>0</v>
      </c>
      <c r="AN226" s="106">
        <f>IF(INDEX(Base_Dados!AN:AN,MATCH($B226,Base_Dados!$B:$B,0))=0,0,
MAX(0, MIN(AN$1,
((INDEX(Base_Dados!AN:AN,MATCH($B226,Base_Dados!$B:$B,0))-MIN(Base_Dados!AN$5:AN$98)) /
(IF(MAX(Base_Dados!AN$5:AN$98)-MIN(Base_Dados!AN$5:AN$98)=0,1,MAX(Base_Dados!AN$5:AN$98)-MIN(Base_Dados!AN$5:AN$98)))) * AN$1)))</f>
        <v>0</v>
      </c>
      <c r="AO226" s="106">
        <f>IF(INDEX(Base_Dados!AO:AO,MATCH($B226,Base_Dados!$B:$B,0))=0,0,
MAX(0, MIN(AO$1,
((INDEX(Base_Dados!AO:AO,MATCH($B226,Base_Dados!$B:$B,0))-MIN(Base_Dados!AO$5:AO$98)) /
(IF(MAX(Base_Dados!AO$5:AO$98)-MIN(Base_Dados!AO$5:AO$98)=0,1,MAX(Base_Dados!AO$5:AO$98)-MIN(Base_Dados!AO$5:AO$98)))) * AO$1)))</f>
        <v>0</v>
      </c>
      <c r="AP226" s="106">
        <f>IF(INDEX(Base_Dados!AP:AP,MATCH($B226,Base_Dados!$B:$B,0))=0,0,
MAX(0, MIN(AP$1,
((INDEX(Base_Dados!AP:AP,MATCH($B226,Base_Dados!$B:$B,0))-MIN(Base_Dados!AP$5:AP$98)) /
(IF(MAX(Base_Dados!AP$5:AP$98)-MIN(Base_Dados!AP$5:AP$98)=0,1,MAX(Base_Dados!AP$5:AP$98)-MIN(Base_Dados!AP$5:AP$98)))) * AP$1)))</f>
        <v>0</v>
      </c>
      <c r="AQ226" s="106">
        <f>IF(INDEX(Base_Dados!AQ:AQ,MATCH($B226,Base_Dados!$B:$B,0))=0,0,
MAX(0, MIN(AQ$1,
((INDEX(Base_Dados!AQ:AQ,MATCH($B226,Base_Dados!$B:$B,0))-MIN(Base_Dados!AQ$5:AQ$98)) /
(IF(MAX(Base_Dados!AQ$5:AQ$98)-MIN(Base_Dados!AQ$5:AQ$98)=0,1,MAX(Base_Dados!AQ$5:AQ$98)-MIN(Base_Dados!AQ$5:AQ$98)))) * AQ$1)))</f>
        <v>0</v>
      </c>
      <c r="AR226" s="106">
        <f>IF(INDEX(Base_Dados!AR:AR,MATCH($B226,Base_Dados!$B:$B,0))=0,0,
MAX(0, MIN(AR$1,
((INDEX(Base_Dados!AR:AR,MATCH($B226,Base_Dados!$B:$B,0))-MIN(Base_Dados!AR$5:AR$98)) /
(IF(MAX(Base_Dados!AR$5:AR$98)-MIN(Base_Dados!AR$5:AR$98)=0,1,MAX(Base_Dados!AR$5:AR$98)-MIN(Base_Dados!AR$5:AR$98)))) * AR$1)))</f>
        <v>0</v>
      </c>
      <c r="AS226" s="106">
        <f>IF(INDEX(Base_Dados!AS:AS,MATCH($B226,Base_Dados!$B:$B,0))=0,0,
MAX(0, MIN(AS$1,
((INDEX(Base_Dados!AS:AS,MATCH($B226,Base_Dados!$B:$B,0))-MIN(Base_Dados!AS$5:AS$98)) /
(IF(MAX(Base_Dados!AS$5:AS$98)-MIN(Base_Dados!AS$5:AS$98)=0,1,MAX(Base_Dados!AS$5:AS$98)-MIN(Base_Dados!AS$5:AS$98)))) * AS$1)))</f>
        <v>0</v>
      </c>
      <c r="AT226" s="106">
        <f>IF(INDEX(Base_Dados!AT:AT,MATCH($B226,Base_Dados!$B:$B,0))=0,0,
MAX(0, MIN(AT$1,
((INDEX(Base_Dados!AT:AT,MATCH($B226,Base_Dados!$B:$B,0))-MIN(Base_Dados!AT$5:AT$98)) /
(IF(MAX(Base_Dados!AT$5:AT$98)-MIN(Base_Dados!AT$5:AT$98)=0,1,MAX(Base_Dados!AT$5:AT$98)-MIN(Base_Dados!AT$5:AT$98)))) * AT$1)))</f>
        <v>0</v>
      </c>
      <c r="AU226" s="106">
        <f>IF(INDEX(Base_Dados!AU:AU,MATCH($B226,Base_Dados!$B:$B,0))=0,0,
MAX(0, MIN(AU$1,
((INDEX(Base_Dados!AU:AU,MATCH($B226,Base_Dados!$B:$B,0))-MIN(Base_Dados!AU$5:AU$98)) /
(IF(MAX(Base_Dados!AU$5:AU$98)-MIN(Base_Dados!AU$5:AU$98)=0,1,MAX(Base_Dados!AU$5:AU$98)-MIN(Base_Dados!AU$5:AU$98)))) * AU$1)))</f>
        <v>0</v>
      </c>
      <c r="AV226" s="106">
        <f>IF(INDEX(Base_Dados!AV:AV,MATCH($B226,Base_Dados!$B:$B,0))=0,0,
MAX(0, MIN(AV$1,
((INDEX(Base_Dados!AV:AV,MATCH($B226,Base_Dados!$B:$B,0))-MIN(Base_Dados!AV$5:AV$98)) /
(IF(MAX(Base_Dados!AV$5:AV$98)-MIN(Base_Dados!AV$5:AV$98)=0,1,MAX(Base_Dados!AV$5:AV$98)-MIN(Base_Dados!AV$5:AV$98)))) * AV$1)))</f>
        <v>0</v>
      </c>
      <c r="AW226" s="106">
        <f>IF(INDEX(Base_Dados!AW:AW,MATCH($B226,Base_Dados!$B:$B,0))=0,0,
MAX(0, MIN(AW$1,
((INDEX(Base_Dados!AW:AW,MATCH($B226,Base_Dados!$B:$B,0))-MIN(Base_Dados!AW$5:AW$98)) /
(IF(MAX(Base_Dados!AW$5:AW$98)-MIN(Base_Dados!AW$5:AW$98)=0,1,MAX(Base_Dados!AW$5:AW$98)-MIN(Base_Dados!AW$5:AW$98)))) * AW$1)))</f>
        <v>0</v>
      </c>
      <c r="AX226" s="106">
        <f>IF(INDEX(Base_Dados!AX:AX,MATCH($B226,Base_Dados!$B:$B,0))=0,0,
MAX(0, MIN(AX$1,
((INDEX(Base_Dados!AX:AX,MATCH($B226,Base_Dados!$B:$B,0))-MIN(Base_Dados!AX$5:AX$98)) /
(IF(MAX(Base_Dados!AX$5:AX$98)-MIN(Base_Dados!AX$5:AX$98)=0,1,MAX(Base_Dados!AX$5:AX$98)-MIN(Base_Dados!AX$5:AX$98)))) * AX$1)))</f>
        <v>0</v>
      </c>
      <c r="AY226" s="106">
        <f>IF(INDEX(Base_Dados!AY:AY,MATCH($B226,Base_Dados!$B:$B,0))=0,0,
MAX(0, MIN(AY$1,
((INDEX(Base_Dados!AY:AY,MATCH($B226,Base_Dados!$B:$B,0))-MIN(Base_Dados!AY$5:AY$98)) /
(IF(MAX(Base_Dados!AY$5:AY$98)-MIN(Base_Dados!AY$5:AY$98)=0,1,MAX(Base_Dados!AY$5:AY$98)-MIN(Base_Dados!AY$5:AY$98)))) * AY$1)))</f>
        <v>0</v>
      </c>
      <c r="AZ226" s="106">
        <f>IF(INDEX(Base_Dados!AZ:AZ,MATCH($B226,Base_Dados!$B:$B,0))=0,0,
MAX(0, MIN(AZ$1,
((INDEX(Base_Dados!AZ:AZ,MATCH($B226,Base_Dados!$B:$B,0))-MIN(Base_Dados!AZ$5:AZ$98)) /
(IF(MAX(Base_Dados!AZ$5:AZ$98)-MIN(Base_Dados!AZ$5:AZ$98)=0,1,MAX(Base_Dados!AZ$5:AZ$98)-MIN(Base_Dados!AZ$5:AZ$98)))) * AZ$1)))</f>
        <v>0</v>
      </c>
      <c r="BA226" s="106">
        <f>IF(INDEX(Base_Dados!BA:BA,MATCH($B226,Base_Dados!$B:$B,0))=0,0,
MAX(0, MIN(BA$1,
((INDEX(Base_Dados!BA:BA,MATCH($B226,Base_Dados!$B:$B,0))-MIN(Base_Dados!BA$5:BA$98)) /
(IF(MAX(Base_Dados!BA$5:BA$98)-MIN(Base_Dados!BA$5:BA$98)=0,1,MAX(Base_Dados!BA$5:BA$98)-MIN(Base_Dados!BA$5:BA$98)))) * BA$1)))</f>
        <v>1.571970958502631E-2</v>
      </c>
      <c r="BB226" s="106">
        <f>IF(INDEX(Base_Dados!BB:BB,MATCH($B226,Base_Dados!$B:$B,0))=0,0,
MAX(0, MIN(BB$1,
((INDEX(Base_Dados!BB:BB,MATCH($B226,Base_Dados!$B:$B,0))-MIN(Base_Dados!BB$5:BB$98)) /
(IF(MAX(Base_Dados!BB$5:BB$98)-MIN(Base_Dados!BB$5:BB$98)=0,1,MAX(Base_Dados!BB$5:BB$98)-MIN(Base_Dados!BB$5:BB$98)))) * BB$1)))</f>
        <v>0.21549017100289478</v>
      </c>
      <c r="BC226" s="106">
        <f>IF(INDEX(Base_Dados!BC:BC,MATCH($B226,Base_Dados!$B:$B,0))=0,0,
MAX(0, MIN(BC$1,
((INDEX(Base_Dados!BC:BC,MATCH($B226,Base_Dados!$B:$B,0))-MIN(Base_Dados!BC$5:BC$98)) /
(IF(MAX(Base_Dados!BC$5:BC$98)-MIN(Base_Dados!BC$5:BC$98)=0,1,MAX(Base_Dados!BC$5:BC$98)-MIN(Base_Dados!BC$5:BC$98)))) * BC$1)))</f>
        <v>5.1171559385941286E-3</v>
      </c>
      <c r="BD226" s="106">
        <f>IF(INDEX(Base_Dados!BD:BD,MATCH($B226,Base_Dados!$B:$B,0))=0,0,
MAX(0, MIN(BD$1,
((INDEX(Base_Dados!BD:BD,MATCH($B226,Base_Dados!$B:$B,0))-MIN(Base_Dados!BD$5:BD$98)) /
(IF(MAX(Base_Dados!BD$5:BD$98)-MIN(Base_Dados!BD$5:BD$98)=0,1,MAX(Base_Dados!BD$5:BD$98)-MIN(Base_Dados!BD$5:BD$98)))) * BD$1)))</f>
        <v>8.7944048196108311E-3</v>
      </c>
      <c r="BE226" s="106">
        <f>IF(INDEX(Base_Dados!BE:BE,MATCH($B226,Base_Dados!$B:$B,0))=0,0,
MAX(0, MIN(BE$1,
((INDEX(Base_Dados!BE:BE,MATCH($B226,Base_Dados!$B:$B,0))-MIN(Base_Dados!BE$5:BE$98)) /
(IF(MAX(Base_Dados!BE$5:BE$98)-MIN(Base_Dados!BE$5:BE$98)=0,1,MAX(Base_Dados!BE$5:BE$98)-MIN(Base_Dados!BE$5:BE$98)))) * BE$1)))</f>
        <v>3.4621174109382841E-2</v>
      </c>
      <c r="BF226" s="106">
        <f>IF(INDEX(Base_Dados!BF:BF,MATCH($B226,Base_Dados!$B:$B,0))=0,0,
MAX(0, MIN(BF$1,
((INDEX(Base_Dados!BF:BF,MATCH($B226,Base_Dados!$B:$B,0))-MIN(Base_Dados!BF$5:BF$98)) /
(IF(MAX(Base_Dados!BF$5:BF$98)-MIN(Base_Dados!BF$5:BF$98)=0,1,MAX(Base_Dados!BF$5:BF$98)-MIN(Base_Dados!BF$5:BF$98)))) * BF$1)))</f>
        <v>0</v>
      </c>
      <c r="BG226" s="106">
        <f>IF(INDEX(Base_Dados!BG:BG,MATCH($B226,Base_Dados!$B:$B,0))=0,0,
MAX(0, MIN(BG$1,
((INDEX(Base_Dados!BG:BG,MATCH($B226,Base_Dados!$B:$B,0))-MIN(Base_Dados!BG$5:BG$98)) /
(IF(MAX(Base_Dados!BG$5:BG$98)-MIN(Base_Dados!BG$5:BG$98)=0,1,MAX(Base_Dados!BG$5:BG$98)-MIN(Base_Dados!BG$5:BG$98)))) * BG$1)))</f>
        <v>0</v>
      </c>
      <c r="BH226" s="106">
        <f>IF(INDEX(Base_Dados!BH:BH,MATCH($B226,Base_Dados!$B:$B,0))=0,0,
MAX(0, MIN(BH$1,
((INDEX(Base_Dados!BH:BH,MATCH($B226,Base_Dados!$B:$B,0))-MIN(Base_Dados!BH$5:BH$98)) /
(IF(MAX(Base_Dados!BH$5:BH$98)-MIN(Base_Dados!BH$5:BH$98)=0,1,MAX(Base_Dados!BH$5:BH$98)-MIN(Base_Dados!BH$5:BH$98)))) * BH$1)))</f>
        <v>1.098901098901099E-2</v>
      </c>
      <c r="BI226" s="106">
        <f>IF(INDEX(Base_Dados!BI:BI,MATCH($B226,Base_Dados!$B:$B,0))=0,0,
MAX(0, MIN(BI$1,
((INDEX(Base_Dados!BI:BI,MATCH($B226,Base_Dados!$B:$B,0))-MIN(Base_Dados!BI$5:BI$98)) /
(IF(MAX(Base_Dados!BI$5:BI$98)-MIN(Base_Dados!BI$5:BI$98)=0,1,MAX(Base_Dados!BI$5:BI$98)-MIN(Base_Dados!BI$5:BI$98)))) * BI$1)))</f>
        <v>2.8081123244929798E-2</v>
      </c>
      <c r="BJ226" s="106">
        <f>IF(INDEX(Base_Dados!BJ:BJ,MATCH($B226,Base_Dados!$B:$B,0))=0,0,
MAX(0, MIN(BJ$1,
((INDEX(Base_Dados!BJ:BJ,MATCH($B226,Base_Dados!$B:$B,0))-MIN(Base_Dados!BJ$5:BJ$98)) /
(IF(MAX(Base_Dados!BJ$5:BJ$98)-MIN(Base_Dados!BJ$5:BJ$98)=0,1,MAX(Base_Dados!BJ$5:BJ$98)-MIN(Base_Dados!BJ$5:BJ$98)))) * BJ$1)))</f>
        <v>0</v>
      </c>
      <c r="BK226" s="106">
        <f>IF(INDEX(Base_Dados!BK:BK,MATCH($B226,Base_Dados!$B:$B,0))=0,0,
MAX(0, MIN(BK$1,
((INDEX(Base_Dados!BK:BK,MATCH($B226,Base_Dados!$B:$B,0))-MIN(Base_Dados!BK$5:BK$98)) /
(IF(MAX(Base_Dados!BK$5:BK$98)-MIN(Base_Dados!BK$5:BK$98)=0,1,MAX(Base_Dados!BK$5:BK$98)-MIN(Base_Dados!BK$5:BK$98)))) * BK$1)))</f>
        <v>0</v>
      </c>
      <c r="BL226" s="106">
        <f>IF(INDEX(Base_Dados!BL:BL,MATCH($B226,Base_Dados!$B:$B,0))=0,0,
MAX(0, MIN(BL$1,
((INDEX(Base_Dados!BL:BL,MATCH($B226,Base_Dados!$B:$B,0))-MIN(Base_Dados!BL$5:BL$98)) /
(IF(MAX(Base_Dados!BL$5:BL$98)-MIN(Base_Dados!BL$5:BL$98)=0,1,MAX(Base_Dados!BL$5:BL$98)-MIN(Base_Dados!BL$5:BL$98)))) * BL$1)))</f>
        <v>1.6286644951140065E-2</v>
      </c>
      <c r="BM226" s="106">
        <f>IF(INDEX(Base_Dados!BM:BM,MATCH($B226,Base_Dados!$B:$B,0))=0,0,
MAX(0, MIN(BM$1,
((INDEX(Base_Dados!BM:BM,MATCH($B226,Base_Dados!$B:$B,0))-MIN(Base_Dados!BM$5:BM$98)) /
(IF(MAX(Base_Dados!BM$5:BM$98)-MIN(Base_Dados!BM$5:BM$98)=0,1,MAX(Base_Dados!BM$5:BM$98)-MIN(Base_Dados!BM$5:BM$98)))) * BM$1)))</f>
        <v>0.61382619513062142</v>
      </c>
      <c r="BN226" s="106">
        <f>IF(INDEX(Base_Dados!BN:BN,MATCH($B226,Base_Dados!$B:$B,0))=0,0,
MAX(0, MIN(BN$1,
((INDEX(Base_Dados!BN:BN,MATCH($B226,Base_Dados!$B:$B,0))-MIN(Base_Dados!BN$5:BN$98)) /
(IF(MAX(Base_Dados!BN$5:BN$98)-MIN(Base_Dados!BN$5:BN$98)=0,1,MAX(Base_Dados!BN$5:BN$98)-MIN(Base_Dados!BN$5:BN$98)))) * BN$1)))</f>
        <v>0.38773775839756414</v>
      </c>
      <c r="BO226" s="106">
        <f>IF(INDEX(Base_Dados!BO:BO,MATCH($B226,Base_Dados!$B:$B,0))=0,0,
MAX(0, MIN(BO$1,
((INDEX(Base_Dados!BO:BO,MATCH($B226,Base_Dados!$B:$B,0))-MIN(Base_Dados!BO$5:BO$98)) /
(IF(MAX(Base_Dados!BO$5:BO$98)-MIN(Base_Dados!BO$5:BO$98)=0,1,MAX(Base_Dados!BO$5:BO$98)-MIN(Base_Dados!BO$5:BO$98)))) * BO$1)))</f>
        <v>7.7586206896551727E-2</v>
      </c>
      <c r="BP226" s="106">
        <f t="shared" si="12"/>
        <v>7.5154173687844281</v>
      </c>
      <c r="BQ226" s="111">
        <f t="shared" si="13"/>
        <v>0.34968476746258703</v>
      </c>
      <c r="BR226" s="112">
        <f t="shared" si="14"/>
        <v>3.517645398456376E-2</v>
      </c>
      <c r="BS226" s="113">
        <f t="shared" si="15"/>
        <v>7.4802409147998645</v>
      </c>
    </row>
    <row r="227" spans="1:71">
      <c r="A227" s="21">
        <v>29003</v>
      </c>
      <c r="B227" s="21" t="s">
        <v>190</v>
      </c>
      <c r="C227" s="21" t="s">
        <v>164</v>
      </c>
      <c r="D227" s="105">
        <f>IF(INDEX(Base_Dados!D:D,MATCH($B227,Base_Dados!$B:$B,0))=0,0,
MAX(0, MIN(D$1,
((INDEX(Base_Dados!D:D,MATCH($B227,Base_Dados!$B:$B,0))-MIN(Base_Dados!D$5:D$98)) /
(IF(MAX(Base_Dados!D$5:D$98)-MIN(Base_Dados!D$5:D$98)=0,1,MAX(Base_Dados!D$5:D$98)-MIN(Base_Dados!D$5:D$98)))) * D$1)))</f>
        <v>0.35277694129809523</v>
      </c>
      <c r="E227" s="106">
        <f>IF(INDEX(Base_Dados!E:E,MATCH($B227,Base_Dados!$B:$B,0))=0,0,
MAX(0, MIN(E$1,
((INDEX(Base_Dados!E:E,MATCH($B227,Base_Dados!$B:$B,0))-MIN(Base_Dados!E$5:E$98)) /
(IF(MAX(Base_Dados!E$5:E$98)-MIN(Base_Dados!E$5:E$98)=0,1,MAX(Base_Dados!E$5:E$98)-MIN(Base_Dados!E$5:E$98)))) * E$1)))</f>
        <v>0.10241145851389968</v>
      </c>
      <c r="F227" s="106">
        <f>IF(INDEX(Base_Dados!F:F,MATCH($B227,Base_Dados!$B:$B,0))=0,0,
MAX(0, MIN(F$1,
((INDEX(Base_Dados!F:F,MATCH($B227,Base_Dados!$B:$B,0))-MIN(Base_Dados!F$5:F$98)) /
(IF(MAX(Base_Dados!F$5:F$98)-MIN(Base_Dados!F$5:F$98)=0,1,MAX(Base_Dados!F$5:F$98)-MIN(Base_Dados!F$5:F$98)))) * F$1)))</f>
        <v>9.8256286248653957E-2</v>
      </c>
      <c r="G227" s="106">
        <f>IF(INDEX(Base_Dados!G:G,MATCH($B227,Base_Dados!$B:$B,0))=0,0,
MAX(0, MIN(G$1,
((INDEX(Base_Dados!G:G,MATCH($B227,Base_Dados!$B:$B,0))-MIN(Base_Dados!G$5:G$98)) /
(IF(MAX(Base_Dados!G$5:G$98)-MIN(Base_Dados!G$5:G$98)=0,1,MAX(Base_Dados!G$5:G$98)-MIN(Base_Dados!G$5:G$98)))) * G$1)))</f>
        <v>9.7259062776304153E-2</v>
      </c>
      <c r="H227" s="106">
        <f>IF(INDEX(Base_Dados!H:H,MATCH($B227,Base_Dados!$B:$B,0))=0,0,
MAX(0, MIN(H$1,
((INDEX(Base_Dados!H:H,MATCH($B227,Base_Dados!$B:$B,0))-MIN(Base_Dados!H$5:H$98)) /
(IF(MAX(Base_Dados!H$5:H$98)-MIN(Base_Dados!H$5:H$98)=0,1,MAX(Base_Dados!H$5:H$98)-MIN(Base_Dados!H$5:H$98)))) * H$1)))</f>
        <v>9.8329569086965274E-2</v>
      </c>
      <c r="I227" s="106">
        <f>IF(INDEX(Base_Dados!I:I,MATCH($B227,Base_Dados!$B:$B,0))=0,0,
MAX(0, MIN(I$1,
((INDEX(Base_Dados!I:I,MATCH($B227,Base_Dados!$B:$B,0))-MIN(Base_Dados!I$5:I$98)) /
(IF(MAX(Base_Dados!I$5:I$98)-MIN(Base_Dados!I$5:I$98)=0,1,MAX(Base_Dados!I$5:I$98)-MIN(Base_Dados!I$5:I$98)))) * I$1)))</f>
        <v>0.10933052210487124</v>
      </c>
      <c r="J227" s="106">
        <f>IF(INDEX(Base_Dados!J:J,MATCH($B227,Base_Dados!$B:$B,0))=0,0,
MAX(0, MIN(J$1,
((INDEX(Base_Dados!J:J,MATCH($B227,Base_Dados!$B:$B,0))-MIN(Base_Dados!J$5:J$98)) /
(IF(MAX(Base_Dados!J$5:J$98)-MIN(Base_Dados!J$5:J$98)=0,1,MAX(Base_Dados!J$5:J$98)-MIN(Base_Dados!J$5:J$98)))) * J$1)))</f>
        <v>0.12238479975720905</v>
      </c>
      <c r="K227" s="106">
        <f>IF(INDEX(Base_Dados!K:K,MATCH($B227,Base_Dados!$B:$B,0))=0,0,
MAX(0, MIN(K$1,
((INDEX(Base_Dados!K:K,MATCH($B227,Base_Dados!$B:$B,0))-MIN(Base_Dados!K$5:K$98)) /
(IF(MAX(Base_Dados!K$5:K$98)-MIN(Base_Dados!K$5:K$98)=0,1,MAX(Base_Dados!K$5:K$98)-MIN(Base_Dados!K$5:K$98)))) * K$1)))</f>
        <v>0.12616279069767442</v>
      </c>
      <c r="L227" s="106">
        <f>IF(INDEX(Base_Dados!L:L,MATCH($B227,Base_Dados!$B:$B,0))=0,0,
MAX(0, MIN(L$1,
((INDEX(Base_Dados!L:L,MATCH($B227,Base_Dados!$B:$B,0))-MIN(Base_Dados!L$5:L$98)) /
(IF(MAX(Base_Dados!L$5:L$98)-MIN(Base_Dados!L$5:L$98)=0,1,MAX(Base_Dados!L$5:L$98)-MIN(Base_Dados!L$5:L$98)))) * L$1)))</f>
        <v>0.14635495494111231</v>
      </c>
      <c r="M227" s="106">
        <f>IF(INDEX(Base_Dados!M:M,MATCH($B227,Base_Dados!$B:$B,0))=0,0,
MAX(0, MIN(M$1,
((INDEX(Base_Dados!M:M,MATCH($B227,Base_Dados!$B:$B,0))-MIN(Base_Dados!M$5:M$98)) /
(IF(MAX(Base_Dados!M$5:M$98)-MIN(Base_Dados!M$5:M$98)=0,1,MAX(Base_Dados!M$5:M$98)-MIN(Base_Dados!M$5:M$98)))) * M$1)))</f>
        <v>0.16114285714285714</v>
      </c>
      <c r="N227" s="106">
        <f>IF(INDEX(Base_Dados!N:N,MATCH($B227,Base_Dados!$B:$B,0))=0,0,
MAX(0, MIN(N$1,
((INDEX(Base_Dados!N:N,MATCH($B227,Base_Dados!$B:$B,0))-MIN(Base_Dados!N$5:N$98)) /
(IF(MAX(Base_Dados!N$5:N$98)-MIN(Base_Dados!N$5:N$98)=0,1,MAX(Base_Dados!N$5:N$98)-MIN(Base_Dados!N$5:N$98)))) * N$1)))</f>
        <v>0.2063914622747548</v>
      </c>
      <c r="O227" s="106">
        <f>IF(INDEX(Base_Dados!O:O,MATCH($B227,Base_Dados!$B:$B,0))=0,0,
MAX(0, MIN(O$1,
((INDEX(Base_Dados!O:O,MATCH($B227,Base_Dados!$B:$B,0))-MIN(Base_Dados!O$5:O$98)) /
(IF(MAX(Base_Dados!O$5:O$98)-MIN(Base_Dados!O$5:O$98)=0,1,MAX(Base_Dados!O$5:O$98)-MIN(Base_Dados!O$5:O$98)))) * O$1)))</f>
        <v>0.26612408718434694</v>
      </c>
      <c r="P227" s="106">
        <f>IF(INDEX(Base_Dados!P:P,MATCH($B227,Base_Dados!$B:$B,0))=0,0,
MAX(0, MIN(P$1,
((INDEX(Base_Dados!P:P,MATCH($B227,Base_Dados!$B:$B,0))-MIN(Base_Dados!P$5:P$98)) /
(IF(MAX(Base_Dados!P$5:P$98)-MIN(Base_Dados!P$5:P$98)=0,1,MAX(Base_Dados!P$5:P$98)-MIN(Base_Dados!P$5:P$98)))) * P$1)))</f>
        <v>7.9553269071256233E-2</v>
      </c>
      <c r="Q227" s="106">
        <f>IF(INDEX(Base_Dados!Q:Q,MATCH($B227,Base_Dados!$B:$B,0))=0,0,
MAX(0, MIN(Q$1,
((INDEX(Base_Dados!Q:Q,MATCH($B227,Base_Dados!$B:$B,0))-MIN(Base_Dados!Q$5:Q$98)) /
(IF(MAX(Base_Dados!Q$5:Q$98)-MIN(Base_Dados!Q$5:Q$98)=0,1,MAX(Base_Dados!Q$5:Q$98)-MIN(Base_Dados!Q$5:Q$98)))) * Q$1)))</f>
        <v>4.5811173713864457E-2</v>
      </c>
      <c r="R227" s="106">
        <f>IF(INDEX(Base_Dados!R:R,MATCH($B227,Base_Dados!$B:$B,0))=0,0,
MAX(0, MIN(R$1,
((INDEX(Base_Dados!R:R,MATCH($B227,Base_Dados!$B:$B,0))-MIN(Base_Dados!R$5:R$98)) /
(IF(MAX(Base_Dados!R$5:R$98)-MIN(Base_Dados!R$5:R$98)=0,1,MAX(Base_Dados!R$5:R$98)-MIN(Base_Dados!R$5:R$98)))) * R$1)))</f>
        <v>2.9937003863910631E-2</v>
      </c>
      <c r="S227" s="106">
        <f>IF(INDEX(Base_Dados!S:S,MATCH($B227,Base_Dados!$B:$B,0))=0,0,
MAX(0, MIN(S$1,
((INDEX(Base_Dados!S:S,MATCH($B227,Base_Dados!$B:$B,0))-MIN(Base_Dados!S$5:S$98)) /
(IF(MAX(Base_Dados!S$5:S$98)-MIN(Base_Dados!S$5:S$98)=0,1,MAX(Base_Dados!S$5:S$98)-MIN(Base_Dados!S$5:S$98)))) * S$1)))</f>
        <v>6.5872837564592224E-2</v>
      </c>
      <c r="T227" s="106">
        <f>IF(INDEX(Base_Dados!T:T,MATCH($B227,Base_Dados!$B:$B,0))=0,0,
MAX(0, MIN(T$1,
((INDEX(Base_Dados!T:T,MATCH($B227,Base_Dados!$B:$B,0))-MIN(Base_Dados!T$5:T$98)) /
(IF(MAX(Base_Dados!T$5:T$98)-MIN(Base_Dados!T$5:T$98)=0,1,MAX(Base_Dados!T$5:T$98)-MIN(Base_Dados!T$5:T$98)))) * T$1)))</f>
        <v>0.70352729125265734</v>
      </c>
      <c r="U227" s="106">
        <f>IF(INDEX(Base_Dados!U:U,MATCH($B227,Base_Dados!$B:$B,0))=0,0,
MAX(0, MIN(U$1,
((INDEX(Base_Dados!U:U,MATCH($B227,Base_Dados!$B:$B,0))-MIN(Base_Dados!U$5:U$98)) /
(IF(MAX(Base_Dados!U$5:U$98)-MIN(Base_Dados!U$5:U$98)=0,1,MAX(Base_Dados!U$5:U$98)-MIN(Base_Dados!U$5:U$98)))) * U$1)))</f>
        <v>1.0635196102469988</v>
      </c>
      <c r="V227" s="106">
        <f>IF(INDEX(Base_Dados!V:V,MATCH($B227,Base_Dados!$B:$B,0))=0,0,
MAX(0, MIN(V$1,
((INDEX(Base_Dados!V:V,MATCH($B227,Base_Dados!$B:$B,0))-MIN(Base_Dados!V$5:V$98)) /
(IF(MAX(Base_Dados!V$5:V$98)-MIN(Base_Dados!V$5:V$98)=0,1,MAX(Base_Dados!V$5:V$98)-MIN(Base_Dados!V$5:V$98)))) * V$1)))</f>
        <v>1.6400342126342372E-2</v>
      </c>
      <c r="W227" s="106">
        <f>IF(INDEX(Base_Dados!W:W,MATCH($B227,Base_Dados!$B:$B,0))=0,0,
MAX(0, MIN(W$1,
((INDEX(Base_Dados!W:W,MATCH($B227,Base_Dados!$B:$B,0))-MIN(Base_Dados!W$5:W$98)) /
(IF(MAX(Base_Dados!W$5:W$98)-MIN(Base_Dados!W$5:W$98)=0,1,MAX(Base_Dados!W$5:W$98)-MIN(Base_Dados!W$5:W$98)))) * W$1)))</f>
        <v>2.8099207748061525</v>
      </c>
      <c r="X227" s="106">
        <f>IF(INDEX(Base_Dados!X:X,MATCH($B227,Base_Dados!$B:$B,0))=0,0,
MAX(0, MIN(X$1,
((INDEX(Base_Dados!X:X,MATCH($B227,Base_Dados!$B:$B,0))-MIN(Base_Dados!X$5:X$98)) /
(IF(MAX(Base_Dados!X$5:X$98)-MIN(Base_Dados!X$5:X$98)=0,1,MAX(Base_Dados!X$5:X$98)-MIN(Base_Dados!X$5:X$98)))) * X$1)))</f>
        <v>0</v>
      </c>
      <c r="Y227" s="106">
        <f>IF(INDEX(Base_Dados!Y:Y,MATCH($B227,Base_Dados!$B:$B,0))=0,0,
MAX(0, MIN(Y$1,
((INDEX(Base_Dados!Y:Y,MATCH($B227,Base_Dados!$B:$B,0))-MIN(Base_Dados!Y$5:Y$98)) /
(IF(MAX(Base_Dados!Y$5:Y$98)-MIN(Base_Dados!Y$5:Y$98)=0,1,MAX(Base_Dados!Y$5:Y$98)-MIN(Base_Dados!Y$5:Y$98)))) * Y$1)))</f>
        <v>0</v>
      </c>
      <c r="Z227" s="106">
        <f>IF(INDEX(Base_Dados!Z:Z,MATCH($B227,Base_Dados!$B:$B,0))=0,0,
MAX(0, MIN(Z$1,
((INDEX(Base_Dados!Z:Z,MATCH($B227,Base_Dados!$B:$B,0))-MIN(Base_Dados!Z$5:Z$98)) /
(IF(MAX(Base_Dados!Z$5:Z$98)-MIN(Base_Dados!Z$5:Z$98)=0,1,MAX(Base_Dados!Z$5:Z$98)-MIN(Base_Dados!Z$5:Z$98)))) * Z$1)))</f>
        <v>0</v>
      </c>
      <c r="AA227" s="106">
        <f>IF(INDEX(Base_Dados!AA:AA,MATCH($B227,Base_Dados!$B:$B,0))=0,0,
MAX(0, MIN(AA$1,
((INDEX(Base_Dados!AA:AA,MATCH($B227,Base_Dados!$B:$B,0))-MIN(Base_Dados!AA$5:AA$98)) /
(IF(MAX(Base_Dados!AA$5:AA$98)-MIN(Base_Dados!AA$5:AA$98)=0,1,MAX(Base_Dados!AA$5:AA$98)-MIN(Base_Dados!AA$5:AA$98)))) * AA$1)))</f>
        <v>0</v>
      </c>
      <c r="AB227" s="106">
        <f>IF(INDEX(Base_Dados!AB:AB,MATCH($B227,Base_Dados!$B:$B,0))=0,0,
MAX(0, MIN(AB$1,
((INDEX(Base_Dados!AB:AB,MATCH($B227,Base_Dados!$B:$B,0))-MIN(Base_Dados!AB$5:AB$98)) /
(IF(MAX(Base_Dados!AB$5:AB$98)-MIN(Base_Dados!AB$5:AB$98)=0,1,MAX(Base_Dados!AB$5:AB$98)-MIN(Base_Dados!AB$5:AB$98)))) * AB$1)))</f>
        <v>5.4645664359753231E-2</v>
      </c>
      <c r="AC227" s="106">
        <f>IF(INDEX(Base_Dados!AC:AC,MATCH($B227,Base_Dados!$B:$B,0))=0,0,
MAX(0, MIN(AC$1,
((INDEX(Base_Dados!AC:AC,MATCH($B227,Base_Dados!$B:$B,0))-MIN(Base_Dados!AC$5:AC$98)) /
(IF(MAX(Base_Dados!AC$5:AC$98)-MIN(Base_Dados!AC$5:AC$98)=0,1,MAX(Base_Dados!AC$5:AC$98)-MIN(Base_Dados!AC$5:AC$98)))) * AC$1)))</f>
        <v>6.1825496242050491E-2</v>
      </c>
      <c r="AD227" s="106">
        <f>IF(INDEX(Base_Dados!AD:AD,MATCH($B227,Base_Dados!$B:$B,0))=0,0,
MAX(0, MIN(AD$1,
((INDEX(Base_Dados!AD:AD,MATCH($B227,Base_Dados!$B:$B,0))-MIN(Base_Dados!AD$5:AD$98)) /
(IF(MAX(Base_Dados!AD$5:AD$98)-MIN(Base_Dados!AD$5:AD$98)=0,1,MAX(Base_Dados!AD$5:AD$98)-MIN(Base_Dados!AD$5:AD$98)))) * AD$1)))</f>
        <v>3.6340777991421387E-2</v>
      </c>
      <c r="AE227" s="106">
        <f>IF(INDEX(Base_Dados!AE:AE,MATCH($B227,Base_Dados!$B:$B,0))=0,0,
MAX(0, MIN(AE$1,
((INDEX(Base_Dados!AE:AE,MATCH($B227,Base_Dados!$B:$B,0))-MIN(Base_Dados!AE$5:AE$98)) /
(IF(MAX(Base_Dados!AE$5:AE$98)-MIN(Base_Dados!AE$5:AE$98)=0,1,MAX(Base_Dados!AE$5:AE$98)-MIN(Base_Dados!AE$5:AE$98)))) * AE$1)))</f>
        <v>1.3677549259312527E-2</v>
      </c>
      <c r="AF227" s="106">
        <f>IF(INDEX(Base_Dados!AF:AF,MATCH($B227,Base_Dados!$B:$B,0))=0,0,
MAX(0, MIN(AF$1,
((INDEX(Base_Dados!AF:AF,MATCH($B227,Base_Dados!$B:$B,0))-MIN(Base_Dados!AF$5:AF$98)) /
(IF(MAX(Base_Dados!AF$5:AF$98)-MIN(Base_Dados!AF$5:AF$98)=0,1,MAX(Base_Dados!AF$5:AF$98)-MIN(Base_Dados!AF$5:AF$98)))) * AF$1)))</f>
        <v>1.9859329747621019E-2</v>
      </c>
      <c r="AG227" s="106">
        <f>IF(INDEX(Base_Dados!AG:AG,MATCH($B227,Base_Dados!$B:$B,0))=0,0,
MAX(0, MIN(AG$1,
((INDEX(Base_Dados!AG:AG,MATCH($B227,Base_Dados!$B:$B,0))-MIN(Base_Dados!AG$5:AG$98)) /
(IF(MAX(Base_Dados!AG$5:AG$98)-MIN(Base_Dados!AG$5:AG$98)=0,1,MAX(Base_Dados!AG$5:AG$98)-MIN(Base_Dados!AG$5:AG$98)))) * AG$1)))</f>
        <v>4.5811173713864457E-2</v>
      </c>
      <c r="AH227" s="106">
        <f>IF(INDEX(Base_Dados!AH:AH,MATCH($B227,Base_Dados!$B:$B,0))=0,0,
MAX(0, MIN(AH$1,
((INDEX(Base_Dados!AH:AH,MATCH($B227,Base_Dados!$B:$B,0))-MIN(Base_Dados!AH$5:AH$98)) /
(IF(MAX(Base_Dados!AH$5:AH$98)-MIN(Base_Dados!AH$5:AH$98)=0,1,MAX(Base_Dados!AH$5:AH$98)-MIN(Base_Dados!AH$5:AH$98)))) * AH$1)))</f>
        <v>1.0828239697370348</v>
      </c>
      <c r="AI227" s="106">
        <f>IF(INDEX(Base_Dados!AI:AI,MATCH($B227,Base_Dados!$B:$B,0))=0,0,
MAX(0, MIN(AI$1,
((INDEX(Base_Dados!AI:AI,MATCH($B227,Base_Dados!$B:$B,0))-MIN(Base_Dados!AI$5:AI$98)) /
(IF(MAX(Base_Dados!AI$5:AI$98)-MIN(Base_Dados!AI$5:AI$98)=0,1,MAX(Base_Dados!AI$5:AI$98)-MIN(Base_Dados!AI$5:AI$98)))) * AI$1)))</f>
        <v>0.17857142857142858</v>
      </c>
      <c r="AJ227" s="106">
        <f>IF(INDEX(Base_Dados!AJ:AJ,MATCH($B227,Base_Dados!$B:$B,0))=0,0,
MAX(0, MIN(AJ$1,
((INDEX(Base_Dados!AJ:AJ,MATCH($B227,Base_Dados!$B:$B,0))-MIN(Base_Dados!AJ$5:AJ$98)) /
(IF(MAX(Base_Dados!AJ$5:AJ$98)-MIN(Base_Dados!AJ$5:AJ$98)=0,1,MAX(Base_Dados!AJ$5:AJ$98)-MIN(Base_Dados!AJ$5:AJ$98)))) * AJ$1)))</f>
        <v>0.52380952380952384</v>
      </c>
      <c r="AK227" s="106">
        <f>IF(INDEX(Base_Dados!AK:AK,MATCH($B227,Base_Dados!$B:$B,0))=0,0,
MAX(0, MIN(AK$1,
((INDEX(Base_Dados!AK:AK,MATCH($B227,Base_Dados!$B:$B,0))-MIN(Base_Dados!AK$5:AK$98)) /
(IF(MAX(Base_Dados!AK$5:AK$98)-MIN(Base_Dados!AK$5:AK$98)=0,1,MAX(Base_Dados!AK$5:AK$98)-MIN(Base_Dados!AK$5:AK$98)))) * AK$1)))</f>
        <v>2.8735632183908046E-3</v>
      </c>
      <c r="AL227" s="106">
        <f>IF(INDEX(Base_Dados!AL:AL,MATCH($B227,Base_Dados!$B:$B,0))=0,0,
MAX(0, MIN(AL$1,
((INDEX(Base_Dados!AL:AL,MATCH($B227,Base_Dados!$B:$B,0))-MIN(Base_Dados!AL$5:AL$98)) /
(IF(MAX(Base_Dados!AL$5:AL$98)-MIN(Base_Dados!AL$5:AL$98)=0,1,MAX(Base_Dados!AL$5:AL$98)-MIN(Base_Dados!AL$5:AL$98)))) * AL$1)))</f>
        <v>0</v>
      </c>
      <c r="AM227" s="106">
        <f>IF(INDEX(Base_Dados!AM:AM,MATCH($B227,Base_Dados!$B:$B,0))=0,0,
MAX(0, MIN(AM$1,
((INDEX(Base_Dados!AM:AM,MATCH($B227,Base_Dados!$B:$B,0))-MIN(Base_Dados!AM$5:AM$98)) /
(IF(MAX(Base_Dados!AM$5:AM$98)-MIN(Base_Dados!AM$5:AM$98)=0,1,MAX(Base_Dados!AM$5:AM$98)-MIN(Base_Dados!AM$5:AM$98)))) * AM$1)))</f>
        <v>4.5572242361470741E-2</v>
      </c>
      <c r="AN227" s="106">
        <f>IF(INDEX(Base_Dados!AN:AN,MATCH($B227,Base_Dados!$B:$B,0))=0,0,
MAX(0, MIN(AN$1,
((INDEX(Base_Dados!AN:AN,MATCH($B227,Base_Dados!$B:$B,0))-MIN(Base_Dados!AN$5:AN$98)) /
(IF(MAX(Base_Dados!AN$5:AN$98)-MIN(Base_Dados!AN$5:AN$98)=0,1,MAX(Base_Dados!AN$5:AN$98)-MIN(Base_Dados!AN$5:AN$98)))) * AN$1)))</f>
        <v>0.16951270304039984</v>
      </c>
      <c r="AO227" s="106">
        <f>IF(INDEX(Base_Dados!AO:AO,MATCH($B227,Base_Dados!$B:$B,0))=0,0,
MAX(0, MIN(AO$1,
((INDEX(Base_Dados!AO:AO,MATCH($B227,Base_Dados!$B:$B,0))-MIN(Base_Dados!AO$5:AO$98)) /
(IF(MAX(Base_Dados!AO$5:AO$98)-MIN(Base_Dados!AO$5:AO$98)=0,1,MAX(Base_Dados!AO$5:AO$98)-MIN(Base_Dados!AO$5:AO$98)))) * AO$1)))</f>
        <v>0</v>
      </c>
      <c r="AP227" s="106">
        <f>IF(INDEX(Base_Dados!AP:AP,MATCH($B227,Base_Dados!$B:$B,0))=0,0,
MAX(0, MIN(AP$1,
((INDEX(Base_Dados!AP:AP,MATCH($B227,Base_Dados!$B:$B,0))-MIN(Base_Dados!AP$5:AP$98)) /
(IF(MAX(Base_Dados!AP$5:AP$98)-MIN(Base_Dados!AP$5:AP$98)=0,1,MAX(Base_Dados!AP$5:AP$98)-MIN(Base_Dados!AP$5:AP$98)))) * AP$1)))</f>
        <v>2.2935779816513763E-2</v>
      </c>
      <c r="AQ227" s="106">
        <f>IF(INDEX(Base_Dados!AQ:AQ,MATCH($B227,Base_Dados!$B:$B,0))=0,0,
MAX(0, MIN(AQ$1,
((INDEX(Base_Dados!AQ:AQ,MATCH($B227,Base_Dados!$B:$B,0))-MIN(Base_Dados!AQ$5:AQ$98)) /
(IF(MAX(Base_Dados!AQ$5:AQ$98)-MIN(Base_Dados!AQ$5:AQ$98)=0,1,MAX(Base_Dados!AQ$5:AQ$98)-MIN(Base_Dados!AQ$5:AQ$98)))) * AQ$1)))</f>
        <v>0</v>
      </c>
      <c r="AR227" s="106">
        <f>IF(INDEX(Base_Dados!AR:AR,MATCH($B227,Base_Dados!$B:$B,0))=0,0,
MAX(0, MIN(AR$1,
((INDEX(Base_Dados!AR:AR,MATCH($B227,Base_Dados!$B:$B,0))-MIN(Base_Dados!AR$5:AR$98)) /
(IF(MAX(Base_Dados!AR$5:AR$98)-MIN(Base_Dados!AR$5:AR$98)=0,1,MAX(Base_Dados!AR$5:AR$98)-MIN(Base_Dados!AR$5:AR$98)))) * AR$1)))</f>
        <v>0</v>
      </c>
      <c r="AS227" s="106">
        <f>IF(INDEX(Base_Dados!AS:AS,MATCH($B227,Base_Dados!$B:$B,0))=0,0,
MAX(0, MIN(AS$1,
((INDEX(Base_Dados!AS:AS,MATCH($B227,Base_Dados!$B:$B,0))-MIN(Base_Dados!AS$5:AS$98)) /
(IF(MAX(Base_Dados!AS$5:AS$98)-MIN(Base_Dados!AS$5:AS$98)=0,1,MAX(Base_Dados!AS$5:AS$98)-MIN(Base_Dados!AS$5:AS$98)))) * AS$1)))</f>
        <v>6.0975609756097563E-3</v>
      </c>
      <c r="AT227" s="106">
        <f>IF(INDEX(Base_Dados!AT:AT,MATCH($B227,Base_Dados!$B:$B,0))=0,0,
MAX(0, MIN(AT$1,
((INDEX(Base_Dados!AT:AT,MATCH($B227,Base_Dados!$B:$B,0))-MIN(Base_Dados!AT$5:AT$98)) /
(IF(MAX(Base_Dados!AT$5:AT$98)-MIN(Base_Dados!AT$5:AT$98)=0,1,MAX(Base_Dados!AT$5:AT$98)-MIN(Base_Dados!AT$5:AT$98)))) * AT$1)))</f>
        <v>0</v>
      </c>
      <c r="AU227" s="106">
        <f>IF(INDEX(Base_Dados!AU:AU,MATCH($B227,Base_Dados!$B:$B,0))=0,0,
MAX(0, MIN(AU$1,
((INDEX(Base_Dados!AU:AU,MATCH($B227,Base_Dados!$B:$B,0))-MIN(Base_Dados!AU$5:AU$98)) /
(IF(MAX(Base_Dados!AU$5:AU$98)-MIN(Base_Dados!AU$5:AU$98)=0,1,MAX(Base_Dados!AU$5:AU$98)-MIN(Base_Dados!AU$5:AU$98)))) * AU$1)))</f>
        <v>1.7790262172284643E-2</v>
      </c>
      <c r="AV227" s="106">
        <f>IF(INDEX(Base_Dados!AV:AV,MATCH($B227,Base_Dados!$B:$B,0))=0,0,
MAX(0, MIN(AV$1,
((INDEX(Base_Dados!AV:AV,MATCH($B227,Base_Dados!$B:$B,0))-MIN(Base_Dados!AV$5:AV$98)) /
(IF(MAX(Base_Dados!AV$5:AV$98)-MIN(Base_Dados!AV$5:AV$98)=0,1,MAX(Base_Dados!AV$5:AV$98)-MIN(Base_Dados!AV$5:AV$98)))) * AV$1)))</f>
        <v>0</v>
      </c>
      <c r="AW227" s="106">
        <f>IF(INDEX(Base_Dados!AW:AW,MATCH($B227,Base_Dados!$B:$B,0))=0,0,
MAX(0, MIN(AW$1,
((INDEX(Base_Dados!AW:AW,MATCH($B227,Base_Dados!$B:$B,0))-MIN(Base_Dados!AW$5:AW$98)) /
(IF(MAX(Base_Dados!AW$5:AW$98)-MIN(Base_Dados!AW$5:AW$98)=0,1,MAX(Base_Dados!AW$5:AW$98)-MIN(Base_Dados!AW$5:AW$98)))) * AW$1)))</f>
        <v>0</v>
      </c>
      <c r="AX227" s="106">
        <f>IF(INDEX(Base_Dados!AX:AX,MATCH($B227,Base_Dados!$B:$B,0))=0,0,
MAX(0, MIN(AX$1,
((INDEX(Base_Dados!AX:AX,MATCH($B227,Base_Dados!$B:$B,0))-MIN(Base_Dados!AX$5:AX$98)) /
(IF(MAX(Base_Dados!AX$5:AX$98)-MIN(Base_Dados!AX$5:AX$98)=0,1,MAX(Base_Dados!AX$5:AX$98)-MIN(Base_Dados!AX$5:AX$98)))) * AX$1)))</f>
        <v>7.7050691244239633E-2</v>
      </c>
      <c r="AY227" s="106">
        <f>IF(INDEX(Base_Dados!AY:AY,MATCH($B227,Base_Dados!$B:$B,0))=0,0,
MAX(0, MIN(AY$1,
((INDEX(Base_Dados!AY:AY,MATCH($B227,Base_Dados!$B:$B,0))-MIN(Base_Dados!AY$5:AY$98)) /
(IF(MAX(Base_Dados!AY$5:AY$98)-MIN(Base_Dados!AY$5:AY$98)=0,1,MAX(Base_Dados!AY$5:AY$98)-MIN(Base_Dados!AY$5:AY$98)))) * AY$1)))</f>
        <v>9.8911968348170125E-4</v>
      </c>
      <c r="AZ227" s="106">
        <f>IF(INDEX(Base_Dados!AZ:AZ,MATCH($B227,Base_Dados!$B:$B,0))=0,0,
MAX(0, MIN(AZ$1,
((INDEX(Base_Dados!AZ:AZ,MATCH($B227,Base_Dados!$B:$B,0))-MIN(Base_Dados!AZ$5:AZ$98)) /
(IF(MAX(Base_Dados!AZ$5:AZ$98)-MIN(Base_Dados!AZ$5:AZ$98)=0,1,MAX(Base_Dados!AZ$5:AZ$98)-MIN(Base_Dados!AZ$5:AZ$98)))) * AZ$1)))</f>
        <v>0.5</v>
      </c>
      <c r="BA227" s="106">
        <f>IF(INDEX(Base_Dados!BA:BA,MATCH($B227,Base_Dados!$B:$B,0))=0,0,
MAX(0, MIN(BA$1,
((INDEX(Base_Dados!BA:BA,MATCH($B227,Base_Dados!$B:$B,0))-MIN(Base_Dados!BA$5:BA$98)) /
(IF(MAX(Base_Dados!BA$5:BA$98)-MIN(Base_Dados!BA$5:BA$98)=0,1,MAX(Base_Dados!BA$5:BA$98)-MIN(Base_Dados!BA$5:BA$98)))) * BA$1)))</f>
        <v>2.8042363285152867E-2</v>
      </c>
      <c r="BB227" s="106">
        <f>IF(INDEX(Base_Dados!BB:BB,MATCH($B227,Base_Dados!$B:$B,0))=0,0,
MAX(0, MIN(BB$1,
((INDEX(Base_Dados!BB:BB,MATCH($B227,Base_Dados!$B:$B,0))-MIN(Base_Dados!BB$5:BB$98)) /
(IF(MAX(Base_Dados!BB$5:BB$98)-MIN(Base_Dados!BB$5:BB$98)=0,1,MAX(Base_Dados!BB$5:BB$98)-MIN(Base_Dados!BB$5:BB$98)))) * BB$1)))</f>
        <v>0.27907791919615194</v>
      </c>
      <c r="BC227" s="106">
        <f>IF(INDEX(Base_Dados!BC:BC,MATCH($B227,Base_Dados!$B:$B,0))=0,0,
MAX(0, MIN(BC$1,
((INDEX(Base_Dados!BC:BC,MATCH($B227,Base_Dados!$B:$B,0))-MIN(Base_Dados!BC$5:BC$98)) /
(IF(MAX(Base_Dados!BC$5:BC$98)-MIN(Base_Dados!BC$5:BC$98)=0,1,MAX(Base_Dados!BC$5:BC$98)-MIN(Base_Dados!BC$5:BC$98)))) * BC$1)))</f>
        <v>1.3466199838405602E-2</v>
      </c>
      <c r="BD227" s="106">
        <f>IF(INDEX(Base_Dados!BD:BD,MATCH($B227,Base_Dados!$B:$B,0))=0,0,
MAX(0, MIN(BD$1,
((INDEX(Base_Dados!BD:BD,MATCH($B227,Base_Dados!$B:$B,0))-MIN(Base_Dados!BD$5:BD$98)) /
(IF(MAX(Base_Dados!BD$5:BD$98)-MIN(Base_Dados!BD$5:BD$98)=0,1,MAX(Base_Dados!BD$5:BD$98)-MIN(Base_Dados!BD$5:BD$98)))) * BD$1)))</f>
        <v>1.0664081434803683E-2</v>
      </c>
      <c r="BE227" s="106">
        <f>IF(INDEX(Base_Dados!BE:BE,MATCH($B227,Base_Dados!$B:$B,0))=0,0,
MAX(0, MIN(BE$1,
((INDEX(Base_Dados!BE:BE,MATCH($B227,Base_Dados!$B:$B,0))-MIN(Base_Dados!BE$5:BE$98)) /
(IF(MAX(Base_Dados!BE$5:BE$98)-MIN(Base_Dados!BE$5:BE$98)=0,1,MAX(Base_Dados!BE$5:BE$98)-MIN(Base_Dados!BE$5:BE$98)))) * BE$1)))</f>
        <v>7.5765178123432017E-2</v>
      </c>
      <c r="BF227" s="106">
        <f>IF(INDEX(Base_Dados!BF:BF,MATCH($B227,Base_Dados!$B:$B,0))=0,0,
MAX(0, MIN(BF$1,
((INDEX(Base_Dados!BF:BF,MATCH($B227,Base_Dados!$B:$B,0))-MIN(Base_Dados!BF$5:BF$98)) /
(IF(MAX(Base_Dados!BF$5:BF$98)-MIN(Base_Dados!BF$5:BF$98)=0,1,MAX(Base_Dados!BF$5:BF$98)-MIN(Base_Dados!BF$5:BF$98)))) * BF$1)))</f>
        <v>0</v>
      </c>
      <c r="BG227" s="106">
        <f>IF(INDEX(Base_Dados!BG:BG,MATCH($B227,Base_Dados!$B:$B,0))=0,0,
MAX(0, MIN(BG$1,
((INDEX(Base_Dados!BG:BG,MATCH($B227,Base_Dados!$B:$B,0))-MIN(Base_Dados!BG$5:BG$98)) /
(IF(MAX(Base_Dados!BG$5:BG$98)-MIN(Base_Dados!BG$5:BG$98)=0,1,MAX(Base_Dados!BG$5:BG$98)-MIN(Base_Dados!BG$5:BG$98)))) * BG$1)))</f>
        <v>1.0451505016722408E-2</v>
      </c>
      <c r="BH227" s="106">
        <f>IF(INDEX(Base_Dados!BH:BH,MATCH($B227,Base_Dados!$B:$B,0))=0,0,
MAX(0, MIN(BH$1,
((INDEX(Base_Dados!BH:BH,MATCH($B227,Base_Dados!$B:$B,0))-MIN(Base_Dados!BH$5:BH$98)) /
(IF(MAX(Base_Dados!BH$5:BH$98)-MIN(Base_Dados!BH$5:BH$98)=0,1,MAX(Base_Dados!BH$5:BH$98)-MIN(Base_Dados!BH$5:BH$98)))) * BH$1)))</f>
        <v>4.3956043956043959E-2</v>
      </c>
      <c r="BI227" s="106">
        <f>IF(INDEX(Base_Dados!BI:BI,MATCH($B227,Base_Dados!$B:$B,0))=0,0,
MAX(0, MIN(BI$1,
((INDEX(Base_Dados!BI:BI,MATCH($B227,Base_Dados!$B:$B,0))-MIN(Base_Dados!BI$5:BI$98)) /
(IF(MAX(Base_Dados!BI$5:BI$98)-MIN(Base_Dados!BI$5:BI$98)=0,1,MAX(Base_Dados!BI$5:BI$98)-MIN(Base_Dados!BI$5:BI$98)))) * BI$1)))</f>
        <v>4.6801872074882997E-2</v>
      </c>
      <c r="BJ227" s="106">
        <f>IF(INDEX(Base_Dados!BJ:BJ,MATCH($B227,Base_Dados!$B:$B,0))=0,0,
MAX(0, MIN(BJ$1,
((INDEX(Base_Dados!BJ:BJ,MATCH($B227,Base_Dados!$B:$B,0))-MIN(Base_Dados!BJ$5:BJ$98)) /
(IF(MAX(Base_Dados!BJ$5:BJ$98)-MIN(Base_Dados!BJ$5:BJ$98)=0,1,MAX(Base_Dados!BJ$5:BJ$98)-MIN(Base_Dados!BJ$5:BJ$98)))) * BJ$1)))</f>
        <v>2.1052631578947368E-2</v>
      </c>
      <c r="BK227" s="106">
        <f>IF(INDEX(Base_Dados!BK:BK,MATCH($B227,Base_Dados!$B:$B,0))=0,0,
MAX(0, MIN(BK$1,
((INDEX(Base_Dados!BK:BK,MATCH($B227,Base_Dados!$B:$B,0))-MIN(Base_Dados!BK$5:BK$98)) /
(IF(MAX(Base_Dados!BK$5:BK$98)-MIN(Base_Dados!BK$5:BK$98)=0,1,MAX(Base_Dados!BK$5:BK$98)-MIN(Base_Dados!BK$5:BK$98)))) * BK$1)))</f>
        <v>1.7857142857142856E-2</v>
      </c>
      <c r="BL227" s="106">
        <f>IF(INDEX(Base_Dados!BL:BL,MATCH($B227,Base_Dados!$B:$B,0))=0,0,
MAX(0, MIN(BL$1,
((INDEX(Base_Dados!BL:BL,MATCH($B227,Base_Dados!$B:$B,0))-MIN(Base_Dados!BL$5:BL$98)) /
(IF(MAX(Base_Dados!BL$5:BL$98)-MIN(Base_Dados!BL$5:BL$98)=0,1,MAX(Base_Dados!BL$5:BL$98)-MIN(Base_Dados!BL$5:BL$98)))) * BL$1)))</f>
        <v>4.8859934853420196E-2</v>
      </c>
      <c r="BM227" s="106">
        <f>IF(INDEX(Base_Dados!BM:BM,MATCH($B227,Base_Dados!$B:$B,0))=0,0,
MAX(0, MIN(BM$1,
((INDEX(Base_Dados!BM:BM,MATCH($B227,Base_Dados!$B:$B,0))-MIN(Base_Dados!BM$5:BM$98)) /
(IF(MAX(Base_Dados!BM$5:BM$98)-MIN(Base_Dados!BM$5:BM$98)=0,1,MAX(Base_Dados!BM$5:BM$98)-MIN(Base_Dados!BM$5:BM$98)))) * BM$1)))</f>
        <v>0.76826017416029957</v>
      </c>
      <c r="BN227" s="106">
        <f>IF(INDEX(Base_Dados!BN:BN,MATCH($B227,Base_Dados!$B:$B,0))=0,0,
MAX(0, MIN(BN$1,
((INDEX(Base_Dados!BN:BN,MATCH($B227,Base_Dados!$B:$B,0))-MIN(Base_Dados!BN$5:BN$98)) /
(IF(MAX(Base_Dados!BN$5:BN$98)-MIN(Base_Dados!BN$5:BN$98)=0,1,MAX(Base_Dados!BN$5:BN$98)-MIN(Base_Dados!BN$5:BN$98)))) * BN$1)))</f>
        <v>0.56019373081136992</v>
      </c>
      <c r="BO227" s="106">
        <f>IF(INDEX(Base_Dados!BO:BO,MATCH($B227,Base_Dados!$B:$B,0))=0,0,
MAX(0, MIN(BO$1,
((INDEX(Base_Dados!BO:BO,MATCH($B227,Base_Dados!$B:$B,0))-MIN(Base_Dados!BO$5:BO$98)) /
(IF(MAX(Base_Dados!BO$5:BO$98)-MIN(Base_Dados!BO$5:BO$98)=0,1,MAX(Base_Dados!BO$5:BO$98)-MIN(Base_Dados!BO$5:BO$98)))) * BO$1)))</f>
        <v>0.47413793103448276</v>
      </c>
      <c r="BP227" s="106">
        <f t="shared" ref="BP227:BP290" si="16">SUM(D227:BO227)</f>
        <v>11.960240638838176</v>
      </c>
      <c r="BQ227" s="111">
        <f t="shared" ref="BQ227:BQ290" si="17">STDEV(D227:BO227)</f>
        <v>0.41146324448924232</v>
      </c>
      <c r="BR227" s="112">
        <f t="shared" ref="BR227:BR290" si="18">IF(BQ227&gt;BP227,BP227,(BQ227-MIN($BQ$5:$BQ$98)))</f>
        <v>9.6954931011219048E-2</v>
      </c>
      <c r="BS227" s="113">
        <f t="shared" ref="BS227:BS290" si="19">BP227-BR227</f>
        <v>11.863285707826957</v>
      </c>
    </row>
    <row r="228" spans="1:71">
      <c r="A228" s="21">
        <v>29004</v>
      </c>
      <c r="B228" s="21" t="s">
        <v>184</v>
      </c>
      <c r="C228" s="21" t="s">
        <v>164</v>
      </c>
      <c r="D228" s="105">
        <f>IF(INDEX(Base_Dados!D:D,MATCH($B228,Base_Dados!$B:$B,0))=0,0,
MAX(0, MIN(D$1,
((INDEX(Base_Dados!D:D,MATCH($B228,Base_Dados!$B:$B,0))-MIN(Base_Dados!D$5:D$98)) /
(IF(MAX(Base_Dados!D$5:D$98)-MIN(Base_Dados!D$5:D$98)=0,1,MAX(Base_Dados!D$5:D$98)-MIN(Base_Dados!D$5:D$98)))) * D$1)))</f>
        <v>1.0382061107014338</v>
      </c>
      <c r="E228" s="106">
        <f>IF(INDEX(Base_Dados!E:E,MATCH($B228,Base_Dados!$B:$B,0))=0,0,
MAX(0, MIN(E$1,
((INDEX(Base_Dados!E:E,MATCH($B228,Base_Dados!$B:$B,0))-MIN(Base_Dados!E$5:E$98)) /
(IF(MAX(Base_Dados!E$5:E$98)-MIN(Base_Dados!E$5:E$98)=0,1,MAX(Base_Dados!E$5:E$98)-MIN(Base_Dados!E$5:E$98)))) * E$1)))</f>
        <v>0.37836472505212693</v>
      </c>
      <c r="F228" s="106">
        <f>IF(INDEX(Base_Dados!F:F,MATCH($B228,Base_Dados!$B:$B,0))=0,0,
MAX(0, MIN(F$1,
((INDEX(Base_Dados!F:F,MATCH($B228,Base_Dados!$B:$B,0))-MIN(Base_Dados!F$5:F$98)) /
(IF(MAX(Base_Dados!F$5:F$98)-MIN(Base_Dados!F$5:F$98)=0,1,MAX(Base_Dados!F$5:F$98)-MIN(Base_Dados!F$5:F$98)))) * F$1)))</f>
        <v>0.35187879016870383</v>
      </c>
      <c r="G228" s="106">
        <f>IF(INDEX(Base_Dados!G:G,MATCH($B228,Base_Dados!$B:$B,0))=0,0,
MAX(0, MIN(G$1,
((INDEX(Base_Dados!G:G,MATCH($B228,Base_Dados!$B:$B,0))-MIN(Base_Dados!G$5:G$98)) /
(IF(MAX(Base_Dados!G$5:G$98)-MIN(Base_Dados!G$5:G$98)=0,1,MAX(Base_Dados!G$5:G$98)-MIN(Base_Dados!G$5:G$98)))) * G$1)))</f>
        <v>0.35383171836373806</v>
      </c>
      <c r="H228" s="106">
        <f>IF(INDEX(Base_Dados!H:H,MATCH($B228,Base_Dados!$B:$B,0))=0,0,
MAX(0, MIN(H$1,
((INDEX(Base_Dados!H:H,MATCH($B228,Base_Dados!$B:$B,0))-MIN(Base_Dados!H$5:H$98)) /
(IF(MAX(Base_Dados!H$5:H$98)-MIN(Base_Dados!H$5:H$98)=0,1,MAX(Base_Dados!H$5:H$98)-MIN(Base_Dados!H$5:H$98)))) * H$1)))</f>
        <v>0.37297792884456271</v>
      </c>
      <c r="I228" s="106">
        <f>IF(INDEX(Base_Dados!I:I,MATCH($B228,Base_Dados!$B:$B,0))=0,0,
MAX(0, MIN(I$1,
((INDEX(Base_Dados!I:I,MATCH($B228,Base_Dados!$B:$B,0))-MIN(Base_Dados!I$5:I$98)) /
(IF(MAX(Base_Dados!I$5:I$98)-MIN(Base_Dados!I$5:I$98)=0,1,MAX(Base_Dados!I$5:I$98)-MIN(Base_Dados!I$5:I$98)))) * I$1)))</f>
        <v>0.34802373381072266</v>
      </c>
      <c r="J228" s="106">
        <f>IF(INDEX(Base_Dados!J:J,MATCH($B228,Base_Dados!$B:$B,0))=0,0,
MAX(0, MIN(J$1,
((INDEX(Base_Dados!J:J,MATCH($B228,Base_Dados!$B:$B,0))-MIN(Base_Dados!J$5:J$98)) /
(IF(MAX(Base_Dados!J$5:J$98)-MIN(Base_Dados!J$5:J$98)=0,1,MAX(Base_Dados!J$5:J$98)-MIN(Base_Dados!J$5:J$98)))) * J$1)))</f>
        <v>0.34709546989368339</v>
      </c>
      <c r="K228" s="106">
        <f>IF(INDEX(Base_Dados!K:K,MATCH($B228,Base_Dados!$B:$B,0))=0,0,
MAX(0, MIN(K$1,
((INDEX(Base_Dados!K:K,MATCH($B228,Base_Dados!$B:$B,0))-MIN(Base_Dados!K$5:K$98)) /
(IF(MAX(Base_Dados!K$5:K$98)-MIN(Base_Dados!K$5:K$98)=0,1,MAX(Base_Dados!K$5:K$98)-MIN(Base_Dados!K$5:K$98)))) * K$1)))</f>
        <v>0.3573680679785331</v>
      </c>
      <c r="L228" s="106">
        <f>IF(INDEX(Base_Dados!L:L,MATCH($B228,Base_Dados!$B:$B,0))=0,0,
MAX(0, MIN(L$1,
((INDEX(Base_Dados!L:L,MATCH($B228,Base_Dados!$B:$B,0))-MIN(Base_Dados!L$5:L$98)) /
(IF(MAX(Base_Dados!L$5:L$98)-MIN(Base_Dados!L$5:L$98)=0,1,MAX(Base_Dados!L$5:L$98)-MIN(Base_Dados!L$5:L$98)))) * L$1)))</f>
        <v>0.36221506879835286</v>
      </c>
      <c r="M228" s="106">
        <f>IF(INDEX(Base_Dados!M:M,MATCH($B228,Base_Dados!$B:$B,0))=0,0,
MAX(0, MIN(M$1,
((INDEX(Base_Dados!M:M,MATCH($B228,Base_Dados!$B:$B,0))-MIN(Base_Dados!M$5:M$98)) /
(IF(MAX(Base_Dados!M$5:M$98)-MIN(Base_Dados!M$5:M$98)=0,1,MAX(Base_Dados!M$5:M$98)-MIN(Base_Dados!M$5:M$98)))) * M$1)))</f>
        <v>0.35077551020408165</v>
      </c>
      <c r="N228" s="106">
        <f>IF(INDEX(Base_Dados!N:N,MATCH($B228,Base_Dados!$B:$B,0))=0,0,
MAX(0, MIN(N$1,
((INDEX(Base_Dados!N:N,MATCH($B228,Base_Dados!$B:$B,0))-MIN(Base_Dados!N$5:N$98)) /
(IF(MAX(Base_Dados!N$5:N$98)-MIN(Base_Dados!N$5:N$98)=0,1,MAX(Base_Dados!N$5:N$98)-MIN(Base_Dados!N$5:N$98)))) * N$1)))</f>
        <v>0.43095635300938251</v>
      </c>
      <c r="O228" s="106">
        <f>IF(INDEX(Base_Dados!O:O,MATCH($B228,Base_Dados!$B:$B,0))=0,0,
MAX(0, MIN(O$1,
((INDEX(Base_Dados!O:O,MATCH($B228,Base_Dados!$B:$B,0))-MIN(Base_Dados!O$5:O$98)) /
(IF(MAX(Base_Dados!O$5:O$98)-MIN(Base_Dados!O$5:O$98)=0,1,MAX(Base_Dados!O$5:O$98)-MIN(Base_Dados!O$5:O$98)))) * O$1)))</f>
        <v>0.49718490439823848</v>
      </c>
      <c r="P228" s="106">
        <f>IF(INDEX(Base_Dados!P:P,MATCH($B228,Base_Dados!$B:$B,0))=0,0,
MAX(0, MIN(P$1,
((INDEX(Base_Dados!P:P,MATCH($B228,Base_Dados!$B:$B,0))-MIN(Base_Dados!P$5:P$98)) /
(IF(MAX(Base_Dados!P$5:P$98)-MIN(Base_Dados!P$5:P$98)=0,1,MAX(Base_Dados!P$5:P$98)-MIN(Base_Dados!P$5:P$98)))) * P$1)))</f>
        <v>0.26809054666877774</v>
      </c>
      <c r="Q228" s="106">
        <f>IF(INDEX(Base_Dados!Q:Q,MATCH($B228,Base_Dados!$B:$B,0))=0,0,
MAX(0, MIN(Q$1,
((INDEX(Base_Dados!Q:Q,MATCH($B228,Base_Dados!$B:$B,0))-MIN(Base_Dados!Q$5:Q$98)) /
(IF(MAX(Base_Dados!Q$5:Q$98)-MIN(Base_Dados!Q$5:Q$98)=0,1,MAX(Base_Dados!Q$5:Q$98)-MIN(Base_Dados!Q$5:Q$98)))) * Q$1)))</f>
        <v>9.6493075667421407E-2</v>
      </c>
      <c r="R228" s="106">
        <f>IF(INDEX(Base_Dados!R:R,MATCH($B228,Base_Dados!$B:$B,0))=0,0,
MAX(0, MIN(R$1,
((INDEX(Base_Dados!R:R,MATCH($B228,Base_Dados!$B:$B,0))-MIN(Base_Dados!R$5:R$98)) /
(IF(MAX(Base_Dados!R$5:R$98)-MIN(Base_Dados!R$5:R$98)=0,1,MAX(Base_Dados!R$5:R$98)-MIN(Base_Dados!R$5:R$98)))) * R$1)))</f>
        <v>8.7264594842952514E-2</v>
      </c>
      <c r="S228" s="106">
        <f>IF(INDEX(Base_Dados!S:S,MATCH($B228,Base_Dados!$B:$B,0))=0,0,
MAX(0, MIN(S$1,
((INDEX(Base_Dados!S:S,MATCH($B228,Base_Dados!$B:$B,0))-MIN(Base_Dados!S$5:S$98)) /
(IF(MAX(Base_Dados!S$5:S$98)-MIN(Base_Dados!S$5:S$98)=0,1,MAX(Base_Dados!S$5:S$98)-MIN(Base_Dados!S$5:S$98)))) * S$1)))</f>
        <v>0.13192541002022018</v>
      </c>
      <c r="T228" s="106">
        <f>IF(INDEX(Base_Dados!T:T,MATCH($B228,Base_Dados!$B:$B,0))=0,0,
MAX(0, MIN(T$1,
((INDEX(Base_Dados!T:T,MATCH($B228,Base_Dados!$B:$B,0))-MIN(Base_Dados!T$5:T$98)) /
(IF(MAX(Base_Dados!T$5:T$98)-MIN(Base_Dados!T$5:T$98)=0,1,MAX(Base_Dados!T$5:T$98)-MIN(Base_Dados!T$5:T$98)))) * T$1)))</f>
        <v>0.70188557926707507</v>
      </c>
      <c r="U228" s="106">
        <f>IF(INDEX(Base_Dados!U:U,MATCH($B228,Base_Dados!$B:$B,0))=0,0,
MAX(0, MIN(U$1,
((INDEX(Base_Dados!U:U,MATCH($B228,Base_Dados!$B:$B,0))-MIN(Base_Dados!U$5:U$98)) /
(IF(MAX(Base_Dados!U$5:U$98)-MIN(Base_Dados!U$5:U$98)=0,1,MAX(Base_Dados!U$5:U$98)-MIN(Base_Dados!U$5:U$98)))) * U$1)))</f>
        <v>0.68504965311220767</v>
      </c>
      <c r="V228" s="106">
        <f>IF(INDEX(Base_Dados!V:V,MATCH($B228,Base_Dados!$B:$B,0))=0,0,
MAX(0, MIN(V$1,
((INDEX(Base_Dados!V:V,MATCH($B228,Base_Dados!$B:$B,0))-MIN(Base_Dados!V$5:V$98)) /
(IF(MAX(Base_Dados!V$5:V$98)-MIN(Base_Dados!V$5:V$98)=0,1,MAX(Base_Dados!V$5:V$98)-MIN(Base_Dados!V$5:V$98)))) * V$1)))</f>
        <v>0.25211151387889513</v>
      </c>
      <c r="W228" s="106">
        <f>IF(INDEX(Base_Dados!W:W,MATCH($B228,Base_Dados!$B:$B,0))=0,0,
MAX(0, MIN(W$1,
((INDEX(Base_Dados!W:W,MATCH($B228,Base_Dados!$B:$B,0))-MIN(Base_Dados!W$5:W$98)) /
(IF(MAX(Base_Dados!W$5:W$98)-MIN(Base_Dados!W$5:W$98)=0,1,MAX(Base_Dados!W$5:W$98)-MIN(Base_Dados!W$5:W$98)))) * W$1)))</f>
        <v>2.3901963034618525</v>
      </c>
      <c r="X228" s="106">
        <f>IF(INDEX(Base_Dados!X:X,MATCH($B228,Base_Dados!$B:$B,0))=0,0,
MAX(0, MIN(X$1,
((INDEX(Base_Dados!X:X,MATCH($B228,Base_Dados!$B:$B,0))-MIN(Base_Dados!X$5:X$98)) /
(IF(MAX(Base_Dados!X$5:X$98)-MIN(Base_Dados!X$5:X$98)=0,1,MAX(Base_Dados!X$5:X$98)-MIN(Base_Dados!X$5:X$98)))) * X$1)))</f>
        <v>0.25423728813559321</v>
      </c>
      <c r="Y228" s="106">
        <f>IF(INDEX(Base_Dados!Y:Y,MATCH($B228,Base_Dados!$B:$B,0))=0,0,
MAX(0, MIN(Y$1,
((INDEX(Base_Dados!Y:Y,MATCH($B228,Base_Dados!$B:$B,0))-MIN(Base_Dados!Y$5:Y$98)) /
(IF(MAX(Base_Dados!Y$5:Y$98)-MIN(Base_Dados!Y$5:Y$98)=0,1,MAX(Base_Dados!Y$5:Y$98)-MIN(Base_Dados!Y$5:Y$98)))) * Y$1)))</f>
        <v>0</v>
      </c>
      <c r="Z228" s="106">
        <f>IF(INDEX(Base_Dados!Z:Z,MATCH($B228,Base_Dados!$B:$B,0))=0,0,
MAX(0, MIN(Z$1,
((INDEX(Base_Dados!Z:Z,MATCH($B228,Base_Dados!$B:$B,0))-MIN(Base_Dados!Z$5:Z$98)) /
(IF(MAX(Base_Dados!Z$5:Z$98)-MIN(Base_Dados!Z$5:Z$98)=0,1,MAX(Base_Dados!Z$5:Z$98)-MIN(Base_Dados!Z$5:Z$98)))) * Z$1)))</f>
        <v>5.7142857142857148E-2</v>
      </c>
      <c r="AA228" s="106">
        <f>IF(INDEX(Base_Dados!AA:AA,MATCH($B228,Base_Dados!$B:$B,0))=0,0,
MAX(0, MIN(AA$1,
((INDEX(Base_Dados!AA:AA,MATCH($B228,Base_Dados!$B:$B,0))-MIN(Base_Dados!AA$5:AA$98)) /
(IF(MAX(Base_Dados!AA$5:AA$98)-MIN(Base_Dados!AA$5:AA$98)=0,1,MAX(Base_Dados!AA$5:AA$98)-MIN(Base_Dados!AA$5:AA$98)))) * AA$1)))</f>
        <v>0.1048951048951049</v>
      </c>
      <c r="AB228" s="106">
        <f>IF(INDEX(Base_Dados!AB:AB,MATCH($B228,Base_Dados!$B:$B,0))=0,0,
MAX(0, MIN(AB$1,
((INDEX(Base_Dados!AB:AB,MATCH($B228,Base_Dados!$B:$B,0))-MIN(Base_Dados!AB$5:AB$98)) /
(IF(MAX(Base_Dados!AB$5:AB$98)-MIN(Base_Dados!AB$5:AB$98)=0,1,MAX(Base_Dados!AB$5:AB$98)-MIN(Base_Dados!AB$5:AB$98)))) * AB$1)))</f>
        <v>0.17413270629583588</v>
      </c>
      <c r="AC228" s="106">
        <f>IF(INDEX(Base_Dados!AC:AC,MATCH($B228,Base_Dados!$B:$B,0))=0,0,
MAX(0, MIN(AC$1,
((INDEX(Base_Dados!AC:AC,MATCH($B228,Base_Dados!$B:$B,0))-MIN(Base_Dados!AC$5:AC$98)) /
(IF(MAX(Base_Dados!AC$5:AC$98)-MIN(Base_Dados!AC$5:AC$98)=0,1,MAX(Base_Dados!AC$5:AC$98)-MIN(Base_Dados!AC$5:AC$98)))) * AC$1)))</f>
        <v>0.11929682983233764</v>
      </c>
      <c r="AD228" s="106">
        <f>IF(INDEX(Base_Dados!AD:AD,MATCH($B228,Base_Dados!$B:$B,0))=0,0,
MAX(0, MIN(AD$1,
((INDEX(Base_Dados!AD:AD,MATCH($B228,Base_Dados!$B:$B,0))-MIN(Base_Dados!AD$5:AD$98)) /
(IF(MAX(Base_Dados!AD$5:AD$98)-MIN(Base_Dados!AD$5:AD$98)=0,1,MAX(Base_Dados!AD$5:AD$98)-MIN(Base_Dados!AD$5:AD$98)))) * AD$1)))</f>
        <v>8.5682591332643096E-2</v>
      </c>
      <c r="AE228" s="106">
        <f>IF(INDEX(Base_Dados!AE:AE,MATCH($B228,Base_Dados!$B:$B,0))=0,0,
MAX(0, MIN(AE$1,
((INDEX(Base_Dados!AE:AE,MATCH($B228,Base_Dados!$B:$B,0))-MIN(Base_Dados!AE$5:AE$98)) /
(IF(MAX(Base_Dados!AE$5:AE$98)-MIN(Base_Dados!AE$5:AE$98)=0,1,MAX(Base_Dados!AE$5:AE$98)-MIN(Base_Dados!AE$5:AE$98)))) * AE$1)))</f>
        <v>4.8669639004746149E-2</v>
      </c>
      <c r="AF228" s="106">
        <f>IF(INDEX(Base_Dados!AF:AF,MATCH($B228,Base_Dados!$B:$B,0))=0,0,
MAX(0, MIN(AF$1,
((INDEX(Base_Dados!AF:AF,MATCH($B228,Base_Dados!$B:$B,0))-MIN(Base_Dados!AF$5:AF$98)) /
(IF(MAX(Base_Dados!AF$5:AF$98)-MIN(Base_Dados!AF$5:AF$98)=0,1,MAX(Base_Dados!AF$5:AF$98)-MIN(Base_Dados!AF$5:AF$98)))) * AF$1)))</f>
        <v>8.1092263136119155E-2</v>
      </c>
      <c r="AG228" s="106">
        <f>IF(INDEX(Base_Dados!AG:AG,MATCH($B228,Base_Dados!$B:$B,0))=0,0,
MAX(0, MIN(AG$1,
((INDEX(Base_Dados!AG:AG,MATCH($B228,Base_Dados!$B:$B,0))-MIN(Base_Dados!AG$5:AG$98)) /
(IF(MAX(Base_Dados!AG$5:AG$98)-MIN(Base_Dados!AG$5:AG$98)=0,1,MAX(Base_Dados!AG$5:AG$98)-MIN(Base_Dados!AG$5:AG$98)))) * AG$1)))</f>
        <v>9.6493075667421407E-2</v>
      </c>
      <c r="AH228" s="106">
        <f>IF(INDEX(Base_Dados!AH:AH,MATCH($B228,Base_Dados!$B:$B,0))=0,0,
MAX(0, MIN(AH$1,
((INDEX(Base_Dados!AH:AH,MATCH($B228,Base_Dados!$B:$B,0))-MIN(Base_Dados!AH$5:AH$98)) /
(IF(MAX(Base_Dados!AH$5:AH$98)-MIN(Base_Dados!AH$5:AH$98)=0,1,MAX(Base_Dados!AH$5:AH$98)-MIN(Base_Dados!AH$5:AH$98)))) * AH$1)))</f>
        <v>1.347783076121414</v>
      </c>
      <c r="AI228" s="106">
        <f>IF(INDEX(Base_Dados!AI:AI,MATCH($B228,Base_Dados!$B:$B,0))=0,0,
MAX(0, MIN(AI$1,
((INDEX(Base_Dados!AI:AI,MATCH($B228,Base_Dados!$B:$B,0))-MIN(Base_Dados!AI$5:AI$98)) /
(IF(MAX(Base_Dados!AI$5:AI$98)-MIN(Base_Dados!AI$5:AI$98)=0,1,MAX(Base_Dados!AI$5:AI$98)-MIN(Base_Dados!AI$5:AI$98)))) * AI$1)))</f>
        <v>0.4642857142857143</v>
      </c>
      <c r="AJ228" s="106">
        <f>IF(INDEX(Base_Dados!AJ:AJ,MATCH($B228,Base_Dados!$B:$B,0))=0,0,
MAX(0, MIN(AJ$1,
((INDEX(Base_Dados!AJ:AJ,MATCH($B228,Base_Dados!$B:$B,0))-MIN(Base_Dados!AJ$5:AJ$98)) /
(IF(MAX(Base_Dados!AJ$5:AJ$98)-MIN(Base_Dados!AJ$5:AJ$98)=0,1,MAX(Base_Dados!AJ$5:AJ$98)-MIN(Base_Dados!AJ$5:AJ$98)))) * AJ$1)))</f>
        <v>0.94780219780219777</v>
      </c>
      <c r="AK228" s="106">
        <f>IF(INDEX(Base_Dados!AK:AK,MATCH($B228,Base_Dados!$B:$B,0))=0,0,
MAX(0, MIN(AK$1,
((INDEX(Base_Dados!AK:AK,MATCH($B228,Base_Dados!$B:$B,0))-MIN(Base_Dados!AK$5:AK$98)) /
(IF(MAX(Base_Dados!AK$5:AK$98)-MIN(Base_Dados!AK$5:AK$98)=0,1,MAX(Base_Dados!AK$5:AK$98)-MIN(Base_Dados!AK$5:AK$98)))) * AK$1)))</f>
        <v>2.4712643678160919E-2</v>
      </c>
      <c r="AL228" s="106">
        <f>IF(INDEX(Base_Dados!AL:AL,MATCH($B228,Base_Dados!$B:$B,0))=0,0,
MAX(0, MIN(AL$1,
((INDEX(Base_Dados!AL:AL,MATCH($B228,Base_Dados!$B:$B,0))-MIN(Base_Dados!AL$5:AL$98)) /
(IF(MAX(Base_Dados!AL$5:AL$98)-MIN(Base_Dados!AL$5:AL$98)=0,1,MAX(Base_Dados!AL$5:AL$98)-MIN(Base_Dados!AL$5:AL$98)))) * AL$1)))</f>
        <v>0.1111111111111111</v>
      </c>
      <c r="AM228" s="106">
        <f>IF(INDEX(Base_Dados!AM:AM,MATCH($B228,Base_Dados!$B:$B,0))=0,0,
MAX(0, MIN(AM$1,
((INDEX(Base_Dados!AM:AM,MATCH($B228,Base_Dados!$B:$B,0))-MIN(Base_Dados!AM$5:AM$98)) /
(IF(MAX(Base_Dados!AM$5:AM$98)-MIN(Base_Dados!AM$5:AM$98)=0,1,MAX(Base_Dados!AM$5:AM$98)-MIN(Base_Dados!AM$5:AM$98)))) * AM$1)))</f>
        <v>0.21439668565510098</v>
      </c>
      <c r="AN228" s="106">
        <f>IF(INDEX(Base_Dados!AN:AN,MATCH($B228,Base_Dados!$B:$B,0))=0,0,
MAX(0, MIN(AN$1,
((INDEX(Base_Dados!AN:AN,MATCH($B228,Base_Dados!$B:$B,0))-MIN(Base_Dados!AN$5:AN$98)) /
(IF(MAX(Base_Dados!AN$5:AN$98)-MIN(Base_Dados!AN$5:AN$98)=0,1,MAX(Base_Dados!AN$5:AN$98)-MIN(Base_Dados!AN$5:AN$98)))) * AN$1)))</f>
        <v>0.27713851498046027</v>
      </c>
      <c r="AO228" s="106">
        <f>IF(INDEX(Base_Dados!AO:AO,MATCH($B228,Base_Dados!$B:$B,0))=0,0,
MAX(0, MIN(AO$1,
((INDEX(Base_Dados!AO:AO,MATCH($B228,Base_Dados!$B:$B,0))-MIN(Base_Dados!AO$5:AO$98)) /
(IF(MAX(Base_Dados!AO$5:AO$98)-MIN(Base_Dados!AO$5:AO$98)=0,1,MAX(Base_Dados!AO$5:AO$98)-MIN(Base_Dados!AO$5:AO$98)))) * AO$1)))</f>
        <v>0</v>
      </c>
      <c r="AP228" s="106">
        <f>IF(INDEX(Base_Dados!AP:AP,MATCH($B228,Base_Dados!$B:$B,0))=0,0,
MAX(0, MIN(AP$1,
((INDEX(Base_Dados!AP:AP,MATCH($B228,Base_Dados!$B:$B,0))-MIN(Base_Dados!AP$5:AP$98)) /
(IF(MAX(Base_Dados!AP$5:AP$98)-MIN(Base_Dados!AP$5:AP$98)=0,1,MAX(Base_Dados!AP$5:AP$98)-MIN(Base_Dados!AP$5:AP$98)))) * AP$1)))</f>
        <v>2.2935779816513763E-2</v>
      </c>
      <c r="AQ228" s="106">
        <f>IF(INDEX(Base_Dados!AQ:AQ,MATCH($B228,Base_Dados!$B:$B,0))=0,0,
MAX(0, MIN(AQ$1,
((INDEX(Base_Dados!AQ:AQ,MATCH($B228,Base_Dados!$B:$B,0))-MIN(Base_Dados!AQ$5:AQ$98)) /
(IF(MAX(Base_Dados!AQ$5:AQ$98)-MIN(Base_Dados!AQ$5:AQ$98)=0,1,MAX(Base_Dados!AQ$5:AQ$98)-MIN(Base_Dados!AQ$5:AQ$98)))) * AQ$1)))</f>
        <v>0</v>
      </c>
      <c r="AR228" s="106">
        <f>IF(INDEX(Base_Dados!AR:AR,MATCH($B228,Base_Dados!$B:$B,0))=0,0,
MAX(0, MIN(AR$1,
((INDEX(Base_Dados!AR:AR,MATCH($B228,Base_Dados!$B:$B,0))-MIN(Base_Dados!AR$5:AR$98)) /
(IF(MAX(Base_Dados!AR$5:AR$98)-MIN(Base_Dados!AR$5:AR$98)=0,1,MAX(Base_Dados!AR$5:AR$98)-MIN(Base_Dados!AR$5:AR$98)))) * AR$1)))</f>
        <v>0</v>
      </c>
      <c r="AS228" s="106">
        <f>IF(INDEX(Base_Dados!AS:AS,MATCH($B228,Base_Dados!$B:$B,0))=0,0,
MAX(0, MIN(AS$1,
((INDEX(Base_Dados!AS:AS,MATCH($B228,Base_Dados!$B:$B,0))-MIN(Base_Dados!AS$5:AS$98)) /
(IF(MAX(Base_Dados!AS$5:AS$98)-MIN(Base_Dados!AS$5:AS$98)=0,1,MAX(Base_Dados!AS$5:AS$98)-MIN(Base_Dados!AS$5:AS$98)))) * AS$1)))</f>
        <v>7.926829268292683E-2</v>
      </c>
      <c r="AT228" s="106">
        <f>IF(INDEX(Base_Dados!AT:AT,MATCH($B228,Base_Dados!$B:$B,0))=0,0,
MAX(0, MIN(AT$1,
((INDEX(Base_Dados!AT:AT,MATCH($B228,Base_Dados!$B:$B,0))-MIN(Base_Dados!AT$5:AT$98)) /
(IF(MAX(Base_Dados!AT$5:AT$98)-MIN(Base_Dados!AT$5:AT$98)=0,1,MAX(Base_Dados!AT$5:AT$98)-MIN(Base_Dados!AT$5:AT$98)))) * AT$1)))</f>
        <v>0</v>
      </c>
      <c r="AU228" s="106">
        <f>IF(INDEX(Base_Dados!AU:AU,MATCH($B228,Base_Dados!$B:$B,0))=0,0,
MAX(0, MIN(AU$1,
((INDEX(Base_Dados!AU:AU,MATCH($B228,Base_Dados!$B:$B,0))-MIN(Base_Dados!AU$5:AU$98)) /
(IF(MAX(Base_Dados!AU$5:AU$98)-MIN(Base_Dados!AU$5:AU$98)=0,1,MAX(Base_Dados!AU$5:AU$98)-MIN(Base_Dados!AU$5:AU$98)))) * AU$1)))</f>
        <v>0.10018726591760299</v>
      </c>
      <c r="AV228" s="106">
        <f>IF(INDEX(Base_Dados!AV:AV,MATCH($B228,Base_Dados!$B:$B,0))=0,0,
MAX(0, MIN(AV$1,
((INDEX(Base_Dados!AV:AV,MATCH($B228,Base_Dados!$B:$B,0))-MIN(Base_Dados!AV$5:AV$98)) /
(IF(MAX(Base_Dados!AV$5:AV$98)-MIN(Base_Dados!AV$5:AV$98)=0,1,MAX(Base_Dados!AV$5:AV$98)-MIN(Base_Dados!AV$5:AV$98)))) * AV$1)))</f>
        <v>0</v>
      </c>
      <c r="AW228" s="106">
        <f>IF(INDEX(Base_Dados!AW:AW,MATCH($B228,Base_Dados!$B:$B,0))=0,0,
MAX(0, MIN(AW$1,
((INDEX(Base_Dados!AW:AW,MATCH($B228,Base_Dados!$B:$B,0))-MIN(Base_Dados!AW$5:AW$98)) /
(IF(MAX(Base_Dados!AW$5:AW$98)-MIN(Base_Dados!AW$5:AW$98)=0,1,MAX(Base_Dados!AW$5:AW$98)-MIN(Base_Dados!AW$5:AW$98)))) * AW$1)))</f>
        <v>0</v>
      </c>
      <c r="AX228" s="106">
        <f>IF(INDEX(Base_Dados!AX:AX,MATCH($B228,Base_Dados!$B:$B,0))=0,0,
MAX(0, MIN(AX$1,
((INDEX(Base_Dados!AX:AX,MATCH($B228,Base_Dados!$B:$B,0))-MIN(Base_Dados!AX$5:AX$98)) /
(IF(MAX(Base_Dados!AX$5:AX$98)-MIN(Base_Dados!AX$5:AX$98)=0,1,MAX(Base_Dados!AX$5:AX$98)-MIN(Base_Dados!AX$5:AX$98)))) * AX$1)))</f>
        <v>2.8768926925608954E-2</v>
      </c>
      <c r="AY228" s="106">
        <f>IF(INDEX(Base_Dados!AY:AY,MATCH($B228,Base_Dados!$B:$B,0))=0,0,
MAX(0, MIN(AY$1,
((INDEX(Base_Dados!AY:AY,MATCH($B228,Base_Dados!$B:$B,0))-MIN(Base_Dados!AY$5:AY$98)) /
(IF(MAX(Base_Dados!AY$5:AY$98)-MIN(Base_Dados!AY$5:AY$98)=0,1,MAX(Base_Dados!AY$5:AY$98)-MIN(Base_Dados!AY$5:AY$98)))) * AY$1)))</f>
        <v>6.2644246620507747E-3</v>
      </c>
      <c r="AZ228" s="106">
        <f>IF(INDEX(Base_Dados!AZ:AZ,MATCH($B228,Base_Dados!$B:$B,0))=0,0,
MAX(0, MIN(AZ$1,
((INDEX(Base_Dados!AZ:AZ,MATCH($B228,Base_Dados!$B:$B,0))-MIN(Base_Dados!AZ$5:AZ$98)) /
(IF(MAX(Base_Dados!AZ$5:AZ$98)-MIN(Base_Dados!AZ$5:AZ$98)=0,1,MAX(Base_Dados!AZ$5:AZ$98)-MIN(Base_Dados!AZ$5:AZ$98)))) * AZ$1)))</f>
        <v>0.24921944444444444</v>
      </c>
      <c r="BA228" s="106">
        <f>IF(INDEX(Base_Dados!BA:BA,MATCH($B228,Base_Dados!$B:$B,0))=0,0,
MAX(0, MIN(BA$1,
((INDEX(Base_Dados!BA:BA,MATCH($B228,Base_Dados!$B:$B,0))-MIN(Base_Dados!BA$5:BA$98)) /
(IF(MAX(Base_Dados!BA$5:BA$98)-MIN(Base_Dados!BA$5:BA$98)=0,1,MAX(Base_Dados!BA$5:BA$98)-MIN(Base_Dados!BA$5:BA$98)))) * BA$1)))</f>
        <v>0.11341282000044406</v>
      </c>
      <c r="BB228" s="106">
        <f>IF(INDEX(Base_Dados!BB:BB,MATCH($B228,Base_Dados!$B:$B,0))=0,0,
MAX(0, MIN(BB$1,
((INDEX(Base_Dados!BB:BB,MATCH($B228,Base_Dados!$B:$B,0))-MIN(Base_Dados!BB$5:BB$98)) /
(IF(MAX(Base_Dados!BB$5:BB$98)-MIN(Base_Dados!BB$5:BB$98)=0,1,MAX(Base_Dados!BB$5:BB$98)-MIN(Base_Dados!BB$5:BB$98)))) * BB$1)))</f>
        <v>0.27490928946776888</v>
      </c>
      <c r="BC228" s="106">
        <f>IF(INDEX(Base_Dados!BC:BC,MATCH($B228,Base_Dados!$B:$B,0))=0,0,
MAX(0, MIN(BC$1,
((INDEX(Base_Dados!BC:BC,MATCH($B228,Base_Dados!$B:$B,0))-MIN(Base_Dados!BC$5:BC$98)) /
(IF(MAX(Base_Dados!BC$5:BC$98)-MIN(Base_Dados!BC$5:BC$98)=0,1,MAX(Base_Dados!BC$5:BC$98)-MIN(Base_Dados!BC$5:BC$98)))) * BC$1)))</f>
        <v>0.16967411796391058</v>
      </c>
      <c r="BD228" s="106">
        <f>IF(INDEX(Base_Dados!BD:BD,MATCH($B228,Base_Dados!$B:$B,0))=0,0,
MAX(0, MIN(BD$1,
((INDEX(Base_Dados!BD:BD,MATCH($B228,Base_Dados!$B:$B,0))-MIN(Base_Dados!BD$5:BD$98)) /
(IF(MAX(Base_Dados!BD$5:BD$98)-MIN(Base_Dados!BD$5:BD$98)=0,1,MAX(Base_Dados!BD$5:BD$98)-MIN(Base_Dados!BD$5:BD$98)))) * BD$1)))</f>
        <v>7.3125129838653838E-2</v>
      </c>
      <c r="BE228" s="106">
        <f>IF(INDEX(Base_Dados!BE:BE,MATCH($B228,Base_Dados!$B:$B,0))=0,0,
MAX(0, MIN(BE$1,
((INDEX(Base_Dados!BE:BE,MATCH($B228,Base_Dados!$B:$B,0))-MIN(Base_Dados!BE$5:BE$98)) /
(IF(MAX(Base_Dados!BE$5:BE$98)-MIN(Base_Dados!BE$5:BE$98)=0,1,MAX(Base_Dados!BE$5:BE$98)-MIN(Base_Dados!BE$5:BE$98)))) * BE$1)))</f>
        <v>0.13798294029101857</v>
      </c>
      <c r="BF228" s="106">
        <f>IF(INDEX(Base_Dados!BF:BF,MATCH($B228,Base_Dados!$B:$B,0))=0,0,
MAX(0, MIN(BF$1,
((INDEX(Base_Dados!BF:BF,MATCH($B228,Base_Dados!$B:$B,0))-MIN(Base_Dados!BF$5:BF$98)) /
(IF(MAX(Base_Dados!BF$5:BF$98)-MIN(Base_Dados!BF$5:BF$98)=0,1,MAX(Base_Dados!BF$5:BF$98)-MIN(Base_Dados!BF$5:BF$98)))) * BF$1)))</f>
        <v>5.3571428571428568E-2</v>
      </c>
      <c r="BG228" s="106">
        <f>IF(INDEX(Base_Dados!BG:BG,MATCH($B228,Base_Dados!$B:$B,0))=0,0,
MAX(0, MIN(BG$1,
((INDEX(Base_Dados!BG:BG,MATCH($B228,Base_Dados!$B:$B,0))-MIN(Base_Dados!BG$5:BG$98)) /
(IF(MAX(Base_Dados!BG$5:BG$98)-MIN(Base_Dados!BG$5:BG$98)=0,1,MAX(Base_Dados!BG$5:BG$98)-MIN(Base_Dados!BG$5:BG$98)))) * BG$1)))</f>
        <v>6.354515050167224E-2</v>
      </c>
      <c r="BH228" s="106">
        <f>IF(INDEX(Base_Dados!BH:BH,MATCH($B228,Base_Dados!$B:$B,0))=0,0,
MAX(0, MIN(BH$1,
((INDEX(Base_Dados!BH:BH,MATCH($B228,Base_Dados!$B:$B,0))-MIN(Base_Dados!BH$5:BH$98)) /
(IF(MAX(Base_Dados!BH$5:BH$98)-MIN(Base_Dados!BH$5:BH$98)=0,1,MAX(Base_Dados!BH$5:BH$98)-MIN(Base_Dados!BH$5:BH$98)))) * BH$1)))</f>
        <v>8.7912087912087919E-2</v>
      </c>
      <c r="BI228" s="106">
        <f>IF(INDEX(Base_Dados!BI:BI,MATCH($B228,Base_Dados!$B:$B,0))=0,0,
MAX(0, MIN(BI$1,
((INDEX(Base_Dados!BI:BI,MATCH($B228,Base_Dados!$B:$B,0))-MIN(Base_Dados!BI$5:BI$98)) /
(IF(MAX(Base_Dados!BI$5:BI$98)-MIN(Base_Dados!BI$5:BI$98)=0,1,MAX(Base_Dados!BI$5:BI$98)-MIN(Base_Dados!BI$5:BI$98)))) * BI$1)))</f>
        <v>0.20592823712948519</v>
      </c>
      <c r="BJ228" s="106">
        <f>IF(INDEX(Base_Dados!BJ:BJ,MATCH($B228,Base_Dados!$B:$B,0))=0,0,
MAX(0, MIN(BJ$1,
((INDEX(Base_Dados!BJ:BJ,MATCH($B228,Base_Dados!$B:$B,0))-MIN(Base_Dados!BJ$5:BJ$98)) /
(IF(MAX(Base_Dados!BJ$5:BJ$98)-MIN(Base_Dados!BJ$5:BJ$98)=0,1,MAX(Base_Dados!BJ$5:BJ$98)-MIN(Base_Dados!BJ$5:BJ$98)))) * BJ$1)))</f>
        <v>9.4736842105263161E-2</v>
      </c>
      <c r="BK228" s="106">
        <f>IF(INDEX(Base_Dados!BK:BK,MATCH($B228,Base_Dados!$B:$B,0))=0,0,
MAX(0, MIN(BK$1,
((INDEX(Base_Dados!BK:BK,MATCH($B228,Base_Dados!$B:$B,0))-MIN(Base_Dados!BK$5:BK$98)) /
(IF(MAX(Base_Dados!BK$5:BK$98)-MIN(Base_Dados!BK$5:BK$98)=0,1,MAX(Base_Dados!BK$5:BK$98)-MIN(Base_Dados!BK$5:BK$98)))) * BK$1)))</f>
        <v>5.3571428571428568E-2</v>
      </c>
      <c r="BL228" s="106">
        <f>IF(INDEX(Base_Dados!BL:BL,MATCH($B228,Base_Dados!$B:$B,0))=0,0,
MAX(0, MIN(BL$1,
((INDEX(Base_Dados!BL:BL,MATCH($B228,Base_Dados!$B:$B,0))-MIN(Base_Dados!BL$5:BL$98)) /
(IF(MAX(Base_Dados!BL$5:BL$98)-MIN(Base_Dados!BL$5:BL$98)=0,1,MAX(Base_Dados!BL$5:BL$98)-MIN(Base_Dados!BL$5:BL$98)))) * BL$1)))</f>
        <v>0.11726384364820847</v>
      </c>
      <c r="BM228" s="106">
        <f>IF(INDEX(Base_Dados!BM:BM,MATCH($B228,Base_Dados!$B:$B,0))=0,0,
MAX(0, MIN(BM$1,
((INDEX(Base_Dados!BM:BM,MATCH($B228,Base_Dados!$B:$B,0))-MIN(Base_Dados!BM$5:BM$98)) /
(IF(MAX(Base_Dados!BM$5:BM$98)-MIN(Base_Dados!BM$5:BM$98)=0,1,MAX(Base_Dados!BM$5:BM$98)-MIN(Base_Dados!BM$5:BM$98)))) * BM$1)))</f>
        <v>0.63923938155322568</v>
      </c>
      <c r="BN228" s="106">
        <f>IF(INDEX(Base_Dados!BN:BN,MATCH($B228,Base_Dados!$B:$B,0))=0,0,
MAX(0, MIN(BN$1,
((INDEX(Base_Dados!BN:BN,MATCH($B228,Base_Dados!$B:$B,0))-MIN(Base_Dados!BN$5:BN$98)) /
(IF(MAX(Base_Dados!BN$5:BN$98)-MIN(Base_Dados!BN$5:BN$98)=0,1,MAX(Base_Dados!BN$5:BN$98)-MIN(Base_Dados!BN$5:BN$98)))) * BN$1)))</f>
        <v>0.82113057048549798</v>
      </c>
      <c r="BO228" s="106">
        <f>IF(INDEX(Base_Dados!BO:BO,MATCH($B228,Base_Dados!$B:$B,0))=0,0,
MAX(0, MIN(BO$1,
((INDEX(Base_Dados!BO:BO,MATCH($B228,Base_Dados!$B:$B,0))-MIN(Base_Dados!BO$5:BO$98)) /
(IF(MAX(Base_Dados!BO$5:BO$98)-MIN(Base_Dados!BO$5:BO$98)=0,1,MAX(Base_Dados!BO$5:BO$98)-MIN(Base_Dados!BO$5:BO$98)))) * BO$1)))</f>
        <v>4.3103448275862072E-2</v>
      </c>
      <c r="BP228" s="106">
        <f t="shared" si="16"/>
        <v>17.646518207984887</v>
      </c>
      <c r="BQ228" s="111">
        <f t="shared" si="17"/>
        <v>0.38315225901025873</v>
      </c>
      <c r="BR228" s="112">
        <f t="shared" si="18"/>
        <v>6.8643945532235462E-2</v>
      </c>
      <c r="BS228" s="113">
        <f t="shared" si="19"/>
        <v>17.577874262452649</v>
      </c>
    </row>
    <row r="229" spans="1:71">
      <c r="A229" s="21">
        <v>29005</v>
      </c>
      <c r="B229" s="21" t="s">
        <v>186</v>
      </c>
      <c r="C229" s="21" t="s">
        <v>164</v>
      </c>
      <c r="D229" s="105">
        <f>IF(INDEX(Base_Dados!D:D,MATCH($B229,Base_Dados!$B:$B,0))=0,0,
MAX(0, MIN(D$1,
((INDEX(Base_Dados!D:D,MATCH($B229,Base_Dados!$B:$B,0))-MIN(Base_Dados!D$5:D$98)) /
(IF(MAX(Base_Dados!D$5:D$98)-MIN(Base_Dados!D$5:D$98)=0,1,MAX(Base_Dados!D$5:D$98)-MIN(Base_Dados!D$5:D$98)))) * D$1)))</f>
        <v>0.35541995363663165</v>
      </c>
      <c r="E229" s="106">
        <f>IF(INDEX(Base_Dados!E:E,MATCH($B229,Base_Dados!$B:$B,0))=0,0,
MAX(0, MIN(E$1,
((INDEX(Base_Dados!E:E,MATCH($B229,Base_Dados!$B:$B,0))-MIN(Base_Dados!E$5:E$98)) /
(IF(MAX(Base_Dados!E$5:E$98)-MIN(Base_Dados!E$5:E$98)=0,1,MAX(Base_Dados!E$5:E$98)-MIN(Base_Dados!E$5:E$98)))) * E$1)))</f>
        <v>0.10917681552763346</v>
      </c>
      <c r="F229" s="106">
        <f>IF(INDEX(Base_Dados!F:F,MATCH($B229,Base_Dados!$B:$B,0))=0,0,
MAX(0, MIN(F$1,
((INDEX(Base_Dados!F:F,MATCH($B229,Base_Dados!$B:$B,0))-MIN(Base_Dados!F$5:F$98)) /
(IF(MAX(Base_Dados!F$5:F$98)-MIN(Base_Dados!F$5:F$98)=0,1,MAX(Base_Dados!F$5:F$98)-MIN(Base_Dados!F$5:F$98)))) * F$1)))</f>
        <v>0.10461337917745074</v>
      </c>
      <c r="G229" s="106">
        <f>IF(INDEX(Base_Dados!G:G,MATCH($B229,Base_Dados!$B:$B,0))=0,0,
MAX(0, MIN(G$1,
((INDEX(Base_Dados!G:G,MATCH($B229,Base_Dados!$B:$B,0))-MIN(Base_Dados!G$5:G$98)) /
(IF(MAX(Base_Dados!G$5:G$98)-MIN(Base_Dados!G$5:G$98)=0,1,MAX(Base_Dados!G$5:G$98)-MIN(Base_Dados!G$5:G$98)))) * G$1)))</f>
        <v>0.11081037189411573</v>
      </c>
      <c r="H229" s="106">
        <f>IF(INDEX(Base_Dados!H:H,MATCH($B229,Base_Dados!$B:$B,0))=0,0,
MAX(0, MIN(H$1,
((INDEX(Base_Dados!H:H,MATCH($B229,Base_Dados!$B:$B,0))-MIN(Base_Dados!H$5:H$98)) /
(IF(MAX(Base_Dados!H$5:H$98)-MIN(Base_Dados!H$5:H$98)=0,1,MAX(Base_Dados!H$5:H$98)-MIN(Base_Dados!H$5:H$98)))) * H$1)))</f>
        <v>0.11581654330374114</v>
      </c>
      <c r="I229" s="106">
        <f>IF(INDEX(Base_Dados!I:I,MATCH($B229,Base_Dados!$B:$B,0))=0,0,
MAX(0, MIN(I$1,
((INDEX(Base_Dados!I:I,MATCH($B229,Base_Dados!$B:$B,0))-MIN(Base_Dados!I$5:I$98)) /
(IF(MAX(Base_Dados!I$5:I$98)-MIN(Base_Dados!I$5:I$98)=0,1,MAX(Base_Dados!I$5:I$98)-MIN(Base_Dados!I$5:I$98)))) * I$1)))</f>
        <v>0.11162510796459411</v>
      </c>
      <c r="J229" s="106">
        <f>IF(INDEX(Base_Dados!J:J,MATCH($B229,Base_Dados!$B:$B,0))=0,0,
MAX(0, MIN(J$1,
((INDEX(Base_Dados!J:J,MATCH($B229,Base_Dados!$B:$B,0))-MIN(Base_Dados!J$5:J$98)) /
(IF(MAX(Base_Dados!J$5:J$98)-MIN(Base_Dados!J$5:J$98)=0,1,MAX(Base_Dados!J$5:J$98)-MIN(Base_Dados!J$5:J$98)))) * J$1)))</f>
        <v>0.12128077004877326</v>
      </c>
      <c r="K229" s="106">
        <f>IF(INDEX(Base_Dados!K:K,MATCH($B229,Base_Dados!$B:$B,0))=0,0,
MAX(0, MIN(K$1,
((INDEX(Base_Dados!K:K,MATCH($B229,Base_Dados!$B:$B,0))-MIN(Base_Dados!K$5:K$98)) /
(IF(MAX(Base_Dados!K$5:K$98)-MIN(Base_Dados!K$5:K$98)=0,1,MAX(Base_Dados!K$5:K$98)-MIN(Base_Dados!K$5:K$98)))) * K$1)))</f>
        <v>0.13424083184257604</v>
      </c>
      <c r="L229" s="106">
        <f>IF(INDEX(Base_Dados!L:L,MATCH($B229,Base_Dados!$B:$B,0))=0,0,
MAX(0, MIN(L$1,
((INDEX(Base_Dados!L:L,MATCH($B229,Base_Dados!$B:$B,0))-MIN(Base_Dados!L$5:L$98)) /
(IF(MAX(Base_Dados!L$5:L$98)-MIN(Base_Dados!L$5:L$98)=0,1,MAX(Base_Dados!L$5:L$98)-MIN(Base_Dados!L$5:L$98)))) * L$1)))</f>
        <v>0.1381729062790501</v>
      </c>
      <c r="M229" s="106">
        <f>IF(INDEX(Base_Dados!M:M,MATCH($B229,Base_Dados!$B:$B,0))=0,0,
MAX(0, MIN(M$1,
((INDEX(Base_Dados!M:M,MATCH($B229,Base_Dados!$B:$B,0))-MIN(Base_Dados!M$5:M$98)) /
(IF(MAX(Base_Dados!M$5:M$98)-MIN(Base_Dados!M$5:M$98)=0,1,MAX(Base_Dados!M$5:M$98)-MIN(Base_Dados!M$5:M$98)))) * M$1)))</f>
        <v>0.13650145772594752</v>
      </c>
      <c r="N229" s="106">
        <f>IF(INDEX(Base_Dados!N:N,MATCH($B229,Base_Dados!$B:$B,0))=0,0,
MAX(0, MIN(N$1,
((INDEX(Base_Dados!N:N,MATCH($B229,Base_Dados!$B:$B,0))-MIN(Base_Dados!N$5:N$98)) /
(IF(MAX(Base_Dados!N$5:N$98)-MIN(Base_Dados!N$5:N$98)=0,1,MAX(Base_Dados!N$5:N$98)-MIN(Base_Dados!N$5:N$98)))) * N$1)))</f>
        <v>0.18033814881860882</v>
      </c>
      <c r="O229" s="106">
        <f>IF(INDEX(Base_Dados!O:O,MATCH($B229,Base_Dados!$B:$B,0))=0,0,
MAX(0, MIN(O$1,
((INDEX(Base_Dados!O:O,MATCH($B229,Base_Dados!$B:$B,0))-MIN(Base_Dados!O$5:O$98)) /
(IF(MAX(Base_Dados!O$5:O$98)-MIN(Base_Dados!O$5:O$98)=0,1,MAX(Base_Dados!O$5:O$98)-MIN(Base_Dados!O$5:O$98)))) * O$1)))</f>
        <v>0.20692346284631249</v>
      </c>
      <c r="P229" s="106">
        <f>IF(INDEX(Base_Dados!P:P,MATCH($B229,Base_Dados!$B:$B,0))=0,0,
MAX(0, MIN(P$1,
((INDEX(Base_Dados!P:P,MATCH($B229,Base_Dados!$B:$B,0))-MIN(Base_Dados!P$5:P$98)) /
(IF(MAX(Base_Dados!P$5:P$98)-MIN(Base_Dados!P$5:P$98)=0,1,MAX(Base_Dados!P$5:P$98)-MIN(Base_Dados!P$5:P$98)))) * P$1)))</f>
        <v>6.1491671058197431E-2</v>
      </c>
      <c r="Q229" s="106">
        <f>IF(INDEX(Base_Dados!Q:Q,MATCH($B229,Base_Dados!$B:$B,0))=0,0,
MAX(0, MIN(Q$1,
((INDEX(Base_Dados!Q:Q,MATCH($B229,Base_Dados!$B:$B,0))-MIN(Base_Dados!Q$5:Q$98)) /
(IF(MAX(Base_Dados!Q$5:Q$98)-MIN(Base_Dados!Q$5:Q$98)=0,1,MAX(Base_Dados!Q$5:Q$98)-MIN(Base_Dados!Q$5:Q$98)))) * Q$1)))</f>
        <v>5.1735032383760725E-2</v>
      </c>
      <c r="R229" s="106">
        <f>IF(INDEX(Base_Dados!R:R,MATCH($B229,Base_Dados!$B:$B,0))=0,0,
MAX(0, MIN(R$1,
((INDEX(Base_Dados!R:R,MATCH($B229,Base_Dados!$B:$B,0))-MIN(Base_Dados!R$5:R$98)) /
(IF(MAX(Base_Dados!R$5:R$98)-MIN(Base_Dados!R$5:R$98)=0,1,MAX(Base_Dados!R$5:R$98)-MIN(Base_Dados!R$5:R$98)))) * R$1)))</f>
        <v>2.9759861829212936E-2</v>
      </c>
      <c r="S229" s="106">
        <f>IF(INDEX(Base_Dados!S:S,MATCH($B229,Base_Dados!$B:$B,0))=0,0,
MAX(0, MIN(S$1,
((INDEX(Base_Dados!S:S,MATCH($B229,Base_Dados!$B:$B,0))-MIN(Base_Dados!S$5:S$98)) /
(IF(MAX(Base_Dados!S$5:S$98)-MIN(Base_Dados!S$5:S$98)=0,1,MAX(Base_Dados!S$5:S$98)-MIN(Base_Dados!S$5:S$98)))) * S$1)))</f>
        <v>3.1902943158840708E-2</v>
      </c>
      <c r="T229" s="106">
        <f>IF(INDEX(Base_Dados!T:T,MATCH($B229,Base_Dados!$B:$B,0))=0,0,
MAX(0, MIN(T$1,
((INDEX(Base_Dados!T:T,MATCH($B229,Base_Dados!$B:$B,0))-MIN(Base_Dados!T$5:T$98)) /
(IF(MAX(Base_Dados!T$5:T$98)-MIN(Base_Dados!T$5:T$98)=0,1,MAX(Base_Dados!T$5:T$98)-MIN(Base_Dados!T$5:T$98)))) * T$1)))</f>
        <v>0.85636020831727999</v>
      </c>
      <c r="U229" s="106">
        <f>IF(INDEX(Base_Dados!U:U,MATCH($B229,Base_Dados!$B:$B,0))=0,0,
MAX(0, MIN(U$1,
((INDEX(Base_Dados!U:U,MATCH($B229,Base_Dados!$B:$B,0))-MIN(Base_Dados!U$5:U$98)) /
(IF(MAX(Base_Dados!U$5:U$98)-MIN(Base_Dados!U$5:U$98)=0,1,MAX(Base_Dados!U$5:U$98)-MIN(Base_Dados!U$5:U$98)))) * U$1)))</f>
        <v>0.70035272490300404</v>
      </c>
      <c r="V229" s="106">
        <f>IF(INDEX(Base_Dados!V:V,MATCH($B229,Base_Dados!$B:$B,0))=0,0,
MAX(0, MIN(V$1,
((INDEX(Base_Dados!V:V,MATCH($B229,Base_Dados!$B:$B,0))-MIN(Base_Dados!V$5:V$98)) /
(IF(MAX(Base_Dados!V$5:V$98)-MIN(Base_Dados!V$5:V$98)=0,1,MAX(Base_Dados!V$5:V$98)-MIN(Base_Dados!V$5:V$98)))) * V$1)))</f>
        <v>6.2898148022440356E-2</v>
      </c>
      <c r="W229" s="106">
        <f>IF(INDEX(Base_Dados!W:W,MATCH($B229,Base_Dados!$B:$B,0))=0,0,
MAX(0, MIN(W$1,
((INDEX(Base_Dados!W:W,MATCH($B229,Base_Dados!$B:$B,0))-MIN(Base_Dados!W$5:W$98)) /
(IF(MAX(Base_Dados!W$5:W$98)-MIN(Base_Dados!W$5:W$98)=0,1,MAX(Base_Dados!W$5:W$98)-MIN(Base_Dados!W$5:W$98)))) * W$1)))</f>
        <v>2.5143130799090172</v>
      </c>
      <c r="X229" s="106">
        <f>IF(INDEX(Base_Dados!X:X,MATCH($B229,Base_Dados!$B:$B,0))=0,0,
MAX(0, MIN(X$1,
((INDEX(Base_Dados!X:X,MATCH($B229,Base_Dados!$B:$B,0))-MIN(Base_Dados!X$5:X$98)) /
(IF(MAX(Base_Dados!X$5:X$98)-MIN(Base_Dados!X$5:X$98)=0,1,MAX(Base_Dados!X$5:X$98)-MIN(Base_Dados!X$5:X$98)))) * X$1)))</f>
        <v>0.27966101694915257</v>
      </c>
      <c r="Y229" s="106">
        <f>IF(INDEX(Base_Dados!Y:Y,MATCH($B229,Base_Dados!$B:$B,0))=0,0,
MAX(0, MIN(Y$1,
((INDEX(Base_Dados!Y:Y,MATCH($B229,Base_Dados!$B:$B,0))-MIN(Base_Dados!Y$5:Y$98)) /
(IF(MAX(Base_Dados!Y$5:Y$98)-MIN(Base_Dados!Y$5:Y$98)=0,1,MAX(Base_Dados!Y$5:Y$98)-MIN(Base_Dados!Y$5:Y$98)))) * Y$1)))</f>
        <v>0</v>
      </c>
      <c r="Z229" s="106">
        <f>IF(INDEX(Base_Dados!Z:Z,MATCH($B229,Base_Dados!$B:$B,0))=0,0,
MAX(0, MIN(Z$1,
((INDEX(Base_Dados!Z:Z,MATCH($B229,Base_Dados!$B:$B,0))-MIN(Base_Dados!Z$5:Z$98)) /
(IF(MAX(Base_Dados!Z$5:Z$98)-MIN(Base_Dados!Z$5:Z$98)=0,1,MAX(Base_Dados!Z$5:Z$98)-MIN(Base_Dados!Z$5:Z$98)))) * Z$1)))</f>
        <v>0</v>
      </c>
      <c r="AA229" s="106">
        <f>IF(INDEX(Base_Dados!AA:AA,MATCH($B229,Base_Dados!$B:$B,0))=0,0,
MAX(0, MIN(AA$1,
((INDEX(Base_Dados!AA:AA,MATCH($B229,Base_Dados!$B:$B,0))-MIN(Base_Dados!AA$5:AA$98)) /
(IF(MAX(Base_Dados!AA$5:AA$98)-MIN(Base_Dados!AA$5:AA$98)=0,1,MAX(Base_Dados!AA$5:AA$98)-MIN(Base_Dados!AA$5:AA$98)))) * AA$1)))</f>
        <v>0.23076923076923078</v>
      </c>
      <c r="AB229" s="106">
        <f>IF(INDEX(Base_Dados!AB:AB,MATCH($B229,Base_Dados!$B:$B,0))=0,0,
MAX(0, MIN(AB$1,
((INDEX(Base_Dados!AB:AB,MATCH($B229,Base_Dados!$B:$B,0))-MIN(Base_Dados!AB$5:AB$98)) /
(IF(MAX(Base_Dados!AB$5:AB$98)-MIN(Base_Dados!AB$5:AB$98)=0,1,MAX(Base_Dados!AB$5:AB$98)-MIN(Base_Dados!AB$5:AB$98)))) * AB$1)))</f>
        <v>0.14126011884257664</v>
      </c>
      <c r="AC229" s="106">
        <f>IF(INDEX(Base_Dados!AC:AC,MATCH($B229,Base_Dados!$B:$B,0))=0,0,
MAX(0, MIN(AC$1,
((INDEX(Base_Dados!AC:AC,MATCH($B229,Base_Dados!$B:$B,0))-MIN(Base_Dados!AC$5:AC$98)) /
(IF(MAX(Base_Dados!AC$5:AC$98)-MIN(Base_Dados!AC$5:AC$98)=0,1,MAX(Base_Dados!AC$5:AC$98)-MIN(Base_Dados!AC$5:AC$98)))) * AC$1)))</f>
        <v>2.7823280015417229E-2</v>
      </c>
      <c r="AD229" s="106">
        <f>IF(INDEX(Base_Dados!AD:AD,MATCH($B229,Base_Dados!$B:$B,0))=0,0,
MAX(0, MIN(AD$1,
((INDEX(Base_Dados!AD:AD,MATCH($B229,Base_Dados!$B:$B,0))-MIN(Base_Dados!AD$5:AD$98)) /
(IF(MAX(Base_Dados!AD$5:AD$98)-MIN(Base_Dados!AD$5:AD$98)=0,1,MAX(Base_Dados!AD$5:AD$98)-MIN(Base_Dados!AD$5:AD$98)))) * AD$1)))</f>
        <v>2.7288862594290787E-2</v>
      </c>
      <c r="AE229" s="106">
        <f>IF(INDEX(Base_Dados!AE:AE,MATCH($B229,Base_Dados!$B:$B,0))=0,0,
MAX(0, MIN(AE$1,
((INDEX(Base_Dados!AE:AE,MATCH($B229,Base_Dados!$B:$B,0))-MIN(Base_Dados!AE$5:AE$98)) /
(IF(MAX(Base_Dados!AE$5:AE$98)-MIN(Base_Dados!AE$5:AE$98)=0,1,MAX(Base_Dados!AE$5:AE$98)-MIN(Base_Dados!AE$5:AE$98)))) * AE$1)))</f>
        <v>1.9761254134905797E-2</v>
      </c>
      <c r="AF229" s="106">
        <f>IF(INDEX(Base_Dados!AF:AF,MATCH($B229,Base_Dados!$B:$B,0))=0,0,
MAX(0, MIN(AF$1,
((INDEX(Base_Dados!AF:AF,MATCH($B229,Base_Dados!$B:$B,0))-MIN(Base_Dados!AF$5:AF$98)) /
(IF(MAX(Base_Dados!AF$5:AF$98)-MIN(Base_Dados!AF$5:AF$98)=0,1,MAX(Base_Dados!AF$5:AF$98)-MIN(Base_Dados!AF$5:AF$98)))) * AF$1)))</f>
        <v>2.4916103525950445E-2</v>
      </c>
      <c r="AG229" s="106">
        <f>IF(INDEX(Base_Dados!AG:AG,MATCH($B229,Base_Dados!$B:$B,0))=0,0,
MAX(0, MIN(AG$1,
((INDEX(Base_Dados!AG:AG,MATCH($B229,Base_Dados!$B:$B,0))-MIN(Base_Dados!AG$5:AG$98)) /
(IF(MAX(Base_Dados!AG$5:AG$98)-MIN(Base_Dados!AG$5:AG$98)=0,1,MAX(Base_Dados!AG$5:AG$98)-MIN(Base_Dados!AG$5:AG$98)))) * AG$1)))</f>
        <v>5.1735032383760725E-2</v>
      </c>
      <c r="AH229" s="106">
        <f>IF(INDEX(Base_Dados!AH:AH,MATCH($B229,Base_Dados!$B:$B,0))=0,0,
MAX(0, MIN(AH$1,
((INDEX(Base_Dados!AH:AH,MATCH($B229,Base_Dados!$B:$B,0))-MIN(Base_Dados!AH$5:AH$98)) /
(IF(MAX(Base_Dados!AH$5:AH$98)-MIN(Base_Dados!AH$5:AH$98)=0,1,MAX(Base_Dados!AH$5:AH$98)-MIN(Base_Dados!AH$5:AH$98)))) * AH$1)))</f>
        <v>1.3561824062514403</v>
      </c>
      <c r="AI229" s="106">
        <f>IF(INDEX(Base_Dados!AI:AI,MATCH($B229,Base_Dados!$B:$B,0))=0,0,
MAX(0, MIN(AI$1,
((INDEX(Base_Dados!AI:AI,MATCH($B229,Base_Dados!$B:$B,0))-MIN(Base_Dados!AI$5:AI$98)) /
(IF(MAX(Base_Dados!AI$5:AI$98)-MIN(Base_Dados!AI$5:AI$98)=0,1,MAX(Base_Dados!AI$5:AI$98)-MIN(Base_Dados!AI$5:AI$98)))) * AI$1)))</f>
        <v>0.17857142857142858</v>
      </c>
      <c r="AJ229" s="106">
        <f>IF(INDEX(Base_Dados!AJ:AJ,MATCH($B229,Base_Dados!$B:$B,0))=0,0,
MAX(0, MIN(AJ$1,
((INDEX(Base_Dados!AJ:AJ,MATCH($B229,Base_Dados!$B:$B,0))-MIN(Base_Dados!AJ$5:AJ$98)) /
(IF(MAX(Base_Dados!AJ$5:AJ$98)-MIN(Base_Dados!AJ$5:AJ$98)=0,1,MAX(Base_Dados!AJ$5:AJ$98)-MIN(Base_Dados!AJ$5:AJ$98)))) * AJ$1)))</f>
        <v>0.76190476190476197</v>
      </c>
      <c r="AK229" s="106">
        <f>IF(INDEX(Base_Dados!AK:AK,MATCH($B229,Base_Dados!$B:$B,0))=0,0,
MAX(0, MIN(AK$1,
((INDEX(Base_Dados!AK:AK,MATCH($B229,Base_Dados!$B:$B,0))-MIN(Base_Dados!AK$5:AK$98)) /
(IF(MAX(Base_Dados!AK$5:AK$98)-MIN(Base_Dados!AK$5:AK$98)=0,1,MAX(Base_Dados!AK$5:AK$98)-MIN(Base_Dados!AK$5:AK$98)))) * AK$1)))</f>
        <v>2.9885057471264367E-2</v>
      </c>
      <c r="AL229" s="106">
        <f>IF(INDEX(Base_Dados!AL:AL,MATCH($B229,Base_Dados!$B:$B,0))=0,0,
MAX(0, MIN(AL$1,
((INDEX(Base_Dados!AL:AL,MATCH($B229,Base_Dados!$B:$B,0))-MIN(Base_Dados!AL$5:AL$98)) /
(IF(MAX(Base_Dados!AL$5:AL$98)-MIN(Base_Dados!AL$5:AL$98)=0,1,MAX(Base_Dados!AL$5:AL$98)-MIN(Base_Dados!AL$5:AL$98)))) * AL$1)))</f>
        <v>0</v>
      </c>
      <c r="AM229" s="106">
        <f>IF(INDEX(Base_Dados!AM:AM,MATCH($B229,Base_Dados!$B:$B,0))=0,0,
MAX(0, MIN(AM$1,
((INDEX(Base_Dados!AM:AM,MATCH($B229,Base_Dados!$B:$B,0))-MIN(Base_Dados!AM$5:AM$98)) /
(IF(MAX(Base_Dados!AM$5:AM$98)-MIN(Base_Dados!AM$5:AM$98)=0,1,MAX(Base_Dados!AM$5:AM$98)-MIN(Base_Dados!AM$5:AM$98)))) * AM$1)))</f>
        <v>6.6286897980321072E-2</v>
      </c>
      <c r="AN229" s="106">
        <f>IF(INDEX(Base_Dados!AN:AN,MATCH($B229,Base_Dados!$B:$B,0))=0,0,
MAX(0, MIN(AN$1,
((INDEX(Base_Dados!AN:AN,MATCH($B229,Base_Dados!$B:$B,0))-MIN(Base_Dados!AN$5:AN$98)) /
(IF(MAX(Base_Dados!AN$5:AN$98)-MIN(Base_Dados!AN$5:AN$98)=0,1,MAX(Base_Dados!AN$5:AN$98)-MIN(Base_Dados!AN$5:AN$98)))) * AN$1)))</f>
        <v>0.24094424094424094</v>
      </c>
      <c r="AO229" s="106">
        <f>IF(INDEX(Base_Dados!AO:AO,MATCH($B229,Base_Dados!$B:$B,0))=0,0,
MAX(0, MIN(AO$1,
((INDEX(Base_Dados!AO:AO,MATCH($B229,Base_Dados!$B:$B,0))-MIN(Base_Dados!AO$5:AO$98)) /
(IF(MAX(Base_Dados!AO$5:AO$98)-MIN(Base_Dados!AO$5:AO$98)=0,1,MAX(Base_Dados!AO$5:AO$98)-MIN(Base_Dados!AO$5:AO$98)))) * AO$1)))</f>
        <v>0</v>
      </c>
      <c r="AP229" s="106">
        <f>IF(INDEX(Base_Dados!AP:AP,MATCH($B229,Base_Dados!$B:$B,0))=0,0,
MAX(0, MIN(AP$1,
((INDEX(Base_Dados!AP:AP,MATCH($B229,Base_Dados!$B:$B,0))-MIN(Base_Dados!AP$5:AP$98)) /
(IF(MAX(Base_Dados!AP$5:AP$98)-MIN(Base_Dados!AP$5:AP$98)=0,1,MAX(Base_Dados!AP$5:AP$98)-MIN(Base_Dados!AP$5:AP$98)))) * AP$1)))</f>
        <v>6.4220183486238536E-2</v>
      </c>
      <c r="AQ229" s="106">
        <f>IF(INDEX(Base_Dados!AQ:AQ,MATCH($B229,Base_Dados!$B:$B,0))=0,0,
MAX(0, MIN(AQ$1,
((INDEX(Base_Dados!AQ:AQ,MATCH($B229,Base_Dados!$B:$B,0))-MIN(Base_Dados!AQ$5:AQ$98)) /
(IF(MAX(Base_Dados!AQ$5:AQ$98)-MIN(Base_Dados!AQ$5:AQ$98)=0,1,MAX(Base_Dados!AQ$5:AQ$98)-MIN(Base_Dados!AQ$5:AQ$98)))) * AQ$1)))</f>
        <v>0</v>
      </c>
      <c r="AR229" s="106">
        <f>IF(INDEX(Base_Dados!AR:AR,MATCH($B229,Base_Dados!$B:$B,0))=0,0,
MAX(0, MIN(AR$1,
((INDEX(Base_Dados!AR:AR,MATCH($B229,Base_Dados!$B:$B,0))-MIN(Base_Dados!AR$5:AR$98)) /
(IF(MAX(Base_Dados!AR$5:AR$98)-MIN(Base_Dados!AR$5:AR$98)=0,1,MAX(Base_Dados!AR$5:AR$98)-MIN(Base_Dados!AR$5:AR$98)))) * AR$1)))</f>
        <v>0.20967741935483872</v>
      </c>
      <c r="AS229" s="106">
        <f>IF(INDEX(Base_Dados!AS:AS,MATCH($B229,Base_Dados!$B:$B,0))=0,0,
MAX(0, MIN(AS$1,
((INDEX(Base_Dados!AS:AS,MATCH($B229,Base_Dados!$B:$B,0))-MIN(Base_Dados!AS$5:AS$98)) /
(IF(MAX(Base_Dados!AS$5:AS$98)-MIN(Base_Dados!AS$5:AS$98)=0,1,MAX(Base_Dados!AS$5:AS$98)-MIN(Base_Dados!AS$5:AS$98)))) * AS$1)))</f>
        <v>0</v>
      </c>
      <c r="AT229" s="106">
        <f>IF(INDEX(Base_Dados!AT:AT,MATCH($B229,Base_Dados!$B:$B,0))=0,0,
MAX(0, MIN(AT$1,
((INDEX(Base_Dados!AT:AT,MATCH($B229,Base_Dados!$B:$B,0))-MIN(Base_Dados!AT$5:AT$98)) /
(IF(MAX(Base_Dados!AT$5:AT$98)-MIN(Base_Dados!AT$5:AT$98)=0,1,MAX(Base_Dados!AT$5:AT$98)-MIN(Base_Dados!AT$5:AT$98)))) * AT$1)))</f>
        <v>0</v>
      </c>
      <c r="AU229" s="106">
        <f>IF(INDEX(Base_Dados!AU:AU,MATCH($B229,Base_Dados!$B:$B,0))=0,0,
MAX(0, MIN(AU$1,
((INDEX(Base_Dados!AU:AU,MATCH($B229,Base_Dados!$B:$B,0))-MIN(Base_Dados!AU$5:AU$98)) /
(IF(MAX(Base_Dados!AU$5:AU$98)-MIN(Base_Dados!AU$5:AU$98)=0,1,MAX(Base_Dados!AU$5:AU$98)-MIN(Base_Dados!AU$5:AU$98)))) * AU$1)))</f>
        <v>7.4906367041198503E-3</v>
      </c>
      <c r="AV229" s="106">
        <f>IF(INDEX(Base_Dados!AV:AV,MATCH($B229,Base_Dados!$B:$B,0))=0,0,
MAX(0, MIN(AV$1,
((INDEX(Base_Dados!AV:AV,MATCH($B229,Base_Dados!$B:$B,0))-MIN(Base_Dados!AV$5:AV$98)) /
(IF(MAX(Base_Dados!AV$5:AV$98)-MIN(Base_Dados!AV$5:AV$98)=0,1,MAX(Base_Dados!AV$5:AV$98)-MIN(Base_Dados!AV$5:AV$98)))) * AV$1)))</f>
        <v>0</v>
      </c>
      <c r="AW229" s="106">
        <f>IF(INDEX(Base_Dados!AW:AW,MATCH($B229,Base_Dados!$B:$B,0))=0,0,
MAX(0, MIN(AW$1,
((INDEX(Base_Dados!AW:AW,MATCH($B229,Base_Dados!$B:$B,0))-MIN(Base_Dados!AW$5:AW$98)) /
(IF(MAX(Base_Dados!AW$5:AW$98)-MIN(Base_Dados!AW$5:AW$98)=0,1,MAX(Base_Dados!AW$5:AW$98)-MIN(Base_Dados!AW$5:AW$98)))) * AW$1)))</f>
        <v>0.13235294117647059</v>
      </c>
      <c r="AX229" s="106">
        <f>IF(INDEX(Base_Dados!AX:AX,MATCH($B229,Base_Dados!$B:$B,0))=0,0,
MAX(0, MIN(AX$1,
((INDEX(Base_Dados!AX:AX,MATCH($B229,Base_Dados!$B:$B,0))-MIN(Base_Dados!AX$5:AX$98)) /
(IF(MAX(Base_Dados!AX$5:AX$98)-MIN(Base_Dados!AX$5:AX$98)=0,1,MAX(Base_Dados!AX$5:AX$98)-MIN(Base_Dados!AX$5:AX$98)))) * AX$1)))</f>
        <v>2.0754394947943337E-2</v>
      </c>
      <c r="AY229" s="106">
        <f>IF(INDEX(Base_Dados!AY:AY,MATCH($B229,Base_Dados!$B:$B,0))=0,0,
MAX(0, MIN(AY$1,
((INDEX(Base_Dados!AY:AY,MATCH($B229,Base_Dados!$B:$B,0))-MIN(Base_Dados!AY$5:AY$98)) /
(IF(MAX(Base_Dados!AY$5:AY$98)-MIN(Base_Dados!AY$5:AY$98)=0,1,MAX(Base_Dados!AY$5:AY$98)-MIN(Base_Dados!AY$5:AY$98)))) * AY$1)))</f>
        <v>1.1869436201780416E-2</v>
      </c>
      <c r="AZ229" s="106">
        <f>IF(INDEX(Base_Dados!AZ:AZ,MATCH($B229,Base_Dados!$B:$B,0))=0,0,
MAX(0, MIN(AZ$1,
((INDEX(Base_Dados!AZ:AZ,MATCH($B229,Base_Dados!$B:$B,0))-MIN(Base_Dados!AZ$5:AZ$98)) /
(IF(MAX(Base_Dados!AZ$5:AZ$98)-MIN(Base_Dados!AZ$5:AZ$98)=0,1,MAX(Base_Dados!AZ$5:AZ$98)-MIN(Base_Dados!AZ$5:AZ$98)))) * AZ$1)))</f>
        <v>0.39130434782608692</v>
      </c>
      <c r="BA229" s="106">
        <f>IF(INDEX(Base_Dados!BA:BA,MATCH($B229,Base_Dados!$B:$B,0))=0,0,
MAX(0, MIN(BA$1,
((INDEX(Base_Dados!BA:BA,MATCH($B229,Base_Dados!$B:$B,0))-MIN(Base_Dados!BA$5:BA$98)) /
(IF(MAX(Base_Dados!BA$5:BA$98)-MIN(Base_Dados!BA$5:BA$98)=0,1,MAX(Base_Dados!BA$5:BA$98)-MIN(Base_Dados!BA$5:BA$98)))) * BA$1)))</f>
        <v>3.4658851217833436E-2</v>
      </c>
      <c r="BB229" s="106">
        <f>IF(INDEX(Base_Dados!BB:BB,MATCH($B229,Base_Dados!$B:$B,0))=0,0,
MAX(0, MIN(BB$1,
((INDEX(Base_Dados!BB:BB,MATCH($B229,Base_Dados!$B:$B,0))-MIN(Base_Dados!BB$5:BB$98)) /
(IF(MAX(Base_Dados!BB$5:BB$98)-MIN(Base_Dados!BB$5:BB$98)=0,1,MAX(Base_Dados!BB$5:BB$98)-MIN(Base_Dados!BB$5:BB$98)))) * BB$1)))</f>
        <v>0.40355994102742254</v>
      </c>
      <c r="BC229" s="106">
        <f>IF(INDEX(Base_Dados!BC:BC,MATCH($B229,Base_Dados!$B:$B,0))=0,0,
MAX(0, MIN(BC$1,
((INDEX(Base_Dados!BC:BC,MATCH($B229,Base_Dados!$B:$B,0))-MIN(Base_Dados!BC$5:BC$98)) /
(IF(MAX(Base_Dados!BC$5:BC$98)-MIN(Base_Dados!BC$5:BC$98)=0,1,MAX(Base_Dados!BC$5:BC$98)-MIN(Base_Dados!BC$5:BC$98)))) * BC$1)))</f>
        <v>7.2717479127390253E-2</v>
      </c>
      <c r="BD229" s="106">
        <f>IF(INDEX(Base_Dados!BD:BD,MATCH($B229,Base_Dados!$B:$B,0))=0,0,
MAX(0, MIN(BD$1,
((INDEX(Base_Dados!BD:BD,MATCH($B229,Base_Dados!$B:$B,0))-MIN(Base_Dados!BD$5:BD$98)) /
(IF(MAX(Base_Dados!BD$5:BD$98)-MIN(Base_Dados!BD$5:BD$98)=0,1,MAX(Base_Dados!BD$5:BD$98)-MIN(Base_Dados!BD$5:BD$98)))) * BD$1)))</f>
        <v>2.112042102347483E-2</v>
      </c>
      <c r="BE229" s="106">
        <f>IF(INDEX(Base_Dados!BE:BE,MATCH($B229,Base_Dados!$B:$B,0))=0,0,
MAX(0, MIN(BE$1,
((INDEX(Base_Dados!BE:BE,MATCH($B229,Base_Dados!$B:$B,0))-MIN(Base_Dados!BE$5:BE$98)) /
(IF(MAX(Base_Dados!BE$5:BE$98)-MIN(Base_Dados!BE$5:BE$98)=0,1,MAX(Base_Dados!BE$5:BE$98)-MIN(Base_Dados!BE$5:BE$98)))) * BE$1)))</f>
        <v>0.10235825388861014</v>
      </c>
      <c r="BF229" s="106">
        <f>IF(INDEX(Base_Dados!BF:BF,MATCH($B229,Base_Dados!$B:$B,0))=0,0,
MAX(0, MIN(BF$1,
((INDEX(Base_Dados!BF:BF,MATCH($B229,Base_Dados!$B:$B,0))-MIN(Base_Dados!BF$5:BF$98)) /
(IF(MAX(Base_Dados!BF$5:BF$98)-MIN(Base_Dados!BF$5:BF$98)=0,1,MAX(Base_Dados!BF$5:BF$98)-MIN(Base_Dados!BF$5:BF$98)))) * BF$1)))</f>
        <v>6.0064935064935064E-2</v>
      </c>
      <c r="BG229" s="106">
        <f>IF(INDEX(Base_Dados!BG:BG,MATCH($B229,Base_Dados!$B:$B,0))=0,0,
MAX(0, MIN(BG$1,
((INDEX(Base_Dados!BG:BG,MATCH($B229,Base_Dados!$B:$B,0))-MIN(Base_Dados!BG$5:BG$98)) /
(IF(MAX(Base_Dados!BG$5:BG$98)-MIN(Base_Dados!BG$5:BG$98)=0,1,MAX(Base_Dados!BG$5:BG$98)-MIN(Base_Dados!BG$5:BG$98)))) * BG$1)))</f>
        <v>2.0903010033444816E-2</v>
      </c>
      <c r="BH229" s="106">
        <f>IF(INDEX(Base_Dados!BH:BH,MATCH($B229,Base_Dados!$B:$B,0))=0,0,
MAX(0, MIN(BH$1,
((INDEX(Base_Dados!BH:BH,MATCH($B229,Base_Dados!$B:$B,0))-MIN(Base_Dados!BH$5:BH$98)) /
(IF(MAX(Base_Dados!BH$5:BH$98)-MIN(Base_Dados!BH$5:BH$98)=0,1,MAX(Base_Dados!BH$5:BH$98)-MIN(Base_Dados!BH$5:BH$98)))) * BH$1)))</f>
        <v>7.6923076923076927E-2</v>
      </c>
      <c r="BI229" s="106">
        <f>IF(INDEX(Base_Dados!BI:BI,MATCH($B229,Base_Dados!$B:$B,0))=0,0,
MAX(0, MIN(BI$1,
((INDEX(Base_Dados!BI:BI,MATCH($B229,Base_Dados!$B:$B,0))-MIN(Base_Dados!BI$5:BI$98)) /
(IF(MAX(Base_Dados!BI$5:BI$98)-MIN(Base_Dados!BI$5:BI$98)=0,1,MAX(Base_Dados!BI$5:BI$98)-MIN(Base_Dados!BI$5:BI$98)))) * BI$1)))</f>
        <v>9.9843993759750393E-2</v>
      </c>
      <c r="BJ229" s="106">
        <f>IF(INDEX(Base_Dados!BJ:BJ,MATCH($B229,Base_Dados!$B:$B,0))=0,0,
MAX(0, MIN(BJ$1,
((INDEX(Base_Dados!BJ:BJ,MATCH($B229,Base_Dados!$B:$B,0))-MIN(Base_Dados!BJ$5:BJ$98)) /
(IF(MAX(Base_Dados!BJ$5:BJ$98)-MIN(Base_Dados!BJ$5:BJ$98)=0,1,MAX(Base_Dados!BJ$5:BJ$98)-MIN(Base_Dados!BJ$5:BJ$98)))) * BJ$1)))</f>
        <v>7.3684210526315783E-2</v>
      </c>
      <c r="BK229" s="106">
        <f>IF(INDEX(Base_Dados!BK:BK,MATCH($B229,Base_Dados!$B:$B,0))=0,0,
MAX(0, MIN(BK$1,
((INDEX(Base_Dados!BK:BK,MATCH($B229,Base_Dados!$B:$B,0))-MIN(Base_Dados!BK$5:BK$98)) /
(IF(MAX(Base_Dados!BK$5:BK$98)-MIN(Base_Dados!BK$5:BK$98)=0,1,MAX(Base_Dados!BK$5:BK$98)-MIN(Base_Dados!BK$5:BK$98)))) * BK$1)))</f>
        <v>5.3571428571428568E-2</v>
      </c>
      <c r="BL229" s="106">
        <f>IF(INDEX(Base_Dados!BL:BL,MATCH($B229,Base_Dados!$B:$B,0))=0,0,
MAX(0, MIN(BL$1,
((INDEX(Base_Dados!BL:BL,MATCH($B229,Base_Dados!$B:$B,0))-MIN(Base_Dados!BL$5:BL$98)) /
(IF(MAX(Base_Dados!BL$5:BL$98)-MIN(Base_Dados!BL$5:BL$98)=0,1,MAX(Base_Dados!BL$5:BL$98)-MIN(Base_Dados!BL$5:BL$98)))) * BL$1)))</f>
        <v>8.143322475570032E-2</v>
      </c>
      <c r="BM229" s="106">
        <f>IF(INDEX(Base_Dados!BM:BM,MATCH($B229,Base_Dados!$B:$B,0))=0,0,
MAX(0, MIN(BM$1,
((INDEX(Base_Dados!BM:BM,MATCH($B229,Base_Dados!$B:$B,0))-MIN(Base_Dados!BM$5:BM$98)) /
(IF(MAX(Base_Dados!BM$5:BM$98)-MIN(Base_Dados!BM$5:BM$98)=0,1,MAX(Base_Dados!BM$5:BM$98)-MIN(Base_Dados!BM$5:BM$98)))) * BM$1)))</f>
        <v>0.73828564658491869</v>
      </c>
      <c r="BN229" s="106">
        <f>IF(INDEX(Base_Dados!BN:BN,MATCH($B229,Base_Dados!$B:$B,0))=0,0,
MAX(0, MIN(BN$1,
((INDEX(Base_Dados!BN:BN,MATCH($B229,Base_Dados!$B:$B,0))-MIN(Base_Dados!BN$5:BN$98)) /
(IF(MAX(Base_Dados!BN$5:BN$98)-MIN(Base_Dados!BN$5:BN$98)=0,1,MAX(Base_Dados!BN$5:BN$98)-MIN(Base_Dados!BN$5:BN$98)))) * BN$1)))</f>
        <v>0.5915238681699303</v>
      </c>
      <c r="BO229" s="106">
        <f>IF(INDEX(Base_Dados!BO:BO,MATCH($B229,Base_Dados!$B:$B,0))=0,0,
MAX(0, MIN(BO$1,
((INDEX(Base_Dados!BO:BO,MATCH($B229,Base_Dados!$B:$B,0))-MIN(Base_Dados!BO$5:BO$98)) /
(IF(MAX(Base_Dados!BO$5:BO$98)-MIN(Base_Dados!BO$5:BO$98)=0,1,MAX(Base_Dados!BO$5:BO$98)-MIN(Base_Dados!BO$5:BO$98)))) * BO$1)))</f>
        <v>1.7241379310344827E-2</v>
      </c>
      <c r="BP229" s="106">
        <f t="shared" si="16"/>
        <v>12.85628219066799</v>
      </c>
      <c r="BQ229" s="111">
        <f t="shared" si="17"/>
        <v>0.38441544440840286</v>
      </c>
      <c r="BR229" s="112">
        <f t="shared" si="18"/>
        <v>6.9907130930379591E-2</v>
      </c>
      <c r="BS229" s="113">
        <f t="shared" si="19"/>
        <v>12.78637505973761</v>
      </c>
    </row>
    <row r="230" spans="1:71">
      <c r="A230" s="21">
        <v>29006</v>
      </c>
      <c r="B230" s="21" t="s">
        <v>166</v>
      </c>
      <c r="C230" s="21" t="s">
        <v>164</v>
      </c>
      <c r="D230" s="105">
        <f>IF(INDEX(Base_Dados!D:D,MATCH($B230,Base_Dados!$B:$B,0))=0,0,
MAX(0, MIN(D$1,
((INDEX(Base_Dados!D:D,MATCH($B230,Base_Dados!$B:$B,0))-MIN(Base_Dados!D$5:D$98)) /
(IF(MAX(Base_Dados!D$5:D$98)-MIN(Base_Dados!D$5:D$98)=0,1,MAX(Base_Dados!D$5:D$98)-MIN(Base_Dados!D$5:D$98)))) * D$1)))</f>
        <v>0.35600028611557011</v>
      </c>
      <c r="E230" s="106">
        <f>IF(INDEX(Base_Dados!E:E,MATCH($B230,Base_Dados!$B:$B,0))=0,0,
MAX(0, MIN(E$1,
((INDEX(Base_Dados!E:E,MATCH($B230,Base_Dados!$B:$B,0))-MIN(Base_Dados!E$5:E$98)) /
(IF(MAX(Base_Dados!E$5:E$98)-MIN(Base_Dados!E$5:E$98)=0,1,MAX(Base_Dados!E$5:E$98)-MIN(Base_Dados!E$5:E$98)))) * E$1)))</f>
        <v>0.13368266216303223</v>
      </c>
      <c r="F230" s="106">
        <f>IF(INDEX(Base_Dados!F:F,MATCH($B230,Base_Dados!$B:$B,0))=0,0,
MAX(0, MIN(F$1,
((INDEX(Base_Dados!F:F,MATCH($B230,Base_Dados!$B:$B,0))-MIN(Base_Dados!F$5:F$98)) /
(IF(MAX(Base_Dados!F$5:F$98)-MIN(Base_Dados!F$5:F$98)=0,1,MAX(Base_Dados!F$5:F$98)-MIN(Base_Dados!F$5:F$98)))) * F$1)))</f>
        <v>0.12233389379026316</v>
      </c>
      <c r="G230" s="106">
        <f>IF(INDEX(Base_Dados!G:G,MATCH($B230,Base_Dados!$B:$B,0))=0,0,
MAX(0, MIN(G$1,
((INDEX(Base_Dados!G:G,MATCH($B230,Base_Dados!$B:$B,0))-MIN(Base_Dados!G$5:G$98)) /
(IF(MAX(Base_Dados!G$5:G$98)-MIN(Base_Dados!G$5:G$98)=0,1,MAX(Base_Dados!G$5:G$98)-MIN(Base_Dados!G$5:G$98)))) * G$1)))</f>
        <v>0.11449141991013913</v>
      </c>
      <c r="H230" s="106">
        <f>IF(INDEX(Base_Dados!H:H,MATCH($B230,Base_Dados!$B:$B,0))=0,0,
MAX(0, MIN(H$1,
((INDEX(Base_Dados!H:H,MATCH($B230,Base_Dados!$B:$B,0))-MIN(Base_Dados!H$5:H$98)) /
(IF(MAX(Base_Dados!H$5:H$98)-MIN(Base_Dados!H$5:H$98)=0,1,MAX(Base_Dados!H$5:H$98)-MIN(Base_Dados!H$5:H$98)))) * H$1)))</f>
        <v>0.11605805138755339</v>
      </c>
      <c r="I230" s="106">
        <f>IF(INDEX(Base_Dados!I:I,MATCH($B230,Base_Dados!$B:$B,0))=0,0,
MAX(0, MIN(I$1,
((INDEX(Base_Dados!I:I,MATCH($B230,Base_Dados!$B:$B,0))-MIN(Base_Dados!I$5:I$98)) /
(IF(MAX(Base_Dados!I$5:I$98)-MIN(Base_Dados!I$5:I$98)=0,1,MAX(Base_Dados!I$5:I$98)-MIN(Base_Dados!I$5:I$98)))) * I$1)))</f>
        <v>0.1226434494985464</v>
      </c>
      <c r="J230" s="106">
        <f>IF(INDEX(Base_Dados!J:J,MATCH($B230,Base_Dados!$B:$B,0))=0,0,
MAX(0, MIN(J$1,
((INDEX(Base_Dados!J:J,MATCH($B230,Base_Dados!$B:$B,0))-MIN(Base_Dados!J$5:J$98)) /
(IF(MAX(Base_Dados!J$5:J$98)-MIN(Base_Dados!J$5:J$98)=0,1,MAX(Base_Dados!J$5:J$98)-MIN(Base_Dados!J$5:J$98)))) * J$1)))</f>
        <v>0.12376125238071341</v>
      </c>
      <c r="K230" s="106">
        <f>IF(INDEX(Base_Dados!K:K,MATCH($B230,Base_Dados!$B:$B,0))=0,0,
MAX(0, MIN(K$1,
((INDEX(Base_Dados!K:K,MATCH($B230,Base_Dados!$B:$B,0))-MIN(Base_Dados!K$5:K$98)) /
(IF(MAX(Base_Dados!K$5:K$98)-MIN(Base_Dados!K$5:K$98)=0,1,MAX(Base_Dados!K$5:K$98)-MIN(Base_Dados!K$5:K$98)))) * K$1)))</f>
        <v>0.11402057245080501</v>
      </c>
      <c r="L230" s="106">
        <f>IF(INDEX(Base_Dados!L:L,MATCH($B230,Base_Dados!$B:$B,0))=0,0,
MAX(0, MIN(L$1,
((INDEX(Base_Dados!L:L,MATCH($B230,Base_Dados!$B:$B,0))-MIN(Base_Dados!L$5:L$98)) /
(IF(MAX(Base_Dados!L$5:L$98)-MIN(Base_Dados!L$5:L$98)=0,1,MAX(Base_Dados!L$5:L$98)-MIN(Base_Dados!L$5:L$98)))) * L$1)))</f>
        <v>0.12092530135291903</v>
      </c>
      <c r="M230" s="106">
        <f>IF(INDEX(Base_Dados!M:M,MATCH($B230,Base_Dados!$B:$B,0))=0,0,
MAX(0, MIN(M$1,
((INDEX(Base_Dados!M:M,MATCH($B230,Base_Dados!$B:$B,0))-MIN(Base_Dados!M$5:M$98)) /
(IF(MAX(Base_Dados!M$5:M$98)-MIN(Base_Dados!M$5:M$98)=0,1,MAX(Base_Dados!M$5:M$98)-MIN(Base_Dados!M$5:M$98)))) * M$1)))</f>
        <v>0.12786005830903791</v>
      </c>
      <c r="N230" s="106">
        <f>IF(INDEX(Base_Dados!N:N,MATCH($B230,Base_Dados!$B:$B,0))=0,0,
MAX(0, MIN(N$1,
((INDEX(Base_Dados!N:N,MATCH($B230,Base_Dados!$B:$B,0))-MIN(Base_Dados!N$5:N$98)) /
(IF(MAX(Base_Dados!N$5:N$98)-MIN(Base_Dados!N$5:N$98)=0,1,MAX(Base_Dados!N$5:N$98)-MIN(Base_Dados!N$5:N$98)))) * N$1)))</f>
        <v>0.15920680557034514</v>
      </c>
      <c r="O230" s="106">
        <f>IF(INDEX(Base_Dados!O:O,MATCH($B230,Base_Dados!$B:$B,0))=0,0,
MAX(0, MIN(O$1,
((INDEX(Base_Dados!O:O,MATCH($B230,Base_Dados!$B:$B,0))-MIN(Base_Dados!O$5:O$98)) /
(IF(MAX(Base_Dados!O$5:O$98)-MIN(Base_Dados!O$5:O$98)=0,1,MAX(Base_Dados!O$5:O$98)-MIN(Base_Dados!O$5:O$98)))) * O$1)))</f>
        <v>0.20212943865321367</v>
      </c>
      <c r="P230" s="106">
        <f>IF(INDEX(Base_Dados!P:P,MATCH($B230,Base_Dados!$B:$B,0))=0,0,
MAX(0, MIN(P$1,
((INDEX(Base_Dados!P:P,MATCH($B230,Base_Dados!$B:$B,0))-MIN(Base_Dados!P$5:P$98)) /
(IF(MAX(Base_Dados!P$5:P$98)-MIN(Base_Dados!P$5:P$98)=0,1,MAX(Base_Dados!P$5:P$98)-MIN(Base_Dados!P$5:P$98)))) * P$1)))</f>
        <v>3.3875835080099156E-2</v>
      </c>
      <c r="Q230" s="106">
        <f>IF(INDEX(Base_Dados!Q:Q,MATCH($B230,Base_Dados!$B:$B,0))=0,0,
MAX(0, MIN(Q$1,
((INDEX(Base_Dados!Q:Q,MATCH($B230,Base_Dados!$B:$B,0))-MIN(Base_Dados!Q$5:Q$98)) /
(IF(MAX(Base_Dados!Q$5:Q$98)-MIN(Base_Dados!Q$5:Q$98)=0,1,MAX(Base_Dados!Q$5:Q$98)-MIN(Base_Dados!Q$5:Q$98)))) * Q$1)))</f>
        <v>1.0662945605813282E-2</v>
      </c>
      <c r="R230" s="106">
        <f>IF(INDEX(Base_Dados!R:R,MATCH($B230,Base_Dados!$B:$B,0))=0,0,
MAX(0, MIN(R$1,
((INDEX(Base_Dados!R:R,MATCH($B230,Base_Dados!$B:$B,0))-MIN(Base_Dados!R$5:R$98)) /
(IF(MAX(Base_Dados!R$5:R$98)-MIN(Base_Dados!R$5:R$98)=0,1,MAX(Base_Dados!R$5:R$98)-MIN(Base_Dados!R$5:R$98)))) * R$1)))</f>
        <v>1.8134915802176632E-2</v>
      </c>
      <c r="S230" s="106">
        <f>IF(INDEX(Base_Dados!S:S,MATCH($B230,Base_Dados!$B:$B,0))=0,0,
MAX(0, MIN(S$1,
((INDEX(Base_Dados!S:S,MATCH($B230,Base_Dados!$B:$B,0))-MIN(Base_Dados!S$5:S$98)) /
(IF(MAX(Base_Dados!S$5:S$98)-MIN(Base_Dados!S$5:S$98)=0,1,MAX(Base_Dados!S$5:S$98)-MIN(Base_Dados!S$5:S$98)))) * S$1)))</f>
        <v>2.5372575451209467E-2</v>
      </c>
      <c r="T230" s="106">
        <f>IF(INDEX(Base_Dados!T:T,MATCH($B230,Base_Dados!$B:$B,0))=0,0,
MAX(0, MIN(T$1,
((INDEX(Base_Dados!T:T,MATCH($B230,Base_Dados!$B:$B,0))-MIN(Base_Dados!T$5:T$98)) /
(IF(MAX(Base_Dados!T$5:T$98)-MIN(Base_Dados!T$5:T$98)=0,1,MAX(Base_Dados!T$5:T$98)-MIN(Base_Dados!T$5:T$98)))) * T$1)))</f>
        <v>0.56122134015144143</v>
      </c>
      <c r="U230" s="106">
        <f>IF(INDEX(Base_Dados!U:U,MATCH($B230,Base_Dados!$B:$B,0))=0,0,
MAX(0, MIN(U$1,
((INDEX(Base_Dados!U:U,MATCH($B230,Base_Dados!$B:$B,0))-MIN(Base_Dados!U$5:U$98)) /
(IF(MAX(Base_Dados!U$5:U$98)-MIN(Base_Dados!U$5:U$98)=0,1,MAX(Base_Dados!U$5:U$98)-MIN(Base_Dados!U$5:U$98)))) * U$1)))</f>
        <v>1.2576188972363012</v>
      </c>
      <c r="V230" s="106">
        <f>IF(INDEX(Base_Dados!V:V,MATCH($B230,Base_Dados!$B:$B,0))=0,0,
MAX(0, MIN(V$1,
((INDEX(Base_Dados!V:V,MATCH($B230,Base_Dados!$B:$B,0))-MIN(Base_Dados!V$5:V$98)) /
(IF(MAX(Base_Dados!V$5:V$98)-MIN(Base_Dados!V$5:V$98)=0,1,MAX(Base_Dados!V$5:V$98)-MIN(Base_Dados!V$5:V$98)))) * V$1)))</f>
        <v>9.8474460449561249E-3</v>
      </c>
      <c r="W230" s="106">
        <f>IF(INDEX(Base_Dados!W:W,MATCH($B230,Base_Dados!$B:$B,0))=0,0,
MAX(0, MIN(W$1,
((INDEX(Base_Dados!W:W,MATCH($B230,Base_Dados!$B:$B,0))-MIN(Base_Dados!W$5:W$98)) /
(IF(MAX(Base_Dados!W$5:W$98)-MIN(Base_Dados!W$5:W$98)=0,1,MAX(Base_Dados!W$5:W$98)-MIN(Base_Dados!W$5:W$98)))) * W$1)))</f>
        <v>2.1134359904219884</v>
      </c>
      <c r="X230" s="106">
        <f>IF(INDEX(Base_Dados!X:X,MATCH($B230,Base_Dados!$B:$B,0))=0,0,
MAX(0, MIN(X$1,
((INDEX(Base_Dados!X:X,MATCH($B230,Base_Dados!$B:$B,0))-MIN(Base_Dados!X$5:X$98)) /
(IF(MAX(Base_Dados!X$5:X$98)-MIN(Base_Dados!X$5:X$98)=0,1,MAX(Base_Dados!X$5:X$98)-MIN(Base_Dados!X$5:X$98)))) * X$1)))</f>
        <v>0</v>
      </c>
      <c r="Y230" s="106">
        <f>IF(INDEX(Base_Dados!Y:Y,MATCH($B230,Base_Dados!$B:$B,0))=0,0,
MAX(0, MIN(Y$1,
((INDEX(Base_Dados!Y:Y,MATCH($B230,Base_Dados!$B:$B,0))-MIN(Base_Dados!Y$5:Y$98)) /
(IF(MAX(Base_Dados!Y$5:Y$98)-MIN(Base_Dados!Y$5:Y$98)=0,1,MAX(Base_Dados!Y$5:Y$98)-MIN(Base_Dados!Y$5:Y$98)))) * Y$1)))</f>
        <v>0</v>
      </c>
      <c r="Z230" s="106">
        <f>IF(INDEX(Base_Dados!Z:Z,MATCH($B230,Base_Dados!$B:$B,0))=0,0,
MAX(0, MIN(Z$1,
((INDEX(Base_Dados!Z:Z,MATCH($B230,Base_Dados!$B:$B,0))-MIN(Base_Dados!Z$5:Z$98)) /
(IF(MAX(Base_Dados!Z$5:Z$98)-MIN(Base_Dados!Z$5:Z$98)=0,1,MAX(Base_Dados!Z$5:Z$98)-MIN(Base_Dados!Z$5:Z$98)))) * Z$1)))</f>
        <v>0</v>
      </c>
      <c r="AA230" s="106">
        <f>IF(INDEX(Base_Dados!AA:AA,MATCH($B230,Base_Dados!$B:$B,0))=0,0,
MAX(0, MIN(AA$1,
((INDEX(Base_Dados!AA:AA,MATCH($B230,Base_Dados!$B:$B,0))-MIN(Base_Dados!AA$5:AA$98)) /
(IF(MAX(Base_Dados!AA$5:AA$98)-MIN(Base_Dados!AA$5:AA$98)=0,1,MAX(Base_Dados!AA$5:AA$98)-MIN(Base_Dados!AA$5:AA$98)))) * AA$1)))</f>
        <v>0</v>
      </c>
      <c r="AB230" s="106">
        <f>IF(INDEX(Base_Dados!AB:AB,MATCH($B230,Base_Dados!$B:$B,0))=0,0,
MAX(0, MIN(AB$1,
((INDEX(Base_Dados!AB:AB,MATCH($B230,Base_Dados!$B:$B,0))-MIN(Base_Dados!AB$5:AB$98)) /
(IF(MAX(Base_Dados!AB$5:AB$98)-MIN(Base_Dados!AB$5:AB$98)=0,1,MAX(Base_Dados!AB$5:AB$98)-MIN(Base_Dados!AB$5:AB$98)))) * AB$1)))</f>
        <v>5.2470350868559626E-2</v>
      </c>
      <c r="AC230" s="106">
        <f>IF(INDEX(Base_Dados!AC:AC,MATCH($B230,Base_Dados!$B:$B,0))=0,0,
MAX(0, MIN(AC$1,
((INDEX(Base_Dados!AC:AC,MATCH($B230,Base_Dados!$B:$B,0))-MIN(Base_Dados!AC$5:AC$98)) /
(IF(MAX(Base_Dados!AC$5:AC$98)-MIN(Base_Dados!AC$5:AC$98)=0,1,MAX(Base_Dados!AC$5:AC$98)-MIN(Base_Dados!AC$5:AC$98)))) * AC$1)))</f>
        <v>2.9449315860474078E-2</v>
      </c>
      <c r="AD230" s="106">
        <f>IF(INDEX(Base_Dados!AD:AD,MATCH($B230,Base_Dados!$B:$B,0))=0,0,
MAX(0, MIN(AD$1,
((INDEX(Base_Dados!AD:AD,MATCH($B230,Base_Dados!$B:$B,0))-MIN(Base_Dados!AD$5:AD$98)) /
(IF(MAX(Base_Dados!AD$5:AD$98)-MIN(Base_Dados!AD$5:AD$98)=0,1,MAX(Base_Dados!AD$5:AD$98)-MIN(Base_Dados!AD$5:AD$98)))) * AD$1)))</f>
        <v>2.4360301730513238E-2</v>
      </c>
      <c r="AE230" s="106">
        <f>IF(INDEX(Base_Dados!AE:AE,MATCH($B230,Base_Dados!$B:$B,0))=0,0,
MAX(0, MIN(AE$1,
((INDEX(Base_Dados!AE:AE,MATCH($B230,Base_Dados!$B:$B,0))-MIN(Base_Dados!AE$5:AE$98)) /
(IF(MAX(Base_Dados!AE$5:AE$98)-MIN(Base_Dados!AE$5:AE$98)=0,1,MAX(Base_Dados!AE$5:AE$98)-MIN(Base_Dados!AE$5:AE$98)))) * AE$1)))</f>
        <v>8.7588091471307358E-3</v>
      </c>
      <c r="AF230" s="106">
        <f>IF(INDEX(Base_Dados!AF:AF,MATCH($B230,Base_Dados!$B:$B,0))=0,0,
MAX(0, MIN(AF$1,
((INDEX(Base_Dados!AF:AF,MATCH($B230,Base_Dados!$B:$B,0))-MIN(Base_Dados!AF$5:AF$98)) /
(IF(MAX(Base_Dados!AF$5:AF$98)-MIN(Base_Dados!AF$5:AF$98)=0,1,MAX(Base_Dados!AF$5:AF$98)-MIN(Base_Dados!AF$5:AF$98)))) * AF$1)))</f>
        <v>6.1600698754194824E-3</v>
      </c>
      <c r="AG230" s="106">
        <f>IF(INDEX(Base_Dados!AG:AG,MATCH($B230,Base_Dados!$B:$B,0))=0,0,
MAX(0, MIN(AG$1,
((INDEX(Base_Dados!AG:AG,MATCH($B230,Base_Dados!$B:$B,0))-MIN(Base_Dados!AG$5:AG$98)) /
(IF(MAX(Base_Dados!AG$5:AG$98)-MIN(Base_Dados!AG$5:AG$98)=0,1,MAX(Base_Dados!AG$5:AG$98)-MIN(Base_Dados!AG$5:AG$98)))) * AG$1)))</f>
        <v>1.0662945605813282E-2</v>
      </c>
      <c r="AH230" s="106">
        <f>IF(INDEX(Base_Dados!AH:AH,MATCH($B230,Base_Dados!$B:$B,0))=0,0,
MAX(0, MIN(AH$1,
((INDEX(Base_Dados!AH:AH,MATCH($B230,Base_Dados!$B:$B,0))-MIN(Base_Dados!AH$5:AH$98)) /
(IF(MAX(Base_Dados!AH$5:AH$98)-MIN(Base_Dados!AH$5:AH$98)=0,1,MAX(Base_Dados!AH$5:AH$98)-MIN(Base_Dados!AH$5:AH$98)))) * AH$1)))</f>
        <v>1.2601847864541331</v>
      </c>
      <c r="AI230" s="106">
        <f>IF(INDEX(Base_Dados!AI:AI,MATCH($B230,Base_Dados!$B:$B,0))=0,0,
MAX(0, MIN(AI$1,
((INDEX(Base_Dados!AI:AI,MATCH($B230,Base_Dados!$B:$B,0))-MIN(Base_Dados!AI$5:AI$98)) /
(IF(MAX(Base_Dados!AI$5:AI$98)-MIN(Base_Dados!AI$5:AI$98)=0,1,MAX(Base_Dados!AI$5:AI$98)-MIN(Base_Dados!AI$5:AI$98)))) * AI$1)))</f>
        <v>0.14285714285714285</v>
      </c>
      <c r="AJ230" s="106">
        <f>IF(INDEX(Base_Dados!AJ:AJ,MATCH($B230,Base_Dados!$B:$B,0))=0,0,
MAX(0, MIN(AJ$1,
((INDEX(Base_Dados!AJ:AJ,MATCH($B230,Base_Dados!$B:$B,0))-MIN(Base_Dados!AJ$5:AJ$98)) /
(IF(MAX(Base_Dados!AJ$5:AJ$98)-MIN(Base_Dados!AJ$5:AJ$98)=0,1,MAX(Base_Dados!AJ$5:AJ$98)-MIN(Base_Dados!AJ$5:AJ$98)))) * AJ$1)))</f>
        <v>0.41666666666666663</v>
      </c>
      <c r="AK230" s="106">
        <f>IF(INDEX(Base_Dados!AK:AK,MATCH($B230,Base_Dados!$B:$B,0))=0,0,
MAX(0, MIN(AK$1,
((INDEX(Base_Dados!AK:AK,MATCH($B230,Base_Dados!$B:$B,0))-MIN(Base_Dados!AK$5:AK$98)) /
(IF(MAX(Base_Dados!AK$5:AK$98)-MIN(Base_Dados!AK$5:AK$98)=0,1,MAX(Base_Dados!AK$5:AK$98)-MIN(Base_Dados!AK$5:AK$98)))) * AK$1)))</f>
        <v>2.2988505747126436E-3</v>
      </c>
      <c r="AL230" s="106">
        <f>IF(INDEX(Base_Dados!AL:AL,MATCH($B230,Base_Dados!$B:$B,0))=0,0,
MAX(0, MIN(AL$1,
((INDEX(Base_Dados!AL:AL,MATCH($B230,Base_Dados!$B:$B,0))-MIN(Base_Dados!AL$5:AL$98)) /
(IF(MAX(Base_Dados!AL$5:AL$98)-MIN(Base_Dados!AL$5:AL$98)=0,1,MAX(Base_Dados!AL$5:AL$98)-MIN(Base_Dados!AL$5:AL$98)))) * AL$1)))</f>
        <v>0</v>
      </c>
      <c r="AM230" s="106">
        <f>IF(INDEX(Base_Dados!AM:AM,MATCH($B230,Base_Dados!$B:$B,0))=0,0,
MAX(0, MIN(AM$1,
((INDEX(Base_Dados!AM:AM,MATCH($B230,Base_Dados!$B:$B,0))-MIN(Base_Dados!AM$5:AM$98)) /
(IF(MAX(Base_Dados!AM$5:AM$98)-MIN(Base_Dados!AM$5:AM$98)=0,1,MAX(Base_Dados!AM$5:AM$98)-MIN(Base_Dados!AM$5:AM$98)))) * AM$1)))</f>
        <v>2.900051786639047E-2</v>
      </c>
      <c r="AN230" s="106">
        <f>IF(INDEX(Base_Dados!AN:AN,MATCH($B230,Base_Dados!$B:$B,0))=0,0,
MAX(0, MIN(AN$1,
((INDEX(Base_Dados!AN:AN,MATCH($B230,Base_Dados!$B:$B,0))-MIN(Base_Dados!AN$5:AN$98)) /
(IF(MAX(Base_Dados!AN$5:AN$98)-MIN(Base_Dados!AN$5:AN$98)=0,1,MAX(Base_Dados!AN$5:AN$98)-MIN(Base_Dados!AN$5:AN$98)))) * AN$1)))</f>
        <v>0.12052117263843648</v>
      </c>
      <c r="AO230" s="106">
        <f>IF(INDEX(Base_Dados!AO:AO,MATCH($B230,Base_Dados!$B:$B,0))=0,0,
MAX(0, MIN(AO$1,
((INDEX(Base_Dados!AO:AO,MATCH($B230,Base_Dados!$B:$B,0))-MIN(Base_Dados!AO$5:AO$98)) /
(IF(MAX(Base_Dados!AO$5:AO$98)-MIN(Base_Dados!AO$5:AO$98)=0,1,MAX(Base_Dados!AO$5:AO$98)-MIN(Base_Dados!AO$5:AO$98)))) * AO$1)))</f>
        <v>0</v>
      </c>
      <c r="AP230" s="106">
        <f>IF(INDEX(Base_Dados!AP:AP,MATCH($B230,Base_Dados!$B:$B,0))=0,0,
MAX(0, MIN(AP$1,
((INDEX(Base_Dados!AP:AP,MATCH($B230,Base_Dados!$B:$B,0))-MIN(Base_Dados!AP$5:AP$98)) /
(IF(MAX(Base_Dados!AP$5:AP$98)-MIN(Base_Dados!AP$5:AP$98)=0,1,MAX(Base_Dados!AP$5:AP$98)-MIN(Base_Dados!AP$5:AP$98)))) * AP$1)))</f>
        <v>9.1743119266055051E-3</v>
      </c>
      <c r="AQ230" s="106">
        <f>IF(INDEX(Base_Dados!AQ:AQ,MATCH($B230,Base_Dados!$B:$B,0))=0,0,
MAX(0, MIN(AQ$1,
((INDEX(Base_Dados!AQ:AQ,MATCH($B230,Base_Dados!$B:$B,0))-MIN(Base_Dados!AQ$5:AQ$98)) /
(IF(MAX(Base_Dados!AQ$5:AQ$98)-MIN(Base_Dados!AQ$5:AQ$98)=0,1,MAX(Base_Dados!AQ$5:AQ$98)-MIN(Base_Dados!AQ$5:AQ$98)))) * AQ$1)))</f>
        <v>0</v>
      </c>
      <c r="AR230" s="106">
        <f>IF(INDEX(Base_Dados!AR:AR,MATCH($B230,Base_Dados!$B:$B,0))=0,0,
MAX(0, MIN(AR$1,
((INDEX(Base_Dados!AR:AR,MATCH($B230,Base_Dados!$B:$B,0))-MIN(Base_Dados!AR$5:AR$98)) /
(IF(MAX(Base_Dados!AR$5:AR$98)-MIN(Base_Dados!AR$5:AR$98)=0,1,MAX(Base_Dados!AR$5:AR$98)-MIN(Base_Dados!AR$5:AR$98)))) * AR$1)))</f>
        <v>0</v>
      </c>
      <c r="AS230" s="106">
        <f>IF(INDEX(Base_Dados!AS:AS,MATCH($B230,Base_Dados!$B:$B,0))=0,0,
MAX(0, MIN(AS$1,
((INDEX(Base_Dados!AS:AS,MATCH($B230,Base_Dados!$B:$B,0))-MIN(Base_Dados!AS$5:AS$98)) /
(IF(MAX(Base_Dados!AS$5:AS$98)-MIN(Base_Dados!AS$5:AS$98)=0,1,MAX(Base_Dados!AS$5:AS$98)-MIN(Base_Dados!AS$5:AS$98)))) * AS$1)))</f>
        <v>0</v>
      </c>
      <c r="AT230" s="106">
        <f>IF(INDEX(Base_Dados!AT:AT,MATCH($B230,Base_Dados!$B:$B,0))=0,0,
MAX(0, MIN(AT$1,
((INDEX(Base_Dados!AT:AT,MATCH($B230,Base_Dados!$B:$B,0))-MIN(Base_Dados!AT$5:AT$98)) /
(IF(MAX(Base_Dados!AT$5:AT$98)-MIN(Base_Dados!AT$5:AT$98)=0,1,MAX(Base_Dados!AT$5:AT$98)-MIN(Base_Dados!AT$5:AT$98)))) * AT$1)))</f>
        <v>0</v>
      </c>
      <c r="AU230" s="106">
        <f>IF(INDEX(Base_Dados!AU:AU,MATCH($B230,Base_Dados!$B:$B,0))=0,0,
MAX(0, MIN(AU$1,
((INDEX(Base_Dados!AU:AU,MATCH($B230,Base_Dados!$B:$B,0))-MIN(Base_Dados!AU$5:AU$98)) /
(IF(MAX(Base_Dados!AU$5:AU$98)-MIN(Base_Dados!AU$5:AU$98)=0,1,MAX(Base_Dados!AU$5:AU$98)-MIN(Base_Dados!AU$5:AU$98)))) * AU$1)))</f>
        <v>9.3632958801498131E-3</v>
      </c>
      <c r="AV230" s="106">
        <f>IF(INDEX(Base_Dados!AV:AV,MATCH($B230,Base_Dados!$B:$B,0))=0,0,
MAX(0, MIN(AV$1,
((INDEX(Base_Dados!AV:AV,MATCH($B230,Base_Dados!$B:$B,0))-MIN(Base_Dados!AV$5:AV$98)) /
(IF(MAX(Base_Dados!AV$5:AV$98)-MIN(Base_Dados!AV$5:AV$98)=0,1,MAX(Base_Dados!AV$5:AV$98)-MIN(Base_Dados!AV$5:AV$98)))) * AV$1)))</f>
        <v>0</v>
      </c>
      <c r="AW230" s="106">
        <f>IF(INDEX(Base_Dados!AW:AW,MATCH($B230,Base_Dados!$B:$B,0))=0,0,
MAX(0, MIN(AW$1,
((INDEX(Base_Dados!AW:AW,MATCH($B230,Base_Dados!$B:$B,0))-MIN(Base_Dados!AW$5:AW$98)) /
(IF(MAX(Base_Dados!AW$5:AW$98)-MIN(Base_Dados!AW$5:AW$98)=0,1,MAX(Base_Dados!AW$5:AW$98)-MIN(Base_Dados!AW$5:AW$98)))) * AW$1)))</f>
        <v>0</v>
      </c>
      <c r="AX230" s="106">
        <f>IF(INDEX(Base_Dados!AX:AX,MATCH($B230,Base_Dados!$B:$B,0))=0,0,
MAX(0, MIN(AX$1,
((INDEX(Base_Dados!AX:AX,MATCH($B230,Base_Dados!$B:$B,0))-MIN(Base_Dados!AX$5:AX$98)) /
(IF(MAX(Base_Dados!AX$5:AX$98)-MIN(Base_Dados!AX$5:AX$98)=0,1,MAX(Base_Dados!AX$5:AX$98)-MIN(Base_Dados!AX$5:AX$98)))) * AX$1)))</f>
        <v>0.27240143369175629</v>
      </c>
      <c r="AY230" s="106">
        <f>IF(INDEX(Base_Dados!AY:AY,MATCH($B230,Base_Dados!$B:$B,0))=0,0,
MAX(0, MIN(AY$1,
((INDEX(Base_Dados!AY:AY,MATCH($B230,Base_Dados!$B:$B,0))-MIN(Base_Dados!AY$5:AY$98)) /
(IF(MAX(Base_Dados!AY$5:AY$98)-MIN(Base_Dados!AY$5:AY$98)=0,1,MAX(Base_Dados!AY$5:AY$98)-MIN(Base_Dados!AY$5:AY$98)))) * AY$1)))</f>
        <v>3.297065611605671E-4</v>
      </c>
      <c r="AZ230" s="106">
        <f>IF(INDEX(Base_Dados!AZ:AZ,MATCH($B230,Base_Dados!$B:$B,0))=0,0,
MAX(0, MIN(AZ$1,
((INDEX(Base_Dados!AZ:AZ,MATCH($B230,Base_Dados!$B:$B,0))-MIN(Base_Dados!AZ$5:AZ$98)) /
(IF(MAX(Base_Dados!AZ$5:AZ$98)-MIN(Base_Dados!AZ$5:AZ$98)=0,1,MAX(Base_Dados!AZ$5:AZ$98)-MIN(Base_Dados!AZ$5:AZ$98)))) * AZ$1)))</f>
        <v>0.5</v>
      </c>
      <c r="BA230" s="106">
        <f>IF(INDEX(Base_Dados!BA:BA,MATCH($B230,Base_Dados!$B:$B,0))=0,0,
MAX(0, MIN(BA$1,
((INDEX(Base_Dados!BA:BA,MATCH($B230,Base_Dados!$B:$B,0))-MIN(Base_Dados!BA$5:BA$98)) /
(IF(MAX(Base_Dados!BA$5:BA$98)-MIN(Base_Dados!BA$5:BA$98)=0,1,MAX(Base_Dados!BA$5:BA$98)-MIN(Base_Dados!BA$5:BA$98)))) * BA$1)))</f>
        <v>2.2957880947623171E-2</v>
      </c>
      <c r="BB230" s="106">
        <f>IF(INDEX(Base_Dados!BB:BB,MATCH($B230,Base_Dados!$B:$B,0))=0,0,
MAX(0, MIN(BB$1,
((INDEX(Base_Dados!BB:BB,MATCH($B230,Base_Dados!$B:$B,0))-MIN(Base_Dados!BB$5:BB$98)) /
(IF(MAX(Base_Dados!BB$5:BB$98)-MIN(Base_Dados!BB$5:BB$98)=0,1,MAX(Base_Dados!BB$5:BB$98)-MIN(Base_Dados!BB$5:BB$98)))) * BB$1)))</f>
        <v>9.8868990707216525E-2</v>
      </c>
      <c r="BC230" s="106">
        <f>IF(INDEX(Base_Dados!BC:BC,MATCH($B230,Base_Dados!$B:$B,0))=0,0,
MAX(0, MIN(BC$1,
((INDEX(Base_Dados!BC:BC,MATCH($B230,Base_Dados!$B:$B,0))-MIN(Base_Dados!BC$5:BC$98)) /
(IF(MAX(Base_Dados!BC$5:BC$98)-MIN(Base_Dados!BC$5:BC$98)=0,1,MAX(Base_Dados!BC$5:BC$98)-MIN(Base_Dados!BC$5:BC$98)))) * BC$1)))</f>
        <v>2.4239159709130084E-3</v>
      </c>
      <c r="BD230" s="106">
        <f>IF(INDEX(Base_Dados!BD:BD,MATCH($B230,Base_Dados!$B:$B,0))=0,0,
MAX(0, MIN(BD$1,
((INDEX(Base_Dados!BD:BD,MATCH($B230,Base_Dados!$B:$B,0))-MIN(Base_Dados!BD$5:BD$98)) /
(IF(MAX(Base_Dados!BD$5:BD$98)-MIN(Base_Dados!BD$5:BD$98)=0,1,MAX(Base_Dados!BD$5:BD$98)-MIN(Base_Dados!BD$5:BD$98)))) * BD$1)))</f>
        <v>1.0317845024582785E-2</v>
      </c>
      <c r="BE230" s="106">
        <f>IF(INDEX(Base_Dados!BE:BE,MATCH($B230,Base_Dados!$B:$B,0))=0,0,
MAX(0, MIN(BE$1,
((INDEX(Base_Dados!BE:BE,MATCH($B230,Base_Dados!$B:$B,0))-MIN(Base_Dados!BE$5:BE$98)) /
(IF(MAX(Base_Dados!BE$5:BE$98)-MIN(Base_Dados!BE$5:BE$98)=0,1,MAX(Base_Dados!BE$5:BE$98)-MIN(Base_Dados!BE$5:BE$98)))) * BE$1)))</f>
        <v>3.0607124937280482E-2</v>
      </c>
      <c r="BF230" s="106">
        <f>IF(INDEX(Base_Dados!BF:BF,MATCH($B230,Base_Dados!$B:$B,0))=0,0,
MAX(0, MIN(BF$1,
((INDEX(Base_Dados!BF:BF,MATCH($B230,Base_Dados!$B:$B,0))-MIN(Base_Dados!BF$5:BF$98)) /
(IF(MAX(Base_Dados!BF$5:BF$98)-MIN(Base_Dados!BF$5:BF$98)=0,1,MAX(Base_Dados!BF$5:BF$98)-MIN(Base_Dados!BF$5:BF$98)))) * BF$1)))</f>
        <v>0</v>
      </c>
      <c r="BG230" s="106">
        <f>IF(INDEX(Base_Dados!BG:BG,MATCH($B230,Base_Dados!$B:$B,0))=0,0,
MAX(0, MIN(BG$1,
((INDEX(Base_Dados!BG:BG,MATCH($B230,Base_Dados!$B:$B,0))-MIN(Base_Dados!BG$5:BG$98)) /
(IF(MAX(Base_Dados!BG$5:BG$98)-MIN(Base_Dados!BG$5:BG$98)=0,1,MAX(Base_Dados!BG$5:BG$98)-MIN(Base_Dados!BG$5:BG$98)))) * BG$1)))</f>
        <v>0</v>
      </c>
      <c r="BH230" s="106">
        <f>IF(INDEX(Base_Dados!BH:BH,MATCH($B230,Base_Dados!$B:$B,0))=0,0,
MAX(0, MIN(BH$1,
((INDEX(Base_Dados!BH:BH,MATCH($B230,Base_Dados!$B:$B,0))-MIN(Base_Dados!BH$5:BH$98)) /
(IF(MAX(Base_Dados!BH$5:BH$98)-MIN(Base_Dados!BH$5:BH$98)=0,1,MAX(Base_Dados!BH$5:BH$98)-MIN(Base_Dados!BH$5:BH$98)))) * BH$1)))</f>
        <v>9.8901098901098897E-2</v>
      </c>
      <c r="BI230" s="106">
        <f>IF(INDEX(Base_Dados!BI:BI,MATCH($B230,Base_Dados!$B:$B,0))=0,0,
MAX(0, MIN(BI$1,
((INDEX(Base_Dados!BI:BI,MATCH($B230,Base_Dados!$B:$B,0))-MIN(Base_Dados!BI$5:BI$98)) /
(IF(MAX(Base_Dados!BI$5:BI$98)-MIN(Base_Dados!BI$5:BI$98)=0,1,MAX(Base_Dados!BI$5:BI$98)-MIN(Base_Dados!BI$5:BI$98)))) * BI$1)))</f>
        <v>5.1482059282371297E-2</v>
      </c>
      <c r="BJ230" s="106">
        <f>IF(INDEX(Base_Dados!BJ:BJ,MATCH($B230,Base_Dados!$B:$B,0))=0,0,
MAX(0, MIN(BJ$1,
((INDEX(Base_Dados!BJ:BJ,MATCH($B230,Base_Dados!$B:$B,0))-MIN(Base_Dados!BJ$5:BJ$98)) /
(IF(MAX(Base_Dados!BJ$5:BJ$98)-MIN(Base_Dados!BJ$5:BJ$98)=0,1,MAX(Base_Dados!BJ$5:BJ$98)-MIN(Base_Dados!BJ$5:BJ$98)))) * BJ$1)))</f>
        <v>1.0526315789473684E-2</v>
      </c>
      <c r="BK230" s="106">
        <f>IF(INDEX(Base_Dados!BK:BK,MATCH($B230,Base_Dados!$B:$B,0))=0,0,
MAX(0, MIN(BK$1,
((INDEX(Base_Dados!BK:BK,MATCH($B230,Base_Dados!$B:$B,0))-MIN(Base_Dados!BK$5:BK$98)) /
(IF(MAX(Base_Dados!BK$5:BK$98)-MIN(Base_Dados!BK$5:BK$98)=0,1,MAX(Base_Dados!BK$5:BK$98)-MIN(Base_Dados!BK$5:BK$98)))) * BK$1)))</f>
        <v>0</v>
      </c>
      <c r="BL230" s="106">
        <f>IF(INDEX(Base_Dados!BL:BL,MATCH($B230,Base_Dados!$B:$B,0))=0,0,
MAX(0, MIN(BL$1,
((INDEX(Base_Dados!BL:BL,MATCH($B230,Base_Dados!$B:$B,0))-MIN(Base_Dados!BL$5:BL$98)) /
(IF(MAX(Base_Dados!BL$5:BL$98)-MIN(Base_Dados!BL$5:BL$98)=0,1,MAX(Base_Dados!BL$5:BL$98)-MIN(Base_Dados!BL$5:BL$98)))) * BL$1)))</f>
        <v>5.0488599348534204E-2</v>
      </c>
      <c r="BM230" s="106">
        <f>IF(INDEX(Base_Dados!BM:BM,MATCH($B230,Base_Dados!$B:$B,0))=0,0,
MAX(0, MIN(BM$1,
((INDEX(Base_Dados!BM:BM,MATCH($B230,Base_Dados!$B:$B,0))-MIN(Base_Dados!BM$5:BM$98)) /
(IF(MAX(Base_Dados!BM$5:BM$98)-MIN(Base_Dados!BM$5:BM$98)=0,1,MAX(Base_Dados!BM$5:BM$98)-MIN(Base_Dados!BM$5:BM$98)))) * BM$1)))</f>
        <v>0.55043286196653984</v>
      </c>
      <c r="BN230" s="106">
        <f>IF(INDEX(Base_Dados!BN:BN,MATCH($B230,Base_Dados!$B:$B,0))=0,0,
MAX(0, MIN(BN$1,
((INDEX(Base_Dados!BN:BN,MATCH($B230,Base_Dados!$B:$B,0))-MIN(Base_Dados!BN$5:BN$98)) /
(IF(MAX(Base_Dados!BN$5:BN$98)-MIN(Base_Dados!BN$5:BN$98)=0,1,MAX(Base_Dados!BN$5:BN$98)-MIN(Base_Dados!BN$5:BN$98)))) * BN$1)))</f>
        <v>0.58088263559304476</v>
      </c>
      <c r="BO230" s="106">
        <f>IF(INDEX(Base_Dados!BO:BO,MATCH($B230,Base_Dados!$B:$B,0))=0,0,
MAX(0, MIN(BO$1,
((INDEX(Base_Dados!BO:BO,MATCH($B230,Base_Dados!$B:$B,0))-MIN(Base_Dados!BO$5:BO$98)) /
(IF(MAX(Base_Dados!BO$5:BO$98)-MIN(Base_Dados!BO$5:BO$98)=0,1,MAX(Base_Dados!BO$5:BO$98)-MIN(Base_Dados!BO$5:BO$98)))) * BO$1)))</f>
        <v>5.1724137931034482E-2</v>
      </c>
      <c r="BP230" s="106">
        <f t="shared" si="16"/>
        <v>10.297556281980901</v>
      </c>
      <c r="BQ230" s="111">
        <f t="shared" si="17"/>
        <v>0.3525670925070013</v>
      </c>
      <c r="BR230" s="112">
        <f t="shared" si="18"/>
        <v>3.8058779028978029E-2</v>
      </c>
      <c r="BS230" s="113">
        <f t="shared" si="19"/>
        <v>10.259497502951923</v>
      </c>
    </row>
    <row r="231" spans="1:71">
      <c r="A231" s="21">
        <v>29007</v>
      </c>
      <c r="B231" s="21" t="s">
        <v>168</v>
      </c>
      <c r="C231" s="21" t="s">
        <v>164</v>
      </c>
      <c r="D231" s="105">
        <f>IF(INDEX(Base_Dados!D:D,MATCH($B231,Base_Dados!$B:$B,0))=0,0,
MAX(0, MIN(D$1,
((INDEX(Base_Dados!D:D,MATCH($B231,Base_Dados!$B:$B,0))-MIN(Base_Dados!D$5:D$98)) /
(IF(MAX(Base_Dados!D$5:D$98)-MIN(Base_Dados!D$5:D$98)=0,1,MAX(Base_Dados!D$5:D$98)-MIN(Base_Dados!D$5:D$98)))) * D$1)))</f>
        <v>0.35126851155883188</v>
      </c>
      <c r="E231" s="106">
        <f>IF(INDEX(Base_Dados!E:E,MATCH($B231,Base_Dados!$B:$B,0))=0,0,
MAX(0, MIN(E$1,
((INDEX(Base_Dados!E:E,MATCH($B231,Base_Dados!$B:$B,0))-MIN(Base_Dados!E$5:E$98)) /
(IF(MAX(Base_Dados!E$5:E$98)-MIN(Base_Dados!E$5:E$98)=0,1,MAX(Base_Dados!E$5:E$98)-MIN(Base_Dados!E$5:E$98)))) * E$1)))</f>
        <v>0.12544140735274453</v>
      </c>
      <c r="F231" s="106">
        <f>IF(INDEX(Base_Dados!F:F,MATCH($B231,Base_Dados!$B:$B,0))=0,0,
MAX(0, MIN(F$1,
((INDEX(Base_Dados!F:F,MATCH($B231,Base_Dados!$B:$B,0))-MIN(Base_Dados!F$5:F$98)) /
(IF(MAX(Base_Dados!F$5:F$98)-MIN(Base_Dados!F$5:F$98)=0,1,MAX(Base_Dados!F$5:F$98)-MIN(Base_Dados!F$5:F$98)))) * F$1)))</f>
        <v>0.1157312073753613</v>
      </c>
      <c r="G231" s="106">
        <f>IF(INDEX(Base_Dados!G:G,MATCH($B231,Base_Dados!$B:$B,0))=0,0,
MAX(0, MIN(G$1,
((INDEX(Base_Dados!G:G,MATCH($B231,Base_Dados!$B:$B,0))-MIN(Base_Dados!G$5:G$98)) /
(IF(MAX(Base_Dados!G$5:G$98)-MIN(Base_Dados!G$5:G$98)=0,1,MAX(Base_Dados!G$5:G$98)-MIN(Base_Dados!G$5:G$98)))) * G$1)))</f>
        <v>0.11057579530485935</v>
      </c>
      <c r="H231" s="106">
        <f>IF(INDEX(Base_Dados!H:H,MATCH($B231,Base_Dados!$B:$B,0))=0,0,
MAX(0, MIN(H$1,
((INDEX(Base_Dados!H:H,MATCH($B231,Base_Dados!$B:$B,0))-MIN(Base_Dados!H$5:H$98)) /
(IF(MAX(Base_Dados!H$5:H$98)-MIN(Base_Dados!H$5:H$98)=0,1,MAX(Base_Dados!H$5:H$98)-MIN(Base_Dados!H$5:H$98)))) * H$1)))</f>
        <v>0.11044075225295735</v>
      </c>
      <c r="I231" s="106">
        <f>IF(INDEX(Base_Dados!I:I,MATCH($B231,Base_Dados!$B:$B,0))=0,0,
MAX(0, MIN(I$1,
((INDEX(Base_Dados!I:I,MATCH($B231,Base_Dados!$B:$B,0))-MIN(Base_Dados!I$5:I$98)) /
(IF(MAX(Base_Dados!I$5:I$98)-MIN(Base_Dados!I$5:I$98)=0,1,MAX(Base_Dados!I$5:I$98)-MIN(Base_Dados!I$5:I$98)))) * I$1)))</f>
        <v>0.11614067976023743</v>
      </c>
      <c r="J231" s="106">
        <f>IF(INDEX(Base_Dados!J:J,MATCH($B231,Base_Dados!$B:$B,0))=0,0,
MAX(0, MIN(J$1,
((INDEX(Base_Dados!J:J,MATCH($B231,Base_Dados!$B:$B,0))-MIN(Base_Dados!J$5:J$98)) /
(IF(MAX(Base_Dados!J$5:J$98)-MIN(Base_Dados!J$5:J$98)=0,1,MAX(Base_Dados!J$5:J$98)-MIN(Base_Dados!J$5:J$98)))) * J$1)))</f>
        <v>0.12581159326780844</v>
      </c>
      <c r="K231" s="106">
        <f>IF(INDEX(Base_Dados!K:K,MATCH($B231,Base_Dados!$B:$B,0))=0,0,
MAX(0, MIN(K$1,
((INDEX(Base_Dados!K:K,MATCH($B231,Base_Dados!$B:$B,0))-MIN(Base_Dados!K$5:K$98)) /
(IF(MAX(Base_Dados!K$5:K$98)-MIN(Base_Dados!K$5:K$98)=0,1,MAX(Base_Dados!K$5:K$98)-MIN(Base_Dados!K$5:K$98)))) * K$1)))</f>
        <v>0.11655299642218248</v>
      </c>
      <c r="L231" s="106">
        <f>IF(INDEX(Base_Dados!L:L,MATCH($B231,Base_Dados!$B:$B,0))=0,0,
MAX(0, MIN(L$1,
((INDEX(Base_Dados!L:L,MATCH($B231,Base_Dados!$B:$B,0))-MIN(Base_Dados!L$5:L$98)) /
(IF(MAX(Base_Dados!L$5:L$98)-MIN(Base_Dados!L$5:L$98)=0,1,MAX(Base_Dados!L$5:L$98)-MIN(Base_Dados!L$5:L$98)))) * L$1)))</f>
        <v>0.12521991656615167</v>
      </c>
      <c r="M231" s="106">
        <f>IF(INDEX(Base_Dados!M:M,MATCH($B231,Base_Dados!$B:$B,0))=0,0,
MAX(0, MIN(M$1,
((INDEX(Base_Dados!M:M,MATCH($B231,Base_Dados!$B:$B,0))-MIN(Base_Dados!M$5:M$98)) /
(IF(MAX(Base_Dados!M$5:M$98)-MIN(Base_Dados!M$5:M$98)=0,1,MAX(Base_Dados!M$5:M$98)-MIN(Base_Dados!M$5:M$98)))) * M$1)))</f>
        <v>0.13212827988338191</v>
      </c>
      <c r="N231" s="106">
        <f>IF(INDEX(Base_Dados!N:N,MATCH($B231,Base_Dados!$B:$B,0))=0,0,
MAX(0, MIN(N$1,
((INDEX(Base_Dados!N:N,MATCH($B231,Base_Dados!$B:$B,0))-MIN(Base_Dados!N$5:N$98)) /
(IF(MAX(Base_Dados!N$5:N$98)-MIN(Base_Dados!N$5:N$98)=0,1,MAX(Base_Dados!N$5:N$98)-MIN(Base_Dados!N$5:N$98)))) * N$1)))</f>
        <v>0.16275630331641405</v>
      </c>
      <c r="O231" s="106">
        <f>IF(INDEX(Base_Dados!O:O,MATCH($B231,Base_Dados!$B:$B,0))=0,0,
MAX(0, MIN(O$1,
((INDEX(Base_Dados!O:O,MATCH($B231,Base_Dados!$B:$B,0))-MIN(Base_Dados!O$5:O$98)) /
(IF(MAX(Base_Dados!O$5:O$98)-MIN(Base_Dados!O$5:O$98)=0,1,MAX(Base_Dados!O$5:O$98)-MIN(Base_Dados!O$5:O$98)))) * O$1)))</f>
        <v>0.19995540442611071</v>
      </c>
      <c r="P231" s="106">
        <f>IF(INDEX(Base_Dados!P:P,MATCH($B231,Base_Dados!$B:$B,0))=0,0,
MAX(0, MIN(P$1,
((INDEX(Base_Dados!P:P,MATCH($B231,Base_Dados!$B:$B,0))-MIN(Base_Dados!P$5:P$98)) /
(IF(MAX(Base_Dados!P$5:P$98)-MIN(Base_Dados!P$5:P$98)=0,1,MAX(Base_Dados!P$5:P$98)-MIN(Base_Dados!P$5:P$98)))) * P$1)))</f>
        <v>4.9614451168934905E-2</v>
      </c>
      <c r="Q231" s="106">
        <f>IF(INDEX(Base_Dados!Q:Q,MATCH($B231,Base_Dados!$B:$B,0))=0,0,
MAX(0, MIN(Q$1,
((INDEX(Base_Dados!Q:Q,MATCH($B231,Base_Dados!$B:$B,0))-MIN(Base_Dados!Q$5:Q$98)) /
(IF(MAX(Base_Dados!Q$5:Q$98)-MIN(Base_Dados!Q$5:Q$98)=0,1,MAX(Base_Dados!Q$5:Q$98)-MIN(Base_Dados!Q$5:Q$98)))) * Q$1)))</f>
        <v>2.395871728713601E-2</v>
      </c>
      <c r="R231" s="106">
        <f>IF(INDEX(Base_Dados!R:R,MATCH($B231,Base_Dados!$B:$B,0))=0,0,
MAX(0, MIN(R$1,
((INDEX(Base_Dados!R:R,MATCH($B231,Base_Dados!$B:$B,0))-MIN(Base_Dados!R$5:R$98)) /
(IF(MAX(Base_Dados!R$5:R$98)-MIN(Base_Dados!R$5:R$98)=0,1,MAX(Base_Dados!R$5:R$98)-MIN(Base_Dados!R$5:R$98)))) * R$1)))</f>
        <v>1.8821341186630206E-2</v>
      </c>
      <c r="S231" s="106">
        <f>IF(INDEX(Base_Dados!S:S,MATCH($B231,Base_Dados!$B:$B,0))=0,0,
MAX(0, MIN(S$1,
((INDEX(Base_Dados!S:S,MATCH($B231,Base_Dados!$B:$B,0))-MIN(Base_Dados!S$5:S$98)) /
(IF(MAX(Base_Dados!S$5:S$98)-MIN(Base_Dados!S$5:S$98)=0,1,MAX(Base_Dados!S$5:S$98)-MIN(Base_Dados!S$5:S$98)))) * S$1)))</f>
        <v>2.9798547142964128E-2</v>
      </c>
      <c r="T231" s="106">
        <f>IF(INDEX(Base_Dados!T:T,MATCH($B231,Base_Dados!$B:$B,0))=0,0,
MAX(0, MIN(T$1,
((INDEX(Base_Dados!T:T,MATCH($B231,Base_Dados!$B:$B,0))-MIN(Base_Dados!T$5:T$98)) /
(IF(MAX(Base_Dados!T$5:T$98)-MIN(Base_Dados!T$5:T$98)=0,1,MAX(Base_Dados!T$5:T$98)-MIN(Base_Dados!T$5:T$98)))) * T$1)))</f>
        <v>0.55962308833584595</v>
      </c>
      <c r="U231" s="106">
        <f>IF(INDEX(Base_Dados!U:U,MATCH($B231,Base_Dados!$B:$B,0))=0,0,
MAX(0, MIN(U$1,
((INDEX(Base_Dados!U:U,MATCH($B231,Base_Dados!$B:$B,0))-MIN(Base_Dados!U$5:U$98)) /
(IF(MAX(Base_Dados!U$5:U$98)-MIN(Base_Dados!U$5:U$98)=0,1,MAX(Base_Dados!U$5:U$98)-MIN(Base_Dados!U$5:U$98)))) * U$1)))</f>
        <v>0.87092162404437279</v>
      </c>
      <c r="V231" s="106">
        <f>IF(INDEX(Base_Dados!V:V,MATCH($B231,Base_Dados!$B:$B,0))=0,0,
MAX(0, MIN(V$1,
((INDEX(Base_Dados!V:V,MATCH($B231,Base_Dados!$B:$B,0))-MIN(Base_Dados!V$5:V$98)) /
(IF(MAX(Base_Dados!V$5:V$98)-MIN(Base_Dados!V$5:V$98)=0,1,MAX(Base_Dados!V$5:V$98)-MIN(Base_Dados!V$5:V$98)))) * V$1)))</f>
        <v>1.9700926064204503E-2</v>
      </c>
      <c r="W231" s="106">
        <f>IF(INDEX(Base_Dados!W:W,MATCH($B231,Base_Dados!$B:$B,0))=0,0,
MAX(0, MIN(W$1,
((INDEX(Base_Dados!W:W,MATCH($B231,Base_Dados!$B:$B,0))-MIN(Base_Dados!W$5:W$98)) /
(IF(MAX(Base_Dados!W$5:W$98)-MIN(Base_Dados!W$5:W$98)=0,1,MAX(Base_Dados!W$5:W$98)-MIN(Base_Dados!W$5:W$98)))) * W$1)))</f>
        <v>2.4291965658148293</v>
      </c>
      <c r="X231" s="106">
        <f>IF(INDEX(Base_Dados!X:X,MATCH($B231,Base_Dados!$B:$B,0))=0,0,
MAX(0, MIN(X$1,
((INDEX(Base_Dados!X:X,MATCH($B231,Base_Dados!$B:$B,0))-MIN(Base_Dados!X$5:X$98)) /
(IF(MAX(Base_Dados!X$5:X$98)-MIN(Base_Dados!X$5:X$98)=0,1,MAX(Base_Dados!X$5:X$98)-MIN(Base_Dados!X$5:X$98)))) * X$1)))</f>
        <v>0</v>
      </c>
      <c r="Y231" s="106">
        <f>IF(INDEX(Base_Dados!Y:Y,MATCH($B231,Base_Dados!$B:$B,0))=0,0,
MAX(0, MIN(Y$1,
((INDEX(Base_Dados!Y:Y,MATCH($B231,Base_Dados!$B:$B,0))-MIN(Base_Dados!Y$5:Y$98)) /
(IF(MAX(Base_Dados!Y$5:Y$98)-MIN(Base_Dados!Y$5:Y$98)=0,1,MAX(Base_Dados!Y$5:Y$98)-MIN(Base_Dados!Y$5:Y$98)))) * Y$1)))</f>
        <v>0</v>
      </c>
      <c r="Z231" s="106">
        <f>IF(INDEX(Base_Dados!Z:Z,MATCH($B231,Base_Dados!$B:$B,0))=0,0,
MAX(0, MIN(Z$1,
((INDEX(Base_Dados!Z:Z,MATCH($B231,Base_Dados!$B:$B,0))-MIN(Base_Dados!Z$5:Z$98)) /
(IF(MAX(Base_Dados!Z$5:Z$98)-MIN(Base_Dados!Z$5:Z$98)=0,1,MAX(Base_Dados!Z$5:Z$98)-MIN(Base_Dados!Z$5:Z$98)))) * Z$1)))</f>
        <v>0</v>
      </c>
      <c r="AA231" s="106">
        <f>IF(INDEX(Base_Dados!AA:AA,MATCH($B231,Base_Dados!$B:$B,0))=0,0,
MAX(0, MIN(AA$1,
((INDEX(Base_Dados!AA:AA,MATCH($B231,Base_Dados!$B:$B,0))-MIN(Base_Dados!AA$5:AA$98)) /
(IF(MAX(Base_Dados!AA$5:AA$98)-MIN(Base_Dados!AA$5:AA$98)=0,1,MAX(Base_Dados!AA$5:AA$98)-MIN(Base_Dados!AA$5:AA$98)))) * AA$1)))</f>
        <v>0</v>
      </c>
      <c r="AB231" s="106">
        <f>IF(INDEX(Base_Dados!AB:AB,MATCH($B231,Base_Dados!$B:$B,0))=0,0,
MAX(0, MIN(AB$1,
((INDEX(Base_Dados!AB:AB,MATCH($B231,Base_Dados!$B:$B,0))-MIN(Base_Dados!AB$5:AB$98)) /
(IF(MAX(Base_Dados!AB$5:AB$98)-MIN(Base_Dados!AB$5:AB$98)=0,1,MAX(Base_Dados!AB$5:AB$98)-MIN(Base_Dados!AB$5:AB$98)))) * AB$1)))</f>
        <v>0</v>
      </c>
      <c r="AC231" s="106">
        <f>IF(INDEX(Base_Dados!AC:AC,MATCH($B231,Base_Dados!$B:$B,0))=0,0,
MAX(0, MIN(AC$1,
((INDEX(Base_Dados!AC:AC,MATCH($B231,Base_Dados!$B:$B,0))-MIN(Base_Dados!AC$5:AC$98)) /
(IF(MAX(Base_Dados!AC$5:AC$98)-MIN(Base_Dados!AC$5:AC$98)=0,1,MAX(Base_Dados!AC$5:AC$98)-MIN(Base_Dados!AC$5:AC$98)))) * AC$1)))</f>
        <v>3.1635430718828295E-2</v>
      </c>
      <c r="AD231" s="106">
        <f>IF(INDEX(Base_Dados!AD:AD,MATCH($B231,Base_Dados!$B:$B,0))=0,0,
MAX(0, MIN(AD$1,
((INDEX(Base_Dados!AD:AD,MATCH($B231,Base_Dados!$B:$B,0))-MIN(Base_Dados!AD$5:AD$98)) /
(IF(MAX(Base_Dados!AD$5:AD$98)-MIN(Base_Dados!AD$5:AD$98)=0,1,MAX(Base_Dados!AD$5:AD$98)-MIN(Base_Dados!AD$5:AD$98)))) * AD$1)))</f>
        <v>2.5159000147907118E-2</v>
      </c>
      <c r="AE231" s="106">
        <f>IF(INDEX(Base_Dados!AE:AE,MATCH($B231,Base_Dados!$B:$B,0))=0,0,
MAX(0, MIN(AE$1,
((INDEX(Base_Dados!AE:AE,MATCH($B231,Base_Dados!$B:$B,0))-MIN(Base_Dados!AE$5:AE$98)) /
(IF(MAX(Base_Dados!AE$5:AE$98)-MIN(Base_Dados!AE$5:AE$98)=0,1,MAX(Base_Dados!AE$5:AE$98)-MIN(Base_Dados!AE$5:AE$98)))) * AE$1)))</f>
        <v>7.8958722853444546E-3</v>
      </c>
      <c r="AF231" s="106">
        <f>IF(INDEX(Base_Dados!AF:AF,MATCH($B231,Base_Dados!$B:$B,0))=0,0,
MAX(0, MIN(AF$1,
((INDEX(Base_Dados!AF:AF,MATCH($B231,Base_Dados!$B:$B,0))-MIN(Base_Dados!AF$5:AF$98)) /
(IF(MAX(Base_Dados!AF$5:AF$98)-MIN(Base_Dados!AF$5:AF$98)=0,1,MAX(Base_Dados!AF$5:AF$98)-MIN(Base_Dados!AF$5:AF$98)))) * AF$1)))</f>
        <v>9.1941341424171385E-3</v>
      </c>
      <c r="AG231" s="106">
        <f>IF(INDEX(Base_Dados!AG:AG,MATCH($B231,Base_Dados!$B:$B,0))=0,0,
MAX(0, MIN(AG$1,
((INDEX(Base_Dados!AG:AG,MATCH($B231,Base_Dados!$B:$B,0))-MIN(Base_Dados!AG$5:AG$98)) /
(IF(MAX(Base_Dados!AG$5:AG$98)-MIN(Base_Dados!AG$5:AG$98)=0,1,MAX(Base_Dados!AG$5:AG$98)-MIN(Base_Dados!AG$5:AG$98)))) * AG$1)))</f>
        <v>2.395871728713601E-2</v>
      </c>
      <c r="AH231" s="106">
        <f>IF(INDEX(Base_Dados!AH:AH,MATCH($B231,Base_Dados!$B:$B,0))=0,0,
MAX(0, MIN(AH$1,
((INDEX(Base_Dados!AH:AH,MATCH($B231,Base_Dados!$B:$B,0))-MIN(Base_Dados!AH$5:AH$98)) /
(IF(MAX(Base_Dados!AH$5:AH$98)-MIN(Base_Dados!AH$5:AH$98)=0,1,MAX(Base_Dados!AH$5:AH$98)-MIN(Base_Dados!AH$5:AH$98)))) * AH$1)))</f>
        <v>1.2581261656786529</v>
      </c>
      <c r="AI231" s="106">
        <f>IF(INDEX(Base_Dados!AI:AI,MATCH($B231,Base_Dados!$B:$B,0))=0,0,
MAX(0, MIN(AI$1,
((INDEX(Base_Dados!AI:AI,MATCH($B231,Base_Dados!$B:$B,0))-MIN(Base_Dados!AI$5:AI$98)) /
(IF(MAX(Base_Dados!AI$5:AI$98)-MIN(Base_Dados!AI$5:AI$98)=0,1,MAX(Base_Dados!AI$5:AI$98)-MIN(Base_Dados!AI$5:AI$98)))) * AI$1)))</f>
        <v>0</v>
      </c>
      <c r="AJ231" s="106">
        <f>IF(INDEX(Base_Dados!AJ:AJ,MATCH($B231,Base_Dados!$B:$B,0))=0,0,
MAX(0, MIN(AJ$1,
((INDEX(Base_Dados!AJ:AJ,MATCH($B231,Base_Dados!$B:$B,0))-MIN(Base_Dados!AJ$5:AJ$98)) /
(IF(MAX(Base_Dados!AJ$5:AJ$98)-MIN(Base_Dados!AJ$5:AJ$98)=0,1,MAX(Base_Dados!AJ$5:AJ$98)-MIN(Base_Dados!AJ$5:AJ$98)))) * AJ$1)))</f>
        <v>0</v>
      </c>
      <c r="AK231" s="106">
        <f>IF(INDEX(Base_Dados!AK:AK,MATCH($B231,Base_Dados!$B:$B,0))=0,0,
MAX(0, MIN(AK$1,
((INDEX(Base_Dados!AK:AK,MATCH($B231,Base_Dados!$B:$B,0))-MIN(Base_Dados!AK$5:AK$98)) /
(IF(MAX(Base_Dados!AK$5:AK$98)-MIN(Base_Dados!AK$5:AK$98)=0,1,MAX(Base_Dados!AK$5:AK$98)-MIN(Base_Dados!AK$5:AK$98)))) * AK$1)))</f>
        <v>4.5977011494252873E-3</v>
      </c>
      <c r="AL231" s="106">
        <f>IF(INDEX(Base_Dados!AL:AL,MATCH($B231,Base_Dados!$B:$B,0))=0,0,
MAX(0, MIN(AL$1,
((INDEX(Base_Dados!AL:AL,MATCH($B231,Base_Dados!$B:$B,0))-MIN(Base_Dados!AL$5:AL$98)) /
(IF(MAX(Base_Dados!AL$5:AL$98)-MIN(Base_Dados!AL$5:AL$98)=0,1,MAX(Base_Dados!AL$5:AL$98)-MIN(Base_Dados!AL$5:AL$98)))) * AL$1)))</f>
        <v>0</v>
      </c>
      <c r="AM231" s="106">
        <f>IF(INDEX(Base_Dados!AM:AM,MATCH($B231,Base_Dados!$B:$B,0))=0,0,
MAX(0, MIN(AM$1,
((INDEX(Base_Dados!AM:AM,MATCH($B231,Base_Dados!$B:$B,0))-MIN(Base_Dados!AM$5:AM$98)) /
(IF(MAX(Base_Dados!AM$5:AM$98)-MIN(Base_Dados!AM$5:AM$98)=0,1,MAX(Base_Dados!AM$5:AM$98)-MIN(Base_Dados!AM$5:AM$98)))) * AM$1)))</f>
        <v>0</v>
      </c>
      <c r="AN231" s="106">
        <f>IF(INDEX(Base_Dados!AN:AN,MATCH($B231,Base_Dados!$B:$B,0))=0,0,
MAX(0, MIN(AN$1,
((INDEX(Base_Dados!AN:AN,MATCH($B231,Base_Dados!$B:$B,0))-MIN(Base_Dados!AN$5:AN$98)) /
(IF(MAX(Base_Dados!AN$5:AN$98)-MIN(Base_Dados!AN$5:AN$98)=0,1,MAX(Base_Dados!AN$5:AN$98)-MIN(Base_Dados!AN$5:AN$98)))) * AN$1)))</f>
        <v>0</v>
      </c>
      <c r="AO231" s="106">
        <f>IF(INDEX(Base_Dados!AO:AO,MATCH($B231,Base_Dados!$B:$B,0))=0,0,
MAX(0, MIN(AO$1,
((INDEX(Base_Dados!AO:AO,MATCH($B231,Base_Dados!$B:$B,0))-MIN(Base_Dados!AO$5:AO$98)) /
(IF(MAX(Base_Dados!AO$5:AO$98)-MIN(Base_Dados!AO$5:AO$98)=0,1,MAX(Base_Dados!AO$5:AO$98)-MIN(Base_Dados!AO$5:AO$98)))) * AO$1)))</f>
        <v>0</v>
      </c>
      <c r="AP231" s="106">
        <f>IF(INDEX(Base_Dados!AP:AP,MATCH($B231,Base_Dados!$B:$B,0))=0,0,
MAX(0, MIN(AP$1,
((INDEX(Base_Dados!AP:AP,MATCH($B231,Base_Dados!$B:$B,0))-MIN(Base_Dados!AP$5:AP$98)) /
(IF(MAX(Base_Dados!AP$5:AP$98)-MIN(Base_Dados!AP$5:AP$98)=0,1,MAX(Base_Dados!AP$5:AP$98)-MIN(Base_Dados!AP$5:AP$98)))) * AP$1)))</f>
        <v>0</v>
      </c>
      <c r="AQ231" s="106">
        <f>IF(INDEX(Base_Dados!AQ:AQ,MATCH($B231,Base_Dados!$B:$B,0))=0,0,
MAX(0, MIN(AQ$1,
((INDEX(Base_Dados!AQ:AQ,MATCH($B231,Base_Dados!$B:$B,0))-MIN(Base_Dados!AQ$5:AQ$98)) /
(IF(MAX(Base_Dados!AQ$5:AQ$98)-MIN(Base_Dados!AQ$5:AQ$98)=0,1,MAX(Base_Dados!AQ$5:AQ$98)-MIN(Base_Dados!AQ$5:AQ$98)))) * AQ$1)))</f>
        <v>0</v>
      </c>
      <c r="AR231" s="106">
        <f>IF(INDEX(Base_Dados!AR:AR,MATCH($B231,Base_Dados!$B:$B,0))=0,0,
MAX(0, MIN(AR$1,
((INDEX(Base_Dados!AR:AR,MATCH($B231,Base_Dados!$B:$B,0))-MIN(Base_Dados!AR$5:AR$98)) /
(IF(MAX(Base_Dados!AR$5:AR$98)-MIN(Base_Dados!AR$5:AR$98)=0,1,MAX(Base_Dados!AR$5:AR$98)-MIN(Base_Dados!AR$5:AR$98)))) * AR$1)))</f>
        <v>0</v>
      </c>
      <c r="AS231" s="106">
        <f>IF(INDEX(Base_Dados!AS:AS,MATCH($B231,Base_Dados!$B:$B,0))=0,0,
MAX(0, MIN(AS$1,
((INDEX(Base_Dados!AS:AS,MATCH($B231,Base_Dados!$B:$B,0))-MIN(Base_Dados!AS$5:AS$98)) /
(IF(MAX(Base_Dados!AS$5:AS$98)-MIN(Base_Dados!AS$5:AS$98)=0,1,MAX(Base_Dados!AS$5:AS$98)-MIN(Base_Dados!AS$5:AS$98)))) * AS$1)))</f>
        <v>0</v>
      </c>
      <c r="AT231" s="106">
        <f>IF(INDEX(Base_Dados!AT:AT,MATCH($B231,Base_Dados!$B:$B,0))=0,0,
MAX(0, MIN(AT$1,
((INDEX(Base_Dados!AT:AT,MATCH($B231,Base_Dados!$B:$B,0))-MIN(Base_Dados!AT$5:AT$98)) /
(IF(MAX(Base_Dados!AT$5:AT$98)-MIN(Base_Dados!AT$5:AT$98)=0,1,MAX(Base_Dados!AT$5:AT$98)-MIN(Base_Dados!AT$5:AT$98)))) * AT$1)))</f>
        <v>0</v>
      </c>
      <c r="AU231" s="106">
        <f>IF(INDEX(Base_Dados!AU:AU,MATCH($B231,Base_Dados!$B:$B,0))=0,0,
MAX(0, MIN(AU$1,
((INDEX(Base_Dados!AU:AU,MATCH($B231,Base_Dados!$B:$B,0))-MIN(Base_Dados!AU$5:AU$98)) /
(IF(MAX(Base_Dados!AU$5:AU$98)-MIN(Base_Dados!AU$5:AU$98)=0,1,MAX(Base_Dados!AU$5:AU$98)-MIN(Base_Dados!AU$5:AU$98)))) * AU$1)))</f>
        <v>0</v>
      </c>
      <c r="AV231" s="106">
        <f>IF(INDEX(Base_Dados!AV:AV,MATCH($B231,Base_Dados!$B:$B,0))=0,0,
MAX(0, MIN(AV$1,
((INDEX(Base_Dados!AV:AV,MATCH($B231,Base_Dados!$B:$B,0))-MIN(Base_Dados!AV$5:AV$98)) /
(IF(MAX(Base_Dados!AV$5:AV$98)-MIN(Base_Dados!AV$5:AV$98)=0,1,MAX(Base_Dados!AV$5:AV$98)-MIN(Base_Dados!AV$5:AV$98)))) * AV$1)))</f>
        <v>0</v>
      </c>
      <c r="AW231" s="106">
        <f>IF(INDEX(Base_Dados!AW:AW,MATCH($B231,Base_Dados!$B:$B,0))=0,0,
MAX(0, MIN(AW$1,
((INDEX(Base_Dados!AW:AW,MATCH($B231,Base_Dados!$B:$B,0))-MIN(Base_Dados!AW$5:AW$98)) /
(IF(MAX(Base_Dados!AW$5:AW$98)-MIN(Base_Dados!AW$5:AW$98)=0,1,MAX(Base_Dados!AW$5:AW$98)-MIN(Base_Dados!AW$5:AW$98)))) * AW$1)))</f>
        <v>0</v>
      </c>
      <c r="AX231" s="106">
        <f>IF(INDEX(Base_Dados!AX:AX,MATCH($B231,Base_Dados!$B:$B,0))=0,0,
MAX(0, MIN(AX$1,
((INDEX(Base_Dados!AX:AX,MATCH($B231,Base_Dados!$B:$B,0))-MIN(Base_Dados!AX$5:AX$98)) /
(IF(MAX(Base_Dados!AX$5:AX$98)-MIN(Base_Dados!AX$5:AX$98)=0,1,MAX(Base_Dados!AX$5:AX$98)-MIN(Base_Dados!AX$5:AX$98)))) * AX$1)))</f>
        <v>0</v>
      </c>
      <c r="AY231" s="106">
        <f>IF(INDEX(Base_Dados!AY:AY,MATCH($B231,Base_Dados!$B:$B,0))=0,0,
MAX(0, MIN(AY$1,
((INDEX(Base_Dados!AY:AY,MATCH($B231,Base_Dados!$B:$B,0))-MIN(Base_Dados!AY$5:AY$98)) /
(IF(MAX(Base_Dados!AY$5:AY$98)-MIN(Base_Dados!AY$5:AY$98)=0,1,MAX(Base_Dados!AY$5:AY$98)-MIN(Base_Dados!AY$5:AY$98)))) * AY$1)))</f>
        <v>1.3188262446422684E-3</v>
      </c>
      <c r="AZ231" s="106">
        <f>IF(INDEX(Base_Dados!AZ:AZ,MATCH($B231,Base_Dados!$B:$B,0))=0,0,
MAX(0, MIN(AZ$1,
((INDEX(Base_Dados!AZ:AZ,MATCH($B231,Base_Dados!$B:$B,0))-MIN(Base_Dados!AZ$5:AZ$98)) /
(IF(MAX(Base_Dados!AZ$5:AZ$98)-MIN(Base_Dados!AZ$5:AZ$98)=0,1,MAX(Base_Dados!AZ$5:AZ$98)-MIN(Base_Dados!AZ$5:AZ$98)))) * AZ$1)))</f>
        <v>0.24</v>
      </c>
      <c r="BA231" s="106">
        <f>IF(INDEX(Base_Dados!BA:BA,MATCH($B231,Base_Dados!$B:$B,0))=0,0,
MAX(0, MIN(BA$1,
((INDEX(Base_Dados!BA:BA,MATCH($B231,Base_Dados!$B:$B,0))-MIN(Base_Dados!BA$5:BA$98)) /
(IF(MAX(Base_Dados!BA$5:BA$98)-MIN(Base_Dados!BA$5:BA$98)=0,1,MAX(Base_Dados!BA$5:BA$98)-MIN(Base_Dados!BA$5:BA$98)))) * BA$1)))</f>
        <v>2.9796398676702415E-2</v>
      </c>
      <c r="BB231" s="106">
        <f>IF(INDEX(Base_Dados!BB:BB,MATCH($B231,Base_Dados!$B:$B,0))=0,0,
MAX(0, MIN(BB$1,
((INDEX(Base_Dados!BB:BB,MATCH($B231,Base_Dados!$B:$B,0))-MIN(Base_Dados!BB$5:BB$98)) /
(IF(MAX(Base_Dados!BB$5:BB$98)-MIN(Base_Dados!BB$5:BB$98)=0,1,MAX(Base_Dados!BB$5:BB$98)-MIN(Base_Dados!BB$5:BB$98)))) * BB$1)))</f>
        <v>0.25102970661486312</v>
      </c>
      <c r="BC231" s="106">
        <f>IF(INDEX(Base_Dados!BC:BC,MATCH($B231,Base_Dados!$B:$B,0))=0,0,
MAX(0, MIN(BC$1,
((INDEX(Base_Dados!BC:BC,MATCH($B231,Base_Dados!$B:$B,0))-MIN(Base_Dados!BC$5:BC$98)) /
(IF(MAX(Base_Dados!BC$5:BC$98)-MIN(Base_Dados!BC$5:BC$98)=0,1,MAX(Base_Dados!BC$5:BC$98)-MIN(Base_Dados!BC$5:BC$98)))) * BC$1)))</f>
        <v>5.655803932130353E-3</v>
      </c>
      <c r="BD231" s="106">
        <f>IF(INDEX(Base_Dados!BD:BD,MATCH($B231,Base_Dados!$B:$B,0))=0,0,
MAX(0, MIN(BD$1,
((INDEX(Base_Dados!BD:BD,MATCH($B231,Base_Dados!$B:$B,0))-MIN(Base_Dados!BD$5:BD$98)) /
(IF(MAX(Base_Dados!BD$5:BD$98)-MIN(Base_Dados!BD$5:BD$98)=0,1,MAX(Base_Dados!BD$5:BD$98)-MIN(Base_Dados!BD$5:BD$98)))) * BD$1)))</f>
        <v>1.3641714562703414E-2</v>
      </c>
      <c r="BE231" s="106">
        <f>IF(INDEX(Base_Dados!BE:BE,MATCH($B231,Base_Dados!$B:$B,0))=0,0,
MAX(0, MIN(BE$1,
((INDEX(Base_Dados!BE:BE,MATCH($B231,Base_Dados!$B:$B,0))-MIN(Base_Dados!BE$5:BE$98)) /
(IF(MAX(Base_Dados!BE$5:BE$98)-MIN(Base_Dados!BE$5:BE$98)=0,1,MAX(Base_Dados!BE$5:BE$98)-MIN(Base_Dados!BE$5:BE$98)))) * BE$1)))</f>
        <v>2.5087807325639738E-2</v>
      </c>
      <c r="BF231" s="106">
        <f>IF(INDEX(Base_Dados!BF:BF,MATCH($B231,Base_Dados!$B:$B,0))=0,0,
MAX(0, MIN(BF$1,
((INDEX(Base_Dados!BF:BF,MATCH($B231,Base_Dados!$B:$B,0))-MIN(Base_Dados!BF$5:BF$98)) /
(IF(MAX(Base_Dados!BF$5:BF$98)-MIN(Base_Dados!BF$5:BF$98)=0,1,MAX(Base_Dados!BF$5:BF$98)-MIN(Base_Dados!BF$5:BF$98)))) * BF$1)))</f>
        <v>0</v>
      </c>
      <c r="BG231" s="106">
        <f>IF(INDEX(Base_Dados!BG:BG,MATCH($B231,Base_Dados!$B:$B,0))=0,0,
MAX(0, MIN(BG$1,
((INDEX(Base_Dados!BG:BG,MATCH($B231,Base_Dados!$B:$B,0))-MIN(Base_Dados!BG$5:BG$98)) /
(IF(MAX(Base_Dados!BG$5:BG$98)-MIN(Base_Dados!BG$5:BG$98)=0,1,MAX(Base_Dados!BG$5:BG$98)-MIN(Base_Dados!BG$5:BG$98)))) * BG$1)))</f>
        <v>1.254180602006689E-3</v>
      </c>
      <c r="BH231" s="106">
        <f>IF(INDEX(Base_Dados!BH:BH,MATCH($B231,Base_Dados!$B:$B,0))=0,0,
MAX(0, MIN(BH$1,
((INDEX(Base_Dados!BH:BH,MATCH($B231,Base_Dados!$B:$B,0))-MIN(Base_Dados!BH$5:BH$98)) /
(IF(MAX(Base_Dados!BH$5:BH$98)-MIN(Base_Dados!BH$5:BH$98)=0,1,MAX(Base_Dados!BH$5:BH$98)-MIN(Base_Dados!BH$5:BH$98)))) * BH$1)))</f>
        <v>4.3956043956043959E-2</v>
      </c>
      <c r="BI231" s="106">
        <f>IF(INDEX(Base_Dados!BI:BI,MATCH($B231,Base_Dados!$B:$B,0))=0,0,
MAX(0, MIN(BI$1,
((INDEX(Base_Dados!BI:BI,MATCH($B231,Base_Dados!$B:$B,0))-MIN(Base_Dados!BI$5:BI$98)) /
(IF(MAX(Base_Dados!BI$5:BI$98)-MIN(Base_Dados!BI$5:BI$98)=0,1,MAX(Base_Dados!BI$5:BI$98)-MIN(Base_Dados!BI$5:BI$98)))) * BI$1)))</f>
        <v>5.1482059282371297E-2</v>
      </c>
      <c r="BJ231" s="106">
        <f>IF(INDEX(Base_Dados!BJ:BJ,MATCH($B231,Base_Dados!$B:$B,0))=0,0,
MAX(0, MIN(BJ$1,
((INDEX(Base_Dados!BJ:BJ,MATCH($B231,Base_Dados!$B:$B,0))-MIN(Base_Dados!BJ$5:BJ$98)) /
(IF(MAX(Base_Dados!BJ$5:BJ$98)-MIN(Base_Dados!BJ$5:BJ$98)=0,1,MAX(Base_Dados!BJ$5:BJ$98)-MIN(Base_Dados!BJ$5:BJ$98)))) * BJ$1)))</f>
        <v>2.1052631578947368E-2</v>
      </c>
      <c r="BK231" s="106">
        <f>IF(INDEX(Base_Dados!BK:BK,MATCH($B231,Base_Dados!$B:$B,0))=0,0,
MAX(0, MIN(BK$1,
((INDEX(Base_Dados!BK:BK,MATCH($B231,Base_Dados!$B:$B,0))-MIN(Base_Dados!BK$5:BK$98)) /
(IF(MAX(Base_Dados!BK$5:BK$98)-MIN(Base_Dados!BK$5:BK$98)=0,1,MAX(Base_Dados!BK$5:BK$98)-MIN(Base_Dados!BK$5:BK$98)))) * BK$1)))</f>
        <v>1.7857142857142856E-2</v>
      </c>
      <c r="BL231" s="106">
        <f>IF(INDEX(Base_Dados!BL:BL,MATCH($B231,Base_Dados!$B:$B,0))=0,0,
MAX(0, MIN(BL$1,
((INDEX(Base_Dados!BL:BL,MATCH($B231,Base_Dados!$B:$B,0))-MIN(Base_Dados!BL$5:BL$98)) /
(IF(MAX(Base_Dados!BL$5:BL$98)-MIN(Base_Dados!BL$5:BL$98)=0,1,MAX(Base_Dados!BL$5:BL$98)-MIN(Base_Dados!BL$5:BL$98)))) * BL$1)))</f>
        <v>5.3745928338762218E-2</v>
      </c>
      <c r="BM231" s="106">
        <f>IF(INDEX(Base_Dados!BM:BM,MATCH($B231,Base_Dados!$B:$B,0))=0,0,
MAX(0, MIN(BM$1,
((INDEX(Base_Dados!BM:BM,MATCH($B231,Base_Dados!$B:$B,0))-MIN(Base_Dados!BM$5:BM$98)) /
(IF(MAX(Base_Dados!BM$5:BM$98)-MIN(Base_Dados!BM$5:BM$98)=0,1,MAX(Base_Dados!BM$5:BM$98)-MIN(Base_Dados!BM$5:BM$98)))) * BM$1)))</f>
        <v>0.69527871571589461</v>
      </c>
      <c r="BN231" s="106">
        <f>IF(INDEX(Base_Dados!BN:BN,MATCH($B231,Base_Dados!$B:$B,0))=0,0,
MAX(0, MIN(BN$1,
((INDEX(Base_Dados!BN:BN,MATCH($B231,Base_Dados!$B:$B,0))-MIN(Base_Dados!BN$5:BN$98)) /
(IF(MAX(Base_Dados!BN$5:BN$98)-MIN(Base_Dados!BN$5:BN$98)=0,1,MAX(Base_Dados!BN$5:BN$98)-MIN(Base_Dados!BN$5:BN$98)))) * BN$1)))</f>
        <v>0.76833008996975094</v>
      </c>
      <c r="BO231" s="106">
        <f>IF(INDEX(Base_Dados!BO:BO,MATCH($B231,Base_Dados!$B:$B,0))=0,0,
MAX(0, MIN(BO$1,
((INDEX(Base_Dados!BO:BO,MATCH($B231,Base_Dados!$B:$B,0))-MIN(Base_Dados!BO$5:BO$98)) /
(IF(MAX(Base_Dados!BO$5:BO$98)-MIN(Base_Dados!BO$5:BO$98)=0,1,MAX(Base_Dados!BO$5:BO$98)-MIN(Base_Dados!BO$5:BO$98)))) * BO$1)))</f>
        <v>5.1724137931034482E-2</v>
      </c>
      <c r="BP231" s="106">
        <f t="shared" si="16"/>
        <v>9.4254363175303055</v>
      </c>
      <c r="BQ231" s="111">
        <f t="shared" si="17"/>
        <v>0.37163209082499998</v>
      </c>
      <c r="BR231" s="112">
        <f t="shared" si="18"/>
        <v>5.7123777346976712E-2</v>
      </c>
      <c r="BS231" s="113">
        <f t="shared" si="19"/>
        <v>9.3683125401833287</v>
      </c>
    </row>
    <row r="232" spans="1:71">
      <c r="A232" s="21">
        <v>29008</v>
      </c>
      <c r="B232" s="21" t="s">
        <v>193</v>
      </c>
      <c r="C232" s="21" t="s">
        <v>164</v>
      </c>
      <c r="D232" s="105">
        <f>IF(INDEX(Base_Dados!D:D,MATCH($B232,Base_Dados!$B:$B,0))=0,0,
MAX(0, MIN(D$1,
((INDEX(Base_Dados!D:D,MATCH($B232,Base_Dados!$B:$B,0))-MIN(Base_Dados!D$5:D$98)) /
(IF(MAX(Base_Dados!D$5:D$98)-MIN(Base_Dados!D$5:D$98)=0,1,MAX(Base_Dados!D$5:D$98)-MIN(Base_Dados!D$5:D$98)))) * D$1)))</f>
        <v>0.61701079572533857</v>
      </c>
      <c r="E232" s="106">
        <f>IF(INDEX(Base_Dados!E:E,MATCH($B232,Base_Dados!$B:$B,0))=0,0,
MAX(0, MIN(E$1,
((INDEX(Base_Dados!E:E,MATCH($B232,Base_Dados!$B:$B,0))-MIN(Base_Dados!E$5:E$98)) /
(IF(MAX(Base_Dados!E$5:E$98)-MIN(Base_Dados!E$5:E$98)=0,1,MAX(Base_Dados!E$5:E$98)-MIN(Base_Dados!E$5:E$98)))) * E$1)))</f>
        <v>0.19720569954088682</v>
      </c>
      <c r="F232" s="106">
        <f>IF(INDEX(Base_Dados!F:F,MATCH($B232,Base_Dados!$B:$B,0))=0,0,
MAX(0, MIN(F$1,
((INDEX(Base_Dados!F:F,MATCH($B232,Base_Dados!$B:$B,0))-MIN(Base_Dados!F$5:F$98)) /
(IF(MAX(Base_Dados!F$5:F$98)-MIN(Base_Dados!F$5:F$98)=0,1,MAX(Base_Dados!F$5:F$98)-MIN(Base_Dados!F$5:F$98)))) * F$1)))</f>
        <v>0.18680218389284567</v>
      </c>
      <c r="G232" s="106">
        <f>IF(INDEX(Base_Dados!G:G,MATCH($B232,Base_Dados!$B:$B,0))=0,0,
MAX(0, MIN(G$1,
((INDEX(Base_Dados!G:G,MATCH($B232,Base_Dados!$B:$B,0))-MIN(Base_Dados!G$5:G$98)) /
(IF(MAX(Base_Dados!G$5:G$98)-MIN(Base_Dados!G$5:G$98)=0,1,MAX(Base_Dados!G$5:G$98)-MIN(Base_Dados!G$5:G$98)))) * G$1)))</f>
        <v>0.18454862050921164</v>
      </c>
      <c r="H232" s="106">
        <f>IF(INDEX(Base_Dados!H:H,MATCH($B232,Base_Dados!$B:$B,0))=0,0,
MAX(0, MIN(H$1,
((INDEX(Base_Dados!H:H,MATCH($B232,Base_Dados!$B:$B,0))-MIN(Base_Dados!H$5:H$98)) /
(IF(MAX(Base_Dados!H$5:H$98)-MIN(Base_Dados!H$5:H$98)=0,1,MAX(Base_Dados!H$5:H$98)-MIN(Base_Dados!H$5:H$98)))) * H$1)))</f>
        <v>0.19622979046937544</v>
      </c>
      <c r="I232" s="106">
        <f>IF(INDEX(Base_Dados!I:I,MATCH($B232,Base_Dados!$B:$B,0))=0,0,
MAX(0, MIN(I$1,
((INDEX(Base_Dados!I:I,MATCH($B232,Base_Dados!$B:$B,0))-MIN(Base_Dados!I$5:I$98)) /
(IF(MAX(Base_Dados!I$5:I$98)-MIN(Base_Dados!I$5:I$98)=0,1,MAX(Base_Dados!I$5:I$98)-MIN(Base_Dados!I$5:I$98)))) * I$1)))</f>
        <v>0.19786690103191423</v>
      </c>
      <c r="J232" s="106">
        <f>IF(INDEX(Base_Dados!J:J,MATCH($B232,Base_Dados!$B:$B,0))=0,0,
MAX(0, MIN(J$1,
((INDEX(Base_Dados!J:J,MATCH($B232,Base_Dados!$B:$B,0))-MIN(Base_Dados!J$5:J$98)) /
(IF(MAX(Base_Dados!J$5:J$98)-MIN(Base_Dados!J$5:J$98)=0,1,MAX(Base_Dados!J$5:J$98)-MIN(Base_Dados!J$5:J$98)))) * J$1)))</f>
        <v>0.21026747628845285</v>
      </c>
      <c r="K232" s="106">
        <f>IF(INDEX(Base_Dados!K:K,MATCH($B232,Base_Dados!$B:$B,0))=0,0,
MAX(0, MIN(K$1,
((INDEX(Base_Dados!K:K,MATCH($B232,Base_Dados!$B:$B,0))-MIN(Base_Dados!K$5:K$98)) /
(IF(MAX(Base_Dados!K$5:K$98)-MIN(Base_Dados!K$5:K$98)=0,1,MAX(Base_Dados!K$5:K$98)-MIN(Base_Dados!K$5:K$98)))) * K$1)))</f>
        <v>0.22453600178890876</v>
      </c>
      <c r="L232" s="106">
        <f>IF(INDEX(Base_Dados!L:L,MATCH($B232,Base_Dados!$B:$B,0))=0,0,
MAX(0, MIN(L$1,
((INDEX(Base_Dados!L:L,MATCH($B232,Base_Dados!$B:$B,0))-MIN(Base_Dados!L$5:L$98)) /
(IF(MAX(Base_Dados!L$5:L$98)-MIN(Base_Dados!L$5:L$98)=0,1,MAX(Base_Dados!L$5:L$98)-MIN(Base_Dados!L$5:L$98)))) * L$1)))</f>
        <v>0.23933836804621897</v>
      </c>
      <c r="M232" s="106">
        <f>IF(INDEX(Base_Dados!M:M,MATCH($B232,Base_Dados!$B:$B,0))=0,0,
MAX(0, MIN(M$1,
((INDEX(Base_Dados!M:M,MATCH($B232,Base_Dados!$B:$B,0))-MIN(Base_Dados!M$5:M$98)) /
(IF(MAX(Base_Dados!M$5:M$98)-MIN(Base_Dados!M$5:M$98)=0,1,MAX(Base_Dados!M$5:M$98)-MIN(Base_Dados!M$5:M$98)))) * M$1)))</f>
        <v>0.23919533527696793</v>
      </c>
      <c r="N232" s="106">
        <f>IF(INDEX(Base_Dados!N:N,MATCH($B232,Base_Dados!$B:$B,0))=0,0,
MAX(0, MIN(N$1,
((INDEX(Base_Dados!N:N,MATCH($B232,Base_Dados!$B:$B,0))-MIN(Base_Dados!N$5:N$98)) /
(IF(MAX(Base_Dados!N$5:N$98)-MIN(Base_Dados!N$5:N$98)=0,1,MAX(Base_Dados!N$5:N$98)-MIN(Base_Dados!N$5:N$98)))) * N$1)))</f>
        <v>0.31479312343969995</v>
      </c>
      <c r="O232" s="106">
        <f>IF(INDEX(Base_Dados!O:O,MATCH($B232,Base_Dados!$B:$B,0))=0,0,
MAX(0, MIN(O$1,
((INDEX(Base_Dados!O:O,MATCH($B232,Base_Dados!$B:$B,0))-MIN(Base_Dados!O$5:O$98)) /
(IF(MAX(Base_Dados!O$5:O$98)-MIN(Base_Dados!O$5:O$98)=0,1,MAX(Base_Dados!O$5:O$98)-MIN(Base_Dados!O$5:O$98)))) * O$1)))</f>
        <v>0.38837170410836724</v>
      </c>
      <c r="P232" s="106">
        <f>IF(INDEX(Base_Dados!P:P,MATCH($B232,Base_Dados!$B:$B,0))=0,0,
MAX(0, MIN(P$1,
((INDEX(Base_Dados!P:P,MATCH($B232,Base_Dados!$B:$B,0))-MIN(Base_Dados!P$5:P$98)) /
(IF(MAX(Base_Dados!P$5:P$98)-MIN(Base_Dados!P$5:P$98)=0,1,MAX(Base_Dados!P$5:P$98)-MIN(Base_Dados!P$5:P$98)))) * P$1)))</f>
        <v>8.3478470471189586E-2</v>
      </c>
      <c r="Q232" s="106">
        <f>IF(INDEX(Base_Dados!Q:Q,MATCH($B232,Base_Dados!$B:$B,0))=0,0,
MAX(0, MIN(Q$1,
((INDEX(Base_Dados!Q:Q,MATCH($B232,Base_Dados!$B:$B,0))-MIN(Base_Dados!Q$5:Q$98)) /
(IF(MAX(Base_Dados!Q$5:Q$98)-MIN(Base_Dados!Q$5:Q$98)=0,1,MAX(Base_Dados!Q$5:Q$98)-MIN(Base_Dados!Q$5:Q$98)))) * Q$1)))</f>
        <v>5.6210836712126802E-2</v>
      </c>
      <c r="R232" s="106">
        <f>IF(INDEX(Base_Dados!R:R,MATCH($B232,Base_Dados!$B:$B,0))=0,0,
MAX(0, MIN(R$1,
((INDEX(Base_Dados!R:R,MATCH($B232,Base_Dados!$B:$B,0))-MIN(Base_Dados!R$5:R$98)) /
(IF(MAX(Base_Dados!R$5:R$98)-MIN(Base_Dados!R$5:R$98)=0,1,MAX(Base_Dados!R$5:R$98)-MIN(Base_Dados!R$5:R$98)))) * R$1)))</f>
        <v>6.3549704947798463E-2</v>
      </c>
      <c r="S232" s="106">
        <f>IF(INDEX(Base_Dados!S:S,MATCH($B232,Base_Dados!$B:$B,0))=0,0,
MAX(0, MIN(S$1,
((INDEX(Base_Dados!S:S,MATCH($B232,Base_Dados!$B:$B,0))-MIN(Base_Dados!S$5:S$98)) /
(IF(MAX(Base_Dados!S$5:S$98)-MIN(Base_Dados!S$5:S$98)=0,1,MAX(Base_Dados!S$5:S$98)-MIN(Base_Dados!S$5:S$98)))) * S$1)))</f>
        <v>5.9207668688684191E-2</v>
      </c>
      <c r="T232" s="106">
        <f>IF(INDEX(Base_Dados!T:T,MATCH($B232,Base_Dados!$B:$B,0))=0,0,
MAX(0, MIN(T$1,
((INDEX(Base_Dados!T:T,MATCH($B232,Base_Dados!$B:$B,0))-MIN(Base_Dados!T$5:T$98)) /
(IF(MAX(Base_Dados!T$5:T$98)-MIN(Base_Dados!T$5:T$98)=0,1,MAX(Base_Dados!T$5:T$98)-MIN(Base_Dados!T$5:T$98)))) * T$1)))</f>
        <v>0.8640886263628732</v>
      </c>
      <c r="U232" s="106">
        <f>IF(INDEX(Base_Dados!U:U,MATCH($B232,Base_Dados!$B:$B,0))=0,0,
MAX(0, MIN(U$1,
((INDEX(Base_Dados!U:U,MATCH($B232,Base_Dados!$B:$B,0))-MIN(Base_Dados!U$5:U$98)) /
(IF(MAX(Base_Dados!U$5:U$98)-MIN(Base_Dados!U$5:U$98)=0,1,MAX(Base_Dados!U$5:U$98)-MIN(Base_Dados!U$5:U$98)))) * U$1)))</f>
        <v>1.0601342802392328</v>
      </c>
      <c r="V232" s="106">
        <f>IF(INDEX(Base_Dados!V:V,MATCH($B232,Base_Dados!$B:$B,0))=0,0,
MAX(0, MIN(V$1,
((INDEX(Base_Dados!V:V,MATCH($B232,Base_Dados!$B:$B,0))-MIN(Base_Dados!V$5:V$98)) /
(IF(MAX(Base_Dados!V$5:V$98)-MIN(Base_Dados!V$5:V$98)=0,1,MAX(Base_Dados!V$5:V$98)-MIN(Base_Dados!V$5:V$98)))) * V$1)))</f>
        <v>0.12793835691863034</v>
      </c>
      <c r="W232" s="106">
        <f>IF(INDEX(Base_Dados!W:W,MATCH($B232,Base_Dados!$B:$B,0))=0,0,
MAX(0, MIN(W$1,
((INDEX(Base_Dados!W:W,MATCH($B232,Base_Dados!$B:$B,0))-MIN(Base_Dados!W$5:W$98)) /
(IF(MAX(Base_Dados!W$5:W$98)-MIN(Base_Dados!W$5:W$98)=0,1,MAX(Base_Dados!W$5:W$98)-MIN(Base_Dados!W$5:W$98)))) * W$1)))</f>
        <v>2.169132064210614</v>
      </c>
      <c r="X232" s="106">
        <f>IF(INDEX(Base_Dados!X:X,MATCH($B232,Base_Dados!$B:$B,0))=0,0,
MAX(0, MIN(X$1,
((INDEX(Base_Dados!X:X,MATCH($B232,Base_Dados!$B:$B,0))-MIN(Base_Dados!X$5:X$98)) /
(IF(MAX(Base_Dados!X$5:X$98)-MIN(Base_Dados!X$5:X$98)=0,1,MAX(Base_Dados!X$5:X$98)-MIN(Base_Dados!X$5:X$98)))) * X$1)))</f>
        <v>0</v>
      </c>
      <c r="Y232" s="106">
        <f>IF(INDEX(Base_Dados!Y:Y,MATCH($B232,Base_Dados!$B:$B,0))=0,0,
MAX(0, MIN(Y$1,
((INDEX(Base_Dados!Y:Y,MATCH($B232,Base_Dados!$B:$B,0))-MIN(Base_Dados!Y$5:Y$98)) /
(IF(MAX(Base_Dados!Y$5:Y$98)-MIN(Base_Dados!Y$5:Y$98)=0,1,MAX(Base_Dados!Y$5:Y$98)-MIN(Base_Dados!Y$5:Y$98)))) * Y$1)))</f>
        <v>0</v>
      </c>
      <c r="Z232" s="106">
        <f>IF(INDEX(Base_Dados!Z:Z,MATCH($B232,Base_Dados!$B:$B,0))=0,0,
MAX(0, MIN(Z$1,
((INDEX(Base_Dados!Z:Z,MATCH($B232,Base_Dados!$B:$B,0))-MIN(Base_Dados!Z$5:Z$98)) /
(IF(MAX(Base_Dados!Z$5:Z$98)-MIN(Base_Dados!Z$5:Z$98)=0,1,MAX(Base_Dados!Z$5:Z$98)-MIN(Base_Dados!Z$5:Z$98)))) * Z$1)))</f>
        <v>0</v>
      </c>
      <c r="AA232" s="106">
        <f>IF(INDEX(Base_Dados!AA:AA,MATCH($B232,Base_Dados!$B:$B,0))=0,0,
MAX(0, MIN(AA$1,
((INDEX(Base_Dados!AA:AA,MATCH($B232,Base_Dados!$B:$B,0))-MIN(Base_Dados!AA$5:AA$98)) /
(IF(MAX(Base_Dados!AA$5:AA$98)-MIN(Base_Dados!AA$5:AA$98)=0,1,MAX(Base_Dados!AA$5:AA$98)-MIN(Base_Dados!AA$5:AA$98)))) * AA$1)))</f>
        <v>2.097902097902098E-2</v>
      </c>
      <c r="AB232" s="106">
        <f>IF(INDEX(Base_Dados!AB:AB,MATCH($B232,Base_Dados!$B:$B,0))=0,0,
MAX(0, MIN(AB$1,
((INDEX(Base_Dados!AB:AB,MATCH($B232,Base_Dados!$B:$B,0))-MIN(Base_Dados!AB$5:AB$98)) /
(IF(MAX(Base_Dados!AB$5:AB$98)-MIN(Base_Dados!AB$5:AB$98)=0,1,MAX(Base_Dados!AB$5:AB$98)-MIN(Base_Dados!AB$5:AB$98)))) * AB$1)))</f>
        <v>0.24431048340796876</v>
      </c>
      <c r="AC232" s="106">
        <f>IF(INDEX(Base_Dados!AC:AC,MATCH($B232,Base_Dados!$B:$B,0))=0,0,
MAX(0, MIN(AC$1,
((INDEX(Base_Dados!AC:AC,MATCH($B232,Base_Dados!$B:$B,0))-MIN(Base_Dados!AC$5:AC$98)) /
(IF(MAX(Base_Dados!AC$5:AC$98)-MIN(Base_Dados!AC$5:AC$98)=0,1,MAX(Base_Dados!AC$5:AC$98)-MIN(Base_Dados!AC$5:AC$98)))) * AC$1)))</f>
        <v>5.6044035459626135E-2</v>
      </c>
      <c r="AD232" s="106">
        <f>IF(INDEX(Base_Dados!AD:AD,MATCH($B232,Base_Dados!$B:$B,0))=0,0,
MAX(0, MIN(AD$1,
((INDEX(Base_Dados!AD:AD,MATCH($B232,Base_Dados!$B:$B,0))-MIN(Base_Dados!AD$5:AD$98)) /
(IF(MAX(Base_Dados!AD$5:AD$98)-MIN(Base_Dados!AD$5:AD$98)=0,1,MAX(Base_Dados!AD$5:AD$98)-MIN(Base_Dados!AD$5:AD$98)))) * AD$1)))</f>
        <v>8.1422866439875757E-2</v>
      </c>
      <c r="AE232" s="106">
        <f>IF(INDEX(Base_Dados!AE:AE,MATCH($B232,Base_Dados!$B:$B,0))=0,0,
MAX(0, MIN(AE$1,
((INDEX(Base_Dados!AE:AE,MATCH($B232,Base_Dados!$B:$B,0))-MIN(Base_Dados!AE$5:AE$98)) /
(IF(MAX(Base_Dados!AE$5:AE$98)-MIN(Base_Dados!AE$5:AE$98)=0,1,MAX(Base_Dados!AE$5:AE$98)-MIN(Base_Dados!AE$5:AE$98)))) * AE$1)))</f>
        <v>2.9080972242197613E-2</v>
      </c>
      <c r="AF232" s="106">
        <f>IF(INDEX(Base_Dados!AF:AF,MATCH($B232,Base_Dados!$B:$B,0))=0,0,
MAX(0, MIN(AF$1,
((INDEX(Base_Dados!AF:AF,MATCH($B232,Base_Dados!$B:$B,0))-MIN(Base_Dados!AF$5:AF$98)) /
(IF(MAX(Base_Dados!AF$5:AF$98)-MIN(Base_Dados!AF$5:AF$98)=0,1,MAX(Base_Dados!AF$5:AF$98)-MIN(Base_Dados!AF$5:AF$98)))) * AF$1)))</f>
        <v>3.3190824254125867E-2</v>
      </c>
      <c r="AG232" s="106">
        <f>IF(INDEX(Base_Dados!AG:AG,MATCH($B232,Base_Dados!$B:$B,0))=0,0,
MAX(0, MIN(AG$1,
((INDEX(Base_Dados!AG:AG,MATCH($B232,Base_Dados!$B:$B,0))-MIN(Base_Dados!AG$5:AG$98)) /
(IF(MAX(Base_Dados!AG$5:AG$98)-MIN(Base_Dados!AG$5:AG$98)=0,1,MAX(Base_Dados!AG$5:AG$98)-MIN(Base_Dados!AG$5:AG$98)))) * AG$1)))</f>
        <v>5.6210836712126802E-2</v>
      </c>
      <c r="AH232" s="106">
        <f>IF(INDEX(Base_Dados!AH:AH,MATCH($B232,Base_Dados!$B:$B,0))=0,0,
MAX(0, MIN(AH$1,
((INDEX(Base_Dados!AH:AH,MATCH($B232,Base_Dados!$B:$B,0))-MIN(Base_Dados!AH$5:AH$98)) /
(IF(MAX(Base_Dados!AH$5:AH$98)-MIN(Base_Dados!AH$5:AH$98)=0,1,MAX(Base_Dados!AH$5:AH$98)-MIN(Base_Dados!AH$5:AH$98)))) * AH$1)))</f>
        <v>1.2320398746807235</v>
      </c>
      <c r="AI232" s="106">
        <f>IF(INDEX(Base_Dados!AI:AI,MATCH($B232,Base_Dados!$B:$B,0))=0,0,
MAX(0, MIN(AI$1,
((INDEX(Base_Dados!AI:AI,MATCH($B232,Base_Dados!$B:$B,0))-MIN(Base_Dados!AI$5:AI$98)) /
(IF(MAX(Base_Dados!AI$5:AI$98)-MIN(Base_Dados!AI$5:AI$98)=0,1,MAX(Base_Dados!AI$5:AI$98)-MIN(Base_Dados!AI$5:AI$98)))) * AI$1)))</f>
        <v>0.17857142857142858</v>
      </c>
      <c r="AJ232" s="106">
        <f>IF(INDEX(Base_Dados!AJ:AJ,MATCH($B232,Base_Dados!$B:$B,0))=0,0,
MAX(0, MIN(AJ$1,
((INDEX(Base_Dados!AJ:AJ,MATCH($B232,Base_Dados!$B:$B,0))-MIN(Base_Dados!AJ$5:AJ$98)) /
(IF(MAX(Base_Dados!AJ$5:AJ$98)-MIN(Base_Dados!AJ$5:AJ$98)=0,1,MAX(Base_Dados!AJ$5:AJ$98)-MIN(Base_Dados!AJ$5:AJ$98)))) * AJ$1)))</f>
        <v>0.8928571428571429</v>
      </c>
      <c r="AK232" s="106">
        <f>IF(INDEX(Base_Dados!AK:AK,MATCH($B232,Base_Dados!$B:$B,0))=0,0,
MAX(0, MIN(AK$1,
((INDEX(Base_Dados!AK:AK,MATCH($B232,Base_Dados!$B:$B,0))-MIN(Base_Dados!AK$5:AK$98)) /
(IF(MAX(Base_Dados!AK$5:AK$98)-MIN(Base_Dados!AK$5:AK$98)=0,1,MAX(Base_Dados!AK$5:AK$98)-MIN(Base_Dados!AK$5:AK$98)))) * AK$1)))</f>
        <v>1.7816091954022988E-2</v>
      </c>
      <c r="AL232" s="106">
        <f>IF(INDEX(Base_Dados!AL:AL,MATCH($B232,Base_Dados!$B:$B,0))=0,0,
MAX(0, MIN(AL$1,
((INDEX(Base_Dados!AL:AL,MATCH($B232,Base_Dados!$B:$B,0))-MIN(Base_Dados!AL$5:AL$98)) /
(IF(MAX(Base_Dados!AL$5:AL$98)-MIN(Base_Dados!AL$5:AL$98)=0,1,MAX(Base_Dados!AL$5:AL$98)-MIN(Base_Dados!AL$5:AL$98)))) * AL$1)))</f>
        <v>5.5555555555555552E-2</v>
      </c>
      <c r="AM232" s="106">
        <f>IF(INDEX(Base_Dados!AM:AM,MATCH($B232,Base_Dados!$B:$B,0))=0,0,
MAX(0, MIN(AM$1,
((INDEX(Base_Dados!AM:AM,MATCH($B232,Base_Dados!$B:$B,0))-MIN(Base_Dados!AM$5:AM$98)) /
(IF(MAX(Base_Dados!AM$5:AM$98)-MIN(Base_Dados!AM$5:AM$98)=0,1,MAX(Base_Dados!AM$5:AM$98)-MIN(Base_Dados!AM$5:AM$98)))) * AM$1)))</f>
        <v>7.7679958570688767E-2</v>
      </c>
      <c r="AN232" s="106">
        <f>IF(INDEX(Base_Dados!AN:AN,MATCH($B232,Base_Dados!$B:$B,0))=0,0,
MAX(0, MIN(AN$1,
((INDEX(Base_Dados!AN:AN,MATCH($B232,Base_Dados!$B:$B,0))-MIN(Base_Dados!AN$5:AN$98)) /
(IF(MAX(Base_Dados!AN$5:AN$98)-MIN(Base_Dados!AN$5:AN$98)=0,1,MAX(Base_Dados!AN$5:AN$98)-MIN(Base_Dados!AN$5:AN$98)))) * AN$1)))</f>
        <v>0.24350649350649348</v>
      </c>
      <c r="AO232" s="106">
        <f>IF(INDEX(Base_Dados!AO:AO,MATCH($B232,Base_Dados!$B:$B,0))=0,0,
MAX(0, MIN(AO$1,
((INDEX(Base_Dados!AO:AO,MATCH($B232,Base_Dados!$B:$B,0))-MIN(Base_Dados!AO$5:AO$98)) /
(IF(MAX(Base_Dados!AO$5:AO$98)-MIN(Base_Dados!AO$5:AO$98)=0,1,MAX(Base_Dados!AO$5:AO$98)-MIN(Base_Dados!AO$5:AO$98)))) * AO$1)))</f>
        <v>0</v>
      </c>
      <c r="AP232" s="106">
        <f>IF(INDEX(Base_Dados!AP:AP,MATCH($B232,Base_Dados!$B:$B,0))=0,0,
MAX(0, MIN(AP$1,
((INDEX(Base_Dados!AP:AP,MATCH($B232,Base_Dados!$B:$B,0))-MIN(Base_Dados!AP$5:AP$98)) /
(IF(MAX(Base_Dados!AP$5:AP$98)-MIN(Base_Dados!AP$5:AP$98)=0,1,MAX(Base_Dados!AP$5:AP$98)-MIN(Base_Dados!AP$5:AP$98)))) * AP$1)))</f>
        <v>3.669724770642202E-2</v>
      </c>
      <c r="AQ232" s="106">
        <f>IF(INDEX(Base_Dados!AQ:AQ,MATCH($B232,Base_Dados!$B:$B,0))=0,0,
MAX(0, MIN(AQ$1,
((INDEX(Base_Dados!AQ:AQ,MATCH($B232,Base_Dados!$B:$B,0))-MIN(Base_Dados!AQ$5:AQ$98)) /
(IF(MAX(Base_Dados!AQ$5:AQ$98)-MIN(Base_Dados!AQ$5:AQ$98)=0,1,MAX(Base_Dados!AQ$5:AQ$98)-MIN(Base_Dados!AQ$5:AQ$98)))) * AQ$1)))</f>
        <v>0</v>
      </c>
      <c r="AR232" s="106">
        <f>IF(INDEX(Base_Dados!AR:AR,MATCH($B232,Base_Dados!$B:$B,0))=0,0,
MAX(0, MIN(AR$1,
((INDEX(Base_Dados!AR:AR,MATCH($B232,Base_Dados!$B:$B,0))-MIN(Base_Dados!AR$5:AR$98)) /
(IF(MAX(Base_Dados!AR$5:AR$98)-MIN(Base_Dados!AR$5:AR$98)=0,1,MAX(Base_Dados!AR$5:AR$98)-MIN(Base_Dados!AR$5:AR$98)))) * AR$1)))</f>
        <v>3.2258064516129031E-2</v>
      </c>
      <c r="AS232" s="106">
        <f>IF(INDEX(Base_Dados!AS:AS,MATCH($B232,Base_Dados!$B:$B,0))=0,0,
MAX(0, MIN(AS$1,
((INDEX(Base_Dados!AS:AS,MATCH($B232,Base_Dados!$B:$B,0))-MIN(Base_Dados!AS$5:AS$98)) /
(IF(MAX(Base_Dados!AS$5:AS$98)-MIN(Base_Dados!AS$5:AS$98)=0,1,MAX(Base_Dados!AS$5:AS$98)-MIN(Base_Dados!AS$5:AS$98)))) * AS$1)))</f>
        <v>6.0975609756097563E-3</v>
      </c>
      <c r="AT232" s="106">
        <f>IF(INDEX(Base_Dados!AT:AT,MATCH($B232,Base_Dados!$B:$B,0))=0,0,
MAX(0, MIN(AT$1,
((INDEX(Base_Dados!AT:AT,MATCH($B232,Base_Dados!$B:$B,0))-MIN(Base_Dados!AT$5:AT$98)) /
(IF(MAX(Base_Dados!AT$5:AT$98)-MIN(Base_Dados!AT$5:AT$98)=0,1,MAX(Base_Dados!AT$5:AT$98)-MIN(Base_Dados!AT$5:AT$98)))) * AT$1)))</f>
        <v>0</v>
      </c>
      <c r="AU232" s="106">
        <f>IF(INDEX(Base_Dados!AU:AU,MATCH($B232,Base_Dados!$B:$B,0))=0,0,
MAX(0, MIN(AU$1,
((INDEX(Base_Dados!AU:AU,MATCH($B232,Base_Dados!$B:$B,0))-MIN(Base_Dados!AU$5:AU$98)) /
(IF(MAX(Base_Dados!AU$5:AU$98)-MIN(Base_Dados!AU$5:AU$98)=0,1,MAX(Base_Dados!AU$5:AU$98)-MIN(Base_Dados!AU$5:AU$98)))) * AU$1)))</f>
        <v>1.6853932584269662E-2</v>
      </c>
      <c r="AV232" s="106">
        <f>IF(INDEX(Base_Dados!AV:AV,MATCH($B232,Base_Dados!$B:$B,0))=0,0,
MAX(0, MIN(AV$1,
((INDEX(Base_Dados!AV:AV,MATCH($B232,Base_Dados!$B:$B,0))-MIN(Base_Dados!AV$5:AV$98)) /
(IF(MAX(Base_Dados!AV$5:AV$98)-MIN(Base_Dados!AV$5:AV$98)=0,1,MAX(Base_Dados!AV$5:AV$98)-MIN(Base_Dados!AV$5:AV$98)))) * AV$1)))</f>
        <v>0</v>
      </c>
      <c r="AW232" s="106">
        <f>IF(INDEX(Base_Dados!AW:AW,MATCH($B232,Base_Dados!$B:$B,0))=0,0,
MAX(0, MIN(AW$1,
((INDEX(Base_Dados!AW:AW,MATCH($B232,Base_Dados!$B:$B,0))-MIN(Base_Dados!AW$5:AW$98)) /
(IF(MAX(Base_Dados!AW$5:AW$98)-MIN(Base_Dados!AW$5:AW$98)=0,1,MAX(Base_Dados!AW$5:AW$98)-MIN(Base_Dados!AW$5:AW$98)))) * AW$1)))</f>
        <v>0</v>
      </c>
      <c r="AX232" s="106">
        <f>IF(INDEX(Base_Dados!AX:AX,MATCH($B232,Base_Dados!$B:$B,0))=0,0,
MAX(0, MIN(AX$1,
((INDEX(Base_Dados!AX:AX,MATCH($B232,Base_Dados!$B:$B,0))-MIN(Base_Dados!AX$5:AX$98)) /
(IF(MAX(Base_Dados!AX$5:AX$98)-MIN(Base_Dados!AX$5:AX$98)=0,1,MAX(Base_Dados!AX$5:AX$98)-MIN(Base_Dados!AX$5:AX$98)))) * AX$1)))</f>
        <v>8.8740814547266178E-2</v>
      </c>
      <c r="AY232" s="106">
        <f>IF(INDEX(Base_Dados!AY:AY,MATCH($B232,Base_Dados!$B:$B,0))=0,0,
MAX(0, MIN(AY$1,
((INDEX(Base_Dados!AY:AY,MATCH($B232,Base_Dados!$B:$B,0))-MIN(Base_Dados!AY$5:AY$98)) /
(IF(MAX(Base_Dados!AY$5:AY$98)-MIN(Base_Dados!AY$5:AY$98)=0,1,MAX(Base_Dados!AY$5:AY$98)-MIN(Base_Dados!AY$5:AY$98)))) * AY$1)))</f>
        <v>7.91295746785361E-3</v>
      </c>
      <c r="AZ232" s="106">
        <f>IF(INDEX(Base_Dados!AZ:AZ,MATCH($B232,Base_Dados!$B:$B,0))=0,0,
MAX(0, MIN(AZ$1,
((INDEX(Base_Dados!AZ:AZ,MATCH($B232,Base_Dados!$B:$B,0))-MIN(Base_Dados!AZ$5:AZ$98)) /
(IF(MAX(Base_Dados!AZ$5:AZ$98)-MIN(Base_Dados!AZ$5:AZ$98)=0,1,MAX(Base_Dados!AZ$5:AZ$98)-MIN(Base_Dados!AZ$5:AZ$98)))) * AZ$1)))</f>
        <v>0.5</v>
      </c>
      <c r="BA232" s="106">
        <f>IF(INDEX(Base_Dados!BA:BA,MATCH($B232,Base_Dados!$B:$B,0))=0,0,
MAX(0, MIN(BA$1,
((INDEX(Base_Dados!BA:BA,MATCH($B232,Base_Dados!$B:$B,0))-MIN(Base_Dados!BA$5:BA$98)) /
(IF(MAX(Base_Dados!BA$5:BA$98)-MIN(Base_Dados!BA$5:BA$98)=0,1,MAX(Base_Dados!BA$5:BA$98)-MIN(Base_Dados!BA$5:BA$98)))) * BA$1)))</f>
        <v>3.9321476942205641E-2</v>
      </c>
      <c r="BB232" s="106">
        <f>IF(INDEX(Base_Dados!BB:BB,MATCH($B232,Base_Dados!$B:$B,0))=0,0,
MAX(0, MIN(BB$1,
((INDEX(Base_Dados!BB:BB,MATCH($B232,Base_Dados!$B:$B,0))-MIN(Base_Dados!BB$5:BB$98)) /
(IF(MAX(Base_Dados!BB$5:BB$98)-MIN(Base_Dados!BB$5:BB$98)=0,1,MAX(Base_Dados!BB$5:BB$98)-MIN(Base_Dados!BB$5:BB$98)))) * BB$1)))</f>
        <v>0.12401317368620919</v>
      </c>
      <c r="BC232" s="106">
        <f>IF(INDEX(Base_Dados!BC:BC,MATCH($B232,Base_Dados!$B:$B,0))=0,0,
MAX(0, MIN(BC$1,
((INDEX(Base_Dados!BC:BC,MATCH($B232,Base_Dados!$B:$B,0))-MIN(Base_Dados!BC$5:BC$98)) /
(IF(MAX(Base_Dados!BC$5:BC$98)-MIN(Base_Dados!BC$5:BC$98)=0,1,MAX(Base_Dados!BC$5:BC$98)-MIN(Base_Dados!BC$5:BC$98)))) * BC$1)))</f>
        <v>1.9929975760840289E-2</v>
      </c>
      <c r="BD232" s="106">
        <f>IF(INDEX(Base_Dados!BD:BD,MATCH($B232,Base_Dados!$B:$B,0))=0,0,
MAX(0, MIN(BD$1,
((INDEX(Base_Dados!BD:BD,MATCH($B232,Base_Dados!$B:$B,0))-MIN(Base_Dados!BD$5:BD$98)) /
(IF(MAX(Base_Dados!BD$5:BD$98)-MIN(Base_Dados!BD$5:BD$98)=0,1,MAX(Base_Dados!BD$5:BD$98)-MIN(Base_Dados!BD$5:BD$98)))) * BD$1)))</f>
        <v>1.6134616716293886E-2</v>
      </c>
      <c r="BE232" s="106">
        <f>IF(INDEX(Base_Dados!BE:BE,MATCH($B232,Base_Dados!$B:$B,0))=0,0,
MAX(0, MIN(BE$1,
((INDEX(Base_Dados!BE:BE,MATCH($B232,Base_Dados!$B:$B,0))-MIN(Base_Dados!BE$5:BE$98)) /
(IF(MAX(Base_Dados!BE$5:BE$98)-MIN(Base_Dados!BE$5:BE$98)=0,1,MAX(Base_Dados!BE$5:BE$98)-MIN(Base_Dados!BE$5:BE$98)))) * BE$1)))</f>
        <v>6.1214249874560964E-2</v>
      </c>
      <c r="BF232" s="106">
        <f>IF(INDEX(Base_Dados!BF:BF,MATCH($B232,Base_Dados!$B:$B,0))=0,0,
MAX(0, MIN(BF$1,
((INDEX(Base_Dados!BF:BF,MATCH($B232,Base_Dados!$B:$B,0))-MIN(Base_Dados!BF$5:BF$98)) /
(IF(MAX(Base_Dados!BF$5:BF$98)-MIN(Base_Dados!BF$5:BF$98)=0,1,MAX(Base_Dados!BF$5:BF$98)-MIN(Base_Dados!BF$5:BF$98)))) * BF$1)))</f>
        <v>0</v>
      </c>
      <c r="BG232" s="106">
        <f>IF(INDEX(Base_Dados!BG:BG,MATCH($B232,Base_Dados!$B:$B,0))=0,0,
MAX(0, MIN(BG$1,
((INDEX(Base_Dados!BG:BG,MATCH($B232,Base_Dados!$B:$B,0))-MIN(Base_Dados!BG$5:BG$98)) /
(IF(MAX(Base_Dados!BG$5:BG$98)-MIN(Base_Dados!BG$5:BG$98)=0,1,MAX(Base_Dados!BG$5:BG$98)-MIN(Base_Dados!BG$5:BG$98)))) * BG$1)))</f>
        <v>3.177257525083612E-2</v>
      </c>
      <c r="BH232" s="106">
        <f>IF(INDEX(Base_Dados!BH:BH,MATCH($B232,Base_Dados!$B:$B,0))=0,0,
MAX(0, MIN(BH$1,
((INDEX(Base_Dados!BH:BH,MATCH($B232,Base_Dados!$B:$B,0))-MIN(Base_Dados!BH$5:BH$98)) /
(IF(MAX(Base_Dados!BH$5:BH$98)-MIN(Base_Dados!BH$5:BH$98)=0,1,MAX(Base_Dados!BH$5:BH$98)-MIN(Base_Dados!BH$5:BH$98)))) * BH$1)))</f>
        <v>5.4945054945054944E-2</v>
      </c>
      <c r="BI232" s="106">
        <f>IF(INDEX(Base_Dados!BI:BI,MATCH($B232,Base_Dados!$B:$B,0))=0,0,
MAX(0, MIN(BI$1,
((INDEX(Base_Dados!BI:BI,MATCH($B232,Base_Dados!$B:$B,0))-MIN(Base_Dados!BI$5:BI$98)) /
(IF(MAX(Base_Dados!BI$5:BI$98)-MIN(Base_Dados!BI$5:BI$98)=0,1,MAX(Base_Dados!BI$5:BI$98)-MIN(Base_Dados!BI$5:BI$98)))) * BI$1)))</f>
        <v>0.11232449297971919</v>
      </c>
      <c r="BJ232" s="106">
        <f>IF(INDEX(Base_Dados!BJ:BJ,MATCH($B232,Base_Dados!$B:$B,0))=0,0,
MAX(0, MIN(BJ$1,
((INDEX(Base_Dados!BJ:BJ,MATCH($B232,Base_Dados!$B:$B,0))-MIN(Base_Dados!BJ$5:BJ$98)) /
(IF(MAX(Base_Dados!BJ$5:BJ$98)-MIN(Base_Dados!BJ$5:BJ$98)=0,1,MAX(Base_Dados!BJ$5:BJ$98)-MIN(Base_Dados!BJ$5:BJ$98)))) * BJ$1)))</f>
        <v>7.3684210526315783E-2</v>
      </c>
      <c r="BK232" s="106">
        <f>IF(INDEX(Base_Dados!BK:BK,MATCH($B232,Base_Dados!$B:$B,0))=0,0,
MAX(0, MIN(BK$1,
((INDEX(Base_Dados!BK:BK,MATCH($B232,Base_Dados!$B:$B,0))-MIN(Base_Dados!BK$5:BK$98)) /
(IF(MAX(Base_Dados!BK$5:BK$98)-MIN(Base_Dados!BK$5:BK$98)=0,1,MAX(Base_Dados!BK$5:BK$98)-MIN(Base_Dados!BK$5:BK$98)))) * BK$1)))</f>
        <v>3.5714285714285712E-2</v>
      </c>
      <c r="BL232" s="106">
        <f>IF(INDEX(Base_Dados!BL:BL,MATCH($B232,Base_Dados!$B:$B,0))=0,0,
MAX(0, MIN(BL$1,
((INDEX(Base_Dados!BL:BL,MATCH($B232,Base_Dados!$B:$B,0))-MIN(Base_Dados!BL$5:BL$98)) /
(IF(MAX(Base_Dados!BL$5:BL$98)-MIN(Base_Dados!BL$5:BL$98)=0,1,MAX(Base_Dados!BL$5:BL$98)-MIN(Base_Dados!BL$5:BL$98)))) * BL$1)))</f>
        <v>0.11237785016286644</v>
      </c>
      <c r="BM232" s="106">
        <f>IF(INDEX(Base_Dados!BM:BM,MATCH($B232,Base_Dados!$B:$B,0))=0,0,
MAX(0, MIN(BM$1,
((INDEX(Base_Dados!BM:BM,MATCH($B232,Base_Dados!$B:$B,0))-MIN(Base_Dados!BM$5:BM$98)) /
(IF(MAX(Base_Dados!BM$5:BM$98)-MIN(Base_Dados!BM$5:BM$98)=0,1,MAX(Base_Dados!BM$5:BM$98)-MIN(Base_Dados!BM$5:BM$98)))) * BM$1)))</f>
        <v>0.54497166439586964</v>
      </c>
      <c r="BN232" s="106">
        <f>IF(INDEX(Base_Dados!BN:BN,MATCH($B232,Base_Dados!$B:$B,0))=0,0,
MAX(0, MIN(BN$1,
((INDEX(Base_Dados!BN:BN,MATCH($B232,Base_Dados!$B:$B,0))-MIN(Base_Dados!BN$5:BN$98)) /
(IF(MAX(Base_Dados!BN$5:BN$98)-MIN(Base_Dados!BN$5:BN$98)=0,1,MAX(Base_Dados!BN$5:BN$98)-MIN(Base_Dados!BN$5:BN$98)))) * BN$1)))</f>
        <v>0.8264545422080618</v>
      </c>
      <c r="BO232" s="106">
        <f>IF(INDEX(Base_Dados!BO:BO,MATCH($B232,Base_Dados!$B:$B,0))=0,0,
MAX(0, MIN(BO$1,
((INDEX(Base_Dados!BO:BO,MATCH($B232,Base_Dados!$B:$B,0))-MIN(Base_Dados!BO$5:BO$98)) /
(IF(MAX(Base_Dados!BO$5:BO$98)-MIN(Base_Dados!BO$5:BO$98)=0,1,MAX(Base_Dados!BO$5:BO$98)-MIN(Base_Dados!BO$5:BO$98)))) * BO$1)))</f>
        <v>2.5862068965517241E-2</v>
      </c>
      <c r="BP232" s="106">
        <f t="shared" si="16"/>
        <v>13.666452409786528</v>
      </c>
      <c r="BQ232" s="111">
        <f t="shared" si="17"/>
        <v>0.36744595652190315</v>
      </c>
      <c r="BR232" s="112">
        <f t="shared" si="18"/>
        <v>5.2937643043879878E-2</v>
      </c>
      <c r="BS232" s="113">
        <f t="shared" si="19"/>
        <v>13.613514766742648</v>
      </c>
    </row>
    <row r="233" spans="1:71">
      <c r="A233" s="21">
        <v>29009</v>
      </c>
      <c r="B233" s="21" t="s">
        <v>178</v>
      </c>
      <c r="C233" s="21" t="s">
        <v>164</v>
      </c>
      <c r="D233" s="105">
        <f>IF(INDEX(Base_Dados!D:D,MATCH($B233,Base_Dados!$B:$B,0))=0,0,
MAX(0, MIN(D$1,
((INDEX(Base_Dados!D:D,MATCH($B233,Base_Dados!$B:$B,0))-MIN(Base_Dados!D$5:D$98)) /
(IF(MAX(Base_Dados!D$5:D$98)-MIN(Base_Dados!D$5:D$98)=0,1,MAX(Base_Dados!D$5:D$98)-MIN(Base_Dados!D$5:D$98)))) * D$1)))</f>
        <v>0.81904039841197951</v>
      </c>
      <c r="E233" s="106">
        <f>IF(INDEX(Base_Dados!E:E,MATCH($B233,Base_Dados!$B:$B,0))=0,0,
MAX(0, MIN(E$1,
((INDEX(Base_Dados!E:E,MATCH($B233,Base_Dados!$B:$B,0))-MIN(Base_Dados!E$5:E$98)) /
(IF(MAX(Base_Dados!E$5:E$98)-MIN(Base_Dados!E$5:E$98)=0,1,MAX(Base_Dados!E$5:E$98)-MIN(Base_Dados!E$5:E$98)))) * E$1)))</f>
        <v>0.27413068133979823</v>
      </c>
      <c r="F233" s="106">
        <f>IF(INDEX(Base_Dados!F:F,MATCH($B233,Base_Dados!$B:$B,0))=0,0,
MAX(0, MIN(F$1,
((INDEX(Base_Dados!F:F,MATCH($B233,Base_Dados!$B:$B,0))-MIN(Base_Dados!F$5:F$98)) /
(IF(MAX(Base_Dados!F$5:F$98)-MIN(Base_Dados!F$5:F$98)=0,1,MAX(Base_Dados!F$5:F$98)-MIN(Base_Dados!F$5:F$98)))) * F$1)))</f>
        <v>0.25905389832429676</v>
      </c>
      <c r="G233" s="106">
        <f>IF(INDEX(Base_Dados!G:G,MATCH($B233,Base_Dados!$B:$B,0))=0,0,
MAX(0, MIN(G$1,
((INDEX(Base_Dados!G:G,MATCH($B233,Base_Dados!$B:$B,0))-MIN(Base_Dados!G$5:G$98)) /
(IF(MAX(Base_Dados!G$5:G$98)-MIN(Base_Dados!G$5:G$98)=0,1,MAX(Base_Dados!G$5:G$98)-MIN(Base_Dados!G$5:G$98)))) * G$1)))</f>
        <v>0.25392915787004455</v>
      </c>
      <c r="H233" s="106">
        <f>IF(INDEX(Base_Dados!H:H,MATCH($B233,Base_Dados!$B:$B,0))=0,0,
MAX(0, MIN(H$1,
((INDEX(Base_Dados!H:H,MATCH($B233,Base_Dados!$B:$B,0))-MIN(Base_Dados!H$5:H$98)) /
(IF(MAX(Base_Dados!H$5:H$98)-MIN(Base_Dados!H$5:H$98)=0,1,MAX(Base_Dados!H$5:H$98)-MIN(Base_Dados!H$5:H$98)))) * H$1)))</f>
        <v>0.26312752968536862</v>
      </c>
      <c r="I233" s="106">
        <f>IF(INDEX(Base_Dados!I:I,MATCH($B233,Base_Dados!$B:$B,0))=0,0,
MAX(0, MIN(I$1,
((INDEX(Base_Dados!I:I,MATCH($B233,Base_Dados!$B:$B,0))-MIN(Base_Dados!I$5:I$98)) /
(IF(MAX(Base_Dados!I$5:I$98)-MIN(Base_Dados!I$5:I$98)=0,1,MAX(Base_Dados!I$5:I$98)-MIN(Base_Dados!I$5:I$98)))) * I$1)))</f>
        <v>0.26059568314799864</v>
      </c>
      <c r="J233" s="106">
        <f>IF(INDEX(Base_Dados!J:J,MATCH($B233,Base_Dados!$B:$B,0))=0,0,
MAX(0, MIN(J$1,
((INDEX(Base_Dados!J:J,MATCH($B233,Base_Dados!$B:$B,0))-MIN(Base_Dados!J$5:J$98)) /
(IF(MAX(Base_Dados!J$5:J$98)-MIN(Base_Dados!J$5:J$98)=0,1,MAX(Base_Dados!J$5:J$98)-MIN(Base_Dados!J$5:J$98)))) * J$1)))</f>
        <v>0.2720214497200496</v>
      </c>
      <c r="K233" s="106">
        <f>IF(INDEX(Base_Dados!K:K,MATCH($B233,Base_Dados!$B:$B,0))=0,0,
MAX(0, MIN(K$1,
((INDEX(Base_Dados!K:K,MATCH($B233,Base_Dados!$B:$B,0))-MIN(Base_Dados!K$5:K$98)) /
(IF(MAX(Base_Dados!K$5:K$98)-MIN(Base_Dados!K$5:K$98)=0,1,MAX(Base_Dados!K$5:K$98)-MIN(Base_Dados!K$5:K$98)))) * K$1)))</f>
        <v>0.2837432915921288</v>
      </c>
      <c r="L233" s="106">
        <f>IF(INDEX(Base_Dados!L:L,MATCH($B233,Base_Dados!$B:$B,0))=0,0,
MAX(0, MIN(L$1,
((INDEX(Base_Dados!L:L,MATCH($B233,Base_Dados!$B:$B,0))-MIN(Base_Dados!L$5:L$98)) /
(IF(MAX(Base_Dados!L$5:L$98)-MIN(Base_Dados!L$5:L$98)=0,1,MAX(Base_Dados!L$5:L$98)-MIN(Base_Dados!L$5:L$98)))) * L$1)))</f>
        <v>0.31875417745442253</v>
      </c>
      <c r="M233" s="106">
        <f>IF(INDEX(Base_Dados!M:M,MATCH($B233,Base_Dados!$B:$B,0))=0,0,
MAX(0, MIN(M$1,
((INDEX(Base_Dados!M:M,MATCH($B233,Base_Dados!$B:$B,0))-MIN(Base_Dados!M$5:M$98)) /
(IF(MAX(Base_Dados!M$5:M$98)-MIN(Base_Dados!M$5:M$98)=0,1,MAX(Base_Dados!M$5:M$98)-MIN(Base_Dados!M$5:M$98)))) * M$1)))</f>
        <v>0.33023906705539358</v>
      </c>
      <c r="N233" s="106">
        <f>IF(INDEX(Base_Dados!N:N,MATCH($B233,Base_Dados!$B:$B,0))=0,0,
MAX(0, MIN(N$1,
((INDEX(Base_Dados!N:N,MATCH($B233,Base_Dados!$B:$B,0))-MIN(Base_Dados!N$5:N$98)) /
(IF(MAX(Base_Dados!N$5:N$98)-MIN(Base_Dados!N$5:N$98)=0,1,MAX(Base_Dados!N$5:N$98)-MIN(Base_Dados!N$5:N$98)))) * N$1)))</f>
        <v>0.41637974893219276</v>
      </c>
      <c r="O233" s="106">
        <f>IF(INDEX(Base_Dados!O:O,MATCH($B233,Base_Dados!$B:$B,0))=0,0,
MAX(0, MIN(O$1,
((INDEX(Base_Dados!O:O,MATCH($B233,Base_Dados!$B:$B,0))-MIN(Base_Dados!O$5:O$98)) /
(IF(MAX(Base_Dados!O$5:O$98)-MIN(Base_Dados!O$5:O$98)=0,1,MAX(Base_Dados!O$5:O$98)-MIN(Base_Dados!O$5:O$98)))) * O$1)))</f>
        <v>0.49584703718155976</v>
      </c>
      <c r="P233" s="106">
        <f>IF(INDEX(Base_Dados!P:P,MATCH($B233,Base_Dados!$B:$B,0))=0,0,
MAX(0, MIN(P$1,
((INDEX(Base_Dados!P:P,MATCH($B233,Base_Dados!$B:$B,0))-MIN(Base_Dados!P$5:P$98)) /
(IF(MAX(Base_Dados!P$5:P$98)-MIN(Base_Dados!P$5:P$98)=0,1,MAX(Base_Dados!P$5:P$98)-MIN(Base_Dados!P$5:P$98)))) * P$1)))</f>
        <v>0.10621439019952122</v>
      </c>
      <c r="Q233" s="106">
        <f>IF(INDEX(Base_Dados!Q:Q,MATCH($B233,Base_Dados!$B:$B,0))=0,0,
MAX(0, MIN(Q$1,
((INDEX(Base_Dados!Q:Q,MATCH($B233,Base_Dados!$B:$B,0))-MIN(Base_Dados!Q$5:Q$98)) /
(IF(MAX(Base_Dados!Q$5:Q$98)-MIN(Base_Dados!Q$5:Q$98)=0,1,MAX(Base_Dados!Q$5:Q$98)-MIN(Base_Dados!Q$5:Q$98)))) * Q$1)))</f>
        <v>4.7259228055394661E-2</v>
      </c>
      <c r="R233" s="106">
        <f>IF(INDEX(Base_Dados!R:R,MATCH($B233,Base_Dados!$B:$B,0))=0,0,
MAX(0, MIN(R$1,
((INDEX(Base_Dados!R:R,MATCH($B233,Base_Dados!$B:$B,0))-MIN(Base_Dados!R$5:R$98)) /
(IF(MAX(Base_Dados!R$5:R$98)-MIN(Base_Dados!R$5:R$98)=0,1,MAX(Base_Dados!R$5:R$98)-MIN(Base_Dados!R$5:R$98)))) * R$1)))</f>
        <v>5.0197624082459619E-2</v>
      </c>
      <c r="S233" s="106">
        <f>IF(INDEX(Base_Dados!S:S,MATCH($B233,Base_Dados!$B:$B,0))=0,0,
MAX(0, MIN(S$1,
((INDEX(Base_Dados!S:S,MATCH($B233,Base_Dados!$B:$B,0))-MIN(Base_Dados!S$5:S$98)) /
(IF(MAX(Base_Dados!S$5:S$98)-MIN(Base_Dados!S$5:S$98)=0,1,MAX(Base_Dados!S$5:S$98)-MIN(Base_Dados!S$5:S$98)))) * S$1)))</f>
        <v>7.6544596719838237E-2</v>
      </c>
      <c r="T233" s="106">
        <f>IF(INDEX(Base_Dados!T:T,MATCH($B233,Base_Dados!$B:$B,0))=0,0,
MAX(0, MIN(T$1,
((INDEX(Base_Dados!T:T,MATCH($B233,Base_Dados!$B:$B,0))-MIN(Base_Dados!T$5:T$98)) /
(IF(MAX(Base_Dados!T$5:T$98)-MIN(Base_Dados!T$5:T$98)=0,1,MAX(Base_Dados!T$5:T$98)-MIN(Base_Dados!T$5:T$98)))) * T$1)))</f>
        <v>0.54675068707976149</v>
      </c>
      <c r="U233" s="106">
        <f>IF(INDEX(Base_Dados!U:U,MATCH($B233,Base_Dados!$B:$B,0))=0,0,
MAX(0, MIN(U$1,
((INDEX(Base_Dados!U:U,MATCH($B233,Base_Dados!$B:$B,0))-MIN(Base_Dados!U$5:U$98)) /
(IF(MAX(Base_Dados!U$5:U$98)-MIN(Base_Dados!U$5:U$98)=0,1,MAX(Base_Dados!U$5:U$98)-MIN(Base_Dados!U$5:U$98)))) * U$1)))</f>
        <v>0.94344488904213863</v>
      </c>
      <c r="V233" s="106">
        <f>IF(INDEX(Base_Dados!V:V,MATCH($B233,Base_Dados!$B:$B,0))=0,0,
MAX(0, MIN(V$1,
((INDEX(Base_Dados!V:V,MATCH($B233,Base_Dados!$B:$B,0))-MIN(Base_Dados!V$5:V$98)) /
(IF(MAX(Base_Dados!V$5:V$98)-MIN(Base_Dados!V$5:V$98)=0,1,MAX(Base_Dados!V$5:V$98)-MIN(Base_Dados!V$5:V$98)))) * V$1)))</f>
        <v>3.6891718822831952E-2</v>
      </c>
      <c r="W233" s="106">
        <f>IF(INDEX(Base_Dados!W:W,MATCH($B233,Base_Dados!$B:$B,0))=0,0,
MAX(0, MIN(W$1,
((INDEX(Base_Dados!W:W,MATCH($B233,Base_Dados!$B:$B,0))-MIN(Base_Dados!W$5:W$98)) /
(IF(MAX(Base_Dados!W$5:W$98)-MIN(Base_Dados!W$5:W$98)=0,1,MAX(Base_Dados!W$5:W$98)-MIN(Base_Dados!W$5:W$98)))) * W$1)))</f>
        <v>1.9260821233917322</v>
      </c>
      <c r="X233" s="106">
        <f>IF(INDEX(Base_Dados!X:X,MATCH($B233,Base_Dados!$B:$B,0))=0,0,
MAX(0, MIN(X$1,
((INDEX(Base_Dados!X:X,MATCH($B233,Base_Dados!$B:$B,0))-MIN(Base_Dados!X$5:X$98)) /
(IF(MAX(Base_Dados!X$5:X$98)-MIN(Base_Dados!X$5:X$98)=0,1,MAX(Base_Dados!X$5:X$98)-MIN(Base_Dados!X$5:X$98)))) * X$1)))</f>
        <v>6.3559322033898302E-2</v>
      </c>
      <c r="Y233" s="106">
        <f>IF(INDEX(Base_Dados!Y:Y,MATCH($B233,Base_Dados!$B:$B,0))=0,0,
MAX(0, MIN(Y$1,
((INDEX(Base_Dados!Y:Y,MATCH($B233,Base_Dados!$B:$B,0))-MIN(Base_Dados!Y$5:Y$98)) /
(IF(MAX(Base_Dados!Y$5:Y$98)-MIN(Base_Dados!Y$5:Y$98)=0,1,MAX(Base_Dados!Y$5:Y$98)-MIN(Base_Dados!Y$5:Y$98)))) * Y$1)))</f>
        <v>6.6176470588235295E-2</v>
      </c>
      <c r="Z233" s="106">
        <f>IF(INDEX(Base_Dados!Z:Z,MATCH($B233,Base_Dados!$B:$B,0))=0,0,
MAX(0, MIN(Z$1,
((INDEX(Base_Dados!Z:Z,MATCH($B233,Base_Dados!$B:$B,0))-MIN(Base_Dados!Z$5:Z$98)) /
(IF(MAX(Base_Dados!Z$5:Z$98)-MIN(Base_Dados!Z$5:Z$98)=0,1,MAX(Base_Dados!Z$5:Z$98)-MIN(Base_Dados!Z$5:Z$98)))) * Z$1)))</f>
        <v>7.1428571428571425E-2</v>
      </c>
      <c r="AA233" s="106">
        <f>IF(INDEX(Base_Dados!AA:AA,MATCH($B233,Base_Dados!$B:$B,0))=0,0,
MAX(0, MIN(AA$1,
((INDEX(Base_Dados!AA:AA,MATCH($B233,Base_Dados!$B:$B,0))-MIN(Base_Dados!AA$5:AA$98)) /
(IF(MAX(Base_Dados!AA$5:AA$98)-MIN(Base_Dados!AA$5:AA$98)=0,1,MAX(Base_Dados!AA$5:AA$98)-MIN(Base_Dados!AA$5:AA$98)))) * AA$1)))</f>
        <v>7.3426573426573424E-2</v>
      </c>
      <c r="AB233" s="106">
        <f>IF(INDEX(Base_Dados!AB:AB,MATCH($B233,Base_Dados!$B:$B,0))=0,0,
MAX(0, MIN(AB$1,
((INDEX(Base_Dados!AB:AB,MATCH($B233,Base_Dados!$B:$B,0))-MIN(Base_Dados!AB$5:AB$98)) /
(IF(MAX(Base_Dados!AB$5:AB$98)-MIN(Base_Dados!AB$5:AB$98)=0,1,MAX(Base_Dados!AB$5:AB$98)-MIN(Base_Dados!AB$5:AB$98)))) * AB$1)))</f>
        <v>9.3490702298287931E-2</v>
      </c>
      <c r="AC233" s="106">
        <f>IF(INDEX(Base_Dados!AC:AC,MATCH($B233,Base_Dados!$B:$B,0))=0,0,
MAX(0, MIN(AC$1,
((INDEX(Base_Dados!AC:AC,MATCH($B233,Base_Dados!$B:$B,0))-MIN(Base_Dados!AC$5:AC$98)) /
(IF(MAX(Base_Dados!AC$5:AC$98)-MIN(Base_Dados!AC$5:AC$98)=0,1,MAX(Base_Dados!AC$5:AC$98)-MIN(Base_Dados!AC$5:AC$98)))) * AC$1)))</f>
        <v>6.7805694738870687E-2</v>
      </c>
      <c r="AD233" s="106">
        <f>IF(INDEX(Base_Dados!AD:AD,MATCH($B233,Base_Dados!$B:$B,0))=0,0,
MAX(0, MIN(AD$1,
((INDEX(Base_Dados!AD:AD,MATCH($B233,Base_Dados!$B:$B,0))-MIN(Base_Dados!AD$5:AD$98)) /
(IF(MAX(Base_Dados!AD$5:AD$98)-MIN(Base_Dados!AD$5:AD$98)=0,1,MAX(Base_Dados!AD$5:AD$98)-MIN(Base_Dados!AD$5:AD$98)))) * AD$1)))</f>
        <v>6.3407779914213869E-2</v>
      </c>
      <c r="AE233" s="106">
        <f>IF(INDEX(Base_Dados!AE:AE,MATCH($B233,Base_Dados!$B:$B,0))=0,0,
MAX(0, MIN(AE$1,
((INDEX(Base_Dados!AE:AE,MATCH($B233,Base_Dados!$B:$B,0))-MIN(Base_Dados!AE$5:AE$98)) /
(IF(MAX(Base_Dados!AE$5:AE$98)-MIN(Base_Dados!AE$5:AE$98)=0,1,MAX(Base_Dados!AE$5:AE$98)-MIN(Base_Dados!AE$5:AE$98)))) * AE$1)))</f>
        <v>2.4334819502373074E-2</v>
      </c>
      <c r="AF233" s="106">
        <f>IF(INDEX(Base_Dados!AF:AF,MATCH($B233,Base_Dados!$B:$B,0))=0,0,
MAX(0, MIN(AF$1,
((INDEX(Base_Dados!AF:AF,MATCH($B233,Base_Dados!$B:$B,0))-MIN(Base_Dados!AF$5:AF$98)) /
(IF(MAX(Base_Dados!AF$5:AF$98)-MIN(Base_Dados!AF$5:AF$98)=0,1,MAX(Base_Dados!AF$5:AF$98)-MIN(Base_Dados!AF$5:AF$98)))) * AF$1)))</f>
        <v>2.5191927550222957E-2</v>
      </c>
      <c r="AG233" s="106">
        <f>IF(INDEX(Base_Dados!AG:AG,MATCH($B233,Base_Dados!$B:$B,0))=0,0,
MAX(0, MIN(AG$1,
((INDEX(Base_Dados!AG:AG,MATCH($B233,Base_Dados!$B:$B,0))-MIN(Base_Dados!AG$5:AG$98)) /
(IF(MAX(Base_Dados!AG$5:AG$98)-MIN(Base_Dados!AG$5:AG$98)=0,1,MAX(Base_Dados!AG$5:AG$98)-MIN(Base_Dados!AG$5:AG$98)))) * AG$1)))</f>
        <v>4.7259228055394661E-2</v>
      </c>
      <c r="AH233" s="106">
        <f>IF(INDEX(Base_Dados!AH:AH,MATCH($B233,Base_Dados!$B:$B,0))=0,0,
MAX(0, MIN(AH$1,
((INDEX(Base_Dados!AH:AH,MATCH($B233,Base_Dados!$B:$B,0))-MIN(Base_Dados!AH$5:AH$98)) /
(IF(MAX(Base_Dados!AH$5:AH$98)-MIN(Base_Dados!AH$5:AH$98)=0,1,MAX(Base_Dados!AH$5:AH$98)-MIN(Base_Dados!AH$5:AH$98)))) * AH$1)))</f>
        <v>1.2259629837754626</v>
      </c>
      <c r="AI233" s="106">
        <f>IF(INDEX(Base_Dados!AI:AI,MATCH($B233,Base_Dados!$B:$B,0))=0,0,
MAX(0, MIN(AI$1,
((INDEX(Base_Dados!AI:AI,MATCH($B233,Base_Dados!$B:$B,0))-MIN(Base_Dados!AI$5:AI$98)) /
(IF(MAX(Base_Dados!AI$5:AI$98)-MIN(Base_Dados!AI$5:AI$98)=0,1,MAX(Base_Dados!AI$5:AI$98)-MIN(Base_Dados!AI$5:AI$98)))) * AI$1)))</f>
        <v>0.5</v>
      </c>
      <c r="AJ233" s="106">
        <f>IF(INDEX(Base_Dados!AJ:AJ,MATCH($B233,Base_Dados!$B:$B,0))=0,0,
MAX(0, MIN(AJ$1,
((INDEX(Base_Dados!AJ:AJ,MATCH($B233,Base_Dados!$B:$B,0))-MIN(Base_Dados!AJ$5:AJ$98)) /
(IF(MAX(Base_Dados!AJ$5:AJ$98)-MIN(Base_Dados!AJ$5:AJ$98)=0,1,MAX(Base_Dados!AJ$5:AJ$98)-MIN(Base_Dados!AJ$5:AJ$98)))) * AJ$1)))</f>
        <v>0.2423469387755102</v>
      </c>
      <c r="AK233" s="106">
        <f>IF(INDEX(Base_Dados!AK:AK,MATCH($B233,Base_Dados!$B:$B,0))=0,0,
MAX(0, MIN(AK$1,
((INDEX(Base_Dados!AK:AK,MATCH($B233,Base_Dados!$B:$B,0))-MIN(Base_Dados!AK$5:AK$98)) /
(IF(MAX(Base_Dados!AK$5:AK$98)-MIN(Base_Dados!AK$5:AK$98)=0,1,MAX(Base_Dados!AK$5:AK$98)-MIN(Base_Dados!AK$5:AK$98)))) * AK$1)))</f>
        <v>2.528735632183908E-2</v>
      </c>
      <c r="AL233" s="106">
        <f>IF(INDEX(Base_Dados!AL:AL,MATCH($B233,Base_Dados!$B:$B,0))=0,0,
MAX(0, MIN(AL$1,
((INDEX(Base_Dados!AL:AL,MATCH($B233,Base_Dados!$B:$B,0))-MIN(Base_Dados!AL$5:AL$98)) /
(IF(MAX(Base_Dados!AL$5:AL$98)-MIN(Base_Dados!AL$5:AL$98)=0,1,MAX(Base_Dados!AL$5:AL$98)-MIN(Base_Dados!AL$5:AL$98)))) * AL$1)))</f>
        <v>0.16666666666666666</v>
      </c>
      <c r="AM233" s="106">
        <f>IF(INDEX(Base_Dados!AM:AM,MATCH($B233,Base_Dados!$B:$B,0))=0,0,
MAX(0, MIN(AM$1,
((INDEX(Base_Dados!AM:AM,MATCH($B233,Base_Dados!$B:$B,0))-MIN(Base_Dados!AM$5:AM$98)) /
(IF(MAX(Base_Dados!AM$5:AM$98)-MIN(Base_Dados!AM$5:AM$98)=0,1,MAX(Base_Dados!AM$5:AM$98)-MIN(Base_Dados!AM$5:AM$98)))) * AM$1)))</f>
        <v>5.9036768513723456E-2</v>
      </c>
      <c r="AN233" s="106">
        <f>IF(INDEX(Base_Dados!AN:AN,MATCH($B233,Base_Dados!$B:$B,0))=0,0,
MAX(0, MIN(AN$1,
((INDEX(Base_Dados!AN:AN,MATCH($B233,Base_Dados!$B:$B,0))-MIN(Base_Dados!AN$5:AN$98)) /
(IF(MAX(Base_Dados!AN$5:AN$98)-MIN(Base_Dados!AN$5:AN$98)=0,1,MAX(Base_Dados!AN$5:AN$98)-MIN(Base_Dados!AN$5:AN$98)))) * AN$1)))</f>
        <v>9.0313463514902367E-2</v>
      </c>
      <c r="AO233" s="106">
        <f>IF(INDEX(Base_Dados!AO:AO,MATCH($B233,Base_Dados!$B:$B,0))=0,0,
MAX(0, MIN(AO$1,
((INDEX(Base_Dados!AO:AO,MATCH($B233,Base_Dados!$B:$B,0))-MIN(Base_Dados!AO$5:AO$98)) /
(IF(MAX(Base_Dados!AO$5:AO$98)-MIN(Base_Dados!AO$5:AO$98)=0,1,MAX(Base_Dados!AO$5:AO$98)-MIN(Base_Dados!AO$5:AO$98)))) * AO$1)))</f>
        <v>0</v>
      </c>
      <c r="AP233" s="106">
        <f>IF(INDEX(Base_Dados!AP:AP,MATCH($B233,Base_Dados!$B:$B,0))=0,0,
MAX(0, MIN(AP$1,
((INDEX(Base_Dados!AP:AP,MATCH($B233,Base_Dados!$B:$B,0))-MIN(Base_Dados!AP$5:AP$98)) /
(IF(MAX(Base_Dados!AP$5:AP$98)-MIN(Base_Dados!AP$5:AP$98)=0,1,MAX(Base_Dados!AP$5:AP$98)-MIN(Base_Dados!AP$5:AP$98)))) * AP$1)))</f>
        <v>2.7522935779816515E-2</v>
      </c>
      <c r="AQ233" s="106">
        <f>IF(INDEX(Base_Dados!AQ:AQ,MATCH($B233,Base_Dados!$B:$B,0))=0,0,
MAX(0, MIN(AQ$1,
((INDEX(Base_Dados!AQ:AQ,MATCH($B233,Base_Dados!$B:$B,0))-MIN(Base_Dados!AQ$5:AQ$98)) /
(IF(MAX(Base_Dados!AQ$5:AQ$98)-MIN(Base_Dados!AQ$5:AQ$98)=0,1,MAX(Base_Dados!AQ$5:AQ$98)-MIN(Base_Dados!AQ$5:AQ$98)))) * AQ$1)))</f>
        <v>1.6666666666666666E-2</v>
      </c>
      <c r="AR233" s="106">
        <f>IF(INDEX(Base_Dados!AR:AR,MATCH($B233,Base_Dados!$B:$B,0))=0,0,
MAX(0, MIN(AR$1,
((INDEX(Base_Dados!AR:AR,MATCH($B233,Base_Dados!$B:$B,0))-MIN(Base_Dados!AR$5:AR$98)) /
(IF(MAX(Base_Dados!AR$5:AR$98)-MIN(Base_Dados!AR$5:AR$98)=0,1,MAX(Base_Dados!AR$5:AR$98)-MIN(Base_Dados!AR$5:AR$98)))) * AR$1)))</f>
        <v>0</v>
      </c>
      <c r="AS233" s="106">
        <f>IF(INDEX(Base_Dados!AS:AS,MATCH($B233,Base_Dados!$B:$B,0))=0,0,
MAX(0, MIN(AS$1,
((INDEX(Base_Dados!AS:AS,MATCH($B233,Base_Dados!$B:$B,0))-MIN(Base_Dados!AS$5:AS$98)) /
(IF(MAX(Base_Dados!AS$5:AS$98)-MIN(Base_Dados!AS$5:AS$98)=0,1,MAX(Base_Dados!AS$5:AS$98)-MIN(Base_Dados!AS$5:AS$98)))) * AS$1)))</f>
        <v>6.0975609756097563E-3</v>
      </c>
      <c r="AT233" s="106">
        <f>IF(INDEX(Base_Dados!AT:AT,MATCH($B233,Base_Dados!$B:$B,0))=0,0,
MAX(0, MIN(AT$1,
((INDEX(Base_Dados!AT:AT,MATCH($B233,Base_Dados!$B:$B,0))-MIN(Base_Dados!AT$5:AT$98)) /
(IF(MAX(Base_Dados!AT$5:AT$98)-MIN(Base_Dados!AT$5:AT$98)=0,1,MAX(Base_Dados!AT$5:AT$98)-MIN(Base_Dados!AT$5:AT$98)))) * AT$1)))</f>
        <v>7.1428571428571426E-3</v>
      </c>
      <c r="AU233" s="106">
        <f>IF(INDEX(Base_Dados!AU:AU,MATCH($B233,Base_Dados!$B:$B,0))=0,0,
MAX(0, MIN(AU$1,
((INDEX(Base_Dados!AU:AU,MATCH($B233,Base_Dados!$B:$B,0))-MIN(Base_Dados!AU$5:AU$98)) /
(IF(MAX(Base_Dados!AU$5:AU$98)-MIN(Base_Dados!AU$5:AU$98)=0,1,MAX(Base_Dados!AU$5:AU$98)-MIN(Base_Dados!AU$5:AU$98)))) * AU$1)))</f>
        <v>1.6853932584269662E-2</v>
      </c>
      <c r="AV233" s="106">
        <f>IF(INDEX(Base_Dados!AV:AV,MATCH($B233,Base_Dados!$B:$B,0))=0,0,
MAX(0, MIN(AV$1,
((INDEX(Base_Dados!AV:AV,MATCH($B233,Base_Dados!$B:$B,0))-MIN(Base_Dados!AV$5:AV$98)) /
(IF(MAX(Base_Dados!AV$5:AV$98)-MIN(Base_Dados!AV$5:AV$98)=0,1,MAX(Base_Dados!AV$5:AV$98)-MIN(Base_Dados!AV$5:AV$98)))) * AV$1)))</f>
        <v>0</v>
      </c>
      <c r="AW233" s="106">
        <f>IF(INDEX(Base_Dados!AW:AW,MATCH($B233,Base_Dados!$B:$B,0))=0,0,
MAX(0, MIN(AW$1,
((INDEX(Base_Dados!AW:AW,MATCH($B233,Base_Dados!$B:$B,0))-MIN(Base_Dados!AW$5:AW$98)) /
(IF(MAX(Base_Dados!AW$5:AW$98)-MIN(Base_Dados!AW$5:AW$98)=0,1,MAX(Base_Dados!AW$5:AW$98)-MIN(Base_Dados!AW$5:AW$98)))) * AW$1)))</f>
        <v>0</v>
      </c>
      <c r="AX233" s="106">
        <f>IF(INDEX(Base_Dados!AX:AX,MATCH($B233,Base_Dados!$B:$B,0))=0,0,
MAX(0, MIN(AX$1,
((INDEX(Base_Dados!AX:AX,MATCH($B233,Base_Dados!$B:$B,0))-MIN(Base_Dados!AX$5:AX$98)) /
(IF(MAX(Base_Dados!AX$5:AX$98)-MIN(Base_Dados!AX$5:AX$98)=0,1,MAX(Base_Dados!AX$5:AX$98)-MIN(Base_Dados!AX$5:AX$98)))) * AX$1)))</f>
        <v>6.6543778801843326E-2</v>
      </c>
      <c r="AY233" s="106">
        <f>IF(INDEX(Base_Dados!AY:AY,MATCH($B233,Base_Dados!$B:$B,0))=0,0,
MAX(0, MIN(AY$1,
((INDEX(Base_Dados!AY:AY,MATCH($B233,Base_Dados!$B:$B,0))-MIN(Base_Dados!AY$5:AY$98)) /
(IF(MAX(Base_Dados!AY$5:AY$98)-MIN(Base_Dados!AY$5:AY$98)=0,1,MAX(Base_Dados!AY$5:AY$98)-MIN(Base_Dados!AY$5:AY$98)))) * AY$1)))</f>
        <v>1.6485328058028356E-3</v>
      </c>
      <c r="AZ233" s="106">
        <f>IF(INDEX(Base_Dados!AZ:AZ,MATCH($B233,Base_Dados!$B:$B,0))=0,0,
MAX(0, MIN(AZ$1,
((INDEX(Base_Dados!AZ:AZ,MATCH($B233,Base_Dados!$B:$B,0))-MIN(Base_Dados!AZ$5:AZ$98)) /
(IF(MAX(Base_Dados!AZ$5:AZ$98)-MIN(Base_Dados!AZ$5:AZ$98)=0,1,MAX(Base_Dados!AZ$5:AZ$98)-MIN(Base_Dados!AZ$5:AZ$98)))) * AZ$1)))</f>
        <v>0.5</v>
      </c>
      <c r="BA233" s="106">
        <f>IF(INDEX(Base_Dados!BA:BA,MATCH($B233,Base_Dados!$B:$B,0))=0,0,
MAX(0, MIN(BA$1,
((INDEX(Base_Dados!BA:BA,MATCH($B233,Base_Dados!$B:$B,0))-MIN(Base_Dados!BA$5:BA$98)) /
(IF(MAX(Base_Dados!BA$5:BA$98)-MIN(Base_Dados!BA$5:BA$98)=0,1,MAX(Base_Dados!BA$5:BA$98)-MIN(Base_Dados!BA$5:BA$98)))) * BA$1)))</f>
        <v>6.4743888629854127E-2</v>
      </c>
      <c r="BB233" s="106">
        <f>IF(INDEX(Base_Dados!BB:BB,MATCH($B233,Base_Dados!$B:$B,0))=0,0,
MAX(0, MIN(BB$1,
((INDEX(Base_Dados!BB:BB,MATCH($B233,Base_Dados!$B:$B,0))-MIN(Base_Dados!BB$5:BB$98)) /
(IF(MAX(Base_Dados!BB$5:BB$98)-MIN(Base_Dados!BB$5:BB$98)=0,1,MAX(Base_Dados!BB$5:BB$98)-MIN(Base_Dados!BB$5:BB$98)))) * BB$1)))</f>
        <v>0.25801400490138915</v>
      </c>
      <c r="BC233" s="106">
        <f>IF(INDEX(Base_Dados!BC:BC,MATCH($B233,Base_Dados!$B:$B,0))=0,0,
MAX(0, MIN(BC$1,
((INDEX(Base_Dados!BC:BC,MATCH($B233,Base_Dados!$B:$B,0))-MIN(Base_Dados!BC$5:BC$98)) /
(IF(MAX(Base_Dados!BC$5:BC$98)-MIN(Base_Dados!BC$5:BC$98)=0,1,MAX(Base_Dados!BC$5:BC$98)-MIN(Base_Dados!BC$5:BC$98)))) * BC$1)))</f>
        <v>2.0199299757608404E-2</v>
      </c>
      <c r="BD233" s="106">
        <f>IF(INDEX(Base_Dados!BD:BD,MATCH($B233,Base_Dados!$B:$B,0))=0,0,
MAX(0, MIN(BD$1,
((INDEX(Base_Dados!BD:BD,MATCH($B233,Base_Dados!$B:$B,0))-MIN(Base_Dados!BD$5:BD$98)) /
(IF(MAX(Base_Dados!BD$5:BD$98)-MIN(Base_Dados!BD$5:BD$98)=0,1,MAX(Base_Dados!BD$5:BD$98)-MIN(Base_Dados!BD$5:BD$98)))) * BD$1)))</f>
        <v>4.3556540405789074E-2</v>
      </c>
      <c r="BE233" s="106">
        <f>IF(INDEX(Base_Dados!BE:BE,MATCH($B233,Base_Dados!$B:$B,0))=0,0,
MAX(0, MIN(BE$1,
((INDEX(Base_Dados!BE:BE,MATCH($B233,Base_Dados!$B:$B,0))-MIN(Base_Dados!BE$5:BE$98)) /
(IF(MAX(Base_Dados!BE$5:BE$98)-MIN(Base_Dados!BE$5:BE$98)=0,1,MAX(Base_Dados!BE$5:BE$98)-MIN(Base_Dados!BE$5:BE$98)))) * BE$1)))</f>
        <v>7.8273958855995987E-2</v>
      </c>
      <c r="BF233" s="106">
        <f>IF(INDEX(Base_Dados!BF:BF,MATCH($B233,Base_Dados!$B:$B,0))=0,0,
MAX(0, MIN(BF$1,
((INDEX(Base_Dados!BF:BF,MATCH($B233,Base_Dados!$B:$B,0))-MIN(Base_Dados!BF$5:BF$98)) /
(IF(MAX(Base_Dados!BF$5:BF$98)-MIN(Base_Dados!BF$5:BF$98)=0,1,MAX(Base_Dados!BF$5:BF$98)-MIN(Base_Dados!BF$5:BF$98)))) * BF$1)))</f>
        <v>0</v>
      </c>
      <c r="BG233" s="106">
        <f>IF(INDEX(Base_Dados!BG:BG,MATCH($B233,Base_Dados!$B:$B,0))=0,0,
MAX(0, MIN(BG$1,
((INDEX(Base_Dados!BG:BG,MATCH($B233,Base_Dados!$B:$B,0))-MIN(Base_Dados!BG$5:BG$98)) /
(IF(MAX(Base_Dados!BG$5:BG$98)-MIN(Base_Dados!BG$5:BG$98)=0,1,MAX(Base_Dados!BG$5:BG$98)-MIN(Base_Dados!BG$5:BG$98)))) * BG$1)))</f>
        <v>1.2959866220735786E-2</v>
      </c>
      <c r="BH233" s="106">
        <f>IF(INDEX(Base_Dados!BH:BH,MATCH($B233,Base_Dados!$B:$B,0))=0,0,
MAX(0, MIN(BH$1,
((INDEX(Base_Dados!BH:BH,MATCH($B233,Base_Dados!$B:$B,0))-MIN(Base_Dados!BH$5:BH$98)) /
(IF(MAX(Base_Dados!BH$5:BH$98)-MIN(Base_Dados!BH$5:BH$98)=0,1,MAX(Base_Dados!BH$5:BH$98)-MIN(Base_Dados!BH$5:BH$98)))) * BH$1)))</f>
        <v>0.53846153846153844</v>
      </c>
      <c r="BI233" s="106">
        <f>IF(INDEX(Base_Dados!BI:BI,MATCH($B233,Base_Dados!$B:$B,0))=0,0,
MAX(0, MIN(BI$1,
((INDEX(Base_Dados!BI:BI,MATCH($B233,Base_Dados!$B:$B,0))-MIN(Base_Dados!BI$5:BI$98)) /
(IF(MAX(Base_Dados!BI$5:BI$98)-MIN(Base_Dados!BI$5:BI$98)=0,1,MAX(Base_Dados!BI$5:BI$98)-MIN(Base_Dados!BI$5:BI$98)))) * BI$1)))</f>
        <v>0.40093603744149764</v>
      </c>
      <c r="BJ233" s="106">
        <f>IF(INDEX(Base_Dados!BJ:BJ,MATCH($B233,Base_Dados!$B:$B,0))=0,0,
MAX(0, MIN(BJ$1,
((INDEX(Base_Dados!BJ:BJ,MATCH($B233,Base_Dados!$B:$B,0))-MIN(Base_Dados!BJ$5:BJ$98)) /
(IF(MAX(Base_Dados!BJ$5:BJ$98)-MIN(Base_Dados!BJ$5:BJ$98)=0,1,MAX(Base_Dados!BJ$5:BJ$98)-MIN(Base_Dados!BJ$5:BJ$98)))) * BJ$1)))</f>
        <v>0.27368421052631581</v>
      </c>
      <c r="BK233" s="106">
        <f>IF(INDEX(Base_Dados!BK:BK,MATCH($B233,Base_Dados!$B:$B,0))=0,0,
MAX(0, MIN(BK$1,
((INDEX(Base_Dados!BK:BK,MATCH($B233,Base_Dados!$B:$B,0))-MIN(Base_Dados!BK$5:BK$98)) /
(IF(MAX(Base_Dados!BK$5:BK$98)-MIN(Base_Dados!BK$5:BK$98)=0,1,MAX(Base_Dados!BK$5:BK$98)-MIN(Base_Dados!BK$5:BK$98)))) * BK$1)))</f>
        <v>5.3571428571428568E-2</v>
      </c>
      <c r="BL233" s="106">
        <f>IF(INDEX(Base_Dados!BL:BL,MATCH($B233,Base_Dados!$B:$B,0))=0,0,
MAX(0, MIN(BL$1,
((INDEX(Base_Dados!BL:BL,MATCH($B233,Base_Dados!$B:$B,0))-MIN(Base_Dados!BL$5:BL$98)) /
(IF(MAX(Base_Dados!BL$5:BL$98)-MIN(Base_Dados!BL$5:BL$98)=0,1,MAX(Base_Dados!BL$5:BL$98)-MIN(Base_Dados!BL$5:BL$98)))) * BL$1)))</f>
        <v>0.15635179153094461</v>
      </c>
      <c r="BM233" s="106">
        <f>IF(INDEX(Base_Dados!BM:BM,MATCH($B233,Base_Dados!$B:$B,0))=0,0,
MAX(0, MIN(BM$1,
((INDEX(Base_Dados!BM:BM,MATCH($B233,Base_Dados!$B:$B,0))-MIN(Base_Dados!BM$5:BM$98)) /
(IF(MAX(Base_Dados!BM$5:BM$98)-MIN(Base_Dados!BM$5:BM$98)=0,1,MAX(Base_Dados!BM$5:BM$98)-MIN(Base_Dados!BM$5:BM$98)))) * BM$1)))</f>
        <v>0.46865208159905863</v>
      </c>
      <c r="BN233" s="106">
        <f>IF(INDEX(Base_Dados!BN:BN,MATCH($B233,Base_Dados!$B:$B,0))=0,0,
MAX(0, MIN(BN$1,
((INDEX(Base_Dados!BN:BN,MATCH($B233,Base_Dados!$B:$B,0))-MIN(Base_Dados!BN$5:BN$98)) /
(IF(MAX(Base_Dados!BN$5:BN$98)-MIN(Base_Dados!BN$5:BN$98)=0,1,MAX(Base_Dados!BN$5:BN$98)-MIN(Base_Dados!BN$5:BN$98)))) * BN$1)))</f>
        <v>0.89547133047126604</v>
      </c>
      <c r="BO233" s="106">
        <f>IF(INDEX(Base_Dados!BO:BO,MATCH($B233,Base_Dados!$B:$B,0))=0,0,
MAX(0, MIN(BO$1,
((INDEX(Base_Dados!BO:BO,MATCH($B233,Base_Dados!$B:$B,0))-MIN(Base_Dados!BO$5:BO$98)) /
(IF(MAX(Base_Dados!BO$5:BO$98)-MIN(Base_Dados!BO$5:BO$98)=0,1,MAX(Base_Dados!BO$5:BO$98)-MIN(Base_Dados!BO$5:BO$98)))) * BO$1)))</f>
        <v>2.5862068965517241E-2</v>
      </c>
      <c r="BP233" s="106">
        <f t="shared" si="16"/>
        <v>14.819156956309465</v>
      </c>
      <c r="BQ233" s="111">
        <f t="shared" si="17"/>
        <v>0.33550746450763547</v>
      </c>
      <c r="BR233" s="112">
        <f t="shared" si="18"/>
        <v>2.0999151029612195E-2</v>
      </c>
      <c r="BS233" s="113">
        <f t="shared" si="19"/>
        <v>14.798157805279853</v>
      </c>
    </row>
    <row r="234" spans="1:71">
      <c r="A234" s="21">
        <v>29010</v>
      </c>
      <c r="B234" s="21" t="s">
        <v>181</v>
      </c>
      <c r="C234" s="21" t="s">
        <v>164</v>
      </c>
      <c r="D234" s="105">
        <f>IF(INDEX(Base_Dados!D:D,MATCH($B234,Base_Dados!$B:$B,0))=0,0,
MAX(0, MIN(D$1,
((INDEX(Base_Dados!D:D,MATCH($B234,Base_Dados!$B:$B,0))-MIN(Base_Dados!D$5:D$98)) /
(IF(MAX(Base_Dados!D$5:D$98)-MIN(Base_Dados!D$5:D$98)=0,1,MAX(Base_Dados!D$5:D$98)-MIN(Base_Dados!D$5:D$98)))) * D$1)))</f>
        <v>0.69370814473021747</v>
      </c>
      <c r="E234" s="106">
        <f>IF(INDEX(Base_Dados!E:E,MATCH($B234,Base_Dados!$B:$B,0))=0,0,
MAX(0, MIN(E$1,
((INDEX(Base_Dados!E:E,MATCH($B234,Base_Dados!$B:$B,0))-MIN(Base_Dados!E$5:E$98)) /
(IF(MAX(Base_Dados!E$5:E$98)-MIN(Base_Dados!E$5:E$98)=0,1,MAX(Base_Dados!E$5:E$98)-MIN(Base_Dados!E$5:E$98)))) * E$1)))</f>
        <v>0.22483173279316135</v>
      </c>
      <c r="F234" s="106">
        <f>IF(INDEX(Base_Dados!F:F,MATCH($B234,Base_Dados!$B:$B,0))=0,0,
MAX(0, MIN(F$1,
((INDEX(Base_Dados!F:F,MATCH($B234,Base_Dados!$B:$B,0))-MIN(Base_Dados!F$5:F$98)) /
(IF(MAX(Base_Dados!F$5:F$98)-MIN(Base_Dados!F$5:F$98)=0,1,MAX(Base_Dados!F$5:F$98)-MIN(Base_Dados!F$5:F$98)))) * F$1)))</f>
        <v>0.21328849677894698</v>
      </c>
      <c r="G234" s="106">
        <f>IF(INDEX(Base_Dados!G:G,MATCH($B234,Base_Dados!$B:$B,0))=0,0,
MAX(0, MIN(G$1,
((INDEX(Base_Dados!G:G,MATCH($B234,Base_Dados!$B:$B,0))-MIN(Base_Dados!G$5:G$98)) /
(IF(MAX(Base_Dados!G$5:G$98)-MIN(Base_Dados!G$5:G$98)=0,1,MAX(Base_Dados!G$5:G$98)-MIN(Base_Dados!G$5:G$98)))) * G$1)))</f>
        <v>0.20722135007849293</v>
      </c>
      <c r="H234" s="106">
        <f>IF(INDEX(Base_Dados!H:H,MATCH($B234,Base_Dados!$B:$B,0))=0,0,
MAX(0, MIN(H$1,
((INDEX(Base_Dados!H:H,MATCH($B234,Base_Dados!$B:$B,0))-MIN(Base_Dados!H$5:H$98)) /
(IF(MAX(Base_Dados!H$5:H$98)-MIN(Base_Dados!H$5:H$98)=0,1,MAX(Base_Dados!H$5:H$98)-MIN(Base_Dados!H$5:H$98)))) * H$1)))</f>
        <v>0.2055412688119144</v>
      </c>
      <c r="I234" s="106">
        <f>IF(INDEX(Base_Dados!I:I,MATCH($B234,Base_Dados!$B:$B,0))=0,0,
MAX(0, MIN(I$1,
((INDEX(Base_Dados!I:I,MATCH($B234,Base_Dados!$B:$B,0))-MIN(Base_Dados!I$5:I$98)) /
(IF(MAX(Base_Dados!I$5:I$98)-MIN(Base_Dados!I$5:I$98)=0,1,MAX(Base_Dados!I$5:I$98)-MIN(Base_Dados!I$5:I$98)))) * I$1)))</f>
        <v>0.21536636526776301</v>
      </c>
      <c r="J234" s="106">
        <f>IF(INDEX(Base_Dados!J:J,MATCH($B234,Base_Dados!$B:$B,0))=0,0,
MAX(0, MIN(J$1,
((INDEX(Base_Dados!J:J,MATCH($B234,Base_Dados!$B:$B,0))-MIN(Base_Dados!J$5:J$98)) /
(IF(MAX(Base_Dados!J$5:J$98)-MIN(Base_Dados!J$5:J$98)=0,1,MAX(Base_Dados!J$5:J$98)-MIN(Base_Dados!J$5:J$98)))) * J$1)))</f>
        <v>0.23600427273835212</v>
      </c>
      <c r="K234" s="106">
        <f>IF(INDEX(Base_Dados!K:K,MATCH($B234,Base_Dados!$B:$B,0))=0,0,
MAX(0, MIN(K$1,
((INDEX(Base_Dados!K:K,MATCH($B234,Base_Dados!$B:$B,0))-MIN(Base_Dados!K$5:K$98)) /
(IF(MAX(Base_Dados!K$5:K$98)-MIN(Base_Dados!K$5:K$98)=0,1,MAX(Base_Dados!K$5:K$98)-MIN(Base_Dados!K$5:K$98)))) * K$1)))</f>
        <v>0.24678555456171736</v>
      </c>
      <c r="L234" s="106">
        <f>IF(INDEX(Base_Dados!L:L,MATCH($B234,Base_Dados!$B:$B,0))=0,0,
MAX(0, MIN(L$1,
((INDEX(Base_Dados!L:L,MATCH($B234,Base_Dados!$B:$B,0))-MIN(Base_Dados!L$5:L$98)) /
(IF(MAX(Base_Dados!L$5:L$98)-MIN(Base_Dados!L$5:L$98)=0,1,MAX(Base_Dados!L$5:L$98)-MIN(Base_Dados!L$5:L$98)))) * L$1)))</f>
        <v>0.26935457849004707</v>
      </c>
      <c r="M234" s="106">
        <f>IF(INDEX(Base_Dados!M:M,MATCH($B234,Base_Dados!$B:$B,0))=0,0,
MAX(0, MIN(M$1,
((INDEX(Base_Dados!M:M,MATCH($B234,Base_Dados!$B:$B,0))-MIN(Base_Dados!M$5:M$98)) /
(IF(MAX(Base_Dados!M$5:M$98)-MIN(Base_Dados!M$5:M$98)=0,1,MAX(Base_Dados!M$5:M$98)-MIN(Base_Dados!M$5:M$98)))) * M$1)))</f>
        <v>0.28718367346938778</v>
      </c>
      <c r="N234" s="106">
        <f>IF(INDEX(Base_Dados!N:N,MATCH($B234,Base_Dados!$B:$B,0))=0,0,
MAX(0, MIN(N$1,
((INDEX(Base_Dados!N:N,MATCH($B234,Base_Dados!$B:$B,0))-MIN(Base_Dados!N$5:N$98)) /
(IF(MAX(Base_Dados!N$5:N$98)-MIN(Base_Dados!N$5:N$98)=0,1,MAX(Base_Dados!N$5:N$98)-MIN(Base_Dados!N$5:N$98)))) * N$1)))</f>
        <v>0.39077603852388221</v>
      </c>
      <c r="O234" s="106">
        <f>IF(INDEX(Base_Dados!O:O,MATCH($B234,Base_Dados!$B:$B,0))=0,0,
MAX(0, MIN(O$1,
((INDEX(Base_Dados!O:O,MATCH($B234,Base_Dados!$B:$B,0))-MIN(Base_Dados!O$5:O$98)) /
(IF(MAX(Base_Dados!O$5:O$98)-MIN(Base_Dados!O$5:O$98)=0,1,MAX(Base_Dados!O$5:O$98)-MIN(Base_Dados!O$5:O$98)))) * O$1)))</f>
        <v>0.47198840515078877</v>
      </c>
      <c r="P234" s="106">
        <f>IF(INDEX(Base_Dados!P:P,MATCH($B234,Base_Dados!$B:$B,0))=0,0,
MAX(0, MIN(P$1,
((INDEX(Base_Dados!P:P,MATCH($B234,Base_Dados!$B:$B,0))-MIN(Base_Dados!P$5:P$98)) /
(IF(MAX(Base_Dados!P$5:P$98)-MIN(Base_Dados!P$5:P$98)=0,1,MAX(Base_Dados!P$5:P$98)-MIN(Base_Dados!P$5:P$98)))) * P$1)))</f>
        <v>9.7912624685995708E-2</v>
      </c>
      <c r="Q234" s="106">
        <f>IF(INDEX(Base_Dados!Q:Q,MATCH($B234,Base_Dados!$B:$B,0))=0,0,
MAX(0, MIN(Q$1,
((INDEX(Base_Dados!Q:Q,MATCH($B234,Base_Dados!$B:$B,0))-MIN(Base_Dados!Q$5:Q$98)) /
(IF(MAX(Base_Dados!Q$5:Q$98)-MIN(Base_Dados!Q$5:Q$98)=0,1,MAX(Base_Dados!Q$5:Q$98)-MIN(Base_Dados!Q$5:Q$98)))) * Q$1)))</f>
        <v>3.7781054183560633E-2</v>
      </c>
      <c r="R234" s="106">
        <f>IF(INDEX(Base_Dados!R:R,MATCH($B234,Base_Dados!$B:$B,0))=0,0,
MAX(0, MIN(R$1,
((INDEX(Base_Dados!R:R,MATCH($B234,Base_Dados!$B:$B,0))-MIN(Base_Dados!R$5:R$98)) /
(IF(MAX(Base_Dados!R$5:R$98)-MIN(Base_Dados!R$5:R$98)=0,1,MAX(Base_Dados!R$5:R$98)-MIN(Base_Dados!R$5:R$98)))) * R$1)))</f>
        <v>4.4750506515505467E-2</v>
      </c>
      <c r="S234" s="106">
        <f>IF(INDEX(Base_Dados!S:S,MATCH($B234,Base_Dados!$B:$B,0))=0,0,
MAX(0, MIN(S$1,
((INDEX(Base_Dados!S:S,MATCH($B234,Base_Dados!$B:$B,0))-MIN(Base_Dados!S$5:S$98)) /
(IF(MAX(Base_Dados!S$5:S$98)-MIN(Base_Dados!S$5:S$98)=0,1,MAX(Base_Dados!S$5:S$98)-MIN(Base_Dados!S$5:S$98)))) * S$1)))</f>
        <v>6.2090915899048901E-2</v>
      </c>
      <c r="T234" s="106">
        <f>IF(INDEX(Base_Dados!T:T,MATCH($B234,Base_Dados!$B:$B,0))=0,0,
MAX(0, MIN(T$1,
((INDEX(Base_Dados!T:T,MATCH($B234,Base_Dados!$B:$B,0))-MIN(Base_Dados!T$5:T$98)) /
(IF(MAX(Base_Dados!T$5:T$98)-MIN(Base_Dados!T$5:T$98)=0,1,MAX(Base_Dados!T$5:T$98)-MIN(Base_Dados!T$5:T$98)))) * T$1)))</f>
        <v>0.48220545180956276</v>
      </c>
      <c r="U234" s="106">
        <f>IF(INDEX(Base_Dados!U:U,MATCH($B234,Base_Dados!$B:$B,0))=0,0,
MAX(0, MIN(U$1,
((INDEX(Base_Dados!U:U,MATCH($B234,Base_Dados!$B:$B,0))-MIN(Base_Dados!U$5:U$98)) /
(IF(MAX(Base_Dados!U$5:U$98)-MIN(Base_Dados!U$5:U$98)=0,1,MAX(Base_Dados!U$5:U$98)-MIN(Base_Dados!U$5:U$98)))) * U$1)))</f>
        <v>1.0420056363669217</v>
      </c>
      <c r="V234" s="106">
        <f>IF(INDEX(Base_Dados!V:V,MATCH($B234,Base_Dados!$B:$B,0))=0,0,
MAX(0, MIN(V$1,
((INDEX(Base_Dados!V:V,MATCH($B234,Base_Dados!$B:$B,0))-MIN(Base_Dados!V$5:V$98)) /
(IF(MAX(Base_Dados!V$5:V$98)-MIN(Base_Dados!V$5:V$98)=0,1,MAX(Base_Dados!V$5:V$98)-MIN(Base_Dados!V$5:V$98)))) * V$1)))</f>
        <v>7.8182204904716002E-2</v>
      </c>
      <c r="W234" s="106">
        <f>IF(INDEX(Base_Dados!W:W,MATCH($B234,Base_Dados!$B:$B,0))=0,0,
MAX(0, MIN(W$1,
((INDEX(Base_Dados!W:W,MATCH($B234,Base_Dados!$B:$B,0))-MIN(Base_Dados!W$5:W$98)) /
(IF(MAX(Base_Dados!W$5:W$98)-MIN(Base_Dados!W$5:W$98)=0,1,MAX(Base_Dados!W$5:W$98)-MIN(Base_Dados!W$5:W$98)))) * W$1)))</f>
        <v>2.3299633790769376</v>
      </c>
      <c r="X234" s="106">
        <f>IF(INDEX(Base_Dados!X:X,MATCH($B234,Base_Dados!$B:$B,0))=0,0,
MAX(0, MIN(X$1,
((INDEX(Base_Dados!X:X,MATCH($B234,Base_Dados!$B:$B,0))-MIN(Base_Dados!X$5:X$98)) /
(IF(MAX(Base_Dados!X$5:X$98)-MIN(Base_Dados!X$5:X$98)=0,1,MAX(Base_Dados!X$5:X$98)-MIN(Base_Dados!X$5:X$98)))) * X$1)))</f>
        <v>0</v>
      </c>
      <c r="Y234" s="106">
        <f>IF(INDEX(Base_Dados!Y:Y,MATCH($B234,Base_Dados!$B:$B,0))=0,0,
MAX(0, MIN(Y$1,
((INDEX(Base_Dados!Y:Y,MATCH($B234,Base_Dados!$B:$B,0))-MIN(Base_Dados!Y$5:Y$98)) /
(IF(MAX(Base_Dados!Y$5:Y$98)-MIN(Base_Dados!Y$5:Y$98)=0,1,MAX(Base_Dados!Y$5:Y$98)-MIN(Base_Dados!Y$5:Y$98)))) * Y$1)))</f>
        <v>0</v>
      </c>
      <c r="Z234" s="106">
        <f>IF(INDEX(Base_Dados!Z:Z,MATCH($B234,Base_Dados!$B:$B,0))=0,0,
MAX(0, MIN(Z$1,
((INDEX(Base_Dados!Z:Z,MATCH($B234,Base_Dados!$B:$B,0))-MIN(Base_Dados!Z$5:Z$98)) /
(IF(MAX(Base_Dados!Z$5:Z$98)-MIN(Base_Dados!Z$5:Z$98)=0,1,MAX(Base_Dados!Z$5:Z$98)-MIN(Base_Dados!Z$5:Z$98)))) * Z$1)))</f>
        <v>0</v>
      </c>
      <c r="AA234" s="106">
        <f>IF(INDEX(Base_Dados!AA:AA,MATCH($B234,Base_Dados!$B:$B,0))=0,0,
MAX(0, MIN(AA$1,
((INDEX(Base_Dados!AA:AA,MATCH($B234,Base_Dados!$B:$B,0))-MIN(Base_Dados!AA$5:AA$98)) /
(IF(MAX(Base_Dados!AA$5:AA$98)-MIN(Base_Dados!AA$5:AA$98)=0,1,MAX(Base_Dados!AA$5:AA$98)-MIN(Base_Dados!AA$5:AA$98)))) * AA$1)))</f>
        <v>0</v>
      </c>
      <c r="AB234" s="106">
        <f>IF(INDEX(Base_Dados!AB:AB,MATCH($B234,Base_Dados!$B:$B,0))=0,0,
MAX(0, MIN(AB$1,
((INDEX(Base_Dados!AB:AB,MATCH($B234,Base_Dados!$B:$B,0))-MIN(Base_Dados!AB$5:AB$98)) /
(IF(MAX(Base_Dados!AB$5:AB$98)-MIN(Base_Dados!AB$5:AB$98)=0,1,MAX(Base_Dados!AB$5:AB$98)-MIN(Base_Dados!AB$5:AB$98)))) * AB$1)))</f>
        <v>0.2805502928005511</v>
      </c>
      <c r="AC234" s="106">
        <f>IF(INDEX(Base_Dados!AC:AC,MATCH($B234,Base_Dados!$B:$B,0))=0,0,
MAX(0, MIN(AC$1,
((INDEX(Base_Dados!AC:AC,MATCH($B234,Base_Dados!$B:$B,0))-MIN(Base_Dados!AC$5:AC$98)) /
(IF(MAX(Base_Dados!AC$5:AC$98)-MIN(Base_Dados!AC$5:AC$98)=0,1,MAX(Base_Dados!AC$5:AC$98)-MIN(Base_Dados!AC$5:AC$98)))) * AC$1)))</f>
        <v>5.8699894006552324E-2</v>
      </c>
      <c r="AD234" s="106">
        <f>IF(INDEX(Base_Dados!AD:AD,MATCH($B234,Base_Dados!$B:$B,0))=0,0,
MAX(0, MIN(AD$1,
((INDEX(Base_Dados!AD:AD,MATCH($B234,Base_Dados!$B:$B,0))-MIN(Base_Dados!AD$5:AD$98)) /
(IF(MAX(Base_Dados!AD$5:AD$98)-MIN(Base_Dados!AD$5:AD$98)=0,1,MAX(Base_Dados!AD$5:AD$98)-MIN(Base_Dados!AD$5:AD$98)))) * AD$1)))</f>
        <v>5.107232657890845E-2</v>
      </c>
      <c r="AE234" s="106">
        <f>IF(INDEX(Base_Dados!AE:AE,MATCH($B234,Base_Dados!$B:$B,0))=0,0,
MAX(0, MIN(AE$1,
((INDEX(Base_Dados!AE:AE,MATCH($B234,Base_Dados!$B:$B,0))-MIN(Base_Dados!AE$5:AE$98)) /
(IF(MAX(Base_Dados!AE$5:AE$98)-MIN(Base_Dados!AE$5:AE$98)=0,1,MAX(Base_Dados!AE$5:AE$98)-MIN(Base_Dados!AE$5:AE$98)))) * AE$1)))</f>
        <v>2.4550553717819647E-2</v>
      </c>
      <c r="AF234" s="106">
        <f>IF(INDEX(Base_Dados!AF:AF,MATCH($B234,Base_Dados!$B:$B,0))=0,0,
MAX(0, MIN(AF$1,
((INDEX(Base_Dados!AF:AF,MATCH($B234,Base_Dados!$B:$B,0))-MIN(Base_Dados!AF$5:AF$98)) /
(IF(MAX(Base_Dados!AF$5:AF$98)-MIN(Base_Dados!AF$5:AF$98)=0,1,MAX(Base_Dados!AF$5:AF$98)-MIN(Base_Dados!AF$5:AF$98)))) * AF$1)))</f>
        <v>2.7674343768675586E-2</v>
      </c>
      <c r="AG234" s="106">
        <f>IF(INDEX(Base_Dados!AG:AG,MATCH($B234,Base_Dados!$B:$B,0))=0,0,
MAX(0, MIN(AG$1,
((INDEX(Base_Dados!AG:AG,MATCH($B234,Base_Dados!$B:$B,0))-MIN(Base_Dados!AG$5:AG$98)) /
(IF(MAX(Base_Dados!AG$5:AG$98)-MIN(Base_Dados!AG$5:AG$98)=0,1,MAX(Base_Dados!AG$5:AG$98)-MIN(Base_Dados!AG$5:AG$98)))) * AG$1)))</f>
        <v>3.7781054183560633E-2</v>
      </c>
      <c r="AH234" s="106">
        <f>IF(INDEX(Base_Dados!AH:AH,MATCH($B234,Base_Dados!$B:$B,0))=0,0,
MAX(0, MIN(AH$1,
((INDEX(Base_Dados!AH:AH,MATCH($B234,Base_Dados!$B:$B,0))-MIN(Base_Dados!AH$5:AH$98)) /
(IF(MAX(Base_Dados!AH$5:AH$98)-MIN(Base_Dados!AH$5:AH$98)=0,1,MAX(Base_Dados!AH$5:AH$98)-MIN(Base_Dados!AH$5:AH$98)))) * AH$1)))</f>
        <v>1.1573052943813282</v>
      </c>
      <c r="AI234" s="106">
        <f>IF(INDEX(Base_Dados!AI:AI,MATCH($B234,Base_Dados!$B:$B,0))=0,0,
MAX(0, MIN(AI$1,
((INDEX(Base_Dados!AI:AI,MATCH($B234,Base_Dados!$B:$B,0))-MIN(Base_Dados!AI$5:AI$98)) /
(IF(MAX(Base_Dados!AI$5:AI$98)-MIN(Base_Dados!AI$5:AI$98)=0,1,MAX(Base_Dados!AI$5:AI$98)-MIN(Base_Dados!AI$5:AI$98)))) * AI$1)))</f>
        <v>0.25</v>
      </c>
      <c r="AJ234" s="106">
        <f>IF(INDEX(Base_Dados!AJ:AJ,MATCH($B234,Base_Dados!$B:$B,0))=0,0,
MAX(0, MIN(AJ$1,
((INDEX(Base_Dados!AJ:AJ,MATCH($B234,Base_Dados!$B:$B,0))-MIN(Base_Dados!AJ$5:AJ$98)) /
(IF(MAX(Base_Dados!AJ$5:AJ$98)-MIN(Base_Dados!AJ$5:AJ$98)=0,1,MAX(Base_Dados!AJ$5:AJ$98)-MIN(Base_Dados!AJ$5:AJ$98)))) * AJ$1)))</f>
        <v>0.34013605442176875</v>
      </c>
      <c r="AK234" s="106">
        <f>IF(INDEX(Base_Dados!AK:AK,MATCH($B234,Base_Dados!$B:$B,0))=0,0,
MAX(0, MIN(AK$1,
((INDEX(Base_Dados!AK:AK,MATCH($B234,Base_Dados!$B:$B,0))-MIN(Base_Dados!AK$5:AK$98)) /
(IF(MAX(Base_Dados!AK$5:AK$98)-MIN(Base_Dados!AK$5:AK$98)=0,1,MAX(Base_Dados!AK$5:AK$98)-MIN(Base_Dados!AK$5:AK$98)))) * AK$1)))</f>
        <v>4.5402298850574715E-2</v>
      </c>
      <c r="AL234" s="106">
        <f>IF(INDEX(Base_Dados!AL:AL,MATCH($B234,Base_Dados!$B:$B,0))=0,0,
MAX(0, MIN(AL$1,
((INDEX(Base_Dados!AL:AL,MATCH($B234,Base_Dados!$B:$B,0))-MIN(Base_Dados!AL$5:AL$98)) /
(IF(MAX(Base_Dados!AL$5:AL$98)-MIN(Base_Dados!AL$5:AL$98)=0,1,MAX(Base_Dados!AL$5:AL$98)-MIN(Base_Dados!AL$5:AL$98)))) * AL$1)))</f>
        <v>5.5555555555555552E-2</v>
      </c>
      <c r="AM234" s="106">
        <f>IF(INDEX(Base_Dados!AM:AM,MATCH($B234,Base_Dados!$B:$B,0))=0,0,
MAX(0, MIN(AM$1,
((INDEX(Base_Dados!AM:AM,MATCH($B234,Base_Dados!$B:$B,0))-MIN(Base_Dados!AM$5:AM$98)) /
(IF(MAX(Base_Dados!AM$5:AM$98)-MIN(Base_Dados!AM$5:AM$98)=0,1,MAX(Base_Dados!AM$5:AM$98)-MIN(Base_Dados!AM$5:AM$98)))) * AM$1)))</f>
        <v>4.1429311237700675E-2</v>
      </c>
      <c r="AN234" s="106">
        <f>IF(INDEX(Base_Dados!AN:AN,MATCH($B234,Base_Dados!$B:$B,0))=0,0,
MAX(0, MIN(AN$1,
((INDEX(Base_Dados!AN:AN,MATCH($B234,Base_Dados!$B:$B,0))-MIN(Base_Dados!AN$5:AN$98)) /
(IF(MAX(Base_Dados!AN$5:AN$98)-MIN(Base_Dados!AN$5:AN$98)=0,1,MAX(Base_Dados!AN$5:AN$98)-MIN(Base_Dados!AN$5:AN$98)))) * AN$1)))</f>
        <v>8.4167424931756135E-2</v>
      </c>
      <c r="AO234" s="106">
        <f>IF(INDEX(Base_Dados!AO:AO,MATCH($B234,Base_Dados!$B:$B,0))=0,0,
MAX(0, MIN(AO$1,
((INDEX(Base_Dados!AO:AO,MATCH($B234,Base_Dados!$B:$B,0))-MIN(Base_Dados!AO$5:AO$98)) /
(IF(MAX(Base_Dados!AO$5:AO$98)-MIN(Base_Dados!AO$5:AO$98)=0,1,MAX(Base_Dados!AO$5:AO$98)-MIN(Base_Dados!AO$5:AO$98)))) * AO$1)))</f>
        <v>0</v>
      </c>
      <c r="AP234" s="106">
        <f>IF(INDEX(Base_Dados!AP:AP,MATCH($B234,Base_Dados!$B:$B,0))=0,0,
MAX(0, MIN(AP$1,
((INDEX(Base_Dados!AP:AP,MATCH($B234,Base_Dados!$B:$B,0))-MIN(Base_Dados!AP$5:AP$98)) /
(IF(MAX(Base_Dados!AP$5:AP$98)-MIN(Base_Dados!AP$5:AP$98)=0,1,MAX(Base_Dados!AP$5:AP$98)-MIN(Base_Dados!AP$5:AP$98)))) * AP$1)))</f>
        <v>2.2935779816513763E-3</v>
      </c>
      <c r="AQ234" s="106">
        <f>IF(INDEX(Base_Dados!AQ:AQ,MATCH($B234,Base_Dados!$B:$B,0))=0,0,
MAX(0, MIN(AQ$1,
((INDEX(Base_Dados!AQ:AQ,MATCH($B234,Base_Dados!$B:$B,0))-MIN(Base_Dados!AQ$5:AQ$98)) /
(IF(MAX(Base_Dados!AQ$5:AQ$98)-MIN(Base_Dados!AQ$5:AQ$98)=0,1,MAX(Base_Dados!AQ$5:AQ$98)-MIN(Base_Dados!AQ$5:AQ$98)))) * AQ$1)))</f>
        <v>0</v>
      </c>
      <c r="AR234" s="106">
        <f>IF(INDEX(Base_Dados!AR:AR,MATCH($B234,Base_Dados!$B:$B,0))=0,0,
MAX(0, MIN(AR$1,
((INDEX(Base_Dados!AR:AR,MATCH($B234,Base_Dados!$B:$B,0))-MIN(Base_Dados!AR$5:AR$98)) /
(IF(MAX(Base_Dados!AR$5:AR$98)-MIN(Base_Dados!AR$5:AR$98)=0,1,MAX(Base_Dados!AR$5:AR$98)-MIN(Base_Dados!AR$5:AR$98)))) * AR$1)))</f>
        <v>0</v>
      </c>
      <c r="AS234" s="106">
        <f>IF(INDEX(Base_Dados!AS:AS,MATCH($B234,Base_Dados!$B:$B,0))=0,0,
MAX(0, MIN(AS$1,
((INDEX(Base_Dados!AS:AS,MATCH($B234,Base_Dados!$B:$B,0))-MIN(Base_Dados!AS$5:AS$98)) /
(IF(MAX(Base_Dados!AS$5:AS$98)-MIN(Base_Dados!AS$5:AS$98)=0,1,MAX(Base_Dados!AS$5:AS$98)-MIN(Base_Dados!AS$5:AS$98)))) * AS$1)))</f>
        <v>4.878048780487805E-2</v>
      </c>
      <c r="AT234" s="106">
        <f>IF(INDEX(Base_Dados!AT:AT,MATCH($B234,Base_Dados!$B:$B,0))=0,0,
MAX(0, MIN(AT$1,
((INDEX(Base_Dados!AT:AT,MATCH($B234,Base_Dados!$B:$B,0))-MIN(Base_Dados!AT$5:AT$98)) /
(IF(MAX(Base_Dados!AT$5:AT$98)-MIN(Base_Dados!AT$5:AT$98)=0,1,MAX(Base_Dados!AT$5:AT$98)-MIN(Base_Dados!AT$5:AT$98)))) * AT$1)))</f>
        <v>0</v>
      </c>
      <c r="AU234" s="106">
        <f>IF(INDEX(Base_Dados!AU:AU,MATCH($B234,Base_Dados!$B:$B,0))=0,0,
MAX(0, MIN(AU$1,
((INDEX(Base_Dados!AU:AU,MATCH($B234,Base_Dados!$B:$B,0))-MIN(Base_Dados!AU$5:AU$98)) /
(IF(MAX(Base_Dados!AU$5:AU$98)-MIN(Base_Dados!AU$5:AU$98)=0,1,MAX(Base_Dados!AU$5:AU$98)-MIN(Base_Dados!AU$5:AU$98)))) * AU$1)))</f>
        <v>9.3632958801498128E-4</v>
      </c>
      <c r="AV234" s="106">
        <f>IF(INDEX(Base_Dados!AV:AV,MATCH($B234,Base_Dados!$B:$B,0))=0,0,
MAX(0, MIN(AV$1,
((INDEX(Base_Dados!AV:AV,MATCH($B234,Base_Dados!$B:$B,0))-MIN(Base_Dados!AV$5:AV$98)) /
(IF(MAX(Base_Dados!AV$5:AV$98)-MIN(Base_Dados!AV$5:AV$98)=0,1,MAX(Base_Dados!AV$5:AV$98)-MIN(Base_Dados!AV$5:AV$98)))) * AV$1)))</f>
        <v>0</v>
      </c>
      <c r="AW234" s="106">
        <f>IF(INDEX(Base_Dados!AW:AW,MATCH($B234,Base_Dados!$B:$B,0))=0,0,
MAX(0, MIN(AW$1,
((INDEX(Base_Dados!AW:AW,MATCH($B234,Base_Dados!$B:$B,0))-MIN(Base_Dados!AW$5:AW$98)) /
(IF(MAX(Base_Dados!AW$5:AW$98)-MIN(Base_Dados!AW$5:AW$98)=0,1,MAX(Base_Dados!AW$5:AW$98)-MIN(Base_Dados!AW$5:AW$98)))) * AW$1)))</f>
        <v>0</v>
      </c>
      <c r="AX234" s="106">
        <f>IF(INDEX(Base_Dados!AX:AX,MATCH($B234,Base_Dados!$B:$B,0))=0,0,
MAX(0, MIN(AX$1,
((INDEX(Base_Dados!AX:AX,MATCH($B234,Base_Dados!$B:$B,0))-MIN(Base_Dados!AX$5:AX$98)) /
(IF(MAX(Base_Dados!AX$5:AX$98)-MIN(Base_Dados!AX$5:AX$98)=0,1,MAX(Base_Dados!AX$5:AX$98)-MIN(Base_Dados!AX$5:AX$98)))) * AX$1)))</f>
        <v>5.0758031122687508E-2</v>
      </c>
      <c r="AY234" s="106">
        <f>IF(INDEX(Base_Dados!AY:AY,MATCH($B234,Base_Dados!$B:$B,0))=0,0,
MAX(0, MIN(AY$1,
((INDEX(Base_Dados!AY:AY,MATCH($B234,Base_Dados!$B:$B,0))-MIN(Base_Dados!AY$5:AY$98)) /
(IF(MAX(Base_Dados!AY$5:AY$98)-MIN(Base_Dados!AY$5:AY$98)=0,1,MAX(Base_Dados!AY$5:AY$98)-MIN(Base_Dados!AY$5:AY$98)))) * AY$1)))</f>
        <v>6.923837784371909E-3</v>
      </c>
      <c r="AZ234" s="106">
        <f>IF(INDEX(Base_Dados!AZ:AZ,MATCH($B234,Base_Dados!$B:$B,0))=0,0,
MAX(0, MIN(AZ$1,
((INDEX(Base_Dados!AZ:AZ,MATCH($B234,Base_Dados!$B:$B,0))-MIN(Base_Dados!AZ$5:AZ$98)) /
(IF(MAX(Base_Dados!AZ$5:AZ$98)-MIN(Base_Dados!AZ$5:AZ$98)=0,1,MAX(Base_Dados!AZ$5:AZ$98)-MIN(Base_Dados!AZ$5:AZ$98)))) * AZ$1)))</f>
        <v>0.5</v>
      </c>
      <c r="BA234" s="106">
        <f>IF(INDEX(Base_Dados!BA:BA,MATCH($B234,Base_Dados!$B:$B,0))=0,0,
MAX(0, MIN(BA$1,
((INDEX(Base_Dados!BA:BA,MATCH($B234,Base_Dados!$B:$B,0))-MIN(Base_Dados!BA$5:BA$98)) /
(IF(MAX(Base_Dados!BA$5:BA$98)-MIN(Base_Dados!BA$5:BA$98)=0,1,MAX(Base_Dados!BA$5:BA$98)-MIN(Base_Dados!BA$5:BA$98)))) * BA$1)))</f>
        <v>4.9068585004107552E-2</v>
      </c>
      <c r="BB234" s="106">
        <f>IF(INDEX(Base_Dados!BB:BB,MATCH($B234,Base_Dados!$B:$B,0))=0,0,
MAX(0, MIN(BB$1,
((INDEX(Base_Dados!BB:BB,MATCH($B234,Base_Dados!$B:$B,0))-MIN(Base_Dados!BB$5:BB$98)) /
(IF(MAX(Base_Dados!BB$5:BB$98)-MIN(Base_Dados!BB$5:BB$98)=0,1,MAX(Base_Dados!BB$5:BB$98)-MIN(Base_Dados!BB$5:BB$98)))) * BB$1)))</f>
        <v>0.14698439003152688</v>
      </c>
      <c r="BC234" s="106">
        <f>IF(INDEX(Base_Dados!BC:BC,MATCH($B234,Base_Dados!$B:$B,0))=0,0,
MAX(0, MIN(BC$1,
((INDEX(Base_Dados!BC:BC,MATCH($B234,Base_Dados!$B:$B,0))-MIN(Base_Dados!BC$5:BC$98)) /
(IF(MAX(Base_Dados!BC$5:BC$98)-MIN(Base_Dados!BC$5:BC$98)=0,1,MAX(Base_Dados!BC$5:BC$98)-MIN(Base_Dados!BC$5:BC$98)))) * BC$1)))</f>
        <v>1.8583355776999731E-2</v>
      </c>
      <c r="BD234" s="106">
        <f>IF(INDEX(Base_Dados!BD:BD,MATCH($B234,Base_Dados!$B:$B,0))=0,0,
MAX(0, MIN(BD$1,
((INDEX(Base_Dados!BD:BD,MATCH($B234,Base_Dados!$B:$B,0))-MIN(Base_Dados!BD$5:BD$98)) /
(IF(MAX(Base_Dados!BD$5:BD$98)-MIN(Base_Dados!BD$5:BD$98)=0,1,MAX(Base_Dados!BD$5:BD$98)-MIN(Base_Dados!BD$5:BD$98)))) * BD$1)))</f>
        <v>1.7727304203310021E-2</v>
      </c>
      <c r="BE234" s="106">
        <f>IF(INDEX(Base_Dados!BE:BE,MATCH($B234,Base_Dados!$B:$B,0))=0,0,
MAX(0, MIN(BE$1,
((INDEX(Base_Dados!BE:BE,MATCH($B234,Base_Dados!$B:$B,0))-MIN(Base_Dados!BE$5:BE$98)) /
(IF(MAX(Base_Dados!BE$5:BE$98)-MIN(Base_Dados!BE$5:BE$98)=0,1,MAX(Base_Dados!BE$5:BE$98)-MIN(Base_Dados!BE$5:BE$98)))) * BE$1)))</f>
        <v>0.11088810837932765</v>
      </c>
      <c r="BF234" s="106">
        <f>IF(INDEX(Base_Dados!BF:BF,MATCH($B234,Base_Dados!$B:$B,0))=0,0,
MAX(0, MIN(BF$1,
((INDEX(Base_Dados!BF:BF,MATCH($B234,Base_Dados!$B:$B,0))-MIN(Base_Dados!BF$5:BF$98)) /
(IF(MAX(Base_Dados!BF$5:BF$98)-MIN(Base_Dados!BF$5:BF$98)=0,1,MAX(Base_Dados!BF$5:BF$98)-MIN(Base_Dados!BF$5:BF$98)))) * BF$1)))</f>
        <v>0.11525974025974026</v>
      </c>
      <c r="BG234" s="106">
        <f>IF(INDEX(Base_Dados!BG:BG,MATCH($B234,Base_Dados!$B:$B,0))=0,0,
MAX(0, MIN(BG$1,
((INDEX(Base_Dados!BG:BG,MATCH($B234,Base_Dados!$B:$B,0))-MIN(Base_Dados!BG$5:BG$98)) /
(IF(MAX(Base_Dados!BG$5:BG$98)-MIN(Base_Dados!BG$5:BG$98)=0,1,MAX(Base_Dados!BG$5:BG$98)-MIN(Base_Dados!BG$5:BG$98)))) * BG$1)))</f>
        <v>2.717391304347826E-2</v>
      </c>
      <c r="BH234" s="106">
        <f>IF(INDEX(Base_Dados!BH:BH,MATCH($B234,Base_Dados!$B:$B,0))=0,0,
MAX(0, MIN(BH$1,
((INDEX(Base_Dados!BH:BH,MATCH($B234,Base_Dados!$B:$B,0))-MIN(Base_Dados!BH$5:BH$98)) /
(IF(MAX(Base_Dados!BH$5:BH$98)-MIN(Base_Dados!BH$5:BH$98)=0,1,MAX(Base_Dados!BH$5:BH$98)-MIN(Base_Dados!BH$5:BH$98)))) * BH$1)))</f>
        <v>0.12087912087912088</v>
      </c>
      <c r="BI234" s="106">
        <f>IF(INDEX(Base_Dados!BI:BI,MATCH($B234,Base_Dados!$B:$B,0))=0,0,
MAX(0, MIN(BI$1,
((INDEX(Base_Dados!BI:BI,MATCH($B234,Base_Dados!$B:$B,0))-MIN(Base_Dados!BI$5:BI$98)) /
(IF(MAX(Base_Dados!BI$5:BI$98)-MIN(Base_Dados!BI$5:BI$98)=0,1,MAX(Base_Dados!BI$5:BI$98)-MIN(Base_Dados!BI$5:BI$98)))) * BI$1)))</f>
        <v>0.1357254290171607</v>
      </c>
      <c r="BJ234" s="106">
        <f>IF(INDEX(Base_Dados!BJ:BJ,MATCH($B234,Base_Dados!$B:$B,0))=0,0,
MAX(0, MIN(BJ$1,
((INDEX(Base_Dados!BJ:BJ,MATCH($B234,Base_Dados!$B:$B,0))-MIN(Base_Dados!BJ$5:BJ$98)) /
(IF(MAX(Base_Dados!BJ$5:BJ$98)-MIN(Base_Dados!BJ$5:BJ$98)=0,1,MAX(Base_Dados!BJ$5:BJ$98)-MIN(Base_Dados!BJ$5:BJ$98)))) * BJ$1)))</f>
        <v>3.1578947368421054E-2</v>
      </c>
      <c r="BK234" s="106">
        <f>IF(INDEX(Base_Dados!BK:BK,MATCH($B234,Base_Dados!$B:$B,0))=0,0,
MAX(0, MIN(BK$1,
((INDEX(Base_Dados!BK:BK,MATCH($B234,Base_Dados!$B:$B,0))-MIN(Base_Dados!BK$5:BK$98)) /
(IF(MAX(Base_Dados!BK$5:BK$98)-MIN(Base_Dados!BK$5:BK$98)=0,1,MAX(Base_Dados!BK$5:BK$98)-MIN(Base_Dados!BK$5:BK$98)))) * BK$1)))</f>
        <v>5.3571428571428568E-2</v>
      </c>
      <c r="BL234" s="106">
        <f>IF(INDEX(Base_Dados!BL:BL,MATCH($B234,Base_Dados!$B:$B,0))=0,0,
MAX(0, MIN(BL$1,
((INDEX(Base_Dados!BL:BL,MATCH($B234,Base_Dados!$B:$B,0))-MIN(Base_Dados!BL$5:BL$98)) /
(IF(MAX(Base_Dados!BL$5:BL$98)-MIN(Base_Dados!BL$5:BL$98)=0,1,MAX(Base_Dados!BL$5:BL$98)-MIN(Base_Dados!BL$5:BL$98)))) * BL$1)))</f>
        <v>0.1254071661237785</v>
      </c>
      <c r="BM234" s="106">
        <f>IF(INDEX(Base_Dados!BM:BM,MATCH($B234,Base_Dados!$B:$B,0))=0,0,
MAX(0, MIN(BM$1,
((INDEX(Base_Dados!BM:BM,MATCH($B234,Base_Dados!$B:$B,0))-MIN(Base_Dados!BM$5:BM$98)) /
(IF(MAX(Base_Dados!BM$5:BM$98)-MIN(Base_Dados!BM$5:BM$98)=0,1,MAX(Base_Dados!BM$5:BM$98)-MIN(Base_Dados!BM$5:BM$98)))) * BM$1)))</f>
        <v>0.37679936022747573</v>
      </c>
      <c r="BN234" s="106">
        <f>IF(INDEX(Base_Dados!BN:BN,MATCH($B234,Base_Dados!$B:$B,0))=0,0,
MAX(0, MIN(BN$1,
((INDEX(Base_Dados!BN:BN,MATCH($B234,Base_Dados!$B:$B,0))-MIN(Base_Dados!BN$5:BN$98)) /
(IF(MAX(Base_Dados!BN$5:BN$98)-MIN(Base_Dados!BN$5:BN$98)=0,1,MAX(Base_Dados!BN$5:BN$98)-MIN(Base_Dados!BN$5:BN$98)))) * BN$1)))</f>
        <v>0.71702290559504667</v>
      </c>
      <c r="BO234" s="106">
        <f>IF(INDEX(Base_Dados!BO:BO,MATCH($B234,Base_Dados!$B:$B,0))=0,0,
MAX(0, MIN(BO$1,
((INDEX(Base_Dados!BO:BO,MATCH($B234,Base_Dados!$B:$B,0))-MIN(Base_Dados!BO$5:BO$98)) /
(IF(MAX(Base_Dados!BO$5:BO$98)-MIN(Base_Dados!BO$5:BO$98)=0,1,MAX(Base_Dados!BO$5:BO$98)-MIN(Base_Dados!BO$5:BO$98)))) * BO$1)))</f>
        <v>2.5862068965517241E-2</v>
      </c>
      <c r="BP234" s="106">
        <f t="shared" si="16"/>
        <v>12.973490146999723</v>
      </c>
      <c r="BQ234" s="111">
        <f t="shared" si="17"/>
        <v>0.35924405945578686</v>
      </c>
      <c r="BR234" s="112">
        <f t="shared" si="18"/>
        <v>4.4735745977763586E-2</v>
      </c>
      <c r="BS234" s="113">
        <f t="shared" si="19"/>
        <v>12.928754401021958</v>
      </c>
    </row>
    <row r="235" spans="1:71">
      <c r="A235" s="21">
        <v>29011</v>
      </c>
      <c r="B235" s="21" t="s">
        <v>179</v>
      </c>
      <c r="C235" s="21" t="s">
        <v>164</v>
      </c>
      <c r="D235" s="105">
        <f>IF(INDEX(Base_Dados!D:D,MATCH($B235,Base_Dados!$B:$B,0))=0,0,
MAX(0, MIN(D$1,
((INDEX(Base_Dados!D:D,MATCH($B235,Base_Dados!$B:$B,0))-MIN(Base_Dados!D$5:D$98)) /
(IF(MAX(Base_Dados!D$5:D$98)-MIN(Base_Dados!D$5:D$98)=0,1,MAX(Base_Dados!D$5:D$98)-MIN(Base_Dados!D$5:D$98)))) * D$1)))</f>
        <v>0.50942324001381578</v>
      </c>
      <c r="E235" s="106">
        <f>IF(INDEX(Base_Dados!E:E,MATCH($B235,Base_Dados!$B:$B,0))=0,0,
MAX(0, MIN(E$1,
((INDEX(Base_Dados!E:E,MATCH($B235,Base_Dados!$B:$B,0))-MIN(Base_Dados!E$5:E$98)) /
(IF(MAX(Base_Dados!E$5:E$98)-MIN(Base_Dados!E$5:E$98)=0,1,MAX(Base_Dados!E$5:E$98)-MIN(Base_Dados!E$5:E$98)))) * E$1)))</f>
        <v>0.16368598045673588</v>
      </c>
      <c r="F235" s="106">
        <f>IF(INDEX(Base_Dados!F:F,MATCH($B235,Base_Dados!$B:$B,0))=0,0,
MAX(0, MIN(F$1,
((INDEX(Base_Dados!F:F,MATCH($B235,Base_Dados!$B:$B,0))-MIN(Base_Dados!F$5:F$98)) /
(IF(MAX(Base_Dados!F$5:F$98)-MIN(Base_Dados!F$5:F$98)=0,1,MAX(Base_Dados!F$5:F$98)-MIN(Base_Dados!F$5:F$98)))) * F$1)))</f>
        <v>0.15444996505015773</v>
      </c>
      <c r="G235" s="106">
        <f>IF(INDEX(Base_Dados!G:G,MATCH($B235,Base_Dados!$B:$B,0))=0,0,
MAX(0, MIN(G$1,
((INDEX(Base_Dados!G:G,MATCH($B235,Base_Dados!$B:$B,0))-MIN(Base_Dados!G$5:G$98)) /
(IF(MAX(Base_Dados!G$5:G$98)-MIN(Base_Dados!G$5:G$98)=0,1,MAX(Base_Dados!G$5:G$98)-MIN(Base_Dados!G$5:G$98)))) * G$1)))</f>
        <v>0.1491997329435753</v>
      </c>
      <c r="H235" s="106">
        <f>IF(INDEX(Base_Dados!H:H,MATCH($B235,Base_Dados!$B:$B,0))=0,0,
MAX(0, MIN(H$1,
((INDEX(Base_Dados!H:H,MATCH($B235,Base_Dados!$B:$B,0))-MIN(Base_Dados!H$5:H$98)) /
(IF(MAX(Base_Dados!H$5:H$98)-MIN(Base_Dados!H$5:H$98)=0,1,MAX(Base_Dados!H$5:H$98)-MIN(Base_Dados!H$5:H$98)))) * H$1)))</f>
        <v>0.15386748361993782</v>
      </c>
      <c r="I235" s="106">
        <f>IF(INDEX(Base_Dados!I:I,MATCH($B235,Base_Dados!$B:$B,0))=0,0,
MAX(0, MIN(I$1,
((INDEX(Base_Dados!I:I,MATCH($B235,Base_Dados!$B:$B,0))-MIN(Base_Dados!I$5:I$98)) /
(IF(MAX(Base_Dados!I$5:I$98)-MIN(Base_Dados!I$5:I$98)=0,1,MAX(Base_Dados!I$5:I$98)-MIN(Base_Dados!I$5:I$98)))) * I$1)))</f>
        <v>0.16180726777600513</v>
      </c>
      <c r="J235" s="106">
        <f>IF(INDEX(Base_Dados!J:J,MATCH($B235,Base_Dados!$B:$B,0))=0,0,
MAX(0, MIN(J$1,
((INDEX(Base_Dados!J:J,MATCH($B235,Base_Dados!$B:$B,0))-MIN(Base_Dados!J$5:J$98)) /
(IF(MAX(Base_Dados!J$5:J$98)-MIN(Base_Dados!J$5:J$98)=0,1,MAX(Base_Dados!J$5:J$98)-MIN(Base_Dados!J$5:J$98)))) * J$1)))</f>
        <v>0.17594218898981281</v>
      </c>
      <c r="K235" s="106">
        <f>IF(INDEX(Base_Dados!K:K,MATCH($B235,Base_Dados!$B:$B,0))=0,0,
MAX(0, MIN(K$1,
((INDEX(Base_Dados!K:K,MATCH($B235,Base_Dados!$B:$B,0))-MIN(Base_Dados!K$5:K$98)) /
(IF(MAX(Base_Dados!K$5:K$98)-MIN(Base_Dados!K$5:K$98)=0,1,MAX(Base_Dados!K$5:K$98)-MIN(Base_Dados!K$5:K$98)))) * K$1)))</f>
        <v>0.17600626118067977</v>
      </c>
      <c r="L235" s="106">
        <f>IF(INDEX(Base_Dados!L:L,MATCH($B235,Base_Dados!$B:$B,0))=0,0,
MAX(0, MIN(L$1,
((INDEX(Base_Dados!L:L,MATCH($B235,Base_Dados!$B:$B,0))-MIN(Base_Dados!L$5:L$98)) /
(IF(MAX(Base_Dados!L$5:L$98)-MIN(Base_Dados!L$5:L$98)=0,1,MAX(Base_Dados!L$5:L$98)-MIN(Base_Dados!L$5:L$98)))) * L$1)))</f>
        <v>0.19392607730307385</v>
      </c>
      <c r="M235" s="106">
        <f>IF(INDEX(Base_Dados!M:M,MATCH($B235,Base_Dados!$B:$B,0))=0,0,
MAX(0, MIN(M$1,
((INDEX(Base_Dados!M:M,MATCH($B235,Base_Dados!$B:$B,0))-MIN(Base_Dados!M$5:M$98)) /
(IF(MAX(Base_Dados!M$5:M$98)-MIN(Base_Dados!M$5:M$98)=0,1,MAX(Base_Dados!M$5:M$98)-MIN(Base_Dados!M$5:M$98)))) * M$1)))</f>
        <v>0.21149854227405249</v>
      </c>
      <c r="N235" s="106">
        <f>IF(INDEX(Base_Dados!N:N,MATCH($B235,Base_Dados!$B:$B,0))=0,0,
MAX(0, MIN(N$1,
((INDEX(Base_Dados!N:N,MATCH($B235,Base_Dados!$B:$B,0))-MIN(Base_Dados!N$5:N$98)) /
(IF(MAX(Base_Dados!N$5:N$98)-MIN(Base_Dados!N$5:N$98)=0,1,MAX(Base_Dados!N$5:N$98)-MIN(Base_Dados!N$5:N$98)))) * N$1)))</f>
        <v>0.28168814112803037</v>
      </c>
      <c r="O235" s="106">
        <f>IF(INDEX(Base_Dados!O:O,MATCH($B235,Base_Dados!$B:$B,0))=0,0,
MAX(0, MIN(O$1,
((INDEX(Base_Dados!O:O,MATCH($B235,Base_Dados!$B:$B,0))-MIN(Base_Dados!O$5:O$98)) /
(IF(MAX(Base_Dados!O$5:O$98)-MIN(Base_Dados!O$5:O$98)=0,1,MAX(Base_Dados!O$5:O$98)-MIN(Base_Dados!O$5:O$98)))) * O$1)))</f>
        <v>0.37950833379787058</v>
      </c>
      <c r="P235" s="106">
        <f>IF(INDEX(Base_Dados!P:P,MATCH($B235,Base_Dados!$B:$B,0))=0,0,
MAX(0, MIN(P$1,
((INDEX(Base_Dados!P:P,MATCH($B235,Base_Dados!$B:$B,0))-MIN(Base_Dados!P$5:P$98)) /
(IF(MAX(Base_Dados!P$5:P$98)-MIN(Base_Dados!P$5:P$98)=0,1,MAX(Base_Dados!P$5:P$98)-MIN(Base_Dados!P$5:P$98)))) * P$1)))</f>
        <v>7.8033760040457228E-2</v>
      </c>
      <c r="Q235" s="106">
        <f>IF(INDEX(Base_Dados!Q:Q,MATCH($B235,Base_Dados!$B:$B,0))=0,0,
MAX(0, MIN(Q$1,
((INDEX(Base_Dados!Q:Q,MATCH($B235,Base_Dados!$B:$B,0))-MIN(Base_Dados!Q$5:Q$98)) /
(IF(MAX(Base_Dados!Q$5:Q$98)-MIN(Base_Dados!Q$5:Q$98)=0,1,MAX(Base_Dados!Q$5:Q$98)-MIN(Base_Dados!Q$5:Q$98)))) * Q$1)))</f>
        <v>1.9482912958769943E-2</v>
      </c>
      <c r="R235" s="106">
        <f>IF(INDEX(Base_Dados!R:R,MATCH($B235,Base_Dados!$B:$B,0))=0,0,
MAX(0, MIN(R$1,
((INDEX(Base_Dados!R:R,MATCH($B235,Base_Dados!$B:$B,0))-MIN(Base_Dados!R$5:R$98)) /
(IF(MAX(Base_Dados!R$5:R$98)-MIN(Base_Dados!R$5:R$98)=0,1,MAX(Base_Dados!R$5:R$98)-MIN(Base_Dados!R$5:R$98)))) * R$1)))</f>
        <v>2.2009897811188735E-2</v>
      </c>
      <c r="S235" s="106">
        <f>IF(INDEX(Base_Dados!S:S,MATCH($B235,Base_Dados!$B:$B,0))=0,0,
MAX(0, MIN(S$1,
((INDEX(Base_Dados!S:S,MATCH($B235,Base_Dados!$B:$B,0))-MIN(Base_Dados!S$5:S$98)) /
(IF(MAX(Base_Dados!S$5:S$98)-MIN(Base_Dados!S$5:S$98)=0,1,MAX(Base_Dados!S$5:S$98)-MIN(Base_Dados!S$5:S$98)))) * S$1)))</f>
        <v>3.7085299183704033E-2</v>
      </c>
      <c r="T235" s="106">
        <f>IF(INDEX(Base_Dados!T:T,MATCH($B235,Base_Dados!$B:$B,0))=0,0,
MAX(0, MIN(T$1,
((INDEX(Base_Dados!T:T,MATCH($B235,Base_Dados!$B:$B,0))-MIN(Base_Dados!T$5:T$98)) /
(IF(MAX(Base_Dados!T$5:T$98)-MIN(Base_Dados!T$5:T$98)=0,1,MAX(Base_Dados!T$5:T$98)-MIN(Base_Dados!T$5:T$98)))) * T$1)))</f>
        <v>0.35396742492083527</v>
      </c>
      <c r="U235" s="106">
        <f>IF(INDEX(Base_Dados!U:U,MATCH($B235,Base_Dados!$B:$B,0))=0,0,
MAX(0, MIN(U$1,
((INDEX(Base_Dados!U:U,MATCH($B235,Base_Dados!$B:$B,0))-MIN(Base_Dados!U$5:U$98)) /
(IF(MAX(Base_Dados!U$5:U$98)-MIN(Base_Dados!U$5:U$98)=0,1,MAX(Base_Dados!U$5:U$98)-MIN(Base_Dados!U$5:U$98)))) * U$1)))</f>
        <v>0.98536690367653346</v>
      </c>
      <c r="V235" s="106">
        <f>IF(INDEX(Base_Dados!V:V,MATCH($B235,Base_Dados!$B:$B,0))=0,0,
MAX(0, MIN(V$1,
((INDEX(Base_Dados!V:V,MATCH($B235,Base_Dados!$B:$B,0))-MIN(Base_Dados!V$5:V$98)) /
(IF(MAX(Base_Dados!V$5:V$98)-MIN(Base_Dados!V$5:V$98)=0,1,MAX(Base_Dados!V$5:V$98)-MIN(Base_Dados!V$5:V$98)))) * V$1)))</f>
        <v>3.5009118843649163E-2</v>
      </c>
      <c r="W235" s="106">
        <f>IF(INDEX(Base_Dados!W:W,MATCH($B235,Base_Dados!$B:$B,0))=0,0,
MAX(0, MIN(W$1,
((INDEX(Base_Dados!W:W,MATCH($B235,Base_Dados!$B:$B,0))-MIN(Base_Dados!W$5:W$98)) /
(IF(MAX(Base_Dados!W$5:W$98)-MIN(Base_Dados!W$5:W$98)=0,1,MAX(Base_Dados!W$5:W$98)-MIN(Base_Dados!W$5:W$98)))) * W$1)))</f>
        <v>3.3083774416697</v>
      </c>
      <c r="X235" s="106">
        <f>IF(INDEX(Base_Dados!X:X,MATCH($B235,Base_Dados!$B:$B,0))=0,0,
MAX(0, MIN(X$1,
((INDEX(Base_Dados!X:X,MATCH($B235,Base_Dados!$B:$B,0))-MIN(Base_Dados!X$5:X$98)) /
(IF(MAX(Base_Dados!X$5:X$98)-MIN(Base_Dados!X$5:X$98)=0,1,MAX(Base_Dados!X$5:X$98)-MIN(Base_Dados!X$5:X$98)))) * X$1)))</f>
        <v>0</v>
      </c>
      <c r="Y235" s="106">
        <f>IF(INDEX(Base_Dados!Y:Y,MATCH($B235,Base_Dados!$B:$B,0))=0,0,
MAX(0, MIN(Y$1,
((INDEX(Base_Dados!Y:Y,MATCH($B235,Base_Dados!$B:$B,0))-MIN(Base_Dados!Y$5:Y$98)) /
(IF(MAX(Base_Dados!Y$5:Y$98)-MIN(Base_Dados!Y$5:Y$98)=0,1,MAX(Base_Dados!Y$5:Y$98)-MIN(Base_Dados!Y$5:Y$98)))) * Y$1)))</f>
        <v>0</v>
      </c>
      <c r="Z235" s="106">
        <f>IF(INDEX(Base_Dados!Z:Z,MATCH($B235,Base_Dados!$B:$B,0))=0,0,
MAX(0, MIN(Z$1,
((INDEX(Base_Dados!Z:Z,MATCH($B235,Base_Dados!$B:$B,0))-MIN(Base_Dados!Z$5:Z$98)) /
(IF(MAX(Base_Dados!Z$5:Z$98)-MIN(Base_Dados!Z$5:Z$98)=0,1,MAX(Base_Dados!Z$5:Z$98)-MIN(Base_Dados!Z$5:Z$98)))) * Z$1)))</f>
        <v>0</v>
      </c>
      <c r="AA235" s="106">
        <f>IF(INDEX(Base_Dados!AA:AA,MATCH($B235,Base_Dados!$B:$B,0))=0,0,
MAX(0, MIN(AA$1,
((INDEX(Base_Dados!AA:AA,MATCH($B235,Base_Dados!$B:$B,0))-MIN(Base_Dados!AA$5:AA$98)) /
(IF(MAX(Base_Dados!AA$5:AA$98)-MIN(Base_Dados!AA$5:AA$98)=0,1,MAX(Base_Dados!AA$5:AA$98)-MIN(Base_Dados!AA$5:AA$98)))) * AA$1)))</f>
        <v>0</v>
      </c>
      <c r="AB235" s="106">
        <f>IF(INDEX(Base_Dados!AB:AB,MATCH($B235,Base_Dados!$B:$B,0))=0,0,
MAX(0, MIN(AB$1,
((INDEX(Base_Dados!AB:AB,MATCH($B235,Base_Dados!$B:$B,0))-MIN(Base_Dados!AB$5:AB$98)) /
(IF(MAX(Base_Dados!AB$5:AB$98)-MIN(Base_Dados!AB$5:AB$98)=0,1,MAX(Base_Dados!AB$5:AB$98)-MIN(Base_Dados!AB$5:AB$98)))) * AB$1)))</f>
        <v>0.56225360737933938</v>
      </c>
      <c r="AC235" s="106">
        <f>IF(INDEX(Base_Dados!AC:AC,MATCH($B235,Base_Dados!$B:$B,0))=0,0,
MAX(0, MIN(AC$1,
((INDEX(Base_Dados!AC:AC,MATCH($B235,Base_Dados!$B:$B,0))-MIN(Base_Dados!AC$5:AC$98)) /
(IF(MAX(Base_Dados!AC$5:AC$98)-MIN(Base_Dados!AC$5:AC$98)=0,1,MAX(Base_Dados!AC$5:AC$98)-MIN(Base_Dados!AC$5:AC$98)))) * AC$1)))</f>
        <v>3.2430381576411642E-2</v>
      </c>
      <c r="AD235" s="106">
        <f>IF(INDEX(Base_Dados!AD:AD,MATCH($B235,Base_Dados!$B:$B,0))=0,0,
MAX(0, MIN(AD$1,
((INDEX(Base_Dados!AD:AD,MATCH($B235,Base_Dados!$B:$B,0))-MIN(Base_Dados!AD$5:AD$98)) /
(IF(MAX(Base_Dados!AD$5:AD$98)-MIN(Base_Dados!AD$5:AD$98)=0,1,MAX(Base_Dados!AD$5:AD$98)-MIN(Base_Dados!AD$5:AD$98)))) * AD$1)))</f>
        <v>2.551397722230439E-2</v>
      </c>
      <c r="AE235" s="106">
        <f>IF(INDEX(Base_Dados!AE:AE,MATCH($B235,Base_Dados!$B:$B,0))=0,0,
MAX(0, MIN(AE$1,
((INDEX(Base_Dados!AE:AE,MATCH($B235,Base_Dados!$B:$B,0))-MIN(Base_Dados!AE$5:AE$98)) /
(IF(MAX(Base_Dados!AE$5:AE$98)-MIN(Base_Dados!AE$5:AE$98)=0,1,MAX(Base_Dados!AE$5:AE$98)-MIN(Base_Dados!AE$5:AE$98)))) * AE$1)))</f>
        <v>1.2642025025168991E-2</v>
      </c>
      <c r="AF235" s="106">
        <f>IF(INDEX(Base_Dados!AF:AF,MATCH($B235,Base_Dados!$B:$B,0))=0,0,
MAX(0, MIN(AF$1,
((INDEX(Base_Dados!AF:AF,MATCH($B235,Base_Dados!$B:$B,0))-MIN(Base_Dados!AF$5:AF$98)) /
(IF(MAX(Base_Dados!AF$5:AF$98)-MIN(Base_Dados!AF$5:AF$98)=0,1,MAX(Base_Dados!AF$5:AF$98)-MIN(Base_Dados!AF$5:AF$98)))) * AF$1)))</f>
        <v>1.1584609019445594E-2</v>
      </c>
      <c r="AG235" s="106">
        <f>IF(INDEX(Base_Dados!AG:AG,MATCH($B235,Base_Dados!$B:$B,0))=0,0,
MAX(0, MIN(AG$1,
((INDEX(Base_Dados!AG:AG,MATCH($B235,Base_Dados!$B:$B,0))-MIN(Base_Dados!AG$5:AG$98)) /
(IF(MAX(Base_Dados!AG$5:AG$98)-MIN(Base_Dados!AG$5:AG$98)=0,1,MAX(Base_Dados!AG$5:AG$98)-MIN(Base_Dados!AG$5:AG$98)))) * AG$1)))</f>
        <v>1.9482912958769943E-2</v>
      </c>
      <c r="AH235" s="106">
        <f>IF(INDEX(Base_Dados!AH:AH,MATCH($B235,Base_Dados!$B:$B,0))=0,0,
MAX(0, MIN(AH$1,
((INDEX(Base_Dados!AH:AH,MATCH($B235,Base_Dados!$B:$B,0))-MIN(Base_Dados!AH$5:AH$98)) /
(IF(MAX(Base_Dados!AH$5:AH$98)-MIN(Base_Dados!AH$5:AH$98)=0,1,MAX(Base_Dados!AH$5:AH$98)-MIN(Base_Dados!AH$5:AH$98)))) * AH$1)))</f>
        <v>1.0956151635180875</v>
      </c>
      <c r="AI235" s="106">
        <f>IF(INDEX(Base_Dados!AI:AI,MATCH($B235,Base_Dados!$B:$B,0))=0,0,
MAX(0, MIN(AI$1,
((INDEX(Base_Dados!AI:AI,MATCH($B235,Base_Dados!$B:$B,0))-MIN(Base_Dados!AI$5:AI$98)) /
(IF(MAX(Base_Dados!AI$5:AI$98)-MIN(Base_Dados!AI$5:AI$98)=0,1,MAX(Base_Dados!AI$5:AI$98)-MIN(Base_Dados!AI$5:AI$98)))) * AI$1)))</f>
        <v>7.1428571428571425E-2</v>
      </c>
      <c r="AJ235" s="106">
        <f>IF(INDEX(Base_Dados!AJ:AJ,MATCH($B235,Base_Dados!$B:$B,0))=0,0,
MAX(0, MIN(AJ$1,
((INDEX(Base_Dados!AJ:AJ,MATCH($B235,Base_Dados!$B:$B,0))-MIN(Base_Dados!AJ$5:AJ$98)) /
(IF(MAX(Base_Dados!AJ$5:AJ$98)-MIN(Base_Dados!AJ$5:AJ$98)=0,1,MAX(Base_Dados!AJ$5:AJ$98)-MIN(Base_Dados!AJ$5:AJ$98)))) * AJ$1)))</f>
        <v>0.26785714285714285</v>
      </c>
      <c r="AK235" s="106">
        <f>IF(INDEX(Base_Dados!AK:AK,MATCH($B235,Base_Dados!$B:$B,0))=0,0,
MAX(0, MIN(AK$1,
((INDEX(Base_Dados!AK:AK,MATCH($B235,Base_Dados!$B:$B,0))-MIN(Base_Dados!AK$5:AK$98)) /
(IF(MAX(Base_Dados!AK$5:AK$98)-MIN(Base_Dados!AK$5:AK$98)=0,1,MAX(Base_Dados!AK$5:AK$98)-MIN(Base_Dados!AK$5:AK$98)))) * AK$1)))</f>
        <v>8.0459770114942528E-3</v>
      </c>
      <c r="AL235" s="106">
        <f>IF(INDEX(Base_Dados!AL:AL,MATCH($B235,Base_Dados!$B:$B,0))=0,0,
MAX(0, MIN(AL$1,
((INDEX(Base_Dados!AL:AL,MATCH($B235,Base_Dados!$B:$B,0))-MIN(Base_Dados!AL$5:AL$98)) /
(IF(MAX(Base_Dados!AL$5:AL$98)-MIN(Base_Dados!AL$5:AL$98)=0,1,MAX(Base_Dados!AL$5:AL$98)-MIN(Base_Dados!AL$5:AL$98)))) * AL$1)))</f>
        <v>0</v>
      </c>
      <c r="AM235" s="106">
        <f>IF(INDEX(Base_Dados!AM:AM,MATCH($B235,Base_Dados!$B:$B,0))=0,0,
MAX(0, MIN(AM$1,
((INDEX(Base_Dados!AM:AM,MATCH($B235,Base_Dados!$B:$B,0))-MIN(Base_Dados!AM$5:AM$98)) /
(IF(MAX(Base_Dados!AM$5:AM$98)-MIN(Base_Dados!AM$5:AM$98)=0,1,MAX(Base_Dados!AM$5:AM$98)-MIN(Base_Dados!AM$5:AM$98)))) * AM$1)))</f>
        <v>9.3215950284826522E-3</v>
      </c>
      <c r="AN235" s="106">
        <f>IF(INDEX(Base_Dados!AN:AN,MATCH($B235,Base_Dados!$B:$B,0))=0,0,
MAX(0, MIN(AN$1,
((INDEX(Base_Dados!AN:AN,MATCH($B235,Base_Dados!$B:$B,0))-MIN(Base_Dados!AN$5:AN$98)) /
(IF(MAX(Base_Dados!AN$5:AN$98)-MIN(Base_Dados!AN$5:AN$98)=0,1,MAX(Base_Dados!AN$5:AN$98)-MIN(Base_Dados!AN$5:AN$98)))) * AN$1)))</f>
        <v>2.174196918255419E-2</v>
      </c>
      <c r="AO235" s="106">
        <f>IF(INDEX(Base_Dados!AO:AO,MATCH($B235,Base_Dados!$B:$B,0))=0,0,
MAX(0, MIN(AO$1,
((INDEX(Base_Dados!AO:AO,MATCH($B235,Base_Dados!$B:$B,0))-MIN(Base_Dados!AO$5:AO$98)) /
(IF(MAX(Base_Dados!AO$5:AO$98)-MIN(Base_Dados!AO$5:AO$98)=0,1,MAX(Base_Dados!AO$5:AO$98)-MIN(Base_Dados!AO$5:AO$98)))) * AO$1)))</f>
        <v>0</v>
      </c>
      <c r="AP235" s="106">
        <f>IF(INDEX(Base_Dados!AP:AP,MATCH($B235,Base_Dados!$B:$B,0))=0,0,
MAX(0, MIN(AP$1,
((INDEX(Base_Dados!AP:AP,MATCH($B235,Base_Dados!$B:$B,0))-MIN(Base_Dados!AP$5:AP$98)) /
(IF(MAX(Base_Dados!AP$5:AP$98)-MIN(Base_Dados!AP$5:AP$98)=0,1,MAX(Base_Dados!AP$5:AP$98)-MIN(Base_Dados!AP$5:AP$98)))) * AP$1)))</f>
        <v>2.2935779816513763E-3</v>
      </c>
      <c r="AQ235" s="106">
        <f>IF(INDEX(Base_Dados!AQ:AQ,MATCH($B235,Base_Dados!$B:$B,0))=0,0,
MAX(0, MIN(AQ$1,
((INDEX(Base_Dados!AQ:AQ,MATCH($B235,Base_Dados!$B:$B,0))-MIN(Base_Dados!AQ$5:AQ$98)) /
(IF(MAX(Base_Dados!AQ$5:AQ$98)-MIN(Base_Dados!AQ$5:AQ$98)=0,1,MAX(Base_Dados!AQ$5:AQ$98)-MIN(Base_Dados!AQ$5:AQ$98)))) * AQ$1)))</f>
        <v>0</v>
      </c>
      <c r="AR235" s="106">
        <f>IF(INDEX(Base_Dados!AR:AR,MATCH($B235,Base_Dados!$B:$B,0))=0,0,
MAX(0, MIN(AR$1,
((INDEX(Base_Dados!AR:AR,MATCH($B235,Base_Dados!$B:$B,0))-MIN(Base_Dados!AR$5:AR$98)) /
(IF(MAX(Base_Dados!AR$5:AR$98)-MIN(Base_Dados!AR$5:AR$98)=0,1,MAX(Base_Dados!AR$5:AR$98)-MIN(Base_Dados!AR$5:AR$98)))) * AR$1)))</f>
        <v>0</v>
      </c>
      <c r="AS235" s="106">
        <f>IF(INDEX(Base_Dados!AS:AS,MATCH($B235,Base_Dados!$B:$B,0))=0,0,
MAX(0, MIN(AS$1,
((INDEX(Base_Dados!AS:AS,MATCH($B235,Base_Dados!$B:$B,0))-MIN(Base_Dados!AS$5:AS$98)) /
(IF(MAX(Base_Dados!AS$5:AS$98)-MIN(Base_Dados!AS$5:AS$98)=0,1,MAX(Base_Dados!AS$5:AS$98)-MIN(Base_Dados!AS$5:AS$98)))) * AS$1)))</f>
        <v>0</v>
      </c>
      <c r="AT235" s="106">
        <f>IF(INDEX(Base_Dados!AT:AT,MATCH($B235,Base_Dados!$B:$B,0))=0,0,
MAX(0, MIN(AT$1,
((INDEX(Base_Dados!AT:AT,MATCH($B235,Base_Dados!$B:$B,0))-MIN(Base_Dados!AT$5:AT$98)) /
(IF(MAX(Base_Dados!AT$5:AT$98)-MIN(Base_Dados!AT$5:AT$98)=0,1,MAX(Base_Dados!AT$5:AT$98)-MIN(Base_Dados!AT$5:AT$98)))) * AT$1)))</f>
        <v>0</v>
      </c>
      <c r="AU235" s="106">
        <f>IF(INDEX(Base_Dados!AU:AU,MATCH($B235,Base_Dados!$B:$B,0))=0,0,
MAX(0, MIN(AU$1,
((INDEX(Base_Dados!AU:AU,MATCH($B235,Base_Dados!$B:$B,0))-MIN(Base_Dados!AU$5:AU$98)) /
(IF(MAX(Base_Dados!AU$5:AU$98)-MIN(Base_Dados!AU$5:AU$98)=0,1,MAX(Base_Dados!AU$5:AU$98)-MIN(Base_Dados!AU$5:AU$98)))) * AU$1)))</f>
        <v>0</v>
      </c>
      <c r="AV235" s="106">
        <f>IF(INDEX(Base_Dados!AV:AV,MATCH($B235,Base_Dados!$B:$B,0))=0,0,
MAX(0, MIN(AV$1,
((INDEX(Base_Dados!AV:AV,MATCH($B235,Base_Dados!$B:$B,0))-MIN(Base_Dados!AV$5:AV$98)) /
(IF(MAX(Base_Dados!AV$5:AV$98)-MIN(Base_Dados!AV$5:AV$98)=0,1,MAX(Base_Dados!AV$5:AV$98)-MIN(Base_Dados!AV$5:AV$98)))) * AV$1)))</f>
        <v>0</v>
      </c>
      <c r="AW235" s="106">
        <f>IF(INDEX(Base_Dados!AW:AW,MATCH($B235,Base_Dados!$B:$B,0))=0,0,
MAX(0, MIN(AW$1,
((INDEX(Base_Dados!AW:AW,MATCH($B235,Base_Dados!$B:$B,0))-MIN(Base_Dados!AW$5:AW$98)) /
(IF(MAX(Base_Dados!AW$5:AW$98)-MIN(Base_Dados!AW$5:AW$98)=0,1,MAX(Base_Dados!AW$5:AW$98)-MIN(Base_Dados!AW$5:AW$98)))) * AW$1)))</f>
        <v>0</v>
      </c>
      <c r="AX235" s="106">
        <f>IF(INDEX(Base_Dados!AX:AX,MATCH($B235,Base_Dados!$B:$B,0))=0,0,
MAX(0, MIN(AX$1,
((INDEX(Base_Dados!AX:AX,MATCH($B235,Base_Dados!$B:$B,0))-MIN(Base_Dados!AX$5:AX$98)) /
(IF(MAX(Base_Dados!AX$5:AX$98)-MIN(Base_Dados!AX$5:AX$98)=0,1,MAX(Base_Dados!AX$5:AX$98)-MIN(Base_Dados!AX$5:AX$98)))) * AX$1)))</f>
        <v>1.9219961784871304E-2</v>
      </c>
      <c r="AY235" s="106">
        <f>IF(INDEX(Base_Dados!AY:AY,MATCH($B235,Base_Dados!$B:$B,0))=0,0,
MAX(0, MIN(AY$1,
((INDEX(Base_Dados!AY:AY,MATCH($B235,Base_Dados!$B:$B,0))-MIN(Base_Dados!AY$5:AY$98)) /
(IF(MAX(Base_Dados!AY$5:AY$98)-MIN(Base_Dados!AY$5:AY$98)=0,1,MAX(Base_Dados!AY$5:AY$98)-MIN(Base_Dados!AY$5:AY$98)))) * AY$1)))</f>
        <v>3.2970656116056711E-3</v>
      </c>
      <c r="AZ235" s="106">
        <f>IF(INDEX(Base_Dados!AZ:AZ,MATCH($B235,Base_Dados!$B:$B,0))=0,0,
MAX(0, MIN(AZ$1,
((INDEX(Base_Dados!AZ:AZ,MATCH($B235,Base_Dados!$B:$B,0))-MIN(Base_Dados!AZ$5:AZ$98)) /
(IF(MAX(Base_Dados!AZ$5:AZ$98)-MIN(Base_Dados!AZ$5:AZ$98)=0,1,MAX(Base_Dados!AZ$5:AZ$98)-MIN(Base_Dados!AZ$5:AZ$98)))) * AZ$1)))</f>
        <v>0.5</v>
      </c>
      <c r="BA235" s="106">
        <f>IF(INDEX(Base_Dados!BA:BA,MATCH($B235,Base_Dados!$B:$B,0))=0,0,
MAX(0, MIN(BA$1,
((INDEX(Base_Dados!BA:BA,MATCH($B235,Base_Dados!$B:$B,0))-MIN(Base_Dados!BA$5:BA$98)) /
(IF(MAX(Base_Dados!BA$5:BA$98)-MIN(Base_Dados!BA$5:BA$98)=0,1,MAX(Base_Dados!BA$5:BA$98)-MIN(Base_Dados!BA$5:BA$98)))) * BA$1)))</f>
        <v>3.3171251581962297E-2</v>
      </c>
      <c r="BB235" s="106">
        <f>IF(INDEX(Base_Dados!BB:BB,MATCH($B235,Base_Dados!$B:$B,0))=0,0,
MAX(0, MIN(BB$1,
((INDEX(Base_Dados!BB:BB,MATCH($B235,Base_Dados!$B:$B,0))-MIN(Base_Dados!BB$5:BB$98)) /
(IF(MAX(Base_Dados!BB$5:BB$98)-MIN(Base_Dados!BB$5:BB$98)=0,1,MAX(Base_Dados!BB$5:BB$98)-MIN(Base_Dados!BB$5:BB$98)))) * BB$1)))</f>
        <v>0.25388336550931734</v>
      </c>
      <c r="BC235" s="106">
        <f>IF(INDEX(Base_Dados!BC:BC,MATCH($B235,Base_Dados!$B:$B,0))=0,0,
MAX(0, MIN(BC$1,
((INDEX(Base_Dados!BC:BC,MATCH($B235,Base_Dados!$B:$B,0))-MIN(Base_Dados!BC$5:BC$98)) /
(IF(MAX(Base_Dados!BC$5:BC$98)-MIN(Base_Dados!BC$5:BC$98)=0,1,MAX(Base_Dados!BC$5:BC$98)-MIN(Base_Dados!BC$5:BC$98)))) * BC$1)))</f>
        <v>1.1042283867492593E-2</v>
      </c>
      <c r="BD235" s="106">
        <f>IF(INDEX(Base_Dados!BD:BD,MATCH($B235,Base_Dados!$B:$B,0))=0,0,
MAX(0, MIN(BD$1,
((INDEX(Base_Dados!BD:BD,MATCH($B235,Base_Dados!$B:$B,0))-MIN(Base_Dados!BD$5:BD$98)) /
(IF(MAX(Base_Dados!BD$5:BD$98)-MIN(Base_Dados!BD$5:BD$98)=0,1,MAX(Base_Dados!BD$5:BD$98)-MIN(Base_Dados!BD$5:BD$98)))) * BD$1)))</f>
        <v>1.5926874870161346E-2</v>
      </c>
      <c r="BE235" s="106">
        <f>IF(INDEX(Base_Dados!BE:BE,MATCH($B235,Base_Dados!$B:$B,0))=0,0,
MAX(0, MIN(BE$1,
((INDEX(Base_Dados!BE:BE,MATCH($B235,Base_Dados!$B:$B,0))-MIN(Base_Dados!BE$5:BE$98)) /
(IF(MAX(Base_Dados!BE$5:BE$98)-MIN(Base_Dados!BE$5:BE$98)=0,1,MAX(Base_Dados!BE$5:BE$98)-MIN(Base_Dados!BE$5:BE$98)))) * BE$1)))</f>
        <v>3.9638735574510787E-2</v>
      </c>
      <c r="BF235" s="106">
        <f>IF(INDEX(Base_Dados!BF:BF,MATCH($B235,Base_Dados!$B:$B,0))=0,0,
MAX(0, MIN(BF$1,
((INDEX(Base_Dados!BF:BF,MATCH($B235,Base_Dados!$B:$B,0))-MIN(Base_Dados!BF$5:BF$98)) /
(IF(MAX(Base_Dados!BF$5:BF$98)-MIN(Base_Dados!BF$5:BF$98)=0,1,MAX(Base_Dados!BF$5:BF$98)-MIN(Base_Dados!BF$5:BF$98)))) * BF$1)))</f>
        <v>0</v>
      </c>
      <c r="BG235" s="106">
        <f>IF(INDEX(Base_Dados!BG:BG,MATCH($B235,Base_Dados!$B:$B,0))=0,0,
MAX(0, MIN(BG$1,
((INDEX(Base_Dados!BG:BG,MATCH($B235,Base_Dados!$B:$B,0))-MIN(Base_Dados!BG$5:BG$98)) /
(IF(MAX(Base_Dados!BG$5:BG$98)-MIN(Base_Dados!BG$5:BG$98)=0,1,MAX(Base_Dados!BG$5:BG$98)-MIN(Base_Dados!BG$5:BG$98)))) * BG$1)))</f>
        <v>1.254180602006689E-2</v>
      </c>
      <c r="BH235" s="106">
        <f>IF(INDEX(Base_Dados!BH:BH,MATCH($B235,Base_Dados!$B:$B,0))=0,0,
MAX(0, MIN(BH$1,
((INDEX(Base_Dados!BH:BH,MATCH($B235,Base_Dados!$B:$B,0))-MIN(Base_Dados!BH$5:BH$98)) /
(IF(MAX(Base_Dados!BH$5:BH$98)-MIN(Base_Dados!BH$5:BH$98)=0,1,MAX(Base_Dados!BH$5:BH$98)-MIN(Base_Dados!BH$5:BH$98)))) * BH$1)))</f>
        <v>3.2967032967032968E-2</v>
      </c>
      <c r="BI235" s="106">
        <f>IF(INDEX(Base_Dados!BI:BI,MATCH($B235,Base_Dados!$B:$B,0))=0,0,
MAX(0, MIN(BI$1,
((INDEX(Base_Dados!BI:BI,MATCH($B235,Base_Dados!$B:$B,0))-MIN(Base_Dados!BI$5:BI$98)) /
(IF(MAX(Base_Dados!BI$5:BI$98)-MIN(Base_Dados!BI$5:BI$98)=0,1,MAX(Base_Dados!BI$5:BI$98)-MIN(Base_Dados!BI$5:BI$98)))) * BI$1)))</f>
        <v>0.13728549141965679</v>
      </c>
      <c r="BJ235" s="106">
        <f>IF(INDEX(Base_Dados!BJ:BJ,MATCH($B235,Base_Dados!$B:$B,0))=0,0,
MAX(0, MIN(BJ$1,
((INDEX(Base_Dados!BJ:BJ,MATCH($B235,Base_Dados!$B:$B,0))-MIN(Base_Dados!BJ$5:BJ$98)) /
(IF(MAX(Base_Dados!BJ$5:BJ$98)-MIN(Base_Dados!BJ$5:BJ$98)=0,1,MAX(Base_Dados!BJ$5:BJ$98)-MIN(Base_Dados!BJ$5:BJ$98)))) * BJ$1)))</f>
        <v>8.4210526315789472E-2</v>
      </c>
      <c r="BK235" s="106">
        <f>IF(INDEX(Base_Dados!BK:BK,MATCH($B235,Base_Dados!$B:$B,0))=0,0,
MAX(0, MIN(BK$1,
((INDEX(Base_Dados!BK:BK,MATCH($B235,Base_Dados!$B:$B,0))-MIN(Base_Dados!BK$5:BK$98)) /
(IF(MAX(Base_Dados!BK$5:BK$98)-MIN(Base_Dados!BK$5:BK$98)=0,1,MAX(Base_Dados!BK$5:BK$98)-MIN(Base_Dados!BK$5:BK$98)))) * BK$1)))</f>
        <v>3.5714285714285712E-2</v>
      </c>
      <c r="BL235" s="106">
        <f>IF(INDEX(Base_Dados!BL:BL,MATCH($B235,Base_Dados!$B:$B,0))=0,0,
MAX(0, MIN(BL$1,
((INDEX(Base_Dados!BL:BL,MATCH($B235,Base_Dados!$B:$B,0))-MIN(Base_Dados!BL$5:BL$98)) /
(IF(MAX(Base_Dados!BL$5:BL$98)-MIN(Base_Dados!BL$5:BL$98)=0,1,MAX(Base_Dados!BL$5:BL$98)-MIN(Base_Dados!BL$5:BL$98)))) * BL$1)))</f>
        <v>8.143322475570032E-2</v>
      </c>
      <c r="BM235" s="106">
        <f>IF(INDEX(Base_Dados!BM:BM,MATCH($B235,Base_Dados!$B:$B,0))=0,0,
MAX(0, MIN(BM$1,
((INDEX(Base_Dados!BM:BM,MATCH($B235,Base_Dados!$B:$B,0))-MIN(Base_Dados!BM$5:BM$98)) /
(IF(MAX(Base_Dados!BM$5:BM$98)-MIN(Base_Dados!BM$5:BM$98)=0,1,MAX(Base_Dados!BM$5:BM$98)-MIN(Base_Dados!BM$5:BM$98)))) * BM$1)))</f>
        <v>0.60274865233102459</v>
      </c>
      <c r="BN235" s="106">
        <f>IF(INDEX(Base_Dados!BN:BN,MATCH($B235,Base_Dados!$B:$B,0))=0,0,
MAX(0, MIN(BN$1,
((INDEX(Base_Dados!BN:BN,MATCH($B235,Base_Dados!$B:$B,0))-MIN(Base_Dados!BN$5:BN$98)) /
(IF(MAX(Base_Dados!BN$5:BN$98)-MIN(Base_Dados!BN$5:BN$98)=0,1,MAX(Base_Dados!BN$5:BN$98)-MIN(Base_Dados!BN$5:BN$98)))) * BN$1)))</f>
        <v>0.72026408981619461</v>
      </c>
      <c r="BO235" s="106">
        <f>IF(INDEX(Base_Dados!BO:BO,MATCH($B235,Base_Dados!$B:$B,0))=0,0,
MAX(0, MIN(BO$1,
((INDEX(Base_Dados!BO:BO,MATCH($B235,Base_Dados!$B:$B,0))-MIN(Base_Dados!BO$5:BO$98)) /
(IF(MAX(Base_Dados!BO$5:BO$98)-MIN(Base_Dados!BO$5:BO$98)=0,1,MAX(Base_Dados!BO$5:BO$98)-MIN(Base_Dados!BO$5:BO$98)))) * BO$1)))</f>
        <v>3.4482758620689655E-2</v>
      </c>
      <c r="BP235" s="106">
        <f t="shared" si="16"/>
        <v>12.308374890588375</v>
      </c>
      <c r="BQ235" s="111">
        <f t="shared" si="17"/>
        <v>0.4588903322124156</v>
      </c>
      <c r="BR235" s="112">
        <f t="shared" si="18"/>
        <v>0.14438201873439233</v>
      </c>
      <c r="BS235" s="113">
        <f t="shared" si="19"/>
        <v>12.163992871853983</v>
      </c>
    </row>
    <row r="236" spans="1:71">
      <c r="A236" s="21">
        <v>29012</v>
      </c>
      <c r="B236" s="21" t="s">
        <v>175</v>
      </c>
      <c r="C236" s="21" t="s">
        <v>164</v>
      </c>
      <c r="D236" s="105">
        <f>IF(INDEX(Base_Dados!D:D,MATCH($B236,Base_Dados!$B:$B,0))=0,0,
MAX(0, MIN(D$1,
((INDEX(Base_Dados!D:D,MATCH($B236,Base_Dados!$B:$B,0))-MIN(Base_Dados!D$5:D$98)) /
(IF(MAX(Base_Dados!D$5:D$98)-MIN(Base_Dados!D$5:D$98)=0,1,MAX(Base_Dados!D$5:D$98)-MIN(Base_Dados!D$5:D$98)))) * D$1)))</f>
        <v>2.3037395384054826</v>
      </c>
      <c r="E236" s="106">
        <f>IF(INDEX(Base_Dados!E:E,MATCH($B236,Base_Dados!$B:$B,0))=0,0,
MAX(0, MIN(E$1,
((INDEX(Base_Dados!E:E,MATCH($B236,Base_Dados!$B:$B,0))-MIN(Base_Dados!E$5:E$98)) /
(IF(MAX(Base_Dados!E$5:E$98)-MIN(Base_Dados!E$5:E$98)=0,1,MAX(Base_Dados!E$5:E$98)-MIN(Base_Dados!E$5:E$98)))) * E$1)))</f>
        <v>0.68676793240586198</v>
      </c>
      <c r="F236" s="106">
        <f>IF(INDEX(Base_Dados!F:F,MATCH($B236,Base_Dados!$B:$B,0))=0,0,
MAX(0, MIN(F$1,
((INDEX(Base_Dados!F:F,MATCH($B236,Base_Dados!$B:$B,0))-MIN(Base_Dados!F$5:F$98)) /
(IF(MAX(Base_Dados!F$5:F$98)-MIN(Base_Dados!F$5:F$98)=0,1,MAX(Base_Dados!F$5:F$98)-MIN(Base_Dados!F$5:F$98)))) * F$1)))</f>
        <v>0.65651861787542742</v>
      </c>
      <c r="G236" s="106">
        <f>IF(INDEX(Base_Dados!G:G,MATCH($B236,Base_Dados!$B:$B,0))=0,0,
MAX(0, MIN(G$1,
((INDEX(Base_Dados!G:G,MATCH($B236,Base_Dados!$B:$B,0))-MIN(Base_Dados!G$5:G$98)) /
(IF(MAX(Base_Dados!G$5:G$98)-MIN(Base_Dados!G$5:G$98)=0,1,MAX(Base_Dados!G$5:G$98)-MIN(Base_Dados!G$5:G$98)))) * G$1)))</f>
        <v>0.68291560656092676</v>
      </c>
      <c r="H236" s="106">
        <f>IF(INDEX(Base_Dados!H:H,MATCH($B236,Base_Dados!$B:$B,0))=0,0,
MAX(0, MIN(H$1,
((INDEX(Base_Dados!H:H,MATCH($B236,Base_Dados!$B:$B,0))-MIN(Base_Dados!H$5:H$98)) /
(IF(MAX(Base_Dados!H$5:H$98)-MIN(Base_Dados!H$5:H$98)=0,1,MAX(Base_Dados!H$5:H$98)-MIN(Base_Dados!H$5:H$98)))) * H$1)))</f>
        <v>0.7506429034638521</v>
      </c>
      <c r="I236" s="106">
        <f>IF(INDEX(Base_Dados!I:I,MATCH($B236,Base_Dados!$B:$B,0))=0,0,
MAX(0, MIN(I$1,
((INDEX(Base_Dados!I:I,MATCH($B236,Base_Dados!$B:$B,0))-MIN(Base_Dados!I$5:I$98)) /
(IF(MAX(Base_Dados!I$5:I$98)-MIN(Base_Dados!I$5:I$98)=0,1,MAX(Base_Dados!I$5:I$98)-MIN(Base_Dados!I$5:I$98)))) * I$1)))</f>
        <v>0.75137296328446157</v>
      </c>
      <c r="J236" s="106">
        <f>IF(INDEX(Base_Dados!J:J,MATCH($B236,Base_Dados!$B:$B,0))=0,0,
MAX(0, MIN(J$1,
((INDEX(Base_Dados!J:J,MATCH($B236,Base_Dados!$B:$B,0))-MIN(Base_Dados!J$5:J$98)) /
(IF(MAX(Base_Dados!J$5:J$98)-MIN(Base_Dados!J$5:J$98)=0,1,MAX(Base_Dados!J$5:J$98)-MIN(Base_Dados!J$5:J$98)))) * J$1)))</f>
        <v>0.84859260108921375</v>
      </c>
      <c r="K236" s="106">
        <f>IF(INDEX(Base_Dados!K:K,MATCH($B236,Base_Dados!$B:$B,0))=0,0,
MAX(0, MIN(K$1,
((INDEX(Base_Dados!K:K,MATCH($B236,Base_Dados!$B:$B,0))-MIN(Base_Dados!K$5:K$98)) /
(IF(MAX(Base_Dados!K$5:K$98)-MIN(Base_Dados!K$5:K$98)=0,1,MAX(Base_Dados!K$5:K$98)-MIN(Base_Dados!K$5:K$98)))) * K$1)))</f>
        <v>0.86972271914132382</v>
      </c>
      <c r="L236" s="106">
        <f>IF(INDEX(Base_Dados!L:L,MATCH($B236,Base_Dados!$B:$B,0))=0,0,
MAX(0, MIN(L$1,
((INDEX(Base_Dados!L:L,MATCH($B236,Base_Dados!$B:$B,0))-MIN(Base_Dados!L$5:L$98)) /
(IF(MAX(Base_Dados!L$5:L$98)-MIN(Base_Dados!L$5:L$98)=0,1,MAX(Base_Dados!L$5:L$98)-MIN(Base_Dados!L$5:L$98)))) * L$1)))</f>
        <v>0.87278258798583319</v>
      </c>
      <c r="M236" s="106">
        <f>IF(INDEX(Base_Dados!M:M,MATCH($B236,Base_Dados!$B:$B,0))=0,0,
MAX(0, MIN(M$1,
((INDEX(Base_Dados!M:M,MATCH($B236,Base_Dados!$B:$B,0))-MIN(Base_Dados!M$5:M$98)) /
(IF(MAX(Base_Dados!M$5:M$98)-MIN(Base_Dados!M$5:M$98)=0,1,MAX(Base_Dados!M$5:M$98)-MIN(Base_Dados!M$5:M$98)))) * M$1)))</f>
        <v>0.86998250728862969</v>
      </c>
      <c r="N236" s="106">
        <f>IF(INDEX(Base_Dados!N:N,MATCH($B236,Base_Dados!$B:$B,0))=0,0,
MAX(0, MIN(N$1,
((INDEX(Base_Dados!N:N,MATCH($B236,Base_Dados!$B:$B,0))-MIN(Base_Dados!N$5:N$98)) /
(IF(MAX(Base_Dados!N$5:N$98)-MIN(Base_Dados!N$5:N$98)=0,1,MAX(Base_Dados!N$5:N$98)-MIN(Base_Dados!N$5:N$98)))) * N$1)))</f>
        <v>1.0340160200664938</v>
      </c>
      <c r="O236" s="106">
        <f>IF(INDEX(Base_Dados!O:O,MATCH($B236,Base_Dados!$B:$B,0))=0,0,
MAX(0, MIN(O$1,
((INDEX(Base_Dados!O:O,MATCH($B236,Base_Dados!$B:$B,0))-MIN(Base_Dados!O$5:O$98)) /
(IF(MAX(Base_Dados!O$5:O$98)-MIN(Base_Dados!O$5:O$98)=0,1,MAX(Base_Dados!O$5:O$98)-MIN(Base_Dados!O$5:O$98)))) * O$1)))</f>
        <v>1.2751546908969285</v>
      </c>
      <c r="P236" s="106">
        <f>IF(INDEX(Base_Dados!P:P,MATCH($B236,Base_Dados!$B:$B,0))=0,0,
MAX(0, MIN(P$1,
((INDEX(Base_Dados!P:P,MATCH($B236,Base_Dados!$B:$B,0))-MIN(Base_Dados!P$5:P$98)) /
(IF(MAX(Base_Dados!P$5:P$98)-MIN(Base_Dados!P$5:P$98)=0,1,MAX(Base_Dados!P$5:P$98)-MIN(Base_Dados!P$5:P$98)))) * P$1)))</f>
        <v>0.64326512478642983</v>
      </c>
      <c r="Q236" s="106">
        <f>IF(INDEX(Base_Dados!Q:Q,MATCH($B236,Base_Dados!$B:$B,0))=0,0,
MAX(0, MIN(Q$1,
((INDEX(Base_Dados!Q:Q,MATCH($B236,Base_Dados!$B:$B,0))-MIN(Base_Dados!Q$5:Q$98)) /
(IF(MAX(Base_Dados!Q$5:Q$98)-MIN(Base_Dados!Q$5:Q$98)=0,1,MAX(Base_Dados!Q$5:Q$98)-MIN(Base_Dados!Q$5:Q$98)))) * Q$1)))</f>
        <v>0.52827655205097146</v>
      </c>
      <c r="R236" s="106">
        <f>IF(INDEX(Base_Dados!R:R,MATCH($B236,Base_Dados!$B:$B,0))=0,0,
MAX(0, MIN(R$1,
((INDEX(Base_Dados!R:R,MATCH($B236,Base_Dados!$B:$B,0))-MIN(Base_Dados!R$5:R$98)) /
(IF(MAX(Base_Dados!R$5:R$98)-MIN(Base_Dados!R$5:R$98)=0,1,MAX(Base_Dados!R$5:R$98)-MIN(Base_Dados!R$5:R$98)))) * R$1)))</f>
        <v>0.29137650432337281</v>
      </c>
      <c r="S236" s="106">
        <f>IF(INDEX(Base_Dados!S:S,MATCH($B236,Base_Dados!$B:$B,0))=0,0,
MAX(0, MIN(S$1,
((INDEX(Base_Dados!S:S,MATCH($B236,Base_Dados!$B:$B,0))-MIN(Base_Dados!S$5:S$98)) /
(IF(MAX(Base_Dados!S$5:S$98)-MIN(Base_Dados!S$5:S$98)=0,1,MAX(Base_Dados!S$5:S$98)-MIN(Base_Dados!S$5:S$98)))) * S$1)))</f>
        <v>0.31011757657455252</v>
      </c>
      <c r="T236" s="106">
        <f>IF(INDEX(Base_Dados!T:T,MATCH($B236,Base_Dados!$B:$B,0))=0,0,
MAX(0, MIN(T$1,
((INDEX(Base_Dados!T:T,MATCH($B236,Base_Dados!$B:$B,0))-MIN(Base_Dados!T$5:T$98)) /
(IF(MAX(Base_Dados!T$5:T$98)-MIN(Base_Dados!T$5:T$98)=0,1,MAX(Base_Dados!T$5:T$98)-MIN(Base_Dados!T$5:T$98)))) * T$1)))</f>
        <v>0.65307615614305214</v>
      </c>
      <c r="U236" s="106">
        <f>IF(INDEX(Base_Dados!U:U,MATCH($B236,Base_Dados!$B:$B,0))=0,0,
MAX(0, MIN(U$1,
((INDEX(Base_Dados!U:U,MATCH($B236,Base_Dados!$B:$B,0))-MIN(Base_Dados!U$5:U$98)) /
(IF(MAX(Base_Dados!U$5:U$98)-MIN(Base_Dados!U$5:U$98)=0,1,MAX(Base_Dados!U$5:U$98)-MIN(Base_Dados!U$5:U$98)))) * U$1)))</f>
        <v>0.78664088980202374</v>
      </c>
      <c r="V236" s="106">
        <f>IF(INDEX(Base_Dados!V:V,MATCH($B236,Base_Dados!$B:$B,0))=0,0,
MAX(0, MIN(V$1,
((INDEX(Base_Dados!V:V,MATCH($B236,Base_Dados!$B:$B,0))-MIN(Base_Dados!V$5:V$98)) /
(IF(MAX(Base_Dados!V$5:V$98)-MIN(Base_Dados!V$5:V$98)=0,1,MAX(Base_Dados!V$5:V$98)-MIN(Base_Dados!V$5:V$98)))) * V$1)))</f>
        <v>0.97292404885708983</v>
      </c>
      <c r="W236" s="106">
        <f>IF(INDEX(Base_Dados!W:W,MATCH($B236,Base_Dados!$B:$B,0))=0,0,
MAX(0, MIN(W$1,
((INDEX(Base_Dados!W:W,MATCH($B236,Base_Dados!$B:$B,0))-MIN(Base_Dados!W$5:W$98)) /
(IF(MAX(Base_Dados!W$5:W$98)-MIN(Base_Dados!W$5:W$98)=0,1,MAX(Base_Dados!W$5:W$98)-MIN(Base_Dados!W$5:W$98)))) * W$1)))</f>
        <v>2.2920743604046132</v>
      </c>
      <c r="X236" s="106">
        <f>IF(INDEX(Base_Dados!X:X,MATCH($B236,Base_Dados!$B:$B,0))=0,0,
MAX(0, MIN(X$1,
((INDEX(Base_Dados!X:X,MATCH($B236,Base_Dados!$B:$B,0))-MIN(Base_Dados!X$5:X$98)) /
(IF(MAX(Base_Dados!X$5:X$98)-MIN(Base_Dados!X$5:X$98)=0,1,MAX(Base_Dados!X$5:X$98)-MIN(Base_Dados!X$5:X$98)))) * X$1)))</f>
        <v>0.30508474576271188</v>
      </c>
      <c r="Y236" s="106">
        <f>IF(INDEX(Base_Dados!Y:Y,MATCH($B236,Base_Dados!$B:$B,0))=0,0,
MAX(0, MIN(Y$1,
((INDEX(Base_Dados!Y:Y,MATCH($B236,Base_Dados!$B:$B,0))-MIN(Base_Dados!Y$5:Y$98)) /
(IF(MAX(Base_Dados!Y$5:Y$98)-MIN(Base_Dados!Y$5:Y$98)=0,1,MAX(Base_Dados!Y$5:Y$98)-MIN(Base_Dados!Y$5:Y$98)))) * Y$1)))</f>
        <v>0.62867647058823528</v>
      </c>
      <c r="Z236" s="106">
        <f>IF(INDEX(Base_Dados!Z:Z,MATCH($B236,Base_Dados!$B:$B,0))=0,0,
MAX(0, MIN(Z$1,
((INDEX(Base_Dados!Z:Z,MATCH($B236,Base_Dados!$B:$B,0))-MIN(Base_Dados!Z$5:Z$98)) /
(IF(MAX(Base_Dados!Z$5:Z$98)-MIN(Base_Dados!Z$5:Z$98)=0,1,MAX(Base_Dados!Z$5:Z$98)-MIN(Base_Dados!Z$5:Z$98)))) * Z$1)))</f>
        <v>0.32857142857142857</v>
      </c>
      <c r="AA236" s="106">
        <f>IF(INDEX(Base_Dados!AA:AA,MATCH($B236,Base_Dados!$B:$B,0))=0,0,
MAX(0, MIN(AA$1,
((INDEX(Base_Dados!AA:AA,MATCH($B236,Base_Dados!$B:$B,0))-MIN(Base_Dados!AA$5:AA$98)) /
(IF(MAX(Base_Dados!AA$5:AA$98)-MIN(Base_Dados!AA$5:AA$98)=0,1,MAX(Base_Dados!AA$5:AA$98)-MIN(Base_Dados!AA$5:AA$98)))) * AA$1)))</f>
        <v>6.2937062937062943E-2</v>
      </c>
      <c r="AB236" s="106">
        <f>IF(INDEX(Base_Dados!AB:AB,MATCH($B236,Base_Dados!$B:$B,0))=0,0,
MAX(0, MIN(AB$1,
((INDEX(Base_Dados!AB:AB,MATCH($B236,Base_Dados!$B:$B,0))-MIN(Base_Dados!AB$5:AB$98)) /
(IF(MAX(Base_Dados!AB$5:AB$98)-MIN(Base_Dados!AB$5:AB$98)=0,1,MAX(Base_Dados!AB$5:AB$98)-MIN(Base_Dados!AB$5:AB$98)))) * AB$1)))</f>
        <v>0.23626010859045649</v>
      </c>
      <c r="AC236" s="106">
        <f>IF(INDEX(Base_Dados!AC:AC,MATCH($B236,Base_Dados!$B:$B,0))=0,0,
MAX(0, MIN(AC$1,
((INDEX(Base_Dados!AC:AC,MATCH($B236,Base_Dados!$B:$B,0))-MIN(Base_Dados!AC$5:AC$98)) /
(IF(MAX(Base_Dados!AC$5:AC$98)-MIN(Base_Dados!AC$5:AC$98)=0,1,MAX(Base_Dados!AC$5:AC$98)-MIN(Base_Dados!AC$5:AC$98)))) * AC$1)))</f>
        <v>0.2550527558296396</v>
      </c>
      <c r="AD236" s="106">
        <f>IF(INDEX(Base_Dados!AD:AD,MATCH($B236,Base_Dados!$B:$B,0))=0,0,
MAX(0, MIN(AD$1,
((INDEX(Base_Dados!AD:AD,MATCH($B236,Base_Dados!$B:$B,0))-MIN(Base_Dados!AD$5:AD$98)) /
(IF(MAX(Base_Dados!AD$5:AD$98)-MIN(Base_Dados!AD$5:AD$98)=0,1,MAX(Base_Dados!AD$5:AD$98)-MIN(Base_Dados!AD$5:AD$98)))) * AD$1)))</f>
        <v>0.22971453926933888</v>
      </c>
      <c r="AE236" s="106">
        <f>IF(INDEX(Base_Dados!AE:AE,MATCH($B236,Base_Dados!$B:$B,0))=0,0,
MAX(0, MIN(AE$1,
((INDEX(Base_Dados!AE:AE,MATCH($B236,Base_Dados!$B:$B,0))-MIN(Base_Dados!AE$5:AE$98)) /
(IF(MAX(Base_Dados!AE$5:AE$98)-MIN(Base_Dados!AE$5:AE$98)=0,1,MAX(Base_Dados!AE$5:AE$98)-MIN(Base_Dados!AE$5:AE$98)))) * AE$1)))</f>
        <v>0.1532144398101539</v>
      </c>
      <c r="AF236" s="106">
        <f>IF(INDEX(Base_Dados!AF:AF,MATCH($B236,Base_Dados!$B:$B,0))=0,0,
MAX(0, MIN(AF$1,
((INDEX(Base_Dados!AF:AF,MATCH($B236,Base_Dados!$B:$B,0))-MIN(Base_Dados!AF$5:AF$98)) /
(IF(MAX(Base_Dados!AF$5:AF$98)-MIN(Base_Dados!AF$5:AF$98)=0,1,MAX(Base_Dados!AF$5:AF$98)-MIN(Base_Dados!AF$5:AF$98)))) * AF$1)))</f>
        <v>0.40739208385050341</v>
      </c>
      <c r="AG236" s="106">
        <f>IF(INDEX(Base_Dados!AG:AG,MATCH($B236,Base_Dados!$B:$B,0))=0,0,
MAX(0, MIN(AG$1,
((INDEX(Base_Dados!AG:AG,MATCH($B236,Base_Dados!$B:$B,0))-MIN(Base_Dados!AG$5:AG$98)) /
(IF(MAX(Base_Dados!AG$5:AG$98)-MIN(Base_Dados!AG$5:AG$98)=0,1,MAX(Base_Dados!AG$5:AG$98)-MIN(Base_Dados!AG$5:AG$98)))) * AG$1)))</f>
        <v>0.52827655205097146</v>
      </c>
      <c r="AH236" s="106">
        <f>IF(INDEX(Base_Dados!AH:AH,MATCH($B236,Base_Dados!$B:$B,0))=0,0,
MAX(0, MIN(AH$1,
((INDEX(Base_Dados!AH:AH,MATCH($B236,Base_Dados!$B:$B,0))-MIN(Base_Dados!AH$5:AH$98)) /
(IF(MAX(Base_Dados!AH$5:AH$98)-MIN(Base_Dados!AH$5:AH$98)=0,1,MAX(Base_Dados!AH$5:AH$98)-MIN(Base_Dados!AH$5:AH$98)))) * AH$1)))</f>
        <v>1.3296645179125552</v>
      </c>
      <c r="AI236" s="106">
        <f>IF(INDEX(Base_Dados!AI:AI,MATCH($B236,Base_Dados!$B:$B,0))=0,0,
MAX(0, MIN(AI$1,
((INDEX(Base_Dados!AI:AI,MATCH($B236,Base_Dados!$B:$B,0))-MIN(Base_Dados!AI$5:AI$98)) /
(IF(MAX(Base_Dados!AI$5:AI$98)-MIN(Base_Dados!AI$5:AI$98)=0,1,MAX(Base_Dados!AI$5:AI$98)-MIN(Base_Dados!AI$5:AI$98)))) * AI$1)))</f>
        <v>1.5357142857142858</v>
      </c>
      <c r="AJ236" s="106">
        <f>IF(INDEX(Base_Dados!AJ:AJ,MATCH($B236,Base_Dados!$B:$B,0))=0,0,
MAX(0, MIN(AJ$1,
((INDEX(Base_Dados!AJ:AJ,MATCH($B236,Base_Dados!$B:$B,0))-MIN(Base_Dados!AJ$5:AJ$98)) /
(IF(MAX(Base_Dados!AJ$5:AJ$98)-MIN(Base_Dados!AJ$5:AJ$98)=0,1,MAX(Base_Dados!AJ$5:AJ$98)-MIN(Base_Dados!AJ$5:AJ$98)))) * AJ$1)))</f>
        <v>0.81395348837209291</v>
      </c>
      <c r="AK236" s="106">
        <f>IF(INDEX(Base_Dados!AK:AK,MATCH($B236,Base_Dados!$B:$B,0))=0,0,
MAX(0, MIN(AK$1,
((INDEX(Base_Dados!AK:AK,MATCH($B236,Base_Dados!$B:$B,0))-MIN(Base_Dados!AK$5:AK$98)) /
(IF(MAX(Base_Dados!AK$5:AK$98)-MIN(Base_Dados!AK$5:AK$98)=0,1,MAX(Base_Dados!AK$5:AK$98)-MIN(Base_Dados!AK$5:AK$98)))) * AK$1)))</f>
        <v>0.18103448275862069</v>
      </c>
      <c r="AL236" s="106">
        <f>IF(INDEX(Base_Dados!AL:AL,MATCH($B236,Base_Dados!$B:$B,0))=0,0,
MAX(0, MIN(AL$1,
((INDEX(Base_Dados!AL:AL,MATCH($B236,Base_Dados!$B:$B,0))-MIN(Base_Dados!AL$5:AL$98)) /
(IF(MAX(Base_Dados!AL$5:AL$98)-MIN(Base_Dados!AL$5:AL$98)=0,1,MAX(Base_Dados!AL$5:AL$98)-MIN(Base_Dados!AL$5:AL$98)))) * AL$1)))</f>
        <v>0.83333333333333337</v>
      </c>
      <c r="AM236" s="106">
        <f>IF(INDEX(Base_Dados!AM:AM,MATCH($B236,Base_Dados!$B:$B,0))=0,0,
MAX(0, MIN(AM$1,
((INDEX(Base_Dados!AM:AM,MATCH($B236,Base_Dados!$B:$B,0))-MIN(Base_Dados!AM$5:AM$98)) /
(IF(MAX(Base_Dados!AM$5:AM$98)-MIN(Base_Dados!AM$5:AM$98)=0,1,MAX(Base_Dados!AM$5:AM$98)-MIN(Base_Dados!AM$5:AM$98)))) * AM$1)))</f>
        <v>0.60901087519419994</v>
      </c>
      <c r="AN236" s="106">
        <f>IF(INDEX(Base_Dados!AN:AN,MATCH($B236,Base_Dados!$B:$B,0))=0,0,
MAX(0, MIN(AN$1,
((INDEX(Base_Dados!AN:AN,MATCH($B236,Base_Dados!$B:$B,0))-MIN(Base_Dados!AN$5:AN$98)) /
(IF(MAX(Base_Dados!AN$5:AN$98)-MIN(Base_Dados!AN$5:AN$98)=0,1,MAX(Base_Dados!AN$5:AN$98)-MIN(Base_Dados!AN$5:AN$98)))) * AN$1)))</f>
        <v>0.36240671641791039</v>
      </c>
      <c r="AO236" s="106">
        <f>IF(INDEX(Base_Dados!AO:AO,MATCH($B236,Base_Dados!$B:$B,0))=0,0,
MAX(0, MIN(AO$1,
((INDEX(Base_Dados!AO:AO,MATCH($B236,Base_Dados!$B:$B,0))-MIN(Base_Dados!AO$5:AO$98)) /
(IF(MAX(Base_Dados!AO$5:AO$98)-MIN(Base_Dados!AO$5:AO$98)=0,1,MAX(Base_Dados!AO$5:AO$98)-MIN(Base_Dados!AO$5:AO$98)))) * AO$1)))</f>
        <v>0.19354838709677419</v>
      </c>
      <c r="AP236" s="106">
        <f>IF(INDEX(Base_Dados!AP:AP,MATCH($B236,Base_Dados!$B:$B,0))=0,0,
MAX(0, MIN(AP$1,
((INDEX(Base_Dados!AP:AP,MATCH($B236,Base_Dados!$B:$B,0))-MIN(Base_Dados!AP$5:AP$98)) /
(IF(MAX(Base_Dados!AP$5:AP$98)-MIN(Base_Dados!AP$5:AP$98)=0,1,MAX(Base_Dados!AP$5:AP$98)-MIN(Base_Dados!AP$5:AP$98)))) * AP$1)))</f>
        <v>0.25917431192660551</v>
      </c>
      <c r="AQ236" s="106">
        <f>IF(INDEX(Base_Dados!AQ:AQ,MATCH($B236,Base_Dados!$B:$B,0))=0,0,
MAX(0, MIN(AQ$1,
((INDEX(Base_Dados!AQ:AQ,MATCH($B236,Base_Dados!$B:$B,0))-MIN(Base_Dados!AQ$5:AQ$98)) /
(IF(MAX(Base_Dados!AQ$5:AQ$98)-MIN(Base_Dados!AQ$5:AQ$98)=0,1,MAX(Base_Dados!AQ$5:AQ$98)-MIN(Base_Dados!AQ$5:AQ$98)))) * AQ$1)))</f>
        <v>0.5</v>
      </c>
      <c r="AR236" s="106">
        <f>IF(INDEX(Base_Dados!AR:AR,MATCH($B236,Base_Dados!$B:$B,0))=0,0,
MAX(0, MIN(AR$1,
((INDEX(Base_Dados!AR:AR,MATCH($B236,Base_Dados!$B:$B,0))-MIN(Base_Dados!AR$5:AR$98)) /
(IF(MAX(Base_Dados!AR$5:AR$98)-MIN(Base_Dados!AR$5:AR$98)=0,1,MAX(Base_Dados!AR$5:AR$98)-MIN(Base_Dados!AR$5:AR$98)))) * AR$1)))</f>
        <v>0</v>
      </c>
      <c r="AS236" s="106">
        <f>IF(INDEX(Base_Dados!AS:AS,MATCH($B236,Base_Dados!$B:$B,0))=0,0,
MAX(0, MIN(AS$1,
((INDEX(Base_Dados!AS:AS,MATCH($B236,Base_Dados!$B:$B,0))-MIN(Base_Dados!AS$5:AS$98)) /
(IF(MAX(Base_Dados!AS$5:AS$98)-MIN(Base_Dados!AS$5:AS$98)=0,1,MAX(Base_Dados!AS$5:AS$98)-MIN(Base_Dados!AS$5:AS$98)))) * AS$1)))</f>
        <v>0.11585365853658537</v>
      </c>
      <c r="AT236" s="106">
        <f>IF(INDEX(Base_Dados!AT:AT,MATCH($B236,Base_Dados!$B:$B,0))=0,0,
MAX(0, MIN(AT$1,
((INDEX(Base_Dados!AT:AT,MATCH($B236,Base_Dados!$B:$B,0))-MIN(Base_Dados!AT$5:AT$98)) /
(IF(MAX(Base_Dados!AT$5:AT$98)-MIN(Base_Dados!AT$5:AT$98)=0,1,MAX(Base_Dados!AT$5:AT$98)-MIN(Base_Dados!AT$5:AT$98)))) * AT$1)))</f>
        <v>0.15714285714285714</v>
      </c>
      <c r="AU236" s="106">
        <f>IF(INDEX(Base_Dados!AU:AU,MATCH($B236,Base_Dados!$B:$B,0))=0,0,
MAX(0, MIN(AU$1,
((INDEX(Base_Dados!AU:AU,MATCH($B236,Base_Dados!$B:$B,0))-MIN(Base_Dados!AU$5:AU$98)) /
(IF(MAX(Base_Dados!AU$5:AU$98)-MIN(Base_Dados!AU$5:AU$98)=0,1,MAX(Base_Dados!AU$5:AU$98)-MIN(Base_Dados!AU$5:AU$98)))) * AU$1)))</f>
        <v>0.18071161048689138</v>
      </c>
      <c r="AV236" s="106">
        <f>IF(INDEX(Base_Dados!AV:AV,MATCH($B236,Base_Dados!$B:$B,0))=0,0,
MAX(0, MIN(AV$1,
((INDEX(Base_Dados!AV:AV,MATCH($B236,Base_Dados!$B:$B,0))-MIN(Base_Dados!AV$5:AV$98)) /
(IF(MAX(Base_Dados!AV$5:AV$98)-MIN(Base_Dados!AV$5:AV$98)=0,1,MAX(Base_Dados!AV$5:AV$98)-MIN(Base_Dados!AV$5:AV$98)))) * AV$1)))</f>
        <v>2.8846153846153848E-2</v>
      </c>
      <c r="AW236" s="106">
        <f>IF(INDEX(Base_Dados!AW:AW,MATCH($B236,Base_Dados!$B:$B,0))=0,0,
MAX(0, MIN(AW$1,
((INDEX(Base_Dados!AW:AW,MATCH($B236,Base_Dados!$B:$B,0))-MIN(Base_Dados!AW$5:AW$98)) /
(IF(MAX(Base_Dados!AW$5:AW$98)-MIN(Base_Dados!AW$5:AW$98)=0,1,MAX(Base_Dados!AW$5:AW$98)-MIN(Base_Dados!AW$5:AW$98)))) * AW$1)))</f>
        <v>0</v>
      </c>
      <c r="AX236" s="106">
        <f>IF(INDEX(Base_Dados!AX:AX,MATCH($B236,Base_Dados!$B:$B,0))=0,0,
MAX(0, MIN(AX$1,
((INDEX(Base_Dados!AX:AX,MATCH($B236,Base_Dados!$B:$B,0))-MIN(Base_Dados!AX$5:AX$98)) /
(IF(MAX(Base_Dados!AX$5:AX$98)-MIN(Base_Dados!AX$5:AX$98)=0,1,MAX(Base_Dados!AX$5:AX$98)-MIN(Base_Dados!AX$5:AX$98)))) * AX$1)))</f>
        <v>0.11143695014662756</v>
      </c>
      <c r="AY236" s="106">
        <f>IF(INDEX(Base_Dados!AY:AY,MATCH($B236,Base_Dados!$B:$B,0))=0,0,
MAX(0, MIN(AY$1,
((INDEX(Base_Dados!AY:AY,MATCH($B236,Base_Dados!$B:$B,0))-MIN(Base_Dados!AY$5:AY$98)) /
(IF(MAX(Base_Dados!AY$5:AY$98)-MIN(Base_Dados!AY$5:AY$98)=0,1,MAX(Base_Dados!AY$5:AY$98)-MIN(Base_Dados!AY$5:AY$98)))) * AY$1)))</f>
        <v>0.11572700296735905</v>
      </c>
      <c r="AZ236" s="106">
        <f>IF(INDEX(Base_Dados!AZ:AZ,MATCH($B236,Base_Dados!$B:$B,0))=0,0,
MAX(0, MIN(AZ$1,
((INDEX(Base_Dados!AZ:AZ,MATCH($B236,Base_Dados!$B:$B,0))-MIN(Base_Dados!AZ$5:AZ$98)) /
(IF(MAX(Base_Dados!AZ$5:AZ$98)-MIN(Base_Dados!AZ$5:AZ$98)=0,1,MAX(Base_Dados!AZ$5:AZ$98)-MIN(Base_Dados!AZ$5:AZ$98)))) * AZ$1)))</f>
        <v>0.29056291390728478</v>
      </c>
      <c r="BA236" s="106">
        <f>IF(INDEX(Base_Dados!BA:BA,MATCH($B236,Base_Dados!$B:$B,0))=0,0,
MAX(0, MIN(BA$1,
((INDEX(Base_Dados!BA:BA,MATCH($B236,Base_Dados!$B:$B,0))-MIN(Base_Dados!BA$5:BA$98)) /
(IF(MAX(Base_Dados!BA$5:BA$98)-MIN(Base_Dados!BA$5:BA$98)=0,1,MAX(Base_Dados!BA$5:BA$98)-MIN(Base_Dados!BA$5:BA$98)))) * BA$1)))</f>
        <v>0.22371722285130666</v>
      </c>
      <c r="BB236" s="106">
        <f>IF(INDEX(Base_Dados!BB:BB,MATCH($B236,Base_Dados!$B:$B,0))=0,0,
MAX(0, MIN(BB$1,
((INDEX(Base_Dados!BB:BB,MATCH($B236,Base_Dados!$B:$B,0))-MIN(Base_Dados!BB$5:BB$98)) /
(IF(MAX(Base_Dados!BB$5:BB$98)-MIN(Base_Dados!BB$5:BB$98)=0,1,MAX(Base_Dados!BB$5:BB$98)-MIN(Base_Dados!BB$5:BB$98)))) * BB$1)))</f>
        <v>0.27393540327069288</v>
      </c>
      <c r="BC236" s="106">
        <f>IF(INDEX(Base_Dados!BC:BC,MATCH($B236,Base_Dados!$B:$B,0))=0,0,
MAX(0, MIN(BC$1,
((INDEX(Base_Dados!BC:BC,MATCH($B236,Base_Dados!$B:$B,0))-MIN(Base_Dados!BC$5:BC$98)) /
(IF(MAX(Base_Dados!BC$5:BC$98)-MIN(Base_Dados!BC$5:BC$98)=0,1,MAX(Base_Dados!BC$5:BC$98)-MIN(Base_Dados!BC$5:BC$98)))) * BC$1)))</f>
        <v>0.12442768650686777</v>
      </c>
      <c r="BD236" s="106">
        <f>IF(INDEX(Base_Dados!BD:BD,MATCH($B236,Base_Dados!$B:$B,0))=0,0,
MAX(0, MIN(BD$1,
((INDEX(Base_Dados!BD:BD,MATCH($B236,Base_Dados!$B:$B,0))-MIN(Base_Dados!BD$5:BD$98)) /
(IF(MAX(Base_Dados!BD$5:BD$98)-MIN(Base_Dados!BD$5:BD$98)=0,1,MAX(Base_Dados!BD$5:BD$98)-MIN(Base_Dados!BD$5:BD$98)))) * BD$1)))</f>
        <v>0.19970916141541445</v>
      </c>
      <c r="BE236" s="106">
        <f>IF(INDEX(Base_Dados!BE:BE,MATCH($B236,Base_Dados!$B:$B,0))=0,0,
MAX(0, MIN(BE$1,
((INDEX(Base_Dados!BE:BE,MATCH($B236,Base_Dados!$B:$B,0))-MIN(Base_Dados!BE$5:BE$98)) /
(IF(MAX(Base_Dados!BE$5:BE$98)-MIN(Base_Dados!BE$5:BE$98)=0,1,MAX(Base_Dados!BE$5:BE$98)-MIN(Base_Dados!BE$5:BE$98)))) * BE$1)))</f>
        <v>0.31409934771700954</v>
      </c>
      <c r="BF236" s="106">
        <f>IF(INDEX(Base_Dados!BF:BF,MATCH($B236,Base_Dados!$B:$B,0))=0,0,
MAX(0, MIN(BF$1,
((INDEX(Base_Dados!BF:BF,MATCH($B236,Base_Dados!$B:$B,0))-MIN(Base_Dados!BF$5:BF$98)) /
(IF(MAX(Base_Dados!BF$5:BF$98)-MIN(Base_Dados!BF$5:BF$98)=0,1,MAX(Base_Dados!BF$5:BF$98)-MIN(Base_Dados!BF$5:BF$98)))) * BF$1)))</f>
        <v>6.4935064935064939E-3</v>
      </c>
      <c r="BG236" s="106">
        <f>IF(INDEX(Base_Dados!BG:BG,MATCH($B236,Base_Dados!$B:$B,0))=0,0,
MAX(0, MIN(BG$1,
((INDEX(Base_Dados!BG:BG,MATCH($B236,Base_Dados!$B:$B,0))-MIN(Base_Dados!BG$5:BG$98)) /
(IF(MAX(Base_Dados!BG$5:BG$98)-MIN(Base_Dados!BG$5:BG$98)=0,1,MAX(Base_Dados!BG$5:BG$98)-MIN(Base_Dados!BG$5:BG$98)))) * BG$1)))</f>
        <v>0.10117056856187291</v>
      </c>
      <c r="BH236" s="106">
        <f>IF(INDEX(Base_Dados!BH:BH,MATCH($B236,Base_Dados!$B:$B,0))=0,0,
MAX(0, MIN(BH$1,
((INDEX(Base_Dados!BH:BH,MATCH($B236,Base_Dados!$B:$B,0))-MIN(Base_Dados!BH$5:BH$98)) /
(IF(MAX(Base_Dados!BH$5:BH$98)-MIN(Base_Dados!BH$5:BH$98)=0,1,MAX(Base_Dados!BH$5:BH$98)-MIN(Base_Dados!BH$5:BH$98)))) * BH$1)))</f>
        <v>0.49450549450549453</v>
      </c>
      <c r="BI236" s="106">
        <f>IF(INDEX(Base_Dados!BI:BI,MATCH($B236,Base_Dados!$B:$B,0))=0,0,
MAX(0, MIN(BI$1,
((INDEX(Base_Dados!BI:BI,MATCH($B236,Base_Dados!$B:$B,0))-MIN(Base_Dados!BI$5:BI$98)) /
(IF(MAX(Base_Dados!BI$5:BI$98)-MIN(Base_Dados!BI$5:BI$98)=0,1,MAX(Base_Dados!BI$5:BI$98)-MIN(Base_Dados!BI$5:BI$98)))) * BI$1)))</f>
        <v>0.36973478939157567</v>
      </c>
      <c r="BJ236" s="106">
        <f>IF(INDEX(Base_Dados!BJ:BJ,MATCH($B236,Base_Dados!$B:$B,0))=0,0,
MAX(0, MIN(BJ$1,
((INDEX(Base_Dados!BJ:BJ,MATCH($B236,Base_Dados!$B:$B,0))-MIN(Base_Dados!BJ$5:BJ$98)) /
(IF(MAX(Base_Dados!BJ$5:BJ$98)-MIN(Base_Dados!BJ$5:BJ$98)=0,1,MAX(Base_Dados!BJ$5:BJ$98)-MIN(Base_Dados!BJ$5:BJ$98)))) * BJ$1)))</f>
        <v>0.4</v>
      </c>
      <c r="BK236" s="106">
        <f>IF(INDEX(Base_Dados!BK:BK,MATCH($B236,Base_Dados!$B:$B,0))=0,0,
MAX(0, MIN(BK$1,
((INDEX(Base_Dados!BK:BK,MATCH($B236,Base_Dados!$B:$B,0))-MIN(Base_Dados!BK$5:BK$98)) /
(IF(MAX(Base_Dados!BK$5:BK$98)-MIN(Base_Dados!BK$5:BK$98)=0,1,MAX(Base_Dados!BK$5:BK$98)-MIN(Base_Dados!BK$5:BK$98)))) * BK$1)))</f>
        <v>0.39285714285714285</v>
      </c>
      <c r="BL236" s="106">
        <f>IF(INDEX(Base_Dados!BL:BL,MATCH($B236,Base_Dados!$B:$B,0))=0,0,
MAX(0, MIN(BL$1,
((INDEX(Base_Dados!BL:BL,MATCH($B236,Base_Dados!$B:$B,0))-MIN(Base_Dados!BL$5:BL$98)) /
(IF(MAX(Base_Dados!BL$5:BL$98)-MIN(Base_Dados!BL$5:BL$98)=0,1,MAX(Base_Dados!BL$5:BL$98)-MIN(Base_Dados!BL$5:BL$98)))) * BL$1)))</f>
        <v>0.63192182410423448</v>
      </c>
      <c r="BM236" s="106">
        <f>IF(INDEX(Base_Dados!BM:BM,MATCH($B236,Base_Dados!$B:$B,0))=0,0,
MAX(0, MIN(BM$1,
((INDEX(Base_Dados!BM:BM,MATCH($B236,Base_Dados!$B:$B,0))-MIN(Base_Dados!BM$5:BM$98)) /
(IF(MAX(Base_Dados!BM$5:BM$98)-MIN(Base_Dados!BM$5:BM$98)=0,1,MAX(Base_Dados!BM$5:BM$98)-MIN(Base_Dados!BM$5:BM$98)))) * BM$1)))</f>
        <v>0.71808542147977139</v>
      </c>
      <c r="BN236" s="106">
        <f>IF(INDEX(Base_Dados!BN:BN,MATCH($B236,Base_Dados!$B:$B,0))=0,0,
MAX(0, MIN(BN$1,
((INDEX(Base_Dados!BN:BN,MATCH($B236,Base_Dados!$B:$B,0))-MIN(Base_Dados!BN$5:BN$98)) /
(IF(MAX(Base_Dados!BN$5:BN$98)-MIN(Base_Dados!BN$5:BN$98)=0,1,MAX(Base_Dados!BN$5:BN$98)-MIN(Base_Dados!BN$5:BN$98)))) * BN$1)))</f>
        <v>0.67564858861787236</v>
      </c>
      <c r="BO236" s="106">
        <f>IF(INDEX(Base_Dados!BO:BO,MATCH($B236,Base_Dados!$B:$B,0))=0,0,
MAX(0, MIN(BO$1,
((INDEX(Base_Dados!BO:BO,MATCH($B236,Base_Dados!$B:$B,0))-MIN(Base_Dados!BO$5:BO$98)) /
(IF(MAX(Base_Dados!BO$5:BO$98)-MIN(Base_Dados!BO$5:BO$98)=0,1,MAX(Base_Dados!BO$5:BO$98)-MIN(Base_Dados!BO$5:BO$98)))) * BO$1)))</f>
        <v>2.5862068965517241E-2</v>
      </c>
      <c r="BP236" s="106">
        <f t="shared" si="16"/>
        <v>33.785429861165454</v>
      </c>
      <c r="BQ236" s="111">
        <f t="shared" si="17"/>
        <v>0.47027867434084758</v>
      </c>
      <c r="BR236" s="112">
        <f t="shared" si="18"/>
        <v>0.15577036086282431</v>
      </c>
      <c r="BS236" s="113">
        <f t="shared" si="19"/>
        <v>33.62965950030263</v>
      </c>
    </row>
    <row r="237" spans="1:71">
      <c r="A237" s="21">
        <v>29013</v>
      </c>
      <c r="B237" s="21" t="s">
        <v>183</v>
      </c>
      <c r="C237" s="21" t="s">
        <v>164</v>
      </c>
      <c r="D237" s="105">
        <f>IF(INDEX(Base_Dados!D:D,MATCH($B237,Base_Dados!$B:$B,0))=0,0,
MAX(0, MIN(D$1,
((INDEX(Base_Dados!D:D,MATCH($B237,Base_Dados!$B:$B,0))-MIN(Base_Dados!D$5:D$98)) /
(IF(MAX(Base_Dados!D$5:D$98)-MIN(Base_Dados!D$5:D$98)=0,1,MAX(Base_Dados!D$5:D$98)-MIN(Base_Dados!D$5:D$98)))) * D$1)))</f>
        <v>0.16600117133501369</v>
      </c>
      <c r="E237" s="106">
        <f>IF(INDEX(Base_Dados!E:E,MATCH($B237,Base_Dados!$B:$B,0))=0,0,
MAX(0, MIN(E$1,
((INDEX(Base_Dados!E:E,MATCH($B237,Base_Dados!$B:$B,0))-MIN(Base_Dados!E$5:E$98)) /
(IF(MAX(Base_Dados!E$5:E$98)-MIN(Base_Dados!E$5:E$98)=0,1,MAX(Base_Dados!E$5:E$98)-MIN(Base_Dados!E$5:E$98)))) * E$1)))</f>
        <v>4.881358618401177E-2</v>
      </c>
      <c r="F237" s="106">
        <f>IF(INDEX(Base_Dados!F:F,MATCH($B237,Base_Dados!$B:$B,0))=0,0,
MAX(0, MIN(F$1,
((INDEX(Base_Dados!F:F,MATCH($B237,Base_Dados!$B:$B,0))-MIN(Base_Dados!F$5:F$98)) /
(IF(MAX(Base_Dados!F$5:F$98)-MIN(Base_Dados!F$5:F$98)=0,1,MAX(Base_Dados!F$5:F$98)-MIN(Base_Dados!F$5:F$98)))) * F$1)))</f>
        <v>4.53214440896983E-2</v>
      </c>
      <c r="G237" s="106">
        <f>IF(INDEX(Base_Dados!G:G,MATCH($B237,Base_Dados!$B:$B,0))=0,0,
MAX(0, MIN(G$1,
((INDEX(Base_Dados!G:G,MATCH($B237,Base_Dados!$B:$B,0))-MIN(Base_Dados!G$5:G$98)) /
(IF(MAX(Base_Dados!G$5:G$98)-MIN(Base_Dados!G$5:G$98)=0,1,MAX(Base_Dados!G$5:G$98)-MIN(Base_Dados!G$5:G$98)))) * G$1)))</f>
        <v>4.5291326079503418E-2</v>
      </c>
      <c r="H237" s="106">
        <f>IF(INDEX(Base_Dados!H:H,MATCH($B237,Base_Dados!$B:$B,0))=0,0,
MAX(0, MIN(H$1,
((INDEX(Base_Dados!H:H,MATCH($B237,Base_Dados!$B:$B,0))-MIN(Base_Dados!H$5:H$98)) /
(IF(MAX(Base_Dados!H$5:H$98)-MIN(Base_Dados!H$5:H$98)=0,1,MAX(Base_Dados!H$5:H$98)-MIN(Base_Dados!H$5:H$98)))) * H$1)))</f>
        <v>5.111921107359288E-2</v>
      </c>
      <c r="I237" s="106">
        <f>IF(INDEX(Base_Dados!I:I,MATCH($B237,Base_Dados!$B:$B,0))=0,0,
MAX(0, MIN(I$1,
((INDEX(Base_Dados!I:I,MATCH($B237,Base_Dados!$B:$B,0))-MIN(Base_Dados!I$5:I$98)) /
(IF(MAX(Base_Dados!I$5:I$98)-MIN(Base_Dados!I$5:I$98)=0,1,MAX(Base_Dados!I$5:I$98)-MIN(Base_Dados!I$5:I$98)))) * I$1)))</f>
        <v>5.4399002504562116E-2</v>
      </c>
      <c r="J237" s="106">
        <f>IF(INDEX(Base_Dados!J:J,MATCH($B237,Base_Dados!$B:$B,0))=0,0,
MAX(0, MIN(J$1,
((INDEX(Base_Dados!J:J,MATCH($B237,Base_Dados!$B:$B,0))-MIN(Base_Dados!J$5:J$98)) /
(IF(MAX(Base_Dados!J$5:J$98)-MIN(Base_Dados!J$5:J$98)=0,1,MAX(Base_Dados!J$5:J$98)-MIN(Base_Dados!J$5:J$98)))) * J$1)))</f>
        <v>5.4293409038227623E-2</v>
      </c>
      <c r="K237" s="106">
        <f>IF(INDEX(Base_Dados!K:K,MATCH($B237,Base_Dados!$B:$B,0))=0,0,
MAX(0, MIN(K$1,
((INDEX(Base_Dados!K:K,MATCH($B237,Base_Dados!$B:$B,0))-MIN(Base_Dados!K$5:K$98)) /
(IF(MAX(Base_Dados!K$5:K$98)-MIN(Base_Dados!K$5:K$98)=0,1,MAX(Base_Dados!K$5:K$98)-MIN(Base_Dados!K$5:K$98)))) * K$1)))</f>
        <v>5.847495527728086E-2</v>
      </c>
      <c r="L237" s="106">
        <f>IF(INDEX(Base_Dados!L:L,MATCH($B237,Base_Dados!$B:$B,0))=0,0,
MAX(0, MIN(L$1,
((INDEX(Base_Dados!L:L,MATCH($B237,Base_Dados!$B:$B,0))-MIN(Base_Dados!L$5:L$98)) /
(IF(MAX(Base_Dados!L$5:L$98)-MIN(Base_Dados!L$5:L$98)=0,1,MAX(Base_Dados!L$5:L$98)-MIN(Base_Dados!L$5:L$98)))) * L$1)))</f>
        <v>7.0603781412536593E-2</v>
      </c>
      <c r="M237" s="106">
        <f>IF(INDEX(Base_Dados!M:M,MATCH($B237,Base_Dados!$B:$B,0))=0,0,
MAX(0, MIN(M$1,
((INDEX(Base_Dados!M:M,MATCH($B237,Base_Dados!$B:$B,0))-MIN(Base_Dados!M$5:M$98)) /
(IF(MAX(Base_Dados!M$5:M$98)-MIN(Base_Dados!M$5:M$98)=0,1,MAX(Base_Dados!M$5:M$98)-MIN(Base_Dados!M$5:M$98)))) * M$1)))</f>
        <v>7.1580174927113702E-2</v>
      </c>
      <c r="N237" s="106">
        <f>IF(INDEX(Base_Dados!N:N,MATCH($B237,Base_Dados!$B:$B,0))=0,0,
MAX(0, MIN(N$1,
((INDEX(Base_Dados!N:N,MATCH($B237,Base_Dados!$B:$B,0))-MIN(Base_Dados!N$5:N$98)) /
(IF(MAX(Base_Dados!N$5:N$98)-MIN(Base_Dados!N$5:N$98)=0,1,MAX(Base_Dados!N$5:N$98)-MIN(Base_Dados!N$5:N$98)))) * N$1)))</f>
        <v>9.657000201138205E-2</v>
      </c>
      <c r="O237" s="106">
        <f>IF(INDEX(Base_Dados!O:O,MATCH($B237,Base_Dados!$B:$B,0))=0,0,
MAX(0, MIN(O$1,
((INDEX(Base_Dados!O:O,MATCH($B237,Base_Dados!$B:$B,0))-MIN(Base_Dados!O$5:O$98)) /
(IF(MAX(Base_Dados!O$5:O$98)-MIN(Base_Dados!O$5:O$98)=0,1,MAX(Base_Dados!O$5:O$98)-MIN(Base_Dados!O$5:O$98)))) * O$1)))</f>
        <v>0.11812252633926083</v>
      </c>
      <c r="P237" s="106">
        <f>IF(INDEX(Base_Dados!P:P,MATCH($B237,Base_Dados!$B:$B,0))=0,0,
MAX(0, MIN(P$1,
((INDEX(Base_Dados!P:P,MATCH($B237,Base_Dados!$B:$B,0))-MIN(Base_Dados!P$5:P$98)) /
(IF(MAX(Base_Dados!P$5:P$98)-MIN(Base_Dados!P$5:P$98)=0,1,MAX(Base_Dados!P$5:P$98)-MIN(Base_Dados!P$5:P$98)))) * P$1)))</f>
        <v>1.7002904318194172E-2</v>
      </c>
      <c r="Q237" s="106">
        <f>IF(INDEX(Base_Dados!Q:Q,MATCH($B237,Base_Dados!$B:$B,0))=0,0,
MAX(0, MIN(Q$1,
((INDEX(Base_Dados!Q:Q,MATCH($B237,Base_Dados!$B:$B,0))-MIN(Base_Dados!Q$5:Q$98)) /
(IF(MAX(Base_Dados!Q$5:Q$98)-MIN(Base_Dados!Q$5:Q$98)=0,1,MAX(Base_Dados!Q$5:Q$98)-MIN(Base_Dados!Q$5:Q$98)))) * Q$1)))</f>
        <v>3.6859565057132324E-3</v>
      </c>
      <c r="R237" s="106">
        <f>IF(INDEX(Base_Dados!R:R,MATCH($B237,Base_Dados!$B:$B,0))=0,0,
MAX(0, MIN(R$1,
((INDEX(Base_Dados!R:R,MATCH($B237,Base_Dados!$B:$B,0))-MIN(Base_Dados!R$5:R$98)) /
(IF(MAX(Base_Dados!R$5:R$98)-MIN(Base_Dados!R$5:R$98)=0,1,MAX(Base_Dados!R$5:R$98)-MIN(Base_Dados!R$5:R$98)))) * R$1)))</f>
        <v>6.5763980381519658E-3</v>
      </c>
      <c r="S237" s="106">
        <f>IF(INDEX(Base_Dados!S:S,MATCH($B237,Base_Dados!$B:$B,0))=0,0,
MAX(0, MIN(S$1,
((INDEX(Base_Dados!S:S,MATCH($B237,Base_Dados!$B:$B,0))-MIN(Base_Dados!S$5:S$98)) /
(IF(MAX(Base_Dados!S$5:S$98)-MIN(Base_Dados!S$5:S$98)=0,1,MAX(Base_Dados!S$5:S$98)-MIN(Base_Dados!S$5:S$98)))) * S$1)))</f>
        <v>1.1233430689732643E-2</v>
      </c>
      <c r="T237" s="106">
        <f>IF(INDEX(Base_Dados!T:T,MATCH($B237,Base_Dados!$B:$B,0))=0,0,
MAX(0, MIN(T$1,
((INDEX(Base_Dados!T:T,MATCH($B237,Base_Dados!$B:$B,0))-MIN(Base_Dados!T$5:T$98)) /
(IF(MAX(Base_Dados!T$5:T$98)-MIN(Base_Dados!T$5:T$98)=0,1,MAX(Base_Dados!T$5:T$98)-MIN(Base_Dados!T$5:T$98)))) * T$1)))</f>
        <v>0.46424243483377148</v>
      </c>
      <c r="U237" s="106">
        <f>IF(INDEX(Base_Dados!U:U,MATCH($B237,Base_Dados!$B:$B,0))=0,0,
MAX(0, MIN(U$1,
((INDEX(Base_Dados!U:U,MATCH($B237,Base_Dados!$B:$B,0))-MIN(Base_Dados!U$5:U$98)) /
(IF(MAX(Base_Dados!U$5:U$98)-MIN(Base_Dados!U$5:U$98)=0,1,MAX(Base_Dados!U$5:U$98)-MIN(Base_Dados!U$5:U$98)))) * U$1)))</f>
        <v>0.72172948036453799</v>
      </c>
      <c r="V237" s="106">
        <f>IF(INDEX(Base_Dados!V:V,MATCH($B237,Base_Dados!$B:$B,0))=0,0,
MAX(0, MIN(V$1,
((INDEX(Base_Dados!V:V,MATCH($B237,Base_Dados!$B:$B,0))-MIN(Base_Dados!V$5:V$98)) /
(IF(MAX(Base_Dados!V$5:V$98)-MIN(Base_Dados!V$5:V$98)=0,1,MAX(Base_Dados!V$5:V$98)-MIN(Base_Dados!V$5:V$98)))) * V$1)))</f>
        <v>3.4876371409219612E-3</v>
      </c>
      <c r="W237" s="106">
        <f>IF(INDEX(Base_Dados!W:W,MATCH($B237,Base_Dados!$B:$B,0))=0,0,
MAX(0, MIN(W$1,
((INDEX(Base_Dados!W:W,MATCH($B237,Base_Dados!$B:$B,0))-MIN(Base_Dados!W$5:W$98)) /
(IF(MAX(Base_Dados!W$5:W$98)-MIN(Base_Dados!W$5:W$98)=0,1,MAX(Base_Dados!W$5:W$98)-MIN(Base_Dados!W$5:W$98)))) * W$1)))</f>
        <v>2.7461083345392283</v>
      </c>
      <c r="X237" s="106">
        <f>IF(INDEX(Base_Dados!X:X,MATCH($B237,Base_Dados!$B:$B,0))=0,0,
MAX(0, MIN(X$1,
((INDEX(Base_Dados!X:X,MATCH($B237,Base_Dados!$B:$B,0))-MIN(Base_Dados!X$5:X$98)) /
(IF(MAX(Base_Dados!X$5:X$98)-MIN(Base_Dados!X$5:X$98)=0,1,MAX(Base_Dados!X$5:X$98)-MIN(Base_Dados!X$5:X$98)))) * X$1)))</f>
        <v>0</v>
      </c>
      <c r="Y237" s="106">
        <f>IF(INDEX(Base_Dados!Y:Y,MATCH($B237,Base_Dados!$B:$B,0))=0,0,
MAX(0, MIN(Y$1,
((INDEX(Base_Dados!Y:Y,MATCH($B237,Base_Dados!$B:$B,0))-MIN(Base_Dados!Y$5:Y$98)) /
(IF(MAX(Base_Dados!Y$5:Y$98)-MIN(Base_Dados!Y$5:Y$98)=0,1,MAX(Base_Dados!Y$5:Y$98)-MIN(Base_Dados!Y$5:Y$98)))) * Y$1)))</f>
        <v>0</v>
      </c>
      <c r="Z237" s="106">
        <f>IF(INDEX(Base_Dados!Z:Z,MATCH($B237,Base_Dados!$B:$B,0))=0,0,
MAX(0, MIN(Z$1,
((INDEX(Base_Dados!Z:Z,MATCH($B237,Base_Dados!$B:$B,0))-MIN(Base_Dados!Z$5:Z$98)) /
(IF(MAX(Base_Dados!Z$5:Z$98)-MIN(Base_Dados!Z$5:Z$98)=0,1,MAX(Base_Dados!Z$5:Z$98)-MIN(Base_Dados!Z$5:Z$98)))) * Z$1)))</f>
        <v>0</v>
      </c>
      <c r="AA237" s="106">
        <f>IF(INDEX(Base_Dados!AA:AA,MATCH($B237,Base_Dados!$B:$B,0))=0,0,
MAX(0, MIN(AA$1,
((INDEX(Base_Dados!AA:AA,MATCH($B237,Base_Dados!$B:$B,0))-MIN(Base_Dados!AA$5:AA$98)) /
(IF(MAX(Base_Dados!AA$5:AA$98)-MIN(Base_Dados!AA$5:AA$98)=0,1,MAX(Base_Dados!AA$5:AA$98)-MIN(Base_Dados!AA$5:AA$98)))) * AA$1)))</f>
        <v>0</v>
      </c>
      <c r="AB237" s="106">
        <f>IF(INDEX(Base_Dados!AB:AB,MATCH($B237,Base_Dados!$B:$B,0))=0,0,
MAX(0, MIN(AB$1,
((INDEX(Base_Dados!AB:AB,MATCH($B237,Base_Dados!$B:$B,0))-MIN(Base_Dados!AB$5:AB$98)) /
(IF(MAX(Base_Dados!AB$5:AB$98)-MIN(Base_Dados!AB$5:AB$98)=0,1,MAX(Base_Dados!AB$5:AB$98)-MIN(Base_Dados!AB$5:AB$98)))) * AB$1)))</f>
        <v>0</v>
      </c>
      <c r="AC237" s="106">
        <f>IF(INDEX(Base_Dados!AC:AC,MATCH($B237,Base_Dados!$B:$B,0))=0,0,
MAX(0, MIN(AC$1,
((INDEX(Base_Dados!AC:AC,MATCH($B237,Base_Dados!$B:$B,0))-MIN(Base_Dados!AC$5:AC$98)) /
(IF(MAX(Base_Dados!AC$5:AC$98)-MIN(Base_Dados!AC$5:AC$98)=0,1,MAX(Base_Dados!AC$5:AC$98)-MIN(Base_Dados!AC$5:AC$98)))) * AC$1)))</f>
        <v>1.4074243592214299E-2</v>
      </c>
      <c r="AD237" s="106">
        <f>IF(INDEX(Base_Dados!AD:AD,MATCH($B237,Base_Dados!$B:$B,0))=0,0,
MAX(0, MIN(AD$1,
((INDEX(Base_Dados!AD:AD,MATCH($B237,Base_Dados!$B:$B,0))-MIN(Base_Dados!AD$5:AD$98)) /
(IF(MAX(Base_Dados!AD$5:AD$98)-MIN(Base_Dados!AD$5:AD$98)=0,1,MAX(Base_Dados!AD$5:AD$98)-MIN(Base_Dados!AD$5:AD$98)))) * AD$1)))</f>
        <v>1.0471823694719716E-2</v>
      </c>
      <c r="AE237" s="106">
        <f>IF(INDEX(Base_Dados!AE:AE,MATCH($B237,Base_Dados!$B:$B,0))=0,0,
MAX(0, MIN(AE$1,
((INDEX(Base_Dados!AE:AE,MATCH($B237,Base_Dados!$B:$B,0))-MIN(Base_Dados!AE$5:AE$98)) /
(IF(MAX(Base_Dados!AE$5:AE$98)-MIN(Base_Dados!AE$5:AE$98)=0,1,MAX(Base_Dados!AE$5:AE$98)-MIN(Base_Dados!AE$5:AE$98)))) * AE$1)))</f>
        <v>1.9416079390191282E-3</v>
      </c>
      <c r="AF237" s="106">
        <f>IF(INDEX(Base_Dados!AF:AF,MATCH($B237,Base_Dados!$B:$B,0))=0,0,
MAX(0, MIN(AF$1,
((INDEX(Base_Dados!AF:AF,MATCH($B237,Base_Dados!$B:$B,0))-MIN(Base_Dados!AF$5:AF$98)) /
(IF(MAX(Base_Dados!AF$5:AF$98)-MIN(Base_Dados!AF$5:AF$98)=0,1,MAX(Base_Dados!AF$5:AF$98)-MIN(Base_Dados!AF$5:AF$98)))) * AF$1)))</f>
        <v>1.4710614627867422E-3</v>
      </c>
      <c r="AG237" s="106">
        <f>IF(INDEX(Base_Dados!AG:AG,MATCH($B237,Base_Dados!$B:$B,0))=0,0,
MAX(0, MIN(AG$1,
((INDEX(Base_Dados!AG:AG,MATCH($B237,Base_Dados!$B:$B,0))-MIN(Base_Dados!AG$5:AG$98)) /
(IF(MAX(Base_Dados!AG$5:AG$98)-MIN(Base_Dados!AG$5:AG$98)=0,1,MAX(Base_Dados!AG$5:AG$98)-MIN(Base_Dados!AG$5:AG$98)))) * AG$1)))</f>
        <v>3.6859565057132324E-3</v>
      </c>
      <c r="AH237" s="106">
        <f>IF(INDEX(Base_Dados!AH:AH,MATCH($B237,Base_Dados!$B:$B,0))=0,0,
MAX(0, MIN(AH$1,
((INDEX(Base_Dados!AH:AH,MATCH($B237,Base_Dados!$B:$B,0))-MIN(Base_Dados!AH$5:AH$98)) /
(IF(MAX(Base_Dados!AH$5:AH$98)-MIN(Base_Dados!AH$5:AH$98)=0,1,MAX(Base_Dados!AH$5:AH$98)-MIN(Base_Dados!AH$5:AH$98)))) * AH$1)))</f>
        <v>0.88710004218046346</v>
      </c>
      <c r="AI237" s="106">
        <f>IF(INDEX(Base_Dados!AI:AI,MATCH($B237,Base_Dados!$B:$B,0))=0,0,
MAX(0, MIN(AI$1,
((INDEX(Base_Dados!AI:AI,MATCH($B237,Base_Dados!$B:$B,0))-MIN(Base_Dados!AI$5:AI$98)) /
(IF(MAX(Base_Dados!AI$5:AI$98)-MIN(Base_Dados!AI$5:AI$98)=0,1,MAX(Base_Dados!AI$5:AI$98)-MIN(Base_Dados!AI$5:AI$98)))) * AI$1)))</f>
        <v>0</v>
      </c>
      <c r="AJ237" s="106">
        <f>IF(INDEX(Base_Dados!AJ:AJ,MATCH($B237,Base_Dados!$B:$B,0))=0,0,
MAX(0, MIN(AJ$1,
((INDEX(Base_Dados!AJ:AJ,MATCH($B237,Base_Dados!$B:$B,0))-MIN(Base_Dados!AJ$5:AJ$98)) /
(IF(MAX(Base_Dados!AJ$5:AJ$98)-MIN(Base_Dados!AJ$5:AJ$98)=0,1,MAX(Base_Dados!AJ$5:AJ$98)-MIN(Base_Dados!AJ$5:AJ$98)))) * AJ$1)))</f>
        <v>0</v>
      </c>
      <c r="AK237" s="106">
        <f>IF(INDEX(Base_Dados!AK:AK,MATCH($B237,Base_Dados!$B:$B,0))=0,0,
MAX(0, MIN(AK$1,
((INDEX(Base_Dados!AK:AK,MATCH($B237,Base_Dados!$B:$B,0))-MIN(Base_Dados!AK$5:AK$98)) /
(IF(MAX(Base_Dados!AK$5:AK$98)-MIN(Base_Dados!AK$5:AK$98)=0,1,MAX(Base_Dados!AK$5:AK$98)-MIN(Base_Dados!AK$5:AK$98)))) * AK$1)))</f>
        <v>1.1494252873563218E-3</v>
      </c>
      <c r="AL237" s="106">
        <f>IF(INDEX(Base_Dados!AL:AL,MATCH($B237,Base_Dados!$B:$B,0))=0,0,
MAX(0, MIN(AL$1,
((INDEX(Base_Dados!AL:AL,MATCH($B237,Base_Dados!$B:$B,0))-MIN(Base_Dados!AL$5:AL$98)) /
(IF(MAX(Base_Dados!AL$5:AL$98)-MIN(Base_Dados!AL$5:AL$98)=0,1,MAX(Base_Dados!AL$5:AL$98)-MIN(Base_Dados!AL$5:AL$98)))) * AL$1)))</f>
        <v>0</v>
      </c>
      <c r="AM237" s="106">
        <f>IF(INDEX(Base_Dados!AM:AM,MATCH($B237,Base_Dados!$B:$B,0))=0,0,
MAX(0, MIN(AM$1,
((INDEX(Base_Dados!AM:AM,MATCH($B237,Base_Dados!$B:$B,0))-MIN(Base_Dados!AM$5:AM$98)) /
(IF(MAX(Base_Dados!AM$5:AM$98)-MIN(Base_Dados!AM$5:AM$98)=0,1,MAX(Base_Dados!AM$5:AM$98)-MIN(Base_Dados!AM$5:AM$98)))) * AM$1)))</f>
        <v>0</v>
      </c>
      <c r="AN237" s="106">
        <f>IF(INDEX(Base_Dados!AN:AN,MATCH($B237,Base_Dados!$B:$B,0))=0,0,
MAX(0, MIN(AN$1,
((INDEX(Base_Dados!AN:AN,MATCH($B237,Base_Dados!$B:$B,0))-MIN(Base_Dados!AN$5:AN$98)) /
(IF(MAX(Base_Dados!AN$5:AN$98)-MIN(Base_Dados!AN$5:AN$98)=0,1,MAX(Base_Dados!AN$5:AN$98)-MIN(Base_Dados!AN$5:AN$98)))) * AN$1)))</f>
        <v>0</v>
      </c>
      <c r="AO237" s="106">
        <f>IF(INDEX(Base_Dados!AO:AO,MATCH($B237,Base_Dados!$B:$B,0))=0,0,
MAX(0, MIN(AO$1,
((INDEX(Base_Dados!AO:AO,MATCH($B237,Base_Dados!$B:$B,0))-MIN(Base_Dados!AO$5:AO$98)) /
(IF(MAX(Base_Dados!AO$5:AO$98)-MIN(Base_Dados!AO$5:AO$98)=0,1,MAX(Base_Dados!AO$5:AO$98)-MIN(Base_Dados!AO$5:AO$98)))) * AO$1)))</f>
        <v>0</v>
      </c>
      <c r="AP237" s="106">
        <f>IF(INDEX(Base_Dados!AP:AP,MATCH($B237,Base_Dados!$B:$B,0))=0,0,
MAX(0, MIN(AP$1,
((INDEX(Base_Dados!AP:AP,MATCH($B237,Base_Dados!$B:$B,0))-MIN(Base_Dados!AP$5:AP$98)) /
(IF(MAX(Base_Dados!AP$5:AP$98)-MIN(Base_Dados!AP$5:AP$98)=0,1,MAX(Base_Dados!AP$5:AP$98)-MIN(Base_Dados!AP$5:AP$98)))) * AP$1)))</f>
        <v>0</v>
      </c>
      <c r="AQ237" s="106">
        <f>IF(INDEX(Base_Dados!AQ:AQ,MATCH($B237,Base_Dados!$B:$B,0))=0,0,
MAX(0, MIN(AQ$1,
((INDEX(Base_Dados!AQ:AQ,MATCH($B237,Base_Dados!$B:$B,0))-MIN(Base_Dados!AQ$5:AQ$98)) /
(IF(MAX(Base_Dados!AQ$5:AQ$98)-MIN(Base_Dados!AQ$5:AQ$98)=0,1,MAX(Base_Dados!AQ$5:AQ$98)-MIN(Base_Dados!AQ$5:AQ$98)))) * AQ$1)))</f>
        <v>0</v>
      </c>
      <c r="AR237" s="106">
        <f>IF(INDEX(Base_Dados!AR:AR,MATCH($B237,Base_Dados!$B:$B,0))=0,0,
MAX(0, MIN(AR$1,
((INDEX(Base_Dados!AR:AR,MATCH($B237,Base_Dados!$B:$B,0))-MIN(Base_Dados!AR$5:AR$98)) /
(IF(MAX(Base_Dados!AR$5:AR$98)-MIN(Base_Dados!AR$5:AR$98)=0,1,MAX(Base_Dados!AR$5:AR$98)-MIN(Base_Dados!AR$5:AR$98)))) * AR$1)))</f>
        <v>0</v>
      </c>
      <c r="AS237" s="106">
        <f>IF(INDEX(Base_Dados!AS:AS,MATCH($B237,Base_Dados!$B:$B,0))=0,0,
MAX(0, MIN(AS$1,
((INDEX(Base_Dados!AS:AS,MATCH($B237,Base_Dados!$B:$B,0))-MIN(Base_Dados!AS$5:AS$98)) /
(IF(MAX(Base_Dados!AS$5:AS$98)-MIN(Base_Dados!AS$5:AS$98)=0,1,MAX(Base_Dados!AS$5:AS$98)-MIN(Base_Dados!AS$5:AS$98)))) * AS$1)))</f>
        <v>0</v>
      </c>
      <c r="AT237" s="106">
        <f>IF(INDEX(Base_Dados!AT:AT,MATCH($B237,Base_Dados!$B:$B,0))=0,0,
MAX(0, MIN(AT$1,
((INDEX(Base_Dados!AT:AT,MATCH($B237,Base_Dados!$B:$B,0))-MIN(Base_Dados!AT$5:AT$98)) /
(IF(MAX(Base_Dados!AT$5:AT$98)-MIN(Base_Dados!AT$5:AT$98)=0,1,MAX(Base_Dados!AT$5:AT$98)-MIN(Base_Dados!AT$5:AT$98)))) * AT$1)))</f>
        <v>0</v>
      </c>
      <c r="AU237" s="106">
        <f>IF(INDEX(Base_Dados!AU:AU,MATCH($B237,Base_Dados!$B:$B,0))=0,0,
MAX(0, MIN(AU$1,
((INDEX(Base_Dados!AU:AU,MATCH($B237,Base_Dados!$B:$B,0))-MIN(Base_Dados!AU$5:AU$98)) /
(IF(MAX(Base_Dados!AU$5:AU$98)-MIN(Base_Dados!AU$5:AU$98)=0,1,MAX(Base_Dados!AU$5:AU$98)-MIN(Base_Dados!AU$5:AU$98)))) * AU$1)))</f>
        <v>0</v>
      </c>
      <c r="AV237" s="106">
        <f>IF(INDEX(Base_Dados!AV:AV,MATCH($B237,Base_Dados!$B:$B,0))=0,0,
MAX(0, MIN(AV$1,
((INDEX(Base_Dados!AV:AV,MATCH($B237,Base_Dados!$B:$B,0))-MIN(Base_Dados!AV$5:AV$98)) /
(IF(MAX(Base_Dados!AV$5:AV$98)-MIN(Base_Dados!AV$5:AV$98)=0,1,MAX(Base_Dados!AV$5:AV$98)-MIN(Base_Dados!AV$5:AV$98)))) * AV$1)))</f>
        <v>0</v>
      </c>
      <c r="AW237" s="106">
        <f>IF(INDEX(Base_Dados!AW:AW,MATCH($B237,Base_Dados!$B:$B,0))=0,0,
MAX(0, MIN(AW$1,
((INDEX(Base_Dados!AW:AW,MATCH($B237,Base_Dados!$B:$B,0))-MIN(Base_Dados!AW$5:AW$98)) /
(IF(MAX(Base_Dados!AW$5:AW$98)-MIN(Base_Dados!AW$5:AW$98)=0,1,MAX(Base_Dados!AW$5:AW$98)-MIN(Base_Dados!AW$5:AW$98)))) * AW$1)))</f>
        <v>0</v>
      </c>
      <c r="AX237" s="106">
        <f>IF(INDEX(Base_Dados!AX:AX,MATCH($B237,Base_Dados!$B:$B,0))=0,0,
MAX(0, MIN(AX$1,
((INDEX(Base_Dados!AX:AX,MATCH($B237,Base_Dados!$B:$B,0))-MIN(Base_Dados!AX$5:AX$98)) /
(IF(MAX(Base_Dados!AX$5:AX$98)-MIN(Base_Dados!AX$5:AX$98)=0,1,MAX(Base_Dados!AX$5:AX$98)-MIN(Base_Dados!AX$5:AX$98)))) * AX$1)))</f>
        <v>0</v>
      </c>
      <c r="AY237" s="106">
        <f>IF(INDEX(Base_Dados!AY:AY,MATCH($B237,Base_Dados!$B:$B,0))=0,0,
MAX(0, MIN(AY$1,
((INDEX(Base_Dados!AY:AY,MATCH($B237,Base_Dados!$B:$B,0))-MIN(Base_Dados!AY$5:AY$98)) /
(IF(MAX(Base_Dados!AY$5:AY$98)-MIN(Base_Dados!AY$5:AY$98)=0,1,MAX(Base_Dados!AY$5:AY$98)-MIN(Base_Dados!AY$5:AY$98)))) * AY$1)))</f>
        <v>0</v>
      </c>
      <c r="AZ237" s="106">
        <f>IF(INDEX(Base_Dados!AZ:AZ,MATCH($B237,Base_Dados!$B:$B,0))=0,0,
MAX(0, MIN(AZ$1,
((INDEX(Base_Dados!AZ:AZ,MATCH($B237,Base_Dados!$B:$B,0))-MIN(Base_Dados!AZ$5:AZ$98)) /
(IF(MAX(Base_Dados!AZ$5:AZ$98)-MIN(Base_Dados!AZ$5:AZ$98)=0,1,MAX(Base_Dados!AZ$5:AZ$98)-MIN(Base_Dados!AZ$5:AZ$98)))) * AZ$1)))</f>
        <v>0</v>
      </c>
      <c r="BA237" s="106">
        <f>IF(INDEX(Base_Dados!BA:BA,MATCH($B237,Base_Dados!$B:$B,0))=0,0,
MAX(0, MIN(BA$1,
((INDEX(Base_Dados!BA:BA,MATCH($B237,Base_Dados!$B:$B,0))-MIN(Base_Dados!BA$5:BA$98)) /
(IF(MAX(Base_Dados!BA$5:BA$98)-MIN(Base_Dados!BA$5:BA$98)=0,1,MAX(Base_Dados!BA$5:BA$98)-MIN(Base_Dados!BA$5:BA$98)))) * BA$1)))</f>
        <v>1.2278247740846822E-2</v>
      </c>
      <c r="BB237" s="106">
        <f>IF(INDEX(Base_Dados!BB:BB,MATCH($B237,Base_Dados!$B:$B,0))=0,0,
MAX(0, MIN(BB$1,
((INDEX(Base_Dados!BB:BB,MATCH($B237,Base_Dados!$B:$B,0))-MIN(Base_Dados!BB$5:BB$98)) /
(IF(MAX(Base_Dados!BB$5:BB$98)-MIN(Base_Dados!BB$5:BB$98)=0,1,MAX(Base_Dados!BB$5:BB$98)-MIN(Base_Dados!BB$5:BB$98)))) * BB$1)))</f>
        <v>0.31099054600949738</v>
      </c>
      <c r="BC237" s="106">
        <f>IF(INDEX(Base_Dados!BC:BC,MATCH($B237,Base_Dados!$B:$B,0))=0,0,
MAX(0, MIN(BC$1,
((INDEX(Base_Dados!BC:BC,MATCH($B237,Base_Dados!$B:$B,0))-MIN(Base_Dados!BC$5:BC$98)) /
(IF(MAX(Base_Dados!BC$5:BC$98)-MIN(Base_Dados!BC$5:BC$98)=0,1,MAX(Base_Dados!BC$5:BC$98)-MIN(Base_Dados!BC$5:BC$98)))) * BC$1)))</f>
        <v>4.0398599515216807E-3</v>
      </c>
      <c r="BD237" s="106">
        <f>IF(INDEX(Base_Dados!BD:BD,MATCH($B237,Base_Dados!$B:$B,0))=0,0,
MAX(0, MIN(BD$1,
((INDEX(Base_Dados!BD:BD,MATCH($B237,Base_Dados!$B:$B,0))-MIN(Base_Dados!BD$5:BD$98)) /
(IF(MAX(Base_Dados!BD$5:BD$98)-MIN(Base_Dados!BD$5:BD$98)=0,1,MAX(Base_Dados!BD$5:BD$98)-MIN(Base_Dados!BD$5:BD$98)))) * BD$1)))</f>
        <v>7.4094591787272346E-3</v>
      </c>
      <c r="BE237" s="106">
        <f>IF(INDEX(Base_Dados!BE:BE,MATCH($B237,Base_Dados!$B:$B,0))=0,0,
MAX(0, MIN(BE$1,
((INDEX(Base_Dados!BE:BE,MATCH($B237,Base_Dados!$B:$B,0))-MIN(Base_Dados!BE$5:BE$98)) /
(IF(MAX(Base_Dados!BE$5:BE$98)-MIN(Base_Dados!BE$5:BE$98)=0,1,MAX(Base_Dados!BE$5:BE$98)-MIN(Base_Dados!BE$5:BE$98)))) * BE$1)))</f>
        <v>7.2252885097842445E-2</v>
      </c>
      <c r="BF237" s="106">
        <f>IF(INDEX(Base_Dados!BF:BF,MATCH($B237,Base_Dados!$B:$B,0))=0,0,
MAX(0, MIN(BF$1,
((INDEX(Base_Dados!BF:BF,MATCH($B237,Base_Dados!$B:$B,0))-MIN(Base_Dados!BF$5:BF$98)) /
(IF(MAX(Base_Dados!BF$5:BF$98)-MIN(Base_Dados!BF$5:BF$98)=0,1,MAX(Base_Dados!BF$5:BF$98)-MIN(Base_Dados!BF$5:BF$98)))) * BF$1)))</f>
        <v>0</v>
      </c>
      <c r="BG237" s="106">
        <f>IF(INDEX(Base_Dados!BG:BG,MATCH($B237,Base_Dados!$B:$B,0))=0,0,
MAX(0, MIN(BG$1,
((INDEX(Base_Dados!BG:BG,MATCH($B237,Base_Dados!$B:$B,0))-MIN(Base_Dados!BG$5:BG$98)) /
(IF(MAX(Base_Dados!BG$5:BG$98)-MIN(Base_Dados!BG$5:BG$98)=0,1,MAX(Base_Dados!BG$5:BG$98)-MIN(Base_Dados!BG$5:BG$98)))) * BG$1)))</f>
        <v>6.688963210702341E-3</v>
      </c>
      <c r="BH237" s="106">
        <f>IF(INDEX(Base_Dados!BH:BH,MATCH($B237,Base_Dados!$B:$B,0))=0,0,
MAX(0, MIN(BH$1,
((INDEX(Base_Dados!BH:BH,MATCH($B237,Base_Dados!$B:$B,0))-MIN(Base_Dados!BH$5:BH$98)) /
(IF(MAX(Base_Dados!BH$5:BH$98)-MIN(Base_Dados!BH$5:BH$98)=0,1,MAX(Base_Dados!BH$5:BH$98)-MIN(Base_Dados!BH$5:BH$98)))) * BH$1)))</f>
        <v>1.098901098901099E-2</v>
      </c>
      <c r="BI237" s="106">
        <f>IF(INDEX(Base_Dados!BI:BI,MATCH($B237,Base_Dados!$B:$B,0))=0,0,
MAX(0, MIN(BI$1,
((INDEX(Base_Dados!BI:BI,MATCH($B237,Base_Dados!$B:$B,0))-MIN(Base_Dados!BI$5:BI$98)) /
(IF(MAX(Base_Dados!BI$5:BI$98)-MIN(Base_Dados!BI$5:BI$98)=0,1,MAX(Base_Dados!BI$5:BI$98)-MIN(Base_Dados!BI$5:BI$98)))) * BI$1)))</f>
        <v>6.2402496099843996E-3</v>
      </c>
      <c r="BJ237" s="106">
        <f>IF(INDEX(Base_Dados!BJ:BJ,MATCH($B237,Base_Dados!$B:$B,0))=0,0,
MAX(0, MIN(BJ$1,
((INDEX(Base_Dados!BJ:BJ,MATCH($B237,Base_Dados!$B:$B,0))-MIN(Base_Dados!BJ$5:BJ$98)) /
(IF(MAX(Base_Dados!BJ$5:BJ$98)-MIN(Base_Dados!BJ$5:BJ$98)=0,1,MAX(Base_Dados!BJ$5:BJ$98)-MIN(Base_Dados!BJ$5:BJ$98)))) * BJ$1)))</f>
        <v>0</v>
      </c>
      <c r="BK237" s="106">
        <f>IF(INDEX(Base_Dados!BK:BK,MATCH($B237,Base_Dados!$B:$B,0))=0,0,
MAX(0, MIN(BK$1,
((INDEX(Base_Dados!BK:BK,MATCH($B237,Base_Dados!$B:$B,0))-MIN(Base_Dados!BK$5:BK$98)) /
(IF(MAX(Base_Dados!BK$5:BK$98)-MIN(Base_Dados!BK$5:BK$98)=0,1,MAX(Base_Dados!BK$5:BK$98)-MIN(Base_Dados!BK$5:BK$98)))) * BK$1)))</f>
        <v>0</v>
      </c>
      <c r="BL237" s="106">
        <f>IF(INDEX(Base_Dados!BL:BL,MATCH($B237,Base_Dados!$B:$B,0))=0,0,
MAX(0, MIN(BL$1,
((INDEX(Base_Dados!BL:BL,MATCH($B237,Base_Dados!$B:$B,0))-MIN(Base_Dados!BL$5:BL$98)) /
(IF(MAX(Base_Dados!BL$5:BL$98)-MIN(Base_Dados!BL$5:BL$98)=0,1,MAX(Base_Dados!BL$5:BL$98)-MIN(Base_Dados!BL$5:BL$98)))) * BL$1)))</f>
        <v>2.2801302931596091E-2</v>
      </c>
      <c r="BM237" s="106">
        <f>IF(INDEX(Base_Dados!BM:BM,MATCH($B237,Base_Dados!$B:$B,0))=0,0,
MAX(0, MIN(BM$1,
((INDEX(Base_Dados!BM:BM,MATCH($B237,Base_Dados!$B:$B,0))-MIN(Base_Dados!BM$5:BM$98)) /
(IF(MAX(Base_Dados!BM$5:BM$98)-MIN(Base_Dados!BM$5:BM$98)=0,1,MAX(Base_Dados!BM$5:BM$98)-MIN(Base_Dados!BM$5:BM$98)))) * BM$1)))</f>
        <v>0.28032699484627605</v>
      </c>
      <c r="BN237" s="106">
        <f>IF(INDEX(Base_Dados!BN:BN,MATCH($B237,Base_Dados!$B:$B,0))=0,0,
MAX(0, MIN(BN$1,
((INDEX(Base_Dados!BN:BN,MATCH($B237,Base_Dados!$B:$B,0))-MIN(Base_Dados!BN$5:BN$98)) /
(IF(MAX(Base_Dados!BN$5:BN$98)-MIN(Base_Dados!BN$5:BN$98)=0,1,MAX(Base_Dados!BN$5:BN$98)-MIN(Base_Dados!BN$5:BN$98)))) * BN$1)))</f>
        <v>0.83939347081566618</v>
      </c>
      <c r="BO237" s="106">
        <f>IF(INDEX(Base_Dados!BO:BO,MATCH($B237,Base_Dados!$B:$B,0))=0,0,
MAX(0, MIN(BO$1,
((INDEX(Base_Dados!BO:BO,MATCH($B237,Base_Dados!$B:$B,0))-MIN(Base_Dados!BO$5:BO$98)) /
(IF(MAX(Base_Dados!BO$5:BO$98)-MIN(Base_Dados!BO$5:BO$98)=0,1,MAX(Base_Dados!BO$5:BO$98)-MIN(Base_Dados!BO$5:BO$98)))) * BO$1)))</f>
        <v>0</v>
      </c>
      <c r="BP237" s="106">
        <f t="shared" si="16"/>
        <v>7.3479623177463802</v>
      </c>
      <c r="BQ237" s="111">
        <f t="shared" si="17"/>
        <v>0.38187235233563183</v>
      </c>
      <c r="BR237" s="112">
        <f t="shared" si="18"/>
        <v>6.7364038857608555E-2</v>
      </c>
      <c r="BS237" s="113">
        <f t="shared" si="19"/>
        <v>7.280598278888772</v>
      </c>
    </row>
    <row r="238" spans="1:71">
      <c r="A238" s="21">
        <v>29014</v>
      </c>
      <c r="B238" s="21" t="s">
        <v>174</v>
      </c>
      <c r="C238" s="21" t="s">
        <v>164</v>
      </c>
      <c r="D238" s="105">
        <f>IF(INDEX(Base_Dados!D:D,MATCH($B238,Base_Dados!$B:$B,0))=0,0,
MAX(0, MIN(D$1,
((INDEX(Base_Dados!D:D,MATCH($B238,Base_Dados!$B:$B,0))-MIN(Base_Dados!D$5:D$98)) /
(IF(MAX(Base_Dados!D$5:D$98)-MIN(Base_Dados!D$5:D$98)=0,1,MAX(Base_Dados!D$5:D$98)-MIN(Base_Dados!D$5:D$98)))) * D$1)))</f>
        <v>0.61544802773898355</v>
      </c>
      <c r="E238" s="106">
        <f>IF(INDEX(Base_Dados!E:E,MATCH($B238,Base_Dados!$B:$B,0))=0,0,
MAX(0, MIN(E$1,
((INDEX(Base_Dados!E:E,MATCH($B238,Base_Dados!$B:$B,0))-MIN(Base_Dados!E$5:E$98)) /
(IF(MAX(Base_Dados!E$5:E$98)-MIN(Base_Dados!E$5:E$98)=0,1,MAX(Base_Dados!E$5:E$98)-MIN(Base_Dados!E$5:E$98)))) * E$1)))</f>
        <v>0.19504633229492202</v>
      </c>
      <c r="F238" s="106">
        <f>IF(INDEX(Base_Dados!F:F,MATCH($B238,Base_Dados!$B:$B,0))=0,0,
MAX(0, MIN(F$1,
((INDEX(Base_Dados!F:F,MATCH($B238,Base_Dados!$B:$B,0))-MIN(Base_Dados!F$5:F$98)) /
(IF(MAX(Base_Dados!F$5:F$98)-MIN(Base_Dados!F$5:F$98)=0,1,MAX(Base_Dados!F$5:F$98)-MIN(Base_Dados!F$5:F$98)))) * F$1)))</f>
        <v>0.18555532465569682</v>
      </c>
      <c r="G238" s="106">
        <f>IF(INDEX(Base_Dados!G:G,MATCH($B238,Base_Dados!$B:$B,0))=0,0,
MAX(0, MIN(G$1,
((INDEX(Base_Dados!G:G,MATCH($B238,Base_Dados!$B:$B,0))-MIN(Base_Dados!G$5:G$98)) /
(IF(MAX(Base_Dados!G$5:G$98)-MIN(Base_Dados!G$5:G$98)=0,1,MAX(Base_Dados!G$5:G$98)-MIN(Base_Dados!G$5:G$98)))) * G$1)))</f>
        <v>0.17632941770872806</v>
      </c>
      <c r="H238" s="106">
        <f>IF(INDEX(Base_Dados!H:H,MATCH($B238,Base_Dados!$B:$B,0))=0,0,
MAX(0, MIN(H$1,
((INDEX(Base_Dados!H:H,MATCH($B238,Base_Dados!$B:$B,0))-MIN(Base_Dados!H$5:H$98)) /
(IF(MAX(Base_Dados!H$5:H$98)-MIN(Base_Dados!H$5:H$98)=0,1,MAX(Base_Dados!H$5:H$98)-MIN(Base_Dados!H$5:H$98)))) * H$1)))</f>
        <v>0.18266061405666495</v>
      </c>
      <c r="I238" s="106">
        <f>IF(INDEX(Base_Dados!I:I,MATCH($B238,Base_Dados!$B:$B,0))=0,0,
MAX(0, MIN(I$1,
((INDEX(Base_Dados!I:I,MATCH($B238,Base_Dados!$B:$B,0))-MIN(Base_Dados!I$5:I$98)) /
(IF(MAX(Base_Dados!I$5:I$98)-MIN(Base_Dados!I$5:I$98)=0,1,MAX(Base_Dados!I$5:I$98)-MIN(Base_Dados!I$5:I$98)))) * I$1)))</f>
        <v>0.19581476198001113</v>
      </c>
      <c r="J238" s="106">
        <f>IF(INDEX(Base_Dados!J:J,MATCH($B238,Base_Dados!$B:$B,0))=0,0,
MAX(0, MIN(J$1,
((INDEX(Base_Dados!J:J,MATCH($B238,Base_Dados!$B:$B,0))-MIN(Base_Dados!J$5:J$98)) /
(IF(MAX(Base_Dados!J$5:J$98)-MIN(Base_Dados!J$5:J$98)=0,1,MAX(Base_Dados!J$5:J$98)-MIN(Base_Dados!J$5:J$98)))) * J$1)))</f>
        <v>0.20057973508066346</v>
      </c>
      <c r="K238" s="106">
        <f>IF(INDEX(Base_Dados!K:K,MATCH($B238,Base_Dados!$B:$B,0))=0,0,
MAX(0, MIN(K$1,
((INDEX(Base_Dados!K:K,MATCH($B238,Base_Dados!$B:$B,0))-MIN(Base_Dados!K$5:K$98)) /
(IF(MAX(Base_Dados!K$5:K$98)-MIN(Base_Dados!K$5:K$98)=0,1,MAX(Base_Dados!K$5:K$98)-MIN(Base_Dados!K$5:K$98)))) * K$1)))</f>
        <v>0.21139870304114491</v>
      </c>
      <c r="L238" s="106">
        <f>IF(INDEX(Base_Dados!L:L,MATCH($B238,Base_Dados!$B:$B,0))=0,0,
MAX(0, MIN(L$1,
((INDEX(Base_Dados!L:L,MATCH($B238,Base_Dados!$B:$B,0))-MIN(Base_Dados!L$5:L$98)) /
(IF(MAX(Base_Dados!L$5:L$98)-MIN(Base_Dados!L$5:L$98)=0,1,MAX(Base_Dados!L$5:L$98)-MIN(Base_Dados!L$5:L$98)))) * L$1)))</f>
        <v>0.24741285926108034</v>
      </c>
      <c r="M238" s="106">
        <f>IF(INDEX(Base_Dados!M:M,MATCH($B238,Base_Dados!$B:$B,0))=0,0,
MAX(0, MIN(M$1,
((INDEX(Base_Dados!M:M,MATCH($B238,Base_Dados!$B:$B,0))-MIN(Base_Dados!M$5:M$98)) /
(IF(MAX(Base_Dados!M$5:M$98)-MIN(Base_Dados!M$5:M$98)=0,1,MAX(Base_Dados!M$5:M$98)-MIN(Base_Dados!M$5:M$98)))) * M$1)))</f>
        <v>0.25377259475218661</v>
      </c>
      <c r="N238" s="106">
        <f>IF(INDEX(Base_Dados!N:N,MATCH($B238,Base_Dados!$B:$B,0))=0,0,
MAX(0, MIN(N$1,
((INDEX(Base_Dados!N:N,MATCH($B238,Base_Dados!$B:$B,0))-MIN(Base_Dados!N$5:N$98)) /
(IF(MAX(Base_Dados!N$5:N$98)-MIN(Base_Dados!N$5:N$98)=0,1,MAX(Base_Dados!N$5:N$98)-MIN(Base_Dados!N$5:N$98)))) * N$1)))</f>
        <v>0.37877873614216923</v>
      </c>
      <c r="O238" s="106">
        <f>IF(INDEX(Base_Dados!O:O,MATCH($B238,Base_Dados!$B:$B,0))=0,0,
MAX(0, MIN(O$1,
((INDEX(Base_Dados!O:O,MATCH($B238,Base_Dados!$B:$B,0))-MIN(Base_Dados!O$5:O$98)) /
(IF(MAX(Base_Dados!O$5:O$98)-MIN(Base_Dados!O$5:O$98)=0,1,MAX(Base_Dados!O$5:O$98)-MIN(Base_Dados!O$5:O$98)))) * O$1)))</f>
        <v>0.4945649144322426</v>
      </c>
      <c r="P238" s="106">
        <f>IF(INDEX(Base_Dados!P:P,MATCH($B238,Base_Dados!$B:$B,0))=0,0,
MAX(0, MIN(P$1,
((INDEX(Base_Dados!P:P,MATCH($B238,Base_Dados!$B:$B,0))-MIN(Base_Dados!P$5:P$98)) /
(IF(MAX(Base_Dados!P$5:P$98)-MIN(Base_Dados!P$5:P$98)=0,1,MAX(Base_Dados!P$5:P$98)-MIN(Base_Dados!P$5:P$98)))) * P$1)))</f>
        <v>5.9993430427518472E-2</v>
      </c>
      <c r="Q238" s="106">
        <f>IF(INDEX(Base_Dados!Q:Q,MATCH($B238,Base_Dados!$B:$B,0))=0,0,
MAX(0, MIN(Q$1,
((INDEX(Base_Dados!Q:Q,MATCH($B238,Base_Dados!$B:$B,0))-MIN(Base_Dados!Q$5:Q$98)) /
(IF(MAX(Base_Dados!Q$5:Q$98)-MIN(Base_Dados!Q$5:Q$98)=0,1,MAX(Base_Dados!Q$5:Q$98)-MIN(Base_Dados!Q$5:Q$98)))) * Q$1)))</f>
        <v>3.9755673740192725E-2</v>
      </c>
      <c r="R238" s="106">
        <f>IF(INDEX(Base_Dados!R:R,MATCH($B238,Base_Dados!$B:$B,0))=0,0,
MAX(0, MIN(R$1,
((INDEX(Base_Dados!R:R,MATCH($B238,Base_Dados!$B:$B,0))-MIN(Base_Dados!R$5:R$98)) /
(IF(MAX(Base_Dados!R$5:R$98)-MIN(Base_Dados!R$5:R$98)=0,1,MAX(Base_Dados!R$5:R$98)-MIN(Base_Dados!R$5:R$98)))) * R$1)))</f>
        <v>4.1008381032516632E-2</v>
      </c>
      <c r="S238" s="106">
        <f>IF(INDEX(Base_Dados!S:S,MATCH($B238,Base_Dados!$B:$B,0))=0,0,
MAX(0, MIN(S$1,
((INDEX(Base_Dados!S:S,MATCH($B238,Base_Dados!$B:$B,0))-MIN(Base_Dados!S$5:S$98)) /
(IF(MAX(Base_Dados!S$5:S$98)-MIN(Base_Dados!S$5:S$98)=0,1,MAX(Base_Dados!S$5:S$98)-MIN(Base_Dados!S$5:S$98)))) * S$1)))</f>
        <v>4.0380438852692283E-2</v>
      </c>
      <c r="T238" s="106">
        <f>IF(INDEX(Base_Dados!T:T,MATCH($B238,Base_Dados!$B:$B,0))=0,0,
MAX(0, MIN(T$1,
((INDEX(Base_Dados!T:T,MATCH($B238,Base_Dados!$B:$B,0))-MIN(Base_Dados!T$5:T$98)) /
(IF(MAX(Base_Dados!T$5:T$98)-MIN(Base_Dados!T$5:T$98)=0,1,MAX(Base_Dados!T$5:T$98)-MIN(Base_Dados!T$5:T$98)))) * T$1)))</f>
        <v>0.62170721128812467</v>
      </c>
      <c r="U238" s="106">
        <f>IF(INDEX(Base_Dados!U:U,MATCH($B238,Base_Dados!$B:$B,0))=0,0,
MAX(0, MIN(U$1,
((INDEX(Base_Dados!U:U,MATCH($B238,Base_Dados!$B:$B,0))-MIN(Base_Dados!U$5:U$98)) /
(IF(MAX(Base_Dados!U$5:U$98)-MIN(Base_Dados!U$5:U$98)=0,1,MAX(Base_Dados!U$5:U$98)-MIN(Base_Dados!U$5:U$98)))) * U$1)))</f>
        <v>0.71274446204695141</v>
      </c>
      <c r="V238" s="106">
        <f>IF(INDEX(Base_Dados!V:V,MATCH($B238,Base_Dados!$B:$B,0))=0,0,
MAX(0, MIN(V$1,
((INDEX(Base_Dados!V:V,MATCH($B238,Base_Dados!$B:$B,0))-MIN(Base_Dados!V$5:V$98)) /
(IF(MAX(Base_Dados!V$5:V$98)-MIN(Base_Dados!V$5:V$98)=0,1,MAX(Base_Dados!V$5:V$98)-MIN(Base_Dados!V$5:V$98)))) * V$1)))</f>
        <v>2.6585690731664637E-2</v>
      </c>
      <c r="W238" s="106">
        <f>IF(INDEX(Base_Dados!W:W,MATCH($B238,Base_Dados!$B:$B,0))=0,0,
MAX(0, MIN(W$1,
((INDEX(Base_Dados!W:W,MATCH($B238,Base_Dados!$B:$B,0))-MIN(Base_Dados!W$5:W$98)) /
(IF(MAX(Base_Dados!W$5:W$98)-MIN(Base_Dados!W$5:W$98)=0,1,MAX(Base_Dados!W$5:W$98)-MIN(Base_Dados!W$5:W$98)))) * W$1)))</f>
        <v>2.5179281426049926</v>
      </c>
      <c r="X238" s="106">
        <f>IF(INDEX(Base_Dados!X:X,MATCH($B238,Base_Dados!$B:$B,0))=0,0,
MAX(0, MIN(X$1,
((INDEX(Base_Dados!X:X,MATCH($B238,Base_Dados!$B:$B,0))-MIN(Base_Dados!X$5:X$98)) /
(IF(MAX(Base_Dados!X$5:X$98)-MIN(Base_Dados!X$5:X$98)=0,1,MAX(Base_Dados!X$5:X$98)-MIN(Base_Dados!X$5:X$98)))) * X$1)))</f>
        <v>0</v>
      </c>
      <c r="Y238" s="106">
        <f>IF(INDEX(Base_Dados!Y:Y,MATCH($B238,Base_Dados!$B:$B,0))=0,0,
MAX(0, MIN(Y$1,
((INDEX(Base_Dados!Y:Y,MATCH($B238,Base_Dados!$B:$B,0))-MIN(Base_Dados!Y$5:Y$98)) /
(IF(MAX(Base_Dados!Y$5:Y$98)-MIN(Base_Dados!Y$5:Y$98)=0,1,MAX(Base_Dados!Y$5:Y$98)-MIN(Base_Dados!Y$5:Y$98)))) * Y$1)))</f>
        <v>0</v>
      </c>
      <c r="Z238" s="106">
        <f>IF(INDEX(Base_Dados!Z:Z,MATCH($B238,Base_Dados!$B:$B,0))=0,0,
MAX(0, MIN(Z$1,
((INDEX(Base_Dados!Z:Z,MATCH($B238,Base_Dados!$B:$B,0))-MIN(Base_Dados!Z$5:Z$98)) /
(IF(MAX(Base_Dados!Z$5:Z$98)-MIN(Base_Dados!Z$5:Z$98)=0,1,MAX(Base_Dados!Z$5:Z$98)-MIN(Base_Dados!Z$5:Z$98)))) * Z$1)))</f>
        <v>0</v>
      </c>
      <c r="AA238" s="106">
        <f>IF(INDEX(Base_Dados!AA:AA,MATCH($B238,Base_Dados!$B:$B,0))=0,0,
MAX(0, MIN(AA$1,
((INDEX(Base_Dados!AA:AA,MATCH($B238,Base_Dados!$B:$B,0))-MIN(Base_Dados!AA$5:AA$98)) /
(IF(MAX(Base_Dados!AA$5:AA$98)-MIN(Base_Dados!AA$5:AA$98)=0,1,MAX(Base_Dados!AA$5:AA$98)-MIN(Base_Dados!AA$5:AA$98)))) * AA$1)))</f>
        <v>0</v>
      </c>
      <c r="AB238" s="106">
        <f>IF(INDEX(Base_Dados!AB:AB,MATCH($B238,Base_Dados!$B:$B,0))=0,0,
MAX(0, MIN(AB$1,
((INDEX(Base_Dados!AB:AB,MATCH($B238,Base_Dados!$B:$B,0))-MIN(Base_Dados!AB$5:AB$98)) /
(IF(MAX(Base_Dados!AB$5:AB$98)-MIN(Base_Dados!AB$5:AB$98)=0,1,MAX(Base_Dados!AB$5:AB$98)-MIN(Base_Dados!AB$5:AB$98)))) * AB$1)))</f>
        <v>0.13303716725860287</v>
      </c>
      <c r="AC238" s="106">
        <f>IF(INDEX(Base_Dados!AC:AC,MATCH($B238,Base_Dados!$B:$B,0))=0,0,
MAX(0, MIN(AC$1,
((INDEX(Base_Dados!AC:AC,MATCH($B238,Base_Dados!$B:$B,0))-MIN(Base_Dados!AC$5:AC$98)) /
(IF(MAX(Base_Dados!AC$5:AC$98)-MIN(Base_Dados!AC$5:AC$98)=0,1,MAX(Base_Dados!AC$5:AC$98)-MIN(Base_Dados!AC$5:AC$98)))) * AC$1)))</f>
        <v>4.3252553478512236E-2</v>
      </c>
      <c r="AD238" s="106">
        <f>IF(INDEX(Base_Dados!AD:AD,MATCH($B238,Base_Dados!$B:$B,0))=0,0,
MAX(0, MIN(AD$1,
((INDEX(Base_Dados!AD:AD,MATCH($B238,Base_Dados!$B:$B,0))-MIN(Base_Dados!AD$5:AD$98)) /
(IF(MAX(Base_Dados!AD$5:AD$98)-MIN(Base_Dados!AD$5:AD$98)=0,1,MAX(Base_Dados!AD$5:AD$98)-MIN(Base_Dados!AD$5:AD$98)))) * AD$1)))</f>
        <v>4.2153527584676824E-2</v>
      </c>
      <c r="AE238" s="106">
        <f>IF(INDEX(Base_Dados!AE:AE,MATCH($B238,Base_Dados!$B:$B,0))=0,0,
MAX(0, MIN(AE$1,
((INDEX(Base_Dados!AE:AE,MATCH($B238,Base_Dados!$B:$B,0))-MIN(Base_Dados!AE$5:AE$98)) /
(IF(MAX(Base_Dados!AE$5:AE$98)-MIN(Base_Dados!AE$5:AE$98)=0,1,MAX(Base_Dados!AE$5:AE$98)-MIN(Base_Dados!AE$5:AE$98)))) * AE$1)))</f>
        <v>2.7182511146267796E-2</v>
      </c>
      <c r="AF238" s="106">
        <f>IF(INDEX(Base_Dados!AF:AF,MATCH($B238,Base_Dados!$B:$B,0))=0,0,
MAX(0, MIN(AF$1,
((INDEX(Base_Dados!AF:AF,MATCH($B238,Base_Dados!$B:$B,0))-MIN(Base_Dados!AF$5:AF$98)) /
(IF(MAX(Base_Dados!AF$5:AF$98)-MIN(Base_Dados!AF$5:AF$98)=0,1,MAX(Base_Dados!AF$5:AF$98)-MIN(Base_Dados!AF$5:AF$98)))) * AF$1)))</f>
        <v>2.5008044867374617E-2</v>
      </c>
      <c r="AG238" s="106">
        <f>IF(INDEX(Base_Dados!AG:AG,MATCH($B238,Base_Dados!$B:$B,0))=0,0,
MAX(0, MIN(AG$1,
((INDEX(Base_Dados!AG:AG,MATCH($B238,Base_Dados!$B:$B,0))-MIN(Base_Dados!AG$5:AG$98)) /
(IF(MAX(Base_Dados!AG$5:AG$98)-MIN(Base_Dados!AG$5:AG$98)=0,1,MAX(Base_Dados!AG$5:AG$98)-MIN(Base_Dados!AG$5:AG$98)))) * AG$1)))</f>
        <v>3.9755673740192725E-2</v>
      </c>
      <c r="AH238" s="106">
        <f>IF(INDEX(Base_Dados!AH:AH,MATCH($B238,Base_Dados!$B:$B,0))=0,0,
MAX(0, MIN(AH$1,
((INDEX(Base_Dados!AH:AH,MATCH($B238,Base_Dados!$B:$B,0))-MIN(Base_Dados!AH$5:AH$98)) /
(IF(MAX(Base_Dados!AH$5:AH$98)-MIN(Base_Dados!AH$5:AH$98)=0,1,MAX(Base_Dados!AH$5:AH$98)-MIN(Base_Dados!AH$5:AH$98)))) * AH$1)))</f>
        <v>1.1434141951970089</v>
      </c>
      <c r="AI238" s="106">
        <f>IF(INDEX(Base_Dados!AI:AI,MATCH($B238,Base_Dados!$B:$B,0))=0,0,
MAX(0, MIN(AI$1,
((INDEX(Base_Dados!AI:AI,MATCH($B238,Base_Dados!$B:$B,0))-MIN(Base_Dados!AI$5:AI$98)) /
(IF(MAX(Base_Dados!AI$5:AI$98)-MIN(Base_Dados!AI$5:AI$98)=0,1,MAX(Base_Dados!AI$5:AI$98)-MIN(Base_Dados!AI$5:AI$98)))) * AI$1)))</f>
        <v>7.1428571428571425E-2</v>
      </c>
      <c r="AJ238" s="106">
        <f>IF(INDEX(Base_Dados!AJ:AJ,MATCH($B238,Base_Dados!$B:$B,0))=0,0,
MAX(0, MIN(AJ$1,
((INDEX(Base_Dados!AJ:AJ,MATCH($B238,Base_Dados!$B:$B,0))-MIN(Base_Dados!AJ$5:AJ$98)) /
(IF(MAX(Base_Dados!AJ$5:AJ$98)-MIN(Base_Dados!AJ$5:AJ$98)=0,1,MAX(Base_Dados!AJ$5:AJ$98)-MIN(Base_Dados!AJ$5:AJ$98)))) * AJ$1)))</f>
        <v>0.86309523809523814</v>
      </c>
      <c r="AK238" s="106">
        <f>IF(INDEX(Base_Dados!AK:AK,MATCH($B238,Base_Dados!$B:$B,0))=0,0,
MAX(0, MIN(AK$1,
((INDEX(Base_Dados!AK:AK,MATCH($B238,Base_Dados!$B:$B,0))-MIN(Base_Dados!AK$5:AK$98)) /
(IF(MAX(Base_Dados!AK$5:AK$98)-MIN(Base_Dados!AK$5:AK$98)=0,1,MAX(Base_Dados!AK$5:AK$98)-MIN(Base_Dados!AK$5:AK$98)))) * AK$1)))</f>
        <v>9.1954022988505746E-3</v>
      </c>
      <c r="AL238" s="106">
        <f>IF(INDEX(Base_Dados!AL:AL,MATCH($B238,Base_Dados!$B:$B,0))=0,0,
MAX(0, MIN(AL$1,
((INDEX(Base_Dados!AL:AL,MATCH($B238,Base_Dados!$B:$B,0))-MIN(Base_Dados!AL$5:AL$98)) /
(IF(MAX(Base_Dados!AL$5:AL$98)-MIN(Base_Dados!AL$5:AL$98)=0,1,MAX(Base_Dados!AL$5:AL$98)-MIN(Base_Dados!AL$5:AL$98)))) * AL$1)))</f>
        <v>0</v>
      </c>
      <c r="AM238" s="106">
        <f>IF(INDEX(Base_Dados!AM:AM,MATCH($B238,Base_Dados!$B:$B,0))=0,0,
MAX(0, MIN(AM$1,
((INDEX(Base_Dados!AM:AM,MATCH($B238,Base_Dados!$B:$B,0))-MIN(Base_Dados!AM$5:AM$98)) /
(IF(MAX(Base_Dados!AM$5:AM$98)-MIN(Base_Dados!AM$5:AM$98)=0,1,MAX(Base_Dados!AM$5:AM$98)-MIN(Base_Dados!AM$5:AM$98)))) * AM$1)))</f>
        <v>3.003625064733299E-2</v>
      </c>
      <c r="AN238" s="106">
        <f>IF(INDEX(Base_Dados!AN:AN,MATCH($B238,Base_Dados!$B:$B,0))=0,0,
MAX(0, MIN(AN$1,
((INDEX(Base_Dados!AN:AN,MATCH($B238,Base_Dados!$B:$B,0))-MIN(Base_Dados!AN$5:AN$98)) /
(IF(MAX(Base_Dados!AN$5:AN$98)-MIN(Base_Dados!AN$5:AN$98)=0,1,MAX(Base_Dados!AN$5:AN$98)-MIN(Base_Dados!AN$5:AN$98)))) * AN$1)))</f>
        <v>9.9021779254337389E-2</v>
      </c>
      <c r="AO238" s="106">
        <f>IF(INDEX(Base_Dados!AO:AO,MATCH($B238,Base_Dados!$B:$B,0))=0,0,
MAX(0, MIN(AO$1,
((INDEX(Base_Dados!AO:AO,MATCH($B238,Base_Dados!$B:$B,0))-MIN(Base_Dados!AO$5:AO$98)) /
(IF(MAX(Base_Dados!AO$5:AO$98)-MIN(Base_Dados!AO$5:AO$98)=0,1,MAX(Base_Dados!AO$5:AO$98)-MIN(Base_Dados!AO$5:AO$98)))) * AO$1)))</f>
        <v>0</v>
      </c>
      <c r="AP238" s="106">
        <f>IF(INDEX(Base_Dados!AP:AP,MATCH($B238,Base_Dados!$B:$B,0))=0,0,
MAX(0, MIN(AP$1,
((INDEX(Base_Dados!AP:AP,MATCH($B238,Base_Dados!$B:$B,0))-MIN(Base_Dados!AP$5:AP$98)) /
(IF(MAX(Base_Dados!AP$5:AP$98)-MIN(Base_Dados!AP$5:AP$98)=0,1,MAX(Base_Dados!AP$5:AP$98)-MIN(Base_Dados!AP$5:AP$98)))) * AP$1)))</f>
        <v>1.834862385321101E-2</v>
      </c>
      <c r="AQ238" s="106">
        <f>IF(INDEX(Base_Dados!AQ:AQ,MATCH($B238,Base_Dados!$B:$B,0))=0,0,
MAX(0, MIN(AQ$1,
((INDEX(Base_Dados!AQ:AQ,MATCH($B238,Base_Dados!$B:$B,0))-MIN(Base_Dados!AQ$5:AQ$98)) /
(IF(MAX(Base_Dados!AQ$5:AQ$98)-MIN(Base_Dados!AQ$5:AQ$98)=0,1,MAX(Base_Dados!AQ$5:AQ$98)-MIN(Base_Dados!AQ$5:AQ$98)))) * AQ$1)))</f>
        <v>0</v>
      </c>
      <c r="AR238" s="106">
        <f>IF(INDEX(Base_Dados!AR:AR,MATCH($B238,Base_Dados!$B:$B,0))=0,0,
MAX(0, MIN(AR$1,
((INDEX(Base_Dados!AR:AR,MATCH($B238,Base_Dados!$B:$B,0))-MIN(Base_Dados!AR$5:AR$98)) /
(IF(MAX(Base_Dados!AR$5:AR$98)-MIN(Base_Dados!AR$5:AR$98)=0,1,MAX(Base_Dados!AR$5:AR$98)-MIN(Base_Dados!AR$5:AR$98)))) * AR$1)))</f>
        <v>0</v>
      </c>
      <c r="AS238" s="106">
        <f>IF(INDEX(Base_Dados!AS:AS,MATCH($B238,Base_Dados!$B:$B,0))=0,0,
MAX(0, MIN(AS$1,
((INDEX(Base_Dados!AS:AS,MATCH($B238,Base_Dados!$B:$B,0))-MIN(Base_Dados!AS$5:AS$98)) /
(IF(MAX(Base_Dados!AS$5:AS$98)-MIN(Base_Dados!AS$5:AS$98)=0,1,MAX(Base_Dados!AS$5:AS$98)-MIN(Base_Dados!AS$5:AS$98)))) * AS$1)))</f>
        <v>0</v>
      </c>
      <c r="AT238" s="106">
        <f>IF(INDEX(Base_Dados!AT:AT,MATCH($B238,Base_Dados!$B:$B,0))=0,0,
MAX(0, MIN(AT$1,
((INDEX(Base_Dados!AT:AT,MATCH($B238,Base_Dados!$B:$B,0))-MIN(Base_Dados!AT$5:AT$98)) /
(IF(MAX(Base_Dados!AT$5:AT$98)-MIN(Base_Dados!AT$5:AT$98)=0,1,MAX(Base_Dados!AT$5:AT$98)-MIN(Base_Dados!AT$5:AT$98)))) * AT$1)))</f>
        <v>0</v>
      </c>
      <c r="AU238" s="106">
        <f>IF(INDEX(Base_Dados!AU:AU,MATCH($B238,Base_Dados!$B:$B,0))=0,0,
MAX(0, MIN(AU$1,
((INDEX(Base_Dados!AU:AU,MATCH($B238,Base_Dados!$B:$B,0))-MIN(Base_Dados!AU$5:AU$98)) /
(IF(MAX(Base_Dados!AU$5:AU$98)-MIN(Base_Dados!AU$5:AU$98)=0,1,MAX(Base_Dados!AU$5:AU$98)-MIN(Base_Dados!AU$5:AU$98)))) * AU$1)))</f>
        <v>3.7453183520599251E-3</v>
      </c>
      <c r="AV238" s="106">
        <f>IF(INDEX(Base_Dados!AV:AV,MATCH($B238,Base_Dados!$B:$B,0))=0,0,
MAX(0, MIN(AV$1,
((INDEX(Base_Dados!AV:AV,MATCH($B238,Base_Dados!$B:$B,0))-MIN(Base_Dados!AV$5:AV$98)) /
(IF(MAX(Base_Dados!AV$5:AV$98)-MIN(Base_Dados!AV$5:AV$98)=0,1,MAX(Base_Dados!AV$5:AV$98)-MIN(Base_Dados!AV$5:AV$98)))) * AV$1)))</f>
        <v>0</v>
      </c>
      <c r="AW238" s="106">
        <f>IF(INDEX(Base_Dados!AW:AW,MATCH($B238,Base_Dados!$B:$B,0))=0,0,
MAX(0, MIN(AW$1,
((INDEX(Base_Dados!AW:AW,MATCH($B238,Base_Dados!$B:$B,0))-MIN(Base_Dados!AW$5:AW$98)) /
(IF(MAX(Base_Dados!AW$5:AW$98)-MIN(Base_Dados!AW$5:AW$98)=0,1,MAX(Base_Dados!AW$5:AW$98)-MIN(Base_Dados!AW$5:AW$98)))) * AW$1)))</f>
        <v>0</v>
      </c>
      <c r="AX238" s="106">
        <f>IF(INDEX(Base_Dados!AX:AX,MATCH($B238,Base_Dados!$B:$B,0))=0,0,
MAX(0, MIN(AX$1,
((INDEX(Base_Dados!AX:AX,MATCH($B238,Base_Dados!$B:$B,0))-MIN(Base_Dados!AX$5:AX$98)) /
(IF(MAX(Base_Dados!AX$5:AX$98)-MIN(Base_Dados!AX$5:AX$98)=0,1,MAX(Base_Dados!AX$5:AX$98)-MIN(Base_Dados!AX$5:AX$98)))) * AX$1)))</f>
        <v>3.9674539170506916E-2</v>
      </c>
      <c r="AY238" s="106">
        <f>IF(INDEX(Base_Dados!AY:AY,MATCH($B238,Base_Dados!$B:$B,0))=0,0,
MAX(0, MIN(AY$1,
((INDEX(Base_Dados!AY:AY,MATCH($B238,Base_Dados!$B:$B,0))-MIN(Base_Dados!AY$5:AY$98)) /
(IF(MAX(Base_Dados!AY$5:AY$98)-MIN(Base_Dados!AY$5:AY$98)=0,1,MAX(Base_Dados!AY$5:AY$98)-MIN(Base_Dados!AY$5:AY$98)))) * AY$1)))</f>
        <v>3.297065611605671E-4</v>
      </c>
      <c r="AZ238" s="106">
        <f>IF(INDEX(Base_Dados!AZ:AZ,MATCH($B238,Base_Dados!$B:$B,0))=0,0,
MAX(0, MIN(AZ$1,
((INDEX(Base_Dados!AZ:AZ,MATCH($B238,Base_Dados!$B:$B,0))-MIN(Base_Dados!AZ$5:AZ$98)) /
(IF(MAX(Base_Dados!AZ$5:AZ$98)-MIN(Base_Dados!AZ$5:AZ$98)=0,1,MAX(Base_Dados!AZ$5:AZ$98)-MIN(Base_Dados!AZ$5:AZ$98)))) * AZ$1)))</f>
        <v>0.5</v>
      </c>
      <c r="BA238" s="106">
        <f>IF(INDEX(Base_Dados!BA:BA,MATCH($B238,Base_Dados!$B:$B,0))=0,0,
MAX(0, MIN(BA$1,
((INDEX(Base_Dados!BA:BA,MATCH($B238,Base_Dados!$B:$B,0))-MIN(Base_Dados!BA$5:BA$98)) /
(IF(MAX(Base_Dados!BA$5:BA$98)-MIN(Base_Dados!BA$5:BA$98)=0,1,MAX(Base_Dados!BA$5:BA$98)-MIN(Base_Dados!BA$5:BA$98)))) * BA$1)))</f>
        <v>3.7722862408135174E-2</v>
      </c>
      <c r="BB238" s="106">
        <f>IF(INDEX(Base_Dados!BB:BB,MATCH($B238,Base_Dados!$B:$B,0))=0,0,
MAX(0, MIN(BB$1,
((INDEX(Base_Dados!BB:BB,MATCH($B238,Base_Dados!$B:$B,0))-MIN(Base_Dados!BB$5:BB$98)) /
(IF(MAX(Base_Dados!BB$5:BB$98)-MIN(Base_Dados!BB$5:BB$98)=0,1,MAX(Base_Dados!BB$5:BB$98)-MIN(Base_Dados!BB$5:BB$98)))) * BB$1)))</f>
        <v>0.15060915446575437</v>
      </c>
      <c r="BC238" s="106">
        <f>IF(INDEX(Base_Dados!BC:BC,MATCH($B238,Base_Dados!$B:$B,0))=0,0,
MAX(0, MIN(BC$1,
((INDEX(Base_Dados!BC:BC,MATCH($B238,Base_Dados!$B:$B,0))-MIN(Base_Dados!BC$5:BC$98)) /
(IF(MAX(Base_Dados!BC$5:BC$98)-MIN(Base_Dados!BC$5:BC$98)=0,1,MAX(Base_Dados!BC$5:BC$98)-MIN(Base_Dados!BC$5:BC$98)))) * BC$1)))</f>
        <v>1.723673579315917E-2</v>
      </c>
      <c r="BD238" s="106">
        <f>IF(INDEX(Base_Dados!BD:BD,MATCH($B238,Base_Dados!$B:$B,0))=0,0,
MAX(0, MIN(BD$1,
((INDEX(Base_Dados!BD:BD,MATCH($B238,Base_Dados!$B:$B,0))-MIN(Base_Dados!BD$5:BD$98)) /
(IF(MAX(Base_Dados!BD$5:BD$98)-MIN(Base_Dados!BD$5:BD$98)=0,1,MAX(Base_Dados!BD$5:BD$98)-MIN(Base_Dados!BD$5:BD$98)))) * BD$1)))</f>
        <v>1.6342358562426426E-2</v>
      </c>
      <c r="BE238" s="106">
        <f>IF(INDEX(Base_Dados!BE:BE,MATCH($B238,Base_Dados!$B:$B,0))=0,0,
MAX(0, MIN(BE$1,
((INDEX(Base_Dados!BE:BE,MATCH($B238,Base_Dados!$B:$B,0))-MIN(Base_Dados!BE$5:BE$98)) /
(IF(MAX(Base_Dados!BE$5:BE$98)-MIN(Base_Dados!BE$5:BE$98)=0,1,MAX(Base_Dados!BE$5:BE$98)-MIN(Base_Dados!BE$5:BE$98)))) * BE$1)))</f>
        <v>6.1716006021073758E-2</v>
      </c>
      <c r="BF238" s="106">
        <f>IF(INDEX(Base_Dados!BF:BF,MATCH($B238,Base_Dados!$B:$B,0))=0,0,
MAX(0, MIN(BF$1,
((INDEX(Base_Dados!BF:BF,MATCH($B238,Base_Dados!$B:$B,0))-MIN(Base_Dados!BF$5:BF$98)) /
(IF(MAX(Base_Dados!BF$5:BF$98)-MIN(Base_Dados!BF$5:BF$98)=0,1,MAX(Base_Dados!BF$5:BF$98)-MIN(Base_Dados!BF$5:BF$98)))) * BF$1)))</f>
        <v>0</v>
      </c>
      <c r="BG238" s="106">
        <f>IF(INDEX(Base_Dados!BG:BG,MATCH($B238,Base_Dados!$B:$B,0))=0,0,
MAX(0, MIN(BG$1,
((INDEX(Base_Dados!BG:BG,MATCH($B238,Base_Dados!$B:$B,0))-MIN(Base_Dados!BG$5:BG$98)) /
(IF(MAX(Base_Dados!BG$5:BG$98)-MIN(Base_Dados!BG$5:BG$98)=0,1,MAX(Base_Dados!BG$5:BG$98)-MIN(Base_Dados!BG$5:BG$98)))) * BG$1)))</f>
        <v>0</v>
      </c>
      <c r="BH238" s="106">
        <f>IF(INDEX(Base_Dados!BH:BH,MATCH($B238,Base_Dados!$B:$B,0))=0,0,
MAX(0, MIN(BH$1,
((INDEX(Base_Dados!BH:BH,MATCH($B238,Base_Dados!$B:$B,0))-MIN(Base_Dados!BH$5:BH$98)) /
(IF(MAX(Base_Dados!BH$5:BH$98)-MIN(Base_Dados!BH$5:BH$98)=0,1,MAX(Base_Dados!BH$5:BH$98)-MIN(Base_Dados!BH$5:BH$98)))) * BH$1)))</f>
        <v>3.2967032967032968E-2</v>
      </c>
      <c r="BI238" s="106">
        <f>IF(INDEX(Base_Dados!BI:BI,MATCH($B238,Base_Dados!$B:$B,0))=0,0,
MAX(0, MIN(BI$1,
((INDEX(Base_Dados!BI:BI,MATCH($B238,Base_Dados!$B:$B,0))-MIN(Base_Dados!BI$5:BI$98)) /
(IF(MAX(Base_Dados!BI$5:BI$98)-MIN(Base_Dados!BI$5:BI$98)=0,1,MAX(Base_Dados!BI$5:BI$98)-MIN(Base_Dados!BI$5:BI$98)))) * BI$1)))</f>
        <v>4.5241809672386897E-2</v>
      </c>
      <c r="BJ238" s="106">
        <f>IF(INDEX(Base_Dados!BJ:BJ,MATCH($B238,Base_Dados!$B:$B,0))=0,0,
MAX(0, MIN(BJ$1,
((INDEX(Base_Dados!BJ:BJ,MATCH($B238,Base_Dados!$B:$B,0))-MIN(Base_Dados!BJ$5:BJ$98)) /
(IF(MAX(Base_Dados!BJ$5:BJ$98)-MIN(Base_Dados!BJ$5:BJ$98)=0,1,MAX(Base_Dados!BJ$5:BJ$98)-MIN(Base_Dados!BJ$5:BJ$98)))) * BJ$1)))</f>
        <v>1.0526315789473684E-2</v>
      </c>
      <c r="BK238" s="106">
        <f>IF(INDEX(Base_Dados!BK:BK,MATCH($B238,Base_Dados!$B:$B,0))=0,0,
MAX(0, MIN(BK$1,
((INDEX(Base_Dados!BK:BK,MATCH($B238,Base_Dados!$B:$B,0))-MIN(Base_Dados!BK$5:BK$98)) /
(IF(MAX(Base_Dados!BK$5:BK$98)-MIN(Base_Dados!BK$5:BK$98)=0,1,MAX(Base_Dados!BK$5:BK$98)-MIN(Base_Dados!BK$5:BK$98)))) * BK$1)))</f>
        <v>0</v>
      </c>
      <c r="BL238" s="106">
        <f>IF(INDEX(Base_Dados!BL:BL,MATCH($B238,Base_Dados!$B:$B,0))=0,0,
MAX(0, MIN(BL$1,
((INDEX(Base_Dados!BL:BL,MATCH($B238,Base_Dados!$B:$B,0))-MIN(Base_Dados!BL$5:BL$98)) /
(IF(MAX(Base_Dados!BL$5:BL$98)-MIN(Base_Dados!BL$5:BL$98)=0,1,MAX(Base_Dados!BL$5:BL$98)-MIN(Base_Dados!BL$5:BL$98)))) * BL$1)))</f>
        <v>6.026058631921824E-2</v>
      </c>
      <c r="BM238" s="106">
        <f>IF(INDEX(Base_Dados!BM:BM,MATCH($B238,Base_Dados!$B:$B,0))=0,0,
MAX(0, MIN(BM$1,
((INDEX(Base_Dados!BM:BM,MATCH($B238,Base_Dados!$B:$B,0))-MIN(Base_Dados!BM$5:BM$98)) /
(IF(MAX(Base_Dados!BM$5:BM$98)-MIN(Base_Dados!BM$5:BM$98)=0,1,MAX(Base_Dados!BM$5:BM$98)-MIN(Base_Dados!BM$5:BM$98)))) * BM$1)))</f>
        <v>0.36425567205734216</v>
      </c>
      <c r="BN238" s="106">
        <f>IF(INDEX(Base_Dados!BN:BN,MATCH($B238,Base_Dados!$B:$B,0))=0,0,
MAX(0, MIN(BN$1,
((INDEX(Base_Dados!BN:BN,MATCH($B238,Base_Dados!$B:$B,0))-MIN(Base_Dados!BN$5:BN$98)) /
(IF(MAX(Base_Dados!BN$5:BN$98)-MIN(Base_Dados!BN$5:BN$98)=0,1,MAX(Base_Dados!BN$5:BN$98)-MIN(Base_Dados!BN$5:BN$98)))) * BN$1)))</f>
        <v>0.84364594771704859</v>
      </c>
      <c r="BO238" s="106">
        <f>IF(INDEX(Base_Dados!BO:BO,MATCH($B238,Base_Dados!$B:$B,0))=0,0,
MAX(0, MIN(BO$1,
((INDEX(Base_Dados!BO:BO,MATCH($B238,Base_Dados!$B:$B,0))-MIN(Base_Dados!BO$5:BO$98)) /
(IF(MAX(Base_Dados!BO$5:BO$98)-MIN(Base_Dados!BO$5:BO$98)=0,1,MAX(Base_Dados!BO$5:BO$98)-MIN(Base_Dados!BO$5:BO$98)))) * BO$1)))</f>
        <v>1.7241379310344827E-2</v>
      </c>
      <c r="BP238" s="106">
        <f t="shared" si="16"/>
        <v>12.143910415886447</v>
      </c>
      <c r="BQ238" s="111">
        <f t="shared" si="17"/>
        <v>0.38455419896769416</v>
      </c>
      <c r="BR238" s="112">
        <f t="shared" si="18"/>
        <v>7.0045885489670889E-2</v>
      </c>
      <c r="BS238" s="113">
        <f t="shared" si="19"/>
        <v>12.073864530396776</v>
      </c>
    </row>
    <row r="239" spans="1:71">
      <c r="A239" s="21">
        <v>29015</v>
      </c>
      <c r="B239" s="21" t="s">
        <v>188</v>
      </c>
      <c r="C239" s="21" t="s">
        <v>164</v>
      </c>
      <c r="D239" s="105">
        <f>IF(INDEX(Base_Dados!D:D,MATCH($B239,Base_Dados!$B:$B,0))=0,0,
MAX(0, MIN(D$1,
((INDEX(Base_Dados!D:D,MATCH($B239,Base_Dados!$B:$B,0))-MIN(Base_Dados!D$5:D$98)) /
(IF(MAX(Base_Dados!D$5:D$98)-MIN(Base_Dados!D$5:D$98)=0,1,MAX(Base_Dados!D$5:D$98)-MIN(Base_Dados!D$5:D$98)))) * D$1)))</f>
        <v>0.68627249899820031</v>
      </c>
      <c r="E239" s="106">
        <f>IF(INDEX(Base_Dados!E:E,MATCH($B239,Base_Dados!$B:$B,0))=0,0,
MAX(0, MIN(E$1,
((INDEX(Base_Dados!E:E,MATCH($B239,Base_Dados!$B:$B,0))-MIN(Base_Dados!E$5:E$98)) /
(IF(MAX(Base_Dados!E$5:E$98)-MIN(Base_Dados!E$5:E$98)=0,1,MAX(Base_Dados!E$5:E$98)-MIN(Base_Dados!E$5:E$98)))) * E$1)))</f>
        <v>0.21228164884528331</v>
      </c>
      <c r="F239" s="106">
        <f>IF(INDEX(Base_Dados!F:F,MATCH($B239,Base_Dados!$B:$B,0))=0,0,
MAX(0, MIN(F$1,
((INDEX(Base_Dados!F:F,MATCH($B239,Base_Dados!$B:$B,0))-MIN(Base_Dados!F$5:F$98)) /
(IF(MAX(Base_Dados!F$5:F$98)-MIN(Base_Dados!F$5:F$98)=0,1,MAX(Base_Dados!F$5:F$98)-MIN(Base_Dados!F$5:F$98)))) * F$1)))</f>
        <v>0.20089547163395235</v>
      </c>
      <c r="G239" s="106">
        <f>IF(INDEX(Base_Dados!G:G,MATCH($B239,Base_Dados!$B:$B,0))=0,0,
MAX(0, MIN(G$1,
((INDEX(Base_Dados!G:G,MATCH($B239,Base_Dados!$B:$B,0))-MIN(Base_Dados!G$5:G$98)) /
(IF(MAX(Base_Dados!G$5:G$98)-MIN(Base_Dados!G$5:G$98)=0,1,MAX(Base_Dados!G$5:G$98)-MIN(Base_Dados!G$5:G$98)))) * G$1)))</f>
        <v>0.19433768202241108</v>
      </c>
      <c r="H239" s="106">
        <f>IF(INDEX(Base_Dados!H:H,MATCH($B239,Base_Dados!$B:$B,0))=0,0,
MAX(0, MIN(H$1,
((INDEX(Base_Dados!H:H,MATCH($B239,Base_Dados!$B:$B,0))-MIN(Base_Dados!H$5:H$98)) /
(IF(MAX(Base_Dados!H$5:H$98)-MIN(Base_Dados!H$5:H$98)=0,1,MAX(Base_Dados!H$5:H$98)-MIN(Base_Dados!H$5:H$98)))) * H$1)))</f>
        <v>0.21114962320266553</v>
      </c>
      <c r="I239" s="106">
        <f>IF(INDEX(Base_Dados!I:I,MATCH($B239,Base_Dados!$B:$B,0))=0,0,
MAX(0, MIN(I$1,
((INDEX(Base_Dados!I:I,MATCH($B239,Base_Dados!$B:$B,0))-MIN(Base_Dados!I$5:I$98)) /
(IF(MAX(Base_Dados!I$5:I$98)-MIN(Base_Dados!I$5:I$98)=0,1,MAX(Base_Dados!I$5:I$98)-MIN(Base_Dados!I$5:I$98)))) * I$1)))</f>
        <v>0.2296274328563048</v>
      </c>
      <c r="J239" s="106">
        <f>IF(INDEX(Base_Dados!J:J,MATCH($B239,Base_Dados!$B:$B,0))=0,0,
MAX(0, MIN(J$1,
((INDEX(Base_Dados!J:J,MATCH($B239,Base_Dados!$B:$B,0))-MIN(Base_Dados!J$5:J$98)) /
(IF(MAX(Base_Dados!J$5:J$98)-MIN(Base_Dados!J$5:J$98)=0,1,MAX(Base_Dados!J$5:J$98)-MIN(Base_Dados!J$5:J$98)))) * J$1)))</f>
        <v>0.23342820341866863</v>
      </c>
      <c r="K239" s="106">
        <f>IF(INDEX(Base_Dados!K:K,MATCH($B239,Base_Dados!$B:$B,0))=0,0,
MAX(0, MIN(K$1,
((INDEX(Base_Dados!K:K,MATCH($B239,Base_Dados!$B:$B,0))-MIN(Base_Dados!K$5:K$98)) /
(IF(MAX(Base_Dados!K$5:K$98)-MIN(Base_Dados!K$5:K$98)=0,1,MAX(Base_Dados!K$5:K$98)-MIN(Base_Dados!K$5:K$98)))) * K$1)))</f>
        <v>0.23679561717352415</v>
      </c>
      <c r="L239" s="106">
        <f>IF(INDEX(Base_Dados!L:L,MATCH($B239,Base_Dados!$B:$B,0))=0,0,
MAX(0, MIN(L$1,
((INDEX(Base_Dados!L:L,MATCH($B239,Base_Dados!$B:$B,0))-MIN(Base_Dados!L$5:L$98)) /
(IF(MAX(Base_Dados!L$5:L$98)-MIN(Base_Dados!L$5:L$98)=0,1,MAX(Base_Dados!L$5:L$98)-MIN(Base_Dados!L$5:L$98)))) * L$1)))</f>
        <v>0.2771985894609067</v>
      </c>
      <c r="M239" s="106">
        <f>IF(INDEX(Base_Dados!M:M,MATCH($B239,Base_Dados!$B:$B,0))=0,0,
MAX(0, MIN(M$1,
((INDEX(Base_Dados!M:M,MATCH($B239,Base_Dados!$B:$B,0))-MIN(Base_Dados!M$5:M$98)) /
(IF(MAX(Base_Dados!M$5:M$98)-MIN(Base_Dados!M$5:M$98)=0,1,MAX(Base_Dados!M$5:M$98)-MIN(Base_Dados!M$5:M$98)))) * M$1)))</f>
        <v>0.27023906705539358</v>
      </c>
      <c r="N239" s="106">
        <f>IF(INDEX(Base_Dados!N:N,MATCH($B239,Base_Dados!$B:$B,0))=0,0,
MAX(0, MIN(N$1,
((INDEX(Base_Dados!N:N,MATCH($B239,Base_Dados!$B:$B,0))-MIN(Base_Dados!N$5:N$98)) /
(IF(MAX(Base_Dados!N$5:N$98)-MIN(Base_Dados!N$5:N$98)=0,1,MAX(Base_Dados!N$5:N$98)-MIN(Base_Dados!N$5:N$98)))) * N$1)))</f>
        <v>0.37752458027189151</v>
      </c>
      <c r="O239" s="106">
        <f>IF(INDEX(Base_Dados!O:O,MATCH($B239,Base_Dados!$B:$B,0))=0,0,
MAX(0, MIN(O$1,
((INDEX(Base_Dados!O:O,MATCH($B239,Base_Dados!$B:$B,0))-MIN(Base_Dados!O$5:O$98)) /
(IF(MAX(Base_Dados!O$5:O$98)-MIN(Base_Dados!O$5:O$98)=0,1,MAX(Base_Dados!O$5:O$98)-MIN(Base_Dados!O$5:O$98)))) * O$1)))</f>
        <v>0.47104074920564132</v>
      </c>
      <c r="P239" s="106">
        <f>IF(INDEX(Base_Dados!P:P,MATCH($B239,Base_Dados!$B:$B,0))=0,0,
MAX(0, MIN(P$1,
((INDEX(Base_Dados!P:P,MATCH($B239,Base_Dados!$B:$B,0))-MIN(Base_Dados!P$5:P$98)) /
(IF(MAX(Base_Dados!P$5:P$98)-MIN(Base_Dados!P$5:P$98)=0,1,MAX(Base_Dados!P$5:P$98)-MIN(Base_Dados!P$5:P$98)))) * P$1)))</f>
        <v>7.1835202983247595E-2</v>
      </c>
      <c r="Q239" s="106">
        <f>IF(INDEX(Base_Dados!Q:Q,MATCH($B239,Base_Dados!$B:$B,0))=0,0,
MAX(0, MIN(Q$1,
((INDEX(Base_Dados!Q:Q,MATCH($B239,Base_Dados!$B:$B,0))-MIN(Base_Dados!Q$5:Q$98)) /
(IF(MAX(Base_Dados!Q$5:Q$98)-MIN(Base_Dados!Q$5:Q$98)=0,1,MAX(Base_Dados!Q$5:Q$98)-MIN(Base_Dados!Q$5:Q$98)))) * Q$1)))</f>
        <v>3.5148228108051183E-2</v>
      </c>
      <c r="R239" s="106">
        <f>IF(INDEX(Base_Dados!R:R,MATCH($B239,Base_Dados!$B:$B,0))=0,0,
MAX(0, MIN(R$1,
((INDEX(Base_Dados!R:R,MATCH($B239,Base_Dados!$B:$B,0))-MIN(Base_Dados!R$5:R$98)) /
(IF(MAX(Base_Dados!R$5:R$98)-MIN(Base_Dados!R$5:R$98)=0,1,MAX(Base_Dados!R$5:R$98)-MIN(Base_Dados!R$5:R$98)))) * R$1)))</f>
        <v>2.9604862548852452E-2</v>
      </c>
      <c r="S239" s="106">
        <f>IF(INDEX(Base_Dados!S:S,MATCH($B239,Base_Dados!$B:$B,0))=0,0,
MAX(0, MIN(S$1,
((INDEX(Base_Dados!S:S,MATCH($B239,Base_Dados!$B:$B,0))-MIN(Base_Dados!S$5:S$98)) /
(IF(MAX(Base_Dados!S$5:S$98)-MIN(Base_Dados!S$5:S$98)=0,1,MAX(Base_Dados!S$5:S$98)-MIN(Base_Dados!S$5:S$98)))) * S$1)))</f>
        <v>4.7113008312738708E-2</v>
      </c>
      <c r="T239" s="106">
        <f>IF(INDEX(Base_Dados!T:T,MATCH($B239,Base_Dados!$B:$B,0))=0,0,
MAX(0, MIN(T$1,
((INDEX(Base_Dados!T:T,MATCH($B239,Base_Dados!$B:$B,0))-MIN(Base_Dados!T$5:T$98)) /
(IF(MAX(Base_Dados!T$5:T$98)-MIN(Base_Dados!T$5:T$98)=0,1,MAX(Base_Dados!T$5:T$98)-MIN(Base_Dados!T$5:T$98)))) * T$1)))</f>
        <v>0.50637513007858714</v>
      </c>
      <c r="U239" s="106">
        <f>IF(INDEX(Base_Dados!U:U,MATCH($B239,Base_Dados!$B:$B,0))=0,0,
MAX(0, MIN(U$1,
((INDEX(Base_Dados!U:U,MATCH($B239,Base_Dados!$B:$B,0))-MIN(Base_Dados!U$5:U$98)) /
(IF(MAX(Base_Dados!U$5:U$98)-MIN(Base_Dados!U$5:U$98)=0,1,MAX(Base_Dados!U$5:U$98)-MIN(Base_Dados!U$5:U$98)))) * U$1)))</f>
        <v>0.72682123628830642</v>
      </c>
      <c r="V239" s="106">
        <f>IF(INDEX(Base_Dados!V:V,MATCH($B239,Base_Dados!$B:$B,0))=0,0,
MAX(0, MIN(V$1,
((INDEX(Base_Dados!V:V,MATCH($B239,Base_Dados!$B:$B,0))-MIN(Base_Dados!V$5:V$98)) /
(IF(MAX(Base_Dados!V$5:V$98)-MIN(Base_Dados!V$5:V$98)=0,1,MAX(Base_Dados!V$5:V$98)-MIN(Base_Dados!V$5:V$98)))) * V$1)))</f>
        <v>2.5137536901524031E-2</v>
      </c>
      <c r="W239" s="106">
        <f>IF(INDEX(Base_Dados!W:W,MATCH($B239,Base_Dados!$B:$B,0))=0,0,
MAX(0, MIN(W$1,
((INDEX(Base_Dados!W:W,MATCH($B239,Base_Dados!$B:$B,0))-MIN(Base_Dados!W$5:W$98)) /
(IF(MAX(Base_Dados!W$5:W$98)-MIN(Base_Dados!W$5:W$98)=0,1,MAX(Base_Dados!W$5:W$98)-MIN(Base_Dados!W$5:W$98)))) * W$1)))</f>
        <v>2.3739751687708712</v>
      </c>
      <c r="X239" s="106">
        <f>IF(INDEX(Base_Dados!X:X,MATCH($B239,Base_Dados!$B:$B,0))=0,0,
MAX(0, MIN(X$1,
((INDEX(Base_Dados!X:X,MATCH($B239,Base_Dados!$B:$B,0))-MIN(Base_Dados!X$5:X$98)) /
(IF(MAX(Base_Dados!X$5:X$98)-MIN(Base_Dados!X$5:X$98)=0,1,MAX(Base_Dados!X$5:X$98)-MIN(Base_Dados!X$5:X$98)))) * X$1)))</f>
        <v>0</v>
      </c>
      <c r="Y239" s="106">
        <f>IF(INDEX(Base_Dados!Y:Y,MATCH($B239,Base_Dados!$B:$B,0))=0,0,
MAX(0, MIN(Y$1,
((INDEX(Base_Dados!Y:Y,MATCH($B239,Base_Dados!$B:$B,0))-MIN(Base_Dados!Y$5:Y$98)) /
(IF(MAX(Base_Dados!Y$5:Y$98)-MIN(Base_Dados!Y$5:Y$98)=0,1,MAX(Base_Dados!Y$5:Y$98)-MIN(Base_Dados!Y$5:Y$98)))) * Y$1)))</f>
        <v>0</v>
      </c>
      <c r="Z239" s="106">
        <f>IF(INDEX(Base_Dados!Z:Z,MATCH($B239,Base_Dados!$B:$B,0))=0,0,
MAX(0, MIN(Z$1,
((INDEX(Base_Dados!Z:Z,MATCH($B239,Base_Dados!$B:$B,0))-MIN(Base_Dados!Z$5:Z$98)) /
(IF(MAX(Base_Dados!Z$5:Z$98)-MIN(Base_Dados!Z$5:Z$98)=0,1,MAX(Base_Dados!Z$5:Z$98)-MIN(Base_Dados!Z$5:Z$98)))) * Z$1)))</f>
        <v>0</v>
      </c>
      <c r="AA239" s="106">
        <f>IF(INDEX(Base_Dados!AA:AA,MATCH($B239,Base_Dados!$B:$B,0))=0,0,
MAX(0, MIN(AA$1,
((INDEX(Base_Dados!AA:AA,MATCH($B239,Base_Dados!$B:$B,0))-MIN(Base_Dados!AA$5:AA$98)) /
(IF(MAX(Base_Dados!AA$5:AA$98)-MIN(Base_Dados!AA$5:AA$98)=0,1,MAX(Base_Dados!AA$5:AA$98)-MIN(Base_Dados!AA$5:AA$98)))) * AA$1)))</f>
        <v>0</v>
      </c>
      <c r="AB239" s="106">
        <f>IF(INDEX(Base_Dados!AB:AB,MATCH($B239,Base_Dados!$B:$B,0))=0,0,
MAX(0, MIN(AB$1,
((INDEX(Base_Dados!AB:AB,MATCH($B239,Base_Dados!$B:$B,0))-MIN(Base_Dados!AB$5:AB$98)) /
(IF(MAX(Base_Dados!AB$5:AB$98)-MIN(Base_Dados!AB$5:AB$98)=0,1,MAX(Base_Dados!AB$5:AB$98)-MIN(Base_Dados!AB$5:AB$98)))) * AB$1)))</f>
        <v>7.6070731427259147E-2</v>
      </c>
      <c r="AC239" s="106">
        <f>IF(INDEX(Base_Dados!AC:AC,MATCH($B239,Base_Dados!$B:$B,0))=0,0,
MAX(0, MIN(AC$1,
((INDEX(Base_Dados!AC:AC,MATCH($B239,Base_Dados!$B:$B,0))-MIN(Base_Dados!AC$5:AC$98)) /
(IF(MAX(Base_Dados!AC$5:AC$98)-MIN(Base_Dados!AC$5:AC$98)=0,1,MAX(Base_Dados!AC$5:AC$98)-MIN(Base_Dados!AC$5:AC$98)))) * AC$1)))</f>
        <v>5.3713384081711314E-2</v>
      </c>
      <c r="AD239" s="106">
        <f>IF(INDEX(Base_Dados!AD:AD,MATCH($B239,Base_Dados!$B:$B,0))=0,0,
MAX(0, MIN(AD$1,
((INDEX(Base_Dados!AD:AD,MATCH($B239,Base_Dados!$B:$B,0))-MIN(Base_Dados!AD$5:AD$98)) /
(IF(MAX(Base_Dados!AD$5:AD$98)-MIN(Base_Dados!AD$5:AD$98)=0,1,MAX(Base_Dados!AD$5:AD$98)-MIN(Base_Dados!AD$5:AD$98)))) * AD$1)))</f>
        <v>3.0927377606862889E-2</v>
      </c>
      <c r="AE239" s="106">
        <f>IF(INDEX(Base_Dados!AE:AE,MATCH($B239,Base_Dados!$B:$B,0))=0,0,
MAX(0, MIN(AE$1,
((INDEX(Base_Dados!AE:AE,MATCH($B239,Base_Dados!$B:$B,0))-MIN(Base_Dados!AE$5:AE$98)) /
(IF(MAX(Base_Dados!AE$5:AE$98)-MIN(Base_Dados!AE$5:AE$98)=0,1,MAX(Base_Dados!AE$5:AE$98)-MIN(Base_Dados!AE$5:AE$98)))) * AE$1)))</f>
        <v>1.7862793038975981E-2</v>
      </c>
      <c r="AF239" s="106">
        <f>IF(INDEX(Base_Dados!AF:AF,MATCH($B239,Base_Dados!$B:$B,0))=0,0,
MAX(0, MIN(AF$1,
((INDEX(Base_Dados!AF:AF,MATCH($B239,Base_Dados!$B:$B,0))-MIN(Base_Dados!AF$5:AF$98)) /
(IF(MAX(Base_Dados!AF$5:AF$98)-MIN(Base_Dados!AF$5:AF$98)=0,1,MAX(Base_Dados!AF$5:AF$98)-MIN(Base_Dados!AF$5:AF$98)))) * AF$1)))</f>
        <v>2.077874316186273E-2</v>
      </c>
      <c r="AG239" s="106">
        <f>IF(INDEX(Base_Dados!AG:AG,MATCH($B239,Base_Dados!$B:$B,0))=0,0,
MAX(0, MIN(AG$1,
((INDEX(Base_Dados!AG:AG,MATCH($B239,Base_Dados!$B:$B,0))-MIN(Base_Dados!AG$5:AG$98)) /
(IF(MAX(Base_Dados!AG$5:AG$98)-MIN(Base_Dados!AG$5:AG$98)=0,1,MAX(Base_Dados!AG$5:AG$98)-MIN(Base_Dados!AG$5:AG$98)))) * AG$1)))</f>
        <v>3.5148228108051183E-2</v>
      </c>
      <c r="AH239" s="106">
        <f>IF(INDEX(Base_Dados!AH:AH,MATCH($B239,Base_Dados!$B:$B,0))=0,0,
MAX(0, MIN(AH$1,
((INDEX(Base_Dados!AH:AH,MATCH($B239,Base_Dados!$B:$B,0))-MIN(Base_Dados!AH$5:AH$98)) /
(IF(MAX(Base_Dados!AH$5:AH$98)-MIN(Base_Dados!AH$5:AH$98)=0,1,MAX(Base_Dados!AH$5:AH$98)-MIN(Base_Dados!AH$5:AH$98)))) * AH$1)))</f>
        <v>1.2906924894321645</v>
      </c>
      <c r="AI239" s="106">
        <f>IF(INDEX(Base_Dados!AI:AI,MATCH($B239,Base_Dados!$B:$B,0))=0,0,
MAX(0, MIN(AI$1,
((INDEX(Base_Dados!AI:AI,MATCH($B239,Base_Dados!$B:$B,0))-MIN(Base_Dados!AI$5:AI$98)) /
(IF(MAX(Base_Dados!AI$5:AI$98)-MIN(Base_Dados!AI$5:AI$98)=0,1,MAX(Base_Dados!AI$5:AI$98)-MIN(Base_Dados!AI$5:AI$98)))) * AI$1)))</f>
        <v>0.21428571428571427</v>
      </c>
      <c r="AJ239" s="106">
        <f>IF(INDEX(Base_Dados!AJ:AJ,MATCH($B239,Base_Dados!$B:$B,0))=0,0,
MAX(0, MIN(AJ$1,
((INDEX(Base_Dados!AJ:AJ,MATCH($B239,Base_Dados!$B:$B,0))-MIN(Base_Dados!AJ$5:AJ$98)) /
(IF(MAX(Base_Dados!AJ$5:AJ$98)-MIN(Base_Dados!AJ$5:AJ$98)=0,1,MAX(Base_Dados!AJ$5:AJ$98)-MIN(Base_Dados!AJ$5:AJ$98)))) * AJ$1)))</f>
        <v>0.47619047619047616</v>
      </c>
      <c r="AK239" s="106">
        <f>IF(INDEX(Base_Dados!AK:AK,MATCH($B239,Base_Dados!$B:$B,0))=0,0,
MAX(0, MIN(AK$1,
((INDEX(Base_Dados!AK:AK,MATCH($B239,Base_Dados!$B:$B,0))-MIN(Base_Dados!AK$5:AK$98)) /
(IF(MAX(Base_Dados!AK$5:AK$98)-MIN(Base_Dados!AK$5:AK$98)=0,1,MAX(Base_Dados!AK$5:AK$98)-MIN(Base_Dados!AK$5:AK$98)))) * AK$1)))</f>
        <v>1.3793103448275862E-2</v>
      </c>
      <c r="AL239" s="106">
        <f>IF(INDEX(Base_Dados!AL:AL,MATCH($B239,Base_Dados!$B:$B,0))=0,0,
MAX(0, MIN(AL$1,
((INDEX(Base_Dados!AL:AL,MATCH($B239,Base_Dados!$B:$B,0))-MIN(Base_Dados!AL$5:AL$98)) /
(IF(MAX(Base_Dados!AL$5:AL$98)-MIN(Base_Dados!AL$5:AL$98)=0,1,MAX(Base_Dados!AL$5:AL$98)-MIN(Base_Dados!AL$5:AL$98)))) * AL$1)))</f>
        <v>0</v>
      </c>
      <c r="AM239" s="106">
        <f>IF(INDEX(Base_Dados!AM:AM,MATCH($B239,Base_Dados!$B:$B,0))=0,0,
MAX(0, MIN(AM$1,
((INDEX(Base_Dados!AM:AM,MATCH($B239,Base_Dados!$B:$B,0))-MIN(Base_Dados!AM$5:AM$98)) /
(IF(MAX(Base_Dados!AM$5:AM$98)-MIN(Base_Dados!AM$5:AM$98)=0,1,MAX(Base_Dados!AM$5:AM$98)-MIN(Base_Dados!AM$5:AM$98)))) * AM$1)))</f>
        <v>4.9715173485240807E-2</v>
      </c>
      <c r="AN239" s="106">
        <f>IF(INDEX(Base_Dados!AN:AN,MATCH($B239,Base_Dados!$B:$B,0))=0,0,
MAX(0, MIN(AN$1,
((INDEX(Base_Dados!AN:AN,MATCH($B239,Base_Dados!$B:$B,0))-MIN(Base_Dados!AN$5:AN$98)) /
(IF(MAX(Base_Dados!AN$5:AN$98)-MIN(Base_Dados!AN$5:AN$98)=0,1,MAX(Base_Dados!AN$5:AN$98)-MIN(Base_Dados!AN$5:AN$98)))) * AN$1)))</f>
        <v>0.12788018433179724</v>
      </c>
      <c r="AO239" s="106">
        <f>IF(INDEX(Base_Dados!AO:AO,MATCH($B239,Base_Dados!$B:$B,0))=0,0,
MAX(0, MIN(AO$1,
((INDEX(Base_Dados!AO:AO,MATCH($B239,Base_Dados!$B:$B,0))-MIN(Base_Dados!AO$5:AO$98)) /
(IF(MAX(Base_Dados!AO$5:AO$98)-MIN(Base_Dados!AO$5:AO$98)=0,1,MAX(Base_Dados!AO$5:AO$98)-MIN(Base_Dados!AO$5:AO$98)))) * AO$1)))</f>
        <v>0</v>
      </c>
      <c r="AP239" s="106">
        <f>IF(INDEX(Base_Dados!AP:AP,MATCH($B239,Base_Dados!$B:$B,0))=0,0,
MAX(0, MIN(AP$1,
((INDEX(Base_Dados!AP:AP,MATCH($B239,Base_Dados!$B:$B,0))-MIN(Base_Dados!AP$5:AP$98)) /
(IF(MAX(Base_Dados!AP$5:AP$98)-MIN(Base_Dados!AP$5:AP$98)=0,1,MAX(Base_Dados!AP$5:AP$98)-MIN(Base_Dados!AP$5:AP$98)))) * AP$1)))</f>
        <v>3.4403669724770644E-2</v>
      </c>
      <c r="AQ239" s="106">
        <f>IF(INDEX(Base_Dados!AQ:AQ,MATCH($B239,Base_Dados!$B:$B,0))=0,0,
MAX(0, MIN(AQ$1,
((INDEX(Base_Dados!AQ:AQ,MATCH($B239,Base_Dados!$B:$B,0))-MIN(Base_Dados!AQ$5:AQ$98)) /
(IF(MAX(Base_Dados!AQ$5:AQ$98)-MIN(Base_Dados!AQ$5:AQ$98)=0,1,MAX(Base_Dados!AQ$5:AQ$98)-MIN(Base_Dados!AQ$5:AQ$98)))) * AQ$1)))</f>
        <v>0</v>
      </c>
      <c r="AR239" s="106">
        <f>IF(INDEX(Base_Dados!AR:AR,MATCH($B239,Base_Dados!$B:$B,0))=0,0,
MAX(0, MIN(AR$1,
((INDEX(Base_Dados!AR:AR,MATCH($B239,Base_Dados!$B:$B,0))-MIN(Base_Dados!AR$5:AR$98)) /
(IF(MAX(Base_Dados!AR$5:AR$98)-MIN(Base_Dados!AR$5:AR$98)=0,1,MAX(Base_Dados!AR$5:AR$98)-MIN(Base_Dados!AR$5:AR$98)))) * AR$1)))</f>
        <v>0</v>
      </c>
      <c r="AS239" s="106">
        <f>IF(INDEX(Base_Dados!AS:AS,MATCH($B239,Base_Dados!$B:$B,0))=0,0,
MAX(0, MIN(AS$1,
((INDEX(Base_Dados!AS:AS,MATCH($B239,Base_Dados!$B:$B,0))-MIN(Base_Dados!AS$5:AS$98)) /
(IF(MAX(Base_Dados!AS$5:AS$98)-MIN(Base_Dados!AS$5:AS$98)=0,1,MAX(Base_Dados!AS$5:AS$98)-MIN(Base_Dados!AS$5:AS$98)))) * AS$1)))</f>
        <v>6.7073170731707321E-2</v>
      </c>
      <c r="AT239" s="106">
        <f>IF(INDEX(Base_Dados!AT:AT,MATCH($B239,Base_Dados!$B:$B,0))=0,0,
MAX(0, MIN(AT$1,
((INDEX(Base_Dados!AT:AT,MATCH($B239,Base_Dados!$B:$B,0))-MIN(Base_Dados!AT$5:AT$98)) /
(IF(MAX(Base_Dados!AT$5:AT$98)-MIN(Base_Dados!AT$5:AT$98)=0,1,MAX(Base_Dados!AT$5:AT$98)-MIN(Base_Dados!AT$5:AT$98)))) * AT$1)))</f>
        <v>0</v>
      </c>
      <c r="AU239" s="106">
        <f>IF(INDEX(Base_Dados!AU:AU,MATCH($B239,Base_Dados!$B:$B,0))=0,0,
MAX(0, MIN(AU$1,
((INDEX(Base_Dados!AU:AU,MATCH($B239,Base_Dados!$B:$B,0))-MIN(Base_Dados!AU$5:AU$98)) /
(IF(MAX(Base_Dados!AU$5:AU$98)-MIN(Base_Dados!AU$5:AU$98)=0,1,MAX(Base_Dados!AU$5:AU$98)-MIN(Base_Dados!AU$5:AU$98)))) * AU$1)))</f>
        <v>3.7453183520599251E-3</v>
      </c>
      <c r="AV239" s="106">
        <f>IF(INDEX(Base_Dados!AV:AV,MATCH($B239,Base_Dados!$B:$B,0))=0,0,
MAX(0, MIN(AV$1,
((INDEX(Base_Dados!AV:AV,MATCH($B239,Base_Dados!$B:$B,0))-MIN(Base_Dados!AV$5:AV$98)) /
(IF(MAX(Base_Dados!AV$5:AV$98)-MIN(Base_Dados!AV$5:AV$98)=0,1,MAX(Base_Dados!AV$5:AV$98)-MIN(Base_Dados!AV$5:AV$98)))) * AV$1)))</f>
        <v>0</v>
      </c>
      <c r="AW239" s="106">
        <f>IF(INDEX(Base_Dados!AW:AW,MATCH($B239,Base_Dados!$B:$B,0))=0,0,
MAX(0, MIN(AW$1,
((INDEX(Base_Dados!AW:AW,MATCH($B239,Base_Dados!$B:$B,0))-MIN(Base_Dados!AW$5:AW$98)) /
(IF(MAX(Base_Dados!AW$5:AW$98)-MIN(Base_Dados!AW$5:AW$98)=0,1,MAX(Base_Dados!AW$5:AW$98)-MIN(Base_Dados!AW$5:AW$98)))) * AW$1)))</f>
        <v>0</v>
      </c>
      <c r="AX239" s="106">
        <f>IF(INDEX(Base_Dados!AX:AX,MATCH($B239,Base_Dados!$B:$B,0))=0,0,
MAX(0, MIN(AX$1,
((INDEX(Base_Dados!AX:AX,MATCH($B239,Base_Dados!$B:$B,0))-MIN(Base_Dados!AX$5:AX$98)) /
(IF(MAX(Base_Dados!AX$5:AX$98)-MIN(Base_Dados!AX$5:AX$98)=0,1,MAX(Base_Dados!AX$5:AX$98)-MIN(Base_Dados!AX$5:AX$98)))) * AX$1)))</f>
        <v>3.2082175396629962E-2</v>
      </c>
      <c r="AY239" s="106">
        <f>IF(INDEX(Base_Dados!AY:AY,MATCH($B239,Base_Dados!$B:$B,0))=0,0,
MAX(0, MIN(AY$1,
((INDEX(Base_Dados!AY:AY,MATCH($B239,Base_Dados!$B:$B,0))-MIN(Base_Dados!AY$5:AY$98)) /
(IF(MAX(Base_Dados!AY$5:AY$98)-MIN(Base_Dados!AY$5:AY$98)=0,1,MAX(Base_Dados!AY$5:AY$98)-MIN(Base_Dados!AY$5:AY$98)))) * AY$1)))</f>
        <v>2.3079459281239697E-3</v>
      </c>
      <c r="AZ239" s="106">
        <f>IF(INDEX(Base_Dados!AZ:AZ,MATCH($B239,Base_Dados!$B:$B,0))=0,0,
MAX(0, MIN(AZ$1,
((INDEX(Base_Dados!AZ:AZ,MATCH($B239,Base_Dados!$B:$B,0))-MIN(Base_Dados!AZ$5:AZ$98)) /
(IF(MAX(Base_Dados!AZ$5:AZ$98)-MIN(Base_Dados!AZ$5:AZ$98)=0,1,MAX(Base_Dados!AZ$5:AZ$98)-MIN(Base_Dados!AZ$5:AZ$98)))) * AZ$1)))</f>
        <v>0.5</v>
      </c>
      <c r="BA239" s="106">
        <f>IF(INDEX(Base_Dados!BA:BA,MATCH($B239,Base_Dados!$B:$B,0))=0,0,
MAX(0, MIN(BA$1,
((INDEX(Base_Dados!BA:BA,MATCH($B239,Base_Dados!$B:$B,0))-MIN(Base_Dados!BA$5:BA$98)) /
(IF(MAX(Base_Dados!BA$5:BA$98)-MIN(Base_Dados!BA$5:BA$98)=0,1,MAX(Base_Dados!BA$5:BA$98)-MIN(Base_Dados!BA$5:BA$98)))) * BA$1)))</f>
        <v>4.7025910877239722E-2</v>
      </c>
      <c r="BB239" s="106">
        <f>IF(INDEX(Base_Dados!BB:BB,MATCH($B239,Base_Dados!$B:$B,0))=0,0,
MAX(0, MIN(BB$1,
((INDEX(Base_Dados!BB:BB,MATCH($B239,Base_Dados!$B:$B,0))-MIN(Base_Dados!BB$5:BB$98)) /
(IF(MAX(Base_Dados!BB$5:BB$98)-MIN(Base_Dados!BB$5:BB$98)=0,1,MAX(Base_Dados!BB$5:BB$98)-MIN(Base_Dados!BB$5:BB$98)))) * BB$1)))</f>
        <v>0.23637426410061521</v>
      </c>
      <c r="BC239" s="106">
        <f>IF(INDEX(Base_Dados!BC:BC,MATCH($B239,Base_Dados!$B:$B,0))=0,0,
MAX(0, MIN(BC$1,
((INDEX(Base_Dados!BC:BC,MATCH($B239,Base_Dados!$B:$B,0))-MIN(Base_Dados!BC$5:BC$98)) /
(IF(MAX(Base_Dados!BC$5:BC$98)-MIN(Base_Dados!BC$5:BC$98)=0,1,MAX(Base_Dados!BC$5:BC$98)-MIN(Base_Dados!BC$5:BC$98)))) * BC$1)))</f>
        <v>3.5281443576622676E-2</v>
      </c>
      <c r="BD239" s="106">
        <f>IF(INDEX(Base_Dados!BD:BD,MATCH($B239,Base_Dados!$B:$B,0))=0,0,
MAX(0, MIN(BD$1,
((INDEX(Base_Dados!BD:BD,MATCH($B239,Base_Dados!$B:$B,0))-MIN(Base_Dados!BD$5:BD$98)) /
(IF(MAX(Base_Dados!BD$5:BD$98)-MIN(Base_Dados!BD$5:BD$98)=0,1,MAX(Base_Dados!BD$5:BD$98)-MIN(Base_Dados!BD$5:BD$98)))) * BD$1)))</f>
        <v>2.5829236202479053E-2</v>
      </c>
      <c r="BE239" s="106">
        <f>IF(INDEX(Base_Dados!BE:BE,MATCH($B239,Base_Dados!$B:$B,0))=0,0,
MAX(0, MIN(BE$1,
((INDEX(Base_Dados!BE:BE,MATCH($B239,Base_Dados!$B:$B,0))-MIN(Base_Dados!BE$5:BE$98)) /
(IF(MAX(Base_Dados!BE$5:BE$98)-MIN(Base_Dados!BE$5:BE$98)=0,1,MAX(Base_Dados!BE$5:BE$98)-MIN(Base_Dados!BE$5:BE$98)))) * BE$1)))</f>
        <v>5.5193176116407429E-2</v>
      </c>
      <c r="BF239" s="106">
        <f>IF(INDEX(Base_Dados!BF:BF,MATCH($B239,Base_Dados!$B:$B,0))=0,0,
MAX(0, MIN(BF$1,
((INDEX(Base_Dados!BF:BF,MATCH($B239,Base_Dados!$B:$B,0))-MIN(Base_Dados!BF$5:BF$98)) /
(IF(MAX(Base_Dados!BF$5:BF$98)-MIN(Base_Dados!BF$5:BF$98)=0,1,MAX(Base_Dados!BF$5:BF$98)-MIN(Base_Dados!BF$5:BF$98)))) * BF$1)))</f>
        <v>0</v>
      </c>
      <c r="BG239" s="106">
        <f>IF(INDEX(Base_Dados!BG:BG,MATCH($B239,Base_Dados!$B:$B,0))=0,0,
MAX(0, MIN(BG$1,
((INDEX(Base_Dados!BG:BG,MATCH($B239,Base_Dados!$B:$B,0))-MIN(Base_Dados!BG$5:BG$98)) /
(IF(MAX(Base_Dados!BG$5:BG$98)-MIN(Base_Dados!BG$5:BG$98)=0,1,MAX(Base_Dados!BG$5:BG$98)-MIN(Base_Dados!BG$5:BG$98)))) * BG$1)))</f>
        <v>3.177257525083612E-2</v>
      </c>
      <c r="BH239" s="106">
        <f>IF(INDEX(Base_Dados!BH:BH,MATCH($B239,Base_Dados!$B:$B,0))=0,0,
MAX(0, MIN(BH$1,
((INDEX(Base_Dados!BH:BH,MATCH($B239,Base_Dados!$B:$B,0))-MIN(Base_Dados!BH$5:BH$98)) /
(IF(MAX(Base_Dados!BH$5:BH$98)-MIN(Base_Dados!BH$5:BH$98)=0,1,MAX(Base_Dados!BH$5:BH$98)-MIN(Base_Dados!BH$5:BH$98)))) * BH$1)))</f>
        <v>0.13186813186813187</v>
      </c>
      <c r="BI239" s="106">
        <f>IF(INDEX(Base_Dados!BI:BI,MATCH($B239,Base_Dados!$B:$B,0))=0,0,
MAX(0, MIN(BI$1,
((INDEX(Base_Dados!BI:BI,MATCH($B239,Base_Dados!$B:$B,0))-MIN(Base_Dados!BI$5:BI$98)) /
(IF(MAX(Base_Dados!BI$5:BI$98)-MIN(Base_Dados!BI$5:BI$98)=0,1,MAX(Base_Dados!BI$5:BI$98)-MIN(Base_Dados!BI$5:BI$98)))) * BI$1)))</f>
        <v>0.11232449297971919</v>
      </c>
      <c r="BJ239" s="106">
        <f>IF(INDEX(Base_Dados!BJ:BJ,MATCH($B239,Base_Dados!$B:$B,0))=0,0,
MAX(0, MIN(BJ$1,
((INDEX(Base_Dados!BJ:BJ,MATCH($B239,Base_Dados!$B:$B,0))-MIN(Base_Dados!BJ$5:BJ$98)) /
(IF(MAX(Base_Dados!BJ$5:BJ$98)-MIN(Base_Dados!BJ$5:BJ$98)=0,1,MAX(Base_Dados!BJ$5:BJ$98)-MIN(Base_Dados!BJ$5:BJ$98)))) * BJ$1)))</f>
        <v>4.2105263157894736E-2</v>
      </c>
      <c r="BK239" s="106">
        <f>IF(INDEX(Base_Dados!BK:BK,MATCH($B239,Base_Dados!$B:$B,0))=0,0,
MAX(0, MIN(BK$1,
((INDEX(Base_Dados!BK:BK,MATCH($B239,Base_Dados!$B:$B,0))-MIN(Base_Dados!BK$5:BK$98)) /
(IF(MAX(Base_Dados!BK$5:BK$98)-MIN(Base_Dados!BK$5:BK$98)=0,1,MAX(Base_Dados!BK$5:BK$98)-MIN(Base_Dados!BK$5:BK$98)))) * BK$1)))</f>
        <v>1.7857142857142856E-2</v>
      </c>
      <c r="BL239" s="106">
        <f>IF(INDEX(Base_Dados!BL:BL,MATCH($B239,Base_Dados!$B:$B,0))=0,0,
MAX(0, MIN(BL$1,
((INDEX(Base_Dados!BL:BL,MATCH($B239,Base_Dados!$B:$B,0))-MIN(Base_Dados!BL$5:BL$98)) /
(IF(MAX(Base_Dados!BL$5:BL$98)-MIN(Base_Dados!BL$5:BL$98)=0,1,MAX(Base_Dados!BL$5:BL$98)-MIN(Base_Dados!BL$5:BL$98)))) * BL$1)))</f>
        <v>0.10260586319218241</v>
      </c>
      <c r="BM239" s="106">
        <f>IF(INDEX(Base_Dados!BM:BM,MATCH($B239,Base_Dados!$B:$B,0))=0,0,
MAX(0, MIN(BM$1,
((INDEX(Base_Dados!BM:BM,MATCH($B239,Base_Dados!$B:$B,0))-MIN(Base_Dados!BM$5:BM$98)) /
(IF(MAX(Base_Dados!BM$5:BM$98)-MIN(Base_Dados!BM$5:BM$98)=0,1,MAX(Base_Dados!BM$5:BM$98)-MIN(Base_Dados!BM$5:BM$98)))) * BM$1)))</f>
        <v>0.38454898575744545</v>
      </c>
      <c r="BN239" s="106">
        <f>IF(INDEX(Base_Dados!BN:BN,MATCH($B239,Base_Dados!$B:$B,0))=0,0,
MAX(0, MIN(BN$1,
((INDEX(Base_Dados!BN:BN,MATCH($B239,Base_Dados!$B:$B,0))-MIN(Base_Dados!BN$5:BN$98)) /
(IF(MAX(Base_Dados!BN$5:BN$98)-MIN(Base_Dados!BN$5:BN$98)=0,1,MAX(Base_Dados!BN$5:BN$98)-MIN(Base_Dados!BN$5:BN$98)))) * BN$1)))</f>
        <v>0.84525505412815261</v>
      </c>
      <c r="BO239" s="106">
        <f>IF(INDEX(Base_Dados!BO:BO,MATCH($B239,Base_Dados!$B:$B,0))=0,0,
MAX(0, MIN(BO$1,
((INDEX(Base_Dados!BO:BO,MATCH($B239,Base_Dados!$B:$B,0))-MIN(Base_Dados!BO$5:BO$98)) /
(IF(MAX(Base_Dados!BO$5:BO$98)-MIN(Base_Dados!BO$5:BO$98)=0,1,MAX(Base_Dados!BO$5:BO$98)-MIN(Base_Dados!BO$5:BO$98)))) * BO$1)))</f>
        <v>8.6206896551724137E-3</v>
      </c>
      <c r="BP239" s="106">
        <f t="shared" si="16"/>
        <v>12.540134446588745</v>
      </c>
      <c r="BQ239" s="111">
        <f t="shared" si="17"/>
        <v>0.36698629305438091</v>
      </c>
      <c r="BR239" s="112">
        <f t="shared" si="18"/>
        <v>5.2477979576357636E-2</v>
      </c>
      <c r="BS239" s="113">
        <f t="shared" si="19"/>
        <v>12.487656467012387</v>
      </c>
    </row>
    <row r="240" spans="1:71">
      <c r="A240" s="21">
        <v>29016</v>
      </c>
      <c r="B240" s="21" t="s">
        <v>194</v>
      </c>
      <c r="C240" s="21" t="s">
        <v>164</v>
      </c>
      <c r="D240" s="105">
        <f>IF(INDEX(Base_Dados!D:D,MATCH($B240,Base_Dados!$B:$B,0))=0,0,
MAX(0, MIN(D$1,
((INDEX(Base_Dados!D:D,MATCH($B240,Base_Dados!$B:$B,0))-MIN(Base_Dados!D$5:D$98)) /
(IF(MAX(Base_Dados!D$5:D$98)-MIN(Base_Dados!D$5:D$98)=0,1,MAX(Base_Dados!D$5:D$98)-MIN(Base_Dados!D$5:D$98)))) * D$1)))</f>
        <v>0.91837071409545989</v>
      </c>
      <c r="E240" s="106">
        <f>IF(INDEX(Base_Dados!E:E,MATCH($B240,Base_Dados!$B:$B,0))=0,0,
MAX(0, MIN(E$1,
((INDEX(Base_Dados!E:E,MATCH($B240,Base_Dados!$B:$B,0))-MIN(Base_Dados!E$5:E$98)) /
(IF(MAX(Base_Dados!E$5:E$98)-MIN(Base_Dados!E$5:E$98)=0,1,MAX(Base_Dados!E$5:E$98)-MIN(Base_Dados!E$5:E$98)))) * E$1)))</f>
        <v>0.28261957000856813</v>
      </c>
      <c r="F240" s="106">
        <f>IF(INDEX(Base_Dados!F:F,MATCH($B240,Base_Dados!$B:$B,0))=0,0,
MAX(0, MIN(F$1,
((INDEX(Base_Dados!F:F,MATCH($B240,Base_Dados!$B:$B,0))-MIN(Base_Dados!F$5:F$98)) /
(IF(MAX(Base_Dados!F$5:F$98)-MIN(Base_Dados!F$5:F$98)=0,1,MAX(Base_Dados!F$5:F$98)-MIN(Base_Dados!F$5:F$98)))) * F$1)))</f>
        <v>0.26880207054200594</v>
      </c>
      <c r="G240" s="106">
        <f>IF(INDEX(Base_Dados!G:G,MATCH($B240,Base_Dados!$B:$B,0))=0,0,
MAX(0, MIN(G$1,
((INDEX(Base_Dados!G:G,MATCH($B240,Base_Dados!$B:$B,0))-MIN(Base_Dados!G$5:G$98)) /
(IF(MAX(Base_Dados!G$5:G$98)-MIN(Base_Dados!G$5:G$98)=0,1,MAX(Base_Dados!G$5:G$98)-MIN(Base_Dados!G$5:G$98)))) * G$1)))</f>
        <v>0.26648802757177142</v>
      </c>
      <c r="H240" s="106">
        <f>IF(INDEX(Base_Dados!H:H,MATCH($B240,Base_Dados!$B:$B,0))=0,0,
MAX(0, MIN(H$1,
((INDEX(Base_Dados!H:H,MATCH($B240,Base_Dados!$B:$B,0))-MIN(Base_Dados!H$5:H$98)) /
(IF(MAX(Base_Dados!H$5:H$98)-MIN(Base_Dados!H$5:H$98)=0,1,MAX(Base_Dados!H$5:H$98)-MIN(Base_Dados!H$5:H$98)))) * H$1)))</f>
        <v>0.28572195263758132</v>
      </c>
      <c r="I240" s="106">
        <f>IF(INDEX(Base_Dados!I:I,MATCH($B240,Base_Dados!$B:$B,0))=0,0,
MAX(0, MIN(I$1,
((INDEX(Base_Dados!I:I,MATCH($B240,Base_Dados!$B:$B,0))-MIN(Base_Dados!I$5:I$98)) /
(IF(MAX(Base_Dados!I$5:I$98)-MIN(Base_Dados!I$5:I$98)=0,1,MAX(Base_Dados!I$5:I$98)-MIN(Base_Dados!I$5:I$98)))) * I$1)))</f>
        <v>0.29018285251657622</v>
      </c>
      <c r="J240" s="106">
        <f>IF(INDEX(Base_Dados!J:J,MATCH($B240,Base_Dados!$B:$B,0))=0,0,
MAX(0, MIN(J$1,
((INDEX(Base_Dados!J:J,MATCH($B240,Base_Dados!$B:$B,0))-MIN(Base_Dados!J$5:J$98)) /
(IF(MAX(Base_Dados!J$5:J$98)-MIN(Base_Dados!J$5:J$98)=0,1,MAX(Base_Dados!J$5:J$98)-MIN(Base_Dados!J$5:J$98)))) * J$1)))</f>
        <v>0.32549281066368435</v>
      </c>
      <c r="K240" s="106">
        <f>IF(INDEX(Base_Dados!K:K,MATCH($B240,Base_Dados!$B:$B,0))=0,0,
MAX(0, MIN(K$1,
((INDEX(Base_Dados!K:K,MATCH($B240,Base_Dados!$B:$B,0))-MIN(Base_Dados!K$5:K$98)) /
(IF(MAX(Base_Dados!K$5:K$98)-MIN(Base_Dados!K$5:K$98)=0,1,MAX(Base_Dados!K$5:K$98)-MIN(Base_Dados!K$5:K$98)))) * K$1)))</f>
        <v>0.33618627012522362</v>
      </c>
      <c r="L240" s="106">
        <f>IF(INDEX(Base_Dados!L:L,MATCH($B240,Base_Dados!$B:$B,0))=0,0,
MAX(0, MIN(L$1,
((INDEX(Base_Dados!L:L,MATCH($B240,Base_Dados!$B:$B,0))-MIN(Base_Dados!L$5:L$98)) /
(IF(MAX(Base_Dados!L$5:L$98)-MIN(Base_Dados!L$5:L$98)=0,1,MAX(Base_Dados!L$5:L$98)-MIN(Base_Dados!L$5:L$98)))) * L$1)))</f>
        <v>0.35845055814632421</v>
      </c>
      <c r="M240" s="106">
        <f>IF(INDEX(Base_Dados!M:M,MATCH($B240,Base_Dados!$B:$B,0))=0,0,
MAX(0, MIN(M$1,
((INDEX(Base_Dados!M:M,MATCH($B240,Base_Dados!$B:$B,0))-MIN(Base_Dados!M$5:M$98)) /
(IF(MAX(Base_Dados!M$5:M$98)-MIN(Base_Dados!M$5:M$98)=0,1,MAX(Base_Dados!M$5:M$98)-MIN(Base_Dados!M$5:M$98)))) * M$1)))</f>
        <v>0.35599999999999998</v>
      </c>
      <c r="N240" s="106">
        <f>IF(INDEX(Base_Dados!N:N,MATCH($B240,Base_Dados!$B:$B,0))=0,0,
MAX(0, MIN(N$1,
((INDEX(Base_Dados!N:N,MATCH($B240,Base_Dados!$B:$B,0))-MIN(Base_Dados!N$5:N$98)) /
(IF(MAX(Base_Dados!N$5:N$98)-MIN(Base_Dados!N$5:N$98)=0,1,MAX(Base_Dados!N$5:N$98)-MIN(Base_Dados!N$5:N$98)))) * N$1)))</f>
        <v>0.49553354866952992</v>
      </c>
      <c r="O240" s="106">
        <f>IF(INDEX(Base_Dados!O:O,MATCH($B240,Base_Dados!$B:$B,0))=0,0,
MAX(0, MIN(O$1,
((INDEX(Base_Dados!O:O,MATCH($B240,Base_Dados!$B:$B,0))-MIN(Base_Dados!O$5:O$98)) /
(IF(MAX(Base_Dados!O$5:O$98)-MIN(Base_Dados!O$5:O$98)=0,1,MAX(Base_Dados!O$5:O$98)-MIN(Base_Dados!O$5:O$98)))) * O$1)))</f>
        <v>0.59445899994425555</v>
      </c>
      <c r="P240" s="106">
        <f>IF(INDEX(Base_Dados!P:P,MATCH($B240,Base_Dados!$B:$B,0))=0,0,
MAX(0, MIN(P$1,
((INDEX(Base_Dados!P:P,MATCH($B240,Base_Dados!$B:$B,0))-MIN(Base_Dados!P$5:P$98)) /
(IF(MAX(Base_Dados!P$5:P$98)-MIN(Base_Dados!P$5:P$98)=0,1,MAX(Base_Dados!P$5:P$98)-MIN(Base_Dados!P$5:P$98)))) * P$1)))</f>
        <v>0.11691712177104331</v>
      </c>
      <c r="Q240" s="106">
        <f>IF(INDEX(Base_Dados!Q:Q,MATCH($B240,Base_Dados!$B:$B,0))=0,0,
MAX(0, MIN(Q$1,
((INDEX(Base_Dados!Q:Q,MATCH($B240,Base_Dados!$B:$B,0))-MIN(Base_Dados!Q$5:Q$98)) /
(IF(MAX(Base_Dados!Q$5:Q$98)-MIN(Base_Dados!Q$5:Q$98)=0,1,MAX(Base_Dados!Q$5:Q$98)-MIN(Base_Dados!Q$5:Q$98)))) * Q$1)))</f>
        <v>4.2651782423253126E-2</v>
      </c>
      <c r="R240" s="106">
        <f>IF(INDEX(Base_Dados!R:R,MATCH($B240,Base_Dados!$B:$B,0))=0,0,
MAX(0, MIN(R$1,
((INDEX(Base_Dados!R:R,MATCH($B240,Base_Dados!$B:$B,0))-MIN(Base_Dados!R$5:R$98)) /
(IF(MAX(Base_Dados!R$5:R$98)-MIN(Base_Dados!R$5:R$98)=0,1,MAX(Base_Dados!R$5:R$98)-MIN(Base_Dados!R$5:R$98)))) * R$1)))</f>
        <v>4.3709797061656501E-2</v>
      </c>
      <c r="S240" s="106">
        <f>IF(INDEX(Base_Dados!S:S,MATCH($B240,Base_Dados!$B:$B,0))=0,0,
MAX(0, MIN(S$1,
((INDEX(Base_Dados!S:S,MATCH($B240,Base_Dados!$B:$B,0))-MIN(Base_Dados!S$5:S$98)) /
(IF(MAX(Base_Dados!S$5:S$98)-MIN(Base_Dados!S$5:S$98)=0,1,MAX(Base_Dados!S$5:S$98)-MIN(Base_Dados!S$5:S$98)))) * S$1)))</f>
        <v>6.0765371077660446E-2</v>
      </c>
      <c r="T240" s="106">
        <f>IF(INDEX(Base_Dados!T:T,MATCH($B240,Base_Dados!$B:$B,0))=0,0,
MAX(0, MIN(T$1,
((INDEX(Base_Dados!T:T,MATCH($B240,Base_Dados!$B:$B,0))-MIN(Base_Dados!T$5:T$98)) /
(IF(MAX(Base_Dados!T$5:T$98)-MIN(Base_Dados!T$5:T$98)=0,1,MAX(Base_Dados!T$5:T$98)-MIN(Base_Dados!T$5:T$98)))) * T$1)))</f>
        <v>0.46164822826317231</v>
      </c>
      <c r="U240" s="106">
        <f>IF(INDEX(Base_Dados!U:U,MATCH($B240,Base_Dados!$B:$B,0))=0,0,
MAX(0, MIN(U$1,
((INDEX(Base_Dados!U:U,MATCH($B240,Base_Dados!$B:$B,0))-MIN(Base_Dados!U$5:U$98)) /
(IF(MAX(Base_Dados!U$5:U$98)-MIN(Base_Dados!U$5:U$98)=0,1,MAX(Base_Dados!U$5:U$98)-MIN(Base_Dados!U$5:U$98)))) * U$1)))</f>
        <v>0.83985846400506969</v>
      </c>
      <c r="V240" s="106">
        <f>IF(INDEX(Base_Dados!V:V,MATCH($B240,Base_Dados!$B:$B,0))=0,0,
MAX(0, MIN(V$1,
((INDEX(Base_Dados!V:V,MATCH($B240,Base_Dados!$B:$B,0))-MIN(Base_Dados!V$5:V$98)) /
(IF(MAX(Base_Dados!V$5:V$98)-MIN(Base_Dados!V$5:V$98)=0,1,MAX(Base_Dados!V$5:V$98)-MIN(Base_Dados!V$5:V$98)))) * V$1)))</f>
        <v>0.1089796096923729</v>
      </c>
      <c r="W240" s="106">
        <f>IF(INDEX(Base_Dados!W:W,MATCH($B240,Base_Dados!$B:$B,0))=0,0,
MAX(0, MIN(W$1,
((INDEX(Base_Dados!W:W,MATCH($B240,Base_Dados!$B:$B,0))-MIN(Base_Dados!W$5:W$98)) /
(IF(MAX(Base_Dados!W$5:W$98)-MIN(Base_Dados!W$5:W$98)=0,1,MAX(Base_Dados!W$5:W$98)-MIN(Base_Dados!W$5:W$98)))) * W$1)))</f>
        <v>2.3904285911390066</v>
      </c>
      <c r="X240" s="106">
        <f>IF(INDEX(Base_Dados!X:X,MATCH($B240,Base_Dados!$B:$B,0))=0,0,
MAX(0, MIN(X$1,
((INDEX(Base_Dados!X:X,MATCH($B240,Base_Dados!$B:$B,0))-MIN(Base_Dados!X$5:X$98)) /
(IF(MAX(Base_Dados!X$5:X$98)-MIN(Base_Dados!X$5:X$98)=0,1,MAX(Base_Dados!X$5:X$98)-MIN(Base_Dados!X$5:X$98)))) * X$1)))</f>
        <v>0</v>
      </c>
      <c r="Y240" s="106">
        <f>IF(INDEX(Base_Dados!Y:Y,MATCH($B240,Base_Dados!$B:$B,0))=0,0,
MAX(0, MIN(Y$1,
((INDEX(Base_Dados!Y:Y,MATCH($B240,Base_Dados!$B:$B,0))-MIN(Base_Dados!Y$5:Y$98)) /
(IF(MAX(Base_Dados!Y$5:Y$98)-MIN(Base_Dados!Y$5:Y$98)=0,1,MAX(Base_Dados!Y$5:Y$98)-MIN(Base_Dados!Y$5:Y$98)))) * Y$1)))</f>
        <v>0</v>
      </c>
      <c r="Z240" s="106">
        <f>IF(INDEX(Base_Dados!Z:Z,MATCH($B240,Base_Dados!$B:$B,0))=0,0,
MAX(0, MIN(Z$1,
((INDEX(Base_Dados!Z:Z,MATCH($B240,Base_Dados!$B:$B,0))-MIN(Base_Dados!Z$5:Z$98)) /
(IF(MAX(Base_Dados!Z$5:Z$98)-MIN(Base_Dados!Z$5:Z$98)=0,1,MAX(Base_Dados!Z$5:Z$98)-MIN(Base_Dados!Z$5:Z$98)))) * Z$1)))</f>
        <v>0</v>
      </c>
      <c r="AA240" s="106">
        <f>IF(INDEX(Base_Dados!AA:AA,MATCH($B240,Base_Dados!$B:$B,0))=0,0,
MAX(0, MIN(AA$1,
((INDEX(Base_Dados!AA:AA,MATCH($B240,Base_Dados!$B:$B,0))-MIN(Base_Dados!AA$5:AA$98)) /
(IF(MAX(Base_Dados!AA$5:AA$98)-MIN(Base_Dados!AA$5:AA$98)=0,1,MAX(Base_Dados!AA$5:AA$98)-MIN(Base_Dados!AA$5:AA$98)))) * AA$1)))</f>
        <v>0</v>
      </c>
      <c r="AB240" s="106">
        <f>IF(INDEX(Base_Dados!AB:AB,MATCH($B240,Base_Dados!$B:$B,0))=0,0,
MAX(0, MIN(AB$1,
((INDEX(Base_Dados!AB:AB,MATCH($B240,Base_Dados!$B:$B,0))-MIN(Base_Dados!AB$5:AB$98)) /
(IF(MAX(Base_Dados!AB$5:AB$98)-MIN(Base_Dados!AB$5:AB$98)=0,1,MAX(Base_Dados!AB$5:AB$98)-MIN(Base_Dados!AB$5:AB$98)))) * AB$1)))</f>
        <v>0.10011195315191181</v>
      </c>
      <c r="AC240" s="106">
        <f>IF(INDEX(Base_Dados!AC:AC,MATCH($B240,Base_Dados!$B:$B,0))=0,0,
MAX(0, MIN(AC$1,
((INDEX(Base_Dados!AC:AC,MATCH($B240,Base_Dados!$B:$B,0))-MIN(Base_Dados!AC$5:AC$98)) /
(IF(MAX(Base_Dados!AC$5:AC$98)-MIN(Base_Dados!AC$5:AC$98)=0,1,MAX(Base_Dados!AC$5:AC$98)-MIN(Base_Dados!AC$5:AC$98)))) * AC$1)))</f>
        <v>5.7417132395451917E-2</v>
      </c>
      <c r="AD240" s="106">
        <f>IF(INDEX(Base_Dados!AD:AD,MATCH($B240,Base_Dados!$B:$B,0))=0,0,
MAX(0, MIN(AD$1,
((INDEX(Base_Dados!AD:AD,MATCH($B240,Base_Dados!$B:$B,0))-MIN(Base_Dados!AD$5:AD$98)) /
(IF(MAX(Base_Dados!AD$5:AD$98)-MIN(Base_Dados!AD$5:AD$98)=0,1,MAX(Base_Dados!AD$5:AD$98)-MIN(Base_Dados!AD$5:AD$98)))) * AD$1)))</f>
        <v>5.1027954444608781E-2</v>
      </c>
      <c r="AE240" s="106">
        <f>IF(INDEX(Base_Dados!AE:AE,MATCH($B240,Base_Dados!$B:$B,0))=0,0,
MAX(0, MIN(AE$1,
((INDEX(Base_Dados!AE:AE,MATCH($B240,Base_Dados!$B:$B,0))-MIN(Base_Dados!AE$5:AE$98)) /
(IF(MAX(Base_Dados!AE$5:AE$98)-MIN(Base_Dados!AE$5:AE$98)=0,1,MAX(Base_Dados!AE$5:AE$98)-MIN(Base_Dados!AE$5:AE$98)))) * AE$1)))</f>
        <v>2.2091183661728749E-2</v>
      </c>
      <c r="AF240" s="106">
        <f>IF(INDEX(Base_Dados!AF:AF,MATCH($B240,Base_Dados!$B:$B,0))=0,0,
MAX(0, MIN(AF$1,
((INDEX(Base_Dados!AF:AF,MATCH($B240,Base_Dados!$B:$B,0))-MIN(Base_Dados!AF$5:AF$98)) /
(IF(MAX(Base_Dados!AF$5:AF$98)-MIN(Base_Dados!AF$5:AF$98)=0,1,MAX(Base_Dados!AF$5:AF$98)-MIN(Base_Dados!AF$5:AF$98)))) * AF$1)))</f>
        <v>2.8685698524341469E-2</v>
      </c>
      <c r="AG240" s="106">
        <f>IF(INDEX(Base_Dados!AG:AG,MATCH($B240,Base_Dados!$B:$B,0))=0,0,
MAX(0, MIN(AG$1,
((INDEX(Base_Dados!AG:AG,MATCH($B240,Base_Dados!$B:$B,0))-MIN(Base_Dados!AG$5:AG$98)) /
(IF(MAX(Base_Dados!AG$5:AG$98)-MIN(Base_Dados!AG$5:AG$98)=0,1,MAX(Base_Dados!AG$5:AG$98)-MIN(Base_Dados!AG$5:AG$98)))) * AG$1)))</f>
        <v>4.2651782423253126E-2</v>
      </c>
      <c r="AH240" s="106">
        <f>IF(INDEX(Base_Dados!AH:AH,MATCH($B240,Base_Dados!$B:$B,0))=0,0,
MAX(0, MIN(AH$1,
((INDEX(Base_Dados!AH:AH,MATCH($B240,Base_Dados!$B:$B,0))-MIN(Base_Dados!AH$5:AH$98)) /
(IF(MAX(Base_Dados!AH$5:AH$98)-MIN(Base_Dados!AH$5:AH$98)=0,1,MAX(Base_Dados!AH$5:AH$98)-MIN(Base_Dados!AH$5:AH$98)))) * AH$1)))</f>
        <v>1.2577684611773996</v>
      </c>
      <c r="AI240" s="106">
        <f>IF(INDEX(Base_Dados!AI:AI,MATCH($B240,Base_Dados!$B:$B,0))=0,0,
MAX(0, MIN(AI$1,
((INDEX(Base_Dados!AI:AI,MATCH($B240,Base_Dados!$B:$B,0))-MIN(Base_Dados!AI$5:AI$98)) /
(IF(MAX(Base_Dados!AI$5:AI$98)-MIN(Base_Dados!AI$5:AI$98)=0,1,MAX(Base_Dados!AI$5:AI$98)-MIN(Base_Dados!AI$5:AI$98)))) * AI$1)))</f>
        <v>0.6428571428571429</v>
      </c>
      <c r="AJ240" s="106">
        <f>IF(INDEX(Base_Dados!AJ:AJ,MATCH($B240,Base_Dados!$B:$B,0))=0,0,
MAX(0, MIN(AJ$1,
((INDEX(Base_Dados!AJ:AJ,MATCH($B240,Base_Dados!$B:$B,0))-MIN(Base_Dados!AJ$5:AJ$98)) /
(IF(MAX(Base_Dados!AJ$5:AJ$98)-MIN(Base_Dados!AJ$5:AJ$98)=0,1,MAX(Base_Dados!AJ$5:AJ$98)-MIN(Base_Dados!AJ$5:AJ$98)))) * AJ$1)))</f>
        <v>0.51587301587301582</v>
      </c>
      <c r="AK240" s="106">
        <f>IF(INDEX(Base_Dados!AK:AK,MATCH($B240,Base_Dados!$B:$B,0))=0,0,
MAX(0, MIN(AK$1,
((INDEX(Base_Dados!AK:AK,MATCH($B240,Base_Dados!$B:$B,0))-MIN(Base_Dados!AK$5:AK$98)) /
(IF(MAX(Base_Dados!AK$5:AK$98)-MIN(Base_Dados!AK$5:AK$98)=0,1,MAX(Base_Dados!AK$5:AK$98)-MIN(Base_Dados!AK$5:AK$98)))) * AK$1)))</f>
        <v>3.5057471264367819E-2</v>
      </c>
      <c r="AL240" s="106">
        <f>IF(INDEX(Base_Dados!AL:AL,MATCH($B240,Base_Dados!$B:$B,0))=0,0,
MAX(0, MIN(AL$1,
((INDEX(Base_Dados!AL:AL,MATCH($B240,Base_Dados!$B:$B,0))-MIN(Base_Dados!AL$5:AL$98)) /
(IF(MAX(Base_Dados!AL$5:AL$98)-MIN(Base_Dados!AL$5:AL$98)=0,1,MAX(Base_Dados!AL$5:AL$98)-MIN(Base_Dados!AL$5:AL$98)))) * AL$1)))</f>
        <v>0.1111111111111111</v>
      </c>
      <c r="AM240" s="106">
        <f>IF(INDEX(Base_Dados!AM:AM,MATCH($B240,Base_Dados!$B:$B,0))=0,0,
MAX(0, MIN(AM$1,
((INDEX(Base_Dados!AM:AM,MATCH($B240,Base_Dados!$B:$B,0))-MIN(Base_Dados!AM$5:AM$98)) /
(IF(MAX(Base_Dados!AM$5:AM$98)-MIN(Base_Dados!AM$5:AM$98)=0,1,MAX(Base_Dados!AM$5:AM$98)-MIN(Base_Dados!AM$5:AM$98)))) * AM$1)))</f>
        <v>0.16157431382703263</v>
      </c>
      <c r="AN240" s="106">
        <f>IF(INDEX(Base_Dados!AN:AN,MATCH($B240,Base_Dados!$B:$B,0))=0,0,
MAX(0, MIN(AN$1,
((INDEX(Base_Dados!AN:AN,MATCH($B240,Base_Dados!$B:$B,0))-MIN(Base_Dados!AN$5:AN$98)) /
(IF(MAX(Base_Dados!AN$5:AN$98)-MIN(Base_Dados!AN$5:AN$98)=0,1,MAX(Base_Dados!AN$5:AN$98)-MIN(Base_Dados!AN$5:AN$98)))) * AN$1)))</f>
        <v>0.21164564388383689</v>
      </c>
      <c r="AO240" s="106">
        <f>IF(INDEX(Base_Dados!AO:AO,MATCH($B240,Base_Dados!$B:$B,0))=0,0,
MAX(0, MIN(AO$1,
((INDEX(Base_Dados!AO:AO,MATCH($B240,Base_Dados!$B:$B,0))-MIN(Base_Dados!AO$5:AO$98)) /
(IF(MAX(Base_Dados!AO$5:AO$98)-MIN(Base_Dados!AO$5:AO$98)=0,1,MAX(Base_Dados!AO$5:AO$98)-MIN(Base_Dados!AO$5:AO$98)))) * AO$1)))</f>
        <v>0</v>
      </c>
      <c r="AP240" s="106">
        <f>IF(INDEX(Base_Dados!AP:AP,MATCH($B240,Base_Dados!$B:$B,0))=0,0,
MAX(0, MIN(AP$1,
((INDEX(Base_Dados!AP:AP,MATCH($B240,Base_Dados!$B:$B,0))-MIN(Base_Dados!AP$5:AP$98)) /
(IF(MAX(Base_Dados!AP$5:AP$98)-MIN(Base_Dados!AP$5:AP$98)=0,1,MAX(Base_Dados!AP$5:AP$98)-MIN(Base_Dados!AP$5:AP$98)))) * AP$1)))</f>
        <v>3.8990825688073397E-2</v>
      </c>
      <c r="AQ240" s="106">
        <f>IF(INDEX(Base_Dados!AQ:AQ,MATCH($B240,Base_Dados!$B:$B,0))=0,0,
MAX(0, MIN(AQ$1,
((INDEX(Base_Dados!AQ:AQ,MATCH($B240,Base_Dados!$B:$B,0))-MIN(Base_Dados!AQ$5:AQ$98)) /
(IF(MAX(Base_Dados!AQ$5:AQ$98)-MIN(Base_Dados!AQ$5:AQ$98)=0,1,MAX(Base_Dados!AQ$5:AQ$98)-MIN(Base_Dados!AQ$5:AQ$98)))) * AQ$1)))</f>
        <v>0</v>
      </c>
      <c r="AR240" s="106">
        <f>IF(INDEX(Base_Dados!AR:AR,MATCH($B240,Base_Dados!$B:$B,0))=0,0,
MAX(0, MIN(AR$1,
((INDEX(Base_Dados!AR:AR,MATCH($B240,Base_Dados!$B:$B,0))-MIN(Base_Dados!AR$5:AR$98)) /
(IF(MAX(Base_Dados!AR$5:AR$98)-MIN(Base_Dados!AR$5:AR$98)=0,1,MAX(Base_Dados!AR$5:AR$98)-MIN(Base_Dados!AR$5:AR$98)))) * AR$1)))</f>
        <v>0</v>
      </c>
      <c r="AS240" s="106">
        <f>IF(INDEX(Base_Dados!AS:AS,MATCH($B240,Base_Dados!$B:$B,0))=0,0,
MAX(0, MIN(AS$1,
((INDEX(Base_Dados!AS:AS,MATCH($B240,Base_Dados!$B:$B,0))-MIN(Base_Dados!AS$5:AS$98)) /
(IF(MAX(Base_Dados!AS$5:AS$98)-MIN(Base_Dados!AS$5:AS$98)=0,1,MAX(Base_Dados!AS$5:AS$98)-MIN(Base_Dados!AS$5:AS$98)))) * AS$1)))</f>
        <v>3.6585365853658534E-2</v>
      </c>
      <c r="AT240" s="106">
        <f>IF(INDEX(Base_Dados!AT:AT,MATCH($B240,Base_Dados!$B:$B,0))=0,0,
MAX(0, MIN(AT$1,
((INDEX(Base_Dados!AT:AT,MATCH($B240,Base_Dados!$B:$B,0))-MIN(Base_Dados!AT$5:AT$98)) /
(IF(MAX(Base_Dados!AT$5:AT$98)-MIN(Base_Dados!AT$5:AT$98)=0,1,MAX(Base_Dados!AT$5:AT$98)-MIN(Base_Dados!AT$5:AT$98)))) * AT$1)))</f>
        <v>7.1428571428571426E-3</v>
      </c>
      <c r="AU240" s="106">
        <f>IF(INDEX(Base_Dados!AU:AU,MATCH($B240,Base_Dados!$B:$B,0))=0,0,
MAX(0, MIN(AU$1,
((INDEX(Base_Dados!AU:AU,MATCH($B240,Base_Dados!$B:$B,0))-MIN(Base_Dados!AU$5:AU$98)) /
(IF(MAX(Base_Dados!AU$5:AU$98)-MIN(Base_Dados!AU$5:AU$98)=0,1,MAX(Base_Dados!AU$5:AU$98)-MIN(Base_Dados!AU$5:AU$98)))) * AU$1)))</f>
        <v>1.9662921348314606E-2</v>
      </c>
      <c r="AV240" s="106">
        <f>IF(INDEX(Base_Dados!AV:AV,MATCH($B240,Base_Dados!$B:$B,0))=0,0,
MAX(0, MIN(AV$1,
((INDEX(Base_Dados!AV:AV,MATCH($B240,Base_Dados!$B:$B,0))-MIN(Base_Dados!AV$5:AV$98)) /
(IF(MAX(Base_Dados!AV$5:AV$98)-MIN(Base_Dados!AV$5:AV$98)=0,1,MAX(Base_Dados!AV$5:AV$98)-MIN(Base_Dados!AV$5:AV$98)))) * AV$1)))</f>
        <v>0</v>
      </c>
      <c r="AW240" s="106">
        <f>IF(INDEX(Base_Dados!AW:AW,MATCH($B240,Base_Dados!$B:$B,0))=0,0,
MAX(0, MIN(AW$1,
((INDEX(Base_Dados!AW:AW,MATCH($B240,Base_Dados!$B:$B,0))-MIN(Base_Dados!AW$5:AW$98)) /
(IF(MAX(Base_Dados!AW$5:AW$98)-MIN(Base_Dados!AW$5:AW$98)=0,1,MAX(Base_Dados!AW$5:AW$98)-MIN(Base_Dados!AW$5:AW$98)))) * AW$1)))</f>
        <v>0</v>
      </c>
      <c r="AX240" s="106">
        <f>IF(INDEX(Base_Dados!AX:AX,MATCH($B240,Base_Dados!$B:$B,0))=0,0,
MAX(0, MIN(AX$1,
((INDEX(Base_Dados!AX:AX,MATCH($B240,Base_Dados!$B:$B,0))-MIN(Base_Dados!AX$5:AX$98)) /
(IF(MAX(Base_Dados!AX$5:AX$98)-MIN(Base_Dados!AX$5:AX$98)=0,1,MAX(Base_Dados!AX$5:AX$98)-MIN(Base_Dados!AX$5:AX$98)))) * AX$1)))</f>
        <v>7.1513016623639833E-2</v>
      </c>
      <c r="AY240" s="106">
        <f>IF(INDEX(Base_Dados!AY:AY,MATCH($B240,Base_Dados!$B:$B,0))=0,0,
MAX(0, MIN(AY$1,
((INDEX(Base_Dados!AY:AY,MATCH($B240,Base_Dados!$B:$B,0))-MIN(Base_Dados!AY$5:AY$98)) /
(IF(MAX(Base_Dados!AY$5:AY$98)-MIN(Base_Dados!AY$5:AY$98)=0,1,MAX(Base_Dados!AY$5:AY$98)-MIN(Base_Dados!AY$5:AY$98)))) * AY$1)))</f>
        <v>6.5941312232113422E-3</v>
      </c>
      <c r="AZ240" s="106">
        <f>IF(INDEX(Base_Dados!AZ:AZ,MATCH($B240,Base_Dados!$B:$B,0))=0,0,
MAX(0, MIN(AZ$1,
((INDEX(Base_Dados!AZ:AZ,MATCH($B240,Base_Dados!$B:$B,0))-MIN(Base_Dados!AZ$5:AZ$98)) /
(IF(MAX(Base_Dados!AZ$5:AZ$98)-MIN(Base_Dados!AZ$5:AZ$98)=0,1,MAX(Base_Dados!AZ$5:AZ$98)-MIN(Base_Dados!AZ$5:AZ$98)))) * AZ$1)))</f>
        <v>0.5</v>
      </c>
      <c r="BA240" s="106">
        <f>IF(INDEX(Base_Dados!BA:BA,MATCH($B240,Base_Dados!$B:$B,0))=0,0,
MAX(0, MIN(BA$1,
((INDEX(Base_Dados!BA:BA,MATCH($B240,Base_Dados!$B:$B,0))-MIN(Base_Dados!BA$5:BA$98)) /
(IF(MAX(Base_Dados!BA$5:BA$98)-MIN(Base_Dados!BA$5:BA$98)=0,1,MAX(Base_Dados!BA$5:BA$98)-MIN(Base_Dados!BA$5:BA$98)))) * BA$1)))</f>
        <v>7.2159683829569929E-2</v>
      </c>
      <c r="BB240" s="106">
        <f>IF(INDEX(Base_Dados!BB:BB,MATCH($B240,Base_Dados!$B:$B,0))=0,0,
MAX(0, MIN(BB$1,
((INDEX(Base_Dados!BB:BB,MATCH($B240,Base_Dados!$B:$B,0))-MIN(Base_Dados!BB$5:BB$98)) /
(IF(MAX(Base_Dados!BB$5:BB$98)-MIN(Base_Dados!BB$5:BB$98)=0,1,MAX(Base_Dados!BB$5:BB$98)-MIN(Base_Dados!BB$5:BB$98)))) * BB$1)))</f>
        <v>0.46995919055341551</v>
      </c>
      <c r="BC240" s="106">
        <f>IF(INDEX(Base_Dados!BC:BC,MATCH($B240,Base_Dados!$B:$B,0))=0,0,
MAX(0, MIN(BC$1,
((INDEX(Base_Dados!BC:BC,MATCH($B240,Base_Dados!$B:$B,0))-MIN(Base_Dados!BC$5:BC$98)) /
(IF(MAX(Base_Dados!BC$5:BC$98)-MIN(Base_Dados!BC$5:BC$98)=0,1,MAX(Base_Dados!BC$5:BC$98)-MIN(Base_Dados!BC$5:BC$98)))) * BC$1)))</f>
        <v>5.1440883382709399E-2</v>
      </c>
      <c r="BD240" s="106">
        <f>IF(INDEX(Base_Dados!BD:BD,MATCH($B240,Base_Dados!$B:$B,0))=0,0,
MAX(0, MIN(BD$1,
((INDEX(Base_Dados!BD:BD,MATCH($B240,Base_Dados!$B:$B,0))-MIN(Base_Dados!BD$5:BD$98)) /
(IF(MAX(Base_Dados!BD$5:BD$98)-MIN(Base_Dados!BD$5:BD$98)=0,1,MAX(Base_Dados!BD$5:BD$98)-MIN(Base_Dados!BD$5:BD$98)))) * BD$1)))</f>
        <v>3.7462779585901253E-2</v>
      </c>
      <c r="BE240" s="106">
        <f>IF(INDEX(Base_Dados!BE:BE,MATCH($B240,Base_Dados!$B:$B,0))=0,0,
MAX(0, MIN(BE$1,
((INDEX(Base_Dados!BE:BE,MATCH($B240,Base_Dados!$B:$B,0))-MIN(Base_Dados!BE$5:BE$98)) /
(IF(MAX(Base_Dados!BE$5:BE$98)-MIN(Base_Dados!BE$5:BE$98)=0,1,MAX(Base_Dados!BE$5:BE$98)-MIN(Base_Dados!BE$5:BE$98)))) * BE$1)))</f>
        <v>8.5800301053687911E-2</v>
      </c>
      <c r="BF240" s="106">
        <f>IF(INDEX(Base_Dados!BF:BF,MATCH($B240,Base_Dados!$B:$B,0))=0,0,
MAX(0, MIN(BF$1,
((INDEX(Base_Dados!BF:BF,MATCH($B240,Base_Dados!$B:$B,0))-MIN(Base_Dados!BF$5:BF$98)) /
(IF(MAX(Base_Dados!BF$5:BF$98)-MIN(Base_Dados!BF$5:BF$98)=0,1,MAX(Base_Dados!BF$5:BF$98)-MIN(Base_Dados!BF$5:BF$98)))) * BF$1)))</f>
        <v>0</v>
      </c>
      <c r="BG240" s="106">
        <f>IF(INDEX(Base_Dados!BG:BG,MATCH($B240,Base_Dados!$B:$B,0))=0,0,
MAX(0, MIN(BG$1,
((INDEX(Base_Dados!BG:BG,MATCH($B240,Base_Dados!$B:$B,0))-MIN(Base_Dados!BG$5:BG$98)) /
(IF(MAX(Base_Dados!BG$5:BG$98)-MIN(Base_Dados!BG$5:BG$98)=0,1,MAX(Base_Dados!BG$5:BG$98)-MIN(Base_Dados!BG$5:BG$98)))) * BG$1)))</f>
        <v>3.2608695652173912E-2</v>
      </c>
      <c r="BH240" s="106">
        <f>IF(INDEX(Base_Dados!BH:BH,MATCH($B240,Base_Dados!$B:$B,0))=0,0,
MAX(0, MIN(BH$1,
((INDEX(Base_Dados!BH:BH,MATCH($B240,Base_Dados!$B:$B,0))-MIN(Base_Dados!BH$5:BH$98)) /
(IF(MAX(Base_Dados!BH$5:BH$98)-MIN(Base_Dados!BH$5:BH$98)=0,1,MAX(Base_Dados!BH$5:BH$98)-MIN(Base_Dados!BH$5:BH$98)))) * BH$1)))</f>
        <v>0.15384615384615385</v>
      </c>
      <c r="BI240" s="106">
        <f>IF(INDEX(Base_Dados!BI:BI,MATCH($B240,Base_Dados!$B:$B,0))=0,0,
MAX(0, MIN(BI$1,
((INDEX(Base_Dados!BI:BI,MATCH($B240,Base_Dados!$B:$B,0))-MIN(Base_Dados!BI$5:BI$98)) /
(IF(MAX(Base_Dados!BI$5:BI$98)-MIN(Base_Dados!BI$5:BI$98)=0,1,MAX(Base_Dados!BI$5:BI$98)-MIN(Base_Dados!BI$5:BI$98)))) * BI$1)))</f>
        <v>0.26989079563182528</v>
      </c>
      <c r="BJ240" s="106">
        <f>IF(INDEX(Base_Dados!BJ:BJ,MATCH($B240,Base_Dados!$B:$B,0))=0,0,
MAX(0, MIN(BJ$1,
((INDEX(Base_Dados!BJ:BJ,MATCH($B240,Base_Dados!$B:$B,0))-MIN(Base_Dados!BJ$5:BJ$98)) /
(IF(MAX(Base_Dados!BJ$5:BJ$98)-MIN(Base_Dados!BJ$5:BJ$98)=0,1,MAX(Base_Dados!BJ$5:BJ$98)-MIN(Base_Dados!BJ$5:BJ$98)))) * BJ$1)))</f>
        <v>4.2105263157894736E-2</v>
      </c>
      <c r="BK240" s="106">
        <f>IF(INDEX(Base_Dados!BK:BK,MATCH($B240,Base_Dados!$B:$B,0))=0,0,
MAX(0, MIN(BK$1,
((INDEX(Base_Dados!BK:BK,MATCH($B240,Base_Dados!$B:$B,0))-MIN(Base_Dados!BK$5:BK$98)) /
(IF(MAX(Base_Dados!BK$5:BK$98)-MIN(Base_Dados!BK$5:BK$98)=0,1,MAX(Base_Dados!BK$5:BK$98)-MIN(Base_Dados!BK$5:BK$98)))) * BK$1)))</f>
        <v>5.3571428571428568E-2</v>
      </c>
      <c r="BL240" s="106">
        <f>IF(INDEX(Base_Dados!BL:BL,MATCH($B240,Base_Dados!$B:$B,0))=0,0,
MAX(0, MIN(BL$1,
((INDEX(Base_Dados!BL:BL,MATCH($B240,Base_Dados!$B:$B,0))-MIN(Base_Dados!BL$5:BL$98)) /
(IF(MAX(Base_Dados!BL$5:BL$98)-MIN(Base_Dados!BL$5:BL$98)=0,1,MAX(Base_Dados!BL$5:BL$98)-MIN(Base_Dados!BL$5:BL$98)))) * BL$1)))</f>
        <v>0.19381107491856678</v>
      </c>
      <c r="BM240" s="106">
        <f>IF(INDEX(Base_Dados!BM:BM,MATCH($B240,Base_Dados!$B:$B,0))=0,0,
MAX(0, MIN(BM$1,
((INDEX(Base_Dados!BM:BM,MATCH($B240,Base_Dados!$B:$B,0))-MIN(Base_Dados!BM$5:BM$98)) /
(IF(MAX(Base_Dados!BM$5:BM$98)-MIN(Base_Dados!BM$5:BM$98)=0,1,MAX(Base_Dados!BM$5:BM$98)-MIN(Base_Dados!BM$5:BM$98)))) * BM$1)))</f>
        <v>0.60101099855853779</v>
      </c>
      <c r="BN240" s="106">
        <f>IF(INDEX(Base_Dados!BN:BN,MATCH($B240,Base_Dados!$B:$B,0))=0,0,
MAX(0, MIN(BN$1,
((INDEX(Base_Dados!BN:BN,MATCH($B240,Base_Dados!$B:$B,0))-MIN(Base_Dados!BN$5:BN$98)) /
(IF(MAX(Base_Dados!BN$5:BN$98)-MIN(Base_Dados!BN$5:BN$98)=0,1,MAX(Base_Dados!BN$5:BN$98)-MIN(Base_Dados!BN$5:BN$98)))) * BN$1)))</f>
        <v>0.73617412488216305</v>
      </c>
      <c r="BO240" s="106">
        <f>IF(INDEX(Base_Dados!BO:BO,MATCH($B240,Base_Dados!$B:$B,0))=0,0,
MAX(0, MIN(BO$1,
((INDEX(Base_Dados!BO:BO,MATCH($B240,Base_Dados!$B:$B,0))-MIN(Base_Dados!BO$5:BO$98)) /
(IF(MAX(Base_Dados!BO$5:BO$98)-MIN(Base_Dados!BO$5:BO$98)=0,1,MAX(Base_Dados!BO$5:BO$98)-MIN(Base_Dados!BO$5:BO$98)))) * BO$1)))</f>
        <v>1.7241379310344827E-2</v>
      </c>
      <c r="BP240" s="106">
        <f t="shared" si="16"/>
        <v>15.578711075763545</v>
      </c>
      <c r="BQ240" s="111">
        <f t="shared" si="17"/>
        <v>0.37970461493550151</v>
      </c>
      <c r="BR240" s="112">
        <f t="shared" si="18"/>
        <v>6.5196301457478234E-2</v>
      </c>
      <c r="BS240" s="113">
        <f t="shared" si="19"/>
        <v>15.513514774306067</v>
      </c>
    </row>
    <row r="241" spans="1:71">
      <c r="A241" s="21">
        <v>29017</v>
      </c>
      <c r="B241" s="21" t="s">
        <v>165</v>
      </c>
      <c r="C241" s="21" t="s">
        <v>164</v>
      </c>
      <c r="D241" s="105">
        <f>IF(INDEX(Base_Dados!D:D,MATCH($B241,Base_Dados!$B:$B,0))=0,0,
MAX(0, MIN(D$1,
((INDEX(Base_Dados!D:D,MATCH($B241,Base_Dados!$B:$B,0))-MIN(Base_Dados!D$5:D$98)) /
(IF(MAX(Base_Dados!D$5:D$98)-MIN(Base_Dados!D$5:D$98)=0,1,MAX(Base_Dados!D$5:D$98)-MIN(Base_Dados!D$5:D$98)))) * D$1)))</f>
        <v>0.67435503464606628</v>
      </c>
      <c r="E241" s="106">
        <f>IF(INDEX(Base_Dados!E:E,MATCH($B241,Base_Dados!$B:$B,0))=0,0,
MAX(0, MIN(E$1,
((INDEX(Base_Dados!E:E,MATCH($B241,Base_Dados!$B:$B,0))-MIN(Base_Dados!E$5:E$98)) /
(IF(MAX(Base_Dados!E$5:E$98)-MIN(Base_Dados!E$5:E$98)=0,1,MAX(Base_Dados!E$5:E$98)-MIN(Base_Dados!E$5:E$98)))) * E$1)))</f>
        <v>0.20330739781388829</v>
      </c>
      <c r="F241" s="106">
        <f>IF(INDEX(Base_Dados!F:F,MATCH($B241,Base_Dados!$B:$B,0))=0,0,
MAX(0, MIN(F$1,
((INDEX(Base_Dados!F:F,MATCH($B241,Base_Dados!$B:$B,0))-MIN(Base_Dados!F$5:F$98)) /
(IF(MAX(Base_Dados!F$5:F$98)-MIN(Base_Dados!F$5:F$98)=0,1,MAX(Base_Dados!F$5:F$98)-MIN(Base_Dados!F$5:F$98)))) * F$1)))</f>
        <v>0.19347099163092968</v>
      </c>
      <c r="G241" s="106">
        <f>IF(INDEX(Base_Dados!G:G,MATCH($B241,Base_Dados!$B:$B,0))=0,0,
MAX(0, MIN(G$1,
((INDEX(Base_Dados!G:G,MATCH($B241,Base_Dados!$B:$B,0))-MIN(Base_Dados!G$5:G$98)) /
(IF(MAX(Base_Dados!G$5:G$98)-MIN(Base_Dados!G$5:G$98)=0,1,MAX(Base_Dados!G$5:G$98)-MIN(Base_Dados!G$5:G$98)))) * G$1)))</f>
        <v>0.19542034320359444</v>
      </c>
      <c r="H241" s="106">
        <f>IF(INDEX(Base_Dados!H:H,MATCH($B241,Base_Dados!$B:$B,0))=0,0,
MAX(0, MIN(H$1,
((INDEX(Base_Dados!H:H,MATCH($B241,Base_Dados!$B:$B,0))-MIN(Base_Dados!H$5:H$98)) /
(IF(MAX(Base_Dados!H$5:H$98)-MIN(Base_Dados!H$5:H$98)=0,1,MAX(Base_Dados!H$5:H$98)-MIN(Base_Dados!H$5:H$98)))) * H$1)))</f>
        <v>0.21209776605022473</v>
      </c>
      <c r="I241" s="106">
        <f>IF(INDEX(Base_Dados!I:I,MATCH($B241,Base_Dados!$B:$B,0))=0,0,
MAX(0, MIN(I$1,
((INDEX(Base_Dados!I:I,MATCH($B241,Base_Dados!$B:$B,0))-MIN(Base_Dados!I$5:I$98)) /
(IF(MAX(Base_Dados!I$5:I$98)-MIN(Base_Dados!I$5:I$98)=0,1,MAX(Base_Dados!I$5:I$98)-MIN(Base_Dados!I$5:I$98)))) * I$1)))</f>
        <v>0.22249256965475142</v>
      </c>
      <c r="J241" s="106">
        <f>IF(INDEX(Base_Dados!J:J,MATCH($B241,Base_Dados!$B:$B,0))=0,0,
MAX(0, MIN(J$1,
((INDEX(Base_Dados!J:J,MATCH($B241,Base_Dados!$B:$B,0))-MIN(Base_Dados!J$5:J$98)) /
(IF(MAX(Base_Dados!J$5:J$98)-MIN(Base_Dados!J$5:J$98)=0,1,MAX(Base_Dados!J$5:J$98)-MIN(Base_Dados!J$5:J$98)))) * J$1)))</f>
        <v>0.23970348916402009</v>
      </c>
      <c r="K241" s="106">
        <f>IF(INDEX(Base_Dados!K:K,MATCH($B241,Base_Dados!$B:$B,0))=0,0,
MAX(0, MIN(K$1,
((INDEX(Base_Dados!K:K,MATCH($B241,Base_Dados!$B:$B,0))-MIN(Base_Dados!K$5:K$98)) /
(IF(MAX(Base_Dados!K$5:K$98)-MIN(Base_Dados!K$5:K$98)=0,1,MAX(Base_Dados!K$5:K$98)-MIN(Base_Dados!K$5:K$98)))) * K$1)))</f>
        <v>0.25623322898032203</v>
      </c>
      <c r="L241" s="106">
        <f>IF(INDEX(Base_Dados!L:L,MATCH($B241,Base_Dados!$B:$B,0))=0,0,
MAX(0, MIN(L$1,
((INDEX(Base_Dados!L:L,MATCH($B241,Base_Dados!$B:$B,0))-MIN(Base_Dados!L$5:L$98)) /
(IF(MAX(Base_Dados!L$5:L$98)-MIN(Base_Dados!L$5:L$98)=0,1,MAX(Base_Dados!L$5:L$98)-MIN(Base_Dados!L$5:L$98)))) * L$1)))</f>
        <v>0.26267065141399631</v>
      </c>
      <c r="M241" s="106">
        <f>IF(INDEX(Base_Dados!M:M,MATCH($B241,Base_Dados!$B:$B,0))=0,0,
MAX(0, MIN(M$1,
((INDEX(Base_Dados!M:M,MATCH($B241,Base_Dados!$B:$B,0))-MIN(Base_Dados!M$5:M$98)) /
(IF(MAX(Base_Dados!M$5:M$98)-MIN(Base_Dados!M$5:M$98)=0,1,MAX(Base_Dados!M$5:M$98)-MIN(Base_Dados!M$5:M$98)))) * M$1)))</f>
        <v>0.25821574344023324</v>
      </c>
      <c r="N241" s="106">
        <f>IF(INDEX(Base_Dados!N:N,MATCH($B241,Base_Dados!$B:$B,0))=0,0,
MAX(0, MIN(N$1,
((INDEX(Base_Dados!N:N,MATCH($B241,Base_Dados!$B:$B,0))-MIN(Base_Dados!N$5:N$98)) /
(IF(MAX(Base_Dados!N$5:N$98)-MIN(Base_Dados!N$5:N$98)=0,1,MAX(Base_Dados!N$5:N$98)-MIN(Base_Dados!N$5:N$98)))) * N$1)))</f>
        <v>0.31133827896685951</v>
      </c>
      <c r="O241" s="106">
        <f>IF(INDEX(Base_Dados!O:O,MATCH($B241,Base_Dados!$B:$B,0))=0,0,
MAX(0, MIN(O$1,
((INDEX(Base_Dados!O:O,MATCH($B241,Base_Dados!$B:$B,0))-MIN(Base_Dados!O$5:O$98)) /
(IF(MAX(Base_Dados!O$5:O$98)-MIN(Base_Dados!O$5:O$98)=0,1,MAX(Base_Dados!O$5:O$98)-MIN(Base_Dados!O$5:O$98)))) * O$1)))</f>
        <v>0.39076871620491666</v>
      </c>
      <c r="P241" s="106">
        <f>IF(INDEX(Base_Dados!P:P,MATCH($B241,Base_Dados!$B:$B,0))=0,0,
MAX(0, MIN(P$1,
((INDEX(Base_Dados!P:P,MATCH($B241,Base_Dados!$B:$B,0))-MIN(Base_Dados!P$5:P$98)) /
(IF(MAX(Base_Dados!P$5:P$98)-MIN(Base_Dados!P$5:P$98)=0,1,MAX(Base_Dados!P$5:P$98)-MIN(Base_Dados!P$5:P$98)))) * P$1)))</f>
        <v>0.15219194494792787</v>
      </c>
      <c r="Q241" s="106">
        <f>IF(INDEX(Base_Dados!Q:Q,MATCH($B241,Base_Dados!$B:$B,0))=0,0,
MAX(0, MIN(Q$1,
((INDEX(Base_Dados!Q:Q,MATCH($B241,Base_Dados!$B:$B,0))-MIN(Base_Dados!Q$5:Q$98)) /
(IF(MAX(Base_Dados!Q$5:Q$98)-MIN(Base_Dados!Q$5:Q$98)=0,1,MAX(Base_Dados!Q$5:Q$98)-MIN(Base_Dados!Q$5:Q$98)))) * Q$1)))</f>
        <v>5.7395608446106049E-2</v>
      </c>
      <c r="R241" s="106">
        <f>IF(INDEX(Base_Dados!R:R,MATCH($B241,Base_Dados!$B:$B,0))=0,0,
MAX(0, MIN(R$1,
((INDEX(Base_Dados!R:R,MATCH($B241,Base_Dados!$B:$B,0))-MIN(Base_Dados!R$5:R$98)) /
(IF(MAX(Base_Dados!R$5:R$98)-MIN(Base_Dados!R$5:R$98)=0,1,MAX(Base_Dados!R$5:R$98)-MIN(Base_Dados!R$5:R$98)))) * R$1)))</f>
        <v>5.9586151921437507E-2</v>
      </c>
      <c r="S241" s="106">
        <f>IF(INDEX(Base_Dados!S:S,MATCH($B241,Base_Dados!$B:$B,0))=0,0,
MAX(0, MIN(S$1,
((INDEX(Base_Dados!S:S,MATCH($B241,Base_Dados!$B:$B,0))-MIN(Base_Dados!S$5:S$98)) /
(IF(MAX(Base_Dados!S$5:S$98)-MIN(Base_Dados!S$5:S$98)=0,1,MAX(Base_Dados!S$5:S$98)-MIN(Base_Dados!S$5:S$98)))) * S$1)))</f>
        <v>8.1464839361941141E-2</v>
      </c>
      <c r="T241" s="106">
        <f>IF(INDEX(Base_Dados!T:T,MATCH($B241,Base_Dados!$B:$B,0))=0,0,
MAX(0, MIN(T$1,
((INDEX(Base_Dados!T:T,MATCH($B241,Base_Dados!$B:$B,0))-MIN(Base_Dados!T$5:T$98)) /
(IF(MAX(Base_Dados!T$5:T$98)-MIN(Base_Dados!T$5:T$98)=0,1,MAX(Base_Dados!T$5:T$98)-MIN(Base_Dados!T$5:T$98)))) * T$1)))</f>
        <v>0.70716380291583802</v>
      </c>
      <c r="U241" s="106">
        <f>IF(INDEX(Base_Dados!U:U,MATCH($B241,Base_Dados!$B:$B,0))=0,0,
MAX(0, MIN(U$1,
((INDEX(Base_Dados!U:U,MATCH($B241,Base_Dados!$B:$B,0))-MIN(Base_Dados!U$5:U$98)) /
(IF(MAX(Base_Dados!U$5:U$98)-MIN(Base_Dados!U$5:U$98)=0,1,MAX(Base_Dados!U$5:U$98)-MIN(Base_Dados!U$5:U$98)))) * U$1)))</f>
        <v>0.81282515097740704</v>
      </c>
      <c r="V241" s="106">
        <f>IF(INDEX(Base_Dados!V:V,MATCH($B241,Base_Dados!$B:$B,0))=0,0,
MAX(0, MIN(V$1,
((INDEX(Base_Dados!V:V,MATCH($B241,Base_Dados!$B:$B,0))-MIN(Base_Dados!V$5:V$98)) /
(IF(MAX(Base_Dados!V$5:V$98)-MIN(Base_Dados!V$5:V$98)=0,1,MAX(Base_Dados!V$5:V$98)-MIN(Base_Dados!V$5:V$98)))) * V$1)))</f>
        <v>0.20390609325808967</v>
      </c>
      <c r="W241" s="106">
        <f>IF(INDEX(Base_Dados!W:W,MATCH($B241,Base_Dados!$B:$B,0))=0,0,
MAX(0, MIN(W$1,
((INDEX(Base_Dados!W:W,MATCH($B241,Base_Dados!$B:$B,0))-MIN(Base_Dados!W$5:W$98)) /
(IF(MAX(Base_Dados!W$5:W$98)-MIN(Base_Dados!W$5:W$98)=0,1,MAX(Base_Dados!W$5:W$98)-MIN(Base_Dados!W$5:W$98)))) * W$1)))</f>
        <v>2.8266350224000174</v>
      </c>
      <c r="X241" s="106">
        <f>IF(INDEX(Base_Dados!X:X,MATCH($B241,Base_Dados!$B:$B,0))=0,0,
MAX(0, MIN(X$1,
((INDEX(Base_Dados!X:X,MATCH($B241,Base_Dados!$B:$B,0))-MIN(Base_Dados!X$5:X$98)) /
(IF(MAX(Base_Dados!X$5:X$98)-MIN(Base_Dados!X$5:X$98)=0,1,MAX(Base_Dados!X$5:X$98)-MIN(Base_Dados!X$5:X$98)))) * X$1)))</f>
        <v>6.3559322033898302E-2</v>
      </c>
      <c r="Y241" s="106">
        <f>IF(INDEX(Base_Dados!Y:Y,MATCH($B241,Base_Dados!$B:$B,0))=0,0,
MAX(0, MIN(Y$1,
((INDEX(Base_Dados!Y:Y,MATCH($B241,Base_Dados!$B:$B,0))-MIN(Base_Dados!Y$5:Y$98)) /
(IF(MAX(Base_Dados!Y$5:Y$98)-MIN(Base_Dados!Y$5:Y$98)=0,1,MAX(Base_Dados!Y$5:Y$98)-MIN(Base_Dados!Y$5:Y$98)))) * Y$1)))</f>
        <v>1.1029411764705881E-2</v>
      </c>
      <c r="Z241" s="106">
        <f>IF(INDEX(Base_Dados!Z:Z,MATCH($B241,Base_Dados!$B:$B,0))=0,0,
MAX(0, MIN(Z$1,
((INDEX(Base_Dados!Z:Z,MATCH($B241,Base_Dados!$B:$B,0))-MIN(Base_Dados!Z$5:Z$98)) /
(IF(MAX(Base_Dados!Z$5:Z$98)-MIN(Base_Dados!Z$5:Z$98)=0,1,MAX(Base_Dados!Z$5:Z$98)-MIN(Base_Dados!Z$5:Z$98)))) * Z$1)))</f>
        <v>0</v>
      </c>
      <c r="AA241" s="106">
        <f>IF(INDEX(Base_Dados!AA:AA,MATCH($B241,Base_Dados!$B:$B,0))=0,0,
MAX(0, MIN(AA$1,
((INDEX(Base_Dados!AA:AA,MATCH($B241,Base_Dados!$B:$B,0))-MIN(Base_Dados!AA$5:AA$98)) /
(IF(MAX(Base_Dados!AA$5:AA$98)-MIN(Base_Dados!AA$5:AA$98)=0,1,MAX(Base_Dados!AA$5:AA$98)-MIN(Base_Dados!AA$5:AA$98)))) * AA$1)))</f>
        <v>6.2937062937062943E-2</v>
      </c>
      <c r="AB241" s="106">
        <f>IF(INDEX(Base_Dados!AB:AB,MATCH($B241,Base_Dados!$B:$B,0))=0,0,
MAX(0, MIN(AB$1,
((INDEX(Base_Dados!AB:AB,MATCH($B241,Base_Dados!$B:$B,0))-MIN(Base_Dados!AB$5:AB$98)) /
(IF(MAX(Base_Dados!AB$5:AB$98)-MIN(Base_Dados!AB$5:AB$98)=0,1,MAX(Base_Dados!AB$5:AB$98)-MIN(Base_Dados!AB$5:AB$98)))) * AB$1)))</f>
        <v>0.38887357905614878</v>
      </c>
      <c r="AC241" s="106">
        <f>IF(INDEX(Base_Dados!AC:AC,MATCH($B241,Base_Dados!$B:$B,0))=0,0,
MAX(0, MIN(AC$1,
((INDEX(Base_Dados!AC:AC,MATCH($B241,Base_Dados!$B:$B,0))-MIN(Base_Dados!AC$5:AC$98)) /
(IF(MAX(Base_Dados!AC$5:AC$98)-MIN(Base_Dados!AC$5:AC$98)=0,1,MAX(Base_Dados!AC$5:AC$98)-MIN(Base_Dados!AC$5:AC$98)))) * AC$1)))</f>
        <v>8.5366881865484676E-2</v>
      </c>
      <c r="AD241" s="106">
        <f>IF(INDEX(Base_Dados!AD:AD,MATCH($B241,Base_Dados!$B:$B,0))=0,0,
MAX(0, MIN(AD$1,
((INDEX(Base_Dados!AD:AD,MATCH($B241,Base_Dados!$B:$B,0))-MIN(Base_Dados!AD$5:AD$98)) /
(IF(MAX(Base_Dados!AD$5:AD$98)-MIN(Base_Dados!AD$5:AD$98)=0,1,MAX(Base_Dados!AD$5:AD$98)-MIN(Base_Dados!AD$5:AD$98)))) * AD$1)))</f>
        <v>6.2387220825321693E-2</v>
      </c>
      <c r="AE241" s="106">
        <f>IF(INDEX(Base_Dados!AE:AE,MATCH($B241,Base_Dados!$B:$B,0))=0,0,
MAX(0, MIN(AE$1,
((INDEX(Base_Dados!AE:AE,MATCH($B241,Base_Dados!$B:$B,0))-MIN(Base_Dados!AE$5:AE$98)) /
(IF(MAX(Base_Dados!AE$5:AE$98)-MIN(Base_Dados!AE$5:AE$98)=0,1,MAX(Base_Dados!AE$5:AE$98)-MIN(Base_Dados!AE$5:AE$98)))) * AE$1)))</f>
        <v>3.5639292391773339E-2</v>
      </c>
      <c r="AF241" s="106">
        <f>IF(INDEX(Base_Dados!AF:AF,MATCH($B241,Base_Dados!$B:$B,0))=0,0,
MAX(0, MIN(AF$1,
((INDEX(Base_Dados!AF:AF,MATCH($B241,Base_Dados!$B:$B,0))-MIN(Base_Dados!AF$5:AF$98)) /
(IF(MAX(Base_Dados!AF$5:AF$98)-MIN(Base_Dados!AF$5:AF$98)=0,1,MAX(Base_Dados!AF$5:AF$98)-MIN(Base_Dados!AF$5:AF$98)))) * AF$1)))</f>
        <v>4.2201075713694663E-2</v>
      </c>
      <c r="AG241" s="106">
        <f>IF(INDEX(Base_Dados!AG:AG,MATCH($B241,Base_Dados!$B:$B,0))=0,0,
MAX(0, MIN(AG$1,
((INDEX(Base_Dados!AG:AG,MATCH($B241,Base_Dados!$B:$B,0))-MIN(Base_Dados!AG$5:AG$98)) /
(IF(MAX(Base_Dados!AG$5:AG$98)-MIN(Base_Dados!AG$5:AG$98)=0,1,MAX(Base_Dados!AG$5:AG$98)-MIN(Base_Dados!AG$5:AG$98)))) * AG$1)))</f>
        <v>5.7395608446106049E-2</v>
      </c>
      <c r="AH241" s="106">
        <f>IF(INDEX(Base_Dados!AH:AH,MATCH($B241,Base_Dados!$B:$B,0))=0,0,
MAX(0, MIN(AH$1,
((INDEX(Base_Dados!AH:AH,MATCH($B241,Base_Dados!$B:$B,0))-MIN(Base_Dados!AH$5:AH$98)) /
(IF(MAX(Base_Dados!AH$5:AH$98)-MIN(Base_Dados!AH$5:AH$98)=0,1,MAX(Base_Dados!AH$5:AH$98)-MIN(Base_Dados!AH$5:AH$98)))) * AH$1)))</f>
        <v>1.2434643043912301</v>
      </c>
      <c r="AI241" s="106">
        <f>IF(INDEX(Base_Dados!AI:AI,MATCH($B241,Base_Dados!$B:$B,0))=0,0,
MAX(0, MIN(AI$1,
((INDEX(Base_Dados!AI:AI,MATCH($B241,Base_Dados!$B:$B,0))-MIN(Base_Dados!AI$5:AI$98)) /
(IF(MAX(Base_Dados!AI$5:AI$98)-MIN(Base_Dados!AI$5:AI$98)=0,1,MAX(Base_Dados!AI$5:AI$98)-MIN(Base_Dados!AI$5:AI$98)))) * AI$1)))</f>
        <v>0.32142857142857145</v>
      </c>
      <c r="AJ241" s="106">
        <f>IF(INDEX(Base_Dados!AJ:AJ,MATCH($B241,Base_Dados!$B:$B,0))=0,0,
MAX(0, MIN(AJ$1,
((INDEX(Base_Dados!AJ:AJ,MATCH($B241,Base_Dados!$B:$B,0))-MIN(Base_Dados!AJ$5:AJ$98)) /
(IF(MAX(Base_Dados!AJ$5:AJ$98)-MIN(Base_Dados!AJ$5:AJ$98)=0,1,MAX(Base_Dados!AJ$5:AJ$98)-MIN(Base_Dados!AJ$5:AJ$98)))) * AJ$1)))</f>
        <v>0.49603174603174605</v>
      </c>
      <c r="AK241" s="106">
        <f>IF(INDEX(Base_Dados!AK:AK,MATCH($B241,Base_Dados!$B:$B,0))=0,0,
MAX(0, MIN(AK$1,
((INDEX(Base_Dados!AK:AK,MATCH($B241,Base_Dados!$B:$B,0))-MIN(Base_Dados!AK$5:AK$98)) /
(IF(MAX(Base_Dados!AK$5:AK$98)-MIN(Base_Dados!AK$5:AK$98)=0,1,MAX(Base_Dados!AK$5:AK$98)-MIN(Base_Dados!AK$5:AK$98)))) * AK$1)))</f>
        <v>9.1954022988505746E-2</v>
      </c>
      <c r="AL241" s="106">
        <f>IF(INDEX(Base_Dados!AL:AL,MATCH($B241,Base_Dados!$B:$B,0))=0,0,
MAX(0, MIN(AL$1,
((INDEX(Base_Dados!AL:AL,MATCH($B241,Base_Dados!$B:$B,0))-MIN(Base_Dados!AL$5:AL$98)) /
(IF(MAX(Base_Dados!AL$5:AL$98)-MIN(Base_Dados!AL$5:AL$98)=0,1,MAX(Base_Dados!AL$5:AL$98)-MIN(Base_Dados!AL$5:AL$98)))) * AL$1)))</f>
        <v>0.16666666666666666</v>
      </c>
      <c r="AM241" s="106">
        <f>IF(INDEX(Base_Dados!AM:AM,MATCH($B241,Base_Dados!$B:$B,0))=0,0,
MAX(0, MIN(AM$1,
((INDEX(Base_Dados!AM:AM,MATCH($B241,Base_Dados!$B:$B,0))-MIN(Base_Dados!AM$5:AM$98)) /
(IF(MAX(Base_Dados!AM$5:AM$98)-MIN(Base_Dados!AM$5:AM$98)=0,1,MAX(Base_Dados!AM$5:AM$98)-MIN(Base_Dados!AM$5:AM$98)))) * AM$1)))</f>
        <v>7.7679958570688767E-2</v>
      </c>
      <c r="AN241" s="106">
        <f>IF(INDEX(Base_Dados!AN:AN,MATCH($B241,Base_Dados!$B:$B,0))=0,0,
MAX(0, MIN(AN$1,
((INDEX(Base_Dados!AN:AN,MATCH($B241,Base_Dados!$B:$B,0))-MIN(Base_Dados!AN$5:AN$98)) /
(IF(MAX(Base_Dados!AN$5:AN$98)-MIN(Base_Dados!AN$5:AN$98)=0,1,MAX(Base_Dados!AN$5:AN$98)-MIN(Base_Dados!AN$5:AN$98)))) * AN$1)))</f>
        <v>0.21591970121381884</v>
      </c>
      <c r="AO241" s="106">
        <f>IF(INDEX(Base_Dados!AO:AO,MATCH($B241,Base_Dados!$B:$B,0))=0,0,
MAX(0, MIN(AO$1,
((INDEX(Base_Dados!AO:AO,MATCH($B241,Base_Dados!$B:$B,0))-MIN(Base_Dados!AO$5:AO$98)) /
(IF(MAX(Base_Dados!AO$5:AO$98)-MIN(Base_Dados!AO$5:AO$98)=0,1,MAX(Base_Dados!AO$5:AO$98)-MIN(Base_Dados!AO$5:AO$98)))) * AO$1)))</f>
        <v>0</v>
      </c>
      <c r="AP241" s="106">
        <f>IF(INDEX(Base_Dados!AP:AP,MATCH($B241,Base_Dados!$B:$B,0))=0,0,
MAX(0, MIN(AP$1,
((INDEX(Base_Dados!AP:AP,MATCH($B241,Base_Dados!$B:$B,0))-MIN(Base_Dados!AP$5:AP$98)) /
(IF(MAX(Base_Dados!AP$5:AP$98)-MIN(Base_Dados!AP$5:AP$98)=0,1,MAX(Base_Dados!AP$5:AP$98)-MIN(Base_Dados!AP$5:AP$98)))) * AP$1)))</f>
        <v>2.9816513761467892E-2</v>
      </c>
      <c r="AQ241" s="106">
        <f>IF(INDEX(Base_Dados!AQ:AQ,MATCH($B241,Base_Dados!$B:$B,0))=0,0,
MAX(0, MIN(AQ$1,
((INDEX(Base_Dados!AQ:AQ,MATCH($B241,Base_Dados!$B:$B,0))-MIN(Base_Dados!AQ$5:AQ$98)) /
(IF(MAX(Base_Dados!AQ$5:AQ$98)-MIN(Base_Dados!AQ$5:AQ$98)=0,1,MAX(Base_Dados!AQ$5:AQ$98)-MIN(Base_Dados!AQ$5:AQ$98)))) * AQ$1)))</f>
        <v>1.6666666666666666E-2</v>
      </c>
      <c r="AR241" s="106">
        <f>IF(INDEX(Base_Dados!AR:AR,MATCH($B241,Base_Dados!$B:$B,0))=0,0,
MAX(0, MIN(AR$1,
((INDEX(Base_Dados!AR:AR,MATCH($B241,Base_Dados!$B:$B,0))-MIN(Base_Dados!AR$5:AR$98)) /
(IF(MAX(Base_Dados!AR$5:AR$98)-MIN(Base_Dados!AR$5:AR$98)=0,1,MAX(Base_Dados!AR$5:AR$98)-MIN(Base_Dados!AR$5:AR$98)))) * AR$1)))</f>
        <v>9.6774193548387094E-2</v>
      </c>
      <c r="AS241" s="106">
        <f>IF(INDEX(Base_Dados!AS:AS,MATCH($B241,Base_Dados!$B:$B,0))=0,0,
MAX(0, MIN(AS$1,
((INDEX(Base_Dados!AS:AS,MATCH($B241,Base_Dados!$B:$B,0))-MIN(Base_Dados!AS$5:AS$98)) /
(IF(MAX(Base_Dados!AS$5:AS$98)-MIN(Base_Dados!AS$5:AS$98)=0,1,MAX(Base_Dados!AS$5:AS$98)-MIN(Base_Dados!AS$5:AS$98)))) * AS$1)))</f>
        <v>1.8292682926829267E-2</v>
      </c>
      <c r="AT241" s="106">
        <f>IF(INDEX(Base_Dados!AT:AT,MATCH($B241,Base_Dados!$B:$B,0))=0,0,
MAX(0, MIN(AT$1,
((INDEX(Base_Dados!AT:AT,MATCH($B241,Base_Dados!$B:$B,0))-MIN(Base_Dados!AT$5:AT$98)) /
(IF(MAX(Base_Dados!AT$5:AT$98)-MIN(Base_Dados!AT$5:AT$98)=0,1,MAX(Base_Dados!AT$5:AT$98)-MIN(Base_Dados!AT$5:AT$98)))) * AT$1)))</f>
        <v>7.1428571428571426E-3</v>
      </c>
      <c r="AU241" s="106">
        <f>IF(INDEX(Base_Dados!AU:AU,MATCH($B241,Base_Dados!$B:$B,0))=0,0,
MAX(0, MIN(AU$1,
((INDEX(Base_Dados!AU:AU,MATCH($B241,Base_Dados!$B:$B,0))-MIN(Base_Dados!AU$5:AU$98)) /
(IF(MAX(Base_Dados!AU$5:AU$98)-MIN(Base_Dados!AU$5:AU$98)=0,1,MAX(Base_Dados!AU$5:AU$98)-MIN(Base_Dados!AU$5:AU$98)))) * AU$1)))</f>
        <v>9.3632958801498128E-4</v>
      </c>
      <c r="AV241" s="106">
        <f>IF(INDEX(Base_Dados!AV:AV,MATCH($B241,Base_Dados!$B:$B,0))=0,0,
MAX(0, MIN(AV$1,
((INDEX(Base_Dados!AV:AV,MATCH($B241,Base_Dados!$B:$B,0))-MIN(Base_Dados!AV$5:AV$98)) /
(IF(MAX(Base_Dados!AV$5:AV$98)-MIN(Base_Dados!AV$5:AV$98)=0,1,MAX(Base_Dados!AV$5:AV$98)-MIN(Base_Dados!AV$5:AV$98)))) * AV$1)))</f>
        <v>0</v>
      </c>
      <c r="AW241" s="106">
        <f>IF(INDEX(Base_Dados!AW:AW,MATCH($B241,Base_Dados!$B:$B,0))=0,0,
MAX(0, MIN(AW$1,
((INDEX(Base_Dados!AW:AW,MATCH($B241,Base_Dados!$B:$B,0))-MIN(Base_Dados!AW$5:AW$98)) /
(IF(MAX(Base_Dados!AW$5:AW$98)-MIN(Base_Dados!AW$5:AW$98)=0,1,MAX(Base_Dados!AW$5:AW$98)-MIN(Base_Dados!AW$5:AW$98)))) * AW$1)))</f>
        <v>7.3529411764705885E-2</v>
      </c>
      <c r="AX241" s="106">
        <f>IF(INDEX(Base_Dados!AX:AX,MATCH($B241,Base_Dados!$B:$B,0))=0,0,
MAX(0, MIN(AX$1,
((INDEX(Base_Dados!AX:AX,MATCH($B241,Base_Dados!$B:$B,0))-MIN(Base_Dados!AX$5:AX$98)) /
(IF(MAX(Base_Dados!AX$5:AX$98)-MIN(Base_Dados!AX$5:AX$98)=0,1,MAX(Base_Dados!AX$5:AX$98)-MIN(Base_Dados!AX$5:AX$98)))) * AX$1)))</f>
        <v>4.1042626728110598E-2</v>
      </c>
      <c r="AY241" s="106">
        <f>IF(INDEX(Base_Dados!AY:AY,MATCH($B241,Base_Dados!$B:$B,0))=0,0,
MAX(0, MIN(AY$1,
((INDEX(Base_Dados!AY:AY,MATCH($B241,Base_Dados!$B:$B,0))-MIN(Base_Dados!AY$5:AY$98)) /
(IF(MAX(Base_Dados!AY$5:AY$98)-MIN(Base_Dados!AY$5:AY$98)=0,1,MAX(Base_Dados!AY$5:AY$98)-MIN(Base_Dados!AY$5:AY$98)))) * AY$1)))</f>
        <v>1.6815034619188922E-2</v>
      </c>
      <c r="AZ241" s="106">
        <f>IF(INDEX(Base_Dados!AZ:AZ,MATCH($B241,Base_Dados!$B:$B,0))=0,0,
MAX(0, MIN(AZ$1,
((INDEX(Base_Dados!AZ:AZ,MATCH($B241,Base_Dados!$B:$B,0))-MIN(Base_Dados!AZ$5:AZ$98)) /
(IF(MAX(Base_Dados!AZ$5:AZ$98)-MIN(Base_Dados!AZ$5:AZ$98)=0,1,MAX(Base_Dados!AZ$5:AZ$98)-MIN(Base_Dados!AZ$5:AZ$98)))) * AZ$1)))</f>
        <v>0.5</v>
      </c>
      <c r="BA241" s="106">
        <f>IF(INDEX(Base_Dados!BA:BA,MATCH($B241,Base_Dados!$B:$B,0))=0,0,
MAX(0, MIN(BA$1,
((INDEX(Base_Dados!BA:BA,MATCH($B241,Base_Dados!$B:$B,0))-MIN(Base_Dados!BA$5:BA$98)) /
(IF(MAX(Base_Dados!BA$5:BA$98)-MIN(Base_Dados!BA$5:BA$98)=0,1,MAX(Base_Dados!BA$5:BA$98)-MIN(Base_Dados!BA$5:BA$98)))) * BA$1)))</f>
        <v>5.6173538488865207E-2</v>
      </c>
      <c r="BB241" s="106">
        <f>IF(INDEX(Base_Dados!BB:BB,MATCH($B241,Base_Dados!$B:$B,0))=0,0,
MAX(0, MIN(BB$1,
((INDEX(Base_Dados!BB:BB,MATCH($B241,Base_Dados!$B:$B,0))-MIN(Base_Dados!BB$5:BB$98)) /
(IF(MAX(Base_Dados!BB$5:BB$98)-MIN(Base_Dados!BB$5:BB$98)=0,1,MAX(Base_Dados!BB$5:BB$98)-MIN(Base_Dados!BB$5:BB$98)))) * BB$1)))</f>
        <v>0.18583430238792456</v>
      </c>
      <c r="BC241" s="106">
        <f>IF(INDEX(Base_Dados!BC:BC,MATCH($B241,Base_Dados!$B:$B,0))=0,0,
MAX(0, MIN(BC$1,
((INDEX(Base_Dados!BC:BC,MATCH($B241,Base_Dados!$B:$B,0))-MIN(Base_Dados!BC$5:BC$98)) /
(IF(MAX(Base_Dados!BC$5:BC$98)-MIN(Base_Dados!BC$5:BC$98)=0,1,MAX(Base_Dados!BC$5:BC$98)-MIN(Base_Dados!BC$5:BC$98)))) * BC$1)))</f>
        <v>4.3091839482897923E-2</v>
      </c>
      <c r="BD241" s="106">
        <f>IF(INDEX(Base_Dados!BD:BD,MATCH($B241,Base_Dados!$B:$B,0))=0,0,
MAX(0, MIN(BD$1,
((INDEX(Base_Dados!BD:BD,MATCH($B241,Base_Dados!$B:$B,0))-MIN(Base_Dados!BD$5:BD$98)) /
(IF(MAX(Base_Dados!BD$5:BD$98)-MIN(Base_Dados!BD$5:BD$98)=0,1,MAX(Base_Dados!BD$5:BD$98)-MIN(Base_Dados!BD$5:BD$98)))) * BD$1)))</f>
        <v>3.7116543175680354E-2</v>
      </c>
      <c r="BE241" s="106">
        <f>IF(INDEX(Base_Dados!BE:BE,MATCH($B241,Base_Dados!$B:$B,0))=0,0,
MAX(0, MIN(BE$1,
((INDEX(Base_Dados!BE:BE,MATCH($B241,Base_Dados!$B:$B,0))-MIN(Base_Dados!BE$5:BE$98)) /
(IF(MAX(Base_Dados!BE$5:BE$98)-MIN(Base_Dados!BE$5:BE$98)=0,1,MAX(Base_Dados!BE$5:BE$98)-MIN(Base_Dados!BE$5:BE$98)))) * BE$1)))</f>
        <v>6.4726542900150522E-2</v>
      </c>
      <c r="BF241" s="106">
        <f>IF(INDEX(Base_Dados!BF:BF,MATCH($B241,Base_Dados!$B:$B,0))=0,0,
MAX(0, MIN(BF$1,
((INDEX(Base_Dados!BF:BF,MATCH($B241,Base_Dados!$B:$B,0))-MIN(Base_Dados!BF$5:BF$98)) /
(IF(MAX(Base_Dados!BF$5:BF$98)-MIN(Base_Dados!BF$5:BF$98)=0,1,MAX(Base_Dados!BF$5:BF$98)-MIN(Base_Dados!BF$5:BF$98)))) * BF$1)))</f>
        <v>7.1428571428571425E-2</v>
      </c>
      <c r="BG241" s="106">
        <f>IF(INDEX(Base_Dados!BG:BG,MATCH($B241,Base_Dados!$B:$B,0))=0,0,
MAX(0, MIN(BG$1,
((INDEX(Base_Dados!BG:BG,MATCH($B241,Base_Dados!$B:$B,0))-MIN(Base_Dados!BG$5:BG$98)) /
(IF(MAX(Base_Dados!BG$5:BG$98)-MIN(Base_Dados!BG$5:BG$98)=0,1,MAX(Base_Dados!BG$5:BG$98)-MIN(Base_Dados!BG$5:BG$98)))) * BG$1)))</f>
        <v>3.1354515050167224E-2</v>
      </c>
      <c r="BH241" s="106">
        <f>IF(INDEX(Base_Dados!BH:BH,MATCH($B241,Base_Dados!$B:$B,0))=0,0,
MAX(0, MIN(BH$1,
((INDEX(Base_Dados!BH:BH,MATCH($B241,Base_Dados!$B:$B,0))-MIN(Base_Dados!BH$5:BH$98)) /
(IF(MAX(Base_Dados!BH$5:BH$98)-MIN(Base_Dados!BH$5:BH$98)=0,1,MAX(Base_Dados!BH$5:BH$98)-MIN(Base_Dados!BH$5:BH$98)))) * BH$1)))</f>
        <v>8.7912087912087919E-2</v>
      </c>
      <c r="BI241" s="106">
        <f>IF(INDEX(Base_Dados!BI:BI,MATCH($B241,Base_Dados!$B:$B,0))=0,0,
MAX(0, MIN(BI$1,
((INDEX(Base_Dados!BI:BI,MATCH($B241,Base_Dados!$B:$B,0))-MIN(Base_Dados!BI$5:BI$98)) /
(IF(MAX(Base_Dados!BI$5:BI$98)-MIN(Base_Dados!BI$5:BI$98)=0,1,MAX(Base_Dados!BI$5:BI$98)-MIN(Base_Dados!BI$5:BI$98)))) * BI$1)))</f>
        <v>0.21684867394695787</v>
      </c>
      <c r="BJ241" s="106">
        <f>IF(INDEX(Base_Dados!BJ:BJ,MATCH($B241,Base_Dados!$B:$B,0))=0,0,
MAX(0, MIN(BJ$1,
((INDEX(Base_Dados!BJ:BJ,MATCH($B241,Base_Dados!$B:$B,0))-MIN(Base_Dados!BJ$5:BJ$98)) /
(IF(MAX(Base_Dados!BJ$5:BJ$98)-MIN(Base_Dados!BJ$5:BJ$98)=0,1,MAX(Base_Dados!BJ$5:BJ$98)-MIN(Base_Dados!BJ$5:BJ$98)))) * BJ$1)))</f>
        <v>6.3157894736842107E-2</v>
      </c>
      <c r="BK241" s="106">
        <f>IF(INDEX(Base_Dados!BK:BK,MATCH($B241,Base_Dados!$B:$B,0))=0,0,
MAX(0, MIN(BK$1,
((INDEX(Base_Dados!BK:BK,MATCH($B241,Base_Dados!$B:$B,0))-MIN(Base_Dados!BK$5:BK$98)) /
(IF(MAX(Base_Dados!BK$5:BK$98)-MIN(Base_Dados!BK$5:BK$98)=0,1,MAX(Base_Dados!BK$5:BK$98)-MIN(Base_Dados!BK$5:BK$98)))) * BK$1)))</f>
        <v>7.1428571428571425E-2</v>
      </c>
      <c r="BL241" s="106">
        <f>IF(INDEX(Base_Dados!BL:BL,MATCH($B241,Base_Dados!$B:$B,0))=0,0,
MAX(0, MIN(BL$1,
((INDEX(Base_Dados!BL:BL,MATCH($B241,Base_Dados!$B:$B,0))-MIN(Base_Dados!BL$5:BL$98)) /
(IF(MAX(Base_Dados!BL$5:BL$98)-MIN(Base_Dados!BL$5:BL$98)=0,1,MAX(Base_Dados!BL$5:BL$98)-MIN(Base_Dados!BL$5:BL$98)))) * BL$1)))</f>
        <v>0.12214983713355049</v>
      </c>
      <c r="BM241" s="106">
        <f>IF(INDEX(Base_Dados!BM:BM,MATCH($B241,Base_Dados!$B:$B,0))=0,0,
MAX(0, MIN(BM$1,
((INDEX(Base_Dados!BM:BM,MATCH($B241,Base_Dados!$B:$B,0))-MIN(Base_Dados!BM$5:BM$98)) /
(IF(MAX(Base_Dados!BM$5:BM$98)-MIN(Base_Dados!BM$5:BM$98)=0,1,MAX(Base_Dados!BM$5:BM$98)-MIN(Base_Dados!BM$5:BM$98)))) * BM$1)))</f>
        <v>0.53888987619216844</v>
      </c>
      <c r="BN241" s="106">
        <f>IF(INDEX(Base_Dados!BN:BN,MATCH($B241,Base_Dados!$B:$B,0))=0,0,
MAX(0, MIN(BN$1,
((INDEX(Base_Dados!BN:BN,MATCH($B241,Base_Dados!$B:$B,0))-MIN(Base_Dados!BN$5:BN$98)) /
(IF(MAX(Base_Dados!BN$5:BN$98)-MIN(Base_Dados!BN$5:BN$98)=0,1,MAX(Base_Dados!BN$5:BN$98)-MIN(Base_Dados!BN$5:BN$98)))) * BN$1)))</f>
        <v>0.78058028709066396</v>
      </c>
      <c r="BO241" s="106">
        <f>IF(INDEX(Base_Dados!BO:BO,MATCH($B241,Base_Dados!$B:$B,0))=0,0,
MAX(0, MIN(BO$1,
((INDEX(Base_Dados!BO:BO,MATCH($B241,Base_Dados!$B:$B,0))-MIN(Base_Dados!BO$5:BO$98)) /
(IF(MAX(Base_Dados!BO$5:BO$98)-MIN(Base_Dados!BO$5:BO$98)=0,1,MAX(Base_Dados!BO$5:BO$98)-MIN(Base_Dados!BO$5:BO$98)))) * BO$1)))</f>
        <v>1.7241379310344827E-2</v>
      </c>
      <c r="BP241" s="106">
        <f t="shared" si="16"/>
        <v>14.932728029135664</v>
      </c>
      <c r="BQ241" s="111">
        <f t="shared" si="17"/>
        <v>0.40588703513333235</v>
      </c>
      <c r="BR241" s="112">
        <f t="shared" si="18"/>
        <v>9.1378721655309081E-2</v>
      </c>
      <c r="BS241" s="113">
        <f t="shared" si="19"/>
        <v>14.841349307480355</v>
      </c>
    </row>
    <row r="242" spans="1:71">
      <c r="A242" s="21">
        <v>29018</v>
      </c>
      <c r="B242" s="21" t="s">
        <v>173</v>
      </c>
      <c r="C242" s="21" t="s">
        <v>164</v>
      </c>
      <c r="D242" s="105">
        <f>IF(INDEX(Base_Dados!D:D,MATCH($B242,Base_Dados!$B:$B,0))=0,0,
MAX(0, MIN(D$1,
((INDEX(Base_Dados!D:D,MATCH($B242,Base_Dados!$B:$B,0))-MIN(Base_Dados!D$5:D$98)) /
(IF(MAX(Base_Dados!D$5:D$98)-MIN(Base_Dados!D$5:D$98)=0,1,MAX(Base_Dados!D$5:D$98)-MIN(Base_Dados!D$5:D$98)))) * D$1)))</f>
        <v>0.23087886483252359</v>
      </c>
      <c r="E242" s="106">
        <f>IF(INDEX(Base_Dados!E:E,MATCH($B242,Base_Dados!$B:$B,0))=0,0,
MAX(0, MIN(E$1,
((INDEX(Base_Dados!E:E,MATCH($B242,Base_Dados!$B:$B,0))-MIN(Base_Dados!E$5:E$98)) /
(IF(MAX(Base_Dados!E$5:E$98)-MIN(Base_Dados!E$5:E$98)=0,1,MAX(Base_Dados!E$5:E$98)-MIN(Base_Dados!E$5:E$98)))) * E$1)))</f>
        <v>8.2501696291930604E-2</v>
      </c>
      <c r="F242" s="106">
        <f>IF(INDEX(Base_Dados!F:F,MATCH($B242,Base_Dados!$B:$B,0))=0,0,
MAX(0, MIN(F$1,
((INDEX(Base_Dados!F:F,MATCH($B242,Base_Dados!$B:$B,0))-MIN(Base_Dados!F$5:F$98)) /
(IF(MAX(Base_Dados!F$5:F$98)-MIN(Base_Dados!F$5:F$98)=0,1,MAX(Base_Dados!F$5:F$98)-MIN(Base_Dados!F$5:F$98)))) * F$1)))</f>
        <v>7.424480003022689E-2</v>
      </c>
      <c r="G242" s="106">
        <f>IF(INDEX(Base_Dados!G:G,MATCH($B242,Base_Dados!$B:$B,0))=0,0,
MAX(0, MIN(G$1,
((INDEX(Base_Dados!G:G,MATCH($B242,Base_Dados!$B:$B,0))-MIN(Base_Dados!G$5:G$98)) /
(IF(MAX(Base_Dados!G$5:G$98)-MIN(Base_Dados!G$5:G$98)=0,1,MAX(Base_Dados!G$5:G$98)-MIN(Base_Dados!G$5:G$98)))) * G$1)))</f>
        <v>7.033688807087822E-2</v>
      </c>
      <c r="H242" s="106">
        <f>IF(INDEX(Base_Dados!H:H,MATCH($B242,Base_Dados!$B:$B,0))=0,0,
MAX(0, MIN(H$1,
((INDEX(Base_Dados!H:H,MATCH($B242,Base_Dados!$B:$B,0))-MIN(Base_Dados!H$5:H$98)) /
(IF(MAX(Base_Dados!H$5:H$98)-MIN(Base_Dados!H$5:H$98)=0,1,MAX(Base_Dados!H$5:H$98)-MIN(Base_Dados!H$5:H$98)))) * H$1)))</f>
        <v>7.7783492475234237E-2</v>
      </c>
      <c r="I242" s="106">
        <f>IF(INDEX(Base_Dados!I:I,MATCH($B242,Base_Dados!$B:$B,0))=0,0,
MAX(0, MIN(I$1,
((INDEX(Base_Dados!I:I,MATCH($B242,Base_Dados!$B:$B,0))-MIN(Base_Dados!I$5:I$98)) /
(IF(MAX(Base_Dados!I$5:I$98)-MIN(Base_Dados!I$5:I$98)=0,1,MAX(Base_Dados!I$5:I$98)-MIN(Base_Dados!I$5:I$98)))) * I$1)))</f>
        <v>8.3496948850217662E-2</v>
      </c>
      <c r="J242" s="106">
        <f>IF(INDEX(Base_Dados!J:J,MATCH($B242,Base_Dados!$B:$B,0))=0,0,
MAX(0, MIN(J$1,
((INDEX(Base_Dados!J:J,MATCH($B242,Base_Dados!$B:$B,0))-MIN(Base_Dados!J$5:J$98)) /
(IF(MAX(Base_Dados!J$5:J$98)-MIN(Base_Dados!J$5:J$98)=0,1,MAX(Base_Dados!J$5:J$98)-MIN(Base_Dados!J$5:J$98)))) * J$1)))</f>
        <v>8.1167690642272861E-2</v>
      </c>
      <c r="K242" s="106">
        <f>IF(INDEX(Base_Dados!K:K,MATCH($B242,Base_Dados!$B:$B,0))=0,0,
MAX(0, MIN(K$1,
((INDEX(Base_Dados!K:K,MATCH($B242,Base_Dados!$B:$B,0))-MIN(Base_Dados!K$5:K$98)) /
(IF(MAX(Base_Dados!K$5:K$98)-MIN(Base_Dados!K$5:K$98)=0,1,MAX(Base_Dados!K$5:K$98)-MIN(Base_Dados!K$5:K$98)))) * K$1)))</f>
        <v>8.0254919499105543E-2</v>
      </c>
      <c r="L242" s="106">
        <f>IF(INDEX(Base_Dados!L:L,MATCH($B242,Base_Dados!$B:$B,0))=0,0,
MAX(0, MIN(L$1,
((INDEX(Base_Dados!L:L,MATCH($B242,Base_Dados!$B:$B,0))-MIN(Base_Dados!L$5:L$98)) /
(IF(MAX(Base_Dados!L$5:L$98)-MIN(Base_Dados!L$5:L$98)=0,1,MAX(Base_Dados!L$5:L$98)-MIN(Base_Dados!L$5:L$98)))) * L$1)))</f>
        <v>8.006115409140846E-2</v>
      </c>
      <c r="M242" s="106">
        <f>IF(INDEX(Base_Dados!M:M,MATCH($B242,Base_Dados!$B:$B,0))=0,0,
MAX(0, MIN(M$1,
((INDEX(Base_Dados!M:M,MATCH($B242,Base_Dados!$B:$B,0))-MIN(Base_Dados!M$5:M$98)) /
(IF(MAX(Base_Dados!M$5:M$98)-MIN(Base_Dados!M$5:M$98)=0,1,MAX(Base_Dados!M$5:M$98)-MIN(Base_Dados!M$5:M$98)))) * M$1)))</f>
        <v>7.9930029154518953E-2</v>
      </c>
      <c r="N242" s="106">
        <f>IF(INDEX(Base_Dados!N:N,MATCH($B242,Base_Dados!$B:$B,0))=0,0,
MAX(0, MIN(N$1,
((INDEX(Base_Dados!N:N,MATCH($B242,Base_Dados!$B:$B,0))-MIN(Base_Dados!N$5:N$98)) /
(IF(MAX(Base_Dados!N$5:N$98)-MIN(Base_Dados!N$5:N$98)=0,1,MAX(Base_Dados!N$5:N$98)-MIN(Base_Dados!N$5:N$98)))) * N$1)))</f>
        <v>8.7199327961760081E-2</v>
      </c>
      <c r="O242" s="106">
        <f>IF(INDEX(Base_Dados!O:O,MATCH($B242,Base_Dados!$B:$B,0))=0,0,
MAX(0, MIN(O$1,
((INDEX(Base_Dados!O:O,MATCH($B242,Base_Dados!$B:$B,0))-MIN(Base_Dados!O$5:O$98)) /
(IF(MAX(Base_Dados!O$5:O$98)-MIN(Base_Dados!O$5:O$98)=0,1,MAX(Base_Dados!O$5:O$98)-MIN(Base_Dados!O$5:O$98)))) * O$1)))</f>
        <v>0.1090919226266793</v>
      </c>
      <c r="P242" s="106">
        <f>IF(INDEX(Base_Dados!P:P,MATCH($B242,Base_Dados!$B:$B,0))=0,0,
MAX(0, MIN(P$1,
((INDEX(Base_Dados!P:P,MATCH($B242,Base_Dados!$B:$B,0))-MIN(Base_Dados!P$5:P$98)) /
(IF(MAX(Base_Dados!P$5:P$98)-MIN(Base_Dados!P$5:P$98)=0,1,MAX(Base_Dados!P$5:P$98)-MIN(Base_Dados!P$5:P$98)))) * P$1)))</f>
        <v>3.0680848750954125E-2</v>
      </c>
      <c r="Q242" s="106">
        <f>IF(INDEX(Base_Dados!Q:Q,MATCH($B242,Base_Dados!$B:$B,0))=0,0,
MAX(0, MIN(Q$1,
((INDEX(Base_Dados!Q:Q,MATCH($B242,Base_Dados!$B:$B,0))-MIN(Base_Dados!Q$5:Q$98)) /
(IF(MAX(Base_Dados!Q$5:Q$98)-MIN(Base_Dados!Q$5:Q$98)=0,1,MAX(Base_Dados!Q$5:Q$98)-MIN(Base_Dados!Q$5:Q$98)))) * Q$1)))</f>
        <v>1.0268021694486863E-2</v>
      </c>
      <c r="R242" s="106">
        <f>IF(INDEX(Base_Dados!R:R,MATCH($B242,Base_Dados!$B:$B,0))=0,0,
MAX(0, MIN(R$1,
((INDEX(Base_Dados!R:R,MATCH($B242,Base_Dados!$B:$B,0))-MIN(Base_Dados!R$5:R$98)) /
(IF(MAX(Base_Dados!R$5:R$98)-MIN(Base_Dados!R$5:R$98)=0,1,MAX(Base_Dados!R$5:R$98)-MIN(Base_Dados!R$5:R$98)))) * R$1)))</f>
        <v>9.8092401713849187E-3</v>
      </c>
      <c r="S242" s="106">
        <f>IF(INDEX(Base_Dados!S:S,MATCH($B242,Base_Dados!$B:$B,0))=0,0,
MAX(0, MIN(S$1,
((INDEX(Base_Dados!S:S,MATCH($B242,Base_Dados!$B:$B,0))-MIN(Base_Dados!S$5:S$98)) /
(IF(MAX(Base_Dados!S$5:S$98)-MIN(Base_Dados!S$5:S$98)=0,1,MAX(Base_Dados!S$5:S$98)-MIN(Base_Dados!S$5:S$98)))) * S$1)))</f>
        <v>1.9051898449786563E-2</v>
      </c>
      <c r="T242" s="106">
        <f>IF(INDEX(Base_Dados!T:T,MATCH($B242,Base_Dados!$B:$B,0))=0,0,
MAX(0, MIN(T$1,
((INDEX(Base_Dados!T:T,MATCH($B242,Base_Dados!$B:$B,0))-MIN(Base_Dados!T$5:T$98)) /
(IF(MAX(Base_Dados!T$5:T$98)-MIN(Base_Dados!T$5:T$98)=0,1,MAX(Base_Dados!T$5:T$98)-MIN(Base_Dados!T$5:T$98)))) * T$1)))</f>
        <v>1.145429974343662</v>
      </c>
      <c r="U242" s="106">
        <f>IF(INDEX(Base_Dados!U:U,MATCH($B242,Base_Dados!$B:$B,0))=0,0,
MAX(0, MIN(U$1,
((INDEX(Base_Dados!U:U,MATCH($B242,Base_Dados!$B:$B,0))-MIN(Base_Dados!U$5:U$98)) /
(IF(MAX(Base_Dados!U$5:U$98)-MIN(Base_Dados!U$5:U$98)=0,1,MAX(Base_Dados!U$5:U$98)-MIN(Base_Dados!U$5:U$98)))) * U$1)))</f>
        <v>0.37378516842819592</v>
      </c>
      <c r="V242" s="106">
        <f>IF(INDEX(Base_Dados!V:V,MATCH($B242,Base_Dados!$B:$B,0))=0,0,
MAX(0, MIN(V$1,
((INDEX(Base_Dados!V:V,MATCH($B242,Base_Dados!$B:$B,0))-MIN(Base_Dados!V$5:V$98)) /
(IF(MAX(Base_Dados!V$5:V$98)-MIN(Base_Dados!V$5:V$98)=0,1,MAX(Base_Dados!V$5:V$98)-MIN(Base_Dados!V$5:V$98)))) * V$1)))</f>
        <v>3.038709453578373E-2</v>
      </c>
      <c r="W242" s="106">
        <f>IF(INDEX(Base_Dados!W:W,MATCH($B242,Base_Dados!$B:$B,0))=0,0,
MAX(0, MIN(W$1,
((INDEX(Base_Dados!W:W,MATCH($B242,Base_Dados!$B:$B,0))-MIN(Base_Dados!W$5:W$98)) /
(IF(MAX(Base_Dados!W$5:W$98)-MIN(Base_Dados!W$5:W$98)=0,1,MAX(Base_Dados!W$5:W$98)-MIN(Base_Dados!W$5:W$98)))) * W$1)))</f>
        <v>3.4600469525422763</v>
      </c>
      <c r="X242" s="106">
        <f>IF(INDEX(Base_Dados!X:X,MATCH($B242,Base_Dados!$B:$B,0))=0,0,
MAX(0, MIN(X$1,
((INDEX(Base_Dados!X:X,MATCH($B242,Base_Dados!$B:$B,0))-MIN(Base_Dados!X$5:X$98)) /
(IF(MAX(Base_Dados!X$5:X$98)-MIN(Base_Dados!X$5:X$98)=0,1,MAX(Base_Dados!X$5:X$98)-MIN(Base_Dados!X$5:X$98)))) * X$1)))</f>
        <v>0</v>
      </c>
      <c r="Y242" s="106">
        <f>IF(INDEX(Base_Dados!Y:Y,MATCH($B242,Base_Dados!$B:$B,0))=0,0,
MAX(0, MIN(Y$1,
((INDEX(Base_Dados!Y:Y,MATCH($B242,Base_Dados!$B:$B,0))-MIN(Base_Dados!Y$5:Y$98)) /
(IF(MAX(Base_Dados!Y$5:Y$98)-MIN(Base_Dados!Y$5:Y$98)=0,1,MAX(Base_Dados!Y$5:Y$98)-MIN(Base_Dados!Y$5:Y$98)))) * Y$1)))</f>
        <v>0</v>
      </c>
      <c r="Z242" s="106">
        <f>IF(INDEX(Base_Dados!Z:Z,MATCH($B242,Base_Dados!$B:$B,0))=0,0,
MAX(0, MIN(Z$1,
((INDEX(Base_Dados!Z:Z,MATCH($B242,Base_Dados!$B:$B,0))-MIN(Base_Dados!Z$5:Z$98)) /
(IF(MAX(Base_Dados!Z$5:Z$98)-MIN(Base_Dados!Z$5:Z$98)=0,1,MAX(Base_Dados!Z$5:Z$98)-MIN(Base_Dados!Z$5:Z$98)))) * Z$1)))</f>
        <v>0</v>
      </c>
      <c r="AA242" s="106">
        <f>IF(INDEX(Base_Dados!AA:AA,MATCH($B242,Base_Dados!$B:$B,0))=0,0,
MAX(0, MIN(AA$1,
((INDEX(Base_Dados!AA:AA,MATCH($B242,Base_Dados!$B:$B,0))-MIN(Base_Dados!AA$5:AA$98)) /
(IF(MAX(Base_Dados!AA$5:AA$98)-MIN(Base_Dados!AA$5:AA$98)=0,1,MAX(Base_Dados!AA$5:AA$98)-MIN(Base_Dados!AA$5:AA$98)))) * AA$1)))</f>
        <v>0</v>
      </c>
      <c r="AB242" s="106">
        <f>IF(INDEX(Base_Dados!AB:AB,MATCH($B242,Base_Dados!$B:$B,0))=0,0,
MAX(0, MIN(AB$1,
((INDEX(Base_Dados!AB:AB,MATCH($B242,Base_Dados!$B:$B,0))-MIN(Base_Dados!AB$5:AB$98)) /
(IF(MAX(Base_Dados!AB$5:AB$98)-MIN(Base_Dados!AB$5:AB$98)=0,1,MAX(Base_Dados!AB$5:AB$98)-MIN(Base_Dados!AB$5:AB$98)))) * AB$1)))</f>
        <v>0</v>
      </c>
      <c r="AC242" s="106">
        <f>IF(INDEX(Base_Dados!AC:AC,MATCH($B242,Base_Dados!$B:$B,0))=0,0,
MAX(0, MIN(AC$1,
((INDEX(Base_Dados!AC:AC,MATCH($B242,Base_Dados!$B:$B,0))-MIN(Base_Dados!AC$5:AC$98)) /
(IF(MAX(Base_Dados!AC$5:AC$98)-MIN(Base_Dados!AC$5:AC$98)=0,1,MAX(Base_Dados!AC$5:AC$98)-MIN(Base_Dados!AC$5:AC$98)))) * AC$1)))</f>
        <v>1.6404894970129119E-2</v>
      </c>
      <c r="AD242" s="106">
        <f>IF(INDEX(Base_Dados!AD:AD,MATCH($B242,Base_Dados!$B:$B,0))=0,0,
MAX(0, MIN(AD$1,
((INDEX(Base_Dados!AD:AD,MATCH($B242,Base_Dados!$B:$B,0))-MIN(Base_Dados!AD$5:AD$98)) /
(IF(MAX(Base_Dados!AD$5:AD$98)-MIN(Base_Dados!AD$5:AD$98)=0,1,MAX(Base_Dados!AD$5:AD$98)-MIN(Base_Dados!AD$5:AD$98)))) * AD$1)))</f>
        <v>1.2601686141103387E-2</v>
      </c>
      <c r="AE242" s="106">
        <f>IF(INDEX(Base_Dados!AE:AE,MATCH($B242,Base_Dados!$B:$B,0))=0,0,
MAX(0, MIN(AE$1,
((INDEX(Base_Dados!AE:AE,MATCH($B242,Base_Dados!$B:$B,0))-MIN(Base_Dados!AE$5:AE$98)) /
(IF(MAX(Base_Dados!AE$5:AE$98)-MIN(Base_Dados!AE$5:AE$98)=0,1,MAX(Base_Dados!AE$5:AE$98)-MIN(Base_Dados!AE$5:AE$98)))) * AE$1)))</f>
        <v>3.4948942902344312E-3</v>
      </c>
      <c r="AF242" s="106">
        <f>IF(INDEX(Base_Dados!AF:AF,MATCH($B242,Base_Dados!$B:$B,0))=0,0,
MAX(0, MIN(AF$1,
((INDEX(Base_Dados!AF:AF,MATCH($B242,Base_Dados!$B:$B,0))-MIN(Base_Dados!AF$5:AF$98)) /
(IF(MAX(Base_Dados!AF$5:AF$98)-MIN(Base_Dados!AF$5:AF$98)=0,1,MAX(Base_Dados!AF$5:AF$98)-MIN(Base_Dados!AF$5:AF$98)))) * AF$1)))</f>
        <v>7.1714246310853672E-3</v>
      </c>
      <c r="AG242" s="106">
        <f>IF(INDEX(Base_Dados!AG:AG,MATCH($B242,Base_Dados!$B:$B,0))=0,0,
MAX(0, MIN(AG$1,
((INDEX(Base_Dados!AG:AG,MATCH($B242,Base_Dados!$B:$B,0))-MIN(Base_Dados!AG$5:AG$98)) /
(IF(MAX(Base_Dados!AG$5:AG$98)-MIN(Base_Dados!AG$5:AG$98)=0,1,MAX(Base_Dados!AG$5:AG$98)-MIN(Base_Dados!AG$5:AG$98)))) * AG$1)))</f>
        <v>1.0268021694486863E-2</v>
      </c>
      <c r="AH242" s="106">
        <f>IF(INDEX(Base_Dados!AH:AH,MATCH($B242,Base_Dados!$B:$B,0))=0,0,
MAX(0, MIN(AH$1,
((INDEX(Base_Dados!AH:AH,MATCH($B242,Base_Dados!$B:$B,0))-MIN(Base_Dados!AH$5:AH$98)) /
(IF(MAX(Base_Dados!AH$5:AH$98)-MIN(Base_Dados!AH$5:AH$98)=0,1,MAX(Base_Dados!AH$5:AH$98)-MIN(Base_Dados!AH$5:AH$98)))) * AH$1)))</f>
        <v>1.3447100776660397</v>
      </c>
      <c r="AI242" s="106">
        <f>IF(INDEX(Base_Dados!AI:AI,MATCH($B242,Base_Dados!$B:$B,0))=0,0,
MAX(0, MIN(AI$1,
((INDEX(Base_Dados!AI:AI,MATCH($B242,Base_Dados!$B:$B,0))-MIN(Base_Dados!AI$5:AI$98)) /
(IF(MAX(Base_Dados!AI$5:AI$98)-MIN(Base_Dados!AI$5:AI$98)=0,1,MAX(Base_Dados!AI$5:AI$98)-MIN(Base_Dados!AI$5:AI$98)))) * AI$1)))</f>
        <v>3.5714285714285712E-2</v>
      </c>
      <c r="AJ242" s="106">
        <f>IF(INDEX(Base_Dados!AJ:AJ,MATCH($B242,Base_Dados!$B:$B,0))=0,0,
MAX(0, MIN(AJ$1,
((INDEX(Base_Dados!AJ:AJ,MATCH($B242,Base_Dados!$B:$B,0))-MIN(Base_Dados!AJ$5:AJ$98)) /
(IF(MAX(Base_Dados!AJ$5:AJ$98)-MIN(Base_Dados!AJ$5:AJ$98)=0,1,MAX(Base_Dados!AJ$5:AJ$98)-MIN(Base_Dados!AJ$5:AJ$98)))) * AJ$1)))</f>
        <v>0</v>
      </c>
      <c r="AK242" s="106">
        <f>IF(INDEX(Base_Dados!AK:AK,MATCH($B242,Base_Dados!$B:$B,0))=0,0,
MAX(0, MIN(AK$1,
((INDEX(Base_Dados!AK:AK,MATCH($B242,Base_Dados!$B:$B,0))-MIN(Base_Dados!AK$5:AK$98)) /
(IF(MAX(Base_Dados!AK$5:AK$98)-MIN(Base_Dados!AK$5:AK$98)=0,1,MAX(Base_Dados!AK$5:AK$98)-MIN(Base_Dados!AK$5:AK$98)))) * AK$1)))</f>
        <v>1.1494252873563218E-3</v>
      </c>
      <c r="AL242" s="106">
        <f>IF(INDEX(Base_Dados!AL:AL,MATCH($B242,Base_Dados!$B:$B,0))=0,0,
MAX(0, MIN(AL$1,
((INDEX(Base_Dados!AL:AL,MATCH($B242,Base_Dados!$B:$B,0))-MIN(Base_Dados!AL$5:AL$98)) /
(IF(MAX(Base_Dados!AL$5:AL$98)-MIN(Base_Dados!AL$5:AL$98)=0,1,MAX(Base_Dados!AL$5:AL$98)-MIN(Base_Dados!AL$5:AL$98)))) * AL$1)))</f>
        <v>0</v>
      </c>
      <c r="AM242" s="106">
        <f>IF(INDEX(Base_Dados!AM:AM,MATCH($B242,Base_Dados!$B:$B,0))=0,0,
MAX(0, MIN(AM$1,
((INDEX(Base_Dados!AM:AM,MATCH($B242,Base_Dados!$B:$B,0))-MIN(Base_Dados!AM$5:AM$98)) /
(IF(MAX(Base_Dados!AM$5:AM$98)-MIN(Base_Dados!AM$5:AM$98)=0,1,MAX(Base_Dados!AM$5:AM$98)-MIN(Base_Dados!AM$5:AM$98)))) * AM$1)))</f>
        <v>0</v>
      </c>
      <c r="AN242" s="106">
        <f>IF(INDEX(Base_Dados!AN:AN,MATCH($B242,Base_Dados!$B:$B,0))=0,0,
MAX(0, MIN(AN$1,
((INDEX(Base_Dados!AN:AN,MATCH($B242,Base_Dados!$B:$B,0))-MIN(Base_Dados!AN$5:AN$98)) /
(IF(MAX(Base_Dados!AN$5:AN$98)-MIN(Base_Dados!AN$5:AN$98)=0,1,MAX(Base_Dados!AN$5:AN$98)-MIN(Base_Dados!AN$5:AN$98)))) * AN$1)))</f>
        <v>0</v>
      </c>
      <c r="AO242" s="106">
        <f>IF(INDEX(Base_Dados!AO:AO,MATCH($B242,Base_Dados!$B:$B,0))=0,0,
MAX(0, MIN(AO$1,
((INDEX(Base_Dados!AO:AO,MATCH($B242,Base_Dados!$B:$B,0))-MIN(Base_Dados!AO$5:AO$98)) /
(IF(MAX(Base_Dados!AO$5:AO$98)-MIN(Base_Dados!AO$5:AO$98)=0,1,MAX(Base_Dados!AO$5:AO$98)-MIN(Base_Dados!AO$5:AO$98)))) * AO$1)))</f>
        <v>0</v>
      </c>
      <c r="AP242" s="106">
        <f>IF(INDEX(Base_Dados!AP:AP,MATCH($B242,Base_Dados!$B:$B,0))=0,0,
MAX(0, MIN(AP$1,
((INDEX(Base_Dados!AP:AP,MATCH($B242,Base_Dados!$B:$B,0))-MIN(Base_Dados!AP$5:AP$98)) /
(IF(MAX(Base_Dados!AP$5:AP$98)-MIN(Base_Dados!AP$5:AP$98)=0,1,MAX(Base_Dados!AP$5:AP$98)-MIN(Base_Dados!AP$5:AP$98)))) * AP$1)))</f>
        <v>0</v>
      </c>
      <c r="AQ242" s="106">
        <f>IF(INDEX(Base_Dados!AQ:AQ,MATCH($B242,Base_Dados!$B:$B,0))=0,0,
MAX(0, MIN(AQ$1,
((INDEX(Base_Dados!AQ:AQ,MATCH($B242,Base_Dados!$B:$B,0))-MIN(Base_Dados!AQ$5:AQ$98)) /
(IF(MAX(Base_Dados!AQ$5:AQ$98)-MIN(Base_Dados!AQ$5:AQ$98)=0,1,MAX(Base_Dados!AQ$5:AQ$98)-MIN(Base_Dados!AQ$5:AQ$98)))) * AQ$1)))</f>
        <v>0</v>
      </c>
      <c r="AR242" s="106">
        <f>IF(INDEX(Base_Dados!AR:AR,MATCH($B242,Base_Dados!$B:$B,0))=0,0,
MAX(0, MIN(AR$1,
((INDEX(Base_Dados!AR:AR,MATCH($B242,Base_Dados!$B:$B,0))-MIN(Base_Dados!AR$5:AR$98)) /
(IF(MAX(Base_Dados!AR$5:AR$98)-MIN(Base_Dados!AR$5:AR$98)=0,1,MAX(Base_Dados!AR$5:AR$98)-MIN(Base_Dados!AR$5:AR$98)))) * AR$1)))</f>
        <v>0</v>
      </c>
      <c r="AS242" s="106">
        <f>IF(INDEX(Base_Dados!AS:AS,MATCH($B242,Base_Dados!$B:$B,0))=0,0,
MAX(0, MIN(AS$1,
((INDEX(Base_Dados!AS:AS,MATCH($B242,Base_Dados!$B:$B,0))-MIN(Base_Dados!AS$5:AS$98)) /
(IF(MAX(Base_Dados!AS$5:AS$98)-MIN(Base_Dados!AS$5:AS$98)=0,1,MAX(Base_Dados!AS$5:AS$98)-MIN(Base_Dados!AS$5:AS$98)))) * AS$1)))</f>
        <v>0</v>
      </c>
      <c r="AT242" s="106">
        <f>IF(INDEX(Base_Dados!AT:AT,MATCH($B242,Base_Dados!$B:$B,0))=0,0,
MAX(0, MIN(AT$1,
((INDEX(Base_Dados!AT:AT,MATCH($B242,Base_Dados!$B:$B,0))-MIN(Base_Dados!AT$5:AT$98)) /
(IF(MAX(Base_Dados!AT$5:AT$98)-MIN(Base_Dados!AT$5:AT$98)=0,1,MAX(Base_Dados!AT$5:AT$98)-MIN(Base_Dados!AT$5:AT$98)))) * AT$1)))</f>
        <v>0</v>
      </c>
      <c r="AU242" s="106">
        <f>IF(INDEX(Base_Dados!AU:AU,MATCH($B242,Base_Dados!$B:$B,0))=0,0,
MAX(0, MIN(AU$1,
((INDEX(Base_Dados!AU:AU,MATCH($B242,Base_Dados!$B:$B,0))-MIN(Base_Dados!AU$5:AU$98)) /
(IF(MAX(Base_Dados!AU$5:AU$98)-MIN(Base_Dados!AU$5:AU$98)=0,1,MAX(Base_Dados!AU$5:AU$98)-MIN(Base_Dados!AU$5:AU$98)))) * AU$1)))</f>
        <v>0</v>
      </c>
      <c r="AV242" s="106">
        <f>IF(INDEX(Base_Dados!AV:AV,MATCH($B242,Base_Dados!$B:$B,0))=0,0,
MAX(0, MIN(AV$1,
((INDEX(Base_Dados!AV:AV,MATCH($B242,Base_Dados!$B:$B,0))-MIN(Base_Dados!AV$5:AV$98)) /
(IF(MAX(Base_Dados!AV$5:AV$98)-MIN(Base_Dados!AV$5:AV$98)=0,1,MAX(Base_Dados!AV$5:AV$98)-MIN(Base_Dados!AV$5:AV$98)))) * AV$1)))</f>
        <v>0</v>
      </c>
      <c r="AW242" s="106">
        <f>IF(INDEX(Base_Dados!AW:AW,MATCH($B242,Base_Dados!$B:$B,0))=0,0,
MAX(0, MIN(AW$1,
((INDEX(Base_Dados!AW:AW,MATCH($B242,Base_Dados!$B:$B,0))-MIN(Base_Dados!AW$5:AW$98)) /
(IF(MAX(Base_Dados!AW$5:AW$98)-MIN(Base_Dados!AW$5:AW$98)=0,1,MAX(Base_Dados!AW$5:AW$98)-MIN(Base_Dados!AW$5:AW$98)))) * AW$1)))</f>
        <v>0</v>
      </c>
      <c r="AX242" s="106">
        <f>IF(INDEX(Base_Dados!AX:AX,MATCH($B242,Base_Dados!$B:$B,0))=0,0,
MAX(0, MIN(AX$1,
((INDEX(Base_Dados!AX:AX,MATCH($B242,Base_Dados!$B:$B,0))-MIN(Base_Dados!AX$5:AX$98)) /
(IF(MAX(Base_Dados!AX$5:AX$98)-MIN(Base_Dados!AX$5:AX$98)=0,1,MAX(Base_Dados!AX$5:AX$98)-MIN(Base_Dados!AX$5:AX$98)))) * AX$1)))</f>
        <v>0</v>
      </c>
      <c r="AY242" s="106">
        <f>IF(INDEX(Base_Dados!AY:AY,MATCH($B242,Base_Dados!$B:$B,0))=0,0,
MAX(0, MIN(AY$1,
((INDEX(Base_Dados!AY:AY,MATCH($B242,Base_Dados!$B:$B,0))-MIN(Base_Dados!AY$5:AY$98)) /
(IF(MAX(Base_Dados!AY$5:AY$98)-MIN(Base_Dados!AY$5:AY$98)=0,1,MAX(Base_Dados!AY$5:AY$98)-MIN(Base_Dados!AY$5:AY$98)))) * AY$1)))</f>
        <v>3.297065611605671E-4</v>
      </c>
      <c r="AZ242" s="106">
        <f>IF(INDEX(Base_Dados!AZ:AZ,MATCH($B242,Base_Dados!$B:$B,0))=0,0,
MAX(0, MIN(AZ$1,
((INDEX(Base_Dados!AZ:AZ,MATCH($B242,Base_Dados!$B:$B,0))-MIN(Base_Dados!AZ$5:AZ$98)) /
(IF(MAX(Base_Dados!AZ$5:AZ$98)-MIN(Base_Dados!AZ$5:AZ$98)=0,1,MAX(Base_Dados!AZ$5:AZ$98)-MIN(Base_Dados!AZ$5:AZ$98)))) * AZ$1)))</f>
        <v>0.5</v>
      </c>
      <c r="BA242" s="106">
        <f>IF(INDEX(Base_Dados!BA:BA,MATCH($B242,Base_Dados!$B:$B,0))=0,0,
MAX(0, MIN(BA$1,
((INDEX(Base_Dados!BA:BA,MATCH($B242,Base_Dados!$B:$B,0))-MIN(Base_Dados!BA$5:BA$98)) /
(IF(MAX(Base_Dados!BA$5:BA$98)-MIN(Base_Dados!BA$5:BA$98)=0,1,MAX(Base_Dados!BA$5:BA$98)-MIN(Base_Dados!BA$5:BA$98)))) * BA$1)))</f>
        <v>2.1226048535713492E-2</v>
      </c>
      <c r="BB242" s="106">
        <f>IF(INDEX(Base_Dados!BB:BB,MATCH($B242,Base_Dados!$B:$B,0))=0,0,
MAX(0, MIN(BB$1,
((INDEX(Base_Dados!BB:BB,MATCH($B242,Base_Dados!$B:$B,0))-MIN(Base_Dados!BB$5:BB$98)) /
(IF(MAX(Base_Dados!BB$5:BB$98)-MIN(Base_Dados!BB$5:BB$98)=0,1,MAX(Base_Dados!BB$5:BB$98)-MIN(Base_Dados!BB$5:BB$98)))) * BB$1)))</f>
        <v>0.25003779309540042</v>
      </c>
      <c r="BC242" s="106">
        <f>IF(INDEX(Base_Dados!BC:BC,MATCH($B242,Base_Dados!$B:$B,0))=0,0,
MAX(0, MIN(BC$1,
((INDEX(Base_Dados!BC:BC,MATCH($B242,Base_Dados!$B:$B,0))-MIN(Base_Dados!BC$5:BC$98)) /
(IF(MAX(Base_Dados!BC$5:BC$98)-MIN(Base_Dados!BC$5:BC$98)=0,1,MAX(Base_Dados!BC$5:BC$98)-MIN(Base_Dados!BC$5:BC$98)))) * BC$1)))</f>
        <v>7.2717479127390253E-3</v>
      </c>
      <c r="BD242" s="106">
        <f>IF(INDEX(Base_Dados!BD:BD,MATCH($B242,Base_Dados!$B:$B,0))=0,0,
MAX(0, MIN(BD$1,
((INDEX(Base_Dados!BD:BD,MATCH($B242,Base_Dados!$B:$B,0))-MIN(Base_Dados!BD$5:BD$98)) /
(IF(MAX(Base_Dados!BD$5:BD$98)-MIN(Base_Dados!BD$5:BD$98)=0,1,MAX(Base_Dados!BD$5:BD$98)-MIN(Base_Dados!BD$5:BD$98)))) * BD$1)))</f>
        <v>7.8249428709923144E-3</v>
      </c>
      <c r="BE242" s="106">
        <f>IF(INDEX(Base_Dados!BE:BE,MATCH($B242,Base_Dados!$B:$B,0))=0,0,
MAX(0, MIN(BE$1,
((INDEX(Base_Dados!BE:BE,MATCH($B242,Base_Dados!$B:$B,0))-MIN(Base_Dados!BE$5:BE$98)) /
(IF(MAX(Base_Dados!BE$5:BE$98)-MIN(Base_Dados!BE$5:BE$98)=0,1,MAX(Base_Dados!BE$5:BE$98)-MIN(Base_Dados!BE$5:BE$98)))) * BE$1)))</f>
        <v>3.3617661816357253E-2</v>
      </c>
      <c r="BF242" s="106">
        <f>IF(INDEX(Base_Dados!BF:BF,MATCH($B242,Base_Dados!$B:$B,0))=0,0,
MAX(0, MIN(BF$1,
((INDEX(Base_Dados!BF:BF,MATCH($B242,Base_Dados!$B:$B,0))-MIN(Base_Dados!BF$5:BF$98)) /
(IF(MAX(Base_Dados!BF$5:BF$98)-MIN(Base_Dados!BF$5:BF$98)=0,1,MAX(Base_Dados!BF$5:BF$98)-MIN(Base_Dados!BF$5:BF$98)))) * BF$1)))</f>
        <v>0</v>
      </c>
      <c r="BG242" s="106">
        <f>IF(INDEX(Base_Dados!BG:BG,MATCH($B242,Base_Dados!$B:$B,0))=0,0,
MAX(0, MIN(BG$1,
((INDEX(Base_Dados!BG:BG,MATCH($B242,Base_Dados!$B:$B,0))-MIN(Base_Dados!BG$5:BG$98)) /
(IF(MAX(Base_Dados!BG$5:BG$98)-MIN(Base_Dados!BG$5:BG$98)=0,1,MAX(Base_Dados!BG$5:BG$98)-MIN(Base_Dados!BG$5:BG$98)))) * BG$1)))</f>
        <v>0</v>
      </c>
      <c r="BH242" s="106">
        <f>IF(INDEX(Base_Dados!BH:BH,MATCH($B242,Base_Dados!$B:$B,0))=0,0,
MAX(0, MIN(BH$1,
((INDEX(Base_Dados!BH:BH,MATCH($B242,Base_Dados!$B:$B,0))-MIN(Base_Dados!BH$5:BH$98)) /
(IF(MAX(Base_Dados!BH$5:BH$98)-MIN(Base_Dados!BH$5:BH$98)=0,1,MAX(Base_Dados!BH$5:BH$98)-MIN(Base_Dados!BH$5:BH$98)))) * BH$1)))</f>
        <v>1.098901098901099E-2</v>
      </c>
      <c r="BI242" s="106">
        <f>IF(INDEX(Base_Dados!BI:BI,MATCH($B242,Base_Dados!$B:$B,0))=0,0,
MAX(0, MIN(BI$1,
((INDEX(Base_Dados!BI:BI,MATCH($B242,Base_Dados!$B:$B,0))-MIN(Base_Dados!BI$5:BI$98)) /
(IF(MAX(Base_Dados!BI$5:BI$98)-MIN(Base_Dados!BI$5:BI$98)=0,1,MAX(Base_Dados!BI$5:BI$98)-MIN(Base_Dados!BI$5:BI$98)))) * BI$1)))</f>
        <v>2.4960998439937598E-2</v>
      </c>
      <c r="BJ242" s="106">
        <f>IF(INDEX(Base_Dados!BJ:BJ,MATCH($B242,Base_Dados!$B:$B,0))=0,0,
MAX(0, MIN(BJ$1,
((INDEX(Base_Dados!BJ:BJ,MATCH($B242,Base_Dados!$B:$B,0))-MIN(Base_Dados!BJ$5:BJ$98)) /
(IF(MAX(Base_Dados!BJ$5:BJ$98)-MIN(Base_Dados!BJ$5:BJ$98)=0,1,MAX(Base_Dados!BJ$5:BJ$98)-MIN(Base_Dados!BJ$5:BJ$98)))) * BJ$1)))</f>
        <v>0</v>
      </c>
      <c r="BK242" s="106">
        <f>IF(INDEX(Base_Dados!BK:BK,MATCH($B242,Base_Dados!$B:$B,0))=0,0,
MAX(0, MIN(BK$1,
((INDEX(Base_Dados!BK:BK,MATCH($B242,Base_Dados!$B:$B,0))-MIN(Base_Dados!BK$5:BK$98)) /
(IF(MAX(Base_Dados!BK$5:BK$98)-MIN(Base_Dados!BK$5:BK$98)=0,1,MAX(Base_Dados!BK$5:BK$98)-MIN(Base_Dados!BK$5:BK$98)))) * BK$1)))</f>
        <v>0</v>
      </c>
      <c r="BL242" s="106">
        <f>IF(INDEX(Base_Dados!BL:BL,MATCH($B242,Base_Dados!$B:$B,0))=0,0,
MAX(0, MIN(BL$1,
((INDEX(Base_Dados!BL:BL,MATCH($B242,Base_Dados!$B:$B,0))-MIN(Base_Dados!BL$5:BL$98)) /
(IF(MAX(Base_Dados!BL$5:BL$98)-MIN(Base_Dados!BL$5:BL$98)=0,1,MAX(Base_Dados!BL$5:BL$98)-MIN(Base_Dados!BL$5:BL$98)))) * BL$1)))</f>
        <v>2.2801302931596091E-2</v>
      </c>
      <c r="BM242" s="106">
        <f>IF(INDEX(Base_Dados!BM:BM,MATCH($B242,Base_Dados!$B:$B,0))=0,0,
MAX(0, MIN(BM$1,
((INDEX(Base_Dados!BM:BM,MATCH($B242,Base_Dados!$B:$B,0))-MIN(Base_Dados!BM$5:BM$98)) /
(IF(MAX(Base_Dados!BM$5:BM$98)-MIN(Base_Dados!BM$5:BM$98)=0,1,MAX(Base_Dados!BM$5:BM$98)-MIN(Base_Dados!BM$5:BM$98)))) * BM$1)))</f>
        <v>0.47737693264617059</v>
      </c>
      <c r="BN242" s="106">
        <f>IF(INDEX(Base_Dados!BN:BN,MATCH($B242,Base_Dados!$B:$B,0))=0,0,
MAX(0, MIN(BN$1,
((INDEX(Base_Dados!BN:BN,MATCH($B242,Base_Dados!$B:$B,0))-MIN(Base_Dados!BN$5:BN$98)) /
(IF(MAX(Base_Dados!BN$5:BN$98)-MIN(Base_Dados!BN$5:BN$98)=0,1,MAX(Base_Dados!BN$5:BN$98)-MIN(Base_Dados!BN$5:BN$98)))) * BN$1)))</f>
        <v>0.76187680734922003</v>
      </c>
      <c r="BO242" s="106">
        <f>IF(INDEX(Base_Dados!BO:BO,MATCH($B242,Base_Dados!$B:$B,0))=0,0,
MAX(0, MIN(BO$1,
((INDEX(Base_Dados!BO:BO,MATCH($B242,Base_Dados!$B:$B,0))-MIN(Base_Dados!BO$5:BO$98)) /
(IF(MAX(Base_Dados!BO$5:BO$98)-MIN(Base_Dados!BO$5:BO$98)=0,1,MAX(Base_Dados!BO$5:BO$98)-MIN(Base_Dados!BO$5:BO$98)))) * BO$1)))</f>
        <v>0</v>
      </c>
      <c r="BP242" s="106">
        <f t="shared" si="16"/>
        <v>9.7662345969863047</v>
      </c>
      <c r="BQ242" s="111">
        <f t="shared" si="17"/>
        <v>0.48792798666545872</v>
      </c>
      <c r="BR242" s="112">
        <f t="shared" si="18"/>
        <v>0.17341967318743545</v>
      </c>
      <c r="BS242" s="113">
        <f t="shared" si="19"/>
        <v>9.5928149237988691</v>
      </c>
    </row>
    <row r="243" spans="1:71">
      <c r="A243" s="21">
        <v>29019</v>
      </c>
      <c r="B243" s="21" t="s">
        <v>171</v>
      </c>
      <c r="C243" s="21" t="s">
        <v>164</v>
      </c>
      <c r="D243" s="105">
        <f>IF(INDEX(Base_Dados!D:D,MATCH($B243,Base_Dados!$B:$B,0))=0,0,
MAX(0, MIN(D$1,
((INDEX(Base_Dados!D:D,MATCH($B243,Base_Dados!$B:$B,0))-MIN(Base_Dados!D$5:D$98)) /
(IF(MAX(Base_Dados!D$5:D$98)-MIN(Base_Dados!D$5:D$98)=0,1,MAX(Base_Dados!D$5:D$98)-MIN(Base_Dados!D$5:D$98)))) * D$1)))</f>
        <v>0.46125564426192067</v>
      </c>
      <c r="E243" s="106">
        <f>IF(INDEX(Base_Dados!E:E,MATCH($B243,Base_Dados!$B:$B,0))=0,0,
MAX(0, MIN(E$1,
((INDEX(Base_Dados!E:E,MATCH($B243,Base_Dados!$B:$B,0))-MIN(Base_Dados!E$5:E$98)) /
(IF(MAX(Base_Dados!E$5:E$98)-MIN(Base_Dados!E$5:E$98)=0,1,MAX(Base_Dados!E$5:E$98)-MIN(Base_Dados!E$5:E$98)))) * E$1)))</f>
        <v>0.13079029869596009</v>
      </c>
      <c r="F243" s="106">
        <f>IF(INDEX(Base_Dados!F:F,MATCH($B243,Base_Dados!$B:$B,0))=0,0,
MAX(0, MIN(F$1,
((INDEX(Base_Dados!F:F,MATCH($B243,Base_Dados!$B:$B,0))-MIN(Base_Dados!F$5:F$98)) /
(IF(MAX(Base_Dados!F$5:F$98)-MIN(Base_Dados!F$5:F$98)=0,1,MAX(Base_Dados!F$5:F$98)-MIN(Base_Dados!F$5:F$98)))) * F$1)))</f>
        <v>0.12561162223943476</v>
      </c>
      <c r="G243" s="106">
        <f>IF(INDEX(Base_Dados!G:G,MATCH($B243,Base_Dados!$B:$B,0))=0,0,
MAX(0, MIN(G$1,
((INDEX(Base_Dados!G:G,MATCH($B243,Base_Dados!$B:$B,0))-MIN(Base_Dados!G$5:G$98)) /
(IF(MAX(Base_Dados!G$5:G$98)-MIN(Base_Dados!G$5:G$98)=0,1,MAX(Base_Dados!G$5:G$98)-MIN(Base_Dados!G$5:G$98)))) * G$1)))</f>
        <v>0.1336094119345351</v>
      </c>
      <c r="H243" s="106">
        <f>IF(INDEX(Base_Dados!H:H,MATCH($B243,Base_Dados!$B:$B,0))=0,0,
MAX(0, MIN(H$1,
((INDEX(Base_Dados!H:H,MATCH($B243,Base_Dados!$B:$B,0))-MIN(Base_Dados!H$5:H$98)) /
(IF(MAX(Base_Dados!H$5:H$98)-MIN(Base_Dados!H$5:H$98)=0,1,MAX(Base_Dados!H$5:H$98)-MIN(Base_Dados!H$5:H$98)))) * H$1)))</f>
        <v>0.14735571010085199</v>
      </c>
      <c r="I243" s="106">
        <f>IF(INDEX(Base_Dados!I:I,MATCH($B243,Base_Dados!$B:$B,0))=0,0,
MAX(0, MIN(I$1,
((INDEX(Base_Dados!I:I,MATCH($B243,Base_Dados!$B:$B,0))-MIN(Base_Dados!I$5:I$98)) /
(IF(MAX(Base_Dados!I$5:I$98)-MIN(Base_Dados!I$5:I$98)=0,1,MAX(Base_Dados!I$5:I$98)-MIN(Base_Dados!I$5:I$98)))) * I$1)))</f>
        <v>0.14731674160149105</v>
      </c>
      <c r="J243" s="106">
        <f>IF(INDEX(Base_Dados!J:J,MATCH($B243,Base_Dados!$B:$B,0))=0,0,
MAX(0, MIN(J$1,
((INDEX(Base_Dados!J:J,MATCH($B243,Base_Dados!$B:$B,0))-MIN(Base_Dados!J$5:J$98)) /
(IF(MAX(Base_Dados!J$5:J$98)-MIN(Base_Dados!J$5:J$98)=0,1,MAX(Base_Dados!J$5:J$98)-MIN(Base_Dados!J$5:J$98)))) * J$1)))</f>
        <v>0.17518227243725312</v>
      </c>
      <c r="K243" s="106">
        <f>IF(INDEX(Base_Dados!K:K,MATCH($B243,Base_Dados!$B:$B,0))=0,0,
MAX(0, MIN(K$1,
((INDEX(Base_Dados!K:K,MATCH($B243,Base_Dados!$B:$B,0))-MIN(Base_Dados!K$5:K$98)) /
(IF(MAX(Base_Dados!K$5:K$98)-MIN(Base_Dados!K$5:K$98)=0,1,MAX(Base_Dados!K$5:K$98)-MIN(Base_Dados!K$5:K$98)))) * K$1)))</f>
        <v>0.18985912343470482</v>
      </c>
      <c r="L243" s="106">
        <f>IF(INDEX(Base_Dados!L:L,MATCH($B243,Base_Dados!$B:$B,0))=0,0,
MAX(0, MIN(L$1,
((INDEX(Base_Dados!L:L,MATCH($B243,Base_Dados!$B:$B,0))-MIN(Base_Dados!L$5:L$98)) /
(IF(MAX(Base_Dados!L$5:L$98)-MIN(Base_Dados!L$5:L$98)=0,1,MAX(Base_Dados!L$5:L$98)-MIN(Base_Dados!L$5:L$98)))) * L$1)))</f>
        <v>0.18022018545976967</v>
      </c>
      <c r="M243" s="106">
        <f>IF(INDEX(Base_Dados!M:M,MATCH($B243,Base_Dados!$B:$B,0))=0,0,
MAX(0, MIN(M$1,
((INDEX(Base_Dados!M:M,MATCH($B243,Base_Dados!$B:$B,0))-MIN(Base_Dados!M$5:M$98)) /
(IF(MAX(Base_Dados!M$5:M$98)-MIN(Base_Dados!M$5:M$98)=0,1,MAX(Base_Dados!M$5:M$98)-MIN(Base_Dados!M$5:M$98)))) * M$1)))</f>
        <v>0.17665306122448979</v>
      </c>
      <c r="N243" s="106">
        <f>IF(INDEX(Base_Dados!N:N,MATCH($B243,Base_Dados!$B:$B,0))=0,0,
MAX(0, MIN(N$1,
((INDEX(Base_Dados!N:N,MATCH($B243,Base_Dados!$B:$B,0))-MIN(Base_Dados!N$5:N$98)) /
(IF(MAX(Base_Dados!N$5:N$98)-MIN(Base_Dados!N$5:N$98)=0,1,MAX(Base_Dados!N$5:N$98)-MIN(Base_Dados!N$5:N$98)))) * N$1)))</f>
        <v>0.17839775671742447</v>
      </c>
      <c r="O243" s="106">
        <f>IF(INDEX(Base_Dados!O:O,MATCH($B243,Base_Dados!$B:$B,0))=0,0,
MAX(0, MIN(O$1,
((INDEX(Base_Dados!O:O,MATCH($B243,Base_Dados!$B:$B,0))-MIN(Base_Dados!O$5:O$98)) /
(IF(MAX(Base_Dados!O$5:O$98)-MIN(Base_Dados!O$5:O$98)=0,1,MAX(Base_Dados!O$5:O$98)-MIN(Base_Dados!O$5:O$98)))) * O$1)))</f>
        <v>0.20302135013099951</v>
      </c>
      <c r="P243" s="106">
        <f>IF(INDEX(Base_Dados!P:P,MATCH($B243,Base_Dados!$B:$B,0))=0,0,
MAX(0, MIN(P$1,
((INDEX(Base_Dados!P:P,MATCH($B243,Base_Dados!$B:$B,0))-MIN(Base_Dados!P$5:P$98)) /
(IF(MAX(Base_Dados!P$5:P$98)-MIN(Base_Dados!P$5:P$98)=0,1,MAX(Base_Dados!P$5:P$98)-MIN(Base_Dados!P$5:P$98)))) * P$1)))</f>
        <v>0.14499140992950707</v>
      </c>
      <c r="Q243" s="106">
        <f>IF(INDEX(Base_Dados!Q:Q,MATCH($B243,Base_Dados!$B:$B,0))=0,0,
MAX(0, MIN(Q$1,
((INDEX(Base_Dados!Q:Q,MATCH($B243,Base_Dados!$B:$B,0))-MIN(Base_Dados!Q$5:Q$98)) /
(IF(MAX(Base_Dados!Q$5:Q$98)-MIN(Base_Dados!Q$5:Q$98)=0,1,MAX(Base_Dados!Q$5:Q$98)-MIN(Base_Dados!Q$5:Q$98)))) * Q$1)))</f>
        <v>0.10847243431098942</v>
      </c>
      <c r="R243" s="106">
        <f>IF(INDEX(Base_Dados!R:R,MATCH($B243,Base_Dados!$B:$B,0))=0,0,
MAX(0, MIN(R$1,
((INDEX(Base_Dados!R:R,MATCH($B243,Base_Dados!$B:$B,0))-MIN(Base_Dados!R$5:R$98)) /
(IF(MAX(Base_Dados!R$5:R$98)-MIN(Base_Dados!R$5:R$98)=0,1,MAX(Base_Dados!R$5:R$98)-MIN(Base_Dados!R$5:R$98)))) * R$1)))</f>
        <v>8.7641021666685123E-2</v>
      </c>
      <c r="S243" s="106">
        <f>IF(INDEX(Base_Dados!S:S,MATCH($B243,Base_Dados!$B:$B,0))=0,0,
MAX(0, MIN(S$1,
((INDEX(Base_Dados!S:S,MATCH($B243,Base_Dados!$B:$B,0))-MIN(Base_Dados!S$5:S$98)) /
(IF(MAX(Base_Dados!S$5:S$98)-MIN(Base_Dados!S$5:S$98)=0,1,MAX(Base_Dados!S$5:S$98)-MIN(Base_Dados!S$5:S$98)))) * S$1)))</f>
        <v>0.10990788586834419</v>
      </c>
      <c r="T243" s="106">
        <f>IF(INDEX(Base_Dados!T:T,MATCH($B243,Base_Dados!$B:$B,0))=0,0,
MAX(0, MIN(T$1,
((INDEX(Base_Dados!T:T,MATCH($B243,Base_Dados!$B:$B,0))-MIN(Base_Dados!T$5:T$98)) /
(IF(MAX(Base_Dados!T$5:T$98)-MIN(Base_Dados!T$5:T$98)=0,1,MAX(Base_Dados!T$5:T$98)-MIN(Base_Dados!T$5:T$98)))) * T$1)))</f>
        <v>1.4729457454702732</v>
      </c>
      <c r="U243" s="106">
        <f>IF(INDEX(Base_Dados!U:U,MATCH($B243,Base_Dados!$B:$B,0))=0,0,
MAX(0, MIN(U$1,
((INDEX(Base_Dados!U:U,MATCH($B243,Base_Dados!$B:$B,0))-MIN(Base_Dados!U$5:U$98)) /
(IF(MAX(Base_Dados!U$5:U$98)-MIN(Base_Dados!U$5:U$98)=0,1,MAX(Base_Dados!U$5:U$98)-MIN(Base_Dados!U$5:U$98)))) * U$1)))</f>
        <v>0.86527817048414368</v>
      </c>
      <c r="V243" s="106">
        <f>IF(INDEX(Base_Dados!V:V,MATCH($B243,Base_Dados!$B:$B,0))=0,0,
MAX(0, MIN(V$1,
((INDEX(Base_Dados!V:V,MATCH($B243,Base_Dados!$B:$B,0))-MIN(Base_Dados!V$5:V$98)) /
(IF(MAX(Base_Dados!V$5:V$98)-MIN(Base_Dados!V$5:V$98)=0,1,MAX(Base_Dados!V$5:V$98)-MIN(Base_Dados!V$5:V$98)))) * V$1)))</f>
        <v>0.20015296124830861</v>
      </c>
      <c r="W243" s="106">
        <f>IF(INDEX(Base_Dados!W:W,MATCH($B243,Base_Dados!$B:$B,0))=0,0,
MAX(0, MIN(W$1,
((INDEX(Base_Dados!W:W,MATCH($B243,Base_Dados!$B:$B,0))-MIN(Base_Dados!W$5:W$98)) /
(IF(MAX(Base_Dados!W$5:W$98)-MIN(Base_Dados!W$5:W$98)=0,1,MAX(Base_Dados!W$5:W$98)-MIN(Base_Dados!W$5:W$98)))) * W$1)))</f>
        <v>2.4764476523407737</v>
      </c>
      <c r="X243" s="106">
        <f>IF(INDEX(Base_Dados!X:X,MATCH($B243,Base_Dados!$B:$B,0))=0,0,
MAX(0, MIN(X$1,
((INDEX(Base_Dados!X:X,MATCH($B243,Base_Dados!$B:$B,0))-MIN(Base_Dados!X$5:X$98)) /
(IF(MAX(Base_Dados!X$5:X$98)-MIN(Base_Dados!X$5:X$98)=0,1,MAX(Base_Dados!X$5:X$98)-MIN(Base_Dados!X$5:X$98)))) * X$1)))</f>
        <v>0</v>
      </c>
      <c r="Y243" s="106">
        <f>IF(INDEX(Base_Dados!Y:Y,MATCH($B243,Base_Dados!$B:$B,0))=0,0,
MAX(0, MIN(Y$1,
((INDEX(Base_Dados!Y:Y,MATCH($B243,Base_Dados!$B:$B,0))-MIN(Base_Dados!Y$5:Y$98)) /
(IF(MAX(Base_Dados!Y$5:Y$98)-MIN(Base_Dados!Y$5:Y$98)=0,1,MAX(Base_Dados!Y$5:Y$98)-MIN(Base_Dados!Y$5:Y$98)))) * Y$1)))</f>
        <v>1.1029411764705881E-2</v>
      </c>
      <c r="Z243" s="106">
        <f>IF(INDEX(Base_Dados!Z:Z,MATCH($B243,Base_Dados!$B:$B,0))=0,0,
MAX(0, MIN(Z$1,
((INDEX(Base_Dados!Z:Z,MATCH($B243,Base_Dados!$B:$B,0))-MIN(Base_Dados!Z$5:Z$98)) /
(IF(MAX(Base_Dados!Z$5:Z$98)-MIN(Base_Dados!Z$5:Z$98)=0,1,MAX(Base_Dados!Z$5:Z$98)-MIN(Base_Dados!Z$5:Z$98)))) * Z$1)))</f>
        <v>1.4285714285714287E-2</v>
      </c>
      <c r="AA243" s="106">
        <f>IF(INDEX(Base_Dados!AA:AA,MATCH($B243,Base_Dados!$B:$B,0))=0,0,
MAX(0, MIN(AA$1,
((INDEX(Base_Dados!AA:AA,MATCH($B243,Base_Dados!$B:$B,0))-MIN(Base_Dados!AA$5:AA$98)) /
(IF(MAX(Base_Dados!AA$5:AA$98)-MIN(Base_Dados!AA$5:AA$98)=0,1,MAX(Base_Dados!AA$5:AA$98)-MIN(Base_Dados!AA$5:AA$98)))) * AA$1)))</f>
        <v>0</v>
      </c>
      <c r="AB243" s="106">
        <f>IF(INDEX(Base_Dados!AB:AB,MATCH($B243,Base_Dados!$B:$B,0))=0,0,
MAX(0, MIN(AB$1,
((INDEX(Base_Dados!AB:AB,MATCH($B243,Base_Dados!$B:$B,0))-MIN(Base_Dados!AB$5:AB$98)) /
(IF(MAX(Base_Dados!AB$5:AB$98)-MIN(Base_Dados!AB$5:AB$98)=0,1,MAX(Base_Dados!AB$5:AB$98)-MIN(Base_Dados!AB$5:AB$98)))) * AB$1)))</f>
        <v>0.32168388377772705</v>
      </c>
      <c r="AC243" s="106">
        <f>IF(INDEX(Base_Dados!AC:AC,MATCH($B243,Base_Dados!$B:$B,0))=0,0,
MAX(0, MIN(AC$1,
((INDEX(Base_Dados!AC:AC,MATCH($B243,Base_Dados!$B:$B,0))-MIN(Base_Dados!AC$5:AC$98)) /
(IF(MAX(Base_Dados!AC$5:AC$98)-MIN(Base_Dados!AC$5:AC$98)=0,1,MAX(Base_Dados!AC$5:AC$98)-MIN(Base_Dados!AC$5:AC$98)))) * AC$1)))</f>
        <v>0.10352428213528619</v>
      </c>
      <c r="AD243" s="106">
        <f>IF(INDEX(Base_Dados!AD:AD,MATCH($B243,Base_Dados!$B:$B,0))=0,0,
MAX(0, MIN(AD$1,
((INDEX(Base_Dados!AD:AD,MATCH($B243,Base_Dados!$B:$B,0))-MIN(Base_Dados!AD$5:AD$98)) /
(IF(MAX(Base_Dados!AD$5:AD$98)-MIN(Base_Dados!AD$5:AD$98)=0,1,MAX(Base_Dados!AD$5:AD$98)-MIN(Base_Dados!AD$5:AD$98)))) * AD$1)))</f>
        <v>9.6243159295962138E-2</v>
      </c>
      <c r="AE243" s="106">
        <f>IF(INDEX(Base_Dados!AE:AE,MATCH($B243,Base_Dados!$B:$B,0))=0,0,
MAX(0, MIN(AE$1,
((INDEX(Base_Dados!AE:AE,MATCH($B243,Base_Dados!$B:$B,0))-MIN(Base_Dados!AE$5:AE$98)) /
(IF(MAX(Base_Dados!AE$5:AE$98)-MIN(Base_Dados!AE$5:AE$98)=0,1,MAX(Base_Dados!AE$5:AE$98)-MIN(Base_Dados!AE$5:AE$98)))) * AE$1)))</f>
        <v>4.1636703581187977E-2</v>
      </c>
      <c r="AF243" s="106">
        <f>IF(INDEX(Base_Dados!AF:AF,MATCH($B243,Base_Dados!$B:$B,0))=0,0,
MAX(0, MIN(AF$1,
((INDEX(Base_Dados!AF:AF,MATCH($B243,Base_Dados!$B:$B,0))-MIN(Base_Dados!AF$5:AF$98)) /
(IF(MAX(Base_Dados!AF$5:AF$98)-MIN(Base_Dados!AF$5:AF$98)=0,1,MAX(Base_Dados!AF$5:AF$98)-MIN(Base_Dados!AF$5:AF$98)))) * AF$1)))</f>
        <v>7.5759665333517218E-2</v>
      </c>
      <c r="AG243" s="106">
        <f>IF(INDEX(Base_Dados!AG:AG,MATCH($B243,Base_Dados!$B:$B,0))=0,0,
MAX(0, MIN(AG$1,
((INDEX(Base_Dados!AG:AG,MATCH($B243,Base_Dados!$B:$B,0))-MIN(Base_Dados!AG$5:AG$98)) /
(IF(MAX(Base_Dados!AG$5:AG$98)-MIN(Base_Dados!AG$5:AG$98)=0,1,MAX(Base_Dados!AG$5:AG$98)-MIN(Base_Dados!AG$5:AG$98)))) * AG$1)))</f>
        <v>0.10847243431098942</v>
      </c>
      <c r="AH243" s="106">
        <f>IF(INDEX(Base_Dados!AH:AH,MATCH($B243,Base_Dados!$B:$B,0))=0,0,
MAX(0, MIN(AH$1,
((INDEX(Base_Dados!AH:AH,MATCH($B243,Base_Dados!$B:$B,0))-MIN(Base_Dados!AH$5:AH$98)) /
(IF(MAX(Base_Dados!AH$5:AH$98)-MIN(Base_Dados!AH$5:AH$98)=0,1,MAX(Base_Dados!AH$5:AH$98)-MIN(Base_Dados!AH$5:AH$98)))) * AH$1)))</f>
        <v>1.3428335903299422</v>
      </c>
      <c r="AI243" s="106">
        <f>IF(INDEX(Base_Dados!AI:AI,MATCH($B243,Base_Dados!$B:$B,0))=0,0,
MAX(0, MIN(AI$1,
((INDEX(Base_Dados!AI:AI,MATCH($B243,Base_Dados!$B:$B,0))-MIN(Base_Dados!AI$5:AI$98)) /
(IF(MAX(Base_Dados!AI$5:AI$98)-MIN(Base_Dados!AI$5:AI$98)=0,1,MAX(Base_Dados!AI$5:AI$98)-MIN(Base_Dados!AI$5:AI$98)))) * AI$1)))</f>
        <v>0.21428571428571427</v>
      </c>
      <c r="AJ243" s="106">
        <f>IF(INDEX(Base_Dados!AJ:AJ,MATCH($B243,Base_Dados!$B:$B,0))=0,0,
MAX(0, MIN(AJ$1,
((INDEX(Base_Dados!AJ:AJ,MATCH($B243,Base_Dados!$B:$B,0))-MIN(Base_Dados!AJ$5:AJ$98)) /
(IF(MAX(Base_Dados!AJ$5:AJ$98)-MIN(Base_Dados!AJ$5:AJ$98)=0,1,MAX(Base_Dados!AJ$5:AJ$98)-MIN(Base_Dados!AJ$5:AJ$98)))) * AJ$1)))</f>
        <v>0.88293650793650802</v>
      </c>
      <c r="AK243" s="106">
        <f>IF(INDEX(Base_Dados!AK:AK,MATCH($B243,Base_Dados!$B:$B,0))=0,0,
MAX(0, MIN(AK$1,
((INDEX(Base_Dados!AK:AK,MATCH($B243,Base_Dados!$B:$B,0))-MIN(Base_Dados!AK$5:AK$98)) /
(IF(MAX(Base_Dados!AK$5:AK$98)-MIN(Base_Dados!AK$5:AK$98)=0,1,MAX(Base_Dados!AK$5:AK$98)-MIN(Base_Dados!AK$5:AK$98)))) * AK$1)))</f>
        <v>2.4137931034482758E-2</v>
      </c>
      <c r="AL243" s="106">
        <f>IF(INDEX(Base_Dados!AL:AL,MATCH($B243,Base_Dados!$B:$B,0))=0,0,
MAX(0, MIN(AL$1,
((INDEX(Base_Dados!AL:AL,MATCH($B243,Base_Dados!$B:$B,0))-MIN(Base_Dados!AL$5:AL$98)) /
(IF(MAX(Base_Dados!AL$5:AL$98)-MIN(Base_Dados!AL$5:AL$98)=0,1,MAX(Base_Dados!AL$5:AL$98)-MIN(Base_Dados!AL$5:AL$98)))) * AL$1)))</f>
        <v>0.77777777777777779</v>
      </c>
      <c r="AM243" s="106">
        <f>IF(INDEX(Base_Dados!AM:AM,MATCH($B243,Base_Dados!$B:$B,0))=0,0,
MAX(0, MIN(AM$1,
((INDEX(Base_Dados!AM:AM,MATCH($B243,Base_Dados!$B:$B,0))-MIN(Base_Dados!AM$5:AM$98)) /
(IF(MAX(Base_Dados!AM$5:AM$98)-MIN(Base_Dados!AM$5:AM$98)=0,1,MAX(Base_Dados!AM$5:AM$98)-MIN(Base_Dados!AM$5:AM$98)))) * AM$1)))</f>
        <v>9.2180217503883999E-2</v>
      </c>
      <c r="AN243" s="106">
        <f>IF(INDEX(Base_Dados!AN:AN,MATCH($B243,Base_Dados!$B:$B,0))=0,0,
MAX(0, MIN(AN$1,
((INDEX(Base_Dados!AN:AN,MATCH($B243,Base_Dados!$B:$B,0))-MIN(Base_Dados!AN$5:AN$98)) /
(IF(MAX(Base_Dados!AN$5:AN$98)-MIN(Base_Dados!AN$5:AN$98)=0,1,MAX(Base_Dados!AN$5:AN$98)-MIN(Base_Dados!AN$5:AN$98)))) * AN$1)))</f>
        <v>0.28614876607577339</v>
      </c>
      <c r="AO243" s="106">
        <f>IF(INDEX(Base_Dados!AO:AO,MATCH($B243,Base_Dados!$B:$B,0))=0,0,
MAX(0, MIN(AO$1,
((INDEX(Base_Dados!AO:AO,MATCH($B243,Base_Dados!$B:$B,0))-MIN(Base_Dados!AO$5:AO$98)) /
(IF(MAX(Base_Dados!AO$5:AO$98)-MIN(Base_Dados!AO$5:AO$98)=0,1,MAX(Base_Dados!AO$5:AO$98)-MIN(Base_Dados!AO$5:AO$98)))) * AO$1)))</f>
        <v>1.6129032258064516E-2</v>
      </c>
      <c r="AP243" s="106">
        <f>IF(INDEX(Base_Dados!AP:AP,MATCH($B243,Base_Dados!$B:$B,0))=0,0,
MAX(0, MIN(AP$1,
((INDEX(Base_Dados!AP:AP,MATCH($B243,Base_Dados!$B:$B,0))-MIN(Base_Dados!AP$5:AP$98)) /
(IF(MAX(Base_Dados!AP$5:AP$98)-MIN(Base_Dados!AP$5:AP$98)=0,1,MAX(Base_Dados!AP$5:AP$98)-MIN(Base_Dados!AP$5:AP$98)))) * AP$1)))</f>
        <v>3.2110091743119268E-2</v>
      </c>
      <c r="AQ243" s="106">
        <f>IF(INDEX(Base_Dados!AQ:AQ,MATCH($B243,Base_Dados!$B:$B,0))=0,0,
MAX(0, MIN(AQ$1,
((INDEX(Base_Dados!AQ:AQ,MATCH($B243,Base_Dados!$B:$B,0))-MIN(Base_Dados!AQ$5:AQ$98)) /
(IF(MAX(Base_Dados!AQ$5:AQ$98)-MIN(Base_Dados!AQ$5:AQ$98)=0,1,MAX(Base_Dados!AQ$5:AQ$98)-MIN(Base_Dados!AQ$5:AQ$98)))) * AQ$1)))</f>
        <v>1.6666666666666666E-2</v>
      </c>
      <c r="AR243" s="106">
        <f>IF(INDEX(Base_Dados!AR:AR,MATCH($B243,Base_Dados!$B:$B,0))=0,0,
MAX(0, MIN(AR$1,
((INDEX(Base_Dados!AR:AR,MATCH($B243,Base_Dados!$B:$B,0))-MIN(Base_Dados!AR$5:AR$98)) /
(IF(MAX(Base_Dados!AR$5:AR$98)-MIN(Base_Dados!AR$5:AR$98)=0,1,MAX(Base_Dados!AR$5:AR$98)-MIN(Base_Dados!AR$5:AR$98)))) * AR$1)))</f>
        <v>0</v>
      </c>
      <c r="AS243" s="106">
        <f>IF(INDEX(Base_Dados!AS:AS,MATCH($B243,Base_Dados!$B:$B,0))=0,0,
MAX(0, MIN(AS$1,
((INDEX(Base_Dados!AS:AS,MATCH($B243,Base_Dados!$B:$B,0))-MIN(Base_Dados!AS$5:AS$98)) /
(IF(MAX(Base_Dados!AS$5:AS$98)-MIN(Base_Dados!AS$5:AS$98)=0,1,MAX(Base_Dados!AS$5:AS$98)-MIN(Base_Dados!AS$5:AS$98)))) * AS$1)))</f>
        <v>1.2195121951219513E-2</v>
      </c>
      <c r="AT243" s="106">
        <f>IF(INDEX(Base_Dados!AT:AT,MATCH($B243,Base_Dados!$B:$B,0))=0,0,
MAX(0, MIN(AT$1,
((INDEX(Base_Dados!AT:AT,MATCH($B243,Base_Dados!$B:$B,0))-MIN(Base_Dados!AT$5:AT$98)) /
(IF(MAX(Base_Dados!AT$5:AT$98)-MIN(Base_Dados!AT$5:AT$98)=0,1,MAX(Base_Dados!AT$5:AT$98)-MIN(Base_Dados!AT$5:AT$98)))) * AT$1)))</f>
        <v>2.1428571428571429E-2</v>
      </c>
      <c r="AU243" s="106">
        <f>IF(INDEX(Base_Dados!AU:AU,MATCH($B243,Base_Dados!$B:$B,0))=0,0,
MAX(0, MIN(AU$1,
((INDEX(Base_Dados!AU:AU,MATCH($B243,Base_Dados!$B:$B,0))-MIN(Base_Dados!AU$5:AU$98)) /
(IF(MAX(Base_Dados!AU$5:AU$98)-MIN(Base_Dados!AU$5:AU$98)=0,1,MAX(Base_Dados!AU$5:AU$98)-MIN(Base_Dados!AU$5:AU$98)))) * AU$1)))</f>
        <v>1.5917602996254682E-2</v>
      </c>
      <c r="AV243" s="106">
        <f>IF(INDEX(Base_Dados!AV:AV,MATCH($B243,Base_Dados!$B:$B,0))=0,0,
MAX(0, MIN(AV$1,
((INDEX(Base_Dados!AV:AV,MATCH($B243,Base_Dados!$B:$B,0))-MIN(Base_Dados!AV$5:AV$98)) /
(IF(MAX(Base_Dados!AV$5:AV$98)-MIN(Base_Dados!AV$5:AV$98)=0,1,MAX(Base_Dados!AV$5:AV$98)-MIN(Base_Dados!AV$5:AV$98)))) * AV$1)))</f>
        <v>9.6153846153846159E-3</v>
      </c>
      <c r="AW243" s="106">
        <f>IF(INDEX(Base_Dados!AW:AW,MATCH($B243,Base_Dados!$B:$B,0))=0,0,
MAX(0, MIN(AW$1,
((INDEX(Base_Dados!AW:AW,MATCH($B243,Base_Dados!$B:$B,0))-MIN(Base_Dados!AW$5:AW$98)) /
(IF(MAX(Base_Dados!AW$5:AW$98)-MIN(Base_Dados!AW$5:AW$98)=0,1,MAX(Base_Dados!AW$5:AW$98)-MIN(Base_Dados!AW$5:AW$98)))) * AW$1)))</f>
        <v>0</v>
      </c>
      <c r="AX243" s="106">
        <f>IF(INDEX(Base_Dados!AX:AX,MATCH($B243,Base_Dados!$B:$B,0))=0,0,
MAX(0, MIN(AX$1,
((INDEX(Base_Dados!AX:AX,MATCH($B243,Base_Dados!$B:$B,0))-MIN(Base_Dados!AX$5:AX$98)) /
(IF(MAX(Base_Dados!AX$5:AX$98)-MIN(Base_Dados!AX$5:AX$98)=0,1,MAX(Base_Dados!AX$5:AX$98)-MIN(Base_Dados!AX$5:AX$98)))) * AX$1)))</f>
        <v>4.3778801843317977E-2</v>
      </c>
      <c r="AY243" s="106">
        <f>IF(INDEX(Base_Dados!AY:AY,MATCH($B243,Base_Dados!$B:$B,0))=0,0,
MAX(0, MIN(AY$1,
((INDEX(Base_Dados!AY:AY,MATCH($B243,Base_Dados!$B:$B,0))-MIN(Base_Dados!AY$5:AY$98)) /
(IF(MAX(Base_Dados!AY$5:AY$98)-MIN(Base_Dados!AY$5:AY$98)=0,1,MAX(Base_Dados!AY$5:AY$98)-MIN(Base_Dados!AY$5:AY$98)))) * AY$1)))</f>
        <v>0</v>
      </c>
      <c r="AZ243" s="106">
        <f>IF(INDEX(Base_Dados!AZ:AZ,MATCH($B243,Base_Dados!$B:$B,0))=0,0,
MAX(0, MIN(AZ$1,
((INDEX(Base_Dados!AZ:AZ,MATCH($B243,Base_Dados!$B:$B,0))-MIN(Base_Dados!AZ$5:AZ$98)) /
(IF(MAX(Base_Dados!AZ$5:AZ$98)-MIN(Base_Dados!AZ$5:AZ$98)=0,1,MAX(Base_Dados!AZ$5:AZ$98)-MIN(Base_Dados!AZ$5:AZ$98)))) * AZ$1)))</f>
        <v>0.1875</v>
      </c>
      <c r="BA243" s="106">
        <f>IF(INDEX(Base_Dados!BA:BA,MATCH($B243,Base_Dados!$B:$B,0))=0,0,
MAX(0, MIN(BA$1,
((INDEX(Base_Dados!BA:BA,MATCH($B243,Base_Dados!$B:$B,0))-MIN(Base_Dados!BA$5:BA$98)) /
(IF(MAX(Base_Dados!BA$5:BA$98)-MIN(Base_Dados!BA$5:BA$98)=0,1,MAX(Base_Dados!BA$5:BA$98)-MIN(Base_Dados!BA$5:BA$98)))) * BA$1)))</f>
        <v>4.1763804702591091E-2</v>
      </c>
      <c r="BB243" s="106">
        <f>IF(INDEX(Base_Dados!BB:BB,MATCH($B243,Base_Dados!$B:$B,0))=0,0,
MAX(0, MIN(BB$1,
((INDEX(Base_Dados!BB:BB,MATCH($B243,Base_Dados!$B:$B,0))-MIN(Base_Dados!BB$5:BB$98)) /
(IF(MAX(Base_Dados!BB$5:BB$98)-MIN(Base_Dados!BB$5:BB$98)=0,1,MAX(Base_Dados!BB$5:BB$98)-MIN(Base_Dados!BB$5:BB$98)))) * BB$1)))</f>
        <v>0.20264591676920321</v>
      </c>
      <c r="BC243" s="106">
        <f>IF(INDEX(Base_Dados!BC:BC,MATCH($B243,Base_Dados!$B:$B,0))=0,0,
MAX(0, MIN(BC$1,
((INDEX(Base_Dados!BC:BC,MATCH($B243,Base_Dados!$B:$B,0))-MIN(Base_Dados!BC$5:BC$98)) /
(IF(MAX(Base_Dados!BC$5:BC$98)-MIN(Base_Dados!BC$5:BC$98)=0,1,MAX(Base_Dados!BC$5:BC$98)-MIN(Base_Dados!BC$5:BC$98)))) * BC$1)))</f>
        <v>4.793967142472394E-2</v>
      </c>
      <c r="BD243" s="106">
        <f>IF(INDEX(Base_Dados!BD:BD,MATCH($B243,Base_Dados!$B:$B,0))=0,0,
MAX(0, MIN(BD$1,
((INDEX(Base_Dados!BD:BD,MATCH($B243,Base_Dados!$B:$B,0))-MIN(Base_Dados!BD$5:BD$98)) /
(IF(MAX(Base_Dados!BD$5:BD$98)-MIN(Base_Dados!BD$5:BD$98)=0,1,MAX(Base_Dados!BD$5:BD$98)-MIN(Base_Dados!BD$5:BD$98)))) * BD$1)))</f>
        <v>2.0635690049165569E-2</v>
      </c>
      <c r="BE243" s="106">
        <f>IF(INDEX(Base_Dados!BE:BE,MATCH($B243,Base_Dados!$B:$B,0))=0,0,
MAX(0, MIN(BE$1,
((INDEX(Base_Dados!BE:BE,MATCH($B243,Base_Dados!$B:$B,0))-MIN(Base_Dados!BE$5:BE$98)) /
(IF(MAX(Base_Dados!BE$5:BE$98)-MIN(Base_Dados!BE$5:BE$98)=0,1,MAX(Base_Dados!BE$5:BE$98)-MIN(Base_Dados!BE$5:BE$98)))) * BE$1)))</f>
        <v>3.4119417962870047E-2</v>
      </c>
      <c r="BF243" s="106">
        <f>IF(INDEX(Base_Dados!BF:BF,MATCH($B243,Base_Dados!$B:$B,0))=0,0,
MAX(0, MIN(BF$1,
((INDEX(Base_Dados!BF:BF,MATCH($B243,Base_Dados!$B:$B,0))-MIN(Base_Dados!BF$5:BF$98)) /
(IF(MAX(Base_Dados!BF$5:BF$98)-MIN(Base_Dados!BF$5:BF$98)=0,1,MAX(Base_Dados!BF$5:BF$98)-MIN(Base_Dados!BF$5:BF$98)))) * BF$1)))</f>
        <v>0</v>
      </c>
      <c r="BG243" s="106">
        <f>IF(INDEX(Base_Dados!BG:BG,MATCH($B243,Base_Dados!$B:$B,0))=0,0,
MAX(0, MIN(BG$1,
((INDEX(Base_Dados!BG:BG,MATCH($B243,Base_Dados!$B:$B,0))-MIN(Base_Dados!BG$5:BG$98)) /
(IF(MAX(Base_Dados!BG$5:BG$98)-MIN(Base_Dados!BG$5:BG$98)=0,1,MAX(Base_Dados!BG$5:BG$98)-MIN(Base_Dados!BG$5:BG$98)))) * BG$1)))</f>
        <v>0</v>
      </c>
      <c r="BH243" s="106">
        <f>IF(INDEX(Base_Dados!BH:BH,MATCH($B243,Base_Dados!$B:$B,0))=0,0,
MAX(0, MIN(BH$1,
((INDEX(Base_Dados!BH:BH,MATCH($B243,Base_Dados!$B:$B,0))-MIN(Base_Dados!BH$5:BH$98)) /
(IF(MAX(Base_Dados!BH$5:BH$98)-MIN(Base_Dados!BH$5:BH$98)=0,1,MAX(Base_Dados!BH$5:BH$98)-MIN(Base_Dados!BH$5:BH$98)))) * BH$1)))</f>
        <v>5.4945054945054944E-2</v>
      </c>
      <c r="BI243" s="106">
        <f>IF(INDEX(Base_Dados!BI:BI,MATCH($B243,Base_Dados!$B:$B,0))=0,0,
MAX(0, MIN(BI$1,
((INDEX(Base_Dados!BI:BI,MATCH($B243,Base_Dados!$B:$B,0))-MIN(Base_Dados!BI$5:BI$98)) /
(IF(MAX(Base_Dados!BI$5:BI$98)-MIN(Base_Dados!BI$5:BI$98)=0,1,MAX(Base_Dados!BI$5:BI$98)-MIN(Base_Dados!BI$5:BI$98)))) * BI$1)))</f>
        <v>0.11076443057722309</v>
      </c>
      <c r="BJ243" s="106">
        <f>IF(INDEX(Base_Dados!BJ:BJ,MATCH($B243,Base_Dados!$B:$B,0))=0,0,
MAX(0, MIN(BJ$1,
((INDEX(Base_Dados!BJ:BJ,MATCH($B243,Base_Dados!$B:$B,0))-MIN(Base_Dados!BJ$5:BJ$98)) /
(IF(MAX(Base_Dados!BJ$5:BJ$98)-MIN(Base_Dados!BJ$5:BJ$98)=0,1,MAX(Base_Dados!BJ$5:BJ$98)-MIN(Base_Dados!BJ$5:BJ$98)))) * BJ$1)))</f>
        <v>3.1578947368421054E-2</v>
      </c>
      <c r="BK243" s="106">
        <f>IF(INDEX(Base_Dados!BK:BK,MATCH($B243,Base_Dados!$B:$B,0))=0,0,
MAX(0, MIN(BK$1,
((INDEX(Base_Dados!BK:BK,MATCH($B243,Base_Dados!$B:$B,0))-MIN(Base_Dados!BK$5:BK$98)) /
(IF(MAX(Base_Dados!BK$5:BK$98)-MIN(Base_Dados!BK$5:BK$98)=0,1,MAX(Base_Dados!BK$5:BK$98)-MIN(Base_Dados!BK$5:BK$98)))) * BK$1)))</f>
        <v>1.7857142857142856E-2</v>
      </c>
      <c r="BL243" s="106">
        <f>IF(INDEX(Base_Dados!BL:BL,MATCH($B243,Base_Dados!$B:$B,0))=0,0,
MAX(0, MIN(BL$1,
((INDEX(Base_Dados!BL:BL,MATCH($B243,Base_Dados!$B:$B,0))-MIN(Base_Dados!BL$5:BL$98)) /
(IF(MAX(Base_Dados!BL$5:BL$98)-MIN(Base_Dados!BL$5:BL$98)=0,1,MAX(Base_Dados!BL$5:BL$98)-MIN(Base_Dados!BL$5:BL$98)))) * BL$1)))</f>
        <v>6.026058631921824E-2</v>
      </c>
      <c r="BM243" s="106">
        <f>IF(INDEX(Base_Dados!BM:BM,MATCH($B243,Base_Dados!$B:$B,0))=0,0,
MAX(0, MIN(BM$1,
((INDEX(Base_Dados!BM:BM,MATCH($B243,Base_Dados!$B:$B,0))-MIN(Base_Dados!BM$5:BM$98)) /
(IF(MAX(Base_Dados!BM$5:BM$98)-MIN(Base_Dados!BM$5:BM$98)=0,1,MAX(Base_Dados!BM$5:BM$98)-MIN(Base_Dados!BM$5:BM$98)))) * BM$1)))</f>
        <v>0.89002005636091497</v>
      </c>
      <c r="BN243" s="106">
        <f>IF(INDEX(Base_Dados!BN:BN,MATCH($B243,Base_Dados!$B:$B,0))=0,0,
MAX(0, MIN(BN$1,
((INDEX(Base_Dados!BN:BN,MATCH($B243,Base_Dados!$B:$B,0))-MIN(Base_Dados!BN$5:BN$98)) /
(IF(MAX(Base_Dados!BN$5:BN$98)-MIN(Base_Dados!BN$5:BN$98)=0,1,MAX(Base_Dados!BN$5:BN$98)-MIN(Base_Dados!BN$5:BN$98)))) * BN$1)))</f>
        <v>0.71543022931916966</v>
      </c>
      <c r="BO243" s="106">
        <f>IF(INDEX(Base_Dados!BO:BO,MATCH($B243,Base_Dados!$B:$B,0))=0,0,
MAX(0, MIN(BO$1,
((INDEX(Base_Dados!BO:BO,MATCH($B243,Base_Dados!$B:$B,0))-MIN(Base_Dados!BO$5:BO$98)) /
(IF(MAX(Base_Dados!BO$5:BO$98)-MIN(Base_Dados!BO$5:BO$98)=0,1,MAX(Base_Dados!BO$5:BO$98)-MIN(Base_Dados!BO$5:BO$98)))) * BO$1)))</f>
        <v>2.5862068965517241E-2</v>
      </c>
      <c r="BP243" s="106">
        <f t="shared" si="16"/>
        <v>14.717210510110851</v>
      </c>
      <c r="BQ243" s="111">
        <f t="shared" si="17"/>
        <v>0.42066709542162561</v>
      </c>
      <c r="BR243" s="112">
        <f t="shared" si="18"/>
        <v>0.10615878194360234</v>
      </c>
      <c r="BS243" s="113">
        <f t="shared" si="19"/>
        <v>14.611051728167249</v>
      </c>
    </row>
    <row r="244" spans="1:71">
      <c r="A244" s="21">
        <v>29020</v>
      </c>
      <c r="B244" s="21" t="s">
        <v>191</v>
      </c>
      <c r="C244" s="21" t="s">
        <v>164</v>
      </c>
      <c r="D244" s="105">
        <f>IF(INDEX(Base_Dados!D:D,MATCH($B244,Base_Dados!$B:$B,0))=0,0,
MAX(0, MIN(D$1,
((INDEX(Base_Dados!D:D,MATCH($B244,Base_Dados!$B:$B,0))-MIN(Base_Dados!D$5:D$98)) /
(IF(MAX(Base_Dados!D$5:D$98)-MIN(Base_Dados!D$5:D$98)=0,1,MAX(Base_Dados!D$5:D$98)-MIN(Base_Dados!D$5:D$98)))) * D$1)))</f>
        <v>1.2105474687070976</v>
      </c>
      <c r="E244" s="106">
        <f>IF(INDEX(Base_Dados!E:E,MATCH($B244,Base_Dados!$B:$B,0))=0,0,
MAX(0, MIN(E$1,
((INDEX(Base_Dados!E:E,MATCH($B244,Base_Dados!$B:$B,0))-MIN(Base_Dados!E$5:E$98)) /
(IF(MAX(Base_Dados!E$5:E$98)-MIN(Base_Dados!E$5:E$98)=0,1,MAX(Base_Dados!E$5:E$98)-MIN(Base_Dados!E$5:E$98)))) * E$1)))</f>
        <v>0.34641005195358349</v>
      </c>
      <c r="F244" s="106">
        <f>IF(INDEX(Base_Dados!F:F,MATCH($B244,Base_Dados!$B:$B,0))=0,0,
MAX(0, MIN(F$1,
((INDEX(Base_Dados!F:F,MATCH($B244,Base_Dados!$B:$B,0))-MIN(Base_Dados!F$5:F$98)) /
(IF(MAX(Base_Dados!F$5:F$98)-MIN(Base_Dados!F$5:F$98)=0,1,MAX(Base_Dados!F$5:F$98)-MIN(Base_Dados!F$5:F$98)))) * F$1)))</f>
        <v>0.33655753499707175</v>
      </c>
      <c r="G244" s="106">
        <f>IF(INDEX(Base_Dados!G:G,MATCH($B244,Base_Dados!$B:$B,0))=0,0,
MAX(0, MIN(G$1,
((INDEX(Base_Dados!G:G,MATCH($B244,Base_Dados!$B:$B,0))-MIN(Base_Dados!G$5:G$98)) /
(IF(MAX(Base_Dados!G$5:G$98)-MIN(Base_Dados!G$5:G$98)=0,1,MAX(Base_Dados!G$5:G$98)-MIN(Base_Dados!G$5:G$98)))) * G$1)))</f>
        <v>0.34848156769339034</v>
      </c>
      <c r="H244" s="106">
        <f>IF(INDEX(Base_Dados!H:H,MATCH($B244,Base_Dados!$B:$B,0))=0,0,
MAX(0, MIN(H$1,
((INDEX(Base_Dados!H:H,MATCH($B244,Base_Dados!$B:$B,0))-MIN(Base_Dados!H$5:H$98)) /
(IF(MAX(Base_Dados!H$5:H$98)-MIN(Base_Dados!H$5:H$98)=0,1,MAX(Base_Dados!H$5:H$98)-MIN(Base_Dados!H$5:H$98)))) * H$1)))</f>
        <v>0.36803148549833403</v>
      </c>
      <c r="I244" s="106">
        <f>IF(INDEX(Base_Dados!I:I,MATCH($B244,Base_Dados!$B:$B,0))=0,0,
MAX(0, MIN(I$1,
((INDEX(Base_Dados!I:I,MATCH($B244,Base_Dados!$B:$B,0))-MIN(Base_Dados!I$5:I$98)) /
(IF(MAX(Base_Dados!I$5:I$98)-MIN(Base_Dados!I$5:I$98)=0,1,MAX(Base_Dados!I$5:I$98)-MIN(Base_Dados!I$5:I$98)))) * I$1)))</f>
        <v>0.38417428461956415</v>
      </c>
      <c r="J244" s="106">
        <f>IF(INDEX(Base_Dados!J:J,MATCH($B244,Base_Dados!$B:$B,0))=0,0,
MAX(0, MIN(J$1,
((INDEX(Base_Dados!J:J,MATCH($B244,Base_Dados!$B:$B,0))-MIN(Base_Dados!J$5:J$98)) /
(IF(MAX(Base_Dados!J$5:J$98)-MIN(Base_Dados!J$5:J$98)=0,1,MAX(Base_Dados!J$5:J$98)-MIN(Base_Dados!J$5:J$98)))) * J$1)))</f>
        <v>0.45326871652961881</v>
      </c>
      <c r="K244" s="106">
        <f>IF(INDEX(Base_Dados!K:K,MATCH($B244,Base_Dados!$B:$B,0))=0,0,
MAX(0, MIN(K$1,
((INDEX(Base_Dados!K:K,MATCH($B244,Base_Dados!$B:$B,0))-MIN(Base_Dados!K$5:K$98)) /
(IF(MAX(Base_Dados!K$5:K$98)-MIN(Base_Dados!K$5:K$98)=0,1,MAX(Base_Dados!K$5:K$98)-MIN(Base_Dados!K$5:K$98)))) * K$1)))</f>
        <v>0.47698457066189626</v>
      </c>
      <c r="L244" s="106">
        <f>IF(INDEX(Base_Dados!L:L,MATCH($B244,Base_Dados!$B:$B,0))=0,0,
MAX(0, MIN(L$1,
((INDEX(Base_Dados!L:L,MATCH($B244,Base_Dados!$B:$B,0))-MIN(Base_Dados!L$5:L$98)) /
(IF(MAX(Base_Dados!L$5:L$98)-MIN(Base_Dados!L$5:L$98)=0,1,MAX(Base_Dados!L$5:L$98)-MIN(Base_Dados!L$5:L$98)))) * L$1)))</f>
        <v>0.48723523581970296</v>
      </c>
      <c r="M244" s="106">
        <f>IF(INDEX(Base_Dados!M:M,MATCH($B244,Base_Dados!$B:$B,0))=0,0,
MAX(0, MIN(M$1,
((INDEX(Base_Dados!M:M,MATCH($B244,Base_Dados!$B:$B,0))-MIN(Base_Dados!M$5:M$98)) /
(IF(MAX(Base_Dados!M$5:M$98)-MIN(Base_Dados!M$5:M$98)=0,1,MAX(Base_Dados!M$5:M$98)-MIN(Base_Dados!M$5:M$98)))) * M$1)))</f>
        <v>0.46766180758017495</v>
      </c>
      <c r="N244" s="106">
        <f>IF(INDEX(Base_Dados!N:N,MATCH($B244,Base_Dados!$B:$B,0))=0,0,
MAX(0, MIN(N$1,
((INDEX(Base_Dados!N:N,MATCH($B244,Base_Dados!$B:$B,0))-MIN(Base_Dados!N$5:N$98)) /
(IF(MAX(Base_Dados!N$5:N$98)-MIN(Base_Dados!N$5:N$98)=0,1,MAX(Base_Dados!N$5:N$98)-MIN(Base_Dados!N$5:N$98)))) * N$1)))</f>
        <v>0.51633360546149387</v>
      </c>
      <c r="O244" s="106">
        <f>IF(INDEX(Base_Dados!O:O,MATCH($B244,Base_Dados!$B:$B,0))=0,0,
MAX(0, MIN(O$1,
((INDEX(Base_Dados!O:O,MATCH($B244,Base_Dados!$B:$B,0))-MIN(Base_Dados!O$5:O$98)) /
(IF(MAX(Base_Dados!O$5:O$98)-MIN(Base_Dados!O$5:O$98)=0,1,MAX(Base_Dados!O$5:O$98)-MIN(Base_Dados!O$5:O$98)))) * O$1)))</f>
        <v>0.68777523830759801</v>
      </c>
      <c r="P244" s="106">
        <f>IF(INDEX(Base_Dados!P:P,MATCH($B244,Base_Dados!$B:$B,0))=0,0,
MAX(0, MIN(P$1,
((INDEX(Base_Dados!P:P,MATCH($B244,Base_Dados!$B:$B,0))-MIN(Base_Dados!P$5:P$98)) /
(IF(MAX(Base_Dados!P$5:P$98)-MIN(Base_Dados!P$5:P$98)=0,1,MAX(Base_Dados!P$5:P$98)-MIN(Base_Dados!P$5:P$98)))) * P$1)))</f>
        <v>0.24123564678386342</v>
      </c>
      <c r="Q244" s="106">
        <f>IF(INDEX(Base_Dados!Q:Q,MATCH($B244,Base_Dados!$B:$B,0))=0,0,
MAX(0, MIN(Q$1,
((INDEX(Base_Dados!Q:Q,MATCH($B244,Base_Dados!$B:$B,0))-MIN(Base_Dados!Q$5:Q$98)) /
(IF(MAX(Base_Dados!Q$5:Q$98)-MIN(Base_Dados!Q$5:Q$98)=0,1,MAX(Base_Dados!Q$5:Q$98)-MIN(Base_Dados!Q$5:Q$98)))) * Q$1)))</f>
        <v>0.10031067347691011</v>
      </c>
      <c r="R244" s="106">
        <f>IF(INDEX(Base_Dados!R:R,MATCH($B244,Base_Dados!$B:$B,0))=0,0,
MAX(0, MIN(R$1,
((INDEX(Base_Dados!R:R,MATCH($B244,Base_Dados!$B:$B,0))-MIN(Base_Dados!R$5:R$98)) /
(IF(MAX(Base_Dados!R$5:R$98)-MIN(Base_Dados!R$5:R$98)=0,1,MAX(Base_Dados!R$5:R$98)-MIN(Base_Dados!R$5:R$98)))) * R$1)))</f>
        <v>0.10245452431827995</v>
      </c>
      <c r="S244" s="106">
        <f>IF(INDEX(Base_Dados!S:S,MATCH($B244,Base_Dados!$B:$B,0))=0,0,
MAX(0, MIN(S$1,
((INDEX(Base_Dados!S:S,MATCH($B244,Base_Dados!$B:$B,0))-MIN(Base_Dados!S$5:S$98)) /
(IF(MAX(Base_Dados!S$5:S$98)-MIN(Base_Dados!S$5:S$98)=0,1,MAX(Base_Dados!S$5:S$98)-MIN(Base_Dados!S$5:S$98)))) * S$1)))</f>
        <v>0.12010784093462143</v>
      </c>
      <c r="T244" s="106">
        <f>IF(INDEX(Base_Dados!T:T,MATCH($B244,Base_Dados!$B:$B,0))=0,0,
MAX(0, MIN(T$1,
((INDEX(Base_Dados!T:T,MATCH($B244,Base_Dados!$B:$B,0))-MIN(Base_Dados!T$5:T$98)) /
(IF(MAX(Base_Dados!T$5:T$98)-MIN(Base_Dados!T$5:T$98)=0,1,MAX(Base_Dados!T$5:T$98)-MIN(Base_Dados!T$5:T$98)))) * T$1)))</f>
        <v>0.85444564673205881</v>
      </c>
      <c r="U244" s="106">
        <f>IF(INDEX(Base_Dados!U:U,MATCH($B244,Base_Dados!$B:$B,0))=0,0,
MAX(0, MIN(U$1,
((INDEX(Base_Dados!U:U,MATCH($B244,Base_Dados!$B:$B,0))-MIN(Base_Dados!U$5:U$98)) /
(IF(MAX(Base_Dados!U$5:U$98)-MIN(Base_Dados!U$5:U$98)=0,1,MAX(Base_Dados!U$5:U$98)-MIN(Base_Dados!U$5:U$98)))) * U$1)))</f>
        <v>0.55716287978445145</v>
      </c>
      <c r="V244" s="106">
        <f>IF(INDEX(Base_Dados!V:V,MATCH($B244,Base_Dados!$B:$B,0))=0,0,
MAX(0, MIN(V$1,
((INDEX(Base_Dados!V:V,MATCH($B244,Base_Dados!$B:$B,0))-MIN(Base_Dados!V$5:V$98)) /
(IF(MAX(Base_Dados!V$5:V$98)-MIN(Base_Dados!V$5:V$98)=0,1,MAX(Base_Dados!V$5:V$98)-MIN(Base_Dados!V$5:V$98)))) * V$1)))</f>
        <v>0.15367325727508738</v>
      </c>
      <c r="W244" s="106">
        <f>IF(INDEX(Base_Dados!W:W,MATCH($B244,Base_Dados!$B:$B,0))=0,0,
MAX(0, MIN(W$1,
((INDEX(Base_Dados!W:W,MATCH($B244,Base_Dados!$B:$B,0))-MIN(Base_Dados!W$5:W$98)) /
(IF(MAX(Base_Dados!W$5:W$98)-MIN(Base_Dados!W$5:W$98)=0,1,MAX(Base_Dados!W$5:W$98)-MIN(Base_Dados!W$5:W$98)))) * W$1)))</f>
        <v>2.4828198469913594</v>
      </c>
      <c r="X244" s="106">
        <f>IF(INDEX(Base_Dados!X:X,MATCH($B244,Base_Dados!$B:$B,0))=0,0,
MAX(0, MIN(X$1,
((INDEX(Base_Dados!X:X,MATCH($B244,Base_Dados!$B:$B,0))-MIN(Base_Dados!X$5:X$98)) /
(IF(MAX(Base_Dados!X$5:X$98)-MIN(Base_Dados!X$5:X$98)=0,1,MAX(Base_Dados!X$5:X$98)-MIN(Base_Dados!X$5:X$98)))) * X$1)))</f>
        <v>0.1652542372881356</v>
      </c>
      <c r="Y244" s="106">
        <f>IF(INDEX(Base_Dados!Y:Y,MATCH($B244,Base_Dados!$B:$B,0))=0,0,
MAX(0, MIN(Y$1,
((INDEX(Base_Dados!Y:Y,MATCH($B244,Base_Dados!$B:$B,0))-MIN(Base_Dados!Y$5:Y$98)) /
(IF(MAX(Base_Dados!Y$5:Y$98)-MIN(Base_Dados!Y$5:Y$98)=0,1,MAX(Base_Dados!Y$5:Y$98)-MIN(Base_Dados!Y$5:Y$98)))) * Y$1)))</f>
        <v>1.1029411764705881E-2</v>
      </c>
      <c r="Z244" s="106">
        <f>IF(INDEX(Base_Dados!Z:Z,MATCH($B244,Base_Dados!$B:$B,0))=0,0,
MAX(0, MIN(Z$1,
((INDEX(Base_Dados!Z:Z,MATCH($B244,Base_Dados!$B:$B,0))-MIN(Base_Dados!Z$5:Z$98)) /
(IF(MAX(Base_Dados!Z$5:Z$98)-MIN(Base_Dados!Z$5:Z$98)=0,1,MAX(Base_Dados!Z$5:Z$98)-MIN(Base_Dados!Z$5:Z$98)))) * Z$1)))</f>
        <v>7.1428571428571425E-2</v>
      </c>
      <c r="AA244" s="106">
        <f>IF(INDEX(Base_Dados!AA:AA,MATCH($B244,Base_Dados!$B:$B,0))=0,0,
MAX(0, MIN(AA$1,
((INDEX(Base_Dados!AA:AA,MATCH($B244,Base_Dados!$B:$B,0))-MIN(Base_Dados!AA$5:AA$98)) /
(IF(MAX(Base_Dados!AA$5:AA$98)-MIN(Base_Dados!AA$5:AA$98)=0,1,MAX(Base_Dados!AA$5:AA$98)-MIN(Base_Dados!AA$5:AA$98)))) * AA$1)))</f>
        <v>0.14685314685314685</v>
      </c>
      <c r="AB244" s="106">
        <f>IF(INDEX(Base_Dados!AB:AB,MATCH($B244,Base_Dados!$B:$B,0))=0,0,
MAX(0, MIN(AB$1,
((INDEX(Base_Dados!AB:AB,MATCH($B244,Base_Dados!$B:$B,0))-MIN(Base_Dados!AB$5:AB$98)) /
(IF(MAX(Base_Dados!AB$5:AB$98)-MIN(Base_Dados!AB$5:AB$98)=0,1,MAX(Base_Dados!AB$5:AB$98)-MIN(Base_Dados!AB$5:AB$98)))) * AB$1)))</f>
        <v>0.11109197382018601</v>
      </c>
      <c r="AC244" s="106">
        <f>IF(INDEX(Base_Dados!AC:AC,MATCH($B244,Base_Dados!$B:$B,0))=0,0,
MAX(0, MIN(AC$1,
((INDEX(Base_Dados!AC:AC,MATCH($B244,Base_Dados!$B:$B,0))-MIN(Base_Dados!AC$5:AC$98)) /
(IF(MAX(Base_Dados!AC$5:AC$98)-MIN(Base_Dados!AC$5:AC$98)=0,1,MAX(Base_Dados!AC$5:AC$98)-MIN(Base_Dados!AC$5:AC$98)))) * AC$1)))</f>
        <v>9.9947003276161114E-2</v>
      </c>
      <c r="AD244" s="106">
        <f>IF(INDEX(Base_Dados!AD:AD,MATCH($B244,Base_Dados!$B:$B,0))=0,0,
MAX(0, MIN(AD$1,
((INDEX(Base_Dados!AD:AD,MATCH($B244,Base_Dados!$B:$B,0))-MIN(Base_Dados!AD$5:AD$98)) /
(IF(MAX(Base_Dados!AD$5:AD$98)-MIN(Base_Dados!AD$5:AD$98)=0,1,MAX(Base_Dados!AD$5:AD$98)-MIN(Base_Dados!AD$5:AD$98)))) * AD$1)))</f>
        <v>0.10844549622836858</v>
      </c>
      <c r="AE244" s="106">
        <f>IF(INDEX(Base_Dados!AE:AE,MATCH($B244,Base_Dados!$B:$B,0))=0,0,
MAX(0, MIN(AE$1,
((INDEX(Base_Dados!AE:AE,MATCH($B244,Base_Dados!$B:$B,0))-MIN(Base_Dados!AE$5:AE$98)) /
(IF(MAX(Base_Dados!AE$5:AE$98)-MIN(Base_Dados!AE$5:AE$98)=0,1,MAX(Base_Dados!AE$5:AE$98)-MIN(Base_Dados!AE$5:AE$98)))) * AE$1)))</f>
        <v>5.5012224938875309E-2</v>
      </c>
      <c r="AF244" s="106">
        <f>IF(INDEX(Base_Dados!AF:AF,MATCH($B244,Base_Dados!$B:$B,0))=0,0,
MAX(0, MIN(AF$1,
((INDEX(Base_Dados!AF:AF,MATCH($B244,Base_Dados!$B:$B,0))-MIN(Base_Dados!AF$5:AF$98)) /
(IF(MAX(Base_Dados!AF$5:AF$98)-MIN(Base_Dados!AF$5:AF$98)=0,1,MAX(Base_Dados!AF$5:AF$98)-MIN(Base_Dados!AF$5:AF$98)))) * AF$1)))</f>
        <v>8.3482738013147609E-2</v>
      </c>
      <c r="AG244" s="106">
        <f>IF(INDEX(Base_Dados!AG:AG,MATCH($B244,Base_Dados!$B:$B,0))=0,0,
MAX(0, MIN(AG$1,
((INDEX(Base_Dados!AG:AG,MATCH($B244,Base_Dados!$B:$B,0))-MIN(Base_Dados!AG$5:AG$98)) /
(IF(MAX(Base_Dados!AG$5:AG$98)-MIN(Base_Dados!AG$5:AG$98)=0,1,MAX(Base_Dados!AG$5:AG$98)-MIN(Base_Dados!AG$5:AG$98)))) * AG$1)))</f>
        <v>0.10031067347691011</v>
      </c>
      <c r="AH244" s="106">
        <f>IF(INDEX(Base_Dados!AH:AH,MATCH($B244,Base_Dados!$B:$B,0))=0,0,
MAX(0, MIN(AH$1,
((INDEX(Base_Dados!AH:AH,MATCH($B244,Base_Dados!$B:$B,0))-MIN(Base_Dados!AH$5:AH$98)) /
(IF(MAX(Base_Dados!AH$5:AH$98)-MIN(Base_Dados!AH$5:AH$98)=0,1,MAX(Base_Dados!AH$5:AH$98)-MIN(Base_Dados!AH$5:AH$98)))) * AH$1)))</f>
        <v>1.2557107267053262</v>
      </c>
      <c r="AI244" s="106">
        <f>IF(INDEX(Base_Dados!AI:AI,MATCH($B244,Base_Dados!$B:$B,0))=0,0,
MAX(0, MIN(AI$1,
((INDEX(Base_Dados!AI:AI,MATCH($B244,Base_Dados!$B:$B,0))-MIN(Base_Dados!AI$5:AI$98)) /
(IF(MAX(Base_Dados!AI$5:AI$98)-MIN(Base_Dados!AI$5:AI$98)=0,1,MAX(Base_Dados!AI$5:AI$98)-MIN(Base_Dados!AI$5:AI$98)))) * AI$1)))</f>
        <v>0.8214285714285714</v>
      </c>
      <c r="AJ244" s="106">
        <f>IF(INDEX(Base_Dados!AJ:AJ,MATCH($B244,Base_Dados!$B:$B,0))=0,0,
MAX(0, MIN(AJ$1,
((INDEX(Base_Dados!AJ:AJ,MATCH($B244,Base_Dados!$B:$B,0))-MIN(Base_Dados!AJ$5:AJ$98)) /
(IF(MAX(Base_Dados!AJ$5:AJ$98)-MIN(Base_Dados!AJ$5:AJ$98)=0,1,MAX(Base_Dados!AJ$5:AJ$98)-MIN(Base_Dados!AJ$5:AJ$98)))) * AJ$1)))</f>
        <v>0.51242236024844712</v>
      </c>
      <c r="AK244" s="106">
        <f>IF(INDEX(Base_Dados!AK:AK,MATCH($B244,Base_Dados!$B:$B,0))=0,0,
MAX(0, MIN(AK$1,
((INDEX(Base_Dados!AK:AK,MATCH($B244,Base_Dados!$B:$B,0))-MIN(Base_Dados!AK$5:AK$98)) /
(IF(MAX(Base_Dados!AK$5:AK$98)-MIN(Base_Dados!AK$5:AK$98)=0,1,MAX(Base_Dados!AK$5:AK$98)-MIN(Base_Dados!AK$5:AK$98)))) * AK$1)))</f>
        <v>0.13735632183908045</v>
      </c>
      <c r="AL244" s="106">
        <f>IF(INDEX(Base_Dados!AL:AL,MATCH($B244,Base_Dados!$B:$B,0))=0,0,
MAX(0, MIN(AL$1,
((INDEX(Base_Dados!AL:AL,MATCH($B244,Base_Dados!$B:$B,0))-MIN(Base_Dados!AL$5:AL$98)) /
(IF(MAX(Base_Dados!AL$5:AL$98)-MIN(Base_Dados!AL$5:AL$98)=0,1,MAX(Base_Dados!AL$5:AL$98)-MIN(Base_Dados!AL$5:AL$98)))) * AL$1)))</f>
        <v>0.61111111111111116</v>
      </c>
      <c r="AM244" s="106">
        <f>IF(INDEX(Base_Dados!AM:AM,MATCH($B244,Base_Dados!$B:$B,0))=0,0,
MAX(0, MIN(AM$1,
((INDEX(Base_Dados!AM:AM,MATCH($B244,Base_Dados!$B:$B,0))-MIN(Base_Dados!AM$5:AM$98)) /
(IF(MAX(Base_Dados!AM$5:AM$98)-MIN(Base_Dados!AM$5:AM$98)=0,1,MAX(Base_Dados!AM$5:AM$98)-MIN(Base_Dados!AM$5:AM$98)))) * AM$1)))</f>
        <v>0.20507509062661833</v>
      </c>
      <c r="AN244" s="106">
        <f>IF(INDEX(Base_Dados!AN:AN,MATCH($B244,Base_Dados!$B:$B,0))=0,0,
MAX(0, MIN(AN$1,
((INDEX(Base_Dados!AN:AN,MATCH($B244,Base_Dados!$B:$B,0))-MIN(Base_Dados!AN$5:AN$98)) /
(IF(MAX(Base_Dados!AN$5:AN$98)-MIN(Base_Dados!AN$5:AN$98)=0,1,MAX(Base_Dados!AN$5:AN$98)-MIN(Base_Dados!AN$5:AN$98)))) * AN$1)))</f>
        <v>0.23236488200964223</v>
      </c>
      <c r="AO244" s="106">
        <f>IF(INDEX(Base_Dados!AO:AO,MATCH($B244,Base_Dados!$B:$B,0))=0,0,
MAX(0, MIN(AO$1,
((INDEX(Base_Dados!AO:AO,MATCH($B244,Base_Dados!$B:$B,0))-MIN(Base_Dados!AO$5:AO$98)) /
(IF(MAX(Base_Dados!AO$5:AO$98)-MIN(Base_Dados!AO$5:AO$98)=0,1,MAX(Base_Dados!AO$5:AO$98)-MIN(Base_Dados!AO$5:AO$98)))) * AO$1)))</f>
        <v>4.8387096774193547E-2</v>
      </c>
      <c r="AP244" s="106">
        <f>IF(INDEX(Base_Dados!AP:AP,MATCH($B244,Base_Dados!$B:$B,0))=0,0,
MAX(0, MIN(AP$1,
((INDEX(Base_Dados!AP:AP,MATCH($B244,Base_Dados!$B:$B,0))-MIN(Base_Dados!AP$5:AP$98)) /
(IF(MAX(Base_Dados!AP$5:AP$98)-MIN(Base_Dados!AP$5:AP$98)=0,1,MAX(Base_Dados!AP$5:AP$98)-MIN(Base_Dados!AP$5:AP$98)))) * AP$1)))</f>
        <v>7.7981651376146793E-2</v>
      </c>
      <c r="AQ244" s="106">
        <f>IF(INDEX(Base_Dados!AQ:AQ,MATCH($B244,Base_Dados!$B:$B,0))=0,0,
MAX(0, MIN(AQ$1,
((INDEX(Base_Dados!AQ:AQ,MATCH($B244,Base_Dados!$B:$B,0))-MIN(Base_Dados!AQ$5:AQ$98)) /
(IF(MAX(Base_Dados!AQ$5:AQ$98)-MIN(Base_Dados!AQ$5:AQ$98)=0,1,MAX(Base_Dados!AQ$5:AQ$98)-MIN(Base_Dados!AQ$5:AQ$98)))) * AQ$1)))</f>
        <v>1.6666666666666666E-2</v>
      </c>
      <c r="AR244" s="106">
        <f>IF(INDEX(Base_Dados!AR:AR,MATCH($B244,Base_Dados!$B:$B,0))=0,0,
MAX(0, MIN(AR$1,
((INDEX(Base_Dados!AR:AR,MATCH($B244,Base_Dados!$B:$B,0))-MIN(Base_Dados!AR$5:AR$98)) /
(IF(MAX(Base_Dados!AR$5:AR$98)-MIN(Base_Dados!AR$5:AR$98)=0,1,MAX(Base_Dados!AR$5:AR$98)-MIN(Base_Dados!AR$5:AR$98)))) * AR$1)))</f>
        <v>0</v>
      </c>
      <c r="AS244" s="106">
        <f>IF(INDEX(Base_Dados!AS:AS,MATCH($B244,Base_Dados!$B:$B,0))=0,0,
MAX(0, MIN(AS$1,
((INDEX(Base_Dados!AS:AS,MATCH($B244,Base_Dados!$B:$B,0))-MIN(Base_Dados!AS$5:AS$98)) /
(IF(MAX(Base_Dados!AS$5:AS$98)-MIN(Base_Dados!AS$5:AS$98)=0,1,MAX(Base_Dados!AS$5:AS$98)-MIN(Base_Dados!AS$5:AS$98)))) * AS$1)))</f>
        <v>3.048780487804878E-2</v>
      </c>
      <c r="AT244" s="106">
        <f>IF(INDEX(Base_Dados!AT:AT,MATCH($B244,Base_Dados!$B:$B,0))=0,0,
MAX(0, MIN(AT$1,
((INDEX(Base_Dados!AT:AT,MATCH($B244,Base_Dados!$B:$B,0))-MIN(Base_Dados!AT$5:AT$98)) /
(IF(MAX(Base_Dados!AT$5:AT$98)-MIN(Base_Dados!AT$5:AT$98)=0,1,MAX(Base_Dados!AT$5:AT$98)-MIN(Base_Dados!AT$5:AT$98)))) * AT$1)))</f>
        <v>4.2857142857142858E-2</v>
      </c>
      <c r="AU244" s="106">
        <f>IF(INDEX(Base_Dados!AU:AU,MATCH($B244,Base_Dados!$B:$B,0))=0,0,
MAX(0, MIN(AU$1,
((INDEX(Base_Dados!AU:AU,MATCH($B244,Base_Dados!$B:$B,0))-MIN(Base_Dados!AU$5:AU$98)) /
(IF(MAX(Base_Dados!AU$5:AU$98)-MIN(Base_Dados!AU$5:AU$98)=0,1,MAX(Base_Dados!AU$5:AU$98)-MIN(Base_Dados!AU$5:AU$98)))) * AU$1)))</f>
        <v>2.153558052434457E-2</v>
      </c>
      <c r="AV244" s="106">
        <f>IF(INDEX(Base_Dados!AV:AV,MATCH($B244,Base_Dados!$B:$B,0))=0,0,
MAX(0, MIN(AV$1,
((INDEX(Base_Dados!AV:AV,MATCH($B244,Base_Dados!$B:$B,0))-MIN(Base_Dados!AV$5:AV$98)) /
(IF(MAX(Base_Dados!AV$5:AV$98)-MIN(Base_Dados!AV$5:AV$98)=0,1,MAX(Base_Dados!AV$5:AV$98)-MIN(Base_Dados!AV$5:AV$98)))) * AV$1)))</f>
        <v>3.8461538461538464E-2</v>
      </c>
      <c r="AW244" s="106">
        <f>IF(INDEX(Base_Dados!AW:AW,MATCH($B244,Base_Dados!$B:$B,0))=0,0,
MAX(0, MIN(AW$1,
((INDEX(Base_Dados!AW:AW,MATCH($B244,Base_Dados!$B:$B,0))-MIN(Base_Dados!AW$5:AW$98)) /
(IF(MAX(Base_Dados!AW$5:AW$98)-MIN(Base_Dados!AW$5:AW$98)=0,1,MAX(Base_Dados!AW$5:AW$98)-MIN(Base_Dados!AW$5:AW$98)))) * AW$1)))</f>
        <v>4.4117647058823532E-2</v>
      </c>
      <c r="AX244" s="106">
        <f>IF(INDEX(Base_Dados!AX:AX,MATCH($B244,Base_Dados!$B:$B,0))=0,0,
MAX(0, MIN(AX$1,
((INDEX(Base_Dados!AX:AX,MATCH($B244,Base_Dados!$B:$B,0))-MIN(Base_Dados!AX$5:AX$98)) /
(IF(MAX(Base_Dados!AX$5:AX$98)-MIN(Base_Dados!AX$5:AX$98)=0,1,MAX(Base_Dados!AX$5:AX$98)-MIN(Base_Dados!AX$5:AX$98)))) * AX$1)))</f>
        <v>6.2361170971057256E-2</v>
      </c>
      <c r="AY244" s="106">
        <f>IF(INDEX(Base_Dados!AY:AY,MATCH($B244,Base_Dados!$B:$B,0))=0,0,
MAX(0, MIN(AY$1,
((INDEX(Base_Dados!AY:AY,MATCH($B244,Base_Dados!$B:$B,0))-MIN(Base_Dados!AY$5:AY$98)) /
(IF(MAX(Base_Dados!AY$5:AY$98)-MIN(Base_Dados!AY$5:AY$98)=0,1,MAX(Base_Dados!AY$5:AY$98)-MIN(Base_Dados!AY$5:AY$98)))) * AY$1)))</f>
        <v>1.8133860863831189E-2</v>
      </c>
      <c r="AZ244" s="106">
        <f>IF(INDEX(Base_Dados!AZ:AZ,MATCH($B244,Base_Dados!$B:$B,0))=0,0,
MAX(0, MIN(AZ$1,
((INDEX(Base_Dados!AZ:AZ,MATCH($B244,Base_Dados!$B:$B,0))-MIN(Base_Dados!AZ$5:AZ$98)) /
(IF(MAX(Base_Dados!AZ$5:AZ$98)-MIN(Base_Dados!AZ$5:AZ$98)=0,1,MAX(Base_Dados!AZ$5:AZ$98)-MIN(Base_Dados!AZ$5:AZ$98)))) * AZ$1)))</f>
        <v>0.2497770511296076</v>
      </c>
      <c r="BA244" s="106">
        <f>IF(INDEX(Base_Dados!BA:BA,MATCH($B244,Base_Dados!$B:$B,0))=0,0,
MAX(0, MIN(BA$1,
((INDEX(Base_Dados!BA:BA,MATCH($B244,Base_Dados!$B:$B,0))-MIN(Base_Dados!BA$5:BA$98)) /
(IF(MAX(Base_Dados!BA$5:BA$98)-MIN(Base_Dados!BA$5:BA$98)=0,1,MAX(Base_Dados!BA$5:BA$98)-MIN(Base_Dados!BA$5:BA$98)))) * BA$1)))</f>
        <v>0.12142809565043629</v>
      </c>
      <c r="BB244" s="106">
        <f>IF(INDEX(Base_Dados!BB:BB,MATCH($B244,Base_Dados!$B:$B,0))=0,0,
MAX(0, MIN(BB$1,
((INDEX(Base_Dados!BB:BB,MATCH($B244,Base_Dados!$B:$B,0))-MIN(Base_Dados!BB$5:BB$98)) /
(IF(MAX(Base_Dados!BB$5:BB$98)-MIN(Base_Dados!BB$5:BB$98)=0,1,MAX(Base_Dados!BB$5:BB$98)-MIN(Base_Dados!BB$5:BB$98)))) * BB$1)))</f>
        <v>0.27129517519748697</v>
      </c>
      <c r="BC244" s="106">
        <f>IF(INDEX(Base_Dados!BC:BC,MATCH($B244,Base_Dados!$B:$B,0))=0,0,
MAX(0, MIN(BC$1,
((INDEX(Base_Dados!BC:BC,MATCH($B244,Base_Dados!$B:$B,0))-MIN(Base_Dados!BC$5:BC$98)) /
(IF(MAX(Base_Dados!BC$5:BC$98)-MIN(Base_Dados!BC$5:BC$98)=0,1,MAX(Base_Dados!BC$5:BC$98)-MIN(Base_Dados!BC$5:BC$98)))) * BC$1)))</f>
        <v>7.4872071101535154E-2</v>
      </c>
      <c r="BD244" s="106">
        <f>IF(INDEX(Base_Dados!BD:BD,MATCH($B244,Base_Dados!$B:$B,0))=0,0,
MAX(0, MIN(BD$1,
((INDEX(Base_Dados!BD:BD,MATCH($B244,Base_Dados!$B:$B,0))-MIN(Base_Dados!BD$5:BD$98)) /
(IF(MAX(Base_Dados!BD$5:BD$98)-MIN(Base_Dados!BD$5:BD$98)=0,1,MAX(Base_Dados!BD$5:BD$98)-MIN(Base_Dados!BD$5:BD$98)))) * BD$1)))</f>
        <v>9.2999099785333425E-2</v>
      </c>
      <c r="BE244" s="106">
        <f>IF(INDEX(Base_Dados!BE:BE,MATCH($B244,Base_Dados!$B:$B,0))=0,0,
MAX(0, MIN(BE$1,
((INDEX(Base_Dados!BE:BE,MATCH($B244,Base_Dados!$B:$B,0))-MIN(Base_Dados!BE$5:BE$98)) /
(IF(MAX(Base_Dados!BE$5:BE$98)-MIN(Base_Dados!BE$5:BE$98)=0,1,MAX(Base_Dados!BE$5:BE$98)-MIN(Base_Dados!BE$5:BE$98)))) * BE$1)))</f>
        <v>0.12242849974912193</v>
      </c>
      <c r="BF244" s="106">
        <f>IF(INDEX(Base_Dados!BF:BF,MATCH($B244,Base_Dados!$B:$B,0))=0,0,
MAX(0, MIN(BF$1,
((INDEX(Base_Dados!BF:BF,MATCH($B244,Base_Dados!$B:$B,0))-MIN(Base_Dados!BF$5:BF$98)) /
(IF(MAX(Base_Dados!BF$5:BF$98)-MIN(Base_Dados!BF$5:BF$98)=0,1,MAX(Base_Dados!BF$5:BF$98)-MIN(Base_Dados!BF$5:BF$98)))) * BF$1)))</f>
        <v>0.10227272727272728</v>
      </c>
      <c r="BG244" s="106">
        <f>IF(INDEX(Base_Dados!BG:BG,MATCH($B244,Base_Dados!$B:$B,0))=0,0,
MAX(0, MIN(BG$1,
((INDEX(Base_Dados!BG:BG,MATCH($B244,Base_Dados!$B:$B,0))-MIN(Base_Dados!BG$5:BG$98)) /
(IF(MAX(Base_Dados!BG$5:BG$98)-MIN(Base_Dados!BG$5:BG$98)=0,1,MAX(Base_Dados!BG$5:BG$98)-MIN(Base_Dados!BG$5:BG$98)))) * BG$1)))</f>
        <v>6.2709030100334448E-2</v>
      </c>
      <c r="BH244" s="106">
        <f>IF(INDEX(Base_Dados!BH:BH,MATCH($B244,Base_Dados!$B:$B,0))=0,0,
MAX(0, MIN(BH$1,
((INDEX(Base_Dados!BH:BH,MATCH($B244,Base_Dados!$B:$B,0))-MIN(Base_Dados!BH$5:BH$98)) /
(IF(MAX(Base_Dados!BH$5:BH$98)-MIN(Base_Dados!BH$5:BH$98)=0,1,MAX(Base_Dados!BH$5:BH$98)-MIN(Base_Dados!BH$5:BH$98)))) * BH$1)))</f>
        <v>0.2857142857142857</v>
      </c>
      <c r="BI244" s="106">
        <f>IF(INDEX(Base_Dados!BI:BI,MATCH($B244,Base_Dados!$B:$B,0))=0,0,
MAX(0, MIN(BI$1,
((INDEX(Base_Dados!BI:BI,MATCH($B244,Base_Dados!$B:$B,0))-MIN(Base_Dados!BI$5:BI$98)) /
(IF(MAX(Base_Dados!BI$5:BI$98)-MIN(Base_Dados!BI$5:BI$98)=0,1,MAX(Base_Dados!BI$5:BI$98)-MIN(Base_Dados!BI$5:BI$98)))) * BI$1)))</f>
        <v>0.30733229329173167</v>
      </c>
      <c r="BJ244" s="106">
        <f>IF(INDEX(Base_Dados!BJ:BJ,MATCH($B244,Base_Dados!$B:$B,0))=0,0,
MAX(0, MIN(BJ$1,
((INDEX(Base_Dados!BJ:BJ,MATCH($B244,Base_Dados!$B:$B,0))-MIN(Base_Dados!BJ$5:BJ$98)) /
(IF(MAX(Base_Dados!BJ$5:BJ$98)-MIN(Base_Dados!BJ$5:BJ$98)=0,1,MAX(Base_Dados!BJ$5:BJ$98)-MIN(Base_Dados!BJ$5:BJ$98)))) * BJ$1)))</f>
        <v>0.22105263157894736</v>
      </c>
      <c r="BK244" s="106">
        <f>IF(INDEX(Base_Dados!BK:BK,MATCH($B244,Base_Dados!$B:$B,0))=0,0,
MAX(0, MIN(BK$1,
((INDEX(Base_Dados!BK:BK,MATCH($B244,Base_Dados!$B:$B,0))-MIN(Base_Dados!BK$5:BK$98)) /
(IF(MAX(Base_Dados!BK$5:BK$98)-MIN(Base_Dados!BK$5:BK$98)=0,1,MAX(Base_Dados!BK$5:BK$98)-MIN(Base_Dados!BK$5:BK$98)))) * BK$1)))</f>
        <v>0.14285714285714285</v>
      </c>
      <c r="BL244" s="106">
        <f>IF(INDEX(Base_Dados!BL:BL,MATCH($B244,Base_Dados!$B:$B,0))=0,0,
MAX(0, MIN(BL$1,
((INDEX(Base_Dados!BL:BL,MATCH($B244,Base_Dados!$B:$B,0))-MIN(Base_Dados!BL$5:BL$98)) /
(IF(MAX(Base_Dados!BL$5:BL$98)-MIN(Base_Dados!BL$5:BL$98)=0,1,MAX(Base_Dados!BL$5:BL$98)-MIN(Base_Dados!BL$5:BL$98)))) * BL$1)))</f>
        <v>0.25244299674267101</v>
      </c>
      <c r="BM244" s="106">
        <f>IF(INDEX(Base_Dados!BM:BM,MATCH($B244,Base_Dados!$B:$B,0))=0,0,
MAX(0, MIN(BM$1,
((INDEX(Base_Dados!BM:BM,MATCH($B244,Base_Dados!$B:$B,0))-MIN(Base_Dados!BM$5:BM$98)) /
(IF(MAX(Base_Dados!BM$5:BM$98)-MIN(Base_Dados!BM$5:BM$98)=0,1,MAX(Base_Dados!BM$5:BM$98)-MIN(Base_Dados!BM$5:BM$98)))) * BM$1)))</f>
        <v>0.69751284199480368</v>
      </c>
      <c r="BN244" s="106">
        <f>IF(INDEX(Base_Dados!BN:BN,MATCH($B244,Base_Dados!$B:$B,0))=0,0,
MAX(0, MIN(BN$1,
((INDEX(Base_Dados!BN:BN,MATCH($B244,Base_Dados!$B:$B,0))-MIN(Base_Dados!BN$5:BN$98)) /
(IF(MAX(Base_Dados!BN$5:BN$98)-MIN(Base_Dados!BN$5:BN$98)=0,1,MAX(Base_Dados!BN$5:BN$98)-MIN(Base_Dados!BN$5:BN$98)))) * BN$1)))</f>
        <v>0.48723190313007403</v>
      </c>
      <c r="BO244" s="106">
        <f>IF(INDEX(Base_Dados!BO:BO,MATCH($B244,Base_Dados!$B:$B,0))=0,0,
MAX(0, MIN(BO$1,
((INDEX(Base_Dados!BO:BO,MATCH($B244,Base_Dados!$B:$B,0))-MIN(Base_Dados!BO$5:BO$98)) /
(IF(MAX(Base_Dados!BO$5:BO$98)-MIN(Base_Dados!BO$5:BO$98)=0,1,MAX(Base_Dados!BO$5:BO$98)-MIN(Base_Dados!BO$5:BO$98)))) * BO$1)))</f>
        <v>8.6206896551724137E-3</v>
      </c>
      <c r="BP244" s="106">
        <f t="shared" si="16"/>
        <v>19.325533120566369</v>
      </c>
      <c r="BQ244" s="111">
        <f t="shared" si="17"/>
        <v>0.38986741213092391</v>
      </c>
      <c r="BR244" s="112">
        <f t="shared" si="18"/>
        <v>7.5359098652900636E-2</v>
      </c>
      <c r="BS244" s="113">
        <f t="shared" si="19"/>
        <v>19.25017402191347</v>
      </c>
    </row>
    <row r="245" spans="1:71">
      <c r="A245" s="21">
        <v>29021</v>
      </c>
      <c r="B245" s="21" t="s">
        <v>189</v>
      </c>
      <c r="C245" s="21" t="s">
        <v>164</v>
      </c>
      <c r="D245" s="105">
        <f>IF(INDEX(Base_Dados!D:D,MATCH($B245,Base_Dados!$B:$B,0))=0,0,
MAX(0, MIN(D$1,
((INDEX(Base_Dados!D:D,MATCH($B245,Base_Dados!$B:$B,0))-MIN(Base_Dados!D$5:D$98)) /
(IF(MAX(Base_Dados!D$5:D$98)-MIN(Base_Dados!D$5:D$98)=0,1,MAX(Base_Dados!D$5:D$98)-MIN(Base_Dados!D$5:D$98)))) * D$1)))</f>
        <v>5.5</v>
      </c>
      <c r="E245" s="106">
        <f>IF(INDEX(Base_Dados!E:E,MATCH($B245,Base_Dados!$B:$B,0))=0,0,
MAX(0, MIN(E$1,
((INDEX(Base_Dados!E:E,MATCH($B245,Base_Dados!$B:$B,0))-MIN(Base_Dados!E$5:E$98)) /
(IF(MAX(Base_Dados!E$5:E$98)-MIN(Base_Dados!E$5:E$98)=0,1,MAX(Base_Dados!E$5:E$98)-MIN(Base_Dados!E$5:E$98)))) * E$1)))</f>
        <v>2</v>
      </c>
      <c r="F245" s="106">
        <f>IF(INDEX(Base_Dados!F:F,MATCH($B245,Base_Dados!$B:$B,0))=0,0,
MAX(0, MIN(F$1,
((INDEX(Base_Dados!F:F,MATCH($B245,Base_Dados!$B:$B,0))-MIN(Base_Dados!F$5:F$98)) /
(IF(MAX(Base_Dados!F$5:F$98)-MIN(Base_Dados!F$5:F$98)=0,1,MAX(Base_Dados!F$5:F$98)-MIN(Base_Dados!F$5:F$98)))) * F$1)))</f>
        <v>2</v>
      </c>
      <c r="G245" s="106">
        <f>IF(INDEX(Base_Dados!G:G,MATCH($B245,Base_Dados!$B:$B,0))=0,0,
MAX(0, MIN(G$1,
((INDEX(Base_Dados!G:G,MATCH($B245,Base_Dados!$B:$B,0))-MIN(Base_Dados!G$5:G$98)) /
(IF(MAX(Base_Dados!G$5:G$98)-MIN(Base_Dados!G$5:G$98)=0,1,MAX(Base_Dados!G$5:G$98)-MIN(Base_Dados!G$5:G$98)))) * G$1)))</f>
        <v>2</v>
      </c>
      <c r="H245" s="106">
        <f>IF(INDEX(Base_Dados!H:H,MATCH($B245,Base_Dados!$B:$B,0))=0,0,
MAX(0, MIN(H$1,
((INDEX(Base_Dados!H:H,MATCH($B245,Base_Dados!$B:$B,0))-MIN(Base_Dados!H$5:H$98)) /
(IF(MAX(Base_Dados!H$5:H$98)-MIN(Base_Dados!H$5:H$98)=0,1,MAX(Base_Dados!H$5:H$98)-MIN(Base_Dados!H$5:H$98)))) * H$1)))</f>
        <v>2</v>
      </c>
      <c r="I245" s="106">
        <f>IF(INDEX(Base_Dados!I:I,MATCH($B245,Base_Dados!$B:$B,0))=0,0,
MAX(0, MIN(I$1,
((INDEX(Base_Dados!I:I,MATCH($B245,Base_Dados!$B:$B,0))-MIN(Base_Dados!I$5:I$98)) /
(IF(MAX(Base_Dados!I$5:I$98)-MIN(Base_Dados!I$5:I$98)=0,1,MAX(Base_Dados!I$5:I$98)-MIN(Base_Dados!I$5:I$98)))) * I$1)))</f>
        <v>2</v>
      </c>
      <c r="J245" s="106">
        <f>IF(INDEX(Base_Dados!J:J,MATCH($B245,Base_Dados!$B:$B,0))=0,0,
MAX(0, MIN(J$1,
((INDEX(Base_Dados!J:J,MATCH($B245,Base_Dados!$B:$B,0))-MIN(Base_Dados!J$5:J$98)) /
(IF(MAX(Base_Dados!J$5:J$98)-MIN(Base_Dados!J$5:J$98)=0,1,MAX(Base_Dados!J$5:J$98)-MIN(Base_Dados!J$5:J$98)))) * J$1)))</f>
        <v>2</v>
      </c>
      <c r="K245" s="106">
        <f>IF(INDEX(Base_Dados!K:K,MATCH($B245,Base_Dados!$B:$B,0))=0,0,
MAX(0, MIN(K$1,
((INDEX(Base_Dados!K:K,MATCH($B245,Base_Dados!$B:$B,0))-MIN(Base_Dados!K$5:K$98)) /
(IF(MAX(Base_Dados!K$5:K$98)-MIN(Base_Dados!K$5:K$98)=0,1,MAX(Base_Dados!K$5:K$98)-MIN(Base_Dados!K$5:K$98)))) * K$1)))</f>
        <v>2</v>
      </c>
      <c r="L245" s="106">
        <f>IF(INDEX(Base_Dados!L:L,MATCH($B245,Base_Dados!$B:$B,0))=0,0,
MAX(0, MIN(L$1,
((INDEX(Base_Dados!L:L,MATCH($B245,Base_Dados!$B:$B,0))-MIN(Base_Dados!L$5:L$98)) /
(IF(MAX(Base_Dados!L$5:L$98)-MIN(Base_Dados!L$5:L$98)=0,1,MAX(Base_Dados!L$5:L$98)-MIN(Base_Dados!L$5:L$98)))) * L$1)))</f>
        <v>2</v>
      </c>
      <c r="M245" s="106">
        <f>IF(INDEX(Base_Dados!M:M,MATCH($B245,Base_Dados!$B:$B,0))=0,0,
MAX(0, MIN(M$1,
((INDEX(Base_Dados!M:M,MATCH($B245,Base_Dados!$B:$B,0))-MIN(Base_Dados!M$5:M$98)) /
(IF(MAX(Base_Dados!M$5:M$98)-MIN(Base_Dados!M$5:M$98)=0,1,MAX(Base_Dados!M$5:M$98)-MIN(Base_Dados!M$5:M$98)))) * M$1)))</f>
        <v>2</v>
      </c>
      <c r="N245" s="106">
        <f>IF(INDEX(Base_Dados!N:N,MATCH($B245,Base_Dados!$B:$B,0))=0,0,
MAX(0, MIN(N$1,
((INDEX(Base_Dados!N:N,MATCH($B245,Base_Dados!$B:$B,0))-MIN(Base_Dados!N$5:N$98)) /
(IF(MAX(Base_Dados!N$5:N$98)-MIN(Base_Dados!N$5:N$98)=0,1,MAX(Base_Dados!N$5:N$98)-MIN(Base_Dados!N$5:N$98)))) * N$1)))</f>
        <v>2</v>
      </c>
      <c r="O245" s="106">
        <f>IF(INDEX(Base_Dados!O:O,MATCH($B245,Base_Dados!$B:$B,0))=0,0,
MAX(0, MIN(O$1,
((INDEX(Base_Dados!O:O,MATCH($B245,Base_Dados!$B:$B,0))-MIN(Base_Dados!O$5:O$98)) /
(IF(MAX(Base_Dados!O$5:O$98)-MIN(Base_Dados!O$5:O$98)=0,1,MAX(Base_Dados!O$5:O$98)-MIN(Base_Dados!O$5:O$98)))) * O$1)))</f>
        <v>2</v>
      </c>
      <c r="P245" s="106">
        <f>IF(INDEX(Base_Dados!P:P,MATCH($B245,Base_Dados!$B:$B,0))=0,0,
MAX(0, MIN(P$1,
((INDEX(Base_Dados!P:P,MATCH($B245,Base_Dados!$B:$B,0))-MIN(Base_Dados!P$5:P$98)) /
(IF(MAX(Base_Dados!P$5:P$98)-MIN(Base_Dados!P$5:P$98)=0,1,MAX(Base_Dados!P$5:P$98)-MIN(Base_Dados!P$5:P$98)))) * P$1)))</f>
        <v>2</v>
      </c>
      <c r="Q245" s="106">
        <f>IF(INDEX(Base_Dados!Q:Q,MATCH($B245,Base_Dados!$B:$B,0))=0,0,
MAX(0, MIN(Q$1,
((INDEX(Base_Dados!Q:Q,MATCH($B245,Base_Dados!$B:$B,0))-MIN(Base_Dados!Q$5:Q$98)) /
(IF(MAX(Base_Dados!Q$5:Q$98)-MIN(Base_Dados!Q$5:Q$98)=0,1,MAX(Base_Dados!Q$5:Q$98)-MIN(Base_Dados!Q$5:Q$98)))) * Q$1)))</f>
        <v>2.5</v>
      </c>
      <c r="R245" s="106">
        <f>IF(INDEX(Base_Dados!R:R,MATCH($B245,Base_Dados!$B:$B,0))=0,0,
MAX(0, MIN(R$1,
((INDEX(Base_Dados!R:R,MATCH($B245,Base_Dados!$B:$B,0))-MIN(Base_Dados!R$5:R$98)) /
(IF(MAX(Base_Dados!R$5:R$98)-MIN(Base_Dados!R$5:R$98)=0,1,MAX(Base_Dados!R$5:R$98)-MIN(Base_Dados!R$5:R$98)))) * R$1)))</f>
        <v>2</v>
      </c>
      <c r="S245" s="106">
        <f>IF(INDEX(Base_Dados!S:S,MATCH($B245,Base_Dados!$B:$B,0))=0,0,
MAX(0, MIN(S$1,
((INDEX(Base_Dados!S:S,MATCH($B245,Base_Dados!$B:$B,0))-MIN(Base_Dados!S$5:S$98)) /
(IF(MAX(Base_Dados!S$5:S$98)-MIN(Base_Dados!S$5:S$98)=0,1,MAX(Base_Dados!S$5:S$98)-MIN(Base_Dados!S$5:S$98)))) * S$1)))</f>
        <v>1.5</v>
      </c>
      <c r="T245" s="106">
        <f>IF(INDEX(Base_Dados!T:T,MATCH($B245,Base_Dados!$B:$B,0))=0,0,
MAX(0, MIN(T$1,
((INDEX(Base_Dados!T:T,MATCH($B245,Base_Dados!$B:$B,0))-MIN(Base_Dados!T$5:T$98)) /
(IF(MAX(Base_Dados!T$5:T$98)-MIN(Base_Dados!T$5:T$98)=0,1,MAX(Base_Dados!T$5:T$98)-MIN(Base_Dados!T$5:T$98)))) * T$1)))</f>
        <v>1.9308678648309301</v>
      </c>
      <c r="U245" s="106">
        <f>IF(INDEX(Base_Dados!U:U,MATCH($B245,Base_Dados!$B:$B,0))=0,0,
MAX(0, MIN(U$1,
((INDEX(Base_Dados!U:U,MATCH($B245,Base_Dados!$B:$B,0))-MIN(Base_Dados!U$5:U$98)) /
(IF(MAX(Base_Dados!U$5:U$98)-MIN(Base_Dados!U$5:U$98)=0,1,MAX(Base_Dados!U$5:U$98)-MIN(Base_Dados!U$5:U$98)))) * U$1)))</f>
        <v>0.39222506320109907</v>
      </c>
      <c r="V245" s="106">
        <f>IF(INDEX(Base_Dados!V:V,MATCH($B245,Base_Dados!$B:$B,0))=0,0,
MAX(0, MIN(V$1,
((INDEX(Base_Dados!V:V,MATCH($B245,Base_Dados!$B:$B,0))-MIN(Base_Dados!V$5:V$98)) /
(IF(MAX(Base_Dados!V$5:V$98)-MIN(Base_Dados!V$5:V$98)=0,1,MAX(Base_Dados!V$5:V$98)-MIN(Base_Dados!V$5:V$98)))) * V$1)))</f>
        <v>4</v>
      </c>
      <c r="W245" s="106">
        <f>IF(INDEX(Base_Dados!W:W,MATCH($B245,Base_Dados!$B:$B,0))=0,0,
MAX(0, MIN(W$1,
((INDEX(Base_Dados!W:W,MATCH($B245,Base_Dados!$B:$B,0))-MIN(Base_Dados!W$5:W$98)) /
(IF(MAX(Base_Dados!W$5:W$98)-MIN(Base_Dados!W$5:W$98)=0,1,MAX(Base_Dados!W$5:W$98)-MIN(Base_Dados!W$5:W$98)))) * W$1)))</f>
        <v>2.2673868853687322</v>
      </c>
      <c r="X245" s="106">
        <f>IF(INDEX(Base_Dados!X:X,MATCH($B245,Base_Dados!$B:$B,0))=0,0,
MAX(0, MIN(X$1,
((INDEX(Base_Dados!X:X,MATCH($B245,Base_Dados!$B:$B,0))-MIN(Base_Dados!X$5:X$98)) /
(IF(MAX(Base_Dados!X$5:X$98)-MIN(Base_Dados!X$5:X$98)=0,1,MAX(Base_Dados!X$5:X$98)-MIN(Base_Dados!X$5:X$98)))) * X$1)))</f>
        <v>1.5</v>
      </c>
      <c r="Y245" s="106">
        <f>IF(INDEX(Base_Dados!Y:Y,MATCH($B245,Base_Dados!$B:$B,0))=0,0,
MAX(0, MIN(Y$1,
((INDEX(Base_Dados!Y:Y,MATCH($B245,Base_Dados!$B:$B,0))-MIN(Base_Dados!Y$5:Y$98)) /
(IF(MAX(Base_Dados!Y$5:Y$98)-MIN(Base_Dados!Y$5:Y$98)=0,1,MAX(Base_Dados!Y$5:Y$98)-MIN(Base_Dados!Y$5:Y$98)))) * Y$1)))</f>
        <v>1.2904411764705883</v>
      </c>
      <c r="Z245" s="106">
        <f>IF(INDEX(Base_Dados!Z:Z,MATCH($B245,Base_Dados!$B:$B,0))=0,0,
MAX(0, MIN(Z$1,
((INDEX(Base_Dados!Z:Z,MATCH($B245,Base_Dados!$B:$B,0))-MIN(Base_Dados!Z$5:Z$98)) /
(IF(MAX(Base_Dados!Z$5:Z$98)-MIN(Base_Dados!Z$5:Z$98)=0,1,MAX(Base_Dados!Z$5:Z$98)-MIN(Base_Dados!Z$5:Z$98)))) * Z$1)))</f>
        <v>1.5</v>
      </c>
      <c r="AA245" s="106">
        <f>IF(INDEX(Base_Dados!AA:AA,MATCH($B245,Base_Dados!$B:$B,0))=0,0,
MAX(0, MIN(AA$1,
((INDEX(Base_Dados!AA:AA,MATCH($B245,Base_Dados!$B:$B,0))-MIN(Base_Dados!AA$5:AA$98)) /
(IF(MAX(Base_Dados!AA$5:AA$98)-MIN(Base_Dados!AA$5:AA$98)=0,1,MAX(Base_Dados!AA$5:AA$98)-MIN(Base_Dados!AA$5:AA$98)))) * AA$1)))</f>
        <v>1.5</v>
      </c>
      <c r="AB245" s="106">
        <f>IF(INDEX(Base_Dados!AB:AB,MATCH($B245,Base_Dados!$B:$B,0))=0,0,
MAX(0, MIN(AB$1,
((INDEX(Base_Dados!AB:AB,MATCH($B245,Base_Dados!$B:$B,0))-MIN(Base_Dados!AB$5:AB$98)) /
(IF(MAX(Base_Dados!AB$5:AB$98)-MIN(Base_Dados!AB$5:AB$98)=0,1,MAX(Base_Dados!AB$5:AB$98)-MIN(Base_Dados!AB$5:AB$98)))) * AB$1)))</f>
        <v>0.30968949408385371</v>
      </c>
      <c r="AC245" s="106">
        <f>IF(INDEX(Base_Dados!AC:AC,MATCH($B245,Base_Dados!$B:$B,0))=0,0,
MAX(0, MIN(AC$1,
((INDEX(Base_Dados!AC:AC,MATCH($B245,Base_Dados!$B:$B,0))-MIN(Base_Dados!AC$5:AC$98)) /
(IF(MAX(Base_Dados!AC$5:AC$98)-MIN(Base_Dados!AC$5:AC$98)=0,1,MAX(Base_Dados!AC$5:AC$98)-MIN(Base_Dados!AC$5:AC$98)))) * AC$1)))</f>
        <v>1.5</v>
      </c>
      <c r="AD245" s="106">
        <f>IF(INDEX(Base_Dados!AD:AD,MATCH($B245,Base_Dados!$B:$B,0))=0,0,
MAX(0, MIN(AD$1,
((INDEX(Base_Dados!AD:AD,MATCH($B245,Base_Dados!$B:$B,0))-MIN(Base_Dados!AD$5:AD$98)) /
(IF(MAX(Base_Dados!AD$5:AD$98)-MIN(Base_Dados!AD$5:AD$98)=0,1,MAX(Base_Dados!AD$5:AD$98)-MIN(Base_Dados!AD$5:AD$98)))) * AD$1)))</f>
        <v>1.5</v>
      </c>
      <c r="AE245" s="106">
        <f>IF(INDEX(Base_Dados!AE:AE,MATCH($B245,Base_Dados!$B:$B,0))=0,0,
MAX(0, MIN(AE$1,
((INDEX(Base_Dados!AE:AE,MATCH($B245,Base_Dados!$B:$B,0))-MIN(Base_Dados!AE$5:AE$98)) /
(IF(MAX(Base_Dados!AE$5:AE$98)-MIN(Base_Dados!AE$5:AE$98)=0,1,MAX(Base_Dados!AE$5:AE$98)-MIN(Base_Dados!AE$5:AE$98)))) * AE$1)))</f>
        <v>1.5</v>
      </c>
      <c r="AF245" s="106">
        <f>IF(INDEX(Base_Dados!AF:AF,MATCH($B245,Base_Dados!$B:$B,0))=0,0,
MAX(0, MIN(AF$1,
((INDEX(Base_Dados!AF:AF,MATCH($B245,Base_Dados!$B:$B,0))-MIN(Base_Dados!AF$5:AF$98)) /
(IF(MAX(Base_Dados!AF$5:AF$98)-MIN(Base_Dados!AF$5:AF$98)=0,1,MAX(Base_Dados!AF$5:AF$98)-MIN(Base_Dados!AF$5:AF$98)))) * AF$1)))</f>
        <v>2</v>
      </c>
      <c r="AG245" s="106">
        <f>IF(INDEX(Base_Dados!AG:AG,MATCH($B245,Base_Dados!$B:$B,0))=0,0,
MAX(0, MIN(AG$1,
((INDEX(Base_Dados!AG:AG,MATCH($B245,Base_Dados!$B:$B,0))-MIN(Base_Dados!AG$5:AG$98)) /
(IF(MAX(Base_Dados!AG$5:AG$98)-MIN(Base_Dados!AG$5:AG$98)=0,1,MAX(Base_Dados!AG$5:AG$98)-MIN(Base_Dados!AG$5:AG$98)))) * AG$1)))</f>
        <v>2.5</v>
      </c>
      <c r="AH245" s="106">
        <f>IF(INDEX(Base_Dados!AH:AH,MATCH($B245,Base_Dados!$B:$B,0))=0,0,
MAX(0, MIN(AH$1,
((INDEX(Base_Dados!AH:AH,MATCH($B245,Base_Dados!$B:$B,0))-MIN(Base_Dados!AH$5:AH$98)) /
(IF(MAX(Base_Dados!AH$5:AH$98)-MIN(Base_Dados!AH$5:AH$98)=0,1,MAX(Base_Dados!AH$5:AH$98)-MIN(Base_Dados!AH$5:AH$98)))) * AH$1)))</f>
        <v>1.4031881896271354</v>
      </c>
      <c r="AI245" s="106">
        <f>IF(INDEX(Base_Dados!AI:AI,MATCH($B245,Base_Dados!$B:$B,0))=0,0,
MAX(0, MIN(AI$1,
((INDEX(Base_Dados!AI:AI,MATCH($B245,Base_Dados!$B:$B,0))-MIN(Base_Dados!AI$5:AI$98)) /
(IF(MAX(Base_Dados!AI$5:AI$98)-MIN(Base_Dados!AI$5:AI$98)=0,1,MAX(Base_Dados!AI$5:AI$98)-MIN(Base_Dados!AI$5:AI$98)))) * AI$1)))</f>
        <v>2</v>
      </c>
      <c r="AJ245" s="106">
        <f>IF(INDEX(Base_Dados!AJ:AJ,MATCH($B245,Base_Dados!$B:$B,0))=0,0,
MAX(0, MIN(AJ$1,
((INDEX(Base_Dados!AJ:AJ,MATCH($B245,Base_Dados!$B:$B,0))-MIN(Base_Dados!AJ$5:AJ$98)) /
(IF(MAX(Base_Dados!AJ$5:AJ$98)-MIN(Base_Dados!AJ$5:AJ$98)=0,1,MAX(Base_Dados!AJ$5:AJ$98)-MIN(Base_Dados!AJ$5:AJ$98)))) * AJ$1)))</f>
        <v>1.3332403273809523</v>
      </c>
      <c r="AK245" s="106">
        <f>IF(INDEX(Base_Dados!AK:AK,MATCH($B245,Base_Dados!$B:$B,0))=0,0,
MAX(0, MIN(AK$1,
((INDEX(Base_Dados!AK:AK,MATCH($B245,Base_Dados!$B:$B,0))-MIN(Base_Dados!AK$5:AK$98)) /
(IF(MAX(Base_Dados!AK$5:AK$98)-MIN(Base_Dados!AK$5:AK$98)=0,1,MAX(Base_Dados!AK$5:AK$98)-MIN(Base_Dados!AK$5:AK$98)))) * AK$1)))</f>
        <v>1</v>
      </c>
      <c r="AL245" s="106">
        <f>IF(INDEX(Base_Dados!AL:AL,MATCH($B245,Base_Dados!$B:$B,0))=0,0,
MAX(0, MIN(AL$1,
((INDEX(Base_Dados!AL:AL,MATCH($B245,Base_Dados!$B:$B,0))-MIN(Base_Dados!AL$5:AL$98)) /
(IF(MAX(Base_Dados!AL$5:AL$98)-MIN(Base_Dados!AL$5:AL$98)=0,1,MAX(Base_Dados!AL$5:AL$98)-MIN(Base_Dados!AL$5:AL$98)))) * AL$1)))</f>
        <v>1</v>
      </c>
      <c r="AM245" s="106">
        <f>IF(INDEX(Base_Dados!AM:AM,MATCH($B245,Base_Dados!$B:$B,0))=0,0,
MAX(0, MIN(AM$1,
((INDEX(Base_Dados!AM:AM,MATCH($B245,Base_Dados!$B:$B,0))-MIN(Base_Dados!AM$5:AM$98)) /
(IF(MAX(Base_Dados!AM$5:AM$98)-MIN(Base_Dados!AM$5:AM$98)=0,1,MAX(Base_Dados!AM$5:AM$98)-MIN(Base_Dados!AM$5:AM$98)))) * AM$1)))</f>
        <v>2</v>
      </c>
      <c r="AN245" s="106">
        <f>IF(INDEX(Base_Dados!AN:AN,MATCH($B245,Base_Dados!$B:$B,0))=0,0,
MAX(0, MIN(AN$1,
((INDEX(Base_Dados!AN:AN,MATCH($B245,Base_Dados!$B:$B,0))-MIN(Base_Dados!AN$5:AN$98)) /
(IF(MAX(Base_Dados!AN$5:AN$98)-MIN(Base_Dados!AN$5:AN$98)=0,1,MAX(Base_Dados!AN$5:AN$98)-MIN(Base_Dados!AN$5:AN$98)))) * AN$1)))</f>
        <v>0.39653922067047453</v>
      </c>
      <c r="AO245" s="106">
        <f>IF(INDEX(Base_Dados!AO:AO,MATCH($B245,Base_Dados!$B:$B,0))=0,0,
MAX(0, MIN(AO$1,
((INDEX(Base_Dados!AO:AO,MATCH($B245,Base_Dados!$B:$B,0))-MIN(Base_Dados!AO$5:AO$98)) /
(IF(MAX(Base_Dados!AO$5:AO$98)-MIN(Base_Dados!AO$5:AO$98)=0,1,MAX(Base_Dados!AO$5:AO$98)-MIN(Base_Dados!AO$5:AO$98)))) * AO$1)))</f>
        <v>0.5</v>
      </c>
      <c r="AP245" s="106">
        <f>IF(INDEX(Base_Dados!AP:AP,MATCH($B245,Base_Dados!$B:$B,0))=0,0,
MAX(0, MIN(AP$1,
((INDEX(Base_Dados!AP:AP,MATCH($B245,Base_Dados!$B:$B,0))-MIN(Base_Dados!AP$5:AP$98)) /
(IF(MAX(Base_Dados!AP$5:AP$98)-MIN(Base_Dados!AP$5:AP$98)=0,1,MAX(Base_Dados!AP$5:AP$98)-MIN(Base_Dados!AP$5:AP$98)))) * AP$1)))</f>
        <v>0.5</v>
      </c>
      <c r="AQ245" s="106">
        <f>IF(INDEX(Base_Dados!AQ:AQ,MATCH($B245,Base_Dados!$B:$B,0))=0,0,
MAX(0, MIN(AQ$1,
((INDEX(Base_Dados!AQ:AQ,MATCH($B245,Base_Dados!$B:$B,0))-MIN(Base_Dados!AQ$5:AQ$98)) /
(IF(MAX(Base_Dados!AQ$5:AQ$98)-MIN(Base_Dados!AQ$5:AQ$98)=0,1,MAX(Base_Dados!AQ$5:AQ$98)-MIN(Base_Dados!AQ$5:AQ$98)))) * AQ$1)))</f>
        <v>0.5</v>
      </c>
      <c r="AR245" s="106">
        <f>IF(INDEX(Base_Dados!AR:AR,MATCH($B245,Base_Dados!$B:$B,0))=0,0,
MAX(0, MIN(AR$1,
((INDEX(Base_Dados!AR:AR,MATCH($B245,Base_Dados!$B:$B,0))-MIN(Base_Dados!AR$5:AR$98)) /
(IF(MAX(Base_Dados!AR$5:AR$98)-MIN(Base_Dados!AR$5:AR$98)=0,1,MAX(Base_Dados!AR$5:AR$98)-MIN(Base_Dados!AR$5:AR$98)))) * AR$1)))</f>
        <v>0.5</v>
      </c>
      <c r="AS245" s="106">
        <f>IF(INDEX(Base_Dados!AS:AS,MATCH($B245,Base_Dados!$B:$B,0))=0,0,
MAX(0, MIN(AS$1,
((INDEX(Base_Dados!AS:AS,MATCH($B245,Base_Dados!$B:$B,0))-MIN(Base_Dados!AS$5:AS$98)) /
(IF(MAX(Base_Dados!AS$5:AS$98)-MIN(Base_Dados!AS$5:AS$98)=0,1,MAX(Base_Dados!AS$5:AS$98)-MIN(Base_Dados!AS$5:AS$98)))) * AS$1)))</f>
        <v>0.5</v>
      </c>
      <c r="AT245" s="106">
        <f>IF(INDEX(Base_Dados!AT:AT,MATCH($B245,Base_Dados!$B:$B,0))=0,0,
MAX(0, MIN(AT$1,
((INDEX(Base_Dados!AT:AT,MATCH($B245,Base_Dados!$B:$B,0))-MIN(Base_Dados!AT$5:AT$98)) /
(IF(MAX(Base_Dados!AT$5:AT$98)-MIN(Base_Dados!AT$5:AT$98)=0,1,MAX(Base_Dados!AT$5:AT$98)-MIN(Base_Dados!AT$5:AT$98)))) * AT$1)))</f>
        <v>0.5</v>
      </c>
      <c r="AU245" s="106">
        <f>IF(INDEX(Base_Dados!AU:AU,MATCH($B245,Base_Dados!$B:$B,0))=0,0,
MAX(0, MIN(AU$1,
((INDEX(Base_Dados!AU:AU,MATCH($B245,Base_Dados!$B:$B,0))-MIN(Base_Dados!AU$5:AU$98)) /
(IF(MAX(Base_Dados!AU$5:AU$98)-MIN(Base_Dados!AU$5:AU$98)=0,1,MAX(Base_Dados!AU$5:AU$98)-MIN(Base_Dados!AU$5:AU$98)))) * AU$1)))</f>
        <v>0.46348314606741575</v>
      </c>
      <c r="AV245" s="106">
        <f>IF(INDEX(Base_Dados!AV:AV,MATCH($B245,Base_Dados!$B:$B,0))=0,0,
MAX(0, MIN(AV$1,
((INDEX(Base_Dados!AV:AV,MATCH($B245,Base_Dados!$B:$B,0))-MIN(Base_Dados!AV$5:AV$98)) /
(IF(MAX(Base_Dados!AV$5:AV$98)-MIN(Base_Dados!AV$5:AV$98)=0,1,MAX(Base_Dados!AV$5:AV$98)-MIN(Base_Dados!AV$5:AV$98)))) * AV$1)))</f>
        <v>0.25</v>
      </c>
      <c r="AW245" s="106">
        <f>IF(INDEX(Base_Dados!AW:AW,MATCH($B245,Base_Dados!$B:$B,0))=0,0,
MAX(0, MIN(AW$1,
((INDEX(Base_Dados!AW:AW,MATCH($B245,Base_Dados!$B:$B,0))-MIN(Base_Dados!AW$5:AW$98)) /
(IF(MAX(Base_Dados!AW$5:AW$98)-MIN(Base_Dados!AW$5:AW$98)=0,1,MAX(Base_Dados!AW$5:AW$98)-MIN(Base_Dados!AW$5:AW$98)))) * AW$1)))</f>
        <v>0.5</v>
      </c>
      <c r="AX245" s="106">
        <f>IF(INDEX(Base_Dados!AX:AX,MATCH($B245,Base_Dados!$B:$B,0))=0,0,
MAX(0, MIN(AX$1,
((INDEX(Base_Dados!AX:AX,MATCH($B245,Base_Dados!$B:$B,0))-MIN(Base_Dados!AX$5:AX$98)) /
(IF(MAX(Base_Dados!AX$5:AX$98)-MIN(Base_Dados!AX$5:AX$98)=0,1,MAX(Base_Dados!AX$5:AX$98)-MIN(Base_Dados!AX$5:AX$98)))) * AX$1)))</f>
        <v>2.6974817297397941E-2</v>
      </c>
      <c r="AY245" s="106">
        <f>IF(INDEX(Base_Dados!AY:AY,MATCH($B245,Base_Dados!$B:$B,0))=0,0,
MAX(0, MIN(AY$1,
((INDEX(Base_Dados!AY:AY,MATCH($B245,Base_Dados!$B:$B,0))-MIN(Base_Dados!AY$5:AY$98)) /
(IF(MAX(Base_Dados!AY$5:AY$98)-MIN(Base_Dados!AY$5:AY$98)=0,1,MAX(Base_Dados!AY$5:AY$98)-MIN(Base_Dados!AY$5:AY$98)))) * AY$1)))</f>
        <v>0.75469831849653812</v>
      </c>
      <c r="AZ245" s="106">
        <f>IF(INDEX(Base_Dados!AZ:AZ,MATCH($B245,Base_Dados!$B:$B,0))=0,0,
MAX(0, MIN(AZ$1,
((INDEX(Base_Dados!AZ:AZ,MATCH($B245,Base_Dados!$B:$B,0))-MIN(Base_Dados!AZ$5:AZ$98)) /
(IF(MAX(Base_Dados!AZ$5:AZ$98)-MIN(Base_Dados!AZ$5:AZ$98)=0,1,MAX(Base_Dados!AZ$5:AZ$98)-MIN(Base_Dados!AZ$5:AZ$98)))) * AZ$1)))</f>
        <v>0.24998996539792387</v>
      </c>
      <c r="BA245" s="106">
        <f>IF(INDEX(Base_Dados!BA:BA,MATCH($B245,Base_Dados!$B:$B,0))=0,0,
MAX(0, MIN(BA$1,
((INDEX(Base_Dados!BA:BA,MATCH($B245,Base_Dados!$B:$B,0))-MIN(Base_Dados!BA$5:BA$98)) /
(IF(MAX(Base_Dados!BA$5:BA$98)-MIN(Base_Dados!BA$5:BA$98)=0,1,MAX(Base_Dados!BA$5:BA$98)-MIN(Base_Dados!BA$5:BA$98)))) * BA$1)))</f>
        <v>1</v>
      </c>
      <c r="BB245" s="106">
        <f>IF(INDEX(Base_Dados!BB:BB,MATCH($B245,Base_Dados!$B:$B,0))=0,0,
MAX(0, MIN(BB$1,
((INDEX(Base_Dados!BB:BB,MATCH($B245,Base_Dados!$B:$B,0))-MIN(Base_Dados!BB$5:BB$98)) /
(IF(MAX(Base_Dados!BB$5:BB$98)-MIN(Base_Dados!BB$5:BB$98)=0,1,MAX(Base_Dados!BB$5:BB$98)-MIN(Base_Dados!BB$5:BB$98)))) * BB$1)))</f>
        <v>0.16171081685031957</v>
      </c>
      <c r="BC245" s="106">
        <f>IF(INDEX(Base_Dados!BC:BC,MATCH($B245,Base_Dados!$B:$B,0))=0,0,
MAX(0, MIN(BC$1,
((INDEX(Base_Dados!BC:BC,MATCH($B245,Base_Dados!$B:$B,0))-MIN(Base_Dados!BC$5:BC$98)) /
(IF(MAX(Base_Dados!BC$5:BC$98)-MIN(Base_Dados!BC$5:BC$98)=0,1,MAX(Base_Dados!BC$5:BC$98)-MIN(Base_Dados!BC$5:BC$98)))) * BC$1)))</f>
        <v>1</v>
      </c>
      <c r="BD245" s="106">
        <f>IF(INDEX(Base_Dados!BD:BD,MATCH($B245,Base_Dados!$B:$B,0))=0,0,
MAX(0, MIN(BD$1,
((INDEX(Base_Dados!BD:BD,MATCH($B245,Base_Dados!$B:$B,0))-MIN(Base_Dados!BD$5:BD$98)) /
(IF(MAX(Base_Dados!BD$5:BD$98)-MIN(Base_Dados!BD$5:BD$98)=0,1,MAX(Base_Dados!BD$5:BD$98)-MIN(Base_Dados!BD$5:BD$98)))) * BD$1)))</f>
        <v>1</v>
      </c>
      <c r="BE245" s="106">
        <f>IF(INDEX(Base_Dados!BE:BE,MATCH($B245,Base_Dados!$B:$B,0))=0,0,
MAX(0, MIN(BE$1,
((INDEX(Base_Dados!BE:BE,MATCH($B245,Base_Dados!$B:$B,0))-MIN(Base_Dados!BE$5:BE$98)) /
(IF(MAX(Base_Dados!BE$5:BE$98)-MIN(Base_Dados!BE$5:BE$98)=0,1,MAX(Base_Dados!BE$5:BE$98)-MIN(Base_Dados!BE$5:BE$98)))) * BE$1)))</f>
        <v>1</v>
      </c>
      <c r="BF245" s="106">
        <f>IF(INDEX(Base_Dados!BF:BF,MATCH($B245,Base_Dados!$B:$B,0))=0,0,
MAX(0, MIN(BF$1,
((INDEX(Base_Dados!BF:BF,MATCH($B245,Base_Dados!$B:$B,0))-MIN(Base_Dados!BF$5:BF$98)) /
(IF(MAX(Base_Dados!BF$5:BF$98)-MIN(Base_Dados!BF$5:BF$98)=0,1,MAX(Base_Dados!BF$5:BF$98)-MIN(Base_Dados!BF$5:BF$98)))) * BF$1)))</f>
        <v>1</v>
      </c>
      <c r="BG245" s="106">
        <f>IF(INDEX(Base_Dados!BG:BG,MATCH($B245,Base_Dados!$B:$B,0))=0,0,
MAX(0, MIN(BG$1,
((INDEX(Base_Dados!BG:BG,MATCH($B245,Base_Dados!$B:$B,0))-MIN(Base_Dados!BG$5:BG$98)) /
(IF(MAX(Base_Dados!BG$5:BG$98)-MIN(Base_Dados!BG$5:BG$98)=0,1,MAX(Base_Dados!BG$5:BG$98)-MIN(Base_Dados!BG$5:BG$98)))) * BG$1)))</f>
        <v>0.44899665551839463</v>
      </c>
      <c r="BH245" s="106">
        <f>IF(INDEX(Base_Dados!BH:BH,MATCH($B245,Base_Dados!$B:$B,0))=0,0,
MAX(0, MIN(BH$1,
((INDEX(Base_Dados!BH:BH,MATCH($B245,Base_Dados!$B:$B,0))-MIN(Base_Dados!BH$5:BH$98)) /
(IF(MAX(Base_Dados!BH$5:BH$98)-MIN(Base_Dados!BH$5:BH$98)=0,1,MAX(Base_Dados!BH$5:BH$98)-MIN(Base_Dados!BH$5:BH$98)))) * BH$1)))</f>
        <v>1</v>
      </c>
      <c r="BI245" s="106">
        <f>IF(INDEX(Base_Dados!BI:BI,MATCH($B245,Base_Dados!$B:$B,0))=0,0,
MAX(0, MIN(BI$1,
((INDEX(Base_Dados!BI:BI,MATCH($B245,Base_Dados!$B:$B,0))-MIN(Base_Dados!BI$5:BI$98)) /
(IF(MAX(Base_Dados!BI$5:BI$98)-MIN(Base_Dados!BI$5:BI$98)=0,1,MAX(Base_Dados!BI$5:BI$98)-MIN(Base_Dados!BI$5:BI$98)))) * BI$1)))</f>
        <v>1</v>
      </c>
      <c r="BJ245" s="106">
        <f>IF(INDEX(Base_Dados!BJ:BJ,MATCH($B245,Base_Dados!$B:$B,0))=0,0,
MAX(0, MIN(BJ$1,
((INDEX(Base_Dados!BJ:BJ,MATCH($B245,Base_Dados!$B:$B,0))-MIN(Base_Dados!BJ$5:BJ$98)) /
(IF(MAX(Base_Dados!BJ$5:BJ$98)-MIN(Base_Dados!BJ$5:BJ$98)=0,1,MAX(Base_Dados!BJ$5:BJ$98)-MIN(Base_Dados!BJ$5:BJ$98)))) * BJ$1)))</f>
        <v>1</v>
      </c>
      <c r="BK245" s="106">
        <f>IF(INDEX(Base_Dados!BK:BK,MATCH($B245,Base_Dados!$B:$B,0))=0,0,
MAX(0, MIN(BK$1,
((INDEX(Base_Dados!BK:BK,MATCH($B245,Base_Dados!$B:$B,0))-MIN(Base_Dados!BK$5:BK$98)) /
(IF(MAX(Base_Dados!BK$5:BK$98)-MIN(Base_Dados!BK$5:BK$98)=0,1,MAX(Base_Dados!BK$5:BK$98)-MIN(Base_Dados!BK$5:BK$98)))) * BK$1)))</f>
        <v>1</v>
      </c>
      <c r="BL245" s="106">
        <f>IF(INDEX(Base_Dados!BL:BL,MATCH($B245,Base_Dados!$B:$B,0))=0,0,
MAX(0, MIN(BL$1,
((INDEX(Base_Dados!BL:BL,MATCH($B245,Base_Dados!$B:$B,0))-MIN(Base_Dados!BL$5:BL$98)) /
(IF(MAX(Base_Dados!BL$5:BL$98)-MIN(Base_Dados!BL$5:BL$98)=0,1,MAX(Base_Dados!BL$5:BL$98)-MIN(Base_Dados!BL$5:BL$98)))) * BL$1)))</f>
        <v>1</v>
      </c>
      <c r="BM245" s="106">
        <f>IF(INDEX(Base_Dados!BM:BM,MATCH($B245,Base_Dados!$B:$B,0))=0,0,
MAX(0, MIN(BM$1,
((INDEX(Base_Dados!BM:BM,MATCH($B245,Base_Dados!$B:$B,0))-MIN(Base_Dados!BM$5:BM$98)) /
(IF(MAX(Base_Dados!BM$5:BM$98)-MIN(Base_Dados!BM$5:BM$98)=0,1,MAX(Base_Dados!BM$5:BM$98)-MIN(Base_Dados!BM$5:BM$98)))) * BM$1)))</f>
        <v>1</v>
      </c>
      <c r="BN245" s="106">
        <f>IF(INDEX(Base_Dados!BN:BN,MATCH($B245,Base_Dados!$B:$B,0))=0,0,
MAX(0, MIN(BN$1,
((INDEX(Base_Dados!BN:BN,MATCH($B245,Base_Dados!$B:$B,0))-MIN(Base_Dados!BN$5:BN$98)) /
(IF(MAX(Base_Dados!BN$5:BN$98)-MIN(Base_Dados!BN$5:BN$98)=0,1,MAX(Base_Dados!BN$5:BN$98)-MIN(Base_Dados!BN$5:BN$98)))) * BN$1)))</f>
        <v>0.5845928502516492</v>
      </c>
      <c r="BO245" s="106">
        <f>IF(INDEX(Base_Dados!BO:BO,MATCH($B245,Base_Dados!$B:$B,0))=0,0,
MAX(0, MIN(BO$1,
((INDEX(Base_Dados!BO:BO,MATCH($B245,Base_Dados!$B:$B,0))-MIN(Base_Dados!BO$5:BO$98)) /
(IF(MAX(Base_Dados!BO$5:BO$98)-MIN(Base_Dados!BO$5:BO$98)=0,1,MAX(Base_Dados!BO$5:BO$98)-MIN(Base_Dados!BO$5:BO$98)))) * BO$1)))</f>
        <v>2.5862068965517241E-2</v>
      </c>
      <c r="BP245" s="106">
        <f t="shared" si="16"/>
        <v>85.78988686047893</v>
      </c>
      <c r="BQ245" s="111">
        <f t="shared" si="17"/>
        <v>0.92941144393561803</v>
      </c>
      <c r="BR245" s="112">
        <f t="shared" si="18"/>
        <v>0.6149031304575947</v>
      </c>
      <c r="BS245" s="113">
        <f t="shared" si="19"/>
        <v>85.174983730021339</v>
      </c>
    </row>
    <row r="246" spans="1:71">
      <c r="A246" s="21">
        <v>29022</v>
      </c>
      <c r="B246" s="21" t="s">
        <v>169</v>
      </c>
      <c r="C246" s="21" t="s">
        <v>164</v>
      </c>
      <c r="D246" s="105">
        <f>IF(INDEX(Base_Dados!D:D,MATCH($B246,Base_Dados!$B:$B,0))=0,0,
MAX(0, MIN(D$1,
((INDEX(Base_Dados!D:D,MATCH($B246,Base_Dados!$B:$B,0))-MIN(Base_Dados!D$5:D$98)) /
(IF(MAX(Base_Dados!D$5:D$98)-MIN(Base_Dados!D$5:D$98)=0,1,MAX(Base_Dados!D$5:D$98)-MIN(Base_Dados!D$5:D$98)))) * D$1)))</f>
        <v>0.38111977098108402</v>
      </c>
      <c r="E246" s="106">
        <f>IF(INDEX(Base_Dados!E:E,MATCH($B246,Base_Dados!$B:$B,0))=0,0,
MAX(0, MIN(E$1,
((INDEX(Base_Dados!E:E,MATCH($B246,Base_Dados!$B:$B,0))-MIN(Base_Dados!E$5:E$98)) /
(IF(MAX(Base_Dados!E$5:E$98)-MIN(Base_Dados!E$5:E$98)=0,1,MAX(Base_Dados!E$5:E$98)-MIN(Base_Dados!E$5:E$98)))) * E$1)))</f>
        <v>9.8687045282327357E-2</v>
      </c>
      <c r="F246" s="106">
        <f>IF(INDEX(Base_Dados!F:F,MATCH($B246,Base_Dados!$B:$B,0))=0,0,
MAX(0, MIN(F$1,
((INDEX(Base_Dados!F:F,MATCH($B246,Base_Dados!$B:$B,0))-MIN(Base_Dados!F$5:F$98)) /
(IF(MAX(Base_Dados!F$5:F$98)-MIN(Base_Dados!F$5:F$98)=0,1,MAX(Base_Dados!F$5:F$98)-MIN(Base_Dados!F$5:F$98)))) * F$1)))</f>
        <v>9.5828689097538403E-2</v>
      </c>
      <c r="G246" s="106">
        <f>IF(INDEX(Base_Dados!G:G,MATCH($B246,Base_Dados!$B:$B,0))=0,0,
MAX(0, MIN(G$1,
((INDEX(Base_Dados!G:G,MATCH($B246,Base_Dados!$B:$B,0))-MIN(Base_Dados!G$5:G$98)) /
(IF(MAX(Base_Dados!G$5:G$98)-MIN(Base_Dados!G$5:G$98)=0,1,MAX(Base_Dados!G$5:G$98)-MIN(Base_Dados!G$5:G$98)))) * G$1)))</f>
        <v>9.8368790487017091E-2</v>
      </c>
      <c r="H246" s="106">
        <f>IF(INDEX(Base_Dados!H:H,MATCH($B246,Base_Dados!$B:$B,0))=0,0,
MAX(0, MIN(H$1,
((INDEX(Base_Dados!H:H,MATCH($B246,Base_Dados!$B:$B,0))-MIN(Base_Dados!H$5:H$98)) /
(IF(MAX(Base_Dados!H$5:H$98)-MIN(Base_Dados!H$5:H$98)=0,1,MAX(Base_Dados!H$5:H$98)-MIN(Base_Dados!H$5:H$98)))) * H$1)))</f>
        <v>0.11033341532681858</v>
      </c>
      <c r="I246" s="106">
        <f>IF(INDEX(Base_Dados!I:I,MATCH($B246,Base_Dados!$B:$B,0))=0,0,
MAX(0, MIN(I$1,
((INDEX(Base_Dados!I:I,MATCH($B246,Base_Dados!$B:$B,0))-MIN(Base_Dados!I$5:I$98)) /
(IF(MAX(Base_Dados!I$5:I$98)-MIN(Base_Dados!I$5:I$98)=0,1,MAX(Base_Dados!I$5:I$98)-MIN(Base_Dados!I$5:I$98)))) * I$1)))</f>
        <v>0.11998952283437636</v>
      </c>
      <c r="J246" s="106">
        <f>IF(INDEX(Base_Dados!J:J,MATCH($B246,Base_Dados!$B:$B,0))=0,0,
MAX(0, MIN(J$1,
((INDEX(Base_Dados!J:J,MATCH($B246,Base_Dados!$B:$B,0))-MIN(Base_Dados!J$5:J$98)) /
(IF(MAX(Base_Dados!J$5:J$98)-MIN(Base_Dados!J$5:J$98)=0,1,MAX(Base_Dados!J$5:J$98)-MIN(Base_Dados!J$5:J$98)))) * J$1)))</f>
        <v>0.13280378142123514</v>
      </c>
      <c r="K246" s="106">
        <f>IF(INDEX(Base_Dados!K:K,MATCH($B246,Base_Dados!$B:$B,0))=0,0,
MAX(0, MIN(K$1,
((INDEX(Base_Dados!K:K,MATCH($B246,Base_Dados!$B:$B,0))-MIN(Base_Dados!K$5:K$98)) /
(IF(MAX(Base_Dados!K$5:K$98)-MIN(Base_Dados!K$5:K$98)=0,1,MAX(Base_Dados!K$5:K$98)-MIN(Base_Dados!K$5:K$98)))) * K$1)))</f>
        <v>0.13345818425760286</v>
      </c>
      <c r="L246" s="106">
        <f>IF(INDEX(Base_Dados!L:L,MATCH($B246,Base_Dados!$B:$B,0))=0,0,
MAX(0, MIN(L$1,
((INDEX(Base_Dados!L:L,MATCH($B246,Base_Dados!$B:$B,0))-MIN(Base_Dados!L$5:L$98)) /
(IF(MAX(Base_Dados!L$5:L$98)-MIN(Base_Dados!L$5:L$98)=0,1,MAX(Base_Dados!L$5:L$98)-MIN(Base_Dados!L$5:L$98)))) * L$1)))</f>
        <v>0.15933099267841092</v>
      </c>
      <c r="M246" s="106">
        <f>IF(INDEX(Base_Dados!M:M,MATCH($B246,Base_Dados!$B:$B,0))=0,0,
MAX(0, MIN(M$1,
((INDEX(Base_Dados!M:M,MATCH($B246,Base_Dados!$B:$B,0))-MIN(Base_Dados!M$5:M$98)) /
(IF(MAX(Base_Dados!M$5:M$98)-MIN(Base_Dados!M$5:M$98)=0,1,MAX(Base_Dados!M$5:M$98)-MIN(Base_Dados!M$5:M$98)))) * M$1)))</f>
        <v>0.17738775510204083</v>
      </c>
      <c r="N246" s="106">
        <f>IF(INDEX(Base_Dados!N:N,MATCH($B246,Base_Dados!$B:$B,0))=0,0,
MAX(0, MIN(N$1,
((INDEX(Base_Dados!N:N,MATCH($B246,Base_Dados!$B:$B,0))-MIN(Base_Dados!N$5:N$98)) /
(IF(MAX(Base_Dados!N$5:N$98)-MIN(Base_Dados!N$5:N$98)=0,1,MAX(Base_Dados!N$5:N$98)-MIN(Base_Dados!N$5:N$98)))) * N$1)))</f>
        <v>0.24870147540789644</v>
      </c>
      <c r="O246" s="106">
        <f>IF(INDEX(Base_Dados!O:O,MATCH($B246,Base_Dados!$B:$B,0))=0,0,
MAX(0, MIN(O$1,
((INDEX(Base_Dados!O:O,MATCH($B246,Base_Dados!$B:$B,0))-MIN(Base_Dados!O$5:O$98)) /
(IF(MAX(Base_Dados!O$5:O$98)-MIN(Base_Dados!O$5:O$98)=0,1,MAX(Base_Dados!O$5:O$98)-MIN(Base_Dados!O$5:O$98)))) * O$1)))</f>
        <v>0.34366464128435253</v>
      </c>
      <c r="P246" s="106">
        <f>IF(INDEX(Base_Dados!P:P,MATCH($B246,Base_Dados!$B:$B,0))=0,0,
MAX(0, MIN(P$1,
((INDEX(Base_Dados!P:P,MATCH($B246,Base_Dados!$B:$B,0))-MIN(Base_Dados!P$5:P$98)) /
(IF(MAX(Base_Dados!P$5:P$98)-MIN(Base_Dados!P$5:P$98)=0,1,MAX(Base_Dados!P$5:P$98)-MIN(Base_Dados!P$5:P$98)))) * P$1)))</f>
        <v>3.4653313262265367E-2</v>
      </c>
      <c r="Q246" s="106">
        <f>IF(INDEX(Base_Dados!Q:Q,MATCH($B246,Base_Dados!$B:$B,0))=0,0,
MAX(0, MIN(Q$1,
((INDEX(Base_Dados!Q:Q,MATCH($B246,Base_Dados!$B:$B,0))-MIN(Base_Dados!Q$5:Q$98)) /
(IF(MAX(Base_Dados!Q$5:Q$98)-MIN(Base_Dados!Q$5:Q$98)=0,1,MAX(Base_Dados!Q$5:Q$98)-MIN(Base_Dados!Q$5:Q$98)))) * Q$1)))</f>
        <v>1.9482912958769943E-2</v>
      </c>
      <c r="R246" s="106">
        <f>IF(INDEX(Base_Dados!R:R,MATCH($B246,Base_Dados!$B:$B,0))=0,0,
MAX(0, MIN(R$1,
((INDEX(Base_Dados!R:R,MATCH($B246,Base_Dados!$B:$B,0))-MIN(Base_Dados!R$5:R$98)) /
(IF(MAX(Base_Dados!R$5:R$98)-MIN(Base_Dados!R$5:R$98)=0,1,MAX(Base_Dados!R$5:R$98)-MIN(Base_Dados!R$5:R$98)))) * R$1)))</f>
        <v>1.6075639648815917E-2</v>
      </c>
      <c r="S246" s="106">
        <f>IF(INDEX(Base_Dados!S:S,MATCH($B246,Base_Dados!$B:$B,0))=0,0,
MAX(0, MIN(S$1,
((INDEX(Base_Dados!S:S,MATCH($B246,Base_Dados!$B:$B,0))-MIN(Base_Dados!S$5:S$98)) /
(IF(MAX(Base_Dados!S$5:S$98)-MIN(Base_Dados!S$5:S$98)=0,1,MAX(Base_Dados!S$5:S$98)-MIN(Base_Dados!S$5:S$98)))) * S$1)))</f>
        <v>2.6765520856736315E-2</v>
      </c>
      <c r="T246" s="106">
        <f>IF(INDEX(Base_Dados!T:T,MATCH($B246,Base_Dados!$B:$B,0))=0,0,
MAX(0, MIN(T$1,
((INDEX(Base_Dados!T:T,MATCH($B246,Base_Dados!$B:$B,0))-MIN(Base_Dados!T$5:T$98)) /
(IF(MAX(Base_Dados!T$5:T$98)-MIN(Base_Dados!T$5:T$98)=0,1,MAX(Base_Dados!T$5:T$98)-MIN(Base_Dados!T$5:T$98)))) * T$1)))</f>
        <v>0.42876888620277842</v>
      </c>
      <c r="U246" s="106">
        <f>IF(INDEX(Base_Dados!U:U,MATCH($B246,Base_Dados!$B:$B,0))=0,0,
MAX(0, MIN(U$1,
((INDEX(Base_Dados!U:U,MATCH($B246,Base_Dados!$B:$B,0))-MIN(Base_Dados!U$5:U$98)) /
(IF(MAX(Base_Dados!U$5:U$98)-MIN(Base_Dados!U$5:U$98)=0,1,MAX(Base_Dados!U$5:U$98)-MIN(Base_Dados!U$5:U$98)))) * U$1)))</f>
        <v>0.89858169658956855</v>
      </c>
      <c r="V246" s="106">
        <f>IF(INDEX(Base_Dados!V:V,MATCH($B246,Base_Dados!$B:$B,0))=0,0,
MAX(0, MIN(V$1,
((INDEX(Base_Dados!V:V,MATCH($B246,Base_Dados!$B:$B,0))-MIN(Base_Dados!V$5:V$98)) /
(IF(MAX(Base_Dados!V$5:V$98)-MIN(Base_Dados!V$5:V$98)=0,1,MAX(Base_Dados!V$5:V$98)-MIN(Base_Dados!V$5:V$98)))) * V$1)))</f>
        <v>7.8079627341747712E-3</v>
      </c>
      <c r="W246" s="106">
        <f>IF(INDEX(Base_Dados!W:W,MATCH($B246,Base_Dados!$B:$B,0))=0,0,
MAX(0, MIN(W$1,
((INDEX(Base_Dados!W:W,MATCH($B246,Base_Dados!$B:$B,0))-MIN(Base_Dados!W$5:W$98)) /
(IF(MAX(Base_Dados!W$5:W$98)-MIN(Base_Dados!W$5:W$98)=0,1,MAX(Base_Dados!W$5:W$98)-MIN(Base_Dados!W$5:W$98)))) * W$1)))</f>
        <v>2.076905314322008</v>
      </c>
      <c r="X246" s="106">
        <f>IF(INDEX(Base_Dados!X:X,MATCH($B246,Base_Dados!$B:$B,0))=0,0,
MAX(0, MIN(X$1,
((INDEX(Base_Dados!X:X,MATCH($B246,Base_Dados!$B:$B,0))-MIN(Base_Dados!X$5:X$98)) /
(IF(MAX(Base_Dados!X$5:X$98)-MIN(Base_Dados!X$5:X$98)=0,1,MAX(Base_Dados!X$5:X$98)-MIN(Base_Dados!X$5:X$98)))) * X$1)))</f>
        <v>0</v>
      </c>
      <c r="Y246" s="106">
        <f>IF(INDEX(Base_Dados!Y:Y,MATCH($B246,Base_Dados!$B:$B,0))=0,0,
MAX(0, MIN(Y$1,
((INDEX(Base_Dados!Y:Y,MATCH($B246,Base_Dados!$B:$B,0))-MIN(Base_Dados!Y$5:Y$98)) /
(IF(MAX(Base_Dados!Y$5:Y$98)-MIN(Base_Dados!Y$5:Y$98)=0,1,MAX(Base_Dados!Y$5:Y$98)-MIN(Base_Dados!Y$5:Y$98)))) * Y$1)))</f>
        <v>0</v>
      </c>
      <c r="Z246" s="106">
        <f>IF(INDEX(Base_Dados!Z:Z,MATCH($B246,Base_Dados!$B:$B,0))=0,0,
MAX(0, MIN(Z$1,
((INDEX(Base_Dados!Z:Z,MATCH($B246,Base_Dados!$B:$B,0))-MIN(Base_Dados!Z$5:Z$98)) /
(IF(MAX(Base_Dados!Z$5:Z$98)-MIN(Base_Dados!Z$5:Z$98)=0,1,MAX(Base_Dados!Z$5:Z$98)-MIN(Base_Dados!Z$5:Z$98)))) * Z$1)))</f>
        <v>0</v>
      </c>
      <c r="AA246" s="106">
        <f>IF(INDEX(Base_Dados!AA:AA,MATCH($B246,Base_Dados!$B:$B,0))=0,0,
MAX(0, MIN(AA$1,
((INDEX(Base_Dados!AA:AA,MATCH($B246,Base_Dados!$B:$B,0))-MIN(Base_Dados!AA$5:AA$98)) /
(IF(MAX(Base_Dados!AA$5:AA$98)-MIN(Base_Dados!AA$5:AA$98)=0,1,MAX(Base_Dados!AA$5:AA$98)-MIN(Base_Dados!AA$5:AA$98)))) * AA$1)))</f>
        <v>0</v>
      </c>
      <c r="AB246" s="106">
        <f>IF(INDEX(Base_Dados!AB:AB,MATCH($B246,Base_Dados!$B:$B,0))=0,0,
MAX(0, MIN(AB$1,
((INDEX(Base_Dados!AB:AB,MATCH($B246,Base_Dados!$B:$B,0))-MIN(Base_Dados!AB$5:AB$98)) /
(IF(MAX(Base_Dados!AB$5:AB$98)-MIN(Base_Dados!AB$5:AB$98)=0,1,MAX(Base_Dados!AB$5:AB$98)-MIN(Base_Dados!AB$5:AB$98)))) * AB$1)))</f>
        <v>2.6179813985532204E-2</v>
      </c>
      <c r="AC246" s="106">
        <f>IF(INDEX(Base_Dados!AC:AC,MATCH($B246,Base_Dados!$B:$B,0))=0,0,
MAX(0, MIN(AC$1,
((INDEX(Base_Dados!AC:AC,MATCH($B246,Base_Dados!$B:$B,0))-MIN(Base_Dados!AC$5:AC$98)) /
(IF(MAX(Base_Dados!AC$5:AC$98)-MIN(Base_Dados!AC$5:AC$98)=0,1,MAX(Base_Dados!AC$5:AC$98)-MIN(Base_Dados!AC$5:AC$98)))) * AC$1)))</f>
        <v>3.0858546926190021E-2</v>
      </c>
      <c r="AD246" s="106">
        <f>IF(INDEX(Base_Dados!AD:AD,MATCH($B246,Base_Dados!$B:$B,0))=0,0,
MAX(0, MIN(AD$1,
((INDEX(Base_Dados!AD:AD,MATCH($B246,Base_Dados!$B:$B,0))-MIN(Base_Dados!AD$5:AD$98)) /
(IF(MAX(Base_Dados!AD$5:AD$98)-MIN(Base_Dados!AD$5:AD$98)=0,1,MAX(Base_Dados!AD$5:AD$98)-MIN(Base_Dados!AD$5:AD$98)))) * AD$1)))</f>
        <v>2.2629788492826507E-2</v>
      </c>
      <c r="AE246" s="106">
        <f>IF(INDEX(Base_Dados!AE:AE,MATCH($B246,Base_Dados!$B:$B,0))=0,0,
MAX(0, MIN(AE$1,
((INDEX(Base_Dados!AE:AE,MATCH($B246,Base_Dados!$B:$B,0))-MIN(Base_Dados!AE$5:AE$98)) /
(IF(MAX(Base_Dados!AE$5:AE$98)-MIN(Base_Dados!AE$5:AE$98)=0,1,MAX(Base_Dados!AE$5:AE$98)-MIN(Base_Dados!AE$5:AE$98)))) * AE$1)))</f>
        <v>5.6953832877894434E-3</v>
      </c>
      <c r="AF246" s="106">
        <f>IF(INDEX(Base_Dados!AF:AF,MATCH($B246,Base_Dados!$B:$B,0))=0,0,
MAX(0, MIN(AF$1,
((INDEX(Base_Dados!AF:AF,MATCH($B246,Base_Dados!$B:$B,0))-MIN(Base_Dados!AF$5:AF$98)) /
(IF(MAX(Base_Dados!AF$5:AF$98)-MIN(Base_Dados!AF$5:AF$98)=0,1,MAX(Base_Dados!AF$5:AF$98)-MIN(Base_Dados!AF$5:AF$98)))) * AF$1)))</f>
        <v>7.7230726796303955E-3</v>
      </c>
      <c r="AG246" s="106">
        <f>IF(INDEX(Base_Dados!AG:AG,MATCH($B246,Base_Dados!$B:$B,0))=0,0,
MAX(0, MIN(AG$1,
((INDEX(Base_Dados!AG:AG,MATCH($B246,Base_Dados!$B:$B,0))-MIN(Base_Dados!AG$5:AG$98)) /
(IF(MAX(Base_Dados!AG$5:AG$98)-MIN(Base_Dados!AG$5:AG$98)=0,1,MAX(Base_Dados!AG$5:AG$98)-MIN(Base_Dados!AG$5:AG$98)))) * AG$1)))</f>
        <v>1.9482912958769943E-2</v>
      </c>
      <c r="AH246" s="106">
        <f>IF(INDEX(Base_Dados!AH:AH,MATCH($B246,Base_Dados!$B:$B,0))=0,0,
MAX(0, MIN(AH$1,
((INDEX(Base_Dados!AH:AH,MATCH($B246,Base_Dados!$B:$B,0))-MIN(Base_Dados!AH$5:AH$98)) /
(IF(MAX(Base_Dados!AH$5:AH$98)-MIN(Base_Dados!AH$5:AH$98)=0,1,MAX(Base_Dados!AH$5:AH$98)-MIN(Base_Dados!AH$5:AH$98)))) * AH$1)))</f>
        <v>1.2310603138328069</v>
      </c>
      <c r="AI246" s="106">
        <f>IF(INDEX(Base_Dados!AI:AI,MATCH($B246,Base_Dados!$B:$B,0))=0,0,
MAX(0, MIN(AI$1,
((INDEX(Base_Dados!AI:AI,MATCH($B246,Base_Dados!$B:$B,0))-MIN(Base_Dados!AI$5:AI$98)) /
(IF(MAX(Base_Dados!AI$5:AI$98)-MIN(Base_Dados!AI$5:AI$98)=0,1,MAX(Base_Dados!AI$5:AI$98)-MIN(Base_Dados!AI$5:AI$98)))) * AI$1)))</f>
        <v>7.1428571428571425E-2</v>
      </c>
      <c r="AJ246" s="106">
        <f>IF(INDEX(Base_Dados!AJ:AJ,MATCH($B246,Base_Dados!$B:$B,0))=0,0,
MAX(0, MIN(AJ$1,
((INDEX(Base_Dados!AJ:AJ,MATCH($B246,Base_Dados!$B:$B,0))-MIN(Base_Dados!AJ$5:AJ$98)) /
(IF(MAX(Base_Dados!AJ$5:AJ$98)-MIN(Base_Dados!AJ$5:AJ$98)=0,1,MAX(Base_Dados!AJ$5:AJ$98)-MIN(Base_Dados!AJ$5:AJ$98)))) * AJ$1)))</f>
        <v>1.3392857142857142</v>
      </c>
      <c r="AK246" s="106">
        <f>IF(INDEX(Base_Dados!AK:AK,MATCH($B246,Base_Dados!$B:$B,0))=0,0,
MAX(0, MIN(AK$1,
((INDEX(Base_Dados!AK:AK,MATCH($B246,Base_Dados!$B:$B,0))-MIN(Base_Dados!AK$5:AK$98)) /
(IF(MAX(Base_Dados!AK$5:AK$98)-MIN(Base_Dados!AK$5:AK$98)=0,1,MAX(Base_Dados!AK$5:AK$98)-MIN(Base_Dados!AK$5:AK$98)))) * AK$1)))</f>
        <v>2.2988505747126436E-3</v>
      </c>
      <c r="AL246" s="106">
        <f>IF(INDEX(Base_Dados!AL:AL,MATCH($B246,Base_Dados!$B:$B,0))=0,0,
MAX(0, MIN(AL$1,
((INDEX(Base_Dados!AL:AL,MATCH($B246,Base_Dados!$B:$B,0))-MIN(Base_Dados!AL$5:AL$98)) /
(IF(MAX(Base_Dados!AL$5:AL$98)-MIN(Base_Dados!AL$5:AL$98)=0,1,MAX(Base_Dados!AL$5:AL$98)-MIN(Base_Dados!AL$5:AL$98)))) * AL$1)))</f>
        <v>0</v>
      </c>
      <c r="AM246" s="106">
        <f>IF(INDEX(Base_Dados!AM:AM,MATCH($B246,Base_Dados!$B:$B,0))=0,0,
MAX(0, MIN(AM$1,
((INDEX(Base_Dados!AM:AM,MATCH($B246,Base_Dados!$B:$B,0))-MIN(Base_Dados!AM$5:AM$98)) /
(IF(MAX(Base_Dados!AM$5:AM$98)-MIN(Base_Dados!AM$5:AM$98)=0,1,MAX(Base_Dados!AM$5:AM$98)-MIN(Base_Dados!AM$5:AM$98)))) * AM$1)))</f>
        <v>4.6607975142413258E-2</v>
      </c>
      <c r="AN246" s="106">
        <f>IF(INDEX(Base_Dados!AN:AN,MATCH($B246,Base_Dados!$B:$B,0))=0,0,
MAX(0, MIN(AN$1,
((INDEX(Base_Dados!AN:AN,MATCH($B246,Base_Dados!$B:$B,0))-MIN(Base_Dados!AN$5:AN$98)) /
(IF(MAX(Base_Dados!AN$5:AN$98)-MIN(Base_Dados!AN$5:AN$98)=0,1,MAX(Base_Dados!AN$5:AN$98)-MIN(Base_Dados!AN$5:AN$98)))) * AN$1)))</f>
        <v>0.18467169476486245</v>
      </c>
      <c r="AO246" s="106">
        <f>IF(INDEX(Base_Dados!AO:AO,MATCH($B246,Base_Dados!$B:$B,0))=0,0,
MAX(0, MIN(AO$1,
((INDEX(Base_Dados!AO:AO,MATCH($B246,Base_Dados!$B:$B,0))-MIN(Base_Dados!AO$5:AO$98)) /
(IF(MAX(Base_Dados!AO$5:AO$98)-MIN(Base_Dados!AO$5:AO$98)=0,1,MAX(Base_Dados!AO$5:AO$98)-MIN(Base_Dados!AO$5:AO$98)))) * AO$1)))</f>
        <v>0</v>
      </c>
      <c r="AP246" s="106">
        <f>IF(INDEX(Base_Dados!AP:AP,MATCH($B246,Base_Dados!$B:$B,0))=0,0,
MAX(0, MIN(AP$1,
((INDEX(Base_Dados!AP:AP,MATCH($B246,Base_Dados!$B:$B,0))-MIN(Base_Dados!AP$5:AP$98)) /
(IF(MAX(Base_Dados!AP$5:AP$98)-MIN(Base_Dados!AP$5:AP$98)=0,1,MAX(Base_Dados!AP$5:AP$98)-MIN(Base_Dados!AP$5:AP$98)))) * AP$1)))</f>
        <v>3.669724770642202E-2</v>
      </c>
      <c r="AQ246" s="106">
        <f>IF(INDEX(Base_Dados!AQ:AQ,MATCH($B246,Base_Dados!$B:$B,0))=0,0,
MAX(0, MIN(AQ$1,
((INDEX(Base_Dados!AQ:AQ,MATCH($B246,Base_Dados!$B:$B,0))-MIN(Base_Dados!AQ$5:AQ$98)) /
(IF(MAX(Base_Dados!AQ$5:AQ$98)-MIN(Base_Dados!AQ$5:AQ$98)=0,1,MAX(Base_Dados!AQ$5:AQ$98)-MIN(Base_Dados!AQ$5:AQ$98)))) * AQ$1)))</f>
        <v>0</v>
      </c>
      <c r="AR246" s="106">
        <f>IF(INDEX(Base_Dados!AR:AR,MATCH($B246,Base_Dados!$B:$B,0))=0,0,
MAX(0, MIN(AR$1,
((INDEX(Base_Dados!AR:AR,MATCH($B246,Base_Dados!$B:$B,0))-MIN(Base_Dados!AR$5:AR$98)) /
(IF(MAX(Base_Dados!AR$5:AR$98)-MIN(Base_Dados!AR$5:AR$98)=0,1,MAX(Base_Dados!AR$5:AR$98)-MIN(Base_Dados!AR$5:AR$98)))) * AR$1)))</f>
        <v>0</v>
      </c>
      <c r="AS246" s="106">
        <f>IF(INDEX(Base_Dados!AS:AS,MATCH($B246,Base_Dados!$B:$B,0))=0,0,
MAX(0, MIN(AS$1,
((INDEX(Base_Dados!AS:AS,MATCH($B246,Base_Dados!$B:$B,0))-MIN(Base_Dados!AS$5:AS$98)) /
(IF(MAX(Base_Dados!AS$5:AS$98)-MIN(Base_Dados!AS$5:AS$98)=0,1,MAX(Base_Dados!AS$5:AS$98)-MIN(Base_Dados!AS$5:AS$98)))) * AS$1)))</f>
        <v>0</v>
      </c>
      <c r="AT246" s="106">
        <f>IF(INDEX(Base_Dados!AT:AT,MATCH($B246,Base_Dados!$B:$B,0))=0,0,
MAX(0, MIN(AT$1,
((INDEX(Base_Dados!AT:AT,MATCH($B246,Base_Dados!$B:$B,0))-MIN(Base_Dados!AT$5:AT$98)) /
(IF(MAX(Base_Dados!AT$5:AT$98)-MIN(Base_Dados!AT$5:AT$98)=0,1,MAX(Base_Dados!AT$5:AT$98)-MIN(Base_Dados!AT$5:AT$98)))) * AT$1)))</f>
        <v>0</v>
      </c>
      <c r="AU246" s="106">
        <f>IF(INDEX(Base_Dados!AU:AU,MATCH($B246,Base_Dados!$B:$B,0))=0,0,
MAX(0, MIN(AU$1,
((INDEX(Base_Dados!AU:AU,MATCH($B246,Base_Dados!$B:$B,0))-MIN(Base_Dados!AU$5:AU$98)) /
(IF(MAX(Base_Dados!AU$5:AU$98)-MIN(Base_Dados!AU$5:AU$98)=0,1,MAX(Base_Dados!AU$5:AU$98)-MIN(Base_Dados!AU$5:AU$98)))) * AU$1)))</f>
        <v>1.2172284644194757E-2</v>
      </c>
      <c r="AV246" s="106">
        <f>IF(INDEX(Base_Dados!AV:AV,MATCH($B246,Base_Dados!$B:$B,0))=0,0,
MAX(0, MIN(AV$1,
((INDEX(Base_Dados!AV:AV,MATCH($B246,Base_Dados!$B:$B,0))-MIN(Base_Dados!AV$5:AV$98)) /
(IF(MAX(Base_Dados!AV$5:AV$98)-MIN(Base_Dados!AV$5:AV$98)=0,1,MAX(Base_Dados!AV$5:AV$98)-MIN(Base_Dados!AV$5:AV$98)))) * AV$1)))</f>
        <v>0</v>
      </c>
      <c r="AW246" s="106">
        <f>IF(INDEX(Base_Dados!AW:AW,MATCH($B246,Base_Dados!$B:$B,0))=0,0,
MAX(0, MIN(AW$1,
((INDEX(Base_Dados!AW:AW,MATCH($B246,Base_Dados!$B:$B,0))-MIN(Base_Dados!AW$5:AW$98)) /
(IF(MAX(Base_Dados!AW$5:AW$98)-MIN(Base_Dados!AW$5:AW$98)=0,1,MAX(Base_Dados!AW$5:AW$98)-MIN(Base_Dados!AW$5:AW$98)))) * AW$1)))</f>
        <v>0</v>
      </c>
      <c r="AX246" s="106">
        <f>IF(INDEX(Base_Dados!AX:AX,MATCH($B246,Base_Dados!$B:$B,0))=0,0,
MAX(0, MIN(AX$1,
((INDEX(Base_Dados!AX:AX,MATCH($B246,Base_Dados!$B:$B,0))-MIN(Base_Dados!AX$5:AX$98)) /
(IF(MAX(Base_Dados!AX$5:AX$98)-MIN(Base_Dados!AX$5:AX$98)=0,1,MAX(Base_Dados!AX$5:AX$98)-MIN(Base_Dados!AX$5:AX$98)))) * AX$1)))</f>
        <v>0.17130835503907033</v>
      </c>
      <c r="AY246" s="106">
        <f>IF(INDEX(Base_Dados!AY:AY,MATCH($B246,Base_Dados!$B:$B,0))=0,0,
MAX(0, MIN(AY$1,
((INDEX(Base_Dados!AY:AY,MATCH($B246,Base_Dados!$B:$B,0))-MIN(Base_Dados!AY$5:AY$98)) /
(IF(MAX(Base_Dados!AY$5:AY$98)-MIN(Base_Dados!AY$5:AY$98)=0,1,MAX(Base_Dados!AY$5:AY$98)-MIN(Base_Dados!AY$5:AY$98)))) * AY$1)))</f>
        <v>6.594131223211342E-4</v>
      </c>
      <c r="AZ246" s="106">
        <f>IF(INDEX(Base_Dados!AZ:AZ,MATCH($B246,Base_Dados!$B:$B,0))=0,0,
MAX(0, MIN(AZ$1,
((INDEX(Base_Dados!AZ:AZ,MATCH($B246,Base_Dados!$B:$B,0))-MIN(Base_Dados!AZ$5:AZ$98)) /
(IF(MAX(Base_Dados!AZ$5:AZ$98)-MIN(Base_Dados!AZ$5:AZ$98)=0,1,MAX(Base_Dados!AZ$5:AZ$98)-MIN(Base_Dados!AZ$5:AZ$98)))) * AZ$1)))</f>
        <v>0.5</v>
      </c>
      <c r="BA246" s="106">
        <f>IF(INDEX(Base_Dados!BA:BA,MATCH($B246,Base_Dados!$B:$B,0))=0,0,
MAX(0, MIN(BA$1,
((INDEX(Base_Dados!BA:BA,MATCH($B246,Base_Dados!$B:$B,0))-MIN(Base_Dados!BA$5:BA$98)) /
(IF(MAX(Base_Dados!BA$5:BA$98)-MIN(Base_Dados!BA$5:BA$98)=0,1,MAX(Base_Dados!BA$5:BA$98)-MIN(Base_Dados!BA$5:BA$98)))) * BA$1)))</f>
        <v>2.4623104420613245E-2</v>
      </c>
      <c r="BB246" s="106">
        <f>IF(INDEX(Base_Dados!BB:BB,MATCH($B246,Base_Dados!$B:$B,0))=0,0,
MAX(0, MIN(BB$1,
((INDEX(Base_Dados!BB:BB,MATCH($B246,Base_Dados!$B:$B,0))-MIN(Base_Dados!BB$5:BB$98)) /
(IF(MAX(Base_Dados!BB$5:BB$98)-MIN(Base_Dados!BB$5:BB$98)=0,1,MAX(Base_Dados!BB$5:BB$98)-MIN(Base_Dados!BB$5:BB$98)))) * BB$1)))</f>
        <v>0.39456901328884209</v>
      </c>
      <c r="BC246" s="106">
        <f>IF(INDEX(Base_Dados!BC:BC,MATCH($B246,Base_Dados!$B:$B,0))=0,0,
MAX(0, MIN(BC$1,
((INDEX(Base_Dados!BC:BC,MATCH($B246,Base_Dados!$B:$B,0))-MIN(Base_Dados!BC$5:BC$98)) /
(IF(MAX(Base_Dados!BC$5:BC$98)-MIN(Base_Dados!BC$5:BC$98)=0,1,MAX(Base_Dados!BC$5:BC$98)-MIN(Base_Dados!BC$5:BC$98)))) * BC$1)))</f>
        <v>6.1944519256665765E-3</v>
      </c>
      <c r="BD246" s="106">
        <f>IF(INDEX(Base_Dados!BD:BD,MATCH($B246,Base_Dados!$B:$B,0))=0,0,
MAX(0, MIN(BD$1,
((INDEX(Base_Dados!BD:BD,MATCH($B246,Base_Dados!$B:$B,0))-MIN(Base_Dados!BD$5:BD$98)) /
(IF(MAX(Base_Dados!BD$5:BD$98)-MIN(Base_Dados!BD$5:BD$98)=0,1,MAX(Base_Dados!BD$5:BD$98)-MIN(Base_Dados!BD$5:BD$98)))) * BD$1)))</f>
        <v>1.19797797936431E-2</v>
      </c>
      <c r="BE246" s="106">
        <f>IF(INDEX(Base_Dados!BE:BE,MATCH($B246,Base_Dados!$B:$B,0))=0,0,
MAX(0, MIN(BE$1,
((INDEX(Base_Dados!BE:BE,MATCH($B246,Base_Dados!$B:$B,0))-MIN(Base_Dados!BE$5:BE$98)) /
(IF(MAX(Base_Dados!BE$5:BE$98)-MIN(Base_Dados!BE$5:BE$98)=0,1,MAX(Base_Dados!BE$5:BE$98)-MIN(Base_Dados!BE$5:BE$98)))) * BE$1)))</f>
        <v>3.2112393376818864E-2</v>
      </c>
      <c r="BF246" s="106">
        <f>IF(INDEX(Base_Dados!BF:BF,MATCH($B246,Base_Dados!$B:$B,0))=0,0,
MAX(0, MIN(BF$1,
((INDEX(Base_Dados!BF:BF,MATCH($B246,Base_Dados!$B:$B,0))-MIN(Base_Dados!BF$5:BF$98)) /
(IF(MAX(Base_Dados!BF$5:BF$98)-MIN(Base_Dados!BF$5:BF$98)=0,1,MAX(Base_Dados!BF$5:BF$98)-MIN(Base_Dados!BF$5:BF$98)))) * BF$1)))</f>
        <v>0</v>
      </c>
      <c r="BG246" s="106">
        <f>IF(INDEX(Base_Dados!BG:BG,MATCH($B246,Base_Dados!$B:$B,0))=0,0,
MAX(0, MIN(BG$1,
((INDEX(Base_Dados!BG:BG,MATCH($B246,Base_Dados!$B:$B,0))-MIN(Base_Dados!BG$5:BG$98)) /
(IF(MAX(Base_Dados!BG$5:BG$98)-MIN(Base_Dados!BG$5:BG$98)=0,1,MAX(Base_Dados!BG$5:BG$98)-MIN(Base_Dados!BG$5:BG$98)))) * BG$1)))</f>
        <v>0</v>
      </c>
      <c r="BH246" s="106">
        <f>IF(INDEX(Base_Dados!BH:BH,MATCH($B246,Base_Dados!$B:$B,0))=0,0,
MAX(0, MIN(BH$1,
((INDEX(Base_Dados!BH:BH,MATCH($B246,Base_Dados!$B:$B,0))-MIN(Base_Dados!BH$5:BH$98)) /
(IF(MAX(Base_Dados!BH$5:BH$98)-MIN(Base_Dados!BH$5:BH$98)=0,1,MAX(Base_Dados!BH$5:BH$98)-MIN(Base_Dados!BH$5:BH$98)))) * BH$1)))</f>
        <v>9.8901098901098897E-2</v>
      </c>
      <c r="BI246" s="106">
        <f>IF(INDEX(Base_Dados!BI:BI,MATCH($B246,Base_Dados!$B:$B,0))=0,0,
MAX(0, MIN(BI$1,
((INDEX(Base_Dados!BI:BI,MATCH($B246,Base_Dados!$B:$B,0))-MIN(Base_Dados!BI$5:BI$98)) /
(IF(MAX(Base_Dados!BI$5:BI$98)-MIN(Base_Dados!BI$5:BI$98)=0,1,MAX(Base_Dados!BI$5:BI$98)-MIN(Base_Dados!BI$5:BI$98)))) * BI$1)))</f>
        <v>0.1419656786271451</v>
      </c>
      <c r="BJ246" s="106">
        <f>IF(INDEX(Base_Dados!BJ:BJ,MATCH($B246,Base_Dados!$B:$B,0))=0,0,
MAX(0, MIN(BJ$1,
((INDEX(Base_Dados!BJ:BJ,MATCH($B246,Base_Dados!$B:$B,0))-MIN(Base_Dados!BJ$5:BJ$98)) /
(IF(MAX(Base_Dados!BJ$5:BJ$98)-MIN(Base_Dados!BJ$5:BJ$98)=0,1,MAX(Base_Dados!BJ$5:BJ$98)-MIN(Base_Dados!BJ$5:BJ$98)))) * BJ$1)))</f>
        <v>3.1578947368421054E-2</v>
      </c>
      <c r="BK246" s="106">
        <f>IF(INDEX(Base_Dados!BK:BK,MATCH($B246,Base_Dados!$B:$B,0))=0,0,
MAX(0, MIN(BK$1,
((INDEX(Base_Dados!BK:BK,MATCH($B246,Base_Dados!$B:$B,0))-MIN(Base_Dados!BK$5:BK$98)) /
(IF(MAX(Base_Dados!BK$5:BK$98)-MIN(Base_Dados!BK$5:BK$98)=0,1,MAX(Base_Dados!BK$5:BK$98)-MIN(Base_Dados!BK$5:BK$98)))) * BK$1)))</f>
        <v>0</v>
      </c>
      <c r="BL246" s="106">
        <f>IF(INDEX(Base_Dados!BL:BL,MATCH($B246,Base_Dados!$B:$B,0))=0,0,
MAX(0, MIN(BL$1,
((INDEX(Base_Dados!BL:BL,MATCH($B246,Base_Dados!$B:$B,0))-MIN(Base_Dados!BL$5:BL$98)) /
(IF(MAX(Base_Dados!BL$5:BL$98)-MIN(Base_Dados!BL$5:BL$98)=0,1,MAX(Base_Dados!BL$5:BL$98)-MIN(Base_Dados!BL$5:BL$98)))) * BL$1)))</f>
        <v>5.2117263843648211E-2</v>
      </c>
      <c r="BM246" s="106">
        <f>IF(INDEX(Base_Dados!BM:BM,MATCH($B246,Base_Dados!$B:$B,0))=0,0,
MAX(0, MIN(BM$1,
((INDEX(Base_Dados!BM:BM,MATCH($B246,Base_Dados!$B:$B,0))-MIN(Base_Dados!BM$5:BM$98)) /
(IF(MAX(Base_Dados!BM$5:BM$98)-MIN(Base_Dados!BM$5:BM$98)=0,1,MAX(Base_Dados!BM$5:BM$98)-MIN(Base_Dados!BM$5:BM$98)))) * BM$1)))</f>
        <v>0.61897991825128862</v>
      </c>
      <c r="BN246" s="106">
        <f>IF(INDEX(Base_Dados!BN:BN,MATCH($B246,Base_Dados!$B:$B,0))=0,0,
MAX(0, MIN(BN$1,
((INDEX(Base_Dados!BN:BN,MATCH($B246,Base_Dados!$B:$B,0))-MIN(Base_Dados!BN$5:BN$98)) /
(IF(MAX(Base_Dados!BN$5:BN$98)-MIN(Base_Dados!BN$5:BN$98)=0,1,MAX(Base_Dados!BN$5:BN$98)-MIN(Base_Dados!BN$5:BN$98)))) * BN$1)))</f>
        <v>0.3143907817309714</v>
      </c>
      <c r="BO246" s="106">
        <f>IF(INDEX(Base_Dados!BO:BO,MATCH($B246,Base_Dados!$B:$B,0))=0,0,
MAX(0, MIN(BO$1,
((INDEX(Base_Dados!BO:BO,MATCH($B246,Base_Dados!$B:$B,0))-MIN(Base_Dados!BO$5:BO$98)) /
(IF(MAX(Base_Dados!BO$5:BO$98)-MIN(Base_Dados!BO$5:BO$98)=0,1,MAX(Base_Dados!BO$5:BO$98)-MIN(Base_Dados!BO$5:BO$98)))) * BO$1)))</f>
        <v>1.7241379310344827E-2</v>
      </c>
      <c r="BP246" s="106">
        <f t="shared" si="16"/>
        <v>11.062129060446146</v>
      </c>
      <c r="BQ246" s="111">
        <f t="shared" si="17"/>
        <v>0.36023696796932275</v>
      </c>
      <c r="BR246" s="112">
        <f t="shared" si="18"/>
        <v>4.5728654491299481E-2</v>
      </c>
      <c r="BS246" s="113">
        <f t="shared" si="19"/>
        <v>11.016400405954847</v>
      </c>
    </row>
    <row r="247" spans="1:71">
      <c r="A247" s="21">
        <v>29023</v>
      </c>
      <c r="B247" s="21" t="s">
        <v>192</v>
      </c>
      <c r="C247" s="21" t="s">
        <v>164</v>
      </c>
      <c r="D247" s="105">
        <f>IF(INDEX(Base_Dados!D:D,MATCH($B247,Base_Dados!$B:$B,0))=0,0,
MAX(0, MIN(D$1,
((INDEX(Base_Dados!D:D,MATCH($B247,Base_Dados!$B:$B,0))-MIN(Base_Dados!D$5:D$98)) /
(IF(MAX(Base_Dados!D$5:D$98)-MIN(Base_Dados!D$5:D$98)=0,1,MAX(Base_Dados!D$5:D$98)-MIN(Base_Dados!D$5:D$98)))) * D$1)))</f>
        <v>0.52328818714171332</v>
      </c>
      <c r="E247" s="106">
        <f>IF(INDEX(Base_Dados!E:E,MATCH($B247,Base_Dados!$B:$B,0))=0,0,
MAX(0, MIN(E$1,
((INDEX(Base_Dados!E:E,MATCH($B247,Base_Dados!$B:$B,0))-MIN(Base_Dados!E$5:E$98)) /
(IF(MAX(Base_Dados!E$5:E$98)-MIN(Base_Dados!E$5:E$98)=0,1,MAX(Base_Dados!E$5:E$98)-MIN(Base_Dados!E$5:E$98)))) * E$1)))</f>
        <v>0.17054048565952326</v>
      </c>
      <c r="F247" s="106">
        <f>IF(INDEX(Base_Dados!F:F,MATCH($B247,Base_Dados!$B:$B,0))=0,0,
MAX(0, MIN(F$1,
((INDEX(Base_Dados!F:F,MATCH($B247,Base_Dados!$B:$B,0))-MIN(Base_Dados!F$5:F$98)) /
(IF(MAX(Base_Dados!F$5:F$98)-MIN(Base_Dados!F$5:F$98)=0,1,MAX(Base_Dados!F$5:F$98)-MIN(Base_Dados!F$5:F$98)))) * F$1)))</f>
        <v>0.15965465777492302</v>
      </c>
      <c r="G247" s="106">
        <f>IF(INDEX(Base_Dados!G:G,MATCH($B247,Base_Dados!$B:$B,0))=0,0,
MAX(0, MIN(G$1,
((INDEX(Base_Dados!G:G,MATCH($B247,Base_Dados!$B:$B,0))-MIN(Base_Dados!G$5:G$98)) /
(IF(MAX(Base_Dados!G$5:G$98)-MIN(Base_Dados!G$5:G$98)=0,1,MAX(Base_Dados!G$5:G$98)-MIN(Base_Dados!G$5:G$98)))) * G$1)))</f>
        <v>0.15833919774806474</v>
      </c>
      <c r="H247" s="106">
        <f>IF(INDEX(Base_Dados!H:H,MATCH($B247,Base_Dados!$B:$B,0))=0,0,
MAX(0, MIN(H$1,
((INDEX(Base_Dados!H:H,MATCH($B247,Base_Dados!$B:$B,0))-MIN(Base_Dados!H$5:H$98)) /
(IF(MAX(Base_Dados!H$5:H$98)-MIN(Base_Dados!H$5:H$98)=0,1,MAX(Base_Dados!H$5:H$98)-MIN(Base_Dados!H$5:H$98)))) * H$1)))</f>
        <v>0.17158702117668106</v>
      </c>
      <c r="I247" s="106">
        <f>IF(INDEX(Base_Dados!I:I,MATCH($B247,Base_Dados!$B:$B,0))=0,0,
MAX(0, MIN(I$1,
((INDEX(Base_Dados!I:I,MATCH($B247,Base_Dados!$B:$B,0))-MIN(Base_Dados!I$5:I$98)) /
(IF(MAX(Base_Dados!I$5:I$98)-MIN(Base_Dados!I$5:I$98)=0,1,MAX(Base_Dados!I$5:I$98)-MIN(Base_Dados!I$5:I$98)))) * I$1)))</f>
        <v>0.17444047822632844</v>
      </c>
      <c r="J247" s="106">
        <f>IF(INDEX(Base_Dados!J:J,MATCH($B247,Base_Dados!$B:$B,0))=0,0,
MAX(0, MIN(J$1,
((INDEX(Base_Dados!J:J,MATCH($B247,Base_Dados!$B:$B,0))-MIN(Base_Dados!J$5:J$98)) /
(IF(MAX(Base_Dados!J$5:J$98)-MIN(Base_Dados!J$5:J$98)=0,1,MAX(Base_Dados!J$5:J$98)-MIN(Base_Dados!J$5:J$98)))) * J$1)))</f>
        <v>0.17924471941634584</v>
      </c>
      <c r="K247" s="106">
        <f>IF(INDEX(Base_Dados!K:K,MATCH($B247,Base_Dados!$B:$B,0))=0,0,
MAX(0, MIN(K$1,
((INDEX(Base_Dados!K:K,MATCH($B247,Base_Dados!$B:$B,0))-MIN(Base_Dados!K$5:K$98)) /
(IF(MAX(Base_Dados!K$5:K$98)-MIN(Base_Dados!K$5:K$98)=0,1,MAX(Base_Dados!K$5:K$98)-MIN(Base_Dados!K$5:K$98)))) * K$1)))</f>
        <v>0.175016771019678</v>
      </c>
      <c r="L247" s="106">
        <f>IF(INDEX(Base_Dados!L:L,MATCH($B247,Base_Dados!$B:$B,0))=0,0,
MAX(0, MIN(L$1,
((INDEX(Base_Dados!L:L,MATCH($B247,Base_Dados!$B:$B,0))-MIN(Base_Dados!L$5:L$98)) /
(IF(MAX(Base_Dados!L$5:L$98)-MIN(Base_Dados!L$5:L$98)=0,1,MAX(Base_Dados!L$5:L$98)-MIN(Base_Dados!L$5:L$98)))) * L$1)))</f>
        <v>0.19262770526186396</v>
      </c>
      <c r="M247" s="106">
        <f>IF(INDEX(Base_Dados!M:M,MATCH($B247,Base_Dados!$B:$B,0))=0,0,
MAX(0, MIN(M$1,
((INDEX(Base_Dados!M:M,MATCH($B247,Base_Dados!$B:$B,0))-MIN(Base_Dados!M$5:M$98)) /
(IF(MAX(Base_Dados!M$5:M$98)-MIN(Base_Dados!M$5:M$98)=0,1,MAX(Base_Dados!M$5:M$98)-MIN(Base_Dados!M$5:M$98)))) * M$1)))</f>
        <v>0.21020408163265306</v>
      </c>
      <c r="N247" s="106">
        <f>IF(INDEX(Base_Dados!N:N,MATCH($B247,Base_Dados!$B:$B,0))=0,0,
MAX(0, MIN(N$1,
((INDEX(Base_Dados!N:N,MATCH($B247,Base_Dados!$B:$B,0))-MIN(Base_Dados!N$5:N$98)) /
(IF(MAX(Base_Dados!N$5:N$98)-MIN(Base_Dados!N$5:N$98)=0,1,MAX(Base_Dados!N$5:N$98)-MIN(Base_Dados!N$5:N$98)))) * N$1)))</f>
        <v>0.26597569777209856</v>
      </c>
      <c r="O247" s="106">
        <f>IF(INDEX(Base_Dados!O:O,MATCH($B247,Base_Dados!$B:$B,0))=0,0,
MAX(0, MIN(O$1,
((INDEX(Base_Dados!O:O,MATCH($B247,Base_Dados!$B:$B,0))-MIN(Base_Dados!O$5:O$98)) /
(IF(MAX(Base_Dados!O$5:O$98)-MIN(Base_Dados!O$5:O$98)=0,1,MAX(Base_Dados!O$5:O$98)-MIN(Base_Dados!O$5:O$98)))) * O$1)))</f>
        <v>0.360220748090752</v>
      </c>
      <c r="P247" s="106">
        <f>IF(INDEX(Base_Dados!P:P,MATCH($B247,Base_Dados!$B:$B,0))=0,0,
MAX(0, MIN(P$1,
((INDEX(Base_Dados!P:P,MATCH($B247,Base_Dados!$B:$B,0))-MIN(Base_Dados!P$5:P$98)) /
(IF(MAX(Base_Dados!P$5:P$98)-MIN(Base_Dados!P$5:P$98)=0,1,MAX(Base_Dados!P$5:P$98)-MIN(Base_Dados!P$5:P$98)))) * P$1)))</f>
        <v>8.0278757830906766E-2</v>
      </c>
      <c r="Q247" s="106">
        <f>IF(INDEX(Base_Dados!Q:Q,MATCH($B247,Base_Dados!$B:$B,0))=0,0,
MAX(0, MIN(Q$1,
((INDEX(Base_Dados!Q:Q,MATCH($B247,Base_Dados!$B:$B,0))-MIN(Base_Dados!Q$5:Q$98)) /
(IF(MAX(Base_Dados!Q$5:Q$98)-MIN(Base_Dados!Q$5:Q$98)=0,1,MAX(Base_Dados!Q$5:Q$98)-MIN(Base_Dados!Q$5:Q$98)))) * Q$1)))</f>
        <v>1.8429782528566165E-2</v>
      </c>
      <c r="R247" s="106">
        <f>IF(INDEX(Base_Dados!R:R,MATCH($B247,Base_Dados!$B:$B,0))=0,0,
MAX(0, MIN(R$1,
((INDEX(Base_Dados!R:R,MATCH($B247,Base_Dados!$B:$B,0))-MIN(Base_Dados!R$5:R$98)) /
(IF(MAX(Base_Dados!R$5:R$98)-MIN(Base_Dados!R$5:R$98)=0,1,MAX(Base_Dados!R$5:R$98)-MIN(Base_Dados!R$5:R$98)))) * R$1)))</f>
        <v>2.6859161011038163E-2</v>
      </c>
      <c r="S247" s="106">
        <f>IF(INDEX(Base_Dados!S:S,MATCH($B247,Base_Dados!$B:$B,0))=0,0,
MAX(0, MIN(S$1,
((INDEX(Base_Dados!S:S,MATCH($B247,Base_Dados!$B:$B,0))-MIN(Base_Dados!S$5:S$98)) /
(IF(MAX(Base_Dados!S$5:S$98)-MIN(Base_Dados!S$5:S$98)=0,1,MAX(Base_Dados!S$5:S$98)-MIN(Base_Dados!S$5:S$98)))) * S$1)))</f>
        <v>4.4611697745824908E-2</v>
      </c>
      <c r="T247" s="106">
        <f>IF(INDEX(Base_Dados!T:T,MATCH($B247,Base_Dados!$B:$B,0))=0,0,
MAX(0, MIN(T$1,
((INDEX(Base_Dados!T:T,MATCH($B247,Base_Dados!$B:$B,0))-MIN(Base_Dados!T$5:T$98)) /
(IF(MAX(Base_Dados!T$5:T$98)-MIN(Base_Dados!T$5:T$98)=0,1,MAX(Base_Dados!T$5:T$98)-MIN(Base_Dados!T$5:T$98)))) * T$1)))</f>
        <v>0.42688631224255746</v>
      </c>
      <c r="U247" s="106">
        <f>IF(INDEX(Base_Dados!U:U,MATCH($B247,Base_Dados!$B:$B,0))=0,0,
MAX(0, MIN(U$1,
((INDEX(Base_Dados!U:U,MATCH($B247,Base_Dados!$B:$B,0))-MIN(Base_Dados!U$5:U$98)) /
(IF(MAX(Base_Dados!U$5:U$98)-MIN(Base_Dados!U$5:U$98)=0,1,MAX(Base_Dados!U$5:U$98)-MIN(Base_Dados!U$5:U$98)))) * U$1)))</f>
        <v>1.087303484890987</v>
      </c>
      <c r="V247" s="106">
        <f>IF(INDEX(Base_Dados!V:V,MATCH($B247,Base_Dados!$B:$B,0))=0,0,
MAX(0, MIN(V$1,
((INDEX(Base_Dados!V:V,MATCH($B247,Base_Dados!$B:$B,0))-MIN(Base_Dados!V$5:V$98)) /
(IF(MAX(Base_Dados!V$5:V$98)-MIN(Base_Dados!V$5:V$98)=0,1,MAX(Base_Dados!V$5:V$98)-MIN(Base_Dados!V$5:V$98)))) * V$1)))</f>
        <v>2.3695417045675678E-2</v>
      </c>
      <c r="W247" s="106">
        <f>IF(INDEX(Base_Dados!W:W,MATCH($B247,Base_Dados!$B:$B,0))=0,0,
MAX(0, MIN(W$1,
((INDEX(Base_Dados!W:W,MATCH($B247,Base_Dados!$B:$B,0))-MIN(Base_Dados!W$5:W$98)) /
(IF(MAX(Base_Dados!W$5:W$98)-MIN(Base_Dados!W$5:W$98)=0,1,MAX(Base_Dados!W$5:W$98)-MIN(Base_Dados!W$5:W$98)))) * W$1)))</f>
        <v>2.5237046858652361</v>
      </c>
      <c r="X247" s="106">
        <f>IF(INDEX(Base_Dados!X:X,MATCH($B247,Base_Dados!$B:$B,0))=0,0,
MAX(0, MIN(X$1,
((INDEX(Base_Dados!X:X,MATCH($B247,Base_Dados!$B:$B,0))-MIN(Base_Dados!X$5:X$98)) /
(IF(MAX(Base_Dados!X$5:X$98)-MIN(Base_Dados!X$5:X$98)=0,1,MAX(Base_Dados!X$5:X$98)-MIN(Base_Dados!X$5:X$98)))) * X$1)))</f>
        <v>0</v>
      </c>
      <c r="Y247" s="106">
        <f>IF(INDEX(Base_Dados!Y:Y,MATCH($B247,Base_Dados!$B:$B,0))=0,0,
MAX(0, MIN(Y$1,
((INDEX(Base_Dados!Y:Y,MATCH($B247,Base_Dados!$B:$B,0))-MIN(Base_Dados!Y$5:Y$98)) /
(IF(MAX(Base_Dados!Y$5:Y$98)-MIN(Base_Dados!Y$5:Y$98)=0,1,MAX(Base_Dados!Y$5:Y$98)-MIN(Base_Dados!Y$5:Y$98)))) * Y$1)))</f>
        <v>0</v>
      </c>
      <c r="Z247" s="106">
        <f>IF(INDEX(Base_Dados!Z:Z,MATCH($B247,Base_Dados!$B:$B,0))=0,0,
MAX(0, MIN(Z$1,
((INDEX(Base_Dados!Z:Z,MATCH($B247,Base_Dados!$B:$B,0))-MIN(Base_Dados!Z$5:Z$98)) /
(IF(MAX(Base_Dados!Z$5:Z$98)-MIN(Base_Dados!Z$5:Z$98)=0,1,MAX(Base_Dados!Z$5:Z$98)-MIN(Base_Dados!Z$5:Z$98)))) * Z$1)))</f>
        <v>0</v>
      </c>
      <c r="AA247" s="106">
        <f>IF(INDEX(Base_Dados!AA:AA,MATCH($B247,Base_Dados!$B:$B,0))=0,0,
MAX(0, MIN(AA$1,
((INDEX(Base_Dados!AA:AA,MATCH($B247,Base_Dados!$B:$B,0))-MIN(Base_Dados!AA$5:AA$98)) /
(IF(MAX(Base_Dados!AA$5:AA$98)-MIN(Base_Dados!AA$5:AA$98)=0,1,MAX(Base_Dados!AA$5:AA$98)-MIN(Base_Dados!AA$5:AA$98)))) * AA$1)))</f>
        <v>0</v>
      </c>
      <c r="AB247" s="106">
        <f>IF(INDEX(Base_Dados!AB:AB,MATCH($B247,Base_Dados!$B:$B,0))=0,0,
MAX(0, MIN(AB$1,
((INDEX(Base_Dados!AB:AB,MATCH($B247,Base_Dados!$B:$B,0))-MIN(Base_Dados!AB$5:AB$98)) /
(IF(MAX(Base_Dados!AB$5:AB$98)-MIN(Base_Dados!AB$5:AB$98)=0,1,MAX(Base_Dados!AB$5:AB$98)-MIN(Base_Dados!AB$5:AB$98)))) * AB$1)))</f>
        <v>0.11881288084858707</v>
      </c>
      <c r="AC247" s="106">
        <f>IF(INDEX(Base_Dados!AC:AC,MATCH($B247,Base_Dados!$B:$B,0))=0,0,
MAX(0, MIN(AC$1,
((INDEX(Base_Dados!AC:AC,MATCH($B247,Base_Dados!$B:$B,0))-MIN(Base_Dados!AC$5:AC$98)) /
(IF(MAX(Base_Dados!AC$5:AC$98)-MIN(Base_Dados!AC$5:AC$98)=0,1,MAX(Base_Dados!AC$5:AC$98)-MIN(Base_Dados!AC$5:AC$98)))) * AC$1)))</f>
        <v>3.7471092696087879E-2</v>
      </c>
      <c r="AD247" s="106">
        <f>IF(INDEX(Base_Dados!AD:AD,MATCH($B247,Base_Dados!$B:$B,0))=0,0,
MAX(0, MIN(AD$1,
((INDEX(Base_Dados!AD:AD,MATCH($B247,Base_Dados!$B:$B,0))-MIN(Base_Dados!AD$5:AD$98)) /
(IF(MAX(Base_Dados!AD$5:AD$98)-MIN(Base_Dados!AD$5:AD$98)=0,1,MAX(Base_Dados!AD$5:AD$98)-MIN(Base_Dados!AD$5:AD$98)))) * AD$1)))</f>
        <v>3.1770448158556425E-2</v>
      </c>
      <c r="AE247" s="106">
        <f>IF(INDEX(Base_Dados!AE:AE,MATCH($B247,Base_Dados!$B:$B,0))=0,0,
MAX(0, MIN(AE$1,
((INDEX(Base_Dados!AE:AE,MATCH($B247,Base_Dados!$B:$B,0))-MIN(Base_Dados!AE$5:AE$98)) /
(IF(MAX(Base_Dados!AE$5:AE$98)-MIN(Base_Dados!AE$5:AE$98)=0,1,MAX(Base_Dados!AE$5:AE$98)-MIN(Base_Dados!AE$5:AE$98)))) * AE$1)))</f>
        <v>1.5748597727599598E-2</v>
      </c>
      <c r="AF247" s="106">
        <f>IF(INDEX(Base_Dados!AF:AF,MATCH($B247,Base_Dados!$B:$B,0))=0,0,
MAX(0, MIN(AF$1,
((INDEX(Base_Dados!AF:AF,MATCH($B247,Base_Dados!$B:$B,0))-MIN(Base_Dados!AF$5:AF$98)) /
(IF(MAX(Base_Dados!AF$5:AF$98)-MIN(Base_Dados!AF$5:AF$98)=0,1,MAX(Base_Dados!AF$5:AF$98)-MIN(Base_Dados!AF$5:AF$98)))) * AF$1)))</f>
        <v>1.2136257067990623E-2</v>
      </c>
      <c r="AG247" s="106">
        <f>IF(INDEX(Base_Dados!AG:AG,MATCH($B247,Base_Dados!$B:$B,0))=0,0,
MAX(0, MIN(AG$1,
((INDEX(Base_Dados!AG:AG,MATCH($B247,Base_Dados!$B:$B,0))-MIN(Base_Dados!AG$5:AG$98)) /
(IF(MAX(Base_Dados!AG$5:AG$98)-MIN(Base_Dados!AG$5:AG$98)=0,1,MAX(Base_Dados!AG$5:AG$98)-MIN(Base_Dados!AG$5:AG$98)))) * AG$1)))</f>
        <v>1.8429782528566165E-2</v>
      </c>
      <c r="AH247" s="106">
        <f>IF(INDEX(Base_Dados!AH:AH,MATCH($B247,Base_Dados!$B:$B,0))=0,0,
MAX(0, MIN(AH$1,
((INDEX(Base_Dados!AH:AH,MATCH($B247,Base_Dados!$B:$B,0))-MIN(Base_Dados!AH$5:AH$98)) /
(IF(MAX(Base_Dados!AH$5:AH$98)-MIN(Base_Dados!AH$5:AH$98)=0,1,MAX(Base_Dados!AH$5:AH$98)-MIN(Base_Dados!AH$5:AH$98)))) * AH$1)))</f>
        <v>1.0910205740950438</v>
      </c>
      <c r="AI247" s="106">
        <f>IF(INDEX(Base_Dados!AI:AI,MATCH($B247,Base_Dados!$B:$B,0))=0,0,
MAX(0, MIN(AI$1,
((INDEX(Base_Dados!AI:AI,MATCH($B247,Base_Dados!$B:$B,0))-MIN(Base_Dados!AI$5:AI$98)) /
(IF(MAX(Base_Dados!AI$5:AI$98)-MIN(Base_Dados!AI$5:AI$98)=0,1,MAX(Base_Dados!AI$5:AI$98)-MIN(Base_Dados!AI$5:AI$98)))) * AI$1)))</f>
        <v>0.14285714285714285</v>
      </c>
      <c r="AJ247" s="106">
        <f>IF(INDEX(Base_Dados!AJ:AJ,MATCH($B247,Base_Dados!$B:$B,0))=0,0,
MAX(0, MIN(AJ$1,
((INDEX(Base_Dados!AJ:AJ,MATCH($B247,Base_Dados!$B:$B,0))-MIN(Base_Dados!AJ$5:AJ$98)) /
(IF(MAX(Base_Dados!AJ$5:AJ$98)-MIN(Base_Dados!AJ$5:AJ$98)=0,1,MAX(Base_Dados!AJ$5:AJ$98)-MIN(Base_Dados!AJ$5:AJ$98)))) * AJ$1)))</f>
        <v>0.43154761904761907</v>
      </c>
      <c r="AK247" s="106">
        <f>IF(INDEX(Base_Dados!AK:AK,MATCH($B247,Base_Dados!$B:$B,0))=0,0,
MAX(0, MIN(AK$1,
((INDEX(Base_Dados!AK:AK,MATCH($B247,Base_Dados!$B:$B,0))-MIN(Base_Dados!AK$5:AK$98)) /
(IF(MAX(Base_Dados!AK$5:AK$98)-MIN(Base_Dados!AK$5:AK$98)=0,1,MAX(Base_Dados!AK$5:AK$98)-MIN(Base_Dados!AK$5:AK$98)))) * AK$1)))</f>
        <v>4.5977011494252873E-3</v>
      </c>
      <c r="AL247" s="106">
        <f>IF(INDEX(Base_Dados!AL:AL,MATCH($B247,Base_Dados!$B:$B,0))=0,0,
MAX(0, MIN(AL$1,
((INDEX(Base_Dados!AL:AL,MATCH($B247,Base_Dados!$B:$B,0))-MIN(Base_Dados!AL$5:AL$98)) /
(IF(MAX(Base_Dados!AL$5:AL$98)-MIN(Base_Dados!AL$5:AL$98)=0,1,MAX(Base_Dados!AL$5:AL$98)-MIN(Base_Dados!AL$5:AL$98)))) * AL$1)))</f>
        <v>0.22222222222222221</v>
      </c>
      <c r="AM247" s="106">
        <f>IF(INDEX(Base_Dados!AM:AM,MATCH($B247,Base_Dados!$B:$B,0))=0,0,
MAX(0, MIN(AM$1,
((INDEX(Base_Dados!AM:AM,MATCH($B247,Base_Dados!$B:$B,0))-MIN(Base_Dados!AM$5:AM$98)) /
(IF(MAX(Base_Dados!AM$5:AM$98)-MIN(Base_Dados!AM$5:AM$98)=0,1,MAX(Base_Dados!AM$5:AM$98)-MIN(Base_Dados!AM$5:AM$98)))) * AM$1)))</f>
        <v>3.003625064733299E-2</v>
      </c>
      <c r="AN247" s="106">
        <f>IF(INDEX(Base_Dados!AN:AN,MATCH($B247,Base_Dados!$B:$B,0))=0,0,
MAX(0, MIN(AN$1,
((INDEX(Base_Dados!AN:AN,MATCH($B247,Base_Dados!$B:$B,0))-MIN(Base_Dados!AN$5:AN$98)) /
(IF(MAX(Base_Dados!AN$5:AN$98)-MIN(Base_Dados!AN$5:AN$98)=0,1,MAX(Base_Dados!AN$5:AN$98)-MIN(Base_Dados!AN$5:AN$98)))) * AN$1)))</f>
        <v>8.8707010582010581E-2</v>
      </c>
      <c r="AO247" s="106">
        <f>IF(INDEX(Base_Dados!AO:AO,MATCH($B247,Base_Dados!$B:$B,0))=0,0,
MAX(0, MIN(AO$1,
((INDEX(Base_Dados!AO:AO,MATCH($B247,Base_Dados!$B:$B,0))-MIN(Base_Dados!AO$5:AO$98)) /
(IF(MAX(Base_Dados!AO$5:AO$98)-MIN(Base_Dados!AO$5:AO$98)=0,1,MAX(Base_Dados!AO$5:AO$98)-MIN(Base_Dados!AO$5:AO$98)))) * AO$1)))</f>
        <v>0</v>
      </c>
      <c r="AP247" s="106">
        <f>IF(INDEX(Base_Dados!AP:AP,MATCH($B247,Base_Dados!$B:$B,0))=0,0,
MAX(0, MIN(AP$1,
((INDEX(Base_Dados!AP:AP,MATCH($B247,Base_Dados!$B:$B,0))-MIN(Base_Dados!AP$5:AP$98)) /
(IF(MAX(Base_Dados!AP$5:AP$98)-MIN(Base_Dados!AP$5:AP$98)=0,1,MAX(Base_Dados!AP$5:AP$98)-MIN(Base_Dados!AP$5:AP$98)))) * AP$1)))</f>
        <v>1.834862385321101E-2</v>
      </c>
      <c r="AQ247" s="106">
        <f>IF(INDEX(Base_Dados!AQ:AQ,MATCH($B247,Base_Dados!$B:$B,0))=0,0,
MAX(0, MIN(AQ$1,
((INDEX(Base_Dados!AQ:AQ,MATCH($B247,Base_Dados!$B:$B,0))-MIN(Base_Dados!AQ$5:AQ$98)) /
(IF(MAX(Base_Dados!AQ$5:AQ$98)-MIN(Base_Dados!AQ$5:AQ$98)=0,1,MAX(Base_Dados!AQ$5:AQ$98)-MIN(Base_Dados!AQ$5:AQ$98)))) * AQ$1)))</f>
        <v>0</v>
      </c>
      <c r="AR247" s="106">
        <f>IF(INDEX(Base_Dados!AR:AR,MATCH($B247,Base_Dados!$B:$B,0))=0,0,
MAX(0, MIN(AR$1,
((INDEX(Base_Dados!AR:AR,MATCH($B247,Base_Dados!$B:$B,0))-MIN(Base_Dados!AR$5:AR$98)) /
(IF(MAX(Base_Dados!AR$5:AR$98)-MIN(Base_Dados!AR$5:AR$98)=0,1,MAX(Base_Dados!AR$5:AR$98)-MIN(Base_Dados!AR$5:AR$98)))) * AR$1)))</f>
        <v>0</v>
      </c>
      <c r="AS247" s="106">
        <f>IF(INDEX(Base_Dados!AS:AS,MATCH($B247,Base_Dados!$B:$B,0))=0,0,
MAX(0, MIN(AS$1,
((INDEX(Base_Dados!AS:AS,MATCH($B247,Base_Dados!$B:$B,0))-MIN(Base_Dados!AS$5:AS$98)) /
(IF(MAX(Base_Dados!AS$5:AS$98)-MIN(Base_Dados!AS$5:AS$98)=0,1,MAX(Base_Dados!AS$5:AS$98)-MIN(Base_Dados!AS$5:AS$98)))) * AS$1)))</f>
        <v>0</v>
      </c>
      <c r="AT247" s="106">
        <f>IF(INDEX(Base_Dados!AT:AT,MATCH($B247,Base_Dados!$B:$B,0))=0,0,
MAX(0, MIN(AT$1,
((INDEX(Base_Dados!AT:AT,MATCH($B247,Base_Dados!$B:$B,0))-MIN(Base_Dados!AT$5:AT$98)) /
(IF(MAX(Base_Dados!AT$5:AT$98)-MIN(Base_Dados!AT$5:AT$98)=0,1,MAX(Base_Dados!AT$5:AT$98)-MIN(Base_Dados!AT$5:AT$98)))) * AT$1)))</f>
        <v>0</v>
      </c>
      <c r="AU247" s="106">
        <f>IF(INDEX(Base_Dados!AU:AU,MATCH($B247,Base_Dados!$B:$B,0))=0,0,
MAX(0, MIN(AU$1,
((INDEX(Base_Dados!AU:AU,MATCH($B247,Base_Dados!$B:$B,0))-MIN(Base_Dados!AU$5:AU$98)) /
(IF(MAX(Base_Dados!AU$5:AU$98)-MIN(Base_Dados!AU$5:AU$98)=0,1,MAX(Base_Dados!AU$5:AU$98)-MIN(Base_Dados!AU$5:AU$98)))) * AU$1)))</f>
        <v>1.3108614232209739E-2</v>
      </c>
      <c r="AV247" s="106">
        <f>IF(INDEX(Base_Dados!AV:AV,MATCH($B247,Base_Dados!$B:$B,0))=0,0,
MAX(0, MIN(AV$1,
((INDEX(Base_Dados!AV:AV,MATCH($B247,Base_Dados!$B:$B,0))-MIN(Base_Dados!AV$5:AV$98)) /
(IF(MAX(Base_Dados!AV$5:AV$98)-MIN(Base_Dados!AV$5:AV$98)=0,1,MAX(Base_Dados!AV$5:AV$98)-MIN(Base_Dados!AV$5:AV$98)))) * AV$1)))</f>
        <v>0</v>
      </c>
      <c r="AW247" s="106">
        <f>IF(INDEX(Base_Dados!AW:AW,MATCH($B247,Base_Dados!$B:$B,0))=0,0,
MAX(0, MIN(AW$1,
((INDEX(Base_Dados!AW:AW,MATCH($B247,Base_Dados!$B:$B,0))-MIN(Base_Dados!AW$5:AW$98)) /
(IF(MAX(Base_Dados!AW$5:AW$98)-MIN(Base_Dados!AW$5:AW$98)=0,1,MAX(Base_Dados!AW$5:AW$98)-MIN(Base_Dados!AW$5:AW$98)))) * AW$1)))</f>
        <v>0</v>
      </c>
      <c r="AX247" s="106">
        <f>IF(INDEX(Base_Dados!AX:AX,MATCH($B247,Base_Dados!$B:$B,0))=0,0,
MAX(0, MIN(AX$1,
((INDEX(Base_Dados!AX:AX,MATCH($B247,Base_Dados!$B:$B,0))-MIN(Base_Dados!AX$5:AX$98)) /
(IF(MAX(Base_Dados!AX$5:AX$98)-MIN(Base_Dados!AX$5:AX$98)=0,1,MAX(Base_Dados!AX$5:AX$98)-MIN(Base_Dados!AX$5:AX$98)))) * AX$1)))</f>
        <v>9.4043352107868253E-2</v>
      </c>
      <c r="AY247" s="106">
        <f>IF(INDEX(Base_Dados!AY:AY,MATCH($B247,Base_Dados!$B:$B,0))=0,0,
MAX(0, MIN(AY$1,
((INDEX(Base_Dados!AY:AY,MATCH($B247,Base_Dados!$B:$B,0))-MIN(Base_Dados!AY$5:AY$98)) /
(IF(MAX(Base_Dados!AY$5:AY$98)-MIN(Base_Dados!AY$5:AY$98)=0,1,MAX(Base_Dados!AY$5:AY$98)-MIN(Base_Dados!AY$5:AY$98)))) * AY$1)))</f>
        <v>6.923837784371909E-3</v>
      </c>
      <c r="AZ247" s="106">
        <f>IF(INDEX(Base_Dados!AZ:AZ,MATCH($B247,Base_Dados!$B:$B,0))=0,0,
MAX(0, MIN(AZ$1,
((INDEX(Base_Dados!AZ:AZ,MATCH($B247,Base_Dados!$B:$B,0))-MIN(Base_Dados!AZ$5:AZ$98)) /
(IF(MAX(Base_Dados!AZ$5:AZ$98)-MIN(Base_Dados!AZ$5:AZ$98)=0,1,MAX(Base_Dados!AZ$5:AZ$98)-MIN(Base_Dados!AZ$5:AZ$98)))) * AZ$1)))</f>
        <v>0.5</v>
      </c>
      <c r="BA247" s="106">
        <f>IF(INDEX(Base_Dados!BA:BA,MATCH($B247,Base_Dados!$B:$B,0))=0,0,
MAX(0, MIN(BA$1,
((INDEX(Base_Dados!BA:BA,MATCH($B247,Base_Dados!$B:$B,0))-MIN(Base_Dados!BA$5:BA$98)) /
(IF(MAX(Base_Dados!BA$5:BA$98)-MIN(Base_Dados!BA$5:BA$98)=0,1,MAX(Base_Dados!BA$5:BA$98)-MIN(Base_Dados!BA$5:BA$98)))) * BA$1)))</f>
        <v>4.1275339150513998E-2</v>
      </c>
      <c r="BB247" s="106">
        <f>IF(INDEX(Base_Dados!BB:BB,MATCH($B247,Base_Dados!$B:$B,0))=0,0,
MAX(0, MIN(BB$1,
((INDEX(Base_Dados!BB:BB,MATCH($B247,Base_Dados!$B:$B,0))-MIN(Base_Dados!BB$5:BB$98)) /
(IF(MAX(Base_Dados!BB$5:BB$98)-MIN(Base_Dados!BB$5:BB$98)=0,1,MAX(Base_Dados!BB$5:BB$98)-MIN(Base_Dados!BB$5:BB$98)))) * BB$1)))</f>
        <v>0.27286539189947345</v>
      </c>
      <c r="BC247" s="106">
        <f>IF(INDEX(Base_Dados!BC:BC,MATCH($B247,Base_Dados!$B:$B,0))=0,0,
MAX(0, MIN(BC$1,
((INDEX(Base_Dados!BC:BC,MATCH($B247,Base_Dados!$B:$B,0))-MIN(Base_Dados!BC$5:BC$98)) /
(IF(MAX(Base_Dados!BC$5:BC$98)-MIN(Base_Dados!BC$5:BC$98)=0,1,MAX(Base_Dados!BC$5:BC$98)-MIN(Base_Dados!BC$5:BC$98)))) * BC$1)))</f>
        <v>7.2717479127390253E-3</v>
      </c>
      <c r="BD247" s="106">
        <f>IF(INDEX(Base_Dados!BD:BD,MATCH($B247,Base_Dados!$B:$B,0))=0,0,
MAX(0, MIN(BD$1,
((INDEX(Base_Dados!BD:BD,MATCH($B247,Base_Dados!$B:$B,0))-MIN(Base_Dados!BD$5:BD$98)) /
(IF(MAX(Base_Dados!BD$5:BD$98)-MIN(Base_Dados!BD$5:BD$98)=0,1,MAX(Base_Dados!BD$5:BD$98)-MIN(Base_Dados!BD$5:BD$98)))) * BD$1)))</f>
        <v>1.8835260716016898E-2</v>
      </c>
      <c r="BE247" s="106">
        <f>IF(INDEX(Base_Dados!BE:BE,MATCH($B247,Base_Dados!$B:$B,0))=0,0,
MAX(0, MIN(BE$1,
((INDEX(Base_Dados!BE:BE,MATCH($B247,Base_Dados!$B:$B,0))-MIN(Base_Dados!BE$5:BE$98)) /
(IF(MAX(Base_Dados!BE$5:BE$98)-MIN(Base_Dados!BE$5:BE$98)=0,1,MAX(Base_Dados!BE$5:BE$98)-MIN(Base_Dados!BE$5:BE$98)))) * BE$1)))</f>
        <v>4.4656297039638734E-2</v>
      </c>
      <c r="BF247" s="106">
        <f>IF(INDEX(Base_Dados!BF:BF,MATCH($B247,Base_Dados!$B:$B,0))=0,0,
MAX(0, MIN(BF$1,
((INDEX(Base_Dados!BF:BF,MATCH($B247,Base_Dados!$B:$B,0))-MIN(Base_Dados!BF$5:BF$98)) /
(IF(MAX(Base_Dados!BF$5:BF$98)-MIN(Base_Dados!BF$5:BF$98)=0,1,MAX(Base_Dados!BF$5:BF$98)-MIN(Base_Dados!BF$5:BF$98)))) * BF$1)))</f>
        <v>0</v>
      </c>
      <c r="BG247" s="106">
        <f>IF(INDEX(Base_Dados!BG:BG,MATCH($B247,Base_Dados!$B:$B,0))=0,0,
MAX(0, MIN(BG$1,
((INDEX(Base_Dados!BG:BG,MATCH($B247,Base_Dados!$B:$B,0))-MIN(Base_Dados!BG$5:BG$98)) /
(IF(MAX(Base_Dados!BG$5:BG$98)-MIN(Base_Dados!BG$5:BG$98)=0,1,MAX(Base_Dados!BG$5:BG$98)-MIN(Base_Dados!BG$5:BG$98)))) * BG$1)))</f>
        <v>1.6722408026755853E-3</v>
      </c>
      <c r="BH247" s="106">
        <f>IF(INDEX(Base_Dados!BH:BH,MATCH($B247,Base_Dados!$B:$B,0))=0,0,
MAX(0, MIN(BH$1,
((INDEX(Base_Dados!BH:BH,MATCH($B247,Base_Dados!$B:$B,0))-MIN(Base_Dados!BH$5:BH$98)) /
(IF(MAX(Base_Dados!BH$5:BH$98)-MIN(Base_Dados!BH$5:BH$98)=0,1,MAX(Base_Dados!BH$5:BH$98)-MIN(Base_Dados!BH$5:BH$98)))) * BH$1)))</f>
        <v>2.197802197802198E-2</v>
      </c>
      <c r="BI247" s="106">
        <f>IF(INDEX(Base_Dados!BI:BI,MATCH($B247,Base_Dados!$B:$B,0))=0,0,
MAX(0, MIN(BI$1,
((INDEX(Base_Dados!BI:BI,MATCH($B247,Base_Dados!$B:$B,0))-MIN(Base_Dados!BI$5:BI$98)) /
(IF(MAX(Base_Dados!BI$5:BI$98)-MIN(Base_Dados!BI$5:BI$98)=0,1,MAX(Base_Dados!BI$5:BI$98)-MIN(Base_Dados!BI$5:BI$98)))) * BI$1)))</f>
        <v>0.10920436817472699</v>
      </c>
      <c r="BJ247" s="106">
        <f>IF(INDEX(Base_Dados!BJ:BJ,MATCH($B247,Base_Dados!$B:$B,0))=0,0,
MAX(0, MIN(BJ$1,
((INDEX(Base_Dados!BJ:BJ,MATCH($B247,Base_Dados!$B:$B,0))-MIN(Base_Dados!BJ$5:BJ$98)) /
(IF(MAX(Base_Dados!BJ$5:BJ$98)-MIN(Base_Dados!BJ$5:BJ$98)=0,1,MAX(Base_Dados!BJ$5:BJ$98)-MIN(Base_Dados!BJ$5:BJ$98)))) * BJ$1)))</f>
        <v>3.1578947368421054E-2</v>
      </c>
      <c r="BK247" s="106">
        <f>IF(INDEX(Base_Dados!BK:BK,MATCH($B247,Base_Dados!$B:$B,0))=0,0,
MAX(0, MIN(BK$1,
((INDEX(Base_Dados!BK:BK,MATCH($B247,Base_Dados!$B:$B,0))-MIN(Base_Dados!BK$5:BK$98)) /
(IF(MAX(Base_Dados!BK$5:BK$98)-MIN(Base_Dados!BK$5:BK$98)=0,1,MAX(Base_Dados!BK$5:BK$98)-MIN(Base_Dados!BK$5:BK$98)))) * BK$1)))</f>
        <v>1.7857142857142856E-2</v>
      </c>
      <c r="BL247" s="106">
        <f>IF(INDEX(Base_Dados!BL:BL,MATCH($B247,Base_Dados!$B:$B,0))=0,0,
MAX(0, MIN(BL$1,
((INDEX(Base_Dados!BL:BL,MATCH($B247,Base_Dados!$B:$B,0))-MIN(Base_Dados!BL$5:BL$98)) /
(IF(MAX(Base_Dados!BL$5:BL$98)-MIN(Base_Dados!BL$5:BL$98)=0,1,MAX(Base_Dados!BL$5:BL$98)-MIN(Base_Dados!BL$5:BL$98)))) * BL$1)))</f>
        <v>6.026058631921824E-2</v>
      </c>
      <c r="BM247" s="106">
        <f>IF(INDEX(Base_Dados!BM:BM,MATCH($B247,Base_Dados!$B:$B,0))=0,0,
MAX(0, MIN(BM$1,
((INDEX(Base_Dados!BM:BM,MATCH($B247,Base_Dados!$B:$B,0))-MIN(Base_Dados!BM$5:BM$98)) /
(IF(MAX(Base_Dados!BM$5:BM$98)-MIN(Base_Dados!BM$5:BM$98)=0,1,MAX(Base_Dados!BM$5:BM$98)-MIN(Base_Dados!BM$5:BM$98)))) * BM$1)))</f>
        <v>0.48545702268822971</v>
      </c>
      <c r="BN247" s="106">
        <f>IF(INDEX(Base_Dados!BN:BN,MATCH($B247,Base_Dados!$B:$B,0))=0,0,
MAX(0, MIN(BN$1,
((INDEX(Base_Dados!BN:BN,MATCH($B247,Base_Dados!$B:$B,0))-MIN(Base_Dados!BN$5:BN$98)) /
(IF(MAX(Base_Dados!BN$5:BN$98)-MIN(Base_Dados!BN$5:BN$98)=0,1,MAX(Base_Dados!BN$5:BN$98)-MIN(Base_Dados!BN$5:BN$98)))) * BN$1)))</f>
        <v>0.53158920019077915</v>
      </c>
      <c r="BO247" s="106">
        <f>IF(INDEX(Base_Dados!BO:BO,MATCH($B247,Base_Dados!$B:$B,0))=0,0,
MAX(0, MIN(BO$1,
((INDEX(Base_Dados!BO:BO,MATCH($B247,Base_Dados!$B:$B,0))-MIN(Base_Dados!BO$5:BO$98)) /
(IF(MAX(Base_Dados!BO$5:BO$98)-MIN(Base_Dados!BO$5:BO$98)=0,1,MAX(Base_Dados!BO$5:BO$98)-MIN(Base_Dados!BO$5:BO$98)))) * BO$1)))</f>
        <v>8.6206896551724144E-2</v>
      </c>
      <c r="BP247" s="106">
        <f t="shared" si="16"/>
        <v>11.581399521336582</v>
      </c>
      <c r="BQ247" s="111">
        <f t="shared" si="17"/>
        <v>0.37287292352045309</v>
      </c>
      <c r="BR247" s="112">
        <f t="shared" si="18"/>
        <v>5.8364610042429821E-2</v>
      </c>
      <c r="BS247" s="113">
        <f t="shared" si="19"/>
        <v>11.523034911294152</v>
      </c>
    </row>
    <row r="248" spans="1:71">
      <c r="A248" s="21">
        <v>29024</v>
      </c>
      <c r="B248" s="21" t="s">
        <v>182</v>
      </c>
      <c r="C248" s="21" t="s">
        <v>164</v>
      </c>
      <c r="D248" s="105">
        <f>IF(INDEX(Base_Dados!D:D,MATCH($B248,Base_Dados!$B:$B,0))=0,0,
MAX(0, MIN(D$1,
((INDEX(Base_Dados!D:D,MATCH($B248,Base_Dados!$B:$B,0))-MIN(Base_Dados!D$5:D$98)) /
(IF(MAX(Base_Dados!D$5:D$98)-MIN(Base_Dados!D$5:D$98)=0,1,MAX(Base_Dados!D$5:D$98)-MIN(Base_Dados!D$5:D$98)))) * D$1)))</f>
        <v>1.0716436944317327</v>
      </c>
      <c r="E248" s="106">
        <f>IF(INDEX(Base_Dados!E:E,MATCH($B248,Base_Dados!$B:$B,0))=0,0,
MAX(0, MIN(E$1,
((INDEX(Base_Dados!E:E,MATCH($B248,Base_Dados!$B:$B,0))-MIN(Base_Dados!E$5:E$98)) /
(IF(MAX(Base_Dados!E$5:E$98)-MIN(Base_Dados!E$5:E$98)=0,1,MAX(Base_Dados!E$5:E$98)-MIN(Base_Dados!E$5:E$98)))) * E$1)))</f>
        <v>0.32296407823248857</v>
      </c>
      <c r="F248" s="106">
        <f>IF(INDEX(Base_Dados!F:F,MATCH($B248,Base_Dados!$B:$B,0))=0,0,
MAX(0, MIN(F$1,
((INDEX(Base_Dados!F:F,MATCH($B248,Base_Dados!$B:$B,0))-MIN(Base_Dados!F$5:F$98)) /
(IF(MAX(Base_Dados!F$5:F$98)-MIN(Base_Dados!F$5:F$98)=0,1,MAX(Base_Dados!F$5:F$98)-MIN(Base_Dados!F$5:F$98)))) * F$1)))</f>
        <v>0.30957058923544861</v>
      </c>
      <c r="G248" s="106">
        <f>IF(INDEX(Base_Dados!G:G,MATCH($B248,Base_Dados!$B:$B,0))=0,0,
MAX(0, MIN(G$1,
((INDEX(Base_Dados!G:G,MATCH($B248,Base_Dados!$B:$B,0))-MIN(Base_Dados!G$5:G$98)) /
(IF(MAX(Base_Dados!G$5:G$98)-MIN(Base_Dados!G$5:G$98)=0,1,MAX(Base_Dados!G$5:G$98)-MIN(Base_Dados!G$5:G$98)))) * G$1)))</f>
        <v>0.31103051300095635</v>
      </c>
      <c r="H248" s="106">
        <f>IF(INDEX(Base_Dados!H:H,MATCH($B248,Base_Dados!$B:$B,0))=0,0,
MAX(0, MIN(H$1,
((INDEX(Base_Dados!H:H,MATCH($B248,Base_Dados!$B:$B,0))-MIN(Base_Dados!H$5:H$98)) /
(IF(MAX(Base_Dados!H$5:H$98)-MIN(Base_Dados!H$5:H$98)=0,1,MAX(Base_Dados!H$5:H$98)-MIN(Base_Dados!H$5:H$98)))) * H$1)))</f>
        <v>0.32564234441736173</v>
      </c>
      <c r="I248" s="106">
        <f>IF(INDEX(Base_Dados!I:I,MATCH($B248,Base_Dados!$B:$B,0))=0,0,
MAX(0, MIN(I$1,
((INDEX(Base_Dados!I:I,MATCH($B248,Base_Dados!$B:$B,0))-MIN(Base_Dados!I$5:I$98)) /
(IF(MAX(Base_Dados!I$5:I$98)-MIN(Base_Dados!I$5:I$98)=0,1,MAX(Base_Dados!I$5:I$98)-MIN(Base_Dados!I$5:I$98)))) * I$1)))</f>
        <v>0.33228633833884974</v>
      </c>
      <c r="J248" s="106">
        <f>IF(INDEX(Base_Dados!J:J,MATCH($B248,Base_Dados!$B:$B,0))=0,0,
MAX(0, MIN(J$1,
((INDEX(Base_Dados!J:J,MATCH($B248,Base_Dados!$B:$B,0))-MIN(Base_Dados!J$5:J$98)) /
(IF(MAX(Base_Dados!J$5:J$98)-MIN(Base_Dados!J$5:J$98)=0,1,MAX(Base_Dados!J$5:J$98)-MIN(Base_Dados!J$5:J$98)))) * J$1)))</f>
        <v>0.37125508104581723</v>
      </c>
      <c r="K248" s="106">
        <f>IF(INDEX(Base_Dados!K:K,MATCH($B248,Base_Dados!$B:$B,0))=0,0,
MAX(0, MIN(K$1,
((INDEX(Base_Dados!K:K,MATCH($B248,Base_Dados!$B:$B,0))-MIN(Base_Dados!K$5:K$98)) /
(IF(MAX(Base_Dados!K$5:K$98)-MIN(Base_Dados!K$5:K$98)=0,1,MAX(Base_Dados!K$5:K$98)-MIN(Base_Dados!K$5:K$98)))) * K$1)))</f>
        <v>0.38564400715563507</v>
      </c>
      <c r="L248" s="106">
        <f>IF(INDEX(Base_Dados!L:L,MATCH($B248,Base_Dados!$B:$B,0))=0,0,
MAX(0, MIN(L$1,
((INDEX(Base_Dados!L:L,MATCH($B248,Base_Dados!$B:$B,0))-MIN(Base_Dados!L$5:L$98)) /
(IF(MAX(Base_Dados!L$5:L$98)-MIN(Base_Dados!L$5:L$98)=0,1,MAX(Base_Dados!L$5:L$98)-MIN(Base_Dados!L$5:L$98)))) * L$1)))</f>
        <v>0.42472899364642797</v>
      </c>
      <c r="M248" s="106">
        <f>IF(INDEX(Base_Dados!M:M,MATCH($B248,Base_Dados!$B:$B,0))=0,0,
MAX(0, MIN(M$1,
((INDEX(Base_Dados!M:M,MATCH($B248,Base_Dados!$B:$B,0))-MIN(Base_Dados!M$5:M$98)) /
(IF(MAX(Base_Dados!M$5:M$98)-MIN(Base_Dados!M$5:M$98)=0,1,MAX(Base_Dados!M$5:M$98)-MIN(Base_Dados!M$5:M$98)))) * M$1)))</f>
        <v>0.47646647230320699</v>
      </c>
      <c r="N248" s="106">
        <f>IF(INDEX(Base_Dados!N:N,MATCH($B248,Base_Dados!$B:$B,0))=0,0,
MAX(0, MIN(N$1,
((INDEX(Base_Dados!N:N,MATCH($B248,Base_Dados!$B:$B,0))-MIN(Base_Dados!N$5:N$98)) /
(IF(MAX(Base_Dados!N$5:N$98)-MIN(Base_Dados!N$5:N$98)=0,1,MAX(Base_Dados!N$5:N$98)-MIN(Base_Dados!N$5:N$98)))) * N$1)))</f>
        <v>0.54716690921567934</v>
      </c>
      <c r="O248" s="106">
        <f>IF(INDEX(Base_Dados!O:O,MATCH($B248,Base_Dados!$B:$B,0))=0,0,
MAX(0, MIN(O$1,
((INDEX(Base_Dados!O:O,MATCH($B248,Base_Dados!$B:$B,0))-MIN(Base_Dados!O$5:O$98)) /
(IF(MAX(Base_Dados!O$5:O$98)-MIN(Base_Dados!O$5:O$98)=0,1,MAX(Base_Dados!O$5:O$98)-MIN(Base_Dados!O$5:O$98)))) * O$1)))</f>
        <v>0.78638720107029381</v>
      </c>
      <c r="P248" s="106">
        <f>IF(INDEX(Base_Dados!P:P,MATCH($B248,Base_Dados!$B:$B,0))=0,0,
MAX(0, MIN(P$1,
((INDEX(Base_Dados!P:P,MATCH($B248,Base_Dados!$B:$B,0))-MIN(Base_Dados!P$5:P$98)) /
(IF(MAX(Base_Dados!P$5:P$98)-MIN(Base_Dados!P$5:P$98)=0,1,MAX(Base_Dados!P$5:P$98)-MIN(Base_Dados!P$5:P$98)))) * P$1)))</f>
        <v>0.18861053542015724</v>
      </c>
      <c r="Q248" s="106">
        <f>IF(INDEX(Base_Dados!Q:Q,MATCH($B248,Base_Dados!$B:$B,0))=0,0,
MAX(0, MIN(Q$1,
((INDEX(Base_Dados!Q:Q,MATCH($B248,Base_Dados!$B:$B,0))-MIN(Base_Dados!Q$5:Q$98)) /
(IF(MAX(Base_Dados!Q$5:Q$98)-MIN(Base_Dados!Q$5:Q$98)=0,1,MAX(Base_Dados!Q$5:Q$98)-MIN(Base_Dados!Q$5:Q$98)))) * Q$1)))</f>
        <v>5.3183086725290929E-2</v>
      </c>
      <c r="R248" s="106">
        <f>IF(INDEX(Base_Dados!R:R,MATCH($B248,Base_Dados!$B:$B,0))=0,0,
MAX(0, MIN(R$1,
((INDEX(Base_Dados!R:R,MATCH($B248,Base_Dados!$B:$B,0))-MIN(Base_Dados!R$5:R$98)) /
(IF(MAX(Base_Dados!R$5:R$98)-MIN(Base_Dados!R$5:R$98)=0,1,MAX(Base_Dados!R$5:R$98)-MIN(Base_Dados!R$5:R$98)))) * R$1)))</f>
        <v>7.623750318302093E-2</v>
      </c>
      <c r="S248" s="106">
        <f>IF(INDEX(Base_Dados!S:S,MATCH($B248,Base_Dados!$B:$B,0))=0,0,
MAX(0, MIN(S$1,
((INDEX(Base_Dados!S:S,MATCH($B248,Base_Dados!$B:$B,0))-MIN(Base_Dados!S$5:S$98)) /
(IF(MAX(Base_Dados!S$5:S$98)-MIN(Base_Dados!S$5:S$98)=0,1,MAX(Base_Dados!S$5:S$98)-MIN(Base_Dados!S$5:S$98)))) * S$1)))</f>
        <v>0.1000823784917247</v>
      </c>
      <c r="T248" s="106">
        <f>IF(INDEX(Base_Dados!T:T,MATCH($B248,Base_Dados!$B:$B,0))=0,0,
MAX(0, MIN(T$1,
((INDEX(Base_Dados!T:T,MATCH($B248,Base_Dados!$B:$B,0))-MIN(Base_Dados!T$5:T$98)) /
(IF(MAX(Base_Dados!T$5:T$98)-MIN(Base_Dados!T$5:T$98)=0,1,MAX(Base_Dados!T$5:T$98)-MIN(Base_Dados!T$5:T$98)))) * T$1)))</f>
        <v>0.49598498150681836</v>
      </c>
      <c r="U248" s="106">
        <f>IF(INDEX(Base_Dados!U:U,MATCH($B248,Base_Dados!$B:$B,0))=0,0,
MAX(0, MIN(U$1,
((INDEX(Base_Dados!U:U,MATCH($B248,Base_Dados!$B:$B,0))-MIN(Base_Dados!U$5:U$98)) /
(IF(MAX(Base_Dados!U$5:U$98)-MIN(Base_Dados!U$5:U$98)=0,1,MAX(Base_Dados!U$5:U$98)-MIN(Base_Dados!U$5:U$98)))) * U$1)))</f>
        <v>0.81813380393503587</v>
      </c>
      <c r="V248" s="106">
        <f>IF(INDEX(Base_Dados!V:V,MATCH($B248,Base_Dados!$B:$B,0))=0,0,
MAX(0, MIN(V$1,
((INDEX(Base_Dados!V:V,MATCH($B248,Base_Dados!$B:$B,0))-MIN(Base_Dados!V$5:V$98)) /
(IF(MAX(Base_Dados!V$5:V$98)-MIN(Base_Dados!V$5:V$98)=0,1,MAX(Base_Dados!V$5:V$98)-MIN(Base_Dados!V$5:V$98)))) * V$1)))</f>
        <v>0.11234053337315757</v>
      </c>
      <c r="W248" s="106">
        <f>IF(INDEX(Base_Dados!W:W,MATCH($B248,Base_Dados!$B:$B,0))=0,0,
MAX(0, MIN(W$1,
((INDEX(Base_Dados!W:W,MATCH($B248,Base_Dados!$B:$B,0))-MIN(Base_Dados!W$5:W$98)) /
(IF(MAX(Base_Dados!W$5:W$98)-MIN(Base_Dados!W$5:W$98)=0,1,MAX(Base_Dados!W$5:W$98)-MIN(Base_Dados!W$5:W$98)))) * W$1)))</f>
        <v>2.5263850711707194</v>
      </c>
      <c r="X248" s="106">
        <f>IF(INDEX(Base_Dados!X:X,MATCH($B248,Base_Dados!$B:$B,0))=0,0,
MAX(0, MIN(X$1,
((INDEX(Base_Dados!X:X,MATCH($B248,Base_Dados!$B:$B,0))-MIN(Base_Dados!X$5:X$98)) /
(IF(MAX(Base_Dados!X$5:X$98)-MIN(Base_Dados!X$5:X$98)=0,1,MAX(Base_Dados!X$5:X$98)-MIN(Base_Dados!X$5:X$98)))) * X$1)))</f>
        <v>0.19067796610169491</v>
      </c>
      <c r="Y248" s="106">
        <f>IF(INDEX(Base_Dados!Y:Y,MATCH($B248,Base_Dados!$B:$B,0))=0,0,
MAX(0, MIN(Y$1,
((INDEX(Base_Dados!Y:Y,MATCH($B248,Base_Dados!$B:$B,0))-MIN(Base_Dados!Y$5:Y$98)) /
(IF(MAX(Base_Dados!Y$5:Y$98)-MIN(Base_Dados!Y$5:Y$98)=0,1,MAX(Base_Dados!Y$5:Y$98)-MIN(Base_Dados!Y$5:Y$98)))) * Y$1)))</f>
        <v>6.6176470588235295E-2</v>
      </c>
      <c r="Z248" s="106">
        <f>IF(INDEX(Base_Dados!Z:Z,MATCH($B248,Base_Dados!$B:$B,0))=0,0,
MAX(0, MIN(Z$1,
((INDEX(Base_Dados!Z:Z,MATCH($B248,Base_Dados!$B:$B,0))-MIN(Base_Dados!Z$5:Z$98)) /
(IF(MAX(Base_Dados!Z$5:Z$98)-MIN(Base_Dados!Z$5:Z$98)=0,1,MAX(Base_Dados!Z$5:Z$98)-MIN(Base_Dados!Z$5:Z$98)))) * Z$1)))</f>
        <v>5.7142857142857148E-2</v>
      </c>
      <c r="AA248" s="106">
        <f>IF(INDEX(Base_Dados!AA:AA,MATCH($B248,Base_Dados!$B:$B,0))=0,0,
MAX(0, MIN(AA$1,
((INDEX(Base_Dados!AA:AA,MATCH($B248,Base_Dados!$B:$B,0))-MIN(Base_Dados!AA$5:AA$98)) /
(IF(MAX(Base_Dados!AA$5:AA$98)-MIN(Base_Dados!AA$5:AA$98)=0,1,MAX(Base_Dados!AA$5:AA$98)-MIN(Base_Dados!AA$5:AA$98)))) * AA$1)))</f>
        <v>0.15734265734265734</v>
      </c>
      <c r="AB248" s="106">
        <f>IF(INDEX(Base_Dados!AB:AB,MATCH($B248,Base_Dados!$B:$B,0))=0,0,
MAX(0, MIN(AB$1,
((INDEX(Base_Dados!AB:AB,MATCH($B248,Base_Dados!$B:$B,0))-MIN(Base_Dados!AB$5:AB$98)) /
(IF(MAX(Base_Dados!AB$5:AB$98)-MIN(Base_Dados!AB$5:AB$98)=0,1,MAX(Base_Dados!AB$5:AB$98)-MIN(Base_Dados!AB$5:AB$98)))) * AB$1)))</f>
        <v>7.8522638481638013E-2</v>
      </c>
      <c r="AC248" s="106">
        <f>IF(INDEX(Base_Dados!AC:AC,MATCH($B248,Base_Dados!$B:$B,0))=0,0,
MAX(0, MIN(AC$1,
((INDEX(Base_Dados!AC:AC,MATCH($B248,Base_Dados!$B:$B,0))-MIN(Base_Dados!AC$5:AC$98)) /
(IF(MAX(Base_Dados!AC$5:AC$98)-MIN(Base_Dados!AC$5:AC$98)=0,1,MAX(Base_Dados!AC$5:AC$98)-MIN(Base_Dados!AC$5:AC$98)))) * AC$1)))</f>
        <v>8.6197966852958177E-2</v>
      </c>
      <c r="AD248" s="106">
        <f>IF(INDEX(Base_Dados!AD:AD,MATCH($B248,Base_Dados!$B:$B,0))=0,0,
MAX(0, MIN(AD$1,
((INDEX(Base_Dados!AD:AD,MATCH($B248,Base_Dados!$B:$B,0))-MIN(Base_Dados!AD$5:AD$98)) /
(IF(MAX(Base_Dados!AD$5:AD$98)-MIN(Base_Dados!AD$5:AD$98)=0,1,MAX(Base_Dados!AD$5:AD$98)-MIN(Base_Dados!AD$5:AD$98)))) * AD$1)))</f>
        <v>7.3036533057240061E-2</v>
      </c>
      <c r="AE248" s="106">
        <f>IF(INDEX(Base_Dados!AE:AE,MATCH($B248,Base_Dados!$B:$B,0))=0,0,
MAX(0, MIN(AE$1,
((INDEX(Base_Dados!AE:AE,MATCH($B248,Base_Dados!$B:$B,0))-MIN(Base_Dados!AE$5:AE$98)) /
(IF(MAX(Base_Dados!AE$5:AE$98)-MIN(Base_Dados!AE$5:AE$98)=0,1,MAX(Base_Dados!AE$5:AE$98)-MIN(Base_Dados!AE$5:AE$98)))) * AE$1)))</f>
        <v>5.4019847547821076E-2</v>
      </c>
      <c r="AF248" s="106">
        <f>IF(INDEX(Base_Dados!AF:AF,MATCH($B248,Base_Dados!$B:$B,0))=0,0,
MAX(0, MIN(AF$1,
((INDEX(Base_Dados!AF:AF,MATCH($B248,Base_Dados!$B:$B,0))-MIN(Base_Dados!AF$5:AF$98)) /
(IF(MAX(Base_Dados!AF$5:AF$98)-MIN(Base_Dados!AF$5:AF$98)=0,1,MAX(Base_Dados!AF$5:AF$98)-MIN(Base_Dados!AF$5:AF$98)))) * AF$1)))</f>
        <v>5.0108031076173398E-2</v>
      </c>
      <c r="AG248" s="106">
        <f>IF(INDEX(Base_Dados!AG:AG,MATCH($B248,Base_Dados!$B:$B,0))=0,0,
MAX(0, MIN(AG$1,
((INDEX(Base_Dados!AG:AG,MATCH($B248,Base_Dados!$B:$B,0))-MIN(Base_Dados!AG$5:AG$98)) /
(IF(MAX(Base_Dados!AG$5:AG$98)-MIN(Base_Dados!AG$5:AG$98)=0,1,MAX(Base_Dados!AG$5:AG$98)-MIN(Base_Dados!AG$5:AG$98)))) * AG$1)))</f>
        <v>5.3183086725290929E-2</v>
      </c>
      <c r="AH248" s="106">
        <f>IF(INDEX(Base_Dados!AH:AH,MATCH($B248,Base_Dados!$B:$B,0))=0,0,
MAX(0, MIN(AH$1,
((INDEX(Base_Dados!AH:AH,MATCH($B248,Base_Dados!$B:$B,0))-MIN(Base_Dados!AH$5:AH$98)) /
(IF(MAX(Base_Dados!AH$5:AH$98)-MIN(Base_Dados!AH$5:AH$98)=0,1,MAX(Base_Dados!AH$5:AH$98)-MIN(Base_Dados!AH$5:AH$98)))) * AH$1)))</f>
        <v>1.0499949575032033</v>
      </c>
      <c r="AI248" s="106">
        <f>IF(INDEX(Base_Dados!AI:AI,MATCH($B248,Base_Dados!$B:$B,0))=0,0,
MAX(0, MIN(AI$1,
((INDEX(Base_Dados!AI:AI,MATCH($B248,Base_Dados!$B:$B,0))-MIN(Base_Dados!AI$5:AI$98)) /
(IF(MAX(Base_Dados!AI$5:AI$98)-MIN(Base_Dados!AI$5:AI$98)=0,1,MAX(Base_Dados!AI$5:AI$98)-MIN(Base_Dados!AI$5:AI$98)))) * AI$1)))</f>
        <v>0.5</v>
      </c>
      <c r="AJ248" s="106">
        <f>IF(INDEX(Base_Dados!AJ:AJ,MATCH($B248,Base_Dados!$B:$B,0))=0,0,
MAX(0, MIN(AJ$1,
((INDEX(Base_Dados!AJ:AJ,MATCH($B248,Base_Dados!$B:$B,0))-MIN(Base_Dados!AJ$5:AJ$98)) /
(IF(MAX(Base_Dados!AJ$5:AJ$98)-MIN(Base_Dados!AJ$5:AJ$98)=0,1,MAX(Base_Dados!AJ$5:AJ$98)-MIN(Base_Dados!AJ$5:AJ$98)))) * AJ$1)))</f>
        <v>0.87159863945578231</v>
      </c>
      <c r="AK248" s="106">
        <f>IF(INDEX(Base_Dados!AK:AK,MATCH($B248,Base_Dados!$B:$B,0))=0,0,
MAX(0, MIN(AK$1,
((INDEX(Base_Dados!AK:AK,MATCH($B248,Base_Dados!$B:$B,0))-MIN(Base_Dados!AK$5:AK$98)) /
(IF(MAX(Base_Dados!AK$5:AK$98)-MIN(Base_Dados!AK$5:AK$98)=0,1,MAX(Base_Dados!AK$5:AK$98)-MIN(Base_Dados!AK$5:AK$98)))) * AK$1)))</f>
        <v>7.7586206896551727E-2</v>
      </c>
      <c r="AL248" s="106">
        <f>IF(INDEX(Base_Dados!AL:AL,MATCH($B248,Base_Dados!$B:$B,0))=0,0,
MAX(0, MIN(AL$1,
((INDEX(Base_Dados!AL:AL,MATCH($B248,Base_Dados!$B:$B,0))-MIN(Base_Dados!AL$5:AL$98)) /
(IF(MAX(Base_Dados!AL$5:AL$98)-MIN(Base_Dados!AL$5:AL$98)=0,1,MAX(Base_Dados!AL$5:AL$98)-MIN(Base_Dados!AL$5:AL$98)))) * AL$1)))</f>
        <v>0.1111111111111111</v>
      </c>
      <c r="AM248" s="106">
        <f>IF(INDEX(Base_Dados!AM:AM,MATCH($B248,Base_Dados!$B:$B,0))=0,0,
MAX(0, MIN(AM$1,
((INDEX(Base_Dados!AM:AM,MATCH($B248,Base_Dados!$B:$B,0))-MIN(Base_Dados!AM$5:AM$98)) /
(IF(MAX(Base_Dados!AM$5:AM$98)-MIN(Base_Dados!AM$5:AM$98)=0,1,MAX(Base_Dados!AM$5:AM$98)-MIN(Base_Dados!AM$5:AM$98)))) * AM$1)))</f>
        <v>0.21232522009321594</v>
      </c>
      <c r="AN248" s="106">
        <f>IF(INDEX(Base_Dados!AN:AN,MATCH($B248,Base_Dados!$B:$B,0))=0,0,
MAX(0, MIN(AN$1,
((INDEX(Base_Dados!AN:AN,MATCH($B248,Base_Dados!$B:$B,0))-MIN(Base_Dados!AN$5:AN$98)) /
(IF(MAX(Base_Dados!AN$5:AN$98)-MIN(Base_Dados!AN$5:AN$98)=0,1,MAX(Base_Dados!AN$5:AN$98)-MIN(Base_Dados!AN$5:AN$98)))) * AN$1)))</f>
        <v>0.18630870505010808</v>
      </c>
      <c r="AO248" s="106">
        <f>IF(INDEX(Base_Dados!AO:AO,MATCH($B248,Base_Dados!$B:$B,0))=0,0,
MAX(0, MIN(AO$1,
((INDEX(Base_Dados!AO:AO,MATCH($B248,Base_Dados!$B:$B,0))-MIN(Base_Dados!AO$5:AO$98)) /
(IF(MAX(Base_Dados!AO$5:AO$98)-MIN(Base_Dados!AO$5:AO$98)=0,1,MAX(Base_Dados!AO$5:AO$98)-MIN(Base_Dados!AO$5:AO$98)))) * AO$1)))</f>
        <v>3.2258064516129031E-2</v>
      </c>
      <c r="AP248" s="106">
        <f>IF(INDEX(Base_Dados!AP:AP,MATCH($B248,Base_Dados!$B:$B,0))=0,0,
MAX(0, MIN(AP$1,
((INDEX(Base_Dados!AP:AP,MATCH($B248,Base_Dados!$B:$B,0))-MIN(Base_Dados!AP$5:AP$98)) /
(IF(MAX(Base_Dados!AP$5:AP$98)-MIN(Base_Dados!AP$5:AP$98)=0,1,MAX(Base_Dados!AP$5:AP$98)-MIN(Base_Dados!AP$5:AP$98)))) * AP$1)))</f>
        <v>0.10550458715596331</v>
      </c>
      <c r="AQ248" s="106">
        <f>IF(INDEX(Base_Dados!AQ:AQ,MATCH($B248,Base_Dados!$B:$B,0))=0,0,
MAX(0, MIN(AQ$1,
((INDEX(Base_Dados!AQ:AQ,MATCH($B248,Base_Dados!$B:$B,0))-MIN(Base_Dados!AQ$5:AQ$98)) /
(IF(MAX(Base_Dados!AQ$5:AQ$98)-MIN(Base_Dados!AQ$5:AQ$98)=0,1,MAX(Base_Dados!AQ$5:AQ$98)-MIN(Base_Dados!AQ$5:AQ$98)))) * AQ$1)))</f>
        <v>0</v>
      </c>
      <c r="AR248" s="106">
        <f>IF(INDEX(Base_Dados!AR:AR,MATCH($B248,Base_Dados!$B:$B,0))=0,0,
MAX(0, MIN(AR$1,
((INDEX(Base_Dados!AR:AR,MATCH($B248,Base_Dados!$B:$B,0))-MIN(Base_Dados!AR$5:AR$98)) /
(IF(MAX(Base_Dados!AR$5:AR$98)-MIN(Base_Dados!AR$5:AR$98)=0,1,MAX(Base_Dados!AR$5:AR$98)-MIN(Base_Dados!AR$5:AR$98)))) * AR$1)))</f>
        <v>8.0645161290322578E-2</v>
      </c>
      <c r="AS248" s="106">
        <f>IF(INDEX(Base_Dados!AS:AS,MATCH($B248,Base_Dados!$B:$B,0))=0,0,
MAX(0, MIN(AS$1,
((INDEX(Base_Dados!AS:AS,MATCH($B248,Base_Dados!$B:$B,0))-MIN(Base_Dados!AS$5:AS$98)) /
(IF(MAX(Base_Dados!AS$5:AS$98)-MIN(Base_Dados!AS$5:AS$98)=0,1,MAX(Base_Dados!AS$5:AS$98)-MIN(Base_Dados!AS$5:AS$98)))) * AS$1)))</f>
        <v>0</v>
      </c>
      <c r="AT248" s="106">
        <f>IF(INDEX(Base_Dados!AT:AT,MATCH($B248,Base_Dados!$B:$B,0))=0,0,
MAX(0, MIN(AT$1,
((INDEX(Base_Dados!AT:AT,MATCH($B248,Base_Dados!$B:$B,0))-MIN(Base_Dados!AT$5:AT$98)) /
(IF(MAX(Base_Dados!AT$5:AT$98)-MIN(Base_Dados!AT$5:AT$98)=0,1,MAX(Base_Dados!AT$5:AT$98)-MIN(Base_Dados!AT$5:AT$98)))) * AT$1)))</f>
        <v>0</v>
      </c>
      <c r="AU248" s="106">
        <f>IF(INDEX(Base_Dados!AU:AU,MATCH($B248,Base_Dados!$B:$B,0))=0,0,
MAX(0, MIN(AU$1,
((INDEX(Base_Dados!AU:AU,MATCH($B248,Base_Dados!$B:$B,0))-MIN(Base_Dados!AU$5:AU$98)) /
(IF(MAX(Base_Dados!AU$5:AU$98)-MIN(Base_Dados!AU$5:AU$98)=0,1,MAX(Base_Dados!AU$5:AU$98)-MIN(Base_Dados!AU$5:AU$98)))) * AU$1)))</f>
        <v>0.11610486891385768</v>
      </c>
      <c r="AV248" s="106">
        <f>IF(INDEX(Base_Dados!AV:AV,MATCH($B248,Base_Dados!$B:$B,0))=0,0,
MAX(0, MIN(AV$1,
((INDEX(Base_Dados!AV:AV,MATCH($B248,Base_Dados!$B:$B,0))-MIN(Base_Dados!AV$5:AV$98)) /
(IF(MAX(Base_Dados!AV$5:AV$98)-MIN(Base_Dados!AV$5:AV$98)=0,1,MAX(Base_Dados!AV$5:AV$98)-MIN(Base_Dados!AV$5:AV$98)))) * AV$1)))</f>
        <v>0</v>
      </c>
      <c r="AW248" s="106">
        <f>IF(INDEX(Base_Dados!AW:AW,MATCH($B248,Base_Dados!$B:$B,0))=0,0,
MAX(0, MIN(AW$1,
((INDEX(Base_Dados!AW:AW,MATCH($B248,Base_Dados!$B:$B,0))-MIN(Base_Dados!AW$5:AW$98)) /
(IF(MAX(Base_Dados!AW$5:AW$98)-MIN(Base_Dados!AW$5:AW$98)=0,1,MAX(Base_Dados!AW$5:AW$98)-MIN(Base_Dados!AW$5:AW$98)))) * AW$1)))</f>
        <v>7.3529411764705885E-2</v>
      </c>
      <c r="AX248" s="106">
        <f>IF(INDEX(Base_Dados!AX:AX,MATCH($B248,Base_Dados!$B:$B,0))=0,0,
MAX(0, MIN(AX$1,
((INDEX(Base_Dados!AX:AX,MATCH($B248,Base_Dados!$B:$B,0))-MIN(Base_Dados!AX$5:AX$98)) /
(IF(MAX(Base_Dados!AX$5:AX$98)-MIN(Base_Dados!AX$5:AX$98)=0,1,MAX(Base_Dados!AX$5:AX$98)-MIN(Base_Dados!AX$5:AX$98)))) * AX$1)))</f>
        <v>8.7986807626276323E-2</v>
      </c>
      <c r="AY248" s="106">
        <f>IF(INDEX(Base_Dados!AY:AY,MATCH($B248,Base_Dados!$B:$B,0))=0,0,
MAX(0, MIN(AY$1,
((INDEX(Base_Dados!AY:AY,MATCH($B248,Base_Dados!$B:$B,0))-MIN(Base_Dados!AY$5:AY$98)) /
(IF(MAX(Base_Dados!AY$5:AY$98)-MIN(Base_Dados!AY$5:AY$98)=0,1,MAX(Base_Dados!AY$5:AY$98)-MIN(Base_Dados!AY$5:AY$98)))) * AY$1)))</f>
        <v>9.2317837124958786E-3</v>
      </c>
      <c r="AZ248" s="106">
        <f>IF(INDEX(Base_Dados!AZ:AZ,MATCH($B248,Base_Dados!$B:$B,0))=0,0,
MAX(0, MIN(AZ$1,
((INDEX(Base_Dados!AZ:AZ,MATCH($B248,Base_Dados!$B:$B,0))-MIN(Base_Dados!AZ$5:AZ$98)) /
(IF(MAX(Base_Dados!AZ$5:AZ$98)-MIN(Base_Dados!AZ$5:AZ$98)=0,1,MAX(Base_Dados!AZ$5:AZ$98)-MIN(Base_Dados!AZ$5:AZ$98)))) * AZ$1)))</f>
        <v>0.35</v>
      </c>
      <c r="BA248" s="106">
        <f>IF(INDEX(Base_Dados!BA:BA,MATCH($B248,Base_Dados!$B:$B,0))=0,0,
MAX(0, MIN(BA$1,
((INDEX(Base_Dados!BA:BA,MATCH($B248,Base_Dados!$B:$B,0))-MIN(Base_Dados!BA$5:BA$98)) /
(IF(MAX(Base_Dados!BA$5:BA$98)-MIN(Base_Dados!BA$5:BA$98)=0,1,MAX(Base_Dados!BA$5:BA$98)-MIN(Base_Dados!BA$5:BA$98)))) * BA$1)))</f>
        <v>0.11787561890805746</v>
      </c>
      <c r="BB248" s="106">
        <f>IF(INDEX(Base_Dados!BB:BB,MATCH($B248,Base_Dados!$B:$B,0))=0,0,
MAX(0, MIN(BB$1,
((INDEX(Base_Dados!BB:BB,MATCH($B248,Base_Dados!$B:$B,0))-MIN(Base_Dados!BB$5:BB$98)) /
(IF(MAX(Base_Dados!BB$5:BB$98)-MIN(Base_Dados!BB$5:BB$98)=0,1,MAX(Base_Dados!BB$5:BB$98)-MIN(Base_Dados!BB$5:BB$98)))) * BB$1)))</f>
        <v>0.49257627636139911</v>
      </c>
      <c r="BC248" s="106">
        <f>IF(INDEX(Base_Dados!BC:BC,MATCH($B248,Base_Dados!$B:$B,0))=0,0,
MAX(0, MIN(BC$1,
((INDEX(Base_Dados!BC:BC,MATCH($B248,Base_Dados!$B:$B,0))-MIN(Base_Dados!BC$5:BC$98)) /
(IF(MAX(Base_Dados!BC$5:BC$98)-MIN(Base_Dados!BC$5:BC$98)=0,1,MAX(Base_Dados!BC$5:BC$98)-MIN(Base_Dados!BC$5:BC$98)))) * BC$1)))</f>
        <v>5.4942095340694858E-2</v>
      </c>
      <c r="BD248" s="106">
        <f>IF(INDEX(Base_Dados!BD:BD,MATCH($B248,Base_Dados!$B:$B,0))=0,0,
MAX(0, MIN(BD$1,
((INDEX(Base_Dados!BD:BD,MATCH($B248,Base_Dados!$B:$B,0))-MIN(Base_Dados!BD$5:BD$98)) /
(IF(MAX(Base_Dados!BD$5:BD$98)-MIN(Base_Dados!BD$5:BD$98)=0,1,MAX(Base_Dados!BD$5:BD$98)-MIN(Base_Dados!BD$5:BD$98)))) * BD$1)))</f>
        <v>9.4522539990305382E-2</v>
      </c>
      <c r="BE248" s="106">
        <f>IF(INDEX(Base_Dados!BE:BE,MATCH($B248,Base_Dados!$B:$B,0))=0,0,
MAX(0, MIN(BE$1,
((INDEX(Base_Dados!BE:BE,MATCH($B248,Base_Dados!$B:$B,0))-MIN(Base_Dados!BE$5:BE$98)) /
(IF(MAX(Base_Dados!BE$5:BE$98)-MIN(Base_Dados!BE$5:BE$98)=0,1,MAX(Base_Dados!BE$5:BE$98)-MIN(Base_Dados!BE$5:BE$98)))) * BE$1)))</f>
        <v>0.1816357250376317</v>
      </c>
      <c r="BF248" s="106">
        <f>IF(INDEX(Base_Dados!BF:BF,MATCH($B248,Base_Dados!$B:$B,0))=0,0,
MAX(0, MIN(BF$1,
((INDEX(Base_Dados!BF:BF,MATCH($B248,Base_Dados!$B:$B,0))-MIN(Base_Dados!BF$5:BF$98)) /
(IF(MAX(Base_Dados!BF$5:BF$98)-MIN(Base_Dados!BF$5:BF$98)=0,1,MAX(Base_Dados!BF$5:BF$98)-MIN(Base_Dados!BF$5:BF$98)))) * BF$1)))</f>
        <v>4.0584415584415584E-2</v>
      </c>
      <c r="BG248" s="106">
        <f>IF(INDEX(Base_Dados!BG:BG,MATCH($B248,Base_Dados!$B:$B,0))=0,0,
MAX(0, MIN(BG$1,
((INDEX(Base_Dados!BG:BG,MATCH($B248,Base_Dados!$B:$B,0))-MIN(Base_Dados!BG$5:BG$98)) /
(IF(MAX(Base_Dados!BG$5:BG$98)-MIN(Base_Dados!BG$5:BG$98)=0,1,MAX(Base_Dados!BG$5:BG$98)-MIN(Base_Dados!BG$5:BG$98)))) * BG$1)))</f>
        <v>3.6371237458193977E-2</v>
      </c>
      <c r="BH248" s="106">
        <f>IF(INDEX(Base_Dados!BH:BH,MATCH($B248,Base_Dados!$B:$B,0))=0,0,
MAX(0, MIN(BH$1,
((INDEX(Base_Dados!BH:BH,MATCH($B248,Base_Dados!$B:$B,0))-MIN(Base_Dados!BH$5:BH$98)) /
(IF(MAX(Base_Dados!BH$5:BH$98)-MIN(Base_Dados!BH$5:BH$98)=0,1,MAX(Base_Dados!BH$5:BH$98)-MIN(Base_Dados!BH$5:BH$98)))) * BH$1)))</f>
        <v>0.15384615384615385</v>
      </c>
      <c r="BI248" s="106">
        <f>IF(INDEX(Base_Dados!BI:BI,MATCH($B248,Base_Dados!$B:$B,0))=0,0,
MAX(0, MIN(BI$1,
((INDEX(Base_Dados!BI:BI,MATCH($B248,Base_Dados!$B:$B,0))-MIN(Base_Dados!BI$5:BI$98)) /
(IF(MAX(Base_Dados!BI$5:BI$98)-MIN(Base_Dados!BI$5:BI$98)=0,1,MAX(Base_Dados!BI$5:BI$98)-MIN(Base_Dados!BI$5:BI$98)))) * BI$1)))</f>
        <v>0.26833073322932915</v>
      </c>
      <c r="BJ248" s="106">
        <f>IF(INDEX(Base_Dados!BJ:BJ,MATCH($B248,Base_Dados!$B:$B,0))=0,0,
MAX(0, MIN(BJ$1,
((INDEX(Base_Dados!BJ:BJ,MATCH($B248,Base_Dados!$B:$B,0))-MIN(Base_Dados!BJ$5:BJ$98)) /
(IF(MAX(Base_Dados!BJ$5:BJ$98)-MIN(Base_Dados!BJ$5:BJ$98)=0,1,MAX(Base_Dados!BJ$5:BJ$98)-MIN(Base_Dados!BJ$5:BJ$98)))) * BJ$1)))</f>
        <v>0.10526315789473684</v>
      </c>
      <c r="BK248" s="106">
        <f>IF(INDEX(Base_Dados!BK:BK,MATCH($B248,Base_Dados!$B:$B,0))=0,0,
MAX(0, MIN(BK$1,
((INDEX(Base_Dados!BK:BK,MATCH($B248,Base_Dados!$B:$B,0))-MIN(Base_Dados!BK$5:BK$98)) /
(IF(MAX(Base_Dados!BK$5:BK$98)-MIN(Base_Dados!BK$5:BK$98)=0,1,MAX(Base_Dados!BK$5:BK$98)-MIN(Base_Dados!BK$5:BK$98)))) * BK$1)))</f>
        <v>7.1428571428571425E-2</v>
      </c>
      <c r="BL248" s="106">
        <f>IF(INDEX(Base_Dados!BL:BL,MATCH($B248,Base_Dados!$B:$B,0))=0,0,
MAX(0, MIN(BL$1,
((INDEX(Base_Dados!BL:BL,MATCH($B248,Base_Dados!$B:$B,0))-MIN(Base_Dados!BL$5:BL$98)) /
(IF(MAX(Base_Dados!BL$5:BL$98)-MIN(Base_Dados!BL$5:BL$98)=0,1,MAX(Base_Dados!BL$5:BL$98)-MIN(Base_Dados!BL$5:BL$98)))) * BL$1)))</f>
        <v>0.21986970684039087</v>
      </c>
      <c r="BM248" s="106">
        <f>IF(INDEX(Base_Dados!BM:BM,MATCH($B248,Base_Dados!$B:$B,0))=0,0,
MAX(0, MIN(BM$1,
((INDEX(Base_Dados!BM:BM,MATCH($B248,Base_Dados!$B:$B,0))-MIN(Base_Dados!BM$5:BM$98)) /
(IF(MAX(Base_Dados!BM$5:BM$98)-MIN(Base_Dados!BM$5:BM$98)=0,1,MAX(Base_Dados!BM$5:BM$98)-MIN(Base_Dados!BM$5:BM$98)))) * BM$1)))</f>
        <v>0.55172178097360236</v>
      </c>
      <c r="BN248" s="106">
        <f>IF(INDEX(Base_Dados!BN:BN,MATCH($B248,Base_Dados!$B:$B,0))=0,0,
MAX(0, MIN(BN$1,
((INDEX(Base_Dados!BN:BN,MATCH($B248,Base_Dados!$B:$B,0))-MIN(Base_Dados!BN$5:BN$98)) /
(IF(MAX(Base_Dados!BN$5:BN$98)-MIN(Base_Dados!BN$5:BN$98)=0,1,MAX(Base_Dados!BN$5:BN$98)-MIN(Base_Dados!BN$5:BN$98)))) * BN$1)))</f>
        <v>0.52506969359138544</v>
      </c>
      <c r="BO248" s="106">
        <f>IF(INDEX(Base_Dados!BO:BO,MATCH($B248,Base_Dados!$B:$B,0))=0,0,
MAX(0, MIN(BO$1,
((INDEX(Base_Dados!BO:BO,MATCH($B248,Base_Dados!$B:$B,0))-MIN(Base_Dados!BO$5:BO$98)) /
(IF(MAX(Base_Dados!BO$5:BO$98)-MIN(Base_Dados!BO$5:BO$98)=0,1,MAX(Base_Dados!BO$5:BO$98)-MIN(Base_Dados!BO$5:BO$98)))) * BO$1)))</f>
        <v>4.3103448275862072E-2</v>
      </c>
      <c r="BP248" s="106">
        <f t="shared" si="16"/>
        <v>17.72347885066684</v>
      </c>
      <c r="BQ248" s="111">
        <f t="shared" si="17"/>
        <v>0.38319754297520275</v>
      </c>
      <c r="BR248" s="112">
        <f t="shared" si="18"/>
        <v>6.8689229497179483E-2</v>
      </c>
      <c r="BS248" s="113">
        <f t="shared" si="19"/>
        <v>17.654789621169662</v>
      </c>
    </row>
    <row r="249" spans="1:71">
      <c r="A249" s="21">
        <v>29025</v>
      </c>
      <c r="B249" s="21" t="s">
        <v>185</v>
      </c>
      <c r="C249" s="21" t="s">
        <v>164</v>
      </c>
      <c r="D249" s="105">
        <f>IF(INDEX(Base_Dados!D:D,MATCH($B249,Base_Dados!$B:$B,0))=0,0,
MAX(0, MIN(D$1,
((INDEX(Base_Dados!D:D,MATCH($B249,Base_Dados!$B:$B,0))-MIN(Base_Dados!D$5:D$98)) /
(IF(MAX(Base_Dados!D$5:D$98)-MIN(Base_Dados!D$5:D$98)=0,1,MAX(Base_Dados!D$5:D$98)-MIN(Base_Dados!D$5:D$98)))) * D$1)))</f>
        <v>0.17945097425513132</v>
      </c>
      <c r="E249" s="106">
        <f>IF(INDEX(Base_Dados!E:E,MATCH($B249,Base_Dados!$B:$B,0))=0,0,
MAX(0, MIN(E$1,
((INDEX(Base_Dados!E:E,MATCH($B249,Base_Dados!$B:$B,0))-MIN(Base_Dados!E$5:E$98)) /
(IF(MAX(Base_Dados!E$5:E$98)-MIN(Base_Dados!E$5:E$98)=0,1,MAX(Base_Dados!E$5:E$98)-MIN(Base_Dados!E$5:E$98)))) * E$1)))</f>
        <v>3.4569686644115478E-2</v>
      </c>
      <c r="F249" s="106">
        <f>IF(INDEX(Base_Dados!F:F,MATCH($B249,Base_Dados!$B:$B,0))=0,0,
MAX(0, MIN(F$1,
((INDEX(Base_Dados!F:F,MATCH($B249,Base_Dados!$B:$B,0))-MIN(Base_Dados!F$5:F$98)) /
(IF(MAX(Base_Dados!F$5:F$98)-MIN(Base_Dados!F$5:F$98)=0,1,MAX(Base_Dados!F$5:F$98)-MIN(Base_Dados!F$5:F$98)))) * F$1)))</f>
        <v>3.3466835433472501E-2</v>
      </c>
      <c r="G249" s="106">
        <f>IF(INDEX(Base_Dados!G:G,MATCH($B249,Base_Dados!$B:$B,0))=0,0,
MAX(0, MIN(G$1,
((INDEX(Base_Dados!G:G,MATCH($B249,Base_Dados!$B:$B,0))-MIN(Base_Dados!G$5:G$98)) /
(IF(MAX(Base_Dados!G$5:G$98)-MIN(Base_Dados!G$5:G$98)=0,1,MAX(Base_Dados!G$5:G$98)-MIN(Base_Dados!G$5:G$98)))) * G$1)))</f>
        <v>3.860589328569624E-2</v>
      </c>
      <c r="H249" s="106">
        <f>IF(INDEX(Base_Dados!H:H,MATCH($B249,Base_Dados!$B:$B,0))=0,0,
MAX(0, MIN(H$1,
((INDEX(Base_Dados!H:H,MATCH($B249,Base_Dados!$B:$B,0))-MIN(Base_Dados!H$5:H$98)) /
(IF(MAX(Base_Dados!H$5:H$98)-MIN(Base_Dados!H$5:H$98)=0,1,MAX(Base_Dados!H$5:H$98)-MIN(Base_Dados!H$5:H$98)))) * H$1)))</f>
        <v>4.611015452044992E-2</v>
      </c>
      <c r="I249" s="106">
        <f>IF(INDEX(Base_Dados!I:I,MATCH($B249,Base_Dados!$B:$B,0))=0,0,
MAX(0, MIN(I$1,
((INDEX(Base_Dados!I:I,MATCH($B249,Base_Dados!$B:$B,0))-MIN(Base_Dados!I$5:I$98)) /
(IF(MAX(Base_Dados!I$5:I$98)-MIN(Base_Dados!I$5:I$98)=0,1,MAX(Base_Dados!I$5:I$98)-MIN(Base_Dados!I$5:I$98)))) * I$1)))</f>
        <v>5.1381405628662405E-2</v>
      </c>
      <c r="J249" s="106">
        <f>IF(INDEX(Base_Dados!J:J,MATCH($B249,Base_Dados!$B:$B,0))=0,0,
MAX(0, MIN(J$1,
((INDEX(Base_Dados!J:J,MATCH($B249,Base_Dados!$B:$B,0))-MIN(Base_Dados!J$5:J$98)) /
(IF(MAX(Base_Dados!J$5:J$98)-MIN(Base_Dados!J$5:J$98)=0,1,MAX(Base_Dados!J$5:J$98)-MIN(Base_Dados!J$5:J$98)))) * J$1)))</f>
        <v>7.043327191869371E-2</v>
      </c>
      <c r="K249" s="106">
        <f>IF(INDEX(Base_Dados!K:K,MATCH($B249,Base_Dados!$B:$B,0))=0,0,
MAX(0, MIN(K$1,
((INDEX(Base_Dados!K:K,MATCH($B249,Base_Dados!$B:$B,0))-MIN(Base_Dados!K$5:K$98)) /
(IF(MAX(Base_Dados!K$5:K$98)-MIN(Base_Dados!K$5:K$98)=0,1,MAX(Base_Dados!K$5:K$98)-MIN(Base_Dados!K$5:K$98)))) * K$1)))</f>
        <v>7.0997316636851521E-2</v>
      </c>
      <c r="L249" s="106">
        <f>IF(INDEX(Base_Dados!L:L,MATCH($B249,Base_Dados!$B:$B,0))=0,0,
MAX(0, MIN(L$1,
((INDEX(Base_Dados!L:L,MATCH($B249,Base_Dados!$B:$B,0))-MIN(Base_Dados!L$5:L$98)) /
(IF(MAX(Base_Dados!L$5:L$98)-MIN(Base_Dados!L$5:L$98)=0,1,MAX(Base_Dados!L$5:L$98)-MIN(Base_Dados!L$5:L$98)))) * L$1)))</f>
        <v>8.2673263523428311E-2</v>
      </c>
      <c r="M249" s="106">
        <f>IF(INDEX(Base_Dados!M:M,MATCH($B249,Base_Dados!$B:$B,0))=0,0,
MAX(0, MIN(M$1,
((INDEX(Base_Dados!M:M,MATCH($B249,Base_Dados!$B:$B,0))-MIN(Base_Dados!M$5:M$98)) /
(IF(MAX(Base_Dados!M$5:M$98)-MIN(Base_Dados!M$5:M$98)=0,1,MAX(Base_Dados!M$5:M$98)-MIN(Base_Dados!M$5:M$98)))) * M$1)))</f>
        <v>9.0915451895043728E-2</v>
      </c>
      <c r="N249" s="106">
        <f>IF(INDEX(Base_Dados!N:N,MATCH($B249,Base_Dados!$B:$B,0))=0,0,
MAX(0, MIN(N$1,
((INDEX(Base_Dados!N:N,MATCH($B249,Base_Dados!$B:$B,0))-MIN(Base_Dados!N$5:N$98)) /
(IF(MAX(Base_Dados!N$5:N$98)-MIN(Base_Dados!N$5:N$98)=0,1,MAX(Base_Dados!N$5:N$98)-MIN(Base_Dados!N$5:N$98)))) * N$1)))</f>
        <v>0.12359351151812019</v>
      </c>
      <c r="O249" s="106">
        <f>IF(INDEX(Base_Dados!O:O,MATCH($B249,Base_Dados!$B:$B,0))=0,0,
MAX(0, MIN(O$1,
((INDEX(Base_Dados!O:O,MATCH($B249,Base_Dados!$B:$B,0))-MIN(Base_Dados!O$5:O$98)) /
(IF(MAX(Base_Dados!O$5:O$98)-MIN(Base_Dados!O$5:O$98)=0,1,MAX(Base_Dados!O$5:O$98)-MIN(Base_Dados!O$5:O$98)))) * O$1)))</f>
        <v>0.16779084675845923</v>
      </c>
      <c r="P249" s="106">
        <f>IF(INDEX(Base_Dados!P:P,MATCH($B249,Base_Dados!$B:$B,0))=0,0,
MAX(0, MIN(P$1,
((INDEX(Base_Dados!P:P,MATCH($B249,Base_Dados!$B:$B,0))-MIN(Base_Dados!P$5:P$98)) /
(IF(MAX(Base_Dados!P$5:P$98)-MIN(Base_Dados!P$5:P$98)=0,1,MAX(Base_Dados!P$5:P$98)-MIN(Base_Dados!P$5:P$98)))) * P$1)))</f>
        <v>1.9195912686128039E-2</v>
      </c>
      <c r="Q249" s="106">
        <f>IF(INDEX(Base_Dados!Q:Q,MATCH($B249,Base_Dados!$B:$B,0))=0,0,
MAX(0, MIN(Q$1,
((INDEX(Base_Dados!Q:Q,MATCH($B249,Base_Dados!$B:$B,0))-MIN(Base_Dados!Q$5:Q$98)) /
(IF(MAX(Base_Dados!Q$5:Q$98)-MIN(Base_Dados!Q$5:Q$98)=0,1,MAX(Base_Dados!Q$5:Q$98)-MIN(Base_Dados!Q$5:Q$98)))) * Q$1)))</f>
        <v>3.8175978094887051E-3</v>
      </c>
      <c r="R249" s="106">
        <f>IF(INDEX(Base_Dados!R:R,MATCH($B249,Base_Dados!$B:$B,0))=0,0,
MAX(0, MIN(R$1,
((INDEX(Base_Dados!R:R,MATCH($B249,Base_Dados!$B:$B,0))-MIN(Base_Dados!R$5:R$98)) /
(IF(MAX(Base_Dados!R$5:R$98)-MIN(Base_Dados!R$5:R$98)=0,1,MAX(Base_Dados!R$5:R$98)-MIN(Base_Dados!R$5:R$98)))) * R$1)))</f>
        <v>8.1706763504312309E-3</v>
      </c>
      <c r="S249" s="106">
        <f>IF(INDEX(Base_Dados!S:S,MATCH($B249,Base_Dados!$B:$B,0))=0,0,
MAX(0, MIN(S$1,
((INDEX(Base_Dados!S:S,MATCH($B249,Base_Dados!$B:$B,0))-MIN(Base_Dados!S$5:S$98)) /
(IF(MAX(Base_Dados!S$5:S$98)-MIN(Base_Dados!S$5:S$98)=0,1,MAX(Base_Dados!S$5:S$98)-MIN(Base_Dados!S$5:S$98)))) * S$1)))</f>
        <v>1.3495094735265483E-2</v>
      </c>
      <c r="T249" s="106">
        <f>IF(INDEX(Base_Dados!T:T,MATCH($B249,Base_Dados!$B:$B,0))=0,0,
MAX(0, MIN(T$1,
((INDEX(Base_Dados!T:T,MATCH($B249,Base_Dados!$B:$B,0))-MIN(Base_Dados!T$5:T$98)) /
(IF(MAX(Base_Dados!T$5:T$98)-MIN(Base_Dados!T$5:T$98)=0,1,MAX(Base_Dados!T$5:T$98)-MIN(Base_Dados!T$5:T$98)))) * T$1)))</f>
        <v>0.26585275220846688</v>
      </c>
      <c r="U249" s="106">
        <f>IF(INDEX(Base_Dados!U:U,MATCH($B249,Base_Dados!$B:$B,0))=0,0,
MAX(0, MIN(U$1,
((INDEX(Base_Dados!U:U,MATCH($B249,Base_Dados!$B:$B,0))-MIN(Base_Dados!U$5:U$98)) /
(IF(MAX(Base_Dados!U$5:U$98)-MIN(Base_Dados!U$5:U$98)=0,1,MAX(Base_Dados!U$5:U$98)-MIN(Base_Dados!U$5:U$98)))) * U$1)))</f>
        <v>1.0628140162048985</v>
      </c>
      <c r="V249" s="106">
        <f>IF(INDEX(Base_Dados!V:V,MATCH($B249,Base_Dados!$B:$B,0))=0,0,
MAX(0, MIN(V$1,
((INDEX(Base_Dados!V:V,MATCH($B249,Base_Dados!$B:$B,0))-MIN(Base_Dados!V$5:V$98)) /
(IF(MAX(Base_Dados!V$5:V$98)-MIN(Base_Dados!V$5:V$98)=0,1,MAX(Base_Dados!V$5:V$98)-MIN(Base_Dados!V$5:V$98)))) * V$1)))</f>
        <v>8.2424088832169524E-3</v>
      </c>
      <c r="W249" s="106">
        <f>IF(INDEX(Base_Dados!W:W,MATCH($B249,Base_Dados!$B:$B,0))=0,0,
MAX(0, MIN(W$1,
((INDEX(Base_Dados!W:W,MATCH($B249,Base_Dados!$B:$B,0))-MIN(Base_Dados!W$5:W$98)) /
(IF(MAX(Base_Dados!W$5:W$98)-MIN(Base_Dados!W$5:W$98)=0,1,MAX(Base_Dados!W$5:W$98)-MIN(Base_Dados!W$5:W$98)))) * W$1)))</f>
        <v>2.3166087500658716</v>
      </c>
      <c r="X249" s="106">
        <f>IF(INDEX(Base_Dados!X:X,MATCH($B249,Base_Dados!$B:$B,0))=0,0,
MAX(0, MIN(X$1,
((INDEX(Base_Dados!X:X,MATCH($B249,Base_Dados!$B:$B,0))-MIN(Base_Dados!X$5:X$98)) /
(IF(MAX(Base_Dados!X$5:X$98)-MIN(Base_Dados!X$5:X$98)=0,1,MAX(Base_Dados!X$5:X$98)-MIN(Base_Dados!X$5:X$98)))) * X$1)))</f>
        <v>0</v>
      </c>
      <c r="Y249" s="106">
        <f>IF(INDEX(Base_Dados!Y:Y,MATCH($B249,Base_Dados!$B:$B,0))=0,0,
MAX(0, MIN(Y$1,
((INDEX(Base_Dados!Y:Y,MATCH($B249,Base_Dados!$B:$B,0))-MIN(Base_Dados!Y$5:Y$98)) /
(IF(MAX(Base_Dados!Y$5:Y$98)-MIN(Base_Dados!Y$5:Y$98)=0,1,MAX(Base_Dados!Y$5:Y$98)-MIN(Base_Dados!Y$5:Y$98)))) * Y$1)))</f>
        <v>0</v>
      </c>
      <c r="Z249" s="106">
        <f>IF(INDEX(Base_Dados!Z:Z,MATCH($B249,Base_Dados!$B:$B,0))=0,0,
MAX(0, MIN(Z$1,
((INDEX(Base_Dados!Z:Z,MATCH($B249,Base_Dados!$B:$B,0))-MIN(Base_Dados!Z$5:Z$98)) /
(IF(MAX(Base_Dados!Z$5:Z$98)-MIN(Base_Dados!Z$5:Z$98)=0,1,MAX(Base_Dados!Z$5:Z$98)-MIN(Base_Dados!Z$5:Z$98)))) * Z$1)))</f>
        <v>0</v>
      </c>
      <c r="AA249" s="106">
        <f>IF(INDEX(Base_Dados!AA:AA,MATCH($B249,Base_Dados!$B:$B,0))=0,0,
MAX(0, MIN(AA$1,
((INDEX(Base_Dados!AA:AA,MATCH($B249,Base_Dados!$B:$B,0))-MIN(Base_Dados!AA$5:AA$98)) /
(IF(MAX(Base_Dados!AA$5:AA$98)-MIN(Base_Dados!AA$5:AA$98)=0,1,MAX(Base_Dados!AA$5:AA$98)-MIN(Base_Dados!AA$5:AA$98)))) * AA$1)))</f>
        <v>0</v>
      </c>
      <c r="AB249" s="106">
        <f>IF(INDEX(Base_Dados!AB:AB,MATCH($B249,Base_Dados!$B:$B,0))=0,0,
MAX(0, MIN(AB$1,
((INDEX(Base_Dados!AB:AB,MATCH($B249,Base_Dados!$B:$B,0))-MIN(Base_Dados!AB$5:AB$98)) /
(IF(MAX(Base_Dados!AB$5:AB$98)-MIN(Base_Dados!AB$5:AB$98)=0,1,MAX(Base_Dados!AB$5:AB$98)-MIN(Base_Dados!AB$5:AB$98)))) * AB$1)))</f>
        <v>2.6958618520570923E-2</v>
      </c>
      <c r="AC249" s="106">
        <f>IF(INDEX(Base_Dados!AC:AC,MATCH($B249,Base_Dados!$B:$B,0))=0,0,
MAX(0, MIN(AC$1,
((INDEX(Base_Dados!AC:AC,MATCH($B249,Base_Dados!$B:$B,0))-MIN(Base_Dados!AC$5:AC$98)) /
(IF(MAX(Base_Dados!AC$5:AC$98)-MIN(Base_Dados!AC$5:AC$98)=0,1,MAX(Base_Dados!AC$5:AC$98)-MIN(Base_Dados!AC$5:AC$98)))) * AC$1)))</f>
        <v>1.103897668144151E-2</v>
      </c>
      <c r="AD249" s="106">
        <f>IF(INDEX(Base_Dados!AD:AD,MATCH($B249,Base_Dados!$B:$B,0))=0,0,
MAX(0, MIN(AD$1,
((INDEX(Base_Dados!AD:AD,MATCH($B249,Base_Dados!$B:$B,0))-MIN(Base_Dados!AD$5:AD$98)) /
(IF(MAX(Base_Dados!AD$5:AD$98)-MIN(Base_Dados!AD$5:AD$98)=0,1,MAX(Base_Dados!AD$5:AD$98)-MIN(Base_Dados!AD$5:AD$98)))) * AD$1)))</f>
        <v>8.741310457032983E-3</v>
      </c>
      <c r="AE249" s="106">
        <f>IF(INDEX(Base_Dados!AE:AE,MATCH($B249,Base_Dados!$B:$B,0))=0,0,
MAX(0, MIN(AE$1,
((INDEX(Base_Dados!AE:AE,MATCH($B249,Base_Dados!$B:$B,0))-MIN(Base_Dados!AE$5:AE$98)) /
(IF(MAX(Base_Dados!AE$5:AE$98)-MIN(Base_Dados!AE$5:AE$98)=0,1,MAX(Base_Dados!AE$5:AE$98)-MIN(Base_Dados!AE$5:AE$98)))) * AE$1)))</f>
        <v>5.5659427585215016E-3</v>
      </c>
      <c r="AF249" s="106">
        <f>IF(INDEX(Base_Dados!AF:AF,MATCH($B249,Base_Dados!$B:$B,0))=0,0,
MAX(0, MIN(AF$1,
((INDEX(Base_Dados!AF:AF,MATCH($B249,Base_Dados!$B:$B,0))-MIN(Base_Dados!AF$5:AF$98)) /
(IF(MAX(Base_Dados!AF$5:AF$98)-MIN(Base_Dados!AF$5:AF$98)=0,1,MAX(Base_Dados!AF$5:AF$98)-MIN(Base_Dados!AF$5:AF$98)))) * AF$1)))</f>
        <v>3.9534776812393691E-3</v>
      </c>
      <c r="AG249" s="106">
        <f>IF(INDEX(Base_Dados!AG:AG,MATCH($B249,Base_Dados!$B:$B,0))=0,0,
MAX(0, MIN(AG$1,
((INDEX(Base_Dados!AG:AG,MATCH($B249,Base_Dados!$B:$B,0))-MIN(Base_Dados!AG$5:AG$98)) /
(IF(MAX(Base_Dados!AG$5:AG$98)-MIN(Base_Dados!AG$5:AG$98)=0,1,MAX(Base_Dados!AG$5:AG$98)-MIN(Base_Dados!AG$5:AG$98)))) * AG$1)))</f>
        <v>3.8175978094887051E-3</v>
      </c>
      <c r="AH249" s="106">
        <f>IF(INDEX(Base_Dados!AH:AH,MATCH($B249,Base_Dados!$B:$B,0))=0,0,
MAX(0, MIN(AH$1,
((INDEX(Base_Dados!AH:AH,MATCH($B249,Base_Dados!$B:$B,0))-MIN(Base_Dados!AH$5:AH$98)) /
(IF(MAX(Base_Dados!AH$5:AH$98)-MIN(Base_Dados!AH$5:AH$98)=0,1,MAX(Base_Dados!AH$5:AH$98)-MIN(Base_Dados!AH$5:AH$98)))) * AH$1)))</f>
        <v>1.2687505703988347</v>
      </c>
      <c r="AI249" s="106">
        <f>IF(INDEX(Base_Dados!AI:AI,MATCH($B249,Base_Dados!$B:$B,0))=0,0,
MAX(0, MIN(AI$1,
((INDEX(Base_Dados!AI:AI,MATCH($B249,Base_Dados!$B:$B,0))-MIN(Base_Dados!AI$5:AI$98)) /
(IF(MAX(Base_Dados!AI$5:AI$98)-MIN(Base_Dados!AI$5:AI$98)=0,1,MAX(Base_Dados!AI$5:AI$98)-MIN(Base_Dados!AI$5:AI$98)))) * AI$1)))</f>
        <v>0.21428571428571427</v>
      </c>
      <c r="AJ249" s="106">
        <f>IF(INDEX(Base_Dados!AJ:AJ,MATCH($B249,Base_Dados!$B:$B,0))=0,0,
MAX(0, MIN(AJ$1,
((INDEX(Base_Dados!AJ:AJ,MATCH($B249,Base_Dados!$B:$B,0))-MIN(Base_Dados!AJ$5:AJ$98)) /
(IF(MAX(Base_Dados!AJ$5:AJ$98)-MIN(Base_Dados!AJ$5:AJ$98)=0,1,MAX(Base_Dados!AJ$5:AJ$98)-MIN(Base_Dados!AJ$5:AJ$98)))) * AJ$1)))</f>
        <v>0.45634920634920639</v>
      </c>
      <c r="AK249" s="106">
        <f>IF(INDEX(Base_Dados!AK:AK,MATCH($B249,Base_Dados!$B:$B,0))=0,0,
MAX(0, MIN(AK$1,
((INDEX(Base_Dados!AK:AK,MATCH($B249,Base_Dados!$B:$B,0))-MIN(Base_Dados!AK$5:AK$98)) /
(IF(MAX(Base_Dados!AK$5:AK$98)-MIN(Base_Dados!AK$5:AK$98)=0,1,MAX(Base_Dados!AK$5:AK$98)-MIN(Base_Dados!AK$5:AK$98)))) * AK$1)))</f>
        <v>2.2988505747126436E-3</v>
      </c>
      <c r="AL249" s="106">
        <f>IF(INDEX(Base_Dados!AL:AL,MATCH($B249,Base_Dados!$B:$B,0))=0,0,
MAX(0, MIN(AL$1,
((INDEX(Base_Dados!AL:AL,MATCH($B249,Base_Dados!$B:$B,0))-MIN(Base_Dados!AL$5:AL$98)) /
(IF(MAX(Base_Dados!AL$5:AL$98)-MIN(Base_Dados!AL$5:AL$98)=0,1,MAX(Base_Dados!AL$5:AL$98)-MIN(Base_Dados!AL$5:AL$98)))) * AL$1)))</f>
        <v>0</v>
      </c>
      <c r="AM249" s="106">
        <f>IF(INDEX(Base_Dados!AM:AM,MATCH($B249,Base_Dados!$B:$B,0))=0,0,
MAX(0, MIN(AM$1,
((INDEX(Base_Dados!AM:AM,MATCH($B249,Base_Dados!$B:$B,0))-MIN(Base_Dados!AM$5:AM$98)) /
(IF(MAX(Base_Dados!AM$5:AM$98)-MIN(Base_Dados!AM$5:AM$98)=0,1,MAX(Base_Dados!AM$5:AM$98)-MIN(Base_Dados!AM$5:AM$98)))) * AM$1)))</f>
        <v>4.7643707923355774E-2</v>
      </c>
      <c r="AN249" s="106">
        <f>IF(INDEX(Base_Dados!AN:AN,MATCH($B249,Base_Dados!$B:$B,0))=0,0,
MAX(0, MIN(AN$1,
((INDEX(Base_Dados!AN:AN,MATCH($B249,Base_Dados!$B:$B,0))-MIN(Base_Dados!AN$5:AN$98)) /
(IF(MAX(Base_Dados!AN$5:AN$98)-MIN(Base_Dados!AN$5:AN$98)=0,1,MAX(Base_Dados!AN$5:AN$98)-MIN(Base_Dados!AN$5:AN$98)))) * AN$1)))</f>
        <v>0.25976800976800973</v>
      </c>
      <c r="AO249" s="106">
        <f>IF(INDEX(Base_Dados!AO:AO,MATCH($B249,Base_Dados!$B:$B,0))=0,0,
MAX(0, MIN(AO$1,
((INDEX(Base_Dados!AO:AO,MATCH($B249,Base_Dados!$B:$B,0))-MIN(Base_Dados!AO$5:AO$98)) /
(IF(MAX(Base_Dados!AO$5:AO$98)-MIN(Base_Dados!AO$5:AO$98)=0,1,MAX(Base_Dados!AO$5:AO$98)-MIN(Base_Dados!AO$5:AO$98)))) * AO$1)))</f>
        <v>0</v>
      </c>
      <c r="AP249" s="106">
        <f>IF(INDEX(Base_Dados!AP:AP,MATCH($B249,Base_Dados!$B:$B,0))=0,0,
MAX(0, MIN(AP$1,
((INDEX(Base_Dados!AP:AP,MATCH($B249,Base_Dados!$B:$B,0))-MIN(Base_Dados!AP$5:AP$98)) /
(IF(MAX(Base_Dados!AP$5:AP$98)-MIN(Base_Dados!AP$5:AP$98)=0,1,MAX(Base_Dados!AP$5:AP$98)-MIN(Base_Dados!AP$5:AP$98)))) * AP$1)))</f>
        <v>2.2935779816513763E-2</v>
      </c>
      <c r="AQ249" s="106">
        <f>IF(INDEX(Base_Dados!AQ:AQ,MATCH($B249,Base_Dados!$B:$B,0))=0,0,
MAX(0, MIN(AQ$1,
((INDEX(Base_Dados!AQ:AQ,MATCH($B249,Base_Dados!$B:$B,0))-MIN(Base_Dados!AQ$5:AQ$98)) /
(IF(MAX(Base_Dados!AQ$5:AQ$98)-MIN(Base_Dados!AQ$5:AQ$98)=0,1,MAX(Base_Dados!AQ$5:AQ$98)-MIN(Base_Dados!AQ$5:AQ$98)))) * AQ$1)))</f>
        <v>0</v>
      </c>
      <c r="AR249" s="106">
        <f>IF(INDEX(Base_Dados!AR:AR,MATCH($B249,Base_Dados!$B:$B,0))=0,0,
MAX(0, MIN(AR$1,
((INDEX(Base_Dados!AR:AR,MATCH($B249,Base_Dados!$B:$B,0))-MIN(Base_Dados!AR$5:AR$98)) /
(IF(MAX(Base_Dados!AR$5:AR$98)-MIN(Base_Dados!AR$5:AR$98)=0,1,MAX(Base_Dados!AR$5:AR$98)-MIN(Base_Dados!AR$5:AR$98)))) * AR$1)))</f>
        <v>0</v>
      </c>
      <c r="AS249" s="106">
        <f>IF(INDEX(Base_Dados!AS:AS,MATCH($B249,Base_Dados!$B:$B,0))=0,0,
MAX(0, MIN(AS$1,
((INDEX(Base_Dados!AS:AS,MATCH($B249,Base_Dados!$B:$B,0))-MIN(Base_Dados!AS$5:AS$98)) /
(IF(MAX(Base_Dados!AS$5:AS$98)-MIN(Base_Dados!AS$5:AS$98)=0,1,MAX(Base_Dados!AS$5:AS$98)-MIN(Base_Dados!AS$5:AS$98)))) * AS$1)))</f>
        <v>0</v>
      </c>
      <c r="AT249" s="106">
        <f>IF(INDEX(Base_Dados!AT:AT,MATCH($B249,Base_Dados!$B:$B,0))=0,0,
MAX(0, MIN(AT$1,
((INDEX(Base_Dados!AT:AT,MATCH($B249,Base_Dados!$B:$B,0))-MIN(Base_Dados!AT$5:AT$98)) /
(IF(MAX(Base_Dados!AT$5:AT$98)-MIN(Base_Dados!AT$5:AT$98)=0,1,MAX(Base_Dados!AT$5:AT$98)-MIN(Base_Dados!AT$5:AT$98)))) * AT$1)))</f>
        <v>0</v>
      </c>
      <c r="AU249" s="106">
        <f>IF(INDEX(Base_Dados!AU:AU,MATCH($B249,Base_Dados!$B:$B,0))=0,0,
MAX(0, MIN(AU$1,
((INDEX(Base_Dados!AU:AU,MATCH($B249,Base_Dados!$B:$B,0))-MIN(Base_Dados!AU$5:AU$98)) /
(IF(MAX(Base_Dados!AU$5:AU$98)-MIN(Base_Dados!AU$5:AU$98)=0,1,MAX(Base_Dados!AU$5:AU$98)-MIN(Base_Dados!AU$5:AU$98)))) * AU$1)))</f>
        <v>1.2172284644194757E-2</v>
      </c>
      <c r="AV249" s="106">
        <f>IF(INDEX(Base_Dados!AV:AV,MATCH($B249,Base_Dados!$B:$B,0))=0,0,
MAX(0, MIN(AV$1,
((INDEX(Base_Dados!AV:AV,MATCH($B249,Base_Dados!$B:$B,0))-MIN(Base_Dados!AV$5:AV$98)) /
(IF(MAX(Base_Dados!AV$5:AV$98)-MIN(Base_Dados!AV$5:AV$98)=0,1,MAX(Base_Dados!AV$5:AV$98)-MIN(Base_Dados!AV$5:AV$98)))) * AV$1)))</f>
        <v>0</v>
      </c>
      <c r="AW249" s="106">
        <f>IF(INDEX(Base_Dados!AW:AW,MATCH($B249,Base_Dados!$B:$B,0))=0,0,
MAX(0, MIN(AW$1,
((INDEX(Base_Dados!AW:AW,MATCH($B249,Base_Dados!$B:$B,0))-MIN(Base_Dados!AW$5:AW$98)) /
(IF(MAX(Base_Dados!AW$5:AW$98)-MIN(Base_Dados!AW$5:AW$98)=0,1,MAX(Base_Dados!AW$5:AW$98)-MIN(Base_Dados!AW$5:AW$98)))) * AW$1)))</f>
        <v>0</v>
      </c>
      <c r="AX249" s="106">
        <f>IF(INDEX(Base_Dados!AX:AX,MATCH($B249,Base_Dados!$B:$B,0))=0,0,
MAX(0, MIN(AX$1,
((INDEX(Base_Dados!AX:AX,MATCH($B249,Base_Dados!$B:$B,0))-MIN(Base_Dados!AX$5:AX$98)) /
(IF(MAX(Base_Dados!AX$5:AX$98)-MIN(Base_Dados!AX$5:AX$98)=0,1,MAX(Base_Dados!AX$5:AX$98)-MIN(Base_Dados!AX$5:AX$98)))) * AX$1)))</f>
        <v>5.6727461543454281E-2</v>
      </c>
      <c r="AY249" s="106">
        <f>IF(INDEX(Base_Dados!AY:AY,MATCH($B249,Base_Dados!$B:$B,0))=0,0,
MAX(0, MIN(AY$1,
((INDEX(Base_Dados!AY:AY,MATCH($B249,Base_Dados!$B:$B,0))-MIN(Base_Dados!AY$5:AY$98)) /
(IF(MAX(Base_Dados!AY$5:AY$98)-MIN(Base_Dados!AY$5:AY$98)=0,1,MAX(Base_Dados!AY$5:AY$98)-MIN(Base_Dados!AY$5:AY$98)))) * AY$1)))</f>
        <v>0</v>
      </c>
      <c r="AZ249" s="106">
        <f>IF(INDEX(Base_Dados!AZ:AZ,MATCH($B249,Base_Dados!$B:$B,0))=0,0,
MAX(0, MIN(AZ$1,
((INDEX(Base_Dados!AZ:AZ,MATCH($B249,Base_Dados!$B:$B,0))-MIN(Base_Dados!AZ$5:AZ$98)) /
(IF(MAX(Base_Dados!AZ$5:AZ$98)-MIN(Base_Dados!AZ$5:AZ$98)=0,1,MAX(Base_Dados!AZ$5:AZ$98)-MIN(Base_Dados!AZ$5:AZ$98)))) * AZ$1)))</f>
        <v>0</v>
      </c>
      <c r="BA249" s="106">
        <f>IF(INDEX(Base_Dados!BA:BA,MATCH($B249,Base_Dados!$B:$B,0))=0,0,
MAX(0, MIN(BA$1,
((INDEX(Base_Dados!BA:BA,MATCH($B249,Base_Dados!$B:$B,0))-MIN(Base_Dados!BA$5:BA$98)) /
(IF(MAX(Base_Dados!BA$5:BA$98)-MIN(Base_Dados!BA$5:BA$98)=0,1,MAX(Base_Dados!BA$5:BA$98)-MIN(Base_Dados!BA$5:BA$98)))) * BA$1)))</f>
        <v>2.4445480583494304E-2</v>
      </c>
      <c r="BB249" s="106">
        <f>IF(INDEX(Base_Dados!BB:BB,MATCH($B249,Base_Dados!$B:$B,0))=0,0,
MAX(0, MIN(BB$1,
((INDEX(Base_Dados!BB:BB,MATCH($B249,Base_Dados!$B:$B,0))-MIN(Base_Dados!BB$5:BB$98)) /
(IF(MAX(Base_Dados!BB$5:BB$98)-MIN(Base_Dados!BB$5:BB$98)=0,1,MAX(Base_Dados!BB$5:BB$98)-MIN(Base_Dados!BB$5:BB$98)))) * BB$1)))</f>
        <v>0.5</v>
      </c>
      <c r="BC249" s="106">
        <f>IF(INDEX(Base_Dados!BC:BC,MATCH($B249,Base_Dados!$B:$B,0))=0,0,
MAX(0, MIN(BC$1,
((INDEX(Base_Dados!BC:BC,MATCH($B249,Base_Dados!$B:$B,0))-MIN(Base_Dados!BC$5:BC$98)) /
(IF(MAX(Base_Dados!BC$5:BC$98)-MIN(Base_Dados!BC$5:BC$98)=0,1,MAX(Base_Dados!BC$5:BC$98)-MIN(Base_Dados!BC$5:BC$98)))) * BC$1)))</f>
        <v>1.9122003770535956E-2</v>
      </c>
      <c r="BD249" s="106">
        <f>IF(INDEX(Base_Dados!BD:BD,MATCH($B249,Base_Dados!$B:$B,0))=0,0,
MAX(0, MIN(BD$1,
((INDEX(Base_Dados!BD:BD,MATCH($B249,Base_Dados!$B:$B,0))-MIN(Base_Dados!BD$5:BD$98)) /
(IF(MAX(Base_Dados!BD$5:BD$98)-MIN(Base_Dados!BD$5:BD$98)=0,1,MAX(Base_Dados!BD$5:BD$98)-MIN(Base_Dados!BD$5:BD$98)))) * BD$1)))</f>
        <v>1.2603005332040717E-2</v>
      </c>
      <c r="BE249" s="106">
        <f>IF(INDEX(Base_Dados!BE:BE,MATCH($B249,Base_Dados!$B:$B,0))=0,0,
MAX(0, MIN(BE$1,
((INDEX(Base_Dados!BE:BE,MATCH($B249,Base_Dados!$B:$B,0))-MIN(Base_Dados!BE$5:BE$98)) /
(IF(MAX(Base_Dados!BE$5:BE$98)-MIN(Base_Dados!BE$5:BE$98)=0,1,MAX(Base_Dados!BE$5:BE$98)-MIN(Base_Dados!BE$5:BE$98)))) * BE$1)))</f>
        <v>1.9568489713998997E-2</v>
      </c>
      <c r="BF249" s="106">
        <f>IF(INDEX(Base_Dados!BF:BF,MATCH($B249,Base_Dados!$B:$B,0))=0,0,
MAX(0, MIN(BF$1,
((INDEX(Base_Dados!BF:BF,MATCH($B249,Base_Dados!$B:$B,0))-MIN(Base_Dados!BF$5:BF$98)) /
(IF(MAX(Base_Dados!BF$5:BF$98)-MIN(Base_Dados!BF$5:BF$98)=0,1,MAX(Base_Dados!BF$5:BF$98)-MIN(Base_Dados!BF$5:BF$98)))) * BF$1)))</f>
        <v>0</v>
      </c>
      <c r="BG249" s="106">
        <f>IF(INDEX(Base_Dados!BG:BG,MATCH($B249,Base_Dados!$B:$B,0))=0,0,
MAX(0, MIN(BG$1,
((INDEX(Base_Dados!BG:BG,MATCH($B249,Base_Dados!$B:$B,0))-MIN(Base_Dados!BG$5:BG$98)) /
(IF(MAX(Base_Dados!BG$5:BG$98)-MIN(Base_Dados!BG$5:BG$98)=0,1,MAX(Base_Dados!BG$5:BG$98)-MIN(Base_Dados!BG$5:BG$98)))) * BG$1)))</f>
        <v>0</v>
      </c>
      <c r="BH249" s="106">
        <f>IF(INDEX(Base_Dados!BH:BH,MATCH($B249,Base_Dados!$B:$B,0))=0,0,
MAX(0, MIN(BH$1,
((INDEX(Base_Dados!BH:BH,MATCH($B249,Base_Dados!$B:$B,0))-MIN(Base_Dados!BH$5:BH$98)) /
(IF(MAX(Base_Dados!BH$5:BH$98)-MIN(Base_Dados!BH$5:BH$98)=0,1,MAX(Base_Dados!BH$5:BH$98)-MIN(Base_Dados!BH$5:BH$98)))) * BH$1)))</f>
        <v>2.197802197802198E-2</v>
      </c>
      <c r="BI249" s="106">
        <f>IF(INDEX(Base_Dados!BI:BI,MATCH($B249,Base_Dados!$B:$B,0))=0,0,
MAX(0, MIN(BI$1,
((INDEX(Base_Dados!BI:BI,MATCH($B249,Base_Dados!$B:$B,0))-MIN(Base_Dados!BI$5:BI$98)) /
(IF(MAX(Base_Dados!BI$5:BI$98)-MIN(Base_Dados!BI$5:BI$98)=0,1,MAX(Base_Dados!BI$5:BI$98)-MIN(Base_Dados!BI$5:BI$98)))) * BI$1)))</f>
        <v>7.3322932917316688E-2</v>
      </c>
      <c r="BJ249" s="106">
        <f>IF(INDEX(Base_Dados!BJ:BJ,MATCH($B249,Base_Dados!$B:$B,0))=0,0,
MAX(0, MIN(BJ$1,
((INDEX(Base_Dados!BJ:BJ,MATCH($B249,Base_Dados!$B:$B,0))-MIN(Base_Dados!BJ$5:BJ$98)) /
(IF(MAX(Base_Dados!BJ$5:BJ$98)-MIN(Base_Dados!BJ$5:BJ$98)=0,1,MAX(Base_Dados!BJ$5:BJ$98)-MIN(Base_Dados!BJ$5:BJ$98)))) * BJ$1)))</f>
        <v>2.1052631578947368E-2</v>
      </c>
      <c r="BK249" s="106">
        <f>IF(INDEX(Base_Dados!BK:BK,MATCH($B249,Base_Dados!$B:$B,0))=0,0,
MAX(0, MIN(BK$1,
((INDEX(Base_Dados!BK:BK,MATCH($B249,Base_Dados!$B:$B,0))-MIN(Base_Dados!BK$5:BK$98)) /
(IF(MAX(Base_Dados!BK$5:BK$98)-MIN(Base_Dados!BK$5:BK$98)=0,1,MAX(Base_Dados!BK$5:BK$98)-MIN(Base_Dados!BK$5:BK$98)))) * BK$1)))</f>
        <v>0</v>
      </c>
      <c r="BL249" s="106">
        <f>IF(INDEX(Base_Dados!BL:BL,MATCH($B249,Base_Dados!$B:$B,0))=0,0,
MAX(0, MIN(BL$1,
((INDEX(Base_Dados!BL:BL,MATCH($B249,Base_Dados!$B:$B,0))-MIN(Base_Dados!BL$5:BL$98)) /
(IF(MAX(Base_Dados!BL$5:BL$98)-MIN(Base_Dados!BL$5:BL$98)=0,1,MAX(Base_Dados!BL$5:BL$98)-MIN(Base_Dados!BL$5:BL$98)))) * BL$1)))</f>
        <v>3.7459283387622153E-2</v>
      </c>
      <c r="BM249" s="106">
        <f>IF(INDEX(Base_Dados!BM:BM,MATCH($B249,Base_Dados!$B:$B,0))=0,0,
MAX(0, MIN(BM$1,
((INDEX(Base_Dados!BM:BM,MATCH($B249,Base_Dados!$B:$B,0))-MIN(Base_Dados!BM$5:BM$98)) /
(IF(MAX(Base_Dados!BM$5:BM$98)-MIN(Base_Dados!BM$5:BM$98)=0,1,MAX(Base_Dados!BM$5:BM$98)-MIN(Base_Dados!BM$5:BM$98)))) * BM$1)))</f>
        <v>0.73229074106984327</v>
      </c>
      <c r="BN249" s="106">
        <f>IF(INDEX(Base_Dados!BN:BN,MATCH($B249,Base_Dados!$B:$B,0))=0,0,
MAX(0, MIN(BN$1,
((INDEX(Base_Dados!BN:BN,MATCH($B249,Base_Dados!$B:$B,0))-MIN(Base_Dados!BN$5:BN$98)) /
(IF(MAX(Base_Dados!BN$5:BN$98)-MIN(Base_Dados!BN$5:BN$98)=0,1,MAX(Base_Dados!BN$5:BN$98)-MIN(Base_Dados!BN$5:BN$98)))) * BN$1)))</f>
        <v>0.58331662069760415</v>
      </c>
      <c r="BO249" s="106">
        <f>IF(INDEX(Base_Dados!BO:BO,MATCH($B249,Base_Dados!$B:$B,0))=0,0,
MAX(0, MIN(BO$1,
((INDEX(Base_Dados!BO:BO,MATCH($B249,Base_Dados!$B:$B,0))-MIN(Base_Dados!BO$5:BO$98)) /
(IF(MAX(Base_Dados!BO$5:BO$98)-MIN(Base_Dados!BO$5:BO$98)=0,1,MAX(Base_Dados!BO$5:BO$98)-MIN(Base_Dados!BO$5:BO$98)))) * BO$1)))</f>
        <v>8.6206896551724137E-3</v>
      </c>
      <c r="BP249" s="106">
        <f t="shared" si="16"/>
        <v>9.1429732308587806</v>
      </c>
      <c r="BQ249" s="111">
        <f t="shared" si="17"/>
        <v>0.36612739921758697</v>
      </c>
      <c r="BR249" s="112">
        <f t="shared" si="18"/>
        <v>5.1619085739563697E-2</v>
      </c>
      <c r="BS249" s="113">
        <f t="shared" si="19"/>
        <v>9.091354145119217</v>
      </c>
    </row>
    <row r="250" spans="1:71">
      <c r="A250" s="21">
        <v>29026</v>
      </c>
      <c r="B250" s="21" t="s">
        <v>176</v>
      </c>
      <c r="C250" s="21" t="s">
        <v>164</v>
      </c>
      <c r="D250" s="105">
        <f>IF(INDEX(Base_Dados!D:D,MATCH($B250,Base_Dados!$B:$B,0))=0,0,
MAX(0, MIN(D$1,
((INDEX(Base_Dados!D:D,MATCH($B250,Base_Dados!$B:$B,0))-MIN(Base_Dados!D$5:D$98)) /
(IF(MAX(Base_Dados!D$5:D$98)-MIN(Base_Dados!D$5:D$98)=0,1,MAX(Base_Dados!D$5:D$98)-MIN(Base_Dados!D$5:D$98)))) * D$1)))</f>
        <v>0.81810795409188741</v>
      </c>
      <c r="E250" s="106">
        <f>IF(INDEX(Base_Dados!E:E,MATCH($B250,Base_Dados!$B:$B,0))=0,0,
MAX(0, MIN(E$1,
((INDEX(Base_Dados!E:E,MATCH($B250,Base_Dados!$B:$B,0))-MIN(Base_Dados!E$5:E$98)) /
(IF(MAX(Base_Dados!E$5:E$98)-MIN(Base_Dados!E$5:E$98)=0,1,MAX(Base_Dados!E$5:E$98)-MIN(Base_Dados!E$5:E$98)))) * E$1)))</f>
        <v>0.21991867704087445</v>
      </c>
      <c r="F250" s="106">
        <f>IF(INDEX(Base_Dados!F:F,MATCH($B250,Base_Dados!$B:$B,0))=0,0,
MAX(0, MIN(F$1,
((INDEX(Base_Dados!F:F,MATCH($B250,Base_Dados!$B:$B,0))-MIN(Base_Dados!F$5:F$98)) /
(IF(MAX(Base_Dados!F$5:F$98)-MIN(Base_Dados!F$5:F$98)=0,1,MAX(Base_Dados!F$5:F$98)-MIN(Base_Dados!F$5:F$98)))) * F$1)))</f>
        <v>0.21473371998564222</v>
      </c>
      <c r="G250" s="106">
        <f>IF(INDEX(Base_Dados!G:G,MATCH($B250,Base_Dados!$B:$B,0))=0,0,
MAX(0, MIN(G$1,
((INDEX(Base_Dados!G:G,MATCH($B250,Base_Dados!$B:$B,0))-MIN(Base_Dados!G$5:G$98)) /
(IF(MAX(Base_Dados!G$5:G$98)-MIN(Base_Dados!G$5:G$98)=0,1,MAX(Base_Dados!G$5:G$98)-MIN(Base_Dados!G$5:G$98)))) * G$1)))</f>
        <v>0.224056731445894</v>
      </c>
      <c r="H250" s="106">
        <f>IF(INDEX(Base_Dados!H:H,MATCH($B250,Base_Dados!$B:$B,0))=0,0,
MAX(0, MIN(H$1,
((INDEX(Base_Dados!H:H,MATCH($B250,Base_Dados!$B:$B,0))-MIN(Base_Dados!H$5:H$98)) /
(IF(MAX(Base_Dados!H$5:H$98)-MIN(Base_Dados!H$5:H$98)=0,1,MAX(Base_Dados!H$5:H$98)-MIN(Base_Dados!H$5:H$98)))) * H$1)))</f>
        <v>0.23943290324023345</v>
      </c>
      <c r="I250" s="106">
        <f>IF(INDEX(Base_Dados!I:I,MATCH($B250,Base_Dados!$B:$B,0))=0,0,
MAX(0, MIN(I$1,
((INDEX(Base_Dados!I:I,MATCH($B250,Base_Dados!$B:$B,0))-MIN(Base_Dados!I$5:I$98)) /
(IF(MAX(Base_Dados!I$5:I$98)-MIN(Base_Dados!I$5:I$98)=0,1,MAX(Base_Dados!I$5:I$98)-MIN(Base_Dados!I$5:I$98)))) * I$1)))</f>
        <v>0.25583766454453555</v>
      </c>
      <c r="J250" s="106">
        <f>IF(INDEX(Base_Dados!J:J,MATCH($B250,Base_Dados!$B:$B,0))=0,0,
MAX(0, MIN(J$1,
((INDEX(Base_Dados!J:J,MATCH($B250,Base_Dados!$B:$B,0))-MIN(Base_Dados!J$5:J$98)) /
(IF(MAX(Base_Dados!J$5:J$98)-MIN(Base_Dados!J$5:J$98)=0,1,MAX(Base_Dados!J$5:J$98)-MIN(Base_Dados!J$5:J$98)))) * J$1)))</f>
        <v>0.29874279214370547</v>
      </c>
      <c r="K250" s="106">
        <f>IF(INDEX(Base_Dados!K:K,MATCH($B250,Base_Dados!$B:$B,0))=0,0,
MAX(0, MIN(K$1,
((INDEX(Base_Dados!K:K,MATCH($B250,Base_Dados!$B:$B,0))-MIN(Base_Dados!K$5:K$98)) /
(IF(MAX(Base_Dados!K$5:K$98)-MIN(Base_Dados!K$5:K$98)=0,1,MAX(Base_Dados!K$5:K$98)-MIN(Base_Dados!K$5:K$98)))) * K$1)))</f>
        <v>0.28918269230769234</v>
      </c>
      <c r="L250" s="106">
        <f>IF(INDEX(Base_Dados!L:L,MATCH($B250,Base_Dados!$B:$B,0))=0,0,
MAX(0, MIN(L$1,
((INDEX(Base_Dados!L:L,MATCH($B250,Base_Dados!$B:$B,0))-MIN(Base_Dados!L$5:L$98)) /
(IF(MAX(Base_Dados!L$5:L$98)-MIN(Base_Dados!L$5:L$98)=0,1,MAX(Base_Dados!L$5:L$98)-MIN(Base_Dados!L$5:L$98)))) * L$1)))</f>
        <v>0.3418559805781981</v>
      </c>
      <c r="M250" s="106">
        <f>IF(INDEX(Base_Dados!M:M,MATCH($B250,Base_Dados!$B:$B,0))=0,0,
MAX(0, MIN(M$1,
((INDEX(Base_Dados!M:M,MATCH($B250,Base_Dados!$B:$B,0))-MIN(Base_Dados!M$5:M$98)) /
(IF(MAX(Base_Dados!M$5:M$98)-MIN(Base_Dados!M$5:M$98)=0,1,MAX(Base_Dados!M$5:M$98)-MIN(Base_Dados!M$5:M$98)))) * M$1)))</f>
        <v>0.36635568513119532</v>
      </c>
      <c r="N250" s="106">
        <f>IF(INDEX(Base_Dados!N:N,MATCH($B250,Base_Dados!$B:$B,0))=0,0,
MAX(0, MIN(N$1,
((INDEX(Base_Dados!N:N,MATCH($B250,Base_Dados!$B:$B,0))-MIN(Base_Dados!N$5:N$98)) /
(IF(MAX(Base_Dados!N$5:N$98)-MIN(Base_Dados!N$5:N$98)=0,1,MAX(Base_Dados!N$5:N$98)-MIN(Base_Dados!N$5:N$98)))) * N$1)))</f>
        <v>0.46283084276908149</v>
      </c>
      <c r="O250" s="106">
        <f>IF(INDEX(Base_Dados!O:O,MATCH($B250,Base_Dados!$B:$B,0))=0,0,
MAX(0, MIN(O$1,
((INDEX(Base_Dados!O:O,MATCH($B250,Base_Dados!$B:$B,0))-MIN(Base_Dados!O$5:O$98)) /
(IF(MAX(Base_Dados!O$5:O$98)-MIN(Base_Dados!O$5:O$98)=0,1,MAX(Base_Dados!O$5:O$98)-MIN(Base_Dados!O$5:O$98)))) * O$1)))</f>
        <v>0.6164780645520932</v>
      </c>
      <c r="P250" s="106">
        <f>IF(INDEX(Base_Dados!P:P,MATCH($B250,Base_Dados!$B:$B,0))=0,0,
MAX(0, MIN(P$1,
((INDEX(Base_Dados!P:P,MATCH($B250,Base_Dados!$B:$B,0))-MIN(Base_Dados!P$5:P$98)) /
(IF(MAX(Base_Dados!P$5:P$98)-MIN(Base_Dados!P$5:P$98)=0,1,MAX(Base_Dados!P$5:P$98)-MIN(Base_Dados!P$5:P$98)))) * P$1)))</f>
        <v>0.12891013628318165</v>
      </c>
      <c r="Q250" s="106">
        <f>IF(INDEX(Base_Dados!Q:Q,MATCH($B250,Base_Dados!$B:$B,0))=0,0,
MAX(0, MIN(Q$1,
((INDEX(Base_Dados!Q:Q,MATCH($B250,Base_Dados!$B:$B,0))-MIN(Base_Dados!Q$5:Q$98)) /
(IF(MAX(Base_Dados!Q$5:Q$98)-MIN(Base_Dados!Q$5:Q$98)=0,1,MAX(Base_Dados!Q$5:Q$98)-MIN(Base_Dados!Q$5:Q$98)))) * Q$1)))</f>
        <v>4.5021325891211619E-2</v>
      </c>
      <c r="R250" s="106">
        <f>IF(INDEX(Base_Dados!R:R,MATCH($B250,Base_Dados!$B:$B,0))=0,0,
MAX(0, MIN(R$1,
((INDEX(Base_Dados!R:R,MATCH($B250,Base_Dados!$B:$B,0))-MIN(Base_Dados!R$5:R$98)) /
(IF(MAX(Base_Dados!R$5:R$98)-MIN(Base_Dados!R$5:R$98)=0,1,MAX(Base_Dados!R$5:R$98)-MIN(Base_Dados!R$5:R$98)))) * R$1)))</f>
        <v>5.506903003664626E-2</v>
      </c>
      <c r="S250" s="106">
        <f>IF(INDEX(Base_Dados!S:S,MATCH($B250,Base_Dados!$B:$B,0))=0,0,
MAX(0, MIN(S$1,
((INDEX(Base_Dados!S:S,MATCH($B250,Base_Dados!$B:$B,0))-MIN(Base_Dados!S$5:S$98)) /
(IF(MAX(Base_Dados!S$5:S$98)-MIN(Base_Dados!S$5:S$98)=0,1,MAX(Base_Dados!S$5:S$98)-MIN(Base_Dados!S$5:S$98)))) * S$1)))</f>
        <v>7.1714221523253199E-2</v>
      </c>
      <c r="T250" s="106">
        <f>IF(INDEX(Base_Dados!T:T,MATCH($B250,Base_Dados!$B:$B,0))=0,0,
MAX(0, MIN(T$1,
((INDEX(Base_Dados!T:T,MATCH($B250,Base_Dados!$B:$B,0))-MIN(Base_Dados!T$5:T$98)) /
(IF(MAX(Base_Dados!T$5:T$98)-MIN(Base_Dados!T$5:T$98)=0,1,MAX(Base_Dados!T$5:T$98)-MIN(Base_Dados!T$5:T$98)))) * T$1)))</f>
        <v>0.50406279333526294</v>
      </c>
      <c r="U250" s="106">
        <f>IF(INDEX(Base_Dados!U:U,MATCH($B250,Base_Dados!$B:$B,0))=0,0,
MAX(0, MIN(U$1,
((INDEX(Base_Dados!U:U,MATCH($B250,Base_Dados!$B:$B,0))-MIN(Base_Dados!U$5:U$98)) /
(IF(MAX(Base_Dados!U$5:U$98)-MIN(Base_Dados!U$5:U$98)=0,1,MAX(Base_Dados!U$5:U$98)-MIN(Base_Dados!U$5:U$98)))) * U$1)))</f>
        <v>0.93229843622246855</v>
      </c>
      <c r="V250" s="106">
        <f>IF(INDEX(Base_Dados!V:V,MATCH($B250,Base_Dados!$B:$B,0))=0,0,
MAX(0, MIN(V$1,
((INDEX(Base_Dados!V:V,MATCH($B250,Base_Dados!$B:$B,0))-MIN(Base_Dados!V$5:V$98)) /
(IF(MAX(Base_Dados!V$5:V$98)-MIN(Base_Dados!V$5:V$98)=0,1,MAX(Base_Dados!V$5:V$98)-MIN(Base_Dados!V$5:V$98)))) * V$1)))</f>
        <v>6.2898148022440356E-2</v>
      </c>
      <c r="W250" s="106">
        <f>IF(INDEX(Base_Dados!W:W,MATCH($B250,Base_Dados!$B:$B,0))=0,0,
MAX(0, MIN(W$1,
((INDEX(Base_Dados!W:W,MATCH($B250,Base_Dados!$B:$B,0))-MIN(Base_Dados!W$5:W$98)) /
(IF(MAX(Base_Dados!W$5:W$98)-MIN(Base_Dados!W$5:W$98)=0,1,MAX(Base_Dados!W$5:W$98)-MIN(Base_Dados!W$5:W$98)))) * W$1)))</f>
        <v>2.4148210375770027</v>
      </c>
      <c r="X250" s="106">
        <f>IF(INDEX(Base_Dados!X:X,MATCH($B250,Base_Dados!$B:$B,0))=0,0,
MAX(0, MIN(X$1,
((INDEX(Base_Dados!X:X,MATCH($B250,Base_Dados!$B:$B,0))-MIN(Base_Dados!X$5:X$98)) /
(IF(MAX(Base_Dados!X$5:X$98)-MIN(Base_Dados!X$5:X$98)=0,1,MAX(Base_Dados!X$5:X$98)-MIN(Base_Dados!X$5:X$98)))) * X$1)))</f>
        <v>0.13983050847457629</v>
      </c>
      <c r="Y250" s="106">
        <f>IF(INDEX(Base_Dados!Y:Y,MATCH($B250,Base_Dados!$B:$B,0))=0,0,
MAX(0, MIN(Y$1,
((INDEX(Base_Dados!Y:Y,MATCH($B250,Base_Dados!$B:$B,0))-MIN(Base_Dados!Y$5:Y$98)) /
(IF(MAX(Base_Dados!Y$5:Y$98)-MIN(Base_Dados!Y$5:Y$98)=0,1,MAX(Base_Dados!Y$5:Y$98)-MIN(Base_Dados!Y$5:Y$98)))) * Y$1)))</f>
        <v>0.16544117647058823</v>
      </c>
      <c r="Z250" s="106">
        <f>IF(INDEX(Base_Dados!Z:Z,MATCH($B250,Base_Dados!$B:$B,0))=0,0,
MAX(0, MIN(Z$1,
((INDEX(Base_Dados!Z:Z,MATCH($B250,Base_Dados!$B:$B,0))-MIN(Base_Dados!Z$5:Z$98)) /
(IF(MAX(Base_Dados!Z$5:Z$98)-MIN(Base_Dados!Z$5:Z$98)=0,1,MAX(Base_Dados!Z$5:Z$98)-MIN(Base_Dados!Z$5:Z$98)))) * Z$1)))</f>
        <v>0</v>
      </c>
      <c r="AA250" s="106">
        <f>IF(INDEX(Base_Dados!AA:AA,MATCH($B250,Base_Dados!$B:$B,0))=0,0,
MAX(0, MIN(AA$1,
((INDEX(Base_Dados!AA:AA,MATCH($B250,Base_Dados!$B:$B,0))-MIN(Base_Dados!AA$5:AA$98)) /
(IF(MAX(Base_Dados!AA$5:AA$98)-MIN(Base_Dados!AA$5:AA$98)=0,1,MAX(Base_Dados!AA$5:AA$98)-MIN(Base_Dados!AA$5:AA$98)))) * AA$1)))</f>
        <v>0.11538461538461539</v>
      </c>
      <c r="AB250" s="106">
        <f>IF(INDEX(Base_Dados!AB:AB,MATCH($B250,Base_Dados!$B:$B,0))=0,0,
MAX(0, MIN(AB$1,
((INDEX(Base_Dados!AB:AB,MATCH($B250,Base_Dados!$B:$B,0))-MIN(Base_Dados!AB$5:AB$98)) /
(IF(MAX(Base_Dados!AB$5:AB$98)-MIN(Base_Dados!AB$5:AB$98)=0,1,MAX(Base_Dados!AB$5:AB$98)-MIN(Base_Dados!AB$5:AB$98)))) * AB$1)))</f>
        <v>0.1221709135935798</v>
      </c>
      <c r="AC250" s="106">
        <f>IF(INDEX(Base_Dados!AC:AC,MATCH($B250,Base_Dados!$B:$B,0))=0,0,
MAX(0, MIN(AC$1,
((INDEX(Base_Dados!AC:AC,MATCH($B250,Base_Dados!$B:$B,0))-MIN(Base_Dados!AC$5:AC$98)) /
(IF(MAX(Base_Dados!AC$5:AC$98)-MIN(Base_Dados!AC$5:AC$98)=0,1,MAX(Base_Dados!AC$5:AC$98)-MIN(Base_Dados!AC$5:AC$98)))) * AC$1)))</f>
        <v>6.3686403931393326E-2</v>
      </c>
      <c r="AD250" s="106">
        <f>IF(INDEX(Base_Dados!AD:AD,MATCH($B250,Base_Dados!$B:$B,0))=0,0,
MAX(0, MIN(AD$1,
((INDEX(Base_Dados!AD:AD,MATCH($B250,Base_Dados!$B:$B,0))-MIN(Base_Dados!AD$5:AD$98)) /
(IF(MAX(Base_Dados!AD$5:AD$98)-MIN(Base_Dados!AD$5:AD$98)=0,1,MAX(Base_Dados!AD$5:AD$98)-MIN(Base_Dados!AD$5:AD$98)))) * AD$1)))</f>
        <v>5.6885076172163887E-2</v>
      </c>
      <c r="AE250" s="106">
        <f>IF(INDEX(Base_Dados!AE:AE,MATCH($B250,Base_Dados!$B:$B,0))=0,0,
MAX(0, MIN(AE$1,
((INDEX(Base_Dados!AE:AE,MATCH($B250,Base_Dados!$B:$B,0))-MIN(Base_Dados!AE$5:AE$98)) /
(IF(MAX(Base_Dados!AE$5:AE$98)-MIN(Base_Dados!AE$5:AE$98)=0,1,MAX(Base_Dados!AE$5:AE$98)-MIN(Base_Dados!AE$5:AE$98)))) * AE$1)))</f>
        <v>3.6157054508845106E-2</v>
      </c>
      <c r="AF250" s="106">
        <f>IF(INDEX(Base_Dados!AF:AF,MATCH($B250,Base_Dados!$B:$B,0))=0,0,
MAX(0, MIN(AF$1,
((INDEX(Base_Dados!AF:AF,MATCH($B250,Base_Dados!$B:$B,0))-MIN(Base_Dados!AF$5:AF$98)) /
(IF(MAX(Base_Dados!AF$5:AF$98)-MIN(Base_Dados!AF$5:AF$98)=0,1,MAX(Base_Dados!AF$5:AF$98)-MIN(Base_Dados!AF$5:AF$98)))) * AF$1)))</f>
        <v>3.3742472302670898E-2</v>
      </c>
      <c r="AG250" s="106">
        <f>IF(INDEX(Base_Dados!AG:AG,MATCH($B250,Base_Dados!$B:$B,0))=0,0,
MAX(0, MIN(AG$1,
((INDEX(Base_Dados!AG:AG,MATCH($B250,Base_Dados!$B:$B,0))-MIN(Base_Dados!AG$5:AG$98)) /
(IF(MAX(Base_Dados!AG$5:AG$98)-MIN(Base_Dados!AG$5:AG$98)=0,1,MAX(Base_Dados!AG$5:AG$98)-MIN(Base_Dados!AG$5:AG$98)))) * AG$1)))</f>
        <v>4.5021325891211619E-2</v>
      </c>
      <c r="AH250" s="106">
        <f>IF(INDEX(Base_Dados!AH:AH,MATCH($B250,Base_Dados!$B:$B,0))=0,0,
MAX(0, MIN(AH$1,
((INDEX(Base_Dados!AH:AH,MATCH($B250,Base_Dados!$B:$B,0))-MIN(Base_Dados!AH$5:AH$98)) /
(IF(MAX(Base_Dados!AH$5:AH$98)-MIN(Base_Dados!AH$5:AH$98)=0,1,MAX(Base_Dados!AH$5:AH$98)-MIN(Base_Dados!AH$5:AH$98)))) * AH$1)))</f>
        <v>1.2124764484969057</v>
      </c>
      <c r="AI250" s="106">
        <f>IF(INDEX(Base_Dados!AI:AI,MATCH($B250,Base_Dados!$B:$B,0))=0,0,
MAX(0, MIN(AI$1,
((INDEX(Base_Dados!AI:AI,MATCH($B250,Base_Dados!$B:$B,0))-MIN(Base_Dados!AI$5:AI$98)) /
(IF(MAX(Base_Dados!AI$5:AI$98)-MIN(Base_Dados!AI$5:AI$98)=0,1,MAX(Base_Dados!AI$5:AI$98)-MIN(Base_Dados!AI$5:AI$98)))) * AI$1)))</f>
        <v>0.17857142857142858</v>
      </c>
      <c r="AJ250" s="106">
        <f>IF(INDEX(Base_Dados!AJ:AJ,MATCH($B250,Base_Dados!$B:$B,0))=0,0,
MAX(0, MIN(AJ$1,
((INDEX(Base_Dados!AJ:AJ,MATCH($B250,Base_Dados!$B:$B,0))-MIN(Base_Dados!AJ$5:AJ$98)) /
(IF(MAX(Base_Dados!AJ$5:AJ$98)-MIN(Base_Dados!AJ$5:AJ$98)=0,1,MAX(Base_Dados!AJ$5:AJ$98)-MIN(Base_Dados!AJ$5:AJ$98)))) * AJ$1)))</f>
        <v>0.88095238095238104</v>
      </c>
      <c r="AK250" s="106">
        <f>IF(INDEX(Base_Dados!AK:AK,MATCH($B250,Base_Dados!$B:$B,0))=0,0,
MAX(0, MIN(AK$1,
((INDEX(Base_Dados!AK:AK,MATCH($B250,Base_Dados!$B:$B,0))-MIN(Base_Dados!AK$5:AK$98)) /
(IF(MAX(Base_Dados!AK$5:AK$98)-MIN(Base_Dados!AK$5:AK$98)=0,1,MAX(Base_Dados!AK$5:AK$98)-MIN(Base_Dados!AK$5:AK$98)))) * AK$1)))</f>
        <v>0.10574712643678161</v>
      </c>
      <c r="AL250" s="106">
        <f>IF(INDEX(Base_Dados!AL:AL,MATCH($B250,Base_Dados!$B:$B,0))=0,0,
MAX(0, MIN(AL$1,
((INDEX(Base_Dados!AL:AL,MATCH($B250,Base_Dados!$B:$B,0))-MIN(Base_Dados!AL$5:AL$98)) /
(IF(MAX(Base_Dados!AL$5:AL$98)-MIN(Base_Dados!AL$5:AL$98)=0,1,MAX(Base_Dados!AL$5:AL$98)-MIN(Base_Dados!AL$5:AL$98)))) * AL$1)))</f>
        <v>0.1111111111111111</v>
      </c>
      <c r="AM250" s="106">
        <f>IF(INDEX(Base_Dados!AM:AM,MATCH($B250,Base_Dados!$B:$B,0))=0,0,
MAX(0, MIN(AM$1,
((INDEX(Base_Dados!AM:AM,MATCH($B250,Base_Dados!$B:$B,0))-MIN(Base_Dados!AM$5:AM$98)) /
(IF(MAX(Base_Dados!AM$5:AM$98)-MIN(Base_Dados!AM$5:AM$98)=0,1,MAX(Base_Dados!AM$5:AM$98)-MIN(Base_Dados!AM$5:AM$98)))) * AM$1)))</f>
        <v>7.6644225789746251E-2</v>
      </c>
      <c r="AN250" s="106">
        <f>IF(INDEX(Base_Dados!AN:AN,MATCH($B250,Base_Dados!$B:$B,0))=0,0,
MAX(0, MIN(AN$1,
((INDEX(Base_Dados!AN:AN,MATCH($B250,Base_Dados!$B:$B,0))-MIN(Base_Dados!AN$5:AN$98)) /
(IF(MAX(Base_Dados!AN$5:AN$98)-MIN(Base_Dados!AN$5:AN$98)=0,1,MAX(Base_Dados!AN$5:AN$98)-MIN(Base_Dados!AN$5:AN$98)))) * AN$1)))</f>
        <v>0.10605825844437558</v>
      </c>
      <c r="AO250" s="106">
        <f>IF(INDEX(Base_Dados!AO:AO,MATCH($B250,Base_Dados!$B:$B,0))=0,0,
MAX(0, MIN(AO$1,
((INDEX(Base_Dados!AO:AO,MATCH($B250,Base_Dados!$B:$B,0))-MIN(Base_Dados!AO$5:AO$98)) /
(IF(MAX(Base_Dados!AO$5:AO$98)-MIN(Base_Dados!AO$5:AO$98)=0,1,MAX(Base_Dados!AO$5:AO$98)-MIN(Base_Dados!AO$5:AO$98)))) * AO$1)))</f>
        <v>0</v>
      </c>
      <c r="AP250" s="106">
        <f>IF(INDEX(Base_Dados!AP:AP,MATCH($B250,Base_Dados!$B:$B,0))=0,0,
MAX(0, MIN(AP$1,
((INDEX(Base_Dados!AP:AP,MATCH($B250,Base_Dados!$B:$B,0))-MIN(Base_Dados!AP$5:AP$98)) /
(IF(MAX(Base_Dados!AP$5:AP$98)-MIN(Base_Dados!AP$5:AP$98)=0,1,MAX(Base_Dados!AP$5:AP$98)-MIN(Base_Dados!AP$5:AP$98)))) * AP$1)))</f>
        <v>6.4220183486238536E-2</v>
      </c>
      <c r="AQ250" s="106">
        <f>IF(INDEX(Base_Dados!AQ:AQ,MATCH($B250,Base_Dados!$B:$B,0))=0,0,
MAX(0, MIN(AQ$1,
((INDEX(Base_Dados!AQ:AQ,MATCH($B250,Base_Dados!$B:$B,0))-MIN(Base_Dados!AQ$5:AQ$98)) /
(IF(MAX(Base_Dados!AQ$5:AQ$98)-MIN(Base_Dados!AQ$5:AQ$98)=0,1,MAX(Base_Dados!AQ$5:AQ$98)-MIN(Base_Dados!AQ$5:AQ$98)))) * AQ$1)))</f>
        <v>0</v>
      </c>
      <c r="AR250" s="106">
        <f>IF(INDEX(Base_Dados!AR:AR,MATCH($B250,Base_Dados!$B:$B,0))=0,0,
MAX(0, MIN(AR$1,
((INDEX(Base_Dados!AR:AR,MATCH($B250,Base_Dados!$B:$B,0))-MIN(Base_Dados!AR$5:AR$98)) /
(IF(MAX(Base_Dados!AR$5:AR$98)-MIN(Base_Dados!AR$5:AR$98)=0,1,MAX(Base_Dados!AR$5:AR$98)-MIN(Base_Dados!AR$5:AR$98)))) * AR$1)))</f>
        <v>0</v>
      </c>
      <c r="AS250" s="106">
        <f>IF(INDEX(Base_Dados!AS:AS,MATCH($B250,Base_Dados!$B:$B,0))=0,0,
MAX(0, MIN(AS$1,
((INDEX(Base_Dados!AS:AS,MATCH($B250,Base_Dados!$B:$B,0))-MIN(Base_Dados!AS$5:AS$98)) /
(IF(MAX(Base_Dados!AS$5:AS$98)-MIN(Base_Dados!AS$5:AS$98)=0,1,MAX(Base_Dados!AS$5:AS$98)-MIN(Base_Dados!AS$5:AS$98)))) * AS$1)))</f>
        <v>1.2195121951219513E-2</v>
      </c>
      <c r="AT250" s="106">
        <f>IF(INDEX(Base_Dados!AT:AT,MATCH($B250,Base_Dados!$B:$B,0))=0,0,
MAX(0, MIN(AT$1,
((INDEX(Base_Dados!AT:AT,MATCH($B250,Base_Dados!$B:$B,0))-MIN(Base_Dados!AT$5:AT$98)) /
(IF(MAX(Base_Dados!AT$5:AT$98)-MIN(Base_Dados!AT$5:AT$98)=0,1,MAX(Base_Dados!AT$5:AT$98)-MIN(Base_Dados!AT$5:AT$98)))) * AT$1)))</f>
        <v>0</v>
      </c>
      <c r="AU250" s="106">
        <f>IF(INDEX(Base_Dados!AU:AU,MATCH($B250,Base_Dados!$B:$B,0))=0,0,
MAX(0, MIN(AU$1,
((INDEX(Base_Dados!AU:AU,MATCH($B250,Base_Dados!$B:$B,0))-MIN(Base_Dados!AU$5:AU$98)) /
(IF(MAX(Base_Dados!AU$5:AU$98)-MIN(Base_Dados!AU$5:AU$98)=0,1,MAX(Base_Dados!AU$5:AU$98)-MIN(Base_Dados!AU$5:AU$98)))) * AU$1)))</f>
        <v>1.4044943820224719E-2</v>
      </c>
      <c r="AV250" s="106">
        <f>IF(INDEX(Base_Dados!AV:AV,MATCH($B250,Base_Dados!$B:$B,0))=0,0,
MAX(0, MIN(AV$1,
((INDEX(Base_Dados!AV:AV,MATCH($B250,Base_Dados!$B:$B,0))-MIN(Base_Dados!AV$5:AV$98)) /
(IF(MAX(Base_Dados!AV$5:AV$98)-MIN(Base_Dados!AV$5:AV$98)=0,1,MAX(Base_Dados!AV$5:AV$98)-MIN(Base_Dados!AV$5:AV$98)))) * AV$1)))</f>
        <v>0</v>
      </c>
      <c r="AW250" s="106">
        <f>IF(INDEX(Base_Dados!AW:AW,MATCH($B250,Base_Dados!$B:$B,0))=0,0,
MAX(0, MIN(AW$1,
((INDEX(Base_Dados!AW:AW,MATCH($B250,Base_Dados!$B:$B,0))-MIN(Base_Dados!AW$5:AW$98)) /
(IF(MAX(Base_Dados!AW$5:AW$98)-MIN(Base_Dados!AW$5:AW$98)=0,1,MAX(Base_Dados!AW$5:AW$98)-MIN(Base_Dados!AW$5:AW$98)))) * AW$1)))</f>
        <v>0</v>
      </c>
      <c r="AX250" s="106">
        <f>IF(INDEX(Base_Dados!AX:AX,MATCH($B250,Base_Dados!$B:$B,0))=0,0,
MAX(0, MIN(AX$1,
((INDEX(Base_Dados!AX:AX,MATCH($B250,Base_Dados!$B:$B,0))-MIN(Base_Dados!AX$5:AX$98)) /
(IF(MAX(Base_Dados!AX$5:AX$98)-MIN(Base_Dados!AX$5:AX$98)=0,1,MAX(Base_Dados!AX$5:AX$98)-MIN(Base_Dados!AX$5:AX$98)))) * AX$1)))</f>
        <v>3.4648463490968236E-2</v>
      </c>
      <c r="AY250" s="106">
        <f>IF(INDEX(Base_Dados!AY:AY,MATCH($B250,Base_Dados!$B:$B,0))=0,0,
MAX(0, MIN(AY$1,
((INDEX(Base_Dados!AY:AY,MATCH($B250,Base_Dados!$B:$B,0))-MIN(Base_Dados!AY$5:AY$98)) /
(IF(MAX(Base_Dados!AY$5:AY$98)-MIN(Base_Dados!AY$5:AY$98)=0,1,MAX(Base_Dados!AY$5:AY$98)-MIN(Base_Dados!AY$5:AY$98)))) * AY$1)))</f>
        <v>7.2535443455324757E-3</v>
      </c>
      <c r="AZ250" s="106">
        <f>IF(INDEX(Base_Dados!AZ:AZ,MATCH($B250,Base_Dados!$B:$B,0))=0,0,
MAX(0, MIN(AZ$1,
((INDEX(Base_Dados!AZ:AZ,MATCH($B250,Base_Dados!$B:$B,0))-MIN(Base_Dados!AZ$5:AZ$98)) /
(IF(MAX(Base_Dados!AZ$5:AZ$98)-MIN(Base_Dados!AZ$5:AZ$98)=0,1,MAX(Base_Dados!AZ$5:AZ$98)-MIN(Base_Dados!AZ$5:AZ$98)))) * AZ$1)))</f>
        <v>0.5</v>
      </c>
      <c r="BA250" s="106">
        <f>IF(INDEX(Base_Dados!BA:BA,MATCH($B250,Base_Dados!$B:$B,0))=0,0,
MAX(0, MIN(BA$1,
((INDEX(Base_Dados!BA:BA,MATCH($B250,Base_Dados!$B:$B,0))-MIN(Base_Dados!BA$5:BA$98)) /
(IF(MAX(Base_Dados!BA$5:BA$98)-MIN(Base_Dados!BA$5:BA$98)=0,1,MAX(Base_Dados!BA$5:BA$98)-MIN(Base_Dados!BA$5:BA$98)))) * BA$1)))</f>
        <v>9.5050955838273499E-2</v>
      </c>
      <c r="BB250" s="106">
        <f>IF(INDEX(Base_Dados!BB:BB,MATCH($B250,Base_Dados!$B:$B,0))=0,0,
MAX(0, MIN(BB$1,
((INDEX(Base_Dados!BB:BB,MATCH($B250,Base_Dados!$B:$B,0))-MIN(Base_Dados!BB$5:BB$98)) /
(IF(MAX(Base_Dados!BB$5:BB$98)-MIN(Base_Dados!BB$5:BB$98)=0,1,MAX(Base_Dados!BB$5:BB$98)-MIN(Base_Dados!BB$5:BB$98)))) * BB$1)))</f>
        <v>0.5</v>
      </c>
      <c r="BC250" s="106">
        <f>IF(INDEX(Base_Dados!BC:BC,MATCH($B250,Base_Dados!$B:$B,0))=0,0,
MAX(0, MIN(BC$1,
((INDEX(Base_Dados!BC:BC,MATCH($B250,Base_Dados!$B:$B,0))-MIN(Base_Dados!BC$5:BC$98)) /
(IF(MAX(Base_Dados!BC$5:BC$98)-MIN(Base_Dados!BC$5:BC$98)=0,1,MAX(Base_Dados!BC$5:BC$98)-MIN(Base_Dados!BC$5:BC$98)))) * BC$1)))</f>
        <v>5.0363587395636948E-2</v>
      </c>
      <c r="BD250" s="106">
        <f>IF(INDEX(Base_Dados!BD:BD,MATCH($B250,Base_Dados!$B:$B,0))=0,0,
MAX(0, MIN(BD$1,
((INDEX(Base_Dados!BD:BD,MATCH($B250,Base_Dados!$B:$B,0))-MIN(Base_Dados!BD$5:BD$98)) /
(IF(MAX(Base_Dados!BD$5:BD$98)-MIN(Base_Dados!BD$5:BD$98)=0,1,MAX(Base_Dados!BD$5:BD$98)-MIN(Base_Dados!BD$5:BD$98)))) * BD$1)))</f>
        <v>4.6257184405512082E-2</v>
      </c>
      <c r="BE250" s="106">
        <f>IF(INDEX(Base_Dados!BE:BE,MATCH($B250,Base_Dados!$B:$B,0))=0,0,
MAX(0, MIN(BE$1,
((INDEX(Base_Dados!BE:BE,MATCH($B250,Base_Dados!$B:$B,0))-MIN(Base_Dados!BE$5:BE$98)) /
(IF(MAX(Base_Dados!BE$5:BE$98)-MIN(Base_Dados!BE$5:BE$98)=0,1,MAX(Base_Dados!BE$5:BE$98)-MIN(Base_Dados!BE$5:BE$98)))) * BE$1)))</f>
        <v>0.1154039136979428</v>
      </c>
      <c r="BF250" s="106">
        <f>IF(INDEX(Base_Dados!BF:BF,MATCH($B250,Base_Dados!$B:$B,0))=0,0,
MAX(0, MIN(BF$1,
((INDEX(Base_Dados!BF:BF,MATCH($B250,Base_Dados!$B:$B,0))-MIN(Base_Dados!BF$5:BF$98)) /
(IF(MAX(Base_Dados!BF$5:BF$98)-MIN(Base_Dados!BF$5:BF$98)=0,1,MAX(Base_Dados!BF$5:BF$98)-MIN(Base_Dados!BF$5:BF$98)))) * BF$1)))</f>
        <v>0.10714285714285714</v>
      </c>
      <c r="BG250" s="106">
        <f>IF(INDEX(Base_Dados!BG:BG,MATCH($B250,Base_Dados!$B:$B,0))=0,0,
MAX(0, MIN(BG$1,
((INDEX(Base_Dados!BG:BG,MATCH($B250,Base_Dados!$B:$B,0))-MIN(Base_Dados!BG$5:BG$98)) /
(IF(MAX(Base_Dados!BG$5:BG$98)-MIN(Base_Dados!BG$5:BG$98)=0,1,MAX(Base_Dados!BG$5:BG$98)-MIN(Base_Dados!BG$5:BG$98)))) * BG$1)))</f>
        <v>3.7207357859531776E-2</v>
      </c>
      <c r="BH250" s="106">
        <f>IF(INDEX(Base_Dados!BH:BH,MATCH($B250,Base_Dados!$B:$B,0))=0,0,
MAX(0, MIN(BH$1,
((INDEX(Base_Dados!BH:BH,MATCH($B250,Base_Dados!$B:$B,0))-MIN(Base_Dados!BH$5:BH$98)) /
(IF(MAX(Base_Dados!BH$5:BH$98)-MIN(Base_Dados!BH$5:BH$98)=0,1,MAX(Base_Dados!BH$5:BH$98)-MIN(Base_Dados!BH$5:BH$98)))) * BH$1)))</f>
        <v>8.7912087912087919E-2</v>
      </c>
      <c r="BI250" s="106">
        <f>IF(INDEX(Base_Dados!BI:BI,MATCH($B250,Base_Dados!$B:$B,0))=0,0,
MAX(0, MIN(BI$1,
((INDEX(Base_Dados!BI:BI,MATCH($B250,Base_Dados!$B:$B,0))-MIN(Base_Dados!BI$5:BI$98)) /
(IF(MAX(Base_Dados!BI$5:BI$98)-MIN(Base_Dados!BI$5:BI$98)=0,1,MAX(Base_Dados!BI$5:BI$98)-MIN(Base_Dados!BI$5:BI$98)))) * BI$1)))</f>
        <v>0.23712948517940718</v>
      </c>
      <c r="BJ250" s="106">
        <f>IF(INDEX(Base_Dados!BJ:BJ,MATCH($B250,Base_Dados!$B:$B,0))=0,0,
MAX(0, MIN(BJ$1,
((INDEX(Base_Dados!BJ:BJ,MATCH($B250,Base_Dados!$B:$B,0))-MIN(Base_Dados!BJ$5:BJ$98)) /
(IF(MAX(Base_Dados!BJ$5:BJ$98)-MIN(Base_Dados!BJ$5:BJ$98)=0,1,MAX(Base_Dados!BJ$5:BJ$98)-MIN(Base_Dados!BJ$5:BJ$98)))) * BJ$1)))</f>
        <v>0.15789473684210525</v>
      </c>
      <c r="BK250" s="106">
        <f>IF(INDEX(Base_Dados!BK:BK,MATCH($B250,Base_Dados!$B:$B,0))=0,0,
MAX(0, MIN(BK$1,
((INDEX(Base_Dados!BK:BK,MATCH($B250,Base_Dados!$B:$B,0))-MIN(Base_Dados!BK$5:BK$98)) /
(IF(MAX(Base_Dados!BK$5:BK$98)-MIN(Base_Dados!BK$5:BK$98)=0,1,MAX(Base_Dados!BK$5:BK$98)-MIN(Base_Dados!BK$5:BK$98)))) * BK$1)))</f>
        <v>0.14285714285714285</v>
      </c>
      <c r="BL250" s="106">
        <f>IF(INDEX(Base_Dados!BL:BL,MATCH($B250,Base_Dados!$B:$B,0))=0,0,
MAX(0, MIN(BL$1,
((INDEX(Base_Dados!BL:BL,MATCH($B250,Base_Dados!$B:$B,0))-MIN(Base_Dados!BL$5:BL$98)) /
(IF(MAX(Base_Dados!BL$5:BL$98)-MIN(Base_Dados!BL$5:BL$98)=0,1,MAX(Base_Dados!BL$5:BL$98)-MIN(Base_Dados!BL$5:BL$98)))) * BL$1)))</f>
        <v>0.16123778501628663</v>
      </c>
      <c r="BM250" s="106">
        <f>IF(INDEX(Base_Dados!BM:BM,MATCH($B250,Base_Dados!$B:$B,0))=0,0,
MAX(0, MIN(BM$1,
((INDEX(Base_Dados!BM:BM,MATCH($B250,Base_Dados!$B:$B,0))-MIN(Base_Dados!BM$5:BM$98)) /
(IF(MAX(Base_Dados!BM$5:BM$98)-MIN(Base_Dados!BM$5:BM$98)=0,1,MAX(Base_Dados!BM$5:BM$98)-MIN(Base_Dados!BM$5:BM$98)))) * BM$1)))</f>
        <v>0.65661591927808416</v>
      </c>
      <c r="BN250" s="106">
        <f>IF(INDEX(Base_Dados!BN:BN,MATCH($B250,Base_Dados!$B:$B,0))=0,0,
MAX(0, MIN(BN$1,
((INDEX(Base_Dados!BN:BN,MATCH($B250,Base_Dados!$B:$B,0))-MIN(Base_Dados!BN$5:BN$98)) /
(IF(MAX(Base_Dados!BN$5:BN$98)-MIN(Base_Dados!BN$5:BN$98)=0,1,MAX(Base_Dados!BN$5:BN$98)-MIN(Base_Dados!BN$5:BN$98)))) * BN$1)))</f>
        <v>0.23590037192745444</v>
      </c>
      <c r="BO250" s="106">
        <f>IF(INDEX(Base_Dados!BO:BO,MATCH($B250,Base_Dados!$B:$B,0))=0,0,
MAX(0, MIN(BO$1,
((INDEX(Base_Dados!BO:BO,MATCH($B250,Base_Dados!$B:$B,0))-MIN(Base_Dados!BO$5:BO$98)) /
(IF(MAX(Base_Dados!BO$5:BO$98)-MIN(Base_Dados!BO$5:BO$98)=0,1,MAX(Base_Dados!BO$5:BO$98)-MIN(Base_Dados!BO$5:BO$98)))) * BO$1)))</f>
        <v>2.5862068965517241E-2</v>
      </c>
      <c r="BP250" s="106">
        <f t="shared" si="16"/>
        <v>15.301407074666896</v>
      </c>
      <c r="BQ250" s="111">
        <f t="shared" si="17"/>
        <v>0.37492973532733181</v>
      </c>
      <c r="BR250" s="112">
        <f t="shared" si="18"/>
        <v>6.0421421849308543E-2</v>
      </c>
      <c r="BS250" s="113">
        <f t="shared" si="19"/>
        <v>15.240985652817587</v>
      </c>
    </row>
    <row r="251" spans="1:71">
      <c r="A251" s="21">
        <v>29027</v>
      </c>
      <c r="B251" s="21" t="s">
        <v>170</v>
      </c>
      <c r="C251" s="21" t="s">
        <v>164</v>
      </c>
      <c r="D251" s="105">
        <f>IF(INDEX(Base_Dados!D:D,MATCH($B251,Base_Dados!$B:$B,0))=0,0,
MAX(0, MIN(D$1,
((INDEX(Base_Dados!D:D,MATCH($B251,Base_Dados!$B:$B,0))-MIN(Base_Dados!D$5:D$98)) /
(IF(MAX(Base_Dados!D$5:D$98)-MIN(Base_Dados!D$5:D$98)=0,1,MAX(Base_Dados!D$5:D$98)-MIN(Base_Dados!D$5:D$98)))) * D$1)))</f>
        <v>0.44594964682115323</v>
      </c>
      <c r="E251" s="106">
        <f>IF(INDEX(Base_Dados!E:E,MATCH($B251,Base_Dados!$B:$B,0))=0,0,
MAX(0, MIN(E$1,
((INDEX(Base_Dados!E:E,MATCH($B251,Base_Dados!$B:$B,0))-MIN(Base_Dados!E$5:E$98)) /
(IF(MAX(Base_Dados!E$5:E$98)-MIN(Base_Dados!E$5:E$98)=0,1,MAX(Base_Dados!E$5:E$98)-MIN(Base_Dados!E$5:E$98)))) * E$1)))</f>
        <v>0.10534344339832896</v>
      </c>
      <c r="F251" s="106">
        <f>IF(INDEX(Base_Dados!F:F,MATCH($B251,Base_Dados!$B:$B,0))=0,0,
MAX(0, MIN(F$1,
((INDEX(Base_Dados!F:F,MATCH($B251,Base_Dados!$B:$B,0))-MIN(Base_Dados!F$5:F$98)) /
(IF(MAX(Base_Dados!F$5:F$98)-MIN(Base_Dados!F$5:F$98)=0,1,MAX(Base_Dados!F$5:F$98)-MIN(Base_Dados!F$5:F$98)))) * F$1)))</f>
        <v>0.10381047739595338</v>
      </c>
      <c r="G251" s="106">
        <f>IF(INDEX(Base_Dados!G:G,MATCH($B251,Base_Dados!$B:$B,0))=0,0,
MAX(0, MIN(G$1,
((INDEX(Base_Dados!G:G,MATCH($B251,Base_Dados!$B:$B,0))-MIN(Base_Dados!G$5:G$98)) /
(IF(MAX(Base_Dados!G$5:G$98)-MIN(Base_Dados!G$5:G$98)=0,1,MAX(Base_Dados!G$5:G$98)-MIN(Base_Dados!G$5:G$98)))) * G$1)))</f>
        <v>0.10767967664519389</v>
      </c>
      <c r="H251" s="106">
        <f>IF(INDEX(Base_Dados!H:H,MATCH($B251,Base_Dados!$B:$B,0))=0,0,
MAX(0, MIN(H$1,
((INDEX(Base_Dados!H:H,MATCH($B251,Base_Dados!$B:$B,0))-MIN(Base_Dados!H$5:H$98)) /
(IF(MAX(Base_Dados!H$5:H$98)-MIN(Base_Dados!H$5:H$98)=0,1,MAX(Base_Dados!H$5:H$98)-MIN(Base_Dados!H$5:H$98)))) * H$1)))</f>
        <v>0.11854469017643507</v>
      </c>
      <c r="I251" s="106">
        <f>IF(INDEX(Base_Dados!I:I,MATCH($B251,Base_Dados!$B:$B,0))=0,0,
MAX(0, MIN(I$1,
((INDEX(Base_Dados!I:I,MATCH($B251,Base_Dados!$B:$B,0))-MIN(Base_Dados!I$5:I$98)) /
(IF(MAX(Base_Dados!I$5:I$98)-MIN(Base_Dados!I$5:I$98)=0,1,MAX(Base_Dados!I$5:I$98)-MIN(Base_Dados!I$5:I$98)))) * I$1)))</f>
        <v>0.13014198291182946</v>
      </c>
      <c r="J251" s="106">
        <f>IF(INDEX(Base_Dados!J:J,MATCH($B251,Base_Dados!$B:$B,0))=0,0,
MAX(0, MIN(J$1,
((INDEX(Base_Dados!J:J,MATCH($B251,Base_Dados!$B:$B,0))-MIN(Base_Dados!J$5:J$98)) /
(IF(MAX(Base_Dados!J$5:J$98)-MIN(Base_Dados!J$5:J$98)=0,1,MAX(Base_Dados!J$5:J$98)-MIN(Base_Dados!J$5:J$98)))) * J$1)))</f>
        <v>0.15703030346478933</v>
      </c>
      <c r="K251" s="106">
        <f>IF(INDEX(Base_Dados!K:K,MATCH($B251,Base_Dados!$B:$B,0))=0,0,
MAX(0, MIN(K$1,
((INDEX(Base_Dados!K:K,MATCH($B251,Base_Dados!$B:$B,0))-MIN(Base_Dados!K$5:K$98)) /
(IF(MAX(Base_Dados!K$5:K$98)-MIN(Base_Dados!K$5:K$98)=0,1,MAX(Base_Dados!K$5:K$98)-MIN(Base_Dados!K$5:K$98)))) * K$1)))</f>
        <v>0.16715116279069767</v>
      </c>
      <c r="L251" s="106">
        <f>IF(INDEX(Base_Dados!L:L,MATCH($B251,Base_Dados!$B:$B,0))=0,0,
MAX(0, MIN(L$1,
((INDEX(Base_Dados!L:L,MATCH($B251,Base_Dados!$B:$B,0))-MIN(Base_Dados!L$5:L$98)) /
(IF(MAX(Base_Dados!L$5:L$98)-MIN(Base_Dados!L$5:L$98)=0,1,MAX(Base_Dados!L$5:L$98)-MIN(Base_Dados!L$5:L$98)))) * L$1)))</f>
        <v>0.20181618432273379</v>
      </c>
      <c r="M251" s="106">
        <f>IF(INDEX(Base_Dados!M:M,MATCH($B251,Base_Dados!$B:$B,0))=0,0,
MAX(0, MIN(M$1,
((INDEX(Base_Dados!M:M,MATCH($B251,Base_Dados!$B:$B,0))-MIN(Base_Dados!M$5:M$98)) /
(IF(MAX(Base_Dados!M$5:M$98)-MIN(Base_Dados!M$5:M$98)=0,1,MAX(Base_Dados!M$5:M$98)-MIN(Base_Dados!M$5:M$98)))) * M$1)))</f>
        <v>0.22253061224489795</v>
      </c>
      <c r="N251" s="106">
        <f>IF(INDEX(Base_Dados!N:N,MATCH($B251,Base_Dados!$B:$B,0))=0,0,
MAX(0, MIN(N$1,
((INDEX(Base_Dados!N:N,MATCH($B251,Base_Dados!$B:$B,0))-MIN(Base_Dados!N$5:N$98)) /
(IF(MAX(Base_Dados!N$5:N$98)-MIN(Base_Dados!N$5:N$98)=0,1,MAX(Base_Dados!N$5:N$98)-MIN(Base_Dados!N$5:N$98)))) * N$1)))</f>
        <v>0.30509116293377819</v>
      </c>
      <c r="O251" s="106">
        <f>IF(INDEX(Base_Dados!O:O,MATCH($B251,Base_Dados!$B:$B,0))=0,0,
MAX(0, MIN(O$1,
((INDEX(Base_Dados!O:O,MATCH($B251,Base_Dados!$B:$B,0))-MIN(Base_Dados!O$5:O$98)) /
(IF(MAX(Base_Dados!O$5:O$98)-MIN(Base_Dados!O$5:O$98)=0,1,MAX(Base_Dados!O$5:O$98)-MIN(Base_Dados!O$5:O$98)))) * O$1)))</f>
        <v>0.40693461173978485</v>
      </c>
      <c r="P251" s="106">
        <f>IF(INDEX(Base_Dados!P:P,MATCH($B251,Base_Dados!$B:$B,0))=0,0,
MAX(0, MIN(P$1,
((INDEX(Base_Dados!P:P,MATCH($B251,Base_Dados!$B:$B,0))-MIN(Base_Dados!P$5:P$98)) /
(IF(MAX(Base_Dados!P$5:P$98)-MIN(Base_Dados!P$5:P$98)=0,1,MAX(Base_Dados!P$5:P$98)-MIN(Base_Dados!P$5:P$98)))) * P$1)))</f>
        <v>8.4615148299827719E-2</v>
      </c>
      <c r="Q251" s="106">
        <f>IF(INDEX(Base_Dados!Q:Q,MATCH($B251,Base_Dados!$B:$B,0))=0,0,
MAX(0, MIN(Q$1,
((INDEX(Base_Dados!Q:Q,MATCH($B251,Base_Dados!$B:$B,0))-MIN(Base_Dados!Q$5:Q$98)) /
(IF(MAX(Base_Dados!Q$5:Q$98)-MIN(Base_Dados!Q$5:Q$98)=0,1,MAX(Base_Dados!Q$5:Q$98)-MIN(Base_Dados!Q$5:Q$98)))) * Q$1)))</f>
        <v>2.6064978147543574E-2</v>
      </c>
      <c r="R251" s="106">
        <f>IF(INDEX(Base_Dados!R:R,MATCH($B251,Base_Dados!$B:$B,0))=0,0,
MAX(0, MIN(R$1,
((INDEX(Base_Dados!R:R,MATCH($B251,Base_Dados!$B:$B,0))-MIN(Base_Dados!R$5:R$98)) /
(IF(MAX(Base_Dados!R$5:R$98)-MIN(Base_Dados!R$5:R$98)=0,1,MAX(Base_Dados!R$5:R$98)-MIN(Base_Dados!R$5:R$98)))) * R$1)))</f>
        <v>2.4002745701537813E-2</v>
      </c>
      <c r="S251" s="106">
        <f>IF(INDEX(Base_Dados!S:S,MATCH($B251,Base_Dados!$B:$B,0))=0,0,
MAX(0, MIN(S$1,
((INDEX(Base_Dados!S:S,MATCH($B251,Base_Dados!$B:$B,0))-MIN(Base_Dados!S$5:S$98)) /
(IF(MAX(Base_Dados!S$5:S$98)-MIN(Base_Dados!S$5:S$98)=0,1,MAX(Base_Dados!S$5:S$98)-MIN(Base_Dados!S$5:S$98)))) * S$1)))</f>
        <v>6.5221298584587736E-2</v>
      </c>
      <c r="T251" s="106">
        <f>IF(INDEX(Base_Dados!T:T,MATCH($B251,Base_Dados!$B:$B,0))=0,0,
MAX(0, MIN(T$1,
((INDEX(Base_Dados!T:T,MATCH($B251,Base_Dados!$B:$B,0))-MIN(Base_Dados!T$5:T$98)) /
(IF(MAX(Base_Dados!T$5:T$98)-MIN(Base_Dados!T$5:T$98)=0,1,MAX(Base_Dados!T$5:T$98)-MIN(Base_Dados!T$5:T$98)))) * T$1)))</f>
        <v>0.57690000075592685</v>
      </c>
      <c r="U251" s="106">
        <f>IF(INDEX(Base_Dados!U:U,MATCH($B251,Base_Dados!$B:$B,0))=0,0,
MAX(0, MIN(U$1,
((INDEX(Base_Dados!U:U,MATCH($B251,Base_Dados!$B:$B,0))-MIN(Base_Dados!U$5:U$98)) /
(IF(MAX(Base_Dados!U$5:U$98)-MIN(Base_Dados!U$5:U$98)=0,1,MAX(Base_Dados!U$5:U$98)-MIN(Base_Dados!U$5:U$98)))) * U$1)))</f>
        <v>0.95167869318830323</v>
      </c>
      <c r="V251" s="106">
        <f>IF(INDEX(Base_Dados!V:V,MATCH($B251,Base_Dados!$B:$B,0))=0,0,
MAX(0, MIN(V$1,
((INDEX(Base_Dados!V:V,MATCH($B251,Base_Dados!$B:$B,0))-MIN(Base_Dados!V$5:V$98)) /
(IF(MAX(Base_Dados!V$5:V$98)-MIN(Base_Dados!V$5:V$98)=0,1,MAX(Base_Dados!V$5:V$98)-MIN(Base_Dados!V$5:V$98)))) * V$1)))</f>
        <v>5.3635997483832722E-2</v>
      </c>
      <c r="W251" s="106">
        <f>IF(INDEX(Base_Dados!W:W,MATCH($B251,Base_Dados!$B:$B,0))=0,0,
MAX(0, MIN(W$1,
((INDEX(Base_Dados!W:W,MATCH($B251,Base_Dados!$B:$B,0))-MIN(Base_Dados!W$5:W$98)) /
(IF(MAX(Base_Dados!W$5:W$98)-MIN(Base_Dados!W$5:W$98)=0,1,MAX(Base_Dados!W$5:W$98)-MIN(Base_Dados!W$5:W$98)))) * W$1)))</f>
        <v>2.3493316572825518</v>
      </c>
      <c r="X251" s="106">
        <f>IF(INDEX(Base_Dados!X:X,MATCH($B251,Base_Dados!$B:$B,0))=0,0,
MAX(0, MIN(X$1,
((INDEX(Base_Dados!X:X,MATCH($B251,Base_Dados!$B:$B,0))-MIN(Base_Dados!X$5:X$98)) /
(IF(MAX(Base_Dados!X$5:X$98)-MIN(Base_Dados!X$5:X$98)=0,1,MAX(Base_Dados!X$5:X$98)-MIN(Base_Dados!X$5:X$98)))) * X$1)))</f>
        <v>0</v>
      </c>
      <c r="Y251" s="106">
        <f>IF(INDEX(Base_Dados!Y:Y,MATCH($B251,Base_Dados!$B:$B,0))=0,0,
MAX(0, MIN(Y$1,
((INDEX(Base_Dados!Y:Y,MATCH($B251,Base_Dados!$B:$B,0))-MIN(Base_Dados!Y$5:Y$98)) /
(IF(MAX(Base_Dados!Y$5:Y$98)-MIN(Base_Dados!Y$5:Y$98)=0,1,MAX(Base_Dados!Y$5:Y$98)-MIN(Base_Dados!Y$5:Y$98)))) * Y$1)))</f>
        <v>0</v>
      </c>
      <c r="Z251" s="106">
        <f>IF(INDEX(Base_Dados!Z:Z,MATCH($B251,Base_Dados!$B:$B,0))=0,0,
MAX(0, MIN(Z$1,
((INDEX(Base_Dados!Z:Z,MATCH($B251,Base_Dados!$B:$B,0))-MIN(Base_Dados!Z$5:Z$98)) /
(IF(MAX(Base_Dados!Z$5:Z$98)-MIN(Base_Dados!Z$5:Z$98)=0,1,MAX(Base_Dados!Z$5:Z$98)-MIN(Base_Dados!Z$5:Z$98)))) * Z$1)))</f>
        <v>0</v>
      </c>
      <c r="AA251" s="106">
        <f>IF(INDEX(Base_Dados!AA:AA,MATCH($B251,Base_Dados!$B:$B,0))=0,0,
MAX(0, MIN(AA$1,
((INDEX(Base_Dados!AA:AA,MATCH($B251,Base_Dados!$B:$B,0))-MIN(Base_Dados!AA$5:AA$98)) /
(IF(MAX(Base_Dados!AA$5:AA$98)-MIN(Base_Dados!AA$5:AA$98)=0,1,MAX(Base_Dados!AA$5:AA$98)-MIN(Base_Dados!AA$5:AA$98)))) * AA$1)))</f>
        <v>0</v>
      </c>
      <c r="AB251" s="106">
        <f>IF(INDEX(Base_Dados!AB:AB,MATCH($B251,Base_Dados!$B:$B,0))=0,0,
MAX(0, MIN(AB$1,
((INDEX(Base_Dados!AB:AB,MATCH($B251,Base_Dados!$B:$B,0))-MIN(Base_Dados!AB$5:AB$98)) /
(IF(MAX(Base_Dados!AB$5:AB$98)-MIN(Base_Dados!AB$5:AB$98)=0,1,MAX(Base_Dados!AB$5:AB$98)-MIN(Base_Dados!AB$5:AB$98)))) * AB$1)))</f>
        <v>0.64322826960615442</v>
      </c>
      <c r="AC251" s="106">
        <f>IF(INDEX(Base_Dados!AC:AC,MATCH($B251,Base_Dados!$B:$B,0))=0,0,
MAX(0, MIN(AC$1,
((INDEX(Base_Dados!AC:AC,MATCH($B251,Base_Dados!$B:$B,0))-MIN(Base_Dados!AC$5:AC$98)) /
(IF(MAX(Base_Dados!AC$5:AC$98)-MIN(Base_Dados!AC$5:AC$98)=0,1,MAX(Base_Dados!AC$5:AC$98)-MIN(Base_Dados!AC$5:AC$98)))) * AC$1)))</f>
        <v>5.0678117170938522E-2</v>
      </c>
      <c r="AD251" s="106">
        <f>IF(INDEX(Base_Dados!AD:AD,MATCH($B251,Base_Dados!$B:$B,0))=0,0,
MAX(0, MIN(AD$1,
((INDEX(Base_Dados!AD:AD,MATCH($B251,Base_Dados!$B:$B,0))-MIN(Base_Dados!AD$5:AD$98)) /
(IF(MAX(Base_Dados!AD$5:AD$98)-MIN(Base_Dados!AD$5:AD$98)=0,1,MAX(Base_Dados!AD$5:AD$98)-MIN(Base_Dados!AD$5:AD$98)))) * AD$1)))</f>
        <v>2.2762904895725487E-2</v>
      </c>
      <c r="AE251" s="106">
        <f>IF(INDEX(Base_Dados!AE:AE,MATCH($B251,Base_Dados!$B:$B,0))=0,0,
MAX(0, MIN(AE$1,
((INDEX(Base_Dados!AE:AE,MATCH($B251,Base_Dados!$B:$B,0))-MIN(Base_Dados!AE$5:AE$98)) /
(IF(MAX(Base_Dados!AE$5:AE$98)-MIN(Base_Dados!AE$5:AE$98)=0,1,MAX(Base_Dados!AE$5:AE$98)-MIN(Base_Dados!AE$5:AE$98)))) * AE$1)))</f>
        <v>1.8682583057672945E-2</v>
      </c>
      <c r="AF251" s="106">
        <f>IF(INDEX(Base_Dados!AF:AF,MATCH($B251,Base_Dados!$B:$B,0))=0,0,
MAX(0, MIN(AF$1,
((INDEX(Base_Dados!AF:AF,MATCH($B251,Base_Dados!$B:$B,0))-MIN(Base_Dados!AF$5:AF$98)) /
(IF(MAX(Base_Dados!AF$5:AF$98)-MIN(Base_Dados!AF$5:AF$98)=0,1,MAX(Base_Dados!AF$5:AF$98)-MIN(Base_Dados!AF$5:AF$98)))) * AF$1)))</f>
        <v>1.268790511653565E-2</v>
      </c>
      <c r="AG251" s="106">
        <f>IF(INDEX(Base_Dados!AG:AG,MATCH($B251,Base_Dados!$B:$B,0))=0,0,
MAX(0, MIN(AG$1,
((INDEX(Base_Dados!AG:AG,MATCH($B251,Base_Dados!$B:$B,0))-MIN(Base_Dados!AG$5:AG$98)) /
(IF(MAX(Base_Dados!AG$5:AG$98)-MIN(Base_Dados!AG$5:AG$98)=0,1,MAX(Base_Dados!AG$5:AG$98)-MIN(Base_Dados!AG$5:AG$98)))) * AG$1)))</f>
        <v>2.6064978147543574E-2</v>
      </c>
      <c r="AH251" s="106">
        <f>IF(INDEX(Base_Dados!AH:AH,MATCH($B251,Base_Dados!$B:$B,0))=0,0,
MAX(0, MIN(AH$1,
((INDEX(Base_Dados!AH:AH,MATCH($B251,Base_Dados!$B:$B,0))-MIN(Base_Dados!AH$5:AH$98)) /
(IF(MAX(Base_Dados!AH$5:AH$98)-MIN(Base_Dados!AH$5:AH$98)=0,1,MAX(Base_Dados!AH$5:AH$98)-MIN(Base_Dados!AH$5:AH$98)))) * AH$1)))</f>
        <v>0.84358951929961556</v>
      </c>
      <c r="AI251" s="106">
        <f>IF(INDEX(Base_Dados!AI:AI,MATCH($B251,Base_Dados!$B:$B,0))=0,0,
MAX(0, MIN(AI$1,
((INDEX(Base_Dados!AI:AI,MATCH($B251,Base_Dados!$B:$B,0))-MIN(Base_Dados!AI$5:AI$98)) /
(IF(MAX(Base_Dados!AI$5:AI$98)-MIN(Base_Dados!AI$5:AI$98)=0,1,MAX(Base_Dados!AI$5:AI$98)-MIN(Base_Dados!AI$5:AI$98)))) * AI$1)))</f>
        <v>7.1428571428571425E-2</v>
      </c>
      <c r="AJ251" s="106">
        <f>IF(INDEX(Base_Dados!AJ:AJ,MATCH($B251,Base_Dados!$B:$B,0))=0,0,
MAX(0, MIN(AJ$1,
((INDEX(Base_Dados!AJ:AJ,MATCH($B251,Base_Dados!$B:$B,0))-MIN(Base_Dados!AJ$5:AJ$98)) /
(IF(MAX(Base_Dados!AJ$5:AJ$98)-MIN(Base_Dados!AJ$5:AJ$98)=0,1,MAX(Base_Dados!AJ$5:AJ$98)-MIN(Base_Dados!AJ$5:AJ$98)))) * AJ$1)))</f>
        <v>0.3571428571428571</v>
      </c>
      <c r="AK251" s="106">
        <f>IF(INDEX(Base_Dados!AK:AK,MATCH($B251,Base_Dados!$B:$B,0))=0,0,
MAX(0, MIN(AK$1,
((INDEX(Base_Dados!AK:AK,MATCH($B251,Base_Dados!$B:$B,0))-MIN(Base_Dados!AK$5:AK$98)) /
(IF(MAX(Base_Dados!AK$5:AK$98)-MIN(Base_Dados!AK$5:AK$98)=0,1,MAX(Base_Dados!AK$5:AK$98)-MIN(Base_Dados!AK$5:AK$98)))) * AK$1)))</f>
        <v>1.4367816091954023E-2</v>
      </c>
      <c r="AL251" s="106">
        <f>IF(INDEX(Base_Dados!AL:AL,MATCH($B251,Base_Dados!$B:$B,0))=0,0,
MAX(0, MIN(AL$1,
((INDEX(Base_Dados!AL:AL,MATCH($B251,Base_Dados!$B:$B,0))-MIN(Base_Dados!AL$5:AL$98)) /
(IF(MAX(Base_Dados!AL$5:AL$98)-MIN(Base_Dados!AL$5:AL$98)=0,1,MAX(Base_Dados!AL$5:AL$98)-MIN(Base_Dados!AL$5:AL$98)))) * AL$1)))</f>
        <v>0.1111111111111111</v>
      </c>
      <c r="AM251" s="106">
        <f>IF(INDEX(Base_Dados!AM:AM,MATCH($B251,Base_Dados!$B:$B,0))=0,0,
MAX(0, MIN(AM$1,
((INDEX(Base_Dados!AM:AM,MATCH($B251,Base_Dados!$B:$B,0))-MIN(Base_Dados!AM$5:AM$98)) /
(IF(MAX(Base_Dados!AM$5:AM$98)-MIN(Base_Dados!AM$5:AM$98)=0,1,MAX(Base_Dados!AM$5:AM$98)-MIN(Base_Dados!AM$5:AM$98)))) * AM$1)))</f>
        <v>1.2428793371310202E-2</v>
      </c>
      <c r="AN251" s="106">
        <f>IF(INDEX(Base_Dados!AN:AN,MATCH($B251,Base_Dados!$B:$B,0))=0,0,
MAX(0, MIN(AN$1,
((INDEX(Base_Dados!AN:AN,MATCH($B251,Base_Dados!$B:$B,0))-MIN(Base_Dados!AN$5:AN$98)) /
(IF(MAX(Base_Dados!AN$5:AN$98)-MIN(Base_Dados!AN$5:AN$98)=0,1,MAX(Base_Dados!AN$5:AN$98)-MIN(Base_Dados!AN$5:AN$98)))) * AN$1)))</f>
        <v>5.4491899852724589E-2</v>
      </c>
      <c r="AO251" s="106">
        <f>IF(INDEX(Base_Dados!AO:AO,MATCH($B251,Base_Dados!$B:$B,0))=0,0,
MAX(0, MIN(AO$1,
((INDEX(Base_Dados!AO:AO,MATCH($B251,Base_Dados!$B:$B,0))-MIN(Base_Dados!AO$5:AO$98)) /
(IF(MAX(Base_Dados!AO$5:AO$98)-MIN(Base_Dados!AO$5:AO$98)=0,1,MAX(Base_Dados!AO$5:AO$98)-MIN(Base_Dados!AO$5:AO$98)))) * AO$1)))</f>
        <v>0</v>
      </c>
      <c r="AP251" s="106">
        <f>IF(INDEX(Base_Dados!AP:AP,MATCH($B251,Base_Dados!$B:$B,0))=0,0,
MAX(0, MIN(AP$1,
((INDEX(Base_Dados!AP:AP,MATCH($B251,Base_Dados!$B:$B,0))-MIN(Base_Dados!AP$5:AP$98)) /
(IF(MAX(Base_Dados!AP$5:AP$98)-MIN(Base_Dados!AP$5:AP$98)=0,1,MAX(Base_Dados!AP$5:AP$98)-MIN(Base_Dados!AP$5:AP$98)))) * AP$1)))</f>
        <v>1.1467889908256881E-2</v>
      </c>
      <c r="AQ251" s="106">
        <f>IF(INDEX(Base_Dados!AQ:AQ,MATCH($B251,Base_Dados!$B:$B,0))=0,0,
MAX(0, MIN(AQ$1,
((INDEX(Base_Dados!AQ:AQ,MATCH($B251,Base_Dados!$B:$B,0))-MIN(Base_Dados!AQ$5:AQ$98)) /
(IF(MAX(Base_Dados!AQ$5:AQ$98)-MIN(Base_Dados!AQ$5:AQ$98)=0,1,MAX(Base_Dados!AQ$5:AQ$98)-MIN(Base_Dados!AQ$5:AQ$98)))) * AQ$1)))</f>
        <v>0</v>
      </c>
      <c r="AR251" s="106">
        <f>IF(INDEX(Base_Dados!AR:AR,MATCH($B251,Base_Dados!$B:$B,0))=0,0,
MAX(0, MIN(AR$1,
((INDEX(Base_Dados!AR:AR,MATCH($B251,Base_Dados!$B:$B,0))-MIN(Base_Dados!AR$5:AR$98)) /
(IF(MAX(Base_Dados!AR$5:AR$98)-MIN(Base_Dados!AR$5:AR$98)=0,1,MAX(Base_Dados!AR$5:AR$98)-MIN(Base_Dados!AR$5:AR$98)))) * AR$1)))</f>
        <v>0</v>
      </c>
      <c r="AS251" s="106">
        <f>IF(INDEX(Base_Dados!AS:AS,MATCH($B251,Base_Dados!$B:$B,0))=0,0,
MAX(0, MIN(AS$1,
((INDEX(Base_Dados!AS:AS,MATCH($B251,Base_Dados!$B:$B,0))-MIN(Base_Dados!AS$5:AS$98)) /
(IF(MAX(Base_Dados!AS$5:AS$98)-MIN(Base_Dados!AS$5:AS$98)=0,1,MAX(Base_Dados!AS$5:AS$98)-MIN(Base_Dados!AS$5:AS$98)))) * AS$1)))</f>
        <v>0</v>
      </c>
      <c r="AT251" s="106">
        <f>IF(INDEX(Base_Dados!AT:AT,MATCH($B251,Base_Dados!$B:$B,0))=0,0,
MAX(0, MIN(AT$1,
((INDEX(Base_Dados!AT:AT,MATCH($B251,Base_Dados!$B:$B,0))-MIN(Base_Dados!AT$5:AT$98)) /
(IF(MAX(Base_Dados!AT$5:AT$98)-MIN(Base_Dados!AT$5:AT$98)=0,1,MAX(Base_Dados!AT$5:AT$98)-MIN(Base_Dados!AT$5:AT$98)))) * AT$1)))</f>
        <v>0</v>
      </c>
      <c r="AU251" s="106">
        <f>IF(INDEX(Base_Dados!AU:AU,MATCH($B251,Base_Dados!$B:$B,0))=0,0,
MAX(0, MIN(AU$1,
((INDEX(Base_Dados!AU:AU,MATCH($B251,Base_Dados!$B:$B,0))-MIN(Base_Dados!AU$5:AU$98)) /
(IF(MAX(Base_Dados!AU$5:AU$98)-MIN(Base_Dados!AU$5:AU$98)=0,1,MAX(Base_Dados!AU$5:AU$98)-MIN(Base_Dados!AU$5:AU$98)))) * AU$1)))</f>
        <v>3.7453183520599251E-3</v>
      </c>
      <c r="AV251" s="106">
        <f>IF(INDEX(Base_Dados!AV:AV,MATCH($B251,Base_Dados!$B:$B,0))=0,0,
MAX(0, MIN(AV$1,
((INDEX(Base_Dados!AV:AV,MATCH($B251,Base_Dados!$B:$B,0))-MIN(Base_Dados!AV$5:AV$98)) /
(IF(MAX(Base_Dados!AV$5:AV$98)-MIN(Base_Dados!AV$5:AV$98)=0,1,MAX(Base_Dados!AV$5:AV$98)-MIN(Base_Dados!AV$5:AV$98)))) * AV$1)))</f>
        <v>0</v>
      </c>
      <c r="AW251" s="106">
        <f>IF(INDEX(Base_Dados!AW:AW,MATCH($B251,Base_Dados!$B:$B,0))=0,0,
MAX(0, MIN(AW$1,
((INDEX(Base_Dados!AW:AW,MATCH($B251,Base_Dados!$B:$B,0))-MIN(Base_Dados!AW$5:AW$98)) /
(IF(MAX(Base_Dados!AW$5:AW$98)-MIN(Base_Dados!AW$5:AW$98)=0,1,MAX(Base_Dados!AW$5:AW$98)-MIN(Base_Dados!AW$5:AW$98)))) * AW$1)))</f>
        <v>0</v>
      </c>
      <c r="AX251" s="106">
        <f>IF(INDEX(Base_Dados!AX:AX,MATCH($B251,Base_Dados!$B:$B,0))=0,0,
MAX(0, MIN(AX$1,
((INDEX(Base_Dados!AX:AX,MATCH($B251,Base_Dados!$B:$B,0))-MIN(Base_Dados!AX$5:AX$98)) /
(IF(MAX(Base_Dados!AX$5:AX$98)-MIN(Base_Dados!AX$5:AX$98)=0,1,MAX(Base_Dados!AX$5:AX$98)-MIN(Base_Dados!AX$5:AX$98)))) * AX$1)))</f>
        <v>1.8115366279993644E-2</v>
      </c>
      <c r="AY251" s="106">
        <f>IF(INDEX(Base_Dados!AY:AY,MATCH($B251,Base_Dados!$B:$B,0))=0,0,
MAX(0, MIN(AY$1,
((INDEX(Base_Dados!AY:AY,MATCH($B251,Base_Dados!$B:$B,0))-MIN(Base_Dados!AY$5:AY$98)) /
(IF(MAX(Base_Dados!AY$5:AY$98)-MIN(Base_Dados!AY$5:AY$98)=0,1,MAX(Base_Dados!AY$5:AY$98)-MIN(Base_Dados!AY$5:AY$98)))) * AY$1)))</f>
        <v>6.923837784371909E-3</v>
      </c>
      <c r="AZ251" s="106">
        <f>IF(INDEX(Base_Dados!AZ:AZ,MATCH($B251,Base_Dados!$B:$B,0))=0,0,
MAX(0, MIN(AZ$1,
((INDEX(Base_Dados!AZ:AZ,MATCH($B251,Base_Dados!$B:$B,0))-MIN(Base_Dados!AZ$5:AZ$98)) /
(IF(MAX(Base_Dados!AZ$5:AZ$98)-MIN(Base_Dados!AZ$5:AZ$98)=0,1,MAX(Base_Dados!AZ$5:AZ$98)-MIN(Base_Dados!AZ$5:AZ$98)))) * AZ$1)))</f>
        <v>0.5</v>
      </c>
      <c r="BA251" s="106">
        <f>IF(INDEX(Base_Dados!BA:BA,MATCH($B251,Base_Dados!$B:$B,0))=0,0,
MAX(0, MIN(BA$1,
((INDEX(Base_Dados!BA:BA,MATCH($B251,Base_Dados!$B:$B,0))-MIN(Base_Dados!BA$5:BA$98)) /
(IF(MAX(Base_Dados!BA$5:BA$98)-MIN(Base_Dados!BA$5:BA$98)=0,1,MAX(Base_Dados!BA$5:BA$98)-MIN(Base_Dados!BA$5:BA$98)))) * BA$1)))</f>
        <v>3.905504118652723E-2</v>
      </c>
      <c r="BB251" s="106">
        <f>IF(INDEX(Base_Dados!BB:BB,MATCH($B251,Base_Dados!$B:$B,0))=0,0,
MAX(0, MIN(BB$1,
((INDEX(Base_Dados!BB:BB,MATCH($B251,Base_Dados!$B:$B,0))-MIN(Base_Dados!BB$5:BB$98)) /
(IF(MAX(Base_Dados!BB$5:BB$98)-MIN(Base_Dados!BB$5:BB$98)=0,1,MAX(Base_Dados!BB$5:BB$98)-MIN(Base_Dados!BB$5:BB$98)))) * BB$1)))</f>
        <v>0.13608927716787542</v>
      </c>
      <c r="BC251" s="106">
        <f>IF(INDEX(Base_Dados!BC:BC,MATCH($B251,Base_Dados!$B:$B,0))=0,0,
MAX(0, MIN(BC$1,
((INDEX(Base_Dados!BC:BC,MATCH($B251,Base_Dados!$B:$B,0))-MIN(Base_Dados!BC$5:BC$98)) /
(IF(MAX(Base_Dados!BC$5:BC$98)-MIN(Base_Dados!BC$5:BC$98)=0,1,MAX(Base_Dados!BC$5:BC$98)-MIN(Base_Dados!BC$5:BC$98)))) * BC$1)))</f>
        <v>1.5620791812550498E-2</v>
      </c>
      <c r="BD251" s="106">
        <f>IF(INDEX(Base_Dados!BD:BD,MATCH($B251,Base_Dados!$B:$B,0))=0,0,
MAX(0, MIN(BD$1,
((INDEX(Base_Dados!BD:BD,MATCH($B251,Base_Dados!$B:$B,0))-MIN(Base_Dados!BD$5:BD$98)) /
(IF(MAX(Base_Dados!BD$5:BD$98)-MIN(Base_Dados!BD$5:BD$98)=0,1,MAX(Base_Dados!BD$5:BD$98)-MIN(Base_Dados!BD$5:BD$98)))) * BD$1)))</f>
        <v>1.4264940101101032E-2</v>
      </c>
      <c r="BE251" s="106">
        <f>IF(INDEX(Base_Dados!BE:BE,MATCH($B251,Base_Dados!$B:$B,0))=0,0,
MAX(0, MIN(BE$1,
((INDEX(Base_Dados!BE:BE,MATCH($B251,Base_Dados!$B:$B,0))-MIN(Base_Dados!BE$5:BE$98)) /
(IF(MAX(Base_Dados!BE$5:BE$98)-MIN(Base_Dados!BE$5:BE$98)=0,1,MAX(Base_Dados!BE$5:BE$98)-MIN(Base_Dados!BE$5:BE$98)))) * BE$1)))</f>
        <v>5.4691419969894628E-2</v>
      </c>
      <c r="BF251" s="106">
        <f>IF(INDEX(Base_Dados!BF:BF,MATCH($B251,Base_Dados!$B:$B,0))=0,0,
MAX(0, MIN(BF$1,
((INDEX(Base_Dados!BF:BF,MATCH($B251,Base_Dados!$B:$B,0))-MIN(Base_Dados!BF$5:BF$98)) /
(IF(MAX(Base_Dados!BF$5:BF$98)-MIN(Base_Dados!BF$5:BF$98)=0,1,MAX(Base_Dados!BF$5:BF$98)-MIN(Base_Dados!BF$5:BF$98)))) * BF$1)))</f>
        <v>0</v>
      </c>
      <c r="BG251" s="106">
        <f>IF(INDEX(Base_Dados!BG:BG,MATCH($B251,Base_Dados!$B:$B,0))=0,0,
MAX(0, MIN(BG$1,
((INDEX(Base_Dados!BG:BG,MATCH($B251,Base_Dados!$B:$B,0))-MIN(Base_Dados!BG$5:BG$98)) /
(IF(MAX(Base_Dados!BG$5:BG$98)-MIN(Base_Dados!BG$5:BG$98)=0,1,MAX(Base_Dados!BG$5:BG$98)-MIN(Base_Dados!BG$5:BG$98)))) * BG$1)))</f>
        <v>0</v>
      </c>
      <c r="BH251" s="106">
        <f>IF(INDEX(Base_Dados!BH:BH,MATCH($B251,Base_Dados!$B:$B,0))=0,0,
MAX(0, MIN(BH$1,
((INDEX(Base_Dados!BH:BH,MATCH($B251,Base_Dados!$B:$B,0))-MIN(Base_Dados!BH$5:BH$98)) /
(IF(MAX(Base_Dados!BH$5:BH$98)-MIN(Base_Dados!BH$5:BH$98)=0,1,MAX(Base_Dados!BH$5:BH$98)-MIN(Base_Dados!BH$5:BH$98)))) * BH$1)))</f>
        <v>6.5934065934065936E-2</v>
      </c>
      <c r="BI251" s="106">
        <f>IF(INDEX(Base_Dados!BI:BI,MATCH($B251,Base_Dados!$B:$B,0))=0,0,
MAX(0, MIN(BI$1,
((INDEX(Base_Dados!BI:BI,MATCH($B251,Base_Dados!$B:$B,0))-MIN(Base_Dados!BI$5:BI$98)) /
(IF(MAX(Base_Dados!BI$5:BI$98)-MIN(Base_Dados!BI$5:BI$98)=0,1,MAX(Base_Dados!BI$5:BI$98)-MIN(Base_Dados!BI$5:BI$98)))) * BI$1)))</f>
        <v>8.2683307332293288E-2</v>
      </c>
      <c r="BJ251" s="106">
        <f>IF(INDEX(Base_Dados!BJ:BJ,MATCH($B251,Base_Dados!$B:$B,0))=0,0,
MAX(0, MIN(BJ$1,
((INDEX(Base_Dados!BJ:BJ,MATCH($B251,Base_Dados!$B:$B,0))-MIN(Base_Dados!BJ$5:BJ$98)) /
(IF(MAX(Base_Dados!BJ$5:BJ$98)-MIN(Base_Dados!BJ$5:BJ$98)=0,1,MAX(Base_Dados!BJ$5:BJ$98)-MIN(Base_Dados!BJ$5:BJ$98)))) * BJ$1)))</f>
        <v>4.2105263157894736E-2</v>
      </c>
      <c r="BK251" s="106">
        <f>IF(INDEX(Base_Dados!BK:BK,MATCH($B251,Base_Dados!$B:$B,0))=0,0,
MAX(0, MIN(BK$1,
((INDEX(Base_Dados!BK:BK,MATCH($B251,Base_Dados!$B:$B,0))-MIN(Base_Dados!BK$5:BK$98)) /
(IF(MAX(Base_Dados!BK$5:BK$98)-MIN(Base_Dados!BK$5:BK$98)=0,1,MAX(Base_Dados!BK$5:BK$98)-MIN(Base_Dados!BK$5:BK$98)))) * BK$1)))</f>
        <v>3.5714285714285712E-2</v>
      </c>
      <c r="BL251" s="106">
        <f>IF(INDEX(Base_Dados!BL:BL,MATCH($B251,Base_Dados!$B:$B,0))=0,0,
MAX(0, MIN(BL$1,
((INDEX(Base_Dados!BL:BL,MATCH($B251,Base_Dados!$B:$B,0))-MIN(Base_Dados!BL$5:BL$98)) /
(IF(MAX(Base_Dados!BL$5:BL$98)-MIN(Base_Dados!BL$5:BL$98)=0,1,MAX(Base_Dados!BL$5:BL$98)-MIN(Base_Dados!BL$5:BL$98)))) * BL$1)))</f>
        <v>0.10749185667752444</v>
      </c>
      <c r="BM251" s="106">
        <f>IF(INDEX(Base_Dados!BM:BM,MATCH($B251,Base_Dados!$B:$B,0))=0,0,
MAX(0, MIN(BM$1,
((INDEX(Base_Dados!BM:BM,MATCH($B251,Base_Dados!$B:$B,0))-MIN(Base_Dados!BM$5:BM$98)) /
(IF(MAX(Base_Dados!BM$5:BM$98)-MIN(Base_Dados!BM$5:BM$98)=0,1,MAX(Base_Dados!BM$5:BM$98)-MIN(Base_Dados!BM$5:BM$98)))) * BM$1)))</f>
        <v>0.64035644469268149</v>
      </c>
      <c r="BN251" s="106">
        <f>IF(INDEX(Base_Dados!BN:BN,MATCH($B251,Base_Dados!$B:$B,0))=0,0,
MAX(0, MIN(BN$1,
((INDEX(Base_Dados!BN:BN,MATCH($B251,Base_Dados!$B:$B,0))-MIN(Base_Dados!BN$5:BN$98)) /
(IF(MAX(Base_Dados!BN$5:BN$98)-MIN(Base_Dados!BN$5:BN$98)=0,1,MAX(Base_Dados!BN$5:BN$98)-MIN(Base_Dados!BN$5:BN$98)))) * BN$1)))</f>
        <v>0.49044711475149788</v>
      </c>
      <c r="BO251" s="106">
        <f>IF(INDEX(Base_Dados!BO:BO,MATCH($B251,Base_Dados!$B:$B,0))=0,0,
MAX(0, MIN(BO$1,
((INDEX(Base_Dados!BO:BO,MATCH($B251,Base_Dados!$B:$B,0))-MIN(Base_Dados!BO$5:BO$98)) /
(IF(MAX(Base_Dados!BO$5:BO$98)-MIN(Base_Dados!BO$5:BO$98)=0,1,MAX(Base_Dados!BO$5:BO$98)-MIN(Base_Dados!BO$5:BO$98)))) * BO$1)))</f>
        <v>2.5862068965517241E-2</v>
      </c>
      <c r="BP251" s="106">
        <f t="shared" si="16"/>
        <v>11.132708090370796</v>
      </c>
      <c r="BQ251" s="111">
        <f t="shared" si="17"/>
        <v>0.35030130059796233</v>
      </c>
      <c r="BR251" s="112">
        <f t="shared" si="18"/>
        <v>3.5792987119939057E-2</v>
      </c>
      <c r="BS251" s="113">
        <f t="shared" si="19"/>
        <v>11.096915103250858</v>
      </c>
    </row>
    <row r="252" spans="1:71">
      <c r="A252" s="21">
        <v>29028</v>
      </c>
      <c r="B252" s="21" t="s">
        <v>196</v>
      </c>
      <c r="C252" s="21" t="s">
        <v>164</v>
      </c>
      <c r="D252" s="105">
        <f>IF(INDEX(Base_Dados!D:D,MATCH($B252,Base_Dados!$B:$B,0))=0,0,
MAX(0, MIN(D$1,
((INDEX(Base_Dados!D:D,MATCH($B252,Base_Dados!$B:$B,0))-MIN(Base_Dados!D$5:D$98)) /
(IF(MAX(Base_Dados!D$5:D$98)-MIN(Base_Dados!D$5:D$98)=0,1,MAX(Base_Dados!D$5:D$98)-MIN(Base_Dados!D$5:D$98)))) * D$1)))</f>
        <v>1.3585974567329238</v>
      </c>
      <c r="E252" s="106">
        <f>IF(INDEX(Base_Dados!E:E,MATCH($B252,Base_Dados!$B:$B,0))=0,0,
MAX(0, MIN(E$1,
((INDEX(Base_Dados!E:E,MATCH($B252,Base_Dados!$B:$B,0))-MIN(Base_Dados!E$5:E$98)) /
(IF(MAX(Base_Dados!E$5:E$98)-MIN(Base_Dados!E$5:E$98)=0,1,MAX(Base_Dados!E$5:E$98)-MIN(Base_Dados!E$5:E$98)))) * E$1)))</f>
        <v>0.41439049878411777</v>
      </c>
      <c r="F252" s="106">
        <f>IF(INDEX(Base_Dados!F:F,MATCH($B252,Base_Dados!$B:$B,0))=0,0,
MAX(0, MIN(F$1,
((INDEX(Base_Dados!F:F,MATCH($B252,Base_Dados!$B:$B,0))-MIN(Base_Dados!F$5:F$98)) /
(IF(MAX(Base_Dados!F$5:F$98)-MIN(Base_Dados!F$5:F$98)=0,1,MAX(Base_Dados!F$5:F$98)-MIN(Base_Dados!F$5:F$98)))) * F$1)))</f>
        <v>0.40228213024011489</v>
      </c>
      <c r="G252" s="106">
        <f>IF(INDEX(Base_Dados!G:G,MATCH($B252,Base_Dados!$B:$B,0))=0,0,
MAX(0, MIN(G$1,
((INDEX(Base_Dados!G:G,MATCH($B252,Base_Dados!$B:$B,0))-MIN(Base_Dados!G$5:G$98)) /
(IF(MAX(Base_Dados!G$5:G$98)-MIN(Base_Dados!G$5:G$98)=0,1,MAX(Base_Dados!G$5:G$98)-MIN(Base_Dados!G$5:G$98)))) * G$1)))</f>
        <v>0.41826810299716705</v>
      </c>
      <c r="H252" s="106">
        <f>IF(INDEX(Base_Dados!H:H,MATCH($B252,Base_Dados!$B:$B,0))=0,0,
MAX(0, MIN(H$1,
((INDEX(Base_Dados!H:H,MATCH($B252,Base_Dados!$B:$B,0))-MIN(Base_Dados!H$5:H$98)) /
(IF(MAX(Base_Dados!H$5:H$98)-MIN(Base_Dados!H$5:H$98)=0,1,MAX(Base_Dados!H$5:H$98)-MIN(Base_Dados!H$5:H$98)))) * H$1)))</f>
        <v>0.4477023189248418</v>
      </c>
      <c r="I252" s="106">
        <f>IF(INDEX(Base_Dados!I:I,MATCH($B252,Base_Dados!$B:$B,0))=0,0,
MAX(0, MIN(I$1,
((INDEX(Base_Dados!I:I,MATCH($B252,Base_Dados!$B:$B,0))-MIN(Base_Dados!I$5:I$98)) /
(IF(MAX(Base_Dados!I$5:I$98)-MIN(Base_Dados!I$5:I$98)=0,1,MAX(Base_Dados!I$5:I$98)-MIN(Base_Dados!I$5:I$98)))) * I$1)))</f>
        <v>0.42087034074600016</v>
      </c>
      <c r="J252" s="106">
        <f>IF(INDEX(Base_Dados!J:J,MATCH($B252,Base_Dados!$B:$B,0))=0,0,
MAX(0, MIN(J$1,
((INDEX(Base_Dados!J:J,MATCH($B252,Base_Dados!$B:$B,0))-MIN(Base_Dados!J$5:J$98)) /
(IF(MAX(Base_Dados!J$5:J$98)-MIN(Base_Dados!J$5:J$98)=0,1,MAX(Base_Dados!J$5:J$98)-MIN(Base_Dados!J$5:J$98)))) * J$1)))</f>
        <v>0.46685162748795006</v>
      </c>
      <c r="K252" s="106">
        <f>IF(INDEX(Base_Dados!K:K,MATCH($B252,Base_Dados!$B:$B,0))=0,0,
MAX(0, MIN(K$1,
((INDEX(Base_Dados!K:K,MATCH($B252,Base_Dados!$B:$B,0))-MIN(Base_Dados!K$5:K$98)) /
(IF(MAX(Base_Dados!K$5:K$98)-MIN(Base_Dados!K$5:K$98)=0,1,MAX(Base_Dados!K$5:K$98)-MIN(Base_Dados!K$5:K$98)))) * K$1)))</f>
        <v>0.4816021914132379</v>
      </c>
      <c r="L252" s="106">
        <f>IF(INDEX(Base_Dados!L:L,MATCH($B252,Base_Dados!$B:$B,0))=0,0,
MAX(0, MIN(L$1,
((INDEX(Base_Dados!L:L,MATCH($B252,Base_Dados!$B:$B,0))-MIN(Base_Dados!L$5:L$98)) /
(IF(MAX(Base_Dados!L$5:L$98)-MIN(Base_Dados!L$5:L$98)=0,1,MAX(Base_Dados!L$5:L$98)-MIN(Base_Dados!L$5:L$98)))) * L$1)))</f>
        <v>0.52946689919562395</v>
      </c>
      <c r="M252" s="106">
        <f>IF(INDEX(Base_Dados!M:M,MATCH($B252,Base_Dados!$B:$B,0))=0,0,
MAX(0, MIN(M$1,
((INDEX(Base_Dados!M:M,MATCH($B252,Base_Dados!$B:$B,0))-MIN(Base_Dados!M$5:M$98)) /
(IF(MAX(Base_Dados!M$5:M$98)-MIN(Base_Dados!M$5:M$98)=0,1,MAX(Base_Dados!M$5:M$98)-MIN(Base_Dados!M$5:M$98)))) * M$1)))</f>
        <v>0.56485131195335281</v>
      </c>
      <c r="N252" s="106">
        <f>IF(INDEX(Base_Dados!N:N,MATCH($B252,Base_Dados!$B:$B,0))=0,0,
MAX(0, MIN(N$1,
((INDEX(Base_Dados!N:N,MATCH($B252,Base_Dados!$B:$B,0))-MIN(Base_Dados!N$5:N$98)) /
(IF(MAX(Base_Dados!N$5:N$98)-MIN(Base_Dados!N$5:N$98)=0,1,MAX(Base_Dados!N$5:N$98)-MIN(Base_Dados!N$5:N$98)))) * N$1)))</f>
        <v>0.70232728735550587</v>
      </c>
      <c r="O252" s="106">
        <f>IF(INDEX(Base_Dados!O:O,MATCH($B252,Base_Dados!$B:$B,0))=0,0,
MAX(0, MIN(O$1,
((INDEX(Base_Dados!O:O,MATCH($B252,Base_Dados!$B:$B,0))-MIN(Base_Dados!O$5:O$98)) /
(IF(MAX(Base_Dados!O$5:O$98)-MIN(Base_Dados!O$5:O$98)=0,1,MAX(Base_Dados!O$5:O$98)-MIN(Base_Dados!O$5:O$98)))) * O$1)))</f>
        <v>0.90055187022687999</v>
      </c>
      <c r="P252" s="106">
        <f>IF(INDEX(Base_Dados!P:P,MATCH($B252,Base_Dados!$B:$B,0))=0,0,
MAX(0, MIN(P$1,
((INDEX(Base_Dados!P:P,MATCH($B252,Base_Dados!$B:$B,0))-MIN(Base_Dados!P$5:P$98)) /
(IF(MAX(Base_Dados!P$5:P$98)-MIN(Base_Dados!P$5:P$98)=0,1,MAX(Base_Dados!P$5:P$98)-MIN(Base_Dados!P$5:P$98)))) * P$1)))</f>
        <v>0.34092772761323653</v>
      </c>
      <c r="Q252" s="106">
        <f>IF(INDEX(Base_Dados!Q:Q,MATCH($B252,Base_Dados!$B:$B,0))=0,0,
MAX(0, MIN(Q$1,
((INDEX(Base_Dados!Q:Q,MATCH($B252,Base_Dados!$B:$B,0))-MIN(Base_Dados!Q$5:Q$98)) /
(IF(MAX(Base_Dados!Q$5:Q$98)-MIN(Base_Dados!Q$5:Q$98)=0,1,MAX(Base_Dados!Q$5:Q$98)-MIN(Base_Dados!Q$5:Q$98)))) * Q$1)))</f>
        <v>0.14993944500026329</v>
      </c>
      <c r="R252" s="106">
        <f>IF(INDEX(Base_Dados!R:R,MATCH($B252,Base_Dados!$B:$B,0))=0,0,
MAX(0, MIN(R$1,
((INDEX(Base_Dados!R:R,MATCH($B252,Base_Dados!$B:$B,0))-MIN(Base_Dados!R$5:R$98)) /
(IF(MAX(Base_Dados!R$5:R$98)-MIN(Base_Dados!R$5:R$98)=0,1,MAX(Base_Dados!R$5:R$98)-MIN(Base_Dados!R$5:R$98)))) * R$1)))</f>
        <v>0.13000011071377168</v>
      </c>
      <c r="S252" s="106">
        <f>IF(INDEX(Base_Dados!S:S,MATCH($B252,Base_Dados!$B:$B,0))=0,0,
MAX(0, MIN(S$1,
((INDEX(Base_Dados!S:S,MATCH($B252,Base_Dados!$B:$B,0))-MIN(Base_Dados!S$5:S$98)) /
(IF(MAX(Base_Dados!S$5:S$98)-MIN(Base_Dados!S$5:S$98)=0,1,MAX(Base_Dados!S$5:S$98)-MIN(Base_Dados!S$5:S$98)))) * S$1)))</f>
        <v>0.16749045158391374</v>
      </c>
      <c r="T252" s="106">
        <f>IF(INDEX(Base_Dados!T:T,MATCH($B252,Base_Dados!$B:$B,0))=0,0,
MAX(0, MIN(T$1,
((INDEX(Base_Dados!T:T,MATCH($B252,Base_Dados!$B:$B,0))-MIN(Base_Dados!T$5:T$98)) /
(IF(MAX(Base_Dados!T$5:T$98)-MIN(Base_Dados!T$5:T$98)=0,1,MAX(Base_Dados!T$5:T$98)-MIN(Base_Dados!T$5:T$98)))) * T$1)))</f>
        <v>0.68616811990341953</v>
      </c>
      <c r="U252" s="106">
        <f>IF(INDEX(Base_Dados!U:U,MATCH($B252,Base_Dados!$B:$B,0))=0,0,
MAX(0, MIN(U$1,
((INDEX(Base_Dados!U:U,MATCH($B252,Base_Dados!$B:$B,0))-MIN(Base_Dados!U$5:U$98)) /
(IF(MAX(Base_Dados!U$5:U$98)-MIN(Base_Dados!U$5:U$98)=0,1,MAX(Base_Dados!U$5:U$98)-MIN(Base_Dados!U$5:U$98)))) * U$1)))</f>
        <v>0.66763703598604285</v>
      </c>
      <c r="V252" s="106">
        <f>IF(INDEX(Base_Dados!V:V,MATCH($B252,Base_Dados!$B:$B,0))=0,0,
MAX(0, MIN(V$1,
((INDEX(Base_Dados!V:V,MATCH($B252,Base_Dados!$B:$B,0))-MIN(Base_Dados!V$5:V$98)) /
(IF(MAX(Base_Dados!V$5:V$98)-MIN(Base_Dados!V$5:V$98)=0,1,MAX(Base_Dados!V$5:V$98)-MIN(Base_Dados!V$5:V$98)))) * V$1)))</f>
        <v>0.39347546359778734</v>
      </c>
      <c r="W252" s="106">
        <f>IF(INDEX(Base_Dados!W:W,MATCH($B252,Base_Dados!$B:$B,0))=0,0,
MAX(0, MIN(W$1,
((INDEX(Base_Dados!W:W,MATCH($B252,Base_Dados!$B:$B,0))-MIN(Base_Dados!W$5:W$98)) /
(IF(MAX(Base_Dados!W$5:W$98)-MIN(Base_Dados!W$5:W$98)=0,1,MAX(Base_Dados!W$5:W$98)-MIN(Base_Dados!W$5:W$98)))) * W$1)))</f>
        <v>2.4695433477226123</v>
      </c>
      <c r="X252" s="106">
        <f>IF(INDEX(Base_Dados!X:X,MATCH($B252,Base_Dados!$B:$B,0))=0,0,
MAX(0, MIN(X$1,
((INDEX(Base_Dados!X:X,MATCH($B252,Base_Dados!$B:$B,0))-MIN(Base_Dados!X$5:X$98)) /
(IF(MAX(Base_Dados!X$5:X$98)-MIN(Base_Dados!X$5:X$98)=0,1,MAX(Base_Dados!X$5:X$98)-MIN(Base_Dados!X$5:X$98)))) * X$1)))</f>
        <v>0.1271186440677966</v>
      </c>
      <c r="Y252" s="106">
        <f>IF(INDEX(Base_Dados!Y:Y,MATCH($B252,Base_Dados!$B:$B,0))=0,0,
MAX(0, MIN(Y$1,
((INDEX(Base_Dados!Y:Y,MATCH($B252,Base_Dados!$B:$B,0))-MIN(Base_Dados!Y$5:Y$98)) /
(IF(MAX(Base_Dados!Y$5:Y$98)-MIN(Base_Dados!Y$5:Y$98)=0,1,MAX(Base_Dados!Y$5:Y$98)-MIN(Base_Dados!Y$5:Y$98)))) * Y$1)))</f>
        <v>0.24264705882352944</v>
      </c>
      <c r="Z252" s="106">
        <f>IF(INDEX(Base_Dados!Z:Z,MATCH($B252,Base_Dados!$B:$B,0))=0,0,
MAX(0, MIN(Z$1,
((INDEX(Base_Dados!Z:Z,MATCH($B252,Base_Dados!$B:$B,0))-MIN(Base_Dados!Z$5:Z$98)) /
(IF(MAX(Base_Dados!Z$5:Z$98)-MIN(Base_Dados!Z$5:Z$98)=0,1,MAX(Base_Dados!Z$5:Z$98)-MIN(Base_Dados!Z$5:Z$98)))) * Z$1)))</f>
        <v>0.47142857142857142</v>
      </c>
      <c r="AA252" s="106">
        <f>IF(INDEX(Base_Dados!AA:AA,MATCH($B252,Base_Dados!$B:$B,0))=0,0,
MAX(0, MIN(AA$1,
((INDEX(Base_Dados!AA:AA,MATCH($B252,Base_Dados!$B:$B,0))-MIN(Base_Dados!AA$5:AA$98)) /
(IF(MAX(Base_Dados!AA$5:AA$98)-MIN(Base_Dados!AA$5:AA$98)=0,1,MAX(Base_Dados!AA$5:AA$98)-MIN(Base_Dados!AA$5:AA$98)))) * AA$1)))</f>
        <v>0.23076923076923078</v>
      </c>
      <c r="AB252" s="106">
        <f>IF(INDEX(Base_Dados!AB:AB,MATCH($B252,Base_Dados!$B:$B,0))=0,0,
MAX(0, MIN(AB$1,
((INDEX(Base_Dados!AB:AB,MATCH($B252,Base_Dados!$B:$B,0))-MIN(Base_Dados!AB$5:AB$98)) /
(IF(MAX(Base_Dados!AB$5:AB$98)-MIN(Base_Dados!AB$5:AB$98)=0,1,MAX(Base_Dados!AB$5:AB$98)-MIN(Base_Dados!AB$5:AB$98)))) * AB$1)))</f>
        <v>0.22761599406449562</v>
      </c>
      <c r="AC252" s="106">
        <f>IF(INDEX(Base_Dados!AC:AC,MATCH($B252,Base_Dados!$B:$B,0))=0,0,
MAX(0, MIN(AC$1,
((INDEX(Base_Dados!AC:AC,MATCH($B252,Base_Dados!$B:$B,0))-MIN(Base_Dados!AC$5:AC$98)) /
(IF(MAX(Base_Dados!AC$5:AC$98)-MIN(Base_Dados!AC$5:AC$98)=0,1,MAX(Base_Dados!AC$5:AC$98)-MIN(Base_Dados!AC$5:AC$98)))) * AC$1)))</f>
        <v>0.14531340335324724</v>
      </c>
      <c r="AD252" s="106">
        <f>IF(INDEX(Base_Dados!AD:AD,MATCH($B252,Base_Dados!$B:$B,0))=0,0,
MAX(0, MIN(AD$1,
((INDEX(Base_Dados!AD:AD,MATCH($B252,Base_Dados!$B:$B,0))-MIN(Base_Dados!AD$5:AD$98)) /
(IF(MAX(Base_Dados!AD$5:AD$98)-MIN(Base_Dados!AD$5:AD$98)=0,1,MAX(Base_Dados!AD$5:AD$98)-MIN(Base_Dados!AD$5:AD$98)))) * AD$1)))</f>
        <v>0.12131341517526992</v>
      </c>
      <c r="AE252" s="106">
        <f>IF(INDEX(Base_Dados!AE:AE,MATCH($B252,Base_Dados!$B:$B,0))=0,0,
MAX(0, MIN(AE$1,
((INDEX(Base_Dados!AE:AE,MATCH($B252,Base_Dados!$B:$B,0))-MIN(Base_Dados!AE$5:AE$98)) /
(IF(MAX(Base_Dados!AE$5:AE$98)-MIN(Base_Dados!AE$5:AE$98)=0,1,MAX(Base_Dados!AE$5:AE$98)-MIN(Base_Dados!AE$5:AE$98)))) * AE$1)))</f>
        <v>8.6207392492449297E-2</v>
      </c>
      <c r="AF252" s="106">
        <f>IF(INDEX(Base_Dados!AF:AF,MATCH($B252,Base_Dados!$B:$B,0))=0,0,
MAX(0, MIN(AF$1,
((INDEX(Base_Dados!AF:AF,MATCH($B252,Base_Dados!$B:$B,0))-MIN(Base_Dados!AF$5:AF$98)) /
(IF(MAX(Base_Dados!AF$5:AF$98)-MIN(Base_Dados!AF$5:AF$98)=0,1,MAX(Base_Dados!AF$5:AF$98)-MIN(Base_Dados!AF$5:AF$98)))) * AF$1)))</f>
        <v>0.10472118788213119</v>
      </c>
      <c r="AG252" s="106">
        <f>IF(INDEX(Base_Dados!AG:AG,MATCH($B252,Base_Dados!$B:$B,0))=0,0,
MAX(0, MIN(AG$1,
((INDEX(Base_Dados!AG:AG,MATCH($B252,Base_Dados!$B:$B,0))-MIN(Base_Dados!AG$5:AG$98)) /
(IF(MAX(Base_Dados!AG$5:AG$98)-MIN(Base_Dados!AG$5:AG$98)=0,1,MAX(Base_Dados!AG$5:AG$98)-MIN(Base_Dados!AG$5:AG$98)))) * AG$1)))</f>
        <v>0.14993944500026329</v>
      </c>
      <c r="AH252" s="106">
        <f>IF(INDEX(Base_Dados!AH:AH,MATCH($B252,Base_Dados!$B:$B,0))=0,0,
MAX(0, MIN(AH$1,
((INDEX(Base_Dados!AH:AH,MATCH($B252,Base_Dados!$B:$B,0))-MIN(Base_Dados!AH$5:AH$98)) /
(IF(MAX(Base_Dados!AH$5:AH$98)-MIN(Base_Dados!AH$5:AH$98)=0,1,MAX(Base_Dados!AH$5:AH$98)-MIN(Base_Dados!AH$5:AH$98)))) * AH$1)))</f>
        <v>1.144449017841408</v>
      </c>
      <c r="AI252" s="106">
        <f>IF(INDEX(Base_Dados!AI:AI,MATCH($B252,Base_Dados!$B:$B,0))=0,0,
MAX(0, MIN(AI$1,
((INDEX(Base_Dados!AI:AI,MATCH($B252,Base_Dados!$B:$B,0))-MIN(Base_Dados!AI$5:AI$98)) /
(IF(MAX(Base_Dados!AI$5:AI$98)-MIN(Base_Dados!AI$5:AI$98)=0,1,MAX(Base_Dados!AI$5:AI$98)-MIN(Base_Dados!AI$5:AI$98)))) * AI$1)))</f>
        <v>0.8214285714285714</v>
      </c>
      <c r="AJ252" s="106">
        <f>IF(INDEX(Base_Dados!AJ:AJ,MATCH($B252,Base_Dados!$B:$B,0))=0,0,
MAX(0, MIN(AJ$1,
((INDEX(Base_Dados!AJ:AJ,MATCH($B252,Base_Dados!$B:$B,0))-MIN(Base_Dados!AJ$5:AJ$98)) /
(IF(MAX(Base_Dados!AJ$5:AJ$98)-MIN(Base_Dados!AJ$5:AJ$98)=0,1,MAX(Base_Dados!AJ$5:AJ$98)-MIN(Base_Dados!AJ$5:AJ$98)))) * AJ$1)))</f>
        <v>0.63923395445134579</v>
      </c>
      <c r="AK252" s="106">
        <f>IF(INDEX(Base_Dados!AK:AK,MATCH($B252,Base_Dados!$B:$B,0))=0,0,
MAX(0, MIN(AK$1,
((INDEX(Base_Dados!AK:AK,MATCH($B252,Base_Dados!$B:$B,0))-MIN(Base_Dados!AK$5:AK$98)) /
(IF(MAX(Base_Dados!AK$5:AK$98)-MIN(Base_Dados!AK$5:AK$98)=0,1,MAX(Base_Dados!AK$5:AK$98)-MIN(Base_Dados!AK$5:AK$98)))) * AK$1)))</f>
        <v>0.13505747126436782</v>
      </c>
      <c r="AL252" s="106">
        <f>IF(INDEX(Base_Dados!AL:AL,MATCH($B252,Base_Dados!$B:$B,0))=0,0,
MAX(0, MIN(AL$1,
((INDEX(Base_Dados!AL:AL,MATCH($B252,Base_Dados!$B:$B,0))-MIN(Base_Dados!AL$5:AL$98)) /
(IF(MAX(Base_Dados!AL$5:AL$98)-MIN(Base_Dados!AL$5:AL$98)=0,1,MAX(Base_Dados!AL$5:AL$98)-MIN(Base_Dados!AL$5:AL$98)))) * AL$1)))</f>
        <v>0.5</v>
      </c>
      <c r="AM252" s="106">
        <f>IF(INDEX(Base_Dados!AM:AM,MATCH($B252,Base_Dados!$B:$B,0))=0,0,
MAX(0, MIN(AM$1,
((INDEX(Base_Dados!AM:AM,MATCH($B252,Base_Dados!$B:$B,0))-MIN(Base_Dados!AM$5:AM$98)) /
(IF(MAX(Base_Dados!AM$5:AM$98)-MIN(Base_Dados!AM$5:AM$98)=0,1,MAX(Base_Dados!AM$5:AM$98)-MIN(Base_Dados!AM$5:AM$98)))) * AM$1)))</f>
        <v>0.25582599689280167</v>
      </c>
      <c r="AN252" s="106">
        <f>IF(INDEX(Base_Dados!AN:AN,MATCH($B252,Base_Dados!$B:$B,0))=0,0,
MAX(0, MIN(AN$1,
((INDEX(Base_Dados!AN:AN,MATCH($B252,Base_Dados!$B:$B,0))-MIN(Base_Dados!AN$5:AN$98)) /
(IF(MAX(Base_Dados!AN$5:AN$98)-MIN(Base_Dados!AN$5:AN$98)=0,1,MAX(Base_Dados!AN$5:AN$98)-MIN(Base_Dados!AN$5:AN$98)))) * AN$1)))</f>
        <v>0.22572120134360799</v>
      </c>
      <c r="AO252" s="106">
        <f>IF(INDEX(Base_Dados!AO:AO,MATCH($B252,Base_Dados!$B:$B,0))=0,0,
MAX(0, MIN(AO$1,
((INDEX(Base_Dados!AO:AO,MATCH($B252,Base_Dados!$B:$B,0))-MIN(Base_Dados!AO$5:AO$98)) /
(IF(MAX(Base_Dados!AO$5:AO$98)-MIN(Base_Dados!AO$5:AO$98)=0,1,MAX(Base_Dados!AO$5:AO$98)-MIN(Base_Dados!AO$5:AO$98)))) * AO$1)))</f>
        <v>0.11290322580645161</v>
      </c>
      <c r="AP252" s="106">
        <f>IF(INDEX(Base_Dados!AP:AP,MATCH($B252,Base_Dados!$B:$B,0))=0,0,
MAX(0, MIN(AP$1,
((INDEX(Base_Dados!AP:AP,MATCH($B252,Base_Dados!$B:$B,0))-MIN(Base_Dados!AP$5:AP$98)) /
(IF(MAX(Base_Dados!AP$5:AP$98)-MIN(Base_Dados!AP$5:AP$98)=0,1,MAX(Base_Dados!AP$5:AP$98)-MIN(Base_Dados!AP$5:AP$98)))) * AP$1)))</f>
        <v>8.2568807339449546E-2</v>
      </c>
      <c r="AQ252" s="106">
        <f>IF(INDEX(Base_Dados!AQ:AQ,MATCH($B252,Base_Dados!$B:$B,0))=0,0,
MAX(0, MIN(AQ$1,
((INDEX(Base_Dados!AQ:AQ,MATCH($B252,Base_Dados!$B:$B,0))-MIN(Base_Dados!AQ$5:AQ$98)) /
(IF(MAX(Base_Dados!AQ$5:AQ$98)-MIN(Base_Dados!AQ$5:AQ$98)=0,1,MAX(Base_Dados!AQ$5:AQ$98)-MIN(Base_Dados!AQ$5:AQ$98)))) * AQ$1)))</f>
        <v>0.13333333333333333</v>
      </c>
      <c r="AR252" s="106">
        <f>IF(INDEX(Base_Dados!AR:AR,MATCH($B252,Base_Dados!$B:$B,0))=0,0,
MAX(0, MIN(AR$1,
((INDEX(Base_Dados!AR:AR,MATCH($B252,Base_Dados!$B:$B,0))-MIN(Base_Dados!AR$5:AR$98)) /
(IF(MAX(Base_Dados!AR$5:AR$98)-MIN(Base_Dados!AR$5:AR$98)=0,1,MAX(Base_Dados!AR$5:AR$98)-MIN(Base_Dados!AR$5:AR$98)))) * AR$1)))</f>
        <v>0.14516129032258066</v>
      </c>
      <c r="AS252" s="106">
        <f>IF(INDEX(Base_Dados!AS:AS,MATCH($B252,Base_Dados!$B:$B,0))=0,0,
MAX(0, MIN(AS$1,
((INDEX(Base_Dados!AS:AS,MATCH($B252,Base_Dados!$B:$B,0))-MIN(Base_Dados!AS$5:AS$98)) /
(IF(MAX(Base_Dados!AS$5:AS$98)-MIN(Base_Dados!AS$5:AS$98)=0,1,MAX(Base_Dados!AS$5:AS$98)-MIN(Base_Dados!AS$5:AS$98)))) * AS$1)))</f>
        <v>8.5365853658536592E-2</v>
      </c>
      <c r="AT252" s="106">
        <f>IF(INDEX(Base_Dados!AT:AT,MATCH($B252,Base_Dados!$B:$B,0))=0,0,
MAX(0, MIN(AT$1,
((INDEX(Base_Dados!AT:AT,MATCH($B252,Base_Dados!$B:$B,0))-MIN(Base_Dados!AT$5:AT$98)) /
(IF(MAX(Base_Dados!AT$5:AT$98)-MIN(Base_Dados!AT$5:AT$98)=0,1,MAX(Base_Dados!AT$5:AT$98)-MIN(Base_Dados!AT$5:AT$98)))) * AT$1)))</f>
        <v>7.1428571428571426E-3</v>
      </c>
      <c r="AU252" s="106">
        <f>IF(INDEX(Base_Dados!AU:AU,MATCH($B252,Base_Dados!$B:$B,0))=0,0,
MAX(0, MIN(AU$1,
((INDEX(Base_Dados!AU:AU,MATCH($B252,Base_Dados!$B:$B,0))-MIN(Base_Dados!AU$5:AU$98)) /
(IF(MAX(Base_Dados!AU$5:AU$98)-MIN(Base_Dados!AU$5:AU$98)=0,1,MAX(Base_Dados!AU$5:AU$98)-MIN(Base_Dados!AU$5:AU$98)))) * AU$1)))</f>
        <v>2.7153558052434457E-2</v>
      </c>
      <c r="AV252" s="106">
        <f>IF(INDEX(Base_Dados!AV:AV,MATCH($B252,Base_Dados!$B:$B,0))=0,0,
MAX(0, MIN(AV$1,
((INDEX(Base_Dados!AV:AV,MATCH($B252,Base_Dados!$B:$B,0))-MIN(Base_Dados!AV$5:AV$98)) /
(IF(MAX(Base_Dados!AV$5:AV$98)-MIN(Base_Dados!AV$5:AV$98)=0,1,MAX(Base_Dados!AV$5:AV$98)-MIN(Base_Dados!AV$5:AV$98)))) * AV$1)))</f>
        <v>1.9230769230769232E-2</v>
      </c>
      <c r="AW252" s="106">
        <f>IF(INDEX(Base_Dados!AW:AW,MATCH($B252,Base_Dados!$B:$B,0))=0,0,
MAX(0, MIN(AW$1,
((INDEX(Base_Dados!AW:AW,MATCH($B252,Base_Dados!$B:$B,0))-MIN(Base_Dados!AW$5:AW$98)) /
(IF(MAX(Base_Dados!AW$5:AW$98)-MIN(Base_Dados!AW$5:AW$98)=0,1,MAX(Base_Dados!AW$5:AW$98)-MIN(Base_Dados!AW$5:AW$98)))) * AW$1)))</f>
        <v>1.4705882352941176E-2</v>
      </c>
      <c r="AX252" s="106">
        <f>IF(INDEX(Base_Dados!AX:AX,MATCH($B252,Base_Dados!$B:$B,0))=0,0,
MAX(0, MIN(AX$1,
((INDEX(Base_Dados!AX:AX,MATCH($B252,Base_Dados!$B:$B,0))-MIN(Base_Dados!AX$5:AX$98)) /
(IF(MAX(Base_Dados!AX$5:AX$98)-MIN(Base_Dados!AX$5:AX$98)=0,1,MAX(Base_Dados!AX$5:AX$98)-MIN(Base_Dados!AX$5:AX$98)))) * AX$1)))</f>
        <v>5.706260715197646E-2</v>
      </c>
      <c r="AY252" s="106">
        <f>IF(INDEX(Base_Dados!AY:AY,MATCH($B252,Base_Dados!$B:$B,0))=0,0,
MAX(0, MIN(AY$1,
((INDEX(Base_Dados!AY:AY,MATCH($B252,Base_Dados!$B:$B,0))-MIN(Base_Dados!AY$5:AY$98)) /
(IF(MAX(Base_Dados!AY$5:AY$98)-MIN(Base_Dados!AY$5:AY$98)=0,1,MAX(Base_Dados!AY$5:AY$98)-MIN(Base_Dados!AY$5:AY$98)))) * AY$1)))</f>
        <v>0.11144081767227168</v>
      </c>
      <c r="AZ252" s="106">
        <f>IF(INDEX(Base_Dados!AZ:AZ,MATCH($B252,Base_Dados!$B:$B,0))=0,0,
MAX(0, MIN(AZ$1,
((INDEX(Base_Dados!AZ:AZ,MATCH($B252,Base_Dados!$B:$B,0))-MIN(Base_Dados!AZ$5:AZ$98)) /
(IF(MAX(Base_Dados!AZ$5:AZ$98)-MIN(Base_Dados!AZ$5:AZ$98)=0,1,MAX(Base_Dados!AZ$5:AZ$98)-MIN(Base_Dados!AZ$5:AZ$98)))) * AZ$1)))</f>
        <v>0.39120370370370372</v>
      </c>
      <c r="BA252" s="106">
        <f>IF(INDEX(Base_Dados!BA:BA,MATCH($B252,Base_Dados!$B:$B,0))=0,0,
MAX(0, MIN(BA$1,
((INDEX(Base_Dados!BA:BA,MATCH($B252,Base_Dados!$B:$B,0))-MIN(Base_Dados!BA$5:BA$98)) /
(IF(MAX(Base_Dados!BA$5:BA$98)-MIN(Base_Dados!BA$5:BA$98)=0,1,MAX(Base_Dados!BA$5:BA$98)-MIN(Base_Dados!BA$5:BA$98)))) * BA$1)))</f>
        <v>0.15375563400608361</v>
      </c>
      <c r="BB252" s="106">
        <f>IF(INDEX(Base_Dados!BB:BB,MATCH($B252,Base_Dados!$B:$B,0))=0,0,
MAX(0, MIN(BB$1,
((INDEX(Base_Dados!BB:BB,MATCH($B252,Base_Dados!$B:$B,0))-MIN(Base_Dados!BB$5:BB$98)) /
(IF(MAX(Base_Dados!BB$5:BB$98)-MIN(Base_Dados!BB$5:BB$98)=0,1,MAX(Base_Dados!BB$5:BB$98)-MIN(Base_Dados!BB$5:BB$98)))) * BB$1)))</f>
        <v>0.18232067147867653</v>
      </c>
      <c r="BC252" s="106">
        <f>IF(INDEX(Base_Dados!BC:BC,MATCH($B252,Base_Dados!$B:$B,0))=0,0,
MAX(0, MIN(BC$1,
((INDEX(Base_Dados!BC:BC,MATCH($B252,Base_Dados!$B:$B,0))-MIN(Base_Dados!BC$5:BC$98)) /
(IF(MAX(Base_Dados!BC$5:BC$98)-MIN(Base_Dados!BC$5:BC$98)=0,1,MAX(Base_Dados!BC$5:BC$98)-MIN(Base_Dados!BC$5:BC$98)))) * BC$1)))</f>
        <v>0.10207379477511447</v>
      </c>
      <c r="BD252" s="106">
        <f>IF(INDEX(Base_Dados!BD:BD,MATCH($B252,Base_Dados!$B:$B,0))=0,0,
MAX(0, MIN(BD$1,
((INDEX(Base_Dados!BD:BD,MATCH($B252,Base_Dados!$B:$B,0))-MIN(Base_Dados!BD$5:BD$98)) /
(IF(MAX(Base_Dados!BD$5:BD$98)-MIN(Base_Dados!BD$5:BD$98)=0,1,MAX(Base_Dados!BD$5:BD$98)-MIN(Base_Dados!BD$5:BD$98)))) * BD$1)))</f>
        <v>7.6864483069039535E-2</v>
      </c>
      <c r="BE252" s="106">
        <f>IF(INDEX(Base_Dados!BE:BE,MATCH($B252,Base_Dados!$B:$B,0))=0,0,
MAX(0, MIN(BE$1,
((INDEX(Base_Dados!BE:BE,MATCH($B252,Base_Dados!$B:$B,0))-MIN(Base_Dados!BE$5:BE$98)) /
(IF(MAX(Base_Dados!BE$5:BE$98)-MIN(Base_Dados!BE$5:BE$98)=0,1,MAX(Base_Dados!BE$5:BE$98)-MIN(Base_Dados!BE$5:BE$98)))) * BE$1)))</f>
        <v>0.23833416959357753</v>
      </c>
      <c r="BF252" s="106">
        <f>IF(INDEX(Base_Dados!BF:BF,MATCH($B252,Base_Dados!$B:$B,0))=0,0,
MAX(0, MIN(BF$1,
((INDEX(Base_Dados!BF:BF,MATCH($B252,Base_Dados!$B:$B,0))-MIN(Base_Dados!BF$5:BF$98)) /
(IF(MAX(Base_Dados!BF$5:BF$98)-MIN(Base_Dados!BF$5:BF$98)=0,1,MAX(Base_Dados!BF$5:BF$98)-MIN(Base_Dados!BF$5:BF$98)))) * BF$1)))</f>
        <v>0.26461038961038963</v>
      </c>
      <c r="BG252" s="106">
        <f>IF(INDEX(Base_Dados!BG:BG,MATCH($B252,Base_Dados!$B:$B,0))=0,0,
MAX(0, MIN(BG$1,
((INDEX(Base_Dados!BG:BG,MATCH($B252,Base_Dados!$B:$B,0))-MIN(Base_Dados!BG$5:BG$98)) /
(IF(MAX(Base_Dados!BG$5:BG$98)-MIN(Base_Dados!BG$5:BG$98)=0,1,MAX(Base_Dados!BG$5:BG$98)-MIN(Base_Dados!BG$5:BG$98)))) * BG$1)))</f>
        <v>8.4866220735785952E-2</v>
      </c>
      <c r="BH252" s="106">
        <f>IF(INDEX(Base_Dados!BH:BH,MATCH($B252,Base_Dados!$B:$B,0))=0,0,
MAX(0, MIN(BH$1,
((INDEX(Base_Dados!BH:BH,MATCH($B252,Base_Dados!$B:$B,0))-MIN(Base_Dados!BH$5:BH$98)) /
(IF(MAX(Base_Dados!BH$5:BH$98)-MIN(Base_Dados!BH$5:BH$98)=0,1,MAX(Base_Dados!BH$5:BH$98)-MIN(Base_Dados!BH$5:BH$98)))) * BH$1)))</f>
        <v>0.35164835164835168</v>
      </c>
      <c r="BI252" s="106">
        <f>IF(INDEX(Base_Dados!BI:BI,MATCH($B252,Base_Dados!$B:$B,0))=0,0,
MAX(0, MIN(BI$1,
((INDEX(Base_Dados!BI:BI,MATCH($B252,Base_Dados!$B:$B,0))-MIN(Base_Dados!BI$5:BI$98)) /
(IF(MAX(Base_Dados!BI$5:BI$98)-MIN(Base_Dados!BI$5:BI$98)=0,1,MAX(Base_Dados!BI$5:BI$98)-MIN(Base_Dados!BI$5:BI$98)))) * BI$1)))</f>
        <v>0.43213728549141966</v>
      </c>
      <c r="BJ252" s="106">
        <f>IF(INDEX(Base_Dados!BJ:BJ,MATCH($B252,Base_Dados!$B:$B,0))=0,0,
MAX(0, MIN(BJ$1,
((INDEX(Base_Dados!BJ:BJ,MATCH($B252,Base_Dados!$B:$B,0))-MIN(Base_Dados!BJ$5:BJ$98)) /
(IF(MAX(Base_Dados!BJ$5:BJ$98)-MIN(Base_Dados!BJ$5:BJ$98)=0,1,MAX(Base_Dados!BJ$5:BJ$98)-MIN(Base_Dados!BJ$5:BJ$98)))) * BJ$1)))</f>
        <v>0.23157894736842105</v>
      </c>
      <c r="BK252" s="106">
        <f>IF(INDEX(Base_Dados!BK:BK,MATCH($B252,Base_Dados!$B:$B,0))=0,0,
MAX(0, MIN(BK$1,
((INDEX(Base_Dados!BK:BK,MATCH($B252,Base_Dados!$B:$B,0))-MIN(Base_Dados!BK$5:BK$98)) /
(IF(MAX(Base_Dados!BK$5:BK$98)-MIN(Base_Dados!BK$5:BK$98)=0,1,MAX(Base_Dados!BK$5:BK$98)-MIN(Base_Dados!BK$5:BK$98)))) * BK$1)))</f>
        <v>0.17857142857142858</v>
      </c>
      <c r="BL252" s="106">
        <f>IF(INDEX(Base_Dados!BL:BL,MATCH($B252,Base_Dados!$B:$B,0))=0,0,
MAX(0, MIN(BL$1,
((INDEX(Base_Dados!BL:BL,MATCH($B252,Base_Dados!$B:$B,0))-MIN(Base_Dados!BL$5:BL$98)) /
(IF(MAX(Base_Dados!BL$5:BL$98)-MIN(Base_Dados!BL$5:BL$98)=0,1,MAX(Base_Dados!BL$5:BL$98)-MIN(Base_Dados!BL$5:BL$98)))) * BL$1)))</f>
        <v>0.24592833876221498</v>
      </c>
      <c r="BM252" s="106">
        <f>IF(INDEX(Base_Dados!BM:BM,MATCH($B252,Base_Dados!$B:$B,0))=0,0,
MAX(0, MIN(BM$1,
((INDEX(Base_Dados!BM:BM,MATCH($B252,Base_Dados!$B:$B,0))-MIN(Base_Dados!BM$5:BM$98)) /
(IF(MAX(Base_Dados!BM$5:BM$98)-MIN(Base_Dados!BM$5:BM$98)=0,1,MAX(Base_Dados!BM$5:BM$98)-MIN(Base_Dados!BM$5:BM$98)))) * BM$1)))</f>
        <v>0.64452900406652802</v>
      </c>
      <c r="BN252" s="106">
        <f>IF(INDEX(Base_Dados!BN:BN,MATCH($B252,Base_Dados!$B:$B,0))=0,0,
MAX(0, MIN(BN$1,
((INDEX(Base_Dados!BN:BN,MATCH($B252,Base_Dados!$B:$B,0))-MIN(Base_Dados!BN$5:BN$98)) /
(IF(MAX(Base_Dados!BN$5:BN$98)-MIN(Base_Dados!BN$5:BN$98)=0,1,MAX(Base_Dados!BN$5:BN$98)-MIN(Base_Dados!BN$5:BN$98)))) * BN$1)))</f>
        <v>0.65564992924522281</v>
      </c>
      <c r="BO252" s="106">
        <f>IF(INDEX(Base_Dados!BO:BO,MATCH($B252,Base_Dados!$B:$B,0))=0,0,
MAX(0, MIN(BO$1,
((INDEX(Base_Dados!BO:BO,MATCH($B252,Base_Dados!$B:$B,0))-MIN(Base_Dados!BO$5:BO$98)) /
(IF(MAX(Base_Dados!BO$5:BO$98)-MIN(Base_Dados!BO$5:BO$98)=0,1,MAX(Base_Dados!BO$5:BO$98)-MIN(Base_Dados!BO$5:BO$98)))) * BO$1)))</f>
        <v>6.0344827586206899E-2</v>
      </c>
      <c r="BP252" s="106">
        <f t="shared" si="16"/>
        <v>22.832220476233616</v>
      </c>
      <c r="BQ252" s="111">
        <f t="shared" si="17"/>
        <v>0.38418751940397711</v>
      </c>
      <c r="BR252" s="112">
        <f t="shared" si="18"/>
        <v>6.9679205925953835E-2</v>
      </c>
      <c r="BS252" s="113">
        <f t="shared" si="19"/>
        <v>22.762541270307661</v>
      </c>
    </row>
    <row r="253" spans="1:71">
      <c r="A253" s="21">
        <v>29029</v>
      </c>
      <c r="B253" s="21" t="s">
        <v>180</v>
      </c>
      <c r="C253" s="21" t="s">
        <v>164</v>
      </c>
      <c r="D253" s="105">
        <f>IF(INDEX(Base_Dados!D:D,MATCH($B253,Base_Dados!$B:$B,0))=0,0,
MAX(0, MIN(D$1,
((INDEX(Base_Dados!D:D,MATCH($B253,Base_Dados!$B:$B,0))-MIN(Base_Dados!D$5:D$98)) /
(IF(MAX(Base_Dados!D$5:D$98)-MIN(Base_Dados!D$5:D$98)=0,1,MAX(Base_Dados!D$5:D$98)-MIN(Base_Dados!D$5:D$98)))) * D$1)))</f>
        <v>0.38459089820529663</v>
      </c>
      <c r="E253" s="106">
        <f>IF(INDEX(Base_Dados!E:E,MATCH($B253,Base_Dados!$B:$B,0))=0,0,
MAX(0, MIN(E$1,
((INDEX(Base_Dados!E:E,MATCH($B253,Base_Dados!$B:$B,0))-MIN(Base_Dados!E$5:E$98)) /
(IF(MAX(Base_Dados!E$5:E$98)-MIN(Base_Dados!E$5:E$98)=0,1,MAX(Base_Dados!E$5:E$98)-MIN(Base_Dados!E$5:E$98)))) * E$1)))</f>
        <v>0.11382242671275958</v>
      </c>
      <c r="F253" s="106">
        <f>IF(INDEX(Base_Dados!F:F,MATCH($B253,Base_Dados!$B:$B,0))=0,0,
MAX(0, MIN(F$1,
((INDEX(Base_Dados!F:F,MATCH($B253,Base_Dados!$B:$B,0))-MIN(Base_Dados!F$5:F$98)) /
(IF(MAX(Base_Dados!F$5:F$98)-MIN(Base_Dados!F$5:F$98)=0,1,MAX(Base_Dados!F$5:F$98)-MIN(Base_Dados!F$5:F$98)))) * F$1)))</f>
        <v>0.10860899627831409</v>
      </c>
      <c r="G253" s="106">
        <f>IF(INDEX(Base_Dados!G:G,MATCH($B253,Base_Dados!$B:$B,0))=0,0,
MAX(0, MIN(G$1,
((INDEX(Base_Dados!G:G,MATCH($B253,Base_Dados!$B:$B,0))-MIN(Base_Dados!G$5:G$98)) /
(IF(MAX(Base_Dados!G$5:G$98)-MIN(Base_Dados!G$5:G$98)=0,1,MAX(Base_Dados!G$5:G$98)-MIN(Base_Dados!G$5:G$98)))) * G$1)))</f>
        <v>0.11467186344033635</v>
      </c>
      <c r="H253" s="106">
        <f>IF(INDEX(Base_Dados!H:H,MATCH($B253,Base_Dados!$B:$B,0))=0,0,
MAX(0, MIN(H$1,
((INDEX(Base_Dados!H:H,MATCH($B253,Base_Dados!$B:$B,0))-MIN(Base_Dados!H$5:H$98)) /
(IF(MAX(Base_Dados!H$5:H$98)-MIN(Base_Dados!H$5:H$98)=0,1,MAX(Base_Dados!H$5:H$98)-MIN(Base_Dados!H$5:H$98)))) * H$1)))</f>
        <v>0.12686330195219034</v>
      </c>
      <c r="I253" s="106">
        <f>IF(INDEX(Base_Dados!I:I,MATCH($B253,Base_Dados!$B:$B,0))=0,0,
MAX(0, MIN(I$1,
((INDEX(Base_Dados!I:I,MATCH($B253,Base_Dados!$B:$B,0))-MIN(Base_Dados!I$5:I$98)) /
(IF(MAX(Base_Dados!I$5:I$98)-MIN(Base_Dados!I$5:I$98)=0,1,MAX(Base_Dados!I$5:I$98)-MIN(Base_Dados!I$5:I$98)))) * I$1)))</f>
        <v>0.12121041568804022</v>
      </c>
      <c r="J253" s="106">
        <f>IF(INDEX(Base_Dados!J:J,MATCH($B253,Base_Dados!$B:$B,0))=0,0,
MAX(0, MIN(J$1,
((INDEX(Base_Dados!J:J,MATCH($B253,Base_Dados!$B:$B,0))-MIN(Base_Dados!J$5:J$98)) /
(IF(MAX(Base_Dados!J$5:J$98)-MIN(Base_Dados!J$5:J$98)=0,1,MAX(Base_Dados!J$5:J$98)-MIN(Base_Dados!J$5:J$98)))) * J$1)))</f>
        <v>0.13962869234611092</v>
      </c>
      <c r="K253" s="106">
        <f>IF(INDEX(Base_Dados!K:K,MATCH($B253,Base_Dados!$B:$B,0))=0,0,
MAX(0, MIN(K$1,
((INDEX(Base_Dados!K:K,MATCH($B253,Base_Dados!$B:$B,0))-MIN(Base_Dados!K$5:K$98)) /
(IF(MAX(Base_Dados!K$5:K$98)-MIN(Base_Dados!K$5:K$98)=0,1,MAX(Base_Dados!K$5:K$98)-MIN(Base_Dados!K$5:K$98)))) * K$1)))</f>
        <v>0.13576140429338104</v>
      </c>
      <c r="L253" s="106">
        <f>IF(INDEX(Base_Dados!L:L,MATCH($B253,Base_Dados!$B:$B,0))=0,0,
MAX(0, MIN(L$1,
((INDEX(Base_Dados!L:L,MATCH($B253,Base_Dados!$B:$B,0))-MIN(Base_Dados!L$5:L$98)) /
(IF(MAX(Base_Dados!L$5:L$98)-MIN(Base_Dados!L$5:L$98)=0,1,MAX(Base_Dados!L$5:L$98)-MIN(Base_Dados!L$5:L$98)))) * L$1)))</f>
        <v>0.1463011762175119</v>
      </c>
      <c r="M253" s="106">
        <f>IF(INDEX(Base_Dados!M:M,MATCH($B253,Base_Dados!$B:$B,0))=0,0,
MAX(0, MIN(M$1,
((INDEX(Base_Dados!M:M,MATCH($B253,Base_Dados!$B:$B,0))-MIN(Base_Dados!M$5:M$98)) /
(IF(MAX(Base_Dados!M$5:M$98)-MIN(Base_Dados!M$5:M$98)=0,1,MAX(Base_Dados!M$5:M$98)-MIN(Base_Dados!M$5:M$98)))) * M$1)))</f>
        <v>0.15983673469387755</v>
      </c>
      <c r="N253" s="106">
        <f>IF(INDEX(Base_Dados!N:N,MATCH($B253,Base_Dados!$B:$B,0))=0,0,
MAX(0, MIN(N$1,
((INDEX(Base_Dados!N:N,MATCH($B253,Base_Dados!$B:$B,0))-MIN(Base_Dados!N$5:N$98)) /
(IF(MAX(Base_Dados!N$5:N$98)-MIN(Base_Dados!N$5:N$98)=0,1,MAX(Base_Dados!N$5:N$98)-MIN(Base_Dados!N$5:N$98)))) * N$1)))</f>
        <v>0.1985352405967889</v>
      </c>
      <c r="O253" s="106">
        <f>IF(INDEX(Base_Dados!O:O,MATCH($B253,Base_Dados!$B:$B,0))=0,0,
MAX(0, MIN(O$1,
((INDEX(Base_Dados!O:O,MATCH($B253,Base_Dados!$B:$B,0))-MIN(Base_Dados!O$5:O$98)) /
(IF(MAX(Base_Dados!O$5:O$98)-MIN(Base_Dados!O$5:O$98)=0,1,MAX(Base_Dados!O$5:O$98)-MIN(Base_Dados!O$5:O$98)))) * O$1)))</f>
        <v>0.24666926807514356</v>
      </c>
      <c r="P253" s="106">
        <f>IF(INDEX(Base_Dados!P:P,MATCH($B253,Base_Dados!$B:$B,0))=0,0,
MAX(0, MIN(P$1,
((INDEX(Base_Dados!P:P,MATCH($B253,Base_Dados!$B:$B,0))-MIN(Base_Dados!P$5:P$98)) /
(IF(MAX(Base_Dados!P$5:P$98)-MIN(Base_Dados!P$5:P$98)=0,1,MAX(Base_Dados!P$5:P$98)-MIN(Base_Dados!P$5:P$98)))) * P$1)))</f>
        <v>9.2607340433828095E-2</v>
      </c>
      <c r="Q253" s="106">
        <f>IF(INDEX(Base_Dados!Q:Q,MATCH($B253,Base_Dados!$B:$B,0))=0,0,
MAX(0, MIN(Q$1,
((INDEX(Base_Dados!Q:Q,MATCH($B253,Base_Dados!$B:$B,0))-MIN(Base_Dados!Q$5:Q$98)) /
(IF(MAX(Base_Dados!Q$5:Q$98)-MIN(Base_Dados!Q$5:Q$98)=0,1,MAX(Base_Dados!Q$5:Q$98)-MIN(Base_Dados!Q$5:Q$98)))) * Q$1)))</f>
        <v>2.8566162919277552E-2</v>
      </c>
      <c r="R253" s="106">
        <f>IF(INDEX(Base_Dados!R:R,MATCH($B253,Base_Dados!$B:$B,0))=0,0,
MAX(0, MIN(R$1,
((INDEX(Base_Dados!R:R,MATCH($B253,Base_Dados!$B:$B,0))-MIN(Base_Dados!R$5:R$98)) /
(IF(MAX(Base_Dados!R$5:R$98)-MIN(Base_Dados!R$5:R$98)=0,1,MAX(Base_Dados!R$5:R$98)-MIN(Base_Dados!R$5:R$98)))) * R$1)))</f>
        <v>3.1708424210887591E-2</v>
      </c>
      <c r="S253" s="106">
        <f>IF(INDEX(Base_Dados!S:S,MATCH($B253,Base_Dados!$B:$B,0))=0,0,
MAX(0, MIN(S$1,
((INDEX(Base_Dados!S:S,MATCH($B253,Base_Dados!$B:$B,0))-MIN(Base_Dados!S$5:S$98)) /
(IF(MAX(Base_Dados!S$5:S$98)-MIN(Base_Dados!S$5:S$98)=0,1,MAX(Base_Dados!S$5:S$98)-MIN(Base_Dados!S$5:S$98)))) * S$1)))</f>
        <v>4.3990114580993035E-2</v>
      </c>
      <c r="T253" s="106">
        <f>IF(INDEX(Base_Dados!T:T,MATCH($B253,Base_Dados!$B:$B,0))=0,0,
MAX(0, MIN(T$1,
((INDEX(Base_Dados!T:T,MATCH($B253,Base_Dados!$B:$B,0))-MIN(Base_Dados!T$5:T$98)) /
(IF(MAX(Base_Dados!T$5:T$98)-MIN(Base_Dados!T$5:T$98)=0,1,MAX(Base_Dados!T$5:T$98)-MIN(Base_Dados!T$5:T$98)))) * T$1)))</f>
        <v>0.30427139322204</v>
      </c>
      <c r="U253" s="106">
        <f>IF(INDEX(Base_Dados!U:U,MATCH($B253,Base_Dados!$B:$B,0))=0,0,
MAX(0, MIN(U$1,
((INDEX(Base_Dados!U:U,MATCH($B253,Base_Dados!$B:$B,0))-MIN(Base_Dados!U$5:U$98)) /
(IF(MAX(Base_Dados!U$5:U$98)-MIN(Base_Dados!U$5:U$98)=0,1,MAX(Base_Dados!U$5:U$98)-MIN(Base_Dados!U$5:U$98)))) * U$1)))</f>
        <v>0.81982936704794485</v>
      </c>
      <c r="V253" s="106">
        <f>IF(INDEX(Base_Dados!V:V,MATCH($B253,Base_Dados!$B:$B,0))=0,0,
MAX(0, MIN(V$1,
((INDEX(Base_Dados!V:V,MATCH($B253,Base_Dados!$B:$B,0))-MIN(Base_Dados!V$5:V$98)) /
(IF(MAX(Base_Dados!V$5:V$98)-MIN(Base_Dados!V$5:V$98)=0,1,MAX(Base_Dados!V$5:V$98)-MIN(Base_Dados!V$5:V$98)))) * V$1)))</f>
        <v>4.1634422616542439E-2</v>
      </c>
      <c r="W253" s="106">
        <f>IF(INDEX(Base_Dados!W:W,MATCH($B253,Base_Dados!$B:$B,0))=0,0,
MAX(0, MIN(W$1,
((INDEX(Base_Dados!W:W,MATCH($B253,Base_Dados!$B:$B,0))-MIN(Base_Dados!W$5:W$98)) /
(IF(MAX(Base_Dados!W$5:W$98)-MIN(Base_Dados!W$5:W$98)=0,1,MAX(Base_Dados!W$5:W$98)-MIN(Base_Dados!W$5:W$98)))) * W$1)))</f>
        <v>2.1317028491979984</v>
      </c>
      <c r="X253" s="106">
        <f>IF(INDEX(Base_Dados!X:X,MATCH($B253,Base_Dados!$B:$B,0))=0,0,
MAX(0, MIN(X$1,
((INDEX(Base_Dados!X:X,MATCH($B253,Base_Dados!$B:$B,0))-MIN(Base_Dados!X$5:X$98)) /
(IF(MAX(Base_Dados!X$5:X$98)-MIN(Base_Dados!X$5:X$98)=0,1,MAX(Base_Dados!X$5:X$98)-MIN(Base_Dados!X$5:X$98)))) * X$1)))</f>
        <v>0</v>
      </c>
      <c r="Y253" s="106">
        <f>IF(INDEX(Base_Dados!Y:Y,MATCH($B253,Base_Dados!$B:$B,0))=0,0,
MAX(0, MIN(Y$1,
((INDEX(Base_Dados!Y:Y,MATCH($B253,Base_Dados!$B:$B,0))-MIN(Base_Dados!Y$5:Y$98)) /
(IF(MAX(Base_Dados!Y$5:Y$98)-MIN(Base_Dados!Y$5:Y$98)=0,1,MAX(Base_Dados!Y$5:Y$98)-MIN(Base_Dados!Y$5:Y$98)))) * Y$1)))</f>
        <v>0</v>
      </c>
      <c r="Z253" s="106">
        <f>IF(INDEX(Base_Dados!Z:Z,MATCH($B253,Base_Dados!$B:$B,0))=0,0,
MAX(0, MIN(Z$1,
((INDEX(Base_Dados!Z:Z,MATCH($B253,Base_Dados!$B:$B,0))-MIN(Base_Dados!Z$5:Z$98)) /
(IF(MAX(Base_Dados!Z$5:Z$98)-MIN(Base_Dados!Z$5:Z$98)=0,1,MAX(Base_Dados!Z$5:Z$98)-MIN(Base_Dados!Z$5:Z$98)))) * Z$1)))</f>
        <v>0</v>
      </c>
      <c r="AA253" s="106">
        <f>IF(INDEX(Base_Dados!AA:AA,MATCH($B253,Base_Dados!$B:$B,0))=0,0,
MAX(0, MIN(AA$1,
((INDEX(Base_Dados!AA:AA,MATCH($B253,Base_Dados!$B:$B,0))-MIN(Base_Dados!AA$5:AA$98)) /
(IF(MAX(Base_Dados!AA$5:AA$98)-MIN(Base_Dados!AA$5:AA$98)=0,1,MAX(Base_Dados!AA$5:AA$98)-MIN(Base_Dados!AA$5:AA$98)))) * AA$1)))</f>
        <v>0</v>
      </c>
      <c r="AB253" s="106">
        <f>IF(INDEX(Base_Dados!AB:AB,MATCH($B253,Base_Dados!$B:$B,0))=0,0,
MAX(0, MIN(AB$1,
((INDEX(Base_Dados!AB:AB,MATCH($B253,Base_Dados!$B:$B,0))-MIN(Base_Dados!AB$5:AB$98)) /
(IF(MAX(Base_Dados!AB$5:AB$98)-MIN(Base_Dados!AB$5:AB$98)=0,1,MAX(Base_Dados!AB$5:AB$98)-MIN(Base_Dados!AB$5:AB$98)))) * AB$1)))</f>
        <v>0.17159588602923087</v>
      </c>
      <c r="AC253" s="106">
        <f>IF(INDEX(Base_Dados!AC:AC,MATCH($B253,Base_Dados!$B:$B,0))=0,0,
MAX(0, MIN(AC$1,
((INDEX(Base_Dados!AC:AC,MATCH($B253,Base_Dados!$B:$B,0))-MIN(Base_Dados!AC$5:AC$98)) /
(IF(MAX(Base_Dados!AC$5:AC$98)-MIN(Base_Dados!AC$5:AC$98)=0,1,MAX(Base_Dados!AC$5:AC$98)-MIN(Base_Dados!AC$5:AC$98)))) * AC$1)))</f>
        <v>3.5411447292349199E-2</v>
      </c>
      <c r="AD253" s="106">
        <f>IF(INDEX(Base_Dados!AD:AD,MATCH($B253,Base_Dados!$B:$B,0))=0,0,
MAX(0, MIN(AD$1,
((INDEX(Base_Dados!AD:AD,MATCH($B253,Base_Dados!$B:$B,0))-MIN(Base_Dados!AD$5:AD$98)) /
(IF(MAX(Base_Dados!AD$5:AD$98)-MIN(Base_Dados!AD$5:AD$98)=0,1,MAX(Base_Dados!AD$5:AD$98)-MIN(Base_Dados!AD$5:AD$98)))) * AD$1)))</f>
        <v>4.091110782428635E-2</v>
      </c>
      <c r="AE253" s="106">
        <f>IF(INDEX(Base_Dados!AE:AE,MATCH($B253,Base_Dados!$B:$B,0))=0,0,
MAX(0, MIN(AE$1,
((INDEX(Base_Dados!AE:AE,MATCH($B253,Base_Dados!$B:$B,0))-MIN(Base_Dados!AE$5:AE$98)) /
(IF(MAX(Base_Dados!AE$5:AE$98)-MIN(Base_Dados!AE$5:AE$98)=0,1,MAX(Base_Dados!AE$5:AE$98)-MIN(Base_Dados!AE$5:AE$98)))) * AE$1)))</f>
        <v>1.1951675535739968E-2</v>
      </c>
      <c r="AF253" s="106">
        <f>IF(INDEX(Base_Dados!AF:AF,MATCH($B253,Base_Dados!$B:$B,0))=0,0,
MAX(0, MIN(AF$1,
((INDEX(Base_Dados!AF:AF,MATCH($B253,Base_Dados!$B:$B,0))-MIN(Base_Dados!AF$5:AF$98)) /
(IF(MAX(Base_Dados!AF$5:AF$98)-MIN(Base_Dados!AF$5:AF$98)=0,1,MAX(Base_Dados!AF$5:AF$98)-MIN(Base_Dados!AF$5:AF$98)))) * AF$1)))</f>
        <v>2.142233255183193E-2</v>
      </c>
      <c r="AG253" s="106">
        <f>IF(INDEX(Base_Dados!AG:AG,MATCH($B253,Base_Dados!$B:$B,0))=0,0,
MAX(0, MIN(AG$1,
((INDEX(Base_Dados!AG:AG,MATCH($B253,Base_Dados!$B:$B,0))-MIN(Base_Dados!AG$5:AG$98)) /
(IF(MAX(Base_Dados!AG$5:AG$98)-MIN(Base_Dados!AG$5:AG$98)=0,1,MAX(Base_Dados!AG$5:AG$98)-MIN(Base_Dados!AG$5:AG$98)))) * AG$1)))</f>
        <v>2.8566162919277552E-2</v>
      </c>
      <c r="AH253" s="106">
        <f>IF(INDEX(Base_Dados!AH:AH,MATCH($B253,Base_Dados!$B:$B,0))=0,0,
MAX(0, MIN(AH$1,
((INDEX(Base_Dados!AH:AH,MATCH($B253,Base_Dados!$B:$B,0))-MIN(Base_Dados!AH$5:AH$98)) /
(IF(MAX(Base_Dados!AH$5:AH$98)-MIN(Base_Dados!AH$5:AH$98)=0,1,MAX(Base_Dados!AH$5:AH$98)-MIN(Base_Dados!AH$5:AH$98)))) * AH$1)))</f>
        <v>0.95467743809396</v>
      </c>
      <c r="AI253" s="106">
        <f>IF(INDEX(Base_Dados!AI:AI,MATCH($B253,Base_Dados!$B:$B,0))=0,0,
MAX(0, MIN(AI$1,
((INDEX(Base_Dados!AI:AI,MATCH($B253,Base_Dados!$B:$B,0))-MIN(Base_Dados!AI$5:AI$98)) /
(IF(MAX(Base_Dados!AI$5:AI$98)-MIN(Base_Dados!AI$5:AI$98)=0,1,MAX(Base_Dados!AI$5:AI$98)-MIN(Base_Dados!AI$5:AI$98)))) * AI$1)))</f>
        <v>0.21428571428571427</v>
      </c>
      <c r="AJ253" s="106">
        <f>IF(INDEX(Base_Dados!AJ:AJ,MATCH($B253,Base_Dados!$B:$B,0))=0,0,
MAX(0, MIN(AJ$1,
((INDEX(Base_Dados!AJ:AJ,MATCH($B253,Base_Dados!$B:$B,0))-MIN(Base_Dados!AJ$5:AJ$98)) /
(IF(MAX(Base_Dados!AJ$5:AJ$98)-MIN(Base_Dados!AJ$5:AJ$98)=0,1,MAX(Base_Dados!AJ$5:AJ$98)-MIN(Base_Dados!AJ$5:AJ$98)))) * AJ$1)))</f>
        <v>0.34722222222222221</v>
      </c>
      <c r="AK253" s="106">
        <f>IF(INDEX(Base_Dados!AK:AK,MATCH($B253,Base_Dados!$B:$B,0))=0,0,
MAX(0, MIN(AK$1,
((INDEX(Base_Dados!AK:AK,MATCH($B253,Base_Dados!$B:$B,0))-MIN(Base_Dados!AK$5:AK$98)) /
(IF(MAX(Base_Dados!AK$5:AK$98)-MIN(Base_Dados!AK$5:AK$98)=0,1,MAX(Base_Dados!AK$5:AK$98)-MIN(Base_Dados!AK$5:AK$98)))) * AK$1)))</f>
        <v>5.7471264367816091E-3</v>
      </c>
      <c r="AL253" s="106">
        <f>IF(INDEX(Base_Dados!AL:AL,MATCH($B253,Base_Dados!$B:$B,0))=0,0,
MAX(0, MIN(AL$1,
((INDEX(Base_Dados!AL:AL,MATCH($B253,Base_Dados!$B:$B,0))-MIN(Base_Dados!AL$5:AL$98)) /
(IF(MAX(Base_Dados!AL$5:AL$98)-MIN(Base_Dados!AL$5:AL$98)=0,1,MAX(Base_Dados!AL$5:AL$98)-MIN(Base_Dados!AL$5:AL$98)))) * AL$1)))</f>
        <v>0.22222222222222221</v>
      </c>
      <c r="AM253" s="106">
        <f>IF(INDEX(Base_Dados!AM:AM,MATCH($B253,Base_Dados!$B:$B,0))=0,0,
MAX(0, MIN(AM$1,
((INDEX(Base_Dados!AM:AM,MATCH($B253,Base_Dados!$B:$B,0))-MIN(Base_Dados!AM$5:AM$98)) /
(IF(MAX(Base_Dados!AM$5:AM$98)-MIN(Base_Dados!AM$5:AM$98)=0,1,MAX(Base_Dados!AM$5:AM$98)-MIN(Base_Dados!AM$5:AM$98)))) * AM$1)))</f>
        <v>3.6250647332988092E-2</v>
      </c>
      <c r="AN253" s="106">
        <f>IF(INDEX(Base_Dados!AN:AN,MATCH($B253,Base_Dados!$B:$B,0))=0,0,
MAX(0, MIN(AN$1,
((INDEX(Base_Dados!AN:AN,MATCH($B253,Base_Dados!$B:$B,0))-MIN(Base_Dados!AN$5:AN$98)) /
(IF(MAX(Base_Dados!AN$5:AN$98)-MIN(Base_Dados!AN$5:AN$98)=0,1,MAX(Base_Dados!AN$5:AN$98)-MIN(Base_Dados!AN$5:AN$98)))) * AN$1)))</f>
        <v>0.11981865284974093</v>
      </c>
      <c r="AO253" s="106">
        <f>IF(INDEX(Base_Dados!AO:AO,MATCH($B253,Base_Dados!$B:$B,0))=0,0,
MAX(0, MIN(AO$1,
((INDEX(Base_Dados!AO:AO,MATCH($B253,Base_Dados!$B:$B,0))-MIN(Base_Dados!AO$5:AO$98)) /
(IF(MAX(Base_Dados!AO$5:AO$98)-MIN(Base_Dados!AO$5:AO$98)=0,1,MAX(Base_Dados!AO$5:AO$98)-MIN(Base_Dados!AO$5:AO$98)))) * AO$1)))</f>
        <v>0</v>
      </c>
      <c r="AP253" s="106">
        <f>IF(INDEX(Base_Dados!AP:AP,MATCH($B253,Base_Dados!$B:$B,0))=0,0,
MAX(0, MIN(AP$1,
((INDEX(Base_Dados!AP:AP,MATCH($B253,Base_Dados!$B:$B,0))-MIN(Base_Dados!AP$5:AP$98)) /
(IF(MAX(Base_Dados!AP$5:AP$98)-MIN(Base_Dados!AP$5:AP$98)=0,1,MAX(Base_Dados!AP$5:AP$98)-MIN(Base_Dados!AP$5:AP$98)))) * AP$1)))</f>
        <v>9.1743119266055051E-3</v>
      </c>
      <c r="AQ253" s="106">
        <f>IF(INDEX(Base_Dados!AQ:AQ,MATCH($B253,Base_Dados!$B:$B,0))=0,0,
MAX(0, MIN(AQ$1,
((INDEX(Base_Dados!AQ:AQ,MATCH($B253,Base_Dados!$B:$B,0))-MIN(Base_Dados!AQ$5:AQ$98)) /
(IF(MAX(Base_Dados!AQ$5:AQ$98)-MIN(Base_Dados!AQ$5:AQ$98)=0,1,MAX(Base_Dados!AQ$5:AQ$98)-MIN(Base_Dados!AQ$5:AQ$98)))) * AQ$1)))</f>
        <v>0</v>
      </c>
      <c r="AR253" s="106">
        <f>IF(INDEX(Base_Dados!AR:AR,MATCH($B253,Base_Dados!$B:$B,0))=0,0,
MAX(0, MIN(AR$1,
((INDEX(Base_Dados!AR:AR,MATCH($B253,Base_Dados!$B:$B,0))-MIN(Base_Dados!AR$5:AR$98)) /
(IF(MAX(Base_Dados!AR$5:AR$98)-MIN(Base_Dados!AR$5:AR$98)=0,1,MAX(Base_Dados!AR$5:AR$98)-MIN(Base_Dados!AR$5:AR$98)))) * AR$1)))</f>
        <v>0</v>
      </c>
      <c r="AS253" s="106">
        <f>IF(INDEX(Base_Dados!AS:AS,MATCH($B253,Base_Dados!$B:$B,0))=0,0,
MAX(0, MIN(AS$1,
((INDEX(Base_Dados!AS:AS,MATCH($B253,Base_Dados!$B:$B,0))-MIN(Base_Dados!AS$5:AS$98)) /
(IF(MAX(Base_Dados!AS$5:AS$98)-MIN(Base_Dados!AS$5:AS$98)=0,1,MAX(Base_Dados!AS$5:AS$98)-MIN(Base_Dados!AS$5:AS$98)))) * AS$1)))</f>
        <v>2.4390243902439025E-2</v>
      </c>
      <c r="AT253" s="106">
        <f>IF(INDEX(Base_Dados!AT:AT,MATCH($B253,Base_Dados!$B:$B,0))=0,0,
MAX(0, MIN(AT$1,
((INDEX(Base_Dados!AT:AT,MATCH($B253,Base_Dados!$B:$B,0))-MIN(Base_Dados!AT$5:AT$98)) /
(IF(MAX(Base_Dados!AT$5:AT$98)-MIN(Base_Dados!AT$5:AT$98)=0,1,MAX(Base_Dados!AT$5:AT$98)-MIN(Base_Dados!AT$5:AT$98)))) * AT$1)))</f>
        <v>0</v>
      </c>
      <c r="AU253" s="106">
        <f>IF(INDEX(Base_Dados!AU:AU,MATCH($B253,Base_Dados!$B:$B,0))=0,0,
MAX(0, MIN(AU$1,
((INDEX(Base_Dados!AU:AU,MATCH($B253,Base_Dados!$B:$B,0))-MIN(Base_Dados!AU$5:AU$98)) /
(IF(MAX(Base_Dados!AU$5:AU$98)-MIN(Base_Dados!AU$5:AU$98)=0,1,MAX(Base_Dados!AU$5:AU$98)-MIN(Base_Dados!AU$5:AU$98)))) * AU$1)))</f>
        <v>1.0299625468164793E-2</v>
      </c>
      <c r="AV253" s="106">
        <f>IF(INDEX(Base_Dados!AV:AV,MATCH($B253,Base_Dados!$B:$B,0))=0,0,
MAX(0, MIN(AV$1,
((INDEX(Base_Dados!AV:AV,MATCH($B253,Base_Dados!$B:$B,0))-MIN(Base_Dados!AV$5:AV$98)) /
(IF(MAX(Base_Dados!AV$5:AV$98)-MIN(Base_Dados!AV$5:AV$98)=0,1,MAX(Base_Dados!AV$5:AV$98)-MIN(Base_Dados!AV$5:AV$98)))) * AV$1)))</f>
        <v>0</v>
      </c>
      <c r="AW253" s="106">
        <f>IF(INDEX(Base_Dados!AW:AW,MATCH($B253,Base_Dados!$B:$B,0))=0,0,
MAX(0, MIN(AW$1,
((INDEX(Base_Dados!AW:AW,MATCH($B253,Base_Dados!$B:$B,0))-MIN(Base_Dados!AW$5:AW$98)) /
(IF(MAX(Base_Dados!AW$5:AW$98)-MIN(Base_Dados!AW$5:AW$98)=0,1,MAX(Base_Dados!AW$5:AW$98)-MIN(Base_Dados!AW$5:AW$98)))) * AW$1)))</f>
        <v>0</v>
      </c>
      <c r="AX253" s="106">
        <f>IF(INDEX(Base_Dados!AX:AX,MATCH($B253,Base_Dados!$B:$B,0))=0,0,
MAX(0, MIN(AX$1,
((INDEX(Base_Dados!AX:AX,MATCH($B253,Base_Dados!$B:$B,0))-MIN(Base_Dados!AX$5:AX$98)) /
(IF(MAX(Base_Dados!AX$5:AX$98)-MIN(Base_Dados!AX$5:AX$98)=0,1,MAX(Base_Dados!AX$5:AX$98)-MIN(Base_Dados!AX$5:AX$98)))) * AX$1)))</f>
        <v>4.7883064516129031E-2</v>
      </c>
      <c r="AY253" s="106">
        <f>IF(INDEX(Base_Dados!AY:AY,MATCH($B253,Base_Dados!$B:$B,0))=0,0,
MAX(0, MIN(AY$1,
((INDEX(Base_Dados!AY:AY,MATCH($B253,Base_Dados!$B:$B,0))-MIN(Base_Dados!AY$5:AY$98)) /
(IF(MAX(Base_Dados!AY$5:AY$98)-MIN(Base_Dados!AY$5:AY$98)=0,1,MAX(Base_Dados!AY$5:AY$98)-MIN(Base_Dados!AY$5:AY$98)))) * AY$1)))</f>
        <v>3.6267721727662378E-3</v>
      </c>
      <c r="AZ253" s="106">
        <f>IF(INDEX(Base_Dados!AZ:AZ,MATCH($B253,Base_Dados!$B:$B,0))=0,0,
MAX(0, MIN(AZ$1,
((INDEX(Base_Dados!AZ:AZ,MATCH($B253,Base_Dados!$B:$B,0))-MIN(Base_Dados!AZ$5:AZ$98)) /
(IF(MAX(Base_Dados!AZ$5:AZ$98)-MIN(Base_Dados!AZ$5:AZ$98)=0,1,MAX(Base_Dados!AZ$5:AZ$98)-MIN(Base_Dados!AZ$5:AZ$98)))) * AZ$1)))</f>
        <v>0</v>
      </c>
      <c r="BA253" s="106">
        <f>IF(INDEX(Base_Dados!BA:BA,MATCH($B253,Base_Dados!$B:$B,0))=0,0,
MAX(0, MIN(BA$1,
((INDEX(Base_Dados!BA:BA,MATCH($B253,Base_Dados!$B:$B,0))-MIN(Base_Dados!BA$5:BA$98)) /
(IF(MAX(Base_Dados!BA$5:BA$98)-MIN(Base_Dados!BA$5:BA$98)=0,1,MAX(Base_Dados!BA$5:BA$98)-MIN(Base_Dados!BA$5:BA$98)))) * BA$1)))</f>
        <v>3.1506028108972225E-2</v>
      </c>
      <c r="BB253" s="106">
        <f>IF(INDEX(Base_Dados!BB:BB,MATCH($B253,Base_Dados!$B:$B,0))=0,0,
MAX(0, MIN(BB$1,
((INDEX(Base_Dados!BB:BB,MATCH($B253,Base_Dados!$B:$B,0))-MIN(Base_Dados!BB$5:BB$98)) /
(IF(MAX(Base_Dados!BB$5:BB$98)-MIN(Base_Dados!BB$5:BB$98)=0,1,MAX(Base_Dados!BB$5:BB$98)-MIN(Base_Dados!BB$5:BB$98)))) * BB$1)))</f>
        <v>0.35264821672290486</v>
      </c>
      <c r="BC253" s="106">
        <f>IF(INDEX(Base_Dados!BC:BC,MATCH($B253,Base_Dados!$B:$B,0))=0,0,
MAX(0, MIN(BC$1,
((INDEX(Base_Dados!BC:BC,MATCH($B253,Base_Dados!$B:$B,0))-MIN(Base_Dados!BC$5:BC$98)) /
(IF(MAX(Base_Dados!BC$5:BC$98)-MIN(Base_Dados!BC$5:BC$98)=0,1,MAX(Base_Dados!BC$5:BC$98)-MIN(Base_Dados!BC$5:BC$98)))) * BC$1)))</f>
        <v>1.723673579315917E-2</v>
      </c>
      <c r="BD253" s="106">
        <f>IF(INDEX(Base_Dados!BD:BD,MATCH($B253,Base_Dados!$B:$B,0))=0,0,
MAX(0, MIN(BD$1,
((INDEX(Base_Dados!BD:BD,MATCH($B253,Base_Dados!$B:$B,0))-MIN(Base_Dados!BD$5:BD$98)) /
(IF(MAX(Base_Dados!BD$5:BD$98)-MIN(Base_Dados!BD$5:BD$98)=0,1,MAX(Base_Dados!BD$5:BD$98)-MIN(Base_Dados!BD$5:BD$98)))) * BD$1)))</f>
        <v>2.0220206356900493E-2</v>
      </c>
      <c r="BE253" s="106">
        <f>IF(INDEX(Base_Dados!BE:BE,MATCH($B253,Base_Dados!$B:$B,0))=0,0,
MAX(0, MIN(BE$1,
((INDEX(Base_Dados!BE:BE,MATCH($B253,Base_Dados!$B:$B,0))-MIN(Base_Dados!BE$5:BE$98)) /
(IF(MAX(Base_Dados!BE$5:BE$98)-MIN(Base_Dados!BE$5:BE$98)=0,1,MAX(Base_Dados!BE$5:BE$98)-MIN(Base_Dados!BE$5:BE$98)))) * BE$1)))</f>
        <v>7.5765178123432017E-2</v>
      </c>
      <c r="BF253" s="106">
        <f>IF(INDEX(Base_Dados!BF:BF,MATCH($B253,Base_Dados!$B:$B,0))=0,0,
MAX(0, MIN(BF$1,
((INDEX(Base_Dados!BF:BF,MATCH($B253,Base_Dados!$B:$B,0))-MIN(Base_Dados!BF$5:BF$98)) /
(IF(MAX(Base_Dados!BF$5:BF$98)-MIN(Base_Dados!BF$5:BF$98)=0,1,MAX(Base_Dados!BF$5:BF$98)-MIN(Base_Dados!BF$5:BF$98)))) * BF$1)))</f>
        <v>0</v>
      </c>
      <c r="BG253" s="106">
        <f>IF(INDEX(Base_Dados!BG:BG,MATCH($B253,Base_Dados!$B:$B,0))=0,0,
MAX(0, MIN(BG$1,
((INDEX(Base_Dados!BG:BG,MATCH($B253,Base_Dados!$B:$B,0))-MIN(Base_Dados!BG$5:BG$98)) /
(IF(MAX(Base_Dados!BG$5:BG$98)-MIN(Base_Dados!BG$5:BG$98)=0,1,MAX(Base_Dados!BG$5:BG$98)-MIN(Base_Dados!BG$5:BG$98)))) * BG$1)))</f>
        <v>2.926421404682274E-3</v>
      </c>
      <c r="BH253" s="106">
        <f>IF(INDEX(Base_Dados!BH:BH,MATCH($B253,Base_Dados!$B:$B,0))=0,0,
MAX(0, MIN(BH$1,
((INDEX(Base_Dados!BH:BH,MATCH($B253,Base_Dados!$B:$B,0))-MIN(Base_Dados!BH$5:BH$98)) /
(IF(MAX(Base_Dados!BH$5:BH$98)-MIN(Base_Dados!BH$5:BH$98)=0,1,MAX(Base_Dados!BH$5:BH$98)-MIN(Base_Dados!BH$5:BH$98)))) * BH$1)))</f>
        <v>1.098901098901099E-2</v>
      </c>
      <c r="BI253" s="106">
        <f>IF(INDEX(Base_Dados!BI:BI,MATCH($B253,Base_Dados!$B:$B,0))=0,0,
MAX(0, MIN(BI$1,
((INDEX(Base_Dados!BI:BI,MATCH($B253,Base_Dados!$B:$B,0))-MIN(Base_Dados!BI$5:BI$98)) /
(IF(MAX(Base_Dados!BI$5:BI$98)-MIN(Base_Dados!BI$5:BI$98)=0,1,MAX(Base_Dados!BI$5:BI$98)-MIN(Base_Dados!BI$5:BI$98)))) * BI$1)))</f>
        <v>8.5803432137285487E-2</v>
      </c>
      <c r="BJ253" s="106">
        <f>IF(INDEX(Base_Dados!BJ:BJ,MATCH($B253,Base_Dados!$B:$B,0))=0,0,
MAX(0, MIN(BJ$1,
((INDEX(Base_Dados!BJ:BJ,MATCH($B253,Base_Dados!$B:$B,0))-MIN(Base_Dados!BJ$5:BJ$98)) /
(IF(MAX(Base_Dados!BJ$5:BJ$98)-MIN(Base_Dados!BJ$5:BJ$98)=0,1,MAX(Base_Dados!BJ$5:BJ$98)-MIN(Base_Dados!BJ$5:BJ$98)))) * BJ$1)))</f>
        <v>2.1052631578947368E-2</v>
      </c>
      <c r="BK253" s="106">
        <f>IF(INDEX(Base_Dados!BK:BK,MATCH($B253,Base_Dados!$B:$B,0))=0,0,
MAX(0, MIN(BK$1,
((INDEX(Base_Dados!BK:BK,MATCH($B253,Base_Dados!$B:$B,0))-MIN(Base_Dados!BK$5:BK$98)) /
(IF(MAX(Base_Dados!BK$5:BK$98)-MIN(Base_Dados!BK$5:BK$98)=0,1,MAX(Base_Dados!BK$5:BK$98)-MIN(Base_Dados!BK$5:BK$98)))) * BK$1)))</f>
        <v>0</v>
      </c>
      <c r="BL253" s="106">
        <f>IF(INDEX(Base_Dados!BL:BL,MATCH($B253,Base_Dados!$B:$B,0))=0,0,
MAX(0, MIN(BL$1,
((INDEX(Base_Dados!BL:BL,MATCH($B253,Base_Dados!$B:$B,0))-MIN(Base_Dados!BL$5:BL$98)) /
(IF(MAX(Base_Dados!BL$5:BL$98)-MIN(Base_Dados!BL$5:BL$98)=0,1,MAX(Base_Dados!BL$5:BL$98)-MIN(Base_Dados!BL$5:BL$98)))) * BL$1)))</f>
        <v>4.071661237785016E-2</v>
      </c>
      <c r="BM253" s="106">
        <f>IF(INDEX(Base_Dados!BM:BM,MATCH($B253,Base_Dados!$B:$B,0))=0,0,
MAX(0, MIN(BM$1,
((INDEX(Base_Dados!BM:BM,MATCH($B253,Base_Dados!$B:$B,0))-MIN(Base_Dados!BM$5:BM$98)) /
(IF(MAX(Base_Dados!BM$5:BM$98)-MIN(Base_Dados!BM$5:BM$98)=0,1,MAX(Base_Dados!BM$5:BM$98)-MIN(Base_Dados!BM$5:BM$98)))) * BM$1)))</f>
        <v>0.56321702900696979</v>
      </c>
      <c r="BN253" s="106">
        <f>IF(INDEX(Base_Dados!BN:BN,MATCH($B253,Base_Dados!$B:$B,0))=0,0,
MAX(0, MIN(BN$1,
((INDEX(Base_Dados!BN:BN,MATCH($B253,Base_Dados!$B:$B,0))-MIN(Base_Dados!BN$5:BN$98)) /
(IF(MAX(Base_Dados!BN$5:BN$98)-MIN(Base_Dados!BN$5:BN$98)=0,1,MAX(Base_Dados!BN$5:BN$98)-MIN(Base_Dados!BN$5:BN$98)))) * BN$1)))</f>
        <v>0.54938979856020886</v>
      </c>
      <c r="BO253" s="106">
        <f>IF(INDEX(Base_Dados!BO:BO,MATCH($B253,Base_Dados!$B:$B,0))=0,0,
MAX(0, MIN(BO$1,
((INDEX(Base_Dados!BO:BO,MATCH($B253,Base_Dados!$B:$B,0))-MIN(Base_Dados!BO$5:BO$98)) /
(IF(MAX(Base_Dados!BO$5:BO$98)-MIN(Base_Dados!BO$5:BO$98)=0,1,MAX(Base_Dados!BO$5:BO$98)-MIN(Base_Dados!BO$5:BO$98)))) * BO$1)))</f>
        <v>1.7241379310344827E-2</v>
      </c>
      <c r="BP253" s="106">
        <f t="shared" si="16"/>
        <v>9.58497982678238</v>
      </c>
      <c r="BQ253" s="111">
        <f t="shared" si="17"/>
        <v>0.31445989141333486</v>
      </c>
      <c r="BR253" s="112">
        <f t="shared" si="18"/>
        <v>-4.8422064688413702E-5</v>
      </c>
      <c r="BS253" s="113">
        <f t="shared" si="19"/>
        <v>9.5850282488470686</v>
      </c>
    </row>
    <row r="254" spans="1:71">
      <c r="A254" s="21">
        <v>29030</v>
      </c>
      <c r="B254" s="21" t="s">
        <v>195</v>
      </c>
      <c r="C254" s="21" t="s">
        <v>164</v>
      </c>
      <c r="D254" s="105">
        <f>IF(INDEX(Base_Dados!D:D,MATCH($B254,Base_Dados!$B:$B,0))=0,0,
MAX(0, MIN(D$1,
((INDEX(Base_Dados!D:D,MATCH($B254,Base_Dados!$B:$B,0))-MIN(Base_Dados!D$5:D$98)) /
(IF(MAX(Base_Dados!D$5:D$98)-MIN(Base_Dados!D$5:D$98)=0,1,MAX(Base_Dados!D$5:D$98)-MIN(Base_Dados!D$5:D$98)))) * D$1)))</f>
        <v>0.58321457956423495</v>
      </c>
      <c r="E254" s="106">
        <f>IF(INDEX(Base_Dados!E:E,MATCH($B254,Base_Dados!$B:$B,0))=0,0,
MAX(0, MIN(E$1,
((INDEX(Base_Dados!E:E,MATCH($B254,Base_Dados!$B:$B,0))-MIN(Base_Dados!E$5:E$98)) /
(IF(MAX(Base_Dados!E$5:E$98)-MIN(Base_Dados!E$5:E$98)=0,1,MAX(Base_Dados!E$5:E$98)-MIN(Base_Dados!E$5:E$98)))) * E$1)))</f>
        <v>0.20635824695038904</v>
      </c>
      <c r="F254" s="106">
        <f>IF(INDEX(Base_Dados!F:F,MATCH($B254,Base_Dados!$B:$B,0))=0,0,
MAX(0, MIN(F$1,
((INDEX(Base_Dados!F:F,MATCH($B254,Base_Dados!$B:$B,0))-MIN(Base_Dados!F$5:F$98)) /
(IF(MAX(Base_Dados!F$5:F$98)-MIN(Base_Dados!F$5:F$98)=0,1,MAX(Base_Dados!F$5:F$98)-MIN(Base_Dados!F$5:F$98)))) * F$1)))</f>
        <v>0.19038218124799275</v>
      </c>
      <c r="G254" s="106">
        <f>IF(INDEX(Base_Dados!G:G,MATCH($B254,Base_Dados!$B:$B,0))=0,0,
MAX(0, MIN(G$1,
((INDEX(Base_Dados!G:G,MATCH($B254,Base_Dados!$B:$B,0))-MIN(Base_Dados!G$5:G$98)) /
(IF(MAX(Base_Dados!G$5:G$98)-MIN(Base_Dados!G$5:G$98)=0,1,MAX(Base_Dados!G$5:G$98)-MIN(Base_Dados!G$5:G$98)))) * G$1)))</f>
        <v>0.18529746115953014</v>
      </c>
      <c r="H254" s="106">
        <f>IF(INDEX(Base_Dados!H:H,MATCH($B254,Base_Dados!$B:$B,0))=0,0,
MAX(0, MIN(H$1,
((INDEX(Base_Dados!H:H,MATCH($B254,Base_Dados!$B:$B,0))-MIN(Base_Dados!H$5:H$98)) /
(IF(MAX(Base_Dados!H$5:H$98)-MIN(Base_Dados!H$5:H$98)=0,1,MAX(Base_Dados!H$5:H$98)-MIN(Base_Dados!H$5:H$98)))) * H$1)))</f>
        <v>0.19912788747512244</v>
      </c>
      <c r="I254" s="106">
        <f>IF(INDEX(Base_Dados!I:I,MATCH($B254,Base_Dados!$B:$B,0))=0,0,
MAX(0, MIN(I$1,
((INDEX(Base_Dados!I:I,MATCH($B254,Base_Dados!$B:$B,0))-MIN(Base_Dados!I$5:I$98)) /
(IF(MAX(Base_Dados!I$5:I$98)-MIN(Base_Dados!I$5:I$98)=0,1,MAX(Base_Dados!I$5:I$98)-MIN(Base_Dados!I$5:I$98)))) * I$1)))</f>
        <v>0.2028500488140671</v>
      </c>
      <c r="J254" s="106">
        <f>IF(INDEX(Base_Dados!J:J,MATCH($B254,Base_Dados!$B:$B,0))=0,0,
MAX(0, MIN(J$1,
((INDEX(Base_Dados!J:J,MATCH($B254,Base_Dados!$B:$B,0))-MIN(Base_Dados!J$5:J$98)) /
(IF(MAX(Base_Dados!J$5:J$98)-MIN(Base_Dados!J$5:J$98)=0,1,MAX(Base_Dados!J$5:J$98)-MIN(Base_Dados!J$5:J$98)))) * J$1)))</f>
        <v>0.2119737040196718</v>
      </c>
      <c r="K254" s="106">
        <f>IF(INDEX(Base_Dados!K:K,MATCH($B254,Base_Dados!$B:$B,0))=0,0,
MAX(0, MIN(K$1,
((INDEX(Base_Dados!K:K,MATCH($B254,Base_Dados!$B:$B,0))-MIN(Base_Dados!K$5:K$98)) /
(IF(MAX(Base_Dados!K$5:K$98)-MIN(Base_Dados!K$5:K$98)=0,1,MAX(Base_Dados!K$5:K$98)-MIN(Base_Dados!K$5:K$98)))) * K$1)))</f>
        <v>0.19961426654740608</v>
      </c>
      <c r="L254" s="106">
        <f>IF(INDEX(Base_Dados!L:L,MATCH($B254,Base_Dados!$B:$B,0))=0,0,
MAX(0, MIN(L$1,
((INDEX(Base_Dados!L:L,MATCH($B254,Base_Dados!$B:$B,0))-MIN(Base_Dados!L$5:L$98)) /
(IF(MAX(Base_Dados!L$5:L$98)-MIN(Base_Dados!L$5:L$98)=0,1,MAX(Base_Dados!L$5:L$98)-MIN(Base_Dados!L$5:L$98)))) * L$1)))</f>
        <v>0.20472791807195592</v>
      </c>
      <c r="M254" s="106">
        <f>IF(INDEX(Base_Dados!M:M,MATCH($B254,Base_Dados!$B:$B,0))=0,0,
MAX(0, MIN(M$1,
((INDEX(Base_Dados!M:M,MATCH($B254,Base_Dados!$B:$B,0))-MIN(Base_Dados!M$5:M$98)) /
(IF(MAX(Base_Dados!M$5:M$98)-MIN(Base_Dados!M$5:M$98)=0,1,MAX(Base_Dados!M$5:M$98)-MIN(Base_Dados!M$5:M$98)))) * M$1)))</f>
        <v>0.20581924198250728</v>
      </c>
      <c r="N254" s="106">
        <f>IF(INDEX(Base_Dados!N:N,MATCH($B254,Base_Dados!$B:$B,0))=0,0,
MAX(0, MIN(N$1,
((INDEX(Base_Dados!N:N,MATCH($B254,Base_Dados!$B:$B,0))-MIN(Base_Dados!N$5:N$98)) /
(IF(MAX(Base_Dados!N$5:N$98)-MIN(Base_Dados!N$5:N$98)=0,1,MAX(Base_Dados!N$5:N$98)-MIN(Base_Dados!N$5:N$98)))) * N$1)))</f>
        <v>0.2119996687135437</v>
      </c>
      <c r="O254" s="106">
        <f>IF(INDEX(Base_Dados!O:O,MATCH($B254,Base_Dados!$B:$B,0))=0,0,
MAX(0, MIN(O$1,
((INDEX(Base_Dados!O:O,MATCH($B254,Base_Dados!$B:$B,0))-MIN(Base_Dados!O$5:O$98)) /
(IF(MAX(Base_Dados!O$5:O$98)-MIN(Base_Dados!O$5:O$98)=0,1,MAX(Base_Dados!O$5:O$98)-MIN(Base_Dados!O$5:O$98)))) * O$1)))</f>
        <v>0.24354757790289314</v>
      </c>
      <c r="P254" s="106">
        <f>IF(INDEX(Base_Dados!P:P,MATCH($B254,Base_Dados!$B:$B,0))=0,0,
MAX(0, MIN(P$1,
((INDEX(Base_Dados!P:P,MATCH($B254,Base_Dados!$B:$B,0))-MIN(Base_Dados!P$5:P$98)) /
(IF(MAX(Base_Dados!P$5:P$98)-MIN(Base_Dados!P$5:P$98)=0,1,MAX(Base_Dados!P$5:P$98)-MIN(Base_Dados!P$5:P$98)))) * P$1)))</f>
        <v>8.6926314446206313E-2</v>
      </c>
      <c r="Q254" s="106">
        <f>IF(INDEX(Base_Dados!Q:Q,MATCH($B254,Base_Dados!$B:$B,0))=0,0,
MAX(0, MIN(Q$1,
((INDEX(Base_Dados!Q:Q,MATCH($B254,Base_Dados!$B:$B,0))-MIN(Base_Dados!Q$5:Q$98)) /
(IF(MAX(Base_Dados!Q$5:Q$98)-MIN(Base_Dados!Q$5:Q$98)=0,1,MAX(Base_Dados!Q$5:Q$98)-MIN(Base_Dados!Q$5:Q$98)))) * Q$1)))</f>
        <v>2.0404402085198253E-2</v>
      </c>
      <c r="R254" s="106">
        <f>IF(INDEX(Base_Dados!R:R,MATCH($B254,Base_Dados!$B:$B,0))=0,0,
MAX(0, MIN(R$1,
((INDEX(Base_Dados!R:R,MATCH($B254,Base_Dados!$B:$B,0))-MIN(Base_Dados!R$5:R$98)) /
(IF(MAX(Base_Dados!R$5:R$98)-MIN(Base_Dados!R$5:R$98)=0,1,MAX(Base_Dados!R$5:R$98)-MIN(Base_Dados!R$5:R$98)))) * R$1)))</f>
        <v>3.2793419173410977E-2</v>
      </c>
      <c r="S254" s="106">
        <f>IF(INDEX(Base_Dados!S:S,MATCH($B254,Base_Dados!$B:$B,0))=0,0,
MAX(0, MIN(S$1,
((INDEX(Base_Dados!S:S,MATCH($B254,Base_Dados!$B:$B,0))-MIN(Base_Dados!S$5:S$98)) /
(IF(MAX(Base_Dados!S$5:S$98)-MIN(Base_Dados!S$5:S$98)=0,1,MAX(Base_Dados!S$5:S$98)-MIN(Base_Dados!S$5:S$98)))) * S$1)))</f>
        <v>3.9369430090616345E-2</v>
      </c>
      <c r="T254" s="106">
        <f>IF(INDEX(Base_Dados!T:T,MATCH($B254,Base_Dados!$B:$B,0))=0,0,
MAX(0, MIN(T$1,
((INDEX(Base_Dados!T:T,MATCH($B254,Base_Dados!$B:$B,0))-MIN(Base_Dados!T$5:T$98)) /
(IF(MAX(Base_Dados!T$5:T$98)-MIN(Base_Dados!T$5:T$98)=0,1,MAX(Base_Dados!T$5:T$98)-MIN(Base_Dados!T$5:T$98)))) * T$1)))</f>
        <v>0.46358056416050053</v>
      </c>
      <c r="U254" s="106">
        <f>IF(INDEX(Base_Dados!U:U,MATCH($B254,Base_Dados!$B:$B,0))=0,0,
MAX(0, MIN(U$1,
((INDEX(Base_Dados!U:U,MATCH($B254,Base_Dados!$B:$B,0))-MIN(Base_Dados!U$5:U$98)) /
(IF(MAX(Base_Dados!U$5:U$98)-MIN(Base_Dados!U$5:U$98)=0,1,MAX(Base_Dados!U$5:U$98)-MIN(Base_Dados!U$5:U$98)))) * U$1)))</f>
        <v>0.66903693492379579</v>
      </c>
      <c r="V254" s="106">
        <f>IF(INDEX(Base_Dados!V:V,MATCH($B254,Base_Dados!$B:$B,0))=0,0,
MAX(0, MIN(V$1,
((INDEX(Base_Dados!V:V,MATCH($B254,Base_Dados!$B:$B,0))-MIN(Base_Dados!V$5:V$98)) /
(IF(MAX(Base_Dados!V$5:V$98)-MIN(Base_Dados!V$5:V$98)=0,1,MAX(Base_Dados!V$5:V$98)-MIN(Base_Dados!V$5:V$98)))) * V$1)))</f>
        <v>3.6451238699497519E-2</v>
      </c>
      <c r="W254" s="106">
        <f>IF(INDEX(Base_Dados!W:W,MATCH($B254,Base_Dados!$B:$B,0))=0,0,
MAX(0, MIN(W$1,
((INDEX(Base_Dados!W:W,MATCH($B254,Base_Dados!$B:$B,0))-MIN(Base_Dados!W$5:W$98)) /
(IF(MAX(Base_Dados!W$5:W$98)-MIN(Base_Dados!W$5:W$98)=0,1,MAX(Base_Dados!W$5:W$98)-MIN(Base_Dados!W$5:W$98)))) * W$1)))</f>
        <v>2.803595133841049</v>
      </c>
      <c r="X254" s="106">
        <f>IF(INDEX(Base_Dados!X:X,MATCH($B254,Base_Dados!$B:$B,0))=0,0,
MAX(0, MIN(X$1,
((INDEX(Base_Dados!X:X,MATCH($B254,Base_Dados!$B:$B,0))-MIN(Base_Dados!X$5:X$98)) /
(IF(MAX(Base_Dados!X$5:X$98)-MIN(Base_Dados!X$5:X$98)=0,1,MAX(Base_Dados!X$5:X$98)-MIN(Base_Dados!X$5:X$98)))) * X$1)))</f>
        <v>0</v>
      </c>
      <c r="Y254" s="106">
        <f>IF(INDEX(Base_Dados!Y:Y,MATCH($B254,Base_Dados!$B:$B,0))=0,0,
MAX(0, MIN(Y$1,
((INDEX(Base_Dados!Y:Y,MATCH($B254,Base_Dados!$B:$B,0))-MIN(Base_Dados!Y$5:Y$98)) /
(IF(MAX(Base_Dados!Y$5:Y$98)-MIN(Base_Dados!Y$5:Y$98)=0,1,MAX(Base_Dados!Y$5:Y$98)-MIN(Base_Dados!Y$5:Y$98)))) * Y$1)))</f>
        <v>0</v>
      </c>
      <c r="Z254" s="106">
        <f>IF(INDEX(Base_Dados!Z:Z,MATCH($B254,Base_Dados!$B:$B,0))=0,0,
MAX(0, MIN(Z$1,
((INDEX(Base_Dados!Z:Z,MATCH($B254,Base_Dados!$B:$B,0))-MIN(Base_Dados!Z$5:Z$98)) /
(IF(MAX(Base_Dados!Z$5:Z$98)-MIN(Base_Dados!Z$5:Z$98)=0,1,MAX(Base_Dados!Z$5:Z$98)-MIN(Base_Dados!Z$5:Z$98)))) * Z$1)))</f>
        <v>0</v>
      </c>
      <c r="AA254" s="106">
        <f>IF(INDEX(Base_Dados!AA:AA,MATCH($B254,Base_Dados!$B:$B,0))=0,0,
MAX(0, MIN(AA$1,
((INDEX(Base_Dados!AA:AA,MATCH($B254,Base_Dados!$B:$B,0))-MIN(Base_Dados!AA$5:AA$98)) /
(IF(MAX(Base_Dados!AA$5:AA$98)-MIN(Base_Dados!AA$5:AA$98)=0,1,MAX(Base_Dados!AA$5:AA$98)-MIN(Base_Dados!AA$5:AA$98)))) * AA$1)))</f>
        <v>0</v>
      </c>
      <c r="AB254" s="106">
        <f>IF(INDEX(Base_Dados!AB:AB,MATCH($B254,Base_Dados!$B:$B,0))=0,0,
MAX(0, MIN(AB$1,
((INDEX(Base_Dados!AB:AB,MATCH($B254,Base_Dados!$B:$B,0))-MIN(Base_Dados!AB$5:AB$98)) /
(IF(MAX(Base_Dados!AB$5:AB$98)-MIN(Base_Dados!AB$5:AB$98)=0,1,MAX(Base_Dados!AB$5:AB$98)-MIN(Base_Dados!AB$5:AB$98)))) * AB$1)))</f>
        <v>0.43884200252612243</v>
      </c>
      <c r="AC254" s="106">
        <f>IF(INDEX(Base_Dados!AC:AC,MATCH($B254,Base_Dados!$B:$B,0))=0,0,
MAX(0, MIN(AC$1,
((INDEX(Base_Dados!AC:AC,MATCH($B254,Base_Dados!$B:$B,0))-MIN(Base_Dados!AC$5:AC$98)) /
(IF(MAX(Base_Dados!AC$5:AC$98)-MIN(Base_Dados!AC$5:AC$98)=0,1,MAX(Base_Dados!AC$5:AC$98)-MIN(Base_Dados!AC$5:AC$98)))) * AC$1)))</f>
        <v>3.6947147812680672E-2</v>
      </c>
      <c r="AD254" s="106">
        <f>IF(INDEX(Base_Dados!AD:AD,MATCH($B254,Base_Dados!$B:$B,0))=0,0,
MAX(0, MIN(AD$1,
((INDEX(Base_Dados!AD:AD,MATCH($B254,Base_Dados!$B:$B,0))-MIN(Base_Dados!AD$5:AD$98)) /
(IF(MAX(Base_Dados!AD$5:AD$98)-MIN(Base_Dados!AD$5:AD$98)=0,1,MAX(Base_Dados!AD$5:AD$98)-MIN(Base_Dados!AD$5:AD$98)))) * AD$1)))</f>
        <v>4.508208844845437E-2</v>
      </c>
      <c r="AE254" s="106">
        <f>IF(INDEX(Base_Dados!AE:AE,MATCH($B254,Base_Dados!$B:$B,0))=0,0,
MAX(0, MIN(AE$1,
((INDEX(Base_Dados!AE:AE,MATCH($B254,Base_Dados!$B:$B,0))-MIN(Base_Dados!AE$5:AE$98)) /
(IF(MAX(Base_Dados!AE$5:AE$98)-MIN(Base_Dados!AE$5:AE$98)=0,1,MAX(Base_Dados!AE$5:AE$98)-MIN(Base_Dados!AE$5:AE$98)))) * AE$1)))</f>
        <v>1.3504961886955269E-2</v>
      </c>
      <c r="AF254" s="106">
        <f>IF(INDEX(Base_Dados!AF:AF,MATCH($B254,Base_Dados!$B:$B,0))=0,0,
MAX(0, MIN(AF$1,
((INDEX(Base_Dados!AF:AF,MATCH($B254,Base_Dados!$B:$B,0))-MIN(Base_Dados!AF$5:AF$98)) /
(IF(MAX(Base_Dados!AF$5:AF$98)-MIN(Base_Dados!AF$5:AF$98)=0,1,MAX(Base_Dados!AF$5:AF$98)-MIN(Base_Dados!AF$5:AF$98)))) * AF$1)))</f>
        <v>1.3975083896474049E-2</v>
      </c>
      <c r="AG254" s="106">
        <f>IF(INDEX(Base_Dados!AG:AG,MATCH($B254,Base_Dados!$B:$B,0))=0,0,
MAX(0, MIN(AG$1,
((INDEX(Base_Dados!AG:AG,MATCH($B254,Base_Dados!$B:$B,0))-MIN(Base_Dados!AG$5:AG$98)) /
(IF(MAX(Base_Dados!AG$5:AG$98)-MIN(Base_Dados!AG$5:AG$98)=0,1,MAX(Base_Dados!AG$5:AG$98)-MIN(Base_Dados!AG$5:AG$98)))) * AG$1)))</f>
        <v>2.0404402085198253E-2</v>
      </c>
      <c r="AH254" s="106">
        <f>IF(INDEX(Base_Dados!AH:AH,MATCH($B254,Base_Dados!$B:$B,0))=0,0,
MAX(0, MIN(AH$1,
((INDEX(Base_Dados!AH:AH,MATCH($B254,Base_Dados!$B:$B,0))-MIN(Base_Dados!AH$5:AH$98)) /
(IF(MAX(Base_Dados!AH$5:AH$98)-MIN(Base_Dados!AH$5:AH$98)=0,1,MAX(Base_Dados!AH$5:AH$98)-MIN(Base_Dados!AH$5:AH$98)))) * AH$1)))</f>
        <v>1.3348430668197897</v>
      </c>
      <c r="AI254" s="106">
        <f>IF(INDEX(Base_Dados!AI:AI,MATCH($B254,Base_Dados!$B:$B,0))=0,0,
MAX(0, MIN(AI$1,
((INDEX(Base_Dados!AI:AI,MATCH($B254,Base_Dados!$B:$B,0))-MIN(Base_Dados!AI$5:AI$98)) /
(IF(MAX(Base_Dados!AI$5:AI$98)-MIN(Base_Dados!AI$5:AI$98)=0,1,MAX(Base_Dados!AI$5:AI$98)-MIN(Base_Dados!AI$5:AI$98)))) * AI$1)))</f>
        <v>3.5714285714285712E-2</v>
      </c>
      <c r="AJ254" s="106">
        <f>IF(INDEX(Base_Dados!AJ:AJ,MATCH($B254,Base_Dados!$B:$B,0))=0,0,
MAX(0, MIN(AJ$1,
((INDEX(Base_Dados!AJ:AJ,MATCH($B254,Base_Dados!$B:$B,0))-MIN(Base_Dados!AJ$5:AJ$98)) /
(IF(MAX(Base_Dados!AJ$5:AJ$98)-MIN(Base_Dados!AJ$5:AJ$98)=0,1,MAX(Base_Dados!AJ$5:AJ$98)-MIN(Base_Dados!AJ$5:AJ$98)))) * AJ$1)))</f>
        <v>0.71428571428571419</v>
      </c>
      <c r="AK254" s="106">
        <f>IF(INDEX(Base_Dados!AK:AK,MATCH($B254,Base_Dados!$B:$B,0))=0,0,
MAX(0, MIN(AK$1,
((INDEX(Base_Dados!AK:AK,MATCH($B254,Base_Dados!$B:$B,0))-MIN(Base_Dados!AK$5:AK$98)) /
(IF(MAX(Base_Dados!AK$5:AK$98)-MIN(Base_Dados!AK$5:AK$98)=0,1,MAX(Base_Dados!AK$5:AK$98)-MIN(Base_Dados!AK$5:AK$98)))) * AK$1)))</f>
        <v>2.2988505747126436E-2</v>
      </c>
      <c r="AL254" s="106">
        <f>IF(INDEX(Base_Dados!AL:AL,MATCH($B254,Base_Dados!$B:$B,0))=0,0,
MAX(0, MIN(AL$1,
((INDEX(Base_Dados!AL:AL,MATCH($B254,Base_Dados!$B:$B,0))-MIN(Base_Dados!AL$5:AL$98)) /
(IF(MAX(Base_Dados!AL$5:AL$98)-MIN(Base_Dados!AL$5:AL$98)=0,1,MAX(Base_Dados!AL$5:AL$98)-MIN(Base_Dados!AL$5:AL$98)))) * AL$1)))</f>
        <v>0</v>
      </c>
      <c r="AM254" s="106">
        <f>IF(INDEX(Base_Dados!AM:AM,MATCH($B254,Base_Dados!$B:$B,0))=0,0,
MAX(0, MIN(AM$1,
((INDEX(Base_Dados!AM:AM,MATCH($B254,Base_Dados!$B:$B,0))-MIN(Base_Dados!AM$5:AM$98)) /
(IF(MAX(Base_Dados!AM$5:AM$98)-MIN(Base_Dados!AM$5:AM$98)=0,1,MAX(Base_Dados!AM$5:AM$98)-MIN(Base_Dados!AM$5:AM$98)))) * AM$1)))</f>
        <v>1.2428793371310202E-2</v>
      </c>
      <c r="AN254" s="106">
        <f>IF(INDEX(Base_Dados!AN:AN,MATCH($B254,Base_Dados!$B:$B,0))=0,0,
MAX(0, MIN(AN$1,
((INDEX(Base_Dados!AN:AN,MATCH($B254,Base_Dados!$B:$B,0))-MIN(Base_Dados!AN$5:AN$98)) /
(IF(MAX(Base_Dados!AN$5:AN$98)-MIN(Base_Dados!AN$5:AN$98)=0,1,MAX(Base_Dados!AN$5:AN$98)-MIN(Base_Dados!AN$5:AN$98)))) * AN$1)))</f>
        <v>8.302169035153327E-2</v>
      </c>
      <c r="AO254" s="106">
        <f>IF(INDEX(Base_Dados!AO:AO,MATCH($B254,Base_Dados!$B:$B,0))=0,0,
MAX(0, MIN(AO$1,
((INDEX(Base_Dados!AO:AO,MATCH($B254,Base_Dados!$B:$B,0))-MIN(Base_Dados!AO$5:AO$98)) /
(IF(MAX(Base_Dados!AO$5:AO$98)-MIN(Base_Dados!AO$5:AO$98)=0,1,MAX(Base_Dados!AO$5:AO$98)-MIN(Base_Dados!AO$5:AO$98)))) * AO$1)))</f>
        <v>0</v>
      </c>
      <c r="AP254" s="106">
        <f>IF(INDEX(Base_Dados!AP:AP,MATCH($B254,Base_Dados!$B:$B,0))=0,0,
MAX(0, MIN(AP$1,
((INDEX(Base_Dados!AP:AP,MATCH($B254,Base_Dados!$B:$B,0))-MIN(Base_Dados!AP$5:AP$98)) /
(IF(MAX(Base_Dados!AP$5:AP$98)-MIN(Base_Dados!AP$5:AP$98)=0,1,MAX(Base_Dados!AP$5:AP$98)-MIN(Base_Dados!AP$5:AP$98)))) * AP$1)))</f>
        <v>4.5871559633027525E-3</v>
      </c>
      <c r="AQ254" s="106">
        <f>IF(INDEX(Base_Dados!AQ:AQ,MATCH($B254,Base_Dados!$B:$B,0))=0,0,
MAX(0, MIN(AQ$1,
((INDEX(Base_Dados!AQ:AQ,MATCH($B254,Base_Dados!$B:$B,0))-MIN(Base_Dados!AQ$5:AQ$98)) /
(IF(MAX(Base_Dados!AQ$5:AQ$98)-MIN(Base_Dados!AQ$5:AQ$98)=0,1,MAX(Base_Dados!AQ$5:AQ$98)-MIN(Base_Dados!AQ$5:AQ$98)))) * AQ$1)))</f>
        <v>0</v>
      </c>
      <c r="AR254" s="106">
        <f>IF(INDEX(Base_Dados!AR:AR,MATCH($B254,Base_Dados!$B:$B,0))=0,0,
MAX(0, MIN(AR$1,
((INDEX(Base_Dados!AR:AR,MATCH($B254,Base_Dados!$B:$B,0))-MIN(Base_Dados!AR$5:AR$98)) /
(IF(MAX(Base_Dados!AR$5:AR$98)-MIN(Base_Dados!AR$5:AR$98)=0,1,MAX(Base_Dados!AR$5:AR$98)-MIN(Base_Dados!AR$5:AR$98)))) * AR$1)))</f>
        <v>0</v>
      </c>
      <c r="AS254" s="106">
        <f>IF(INDEX(Base_Dados!AS:AS,MATCH($B254,Base_Dados!$B:$B,0))=0,0,
MAX(0, MIN(AS$1,
((INDEX(Base_Dados!AS:AS,MATCH($B254,Base_Dados!$B:$B,0))-MIN(Base_Dados!AS$5:AS$98)) /
(IF(MAX(Base_Dados!AS$5:AS$98)-MIN(Base_Dados!AS$5:AS$98)=0,1,MAX(Base_Dados!AS$5:AS$98)-MIN(Base_Dados!AS$5:AS$98)))) * AS$1)))</f>
        <v>1.2195121951219513E-2</v>
      </c>
      <c r="AT254" s="106">
        <f>IF(INDEX(Base_Dados!AT:AT,MATCH($B254,Base_Dados!$B:$B,0))=0,0,
MAX(0, MIN(AT$1,
((INDEX(Base_Dados!AT:AT,MATCH($B254,Base_Dados!$B:$B,0))-MIN(Base_Dados!AT$5:AT$98)) /
(IF(MAX(Base_Dados!AT$5:AT$98)-MIN(Base_Dados!AT$5:AT$98)=0,1,MAX(Base_Dados!AT$5:AT$98)-MIN(Base_Dados!AT$5:AT$98)))) * AT$1)))</f>
        <v>0</v>
      </c>
      <c r="AU254" s="106">
        <f>IF(INDEX(Base_Dados!AU:AU,MATCH($B254,Base_Dados!$B:$B,0))=0,0,
MAX(0, MIN(AU$1,
((INDEX(Base_Dados!AU:AU,MATCH($B254,Base_Dados!$B:$B,0))-MIN(Base_Dados!AU$5:AU$98)) /
(IF(MAX(Base_Dados!AU$5:AU$98)-MIN(Base_Dados!AU$5:AU$98)=0,1,MAX(Base_Dados!AU$5:AU$98)-MIN(Base_Dados!AU$5:AU$98)))) * AU$1)))</f>
        <v>1.8726591760299626E-3</v>
      </c>
      <c r="AV254" s="106">
        <f>IF(INDEX(Base_Dados!AV:AV,MATCH($B254,Base_Dados!$B:$B,0))=0,0,
MAX(0, MIN(AV$1,
((INDEX(Base_Dados!AV:AV,MATCH($B254,Base_Dados!$B:$B,0))-MIN(Base_Dados!AV$5:AV$98)) /
(IF(MAX(Base_Dados!AV$5:AV$98)-MIN(Base_Dados!AV$5:AV$98)=0,1,MAX(Base_Dados!AV$5:AV$98)-MIN(Base_Dados!AV$5:AV$98)))) * AV$1)))</f>
        <v>0</v>
      </c>
      <c r="AW254" s="106">
        <f>IF(INDEX(Base_Dados!AW:AW,MATCH($B254,Base_Dados!$B:$B,0))=0,0,
MAX(0, MIN(AW$1,
((INDEX(Base_Dados!AW:AW,MATCH($B254,Base_Dados!$B:$B,0))-MIN(Base_Dados!AW$5:AW$98)) /
(IF(MAX(Base_Dados!AW$5:AW$98)-MIN(Base_Dados!AW$5:AW$98)=0,1,MAX(Base_Dados!AW$5:AW$98)-MIN(Base_Dados!AW$5:AW$98)))) * AW$1)))</f>
        <v>0</v>
      </c>
      <c r="AX254" s="106">
        <f>IF(INDEX(Base_Dados!AX:AX,MATCH($B254,Base_Dados!$B:$B,0))=0,0,
MAX(0, MIN(AX$1,
((INDEX(Base_Dados!AX:AX,MATCH($B254,Base_Dados!$B:$B,0))-MIN(Base_Dados!AX$5:AX$98)) /
(IF(MAX(Base_Dados!AX$5:AX$98)-MIN(Base_Dados!AX$5:AX$98)=0,1,MAX(Base_Dados!AX$5:AX$98)-MIN(Base_Dados!AX$5:AX$98)))) * AX$1)))</f>
        <v>6.867263034245957E-3</v>
      </c>
      <c r="AY254" s="106">
        <f>IF(INDEX(Base_Dados!AY:AY,MATCH($B254,Base_Dados!$B:$B,0))=0,0,
MAX(0, MIN(AY$1,
((INDEX(Base_Dados!AY:AY,MATCH($B254,Base_Dados!$B:$B,0))-MIN(Base_Dados!AY$5:AY$98)) /
(IF(MAX(Base_Dados!AY$5:AY$98)-MIN(Base_Dados!AY$5:AY$98)=0,1,MAX(Base_Dados!AY$5:AY$98)-MIN(Base_Dados!AY$5:AY$98)))) * AY$1)))</f>
        <v>6.2644246620507747E-3</v>
      </c>
      <c r="AZ254" s="106">
        <f>IF(INDEX(Base_Dados!AZ:AZ,MATCH($B254,Base_Dados!$B:$B,0))=0,0,
MAX(0, MIN(AZ$1,
((INDEX(Base_Dados!AZ:AZ,MATCH($B254,Base_Dados!$B:$B,0))-MIN(Base_Dados!AZ$5:AZ$98)) /
(IF(MAX(Base_Dados!AZ$5:AZ$98)-MIN(Base_Dados!AZ$5:AZ$98)=0,1,MAX(Base_Dados!AZ$5:AZ$98)-MIN(Base_Dados!AZ$5:AZ$98)))) * AZ$1)))</f>
        <v>0.5</v>
      </c>
      <c r="BA254" s="106">
        <f>IF(INDEX(Base_Dados!BA:BA,MATCH($B254,Base_Dados!$B:$B,0))=0,0,
MAX(0, MIN(BA$1,
((INDEX(Base_Dados!BA:BA,MATCH($B254,Base_Dados!$B:$B,0))-MIN(Base_Dados!BA$5:BA$98)) /
(IF(MAX(Base_Dados!BA$5:BA$98)-MIN(Base_Dados!BA$5:BA$98)=0,1,MAX(Base_Dados!BA$5:BA$98)-MIN(Base_Dados!BA$5:BA$98)))) * BA$1)))</f>
        <v>4.8025044961033769E-2</v>
      </c>
      <c r="BB254" s="106">
        <f>IF(INDEX(Base_Dados!BB:BB,MATCH($B254,Base_Dados!$B:$B,0))=0,0,
MAX(0, MIN(BB$1,
((INDEX(Base_Dados!BB:BB,MATCH($B254,Base_Dados!$B:$B,0))-MIN(Base_Dados!BB$5:BB$98)) /
(IF(MAX(Base_Dados!BB$5:BB$98)-MIN(Base_Dados!BB$5:BB$98)=0,1,MAX(Base_Dados!BB$5:BB$98)-MIN(Base_Dados!BB$5:BB$98)))) * BB$1)))</f>
        <v>0.31418430086450272</v>
      </c>
      <c r="BC254" s="106">
        <f>IF(INDEX(Base_Dados!BC:BC,MATCH($B254,Base_Dados!$B:$B,0))=0,0,
MAX(0, MIN(BC$1,
((INDEX(Base_Dados!BC:BC,MATCH($B254,Base_Dados!$B:$B,0))-MIN(Base_Dados!BC$5:BC$98)) /
(IF(MAX(Base_Dados!BC$5:BC$98)-MIN(Base_Dados!BC$5:BC$98)=0,1,MAX(Base_Dados!BC$5:BC$98)-MIN(Base_Dados!BC$5:BC$98)))) * BC$1)))</f>
        <v>4.1206571505521143E-2</v>
      </c>
      <c r="BD254" s="106">
        <f>IF(INDEX(Base_Dados!BD:BD,MATCH($B254,Base_Dados!$B:$B,0))=0,0,
MAX(0, MIN(BD$1,
((INDEX(Base_Dados!BD:BD,MATCH($B254,Base_Dados!$B:$B,0))-MIN(Base_Dados!BD$5:BD$98)) /
(IF(MAX(Base_Dados!BD$5:BD$98)-MIN(Base_Dados!BD$5:BD$98)=0,1,MAX(Base_Dados!BD$5:BD$98)-MIN(Base_Dados!BD$5:BD$98)))) * BD$1)))</f>
        <v>1.7034831382868224E-2</v>
      </c>
      <c r="BE254" s="106">
        <f>IF(INDEX(Base_Dados!BE:BE,MATCH($B254,Base_Dados!$B:$B,0))=0,0,
MAX(0, MIN(BE$1,
((INDEX(Base_Dados!BE:BE,MATCH($B254,Base_Dados!$B:$B,0))-MIN(Base_Dados!BE$5:BE$98)) /
(IF(MAX(Base_Dados!BE$5:BE$98)-MIN(Base_Dados!BE$5:BE$98)=0,1,MAX(Base_Dados!BE$5:BE$98)-MIN(Base_Dados!BE$5:BE$98)))) * BE$1)))</f>
        <v>7.1751128951329651E-2</v>
      </c>
      <c r="BF254" s="106">
        <f>IF(INDEX(Base_Dados!BF:BF,MATCH($B254,Base_Dados!$B:$B,0))=0,0,
MAX(0, MIN(BF$1,
((INDEX(Base_Dados!BF:BF,MATCH($B254,Base_Dados!$B:$B,0))-MIN(Base_Dados!BF$5:BF$98)) /
(IF(MAX(Base_Dados!BF$5:BF$98)-MIN(Base_Dados!BF$5:BF$98)=0,1,MAX(Base_Dados!BF$5:BF$98)-MIN(Base_Dados!BF$5:BF$98)))) * BF$1)))</f>
        <v>0</v>
      </c>
      <c r="BG254" s="106">
        <f>IF(INDEX(Base_Dados!BG:BG,MATCH($B254,Base_Dados!$B:$B,0))=0,0,
MAX(0, MIN(BG$1,
((INDEX(Base_Dados!BG:BG,MATCH($B254,Base_Dados!$B:$B,0))-MIN(Base_Dados!BG$5:BG$98)) /
(IF(MAX(Base_Dados!BG$5:BG$98)-MIN(Base_Dados!BG$5:BG$98)=0,1,MAX(Base_Dados!BG$5:BG$98)-MIN(Base_Dados!BG$5:BG$98)))) * BG$1)))</f>
        <v>8.3612040133779261E-3</v>
      </c>
      <c r="BH254" s="106">
        <f>IF(INDEX(Base_Dados!BH:BH,MATCH($B254,Base_Dados!$B:$B,0))=0,0,
MAX(0, MIN(BH$1,
((INDEX(Base_Dados!BH:BH,MATCH($B254,Base_Dados!$B:$B,0))-MIN(Base_Dados!BH$5:BH$98)) /
(IF(MAX(Base_Dados!BH$5:BH$98)-MIN(Base_Dados!BH$5:BH$98)=0,1,MAX(Base_Dados!BH$5:BH$98)-MIN(Base_Dados!BH$5:BH$98)))) * BH$1)))</f>
        <v>7.6923076923076927E-2</v>
      </c>
      <c r="BI254" s="106">
        <f>IF(INDEX(Base_Dados!BI:BI,MATCH($B254,Base_Dados!$B:$B,0))=0,0,
MAX(0, MIN(BI$1,
((INDEX(Base_Dados!BI:BI,MATCH($B254,Base_Dados!$B:$B,0))-MIN(Base_Dados!BI$5:BI$98)) /
(IF(MAX(Base_Dados!BI$5:BI$98)-MIN(Base_Dados!BI$5:BI$98)=0,1,MAX(Base_Dados!BI$5:BI$98)-MIN(Base_Dados!BI$5:BI$98)))) * BI$1)))</f>
        <v>7.6443057722308888E-2</v>
      </c>
      <c r="BJ254" s="106">
        <f>IF(INDEX(Base_Dados!BJ:BJ,MATCH($B254,Base_Dados!$B:$B,0))=0,0,
MAX(0, MIN(BJ$1,
((INDEX(Base_Dados!BJ:BJ,MATCH($B254,Base_Dados!$B:$B,0))-MIN(Base_Dados!BJ$5:BJ$98)) /
(IF(MAX(Base_Dados!BJ$5:BJ$98)-MIN(Base_Dados!BJ$5:BJ$98)=0,1,MAX(Base_Dados!BJ$5:BJ$98)-MIN(Base_Dados!BJ$5:BJ$98)))) * BJ$1)))</f>
        <v>4.2105263157894736E-2</v>
      </c>
      <c r="BK254" s="106">
        <f>IF(INDEX(Base_Dados!BK:BK,MATCH($B254,Base_Dados!$B:$B,0))=0,0,
MAX(0, MIN(BK$1,
((INDEX(Base_Dados!BK:BK,MATCH($B254,Base_Dados!$B:$B,0))-MIN(Base_Dados!BK$5:BK$98)) /
(IF(MAX(Base_Dados!BK$5:BK$98)-MIN(Base_Dados!BK$5:BK$98)=0,1,MAX(Base_Dados!BK$5:BK$98)-MIN(Base_Dados!BK$5:BK$98)))) * BK$1)))</f>
        <v>5.3571428571428568E-2</v>
      </c>
      <c r="BL254" s="106">
        <f>IF(INDEX(Base_Dados!BL:BL,MATCH($B254,Base_Dados!$B:$B,0))=0,0,
MAX(0, MIN(BL$1,
((INDEX(Base_Dados!BL:BL,MATCH($B254,Base_Dados!$B:$B,0))-MIN(Base_Dados!BL$5:BL$98)) /
(IF(MAX(Base_Dados!BL$5:BL$98)-MIN(Base_Dados!BL$5:BL$98)=0,1,MAX(Base_Dados!BL$5:BL$98)-MIN(Base_Dados!BL$5:BL$98)))) * BL$1)))</f>
        <v>8.4690553745928335E-2</v>
      </c>
      <c r="BM254" s="106">
        <f>IF(INDEX(Base_Dados!BM:BM,MATCH($B254,Base_Dados!$B:$B,0))=0,0,
MAX(0, MIN(BM$1,
((INDEX(Base_Dados!BM:BM,MATCH($B254,Base_Dados!$B:$B,0))-MIN(Base_Dados!BM$5:BM$98)) /
(IF(MAX(Base_Dados!BM$5:BM$98)-MIN(Base_Dados!BM$5:BM$98)=0,1,MAX(Base_Dados!BM$5:BM$98)-MIN(Base_Dados!BM$5:BM$98)))) * BM$1)))</f>
        <v>0.65800604229607329</v>
      </c>
      <c r="BN254" s="106">
        <f>IF(INDEX(Base_Dados!BN:BN,MATCH($B254,Base_Dados!$B:$B,0))=0,0,
MAX(0, MIN(BN$1,
((INDEX(Base_Dados!BN:BN,MATCH($B254,Base_Dados!$B:$B,0))-MIN(Base_Dados!BN$5:BN$98)) /
(IF(MAX(Base_Dados!BN$5:BN$98)-MIN(Base_Dados!BN$5:BN$98)=0,1,MAX(Base_Dados!BN$5:BN$98)-MIN(Base_Dados!BN$5:BN$98)))) * BN$1)))</f>
        <v>0.56524493055152669</v>
      </c>
      <c r="BO254" s="106">
        <f>IF(INDEX(Base_Dados!BO:BO,MATCH($B254,Base_Dados!$B:$B,0))=0,0,
MAX(0, MIN(BO$1,
((INDEX(Base_Dados!BO:BO,MATCH($B254,Base_Dados!$B:$B,0))-MIN(Base_Dados!BO$5:BO$98)) /
(IF(MAX(Base_Dados!BO$5:BO$98)-MIN(Base_Dados!BO$5:BO$98)=0,1,MAX(Base_Dados!BO$5:BO$98)-MIN(Base_Dados!BO$5:BO$98)))) * BO$1)))</f>
        <v>7.7586206896551727E-2</v>
      </c>
      <c r="BP254" s="106">
        <f t="shared" si="16"/>
        <v>12.436028229145503</v>
      </c>
      <c r="BQ254" s="111">
        <f t="shared" si="17"/>
        <v>0.40948503239142925</v>
      </c>
      <c r="BR254" s="112">
        <f t="shared" si="18"/>
        <v>9.4976718913405977E-2</v>
      </c>
      <c r="BS254" s="113">
        <f t="shared" si="19"/>
        <v>12.341051510232097</v>
      </c>
    </row>
    <row r="255" spans="1:71">
      <c r="A255" s="21">
        <v>29031</v>
      </c>
      <c r="B255" s="21" t="s">
        <v>177</v>
      </c>
      <c r="C255" s="21" t="s">
        <v>164</v>
      </c>
      <c r="D255" s="105">
        <f>IF(INDEX(Base_Dados!D:D,MATCH($B255,Base_Dados!$B:$B,0))=0,0,
MAX(0, MIN(D$1,
((INDEX(Base_Dados!D:D,MATCH($B255,Base_Dados!$B:$B,0))-MIN(Base_Dados!D$5:D$98)) /
(IF(MAX(Base_Dados!D$5:D$98)-MIN(Base_Dados!D$5:D$98)=0,1,MAX(Base_Dados!D$5:D$98)-MIN(Base_Dados!D$5:D$98)))) * D$1)))</f>
        <v>2.0826241698103813</v>
      </c>
      <c r="E255" s="106">
        <f>IF(INDEX(Base_Dados!E:E,MATCH($B255,Base_Dados!$B:$B,0))=0,0,
MAX(0, MIN(E$1,
((INDEX(Base_Dados!E:E,MATCH($B255,Base_Dados!$B:$B,0))-MIN(Base_Dados!E$5:E$98)) /
(IF(MAX(Base_Dados!E$5:E$98)-MIN(Base_Dados!E$5:E$98)=0,1,MAX(Base_Dados!E$5:E$98)-MIN(Base_Dados!E$5:E$98)))) * E$1)))</f>
        <v>0.660984295060695</v>
      </c>
      <c r="F255" s="106">
        <f>IF(INDEX(Base_Dados!F:F,MATCH($B255,Base_Dados!$B:$B,0))=0,0,
MAX(0, MIN(F$1,
((INDEX(Base_Dados!F:F,MATCH($B255,Base_Dados!$B:$B,0))-MIN(Base_Dados!F$5:F$98)) /
(IF(MAX(Base_Dados!F$5:F$98)-MIN(Base_Dados!F$5:F$98)=0,1,MAX(Base_Dados!F$5:F$98)-MIN(Base_Dados!F$5:F$98)))) * F$1)))</f>
        <v>0.62667900931366072</v>
      </c>
      <c r="G255" s="106">
        <f>IF(INDEX(Base_Dados!G:G,MATCH($B255,Base_Dados!$B:$B,0))=0,0,
MAX(0, MIN(G$1,
((INDEX(Base_Dados!G:G,MATCH($B255,Base_Dados!$B:$B,0))-MIN(Base_Dados!G$5:G$98)) /
(IF(MAX(Base_Dados!G$5:G$98)-MIN(Base_Dados!G$5:G$98)=0,1,MAX(Base_Dados!G$5:G$98)-MIN(Base_Dados!G$5:G$98)))) * G$1)))</f>
        <v>0.62176329417708731</v>
      </c>
      <c r="H255" s="106">
        <f>IF(INDEX(Base_Dados!H:H,MATCH($B255,Base_Dados!$B:$B,0))=0,0,
MAX(0, MIN(H$1,
((INDEX(Base_Dados!H:H,MATCH($B255,Base_Dados!$B:$B,0))-MIN(Base_Dados!H$5:H$98)) /
(IF(MAX(Base_Dados!H$5:H$98)-MIN(Base_Dados!H$5:H$98)=0,1,MAX(Base_Dados!H$5:H$98)-MIN(Base_Dados!H$5:H$98)))) * H$1)))</f>
        <v>0.64521120776403762</v>
      </c>
      <c r="I255" s="106">
        <f>IF(INDEX(Base_Dados!I:I,MATCH($B255,Base_Dados!$B:$B,0))=0,0,
MAX(0, MIN(I$1,
((INDEX(Base_Dados!I:I,MATCH($B255,Base_Dados!$B:$B,0))-MIN(Base_Dados!I$5:I$98)) /
(IF(MAX(Base_Dados!I$5:I$98)-MIN(Base_Dados!I$5:I$98)=0,1,MAX(Base_Dados!I$5:I$98)-MIN(Base_Dados!I$5:I$98)))) * I$1)))</f>
        <v>0.64005091382964219</v>
      </c>
      <c r="J255" s="106">
        <f>IF(INDEX(Base_Dados!J:J,MATCH($B255,Base_Dados!$B:$B,0))=0,0,
MAX(0, MIN(J$1,
((INDEX(Base_Dados!J:J,MATCH($B255,Base_Dados!$B:$B,0))-MIN(Base_Dados!J$5:J$98)) /
(IF(MAX(Base_Dados!J$5:J$98)-MIN(Base_Dados!J$5:J$98)=0,1,MAX(Base_Dados!J$5:J$98)-MIN(Base_Dados!J$5:J$98)))) * J$1)))</f>
        <v>0.72408577020410214</v>
      </c>
      <c r="K255" s="106">
        <f>IF(INDEX(Base_Dados!K:K,MATCH($B255,Base_Dados!$B:$B,0))=0,0,
MAX(0, MIN(K$1,
((INDEX(Base_Dados!K:K,MATCH($B255,Base_Dados!$B:$B,0))-MIN(Base_Dados!K$5:K$98)) /
(IF(MAX(Base_Dados!K$5:K$98)-MIN(Base_Dados!K$5:K$98)=0,1,MAX(Base_Dados!K$5:K$98)-MIN(Base_Dados!K$5:K$98)))) * K$1)))</f>
        <v>0.73722048300536669</v>
      </c>
      <c r="L255" s="106">
        <f>IF(INDEX(Base_Dados!L:L,MATCH($B255,Base_Dados!$B:$B,0))=0,0,
MAX(0, MIN(L$1,
((INDEX(Base_Dados!L:L,MATCH($B255,Base_Dados!$B:$B,0))-MIN(Base_Dados!L$5:L$98)) /
(IF(MAX(Base_Dados!L$5:L$98)-MIN(Base_Dados!L$5:L$98)=0,1,MAX(Base_Dados!L$5:L$98)-MIN(Base_Dados!L$5:L$98)))) * L$1)))</f>
        <v>0.81037622058495884</v>
      </c>
      <c r="M255" s="106">
        <f>IF(INDEX(Base_Dados!M:M,MATCH($B255,Base_Dados!$B:$B,0))=0,0,
MAX(0, MIN(M$1,
((INDEX(Base_Dados!M:M,MATCH($B255,Base_Dados!$B:$B,0))-MIN(Base_Dados!M$5:M$98)) /
(IF(MAX(Base_Dados!M$5:M$98)-MIN(Base_Dados!M$5:M$98)=0,1,MAX(Base_Dados!M$5:M$98)-MIN(Base_Dados!M$5:M$98)))) * M$1)))</f>
        <v>0.94038483965014574</v>
      </c>
      <c r="N255" s="106">
        <f>IF(INDEX(Base_Dados!N:N,MATCH($B255,Base_Dados!$B:$B,0))=0,0,
MAX(0, MIN(N$1,
((INDEX(Base_Dados!N:N,MATCH($B255,Base_Dados!$B:$B,0))-MIN(Base_Dados!N$5:N$98)) /
(IF(MAX(Base_Dados!N$5:N$98)-MIN(Base_Dados!N$5:N$98)=0,1,MAX(Base_Dados!N$5:N$98)-MIN(Base_Dados!N$5:N$98)))) * N$1)))</f>
        <v>1.0330694873342088</v>
      </c>
      <c r="O255" s="106">
        <f>IF(INDEX(Base_Dados!O:O,MATCH($B255,Base_Dados!$B:$B,0))=0,0,
MAX(0, MIN(O$1,
((INDEX(Base_Dados!O:O,MATCH($B255,Base_Dados!$B:$B,0))-MIN(Base_Dados!O$5:O$98)) /
(IF(MAX(Base_Dados!O$5:O$98)-MIN(Base_Dados!O$5:O$98)=0,1,MAX(Base_Dados!O$5:O$98)-MIN(Base_Dados!O$5:O$98)))) * O$1)))</f>
        <v>1.285634650760912</v>
      </c>
      <c r="P255" s="106">
        <f>IF(INDEX(Base_Dados!P:P,MATCH($B255,Base_Dados!$B:$B,0))=0,0,
MAX(0, MIN(P$1,
((INDEX(Base_Dados!P:P,MATCH($B255,Base_Dados!$B:$B,0))-MIN(Base_Dados!P$5:P$98)) /
(IF(MAX(Base_Dados!P$5:P$98)-MIN(Base_Dados!P$5:P$98)=0,1,MAX(Base_Dados!P$5:P$98)-MIN(Base_Dados!P$5:P$98)))) * P$1)))</f>
        <v>0.44831660613049817</v>
      </c>
      <c r="Q255" s="106">
        <f>IF(INDEX(Base_Dados!Q:Q,MATCH($B255,Base_Dados!$B:$B,0))=0,0,
MAX(0, MIN(Q$1,
((INDEX(Base_Dados!Q:Q,MATCH($B255,Base_Dados!$B:$B,0))-MIN(Base_Dados!Q$5:Q$98)) /
(IF(MAX(Base_Dados!Q$5:Q$98)-MIN(Base_Dados!Q$5:Q$98)=0,1,MAX(Base_Dados!Q$5:Q$98)-MIN(Base_Dados!Q$5:Q$98)))) * Q$1)))</f>
        <v>0.26143962929808856</v>
      </c>
      <c r="R255" s="106">
        <f>IF(INDEX(Base_Dados!R:R,MATCH($B255,Base_Dados!$B:$B,0))=0,0,
MAX(0, MIN(R$1,
((INDEX(Base_Dados!R:R,MATCH($B255,Base_Dados!$B:$B,0))-MIN(Base_Dados!R$5:R$98)) /
(IF(MAX(Base_Dados!R$5:R$98)-MIN(Base_Dados!R$5:R$98)=0,1,MAX(Base_Dados!R$5:R$98)-MIN(Base_Dados!R$5:R$98)))) * R$1)))</f>
        <v>0.22226896803693411</v>
      </c>
      <c r="S255" s="106">
        <f>IF(INDEX(Base_Dados!S:S,MATCH($B255,Base_Dados!$B:$B,0))=0,0,
MAX(0, MIN(S$1,
((INDEX(Base_Dados!S:S,MATCH($B255,Base_Dados!$B:$B,0))-MIN(Base_Dados!S$5:S$98)) /
(IF(MAX(Base_Dados!S$5:S$98)-MIN(Base_Dados!S$5:S$98)=0,1,MAX(Base_Dados!S$5:S$98)-MIN(Base_Dados!S$5:S$98)))) * S$1)))</f>
        <v>0.22454130158016924</v>
      </c>
      <c r="T255" s="106">
        <f>IF(INDEX(Base_Dados!T:T,MATCH($B255,Base_Dados!$B:$B,0))=0,0,
MAX(0, MIN(T$1,
((INDEX(Base_Dados!T:T,MATCH($B255,Base_Dados!$B:$B,0))-MIN(Base_Dados!T$5:T$98)) /
(IF(MAX(Base_Dados!T$5:T$98)-MIN(Base_Dados!T$5:T$98)=0,1,MAX(Base_Dados!T$5:T$98)-MIN(Base_Dados!T$5:T$98)))) * T$1)))</f>
        <v>0.84882512526198661</v>
      </c>
      <c r="U255" s="106">
        <f>IF(INDEX(Base_Dados!U:U,MATCH($B255,Base_Dados!$B:$B,0))=0,0,
MAX(0, MIN(U$1,
((INDEX(Base_Dados!U:U,MATCH($B255,Base_Dados!$B:$B,0))-MIN(Base_Dados!U$5:U$98)) /
(IF(MAX(Base_Dados!U$5:U$98)-MIN(Base_Dados!U$5:U$98)=0,1,MAX(Base_Dados!U$5:U$98)-MIN(Base_Dados!U$5:U$98)))) * U$1)))</f>
        <v>0.52309047297838818</v>
      </c>
      <c r="V255" s="106">
        <f>IF(INDEX(Base_Dados!V:V,MATCH($B255,Base_Dados!$B:$B,0))=0,0,
MAX(0, MIN(V$1,
((INDEX(Base_Dados!V:V,MATCH($B255,Base_Dados!$B:$B,0))-MIN(Base_Dados!V$5:V$98)) /
(IF(MAX(Base_Dados!V$5:V$98)-MIN(Base_Dados!V$5:V$98)=0,1,MAX(Base_Dados!V$5:V$98)-MIN(Base_Dados!V$5:V$98)))) * V$1)))</f>
        <v>0.48236193889695933</v>
      </c>
      <c r="W255" s="106">
        <f>IF(INDEX(Base_Dados!W:W,MATCH($B255,Base_Dados!$B:$B,0))=0,0,
MAX(0, MIN(W$1,
((INDEX(Base_Dados!W:W,MATCH($B255,Base_Dados!$B:$B,0))-MIN(Base_Dados!W$5:W$98)) /
(IF(MAX(Base_Dados!W$5:W$98)-MIN(Base_Dados!W$5:W$98)=0,1,MAX(Base_Dados!W$5:W$98)-MIN(Base_Dados!W$5:W$98)))) * W$1)))</f>
        <v>2.103856749368374</v>
      </c>
      <c r="X255" s="106">
        <f>IF(INDEX(Base_Dados!X:X,MATCH($B255,Base_Dados!$B:$B,0))=0,0,
MAX(0, MIN(X$1,
((INDEX(Base_Dados!X:X,MATCH($B255,Base_Dados!$B:$B,0))-MIN(Base_Dados!X$5:X$98)) /
(IF(MAX(Base_Dados!X$5:X$98)-MIN(Base_Dados!X$5:X$98)=0,1,MAX(Base_Dados!X$5:X$98)-MIN(Base_Dados!X$5:X$98)))) * X$1)))</f>
        <v>0.49576271186440679</v>
      </c>
      <c r="Y255" s="106">
        <f>IF(INDEX(Base_Dados!Y:Y,MATCH($B255,Base_Dados!$B:$B,0))=0,0,
MAX(0, MIN(Y$1,
((INDEX(Base_Dados!Y:Y,MATCH($B255,Base_Dados!$B:$B,0))-MIN(Base_Dados!Y$5:Y$98)) /
(IF(MAX(Base_Dados!Y$5:Y$98)-MIN(Base_Dados!Y$5:Y$98)=0,1,MAX(Base_Dados!Y$5:Y$98)-MIN(Base_Dados!Y$5:Y$98)))) * Y$1)))</f>
        <v>0.31985294117647056</v>
      </c>
      <c r="Z255" s="106">
        <f>IF(INDEX(Base_Dados!Z:Z,MATCH($B255,Base_Dados!$B:$B,0))=0,0,
MAX(0, MIN(Z$1,
((INDEX(Base_Dados!Z:Z,MATCH($B255,Base_Dados!$B:$B,0))-MIN(Base_Dados!Z$5:Z$98)) /
(IF(MAX(Base_Dados!Z$5:Z$98)-MIN(Base_Dados!Z$5:Z$98)=0,1,MAX(Base_Dados!Z$5:Z$98)-MIN(Base_Dados!Z$5:Z$98)))) * Z$1)))</f>
        <v>0.12857142857142856</v>
      </c>
      <c r="AA255" s="106">
        <f>IF(INDEX(Base_Dados!AA:AA,MATCH($B255,Base_Dados!$B:$B,0))=0,0,
MAX(0, MIN(AA$1,
((INDEX(Base_Dados!AA:AA,MATCH($B255,Base_Dados!$B:$B,0))-MIN(Base_Dados!AA$5:AA$98)) /
(IF(MAX(Base_Dados!AA$5:AA$98)-MIN(Base_Dados!AA$5:AA$98)=0,1,MAX(Base_Dados!AA$5:AA$98)-MIN(Base_Dados!AA$5:AA$98)))) * AA$1)))</f>
        <v>0.41958041958041958</v>
      </c>
      <c r="AB255" s="106">
        <f>IF(INDEX(Base_Dados!AB:AB,MATCH($B255,Base_Dados!$B:$B,0))=0,0,
MAX(0, MIN(AB$1,
((INDEX(Base_Dados!AB:AB,MATCH($B255,Base_Dados!$B:$B,0))-MIN(Base_Dados!AB$5:AB$98)) /
(IF(MAX(Base_Dados!AB$5:AB$98)-MIN(Base_Dados!AB$5:AB$98)=0,1,MAX(Base_Dados!AB$5:AB$98)-MIN(Base_Dados!AB$5:AB$98)))) * AB$1)))</f>
        <v>0.16972208128503044</v>
      </c>
      <c r="AC255" s="106">
        <f>IF(INDEX(Base_Dados!AC:AC,MATCH($B255,Base_Dados!$B:$B,0))=0,0,
MAX(0, MIN(AC$1,
((INDEX(Base_Dados!AC:AC,MATCH($B255,Base_Dados!$B:$B,0))-MIN(Base_Dados!AC$5:AC$98)) /
(IF(MAX(Base_Dados!AC$5:AC$98)-MIN(Base_Dados!AC$5:AC$98)=0,1,MAX(Base_Dados!AC$5:AC$98)-MIN(Base_Dados!AC$5:AC$98)))) * AC$1)))</f>
        <v>0.20477211408749274</v>
      </c>
      <c r="AD255" s="106">
        <f>IF(INDEX(Base_Dados!AD:AD,MATCH($B255,Base_Dados!$B:$B,0))=0,0,
MAX(0, MIN(AD$1,
((INDEX(Base_Dados!AD:AD,MATCH($B255,Base_Dados!$B:$B,0))-MIN(Base_Dados!AD$5:AD$98)) /
(IF(MAX(Base_Dados!AD$5:AD$98)-MIN(Base_Dados!AD$5:AD$98)=0,1,MAX(Base_Dados!AD$5:AD$98)-MIN(Base_Dados!AD$5:AD$98)))) * AD$1)))</f>
        <v>0.2192870877089188</v>
      </c>
      <c r="AE255" s="106">
        <f>IF(INDEX(Base_Dados!AE:AE,MATCH($B255,Base_Dados!$B:$B,0))=0,0,
MAX(0, MIN(AE$1,
((INDEX(Base_Dados!AE:AE,MATCH($B255,Base_Dados!$B:$B,0))-MIN(Base_Dados!AE$5:AE$98)) /
(IF(MAX(Base_Dados!AE$5:AE$98)-MIN(Base_Dados!AE$5:AE$98)=0,1,MAX(Base_Dados!AE$5:AE$98)-MIN(Base_Dados!AE$5:AE$98)))) * AE$1)))</f>
        <v>0.12577304760535021</v>
      </c>
      <c r="AF255" s="106">
        <f>IF(INDEX(Base_Dados!AF:AF,MATCH($B255,Base_Dados!$B:$B,0))=0,0,
MAX(0, MIN(AF$1,
((INDEX(Base_Dados!AF:AF,MATCH($B255,Base_Dados!$B:$B,0))-MIN(Base_Dados!AF$5:AF$98)) /
(IF(MAX(Base_Dados!AF$5:AF$98)-MIN(Base_Dados!AF$5:AF$98)=0,1,MAX(Base_Dados!AF$5:AF$98)-MIN(Base_Dados!AF$5:AF$98)))) * AF$1)))</f>
        <v>0.20052406564611777</v>
      </c>
      <c r="AG255" s="106">
        <f>IF(INDEX(Base_Dados!AG:AG,MATCH($B255,Base_Dados!$B:$B,0))=0,0,
MAX(0, MIN(AG$1,
((INDEX(Base_Dados!AG:AG,MATCH($B255,Base_Dados!$B:$B,0))-MIN(Base_Dados!AG$5:AG$98)) /
(IF(MAX(Base_Dados!AG$5:AG$98)-MIN(Base_Dados!AG$5:AG$98)=0,1,MAX(Base_Dados!AG$5:AG$98)-MIN(Base_Dados!AG$5:AG$98)))) * AG$1)))</f>
        <v>0.26143962929808856</v>
      </c>
      <c r="AH255" s="106">
        <f>IF(INDEX(Base_Dados!AH:AH,MATCH($B255,Base_Dados!$B:$B,0))=0,0,
MAX(0, MIN(AH$1,
((INDEX(Base_Dados!AH:AH,MATCH($B255,Base_Dados!$B:$B,0))-MIN(Base_Dados!AH$5:AH$98)) /
(IF(MAX(Base_Dados!AH$5:AH$98)-MIN(Base_Dados!AH$5:AH$98)=0,1,MAX(Base_Dados!AH$5:AH$98)-MIN(Base_Dados!AH$5:AH$98)))) * AH$1)))</f>
        <v>0.86711549103777907</v>
      </c>
      <c r="AI255" s="106">
        <f>IF(INDEX(Base_Dados!AI:AI,MATCH($B255,Base_Dados!$B:$B,0))=0,0,
MAX(0, MIN(AI$1,
((INDEX(Base_Dados!AI:AI,MATCH($B255,Base_Dados!$B:$B,0))-MIN(Base_Dados!AI$5:AI$98)) /
(IF(MAX(Base_Dados!AI$5:AI$98)-MIN(Base_Dados!AI$5:AI$98)=0,1,MAX(Base_Dados!AI$5:AI$98)-MIN(Base_Dados!AI$5:AI$98)))) * AI$1)))</f>
        <v>1.1785714285714286</v>
      </c>
      <c r="AJ255" s="106">
        <f>IF(INDEX(Base_Dados!AJ:AJ,MATCH($B255,Base_Dados!$B:$B,0))=0,0,
MAX(0, MIN(AJ$1,
((INDEX(Base_Dados!AJ:AJ,MATCH($B255,Base_Dados!$B:$B,0))-MIN(Base_Dados!AJ$5:AJ$98)) /
(IF(MAX(Base_Dados!AJ$5:AJ$98)-MIN(Base_Dados!AJ$5:AJ$98)=0,1,MAX(Base_Dados!AJ$5:AJ$98)-MIN(Base_Dados!AJ$5:AJ$98)))) * AJ$1)))</f>
        <v>0.73232323232323226</v>
      </c>
      <c r="AK255" s="106">
        <f>IF(INDEX(Base_Dados!AK:AK,MATCH($B255,Base_Dados!$B:$B,0))=0,0,
MAX(0, MIN(AK$1,
((INDEX(Base_Dados!AK:AK,MATCH($B255,Base_Dados!$B:$B,0))-MIN(Base_Dados!AK$5:AK$98)) /
(IF(MAX(Base_Dados!AK$5:AK$98)-MIN(Base_Dados!AK$5:AK$98)=0,1,MAX(Base_Dados!AK$5:AK$98)-MIN(Base_Dados!AK$5:AK$98)))) * AK$1)))</f>
        <v>0.13333333333333333</v>
      </c>
      <c r="AL255" s="106">
        <f>IF(INDEX(Base_Dados!AL:AL,MATCH($B255,Base_Dados!$B:$B,0))=0,0,
MAX(0, MIN(AL$1,
((INDEX(Base_Dados!AL:AL,MATCH($B255,Base_Dados!$B:$B,0))-MIN(Base_Dados!AL$5:AL$98)) /
(IF(MAX(Base_Dados!AL$5:AL$98)-MIN(Base_Dados!AL$5:AL$98)=0,1,MAX(Base_Dados!AL$5:AL$98)-MIN(Base_Dados!AL$5:AL$98)))) * AL$1)))</f>
        <v>0.61111111111111116</v>
      </c>
      <c r="AM255" s="106">
        <f>IF(INDEX(Base_Dados!AM:AM,MATCH($B255,Base_Dados!$B:$B,0))=0,0,
MAX(0, MIN(AM$1,
((INDEX(Base_Dados!AM:AM,MATCH($B255,Base_Dados!$B:$B,0))-MIN(Base_Dados!AM$5:AM$98)) /
(IF(MAX(Base_Dados!AM$5:AM$98)-MIN(Base_Dados!AM$5:AM$98)=0,1,MAX(Base_Dados!AM$5:AM$98)-MIN(Base_Dados!AM$5:AM$98)))) * AM$1)))</f>
        <v>0.42050750906266182</v>
      </c>
      <c r="AN255" s="106">
        <f>IF(INDEX(Base_Dados!AN:AN,MATCH($B255,Base_Dados!$B:$B,0))=0,0,
MAX(0, MIN(AN$1,
((INDEX(Base_Dados!AN:AN,MATCH($B255,Base_Dados!$B:$B,0))-MIN(Base_Dados!AN$5:AN$98)) /
(IF(MAX(Base_Dados!AN$5:AN$98)-MIN(Base_Dados!AN$5:AN$98)=0,1,MAX(Base_Dados!AN$5:AN$98)-MIN(Base_Dados!AN$5:AN$98)))) * AN$1)))</f>
        <v>0.23205017301038061</v>
      </c>
      <c r="AO255" s="106">
        <f>IF(INDEX(Base_Dados!AO:AO,MATCH($B255,Base_Dados!$B:$B,0))=0,0,
MAX(0, MIN(AO$1,
((INDEX(Base_Dados!AO:AO,MATCH($B255,Base_Dados!$B:$B,0))-MIN(Base_Dados!AO$5:AO$98)) /
(IF(MAX(Base_Dados!AO$5:AO$98)-MIN(Base_Dados!AO$5:AO$98)=0,1,MAX(Base_Dados!AO$5:AO$98)-MIN(Base_Dados!AO$5:AO$98)))) * AO$1)))</f>
        <v>1.6129032258064516E-2</v>
      </c>
      <c r="AP255" s="106">
        <f>IF(INDEX(Base_Dados!AP:AP,MATCH($B255,Base_Dados!$B:$B,0))=0,0,
MAX(0, MIN(AP$1,
((INDEX(Base_Dados!AP:AP,MATCH($B255,Base_Dados!$B:$B,0))-MIN(Base_Dados!AP$5:AP$98)) /
(IF(MAX(Base_Dados!AP$5:AP$98)-MIN(Base_Dados!AP$5:AP$98)=0,1,MAX(Base_Dados!AP$5:AP$98)-MIN(Base_Dados!AP$5:AP$98)))) * AP$1)))</f>
        <v>0.1743119266055046</v>
      </c>
      <c r="AQ255" s="106">
        <f>IF(INDEX(Base_Dados!AQ:AQ,MATCH($B255,Base_Dados!$B:$B,0))=0,0,
MAX(0, MIN(AQ$1,
((INDEX(Base_Dados!AQ:AQ,MATCH($B255,Base_Dados!$B:$B,0))-MIN(Base_Dados!AQ$5:AQ$98)) /
(IF(MAX(Base_Dados!AQ$5:AQ$98)-MIN(Base_Dados!AQ$5:AQ$98)=0,1,MAX(Base_Dados!AQ$5:AQ$98)-MIN(Base_Dados!AQ$5:AQ$98)))) * AQ$1)))</f>
        <v>6.6666666666666666E-2</v>
      </c>
      <c r="AR255" s="106">
        <f>IF(INDEX(Base_Dados!AR:AR,MATCH($B255,Base_Dados!$B:$B,0))=0,0,
MAX(0, MIN(AR$1,
((INDEX(Base_Dados!AR:AR,MATCH($B255,Base_Dados!$B:$B,0))-MIN(Base_Dados!AR$5:AR$98)) /
(IF(MAX(Base_Dados!AR$5:AR$98)-MIN(Base_Dados!AR$5:AR$98)=0,1,MAX(Base_Dados!AR$5:AR$98)-MIN(Base_Dados!AR$5:AR$98)))) * AR$1)))</f>
        <v>0.41935483870967744</v>
      </c>
      <c r="AS255" s="106">
        <f>IF(INDEX(Base_Dados!AS:AS,MATCH($B255,Base_Dados!$B:$B,0))=0,0,
MAX(0, MIN(AS$1,
((INDEX(Base_Dados!AS:AS,MATCH($B255,Base_Dados!$B:$B,0))-MIN(Base_Dados!AS$5:AS$98)) /
(IF(MAX(Base_Dados!AS$5:AS$98)-MIN(Base_Dados!AS$5:AS$98)=0,1,MAX(Base_Dados!AS$5:AS$98)-MIN(Base_Dados!AS$5:AS$98)))) * AS$1)))</f>
        <v>4.2682926829268296E-2</v>
      </c>
      <c r="AT255" s="106">
        <f>IF(INDEX(Base_Dados!AT:AT,MATCH($B255,Base_Dados!$B:$B,0))=0,0,
MAX(0, MIN(AT$1,
((INDEX(Base_Dados!AT:AT,MATCH($B255,Base_Dados!$B:$B,0))-MIN(Base_Dados!AT$5:AT$98)) /
(IF(MAX(Base_Dados!AT$5:AT$98)-MIN(Base_Dados!AT$5:AT$98)=0,1,MAX(Base_Dados!AT$5:AT$98)-MIN(Base_Dados!AT$5:AT$98)))) * AT$1)))</f>
        <v>2.8571428571428571E-2</v>
      </c>
      <c r="AU255" s="106">
        <f>IF(INDEX(Base_Dados!AU:AU,MATCH($B255,Base_Dados!$B:$B,0))=0,0,
MAX(0, MIN(AU$1,
((INDEX(Base_Dados!AU:AU,MATCH($B255,Base_Dados!$B:$B,0))-MIN(Base_Dados!AU$5:AU$98)) /
(IF(MAX(Base_Dados!AU$5:AU$98)-MIN(Base_Dados!AU$5:AU$98)=0,1,MAX(Base_Dados!AU$5:AU$98)-MIN(Base_Dados!AU$5:AU$98)))) * AU$1)))</f>
        <v>4.49438202247191E-2</v>
      </c>
      <c r="AV255" s="106">
        <f>IF(INDEX(Base_Dados!AV:AV,MATCH($B255,Base_Dados!$B:$B,0))=0,0,
MAX(0, MIN(AV$1,
((INDEX(Base_Dados!AV:AV,MATCH($B255,Base_Dados!$B:$B,0))-MIN(Base_Dados!AV$5:AV$98)) /
(IF(MAX(Base_Dados!AV$5:AV$98)-MIN(Base_Dados!AV$5:AV$98)=0,1,MAX(Base_Dados!AV$5:AV$98)-MIN(Base_Dados!AV$5:AV$98)))) * AV$1)))</f>
        <v>1.9230769230769232E-2</v>
      </c>
      <c r="AW255" s="106">
        <f>IF(INDEX(Base_Dados!AW:AW,MATCH($B255,Base_Dados!$B:$B,0))=0,0,
MAX(0, MIN(AW$1,
((INDEX(Base_Dados!AW:AW,MATCH($B255,Base_Dados!$B:$B,0))-MIN(Base_Dados!AW$5:AW$98)) /
(IF(MAX(Base_Dados!AW$5:AW$98)-MIN(Base_Dados!AW$5:AW$98)=0,1,MAX(Base_Dados!AW$5:AW$98)-MIN(Base_Dados!AW$5:AW$98)))) * AW$1)))</f>
        <v>4.4117647058823532E-2</v>
      </c>
      <c r="AX255" s="106">
        <f>IF(INDEX(Base_Dados!AX:AX,MATCH($B255,Base_Dados!$B:$B,0))=0,0,
MAX(0, MIN(AX$1,
((INDEX(Base_Dados!AX:AX,MATCH($B255,Base_Dados!$B:$B,0))-MIN(Base_Dados!AX$5:AX$98)) /
(IF(MAX(Base_Dados!AX$5:AX$98)-MIN(Base_Dados!AX$5:AX$98)=0,1,MAX(Base_Dados!AX$5:AX$98)-MIN(Base_Dados!AX$5:AX$98)))) * AX$1)))</f>
        <v>4.2932834657939851E-2</v>
      </c>
      <c r="AY255" s="106">
        <f>IF(INDEX(Base_Dados!AY:AY,MATCH($B255,Base_Dados!$B:$B,0))=0,0,
MAX(0, MIN(AY$1,
((INDEX(Base_Dados!AY:AY,MATCH($B255,Base_Dados!$B:$B,0))-MIN(Base_Dados!AY$5:AY$98)) /
(IF(MAX(Base_Dados!AY$5:AY$98)-MIN(Base_Dados!AY$5:AY$98)=0,1,MAX(Base_Dados!AY$5:AY$98)-MIN(Base_Dados!AY$5:AY$98)))) * AY$1)))</f>
        <v>4.3191559512034287E-2</v>
      </c>
      <c r="AZ255" s="106">
        <f>IF(INDEX(Base_Dados!AZ:AZ,MATCH($B255,Base_Dados!$B:$B,0))=0,0,
MAX(0, MIN(AZ$1,
((INDEX(Base_Dados!AZ:AZ,MATCH($B255,Base_Dados!$B:$B,0))-MIN(Base_Dados!AZ$5:AZ$98)) /
(IF(MAX(Base_Dados!AZ$5:AZ$98)-MIN(Base_Dados!AZ$5:AZ$98)=0,1,MAX(Base_Dados!AZ$5:AZ$98)-MIN(Base_Dados!AZ$5:AZ$98)))) * AZ$1)))</f>
        <v>0.24968778696051425</v>
      </c>
      <c r="BA255" s="106">
        <f>IF(INDEX(Base_Dados!BA:BA,MATCH($B255,Base_Dados!$B:$B,0))=0,0,
MAX(0, MIN(BA$1,
((INDEX(Base_Dados!BA:BA,MATCH($B255,Base_Dados!$B:$B,0))-MIN(Base_Dados!BA$5:BA$98)) /
(IF(MAX(Base_Dados!BA$5:BA$98)-MIN(Base_Dados!BA$5:BA$98)=0,1,MAX(Base_Dados!BA$5:BA$98)-MIN(Base_Dados!BA$5:BA$98)))) * BA$1)))</f>
        <v>0.27618286374031398</v>
      </c>
      <c r="BB255" s="106">
        <f>IF(INDEX(Base_Dados!BB:BB,MATCH($B255,Base_Dados!$B:$B,0))=0,0,
MAX(0, MIN(BB$1,
((INDEX(Base_Dados!BB:BB,MATCH($B255,Base_Dados!$B:$B,0))-MIN(Base_Dados!BB$5:BB$98)) /
(IF(MAX(Base_Dados!BB$5:BB$98)-MIN(Base_Dados!BB$5:BB$98)=0,1,MAX(Base_Dados!BB$5:BB$98)-MIN(Base_Dados!BB$5:BB$98)))) * BB$1)))</f>
        <v>0.28831804105866266</v>
      </c>
      <c r="BC255" s="106">
        <f>IF(INDEX(Base_Dados!BC:BC,MATCH($B255,Base_Dados!$B:$B,0))=0,0,
MAX(0, MIN(BC$1,
((INDEX(Base_Dados!BC:BC,MATCH($B255,Base_Dados!$B:$B,0))-MIN(Base_Dados!BC$5:BC$98)) /
(IF(MAX(Base_Dados!BC$5:BC$98)-MIN(Base_Dados!BC$5:BC$98)=0,1,MAX(Base_Dados!BC$5:BC$98)-MIN(Base_Dados!BC$5:BC$98)))) * BC$1)))</f>
        <v>0.22300026932399677</v>
      </c>
      <c r="BD255" s="106">
        <f>IF(INDEX(Base_Dados!BD:BD,MATCH($B255,Base_Dados!$B:$B,0))=0,0,
MAX(0, MIN(BD$1,
((INDEX(Base_Dados!BD:BD,MATCH($B255,Base_Dados!$B:$B,0))-MIN(Base_Dados!BD$5:BD$98)) /
(IF(MAX(Base_Dados!BD$5:BD$98)-MIN(Base_Dados!BD$5:BD$98)=0,1,MAX(Base_Dados!BD$5:BD$98)-MIN(Base_Dados!BD$5:BD$98)))) * BD$1)))</f>
        <v>0.17256422685409598</v>
      </c>
      <c r="BE255" s="106">
        <f>IF(INDEX(Base_Dados!BE:BE,MATCH($B255,Base_Dados!$B:$B,0))=0,0,
MAX(0, MIN(BE$1,
((INDEX(Base_Dados!BE:BE,MATCH($B255,Base_Dados!$B:$B,0))-MIN(Base_Dados!BE$5:BE$98)) /
(IF(MAX(Base_Dados!BE$5:BE$98)-MIN(Base_Dados!BE$5:BE$98)=0,1,MAX(Base_Dados!BE$5:BE$98)-MIN(Base_Dados!BE$5:BE$98)))) * BE$1)))</f>
        <v>0.24686402408429503</v>
      </c>
      <c r="BF255" s="106">
        <f>IF(INDEX(Base_Dados!BF:BF,MATCH($B255,Base_Dados!$B:$B,0))=0,0,
MAX(0, MIN(BF$1,
((INDEX(Base_Dados!BF:BF,MATCH($B255,Base_Dados!$B:$B,0))-MIN(Base_Dados!BF$5:BF$98)) /
(IF(MAX(Base_Dados!BF$5:BF$98)-MIN(Base_Dados!BF$5:BF$98)=0,1,MAX(Base_Dados!BF$5:BF$98)-MIN(Base_Dados!BF$5:BF$98)))) * BF$1)))</f>
        <v>5.3571428571428568E-2</v>
      </c>
      <c r="BG255" s="106">
        <f>IF(INDEX(Base_Dados!BG:BG,MATCH($B255,Base_Dados!$B:$B,0))=0,0,
MAX(0, MIN(BG$1,
((INDEX(Base_Dados!BG:BG,MATCH($B255,Base_Dados!$B:$B,0))-MIN(Base_Dados!BG$5:BG$98)) /
(IF(MAX(Base_Dados!BG$5:BG$98)-MIN(Base_Dados!BG$5:BG$98)=0,1,MAX(Base_Dados!BG$5:BG$98)-MIN(Base_Dados!BG$5:BG$98)))) * BG$1)))</f>
        <v>6.4381270903010032E-2</v>
      </c>
      <c r="BH255" s="106">
        <f>IF(INDEX(Base_Dados!BH:BH,MATCH($B255,Base_Dados!$B:$B,0))=0,0,
MAX(0, MIN(BH$1,
((INDEX(Base_Dados!BH:BH,MATCH($B255,Base_Dados!$B:$B,0))-MIN(Base_Dados!BH$5:BH$98)) /
(IF(MAX(Base_Dados!BH$5:BH$98)-MIN(Base_Dados!BH$5:BH$98)=0,1,MAX(Base_Dados!BH$5:BH$98)-MIN(Base_Dados!BH$5:BH$98)))) * BH$1)))</f>
        <v>0.30769230769230771</v>
      </c>
      <c r="BI255" s="106">
        <f>IF(INDEX(Base_Dados!BI:BI,MATCH($B255,Base_Dados!$B:$B,0))=0,0,
MAX(0, MIN(BI$1,
((INDEX(Base_Dados!BI:BI,MATCH($B255,Base_Dados!$B:$B,0))-MIN(Base_Dados!BI$5:BI$98)) /
(IF(MAX(Base_Dados!BI$5:BI$98)-MIN(Base_Dados!BI$5:BI$98)=0,1,MAX(Base_Dados!BI$5:BI$98)-MIN(Base_Dados!BI$5:BI$98)))) * BI$1)))</f>
        <v>0.74414976599063964</v>
      </c>
      <c r="BJ255" s="106">
        <f>IF(INDEX(Base_Dados!BJ:BJ,MATCH($B255,Base_Dados!$B:$B,0))=0,0,
MAX(0, MIN(BJ$1,
((INDEX(Base_Dados!BJ:BJ,MATCH($B255,Base_Dados!$B:$B,0))-MIN(Base_Dados!BJ$5:BJ$98)) /
(IF(MAX(Base_Dados!BJ$5:BJ$98)-MIN(Base_Dados!BJ$5:BJ$98)=0,1,MAX(Base_Dados!BJ$5:BJ$98)-MIN(Base_Dados!BJ$5:BJ$98)))) * BJ$1)))</f>
        <v>0.28421052631578947</v>
      </c>
      <c r="BK255" s="106">
        <f>IF(INDEX(Base_Dados!BK:BK,MATCH($B255,Base_Dados!$B:$B,0))=0,0,
MAX(0, MIN(BK$1,
((INDEX(Base_Dados!BK:BK,MATCH($B255,Base_Dados!$B:$B,0))-MIN(Base_Dados!BK$5:BK$98)) /
(IF(MAX(Base_Dados!BK$5:BK$98)-MIN(Base_Dados!BK$5:BK$98)=0,1,MAX(Base_Dados!BK$5:BK$98)-MIN(Base_Dados!BK$5:BK$98)))) * BK$1)))</f>
        <v>0.21428571428571427</v>
      </c>
      <c r="BL255" s="106">
        <f>IF(INDEX(Base_Dados!BL:BL,MATCH($B255,Base_Dados!$B:$B,0))=0,0,
MAX(0, MIN(BL$1,
((INDEX(Base_Dados!BL:BL,MATCH($B255,Base_Dados!$B:$B,0))-MIN(Base_Dados!BL$5:BL$98)) /
(IF(MAX(Base_Dados!BL$5:BL$98)-MIN(Base_Dados!BL$5:BL$98)=0,1,MAX(Base_Dados!BL$5:BL$98)-MIN(Base_Dados!BL$5:BL$98)))) * BL$1)))</f>
        <v>0.47231270358306188</v>
      </c>
      <c r="BM255" s="106">
        <f>IF(INDEX(Base_Dados!BM:BM,MATCH($B255,Base_Dados!$B:$B,0))=0,0,
MAX(0, MIN(BM$1,
((INDEX(Base_Dados!BM:BM,MATCH($B255,Base_Dados!$B:$B,0))-MIN(Base_Dados!BM$5:BM$98)) /
(IF(MAX(Base_Dados!BM$5:BM$98)-MIN(Base_Dados!BM$5:BM$98)=0,1,MAX(Base_Dados!BM$5:BM$98)-MIN(Base_Dados!BM$5:BM$98)))) * BM$1)))</f>
        <v>0.57048550759188021</v>
      </c>
      <c r="BN255" s="106">
        <f>IF(INDEX(Base_Dados!BN:BN,MATCH($B255,Base_Dados!$B:$B,0))=0,0,
MAX(0, MIN(BN$1,
((INDEX(Base_Dados!BN:BN,MATCH($B255,Base_Dados!$B:$B,0))-MIN(Base_Dados!BN$5:BN$98)) /
(IF(MAX(Base_Dados!BN$5:BN$98)-MIN(Base_Dados!BN$5:BN$98)=0,1,MAX(Base_Dados!BN$5:BN$98)-MIN(Base_Dados!BN$5:BN$98)))) * BN$1)))</f>
        <v>0.54949617560984632</v>
      </c>
      <c r="BO255" s="106">
        <f>IF(INDEX(Base_Dados!BO:BO,MATCH($B255,Base_Dados!$B:$B,0))=0,0,
MAX(0, MIN(BO$1,
((INDEX(Base_Dados!BO:BO,MATCH($B255,Base_Dados!$B:$B,0))-MIN(Base_Dados!BO$5:BO$98)) /
(IF(MAX(Base_Dados!BO$5:BO$98)-MIN(Base_Dados!BO$5:BO$98)=0,1,MAX(Base_Dados!BO$5:BO$98)-MIN(Base_Dados!BO$5:BO$98)))) * BO$1)))</f>
        <v>7.7586206896551727E-2</v>
      </c>
      <c r="BP255" s="106">
        <f t="shared" si="16"/>
        <v>28.380005208107249</v>
      </c>
      <c r="BQ255" s="111">
        <f t="shared" si="17"/>
        <v>0.42634095189667476</v>
      </c>
      <c r="BR255" s="112">
        <f t="shared" si="18"/>
        <v>0.11183263841865149</v>
      </c>
      <c r="BS255" s="113">
        <f t="shared" si="19"/>
        <v>28.268172569688598</v>
      </c>
    </row>
    <row r="256" spans="1:71">
      <c r="A256" s="21">
        <v>29032</v>
      </c>
      <c r="B256" s="21" t="s">
        <v>187</v>
      </c>
      <c r="C256" s="21" t="s">
        <v>164</v>
      </c>
      <c r="D256" s="105">
        <f>IF(INDEX(Base_Dados!D:D,MATCH($B256,Base_Dados!$B:$B,0))=0,0,
MAX(0, MIN(D$1,
((INDEX(Base_Dados!D:D,MATCH($B256,Base_Dados!$B:$B,0))-MIN(Base_Dados!D$5:D$98)) /
(IF(MAX(Base_Dados!D$5:D$98)-MIN(Base_Dados!D$5:D$98)=0,1,MAX(Base_Dados!D$5:D$98)-MIN(Base_Dados!D$5:D$98)))) * D$1)))</f>
        <v>1.7221116356563229</v>
      </c>
      <c r="E256" s="106">
        <f>IF(INDEX(Base_Dados!E:E,MATCH($B256,Base_Dados!$B:$B,0))=0,0,
MAX(0, MIN(E$1,
((INDEX(Base_Dados!E:E,MATCH($B256,Base_Dados!$B:$B,0))-MIN(Base_Dados!E$5:E$98)) /
(IF(MAX(Base_Dados!E$5:E$98)-MIN(Base_Dados!E$5:E$98)=0,1,MAX(Base_Dados!E$5:E$98)-MIN(Base_Dados!E$5:E$98)))) * E$1)))</f>
        <v>0.60642560335989615</v>
      </c>
      <c r="F256" s="106">
        <f>IF(INDEX(Base_Dados!F:F,MATCH($B256,Base_Dados!$B:$B,0))=0,0,
MAX(0, MIN(F$1,
((INDEX(Base_Dados!F:F,MATCH($B256,Base_Dados!$B:$B,0))-MIN(Base_Dados!F$5:F$98)) /
(IF(MAX(Base_Dados!F$5:F$98)-MIN(Base_Dados!F$5:F$98)=0,1,MAX(Base_Dados!F$5:F$98)-MIN(Base_Dados!F$5:F$98)))) * F$1)))</f>
        <v>0.5619934634349083</v>
      </c>
      <c r="G256" s="106">
        <f>IF(INDEX(Base_Dados!G:G,MATCH($B256,Base_Dados!$B:$B,0))=0,0,
MAX(0, MIN(G$1,
((INDEX(Base_Dados!G:G,MATCH($B256,Base_Dados!$B:$B,0))-MIN(Base_Dados!G$5:G$98)) /
(IF(MAX(Base_Dados!G$5:G$98)-MIN(Base_Dados!G$5:G$98)=0,1,MAX(Base_Dados!G$5:G$98)-MIN(Base_Dados!G$5:G$98)))) * G$1)))</f>
        <v>0.55508038759270284</v>
      </c>
      <c r="H256" s="106">
        <f>IF(INDEX(Base_Dados!H:H,MATCH($B256,Base_Dados!$B:$B,0))=0,0,
MAX(0, MIN(H$1,
((INDEX(Base_Dados!H:H,MATCH($B256,Base_Dados!$B:$B,0))-MIN(Base_Dados!H$5:H$98)) /
(IF(MAX(Base_Dados!H$5:H$98)-MIN(Base_Dados!H$5:H$98)=0,1,MAX(Base_Dados!H$5:H$98)-MIN(Base_Dados!H$5:H$98)))) * H$1)))</f>
        <v>0.59457501285806924</v>
      </c>
      <c r="I256" s="106">
        <f>IF(INDEX(Base_Dados!I:I,MATCH($B256,Base_Dados!$B:$B,0))=0,0,
MAX(0, MIN(I$1,
((INDEX(Base_Dados!I:I,MATCH($B256,Base_Dados!$B:$B,0))-MIN(Base_Dados!I$5:I$98)) /
(IF(MAX(Base_Dados!I$5:I$98)-MIN(Base_Dados!I$5:I$98)=0,1,MAX(Base_Dados!I$5:I$98)-MIN(Base_Dados!I$5:I$98)))) * I$1)))</f>
        <v>0.58318847858133982</v>
      </c>
      <c r="J256" s="106">
        <f>IF(INDEX(Base_Dados!J:J,MATCH($B256,Base_Dados!$B:$B,0))=0,0,
MAX(0, MIN(J$1,
((INDEX(Base_Dados!J:J,MATCH($B256,Base_Dados!$B:$B,0))-MIN(Base_Dados!J$5:J$98)) /
(IF(MAX(Base_Dados!J$5:J$98)-MIN(Base_Dados!J$5:J$98)=0,1,MAX(Base_Dados!J$5:J$98)-MIN(Base_Dados!J$5:J$98)))) * J$1)))</f>
        <v>0.5896856860875529</v>
      </c>
      <c r="K256" s="106">
        <f>IF(INDEX(Base_Dados!K:K,MATCH($B256,Base_Dados!$B:$B,0))=0,0,
MAX(0, MIN(K$1,
((INDEX(Base_Dados!K:K,MATCH($B256,Base_Dados!$B:$B,0))-MIN(Base_Dados!K$5:K$98)) /
(IF(MAX(Base_Dados!K$5:K$98)-MIN(Base_Dados!K$5:K$98)=0,1,MAX(Base_Dados!K$5:K$98)-MIN(Base_Dados!K$5:K$98)))) * K$1)))</f>
        <v>0.60007267441860468</v>
      </c>
      <c r="L256" s="106">
        <f>IF(INDEX(Base_Dados!L:L,MATCH($B256,Base_Dados!$B:$B,0))=0,0,
MAX(0, MIN(L$1,
((INDEX(Base_Dados!L:L,MATCH($B256,Base_Dados!$B:$B,0))-MIN(Base_Dados!L$5:L$98)) /
(IF(MAX(Base_Dados!L$5:L$98)-MIN(Base_Dados!L$5:L$98)=0,1,MAX(Base_Dados!L$5:L$98)-MIN(Base_Dados!L$5:L$98)))) * L$1)))</f>
        <v>0.62298041686193462</v>
      </c>
      <c r="M256" s="106">
        <f>IF(INDEX(Base_Dados!M:M,MATCH($B256,Base_Dados!$B:$B,0))=0,0,
MAX(0, MIN(M$1,
((INDEX(Base_Dados!M:M,MATCH($B256,Base_Dados!$B:$B,0))-MIN(Base_Dados!M$5:M$98)) /
(IF(MAX(Base_Dados!M$5:M$98)-MIN(Base_Dados!M$5:M$98)=0,1,MAX(Base_Dados!M$5:M$98)-MIN(Base_Dados!M$5:M$98)))) * M$1)))</f>
        <v>0.63886880466472307</v>
      </c>
      <c r="N256" s="106">
        <f>IF(INDEX(Base_Dados!N:N,MATCH($B256,Base_Dados!$B:$B,0))=0,0,
MAX(0, MIN(N$1,
((INDEX(Base_Dados!N:N,MATCH($B256,Base_Dados!$B:$B,0))-MIN(Base_Dados!N$5:N$98)) /
(IF(MAX(Base_Dados!N$5:N$98)-MIN(Base_Dados!N$5:N$98)=0,1,MAX(Base_Dados!N$5:N$98)-MIN(Base_Dados!N$5:N$98)))) * N$1)))</f>
        <v>0.68384623575764025</v>
      </c>
      <c r="O256" s="106">
        <f>IF(INDEX(Base_Dados!O:O,MATCH($B256,Base_Dados!$B:$B,0))=0,0,
MAX(0, MIN(O$1,
((INDEX(Base_Dados!O:O,MATCH($B256,Base_Dados!$B:$B,0))-MIN(Base_Dados!O$5:O$98)) /
(IF(MAX(Base_Dados!O$5:O$98)-MIN(Base_Dados!O$5:O$98)=0,1,MAX(Base_Dados!O$5:O$98)-MIN(Base_Dados!O$5:O$98)))) * O$1)))</f>
        <v>0.74692011817827075</v>
      </c>
      <c r="P256" s="106">
        <f>IF(INDEX(Base_Dados!P:P,MATCH($B256,Base_Dados!$B:$B,0))=0,0,
MAX(0, MIN(P$1,
((INDEX(Base_Dados!P:P,MATCH($B256,Base_Dados!$B:$B,0))-MIN(Base_Dados!P$5:P$98)) /
(IF(MAX(Base_Dados!P$5:P$98)-MIN(Base_Dados!P$5:P$98)=0,1,MAX(Base_Dados!P$5:P$98)-MIN(Base_Dados!P$5:P$98)))) * P$1)))</f>
        <v>0.51967917799996688</v>
      </c>
      <c r="Q256" s="106">
        <f>IF(INDEX(Base_Dados!Q:Q,MATCH($B256,Base_Dados!$B:$B,0))=0,0,
MAX(0, MIN(Q$1,
((INDEX(Base_Dados!Q:Q,MATCH($B256,Base_Dados!$B:$B,0))-MIN(Base_Dados!Q$5:Q$98)) /
(IF(MAX(Base_Dados!Q$5:Q$98)-MIN(Base_Dados!Q$5:Q$98)=0,1,MAX(Base_Dados!Q$5:Q$98)-MIN(Base_Dados!Q$5:Q$98)))) * Q$1)))</f>
        <v>0.21036280343320518</v>
      </c>
      <c r="R256" s="106">
        <f>IF(INDEX(Base_Dados!R:R,MATCH($B256,Base_Dados!$B:$B,0))=0,0,
MAX(0, MIN(R$1,
((INDEX(Base_Dados!R:R,MATCH($B256,Base_Dados!$B:$B,0))-MIN(Base_Dados!R$5:R$98)) /
(IF(MAX(Base_Dados!R$5:R$98)-MIN(Base_Dados!R$5:R$98)=0,1,MAX(Base_Dados!R$5:R$98)-MIN(Base_Dados!R$5:R$98)))) * R$1)))</f>
        <v>0.20661404072052522</v>
      </c>
      <c r="S256" s="106">
        <f>IF(INDEX(Base_Dados!S:S,MATCH($B256,Base_Dados!$B:$B,0))=0,0,
MAX(0, MIN(S$1,
((INDEX(Base_Dados!S:S,MATCH($B256,Base_Dados!$B:$B,0))-MIN(Base_Dados!S$5:S$98)) /
(IF(MAX(Base_Dados!S$5:S$98)-MIN(Base_Dados!S$5:S$98)=0,1,MAX(Base_Dados!S$5:S$98)-MIN(Base_Dados!S$5:S$98)))) * S$1)))</f>
        <v>0.27851419156743806</v>
      </c>
      <c r="T256" s="106">
        <f>IF(INDEX(Base_Dados!T:T,MATCH($B256,Base_Dados!$B:$B,0))=0,0,
MAX(0, MIN(T$1,
((INDEX(Base_Dados!T:T,MATCH($B256,Base_Dados!$B:$B,0))-MIN(Base_Dados!T$5:T$98)) /
(IF(MAX(Base_Dados!T$5:T$98)-MIN(Base_Dados!T$5:T$98)=0,1,MAX(Base_Dados!T$5:T$98)-MIN(Base_Dados!T$5:T$98)))) * T$1)))</f>
        <v>0.65679581906795126</v>
      </c>
      <c r="U256" s="106">
        <f>IF(INDEX(Base_Dados!U:U,MATCH($B256,Base_Dados!$B:$B,0))=0,0,
MAX(0, MIN(U$1,
((INDEX(Base_Dados!U:U,MATCH($B256,Base_Dados!$B:$B,0))-MIN(Base_Dados!U$5:U$98)) /
(IF(MAX(Base_Dados!U$5:U$98)-MIN(Base_Dados!U$5:U$98)=0,1,MAX(Base_Dados!U$5:U$98)-MIN(Base_Dados!U$5:U$98)))) * U$1)))</f>
        <v>0.84820951725523519</v>
      </c>
      <c r="V256" s="106">
        <f>IF(INDEX(Base_Dados!V:V,MATCH($B256,Base_Dados!$B:$B,0))=0,0,
MAX(0, MIN(V$1,
((INDEX(Base_Dados!V:V,MATCH($B256,Base_Dados!$B:$B,0))-MIN(Base_Dados!V$5:V$98)) /
(IF(MAX(Base_Dados!V$5:V$98)-MIN(Base_Dados!V$5:V$98)=0,1,MAX(Base_Dados!V$5:V$98)-MIN(Base_Dados!V$5:V$98)))) * V$1)))</f>
        <v>0.49474968811895376</v>
      </c>
      <c r="W256" s="106">
        <f>IF(INDEX(Base_Dados!W:W,MATCH($B256,Base_Dados!$B:$B,0))=0,0,
MAX(0, MIN(W$1,
((INDEX(Base_Dados!W:W,MATCH($B256,Base_Dados!$B:$B,0))-MIN(Base_Dados!W$5:W$98)) /
(IF(MAX(Base_Dados!W$5:W$98)-MIN(Base_Dados!W$5:W$98)=0,1,MAX(Base_Dados!W$5:W$98)-MIN(Base_Dados!W$5:W$98)))) * W$1)))</f>
        <v>2.5041724621371451</v>
      </c>
      <c r="X256" s="106">
        <f>IF(INDEX(Base_Dados!X:X,MATCH($B256,Base_Dados!$B:$B,0))=0,0,
MAX(0, MIN(X$1,
((INDEX(Base_Dados!X:X,MATCH($B256,Base_Dados!$B:$B,0))-MIN(Base_Dados!X$5:X$98)) /
(IF(MAX(Base_Dados!X$5:X$98)-MIN(Base_Dados!X$5:X$98)=0,1,MAX(Base_Dados!X$5:X$98)-MIN(Base_Dados!X$5:X$98)))) * X$1)))</f>
        <v>0.31779661016949151</v>
      </c>
      <c r="Y256" s="106">
        <f>IF(INDEX(Base_Dados!Y:Y,MATCH($B256,Base_Dados!$B:$B,0))=0,0,
MAX(0, MIN(Y$1,
((INDEX(Base_Dados!Y:Y,MATCH($B256,Base_Dados!$B:$B,0))-MIN(Base_Dados!Y$5:Y$98)) /
(IF(MAX(Base_Dados!Y$5:Y$98)-MIN(Base_Dados!Y$5:Y$98)=0,1,MAX(Base_Dados!Y$5:Y$98)-MIN(Base_Dados!Y$5:Y$98)))) * Y$1)))</f>
        <v>0.15441176470588236</v>
      </c>
      <c r="Z256" s="106">
        <f>IF(INDEX(Base_Dados!Z:Z,MATCH($B256,Base_Dados!$B:$B,0))=0,0,
MAX(0, MIN(Z$1,
((INDEX(Base_Dados!Z:Z,MATCH($B256,Base_Dados!$B:$B,0))-MIN(Base_Dados!Z$5:Z$98)) /
(IF(MAX(Base_Dados!Z$5:Z$98)-MIN(Base_Dados!Z$5:Z$98)=0,1,MAX(Base_Dados!Z$5:Z$98)-MIN(Base_Dados!Z$5:Z$98)))) * Z$1)))</f>
        <v>0.4</v>
      </c>
      <c r="AA256" s="106">
        <f>IF(INDEX(Base_Dados!AA:AA,MATCH($B256,Base_Dados!$B:$B,0))=0,0,
MAX(0, MIN(AA$1,
((INDEX(Base_Dados!AA:AA,MATCH($B256,Base_Dados!$B:$B,0))-MIN(Base_Dados!AA$5:AA$98)) /
(IF(MAX(Base_Dados!AA$5:AA$98)-MIN(Base_Dados!AA$5:AA$98)=0,1,MAX(Base_Dados!AA$5:AA$98)-MIN(Base_Dados!AA$5:AA$98)))) * AA$1)))</f>
        <v>0.23076923076923078</v>
      </c>
      <c r="AB256" s="106">
        <f>IF(INDEX(Base_Dados!AB:AB,MATCH($B256,Base_Dados!$B:$B,0))=0,0,
MAX(0, MIN(AB$1,
((INDEX(Base_Dados!AB:AB,MATCH($B256,Base_Dados!$B:$B,0))-MIN(Base_Dados!AB$5:AB$98)) /
(IF(MAX(Base_Dados!AB$5:AB$98)-MIN(Base_Dados!AB$5:AB$98)=0,1,MAX(Base_Dados!AB$5:AB$98)-MIN(Base_Dados!AB$5:AB$98)))) * AB$1)))</f>
        <v>0.22798439878657231</v>
      </c>
      <c r="AC256" s="106">
        <f>IF(INDEX(Base_Dados!AC:AC,MATCH($B256,Base_Dados!$B:$B,0))=0,0,
MAX(0, MIN(AC$1,
((INDEX(Base_Dados!AC:AC,MATCH($B256,Base_Dados!$B:$B,0))-MIN(Base_Dados!AC$5:AC$98)) /
(IF(MAX(Base_Dados!AC$5:AC$98)-MIN(Base_Dados!AC$5:AC$98)=0,1,MAX(Base_Dados!AC$5:AC$98)-MIN(Base_Dados!AC$5:AC$98)))) * AC$1)))</f>
        <v>0.24428478512237423</v>
      </c>
      <c r="AD256" s="106">
        <f>IF(INDEX(Base_Dados!AD:AD,MATCH($B256,Base_Dados!$B:$B,0))=0,0,
MAX(0, MIN(AD$1,
((INDEX(Base_Dados!AD:AD,MATCH($B256,Base_Dados!$B:$B,0))-MIN(Base_Dados!AD$5:AD$98)) /
(IF(MAX(Base_Dados!AD$5:AD$98)-MIN(Base_Dados!AD$5:AD$98)=0,1,MAX(Base_Dados!AD$5:AD$98)-MIN(Base_Dados!AD$5:AD$98)))) * AD$1)))</f>
        <v>0.21347433811566338</v>
      </c>
      <c r="AE256" s="106">
        <f>IF(INDEX(Base_Dados!AE:AE,MATCH($B256,Base_Dados!$B:$B,0))=0,0,
MAX(0, MIN(AE$1,
((INDEX(Base_Dados!AE:AE,MATCH($B256,Base_Dados!$B:$B,0))-MIN(Base_Dados!AE$5:AE$98)) /
(IF(MAX(Base_Dados!AE$5:AE$98)-MIN(Base_Dados!AE$5:AE$98)=0,1,MAX(Base_Dados!AE$5:AE$98)-MIN(Base_Dados!AE$5:AE$98)))) * AE$1)))</f>
        <v>0.12516899180209981</v>
      </c>
      <c r="AF256" s="106">
        <f>IF(INDEX(Base_Dados!AF:AF,MATCH($B256,Base_Dados!$B:$B,0))=0,0,
MAX(0, MIN(AF$1,
((INDEX(Base_Dados!AF:AF,MATCH($B256,Base_Dados!$B:$B,0))-MIN(Base_Dados!AF$5:AF$98)) /
(IF(MAX(Base_Dados!AF$5:AF$98)-MIN(Base_Dados!AF$5:AF$98)=0,1,MAX(Base_Dados!AF$5:AF$98)-MIN(Base_Dados!AF$5:AF$98)))) * AF$1)))</f>
        <v>0.14885303176573347</v>
      </c>
      <c r="AG256" s="106">
        <f>IF(INDEX(Base_Dados!AG:AG,MATCH($B256,Base_Dados!$B:$B,0))=0,0,
MAX(0, MIN(AG$1,
((INDEX(Base_Dados!AG:AG,MATCH($B256,Base_Dados!$B:$B,0))-MIN(Base_Dados!AG$5:AG$98)) /
(IF(MAX(Base_Dados!AG$5:AG$98)-MIN(Base_Dados!AG$5:AG$98)=0,1,MAX(Base_Dados!AG$5:AG$98)-MIN(Base_Dados!AG$5:AG$98)))) * AG$1)))</f>
        <v>0.21036280343320518</v>
      </c>
      <c r="AH256" s="106">
        <f>IF(INDEX(Base_Dados!AH:AH,MATCH($B256,Base_Dados!$B:$B,0))=0,0,
MAX(0, MIN(AH$1,
((INDEX(Base_Dados!AH:AH,MATCH($B256,Base_Dados!$B:$B,0))-MIN(Base_Dados!AH$5:AH$98)) /
(IF(MAX(Base_Dados!AH$5:AH$98)-MIN(Base_Dados!AH$5:AH$98)=0,1,MAX(Base_Dados!AH$5:AH$98)-MIN(Base_Dados!AH$5:AH$98)))) * AH$1)))</f>
        <v>1.4105533812728945</v>
      </c>
      <c r="AI256" s="106">
        <f>IF(INDEX(Base_Dados!AI:AI,MATCH($B256,Base_Dados!$B:$B,0))=0,0,
MAX(0, MIN(AI$1,
((INDEX(Base_Dados!AI:AI,MATCH($B256,Base_Dados!$B:$B,0))-MIN(Base_Dados!AI$5:AI$98)) /
(IF(MAX(Base_Dados!AI$5:AI$98)-MIN(Base_Dados!AI$5:AI$98)=0,1,MAX(Base_Dados!AI$5:AI$98)-MIN(Base_Dados!AI$5:AI$98)))) * AI$1)))</f>
        <v>0.6785714285714286</v>
      </c>
      <c r="AJ256" s="106">
        <f>IF(INDEX(Base_Dados!AJ:AJ,MATCH($B256,Base_Dados!$B:$B,0))=0,0,
MAX(0, MIN(AJ$1,
((INDEX(Base_Dados!AJ:AJ,MATCH($B256,Base_Dados!$B:$B,0))-MIN(Base_Dados!AJ$5:AJ$98)) /
(IF(MAX(Base_Dados!AJ$5:AJ$98)-MIN(Base_Dados!AJ$5:AJ$98)=0,1,MAX(Base_Dados!AJ$5:AJ$98)-MIN(Base_Dados!AJ$5:AJ$98)))) * AJ$1)))</f>
        <v>0.97117794486215536</v>
      </c>
      <c r="AK256" s="106">
        <f>IF(INDEX(Base_Dados!AK:AK,MATCH($B256,Base_Dados!$B:$B,0))=0,0,
MAX(0, MIN(AK$1,
((INDEX(Base_Dados!AK:AK,MATCH($B256,Base_Dados!$B:$B,0))-MIN(Base_Dados!AK$5:AK$98)) /
(IF(MAX(Base_Dados!AK$5:AK$98)-MIN(Base_Dados!AK$5:AK$98)=0,1,MAX(Base_Dados!AK$5:AK$98)-MIN(Base_Dados!AK$5:AK$98)))) * AK$1)))</f>
        <v>0.10517241379310345</v>
      </c>
      <c r="AL256" s="106">
        <f>IF(INDEX(Base_Dados!AL:AL,MATCH($B256,Base_Dados!$B:$B,0))=0,0,
MAX(0, MIN(AL$1,
((INDEX(Base_Dados!AL:AL,MATCH($B256,Base_Dados!$B:$B,0))-MIN(Base_Dados!AL$5:AL$98)) /
(IF(MAX(Base_Dados!AL$5:AL$98)-MIN(Base_Dados!AL$5:AL$98)=0,1,MAX(Base_Dados!AL$5:AL$98)-MIN(Base_Dados!AL$5:AL$98)))) * AL$1)))</f>
        <v>0.44444444444444442</v>
      </c>
      <c r="AM256" s="106">
        <f>IF(INDEX(Base_Dados!AM:AM,MATCH($B256,Base_Dados!$B:$B,0))=0,0,
MAX(0, MIN(AM$1,
((INDEX(Base_Dados!AM:AM,MATCH($B256,Base_Dados!$B:$B,0))-MIN(Base_Dados!AM$5:AM$98)) /
(IF(MAX(Base_Dados!AM$5:AM$98)-MIN(Base_Dados!AM$5:AM$98)=0,1,MAX(Base_Dados!AM$5:AM$98)-MIN(Base_Dados!AM$5:AM$98)))) * AM$1)))</f>
        <v>0.32107716209218023</v>
      </c>
      <c r="AN256" s="106">
        <f>IF(INDEX(Base_Dados!AN:AN,MATCH($B256,Base_Dados!$B:$B,0))=0,0,
MAX(0, MIN(AN$1,
((INDEX(Base_Dados!AN:AN,MATCH($B256,Base_Dados!$B:$B,0))-MIN(Base_Dados!AN$5:AN$98)) /
(IF(MAX(Base_Dados!AN$5:AN$98)-MIN(Base_Dados!AN$5:AN$98)=0,1,MAX(Base_Dados!AN$5:AN$98)-MIN(Base_Dados!AN$5:AN$98)))) * AN$1)))</f>
        <v>0.26009070294784581</v>
      </c>
      <c r="AO256" s="106">
        <f>IF(INDEX(Base_Dados!AO:AO,MATCH($B256,Base_Dados!$B:$B,0))=0,0,
MAX(0, MIN(AO$1,
((INDEX(Base_Dados!AO:AO,MATCH($B256,Base_Dados!$B:$B,0))-MIN(Base_Dados!AO$5:AO$98)) /
(IF(MAX(Base_Dados!AO$5:AO$98)-MIN(Base_Dados!AO$5:AO$98)=0,1,MAX(Base_Dados!AO$5:AO$98)-MIN(Base_Dados!AO$5:AO$98)))) * AO$1)))</f>
        <v>4.8387096774193547E-2</v>
      </c>
      <c r="AP256" s="106">
        <f>IF(INDEX(Base_Dados!AP:AP,MATCH($B256,Base_Dados!$B:$B,0))=0,0,
MAX(0, MIN(AP$1,
((INDEX(Base_Dados!AP:AP,MATCH($B256,Base_Dados!$B:$B,0))-MIN(Base_Dados!AP$5:AP$98)) /
(IF(MAX(Base_Dados!AP$5:AP$98)-MIN(Base_Dados!AP$5:AP$98)=0,1,MAX(Base_Dados!AP$5:AP$98)-MIN(Base_Dados!AP$5:AP$98)))) * AP$1)))</f>
        <v>0.10091743119266056</v>
      </c>
      <c r="AQ256" s="106">
        <f>IF(INDEX(Base_Dados!AQ:AQ,MATCH($B256,Base_Dados!$B:$B,0))=0,0,
MAX(0, MIN(AQ$1,
((INDEX(Base_Dados!AQ:AQ,MATCH($B256,Base_Dados!$B:$B,0))-MIN(Base_Dados!AQ$5:AQ$98)) /
(IF(MAX(Base_Dados!AQ$5:AQ$98)-MIN(Base_Dados!AQ$5:AQ$98)=0,1,MAX(Base_Dados!AQ$5:AQ$98)-MIN(Base_Dados!AQ$5:AQ$98)))) * AQ$1)))</f>
        <v>0.05</v>
      </c>
      <c r="AR256" s="106">
        <f>IF(INDEX(Base_Dados!AR:AR,MATCH($B256,Base_Dados!$B:$B,0))=0,0,
MAX(0, MIN(AR$1,
((INDEX(Base_Dados!AR:AR,MATCH($B256,Base_Dados!$B:$B,0))-MIN(Base_Dados!AR$5:AR$98)) /
(IF(MAX(Base_Dados!AR$5:AR$98)-MIN(Base_Dados!AR$5:AR$98)=0,1,MAX(Base_Dados!AR$5:AR$98)-MIN(Base_Dados!AR$5:AR$98)))) * AR$1)))</f>
        <v>1.6129032258064516E-2</v>
      </c>
      <c r="AS256" s="106">
        <f>IF(INDEX(Base_Dados!AS:AS,MATCH($B256,Base_Dados!$B:$B,0))=0,0,
MAX(0, MIN(AS$1,
((INDEX(Base_Dados!AS:AS,MATCH($B256,Base_Dados!$B:$B,0))-MIN(Base_Dados!AS$5:AS$98)) /
(IF(MAX(Base_Dados!AS$5:AS$98)-MIN(Base_Dados!AS$5:AS$98)=0,1,MAX(Base_Dados!AS$5:AS$98)-MIN(Base_Dados!AS$5:AS$98)))) * AS$1)))</f>
        <v>5.4878048780487805E-2</v>
      </c>
      <c r="AT256" s="106">
        <f>IF(INDEX(Base_Dados!AT:AT,MATCH($B256,Base_Dados!$B:$B,0))=0,0,
MAX(0, MIN(AT$1,
((INDEX(Base_Dados!AT:AT,MATCH($B256,Base_Dados!$B:$B,0))-MIN(Base_Dados!AT$5:AT$98)) /
(IF(MAX(Base_Dados!AT$5:AT$98)-MIN(Base_Dados!AT$5:AT$98)=0,1,MAX(Base_Dados!AT$5:AT$98)-MIN(Base_Dados!AT$5:AT$98)))) * AT$1)))</f>
        <v>0.12142857142857143</v>
      </c>
      <c r="AU256" s="106">
        <f>IF(INDEX(Base_Dados!AU:AU,MATCH($B256,Base_Dados!$B:$B,0))=0,0,
MAX(0, MIN(AU$1,
((INDEX(Base_Dados!AU:AU,MATCH($B256,Base_Dados!$B:$B,0))-MIN(Base_Dados!AU$5:AU$98)) /
(IF(MAX(Base_Dados!AU$5:AU$98)-MIN(Base_Dados!AU$5:AU$98)=0,1,MAX(Base_Dados!AU$5:AU$98)-MIN(Base_Dados!AU$5:AU$98)))) * AU$1)))</f>
        <v>5.5243445692883898E-2</v>
      </c>
      <c r="AV256" s="106">
        <f>IF(INDEX(Base_Dados!AV:AV,MATCH($B256,Base_Dados!$B:$B,0))=0,0,
MAX(0, MIN(AV$1,
((INDEX(Base_Dados!AV:AV,MATCH($B256,Base_Dados!$B:$B,0))-MIN(Base_Dados!AV$5:AV$98)) /
(IF(MAX(Base_Dados!AV$5:AV$98)-MIN(Base_Dados!AV$5:AV$98)=0,1,MAX(Base_Dados!AV$5:AV$98)-MIN(Base_Dados!AV$5:AV$98)))) * AV$1)))</f>
        <v>4.807692307692308E-2</v>
      </c>
      <c r="AW256" s="106">
        <f>IF(INDEX(Base_Dados!AW:AW,MATCH($B256,Base_Dados!$B:$B,0))=0,0,
MAX(0, MIN(AW$1,
((INDEX(Base_Dados!AW:AW,MATCH($B256,Base_Dados!$B:$B,0))-MIN(Base_Dados!AW$5:AW$98)) /
(IF(MAX(Base_Dados!AW$5:AW$98)-MIN(Base_Dados!AW$5:AW$98)=0,1,MAX(Base_Dados!AW$5:AW$98)-MIN(Base_Dados!AW$5:AW$98)))) * AW$1)))</f>
        <v>1.4705882352941176E-2</v>
      </c>
      <c r="AX256" s="106">
        <f>IF(INDEX(Base_Dados!AX:AX,MATCH($B256,Base_Dados!$B:$B,0))=0,0,
MAX(0, MIN(AX$1,
((INDEX(Base_Dados!AX:AX,MATCH($B256,Base_Dados!$B:$B,0))-MIN(Base_Dados!AX$5:AX$98)) /
(IF(MAX(Base_Dados!AX$5:AX$98)-MIN(Base_Dados!AX$5:AX$98)=0,1,MAX(Base_Dados!AX$5:AX$98)-MIN(Base_Dados!AX$5:AX$98)))) * AX$1)))</f>
        <v>6.341789052069427E-2</v>
      </c>
      <c r="AY256" s="106">
        <f>IF(INDEX(Base_Dados!AY:AY,MATCH($B256,Base_Dados!$B:$B,0))=0,0,
MAX(0, MIN(AY$1,
((INDEX(Base_Dados!AY:AY,MATCH($B256,Base_Dados!$B:$B,0))-MIN(Base_Dados!AY$5:AY$98)) /
(IF(MAX(Base_Dados!AY$5:AY$98)-MIN(Base_Dados!AY$5:AY$98)=0,1,MAX(Base_Dados!AY$5:AY$98)-MIN(Base_Dados!AY$5:AY$98)))) * AY$1)))</f>
        <v>8.1107814045499507E-2</v>
      </c>
      <c r="AZ256" s="106">
        <f>IF(INDEX(Base_Dados!AZ:AZ,MATCH($B256,Base_Dados!$B:$B,0))=0,0,
MAX(0, MIN(AZ$1,
((INDEX(Base_Dados!AZ:AZ,MATCH($B256,Base_Dados!$B:$B,0))-MIN(Base_Dados!AZ$5:AZ$98)) /
(IF(MAX(Base_Dados!AZ$5:AZ$98)-MIN(Base_Dados!AZ$5:AZ$98)=0,1,MAX(Base_Dados!AZ$5:AZ$98)-MIN(Base_Dados!AZ$5:AZ$98)))) * AZ$1)))</f>
        <v>0.37048192771084337</v>
      </c>
      <c r="BA256" s="106">
        <f>IF(INDEX(Base_Dados!BA:BA,MATCH($B256,Base_Dados!$B:$B,0))=0,0,
MAX(0, MIN(BA$1,
((INDEX(Base_Dados!BA:BA,MATCH($B256,Base_Dados!$B:$B,0))-MIN(Base_Dados!BA$5:BA$98)) /
(IF(MAX(Base_Dados!BA$5:BA$98)-MIN(Base_Dados!BA$5:BA$98)=0,1,MAX(Base_Dados!BA$5:BA$98)-MIN(Base_Dados!BA$5:BA$98)))) * BA$1)))</f>
        <v>0.16314749439374765</v>
      </c>
      <c r="BB256" s="106">
        <f>IF(INDEX(Base_Dados!BB:BB,MATCH($B256,Base_Dados!$B:$B,0))=0,0,
MAX(0, MIN(BB$1,
((INDEX(Base_Dados!BB:BB,MATCH($B256,Base_Dados!$B:$B,0))-MIN(Base_Dados!BB$5:BB$98)) /
(IF(MAX(Base_Dados!BB$5:BB$98)-MIN(Base_Dados!BB$5:BB$98)=0,1,MAX(Base_Dados!BB$5:BB$98)-MIN(Base_Dados!BB$5:BB$98)))) * BB$1)))</f>
        <v>0.26832272772389382</v>
      </c>
      <c r="BC256" s="106">
        <f>IF(INDEX(Base_Dados!BC:BC,MATCH($B256,Base_Dados!$B:$B,0))=0,0,
MAX(0, MIN(BC$1,
((INDEX(Base_Dados!BC:BC,MATCH($B256,Base_Dados!$B:$B,0))-MIN(Base_Dados!BC$5:BC$98)) /
(IF(MAX(Base_Dados!BC$5:BC$98)-MIN(Base_Dados!BC$5:BC$98)=0,1,MAX(Base_Dados!BC$5:BC$98)-MIN(Base_Dados!BC$5:BC$98)))) * BC$1)))</f>
        <v>0.11527067061675195</v>
      </c>
      <c r="BD256" s="106">
        <f>IF(INDEX(Base_Dados!BD:BD,MATCH($B256,Base_Dados!$B:$B,0))=0,0,
MAX(0, MIN(BD$1,
((INDEX(Base_Dados!BD:BD,MATCH($B256,Base_Dados!$B:$B,0))-MIN(Base_Dados!BD$5:BD$98)) /
(IF(MAX(Base_Dados!BD$5:BD$98)-MIN(Base_Dados!BD$5:BD$98)=0,1,MAX(Base_Dados!BD$5:BD$98)-MIN(Base_Dados!BD$5:BD$98)))) * BD$1)))</f>
        <v>0.10851049096322969</v>
      </c>
      <c r="BE256" s="106">
        <f>IF(INDEX(Base_Dados!BE:BE,MATCH($B256,Base_Dados!$B:$B,0))=0,0,
MAX(0, MIN(BE$1,
((INDEX(Base_Dados!BE:BE,MATCH($B256,Base_Dados!$B:$B,0))-MIN(Base_Dados!BE$5:BE$98)) /
(IF(MAX(Base_Dados!BE$5:BE$98)-MIN(Base_Dados!BE$5:BE$98)=0,1,MAX(Base_Dados!BE$5:BE$98)-MIN(Base_Dados!BE$5:BE$98)))) * BE$1)))</f>
        <v>0.17661816357250376</v>
      </c>
      <c r="BF256" s="106">
        <f>IF(INDEX(Base_Dados!BF:BF,MATCH($B256,Base_Dados!$B:$B,0))=0,0,
MAX(0, MIN(BF$1,
((INDEX(Base_Dados!BF:BF,MATCH($B256,Base_Dados!$B:$B,0))-MIN(Base_Dados!BF$5:BF$98)) /
(IF(MAX(Base_Dados!BF$5:BF$98)-MIN(Base_Dados!BF$5:BF$98)=0,1,MAX(Base_Dados!BF$5:BF$98)-MIN(Base_Dados!BF$5:BF$98)))) * BF$1)))</f>
        <v>0.13636363636363635</v>
      </c>
      <c r="BG256" s="106">
        <f>IF(INDEX(Base_Dados!BG:BG,MATCH($B256,Base_Dados!$B:$B,0))=0,0,
MAX(0, MIN(BG$1,
((INDEX(Base_Dados!BG:BG,MATCH($B256,Base_Dados!$B:$B,0))-MIN(Base_Dados!BG$5:BG$98)) /
(IF(MAX(Base_Dados!BG$5:BG$98)-MIN(Base_Dados!BG$5:BG$98)=0,1,MAX(Base_Dados!BG$5:BG$98)-MIN(Base_Dados!BG$5:BG$98)))) * BG$1)))</f>
        <v>3.5535117056856184E-2</v>
      </c>
      <c r="BH256" s="106">
        <f>IF(INDEX(Base_Dados!BH:BH,MATCH($B256,Base_Dados!$B:$B,0))=0,0,
MAX(0, MIN(BH$1,
((INDEX(Base_Dados!BH:BH,MATCH($B256,Base_Dados!$B:$B,0))-MIN(Base_Dados!BH$5:BH$98)) /
(IF(MAX(Base_Dados!BH$5:BH$98)-MIN(Base_Dados!BH$5:BH$98)=0,1,MAX(Base_Dados!BH$5:BH$98)-MIN(Base_Dados!BH$5:BH$98)))) * BH$1)))</f>
        <v>0.2857142857142857</v>
      </c>
      <c r="BI256" s="106">
        <f>IF(INDEX(Base_Dados!BI:BI,MATCH($B256,Base_Dados!$B:$B,0))=0,0,
MAX(0, MIN(BI$1,
((INDEX(Base_Dados!BI:BI,MATCH($B256,Base_Dados!$B:$B,0))-MIN(Base_Dados!BI$5:BI$98)) /
(IF(MAX(Base_Dados!BI$5:BI$98)-MIN(Base_Dados!BI$5:BI$98)=0,1,MAX(Base_Dados!BI$5:BI$98)-MIN(Base_Dados!BI$5:BI$98)))) * BI$1)))</f>
        <v>0.44305772230889234</v>
      </c>
      <c r="BJ256" s="106">
        <f>IF(INDEX(Base_Dados!BJ:BJ,MATCH($B256,Base_Dados!$B:$B,0))=0,0,
MAX(0, MIN(BJ$1,
((INDEX(Base_Dados!BJ:BJ,MATCH($B256,Base_Dados!$B:$B,0))-MIN(Base_Dados!BJ$5:BJ$98)) /
(IF(MAX(Base_Dados!BJ$5:BJ$98)-MIN(Base_Dados!BJ$5:BJ$98)=0,1,MAX(Base_Dados!BJ$5:BJ$98)-MIN(Base_Dados!BJ$5:BJ$98)))) * BJ$1)))</f>
        <v>0.21052631578947367</v>
      </c>
      <c r="BK256" s="106">
        <f>IF(INDEX(Base_Dados!BK:BK,MATCH($B256,Base_Dados!$B:$B,0))=0,0,
MAX(0, MIN(BK$1,
((INDEX(Base_Dados!BK:BK,MATCH($B256,Base_Dados!$B:$B,0))-MIN(Base_Dados!BK$5:BK$98)) /
(IF(MAX(Base_Dados!BK$5:BK$98)-MIN(Base_Dados!BK$5:BK$98)=0,1,MAX(Base_Dados!BK$5:BK$98)-MIN(Base_Dados!BK$5:BK$98)))) * BK$1)))</f>
        <v>0.23214285714285715</v>
      </c>
      <c r="BL256" s="106">
        <f>IF(INDEX(Base_Dados!BL:BL,MATCH($B256,Base_Dados!$B:$B,0))=0,0,
MAX(0, MIN(BL$1,
((INDEX(Base_Dados!BL:BL,MATCH($B256,Base_Dados!$B:$B,0))-MIN(Base_Dados!BL$5:BL$98)) /
(IF(MAX(Base_Dados!BL$5:BL$98)-MIN(Base_Dados!BL$5:BL$98)=0,1,MAX(Base_Dados!BL$5:BL$98)-MIN(Base_Dados!BL$5:BL$98)))) * BL$1)))</f>
        <v>0.36644951140065146</v>
      </c>
      <c r="BM256" s="106">
        <f>IF(INDEX(Base_Dados!BM:BM,MATCH($B256,Base_Dados!$B:$B,0))=0,0,
MAX(0, MIN(BM$1,
((INDEX(Base_Dados!BM:BM,MATCH($B256,Base_Dados!$B:$B,0))-MIN(Base_Dados!BM$5:BM$98)) /
(IF(MAX(Base_Dados!BM$5:BM$98)-MIN(Base_Dados!BM$5:BM$98)=0,1,MAX(Base_Dados!BM$5:BM$98)-MIN(Base_Dados!BM$5:BM$98)))) * BM$1)))</f>
        <v>0.78266440937958981</v>
      </c>
      <c r="BN256" s="106">
        <f>IF(INDEX(Base_Dados!BN:BN,MATCH($B256,Base_Dados!$B:$B,0))=0,0,
MAX(0, MIN(BN$1,
((INDEX(Base_Dados!BN:BN,MATCH($B256,Base_Dados!$B:$B,0))-MIN(Base_Dados!BN$5:BN$98)) /
(IF(MAX(Base_Dados!BN$5:BN$98)-MIN(Base_Dados!BN$5:BN$98)=0,1,MAX(Base_Dados!BN$5:BN$98)-MIN(Base_Dados!BN$5:BN$98)))) * BN$1)))</f>
        <v>0.65683568261626346</v>
      </c>
      <c r="BO256" s="106">
        <f>IF(INDEX(Base_Dados!BO:BO,MATCH($B256,Base_Dados!$B:$B,0))=0,0,
MAX(0, MIN(BO$1,
((INDEX(Base_Dados!BO:BO,MATCH($B256,Base_Dados!$B:$B,0))-MIN(Base_Dados!BO$5:BO$98)) /
(IF(MAX(Base_Dados!BO$5:BO$98)-MIN(Base_Dados!BO$5:BO$98)=0,1,MAX(Base_Dados!BO$5:BO$98)-MIN(Base_Dados!BO$5:BO$98)))) * BO$1)))</f>
        <v>0.19827586206896552</v>
      </c>
      <c r="BP256" s="106">
        <f t="shared" si="16"/>
        <v>25.893248661352047</v>
      </c>
      <c r="BQ256" s="111">
        <f t="shared" si="17"/>
        <v>0.4199530882555676</v>
      </c>
      <c r="BR256" s="112">
        <f t="shared" si="18"/>
        <v>0.10544477477754433</v>
      </c>
      <c r="BS256" s="113">
        <f t="shared" si="19"/>
        <v>25.787803886574501</v>
      </c>
    </row>
    <row r="257" spans="1:71">
      <c r="A257" s="21">
        <v>31001</v>
      </c>
      <c r="B257" s="21" t="s">
        <v>387</v>
      </c>
      <c r="C257" s="21" t="s">
        <v>323</v>
      </c>
      <c r="D257" s="105">
        <f>IF(INDEX(Base_Dados!D:D,MATCH($B257,Base_Dados!$B:$B,0))=0,0,
MAX(0, MIN(D$1,
((INDEX(Base_Dados!D:D,MATCH($B257,Base_Dados!$B:$B,0))-MIN(Base_Dados!D$5:D$98)) /
(IF(MAX(Base_Dados!D$5:D$98)-MIN(Base_Dados!D$5:D$98)=0,1,MAX(Base_Dados!D$5:D$98)-MIN(Base_Dados!D$5:D$98)))) * D$1)))</f>
        <v>0.30617646059232245</v>
      </c>
      <c r="E257" s="106">
        <f>IF(INDEX(Base_Dados!E:E,MATCH($B257,Base_Dados!$B:$B,0))=0,0,
MAX(0, MIN(E$1,
((INDEX(Base_Dados!E:E,MATCH($B257,Base_Dados!$B:$B,0))-MIN(Base_Dados!E$5:E$98)) /
(IF(MAX(Base_Dados!E$5:E$98)-MIN(Base_Dados!E$5:E$98)=0,1,MAX(Base_Dados!E$5:E$98)-MIN(Base_Dados!E$5:E$98)))) * E$1)))</f>
        <v>9.120850275616485E-2</v>
      </c>
      <c r="F257" s="106">
        <f>IF(INDEX(Base_Dados!F:F,MATCH($B257,Base_Dados!$B:$B,0))=0,0,
MAX(0, MIN(F$1,
((INDEX(Base_Dados!F:F,MATCH($B257,Base_Dados!$B:$B,0))-MIN(Base_Dados!F$5:F$98)) /
(IF(MAX(Base_Dados!F$5:F$98)-MIN(Base_Dados!F$5:F$98)=0,1,MAX(Base_Dados!F$5:F$98)-MIN(Base_Dados!F$5:F$98)))) * F$1)))</f>
        <v>8.3860729601571801E-2</v>
      </c>
      <c r="G257" s="106">
        <f>IF(INDEX(Base_Dados!G:G,MATCH($B257,Base_Dados!$B:$B,0))=0,0,
MAX(0, MIN(G$1,
((INDEX(Base_Dados!G:G,MATCH($B257,Base_Dados!$B:$B,0))-MIN(Base_Dados!G$5:G$98)) /
(IF(MAX(Base_Dados!G$5:G$98)-MIN(Base_Dados!G$5:G$98)=0,1,MAX(Base_Dados!G$5:G$98)-MIN(Base_Dados!G$5:G$98)))) * G$1)))</f>
        <v>7.4045002616431183E-2</v>
      </c>
      <c r="H257" s="106">
        <f>IF(INDEX(Base_Dados!H:H,MATCH($B257,Base_Dados!$B:$B,0))=0,0,
MAX(0, MIN(H$1,
((INDEX(Base_Dados!H:H,MATCH($B257,Base_Dados!$B:$B,0))-MIN(Base_Dados!H$5:H$98)) /
(IF(MAX(Base_Dados!H$5:H$98)-MIN(Base_Dados!H$5:H$98)=0,1,MAX(Base_Dados!H$5:H$98)-MIN(Base_Dados!H$5:H$98)))) * H$1)))</f>
        <v>7.9679778170352641E-2</v>
      </c>
      <c r="I257" s="106">
        <f>IF(INDEX(Base_Dados!I:I,MATCH($B257,Base_Dados!$B:$B,0))=0,0,
MAX(0, MIN(I$1,
((INDEX(Base_Dados!I:I,MATCH($B257,Base_Dados!$B:$B,0))-MIN(Base_Dados!I$5:I$98)) /
(IF(MAX(Base_Dados!I$5:I$98)-MIN(Base_Dados!I$5:I$98)=0,1,MAX(Base_Dados!I$5:I$98)-MIN(Base_Dados!I$5:I$98)))) * I$1)))</f>
        <v>9.6324982628253272E-2</v>
      </c>
      <c r="J257" s="106">
        <f>IF(INDEX(Base_Dados!J:J,MATCH($B257,Base_Dados!$B:$B,0))=0,0,
MAX(0, MIN(J$1,
((INDEX(Base_Dados!J:J,MATCH($B257,Base_Dados!$B:$B,0))-MIN(Base_Dados!J$5:J$98)) /
(IF(MAX(Base_Dados!J$5:J$98)-MIN(Base_Dados!J$5:J$98)=0,1,MAX(Base_Dados!J$5:J$98)-MIN(Base_Dados!J$5:J$98)))) * J$1)))</f>
        <v>0.10684235555013896</v>
      </c>
      <c r="K257" s="106">
        <f>IF(INDEX(Base_Dados!K:K,MATCH($B257,Base_Dados!$B:$B,0))=0,0,
MAX(0, MIN(K$1,
((INDEX(Base_Dados!K:K,MATCH($B257,Base_Dados!$B:$B,0))-MIN(Base_Dados!K$5:K$98)) /
(IF(MAX(Base_Dados!K$5:K$98)-MIN(Base_Dados!K$5:K$98)=0,1,MAX(Base_Dados!K$5:K$98)-MIN(Base_Dados!K$5:K$98)))) * K$1)))</f>
        <v>0.11871086762075134</v>
      </c>
      <c r="L257" s="106">
        <f>IF(INDEX(Base_Dados!L:L,MATCH($B257,Base_Dados!$B:$B,0))=0,0,
MAX(0, MIN(L$1,
((INDEX(Base_Dados!L:L,MATCH($B257,Base_Dados!$B:$B,0))-MIN(Base_Dados!L$5:L$98)) /
(IF(MAX(Base_Dados!L$5:L$98)-MIN(Base_Dados!L$5:L$98)=0,1,MAX(Base_Dados!L$5:L$98)-MIN(Base_Dados!L$5:L$98)))) * L$1)))</f>
        <v>0.13553006614783003</v>
      </c>
      <c r="M257" s="106">
        <f>IF(INDEX(Base_Dados!M:M,MATCH($B257,Base_Dados!$B:$B,0))=0,0,
MAX(0, MIN(M$1,
((INDEX(Base_Dados!M:M,MATCH($B257,Base_Dados!$B:$B,0))-MIN(Base_Dados!M$5:M$98)) /
(IF(MAX(Base_Dados!M$5:M$98)-MIN(Base_Dados!M$5:M$98)=0,1,MAX(Base_Dados!M$5:M$98)-MIN(Base_Dados!M$5:M$98)))) * M$1)))</f>
        <v>0.14532944606413994</v>
      </c>
      <c r="N257" s="106">
        <f>IF(INDEX(Base_Dados!N:N,MATCH($B257,Base_Dados!$B:$B,0))=0,0,
MAX(0, MIN(N$1,
((INDEX(Base_Dados!N:N,MATCH($B257,Base_Dados!$B:$B,0))-MIN(Base_Dados!N$5:N$98)) /
(IF(MAX(Base_Dados!N$5:N$98)-MIN(Base_Dados!N$5:N$98)=0,1,MAX(Base_Dados!N$5:N$98)-MIN(Base_Dados!N$5:N$98)))) * N$1)))</f>
        <v>0.15482909168352679</v>
      </c>
      <c r="O257" s="106">
        <f>IF(INDEX(Base_Dados!O:O,MATCH($B257,Base_Dados!$B:$B,0))=0,0,
MAX(0, MIN(O$1,
((INDEX(Base_Dados!O:O,MATCH($B257,Base_Dados!$B:$B,0))-MIN(Base_Dados!O$5:O$98)) /
(IF(MAX(Base_Dados!O$5:O$98)-MIN(Base_Dados!O$5:O$98)=0,1,MAX(Base_Dados!O$5:O$98)-MIN(Base_Dados!O$5:O$98)))) * O$1)))</f>
        <v>0.17726740620993367</v>
      </c>
      <c r="P257" s="106">
        <f>IF(INDEX(Base_Dados!P:P,MATCH($B257,Base_Dados!$B:$B,0))=0,0,
MAX(0, MIN(P$1,
((INDEX(Base_Dados!P:P,MATCH($B257,Base_Dados!$B:$B,0))-MIN(Base_Dados!P$5:P$98)) /
(IF(MAX(Base_Dados!P$5:P$98)-MIN(Base_Dados!P$5:P$98)=0,1,MAX(Base_Dados!P$5:P$98)-MIN(Base_Dados!P$5:P$98)))) * P$1)))</f>
        <v>0.11246729983481543</v>
      </c>
      <c r="Q257" s="106">
        <f>IF(INDEX(Base_Dados!Q:Q,MATCH($B257,Base_Dados!$B:$B,0))=0,0,
MAX(0, MIN(Q$1,
((INDEX(Base_Dados!Q:Q,MATCH($B257,Base_Dados!$B:$B,0))-MIN(Base_Dados!Q$5:Q$98)) /
(IF(MAX(Base_Dados!Q$5:Q$98)-MIN(Base_Dados!Q$5:Q$98)=0,1,MAX(Base_Dados!Q$5:Q$98)-MIN(Base_Dados!Q$5:Q$98)))) * Q$1)))</f>
        <v>4.8180717181822971E-2</v>
      </c>
      <c r="R257" s="106">
        <f>IF(INDEX(Base_Dados!R:R,MATCH($B257,Base_Dados!$B:$B,0))=0,0,
MAX(0, MIN(R$1,
((INDEX(Base_Dados!R:R,MATCH($B257,Base_Dados!$B:$B,0))-MIN(Base_Dados!R$5:R$98)) /
(IF(MAX(Base_Dados!R$5:R$98)-MIN(Base_Dados!R$5:R$98)=0,1,MAX(Base_Dados!R$5:R$98)-MIN(Base_Dados!R$5:R$98)))) * R$1)))</f>
        <v>3.7376969321213864E-2</v>
      </c>
      <c r="S257" s="106">
        <f>IF(INDEX(Base_Dados!S:S,MATCH($B257,Base_Dados!$B:$B,0))=0,0,
MAX(0, MIN(S$1,
((INDEX(Base_Dados!S:S,MATCH($B257,Base_Dados!$B:$B,0))-MIN(Base_Dados!S$5:S$98)) /
(IF(MAX(Base_Dados!S$5:S$98)-MIN(Base_Dados!S$5:S$98)=0,1,MAX(Base_Dados!S$5:S$98)-MIN(Base_Dados!S$5:S$98)))) * S$1)))</f>
        <v>9.0975810679248106E-2</v>
      </c>
      <c r="T257" s="106">
        <f>IF(INDEX(Base_Dados!T:T,MATCH($B257,Base_Dados!$B:$B,0))=0,0,
MAX(0, MIN(T$1,
((INDEX(Base_Dados!T:T,MATCH($B257,Base_Dados!$B:$B,0))-MIN(Base_Dados!T$5:T$98)) /
(IF(MAX(Base_Dados!T$5:T$98)-MIN(Base_Dados!T$5:T$98)=0,1,MAX(Base_Dados!T$5:T$98)-MIN(Base_Dados!T$5:T$98)))) * T$1)))</f>
        <v>0.7190960763704366</v>
      </c>
      <c r="U257" s="106">
        <f>IF(INDEX(Base_Dados!U:U,MATCH($B257,Base_Dados!$B:$B,0))=0,0,
MAX(0, MIN(U$1,
((INDEX(Base_Dados!U:U,MATCH($B257,Base_Dados!$B:$B,0))-MIN(Base_Dados!U$5:U$98)) /
(IF(MAX(Base_Dados!U$5:U$98)-MIN(Base_Dados!U$5:U$98)=0,1,MAX(Base_Dados!U$5:U$98)-MIN(Base_Dados!U$5:U$98)))) * U$1)))</f>
        <v>1.0087716511183096</v>
      </c>
      <c r="V257" s="106">
        <f>IF(INDEX(Base_Dados!V:V,MATCH($B257,Base_Dados!$B:$B,0))=0,0,
MAX(0, MIN(V$1,
((INDEX(Base_Dados!V:V,MATCH($B257,Base_Dados!$B:$B,0))-MIN(Base_Dados!V$5:V$98)) /
(IF(MAX(Base_Dados!V$5:V$98)-MIN(Base_Dados!V$5:V$98)=0,1,MAX(Base_Dados!V$5:V$98)-MIN(Base_Dados!V$5:V$98)))) * V$1)))</f>
        <v>0.11128458787201337</v>
      </c>
      <c r="W257" s="106">
        <f>IF(INDEX(Base_Dados!W:W,MATCH($B257,Base_Dados!$B:$B,0))=0,0,
MAX(0, MIN(W$1,
((INDEX(Base_Dados!W:W,MATCH($B257,Base_Dados!$B:$B,0))-MIN(Base_Dados!W$5:W$98)) /
(IF(MAX(Base_Dados!W$5:W$98)-MIN(Base_Dados!W$5:W$98)=0,1,MAX(Base_Dados!W$5:W$98)-MIN(Base_Dados!W$5:W$98)))) * W$1)))</f>
        <v>2.550402561805226</v>
      </c>
      <c r="X257" s="106">
        <f>IF(INDEX(Base_Dados!X:X,MATCH($B257,Base_Dados!$B:$B,0))=0,0,
MAX(0, MIN(X$1,
((INDEX(Base_Dados!X:X,MATCH($B257,Base_Dados!$B:$B,0))-MIN(Base_Dados!X$5:X$98)) /
(IF(MAX(Base_Dados!X$5:X$98)-MIN(Base_Dados!X$5:X$98)=0,1,MAX(Base_Dados!X$5:X$98)-MIN(Base_Dados!X$5:X$98)))) * X$1)))</f>
        <v>0</v>
      </c>
      <c r="Y257" s="106">
        <f>IF(INDEX(Base_Dados!Y:Y,MATCH($B257,Base_Dados!$B:$B,0))=0,0,
MAX(0, MIN(Y$1,
((INDEX(Base_Dados!Y:Y,MATCH($B257,Base_Dados!$B:$B,0))-MIN(Base_Dados!Y$5:Y$98)) /
(IF(MAX(Base_Dados!Y$5:Y$98)-MIN(Base_Dados!Y$5:Y$98)=0,1,MAX(Base_Dados!Y$5:Y$98)-MIN(Base_Dados!Y$5:Y$98)))) * Y$1)))</f>
        <v>0</v>
      </c>
      <c r="Z257" s="106">
        <f>IF(INDEX(Base_Dados!Z:Z,MATCH($B257,Base_Dados!$B:$B,0))=0,0,
MAX(0, MIN(Z$1,
((INDEX(Base_Dados!Z:Z,MATCH($B257,Base_Dados!$B:$B,0))-MIN(Base_Dados!Z$5:Z$98)) /
(IF(MAX(Base_Dados!Z$5:Z$98)-MIN(Base_Dados!Z$5:Z$98)=0,1,MAX(Base_Dados!Z$5:Z$98)-MIN(Base_Dados!Z$5:Z$98)))) * Z$1)))</f>
        <v>7.1428571428571425E-2</v>
      </c>
      <c r="AA257" s="106">
        <f>IF(INDEX(Base_Dados!AA:AA,MATCH($B257,Base_Dados!$B:$B,0))=0,0,
MAX(0, MIN(AA$1,
((INDEX(Base_Dados!AA:AA,MATCH($B257,Base_Dados!$B:$B,0))-MIN(Base_Dados!AA$5:AA$98)) /
(IF(MAX(Base_Dados!AA$5:AA$98)-MIN(Base_Dados!AA$5:AA$98)=0,1,MAX(Base_Dados!AA$5:AA$98)-MIN(Base_Dados!AA$5:AA$98)))) * AA$1)))</f>
        <v>0</v>
      </c>
      <c r="AB257" s="106">
        <f>IF(INDEX(Base_Dados!AB:AB,MATCH($B257,Base_Dados!$B:$B,0))=0,0,
MAX(0, MIN(AB$1,
((INDEX(Base_Dados!AB:AB,MATCH($B257,Base_Dados!$B:$B,0))-MIN(Base_Dados!AB$5:AB$98)) /
(IF(MAX(Base_Dados!AB$5:AB$98)-MIN(Base_Dados!AB$5:AB$98)=0,1,MAX(Base_Dados!AB$5:AB$98)-MIN(Base_Dados!AB$5:AB$98)))) * AB$1)))</f>
        <v>0.22780621032429504</v>
      </c>
      <c r="AC257" s="106">
        <f>IF(INDEX(Base_Dados!AC:AC,MATCH($B257,Base_Dados!$B:$B,0))=0,0,
MAX(0, MIN(AC$1,
((INDEX(Base_Dados!AC:AC,MATCH($B257,Base_Dados!$B:$B,0))-MIN(Base_Dados!AC$5:AC$98)) /
(IF(MAX(Base_Dados!AC$5:AC$98)-MIN(Base_Dados!AC$5:AC$98)=0,1,MAX(Base_Dados!AC$5:AC$98)-MIN(Base_Dados!AC$5:AC$98)))) * AC$1)))</f>
        <v>6.9937608402389662E-2</v>
      </c>
      <c r="AD257" s="106">
        <f>IF(INDEX(Base_Dados!AD:AD,MATCH($B257,Base_Dados!$B:$B,0))=0,0,
MAX(0, MIN(AD$1,
((INDEX(Base_Dados!AD:AD,MATCH($B257,Base_Dados!$B:$B,0))-MIN(Base_Dados!AD$5:AD$98)) /
(IF(MAX(Base_Dados!AD$5:AD$98)-MIN(Base_Dados!AD$5:AD$98)=0,1,MAX(Base_Dados!AD$5:AD$98)-MIN(Base_Dados!AD$5:AD$98)))) * AD$1)))</f>
        <v>4.0112409406892466E-2</v>
      </c>
      <c r="AE257" s="106">
        <f>IF(INDEX(Base_Dados!AE:AE,MATCH($B257,Base_Dados!$B:$B,0))=0,0,
MAX(0, MIN(AE$1,
((INDEX(Base_Dados!AE:AE,MATCH($B257,Base_Dados!$B:$B,0))-MIN(Base_Dados!AE$5:AE$98)) /
(IF(MAX(Base_Dados!AE$5:AE$98)-MIN(Base_Dados!AE$5:AE$98)=0,1,MAX(Base_Dados!AE$5:AE$98)-MIN(Base_Dados!AE$5:AE$98)))) * AE$1)))</f>
        <v>1.8466848842226376E-2</v>
      </c>
      <c r="AF257" s="106">
        <f>IF(INDEX(Base_Dados!AF:AF,MATCH($B257,Base_Dados!$B:$B,0))=0,0,
MAX(0, MIN(AF$1,
((INDEX(Base_Dados!AF:AF,MATCH($B257,Base_Dados!$B:$B,0))-MIN(Base_Dados!AF$5:AF$98)) /
(IF(MAX(Base_Dados!AF$5:AF$98)-MIN(Base_Dados!AF$5:AF$98)=0,1,MAX(Base_Dados!AF$5:AF$98)-MIN(Base_Dados!AF$5:AF$98)))) * AF$1)))</f>
        <v>3.2731117547005008E-2</v>
      </c>
      <c r="AG257" s="106">
        <f>IF(INDEX(Base_Dados!AG:AG,MATCH($B257,Base_Dados!$B:$B,0))=0,0,
MAX(0, MIN(AG$1,
((INDEX(Base_Dados!AG:AG,MATCH($B257,Base_Dados!$B:$B,0))-MIN(Base_Dados!AG$5:AG$98)) /
(IF(MAX(Base_Dados!AG$5:AG$98)-MIN(Base_Dados!AG$5:AG$98)=0,1,MAX(Base_Dados!AG$5:AG$98)-MIN(Base_Dados!AG$5:AG$98)))) * AG$1)))</f>
        <v>4.8180717181822971E-2</v>
      </c>
      <c r="AH257" s="106">
        <f>IF(INDEX(Base_Dados!AH:AH,MATCH($B257,Base_Dados!$B:$B,0))=0,0,
MAX(0, MIN(AH$1,
((INDEX(Base_Dados!AH:AH,MATCH($B257,Base_Dados!$B:$B,0))-MIN(Base_Dados!AH$5:AH$98)) /
(IF(MAX(Base_Dados!AH$5:AH$98)-MIN(Base_Dados!AH$5:AH$98)=0,1,MAX(Base_Dados!AH$5:AH$98)-MIN(Base_Dados!AH$5:AH$98)))) * AH$1)))</f>
        <v>1.5601577231355277</v>
      </c>
      <c r="AI257" s="106">
        <f>IF(INDEX(Base_Dados!AI:AI,MATCH($B257,Base_Dados!$B:$B,0))=0,0,
MAX(0, MIN(AI$1,
((INDEX(Base_Dados!AI:AI,MATCH($B257,Base_Dados!$B:$B,0))-MIN(Base_Dados!AI$5:AI$98)) /
(IF(MAX(Base_Dados!AI$5:AI$98)-MIN(Base_Dados!AI$5:AI$98)=0,1,MAX(Base_Dados!AI$5:AI$98)-MIN(Base_Dados!AI$5:AI$98)))) * AI$1)))</f>
        <v>0.14285714285714285</v>
      </c>
      <c r="AJ257" s="106">
        <f>IF(INDEX(Base_Dados!AJ:AJ,MATCH($B257,Base_Dados!$B:$B,0))=0,0,
MAX(0, MIN(AJ$1,
((INDEX(Base_Dados!AJ:AJ,MATCH($B257,Base_Dados!$B:$B,0))-MIN(Base_Dados!AJ$5:AJ$98)) /
(IF(MAX(Base_Dados!AJ$5:AJ$98)-MIN(Base_Dados!AJ$5:AJ$98)=0,1,MAX(Base_Dados!AJ$5:AJ$98)-MIN(Base_Dados!AJ$5:AJ$98)))) * AJ$1)))</f>
        <v>1.0416666666666667</v>
      </c>
      <c r="AK257" s="106">
        <f>IF(INDEX(Base_Dados!AK:AK,MATCH($B257,Base_Dados!$B:$B,0))=0,0,
MAX(0, MIN(AK$1,
((INDEX(Base_Dados!AK:AK,MATCH($B257,Base_Dados!$B:$B,0))-MIN(Base_Dados!AK$5:AK$98)) /
(IF(MAX(Base_Dados!AK$5:AK$98)-MIN(Base_Dados!AK$5:AK$98)=0,1,MAX(Base_Dados!AK$5:AK$98)-MIN(Base_Dados!AK$5:AK$98)))) * AK$1)))</f>
        <v>3.6206896551724141E-2</v>
      </c>
      <c r="AL257" s="106">
        <f>IF(INDEX(Base_Dados!AL:AL,MATCH($B257,Base_Dados!$B:$B,0))=0,0,
MAX(0, MIN(AL$1,
((INDEX(Base_Dados!AL:AL,MATCH($B257,Base_Dados!$B:$B,0))-MIN(Base_Dados!AL$5:AL$98)) /
(IF(MAX(Base_Dados!AL$5:AL$98)-MIN(Base_Dados!AL$5:AL$98)=0,1,MAX(Base_Dados!AL$5:AL$98)-MIN(Base_Dados!AL$5:AL$98)))) * AL$1)))</f>
        <v>0</v>
      </c>
      <c r="AM257" s="106">
        <f>IF(INDEX(Base_Dados!AM:AM,MATCH($B257,Base_Dados!$B:$B,0))=0,0,
MAX(0, MIN(AM$1,
((INDEX(Base_Dados!AM:AM,MATCH($B257,Base_Dados!$B:$B,0))-MIN(Base_Dados!AM$5:AM$98)) /
(IF(MAX(Base_Dados!AM$5:AM$98)-MIN(Base_Dados!AM$5:AM$98)=0,1,MAX(Base_Dados!AM$5:AM$98)-MIN(Base_Dados!AM$5:AM$98)))) * AM$1)))</f>
        <v>7.2501294665976185E-2</v>
      </c>
      <c r="AN257" s="106">
        <f>IF(INDEX(Base_Dados!AN:AN,MATCH($B257,Base_Dados!$B:$B,0))=0,0,
MAX(0, MIN(AN$1,
((INDEX(Base_Dados!AN:AN,MATCH($B257,Base_Dados!$B:$B,0))-MIN(Base_Dados!AN$5:AN$98)) /
(IF(MAX(Base_Dados!AN$5:AN$98)-MIN(Base_Dados!AN$5:AN$98)=0,1,MAX(Base_Dados!AN$5:AN$98)-MIN(Base_Dados!AN$5:AN$98)))) * AN$1)))</f>
        <v>0.41294642857142855</v>
      </c>
      <c r="AO257" s="106">
        <f>IF(INDEX(Base_Dados!AO:AO,MATCH($B257,Base_Dados!$B:$B,0))=0,0,
MAX(0, MIN(AO$1,
((INDEX(Base_Dados!AO:AO,MATCH($B257,Base_Dados!$B:$B,0))-MIN(Base_Dados!AO$5:AO$98)) /
(IF(MAX(Base_Dados!AO$5:AO$98)-MIN(Base_Dados!AO$5:AO$98)=0,1,MAX(Base_Dados!AO$5:AO$98)-MIN(Base_Dados!AO$5:AO$98)))) * AO$1)))</f>
        <v>0</v>
      </c>
      <c r="AP257" s="106">
        <f>IF(INDEX(Base_Dados!AP:AP,MATCH($B257,Base_Dados!$B:$B,0))=0,0,
MAX(0, MIN(AP$1,
((INDEX(Base_Dados!AP:AP,MATCH($B257,Base_Dados!$B:$B,0))-MIN(Base_Dados!AP$5:AP$98)) /
(IF(MAX(Base_Dados!AP$5:AP$98)-MIN(Base_Dados!AP$5:AP$98)=0,1,MAX(Base_Dados!AP$5:AP$98)-MIN(Base_Dados!AP$5:AP$98)))) * AP$1)))</f>
        <v>4.1284403669724773E-2</v>
      </c>
      <c r="AQ257" s="106">
        <f>IF(INDEX(Base_Dados!AQ:AQ,MATCH($B257,Base_Dados!$B:$B,0))=0,0,
MAX(0, MIN(AQ$1,
((INDEX(Base_Dados!AQ:AQ,MATCH($B257,Base_Dados!$B:$B,0))-MIN(Base_Dados!AQ$5:AQ$98)) /
(IF(MAX(Base_Dados!AQ$5:AQ$98)-MIN(Base_Dados!AQ$5:AQ$98)=0,1,MAX(Base_Dados!AQ$5:AQ$98)-MIN(Base_Dados!AQ$5:AQ$98)))) * AQ$1)))</f>
        <v>0</v>
      </c>
      <c r="AR257" s="106">
        <f>IF(INDEX(Base_Dados!AR:AR,MATCH($B257,Base_Dados!$B:$B,0))=0,0,
MAX(0, MIN(AR$1,
((INDEX(Base_Dados!AR:AR,MATCH($B257,Base_Dados!$B:$B,0))-MIN(Base_Dados!AR$5:AR$98)) /
(IF(MAX(Base_Dados!AR$5:AR$98)-MIN(Base_Dados!AR$5:AR$98)=0,1,MAX(Base_Dados!AR$5:AR$98)-MIN(Base_Dados!AR$5:AR$98)))) * AR$1)))</f>
        <v>0</v>
      </c>
      <c r="AS257" s="106">
        <f>IF(INDEX(Base_Dados!AS:AS,MATCH($B257,Base_Dados!$B:$B,0))=0,0,
MAX(0, MIN(AS$1,
((INDEX(Base_Dados!AS:AS,MATCH($B257,Base_Dados!$B:$B,0))-MIN(Base_Dados!AS$5:AS$98)) /
(IF(MAX(Base_Dados!AS$5:AS$98)-MIN(Base_Dados!AS$5:AS$98)=0,1,MAX(Base_Dados!AS$5:AS$98)-MIN(Base_Dados!AS$5:AS$98)))) * AS$1)))</f>
        <v>1.2195121951219513E-2</v>
      </c>
      <c r="AT257" s="106">
        <f>IF(INDEX(Base_Dados!AT:AT,MATCH($B257,Base_Dados!$B:$B,0))=0,0,
MAX(0, MIN(AT$1,
((INDEX(Base_Dados!AT:AT,MATCH($B257,Base_Dados!$B:$B,0))-MIN(Base_Dados!AT$5:AT$98)) /
(IF(MAX(Base_Dados!AT$5:AT$98)-MIN(Base_Dados!AT$5:AT$98)=0,1,MAX(Base_Dados!AT$5:AT$98)-MIN(Base_Dados!AT$5:AT$98)))) * AT$1)))</f>
        <v>0</v>
      </c>
      <c r="AU257" s="106">
        <f>IF(INDEX(Base_Dados!AU:AU,MATCH($B257,Base_Dados!$B:$B,0))=0,0,
MAX(0, MIN(AU$1,
((INDEX(Base_Dados!AU:AU,MATCH($B257,Base_Dados!$B:$B,0))-MIN(Base_Dados!AU$5:AU$98)) /
(IF(MAX(Base_Dados!AU$5:AU$98)-MIN(Base_Dados!AU$5:AU$98)=0,1,MAX(Base_Dados!AU$5:AU$98)-MIN(Base_Dados!AU$5:AU$98)))) * AU$1)))</f>
        <v>2.247191011235955E-2</v>
      </c>
      <c r="AV257" s="106">
        <f>IF(INDEX(Base_Dados!AV:AV,MATCH($B257,Base_Dados!$B:$B,0))=0,0,
MAX(0, MIN(AV$1,
((INDEX(Base_Dados!AV:AV,MATCH($B257,Base_Dados!$B:$B,0))-MIN(Base_Dados!AV$5:AV$98)) /
(IF(MAX(Base_Dados!AV$5:AV$98)-MIN(Base_Dados!AV$5:AV$98)=0,1,MAX(Base_Dados!AV$5:AV$98)-MIN(Base_Dados!AV$5:AV$98)))) * AV$1)))</f>
        <v>0</v>
      </c>
      <c r="AW257" s="106">
        <f>IF(INDEX(Base_Dados!AW:AW,MATCH($B257,Base_Dados!$B:$B,0))=0,0,
MAX(0, MIN(AW$1,
((INDEX(Base_Dados!AW:AW,MATCH($B257,Base_Dados!$B:$B,0))-MIN(Base_Dados!AW$5:AW$98)) /
(IF(MAX(Base_Dados!AW$5:AW$98)-MIN(Base_Dados!AW$5:AW$98)=0,1,MAX(Base_Dados!AW$5:AW$98)-MIN(Base_Dados!AW$5:AW$98)))) * AW$1)))</f>
        <v>0</v>
      </c>
      <c r="AX257" s="106">
        <f>IF(INDEX(Base_Dados!AX:AX,MATCH($B257,Base_Dados!$B:$B,0))=0,0,
MAX(0, MIN(AX$1,
((INDEX(Base_Dados!AX:AX,MATCH($B257,Base_Dados!$B:$B,0))-MIN(Base_Dados!AX$5:AX$98)) /
(IF(MAX(Base_Dados!AX$5:AX$98)-MIN(Base_Dados!AX$5:AX$98)=0,1,MAX(Base_Dados!AX$5:AX$98)-MIN(Base_Dados!AX$5:AX$98)))) * AX$1)))</f>
        <v>9.2864125122189639E-2</v>
      </c>
      <c r="AY257" s="106">
        <f>IF(INDEX(Base_Dados!AY:AY,MATCH($B257,Base_Dados!$B:$B,0))=0,0,
MAX(0, MIN(AY$1,
((INDEX(Base_Dados!AY:AY,MATCH($B257,Base_Dados!$B:$B,0))-MIN(Base_Dados!AY$5:AY$98)) /
(IF(MAX(Base_Dados!AY$5:AY$98)-MIN(Base_Dados!AY$5:AY$98)=0,1,MAX(Base_Dados!AY$5:AY$98)-MIN(Base_Dados!AY$5:AY$98)))) * AY$1)))</f>
        <v>3.0992416749093307E-2</v>
      </c>
      <c r="AZ257" s="106">
        <f>IF(INDEX(Base_Dados!AZ:AZ,MATCH($B257,Base_Dados!$B:$B,0))=0,0,
MAX(0, MIN(AZ$1,
((INDEX(Base_Dados!AZ:AZ,MATCH($B257,Base_Dados!$B:$B,0))-MIN(Base_Dados!AZ$5:AZ$98)) /
(IF(MAX(Base_Dados!AZ$5:AZ$98)-MIN(Base_Dados!AZ$5:AZ$98)=0,1,MAX(Base_Dados!AZ$5:AZ$98)-MIN(Base_Dados!AZ$5:AZ$98)))) * AZ$1)))</f>
        <v>0.5</v>
      </c>
      <c r="BA257" s="106">
        <f>IF(INDEX(Base_Dados!BA:BA,MATCH($B257,Base_Dados!$B:$B,0))=0,0,
MAX(0, MIN(BA$1,
((INDEX(Base_Dados!BA:BA,MATCH($B257,Base_Dados!$B:$B,0))-MIN(Base_Dados!BA$5:BA$98)) /
(IF(MAX(Base_Dados!BA$5:BA$98)-MIN(Base_Dados!BA$5:BA$98)=0,1,MAX(Base_Dados!BA$5:BA$98)-MIN(Base_Dados!BA$5:BA$98)))) * BA$1)))</f>
        <v>3.5191722729190258E-2</v>
      </c>
      <c r="BB257" s="106">
        <f>IF(INDEX(Base_Dados!BB:BB,MATCH($B257,Base_Dados!$B:$B,0))=0,0,
MAX(0, MIN(BB$1,
((INDEX(Base_Dados!BB:BB,MATCH($B257,Base_Dados!$B:$B,0))-MIN(Base_Dados!BB$5:BB$98)) /
(IF(MAX(Base_Dados!BB$5:BB$98)-MIN(Base_Dados!BB$5:BB$98)=0,1,MAX(Base_Dados!BB$5:BB$98)-MIN(Base_Dados!BB$5:BB$98)))) * BB$1)))</f>
        <v>0.29649495756996336</v>
      </c>
      <c r="BC257" s="106">
        <f>IF(INDEX(Base_Dados!BC:BC,MATCH($B257,Base_Dados!$B:$B,0))=0,0,
MAX(0, MIN(BC$1,
((INDEX(Base_Dados!BC:BC,MATCH($B257,Base_Dados!$B:$B,0))-MIN(Base_Dados!BC$5:BC$98)) /
(IF(MAX(Base_Dados!BC$5:BC$98)-MIN(Base_Dados!BC$5:BC$98)=0,1,MAX(Base_Dados!BC$5:BC$98)-MIN(Base_Dados!BC$5:BC$98)))) * BC$1)))</f>
        <v>1.7775383786695395E-2</v>
      </c>
      <c r="BD257" s="106">
        <f>IF(INDEX(Base_Dados!BD:BD,MATCH($B257,Base_Dados!$B:$B,0))=0,0,
MAX(0, MIN(BD$1,
((INDEX(Base_Dados!BD:BD,MATCH($B257,Base_Dados!$B:$B,0))-MIN(Base_Dados!BD$5:BD$98)) /
(IF(MAX(Base_Dados!BD$5:BD$98)-MIN(Base_Dados!BD$5:BD$98)=0,1,MAX(Base_Dados!BD$5:BD$98)-MIN(Base_Dados!BD$5:BD$98)))) * BD$1)))</f>
        <v>1.6273111280382245E-2</v>
      </c>
      <c r="BE257" s="106">
        <f>IF(INDEX(Base_Dados!BE:BE,MATCH($B257,Base_Dados!$B:$B,0))=0,0,
MAX(0, MIN(BE$1,
((INDEX(Base_Dados!BE:BE,MATCH($B257,Base_Dados!$B:$B,0))-MIN(Base_Dados!BE$5:BE$98)) /
(IF(MAX(Base_Dados!BE$5:BE$98)-MIN(Base_Dados!BE$5:BE$98)=0,1,MAX(Base_Dados!BE$5:BE$98)-MIN(Base_Dados!BE$5:BE$98)))) * BE$1)))</f>
        <v>4.0642247867536375E-2</v>
      </c>
      <c r="BF257" s="106">
        <f>IF(INDEX(Base_Dados!BF:BF,MATCH($B257,Base_Dados!$B:$B,0))=0,0,
MAX(0, MIN(BF$1,
((INDEX(Base_Dados!BF:BF,MATCH($B257,Base_Dados!$B:$B,0))-MIN(Base_Dados!BF$5:BF$98)) /
(IF(MAX(Base_Dados!BF$5:BF$98)-MIN(Base_Dados!BF$5:BF$98)=0,1,MAX(Base_Dados!BF$5:BF$98)-MIN(Base_Dados!BF$5:BF$98)))) * BF$1)))</f>
        <v>0</v>
      </c>
      <c r="BG257" s="106">
        <f>IF(INDEX(Base_Dados!BG:BG,MATCH($B257,Base_Dados!$B:$B,0))=0,0,
MAX(0, MIN(BG$1,
((INDEX(Base_Dados!BG:BG,MATCH($B257,Base_Dados!$B:$B,0))-MIN(Base_Dados!BG$5:BG$98)) /
(IF(MAX(Base_Dados!BG$5:BG$98)-MIN(Base_Dados!BG$5:BG$98)=0,1,MAX(Base_Dados!BG$5:BG$98)-MIN(Base_Dados!BG$5:BG$98)))) * BG$1)))</f>
        <v>1.588628762541806E-2</v>
      </c>
      <c r="BH257" s="106">
        <f>IF(INDEX(Base_Dados!BH:BH,MATCH($B257,Base_Dados!$B:$B,0))=0,0,
MAX(0, MIN(BH$1,
((INDEX(Base_Dados!BH:BH,MATCH($B257,Base_Dados!$B:$B,0))-MIN(Base_Dados!BH$5:BH$98)) /
(IF(MAX(Base_Dados!BH$5:BH$98)-MIN(Base_Dados!BH$5:BH$98)=0,1,MAX(Base_Dados!BH$5:BH$98)-MIN(Base_Dados!BH$5:BH$98)))) * BH$1)))</f>
        <v>6.5934065934065936E-2</v>
      </c>
      <c r="BI257" s="106">
        <f>IF(INDEX(Base_Dados!BI:BI,MATCH($B257,Base_Dados!$B:$B,0))=0,0,
MAX(0, MIN(BI$1,
((INDEX(Base_Dados!BI:BI,MATCH($B257,Base_Dados!$B:$B,0))-MIN(Base_Dados!BI$5:BI$98)) /
(IF(MAX(Base_Dados!BI$5:BI$98)-MIN(Base_Dados!BI$5:BI$98)=0,1,MAX(Base_Dados!BI$5:BI$98)-MIN(Base_Dados!BI$5:BI$98)))) * BI$1)))</f>
        <v>9.0483619344773794E-2</v>
      </c>
      <c r="BJ257" s="106">
        <f>IF(INDEX(Base_Dados!BJ:BJ,MATCH($B257,Base_Dados!$B:$B,0))=0,0,
MAX(0, MIN(BJ$1,
((INDEX(Base_Dados!BJ:BJ,MATCH($B257,Base_Dados!$B:$B,0))-MIN(Base_Dados!BJ$5:BJ$98)) /
(IF(MAX(Base_Dados!BJ$5:BJ$98)-MIN(Base_Dados!BJ$5:BJ$98)=0,1,MAX(Base_Dados!BJ$5:BJ$98)-MIN(Base_Dados!BJ$5:BJ$98)))) * BJ$1)))</f>
        <v>6.3157894736842107E-2</v>
      </c>
      <c r="BK257" s="106">
        <f>IF(INDEX(Base_Dados!BK:BK,MATCH($B257,Base_Dados!$B:$B,0))=0,0,
MAX(0, MIN(BK$1,
((INDEX(Base_Dados!BK:BK,MATCH($B257,Base_Dados!$B:$B,0))-MIN(Base_Dados!BK$5:BK$98)) /
(IF(MAX(Base_Dados!BK$5:BK$98)-MIN(Base_Dados!BK$5:BK$98)=0,1,MAX(Base_Dados!BK$5:BK$98)-MIN(Base_Dados!BK$5:BK$98)))) * BK$1)))</f>
        <v>1.7857142857142856E-2</v>
      </c>
      <c r="BL257" s="106">
        <f>IF(INDEX(Base_Dados!BL:BL,MATCH($B257,Base_Dados!$B:$B,0))=0,0,
MAX(0, MIN(BL$1,
((INDEX(Base_Dados!BL:BL,MATCH($B257,Base_Dados!$B:$B,0))-MIN(Base_Dados!BL$5:BL$98)) /
(IF(MAX(Base_Dados!BL$5:BL$98)-MIN(Base_Dados!BL$5:BL$98)=0,1,MAX(Base_Dados!BL$5:BL$98)-MIN(Base_Dados!BL$5:BL$98)))) * BL$1)))</f>
        <v>7.1661237785016291E-2</v>
      </c>
      <c r="BM257" s="106">
        <f>IF(INDEX(Base_Dados!BM:BM,MATCH($B257,Base_Dados!$B:$B,0))=0,0,
MAX(0, MIN(BM$1,
((INDEX(Base_Dados!BM:BM,MATCH($B257,Base_Dados!$B:$B,0))-MIN(Base_Dados!BM$5:BM$98)) /
(IF(MAX(Base_Dados!BM$5:BM$98)-MIN(Base_Dados!BM$5:BM$98)=0,1,MAX(Base_Dados!BM$5:BM$98)-MIN(Base_Dados!BM$5:BM$98)))) * BM$1)))</f>
        <v>1</v>
      </c>
      <c r="BN257" s="106">
        <f>IF(INDEX(Base_Dados!BN:BN,MATCH($B257,Base_Dados!$B:$B,0))=0,0,
MAX(0, MIN(BN$1,
((INDEX(Base_Dados!BN:BN,MATCH($B257,Base_Dados!$B:$B,0))-MIN(Base_Dados!BN$5:BN$98)) /
(IF(MAX(Base_Dados!BN$5:BN$98)-MIN(Base_Dados!BN$5:BN$98)=0,1,MAX(Base_Dados!BN$5:BN$98)-MIN(Base_Dados!BN$5:BN$98)))) * BN$1)))</f>
        <v>6.0158355357891637E-2</v>
      </c>
      <c r="BO257" s="106">
        <f>IF(INDEX(Base_Dados!BO:BO,MATCH($B257,Base_Dados!$B:$B,0))=0,0,
MAX(0, MIN(BO$1,
((INDEX(Base_Dados!BO:BO,MATCH($B257,Base_Dados!$B:$B,0))-MIN(Base_Dados!BO$5:BO$98)) /
(IF(MAX(Base_Dados!BO$5:BO$98)-MIN(Base_Dados!BO$5:BO$98)=0,1,MAX(Base_Dados!BO$5:BO$98)-MIN(Base_Dados!BO$5:BO$98)))) * BO$1)))</f>
        <v>0.18965517241379309</v>
      </c>
      <c r="BP257" s="106">
        <f t="shared" si="16"/>
        <v>12.704339176299467</v>
      </c>
      <c r="BQ257" s="111">
        <f t="shared" si="17"/>
        <v>0.41793245186495587</v>
      </c>
      <c r="BR257" s="112">
        <f t="shared" si="18"/>
        <v>0.1034241383869326</v>
      </c>
      <c r="BS257" s="113">
        <f t="shared" si="19"/>
        <v>12.600915037912534</v>
      </c>
    </row>
    <row r="258" spans="1:71">
      <c r="A258" s="21">
        <v>31002</v>
      </c>
      <c r="B258" s="21" t="s">
        <v>365</v>
      </c>
      <c r="C258" s="21" t="s">
        <v>323</v>
      </c>
      <c r="D258" s="105">
        <f>IF(INDEX(Base_Dados!D:D,MATCH($B258,Base_Dados!$B:$B,0))=0,0,
MAX(0, MIN(D$1,
((INDEX(Base_Dados!D:D,MATCH($B258,Base_Dados!$B:$B,0))-MIN(Base_Dados!D$5:D$98)) /
(IF(MAX(Base_Dados!D$5:D$98)-MIN(Base_Dados!D$5:D$98)=0,1,MAX(Base_Dados!D$5:D$98)-MIN(Base_Dados!D$5:D$98)))) * D$1)))</f>
        <v>0.47684420058756444</v>
      </c>
      <c r="E258" s="106">
        <f>IF(INDEX(Base_Dados!E:E,MATCH($B258,Base_Dados!$B:$B,0))=0,0,
MAX(0, MIN(E$1,
((INDEX(Base_Dados!E:E,MATCH($B258,Base_Dados!$B:$B,0))-MIN(Base_Dados!E$5:E$98)) /
(IF(MAX(Base_Dados!E$5:E$98)-MIN(Base_Dados!E$5:E$98)=0,1,MAX(Base_Dados!E$5:E$98)-MIN(Base_Dados!E$5:E$98)))) * E$1)))</f>
        <v>0.14199325445369496</v>
      </c>
      <c r="F258" s="106">
        <f>IF(INDEX(Base_Dados!F:F,MATCH($B258,Base_Dados!$B:$B,0))=0,0,
MAX(0, MIN(F$1,
((INDEX(Base_Dados!F:F,MATCH($B258,Base_Dados!$B:$B,0))-MIN(Base_Dados!F$5:F$98)) /
(IF(MAX(Base_Dados!F$5:F$98)-MIN(Base_Dados!F$5:F$98)=0,1,MAX(Base_Dados!F$5:F$98)-MIN(Base_Dados!F$5:F$98)))) * F$1)))</f>
        <v>0.13128861012978671</v>
      </c>
      <c r="G258" s="106">
        <f>IF(INDEX(Base_Dados!G:G,MATCH($B258,Base_Dados!$B:$B,0))=0,0,
MAX(0, MIN(G$1,
((INDEX(Base_Dados!G:G,MATCH($B258,Base_Dados!$B:$B,0))-MIN(Base_Dados!G$5:G$98)) /
(IF(MAX(Base_Dados!G$5:G$98)-MIN(Base_Dados!G$5:G$98)=0,1,MAX(Base_Dados!G$5:G$98)-MIN(Base_Dados!G$5:G$98)))) * G$1)))</f>
        <v>0.11931828434291489</v>
      </c>
      <c r="H258" s="106">
        <f>IF(INDEX(Base_Dados!H:H,MATCH($B258,Base_Dados!$B:$B,0))=0,0,
MAX(0, MIN(H$1,
((INDEX(Base_Dados!H:H,MATCH($B258,Base_Dados!$B:$B,0))-MIN(Base_Dados!H$5:H$98)) /
(IF(MAX(Base_Dados!H$5:H$98)-MIN(Base_Dados!H$5:H$98)=0,1,MAX(Base_Dados!H$5:H$98)-MIN(Base_Dados!H$5:H$98)))) * H$1)))</f>
        <v>0.13550392450636195</v>
      </c>
      <c r="I258" s="106">
        <f>IF(INDEX(Base_Dados!I:I,MATCH($B258,Base_Dados!$B:$B,0))=0,0,
MAX(0, MIN(I$1,
((INDEX(Base_Dados!I:I,MATCH($B258,Base_Dados!$B:$B,0))-MIN(Base_Dados!I$5:I$98)) /
(IF(MAX(Base_Dados!I$5:I$98)-MIN(Base_Dados!I$5:I$98)=0,1,MAX(Base_Dados!I$5:I$98)-MIN(Base_Dados!I$5:I$98)))) * I$1)))</f>
        <v>0.16142627993514547</v>
      </c>
      <c r="J258" s="106">
        <f>IF(INDEX(Base_Dados!J:J,MATCH($B258,Base_Dados!$B:$B,0))=0,0,
MAX(0, MIN(J$1,
((INDEX(Base_Dados!J:J,MATCH($B258,Base_Dados!$B:$B,0))-MIN(Base_Dados!J$5:J$98)) /
(IF(MAX(Base_Dados!J$5:J$98)-MIN(Base_Dados!J$5:J$98)=0,1,MAX(Base_Dados!J$5:J$98)-MIN(Base_Dados!J$5:J$98)))) * J$1)))</f>
        <v>0.17165033324013601</v>
      </c>
      <c r="K258" s="106">
        <f>IF(INDEX(Base_Dados!K:K,MATCH($B258,Base_Dados!$B:$B,0))=0,0,
MAX(0, MIN(K$1,
((INDEX(Base_Dados!K:K,MATCH($B258,Base_Dados!$B:$B,0))-MIN(Base_Dados!K$5:K$98)) /
(IF(MAX(Base_Dados!K$5:K$98)-MIN(Base_Dados!K$5:K$98)=0,1,MAX(Base_Dados!K$5:K$98)-MIN(Base_Dados!K$5:K$98)))) * K$1)))</f>
        <v>0.17730881037567084</v>
      </c>
      <c r="L258" s="106">
        <f>IF(INDEX(Base_Dados!L:L,MATCH($B258,Base_Dados!$B:$B,0))=0,0,
MAX(0, MIN(L$1,
((INDEX(Base_Dados!L:L,MATCH($B258,Base_Dados!$B:$B,0))-MIN(Base_Dados!L$5:L$98)) /
(IF(MAX(Base_Dados!L$5:L$98)-MIN(Base_Dados!L$5:L$98)=0,1,MAX(Base_Dados!L$5:L$98)-MIN(Base_Dados!L$5:L$98)))) * L$1)))</f>
        <v>0.20263054785154</v>
      </c>
      <c r="M258" s="106">
        <f>IF(INDEX(Base_Dados!M:M,MATCH($B258,Base_Dados!$B:$B,0))=0,0,
MAX(0, MIN(M$1,
((INDEX(Base_Dados!M:M,MATCH($B258,Base_Dados!$B:$B,0))-MIN(Base_Dados!M$5:M$98)) /
(IF(MAX(Base_Dados!M$5:M$98)-MIN(Base_Dados!M$5:M$98)=0,1,MAX(Base_Dados!M$5:M$98)-MIN(Base_Dados!M$5:M$98)))) * M$1)))</f>
        <v>0.20717201166180757</v>
      </c>
      <c r="N258" s="106">
        <f>IF(INDEX(Base_Dados!N:N,MATCH($B258,Base_Dados!$B:$B,0))=0,0,
MAX(0, MIN(N$1,
((INDEX(Base_Dados!N:N,MATCH($B258,Base_Dados!$B:$B,0))-MIN(Base_Dados!N$5:N$98)) /
(IF(MAX(Base_Dados!N$5:N$98)-MIN(Base_Dados!N$5:N$98)=0,1,MAX(Base_Dados!N$5:N$98)-MIN(Base_Dados!N$5:N$98)))) * N$1)))</f>
        <v>0.21978490043658822</v>
      </c>
      <c r="O258" s="106">
        <f>IF(INDEX(Base_Dados!O:O,MATCH($B258,Base_Dados!$B:$B,0))=0,0,
MAX(0, MIN(O$1,
((INDEX(Base_Dados!O:O,MATCH($B258,Base_Dados!$B:$B,0))-MIN(Base_Dados!O$5:O$98)) /
(IF(MAX(Base_Dados!O$5:O$98)-MIN(Base_Dados!O$5:O$98)=0,1,MAX(Base_Dados!O$5:O$98)-MIN(Base_Dados!O$5:O$98)))) * O$1)))</f>
        <v>0.24711522381403644</v>
      </c>
      <c r="P258" s="106">
        <f>IF(INDEX(Base_Dados!P:P,MATCH($B258,Base_Dados!$B:$B,0))=0,0,
MAX(0, MIN(P$1,
((INDEX(Base_Dados!P:P,MATCH($B258,Base_Dados!$B:$B,0))-MIN(Base_Dados!P$5:P$98)) /
(IF(MAX(Base_Dados!P$5:P$98)-MIN(Base_Dados!P$5:P$98)=0,1,MAX(Base_Dados!P$5:P$98)-MIN(Base_Dados!P$5:P$98)))) * P$1)))</f>
        <v>0.26942100325406521</v>
      </c>
      <c r="Q258" s="106">
        <f>IF(INDEX(Base_Dados!Q:Q,MATCH($B258,Base_Dados!$B:$B,0))=0,0,
MAX(0, MIN(Q$1,
((INDEX(Base_Dados!Q:Q,MATCH($B258,Base_Dados!$B:$B,0))-MIN(Base_Dados!Q$5:Q$98)) /
(IF(MAX(Base_Dados!Q$5:Q$98)-MIN(Base_Dados!Q$5:Q$98)=0,1,MAX(Base_Dados!Q$5:Q$98)-MIN(Base_Dados!Q$5:Q$98)))) * Q$1)))</f>
        <v>0.15138749934179349</v>
      </c>
      <c r="R258" s="106">
        <f>IF(INDEX(Base_Dados!R:R,MATCH($B258,Base_Dados!$B:$B,0))=0,0,
MAX(0, MIN(R$1,
((INDEX(Base_Dados!R:R,MATCH($B258,Base_Dados!$B:$B,0))-MIN(Base_Dados!R$5:R$98)) /
(IF(MAX(Base_Dados!R$5:R$98)-MIN(Base_Dados!R$5:R$98)=0,1,MAX(Base_Dados!R$5:R$98)-MIN(Base_Dados!R$5:R$98)))) * R$1)))</f>
        <v>9.8136687222523611E-2</v>
      </c>
      <c r="S258" s="106">
        <f>IF(INDEX(Base_Dados!S:S,MATCH($B258,Base_Dados!$B:$B,0))=0,0,
MAX(0, MIN(S$1,
((INDEX(Base_Dados!S:S,MATCH($B258,Base_Dados!$B:$B,0))-MIN(Base_Dados!S$5:S$98)) /
(IF(MAX(Base_Dados!S$5:S$98)-MIN(Base_Dados!S$5:S$98)=0,1,MAX(Base_Dados!S$5:S$98)-MIN(Base_Dados!S$5:S$98)))) * S$1)))</f>
        <v>0.21633340822287128</v>
      </c>
      <c r="T258" s="106">
        <f>IF(INDEX(Base_Dados!T:T,MATCH($B258,Base_Dados!$B:$B,0))=0,0,
MAX(0, MIN(T$1,
((INDEX(Base_Dados!T:T,MATCH($B258,Base_Dados!$B:$B,0))-MIN(Base_Dados!T$5:T$98)) /
(IF(MAX(Base_Dados!T$5:T$98)-MIN(Base_Dados!T$5:T$98)=0,1,MAX(Base_Dados!T$5:T$98)-MIN(Base_Dados!T$5:T$98)))) * T$1)))</f>
        <v>0.94456511151956346</v>
      </c>
      <c r="U258" s="106">
        <f>IF(INDEX(Base_Dados!U:U,MATCH($B258,Base_Dados!$B:$B,0))=0,0,
MAX(0, MIN(U$1,
((INDEX(Base_Dados!U:U,MATCH($B258,Base_Dados!$B:$B,0))-MIN(Base_Dados!U$5:U$98)) /
(IF(MAX(Base_Dados!U$5:U$98)-MIN(Base_Dados!U$5:U$98)=0,1,MAX(Base_Dados!U$5:U$98)-MIN(Base_Dados!U$5:U$98)))) * U$1)))</f>
        <v>0.97878769890822626</v>
      </c>
      <c r="V258" s="106">
        <f>IF(INDEX(Base_Dados!V:V,MATCH($B258,Base_Dados!$B:$B,0))=0,0,
MAX(0, MIN(V$1,
((INDEX(Base_Dados!V:V,MATCH($B258,Base_Dados!$B:$B,0))-MIN(Base_Dados!V$5:V$98)) /
(IF(MAX(Base_Dados!V$5:V$98)-MIN(Base_Dados!V$5:V$98)=0,1,MAX(Base_Dados!V$5:V$98)-MIN(Base_Dados!V$5:V$98)))) * V$1)))</f>
        <v>0.30959718696118493</v>
      </c>
      <c r="W258" s="106">
        <f>IF(INDEX(Base_Dados!W:W,MATCH($B258,Base_Dados!$B:$B,0))=0,0,
MAX(0, MIN(W$1,
((INDEX(Base_Dados!W:W,MATCH($B258,Base_Dados!$B:$B,0))-MIN(Base_Dados!W$5:W$98)) /
(IF(MAX(Base_Dados!W$5:W$98)-MIN(Base_Dados!W$5:W$98)=0,1,MAX(Base_Dados!W$5:W$98)-MIN(Base_Dados!W$5:W$98)))) * W$1)))</f>
        <v>2.3637519822559057</v>
      </c>
      <c r="X258" s="106">
        <f>IF(INDEX(Base_Dados!X:X,MATCH($B258,Base_Dados!$B:$B,0))=0,0,
MAX(0, MIN(X$1,
((INDEX(Base_Dados!X:X,MATCH($B258,Base_Dados!$B:$B,0))-MIN(Base_Dados!X$5:X$98)) /
(IF(MAX(Base_Dados!X$5:X$98)-MIN(Base_Dados!X$5:X$98)=0,1,MAX(Base_Dados!X$5:X$98)-MIN(Base_Dados!X$5:X$98)))) * X$1)))</f>
        <v>6.3559322033898302E-2</v>
      </c>
      <c r="Y258" s="106">
        <f>IF(INDEX(Base_Dados!Y:Y,MATCH($B258,Base_Dados!$B:$B,0))=0,0,
MAX(0, MIN(Y$1,
((INDEX(Base_Dados!Y:Y,MATCH($B258,Base_Dados!$B:$B,0))-MIN(Base_Dados!Y$5:Y$98)) /
(IF(MAX(Base_Dados!Y$5:Y$98)-MIN(Base_Dados!Y$5:Y$98)=0,1,MAX(Base_Dados!Y$5:Y$98)-MIN(Base_Dados!Y$5:Y$98)))) * Y$1)))</f>
        <v>0</v>
      </c>
      <c r="Z258" s="106">
        <f>IF(INDEX(Base_Dados!Z:Z,MATCH($B258,Base_Dados!$B:$B,0))=0,0,
MAX(0, MIN(Z$1,
((INDEX(Base_Dados!Z:Z,MATCH($B258,Base_Dados!$B:$B,0))-MIN(Base_Dados!Z$5:Z$98)) /
(IF(MAX(Base_Dados!Z$5:Z$98)-MIN(Base_Dados!Z$5:Z$98)=0,1,MAX(Base_Dados!Z$5:Z$98)-MIN(Base_Dados!Z$5:Z$98)))) * Z$1)))</f>
        <v>7.1428571428571425E-2</v>
      </c>
      <c r="AA258" s="106">
        <f>IF(INDEX(Base_Dados!AA:AA,MATCH($B258,Base_Dados!$B:$B,0))=0,0,
MAX(0, MIN(AA$1,
((INDEX(Base_Dados!AA:AA,MATCH($B258,Base_Dados!$B:$B,0))-MIN(Base_Dados!AA$5:AA$98)) /
(IF(MAX(Base_Dados!AA$5:AA$98)-MIN(Base_Dados!AA$5:AA$98)=0,1,MAX(Base_Dados!AA$5:AA$98)-MIN(Base_Dados!AA$5:AA$98)))) * AA$1)))</f>
        <v>0</v>
      </c>
      <c r="AB258" s="106">
        <f>IF(INDEX(Base_Dados!AB:AB,MATCH($B258,Base_Dados!$B:$B,0))=0,0,
MAX(0, MIN(AB$1,
((INDEX(Base_Dados!AB:AB,MATCH($B258,Base_Dados!$B:$B,0))-MIN(Base_Dados!AB$5:AB$98)) /
(IF(MAX(Base_Dados!AB$5:AB$98)-MIN(Base_Dados!AB$5:AB$98)=0,1,MAX(Base_Dados!AB$5:AB$98)-MIN(Base_Dados!AB$5:AB$98)))) * AB$1)))</f>
        <v>0.11583747089578754</v>
      </c>
      <c r="AC258" s="106">
        <f>IF(INDEX(Base_Dados!AC:AC,MATCH($B258,Base_Dados!$B:$B,0))=0,0,
MAX(0, MIN(AC$1,
((INDEX(Base_Dados!AC:AC,MATCH($B258,Base_Dados!$B:$B,0))-MIN(Base_Dados!AC$5:AC$98)) /
(IF(MAX(Base_Dados!AC$5:AC$98)-MIN(Base_Dados!AC$5:AC$98)=0,1,MAX(Base_Dados!AC$5:AC$98)-MIN(Base_Dados!AC$5:AC$98)))) * AC$1)))</f>
        <v>0.1804719117363654</v>
      </c>
      <c r="AD258" s="106">
        <f>IF(INDEX(Base_Dados!AD:AD,MATCH($B258,Base_Dados!$B:$B,0))=0,0,
MAX(0, MIN(AD$1,
((INDEX(Base_Dados!AD:AD,MATCH($B258,Base_Dados!$B:$B,0))-MIN(Base_Dados!AD$5:AD$98)) /
(IF(MAX(Base_Dados!AD$5:AD$98)-MIN(Base_Dados!AD$5:AD$98)=0,1,MAX(Base_Dados!AD$5:AD$98)-MIN(Base_Dados!AD$5:AD$98)))) * AD$1)))</f>
        <v>9.7086229847655664E-2</v>
      </c>
      <c r="AE258" s="106">
        <f>IF(INDEX(Base_Dados!AE:AE,MATCH($B258,Base_Dados!$B:$B,0))=0,0,
MAX(0, MIN(AE$1,
((INDEX(Base_Dados!AE:AE,MATCH($B258,Base_Dados!$B:$B,0))-MIN(Base_Dados!AE$5:AE$98)) /
(IF(MAX(Base_Dados!AE$5:AE$98)-MIN(Base_Dados!AE$5:AE$98)=0,1,MAX(Base_Dados!AE$5:AE$98)-MIN(Base_Dados!AE$5:AE$98)))) * AE$1)))</f>
        <v>5.6392923917733345E-2</v>
      </c>
      <c r="AF258" s="106">
        <f>IF(INDEX(Base_Dados!AF:AF,MATCH($B258,Base_Dados!$B:$B,0))=0,0,
MAX(0, MIN(AF$1,
((INDEX(Base_Dados!AF:AF,MATCH($B258,Base_Dados!$B:$B,0))-MIN(Base_Dados!AF$5:AF$98)) /
(IF(MAX(Base_Dados!AF$5:AF$98)-MIN(Base_Dados!AF$5:AF$98)=0,1,MAX(Base_Dados!AF$5:AF$98)-MIN(Base_Dados!AF$5:AF$98)))) * AF$1)))</f>
        <v>8.6149036914448585E-2</v>
      </c>
      <c r="AG258" s="106">
        <f>IF(INDEX(Base_Dados!AG:AG,MATCH($B258,Base_Dados!$B:$B,0))=0,0,
MAX(0, MIN(AG$1,
((INDEX(Base_Dados!AG:AG,MATCH($B258,Base_Dados!$B:$B,0))-MIN(Base_Dados!AG$5:AG$98)) /
(IF(MAX(Base_Dados!AG$5:AG$98)-MIN(Base_Dados!AG$5:AG$98)=0,1,MAX(Base_Dados!AG$5:AG$98)-MIN(Base_Dados!AG$5:AG$98)))) * AG$1)))</f>
        <v>0.15138749934179349</v>
      </c>
      <c r="AH258" s="106">
        <f>IF(INDEX(Base_Dados!AH:AH,MATCH($B258,Base_Dados!$B:$B,0))=0,0,
MAX(0, MIN(AH$1,
((INDEX(Base_Dados!AH:AH,MATCH($B258,Base_Dados!$B:$B,0))-MIN(Base_Dados!AH$5:AH$98)) /
(IF(MAX(Base_Dados!AH$5:AH$98)-MIN(Base_Dados!AH$5:AH$98)=0,1,MAX(Base_Dados!AH$5:AH$98)-MIN(Base_Dados!AH$5:AH$98)))) * AH$1)))</f>
        <v>1.6305083254896136</v>
      </c>
      <c r="AI258" s="106">
        <f>IF(INDEX(Base_Dados!AI:AI,MATCH($B258,Base_Dados!$B:$B,0))=0,0,
MAX(0, MIN(AI$1,
((INDEX(Base_Dados!AI:AI,MATCH($B258,Base_Dados!$B:$B,0))-MIN(Base_Dados!AI$5:AI$98)) /
(IF(MAX(Base_Dados!AI$5:AI$98)-MIN(Base_Dados!AI$5:AI$98)=0,1,MAX(Base_Dados!AI$5:AI$98)-MIN(Base_Dados!AI$5:AI$98)))) * AI$1)))</f>
        <v>0.17857142857142858</v>
      </c>
      <c r="AJ258" s="106">
        <f>IF(INDEX(Base_Dados!AJ:AJ,MATCH($B258,Base_Dados!$B:$B,0))=0,0,
MAX(0, MIN(AJ$1,
((INDEX(Base_Dados!AJ:AJ,MATCH($B258,Base_Dados!$B:$B,0))-MIN(Base_Dados!AJ$5:AJ$98)) /
(IF(MAX(Base_Dados!AJ$5:AJ$98)-MIN(Base_Dados!AJ$5:AJ$98)=0,1,MAX(Base_Dados!AJ$5:AJ$98)-MIN(Base_Dados!AJ$5:AJ$98)))) * AJ$1)))</f>
        <v>2.5</v>
      </c>
      <c r="AK258" s="106">
        <f>IF(INDEX(Base_Dados!AK:AK,MATCH($B258,Base_Dados!$B:$B,0))=0,0,
MAX(0, MIN(AK$1,
((INDEX(Base_Dados!AK:AK,MATCH($B258,Base_Dados!$B:$B,0))-MIN(Base_Dados!AK$5:AK$98)) /
(IF(MAX(Base_Dados!AK$5:AK$98)-MIN(Base_Dados!AK$5:AK$98)=0,1,MAX(Base_Dados!AK$5:AK$98)-MIN(Base_Dados!AK$5:AK$98)))) * AK$1)))</f>
        <v>7.0114942528735638E-2</v>
      </c>
      <c r="AL258" s="106">
        <f>IF(INDEX(Base_Dados!AL:AL,MATCH($B258,Base_Dados!$B:$B,0))=0,0,
MAX(0, MIN(AL$1,
((INDEX(Base_Dados!AL:AL,MATCH($B258,Base_Dados!$B:$B,0))-MIN(Base_Dados!AL$5:AL$98)) /
(IF(MAX(Base_Dados!AL$5:AL$98)-MIN(Base_Dados!AL$5:AL$98)=0,1,MAX(Base_Dados!AL$5:AL$98)-MIN(Base_Dados!AL$5:AL$98)))) * AL$1)))</f>
        <v>1</v>
      </c>
      <c r="AM258" s="106">
        <f>IF(INDEX(Base_Dados!AM:AM,MATCH($B258,Base_Dados!$B:$B,0))=0,0,
MAX(0, MIN(AM$1,
((INDEX(Base_Dados!AM:AM,MATCH($B258,Base_Dados!$B:$B,0))-MIN(Base_Dados!AM$5:AM$98)) /
(IF(MAX(Base_Dados!AM$5:AM$98)-MIN(Base_Dados!AM$5:AM$98)=0,1,MAX(Base_Dados!AM$5:AM$98)-MIN(Base_Dados!AM$5:AM$98)))) * AM$1)))</f>
        <v>0.39564992232004143</v>
      </c>
      <c r="AN258" s="106">
        <f>IF(INDEX(Base_Dados!AN:AN,MATCH($B258,Base_Dados!$B:$B,0))=0,0,
MAX(0, MIN(AN$1,
((INDEX(Base_Dados!AN:AN,MATCH($B258,Base_Dados!$B:$B,0))-MIN(Base_Dados!AN$5:AN$98)) /
(IF(MAX(Base_Dados!AN$5:AN$98)-MIN(Base_Dados!AN$5:AN$98)=0,1,MAX(Base_Dados!AN$5:AN$98)-MIN(Base_Dados!AN$5:AN$98)))) * AN$1)))</f>
        <v>0.80124716553287967</v>
      </c>
      <c r="AO258" s="106">
        <f>IF(INDEX(Base_Dados!AO:AO,MATCH($B258,Base_Dados!$B:$B,0))=0,0,
MAX(0, MIN(AO$1,
((INDEX(Base_Dados!AO:AO,MATCH($B258,Base_Dados!$B:$B,0))-MIN(Base_Dados!AO$5:AO$98)) /
(IF(MAX(Base_Dados!AO$5:AO$98)-MIN(Base_Dados!AO$5:AO$98)=0,1,MAX(Base_Dados!AO$5:AO$98)-MIN(Base_Dados!AO$5:AO$98)))) * AO$1)))</f>
        <v>4.8387096774193547E-2</v>
      </c>
      <c r="AP258" s="106">
        <f>IF(INDEX(Base_Dados!AP:AP,MATCH($B258,Base_Dados!$B:$B,0))=0,0,
MAX(0, MIN(AP$1,
((INDEX(Base_Dados!AP:AP,MATCH($B258,Base_Dados!$B:$B,0))-MIN(Base_Dados!AP$5:AP$98)) /
(IF(MAX(Base_Dados!AP$5:AP$98)-MIN(Base_Dados!AP$5:AP$98)=0,1,MAX(Base_Dados!AP$5:AP$98)-MIN(Base_Dados!AP$5:AP$98)))) * AP$1)))</f>
        <v>5.7339449541284407E-2</v>
      </c>
      <c r="AQ258" s="106">
        <f>IF(INDEX(Base_Dados!AQ:AQ,MATCH($B258,Base_Dados!$B:$B,0))=0,0,
MAX(0, MIN(AQ$1,
((INDEX(Base_Dados!AQ:AQ,MATCH($B258,Base_Dados!$B:$B,0))-MIN(Base_Dados!AQ$5:AQ$98)) /
(IF(MAX(Base_Dados!AQ$5:AQ$98)-MIN(Base_Dados!AQ$5:AQ$98)=0,1,MAX(Base_Dados!AQ$5:AQ$98)-MIN(Base_Dados!AQ$5:AQ$98)))) * AQ$1)))</f>
        <v>0</v>
      </c>
      <c r="AR258" s="106">
        <f>IF(INDEX(Base_Dados!AR:AR,MATCH($B258,Base_Dados!$B:$B,0))=0,0,
MAX(0, MIN(AR$1,
((INDEX(Base_Dados!AR:AR,MATCH($B258,Base_Dados!$B:$B,0))-MIN(Base_Dados!AR$5:AR$98)) /
(IF(MAX(Base_Dados!AR$5:AR$98)-MIN(Base_Dados!AR$5:AR$98)=0,1,MAX(Base_Dados!AR$5:AR$98)-MIN(Base_Dados!AR$5:AR$98)))) * AR$1)))</f>
        <v>0</v>
      </c>
      <c r="AS258" s="106">
        <f>IF(INDEX(Base_Dados!AS:AS,MATCH($B258,Base_Dados!$B:$B,0))=0,0,
MAX(0, MIN(AS$1,
((INDEX(Base_Dados!AS:AS,MATCH($B258,Base_Dados!$B:$B,0))-MIN(Base_Dados!AS$5:AS$98)) /
(IF(MAX(Base_Dados!AS$5:AS$98)-MIN(Base_Dados!AS$5:AS$98)=0,1,MAX(Base_Dados!AS$5:AS$98)-MIN(Base_Dados!AS$5:AS$98)))) * AS$1)))</f>
        <v>6.7073170731707321E-2</v>
      </c>
      <c r="AT258" s="106">
        <f>IF(INDEX(Base_Dados!AT:AT,MATCH($B258,Base_Dados!$B:$B,0))=0,0,
MAX(0, MIN(AT$1,
((INDEX(Base_Dados!AT:AT,MATCH($B258,Base_Dados!$B:$B,0))-MIN(Base_Dados!AT$5:AT$98)) /
(IF(MAX(Base_Dados!AT$5:AT$98)-MIN(Base_Dados!AT$5:AT$98)=0,1,MAX(Base_Dados!AT$5:AT$98)-MIN(Base_Dados!AT$5:AT$98)))) * AT$1)))</f>
        <v>5.7142857142857141E-2</v>
      </c>
      <c r="AU258" s="106">
        <f>IF(INDEX(Base_Dados!AU:AU,MATCH($B258,Base_Dados!$B:$B,0))=0,0,
MAX(0, MIN(AU$1,
((INDEX(Base_Dados!AU:AU,MATCH($B258,Base_Dados!$B:$B,0))-MIN(Base_Dados!AU$5:AU$98)) /
(IF(MAX(Base_Dados!AU$5:AU$98)-MIN(Base_Dados!AU$5:AU$98)=0,1,MAX(Base_Dados!AU$5:AU$98)-MIN(Base_Dados!AU$5:AU$98)))) * AU$1)))</f>
        <v>4.49438202247191E-2</v>
      </c>
      <c r="AV258" s="106">
        <f>IF(INDEX(Base_Dados!AV:AV,MATCH($B258,Base_Dados!$B:$B,0))=0,0,
MAX(0, MIN(AV$1,
((INDEX(Base_Dados!AV:AV,MATCH($B258,Base_Dados!$B:$B,0))-MIN(Base_Dados!AV$5:AV$98)) /
(IF(MAX(Base_Dados!AV$5:AV$98)-MIN(Base_Dados!AV$5:AV$98)=0,1,MAX(Base_Dados!AV$5:AV$98)-MIN(Base_Dados!AV$5:AV$98)))) * AV$1)))</f>
        <v>4.807692307692308E-2</v>
      </c>
      <c r="AW258" s="106">
        <f>IF(INDEX(Base_Dados!AW:AW,MATCH($B258,Base_Dados!$B:$B,0))=0,0,
MAX(0, MIN(AW$1,
((INDEX(Base_Dados!AW:AW,MATCH($B258,Base_Dados!$B:$B,0))-MIN(Base_Dados!AW$5:AW$98)) /
(IF(MAX(Base_Dados!AW$5:AW$98)-MIN(Base_Dados!AW$5:AW$98)=0,1,MAX(Base_Dados!AW$5:AW$98)-MIN(Base_Dados!AW$5:AW$98)))) * AW$1)))</f>
        <v>7.3529411764705885E-2</v>
      </c>
      <c r="AX258" s="106">
        <f>IF(INDEX(Base_Dados!AX:AX,MATCH($B258,Base_Dados!$B:$B,0))=0,0,
MAX(0, MIN(AX$1,
((INDEX(Base_Dados!AX:AX,MATCH($B258,Base_Dados!$B:$B,0))-MIN(Base_Dados!AX$5:AX$98)) /
(IF(MAX(Base_Dados!AX$5:AX$98)-MIN(Base_Dados!AX$5:AX$98)=0,1,MAX(Base_Dados!AX$5:AX$98)-MIN(Base_Dados!AX$5:AX$98)))) * AX$1)))</f>
        <v>0.16395590494262222</v>
      </c>
      <c r="AY258" s="106">
        <f>IF(INDEX(Base_Dados!AY:AY,MATCH($B258,Base_Dados!$B:$B,0))=0,0,
MAX(0, MIN(AY$1,
((INDEX(Base_Dados!AY:AY,MATCH($B258,Base_Dados!$B:$B,0))-MIN(Base_Dados!AY$5:AY$98)) /
(IF(MAX(Base_Dados!AY$5:AY$98)-MIN(Base_Dados!AY$5:AY$98)=0,1,MAX(Base_Dados!AY$5:AY$98)-MIN(Base_Dados!AY$5:AY$98)))) * AY$1)))</f>
        <v>4.2861852950873726E-3</v>
      </c>
      <c r="AZ258" s="106">
        <f>IF(INDEX(Base_Dados!AZ:AZ,MATCH($B258,Base_Dados!$B:$B,0))=0,0,
MAX(0, MIN(AZ$1,
((INDEX(Base_Dados!AZ:AZ,MATCH($B258,Base_Dados!$B:$B,0))-MIN(Base_Dados!AZ$5:AZ$98)) /
(IF(MAX(Base_Dados!AZ$5:AZ$98)-MIN(Base_Dados!AZ$5:AZ$98)=0,1,MAX(Base_Dados!AZ$5:AZ$98)-MIN(Base_Dados!AZ$5:AZ$98)))) * AZ$1)))</f>
        <v>0.24551020408163265</v>
      </c>
      <c r="BA258" s="106">
        <f>IF(INDEX(Base_Dados!BA:BA,MATCH($B258,Base_Dados!$B:$B,0))=0,0,
MAX(0, MIN(BA$1,
((INDEX(Base_Dados!BA:BA,MATCH($B258,Base_Dados!$B:$B,0))-MIN(Base_Dados!BA$5:BA$98)) /
(IF(MAX(Base_Dados!BA$5:BA$98)-MIN(Base_Dados!BA$5:BA$98)=0,1,MAX(Base_Dados!BA$5:BA$98)-MIN(Base_Dados!BA$5:BA$98)))) * BA$1)))</f>
        <v>5.9148737760607473E-2</v>
      </c>
      <c r="BB258" s="106">
        <f>IF(INDEX(Base_Dados!BB:BB,MATCH($B258,Base_Dados!$B:$B,0))=0,0,
MAX(0, MIN(BB$1,
((INDEX(Base_Dados!BB:BB,MATCH($B258,Base_Dados!$B:$B,0))-MIN(Base_Dados!BB$5:BB$98)) /
(IF(MAX(Base_Dados!BB$5:BB$98)-MIN(Base_Dados!BB$5:BB$98)=0,1,MAX(Base_Dados!BB$5:BB$98)-MIN(Base_Dados!BB$5:BB$98)))) * BB$1)))</f>
        <v>0.29800465440911367</v>
      </c>
      <c r="BC258" s="106">
        <f>IF(INDEX(Base_Dados!BC:BC,MATCH($B258,Base_Dados!$B:$B,0))=0,0,
MAX(0, MIN(BC$1,
((INDEX(Base_Dados!BC:BC,MATCH($B258,Base_Dados!$B:$B,0))-MIN(Base_Dados!BC$5:BC$98)) /
(IF(MAX(Base_Dados!BC$5:BC$98)-MIN(Base_Dados!BC$5:BC$98)=0,1,MAX(Base_Dados!BC$5:BC$98)-MIN(Base_Dados!BC$5:BC$98)))) * BC$1)))</f>
        <v>5.4942095340694858E-2</v>
      </c>
      <c r="BD258" s="106">
        <f>IF(INDEX(Base_Dados!BD:BD,MATCH($B258,Base_Dados!$B:$B,0))=0,0,
MAX(0, MIN(BD$1,
((INDEX(Base_Dados!BD:BD,MATCH($B258,Base_Dados!$B:$B,0))-MIN(Base_Dados!BD$5:BD$98)) /
(IF(MAX(Base_Dados!BD$5:BD$98)-MIN(Base_Dados!BD$5:BD$98)=0,1,MAX(Base_Dados!BD$5:BD$98)-MIN(Base_Dados!BD$5:BD$98)))) * BD$1)))</f>
        <v>3.0815040509659997E-2</v>
      </c>
      <c r="BE258" s="106">
        <f>IF(INDEX(Base_Dados!BE:BE,MATCH($B258,Base_Dados!$B:$B,0))=0,0,
MAX(0, MIN(BE$1,
((INDEX(Base_Dados!BE:BE,MATCH($B258,Base_Dados!$B:$B,0))-MIN(Base_Dados!BE$5:BE$98)) /
(IF(MAX(Base_Dados!BE$5:BE$98)-MIN(Base_Dados!BE$5:BE$98)=0,1,MAX(Base_Dados!BE$5:BE$98)-MIN(Base_Dados!BE$5:BE$98)))) * BE$1)))</f>
        <v>6.3723030607124934E-2</v>
      </c>
      <c r="BF258" s="106">
        <f>IF(INDEX(Base_Dados!BF:BF,MATCH($B258,Base_Dados!$B:$B,0))=0,0,
MAX(0, MIN(BF$1,
((INDEX(Base_Dados!BF:BF,MATCH($B258,Base_Dados!$B:$B,0))-MIN(Base_Dados!BF$5:BF$98)) /
(IF(MAX(Base_Dados!BF$5:BF$98)-MIN(Base_Dados!BF$5:BF$98)=0,1,MAX(Base_Dados!BF$5:BF$98)-MIN(Base_Dados!BF$5:BF$98)))) * BF$1)))</f>
        <v>0.24188311688311689</v>
      </c>
      <c r="BG258" s="106">
        <f>IF(INDEX(Base_Dados!BG:BG,MATCH($B258,Base_Dados!$B:$B,0))=0,0,
MAX(0, MIN(BG$1,
((INDEX(Base_Dados!BG:BG,MATCH($B258,Base_Dados!$B:$B,0))-MIN(Base_Dados!BG$5:BG$98)) /
(IF(MAX(Base_Dados!BG$5:BG$98)-MIN(Base_Dados!BG$5:BG$98)=0,1,MAX(Base_Dados!BG$5:BG$98)-MIN(Base_Dados!BG$5:BG$98)))) * BG$1)))</f>
        <v>2.5501672240802676E-2</v>
      </c>
      <c r="BH258" s="106">
        <f>IF(INDEX(Base_Dados!BH:BH,MATCH($B258,Base_Dados!$B:$B,0))=0,0,
MAX(0, MIN(BH$1,
((INDEX(Base_Dados!BH:BH,MATCH($B258,Base_Dados!$B:$B,0))-MIN(Base_Dados!BH$5:BH$98)) /
(IF(MAX(Base_Dados!BH$5:BH$98)-MIN(Base_Dados!BH$5:BH$98)=0,1,MAX(Base_Dados!BH$5:BH$98)-MIN(Base_Dados!BH$5:BH$98)))) * BH$1)))</f>
        <v>4.3956043956043959E-2</v>
      </c>
      <c r="BI258" s="106">
        <f>IF(INDEX(Base_Dados!BI:BI,MATCH($B258,Base_Dados!$B:$B,0))=0,0,
MAX(0, MIN(BI$1,
((INDEX(Base_Dados!BI:BI,MATCH($B258,Base_Dados!$B:$B,0))-MIN(Base_Dados!BI$5:BI$98)) /
(IF(MAX(Base_Dados!BI$5:BI$98)-MIN(Base_Dados!BI$5:BI$98)=0,1,MAX(Base_Dados!BI$5:BI$98)-MIN(Base_Dados!BI$5:BI$98)))) * BI$1)))</f>
        <v>0.18252730109204368</v>
      </c>
      <c r="BJ258" s="106">
        <f>IF(INDEX(Base_Dados!BJ:BJ,MATCH($B258,Base_Dados!$B:$B,0))=0,0,
MAX(0, MIN(BJ$1,
((INDEX(Base_Dados!BJ:BJ,MATCH($B258,Base_Dados!$B:$B,0))-MIN(Base_Dados!BJ$5:BJ$98)) /
(IF(MAX(Base_Dados!BJ$5:BJ$98)-MIN(Base_Dados!BJ$5:BJ$98)=0,1,MAX(Base_Dados!BJ$5:BJ$98)-MIN(Base_Dados!BJ$5:BJ$98)))) * BJ$1)))</f>
        <v>7.3684210526315783E-2</v>
      </c>
      <c r="BK258" s="106">
        <f>IF(INDEX(Base_Dados!BK:BK,MATCH($B258,Base_Dados!$B:$B,0))=0,0,
MAX(0, MIN(BK$1,
((INDEX(Base_Dados!BK:BK,MATCH($B258,Base_Dados!$B:$B,0))-MIN(Base_Dados!BK$5:BK$98)) /
(IF(MAX(Base_Dados!BK$5:BK$98)-MIN(Base_Dados!BK$5:BK$98)=0,1,MAX(Base_Dados!BK$5:BK$98)-MIN(Base_Dados!BK$5:BK$98)))) * BK$1)))</f>
        <v>1.7857142857142856E-2</v>
      </c>
      <c r="BL258" s="106">
        <f>IF(INDEX(Base_Dados!BL:BL,MATCH($B258,Base_Dados!$B:$B,0))=0,0,
MAX(0, MIN(BL$1,
((INDEX(Base_Dados!BL:BL,MATCH($B258,Base_Dados!$B:$B,0))-MIN(Base_Dados!BL$5:BL$98)) /
(IF(MAX(Base_Dados!BL$5:BL$98)-MIN(Base_Dados!BL$5:BL$98)=0,1,MAX(Base_Dados!BL$5:BL$98)-MIN(Base_Dados!BL$5:BL$98)))) * BL$1)))</f>
        <v>0.11889250814332247</v>
      </c>
      <c r="BM258" s="106">
        <f>IF(INDEX(Base_Dados!BM:BM,MATCH($B258,Base_Dados!$B:$B,0))=0,0,
MAX(0, MIN(BM$1,
((INDEX(Base_Dados!BM:BM,MATCH($B258,Base_Dados!$B:$B,0))-MIN(Base_Dados!BM$5:BM$98)) /
(IF(MAX(Base_Dados!BM$5:BM$98)-MIN(Base_Dados!BM$5:BM$98)=0,1,MAX(Base_Dados!BM$5:BM$98)-MIN(Base_Dados!BM$5:BM$98)))) * BM$1)))</f>
        <v>1</v>
      </c>
      <c r="BN258" s="106">
        <f>IF(INDEX(Base_Dados!BN:BN,MATCH($B258,Base_Dados!$B:$B,0))=0,0,
MAX(0, MIN(BN$1,
((INDEX(Base_Dados!BN:BN,MATCH($B258,Base_Dados!$B:$B,0))-MIN(Base_Dados!BN$5:BN$98)) /
(IF(MAX(Base_Dados!BN$5:BN$98)-MIN(Base_Dados!BN$5:BN$98)=0,1,MAX(Base_Dados!BN$5:BN$98)-MIN(Base_Dados!BN$5:BN$98)))) * BN$1)))</f>
        <v>0.2906484693057208</v>
      </c>
      <c r="BO258" s="106">
        <f>IF(INDEX(Base_Dados!BO:BO,MATCH($B258,Base_Dados!$B:$B,0))=0,0,
MAX(0, MIN(BO$1,
((INDEX(Base_Dados!BO:BO,MATCH($B258,Base_Dados!$B:$B,0))-MIN(Base_Dados!BO$5:BO$98)) /
(IF(MAX(Base_Dados!BO$5:BO$98)-MIN(Base_Dados!BO$5:BO$98)=0,1,MAX(Base_Dados!BO$5:BO$98)-MIN(Base_Dados!BO$5:BO$98)))) * BO$1)))</f>
        <v>0.23275862068965517</v>
      </c>
      <c r="BP258" s="106">
        <f t="shared" si="16"/>
        <v>18.667009377477434</v>
      </c>
      <c r="BQ258" s="111">
        <f t="shared" si="17"/>
        <v>0.48996177673333702</v>
      </c>
      <c r="BR258" s="112">
        <f t="shared" si="18"/>
        <v>0.17545346325531375</v>
      </c>
      <c r="BS258" s="113">
        <f t="shared" si="19"/>
        <v>18.491555914222122</v>
      </c>
    </row>
    <row r="259" spans="1:71">
      <c r="A259" s="21">
        <v>31003</v>
      </c>
      <c r="B259" s="21" t="s">
        <v>354</v>
      </c>
      <c r="C259" s="21" t="s">
        <v>323</v>
      </c>
      <c r="D259" s="105">
        <f>IF(INDEX(Base_Dados!D:D,MATCH($B259,Base_Dados!$B:$B,0))=0,0,
MAX(0, MIN(D$1,
((INDEX(Base_Dados!D:D,MATCH($B259,Base_Dados!$B:$B,0))-MIN(Base_Dados!D$5:D$98)) /
(IF(MAX(Base_Dados!D$5:D$98)-MIN(Base_Dados!D$5:D$98)=0,1,MAX(Base_Dados!D$5:D$98)-MIN(Base_Dados!D$5:D$98)))) * D$1)))</f>
        <v>0.59464734675231168</v>
      </c>
      <c r="E259" s="106">
        <f>IF(INDEX(Base_Dados!E:E,MATCH($B259,Base_Dados!$B:$B,0))=0,0,
MAX(0, MIN(E$1,
((INDEX(Base_Dados!E:E,MATCH($B259,Base_Dados!$B:$B,0))-MIN(Base_Dados!E$5:E$98)) /
(IF(MAX(Base_Dados!E$5:E$98)-MIN(Base_Dados!E$5:E$98)=0,1,MAX(Base_Dados!E$5:E$98)-MIN(Base_Dados!E$5:E$98)))) * E$1)))</f>
        <v>0.22964573500205537</v>
      </c>
      <c r="F259" s="106">
        <f>IF(INDEX(Base_Dados!F:F,MATCH($B259,Base_Dados!$B:$B,0))=0,0,
MAX(0, MIN(F$1,
((INDEX(Base_Dados!F:F,MATCH($B259,Base_Dados!$B:$B,0))-MIN(Base_Dados!F$5:F$98)) /
(IF(MAX(Base_Dados!F$5:F$98)-MIN(Base_Dados!F$5:F$98)=0,1,MAX(Base_Dados!F$5:F$98)-MIN(Base_Dados!F$5:F$98)))) * F$1)))</f>
        <v>0.20815937128067558</v>
      </c>
      <c r="G259" s="106">
        <f>IF(INDEX(Base_Dados!G:G,MATCH($B259,Base_Dados!$B:$B,0))=0,0,
MAX(0, MIN(G$1,
((INDEX(Base_Dados!G:G,MATCH($B259,Base_Dados!$B:$B,0))-MIN(Base_Dados!G$5:G$98)) /
(IF(MAX(Base_Dados!G$5:G$98)-MIN(Base_Dados!G$5:G$98)=0,1,MAX(Base_Dados!G$5:G$98)-MIN(Base_Dados!G$5:G$98)))) * G$1)))</f>
        <v>0.17342427687255274</v>
      </c>
      <c r="H259" s="106">
        <f>IF(INDEX(Base_Dados!H:H,MATCH($B259,Base_Dados!$B:$B,0))=0,0,
MAX(0, MIN(H$1,
((INDEX(Base_Dados!H:H,MATCH($B259,Base_Dados!$B:$B,0))-MIN(Base_Dados!H$5:H$98)) /
(IF(MAX(Base_Dados!H$5:H$98)-MIN(Base_Dados!H$5:H$98)=0,1,MAX(Base_Dados!H$5:H$98)-MIN(Base_Dados!H$5:H$98)))) * H$1)))</f>
        <v>0.17131867886133412</v>
      </c>
      <c r="I259" s="106">
        <f>IF(INDEX(Base_Dados!I:I,MATCH($B259,Base_Dados!$B:$B,0))=0,0,
MAX(0, MIN(I$1,
((INDEX(Base_Dados!I:I,MATCH($B259,Base_Dados!$B:$B,0))-MIN(Base_Dados!I$5:I$98)) /
(IF(MAX(Base_Dados!I$5:I$98)-MIN(Base_Dados!I$5:I$98)=0,1,MAX(Base_Dados!I$5:I$98)-MIN(Base_Dados!I$5:I$98)))) * I$1)))</f>
        <v>0.19736901919442718</v>
      </c>
      <c r="J259" s="106">
        <f>IF(INDEX(Base_Dados!J:J,MATCH($B259,Base_Dados!$B:$B,0))=0,0,
MAX(0, MIN(J$1,
((INDEX(Base_Dados!J:J,MATCH($B259,Base_Dados!$B:$B,0))-MIN(Base_Dados!J$5:J$98)) /
(IF(MAX(Base_Dados!J$5:J$98)-MIN(Base_Dados!J$5:J$98)=0,1,MAX(Base_Dados!J$5:J$98)-MIN(Base_Dados!J$5:J$98)))) * J$1)))</f>
        <v>0.20872852578578477</v>
      </c>
      <c r="K259" s="106">
        <f>IF(INDEX(Base_Dados!K:K,MATCH($B259,Base_Dados!$B:$B,0))=0,0,
MAX(0, MIN(K$1,
((INDEX(Base_Dados!K:K,MATCH($B259,Base_Dados!$B:$B,0))-MIN(Base_Dados!K$5:K$98)) /
(IF(MAX(Base_Dados!K$5:K$98)-MIN(Base_Dados!K$5:K$98)=0,1,MAX(Base_Dados!K$5:K$98)-MIN(Base_Dados!K$5:K$98)))) * K$1)))</f>
        <v>0.18530858676207512</v>
      </c>
      <c r="L259" s="106">
        <f>IF(INDEX(Base_Dados!L:L,MATCH($B259,Base_Dados!$B:$B,0))=0,0,
MAX(0, MIN(L$1,
((INDEX(Base_Dados!L:L,MATCH($B259,Base_Dados!$B:$B,0))-MIN(Base_Dados!L$5:L$98)) /
(IF(MAX(Base_Dados!L$5:L$98)-MIN(Base_Dados!L$5:L$98)=0,1,MAX(Base_Dados!L$5:L$98)-MIN(Base_Dados!L$5:L$98)))) * L$1)))</f>
        <v>0.21337092722202161</v>
      </c>
      <c r="M259" s="106">
        <f>IF(INDEX(Base_Dados!M:M,MATCH($B259,Base_Dados!$B:$B,0))=0,0,
MAX(0, MIN(M$1,
((INDEX(Base_Dados!M:M,MATCH($B259,Base_Dados!$B:$B,0))-MIN(Base_Dados!M$5:M$98)) /
(IF(MAX(Base_Dados!M$5:M$98)-MIN(Base_Dados!M$5:M$98)=0,1,MAX(Base_Dados!M$5:M$98)-MIN(Base_Dados!M$5:M$98)))) * M$1)))</f>
        <v>0.23716618075801749</v>
      </c>
      <c r="N259" s="106">
        <f>IF(INDEX(Base_Dados!N:N,MATCH($B259,Base_Dados!$B:$B,0))=0,0,
MAX(0, MIN(N$1,
((INDEX(Base_Dados!N:N,MATCH($B259,Base_Dados!$B:$B,0))-MIN(Base_Dados!N$5:N$98)) /
(IF(MAX(Base_Dados!N$5:N$98)-MIN(Base_Dados!N$5:N$98)=0,1,MAX(Base_Dados!N$5:N$98)-MIN(Base_Dados!N$5:N$98)))) * N$1)))</f>
        <v>0.29621741856860589</v>
      </c>
      <c r="O259" s="106">
        <f>IF(INDEX(Base_Dados!O:O,MATCH($B259,Base_Dados!$B:$B,0))=0,0,
MAX(0, MIN(O$1,
((INDEX(Base_Dados!O:O,MATCH($B259,Base_Dados!$B:$B,0))-MIN(Base_Dados!O$5:O$98)) /
(IF(MAX(Base_Dados!O$5:O$98)-MIN(Base_Dados!O$5:O$98)=0,1,MAX(Base_Dados!O$5:O$98)-MIN(Base_Dados!O$5:O$98)))) * O$1)))</f>
        <v>0.38759128156530465</v>
      </c>
      <c r="P259" s="106">
        <f>IF(INDEX(Base_Dados!P:P,MATCH($B259,Base_Dados!$B:$B,0))=0,0,
MAX(0, MIN(P$1,
((INDEX(Base_Dados!P:P,MATCH($B259,Base_Dados!$B:$B,0))-MIN(Base_Dados!P$5:P$98)) /
(IF(MAX(Base_Dados!P$5:P$98)-MIN(Base_Dados!P$5:P$98)=0,1,MAX(Base_Dados!P$5:P$98)-MIN(Base_Dados!P$5:P$98)))) * P$1)))</f>
        <v>8.0727757388996679E-2</v>
      </c>
      <c r="Q259" s="106">
        <f>IF(INDEX(Base_Dados!Q:Q,MATCH($B259,Base_Dados!$B:$B,0))=0,0,
MAX(0, MIN(Q$1,
((INDEX(Base_Dados!Q:Q,MATCH($B259,Base_Dados!$B:$B,0))-MIN(Base_Dados!Q$5:Q$98)) /
(IF(MAX(Base_Dados!Q$5:Q$98)-MIN(Base_Dados!Q$5:Q$98)=0,1,MAX(Base_Dados!Q$5:Q$98)-MIN(Base_Dados!Q$5:Q$98)))) * Q$1)))</f>
        <v>1.7113369490811436E-2</v>
      </c>
      <c r="R259" s="106">
        <f>IF(INDEX(Base_Dados!R:R,MATCH($B259,Base_Dados!$B:$B,0))=0,0,
MAX(0, MIN(R$1,
((INDEX(Base_Dados!R:R,MATCH($B259,Base_Dados!$B:$B,0))-MIN(Base_Dados!R$5:R$98)) /
(IF(MAX(Base_Dados!R$5:R$98)-MIN(Base_Dados!R$5:R$98)=0,1,MAX(Base_Dados!R$5:R$98)-MIN(Base_Dados!R$5:R$98)))) * R$1)))</f>
        <v>1.2222800394141028E-2</v>
      </c>
      <c r="S259" s="106">
        <f>IF(INDEX(Base_Dados!S:S,MATCH($B259,Base_Dados!$B:$B,0))=0,0,
MAX(0, MIN(S$1,
((INDEX(Base_Dados!S:S,MATCH($B259,Base_Dados!$B:$B,0))-MIN(Base_Dados!S$5:S$98)) /
(IF(MAX(Base_Dados!S$5:S$98)-MIN(Base_Dados!S$5:S$98)=0,1,MAX(Base_Dados!S$5:S$98)-MIN(Base_Dados!S$5:S$98)))) * S$1)))</f>
        <v>4.4439451808582345E-2</v>
      </c>
      <c r="T259" s="106">
        <f>IF(INDEX(Base_Dados!T:T,MATCH($B259,Base_Dados!$B:$B,0))=0,0,
MAX(0, MIN(T$1,
((INDEX(Base_Dados!T:T,MATCH($B259,Base_Dados!$B:$B,0))-MIN(Base_Dados!T$5:T$98)) /
(IF(MAX(Base_Dados!T$5:T$98)-MIN(Base_Dados!T$5:T$98)=0,1,MAX(Base_Dados!T$5:T$98)-MIN(Base_Dados!T$5:T$98)))) * T$1)))</f>
        <v>0.37121747615965145</v>
      </c>
      <c r="U259" s="106">
        <f>IF(INDEX(Base_Dados!U:U,MATCH($B259,Base_Dados!$B:$B,0))=0,0,
MAX(0, MIN(U$1,
((INDEX(Base_Dados!U:U,MATCH($B259,Base_Dados!$B:$B,0))-MIN(Base_Dados!U$5:U$98)) /
(IF(MAX(Base_Dados!U$5:U$98)-MIN(Base_Dados!U$5:U$98)=0,1,MAX(Base_Dados!U$5:U$98)-MIN(Base_Dados!U$5:U$98)))) * U$1)))</f>
        <v>0.83958266333104425</v>
      </c>
      <c r="V259" s="106">
        <f>IF(INDEX(Base_Dados!V:V,MATCH($B259,Base_Dados!$B:$B,0))=0,0,
MAX(0, MIN(V$1,
((INDEX(Base_Dados!V:V,MATCH($B259,Base_Dados!$B:$B,0))-MIN(Base_Dados!V$5:V$98)) /
(IF(MAX(Base_Dados!V$5:V$98)-MIN(Base_Dados!V$5:V$98)=0,1,MAX(Base_Dados!V$5:V$98)-MIN(Base_Dados!V$5:V$98)))) * V$1)))</f>
        <v>3.9323410462609724E-2</v>
      </c>
      <c r="W259" s="106">
        <f>IF(INDEX(Base_Dados!W:W,MATCH($B259,Base_Dados!$B:$B,0))=0,0,
MAX(0, MIN(W$1,
((INDEX(Base_Dados!W:W,MATCH($B259,Base_Dados!$B:$B,0))-MIN(Base_Dados!W$5:W$98)) /
(IF(MAX(Base_Dados!W$5:W$98)-MIN(Base_Dados!W$5:W$98)=0,1,MAX(Base_Dados!W$5:W$98)-MIN(Base_Dados!W$5:W$98)))) * W$1)))</f>
        <v>2.2235487661805839</v>
      </c>
      <c r="X259" s="106">
        <f>IF(INDEX(Base_Dados!X:X,MATCH($B259,Base_Dados!$B:$B,0))=0,0,
MAX(0, MIN(X$1,
((INDEX(Base_Dados!X:X,MATCH($B259,Base_Dados!$B:$B,0))-MIN(Base_Dados!X$5:X$98)) /
(IF(MAX(Base_Dados!X$5:X$98)-MIN(Base_Dados!X$5:X$98)=0,1,MAX(Base_Dados!X$5:X$98)-MIN(Base_Dados!X$5:X$98)))) * X$1)))</f>
        <v>0</v>
      </c>
      <c r="Y259" s="106">
        <f>IF(INDEX(Base_Dados!Y:Y,MATCH($B259,Base_Dados!$B:$B,0))=0,0,
MAX(0, MIN(Y$1,
((INDEX(Base_Dados!Y:Y,MATCH($B259,Base_Dados!$B:$B,0))-MIN(Base_Dados!Y$5:Y$98)) /
(IF(MAX(Base_Dados!Y$5:Y$98)-MIN(Base_Dados!Y$5:Y$98)=0,1,MAX(Base_Dados!Y$5:Y$98)-MIN(Base_Dados!Y$5:Y$98)))) * Y$1)))</f>
        <v>0</v>
      </c>
      <c r="Z259" s="106">
        <f>IF(INDEX(Base_Dados!Z:Z,MATCH($B259,Base_Dados!$B:$B,0))=0,0,
MAX(0, MIN(Z$1,
((INDEX(Base_Dados!Z:Z,MATCH($B259,Base_Dados!$B:$B,0))-MIN(Base_Dados!Z$5:Z$98)) /
(IF(MAX(Base_Dados!Z$5:Z$98)-MIN(Base_Dados!Z$5:Z$98)=0,1,MAX(Base_Dados!Z$5:Z$98)-MIN(Base_Dados!Z$5:Z$98)))) * Z$1)))</f>
        <v>0</v>
      </c>
      <c r="AA259" s="106">
        <f>IF(INDEX(Base_Dados!AA:AA,MATCH($B259,Base_Dados!$B:$B,0))=0,0,
MAX(0, MIN(AA$1,
((INDEX(Base_Dados!AA:AA,MATCH($B259,Base_Dados!$B:$B,0))-MIN(Base_Dados!AA$5:AA$98)) /
(IF(MAX(Base_Dados!AA$5:AA$98)-MIN(Base_Dados!AA$5:AA$98)=0,1,MAX(Base_Dados!AA$5:AA$98)-MIN(Base_Dados!AA$5:AA$98)))) * AA$1)))</f>
        <v>0</v>
      </c>
      <c r="AB259" s="106">
        <f>IF(INDEX(Base_Dados!AB:AB,MATCH($B259,Base_Dados!$B:$B,0))=0,0,
MAX(0, MIN(AB$1,
((INDEX(Base_Dados!AB:AB,MATCH($B259,Base_Dados!$B:$B,0))-MIN(Base_Dados!AB$5:AB$98)) /
(IF(MAX(Base_Dados!AB$5:AB$98)-MIN(Base_Dados!AB$5:AB$98)=0,1,MAX(Base_Dados!AB$5:AB$98)-MIN(Base_Dados!AB$5:AB$98)))) * AB$1)))</f>
        <v>0.35475155012056497</v>
      </c>
      <c r="AC259" s="106">
        <f>IF(INDEX(Base_Dados!AC:AC,MATCH($B259,Base_Dados!$B:$B,0))=0,0,
MAX(0, MIN(AC$1,
((INDEX(Base_Dados!AC:AC,MATCH($B259,Base_Dados!$B:$B,0))-MIN(Base_Dados!AC$5:AC$98)) /
(IF(MAX(Base_Dados!AC$5:AC$98)-MIN(Base_Dados!AC$5:AC$98)=0,1,MAX(Base_Dados!AC$5:AC$98)-MIN(Base_Dados!AC$5:AC$98)))) * AC$1)))</f>
        <v>2.8726633262671036E-2</v>
      </c>
      <c r="AD259" s="106">
        <f>IF(INDEX(Base_Dados!AD:AD,MATCH($B259,Base_Dados!$B:$B,0))=0,0,
MAX(0, MIN(AD$1,
((INDEX(Base_Dados!AD:AD,MATCH($B259,Base_Dados!$B:$B,0))-MIN(Base_Dados!AD$5:AD$98)) /
(IF(MAX(Base_Dados!AD$5:AD$98)-MIN(Base_Dados!AD$5:AD$98)=0,1,MAX(Base_Dados!AD$5:AD$98)-MIN(Base_Dados!AD$5:AD$98)))) * AD$1)))</f>
        <v>1.1891731992308828E-2</v>
      </c>
      <c r="AE259" s="106">
        <f>IF(INDEX(Base_Dados!AE:AE,MATCH($B259,Base_Dados!$B:$B,0))=0,0,
MAX(0, MIN(AE$1,
((INDEX(Base_Dados!AE:AE,MATCH($B259,Base_Dados!$B:$B,0))-MIN(Base_Dados!AE$5:AE$98)) /
(IF(MAX(Base_Dados!AE$5:AE$98)-MIN(Base_Dados!AE$5:AE$98)=0,1,MAX(Base_Dados!AE$5:AE$98)-MIN(Base_Dados!AE$5:AE$98)))) * AE$1)))</f>
        <v>6.2131454048612112E-3</v>
      </c>
      <c r="AF259" s="106">
        <f>IF(INDEX(Base_Dados!AF:AF,MATCH($B259,Base_Dados!$B:$B,0))=0,0,
MAX(0, MIN(AF$1,
((INDEX(Base_Dados!AF:AF,MATCH($B259,Base_Dados!$B:$B,0))-MIN(Base_Dados!AF$5:AF$98)) /
(IF(MAX(Base_Dados!AF$5:AF$98)-MIN(Base_Dados!AF$5:AF$98)=0,1,MAX(Base_Dados!AF$5:AF$98)-MIN(Base_Dados!AF$5:AF$98)))) * AF$1)))</f>
        <v>1.2871787799383992E-2</v>
      </c>
      <c r="AG259" s="106">
        <f>IF(INDEX(Base_Dados!AG:AG,MATCH($B259,Base_Dados!$B:$B,0))=0,0,
MAX(0, MIN(AG$1,
((INDEX(Base_Dados!AG:AG,MATCH($B259,Base_Dados!$B:$B,0))-MIN(Base_Dados!AG$5:AG$98)) /
(IF(MAX(Base_Dados!AG$5:AG$98)-MIN(Base_Dados!AG$5:AG$98)=0,1,MAX(Base_Dados!AG$5:AG$98)-MIN(Base_Dados!AG$5:AG$98)))) * AG$1)))</f>
        <v>1.7113369490811436E-2</v>
      </c>
      <c r="AH259" s="106">
        <f>IF(INDEX(Base_Dados!AH:AH,MATCH($B259,Base_Dados!$B:$B,0))=0,0,
MAX(0, MIN(AH$1,
((INDEX(Base_Dados!AH:AH,MATCH($B259,Base_Dados!$B:$B,0))-MIN(Base_Dados!AH$5:AH$98)) /
(IF(MAX(Base_Dados!AH$5:AH$98)-MIN(Base_Dados!AH$5:AH$98)=0,1,MAX(Base_Dados!AH$5:AH$98)-MIN(Base_Dados!AH$5:AH$98)))) * AH$1)))</f>
        <v>1.5313494589276992</v>
      </c>
      <c r="AI259" s="106">
        <f>IF(INDEX(Base_Dados!AI:AI,MATCH($B259,Base_Dados!$B:$B,0))=0,0,
MAX(0, MIN(AI$1,
((INDEX(Base_Dados!AI:AI,MATCH($B259,Base_Dados!$B:$B,0))-MIN(Base_Dados!AI$5:AI$98)) /
(IF(MAX(Base_Dados!AI$5:AI$98)-MIN(Base_Dados!AI$5:AI$98)=0,1,MAX(Base_Dados!AI$5:AI$98)-MIN(Base_Dados!AI$5:AI$98)))) * AI$1)))</f>
        <v>0.10714285714285714</v>
      </c>
      <c r="AJ259" s="106">
        <f>IF(INDEX(Base_Dados!AJ:AJ,MATCH($B259,Base_Dados!$B:$B,0))=0,0,
MAX(0, MIN(AJ$1,
((INDEX(Base_Dados!AJ:AJ,MATCH($B259,Base_Dados!$B:$B,0))-MIN(Base_Dados!AJ$5:AJ$98)) /
(IF(MAX(Base_Dados!AJ$5:AJ$98)-MIN(Base_Dados!AJ$5:AJ$98)=0,1,MAX(Base_Dados!AJ$5:AJ$98)-MIN(Base_Dados!AJ$5:AJ$98)))) * AJ$1)))</f>
        <v>0.31746031746031744</v>
      </c>
      <c r="AK259" s="106">
        <f>IF(INDEX(Base_Dados!AK:AK,MATCH($B259,Base_Dados!$B:$B,0))=0,0,
MAX(0, MIN(AK$1,
((INDEX(Base_Dados!AK:AK,MATCH($B259,Base_Dados!$B:$B,0))-MIN(Base_Dados!AK$5:AK$98)) /
(IF(MAX(Base_Dados!AK$5:AK$98)-MIN(Base_Dados!AK$5:AK$98)=0,1,MAX(Base_Dados!AK$5:AK$98)-MIN(Base_Dados!AK$5:AK$98)))) * AK$1)))</f>
        <v>8.6206896551724137E-3</v>
      </c>
      <c r="AL259" s="106">
        <f>IF(INDEX(Base_Dados!AL:AL,MATCH($B259,Base_Dados!$B:$B,0))=0,0,
MAX(0, MIN(AL$1,
((INDEX(Base_Dados!AL:AL,MATCH($B259,Base_Dados!$B:$B,0))-MIN(Base_Dados!AL$5:AL$98)) /
(IF(MAX(Base_Dados!AL$5:AL$98)-MIN(Base_Dados!AL$5:AL$98)=0,1,MAX(Base_Dados!AL$5:AL$98)-MIN(Base_Dados!AL$5:AL$98)))) * AL$1)))</f>
        <v>5.5555555555555552E-2</v>
      </c>
      <c r="AM259" s="106">
        <f>IF(INDEX(Base_Dados!AM:AM,MATCH($B259,Base_Dados!$B:$B,0))=0,0,
MAX(0, MIN(AM$1,
((INDEX(Base_Dados!AM:AM,MATCH($B259,Base_Dados!$B:$B,0))-MIN(Base_Dados!AM$5:AM$98)) /
(IF(MAX(Base_Dados!AM$5:AM$98)-MIN(Base_Dados!AM$5:AM$98)=0,1,MAX(Base_Dados!AM$5:AM$98)-MIN(Base_Dados!AM$5:AM$98)))) * AM$1)))</f>
        <v>1.6571724495080268E-2</v>
      </c>
      <c r="AN259" s="106">
        <f>IF(INDEX(Base_Dados!AN:AN,MATCH($B259,Base_Dados!$B:$B,0))=0,0,
MAX(0, MIN(AN$1,
((INDEX(Base_Dados!AN:AN,MATCH($B259,Base_Dados!$B:$B,0))-MIN(Base_Dados!AN$5:AN$98)) /
(IF(MAX(Base_Dados!AN$5:AN$98)-MIN(Base_Dados!AN$5:AN$98)=0,1,MAX(Base_Dados!AN$5:AN$98)-MIN(Base_Dados!AN$5:AN$98)))) * AN$1)))</f>
        <v>6.7333939945404916E-2</v>
      </c>
      <c r="AO259" s="106">
        <f>IF(INDEX(Base_Dados!AO:AO,MATCH($B259,Base_Dados!$B:$B,0))=0,0,
MAX(0, MIN(AO$1,
((INDEX(Base_Dados!AO:AO,MATCH($B259,Base_Dados!$B:$B,0))-MIN(Base_Dados!AO$5:AO$98)) /
(IF(MAX(Base_Dados!AO$5:AO$98)-MIN(Base_Dados!AO$5:AO$98)=0,1,MAX(Base_Dados!AO$5:AO$98)-MIN(Base_Dados!AO$5:AO$98)))) * AO$1)))</f>
        <v>0</v>
      </c>
      <c r="AP259" s="106">
        <f>IF(INDEX(Base_Dados!AP:AP,MATCH($B259,Base_Dados!$B:$B,0))=0,0,
MAX(0, MIN(AP$1,
((INDEX(Base_Dados!AP:AP,MATCH($B259,Base_Dados!$B:$B,0))-MIN(Base_Dados!AP$5:AP$98)) /
(IF(MAX(Base_Dados!AP$5:AP$98)-MIN(Base_Dados!AP$5:AP$98)=0,1,MAX(Base_Dados!AP$5:AP$98)-MIN(Base_Dados!AP$5:AP$98)))) * AP$1)))</f>
        <v>9.1743119266055051E-3</v>
      </c>
      <c r="AQ259" s="106">
        <f>IF(INDEX(Base_Dados!AQ:AQ,MATCH($B259,Base_Dados!$B:$B,0))=0,0,
MAX(0, MIN(AQ$1,
((INDEX(Base_Dados!AQ:AQ,MATCH($B259,Base_Dados!$B:$B,0))-MIN(Base_Dados!AQ$5:AQ$98)) /
(IF(MAX(Base_Dados!AQ$5:AQ$98)-MIN(Base_Dados!AQ$5:AQ$98)=0,1,MAX(Base_Dados!AQ$5:AQ$98)-MIN(Base_Dados!AQ$5:AQ$98)))) * AQ$1)))</f>
        <v>0</v>
      </c>
      <c r="AR259" s="106">
        <f>IF(INDEX(Base_Dados!AR:AR,MATCH($B259,Base_Dados!$B:$B,0))=0,0,
MAX(0, MIN(AR$1,
((INDEX(Base_Dados!AR:AR,MATCH($B259,Base_Dados!$B:$B,0))-MIN(Base_Dados!AR$5:AR$98)) /
(IF(MAX(Base_Dados!AR$5:AR$98)-MIN(Base_Dados!AR$5:AR$98)=0,1,MAX(Base_Dados!AR$5:AR$98)-MIN(Base_Dados!AR$5:AR$98)))) * AR$1)))</f>
        <v>0</v>
      </c>
      <c r="AS259" s="106">
        <f>IF(INDEX(Base_Dados!AS:AS,MATCH($B259,Base_Dados!$B:$B,0))=0,0,
MAX(0, MIN(AS$1,
((INDEX(Base_Dados!AS:AS,MATCH($B259,Base_Dados!$B:$B,0))-MIN(Base_Dados!AS$5:AS$98)) /
(IF(MAX(Base_Dados!AS$5:AS$98)-MIN(Base_Dados!AS$5:AS$98)=0,1,MAX(Base_Dados!AS$5:AS$98)-MIN(Base_Dados!AS$5:AS$98)))) * AS$1)))</f>
        <v>0</v>
      </c>
      <c r="AT259" s="106">
        <f>IF(INDEX(Base_Dados!AT:AT,MATCH($B259,Base_Dados!$B:$B,0))=0,0,
MAX(0, MIN(AT$1,
((INDEX(Base_Dados!AT:AT,MATCH($B259,Base_Dados!$B:$B,0))-MIN(Base_Dados!AT$5:AT$98)) /
(IF(MAX(Base_Dados!AT$5:AT$98)-MIN(Base_Dados!AT$5:AT$98)=0,1,MAX(Base_Dados!AT$5:AT$98)-MIN(Base_Dados!AT$5:AT$98)))) * AT$1)))</f>
        <v>0</v>
      </c>
      <c r="AU259" s="106">
        <f>IF(INDEX(Base_Dados!AU:AU,MATCH($B259,Base_Dados!$B:$B,0))=0,0,
MAX(0, MIN(AU$1,
((INDEX(Base_Dados!AU:AU,MATCH($B259,Base_Dados!$B:$B,0))-MIN(Base_Dados!AU$5:AU$98)) /
(IF(MAX(Base_Dados!AU$5:AU$98)-MIN(Base_Dados!AU$5:AU$98)=0,1,MAX(Base_Dados!AU$5:AU$98)-MIN(Base_Dados!AU$5:AU$98)))) * AU$1)))</f>
        <v>2.8089887640449437E-3</v>
      </c>
      <c r="AV259" s="106">
        <f>IF(INDEX(Base_Dados!AV:AV,MATCH($B259,Base_Dados!$B:$B,0))=0,0,
MAX(0, MIN(AV$1,
((INDEX(Base_Dados!AV:AV,MATCH($B259,Base_Dados!$B:$B,0))-MIN(Base_Dados!AV$5:AV$98)) /
(IF(MAX(Base_Dados!AV$5:AV$98)-MIN(Base_Dados!AV$5:AV$98)=0,1,MAX(Base_Dados!AV$5:AV$98)-MIN(Base_Dados!AV$5:AV$98)))) * AV$1)))</f>
        <v>0</v>
      </c>
      <c r="AW259" s="106">
        <f>IF(INDEX(Base_Dados!AW:AW,MATCH($B259,Base_Dados!$B:$B,0))=0,0,
MAX(0, MIN(AW$1,
((INDEX(Base_Dados!AW:AW,MATCH($B259,Base_Dados!$B:$B,0))-MIN(Base_Dados!AW$5:AW$98)) /
(IF(MAX(Base_Dados!AW$5:AW$98)-MIN(Base_Dados!AW$5:AW$98)=0,1,MAX(Base_Dados!AW$5:AW$98)-MIN(Base_Dados!AW$5:AW$98)))) * AW$1)))</f>
        <v>0</v>
      </c>
      <c r="AX259" s="106">
        <f>IF(INDEX(Base_Dados!AX:AX,MATCH($B259,Base_Dados!$B:$B,0))=0,0,
MAX(0, MIN(AX$1,
((INDEX(Base_Dados!AX:AX,MATCH($B259,Base_Dados!$B:$B,0))-MIN(Base_Dados!AX$5:AX$98)) /
(IF(MAX(Base_Dados!AX$5:AX$98)-MIN(Base_Dados!AX$5:AX$98)=0,1,MAX(Base_Dados!AX$5:AX$98)-MIN(Base_Dados!AX$5:AX$98)))) * AX$1)))</f>
        <v>2.0909278492330971E-2</v>
      </c>
      <c r="AY259" s="106">
        <f>IF(INDEX(Base_Dados!AY:AY,MATCH($B259,Base_Dados!$B:$B,0))=0,0,
MAX(0, MIN(AY$1,
((INDEX(Base_Dados!AY:AY,MATCH($B259,Base_Dados!$B:$B,0))-MIN(Base_Dados!AY$5:AY$98)) /
(IF(MAX(Base_Dados!AY$5:AY$98)-MIN(Base_Dados!AY$5:AY$98)=0,1,MAX(Base_Dados!AY$5:AY$98)-MIN(Base_Dados!AY$5:AY$98)))) * AY$1)))</f>
        <v>3.6267721727662378E-3</v>
      </c>
      <c r="AZ259" s="106">
        <f>IF(INDEX(Base_Dados!AZ:AZ,MATCH($B259,Base_Dados!$B:$B,0))=0,0,
MAX(0, MIN(AZ$1,
((INDEX(Base_Dados!AZ:AZ,MATCH($B259,Base_Dados!$B:$B,0))-MIN(Base_Dados!AZ$5:AZ$98)) /
(IF(MAX(Base_Dados!AZ$5:AZ$98)-MIN(Base_Dados!AZ$5:AZ$98)=0,1,MAX(Base_Dados!AZ$5:AZ$98)-MIN(Base_Dados!AZ$5:AZ$98)))) * AZ$1)))</f>
        <v>0.5</v>
      </c>
      <c r="BA259" s="106">
        <f>IF(INDEX(Base_Dados!BA:BA,MATCH($B259,Base_Dados!$B:$B,0))=0,0,
MAX(0, MIN(BA$1,
((INDEX(Base_Dados!BA:BA,MATCH($B259,Base_Dados!$B:$B,0))-MIN(Base_Dados!BA$5:BA$98)) /
(IF(MAX(Base_Dados!BA$5:BA$98)-MIN(Base_Dados!BA$5:BA$98)=0,1,MAX(Base_Dados!BA$5:BA$98)-MIN(Base_Dados!BA$5:BA$98)))) * BA$1)))</f>
        <v>4.4627989076134016E-2</v>
      </c>
      <c r="BB259" s="106">
        <f>IF(INDEX(Base_Dados!BB:BB,MATCH($B259,Base_Dados!$B:$B,0))=0,0,
MAX(0, MIN(BB$1,
((INDEX(Base_Dados!BB:BB,MATCH($B259,Base_Dados!$B:$B,0))-MIN(Base_Dados!BB$5:BB$98)) /
(IF(MAX(Base_Dados!BB$5:BB$98)-MIN(Base_Dados!BB$5:BB$98)=0,1,MAX(Base_Dados!BB$5:BB$98)-MIN(Base_Dados!BB$5:BB$98)))) * BB$1)))</f>
        <v>0.33604011562426267</v>
      </c>
      <c r="BC259" s="106">
        <f>IF(INDEX(Base_Dados!BC:BC,MATCH($B259,Base_Dados!$B:$B,0))=0,0,
MAX(0, MIN(BC$1,
((INDEX(Base_Dados!BC:BC,MATCH($B259,Base_Dados!$B:$B,0))-MIN(Base_Dados!BC$5:BC$98)) /
(IF(MAX(Base_Dados!BC$5:BC$98)-MIN(Base_Dados!BC$5:BC$98)=0,1,MAX(Base_Dados!BC$5:BC$98)-MIN(Base_Dados!BC$5:BC$98)))) * BC$1)))</f>
        <v>1.8044707783463506E-2</v>
      </c>
      <c r="BD259" s="106">
        <f>IF(INDEX(Base_Dados!BD:BD,MATCH($B259,Base_Dados!$B:$B,0))=0,0,
MAX(0, MIN(BD$1,
((INDEX(Base_Dados!BD:BD,MATCH($B259,Base_Dados!$B:$B,0))-MIN(Base_Dados!BD$5:BD$98)) /
(IF(MAX(Base_Dados!BD$5:BD$98)-MIN(Base_Dados!BD$5:BD$98)=0,1,MAX(Base_Dados!BD$5:BD$98)-MIN(Base_Dados!BD$5:BD$98)))) * BD$1)))</f>
        <v>1.807354061353092E-2</v>
      </c>
      <c r="BE259" s="106">
        <f>IF(INDEX(Base_Dados!BE:BE,MATCH($B259,Base_Dados!$B:$B,0))=0,0,
MAX(0, MIN(BE$1,
((INDEX(Base_Dados!BE:BE,MATCH($B259,Base_Dados!$B:$B,0))-MIN(Base_Dados!BE$5:BE$98)) /
(IF(MAX(Base_Dados!BE$5:BE$98)-MIN(Base_Dados!BE$5:BE$98)=0,1,MAX(Base_Dados!BE$5:BE$98)-MIN(Base_Dados!BE$5:BE$98)))) * BE$1)))</f>
        <v>0.14199698946312092</v>
      </c>
      <c r="BF259" s="106">
        <f>IF(INDEX(Base_Dados!BF:BF,MATCH($B259,Base_Dados!$B:$B,0))=0,0,
MAX(0, MIN(BF$1,
((INDEX(Base_Dados!BF:BF,MATCH($B259,Base_Dados!$B:$B,0))-MIN(Base_Dados!BF$5:BF$98)) /
(IF(MAX(Base_Dados!BF$5:BF$98)-MIN(Base_Dados!BF$5:BF$98)=0,1,MAX(Base_Dados!BF$5:BF$98)-MIN(Base_Dados!BF$5:BF$98)))) * BF$1)))</f>
        <v>0</v>
      </c>
      <c r="BG259" s="106">
        <f>IF(INDEX(Base_Dados!BG:BG,MATCH($B259,Base_Dados!$B:$B,0))=0,0,
MAX(0, MIN(BG$1,
((INDEX(Base_Dados!BG:BG,MATCH($B259,Base_Dados!$B:$B,0))-MIN(Base_Dados!BG$5:BG$98)) /
(IF(MAX(Base_Dados!BG$5:BG$98)-MIN(Base_Dados!BG$5:BG$98)=0,1,MAX(Base_Dados!BG$5:BG$98)-MIN(Base_Dados!BG$5:BG$98)))) * BG$1)))</f>
        <v>0</v>
      </c>
      <c r="BH259" s="106">
        <f>IF(INDEX(Base_Dados!BH:BH,MATCH($B259,Base_Dados!$B:$B,0))=0,0,
MAX(0, MIN(BH$1,
((INDEX(Base_Dados!BH:BH,MATCH($B259,Base_Dados!$B:$B,0))-MIN(Base_Dados!BH$5:BH$98)) /
(IF(MAX(Base_Dados!BH$5:BH$98)-MIN(Base_Dados!BH$5:BH$98)=0,1,MAX(Base_Dados!BH$5:BH$98)-MIN(Base_Dados!BH$5:BH$98)))) * BH$1)))</f>
        <v>6.5934065934065936E-2</v>
      </c>
      <c r="BI259" s="106">
        <f>IF(INDEX(Base_Dados!BI:BI,MATCH($B259,Base_Dados!$B:$B,0))=0,0,
MAX(0, MIN(BI$1,
((INDEX(Base_Dados!BI:BI,MATCH($B259,Base_Dados!$B:$B,0))-MIN(Base_Dados!BI$5:BI$98)) /
(IF(MAX(Base_Dados!BI$5:BI$98)-MIN(Base_Dados!BI$5:BI$98)=0,1,MAX(Base_Dados!BI$5:BI$98)-MIN(Base_Dados!BI$5:BI$98)))) * BI$1)))</f>
        <v>9.8283931357254287E-2</v>
      </c>
      <c r="BJ259" s="106">
        <f>IF(INDEX(Base_Dados!BJ:BJ,MATCH($B259,Base_Dados!$B:$B,0))=0,0,
MAX(0, MIN(BJ$1,
((INDEX(Base_Dados!BJ:BJ,MATCH($B259,Base_Dados!$B:$B,0))-MIN(Base_Dados!BJ$5:BJ$98)) /
(IF(MAX(Base_Dados!BJ$5:BJ$98)-MIN(Base_Dados!BJ$5:BJ$98)=0,1,MAX(Base_Dados!BJ$5:BJ$98)-MIN(Base_Dados!BJ$5:BJ$98)))) * BJ$1)))</f>
        <v>6.3157894736842107E-2</v>
      </c>
      <c r="BK259" s="106">
        <f>IF(INDEX(Base_Dados!BK:BK,MATCH($B259,Base_Dados!$B:$B,0))=0,0,
MAX(0, MIN(BK$1,
((INDEX(Base_Dados!BK:BK,MATCH($B259,Base_Dados!$B:$B,0))-MIN(Base_Dados!BK$5:BK$98)) /
(IF(MAX(Base_Dados!BK$5:BK$98)-MIN(Base_Dados!BK$5:BK$98)=0,1,MAX(Base_Dados!BK$5:BK$98)-MIN(Base_Dados!BK$5:BK$98)))) * BK$1)))</f>
        <v>1.7857142857142856E-2</v>
      </c>
      <c r="BL259" s="106">
        <f>IF(INDEX(Base_Dados!BL:BL,MATCH($B259,Base_Dados!$B:$B,0))=0,0,
MAX(0, MIN(BL$1,
((INDEX(Base_Dados!BL:BL,MATCH($B259,Base_Dados!$B:$B,0))-MIN(Base_Dados!BL$5:BL$98)) /
(IF(MAX(Base_Dados!BL$5:BL$98)-MIN(Base_Dados!BL$5:BL$98)=0,1,MAX(Base_Dados!BL$5:BL$98)-MIN(Base_Dados!BL$5:BL$98)))) * BL$1)))</f>
        <v>8.9576547231270356E-2</v>
      </c>
      <c r="BM259" s="106">
        <f>IF(INDEX(Base_Dados!BM:BM,MATCH($B259,Base_Dados!$B:$B,0))=0,0,
MAX(0, MIN(BM$1,
((INDEX(Base_Dados!BM:BM,MATCH($B259,Base_Dados!$B:$B,0))-MIN(Base_Dados!BM$5:BM$98)) /
(IF(MAX(Base_Dados!BM$5:BM$98)-MIN(Base_Dados!BM$5:BM$98)=0,1,MAX(Base_Dados!BM$5:BM$98)-MIN(Base_Dados!BM$5:BM$98)))) * BM$1)))</f>
        <v>0.87675493157988449</v>
      </c>
      <c r="BN259" s="106">
        <f>IF(INDEX(Base_Dados!BN:BN,MATCH($B259,Base_Dados!$B:$B,0))=0,0,
MAX(0, MIN(BN$1,
((INDEX(Base_Dados!BN:BN,MATCH($B259,Base_Dados!$B:$B,0))-MIN(Base_Dados!BN$5:BN$98)) /
(IF(MAX(Base_Dados!BN$5:BN$98)-MIN(Base_Dados!BN$5:BN$98)=0,1,MAX(Base_Dados!BN$5:BN$98)-MIN(Base_Dados!BN$5:BN$98)))) * BN$1)))</f>
        <v>0.281962002201956</v>
      </c>
      <c r="BO259" s="106">
        <f>IF(INDEX(Base_Dados!BO:BO,MATCH($B259,Base_Dados!$B:$B,0))=0,0,
MAX(0, MIN(BO$1,
((INDEX(Base_Dados!BO:BO,MATCH($B259,Base_Dados!$B:$B,0))-MIN(Base_Dados!BO$5:BO$98)) /
(IF(MAX(Base_Dados!BO$5:BO$98)-MIN(Base_Dados!BO$5:BO$98)=0,1,MAX(Base_Dados!BO$5:BO$98)-MIN(Base_Dados!BO$5:BO$98)))) * BO$1)))</f>
        <v>6.0344827586206899E-2</v>
      </c>
      <c r="BP259" s="106">
        <f t="shared" si="16"/>
        <v>11.915899842495156</v>
      </c>
      <c r="BQ259" s="111">
        <f t="shared" si="17"/>
        <v>0.36518125892763109</v>
      </c>
      <c r="BR259" s="112">
        <f t="shared" si="18"/>
        <v>5.067294544960782E-2</v>
      </c>
      <c r="BS259" s="113">
        <f t="shared" si="19"/>
        <v>11.865226897045549</v>
      </c>
    </row>
    <row r="260" spans="1:71">
      <c r="A260" s="21">
        <v>31004</v>
      </c>
      <c r="B260" s="21" t="s">
        <v>353</v>
      </c>
      <c r="C260" s="21" t="s">
        <v>323</v>
      </c>
      <c r="D260" s="105">
        <f>IF(INDEX(Base_Dados!D:D,MATCH($B260,Base_Dados!$B:$B,0))=0,0,
MAX(0, MIN(D$1,
((INDEX(Base_Dados!D:D,MATCH($B260,Base_Dados!$B:$B,0))-MIN(Base_Dados!D$5:D$98)) /
(IF(MAX(Base_Dados!D$5:D$98)-MIN(Base_Dados!D$5:D$98)=0,1,MAX(Base_Dados!D$5:D$98)-MIN(Base_Dados!D$5:D$98)))) * D$1)))</f>
        <v>0.51947146866599803</v>
      </c>
      <c r="E260" s="106">
        <f>IF(INDEX(Base_Dados!E:E,MATCH($B260,Base_Dados!$B:$B,0))=0,0,
MAX(0, MIN(E$1,
((INDEX(Base_Dados!E:E,MATCH($B260,Base_Dados!$B:$B,0))-MIN(Base_Dados!E$5:E$98)) /
(IF(MAX(Base_Dados!E$5:E$98)-MIN(Base_Dados!E$5:E$98)=0,1,MAX(Base_Dados!E$5:E$98)-MIN(Base_Dados!E$5:E$98)))) * E$1)))</f>
        <v>0.15780219997919875</v>
      </c>
      <c r="F260" s="106">
        <f>IF(INDEX(Base_Dados!F:F,MATCH($B260,Base_Dados!$B:$B,0))=0,0,
MAX(0, MIN(F$1,
((INDEX(Base_Dados!F:F,MATCH($B260,Base_Dados!$B:$B,0))-MIN(Base_Dados!F$5:F$98)) /
(IF(MAX(Base_Dados!F$5:F$98)-MIN(Base_Dados!F$5:F$98)=0,1,MAX(Base_Dados!F$5:F$98)-MIN(Base_Dados!F$5:F$98)))) * F$1)))</f>
        <v>0.14770559008557987</v>
      </c>
      <c r="G260" s="106">
        <f>IF(INDEX(Base_Dados!G:G,MATCH($B260,Base_Dados!$B:$B,0))=0,0,
MAX(0, MIN(G$1,
((INDEX(Base_Dados!G:G,MATCH($B260,Base_Dados!$B:$B,0))-MIN(Base_Dados!G$5:G$98)) /
(IF(MAX(Base_Dados!G$5:G$98)-MIN(Base_Dados!G$5:G$98)=0,1,MAX(Base_Dados!G$5:G$98)-MIN(Base_Dados!G$5:G$98)))) * G$1)))</f>
        <v>0.13267110557750952</v>
      </c>
      <c r="H260" s="106">
        <f>IF(INDEX(Base_Dados!H:H,MATCH($B260,Base_Dados!$B:$B,0))=0,0,
MAX(0, MIN(H$1,
((INDEX(Base_Dados!H:H,MATCH($B260,Base_Dados!$B:$B,0))-MIN(Base_Dados!H$5:H$98)) /
(IF(MAX(Base_Dados!H$5:H$98)-MIN(Base_Dados!H$5:H$98)=0,1,MAX(Base_Dados!H$5:H$98)-MIN(Base_Dados!H$5:H$98)))) * H$1)))</f>
        <v>0.13726603904380688</v>
      </c>
      <c r="I260" s="106">
        <f>IF(INDEX(Base_Dados!I:I,MATCH($B260,Base_Dados!$B:$B,0))=0,0,
MAX(0, MIN(I$1,
((INDEX(Base_Dados!I:I,MATCH($B260,Base_Dados!$B:$B,0))-MIN(Base_Dados!I$5:I$98)) /
(IF(MAX(Base_Dados!I$5:I$98)-MIN(Base_Dados!I$5:I$98)=0,1,MAX(Base_Dados!I$5:I$98)-MIN(Base_Dados!I$5:I$98)))) * I$1)))</f>
        <v>0.16347408957976609</v>
      </c>
      <c r="J260" s="106">
        <f>IF(INDEX(Base_Dados!J:J,MATCH($B260,Base_Dados!$B:$B,0))=0,0,
MAX(0, MIN(J$1,
((INDEX(Base_Dados!J:J,MATCH($B260,Base_Dados!$B:$B,0))-MIN(Base_Dados!J$5:J$98)) /
(IF(MAX(Base_Dados!J$5:J$98)-MIN(Base_Dados!J$5:J$98)=0,1,MAX(Base_Dados!J$5:J$98)-MIN(Base_Dados!J$5:J$98)))) * J$1)))</f>
        <v>0.19272248468815939</v>
      </c>
      <c r="K260" s="106">
        <f>IF(INDEX(Base_Dados!K:K,MATCH($B260,Base_Dados!$B:$B,0))=0,0,
MAX(0, MIN(K$1,
((INDEX(Base_Dados!K:K,MATCH($B260,Base_Dados!$B:$B,0))-MIN(Base_Dados!K$5:K$98)) /
(IF(MAX(Base_Dados!K$5:K$98)-MIN(Base_Dados!K$5:K$98)=0,1,MAX(Base_Dados!K$5:K$98)-MIN(Base_Dados!K$5:K$98)))) * K$1)))</f>
        <v>0.18211650268336316</v>
      </c>
      <c r="L260" s="106">
        <f>IF(INDEX(Base_Dados!L:L,MATCH($B260,Base_Dados!$B:$B,0))=0,0,
MAX(0, MIN(L$1,
((INDEX(Base_Dados!L:L,MATCH($B260,Base_Dados!$B:$B,0))-MIN(Base_Dados!L$5:L$98)) /
(IF(MAX(Base_Dados!L$5:L$98)-MIN(Base_Dados!L$5:L$98)=0,1,MAX(Base_Dados!L$5:L$98)-MIN(Base_Dados!L$5:L$98)))) * L$1)))</f>
        <v>0.21336324454722155</v>
      </c>
      <c r="M260" s="106">
        <f>IF(INDEX(Base_Dados!M:M,MATCH($B260,Base_Dados!$B:$B,0))=0,0,
MAX(0, MIN(M$1,
((INDEX(Base_Dados!M:M,MATCH($B260,Base_Dados!$B:$B,0))-MIN(Base_Dados!M$5:M$98)) /
(IF(MAX(Base_Dados!M$5:M$98)-MIN(Base_Dados!M$5:M$98)=0,1,MAX(Base_Dados!M$5:M$98)-MIN(Base_Dados!M$5:M$98)))) * M$1)))</f>
        <v>0.23611661807580175</v>
      </c>
      <c r="N260" s="106">
        <f>IF(INDEX(Base_Dados!N:N,MATCH($B260,Base_Dados!$B:$B,0))=0,0,
MAX(0, MIN(N$1,
((INDEX(Base_Dados!N:N,MATCH($B260,Base_Dados!$B:$B,0))-MIN(Base_Dados!N$5:N$98)) /
(IF(MAX(Base_Dados!N$5:N$98)-MIN(Base_Dados!N$5:N$98)=0,1,MAX(Base_Dados!N$5:N$98)-MIN(Base_Dados!N$5:N$98)))) * N$1)))</f>
        <v>0.29112980513257375</v>
      </c>
      <c r="O260" s="106">
        <f>IF(INDEX(Base_Dados!O:O,MATCH($B260,Base_Dados!$B:$B,0))=0,0,
MAX(0, MIN(O$1,
((INDEX(Base_Dados!O:O,MATCH($B260,Base_Dados!$B:$B,0))-MIN(Base_Dados!O$5:O$98)) /
(IF(MAX(Base_Dados!O$5:O$98)-MIN(Base_Dados!O$5:O$98)=0,1,MAX(Base_Dados!O$5:O$98)-MIN(Base_Dados!O$5:O$98)))) * O$1)))</f>
        <v>0.35665310217960866</v>
      </c>
      <c r="P260" s="106">
        <f>IF(INDEX(Base_Dados!P:P,MATCH($B260,Base_Dados!$B:$B,0))=0,0,
MAX(0, MIN(P$1,
((INDEX(Base_Dados!P:P,MATCH($B260,Base_Dados!$B:$B,0))-MIN(Base_Dados!P$5:P$98)) /
(IF(MAX(Base_Dados!P$5:P$98)-MIN(Base_Dados!P$5:P$98)=0,1,MAX(Base_Dados!P$5:P$98)-MIN(Base_Dados!P$5:P$98)))) * P$1)))</f>
        <v>0.15088275676276044</v>
      </c>
      <c r="Q260" s="106">
        <f>IF(INDEX(Base_Dados!Q:Q,MATCH($B260,Base_Dados!$B:$B,0))=0,0,
MAX(0, MIN(Q$1,
((INDEX(Base_Dados!Q:Q,MATCH($B260,Base_Dados!$B:$B,0))-MIN(Base_Dados!Q$5:Q$98)) /
(IF(MAX(Base_Dados!Q$5:Q$98)-MIN(Base_Dados!Q$5:Q$98)=0,1,MAX(Base_Dados!Q$5:Q$98)-MIN(Base_Dados!Q$5:Q$98)))) * Q$1)))</f>
        <v>9.2938760465483661E-2</v>
      </c>
      <c r="R260" s="106">
        <f>IF(INDEX(Base_Dados!R:R,MATCH($B260,Base_Dados!$B:$B,0))=0,0,
MAX(0, MIN(R$1,
((INDEX(Base_Dados!R:R,MATCH($B260,Base_Dados!$B:$B,0))-MIN(Base_Dados!R$5:R$98)) /
(IF(MAX(Base_Dados!R$5:R$98)-MIN(Base_Dados!R$5:R$98)=0,1,MAX(Base_Dados!R$5:R$98)-MIN(Base_Dados!R$5:R$98)))) * R$1)))</f>
        <v>3.7664825127597619E-2</v>
      </c>
      <c r="S260" s="106">
        <f>IF(INDEX(Base_Dados!S:S,MATCH($B260,Base_Dados!$B:$B,0))=0,0,
MAX(0, MIN(S$1,
((INDEX(Base_Dados!S:S,MATCH($B260,Base_Dados!$B:$B,0))-MIN(Base_Dados!S$5:S$98)) /
(IF(MAX(Base_Dados!S$5:S$98)-MIN(Base_Dados!S$5:S$98)=0,1,MAX(Base_Dados!S$5:S$98)-MIN(Base_Dados!S$5:S$98)))) * S$1)))</f>
        <v>8.3426945255747773E-2</v>
      </c>
      <c r="T260" s="106">
        <f>IF(INDEX(Base_Dados!T:T,MATCH($B260,Base_Dados!$B:$B,0))=0,0,
MAX(0, MIN(T$1,
((INDEX(Base_Dados!T:T,MATCH($B260,Base_Dados!$B:$B,0))-MIN(Base_Dados!T$5:T$98)) /
(IF(MAX(Base_Dados!T$5:T$98)-MIN(Base_Dados!T$5:T$98)=0,1,MAX(Base_Dados!T$5:T$98)-MIN(Base_Dados!T$5:T$98)))) * T$1)))</f>
        <v>0.36620187302374951</v>
      </c>
      <c r="U260" s="106">
        <f>IF(INDEX(Base_Dados!U:U,MATCH($B260,Base_Dados!$B:$B,0))=0,0,
MAX(0, MIN(U$1,
((INDEX(Base_Dados!U:U,MATCH($B260,Base_Dados!$B:$B,0))-MIN(Base_Dados!U$5:U$98)) /
(IF(MAX(Base_Dados!U$5:U$98)-MIN(Base_Dados!U$5:U$98)=0,1,MAX(Base_Dados!U$5:U$98)-MIN(Base_Dados!U$5:U$98)))) * U$1)))</f>
        <v>1.0710828212148686</v>
      </c>
      <c r="V260" s="106">
        <f>IF(INDEX(Base_Dados!V:V,MATCH($B260,Base_Dados!$B:$B,0))=0,0,
MAX(0, MIN(V$1,
((INDEX(Base_Dados!V:V,MATCH($B260,Base_Dados!$B:$B,0))-MIN(Base_Dados!V$5:V$98)) /
(IF(MAX(Base_Dados!V$5:V$98)-MIN(Base_Dados!V$5:V$98)=0,1,MAX(Base_Dados!V$5:V$98)-MIN(Base_Dados!V$5:V$98)))) * V$1)))</f>
        <v>9.32188688410093E-2</v>
      </c>
      <c r="W260" s="106">
        <f>IF(INDEX(Base_Dados!W:W,MATCH($B260,Base_Dados!$B:$B,0))=0,0,
MAX(0, MIN(W$1,
((INDEX(Base_Dados!W:W,MATCH($B260,Base_Dados!$B:$B,0))-MIN(Base_Dados!W$5:W$98)) /
(IF(MAX(Base_Dados!W$5:W$98)-MIN(Base_Dados!W$5:W$98)=0,1,MAX(Base_Dados!W$5:W$98)-MIN(Base_Dados!W$5:W$98)))) * W$1)))</f>
        <v>2.0040177772344929</v>
      </c>
      <c r="X260" s="106">
        <f>IF(INDEX(Base_Dados!X:X,MATCH($B260,Base_Dados!$B:$B,0))=0,0,
MAX(0, MIN(X$1,
((INDEX(Base_Dados!X:X,MATCH($B260,Base_Dados!$B:$B,0))-MIN(Base_Dados!X$5:X$98)) /
(IF(MAX(Base_Dados!X$5:X$98)-MIN(Base_Dados!X$5:X$98)=0,1,MAX(Base_Dados!X$5:X$98)-MIN(Base_Dados!X$5:X$98)))) * X$1)))</f>
        <v>0</v>
      </c>
      <c r="Y260" s="106">
        <f>IF(INDEX(Base_Dados!Y:Y,MATCH($B260,Base_Dados!$B:$B,0))=0,0,
MAX(0, MIN(Y$1,
((INDEX(Base_Dados!Y:Y,MATCH($B260,Base_Dados!$B:$B,0))-MIN(Base_Dados!Y$5:Y$98)) /
(IF(MAX(Base_Dados!Y$5:Y$98)-MIN(Base_Dados!Y$5:Y$98)=0,1,MAX(Base_Dados!Y$5:Y$98)-MIN(Base_Dados!Y$5:Y$98)))) * Y$1)))</f>
        <v>0</v>
      </c>
      <c r="Z260" s="106">
        <f>IF(INDEX(Base_Dados!Z:Z,MATCH($B260,Base_Dados!$B:$B,0))=0,0,
MAX(0, MIN(Z$1,
((INDEX(Base_Dados!Z:Z,MATCH($B260,Base_Dados!$B:$B,0))-MIN(Base_Dados!Z$5:Z$98)) /
(IF(MAX(Base_Dados!Z$5:Z$98)-MIN(Base_Dados!Z$5:Z$98)=0,1,MAX(Base_Dados!Z$5:Z$98)-MIN(Base_Dados!Z$5:Z$98)))) * Z$1)))</f>
        <v>0</v>
      </c>
      <c r="AA260" s="106">
        <f>IF(INDEX(Base_Dados!AA:AA,MATCH($B260,Base_Dados!$B:$B,0))=0,0,
MAX(0, MIN(AA$1,
((INDEX(Base_Dados!AA:AA,MATCH($B260,Base_Dados!$B:$B,0))-MIN(Base_Dados!AA$5:AA$98)) /
(IF(MAX(Base_Dados!AA$5:AA$98)-MIN(Base_Dados!AA$5:AA$98)=0,1,MAX(Base_Dados!AA$5:AA$98)-MIN(Base_Dados!AA$5:AA$98)))) * AA$1)))</f>
        <v>0</v>
      </c>
      <c r="AB260" s="106">
        <f>IF(INDEX(Base_Dados!AB:AB,MATCH($B260,Base_Dados!$B:$B,0))=0,0,
MAX(0, MIN(AB$1,
((INDEX(Base_Dados!AB:AB,MATCH($B260,Base_Dados!$B:$B,0))-MIN(Base_Dados!AB$5:AB$98)) /
(IF(MAX(Base_Dados!AB$5:AB$98)-MIN(Base_Dados!AB$5:AB$98)=0,1,MAX(Base_Dados!AB$5:AB$98)-MIN(Base_Dados!AB$5:AB$98)))) * AB$1)))</f>
        <v>0.33420168790905957</v>
      </c>
      <c r="AC260" s="106">
        <f>IF(INDEX(Base_Dados!AC:AC,MATCH($B260,Base_Dados!$B:$B,0))=0,0,
MAX(0, MIN(AC$1,
((INDEX(Base_Dados!AC:AC,MATCH($B260,Base_Dados!$B:$B,0))-MIN(Base_Dados!AC$5:AC$98)) /
(IF(MAX(Base_Dados!AC$5:AC$98)-MIN(Base_Dados!AC$5:AC$98)=0,1,MAX(Base_Dados!AC$5:AC$98)-MIN(Base_Dados!AC$5:AC$98)))) * AC$1)))</f>
        <v>6.4372952399306224E-2</v>
      </c>
      <c r="AD260" s="106">
        <f>IF(INDEX(Base_Dados!AD:AD,MATCH($B260,Base_Dados!$B:$B,0))=0,0,
MAX(0, MIN(AD$1,
((INDEX(Base_Dados!AD:AD,MATCH($B260,Base_Dados!$B:$B,0))-MIN(Base_Dados!AD$5:AD$98)) /
(IF(MAX(Base_Dados!AD$5:AD$98)-MIN(Base_Dados!AD$5:AD$98)=0,1,MAX(Base_Dados!AD$5:AD$98)-MIN(Base_Dados!AD$5:AD$98)))) * AD$1)))</f>
        <v>3.230291377015234E-2</v>
      </c>
      <c r="AE260" s="106">
        <f>IF(INDEX(Base_Dados!AE:AE,MATCH($B260,Base_Dados!$B:$B,0))=0,0,
MAX(0, MIN(AE$1,
((INDEX(Base_Dados!AE:AE,MATCH($B260,Base_Dados!$B:$B,0))-MIN(Base_Dados!AE$5:AE$98)) /
(IF(MAX(Base_Dados!AE$5:AE$98)-MIN(Base_Dados!AE$5:AE$98)=0,1,MAX(Base_Dados!AE$5:AE$98)-MIN(Base_Dados!AE$5:AE$98)))) * AE$1)))</f>
        <v>2.1702862073924925E-2</v>
      </c>
      <c r="AF260" s="106">
        <f>IF(INDEX(Base_Dados!AF:AF,MATCH($B260,Base_Dados!$B:$B,0))=0,0,
MAX(0, MIN(AF$1,
((INDEX(Base_Dados!AF:AF,MATCH($B260,Base_Dados!$B:$B,0))-MIN(Base_Dados!AF$5:AF$98)) /
(IF(MAX(Base_Dados!AF$5:AF$98)-MIN(Base_Dados!AF$5:AF$98)=0,1,MAX(Base_Dados!AF$5:AF$98)-MIN(Base_Dados!AF$5:AF$98)))) * AF$1)))</f>
        <v>4.3212430469360547E-2</v>
      </c>
      <c r="AG260" s="106">
        <f>IF(INDEX(Base_Dados!AG:AG,MATCH($B260,Base_Dados!$B:$B,0))=0,0,
MAX(0, MIN(AG$1,
((INDEX(Base_Dados!AG:AG,MATCH($B260,Base_Dados!$B:$B,0))-MIN(Base_Dados!AG$5:AG$98)) /
(IF(MAX(Base_Dados!AG$5:AG$98)-MIN(Base_Dados!AG$5:AG$98)=0,1,MAX(Base_Dados!AG$5:AG$98)-MIN(Base_Dados!AG$5:AG$98)))) * AG$1)))</f>
        <v>9.2938760465483661E-2</v>
      </c>
      <c r="AH260" s="106">
        <f>IF(INDEX(Base_Dados!AH:AH,MATCH($B260,Base_Dados!$B:$B,0))=0,0,
MAX(0, MIN(AH$1,
((INDEX(Base_Dados!AH:AH,MATCH($B260,Base_Dados!$B:$B,0))-MIN(Base_Dados!AH$5:AH$98)) /
(IF(MAX(Base_Dados!AH$5:AH$98)-MIN(Base_Dados!AH$5:AH$98)=0,1,MAX(Base_Dados!AH$5:AH$98)-MIN(Base_Dados!AH$5:AH$98)))) * AH$1)))</f>
        <v>1.4259374117930637</v>
      </c>
      <c r="AI260" s="106">
        <f>IF(INDEX(Base_Dados!AI:AI,MATCH($B260,Base_Dados!$B:$B,0))=0,0,
MAX(0, MIN(AI$1,
((INDEX(Base_Dados!AI:AI,MATCH($B260,Base_Dados!$B:$B,0))-MIN(Base_Dados!AI$5:AI$98)) /
(IF(MAX(Base_Dados!AI$5:AI$98)-MIN(Base_Dados!AI$5:AI$98)=0,1,MAX(Base_Dados!AI$5:AI$98)-MIN(Base_Dados!AI$5:AI$98)))) * AI$1)))</f>
        <v>0.25</v>
      </c>
      <c r="AJ260" s="106">
        <f>IF(INDEX(Base_Dados!AJ:AJ,MATCH($B260,Base_Dados!$B:$B,0))=0,0,
MAX(0, MIN(AJ$1,
((INDEX(Base_Dados!AJ:AJ,MATCH($B260,Base_Dados!$B:$B,0))-MIN(Base_Dados!AJ$5:AJ$98)) /
(IF(MAX(Base_Dados!AJ$5:AJ$98)-MIN(Base_Dados!AJ$5:AJ$98)=0,1,MAX(Base_Dados!AJ$5:AJ$98)-MIN(Base_Dados!AJ$5:AJ$98)))) * AJ$1)))</f>
        <v>0.34013605442176875</v>
      </c>
      <c r="AK260" s="106">
        <f>IF(INDEX(Base_Dados!AK:AK,MATCH($B260,Base_Dados!$B:$B,0))=0,0,
MAX(0, MIN(AK$1,
((INDEX(Base_Dados!AK:AK,MATCH($B260,Base_Dados!$B:$B,0))-MIN(Base_Dados!AK$5:AK$98)) /
(IF(MAX(Base_Dados!AK$5:AK$98)-MIN(Base_Dados!AK$5:AK$98)=0,1,MAX(Base_Dados!AK$5:AK$98)-MIN(Base_Dados!AK$5:AK$98)))) * AK$1)))</f>
        <v>2.4137931034482758E-2</v>
      </c>
      <c r="AL260" s="106">
        <f>IF(INDEX(Base_Dados!AL:AL,MATCH($B260,Base_Dados!$B:$B,0))=0,0,
MAX(0, MIN(AL$1,
((INDEX(Base_Dados!AL:AL,MATCH($B260,Base_Dados!$B:$B,0))-MIN(Base_Dados!AL$5:AL$98)) /
(IF(MAX(Base_Dados!AL$5:AL$98)-MIN(Base_Dados!AL$5:AL$98)=0,1,MAX(Base_Dados!AL$5:AL$98)-MIN(Base_Dados!AL$5:AL$98)))) * AL$1)))</f>
        <v>5.5555555555555552E-2</v>
      </c>
      <c r="AM260" s="106">
        <f>IF(INDEX(Base_Dados!AM:AM,MATCH($B260,Base_Dados!$B:$B,0))=0,0,
MAX(0, MIN(AM$1,
((INDEX(Base_Dados!AM:AM,MATCH($B260,Base_Dados!$B:$B,0))-MIN(Base_Dados!AM$5:AM$98)) /
(IF(MAX(Base_Dados!AM$5:AM$98)-MIN(Base_Dados!AM$5:AM$98)=0,1,MAX(Base_Dados!AM$5:AM$98)-MIN(Base_Dados!AM$5:AM$98)))) * AM$1)))</f>
        <v>4.1429311237700675E-2</v>
      </c>
      <c r="AN260" s="106">
        <f>IF(INDEX(Base_Dados!AN:AN,MATCH($B260,Base_Dados!$B:$B,0))=0,0,
MAX(0, MIN(AN$1,
((INDEX(Base_Dados!AN:AN,MATCH($B260,Base_Dados!$B:$B,0))-MIN(Base_Dados!AN$5:AN$98)) /
(IF(MAX(Base_Dados!AN$5:AN$98)-MIN(Base_Dados!AN$5:AN$98)=0,1,MAX(Base_Dados!AN$5:AN$98)-MIN(Base_Dados!AN$5:AN$98)))) * AN$1)))</f>
        <v>0.15968925334484246</v>
      </c>
      <c r="AO260" s="106">
        <f>IF(INDEX(Base_Dados!AO:AO,MATCH($B260,Base_Dados!$B:$B,0))=0,0,
MAX(0, MIN(AO$1,
((INDEX(Base_Dados!AO:AO,MATCH($B260,Base_Dados!$B:$B,0))-MIN(Base_Dados!AO$5:AO$98)) /
(IF(MAX(Base_Dados!AO$5:AO$98)-MIN(Base_Dados!AO$5:AO$98)=0,1,MAX(Base_Dados!AO$5:AO$98)-MIN(Base_Dados!AO$5:AO$98)))) * AO$1)))</f>
        <v>0</v>
      </c>
      <c r="AP260" s="106">
        <f>IF(INDEX(Base_Dados!AP:AP,MATCH($B260,Base_Dados!$B:$B,0))=0,0,
MAX(0, MIN(AP$1,
((INDEX(Base_Dados!AP:AP,MATCH($B260,Base_Dados!$B:$B,0))-MIN(Base_Dados!AP$5:AP$98)) /
(IF(MAX(Base_Dados!AP$5:AP$98)-MIN(Base_Dados!AP$5:AP$98)=0,1,MAX(Base_Dados!AP$5:AP$98)-MIN(Base_Dados!AP$5:AP$98)))) * AP$1)))</f>
        <v>9.1743119266055051E-3</v>
      </c>
      <c r="AQ260" s="106">
        <f>IF(INDEX(Base_Dados!AQ:AQ,MATCH($B260,Base_Dados!$B:$B,0))=0,0,
MAX(0, MIN(AQ$1,
((INDEX(Base_Dados!AQ:AQ,MATCH($B260,Base_Dados!$B:$B,0))-MIN(Base_Dados!AQ$5:AQ$98)) /
(IF(MAX(Base_Dados!AQ$5:AQ$98)-MIN(Base_Dados!AQ$5:AQ$98)=0,1,MAX(Base_Dados!AQ$5:AQ$98)-MIN(Base_Dados!AQ$5:AQ$98)))) * AQ$1)))</f>
        <v>0</v>
      </c>
      <c r="AR260" s="106">
        <f>IF(INDEX(Base_Dados!AR:AR,MATCH($B260,Base_Dados!$B:$B,0))=0,0,
MAX(0, MIN(AR$1,
((INDEX(Base_Dados!AR:AR,MATCH($B260,Base_Dados!$B:$B,0))-MIN(Base_Dados!AR$5:AR$98)) /
(IF(MAX(Base_Dados!AR$5:AR$98)-MIN(Base_Dados!AR$5:AR$98)=0,1,MAX(Base_Dados!AR$5:AR$98)-MIN(Base_Dados!AR$5:AR$98)))) * AR$1)))</f>
        <v>0</v>
      </c>
      <c r="AS260" s="106">
        <f>IF(INDEX(Base_Dados!AS:AS,MATCH($B260,Base_Dados!$B:$B,0))=0,0,
MAX(0, MIN(AS$1,
((INDEX(Base_Dados!AS:AS,MATCH($B260,Base_Dados!$B:$B,0))-MIN(Base_Dados!AS$5:AS$98)) /
(IF(MAX(Base_Dados!AS$5:AS$98)-MIN(Base_Dados!AS$5:AS$98)=0,1,MAX(Base_Dados!AS$5:AS$98)-MIN(Base_Dados!AS$5:AS$98)))) * AS$1)))</f>
        <v>6.0975609756097563E-3</v>
      </c>
      <c r="AT260" s="106">
        <f>IF(INDEX(Base_Dados!AT:AT,MATCH($B260,Base_Dados!$B:$B,0))=0,0,
MAX(0, MIN(AT$1,
((INDEX(Base_Dados!AT:AT,MATCH($B260,Base_Dados!$B:$B,0))-MIN(Base_Dados!AT$5:AT$98)) /
(IF(MAX(Base_Dados!AT$5:AT$98)-MIN(Base_Dados!AT$5:AT$98)=0,1,MAX(Base_Dados!AT$5:AT$98)-MIN(Base_Dados!AT$5:AT$98)))) * AT$1)))</f>
        <v>0</v>
      </c>
      <c r="AU260" s="106">
        <f>IF(INDEX(Base_Dados!AU:AU,MATCH($B260,Base_Dados!$B:$B,0))=0,0,
MAX(0, MIN(AU$1,
((INDEX(Base_Dados!AU:AU,MATCH($B260,Base_Dados!$B:$B,0))-MIN(Base_Dados!AU$5:AU$98)) /
(IF(MAX(Base_Dados!AU$5:AU$98)-MIN(Base_Dados!AU$5:AU$98)=0,1,MAX(Base_Dados!AU$5:AU$98)-MIN(Base_Dados!AU$5:AU$98)))) * AU$1)))</f>
        <v>5.6179775280898875E-3</v>
      </c>
      <c r="AV260" s="106">
        <f>IF(INDEX(Base_Dados!AV:AV,MATCH($B260,Base_Dados!$B:$B,0))=0,0,
MAX(0, MIN(AV$1,
((INDEX(Base_Dados!AV:AV,MATCH($B260,Base_Dados!$B:$B,0))-MIN(Base_Dados!AV$5:AV$98)) /
(IF(MAX(Base_Dados!AV$5:AV$98)-MIN(Base_Dados!AV$5:AV$98)=0,1,MAX(Base_Dados!AV$5:AV$98)-MIN(Base_Dados!AV$5:AV$98)))) * AV$1)))</f>
        <v>0</v>
      </c>
      <c r="AW260" s="106">
        <f>IF(INDEX(Base_Dados!AW:AW,MATCH($B260,Base_Dados!$B:$B,0))=0,0,
MAX(0, MIN(AW$1,
((INDEX(Base_Dados!AW:AW,MATCH($B260,Base_Dados!$B:$B,0))-MIN(Base_Dados!AW$5:AW$98)) /
(IF(MAX(Base_Dados!AW$5:AW$98)-MIN(Base_Dados!AW$5:AW$98)=0,1,MAX(Base_Dados!AW$5:AW$98)-MIN(Base_Dados!AW$5:AW$98)))) * AW$1)))</f>
        <v>0</v>
      </c>
      <c r="AX260" s="106">
        <f>IF(INDEX(Base_Dados!AX:AX,MATCH($B260,Base_Dados!$B:$B,0))=0,0,
MAX(0, MIN(AX$1,
((INDEX(Base_Dados!AX:AX,MATCH($B260,Base_Dados!$B:$B,0))-MIN(Base_Dados!AX$5:AX$98)) /
(IF(MAX(Base_Dados!AX$5:AX$98)-MIN(Base_Dados!AX$5:AX$98)=0,1,MAX(Base_Dados!AX$5:AX$98)-MIN(Base_Dados!AX$5:AX$98)))) * AX$1)))</f>
        <v>5.7414822089597341E-2</v>
      </c>
      <c r="AY260" s="106">
        <f>IF(INDEX(Base_Dados!AY:AY,MATCH($B260,Base_Dados!$B:$B,0))=0,0,
MAX(0, MIN(AY$1,
((INDEX(Base_Dados!AY:AY,MATCH($B260,Base_Dados!$B:$B,0))-MIN(Base_Dados!AY$5:AY$98)) /
(IF(MAX(Base_Dados!AY$5:AY$98)-MIN(Base_Dados!AY$5:AY$98)=0,1,MAX(Base_Dados!AY$5:AY$98)-MIN(Base_Dados!AY$5:AY$98)))) * AY$1)))</f>
        <v>3.956478733926805E-3</v>
      </c>
      <c r="AZ260" s="106">
        <f>IF(INDEX(Base_Dados!AZ:AZ,MATCH($B260,Base_Dados!$B:$B,0))=0,0,
MAX(0, MIN(AZ$1,
((INDEX(Base_Dados!AZ:AZ,MATCH($B260,Base_Dados!$B:$B,0))-MIN(Base_Dados!AZ$5:AZ$98)) /
(IF(MAX(Base_Dados!AZ$5:AZ$98)-MIN(Base_Dados!AZ$5:AZ$98)=0,1,MAX(Base_Dados!AZ$5:AZ$98)-MIN(Base_Dados!AZ$5:AZ$98)))) * AZ$1)))</f>
        <v>0.5</v>
      </c>
      <c r="BA260" s="106">
        <f>IF(INDEX(Base_Dados!BA:BA,MATCH($B260,Base_Dados!$B:$B,0))=0,0,
MAX(0, MIN(BA$1,
((INDEX(Base_Dados!BA:BA,MATCH($B260,Base_Dados!$B:$B,0))-MIN(Base_Dados!BA$5:BA$98)) /
(IF(MAX(Base_Dados!BA$5:BA$98)-MIN(Base_Dados!BA$5:BA$98)=0,1,MAX(Base_Dados!BA$5:BA$98)-MIN(Base_Dados!BA$5:BA$98)))) * BA$1)))</f>
        <v>5.2177002153689027E-2</v>
      </c>
      <c r="BB260" s="106">
        <f>IF(INDEX(Base_Dados!BB:BB,MATCH($B260,Base_Dados!$B:$B,0))=0,0,
MAX(0, MIN(BB$1,
((INDEX(Base_Dados!BB:BB,MATCH($B260,Base_Dados!$B:$B,0))-MIN(Base_Dados!BB$5:BB$98)) /
(IF(MAX(Base_Dados!BB$5:BB$98)-MIN(Base_Dados!BB$5:BB$98)=0,1,MAX(Base_Dados!BB$5:BB$98)-MIN(Base_Dados!BB$5:BB$98)))) * BB$1)))</f>
        <v>0.5</v>
      </c>
      <c r="BC260" s="106">
        <f>IF(INDEX(Base_Dados!BC:BC,MATCH($B260,Base_Dados!$B:$B,0))=0,0,
MAX(0, MIN(BC$1,
((INDEX(Base_Dados!BC:BC,MATCH($B260,Base_Dados!$B:$B,0))-MIN(Base_Dados!BC$5:BC$98)) /
(IF(MAX(Base_Dados!BC$5:BC$98)-MIN(Base_Dados!BC$5:BC$98)=0,1,MAX(Base_Dados!BC$5:BC$98)-MIN(Base_Dados!BC$5:BC$98)))) * BC$1)))</f>
        <v>1.6428763802854834E-2</v>
      </c>
      <c r="BD260" s="106">
        <f>IF(INDEX(Base_Dados!BD:BD,MATCH($B260,Base_Dados!$B:$B,0))=0,0,
MAX(0, MIN(BD$1,
((INDEX(Base_Dados!BD:BD,MATCH($B260,Base_Dados!$B:$B,0))-MIN(Base_Dados!BD$5:BD$98)) /
(IF(MAX(Base_Dados!BD$5:BD$98)-MIN(Base_Dados!BD$5:BD$98)=0,1,MAX(Base_Dados!BD$5:BD$98)-MIN(Base_Dados!BD$5:BD$98)))) * BD$1)))</f>
        <v>2.6036978048611593E-2</v>
      </c>
      <c r="BE260" s="106">
        <f>IF(INDEX(Base_Dados!BE:BE,MATCH($B260,Base_Dados!$B:$B,0))=0,0,
MAX(0, MIN(BE$1,
((INDEX(Base_Dados!BE:BE,MATCH($B260,Base_Dados!$B:$B,0))-MIN(Base_Dados!BE$5:BE$98)) /
(IF(MAX(Base_Dados!BE$5:BE$98)-MIN(Base_Dados!BE$5:BE$98)=0,1,MAX(Base_Dados!BE$5:BE$98)-MIN(Base_Dados!BE$5:BE$98)))) * BE$1)))</f>
        <v>7.5263421976919223E-2</v>
      </c>
      <c r="BF260" s="106">
        <f>IF(INDEX(Base_Dados!BF:BF,MATCH($B260,Base_Dados!$B:$B,0))=0,0,
MAX(0, MIN(BF$1,
((INDEX(Base_Dados!BF:BF,MATCH($B260,Base_Dados!$B:$B,0))-MIN(Base_Dados!BF$5:BF$98)) /
(IF(MAX(Base_Dados!BF$5:BF$98)-MIN(Base_Dados!BF$5:BF$98)=0,1,MAX(Base_Dados!BF$5:BF$98)-MIN(Base_Dados!BF$5:BF$98)))) * BF$1)))</f>
        <v>0</v>
      </c>
      <c r="BG260" s="106">
        <f>IF(INDEX(Base_Dados!BG:BG,MATCH($B260,Base_Dados!$B:$B,0))=0,0,
MAX(0, MIN(BG$1,
((INDEX(Base_Dados!BG:BG,MATCH($B260,Base_Dados!$B:$B,0))-MIN(Base_Dados!BG$5:BG$98)) /
(IF(MAX(Base_Dados!BG$5:BG$98)-MIN(Base_Dados!BG$5:BG$98)=0,1,MAX(Base_Dados!BG$5:BG$98)-MIN(Base_Dados!BG$5:BG$98)))) * BG$1)))</f>
        <v>1.3377926421404682E-2</v>
      </c>
      <c r="BH260" s="106">
        <f>IF(INDEX(Base_Dados!BH:BH,MATCH($B260,Base_Dados!$B:$B,0))=0,0,
MAX(0, MIN(BH$1,
((INDEX(Base_Dados!BH:BH,MATCH($B260,Base_Dados!$B:$B,0))-MIN(Base_Dados!BH$5:BH$98)) /
(IF(MAX(Base_Dados!BH$5:BH$98)-MIN(Base_Dados!BH$5:BH$98)=0,1,MAX(Base_Dados!BH$5:BH$98)-MIN(Base_Dados!BH$5:BH$98)))) * BH$1)))</f>
        <v>5.4945054945054944E-2</v>
      </c>
      <c r="BI260" s="106">
        <f>IF(INDEX(Base_Dados!BI:BI,MATCH($B260,Base_Dados!$B:$B,0))=0,0,
MAX(0, MIN(BI$1,
((INDEX(Base_Dados!BI:BI,MATCH($B260,Base_Dados!$B:$B,0))-MIN(Base_Dados!BI$5:BI$98)) /
(IF(MAX(Base_Dados!BI$5:BI$98)-MIN(Base_Dados!BI$5:BI$98)=0,1,MAX(Base_Dados!BI$5:BI$98)-MIN(Base_Dados!BI$5:BI$98)))) * BI$1)))</f>
        <v>8.2683307332293288E-2</v>
      </c>
      <c r="BJ260" s="106">
        <f>IF(INDEX(Base_Dados!BJ:BJ,MATCH($B260,Base_Dados!$B:$B,0))=0,0,
MAX(0, MIN(BJ$1,
((INDEX(Base_Dados!BJ:BJ,MATCH($B260,Base_Dados!$B:$B,0))-MIN(Base_Dados!BJ$5:BJ$98)) /
(IF(MAX(Base_Dados!BJ$5:BJ$98)-MIN(Base_Dados!BJ$5:BJ$98)=0,1,MAX(Base_Dados!BJ$5:BJ$98)-MIN(Base_Dados!BJ$5:BJ$98)))) * BJ$1)))</f>
        <v>0.17894736842105263</v>
      </c>
      <c r="BK260" s="106">
        <f>IF(INDEX(Base_Dados!BK:BK,MATCH($B260,Base_Dados!$B:$B,0))=0,0,
MAX(0, MIN(BK$1,
((INDEX(Base_Dados!BK:BK,MATCH($B260,Base_Dados!$B:$B,0))-MIN(Base_Dados!BK$5:BK$98)) /
(IF(MAX(Base_Dados!BK$5:BK$98)-MIN(Base_Dados!BK$5:BK$98)=0,1,MAX(Base_Dados!BK$5:BK$98)-MIN(Base_Dados!BK$5:BK$98)))) * BK$1)))</f>
        <v>0.10714285714285714</v>
      </c>
      <c r="BL260" s="106">
        <f>IF(INDEX(Base_Dados!BL:BL,MATCH($B260,Base_Dados!$B:$B,0))=0,0,
MAX(0, MIN(BL$1,
((INDEX(Base_Dados!BL:BL,MATCH($B260,Base_Dados!$B:$B,0))-MIN(Base_Dados!BL$5:BL$98)) /
(IF(MAX(Base_Dados!BL$5:BL$98)-MIN(Base_Dados!BL$5:BL$98)=0,1,MAX(Base_Dados!BL$5:BL$98)-MIN(Base_Dados!BL$5:BL$98)))) * BL$1)))</f>
        <v>0.13517915309446255</v>
      </c>
      <c r="BM260" s="106">
        <f>IF(INDEX(Base_Dados!BM:BM,MATCH($B260,Base_Dados!$B:$B,0))=0,0,
MAX(0, MIN(BM$1,
((INDEX(Base_Dados!BM:BM,MATCH($B260,Base_Dados!$B:$B,0))-MIN(Base_Dados!BM$5:BM$98)) /
(IF(MAX(Base_Dados!BM$5:BM$98)-MIN(Base_Dados!BM$5:BM$98)=0,1,MAX(Base_Dados!BM$5:BM$98)-MIN(Base_Dados!BM$5:BM$98)))) * BM$1)))</f>
        <v>0.85547702697160621</v>
      </c>
      <c r="BN260" s="106">
        <f>IF(INDEX(Base_Dados!BN:BN,MATCH($B260,Base_Dados!$B:$B,0))=0,0,
MAX(0, MIN(BN$1,
((INDEX(Base_Dados!BN:BN,MATCH($B260,Base_Dados!$B:$B,0))-MIN(Base_Dados!BN$5:BN$98)) /
(IF(MAX(Base_Dados!BN$5:BN$98)-MIN(Base_Dados!BN$5:BN$98)=0,1,MAX(Base_Dados!BN$5:BN$98)-MIN(Base_Dados!BN$5:BN$98)))) * BN$1)))</f>
        <v>0.38778409117757423</v>
      </c>
      <c r="BO260" s="106">
        <f>IF(INDEX(Base_Dados!BO:BO,MATCH($B260,Base_Dados!$B:$B,0))=0,0,
MAX(0, MIN(BO$1,
((INDEX(Base_Dados!BO:BO,MATCH($B260,Base_Dados!$B:$B,0))-MIN(Base_Dados!BO$5:BO$98)) /
(IF(MAX(Base_Dados!BO$5:BO$98)-MIN(Base_Dados!BO$5:BO$98)=0,1,MAX(Base_Dados!BO$5:BO$98)-MIN(Base_Dados!BO$5:BO$98)))) * BO$1)))</f>
        <v>6.8965517241379309E-2</v>
      </c>
      <c r="BP260" s="106">
        <f t="shared" si="16"/>
        <v>12.65221362262259</v>
      </c>
      <c r="BQ260" s="111">
        <f t="shared" si="17"/>
        <v>0.34387487509465192</v>
      </c>
      <c r="BR260" s="112">
        <f t="shared" si="18"/>
        <v>2.936656161662865E-2</v>
      </c>
      <c r="BS260" s="113">
        <f t="shared" si="19"/>
        <v>12.622847061005961</v>
      </c>
    </row>
    <row r="261" spans="1:71">
      <c r="A261" s="21">
        <v>31005</v>
      </c>
      <c r="B261" s="21" t="s">
        <v>376</v>
      </c>
      <c r="C261" s="21" t="s">
        <v>323</v>
      </c>
      <c r="D261" s="105">
        <f>IF(INDEX(Base_Dados!D:D,MATCH($B261,Base_Dados!$B:$B,0))=0,0,
MAX(0, MIN(D$1,
((INDEX(Base_Dados!D:D,MATCH($B261,Base_Dados!$B:$B,0))-MIN(Base_Dados!D$5:D$98)) /
(IF(MAX(Base_Dados!D$5:D$98)-MIN(Base_Dados!D$5:D$98)=0,1,MAX(Base_Dados!D$5:D$98)-MIN(Base_Dados!D$5:D$98)))) * D$1)))</f>
        <v>0.44205033420985862</v>
      </c>
      <c r="E261" s="106">
        <f>IF(INDEX(Base_Dados!E:E,MATCH($B261,Base_Dados!$B:$B,0))=0,0,
MAX(0, MIN(E$1,
((INDEX(Base_Dados!E:E,MATCH($B261,Base_Dados!$B:$B,0))-MIN(Base_Dados!E$5:E$98)) /
(IF(MAX(Base_Dados!E$5:E$98)-MIN(Base_Dados!E$5:E$98)=0,1,MAX(Base_Dados!E$5:E$98)-MIN(Base_Dados!E$5:E$98)))) * E$1)))</f>
        <v>0.13383124247812156</v>
      </c>
      <c r="F261" s="106">
        <f>IF(INDEX(Base_Dados!F:F,MATCH($B261,Base_Dados!$B:$B,0))=0,0,
MAX(0, MIN(F$1,
((INDEX(Base_Dados!F:F,MATCH($B261,Base_Dados!$B:$B,0))-MIN(Base_Dados!F$5:F$98)) /
(IF(MAX(Base_Dados!F$5:F$98)-MIN(Base_Dados!F$5:F$98)=0,1,MAX(Base_Dados!F$5:F$98)-MIN(Base_Dados!F$5:F$98)))) * F$1)))</f>
        <v>0.12437420890559764</v>
      </c>
      <c r="G261" s="106">
        <f>IF(INDEX(Base_Dados!G:G,MATCH($B261,Base_Dados!$B:$B,0))=0,0,
MAX(0, MIN(G$1,
((INDEX(Base_Dados!G:G,MATCH($B261,Base_Dados!$B:$B,0))-MIN(Base_Dados!G$5:G$98)) /
(IF(MAX(Base_Dados!G$5:G$98)-MIN(Base_Dados!G$5:G$98)=0,1,MAX(Base_Dados!G$5:G$98)-MIN(Base_Dados!G$5:G$98)))) * G$1)))</f>
        <v>0.10883451523845612</v>
      </c>
      <c r="H261" s="106">
        <f>IF(INDEX(Base_Dados!H:H,MATCH($B261,Base_Dados!$B:$B,0))=0,0,
MAX(0, MIN(H$1,
((INDEX(Base_Dados!H:H,MATCH($B261,Base_Dados!$B:$B,0))-MIN(Base_Dados!H$5:H$98)) /
(IF(MAX(Base_Dados!H$5:H$98)-MIN(Base_Dados!H$5:H$98)=0,1,MAX(Base_Dados!H$5:H$98)-MIN(Base_Dados!H$5:H$98)))) * H$1)))</f>
        <v>0.11969856213242694</v>
      </c>
      <c r="I261" s="106">
        <f>IF(INDEX(Base_Dados!I:I,MATCH($B261,Base_Dados!$B:$B,0))=0,0,
MAX(0, MIN(I$1,
((INDEX(Base_Dados!I:I,MATCH($B261,Base_Dados!$B:$B,0))-MIN(Base_Dados!I$5:I$98)) /
(IF(MAX(Base_Dados!I$5:I$98)-MIN(Base_Dados!I$5:I$98)=0,1,MAX(Base_Dados!I$5:I$98)-MIN(Base_Dados!I$5:I$98)))) * I$1)))</f>
        <v>0.14254140536889798</v>
      </c>
      <c r="J261" s="106">
        <f>IF(INDEX(Base_Dados!J:J,MATCH($B261,Base_Dados!$B:$B,0))=0,0,
MAX(0, MIN(J$1,
((INDEX(Base_Dados!J:J,MATCH($B261,Base_Dados!$B:$B,0))-MIN(Base_Dados!J$5:J$98)) /
(IF(MAX(Base_Dados!J$5:J$98)-MIN(Base_Dados!J$5:J$98)=0,1,MAX(Base_Dados!J$5:J$98)-MIN(Base_Dados!J$5:J$98)))) * J$1)))</f>
        <v>0.15982144350689539</v>
      </c>
      <c r="K261" s="106">
        <f>IF(INDEX(Base_Dados!K:K,MATCH($B261,Base_Dados!$B:$B,0))=0,0,
MAX(0, MIN(K$1,
((INDEX(Base_Dados!K:K,MATCH($B261,Base_Dados!$B:$B,0))-MIN(Base_Dados!K$5:K$98)) /
(IF(MAX(Base_Dados!K$5:K$98)-MIN(Base_Dados!K$5:K$98)=0,1,MAX(Base_Dados!K$5:K$98)-MIN(Base_Dados!K$5:K$98)))) * K$1)))</f>
        <v>0.15353309481216457</v>
      </c>
      <c r="L261" s="106">
        <f>IF(INDEX(Base_Dados!L:L,MATCH($B261,Base_Dados!$B:$B,0))=0,0,
MAX(0, MIN(L$1,
((INDEX(Base_Dados!L:L,MATCH($B261,Base_Dados!$B:$B,0))-MIN(Base_Dados!L$5:L$98)) /
(IF(MAX(Base_Dados!L$5:L$98)-MIN(Base_Dados!L$5:L$98)=0,1,MAX(Base_Dados!L$5:L$98)-MIN(Base_Dados!L$5:L$98)))) * L$1)))</f>
        <v>0.17611763711653849</v>
      </c>
      <c r="M261" s="106">
        <f>IF(INDEX(Base_Dados!M:M,MATCH($B261,Base_Dados!$B:$B,0))=0,0,
MAX(0, MIN(M$1,
((INDEX(Base_Dados!M:M,MATCH($B261,Base_Dados!$B:$B,0))-MIN(Base_Dados!M$5:M$98)) /
(IF(MAX(Base_Dados!M$5:M$98)-MIN(Base_Dados!M$5:M$98)=0,1,MAX(Base_Dados!M$5:M$98)-MIN(Base_Dados!M$5:M$98)))) * M$1)))</f>
        <v>0.20394169096209913</v>
      </c>
      <c r="N261" s="106">
        <f>IF(INDEX(Base_Dados!N:N,MATCH($B261,Base_Dados!$B:$B,0))=0,0,
MAX(0, MIN(N$1,
((INDEX(Base_Dados!N:N,MATCH($B261,Base_Dados!$B:$B,0))-MIN(Base_Dados!N$5:N$98)) /
(IF(MAX(Base_Dados!N$5:N$98)-MIN(Base_Dados!N$5:N$98)=0,1,MAX(Base_Dados!N$5:N$98)-MIN(Base_Dados!N$5:N$98)))) * N$1)))</f>
        <v>0.25819046604905405</v>
      </c>
      <c r="O261" s="106">
        <f>IF(INDEX(Base_Dados!O:O,MATCH($B261,Base_Dados!$B:$B,0))=0,0,
MAX(0, MIN(O$1,
((INDEX(Base_Dados!O:O,MATCH($B261,Base_Dados!$B:$B,0))-MIN(Base_Dados!O$5:O$98)) /
(IF(MAX(Base_Dados!O$5:O$98)-MIN(Base_Dados!O$5:O$98)=0,1,MAX(Base_Dados!O$5:O$98)-MIN(Base_Dados!O$5:O$98)))) * O$1)))</f>
        <v>0.34031997324265567</v>
      </c>
      <c r="P261" s="106">
        <f>IF(INDEX(Base_Dados!P:P,MATCH($B261,Base_Dados!$B:$B,0))=0,0,
MAX(0, MIN(P$1,
((INDEX(Base_Dados!P:P,MATCH($B261,Base_Dados!$B:$B,0))-MIN(Base_Dados!P$5:P$98)) /
(IF(MAX(Base_Dados!P$5:P$98)-MIN(Base_Dados!P$5:P$98)=0,1,MAX(Base_Dados!P$5:P$98)-MIN(Base_Dados!P$5:P$98)))) * P$1)))</f>
        <v>8.3346133759331517E-2</v>
      </c>
      <c r="Q261" s="106">
        <f>IF(INDEX(Base_Dados!Q:Q,MATCH($B261,Base_Dados!$B:$B,0))=0,0,
MAX(0, MIN(Q$1,
((INDEX(Base_Dados!Q:Q,MATCH($B261,Base_Dados!$B:$B,0))-MIN(Base_Dados!Q$5:Q$98)) /
(IF(MAX(Base_Dados!Q$5:Q$98)-MIN(Base_Dados!Q$5:Q$98)=0,1,MAX(Base_Dados!Q$5:Q$98)-MIN(Base_Dados!Q$5:Q$98)))) * Q$1)))</f>
        <v>1.9351271654994472E-2</v>
      </c>
      <c r="R261" s="106">
        <f>IF(INDEX(Base_Dados!R:R,MATCH($B261,Base_Dados!$B:$B,0))=0,0,
MAX(0, MIN(R$1,
((INDEX(Base_Dados!R:R,MATCH($B261,Base_Dados!$B:$B,0))-MIN(Base_Dados!R$5:R$98)) /
(IF(MAX(Base_Dados!R$5:R$98)-MIN(Base_Dados!R$5:R$98)=0,1,MAX(Base_Dados!R$5:R$98)-MIN(Base_Dados!R$5:R$98)))) * R$1)))</f>
        <v>1.0717093099210611E-2</v>
      </c>
      <c r="S261" s="106">
        <f>IF(INDEX(Base_Dados!S:S,MATCH($B261,Base_Dados!$B:$B,0))=0,0,
MAX(0, MIN(S$1,
((INDEX(Base_Dados!S:S,MATCH($B261,Base_Dados!$B:$B,0))-MIN(Base_Dados!S$5:S$98)) /
(IF(MAX(Base_Dados!S$5:S$98)-MIN(Base_Dados!S$5:S$98)=0,1,MAX(Base_Dados!S$5:S$98)-MIN(Base_Dados!S$5:S$98)))) * S$1)))</f>
        <v>3.6306447989215909E-2</v>
      </c>
      <c r="T261" s="106">
        <f>IF(INDEX(Base_Dados!T:T,MATCH($B261,Base_Dados!$B:$B,0))=0,0,
MAX(0, MIN(T$1,
((INDEX(Base_Dados!T:T,MATCH($B261,Base_Dados!$B:$B,0))-MIN(Base_Dados!T$5:T$98)) /
(IF(MAX(Base_Dados!T$5:T$98)-MIN(Base_Dados!T$5:T$98)=0,1,MAX(Base_Dados!T$5:T$98)-MIN(Base_Dados!T$5:T$98)))) * T$1)))</f>
        <v>0.25230187699361573</v>
      </c>
      <c r="U261" s="106">
        <f>IF(INDEX(Base_Dados!U:U,MATCH($B261,Base_Dados!$B:$B,0))=0,0,
MAX(0, MIN(U$1,
((INDEX(Base_Dados!U:U,MATCH($B261,Base_Dados!$B:$B,0))-MIN(Base_Dados!U$5:U$98)) /
(IF(MAX(Base_Dados!U$5:U$98)-MIN(Base_Dados!U$5:U$98)=0,1,MAX(Base_Dados!U$5:U$98)-MIN(Base_Dados!U$5:U$98)))) * U$1)))</f>
        <v>1.0362693111656363</v>
      </c>
      <c r="V261" s="106">
        <f>IF(INDEX(Base_Dados!V:V,MATCH($B261,Base_Dados!$B:$B,0))=0,0,
MAX(0, MIN(V$1,
((INDEX(Base_Dados!V:V,MATCH($B261,Base_Dados!$B:$B,0))-MIN(Base_Dados!V$5:V$98)) /
(IF(MAX(Base_Dados!V$5:V$98)-MIN(Base_Dados!V$5:V$98)=0,1,MAX(Base_Dados!V$5:V$98)-MIN(Base_Dados!V$5:V$98)))) * V$1)))</f>
        <v>3.5986622678994079E-2</v>
      </c>
      <c r="W261" s="106">
        <f>IF(INDEX(Base_Dados!W:W,MATCH($B261,Base_Dados!$B:$B,0))=0,0,
MAX(0, MIN(W$1,
((INDEX(Base_Dados!W:W,MATCH($B261,Base_Dados!$B:$B,0))-MIN(Base_Dados!W$5:W$98)) /
(IF(MAX(Base_Dados!W$5:W$98)-MIN(Base_Dados!W$5:W$98)=0,1,MAX(Base_Dados!W$5:W$98)-MIN(Base_Dados!W$5:W$98)))) * W$1)))</f>
        <v>2.2521994838077077</v>
      </c>
      <c r="X261" s="106">
        <f>IF(INDEX(Base_Dados!X:X,MATCH($B261,Base_Dados!$B:$B,0))=0,0,
MAX(0, MIN(X$1,
((INDEX(Base_Dados!X:X,MATCH($B261,Base_Dados!$B:$B,0))-MIN(Base_Dados!X$5:X$98)) /
(IF(MAX(Base_Dados!X$5:X$98)-MIN(Base_Dados!X$5:X$98)=0,1,MAX(Base_Dados!X$5:X$98)-MIN(Base_Dados!X$5:X$98)))) * X$1)))</f>
        <v>0</v>
      </c>
      <c r="Y261" s="106">
        <f>IF(INDEX(Base_Dados!Y:Y,MATCH($B261,Base_Dados!$B:$B,0))=0,0,
MAX(0, MIN(Y$1,
((INDEX(Base_Dados!Y:Y,MATCH($B261,Base_Dados!$B:$B,0))-MIN(Base_Dados!Y$5:Y$98)) /
(IF(MAX(Base_Dados!Y$5:Y$98)-MIN(Base_Dados!Y$5:Y$98)=0,1,MAX(Base_Dados!Y$5:Y$98)-MIN(Base_Dados!Y$5:Y$98)))) * Y$1)))</f>
        <v>0</v>
      </c>
      <c r="Z261" s="106">
        <f>IF(INDEX(Base_Dados!Z:Z,MATCH($B261,Base_Dados!$B:$B,0))=0,0,
MAX(0, MIN(Z$1,
((INDEX(Base_Dados!Z:Z,MATCH($B261,Base_Dados!$B:$B,0))-MIN(Base_Dados!Z$5:Z$98)) /
(IF(MAX(Base_Dados!Z$5:Z$98)-MIN(Base_Dados!Z$5:Z$98)=0,1,MAX(Base_Dados!Z$5:Z$98)-MIN(Base_Dados!Z$5:Z$98)))) * Z$1)))</f>
        <v>0</v>
      </c>
      <c r="AA261" s="106">
        <f>IF(INDEX(Base_Dados!AA:AA,MATCH($B261,Base_Dados!$B:$B,0))=0,0,
MAX(0, MIN(AA$1,
((INDEX(Base_Dados!AA:AA,MATCH($B261,Base_Dados!$B:$B,0))-MIN(Base_Dados!AA$5:AA$98)) /
(IF(MAX(Base_Dados!AA$5:AA$98)-MIN(Base_Dados!AA$5:AA$98)=0,1,MAX(Base_Dados!AA$5:AA$98)-MIN(Base_Dados!AA$5:AA$98)))) * AA$1)))</f>
        <v>0</v>
      </c>
      <c r="AB261" s="106">
        <f>IF(INDEX(Base_Dados!AB:AB,MATCH($B261,Base_Dados!$B:$B,0))=0,0,
MAX(0, MIN(AB$1,
((INDEX(Base_Dados!AB:AB,MATCH($B261,Base_Dados!$B:$B,0))-MIN(Base_Dados!AB$5:AB$98)) /
(IF(MAX(Base_Dados!AB$5:AB$98)-MIN(Base_Dados!AB$5:AB$98)=0,1,MAX(Base_Dados!AB$5:AB$98)-MIN(Base_Dados!AB$5:AB$98)))) * AB$1)))</f>
        <v>7.9996820265507834E-2</v>
      </c>
      <c r="AC261" s="106">
        <f>IF(INDEX(Base_Dados!AC:AC,MATCH($B261,Base_Dados!$B:$B,0))=0,0,
MAX(0, MIN(AC$1,
((INDEX(Base_Dados!AC:AC,MATCH($B261,Base_Dados!$B:$B,0))-MIN(Base_Dados!AC$5:AC$98)) /
(IF(MAX(Base_Dados!AC$5:AC$98)-MIN(Base_Dados!AC$5:AC$98)=0,1,MAX(Base_Dados!AC$5:AC$98)-MIN(Base_Dados!AC$5:AC$98)))) * AC$1)))</f>
        <v>2.4932549624205047E-2</v>
      </c>
      <c r="AD261" s="106">
        <f>IF(INDEX(Base_Dados!AD:AD,MATCH($B261,Base_Dados!$B:$B,0))=0,0,
MAX(0, MIN(AD$1,
((INDEX(Base_Dados!AD:AD,MATCH($B261,Base_Dados!$B:$B,0))-MIN(Base_Dados!AD$5:AD$98)) /
(IF(MAX(Base_Dados!AD$5:AD$98)-MIN(Base_Dados!AD$5:AD$98)=0,1,MAX(Base_Dados!AD$5:AD$98)-MIN(Base_Dados!AD$5:AD$98)))) * AD$1)))</f>
        <v>1.0338707291820737E-2</v>
      </c>
      <c r="AE261" s="106">
        <f>IF(INDEX(Base_Dados!AE:AE,MATCH($B261,Base_Dados!$B:$B,0))=0,0,
MAX(0, MIN(AE$1,
((INDEX(Base_Dados!AE:AE,MATCH($B261,Base_Dados!$B:$B,0))-MIN(Base_Dados!AE$5:AE$98)) /
(IF(MAX(Base_Dados!AE$5:AE$98)-MIN(Base_Dados!AE$5:AE$98)=0,1,MAX(Base_Dados!AE$5:AE$98)-MIN(Base_Dados!AE$5:AE$98)))) * AE$1)))</f>
        <v>5.738530130878757E-3</v>
      </c>
      <c r="AF261" s="106">
        <f>IF(INDEX(Base_Dados!AF:AF,MATCH($B261,Base_Dados!$B:$B,0))=0,0,
MAX(0, MIN(AF$1,
((INDEX(Base_Dados!AF:AF,MATCH($B261,Base_Dados!$B:$B,0))-MIN(Base_Dados!AF$5:AF$98)) /
(IF(MAX(Base_Dados!AF$5:AF$98)-MIN(Base_Dados!AF$5:AF$98)=0,1,MAX(Base_Dados!AF$5:AF$98)-MIN(Base_Dados!AF$5:AF$98)))) * AF$1)))</f>
        <v>1.0849078288052223E-2</v>
      </c>
      <c r="AG261" s="106">
        <f>IF(INDEX(Base_Dados!AG:AG,MATCH($B261,Base_Dados!$B:$B,0))=0,0,
MAX(0, MIN(AG$1,
((INDEX(Base_Dados!AG:AG,MATCH($B261,Base_Dados!$B:$B,0))-MIN(Base_Dados!AG$5:AG$98)) /
(IF(MAX(Base_Dados!AG$5:AG$98)-MIN(Base_Dados!AG$5:AG$98)=0,1,MAX(Base_Dados!AG$5:AG$98)-MIN(Base_Dados!AG$5:AG$98)))) * AG$1)))</f>
        <v>1.9351271654994472E-2</v>
      </c>
      <c r="AH261" s="106">
        <f>IF(INDEX(Base_Dados!AH:AH,MATCH($B261,Base_Dados!$B:$B,0))=0,0,
MAX(0, MIN(AH$1,
((INDEX(Base_Dados!AH:AH,MATCH($B261,Base_Dados!$B:$B,0))-MIN(Base_Dados!AH$5:AH$98)) /
(IF(MAX(Base_Dados!AH$5:AH$98)-MIN(Base_Dados!AH$5:AH$98)=0,1,MAX(Base_Dados!AH$5:AH$98)-MIN(Base_Dados!AH$5:AH$98)))) * AH$1)))</f>
        <v>1.4784449135422937</v>
      </c>
      <c r="AI261" s="106">
        <f>IF(INDEX(Base_Dados!AI:AI,MATCH($B261,Base_Dados!$B:$B,0))=0,0,
MAX(0, MIN(AI$1,
((INDEX(Base_Dados!AI:AI,MATCH($B261,Base_Dados!$B:$B,0))-MIN(Base_Dados!AI$5:AI$98)) /
(IF(MAX(Base_Dados!AI$5:AI$98)-MIN(Base_Dados!AI$5:AI$98)=0,1,MAX(Base_Dados!AI$5:AI$98)-MIN(Base_Dados!AI$5:AI$98)))) * AI$1)))</f>
        <v>0.25</v>
      </c>
      <c r="AJ261" s="106">
        <f>IF(INDEX(Base_Dados!AJ:AJ,MATCH($B261,Base_Dados!$B:$B,0))=0,0,
MAX(0, MIN(AJ$1,
((INDEX(Base_Dados!AJ:AJ,MATCH($B261,Base_Dados!$B:$B,0))-MIN(Base_Dados!AJ$5:AJ$98)) /
(IF(MAX(Base_Dados!AJ$5:AJ$98)-MIN(Base_Dados!AJ$5:AJ$98)=0,1,MAX(Base_Dados!AJ$5:AJ$98)-MIN(Base_Dados!AJ$5:AJ$98)))) * AJ$1)))</f>
        <v>0.55272108843537415</v>
      </c>
      <c r="AK261" s="106">
        <f>IF(INDEX(Base_Dados!AK:AK,MATCH($B261,Base_Dados!$B:$B,0))=0,0,
MAX(0, MIN(AK$1,
((INDEX(Base_Dados!AK:AK,MATCH($B261,Base_Dados!$B:$B,0))-MIN(Base_Dados!AK$5:AK$98)) /
(IF(MAX(Base_Dados!AK$5:AK$98)-MIN(Base_Dados!AK$5:AK$98)=0,1,MAX(Base_Dados!AK$5:AK$98)-MIN(Base_Dados!AK$5:AK$98)))) * AK$1)))</f>
        <v>2.528735632183908E-2</v>
      </c>
      <c r="AL261" s="106">
        <f>IF(INDEX(Base_Dados!AL:AL,MATCH($B261,Base_Dados!$B:$B,0))=0,0,
MAX(0, MIN(AL$1,
((INDEX(Base_Dados!AL:AL,MATCH($B261,Base_Dados!$B:$B,0))-MIN(Base_Dados!AL$5:AL$98)) /
(IF(MAX(Base_Dados!AL$5:AL$98)-MIN(Base_Dados!AL$5:AL$98)=0,1,MAX(Base_Dados!AL$5:AL$98)-MIN(Base_Dados!AL$5:AL$98)))) * AL$1)))</f>
        <v>0</v>
      </c>
      <c r="AM261" s="106">
        <f>IF(INDEX(Base_Dados!AM:AM,MATCH($B261,Base_Dados!$B:$B,0))=0,0,
MAX(0, MIN(AM$1,
((INDEX(Base_Dados!AM:AM,MATCH($B261,Base_Dados!$B:$B,0))-MIN(Base_Dados!AM$5:AM$98)) /
(IF(MAX(Base_Dados!AM$5:AM$98)-MIN(Base_Dados!AM$5:AM$98)=0,1,MAX(Base_Dados!AM$5:AM$98)-MIN(Base_Dados!AM$5:AM$98)))) * AM$1)))</f>
        <v>6.7322630761263588E-2</v>
      </c>
      <c r="AN261" s="106">
        <f>IF(INDEX(Base_Dados!AN:AN,MATCH($B261,Base_Dados!$B:$B,0))=0,0,
MAX(0, MIN(AN$1,
((INDEX(Base_Dados!AN:AN,MATCH($B261,Base_Dados!$B:$B,0))-MIN(Base_Dados!AN$5:AN$98)) /
(IF(MAX(Base_Dados!AN$5:AN$98)-MIN(Base_Dados!AN$5:AN$98)=0,1,MAX(Base_Dados!AN$5:AN$98)-MIN(Base_Dados!AN$5:AN$98)))) * AN$1)))</f>
        <v>0.24195171026156942</v>
      </c>
      <c r="AO261" s="106">
        <f>IF(INDEX(Base_Dados!AO:AO,MATCH($B261,Base_Dados!$B:$B,0))=0,0,
MAX(0, MIN(AO$1,
((INDEX(Base_Dados!AO:AO,MATCH($B261,Base_Dados!$B:$B,0))-MIN(Base_Dados!AO$5:AO$98)) /
(IF(MAX(Base_Dados!AO$5:AO$98)-MIN(Base_Dados!AO$5:AO$98)=0,1,MAX(Base_Dados!AO$5:AO$98)-MIN(Base_Dados!AO$5:AO$98)))) * AO$1)))</f>
        <v>0</v>
      </c>
      <c r="AP261" s="106">
        <f>IF(INDEX(Base_Dados!AP:AP,MATCH($B261,Base_Dados!$B:$B,0))=0,0,
MAX(0, MIN(AP$1,
((INDEX(Base_Dados!AP:AP,MATCH($B261,Base_Dados!$B:$B,0))-MIN(Base_Dados!AP$5:AP$98)) /
(IF(MAX(Base_Dados!AP$5:AP$98)-MIN(Base_Dados!AP$5:AP$98)=0,1,MAX(Base_Dados!AP$5:AP$98)-MIN(Base_Dados!AP$5:AP$98)))) * AP$1)))</f>
        <v>2.5229357798165139E-2</v>
      </c>
      <c r="AQ261" s="106">
        <f>IF(INDEX(Base_Dados!AQ:AQ,MATCH($B261,Base_Dados!$B:$B,0))=0,0,
MAX(0, MIN(AQ$1,
((INDEX(Base_Dados!AQ:AQ,MATCH($B261,Base_Dados!$B:$B,0))-MIN(Base_Dados!AQ$5:AQ$98)) /
(IF(MAX(Base_Dados!AQ$5:AQ$98)-MIN(Base_Dados!AQ$5:AQ$98)=0,1,MAX(Base_Dados!AQ$5:AQ$98)-MIN(Base_Dados!AQ$5:AQ$98)))) * AQ$1)))</f>
        <v>0</v>
      </c>
      <c r="AR261" s="106">
        <f>IF(INDEX(Base_Dados!AR:AR,MATCH($B261,Base_Dados!$B:$B,0))=0,0,
MAX(0, MIN(AR$1,
((INDEX(Base_Dados!AR:AR,MATCH($B261,Base_Dados!$B:$B,0))-MIN(Base_Dados!AR$5:AR$98)) /
(IF(MAX(Base_Dados!AR$5:AR$98)-MIN(Base_Dados!AR$5:AR$98)=0,1,MAX(Base_Dados!AR$5:AR$98)-MIN(Base_Dados!AR$5:AR$98)))) * AR$1)))</f>
        <v>0</v>
      </c>
      <c r="AS261" s="106">
        <f>IF(INDEX(Base_Dados!AS:AS,MATCH($B261,Base_Dados!$B:$B,0))=0,0,
MAX(0, MIN(AS$1,
((INDEX(Base_Dados!AS:AS,MATCH($B261,Base_Dados!$B:$B,0))-MIN(Base_Dados!AS$5:AS$98)) /
(IF(MAX(Base_Dados!AS$5:AS$98)-MIN(Base_Dados!AS$5:AS$98)=0,1,MAX(Base_Dados!AS$5:AS$98)-MIN(Base_Dados!AS$5:AS$98)))) * AS$1)))</f>
        <v>2.4390243902439025E-2</v>
      </c>
      <c r="AT261" s="106">
        <f>IF(INDEX(Base_Dados!AT:AT,MATCH($B261,Base_Dados!$B:$B,0))=0,0,
MAX(0, MIN(AT$1,
((INDEX(Base_Dados!AT:AT,MATCH($B261,Base_Dados!$B:$B,0))-MIN(Base_Dados!AT$5:AT$98)) /
(IF(MAX(Base_Dados!AT$5:AT$98)-MIN(Base_Dados!AT$5:AT$98)=0,1,MAX(Base_Dados!AT$5:AT$98)-MIN(Base_Dados!AT$5:AT$98)))) * AT$1)))</f>
        <v>1.4285714285714285E-2</v>
      </c>
      <c r="AU261" s="106">
        <f>IF(INDEX(Base_Dados!AU:AU,MATCH($B261,Base_Dados!$B:$B,0))=0,0,
MAX(0, MIN(AU$1,
((INDEX(Base_Dados!AU:AU,MATCH($B261,Base_Dados!$B:$B,0))-MIN(Base_Dados!AU$5:AU$98)) /
(IF(MAX(Base_Dados!AU$5:AU$98)-MIN(Base_Dados!AU$5:AU$98)=0,1,MAX(Base_Dados!AU$5:AU$98)-MIN(Base_Dados!AU$5:AU$98)))) * AU$1)))</f>
        <v>2.153558052434457E-2</v>
      </c>
      <c r="AV261" s="106">
        <f>IF(INDEX(Base_Dados!AV:AV,MATCH($B261,Base_Dados!$B:$B,0))=0,0,
MAX(0, MIN(AV$1,
((INDEX(Base_Dados!AV:AV,MATCH($B261,Base_Dados!$B:$B,0))-MIN(Base_Dados!AV$5:AV$98)) /
(IF(MAX(Base_Dados!AV$5:AV$98)-MIN(Base_Dados!AV$5:AV$98)=0,1,MAX(Base_Dados!AV$5:AV$98)-MIN(Base_Dados!AV$5:AV$98)))) * AV$1)))</f>
        <v>0</v>
      </c>
      <c r="AW261" s="106">
        <f>IF(INDEX(Base_Dados!AW:AW,MATCH($B261,Base_Dados!$B:$B,0))=0,0,
MAX(0, MIN(AW$1,
((INDEX(Base_Dados!AW:AW,MATCH($B261,Base_Dados!$B:$B,0))-MIN(Base_Dados!AW$5:AW$98)) /
(IF(MAX(Base_Dados!AW$5:AW$98)-MIN(Base_Dados!AW$5:AW$98)=0,1,MAX(Base_Dados!AW$5:AW$98)-MIN(Base_Dados!AW$5:AW$98)))) * AW$1)))</f>
        <v>0</v>
      </c>
      <c r="AX261" s="106">
        <f>IF(INDEX(Base_Dados!AX:AX,MATCH($B261,Base_Dados!$B:$B,0))=0,0,
MAX(0, MIN(AX$1,
((INDEX(Base_Dados!AX:AX,MATCH($B261,Base_Dados!$B:$B,0))-MIN(Base_Dados!AX$5:AX$98)) /
(IF(MAX(Base_Dados!AX$5:AX$98)-MIN(Base_Dados!AX$5:AX$98)=0,1,MAX(Base_Dados!AX$5:AX$98)-MIN(Base_Dados!AX$5:AX$98)))) * AX$1)))</f>
        <v>0.3794162826420891</v>
      </c>
      <c r="AY261" s="106">
        <f>IF(INDEX(Base_Dados!AY:AY,MATCH($B261,Base_Dados!$B:$B,0))=0,0,
MAX(0, MIN(AY$1,
((INDEX(Base_Dados!AY:AY,MATCH($B261,Base_Dados!$B:$B,0))-MIN(Base_Dados!AY$5:AY$98)) /
(IF(MAX(Base_Dados!AY$5:AY$98)-MIN(Base_Dados!AY$5:AY$98)=0,1,MAX(Base_Dados!AY$5:AY$98)-MIN(Base_Dados!AY$5:AY$98)))) * AY$1)))</f>
        <v>0</v>
      </c>
      <c r="AZ261" s="106">
        <f>IF(INDEX(Base_Dados!AZ:AZ,MATCH($B261,Base_Dados!$B:$B,0))=0,0,
MAX(0, MIN(AZ$1,
((INDEX(Base_Dados!AZ:AZ,MATCH($B261,Base_Dados!$B:$B,0))-MIN(Base_Dados!AZ$5:AZ$98)) /
(IF(MAX(Base_Dados!AZ$5:AZ$98)-MIN(Base_Dados!AZ$5:AZ$98)=0,1,MAX(Base_Dados!AZ$5:AZ$98)-MIN(Base_Dados!AZ$5:AZ$98)))) * AZ$1)))</f>
        <v>0.125</v>
      </c>
      <c r="BA261" s="106">
        <f>IF(INDEX(Base_Dados!BA:BA,MATCH($B261,Base_Dados!$B:$B,0))=0,0,
MAX(0, MIN(BA$1,
((INDEX(Base_Dados!BA:BA,MATCH($B261,Base_Dados!$B:$B,0))-MIN(Base_Dados!BA$5:BA$98)) /
(IF(MAX(Base_Dados!BA$5:BA$98)-MIN(Base_Dados!BA$5:BA$98)=0,1,MAX(Base_Dados!BA$5:BA$98)-MIN(Base_Dados!BA$5:BA$98)))) * BA$1)))</f>
        <v>5.0911432314216569E-2</v>
      </c>
      <c r="BB261" s="106">
        <f>IF(INDEX(Base_Dados!BB:BB,MATCH($B261,Base_Dados!$B:$B,0))=0,0,
MAX(0, MIN(BB$1,
((INDEX(Base_Dados!BB:BB,MATCH($B261,Base_Dados!$B:$B,0))-MIN(Base_Dados!BB$5:BB$98)) /
(IF(MAX(Base_Dados!BB$5:BB$98)-MIN(Base_Dados!BB$5:BB$98)=0,1,MAX(Base_Dados!BB$5:BB$98)-MIN(Base_Dados!BB$5:BB$98)))) * BB$1)))</f>
        <v>0.49155397209171914</v>
      </c>
      <c r="BC261" s="106">
        <f>IF(INDEX(Base_Dados!BC:BC,MATCH($B261,Base_Dados!$B:$B,0))=0,0,
MAX(0, MIN(BC$1,
((INDEX(Base_Dados!BC:BC,MATCH($B261,Base_Dados!$B:$B,0))-MIN(Base_Dados!BC$5:BC$98)) /
(IF(MAX(Base_Dados!BC$5:BC$98)-MIN(Base_Dados!BC$5:BC$98)=0,1,MAX(Base_Dados!BC$5:BC$98)-MIN(Base_Dados!BC$5:BC$98)))) * BC$1)))</f>
        <v>4.0398599515216807E-3</v>
      </c>
      <c r="BD261" s="106">
        <f>IF(INDEX(Base_Dados!BD:BD,MATCH($B261,Base_Dados!$B:$B,0))=0,0,
MAX(0, MIN(BD$1,
((INDEX(Base_Dados!BD:BD,MATCH($B261,Base_Dados!$B:$B,0))-MIN(Base_Dados!BD$5:BD$98)) /
(IF(MAX(Base_Dados!BD$5:BD$98)-MIN(Base_Dados!BD$5:BD$98)=0,1,MAX(Base_Dados!BD$5:BD$98)-MIN(Base_Dados!BD$5:BD$98)))) * BD$1)))</f>
        <v>2.347482861297694E-2</v>
      </c>
      <c r="BE261" s="106">
        <f>IF(INDEX(Base_Dados!BE:BE,MATCH($B261,Base_Dados!$B:$B,0))=0,0,
MAX(0, MIN(BE$1,
((INDEX(Base_Dados!BE:BE,MATCH($B261,Base_Dados!$B:$B,0))-MIN(Base_Dados!BE$5:BE$98)) /
(IF(MAX(Base_Dados!BE$5:BE$98)-MIN(Base_Dados!BE$5:BE$98)=0,1,MAX(Base_Dados!BE$5:BE$98)-MIN(Base_Dados!BE$5:BE$98)))) * BE$1)))</f>
        <v>0.1058705469141997</v>
      </c>
      <c r="BF261" s="106">
        <f>IF(INDEX(Base_Dados!BF:BF,MATCH($B261,Base_Dados!$B:$B,0))=0,0,
MAX(0, MIN(BF$1,
((INDEX(Base_Dados!BF:BF,MATCH($B261,Base_Dados!$B:$B,0))-MIN(Base_Dados!BF$5:BF$98)) /
(IF(MAX(Base_Dados!BF$5:BF$98)-MIN(Base_Dados!BF$5:BF$98)=0,1,MAX(Base_Dados!BF$5:BF$98)-MIN(Base_Dados!BF$5:BF$98)))) * BF$1)))</f>
        <v>0</v>
      </c>
      <c r="BG261" s="106">
        <f>IF(INDEX(Base_Dados!BG:BG,MATCH($B261,Base_Dados!$B:$B,0))=0,0,
MAX(0, MIN(BG$1,
((INDEX(Base_Dados!BG:BG,MATCH($B261,Base_Dados!$B:$B,0))-MIN(Base_Dados!BG$5:BG$98)) /
(IF(MAX(Base_Dados!BG$5:BG$98)-MIN(Base_Dados!BG$5:BG$98)=0,1,MAX(Base_Dados!BG$5:BG$98)-MIN(Base_Dados!BG$5:BG$98)))) * BG$1)))</f>
        <v>4.5986622073578599E-3</v>
      </c>
      <c r="BH261" s="106">
        <f>IF(INDEX(Base_Dados!BH:BH,MATCH($B261,Base_Dados!$B:$B,0))=0,0,
MAX(0, MIN(BH$1,
((INDEX(Base_Dados!BH:BH,MATCH($B261,Base_Dados!$B:$B,0))-MIN(Base_Dados!BH$5:BH$98)) /
(IF(MAX(Base_Dados!BH$5:BH$98)-MIN(Base_Dados!BH$5:BH$98)=0,1,MAX(Base_Dados!BH$5:BH$98)-MIN(Base_Dados!BH$5:BH$98)))) * BH$1)))</f>
        <v>4.3956043956043959E-2</v>
      </c>
      <c r="BI261" s="106">
        <f>IF(INDEX(Base_Dados!BI:BI,MATCH($B261,Base_Dados!$B:$B,0))=0,0,
MAX(0, MIN(BI$1,
((INDEX(Base_Dados!BI:BI,MATCH($B261,Base_Dados!$B:$B,0))-MIN(Base_Dados!BI$5:BI$98)) /
(IF(MAX(Base_Dados!BI$5:BI$98)-MIN(Base_Dados!BI$5:BI$98)=0,1,MAX(Base_Dados!BI$5:BI$98)-MIN(Base_Dados!BI$5:BI$98)))) * BI$1)))</f>
        <v>0.11544461778471139</v>
      </c>
      <c r="BJ261" s="106">
        <f>IF(INDEX(Base_Dados!BJ:BJ,MATCH($B261,Base_Dados!$B:$B,0))=0,0,
MAX(0, MIN(BJ$1,
((INDEX(Base_Dados!BJ:BJ,MATCH($B261,Base_Dados!$B:$B,0))-MIN(Base_Dados!BJ$5:BJ$98)) /
(IF(MAX(Base_Dados!BJ$5:BJ$98)-MIN(Base_Dados!BJ$5:BJ$98)=0,1,MAX(Base_Dados!BJ$5:BJ$98)-MIN(Base_Dados!BJ$5:BJ$98)))) * BJ$1)))</f>
        <v>5.2631578947368418E-2</v>
      </c>
      <c r="BK261" s="106">
        <f>IF(INDEX(Base_Dados!BK:BK,MATCH($B261,Base_Dados!$B:$B,0))=0,0,
MAX(0, MIN(BK$1,
((INDEX(Base_Dados!BK:BK,MATCH($B261,Base_Dados!$B:$B,0))-MIN(Base_Dados!BK$5:BK$98)) /
(IF(MAX(Base_Dados!BK$5:BK$98)-MIN(Base_Dados!BK$5:BK$98)=0,1,MAX(Base_Dados!BK$5:BK$98)-MIN(Base_Dados!BK$5:BK$98)))) * BK$1)))</f>
        <v>1.7857142857142856E-2</v>
      </c>
      <c r="BL261" s="106">
        <f>IF(INDEX(Base_Dados!BL:BL,MATCH($B261,Base_Dados!$B:$B,0))=0,0,
MAX(0, MIN(BL$1,
((INDEX(Base_Dados!BL:BL,MATCH($B261,Base_Dados!$B:$B,0))-MIN(Base_Dados!BL$5:BL$98)) /
(IF(MAX(Base_Dados!BL$5:BL$98)-MIN(Base_Dados!BL$5:BL$98)=0,1,MAX(Base_Dados!BL$5:BL$98)-MIN(Base_Dados!BL$5:BL$98)))) * BL$1)))</f>
        <v>9.2833876221498371E-2</v>
      </c>
      <c r="BM261" s="106">
        <f>IF(INDEX(Base_Dados!BM:BM,MATCH($B261,Base_Dados!$B:$B,0))=0,0,
MAX(0, MIN(BM$1,
((INDEX(Base_Dados!BM:BM,MATCH($B261,Base_Dados!$B:$B,0))-MIN(Base_Dados!BM$5:BM$98)) /
(IF(MAX(Base_Dados!BM$5:BM$98)-MIN(Base_Dados!BM$5:BM$98)=0,1,MAX(Base_Dados!BM$5:BM$98)-MIN(Base_Dados!BM$5:BM$98)))) * BM$1)))</f>
        <v>0.84921439697258061</v>
      </c>
      <c r="BN261" s="106">
        <f>IF(INDEX(Base_Dados!BN:BN,MATCH($B261,Base_Dados!$B:$B,0))=0,0,
MAX(0, MIN(BN$1,
((INDEX(Base_Dados!BN:BN,MATCH($B261,Base_Dados!$B:$B,0))-MIN(Base_Dados!BN$5:BN$98)) /
(IF(MAX(Base_Dados!BN$5:BN$98)-MIN(Base_Dados!BN$5:BN$98)=0,1,MAX(Base_Dados!BN$5:BN$98)-MIN(Base_Dados!BN$5:BN$98)))) * BN$1)))</f>
        <v>0.34313369695446733</v>
      </c>
      <c r="BO261" s="106">
        <f>IF(INDEX(Base_Dados!BO:BO,MATCH($B261,Base_Dados!$B:$B,0))=0,0,
MAX(0, MIN(BO$1,
((INDEX(Base_Dados!BO:BO,MATCH($B261,Base_Dados!$B:$B,0))-MIN(Base_Dados!BO$5:BO$98)) /
(IF(MAX(Base_Dados!BO$5:BO$98)-MIN(Base_Dados!BO$5:BO$98)=0,1,MAX(Base_Dados!BO$5:BO$98)-MIN(Base_Dados!BO$5:BO$98)))) * BO$1)))</f>
        <v>4.3103448275862072E-2</v>
      </c>
      <c r="BP261" s="106">
        <f t="shared" si="16"/>
        <v>11.685148754963686</v>
      </c>
      <c r="BQ261" s="111">
        <f t="shared" si="17"/>
        <v>0.36896159411800244</v>
      </c>
      <c r="BR261" s="112">
        <f t="shared" si="18"/>
        <v>5.4453280639979174E-2</v>
      </c>
      <c r="BS261" s="113">
        <f t="shared" si="19"/>
        <v>11.630695474323707</v>
      </c>
    </row>
    <row r="262" spans="1:71">
      <c r="A262" s="21">
        <v>31006</v>
      </c>
      <c r="B262" s="21" t="s">
        <v>371</v>
      </c>
      <c r="C262" s="21" t="s">
        <v>323</v>
      </c>
      <c r="D262" s="105">
        <f>IF(INDEX(Base_Dados!D:D,MATCH($B262,Base_Dados!$B:$B,0))=0,0,
MAX(0, MIN(D$1,
((INDEX(Base_Dados!D:D,MATCH($B262,Base_Dados!$B:$B,0))-MIN(Base_Dados!D$5:D$98)) /
(IF(MAX(Base_Dados!D$5:D$98)-MIN(Base_Dados!D$5:D$98)=0,1,MAX(Base_Dados!D$5:D$98)-MIN(Base_Dados!D$5:D$98)))) * D$1)))</f>
        <v>0.33943798840204453</v>
      </c>
      <c r="E262" s="106">
        <f>IF(INDEX(Base_Dados!E:E,MATCH($B262,Base_Dados!$B:$B,0))=0,0,
MAX(0, MIN(E$1,
((INDEX(Base_Dados!E:E,MATCH($B262,Base_Dados!$B:$B,0))-MIN(Base_Dados!E$5:E$98)) /
(IF(MAX(Base_Dados!E$5:E$98)-MIN(Base_Dados!E$5:E$98)=0,1,MAX(Base_Dados!E$5:E$98)-MIN(Base_Dados!E$5:E$98)))) * E$1)))</f>
        <v>0.10607643961943629</v>
      </c>
      <c r="F262" s="106">
        <f>IF(INDEX(Base_Dados!F:F,MATCH($B262,Base_Dados!$B:$B,0))=0,0,
MAX(0, MIN(F$1,
((INDEX(Base_Dados!F:F,MATCH($B262,Base_Dados!$B:$B,0))-MIN(Base_Dados!F$5:F$98)) /
(IF(MAX(Base_Dados!F$5:F$98)-MIN(Base_Dados!F$5:F$98)=0,1,MAX(Base_Dados!F$5:F$98)-MIN(Base_Dados!F$5:F$98)))) * F$1)))</f>
        <v>9.7547843500273929E-2</v>
      </c>
      <c r="G262" s="106">
        <f>IF(INDEX(Base_Dados!G:G,MATCH($B262,Base_Dados!$B:$B,0))=0,0,
MAX(0, MIN(G$1,
((INDEX(Base_Dados!G:G,MATCH($B262,Base_Dados!$B:$B,0))-MIN(Base_Dados!G$5:G$98)) /
(IF(MAX(Base_Dados!G$5:G$98)-MIN(Base_Dados!G$5:G$98)=0,1,MAX(Base_Dados!G$5:G$98)-MIN(Base_Dados!G$5:G$98)))) * G$1)))</f>
        <v>8.6116674786625519E-2</v>
      </c>
      <c r="H262" s="106">
        <f>IF(INDEX(Base_Dados!H:H,MATCH($B262,Base_Dados!$B:$B,0))=0,0,
MAX(0, MIN(H$1,
((INDEX(Base_Dados!H:H,MATCH($B262,Base_Dados!$B:$B,0))-MIN(Base_Dados!H$5:H$98)) /
(IF(MAX(Base_Dados!H$5:H$98)-MIN(Base_Dados!H$5:H$98)=0,1,MAX(Base_Dados!H$5:H$98)-MIN(Base_Dados!H$5:H$98)))) * H$1)))</f>
        <v>9.0055681030434487E-2</v>
      </c>
      <c r="I262" s="106">
        <f>IF(INDEX(Base_Dados!I:I,MATCH($B262,Base_Dados!$B:$B,0))=0,0,
MAX(0, MIN(I$1,
((INDEX(Base_Dados!I:I,MATCH($B262,Base_Dados!$B:$B,0))-MIN(Base_Dados!I$5:I$98)) /
(IF(MAX(Base_Dados!I$5:I$98)-MIN(Base_Dados!I$5:I$98)=0,1,MAX(Base_Dados!I$5:I$98)-MIN(Base_Dados!I$5:I$98)))) * I$1)))</f>
        <v>0.10867245219793184</v>
      </c>
      <c r="J262" s="106">
        <f>IF(INDEX(Base_Dados!J:J,MATCH($B262,Base_Dados!$B:$B,0))=0,0,
MAX(0, MIN(J$1,
((INDEX(Base_Dados!J:J,MATCH($B262,Base_Dados!$B:$B,0))-MIN(Base_Dados!J$5:J$98)) /
(IF(MAX(Base_Dados!J$5:J$98)-MIN(Base_Dados!J$5:J$98)=0,1,MAX(Base_Dados!J$5:J$98)-MIN(Base_Dados!J$5:J$98)))) * J$1)))</f>
        <v>0.12528586483521997</v>
      </c>
      <c r="K262" s="106">
        <f>IF(INDEX(Base_Dados!K:K,MATCH($B262,Base_Dados!$B:$B,0))=0,0,
MAX(0, MIN(K$1,
((INDEX(Base_Dados!K:K,MATCH($B262,Base_Dados!$B:$B,0))-MIN(Base_Dados!K$5:K$98)) /
(IF(MAX(Base_Dados!K$5:K$98)-MIN(Base_Dados!K$5:K$98)=0,1,MAX(Base_Dados!K$5:K$98)-MIN(Base_Dados!K$5:K$98)))) * K$1)))</f>
        <v>0.12321109123434705</v>
      </c>
      <c r="L262" s="106">
        <f>IF(INDEX(Base_Dados!L:L,MATCH($B262,Base_Dados!$B:$B,0))=0,0,
MAX(0, MIN(L$1,
((INDEX(Base_Dados!L:L,MATCH($B262,Base_Dados!$B:$B,0))-MIN(Base_Dados!L$5:L$98)) /
(IF(MAX(Base_Dados!L$5:L$98)-MIN(Base_Dados!L$5:L$98)=0,1,MAX(Base_Dados!L$5:L$98)-MIN(Base_Dados!L$5:L$98)))) * L$1)))</f>
        <v>0.14033942057266657</v>
      </c>
      <c r="M262" s="106">
        <f>IF(INDEX(Base_Dados!M:M,MATCH($B262,Base_Dados!$B:$B,0))=0,0,
MAX(0, MIN(M$1,
((INDEX(Base_Dados!M:M,MATCH($B262,Base_Dados!$B:$B,0))-MIN(Base_Dados!M$5:M$98)) /
(IF(MAX(Base_Dados!M$5:M$98)-MIN(Base_Dados!M$5:M$98)=0,1,MAX(Base_Dados!M$5:M$98)-MIN(Base_Dados!M$5:M$98)))) * M$1)))</f>
        <v>0.15865889212827988</v>
      </c>
      <c r="N262" s="106">
        <f>IF(INDEX(Base_Dados!N:N,MATCH($B262,Base_Dados!$B:$B,0))=0,0,
MAX(0, MIN(N$1,
((INDEX(Base_Dados!N:N,MATCH($B262,Base_Dados!$B:$B,0))-MIN(Base_Dados!N$5:N$98)) /
(IF(MAX(Base_Dados!N$5:N$98)-MIN(Base_Dados!N$5:N$98)=0,1,MAX(Base_Dados!N$5:N$98)-MIN(Base_Dados!N$5:N$98)))) * N$1)))</f>
        <v>0.16273263999810694</v>
      </c>
      <c r="O262" s="106">
        <f>IF(INDEX(Base_Dados!O:O,MATCH($B262,Base_Dados!$B:$B,0))=0,0,
MAX(0, MIN(O$1,
((INDEX(Base_Dados!O:O,MATCH($B262,Base_Dados!$B:$B,0))-MIN(Base_Dados!O$5:O$98)) /
(IF(MAX(Base_Dados!O$5:O$98)-MIN(Base_Dados!O$5:O$98)=0,1,MAX(Base_Dados!O$5:O$98)-MIN(Base_Dados!O$5:O$98)))) * O$1)))</f>
        <v>0.19042310050727465</v>
      </c>
      <c r="P262" s="106">
        <f>IF(INDEX(Base_Dados!P:P,MATCH($B262,Base_Dados!$B:$B,0))=0,0,
MAX(0, MIN(P$1,
((INDEX(Base_Dados!P:P,MATCH($B262,Base_Dados!$B:$B,0))-MIN(Base_Dados!P$5:P$98)) /
(IF(MAX(Base_Dados!P$5:P$98)-MIN(Base_Dados!P$5:P$98)=0,1,MAX(Base_Dados!P$5:P$98)-MIN(Base_Dados!P$5:P$98)))) * P$1)))</f>
        <v>0.1182759362231575</v>
      </c>
      <c r="Q262" s="106">
        <f>IF(INDEX(Base_Dados!Q:Q,MATCH($B262,Base_Dados!$B:$B,0))=0,0,
MAX(0, MIN(Q$1,
((INDEX(Base_Dados!Q:Q,MATCH($B262,Base_Dados!$B:$B,0))-MIN(Base_Dados!Q$5:Q$98)) /
(IF(MAX(Base_Dados!Q$5:Q$98)-MIN(Base_Dados!Q$5:Q$98)=0,1,MAX(Base_Dados!Q$5:Q$98)-MIN(Base_Dados!Q$5:Q$98)))) * Q$1)))</f>
        <v>4.2256858511926704E-2</v>
      </c>
      <c r="R262" s="106">
        <f>IF(INDEX(Base_Dados!R:R,MATCH($B262,Base_Dados!$B:$B,0))=0,0,
MAX(0, MIN(R$1,
((INDEX(Base_Dados!R:R,MATCH($B262,Base_Dados!$B:$B,0))-MIN(Base_Dados!R$5:R$98)) /
(IF(MAX(Base_Dados!R$5:R$98)-MIN(Base_Dados!R$5:R$98)=0,1,MAX(Base_Dados!R$5:R$98)-MIN(Base_Dados!R$5:R$98)))) * R$1)))</f>
        <v>3.3413416294852914E-2</v>
      </c>
      <c r="S262" s="106">
        <f>IF(INDEX(Base_Dados!S:S,MATCH($B262,Base_Dados!$B:$B,0))=0,0,
MAX(0, MIN(S$1,
((INDEX(Base_Dados!S:S,MATCH($B262,Base_Dados!$B:$B,0))-MIN(Base_Dados!S$5:S$98)) /
(IF(MAX(Base_Dados!S$5:S$98)-MIN(Base_Dados!S$5:S$98)=0,1,MAX(Base_Dados!S$5:S$98)-MIN(Base_Dados!S$5:S$98)))) * S$1)))</f>
        <v>6.9639781322549235E-2</v>
      </c>
      <c r="T262" s="106">
        <f>IF(INDEX(Base_Dados!T:T,MATCH($B262,Base_Dados!$B:$B,0))=0,0,
MAX(0, MIN(T$1,
((INDEX(Base_Dados!T:T,MATCH($B262,Base_Dados!$B:$B,0))-MIN(Base_Dados!T$5:T$98)) /
(IF(MAX(Base_Dados!T$5:T$98)-MIN(Base_Dados!T$5:T$98)=0,1,MAX(Base_Dados!T$5:T$98)-MIN(Base_Dados!T$5:T$98)))) * T$1)))</f>
        <v>0.55582721870680407</v>
      </c>
      <c r="U262" s="106">
        <f>IF(INDEX(Base_Dados!U:U,MATCH($B262,Base_Dados!$B:$B,0))=0,0,
MAX(0, MIN(U$1,
((INDEX(Base_Dados!U:U,MATCH($B262,Base_Dados!$B:$B,0))-MIN(Base_Dados!U$5:U$98)) /
(IF(MAX(Base_Dados!U$5:U$98)-MIN(Base_Dados!U$5:U$98)=0,1,MAX(Base_Dados!U$5:U$98)-MIN(Base_Dados!U$5:U$98)))) * U$1)))</f>
        <v>1.0139801659581367</v>
      </c>
      <c r="V262" s="106">
        <f>IF(INDEX(Base_Dados!V:V,MATCH($B262,Base_Dados!$B:$B,0))=0,0,
MAX(0, MIN(V$1,
((INDEX(Base_Dados!V:V,MATCH($B262,Base_Dados!$B:$B,0))-MIN(Base_Dados!V$5:V$98)) /
(IF(MAX(Base_Dados!V$5:V$98)-MIN(Base_Dados!V$5:V$98)=0,1,MAX(Base_Dados!V$5:V$98)-MIN(Base_Dados!V$5:V$98)))) * V$1)))</f>
        <v>0.12188024672920882</v>
      </c>
      <c r="W262" s="106">
        <f>IF(INDEX(Base_Dados!W:W,MATCH($B262,Base_Dados!$B:$B,0))=0,0,
MAX(0, MIN(W$1,
((INDEX(Base_Dados!W:W,MATCH($B262,Base_Dados!$B:$B,0))-MIN(Base_Dados!W$5:W$98)) /
(IF(MAX(Base_Dados!W$5:W$98)-MIN(Base_Dados!W$5:W$98)=0,1,MAX(Base_Dados!W$5:W$98)-MIN(Base_Dados!W$5:W$98)))) * W$1)))</f>
        <v>2.4795143850501487</v>
      </c>
      <c r="X262" s="106">
        <f>IF(INDEX(Base_Dados!X:X,MATCH($B262,Base_Dados!$B:$B,0))=0,0,
MAX(0, MIN(X$1,
((INDEX(Base_Dados!X:X,MATCH($B262,Base_Dados!$B:$B,0))-MIN(Base_Dados!X$5:X$98)) /
(IF(MAX(Base_Dados!X$5:X$98)-MIN(Base_Dados!X$5:X$98)=0,1,MAX(Base_Dados!X$5:X$98)-MIN(Base_Dados!X$5:X$98)))) * X$1)))</f>
        <v>0</v>
      </c>
      <c r="Y262" s="106">
        <f>IF(INDEX(Base_Dados!Y:Y,MATCH($B262,Base_Dados!$B:$B,0))=0,0,
MAX(0, MIN(Y$1,
((INDEX(Base_Dados!Y:Y,MATCH($B262,Base_Dados!$B:$B,0))-MIN(Base_Dados!Y$5:Y$98)) /
(IF(MAX(Base_Dados!Y$5:Y$98)-MIN(Base_Dados!Y$5:Y$98)=0,1,MAX(Base_Dados!Y$5:Y$98)-MIN(Base_Dados!Y$5:Y$98)))) * Y$1)))</f>
        <v>0</v>
      </c>
      <c r="Z262" s="106">
        <f>IF(INDEX(Base_Dados!Z:Z,MATCH($B262,Base_Dados!$B:$B,0))=0,0,
MAX(0, MIN(Z$1,
((INDEX(Base_Dados!Z:Z,MATCH($B262,Base_Dados!$B:$B,0))-MIN(Base_Dados!Z$5:Z$98)) /
(IF(MAX(Base_Dados!Z$5:Z$98)-MIN(Base_Dados!Z$5:Z$98)=0,1,MAX(Base_Dados!Z$5:Z$98)-MIN(Base_Dados!Z$5:Z$98)))) * Z$1)))</f>
        <v>0</v>
      </c>
      <c r="AA262" s="106">
        <f>IF(INDEX(Base_Dados!AA:AA,MATCH($B262,Base_Dados!$B:$B,0))=0,0,
MAX(0, MIN(AA$1,
((INDEX(Base_Dados!AA:AA,MATCH($B262,Base_Dados!$B:$B,0))-MIN(Base_Dados!AA$5:AA$98)) /
(IF(MAX(Base_Dados!AA$5:AA$98)-MIN(Base_Dados!AA$5:AA$98)=0,1,MAX(Base_Dados!AA$5:AA$98)-MIN(Base_Dados!AA$5:AA$98)))) * AA$1)))</f>
        <v>0</v>
      </c>
      <c r="AB262" s="106">
        <f>IF(INDEX(Base_Dados!AB:AB,MATCH($B262,Base_Dados!$B:$B,0))=0,0,
MAX(0, MIN(AB$1,
((INDEX(Base_Dados!AB:AB,MATCH($B262,Base_Dados!$B:$B,0))-MIN(Base_Dados!AB$5:AB$98)) /
(IF(MAX(Base_Dados!AB$5:AB$98)-MIN(Base_Dados!AB$5:AB$98)=0,1,MAX(Base_Dados!AB$5:AB$98)-MIN(Base_Dados!AB$5:AB$98)))) * AB$1)))</f>
        <v>0.28159134599357727</v>
      </c>
      <c r="AC262" s="106">
        <f>IF(INDEX(Base_Dados!AC:AC,MATCH($B262,Base_Dados!$B:$B,0))=0,0,
MAX(0, MIN(AC$1,
((INDEX(Base_Dados!AC:AC,MATCH($B262,Base_Dados!$B:$B,0))-MIN(Base_Dados!AC$5:AC$98)) /
(IF(MAX(Base_Dados!AC$5:AC$98)-MIN(Base_Dados!AC$5:AC$98)=0,1,MAX(Base_Dados!AC$5:AC$98)-MIN(Base_Dados!AC$5:AC$98)))) * AC$1)))</f>
        <v>5.5357486991713237E-2</v>
      </c>
      <c r="AD262" s="106">
        <f>IF(INDEX(Base_Dados!AD:AD,MATCH($B262,Base_Dados!$B:$B,0))=0,0,
MAX(0, MIN(AD$1,
((INDEX(Base_Dados!AD:AD,MATCH($B262,Base_Dados!$B:$B,0))-MIN(Base_Dados!AD$5:AD$98)) /
(IF(MAX(Base_Dados!AD$5:AD$98)-MIN(Base_Dados!AD$5:AD$98)=0,1,MAX(Base_Dados!AD$5:AD$98)-MIN(Base_Dados!AD$5:AD$98)))) * AD$1)))</f>
        <v>3.1814820292856087E-2</v>
      </c>
      <c r="AE262" s="106">
        <f>IF(INDEX(Base_Dados!AE:AE,MATCH($B262,Base_Dados!$B:$B,0))=0,0,
MAX(0, MIN(AE$1,
((INDEX(Base_Dados!AE:AE,MATCH($B262,Base_Dados!$B:$B,0))-MIN(Base_Dados!AE$5:AE$98)) /
(IF(MAX(Base_Dados!AE$5:AE$98)-MIN(Base_Dados!AE$5:AE$98)=0,1,MAX(Base_Dados!AE$5:AE$98)-MIN(Base_Dados!AE$5:AE$98)))) * AE$1)))</f>
        <v>1.9890694664173737E-2</v>
      </c>
      <c r="AF262" s="106">
        <f>IF(INDEX(Base_Dados!AF:AF,MATCH($B262,Base_Dados!$B:$B,0))=0,0,
MAX(0, MIN(AF$1,
((INDEX(Base_Dados!AF:AF,MATCH($B262,Base_Dados!$B:$B,0))-MIN(Base_Dados!AF$5:AF$98)) /
(IF(MAX(Base_Dados!AF$5:AF$98)-MIN(Base_Dados!AF$5:AF$98)=0,1,MAX(Base_Dados!AF$5:AF$98)-MIN(Base_Dados!AF$5:AF$98)))) * AF$1)))</f>
        <v>3.0432584011400726E-2</v>
      </c>
      <c r="AG262" s="106">
        <f>IF(INDEX(Base_Dados!AG:AG,MATCH($B262,Base_Dados!$B:$B,0))=0,0,
MAX(0, MIN(AG$1,
((INDEX(Base_Dados!AG:AG,MATCH($B262,Base_Dados!$B:$B,0))-MIN(Base_Dados!AG$5:AG$98)) /
(IF(MAX(Base_Dados!AG$5:AG$98)-MIN(Base_Dados!AG$5:AG$98)=0,1,MAX(Base_Dados!AG$5:AG$98)-MIN(Base_Dados!AG$5:AG$98)))) * AG$1)))</f>
        <v>4.2256858511926704E-2</v>
      </c>
      <c r="AH262" s="106">
        <f>IF(INDEX(Base_Dados!AH:AH,MATCH($B262,Base_Dados!$B:$B,0))=0,0,
MAX(0, MIN(AH$1,
((INDEX(Base_Dados!AH:AH,MATCH($B262,Base_Dados!$B:$B,0))-MIN(Base_Dados!AH$5:AH$98)) /
(IF(MAX(Base_Dados!AH$5:AH$98)-MIN(Base_Dados!AH$5:AH$98)=0,1,MAX(Base_Dados!AH$5:AH$98)-MIN(Base_Dados!AH$5:AH$98)))) * AH$1)))</f>
        <v>1.5116082022786113</v>
      </c>
      <c r="AI262" s="106">
        <f>IF(INDEX(Base_Dados!AI:AI,MATCH($B262,Base_Dados!$B:$B,0))=0,0,
MAX(0, MIN(AI$1,
((INDEX(Base_Dados!AI:AI,MATCH($B262,Base_Dados!$B:$B,0))-MIN(Base_Dados!AI$5:AI$98)) /
(IF(MAX(Base_Dados!AI$5:AI$98)-MIN(Base_Dados!AI$5:AI$98)=0,1,MAX(Base_Dados!AI$5:AI$98)-MIN(Base_Dados!AI$5:AI$98)))) * AI$1)))</f>
        <v>7.1428571428571425E-2</v>
      </c>
      <c r="AJ262" s="106">
        <f>IF(INDEX(Base_Dados!AJ:AJ,MATCH($B262,Base_Dados!$B:$B,0))=0,0,
MAX(0, MIN(AJ$1,
((INDEX(Base_Dados!AJ:AJ,MATCH($B262,Base_Dados!$B:$B,0))-MIN(Base_Dados!AJ$5:AJ$98)) /
(IF(MAX(Base_Dados!AJ$5:AJ$98)-MIN(Base_Dados!AJ$5:AJ$98)=0,1,MAX(Base_Dados!AJ$5:AJ$98)-MIN(Base_Dados!AJ$5:AJ$98)))) * AJ$1)))</f>
        <v>1.8452380952380953</v>
      </c>
      <c r="AK262" s="106">
        <f>IF(INDEX(Base_Dados!AK:AK,MATCH($B262,Base_Dados!$B:$B,0))=0,0,
MAX(0, MIN(AK$1,
((INDEX(Base_Dados!AK:AK,MATCH($B262,Base_Dados!$B:$B,0))-MIN(Base_Dados!AK$5:AK$98)) /
(IF(MAX(Base_Dados!AK$5:AK$98)-MIN(Base_Dados!AK$5:AK$98)=0,1,MAX(Base_Dados!AK$5:AK$98)-MIN(Base_Dados!AK$5:AK$98)))) * AK$1)))</f>
        <v>2.528735632183908E-2</v>
      </c>
      <c r="AL262" s="106">
        <f>IF(INDEX(Base_Dados!AL:AL,MATCH($B262,Base_Dados!$B:$B,0))=0,0,
MAX(0, MIN(AL$1,
((INDEX(Base_Dados!AL:AL,MATCH($B262,Base_Dados!$B:$B,0))-MIN(Base_Dados!AL$5:AL$98)) /
(IF(MAX(Base_Dados!AL$5:AL$98)-MIN(Base_Dados!AL$5:AL$98)=0,1,MAX(Base_Dados!AL$5:AL$98)-MIN(Base_Dados!AL$5:AL$98)))) * AL$1)))</f>
        <v>0</v>
      </c>
      <c r="AM262" s="106">
        <f>IF(INDEX(Base_Dados!AM:AM,MATCH($B262,Base_Dados!$B:$B,0))=0,0,
MAX(0, MIN(AM$1,
((INDEX(Base_Dados!AM:AM,MATCH($B262,Base_Dados!$B:$B,0))-MIN(Base_Dados!AM$5:AM$98)) /
(IF(MAX(Base_Dados!AM$5:AM$98)-MIN(Base_Dados!AM$5:AM$98)=0,1,MAX(Base_Dados!AM$5:AM$98)-MIN(Base_Dados!AM$5:AM$98)))) * AM$1)))</f>
        <v>6.4215432418436039E-2</v>
      </c>
      <c r="AN262" s="106">
        <f>IF(INDEX(Base_Dados!AN:AN,MATCH($B262,Base_Dados!$B:$B,0))=0,0,
MAX(0, MIN(AN$1,
((INDEX(Base_Dados!AN:AN,MATCH($B262,Base_Dados!$B:$B,0))-MIN(Base_Dados!AN$5:AN$98)) /
(IF(MAX(Base_Dados!AN$5:AN$98)-MIN(Base_Dados!AN$5:AN$98)=0,1,MAX(Base_Dados!AN$5:AN$98)-MIN(Base_Dados!AN$5:AN$98)))) * AN$1)))</f>
        <v>0.35933583959899751</v>
      </c>
      <c r="AO262" s="106">
        <f>IF(INDEX(Base_Dados!AO:AO,MATCH($B262,Base_Dados!$B:$B,0))=0,0,
MAX(0, MIN(AO$1,
((INDEX(Base_Dados!AO:AO,MATCH($B262,Base_Dados!$B:$B,0))-MIN(Base_Dados!AO$5:AO$98)) /
(IF(MAX(Base_Dados!AO$5:AO$98)-MIN(Base_Dados!AO$5:AO$98)=0,1,MAX(Base_Dados!AO$5:AO$98)-MIN(Base_Dados!AO$5:AO$98)))) * AO$1)))</f>
        <v>0</v>
      </c>
      <c r="AP262" s="106">
        <f>IF(INDEX(Base_Dados!AP:AP,MATCH($B262,Base_Dados!$B:$B,0))=0,0,
MAX(0, MIN(AP$1,
((INDEX(Base_Dados!AP:AP,MATCH($B262,Base_Dados!$B:$B,0))-MIN(Base_Dados!AP$5:AP$98)) /
(IF(MAX(Base_Dados!AP$5:AP$98)-MIN(Base_Dados!AP$5:AP$98)=0,1,MAX(Base_Dados!AP$5:AP$98)-MIN(Base_Dados!AP$5:AP$98)))) * AP$1)))</f>
        <v>2.0642201834862386E-2</v>
      </c>
      <c r="AQ262" s="106">
        <f>IF(INDEX(Base_Dados!AQ:AQ,MATCH($B262,Base_Dados!$B:$B,0))=0,0,
MAX(0, MIN(AQ$1,
((INDEX(Base_Dados!AQ:AQ,MATCH($B262,Base_Dados!$B:$B,0))-MIN(Base_Dados!AQ$5:AQ$98)) /
(IF(MAX(Base_Dados!AQ$5:AQ$98)-MIN(Base_Dados!AQ$5:AQ$98)=0,1,MAX(Base_Dados!AQ$5:AQ$98)-MIN(Base_Dados!AQ$5:AQ$98)))) * AQ$1)))</f>
        <v>0</v>
      </c>
      <c r="AR262" s="106">
        <f>IF(INDEX(Base_Dados!AR:AR,MATCH($B262,Base_Dados!$B:$B,0))=0,0,
MAX(0, MIN(AR$1,
((INDEX(Base_Dados!AR:AR,MATCH($B262,Base_Dados!$B:$B,0))-MIN(Base_Dados!AR$5:AR$98)) /
(IF(MAX(Base_Dados!AR$5:AR$98)-MIN(Base_Dados!AR$5:AR$98)=0,1,MAX(Base_Dados!AR$5:AR$98)-MIN(Base_Dados!AR$5:AR$98)))) * AR$1)))</f>
        <v>0</v>
      </c>
      <c r="AS262" s="106">
        <f>IF(INDEX(Base_Dados!AS:AS,MATCH($B262,Base_Dados!$B:$B,0))=0,0,
MAX(0, MIN(AS$1,
((INDEX(Base_Dados!AS:AS,MATCH($B262,Base_Dados!$B:$B,0))-MIN(Base_Dados!AS$5:AS$98)) /
(IF(MAX(Base_Dados!AS$5:AS$98)-MIN(Base_Dados!AS$5:AS$98)=0,1,MAX(Base_Dados!AS$5:AS$98)-MIN(Base_Dados!AS$5:AS$98)))) * AS$1)))</f>
        <v>1.2195121951219513E-2</v>
      </c>
      <c r="AT262" s="106">
        <f>IF(INDEX(Base_Dados!AT:AT,MATCH($B262,Base_Dados!$B:$B,0))=0,0,
MAX(0, MIN(AT$1,
((INDEX(Base_Dados!AT:AT,MATCH($B262,Base_Dados!$B:$B,0))-MIN(Base_Dados!AT$5:AT$98)) /
(IF(MAX(Base_Dados!AT$5:AT$98)-MIN(Base_Dados!AT$5:AT$98)=0,1,MAX(Base_Dados!AT$5:AT$98)-MIN(Base_Dados!AT$5:AT$98)))) * AT$1)))</f>
        <v>0</v>
      </c>
      <c r="AU262" s="106">
        <f>IF(INDEX(Base_Dados!AU:AU,MATCH($B262,Base_Dados!$B:$B,0))=0,0,
MAX(0, MIN(AU$1,
((INDEX(Base_Dados!AU:AU,MATCH($B262,Base_Dados!$B:$B,0))-MIN(Base_Dados!AU$5:AU$98)) /
(IF(MAX(Base_Dados!AU$5:AU$98)-MIN(Base_Dados!AU$5:AU$98)=0,1,MAX(Base_Dados!AU$5:AU$98)-MIN(Base_Dados!AU$5:AU$98)))) * AU$1)))</f>
        <v>5.6179775280898875E-3</v>
      </c>
      <c r="AV262" s="106">
        <f>IF(INDEX(Base_Dados!AV:AV,MATCH($B262,Base_Dados!$B:$B,0))=0,0,
MAX(0, MIN(AV$1,
((INDEX(Base_Dados!AV:AV,MATCH($B262,Base_Dados!$B:$B,0))-MIN(Base_Dados!AV$5:AV$98)) /
(IF(MAX(Base_Dados!AV$5:AV$98)-MIN(Base_Dados!AV$5:AV$98)=0,1,MAX(Base_Dados!AV$5:AV$98)-MIN(Base_Dados!AV$5:AV$98)))) * AV$1)))</f>
        <v>0</v>
      </c>
      <c r="AW262" s="106">
        <f>IF(INDEX(Base_Dados!AW:AW,MATCH($B262,Base_Dados!$B:$B,0))=0,0,
MAX(0, MIN(AW$1,
((INDEX(Base_Dados!AW:AW,MATCH($B262,Base_Dados!$B:$B,0))-MIN(Base_Dados!AW$5:AW$98)) /
(IF(MAX(Base_Dados!AW$5:AW$98)-MIN(Base_Dados!AW$5:AW$98)=0,1,MAX(Base_Dados!AW$5:AW$98)-MIN(Base_Dados!AW$5:AW$98)))) * AW$1)))</f>
        <v>0</v>
      </c>
      <c r="AX262" s="106">
        <f>IF(INDEX(Base_Dados!AX:AX,MATCH($B262,Base_Dados!$B:$B,0))=0,0,
MAX(0, MIN(AX$1,
((INDEX(Base_Dados!AX:AX,MATCH($B262,Base_Dados!$B:$B,0))-MIN(Base_Dados!AX$5:AX$98)) /
(IF(MAX(Base_Dados!AX$5:AX$98)-MIN(Base_Dados!AX$5:AX$98)=0,1,MAX(Base_Dados!AX$5:AX$98)-MIN(Base_Dados!AX$5:AX$98)))) * AX$1)))</f>
        <v>3.1020408163265303E-2</v>
      </c>
      <c r="AY262" s="106">
        <f>IF(INDEX(Base_Dados!AY:AY,MATCH($B262,Base_Dados!$B:$B,0))=0,0,
MAX(0, MIN(AY$1,
((INDEX(Base_Dados!AY:AY,MATCH($B262,Base_Dados!$B:$B,0))-MIN(Base_Dados!AY$5:AY$98)) /
(IF(MAX(Base_Dados!AY$5:AY$98)-MIN(Base_Dados!AY$5:AY$98)=0,1,MAX(Base_Dados!AY$5:AY$98)-MIN(Base_Dados!AY$5:AY$98)))) * AY$1)))</f>
        <v>2.3079459281239697E-3</v>
      </c>
      <c r="AZ262" s="106">
        <f>IF(INDEX(Base_Dados!AZ:AZ,MATCH($B262,Base_Dados!$B:$B,0))=0,0,
MAX(0, MIN(AZ$1,
((INDEX(Base_Dados!AZ:AZ,MATCH($B262,Base_Dados!$B:$B,0))-MIN(Base_Dados!AZ$5:AZ$98)) /
(IF(MAX(Base_Dados!AZ$5:AZ$98)-MIN(Base_Dados!AZ$5:AZ$98)=0,1,MAX(Base_Dados!AZ$5:AZ$98)-MIN(Base_Dados!AZ$5:AZ$98)))) * AZ$1)))</f>
        <v>0.24131944444444445</v>
      </c>
      <c r="BA262" s="106">
        <f>IF(INDEX(Base_Dados!BA:BA,MATCH($B262,Base_Dados!$B:$B,0))=0,0,
MAX(0, MIN(BA$1,
((INDEX(Base_Dados!BA:BA,MATCH($B262,Base_Dados!$B:$B,0))-MIN(Base_Dados!BA$5:BA$98)) /
(IF(MAX(Base_Dados!BA$5:BA$98)-MIN(Base_Dados!BA$5:BA$98)=0,1,MAX(Base_Dados!BA$5:BA$98)-MIN(Base_Dados!BA$5:BA$98)))) * BA$1)))</f>
        <v>3.9543506738604323E-2</v>
      </c>
      <c r="BB262" s="106">
        <f>IF(INDEX(Base_Dados!BB:BB,MATCH($B262,Base_Dados!$B:$B,0))=0,0,
MAX(0, MIN(BB$1,
((INDEX(Base_Dados!BB:BB,MATCH($B262,Base_Dados!$B:$B,0))-MIN(Base_Dados!BB$5:BB$98)) /
(IF(MAX(Base_Dados!BB$5:BB$98)-MIN(Base_Dados!BB$5:BB$98)=0,1,MAX(Base_Dados!BB$5:BB$98)-MIN(Base_Dados!BB$5:BB$98)))) * BB$1)))</f>
        <v>0.5</v>
      </c>
      <c r="BC262" s="106">
        <f>IF(INDEX(Base_Dados!BC:BC,MATCH($B262,Base_Dados!$B:$B,0))=0,0,
MAX(0, MIN(BC$1,
((INDEX(Base_Dados!BC:BC,MATCH($B262,Base_Dados!$B:$B,0))-MIN(Base_Dados!BC$5:BC$98)) /
(IF(MAX(Base_Dados!BC$5:BC$98)-MIN(Base_Dados!BC$5:BC$98)=0,1,MAX(Base_Dados!BC$5:BC$98)-MIN(Base_Dados!BC$5:BC$98)))) * BC$1)))</f>
        <v>4.7131699434419604E-2</v>
      </c>
      <c r="BD262" s="106">
        <f>IF(INDEX(Base_Dados!BD:BD,MATCH($B262,Base_Dados!$B:$B,0))=0,0,
MAX(0, MIN(BD$1,
((INDEX(Base_Dados!BD:BD,MATCH($B262,Base_Dados!$B:$B,0))-MIN(Base_Dados!BD$5:BD$98)) /
(IF(MAX(Base_Dados!BD$5:BD$98)-MIN(Base_Dados!BD$5:BD$98)=0,1,MAX(Base_Dados!BD$5:BD$98)-MIN(Base_Dados!BD$5:BD$98)))) * BD$1)))</f>
        <v>1.9666228100547054E-2</v>
      </c>
      <c r="BE262" s="106">
        <f>IF(INDEX(Base_Dados!BE:BE,MATCH($B262,Base_Dados!$B:$B,0))=0,0,
MAX(0, MIN(BE$1,
((INDEX(Base_Dados!BE:BE,MATCH($B262,Base_Dados!$B:$B,0))-MIN(Base_Dados!BE$5:BE$98)) /
(IF(MAX(Base_Dados!BE$5:BE$98)-MIN(Base_Dados!BE$5:BE$98)=0,1,MAX(Base_Dados!BE$5:BE$98)-MIN(Base_Dados!BE$5:BE$98)))) * BE$1)))</f>
        <v>3.6628198695434017E-2</v>
      </c>
      <c r="BF262" s="106">
        <f>IF(INDEX(Base_Dados!BF:BF,MATCH($B262,Base_Dados!$B:$B,0))=0,0,
MAX(0, MIN(BF$1,
((INDEX(Base_Dados!BF:BF,MATCH($B262,Base_Dados!$B:$B,0))-MIN(Base_Dados!BF$5:BF$98)) /
(IF(MAX(Base_Dados!BF$5:BF$98)-MIN(Base_Dados!BF$5:BF$98)=0,1,MAX(Base_Dados!BF$5:BF$98)-MIN(Base_Dados!BF$5:BF$98)))) * BF$1)))</f>
        <v>0</v>
      </c>
      <c r="BG262" s="106">
        <f>IF(INDEX(Base_Dados!BG:BG,MATCH($B262,Base_Dados!$B:$B,0))=0,0,
MAX(0, MIN(BG$1,
((INDEX(Base_Dados!BG:BG,MATCH($B262,Base_Dados!$B:$B,0))-MIN(Base_Dados!BG$5:BG$98)) /
(IF(MAX(Base_Dados!BG$5:BG$98)-MIN(Base_Dados!BG$5:BG$98)=0,1,MAX(Base_Dados!BG$5:BG$98)-MIN(Base_Dados!BG$5:BG$98)))) * BG$1)))</f>
        <v>8.3612040133779263E-4</v>
      </c>
      <c r="BH262" s="106">
        <f>IF(INDEX(Base_Dados!BH:BH,MATCH($B262,Base_Dados!$B:$B,0))=0,0,
MAX(0, MIN(BH$1,
((INDEX(Base_Dados!BH:BH,MATCH($B262,Base_Dados!$B:$B,0))-MIN(Base_Dados!BH$5:BH$98)) /
(IF(MAX(Base_Dados!BH$5:BH$98)-MIN(Base_Dados!BH$5:BH$98)=0,1,MAX(Base_Dados!BH$5:BH$98)-MIN(Base_Dados!BH$5:BH$98)))) * BH$1)))</f>
        <v>5.4945054945054944E-2</v>
      </c>
      <c r="BI262" s="106">
        <f>IF(INDEX(Base_Dados!BI:BI,MATCH($B262,Base_Dados!$B:$B,0))=0,0,
MAX(0, MIN(BI$1,
((INDEX(Base_Dados!BI:BI,MATCH($B262,Base_Dados!$B:$B,0))-MIN(Base_Dados!BI$5:BI$98)) /
(IF(MAX(Base_Dados!BI$5:BI$98)-MIN(Base_Dados!BI$5:BI$98)=0,1,MAX(Base_Dados!BI$5:BI$98)-MIN(Base_Dados!BI$5:BI$98)))) * BI$1)))</f>
        <v>7.0202808112324488E-2</v>
      </c>
      <c r="BJ262" s="106">
        <f>IF(INDEX(Base_Dados!BJ:BJ,MATCH($B262,Base_Dados!$B:$B,0))=0,0,
MAX(0, MIN(BJ$1,
((INDEX(Base_Dados!BJ:BJ,MATCH($B262,Base_Dados!$B:$B,0))-MIN(Base_Dados!BJ$5:BJ$98)) /
(IF(MAX(Base_Dados!BJ$5:BJ$98)-MIN(Base_Dados!BJ$5:BJ$98)=0,1,MAX(Base_Dados!BJ$5:BJ$98)-MIN(Base_Dados!BJ$5:BJ$98)))) * BJ$1)))</f>
        <v>5.2631578947368418E-2</v>
      </c>
      <c r="BK262" s="106">
        <f>IF(INDEX(Base_Dados!BK:BK,MATCH($B262,Base_Dados!$B:$B,0))=0,0,
MAX(0, MIN(BK$1,
((INDEX(Base_Dados!BK:BK,MATCH($B262,Base_Dados!$B:$B,0))-MIN(Base_Dados!BK$5:BK$98)) /
(IF(MAX(Base_Dados!BK$5:BK$98)-MIN(Base_Dados!BK$5:BK$98)=0,1,MAX(Base_Dados!BK$5:BK$98)-MIN(Base_Dados!BK$5:BK$98)))) * BK$1)))</f>
        <v>1.7857142857142856E-2</v>
      </c>
      <c r="BL262" s="106">
        <f>IF(INDEX(Base_Dados!BL:BL,MATCH($B262,Base_Dados!$B:$B,0))=0,0,
MAX(0, MIN(BL$1,
((INDEX(Base_Dados!BL:BL,MATCH($B262,Base_Dados!$B:$B,0))-MIN(Base_Dados!BL$5:BL$98)) /
(IF(MAX(Base_Dados!BL$5:BL$98)-MIN(Base_Dados!BL$5:BL$98)=0,1,MAX(Base_Dados!BL$5:BL$98)-MIN(Base_Dados!BL$5:BL$98)))) * BL$1)))</f>
        <v>5.8631921824104233E-2</v>
      </c>
      <c r="BM262" s="106">
        <f>IF(INDEX(Base_Dados!BM:BM,MATCH($B262,Base_Dados!$B:$B,0))=0,0,
MAX(0, MIN(BM$1,
((INDEX(Base_Dados!BM:BM,MATCH($B262,Base_Dados!$B:$B,0))-MIN(Base_Dados!BM$5:BM$98)) /
(IF(MAX(Base_Dados!BM$5:BM$98)-MIN(Base_Dados!BM$5:BM$98)=0,1,MAX(Base_Dados!BM$5:BM$98)-MIN(Base_Dados!BM$5:BM$98)))) * BM$1)))</f>
        <v>0.89024346898880558</v>
      </c>
      <c r="BN262" s="106">
        <f>IF(INDEX(Base_Dados!BN:BN,MATCH($B262,Base_Dados!$B:$B,0))=0,0,
MAX(0, MIN(BN$1,
((INDEX(Base_Dados!BN:BN,MATCH($B262,Base_Dados!$B:$B,0))-MIN(Base_Dados!BN$5:BN$98)) /
(IF(MAX(Base_Dados!BN$5:BN$98)-MIN(Base_Dados!BN$5:BN$98)=0,1,MAX(Base_Dados!BN$5:BN$98)-MIN(Base_Dados!BN$5:BN$98)))) * BN$1)))</f>
        <v>0.25297554257441651</v>
      </c>
      <c r="BO262" s="106">
        <f>IF(INDEX(Base_Dados!BO:BO,MATCH($B262,Base_Dados!$B:$B,0))=0,0,
MAX(0, MIN(BO$1,
((INDEX(Base_Dados!BO:BO,MATCH($B262,Base_Dados!$B:$B,0))-MIN(Base_Dados!BO$5:BO$98)) /
(IF(MAX(Base_Dados!BO$5:BO$98)-MIN(Base_Dados!BO$5:BO$98)=0,1,MAX(Base_Dados!BO$5:BO$98)-MIN(Base_Dados!BO$5:BO$98)))) * BO$1)))</f>
        <v>0.18103448275862069</v>
      </c>
      <c r="BP262" s="106">
        <f t="shared" si="16"/>
        <v>13.037234239587807</v>
      </c>
      <c r="BQ262" s="111">
        <f t="shared" si="17"/>
        <v>0.44189621747217939</v>
      </c>
      <c r="BR262" s="112">
        <f t="shared" si="18"/>
        <v>0.12738790399415612</v>
      </c>
      <c r="BS262" s="113">
        <f t="shared" si="19"/>
        <v>12.909846335593651</v>
      </c>
    </row>
    <row r="263" spans="1:71">
      <c r="A263" s="21">
        <v>31007</v>
      </c>
      <c r="B263" s="21" t="s">
        <v>359</v>
      </c>
      <c r="C263" s="21" t="s">
        <v>323</v>
      </c>
      <c r="D263" s="105">
        <f>IF(INDEX(Base_Dados!D:D,MATCH($B263,Base_Dados!$B:$B,0))=0,0,
MAX(0, MIN(D$1,
((INDEX(Base_Dados!D:D,MATCH($B263,Base_Dados!$B:$B,0))-MIN(Base_Dados!D$5:D$98)) /
(IF(MAX(Base_Dados!D$5:D$98)-MIN(Base_Dados!D$5:D$98)=0,1,MAX(Base_Dados!D$5:D$98)-MIN(Base_Dados!D$5:D$98)))) * D$1)))</f>
        <v>1.4061673317668111</v>
      </c>
      <c r="E263" s="106">
        <f>IF(INDEX(Base_Dados!E:E,MATCH($B263,Base_Dados!$B:$B,0))=0,0,
MAX(0, MIN(E$1,
((INDEX(Base_Dados!E:E,MATCH($B263,Base_Dados!$B:$B,0))-MIN(Base_Dados!E$5:E$98)) /
(IF(MAX(Base_Dados!E$5:E$98)-MIN(Base_Dados!E$5:E$98)=0,1,MAX(Base_Dados!E$5:E$98)-MIN(Base_Dados!E$5:E$98)))) * E$1)))</f>
        <v>0.44083779487001701</v>
      </c>
      <c r="F263" s="106">
        <f>IF(INDEX(Base_Dados!F:F,MATCH($B263,Base_Dados!$B:$B,0))=0,0,
MAX(0, MIN(F$1,
((INDEX(Base_Dados!F:F,MATCH($B263,Base_Dados!$B:$B,0))-MIN(Base_Dados!F$5:F$98)) /
(IF(MAX(Base_Dados!F$5:F$98)-MIN(Base_Dados!F$5:F$98)=0,1,MAX(Base_Dados!F$5:F$98)-MIN(Base_Dados!F$5:F$98)))) * F$1)))</f>
        <v>0.41513800464738443</v>
      </c>
      <c r="G263" s="106">
        <f>IF(INDEX(Base_Dados!G:G,MATCH($B263,Base_Dados!$B:$B,0))=0,0,
MAX(0, MIN(G$1,
((INDEX(Base_Dados!G:G,MATCH($B263,Base_Dados!$B:$B,0))-MIN(Base_Dados!G$5:G$98)) /
(IF(MAX(Base_Dados!G$5:G$98)-MIN(Base_Dados!G$5:G$98)=0,1,MAX(Base_Dados!G$5:G$98)-MIN(Base_Dados!G$5:G$98)))) * G$1)))</f>
        <v>0.38715061621465563</v>
      </c>
      <c r="H263" s="106">
        <f>IF(INDEX(Base_Dados!H:H,MATCH($B263,Base_Dados!$B:$B,0))=0,0,
MAX(0, MIN(H$1,
((INDEX(Base_Dados!H:H,MATCH($B263,Base_Dados!$B:$B,0))-MIN(Base_Dados!H$5:H$98)) /
(IF(MAX(Base_Dados!H$5:H$98)-MIN(Base_Dados!H$5:H$98)=0,1,MAX(Base_Dados!H$5:H$98)-MIN(Base_Dados!H$5:H$98)))) * H$1)))</f>
        <v>0.41061741094389409</v>
      </c>
      <c r="I263" s="106">
        <f>IF(INDEX(Base_Dados!I:I,MATCH($B263,Base_Dados!$B:$B,0))=0,0,
MAX(0, MIN(I$1,
((INDEX(Base_Dados!I:I,MATCH($B263,Base_Dados!$B:$B,0))-MIN(Base_Dados!I$5:I$98)) /
(IF(MAX(Base_Dados!I$5:I$98)-MIN(Base_Dados!I$5:I$98)=0,1,MAX(Base_Dados!I$5:I$98)-MIN(Base_Dados!I$5:I$98)))) * I$1)))</f>
        <v>0.4566875271940895</v>
      </c>
      <c r="J263" s="106">
        <f>IF(INDEX(Base_Dados!J:J,MATCH($B263,Base_Dados!$B:$B,0))=0,0,
MAX(0, MIN(J$1,
((INDEX(Base_Dados!J:J,MATCH($B263,Base_Dados!$B:$B,0))-MIN(Base_Dados!J$5:J$98)) /
(IF(MAX(Base_Dados!J$5:J$98)-MIN(Base_Dados!J$5:J$98)=0,1,MAX(Base_Dados!J$5:J$98)-MIN(Base_Dados!J$5:J$98)))) * J$1)))</f>
        <v>0.52916478479784546</v>
      </c>
      <c r="K263" s="106">
        <f>IF(INDEX(Base_Dados!K:K,MATCH($B263,Base_Dados!$B:$B,0))=0,0,
MAX(0, MIN(K$1,
((INDEX(Base_Dados!K:K,MATCH($B263,Base_Dados!$B:$B,0))-MIN(Base_Dados!K$5:K$98)) /
(IF(MAX(Base_Dados!K$5:K$98)-MIN(Base_Dados!K$5:K$98)=0,1,MAX(Base_Dados!K$5:K$98)-MIN(Base_Dados!K$5:K$98)))) * K$1)))</f>
        <v>0.50505366726296963</v>
      </c>
      <c r="L263" s="106">
        <f>IF(INDEX(Base_Dados!L:L,MATCH($B263,Base_Dados!$B:$B,0))=0,0,
MAX(0, MIN(L$1,
((INDEX(Base_Dados!L:L,MATCH($B263,Base_Dados!$B:$B,0))-MIN(Base_Dados!L$5:L$98)) /
(IF(MAX(Base_Dados!L$5:L$98)-MIN(Base_Dados!L$5:L$98)=0,1,MAX(Base_Dados!L$5:L$98)-MIN(Base_Dados!L$5:L$98)))) * L$1)))</f>
        <v>0.54223550471332094</v>
      </c>
      <c r="M263" s="106">
        <f>IF(INDEX(Base_Dados!M:M,MATCH($B263,Base_Dados!$B:$B,0))=0,0,
MAX(0, MIN(M$1,
((INDEX(Base_Dados!M:M,MATCH($B263,Base_Dados!$B:$B,0))-MIN(Base_Dados!M$5:M$98)) /
(IF(MAX(Base_Dados!M$5:M$98)-MIN(Base_Dados!M$5:M$98)=0,1,MAX(Base_Dados!M$5:M$98)-MIN(Base_Dados!M$5:M$98)))) * M$1)))</f>
        <v>0.58324198250728865</v>
      </c>
      <c r="N263" s="106">
        <f>IF(INDEX(Base_Dados!N:N,MATCH($B263,Base_Dados!$B:$B,0))=0,0,
MAX(0, MIN(N$1,
((INDEX(Base_Dados!N:N,MATCH($B263,Base_Dados!$B:$B,0))-MIN(Base_Dados!N$5:N$98)) /
(IF(MAX(Base_Dados!N$5:N$98)-MIN(Base_Dados!N$5:N$98)=0,1,MAX(Base_Dados!N$5:N$98)-MIN(Base_Dados!N$5:N$98)))) * N$1)))</f>
        <v>0.67461754161786103</v>
      </c>
      <c r="O263" s="106">
        <f>IF(INDEX(Base_Dados!O:O,MATCH($B263,Base_Dados!$B:$B,0))=0,0,
MAX(0, MIN(O$1,
((INDEX(Base_Dados!O:O,MATCH($B263,Base_Dados!$B:$B,0))-MIN(Base_Dados!O$5:O$98)) /
(IF(MAX(Base_Dados!O$5:O$98)-MIN(Base_Dados!O$5:O$98)=0,1,MAX(Base_Dados!O$5:O$98)-MIN(Base_Dados!O$5:O$98)))) * O$1)))</f>
        <v>0.78215062155081105</v>
      </c>
      <c r="P263" s="106">
        <f>IF(INDEX(Base_Dados!P:P,MATCH($B263,Base_Dados!$B:$B,0))=0,0,
MAX(0, MIN(P$1,
((INDEX(Base_Dados!P:P,MATCH($B263,Base_Dados!$B:$B,0))-MIN(Base_Dados!P$5:P$98)) /
(IF(MAX(Base_Dados!P$5:P$98)-MIN(Base_Dados!P$5:P$98)=0,1,MAX(Base_Dados!P$5:P$98)-MIN(Base_Dados!P$5:P$98)))) * P$1)))</f>
        <v>0.43255435848597351</v>
      </c>
      <c r="Q263" s="106">
        <f>IF(INDEX(Base_Dados!Q:Q,MATCH($B263,Base_Dados!$B:$B,0))=0,0,
MAX(0, MIN(Q$1,
((INDEX(Base_Dados!Q:Q,MATCH($B263,Base_Dados!$B:$B,0))-MIN(Base_Dados!Q$5:Q$98)) /
(IF(MAX(Base_Dados!Q$5:Q$98)-MIN(Base_Dados!Q$5:Q$98)=0,1,MAX(Base_Dados!Q$5:Q$98)-MIN(Base_Dados!Q$5:Q$98)))) * Q$1)))</f>
        <v>0.19561897741035228</v>
      </c>
      <c r="R263" s="106">
        <f>IF(INDEX(Base_Dados!R:R,MATCH($B263,Base_Dados!$B:$B,0))=0,0,
MAX(0, MIN(R$1,
((INDEX(Base_Dados!R:R,MATCH($B263,Base_Dados!$B:$B,0))-MIN(Base_Dados!R$5:R$98)) /
(IF(MAX(Base_Dados!R$5:R$98)-MIN(Base_Dados!R$5:R$98)=0,1,MAX(Base_Dados!R$5:R$98)-MIN(Base_Dados!R$5:R$98)))) * R$1)))</f>
        <v>0.18227915370392922</v>
      </c>
      <c r="S263" s="106">
        <f>IF(INDEX(Base_Dados!S:S,MATCH($B263,Base_Dados!$B:$B,0))=0,0,
MAX(0, MIN(S$1,
((INDEX(Base_Dados!S:S,MATCH($B263,Base_Dados!$B:$B,0))-MIN(Base_Dados!S$5:S$98)) /
(IF(MAX(Base_Dados!S$5:S$98)-MIN(Base_Dados!S$5:S$98)=0,1,MAX(Base_Dados!S$5:S$98)-MIN(Base_Dados!S$5:S$98)))) * S$1)))</f>
        <v>0.22455627948775558</v>
      </c>
      <c r="T263" s="106">
        <f>IF(INDEX(Base_Dados!T:T,MATCH($B263,Base_Dados!$B:$B,0))=0,0,
MAX(0, MIN(T$1,
((INDEX(Base_Dados!T:T,MATCH($B263,Base_Dados!$B:$B,0))-MIN(Base_Dados!T$5:T$98)) /
(IF(MAX(Base_Dados!T$5:T$98)-MIN(Base_Dados!T$5:T$98)=0,1,MAX(Base_Dados!T$5:T$98)-MIN(Base_Dados!T$5:T$98)))) * T$1)))</f>
        <v>0.88215963390070806</v>
      </c>
      <c r="U263" s="106">
        <f>IF(INDEX(Base_Dados!U:U,MATCH($B263,Base_Dados!$B:$B,0))=0,0,
MAX(0, MIN(U$1,
((INDEX(Base_Dados!U:U,MATCH($B263,Base_Dados!$B:$B,0))-MIN(Base_Dados!U$5:U$98)) /
(IF(MAX(Base_Dados!U$5:U$98)-MIN(Base_Dados!U$5:U$98)=0,1,MAX(Base_Dados!U$5:U$98)-MIN(Base_Dados!U$5:U$98)))) * U$1)))</f>
        <v>0.66421318424550668</v>
      </c>
      <c r="V263" s="106">
        <f>IF(INDEX(Base_Dados!V:V,MATCH($B263,Base_Dados!$B:$B,0))=0,0,
MAX(0, MIN(V$1,
((INDEX(Base_Dados!V:V,MATCH($B263,Base_Dados!$B:$B,0))-MIN(Base_Dados!V$5:V$98)) /
(IF(MAX(Base_Dados!V$5:V$98)-MIN(Base_Dados!V$5:V$98)=0,1,MAX(Base_Dados!V$5:V$98)-MIN(Base_Dados!V$5:V$98)))) * V$1)))</f>
        <v>0.6229535399064432</v>
      </c>
      <c r="W263" s="106">
        <f>IF(INDEX(Base_Dados!W:W,MATCH($B263,Base_Dados!$B:$B,0))=0,0,
MAX(0, MIN(W$1,
((INDEX(Base_Dados!W:W,MATCH($B263,Base_Dados!$B:$B,0))-MIN(Base_Dados!W$5:W$98)) /
(IF(MAX(Base_Dados!W$5:W$98)-MIN(Base_Dados!W$5:W$98)=0,1,MAX(Base_Dados!W$5:W$98)-MIN(Base_Dados!W$5:W$98)))) * W$1)))</f>
        <v>2.3477839630088391</v>
      </c>
      <c r="X263" s="106">
        <f>IF(INDEX(Base_Dados!X:X,MATCH($B263,Base_Dados!$B:$B,0))=0,0,
MAX(0, MIN(X$1,
((INDEX(Base_Dados!X:X,MATCH($B263,Base_Dados!$B:$B,0))-MIN(Base_Dados!X$5:X$98)) /
(IF(MAX(Base_Dados!X$5:X$98)-MIN(Base_Dados!X$5:X$98)=0,1,MAX(Base_Dados!X$5:X$98)-MIN(Base_Dados!X$5:X$98)))) * X$1)))</f>
        <v>0.33050847457627119</v>
      </c>
      <c r="Y263" s="106">
        <f>IF(INDEX(Base_Dados!Y:Y,MATCH($B263,Base_Dados!$B:$B,0))=0,0,
MAX(0, MIN(Y$1,
((INDEX(Base_Dados!Y:Y,MATCH($B263,Base_Dados!$B:$B,0))-MIN(Base_Dados!Y$5:Y$98)) /
(IF(MAX(Base_Dados!Y$5:Y$98)-MIN(Base_Dados!Y$5:Y$98)=0,1,MAX(Base_Dados!Y$5:Y$98)-MIN(Base_Dados!Y$5:Y$98)))) * Y$1)))</f>
        <v>0.33088235294117646</v>
      </c>
      <c r="Z263" s="106">
        <f>IF(INDEX(Base_Dados!Z:Z,MATCH($B263,Base_Dados!$B:$B,0))=0,0,
MAX(0, MIN(Z$1,
((INDEX(Base_Dados!Z:Z,MATCH($B263,Base_Dados!$B:$B,0))-MIN(Base_Dados!Z$5:Z$98)) /
(IF(MAX(Base_Dados!Z$5:Z$98)-MIN(Base_Dados!Z$5:Z$98)=0,1,MAX(Base_Dados!Z$5:Z$98)-MIN(Base_Dados!Z$5:Z$98)))) * Z$1)))</f>
        <v>0.61428571428571432</v>
      </c>
      <c r="AA263" s="106">
        <f>IF(INDEX(Base_Dados!AA:AA,MATCH($B263,Base_Dados!$B:$B,0))=0,0,
MAX(0, MIN(AA$1,
((INDEX(Base_Dados!AA:AA,MATCH($B263,Base_Dados!$B:$B,0))-MIN(Base_Dados!AA$5:AA$98)) /
(IF(MAX(Base_Dados!AA$5:AA$98)-MIN(Base_Dados!AA$5:AA$98)=0,1,MAX(Base_Dados!AA$5:AA$98)-MIN(Base_Dados!AA$5:AA$98)))) * AA$1)))</f>
        <v>0.2937062937062937</v>
      </c>
      <c r="AB263" s="106">
        <f>IF(INDEX(Base_Dados!AB:AB,MATCH($B263,Base_Dados!$B:$B,0))=0,0,
MAX(0, MIN(AB$1,
((INDEX(Base_Dados!AB:AB,MATCH($B263,Base_Dados!$B:$B,0))-MIN(Base_Dados!AB$5:AB$98)) /
(IF(MAX(Base_Dados!AB$5:AB$98)-MIN(Base_Dados!AB$5:AB$98)=0,1,MAX(Base_Dados!AB$5:AB$98)-MIN(Base_Dados!AB$5:AB$98)))) * AB$1)))</f>
        <v>0.27978809602731503</v>
      </c>
      <c r="AC263" s="106">
        <f>IF(INDEX(Base_Dados!AC:AC,MATCH($B263,Base_Dados!$B:$B,0))=0,0,
MAX(0, MIN(AC$1,
((INDEX(Base_Dados!AC:AC,MATCH($B263,Base_Dados!$B:$B,0))-MIN(Base_Dados!AC$5:AC$98)) /
(IF(MAX(Base_Dados!AC$5:AC$98)-MIN(Base_Dados!AC$5:AC$98)=0,1,MAX(Base_Dados!AC$5:AC$98)-MIN(Base_Dados!AC$5:AC$98)))) * AC$1)))</f>
        <v>0.18755420119483524</v>
      </c>
      <c r="AD263" s="106">
        <f>IF(INDEX(Base_Dados!AD:AD,MATCH($B263,Base_Dados!$B:$B,0))=0,0,
MAX(0, MIN(AD$1,
((INDEX(Base_Dados!AD:AD,MATCH($B263,Base_Dados!$B:$B,0))-MIN(Base_Dados!AD$5:AD$98)) /
(IF(MAX(Base_Dados!AD$5:AD$98)-MIN(Base_Dados!AD$5:AD$98)=0,1,MAX(Base_Dados!AD$5:AD$98)-MIN(Base_Dados!AD$5:AD$98)))) * AD$1)))</f>
        <v>0.15445939949711582</v>
      </c>
      <c r="AE263" s="106">
        <f>IF(INDEX(Base_Dados!AE:AE,MATCH($B263,Base_Dados!$B:$B,0))=0,0,
MAX(0, MIN(AE$1,
((INDEX(Base_Dados!AE:AE,MATCH($B263,Base_Dados!$B:$B,0))-MIN(Base_Dados!AE$5:AE$98)) /
(IF(MAX(Base_Dados!AE$5:AE$98)-MIN(Base_Dados!AE$5:AE$98)=0,1,MAX(Base_Dados!AE$5:AE$98)-MIN(Base_Dados!AE$5:AE$98)))) * AE$1)))</f>
        <v>0.10700417086149863</v>
      </c>
      <c r="AF263" s="106">
        <f>IF(INDEX(Base_Dados!AF:AF,MATCH($B263,Base_Dados!$B:$B,0))=0,0,
MAX(0, MIN(AF$1,
((INDEX(Base_Dados!AF:AF,MATCH($B263,Base_Dados!$B:$B,0))-MIN(Base_Dados!AF$5:AF$98)) /
(IF(MAX(Base_Dados!AF$5:AF$98)-MIN(Base_Dados!AF$5:AF$98)=0,1,MAX(Base_Dados!AF$5:AF$98)-MIN(Base_Dados!AF$5:AF$98)))) * AF$1)))</f>
        <v>0.20879878637429319</v>
      </c>
      <c r="AG263" s="106">
        <f>IF(INDEX(Base_Dados!AG:AG,MATCH($B263,Base_Dados!$B:$B,0))=0,0,
MAX(0, MIN(AG$1,
((INDEX(Base_Dados!AG:AG,MATCH($B263,Base_Dados!$B:$B,0))-MIN(Base_Dados!AG$5:AG$98)) /
(IF(MAX(Base_Dados!AG$5:AG$98)-MIN(Base_Dados!AG$5:AG$98)=0,1,MAX(Base_Dados!AG$5:AG$98)-MIN(Base_Dados!AG$5:AG$98)))) * AG$1)))</f>
        <v>0.19561897741035228</v>
      </c>
      <c r="AH263" s="106">
        <f>IF(INDEX(Base_Dados!AH:AH,MATCH($B263,Base_Dados!$B:$B,0))=0,0,
MAX(0, MIN(AH$1,
((INDEX(Base_Dados!AH:AH,MATCH($B263,Base_Dados!$B:$B,0))-MIN(Base_Dados!AH$5:AH$98)) /
(IF(MAX(Base_Dados!AH$5:AH$98)-MIN(Base_Dados!AH$5:AH$98)=0,1,MAX(Base_Dados!AH$5:AH$98)-MIN(Base_Dados!AH$5:AH$98)))) * AH$1)))</f>
        <v>1.6573462661162683</v>
      </c>
      <c r="AI263" s="106">
        <f>IF(INDEX(Base_Dados!AI:AI,MATCH($B263,Base_Dados!$B:$B,0))=0,0,
MAX(0, MIN(AI$1,
((INDEX(Base_Dados!AI:AI,MATCH($B263,Base_Dados!$B:$B,0))-MIN(Base_Dados!AI$5:AI$98)) /
(IF(MAX(Base_Dados!AI$5:AI$98)-MIN(Base_Dados!AI$5:AI$98)=0,1,MAX(Base_Dados!AI$5:AI$98)-MIN(Base_Dados!AI$5:AI$98)))) * AI$1)))</f>
        <v>0.5714285714285714</v>
      </c>
      <c r="AJ263" s="106">
        <f>IF(INDEX(Base_Dados!AJ:AJ,MATCH($B263,Base_Dados!$B:$B,0))=0,0,
MAX(0, MIN(AJ$1,
((INDEX(Base_Dados!AJ:AJ,MATCH($B263,Base_Dados!$B:$B,0))-MIN(Base_Dados!AJ$5:AJ$98)) /
(IF(MAX(Base_Dados!AJ$5:AJ$98)-MIN(Base_Dados!AJ$5:AJ$98)=0,1,MAX(Base_Dados!AJ$5:AJ$98)-MIN(Base_Dados!AJ$5:AJ$98)))) * AJ$1)))</f>
        <v>1.1830357142857142</v>
      </c>
      <c r="AK263" s="106">
        <f>IF(INDEX(Base_Dados!AK:AK,MATCH($B263,Base_Dados!$B:$B,0))=0,0,
MAX(0, MIN(AK$1,
((INDEX(Base_Dados!AK:AK,MATCH($B263,Base_Dados!$B:$B,0))-MIN(Base_Dados!AK$5:AK$98)) /
(IF(MAX(Base_Dados!AK$5:AK$98)-MIN(Base_Dados!AK$5:AK$98)=0,1,MAX(Base_Dados!AK$5:AK$98)-MIN(Base_Dados!AK$5:AK$98)))) * AK$1)))</f>
        <v>0.13793103448275862</v>
      </c>
      <c r="AL263" s="106">
        <f>IF(INDEX(Base_Dados!AL:AL,MATCH($B263,Base_Dados!$B:$B,0))=0,0,
MAX(0, MIN(AL$1,
((INDEX(Base_Dados!AL:AL,MATCH($B263,Base_Dados!$B:$B,0))-MIN(Base_Dados!AL$5:AL$98)) /
(IF(MAX(Base_Dados!AL$5:AL$98)-MIN(Base_Dados!AL$5:AL$98)=0,1,MAX(Base_Dados!AL$5:AL$98)-MIN(Base_Dados!AL$5:AL$98)))) * AL$1)))</f>
        <v>0.27777777777777779</v>
      </c>
      <c r="AM263" s="106">
        <f>IF(INDEX(Base_Dados!AM:AM,MATCH($B263,Base_Dados!$B:$B,0))=0,0,
MAX(0, MIN(AM$1,
((INDEX(Base_Dados!AM:AM,MATCH($B263,Base_Dados!$B:$B,0))-MIN(Base_Dados!AM$5:AM$98)) /
(IF(MAX(Base_Dados!AM$5:AM$98)-MIN(Base_Dados!AM$5:AM$98)=0,1,MAX(Base_Dados!AM$5:AM$98)-MIN(Base_Dados!AM$5:AM$98)))) * AM$1)))</f>
        <v>0.32936302433972037</v>
      </c>
      <c r="AN263" s="106">
        <f>IF(INDEX(Base_Dados!AN:AN,MATCH($B263,Base_Dados!$B:$B,0))=0,0,
MAX(0, MIN(AN$1,
((INDEX(Base_Dados!AN:AN,MATCH($B263,Base_Dados!$B:$B,0))-MIN(Base_Dados!AN$5:AN$98)) /
(IF(MAX(Base_Dados!AN$5:AN$98)-MIN(Base_Dados!AN$5:AN$98)=0,1,MAX(Base_Dados!AN$5:AN$98)-MIN(Base_Dados!AN$5:AN$98)))) * AN$1)))</f>
        <v>0.30694980694980695</v>
      </c>
      <c r="AO263" s="106">
        <f>IF(INDEX(Base_Dados!AO:AO,MATCH($B263,Base_Dados!$B:$B,0))=0,0,
MAX(0, MIN(AO$1,
((INDEX(Base_Dados!AO:AO,MATCH($B263,Base_Dados!$B:$B,0))-MIN(Base_Dados!AO$5:AO$98)) /
(IF(MAX(Base_Dados!AO$5:AO$98)-MIN(Base_Dados!AO$5:AO$98)=0,1,MAX(Base_Dados!AO$5:AO$98)-MIN(Base_Dados!AO$5:AO$98)))) * AO$1)))</f>
        <v>0.22580645161290322</v>
      </c>
      <c r="AP263" s="106">
        <f>IF(INDEX(Base_Dados!AP:AP,MATCH($B263,Base_Dados!$B:$B,0))=0,0,
MAX(0, MIN(AP$1,
((INDEX(Base_Dados!AP:AP,MATCH($B263,Base_Dados!$B:$B,0))-MIN(Base_Dados!AP$5:AP$98)) /
(IF(MAX(Base_Dados!AP$5:AP$98)-MIN(Base_Dados!AP$5:AP$98)=0,1,MAX(Base_Dados!AP$5:AP$98)-MIN(Base_Dados!AP$5:AP$98)))) * AP$1)))</f>
        <v>8.7155963302752298E-2</v>
      </c>
      <c r="AQ263" s="106">
        <f>IF(INDEX(Base_Dados!AQ:AQ,MATCH($B263,Base_Dados!$B:$B,0))=0,0,
MAX(0, MIN(AQ$1,
((INDEX(Base_Dados!AQ:AQ,MATCH($B263,Base_Dados!$B:$B,0))-MIN(Base_Dados!AQ$5:AQ$98)) /
(IF(MAX(Base_Dados!AQ$5:AQ$98)-MIN(Base_Dados!AQ$5:AQ$98)=0,1,MAX(Base_Dados!AQ$5:AQ$98)-MIN(Base_Dados!AQ$5:AQ$98)))) * AQ$1)))</f>
        <v>0.21666666666666667</v>
      </c>
      <c r="AR263" s="106">
        <f>IF(INDEX(Base_Dados!AR:AR,MATCH($B263,Base_Dados!$B:$B,0))=0,0,
MAX(0, MIN(AR$1,
((INDEX(Base_Dados!AR:AR,MATCH($B263,Base_Dados!$B:$B,0))-MIN(Base_Dados!AR$5:AR$98)) /
(IF(MAX(Base_Dados!AR$5:AR$98)-MIN(Base_Dados!AR$5:AR$98)=0,1,MAX(Base_Dados!AR$5:AR$98)-MIN(Base_Dados!AR$5:AR$98)))) * AR$1)))</f>
        <v>0.19354838709677419</v>
      </c>
      <c r="AS263" s="106">
        <f>IF(INDEX(Base_Dados!AS:AS,MATCH($B263,Base_Dados!$B:$B,0))=0,0,
MAX(0, MIN(AS$1,
((INDEX(Base_Dados!AS:AS,MATCH($B263,Base_Dados!$B:$B,0))-MIN(Base_Dados!AS$5:AS$98)) /
(IF(MAX(Base_Dados!AS$5:AS$98)-MIN(Base_Dados!AS$5:AS$98)=0,1,MAX(Base_Dados!AS$5:AS$98)-MIN(Base_Dados!AS$5:AS$98)))) * AS$1)))</f>
        <v>0.1524390243902439</v>
      </c>
      <c r="AT263" s="106">
        <f>IF(INDEX(Base_Dados!AT:AT,MATCH($B263,Base_Dados!$B:$B,0))=0,0,
MAX(0, MIN(AT$1,
((INDEX(Base_Dados!AT:AT,MATCH($B263,Base_Dados!$B:$B,0))-MIN(Base_Dados!AT$5:AT$98)) /
(IF(MAX(Base_Dados!AT$5:AT$98)-MIN(Base_Dados!AT$5:AT$98)=0,1,MAX(Base_Dados!AT$5:AT$98)-MIN(Base_Dados!AT$5:AT$98)))) * AT$1)))</f>
        <v>0.12142857142857143</v>
      </c>
      <c r="AU263" s="106">
        <f>IF(INDEX(Base_Dados!AU:AU,MATCH($B263,Base_Dados!$B:$B,0))=0,0,
MAX(0, MIN(AU$1,
((INDEX(Base_Dados!AU:AU,MATCH($B263,Base_Dados!$B:$B,0))-MIN(Base_Dados!AU$5:AU$98)) /
(IF(MAX(Base_Dados!AU$5:AU$98)-MIN(Base_Dados!AU$5:AU$98)=0,1,MAX(Base_Dados!AU$5:AU$98)-MIN(Base_Dados!AU$5:AU$98)))) * AU$1)))</f>
        <v>2.8089887640449437E-2</v>
      </c>
      <c r="AV263" s="106">
        <f>IF(INDEX(Base_Dados!AV:AV,MATCH($B263,Base_Dados!$B:$B,0))=0,0,
MAX(0, MIN(AV$1,
((INDEX(Base_Dados!AV:AV,MATCH($B263,Base_Dados!$B:$B,0))-MIN(Base_Dados!AV$5:AV$98)) /
(IF(MAX(Base_Dados!AV$5:AV$98)-MIN(Base_Dados!AV$5:AV$98)=0,1,MAX(Base_Dados!AV$5:AV$98)-MIN(Base_Dados!AV$5:AV$98)))) * AV$1)))</f>
        <v>3.8461538461538464E-2</v>
      </c>
      <c r="AW263" s="106">
        <f>IF(INDEX(Base_Dados!AW:AW,MATCH($B263,Base_Dados!$B:$B,0))=0,0,
MAX(0, MIN(AW$1,
((INDEX(Base_Dados!AW:AW,MATCH($B263,Base_Dados!$B:$B,0))-MIN(Base_Dados!AW$5:AW$98)) /
(IF(MAX(Base_Dados!AW$5:AW$98)-MIN(Base_Dados!AW$5:AW$98)=0,1,MAX(Base_Dados!AW$5:AW$98)-MIN(Base_Dados!AW$5:AW$98)))) * AW$1)))</f>
        <v>0.10294117647058823</v>
      </c>
      <c r="AX263" s="106">
        <f>IF(INDEX(Base_Dados!AX:AX,MATCH($B263,Base_Dados!$B:$B,0))=0,0,
MAX(0, MIN(AX$1,
((INDEX(Base_Dados!AX:AX,MATCH($B263,Base_Dados!$B:$B,0))-MIN(Base_Dados!AX$5:AX$98)) /
(IF(MAX(Base_Dados!AX$5:AX$98)-MIN(Base_Dados!AX$5:AX$98)=0,1,MAX(Base_Dados!AX$5:AX$98)-MIN(Base_Dados!AX$5:AX$98)))) * AX$1)))</f>
        <v>3.0068377939903058E-2</v>
      </c>
      <c r="AY263" s="106">
        <f>IF(INDEX(Base_Dados!AY:AY,MATCH($B263,Base_Dados!$B:$B,0))=0,0,
MAX(0, MIN(AY$1,
((INDEX(Base_Dados!AY:AY,MATCH($B263,Base_Dados!$B:$B,0))-MIN(Base_Dados!AY$5:AY$98)) /
(IF(MAX(Base_Dados!AY$5:AY$98)-MIN(Base_Dados!AY$5:AY$98)=0,1,MAX(Base_Dados!AY$5:AY$98)-MIN(Base_Dados!AY$5:AY$98)))) * AY$1)))</f>
        <v>0.11605670952851961</v>
      </c>
      <c r="AZ263" s="106">
        <f>IF(INDEX(Base_Dados!AZ:AZ,MATCH($B263,Base_Dados!$B:$B,0))=0,0,
MAX(0, MIN(AZ$1,
((INDEX(Base_Dados!AZ:AZ,MATCH($B263,Base_Dados!$B:$B,0))-MIN(Base_Dados!AZ$5:AZ$98)) /
(IF(MAX(Base_Dados!AZ$5:AZ$98)-MIN(Base_Dados!AZ$5:AZ$98)=0,1,MAX(Base_Dados!AZ$5:AZ$98)-MIN(Base_Dados!AZ$5:AZ$98)))) * AZ$1)))</f>
        <v>0.5</v>
      </c>
      <c r="BA263" s="106">
        <f>IF(INDEX(Base_Dados!BA:BA,MATCH($B263,Base_Dados!$B:$B,0))=0,0,
MAX(0, MIN(BA$1,
((INDEX(Base_Dados!BA:BA,MATCH($B263,Base_Dados!$B:$B,0))-MIN(Base_Dados!BA$5:BA$98)) /
(IF(MAX(Base_Dados!BA$5:BA$98)-MIN(Base_Dados!BA$5:BA$98)=0,1,MAX(Base_Dados!BA$5:BA$98)-MIN(Base_Dados!BA$5:BA$98)))) * BA$1)))</f>
        <v>0.22391704966806544</v>
      </c>
      <c r="BB263" s="106">
        <f>IF(INDEX(Base_Dados!BB:BB,MATCH($B263,Base_Dados!$B:$B,0))=0,0,
MAX(0, MIN(BB$1,
((INDEX(Base_Dados!BB:BB,MATCH($B263,Base_Dados!$B:$B,0))-MIN(Base_Dados!BB$5:BB$98)) /
(IF(MAX(Base_Dados!BB$5:BB$98)-MIN(Base_Dados!BB$5:BB$98)=0,1,MAX(Base_Dados!BB$5:BB$98)-MIN(Base_Dados!BB$5:BB$98)))) * BB$1)))</f>
        <v>0.2360473710671579</v>
      </c>
      <c r="BC263" s="106">
        <f>IF(INDEX(Base_Dados!BC:BC,MATCH($B263,Base_Dados!$B:$B,0))=0,0,
MAX(0, MIN(BC$1,
((INDEX(Base_Dados!BC:BC,MATCH($B263,Base_Dados!$B:$B,0))-MIN(Base_Dados!BC$5:BC$98)) /
(IF(MAX(Base_Dados!BC$5:BC$98)-MIN(Base_Dados!BC$5:BC$98)=0,1,MAX(Base_Dados!BC$5:BC$98)-MIN(Base_Dados!BC$5:BC$98)))) * BC$1)))</f>
        <v>0.24939402100727176</v>
      </c>
      <c r="BD263" s="106">
        <f>IF(INDEX(Base_Dados!BD:BD,MATCH($B263,Base_Dados!$B:$B,0))=0,0,
MAX(0, MIN(BD$1,
((INDEX(Base_Dados!BD:BD,MATCH($B263,Base_Dados!$B:$B,0))-MIN(Base_Dados!BD$5:BD$98)) /
(IF(MAX(Base_Dados!BD$5:BD$98)-MIN(Base_Dados!BD$5:BD$98)=0,1,MAX(Base_Dados!BD$5:BD$98)-MIN(Base_Dados!BD$5:BD$98)))) * BD$1)))</f>
        <v>0.11536597188560349</v>
      </c>
      <c r="BE263" s="106">
        <f>IF(INDEX(Base_Dados!BE:BE,MATCH($B263,Base_Dados!$B:$B,0))=0,0,
MAX(0, MIN(BE$1,
((INDEX(Base_Dados!BE:BE,MATCH($B263,Base_Dados!$B:$B,0))-MIN(Base_Dados!BE$5:BE$98)) /
(IF(MAX(Base_Dados!BE$5:BE$98)-MIN(Base_Dados!BE$5:BE$98)=0,1,MAX(Base_Dados!BE$5:BE$98)-MIN(Base_Dados!BE$5:BE$98)))) * BE$1)))</f>
        <v>0.20120421475163069</v>
      </c>
      <c r="BF263" s="106">
        <f>IF(INDEX(Base_Dados!BF:BF,MATCH($B263,Base_Dados!$B:$B,0))=0,0,
MAX(0, MIN(BF$1,
((INDEX(Base_Dados!BF:BF,MATCH($B263,Base_Dados!$B:$B,0))-MIN(Base_Dados!BF$5:BF$98)) /
(IF(MAX(Base_Dados!BF$5:BF$98)-MIN(Base_Dados!BF$5:BF$98)=0,1,MAX(Base_Dados!BF$5:BF$98)-MIN(Base_Dados!BF$5:BF$98)))) * BF$1)))</f>
        <v>0.47564935064935066</v>
      </c>
      <c r="BG263" s="106">
        <f>IF(INDEX(Base_Dados!BG:BG,MATCH($B263,Base_Dados!$B:$B,0))=0,0,
MAX(0, MIN(BG$1,
((INDEX(Base_Dados!BG:BG,MATCH($B263,Base_Dados!$B:$B,0))-MIN(Base_Dados!BG$5:BG$98)) /
(IF(MAX(Base_Dados!BG$5:BG$98)-MIN(Base_Dados!BG$5:BG$98)=0,1,MAX(Base_Dados!BG$5:BG$98)-MIN(Base_Dados!BG$5:BG$98)))) * BG$1)))</f>
        <v>7.7759197324414719E-2</v>
      </c>
      <c r="BH263" s="106">
        <f>IF(INDEX(Base_Dados!BH:BH,MATCH($B263,Base_Dados!$B:$B,0))=0,0,
MAX(0, MIN(BH$1,
((INDEX(Base_Dados!BH:BH,MATCH($B263,Base_Dados!$B:$B,0))-MIN(Base_Dados!BH$5:BH$98)) /
(IF(MAX(Base_Dados!BH$5:BH$98)-MIN(Base_Dados!BH$5:BH$98)=0,1,MAX(Base_Dados!BH$5:BH$98)-MIN(Base_Dados!BH$5:BH$98)))) * BH$1)))</f>
        <v>0.21978021978021978</v>
      </c>
      <c r="BI263" s="106">
        <f>IF(INDEX(Base_Dados!BI:BI,MATCH($B263,Base_Dados!$B:$B,0))=0,0,
MAX(0, MIN(BI$1,
((INDEX(Base_Dados!BI:BI,MATCH($B263,Base_Dados!$B:$B,0))-MIN(Base_Dados!BI$5:BI$98)) /
(IF(MAX(Base_Dados!BI$5:BI$98)-MIN(Base_Dados!BI$5:BI$98)=0,1,MAX(Base_Dados!BI$5:BI$98)-MIN(Base_Dados!BI$5:BI$98)))) * BI$1)))</f>
        <v>0.38845553822152884</v>
      </c>
      <c r="BJ263" s="106">
        <f>IF(INDEX(Base_Dados!BJ:BJ,MATCH($B263,Base_Dados!$B:$B,0))=0,0,
MAX(0, MIN(BJ$1,
((INDEX(Base_Dados!BJ:BJ,MATCH($B263,Base_Dados!$B:$B,0))-MIN(Base_Dados!BJ$5:BJ$98)) /
(IF(MAX(Base_Dados!BJ$5:BJ$98)-MIN(Base_Dados!BJ$5:BJ$98)=0,1,MAX(Base_Dados!BJ$5:BJ$98)-MIN(Base_Dados!BJ$5:BJ$98)))) * BJ$1)))</f>
        <v>0.25263157894736843</v>
      </c>
      <c r="BK263" s="106">
        <f>IF(INDEX(Base_Dados!BK:BK,MATCH($B263,Base_Dados!$B:$B,0))=0,0,
MAX(0, MIN(BK$1,
((INDEX(Base_Dados!BK:BK,MATCH($B263,Base_Dados!$B:$B,0))-MIN(Base_Dados!BK$5:BK$98)) /
(IF(MAX(Base_Dados!BK$5:BK$98)-MIN(Base_Dados!BK$5:BK$98)=0,1,MAX(Base_Dados!BK$5:BK$98)-MIN(Base_Dados!BK$5:BK$98)))) * BK$1)))</f>
        <v>0.17857142857142858</v>
      </c>
      <c r="BL263" s="106">
        <f>IF(INDEX(Base_Dados!BL:BL,MATCH($B263,Base_Dados!$B:$B,0))=0,0,
MAX(0, MIN(BL$1,
((INDEX(Base_Dados!BL:BL,MATCH($B263,Base_Dados!$B:$B,0))-MIN(Base_Dados!BL$5:BL$98)) /
(IF(MAX(Base_Dados!BL$5:BL$98)-MIN(Base_Dados!BL$5:BL$98)=0,1,MAX(Base_Dados!BL$5:BL$98)-MIN(Base_Dados!BL$5:BL$98)))) * BL$1)))</f>
        <v>0.46742671009771986</v>
      </c>
      <c r="BM263" s="106">
        <f>IF(INDEX(Base_Dados!BM:BM,MATCH($B263,Base_Dados!$B:$B,0))=0,0,
MAX(0, MIN(BM$1,
((INDEX(Base_Dados!BM:BM,MATCH($B263,Base_Dados!$B:$B,0))-MIN(Base_Dados!BM$5:BM$98)) /
(IF(MAX(Base_Dados!BM$5:BM$98)-MIN(Base_Dados!BM$5:BM$98)=0,1,MAX(Base_Dados!BM$5:BM$98)-MIN(Base_Dados!BM$5:BM$98)))) * BM$1)))</f>
        <v>0.94277590190154803</v>
      </c>
      <c r="BN263" s="106">
        <f>IF(INDEX(Base_Dados!BN:BN,MATCH($B263,Base_Dados!$B:$B,0))=0,0,
MAX(0, MIN(BN$1,
((INDEX(Base_Dados!BN:BN,MATCH($B263,Base_Dados!$B:$B,0))-MIN(Base_Dados!BN$5:BN$98)) /
(IF(MAX(Base_Dados!BN$5:BN$98)-MIN(Base_Dados!BN$5:BN$98)=0,1,MAX(Base_Dados!BN$5:BN$98)-MIN(Base_Dados!BN$5:BN$98)))) * BN$1)))</f>
        <v>0.42366447402184115</v>
      </c>
      <c r="BO263" s="106">
        <f>IF(INDEX(Base_Dados!BO:BO,MATCH($B263,Base_Dados!$B:$B,0))=0,0,
MAX(0, MIN(BO$1,
((INDEX(Base_Dados!BO:BO,MATCH($B263,Base_Dados!$B:$B,0))-MIN(Base_Dados!BO$5:BO$98)) /
(IF(MAX(Base_Dados!BO$5:BO$98)-MIN(Base_Dados!BO$5:BO$98)=0,1,MAX(Base_Dados!BO$5:BO$98)-MIN(Base_Dados!BO$5:BO$98)))) * BO$1)))</f>
        <v>6.0344827586206899E-2</v>
      </c>
      <c r="BP263" s="106">
        <f t="shared" si="16"/>
        <v>26.177271150512201</v>
      </c>
      <c r="BQ263" s="111">
        <f t="shared" si="17"/>
        <v>0.39863228454866484</v>
      </c>
      <c r="BR263" s="112">
        <f t="shared" si="18"/>
        <v>8.4123971070641568E-2</v>
      </c>
      <c r="BS263" s="113">
        <f t="shared" si="19"/>
        <v>26.093147179441559</v>
      </c>
    </row>
    <row r="264" spans="1:71">
      <c r="A264" s="21">
        <v>31008</v>
      </c>
      <c r="B264" s="21" t="s">
        <v>346</v>
      </c>
      <c r="C264" s="21" t="s">
        <v>323</v>
      </c>
      <c r="D264" s="105">
        <f>IF(INDEX(Base_Dados!D:D,MATCH($B264,Base_Dados!$B:$B,0))=0,0,
MAX(0, MIN(D$1,
((INDEX(Base_Dados!D:D,MATCH($B264,Base_Dados!$B:$B,0))-MIN(Base_Dados!D$5:D$98)) /
(IF(MAX(Base_Dados!D$5:D$98)-MIN(Base_Dados!D$5:D$98)=0,1,MAX(Base_Dados!D$5:D$98)-MIN(Base_Dados!D$5:D$98)))) * D$1)))</f>
        <v>5.4262173545691156E-2</v>
      </c>
      <c r="E264" s="106">
        <f>IF(INDEX(Base_Dados!E:E,MATCH($B264,Base_Dados!$B:$B,0))=0,0,
MAX(0, MIN(E$1,
((INDEX(Base_Dados!E:E,MATCH($B264,Base_Dados!$B:$B,0))-MIN(Base_Dados!E$5:E$98)) /
(IF(MAX(Base_Dados!E$5:E$98)-MIN(Base_Dados!E$5:E$98)=0,1,MAX(Base_Dados!E$5:E$98)-MIN(Base_Dados!E$5:E$98)))) * E$1)))</f>
        <v>1.2569894656556602E-2</v>
      </c>
      <c r="F264" s="106">
        <f>IF(INDEX(Base_Dados!F:F,MATCH($B264,Base_Dados!$B:$B,0))=0,0,
MAX(0, MIN(F$1,
((INDEX(Base_Dados!F:F,MATCH($B264,Base_Dados!$B:$B,0))-MIN(Base_Dados!F$5:F$98)) /
(IF(MAX(Base_Dados!F$5:F$98)-MIN(Base_Dados!F$5:F$98)=0,1,MAX(Base_Dados!F$5:F$98)-MIN(Base_Dados!F$5:F$98)))) * F$1)))</f>
        <v>1.0173237866737196E-2</v>
      </c>
      <c r="G264" s="106">
        <f>IF(INDEX(Base_Dados!G:G,MATCH($B264,Base_Dados!$B:$B,0))=0,0,
MAX(0, MIN(G$1,
((INDEX(Base_Dados!G:G,MATCH($B264,Base_Dados!$B:$B,0))-MIN(Base_Dados!G$5:G$98)) /
(IF(MAX(Base_Dados!G$5:G$98)-MIN(Base_Dados!G$5:G$98)=0,1,MAX(Base_Dados!G$5:G$98)-MIN(Base_Dados!G$5:G$98)))) * G$1)))</f>
        <v>8.0297370937765025E-3</v>
      </c>
      <c r="H264" s="106">
        <f>IF(INDEX(Base_Dados!H:H,MATCH($B264,Base_Dados!$B:$B,0))=0,0,
MAX(0, MIN(H$1,
((INDEX(Base_Dados!H:H,MATCH($B264,Base_Dados!$B:$B,0))-MIN(Base_Dados!H$5:H$98)) /
(IF(MAX(Base_Dados!H$5:H$98)-MIN(Base_Dados!H$5:H$98)=0,1,MAX(Base_Dados!H$5:H$98)-MIN(Base_Dados!H$5:H$98)))) * H$1)))</f>
        <v>1.0608466200049196E-2</v>
      </c>
      <c r="I264" s="106">
        <f>IF(INDEX(Base_Dados!I:I,MATCH($B264,Base_Dados!$B:$B,0))=0,0,
MAX(0, MIN(I$1,
((INDEX(Base_Dados!I:I,MATCH($B264,Base_Dados!$B:$B,0))-MIN(Base_Dados!I$5:I$98)) /
(IF(MAX(Base_Dados!I$5:I$98)-MIN(Base_Dados!I$5:I$98)=0,1,MAX(Base_Dados!I$5:I$98)-MIN(Base_Dados!I$5:I$98)))) * I$1)))</f>
        <v>1.6932311881841817E-2</v>
      </c>
      <c r="J264" s="106">
        <f>IF(INDEX(Base_Dados!J:J,MATCH($B264,Base_Dados!$B:$B,0))=0,0,
MAX(0, MIN(J$1,
((INDEX(Base_Dados!J:J,MATCH($B264,Base_Dados!$B:$B,0))-MIN(Base_Dados!J$5:J$98)) /
(IF(MAX(Base_Dados!J$5:J$98)-MIN(Base_Dados!J$5:J$98)=0,1,MAX(Base_Dados!J$5:J$98)-MIN(Base_Dados!J$5:J$98)))) * J$1)))</f>
        <v>2.3036464046149396E-2</v>
      </c>
      <c r="K264" s="106">
        <f>IF(INDEX(Base_Dados!K:K,MATCH($B264,Base_Dados!$B:$B,0))=0,0,
MAX(0, MIN(K$1,
((INDEX(Base_Dados!K:K,MATCH($B264,Base_Dados!$B:$B,0))-MIN(Base_Dados!K$5:K$98)) /
(IF(MAX(Base_Dados!K$5:K$98)-MIN(Base_Dados!K$5:K$98)=0,1,MAX(Base_Dados!K$5:K$98)-MIN(Base_Dados!K$5:K$98)))) * K$1)))</f>
        <v>2.1181797853309481E-2</v>
      </c>
      <c r="L264" s="106">
        <f>IF(INDEX(Base_Dados!L:L,MATCH($B264,Base_Dados!$B:$B,0))=0,0,
MAX(0, MIN(L$1,
((INDEX(Base_Dados!L:L,MATCH($B264,Base_Dados!$B:$B,0))-MIN(Base_Dados!L$5:L$98)) /
(IF(MAX(Base_Dados!L$5:L$98)-MIN(Base_Dados!L$5:L$98)=0,1,MAX(Base_Dados!L$5:L$98)-MIN(Base_Dados!L$5:L$98)))) * L$1)))</f>
        <v>2.5007106474190053E-2</v>
      </c>
      <c r="M264" s="106">
        <f>IF(INDEX(Base_Dados!M:M,MATCH($B264,Base_Dados!$B:$B,0))=0,0,
MAX(0, MIN(M$1,
((INDEX(Base_Dados!M:M,MATCH($B264,Base_Dados!$B:$B,0))-MIN(Base_Dados!M$5:M$98)) /
(IF(MAX(Base_Dados!M$5:M$98)-MIN(Base_Dados!M$5:M$98)=0,1,MAX(Base_Dados!M$5:M$98)-MIN(Base_Dados!M$5:M$98)))) * M$1)))</f>
        <v>2.9411078717201167E-2</v>
      </c>
      <c r="N264" s="106">
        <f>IF(INDEX(Base_Dados!N:N,MATCH($B264,Base_Dados!$B:$B,0))=0,0,
MAX(0, MIN(N$1,
((INDEX(Base_Dados!N:N,MATCH($B264,Base_Dados!$B:$B,0))-MIN(Base_Dados!N$5:N$98)) /
(IF(MAX(Base_Dados!N$5:N$98)-MIN(Base_Dados!N$5:N$98)=0,1,MAX(Base_Dados!N$5:N$98)-MIN(Base_Dados!N$5:N$98)))) * N$1)))</f>
        <v>3.499804777623966E-2</v>
      </c>
      <c r="O264" s="106">
        <f>IF(INDEX(Base_Dados!O:O,MATCH($B264,Base_Dados!$B:$B,0))=0,0,
MAX(0, MIN(O$1,
((INDEX(Base_Dados!O:O,MATCH($B264,Base_Dados!$B:$B,0))-MIN(Base_Dados!O$5:O$98)) /
(IF(MAX(Base_Dados!O$5:O$98)-MIN(Base_Dados!O$5:O$98)=0,1,MAX(Base_Dados!O$5:O$98)-MIN(Base_Dados!O$5:O$98)))) * O$1)))</f>
        <v>4.2756006466358215E-2</v>
      </c>
      <c r="P264" s="106">
        <f>IF(INDEX(Base_Dados!P:P,MATCH($B264,Base_Dados!$B:$B,0))=0,0,
MAX(0, MIN(P$1,
((INDEX(Base_Dados!P:P,MATCH($B264,Base_Dados!$B:$B,0))-MIN(Base_Dados!P$5:P$98)) /
(IF(MAX(Base_Dados!P$5:P$98)-MIN(Base_Dados!P$5:P$98)=0,1,MAX(Base_Dados!P$5:P$98)-MIN(Base_Dados!P$5:P$98)))) * P$1)))</f>
        <v>1.0549126459543957E-2</v>
      </c>
      <c r="Q264" s="106">
        <f>IF(INDEX(Base_Dados!Q:Q,MATCH($B264,Base_Dados!$B:$B,0))=0,0,
MAX(0, MIN(Q$1,
((INDEX(Base_Dados!Q:Q,MATCH($B264,Base_Dados!$B:$B,0))-MIN(Base_Dados!Q$5:Q$98)) /
(IF(MAX(Base_Dados!Q$5:Q$98)-MIN(Base_Dados!Q$5:Q$98)=0,1,MAX(Base_Dados!Q$5:Q$98)-MIN(Base_Dados!Q$5:Q$98)))) * Q$1)))</f>
        <v>7.898478226528356E-4</v>
      </c>
      <c r="R264" s="106">
        <f>IF(INDEX(Base_Dados!R:R,MATCH($B264,Base_Dados!$B:$B,0))=0,0,
MAX(0, MIN(R$1,
((INDEX(Base_Dados!R:R,MATCH($B264,Base_Dados!$B:$B,0))-MIN(Base_Dados!R$5:R$98)) /
(IF(MAX(Base_Dados!R$5:R$98)-MIN(Base_Dados!R$5:R$98)=0,1,MAX(Base_Dados!R$5:R$98)-MIN(Base_Dados!R$5:R$98)))) * R$1)))</f>
        <v>1.9928478903490803E-3</v>
      </c>
      <c r="S264" s="106">
        <f>IF(INDEX(Base_Dados!S:S,MATCH($B264,Base_Dados!$B:$B,0))=0,0,
MAX(0, MIN(S$1,
((INDEX(Base_Dados!S:S,MATCH($B264,Base_Dados!$B:$B,0))-MIN(Base_Dados!S$5:S$98)) /
(IF(MAX(Base_Dados!S$5:S$98)-MIN(Base_Dados!S$5:S$98)=0,1,MAX(Base_Dados!S$5:S$98)-MIN(Base_Dados!S$5:S$98)))) * S$1)))</f>
        <v>6.2832322324571262E-3</v>
      </c>
      <c r="T264" s="106">
        <f>IF(INDEX(Base_Dados!T:T,MATCH($B264,Base_Dados!$B:$B,0))=0,0,
MAX(0, MIN(T$1,
((INDEX(Base_Dados!T:T,MATCH($B264,Base_Dados!$B:$B,0))-MIN(Base_Dados!T$5:T$98)) /
(IF(MAX(Base_Dados!T$5:T$98)-MIN(Base_Dados!T$5:T$98)=0,1,MAX(Base_Dados!T$5:T$98)-MIN(Base_Dados!T$5:T$98)))) * T$1)))</f>
        <v>0.3160352250265398</v>
      </c>
      <c r="U264" s="106">
        <f>IF(INDEX(Base_Dados!U:U,MATCH($B264,Base_Dados!$B:$B,0))=0,0,
MAX(0, MIN(U$1,
((INDEX(Base_Dados!U:U,MATCH($B264,Base_Dados!$B:$B,0))-MIN(Base_Dados!U$5:U$98)) /
(IF(MAX(Base_Dados!U$5:U$98)-MIN(Base_Dados!U$5:U$98)=0,1,MAX(Base_Dados!U$5:U$98)-MIN(Base_Dados!U$5:U$98)))) * U$1)))</f>
        <v>1.057475829911299</v>
      </c>
      <c r="V264" s="106">
        <f>IF(INDEX(Base_Dados!V:V,MATCH($B264,Base_Dados!$B:$B,0))=0,0,
MAX(0, MIN(V$1,
((INDEX(Base_Dados!V:V,MATCH($B264,Base_Dados!$B:$B,0))-MIN(Base_Dados!V$5:V$98)) /
(IF(MAX(Base_Dados!V$5:V$98)-MIN(Base_Dados!V$5:V$98)=0,1,MAX(Base_Dados!V$5:V$98)-MIN(Base_Dados!V$5:V$98)))) * V$1)))</f>
        <v>1.1856759484276218E-2</v>
      </c>
      <c r="W264" s="106">
        <f>IF(INDEX(Base_Dados!W:W,MATCH($B264,Base_Dados!$B:$B,0))=0,0,
MAX(0, MIN(W$1,
((INDEX(Base_Dados!W:W,MATCH($B264,Base_Dados!$B:$B,0))-MIN(Base_Dados!W$5:W$98)) /
(IF(MAX(Base_Dados!W$5:W$98)-MIN(Base_Dados!W$5:W$98)=0,1,MAX(Base_Dados!W$5:W$98)-MIN(Base_Dados!W$5:W$98)))) * W$1)))</f>
        <v>4</v>
      </c>
      <c r="X264" s="106">
        <f>IF(INDEX(Base_Dados!X:X,MATCH($B264,Base_Dados!$B:$B,0))=0,0,
MAX(0, MIN(X$1,
((INDEX(Base_Dados!X:X,MATCH($B264,Base_Dados!$B:$B,0))-MIN(Base_Dados!X$5:X$98)) /
(IF(MAX(Base_Dados!X$5:X$98)-MIN(Base_Dados!X$5:X$98)=0,1,MAX(Base_Dados!X$5:X$98)-MIN(Base_Dados!X$5:X$98)))) * X$1)))</f>
        <v>0</v>
      </c>
      <c r="Y264" s="106">
        <f>IF(INDEX(Base_Dados!Y:Y,MATCH($B264,Base_Dados!$B:$B,0))=0,0,
MAX(0, MIN(Y$1,
((INDEX(Base_Dados!Y:Y,MATCH($B264,Base_Dados!$B:$B,0))-MIN(Base_Dados!Y$5:Y$98)) /
(IF(MAX(Base_Dados!Y$5:Y$98)-MIN(Base_Dados!Y$5:Y$98)=0,1,MAX(Base_Dados!Y$5:Y$98)-MIN(Base_Dados!Y$5:Y$98)))) * Y$1)))</f>
        <v>0</v>
      </c>
      <c r="Z264" s="106">
        <f>IF(INDEX(Base_Dados!Z:Z,MATCH($B264,Base_Dados!$B:$B,0))=0,0,
MAX(0, MIN(Z$1,
((INDEX(Base_Dados!Z:Z,MATCH($B264,Base_Dados!$B:$B,0))-MIN(Base_Dados!Z$5:Z$98)) /
(IF(MAX(Base_Dados!Z$5:Z$98)-MIN(Base_Dados!Z$5:Z$98)=0,1,MAX(Base_Dados!Z$5:Z$98)-MIN(Base_Dados!Z$5:Z$98)))) * Z$1)))</f>
        <v>0</v>
      </c>
      <c r="AA264" s="106">
        <f>IF(INDEX(Base_Dados!AA:AA,MATCH($B264,Base_Dados!$B:$B,0))=0,0,
MAX(0, MIN(AA$1,
((INDEX(Base_Dados!AA:AA,MATCH($B264,Base_Dados!$B:$B,0))-MIN(Base_Dados!AA$5:AA$98)) /
(IF(MAX(Base_Dados!AA$5:AA$98)-MIN(Base_Dados!AA$5:AA$98)=0,1,MAX(Base_Dados!AA$5:AA$98)-MIN(Base_Dados!AA$5:AA$98)))) * AA$1)))</f>
        <v>0</v>
      </c>
      <c r="AB264" s="106">
        <f>IF(INDEX(Base_Dados!AB:AB,MATCH($B264,Base_Dados!$B:$B,0))=0,0,
MAX(0, MIN(AB$1,
((INDEX(Base_Dados!AB:AB,MATCH($B264,Base_Dados!$B:$B,0))-MIN(Base_Dados!AB$5:AB$98)) /
(IF(MAX(Base_Dados!AB$5:AB$98)-MIN(Base_Dados!AB$5:AB$98)=0,1,MAX(Base_Dados!AB$5:AB$98)-MIN(Base_Dados!AB$5:AB$98)))) * AB$1)))</f>
        <v>0</v>
      </c>
      <c r="AC264" s="106">
        <f>IF(INDEX(Base_Dados!AC:AC,MATCH($B264,Base_Dados!$B:$B,0))=0,0,
MAX(0, MIN(AC$1,
((INDEX(Base_Dados!AC:AC,MATCH($B264,Base_Dados!$B:$B,0))-MIN(Base_Dados!AC$5:AC$98)) /
(IF(MAX(Base_Dados!AC$5:AC$98)-MIN(Base_Dados!AC$5:AC$98)=0,1,MAX(Base_Dados!AC$5:AC$98)-MIN(Base_Dados!AC$5:AC$98)))) * AC$1)))</f>
        <v>4.0470225476970517E-3</v>
      </c>
      <c r="AD264" s="106">
        <f>IF(INDEX(Base_Dados!AD:AD,MATCH($B264,Base_Dados!$B:$B,0))=0,0,
MAX(0, MIN(AD$1,
((INDEX(Base_Dados!AD:AD,MATCH($B264,Base_Dados!$B:$B,0))-MIN(Base_Dados!AD$5:AD$98)) /
(IF(MAX(Base_Dados!AD$5:AD$98)-MIN(Base_Dados!AD$5:AD$98)=0,1,MAX(Base_Dados!AD$5:AD$98)-MIN(Base_Dados!AD$5:AD$98)))) * AD$1)))</f>
        <v>1.419908297589114E-3</v>
      </c>
      <c r="AE264" s="106">
        <f>IF(INDEX(Base_Dados!AE:AE,MATCH($B264,Base_Dados!$B:$B,0))=0,0,
MAX(0, MIN(AE$1,
((INDEX(Base_Dados!AE:AE,MATCH($B264,Base_Dados!$B:$B,0))-MIN(Base_Dados!AE$5:AE$98)) /
(IF(MAX(Base_Dados!AE$5:AE$98)-MIN(Base_Dados!AE$5:AE$98)=0,1,MAX(Base_Dados!AE$5:AE$98)-MIN(Base_Dados!AE$5:AE$98)))) * AE$1)))</f>
        <v>1.4669926650366747E-3</v>
      </c>
      <c r="AF264" s="106">
        <f>IF(INDEX(Base_Dados!AF:AF,MATCH($B264,Base_Dados!$B:$B,0))=0,0,
MAX(0, MIN(AF$1,
((INDEX(Base_Dados!AF:AF,MATCH($B264,Base_Dados!$B:$B,0))-MIN(Base_Dados!AF$5:AF$98)) /
(IF(MAX(Base_Dados!AF$5:AF$98)-MIN(Base_Dados!AF$5:AF$98)=0,1,MAX(Base_Dados!AF$5:AF$98)-MIN(Base_Dados!AF$5:AF$98)))) * AF$1)))</f>
        <v>2.2065921941801132E-3</v>
      </c>
      <c r="AG264" s="106">
        <f>IF(INDEX(Base_Dados!AG:AG,MATCH($B264,Base_Dados!$B:$B,0))=0,0,
MAX(0, MIN(AG$1,
((INDEX(Base_Dados!AG:AG,MATCH($B264,Base_Dados!$B:$B,0))-MIN(Base_Dados!AG$5:AG$98)) /
(IF(MAX(Base_Dados!AG$5:AG$98)-MIN(Base_Dados!AG$5:AG$98)=0,1,MAX(Base_Dados!AG$5:AG$98)-MIN(Base_Dados!AG$5:AG$98)))) * AG$1)))</f>
        <v>7.898478226528356E-4</v>
      </c>
      <c r="AH264" s="106">
        <f>IF(INDEX(Base_Dados!AH:AH,MATCH($B264,Base_Dados!$B:$B,0))=0,0,
MAX(0, MIN(AH$1,
((INDEX(Base_Dados!AH:AH,MATCH($B264,Base_Dados!$B:$B,0))-MIN(Base_Dados!AH$5:AH$98)) /
(IF(MAX(Base_Dados!AH$5:AH$98)-MIN(Base_Dados!AH$5:AH$98)=0,1,MAX(Base_Dados!AH$5:AH$98)-MIN(Base_Dados!AH$5:AH$98)))) * AH$1)))</f>
        <v>1.4589229133939068</v>
      </c>
      <c r="AI264" s="106">
        <f>IF(INDEX(Base_Dados!AI:AI,MATCH($B264,Base_Dados!$B:$B,0))=0,0,
MAX(0, MIN(AI$1,
((INDEX(Base_Dados!AI:AI,MATCH($B264,Base_Dados!$B:$B,0))-MIN(Base_Dados!AI$5:AI$98)) /
(IF(MAX(Base_Dados!AI$5:AI$98)-MIN(Base_Dados!AI$5:AI$98)=0,1,MAX(Base_Dados!AI$5:AI$98)-MIN(Base_Dados!AI$5:AI$98)))) * AI$1)))</f>
        <v>3.5714285714285712E-2</v>
      </c>
      <c r="AJ264" s="106">
        <f>IF(INDEX(Base_Dados!AJ:AJ,MATCH($B264,Base_Dados!$B:$B,0))=0,0,
MAX(0, MIN(AJ$1,
((INDEX(Base_Dados!AJ:AJ,MATCH($B264,Base_Dados!$B:$B,0))-MIN(Base_Dados!AJ$5:AJ$98)) /
(IF(MAX(Base_Dados!AJ$5:AJ$98)-MIN(Base_Dados!AJ$5:AJ$98)=0,1,MAX(Base_Dados!AJ$5:AJ$98)-MIN(Base_Dados!AJ$5:AJ$98)))) * AJ$1)))</f>
        <v>0</v>
      </c>
      <c r="AK264" s="106">
        <f>IF(INDEX(Base_Dados!AK:AK,MATCH($B264,Base_Dados!$B:$B,0))=0,0,
MAX(0, MIN(AK$1,
((INDEX(Base_Dados!AK:AK,MATCH($B264,Base_Dados!$B:$B,0))-MIN(Base_Dados!AK$5:AK$98)) /
(IF(MAX(Base_Dados!AK$5:AK$98)-MIN(Base_Dados!AK$5:AK$98)=0,1,MAX(Base_Dados!AK$5:AK$98)-MIN(Base_Dados!AK$5:AK$98)))) * AK$1)))</f>
        <v>0</v>
      </c>
      <c r="AL264" s="106">
        <f>IF(INDEX(Base_Dados!AL:AL,MATCH($B264,Base_Dados!$B:$B,0))=0,0,
MAX(0, MIN(AL$1,
((INDEX(Base_Dados!AL:AL,MATCH($B264,Base_Dados!$B:$B,0))-MIN(Base_Dados!AL$5:AL$98)) /
(IF(MAX(Base_Dados!AL$5:AL$98)-MIN(Base_Dados!AL$5:AL$98)=0,1,MAX(Base_Dados!AL$5:AL$98)-MIN(Base_Dados!AL$5:AL$98)))) * AL$1)))</f>
        <v>0</v>
      </c>
      <c r="AM264" s="106">
        <f>IF(INDEX(Base_Dados!AM:AM,MATCH($B264,Base_Dados!$B:$B,0))=0,0,
MAX(0, MIN(AM$1,
((INDEX(Base_Dados!AM:AM,MATCH($B264,Base_Dados!$B:$B,0))-MIN(Base_Dados!AM$5:AM$98)) /
(IF(MAX(Base_Dados!AM$5:AM$98)-MIN(Base_Dados!AM$5:AM$98)=0,1,MAX(Base_Dados!AM$5:AM$98)-MIN(Base_Dados!AM$5:AM$98)))) * AM$1)))</f>
        <v>0</v>
      </c>
      <c r="AN264" s="106">
        <f>IF(INDEX(Base_Dados!AN:AN,MATCH($B264,Base_Dados!$B:$B,0))=0,0,
MAX(0, MIN(AN$1,
((INDEX(Base_Dados!AN:AN,MATCH($B264,Base_Dados!$B:$B,0))-MIN(Base_Dados!AN$5:AN$98)) /
(IF(MAX(Base_Dados!AN$5:AN$98)-MIN(Base_Dados!AN$5:AN$98)=0,1,MAX(Base_Dados!AN$5:AN$98)-MIN(Base_Dados!AN$5:AN$98)))) * AN$1)))</f>
        <v>0</v>
      </c>
      <c r="AO264" s="106">
        <f>IF(INDEX(Base_Dados!AO:AO,MATCH($B264,Base_Dados!$B:$B,0))=0,0,
MAX(0, MIN(AO$1,
((INDEX(Base_Dados!AO:AO,MATCH($B264,Base_Dados!$B:$B,0))-MIN(Base_Dados!AO$5:AO$98)) /
(IF(MAX(Base_Dados!AO$5:AO$98)-MIN(Base_Dados!AO$5:AO$98)=0,1,MAX(Base_Dados!AO$5:AO$98)-MIN(Base_Dados!AO$5:AO$98)))) * AO$1)))</f>
        <v>0</v>
      </c>
      <c r="AP264" s="106">
        <f>IF(INDEX(Base_Dados!AP:AP,MATCH($B264,Base_Dados!$B:$B,0))=0,0,
MAX(0, MIN(AP$1,
((INDEX(Base_Dados!AP:AP,MATCH($B264,Base_Dados!$B:$B,0))-MIN(Base_Dados!AP$5:AP$98)) /
(IF(MAX(Base_Dados!AP$5:AP$98)-MIN(Base_Dados!AP$5:AP$98)=0,1,MAX(Base_Dados!AP$5:AP$98)-MIN(Base_Dados!AP$5:AP$98)))) * AP$1)))</f>
        <v>0</v>
      </c>
      <c r="AQ264" s="106">
        <f>IF(INDEX(Base_Dados!AQ:AQ,MATCH($B264,Base_Dados!$B:$B,0))=0,0,
MAX(0, MIN(AQ$1,
((INDEX(Base_Dados!AQ:AQ,MATCH($B264,Base_Dados!$B:$B,0))-MIN(Base_Dados!AQ$5:AQ$98)) /
(IF(MAX(Base_Dados!AQ$5:AQ$98)-MIN(Base_Dados!AQ$5:AQ$98)=0,1,MAX(Base_Dados!AQ$5:AQ$98)-MIN(Base_Dados!AQ$5:AQ$98)))) * AQ$1)))</f>
        <v>0</v>
      </c>
      <c r="AR264" s="106">
        <f>IF(INDEX(Base_Dados!AR:AR,MATCH($B264,Base_Dados!$B:$B,0))=0,0,
MAX(0, MIN(AR$1,
((INDEX(Base_Dados!AR:AR,MATCH($B264,Base_Dados!$B:$B,0))-MIN(Base_Dados!AR$5:AR$98)) /
(IF(MAX(Base_Dados!AR$5:AR$98)-MIN(Base_Dados!AR$5:AR$98)=0,1,MAX(Base_Dados!AR$5:AR$98)-MIN(Base_Dados!AR$5:AR$98)))) * AR$1)))</f>
        <v>0</v>
      </c>
      <c r="AS264" s="106">
        <f>IF(INDEX(Base_Dados!AS:AS,MATCH($B264,Base_Dados!$B:$B,0))=0,0,
MAX(0, MIN(AS$1,
((INDEX(Base_Dados!AS:AS,MATCH($B264,Base_Dados!$B:$B,0))-MIN(Base_Dados!AS$5:AS$98)) /
(IF(MAX(Base_Dados!AS$5:AS$98)-MIN(Base_Dados!AS$5:AS$98)=0,1,MAX(Base_Dados!AS$5:AS$98)-MIN(Base_Dados!AS$5:AS$98)))) * AS$1)))</f>
        <v>0</v>
      </c>
      <c r="AT264" s="106">
        <f>IF(INDEX(Base_Dados!AT:AT,MATCH($B264,Base_Dados!$B:$B,0))=0,0,
MAX(0, MIN(AT$1,
((INDEX(Base_Dados!AT:AT,MATCH($B264,Base_Dados!$B:$B,0))-MIN(Base_Dados!AT$5:AT$98)) /
(IF(MAX(Base_Dados!AT$5:AT$98)-MIN(Base_Dados!AT$5:AT$98)=0,1,MAX(Base_Dados!AT$5:AT$98)-MIN(Base_Dados!AT$5:AT$98)))) * AT$1)))</f>
        <v>0</v>
      </c>
      <c r="AU264" s="106">
        <f>IF(INDEX(Base_Dados!AU:AU,MATCH($B264,Base_Dados!$B:$B,0))=0,0,
MAX(0, MIN(AU$1,
((INDEX(Base_Dados!AU:AU,MATCH($B264,Base_Dados!$B:$B,0))-MIN(Base_Dados!AU$5:AU$98)) /
(IF(MAX(Base_Dados!AU$5:AU$98)-MIN(Base_Dados!AU$5:AU$98)=0,1,MAX(Base_Dados!AU$5:AU$98)-MIN(Base_Dados!AU$5:AU$98)))) * AU$1)))</f>
        <v>0</v>
      </c>
      <c r="AV264" s="106">
        <f>IF(INDEX(Base_Dados!AV:AV,MATCH($B264,Base_Dados!$B:$B,0))=0,0,
MAX(0, MIN(AV$1,
((INDEX(Base_Dados!AV:AV,MATCH($B264,Base_Dados!$B:$B,0))-MIN(Base_Dados!AV$5:AV$98)) /
(IF(MAX(Base_Dados!AV$5:AV$98)-MIN(Base_Dados!AV$5:AV$98)=0,1,MAX(Base_Dados!AV$5:AV$98)-MIN(Base_Dados!AV$5:AV$98)))) * AV$1)))</f>
        <v>0</v>
      </c>
      <c r="AW264" s="106">
        <f>IF(INDEX(Base_Dados!AW:AW,MATCH($B264,Base_Dados!$B:$B,0))=0,0,
MAX(0, MIN(AW$1,
((INDEX(Base_Dados!AW:AW,MATCH($B264,Base_Dados!$B:$B,0))-MIN(Base_Dados!AW$5:AW$98)) /
(IF(MAX(Base_Dados!AW$5:AW$98)-MIN(Base_Dados!AW$5:AW$98)=0,1,MAX(Base_Dados!AW$5:AW$98)-MIN(Base_Dados!AW$5:AW$98)))) * AW$1)))</f>
        <v>0</v>
      </c>
      <c r="AX264" s="106">
        <f>IF(INDEX(Base_Dados!AX:AX,MATCH($B264,Base_Dados!$B:$B,0))=0,0,
MAX(0, MIN(AX$1,
((INDEX(Base_Dados!AX:AX,MATCH($B264,Base_Dados!$B:$B,0))-MIN(Base_Dados!AX$5:AX$98)) /
(IF(MAX(Base_Dados!AX$5:AX$98)-MIN(Base_Dados!AX$5:AX$98)=0,1,MAX(Base_Dados!AX$5:AX$98)-MIN(Base_Dados!AX$5:AX$98)))) * AX$1)))</f>
        <v>0</v>
      </c>
      <c r="AY264" s="106">
        <f>IF(INDEX(Base_Dados!AY:AY,MATCH($B264,Base_Dados!$B:$B,0))=0,0,
MAX(0, MIN(AY$1,
((INDEX(Base_Dados!AY:AY,MATCH($B264,Base_Dados!$B:$B,0))-MIN(Base_Dados!AY$5:AY$98)) /
(IF(MAX(Base_Dados!AY$5:AY$98)-MIN(Base_Dados!AY$5:AY$98)=0,1,MAX(Base_Dados!AY$5:AY$98)-MIN(Base_Dados!AY$5:AY$98)))) * AY$1)))</f>
        <v>0</v>
      </c>
      <c r="AZ264" s="106">
        <f>IF(INDEX(Base_Dados!AZ:AZ,MATCH($B264,Base_Dados!$B:$B,0))=0,0,
MAX(0, MIN(AZ$1,
((INDEX(Base_Dados!AZ:AZ,MATCH($B264,Base_Dados!$B:$B,0))-MIN(Base_Dados!AZ$5:AZ$98)) /
(IF(MAX(Base_Dados!AZ$5:AZ$98)-MIN(Base_Dados!AZ$5:AZ$98)=0,1,MAX(Base_Dados!AZ$5:AZ$98)-MIN(Base_Dados!AZ$5:AZ$98)))) * AZ$1)))</f>
        <v>0</v>
      </c>
      <c r="BA264" s="106">
        <f>IF(INDEX(Base_Dados!BA:BA,MATCH($B264,Base_Dados!$B:$B,0))=0,0,
MAX(0, MIN(BA$1,
((INDEX(Base_Dados!BA:BA,MATCH($B264,Base_Dados!$B:$B,0))-MIN(Base_Dados!BA$5:BA$98)) /
(IF(MAX(Base_Dados!BA$5:BA$98)-MIN(Base_Dados!BA$5:BA$98)=0,1,MAX(Base_Dados!BA$5:BA$98)-MIN(Base_Dados!BA$5:BA$98)))) * BA$1)))</f>
        <v>6.4166611159217563E-3</v>
      </c>
      <c r="BB264" s="106">
        <f>IF(INDEX(Base_Dados!BB:BB,MATCH($B264,Base_Dados!$B:$B,0))=0,0,
MAX(0, MIN(BB$1,
((INDEX(Base_Dados!BB:BB,MATCH($B264,Base_Dados!$B:$B,0))-MIN(Base_Dados!BB$5:BB$98)) /
(IF(MAX(Base_Dados!BB$5:BB$98)-MIN(Base_Dados!BB$5:BB$98)=0,1,MAX(Base_Dados!BB$5:BB$98)-MIN(Base_Dados!BB$5:BB$98)))) * BB$1)))</f>
        <v>0.4074943013817624</v>
      </c>
      <c r="BC264" s="106">
        <f>IF(INDEX(Base_Dados!BC:BC,MATCH($B264,Base_Dados!$B:$B,0))=0,0,
MAX(0, MIN(BC$1,
((INDEX(Base_Dados!BC:BC,MATCH($B264,Base_Dados!$B:$B,0))-MIN(Base_Dados!BC$5:BC$98)) /
(IF(MAX(Base_Dados!BC$5:BC$98)-MIN(Base_Dados!BC$5:BC$98)=0,1,MAX(Base_Dados!BC$5:BC$98)-MIN(Base_Dados!BC$5:BC$98)))) * BC$1)))</f>
        <v>2.9625639644492324E-3</v>
      </c>
      <c r="BD264" s="106">
        <f>IF(INDEX(Base_Dados!BD:BD,MATCH($B264,Base_Dados!$B:$B,0))=0,0,
MAX(0, MIN(BD$1,
((INDEX(Base_Dados!BD:BD,MATCH($B264,Base_Dados!$B:$B,0))-MIN(Base_Dados!BD$5:BD$98)) /
(IF(MAX(Base_Dados!BD$5:BD$98)-MIN(Base_Dados!BD$5:BD$98)=0,1,MAX(Base_Dados!BD$5:BD$98)-MIN(Base_Dados!BD$5:BD$98)))) * BD$1)))</f>
        <v>3.1853749740322693E-3</v>
      </c>
      <c r="BE264" s="106">
        <f>IF(INDEX(Base_Dados!BE:BE,MATCH($B264,Base_Dados!$B:$B,0))=0,0,
MAX(0, MIN(BE$1,
((INDEX(Base_Dados!BE:BE,MATCH($B264,Base_Dados!$B:$B,0))-MIN(Base_Dados!BE$5:BE$98)) /
(IF(MAX(Base_Dados!BE$5:BE$98)-MIN(Base_Dados!BE$5:BE$98)=0,1,MAX(Base_Dados!BE$5:BE$98)-MIN(Base_Dados!BE$5:BE$98)))) * BE$1)))</f>
        <v>3.0607124937280482E-2</v>
      </c>
      <c r="BF264" s="106">
        <f>IF(INDEX(Base_Dados!BF:BF,MATCH($B264,Base_Dados!$B:$B,0))=0,0,
MAX(0, MIN(BF$1,
((INDEX(Base_Dados!BF:BF,MATCH($B264,Base_Dados!$B:$B,0))-MIN(Base_Dados!BF$5:BF$98)) /
(IF(MAX(Base_Dados!BF$5:BF$98)-MIN(Base_Dados!BF$5:BF$98)=0,1,MAX(Base_Dados!BF$5:BF$98)-MIN(Base_Dados!BF$5:BF$98)))) * BF$1)))</f>
        <v>0</v>
      </c>
      <c r="BG264" s="106">
        <f>IF(INDEX(Base_Dados!BG:BG,MATCH($B264,Base_Dados!$B:$B,0))=0,0,
MAX(0, MIN(BG$1,
((INDEX(Base_Dados!BG:BG,MATCH($B264,Base_Dados!$B:$B,0))-MIN(Base_Dados!BG$5:BG$98)) /
(IF(MAX(Base_Dados!BG$5:BG$98)-MIN(Base_Dados!BG$5:BG$98)=0,1,MAX(Base_Dados!BG$5:BG$98)-MIN(Base_Dados!BG$5:BG$98)))) * BG$1)))</f>
        <v>0</v>
      </c>
      <c r="BH264" s="106">
        <f>IF(INDEX(Base_Dados!BH:BH,MATCH($B264,Base_Dados!$B:$B,0))=0,0,
MAX(0, MIN(BH$1,
((INDEX(Base_Dados!BH:BH,MATCH($B264,Base_Dados!$B:$B,0))-MIN(Base_Dados!BH$5:BH$98)) /
(IF(MAX(Base_Dados!BH$5:BH$98)-MIN(Base_Dados!BH$5:BH$98)=0,1,MAX(Base_Dados!BH$5:BH$98)-MIN(Base_Dados!BH$5:BH$98)))) * BH$1)))</f>
        <v>0</v>
      </c>
      <c r="BI264" s="106">
        <f>IF(INDEX(Base_Dados!BI:BI,MATCH($B264,Base_Dados!$B:$B,0))=0,0,
MAX(0, MIN(BI$1,
((INDEX(Base_Dados!BI:BI,MATCH($B264,Base_Dados!$B:$B,0))-MIN(Base_Dados!BI$5:BI$98)) /
(IF(MAX(Base_Dados!BI$5:BI$98)-MIN(Base_Dados!BI$5:BI$98)=0,1,MAX(Base_Dados!BI$5:BI$98)-MIN(Base_Dados!BI$5:BI$98)))) * BI$1)))</f>
        <v>1.0920436817472699E-2</v>
      </c>
      <c r="BJ264" s="106">
        <f>IF(INDEX(Base_Dados!BJ:BJ,MATCH($B264,Base_Dados!$B:$B,0))=0,0,
MAX(0, MIN(BJ$1,
((INDEX(Base_Dados!BJ:BJ,MATCH($B264,Base_Dados!$B:$B,0))-MIN(Base_Dados!BJ$5:BJ$98)) /
(IF(MAX(Base_Dados!BJ$5:BJ$98)-MIN(Base_Dados!BJ$5:BJ$98)=0,1,MAX(Base_Dados!BJ$5:BJ$98)-MIN(Base_Dados!BJ$5:BJ$98)))) * BJ$1)))</f>
        <v>0</v>
      </c>
      <c r="BK264" s="106">
        <f>IF(INDEX(Base_Dados!BK:BK,MATCH($B264,Base_Dados!$B:$B,0))=0,0,
MAX(0, MIN(BK$1,
((INDEX(Base_Dados!BK:BK,MATCH($B264,Base_Dados!$B:$B,0))-MIN(Base_Dados!BK$5:BK$98)) /
(IF(MAX(Base_Dados!BK$5:BK$98)-MIN(Base_Dados!BK$5:BK$98)=0,1,MAX(Base_Dados!BK$5:BK$98)-MIN(Base_Dados!BK$5:BK$98)))) * BK$1)))</f>
        <v>0</v>
      </c>
      <c r="BL264" s="106">
        <f>IF(INDEX(Base_Dados!BL:BL,MATCH($B264,Base_Dados!$B:$B,0))=0,0,
MAX(0, MIN(BL$1,
((INDEX(Base_Dados!BL:BL,MATCH($B264,Base_Dados!$B:$B,0))-MIN(Base_Dados!BL$5:BL$98)) /
(IF(MAX(Base_Dados!BL$5:BL$98)-MIN(Base_Dados!BL$5:BL$98)=0,1,MAX(Base_Dados!BL$5:BL$98)-MIN(Base_Dados!BL$5:BL$98)))) * BL$1)))</f>
        <v>4.8859934853420191E-3</v>
      </c>
      <c r="BM264" s="106">
        <f>IF(INDEX(Base_Dados!BM:BM,MATCH($B264,Base_Dados!$B:$B,0))=0,0,
MAX(0, MIN(BM$1,
((INDEX(Base_Dados!BM:BM,MATCH($B264,Base_Dados!$B:$B,0))-MIN(Base_Dados!BM$5:BM$98)) /
(IF(MAX(Base_Dados!BM$5:BM$98)-MIN(Base_Dados!BM$5:BM$98)=0,1,MAX(Base_Dados!BM$5:BM$98)-MIN(Base_Dados!BM$5:BM$98)))) * BM$1)))</f>
        <v>0.84124163260470441</v>
      </c>
      <c r="BN264" s="106">
        <f>IF(INDEX(Base_Dados!BN:BN,MATCH($B264,Base_Dados!$B:$B,0))=0,0,
MAX(0, MIN(BN$1,
((INDEX(Base_Dados!BN:BN,MATCH($B264,Base_Dados!$B:$B,0))-MIN(Base_Dados!BN$5:BN$98)) /
(IF(MAX(Base_Dados!BN$5:BN$98)-MIN(Base_Dados!BN$5:BN$98)=0,1,MAX(Base_Dados!BN$5:BN$98)-MIN(Base_Dados!BN$5:BN$98)))) * BN$1)))</f>
        <v>7.7776127744019277E-2</v>
      </c>
      <c r="BO264" s="106">
        <f>IF(INDEX(Base_Dados!BO:BO,MATCH($B264,Base_Dados!$B:$B,0))=0,0,
MAX(0, MIN(BO$1,
((INDEX(Base_Dados!BO:BO,MATCH($B264,Base_Dados!$B:$B,0))-MIN(Base_Dados!BO$5:BO$98)) /
(IF(MAX(Base_Dados!BO$5:BO$98)-MIN(Base_Dados!BO$5:BO$98)=0,1,MAX(Base_Dados!BO$5:BO$98)-MIN(Base_Dados!BO$5:BO$98)))) * BO$1)))</f>
        <v>0</v>
      </c>
      <c r="BP264" s="106">
        <f t="shared" si="16"/>
        <v>8.584006971065552</v>
      </c>
      <c r="BQ264" s="111">
        <f t="shared" si="17"/>
        <v>0.55042518304118504</v>
      </c>
      <c r="BR264" s="112">
        <f t="shared" si="18"/>
        <v>0.23591686956316177</v>
      </c>
      <c r="BS264" s="113">
        <f t="shared" si="19"/>
        <v>8.3480901015023896</v>
      </c>
    </row>
    <row r="265" spans="1:71">
      <c r="A265" s="21">
        <v>31009</v>
      </c>
      <c r="B265" s="21" t="s">
        <v>332</v>
      </c>
      <c r="C265" s="21" t="s">
        <v>323</v>
      </c>
      <c r="D265" s="105">
        <f>IF(INDEX(Base_Dados!D:D,MATCH($B265,Base_Dados!$B:$B,0))=0,0,
MAX(0, MIN(D$1,
((INDEX(Base_Dados!D:D,MATCH($B265,Base_Dados!$B:$B,0))-MIN(Base_Dados!D$5:D$98)) /
(IF(MAX(Base_Dados!D$5:D$98)-MIN(Base_Dados!D$5:D$98)=0,1,MAX(Base_Dados!D$5:D$98)-MIN(Base_Dados!D$5:D$98)))) * D$1)))</f>
        <v>0.11785748441183887</v>
      </c>
      <c r="E265" s="106">
        <f>IF(INDEX(Base_Dados!E:E,MATCH($B265,Base_Dados!$B:$B,0))=0,0,
MAX(0, MIN(E$1,
((INDEX(Base_Dados!E:E,MATCH($B265,Base_Dados!$B:$B,0))-MIN(Base_Dados!E$5:E$98)) /
(IF(MAX(Base_Dados!E$5:E$98)-MIN(Base_Dados!E$5:E$98)=0,1,MAX(Base_Dados!E$5:E$98)-MIN(Base_Dados!E$5:E$98)))) * E$1)))</f>
        <v>2.9468429159382106E-2</v>
      </c>
      <c r="F265" s="106">
        <f>IF(INDEX(Base_Dados!F:F,MATCH($B265,Base_Dados!$B:$B,0))=0,0,
MAX(0, MIN(F$1,
((INDEX(Base_Dados!F:F,MATCH($B265,Base_Dados!$B:$B,0))-MIN(Base_Dados!F$5:F$98)) /
(IF(MAX(Base_Dados!F$5:F$98)-MIN(Base_Dados!F$5:F$98)=0,1,MAX(Base_Dados!F$5:F$98)-MIN(Base_Dados!F$5:F$98)))) * F$1)))</f>
        <v>2.6476866982789563E-2</v>
      </c>
      <c r="G265" s="106">
        <f>IF(INDEX(Base_Dados!G:G,MATCH($B265,Base_Dados!$B:$B,0))=0,0,
MAX(0, MIN(G$1,
((INDEX(Base_Dados!G:G,MATCH($B265,Base_Dados!$B:$B,0))-MIN(Base_Dados!G$5:G$98)) /
(IF(MAX(Base_Dados!G$5:G$98)-MIN(Base_Dados!G$5:G$98)=0,1,MAX(Base_Dados!G$5:G$98)-MIN(Base_Dados!G$5:G$98)))) * G$1)))</f>
        <v>2.3674191161875892E-2</v>
      </c>
      <c r="H265" s="106">
        <f>IF(INDEX(Base_Dados!H:H,MATCH($B265,Base_Dados!$B:$B,0))=0,0,
MAX(0, MIN(H$1,
((INDEX(Base_Dados!H:H,MATCH($B265,Base_Dados!$B:$B,0))-MIN(Base_Dados!H$5:H$98)) /
(IF(MAX(Base_Dados!H$5:H$98)-MIN(Base_Dados!H$5:H$98)=0,1,MAX(Base_Dados!H$5:H$98)-MIN(Base_Dados!H$5:H$98)))) * H$1)))</f>
        <v>2.6816342047004629E-2</v>
      </c>
      <c r="I265" s="106">
        <f>IF(INDEX(Base_Dados!I:I,MATCH($B265,Base_Dados!$B:$B,0))=0,0,
MAX(0, MIN(I$1,
((INDEX(Base_Dados!I:I,MATCH($B265,Base_Dados!$B:$B,0))-MIN(Base_Dados!I$5:I$98)) /
(IF(MAX(Base_Dados!I$5:I$98)-MIN(Base_Dados!I$5:I$98)=0,1,MAX(Base_Dados!I$5:I$98)-MIN(Base_Dados!I$5:I$98)))) * I$1)))</f>
        <v>3.4886363882352688E-2</v>
      </c>
      <c r="J265" s="106">
        <f>IF(INDEX(Base_Dados!J:J,MATCH($B265,Base_Dados!$B:$B,0))=0,0,
MAX(0, MIN(J$1,
((INDEX(Base_Dados!J:J,MATCH($B265,Base_Dados!$B:$B,0))-MIN(Base_Dados!J$5:J$98)) /
(IF(MAX(Base_Dados!J$5:J$98)-MIN(Base_Dados!J$5:J$98)=0,1,MAX(Base_Dados!J$5:J$98)-MIN(Base_Dados!J$5:J$98)))) * J$1)))</f>
        <v>4.5064485371606365E-2</v>
      </c>
      <c r="K265" s="106">
        <f>IF(INDEX(Base_Dados!K:K,MATCH($B265,Base_Dados!$B:$B,0))=0,0,
MAX(0, MIN(K$1,
((INDEX(Base_Dados!K:K,MATCH($B265,Base_Dados!$B:$B,0))-MIN(Base_Dados!K$5:K$98)) /
(IF(MAX(Base_Dados!K$5:K$98)-MIN(Base_Dados!K$5:K$98)=0,1,MAX(Base_Dados!K$5:K$98)-MIN(Base_Dados!K$5:K$98)))) * K$1)))</f>
        <v>4.6779964221824684E-2</v>
      </c>
      <c r="L265" s="106">
        <f>IF(INDEX(Base_Dados!L:L,MATCH($B265,Base_Dados!$B:$B,0))=0,0,
MAX(0, MIN(L$1,
((INDEX(Base_Dados!L:L,MATCH($B265,Base_Dados!$B:$B,0))-MIN(Base_Dados!L$5:L$98)) /
(IF(MAX(Base_Dados!L$5:L$98)-MIN(Base_Dados!L$5:L$98)=0,1,MAX(Base_Dados!L$5:L$98)-MIN(Base_Dados!L$5:L$98)))) * L$1)))</f>
        <v>5.6652043975630555E-2</v>
      </c>
      <c r="M265" s="106">
        <f>IF(INDEX(Base_Dados!M:M,MATCH($B265,Base_Dados!$B:$B,0))=0,0,
MAX(0, MIN(M$1,
((INDEX(Base_Dados!M:M,MATCH($B265,Base_Dados!$B:$B,0))-MIN(Base_Dados!M$5:M$98)) /
(IF(MAX(Base_Dados!M$5:M$98)-MIN(Base_Dados!M$5:M$98)=0,1,MAX(Base_Dados!M$5:M$98)-MIN(Base_Dados!M$5:M$98)))) * M$1)))</f>
        <v>6.1725947521865887E-2</v>
      </c>
      <c r="N265" s="106">
        <f>IF(INDEX(Base_Dados!N:N,MATCH($B265,Base_Dados!$B:$B,0))=0,0,
MAX(0, MIN(N$1,
((INDEX(Base_Dados!N:N,MATCH($B265,Base_Dados!$B:$B,0))-MIN(Base_Dados!N$5:N$98)) /
(IF(MAX(Base_Dados!N$5:N$98)-MIN(Base_Dados!N$5:N$98)=0,1,MAX(Base_Dados!N$5:N$98)-MIN(Base_Dados!N$5:N$98)))) * N$1)))</f>
        <v>6.7274813947159812E-2</v>
      </c>
      <c r="O265" s="106">
        <f>IF(INDEX(Base_Dados!O:O,MATCH($B265,Base_Dados!$B:$B,0))=0,0,
MAX(0, MIN(O$1,
((INDEX(Base_Dados!O:O,MATCH($B265,Base_Dados!$B:$B,0))-MIN(Base_Dados!O$5:O$98)) /
(IF(MAX(Base_Dados!O$5:O$98)-MIN(Base_Dados!O$5:O$98)=0,1,MAX(Base_Dados!O$5:O$98)-MIN(Base_Dados!O$5:O$98)))) * O$1)))</f>
        <v>8.1331177880595351E-2</v>
      </c>
      <c r="P265" s="106">
        <f>IF(INDEX(Base_Dados!P:P,MATCH($B265,Base_Dados!$B:$B,0))=0,0,
MAX(0, MIN(P$1,
((INDEX(Base_Dados!P:P,MATCH($B265,Base_Dados!$B:$B,0))-MIN(Base_Dados!P$5:P$98)) /
(IF(MAX(Base_Dados!P$5:P$98)-MIN(Base_Dados!P$5:P$98)=0,1,MAX(Base_Dados!P$5:P$98)-MIN(Base_Dados!P$5:P$98)))) * P$1)))</f>
        <v>4.1182712099120194E-2</v>
      </c>
      <c r="Q265" s="106">
        <f>IF(INDEX(Base_Dados!Q:Q,MATCH($B265,Base_Dados!$B:$B,0))=0,0,
MAX(0, MIN(Q$1,
((INDEX(Base_Dados!Q:Q,MATCH($B265,Base_Dados!$B:$B,0))-MIN(Base_Dados!Q$5:Q$98)) /
(IF(MAX(Base_Dados!Q$5:Q$98)-MIN(Base_Dados!Q$5:Q$98)=0,1,MAX(Base_Dados!Q$5:Q$98)-MIN(Base_Dados!Q$5:Q$98)))) * Q$1)))</f>
        <v>6.7137064925491029E-3</v>
      </c>
      <c r="R265" s="106">
        <f>IF(INDEX(Base_Dados!R:R,MATCH($B265,Base_Dados!$B:$B,0))=0,0,
MAX(0, MIN(R$1,
((INDEX(Base_Dados!R:R,MATCH($B265,Base_Dados!$B:$B,0))-MIN(Base_Dados!R$5:R$98)) /
(IF(MAX(Base_Dados!R$5:R$98)-MIN(Base_Dados!R$5:R$98)=0,1,MAX(Base_Dados!R$5:R$98)-MIN(Base_Dados!R$5:R$98)))) * R$1)))</f>
        <v>6.0671146883960895E-3</v>
      </c>
      <c r="S265" s="106">
        <f>IF(INDEX(Base_Dados!S:S,MATCH($B265,Base_Dados!$B:$B,0))=0,0,
MAX(0, MIN(S$1,
((INDEX(Base_Dados!S:S,MATCH($B265,Base_Dados!$B:$B,0))-MIN(Base_Dados!S$5:S$98)) /
(IF(MAX(Base_Dados!S$5:S$98)-MIN(Base_Dados!S$5:S$98)=0,1,MAX(Base_Dados!S$5:S$98)-MIN(Base_Dados!S$5:S$98)))) * S$1)))</f>
        <v>1.9441324047030629E-2</v>
      </c>
      <c r="T265" s="106">
        <f>IF(INDEX(Base_Dados!T:T,MATCH($B265,Base_Dados!$B:$B,0))=0,0,
MAX(0, MIN(T$1,
((INDEX(Base_Dados!T:T,MATCH($B265,Base_Dados!$B:$B,0))-MIN(Base_Dados!T$5:T$98)) /
(IF(MAX(Base_Dados!T$5:T$98)-MIN(Base_Dados!T$5:T$98)=0,1,MAX(Base_Dados!T$5:T$98)-MIN(Base_Dados!T$5:T$98)))) * T$1)))</f>
        <v>0.37420956055585042</v>
      </c>
      <c r="U265" s="106">
        <f>IF(INDEX(Base_Dados!U:U,MATCH($B265,Base_Dados!$B:$B,0))=0,0,
MAX(0, MIN(U$1,
((INDEX(Base_Dados!U:U,MATCH($B265,Base_Dados!$B:$B,0))-MIN(Base_Dados!U$5:U$98)) /
(IF(MAX(Base_Dados!U$5:U$98)-MIN(Base_Dados!U$5:U$98)=0,1,MAX(Base_Dados!U$5:U$98)-MIN(Base_Dados!U$5:U$98)))) * U$1)))</f>
        <v>0.91115082879080822</v>
      </c>
      <c r="V265" s="106">
        <f>IF(INDEX(Base_Dados!V:V,MATCH($B265,Base_Dados!$B:$B,0))=0,0,
MAX(0, MIN(V$1,
((INDEX(Base_Dados!V:V,MATCH($B265,Base_Dados!$B:$B,0))-MIN(Base_Dados!V$5:V$98)) /
(IF(MAX(Base_Dados!V$5:V$98)-MIN(Base_Dados!V$5:V$98)=0,1,MAX(Base_Dados!V$5:V$98)-MIN(Base_Dados!V$5:V$98)))) * V$1)))</f>
        <v>3.8454518164525359E-2</v>
      </c>
      <c r="W265" s="106">
        <f>IF(INDEX(Base_Dados!W:W,MATCH($B265,Base_Dados!$B:$B,0))=0,0,
MAX(0, MIN(W$1,
((INDEX(Base_Dados!W:W,MATCH($B265,Base_Dados!$B:$B,0))-MIN(Base_Dados!W$5:W$98)) /
(IF(MAX(Base_Dados!W$5:W$98)-MIN(Base_Dados!W$5:W$98)=0,1,MAX(Base_Dados!W$5:W$98)-MIN(Base_Dados!W$5:W$98)))) * W$1)))</f>
        <v>4</v>
      </c>
      <c r="X265" s="106">
        <f>IF(INDEX(Base_Dados!X:X,MATCH($B265,Base_Dados!$B:$B,0))=0,0,
MAX(0, MIN(X$1,
((INDEX(Base_Dados!X:X,MATCH($B265,Base_Dados!$B:$B,0))-MIN(Base_Dados!X$5:X$98)) /
(IF(MAX(Base_Dados!X$5:X$98)-MIN(Base_Dados!X$5:X$98)=0,1,MAX(Base_Dados!X$5:X$98)-MIN(Base_Dados!X$5:X$98)))) * X$1)))</f>
        <v>0</v>
      </c>
      <c r="Y265" s="106">
        <f>IF(INDEX(Base_Dados!Y:Y,MATCH($B265,Base_Dados!$B:$B,0))=0,0,
MAX(0, MIN(Y$1,
((INDEX(Base_Dados!Y:Y,MATCH($B265,Base_Dados!$B:$B,0))-MIN(Base_Dados!Y$5:Y$98)) /
(IF(MAX(Base_Dados!Y$5:Y$98)-MIN(Base_Dados!Y$5:Y$98)=0,1,MAX(Base_Dados!Y$5:Y$98)-MIN(Base_Dados!Y$5:Y$98)))) * Y$1)))</f>
        <v>0</v>
      </c>
      <c r="Z265" s="106">
        <f>IF(INDEX(Base_Dados!Z:Z,MATCH($B265,Base_Dados!$B:$B,0))=0,0,
MAX(0, MIN(Z$1,
((INDEX(Base_Dados!Z:Z,MATCH($B265,Base_Dados!$B:$B,0))-MIN(Base_Dados!Z$5:Z$98)) /
(IF(MAX(Base_Dados!Z$5:Z$98)-MIN(Base_Dados!Z$5:Z$98)=0,1,MAX(Base_Dados!Z$5:Z$98)-MIN(Base_Dados!Z$5:Z$98)))) * Z$1)))</f>
        <v>0</v>
      </c>
      <c r="AA265" s="106">
        <f>IF(INDEX(Base_Dados!AA:AA,MATCH($B265,Base_Dados!$B:$B,0))=0,0,
MAX(0, MIN(AA$1,
((INDEX(Base_Dados!AA:AA,MATCH($B265,Base_Dados!$B:$B,0))-MIN(Base_Dados!AA$5:AA$98)) /
(IF(MAX(Base_Dados!AA$5:AA$98)-MIN(Base_Dados!AA$5:AA$98)=0,1,MAX(Base_Dados!AA$5:AA$98)-MIN(Base_Dados!AA$5:AA$98)))) * AA$1)))</f>
        <v>0</v>
      </c>
      <c r="AB265" s="106">
        <f>IF(INDEX(Base_Dados!AB:AB,MATCH($B265,Base_Dados!$B:$B,0))=0,0,
MAX(0, MIN(AB$1,
((INDEX(Base_Dados!AB:AB,MATCH($B265,Base_Dados!$B:$B,0))-MIN(Base_Dados!AB$5:AB$98)) /
(IF(MAX(Base_Dados!AB$5:AB$98)-MIN(Base_Dados!AB$5:AB$98)=0,1,MAX(Base_Dados!AB$5:AB$98)-MIN(Base_Dados!AB$5:AB$98)))) * AB$1)))</f>
        <v>0</v>
      </c>
      <c r="AC265" s="106">
        <f>IF(INDEX(Base_Dados!AC:AC,MATCH($B265,Base_Dados!$B:$B,0))=0,0,
MAX(0, MIN(AC$1,
((INDEX(Base_Dados!AC:AC,MATCH($B265,Base_Dados!$B:$B,0))-MIN(Base_Dados!AC$5:AC$98)) /
(IF(MAX(Base_Dados!AC$5:AC$98)-MIN(Base_Dados!AC$5:AC$98)=0,1,MAX(Base_Dados!AC$5:AC$98)-MIN(Base_Dados!AC$5:AC$98)))) * AC$1)))</f>
        <v>1.3785170553093081E-2</v>
      </c>
      <c r="AD265" s="106">
        <f>IF(INDEX(Base_Dados!AD:AD,MATCH($B265,Base_Dados!$B:$B,0))=0,0,
MAX(0, MIN(AD$1,
((INDEX(Base_Dados!AD:AD,MATCH($B265,Base_Dados!$B:$B,0))-MIN(Base_Dados!AD$5:AD$98)) /
(IF(MAX(Base_Dados!AD$5:AD$98)-MIN(Base_Dados!AD$5:AD$98)=0,1,MAX(Base_Dados!AD$5:AD$98)-MIN(Base_Dados!AD$5:AD$98)))) * AD$1)))</f>
        <v>5.2359118473598578E-3</v>
      </c>
      <c r="AE265" s="106">
        <f>IF(INDEX(Base_Dados!AE:AE,MATCH($B265,Base_Dados!$B:$B,0))=0,0,
MAX(0, MIN(AE$1,
((INDEX(Base_Dados!AE:AE,MATCH($B265,Base_Dados!$B:$B,0))-MIN(Base_Dados!AE$5:AE$98)) /
(IF(MAX(Base_Dados!AE$5:AE$98)-MIN(Base_Dados!AE$5:AE$98)=0,1,MAX(Base_Dados!AE$5:AE$98)-MIN(Base_Dados!AE$5:AE$98)))) * AE$1)))</f>
        <v>4.228390622752768E-3</v>
      </c>
      <c r="AF265" s="106">
        <f>IF(INDEX(Base_Dados!AF:AF,MATCH($B265,Base_Dados!$B:$B,0))=0,0,
MAX(0, MIN(AF$1,
((INDEX(Base_Dados!AF:AF,MATCH($B265,Base_Dados!$B:$B,0))-MIN(Base_Dados!AF$5:AF$98)) /
(IF(MAX(Base_Dados!AF$5:AF$98)-MIN(Base_Dados!AF$5:AF$98)=0,1,MAX(Base_Dados!AF$5:AF$98)-MIN(Base_Dados!AF$5:AF$98)))) * AF$1)))</f>
        <v>5.3325978026019403E-3</v>
      </c>
      <c r="AG265" s="106">
        <f>IF(INDEX(Base_Dados!AG:AG,MATCH($B265,Base_Dados!$B:$B,0))=0,0,
MAX(0, MIN(AG$1,
((INDEX(Base_Dados!AG:AG,MATCH($B265,Base_Dados!$B:$B,0))-MIN(Base_Dados!AG$5:AG$98)) /
(IF(MAX(Base_Dados!AG$5:AG$98)-MIN(Base_Dados!AG$5:AG$98)=0,1,MAX(Base_Dados!AG$5:AG$98)-MIN(Base_Dados!AG$5:AG$98)))) * AG$1)))</f>
        <v>6.7137064925491029E-3</v>
      </c>
      <c r="AH265" s="106">
        <f>IF(INDEX(Base_Dados!AH:AH,MATCH($B265,Base_Dados!$B:$B,0))=0,0,
MAX(0, MIN(AH$1,
((INDEX(Base_Dados!AH:AH,MATCH($B265,Base_Dados!$B:$B,0))-MIN(Base_Dados!AH$5:AH$98)) /
(IF(MAX(Base_Dados!AH$5:AH$98)-MIN(Base_Dados!AH$5:AH$98)=0,1,MAX(Base_Dados!AH$5:AH$98)-MIN(Base_Dados!AH$5:AH$98)))) * AH$1)))</f>
        <v>1.5469553662049169</v>
      </c>
      <c r="AI265" s="106">
        <f>IF(INDEX(Base_Dados!AI:AI,MATCH($B265,Base_Dados!$B:$B,0))=0,0,
MAX(0, MIN(AI$1,
((INDEX(Base_Dados!AI:AI,MATCH($B265,Base_Dados!$B:$B,0))-MIN(Base_Dados!AI$5:AI$98)) /
(IF(MAX(Base_Dados!AI$5:AI$98)-MIN(Base_Dados!AI$5:AI$98)=0,1,MAX(Base_Dados!AI$5:AI$98)-MIN(Base_Dados!AI$5:AI$98)))) * AI$1)))</f>
        <v>3.5714285714285712E-2</v>
      </c>
      <c r="AJ265" s="106">
        <f>IF(INDEX(Base_Dados!AJ:AJ,MATCH($B265,Base_Dados!$B:$B,0))=0,0,
MAX(0, MIN(AJ$1,
((INDEX(Base_Dados!AJ:AJ,MATCH($B265,Base_Dados!$B:$B,0))-MIN(Base_Dados!AJ$5:AJ$98)) /
(IF(MAX(Base_Dados!AJ$5:AJ$98)-MIN(Base_Dados!AJ$5:AJ$98)=0,1,MAX(Base_Dados!AJ$5:AJ$98)-MIN(Base_Dados!AJ$5:AJ$98)))) * AJ$1)))</f>
        <v>0</v>
      </c>
      <c r="AK265" s="106">
        <f>IF(INDEX(Base_Dados!AK:AK,MATCH($B265,Base_Dados!$B:$B,0))=0,0,
MAX(0, MIN(AK$1,
((INDEX(Base_Dados!AK:AK,MATCH($B265,Base_Dados!$B:$B,0))-MIN(Base_Dados!AK$5:AK$98)) /
(IF(MAX(Base_Dados!AK$5:AK$98)-MIN(Base_Dados!AK$5:AK$98)=0,1,MAX(Base_Dados!AK$5:AK$98)-MIN(Base_Dados!AK$5:AK$98)))) * AK$1)))</f>
        <v>1.3218390804597701E-2</v>
      </c>
      <c r="AL265" s="106">
        <f>IF(INDEX(Base_Dados!AL:AL,MATCH($B265,Base_Dados!$B:$B,0))=0,0,
MAX(0, MIN(AL$1,
((INDEX(Base_Dados!AL:AL,MATCH($B265,Base_Dados!$B:$B,0))-MIN(Base_Dados!AL$5:AL$98)) /
(IF(MAX(Base_Dados!AL$5:AL$98)-MIN(Base_Dados!AL$5:AL$98)=0,1,MAX(Base_Dados!AL$5:AL$98)-MIN(Base_Dados!AL$5:AL$98)))) * AL$1)))</f>
        <v>5.5555555555555552E-2</v>
      </c>
      <c r="AM265" s="106">
        <f>IF(INDEX(Base_Dados!AM:AM,MATCH($B265,Base_Dados!$B:$B,0))=0,0,
MAX(0, MIN(AM$1,
((INDEX(Base_Dados!AM:AM,MATCH($B265,Base_Dados!$B:$B,0))-MIN(Base_Dados!AM$5:AM$98)) /
(IF(MAX(Base_Dados!AM$5:AM$98)-MIN(Base_Dados!AM$5:AM$98)=0,1,MAX(Base_Dados!AM$5:AM$98)-MIN(Base_Dados!AM$5:AM$98)))) * AM$1)))</f>
        <v>0</v>
      </c>
      <c r="AN265" s="106">
        <f>IF(INDEX(Base_Dados!AN:AN,MATCH($B265,Base_Dados!$B:$B,0))=0,0,
MAX(0, MIN(AN$1,
((INDEX(Base_Dados!AN:AN,MATCH($B265,Base_Dados!$B:$B,0))-MIN(Base_Dados!AN$5:AN$98)) /
(IF(MAX(Base_Dados!AN$5:AN$98)-MIN(Base_Dados!AN$5:AN$98)=0,1,MAX(Base_Dados!AN$5:AN$98)-MIN(Base_Dados!AN$5:AN$98)))) * AN$1)))</f>
        <v>0</v>
      </c>
      <c r="AO265" s="106">
        <f>IF(INDEX(Base_Dados!AO:AO,MATCH($B265,Base_Dados!$B:$B,0))=0,0,
MAX(0, MIN(AO$1,
((INDEX(Base_Dados!AO:AO,MATCH($B265,Base_Dados!$B:$B,0))-MIN(Base_Dados!AO$5:AO$98)) /
(IF(MAX(Base_Dados!AO$5:AO$98)-MIN(Base_Dados!AO$5:AO$98)=0,1,MAX(Base_Dados!AO$5:AO$98)-MIN(Base_Dados!AO$5:AO$98)))) * AO$1)))</f>
        <v>0</v>
      </c>
      <c r="AP265" s="106">
        <f>IF(INDEX(Base_Dados!AP:AP,MATCH($B265,Base_Dados!$B:$B,0))=0,0,
MAX(0, MIN(AP$1,
((INDEX(Base_Dados!AP:AP,MATCH($B265,Base_Dados!$B:$B,0))-MIN(Base_Dados!AP$5:AP$98)) /
(IF(MAX(Base_Dados!AP$5:AP$98)-MIN(Base_Dados!AP$5:AP$98)=0,1,MAX(Base_Dados!AP$5:AP$98)-MIN(Base_Dados!AP$5:AP$98)))) * AP$1)))</f>
        <v>0</v>
      </c>
      <c r="AQ265" s="106">
        <f>IF(INDEX(Base_Dados!AQ:AQ,MATCH($B265,Base_Dados!$B:$B,0))=0,0,
MAX(0, MIN(AQ$1,
((INDEX(Base_Dados!AQ:AQ,MATCH($B265,Base_Dados!$B:$B,0))-MIN(Base_Dados!AQ$5:AQ$98)) /
(IF(MAX(Base_Dados!AQ$5:AQ$98)-MIN(Base_Dados!AQ$5:AQ$98)=0,1,MAX(Base_Dados!AQ$5:AQ$98)-MIN(Base_Dados!AQ$5:AQ$98)))) * AQ$1)))</f>
        <v>0</v>
      </c>
      <c r="AR265" s="106">
        <f>IF(INDEX(Base_Dados!AR:AR,MATCH($B265,Base_Dados!$B:$B,0))=0,0,
MAX(0, MIN(AR$1,
((INDEX(Base_Dados!AR:AR,MATCH($B265,Base_Dados!$B:$B,0))-MIN(Base_Dados!AR$5:AR$98)) /
(IF(MAX(Base_Dados!AR$5:AR$98)-MIN(Base_Dados!AR$5:AR$98)=0,1,MAX(Base_Dados!AR$5:AR$98)-MIN(Base_Dados!AR$5:AR$98)))) * AR$1)))</f>
        <v>0</v>
      </c>
      <c r="AS265" s="106">
        <f>IF(INDEX(Base_Dados!AS:AS,MATCH($B265,Base_Dados!$B:$B,0))=0,0,
MAX(0, MIN(AS$1,
((INDEX(Base_Dados!AS:AS,MATCH($B265,Base_Dados!$B:$B,0))-MIN(Base_Dados!AS$5:AS$98)) /
(IF(MAX(Base_Dados!AS$5:AS$98)-MIN(Base_Dados!AS$5:AS$98)=0,1,MAX(Base_Dados!AS$5:AS$98)-MIN(Base_Dados!AS$5:AS$98)))) * AS$1)))</f>
        <v>0</v>
      </c>
      <c r="AT265" s="106">
        <f>IF(INDEX(Base_Dados!AT:AT,MATCH($B265,Base_Dados!$B:$B,0))=0,0,
MAX(0, MIN(AT$1,
((INDEX(Base_Dados!AT:AT,MATCH($B265,Base_Dados!$B:$B,0))-MIN(Base_Dados!AT$5:AT$98)) /
(IF(MAX(Base_Dados!AT$5:AT$98)-MIN(Base_Dados!AT$5:AT$98)=0,1,MAX(Base_Dados!AT$5:AT$98)-MIN(Base_Dados!AT$5:AT$98)))) * AT$1)))</f>
        <v>0</v>
      </c>
      <c r="AU265" s="106">
        <f>IF(INDEX(Base_Dados!AU:AU,MATCH($B265,Base_Dados!$B:$B,0))=0,0,
MAX(0, MIN(AU$1,
((INDEX(Base_Dados!AU:AU,MATCH($B265,Base_Dados!$B:$B,0))-MIN(Base_Dados!AU$5:AU$98)) /
(IF(MAX(Base_Dados!AU$5:AU$98)-MIN(Base_Dados!AU$5:AU$98)=0,1,MAX(Base_Dados!AU$5:AU$98)-MIN(Base_Dados!AU$5:AU$98)))) * AU$1)))</f>
        <v>0</v>
      </c>
      <c r="AV265" s="106">
        <f>IF(INDEX(Base_Dados!AV:AV,MATCH($B265,Base_Dados!$B:$B,0))=0,0,
MAX(0, MIN(AV$1,
((INDEX(Base_Dados!AV:AV,MATCH($B265,Base_Dados!$B:$B,0))-MIN(Base_Dados!AV$5:AV$98)) /
(IF(MAX(Base_Dados!AV$5:AV$98)-MIN(Base_Dados!AV$5:AV$98)=0,1,MAX(Base_Dados!AV$5:AV$98)-MIN(Base_Dados!AV$5:AV$98)))) * AV$1)))</f>
        <v>0</v>
      </c>
      <c r="AW265" s="106">
        <f>IF(INDEX(Base_Dados!AW:AW,MATCH($B265,Base_Dados!$B:$B,0))=0,0,
MAX(0, MIN(AW$1,
((INDEX(Base_Dados!AW:AW,MATCH($B265,Base_Dados!$B:$B,0))-MIN(Base_Dados!AW$5:AW$98)) /
(IF(MAX(Base_Dados!AW$5:AW$98)-MIN(Base_Dados!AW$5:AW$98)=0,1,MAX(Base_Dados!AW$5:AW$98)-MIN(Base_Dados!AW$5:AW$98)))) * AW$1)))</f>
        <v>0</v>
      </c>
      <c r="AX265" s="106">
        <f>IF(INDEX(Base_Dados!AX:AX,MATCH($B265,Base_Dados!$B:$B,0))=0,0,
MAX(0, MIN(AX$1,
((INDEX(Base_Dados!AX:AX,MATCH($B265,Base_Dados!$B:$B,0))-MIN(Base_Dados!AX$5:AX$98)) /
(IF(MAX(Base_Dados!AX$5:AX$98)-MIN(Base_Dados!AX$5:AX$98)=0,1,MAX(Base_Dados!AX$5:AX$98)-MIN(Base_Dados!AX$5:AX$98)))) * AX$1)))</f>
        <v>0</v>
      </c>
      <c r="AY265" s="106">
        <f>IF(INDEX(Base_Dados!AY:AY,MATCH($B265,Base_Dados!$B:$B,0))=0,0,
MAX(0, MIN(AY$1,
((INDEX(Base_Dados!AY:AY,MATCH($B265,Base_Dados!$B:$B,0))-MIN(Base_Dados!AY$5:AY$98)) /
(IF(MAX(Base_Dados!AY$5:AY$98)-MIN(Base_Dados!AY$5:AY$98)=0,1,MAX(Base_Dados!AY$5:AY$98)-MIN(Base_Dados!AY$5:AY$98)))) * AY$1)))</f>
        <v>4.6158918562479393E-3</v>
      </c>
      <c r="AZ265" s="106">
        <f>IF(INDEX(Base_Dados!AZ:AZ,MATCH($B265,Base_Dados!$B:$B,0))=0,0,
MAX(0, MIN(AZ$1,
((INDEX(Base_Dados!AZ:AZ,MATCH($B265,Base_Dados!$B:$B,0))-MIN(Base_Dados!AZ$5:AZ$98)) /
(IF(MAX(Base_Dados!AZ$5:AZ$98)-MIN(Base_Dados!AZ$5:AZ$98)=0,1,MAX(Base_Dados!AZ$5:AZ$98)-MIN(Base_Dados!AZ$5:AZ$98)))) * AZ$1)))</f>
        <v>0.5</v>
      </c>
      <c r="BA265" s="106">
        <f>IF(INDEX(Base_Dados!BA:BA,MATCH($B265,Base_Dados!$B:$B,0))=0,0,
MAX(0, MIN(BA$1,
((INDEX(Base_Dados!BA:BA,MATCH($B265,Base_Dados!$B:$B,0))-MIN(Base_Dados!BA$5:BA$98)) /
(IF(MAX(Base_Dados!BA$5:BA$98)-MIN(Base_Dados!BA$5:BA$98)=0,1,MAX(Base_Dados!BA$5:BA$98)-MIN(Base_Dados!BA$5:BA$98)))) * BA$1)))</f>
        <v>1.3743644397078088E-2</v>
      </c>
      <c r="BB265" s="106">
        <f>IF(INDEX(Base_Dados!BB:BB,MATCH($B265,Base_Dados!$B:$B,0))=0,0,
MAX(0, MIN(BB$1,
((INDEX(Base_Dados!BB:BB,MATCH($B265,Base_Dados!$B:$B,0))-MIN(Base_Dados!BB$5:BB$98)) /
(IF(MAX(Base_Dados!BB$5:BB$98)-MIN(Base_Dados!BB$5:BB$98)=0,1,MAX(Base_Dados!BB$5:BB$98)-MIN(Base_Dados!BB$5:BB$98)))) * BB$1)))</f>
        <v>0.14841381389484185</v>
      </c>
      <c r="BC265" s="106">
        <f>IF(INDEX(Base_Dados!BC:BC,MATCH($B265,Base_Dados!$B:$B,0))=0,0,
MAX(0, MIN(BC$1,
((INDEX(Base_Dados!BC:BC,MATCH($B265,Base_Dados!$B:$B,0))-MIN(Base_Dados!BC$5:BC$98)) /
(IF(MAX(Base_Dados!BC$5:BC$98)-MIN(Base_Dados!BC$5:BC$98)=0,1,MAX(Base_Dados!BC$5:BC$98)-MIN(Base_Dados!BC$5:BC$98)))) * BC$1)))</f>
        <v>9.9649878804201446E-3</v>
      </c>
      <c r="BD265" s="106">
        <f>IF(INDEX(Base_Dados!BD:BD,MATCH($B265,Base_Dados!$B:$B,0))=0,0,
MAX(0, MIN(BD$1,
((INDEX(Base_Dados!BD:BD,MATCH($B265,Base_Dados!$B:$B,0))-MIN(Base_Dados!BD$5:BD$98)) /
(IF(MAX(Base_Dados!BD$5:BD$98)-MIN(Base_Dados!BD$5:BD$98)=0,1,MAX(Base_Dados!BD$5:BD$98)-MIN(Base_Dados!BD$5:BD$98)))) * BD$1)))</f>
        <v>5.4012879994460219E-3</v>
      </c>
      <c r="BE265" s="106">
        <f>IF(INDEX(Base_Dados!BE:BE,MATCH($B265,Base_Dados!$B:$B,0))=0,0,
MAX(0, MIN(BE$1,
((INDEX(Base_Dados!BE:BE,MATCH($B265,Base_Dados!$B:$B,0))-MIN(Base_Dados!BE$5:BE$98)) /
(IF(MAX(Base_Dados!BE$5:BE$98)-MIN(Base_Dados!BE$5:BE$98)=0,1,MAX(Base_Dados!BE$5:BE$98)-MIN(Base_Dados!BE$5:BE$98)))) * BE$1)))</f>
        <v>3.0607124937280482E-2</v>
      </c>
      <c r="BF265" s="106">
        <f>IF(INDEX(Base_Dados!BF:BF,MATCH($B265,Base_Dados!$B:$B,0))=0,0,
MAX(0, MIN(BF$1,
((INDEX(Base_Dados!BF:BF,MATCH($B265,Base_Dados!$B:$B,0))-MIN(Base_Dados!BF$5:BF$98)) /
(IF(MAX(Base_Dados!BF$5:BF$98)-MIN(Base_Dados!BF$5:BF$98)=0,1,MAX(Base_Dados!BF$5:BF$98)-MIN(Base_Dados!BF$5:BF$98)))) * BF$1)))</f>
        <v>0</v>
      </c>
      <c r="BG265" s="106">
        <f>IF(INDEX(Base_Dados!BG:BG,MATCH($B265,Base_Dados!$B:$B,0))=0,0,
MAX(0, MIN(BG$1,
((INDEX(Base_Dados!BG:BG,MATCH($B265,Base_Dados!$B:$B,0))-MIN(Base_Dados!BG$5:BG$98)) /
(IF(MAX(Base_Dados!BG$5:BG$98)-MIN(Base_Dados!BG$5:BG$98)=0,1,MAX(Base_Dados!BG$5:BG$98)-MIN(Base_Dados!BG$5:BG$98)))) * BG$1)))</f>
        <v>0</v>
      </c>
      <c r="BH265" s="106">
        <f>IF(INDEX(Base_Dados!BH:BH,MATCH($B265,Base_Dados!$B:$B,0))=0,0,
MAX(0, MIN(BH$1,
((INDEX(Base_Dados!BH:BH,MATCH($B265,Base_Dados!$B:$B,0))-MIN(Base_Dados!BH$5:BH$98)) /
(IF(MAX(Base_Dados!BH$5:BH$98)-MIN(Base_Dados!BH$5:BH$98)=0,1,MAX(Base_Dados!BH$5:BH$98)-MIN(Base_Dados!BH$5:BH$98)))) * BH$1)))</f>
        <v>1.098901098901099E-2</v>
      </c>
      <c r="BI265" s="106">
        <f>IF(INDEX(Base_Dados!BI:BI,MATCH($B265,Base_Dados!$B:$B,0))=0,0,
MAX(0, MIN(BI$1,
((INDEX(Base_Dados!BI:BI,MATCH($B265,Base_Dados!$B:$B,0))-MIN(Base_Dados!BI$5:BI$98)) /
(IF(MAX(Base_Dados!BI$5:BI$98)-MIN(Base_Dados!BI$5:BI$98)=0,1,MAX(Base_Dados!BI$5:BI$98)-MIN(Base_Dados!BI$5:BI$98)))) * BI$1)))</f>
        <v>7.8003120124804995E-3</v>
      </c>
      <c r="BJ265" s="106">
        <f>IF(INDEX(Base_Dados!BJ:BJ,MATCH($B265,Base_Dados!$B:$B,0))=0,0,
MAX(0, MIN(BJ$1,
((INDEX(Base_Dados!BJ:BJ,MATCH($B265,Base_Dados!$B:$B,0))-MIN(Base_Dados!BJ$5:BJ$98)) /
(IF(MAX(Base_Dados!BJ$5:BJ$98)-MIN(Base_Dados!BJ$5:BJ$98)=0,1,MAX(Base_Dados!BJ$5:BJ$98)-MIN(Base_Dados!BJ$5:BJ$98)))) * BJ$1)))</f>
        <v>1.0526315789473684E-2</v>
      </c>
      <c r="BK265" s="106">
        <f>IF(INDEX(Base_Dados!BK:BK,MATCH($B265,Base_Dados!$B:$B,0))=0,0,
MAX(0, MIN(BK$1,
((INDEX(Base_Dados!BK:BK,MATCH($B265,Base_Dados!$B:$B,0))-MIN(Base_Dados!BK$5:BK$98)) /
(IF(MAX(Base_Dados!BK$5:BK$98)-MIN(Base_Dados!BK$5:BK$98)=0,1,MAX(Base_Dados!BK$5:BK$98)-MIN(Base_Dados!BK$5:BK$98)))) * BK$1)))</f>
        <v>3.5714285714285712E-2</v>
      </c>
      <c r="BL265" s="106">
        <f>IF(INDEX(Base_Dados!BL:BL,MATCH($B265,Base_Dados!$B:$B,0))=0,0,
MAX(0, MIN(BL$1,
((INDEX(Base_Dados!BL:BL,MATCH($B265,Base_Dados!$B:$B,0))-MIN(Base_Dados!BL$5:BL$98)) /
(IF(MAX(Base_Dados!BL$5:BL$98)-MIN(Base_Dados!BL$5:BL$98)=0,1,MAX(Base_Dados!BL$5:BL$98)-MIN(Base_Dados!BL$5:BL$98)))) * BL$1)))</f>
        <v>1.4657980456026058E-2</v>
      </c>
      <c r="BM265" s="106">
        <f>IF(INDEX(Base_Dados!BM:BM,MATCH($B265,Base_Dados!$B:$B,0))=0,0,
MAX(0, MIN(BM$1,
((INDEX(Base_Dados!BM:BM,MATCH($B265,Base_Dados!$B:$B,0))-MIN(Base_Dados!BM$5:BM$98)) /
(IF(MAX(Base_Dados!BM$5:BM$98)-MIN(Base_Dados!BM$5:BM$98)=0,1,MAX(Base_Dados!BM$5:BM$98)-MIN(Base_Dados!BM$5:BM$98)))) * BM$1)))</f>
        <v>0.97000177714590452</v>
      </c>
      <c r="BN265" s="106">
        <f>IF(INDEX(Base_Dados!BN:BN,MATCH($B265,Base_Dados!$B:$B,0))=0,0,
MAX(0, MIN(BN$1,
((INDEX(Base_Dados!BN:BN,MATCH($B265,Base_Dados!$B:$B,0))-MIN(Base_Dados!BN$5:BN$98)) /
(IF(MAX(Base_Dados!BN$5:BN$98)-MIN(Base_Dados!BN$5:BN$98)=0,1,MAX(Base_Dados!BN$5:BN$98)-MIN(Base_Dados!BN$5:BN$98)))) * BN$1)))</f>
        <v>0.1313537054112201</v>
      </c>
      <c r="BO265" s="106">
        <f>IF(INDEX(Base_Dados!BO:BO,MATCH($B265,Base_Dados!$B:$B,0))=0,0,
MAX(0, MIN(BO$1,
((INDEX(Base_Dados!BO:BO,MATCH($B265,Base_Dados!$B:$B,0))-MIN(Base_Dados!BO$5:BO$98)) /
(IF(MAX(Base_Dados!BO$5:BO$98)-MIN(Base_Dados!BO$5:BO$98)=0,1,MAX(Base_Dados!BO$5:BO$98)-MIN(Base_Dados!BO$5:BO$98)))) * BO$1)))</f>
        <v>3.4482758620689655E-2</v>
      </c>
      <c r="BP265" s="106">
        <f t="shared" si="16"/>
        <v>9.630240148104324</v>
      </c>
      <c r="BQ265" s="111">
        <f t="shared" si="17"/>
        <v>0.55201593505081537</v>
      </c>
      <c r="BR265" s="112">
        <f t="shared" si="18"/>
        <v>0.23750762157279209</v>
      </c>
      <c r="BS265" s="113">
        <f t="shared" si="19"/>
        <v>9.3927325265315318</v>
      </c>
    </row>
    <row r="266" spans="1:71">
      <c r="A266" s="21">
        <v>31010</v>
      </c>
      <c r="B266" s="21" t="s">
        <v>341</v>
      </c>
      <c r="C266" s="21" t="s">
        <v>323</v>
      </c>
      <c r="D266" s="105">
        <f>IF(INDEX(Base_Dados!D:D,MATCH($B266,Base_Dados!$B:$B,0))=0,0,
MAX(0, MIN(D$1,
((INDEX(Base_Dados!D:D,MATCH($B266,Base_Dados!$B:$B,0))-MIN(Base_Dados!D$5:D$98)) /
(IF(MAX(Base_Dados!D$5:D$98)-MIN(Base_Dados!D$5:D$98)=0,1,MAX(Base_Dados!D$5:D$98)-MIN(Base_Dados!D$5:D$98)))) * D$1)))</f>
        <v>0.14006009217347454</v>
      </c>
      <c r="E266" s="106">
        <f>IF(INDEX(Base_Dados!E:E,MATCH($B266,Base_Dados!$B:$B,0))=0,0,
MAX(0, MIN(E$1,
((INDEX(Base_Dados!E:E,MATCH($B266,Base_Dados!$B:$B,0))-MIN(Base_Dados!E$5:E$98)) /
(IF(MAX(Base_Dados!E$5:E$98)-MIN(Base_Dados!E$5:E$98)=0,1,MAX(Base_Dados!E$5:E$98)-MIN(Base_Dados!E$5:E$98)))) * E$1)))</f>
        <v>2.8616568686203329E-2</v>
      </c>
      <c r="F266" s="106">
        <f>IF(INDEX(Base_Dados!F:F,MATCH($B266,Base_Dados!$B:$B,0))=0,0,
MAX(0, MIN(F$1,
((INDEX(Base_Dados!F:F,MATCH($B266,Base_Dados!$B:$B,0))-MIN(Base_Dados!F$5:F$98)) /
(IF(MAX(Base_Dados!F$5:F$98)-MIN(Base_Dados!F$5:F$98)=0,1,MAX(Base_Dados!F$5:F$98)-MIN(Base_Dados!F$5:F$98)))) * F$1)))</f>
        <v>2.759148357357414E-2</v>
      </c>
      <c r="G266" s="106">
        <f>IF(INDEX(Base_Dados!G:G,MATCH($B266,Base_Dados!$B:$B,0))=0,0,
MAX(0, MIN(G$1,
((INDEX(Base_Dados!G:G,MATCH($B266,Base_Dados!$B:$B,0))-MIN(Base_Dados!G$5:G$98)) /
(IF(MAX(Base_Dados!G$5:G$98)-MIN(Base_Dados!G$5:G$98)=0,1,MAX(Base_Dados!G$5:G$98)-MIN(Base_Dados!G$5:G$98)))) * G$1)))</f>
        <v>2.5586892581966475E-2</v>
      </c>
      <c r="H266" s="106">
        <f>IF(INDEX(Base_Dados!H:H,MATCH($B266,Base_Dados!$B:$B,0))=0,0,
MAX(0, MIN(H$1,
((INDEX(Base_Dados!H:H,MATCH($B266,Base_Dados!$B:$B,0))-MIN(Base_Dados!H$5:H$98)) /
(IF(MAX(Base_Dados!H$5:H$98)-MIN(Base_Dados!H$5:H$98)=0,1,MAX(Base_Dados!H$5:H$98)-MIN(Base_Dados!H$5:H$98)))) * H$1)))</f>
        <v>2.8310114269102619E-2</v>
      </c>
      <c r="I266" s="106">
        <f>IF(INDEX(Base_Dados!I:I,MATCH($B266,Base_Dados!$B:$B,0))=0,0,
MAX(0, MIN(I$1,
((INDEX(Base_Dados!I:I,MATCH($B266,Base_Dados!$B:$B,0))-MIN(Base_Dados!I$5:I$98)) /
(IF(MAX(Base_Dados!I$5:I$98)-MIN(Base_Dados!I$5:I$98)=0,1,MAX(Base_Dados!I$5:I$98)-MIN(Base_Dados!I$5:I$98)))) * I$1)))</f>
        <v>4.2090497600426012E-2</v>
      </c>
      <c r="J266" s="106">
        <f>IF(INDEX(Base_Dados!J:J,MATCH($B266,Base_Dados!$B:$B,0))=0,0,
MAX(0, MIN(J$1,
((INDEX(Base_Dados!J:J,MATCH($B266,Base_Dados!$B:$B,0))-MIN(Base_Dados!J$5:J$98)) /
(IF(MAX(Base_Dados!J$5:J$98)-MIN(Base_Dados!J$5:J$98)=0,1,MAX(Base_Dados!J$5:J$98)-MIN(Base_Dados!J$5:J$98)))) * J$1)))</f>
        <v>5.4790461374493088E-2</v>
      </c>
      <c r="K266" s="106">
        <f>IF(INDEX(Base_Dados!K:K,MATCH($B266,Base_Dados!$B:$B,0))=0,0,
MAX(0, MIN(K$1,
((INDEX(Base_Dados!K:K,MATCH($B266,Base_Dados!$B:$B,0))-MIN(Base_Dados!K$5:K$98)) /
(IF(MAX(Base_Dados!K$5:K$98)-MIN(Base_Dados!K$5:K$98)=0,1,MAX(Base_Dados!K$5:K$98)-MIN(Base_Dados!K$5:K$98)))) * K$1)))</f>
        <v>5.384056350626118E-2</v>
      </c>
      <c r="L266" s="106">
        <f>IF(INDEX(Base_Dados!L:L,MATCH($B266,Base_Dados!$B:$B,0))=0,0,
MAX(0, MIN(L$1,
((INDEX(Base_Dados!L:L,MATCH($B266,Base_Dados!$B:$B,0))-MIN(Base_Dados!L$5:L$98)) /
(IF(MAX(Base_Dados!L$5:L$98)-MIN(Base_Dados!L$5:L$98)=0,1,MAX(Base_Dados!L$5:L$98)-MIN(Base_Dados!L$5:L$98)))) * L$1)))</f>
        <v>7.0526954664535998E-2</v>
      </c>
      <c r="M266" s="106">
        <f>IF(INDEX(Base_Dados!M:M,MATCH($B266,Base_Dados!$B:$B,0))=0,0,
MAX(0, MIN(M$1,
((INDEX(Base_Dados!M:M,MATCH($B266,Base_Dados!$B:$B,0))-MIN(Base_Dados!M$5:M$98)) /
(IF(MAX(Base_Dados!M$5:M$98)-MIN(Base_Dados!M$5:M$98)=0,1,MAX(Base_Dados!M$5:M$98)-MIN(Base_Dados!M$5:M$98)))) * M$1)))</f>
        <v>7.6827988338192418E-2</v>
      </c>
      <c r="N266" s="106">
        <f>IF(INDEX(Base_Dados!N:N,MATCH($B266,Base_Dados!$B:$B,0))=0,0,
MAX(0, MIN(N$1,
((INDEX(Base_Dados!N:N,MATCH($B266,Base_Dados!$B:$B,0))-MIN(Base_Dados!N$5:N$98)) /
(IF(MAX(Base_Dados!N$5:N$98)-MIN(Base_Dados!N$5:N$98)=0,1,MAX(Base_Dados!N$5:N$98)-MIN(Base_Dados!N$5:N$98)))) * N$1)))</f>
        <v>8.8737443651723286E-2</v>
      </c>
      <c r="O266" s="106">
        <f>IF(INDEX(Base_Dados!O:O,MATCH($B266,Base_Dados!$B:$B,0))=0,0,
MAX(0, MIN(O$1,
((INDEX(Base_Dados!O:O,MATCH($B266,Base_Dados!$B:$B,0))-MIN(Base_Dados!O$5:O$98)) /
(IF(MAX(Base_Dados!O$5:O$98)-MIN(Base_Dados!O$5:O$98)=0,1,MAX(Base_Dados!O$5:O$98)-MIN(Base_Dados!O$5:O$98)))) * O$1)))</f>
        <v>0.12782206366018173</v>
      </c>
      <c r="P266" s="106">
        <f>IF(INDEX(Base_Dados!P:P,MATCH($B266,Base_Dados!$B:$B,0))=0,0,
MAX(0, MIN(P$1,
((INDEX(Base_Dados!P:P,MATCH($B266,Base_Dados!$B:$B,0))-MIN(Base_Dados!P$5:P$98)) /
(IF(MAX(Base_Dados!P$5:P$98)-MIN(Base_Dados!P$5:P$98)=0,1,MAX(Base_Dados!P$5:P$98)-MIN(Base_Dados!P$5:P$98)))) * P$1)))</f>
        <v>4.5140997677018076E-2</v>
      </c>
      <c r="Q266" s="106">
        <f>IF(INDEX(Base_Dados!Q:Q,MATCH($B266,Base_Dados!$B:$B,0))=0,0,
MAX(0, MIN(Q$1,
((INDEX(Base_Dados!Q:Q,MATCH($B266,Base_Dados!$B:$B,0))-MIN(Base_Dados!Q$5:Q$98)) /
(IF(MAX(Base_Dados!Q$5:Q$98)-MIN(Base_Dados!Q$5:Q$98)=0,1,MAX(Base_Dados!Q$5:Q$98)-MIN(Base_Dados!Q$5:Q$98)))) * Q$1)))</f>
        <v>3.093570638723606E-2</v>
      </c>
      <c r="R266" s="106">
        <f>IF(INDEX(Base_Dados!R:R,MATCH($B266,Base_Dados!$B:$B,0))=0,0,
MAX(0, MIN(R$1,
((INDEX(Base_Dados!R:R,MATCH($B266,Base_Dados!$B:$B,0))-MIN(Base_Dados!R$5:R$98)) /
(IF(MAX(Base_Dados!R$5:R$98)-MIN(Base_Dados!R$5:R$98)=0,1,MAX(Base_Dados!R$5:R$98)-MIN(Base_Dados!R$5:R$98)))) * R$1)))</f>
        <v>3.4121984433643698E-2</v>
      </c>
      <c r="S266" s="106">
        <f>IF(INDEX(Base_Dados!S:S,MATCH($B266,Base_Dados!$B:$B,0))=0,0,
MAX(0, MIN(S$1,
((INDEX(Base_Dados!S:S,MATCH($B266,Base_Dados!$B:$B,0))-MIN(Base_Dados!S$5:S$98)) /
(IF(MAX(Base_Dados!S$5:S$98)-MIN(Base_Dados!S$5:S$98)=0,1,MAX(Base_Dados!S$5:S$98)-MIN(Base_Dados!S$5:S$98)))) * S$1)))</f>
        <v>2.7379615067775032E-2</v>
      </c>
      <c r="T266" s="106">
        <f>IF(INDEX(Base_Dados!T:T,MATCH($B266,Base_Dados!$B:$B,0))=0,0,
MAX(0, MIN(T$1,
((INDEX(Base_Dados!T:T,MATCH($B266,Base_Dados!$B:$B,0))-MIN(Base_Dados!T$5:T$98)) /
(IF(MAX(Base_Dados!T$5:T$98)-MIN(Base_Dados!T$5:T$98)=0,1,MAX(Base_Dados!T$5:T$98)-MIN(Base_Dados!T$5:T$98)))) * T$1)))</f>
        <v>1.2948665620836262</v>
      </c>
      <c r="U266" s="106">
        <f>IF(INDEX(Base_Dados!U:U,MATCH($B266,Base_Dados!$B:$B,0))=0,0,
MAX(0, MIN(U$1,
((INDEX(Base_Dados!U:U,MATCH($B266,Base_Dados!$B:$B,0))-MIN(Base_Dados!U$5:U$98)) /
(IF(MAX(Base_Dados!U$5:U$98)-MIN(Base_Dados!U$5:U$98)=0,1,MAX(Base_Dados!U$5:U$98)-MIN(Base_Dados!U$5:U$98)))) * U$1)))</f>
        <v>0.36193370914167805</v>
      </c>
      <c r="V266" s="106">
        <f>IF(INDEX(Base_Dados!V:V,MATCH($B266,Base_Dados!$B:$B,0))=0,0,
MAX(0, MIN(V$1,
((INDEX(Base_Dados!V:V,MATCH($B266,Base_Dados!$B:$B,0))-MIN(Base_Dados!V$5:V$98)) /
(IF(MAX(Base_Dados!V$5:V$98)-MIN(Base_Dados!V$5:V$98)=0,1,MAX(Base_Dados!V$5:V$98)-MIN(Base_Dados!V$5:V$98)))) * V$1)))</f>
        <v>4.3655804004447039E-2</v>
      </c>
      <c r="W266" s="106">
        <f>IF(INDEX(Base_Dados!W:W,MATCH($B266,Base_Dados!$B:$B,0))=0,0,
MAX(0, MIN(W$1,
((INDEX(Base_Dados!W:W,MATCH($B266,Base_Dados!$B:$B,0))-MIN(Base_Dados!W$5:W$98)) /
(IF(MAX(Base_Dados!W$5:W$98)-MIN(Base_Dados!W$5:W$98)=0,1,MAX(Base_Dados!W$5:W$98)-MIN(Base_Dados!W$5:W$98)))) * W$1)))</f>
        <v>2.3835108851868685</v>
      </c>
      <c r="X266" s="106">
        <f>IF(INDEX(Base_Dados!X:X,MATCH($B266,Base_Dados!$B:$B,0))=0,0,
MAX(0, MIN(X$1,
((INDEX(Base_Dados!X:X,MATCH($B266,Base_Dados!$B:$B,0))-MIN(Base_Dados!X$5:X$98)) /
(IF(MAX(Base_Dados!X$5:X$98)-MIN(Base_Dados!X$5:X$98)=0,1,MAX(Base_Dados!X$5:X$98)-MIN(Base_Dados!X$5:X$98)))) * X$1)))</f>
        <v>0</v>
      </c>
      <c r="Y266" s="106">
        <f>IF(INDEX(Base_Dados!Y:Y,MATCH($B266,Base_Dados!$B:$B,0))=0,0,
MAX(0, MIN(Y$1,
((INDEX(Base_Dados!Y:Y,MATCH($B266,Base_Dados!$B:$B,0))-MIN(Base_Dados!Y$5:Y$98)) /
(IF(MAX(Base_Dados!Y$5:Y$98)-MIN(Base_Dados!Y$5:Y$98)=0,1,MAX(Base_Dados!Y$5:Y$98)-MIN(Base_Dados!Y$5:Y$98)))) * Y$1)))</f>
        <v>5.514705882352941E-2</v>
      </c>
      <c r="Z266" s="106">
        <f>IF(INDEX(Base_Dados!Z:Z,MATCH($B266,Base_Dados!$B:$B,0))=0,0,
MAX(0, MIN(Z$1,
((INDEX(Base_Dados!Z:Z,MATCH($B266,Base_Dados!$B:$B,0))-MIN(Base_Dados!Z$5:Z$98)) /
(IF(MAX(Base_Dados!Z$5:Z$98)-MIN(Base_Dados!Z$5:Z$98)=0,1,MAX(Base_Dados!Z$5:Z$98)-MIN(Base_Dados!Z$5:Z$98)))) * Z$1)))</f>
        <v>5.7142857142857148E-2</v>
      </c>
      <c r="AA266" s="106">
        <f>IF(INDEX(Base_Dados!AA:AA,MATCH($B266,Base_Dados!$B:$B,0))=0,0,
MAX(0, MIN(AA$1,
((INDEX(Base_Dados!AA:AA,MATCH($B266,Base_Dados!$B:$B,0))-MIN(Base_Dados!AA$5:AA$98)) /
(IF(MAX(Base_Dados!AA$5:AA$98)-MIN(Base_Dados!AA$5:AA$98)=0,1,MAX(Base_Dados!AA$5:AA$98)-MIN(Base_Dados!AA$5:AA$98)))) * AA$1)))</f>
        <v>0</v>
      </c>
      <c r="AB266" s="106">
        <f>IF(INDEX(Base_Dados!AB:AB,MATCH($B266,Base_Dados!$B:$B,0))=0,0,
MAX(0, MIN(AB$1,
((INDEX(Base_Dados!AB:AB,MATCH($B266,Base_Dados!$B:$B,0))-MIN(Base_Dados!AB$5:AB$98)) /
(IF(MAX(Base_Dados!AB$5:AB$98)-MIN(Base_Dados!AB$5:AB$98)=0,1,MAX(Base_Dados!AB$5:AB$98)-MIN(Base_Dados!AB$5:AB$98)))) * AB$1)))</f>
        <v>0.31471753358594556</v>
      </c>
      <c r="AC266" s="106">
        <f>IF(INDEX(Base_Dados!AC:AC,MATCH($B266,Base_Dados!$B:$B,0))=0,0,
MAX(0, MIN(AC$1,
((INDEX(Base_Dados!AC:AC,MATCH($B266,Base_Dados!$B:$B,0))-MIN(Base_Dados!AC$5:AC$98)) /
(IF(MAX(Base_Dados!AC$5:AC$98)-MIN(Base_Dados!AC$5:AC$98)=0,1,MAX(Base_Dados!AC$5:AC$98)-MIN(Base_Dados!AC$5:AC$98)))) * AC$1)))</f>
        <v>2.8076218924648295E-2</v>
      </c>
      <c r="AD266" s="106">
        <f>IF(INDEX(Base_Dados!AD:AD,MATCH($B266,Base_Dados!$B:$B,0))=0,0,
MAX(0, MIN(AD$1,
((INDEX(Base_Dados!AD:AD,MATCH($B266,Base_Dados!$B:$B,0))-MIN(Base_Dados!AD$5:AD$98)) /
(IF(MAX(Base_Dados!AD$5:AD$98)-MIN(Base_Dados!AD$5:AD$98)=0,1,MAX(Base_Dados!AD$5:AD$98)-MIN(Base_Dados!AD$5:AD$98)))) * AD$1)))</f>
        <v>2.2052950746930929E-2</v>
      </c>
      <c r="AE266" s="106">
        <f>IF(INDEX(Base_Dados!AE:AE,MATCH($B266,Base_Dados!$B:$B,0))=0,0,
MAX(0, MIN(AE$1,
((INDEX(Base_Dados!AE:AE,MATCH($B266,Base_Dados!$B:$B,0))-MIN(Base_Dados!AE$5:AE$98)) /
(IF(MAX(Base_Dados!AE$5:AE$98)-MIN(Base_Dados!AE$5:AE$98)=0,1,MAX(Base_Dados!AE$5:AE$98)-MIN(Base_Dados!AE$5:AE$98)))) * AE$1)))</f>
        <v>1.8855170430030203E-2</v>
      </c>
      <c r="AF266" s="106">
        <f>IF(INDEX(Base_Dados!AF:AF,MATCH($B266,Base_Dados!$B:$B,0))=0,0,
MAX(0, MIN(AF$1,
((INDEX(Base_Dados!AF:AF,MATCH($B266,Base_Dados!$B:$B,0))-MIN(Base_Dados!AF$5:AF$98)) /
(IF(MAX(Base_Dados!AF$5:AF$98)-MIN(Base_Dados!AF$5:AF$98)=0,1,MAX(Base_Dados!AF$5:AF$98)-MIN(Base_Dados!AF$5:AF$98)))) * AF$1)))</f>
        <v>5.580839424447203E-2</v>
      </c>
      <c r="AG266" s="106">
        <f>IF(INDEX(Base_Dados!AG:AG,MATCH($B266,Base_Dados!$B:$B,0))=0,0,
MAX(0, MIN(AG$1,
((INDEX(Base_Dados!AG:AG,MATCH($B266,Base_Dados!$B:$B,0))-MIN(Base_Dados!AG$5:AG$98)) /
(IF(MAX(Base_Dados!AG$5:AG$98)-MIN(Base_Dados!AG$5:AG$98)=0,1,MAX(Base_Dados!AG$5:AG$98)-MIN(Base_Dados!AG$5:AG$98)))) * AG$1)))</f>
        <v>3.093570638723606E-2</v>
      </c>
      <c r="AH266" s="106">
        <f>IF(INDEX(Base_Dados!AH:AH,MATCH($B266,Base_Dados!$B:$B,0))=0,0,
MAX(0, MIN(AH$1,
((INDEX(Base_Dados!AH:AH,MATCH($B266,Base_Dados!$B:$B,0))-MIN(Base_Dados!AH$5:AH$98)) /
(IF(MAX(Base_Dados!AH$5:AH$98)-MIN(Base_Dados!AH$5:AH$98)=0,1,MAX(Base_Dados!AH$5:AH$98)-MIN(Base_Dados!AH$5:AH$98)))) * AH$1)))</f>
        <v>1.3253081191174889</v>
      </c>
      <c r="AI266" s="106">
        <f>IF(INDEX(Base_Dados!AI:AI,MATCH($B266,Base_Dados!$B:$B,0))=0,0,
MAX(0, MIN(AI$1,
((INDEX(Base_Dados!AI:AI,MATCH($B266,Base_Dados!$B:$B,0))-MIN(Base_Dados!AI$5:AI$98)) /
(IF(MAX(Base_Dados!AI$5:AI$98)-MIN(Base_Dados!AI$5:AI$98)=0,1,MAX(Base_Dados!AI$5:AI$98)-MIN(Base_Dados!AI$5:AI$98)))) * AI$1)))</f>
        <v>0.10714285714285714</v>
      </c>
      <c r="AJ266" s="106">
        <f>IF(INDEX(Base_Dados!AJ:AJ,MATCH($B266,Base_Dados!$B:$B,0))=0,0,
MAX(0, MIN(AJ$1,
((INDEX(Base_Dados!AJ:AJ,MATCH($B266,Base_Dados!$B:$B,0))-MIN(Base_Dados!AJ$5:AJ$98)) /
(IF(MAX(Base_Dados!AJ$5:AJ$98)-MIN(Base_Dados!AJ$5:AJ$98)=0,1,MAX(Base_Dados!AJ$5:AJ$98)-MIN(Base_Dados!AJ$5:AJ$98)))) * AJ$1)))</f>
        <v>0.39682539682539686</v>
      </c>
      <c r="AK266" s="106">
        <f>IF(INDEX(Base_Dados!AK:AK,MATCH($B266,Base_Dados!$B:$B,0))=0,0,
MAX(0, MIN(AK$1,
((INDEX(Base_Dados!AK:AK,MATCH($B266,Base_Dados!$B:$B,0))-MIN(Base_Dados!AK$5:AK$98)) /
(IF(MAX(Base_Dados!AK$5:AK$98)-MIN(Base_Dados!AK$5:AK$98)=0,1,MAX(Base_Dados!AK$5:AK$98)-MIN(Base_Dados!AK$5:AK$98)))) * AK$1)))</f>
        <v>7.988505747126437E-2</v>
      </c>
      <c r="AL266" s="106">
        <f>IF(INDEX(Base_Dados!AL:AL,MATCH($B266,Base_Dados!$B:$B,0))=0,0,
MAX(0, MIN(AL$1,
((INDEX(Base_Dados!AL:AL,MATCH($B266,Base_Dados!$B:$B,0))-MIN(Base_Dados!AL$5:AL$98)) /
(IF(MAX(Base_Dados!AL$5:AL$98)-MIN(Base_Dados!AL$5:AL$98)=0,1,MAX(Base_Dados!AL$5:AL$98)-MIN(Base_Dados!AL$5:AL$98)))) * AL$1)))</f>
        <v>0</v>
      </c>
      <c r="AM266" s="106">
        <f>IF(INDEX(Base_Dados!AM:AM,MATCH($B266,Base_Dados!$B:$B,0))=0,0,
MAX(0, MIN(AM$1,
((INDEX(Base_Dados!AM:AM,MATCH($B266,Base_Dados!$B:$B,0))-MIN(Base_Dados!AM$5:AM$98)) /
(IF(MAX(Base_Dados!AM$5:AM$98)-MIN(Base_Dados!AM$5:AM$98)=0,1,MAX(Base_Dados!AM$5:AM$98)-MIN(Base_Dados!AM$5:AM$98)))) * AM$1)))</f>
        <v>2.0714655618850338E-2</v>
      </c>
      <c r="AN266" s="106">
        <f>IF(INDEX(Base_Dados!AN:AN,MATCH($B266,Base_Dados!$B:$B,0))=0,0,
MAX(0, MIN(AN$1,
((INDEX(Base_Dados!AN:AN,MATCH($B266,Base_Dados!$B:$B,0))-MIN(Base_Dados!AN$5:AN$98)) /
(IF(MAX(Base_Dados!AN$5:AN$98)-MIN(Base_Dados!AN$5:AN$98)=0,1,MAX(Base_Dados!AN$5:AN$98)-MIN(Base_Dados!AN$5:AN$98)))) * AN$1)))</f>
        <v>0.10613884107860011</v>
      </c>
      <c r="AO266" s="106">
        <f>IF(INDEX(Base_Dados!AO:AO,MATCH($B266,Base_Dados!$B:$B,0))=0,0,
MAX(0, MIN(AO$1,
((INDEX(Base_Dados!AO:AO,MATCH($B266,Base_Dados!$B:$B,0))-MIN(Base_Dados!AO$5:AO$98)) /
(IF(MAX(Base_Dados!AO$5:AO$98)-MIN(Base_Dados!AO$5:AO$98)=0,1,MAX(Base_Dados!AO$5:AO$98)-MIN(Base_Dados!AO$5:AO$98)))) * AO$1)))</f>
        <v>0</v>
      </c>
      <c r="AP266" s="106">
        <f>IF(INDEX(Base_Dados!AP:AP,MATCH($B266,Base_Dados!$B:$B,0))=0,0,
MAX(0, MIN(AP$1,
((INDEX(Base_Dados!AP:AP,MATCH($B266,Base_Dados!$B:$B,0))-MIN(Base_Dados!AP$5:AP$98)) /
(IF(MAX(Base_Dados!AP$5:AP$98)-MIN(Base_Dados!AP$5:AP$98)=0,1,MAX(Base_Dados!AP$5:AP$98)-MIN(Base_Dados!AP$5:AP$98)))) * AP$1)))</f>
        <v>2.2935779816513763E-3</v>
      </c>
      <c r="AQ266" s="106">
        <f>IF(INDEX(Base_Dados!AQ:AQ,MATCH($B266,Base_Dados!$B:$B,0))=0,0,
MAX(0, MIN(AQ$1,
((INDEX(Base_Dados!AQ:AQ,MATCH($B266,Base_Dados!$B:$B,0))-MIN(Base_Dados!AQ$5:AQ$98)) /
(IF(MAX(Base_Dados!AQ$5:AQ$98)-MIN(Base_Dados!AQ$5:AQ$98)=0,1,MAX(Base_Dados!AQ$5:AQ$98)-MIN(Base_Dados!AQ$5:AQ$98)))) * AQ$1)))</f>
        <v>0</v>
      </c>
      <c r="AR266" s="106">
        <f>IF(INDEX(Base_Dados!AR:AR,MATCH($B266,Base_Dados!$B:$B,0))=0,0,
MAX(0, MIN(AR$1,
((INDEX(Base_Dados!AR:AR,MATCH($B266,Base_Dados!$B:$B,0))-MIN(Base_Dados!AR$5:AR$98)) /
(IF(MAX(Base_Dados!AR$5:AR$98)-MIN(Base_Dados!AR$5:AR$98)=0,1,MAX(Base_Dados!AR$5:AR$98)-MIN(Base_Dados!AR$5:AR$98)))) * AR$1)))</f>
        <v>0</v>
      </c>
      <c r="AS266" s="106">
        <f>IF(INDEX(Base_Dados!AS:AS,MATCH($B266,Base_Dados!$B:$B,0))=0,0,
MAX(0, MIN(AS$1,
((INDEX(Base_Dados!AS:AS,MATCH($B266,Base_Dados!$B:$B,0))-MIN(Base_Dados!AS$5:AS$98)) /
(IF(MAX(Base_Dados!AS$5:AS$98)-MIN(Base_Dados!AS$5:AS$98)=0,1,MAX(Base_Dados!AS$5:AS$98)-MIN(Base_Dados!AS$5:AS$98)))) * AS$1)))</f>
        <v>1.2195121951219513E-2</v>
      </c>
      <c r="AT266" s="106">
        <f>IF(INDEX(Base_Dados!AT:AT,MATCH($B266,Base_Dados!$B:$B,0))=0,0,
MAX(0, MIN(AT$1,
((INDEX(Base_Dados!AT:AT,MATCH($B266,Base_Dados!$B:$B,0))-MIN(Base_Dados!AT$5:AT$98)) /
(IF(MAX(Base_Dados!AT$5:AT$98)-MIN(Base_Dados!AT$5:AT$98)=0,1,MAX(Base_Dados!AT$5:AT$98)-MIN(Base_Dados!AT$5:AT$98)))) * AT$1)))</f>
        <v>0</v>
      </c>
      <c r="AU266" s="106">
        <f>IF(INDEX(Base_Dados!AU:AU,MATCH($B266,Base_Dados!$B:$B,0))=0,0,
MAX(0, MIN(AU$1,
((INDEX(Base_Dados!AU:AU,MATCH($B266,Base_Dados!$B:$B,0))-MIN(Base_Dados!AU$5:AU$98)) /
(IF(MAX(Base_Dados!AU$5:AU$98)-MIN(Base_Dados!AU$5:AU$98)=0,1,MAX(Base_Dados!AU$5:AU$98)-MIN(Base_Dados!AU$5:AU$98)))) * AU$1)))</f>
        <v>1.0299625468164793E-2</v>
      </c>
      <c r="AV266" s="106">
        <f>IF(INDEX(Base_Dados!AV:AV,MATCH($B266,Base_Dados!$B:$B,0))=0,0,
MAX(0, MIN(AV$1,
((INDEX(Base_Dados!AV:AV,MATCH($B266,Base_Dados!$B:$B,0))-MIN(Base_Dados!AV$5:AV$98)) /
(IF(MAX(Base_Dados!AV$5:AV$98)-MIN(Base_Dados!AV$5:AV$98)=0,1,MAX(Base_Dados!AV$5:AV$98)-MIN(Base_Dados!AV$5:AV$98)))) * AV$1)))</f>
        <v>0</v>
      </c>
      <c r="AW266" s="106">
        <f>IF(INDEX(Base_Dados!AW:AW,MATCH($B266,Base_Dados!$B:$B,0))=0,0,
MAX(0, MIN(AW$1,
((INDEX(Base_Dados!AW:AW,MATCH($B266,Base_Dados!$B:$B,0))-MIN(Base_Dados!AW$5:AW$98)) /
(IF(MAX(Base_Dados!AW$5:AW$98)-MIN(Base_Dados!AW$5:AW$98)=0,1,MAX(Base_Dados!AW$5:AW$98)-MIN(Base_Dados!AW$5:AW$98)))) * AW$1)))</f>
        <v>0</v>
      </c>
      <c r="AX266" s="106">
        <f>IF(INDEX(Base_Dados!AX:AX,MATCH($B266,Base_Dados!$B:$B,0))=0,0,
MAX(0, MIN(AX$1,
((INDEX(Base_Dados!AX:AX,MATCH($B266,Base_Dados!$B:$B,0))-MIN(Base_Dados!AX$5:AX$98)) /
(IF(MAX(Base_Dados!AX$5:AX$98)-MIN(Base_Dados!AX$5:AX$98)=0,1,MAX(Base_Dados!AX$5:AX$98)-MIN(Base_Dados!AX$5:AX$98)))) * AX$1)))</f>
        <v>1.7338139343888309E-2</v>
      </c>
      <c r="AY266" s="106">
        <f>IF(INDEX(Base_Dados!AY:AY,MATCH($B266,Base_Dados!$B:$B,0))=0,0,
MAX(0, MIN(AY$1,
((INDEX(Base_Dados!AY:AY,MATCH($B266,Base_Dados!$B:$B,0))-MIN(Base_Dados!AY$5:AY$98)) /
(IF(MAX(Base_Dados!AY$5:AY$98)-MIN(Base_Dados!AY$5:AY$98)=0,1,MAX(Base_Dados!AY$5:AY$98)-MIN(Base_Dados!AY$5:AY$98)))) * AY$1)))</f>
        <v>5.6050115397296403E-3</v>
      </c>
      <c r="AZ266" s="106">
        <f>IF(INDEX(Base_Dados!AZ:AZ,MATCH($B266,Base_Dados!$B:$B,0))=0,0,
MAX(0, MIN(AZ$1,
((INDEX(Base_Dados!AZ:AZ,MATCH($B266,Base_Dados!$B:$B,0))-MIN(Base_Dados!AZ$5:AZ$98)) /
(IF(MAX(Base_Dados!AZ$5:AZ$98)-MIN(Base_Dados!AZ$5:AZ$98)=0,1,MAX(Base_Dados!AZ$5:AZ$98)-MIN(Base_Dados!AZ$5:AZ$98)))) * AZ$1)))</f>
        <v>0.35416666666666669</v>
      </c>
      <c r="BA266" s="106">
        <f>IF(INDEX(Base_Dados!BA:BA,MATCH($B266,Base_Dados!$B:$B,0))=0,0,
MAX(0, MIN(BA$1,
((INDEX(Base_Dados!BA:BA,MATCH($B266,Base_Dados!$B:$B,0))-MIN(Base_Dados!BA$5:BA$98)) /
(IF(MAX(Base_Dados!BA$5:BA$98)-MIN(Base_Dados!BA$5:BA$98)=0,1,MAX(Base_Dados!BA$5:BA$98)-MIN(Base_Dados!BA$5:BA$98)))) * BA$1)))</f>
        <v>3.4969692932791584E-2</v>
      </c>
      <c r="BB266" s="106">
        <f>IF(INDEX(Base_Dados!BB:BB,MATCH($B266,Base_Dados!$B:$B,0))=0,0,
MAX(0, MIN(BB$1,
((INDEX(Base_Dados!BB:BB,MATCH($B266,Base_Dados!$B:$B,0))-MIN(Base_Dados!BB$5:BB$98)) /
(IF(MAX(Base_Dados!BB$5:BB$98)-MIN(Base_Dados!BB$5:BB$98)=0,1,MAX(Base_Dados!BB$5:BB$98)-MIN(Base_Dados!BB$5:BB$98)))) * BB$1)))</f>
        <v>0.34561869505795301</v>
      </c>
      <c r="BC266" s="106">
        <f>IF(INDEX(Base_Dados!BC:BC,MATCH($B266,Base_Dados!$B:$B,0))=0,0,
MAX(0, MIN(BC$1,
((INDEX(Base_Dados!BC:BC,MATCH($B266,Base_Dados!$B:$B,0))-MIN(Base_Dados!BC$5:BC$98)) /
(IF(MAX(Base_Dados!BC$5:BC$98)-MIN(Base_Dados!BC$5:BC$98)=0,1,MAX(Base_Dados!BC$5:BC$98)-MIN(Base_Dados!BC$5:BC$98)))) * BC$1)))</f>
        <v>2.7201723673579314E-2</v>
      </c>
      <c r="BD266" s="106">
        <f>IF(INDEX(Base_Dados!BD:BD,MATCH($B266,Base_Dados!$B:$B,0))=0,0,
MAX(0, MIN(BD$1,
((INDEX(Base_Dados!BD:BD,MATCH($B266,Base_Dados!$B:$B,0))-MIN(Base_Dados!BD$5:BD$98)) /
(IF(MAX(Base_Dados!BD$5:BD$98)-MIN(Base_Dados!BD$5:BD$98)=0,1,MAX(Base_Dados!BD$5:BD$98)-MIN(Base_Dados!BD$5:BD$98)))) * BD$1)))</f>
        <v>2.4028806869330378E-2</v>
      </c>
      <c r="BE266" s="106">
        <f>IF(INDEX(Base_Dados!BE:BE,MATCH($B266,Base_Dados!$B:$B,0))=0,0,
MAX(0, MIN(BE$1,
((INDEX(Base_Dados!BE:BE,MATCH($B266,Base_Dados!$B:$B,0))-MIN(Base_Dados!BE$5:BE$98)) /
(IF(MAX(Base_Dados!BE$5:BE$98)-MIN(Base_Dados!BE$5:BE$98)=0,1,MAX(Base_Dados!BE$5:BE$98)-MIN(Base_Dados!BE$5:BE$98)))) * BE$1)))</f>
        <v>4.9673858504766681E-2</v>
      </c>
      <c r="BF266" s="106">
        <f>IF(INDEX(Base_Dados!BF:BF,MATCH($B266,Base_Dados!$B:$B,0))=0,0,
MAX(0, MIN(BF$1,
((INDEX(Base_Dados!BF:BF,MATCH($B266,Base_Dados!$B:$B,0))-MIN(Base_Dados!BF$5:BF$98)) /
(IF(MAX(Base_Dados!BF$5:BF$98)-MIN(Base_Dados!BF$5:BF$98)=0,1,MAX(Base_Dados!BF$5:BF$98)-MIN(Base_Dados!BF$5:BF$98)))) * BF$1)))</f>
        <v>9.9025974025974031E-2</v>
      </c>
      <c r="BG266" s="106">
        <f>IF(INDEX(Base_Dados!BG:BG,MATCH($B266,Base_Dados!$B:$B,0))=0,0,
MAX(0, MIN(BG$1,
((INDEX(Base_Dados!BG:BG,MATCH($B266,Base_Dados!$B:$B,0))-MIN(Base_Dados!BG$5:BG$98)) /
(IF(MAX(Base_Dados!BG$5:BG$98)-MIN(Base_Dados!BG$5:BG$98)=0,1,MAX(Base_Dados!BG$5:BG$98)-MIN(Base_Dados!BG$5:BG$98)))) * BG$1)))</f>
        <v>7.525083612040134E-3</v>
      </c>
      <c r="BH266" s="106">
        <f>IF(INDEX(Base_Dados!BH:BH,MATCH($B266,Base_Dados!$B:$B,0))=0,0,
MAX(0, MIN(BH$1,
((INDEX(Base_Dados!BH:BH,MATCH($B266,Base_Dados!$B:$B,0))-MIN(Base_Dados!BH$5:BH$98)) /
(IF(MAX(Base_Dados!BH$5:BH$98)-MIN(Base_Dados!BH$5:BH$98)=0,1,MAX(Base_Dados!BH$5:BH$98)-MIN(Base_Dados!BH$5:BH$98)))) * BH$1)))</f>
        <v>5.4945054945054944E-2</v>
      </c>
      <c r="BI266" s="106">
        <f>IF(INDEX(Base_Dados!BI:BI,MATCH($B266,Base_Dados!$B:$B,0))=0,0,
MAX(0, MIN(BI$1,
((INDEX(Base_Dados!BI:BI,MATCH($B266,Base_Dados!$B:$B,0))-MIN(Base_Dados!BI$5:BI$98)) /
(IF(MAX(Base_Dados!BI$5:BI$98)-MIN(Base_Dados!BI$5:BI$98)=0,1,MAX(Base_Dados!BI$5:BI$98)-MIN(Base_Dados!BI$5:BI$98)))) * BI$1)))</f>
        <v>7.4882995319812795E-2</v>
      </c>
      <c r="BJ266" s="106">
        <f>IF(INDEX(Base_Dados!BJ:BJ,MATCH($B266,Base_Dados!$B:$B,0))=0,0,
MAX(0, MIN(BJ$1,
((INDEX(Base_Dados!BJ:BJ,MATCH($B266,Base_Dados!$B:$B,0))-MIN(Base_Dados!BJ$5:BJ$98)) /
(IF(MAX(Base_Dados!BJ$5:BJ$98)-MIN(Base_Dados!BJ$5:BJ$98)=0,1,MAX(Base_Dados!BJ$5:BJ$98)-MIN(Base_Dados!BJ$5:BJ$98)))) * BJ$1)))</f>
        <v>9.4736842105263161E-2</v>
      </c>
      <c r="BK266" s="106">
        <f>IF(INDEX(Base_Dados!BK:BK,MATCH($B266,Base_Dados!$B:$B,0))=0,0,
MAX(0, MIN(BK$1,
((INDEX(Base_Dados!BK:BK,MATCH($B266,Base_Dados!$B:$B,0))-MIN(Base_Dados!BK$5:BK$98)) /
(IF(MAX(Base_Dados!BK$5:BK$98)-MIN(Base_Dados!BK$5:BK$98)=0,1,MAX(Base_Dados!BK$5:BK$98)-MIN(Base_Dados!BK$5:BK$98)))) * BK$1)))</f>
        <v>7.1428571428571425E-2</v>
      </c>
      <c r="BL266" s="106">
        <f>IF(INDEX(Base_Dados!BL:BL,MATCH($B266,Base_Dados!$B:$B,0))=0,0,
MAX(0, MIN(BL$1,
((INDEX(Base_Dados!BL:BL,MATCH($B266,Base_Dados!$B:$B,0))-MIN(Base_Dados!BL$5:BL$98)) /
(IF(MAX(Base_Dados!BL$5:BL$98)-MIN(Base_Dados!BL$5:BL$98)=0,1,MAX(Base_Dados!BL$5:BL$98)-MIN(Base_Dados!BL$5:BL$98)))) * BL$1)))</f>
        <v>5.7003257328990226E-2</v>
      </c>
      <c r="BM266" s="106">
        <f>IF(INDEX(Base_Dados!BM:BM,MATCH($B266,Base_Dados!$B:$B,0))=0,0,
MAX(0, MIN(BM$1,
((INDEX(Base_Dados!BM:BM,MATCH($B266,Base_Dados!$B:$B,0))-MIN(Base_Dados!BM$5:BM$98)) /
(IF(MAX(Base_Dados!BM$5:BM$98)-MIN(Base_Dados!BM$5:BM$98)=0,1,MAX(Base_Dados!BM$5:BM$98)-MIN(Base_Dados!BM$5:BM$98)))) * BM$1)))</f>
        <v>0.93735560689532738</v>
      </c>
      <c r="BN266" s="106">
        <f>IF(INDEX(Base_Dados!BN:BN,MATCH($B266,Base_Dados!$B:$B,0))=0,0,
MAX(0, MIN(BN$1,
((INDEX(Base_Dados!BN:BN,MATCH($B266,Base_Dados!$B:$B,0))-MIN(Base_Dados!BN$5:BN$98)) /
(IF(MAX(Base_Dados!BN$5:BN$98)-MIN(Base_Dados!BN$5:BN$98)=0,1,MAX(Base_Dados!BN$5:BN$98)-MIN(Base_Dados!BN$5:BN$98)))) * BN$1)))</f>
        <v>0.38289515972769711</v>
      </c>
      <c r="BO266" s="106">
        <f>IF(INDEX(Base_Dados!BO:BO,MATCH($B266,Base_Dados!$B:$B,0))=0,0,
MAX(0, MIN(BO$1,
((INDEX(Base_Dados!BO:BO,MATCH($B266,Base_Dados!$B:$B,0))-MIN(Base_Dados!BO$5:BO$98)) /
(IF(MAX(Base_Dados!BO$5:BO$98)-MIN(Base_Dados!BO$5:BO$98)=0,1,MAX(Base_Dados!BO$5:BO$98)-MIN(Base_Dados!BO$5:BO$98)))) * BO$1)))</f>
        <v>8.6206896551724137E-3</v>
      </c>
      <c r="BP266" s="106">
        <f t="shared" si="16"/>
        <v>10.276907360636176</v>
      </c>
      <c r="BQ266" s="111">
        <f t="shared" si="17"/>
        <v>0.38373562465370364</v>
      </c>
      <c r="BR266" s="112">
        <f t="shared" si="18"/>
        <v>6.9227311175680373E-2</v>
      </c>
      <c r="BS266" s="113">
        <f t="shared" si="19"/>
        <v>10.207680049460496</v>
      </c>
    </row>
    <row r="267" spans="1:71">
      <c r="A267" s="21">
        <v>31011</v>
      </c>
      <c r="B267" s="21" t="s">
        <v>335</v>
      </c>
      <c r="C267" s="21" t="s">
        <v>323</v>
      </c>
      <c r="D267" s="105">
        <f>IF(INDEX(Base_Dados!D:D,MATCH($B267,Base_Dados!$B:$B,0))=0,0,
MAX(0, MIN(D$1,
((INDEX(Base_Dados!D:D,MATCH($B267,Base_Dados!$B:$B,0))-MIN(Base_Dados!D$5:D$98)) /
(IF(MAX(Base_Dados!D$5:D$98)-MIN(Base_Dados!D$5:D$98)=0,1,MAX(Base_Dados!D$5:D$98)-MIN(Base_Dados!D$5:D$98)))) * D$1)))</f>
        <v>0.41053197736683572</v>
      </c>
      <c r="E267" s="106">
        <f>IF(INDEX(Base_Dados!E:E,MATCH($B267,Base_Dados!$B:$B,0))=0,0,
MAX(0, MIN(E$1,
((INDEX(Base_Dados!E:E,MATCH($B267,Base_Dados!$B:$B,0))-MIN(Base_Dados!E$5:E$98)) /
(IF(MAX(Base_Dados!E$5:E$98)-MIN(Base_Dados!E$5:E$98)=0,1,MAX(Base_Dados!E$5:E$98)-MIN(Base_Dados!E$5:E$98)))) * E$1)))</f>
        <v>0.13427698342338951</v>
      </c>
      <c r="F267" s="106">
        <f>IF(INDEX(Base_Dados!F:F,MATCH($B267,Base_Dados!$B:$B,0))=0,0,
MAX(0, MIN(F$1,
((INDEX(Base_Dados!F:F,MATCH($B267,Base_Dados!$B:$B,0))-MIN(Base_Dados!F$5:F$98)) /
(IF(MAX(Base_Dados!F$5:F$98)-MIN(Base_Dados!F$5:F$98)=0,1,MAX(Base_Dados!F$5:F$98)-MIN(Base_Dados!F$5:F$98)))) * F$1)))</f>
        <v>0.12258893317967998</v>
      </c>
      <c r="G267" s="106">
        <f>IF(INDEX(Base_Dados!G:G,MATCH($B267,Base_Dados!$B:$B,0))=0,0,
MAX(0, MIN(G$1,
((INDEX(Base_Dados!G:G,MATCH($B267,Base_Dados!$B:$B,0))-MIN(Base_Dados!G$5:G$98)) /
(IF(MAX(Base_Dados!G$5:G$98)-MIN(Base_Dados!G$5:G$98)=0,1,MAX(Base_Dados!G$5:G$98)-MIN(Base_Dados!G$5:G$98)))) * G$1)))</f>
        <v>0.10518053375196232</v>
      </c>
      <c r="H267" s="106">
        <f>IF(INDEX(Base_Dados!H:H,MATCH($B267,Base_Dados!$B:$B,0))=0,0,
MAX(0, MIN(H$1,
((INDEX(Base_Dados!H:H,MATCH($B267,Base_Dados!$B:$B,0))-MIN(Base_Dados!H$5:H$98)) /
(IF(MAX(Base_Dados!H$5:H$98)-MIN(Base_Dados!H$5:H$98)=0,1,MAX(Base_Dados!H$5:H$98)-MIN(Base_Dados!H$5:H$98)))) * H$1)))</f>
        <v>0.11677363089514524</v>
      </c>
      <c r="I267" s="106">
        <f>IF(INDEX(Base_Dados!I:I,MATCH($B267,Base_Dados!$B:$B,0))=0,0,
MAX(0, MIN(I$1,
((INDEX(Base_Dados!I:I,MATCH($B267,Base_Dados!$B:$B,0))-MIN(Base_Dados!I$5:I$98)) /
(IF(MAX(Base_Dados!I$5:I$98)-MIN(Base_Dados!I$5:I$98)=0,1,MAX(Base_Dados!I$5:I$98)-MIN(Base_Dados!I$5:I$98)))) * I$1)))</f>
        <v>0.14058884268449229</v>
      </c>
      <c r="J267" s="106">
        <f>IF(INDEX(Base_Dados!J:J,MATCH($B267,Base_Dados!$B:$B,0))=0,0,
MAX(0, MIN(J$1,
((INDEX(Base_Dados!J:J,MATCH($B267,Base_Dados!$B:$B,0))-MIN(Base_Dados!J$5:J$98)) /
(IF(MAX(Base_Dados!J$5:J$98)-MIN(Base_Dados!J$5:J$98)=0,1,MAX(Base_Dados!J$5:J$98)-MIN(Base_Dados!J$5:J$98)))) * J$1)))</f>
        <v>0.16289934451223154</v>
      </c>
      <c r="K267" s="106">
        <f>IF(INDEX(Base_Dados!K:K,MATCH($B267,Base_Dados!$B:$B,0))=0,0,
MAX(0, MIN(K$1,
((INDEX(Base_Dados!K:K,MATCH($B267,Base_Dados!$B:$B,0))-MIN(Base_Dados!K$5:K$98)) /
(IF(MAX(Base_Dados!K$5:K$98)-MIN(Base_Dados!K$5:K$98)=0,1,MAX(Base_Dados!K$5:K$98)-MIN(Base_Dados!K$5:K$98)))) * K$1)))</f>
        <v>0.1410610465116279</v>
      </c>
      <c r="L267" s="106">
        <f>IF(INDEX(Base_Dados!L:L,MATCH($B267,Base_Dados!$B:$B,0))=0,0,
MAX(0, MIN(L$1,
((INDEX(Base_Dados!L:L,MATCH($B267,Base_Dados!$B:$B,0))-MIN(Base_Dados!L$5:L$98)) /
(IF(MAX(Base_Dados!L$5:L$98)-MIN(Base_Dados!L$5:L$98)=0,1,MAX(Base_Dados!L$5:L$98)-MIN(Base_Dados!L$5:L$98)))) * L$1)))</f>
        <v>0.15371495739956823</v>
      </c>
      <c r="M267" s="106">
        <f>IF(INDEX(Base_Dados!M:M,MATCH($B267,Base_Dados!$B:$B,0))=0,0,
MAX(0, MIN(M$1,
((INDEX(Base_Dados!M:M,MATCH($B267,Base_Dados!$B:$B,0))-MIN(Base_Dados!M$5:M$98)) /
(IF(MAX(Base_Dados!M$5:M$98)-MIN(Base_Dados!M$5:M$98)=0,1,MAX(Base_Dados!M$5:M$98)-MIN(Base_Dados!M$5:M$98)))) * M$1)))</f>
        <v>0.16134110787172012</v>
      </c>
      <c r="N267" s="106">
        <f>IF(INDEX(Base_Dados!N:N,MATCH($B267,Base_Dados!$B:$B,0))=0,0,
MAX(0, MIN(N$1,
((INDEX(Base_Dados!N:N,MATCH($B267,Base_Dados!$B:$B,0))-MIN(Base_Dados!N$5:N$98)) /
(IF(MAX(Base_Dados!N$5:N$98)-MIN(Base_Dados!N$5:N$98)=0,1,MAX(Base_Dados!N$5:N$98)-MIN(Base_Dados!N$5:N$98)))) * N$1)))</f>
        <v>0.18466853606881292</v>
      </c>
      <c r="O267" s="106">
        <f>IF(INDEX(Base_Dados!O:O,MATCH($B267,Base_Dados!$B:$B,0))=0,0,
MAX(0, MIN(O$1,
((INDEX(Base_Dados!O:O,MATCH($B267,Base_Dados!$B:$B,0))-MIN(Base_Dados!O$5:O$98)) /
(IF(MAX(Base_Dados!O$5:O$98)-MIN(Base_Dados!O$5:O$98)=0,1,MAX(Base_Dados!O$5:O$98)-MIN(Base_Dados!O$5:O$98)))) * O$1)))</f>
        <v>0.23379229611461064</v>
      </c>
      <c r="P267" s="106">
        <f>IF(INDEX(Base_Dados!P:P,MATCH($B267,Base_Dados!$B:$B,0))=0,0,
MAX(0, MIN(P$1,
((INDEX(Base_Dados!P:P,MATCH($B267,Base_Dados!$B:$B,0))-MIN(Base_Dados!P$5:P$98)) /
(IF(MAX(Base_Dados!P$5:P$98)-MIN(Base_Dados!P$5:P$98)=0,1,MAX(Base_Dados!P$5:P$98)-MIN(Base_Dados!P$5:P$98)))) * P$1)))</f>
        <v>8.4019633096466373E-2</v>
      </c>
      <c r="Q267" s="106">
        <f>IF(INDEX(Base_Dados!Q:Q,MATCH($B267,Base_Dados!$B:$B,0))=0,0,
MAX(0, MIN(Q$1,
((INDEX(Base_Dados!Q:Q,MATCH($B267,Base_Dados!$B:$B,0))-MIN(Base_Dados!Q$5:Q$98)) /
(IF(MAX(Base_Dados!Q$5:Q$98)-MIN(Base_Dados!Q$5:Q$98)=0,1,MAX(Base_Dados!Q$5:Q$98)-MIN(Base_Dados!Q$5:Q$98)))) * Q$1)))</f>
        <v>2.5406771628666211E-2</v>
      </c>
      <c r="R267" s="106">
        <f>IF(INDEX(Base_Dados!R:R,MATCH($B267,Base_Dados!$B:$B,0))=0,0,
MAX(0, MIN(R$1,
((INDEX(Base_Dados!R:R,MATCH($B267,Base_Dados!$B:$B,0))-MIN(Base_Dados!R$5:R$98)) /
(IF(MAX(Base_Dados!R$5:R$98)-MIN(Base_Dados!R$5:R$98)=0,1,MAX(Base_Dados!R$5:R$98)-MIN(Base_Dados!R$5:R$98)))) * R$1)))</f>
        <v>1.6717779524595064E-2</v>
      </c>
      <c r="S267" s="106">
        <f>IF(INDEX(Base_Dados!S:S,MATCH($B267,Base_Dados!$B:$B,0))=0,0,
MAX(0, MIN(S$1,
((INDEX(Base_Dados!S:S,MATCH($B267,Base_Dados!$B:$B,0))-MIN(Base_Dados!S$5:S$98)) /
(IF(MAX(Base_Dados!S$5:S$98)-MIN(Base_Dados!S$5:S$98)=0,1,MAX(Base_Dados!S$5:S$98)-MIN(Base_Dados!S$5:S$98)))) * S$1)))</f>
        <v>4.4873811128585336E-2</v>
      </c>
      <c r="T267" s="106">
        <f>IF(INDEX(Base_Dados!T:T,MATCH($B267,Base_Dados!$B:$B,0))=0,0,
MAX(0, MIN(T$1,
((INDEX(Base_Dados!T:T,MATCH($B267,Base_Dados!$B:$B,0))-MIN(Base_Dados!T$5:T$98)) /
(IF(MAX(Base_Dados!T$5:T$98)-MIN(Base_Dados!T$5:T$98)=0,1,MAX(Base_Dados!T$5:T$98)-MIN(Base_Dados!T$5:T$98)))) * T$1)))</f>
        <v>0.40924990189869703</v>
      </c>
      <c r="U267" s="106">
        <f>IF(INDEX(Base_Dados!U:U,MATCH($B267,Base_Dados!$B:$B,0))=0,0,
MAX(0, MIN(U$1,
((INDEX(Base_Dados!U:U,MATCH($B267,Base_Dados!$B:$B,0))-MIN(Base_Dados!U$5:U$98)) /
(IF(MAX(Base_Dados!U$5:U$98)-MIN(Base_Dados!U$5:U$98)=0,1,MAX(Base_Dados!U$5:U$98)-MIN(Base_Dados!U$5:U$98)))) * U$1)))</f>
        <v>1.2747948441325188</v>
      </c>
      <c r="V267" s="106">
        <f>IF(INDEX(Base_Dados!V:V,MATCH($B267,Base_Dados!$B:$B,0))=0,0,
MAX(0, MIN(V$1,
((INDEX(Base_Dados!V:V,MATCH($B267,Base_Dados!$B:$B,0))-MIN(Base_Dados!V$5:V$98)) /
(IF(MAX(Base_Dados!V$5:V$98)-MIN(Base_Dados!V$5:V$98)=0,1,MAX(Base_Dados!V$5:V$98)-MIN(Base_Dados!V$5:V$98)))) * V$1)))</f>
        <v>7.9226082457275693E-2</v>
      </c>
      <c r="W267" s="106">
        <f>IF(INDEX(Base_Dados!W:W,MATCH($B267,Base_Dados!$B:$B,0))=0,0,
MAX(0, MIN(W$1,
((INDEX(Base_Dados!W:W,MATCH($B267,Base_Dados!$B:$B,0))-MIN(Base_Dados!W$5:W$98)) /
(IF(MAX(Base_Dados!W$5:W$98)-MIN(Base_Dados!W$5:W$98)=0,1,MAX(Base_Dados!W$5:W$98)-MIN(Base_Dados!W$5:W$98)))) * W$1)))</f>
        <v>2.4830691984460995</v>
      </c>
      <c r="X267" s="106">
        <f>IF(INDEX(Base_Dados!X:X,MATCH($B267,Base_Dados!$B:$B,0))=0,0,
MAX(0, MIN(X$1,
((INDEX(Base_Dados!X:X,MATCH($B267,Base_Dados!$B:$B,0))-MIN(Base_Dados!X$5:X$98)) /
(IF(MAX(Base_Dados!X$5:X$98)-MIN(Base_Dados!X$5:X$98)=0,1,MAX(Base_Dados!X$5:X$98)-MIN(Base_Dados!X$5:X$98)))) * X$1)))</f>
        <v>0</v>
      </c>
      <c r="Y267" s="106">
        <f>IF(INDEX(Base_Dados!Y:Y,MATCH($B267,Base_Dados!$B:$B,0))=0,0,
MAX(0, MIN(Y$1,
((INDEX(Base_Dados!Y:Y,MATCH($B267,Base_Dados!$B:$B,0))-MIN(Base_Dados!Y$5:Y$98)) /
(IF(MAX(Base_Dados!Y$5:Y$98)-MIN(Base_Dados!Y$5:Y$98)=0,1,MAX(Base_Dados!Y$5:Y$98)-MIN(Base_Dados!Y$5:Y$98)))) * Y$1)))</f>
        <v>0</v>
      </c>
      <c r="Z267" s="106">
        <f>IF(INDEX(Base_Dados!Z:Z,MATCH($B267,Base_Dados!$B:$B,0))=0,0,
MAX(0, MIN(Z$1,
((INDEX(Base_Dados!Z:Z,MATCH($B267,Base_Dados!$B:$B,0))-MIN(Base_Dados!Z$5:Z$98)) /
(IF(MAX(Base_Dados!Z$5:Z$98)-MIN(Base_Dados!Z$5:Z$98)=0,1,MAX(Base_Dados!Z$5:Z$98)-MIN(Base_Dados!Z$5:Z$98)))) * Z$1)))</f>
        <v>0</v>
      </c>
      <c r="AA267" s="106">
        <f>IF(INDEX(Base_Dados!AA:AA,MATCH($B267,Base_Dados!$B:$B,0))=0,0,
MAX(0, MIN(AA$1,
((INDEX(Base_Dados!AA:AA,MATCH($B267,Base_Dados!$B:$B,0))-MIN(Base_Dados!AA$5:AA$98)) /
(IF(MAX(Base_Dados!AA$5:AA$98)-MIN(Base_Dados!AA$5:AA$98)=0,1,MAX(Base_Dados!AA$5:AA$98)-MIN(Base_Dados!AA$5:AA$98)))) * AA$1)))</f>
        <v>0</v>
      </c>
      <c r="AB267" s="106">
        <f>IF(INDEX(Base_Dados!AB:AB,MATCH($B267,Base_Dados!$B:$B,0))=0,0,
MAX(0, MIN(AB$1,
((INDEX(Base_Dados!AB:AB,MATCH($B267,Base_Dados!$B:$B,0))-MIN(Base_Dados!AB$5:AB$98)) /
(IF(MAX(Base_Dados!AB$5:AB$98)-MIN(Base_Dados!AB$5:AB$98)=0,1,MAX(Base_Dados!AB$5:AB$98)-MIN(Base_Dados!AB$5:AB$98)))) * AB$1)))</f>
        <v>0.19605164692886076</v>
      </c>
      <c r="AC267" s="106">
        <f>IF(INDEX(Base_Dados!AC:AC,MATCH($B267,Base_Dados!$B:$B,0))=0,0,
MAX(0, MIN(AC$1,
((INDEX(Base_Dados!AC:AC,MATCH($B267,Base_Dados!$B:$B,0))-MIN(Base_Dados!AC$5:AC$98)) /
(IF(MAX(Base_Dados!AC$5:AC$98)-MIN(Base_Dados!AC$5:AC$98)=0,1,MAX(Base_Dados!AC$5:AC$98)-MIN(Base_Dados!AC$5:AC$98)))) * AC$1)))</f>
        <v>3.0515272692233572E-2</v>
      </c>
      <c r="AD267" s="106">
        <f>IF(INDEX(Base_Dados!AD:AD,MATCH($B267,Base_Dados!$B:$B,0))=0,0,
MAX(0, MIN(AD$1,
((INDEX(Base_Dados!AD:AD,MATCH($B267,Base_Dados!$B:$B,0))-MIN(Base_Dados!AD$5:AD$98)) /
(IF(MAX(Base_Dados!AD$5:AD$98)-MIN(Base_Dados!AD$5:AD$98)=0,1,MAX(Base_Dados!AD$5:AD$98)-MIN(Base_Dados!AD$5:AD$98)))) * AD$1)))</f>
        <v>1.4820292856086378E-2</v>
      </c>
      <c r="AE267" s="106">
        <f>IF(INDEX(Base_Dados!AE:AE,MATCH($B267,Base_Dados!$B:$B,0))=0,0,
MAX(0, MIN(AE$1,
((INDEX(Base_Dados!AE:AE,MATCH($B267,Base_Dados!$B:$B,0))-MIN(Base_Dados!AE$5:AE$98)) /
(IF(MAX(Base_Dados!AE$5:AE$98)-MIN(Base_Dados!AE$5:AE$98)=0,1,MAX(Base_Dados!AE$5:AE$98)-MIN(Base_Dados!AE$5:AE$98)))) * AE$1)))</f>
        <v>1.0312095498346038E-2</v>
      </c>
      <c r="AF267" s="106">
        <f>IF(INDEX(Base_Dados!AF:AF,MATCH($B267,Base_Dados!$B:$B,0))=0,0,
MAX(0, MIN(AF$1,
((INDEX(Base_Dados!AF:AF,MATCH($B267,Base_Dados!$B:$B,0))-MIN(Base_Dados!AF$5:AF$98)) /
(IF(MAX(Base_Dados!AF$5:AF$98)-MIN(Base_Dados!AF$5:AF$98)=0,1,MAX(Base_Dados!AF$5:AF$98)-MIN(Base_Dados!AF$5:AF$98)))) * AF$1)))</f>
        <v>1.6733324139199191E-2</v>
      </c>
      <c r="AG267" s="106">
        <f>IF(INDEX(Base_Dados!AG:AG,MATCH($B267,Base_Dados!$B:$B,0))=0,0,
MAX(0, MIN(AG$1,
((INDEX(Base_Dados!AG:AG,MATCH($B267,Base_Dados!$B:$B,0))-MIN(Base_Dados!AG$5:AG$98)) /
(IF(MAX(Base_Dados!AG$5:AG$98)-MIN(Base_Dados!AG$5:AG$98)=0,1,MAX(Base_Dados!AG$5:AG$98)-MIN(Base_Dados!AG$5:AG$98)))) * AG$1)))</f>
        <v>2.5406771628666211E-2</v>
      </c>
      <c r="AH267" s="106">
        <f>IF(INDEX(Base_Dados!AH:AH,MATCH($B267,Base_Dados!$B:$B,0))=0,0,
MAX(0, MIN(AH$1,
((INDEX(Base_Dados!AH:AH,MATCH($B267,Base_Dados!$B:$B,0))-MIN(Base_Dados!AH$5:AH$98)) /
(IF(MAX(Base_Dados!AH$5:AH$98)-MIN(Base_Dados!AH$5:AH$98)=0,1,MAX(Base_Dados!AH$5:AH$98)-MIN(Base_Dados!AH$5:AH$98)))) * AH$1)))</f>
        <v>1.4612774156767194</v>
      </c>
      <c r="AI267" s="106">
        <f>IF(INDEX(Base_Dados!AI:AI,MATCH($B267,Base_Dados!$B:$B,0))=0,0,
MAX(0, MIN(AI$1,
((INDEX(Base_Dados!AI:AI,MATCH($B267,Base_Dados!$B:$B,0))-MIN(Base_Dados!AI$5:AI$98)) /
(IF(MAX(Base_Dados!AI$5:AI$98)-MIN(Base_Dados!AI$5:AI$98)=0,1,MAX(Base_Dados!AI$5:AI$98)-MIN(Base_Dados!AI$5:AI$98)))) * AI$1)))</f>
        <v>0.21428571428571427</v>
      </c>
      <c r="AJ267" s="106">
        <f>IF(INDEX(Base_Dados!AJ:AJ,MATCH($B267,Base_Dados!$B:$B,0))=0,0,
MAX(0, MIN(AJ$1,
((INDEX(Base_Dados!AJ:AJ,MATCH($B267,Base_Dados!$B:$B,0))-MIN(Base_Dados!AJ$5:AJ$98)) /
(IF(MAX(Base_Dados!AJ$5:AJ$98)-MIN(Base_Dados!AJ$5:AJ$98)=0,1,MAX(Base_Dados!AJ$5:AJ$98)-MIN(Base_Dados!AJ$5:AJ$98)))) * AJ$1)))</f>
        <v>0.57539682539682535</v>
      </c>
      <c r="AK267" s="106">
        <f>IF(INDEX(Base_Dados!AK:AK,MATCH($B267,Base_Dados!$B:$B,0))=0,0,
MAX(0, MIN(AK$1,
((INDEX(Base_Dados!AK:AK,MATCH($B267,Base_Dados!$B:$B,0))-MIN(Base_Dados!AK$5:AK$98)) /
(IF(MAX(Base_Dados!AK$5:AK$98)-MIN(Base_Dados!AK$5:AK$98)=0,1,MAX(Base_Dados!AK$5:AK$98)-MIN(Base_Dados!AK$5:AK$98)))) * AK$1)))</f>
        <v>1.264367816091954E-2</v>
      </c>
      <c r="AL267" s="106">
        <f>IF(INDEX(Base_Dados!AL:AL,MATCH($B267,Base_Dados!$B:$B,0))=0,0,
MAX(0, MIN(AL$1,
((INDEX(Base_Dados!AL:AL,MATCH($B267,Base_Dados!$B:$B,0))-MIN(Base_Dados!AL$5:AL$98)) /
(IF(MAX(Base_Dados!AL$5:AL$98)-MIN(Base_Dados!AL$5:AL$98)=0,1,MAX(Base_Dados!AL$5:AL$98)-MIN(Base_Dados!AL$5:AL$98)))) * AL$1)))</f>
        <v>5.5555555555555552E-2</v>
      </c>
      <c r="AM267" s="106">
        <f>IF(INDEX(Base_Dados!AM:AM,MATCH($B267,Base_Dados!$B:$B,0))=0,0,
MAX(0, MIN(AM$1,
((INDEX(Base_Dados!AM:AM,MATCH($B267,Base_Dados!$B:$B,0))-MIN(Base_Dados!AM$5:AM$98)) /
(IF(MAX(Base_Dados!AM$5:AM$98)-MIN(Base_Dados!AM$5:AM$98)=0,1,MAX(Base_Dados!AM$5:AM$98)-MIN(Base_Dados!AM$5:AM$98)))) * AM$1)))</f>
        <v>6.0072501294665979E-2</v>
      </c>
      <c r="AN267" s="106">
        <f>IF(INDEX(Base_Dados!AN:AN,MATCH($B267,Base_Dados!$B:$B,0))=0,0,
MAX(0, MIN(AN$1,
((INDEX(Base_Dados!AN:AN,MATCH($B267,Base_Dados!$B:$B,0))-MIN(Base_Dados!AN$5:AN$98)) /
(IF(MAX(Base_Dados!AN$5:AN$98)-MIN(Base_Dados!AN$5:AN$98)=0,1,MAX(Base_Dados!AN$5:AN$98)-MIN(Base_Dados!AN$5:AN$98)))) * AN$1)))</f>
        <v>0.21960704052394595</v>
      </c>
      <c r="AO267" s="106">
        <f>IF(INDEX(Base_Dados!AO:AO,MATCH($B267,Base_Dados!$B:$B,0))=0,0,
MAX(0, MIN(AO$1,
((INDEX(Base_Dados!AO:AO,MATCH($B267,Base_Dados!$B:$B,0))-MIN(Base_Dados!AO$5:AO$98)) /
(IF(MAX(Base_Dados!AO$5:AO$98)-MIN(Base_Dados!AO$5:AO$98)=0,1,MAX(Base_Dados!AO$5:AO$98)-MIN(Base_Dados!AO$5:AO$98)))) * AO$1)))</f>
        <v>0</v>
      </c>
      <c r="AP267" s="106">
        <f>IF(INDEX(Base_Dados!AP:AP,MATCH($B267,Base_Dados!$B:$B,0))=0,0,
MAX(0, MIN(AP$1,
((INDEX(Base_Dados!AP:AP,MATCH($B267,Base_Dados!$B:$B,0))-MIN(Base_Dados!AP$5:AP$98)) /
(IF(MAX(Base_Dados!AP$5:AP$98)-MIN(Base_Dados!AP$5:AP$98)=0,1,MAX(Base_Dados!AP$5:AP$98)-MIN(Base_Dados!AP$5:AP$98)))) * AP$1)))</f>
        <v>9.1743119266055051E-3</v>
      </c>
      <c r="AQ267" s="106">
        <f>IF(INDEX(Base_Dados!AQ:AQ,MATCH($B267,Base_Dados!$B:$B,0))=0,0,
MAX(0, MIN(AQ$1,
((INDEX(Base_Dados!AQ:AQ,MATCH($B267,Base_Dados!$B:$B,0))-MIN(Base_Dados!AQ$5:AQ$98)) /
(IF(MAX(Base_Dados!AQ$5:AQ$98)-MIN(Base_Dados!AQ$5:AQ$98)=0,1,MAX(Base_Dados!AQ$5:AQ$98)-MIN(Base_Dados!AQ$5:AQ$98)))) * AQ$1)))</f>
        <v>0</v>
      </c>
      <c r="AR267" s="106">
        <f>IF(INDEX(Base_Dados!AR:AR,MATCH($B267,Base_Dados!$B:$B,0))=0,0,
MAX(0, MIN(AR$1,
((INDEX(Base_Dados!AR:AR,MATCH($B267,Base_Dados!$B:$B,0))-MIN(Base_Dados!AR$5:AR$98)) /
(IF(MAX(Base_Dados!AR$5:AR$98)-MIN(Base_Dados!AR$5:AR$98)=0,1,MAX(Base_Dados!AR$5:AR$98)-MIN(Base_Dados!AR$5:AR$98)))) * AR$1)))</f>
        <v>0</v>
      </c>
      <c r="AS267" s="106">
        <f>IF(INDEX(Base_Dados!AS:AS,MATCH($B267,Base_Dados!$B:$B,0))=0,0,
MAX(0, MIN(AS$1,
((INDEX(Base_Dados!AS:AS,MATCH($B267,Base_Dados!$B:$B,0))-MIN(Base_Dados!AS$5:AS$98)) /
(IF(MAX(Base_Dados!AS$5:AS$98)-MIN(Base_Dados!AS$5:AS$98)=0,1,MAX(Base_Dados!AS$5:AS$98)-MIN(Base_Dados!AS$5:AS$98)))) * AS$1)))</f>
        <v>0</v>
      </c>
      <c r="AT267" s="106">
        <f>IF(INDEX(Base_Dados!AT:AT,MATCH($B267,Base_Dados!$B:$B,0))=0,0,
MAX(0, MIN(AT$1,
((INDEX(Base_Dados!AT:AT,MATCH($B267,Base_Dados!$B:$B,0))-MIN(Base_Dados!AT$5:AT$98)) /
(IF(MAX(Base_Dados!AT$5:AT$98)-MIN(Base_Dados!AT$5:AT$98)=0,1,MAX(Base_Dados!AT$5:AT$98)-MIN(Base_Dados!AT$5:AT$98)))) * AT$1)))</f>
        <v>0</v>
      </c>
      <c r="AU267" s="106">
        <f>IF(INDEX(Base_Dados!AU:AU,MATCH($B267,Base_Dados!$B:$B,0))=0,0,
MAX(0, MIN(AU$1,
((INDEX(Base_Dados!AU:AU,MATCH($B267,Base_Dados!$B:$B,0))-MIN(Base_Dados!AU$5:AU$98)) /
(IF(MAX(Base_Dados!AU$5:AU$98)-MIN(Base_Dados!AU$5:AU$98)=0,1,MAX(Base_Dados!AU$5:AU$98)-MIN(Base_Dados!AU$5:AU$98)))) * AU$1)))</f>
        <v>2.247191011235955E-2</v>
      </c>
      <c r="AV267" s="106">
        <f>IF(INDEX(Base_Dados!AV:AV,MATCH($B267,Base_Dados!$B:$B,0))=0,0,
MAX(0, MIN(AV$1,
((INDEX(Base_Dados!AV:AV,MATCH($B267,Base_Dados!$B:$B,0))-MIN(Base_Dados!AV$5:AV$98)) /
(IF(MAX(Base_Dados!AV$5:AV$98)-MIN(Base_Dados!AV$5:AV$98)=0,1,MAX(Base_Dados!AV$5:AV$98)-MIN(Base_Dados!AV$5:AV$98)))) * AV$1)))</f>
        <v>0</v>
      </c>
      <c r="AW267" s="106">
        <f>IF(INDEX(Base_Dados!AW:AW,MATCH($B267,Base_Dados!$B:$B,0))=0,0,
MAX(0, MIN(AW$1,
((INDEX(Base_Dados!AW:AW,MATCH($B267,Base_Dados!$B:$B,0))-MIN(Base_Dados!AW$5:AW$98)) /
(IF(MAX(Base_Dados!AW$5:AW$98)-MIN(Base_Dados!AW$5:AW$98)=0,1,MAX(Base_Dados!AW$5:AW$98)-MIN(Base_Dados!AW$5:AW$98)))) * AW$1)))</f>
        <v>0</v>
      </c>
      <c r="AX267" s="106">
        <f>IF(INDEX(Base_Dados!AX:AX,MATCH($B267,Base_Dados!$B:$B,0))=0,0,
MAX(0, MIN(AX$1,
((INDEX(Base_Dados!AX:AX,MATCH($B267,Base_Dados!$B:$B,0))-MIN(Base_Dados!AX$5:AX$98)) /
(IF(MAX(Base_Dados!AX$5:AX$98)-MIN(Base_Dados!AX$5:AX$98)=0,1,MAX(Base_Dados!AX$5:AX$98)-MIN(Base_Dados!AX$5:AX$98)))) * AX$1)))</f>
        <v>6.5952480699024485E-2</v>
      </c>
      <c r="AY267" s="106">
        <f>IF(INDEX(Base_Dados!AY:AY,MATCH($B267,Base_Dados!$B:$B,0))=0,0,
MAX(0, MIN(AY$1,
((INDEX(Base_Dados!AY:AY,MATCH($B267,Base_Dados!$B:$B,0))-MIN(Base_Dados!AY$5:AY$98)) /
(IF(MAX(Base_Dados!AY$5:AY$98)-MIN(Base_Dados!AY$5:AY$98)=0,1,MAX(Base_Dados!AY$5:AY$98)-MIN(Base_Dados!AY$5:AY$98)))) * AY$1)))</f>
        <v>7.91295746785361E-3</v>
      </c>
      <c r="AZ267" s="106">
        <f>IF(INDEX(Base_Dados!AZ:AZ,MATCH($B267,Base_Dados!$B:$B,0))=0,0,
MAX(0, MIN(AZ$1,
((INDEX(Base_Dados!AZ:AZ,MATCH($B267,Base_Dados!$B:$B,0))-MIN(Base_Dados!AZ$5:AZ$98)) /
(IF(MAX(Base_Dados!AZ$5:AZ$98)-MIN(Base_Dados!AZ$5:AZ$98)=0,1,MAX(Base_Dados!AZ$5:AZ$98)-MIN(Base_Dados!AZ$5:AZ$98)))) * AZ$1)))</f>
        <v>0.5</v>
      </c>
      <c r="BA267" s="106">
        <f>IF(INDEX(Base_Dados!BA:BA,MATCH($B267,Base_Dados!$B:$B,0))=0,0,
MAX(0, MIN(BA$1,
((INDEX(Base_Dados!BA:BA,MATCH($B267,Base_Dados!$B:$B,0))-MIN(Base_Dados!BA$5:BA$98)) /
(IF(MAX(Base_Dados!BA$5:BA$98)-MIN(Base_Dados!BA$5:BA$98)=0,1,MAX(Base_Dados!BA$5:BA$98)-MIN(Base_Dados!BA$5:BA$98)))) * BA$1)))</f>
        <v>4.5049845689291504E-2</v>
      </c>
      <c r="BB267" s="106">
        <f>IF(INDEX(Base_Dados!BB:BB,MATCH($B267,Base_Dados!$B:$B,0))=0,0,
MAX(0, MIN(BB$1,
((INDEX(Base_Dados!BB:BB,MATCH($B267,Base_Dados!$B:$B,0))-MIN(Base_Dados!BB$5:BB$98)) /
(IF(MAX(Base_Dados!BB$5:BB$98)-MIN(Base_Dados!BB$5:BB$98)=0,1,MAX(Base_Dados!BB$5:BB$98)-MIN(Base_Dados!BB$5:BB$98)))) * BB$1)))</f>
        <v>0.33945981829620686</v>
      </c>
      <c r="BC267" s="106">
        <f>IF(INDEX(Base_Dados!BC:BC,MATCH($B267,Base_Dados!$B:$B,0))=0,0,
MAX(0, MIN(BC$1,
((INDEX(Base_Dados!BC:BC,MATCH($B267,Base_Dados!$B:$B,0))-MIN(Base_Dados!BC$5:BC$98)) /
(IF(MAX(Base_Dados!BC$5:BC$98)-MIN(Base_Dados!BC$5:BC$98)=0,1,MAX(Base_Dados!BC$5:BC$98)-MIN(Base_Dados!BC$5:BC$98)))) * BC$1)))</f>
        <v>2.0737947751144625E-2</v>
      </c>
      <c r="BD267" s="106">
        <f>IF(INDEX(Base_Dados!BD:BD,MATCH($B267,Base_Dados!$B:$B,0))=0,0,
MAX(0, MIN(BD$1,
((INDEX(Base_Dados!BD:BD,MATCH($B267,Base_Dados!$B:$B,0))-MIN(Base_Dados!BD$5:BD$98)) /
(IF(MAX(Base_Dados!BD$5:BD$98)-MIN(Base_Dados!BD$5:BD$98)=0,1,MAX(Base_Dados!BD$5:BD$98)-MIN(Base_Dados!BD$5:BD$98)))) * BD$1)))</f>
        <v>2.1674399279828265E-2</v>
      </c>
      <c r="BE267" s="106">
        <f>IF(INDEX(Base_Dados!BE:BE,MATCH($B267,Base_Dados!$B:$B,0))=0,0,
MAX(0, MIN(BE$1,
((INDEX(Base_Dados!BE:BE,MATCH($B267,Base_Dados!$B:$B,0))-MIN(Base_Dados!BE$5:BE$98)) /
(IF(MAX(Base_Dados!BE$5:BE$98)-MIN(Base_Dados!BE$5:BE$98)=0,1,MAX(Base_Dados!BE$5:BE$98)-MIN(Base_Dados!BE$5:BE$98)))) * BE$1)))</f>
        <v>4.9673858504766681E-2</v>
      </c>
      <c r="BF267" s="106">
        <f>IF(INDEX(Base_Dados!BF:BF,MATCH($B267,Base_Dados!$B:$B,0))=0,0,
MAX(0, MIN(BF$1,
((INDEX(Base_Dados!BF:BF,MATCH($B267,Base_Dados!$B:$B,0))-MIN(Base_Dados!BF$5:BF$98)) /
(IF(MAX(Base_Dados!BF$5:BF$98)-MIN(Base_Dados!BF$5:BF$98)=0,1,MAX(Base_Dados!BF$5:BF$98)-MIN(Base_Dados!BF$5:BF$98)))) * BF$1)))</f>
        <v>0</v>
      </c>
      <c r="BG267" s="106">
        <f>IF(INDEX(Base_Dados!BG:BG,MATCH($B267,Base_Dados!$B:$B,0))=0,0,
MAX(0, MIN(BG$1,
((INDEX(Base_Dados!BG:BG,MATCH($B267,Base_Dados!$B:$B,0))-MIN(Base_Dados!BG$5:BG$98)) /
(IF(MAX(Base_Dados!BG$5:BG$98)-MIN(Base_Dados!BG$5:BG$98)=0,1,MAX(Base_Dados!BG$5:BG$98)-MIN(Base_Dados!BG$5:BG$98)))) * BG$1)))</f>
        <v>4.1806020066889631E-4</v>
      </c>
      <c r="BH267" s="106">
        <f>IF(INDEX(Base_Dados!BH:BH,MATCH($B267,Base_Dados!$B:$B,0))=0,0,
MAX(0, MIN(BH$1,
((INDEX(Base_Dados!BH:BH,MATCH($B267,Base_Dados!$B:$B,0))-MIN(Base_Dados!BH$5:BH$98)) /
(IF(MAX(Base_Dados!BH$5:BH$98)-MIN(Base_Dados!BH$5:BH$98)=0,1,MAX(Base_Dados!BH$5:BH$98)-MIN(Base_Dados!BH$5:BH$98)))) * BH$1)))</f>
        <v>4.3956043956043959E-2</v>
      </c>
      <c r="BI267" s="106">
        <f>IF(INDEX(Base_Dados!BI:BI,MATCH($B267,Base_Dados!$B:$B,0))=0,0,
MAX(0, MIN(BI$1,
((INDEX(Base_Dados!BI:BI,MATCH($B267,Base_Dados!$B:$B,0))-MIN(Base_Dados!BI$5:BI$98)) /
(IF(MAX(Base_Dados!BI$5:BI$98)-MIN(Base_Dados!BI$5:BI$98)=0,1,MAX(Base_Dados!BI$5:BI$98)-MIN(Base_Dados!BI$5:BI$98)))) * BI$1)))</f>
        <v>8.7363494539781594E-2</v>
      </c>
      <c r="BJ267" s="106">
        <f>IF(INDEX(Base_Dados!BJ:BJ,MATCH($B267,Base_Dados!$B:$B,0))=0,0,
MAX(0, MIN(BJ$1,
((INDEX(Base_Dados!BJ:BJ,MATCH($B267,Base_Dados!$B:$B,0))-MIN(Base_Dados!BJ$5:BJ$98)) /
(IF(MAX(Base_Dados!BJ$5:BJ$98)-MIN(Base_Dados!BJ$5:BJ$98)=0,1,MAX(Base_Dados!BJ$5:BJ$98)-MIN(Base_Dados!BJ$5:BJ$98)))) * BJ$1)))</f>
        <v>5.2631578947368418E-2</v>
      </c>
      <c r="BK267" s="106">
        <f>IF(INDEX(Base_Dados!BK:BK,MATCH($B267,Base_Dados!$B:$B,0))=0,0,
MAX(0, MIN(BK$1,
((INDEX(Base_Dados!BK:BK,MATCH($B267,Base_Dados!$B:$B,0))-MIN(Base_Dados!BK$5:BK$98)) /
(IF(MAX(Base_Dados!BK$5:BK$98)-MIN(Base_Dados!BK$5:BK$98)=0,1,MAX(Base_Dados!BK$5:BK$98)-MIN(Base_Dados!BK$5:BK$98)))) * BK$1)))</f>
        <v>0</v>
      </c>
      <c r="BL267" s="106">
        <f>IF(INDEX(Base_Dados!BL:BL,MATCH($B267,Base_Dados!$B:$B,0))=0,0,
MAX(0, MIN(BL$1,
((INDEX(Base_Dados!BL:BL,MATCH($B267,Base_Dados!$B:$B,0))-MIN(Base_Dados!BL$5:BL$98)) /
(IF(MAX(Base_Dados!BL$5:BL$98)-MIN(Base_Dados!BL$5:BL$98)=0,1,MAX(Base_Dados!BL$5:BL$98)-MIN(Base_Dados!BL$5:BL$98)))) * BL$1)))</f>
        <v>8.4690553745928335E-2</v>
      </c>
      <c r="BM267" s="106">
        <f>IF(INDEX(Base_Dados!BM:BM,MATCH($B267,Base_Dados!$B:$B,0))=0,0,
MAX(0, MIN(BM$1,
((INDEX(Base_Dados!BM:BM,MATCH($B267,Base_Dados!$B:$B,0))-MIN(Base_Dados!BM$5:BM$98)) /
(IF(MAX(Base_Dados!BM$5:BM$98)-MIN(Base_Dados!BM$5:BM$98)=0,1,MAX(Base_Dados!BM$5:BM$98)-MIN(Base_Dados!BM$5:BM$98)))) * BM$1)))</f>
        <v>0.87270557769935964</v>
      </c>
      <c r="BN267" s="106">
        <f>IF(INDEX(Base_Dados!BN:BN,MATCH($B267,Base_Dados!$B:$B,0))=0,0,
MAX(0, MIN(BN$1,
((INDEX(Base_Dados!BN:BN,MATCH($B267,Base_Dados!$B:$B,0))-MIN(Base_Dados!BN$5:BN$98)) /
(IF(MAX(Base_Dados!BN$5:BN$98)-MIN(Base_Dados!BN$5:BN$98)=0,1,MAX(Base_Dados!BN$5:BN$98)-MIN(Base_Dados!BN$5:BN$98)))) * BN$1)))</f>
        <v>0.32645574101494335</v>
      </c>
      <c r="BO267" s="106">
        <f>IF(INDEX(Base_Dados!BO:BO,MATCH($B267,Base_Dados!$B:$B,0))=0,0,
MAX(0, MIN(BO$1,
((INDEX(Base_Dados!BO:BO,MATCH($B267,Base_Dados!$B:$B,0))-MIN(Base_Dados!BO$5:BO$98)) /
(IF(MAX(Base_Dados!BO$5:BO$98)-MIN(Base_Dados!BO$5:BO$98)=0,1,MAX(Base_Dados!BO$5:BO$98)-MIN(Base_Dados!BO$5:BO$98)))) * BO$1)))</f>
        <v>4.3103448275862072E-2</v>
      </c>
      <c r="BP267" s="106">
        <f t="shared" si="16"/>
        <v>11.970886374837754</v>
      </c>
      <c r="BQ267" s="111">
        <f t="shared" si="17"/>
        <v>0.39919623071044885</v>
      </c>
      <c r="BR267" s="112">
        <f t="shared" si="18"/>
        <v>8.468791723242558E-2</v>
      </c>
      <c r="BS267" s="113">
        <f t="shared" si="19"/>
        <v>11.886198457605328</v>
      </c>
    </row>
    <row r="268" spans="1:71">
      <c r="A268" s="21">
        <v>31012</v>
      </c>
      <c r="B268" s="21" t="s">
        <v>328</v>
      </c>
      <c r="C268" s="21" t="s">
        <v>323</v>
      </c>
      <c r="D268" s="105">
        <f>IF(INDEX(Base_Dados!D:D,MATCH($B268,Base_Dados!$B:$B,0))=0,0,
MAX(0, MIN(D$1,
((INDEX(Base_Dados!D:D,MATCH($B268,Base_Dados!$B:$B,0))-MIN(Base_Dados!D$5:D$98)) /
(IF(MAX(Base_Dados!D$5:D$98)-MIN(Base_Dados!D$5:D$98)=0,1,MAX(Base_Dados!D$5:D$98)-MIN(Base_Dados!D$5:D$98)))) * D$1)))</f>
        <v>0.30960846427862915</v>
      </c>
      <c r="E268" s="106">
        <f>IF(INDEX(Base_Dados!E:E,MATCH($B268,Base_Dados!$B:$B,0))=0,0,
MAX(0, MIN(E$1,
((INDEX(Base_Dados!E:E,MATCH($B268,Base_Dados!$B:$B,0))-MIN(Base_Dados!E$5:E$98)) /
(IF(MAX(Base_Dados!E$5:E$98)-MIN(Base_Dados!E$5:E$98)=0,1,MAX(Base_Dados!E$5:E$98)-MIN(Base_Dados!E$5:E$98)))) * E$1)))</f>
        <v>0.10418451694063226</v>
      </c>
      <c r="F268" s="106">
        <f>IF(INDEX(Base_Dados!F:F,MATCH($B268,Base_Dados!$B:$B,0))=0,0,
MAX(0, MIN(F$1,
((INDEX(Base_Dados!F:F,MATCH($B268,Base_Dados!$B:$B,0))-MIN(Base_Dados!F$5:F$98)) /
(IF(MAX(Base_Dados!F$5:F$98)-MIN(Base_Dados!F$5:F$98)=0,1,MAX(Base_Dados!F$5:F$98)-MIN(Base_Dados!F$5:F$98)))) * F$1)))</f>
        <v>9.5583095611433327E-2</v>
      </c>
      <c r="G268" s="106">
        <f>IF(INDEX(Base_Dados!G:G,MATCH($B268,Base_Dados!$B:$B,0))=0,0,
MAX(0, MIN(G$1,
((INDEX(Base_Dados!G:G,MATCH($B268,Base_Dados!$B:$B,0))-MIN(Base_Dados!G$5:G$98)) /
(IF(MAX(Base_Dados!G$5:G$98)-MIN(Base_Dados!G$5:G$98)=0,1,MAX(Base_Dados!G$5:G$98)-MIN(Base_Dados!G$5:G$98)))) * G$1)))</f>
        <v>7.9954528230390301E-2</v>
      </c>
      <c r="H268" s="106">
        <f>IF(INDEX(Base_Dados!H:H,MATCH($B268,Base_Dados!$B:$B,0))=0,0,
MAX(0, MIN(H$1,
((INDEX(Base_Dados!H:H,MATCH($B268,Base_Dados!$B:$B,0))-MIN(Base_Dados!H$5:H$98)) /
(IF(MAX(Base_Dados!H$5:H$98)-MIN(Base_Dados!H$5:H$98)=0,1,MAX(Base_Dados!H$5:H$98)-MIN(Base_Dados!H$5:H$98)))) * H$1)))</f>
        <v>8.0690534224826138E-2</v>
      </c>
      <c r="I268" s="106">
        <f>IF(INDEX(Base_Dados!I:I,MATCH($B268,Base_Dados!$B:$B,0))=0,0,
MAX(0, MIN(I$1,
((INDEX(Base_Dados!I:I,MATCH($B268,Base_Dados!$B:$B,0))-MIN(Base_Dados!I$5:I$98)) /
(IF(MAX(Base_Dados!I$5:I$98)-MIN(Base_Dados!I$5:I$98)=0,1,MAX(Base_Dados!I$5:I$98)-MIN(Base_Dados!I$5:I$98)))) * I$1)))</f>
        <v>9.4952560519702051E-2</v>
      </c>
      <c r="J268" s="106">
        <f>IF(INDEX(Base_Dados!J:J,MATCH($B268,Base_Dados!$B:$B,0))=0,0,
MAX(0, MIN(J$1,
((INDEX(Base_Dados!J:J,MATCH($B268,Base_Dados!$B:$B,0))-MIN(Base_Dados!J$5:J$98)) /
(IF(MAX(Base_Dados!J$5:J$98)-MIN(Base_Dados!J$5:J$98)=0,1,MAX(Base_Dados!J$5:J$98)-MIN(Base_Dados!J$5:J$98)))) * J$1)))</f>
        <v>0.10879710944949064</v>
      </c>
      <c r="K268" s="106">
        <f>IF(INDEX(Base_Dados!K:K,MATCH($B268,Base_Dados!$B:$B,0))=0,0,
MAX(0, MIN(K$1,
((INDEX(Base_Dados!K:K,MATCH($B268,Base_Dados!$B:$B,0))-MIN(Base_Dados!K$5:K$98)) /
(IF(MAX(Base_Dados!K$5:K$98)-MIN(Base_Dados!K$5:K$98)=0,1,MAX(Base_Dados!K$5:K$98)-MIN(Base_Dados!K$5:K$98)))) * K$1)))</f>
        <v>0.10349396243291592</v>
      </c>
      <c r="L268" s="106">
        <f>IF(INDEX(Base_Dados!L:L,MATCH($B268,Base_Dados!$B:$B,0))=0,0,
MAX(0, MIN(L$1,
((INDEX(Base_Dados!L:L,MATCH($B268,Base_Dados!$B:$B,0))-MIN(Base_Dados!L$5:L$98)) /
(IF(MAX(Base_Dados!L$5:L$98)-MIN(Base_Dados!L$5:L$98)=0,1,MAX(Base_Dados!L$5:L$98)-MIN(Base_Dados!L$5:L$98)))) * L$1)))</f>
        <v>0.12247720166253083</v>
      </c>
      <c r="M268" s="106">
        <f>IF(INDEX(Base_Dados!M:M,MATCH($B268,Base_Dados!$B:$B,0))=0,0,
MAX(0, MIN(M$1,
((INDEX(Base_Dados!M:M,MATCH($B268,Base_Dados!$B:$B,0))-MIN(Base_Dados!M$5:M$98)) /
(IF(MAX(Base_Dados!M$5:M$98)-MIN(Base_Dados!M$5:M$98)=0,1,MAX(Base_Dados!M$5:M$98)-MIN(Base_Dados!M$5:M$98)))) * M$1)))</f>
        <v>0.14020991253644316</v>
      </c>
      <c r="N268" s="106">
        <f>IF(INDEX(Base_Dados!N:N,MATCH($B268,Base_Dados!$B:$B,0))=0,0,
MAX(0, MIN(N$1,
((INDEX(Base_Dados!N:N,MATCH($B268,Base_Dados!$B:$B,0))-MIN(Base_Dados!N$5:N$98)) /
(IF(MAX(Base_Dados!N$5:N$98)-MIN(Base_Dados!N$5:N$98)=0,1,MAX(Base_Dados!N$5:N$98)-MIN(Base_Dados!N$5:N$98)))) * N$1)))</f>
        <v>0.18412427974774903</v>
      </c>
      <c r="O268" s="106">
        <f>IF(INDEX(Base_Dados!O:O,MATCH($B268,Base_Dados!$B:$B,0))=0,0,
MAX(0, MIN(O$1,
((INDEX(Base_Dados!O:O,MATCH($B268,Base_Dados!$B:$B,0))-MIN(Base_Dados!O$5:O$98)) /
(IF(MAX(Base_Dados!O$5:O$98)-MIN(Base_Dados!O$5:O$98)=0,1,MAX(Base_Dados!O$5:O$98)-MIN(Base_Dados!O$5:O$98)))) * O$1)))</f>
        <v>0.27705000278722336</v>
      </c>
      <c r="P268" s="106">
        <f>IF(INDEX(Base_Dados!P:P,MATCH($B268,Base_Dados!$B:$B,0))=0,0,
MAX(0, MIN(P$1,
((INDEX(Base_Dados!P:P,MATCH($B268,Base_Dados!$B:$B,0))-MIN(Base_Dados!P$5:P$98)) /
(IF(MAX(Base_Dados!P$5:P$98)-MIN(Base_Dados!P$5:P$98)=0,1,MAX(Base_Dados!P$5:P$98)-MIN(Base_Dados!P$5:P$98)))) * P$1)))</f>
        <v>4.5500197323490005E-2</v>
      </c>
      <c r="Q268" s="106">
        <f>IF(INDEX(Base_Dados!Q:Q,MATCH($B268,Base_Dados!$B:$B,0))=0,0,
MAX(0, MIN(Q$1,
((INDEX(Base_Dados!Q:Q,MATCH($B268,Base_Dados!$B:$B,0))-MIN(Base_Dados!Q$5:Q$98)) /
(IF(MAX(Base_Dados!Q$5:Q$98)-MIN(Base_Dados!Q$5:Q$98)=0,1,MAX(Base_Dados!Q$5:Q$98)-MIN(Base_Dados!Q$5:Q$98)))) * Q$1)))</f>
        <v>1.829814122479069E-2</v>
      </c>
      <c r="R268" s="106">
        <f>IF(INDEX(Base_Dados!R:R,MATCH($B268,Base_Dados!$B:$B,0))=0,0,
MAX(0, MIN(R$1,
((INDEX(Base_Dados!R:R,MATCH($B268,Base_Dados!$B:$B,0))-MIN(Base_Dados!R$5:R$98)) /
(IF(MAX(Base_Dados!R$5:R$98)-MIN(Base_Dados!R$5:R$98)=0,1,MAX(Base_Dados!R$5:R$98)-MIN(Base_Dados!R$5:R$98)))) * R$1)))</f>
        <v>1.1558517764024667E-2</v>
      </c>
      <c r="S268" s="106">
        <f>IF(INDEX(Base_Dados!S:S,MATCH($B268,Base_Dados!$B:$B,0))=0,0,
MAX(0, MIN(S$1,
((INDEX(Base_Dados!S:S,MATCH($B268,Base_Dados!$B:$B,0))-MIN(Base_Dados!S$5:S$98)) /
(IF(MAX(Base_Dados!S$5:S$98)-MIN(Base_Dados!S$5:S$98)=0,1,MAX(Base_Dados!S$5:S$98)-MIN(Base_Dados!S$5:S$98)))) * S$1)))</f>
        <v>2.8008687186400059E-2</v>
      </c>
      <c r="T268" s="106">
        <f>IF(INDEX(Base_Dados!T:T,MATCH($B268,Base_Dados!$B:$B,0))=0,0,
MAX(0, MIN(T$1,
((INDEX(Base_Dados!T:T,MATCH($B268,Base_Dados!$B:$B,0))-MIN(Base_Dados!T$5:T$98)) /
(IF(MAX(Base_Dados!T$5:T$98)-MIN(Base_Dados!T$5:T$98)=0,1,MAX(Base_Dados!T$5:T$98)-MIN(Base_Dados!T$5:T$98)))) * T$1)))</f>
        <v>0.35966491707706161</v>
      </c>
      <c r="U268" s="106">
        <f>IF(INDEX(Base_Dados!U:U,MATCH($B268,Base_Dados!$B:$B,0))=0,0,
MAX(0, MIN(U$1,
((INDEX(Base_Dados!U:U,MATCH($B268,Base_Dados!$B:$B,0))-MIN(Base_Dados!U$5:U$98)) /
(IF(MAX(Base_Dados!U$5:U$98)-MIN(Base_Dados!U$5:U$98)=0,1,MAX(Base_Dados!U$5:U$98)-MIN(Base_Dados!U$5:U$98)))) * U$1)))</f>
        <v>1.1132594059701495</v>
      </c>
      <c r="V268" s="106">
        <f>IF(INDEX(Base_Dados!V:V,MATCH($B268,Base_Dados!$B:$B,0))=0,0,
MAX(0, MIN(V$1,
((INDEX(Base_Dados!V:V,MATCH($B268,Base_Dados!$B:$B,0))-MIN(Base_Dados!V$5:V$98)) /
(IF(MAX(Base_Dados!V$5:V$98)-MIN(Base_Dados!V$5:V$98)=0,1,MAX(Base_Dados!V$5:V$98)-MIN(Base_Dados!V$5:V$98)))) * V$1)))</f>
        <v>3.4128158596980297E-2</v>
      </c>
      <c r="W268" s="106">
        <f>IF(INDEX(Base_Dados!W:W,MATCH($B268,Base_Dados!$B:$B,0))=0,0,
MAX(0, MIN(W$1,
((INDEX(Base_Dados!W:W,MATCH($B268,Base_Dados!$B:$B,0))-MIN(Base_Dados!W$5:W$98)) /
(IF(MAX(Base_Dados!W$5:W$98)-MIN(Base_Dados!W$5:W$98)=0,1,MAX(Base_Dados!W$5:W$98)-MIN(Base_Dados!W$5:W$98)))) * W$1)))</f>
        <v>2.5113094869255588</v>
      </c>
      <c r="X268" s="106">
        <f>IF(INDEX(Base_Dados!X:X,MATCH($B268,Base_Dados!$B:$B,0))=0,0,
MAX(0, MIN(X$1,
((INDEX(Base_Dados!X:X,MATCH($B268,Base_Dados!$B:$B,0))-MIN(Base_Dados!X$5:X$98)) /
(IF(MAX(Base_Dados!X$5:X$98)-MIN(Base_Dados!X$5:X$98)=0,1,MAX(Base_Dados!X$5:X$98)-MIN(Base_Dados!X$5:X$98)))) * X$1)))</f>
        <v>0</v>
      </c>
      <c r="Y268" s="106">
        <f>IF(INDEX(Base_Dados!Y:Y,MATCH($B268,Base_Dados!$B:$B,0))=0,0,
MAX(0, MIN(Y$1,
((INDEX(Base_Dados!Y:Y,MATCH($B268,Base_Dados!$B:$B,0))-MIN(Base_Dados!Y$5:Y$98)) /
(IF(MAX(Base_Dados!Y$5:Y$98)-MIN(Base_Dados!Y$5:Y$98)=0,1,MAX(Base_Dados!Y$5:Y$98)-MIN(Base_Dados!Y$5:Y$98)))) * Y$1)))</f>
        <v>0</v>
      </c>
      <c r="Z268" s="106">
        <f>IF(INDEX(Base_Dados!Z:Z,MATCH($B268,Base_Dados!$B:$B,0))=0,0,
MAX(0, MIN(Z$1,
((INDEX(Base_Dados!Z:Z,MATCH($B268,Base_Dados!$B:$B,0))-MIN(Base_Dados!Z$5:Z$98)) /
(IF(MAX(Base_Dados!Z$5:Z$98)-MIN(Base_Dados!Z$5:Z$98)=0,1,MAX(Base_Dados!Z$5:Z$98)-MIN(Base_Dados!Z$5:Z$98)))) * Z$1)))</f>
        <v>0</v>
      </c>
      <c r="AA268" s="106">
        <f>IF(INDEX(Base_Dados!AA:AA,MATCH($B268,Base_Dados!$B:$B,0))=0,0,
MAX(0, MIN(AA$1,
((INDEX(Base_Dados!AA:AA,MATCH($B268,Base_Dados!$B:$B,0))-MIN(Base_Dados!AA$5:AA$98)) /
(IF(MAX(Base_Dados!AA$5:AA$98)-MIN(Base_Dados!AA$5:AA$98)=0,1,MAX(Base_Dados!AA$5:AA$98)-MIN(Base_Dados!AA$5:AA$98)))) * AA$1)))</f>
        <v>0</v>
      </c>
      <c r="AB268" s="106">
        <f>IF(INDEX(Base_Dados!AB:AB,MATCH($B268,Base_Dados!$B:$B,0))=0,0,
MAX(0, MIN(AB$1,
((INDEX(Base_Dados!AB:AB,MATCH($B268,Base_Dados!$B:$B,0))-MIN(Base_Dados!AB$5:AB$98)) /
(IF(MAX(Base_Dados!AB$5:AB$98)-MIN(Base_Dados!AB$5:AB$98)=0,1,MAX(Base_Dados!AB$5:AB$98)-MIN(Base_Dados!AB$5:AB$98)))) * AB$1)))</f>
        <v>0.30840940406476058</v>
      </c>
      <c r="AC268" s="106">
        <f>IF(INDEX(Base_Dados!AC:AC,MATCH($B268,Base_Dados!$B:$B,0))=0,0,
MAX(0, MIN(AC$1,
((INDEX(Base_Dados!AC:AC,MATCH($B268,Base_Dados!$B:$B,0))-MIN(Base_Dados!AC$5:AC$98)) /
(IF(MAX(Base_Dados!AC$5:AC$98)-MIN(Base_Dados!AC$5:AC$98)=0,1,MAX(Base_Dados!AC$5:AC$98)-MIN(Base_Dados!AC$5:AC$98)))) * AC$1)))</f>
        <v>2.0433850452881097E-2</v>
      </c>
      <c r="AD268" s="106">
        <f>IF(INDEX(Base_Dados!AD:AD,MATCH($B268,Base_Dados!$B:$B,0))=0,0,
MAX(0, MIN(AD$1,
((INDEX(Base_Dados!AD:AD,MATCH($B268,Base_Dados!$B:$B,0))-MIN(Base_Dados!AD$5:AD$98)) /
(IF(MAX(Base_Dados!AD$5:AD$98)-MIN(Base_Dados!AD$5:AD$98)=0,1,MAX(Base_Dados!AD$5:AD$98)-MIN(Base_Dados!AD$5:AD$98)))) * AD$1)))</f>
        <v>1.1137405709214614E-2</v>
      </c>
      <c r="AE268" s="106">
        <f>IF(INDEX(Base_Dados!AE:AE,MATCH($B268,Base_Dados!$B:$B,0))=0,0,
MAX(0, MIN(AE$1,
((INDEX(Base_Dados!AE:AE,MATCH($B268,Base_Dados!$B:$B,0))-MIN(Base_Dados!AE$5:AE$98)) /
(IF(MAX(Base_Dados!AE$5:AE$98)-MIN(Base_Dados!AE$5:AE$98)=0,1,MAX(Base_Dados!AE$5:AE$98)-MIN(Base_Dados!AE$5:AE$98)))) * AE$1)))</f>
        <v>6.9034948942902352E-3</v>
      </c>
      <c r="AF268" s="106">
        <f>IF(INDEX(Base_Dados!AF:AF,MATCH($B268,Base_Dados!$B:$B,0))=0,0,
MAX(0, MIN(AF$1,
((INDEX(Base_Dados!AF:AF,MATCH($B268,Base_Dados!$B:$B,0))-MIN(Base_Dados!AF$5:AF$98)) /
(IF(MAX(Base_Dados!AF$5:AF$98)-MIN(Base_Dados!AF$5:AF$98)=0,1,MAX(Base_Dados!AF$5:AF$98)-MIN(Base_Dados!AF$5:AF$98)))) * AF$1)))</f>
        <v>1.0205488898083023E-2</v>
      </c>
      <c r="AG268" s="106">
        <f>IF(INDEX(Base_Dados!AG:AG,MATCH($B268,Base_Dados!$B:$B,0))=0,0,
MAX(0, MIN(AG$1,
((INDEX(Base_Dados!AG:AG,MATCH($B268,Base_Dados!$B:$B,0))-MIN(Base_Dados!AG$5:AG$98)) /
(IF(MAX(Base_Dados!AG$5:AG$98)-MIN(Base_Dados!AG$5:AG$98)=0,1,MAX(Base_Dados!AG$5:AG$98)-MIN(Base_Dados!AG$5:AG$98)))) * AG$1)))</f>
        <v>1.829814122479069E-2</v>
      </c>
      <c r="AH268" s="106">
        <f>IF(INDEX(Base_Dados!AH:AH,MATCH($B268,Base_Dados!$B:$B,0))=0,0,
MAX(0, MIN(AH$1,
((INDEX(Base_Dados!AH:AH,MATCH($B268,Base_Dados!$B:$B,0))-MIN(Base_Dados!AH$5:AH$98)) /
(IF(MAX(Base_Dados!AH$5:AH$98)-MIN(Base_Dados!AH$5:AH$98)=0,1,MAX(Base_Dados!AH$5:AH$98)-MIN(Base_Dados!AH$5:AH$98)))) * AH$1)))</f>
        <v>1.3950789386678373</v>
      </c>
      <c r="AI268" s="106">
        <f>IF(INDEX(Base_Dados!AI:AI,MATCH($B268,Base_Dados!$B:$B,0))=0,0,
MAX(0, MIN(AI$1,
((INDEX(Base_Dados!AI:AI,MATCH($B268,Base_Dados!$B:$B,0))-MIN(Base_Dados!AI$5:AI$98)) /
(IF(MAX(Base_Dados!AI$5:AI$98)-MIN(Base_Dados!AI$5:AI$98)=0,1,MAX(Base_Dados!AI$5:AI$98)-MIN(Base_Dados!AI$5:AI$98)))) * AI$1)))</f>
        <v>0.10714285714285714</v>
      </c>
      <c r="AJ268" s="106">
        <f>IF(INDEX(Base_Dados!AJ:AJ,MATCH($B268,Base_Dados!$B:$B,0))=0,0,
MAX(0, MIN(AJ$1,
((INDEX(Base_Dados!AJ:AJ,MATCH($B268,Base_Dados!$B:$B,0))-MIN(Base_Dados!AJ$5:AJ$98)) /
(IF(MAX(Base_Dados!AJ$5:AJ$98)-MIN(Base_Dados!AJ$5:AJ$98)=0,1,MAX(Base_Dados!AJ$5:AJ$98)-MIN(Base_Dados!AJ$5:AJ$98)))) * AJ$1)))</f>
        <v>0.31746031746031744</v>
      </c>
      <c r="AK268" s="106">
        <f>IF(INDEX(Base_Dados!AK:AK,MATCH($B268,Base_Dados!$B:$B,0))=0,0,
MAX(0, MIN(AK$1,
((INDEX(Base_Dados!AK:AK,MATCH($B268,Base_Dados!$B:$B,0))-MIN(Base_Dados!AK$5:AK$98)) /
(IF(MAX(Base_Dados!AK$5:AK$98)-MIN(Base_Dados!AK$5:AK$98)=0,1,MAX(Base_Dados!AK$5:AK$98)-MIN(Base_Dados!AK$5:AK$98)))) * AK$1)))</f>
        <v>5.1724137931034482E-3</v>
      </c>
      <c r="AL268" s="106">
        <f>IF(INDEX(Base_Dados!AL:AL,MATCH($B268,Base_Dados!$B:$B,0))=0,0,
MAX(0, MIN(AL$1,
((INDEX(Base_Dados!AL:AL,MATCH($B268,Base_Dados!$B:$B,0))-MIN(Base_Dados!AL$5:AL$98)) /
(IF(MAX(Base_Dados!AL$5:AL$98)-MIN(Base_Dados!AL$5:AL$98)=0,1,MAX(Base_Dados!AL$5:AL$98)-MIN(Base_Dados!AL$5:AL$98)))) * AL$1)))</f>
        <v>0</v>
      </c>
      <c r="AM268" s="106">
        <f>IF(INDEX(Base_Dados!AM:AM,MATCH($B268,Base_Dados!$B:$B,0))=0,0,
MAX(0, MIN(AM$1,
((INDEX(Base_Dados!AM:AM,MATCH($B268,Base_Dados!$B:$B,0))-MIN(Base_Dados!AM$5:AM$98)) /
(IF(MAX(Base_Dados!AM$5:AM$98)-MIN(Base_Dados!AM$5:AM$98)=0,1,MAX(Base_Dados!AM$5:AM$98)-MIN(Base_Dados!AM$5:AM$98)))) * AM$1)))</f>
        <v>1.6571724495080268E-2</v>
      </c>
      <c r="AN268" s="106">
        <f>IF(INDEX(Base_Dados!AN:AN,MATCH($B268,Base_Dados!$B:$B,0))=0,0,
MAX(0, MIN(AN$1,
((INDEX(Base_Dados!AN:AN,MATCH($B268,Base_Dados!$B:$B,0))-MIN(Base_Dados!AN$5:AN$98)) /
(IF(MAX(Base_Dados!AN$5:AN$98)-MIN(Base_Dados!AN$5:AN$98)=0,1,MAX(Base_Dados!AN$5:AN$98)-MIN(Base_Dados!AN$5:AN$98)))) * AN$1)))</f>
        <v>9.1133004926108374E-2</v>
      </c>
      <c r="AO268" s="106">
        <f>IF(INDEX(Base_Dados!AO:AO,MATCH($B268,Base_Dados!$B:$B,0))=0,0,
MAX(0, MIN(AO$1,
((INDEX(Base_Dados!AO:AO,MATCH($B268,Base_Dados!$B:$B,0))-MIN(Base_Dados!AO$5:AO$98)) /
(IF(MAX(Base_Dados!AO$5:AO$98)-MIN(Base_Dados!AO$5:AO$98)=0,1,MAX(Base_Dados!AO$5:AO$98)-MIN(Base_Dados!AO$5:AO$98)))) * AO$1)))</f>
        <v>0</v>
      </c>
      <c r="AP268" s="106">
        <f>IF(INDEX(Base_Dados!AP:AP,MATCH($B268,Base_Dados!$B:$B,0))=0,0,
MAX(0, MIN(AP$1,
((INDEX(Base_Dados!AP:AP,MATCH($B268,Base_Dados!$B:$B,0))-MIN(Base_Dados!AP$5:AP$98)) /
(IF(MAX(Base_Dados!AP$5:AP$98)-MIN(Base_Dados!AP$5:AP$98)=0,1,MAX(Base_Dados!AP$5:AP$98)-MIN(Base_Dados!AP$5:AP$98)))) * AP$1)))</f>
        <v>2.2935779816513763E-3</v>
      </c>
      <c r="AQ268" s="106">
        <f>IF(INDEX(Base_Dados!AQ:AQ,MATCH($B268,Base_Dados!$B:$B,0))=0,0,
MAX(0, MIN(AQ$1,
((INDEX(Base_Dados!AQ:AQ,MATCH($B268,Base_Dados!$B:$B,0))-MIN(Base_Dados!AQ$5:AQ$98)) /
(IF(MAX(Base_Dados!AQ$5:AQ$98)-MIN(Base_Dados!AQ$5:AQ$98)=0,1,MAX(Base_Dados!AQ$5:AQ$98)-MIN(Base_Dados!AQ$5:AQ$98)))) * AQ$1)))</f>
        <v>0</v>
      </c>
      <c r="AR268" s="106">
        <f>IF(INDEX(Base_Dados!AR:AR,MATCH($B268,Base_Dados!$B:$B,0))=0,0,
MAX(0, MIN(AR$1,
((INDEX(Base_Dados!AR:AR,MATCH($B268,Base_Dados!$B:$B,0))-MIN(Base_Dados!AR$5:AR$98)) /
(IF(MAX(Base_Dados!AR$5:AR$98)-MIN(Base_Dados!AR$5:AR$98)=0,1,MAX(Base_Dados!AR$5:AR$98)-MIN(Base_Dados!AR$5:AR$98)))) * AR$1)))</f>
        <v>0</v>
      </c>
      <c r="AS268" s="106">
        <f>IF(INDEX(Base_Dados!AS:AS,MATCH($B268,Base_Dados!$B:$B,0))=0,0,
MAX(0, MIN(AS$1,
((INDEX(Base_Dados!AS:AS,MATCH($B268,Base_Dados!$B:$B,0))-MIN(Base_Dados!AS$5:AS$98)) /
(IF(MAX(Base_Dados!AS$5:AS$98)-MIN(Base_Dados!AS$5:AS$98)=0,1,MAX(Base_Dados!AS$5:AS$98)-MIN(Base_Dados!AS$5:AS$98)))) * AS$1)))</f>
        <v>0</v>
      </c>
      <c r="AT268" s="106">
        <f>IF(INDEX(Base_Dados!AT:AT,MATCH($B268,Base_Dados!$B:$B,0))=0,0,
MAX(0, MIN(AT$1,
((INDEX(Base_Dados!AT:AT,MATCH($B268,Base_Dados!$B:$B,0))-MIN(Base_Dados!AT$5:AT$98)) /
(IF(MAX(Base_Dados!AT$5:AT$98)-MIN(Base_Dados!AT$5:AT$98)=0,1,MAX(Base_Dados!AT$5:AT$98)-MIN(Base_Dados!AT$5:AT$98)))) * AT$1)))</f>
        <v>0</v>
      </c>
      <c r="AU268" s="106">
        <f>IF(INDEX(Base_Dados!AU:AU,MATCH($B268,Base_Dados!$B:$B,0))=0,0,
MAX(0, MIN(AU$1,
((INDEX(Base_Dados!AU:AU,MATCH($B268,Base_Dados!$B:$B,0))-MIN(Base_Dados!AU$5:AU$98)) /
(IF(MAX(Base_Dados!AU$5:AU$98)-MIN(Base_Dados!AU$5:AU$98)=0,1,MAX(Base_Dados!AU$5:AU$98)-MIN(Base_Dados!AU$5:AU$98)))) * AU$1)))</f>
        <v>6.5543071161048693E-3</v>
      </c>
      <c r="AV268" s="106">
        <f>IF(INDEX(Base_Dados!AV:AV,MATCH($B268,Base_Dados!$B:$B,0))=0,0,
MAX(0, MIN(AV$1,
((INDEX(Base_Dados!AV:AV,MATCH($B268,Base_Dados!$B:$B,0))-MIN(Base_Dados!AV$5:AV$98)) /
(IF(MAX(Base_Dados!AV$5:AV$98)-MIN(Base_Dados!AV$5:AV$98)=0,1,MAX(Base_Dados!AV$5:AV$98)-MIN(Base_Dados!AV$5:AV$98)))) * AV$1)))</f>
        <v>0</v>
      </c>
      <c r="AW268" s="106">
        <f>IF(INDEX(Base_Dados!AW:AW,MATCH($B268,Base_Dados!$B:$B,0))=0,0,
MAX(0, MIN(AW$1,
((INDEX(Base_Dados!AW:AW,MATCH($B268,Base_Dados!$B:$B,0))-MIN(Base_Dados!AW$5:AW$98)) /
(IF(MAX(Base_Dados!AW$5:AW$98)-MIN(Base_Dados!AW$5:AW$98)=0,1,MAX(Base_Dados!AW$5:AW$98)-MIN(Base_Dados!AW$5:AW$98)))) * AW$1)))</f>
        <v>0</v>
      </c>
      <c r="AX268" s="106">
        <f>IF(INDEX(Base_Dados!AX:AX,MATCH($B268,Base_Dados!$B:$B,0))=0,0,
MAX(0, MIN(AX$1,
((INDEX(Base_Dados!AX:AX,MATCH($B268,Base_Dados!$B:$B,0))-MIN(Base_Dados!AX$5:AX$98)) /
(IF(MAX(Base_Dados!AX$5:AX$98)-MIN(Base_Dados!AX$5:AX$98)=0,1,MAX(Base_Dados!AX$5:AX$98)-MIN(Base_Dados!AX$5:AX$98)))) * AX$1)))</f>
        <v>2.7469052136983828E-2</v>
      </c>
      <c r="AY268" s="106">
        <f>IF(INDEX(Base_Dados!AY:AY,MATCH($B268,Base_Dados!$B:$B,0))=0,0,
MAX(0, MIN(AY$1,
((INDEX(Base_Dados!AY:AY,MATCH($B268,Base_Dados!$B:$B,0))-MIN(Base_Dados!AY$5:AY$98)) /
(IF(MAX(Base_Dados!AY$5:AY$98)-MIN(Base_Dados!AY$5:AY$98)=0,1,MAX(Base_Dados!AY$5:AY$98)-MIN(Base_Dados!AY$5:AY$98)))) * AY$1)))</f>
        <v>3.297065611605671E-4</v>
      </c>
      <c r="AZ268" s="106">
        <f>IF(INDEX(Base_Dados!AZ:AZ,MATCH($B268,Base_Dados!$B:$B,0))=0,0,
MAX(0, MIN(AZ$1,
((INDEX(Base_Dados!AZ:AZ,MATCH($B268,Base_Dados!$B:$B,0))-MIN(Base_Dados!AZ$5:AZ$98)) /
(IF(MAX(Base_Dados!AZ$5:AZ$98)-MIN(Base_Dados!AZ$5:AZ$98)=0,1,MAX(Base_Dados!AZ$5:AZ$98)-MIN(Base_Dados!AZ$5:AZ$98)))) * AZ$1)))</f>
        <v>0</v>
      </c>
      <c r="BA268" s="106">
        <f>IF(INDEX(Base_Dados!BA:BA,MATCH($B268,Base_Dados!$B:$B,0))=0,0,
MAX(0, MIN(BA$1,
((INDEX(Base_Dados!BA:BA,MATCH($B268,Base_Dados!$B:$B,0))-MIN(Base_Dados!BA$5:BA$98)) /
(IF(MAX(Base_Dados!BA$5:BA$98)-MIN(Base_Dados!BA$5:BA$98)=0,1,MAX(Base_Dados!BA$5:BA$98)-MIN(Base_Dados!BA$5:BA$98)))) * BA$1)))</f>
        <v>2.9041497368946914E-2</v>
      </c>
      <c r="BB268" s="106">
        <f>IF(INDEX(Base_Dados!BB:BB,MATCH($B268,Base_Dados!$B:$B,0))=0,0,
MAX(0, MIN(BB$1,
((INDEX(Base_Dados!BB:BB,MATCH($B268,Base_Dados!$B:$B,0))-MIN(Base_Dados!BB$5:BB$98)) /
(IF(MAX(Base_Dados!BB$5:BB$98)-MIN(Base_Dados!BB$5:BB$98)=0,1,MAX(Base_Dados!BB$5:BB$98)-MIN(Base_Dados!BB$5:BB$98)))) * BB$1)))</f>
        <v>0.5</v>
      </c>
      <c r="BC268" s="106">
        <f>IF(INDEX(Base_Dados!BC:BC,MATCH($B268,Base_Dados!$B:$B,0))=0,0,
MAX(0, MIN(BC$1,
((INDEX(Base_Dados!BC:BC,MATCH($B268,Base_Dados!$B:$B,0))-MIN(Base_Dados!BC$5:BC$98)) /
(IF(MAX(Base_Dados!BC$5:BC$98)-MIN(Base_Dados!BC$5:BC$98)=0,1,MAX(Base_Dados!BC$5:BC$98)-MIN(Base_Dados!BC$5:BC$98)))) * BC$1)))</f>
        <v>1.3735523835173714E-2</v>
      </c>
      <c r="BD268" s="106">
        <f>IF(INDEX(Base_Dados!BD:BD,MATCH($B268,Base_Dados!$B:$B,0))=0,0,
MAX(0, MIN(BD$1,
((INDEX(Base_Dados!BD:BD,MATCH($B268,Base_Dados!$B:$B,0))-MIN(Base_Dados!BD$5:BD$98)) /
(IF(MAX(Base_Dados!BD$5:BD$98)-MIN(Base_Dados!BD$5:BD$98)=0,1,MAX(Base_Dados!BD$5:BD$98)-MIN(Base_Dados!BD$5:BD$98)))) * BD$1)))</f>
        <v>1.3710961844747594E-2</v>
      </c>
      <c r="BE268" s="106">
        <f>IF(INDEX(Base_Dados!BE:BE,MATCH($B268,Base_Dados!$B:$B,0))=0,0,
MAX(0, MIN(BE$1,
((INDEX(Base_Dados!BE:BE,MATCH($B268,Base_Dados!$B:$B,0))-MIN(Base_Dados!BE$5:BE$98)) /
(IF(MAX(Base_Dados!BE$5:BE$98)-MIN(Base_Dados!BE$5:BE$98)=0,1,MAX(Base_Dados!BE$5:BE$98)-MIN(Base_Dados!BE$5:BE$98)))) * BE$1)))</f>
        <v>2.0070245860511791E-2</v>
      </c>
      <c r="BF268" s="106">
        <f>IF(INDEX(Base_Dados!BF:BF,MATCH($B268,Base_Dados!$B:$B,0))=0,0,
MAX(0, MIN(BF$1,
((INDEX(Base_Dados!BF:BF,MATCH($B268,Base_Dados!$B:$B,0))-MIN(Base_Dados!BF$5:BF$98)) /
(IF(MAX(Base_Dados!BF$5:BF$98)-MIN(Base_Dados!BF$5:BF$98)=0,1,MAX(Base_Dados!BF$5:BF$98)-MIN(Base_Dados!BF$5:BF$98)))) * BF$1)))</f>
        <v>0</v>
      </c>
      <c r="BG268" s="106">
        <f>IF(INDEX(Base_Dados!BG:BG,MATCH($B268,Base_Dados!$B:$B,0))=0,0,
MAX(0, MIN(BG$1,
((INDEX(Base_Dados!BG:BG,MATCH($B268,Base_Dados!$B:$B,0))-MIN(Base_Dados!BG$5:BG$98)) /
(IF(MAX(Base_Dados!BG$5:BG$98)-MIN(Base_Dados!BG$5:BG$98)=0,1,MAX(Base_Dados!BG$5:BG$98)-MIN(Base_Dados!BG$5:BG$98)))) * BG$1)))</f>
        <v>3.3444816053511705E-3</v>
      </c>
      <c r="BH268" s="106">
        <f>IF(INDEX(Base_Dados!BH:BH,MATCH($B268,Base_Dados!$B:$B,0))=0,0,
MAX(0, MIN(BH$1,
((INDEX(Base_Dados!BH:BH,MATCH($B268,Base_Dados!$B:$B,0))-MIN(Base_Dados!BH$5:BH$98)) /
(IF(MAX(Base_Dados!BH$5:BH$98)-MIN(Base_Dados!BH$5:BH$98)=0,1,MAX(Base_Dados!BH$5:BH$98)-MIN(Base_Dados!BH$5:BH$98)))) * BH$1)))</f>
        <v>3.2967032967032968E-2</v>
      </c>
      <c r="BI268" s="106">
        <f>IF(INDEX(Base_Dados!BI:BI,MATCH($B268,Base_Dados!$B:$B,0))=0,0,
MAX(0, MIN(BI$1,
((INDEX(Base_Dados!BI:BI,MATCH($B268,Base_Dados!$B:$B,0))-MIN(Base_Dados!BI$5:BI$98)) /
(IF(MAX(Base_Dados!BI$5:BI$98)-MIN(Base_Dados!BI$5:BI$98)=0,1,MAX(Base_Dados!BI$5:BI$98)-MIN(Base_Dados!BI$5:BI$98)))) * BI$1)))</f>
        <v>7.9563182527301088E-2</v>
      </c>
      <c r="BJ268" s="106">
        <f>IF(INDEX(Base_Dados!BJ:BJ,MATCH($B268,Base_Dados!$B:$B,0))=0,0,
MAX(0, MIN(BJ$1,
((INDEX(Base_Dados!BJ:BJ,MATCH($B268,Base_Dados!$B:$B,0))-MIN(Base_Dados!BJ$5:BJ$98)) /
(IF(MAX(Base_Dados!BJ$5:BJ$98)-MIN(Base_Dados!BJ$5:BJ$98)=0,1,MAX(Base_Dados!BJ$5:BJ$98)-MIN(Base_Dados!BJ$5:BJ$98)))) * BJ$1)))</f>
        <v>3.1578947368421054E-2</v>
      </c>
      <c r="BK268" s="106">
        <f>IF(INDEX(Base_Dados!BK:BK,MATCH($B268,Base_Dados!$B:$B,0))=0,0,
MAX(0, MIN(BK$1,
((INDEX(Base_Dados!BK:BK,MATCH($B268,Base_Dados!$B:$B,0))-MIN(Base_Dados!BK$5:BK$98)) /
(IF(MAX(Base_Dados!BK$5:BK$98)-MIN(Base_Dados!BK$5:BK$98)=0,1,MAX(Base_Dados!BK$5:BK$98)-MIN(Base_Dados!BK$5:BK$98)))) * BK$1)))</f>
        <v>0</v>
      </c>
      <c r="BL268" s="106">
        <f>IF(INDEX(Base_Dados!BL:BL,MATCH($B268,Base_Dados!$B:$B,0))=0,0,
MAX(0, MIN(BL$1,
((INDEX(Base_Dados!BL:BL,MATCH($B268,Base_Dados!$B:$B,0))-MIN(Base_Dados!BL$5:BL$98)) /
(IF(MAX(Base_Dados!BL$5:BL$98)-MIN(Base_Dados!BL$5:BL$98)=0,1,MAX(Base_Dados!BL$5:BL$98)-MIN(Base_Dados!BL$5:BL$98)))) * BL$1)))</f>
        <v>4.071661237785016E-2</v>
      </c>
      <c r="BM268" s="106">
        <f>IF(INDEX(Base_Dados!BM:BM,MATCH($B268,Base_Dados!$B:$B,0))=0,0,
MAX(0, MIN(BM$1,
((INDEX(Base_Dados!BM:BM,MATCH($B268,Base_Dados!$B:$B,0))-MIN(Base_Dados!BM$5:BM$98)) /
(IF(MAX(Base_Dados!BM$5:BM$98)-MIN(Base_Dados!BM$5:BM$98)=0,1,MAX(Base_Dados!BM$5:BM$98)-MIN(Base_Dados!BM$5:BM$98)))) * BM$1)))</f>
        <v>0.88066465256797632</v>
      </c>
      <c r="BN268" s="106">
        <f>IF(INDEX(Base_Dados!BN:BN,MATCH($B268,Base_Dados!$B:$B,0))=0,0,
MAX(0, MIN(BN$1,
((INDEX(Base_Dados!BN:BN,MATCH($B268,Base_Dados!$B:$B,0))-MIN(Base_Dados!BN$5:BN$98)) /
(IF(MAX(Base_Dados!BN$5:BN$98)-MIN(Base_Dados!BN$5:BN$98)=0,1,MAX(Base_Dados!BN$5:BN$98)-MIN(Base_Dados!BN$5:BN$98)))) * BN$1)))</f>
        <v>0.42210844404042441</v>
      </c>
      <c r="BO268" s="106">
        <f>IF(INDEX(Base_Dados!BO:BO,MATCH($B268,Base_Dados!$B:$B,0))=0,0,
MAX(0, MIN(BO$1,
((INDEX(Base_Dados!BO:BO,MATCH($B268,Base_Dados!$B:$B,0))-MIN(Base_Dados!BO$5:BO$98)) /
(IF(MAX(Base_Dados!BO$5:BO$98)-MIN(Base_Dados!BO$5:BO$98)=0,1,MAX(Base_Dados!BO$5:BO$98)-MIN(Base_Dados!BO$5:BO$98)))) * BO$1)))</f>
        <v>1.7241379310344827E-2</v>
      </c>
      <c r="BP268" s="106">
        <f t="shared" si="16"/>
        <v>10.252190327689725</v>
      </c>
      <c r="BQ268" s="111">
        <f t="shared" si="17"/>
        <v>0.39285297519874457</v>
      </c>
      <c r="BR268" s="112">
        <f t="shared" si="18"/>
        <v>7.8344661720721298E-2</v>
      </c>
      <c r="BS268" s="113">
        <f t="shared" si="19"/>
        <v>10.173845665969004</v>
      </c>
    </row>
    <row r="269" spans="1:71">
      <c r="A269" s="21">
        <v>31013</v>
      </c>
      <c r="B269" s="21" t="s">
        <v>370</v>
      </c>
      <c r="C269" s="21" t="s">
        <v>323</v>
      </c>
      <c r="D269" s="105">
        <f>IF(INDEX(Base_Dados!D:D,MATCH($B269,Base_Dados!$B:$B,0))=0,0,
MAX(0, MIN(D$1,
((INDEX(Base_Dados!D:D,MATCH($B269,Base_Dados!$B:$B,0))-MIN(Base_Dados!D$5:D$98)) /
(IF(MAX(Base_Dados!D$5:D$98)-MIN(Base_Dados!D$5:D$98)=0,1,MAX(Base_Dados!D$5:D$98)-MIN(Base_Dados!D$5:D$98)))) * D$1)))</f>
        <v>0.13491534693884003</v>
      </c>
      <c r="E269" s="106">
        <f>IF(INDEX(Base_Dados!E:E,MATCH($B269,Base_Dados!$B:$B,0))=0,0,
MAX(0, MIN(E$1,
((INDEX(Base_Dados!E:E,MATCH($B269,Base_Dados!$B:$B,0))-MIN(Base_Dados!E$5:E$98)) /
(IF(MAX(Base_Dados!E$5:E$98)-MIN(Base_Dados!E$5:E$98)=0,1,MAX(Base_Dados!E$5:E$98)-MIN(Base_Dados!E$5:E$98)))) * E$1)))</f>
        <v>3.550078995200856E-2</v>
      </c>
      <c r="F269" s="106">
        <f>IF(INDEX(Base_Dados!F:F,MATCH($B269,Base_Dados!$B:$B,0))=0,0,
MAX(0, MIN(F$1,
((INDEX(Base_Dados!F:F,MATCH($B269,Base_Dados!$B:$B,0))-MIN(Base_Dados!F$5:F$98)) /
(IF(MAX(Base_Dados!F$5:F$98)-MIN(Base_Dados!F$5:F$98)=0,1,MAX(Base_Dados!F$5:F$98)-MIN(Base_Dados!F$5:F$98)))) * F$1)))</f>
        <v>3.2673379555286874E-2</v>
      </c>
      <c r="G269" s="106">
        <f>IF(INDEX(Base_Dados!G:G,MATCH($B269,Base_Dados!$B:$B,0))=0,0,
MAX(0, MIN(G$1,
((INDEX(Base_Dados!G:G,MATCH($B269,Base_Dados!$B:$B,0))-MIN(Base_Dados!G$5:G$98)) /
(IF(MAX(Base_Dados!G$5:G$98)-MIN(Base_Dados!G$5:G$98)=0,1,MAX(Base_Dados!G$5:G$98)-MIN(Base_Dados!G$5:G$98)))) * G$1)))</f>
        <v>2.7652971002724697E-2</v>
      </c>
      <c r="H269" s="106">
        <f>IF(INDEX(Base_Dados!H:H,MATCH($B269,Base_Dados!$B:$B,0))=0,0,
MAX(0, MIN(H$1,
((INDEX(Base_Dados!H:H,MATCH($B269,Base_Dados!$B:$B,0))-MIN(Base_Dados!H$5:H$98)) /
(IF(MAX(Base_Dados!H$5:H$98)-MIN(Base_Dados!H$5:H$98)=0,1,MAX(Base_Dados!H$5:H$98)-MIN(Base_Dados!H$5:H$98)))) * H$1)))</f>
        <v>2.7988103490686287E-2</v>
      </c>
      <c r="I269" s="106">
        <f>IF(INDEX(Base_Dados!I:I,MATCH($B269,Base_Dados!$B:$B,0))=0,0,
MAX(0, MIN(I$1,
((INDEX(Base_Dados!I:I,MATCH($B269,Base_Dados!$B:$B,0))-MIN(Base_Dados!I$5:I$98)) /
(IF(MAX(Base_Dados!I$5:I$98)-MIN(Base_Dados!I$5:I$98)=0,1,MAX(Base_Dados!I$5:I$98)-MIN(Base_Dados!I$5:I$98)))) * I$1)))</f>
        <v>3.6579162129808621E-2</v>
      </c>
      <c r="J269" s="106">
        <f>IF(INDEX(Base_Dados!J:J,MATCH($B269,Base_Dados!$B:$B,0))=0,0,
MAX(0, MIN(J$1,
((INDEX(Base_Dados!J:J,MATCH($B269,Base_Dados!$B:$B,0))-MIN(Base_Dados!J$5:J$98)) /
(IF(MAX(Base_Dados!J$5:J$98)-MIN(Base_Dados!J$5:J$98)=0,1,MAX(Base_Dados!J$5:J$98)-MIN(Base_Dados!J$5:J$98)))) * J$1)))</f>
        <v>4.5160072359349719E-2</v>
      </c>
      <c r="K269" s="106">
        <f>IF(INDEX(Base_Dados!K:K,MATCH($B269,Base_Dados!$B:$B,0))=0,0,
MAX(0, MIN(K$1,
((INDEX(Base_Dados!K:K,MATCH($B269,Base_Dados!$B:$B,0))-MIN(Base_Dados!K$5:K$98)) /
(IF(MAX(Base_Dados!K$5:K$98)-MIN(Base_Dados!K$5:K$98)=0,1,MAX(Base_Dados!K$5:K$98)-MIN(Base_Dados!K$5:K$98)))) * K$1)))</f>
        <v>5.0262745974955281E-2</v>
      </c>
      <c r="L269" s="106">
        <f>IF(INDEX(Base_Dados!L:L,MATCH($B269,Base_Dados!$B:$B,0))=0,0,
MAX(0, MIN(L$1,
((INDEX(Base_Dados!L:L,MATCH($B269,Base_Dados!$B:$B,0))-MIN(Base_Dados!L$5:L$98)) /
(IF(MAX(Base_Dados!L$5:L$98)-MIN(Base_Dados!L$5:L$98)=0,1,MAX(Base_Dados!L$5:L$98)-MIN(Base_Dados!L$5:L$98)))) * L$1)))</f>
        <v>6.4073507832486956E-2</v>
      </c>
      <c r="M269" s="106">
        <f>IF(INDEX(Base_Dados!M:M,MATCH($B269,Base_Dados!$B:$B,0))=0,0,
MAX(0, MIN(M$1,
((INDEX(Base_Dados!M:M,MATCH($B269,Base_Dados!$B:$B,0))-MIN(Base_Dados!M$5:M$98)) /
(IF(MAX(Base_Dados!M$5:M$98)-MIN(Base_Dados!M$5:M$98)=0,1,MAX(Base_Dados!M$5:M$98)-MIN(Base_Dados!M$5:M$98)))) * M$1)))</f>
        <v>7.5311953352769676E-2</v>
      </c>
      <c r="N269" s="106">
        <f>IF(INDEX(Base_Dados!N:N,MATCH($B269,Base_Dados!$B:$B,0))=0,0,
MAX(0, MIN(N$1,
((INDEX(Base_Dados!N:N,MATCH($B269,Base_Dados!$B:$B,0))-MIN(Base_Dados!N$5:N$98)) /
(IF(MAX(Base_Dados!N$5:N$98)-MIN(Base_Dados!N$5:N$98)=0,1,MAX(Base_Dados!N$5:N$98)-MIN(Base_Dados!N$5:N$98)))) * N$1)))</f>
        <v>0.10542008305824725</v>
      </c>
      <c r="O269" s="106">
        <f>IF(INDEX(Base_Dados!O:O,MATCH($B269,Base_Dados!$B:$B,0))=0,0,
MAX(0, MIN(O$1,
((INDEX(Base_Dados!O:O,MATCH($B269,Base_Dados!$B:$B,0))-MIN(Base_Dados!O$5:O$98)) /
(IF(MAX(Base_Dados!O$5:O$98)-MIN(Base_Dados!O$5:O$98)=0,1,MAX(Base_Dados!O$5:O$98)-MIN(Base_Dados!O$5:O$98)))) * O$1)))</f>
        <v>0.15011985060482747</v>
      </c>
      <c r="P269" s="106">
        <f>IF(INDEX(Base_Dados!P:P,MATCH($B269,Base_Dados!$B:$B,0))=0,0,
MAX(0, MIN(P$1,
((INDEX(Base_Dados!P:P,MATCH($B269,Base_Dados!$B:$B,0))-MIN(Base_Dados!P$5:P$98)) /
(IF(MAX(Base_Dados!P$5:P$98)-MIN(Base_Dados!P$5:P$98)=0,1,MAX(Base_Dados!P$5:P$98)-MIN(Base_Dados!P$5:P$98)))) * P$1)))</f>
        <v>2.1878094256823022E-2</v>
      </c>
      <c r="Q269" s="106">
        <f>IF(INDEX(Base_Dados!Q:Q,MATCH($B269,Base_Dados!$B:$B,0))=0,0,
MAX(0, MIN(Q$1,
((INDEX(Base_Dados!Q:Q,MATCH($B269,Base_Dados!$B:$B,0))-MIN(Base_Dados!Q$5:Q$98)) /
(IF(MAX(Base_Dados!Q$5:Q$98)-MIN(Base_Dados!Q$5:Q$98)=0,1,MAX(Base_Dados!Q$5:Q$98)-MIN(Base_Dados!Q$5:Q$98)))) * Q$1)))</f>
        <v>1.263756516244537E-2</v>
      </c>
      <c r="R269" s="106">
        <f>IF(INDEX(Base_Dados!R:R,MATCH($B269,Base_Dados!$B:$B,0))=0,0,
MAX(0, MIN(R$1,
((INDEX(Base_Dados!R:R,MATCH($B269,Base_Dados!$B:$B,0))-MIN(Base_Dados!R$5:R$98)) /
(IF(MAX(Base_Dados!R$5:R$98)-MIN(Base_Dados!R$5:R$98)=0,1,MAX(Base_Dados!R$5:R$98)-MIN(Base_Dados!R$5:R$98)))) * R$1)))</f>
        <v>5.3806893039425171E-3</v>
      </c>
      <c r="S269" s="106">
        <f>IF(INDEX(Base_Dados!S:S,MATCH($B269,Base_Dados!$B:$B,0))=0,0,
MAX(0, MIN(S$1,
((INDEX(Base_Dados!S:S,MATCH($B269,Base_Dados!$B:$B,0))-MIN(Base_Dados!S$5:S$98)) /
(IF(MAX(Base_Dados!S$5:S$98)-MIN(Base_Dados!S$5:S$98)=0,1,MAX(Base_Dados!S$5:S$98)-MIN(Base_Dados!S$5:S$98)))) * S$1)))</f>
        <v>1.4730772111136076E-2</v>
      </c>
      <c r="T269" s="106">
        <f>IF(INDEX(Base_Dados!T:T,MATCH($B269,Base_Dados!$B:$B,0))=0,0,
MAX(0, MIN(T$1,
((INDEX(Base_Dados!T:T,MATCH($B269,Base_Dados!$B:$B,0))-MIN(Base_Dados!T$5:T$98)) /
(IF(MAX(Base_Dados!T$5:T$98)-MIN(Base_Dados!T$5:T$98)=0,1,MAX(Base_Dados!T$5:T$98)-MIN(Base_Dados!T$5:T$98)))) * T$1)))</f>
        <v>0.40973801869017495</v>
      </c>
      <c r="U269" s="106">
        <f>IF(INDEX(Base_Dados!U:U,MATCH($B269,Base_Dados!$B:$B,0))=0,0,
MAX(0, MIN(U$1,
((INDEX(Base_Dados!U:U,MATCH($B269,Base_Dados!$B:$B,0))-MIN(Base_Dados!U$5:U$98)) /
(IF(MAX(Base_Dados!U$5:U$98)-MIN(Base_Dados!U$5:U$98)=0,1,MAX(Base_Dados!U$5:U$98)-MIN(Base_Dados!U$5:U$98)))) * U$1)))</f>
        <v>1.0183382331057413</v>
      </c>
      <c r="V269" s="106">
        <f>IF(INDEX(Base_Dados!V:V,MATCH($B269,Base_Dados!$B:$B,0))=0,0,
MAX(0, MIN(V$1,
((INDEX(Base_Dados!V:V,MATCH($B269,Base_Dados!$B:$B,0))-MIN(Base_Dados!V$5:V$98)) /
(IF(MAX(Base_Dados!V$5:V$98)-MIN(Base_Dados!V$5:V$98)=0,1,MAX(Base_Dados!V$5:V$98)-MIN(Base_Dados!V$5:V$98)))) * V$1)))</f>
        <v>2.4678954855312837E-2</v>
      </c>
      <c r="W269" s="106">
        <f>IF(INDEX(Base_Dados!W:W,MATCH($B269,Base_Dados!$B:$B,0))=0,0,
MAX(0, MIN(W$1,
((INDEX(Base_Dados!W:W,MATCH($B269,Base_Dados!$B:$B,0))-MIN(Base_Dados!W$5:W$98)) /
(IF(MAX(Base_Dados!W$5:W$98)-MIN(Base_Dados!W$5:W$98)=0,1,MAX(Base_Dados!W$5:W$98)-MIN(Base_Dados!W$5:W$98)))) * W$1)))</f>
        <v>2.4018064759176592</v>
      </c>
      <c r="X269" s="106">
        <f>IF(INDEX(Base_Dados!X:X,MATCH($B269,Base_Dados!$B:$B,0))=0,0,
MAX(0, MIN(X$1,
((INDEX(Base_Dados!X:X,MATCH($B269,Base_Dados!$B:$B,0))-MIN(Base_Dados!X$5:X$98)) /
(IF(MAX(Base_Dados!X$5:X$98)-MIN(Base_Dados!X$5:X$98)=0,1,MAX(Base_Dados!X$5:X$98)-MIN(Base_Dados!X$5:X$98)))) * X$1)))</f>
        <v>0</v>
      </c>
      <c r="Y269" s="106">
        <f>IF(INDEX(Base_Dados!Y:Y,MATCH($B269,Base_Dados!$B:$B,0))=0,0,
MAX(0, MIN(Y$1,
((INDEX(Base_Dados!Y:Y,MATCH($B269,Base_Dados!$B:$B,0))-MIN(Base_Dados!Y$5:Y$98)) /
(IF(MAX(Base_Dados!Y$5:Y$98)-MIN(Base_Dados!Y$5:Y$98)=0,1,MAX(Base_Dados!Y$5:Y$98)-MIN(Base_Dados!Y$5:Y$98)))) * Y$1)))</f>
        <v>0</v>
      </c>
      <c r="Z269" s="106">
        <f>IF(INDEX(Base_Dados!Z:Z,MATCH($B269,Base_Dados!$B:$B,0))=0,0,
MAX(0, MIN(Z$1,
((INDEX(Base_Dados!Z:Z,MATCH($B269,Base_Dados!$B:$B,0))-MIN(Base_Dados!Z$5:Z$98)) /
(IF(MAX(Base_Dados!Z$5:Z$98)-MIN(Base_Dados!Z$5:Z$98)=0,1,MAX(Base_Dados!Z$5:Z$98)-MIN(Base_Dados!Z$5:Z$98)))) * Z$1)))</f>
        <v>0</v>
      </c>
      <c r="AA269" s="106">
        <f>IF(INDEX(Base_Dados!AA:AA,MATCH($B269,Base_Dados!$B:$B,0))=0,0,
MAX(0, MIN(AA$1,
((INDEX(Base_Dados!AA:AA,MATCH($B269,Base_Dados!$B:$B,0))-MIN(Base_Dados!AA$5:AA$98)) /
(IF(MAX(Base_Dados!AA$5:AA$98)-MIN(Base_Dados!AA$5:AA$98)=0,1,MAX(Base_Dados!AA$5:AA$98)-MIN(Base_Dados!AA$5:AA$98)))) * AA$1)))</f>
        <v>0</v>
      </c>
      <c r="AB269" s="106">
        <f>IF(INDEX(Base_Dados!AB:AB,MATCH($B269,Base_Dados!$B:$B,0))=0,0,
MAX(0, MIN(AB$1,
((INDEX(Base_Dados!AB:AB,MATCH($B269,Base_Dados!$B:$B,0))-MIN(Base_Dados!AB$5:AB$98)) /
(IF(MAX(Base_Dados!AB$5:AB$98)-MIN(Base_Dados!AB$5:AB$98)=0,1,MAX(Base_Dados!AB$5:AB$98)-MIN(Base_Dados!AB$5:AB$98)))) * AB$1)))</f>
        <v>0.21093797491438876</v>
      </c>
      <c r="AC269" s="106">
        <f>IF(INDEX(Base_Dados!AC:AC,MATCH($B269,Base_Dados!$B:$B,0))=0,0,
MAX(0, MIN(AC$1,
((INDEX(Base_Dados!AC:AC,MATCH($B269,Base_Dados!$B:$B,0))-MIN(Base_Dados!AC$5:AC$98)) /
(IF(MAX(Base_Dados!AC$5:AC$98)-MIN(Base_Dados!AC$5:AC$98)=0,1,MAX(Base_Dados!AC$5:AC$98)-MIN(Base_Dados!AC$5:AC$98)))) * AC$1)))</f>
        <v>1.1653256889574099E-2</v>
      </c>
      <c r="AD269" s="106">
        <f>IF(INDEX(Base_Dados!AD:AD,MATCH($B269,Base_Dados!$B:$B,0))=0,0,
MAX(0, MIN(AD$1,
((INDEX(Base_Dados!AD:AD,MATCH($B269,Base_Dados!$B:$B,0))-MIN(Base_Dados!AD$5:AD$98)) /
(IF(MAX(Base_Dados!AD$5:AD$98)-MIN(Base_Dados!AD$5:AD$98)=0,1,MAX(Base_Dados!AD$5:AD$98)-MIN(Base_Dados!AD$5:AD$98)))) * AD$1)))</f>
        <v>3.682887146871764E-3</v>
      </c>
      <c r="AE269" s="106">
        <f>IF(INDEX(Base_Dados!AE:AE,MATCH($B269,Base_Dados!$B:$B,0))=0,0,
MAX(0, MIN(AE$1,
((INDEX(Base_Dados!AE:AE,MATCH($B269,Base_Dados!$B:$B,0))-MIN(Base_Dados!AE$5:AE$98)) /
(IF(MAX(Base_Dados!AE$5:AE$98)-MIN(Base_Dados!AE$5:AE$98)=0,1,MAX(Base_Dados!AE$5:AE$98)-MIN(Base_Dados!AE$5:AE$98)))) * AE$1)))</f>
        <v>3.2791600747878614E-3</v>
      </c>
      <c r="AF269" s="106">
        <f>IF(INDEX(Base_Dados!AF:AF,MATCH($B269,Base_Dados!$B:$B,0))=0,0,
MAX(0, MIN(AF$1,
((INDEX(Base_Dados!AF:AF,MATCH($B269,Base_Dados!$B:$B,0))-MIN(Base_Dados!AF$5:AF$98)) /
(IF(MAX(Base_Dados!AF$5:AF$98)-MIN(Base_Dados!AF$5:AF$98)=0,1,MAX(Base_Dados!AF$5:AF$98)-MIN(Base_Dados!AF$5:AF$98)))) * AF$1)))</f>
        <v>7.7230726796303955E-3</v>
      </c>
      <c r="AG269" s="106">
        <f>IF(INDEX(Base_Dados!AG:AG,MATCH($B269,Base_Dados!$B:$B,0))=0,0,
MAX(0, MIN(AG$1,
((INDEX(Base_Dados!AG:AG,MATCH($B269,Base_Dados!$B:$B,0))-MIN(Base_Dados!AG$5:AG$98)) /
(IF(MAX(Base_Dados!AG$5:AG$98)-MIN(Base_Dados!AG$5:AG$98)=0,1,MAX(Base_Dados!AG$5:AG$98)-MIN(Base_Dados!AG$5:AG$98)))) * AG$1)))</f>
        <v>1.263756516244537E-2</v>
      </c>
      <c r="AH269" s="106">
        <f>IF(INDEX(Base_Dados!AH:AH,MATCH($B269,Base_Dados!$B:$B,0))=0,0,
MAX(0, MIN(AH$1,
((INDEX(Base_Dados!AH:AH,MATCH($B269,Base_Dados!$B:$B,0))-MIN(Base_Dados!AH$5:AH$98)) /
(IF(MAX(Base_Dados!AH$5:AH$98)-MIN(Base_Dados!AH$5:AH$98)=0,1,MAX(Base_Dados!AH$5:AH$98)-MIN(Base_Dados!AH$5:AH$98)))) * AH$1)))</f>
        <v>1.1843476739509189</v>
      </c>
      <c r="AI269" s="106">
        <f>IF(INDEX(Base_Dados!AI:AI,MATCH($B269,Base_Dados!$B:$B,0))=0,0,
MAX(0, MIN(AI$1,
((INDEX(Base_Dados!AI:AI,MATCH($B269,Base_Dados!$B:$B,0))-MIN(Base_Dados!AI$5:AI$98)) /
(IF(MAX(Base_Dados!AI$5:AI$98)-MIN(Base_Dados!AI$5:AI$98)=0,1,MAX(Base_Dados!AI$5:AI$98)-MIN(Base_Dados!AI$5:AI$98)))) * AI$1)))</f>
        <v>0.14285714285714285</v>
      </c>
      <c r="AJ269" s="106">
        <f>IF(INDEX(Base_Dados!AJ:AJ,MATCH($B269,Base_Dados!$B:$B,0))=0,0,
MAX(0, MIN(AJ$1,
((INDEX(Base_Dados!AJ:AJ,MATCH($B269,Base_Dados!$B:$B,0))-MIN(Base_Dados!AJ$5:AJ$98)) /
(IF(MAX(Base_Dados!AJ$5:AJ$98)-MIN(Base_Dados!AJ$5:AJ$98)=0,1,MAX(Base_Dados!AJ$5:AJ$98)-MIN(Base_Dados!AJ$5:AJ$98)))) * AJ$1)))</f>
        <v>0.25297619047619047</v>
      </c>
      <c r="AK269" s="106">
        <f>IF(INDEX(Base_Dados!AK:AK,MATCH($B269,Base_Dados!$B:$B,0))=0,0,
MAX(0, MIN(AK$1,
((INDEX(Base_Dados!AK:AK,MATCH($B269,Base_Dados!$B:$B,0))-MIN(Base_Dados!AK$5:AK$98)) /
(IF(MAX(Base_Dados!AK$5:AK$98)-MIN(Base_Dados!AK$5:AK$98)=0,1,MAX(Base_Dados!AK$5:AK$98)-MIN(Base_Dados!AK$5:AK$98)))) * AK$1)))</f>
        <v>2.8735632183908046E-3</v>
      </c>
      <c r="AL269" s="106">
        <f>IF(INDEX(Base_Dados!AL:AL,MATCH($B269,Base_Dados!$B:$B,0))=0,0,
MAX(0, MIN(AL$1,
((INDEX(Base_Dados!AL:AL,MATCH($B269,Base_Dados!$B:$B,0))-MIN(Base_Dados!AL$5:AL$98)) /
(IF(MAX(Base_Dados!AL$5:AL$98)-MIN(Base_Dados!AL$5:AL$98)=0,1,MAX(Base_Dados!AL$5:AL$98)-MIN(Base_Dados!AL$5:AL$98)))) * AL$1)))</f>
        <v>0</v>
      </c>
      <c r="AM269" s="106">
        <f>IF(INDEX(Base_Dados!AM:AM,MATCH($B269,Base_Dados!$B:$B,0))=0,0,
MAX(0, MIN(AM$1,
((INDEX(Base_Dados!AM:AM,MATCH($B269,Base_Dados!$B:$B,0))-MIN(Base_Dados!AM$5:AM$98)) /
(IF(MAX(Base_Dados!AM$5:AM$98)-MIN(Base_Dados!AM$5:AM$98)=0,1,MAX(Base_Dados!AM$5:AM$98)-MIN(Base_Dados!AM$5:AM$98)))) * AM$1)))</f>
        <v>1.7607457276022784E-2</v>
      </c>
      <c r="AN269" s="106">
        <f>IF(INDEX(Base_Dados!AN:AN,MATCH($B269,Base_Dados!$B:$B,0))=0,0,
MAX(0, MIN(AN$1,
((INDEX(Base_Dados!AN:AN,MATCH($B269,Base_Dados!$B:$B,0))-MIN(Base_Dados!AN$5:AN$98)) /
(IF(MAX(Base_Dados!AN$5:AN$98)-MIN(Base_Dados!AN$5:AN$98)=0,1,MAX(Base_Dados!AN$5:AN$98)-MIN(Base_Dados!AN$5:AN$98)))) * AN$1)))</f>
        <v>0.10119047619047618</v>
      </c>
      <c r="AO269" s="106">
        <f>IF(INDEX(Base_Dados!AO:AO,MATCH($B269,Base_Dados!$B:$B,0))=0,0,
MAX(0, MIN(AO$1,
((INDEX(Base_Dados!AO:AO,MATCH($B269,Base_Dados!$B:$B,0))-MIN(Base_Dados!AO$5:AO$98)) /
(IF(MAX(Base_Dados!AO$5:AO$98)-MIN(Base_Dados!AO$5:AO$98)=0,1,MAX(Base_Dados!AO$5:AO$98)-MIN(Base_Dados!AO$5:AO$98)))) * AO$1)))</f>
        <v>0</v>
      </c>
      <c r="AP269" s="106">
        <f>IF(INDEX(Base_Dados!AP:AP,MATCH($B269,Base_Dados!$B:$B,0))=0,0,
MAX(0, MIN(AP$1,
((INDEX(Base_Dados!AP:AP,MATCH($B269,Base_Dados!$B:$B,0))-MIN(Base_Dados!AP$5:AP$98)) /
(IF(MAX(Base_Dados!AP$5:AP$98)-MIN(Base_Dados!AP$5:AP$98)=0,1,MAX(Base_Dados!AP$5:AP$98)-MIN(Base_Dados!AP$5:AP$98)))) * AP$1)))</f>
        <v>6.8807339449541288E-3</v>
      </c>
      <c r="AQ269" s="106">
        <f>IF(INDEX(Base_Dados!AQ:AQ,MATCH($B269,Base_Dados!$B:$B,0))=0,0,
MAX(0, MIN(AQ$1,
((INDEX(Base_Dados!AQ:AQ,MATCH($B269,Base_Dados!$B:$B,0))-MIN(Base_Dados!AQ$5:AQ$98)) /
(IF(MAX(Base_Dados!AQ$5:AQ$98)-MIN(Base_Dados!AQ$5:AQ$98)=0,1,MAX(Base_Dados!AQ$5:AQ$98)-MIN(Base_Dados!AQ$5:AQ$98)))) * AQ$1)))</f>
        <v>0</v>
      </c>
      <c r="AR269" s="106">
        <f>IF(INDEX(Base_Dados!AR:AR,MATCH($B269,Base_Dados!$B:$B,0))=0,0,
MAX(0, MIN(AR$1,
((INDEX(Base_Dados!AR:AR,MATCH($B269,Base_Dados!$B:$B,0))-MIN(Base_Dados!AR$5:AR$98)) /
(IF(MAX(Base_Dados!AR$5:AR$98)-MIN(Base_Dados!AR$5:AR$98)=0,1,MAX(Base_Dados!AR$5:AR$98)-MIN(Base_Dados!AR$5:AR$98)))) * AR$1)))</f>
        <v>0</v>
      </c>
      <c r="AS269" s="106">
        <f>IF(INDEX(Base_Dados!AS:AS,MATCH($B269,Base_Dados!$B:$B,0))=0,0,
MAX(0, MIN(AS$1,
((INDEX(Base_Dados!AS:AS,MATCH($B269,Base_Dados!$B:$B,0))-MIN(Base_Dados!AS$5:AS$98)) /
(IF(MAX(Base_Dados!AS$5:AS$98)-MIN(Base_Dados!AS$5:AS$98)=0,1,MAX(Base_Dados!AS$5:AS$98)-MIN(Base_Dados!AS$5:AS$98)))) * AS$1)))</f>
        <v>0</v>
      </c>
      <c r="AT269" s="106">
        <f>IF(INDEX(Base_Dados!AT:AT,MATCH($B269,Base_Dados!$B:$B,0))=0,0,
MAX(0, MIN(AT$1,
((INDEX(Base_Dados!AT:AT,MATCH($B269,Base_Dados!$B:$B,0))-MIN(Base_Dados!AT$5:AT$98)) /
(IF(MAX(Base_Dados!AT$5:AT$98)-MIN(Base_Dados!AT$5:AT$98)=0,1,MAX(Base_Dados!AT$5:AT$98)-MIN(Base_Dados!AT$5:AT$98)))) * AT$1)))</f>
        <v>0</v>
      </c>
      <c r="AU269" s="106">
        <f>IF(INDEX(Base_Dados!AU:AU,MATCH($B269,Base_Dados!$B:$B,0))=0,0,
MAX(0, MIN(AU$1,
((INDEX(Base_Dados!AU:AU,MATCH($B269,Base_Dados!$B:$B,0))-MIN(Base_Dados!AU$5:AU$98)) /
(IF(MAX(Base_Dados!AU$5:AU$98)-MIN(Base_Dados!AU$5:AU$98)=0,1,MAX(Base_Dados!AU$5:AU$98)-MIN(Base_Dados!AU$5:AU$98)))) * AU$1)))</f>
        <v>4.6816479400749065E-3</v>
      </c>
      <c r="AV269" s="106">
        <f>IF(INDEX(Base_Dados!AV:AV,MATCH($B269,Base_Dados!$B:$B,0))=0,0,
MAX(0, MIN(AV$1,
((INDEX(Base_Dados!AV:AV,MATCH($B269,Base_Dados!$B:$B,0))-MIN(Base_Dados!AV$5:AV$98)) /
(IF(MAX(Base_Dados!AV$5:AV$98)-MIN(Base_Dados!AV$5:AV$98)=0,1,MAX(Base_Dados!AV$5:AV$98)-MIN(Base_Dados!AV$5:AV$98)))) * AV$1)))</f>
        <v>0</v>
      </c>
      <c r="AW269" s="106">
        <f>IF(INDEX(Base_Dados!AW:AW,MATCH($B269,Base_Dados!$B:$B,0))=0,0,
MAX(0, MIN(AW$1,
((INDEX(Base_Dados!AW:AW,MATCH($B269,Base_Dados!$B:$B,0))-MIN(Base_Dados!AW$5:AW$98)) /
(IF(MAX(Base_Dados!AW$5:AW$98)-MIN(Base_Dados!AW$5:AW$98)=0,1,MAX(Base_Dados!AW$5:AW$98)-MIN(Base_Dados!AW$5:AW$98)))) * AW$1)))</f>
        <v>0</v>
      </c>
      <c r="AX269" s="106">
        <f>IF(INDEX(Base_Dados!AX:AX,MATCH($B269,Base_Dados!$B:$B,0))=0,0,
MAX(0, MIN(AX$1,
((INDEX(Base_Dados!AX:AX,MATCH($B269,Base_Dados!$B:$B,0))-MIN(Base_Dados!AX$5:AX$98)) /
(IF(MAX(Base_Dados!AX$5:AX$98)-MIN(Base_Dados!AX$5:AX$98)=0,1,MAX(Base_Dados!AX$5:AX$98)-MIN(Base_Dados!AX$5:AX$98)))) * AX$1)))</f>
        <v>3.461579680634444E-2</v>
      </c>
      <c r="AY269" s="106">
        <f>IF(INDEX(Base_Dados!AY:AY,MATCH($B269,Base_Dados!$B:$B,0))=0,0,
MAX(0, MIN(AY$1,
((INDEX(Base_Dados!AY:AY,MATCH($B269,Base_Dados!$B:$B,0))-MIN(Base_Dados!AY$5:AY$98)) /
(IF(MAX(Base_Dados!AY$5:AY$98)-MIN(Base_Dados!AY$5:AY$98)=0,1,MAX(Base_Dados!AY$5:AY$98)-MIN(Base_Dados!AY$5:AY$98)))) * AY$1)))</f>
        <v>0</v>
      </c>
      <c r="AZ269" s="106">
        <f>IF(INDEX(Base_Dados!AZ:AZ,MATCH($B269,Base_Dados!$B:$B,0))=0,0,
MAX(0, MIN(AZ$1,
((INDEX(Base_Dados!AZ:AZ,MATCH($B269,Base_Dados!$B:$B,0))-MIN(Base_Dados!AZ$5:AZ$98)) /
(IF(MAX(Base_Dados!AZ$5:AZ$98)-MIN(Base_Dados!AZ$5:AZ$98)=0,1,MAX(Base_Dados!AZ$5:AZ$98)-MIN(Base_Dados!AZ$5:AZ$98)))) * AZ$1)))</f>
        <v>0</v>
      </c>
      <c r="BA269" s="106">
        <f>IF(INDEX(Base_Dados!BA:BA,MATCH($B269,Base_Dados!$B:$B,0))=0,0,
MAX(0, MIN(BA$1,
((INDEX(Base_Dados!BA:BA,MATCH($B269,Base_Dados!$B:$B,0))-MIN(Base_Dados!BA$5:BA$98)) /
(IF(MAX(Base_Dados!BA$5:BA$98)-MIN(Base_Dados!BA$5:BA$98)=0,1,MAX(Base_Dados!BA$5:BA$98)-MIN(Base_Dados!BA$5:BA$98)))) * BA$1)))</f>
        <v>1.7828992650813738E-2</v>
      </c>
      <c r="BB269" s="106">
        <f>IF(INDEX(Base_Dados!BB:BB,MATCH($B269,Base_Dados!$B:$B,0))=0,0,
MAX(0, MIN(BB$1,
((INDEX(Base_Dados!BB:BB,MATCH($B269,Base_Dados!$B:$B,0))-MIN(Base_Dados!BB$5:BB$98)) /
(IF(MAX(Base_Dados!BB$5:BB$98)-MIN(Base_Dados!BB$5:BB$98)=0,1,MAX(Base_Dados!BB$5:BB$98)-MIN(Base_Dados!BB$5:BB$98)))) * BB$1)))</f>
        <v>0.29530011767355796</v>
      </c>
      <c r="BC269" s="106">
        <f>IF(INDEX(Base_Dados!BC:BC,MATCH($B269,Base_Dados!$B:$B,0))=0,0,
MAX(0, MIN(BC$1,
((INDEX(Base_Dados!BC:BC,MATCH($B269,Base_Dados!$B:$B,0))-MIN(Base_Dados!BC$5:BC$98)) /
(IF(MAX(Base_Dados!BC$5:BC$98)-MIN(Base_Dados!BC$5:BC$98)=0,1,MAX(Base_Dados!BC$5:BC$98)-MIN(Base_Dados!BC$5:BC$98)))) * BC$1)))</f>
        <v>1.1580931861028817E-2</v>
      </c>
      <c r="BD269" s="106">
        <f>IF(INDEX(Base_Dados!BD:BD,MATCH($B269,Base_Dados!$B:$B,0))=0,0,
MAX(0, MIN(BD$1,
((INDEX(Base_Dados!BD:BD,MATCH($B269,Base_Dados!$B:$B,0))-MIN(Base_Dados!BD$5:BD$98)) /
(IF(MAX(Base_Dados!BD$5:BD$98)-MIN(Base_Dados!BD$5:BD$98)=0,1,MAX(Base_Dados!BD$5:BD$98)-MIN(Base_Dados!BD$5:BD$98)))) * BD$1)))</f>
        <v>9.4868776400526284E-3</v>
      </c>
      <c r="BE269" s="106">
        <f>IF(INDEX(Base_Dados!BE:BE,MATCH($B269,Base_Dados!$B:$B,0))=0,0,
MAX(0, MIN(BE$1,
((INDEX(Base_Dados!BE:BE,MATCH($B269,Base_Dados!$B:$B,0))-MIN(Base_Dados!BE$5:BE$98)) /
(IF(MAX(Base_Dados!BE$5:BE$98)-MIN(Base_Dados!BE$5:BE$98)=0,1,MAX(Base_Dados!BE$5:BE$98)-MIN(Base_Dados!BE$5:BE$98)))) * BE$1)))</f>
        <v>1.3547415955845458E-2</v>
      </c>
      <c r="BF269" s="106">
        <f>IF(INDEX(Base_Dados!BF:BF,MATCH($B269,Base_Dados!$B:$B,0))=0,0,
MAX(0, MIN(BF$1,
((INDEX(Base_Dados!BF:BF,MATCH($B269,Base_Dados!$B:$B,0))-MIN(Base_Dados!BF$5:BF$98)) /
(IF(MAX(Base_Dados!BF$5:BF$98)-MIN(Base_Dados!BF$5:BF$98)=0,1,MAX(Base_Dados!BF$5:BF$98)-MIN(Base_Dados!BF$5:BF$98)))) * BF$1)))</f>
        <v>0</v>
      </c>
      <c r="BG269" s="106">
        <f>IF(INDEX(Base_Dados!BG:BG,MATCH($B269,Base_Dados!$B:$B,0))=0,0,
MAX(0, MIN(BG$1,
((INDEX(Base_Dados!BG:BG,MATCH($B269,Base_Dados!$B:$B,0))-MIN(Base_Dados!BG$5:BG$98)) /
(IF(MAX(Base_Dados!BG$5:BG$98)-MIN(Base_Dados!BG$5:BG$98)=0,1,MAX(Base_Dados!BG$5:BG$98)-MIN(Base_Dados!BG$5:BG$98)))) * BG$1)))</f>
        <v>0</v>
      </c>
      <c r="BH269" s="106">
        <f>IF(INDEX(Base_Dados!BH:BH,MATCH($B269,Base_Dados!$B:$B,0))=0,0,
MAX(0, MIN(BH$1,
((INDEX(Base_Dados!BH:BH,MATCH($B269,Base_Dados!$B:$B,0))-MIN(Base_Dados!BH$5:BH$98)) /
(IF(MAX(Base_Dados!BH$5:BH$98)-MIN(Base_Dados!BH$5:BH$98)=0,1,MAX(Base_Dados!BH$5:BH$98)-MIN(Base_Dados!BH$5:BH$98)))) * BH$1)))</f>
        <v>4.3956043956043959E-2</v>
      </c>
      <c r="BI269" s="106">
        <f>IF(INDEX(Base_Dados!BI:BI,MATCH($B269,Base_Dados!$B:$B,0))=0,0,
MAX(0, MIN(BI$1,
((INDEX(Base_Dados!BI:BI,MATCH($B269,Base_Dados!$B:$B,0))-MIN(Base_Dados!BI$5:BI$98)) /
(IF(MAX(Base_Dados!BI$5:BI$98)-MIN(Base_Dados!BI$5:BI$98)=0,1,MAX(Base_Dados!BI$5:BI$98)-MIN(Base_Dados!BI$5:BI$98)))) * BI$1)))</f>
        <v>3.2761310452418098E-2</v>
      </c>
      <c r="BJ269" s="106">
        <f>IF(INDEX(Base_Dados!BJ:BJ,MATCH($B269,Base_Dados!$B:$B,0))=0,0,
MAX(0, MIN(BJ$1,
((INDEX(Base_Dados!BJ:BJ,MATCH($B269,Base_Dados!$B:$B,0))-MIN(Base_Dados!BJ$5:BJ$98)) /
(IF(MAX(Base_Dados!BJ$5:BJ$98)-MIN(Base_Dados!BJ$5:BJ$98)=0,1,MAX(Base_Dados!BJ$5:BJ$98)-MIN(Base_Dados!BJ$5:BJ$98)))) * BJ$1)))</f>
        <v>4.2105263157894736E-2</v>
      </c>
      <c r="BK269" s="106">
        <f>IF(INDEX(Base_Dados!BK:BK,MATCH($B269,Base_Dados!$B:$B,0))=0,0,
MAX(0, MIN(BK$1,
((INDEX(Base_Dados!BK:BK,MATCH($B269,Base_Dados!$B:$B,0))-MIN(Base_Dados!BK$5:BK$98)) /
(IF(MAX(Base_Dados!BK$5:BK$98)-MIN(Base_Dados!BK$5:BK$98)=0,1,MAX(Base_Dados!BK$5:BK$98)-MIN(Base_Dados!BK$5:BK$98)))) * BK$1)))</f>
        <v>0</v>
      </c>
      <c r="BL269" s="106">
        <f>IF(INDEX(Base_Dados!BL:BL,MATCH($B269,Base_Dados!$B:$B,0))=0,0,
MAX(0, MIN(BL$1,
((INDEX(Base_Dados!BL:BL,MATCH($B269,Base_Dados!$B:$B,0))-MIN(Base_Dados!BL$5:BL$98)) /
(IF(MAX(Base_Dados!BL$5:BL$98)-MIN(Base_Dados!BL$5:BL$98)=0,1,MAX(Base_Dados!BL$5:BL$98)-MIN(Base_Dados!BL$5:BL$98)))) * BL$1)))</f>
        <v>4.5602605863192182E-2</v>
      </c>
      <c r="BM269" s="106">
        <f>IF(INDEX(Base_Dados!BM:BM,MATCH($B269,Base_Dados!$B:$B,0))=0,0,
MAX(0, MIN(BM$1,
((INDEX(Base_Dados!BM:BM,MATCH($B269,Base_Dados!$B:$B,0))-MIN(Base_Dados!BM$5:BM$98)) /
(IF(MAX(Base_Dados!BM$5:BM$98)-MIN(Base_Dados!BM$5:BM$98)=0,1,MAX(Base_Dados!BM$5:BM$98)-MIN(Base_Dados!BM$5:BM$98)))) * BM$1)))</f>
        <v>0.88242402701261935</v>
      </c>
      <c r="BN269" s="106">
        <f>IF(INDEX(Base_Dados!BN:BN,MATCH($B269,Base_Dados!$B:$B,0))=0,0,
MAX(0, MIN(BN$1,
((INDEX(Base_Dados!BN:BN,MATCH($B269,Base_Dados!$B:$B,0))-MIN(Base_Dados!BN$5:BN$98)) /
(IF(MAX(Base_Dados!BN$5:BN$98)-MIN(Base_Dados!BN$5:BN$98)=0,1,MAX(Base_Dados!BN$5:BN$98)-MIN(Base_Dados!BN$5:BN$98)))) * BN$1)))</f>
        <v>0.35928415788563162</v>
      </c>
      <c r="BO269" s="106">
        <f>IF(INDEX(Base_Dados!BO:BO,MATCH($B269,Base_Dados!$B:$B,0))=0,0,
MAX(0, MIN(BO$1,
((INDEX(Base_Dados!BO:BO,MATCH($B269,Base_Dados!$B:$B,0))-MIN(Base_Dados!BO$5:BO$98)) /
(IF(MAX(Base_Dados!BO$5:BO$98)-MIN(Base_Dados!BO$5:BO$98)=0,1,MAX(Base_Dados!BO$5:BO$98)-MIN(Base_Dados!BO$5:BO$98)))) * BO$1)))</f>
        <v>8.6206896551724137E-3</v>
      </c>
      <c r="BP269" s="106">
        <f t="shared" si="16"/>
        <v>8.4552898029477159</v>
      </c>
      <c r="BQ269" s="111">
        <f t="shared" si="17"/>
        <v>0.36679249285152071</v>
      </c>
      <c r="BR269" s="112">
        <f t="shared" si="18"/>
        <v>5.2284179373497441E-2</v>
      </c>
      <c r="BS269" s="113">
        <f t="shared" si="19"/>
        <v>8.4030056235742183</v>
      </c>
    </row>
    <row r="270" spans="1:71">
      <c r="A270" s="21">
        <v>31014</v>
      </c>
      <c r="B270" s="21" t="s">
        <v>326</v>
      </c>
      <c r="C270" s="21" t="s">
        <v>323</v>
      </c>
      <c r="D270" s="105">
        <f>IF(INDEX(Base_Dados!D:D,MATCH($B270,Base_Dados!$B:$B,0))=0,0,
MAX(0, MIN(D$1,
((INDEX(Base_Dados!D:D,MATCH($B270,Base_Dados!$B:$B,0))-MIN(Base_Dados!D$5:D$98)) /
(IF(MAX(Base_Dados!D$5:D$98)-MIN(Base_Dados!D$5:D$98)=0,1,MAX(Base_Dados!D$5:D$98)-MIN(Base_Dados!D$5:D$98)))) * D$1)))</f>
        <v>0.36567466762776202</v>
      </c>
      <c r="E270" s="106">
        <f>IF(INDEX(Base_Dados!E:E,MATCH($B270,Base_Dados!$B:$B,0))=0,0,
MAX(0, MIN(E$1,
((INDEX(Base_Dados!E:E,MATCH($B270,Base_Dados!$B:$B,0))-MIN(Base_Dados!E$5:E$98)) /
(IF(MAX(Base_Dados!E$5:E$98)-MIN(Base_Dados!E$5:E$98)=0,1,MAX(Base_Dados!E$5:E$98)-MIN(Base_Dados!E$5:E$98)))) * E$1)))</f>
        <v>0.11091025253700888</v>
      </c>
      <c r="F270" s="106">
        <f>IF(INDEX(Base_Dados!F:F,MATCH($B270,Base_Dados!$B:$B,0))=0,0,
MAX(0, MIN(F$1,
((INDEX(Base_Dados!F:F,MATCH($B270,Base_Dados!$B:$B,0))-MIN(Base_Dados!F$5:F$98)) /
(IF(MAX(Base_Dados!F$5:F$98)-MIN(Base_Dados!F$5:F$98)=0,1,MAX(Base_Dados!F$5:F$98)-MIN(Base_Dados!F$5:F$98)))) * F$1)))</f>
        <v>0.10472673001719154</v>
      </c>
      <c r="G270" s="106">
        <f>IF(INDEX(Base_Dados!G:G,MATCH($B270,Base_Dados!$B:$B,0))=0,0,
MAX(0, MIN(G$1,
((INDEX(Base_Dados!G:G,MATCH($B270,Base_Dados!$B:$B,0))-MIN(Base_Dados!G$5:G$98)) /
(IF(MAX(Base_Dados!G$5:G$98)-MIN(Base_Dados!G$5:G$98)=0,1,MAX(Base_Dados!G$5:G$98)-MIN(Base_Dados!G$5:G$98)))) * G$1)))</f>
        <v>9.014056551002364E-2</v>
      </c>
      <c r="H270" s="106">
        <f>IF(INDEX(Base_Dados!H:H,MATCH($B270,Base_Dados!$B:$B,0))=0,0,
MAX(0, MIN(H$1,
((INDEX(Base_Dados!H:H,MATCH($B270,Base_Dados!$B:$B,0))-MIN(Base_Dados!H$5:H$98)) /
(IF(MAX(Base_Dados!H$5:H$98)-MIN(Base_Dados!H$5:H$98)=0,1,MAX(Base_Dados!H$5:H$98)-MIN(Base_Dados!H$5:H$98)))) * H$1)))</f>
        <v>8.8892864330597732E-2</v>
      </c>
      <c r="I270" s="106">
        <f>IF(INDEX(Base_Dados!I:I,MATCH($B270,Base_Dados!$B:$B,0))=0,0,
MAX(0, MIN(I$1,
((INDEX(Base_Dados!I:I,MATCH($B270,Base_Dados!$B:$B,0))-MIN(Base_Dados!I$5:I$98)) /
(IF(MAX(Base_Dados!I$5:I$98)-MIN(Base_Dados!I$5:I$98)=0,1,MAX(Base_Dados!I$5:I$98)-MIN(Base_Dados!I$5:I$98)))) * I$1)))</f>
        <v>0.10240347045287765</v>
      </c>
      <c r="J270" s="106">
        <f>IF(INDEX(Base_Dados!J:J,MATCH($B270,Base_Dados!$B:$B,0))=0,0,
MAX(0, MIN(J$1,
((INDEX(Base_Dados!J:J,MATCH($B270,Base_Dados!$B:$B,0))-MIN(Base_Dados!J$5:J$98)) /
(IF(MAX(Base_Dados!J$5:J$98)-MIN(Base_Dados!J$5:J$98)=0,1,MAX(Base_Dados!J$5:J$98)-MIN(Base_Dados!J$5:J$98)))) * J$1)))</f>
        <v>0.12279582380450549</v>
      </c>
      <c r="K270" s="106">
        <f>IF(INDEX(Base_Dados!K:K,MATCH($B270,Base_Dados!$B:$B,0))=0,0,
MAX(0, MIN(K$1,
((INDEX(Base_Dados!K:K,MATCH($B270,Base_Dados!$B:$B,0))-MIN(Base_Dados!K$5:K$98)) /
(IF(MAX(Base_Dados!K$5:K$98)-MIN(Base_Dados!K$5:K$98)=0,1,MAX(Base_Dados!K$5:K$98)-MIN(Base_Dados!K$5:K$98)))) * K$1)))</f>
        <v>0.12687276386404292</v>
      </c>
      <c r="L270" s="106">
        <f>IF(INDEX(Base_Dados!L:L,MATCH($B270,Base_Dados!$B:$B,0))=0,0,
MAX(0, MIN(L$1,
((INDEX(Base_Dados!L:L,MATCH($B270,Base_Dados!$B:$B,0))-MIN(Base_Dados!L$5:L$98)) /
(IF(MAX(Base_Dados!L$5:L$98)-MIN(Base_Dados!L$5:L$98)=0,1,MAX(Base_Dados!L$5:L$98)-MIN(Base_Dados!L$5:L$98)))) * L$1)))</f>
        <v>0.16099045043522353</v>
      </c>
      <c r="M270" s="106">
        <f>IF(INDEX(Base_Dados!M:M,MATCH($B270,Base_Dados!$B:$B,0))=0,0,
MAX(0, MIN(M$1,
((INDEX(Base_Dados!M:M,MATCH($B270,Base_Dados!$B:$B,0))-MIN(Base_Dados!M$5:M$98)) /
(IF(MAX(Base_Dados!M$5:M$98)-MIN(Base_Dados!M$5:M$98)=0,1,MAX(Base_Dados!M$5:M$98)-MIN(Base_Dados!M$5:M$98)))) * M$1)))</f>
        <v>0.18583090379008746</v>
      </c>
      <c r="N270" s="106">
        <f>IF(INDEX(Base_Dados!N:N,MATCH($B270,Base_Dados!$B:$B,0))=0,0,
MAX(0, MIN(N$1,
((INDEX(Base_Dados!N:N,MATCH($B270,Base_Dados!$B:$B,0))-MIN(Base_Dados!N$5:N$98)) /
(IF(MAX(Base_Dados!N$5:N$98)-MIN(Base_Dados!N$5:N$98)=0,1,MAX(Base_Dados!N$5:N$98)-MIN(Base_Dados!N$5:N$98)))) * N$1)))</f>
        <v>0.25194335001597273</v>
      </c>
      <c r="O270" s="106">
        <f>IF(INDEX(Base_Dados!O:O,MATCH($B270,Base_Dados!$B:$B,0))=0,0,
MAX(0, MIN(O$1,
((INDEX(Base_Dados!O:O,MATCH($B270,Base_Dados!$B:$B,0))-MIN(Base_Dados!O$5:O$98)) /
(IF(MAX(Base_Dados!O$5:O$98)-MIN(Base_Dados!O$5:O$98)=0,1,MAX(Base_Dados!O$5:O$98)-MIN(Base_Dados!O$5:O$98)))) * O$1)))</f>
        <v>0.35949607001505102</v>
      </c>
      <c r="P270" s="106">
        <f>IF(INDEX(Base_Dados!P:P,MATCH($B270,Base_Dados!$B:$B,0))=0,0,
MAX(0, MIN(P$1,
((INDEX(Base_Dados!P:P,MATCH($B270,Base_Dados!$B:$B,0))-MIN(Base_Dados!P$5:P$98)) /
(IF(MAX(Base_Dados!P$5:P$98)-MIN(Base_Dados!P$5:P$98)=0,1,MAX(Base_Dados!P$5:P$98)-MIN(Base_Dados!P$5:P$98)))) * P$1)))</f>
        <v>4.9950019259717884E-2</v>
      </c>
      <c r="Q270" s="106">
        <f>IF(INDEX(Base_Dados!Q:Q,MATCH($B270,Base_Dados!$B:$B,0))=0,0,
MAX(0, MIN(Q$1,
((INDEX(Base_Dados!Q:Q,MATCH($B270,Base_Dados!$B:$B,0))-MIN(Base_Dados!Q$5:Q$98)) /
(IF(MAX(Base_Dados!Q$5:Q$98)-MIN(Base_Dados!Q$5:Q$98)=0,1,MAX(Base_Dados!Q$5:Q$98)-MIN(Base_Dados!Q$5:Q$98)))) * Q$1)))</f>
        <v>1.5665315149281239E-2</v>
      </c>
      <c r="R270" s="106">
        <f>IF(INDEX(Base_Dados!R:R,MATCH($B270,Base_Dados!$B:$B,0))=0,0,
MAX(0, MIN(R$1,
((INDEX(Base_Dados!R:R,MATCH($B270,Base_Dados!$B:$B,0))-MIN(Base_Dados!R$5:R$98)) /
(IF(MAX(Base_Dados!R$5:R$98)-MIN(Base_Dados!R$5:R$98)=0,1,MAX(Base_Dados!R$5:R$98)-MIN(Base_Dados!R$5:R$98)))) * R$1)))</f>
        <v>7.7942495266986262E-3</v>
      </c>
      <c r="S270" s="106">
        <f>IF(INDEX(Base_Dados!S:S,MATCH($B270,Base_Dados!$B:$B,0))=0,0,
MAX(0, MIN(S$1,
((INDEX(Base_Dados!S:S,MATCH($B270,Base_Dados!$B:$B,0))-MIN(Base_Dados!S$5:S$98)) /
(IF(MAX(Base_Dados!S$5:S$98)-MIN(Base_Dados!S$5:S$98)=0,1,MAX(Base_Dados!S$5:S$98)-MIN(Base_Dados!S$5:S$98)))) * S$1)))</f>
        <v>2.8068598816745297E-2</v>
      </c>
      <c r="T270" s="106">
        <f>IF(INDEX(Base_Dados!T:T,MATCH($B270,Base_Dados!$B:$B,0))=0,0,
MAX(0, MIN(T$1,
((INDEX(Base_Dados!T:T,MATCH($B270,Base_Dados!$B:$B,0))-MIN(Base_Dados!T$5:T$98)) /
(IF(MAX(Base_Dados!T$5:T$98)-MIN(Base_Dados!T$5:T$98)=0,1,MAX(Base_Dados!T$5:T$98)-MIN(Base_Dados!T$5:T$98)))) * T$1)))</f>
        <v>0.42505201266142434</v>
      </c>
      <c r="U270" s="106">
        <f>IF(INDEX(Base_Dados!U:U,MATCH($B270,Base_Dados!$B:$B,0))=0,0,
MAX(0, MIN(U$1,
((INDEX(Base_Dados!U:U,MATCH($B270,Base_Dados!$B:$B,0))-MIN(Base_Dados!U$5:U$98)) /
(IF(MAX(Base_Dados!U$5:U$98)-MIN(Base_Dados!U$5:U$98)=0,1,MAX(Base_Dados!U$5:U$98)-MIN(Base_Dados!U$5:U$98)))) * U$1)))</f>
        <v>0.89473746844657642</v>
      </c>
      <c r="V270" s="106">
        <f>IF(INDEX(Base_Dados!V:V,MATCH($B270,Base_Dados!$B:$B,0))=0,0,
MAX(0, MIN(V$1,
((INDEX(Base_Dados!V:V,MATCH($B270,Base_Dados!$B:$B,0))-MIN(Base_Dados!V$5:V$98)) /
(IF(MAX(Base_Dados!V$5:V$98)-MIN(Base_Dados!V$5:V$98)=0,1,MAX(Base_Dados!V$5:V$98)-MIN(Base_Dados!V$5:V$98)))) * V$1)))</f>
        <v>4.2708470040563391E-2</v>
      </c>
      <c r="W270" s="106">
        <f>IF(INDEX(Base_Dados!W:W,MATCH($B270,Base_Dados!$B:$B,0))=0,0,
MAX(0, MIN(W$1,
((INDEX(Base_Dados!W:W,MATCH($B270,Base_Dados!$B:$B,0))-MIN(Base_Dados!W$5:W$98)) /
(IF(MAX(Base_Dados!W$5:W$98)-MIN(Base_Dados!W$5:W$98)=0,1,MAX(Base_Dados!W$5:W$98)-MIN(Base_Dados!W$5:W$98)))) * W$1)))</f>
        <v>2.4058322229199232</v>
      </c>
      <c r="X270" s="106">
        <f>IF(INDEX(Base_Dados!X:X,MATCH($B270,Base_Dados!$B:$B,0))=0,0,
MAX(0, MIN(X$1,
((INDEX(Base_Dados!X:X,MATCH($B270,Base_Dados!$B:$B,0))-MIN(Base_Dados!X$5:X$98)) /
(IF(MAX(Base_Dados!X$5:X$98)-MIN(Base_Dados!X$5:X$98)=0,1,MAX(Base_Dados!X$5:X$98)-MIN(Base_Dados!X$5:X$98)))) * X$1)))</f>
        <v>0</v>
      </c>
      <c r="Y270" s="106">
        <f>IF(INDEX(Base_Dados!Y:Y,MATCH($B270,Base_Dados!$B:$B,0))=0,0,
MAX(0, MIN(Y$1,
((INDEX(Base_Dados!Y:Y,MATCH($B270,Base_Dados!$B:$B,0))-MIN(Base_Dados!Y$5:Y$98)) /
(IF(MAX(Base_Dados!Y$5:Y$98)-MIN(Base_Dados!Y$5:Y$98)=0,1,MAX(Base_Dados!Y$5:Y$98)-MIN(Base_Dados!Y$5:Y$98)))) * Y$1)))</f>
        <v>0</v>
      </c>
      <c r="Z270" s="106">
        <f>IF(INDEX(Base_Dados!Z:Z,MATCH($B270,Base_Dados!$B:$B,0))=0,0,
MAX(0, MIN(Z$1,
((INDEX(Base_Dados!Z:Z,MATCH($B270,Base_Dados!$B:$B,0))-MIN(Base_Dados!Z$5:Z$98)) /
(IF(MAX(Base_Dados!Z$5:Z$98)-MIN(Base_Dados!Z$5:Z$98)=0,1,MAX(Base_Dados!Z$5:Z$98)-MIN(Base_Dados!Z$5:Z$98)))) * Z$1)))</f>
        <v>0</v>
      </c>
      <c r="AA270" s="106">
        <f>IF(INDEX(Base_Dados!AA:AA,MATCH($B270,Base_Dados!$B:$B,0))=0,0,
MAX(0, MIN(AA$1,
((INDEX(Base_Dados!AA:AA,MATCH($B270,Base_Dados!$B:$B,0))-MIN(Base_Dados!AA$5:AA$98)) /
(IF(MAX(Base_Dados!AA$5:AA$98)-MIN(Base_Dados!AA$5:AA$98)=0,1,MAX(Base_Dados!AA$5:AA$98)-MIN(Base_Dados!AA$5:AA$98)))) * AA$1)))</f>
        <v>0</v>
      </c>
      <c r="AB270" s="106">
        <f>IF(INDEX(Base_Dados!AB:AB,MATCH($B270,Base_Dados!$B:$B,0))=0,0,
MAX(0, MIN(AB$1,
((INDEX(Base_Dados!AB:AB,MATCH($B270,Base_Dados!$B:$B,0))-MIN(Base_Dados!AB$5:AB$98)) /
(IF(MAX(Base_Dados!AB$5:AB$98)-MIN(Base_Dados!AB$5:AB$98)=0,1,MAX(Base_Dados!AB$5:AB$98)-MIN(Base_Dados!AB$5:AB$98)))) * AB$1)))</f>
        <v>0.21996948969046798</v>
      </c>
      <c r="AC270" s="106">
        <f>IF(INDEX(Base_Dados!AC:AC,MATCH($B270,Base_Dados!$B:$B,0))=0,0,
MAX(0, MIN(AC$1,
((INDEX(Base_Dados!AC:AC,MATCH($B270,Base_Dados!$B:$B,0))-MIN(Base_Dados!AC$5:AC$98)) /
(IF(MAX(Base_Dados!AC$5:AC$98)-MIN(Base_Dados!AC$5:AC$98)=0,1,MAX(Base_Dados!AC$5:AC$98)-MIN(Base_Dados!AC$5:AC$98)))) * AC$1)))</f>
        <v>2.4300202351127384E-2</v>
      </c>
      <c r="AD270" s="106">
        <f>IF(INDEX(Base_Dados!AD:AD,MATCH($B270,Base_Dados!$B:$B,0))=0,0,
MAX(0, MIN(AD$1,
((INDEX(Base_Dados!AD:AD,MATCH($B270,Base_Dados!$B:$B,0))-MIN(Base_Dados!AD$5:AD$98)) /
(IF(MAX(Base_Dados!AD$5:AD$98)-MIN(Base_Dados!AD$5:AD$98)=0,1,MAX(Base_Dados!AD$5:AD$98)-MIN(Base_Dados!AD$5:AD$98)))) * AD$1)))</f>
        <v>8.9631711285312818E-3</v>
      </c>
      <c r="AE270" s="106">
        <f>IF(INDEX(Base_Dados!AE:AE,MATCH($B270,Base_Dados!$B:$B,0))=0,0,
MAX(0, MIN(AE$1,
((INDEX(Base_Dados!AE:AE,MATCH($B270,Base_Dados!$B:$B,0))-MIN(Base_Dados!AE$5:AE$98)) /
(IF(MAX(Base_Dados!AE$5:AE$98)-MIN(Base_Dados!AE$5:AE$98)=0,1,MAX(Base_Dados!AE$5:AE$98)-MIN(Base_Dados!AE$5:AE$98)))) * AE$1)))</f>
        <v>3.1065727024306056E-3</v>
      </c>
      <c r="AF270" s="106">
        <f>IF(INDEX(Base_Dados!AF:AF,MATCH($B270,Base_Dados!$B:$B,0))=0,0,
MAX(0, MIN(AF$1,
((INDEX(Base_Dados!AF:AF,MATCH($B270,Base_Dados!$B:$B,0))-MIN(Base_Dados!AF$5:AF$98)) /
(IF(MAX(Base_Dados!AF$5:AF$98)-MIN(Base_Dados!AF$5:AF$98)=0,1,MAX(Base_Dados!AF$5:AF$98)-MIN(Base_Dados!AF$5:AF$98)))) * AF$1)))</f>
        <v>7.1714246310853672E-3</v>
      </c>
      <c r="AG270" s="106">
        <f>IF(INDEX(Base_Dados!AG:AG,MATCH($B270,Base_Dados!$B:$B,0))=0,0,
MAX(0, MIN(AG$1,
((INDEX(Base_Dados!AG:AG,MATCH($B270,Base_Dados!$B:$B,0))-MIN(Base_Dados!AG$5:AG$98)) /
(IF(MAX(Base_Dados!AG$5:AG$98)-MIN(Base_Dados!AG$5:AG$98)=0,1,MAX(Base_Dados!AG$5:AG$98)-MIN(Base_Dados!AG$5:AG$98)))) * AG$1)))</f>
        <v>1.5665315149281239E-2</v>
      </c>
      <c r="AH270" s="106">
        <f>IF(INDEX(Base_Dados!AH:AH,MATCH($B270,Base_Dados!$B:$B,0))=0,0,
MAX(0, MIN(AH$1,
((INDEX(Base_Dados!AH:AH,MATCH($B270,Base_Dados!$B:$B,0))-MIN(Base_Dados!AH$5:AH$98)) /
(IF(MAX(Base_Dados!AH$5:AH$98)-MIN(Base_Dados!AH$5:AH$98)=0,1,MAX(Base_Dados!AH$5:AH$98)-MIN(Base_Dados!AH$5:AH$98)))) * AH$1)))</f>
        <v>1.4314378713387579</v>
      </c>
      <c r="AI270" s="106">
        <f>IF(INDEX(Base_Dados!AI:AI,MATCH($B270,Base_Dados!$B:$B,0))=0,0,
MAX(0, MIN(AI$1,
((INDEX(Base_Dados!AI:AI,MATCH($B270,Base_Dados!$B:$B,0))-MIN(Base_Dados!AI$5:AI$98)) /
(IF(MAX(Base_Dados!AI$5:AI$98)-MIN(Base_Dados!AI$5:AI$98)=0,1,MAX(Base_Dados!AI$5:AI$98)-MIN(Base_Dados!AI$5:AI$98)))) * AI$1)))</f>
        <v>0.2857142857142857</v>
      </c>
      <c r="AJ270" s="106">
        <f>IF(INDEX(Base_Dados!AJ:AJ,MATCH($B270,Base_Dados!$B:$B,0))=0,0,
MAX(0, MIN(AJ$1,
((INDEX(Base_Dados!AJ:AJ,MATCH($B270,Base_Dados!$B:$B,0))-MIN(Base_Dados!AJ$5:AJ$98)) /
(IF(MAX(Base_Dados!AJ$5:AJ$98)-MIN(Base_Dados!AJ$5:AJ$98)=0,1,MAX(Base_Dados!AJ$5:AJ$98)-MIN(Base_Dados!AJ$5:AJ$98)))) * AJ$1)))</f>
        <v>0.20833333333333331</v>
      </c>
      <c r="AK270" s="106">
        <f>IF(INDEX(Base_Dados!AK:AK,MATCH($B270,Base_Dados!$B:$B,0))=0,0,
MAX(0, MIN(AK$1,
((INDEX(Base_Dados!AK:AK,MATCH($B270,Base_Dados!$B:$B,0))-MIN(Base_Dados!AK$5:AK$98)) /
(IF(MAX(Base_Dados!AK$5:AK$98)-MIN(Base_Dados!AK$5:AK$98)=0,1,MAX(Base_Dados!AK$5:AK$98)-MIN(Base_Dados!AK$5:AK$98)))) * AK$1)))</f>
        <v>9.1954022988505746E-3</v>
      </c>
      <c r="AL270" s="106">
        <f>IF(INDEX(Base_Dados!AL:AL,MATCH($B270,Base_Dados!$B:$B,0))=0,0,
MAX(0, MIN(AL$1,
((INDEX(Base_Dados!AL:AL,MATCH($B270,Base_Dados!$B:$B,0))-MIN(Base_Dados!AL$5:AL$98)) /
(IF(MAX(Base_Dados!AL$5:AL$98)-MIN(Base_Dados!AL$5:AL$98)=0,1,MAX(Base_Dados!AL$5:AL$98)-MIN(Base_Dados!AL$5:AL$98)))) * AL$1)))</f>
        <v>0</v>
      </c>
      <c r="AM270" s="106">
        <f>IF(INDEX(Base_Dados!AM:AM,MATCH($B270,Base_Dados!$B:$B,0))=0,0,
MAX(0, MIN(AM$1,
((INDEX(Base_Dados!AM:AM,MATCH($B270,Base_Dados!$B:$B,0))-MIN(Base_Dados!AM$5:AM$98)) /
(IF(MAX(Base_Dados!AM$5:AM$98)-MIN(Base_Dados!AM$5:AM$98)=0,1,MAX(Base_Dados!AM$5:AM$98)-MIN(Base_Dados!AM$5:AM$98)))) * AM$1)))</f>
        <v>2.900051786639047E-2</v>
      </c>
      <c r="AN270" s="106">
        <f>IF(INDEX(Base_Dados!AN:AN,MATCH($B270,Base_Dados!$B:$B,0))=0,0,
MAX(0, MIN(AN$1,
((INDEX(Base_Dados!AN:AN,MATCH($B270,Base_Dados!$B:$B,0))-MIN(Base_Dados!AN$5:AN$98)) /
(IF(MAX(Base_Dados!AN$5:AN$98)-MIN(Base_Dados!AN$5:AN$98)=0,1,MAX(Base_Dados!AN$5:AN$98)-MIN(Base_Dados!AN$5:AN$98)))) * AN$1)))</f>
        <v>0.10511363636363635</v>
      </c>
      <c r="AO270" s="106">
        <f>IF(INDEX(Base_Dados!AO:AO,MATCH($B270,Base_Dados!$B:$B,0))=0,0,
MAX(0, MIN(AO$1,
((INDEX(Base_Dados!AO:AO,MATCH($B270,Base_Dados!$B:$B,0))-MIN(Base_Dados!AO$5:AO$98)) /
(IF(MAX(Base_Dados!AO$5:AO$98)-MIN(Base_Dados!AO$5:AO$98)=0,1,MAX(Base_Dados!AO$5:AO$98)-MIN(Base_Dados!AO$5:AO$98)))) * AO$1)))</f>
        <v>0</v>
      </c>
      <c r="AP270" s="106">
        <f>IF(INDEX(Base_Dados!AP:AP,MATCH($B270,Base_Dados!$B:$B,0))=0,0,
MAX(0, MIN(AP$1,
((INDEX(Base_Dados!AP:AP,MATCH($B270,Base_Dados!$B:$B,0))-MIN(Base_Dados!AP$5:AP$98)) /
(IF(MAX(Base_Dados!AP$5:AP$98)-MIN(Base_Dados!AP$5:AP$98)=0,1,MAX(Base_Dados!AP$5:AP$98)-MIN(Base_Dados!AP$5:AP$98)))) * AP$1)))</f>
        <v>2.2935779816513763E-3</v>
      </c>
      <c r="AQ270" s="106">
        <f>IF(INDEX(Base_Dados!AQ:AQ,MATCH($B270,Base_Dados!$B:$B,0))=0,0,
MAX(0, MIN(AQ$1,
((INDEX(Base_Dados!AQ:AQ,MATCH($B270,Base_Dados!$B:$B,0))-MIN(Base_Dados!AQ$5:AQ$98)) /
(IF(MAX(Base_Dados!AQ$5:AQ$98)-MIN(Base_Dados!AQ$5:AQ$98)=0,1,MAX(Base_Dados!AQ$5:AQ$98)-MIN(Base_Dados!AQ$5:AQ$98)))) * AQ$1)))</f>
        <v>0</v>
      </c>
      <c r="AR270" s="106">
        <f>IF(INDEX(Base_Dados!AR:AR,MATCH($B270,Base_Dados!$B:$B,0))=0,0,
MAX(0, MIN(AR$1,
((INDEX(Base_Dados!AR:AR,MATCH($B270,Base_Dados!$B:$B,0))-MIN(Base_Dados!AR$5:AR$98)) /
(IF(MAX(Base_Dados!AR$5:AR$98)-MIN(Base_Dados!AR$5:AR$98)=0,1,MAX(Base_Dados!AR$5:AR$98)-MIN(Base_Dados!AR$5:AR$98)))) * AR$1)))</f>
        <v>0</v>
      </c>
      <c r="AS270" s="106">
        <f>IF(INDEX(Base_Dados!AS:AS,MATCH($B270,Base_Dados!$B:$B,0))=0,0,
MAX(0, MIN(AS$1,
((INDEX(Base_Dados!AS:AS,MATCH($B270,Base_Dados!$B:$B,0))-MIN(Base_Dados!AS$5:AS$98)) /
(IF(MAX(Base_Dados!AS$5:AS$98)-MIN(Base_Dados!AS$5:AS$98)=0,1,MAX(Base_Dados!AS$5:AS$98)-MIN(Base_Dados!AS$5:AS$98)))) * AS$1)))</f>
        <v>0</v>
      </c>
      <c r="AT270" s="106">
        <f>IF(INDEX(Base_Dados!AT:AT,MATCH($B270,Base_Dados!$B:$B,0))=0,0,
MAX(0, MIN(AT$1,
((INDEX(Base_Dados!AT:AT,MATCH($B270,Base_Dados!$B:$B,0))-MIN(Base_Dados!AT$5:AT$98)) /
(IF(MAX(Base_Dados!AT$5:AT$98)-MIN(Base_Dados!AT$5:AT$98)=0,1,MAX(Base_Dados!AT$5:AT$98)-MIN(Base_Dados!AT$5:AT$98)))) * AT$1)))</f>
        <v>0</v>
      </c>
      <c r="AU270" s="106">
        <f>IF(INDEX(Base_Dados!AU:AU,MATCH($B270,Base_Dados!$B:$B,0))=0,0,
MAX(0, MIN(AU$1,
((INDEX(Base_Dados!AU:AU,MATCH($B270,Base_Dados!$B:$B,0))-MIN(Base_Dados!AU$5:AU$98)) /
(IF(MAX(Base_Dados!AU$5:AU$98)-MIN(Base_Dados!AU$5:AU$98)=0,1,MAX(Base_Dados!AU$5:AU$98)-MIN(Base_Dados!AU$5:AU$98)))) * AU$1)))</f>
        <v>1.6853932584269662E-2</v>
      </c>
      <c r="AV270" s="106">
        <f>IF(INDEX(Base_Dados!AV:AV,MATCH($B270,Base_Dados!$B:$B,0))=0,0,
MAX(0, MIN(AV$1,
((INDEX(Base_Dados!AV:AV,MATCH($B270,Base_Dados!$B:$B,0))-MIN(Base_Dados!AV$5:AV$98)) /
(IF(MAX(Base_Dados!AV$5:AV$98)-MIN(Base_Dados!AV$5:AV$98)=0,1,MAX(Base_Dados!AV$5:AV$98)-MIN(Base_Dados!AV$5:AV$98)))) * AV$1)))</f>
        <v>0</v>
      </c>
      <c r="AW270" s="106">
        <f>IF(INDEX(Base_Dados!AW:AW,MATCH($B270,Base_Dados!$B:$B,0))=0,0,
MAX(0, MIN(AW$1,
((INDEX(Base_Dados!AW:AW,MATCH($B270,Base_Dados!$B:$B,0))-MIN(Base_Dados!AW$5:AW$98)) /
(IF(MAX(Base_Dados!AW$5:AW$98)-MIN(Base_Dados!AW$5:AW$98)=0,1,MAX(Base_Dados!AW$5:AW$98)-MIN(Base_Dados!AW$5:AW$98)))) * AW$1)))</f>
        <v>0</v>
      </c>
      <c r="AX270" s="106">
        <f>IF(INDEX(Base_Dados!AX:AX,MATCH($B270,Base_Dados!$B:$B,0))=0,0,
MAX(0, MIN(AX$1,
((INDEX(Base_Dados!AX:AX,MATCH($B270,Base_Dados!$B:$B,0))-MIN(Base_Dados!AX$5:AX$98)) /
(IF(MAX(Base_Dados!AX$5:AX$98)-MIN(Base_Dados!AX$5:AX$98)=0,1,MAX(Base_Dados!AX$5:AX$98)-MIN(Base_Dados!AX$5:AX$98)))) * AX$1)))</f>
        <v>0.10659186535764377</v>
      </c>
      <c r="AY270" s="106">
        <f>IF(INDEX(Base_Dados!AY:AY,MATCH($B270,Base_Dados!$B:$B,0))=0,0,
MAX(0, MIN(AY$1,
((INDEX(Base_Dados!AY:AY,MATCH($B270,Base_Dados!$B:$B,0))-MIN(Base_Dados!AY$5:AY$98)) /
(IF(MAX(Base_Dados!AY$5:AY$98)-MIN(Base_Dados!AY$5:AY$98)=0,1,MAX(Base_Dados!AY$5:AY$98)-MIN(Base_Dados!AY$5:AY$98)))) * AY$1)))</f>
        <v>6.2644246620507747E-3</v>
      </c>
      <c r="AZ270" s="106">
        <f>IF(INDEX(Base_Dados!AZ:AZ,MATCH($B270,Base_Dados!$B:$B,0))=0,0,
MAX(0, MIN(AZ$1,
((INDEX(Base_Dados!AZ:AZ,MATCH($B270,Base_Dados!$B:$B,0))-MIN(Base_Dados!AZ$5:AZ$98)) /
(IF(MAX(Base_Dados!AZ$5:AZ$98)-MIN(Base_Dados!AZ$5:AZ$98)=0,1,MAX(Base_Dados!AZ$5:AZ$98)-MIN(Base_Dados!AZ$5:AZ$98)))) * AZ$1)))</f>
        <v>0.5</v>
      </c>
      <c r="BA270" s="106">
        <f>IF(INDEX(Base_Dados!BA:BA,MATCH($B270,Base_Dados!$B:$B,0))=0,0,
MAX(0, MIN(BA$1,
((INDEX(Base_Dados!BA:BA,MATCH($B270,Base_Dados!$B:$B,0))-MIN(Base_Dados!BA$5:BA$98)) /
(IF(MAX(Base_Dados!BA$5:BA$98)-MIN(Base_Dados!BA$5:BA$98)=0,1,MAX(Base_Dados!BA$5:BA$98)-MIN(Base_Dados!BA$5:BA$98)))) * BA$1)))</f>
        <v>3.1017562556895136E-2</v>
      </c>
      <c r="BB270" s="106">
        <f>IF(INDEX(Base_Dados!BB:BB,MATCH($B270,Base_Dados!$B:$B,0))=0,0,
MAX(0, MIN(BB$1,
((INDEX(Base_Dados!BB:BB,MATCH($B270,Base_Dados!$B:$B,0))-MIN(Base_Dados!BB$5:BB$98)) /
(IF(MAX(Base_Dados!BB$5:BB$98)-MIN(Base_Dados!BB$5:BB$98)=0,1,MAX(Base_Dados!BB$5:BB$98)-MIN(Base_Dados!BB$5:BB$98)))) * BB$1)))</f>
        <v>0.24083238604225651</v>
      </c>
      <c r="BC270" s="106">
        <f>IF(INDEX(Base_Dados!BC:BC,MATCH($B270,Base_Dados!$B:$B,0))=0,0,
MAX(0, MIN(BC$1,
((INDEX(Base_Dados!BC:BC,MATCH($B270,Base_Dados!$B:$B,0))-MIN(Base_Dados!BC$5:BC$98)) /
(IF(MAX(Base_Dados!BC$5:BC$98)-MIN(Base_Dados!BC$5:BC$98)=0,1,MAX(Base_Dados!BC$5:BC$98)-MIN(Base_Dados!BC$5:BC$98)))) * BC$1)))</f>
        <v>6.1944519256665765E-3</v>
      </c>
      <c r="BD270" s="106">
        <f>IF(INDEX(Base_Dados!BD:BD,MATCH($B270,Base_Dados!$B:$B,0))=0,0,
MAX(0, MIN(BD$1,
((INDEX(Base_Dados!BD:BD,MATCH($B270,Base_Dados!$B:$B,0))-MIN(Base_Dados!BD$5:BD$98)) /
(IF(MAX(Base_Dados!BD$5:BD$98)-MIN(Base_Dados!BD$5:BD$98)=0,1,MAX(Base_Dados!BD$5:BD$98)-MIN(Base_Dados!BD$5:BD$98)))) * BD$1)))</f>
        <v>1.5719133024028806E-2</v>
      </c>
      <c r="BE270" s="106">
        <f>IF(INDEX(Base_Dados!BE:BE,MATCH($B270,Base_Dados!$B:$B,0))=0,0,
MAX(0, MIN(BE$1,
((INDEX(Base_Dados!BE:BE,MATCH($B270,Base_Dados!$B:$B,0))-MIN(Base_Dados!BE$5:BE$98)) /
(IF(MAX(Base_Dados!BE$5:BE$98)-MIN(Base_Dados!BE$5:BE$98)=0,1,MAX(Base_Dados!BE$5:BE$98)-MIN(Base_Dados!BE$5:BE$98)))) * BE$1)))</f>
        <v>2.9101856497742096E-2</v>
      </c>
      <c r="BF270" s="106">
        <f>IF(INDEX(Base_Dados!BF:BF,MATCH($B270,Base_Dados!$B:$B,0))=0,0,
MAX(0, MIN(BF$1,
((INDEX(Base_Dados!BF:BF,MATCH($B270,Base_Dados!$B:$B,0))-MIN(Base_Dados!BF$5:BF$98)) /
(IF(MAX(Base_Dados!BF$5:BF$98)-MIN(Base_Dados!BF$5:BF$98)=0,1,MAX(Base_Dados!BF$5:BF$98)-MIN(Base_Dados!BF$5:BF$98)))) * BF$1)))</f>
        <v>0</v>
      </c>
      <c r="BG270" s="106">
        <f>IF(INDEX(Base_Dados!BG:BG,MATCH($B270,Base_Dados!$B:$B,0))=0,0,
MAX(0, MIN(BG$1,
((INDEX(Base_Dados!BG:BG,MATCH($B270,Base_Dados!$B:$B,0))-MIN(Base_Dados!BG$5:BG$98)) /
(IF(MAX(Base_Dados!BG$5:BG$98)-MIN(Base_Dados!BG$5:BG$98)=0,1,MAX(Base_Dados!BG$5:BG$98)-MIN(Base_Dados!BG$5:BG$98)))) * BG$1)))</f>
        <v>5.016722408026756E-3</v>
      </c>
      <c r="BH270" s="106">
        <f>IF(INDEX(Base_Dados!BH:BH,MATCH($B270,Base_Dados!$B:$B,0))=0,0,
MAX(0, MIN(BH$1,
((INDEX(Base_Dados!BH:BH,MATCH($B270,Base_Dados!$B:$B,0))-MIN(Base_Dados!BH$5:BH$98)) /
(IF(MAX(Base_Dados!BH$5:BH$98)-MIN(Base_Dados!BH$5:BH$98)=0,1,MAX(Base_Dados!BH$5:BH$98)-MIN(Base_Dados!BH$5:BH$98)))) * BH$1)))</f>
        <v>2.197802197802198E-2</v>
      </c>
      <c r="BI270" s="106">
        <f>IF(INDEX(Base_Dados!BI:BI,MATCH($B270,Base_Dados!$B:$B,0))=0,0,
MAX(0, MIN(BI$1,
((INDEX(Base_Dados!BI:BI,MATCH($B270,Base_Dados!$B:$B,0))-MIN(Base_Dados!BI$5:BI$98)) /
(IF(MAX(Base_Dados!BI$5:BI$98)-MIN(Base_Dados!BI$5:BI$98)=0,1,MAX(Base_Dados!BI$5:BI$98)-MIN(Base_Dados!BI$5:BI$98)))) * BI$1)))</f>
        <v>7.0202808112324488E-2</v>
      </c>
      <c r="BJ270" s="106">
        <f>IF(INDEX(Base_Dados!BJ:BJ,MATCH($B270,Base_Dados!$B:$B,0))=0,0,
MAX(0, MIN(BJ$1,
((INDEX(Base_Dados!BJ:BJ,MATCH($B270,Base_Dados!$B:$B,0))-MIN(Base_Dados!BJ$5:BJ$98)) /
(IF(MAX(Base_Dados!BJ$5:BJ$98)-MIN(Base_Dados!BJ$5:BJ$98)=0,1,MAX(Base_Dados!BJ$5:BJ$98)-MIN(Base_Dados!BJ$5:BJ$98)))) * BJ$1)))</f>
        <v>5.2631578947368418E-2</v>
      </c>
      <c r="BK270" s="106">
        <f>IF(INDEX(Base_Dados!BK:BK,MATCH($B270,Base_Dados!$B:$B,0))=0,0,
MAX(0, MIN(BK$1,
((INDEX(Base_Dados!BK:BK,MATCH($B270,Base_Dados!$B:$B,0))-MIN(Base_Dados!BK$5:BK$98)) /
(IF(MAX(Base_Dados!BK$5:BK$98)-MIN(Base_Dados!BK$5:BK$98)=0,1,MAX(Base_Dados!BK$5:BK$98)-MIN(Base_Dados!BK$5:BK$98)))) * BK$1)))</f>
        <v>3.5714285714285712E-2</v>
      </c>
      <c r="BL270" s="106">
        <f>IF(INDEX(Base_Dados!BL:BL,MATCH($B270,Base_Dados!$B:$B,0))=0,0,
MAX(0, MIN(BL$1,
((INDEX(Base_Dados!BL:BL,MATCH($B270,Base_Dados!$B:$B,0))-MIN(Base_Dados!BL$5:BL$98)) /
(IF(MAX(Base_Dados!BL$5:BL$98)-MIN(Base_Dados!BL$5:BL$98)=0,1,MAX(Base_Dados!BL$5:BL$98)-MIN(Base_Dados!BL$5:BL$98)))) * BL$1)))</f>
        <v>4.8859934853420196E-2</v>
      </c>
      <c r="BM270" s="106">
        <f>IF(INDEX(Base_Dados!BM:BM,MATCH($B270,Base_Dados!$B:$B,0))=0,0,
MAX(0, MIN(BM$1,
((INDEX(Base_Dados!BM:BM,MATCH($B270,Base_Dados!$B:$B,0))-MIN(Base_Dados!BM$5:BM$98)) /
(IF(MAX(Base_Dados!BM$5:BM$98)-MIN(Base_Dados!BM$5:BM$98)=0,1,MAX(Base_Dados!BM$5:BM$98)-MIN(Base_Dados!BM$5:BM$98)))) * BM$1)))</f>
        <v>0.84107872756353363</v>
      </c>
      <c r="BN270" s="106">
        <f>IF(INDEX(Base_Dados!BN:BN,MATCH($B270,Base_Dados!$B:$B,0))=0,0,
MAX(0, MIN(BN$1,
((INDEX(Base_Dados!BN:BN,MATCH($B270,Base_Dados!$B:$B,0))-MIN(Base_Dados!BN$5:BN$98)) /
(IF(MAX(Base_Dados!BN$5:BN$98)-MIN(Base_Dados!BN$5:BN$98)=0,1,MAX(Base_Dados!BN$5:BN$98)-MIN(Base_Dados!BN$5:BN$98)))) * BN$1)))</f>
        <v>0.41475125577779226</v>
      </c>
      <c r="BO270" s="106">
        <f>IF(INDEX(Base_Dados!BO:BO,MATCH($B270,Base_Dados!$B:$B,0))=0,0,
MAX(0, MIN(BO$1,
((INDEX(Base_Dados!BO:BO,MATCH($B270,Base_Dados!$B:$B,0))-MIN(Base_Dados!BO$5:BO$98)) /
(IF(MAX(Base_Dados!BO$5:BO$98)-MIN(Base_Dados!BO$5:BO$98)=0,1,MAX(Base_Dados!BO$5:BO$98)-MIN(Base_Dados!BO$5:BO$98)))) * BO$1)))</f>
        <v>1.7241379310344827E-2</v>
      </c>
      <c r="BP270" s="106">
        <f t="shared" si="16"/>
        <v>10.750801397086777</v>
      </c>
      <c r="BQ270" s="111">
        <f t="shared" si="17"/>
        <v>0.37554922205071284</v>
      </c>
      <c r="BR270" s="112">
        <f t="shared" si="18"/>
        <v>6.1040908572689567E-2</v>
      </c>
      <c r="BS270" s="113">
        <f t="shared" si="19"/>
        <v>10.689760488514088</v>
      </c>
    </row>
    <row r="271" spans="1:71">
      <c r="A271" s="21">
        <v>31015</v>
      </c>
      <c r="B271" s="21" t="s">
        <v>382</v>
      </c>
      <c r="C271" s="21" t="s">
        <v>323</v>
      </c>
      <c r="D271" s="105">
        <f>IF(INDEX(Base_Dados!D:D,MATCH($B271,Base_Dados!$B:$B,0))=0,0,
MAX(0, MIN(D$1,
((INDEX(Base_Dados!D:D,MATCH($B271,Base_Dados!$B:$B,0))-MIN(Base_Dados!D$5:D$98)) /
(IF(MAX(Base_Dados!D$5:D$98)-MIN(Base_Dados!D$5:D$98)=0,1,MAX(Base_Dados!D$5:D$98)-MIN(Base_Dados!D$5:D$98)))) * D$1)))</f>
        <v>0.55436749094823601</v>
      </c>
      <c r="E271" s="106">
        <f>IF(INDEX(Base_Dados!E:E,MATCH($B271,Base_Dados!$B:$B,0))=0,0,
MAX(0, MIN(E$1,
((INDEX(Base_Dados!E:E,MATCH($B271,Base_Dados!$B:$B,0))-MIN(Base_Dados!E$5:E$98)) /
(IF(MAX(Base_Dados!E$5:E$98)-MIN(Base_Dados!E$5:E$98)=0,1,MAX(Base_Dados!E$5:E$98)-MIN(Base_Dados!E$5:E$98)))) * E$1)))</f>
        <v>0.17605776802650672</v>
      </c>
      <c r="F271" s="106">
        <f>IF(INDEX(Base_Dados!F:F,MATCH($B271,Base_Dados!$B:$B,0))=0,0,
MAX(0, MIN(F$1,
((INDEX(Base_Dados!F:F,MATCH($B271,Base_Dados!$B:$B,0))-MIN(Base_Dados!F$5:F$98)) /
(IF(MAX(Base_Dados!F$5:F$98)-MIN(Base_Dados!F$5:F$98)=0,1,MAX(Base_Dados!F$5:F$98)-MIN(Base_Dados!F$5:F$98)))) * F$1)))</f>
        <v>0.16329133054994049</v>
      </c>
      <c r="G271" s="106">
        <f>IF(INDEX(Base_Dados!G:G,MATCH($B271,Base_Dados!$B:$B,0))=0,0,
MAX(0, MIN(G$1,
((INDEX(Base_Dados!G:G,MATCH($B271,Base_Dados!$B:$B,0))-MIN(Base_Dados!G$5:G$98)) /
(IF(MAX(Base_Dados!G$5:G$98)-MIN(Base_Dados!G$5:G$98)=0,1,MAX(Base_Dados!G$5:G$98)-MIN(Base_Dados!G$5:G$98)))) * G$1)))</f>
        <v>0.14317291903498799</v>
      </c>
      <c r="H271" s="106">
        <f>IF(INDEX(Base_Dados!H:H,MATCH($B271,Base_Dados!$B:$B,0))=0,0,
MAX(0, MIN(H$1,
((INDEX(Base_Dados!H:H,MATCH($B271,Base_Dados!$B:$B,0))-MIN(Base_Dados!H$5:H$98)) /
(IF(MAX(Base_Dados!H$5:H$98)-MIN(Base_Dados!H$5:H$98)=0,1,MAX(Base_Dados!H$5:H$98)-MIN(Base_Dados!H$5:H$98)))) * H$1)))</f>
        <v>0.14833963192379079</v>
      </c>
      <c r="I271" s="106">
        <f>IF(INDEX(Base_Dados!I:I,MATCH($B271,Base_Dados!$B:$B,0))=0,0,
MAX(0, MIN(I$1,
((INDEX(Base_Dados!I:I,MATCH($B271,Base_Dados!$B:$B,0))-MIN(Base_Dados!I$5:I$98)) /
(IF(MAX(Base_Dados!I$5:I$98)-MIN(Base_Dados!I$5:I$98)=0,1,MAX(Base_Dados!I$5:I$98)-MIN(Base_Dados!I$5:I$98)))) * I$1)))</f>
        <v>0.16744848546509741</v>
      </c>
      <c r="J271" s="106">
        <f>IF(INDEX(Base_Dados!J:J,MATCH($B271,Base_Dados!$B:$B,0))=0,0,
MAX(0, MIN(J$1,
((INDEX(Base_Dados!J:J,MATCH($B271,Base_Dados!$B:$B,0))-MIN(Base_Dados!J$5:J$98)) /
(IF(MAX(Base_Dados!J$5:J$98)-MIN(Base_Dados!J$5:J$98)=0,1,MAX(Base_Dados!J$5:J$98)-MIN(Base_Dados!J$5:J$98)))) * J$1)))</f>
        <v>0.19290887931425896</v>
      </c>
      <c r="K271" s="106">
        <f>IF(INDEX(Base_Dados!K:K,MATCH($B271,Base_Dados!$B:$B,0))=0,0,
MAX(0, MIN(K$1,
((INDEX(Base_Dados!K:K,MATCH($B271,Base_Dados!$B:$B,0))-MIN(Base_Dados!K$5:K$98)) /
(IF(MAX(Base_Dados!K$5:K$98)-MIN(Base_Dados!K$5:K$98)=0,1,MAX(Base_Dados!K$5:K$98)-MIN(Base_Dados!K$5:K$98)))) * K$1)))</f>
        <v>0.19658989266547405</v>
      </c>
      <c r="L271" s="106">
        <f>IF(INDEX(Base_Dados!L:L,MATCH($B271,Base_Dados!$B:$B,0))=0,0,
MAX(0, MIN(L$1,
((INDEX(Base_Dados!L:L,MATCH($B271,Base_Dados!$B:$B,0))-MIN(Base_Dados!L$5:L$98)) /
(IF(MAX(Base_Dados!L$5:L$98)-MIN(Base_Dados!L$5:L$98)=0,1,MAX(Base_Dados!L$5:L$98)-MIN(Base_Dados!L$5:L$98)))) * L$1)))</f>
        <v>0.22541736130851317</v>
      </c>
      <c r="M271" s="106">
        <f>IF(INDEX(Base_Dados!M:M,MATCH($B271,Base_Dados!$B:$B,0))=0,0,
MAX(0, MIN(M$1,
((INDEX(Base_Dados!M:M,MATCH($B271,Base_Dados!$B:$B,0))-MIN(Base_Dados!M$5:M$98)) /
(IF(MAX(Base_Dados!M$5:M$98)-MIN(Base_Dados!M$5:M$98)=0,1,MAX(Base_Dados!M$5:M$98)-MIN(Base_Dados!M$5:M$98)))) * M$1)))</f>
        <v>0.25696793002915452</v>
      </c>
      <c r="N271" s="106">
        <f>IF(INDEX(Base_Dados!N:N,MATCH($B271,Base_Dados!$B:$B,0))=0,0,
MAX(0, MIN(N$1,
((INDEX(Base_Dados!N:N,MATCH($B271,Base_Dados!$B:$B,0))-MIN(Base_Dados!N$5:N$98)) /
(IF(MAX(Base_Dados!N$5:N$98)-MIN(Base_Dados!N$5:N$98)=0,1,MAX(Base_Dados!N$5:N$98)-MIN(Base_Dados!N$5:N$98)))) * N$1)))</f>
        <v>0.32272033507258724</v>
      </c>
      <c r="O271" s="106">
        <f>IF(INDEX(Base_Dados!O:O,MATCH($B271,Base_Dados!$B:$B,0))=0,0,
MAX(0, MIN(O$1,
((INDEX(Base_Dados!O:O,MATCH($B271,Base_Dados!$B:$B,0))-MIN(Base_Dados!O$5:O$98)) /
(IF(MAX(Base_Dados!O$5:O$98)-MIN(Base_Dados!O$5:O$98)=0,1,MAX(Base_Dados!O$5:O$98)-MIN(Base_Dados!O$5:O$98)))) * O$1)))</f>
        <v>0.46379396844863147</v>
      </c>
      <c r="P271" s="106">
        <f>IF(INDEX(Base_Dados!P:P,MATCH($B271,Base_Dados!$B:$B,0))=0,0,
MAX(0, MIN(P$1,
((INDEX(Base_Dados!P:P,MATCH($B271,Base_Dados!$B:$B,0))-MIN(Base_Dados!P$5:P$98)) /
(IF(MAX(Base_Dados!P$5:P$98)-MIN(Base_Dados!P$5:P$98)=0,1,MAX(Base_Dados!P$5:P$98)-MIN(Base_Dados!P$5:P$98)))) * P$1)))</f>
        <v>0.13105115522859986</v>
      </c>
      <c r="Q271" s="106">
        <f>IF(INDEX(Base_Dados!Q:Q,MATCH($B271,Base_Dados!$B:$B,0))=0,0,
MAX(0, MIN(Q$1,
((INDEX(Base_Dados!Q:Q,MATCH($B271,Base_Dados!$B:$B,0))-MIN(Base_Dados!Q$5:Q$98)) /
(IF(MAX(Base_Dados!Q$5:Q$98)-MIN(Base_Dados!Q$5:Q$98)=0,1,MAX(Base_Dados!Q$5:Q$98)-MIN(Base_Dados!Q$5:Q$98)))) * Q$1)))</f>
        <v>5.4499499763045647E-2</v>
      </c>
      <c r="R271" s="106">
        <f>IF(INDEX(Base_Dados!R:R,MATCH($B271,Base_Dados!$B:$B,0))=0,0,
MAX(0, MIN(R$1,
((INDEX(Base_Dados!R:R,MATCH($B271,Base_Dados!$B:$B,0))-MIN(Base_Dados!R$5:R$98)) /
(IF(MAX(Base_Dados!R$5:R$98)-MIN(Base_Dados!R$5:R$98)=0,1,MAX(Base_Dados!R$5:R$98)-MIN(Base_Dados!R$5:R$98)))) * R$1)))</f>
        <v>3.5162693887492665E-2</v>
      </c>
      <c r="S271" s="106">
        <f>IF(INDEX(Base_Dados!S:S,MATCH($B271,Base_Dados!$B:$B,0))=0,0,
MAX(0, MIN(S$1,
((INDEX(Base_Dados!S:S,MATCH($B271,Base_Dados!$B:$B,0))-MIN(Base_Dados!S$5:S$98)) /
(IF(MAX(Base_Dados!S$5:S$98)-MIN(Base_Dados!S$5:S$98)=0,1,MAX(Base_Dados!S$5:S$98)-MIN(Base_Dados!S$5:S$98)))) * S$1)))</f>
        <v>5.955216056316933E-2</v>
      </c>
      <c r="T271" s="106">
        <f>IF(INDEX(Base_Dados!T:T,MATCH($B271,Base_Dados!$B:$B,0))=0,0,
MAX(0, MIN(T$1,
((INDEX(Base_Dados!T:T,MATCH($B271,Base_Dados!$B:$B,0))-MIN(Base_Dados!T$5:T$98)) /
(IF(MAX(Base_Dados!T$5:T$98)-MIN(Base_Dados!T$5:T$98)=0,1,MAX(Base_Dados!T$5:T$98)-MIN(Base_Dados!T$5:T$98)))) * T$1)))</f>
        <v>0.52165242293698932</v>
      </c>
      <c r="U271" s="106">
        <f>IF(INDEX(Base_Dados!U:U,MATCH($B271,Base_Dados!$B:$B,0))=0,0,
MAX(0, MIN(U$1,
((INDEX(Base_Dados!U:U,MATCH($B271,Base_Dados!$B:$B,0))-MIN(Base_Dados!U$5:U$98)) /
(IF(MAX(Base_Dados!U$5:U$98)-MIN(Base_Dados!U$5:U$98)=0,1,MAX(Base_Dados!U$5:U$98)-MIN(Base_Dados!U$5:U$98)))) * U$1)))</f>
        <v>0.83007816295310721</v>
      </c>
      <c r="V271" s="106">
        <f>IF(INDEX(Base_Dados!V:V,MATCH($B271,Base_Dados!$B:$B,0))=0,0,
MAX(0, MIN(V$1,
((INDEX(Base_Dados!V:V,MATCH($B271,Base_Dados!$B:$B,0))-MIN(Base_Dados!V$5:V$98)) /
(IF(MAX(Base_Dados!V$5:V$98)-MIN(Base_Dados!V$5:V$98)=0,1,MAX(Base_Dados!V$5:V$98)-MIN(Base_Dados!V$5:V$98)))) * V$1)))</f>
        <v>0.21867122835123162</v>
      </c>
      <c r="W271" s="106">
        <f>IF(INDEX(Base_Dados!W:W,MATCH($B271,Base_Dados!$B:$B,0))=0,0,
MAX(0, MIN(W$1,
((INDEX(Base_Dados!W:W,MATCH($B271,Base_Dados!$B:$B,0))-MIN(Base_Dados!W$5:W$98)) /
(IF(MAX(Base_Dados!W$5:W$98)-MIN(Base_Dados!W$5:W$98)=0,1,MAX(Base_Dados!W$5:W$98)-MIN(Base_Dados!W$5:W$98)))) * W$1)))</f>
        <v>2.2299233222168735</v>
      </c>
      <c r="X271" s="106">
        <f>IF(INDEX(Base_Dados!X:X,MATCH($B271,Base_Dados!$B:$B,0))=0,0,
MAX(0, MIN(X$1,
((INDEX(Base_Dados!X:X,MATCH($B271,Base_Dados!$B:$B,0))-MIN(Base_Dados!X$5:X$98)) /
(IF(MAX(Base_Dados!X$5:X$98)-MIN(Base_Dados!X$5:X$98)=0,1,MAX(Base_Dados!X$5:X$98)-MIN(Base_Dados!X$5:X$98)))) * X$1)))</f>
        <v>0.20338983050847459</v>
      </c>
      <c r="Y271" s="106">
        <f>IF(INDEX(Base_Dados!Y:Y,MATCH($B271,Base_Dados!$B:$B,0))=0,0,
MAX(0, MIN(Y$1,
((INDEX(Base_Dados!Y:Y,MATCH($B271,Base_Dados!$B:$B,0))-MIN(Base_Dados!Y$5:Y$98)) /
(IF(MAX(Base_Dados!Y$5:Y$98)-MIN(Base_Dados!Y$5:Y$98)=0,1,MAX(Base_Dados!Y$5:Y$98)-MIN(Base_Dados!Y$5:Y$98)))) * Y$1)))</f>
        <v>2.2058823529411763E-2</v>
      </c>
      <c r="Z271" s="106">
        <f>IF(INDEX(Base_Dados!Z:Z,MATCH($B271,Base_Dados!$B:$B,0))=0,0,
MAX(0, MIN(Z$1,
((INDEX(Base_Dados!Z:Z,MATCH($B271,Base_Dados!$B:$B,0))-MIN(Base_Dados!Z$5:Z$98)) /
(IF(MAX(Base_Dados!Z$5:Z$98)-MIN(Base_Dados!Z$5:Z$98)=0,1,MAX(Base_Dados!Z$5:Z$98)-MIN(Base_Dados!Z$5:Z$98)))) * Z$1)))</f>
        <v>0.18571428571428572</v>
      </c>
      <c r="AA271" s="106">
        <f>IF(INDEX(Base_Dados!AA:AA,MATCH($B271,Base_Dados!$B:$B,0))=0,0,
MAX(0, MIN(AA$1,
((INDEX(Base_Dados!AA:AA,MATCH($B271,Base_Dados!$B:$B,0))-MIN(Base_Dados!AA$5:AA$98)) /
(IF(MAX(Base_Dados!AA$5:AA$98)-MIN(Base_Dados!AA$5:AA$98)=0,1,MAX(Base_Dados!AA$5:AA$98)-MIN(Base_Dados!AA$5:AA$98)))) * AA$1)))</f>
        <v>0.23076923076923078</v>
      </c>
      <c r="AB271" s="106">
        <f>IF(INDEX(Base_Dados!AB:AB,MATCH($B271,Base_Dados!$B:$B,0))=0,0,
MAX(0, MIN(AB$1,
((INDEX(Base_Dados!AB:AB,MATCH($B271,Base_Dados!$B:$B,0))-MIN(Base_Dados!AB$5:AB$98)) /
(IF(MAX(Base_Dados!AB$5:AB$98)-MIN(Base_Dados!AB$5:AB$98)=0,1,MAX(Base_Dados!AB$5:AB$98)-MIN(Base_Dados!AB$5:AB$98)))) * AB$1)))</f>
        <v>0.37678097854732745</v>
      </c>
      <c r="AC271" s="106">
        <f>IF(INDEX(Base_Dados!AC:AC,MATCH($B271,Base_Dados!$B:$B,0))=0,0,
MAX(0, MIN(AC$1,
((INDEX(Base_Dados!AC:AC,MATCH($B271,Base_Dados!$B:$B,0))-MIN(Base_Dados!AC$5:AC$98)) /
(IF(MAX(Base_Dados!AC$5:AC$98)-MIN(Base_Dados!AC$5:AC$98)=0,1,MAX(Base_Dados!AC$5:AC$98)-MIN(Base_Dados!AC$5:AC$98)))) * AC$1)))</f>
        <v>4.7805453844671421E-2</v>
      </c>
      <c r="AD271" s="106">
        <f>IF(INDEX(Base_Dados!AD:AD,MATCH($B271,Base_Dados!$B:$B,0))=0,0,
MAX(0, MIN(AD$1,
((INDEX(Base_Dados!AD:AD,MATCH($B271,Base_Dados!$B:$B,0))-MIN(Base_Dados!AD$5:AD$98)) /
(IF(MAX(Base_Dados!AD$5:AD$98)-MIN(Base_Dados!AD$5:AD$98)=0,1,MAX(Base_Dados!AD$5:AD$98)-MIN(Base_Dados!AD$5:AD$98)))) * AD$1)))</f>
        <v>3.2569146575950302E-2</v>
      </c>
      <c r="AE271" s="106">
        <f>IF(INDEX(Base_Dados!AE:AE,MATCH($B271,Base_Dados!$B:$B,0))=0,0,
MAX(0, MIN(AE$1,
((INDEX(Base_Dados!AE:AE,MATCH($B271,Base_Dados!$B:$B,0))-MIN(Base_Dados!AE$5:AE$98)) /
(IF(MAX(Base_Dados!AE$5:AE$98)-MIN(Base_Dados!AE$5:AE$98)=0,1,MAX(Base_Dados!AE$5:AE$98)-MIN(Base_Dados!AE$5:AE$98)))) * AE$1)))</f>
        <v>2.1357687329210413E-2</v>
      </c>
      <c r="AF271" s="106">
        <f>IF(INDEX(Base_Dados!AF:AF,MATCH($B271,Base_Dados!$B:$B,0))=0,0,
MAX(0, MIN(AF$1,
((INDEX(Base_Dados!AF:AF,MATCH($B271,Base_Dados!$B:$B,0))-MIN(Base_Dados!AF$5:AF$98)) /
(IF(MAX(Base_Dados!AF$5:AF$98)-MIN(Base_Dados!AF$5:AF$98)=0,1,MAX(Base_Dados!AF$5:AF$98)-MIN(Base_Dados!AF$5:AF$98)))) * AF$1)))</f>
        <v>3.3006941571277523E-2</v>
      </c>
      <c r="AG271" s="106">
        <f>IF(INDEX(Base_Dados!AG:AG,MATCH($B271,Base_Dados!$B:$B,0))=0,0,
MAX(0, MIN(AG$1,
((INDEX(Base_Dados!AG:AG,MATCH($B271,Base_Dados!$B:$B,0))-MIN(Base_Dados!AG$5:AG$98)) /
(IF(MAX(Base_Dados!AG$5:AG$98)-MIN(Base_Dados!AG$5:AG$98)=0,1,MAX(Base_Dados!AG$5:AG$98)-MIN(Base_Dados!AG$5:AG$98)))) * AG$1)))</f>
        <v>5.4499499763045647E-2</v>
      </c>
      <c r="AH271" s="106">
        <f>IF(INDEX(Base_Dados!AH:AH,MATCH($B271,Base_Dados!$B:$B,0))=0,0,
MAX(0, MIN(AH$1,
((INDEX(Base_Dados!AH:AH,MATCH($B271,Base_Dados!$B:$B,0))-MIN(Base_Dados!AH$5:AH$98)) /
(IF(MAX(Base_Dados!AH$5:AH$98)-MIN(Base_Dados!AH$5:AH$98)=0,1,MAX(Base_Dados!AH$5:AH$98)-MIN(Base_Dados!AH$5:AH$98)))) * AH$1)))</f>
        <v>1.366326097678739</v>
      </c>
      <c r="AI271" s="106">
        <f>IF(INDEX(Base_Dados!AI:AI,MATCH($B271,Base_Dados!$B:$B,0))=0,0,
MAX(0, MIN(AI$1,
((INDEX(Base_Dados!AI:AI,MATCH($B271,Base_Dados!$B:$B,0))-MIN(Base_Dados!AI$5:AI$98)) /
(IF(MAX(Base_Dados!AI$5:AI$98)-MIN(Base_Dados!AI$5:AI$98)=0,1,MAX(Base_Dados!AI$5:AI$98)-MIN(Base_Dados!AI$5:AI$98)))) * AI$1)))</f>
        <v>0.25</v>
      </c>
      <c r="AJ271" s="106">
        <f>IF(INDEX(Base_Dados!AJ:AJ,MATCH($B271,Base_Dados!$B:$B,0))=0,0,
MAX(0, MIN(AJ$1,
((INDEX(Base_Dados!AJ:AJ,MATCH($B271,Base_Dados!$B:$B,0))-MIN(Base_Dados!AJ$5:AJ$98)) /
(IF(MAX(Base_Dados!AJ$5:AJ$98)-MIN(Base_Dados!AJ$5:AJ$98)=0,1,MAX(Base_Dados!AJ$5:AJ$98)-MIN(Base_Dados!AJ$5:AJ$98)))) * AJ$1)))</f>
        <v>0.70578231292517013</v>
      </c>
      <c r="AK271" s="106">
        <f>IF(INDEX(Base_Dados!AK:AK,MATCH($B271,Base_Dados!$B:$B,0))=0,0,
MAX(0, MIN(AK$1,
((INDEX(Base_Dados!AK:AK,MATCH($B271,Base_Dados!$B:$B,0))-MIN(Base_Dados!AK$5:AK$98)) /
(IF(MAX(Base_Dados!AK$5:AK$98)-MIN(Base_Dados!AK$5:AK$98)=0,1,MAX(Base_Dados!AK$5:AK$98)-MIN(Base_Dados!AK$5:AK$98)))) * AK$1)))</f>
        <v>3.5632183908045977E-2</v>
      </c>
      <c r="AL271" s="106">
        <f>IF(INDEX(Base_Dados!AL:AL,MATCH($B271,Base_Dados!$B:$B,0))=0,0,
MAX(0, MIN(AL$1,
((INDEX(Base_Dados!AL:AL,MATCH($B271,Base_Dados!$B:$B,0))-MIN(Base_Dados!AL$5:AL$98)) /
(IF(MAX(Base_Dados!AL$5:AL$98)-MIN(Base_Dados!AL$5:AL$98)=0,1,MAX(Base_Dados!AL$5:AL$98)-MIN(Base_Dados!AL$5:AL$98)))) * AL$1)))</f>
        <v>0</v>
      </c>
      <c r="AM271" s="106">
        <f>IF(INDEX(Base_Dados!AM:AM,MATCH($B271,Base_Dados!$B:$B,0))=0,0,
MAX(0, MIN(AM$1,
((INDEX(Base_Dados!AM:AM,MATCH($B271,Base_Dados!$B:$B,0))-MIN(Base_Dados!AM$5:AM$98)) /
(IF(MAX(Base_Dados!AM$5:AM$98)-MIN(Base_Dados!AM$5:AM$98)=0,1,MAX(Base_Dados!AM$5:AM$98)-MIN(Base_Dados!AM$5:AM$98)))) * AM$1)))</f>
        <v>8.59658208182289E-2</v>
      </c>
      <c r="AN271" s="106">
        <f>IF(INDEX(Base_Dados!AN:AN,MATCH($B271,Base_Dados!$B:$B,0))=0,0,
MAX(0, MIN(AN$1,
((INDEX(Base_Dados!AN:AN,MATCH($B271,Base_Dados!$B:$B,0))-MIN(Base_Dados!AN$5:AN$98)) /
(IF(MAX(Base_Dados!AN$5:AN$98)-MIN(Base_Dados!AN$5:AN$98)=0,1,MAX(Base_Dados!AN$5:AN$98)-MIN(Base_Dados!AN$5:AN$98)))) * AN$1)))</f>
        <v>0.2061627282491944</v>
      </c>
      <c r="AO271" s="106">
        <f>IF(INDEX(Base_Dados!AO:AO,MATCH($B271,Base_Dados!$B:$B,0))=0,0,
MAX(0, MIN(AO$1,
((INDEX(Base_Dados!AO:AO,MATCH($B271,Base_Dados!$B:$B,0))-MIN(Base_Dados!AO$5:AO$98)) /
(IF(MAX(Base_Dados!AO$5:AO$98)-MIN(Base_Dados!AO$5:AO$98)=0,1,MAX(Base_Dados!AO$5:AO$98)-MIN(Base_Dados!AO$5:AO$98)))) * AO$1)))</f>
        <v>3.2258064516129031E-2</v>
      </c>
      <c r="AP271" s="106">
        <f>IF(INDEX(Base_Dados!AP:AP,MATCH($B271,Base_Dados!$B:$B,0))=0,0,
MAX(0, MIN(AP$1,
((INDEX(Base_Dados!AP:AP,MATCH($B271,Base_Dados!$B:$B,0))-MIN(Base_Dados!AP$5:AP$98)) /
(IF(MAX(Base_Dados!AP$5:AP$98)-MIN(Base_Dados!AP$5:AP$98)=0,1,MAX(Base_Dados!AP$5:AP$98)-MIN(Base_Dados!AP$5:AP$98)))) * AP$1)))</f>
        <v>4.8165137614678902E-2</v>
      </c>
      <c r="AQ271" s="106">
        <f>IF(INDEX(Base_Dados!AQ:AQ,MATCH($B271,Base_Dados!$B:$B,0))=0,0,
MAX(0, MIN(AQ$1,
((INDEX(Base_Dados!AQ:AQ,MATCH($B271,Base_Dados!$B:$B,0))-MIN(Base_Dados!AQ$5:AQ$98)) /
(IF(MAX(Base_Dados!AQ$5:AQ$98)-MIN(Base_Dados!AQ$5:AQ$98)=0,1,MAX(Base_Dados!AQ$5:AQ$98)-MIN(Base_Dados!AQ$5:AQ$98)))) * AQ$1)))</f>
        <v>1.6666666666666666E-2</v>
      </c>
      <c r="AR271" s="106">
        <f>IF(INDEX(Base_Dados!AR:AR,MATCH($B271,Base_Dados!$B:$B,0))=0,0,
MAX(0, MIN(AR$1,
((INDEX(Base_Dados!AR:AR,MATCH($B271,Base_Dados!$B:$B,0))-MIN(Base_Dados!AR$5:AR$98)) /
(IF(MAX(Base_Dados!AR$5:AR$98)-MIN(Base_Dados!AR$5:AR$98)=0,1,MAX(Base_Dados!AR$5:AR$98)-MIN(Base_Dados!AR$5:AR$98)))) * AR$1)))</f>
        <v>0</v>
      </c>
      <c r="AS271" s="106">
        <f>IF(INDEX(Base_Dados!AS:AS,MATCH($B271,Base_Dados!$B:$B,0))=0,0,
MAX(0, MIN(AS$1,
((INDEX(Base_Dados!AS:AS,MATCH($B271,Base_Dados!$B:$B,0))-MIN(Base_Dados!AS$5:AS$98)) /
(IF(MAX(Base_Dados!AS$5:AS$98)-MIN(Base_Dados!AS$5:AS$98)=0,1,MAX(Base_Dados!AS$5:AS$98)-MIN(Base_Dados!AS$5:AS$98)))) * AS$1)))</f>
        <v>2.4390243902439025E-2</v>
      </c>
      <c r="AT271" s="106">
        <f>IF(INDEX(Base_Dados!AT:AT,MATCH($B271,Base_Dados!$B:$B,0))=0,0,
MAX(0, MIN(AT$1,
((INDEX(Base_Dados!AT:AT,MATCH($B271,Base_Dados!$B:$B,0))-MIN(Base_Dados!AT$5:AT$98)) /
(IF(MAX(Base_Dados!AT$5:AT$98)-MIN(Base_Dados!AT$5:AT$98)=0,1,MAX(Base_Dados!AT$5:AT$98)-MIN(Base_Dados!AT$5:AT$98)))) * AT$1)))</f>
        <v>7.1428571428571426E-3</v>
      </c>
      <c r="AU271" s="106">
        <f>IF(INDEX(Base_Dados!AU:AU,MATCH($B271,Base_Dados!$B:$B,0))=0,0,
MAX(0, MIN(AU$1,
((INDEX(Base_Dados!AU:AU,MATCH($B271,Base_Dados!$B:$B,0))-MIN(Base_Dados!AU$5:AU$98)) /
(IF(MAX(Base_Dados!AU$5:AU$98)-MIN(Base_Dados!AU$5:AU$98)=0,1,MAX(Base_Dados!AU$5:AU$98)-MIN(Base_Dados!AU$5:AU$98)))) * AU$1)))</f>
        <v>2.9962546816479401E-2</v>
      </c>
      <c r="AV271" s="106">
        <f>IF(INDEX(Base_Dados!AV:AV,MATCH($B271,Base_Dados!$B:$B,0))=0,0,
MAX(0, MIN(AV$1,
((INDEX(Base_Dados!AV:AV,MATCH($B271,Base_Dados!$B:$B,0))-MIN(Base_Dados!AV$5:AV$98)) /
(IF(MAX(Base_Dados!AV$5:AV$98)-MIN(Base_Dados!AV$5:AV$98)=0,1,MAX(Base_Dados!AV$5:AV$98)-MIN(Base_Dados!AV$5:AV$98)))) * AV$1)))</f>
        <v>0</v>
      </c>
      <c r="AW271" s="106">
        <f>IF(INDEX(Base_Dados!AW:AW,MATCH($B271,Base_Dados!$B:$B,0))=0,0,
MAX(0, MIN(AW$1,
((INDEX(Base_Dados!AW:AW,MATCH($B271,Base_Dados!$B:$B,0))-MIN(Base_Dados!AW$5:AW$98)) /
(IF(MAX(Base_Dados!AW$5:AW$98)-MIN(Base_Dados!AW$5:AW$98)=0,1,MAX(Base_Dados!AW$5:AW$98)-MIN(Base_Dados!AW$5:AW$98)))) * AW$1)))</f>
        <v>0</v>
      </c>
      <c r="AX271" s="106">
        <f>IF(INDEX(Base_Dados!AX:AX,MATCH($B271,Base_Dados!$B:$B,0))=0,0,
MAX(0, MIN(AX$1,
((INDEX(Base_Dados!AX:AX,MATCH($B271,Base_Dados!$B:$B,0))-MIN(Base_Dados!AX$5:AX$98)) /
(IF(MAX(Base_Dados!AX$5:AX$98)-MIN(Base_Dados!AX$5:AX$98)=0,1,MAX(Base_Dados!AX$5:AX$98)-MIN(Base_Dados!AX$5:AX$98)))) * AX$1)))</f>
        <v>4.0827421943768448E-2</v>
      </c>
      <c r="AY271" s="106">
        <f>IF(INDEX(Base_Dados!AY:AY,MATCH($B271,Base_Dados!$B:$B,0))=0,0,
MAX(0, MIN(AY$1,
((INDEX(Base_Dados!AY:AY,MATCH($B271,Base_Dados!$B:$B,0))-MIN(Base_Dados!AY$5:AY$98)) /
(IF(MAX(Base_Dados!AY$5:AY$98)-MIN(Base_Dados!AY$5:AY$98)=0,1,MAX(Base_Dados!AY$5:AY$98)-MIN(Base_Dados!AY$5:AY$98)))) * AY$1)))</f>
        <v>3.857566765578635E-2</v>
      </c>
      <c r="AZ271" s="106">
        <f>IF(INDEX(Base_Dados!AZ:AZ,MATCH($B271,Base_Dados!$B:$B,0))=0,0,
MAX(0, MIN(AZ$1,
((INDEX(Base_Dados!AZ:AZ,MATCH($B271,Base_Dados!$B:$B,0))-MIN(Base_Dados!AZ$5:AZ$98)) /
(IF(MAX(Base_Dados!AZ$5:AZ$98)-MIN(Base_Dados!AZ$5:AZ$98)=0,1,MAX(Base_Dados!AZ$5:AZ$98)-MIN(Base_Dados!AZ$5:AZ$98)))) * AZ$1)))</f>
        <v>0.24958466832799336</v>
      </c>
      <c r="BA271" s="106">
        <f>IF(INDEX(Base_Dados!BA:BA,MATCH($B271,Base_Dados!$B:$B,0))=0,0,
MAX(0, MIN(BA$1,
((INDEX(Base_Dados!BA:BA,MATCH($B271,Base_Dados!$B:$B,0))-MIN(Base_Dados!BA$5:BA$98)) /
(IF(MAX(Base_Dados!BA$5:BA$98)-MIN(Base_Dados!BA$5:BA$98)=0,1,MAX(Base_Dados!BA$5:BA$98)-MIN(Base_Dados!BA$5:BA$98)))) * BA$1)))</f>
        <v>8.6769244432602852E-2</v>
      </c>
      <c r="BB271" s="106">
        <f>IF(INDEX(Base_Dados!BB:BB,MATCH($B271,Base_Dados!$B:$B,0))=0,0,
MAX(0, MIN(BB$1,
((INDEX(Base_Dados!BB:BB,MATCH($B271,Base_Dados!$B:$B,0))-MIN(Base_Dados!BB$5:BB$98)) /
(IF(MAX(Base_Dados!BB$5:BB$98)-MIN(Base_Dados!BB$5:BB$98)=0,1,MAX(Base_Dados!BB$5:BB$98)-MIN(Base_Dados!BB$5:BB$98)))) * BB$1)))</f>
        <v>0.30539855032930502</v>
      </c>
      <c r="BC271" s="106">
        <f>IF(INDEX(Base_Dados!BC:BC,MATCH($B271,Base_Dados!$B:$B,0))=0,0,
MAX(0, MIN(BC$1,
((INDEX(Base_Dados!BC:BC,MATCH($B271,Base_Dados!$B:$B,0))-MIN(Base_Dados!BC$5:BC$98)) /
(IF(MAX(Base_Dados!BC$5:BC$98)-MIN(Base_Dados!BC$5:BC$98)=0,1,MAX(Base_Dados!BC$5:BC$98)-MIN(Base_Dados!BC$5:BC$98)))) * BC$1)))</f>
        <v>4.793967142472394E-2</v>
      </c>
      <c r="BD271" s="106">
        <f>IF(INDEX(Base_Dados!BD:BD,MATCH($B271,Base_Dados!$B:$B,0))=0,0,
MAX(0, MIN(BD$1,
((INDEX(Base_Dados!BD:BD,MATCH($B271,Base_Dados!$B:$B,0))-MIN(Base_Dados!BD$5:BD$98)) /
(IF(MAX(Base_Dados!BD$5:BD$98)-MIN(Base_Dados!BD$5:BD$98)=0,1,MAX(Base_Dados!BD$5:BD$98)-MIN(Base_Dados!BD$5:BD$98)))) * BD$1)))</f>
        <v>5.3251159891974237E-2</v>
      </c>
      <c r="BE271" s="106">
        <f>IF(INDEX(Base_Dados!BE:BE,MATCH($B271,Base_Dados!$B:$B,0))=0,0,
MAX(0, MIN(BE$1,
((INDEX(Base_Dados!BE:BE,MATCH($B271,Base_Dados!$B:$B,0))-MIN(Base_Dados!BE$5:BE$98)) /
(IF(MAX(Base_Dados!BE$5:BE$98)-MIN(Base_Dados!BE$5:BE$98)=0,1,MAX(Base_Dados!BE$5:BE$98)-MIN(Base_Dados!BE$5:BE$98)))) * BE$1)))</f>
        <v>6.2217762167586552E-2</v>
      </c>
      <c r="BF271" s="106">
        <f>IF(INDEX(Base_Dados!BF:BF,MATCH($B271,Base_Dados!$B:$B,0))=0,0,
MAX(0, MIN(BF$1,
((INDEX(Base_Dados!BF:BF,MATCH($B271,Base_Dados!$B:$B,0))-MIN(Base_Dados!BF$5:BF$98)) /
(IF(MAX(Base_Dados!BF$5:BF$98)-MIN(Base_Dados!BF$5:BF$98)=0,1,MAX(Base_Dados!BF$5:BF$98)-MIN(Base_Dados!BF$5:BF$98)))) * BF$1)))</f>
        <v>8.4415584415584416E-2</v>
      </c>
      <c r="BG271" s="106">
        <f>IF(INDEX(Base_Dados!BG:BG,MATCH($B271,Base_Dados!$B:$B,0))=0,0,
MAX(0, MIN(BG$1,
((INDEX(Base_Dados!BG:BG,MATCH($B271,Base_Dados!$B:$B,0))-MIN(Base_Dados!BG$5:BG$98)) /
(IF(MAX(Base_Dados!BG$5:BG$98)-MIN(Base_Dados!BG$5:BG$98)=0,1,MAX(Base_Dados!BG$5:BG$98)-MIN(Base_Dados!BG$5:BG$98)))) * BG$1)))</f>
        <v>1.4632107023411372E-2</v>
      </c>
      <c r="BH271" s="106">
        <f>IF(INDEX(Base_Dados!BH:BH,MATCH($B271,Base_Dados!$B:$B,0))=0,0,
MAX(0, MIN(BH$1,
((INDEX(Base_Dados!BH:BH,MATCH($B271,Base_Dados!$B:$B,0))-MIN(Base_Dados!BH$5:BH$98)) /
(IF(MAX(Base_Dados!BH$5:BH$98)-MIN(Base_Dados!BH$5:BH$98)=0,1,MAX(Base_Dados!BH$5:BH$98)-MIN(Base_Dados!BH$5:BH$98)))) * BH$1)))</f>
        <v>0.10989010989010989</v>
      </c>
      <c r="BI271" s="106">
        <f>IF(INDEX(Base_Dados!BI:BI,MATCH($B271,Base_Dados!$B:$B,0))=0,0,
MAX(0, MIN(BI$1,
((INDEX(Base_Dados!BI:BI,MATCH($B271,Base_Dados!$B:$B,0))-MIN(Base_Dados!BI$5:BI$98)) /
(IF(MAX(Base_Dados!BI$5:BI$98)-MIN(Base_Dados!BI$5:BI$98)=0,1,MAX(Base_Dados!BI$5:BI$98)-MIN(Base_Dados!BI$5:BI$98)))) * BI$1)))</f>
        <v>0.1606864274570983</v>
      </c>
      <c r="BJ271" s="106">
        <f>IF(INDEX(Base_Dados!BJ:BJ,MATCH($B271,Base_Dados!$B:$B,0))=0,0,
MAX(0, MIN(BJ$1,
((INDEX(Base_Dados!BJ:BJ,MATCH($B271,Base_Dados!$B:$B,0))-MIN(Base_Dados!BJ$5:BJ$98)) /
(IF(MAX(Base_Dados!BJ$5:BJ$98)-MIN(Base_Dados!BJ$5:BJ$98)=0,1,MAX(Base_Dados!BJ$5:BJ$98)-MIN(Base_Dados!BJ$5:BJ$98)))) * BJ$1)))</f>
        <v>7.3684210526315783E-2</v>
      </c>
      <c r="BK271" s="106">
        <f>IF(INDEX(Base_Dados!BK:BK,MATCH($B271,Base_Dados!$B:$B,0))=0,0,
MAX(0, MIN(BK$1,
((INDEX(Base_Dados!BK:BK,MATCH($B271,Base_Dados!$B:$B,0))-MIN(Base_Dados!BK$5:BK$98)) /
(IF(MAX(Base_Dados!BK$5:BK$98)-MIN(Base_Dados!BK$5:BK$98)=0,1,MAX(Base_Dados!BK$5:BK$98)-MIN(Base_Dados!BK$5:BK$98)))) * BK$1)))</f>
        <v>8.9285714285714288E-2</v>
      </c>
      <c r="BL271" s="106">
        <f>IF(INDEX(Base_Dados!BL:BL,MATCH($B271,Base_Dados!$B:$B,0))=0,0,
MAX(0, MIN(BL$1,
((INDEX(Base_Dados!BL:BL,MATCH($B271,Base_Dados!$B:$B,0))-MIN(Base_Dados!BL$5:BL$98)) /
(IF(MAX(Base_Dados!BL$5:BL$98)-MIN(Base_Dados!BL$5:BL$98)=0,1,MAX(Base_Dados!BL$5:BL$98)-MIN(Base_Dados!BL$5:BL$98)))) * BL$1)))</f>
        <v>0.13355048859934854</v>
      </c>
      <c r="BM271" s="106">
        <f>IF(INDEX(Base_Dados!BM:BM,MATCH($B271,Base_Dados!$B:$B,0))=0,0,
MAX(0, MIN(BM$1,
((INDEX(Base_Dados!BM:BM,MATCH($B271,Base_Dados!$B:$B,0))-MIN(Base_Dados!BM$5:BM$98)) /
(IF(MAX(Base_Dados!BM$5:BM$98)-MIN(Base_Dados!BM$5:BM$98)=0,1,MAX(Base_Dados!BM$5:BM$98)-MIN(Base_Dados!BM$5:BM$98)))) * BM$1)))</f>
        <v>0.80314691528482329</v>
      </c>
      <c r="BN271" s="106">
        <f>IF(INDEX(Base_Dados!BN:BN,MATCH($B271,Base_Dados!$B:$B,0))=0,0,
MAX(0, MIN(BN$1,
((INDEX(Base_Dados!BN:BN,MATCH($B271,Base_Dados!$B:$B,0))-MIN(Base_Dados!BN$5:BN$98)) /
(IF(MAX(Base_Dados!BN$5:BN$98)-MIN(Base_Dados!BN$5:BN$98)=0,1,MAX(Base_Dados!BN$5:BN$98)-MIN(Base_Dados!BN$5:BN$98)))) * BN$1)))</f>
        <v>0.39242372786931867</v>
      </c>
      <c r="BO271" s="106">
        <f>IF(INDEX(Base_Dados!BO:BO,MATCH($B271,Base_Dados!$B:$B,0))=0,0,
MAX(0, MIN(BO$1,
((INDEX(Base_Dados!BO:BO,MATCH($B271,Base_Dados!$B:$B,0))-MIN(Base_Dados!BO$5:BO$98)) /
(IF(MAX(Base_Dados!BO$5:BO$98)-MIN(Base_Dados!BO$5:BO$98)=0,1,MAX(Base_Dados!BO$5:BO$98)-MIN(Base_Dados!BO$5:BO$98)))) * BO$1)))</f>
        <v>8.6206896551724137E-3</v>
      </c>
      <c r="BP271" s="106">
        <f t="shared" si="16"/>
        <v>13.862973298259842</v>
      </c>
      <c r="BQ271" s="111">
        <f t="shared" si="17"/>
        <v>0.35107947537290962</v>
      </c>
      <c r="BR271" s="112">
        <f t="shared" si="18"/>
        <v>3.657116189488635E-2</v>
      </c>
      <c r="BS271" s="113">
        <f t="shared" si="19"/>
        <v>13.826402136364955</v>
      </c>
    </row>
    <row r="272" spans="1:71">
      <c r="A272" s="21">
        <v>31016</v>
      </c>
      <c r="B272" s="21" t="s">
        <v>361</v>
      </c>
      <c r="C272" s="21" t="s">
        <v>323</v>
      </c>
      <c r="D272" s="105">
        <f>IF(INDEX(Base_Dados!D:D,MATCH($B272,Base_Dados!$B:$B,0))=0,0,
MAX(0, MIN(D$1,
((INDEX(Base_Dados!D:D,MATCH($B272,Base_Dados!$B:$B,0))-MIN(Base_Dados!D$5:D$98)) /
(IF(MAX(Base_Dados!D$5:D$98)-MIN(Base_Dados!D$5:D$98)=0,1,MAX(Base_Dados!D$5:D$98)-MIN(Base_Dados!D$5:D$98)))) * D$1)))</f>
        <v>0.21544245559873637</v>
      </c>
      <c r="E272" s="106">
        <f>IF(INDEX(Base_Dados!E:E,MATCH($B272,Base_Dados!$B:$B,0))=0,0,
MAX(0, MIN(E$1,
((INDEX(Base_Dados!E:E,MATCH($B272,Base_Dados!$B:$B,0))-MIN(Base_Dados!E$5:E$98)) /
(IF(MAX(Base_Dados!E$5:E$98)-MIN(Base_Dados!E$5:E$98)=0,1,MAX(Base_Dados!E$5:E$98)-MIN(Base_Dados!E$5:E$98)))) * E$1)))</f>
        <v>6.0125500839478783E-2</v>
      </c>
      <c r="F272" s="106">
        <f>IF(INDEX(Base_Dados!F:F,MATCH($B272,Base_Dados!$B:$B,0))=0,0,
MAX(0, MIN(F$1,
((INDEX(Base_Dados!F:F,MATCH($B272,Base_Dados!$B:$B,0))-MIN(Base_Dados!F$5:F$98)) /
(IF(MAX(Base_Dados!F$5:F$98)-MIN(Base_Dados!F$5:F$98)=0,1,MAX(Base_Dados!F$5:F$98)-MIN(Base_Dados!F$5:F$98)))) * F$1)))</f>
        <v>5.5551357376305899E-2</v>
      </c>
      <c r="G272" s="106">
        <f>IF(INDEX(Base_Dados!G:G,MATCH($B272,Base_Dados!$B:$B,0))=0,0,
MAX(0, MIN(G$1,
((INDEX(Base_Dados!G:G,MATCH($B272,Base_Dados!$B:$B,0))-MIN(Base_Dados!G$5:G$98)) /
(IF(MAX(Base_Dados!G$5:G$98)-MIN(Base_Dados!G$5:G$98)=0,1,MAX(Base_Dados!G$5:G$98)-MIN(Base_Dados!G$5:G$98)))) * G$1)))</f>
        <v>4.7646114148577202E-2</v>
      </c>
      <c r="H272" s="106">
        <f>IF(INDEX(Base_Dados!H:H,MATCH($B272,Base_Dados!$B:$B,0))=0,0,
MAX(0, MIN(H$1,
((INDEX(Base_Dados!H:H,MATCH($B272,Base_Dados!$B:$B,0))-MIN(Base_Dados!H$5:H$98)) /
(IF(MAX(Base_Dados!H$5:H$98)-MIN(Base_Dados!H$5:H$98)=0,1,MAX(Base_Dados!H$5:H$98)-MIN(Base_Dados!H$5:H$98)))) * H$1)))</f>
        <v>4.9875891679152039E-2</v>
      </c>
      <c r="I272" s="106">
        <f>IF(INDEX(Base_Dados!I:I,MATCH($B272,Base_Dados!$B:$B,0))=0,0,
MAX(0, MIN(I$1,
((INDEX(Base_Dados!I:I,MATCH($B272,Base_Dados!$B:$B,0))-MIN(Base_Dados!I$5:I$98)) /
(IF(MAX(Base_Dados!I$5:I$98)-MIN(Base_Dados!I$5:I$98)=0,1,MAX(Base_Dados!I$5:I$98)-MIN(Base_Dados!I$5:I$98)))) * I$1)))</f>
        <v>6.0226384706801715E-2</v>
      </c>
      <c r="J272" s="106">
        <f>IF(INDEX(Base_Dados!J:J,MATCH($B272,Base_Dados!$B:$B,0))=0,0,
MAX(0, MIN(J$1,
((INDEX(Base_Dados!J:J,MATCH($B272,Base_Dados!$B:$B,0))-MIN(Base_Dados!J$5:J$98)) /
(IF(MAX(Base_Dados!J$5:J$98)-MIN(Base_Dados!J$5:J$98)=0,1,MAX(Base_Dados!J$5:J$98)-MIN(Base_Dados!J$5:J$98)))) * J$1)))</f>
        <v>7.3831389332970107E-2</v>
      </c>
      <c r="K272" s="106">
        <f>IF(INDEX(Base_Dados!K:K,MATCH($B272,Base_Dados!$B:$B,0))=0,0,
MAX(0, MIN(K$1,
((INDEX(Base_Dados!K:K,MATCH($B272,Base_Dados!$B:$B,0))-MIN(Base_Dados!K$5:K$98)) /
(IF(MAX(Base_Dados!K$5:K$98)-MIN(Base_Dados!K$5:K$98)=0,1,MAX(Base_Dados!K$5:K$98)-MIN(Base_Dados!K$5:K$98)))) * K$1)))</f>
        <v>8.0489713774597502E-2</v>
      </c>
      <c r="L272" s="106">
        <f>IF(INDEX(Base_Dados!L:L,MATCH($B272,Base_Dados!$B:$B,0))=0,0,
MAX(0, MIN(L$1,
((INDEX(Base_Dados!L:L,MATCH($B272,Base_Dados!$B:$B,0))-MIN(Base_Dados!L$5:L$98)) /
(IF(MAX(Base_Dados!L$5:L$98)-MIN(Base_Dados!L$5:L$98)=0,1,MAX(Base_Dados!L$5:L$98)-MIN(Base_Dados!L$5:L$98)))) * L$1)))</f>
        <v>9.5365042293124772E-2</v>
      </c>
      <c r="M272" s="106">
        <f>IF(INDEX(Base_Dados!M:M,MATCH($B272,Base_Dados!$B:$B,0))=0,0,
MAX(0, MIN(M$1,
((INDEX(Base_Dados!M:M,MATCH($B272,Base_Dados!$B:$B,0))-MIN(Base_Dados!M$5:M$98)) /
(IF(MAX(Base_Dados!M$5:M$98)-MIN(Base_Dados!M$5:M$98)=0,1,MAX(Base_Dados!M$5:M$98)-MIN(Base_Dados!M$5:M$98)))) * M$1)))</f>
        <v>0.11351603498542275</v>
      </c>
      <c r="N272" s="106">
        <f>IF(INDEX(Base_Dados!N:N,MATCH($B272,Base_Dados!$B:$B,0))=0,0,
MAX(0, MIN(N$1,
((INDEX(Base_Dados!N:N,MATCH($B272,Base_Dados!$B:$B,0))-MIN(Base_Dados!N$5:N$98)) /
(IF(MAX(Base_Dados!N$5:N$98)-MIN(Base_Dados!N$5:N$98)=0,1,MAX(Base_Dados!N$5:N$98)-MIN(Base_Dados!N$5:N$98)))) * N$1)))</f>
        <v>0.15288869958234244</v>
      </c>
      <c r="O272" s="106">
        <f>IF(INDEX(Base_Dados!O:O,MATCH($B272,Base_Dados!$B:$B,0))=0,0,
MAX(0, MIN(O$1,
((INDEX(Base_Dados!O:O,MATCH($B272,Base_Dados!$B:$B,0))-MIN(Base_Dados!O$5:O$98)) /
(IF(MAX(Base_Dados!O$5:O$98)-MIN(Base_Dados!O$5:O$98)=0,1,MAX(Base_Dados!O$5:O$98)-MIN(Base_Dados!O$5:O$98)))) * O$1)))</f>
        <v>0.2200791571436535</v>
      </c>
      <c r="P272" s="106">
        <f>IF(INDEX(Base_Dados!P:P,MATCH($B272,Base_Dados!$B:$B,0))=0,0,
MAX(0, MIN(P$1,
((INDEX(Base_Dados!P:P,MATCH($B272,Base_Dados!$B:$B,0))-MIN(Base_Dados!P$5:P$98)) /
(IF(MAX(Base_Dados!P$5:P$98)-MIN(Base_Dados!P$5:P$98)=0,1,MAX(Base_Dados!P$5:P$98)-MIN(Base_Dados!P$5:P$98)))) * P$1)))</f>
        <v>4.9626266946779372E-2</v>
      </c>
      <c r="Q272" s="106">
        <f>IF(INDEX(Base_Dados!Q:Q,MATCH($B272,Base_Dados!$B:$B,0))=0,0,
MAX(0, MIN(Q$1,
((INDEX(Base_Dados!Q:Q,MATCH($B272,Base_Dados!$B:$B,0))-MIN(Base_Dados!Q$5:Q$98)) /
(IF(MAX(Base_Dados!Q$5:Q$98)-MIN(Base_Dados!Q$5:Q$98)=0,1,MAX(Base_Dados!Q$5:Q$98)-MIN(Base_Dados!Q$5:Q$98)))) * Q$1)))</f>
        <v>1.527039123795482E-2</v>
      </c>
      <c r="R272" s="106">
        <f>IF(INDEX(Base_Dados!R:R,MATCH($B272,Base_Dados!$B:$B,0))=0,0,
MAX(0, MIN(R$1,
((INDEX(Base_Dados!R:R,MATCH($B272,Base_Dados!$B:$B,0))-MIN(Base_Dados!R$5:R$98)) /
(IF(MAX(Base_Dados!R$5:R$98)-MIN(Base_Dados!R$5:R$98)=0,1,MAX(Base_Dados!R$5:R$98)-MIN(Base_Dados!R$5:R$98)))) * R$1)))</f>
        <v>1.2732083743896904E-2</v>
      </c>
      <c r="S272" s="106">
        <f>IF(INDEX(Base_Dados!S:S,MATCH($B272,Base_Dados!$B:$B,0))=0,0,
MAX(0, MIN(S$1,
((INDEX(Base_Dados!S:S,MATCH($B272,Base_Dados!$B:$B,0))-MIN(Base_Dados!S$5:S$98)) /
(IF(MAX(Base_Dados!S$5:S$98)-MIN(Base_Dados!S$5:S$98)=0,1,MAX(Base_Dados!S$5:S$98)-MIN(Base_Dados!S$5:S$98)))) * S$1)))</f>
        <v>2.6061559200179735E-2</v>
      </c>
      <c r="T272" s="106">
        <f>IF(INDEX(Base_Dados!T:T,MATCH($B272,Base_Dados!$B:$B,0))=0,0,
MAX(0, MIN(T$1,
((INDEX(Base_Dados!T:T,MATCH($B272,Base_Dados!$B:$B,0))-MIN(Base_Dados!T$5:T$98)) /
(IF(MAX(Base_Dados!T$5:T$98)-MIN(Base_Dados!T$5:T$98)=0,1,MAX(Base_Dados!T$5:T$98)-MIN(Base_Dados!T$5:T$98)))) * T$1)))</f>
        <v>0.42532635494701121</v>
      </c>
      <c r="U272" s="106">
        <f>IF(INDEX(Base_Dados!U:U,MATCH($B272,Base_Dados!$B:$B,0))=0,0,
MAX(0, MIN(U$1,
((INDEX(Base_Dados!U:U,MATCH($B272,Base_Dados!$B:$B,0))-MIN(Base_Dados!U$5:U$98)) /
(IF(MAX(Base_Dados!U$5:U$98)-MIN(Base_Dados!U$5:U$98)=0,1,MAX(Base_Dados!U$5:U$98)-MIN(Base_Dados!U$5:U$98)))) * U$1)))</f>
        <v>0.92997568910645101</v>
      </c>
      <c r="V272" s="106">
        <f>IF(INDEX(Base_Dados!V:V,MATCH($B272,Base_Dados!$B:$B,0))=0,0,
MAX(0, MIN(V$1,
((INDEX(Base_Dados!V:V,MATCH($B272,Base_Dados!$B:$B,0))-MIN(Base_Dados!V$5:V$98)) /
(IF(MAX(Base_Dados!V$5:V$98)-MIN(Base_Dados!V$5:V$98)=0,1,MAX(Base_Dados!V$5:V$98)-MIN(Base_Dados!V$5:V$98)))) * V$1)))</f>
        <v>5.0124224445741751E-2</v>
      </c>
      <c r="W272" s="106">
        <f>IF(INDEX(Base_Dados!W:W,MATCH($B272,Base_Dados!$B:$B,0))=0,0,
MAX(0, MIN(W$1,
((INDEX(Base_Dados!W:W,MATCH($B272,Base_Dados!$B:$B,0))-MIN(Base_Dados!W$5:W$98)) /
(IF(MAX(Base_Dados!W$5:W$98)-MIN(Base_Dados!W$5:W$98)=0,1,MAX(Base_Dados!W$5:W$98)-MIN(Base_Dados!W$5:W$98)))) * W$1)))</f>
        <v>2.2861145265841469</v>
      </c>
      <c r="X272" s="106">
        <f>IF(INDEX(Base_Dados!X:X,MATCH($B272,Base_Dados!$B:$B,0))=0,0,
MAX(0, MIN(X$1,
((INDEX(Base_Dados!X:X,MATCH($B272,Base_Dados!$B:$B,0))-MIN(Base_Dados!X$5:X$98)) /
(IF(MAX(Base_Dados!X$5:X$98)-MIN(Base_Dados!X$5:X$98)=0,1,MAX(Base_Dados!X$5:X$98)-MIN(Base_Dados!X$5:X$98)))) * X$1)))</f>
        <v>0</v>
      </c>
      <c r="Y272" s="106">
        <f>IF(INDEX(Base_Dados!Y:Y,MATCH($B272,Base_Dados!$B:$B,0))=0,0,
MAX(0, MIN(Y$1,
((INDEX(Base_Dados!Y:Y,MATCH($B272,Base_Dados!$B:$B,0))-MIN(Base_Dados!Y$5:Y$98)) /
(IF(MAX(Base_Dados!Y$5:Y$98)-MIN(Base_Dados!Y$5:Y$98)=0,1,MAX(Base_Dados!Y$5:Y$98)-MIN(Base_Dados!Y$5:Y$98)))) * Y$1)))</f>
        <v>0</v>
      </c>
      <c r="Z272" s="106">
        <f>IF(INDEX(Base_Dados!Z:Z,MATCH($B272,Base_Dados!$B:$B,0))=0,0,
MAX(0, MIN(Z$1,
((INDEX(Base_Dados!Z:Z,MATCH($B272,Base_Dados!$B:$B,0))-MIN(Base_Dados!Z$5:Z$98)) /
(IF(MAX(Base_Dados!Z$5:Z$98)-MIN(Base_Dados!Z$5:Z$98)=0,1,MAX(Base_Dados!Z$5:Z$98)-MIN(Base_Dados!Z$5:Z$98)))) * Z$1)))</f>
        <v>0</v>
      </c>
      <c r="AA272" s="106">
        <f>IF(INDEX(Base_Dados!AA:AA,MATCH($B272,Base_Dados!$B:$B,0))=0,0,
MAX(0, MIN(AA$1,
((INDEX(Base_Dados!AA:AA,MATCH($B272,Base_Dados!$B:$B,0))-MIN(Base_Dados!AA$5:AA$98)) /
(IF(MAX(Base_Dados!AA$5:AA$98)-MIN(Base_Dados!AA$5:AA$98)=0,1,MAX(Base_Dados!AA$5:AA$98)-MIN(Base_Dados!AA$5:AA$98)))) * AA$1)))</f>
        <v>0</v>
      </c>
      <c r="AB272" s="106">
        <f>IF(INDEX(Base_Dados!AB:AB,MATCH($B272,Base_Dados!$B:$B,0))=0,0,
MAX(0, MIN(AB$1,
((INDEX(Base_Dados!AB:AB,MATCH($B272,Base_Dados!$B:$B,0))-MIN(Base_Dados!AB$5:AB$98)) /
(IF(MAX(Base_Dados!AB$5:AB$98)-MIN(Base_Dados!AB$5:AB$98)=0,1,MAX(Base_Dados!AB$5:AB$98)-MIN(Base_Dados!AB$5:AB$98)))) * AB$1)))</f>
        <v>0.17184603776060889</v>
      </c>
      <c r="AC272" s="106">
        <f>IF(INDEX(Base_Dados!AC:AC,MATCH($B272,Base_Dados!$B:$B,0))=0,0,
MAX(0, MIN(AC$1,
((INDEX(Base_Dados!AC:AC,MATCH($B272,Base_Dados!$B:$B,0))-MIN(Base_Dados!AC$5:AC$98)) /
(IF(MAX(Base_Dados!AC$5:AC$98)-MIN(Base_Dados!AC$5:AC$98)=0,1,MAX(Base_Dados!AC$5:AC$98)-MIN(Base_Dados!AC$5:AC$98)))) * AC$1)))</f>
        <v>1.8464540373867799E-2</v>
      </c>
      <c r="AD272" s="106">
        <f>IF(INDEX(Base_Dados!AD:AD,MATCH($B272,Base_Dados!$B:$B,0))=0,0,
MAX(0, MIN(AD$1,
((INDEX(Base_Dados!AD:AD,MATCH($B272,Base_Dados!$B:$B,0))-MIN(Base_Dados!AD$5:AD$98)) /
(IF(MAX(Base_Dados!AD$5:AD$98)-MIN(Base_Dados!AD$5:AD$98)=0,1,MAX(Base_Dados!AD$5:AD$98)-MIN(Base_Dados!AD$5:AD$98)))) * AD$1)))</f>
        <v>1.3001035349800325E-2</v>
      </c>
      <c r="AE272" s="106">
        <f>IF(INDEX(Base_Dados!AE:AE,MATCH($B272,Base_Dados!$B:$B,0))=0,0,
MAX(0, MIN(AE$1,
((INDEX(Base_Dados!AE:AE,MATCH($B272,Base_Dados!$B:$B,0))-MIN(Base_Dados!AE$5:AE$98)) /
(IF(MAX(Base_Dados!AE$5:AE$98)-MIN(Base_Dados!AE$5:AE$98)=0,1,MAX(Base_Dados!AE$5:AE$98)-MIN(Base_Dados!AE$5:AE$98)))) * AE$1)))</f>
        <v>6.4720264633970938E-3</v>
      </c>
      <c r="AF272" s="106">
        <f>IF(INDEX(Base_Dados!AF:AF,MATCH($B272,Base_Dados!$B:$B,0))=0,0,
MAX(0, MIN(AF$1,
((INDEX(Base_Dados!AF:AF,MATCH($B272,Base_Dados!$B:$B,0))-MIN(Base_Dados!AF$5:AF$98)) /
(IF(MAX(Base_Dados!AF$5:AF$98)-MIN(Base_Dados!AF$5:AF$98)=0,1,MAX(Base_Dados!AF$5:AF$98)-MIN(Base_Dados!AF$5:AF$98)))) * AF$1)))</f>
        <v>1.2136257067990623E-2</v>
      </c>
      <c r="AG272" s="106">
        <f>IF(INDEX(Base_Dados!AG:AG,MATCH($B272,Base_Dados!$B:$B,0))=0,0,
MAX(0, MIN(AG$1,
((INDEX(Base_Dados!AG:AG,MATCH($B272,Base_Dados!$B:$B,0))-MIN(Base_Dados!AG$5:AG$98)) /
(IF(MAX(Base_Dados!AG$5:AG$98)-MIN(Base_Dados!AG$5:AG$98)=0,1,MAX(Base_Dados!AG$5:AG$98)-MIN(Base_Dados!AG$5:AG$98)))) * AG$1)))</f>
        <v>1.527039123795482E-2</v>
      </c>
      <c r="AH272" s="106">
        <f>IF(INDEX(Base_Dados!AH:AH,MATCH($B272,Base_Dados!$B:$B,0))=0,0,
MAX(0, MIN(AH$1,
((INDEX(Base_Dados!AH:AH,MATCH($B272,Base_Dados!$B:$B,0))-MIN(Base_Dados!AH$5:AH$98)) /
(IF(MAX(Base_Dados!AH$5:AH$98)-MIN(Base_Dados!AH$5:AH$98)=0,1,MAX(Base_Dados!AH$5:AH$98)-MIN(Base_Dados!AH$5:AH$98)))) * AH$1)))</f>
        <v>1.2501201543084921</v>
      </c>
      <c r="AI272" s="106">
        <f>IF(INDEX(Base_Dados!AI:AI,MATCH($B272,Base_Dados!$B:$B,0))=0,0,
MAX(0, MIN(AI$1,
((INDEX(Base_Dados!AI:AI,MATCH($B272,Base_Dados!$B:$B,0))-MIN(Base_Dados!AI$5:AI$98)) /
(IF(MAX(Base_Dados!AI$5:AI$98)-MIN(Base_Dados!AI$5:AI$98)=0,1,MAX(Base_Dados!AI$5:AI$98)-MIN(Base_Dados!AI$5:AI$98)))) * AI$1)))</f>
        <v>0.14285714285714285</v>
      </c>
      <c r="AJ272" s="106">
        <f>IF(INDEX(Base_Dados!AJ:AJ,MATCH($B272,Base_Dados!$B:$B,0))=0,0,
MAX(0, MIN(AJ$1,
((INDEX(Base_Dados!AJ:AJ,MATCH($B272,Base_Dados!$B:$B,0))-MIN(Base_Dados!AJ$5:AJ$98)) /
(IF(MAX(Base_Dados!AJ$5:AJ$98)-MIN(Base_Dados!AJ$5:AJ$98)=0,1,MAX(Base_Dados!AJ$5:AJ$98)-MIN(Base_Dados!AJ$5:AJ$98)))) * AJ$1)))</f>
        <v>0.625</v>
      </c>
      <c r="AK272" s="106">
        <f>IF(INDEX(Base_Dados!AK:AK,MATCH($B272,Base_Dados!$B:$B,0))=0,0,
MAX(0, MIN(AK$1,
((INDEX(Base_Dados!AK:AK,MATCH($B272,Base_Dados!$B:$B,0))-MIN(Base_Dados!AK$5:AK$98)) /
(IF(MAX(Base_Dados!AK$5:AK$98)-MIN(Base_Dados!AK$5:AK$98)=0,1,MAX(Base_Dados!AK$5:AK$98)-MIN(Base_Dados!AK$5:AK$98)))) * AK$1)))</f>
        <v>9.1954022988505746E-3</v>
      </c>
      <c r="AL272" s="106">
        <f>IF(INDEX(Base_Dados!AL:AL,MATCH($B272,Base_Dados!$B:$B,0))=0,0,
MAX(0, MIN(AL$1,
((INDEX(Base_Dados!AL:AL,MATCH($B272,Base_Dados!$B:$B,0))-MIN(Base_Dados!AL$5:AL$98)) /
(IF(MAX(Base_Dados!AL$5:AL$98)-MIN(Base_Dados!AL$5:AL$98)=0,1,MAX(Base_Dados!AL$5:AL$98)-MIN(Base_Dados!AL$5:AL$98)))) * AL$1)))</f>
        <v>0</v>
      </c>
      <c r="AM272" s="106">
        <f>IF(INDEX(Base_Dados!AM:AM,MATCH($B272,Base_Dados!$B:$B,0))=0,0,
MAX(0, MIN(AM$1,
((INDEX(Base_Dados!AM:AM,MATCH($B272,Base_Dados!$B:$B,0))-MIN(Base_Dados!AM$5:AM$98)) /
(IF(MAX(Base_Dados!AM$5:AM$98)-MIN(Base_Dados!AM$5:AM$98)=0,1,MAX(Base_Dados!AM$5:AM$98)-MIN(Base_Dados!AM$5:AM$98)))) * AM$1)))</f>
        <v>4.3500776799585708E-2</v>
      </c>
      <c r="AN272" s="106">
        <f>IF(INDEX(Base_Dados!AN:AN,MATCH($B272,Base_Dados!$B:$B,0))=0,0,
MAX(0, MIN(AN$1,
((INDEX(Base_Dados!AN:AN,MATCH($B272,Base_Dados!$B:$B,0))-MIN(Base_Dados!AN$5:AN$98)) /
(IF(MAX(Base_Dados!AN$5:AN$98)-MIN(Base_Dados!AN$5:AN$98)=0,1,MAX(Base_Dados!AN$5:AN$98)-MIN(Base_Dados!AN$5:AN$98)))) * AN$1)))</f>
        <v>0.23029045643153526</v>
      </c>
      <c r="AO272" s="106">
        <f>IF(INDEX(Base_Dados!AO:AO,MATCH($B272,Base_Dados!$B:$B,0))=0,0,
MAX(0, MIN(AO$1,
((INDEX(Base_Dados!AO:AO,MATCH($B272,Base_Dados!$B:$B,0))-MIN(Base_Dados!AO$5:AO$98)) /
(IF(MAX(Base_Dados!AO$5:AO$98)-MIN(Base_Dados!AO$5:AO$98)=0,1,MAX(Base_Dados!AO$5:AO$98)-MIN(Base_Dados!AO$5:AO$98)))) * AO$1)))</f>
        <v>0</v>
      </c>
      <c r="AP272" s="106">
        <f>IF(INDEX(Base_Dados!AP:AP,MATCH($B272,Base_Dados!$B:$B,0))=0,0,
MAX(0, MIN(AP$1,
((INDEX(Base_Dados!AP:AP,MATCH($B272,Base_Dados!$B:$B,0))-MIN(Base_Dados!AP$5:AP$98)) /
(IF(MAX(Base_Dados!AP$5:AP$98)-MIN(Base_Dados!AP$5:AP$98)=0,1,MAX(Base_Dados!AP$5:AP$98)-MIN(Base_Dados!AP$5:AP$98)))) * AP$1)))</f>
        <v>1.834862385321101E-2</v>
      </c>
      <c r="AQ272" s="106">
        <f>IF(INDEX(Base_Dados!AQ:AQ,MATCH($B272,Base_Dados!$B:$B,0))=0,0,
MAX(0, MIN(AQ$1,
((INDEX(Base_Dados!AQ:AQ,MATCH($B272,Base_Dados!$B:$B,0))-MIN(Base_Dados!AQ$5:AQ$98)) /
(IF(MAX(Base_Dados!AQ$5:AQ$98)-MIN(Base_Dados!AQ$5:AQ$98)=0,1,MAX(Base_Dados!AQ$5:AQ$98)-MIN(Base_Dados!AQ$5:AQ$98)))) * AQ$1)))</f>
        <v>0</v>
      </c>
      <c r="AR272" s="106">
        <f>IF(INDEX(Base_Dados!AR:AR,MATCH($B272,Base_Dados!$B:$B,0))=0,0,
MAX(0, MIN(AR$1,
((INDEX(Base_Dados!AR:AR,MATCH($B272,Base_Dados!$B:$B,0))-MIN(Base_Dados!AR$5:AR$98)) /
(IF(MAX(Base_Dados!AR$5:AR$98)-MIN(Base_Dados!AR$5:AR$98)=0,1,MAX(Base_Dados!AR$5:AR$98)-MIN(Base_Dados!AR$5:AR$98)))) * AR$1)))</f>
        <v>0</v>
      </c>
      <c r="AS272" s="106">
        <f>IF(INDEX(Base_Dados!AS:AS,MATCH($B272,Base_Dados!$B:$B,0))=0,0,
MAX(0, MIN(AS$1,
((INDEX(Base_Dados!AS:AS,MATCH($B272,Base_Dados!$B:$B,0))-MIN(Base_Dados!AS$5:AS$98)) /
(IF(MAX(Base_Dados!AS$5:AS$98)-MIN(Base_Dados!AS$5:AS$98)=0,1,MAX(Base_Dados!AS$5:AS$98)-MIN(Base_Dados!AS$5:AS$98)))) * AS$1)))</f>
        <v>6.0975609756097563E-3</v>
      </c>
      <c r="AT272" s="106">
        <f>IF(INDEX(Base_Dados!AT:AT,MATCH($B272,Base_Dados!$B:$B,0))=0,0,
MAX(0, MIN(AT$1,
((INDEX(Base_Dados!AT:AT,MATCH($B272,Base_Dados!$B:$B,0))-MIN(Base_Dados!AT$5:AT$98)) /
(IF(MAX(Base_Dados!AT$5:AT$98)-MIN(Base_Dados!AT$5:AT$98)=0,1,MAX(Base_Dados!AT$5:AT$98)-MIN(Base_Dados!AT$5:AT$98)))) * AT$1)))</f>
        <v>0</v>
      </c>
      <c r="AU272" s="106">
        <f>IF(INDEX(Base_Dados!AU:AU,MATCH($B272,Base_Dados!$B:$B,0))=0,0,
MAX(0, MIN(AU$1,
((INDEX(Base_Dados!AU:AU,MATCH($B272,Base_Dados!$B:$B,0))-MIN(Base_Dados!AU$5:AU$98)) /
(IF(MAX(Base_Dados!AU$5:AU$98)-MIN(Base_Dados!AU$5:AU$98)=0,1,MAX(Base_Dados!AU$5:AU$98)-MIN(Base_Dados!AU$5:AU$98)))) * AU$1)))</f>
        <v>1.5917602996254682E-2</v>
      </c>
      <c r="AV272" s="106">
        <f>IF(INDEX(Base_Dados!AV:AV,MATCH($B272,Base_Dados!$B:$B,0))=0,0,
MAX(0, MIN(AV$1,
((INDEX(Base_Dados!AV:AV,MATCH($B272,Base_Dados!$B:$B,0))-MIN(Base_Dados!AV$5:AV$98)) /
(IF(MAX(Base_Dados!AV$5:AV$98)-MIN(Base_Dados!AV$5:AV$98)=0,1,MAX(Base_Dados!AV$5:AV$98)-MIN(Base_Dados!AV$5:AV$98)))) * AV$1)))</f>
        <v>0</v>
      </c>
      <c r="AW272" s="106">
        <f>IF(INDEX(Base_Dados!AW:AW,MATCH($B272,Base_Dados!$B:$B,0))=0,0,
MAX(0, MIN(AW$1,
((INDEX(Base_Dados!AW:AW,MATCH($B272,Base_Dados!$B:$B,0))-MIN(Base_Dados!AW$5:AW$98)) /
(IF(MAX(Base_Dados!AW$5:AW$98)-MIN(Base_Dados!AW$5:AW$98)=0,1,MAX(Base_Dados!AW$5:AW$98)-MIN(Base_Dados!AW$5:AW$98)))) * AW$1)))</f>
        <v>0</v>
      </c>
      <c r="AX272" s="106">
        <f>IF(INDEX(Base_Dados!AX:AX,MATCH($B272,Base_Dados!$B:$B,0))=0,0,
MAX(0, MIN(AX$1,
((INDEX(Base_Dados!AX:AX,MATCH($B272,Base_Dados!$B:$B,0))-MIN(Base_Dados!AX$5:AX$98)) /
(IF(MAX(Base_Dados!AX$5:AX$98)-MIN(Base_Dados!AX$5:AX$98)=0,1,MAX(Base_Dados!AX$5:AX$98)-MIN(Base_Dados!AX$5:AX$98)))) * AX$1)))</f>
        <v>0.11143695014662756</v>
      </c>
      <c r="AY272" s="106">
        <f>IF(INDEX(Base_Dados!AY:AY,MATCH($B272,Base_Dados!$B:$B,0))=0,0,
MAX(0, MIN(AY$1,
((INDEX(Base_Dados!AY:AY,MATCH($B272,Base_Dados!$B:$B,0))-MIN(Base_Dados!AY$5:AY$98)) /
(IF(MAX(Base_Dados!AY$5:AY$98)-MIN(Base_Dados!AY$5:AY$98)=0,1,MAX(Base_Dados!AY$5:AY$98)-MIN(Base_Dados!AY$5:AY$98)))) * AY$1)))</f>
        <v>5.2753049785690736E-3</v>
      </c>
      <c r="AZ272" s="106">
        <f>IF(INDEX(Base_Dados!AZ:AZ,MATCH($B272,Base_Dados!$B:$B,0))=0,0,
MAX(0, MIN(AZ$1,
((INDEX(Base_Dados!AZ:AZ,MATCH($B272,Base_Dados!$B:$B,0))-MIN(Base_Dados!AZ$5:AZ$98)) /
(IF(MAX(Base_Dados!AZ$5:AZ$98)-MIN(Base_Dados!AZ$5:AZ$98)=0,1,MAX(Base_Dados!AZ$5:AZ$98)-MIN(Base_Dados!AZ$5:AZ$98)))) * AZ$1)))</f>
        <v>0.5</v>
      </c>
      <c r="BA272" s="106">
        <f>IF(INDEX(Base_Dados!BA:BA,MATCH($B272,Base_Dados!$B:$B,0))=0,0,
MAX(0, MIN(BA$1,
((INDEX(Base_Dados!BA:BA,MATCH($B272,Base_Dados!$B:$B,0))-MIN(Base_Dados!BA$5:BA$98)) /
(IF(MAX(Base_Dados!BA$5:BA$98)-MIN(Base_Dados!BA$5:BA$98)=0,1,MAX(Base_Dados!BA$5:BA$98)-MIN(Base_Dados!BA$5:BA$98)))) * BA$1)))</f>
        <v>2.2669242212304892E-2</v>
      </c>
      <c r="BB272" s="106">
        <f>IF(INDEX(Base_Dados!BB:BB,MATCH($B272,Base_Dados!$B:$B,0))=0,0,
MAX(0, MIN(BB$1,
((INDEX(Base_Dados!BB:BB,MATCH($B272,Base_Dados!$B:$B,0))-MIN(Base_Dados!BB$5:BB$98)) /
(IF(MAX(Base_Dados!BB$5:BB$98)-MIN(Base_Dados!BB$5:BB$98)=0,1,MAX(Base_Dados!BB$5:BB$98)-MIN(Base_Dados!BB$5:BB$98)))) * BB$1)))</f>
        <v>0.28905305819426647</v>
      </c>
      <c r="BC272" s="106">
        <f>IF(INDEX(Base_Dados!BC:BC,MATCH($B272,Base_Dados!$B:$B,0))=0,0,
MAX(0, MIN(BC$1,
((INDEX(Base_Dados!BC:BC,MATCH($B272,Base_Dados!$B:$B,0))-MIN(Base_Dados!BC$5:BC$98)) /
(IF(MAX(Base_Dados!BC$5:BC$98)-MIN(Base_Dados!BC$5:BC$98)=0,1,MAX(Base_Dados!BC$5:BC$98)-MIN(Base_Dados!BC$5:BC$98)))) * BC$1)))</f>
        <v>8.8876918933476975E-3</v>
      </c>
      <c r="BD272" s="106">
        <f>IF(INDEX(Base_Dados!BD:BD,MATCH($B272,Base_Dados!$B:$B,0))=0,0,
MAX(0, MIN(BD$1,
((INDEX(Base_Dados!BD:BD,MATCH($B272,Base_Dados!$B:$B,0))-MIN(Base_Dados!BD$5:BD$98)) /
(IF(MAX(Base_Dados!BD$5:BD$98)-MIN(Base_Dados!BD$5:BD$98)=0,1,MAX(Base_Dados!BD$5:BD$98)-MIN(Base_Dados!BD$5:BD$98)))) * BD$1)))</f>
        <v>1.0179350460494426E-2</v>
      </c>
      <c r="BE272" s="106">
        <f>IF(INDEX(Base_Dados!BE:BE,MATCH($B272,Base_Dados!$B:$B,0))=0,0,
MAX(0, MIN(BE$1,
((INDEX(Base_Dados!BE:BE,MATCH($B272,Base_Dados!$B:$B,0))-MIN(Base_Dados!BE$5:BE$98)) /
(IF(MAX(Base_Dados!BE$5:BE$98)-MIN(Base_Dados!BE$5:BE$98)=0,1,MAX(Base_Dados!BE$5:BE$98)-MIN(Base_Dados!BE$5:BE$98)))) * BE$1)))</f>
        <v>6.0210737581535376E-2</v>
      </c>
      <c r="BF272" s="106">
        <f>IF(INDEX(Base_Dados!BF:BF,MATCH($B272,Base_Dados!$B:$B,0))=0,0,
MAX(0, MIN(BF$1,
((INDEX(Base_Dados!BF:BF,MATCH($B272,Base_Dados!$B:$B,0))-MIN(Base_Dados!BF$5:BF$98)) /
(IF(MAX(Base_Dados!BF$5:BF$98)-MIN(Base_Dados!BF$5:BF$98)=0,1,MAX(Base_Dados!BF$5:BF$98)-MIN(Base_Dados!BF$5:BF$98)))) * BF$1)))</f>
        <v>0</v>
      </c>
      <c r="BG272" s="106">
        <f>IF(INDEX(Base_Dados!BG:BG,MATCH($B272,Base_Dados!$B:$B,0))=0,0,
MAX(0, MIN(BG$1,
((INDEX(Base_Dados!BG:BG,MATCH($B272,Base_Dados!$B:$B,0))-MIN(Base_Dados!BG$5:BG$98)) /
(IF(MAX(Base_Dados!BG$5:BG$98)-MIN(Base_Dados!BG$5:BG$98)=0,1,MAX(Base_Dados!BG$5:BG$98)-MIN(Base_Dados!BG$5:BG$98)))) * BG$1)))</f>
        <v>9.6153846153846159E-3</v>
      </c>
      <c r="BH272" s="106">
        <f>IF(INDEX(Base_Dados!BH:BH,MATCH($B272,Base_Dados!$B:$B,0))=0,0,
MAX(0, MIN(BH$1,
((INDEX(Base_Dados!BH:BH,MATCH($B272,Base_Dados!$B:$B,0))-MIN(Base_Dados!BH$5:BH$98)) /
(IF(MAX(Base_Dados!BH$5:BH$98)-MIN(Base_Dados!BH$5:BH$98)=0,1,MAX(Base_Dados!BH$5:BH$98)-MIN(Base_Dados!BH$5:BH$98)))) * BH$1)))</f>
        <v>4.3956043956043959E-2</v>
      </c>
      <c r="BI272" s="106">
        <f>IF(INDEX(Base_Dados!BI:BI,MATCH($B272,Base_Dados!$B:$B,0))=0,0,
MAX(0, MIN(BI$1,
((INDEX(Base_Dados!BI:BI,MATCH($B272,Base_Dados!$B:$B,0))-MIN(Base_Dados!BI$5:BI$98)) /
(IF(MAX(Base_Dados!BI$5:BI$98)-MIN(Base_Dados!BI$5:BI$98)=0,1,MAX(Base_Dados!BI$5:BI$98)-MIN(Base_Dados!BI$5:BI$98)))) * BI$1)))</f>
        <v>9.2043681747269887E-2</v>
      </c>
      <c r="BJ272" s="106">
        <f>IF(INDEX(Base_Dados!BJ:BJ,MATCH($B272,Base_Dados!$B:$B,0))=0,0,
MAX(0, MIN(BJ$1,
((INDEX(Base_Dados!BJ:BJ,MATCH($B272,Base_Dados!$B:$B,0))-MIN(Base_Dados!BJ$5:BJ$98)) /
(IF(MAX(Base_Dados!BJ$5:BJ$98)-MIN(Base_Dados!BJ$5:BJ$98)=0,1,MAX(Base_Dados!BJ$5:BJ$98)-MIN(Base_Dados!BJ$5:BJ$98)))) * BJ$1)))</f>
        <v>3.1578947368421054E-2</v>
      </c>
      <c r="BK272" s="106">
        <f>IF(INDEX(Base_Dados!BK:BK,MATCH($B272,Base_Dados!$B:$B,0))=0,0,
MAX(0, MIN(BK$1,
((INDEX(Base_Dados!BK:BK,MATCH($B272,Base_Dados!$B:$B,0))-MIN(Base_Dados!BK$5:BK$98)) /
(IF(MAX(Base_Dados!BK$5:BK$98)-MIN(Base_Dados!BK$5:BK$98)=0,1,MAX(Base_Dados!BK$5:BK$98)-MIN(Base_Dados!BK$5:BK$98)))) * BK$1)))</f>
        <v>0</v>
      </c>
      <c r="BL272" s="106">
        <f>IF(INDEX(Base_Dados!BL:BL,MATCH($B272,Base_Dados!$B:$B,0))=0,0,
MAX(0, MIN(BL$1,
((INDEX(Base_Dados!BL:BL,MATCH($B272,Base_Dados!$B:$B,0))-MIN(Base_Dados!BL$5:BL$98)) /
(IF(MAX(Base_Dados!BL$5:BL$98)-MIN(Base_Dados!BL$5:BL$98)=0,1,MAX(Base_Dados!BL$5:BL$98)-MIN(Base_Dados!BL$5:BL$98)))) * BL$1)))</f>
        <v>4.2345276872964167E-2</v>
      </c>
      <c r="BM272" s="106">
        <f>IF(INDEX(Base_Dados!BM:BM,MATCH($B272,Base_Dados!$B:$B,0))=0,0,
MAX(0, MIN(BM$1,
((INDEX(Base_Dados!BM:BM,MATCH($B272,Base_Dados!$B:$B,0))-MIN(Base_Dados!BM$5:BM$98)) /
(IF(MAX(Base_Dados!BM$5:BM$98)-MIN(Base_Dados!BM$5:BM$98)=0,1,MAX(Base_Dados!BM$5:BM$98)-MIN(Base_Dados!BM$5:BM$98)))) * BM$1)))</f>
        <v>0.92699484627688045</v>
      </c>
      <c r="BN272" s="106">
        <f>IF(INDEX(Base_Dados!BN:BN,MATCH($B272,Base_Dados!$B:$B,0))=0,0,
MAX(0, MIN(BN$1,
((INDEX(Base_Dados!BN:BN,MATCH($B272,Base_Dados!$B:$B,0))-MIN(Base_Dados!BN$5:BN$98)) /
(IF(MAX(Base_Dados!BN$5:BN$98)-MIN(Base_Dados!BN$5:BN$98)=0,1,MAX(Base_Dados!BN$5:BN$98)-MIN(Base_Dados!BN$5:BN$98)))) * BN$1)))</f>
        <v>0.43168113219164961</v>
      </c>
      <c r="BO272" s="106">
        <f>IF(INDEX(Base_Dados!BO:BO,MATCH($B272,Base_Dados!$B:$B,0))=0,0,
MAX(0, MIN(BO$1,
((INDEX(Base_Dados!BO:BO,MATCH($B272,Base_Dados!$B:$B,0))-MIN(Base_Dados!BO$5:BO$98)) /
(IF(MAX(Base_Dados!BO$5:BO$98)-MIN(Base_Dados!BO$5:BO$98)=0,1,MAX(Base_Dados!BO$5:BO$98)-MIN(Base_Dados!BO$5:BO$98)))) * BO$1)))</f>
        <v>8.6206896551724137E-3</v>
      </c>
      <c r="BP272" s="106">
        <f t="shared" si="16"/>
        <v>10.19333518459856</v>
      </c>
      <c r="BQ272" s="111">
        <f t="shared" si="17"/>
        <v>0.36277436783481137</v>
      </c>
      <c r="BR272" s="112">
        <f t="shared" si="18"/>
        <v>4.8266054356788102E-2</v>
      </c>
      <c r="BS272" s="113">
        <f t="shared" si="19"/>
        <v>10.145069130241772</v>
      </c>
    </row>
    <row r="273" spans="1:71">
      <c r="A273" s="21">
        <v>31017</v>
      </c>
      <c r="B273" s="21" t="s">
        <v>352</v>
      </c>
      <c r="C273" s="21" t="s">
        <v>323</v>
      </c>
      <c r="D273" s="105">
        <f>IF(INDEX(Base_Dados!D:D,MATCH($B273,Base_Dados!$B:$B,0))=0,0,
MAX(0, MIN(D$1,
((INDEX(Base_Dados!D:D,MATCH($B273,Base_Dados!$B:$B,0))-MIN(Base_Dados!D$5:D$98)) /
(IF(MAX(Base_Dados!D$5:D$98)-MIN(Base_Dados!D$5:D$98)=0,1,MAX(Base_Dados!D$5:D$98)-MIN(Base_Dados!D$5:D$98)))) * D$1)))</f>
        <v>0.29238541348046948</v>
      </c>
      <c r="E273" s="106">
        <f>IF(INDEX(Base_Dados!E:E,MATCH($B273,Base_Dados!$B:$B,0))=0,0,
MAX(0, MIN(E$1,
((INDEX(Base_Dados!E:E,MATCH($B273,Base_Dados!$B:$B,0))-MIN(Base_Dados!E$5:E$98)) /
(IF(MAX(Base_Dados!E$5:E$98)-MIN(Base_Dados!E$5:E$98)=0,1,MAX(Base_Dados!E$5:E$98)-MIN(Base_Dados!E$5:E$98)))) * E$1)))</f>
        <v>6.1532061155657694E-2</v>
      </c>
      <c r="F273" s="106">
        <f>IF(INDEX(Base_Dados!F:F,MATCH($B273,Base_Dados!$B:$B,0))=0,0,
MAX(0, MIN(F$1,
((INDEX(Base_Dados!F:F,MATCH($B273,Base_Dados!$B:$B,0))-MIN(Base_Dados!F$5:F$98)) /
(IF(MAX(Base_Dados!F$5:F$98)-MIN(Base_Dados!F$5:F$98)=0,1,MAX(Base_Dados!F$5:F$98)-MIN(Base_Dados!F$5:F$98)))) * F$1)))</f>
        <v>6.184232898192054E-2</v>
      </c>
      <c r="G273" s="106">
        <f>IF(INDEX(Base_Dados!G:G,MATCH($B273,Base_Dados!$B:$B,0))=0,0,
MAX(0, MIN(G$1,
((INDEX(Base_Dados!G:G,MATCH($B273,Base_Dados!$B:$B,0))-MIN(Base_Dados!G$5:G$98)) /
(IF(MAX(Base_Dados!G$5:G$98)-MIN(Base_Dados!G$5:G$98)=0,1,MAX(Base_Dados!G$5:G$98)-MIN(Base_Dados!G$5:G$98)))) * G$1)))</f>
        <v>6.4030386690485219E-2</v>
      </c>
      <c r="H273" s="106">
        <f>IF(INDEX(Base_Dados!H:H,MATCH($B273,Base_Dados!$B:$B,0))=0,0,
MAX(0, MIN(H$1,
((INDEX(Base_Dados!H:H,MATCH($B273,Base_Dados!$B:$B,0))-MIN(Base_Dados!H$5:H$98)) /
(IF(MAX(Base_Dados!H$5:H$98)-MIN(Base_Dados!H$5:H$98)=0,1,MAX(Base_Dados!H$5:H$98)-MIN(Base_Dados!H$5:H$98)))) * H$1)))</f>
        <v>6.9133925177217739E-2</v>
      </c>
      <c r="I273" s="106">
        <f>IF(INDEX(Base_Dados!I:I,MATCH($B273,Base_Dados!$B:$B,0))=0,0,
MAX(0, MIN(I$1,
((INDEX(Base_Dados!I:I,MATCH($B273,Base_Dados!$B:$B,0))-MIN(Base_Dados!I$5:I$98)) /
(IF(MAX(Base_Dados!I$5:I$98)-MIN(Base_Dados!I$5:I$98)=0,1,MAX(Base_Dados!I$5:I$98)-MIN(Base_Dados!I$5:I$98)))) * I$1)))</f>
        <v>8.3237184413267898E-2</v>
      </c>
      <c r="J273" s="106">
        <f>IF(INDEX(Base_Dados!J:J,MATCH($B273,Base_Dados!$B:$B,0))=0,0,
MAX(0, MIN(J$1,
((INDEX(Base_Dados!J:J,MATCH($B273,Base_Dados!$B:$B,0))-MIN(Base_Dados!J$5:J$98)) /
(IF(MAX(Base_Dados!J$5:J$98)-MIN(Base_Dados!J$5:J$98)=0,1,MAX(Base_Dados!J$5:J$98)-MIN(Base_Dados!J$5:J$98)))) * J$1)))</f>
        <v>9.8229967954462358E-2</v>
      </c>
      <c r="K273" s="106">
        <f>IF(INDEX(Base_Dados!K:K,MATCH($B273,Base_Dados!$B:$B,0))=0,0,
MAX(0, MIN(K$1,
((INDEX(Base_Dados!K:K,MATCH($B273,Base_Dados!$B:$B,0))-MIN(Base_Dados!K$5:K$98)) /
(IF(MAX(Base_Dados!K$5:K$98)-MIN(Base_Dados!K$5:K$98)=0,1,MAX(Base_Dados!K$5:K$98)-MIN(Base_Dados!K$5:K$98)))) * K$1)))</f>
        <v>0.11384168157423971</v>
      </c>
      <c r="L273" s="106">
        <f>IF(INDEX(Base_Dados!L:L,MATCH($B273,Base_Dados!$B:$B,0))=0,0,
MAX(0, MIN(L$1,
((INDEX(Base_Dados!L:L,MATCH($B273,Base_Dados!$B:$B,0))-MIN(Base_Dados!L$5:L$98)) /
(IF(MAX(Base_Dados!L$5:L$98)-MIN(Base_Dados!L$5:L$98)=0,1,MAX(Base_Dados!L$5:L$98)-MIN(Base_Dados!L$5:L$98)))) * L$1)))</f>
        <v>0.14371211480989221</v>
      </c>
      <c r="M273" s="106">
        <f>IF(INDEX(Base_Dados!M:M,MATCH($B273,Base_Dados!$B:$B,0))=0,0,
MAX(0, MIN(M$1,
((INDEX(Base_Dados!M:M,MATCH($B273,Base_Dados!$B:$B,0))-MIN(Base_Dados!M$5:M$98)) /
(IF(MAX(Base_Dados!M$5:M$98)-MIN(Base_Dados!M$5:M$98)=0,1,MAX(Base_Dados!M$5:M$98)-MIN(Base_Dados!M$5:M$98)))) * M$1)))</f>
        <v>0.16578425655976675</v>
      </c>
      <c r="N273" s="106">
        <f>IF(INDEX(Base_Dados!N:N,MATCH($B273,Base_Dados!$B:$B,0))=0,0,
MAX(0, MIN(N$1,
((INDEX(Base_Dados!N:N,MATCH($B273,Base_Dados!$B:$B,0))-MIN(Base_Dados!N$5:N$98)) /
(IF(MAX(Base_Dados!N$5:N$98)-MIN(Base_Dados!N$5:N$98)=0,1,MAX(Base_Dados!N$5:N$98)-MIN(Base_Dados!N$5:N$98)))) * N$1)))</f>
        <v>0.20889977401531018</v>
      </c>
      <c r="O273" s="106">
        <f>IF(INDEX(Base_Dados!O:O,MATCH($B273,Base_Dados!$B:$B,0))=0,0,
MAX(0, MIN(O$1,
((INDEX(Base_Dados!O:O,MATCH($B273,Base_Dados!$B:$B,0))-MIN(Base_Dados!O$5:O$98)) /
(IF(MAX(Base_Dados!O$5:O$98)-MIN(Base_Dados!O$5:O$98)=0,1,MAX(Base_Dados!O$5:O$98)-MIN(Base_Dados!O$5:O$98)))) * O$1)))</f>
        <v>0.2811193489046212</v>
      </c>
      <c r="P273" s="106">
        <f>IF(INDEX(Base_Dados!P:P,MATCH($B273,Base_Dados!$B:$B,0))=0,0,
MAX(0, MIN(P$1,
((INDEX(Base_Dados!P:P,MATCH($B273,Base_Dados!$B:$B,0))-MIN(Base_Dados!P$5:P$98)) /
(IF(MAX(Base_Dados!P$5:P$98)-MIN(Base_Dados!P$5:P$98)=0,1,MAX(Base_Dados!P$5:P$98)-MIN(Base_Dados!P$5:P$98)))) * P$1)))</f>
        <v>0.11862095693621606</v>
      </c>
      <c r="Q273" s="106">
        <f>IF(INDEX(Base_Dados!Q:Q,MATCH($B273,Base_Dados!$B:$B,0))=0,0,
MAX(0, MIN(Q$1,
((INDEX(Base_Dados!Q:Q,MATCH($B273,Base_Dados!$B:$B,0))-MIN(Base_Dados!Q$5:Q$98)) /
(IF(MAX(Base_Dados!Q$5:Q$98)-MIN(Base_Dados!Q$5:Q$98)=0,1,MAX(Base_Dados!Q$5:Q$98)-MIN(Base_Dados!Q$5:Q$98)))) * Q$1)))</f>
        <v>5.3446369332841873E-2</v>
      </c>
      <c r="R273" s="106">
        <f>IF(INDEX(Base_Dados!R:R,MATCH($B273,Base_Dados!$B:$B,0))=0,0,
MAX(0, MIN(R$1,
((INDEX(Base_Dados!R:R,MATCH($B273,Base_Dados!$B:$B,0))-MIN(Base_Dados!R$5:R$98)) /
(IF(MAX(Base_Dados!R$5:R$98)-MIN(Base_Dados!R$5:R$98)=0,1,MAX(Base_Dados!R$5:R$98)-MIN(Base_Dados!R$5:R$98)))) * R$1)))</f>
        <v>4.0344098402400275E-2</v>
      </c>
      <c r="S273" s="106">
        <f>IF(INDEX(Base_Dados!S:S,MATCH($B273,Base_Dados!$B:$B,0))=0,0,
MAX(0, MIN(S$1,
((INDEX(Base_Dados!S:S,MATCH($B273,Base_Dados!$B:$B,0))-MIN(Base_Dados!S$5:S$98)) /
(IF(MAX(Base_Dados!S$5:S$98)-MIN(Base_Dados!S$5:S$98)=0,1,MAX(Base_Dados!S$5:S$98)-MIN(Base_Dados!S$5:S$98)))) * S$1)))</f>
        <v>8.9672732719239118E-2</v>
      </c>
      <c r="T273" s="106">
        <f>IF(INDEX(Base_Dados!T:T,MATCH($B273,Base_Dados!$B:$B,0))=0,0,
MAX(0, MIN(T$1,
((INDEX(Base_Dados!T:T,MATCH($B273,Base_Dados!$B:$B,0))-MIN(Base_Dados!T$5:T$98)) /
(IF(MAX(Base_Dados!T$5:T$98)-MIN(Base_Dados!T$5:T$98)=0,1,MAX(Base_Dados!T$5:T$98)-MIN(Base_Dados!T$5:T$98)))) * T$1)))</f>
        <v>0.90662308137045278</v>
      </c>
      <c r="U273" s="106">
        <f>IF(INDEX(Base_Dados!U:U,MATCH($B273,Base_Dados!$B:$B,0))=0,0,
MAX(0, MIN(U$1,
((INDEX(Base_Dados!U:U,MATCH($B273,Base_Dados!$B:$B,0))-MIN(Base_Dados!U$5:U$98)) /
(IF(MAX(Base_Dados!U$5:U$98)-MIN(Base_Dados!U$5:U$98)=0,1,MAX(Base_Dados!U$5:U$98)-MIN(Base_Dados!U$5:U$98)))) * U$1)))</f>
        <v>0.83441735725153632</v>
      </c>
      <c r="V273" s="106">
        <f>IF(INDEX(Base_Dados!V:V,MATCH($B273,Base_Dados!$B:$B,0))=0,0,
MAX(0, MIN(V$1,
((INDEX(Base_Dados!V:V,MATCH($B273,Base_Dados!$B:$B,0))-MIN(Base_Dados!V$5:V$98)) /
(IF(MAX(Base_Dados!V$5:V$98)-MIN(Base_Dados!V$5:V$98)=0,1,MAX(Base_Dados!V$5:V$98)-MIN(Base_Dados!V$5:V$98)))) * V$1)))</f>
        <v>0.20578869323727247</v>
      </c>
      <c r="W273" s="106">
        <f>IF(INDEX(Base_Dados!W:W,MATCH($B273,Base_Dados!$B:$B,0))=0,0,
MAX(0, MIN(W$1,
((INDEX(Base_Dados!W:W,MATCH($B273,Base_Dados!$B:$B,0))-MIN(Base_Dados!W$5:W$98)) /
(IF(MAX(Base_Dados!W$5:W$98)-MIN(Base_Dados!W$5:W$98)=0,1,MAX(Base_Dados!W$5:W$98)-MIN(Base_Dados!W$5:W$98)))) * W$1)))</f>
        <v>2.2454606496565748</v>
      </c>
      <c r="X273" s="106">
        <f>IF(INDEX(Base_Dados!X:X,MATCH($B273,Base_Dados!$B:$B,0))=0,0,
MAX(0, MIN(X$1,
((INDEX(Base_Dados!X:X,MATCH($B273,Base_Dados!$B:$B,0))-MIN(Base_Dados!X$5:X$98)) /
(IF(MAX(Base_Dados!X$5:X$98)-MIN(Base_Dados!X$5:X$98)=0,1,MAX(Base_Dados!X$5:X$98)-MIN(Base_Dados!X$5:X$98)))) * X$1)))</f>
        <v>0</v>
      </c>
      <c r="Y273" s="106">
        <f>IF(INDEX(Base_Dados!Y:Y,MATCH($B273,Base_Dados!$B:$B,0))=0,0,
MAX(0, MIN(Y$1,
((INDEX(Base_Dados!Y:Y,MATCH($B273,Base_Dados!$B:$B,0))-MIN(Base_Dados!Y$5:Y$98)) /
(IF(MAX(Base_Dados!Y$5:Y$98)-MIN(Base_Dados!Y$5:Y$98)=0,1,MAX(Base_Dados!Y$5:Y$98)-MIN(Base_Dados!Y$5:Y$98)))) * Y$1)))</f>
        <v>0</v>
      </c>
      <c r="Z273" s="106">
        <f>IF(INDEX(Base_Dados!Z:Z,MATCH($B273,Base_Dados!$B:$B,0))=0,0,
MAX(0, MIN(Z$1,
((INDEX(Base_Dados!Z:Z,MATCH($B273,Base_Dados!$B:$B,0))-MIN(Base_Dados!Z$5:Z$98)) /
(IF(MAX(Base_Dados!Z$5:Z$98)-MIN(Base_Dados!Z$5:Z$98)=0,1,MAX(Base_Dados!Z$5:Z$98)-MIN(Base_Dados!Z$5:Z$98)))) * Z$1)))</f>
        <v>0</v>
      </c>
      <c r="AA273" s="106">
        <f>IF(INDEX(Base_Dados!AA:AA,MATCH($B273,Base_Dados!$B:$B,0))=0,0,
MAX(0, MIN(AA$1,
((INDEX(Base_Dados!AA:AA,MATCH($B273,Base_Dados!$B:$B,0))-MIN(Base_Dados!AA$5:AA$98)) /
(IF(MAX(Base_Dados!AA$5:AA$98)-MIN(Base_Dados!AA$5:AA$98)=0,1,MAX(Base_Dados!AA$5:AA$98)-MIN(Base_Dados!AA$5:AA$98)))) * AA$1)))</f>
        <v>0</v>
      </c>
      <c r="AB273" s="106">
        <f>IF(INDEX(Base_Dados!AB:AB,MATCH($B273,Base_Dados!$B:$B,0))=0,0,
MAX(0, MIN(AB$1,
((INDEX(Base_Dados!AB:AB,MATCH($B273,Base_Dados!$B:$B,0))-MIN(Base_Dados!AB$5:AB$98)) /
(IF(MAX(Base_Dados!AB$5:AB$98)-MIN(Base_Dados!AB$5:AB$98)=0,1,MAX(Base_Dados!AB$5:AB$98)-MIN(Base_Dados!AB$5:AB$98)))) * AB$1)))</f>
        <v>0.34225820923022698</v>
      </c>
      <c r="AC273" s="106">
        <f>IF(INDEX(Base_Dados!AC:AC,MATCH($B273,Base_Dados!$B:$B,0))=0,0,
MAX(0, MIN(AC$1,
((INDEX(Base_Dados!AC:AC,MATCH($B273,Base_Dados!$B:$B,0))-MIN(Base_Dados!AC$5:AC$98)) /
(IF(MAX(Base_Dados!AC$5:AC$98)-MIN(Base_Dados!AC$5:AC$98)=0,1,MAX(Base_Dados!AC$5:AC$98)-MIN(Base_Dados!AC$5:AC$98)))) * AC$1)))</f>
        <v>6.8239304297552511E-2</v>
      </c>
      <c r="AD273" s="106">
        <f>IF(INDEX(Base_Dados!AD:AD,MATCH($B273,Base_Dados!$B:$B,0))=0,0,
MAX(0, MIN(AD$1,
((INDEX(Base_Dados!AD:AD,MATCH($B273,Base_Dados!$B:$B,0))-MIN(Base_Dados!AD$5:AD$98)) /
(IF(MAX(Base_Dados!AD$5:AD$98)-MIN(Base_Dados!AD$5:AD$98)=0,1,MAX(Base_Dados!AD$5:AD$98)-MIN(Base_Dados!AD$5:AD$98)))) * AD$1)))</f>
        <v>3.993492086969383E-2</v>
      </c>
      <c r="AE273" s="106">
        <f>IF(INDEX(Base_Dados!AE:AE,MATCH($B273,Base_Dados!$B:$B,0))=0,0,
MAX(0, MIN(AE$1,
((INDEX(Base_Dados!AE:AE,MATCH($B273,Base_Dados!$B:$B,0))-MIN(Base_Dados!AE$5:AE$98)) /
(IF(MAX(Base_Dados!AE$5:AE$98)-MIN(Base_Dados!AE$5:AE$98)=0,1,MAX(Base_Dados!AE$5:AE$98)-MIN(Base_Dados!AE$5:AE$98)))) * AE$1)))</f>
        <v>2.1357687329210413E-2</v>
      </c>
      <c r="AF273" s="106">
        <f>IF(INDEX(Base_Dados!AF:AF,MATCH($B273,Base_Dados!$B:$B,0))=0,0,
MAX(0, MIN(AF$1,
((INDEX(Base_Dados!AF:AF,MATCH($B273,Base_Dados!$B:$B,0))-MIN(Base_Dados!AF$5:AF$98)) /
(IF(MAX(Base_Dados!AF$5:AF$98)-MIN(Base_Dados!AF$5:AF$98)=0,1,MAX(Base_Dados!AF$5:AF$98)-MIN(Base_Dados!AF$5:AF$98)))) * AF$1)))</f>
        <v>3.9258952788121179E-2</v>
      </c>
      <c r="AG273" s="106">
        <f>IF(INDEX(Base_Dados!AG:AG,MATCH($B273,Base_Dados!$B:$B,0))=0,0,
MAX(0, MIN(AG$1,
((INDEX(Base_Dados!AG:AG,MATCH($B273,Base_Dados!$B:$B,0))-MIN(Base_Dados!AG$5:AG$98)) /
(IF(MAX(Base_Dados!AG$5:AG$98)-MIN(Base_Dados!AG$5:AG$98)=0,1,MAX(Base_Dados!AG$5:AG$98)-MIN(Base_Dados!AG$5:AG$98)))) * AG$1)))</f>
        <v>5.3446369332841873E-2</v>
      </c>
      <c r="AH273" s="106">
        <f>IF(INDEX(Base_Dados!AH:AH,MATCH($B273,Base_Dados!$B:$B,0))=0,0,
MAX(0, MIN(AH$1,
((INDEX(Base_Dados!AH:AH,MATCH($B273,Base_Dados!$B:$B,0))-MIN(Base_Dados!AH$5:AH$98)) /
(IF(MAX(Base_Dados!AH$5:AH$98)-MIN(Base_Dados!AH$5:AH$98)=0,1,MAX(Base_Dados!AH$5:AH$98)-MIN(Base_Dados!AH$5:AH$98)))) * AH$1)))</f>
        <v>1.5484242948645821</v>
      </c>
      <c r="AI273" s="106">
        <f>IF(INDEX(Base_Dados!AI:AI,MATCH($B273,Base_Dados!$B:$B,0))=0,0,
MAX(0, MIN(AI$1,
((INDEX(Base_Dados!AI:AI,MATCH($B273,Base_Dados!$B:$B,0))-MIN(Base_Dados!AI$5:AI$98)) /
(IF(MAX(Base_Dados!AI$5:AI$98)-MIN(Base_Dados!AI$5:AI$98)=0,1,MAX(Base_Dados!AI$5:AI$98)-MIN(Base_Dados!AI$5:AI$98)))) * AI$1)))</f>
        <v>0.2857142857142857</v>
      </c>
      <c r="AJ273" s="106">
        <f>IF(INDEX(Base_Dados!AJ:AJ,MATCH($B273,Base_Dados!$B:$B,0))=0,0,
MAX(0, MIN(AJ$1,
((INDEX(Base_Dados!AJ:AJ,MATCH($B273,Base_Dados!$B:$B,0))-MIN(Base_Dados!AJ$5:AJ$98)) /
(IF(MAX(Base_Dados!AJ$5:AJ$98)-MIN(Base_Dados!AJ$5:AJ$98)=0,1,MAX(Base_Dados!AJ$5:AJ$98)-MIN(Base_Dados!AJ$5:AJ$98)))) * AJ$1)))</f>
        <v>0.63988095238095233</v>
      </c>
      <c r="AK273" s="106">
        <f>IF(INDEX(Base_Dados!AK:AK,MATCH($B273,Base_Dados!$B:$B,0))=0,0,
MAX(0, MIN(AK$1,
((INDEX(Base_Dados!AK:AK,MATCH($B273,Base_Dados!$B:$B,0))-MIN(Base_Dados!AK$5:AK$98)) /
(IF(MAX(Base_Dados!AK$5:AK$98)-MIN(Base_Dados!AK$5:AK$98)=0,1,MAX(Base_Dados!AK$5:AK$98)-MIN(Base_Dados!AK$5:AK$98)))) * AK$1)))</f>
        <v>4.5977011494252873E-2</v>
      </c>
      <c r="AL273" s="106">
        <f>IF(INDEX(Base_Dados!AL:AL,MATCH($B273,Base_Dados!$B:$B,0))=0,0,
MAX(0, MIN(AL$1,
((INDEX(Base_Dados!AL:AL,MATCH($B273,Base_Dados!$B:$B,0))-MIN(Base_Dados!AL$5:AL$98)) /
(IF(MAX(Base_Dados!AL$5:AL$98)-MIN(Base_Dados!AL$5:AL$98)=0,1,MAX(Base_Dados!AL$5:AL$98)-MIN(Base_Dados!AL$5:AL$98)))) * AL$1)))</f>
        <v>0</v>
      </c>
      <c r="AM273" s="106">
        <f>IF(INDEX(Base_Dados!AM:AM,MATCH($B273,Base_Dados!$B:$B,0))=0,0,
MAX(0, MIN(AM$1,
((INDEX(Base_Dados!AM:AM,MATCH($B273,Base_Dados!$B:$B,0))-MIN(Base_Dados!AM$5:AM$98)) /
(IF(MAX(Base_Dados!AM$5:AM$98)-MIN(Base_Dados!AM$5:AM$98)=0,1,MAX(Base_Dados!AM$5:AM$98)-MIN(Base_Dados!AM$5:AM$98)))) * AM$1)))</f>
        <v>8.9073019161056449E-2</v>
      </c>
      <c r="AN273" s="106">
        <f>IF(INDEX(Base_Dados!AN:AN,MATCH($B273,Base_Dados!$B:$B,0))=0,0,
MAX(0, MIN(AN$1,
((INDEX(Base_Dados!AN:AN,MATCH($B273,Base_Dados!$B:$B,0))-MIN(Base_Dados!AN$5:AN$98)) /
(IF(MAX(Base_Dados!AN$5:AN$98)-MIN(Base_Dados!AN$5:AN$98)=0,1,MAX(Base_Dados!AN$5:AN$98)-MIN(Base_Dados!AN$5:AN$98)))) * AN$1)))</f>
        <v>0.37382518796992475</v>
      </c>
      <c r="AO273" s="106">
        <f>IF(INDEX(Base_Dados!AO:AO,MATCH($B273,Base_Dados!$B:$B,0))=0,0,
MAX(0, MIN(AO$1,
((INDEX(Base_Dados!AO:AO,MATCH($B273,Base_Dados!$B:$B,0))-MIN(Base_Dados!AO$5:AO$98)) /
(IF(MAX(Base_Dados!AO$5:AO$98)-MIN(Base_Dados!AO$5:AO$98)=0,1,MAX(Base_Dados!AO$5:AO$98)-MIN(Base_Dados!AO$5:AO$98)))) * AO$1)))</f>
        <v>0</v>
      </c>
      <c r="AP273" s="106">
        <f>IF(INDEX(Base_Dados!AP:AP,MATCH($B273,Base_Dados!$B:$B,0))=0,0,
MAX(0, MIN(AP$1,
((INDEX(Base_Dados!AP:AP,MATCH($B273,Base_Dados!$B:$B,0))-MIN(Base_Dados!AP$5:AP$98)) /
(IF(MAX(Base_Dados!AP$5:AP$98)-MIN(Base_Dados!AP$5:AP$98)=0,1,MAX(Base_Dados!AP$5:AP$98)-MIN(Base_Dados!AP$5:AP$98)))) * AP$1)))</f>
        <v>2.7522935779816515E-2</v>
      </c>
      <c r="AQ273" s="106">
        <f>IF(INDEX(Base_Dados!AQ:AQ,MATCH($B273,Base_Dados!$B:$B,0))=0,0,
MAX(0, MIN(AQ$1,
((INDEX(Base_Dados!AQ:AQ,MATCH($B273,Base_Dados!$B:$B,0))-MIN(Base_Dados!AQ$5:AQ$98)) /
(IF(MAX(Base_Dados!AQ$5:AQ$98)-MIN(Base_Dados!AQ$5:AQ$98)=0,1,MAX(Base_Dados!AQ$5:AQ$98)-MIN(Base_Dados!AQ$5:AQ$98)))) * AQ$1)))</f>
        <v>0</v>
      </c>
      <c r="AR273" s="106">
        <f>IF(INDEX(Base_Dados!AR:AR,MATCH($B273,Base_Dados!$B:$B,0))=0,0,
MAX(0, MIN(AR$1,
((INDEX(Base_Dados!AR:AR,MATCH($B273,Base_Dados!$B:$B,0))-MIN(Base_Dados!AR$5:AR$98)) /
(IF(MAX(Base_Dados!AR$5:AR$98)-MIN(Base_Dados!AR$5:AR$98)=0,1,MAX(Base_Dados!AR$5:AR$98)-MIN(Base_Dados!AR$5:AR$98)))) * AR$1)))</f>
        <v>0</v>
      </c>
      <c r="AS273" s="106">
        <f>IF(INDEX(Base_Dados!AS:AS,MATCH($B273,Base_Dados!$B:$B,0))=0,0,
MAX(0, MIN(AS$1,
((INDEX(Base_Dados!AS:AS,MATCH($B273,Base_Dados!$B:$B,0))-MIN(Base_Dados!AS$5:AS$98)) /
(IF(MAX(Base_Dados!AS$5:AS$98)-MIN(Base_Dados!AS$5:AS$98)=0,1,MAX(Base_Dados!AS$5:AS$98)-MIN(Base_Dados!AS$5:AS$98)))) * AS$1)))</f>
        <v>3.048780487804878E-2</v>
      </c>
      <c r="AT273" s="106">
        <f>IF(INDEX(Base_Dados!AT:AT,MATCH($B273,Base_Dados!$B:$B,0))=0,0,
MAX(0, MIN(AT$1,
((INDEX(Base_Dados!AT:AT,MATCH($B273,Base_Dados!$B:$B,0))-MIN(Base_Dados!AT$5:AT$98)) /
(IF(MAX(Base_Dados!AT$5:AT$98)-MIN(Base_Dados!AT$5:AT$98)=0,1,MAX(Base_Dados!AT$5:AT$98)-MIN(Base_Dados!AT$5:AT$98)))) * AT$1)))</f>
        <v>1.4285714285714285E-2</v>
      </c>
      <c r="AU273" s="106">
        <f>IF(INDEX(Base_Dados!AU:AU,MATCH($B273,Base_Dados!$B:$B,0))=0,0,
MAX(0, MIN(AU$1,
((INDEX(Base_Dados!AU:AU,MATCH($B273,Base_Dados!$B:$B,0))-MIN(Base_Dados!AU$5:AU$98)) /
(IF(MAX(Base_Dados!AU$5:AU$98)-MIN(Base_Dados!AU$5:AU$98)=0,1,MAX(Base_Dados!AU$5:AU$98)-MIN(Base_Dados!AU$5:AU$98)))) * AU$1)))</f>
        <v>2.8089887640449437E-2</v>
      </c>
      <c r="AV273" s="106">
        <f>IF(INDEX(Base_Dados!AV:AV,MATCH($B273,Base_Dados!$B:$B,0))=0,0,
MAX(0, MIN(AV$1,
((INDEX(Base_Dados!AV:AV,MATCH($B273,Base_Dados!$B:$B,0))-MIN(Base_Dados!AV$5:AV$98)) /
(IF(MAX(Base_Dados!AV$5:AV$98)-MIN(Base_Dados!AV$5:AV$98)=0,1,MAX(Base_Dados!AV$5:AV$98)-MIN(Base_Dados!AV$5:AV$98)))) * AV$1)))</f>
        <v>9.6153846153846159E-3</v>
      </c>
      <c r="AW273" s="106">
        <f>IF(INDEX(Base_Dados!AW:AW,MATCH($B273,Base_Dados!$B:$B,0))=0,0,
MAX(0, MIN(AW$1,
((INDEX(Base_Dados!AW:AW,MATCH($B273,Base_Dados!$B:$B,0))-MIN(Base_Dados!AW$5:AW$98)) /
(IF(MAX(Base_Dados!AW$5:AW$98)-MIN(Base_Dados!AW$5:AW$98)=0,1,MAX(Base_Dados!AW$5:AW$98)-MIN(Base_Dados!AW$5:AW$98)))) * AW$1)))</f>
        <v>0</v>
      </c>
      <c r="AX273" s="106">
        <f>IF(INDEX(Base_Dados!AX:AX,MATCH($B273,Base_Dados!$B:$B,0))=0,0,
MAX(0, MIN(AX$1,
((INDEX(Base_Dados!AX:AX,MATCH($B273,Base_Dados!$B:$B,0))-MIN(Base_Dados!AX$5:AX$98)) /
(IF(MAX(Base_Dados!AX$5:AX$98)-MIN(Base_Dados!AX$5:AX$98)=0,1,MAX(Base_Dados!AX$5:AX$98)-MIN(Base_Dados!AX$5:AX$98)))) * AX$1)))</f>
        <v>0.10605568897254494</v>
      </c>
      <c r="AY273" s="106">
        <f>IF(INDEX(Base_Dados!AY:AY,MATCH($B273,Base_Dados!$B:$B,0))=0,0,
MAX(0, MIN(AY$1,
((INDEX(Base_Dados!AY:AY,MATCH($B273,Base_Dados!$B:$B,0))-MIN(Base_Dados!AY$5:AY$98)) /
(IF(MAX(Base_Dados!AY$5:AY$98)-MIN(Base_Dados!AY$5:AY$98)=0,1,MAX(Base_Dados!AY$5:AY$98)-MIN(Base_Dados!AY$5:AY$98)))) * AY$1)))</f>
        <v>2.7365644576327067E-2</v>
      </c>
      <c r="AZ273" s="106">
        <f>IF(INDEX(Base_Dados!AZ:AZ,MATCH($B273,Base_Dados!$B:$B,0))=0,0,
MAX(0, MIN(AZ$1,
((INDEX(Base_Dados!AZ:AZ,MATCH($B273,Base_Dados!$B:$B,0))-MIN(Base_Dados!AZ$5:AZ$98)) /
(IF(MAX(Base_Dados!AZ$5:AZ$98)-MIN(Base_Dados!AZ$5:AZ$98)=0,1,MAX(Base_Dados!AZ$5:AZ$98)-MIN(Base_Dados!AZ$5:AZ$98)))) * AZ$1)))</f>
        <v>0.24996456916099774</v>
      </c>
      <c r="BA273" s="106">
        <f>IF(INDEX(Base_Dados!BA:BA,MATCH($B273,Base_Dados!$B:$B,0))=0,0,
MAX(0, MIN(BA$1,
((INDEX(Base_Dados!BA:BA,MATCH($B273,Base_Dados!$B:$B,0))-MIN(Base_Dados!BA$5:BA$98)) /
(IF(MAX(Base_Dados!BA$5:BA$98)-MIN(Base_Dados!BA$5:BA$98)=0,1,MAX(Base_Dados!BA$5:BA$98)-MIN(Base_Dados!BA$5:BA$98)))) * BA$1)))</f>
        <v>3.1150780434734342E-2</v>
      </c>
      <c r="BB273" s="106">
        <f>IF(INDEX(Base_Dados!BB:BB,MATCH($B273,Base_Dados!$B:$B,0))=0,0,
MAX(0, MIN(BB$1,
((INDEX(Base_Dados!BB:BB,MATCH($B273,Base_Dados!$B:$B,0))-MIN(Base_Dados!BB$5:BB$98)) /
(IF(MAX(Base_Dados!BB$5:BB$98)-MIN(Base_Dados!BB$5:BB$98)=0,1,MAX(Base_Dados!BB$5:BB$98)-MIN(Base_Dados!BB$5:BB$98)))) * BB$1)))</f>
        <v>0.17659528900487373</v>
      </c>
      <c r="BC273" s="106">
        <f>IF(INDEX(Base_Dados!BC:BC,MATCH($B273,Base_Dados!$B:$B,0))=0,0,
MAX(0, MIN(BC$1,
((INDEX(Base_Dados!BC:BC,MATCH($B273,Base_Dados!$B:$B,0))-MIN(Base_Dados!BC$5:BC$98)) /
(IF(MAX(Base_Dados!BC$5:BC$98)-MIN(Base_Dados!BC$5:BC$98)=0,1,MAX(Base_Dados!BC$5:BC$98)-MIN(Base_Dados!BC$5:BC$98)))) * BC$1)))</f>
        <v>1.9122003770535956E-2</v>
      </c>
      <c r="BD273" s="106">
        <f>IF(INDEX(Base_Dados!BD:BD,MATCH($B273,Base_Dados!$B:$B,0))=0,0,
MAX(0, MIN(BD$1,
((INDEX(Base_Dados!BD:BD,MATCH($B273,Base_Dados!$B:$B,0))-MIN(Base_Dados!BD$5:BD$98)) /
(IF(MAX(Base_Dados!BD$5:BD$98)-MIN(Base_Dados!BD$5:BD$98)=0,1,MAX(Base_Dados!BD$5:BD$98)-MIN(Base_Dados!BD$5:BD$98)))) * BD$1)))</f>
        <v>1.6896336818779861E-2</v>
      </c>
      <c r="BE273" s="106">
        <f>IF(INDEX(Base_Dados!BE:BE,MATCH($B273,Base_Dados!$B:$B,0))=0,0,
MAX(0, MIN(BE$1,
((INDEX(Base_Dados!BE:BE,MATCH($B273,Base_Dados!$B:$B,0))-MIN(Base_Dados!BE$5:BE$98)) /
(IF(MAX(Base_Dados!BE$5:BE$98)-MIN(Base_Dados!BE$5:BE$98)=0,1,MAX(Base_Dados!BE$5:BE$98)-MIN(Base_Dados!BE$5:BE$98)))) * BE$1)))</f>
        <v>1.6056196688409432E-2</v>
      </c>
      <c r="BF273" s="106">
        <f>IF(INDEX(Base_Dados!BF:BF,MATCH($B273,Base_Dados!$B:$B,0))=0,0,
MAX(0, MIN(BF$1,
((INDEX(Base_Dados!BF:BF,MATCH($B273,Base_Dados!$B:$B,0))-MIN(Base_Dados!BF$5:BF$98)) /
(IF(MAX(Base_Dados!BF$5:BF$98)-MIN(Base_Dados!BF$5:BF$98)=0,1,MAX(Base_Dados!BF$5:BF$98)-MIN(Base_Dados!BF$5:BF$98)))) * BF$1)))</f>
        <v>0</v>
      </c>
      <c r="BG273" s="106">
        <f>IF(INDEX(Base_Dados!BG:BG,MATCH($B273,Base_Dados!$B:$B,0))=0,0,
MAX(0, MIN(BG$1,
((INDEX(Base_Dados!BG:BG,MATCH($B273,Base_Dados!$B:$B,0))-MIN(Base_Dados!BG$5:BG$98)) /
(IF(MAX(Base_Dados!BG$5:BG$98)-MIN(Base_Dados!BG$5:BG$98)=0,1,MAX(Base_Dados!BG$5:BG$98)-MIN(Base_Dados!BG$5:BG$98)))) * BG$1)))</f>
        <v>7.525083612040134E-3</v>
      </c>
      <c r="BH273" s="106">
        <f>IF(INDEX(Base_Dados!BH:BH,MATCH($B273,Base_Dados!$B:$B,0))=0,0,
MAX(0, MIN(BH$1,
((INDEX(Base_Dados!BH:BH,MATCH($B273,Base_Dados!$B:$B,0))-MIN(Base_Dados!BH$5:BH$98)) /
(IF(MAX(Base_Dados!BH$5:BH$98)-MIN(Base_Dados!BH$5:BH$98)=0,1,MAX(Base_Dados!BH$5:BH$98)-MIN(Base_Dados!BH$5:BH$98)))) * BH$1)))</f>
        <v>4.3956043956043959E-2</v>
      </c>
      <c r="BI273" s="106">
        <f>IF(INDEX(Base_Dados!BI:BI,MATCH($B273,Base_Dados!$B:$B,0))=0,0,
MAX(0, MIN(BI$1,
((INDEX(Base_Dados!BI:BI,MATCH($B273,Base_Dados!$B:$B,0))-MIN(Base_Dados!BI$5:BI$98)) /
(IF(MAX(Base_Dados!BI$5:BI$98)-MIN(Base_Dados!BI$5:BI$98)=0,1,MAX(Base_Dados!BI$5:BI$98)-MIN(Base_Dados!BI$5:BI$98)))) * BI$1)))</f>
        <v>0.13884555382215288</v>
      </c>
      <c r="BJ273" s="106">
        <f>IF(INDEX(Base_Dados!BJ:BJ,MATCH($B273,Base_Dados!$B:$B,0))=0,0,
MAX(0, MIN(BJ$1,
((INDEX(Base_Dados!BJ:BJ,MATCH($B273,Base_Dados!$B:$B,0))-MIN(Base_Dados!BJ$5:BJ$98)) /
(IF(MAX(Base_Dados!BJ$5:BJ$98)-MIN(Base_Dados!BJ$5:BJ$98)=0,1,MAX(Base_Dados!BJ$5:BJ$98)-MIN(Base_Dados!BJ$5:BJ$98)))) * BJ$1)))</f>
        <v>6.3157894736842107E-2</v>
      </c>
      <c r="BK273" s="106">
        <f>IF(INDEX(Base_Dados!BK:BK,MATCH($B273,Base_Dados!$B:$B,0))=0,0,
MAX(0, MIN(BK$1,
((INDEX(Base_Dados!BK:BK,MATCH($B273,Base_Dados!$B:$B,0))-MIN(Base_Dados!BK$5:BK$98)) /
(IF(MAX(Base_Dados!BK$5:BK$98)-MIN(Base_Dados!BK$5:BK$98)=0,1,MAX(Base_Dados!BK$5:BK$98)-MIN(Base_Dados!BK$5:BK$98)))) * BK$1)))</f>
        <v>7.1428571428571425E-2</v>
      </c>
      <c r="BL273" s="106">
        <f>IF(INDEX(Base_Dados!BL:BL,MATCH($B273,Base_Dados!$B:$B,0))=0,0,
MAX(0, MIN(BL$1,
((INDEX(Base_Dados!BL:BL,MATCH($B273,Base_Dados!$B:$B,0))-MIN(Base_Dados!BL$5:BL$98)) /
(IF(MAX(Base_Dados!BL$5:BL$98)-MIN(Base_Dados!BL$5:BL$98)=0,1,MAX(Base_Dados!BL$5:BL$98)-MIN(Base_Dados!BL$5:BL$98)))) * BL$1)))</f>
        <v>0.10260586319218241</v>
      </c>
      <c r="BM273" s="106">
        <f>IF(INDEX(Base_Dados!BM:BM,MATCH($B273,Base_Dados!$B:$B,0))=0,0,
MAX(0, MIN(BM$1,
((INDEX(Base_Dados!BM:BM,MATCH($B273,Base_Dados!$B:$B,0))-MIN(Base_Dados!BM$5:BM$98)) /
(IF(MAX(Base_Dados!BM$5:BM$98)-MIN(Base_Dados!BM$5:BM$98)=0,1,MAX(Base_Dados!BM$5:BM$98)-MIN(Base_Dados!BM$5:BM$98)))) * BM$1)))</f>
        <v>1</v>
      </c>
      <c r="BN273" s="106">
        <f>IF(INDEX(Base_Dados!BN:BN,MATCH($B273,Base_Dados!$B:$B,0))=0,0,
MAX(0, MIN(BN$1,
((INDEX(Base_Dados!BN:BN,MATCH($B273,Base_Dados!$B:$B,0))-MIN(Base_Dados!BN$5:BN$98)) /
(IF(MAX(Base_Dados!BN$5:BN$98)-MIN(Base_Dados!BN$5:BN$98)=0,1,MAX(Base_Dados!BN$5:BN$98)-MIN(Base_Dados!BN$5:BN$98)))) * BN$1)))</f>
        <v>0.11032937904542152</v>
      </c>
      <c r="BO273" s="106">
        <f>IF(INDEX(Base_Dados!BO:BO,MATCH($B273,Base_Dados!$B:$B,0))=0,0,
MAX(0, MIN(BO$1,
((INDEX(Base_Dados!BO:BO,MATCH($B273,Base_Dados!$B:$B,0))-MIN(Base_Dados!BO$5:BO$98)) /
(IF(MAX(Base_Dados!BO$5:BO$98)-MIN(Base_Dados!BO$5:BO$98)=0,1,MAX(Base_Dados!BO$5:BO$98)-MIN(Base_Dados!BO$5:BO$98)))) * BO$1)))</f>
        <v>6.0344827586206899E-2</v>
      </c>
      <c r="BP273" s="106">
        <f t="shared" si="16"/>
        <v>12.036914032062622</v>
      </c>
      <c r="BQ273" s="111">
        <f t="shared" si="17"/>
        <v>0.37799529545253846</v>
      </c>
      <c r="BR273" s="112">
        <f t="shared" si="18"/>
        <v>6.3486981974515189E-2</v>
      </c>
      <c r="BS273" s="113">
        <f t="shared" si="19"/>
        <v>11.973427050088107</v>
      </c>
    </row>
    <row r="274" spans="1:71">
      <c r="A274" s="21">
        <v>31018</v>
      </c>
      <c r="B274" s="21" t="s">
        <v>386</v>
      </c>
      <c r="C274" s="21" t="s">
        <v>323</v>
      </c>
      <c r="D274" s="105">
        <f>IF(INDEX(Base_Dados!D:D,MATCH($B274,Base_Dados!$B:$B,0))=0,0,
MAX(0, MIN(D$1,
((INDEX(Base_Dados!D:D,MATCH($B274,Base_Dados!$B:$B,0))-MIN(Base_Dados!D$5:D$98)) /
(IF(MAX(Base_Dados!D$5:D$98)-MIN(Base_Dados!D$5:D$98)=0,1,MAX(Base_Dados!D$5:D$98)-MIN(Base_Dados!D$5:D$98)))) * D$1)))</f>
        <v>1.9987693868985941</v>
      </c>
      <c r="E274" s="106">
        <f>IF(INDEX(Base_Dados!E:E,MATCH($B274,Base_Dados!$B:$B,0))=0,0,
MAX(0, MIN(E$1,
((INDEX(Base_Dados!E:E,MATCH($B274,Base_Dados!$B:$B,0))-MIN(Base_Dados!E$5:E$98)) /
(IF(MAX(Base_Dados!E$5:E$98)-MIN(Base_Dados!E$5:E$98)=0,1,MAX(Base_Dados!E$5:E$98)-MIN(Base_Dados!E$5:E$98)))) * E$1)))</f>
        <v>0.52704409368484129</v>
      </c>
      <c r="F274" s="106">
        <f>IF(INDEX(Base_Dados!F:F,MATCH($B274,Base_Dados!$B:$B,0))=0,0,
MAX(0, MIN(F$1,
((INDEX(Base_Dados!F:F,MATCH($B274,Base_Dados!$B:$B,0))-MIN(Base_Dados!F$5:F$98)) /
(IF(MAX(Base_Dados!F$5:F$98)-MIN(Base_Dados!F$5:F$98)=0,1,MAX(Base_Dados!F$5:F$98)-MIN(Base_Dados!F$5:F$98)))) * F$1)))</f>
        <v>0.50750004722951658</v>
      </c>
      <c r="G274" s="106">
        <f>IF(INDEX(Base_Dados!G:G,MATCH($B274,Base_Dados!$B:$B,0))=0,0,
MAX(0, MIN(G$1,
((INDEX(Base_Dados!G:G,MATCH($B274,Base_Dados!$B:$B,0))-MIN(Base_Dados!G$5:G$98)) /
(IF(MAX(Base_Dados!G$5:G$98)-MIN(Base_Dados!G$5:G$98)=0,1,MAX(Base_Dados!G$5:G$98)-MIN(Base_Dados!G$5:G$98)))) * G$1)))</f>
        <v>0.51734062325195329</v>
      </c>
      <c r="H274" s="106">
        <f>IF(INDEX(Base_Dados!H:H,MATCH($B274,Base_Dados!$B:$B,0))=0,0,
MAX(0, MIN(H$1,
((INDEX(Base_Dados!H:H,MATCH($B274,Base_Dados!$B:$B,0))-MIN(Base_Dados!H$5:H$98)) /
(IF(MAX(Base_Dados!H$5:H$98)-MIN(Base_Dados!H$5:H$98)=0,1,MAX(Base_Dados!H$5:H$98)-MIN(Base_Dados!H$5:H$98)))) * H$1)))</f>
        <v>0.57553165321228117</v>
      </c>
      <c r="I274" s="106">
        <f>IF(INDEX(Base_Dados!I:I,MATCH($B274,Base_Dados!$B:$B,0))=0,0,
MAX(0, MIN(I$1,
((INDEX(Base_Dados!I:I,MATCH($B274,Base_Dados!$B:$B,0))-MIN(Base_Dados!I$5:I$98)) /
(IF(MAX(Base_Dados!I$5:I$98)-MIN(Base_Dados!I$5:I$98)=0,1,MAX(Base_Dados!I$5:I$98)-MIN(Base_Dados!I$5:I$98)))) * I$1)))</f>
        <v>0.61496199862757794</v>
      </c>
      <c r="J274" s="106">
        <f>IF(INDEX(Base_Dados!J:J,MATCH($B274,Base_Dados!$B:$B,0))=0,0,
MAX(0, MIN(J$1,
((INDEX(Base_Dados!J:J,MATCH($B274,Base_Dados!$B:$B,0))-MIN(Base_Dados!J$5:J$98)) /
(IF(MAX(Base_Dados!J$5:J$98)-MIN(Base_Dados!J$5:J$98)=0,1,MAX(Base_Dados!J$5:J$98)-MIN(Base_Dados!J$5:J$98)))) * J$1)))</f>
        <v>0.71379583097352961</v>
      </c>
      <c r="K274" s="106">
        <f>IF(INDEX(Base_Dados!K:K,MATCH($B274,Base_Dados!$B:$B,0))=0,0,
MAX(0, MIN(K$1,
((INDEX(Base_Dados!K:K,MATCH($B274,Base_Dados!$B:$B,0))-MIN(Base_Dados!K$5:K$98)) /
(IF(MAX(Base_Dados!K$5:K$98)-MIN(Base_Dados!K$5:K$98)=0,1,MAX(Base_Dados!K$5:K$98)-MIN(Base_Dados!K$5:K$98)))) * K$1)))</f>
        <v>0.75638416815742393</v>
      </c>
      <c r="L274" s="106">
        <f>IF(INDEX(Base_Dados!L:L,MATCH($B274,Base_Dados!$B:$B,0))=0,0,
MAX(0, MIN(L$1,
((INDEX(Base_Dados!L:L,MATCH($B274,Base_Dados!$B:$B,0))-MIN(Base_Dados!L$5:L$98)) /
(IF(MAX(Base_Dados!L$5:L$98)-MIN(Base_Dados!L$5:L$98)=0,1,MAX(Base_Dados!L$5:L$98)-MIN(Base_Dados!L$5:L$98)))) * L$1)))</f>
        <v>0.87969699530588574</v>
      </c>
      <c r="M274" s="106">
        <f>IF(INDEX(Base_Dados!M:M,MATCH($B274,Base_Dados!$B:$B,0))=0,0,
MAX(0, MIN(M$1,
((INDEX(Base_Dados!M:M,MATCH($B274,Base_Dados!$B:$B,0))-MIN(Base_Dados!M$5:M$98)) /
(IF(MAX(Base_Dados!M$5:M$98)-MIN(Base_Dados!M$5:M$98)=0,1,MAX(Base_Dados!M$5:M$98)-MIN(Base_Dados!M$5:M$98)))) * M$1)))</f>
        <v>0.98402332361516032</v>
      </c>
      <c r="N274" s="106">
        <f>IF(INDEX(Base_Dados!N:N,MATCH($B274,Base_Dados!$B:$B,0))=0,0,
MAX(0, MIN(N$1,
((INDEX(Base_Dados!N:N,MATCH($B274,Base_Dados!$B:$B,0))-MIN(Base_Dados!N$5:N$98)) /
(IF(MAX(Base_Dados!N$5:N$98)-MIN(Base_Dados!N$5:N$98)=0,1,MAX(Base_Dados!N$5:N$98)-MIN(Base_Dados!N$5:N$98)))) * N$1)))</f>
        <v>1.0435286740259586</v>
      </c>
      <c r="O274" s="106">
        <f>IF(INDEX(Base_Dados!O:O,MATCH($B274,Base_Dados!$B:$B,0))=0,0,
MAX(0, MIN(O$1,
((INDEX(Base_Dados!O:O,MATCH($B274,Base_Dados!$B:$B,0))-MIN(Base_Dados!O$5:O$98)) /
(IF(MAX(Base_Dados!O$5:O$98)-MIN(Base_Dados!O$5:O$98)=0,1,MAX(Base_Dados!O$5:O$98)-MIN(Base_Dados!O$5:O$98)))) * O$1)))</f>
        <v>1.1873014103350243</v>
      </c>
      <c r="P274" s="106">
        <f>IF(INDEX(Base_Dados!P:P,MATCH($B274,Base_Dados!$B:$B,0))=0,0,
MAX(0, MIN(P$1,
((INDEX(Base_Dados!P:P,MATCH($B274,Base_Dados!$B:$B,0))-MIN(Base_Dados!P$5:P$98)) /
(IF(MAX(Base_Dados!P$5:P$98)-MIN(Base_Dados!P$5:P$98)=0,1,MAX(Base_Dados!P$5:P$98)-MIN(Base_Dados!P$5:P$98)))) * P$1)))</f>
        <v>1.1547063424732313</v>
      </c>
      <c r="Q274" s="106">
        <f>IF(INDEX(Base_Dados!Q:Q,MATCH($B274,Base_Dados!$B:$B,0))=0,0,
MAX(0, MIN(Q$1,
((INDEX(Base_Dados!Q:Q,MATCH($B274,Base_Dados!$B:$B,0))-MIN(Base_Dados!Q$5:Q$98)) /
(IF(MAX(Base_Dados!Q$5:Q$98)-MIN(Base_Dados!Q$5:Q$98)=0,1,MAX(Base_Dados!Q$5:Q$98)-MIN(Base_Dados!Q$5:Q$98)))) * Q$1)))</f>
        <v>1.3093044073508504</v>
      </c>
      <c r="R274" s="106">
        <f>IF(INDEX(Base_Dados!R:R,MATCH($B274,Base_Dados!$B:$B,0))=0,0,
MAX(0, MIN(R$1,
((INDEX(Base_Dados!R:R,MATCH($B274,Base_Dados!$B:$B,0))-MIN(Base_Dados!R$5:R$98)) /
(IF(MAX(Base_Dados!R$5:R$98)-MIN(Base_Dados!R$5:R$98)=0,1,MAX(Base_Dados!R$5:R$98)-MIN(Base_Dados!R$5:R$98)))) * R$1)))</f>
        <v>0.68728895187272343</v>
      </c>
      <c r="S274" s="106">
        <f>IF(INDEX(Base_Dados!S:S,MATCH($B274,Base_Dados!$B:$B,0))=0,0,
MAX(0, MIN(S$1,
((INDEX(Base_Dados!S:S,MATCH($B274,Base_Dados!$B:$B,0))-MIN(Base_Dados!S$5:S$98)) /
(IF(MAX(Base_Dados!S$5:S$98)-MIN(Base_Dados!S$5:S$98)=0,1,MAX(Base_Dados!S$5:S$98)-MIN(Base_Dados!S$5:S$98)))) * S$1)))</f>
        <v>0.85615966449487002</v>
      </c>
      <c r="T274" s="106">
        <f>IF(INDEX(Base_Dados!T:T,MATCH($B274,Base_Dados!$B:$B,0))=0,0,
MAX(0, MIN(T$1,
((INDEX(Base_Dados!T:T,MATCH($B274,Base_Dados!$B:$B,0))-MIN(Base_Dados!T$5:T$98)) /
(IF(MAX(Base_Dados!T$5:T$98)-MIN(Base_Dados!T$5:T$98)=0,1,MAX(Base_Dados!T$5:T$98)-MIN(Base_Dados!T$5:T$98)))) * T$1)))</f>
        <v>1.2850089439210699</v>
      </c>
      <c r="U274" s="106">
        <f>IF(INDEX(Base_Dados!U:U,MATCH($B274,Base_Dados!$B:$B,0))=0,0,
MAX(0, MIN(U$1,
((INDEX(Base_Dados!U:U,MATCH($B274,Base_Dados!$B:$B,0))-MIN(Base_Dados!U$5:U$98)) /
(IF(MAX(Base_Dados!U$5:U$98)-MIN(Base_Dados!U$5:U$98)=0,1,MAX(Base_Dados!U$5:U$98)-MIN(Base_Dados!U$5:U$98)))) * U$1)))</f>
        <v>0.83235133979889564</v>
      </c>
      <c r="V274" s="106">
        <f>IF(INDEX(Base_Dados!V:V,MATCH($B274,Base_Dados!$B:$B,0))=0,0,
MAX(0, MIN(V$1,
((INDEX(Base_Dados!V:V,MATCH($B274,Base_Dados!$B:$B,0))-MIN(Base_Dados!V$5:V$98)) /
(IF(MAX(Base_Dados!V$5:V$98)-MIN(Base_Dados!V$5:V$98)=0,1,MAX(Base_Dados!V$5:V$98)-MIN(Base_Dados!V$5:V$98)))) * V$1)))</f>
        <v>2.0065800489657013</v>
      </c>
      <c r="W274" s="106">
        <f>IF(INDEX(Base_Dados!W:W,MATCH($B274,Base_Dados!$B:$B,0))=0,0,
MAX(0, MIN(W$1,
((INDEX(Base_Dados!W:W,MATCH($B274,Base_Dados!$B:$B,0))-MIN(Base_Dados!W$5:W$98)) /
(IF(MAX(Base_Dados!W$5:W$98)-MIN(Base_Dados!W$5:W$98)=0,1,MAX(Base_Dados!W$5:W$98)-MIN(Base_Dados!W$5:W$98)))) * W$1)))</f>
        <v>2.3793022921246041</v>
      </c>
      <c r="X274" s="106">
        <f>IF(INDEX(Base_Dados!X:X,MATCH($B274,Base_Dados!$B:$B,0))=0,0,
MAX(0, MIN(X$1,
((INDEX(Base_Dados!X:X,MATCH($B274,Base_Dados!$B:$B,0))-MIN(Base_Dados!X$5:X$98)) /
(IF(MAX(Base_Dados!X$5:X$98)-MIN(Base_Dados!X$5:X$98)=0,1,MAX(Base_Dados!X$5:X$98)-MIN(Base_Dados!X$5:X$98)))) * X$1)))</f>
        <v>0.1271186440677966</v>
      </c>
      <c r="Y274" s="106">
        <f>IF(INDEX(Base_Dados!Y:Y,MATCH($B274,Base_Dados!$B:$B,0))=0,0,
MAX(0, MIN(Y$1,
((INDEX(Base_Dados!Y:Y,MATCH($B274,Base_Dados!$B:$B,0))-MIN(Base_Dados!Y$5:Y$98)) /
(IF(MAX(Base_Dados!Y$5:Y$98)-MIN(Base_Dados!Y$5:Y$98)=0,1,MAX(Base_Dados!Y$5:Y$98)-MIN(Base_Dados!Y$5:Y$98)))) * Y$1)))</f>
        <v>0.13235294117647059</v>
      </c>
      <c r="Z274" s="106">
        <f>IF(INDEX(Base_Dados!Z:Z,MATCH($B274,Base_Dados!$B:$B,0))=0,0,
MAX(0, MIN(Z$1,
((INDEX(Base_Dados!Z:Z,MATCH($B274,Base_Dados!$B:$B,0))-MIN(Base_Dados!Z$5:Z$98)) /
(IF(MAX(Base_Dados!Z$5:Z$98)-MIN(Base_Dados!Z$5:Z$98)=0,1,MAX(Base_Dados!Z$5:Z$98)-MIN(Base_Dados!Z$5:Z$98)))) * Z$1)))</f>
        <v>0.74285714285714288</v>
      </c>
      <c r="AA274" s="106">
        <f>IF(INDEX(Base_Dados!AA:AA,MATCH($B274,Base_Dados!$B:$B,0))=0,0,
MAX(0, MIN(AA$1,
((INDEX(Base_Dados!AA:AA,MATCH($B274,Base_Dados!$B:$B,0))-MIN(Base_Dados!AA$5:AA$98)) /
(IF(MAX(Base_Dados!AA$5:AA$98)-MIN(Base_Dados!AA$5:AA$98)=0,1,MAX(Base_Dados!AA$5:AA$98)-MIN(Base_Dados!AA$5:AA$98)))) * AA$1)))</f>
        <v>5.2447552447552448E-2</v>
      </c>
      <c r="AB274" s="106">
        <f>IF(INDEX(Base_Dados!AB:AB,MATCH($B274,Base_Dados!$B:$B,0))=0,0,
MAX(0, MIN(AB$1,
((INDEX(Base_Dados!AB:AB,MATCH($B274,Base_Dados!$B:$B,0))-MIN(Base_Dados!AB$5:AB$98)) /
(IF(MAX(Base_Dados!AB$5:AB$98)-MIN(Base_Dados!AB$5:AB$98)=0,1,MAX(Base_Dados!AB$5:AB$98)-MIN(Base_Dados!AB$5:AB$98)))) * AB$1)))</f>
        <v>0.43466755389354428</v>
      </c>
      <c r="AC274" s="106">
        <f>IF(INDEX(Base_Dados!AC:AC,MATCH($B274,Base_Dados!$B:$B,0))=0,0,
MAX(0, MIN(AC$1,
((INDEX(Base_Dados!AC:AC,MATCH($B274,Base_Dados!$B:$B,0))-MIN(Base_Dados!AC$5:AC$98)) /
(IF(MAX(Base_Dados!AC$5:AC$98)-MIN(Base_Dados!AC$5:AC$98)=0,1,MAX(Base_Dados!AC$5:AC$98)-MIN(Base_Dados!AC$5:AC$98)))) * AC$1)))</f>
        <v>0.76246627481210261</v>
      </c>
      <c r="AD274" s="106">
        <f>IF(INDEX(Base_Dados!AD:AD,MATCH($B274,Base_Dados!$B:$B,0))=0,0,
MAX(0, MIN(AD$1,
((INDEX(Base_Dados!AD:AD,MATCH($B274,Base_Dados!$B:$B,0))-MIN(Base_Dados!AD$5:AD$98)) /
(IF(MAX(Base_Dados!AD$5:AD$98)-MIN(Base_Dados!AD$5:AD$98)=0,1,MAX(Base_Dados!AD$5:AD$98)-MIN(Base_Dados!AD$5:AD$98)))) * AD$1)))</f>
        <v>0.60763200709954146</v>
      </c>
      <c r="AE274" s="106">
        <f>IF(INDEX(Base_Dados!AE:AE,MATCH($B274,Base_Dados!$B:$B,0))=0,0,
MAX(0, MIN(AE$1,
((INDEX(Base_Dados!AE:AE,MATCH($B274,Base_Dados!$B:$B,0))-MIN(Base_Dados!AE$5:AE$98)) /
(IF(MAX(Base_Dados!AE$5:AE$98)-MIN(Base_Dados!AE$5:AE$98)=0,1,MAX(Base_Dados!AE$5:AE$98)-MIN(Base_Dados!AE$5:AE$98)))) * AE$1)))</f>
        <v>0.41498633683302166</v>
      </c>
      <c r="AF274" s="106">
        <f>IF(INDEX(Base_Dados!AF:AF,MATCH($B274,Base_Dados!$B:$B,0))=0,0,
MAX(0, MIN(AF$1,
((INDEX(Base_Dados!AF:AF,MATCH($B274,Base_Dados!$B:$B,0))-MIN(Base_Dados!AF$5:AF$98)) /
(IF(MAX(Base_Dados!AF$5:AF$98)-MIN(Base_Dados!AF$5:AF$98)=0,1,MAX(Base_Dados!AF$5:AF$98)-MIN(Base_Dados!AF$5:AF$98)))) * AF$1)))</f>
        <v>0.71043074518457228</v>
      </c>
      <c r="AG274" s="106">
        <f>IF(INDEX(Base_Dados!AG:AG,MATCH($B274,Base_Dados!$B:$B,0))=0,0,
MAX(0, MIN(AG$1,
((INDEX(Base_Dados!AG:AG,MATCH($B274,Base_Dados!$B:$B,0))-MIN(Base_Dados!AG$5:AG$98)) /
(IF(MAX(Base_Dados!AG$5:AG$98)-MIN(Base_Dados!AG$5:AG$98)=0,1,MAX(Base_Dados!AG$5:AG$98)-MIN(Base_Dados!AG$5:AG$98)))) * AG$1)))</f>
        <v>1.3093044073508504</v>
      </c>
      <c r="AH274" s="106">
        <f>IF(INDEX(Base_Dados!AH:AH,MATCH($B274,Base_Dados!$B:$B,0))=0,0,
MAX(0, MIN(AH$1,
((INDEX(Base_Dados!AH:AH,MATCH($B274,Base_Dados!$B:$B,0))-MIN(Base_Dados!AH$5:AH$98)) /
(IF(MAX(Base_Dados!AH$5:AH$98)-MIN(Base_Dados!AH$5:AH$98)=0,1,MAX(Base_Dados!AH$5:AH$98)-MIN(Base_Dados!AH$5:AH$98)))) * AH$1)))</f>
        <v>1.7922612710108201</v>
      </c>
      <c r="AI274" s="106">
        <f>IF(INDEX(Base_Dados!AI:AI,MATCH($B274,Base_Dados!$B:$B,0))=0,0,
MAX(0, MIN(AI$1,
((INDEX(Base_Dados!AI:AI,MATCH($B274,Base_Dados!$B:$B,0))-MIN(Base_Dados!AI$5:AI$98)) /
(IF(MAX(Base_Dados!AI$5:AI$98)-MIN(Base_Dados!AI$5:AI$98)=0,1,MAX(Base_Dados!AI$5:AI$98)-MIN(Base_Dados!AI$5:AI$98)))) * AI$1)))</f>
        <v>1.1785714285714286</v>
      </c>
      <c r="AJ274" s="106">
        <f>IF(INDEX(Base_Dados!AJ:AJ,MATCH($B274,Base_Dados!$B:$B,0))=0,0,
MAX(0, MIN(AJ$1,
((INDEX(Base_Dados!AJ:AJ,MATCH($B274,Base_Dados!$B:$B,0))-MIN(Base_Dados!AJ$5:AJ$98)) /
(IF(MAX(Base_Dados!AJ$5:AJ$98)-MIN(Base_Dados!AJ$5:AJ$98)=0,1,MAX(Base_Dados!AJ$5:AJ$98)-MIN(Base_Dados!AJ$5:AJ$98)))) * AJ$1)))</f>
        <v>1.1886724386724385</v>
      </c>
      <c r="AK274" s="106">
        <f>IF(INDEX(Base_Dados!AK:AK,MATCH($B274,Base_Dados!$B:$B,0))=0,0,
MAX(0, MIN(AK$1,
((INDEX(Base_Dados!AK:AK,MATCH($B274,Base_Dados!$B:$B,0))-MIN(Base_Dados!AK$5:AK$98)) /
(IF(MAX(Base_Dados!AK$5:AK$98)-MIN(Base_Dados!AK$5:AK$98)=0,1,MAX(Base_Dados!AK$5:AK$98)-MIN(Base_Dados!AK$5:AK$98)))) * AK$1)))</f>
        <v>0.43850574712643681</v>
      </c>
      <c r="AL274" s="106">
        <f>IF(INDEX(Base_Dados!AL:AL,MATCH($B274,Base_Dados!$B:$B,0))=0,0,
MAX(0, MIN(AL$1,
((INDEX(Base_Dados!AL:AL,MATCH($B274,Base_Dados!$B:$B,0))-MIN(Base_Dados!AL$5:AL$98)) /
(IF(MAX(Base_Dados!AL$5:AL$98)-MIN(Base_Dados!AL$5:AL$98)=0,1,MAX(Base_Dados!AL$5:AL$98)-MIN(Base_Dados!AL$5:AL$98)))) * AL$1)))</f>
        <v>0.88888888888888884</v>
      </c>
      <c r="AM274" s="106">
        <f>IF(INDEX(Base_Dados!AM:AM,MATCH($B274,Base_Dados!$B:$B,0))=0,0,
MAX(0, MIN(AM$1,
((INDEX(Base_Dados!AM:AM,MATCH($B274,Base_Dados!$B:$B,0))-MIN(Base_Dados!AM$5:AM$98)) /
(IF(MAX(Base_Dados!AM$5:AM$98)-MIN(Base_Dados!AM$5:AM$98)=0,1,MAX(Base_Dados!AM$5:AM$98)-MIN(Base_Dados!AM$5:AM$98)))) * AM$1)))</f>
        <v>0.68254790264111864</v>
      </c>
      <c r="AN274" s="106">
        <f>IF(INDEX(Base_Dados!AN:AN,MATCH($B274,Base_Dados!$B:$B,0))=0,0,
MAX(0, MIN(AN$1,
((INDEX(Base_Dados!AN:AN,MATCH($B274,Base_Dados!$B:$B,0))-MIN(Base_Dados!AN$5:AN$98)) /
(IF(MAX(Base_Dados!AN$5:AN$98)-MIN(Base_Dados!AN$5:AN$98)=0,1,MAX(Base_Dados!AN$5:AN$98)-MIN(Base_Dados!AN$5:AN$98)))) * AN$1)))</f>
        <v>0.40484492262734939</v>
      </c>
      <c r="AO274" s="106">
        <f>IF(INDEX(Base_Dados!AO:AO,MATCH($B274,Base_Dados!$B:$B,0))=0,0,
MAX(0, MIN(AO$1,
((INDEX(Base_Dados!AO:AO,MATCH($B274,Base_Dados!$B:$B,0))-MIN(Base_Dados!AO$5:AO$98)) /
(IF(MAX(Base_Dados!AO$5:AO$98)-MIN(Base_Dados!AO$5:AO$98)=0,1,MAX(Base_Dados!AO$5:AO$98)-MIN(Base_Dados!AO$5:AO$98)))) * AO$1)))</f>
        <v>0.5</v>
      </c>
      <c r="AP274" s="106">
        <f>IF(INDEX(Base_Dados!AP:AP,MATCH($B274,Base_Dados!$B:$B,0))=0,0,
MAX(0, MIN(AP$1,
((INDEX(Base_Dados!AP:AP,MATCH($B274,Base_Dados!$B:$B,0))-MIN(Base_Dados!AP$5:AP$98)) /
(IF(MAX(Base_Dados!AP$5:AP$98)-MIN(Base_Dados!AP$5:AP$98)=0,1,MAX(Base_Dados!AP$5:AP$98)-MIN(Base_Dados!AP$5:AP$98)))) * AP$1)))</f>
        <v>0.24541284403669725</v>
      </c>
      <c r="AQ274" s="106">
        <f>IF(INDEX(Base_Dados!AQ:AQ,MATCH($B274,Base_Dados!$B:$B,0))=0,0,
MAX(0, MIN(AQ$1,
((INDEX(Base_Dados!AQ:AQ,MATCH($B274,Base_Dados!$B:$B,0))-MIN(Base_Dados!AQ$5:AQ$98)) /
(IF(MAX(Base_Dados!AQ$5:AQ$98)-MIN(Base_Dados!AQ$5:AQ$98)=0,1,MAX(Base_Dados!AQ$5:AQ$98)-MIN(Base_Dados!AQ$5:AQ$98)))) * AQ$1)))</f>
        <v>0.15</v>
      </c>
      <c r="AR274" s="106">
        <f>IF(INDEX(Base_Dados!AR:AR,MATCH($B274,Base_Dados!$B:$B,0))=0,0,
MAX(0, MIN(AR$1,
((INDEX(Base_Dados!AR:AR,MATCH($B274,Base_Dados!$B:$B,0))-MIN(Base_Dados!AR$5:AR$98)) /
(IF(MAX(Base_Dados!AR$5:AR$98)-MIN(Base_Dados!AR$5:AR$98)=0,1,MAX(Base_Dados!AR$5:AR$98)-MIN(Base_Dados!AR$5:AR$98)))) * AR$1)))</f>
        <v>3.2258064516129031E-2</v>
      </c>
      <c r="AS274" s="106">
        <f>IF(INDEX(Base_Dados!AS:AS,MATCH($B274,Base_Dados!$B:$B,0))=0,0,
MAX(0, MIN(AS$1,
((INDEX(Base_Dados!AS:AS,MATCH($B274,Base_Dados!$B:$B,0))-MIN(Base_Dados!AS$5:AS$98)) /
(IF(MAX(Base_Dados!AS$5:AS$98)-MIN(Base_Dados!AS$5:AS$98)=0,1,MAX(Base_Dados!AS$5:AS$98)-MIN(Base_Dados!AS$5:AS$98)))) * AS$1)))</f>
        <v>0.25609756097560976</v>
      </c>
      <c r="AT274" s="106">
        <f>IF(INDEX(Base_Dados!AT:AT,MATCH($B274,Base_Dados!$B:$B,0))=0,0,
MAX(0, MIN(AT$1,
((INDEX(Base_Dados!AT:AT,MATCH($B274,Base_Dados!$B:$B,0))-MIN(Base_Dados!AT$5:AT$98)) /
(IF(MAX(Base_Dados!AT$5:AT$98)-MIN(Base_Dados!AT$5:AT$98)=0,1,MAX(Base_Dados!AT$5:AT$98)-MIN(Base_Dados!AT$5:AT$98)))) * AT$1)))</f>
        <v>0.1357142857142857</v>
      </c>
      <c r="AU274" s="106">
        <f>IF(INDEX(Base_Dados!AU:AU,MATCH($B274,Base_Dados!$B:$B,0))=0,0,
MAX(0, MIN(AU$1,
((INDEX(Base_Dados!AU:AU,MATCH($B274,Base_Dados!$B:$B,0))-MIN(Base_Dados!AU$5:AU$98)) /
(IF(MAX(Base_Dados!AU$5:AU$98)-MIN(Base_Dados!AU$5:AU$98)=0,1,MAX(Base_Dados!AU$5:AU$98)-MIN(Base_Dados!AU$5:AU$98)))) * AU$1)))</f>
        <v>0.14232209737827714</v>
      </c>
      <c r="AV274" s="106">
        <f>IF(INDEX(Base_Dados!AV:AV,MATCH($B274,Base_Dados!$B:$B,0))=0,0,
MAX(0, MIN(AV$1,
((INDEX(Base_Dados!AV:AV,MATCH($B274,Base_Dados!$B:$B,0))-MIN(Base_Dados!AV$5:AV$98)) /
(IF(MAX(Base_Dados!AV$5:AV$98)-MIN(Base_Dados!AV$5:AV$98)=0,1,MAX(Base_Dados!AV$5:AV$98)-MIN(Base_Dados!AV$5:AV$98)))) * AV$1)))</f>
        <v>2.8846153846153848E-2</v>
      </c>
      <c r="AW274" s="106">
        <f>IF(INDEX(Base_Dados!AW:AW,MATCH($B274,Base_Dados!$B:$B,0))=0,0,
MAX(0, MIN(AW$1,
((INDEX(Base_Dados!AW:AW,MATCH($B274,Base_Dados!$B:$B,0))-MIN(Base_Dados!AW$5:AW$98)) /
(IF(MAX(Base_Dados!AW$5:AW$98)-MIN(Base_Dados!AW$5:AW$98)=0,1,MAX(Base_Dados!AW$5:AW$98)-MIN(Base_Dados!AW$5:AW$98)))) * AW$1)))</f>
        <v>4.4117647058823532E-2</v>
      </c>
      <c r="AX274" s="106">
        <f>IF(INDEX(Base_Dados!AX:AX,MATCH($B274,Base_Dados!$B:$B,0))=0,0,
MAX(0, MIN(AX$1,
((INDEX(Base_Dados!AX:AX,MATCH($B274,Base_Dados!$B:$B,0))-MIN(Base_Dados!AX$5:AX$98)) /
(IF(MAX(Base_Dados!AX$5:AX$98)-MIN(Base_Dados!AX$5:AX$98)=0,1,MAX(Base_Dados!AX$5:AX$98)-MIN(Base_Dados!AX$5:AX$98)))) * AX$1)))</f>
        <v>1.6744184802522662E-2</v>
      </c>
      <c r="AY274" s="106">
        <f>IF(INDEX(Base_Dados!AY:AY,MATCH($B274,Base_Dados!$B:$B,0))=0,0,
MAX(0, MIN(AY$1,
((INDEX(Base_Dados!AY:AY,MATCH($B274,Base_Dados!$B:$B,0))-MIN(Base_Dados!AY$5:AY$98)) /
(IF(MAX(Base_Dados!AY$5:AY$98)-MIN(Base_Dados!AY$5:AY$98)=0,1,MAX(Base_Dados!AY$5:AY$98)-MIN(Base_Dados!AY$5:AY$98)))) * AY$1)))</f>
        <v>0.26475436861193535</v>
      </c>
      <c r="AZ274" s="106">
        <f>IF(INDEX(Base_Dados!AZ:AZ,MATCH($B274,Base_Dados!$B:$B,0))=0,0,
MAX(0, MIN(AZ$1,
((INDEX(Base_Dados!AZ:AZ,MATCH($B274,Base_Dados!$B:$B,0))-MIN(Base_Dados!AZ$5:AZ$98)) /
(IF(MAX(Base_Dados!AZ$5:AZ$98)-MIN(Base_Dados!AZ$5:AZ$98)=0,1,MAX(Base_Dados!AZ$5:AZ$98)-MIN(Base_Dados!AZ$5:AZ$98)))) * AZ$1)))</f>
        <v>0.283545197740113</v>
      </c>
      <c r="BA274" s="106">
        <f>IF(INDEX(Base_Dados!BA:BA,MATCH($B274,Base_Dados!$B:$B,0))=0,0,
MAX(0, MIN(BA$1,
((INDEX(Base_Dados!BA:BA,MATCH($B274,Base_Dados!$B:$B,0))-MIN(Base_Dados!BA$5:BA$98)) /
(IF(MAX(Base_Dados!BA$5:BA$98)-MIN(Base_Dados!BA$5:BA$98)=0,1,MAX(Base_Dados!BA$5:BA$98)-MIN(Base_Dados!BA$5:BA$98)))) * BA$1)))</f>
        <v>0.36659339683385511</v>
      </c>
      <c r="BB274" s="106">
        <f>IF(INDEX(Base_Dados!BB:BB,MATCH($B274,Base_Dados!$B:$B,0))=0,0,
MAX(0, MIN(BB$1,
((INDEX(Base_Dados!BB:BB,MATCH($B274,Base_Dados!$B:$B,0))-MIN(Base_Dados!BB$5:BB$98)) /
(IF(MAX(Base_Dados!BB$5:BB$98)-MIN(Base_Dados!BB$5:BB$98)=0,1,MAX(Base_Dados!BB$5:BB$98)-MIN(Base_Dados!BB$5:BB$98)))) * BB$1)))</f>
        <v>0.22545241558352094</v>
      </c>
      <c r="BC274" s="106">
        <f>IF(INDEX(Base_Dados!BC:BC,MATCH($B274,Base_Dados!$B:$B,0))=0,0,
MAX(0, MIN(BC$1,
((INDEX(Base_Dados!BC:BC,MATCH($B274,Base_Dados!$B:$B,0))-MIN(Base_Dados!BC$5:BC$98)) /
(IF(MAX(Base_Dados!BC$5:BC$98)-MIN(Base_Dados!BC$5:BC$98)=0,1,MAX(Base_Dados!BC$5:BC$98)-MIN(Base_Dados!BC$5:BC$98)))) * BC$1)))</f>
        <v>0.92809049286291412</v>
      </c>
      <c r="BD274" s="106">
        <f>IF(INDEX(Base_Dados!BD:BD,MATCH($B274,Base_Dados!$B:$B,0))=0,0,
MAX(0, MIN(BD$1,
((INDEX(Base_Dados!BD:BD,MATCH($B274,Base_Dados!$B:$B,0))-MIN(Base_Dados!BD$5:BD$98)) /
(IF(MAX(Base_Dados!BD$5:BD$98)-MIN(Base_Dados!BD$5:BD$98)=0,1,MAX(Base_Dados!BD$5:BD$98)-MIN(Base_Dados!BD$5:BD$98)))) * BD$1)))</f>
        <v>0.28481407104771139</v>
      </c>
      <c r="BE274" s="106">
        <f>IF(INDEX(Base_Dados!BE:BE,MATCH($B274,Base_Dados!$B:$B,0))=0,0,
MAX(0, MIN(BE$1,
((INDEX(Base_Dados!BE:BE,MATCH($B274,Base_Dados!$B:$B,0))-MIN(Base_Dados!BE$5:BE$98)) /
(IF(MAX(Base_Dados!BE$5:BE$98)-MIN(Base_Dados!BE$5:BE$98)=0,1,MAX(Base_Dados!BE$5:BE$98)-MIN(Base_Dados!BE$5:BE$98)))) * BE$1)))</f>
        <v>0.33216256899147012</v>
      </c>
      <c r="BF274" s="106">
        <f>IF(INDEX(Base_Dados!BF:BF,MATCH($B274,Base_Dados!$B:$B,0))=0,0,
MAX(0, MIN(BF$1,
((INDEX(Base_Dados!BF:BF,MATCH($B274,Base_Dados!$B:$B,0))-MIN(Base_Dados!BF$5:BF$98)) /
(IF(MAX(Base_Dados!BF$5:BF$98)-MIN(Base_Dados!BF$5:BF$98)=0,1,MAX(Base_Dados!BF$5:BF$98)-MIN(Base_Dados!BF$5:BF$98)))) * BF$1)))</f>
        <v>0.41558441558441561</v>
      </c>
      <c r="BG274" s="106">
        <f>IF(INDEX(Base_Dados!BG:BG,MATCH($B274,Base_Dados!$B:$B,0))=0,0,
MAX(0, MIN(BG$1,
((INDEX(Base_Dados!BG:BG,MATCH($B274,Base_Dados!$B:$B,0))-MIN(Base_Dados!BG$5:BG$98)) /
(IF(MAX(Base_Dados!BG$5:BG$98)-MIN(Base_Dados!BG$5:BG$98)=0,1,MAX(Base_Dados!BG$5:BG$98)-MIN(Base_Dados!BG$5:BG$98)))) * BG$1)))</f>
        <v>0.17892976588628762</v>
      </c>
      <c r="BH274" s="106">
        <f>IF(INDEX(Base_Dados!BH:BH,MATCH($B274,Base_Dados!$B:$B,0))=0,0,
MAX(0, MIN(BH$1,
((INDEX(Base_Dados!BH:BH,MATCH($B274,Base_Dados!$B:$B,0))-MIN(Base_Dados!BH$5:BH$98)) /
(IF(MAX(Base_Dados!BH$5:BH$98)-MIN(Base_Dados!BH$5:BH$98)=0,1,MAX(Base_Dados!BH$5:BH$98)-MIN(Base_Dados!BH$5:BH$98)))) * BH$1)))</f>
        <v>0.46153846153846156</v>
      </c>
      <c r="BI274" s="106">
        <f>IF(INDEX(Base_Dados!BI:BI,MATCH($B274,Base_Dados!$B:$B,0))=0,0,
MAX(0, MIN(BI$1,
((INDEX(Base_Dados!BI:BI,MATCH($B274,Base_Dados!$B:$B,0))-MIN(Base_Dados!BI$5:BI$98)) /
(IF(MAX(Base_Dados!BI$5:BI$98)-MIN(Base_Dados!BI$5:BI$98)=0,1,MAX(Base_Dados!BI$5:BI$98)-MIN(Base_Dados!BI$5:BI$98)))) * BI$1)))</f>
        <v>1</v>
      </c>
      <c r="BJ274" s="106">
        <f>IF(INDEX(Base_Dados!BJ:BJ,MATCH($B274,Base_Dados!$B:$B,0))=0,0,
MAX(0, MIN(BJ$1,
((INDEX(Base_Dados!BJ:BJ,MATCH($B274,Base_Dados!$B:$B,0))-MIN(Base_Dados!BJ$5:BJ$98)) /
(IF(MAX(Base_Dados!BJ$5:BJ$98)-MIN(Base_Dados!BJ$5:BJ$98)=0,1,MAX(Base_Dados!BJ$5:BJ$98)-MIN(Base_Dados!BJ$5:BJ$98)))) * BJ$1)))</f>
        <v>0.5368421052631579</v>
      </c>
      <c r="BK274" s="106">
        <f>IF(INDEX(Base_Dados!BK:BK,MATCH($B274,Base_Dados!$B:$B,0))=0,0,
MAX(0, MIN(BK$1,
((INDEX(Base_Dados!BK:BK,MATCH($B274,Base_Dados!$B:$B,0))-MIN(Base_Dados!BK$5:BK$98)) /
(IF(MAX(Base_Dados!BK$5:BK$98)-MIN(Base_Dados!BK$5:BK$98)=0,1,MAX(Base_Dados!BK$5:BK$98)-MIN(Base_Dados!BK$5:BK$98)))) * BK$1)))</f>
        <v>0.4642857142857143</v>
      </c>
      <c r="BL274" s="106">
        <f>IF(INDEX(Base_Dados!BL:BL,MATCH($B274,Base_Dados!$B:$B,0))=0,0,
MAX(0, MIN(BL$1,
((INDEX(Base_Dados!BL:BL,MATCH($B274,Base_Dados!$B:$B,0))-MIN(Base_Dados!BL$5:BL$98)) /
(IF(MAX(Base_Dados!BL$5:BL$98)-MIN(Base_Dados!BL$5:BL$98)=0,1,MAX(Base_Dados!BL$5:BL$98)-MIN(Base_Dados!BL$5:BL$98)))) * BL$1)))</f>
        <v>0.65309446254071657</v>
      </c>
      <c r="BM274" s="106">
        <f>IF(INDEX(Base_Dados!BM:BM,MATCH($B274,Base_Dados!$B:$B,0))=0,0,
MAX(0, MIN(BM$1,
((INDEX(Base_Dados!BM:BM,MATCH($B274,Base_Dados!$B:$B,0))-MIN(Base_Dados!BM$5:BM$98)) /
(IF(MAX(Base_Dados!BM$5:BM$98)-MIN(Base_Dados!BM$5:BM$98)=0,1,MAX(Base_Dados!BM$5:BM$98)-MIN(Base_Dados!BM$5:BM$98)))) * BM$1)))</f>
        <v>1</v>
      </c>
      <c r="BN274" s="106">
        <f>IF(INDEX(Base_Dados!BN:BN,MATCH($B274,Base_Dados!$B:$B,0))=0,0,
MAX(0, MIN(BN$1,
((INDEX(Base_Dados!BN:BN,MATCH($B274,Base_Dados!$B:$B,0))-MIN(Base_Dados!BN$5:BN$98)) /
(IF(MAX(Base_Dados!BN$5:BN$98)-MIN(Base_Dados!BN$5:BN$98)=0,1,MAX(Base_Dados!BN$5:BN$98)-MIN(Base_Dados!BN$5:BN$98)))) * BN$1)))</f>
        <v>0.15662163399300719</v>
      </c>
      <c r="BO274" s="106">
        <f>IF(INDEX(Base_Dados!BO:BO,MATCH($B274,Base_Dados!$B:$B,0))=0,0,
MAX(0, MIN(BO$1,
((INDEX(Base_Dados!BO:BO,MATCH($B274,Base_Dados!$B:$B,0))-MIN(Base_Dados!BO$5:BO$98)) /
(IF(MAX(Base_Dados!BO$5:BO$98)-MIN(Base_Dados!BO$5:BO$98)=0,1,MAX(Base_Dados!BO$5:BO$98)-MIN(Base_Dados!BO$5:BO$98)))) * BO$1)))</f>
        <v>0.16379310344827586</v>
      </c>
      <c r="BP274" s="106">
        <f t="shared" si="16"/>
        <v>41.952751414120804</v>
      </c>
      <c r="BQ274" s="111">
        <f t="shared" si="17"/>
        <v>0.51313230894319972</v>
      </c>
      <c r="BR274" s="112">
        <f t="shared" si="18"/>
        <v>0.19862399546517645</v>
      </c>
      <c r="BS274" s="113">
        <f t="shared" si="19"/>
        <v>41.754127418655628</v>
      </c>
    </row>
    <row r="275" spans="1:71">
      <c r="A275" s="21">
        <v>31019</v>
      </c>
      <c r="B275" s="21" t="s">
        <v>368</v>
      </c>
      <c r="C275" s="21" t="s">
        <v>323</v>
      </c>
      <c r="D275" s="105">
        <f>IF(INDEX(Base_Dados!D:D,MATCH($B275,Base_Dados!$B:$B,0))=0,0,
MAX(0, MIN(D$1,
((INDEX(Base_Dados!D:D,MATCH($B275,Base_Dados!$B:$B,0))-MIN(Base_Dados!D$5:D$98)) /
(IF(MAX(Base_Dados!D$5:D$98)-MIN(Base_Dados!D$5:D$98)=0,1,MAX(Base_Dados!D$5:D$98)-MIN(Base_Dados!D$5:D$98)))) * D$1)))</f>
        <v>0.41824148786419468</v>
      </c>
      <c r="E275" s="106">
        <f>IF(INDEX(Base_Dados!E:E,MATCH($B275,Base_Dados!$B:$B,0))=0,0,
MAX(0, MIN(E$1,
((INDEX(Base_Dados!E:E,MATCH($B275,Base_Dados!$B:$B,0))-MIN(Base_Dados!E$5:E$98)) /
(IF(MAX(Base_Dados!E$5:E$98)-MIN(Base_Dados!E$5:E$98)=0,1,MAX(Base_Dados!E$5:E$98)-MIN(Base_Dados!E$5:E$98)))) * E$1)))</f>
        <v>0.10520476843757894</v>
      </c>
      <c r="F275" s="106">
        <f>IF(INDEX(Base_Dados!F:F,MATCH($B275,Base_Dados!$B:$B,0))=0,0,
MAX(0, MIN(F$1,
((INDEX(Base_Dados!F:F,MATCH($B275,Base_Dados!$B:$B,0))-MIN(Base_Dados!F$5:F$98)) /
(IF(MAX(Base_Dados!F$5:F$98)-MIN(Base_Dados!F$5:F$98)=0,1,MAX(Base_Dados!F$5:F$98)-MIN(Base_Dados!F$5:F$98)))) * F$1)))</f>
        <v>0.10024937184742977</v>
      </c>
      <c r="G275" s="106">
        <f>IF(INDEX(Base_Dados!G:G,MATCH($B275,Base_Dados!$B:$B,0))=0,0,
MAX(0, MIN(G$1,
((INDEX(Base_Dados!G:G,MATCH($B275,Base_Dados!$B:$B,0))-MIN(Base_Dados!G$5:G$98)) /
(IF(MAX(Base_Dados!G$5:G$98)-MIN(Base_Dados!G$5:G$98)=0,1,MAX(Base_Dados!G$5:G$98)-MIN(Base_Dados!G$5:G$98)))) * G$1)))</f>
        <v>9.7051552716577352E-2</v>
      </c>
      <c r="H275" s="106">
        <f>IF(INDEX(Base_Dados!H:H,MATCH($B275,Base_Dados!$B:$B,0))=0,0,
MAX(0, MIN(H$1,
((INDEX(Base_Dados!H:H,MATCH($B275,Base_Dados!$B:$B,0))-MIN(Base_Dados!H$5:H$98)) /
(IF(MAX(Base_Dados!H$5:H$98)-MIN(Base_Dados!H$5:H$98)=0,1,MAX(Base_Dados!H$5:H$98)-MIN(Base_Dados!H$5:H$98)))) * H$1)))</f>
        <v>0.10919743285851652</v>
      </c>
      <c r="I275" s="106">
        <f>IF(INDEX(Base_Dados!I:I,MATCH($B275,Base_Dados!$B:$B,0))=0,0,
MAX(0, MIN(I$1,
((INDEX(Base_Dados!I:I,MATCH($B275,Base_Dados!$B:$B,0))-MIN(Base_Dados!I$5:I$98)) /
(IF(MAX(Base_Dados!I$5:I$98)-MIN(Base_Dados!I$5:I$98)=0,1,MAX(Base_Dados!I$5:I$98)-MIN(Base_Dados!I$5:I$98)))) * I$1)))</f>
        <v>0.12763958550254678</v>
      </c>
      <c r="J275" s="106">
        <f>IF(INDEX(Base_Dados!J:J,MATCH($B275,Base_Dados!$B:$B,0))=0,0,
MAX(0, MIN(J$1,
((INDEX(Base_Dados!J:J,MATCH($B275,Base_Dados!$B:$B,0))-MIN(Base_Dados!J$5:J$98)) /
(IF(MAX(Base_Dados!J$5:J$98)-MIN(Base_Dados!J$5:J$98)=0,1,MAX(Base_Dados!J$5:J$98)-MIN(Base_Dados!J$5:J$98)))) * J$1)))</f>
        <v>0.14129668528223252</v>
      </c>
      <c r="K275" s="106">
        <f>IF(INDEX(Base_Dados!K:K,MATCH($B275,Base_Dados!$B:$B,0))=0,0,
MAX(0, MIN(K$1,
((INDEX(Base_Dados!K:K,MATCH($B275,Base_Dados!$B:$B,0))-MIN(Base_Dados!K$5:K$98)) /
(IF(MAX(Base_Dados!K$5:K$98)-MIN(Base_Dados!K$5:K$98)=0,1,MAX(Base_Dados!K$5:K$98)-MIN(Base_Dados!K$5:K$98)))) * K$1)))</f>
        <v>0.16109682468694098</v>
      </c>
      <c r="L275" s="106">
        <f>IF(INDEX(Base_Dados!L:L,MATCH($B275,Base_Dados!$B:$B,0))=0,0,
MAX(0, MIN(L$1,
((INDEX(Base_Dados!L:L,MATCH($B275,Base_Dados!$B:$B,0))-MIN(Base_Dados!L$5:L$98)) /
(IF(MAX(Base_Dados!L$5:L$98)-MIN(Base_Dados!L$5:L$98)=0,1,MAX(Base_Dados!L$5:L$98)-MIN(Base_Dados!L$5:L$98)))) * L$1)))</f>
        <v>0.2061568955847668</v>
      </c>
      <c r="M275" s="106">
        <f>IF(INDEX(Base_Dados!M:M,MATCH($B275,Base_Dados!$B:$B,0))=0,0,
MAX(0, MIN(M$1,
((INDEX(Base_Dados!M:M,MATCH($B275,Base_Dados!$B:$B,0))-MIN(Base_Dados!M$5:M$98)) /
(IF(MAX(Base_Dados!M$5:M$98)-MIN(Base_Dados!M$5:M$98)=0,1,MAX(Base_Dados!M$5:M$98)-MIN(Base_Dados!M$5:M$98)))) * M$1)))</f>
        <v>0.21863556851311952</v>
      </c>
      <c r="N275" s="106">
        <f>IF(INDEX(Base_Dados!N:N,MATCH($B275,Base_Dados!$B:$B,0))=0,0,
MAX(0, MIN(N$1,
((INDEX(Base_Dados!N:N,MATCH($B275,Base_Dados!$B:$B,0))-MIN(Base_Dados!N$5:N$98)) /
(IF(MAX(Base_Dados!N$5:N$98)-MIN(Base_Dados!N$5:N$98)=0,1,MAX(Base_Dados!N$5:N$98)-MIN(Base_Dados!N$5:N$98)))) * N$1)))</f>
        <v>0.23670417302618346</v>
      </c>
      <c r="O275" s="106">
        <f>IF(INDEX(Base_Dados!O:O,MATCH($B275,Base_Dados!$B:$B,0))=0,0,
MAX(0, MIN(O$1,
((INDEX(Base_Dados!O:O,MATCH($B275,Base_Dados!$B:$B,0))-MIN(Base_Dados!O$5:O$98)) /
(IF(MAX(Base_Dados!O$5:O$98)-MIN(Base_Dados!O$5:O$98)=0,1,MAX(Base_Dados!O$5:O$98)-MIN(Base_Dados!O$5:O$98)))) * O$1)))</f>
        <v>0.26634706505379341</v>
      </c>
      <c r="P275" s="106">
        <f>IF(INDEX(Base_Dados!P:P,MATCH($B275,Base_Dados!$B:$B,0))=0,0,
MAX(0, MIN(P$1,
((INDEX(Base_Dados!P:P,MATCH($B275,Base_Dados!$B:$B,0))-MIN(Base_Dados!P$5:P$98)) /
(IF(MAX(Base_Dados!P$5:P$98)-MIN(Base_Dados!P$5:P$98)=0,1,MAX(Base_Dados!P$5:P$98)-MIN(Base_Dados!P$5:P$98)))) * P$1)))</f>
        <v>0.19847907307585966</v>
      </c>
      <c r="Q275" s="106">
        <f>IF(INDEX(Base_Dados!Q:Q,MATCH($B275,Base_Dados!$B:$B,0))=0,0,
MAX(0, MIN(Q$1,
((INDEX(Base_Dados!Q:Q,MATCH($B275,Base_Dados!$B:$B,0))-MIN(Base_Dados!Q$5:Q$98)) /
(IF(MAX(Base_Dados!Q$5:Q$98)-MIN(Base_Dados!Q$5:Q$98)=0,1,MAX(Base_Dados!Q$5:Q$98)-MIN(Base_Dados!Q$5:Q$98)))) * Q$1)))</f>
        <v>9.0700858301300619E-2</v>
      </c>
      <c r="R275" s="106">
        <f>IF(INDEX(Base_Dados!R:R,MATCH($B275,Base_Dados!$B:$B,0))=0,0,
MAX(0, MIN(R$1,
((INDEX(Base_Dados!R:R,MATCH($B275,Base_Dados!$B:$B,0))-MIN(Base_Dados!R$5:R$98)) /
(IF(MAX(Base_Dados!R$5:R$98)-MIN(Base_Dados!R$5:R$98)=0,1,MAX(Base_Dados!R$5:R$98)-MIN(Base_Dados!R$5:R$98)))) * R$1)))</f>
        <v>5.6906878646634858E-2</v>
      </c>
      <c r="S275" s="106">
        <f>IF(INDEX(Base_Dados!S:S,MATCH($B275,Base_Dados!$B:$B,0))=0,0,
MAX(0, MIN(S$1,
((INDEX(Base_Dados!S:S,MATCH($B275,Base_Dados!$B:$B,0))-MIN(Base_Dados!S$5:S$98)) /
(IF(MAX(Base_Dados!S$5:S$98)-MIN(Base_Dados!S$5:S$98)=0,1,MAX(Base_Dados!S$5:S$98)-MIN(Base_Dados!S$5:S$98)))) * S$1)))</f>
        <v>0.14101699992511046</v>
      </c>
      <c r="T275" s="106">
        <f>IF(INDEX(Base_Dados!T:T,MATCH($B275,Base_Dados!$B:$B,0))=0,0,
MAX(0, MIN(T$1,
((INDEX(Base_Dados!T:T,MATCH($B275,Base_Dados!$B:$B,0))-MIN(Base_Dados!T$5:T$98)) /
(IF(MAX(Base_Dados!T$5:T$98)-MIN(Base_Dados!T$5:T$98)=0,1,MAX(Base_Dados!T$5:T$98)-MIN(Base_Dados!T$5:T$98)))) * T$1)))</f>
        <v>0.64239036786432013</v>
      </c>
      <c r="U275" s="106">
        <f>IF(INDEX(Base_Dados!U:U,MATCH($B275,Base_Dados!$B:$B,0))=0,0,
MAX(0, MIN(U$1,
((INDEX(Base_Dados!U:U,MATCH($B275,Base_Dados!$B:$B,0))-MIN(Base_Dados!U$5:U$98)) /
(IF(MAX(Base_Dados!U$5:U$98)-MIN(Base_Dados!U$5:U$98)=0,1,MAX(Base_Dados!U$5:U$98)-MIN(Base_Dados!U$5:U$98)))) * U$1)))</f>
        <v>1.0830102975194693</v>
      </c>
      <c r="V275" s="106">
        <f>IF(INDEX(Base_Dados!V:V,MATCH($B275,Base_Dados!$B:$B,0))=0,0,
MAX(0, MIN(V$1,
((INDEX(Base_Dados!V:V,MATCH($B275,Base_Dados!$B:$B,0))-MIN(Base_Dados!V$5:V$98)) /
(IF(MAX(Base_Dados!V$5:V$98)-MIN(Base_Dados!V$5:V$98)=0,1,MAX(Base_Dados!V$5:V$98)-MIN(Base_Dados!V$5:V$98)))) * V$1)))</f>
        <v>0.19350955555253857</v>
      </c>
      <c r="W275" s="106">
        <f>IF(INDEX(Base_Dados!W:W,MATCH($B275,Base_Dados!$B:$B,0))=0,0,
MAX(0, MIN(W$1,
((INDEX(Base_Dados!W:W,MATCH($B275,Base_Dados!$B:$B,0))-MIN(Base_Dados!W$5:W$98)) /
(IF(MAX(Base_Dados!W$5:W$98)-MIN(Base_Dados!W$5:W$98)=0,1,MAX(Base_Dados!W$5:W$98)-MIN(Base_Dados!W$5:W$98)))) * W$1)))</f>
        <v>2.3488838249608786</v>
      </c>
      <c r="X275" s="106">
        <f>IF(INDEX(Base_Dados!X:X,MATCH($B275,Base_Dados!$B:$B,0))=0,0,
MAX(0, MIN(X$1,
((INDEX(Base_Dados!X:X,MATCH($B275,Base_Dados!$B:$B,0))-MIN(Base_Dados!X$5:X$98)) /
(IF(MAX(Base_Dados!X$5:X$98)-MIN(Base_Dados!X$5:X$98)=0,1,MAX(Base_Dados!X$5:X$98)-MIN(Base_Dados!X$5:X$98)))) * X$1)))</f>
        <v>3.8135593220338986E-2</v>
      </c>
      <c r="Y275" s="106">
        <f>IF(INDEX(Base_Dados!Y:Y,MATCH($B275,Base_Dados!$B:$B,0))=0,0,
MAX(0, MIN(Y$1,
((INDEX(Base_Dados!Y:Y,MATCH($B275,Base_Dados!$B:$B,0))-MIN(Base_Dados!Y$5:Y$98)) /
(IF(MAX(Base_Dados!Y$5:Y$98)-MIN(Base_Dados!Y$5:Y$98)=0,1,MAX(Base_Dados!Y$5:Y$98)-MIN(Base_Dados!Y$5:Y$98)))) * Y$1)))</f>
        <v>1.1029411764705881E-2</v>
      </c>
      <c r="Z275" s="106">
        <f>IF(INDEX(Base_Dados!Z:Z,MATCH($B275,Base_Dados!$B:$B,0))=0,0,
MAX(0, MIN(Z$1,
((INDEX(Base_Dados!Z:Z,MATCH($B275,Base_Dados!$B:$B,0))-MIN(Base_Dados!Z$5:Z$98)) /
(IF(MAX(Base_Dados!Z$5:Z$98)-MIN(Base_Dados!Z$5:Z$98)=0,1,MAX(Base_Dados!Z$5:Z$98)-MIN(Base_Dados!Z$5:Z$98)))) * Z$1)))</f>
        <v>1.4285714285714287E-2</v>
      </c>
      <c r="AA275" s="106">
        <f>IF(INDEX(Base_Dados!AA:AA,MATCH($B275,Base_Dados!$B:$B,0))=0,0,
MAX(0, MIN(AA$1,
((INDEX(Base_Dados!AA:AA,MATCH($B275,Base_Dados!$B:$B,0))-MIN(Base_Dados!AA$5:AA$98)) /
(IF(MAX(Base_Dados!AA$5:AA$98)-MIN(Base_Dados!AA$5:AA$98)=0,1,MAX(Base_Dados!AA$5:AA$98)-MIN(Base_Dados!AA$5:AA$98)))) * AA$1)))</f>
        <v>0</v>
      </c>
      <c r="AB275" s="106">
        <f>IF(INDEX(Base_Dados!AB:AB,MATCH($B275,Base_Dados!$B:$B,0))=0,0,
MAX(0, MIN(AB$1,
((INDEX(Base_Dados!AB:AB,MATCH($B275,Base_Dados!$B:$B,0))-MIN(Base_Dados!AB$5:AB$98)) /
(IF(MAX(Base_Dados!AB$5:AB$98)-MIN(Base_Dados!AB$5:AB$98)=0,1,MAX(Base_Dados!AB$5:AB$98)-MIN(Base_Dados!AB$5:AB$98)))) * AB$1)))</f>
        <v>0.28835113101389365</v>
      </c>
      <c r="AC275" s="106">
        <f>IF(INDEX(Base_Dados!AC:AC,MATCH($B275,Base_Dados!$B:$B,0))=0,0,
MAX(0, MIN(AC$1,
((INDEX(Base_Dados!AC:AC,MATCH($B275,Base_Dados!$B:$B,0))-MIN(Base_Dados!AC$5:AC$98)) /
(IF(MAX(Base_Dados!AC$5:AC$98)-MIN(Base_Dados!AC$5:AC$98)=0,1,MAX(Base_Dados!AC$5:AC$98)-MIN(Base_Dados!AC$5:AC$98)))) * AC$1)))</f>
        <v>9.7273077664289859E-2</v>
      </c>
      <c r="AD275" s="106">
        <f>IF(INDEX(Base_Dados!AD:AD,MATCH($B275,Base_Dados!$B:$B,0))=0,0,
MAX(0, MIN(AD$1,
((INDEX(Base_Dados!AD:AD,MATCH($B275,Base_Dados!$B:$B,0))-MIN(Base_Dados!AD$5:AD$98)) /
(IF(MAX(Base_Dados!AD$5:AD$98)-MIN(Base_Dados!AD$5:AD$98)=0,1,MAX(Base_Dados!AD$5:AD$98)-MIN(Base_Dados!AD$5:AD$98)))) * AD$1)))</f>
        <v>6.2165360153823401E-2</v>
      </c>
      <c r="AE275" s="106">
        <f>IF(INDEX(Base_Dados!AE:AE,MATCH($B275,Base_Dados!$B:$B,0))=0,0,
MAX(0, MIN(AE$1,
((INDEX(Base_Dados!AE:AE,MATCH($B275,Base_Dados!$B:$B,0))-MIN(Base_Dados!AE$5:AE$98)) /
(IF(MAX(Base_Dados!AE$5:AE$98)-MIN(Base_Dados!AE$5:AE$98)=0,1,MAX(Base_Dados!AE$5:AE$98)-MIN(Base_Dados!AE$5:AE$98)))) * AE$1)))</f>
        <v>3.0073349633251832E-2</v>
      </c>
      <c r="AF275" s="106">
        <f>IF(INDEX(Base_Dados!AF:AF,MATCH($B275,Base_Dados!$B:$B,0))=0,0,
MAX(0, MIN(AF$1,
((INDEX(Base_Dados!AF:AF,MATCH($B275,Base_Dados!$B:$B,0))-MIN(Base_Dados!AF$5:AF$98)) /
(IF(MAX(Base_Dados!AF$5:AF$98)-MIN(Base_Dados!AF$5:AF$98)=0,1,MAX(Base_Dados!AF$5:AF$98)-MIN(Base_Dados!AF$5:AF$98)))) * AF$1)))</f>
        <v>4.339631315220889E-2</v>
      </c>
      <c r="AG275" s="106">
        <f>IF(INDEX(Base_Dados!AG:AG,MATCH($B275,Base_Dados!$B:$B,0))=0,0,
MAX(0, MIN(AG$1,
((INDEX(Base_Dados!AG:AG,MATCH($B275,Base_Dados!$B:$B,0))-MIN(Base_Dados!AG$5:AG$98)) /
(IF(MAX(Base_Dados!AG$5:AG$98)-MIN(Base_Dados!AG$5:AG$98)=0,1,MAX(Base_Dados!AG$5:AG$98)-MIN(Base_Dados!AG$5:AG$98)))) * AG$1)))</f>
        <v>9.0700858301300619E-2</v>
      </c>
      <c r="AH275" s="106">
        <f>IF(INDEX(Base_Dados!AH:AH,MATCH($B275,Base_Dados!$B:$B,0))=0,0,
MAX(0, MIN(AH$1,
((INDEX(Base_Dados!AH:AH,MATCH($B275,Base_Dados!$B:$B,0))-MIN(Base_Dados!AH$5:AH$98)) /
(IF(MAX(Base_Dados!AH$5:AH$98)-MIN(Base_Dados!AH$5:AH$98)=0,1,MAX(Base_Dados!AH$5:AH$98)-MIN(Base_Dados!AH$5:AH$98)))) * AH$1)))</f>
        <v>1.5223658172545438</v>
      </c>
      <c r="AI275" s="106">
        <f>IF(INDEX(Base_Dados!AI:AI,MATCH($B275,Base_Dados!$B:$B,0))=0,0,
MAX(0, MIN(AI$1,
((INDEX(Base_Dados!AI:AI,MATCH($B275,Base_Dados!$B:$B,0))-MIN(Base_Dados!AI$5:AI$98)) /
(IF(MAX(Base_Dados!AI$5:AI$98)-MIN(Base_Dados!AI$5:AI$98)=0,1,MAX(Base_Dados!AI$5:AI$98)-MIN(Base_Dados!AI$5:AI$98)))) * AI$1)))</f>
        <v>0.25</v>
      </c>
      <c r="AJ275" s="106">
        <f>IF(INDEX(Base_Dados!AJ:AJ,MATCH($B275,Base_Dados!$B:$B,0))=0,0,
MAX(0, MIN(AJ$1,
((INDEX(Base_Dados!AJ:AJ,MATCH($B275,Base_Dados!$B:$B,0))-MIN(Base_Dados!AJ$5:AJ$98)) /
(IF(MAX(Base_Dados!AJ$5:AJ$98)-MIN(Base_Dados!AJ$5:AJ$98)=0,1,MAX(Base_Dados!AJ$5:AJ$98)-MIN(Base_Dados!AJ$5:AJ$98)))) * AJ$1)))</f>
        <v>0.81632653061224481</v>
      </c>
      <c r="AK275" s="106">
        <f>IF(INDEX(Base_Dados!AK:AK,MATCH($B275,Base_Dados!$B:$B,0))=0,0,
MAX(0, MIN(AK$1,
((INDEX(Base_Dados!AK:AK,MATCH($B275,Base_Dados!$B:$B,0))-MIN(Base_Dados!AK$5:AK$98)) /
(IF(MAX(Base_Dados!AK$5:AK$98)-MIN(Base_Dados!AK$5:AK$98)=0,1,MAX(Base_Dados!AK$5:AK$98)-MIN(Base_Dados!AK$5:AK$98)))) * AK$1)))</f>
        <v>6.8390804597701152E-2</v>
      </c>
      <c r="AL275" s="106">
        <f>IF(INDEX(Base_Dados!AL:AL,MATCH($B275,Base_Dados!$B:$B,0))=0,0,
MAX(0, MIN(AL$1,
((INDEX(Base_Dados!AL:AL,MATCH($B275,Base_Dados!$B:$B,0))-MIN(Base_Dados!AL$5:AL$98)) /
(IF(MAX(Base_Dados!AL$5:AL$98)-MIN(Base_Dados!AL$5:AL$98)=0,1,MAX(Base_Dados!AL$5:AL$98)-MIN(Base_Dados!AL$5:AL$98)))) * AL$1)))</f>
        <v>0</v>
      </c>
      <c r="AM275" s="106">
        <f>IF(INDEX(Base_Dados!AM:AM,MATCH($B275,Base_Dados!$B:$B,0))=0,0,
MAX(0, MIN(AM$1,
((INDEX(Base_Dados!AM:AM,MATCH($B275,Base_Dados!$B:$B,0))-MIN(Base_Dados!AM$5:AM$98)) /
(IF(MAX(Base_Dados!AM$5:AM$98)-MIN(Base_Dados!AM$5:AM$98)=0,1,MAX(Base_Dados!AM$5:AM$98)-MIN(Base_Dados!AM$5:AM$98)))) * AM$1)))</f>
        <v>9.9430346970481615E-2</v>
      </c>
      <c r="AN275" s="106">
        <f>IF(INDEX(Base_Dados!AN:AN,MATCH($B275,Base_Dados!$B:$B,0))=0,0,
MAX(0, MIN(AN$1,
((INDEX(Base_Dados!AN:AN,MATCH($B275,Base_Dados!$B:$B,0))-MIN(Base_Dados!AN$5:AN$98)) /
(IF(MAX(Base_Dados!AN$5:AN$98)-MIN(Base_Dados!AN$5:AN$98)=0,1,MAX(Base_Dados!AN$5:AN$98)-MIN(Base_Dados!AN$5:AN$98)))) * AN$1)))</f>
        <v>0.3013233797081778</v>
      </c>
      <c r="AO275" s="106">
        <f>IF(INDEX(Base_Dados!AO:AO,MATCH($B275,Base_Dados!$B:$B,0))=0,0,
MAX(0, MIN(AO$1,
((INDEX(Base_Dados!AO:AO,MATCH($B275,Base_Dados!$B:$B,0))-MIN(Base_Dados!AO$5:AO$98)) /
(IF(MAX(Base_Dados!AO$5:AO$98)-MIN(Base_Dados!AO$5:AO$98)=0,1,MAX(Base_Dados!AO$5:AO$98)-MIN(Base_Dados!AO$5:AO$98)))) * AO$1)))</f>
        <v>1.6129032258064516E-2</v>
      </c>
      <c r="AP275" s="106">
        <f>IF(INDEX(Base_Dados!AP:AP,MATCH($B275,Base_Dados!$B:$B,0))=0,0,
MAX(0, MIN(AP$1,
((INDEX(Base_Dados!AP:AP,MATCH($B275,Base_Dados!$B:$B,0))-MIN(Base_Dados!AP$5:AP$98)) /
(IF(MAX(Base_Dados!AP$5:AP$98)-MIN(Base_Dados!AP$5:AP$98)=0,1,MAX(Base_Dados!AP$5:AP$98)-MIN(Base_Dados!AP$5:AP$98)))) * AP$1)))</f>
        <v>2.5229357798165139E-2</v>
      </c>
      <c r="AQ275" s="106">
        <f>IF(INDEX(Base_Dados!AQ:AQ,MATCH($B275,Base_Dados!$B:$B,0))=0,0,
MAX(0, MIN(AQ$1,
((INDEX(Base_Dados!AQ:AQ,MATCH($B275,Base_Dados!$B:$B,0))-MIN(Base_Dados!AQ$5:AQ$98)) /
(IF(MAX(Base_Dados!AQ$5:AQ$98)-MIN(Base_Dados!AQ$5:AQ$98)=0,1,MAX(Base_Dados!AQ$5:AQ$98)-MIN(Base_Dados!AQ$5:AQ$98)))) * AQ$1)))</f>
        <v>1.6666666666666666E-2</v>
      </c>
      <c r="AR275" s="106">
        <f>IF(INDEX(Base_Dados!AR:AR,MATCH($B275,Base_Dados!$B:$B,0))=0,0,
MAX(0, MIN(AR$1,
((INDEX(Base_Dados!AR:AR,MATCH($B275,Base_Dados!$B:$B,0))-MIN(Base_Dados!AR$5:AR$98)) /
(IF(MAX(Base_Dados!AR$5:AR$98)-MIN(Base_Dados!AR$5:AR$98)=0,1,MAX(Base_Dados!AR$5:AR$98)-MIN(Base_Dados!AR$5:AR$98)))) * AR$1)))</f>
        <v>0</v>
      </c>
      <c r="AS275" s="106">
        <f>IF(INDEX(Base_Dados!AS:AS,MATCH($B275,Base_Dados!$B:$B,0))=0,0,
MAX(0, MIN(AS$1,
((INDEX(Base_Dados!AS:AS,MATCH($B275,Base_Dados!$B:$B,0))-MIN(Base_Dados!AS$5:AS$98)) /
(IF(MAX(Base_Dados!AS$5:AS$98)-MIN(Base_Dados!AS$5:AS$98)=0,1,MAX(Base_Dados!AS$5:AS$98)-MIN(Base_Dados!AS$5:AS$98)))) * AS$1)))</f>
        <v>1.2195121951219513E-2</v>
      </c>
      <c r="AT275" s="106">
        <f>IF(INDEX(Base_Dados!AT:AT,MATCH($B275,Base_Dados!$B:$B,0))=0,0,
MAX(0, MIN(AT$1,
((INDEX(Base_Dados!AT:AT,MATCH($B275,Base_Dados!$B:$B,0))-MIN(Base_Dados!AT$5:AT$98)) /
(IF(MAX(Base_Dados!AT$5:AT$98)-MIN(Base_Dados!AT$5:AT$98)=0,1,MAX(Base_Dados!AT$5:AT$98)-MIN(Base_Dados!AT$5:AT$98)))) * AT$1)))</f>
        <v>2.1428571428571429E-2</v>
      </c>
      <c r="AU275" s="106">
        <f>IF(INDEX(Base_Dados!AU:AU,MATCH($B275,Base_Dados!$B:$B,0))=0,0,
MAX(0, MIN(AU$1,
((INDEX(Base_Dados!AU:AU,MATCH($B275,Base_Dados!$B:$B,0))-MIN(Base_Dados!AU$5:AU$98)) /
(IF(MAX(Base_Dados!AU$5:AU$98)-MIN(Base_Dados!AU$5:AU$98)=0,1,MAX(Base_Dados!AU$5:AU$98)-MIN(Base_Dados!AU$5:AU$98)))) * AU$1)))</f>
        <v>3.3707865168539325E-2</v>
      </c>
      <c r="AV275" s="106">
        <f>IF(INDEX(Base_Dados!AV:AV,MATCH($B275,Base_Dados!$B:$B,0))=0,0,
MAX(0, MIN(AV$1,
((INDEX(Base_Dados!AV:AV,MATCH($B275,Base_Dados!$B:$B,0))-MIN(Base_Dados!AV$5:AV$98)) /
(IF(MAX(Base_Dados!AV$5:AV$98)-MIN(Base_Dados!AV$5:AV$98)=0,1,MAX(Base_Dados!AV$5:AV$98)-MIN(Base_Dados!AV$5:AV$98)))) * AV$1)))</f>
        <v>1.9230769230769232E-2</v>
      </c>
      <c r="AW275" s="106">
        <f>IF(INDEX(Base_Dados!AW:AW,MATCH($B275,Base_Dados!$B:$B,0))=0,0,
MAX(0, MIN(AW$1,
((INDEX(Base_Dados!AW:AW,MATCH($B275,Base_Dados!$B:$B,0))-MIN(Base_Dados!AW$5:AW$98)) /
(IF(MAX(Base_Dados!AW$5:AW$98)-MIN(Base_Dados!AW$5:AW$98)=0,1,MAX(Base_Dados!AW$5:AW$98)-MIN(Base_Dados!AW$5:AW$98)))) * AW$1)))</f>
        <v>0</v>
      </c>
      <c r="AX275" s="106">
        <f>IF(INDEX(Base_Dados!AX:AX,MATCH($B275,Base_Dados!$B:$B,0))=0,0,
MAX(0, MIN(AX$1,
((INDEX(Base_Dados!AX:AX,MATCH($B275,Base_Dados!$B:$B,0))-MIN(Base_Dados!AX$5:AX$98)) /
(IF(MAX(Base_Dados!AX$5:AX$98)-MIN(Base_Dados!AX$5:AX$98)=0,1,MAX(Base_Dados!AX$5:AX$98)-MIN(Base_Dados!AX$5:AX$98)))) * AX$1)))</f>
        <v>6.7786531886427831E-2</v>
      </c>
      <c r="AY275" s="106">
        <f>IF(INDEX(Base_Dados!AY:AY,MATCH($B275,Base_Dados!$B:$B,0))=0,0,
MAX(0, MIN(AY$1,
((INDEX(Base_Dados!AY:AY,MATCH($B275,Base_Dados!$B:$B,0))-MIN(Base_Dados!AY$5:AY$98)) /
(IF(MAX(Base_Dados!AY$5:AY$98)-MIN(Base_Dados!AY$5:AY$98)=0,1,MAX(Base_Dados!AY$5:AY$98)-MIN(Base_Dados!AY$5:AY$98)))) * AY$1)))</f>
        <v>5.6709528519617539E-2</v>
      </c>
      <c r="AZ275" s="106">
        <f>IF(INDEX(Base_Dados!AZ:AZ,MATCH($B275,Base_Dados!$B:$B,0))=0,0,
MAX(0, MIN(AZ$1,
((INDEX(Base_Dados!AZ:AZ,MATCH($B275,Base_Dados!$B:$B,0))-MIN(Base_Dados!AZ$5:AZ$98)) /
(IF(MAX(Base_Dados!AZ$5:AZ$98)-MIN(Base_Dados!AZ$5:AZ$98)=0,1,MAX(Base_Dados!AZ$5:AZ$98)-MIN(Base_Dados!AZ$5:AZ$98)))) * AZ$1)))</f>
        <v>0.5</v>
      </c>
      <c r="BA275" s="106">
        <f>IF(INDEX(Base_Dados!BA:BA,MATCH($B275,Base_Dados!$B:$B,0))=0,0,
MAX(0, MIN(BA$1,
((INDEX(Base_Dados!BA:BA,MATCH($B275,Base_Dados!$B:$B,0))-MIN(Base_Dados!BA$5:BA$98)) /
(IF(MAX(Base_Dados!BA$5:BA$98)-MIN(Base_Dados!BA$5:BA$98)=0,1,MAX(Base_Dados!BA$5:BA$98)-MIN(Base_Dados!BA$5:BA$98)))) * BA$1)))</f>
        <v>5.710606363373965E-2</v>
      </c>
      <c r="BB275" s="106">
        <f>IF(INDEX(Base_Dados!BB:BB,MATCH($B275,Base_Dados!$B:$B,0))=0,0,
MAX(0, MIN(BB$1,
((INDEX(Base_Dados!BB:BB,MATCH($B275,Base_Dados!$B:$B,0))-MIN(Base_Dados!BB$5:BB$98)) /
(IF(MAX(Base_Dados!BB$5:BB$98)-MIN(Base_Dados!BB$5:BB$98)=0,1,MAX(Base_Dados!BB$5:BB$98)-MIN(Base_Dados!BB$5:BB$98)))) * BB$1)))</f>
        <v>0.21799135631275943</v>
      </c>
      <c r="BC275" s="106">
        <f>IF(INDEX(Base_Dados!BC:BC,MATCH($B275,Base_Dados!$B:$B,0))=0,0,
MAX(0, MIN(BC$1,
((INDEX(Base_Dados!BC:BC,MATCH($B275,Base_Dados!$B:$B,0))-MIN(Base_Dados!BC$5:BC$98)) /
(IF(MAX(Base_Dados!BC$5:BC$98)-MIN(Base_Dados!BC$5:BC$98)=0,1,MAX(Base_Dados!BC$5:BC$98)-MIN(Base_Dados!BC$5:BC$98)))) * BC$1)))</f>
        <v>3.3396175599245896E-2</v>
      </c>
      <c r="BD275" s="106">
        <f>IF(INDEX(Base_Dados!BD:BD,MATCH($B275,Base_Dados!$B:$B,0))=0,0,
MAX(0, MIN(BD$1,
((INDEX(Base_Dados!BD:BD,MATCH($B275,Base_Dados!$B:$B,0))-MIN(Base_Dados!BD$5:BD$98)) /
(IF(MAX(Base_Dados!BD$5:BD$98)-MIN(Base_Dados!BD$5:BD$98)=0,1,MAX(Base_Dados!BD$5:BD$98)-MIN(Base_Dados!BD$5:BD$98)))) * BD$1)))</f>
        <v>2.9360847586732221E-2</v>
      </c>
      <c r="BE275" s="106">
        <f>IF(INDEX(Base_Dados!BE:BE,MATCH($B275,Base_Dados!$B:$B,0))=0,0,
MAX(0, MIN(BE$1,
((INDEX(Base_Dados!BE:BE,MATCH($B275,Base_Dados!$B:$B,0))-MIN(Base_Dados!BE$5:BE$98)) /
(IF(MAX(Base_Dados!BE$5:BE$98)-MIN(Base_Dados!BE$5:BE$98)=0,1,MAX(Base_Dados!BE$5:BE$98)-MIN(Base_Dados!BE$5:BE$98)))) * BE$1)))</f>
        <v>6.1214249874560964E-2</v>
      </c>
      <c r="BF275" s="106">
        <f>IF(INDEX(Base_Dados!BF:BF,MATCH($B275,Base_Dados!$B:$B,0))=0,0,
MAX(0, MIN(BF$1,
((INDEX(Base_Dados!BF:BF,MATCH($B275,Base_Dados!$B:$B,0))-MIN(Base_Dados!BF$5:BF$98)) /
(IF(MAX(Base_Dados!BF$5:BF$98)-MIN(Base_Dados!BF$5:BF$98)=0,1,MAX(Base_Dados!BF$5:BF$98)-MIN(Base_Dados!BF$5:BF$98)))) * BF$1)))</f>
        <v>0</v>
      </c>
      <c r="BG275" s="106">
        <f>IF(INDEX(Base_Dados!BG:BG,MATCH($B275,Base_Dados!$B:$B,0))=0,0,
MAX(0, MIN(BG$1,
((INDEX(Base_Dados!BG:BG,MATCH($B275,Base_Dados!$B:$B,0))-MIN(Base_Dados!BG$5:BG$98)) /
(IF(MAX(Base_Dados!BG$5:BG$98)-MIN(Base_Dados!BG$5:BG$98)=0,1,MAX(Base_Dados!BG$5:BG$98)-MIN(Base_Dados!BG$5:BG$98)))) * BG$1)))</f>
        <v>5.016722408026756E-3</v>
      </c>
      <c r="BH275" s="106">
        <f>IF(INDEX(Base_Dados!BH:BH,MATCH($B275,Base_Dados!$B:$B,0))=0,0,
MAX(0, MIN(BH$1,
((INDEX(Base_Dados!BH:BH,MATCH($B275,Base_Dados!$B:$B,0))-MIN(Base_Dados!BH$5:BH$98)) /
(IF(MAX(Base_Dados!BH$5:BH$98)-MIN(Base_Dados!BH$5:BH$98)=0,1,MAX(Base_Dados!BH$5:BH$98)-MIN(Base_Dados!BH$5:BH$98)))) * BH$1)))</f>
        <v>8.7912087912087919E-2</v>
      </c>
      <c r="BI275" s="106">
        <f>IF(INDEX(Base_Dados!BI:BI,MATCH($B275,Base_Dados!$B:$B,0))=0,0,
MAX(0, MIN(BI$1,
((INDEX(Base_Dados!BI:BI,MATCH($B275,Base_Dados!$B:$B,0))-MIN(Base_Dados!BI$5:BI$98)) /
(IF(MAX(Base_Dados!BI$5:BI$98)-MIN(Base_Dados!BI$5:BI$98)=0,1,MAX(Base_Dados!BI$5:BI$98)-MIN(Base_Dados!BI$5:BI$98)))) * BI$1)))</f>
        <v>0.13728549141965679</v>
      </c>
      <c r="BJ275" s="106">
        <f>IF(INDEX(Base_Dados!BJ:BJ,MATCH($B275,Base_Dados!$B:$B,0))=0,0,
MAX(0, MIN(BJ$1,
((INDEX(Base_Dados!BJ:BJ,MATCH($B275,Base_Dados!$B:$B,0))-MIN(Base_Dados!BJ$5:BJ$98)) /
(IF(MAX(Base_Dados!BJ$5:BJ$98)-MIN(Base_Dados!BJ$5:BJ$98)=0,1,MAX(Base_Dados!BJ$5:BJ$98)-MIN(Base_Dados!BJ$5:BJ$98)))) * BJ$1)))</f>
        <v>7.3684210526315783E-2</v>
      </c>
      <c r="BK275" s="106">
        <f>IF(INDEX(Base_Dados!BK:BK,MATCH($B275,Base_Dados!$B:$B,0))=0,0,
MAX(0, MIN(BK$1,
((INDEX(Base_Dados!BK:BK,MATCH($B275,Base_Dados!$B:$B,0))-MIN(Base_Dados!BK$5:BK$98)) /
(IF(MAX(Base_Dados!BK$5:BK$98)-MIN(Base_Dados!BK$5:BK$98)=0,1,MAX(Base_Dados!BK$5:BK$98)-MIN(Base_Dados!BK$5:BK$98)))) * BK$1)))</f>
        <v>7.1428571428571425E-2</v>
      </c>
      <c r="BL275" s="106">
        <f>IF(INDEX(Base_Dados!BL:BL,MATCH($B275,Base_Dados!$B:$B,0))=0,0,
MAX(0, MIN(BL$1,
((INDEX(Base_Dados!BL:BL,MATCH($B275,Base_Dados!$B:$B,0))-MIN(Base_Dados!BL$5:BL$98)) /
(IF(MAX(Base_Dados!BL$5:BL$98)-MIN(Base_Dados!BL$5:BL$98)=0,1,MAX(Base_Dados!BL$5:BL$98)-MIN(Base_Dados!BL$5:BL$98)))) * BL$1)))</f>
        <v>0.13029315960912052</v>
      </c>
      <c r="BM275" s="106">
        <f>IF(INDEX(Base_Dados!BM:BM,MATCH($B275,Base_Dados!$B:$B,0))=0,0,
MAX(0, MIN(BM$1,
((INDEX(Base_Dados!BM:BM,MATCH($B275,Base_Dados!$B:$B,0))-MIN(Base_Dados!BM$5:BM$98)) /
(IF(MAX(Base_Dados!BM$5:BM$98)-MIN(Base_Dados!BM$5:BM$98)=0,1,MAX(Base_Dados!BM$5:BM$98)-MIN(Base_Dados!BM$5:BM$98)))) * BM$1)))</f>
        <v>1</v>
      </c>
      <c r="BN275" s="106">
        <f>IF(INDEX(Base_Dados!BN:BN,MATCH($B275,Base_Dados!$B:$B,0))=0,0,
MAX(0, MIN(BN$1,
((INDEX(Base_Dados!BN:BN,MATCH($B275,Base_Dados!$B:$B,0))-MIN(Base_Dados!BN$5:BN$98)) /
(IF(MAX(Base_Dados!BN$5:BN$98)-MIN(Base_Dados!BN$5:BN$98)=0,1,MAX(Base_Dados!BN$5:BN$98)-MIN(Base_Dados!BN$5:BN$98)))) * BN$1)))</f>
        <v>7.320059889174127E-2</v>
      </c>
      <c r="BO275" s="106">
        <f>IF(INDEX(Base_Dados!BO:BO,MATCH($B275,Base_Dados!$B:$B,0))=0,0,
MAX(0, MIN(BO$1,
((INDEX(Base_Dados!BO:BO,MATCH($B275,Base_Dados!$B:$B,0))-MIN(Base_Dados!BO$5:BO$98)) /
(IF(MAX(Base_Dados!BO$5:BO$98)-MIN(Base_Dados!BO$5:BO$98)=0,1,MAX(Base_Dados!BO$5:BO$98)-MIN(Base_Dados!BO$5:BO$98)))) * BO$1)))</f>
        <v>3.4482758620689655E-2</v>
      </c>
      <c r="BP275" s="106">
        <f t="shared" si="16"/>
        <v>13.457422694283961</v>
      </c>
      <c r="BQ275" s="111">
        <f t="shared" si="17"/>
        <v>0.38867995573983344</v>
      </c>
      <c r="BR275" s="112">
        <f t="shared" si="18"/>
        <v>7.4171642261810167E-2</v>
      </c>
      <c r="BS275" s="113">
        <f t="shared" si="19"/>
        <v>13.383251052022151</v>
      </c>
    </row>
    <row r="276" spans="1:71">
      <c r="A276" s="21">
        <v>31020</v>
      </c>
      <c r="B276" s="21" t="s">
        <v>367</v>
      </c>
      <c r="C276" s="21" t="s">
        <v>323</v>
      </c>
      <c r="D276" s="105">
        <f>IF(INDEX(Base_Dados!D:D,MATCH($B276,Base_Dados!$B:$B,0))=0,0,
MAX(0, MIN(D$1,
((INDEX(Base_Dados!D:D,MATCH($B276,Base_Dados!$B:$B,0))-MIN(Base_Dados!D$5:D$98)) /
(IF(MAX(Base_Dados!D$5:D$98)-MIN(Base_Dados!D$5:D$98)=0,1,MAX(Base_Dados!D$5:D$98)-MIN(Base_Dados!D$5:D$98)))) * D$1)))</f>
        <v>0.55643451786760112</v>
      </c>
      <c r="E276" s="106">
        <f>IF(INDEX(Base_Dados!E:E,MATCH($B276,Base_Dados!$B:$B,0))=0,0,
MAX(0, MIN(E$1,
((INDEX(Base_Dados!E:E,MATCH($B276,Base_Dados!$B:$B,0))-MIN(Base_Dados!E$5:E$98)) /
(IF(MAX(Base_Dados!E$5:E$98)-MIN(Base_Dados!E$5:E$98)=0,1,MAX(Base_Dados!E$5:E$98)-MIN(Base_Dados!E$5:E$98)))) * E$1)))</f>
        <v>0.12699654798401275</v>
      </c>
      <c r="F276" s="106">
        <f>IF(INDEX(Base_Dados!F:F,MATCH($B276,Base_Dados!$B:$B,0))=0,0,
MAX(0, MIN(F$1,
((INDEX(Base_Dados!F:F,MATCH($B276,Base_Dados!$B:$B,0))-MIN(Base_Dados!F$5:F$98)) /
(IF(MAX(Base_Dados!F$5:F$98)-MIN(Base_Dados!F$5:F$98)=0,1,MAX(Base_Dados!F$5:F$98)-MIN(Base_Dados!F$5:F$98)))) * F$1)))</f>
        <v>0.12387357603007576</v>
      </c>
      <c r="G276" s="106">
        <f>IF(INDEX(Base_Dados!G:G,MATCH($B276,Base_Dados!$B:$B,0))=0,0,
MAX(0, MIN(G$1,
((INDEX(Base_Dados!G:G,MATCH($B276,Base_Dados!$B:$B,0))-MIN(Base_Dados!G$5:G$98)) /
(IF(MAX(Base_Dados!G$5:G$98)-MIN(Base_Dados!G$5:G$98)=0,1,MAX(Base_Dados!G$5:G$98)-MIN(Base_Dados!G$5:G$98)))) * G$1)))</f>
        <v>0.12324293112470452</v>
      </c>
      <c r="H276" s="106">
        <f>IF(INDEX(Base_Dados!H:H,MATCH($B276,Base_Dados!$B:$B,0))=0,0,
MAX(0, MIN(H$1,
((INDEX(Base_Dados!H:H,MATCH($B276,Base_Dados!$B:$B,0))-MIN(Base_Dados!H$5:H$98)) /
(IF(MAX(Base_Dados!H$5:H$98)-MIN(Base_Dados!H$5:H$98)=0,1,MAX(Base_Dados!H$5:H$98)-MIN(Base_Dados!H$5:H$98)))) * H$1)))</f>
        <v>0.14172052147856615</v>
      </c>
      <c r="I276" s="106">
        <f>IF(INDEX(Base_Dados!I:I,MATCH($B276,Base_Dados!$B:$B,0))=0,0,
MAX(0, MIN(I$1,
((INDEX(Base_Dados!I:I,MATCH($B276,Base_Dados!$B:$B,0))-MIN(Base_Dados!I$5:I$98)) /
(IF(MAX(Base_Dados!I$5:I$98)-MIN(Base_Dados!I$5:I$98)=0,1,MAX(Base_Dados!I$5:I$98)-MIN(Base_Dados!I$5:I$98)))) * I$1)))</f>
        <v>0.16465601776788749</v>
      </c>
      <c r="J276" s="106">
        <f>IF(INDEX(Base_Dados!J:J,MATCH($B276,Base_Dados!$B:$B,0))=0,0,
MAX(0, MIN(J$1,
((INDEX(Base_Dados!J:J,MATCH($B276,Base_Dados!$B:$B,0))-MIN(Base_Dados!J$5:J$98)) /
(IF(MAX(Base_Dados!J$5:J$98)-MIN(Base_Dados!J$5:J$98)=0,1,MAX(Base_Dados!J$5:J$98)-MIN(Base_Dados!J$5:J$98)))) * J$1)))</f>
        <v>0.18939605751469052</v>
      </c>
      <c r="K276" s="106">
        <f>IF(INDEX(Base_Dados!K:K,MATCH($B276,Base_Dados!$B:$B,0))=0,0,
MAX(0, MIN(K$1,
((INDEX(Base_Dados!K:K,MATCH($B276,Base_Dados!$B:$B,0))-MIN(Base_Dados!K$5:K$98)) /
(IF(MAX(Base_Dados!K$5:K$98)-MIN(Base_Dados!K$5:K$98)=0,1,MAX(Base_Dados!K$5:K$98)-MIN(Base_Dados!K$5:K$98)))) * K$1)))</f>
        <v>0.21338886404293381</v>
      </c>
      <c r="L276" s="106">
        <f>IF(INDEX(Base_Dados!L:L,MATCH($B276,Base_Dados!$B:$B,0))=0,0,
MAX(0, MIN(L$1,
((INDEX(Base_Dados!L:L,MATCH($B276,Base_Dados!$B:$B,0))-MIN(Base_Dados!L$5:L$98)) /
(IF(MAX(Base_Dados!L$5:L$98)-MIN(Base_Dados!L$5:L$98)=0,1,MAX(Base_Dados!L$5:L$98)-MIN(Base_Dados!L$5:L$98)))) * L$1)))</f>
        <v>0.27484000829728877</v>
      </c>
      <c r="M276" s="106">
        <f>IF(INDEX(Base_Dados!M:M,MATCH($B276,Base_Dados!$B:$B,0))=0,0,
MAX(0, MIN(M$1,
((INDEX(Base_Dados!M:M,MATCH($B276,Base_Dados!$B:$B,0))-MIN(Base_Dados!M$5:M$98)) /
(IF(MAX(Base_Dados!M$5:M$98)-MIN(Base_Dados!M$5:M$98)=0,1,MAX(Base_Dados!M$5:M$98)-MIN(Base_Dados!M$5:M$98)))) * M$1)))</f>
        <v>0.31227988338192419</v>
      </c>
      <c r="N276" s="106">
        <f>IF(INDEX(Base_Dados!N:N,MATCH($B276,Base_Dados!$B:$B,0))=0,0,
MAX(0, MIN(N$1,
((INDEX(Base_Dados!N:N,MATCH($B276,Base_Dados!$B:$B,0))-MIN(Base_Dados!N$5:N$98)) /
(IF(MAX(Base_Dados!N$5:N$98)-MIN(Base_Dados!N$5:N$98)=0,1,MAX(Base_Dados!N$5:N$98)-MIN(Base_Dados!N$5:N$98)))) * N$1)))</f>
        <v>0.34782711579644815</v>
      </c>
      <c r="O276" s="106">
        <f>IF(INDEX(Base_Dados!O:O,MATCH($B276,Base_Dados!$B:$B,0))=0,0,
MAX(0, MIN(O$1,
((INDEX(Base_Dados!O:O,MATCH($B276,Base_Dados!$B:$B,0))-MIN(Base_Dados!O$5:O$98)) /
(IF(MAX(Base_Dados!O$5:O$98)-MIN(Base_Dados!O$5:O$98)=0,1,MAX(Base_Dados!O$5:O$98)-MIN(Base_Dados!O$5:O$98)))) * O$1)))</f>
        <v>0.41719159373432185</v>
      </c>
      <c r="P276" s="106">
        <f>IF(INDEX(Base_Dados!P:P,MATCH($B276,Base_Dados!$B:$B,0))=0,0,
MAX(0, MIN(P$1,
((INDEX(Base_Dados!P:P,MATCH($B276,Base_Dados!$B:$B,0))-MIN(Base_Dados!P$5:P$98)) /
(IF(MAX(Base_Dados!P$5:P$98)-MIN(Base_Dados!P$5:P$98)=0,1,MAX(Base_Dados!P$5:P$98)-MIN(Base_Dados!P$5:P$98)))) * P$1)))</f>
        <v>0.34388403522992322</v>
      </c>
      <c r="Q276" s="106">
        <f>IF(INDEX(Base_Dados!Q:Q,MATCH($B276,Base_Dados!$B:$B,0))=0,0,
MAX(0, MIN(Q$1,
((INDEX(Base_Dados!Q:Q,MATCH($B276,Base_Dados!$B:$B,0))-MIN(Base_Dados!Q$5:Q$98)) /
(IF(MAX(Base_Dados!Q$5:Q$98)-MIN(Base_Dados!Q$5:Q$98)=0,1,MAX(Base_Dados!Q$5:Q$98)-MIN(Base_Dados!Q$5:Q$98)))) * Q$1)))</f>
        <v>0.13743352114159338</v>
      </c>
      <c r="R276" s="106">
        <f>IF(INDEX(Base_Dados!R:R,MATCH($B276,Base_Dados!$B:$B,0))=0,0,
MAX(0, MIN(R$1,
((INDEX(Base_Dados!R:R,MATCH($B276,Base_Dados!$B:$B,0))-MIN(Base_Dados!R$5:R$98)) /
(IF(MAX(Base_Dados!R$5:R$98)-MIN(Base_Dados!R$5:R$98)=0,1,MAX(Base_Dados!R$5:R$98)-MIN(Base_Dados!R$5:R$98)))) * R$1)))</f>
        <v>0.1145444681863977</v>
      </c>
      <c r="S276" s="106">
        <f>IF(INDEX(Base_Dados!S:S,MATCH($B276,Base_Dados!$B:$B,0))=0,0,
MAX(0, MIN(S$1,
((INDEX(Base_Dados!S:S,MATCH($B276,Base_Dados!$B:$B,0))-MIN(Base_Dados!S$5:S$98)) /
(IF(MAX(Base_Dados!S$5:S$98)-MIN(Base_Dados!S$5:S$98)=0,1,MAX(Base_Dados!S$5:S$98)-MIN(Base_Dados!S$5:S$98)))) * S$1)))</f>
        <v>0.27047854414738259</v>
      </c>
      <c r="T276" s="106">
        <f>IF(INDEX(Base_Dados!T:T,MATCH($B276,Base_Dados!$B:$B,0))=0,0,
MAX(0, MIN(T$1,
((INDEX(Base_Dados!T:T,MATCH($B276,Base_Dados!$B:$B,0))-MIN(Base_Dados!T$5:T$98)) /
(IF(MAX(Base_Dados!T$5:T$98)-MIN(Base_Dados!T$5:T$98)=0,1,MAX(Base_Dados!T$5:T$98)-MIN(Base_Dados!T$5:T$98)))) * T$1)))</f>
        <v>0.83301397424472945</v>
      </c>
      <c r="U276" s="106">
        <f>IF(INDEX(Base_Dados!U:U,MATCH($B276,Base_Dados!$B:$B,0))=0,0,
MAX(0, MIN(U$1,
((INDEX(Base_Dados!U:U,MATCH($B276,Base_Dados!$B:$B,0))-MIN(Base_Dados!U$5:U$98)) /
(IF(MAX(Base_Dados!U$5:U$98)-MIN(Base_Dados!U$5:U$98)=0,1,MAX(Base_Dados!U$5:U$98)-MIN(Base_Dados!U$5:U$98)))) * U$1)))</f>
        <v>1.058716688135044</v>
      </c>
      <c r="V276" s="106">
        <f>IF(INDEX(Base_Dados!V:V,MATCH($B276,Base_Dados!$B:$B,0))=0,0,
MAX(0, MIN(V$1,
((INDEX(Base_Dados!V:V,MATCH($B276,Base_Dados!$B:$B,0))-MIN(Base_Dados!V$5:V$98)) /
(IF(MAX(Base_Dados!V$5:V$98)-MIN(Base_Dados!V$5:V$98)=0,1,MAX(Base_Dados!V$5:V$98)-MIN(Base_Dados!V$5:V$98)))) * V$1)))</f>
        <v>0.47729340049146718</v>
      </c>
      <c r="W276" s="106">
        <f>IF(INDEX(Base_Dados!W:W,MATCH($B276,Base_Dados!$B:$B,0))=0,0,
MAX(0, MIN(W$1,
((INDEX(Base_Dados!W:W,MATCH($B276,Base_Dados!$B:$B,0))-MIN(Base_Dados!W$5:W$98)) /
(IF(MAX(Base_Dados!W$5:W$98)-MIN(Base_Dados!W$5:W$98)=0,1,MAX(Base_Dados!W$5:W$98)-MIN(Base_Dados!W$5:W$98)))) * W$1)))</f>
        <v>2.4484073190129032</v>
      </c>
      <c r="X276" s="106">
        <f>IF(INDEX(Base_Dados!X:X,MATCH($B276,Base_Dados!$B:$B,0))=0,0,
MAX(0, MIN(X$1,
((INDEX(Base_Dados!X:X,MATCH($B276,Base_Dados!$B:$B,0))-MIN(Base_Dados!X$5:X$98)) /
(IF(MAX(Base_Dados!X$5:X$98)-MIN(Base_Dados!X$5:X$98)=0,1,MAX(Base_Dados!X$5:X$98)-MIN(Base_Dados!X$5:X$98)))) * X$1)))</f>
        <v>0.27966101694915257</v>
      </c>
      <c r="Y276" s="106">
        <f>IF(INDEX(Base_Dados!Y:Y,MATCH($B276,Base_Dados!$B:$B,0))=0,0,
MAX(0, MIN(Y$1,
((INDEX(Base_Dados!Y:Y,MATCH($B276,Base_Dados!$B:$B,0))-MIN(Base_Dados!Y$5:Y$98)) /
(IF(MAX(Base_Dados!Y$5:Y$98)-MIN(Base_Dados!Y$5:Y$98)=0,1,MAX(Base_Dados!Y$5:Y$98)-MIN(Base_Dados!Y$5:Y$98)))) * Y$1)))</f>
        <v>2.2058823529411763E-2</v>
      </c>
      <c r="Z276" s="106">
        <f>IF(INDEX(Base_Dados!Z:Z,MATCH($B276,Base_Dados!$B:$B,0))=0,0,
MAX(0, MIN(Z$1,
((INDEX(Base_Dados!Z:Z,MATCH($B276,Base_Dados!$B:$B,0))-MIN(Base_Dados!Z$5:Z$98)) /
(IF(MAX(Base_Dados!Z$5:Z$98)-MIN(Base_Dados!Z$5:Z$98)=0,1,MAX(Base_Dados!Z$5:Z$98)-MIN(Base_Dados!Z$5:Z$98)))) * Z$1)))</f>
        <v>0.1</v>
      </c>
      <c r="AA276" s="106">
        <f>IF(INDEX(Base_Dados!AA:AA,MATCH($B276,Base_Dados!$B:$B,0))=0,0,
MAX(0, MIN(AA$1,
((INDEX(Base_Dados!AA:AA,MATCH($B276,Base_Dados!$B:$B,0))-MIN(Base_Dados!AA$5:AA$98)) /
(IF(MAX(Base_Dados!AA$5:AA$98)-MIN(Base_Dados!AA$5:AA$98)=0,1,MAX(Base_Dados!AA$5:AA$98)-MIN(Base_Dados!AA$5:AA$98)))) * AA$1)))</f>
        <v>0.14685314685314685</v>
      </c>
      <c r="AB276" s="106">
        <f>IF(INDEX(Base_Dados!AB:AB,MATCH($B276,Base_Dados!$B:$B,0))=0,0,
MAX(0, MIN(AB$1,
((INDEX(Base_Dados!AB:AB,MATCH($B276,Base_Dados!$B:$B,0))-MIN(Base_Dados!AB$5:AB$98)) /
(IF(MAX(Base_Dados!AB$5:AB$98)-MIN(Base_Dados!AB$5:AB$98)=0,1,MAX(Base_Dados!AB$5:AB$98)-MIN(Base_Dados!AB$5:AB$98)))) * AB$1)))</f>
        <v>0.27944170247849875</v>
      </c>
      <c r="AC276" s="106">
        <f>IF(INDEX(Base_Dados!AC:AC,MATCH($B276,Base_Dados!$B:$B,0))=0,0,
MAX(0, MIN(AC$1,
((INDEX(Base_Dados!AC:AC,MATCH($B276,Base_Dados!$B:$B,0))-MIN(Base_Dados!AC$5:AC$98)) /
(IF(MAX(Base_Dados!AC$5:AC$98)-MIN(Base_Dados!AC$5:AC$98)=0,1,MAX(Base_Dados!AC$5:AC$98)-MIN(Base_Dados!AC$5:AC$98)))) * AC$1)))</f>
        <v>0.19474489304297551</v>
      </c>
      <c r="AD276" s="106">
        <f>IF(INDEX(Base_Dados!AD:AD,MATCH($B276,Base_Dados!$B:$B,0))=0,0,
MAX(0, MIN(AD$1,
((INDEX(Base_Dados!AD:AD,MATCH($B276,Base_Dados!$B:$B,0))-MIN(Base_Dados!AD$5:AD$98)) /
(IF(MAX(Base_Dados!AD$5:AD$98)-MIN(Base_Dados!AD$5:AD$98)=0,1,MAX(Base_Dados!AD$5:AD$98)-MIN(Base_Dados!AD$5:AD$98)))) * AD$1)))</f>
        <v>0.11718680668540156</v>
      </c>
      <c r="AE276" s="106">
        <f>IF(INDEX(Base_Dados!AE:AE,MATCH($B276,Base_Dados!$B:$B,0))=0,0,
MAX(0, MIN(AE$1,
((INDEX(Base_Dados!AE:AE,MATCH($B276,Base_Dados!$B:$B,0))-MIN(Base_Dados!AE$5:AE$98)) /
(IF(MAX(Base_Dados!AE$5:AE$98)-MIN(Base_Dados!AE$5:AE$98)=0,1,MAX(Base_Dados!AE$5:AE$98)-MIN(Base_Dados!AE$5:AE$98)))) * AE$1)))</f>
        <v>6.4116208830720556E-2</v>
      </c>
      <c r="AF276" s="106">
        <f>IF(INDEX(Base_Dados!AF:AF,MATCH($B276,Base_Dados!$B:$B,0))=0,0,
MAX(0, MIN(AF$1,
((INDEX(Base_Dados!AF:AF,MATCH($B276,Base_Dados!$B:$B,0))-MIN(Base_Dados!AF$5:AF$98)) /
(IF(MAX(Base_Dados!AF$5:AF$98)-MIN(Base_Dados!AF$5:AF$98)=0,1,MAX(Base_Dados!AF$5:AF$98)-MIN(Base_Dados!AF$5:AF$98)))) * AF$1)))</f>
        <v>9.6170643129683264E-2</v>
      </c>
      <c r="AG276" s="106">
        <f>IF(INDEX(Base_Dados!AG:AG,MATCH($B276,Base_Dados!$B:$B,0))=0,0,
MAX(0, MIN(AG$1,
((INDEX(Base_Dados!AG:AG,MATCH($B276,Base_Dados!$B:$B,0))-MIN(Base_Dados!AG$5:AG$98)) /
(IF(MAX(Base_Dados!AG$5:AG$98)-MIN(Base_Dados!AG$5:AG$98)=0,1,MAX(Base_Dados!AG$5:AG$98)-MIN(Base_Dados!AG$5:AG$98)))) * AG$1)))</f>
        <v>0.13743352114159338</v>
      </c>
      <c r="AH276" s="106">
        <f>IF(INDEX(Base_Dados!AH:AH,MATCH($B276,Base_Dados!$B:$B,0))=0,0,
MAX(0, MIN(AH$1,
((INDEX(Base_Dados!AH:AH,MATCH($B276,Base_Dados!$B:$B,0))-MIN(Base_Dados!AH$5:AH$98)) /
(IF(MAX(Base_Dados!AH$5:AH$98)-MIN(Base_Dados!AH$5:AH$98)=0,1,MAX(Base_Dados!AH$5:AH$98)-MIN(Base_Dados!AH$5:AH$98)))) * AH$1)))</f>
        <v>1.602599309579116</v>
      </c>
      <c r="AI276" s="106">
        <f>IF(INDEX(Base_Dados!AI:AI,MATCH($B276,Base_Dados!$B:$B,0))=0,0,
MAX(0, MIN(AI$1,
((INDEX(Base_Dados!AI:AI,MATCH($B276,Base_Dados!$B:$B,0))-MIN(Base_Dados!AI$5:AI$98)) /
(IF(MAX(Base_Dados!AI$5:AI$98)-MIN(Base_Dados!AI$5:AI$98)=0,1,MAX(Base_Dados!AI$5:AI$98)-MIN(Base_Dados!AI$5:AI$98)))) * AI$1)))</f>
        <v>0.25</v>
      </c>
      <c r="AJ276" s="106">
        <f>IF(INDEX(Base_Dados!AJ:AJ,MATCH($B276,Base_Dados!$B:$B,0))=0,0,
MAX(0, MIN(AJ$1,
((INDEX(Base_Dados!AJ:AJ,MATCH($B276,Base_Dados!$B:$B,0))-MIN(Base_Dados!AJ$5:AJ$98)) /
(IF(MAX(Base_Dados!AJ$5:AJ$98)-MIN(Base_Dados!AJ$5:AJ$98)=0,1,MAX(Base_Dados!AJ$5:AJ$98)-MIN(Base_Dados!AJ$5:AJ$98)))) * AJ$1)))</f>
        <v>2.074829931972789</v>
      </c>
      <c r="AK276" s="106">
        <f>IF(INDEX(Base_Dados!AK:AK,MATCH($B276,Base_Dados!$B:$B,0))=0,0,
MAX(0, MIN(AK$1,
((INDEX(Base_Dados!AK:AK,MATCH($B276,Base_Dados!$B:$B,0))-MIN(Base_Dados!AK$5:AK$98)) /
(IF(MAX(Base_Dados!AK$5:AK$98)-MIN(Base_Dados!AK$5:AK$98)=0,1,MAX(Base_Dados!AK$5:AK$98)-MIN(Base_Dados!AK$5:AK$98)))) * AK$1)))</f>
        <v>0.10574712643678161</v>
      </c>
      <c r="AL276" s="106">
        <f>IF(INDEX(Base_Dados!AL:AL,MATCH($B276,Base_Dados!$B:$B,0))=0,0,
MAX(0, MIN(AL$1,
((INDEX(Base_Dados!AL:AL,MATCH($B276,Base_Dados!$B:$B,0))-MIN(Base_Dados!AL$5:AL$98)) /
(IF(MAX(Base_Dados!AL$5:AL$98)-MIN(Base_Dados!AL$5:AL$98)=0,1,MAX(Base_Dados!AL$5:AL$98)-MIN(Base_Dados!AL$5:AL$98)))) * AL$1)))</f>
        <v>0</v>
      </c>
      <c r="AM276" s="106">
        <f>IF(INDEX(Base_Dados!AM:AM,MATCH($B276,Base_Dados!$B:$B,0))=0,0,
MAX(0, MIN(AM$1,
((INDEX(Base_Dados!AM:AM,MATCH($B276,Base_Dados!$B:$B,0))-MIN(Base_Dados!AM$5:AM$98)) /
(IF(MAX(Base_Dados!AM$5:AM$98)-MIN(Base_Dados!AM$5:AM$98)=0,1,MAX(Base_Dados!AM$5:AM$98)-MIN(Base_Dados!AM$5:AM$98)))) * AM$1)))</f>
        <v>0.25271879854997409</v>
      </c>
      <c r="AN276" s="106">
        <f>IF(INDEX(Base_Dados!AN:AN,MATCH($B276,Base_Dados!$B:$B,0))=0,0,
MAX(0, MIN(AN$1,
((INDEX(Base_Dados!AN:AN,MATCH($B276,Base_Dados!$B:$B,0))-MIN(Base_Dados!AN$5:AN$98)) /
(IF(MAX(Base_Dados!AN$5:AN$98)-MIN(Base_Dados!AN$5:AN$98)=0,1,MAX(Base_Dados!AN$5:AN$98)-MIN(Base_Dados!AN$5:AN$98)))) * AN$1)))</f>
        <v>0.49376504047254427</v>
      </c>
      <c r="AO276" s="106">
        <f>IF(INDEX(Base_Dados!AO:AO,MATCH($B276,Base_Dados!$B:$B,0))=0,0,
MAX(0, MIN(AO$1,
((INDEX(Base_Dados!AO:AO,MATCH($B276,Base_Dados!$B:$B,0))-MIN(Base_Dados!AO$5:AO$98)) /
(IF(MAX(Base_Dados!AO$5:AO$98)-MIN(Base_Dados!AO$5:AO$98)=0,1,MAX(Base_Dados!AO$5:AO$98)-MIN(Base_Dados!AO$5:AO$98)))) * AO$1)))</f>
        <v>1.6129032258064516E-2</v>
      </c>
      <c r="AP276" s="106">
        <f>IF(INDEX(Base_Dados!AP:AP,MATCH($B276,Base_Dados!$B:$B,0))=0,0,
MAX(0, MIN(AP$1,
((INDEX(Base_Dados!AP:AP,MATCH($B276,Base_Dados!$B:$B,0))-MIN(Base_Dados!AP$5:AP$98)) /
(IF(MAX(Base_Dados!AP$5:AP$98)-MIN(Base_Dados!AP$5:AP$98)=0,1,MAX(Base_Dados!AP$5:AP$98)-MIN(Base_Dados!AP$5:AP$98)))) * AP$1)))</f>
        <v>0.15137614678899083</v>
      </c>
      <c r="AQ276" s="106">
        <f>IF(INDEX(Base_Dados!AQ:AQ,MATCH($B276,Base_Dados!$B:$B,0))=0,0,
MAX(0, MIN(AQ$1,
((INDEX(Base_Dados!AQ:AQ,MATCH($B276,Base_Dados!$B:$B,0))-MIN(Base_Dados!AQ$5:AQ$98)) /
(IF(MAX(Base_Dados!AQ$5:AQ$98)-MIN(Base_Dados!AQ$5:AQ$98)=0,1,MAX(Base_Dados!AQ$5:AQ$98)-MIN(Base_Dados!AQ$5:AQ$98)))) * AQ$1)))</f>
        <v>3.3333333333333333E-2</v>
      </c>
      <c r="AR276" s="106">
        <f>IF(INDEX(Base_Dados!AR:AR,MATCH($B276,Base_Dados!$B:$B,0))=0,0,
MAX(0, MIN(AR$1,
((INDEX(Base_Dados!AR:AR,MATCH($B276,Base_Dados!$B:$B,0))-MIN(Base_Dados!AR$5:AR$98)) /
(IF(MAX(Base_Dados!AR$5:AR$98)-MIN(Base_Dados!AR$5:AR$98)=0,1,MAX(Base_Dados!AR$5:AR$98)-MIN(Base_Dados!AR$5:AR$98)))) * AR$1)))</f>
        <v>6.4516129032258063E-2</v>
      </c>
      <c r="AS276" s="106">
        <f>IF(INDEX(Base_Dados!AS:AS,MATCH($B276,Base_Dados!$B:$B,0))=0,0,
MAX(0, MIN(AS$1,
((INDEX(Base_Dados!AS:AS,MATCH($B276,Base_Dados!$B:$B,0))-MIN(Base_Dados!AS$5:AS$98)) /
(IF(MAX(Base_Dados!AS$5:AS$98)-MIN(Base_Dados!AS$5:AS$98)=0,1,MAX(Base_Dados!AS$5:AS$98)-MIN(Base_Dados!AS$5:AS$98)))) * AS$1)))</f>
        <v>4.878048780487805E-2</v>
      </c>
      <c r="AT276" s="106">
        <f>IF(INDEX(Base_Dados!AT:AT,MATCH($B276,Base_Dados!$B:$B,0))=0,0,
MAX(0, MIN(AT$1,
((INDEX(Base_Dados!AT:AT,MATCH($B276,Base_Dados!$B:$B,0))-MIN(Base_Dados!AT$5:AT$98)) /
(IF(MAX(Base_Dados!AT$5:AT$98)-MIN(Base_Dados!AT$5:AT$98)=0,1,MAX(Base_Dados!AT$5:AT$98)-MIN(Base_Dados!AT$5:AT$98)))) * AT$1)))</f>
        <v>1.4285714285714285E-2</v>
      </c>
      <c r="AU276" s="106">
        <f>IF(INDEX(Base_Dados!AU:AU,MATCH($B276,Base_Dados!$B:$B,0))=0,0,
MAX(0, MIN(AU$1,
((INDEX(Base_Dados!AU:AU,MATCH($B276,Base_Dados!$B:$B,0))-MIN(Base_Dados!AU$5:AU$98)) /
(IF(MAX(Base_Dados!AU$5:AU$98)-MIN(Base_Dados!AU$5:AU$98)=0,1,MAX(Base_Dados!AU$5:AU$98)-MIN(Base_Dados!AU$5:AU$98)))) * AU$1)))</f>
        <v>8.4269662921348312E-2</v>
      </c>
      <c r="AV276" s="106">
        <f>IF(INDEX(Base_Dados!AV:AV,MATCH($B276,Base_Dados!$B:$B,0))=0,0,
MAX(0, MIN(AV$1,
((INDEX(Base_Dados!AV:AV,MATCH($B276,Base_Dados!$B:$B,0))-MIN(Base_Dados!AV$5:AV$98)) /
(IF(MAX(Base_Dados!AV$5:AV$98)-MIN(Base_Dados!AV$5:AV$98)=0,1,MAX(Base_Dados!AV$5:AV$98)-MIN(Base_Dados!AV$5:AV$98)))) * AV$1)))</f>
        <v>2.8846153846153848E-2</v>
      </c>
      <c r="AW276" s="106">
        <f>IF(INDEX(Base_Dados!AW:AW,MATCH($B276,Base_Dados!$B:$B,0))=0,0,
MAX(0, MIN(AW$1,
((INDEX(Base_Dados!AW:AW,MATCH($B276,Base_Dados!$B:$B,0))-MIN(Base_Dados!AW$5:AW$98)) /
(IF(MAX(Base_Dados!AW$5:AW$98)-MIN(Base_Dados!AW$5:AW$98)=0,1,MAX(Base_Dados!AW$5:AW$98)-MIN(Base_Dados!AW$5:AW$98)))) * AW$1)))</f>
        <v>7.3529411764705885E-2</v>
      </c>
      <c r="AX276" s="106">
        <f>IF(INDEX(Base_Dados!AX:AX,MATCH($B276,Base_Dados!$B:$B,0))=0,0,
MAX(0, MIN(AX$1,
((INDEX(Base_Dados!AX:AX,MATCH($B276,Base_Dados!$B:$B,0))-MIN(Base_Dados!AX$5:AX$98)) /
(IF(MAX(Base_Dados!AX$5:AX$98)-MIN(Base_Dados!AX$5:AX$98)=0,1,MAX(Base_Dados!AX$5:AX$98)-MIN(Base_Dados!AX$5:AX$98)))) * AX$1)))</f>
        <v>4.8887998397114808E-2</v>
      </c>
      <c r="AY276" s="106">
        <f>IF(INDEX(Base_Dados!AY:AY,MATCH($B276,Base_Dados!$B:$B,0))=0,0,
MAX(0, MIN(AY$1,
((INDEX(Base_Dados!AY:AY,MATCH($B276,Base_Dados!$B:$B,0))-MIN(Base_Dados!AY$5:AY$98)) /
(IF(MAX(Base_Dados!AY$5:AY$98)-MIN(Base_Dados!AY$5:AY$98)=0,1,MAX(Base_Dados!AY$5:AY$98)-MIN(Base_Dados!AY$5:AY$98)))) * AY$1)))</f>
        <v>0.1051763930102209</v>
      </c>
      <c r="AZ276" s="106">
        <f>IF(INDEX(Base_Dados!AZ:AZ,MATCH($B276,Base_Dados!$B:$B,0))=0,0,
MAX(0, MIN(AZ$1,
((INDEX(Base_Dados!AZ:AZ,MATCH($B276,Base_Dados!$B:$B,0))-MIN(Base_Dados!AZ$5:AZ$98)) /
(IF(MAX(Base_Dados!AZ$5:AZ$98)-MIN(Base_Dados!AZ$5:AZ$98)=0,1,MAX(Base_Dados!AZ$5:AZ$98)-MIN(Base_Dados!AZ$5:AZ$98)))) * AZ$1)))</f>
        <v>0.5</v>
      </c>
      <c r="BA276" s="106">
        <f>IF(INDEX(Base_Dados!BA:BA,MATCH($B276,Base_Dados!$B:$B,0))=0,0,
MAX(0, MIN(BA$1,
((INDEX(Base_Dados!BA:BA,MATCH($B276,Base_Dados!$B:$B,0))-MIN(Base_Dados!BA$5:BA$98)) /
(IF(MAX(Base_Dados!BA$5:BA$98)-MIN(Base_Dados!BA$5:BA$98)=0,1,MAX(Base_Dados!BA$5:BA$98)-MIN(Base_Dados!BA$5:BA$98)))) * BA$1)))</f>
        <v>9.8181575967494841E-2</v>
      </c>
      <c r="BB276" s="106">
        <f>IF(INDEX(Base_Dados!BB:BB,MATCH($B276,Base_Dados!$B:$B,0))=0,0,
MAX(0, MIN(BB$1,
((INDEX(Base_Dados!BB:BB,MATCH($B276,Base_Dados!$B:$B,0))-MIN(Base_Dados!BB$5:BB$98)) /
(IF(MAX(Base_Dados!BB$5:BB$98)-MIN(Base_Dados!BB$5:BB$98)=0,1,MAX(Base_Dados!BB$5:BB$98)-MIN(Base_Dados!BB$5:BB$98)))) * BB$1)))</f>
        <v>0.26621279914593154</v>
      </c>
      <c r="BC276" s="106">
        <f>IF(INDEX(Base_Dados!BC:BC,MATCH($B276,Base_Dados!$B:$B,0))=0,0,
MAX(0, MIN(BC$1,
((INDEX(Base_Dados!BC:BC,MATCH($B276,Base_Dados!$B:$B,0))-MIN(Base_Dados!BC$5:BC$98)) /
(IF(MAX(Base_Dados!BC$5:BC$98)-MIN(Base_Dados!BC$5:BC$98)=0,1,MAX(Base_Dados!BC$5:BC$98)-MIN(Base_Dados!BC$5:BC$98)))) * BC$1)))</f>
        <v>0.11769458658766496</v>
      </c>
      <c r="BD276" s="106">
        <f>IF(INDEX(Base_Dados!BD:BD,MATCH($B276,Base_Dados!$B:$B,0))=0,0,
MAX(0, MIN(BD$1,
((INDEX(Base_Dados!BD:BD,MATCH($B276,Base_Dados!$B:$B,0))-MIN(Base_Dados!BD$5:BD$98)) /
(IF(MAX(Base_Dados!BD$5:BD$98)-MIN(Base_Dados!BD$5:BD$98)=0,1,MAX(Base_Dados!BD$5:BD$98)-MIN(Base_Dados!BD$5:BD$98)))) * BD$1)))</f>
        <v>5.4843847378990375E-2</v>
      </c>
      <c r="BE276" s="106">
        <f>IF(INDEX(Base_Dados!BE:BE,MATCH($B276,Base_Dados!$B:$B,0))=0,0,
MAX(0, MIN(BE$1,
((INDEX(Base_Dados!BE:BE,MATCH($B276,Base_Dados!$B:$B,0))-MIN(Base_Dados!BE$5:BE$98)) /
(IF(MAX(Base_Dados!BE$5:BE$98)-MIN(Base_Dados!BE$5:BE$98)=0,1,MAX(Base_Dados!BE$5:BE$98)-MIN(Base_Dados!BE$5:BE$98)))) * BE$1)))</f>
        <v>9.9347717009533362E-2</v>
      </c>
      <c r="BF276" s="106">
        <f>IF(INDEX(Base_Dados!BF:BF,MATCH($B276,Base_Dados!$B:$B,0))=0,0,
MAX(0, MIN(BF$1,
((INDEX(Base_Dados!BF:BF,MATCH($B276,Base_Dados!$B:$B,0))-MIN(Base_Dados!BF$5:BF$98)) /
(IF(MAX(Base_Dados!BF$5:BF$98)-MIN(Base_Dados!BF$5:BF$98)=0,1,MAX(Base_Dados!BF$5:BF$98)-MIN(Base_Dados!BF$5:BF$98)))) * BF$1)))</f>
        <v>0.14123376623376624</v>
      </c>
      <c r="BG276" s="106">
        <f>IF(INDEX(Base_Dados!BG:BG,MATCH($B276,Base_Dados!$B:$B,0))=0,0,
MAX(0, MIN(BG$1,
((INDEX(Base_Dados!BG:BG,MATCH($B276,Base_Dados!$B:$B,0))-MIN(Base_Dados!BG$5:BG$98)) /
(IF(MAX(Base_Dados!BG$5:BG$98)-MIN(Base_Dados!BG$5:BG$98)=0,1,MAX(Base_Dados!BG$5:BG$98)-MIN(Base_Dados!BG$5:BG$98)))) * BG$1)))</f>
        <v>2.25752508361204E-2</v>
      </c>
      <c r="BH276" s="106">
        <f>IF(INDEX(Base_Dados!BH:BH,MATCH($B276,Base_Dados!$B:$B,0))=0,0,
MAX(0, MIN(BH$1,
((INDEX(Base_Dados!BH:BH,MATCH($B276,Base_Dados!$B:$B,0))-MIN(Base_Dados!BH$5:BH$98)) /
(IF(MAX(Base_Dados!BH$5:BH$98)-MIN(Base_Dados!BH$5:BH$98)=0,1,MAX(Base_Dados!BH$5:BH$98)-MIN(Base_Dados!BH$5:BH$98)))) * BH$1)))</f>
        <v>0.14285714285714285</v>
      </c>
      <c r="BI276" s="106">
        <f>IF(INDEX(Base_Dados!BI:BI,MATCH($B276,Base_Dados!$B:$B,0))=0,0,
MAX(0, MIN(BI$1,
((INDEX(Base_Dados!BI:BI,MATCH($B276,Base_Dados!$B:$B,0))-MIN(Base_Dados!BI$5:BI$98)) /
(IF(MAX(Base_Dados!BI$5:BI$98)-MIN(Base_Dados!BI$5:BI$98)=0,1,MAX(Base_Dados!BI$5:BI$98)-MIN(Base_Dados!BI$5:BI$98)))) * BI$1)))</f>
        <v>0.50858034321372858</v>
      </c>
      <c r="BJ276" s="106">
        <f>IF(INDEX(Base_Dados!BJ:BJ,MATCH($B276,Base_Dados!$B:$B,0))=0,0,
MAX(0, MIN(BJ$1,
((INDEX(Base_Dados!BJ:BJ,MATCH($B276,Base_Dados!$B:$B,0))-MIN(Base_Dados!BJ$5:BJ$98)) /
(IF(MAX(Base_Dados!BJ$5:BJ$98)-MIN(Base_Dados!BJ$5:BJ$98)=0,1,MAX(Base_Dados!BJ$5:BJ$98)-MIN(Base_Dados!BJ$5:BJ$98)))) * BJ$1)))</f>
        <v>0.17894736842105263</v>
      </c>
      <c r="BK276" s="106">
        <f>IF(INDEX(Base_Dados!BK:BK,MATCH($B276,Base_Dados!$B:$B,0))=0,0,
MAX(0, MIN(BK$1,
((INDEX(Base_Dados!BK:BK,MATCH($B276,Base_Dados!$B:$B,0))-MIN(Base_Dados!BK$5:BK$98)) /
(IF(MAX(Base_Dados!BK$5:BK$98)-MIN(Base_Dados!BK$5:BK$98)=0,1,MAX(Base_Dados!BK$5:BK$98)-MIN(Base_Dados!BK$5:BK$98)))) * BK$1)))</f>
        <v>8.9285714285714288E-2</v>
      </c>
      <c r="BL276" s="106">
        <f>IF(INDEX(Base_Dados!BL:BL,MATCH($B276,Base_Dados!$B:$B,0))=0,0,
MAX(0, MIN(BL$1,
((INDEX(Base_Dados!BL:BL,MATCH($B276,Base_Dados!$B:$B,0))-MIN(Base_Dados!BL$5:BL$98)) /
(IF(MAX(Base_Dados!BL$5:BL$98)-MIN(Base_Dados!BL$5:BL$98)=0,1,MAX(Base_Dados!BL$5:BL$98)-MIN(Base_Dados!BL$5:BL$98)))) * BL$1)))</f>
        <v>0.13355048859934854</v>
      </c>
      <c r="BM276" s="106">
        <f>IF(INDEX(Base_Dados!BM:BM,MATCH($B276,Base_Dados!$B:$B,0))=0,0,
MAX(0, MIN(BM$1,
((INDEX(Base_Dados!BM:BM,MATCH($B276,Base_Dados!$B:$B,0))-MIN(Base_Dados!BM$5:BM$98)) /
(IF(MAX(Base_Dados!BM$5:BM$98)-MIN(Base_Dados!BM$5:BM$98)=0,1,MAX(Base_Dados!BM$5:BM$98)-MIN(Base_Dados!BM$5:BM$98)))) * BM$1)))</f>
        <v>1</v>
      </c>
      <c r="BN276" s="106">
        <f>IF(INDEX(Base_Dados!BN:BN,MATCH($B276,Base_Dados!$B:$B,0))=0,0,
MAX(0, MIN(BN$1,
((INDEX(Base_Dados!BN:BN,MATCH($B276,Base_Dados!$B:$B,0))-MIN(Base_Dados!BN$5:BN$98)) /
(IF(MAX(Base_Dados!BN$5:BN$98)-MIN(Base_Dados!BN$5:BN$98)=0,1,MAX(Base_Dados!BN$5:BN$98)-MIN(Base_Dados!BN$5:BN$98)))) * BN$1)))</f>
        <v>4.7074478835862875E-2</v>
      </c>
      <c r="BO276" s="106">
        <f>IF(INDEX(Base_Dados!BO:BO,MATCH($B276,Base_Dados!$B:$B,0))=0,0,
MAX(0, MIN(BO$1,
((INDEX(Base_Dados!BO:BO,MATCH($B276,Base_Dados!$B:$B,0))-MIN(Base_Dados!BO$5:BO$98)) /
(IF(MAX(Base_Dados!BO$5:BO$98)-MIN(Base_Dados!BO$5:BO$98)=0,1,MAX(Base_Dados!BO$5:BO$98)-MIN(Base_Dados!BO$5:BO$98)))) * BO$1)))</f>
        <v>4.3103448275862072E-2</v>
      </c>
      <c r="BP276" s="106">
        <f t="shared" si="16"/>
        <v>19.005565546352678</v>
      </c>
      <c r="BQ276" s="111">
        <f t="shared" si="17"/>
        <v>0.45203427003730362</v>
      </c>
      <c r="BR276" s="112">
        <f t="shared" si="18"/>
        <v>0.13752595655928035</v>
      </c>
      <c r="BS276" s="113">
        <f t="shared" si="19"/>
        <v>18.868039589793398</v>
      </c>
    </row>
    <row r="277" spans="1:71">
      <c r="A277" s="21">
        <v>31021</v>
      </c>
      <c r="B277" s="21" t="s">
        <v>344</v>
      </c>
      <c r="C277" s="21" t="s">
        <v>323</v>
      </c>
      <c r="D277" s="105">
        <f>IF(INDEX(Base_Dados!D:D,MATCH($B277,Base_Dados!$B:$B,0))=0,0,
MAX(0, MIN(D$1,
((INDEX(Base_Dados!D:D,MATCH($B277,Base_Dados!$B:$B,0))-MIN(Base_Dados!D$5:D$98)) /
(IF(MAX(Base_Dados!D$5:D$98)-MIN(Base_Dados!D$5:D$98)=0,1,MAX(Base_Dados!D$5:D$98)-MIN(Base_Dados!D$5:D$98)))) * D$1)))</f>
        <v>0.40226169615949126</v>
      </c>
      <c r="E277" s="106">
        <f>IF(INDEX(Base_Dados!E:E,MATCH($B277,Base_Dados!$B:$B,0))=0,0,
MAX(0, MIN(E$1,
((INDEX(Base_Dados!E:E,MATCH($B277,Base_Dados!$B:$B,0))-MIN(Base_Dados!E$5:E$98)) /
(IF(MAX(Base_Dados!E$5:E$98)-MIN(Base_Dados!E$5:E$98)=0,1,MAX(Base_Dados!E$5:E$98)-MIN(Base_Dados!E$5:E$98)))) * E$1)))</f>
        <v>9.9964835992095533E-2</v>
      </c>
      <c r="F277" s="106">
        <f>IF(INDEX(Base_Dados!F:F,MATCH($B277,Base_Dados!$B:$B,0))=0,0,
MAX(0, MIN(F$1,
((INDEX(Base_Dados!F:F,MATCH($B277,Base_Dados!$B:$B,0))-MIN(Base_Dados!F$5:F$98)) /
(IF(MAX(Base_Dados!F$5:F$98)-MIN(Base_Dados!F$5:F$98)=0,1,MAX(Base_Dados!F$5:F$98)-MIN(Base_Dados!F$5:F$98)))) * F$1)))</f>
        <v>9.5592541514745055E-2</v>
      </c>
      <c r="G277" s="106">
        <f>IF(INDEX(Base_Dados!G:G,MATCH($B277,Base_Dados!$B:$B,0))=0,0,
MAX(0, MIN(G$1,
((INDEX(Base_Dados!G:G,MATCH($B277,Base_Dados!$B:$B,0))-MIN(Base_Dados!G$5:G$98)) /
(IF(MAX(Base_Dados!G$5:G$98)-MIN(Base_Dados!G$5:G$98)=0,1,MAX(Base_Dados!G$5:G$98)-MIN(Base_Dados!G$5:G$98)))) * G$1)))</f>
        <v>9.6835020480340678E-2</v>
      </c>
      <c r="H277" s="106">
        <f>IF(INDEX(Base_Dados!H:H,MATCH($B277,Base_Dados!$B:$B,0))=0,0,
MAX(0, MIN(H$1,
((INDEX(Base_Dados!H:H,MATCH($B277,Base_Dados!$B:$B,0))-MIN(Base_Dados!H$5:H$98)) /
(IF(MAX(Base_Dados!H$5:H$98)-MIN(Base_Dados!H$5:H$98)=0,1,MAX(Base_Dados!H$5:H$98)-MIN(Base_Dados!H$5:H$98)))) * H$1)))</f>
        <v>0.10814195308481854</v>
      </c>
      <c r="I277" s="106">
        <f>IF(INDEX(Base_Dados!I:I,MATCH($B277,Base_Dados!$B:$B,0))=0,0,
MAX(0, MIN(I$1,
((INDEX(Base_Dados!I:I,MATCH($B277,Base_Dados!$B:$B,0))-MIN(Base_Dados!I$5:I$98)) /
(IF(MAX(Base_Dados!I$5:I$98)-MIN(Base_Dados!I$5:I$98)=0,1,MAX(Base_Dados!I$5:I$98)-MIN(Base_Dados!I$5:I$98)))) * I$1)))</f>
        <v>0.12412843619644252</v>
      </c>
      <c r="J277" s="106">
        <f>IF(INDEX(Base_Dados!J:J,MATCH($B277,Base_Dados!$B:$B,0))=0,0,
MAX(0, MIN(J$1,
((INDEX(Base_Dados!J:J,MATCH($B277,Base_Dados!$B:$B,0))-MIN(Base_Dados!J$5:J$98)) /
(IF(MAX(Base_Dados!J$5:J$98)-MIN(Base_Dados!J$5:J$98)=0,1,MAX(Base_Dados!J$5:J$98)-MIN(Base_Dados!J$5:J$98)))) * J$1)))</f>
        <v>0.15198331051194</v>
      </c>
      <c r="K277" s="106">
        <f>IF(INDEX(Base_Dados!K:K,MATCH($B277,Base_Dados!$B:$B,0))=0,0,
MAX(0, MIN(K$1,
((INDEX(Base_Dados!K:K,MATCH($B277,Base_Dados!$B:$B,0))-MIN(Base_Dados!K$5:K$98)) /
(IF(MAX(Base_Dados!K$5:K$98)-MIN(Base_Dados!K$5:K$98)=0,1,MAX(Base_Dados!K$5:K$98)-MIN(Base_Dados!K$5:K$98)))) * K$1)))</f>
        <v>0.15556238819320214</v>
      </c>
      <c r="L277" s="106">
        <f>IF(INDEX(Base_Dados!L:L,MATCH($B277,Base_Dados!$B:$B,0))=0,0,
MAX(0, MIN(L$1,
((INDEX(Base_Dados!L:L,MATCH($B277,Base_Dados!$B:$B,0))-MIN(Base_Dados!L$5:L$98)) /
(IF(MAX(Base_Dados!L$5:L$98)-MIN(Base_Dados!L$5:L$98)=0,1,MAX(Base_Dados!L$5:L$98)-MIN(Base_Dados!L$5:L$98)))) * L$1)))</f>
        <v>0.18079638606977405</v>
      </c>
      <c r="M277" s="106">
        <f>IF(INDEX(Base_Dados!M:M,MATCH($B277,Base_Dados!$B:$B,0))=0,0,
MAX(0, MIN(M$1,
((INDEX(Base_Dados!M:M,MATCH($B277,Base_Dados!$B:$B,0))-MIN(Base_Dados!M$5:M$98)) /
(IF(MAX(Base_Dados!M$5:M$98)-MIN(Base_Dados!M$5:M$98)=0,1,MAX(Base_Dados!M$5:M$98)-MIN(Base_Dados!M$5:M$98)))) * M$1)))</f>
        <v>0.19423906705539359</v>
      </c>
      <c r="N277" s="106">
        <f>IF(INDEX(Base_Dados!N:N,MATCH($B277,Base_Dados!$B:$B,0))=0,0,
MAX(0, MIN(N$1,
((INDEX(Base_Dados!N:N,MATCH($B277,Base_Dados!$B:$B,0))-MIN(Base_Dados!N$5:N$98)) /
(IF(MAX(Base_Dados!N$5:N$98)-MIN(Base_Dados!N$5:N$98)=0,1,MAX(Base_Dados!N$5:N$98)-MIN(Base_Dados!N$5:N$98)))) * N$1)))</f>
        <v>0.21341946781197127</v>
      </c>
      <c r="O277" s="106">
        <f>IF(INDEX(Base_Dados!O:O,MATCH($B277,Base_Dados!$B:$B,0))=0,0,
MAX(0, MIN(O$1,
((INDEX(Base_Dados!O:O,MATCH($B277,Base_Dados!$B:$B,0))-MIN(Base_Dados!O$5:O$98)) /
(IF(MAX(Base_Dados!O$5:O$98)-MIN(Base_Dados!O$5:O$98)=0,1,MAX(Base_Dados!O$5:O$98)-MIN(Base_Dados!O$5:O$98)))) * O$1)))</f>
        <v>0.2526339260828363</v>
      </c>
      <c r="P277" s="106">
        <f>IF(INDEX(Base_Dados!P:P,MATCH($B277,Base_Dados!$B:$B,0))=0,0,
MAX(0, MIN(P$1,
((INDEX(Base_Dados!P:P,MATCH($B277,Base_Dados!$B:$B,0))-MIN(Base_Dados!P$5:P$98)) /
(IF(MAX(Base_Dados!P$5:P$98)-MIN(Base_Dados!P$5:P$98)=0,1,MAX(Base_Dados!P$5:P$98)-MIN(Base_Dados!P$5:P$98)))) * P$1)))</f>
        <v>0.18182355262629293</v>
      </c>
      <c r="Q277" s="106">
        <f>IF(INDEX(Base_Dados!Q:Q,MATCH($B277,Base_Dados!$B:$B,0))=0,0,
MAX(0, MIN(Q$1,
((INDEX(Base_Dados!Q:Q,MATCH($B277,Base_Dados!$B:$B,0))-MIN(Base_Dados!Q$5:Q$98)) /
(IF(MAX(Base_Dados!Q$5:Q$98)-MIN(Base_Dados!Q$5:Q$98)=0,1,MAX(Base_Dados!Q$5:Q$98)-MIN(Base_Dados!Q$5:Q$98)))) * Q$1)))</f>
        <v>9.2148912642830816E-2</v>
      </c>
      <c r="R277" s="106">
        <f>IF(INDEX(Base_Dados!R:R,MATCH($B277,Base_Dados!$B:$B,0))=0,0,
MAX(0, MIN(R$1,
((INDEX(Base_Dados!R:R,MATCH($B277,Base_Dados!$B:$B,0))-MIN(Base_Dados!R$5:R$98)) /
(IF(MAX(Base_Dados!R$5:R$98)-MIN(Base_Dados!R$5:R$98)=0,1,MAX(Base_Dados!R$5:R$98)-MIN(Base_Dados!R$5:R$98)))) * R$1)))</f>
        <v>6.1844712863833133E-2</v>
      </c>
      <c r="S277" s="106">
        <f>IF(INDEX(Base_Dados!S:S,MATCH($B277,Base_Dados!$B:$B,0))=0,0,
MAX(0, MIN(S$1,
((INDEX(Base_Dados!S:S,MATCH($B277,Base_Dados!$B:$B,0))-MIN(Base_Dados!S$5:S$98)) /
(IF(MAX(Base_Dados!S$5:S$98)-MIN(Base_Dados!S$5:S$98)=0,1,MAX(Base_Dados!S$5:S$98)-MIN(Base_Dados!S$5:S$98)))) * S$1)))</f>
        <v>0.167310716692878</v>
      </c>
      <c r="T277" s="106">
        <f>IF(INDEX(Base_Dados!T:T,MATCH($B277,Base_Dados!$B:$B,0))=0,0,
MAX(0, MIN(T$1,
((INDEX(Base_Dados!T:T,MATCH($B277,Base_Dados!$B:$B,0))-MIN(Base_Dados!T$5:T$98)) /
(IF(MAX(Base_Dados!T$5:T$98)-MIN(Base_Dados!T$5:T$98)=0,1,MAX(Base_Dados!T$5:T$98)-MIN(Base_Dados!T$5:T$98)))) * T$1)))</f>
        <v>1.1436286810152669</v>
      </c>
      <c r="U277" s="106">
        <f>IF(INDEX(Base_Dados!U:U,MATCH($B277,Base_Dados!$B:$B,0))=0,0,
MAX(0, MIN(U$1,
((INDEX(Base_Dados!U:U,MATCH($B277,Base_Dados!$B:$B,0))-MIN(Base_Dados!U$5:U$98)) /
(IF(MAX(Base_Dados!U$5:U$98)-MIN(Base_Dados!U$5:U$98)=0,1,MAX(Base_Dados!U$5:U$98)-MIN(Base_Dados!U$5:U$98)))) * U$1)))</f>
        <v>0.83558779551191309</v>
      </c>
      <c r="V277" s="106">
        <f>IF(INDEX(Base_Dados!V:V,MATCH($B277,Base_Dados!$B:$B,0))=0,0,
MAX(0, MIN(V$1,
((INDEX(Base_Dados!V:V,MATCH($B277,Base_Dados!$B:$B,0))-MIN(Base_Dados!V$5:V$98)) /
(IF(MAX(Base_Dados!V$5:V$98)-MIN(Base_Dados!V$5:V$98)=0,1,MAX(Base_Dados!V$5:V$98)-MIN(Base_Dados!V$5:V$98)))) * V$1)))</f>
        <v>0.37599504007313178</v>
      </c>
      <c r="W277" s="106">
        <f>IF(INDEX(Base_Dados!W:W,MATCH($B277,Base_Dados!$B:$B,0))=0,0,
MAX(0, MIN(W$1,
((INDEX(Base_Dados!W:W,MATCH($B277,Base_Dados!$B:$B,0))-MIN(Base_Dados!W$5:W$98)) /
(IF(MAX(Base_Dados!W$5:W$98)-MIN(Base_Dados!W$5:W$98)=0,1,MAX(Base_Dados!W$5:W$98)-MIN(Base_Dados!W$5:W$98)))) * W$1)))</f>
        <v>2.5530361607130891</v>
      </c>
      <c r="X277" s="106">
        <f>IF(INDEX(Base_Dados!X:X,MATCH($B277,Base_Dados!$B:$B,0))=0,0,
MAX(0, MIN(X$1,
((INDEX(Base_Dados!X:X,MATCH($B277,Base_Dados!$B:$B,0))-MIN(Base_Dados!X$5:X$98)) /
(IF(MAX(Base_Dados!X$5:X$98)-MIN(Base_Dados!X$5:X$98)=0,1,MAX(Base_Dados!X$5:X$98)-MIN(Base_Dados!X$5:X$98)))) * X$1)))</f>
        <v>0</v>
      </c>
      <c r="Y277" s="106">
        <f>IF(INDEX(Base_Dados!Y:Y,MATCH($B277,Base_Dados!$B:$B,0))=0,0,
MAX(0, MIN(Y$1,
((INDEX(Base_Dados!Y:Y,MATCH($B277,Base_Dados!$B:$B,0))-MIN(Base_Dados!Y$5:Y$98)) /
(IF(MAX(Base_Dados!Y$5:Y$98)-MIN(Base_Dados!Y$5:Y$98)=0,1,MAX(Base_Dados!Y$5:Y$98)-MIN(Base_Dados!Y$5:Y$98)))) * Y$1)))</f>
        <v>0</v>
      </c>
      <c r="Z277" s="106">
        <f>IF(INDEX(Base_Dados!Z:Z,MATCH($B277,Base_Dados!$B:$B,0))=0,0,
MAX(0, MIN(Z$1,
((INDEX(Base_Dados!Z:Z,MATCH($B277,Base_Dados!$B:$B,0))-MIN(Base_Dados!Z$5:Z$98)) /
(IF(MAX(Base_Dados!Z$5:Z$98)-MIN(Base_Dados!Z$5:Z$98)=0,1,MAX(Base_Dados!Z$5:Z$98)-MIN(Base_Dados!Z$5:Z$98)))) * Z$1)))</f>
        <v>0</v>
      </c>
      <c r="AA277" s="106">
        <f>IF(INDEX(Base_Dados!AA:AA,MATCH($B277,Base_Dados!$B:$B,0))=0,0,
MAX(0, MIN(AA$1,
((INDEX(Base_Dados!AA:AA,MATCH($B277,Base_Dados!$B:$B,0))-MIN(Base_Dados!AA$5:AA$98)) /
(IF(MAX(Base_Dados!AA$5:AA$98)-MIN(Base_Dados!AA$5:AA$98)=0,1,MAX(Base_Dados!AA$5:AA$98)-MIN(Base_Dados!AA$5:AA$98)))) * AA$1)))</f>
        <v>0</v>
      </c>
      <c r="AB277" s="106">
        <f>IF(INDEX(Base_Dados!AB:AB,MATCH($B277,Base_Dados!$B:$B,0))=0,0,
MAX(0, MIN(AB$1,
((INDEX(Base_Dados!AB:AB,MATCH($B277,Base_Dados!$B:$B,0))-MIN(Base_Dados!AB$5:AB$98)) /
(IF(MAX(Base_Dados!AB$5:AB$98)-MIN(Base_Dados!AB$5:AB$98)=0,1,MAX(Base_Dados!AB$5:AB$98)-MIN(Base_Dados!AB$5:AB$98)))) * AB$1)))</f>
        <v>0.68879894362154093</v>
      </c>
      <c r="AC277" s="106">
        <f>IF(INDEX(Base_Dados!AC:AC,MATCH($B277,Base_Dados!$B:$B,0))=0,0,
MAX(0, MIN(AC$1,
((INDEX(Base_Dados!AC:AC,MATCH($B277,Base_Dados!$B:$B,0))-MIN(Base_Dados!AC$5:AC$98)) /
(IF(MAX(Base_Dados!AC$5:AC$98)-MIN(Base_Dados!AC$5:AC$98)=0,1,MAX(Base_Dados!AC$5:AC$98)-MIN(Base_Dados!AC$5:AC$98)))) * AC$1)))</f>
        <v>0.13270259202158413</v>
      </c>
      <c r="AD277" s="106">
        <f>IF(INDEX(Base_Dados!AD:AD,MATCH($B277,Base_Dados!$B:$B,0))=0,0,
MAX(0, MIN(AD$1,
((INDEX(Base_Dados!AD:AD,MATCH($B277,Base_Dados!$B:$B,0))-MIN(Base_Dados!AD$5:AD$98)) /
(IF(MAX(Base_Dados!AD$5:AD$98)-MIN(Base_Dados!AD$5:AD$98)=0,1,MAX(Base_Dados!AD$5:AD$98)-MIN(Base_Dados!AD$5:AD$98)))) * AD$1)))</f>
        <v>7.0596065670758767E-2</v>
      </c>
      <c r="AE277" s="106">
        <f>IF(INDEX(Base_Dados!AE:AE,MATCH($B277,Base_Dados!$B:$B,0))=0,0,
MAX(0, MIN(AE$1,
((INDEX(Base_Dados!AE:AE,MATCH($B277,Base_Dados!$B:$B,0))-MIN(Base_Dados!AE$5:AE$98)) /
(IF(MAX(Base_Dados!AE$5:AE$98)-MIN(Base_Dados!AE$5:AE$98)=0,1,MAX(Base_Dados!AE$5:AE$98)-MIN(Base_Dados!AE$5:AE$98)))) * AE$1)))</f>
        <v>2.8692650654393789E-2</v>
      </c>
      <c r="AF277" s="106">
        <f>IF(INDEX(Base_Dados!AF:AF,MATCH($B277,Base_Dados!$B:$B,0))=0,0,
MAX(0, MIN(AF$1,
((INDEX(Base_Dados!AF:AF,MATCH($B277,Base_Dados!$B:$B,0))-MIN(Base_Dados!AF$5:AF$98)) /
(IF(MAX(Base_Dados!AF$5:AF$98)-MIN(Base_Dados!AF$5:AF$98)=0,1,MAX(Base_Dados!AF$5:AF$98)-MIN(Base_Dados!AF$5:AF$98)))) * AF$1)))</f>
        <v>4.9372500344780031E-2</v>
      </c>
      <c r="AG277" s="106">
        <f>IF(INDEX(Base_Dados!AG:AG,MATCH($B277,Base_Dados!$B:$B,0))=0,0,
MAX(0, MIN(AG$1,
((INDEX(Base_Dados!AG:AG,MATCH($B277,Base_Dados!$B:$B,0))-MIN(Base_Dados!AG$5:AG$98)) /
(IF(MAX(Base_Dados!AG$5:AG$98)-MIN(Base_Dados!AG$5:AG$98)=0,1,MAX(Base_Dados!AG$5:AG$98)-MIN(Base_Dados!AG$5:AG$98)))) * AG$1)))</f>
        <v>9.2148912642830816E-2</v>
      </c>
      <c r="AH277" s="106">
        <f>IF(INDEX(Base_Dados!AH:AH,MATCH($B277,Base_Dados!$B:$B,0))=0,0,
MAX(0, MIN(AH$1,
((INDEX(Base_Dados!AH:AH,MATCH($B277,Base_Dados!$B:$B,0))-MIN(Base_Dados!AH$5:AH$98)) /
(IF(MAX(Base_Dados!AH$5:AH$98)-MIN(Base_Dados!AH$5:AH$98)=0,1,MAX(Base_Dados!AH$5:AH$98)-MIN(Base_Dados!AH$5:AH$98)))) * AH$1)))</f>
        <v>1.7822575640129645</v>
      </c>
      <c r="AI277" s="106">
        <f>IF(INDEX(Base_Dados!AI:AI,MATCH($B277,Base_Dados!$B:$B,0))=0,0,
MAX(0, MIN(AI$1,
((INDEX(Base_Dados!AI:AI,MATCH($B277,Base_Dados!$B:$B,0))-MIN(Base_Dados!AI$5:AI$98)) /
(IF(MAX(Base_Dados!AI$5:AI$98)-MIN(Base_Dados!AI$5:AI$98)=0,1,MAX(Base_Dados!AI$5:AI$98)-MIN(Base_Dados!AI$5:AI$98)))) * AI$1)))</f>
        <v>0.14285714285714285</v>
      </c>
      <c r="AJ277" s="106">
        <f>IF(INDEX(Base_Dados!AJ:AJ,MATCH($B277,Base_Dados!$B:$B,0))=0,0,
MAX(0, MIN(AJ$1,
((INDEX(Base_Dados!AJ:AJ,MATCH($B277,Base_Dados!$B:$B,0))-MIN(Base_Dados!AJ$5:AJ$98)) /
(IF(MAX(Base_Dados!AJ$5:AJ$98)-MIN(Base_Dados!AJ$5:AJ$98)=0,1,MAX(Base_Dados!AJ$5:AJ$98)-MIN(Base_Dados!AJ$5:AJ$98)))) * AJ$1)))</f>
        <v>1.1607142857142858</v>
      </c>
      <c r="AK277" s="106">
        <f>IF(INDEX(Base_Dados!AK:AK,MATCH($B277,Base_Dados!$B:$B,0))=0,0,
MAX(0, MIN(AK$1,
((INDEX(Base_Dados!AK:AK,MATCH($B277,Base_Dados!$B:$B,0))-MIN(Base_Dados!AK$5:AK$98)) /
(IF(MAX(Base_Dados!AK$5:AK$98)-MIN(Base_Dados!AK$5:AK$98)=0,1,MAX(Base_Dados!AK$5:AK$98)-MIN(Base_Dados!AK$5:AK$98)))) * AK$1)))</f>
        <v>5.1724137931034482E-2</v>
      </c>
      <c r="AL277" s="106">
        <f>IF(INDEX(Base_Dados!AL:AL,MATCH($B277,Base_Dados!$B:$B,0))=0,0,
MAX(0, MIN(AL$1,
((INDEX(Base_Dados!AL:AL,MATCH($B277,Base_Dados!$B:$B,0))-MIN(Base_Dados!AL$5:AL$98)) /
(IF(MAX(Base_Dados!AL$5:AL$98)-MIN(Base_Dados!AL$5:AL$98)=0,1,MAX(Base_Dados!AL$5:AL$98)-MIN(Base_Dados!AL$5:AL$98)))) * AL$1)))</f>
        <v>0</v>
      </c>
      <c r="AM277" s="106">
        <f>IF(INDEX(Base_Dados!AM:AM,MATCH($B277,Base_Dados!$B:$B,0))=0,0,
MAX(0, MIN(AM$1,
((INDEX(Base_Dados!AM:AM,MATCH($B277,Base_Dados!$B:$B,0))-MIN(Base_Dados!AM$5:AM$98)) /
(IF(MAX(Base_Dados!AM$5:AM$98)-MIN(Base_Dados!AM$5:AM$98)=0,1,MAX(Base_Dados!AM$5:AM$98)-MIN(Base_Dados!AM$5:AM$98)))) * AM$1)))</f>
        <v>8.0787156913516317E-2</v>
      </c>
      <c r="AN277" s="106">
        <f>IF(INDEX(Base_Dados!AN:AN,MATCH($B277,Base_Dados!$B:$B,0))=0,0,
MAX(0, MIN(AN$1,
((INDEX(Base_Dados!AN:AN,MATCH($B277,Base_Dados!$B:$B,0))-MIN(Base_Dados!AN$5:AN$98)) /
(IF(MAX(Base_Dados!AN$5:AN$98)-MIN(Base_Dados!AN$5:AN$98)=0,1,MAX(Base_Dados!AN$5:AN$98)-MIN(Base_Dados!AN$5:AN$98)))) * AN$1)))</f>
        <v>0.44236664622930716</v>
      </c>
      <c r="AO277" s="106">
        <f>IF(INDEX(Base_Dados!AO:AO,MATCH($B277,Base_Dados!$B:$B,0))=0,0,
MAX(0, MIN(AO$1,
((INDEX(Base_Dados!AO:AO,MATCH($B277,Base_Dados!$B:$B,0))-MIN(Base_Dados!AO$5:AO$98)) /
(IF(MAX(Base_Dados!AO$5:AO$98)-MIN(Base_Dados!AO$5:AO$98)=0,1,MAX(Base_Dados!AO$5:AO$98)-MIN(Base_Dados!AO$5:AO$98)))) * AO$1)))</f>
        <v>0</v>
      </c>
      <c r="AP277" s="106">
        <f>IF(INDEX(Base_Dados!AP:AP,MATCH($B277,Base_Dados!$B:$B,0))=0,0,
MAX(0, MIN(AP$1,
((INDEX(Base_Dados!AP:AP,MATCH($B277,Base_Dados!$B:$B,0))-MIN(Base_Dados!AP$5:AP$98)) /
(IF(MAX(Base_Dados!AP$5:AP$98)-MIN(Base_Dados!AP$5:AP$98)=0,1,MAX(Base_Dados!AP$5:AP$98)-MIN(Base_Dados!AP$5:AP$98)))) * AP$1)))</f>
        <v>4.3577981651376149E-2</v>
      </c>
      <c r="AQ277" s="106">
        <f>IF(INDEX(Base_Dados!AQ:AQ,MATCH($B277,Base_Dados!$B:$B,0))=0,0,
MAX(0, MIN(AQ$1,
((INDEX(Base_Dados!AQ:AQ,MATCH($B277,Base_Dados!$B:$B,0))-MIN(Base_Dados!AQ$5:AQ$98)) /
(IF(MAX(Base_Dados!AQ$5:AQ$98)-MIN(Base_Dados!AQ$5:AQ$98)=0,1,MAX(Base_Dados!AQ$5:AQ$98)-MIN(Base_Dados!AQ$5:AQ$98)))) * AQ$1)))</f>
        <v>0</v>
      </c>
      <c r="AR277" s="106">
        <f>IF(INDEX(Base_Dados!AR:AR,MATCH($B277,Base_Dados!$B:$B,0))=0,0,
MAX(0, MIN(AR$1,
((INDEX(Base_Dados!AR:AR,MATCH($B277,Base_Dados!$B:$B,0))-MIN(Base_Dados!AR$5:AR$98)) /
(IF(MAX(Base_Dados!AR$5:AR$98)-MIN(Base_Dados!AR$5:AR$98)=0,1,MAX(Base_Dados!AR$5:AR$98)-MIN(Base_Dados!AR$5:AR$98)))) * AR$1)))</f>
        <v>0</v>
      </c>
      <c r="AS277" s="106">
        <f>IF(INDEX(Base_Dados!AS:AS,MATCH($B277,Base_Dados!$B:$B,0))=0,0,
MAX(0, MIN(AS$1,
((INDEX(Base_Dados!AS:AS,MATCH($B277,Base_Dados!$B:$B,0))-MIN(Base_Dados!AS$5:AS$98)) /
(IF(MAX(Base_Dados!AS$5:AS$98)-MIN(Base_Dados!AS$5:AS$98)=0,1,MAX(Base_Dados!AS$5:AS$98)-MIN(Base_Dados!AS$5:AS$98)))) * AS$1)))</f>
        <v>6.0975609756097563E-3</v>
      </c>
      <c r="AT277" s="106">
        <f>IF(INDEX(Base_Dados!AT:AT,MATCH($B277,Base_Dados!$B:$B,0))=0,0,
MAX(0, MIN(AT$1,
((INDEX(Base_Dados!AT:AT,MATCH($B277,Base_Dados!$B:$B,0))-MIN(Base_Dados!AT$5:AT$98)) /
(IF(MAX(Base_Dados!AT$5:AT$98)-MIN(Base_Dados!AT$5:AT$98)=0,1,MAX(Base_Dados!AT$5:AT$98)-MIN(Base_Dados!AT$5:AT$98)))) * AT$1)))</f>
        <v>0</v>
      </c>
      <c r="AU277" s="106">
        <f>IF(INDEX(Base_Dados!AU:AU,MATCH($B277,Base_Dados!$B:$B,0))=0,0,
MAX(0, MIN(AU$1,
((INDEX(Base_Dados!AU:AU,MATCH($B277,Base_Dados!$B:$B,0))-MIN(Base_Dados!AU$5:AU$98)) /
(IF(MAX(Base_Dados!AU$5:AU$98)-MIN(Base_Dados!AU$5:AU$98)=0,1,MAX(Base_Dados!AU$5:AU$98)-MIN(Base_Dados!AU$5:AU$98)))) * AU$1)))</f>
        <v>2.247191011235955E-2</v>
      </c>
      <c r="AV277" s="106">
        <f>IF(INDEX(Base_Dados!AV:AV,MATCH($B277,Base_Dados!$B:$B,0))=0,0,
MAX(0, MIN(AV$1,
((INDEX(Base_Dados!AV:AV,MATCH($B277,Base_Dados!$B:$B,0))-MIN(Base_Dados!AV$5:AV$98)) /
(IF(MAX(Base_Dados!AV$5:AV$98)-MIN(Base_Dados!AV$5:AV$98)=0,1,MAX(Base_Dados!AV$5:AV$98)-MIN(Base_Dados!AV$5:AV$98)))) * AV$1)))</f>
        <v>0</v>
      </c>
      <c r="AW277" s="106">
        <f>IF(INDEX(Base_Dados!AW:AW,MATCH($B277,Base_Dados!$B:$B,0))=0,0,
MAX(0, MIN(AW$1,
((INDEX(Base_Dados!AW:AW,MATCH($B277,Base_Dados!$B:$B,0))-MIN(Base_Dados!AW$5:AW$98)) /
(IF(MAX(Base_Dados!AW$5:AW$98)-MIN(Base_Dados!AW$5:AW$98)=0,1,MAX(Base_Dados!AW$5:AW$98)-MIN(Base_Dados!AW$5:AW$98)))) * AW$1)))</f>
        <v>0</v>
      </c>
      <c r="AX277" s="106">
        <f>IF(INDEX(Base_Dados!AX:AX,MATCH($B277,Base_Dados!$B:$B,0))=0,0,
MAX(0, MIN(AX$1,
((INDEX(Base_Dados!AX:AX,MATCH($B277,Base_Dados!$B:$B,0))-MIN(Base_Dados!AX$5:AX$98)) /
(IF(MAX(Base_Dados!AX$5:AX$98)-MIN(Base_Dados!AX$5:AX$98)=0,1,MAX(Base_Dados!AX$5:AX$98)-MIN(Base_Dados!AX$5:AX$98)))) * AX$1)))</f>
        <v>6.9688704975077592E-2</v>
      </c>
      <c r="AY277" s="106">
        <f>IF(INDEX(Base_Dados!AY:AY,MATCH($B277,Base_Dados!$B:$B,0))=0,0,
MAX(0, MIN(AY$1,
((INDEX(Base_Dados!AY:AY,MATCH($B277,Base_Dados!$B:$B,0))-MIN(Base_Dados!AY$5:AY$98)) /
(IF(MAX(Base_Dados!AY$5:AY$98)-MIN(Base_Dados!AY$5:AY$98)=0,1,MAX(Base_Dados!AY$5:AY$98)-MIN(Base_Dados!AY$5:AY$98)))) * AY$1)))</f>
        <v>3.857566765578635E-2</v>
      </c>
      <c r="AZ277" s="106">
        <f>IF(INDEX(Base_Dados!AZ:AZ,MATCH($B277,Base_Dados!$B:$B,0))=0,0,
MAX(0, MIN(AZ$1,
((INDEX(Base_Dados!AZ:AZ,MATCH($B277,Base_Dados!$B:$B,0))-MIN(Base_Dados!AZ$5:AZ$98)) /
(IF(MAX(Base_Dados!AZ$5:AZ$98)-MIN(Base_Dados!AZ$5:AZ$98)=0,1,MAX(Base_Dados!AZ$5:AZ$98)-MIN(Base_Dados!AZ$5:AZ$98)))) * AZ$1)))</f>
        <v>0.45</v>
      </c>
      <c r="BA277" s="106">
        <f>IF(INDEX(Base_Dados!BA:BA,MATCH($B277,Base_Dados!$B:$B,0))=0,0,
MAX(0, MIN(BA$1,
((INDEX(Base_Dados!BA:BA,MATCH($B277,Base_Dados!$B:$B,0))-MIN(Base_Dados!BA$5:BA$98)) /
(IF(MAX(Base_Dados!BA$5:BA$98)-MIN(Base_Dados!BA$5:BA$98)=0,1,MAX(Base_Dados!BA$5:BA$98)-MIN(Base_Dados!BA$5:BA$98)))) * BA$1)))</f>
        <v>4.6737272141921443E-2</v>
      </c>
      <c r="BB277" s="106">
        <f>IF(INDEX(Base_Dados!BB:BB,MATCH($B277,Base_Dados!$B:$B,0))=0,0,
MAX(0, MIN(BB$1,
((INDEX(Base_Dados!BB:BB,MATCH($B277,Base_Dados!$B:$B,0))-MIN(Base_Dados!BB$5:BB$98)) /
(IF(MAX(Base_Dados!BB$5:BB$98)-MIN(Base_Dados!BB$5:BB$98)=0,1,MAX(Base_Dados!BB$5:BB$98)-MIN(Base_Dados!BB$5:BB$98)))) * BB$1)))</f>
        <v>0.18424245257604066</v>
      </c>
      <c r="BC277" s="106">
        <f>IF(INDEX(Base_Dados!BC:BC,MATCH($B277,Base_Dados!$B:$B,0))=0,0,
MAX(0, MIN(BC$1,
((INDEX(Base_Dados!BC:BC,MATCH($B277,Base_Dados!$B:$B,0))-MIN(Base_Dados!BC$5:BC$98)) /
(IF(MAX(Base_Dados!BC$5:BC$98)-MIN(Base_Dados!BC$5:BC$98)=0,1,MAX(Base_Dados!BC$5:BC$98)-MIN(Base_Dados!BC$5:BC$98)))) * BC$1)))</f>
        <v>2.6393751683274978E-2</v>
      </c>
      <c r="BD277" s="106">
        <f>IF(INDEX(Base_Dados!BD:BD,MATCH($B277,Base_Dados!$B:$B,0))=0,0,
MAX(0, MIN(BD$1,
((INDEX(Base_Dados!BD:BD,MATCH($B277,Base_Dados!$B:$B,0))-MIN(Base_Dados!BD$5:BD$98)) /
(IF(MAX(Base_Dados!BD$5:BD$98)-MIN(Base_Dados!BD$5:BD$98)=0,1,MAX(Base_Dados!BD$5:BD$98)-MIN(Base_Dados!BD$5:BD$98)))) * BD$1)))</f>
        <v>2.4859774253860534E-2</v>
      </c>
      <c r="BE277" s="106">
        <f>IF(INDEX(Base_Dados!BE:BE,MATCH($B277,Base_Dados!$B:$B,0))=0,0,
MAX(0, MIN(BE$1,
((INDEX(Base_Dados!BE:BE,MATCH($B277,Base_Dados!$B:$B,0))-MIN(Base_Dados!BE$5:BE$98)) /
(IF(MAX(Base_Dados!BE$5:BE$98)-MIN(Base_Dados!BE$5:BE$98)=0,1,MAX(Base_Dados!BE$5:BE$98)-MIN(Base_Dados!BE$5:BE$98)))) * BE$1)))</f>
        <v>4.1144004014049169E-2</v>
      </c>
      <c r="BF277" s="106">
        <f>IF(INDEX(Base_Dados!BF:BF,MATCH($B277,Base_Dados!$B:$B,0))=0,0,
MAX(0, MIN(BF$1,
((INDEX(Base_Dados!BF:BF,MATCH($B277,Base_Dados!$B:$B,0))-MIN(Base_Dados!BF$5:BF$98)) /
(IF(MAX(Base_Dados!BF$5:BF$98)-MIN(Base_Dados!BF$5:BF$98)=0,1,MAX(Base_Dados!BF$5:BF$98)-MIN(Base_Dados!BF$5:BF$98)))) * BF$1)))</f>
        <v>0</v>
      </c>
      <c r="BG277" s="106">
        <f>IF(INDEX(Base_Dados!BG:BG,MATCH($B277,Base_Dados!$B:$B,0))=0,0,
MAX(0, MIN(BG$1,
((INDEX(Base_Dados!BG:BG,MATCH($B277,Base_Dados!$B:$B,0))-MIN(Base_Dados!BG$5:BG$98)) /
(IF(MAX(Base_Dados!BG$5:BG$98)-MIN(Base_Dados!BG$5:BG$98)=0,1,MAX(Base_Dados!BG$5:BG$98)-MIN(Base_Dados!BG$5:BG$98)))) * BG$1)))</f>
        <v>0</v>
      </c>
      <c r="BH277" s="106">
        <f>IF(INDEX(Base_Dados!BH:BH,MATCH($B277,Base_Dados!$B:$B,0))=0,0,
MAX(0, MIN(BH$1,
((INDEX(Base_Dados!BH:BH,MATCH($B277,Base_Dados!$B:$B,0))-MIN(Base_Dados!BH$5:BH$98)) /
(IF(MAX(Base_Dados!BH$5:BH$98)-MIN(Base_Dados!BH$5:BH$98)=0,1,MAX(Base_Dados!BH$5:BH$98)-MIN(Base_Dados!BH$5:BH$98)))) * BH$1)))</f>
        <v>9.8901098901098897E-2</v>
      </c>
      <c r="BI277" s="106">
        <f>IF(INDEX(Base_Dados!BI:BI,MATCH($B277,Base_Dados!$B:$B,0))=0,0,
MAX(0, MIN(BI$1,
((INDEX(Base_Dados!BI:BI,MATCH($B277,Base_Dados!$B:$B,0))-MIN(Base_Dados!BI$5:BI$98)) /
(IF(MAX(Base_Dados!BI$5:BI$98)-MIN(Base_Dados!BI$5:BI$98)=0,1,MAX(Base_Dados!BI$5:BI$98)-MIN(Base_Dados!BI$5:BI$98)))) * BI$1)))</f>
        <v>9.5163806552262087E-2</v>
      </c>
      <c r="BJ277" s="106">
        <f>IF(INDEX(Base_Dados!BJ:BJ,MATCH($B277,Base_Dados!$B:$B,0))=0,0,
MAX(0, MIN(BJ$1,
((INDEX(Base_Dados!BJ:BJ,MATCH($B277,Base_Dados!$B:$B,0))-MIN(Base_Dados!BJ$5:BJ$98)) /
(IF(MAX(Base_Dados!BJ$5:BJ$98)-MIN(Base_Dados!BJ$5:BJ$98)=0,1,MAX(Base_Dados!BJ$5:BJ$98)-MIN(Base_Dados!BJ$5:BJ$98)))) * BJ$1)))</f>
        <v>7.3684210526315783E-2</v>
      </c>
      <c r="BK277" s="106">
        <f>IF(INDEX(Base_Dados!BK:BK,MATCH($B277,Base_Dados!$B:$B,0))=0,0,
MAX(0, MIN(BK$1,
((INDEX(Base_Dados!BK:BK,MATCH($B277,Base_Dados!$B:$B,0))-MIN(Base_Dados!BK$5:BK$98)) /
(IF(MAX(Base_Dados!BK$5:BK$98)-MIN(Base_Dados!BK$5:BK$98)=0,1,MAX(Base_Dados!BK$5:BK$98)-MIN(Base_Dados!BK$5:BK$98)))) * BK$1)))</f>
        <v>3.5714285714285712E-2</v>
      </c>
      <c r="BL277" s="106">
        <f>IF(INDEX(Base_Dados!BL:BL,MATCH($B277,Base_Dados!$B:$B,0))=0,0,
MAX(0, MIN(BL$1,
((INDEX(Base_Dados!BL:BL,MATCH($B277,Base_Dados!$B:$B,0))-MIN(Base_Dados!BL$5:BL$98)) /
(IF(MAX(Base_Dados!BL$5:BL$98)-MIN(Base_Dados!BL$5:BL$98)=0,1,MAX(Base_Dados!BL$5:BL$98)-MIN(Base_Dados!BL$5:BL$98)))) * BL$1)))</f>
        <v>7.4918566775244305E-2</v>
      </c>
      <c r="BM277" s="106">
        <f>IF(INDEX(Base_Dados!BM:BM,MATCH($B277,Base_Dados!$B:$B,0))=0,0,
MAX(0, MIN(BM$1,
((INDEX(Base_Dados!BM:BM,MATCH($B277,Base_Dados!$B:$B,0))-MIN(Base_Dados!BM$5:BM$98)) /
(IF(MAX(Base_Dados!BM$5:BM$98)-MIN(Base_Dados!BM$5:BM$98)=0,1,MAX(Base_Dados!BM$5:BM$98)-MIN(Base_Dados!BM$5:BM$98)))) * BM$1)))</f>
        <v>1</v>
      </c>
      <c r="BN277" s="106">
        <f>IF(INDEX(Base_Dados!BN:BN,MATCH($B277,Base_Dados!$B:$B,0))=0,0,
MAX(0, MIN(BN$1,
((INDEX(Base_Dados!BN:BN,MATCH($B277,Base_Dados!$B:$B,0))-MIN(Base_Dados!BN$5:BN$98)) /
(IF(MAX(Base_Dados!BN$5:BN$98)-MIN(Base_Dados!BN$5:BN$98)=0,1,MAX(Base_Dados!BN$5:BN$98)-MIN(Base_Dados!BN$5:BN$98)))) * BN$1)))</f>
        <v>4.6113166706907537E-2</v>
      </c>
      <c r="BO277" s="106">
        <f>IF(INDEX(Base_Dados!BO:BO,MATCH($B277,Base_Dados!$B:$B,0))=0,0,
MAX(0, MIN(BO$1,
((INDEX(Base_Dados!BO:BO,MATCH($B277,Base_Dados!$B:$B,0))-MIN(Base_Dados!BO$5:BO$98)) /
(IF(MAX(Base_Dados!BO$5:BO$98)-MIN(Base_Dados!BO$5:BO$98)=0,1,MAX(Base_Dados!BO$5:BO$98)-MIN(Base_Dados!BO$5:BO$98)))) * BO$1)))</f>
        <v>0.1206896551724138</v>
      </c>
      <c r="BP277" s="106">
        <f t="shared" si="16"/>
        <v>14.708927070294308</v>
      </c>
      <c r="BQ277" s="111">
        <f t="shared" si="17"/>
        <v>0.44291405364429015</v>
      </c>
      <c r="BR277" s="112">
        <f t="shared" si="18"/>
        <v>0.12840574016626688</v>
      </c>
      <c r="BS277" s="113">
        <f t="shared" si="19"/>
        <v>14.580521330128041</v>
      </c>
    </row>
    <row r="278" spans="1:71">
      <c r="A278" s="21">
        <v>31022</v>
      </c>
      <c r="B278" s="21" t="s">
        <v>385</v>
      </c>
      <c r="C278" s="21" t="s">
        <v>323</v>
      </c>
      <c r="D278" s="105">
        <f>IF(INDEX(Base_Dados!D:D,MATCH($B278,Base_Dados!$B:$B,0))=0,0,
MAX(0, MIN(D$1,
((INDEX(Base_Dados!D:D,MATCH($B278,Base_Dados!$B:$B,0))-MIN(Base_Dados!D$5:D$98)) /
(IF(MAX(Base_Dados!D$5:D$98)-MIN(Base_Dados!D$5:D$98)=0,1,MAX(Base_Dados!D$5:D$98)-MIN(Base_Dados!D$5:D$98)))) * D$1)))</f>
        <v>0.82910601530323103</v>
      </c>
      <c r="E278" s="106">
        <f>IF(INDEX(Base_Dados!E:E,MATCH($B278,Base_Dados!$B:$B,0))=0,0,
MAX(0, MIN(E$1,
((INDEX(Base_Dados!E:E,MATCH($B278,Base_Dados!$B:$B,0))-MIN(Base_Dados!E$5:E$98)) /
(IF(MAX(Base_Dados!E$5:E$98)-MIN(Base_Dados!E$5:E$98)=0,1,MAX(Base_Dados!E$5:E$98)-MIN(Base_Dados!E$5:E$98)))) * E$1)))</f>
        <v>0.21007275482762208</v>
      </c>
      <c r="F278" s="106">
        <f>IF(INDEX(Base_Dados!F:F,MATCH($B278,Base_Dados!$B:$B,0))=0,0,
MAX(0, MIN(F$1,
((INDEX(Base_Dados!F:F,MATCH($B278,Base_Dados!$B:$B,0))-MIN(Base_Dados!F$5:F$98)) /
(IF(MAX(Base_Dados!F$5:F$98)-MIN(Base_Dados!F$5:F$98)=0,1,MAX(Base_Dados!F$5:F$98)-MIN(Base_Dados!F$5:F$98)))) * F$1)))</f>
        <v>0.20305858349233938</v>
      </c>
      <c r="G278" s="106">
        <f>IF(INDEX(Base_Dados!G:G,MATCH($B278,Base_Dados!$B:$B,0))=0,0,
MAX(0, MIN(G$1,
((INDEX(Base_Dados!G:G,MATCH($B278,Base_Dados!$B:$B,0))-MIN(Base_Dados!G$5:G$98)) /
(IF(MAX(Base_Dados!G$5:G$98)-MIN(Base_Dados!G$5:G$98)=0,1,MAX(Base_Dados!G$5:G$98)-MIN(Base_Dados!G$5:G$98)))) * G$1)))</f>
        <v>0.21194897056966022</v>
      </c>
      <c r="H278" s="106">
        <f>IF(INDEX(Base_Dados!H:H,MATCH($B278,Base_Dados!$B:$B,0))=0,0,
MAX(0, MIN(H$1,
((INDEX(Base_Dados!H:H,MATCH($B278,Base_Dados!$B:$B,0))-MIN(Base_Dados!H$5:H$98)) /
(IF(MAX(Base_Dados!H$5:H$98)-MIN(Base_Dados!H$5:H$98)=0,1,MAX(Base_Dados!H$5:H$98)-MIN(Base_Dados!H$5:H$98)))) * H$1)))</f>
        <v>0.23224132918893536</v>
      </c>
      <c r="I278" s="106">
        <f>IF(INDEX(Base_Dados!I:I,MATCH($B278,Base_Dados!$B:$B,0))=0,0,
MAX(0, MIN(I$1,
((INDEX(Base_Dados!I:I,MATCH($B278,Base_Dados!$B:$B,0))-MIN(Base_Dados!I$5:I$98)) /
(IF(MAX(Base_Dados!I$5:I$98)-MIN(Base_Dados!I$5:I$98)=0,1,MAX(Base_Dados!I$5:I$98)-MIN(Base_Dados!I$5:I$98)))) * I$1)))</f>
        <v>0.25353009046296515</v>
      </c>
      <c r="J278" s="106">
        <f>IF(INDEX(Base_Dados!J:J,MATCH($B278,Base_Dados!$B:$B,0))=0,0,
MAX(0, MIN(J$1,
((INDEX(Base_Dados!J:J,MATCH($B278,Base_Dados!$B:$B,0))-MIN(Base_Dados!J$5:J$98)) /
(IF(MAX(Base_Dados!J$5:J$98)-MIN(Base_Dados!J$5:J$98)=0,1,MAX(Base_Dados!J$5:J$98)-MIN(Base_Dados!J$5:J$98)))) * J$1)))</f>
        <v>0.30917133250650591</v>
      </c>
      <c r="K278" s="106">
        <f>IF(INDEX(Base_Dados!K:K,MATCH($B278,Base_Dados!$B:$B,0))=0,0,
MAX(0, MIN(K$1,
((INDEX(Base_Dados!K:K,MATCH($B278,Base_Dados!$B:$B,0))-MIN(Base_Dados!K$5:K$98)) /
(IF(MAX(Base_Dados!K$5:K$98)-MIN(Base_Dados!K$5:K$98)=0,1,MAX(Base_Dados!K$5:K$98)-MIN(Base_Dados!K$5:K$98)))) * K$1)))</f>
        <v>0.31267330053667264</v>
      </c>
      <c r="L278" s="106">
        <f>IF(INDEX(Base_Dados!L:L,MATCH($B278,Base_Dados!$B:$B,0))=0,0,
MAX(0, MIN(L$1,
((INDEX(Base_Dados!L:L,MATCH($B278,Base_Dados!$B:$B,0))-MIN(Base_Dados!L$5:L$98)) /
(IF(MAX(Base_Dados!L$5:L$98)-MIN(Base_Dados!L$5:L$98)=0,1,MAX(Base_Dados!L$5:L$98)-MIN(Base_Dados!L$5:L$98)))) * L$1)))</f>
        <v>0.35416362560789166</v>
      </c>
      <c r="M278" s="106">
        <f>IF(INDEX(Base_Dados!M:M,MATCH($B278,Base_Dados!$B:$B,0))=0,0,
MAX(0, MIN(M$1,
((INDEX(Base_Dados!M:M,MATCH($B278,Base_Dados!$B:$B,0))-MIN(Base_Dados!M$5:M$98)) /
(IF(MAX(Base_Dados!M$5:M$98)-MIN(Base_Dados!M$5:M$98)=0,1,MAX(Base_Dados!M$5:M$98)-MIN(Base_Dados!M$5:M$98)))) * M$1)))</f>
        <v>0.41089212827988336</v>
      </c>
      <c r="N278" s="106">
        <f>IF(INDEX(Base_Dados!N:N,MATCH($B278,Base_Dados!$B:$B,0))=0,0,
MAX(0, MIN(N$1,
((INDEX(Base_Dados!N:N,MATCH($B278,Base_Dados!$B:$B,0))-MIN(Base_Dados!N$5:N$98)) /
(IF(MAX(Base_Dados!N$5:N$98)-MIN(Base_Dados!N$5:N$98)=0,1,MAX(Base_Dados!N$5:N$98)-MIN(Base_Dados!N$5:N$98)))) * N$1)))</f>
        <v>0.45005265088323337</v>
      </c>
      <c r="O278" s="106">
        <f>IF(INDEX(Base_Dados!O:O,MATCH($B278,Base_Dados!$B:$B,0))=0,0,
MAX(0, MIN(O$1,
((INDEX(Base_Dados!O:O,MATCH($B278,Base_Dados!$B:$B,0))-MIN(Base_Dados!O$5:O$98)) /
(IF(MAX(Base_Dados!O$5:O$98)-MIN(Base_Dados!O$5:O$98)=0,1,MAX(Base_Dados!O$5:O$98)-MIN(Base_Dados!O$5:O$98)))) * O$1)))</f>
        <v>0.54423323485144104</v>
      </c>
      <c r="P278" s="106">
        <f>IF(INDEX(Base_Dados!P:P,MATCH($B278,Base_Dados!$B:$B,0))=0,0,
MAX(0, MIN(P$1,
((INDEX(Base_Dados!P:P,MATCH($B278,Base_Dados!$B:$B,0))-MIN(Base_Dados!P$5:P$98)) /
(IF(MAX(Base_Dados!P$5:P$98)-MIN(Base_Dados!P$5:P$98)=0,1,MAX(Base_Dados!P$5:P$98)-MIN(Base_Dados!P$5:P$98)))) * P$1)))</f>
        <v>0.42304265732117413</v>
      </c>
      <c r="Q278" s="106">
        <f>IF(INDEX(Base_Dados!Q:Q,MATCH($B278,Base_Dados!$B:$B,0))=0,0,
MAX(0, MIN(Q$1,
((INDEX(Base_Dados!Q:Q,MATCH($B278,Base_Dados!$B:$B,0))-MIN(Base_Dados!Q$5:Q$98)) /
(IF(MAX(Base_Dados!Q$5:Q$98)-MIN(Base_Dados!Q$5:Q$98)=0,1,MAX(Base_Dados!Q$5:Q$98)-MIN(Base_Dados!Q$5:Q$98)))) * Q$1)))</f>
        <v>0.30106366173450583</v>
      </c>
      <c r="R278" s="106">
        <f>IF(INDEX(Base_Dados!R:R,MATCH($B278,Base_Dados!$B:$B,0))=0,0,
MAX(0, MIN(R$1,
((INDEX(Base_Dados!R:R,MATCH($B278,Base_Dados!$B:$B,0))-MIN(Base_Dados!R$5:R$98)) /
(IF(MAX(Base_Dados!R$5:R$98)-MIN(Base_Dados!R$5:R$98)=0,1,MAX(Base_Dados!R$5:R$98)-MIN(Base_Dados!R$5:R$98)))) * R$1)))</f>
        <v>0.21662256568094504</v>
      </c>
      <c r="S278" s="106">
        <f>IF(INDEX(Base_Dados!S:S,MATCH($B278,Base_Dados!$B:$B,0))=0,0,
MAX(0, MIN(S$1,
((INDEX(Base_Dados!S:S,MATCH($B278,Base_Dados!$B:$B,0))-MIN(Base_Dados!S$5:S$98)) /
(IF(MAX(Base_Dados!S$5:S$98)-MIN(Base_Dados!S$5:S$98)=0,1,MAX(Base_Dados!S$5:S$98)-MIN(Base_Dados!S$5:S$98)))) * S$1)))</f>
        <v>0.33484610199955067</v>
      </c>
      <c r="T278" s="106">
        <f>IF(INDEX(Base_Dados!T:T,MATCH($B278,Base_Dados!$B:$B,0))=0,0,
MAX(0, MIN(T$1,
((INDEX(Base_Dados!T:T,MATCH($B278,Base_Dados!$B:$B,0))-MIN(Base_Dados!T$5:T$98)) /
(IF(MAX(Base_Dados!T$5:T$98)-MIN(Base_Dados!T$5:T$98)=0,1,MAX(Base_Dados!T$5:T$98)-MIN(Base_Dados!T$5:T$98)))) * T$1)))</f>
        <v>1.4048287272940509</v>
      </c>
      <c r="U278" s="106">
        <f>IF(INDEX(Base_Dados!U:U,MATCH($B278,Base_Dados!$B:$B,0))=0,0,
MAX(0, MIN(U$1,
((INDEX(Base_Dados!U:U,MATCH($B278,Base_Dados!$B:$B,0))-MIN(Base_Dados!U$5:U$98)) /
(IF(MAX(Base_Dados!U$5:U$98)-MIN(Base_Dados!U$5:U$98)=0,1,MAX(Base_Dados!U$5:U$98)-MIN(Base_Dados!U$5:U$98)))) * U$1)))</f>
        <v>0.65771504633086364</v>
      </c>
      <c r="V278" s="106">
        <f>IF(INDEX(Base_Dados!V:V,MATCH($B278,Base_Dados!$B:$B,0))=0,0,
MAX(0, MIN(V$1,
((INDEX(Base_Dados!V:V,MATCH($B278,Base_Dados!$B:$B,0))-MIN(Base_Dados!V$5:V$98)) /
(IF(MAX(Base_Dados!V$5:V$98)-MIN(Base_Dados!V$5:V$98)=0,1,MAX(Base_Dados!V$5:V$98)-MIN(Base_Dados!V$5:V$98)))) * V$1)))</f>
        <v>0.96336623357816187</v>
      </c>
      <c r="W278" s="106">
        <f>IF(INDEX(Base_Dados!W:W,MATCH($B278,Base_Dados!$B:$B,0))=0,0,
MAX(0, MIN(W$1,
((INDEX(Base_Dados!W:W,MATCH($B278,Base_Dados!$B:$B,0))-MIN(Base_Dados!W$5:W$98)) /
(IF(MAX(Base_Dados!W$5:W$98)-MIN(Base_Dados!W$5:W$98)=0,1,MAX(Base_Dados!W$5:W$98)-MIN(Base_Dados!W$5:W$98)))) * W$1)))</f>
        <v>2.312613807712312</v>
      </c>
      <c r="X278" s="106">
        <f>IF(INDEX(Base_Dados!X:X,MATCH($B278,Base_Dados!$B:$B,0))=0,0,
MAX(0, MIN(X$1,
((INDEX(Base_Dados!X:X,MATCH($B278,Base_Dados!$B:$B,0))-MIN(Base_Dados!X$5:X$98)) /
(IF(MAX(Base_Dados!X$5:X$98)-MIN(Base_Dados!X$5:X$98)=0,1,MAX(Base_Dados!X$5:X$98)-MIN(Base_Dados!X$5:X$98)))) * X$1)))</f>
        <v>0.49576271186440679</v>
      </c>
      <c r="Y278" s="106">
        <f>IF(INDEX(Base_Dados!Y:Y,MATCH($B278,Base_Dados!$B:$B,0))=0,0,
MAX(0, MIN(Y$1,
((INDEX(Base_Dados!Y:Y,MATCH($B278,Base_Dados!$B:$B,0))-MIN(Base_Dados!Y$5:Y$98)) /
(IF(MAX(Base_Dados!Y$5:Y$98)-MIN(Base_Dados!Y$5:Y$98)=0,1,MAX(Base_Dados!Y$5:Y$98)-MIN(Base_Dados!Y$5:Y$98)))) * Y$1)))</f>
        <v>0.12132352941176472</v>
      </c>
      <c r="Z278" s="106">
        <f>IF(INDEX(Base_Dados!Z:Z,MATCH($B278,Base_Dados!$B:$B,0))=0,0,
MAX(0, MIN(Z$1,
((INDEX(Base_Dados!Z:Z,MATCH($B278,Base_Dados!$B:$B,0))-MIN(Base_Dados!Z$5:Z$98)) /
(IF(MAX(Base_Dados!Z$5:Z$98)-MIN(Base_Dados!Z$5:Z$98)=0,1,MAX(Base_Dados!Z$5:Z$98)-MIN(Base_Dados!Z$5:Z$98)))) * Z$1)))</f>
        <v>5.7142857142857148E-2</v>
      </c>
      <c r="AA278" s="106">
        <f>IF(INDEX(Base_Dados!AA:AA,MATCH($B278,Base_Dados!$B:$B,0))=0,0,
MAX(0, MIN(AA$1,
((INDEX(Base_Dados!AA:AA,MATCH($B278,Base_Dados!$B:$B,0))-MIN(Base_Dados!AA$5:AA$98)) /
(IF(MAX(Base_Dados!AA$5:AA$98)-MIN(Base_Dados!AA$5:AA$98)=0,1,MAX(Base_Dados!AA$5:AA$98)-MIN(Base_Dados!AA$5:AA$98)))) * AA$1)))</f>
        <v>0.30419580419580416</v>
      </c>
      <c r="AB278" s="106">
        <f>IF(INDEX(Base_Dados!AB:AB,MATCH($B278,Base_Dados!$B:$B,0))=0,0,
MAX(0, MIN(AB$1,
((INDEX(Base_Dados!AB:AB,MATCH($B278,Base_Dados!$B:$B,0))-MIN(Base_Dados!AB$5:AB$98)) /
(IF(MAX(Base_Dados!AB$5:AB$98)-MIN(Base_Dados!AB$5:AB$98)=0,1,MAX(Base_Dados!AB$5:AB$98)-MIN(Base_Dados!AB$5:AB$98)))) * AB$1)))</f>
        <v>0.59291740411227389</v>
      </c>
      <c r="AC278" s="106">
        <f>IF(INDEX(Base_Dados!AC:AC,MATCH($B278,Base_Dados!$B:$B,0))=0,0,
MAX(0, MIN(AC$1,
((INDEX(Base_Dados!AC:AC,MATCH($B278,Base_Dados!$B:$B,0))-MIN(Base_Dados!AC$5:AC$98)) /
(IF(MAX(Base_Dados!AC$5:AC$98)-MIN(Base_Dados!AC$5:AC$98)=0,1,MAX(Base_Dados!AC$5:AC$98)-MIN(Base_Dados!AC$5:AC$98)))) * AC$1)))</f>
        <v>0.3178719406436693</v>
      </c>
      <c r="AD278" s="106">
        <f>IF(INDEX(Base_Dados!AD:AD,MATCH($B278,Base_Dados!$B:$B,0))=0,0,
MAX(0, MIN(AD$1,
((INDEX(Base_Dados!AD:AD,MATCH($B278,Base_Dados!$B:$B,0))-MIN(Base_Dados!AD$5:AD$98)) /
(IF(MAX(Base_Dados!AD$5:AD$98)-MIN(Base_Dados!AD$5:AD$98)=0,1,MAX(Base_Dados!AD$5:AD$98)-MIN(Base_Dados!AD$5:AD$98)))) * AD$1)))</f>
        <v>0.20202632746635113</v>
      </c>
      <c r="AE278" s="106">
        <f>IF(INDEX(Base_Dados!AE:AE,MATCH($B278,Base_Dados!$B:$B,0))=0,0,
MAX(0, MIN(AE$1,
((INDEX(Base_Dados!AE:AE,MATCH($B278,Base_Dados!$B:$B,0))-MIN(Base_Dados!AE$5:AE$98)) /
(IF(MAX(Base_Dados!AE$5:AE$98)-MIN(Base_Dados!AE$5:AE$98)=0,1,MAX(Base_Dados!AE$5:AE$98)-MIN(Base_Dados!AE$5:AE$98)))) * AE$1)))</f>
        <v>0.12029339853300733</v>
      </c>
      <c r="AF278" s="106">
        <f>IF(INDEX(Base_Dados!AF:AF,MATCH($B278,Base_Dados!$B:$B,0))=0,0,
MAX(0, MIN(AF$1,
((INDEX(Base_Dados!AF:AF,MATCH($B278,Base_Dados!$B:$B,0))-MIN(Base_Dados!AF$5:AF$98)) /
(IF(MAX(Base_Dados!AF$5:AF$98)-MIN(Base_Dados!AF$5:AF$98)=0,1,MAX(Base_Dados!AF$5:AF$98)-MIN(Base_Dados!AF$5:AF$98)))) * AF$1)))</f>
        <v>0.22452075575782651</v>
      </c>
      <c r="AG278" s="106">
        <f>IF(INDEX(Base_Dados!AG:AG,MATCH($B278,Base_Dados!$B:$B,0))=0,0,
MAX(0, MIN(AG$1,
((INDEX(Base_Dados!AG:AG,MATCH($B278,Base_Dados!$B:$B,0))-MIN(Base_Dados!AG$5:AG$98)) /
(IF(MAX(Base_Dados!AG$5:AG$98)-MIN(Base_Dados!AG$5:AG$98)=0,1,MAX(Base_Dados!AG$5:AG$98)-MIN(Base_Dados!AG$5:AG$98)))) * AG$1)))</f>
        <v>0.30106366173450583</v>
      </c>
      <c r="AH278" s="106">
        <f>IF(INDEX(Base_Dados!AH:AH,MATCH($B278,Base_Dados!$B:$B,0))=0,0,
MAX(0, MIN(AH$1,
((INDEX(Base_Dados!AH:AH,MATCH($B278,Base_Dados!$B:$B,0))-MIN(Base_Dados!AH$5:AH$98)) /
(IF(MAX(Base_Dados!AH$5:AH$98)-MIN(Base_Dados!AH$5:AH$98)=0,1,MAX(Base_Dados!AH$5:AH$98)-MIN(Base_Dados!AH$5:AH$98)))) * AH$1)))</f>
        <v>1.8429926839329109</v>
      </c>
      <c r="AI278" s="106">
        <f>IF(INDEX(Base_Dados!AI:AI,MATCH($B278,Base_Dados!$B:$B,0))=0,0,
MAX(0, MIN(AI$1,
((INDEX(Base_Dados!AI:AI,MATCH($B278,Base_Dados!$B:$B,0))-MIN(Base_Dados!AI$5:AI$98)) /
(IF(MAX(Base_Dados!AI$5:AI$98)-MIN(Base_Dados!AI$5:AI$98)=0,1,MAX(Base_Dados!AI$5:AI$98)-MIN(Base_Dados!AI$5:AI$98)))) * AI$1)))</f>
        <v>0.4642857142857143</v>
      </c>
      <c r="AJ278" s="106">
        <f>IF(INDEX(Base_Dados!AJ:AJ,MATCH($B278,Base_Dados!$B:$B,0))=0,0,
MAX(0, MIN(AJ$1,
((INDEX(Base_Dados!AJ:AJ,MATCH($B278,Base_Dados!$B:$B,0))-MIN(Base_Dados!AJ$5:AJ$98)) /
(IF(MAX(Base_Dados!AJ$5:AJ$98)-MIN(Base_Dados!AJ$5:AJ$98)=0,1,MAX(Base_Dados!AJ$5:AJ$98)-MIN(Base_Dados!AJ$5:AJ$98)))) * AJ$1)))</f>
        <v>1.0622710622710623</v>
      </c>
      <c r="AK278" s="106">
        <f>IF(INDEX(Base_Dados!AK:AK,MATCH($B278,Base_Dados!$B:$B,0))=0,0,
MAX(0, MIN(AK$1,
((INDEX(Base_Dados!AK:AK,MATCH($B278,Base_Dados!$B:$B,0))-MIN(Base_Dados!AK$5:AK$98)) /
(IF(MAX(Base_Dados!AK$5:AK$98)-MIN(Base_Dados!AK$5:AK$98)=0,1,MAX(Base_Dados!AK$5:AK$98)-MIN(Base_Dados!AK$5:AK$98)))) * AK$1)))</f>
        <v>0.10804597701149425</v>
      </c>
      <c r="AL278" s="106">
        <f>IF(INDEX(Base_Dados!AL:AL,MATCH($B278,Base_Dados!$B:$B,0))=0,0,
MAX(0, MIN(AL$1,
((INDEX(Base_Dados!AL:AL,MATCH($B278,Base_Dados!$B:$B,0))-MIN(Base_Dados!AL$5:AL$98)) /
(IF(MAX(Base_Dados!AL$5:AL$98)-MIN(Base_Dados!AL$5:AL$98)=0,1,MAX(Base_Dados!AL$5:AL$98)-MIN(Base_Dados!AL$5:AL$98)))) * AL$1)))</f>
        <v>0</v>
      </c>
      <c r="AM278" s="106">
        <f>IF(INDEX(Base_Dados!AM:AM,MATCH($B278,Base_Dados!$B:$B,0))=0,0,
MAX(0, MIN(AM$1,
((INDEX(Base_Dados!AM:AM,MATCH($B278,Base_Dados!$B:$B,0))-MIN(Base_Dados!AM$5:AM$98)) /
(IF(MAX(Base_Dados!AM$5:AM$98)-MIN(Base_Dados!AM$5:AM$98)=0,1,MAX(Base_Dados!AM$5:AM$98)-MIN(Base_Dados!AM$5:AM$98)))) * AM$1)))</f>
        <v>0.24029000517866392</v>
      </c>
      <c r="AN278" s="106">
        <f>IF(INDEX(Base_Dados!AN:AN,MATCH($B278,Base_Dados!$B:$B,0))=0,0,
MAX(0, MIN(AN$1,
((INDEX(Base_Dados!AN:AN,MATCH($B278,Base_Dados!$B:$B,0))-MIN(Base_Dados!AN$5:AN$98)) /
(IF(MAX(Base_Dados!AN$5:AN$98)-MIN(Base_Dados!AN$5:AN$98)=0,1,MAX(Base_Dados!AN$5:AN$98)-MIN(Base_Dados!AN$5:AN$98)))) * AN$1)))</f>
        <v>0.33875295974743486</v>
      </c>
      <c r="AO278" s="106">
        <f>IF(INDEX(Base_Dados!AO:AO,MATCH($B278,Base_Dados!$B:$B,0))=0,0,
MAX(0, MIN(AO$1,
((INDEX(Base_Dados!AO:AO,MATCH($B278,Base_Dados!$B:$B,0))-MIN(Base_Dados!AO$5:AO$98)) /
(IF(MAX(Base_Dados!AO$5:AO$98)-MIN(Base_Dados!AO$5:AO$98)=0,1,MAX(Base_Dados!AO$5:AO$98)-MIN(Base_Dados!AO$5:AO$98)))) * AO$1)))</f>
        <v>4.8387096774193547E-2</v>
      </c>
      <c r="AP278" s="106">
        <f>IF(INDEX(Base_Dados!AP:AP,MATCH($B278,Base_Dados!$B:$B,0))=0,0,
MAX(0, MIN(AP$1,
((INDEX(Base_Dados!AP:AP,MATCH($B278,Base_Dados!$B:$B,0))-MIN(Base_Dados!AP$5:AP$98)) /
(IF(MAX(Base_Dados!AP$5:AP$98)-MIN(Base_Dados!AP$5:AP$98)=0,1,MAX(Base_Dados!AP$5:AP$98)-MIN(Base_Dados!AP$5:AP$98)))) * AP$1)))</f>
        <v>0.14908256880733944</v>
      </c>
      <c r="AQ278" s="106">
        <f>IF(INDEX(Base_Dados!AQ:AQ,MATCH($B278,Base_Dados!$B:$B,0))=0,0,
MAX(0, MIN(AQ$1,
((INDEX(Base_Dados!AQ:AQ,MATCH($B278,Base_Dados!$B:$B,0))-MIN(Base_Dados!AQ$5:AQ$98)) /
(IF(MAX(Base_Dados!AQ$5:AQ$98)-MIN(Base_Dados!AQ$5:AQ$98)=0,1,MAX(Base_Dados!AQ$5:AQ$98)-MIN(Base_Dados!AQ$5:AQ$98)))) * AQ$1)))</f>
        <v>3.3333333333333333E-2</v>
      </c>
      <c r="AR278" s="106">
        <f>IF(INDEX(Base_Dados!AR:AR,MATCH($B278,Base_Dados!$B:$B,0))=0,0,
MAX(0, MIN(AR$1,
((INDEX(Base_Dados!AR:AR,MATCH($B278,Base_Dados!$B:$B,0))-MIN(Base_Dados!AR$5:AR$98)) /
(IF(MAX(Base_Dados!AR$5:AR$98)-MIN(Base_Dados!AR$5:AR$98)=0,1,MAX(Base_Dados!AR$5:AR$98)-MIN(Base_Dados!AR$5:AR$98)))) * AR$1)))</f>
        <v>6.4516129032258063E-2</v>
      </c>
      <c r="AS278" s="106">
        <f>IF(INDEX(Base_Dados!AS:AS,MATCH($B278,Base_Dados!$B:$B,0))=0,0,
MAX(0, MIN(AS$1,
((INDEX(Base_Dados!AS:AS,MATCH($B278,Base_Dados!$B:$B,0))-MIN(Base_Dados!AS$5:AS$98)) /
(IF(MAX(Base_Dados!AS$5:AS$98)-MIN(Base_Dados!AS$5:AS$98)=0,1,MAX(Base_Dados!AS$5:AS$98)-MIN(Base_Dados!AS$5:AS$98)))) * AS$1)))</f>
        <v>1.8292682926829267E-2</v>
      </c>
      <c r="AT278" s="106">
        <f>IF(INDEX(Base_Dados!AT:AT,MATCH($B278,Base_Dados!$B:$B,0))=0,0,
MAX(0, MIN(AT$1,
((INDEX(Base_Dados!AT:AT,MATCH($B278,Base_Dados!$B:$B,0))-MIN(Base_Dados!AT$5:AT$98)) /
(IF(MAX(Base_Dados!AT$5:AT$98)-MIN(Base_Dados!AT$5:AT$98)=0,1,MAX(Base_Dados!AT$5:AT$98)-MIN(Base_Dados!AT$5:AT$98)))) * AT$1)))</f>
        <v>2.1428571428571429E-2</v>
      </c>
      <c r="AU278" s="106">
        <f>IF(INDEX(Base_Dados!AU:AU,MATCH($B278,Base_Dados!$B:$B,0))=0,0,
MAX(0, MIN(AU$1,
((INDEX(Base_Dados!AU:AU,MATCH($B278,Base_Dados!$B:$B,0))-MIN(Base_Dados!AU$5:AU$98)) /
(IF(MAX(Base_Dados!AU$5:AU$98)-MIN(Base_Dados!AU$5:AU$98)=0,1,MAX(Base_Dados!AU$5:AU$98)-MIN(Base_Dados!AU$5:AU$98)))) * AU$1)))</f>
        <v>5.6179775280898875E-2</v>
      </c>
      <c r="AV278" s="106">
        <f>IF(INDEX(Base_Dados!AV:AV,MATCH($B278,Base_Dados!$B:$B,0))=0,0,
MAX(0, MIN(AV$1,
((INDEX(Base_Dados!AV:AV,MATCH($B278,Base_Dados!$B:$B,0))-MIN(Base_Dados!AV$5:AV$98)) /
(IF(MAX(Base_Dados!AV$5:AV$98)-MIN(Base_Dados!AV$5:AV$98)=0,1,MAX(Base_Dados!AV$5:AV$98)-MIN(Base_Dados!AV$5:AV$98)))) * AV$1)))</f>
        <v>1.9230769230769232E-2</v>
      </c>
      <c r="AW278" s="106">
        <f>IF(INDEX(Base_Dados!AW:AW,MATCH($B278,Base_Dados!$B:$B,0))=0,0,
MAX(0, MIN(AW$1,
((INDEX(Base_Dados!AW:AW,MATCH($B278,Base_Dados!$B:$B,0))-MIN(Base_Dados!AW$5:AW$98)) /
(IF(MAX(Base_Dados!AW$5:AW$98)-MIN(Base_Dados!AW$5:AW$98)=0,1,MAX(Base_Dados!AW$5:AW$98)-MIN(Base_Dados!AW$5:AW$98)))) * AW$1)))</f>
        <v>1.4705882352941176E-2</v>
      </c>
      <c r="AX278" s="106">
        <f>IF(INDEX(Base_Dados!AX:AX,MATCH($B278,Base_Dados!$B:$B,0))=0,0,
MAX(0, MIN(AX$1,
((INDEX(Base_Dados!AX:AX,MATCH($B278,Base_Dados!$B:$B,0))-MIN(Base_Dados!AX$5:AX$98)) /
(IF(MAX(Base_Dados!AX$5:AX$98)-MIN(Base_Dados!AX$5:AX$98)=0,1,MAX(Base_Dados!AX$5:AX$98)-MIN(Base_Dados!AX$5:AX$98)))) * AX$1)))</f>
        <v>3.0500546629578885E-2</v>
      </c>
      <c r="AY278" s="106">
        <f>IF(INDEX(Base_Dados!AY:AY,MATCH($B278,Base_Dados!$B:$B,0))=0,0,
MAX(0, MIN(AY$1,
((INDEX(Base_Dados!AY:AY,MATCH($B278,Base_Dados!$B:$B,0))-MIN(Base_Dados!AY$5:AY$98)) /
(IF(MAX(Base_Dados!AY$5:AY$98)-MIN(Base_Dados!AY$5:AY$98)=0,1,MAX(Base_Dados!AY$5:AY$98)-MIN(Base_Dados!AY$5:AY$98)))) * AY$1)))</f>
        <v>0.17771183646554567</v>
      </c>
      <c r="AZ278" s="106">
        <f>IF(INDEX(Base_Dados!AZ:AZ,MATCH($B278,Base_Dados!$B:$B,0))=0,0,
MAX(0, MIN(AZ$1,
((INDEX(Base_Dados!AZ:AZ,MATCH($B278,Base_Dados!$B:$B,0))-MIN(Base_Dados!AZ$5:AZ$98)) /
(IF(MAX(Base_Dados!AZ$5:AZ$98)-MIN(Base_Dados!AZ$5:AZ$98)=0,1,MAX(Base_Dados!AZ$5:AZ$98)-MIN(Base_Dados!AZ$5:AZ$98)))) * AZ$1)))</f>
        <v>0.33856783919597988</v>
      </c>
      <c r="BA278" s="106">
        <f>IF(INDEX(Base_Dados!BA:BA,MATCH($B278,Base_Dados!$B:$B,0))=0,0,
MAX(0, MIN(BA$1,
((INDEX(Base_Dados!BA:BA,MATCH($B278,Base_Dados!$B:$B,0))-MIN(Base_Dados!BA$5:BA$98)) /
(IF(MAX(Base_Dados!BA$5:BA$98)-MIN(Base_Dados!BA$5:BA$98)=0,1,MAX(Base_Dados!BA$5:BA$98)-MIN(Base_Dados!BA$5:BA$98)))) * BA$1)))</f>
        <v>0.14287617398254845</v>
      </c>
      <c r="BB278" s="106">
        <f>IF(INDEX(Base_Dados!BB:BB,MATCH($B278,Base_Dados!$B:$B,0))=0,0,
MAX(0, MIN(BB$1,
((INDEX(Base_Dados!BB:BB,MATCH($B278,Base_Dados!$B:$B,0))-MIN(Base_Dados!BB$5:BB$98)) /
(IF(MAX(Base_Dados!BB$5:BB$98)-MIN(Base_Dados!BB$5:BB$98)=0,1,MAX(Base_Dados!BB$5:BB$98)-MIN(Base_Dados!BB$5:BB$98)))) * BB$1)))</f>
        <v>9.6360667334197084E-2</v>
      </c>
      <c r="BC278" s="106">
        <f>IF(INDEX(Base_Dados!BC:BC,MATCH($B278,Base_Dados!$B:$B,0))=0,0,
MAX(0, MIN(BC$1,
((INDEX(Base_Dados!BC:BC,MATCH($B278,Base_Dados!$B:$B,0))-MIN(Base_Dados!BC$5:BC$98)) /
(IF(MAX(Base_Dados!BC$5:BC$98)-MIN(Base_Dados!BC$5:BC$98)=0,1,MAX(Base_Dados!BC$5:BC$98)-MIN(Base_Dados!BC$5:BC$98)))) * BC$1)))</f>
        <v>0.17936978184756261</v>
      </c>
      <c r="BD278" s="106">
        <f>IF(INDEX(Base_Dados!BD:BD,MATCH($B278,Base_Dados!$B:$B,0))=0,0,
MAX(0, MIN(BD$1,
((INDEX(Base_Dados!BD:BD,MATCH($B278,Base_Dados!$B:$B,0))-MIN(Base_Dados!BD$5:BD$98)) /
(IF(MAX(Base_Dados!BD$5:BD$98)-MIN(Base_Dados!BD$5:BD$98)=0,1,MAX(Base_Dados!BD$5:BD$98)-MIN(Base_Dados!BD$5:BD$98)))) * BD$1)))</f>
        <v>0.10968769475798075</v>
      </c>
      <c r="BE278" s="106">
        <f>IF(INDEX(Base_Dados!BE:BE,MATCH($B278,Base_Dados!$B:$B,0))=0,0,
MAX(0, MIN(BE$1,
((INDEX(Base_Dados!BE:BE,MATCH($B278,Base_Dados!$B:$B,0))-MIN(Base_Dados!BE$5:BE$98)) /
(IF(MAX(Base_Dados!BE$5:BE$98)-MIN(Base_Dados!BE$5:BE$98)=0,1,MAX(Base_Dados!BE$5:BE$98)-MIN(Base_Dados!BE$5:BE$98)))) * BE$1)))</f>
        <v>0.17661816357250376</v>
      </c>
      <c r="BF278" s="106">
        <f>IF(INDEX(Base_Dados!BF:BF,MATCH($B278,Base_Dados!$B:$B,0))=0,0,
MAX(0, MIN(BF$1,
((INDEX(Base_Dados!BF:BF,MATCH($B278,Base_Dados!$B:$B,0))-MIN(Base_Dados!BF$5:BF$98)) /
(IF(MAX(Base_Dados!BF$5:BF$98)-MIN(Base_Dados!BF$5:BF$98)=0,1,MAX(Base_Dados!BF$5:BF$98)-MIN(Base_Dados!BF$5:BF$98)))) * BF$1)))</f>
        <v>0.35389610389610388</v>
      </c>
      <c r="BG278" s="106">
        <f>IF(INDEX(Base_Dados!BG:BG,MATCH($B278,Base_Dados!$B:$B,0))=0,0,
MAX(0, MIN(BG$1,
((INDEX(Base_Dados!BG:BG,MATCH($B278,Base_Dados!$B:$B,0))-MIN(Base_Dados!BG$5:BG$98)) /
(IF(MAX(Base_Dados!BG$5:BG$98)-MIN(Base_Dados!BG$5:BG$98)=0,1,MAX(Base_Dados!BG$5:BG$98)-MIN(Base_Dados!BG$5:BG$98)))) * BG$1)))</f>
        <v>5.9782608695652176E-2</v>
      </c>
      <c r="BH278" s="106">
        <f>IF(INDEX(Base_Dados!BH:BH,MATCH($B278,Base_Dados!$B:$B,0))=0,0,
MAX(0, MIN(BH$1,
((INDEX(Base_Dados!BH:BH,MATCH($B278,Base_Dados!$B:$B,0))-MIN(Base_Dados!BH$5:BH$98)) /
(IF(MAX(Base_Dados!BH$5:BH$98)-MIN(Base_Dados!BH$5:BH$98)=0,1,MAX(Base_Dados!BH$5:BH$98)-MIN(Base_Dados!BH$5:BH$98)))) * BH$1)))</f>
        <v>0.17582417582417584</v>
      </c>
      <c r="BI278" s="106">
        <f>IF(INDEX(Base_Dados!BI:BI,MATCH($B278,Base_Dados!$B:$B,0))=0,0,
MAX(0, MIN(BI$1,
((INDEX(Base_Dados!BI:BI,MATCH($B278,Base_Dados!$B:$B,0))-MIN(Base_Dados!BI$5:BI$98)) /
(IF(MAX(Base_Dados!BI$5:BI$98)-MIN(Base_Dados!BI$5:BI$98)=0,1,MAX(Base_Dados!BI$5:BI$98)-MIN(Base_Dados!BI$5:BI$98)))) * BI$1)))</f>
        <v>0.26365054602184085</v>
      </c>
      <c r="BJ278" s="106">
        <f>IF(INDEX(Base_Dados!BJ:BJ,MATCH($B278,Base_Dados!$B:$B,0))=0,0,
MAX(0, MIN(BJ$1,
((INDEX(Base_Dados!BJ:BJ,MATCH($B278,Base_Dados!$B:$B,0))-MIN(Base_Dados!BJ$5:BJ$98)) /
(IF(MAX(Base_Dados!BJ$5:BJ$98)-MIN(Base_Dados!BJ$5:BJ$98)=0,1,MAX(Base_Dados!BJ$5:BJ$98)-MIN(Base_Dados!BJ$5:BJ$98)))) * BJ$1)))</f>
        <v>0.2</v>
      </c>
      <c r="BK278" s="106">
        <f>IF(INDEX(Base_Dados!BK:BK,MATCH($B278,Base_Dados!$B:$B,0))=0,0,
MAX(0, MIN(BK$1,
((INDEX(Base_Dados!BK:BK,MATCH($B278,Base_Dados!$B:$B,0))-MIN(Base_Dados!BK$5:BK$98)) /
(IF(MAX(Base_Dados!BK$5:BK$98)-MIN(Base_Dados!BK$5:BK$98)=0,1,MAX(Base_Dados!BK$5:BK$98)-MIN(Base_Dados!BK$5:BK$98)))) * BK$1)))</f>
        <v>0.16071428571428573</v>
      </c>
      <c r="BL278" s="106">
        <f>IF(INDEX(Base_Dados!BL:BL,MATCH($B278,Base_Dados!$B:$B,0))=0,0,
MAX(0, MIN(BL$1,
((INDEX(Base_Dados!BL:BL,MATCH($B278,Base_Dados!$B:$B,0))-MIN(Base_Dados!BL$5:BL$98)) /
(IF(MAX(Base_Dados!BL$5:BL$98)-MIN(Base_Dados!BL$5:BL$98)=0,1,MAX(Base_Dados!BL$5:BL$98)-MIN(Base_Dados!BL$5:BL$98)))) * BL$1)))</f>
        <v>0.21824104234527689</v>
      </c>
      <c r="BM278" s="106">
        <f>IF(INDEX(Base_Dados!BM:BM,MATCH($B278,Base_Dados!$B:$B,0))=0,0,
MAX(0, MIN(BM$1,
((INDEX(Base_Dados!BM:BM,MATCH($B278,Base_Dados!$B:$B,0))-MIN(Base_Dados!BM$5:BM$98)) /
(IF(MAX(Base_Dados!BM$5:BM$98)-MIN(Base_Dados!BM$5:BM$98)=0,1,MAX(Base_Dados!BM$5:BM$98)-MIN(Base_Dados!BM$5:BM$98)))) * BM$1)))</f>
        <v>1</v>
      </c>
      <c r="BN278" s="106">
        <f>IF(INDEX(Base_Dados!BN:BN,MATCH($B278,Base_Dados!$B:$B,0))=0,0,
MAX(0, MIN(BN$1,
((INDEX(Base_Dados!BN:BN,MATCH($B278,Base_Dados!$B:$B,0))-MIN(Base_Dados!BN$5:BN$98)) /
(IF(MAX(Base_Dados!BN$5:BN$98)-MIN(Base_Dados!BN$5:BN$98)=0,1,MAX(Base_Dados!BN$5:BN$98)-MIN(Base_Dados!BN$5:BN$98)))) * BN$1)))</f>
        <v>0.13602733590012447</v>
      </c>
      <c r="BO278" s="106">
        <f>IF(INDEX(Base_Dados!BO:BO,MATCH($B278,Base_Dados!$B:$B,0))=0,0,
MAX(0, MIN(BO$1,
((INDEX(Base_Dados!BO:BO,MATCH($B278,Base_Dados!$B:$B,0))-MIN(Base_Dados!BO$5:BO$98)) /
(IF(MAX(Base_Dados!BO$5:BO$98)-MIN(Base_Dados!BO$5:BO$98)=0,1,MAX(Base_Dados!BO$5:BO$98)-MIN(Base_Dados!BO$5:BO$98)))) * BO$1)))</f>
        <v>6.8965517241379309E-2</v>
      </c>
      <c r="BP278" s="106">
        <f t="shared" si="16"/>
        <v>22.042950740043562</v>
      </c>
      <c r="BQ278" s="111">
        <f t="shared" si="17"/>
        <v>0.41830772884577017</v>
      </c>
      <c r="BR278" s="112">
        <f t="shared" si="18"/>
        <v>0.10379941536774689</v>
      </c>
      <c r="BS278" s="113">
        <f t="shared" si="19"/>
        <v>21.939151324675816</v>
      </c>
    </row>
    <row r="279" spans="1:71">
      <c r="A279" s="21">
        <v>31023</v>
      </c>
      <c r="B279" s="21" t="s">
        <v>329</v>
      </c>
      <c r="C279" s="21" t="s">
        <v>323</v>
      </c>
      <c r="D279" s="105">
        <f>IF(INDEX(Base_Dados!D:D,MATCH($B279,Base_Dados!$B:$B,0))=0,0,
MAX(0, MIN(D$1,
((INDEX(Base_Dados!D:D,MATCH($B279,Base_Dados!$B:$B,0))-MIN(Base_Dados!D$5:D$98)) /
(IF(MAX(Base_Dados!D$5:D$98)-MIN(Base_Dados!D$5:D$98)=0,1,MAX(Base_Dados!D$5:D$98)-MIN(Base_Dados!D$5:D$98)))) * D$1)))</f>
        <v>0.46793707512430616</v>
      </c>
      <c r="E279" s="106">
        <f>IF(INDEX(Base_Dados!E:E,MATCH($B279,Base_Dados!$B:$B,0))=0,0,
MAX(0, MIN(E$1,
((INDEX(Base_Dados!E:E,MATCH($B279,Base_Dados!$B:$B,0))-MIN(Base_Dados!E$5:E$98)) /
(IF(MAX(Base_Dados!E$5:E$98)-MIN(Base_Dados!E$5:E$98)=0,1,MAX(Base_Dados!E$5:E$98)-MIN(Base_Dados!E$5:E$98)))) * E$1)))</f>
        <v>0.11984488215104674</v>
      </c>
      <c r="F279" s="106">
        <f>IF(INDEX(Base_Dados!F:F,MATCH($B279,Base_Dados!$B:$B,0))=0,0,
MAX(0, MIN(F$1,
((INDEX(Base_Dados!F:F,MATCH($B279,Base_Dados!$B:$B,0))-MIN(Base_Dados!F$5:F$98)) /
(IF(MAX(Base_Dados!F$5:F$98)-MIN(Base_Dados!F$5:F$98)=0,1,MAX(Base_Dados!F$5:F$98)-MIN(Base_Dados!F$5:F$98)))) * F$1)))</f>
        <v>0.11386091851963803</v>
      </c>
      <c r="G279" s="106">
        <f>IF(INDEX(Base_Dados!G:G,MATCH($B279,Base_Dados!$B:$B,0))=0,0,
MAX(0, MIN(G$1,
((INDEX(Base_Dados!G:G,MATCH($B279,Base_Dados!$B:$B,0))-MIN(Base_Dados!G$5:G$98)) /
(IF(MAX(Base_Dados!G$5:G$98)-MIN(Base_Dados!G$5:G$98)=0,1,MAX(Base_Dados!G$5:G$98)-MIN(Base_Dados!G$5:G$98)))) * G$1)))</f>
        <v>0.11324635955177827</v>
      </c>
      <c r="H279" s="106">
        <f>IF(INDEX(Base_Dados!H:H,MATCH($B279,Base_Dados!$B:$B,0))=0,0,
MAX(0, MIN(H$1,
((INDEX(Base_Dados!H:H,MATCH($B279,Base_Dados!$B:$B,0))-MIN(Base_Dados!H$5:H$98)) /
(IF(MAX(Base_Dados!H$5:H$98)-MIN(Base_Dados!H$5:H$98)=0,1,MAX(Base_Dados!H$5:H$98)-MIN(Base_Dados!H$5:H$98)))) * H$1)))</f>
        <v>0.12872380867192915</v>
      </c>
      <c r="I279" s="106">
        <f>IF(INDEX(Base_Dados!I:I,MATCH($B279,Base_Dados!$B:$B,0))=0,0,
MAX(0, MIN(I$1,
((INDEX(Base_Dados!I:I,MATCH($B279,Base_Dados!$B:$B,0))-MIN(Base_Dados!I$5:I$98)) /
(IF(MAX(Base_Dados!I$5:I$98)-MIN(Base_Dados!I$5:I$98)=0,1,MAX(Base_Dados!I$5:I$98)-MIN(Base_Dados!I$5:I$98)))) * I$1)))</f>
        <v>0.14793584684288796</v>
      </c>
      <c r="J279" s="106">
        <f>IF(INDEX(Base_Dados!J:J,MATCH($B279,Base_Dados!$B:$B,0))=0,0,
MAX(0, MIN(J$1,
((INDEX(Base_Dados!J:J,MATCH($B279,Base_Dados!$B:$B,0))-MIN(Base_Dados!J$5:J$98)) /
(IF(MAX(Base_Dados!J$5:J$98)-MIN(Base_Dados!J$5:J$98)=0,1,MAX(Base_Dados!J$5:J$98)-MIN(Base_Dados!J$5:J$98)))) * J$1)))</f>
        <v>0.17464220595650315</v>
      </c>
      <c r="K279" s="106">
        <f>IF(INDEX(Base_Dados!K:K,MATCH($B279,Base_Dados!$B:$B,0))=0,0,
MAX(0, MIN(K$1,
((INDEX(Base_Dados!K:K,MATCH($B279,Base_Dados!$B:$B,0))-MIN(Base_Dados!K$5:K$98)) /
(IF(MAX(Base_Dados!K$5:K$98)-MIN(Base_Dados!K$5:K$98)=0,1,MAX(Base_Dados!K$5:K$98)-MIN(Base_Dados!K$5:K$98)))) * K$1)))</f>
        <v>0.17698457066189624</v>
      </c>
      <c r="L279" s="106">
        <f>IF(INDEX(Base_Dados!L:L,MATCH($B279,Base_Dados!$B:$B,0))=0,0,
MAX(0, MIN(L$1,
((INDEX(Base_Dados!L:L,MATCH($B279,Base_Dados!$B:$B,0))-MIN(Base_Dados!L$5:L$98)) /
(IF(MAX(Base_Dados!L$5:L$98)-MIN(Base_Dados!L$5:L$98)=0,1,MAX(Base_Dados!L$5:L$98)-MIN(Base_Dados!L$5:L$98)))) * L$1)))</f>
        <v>0.20622603965796732</v>
      </c>
      <c r="M279" s="106">
        <f>IF(INDEX(Base_Dados!M:M,MATCH($B279,Base_Dados!$B:$B,0))=0,0,
MAX(0, MIN(M$1,
((INDEX(Base_Dados!M:M,MATCH($B279,Base_Dados!$B:$B,0))-MIN(Base_Dados!M$5:M$98)) /
(IF(MAX(Base_Dados!M$5:M$98)-MIN(Base_Dados!M$5:M$98)=0,1,MAX(Base_Dados!M$5:M$98)-MIN(Base_Dados!M$5:M$98)))) * M$1)))</f>
        <v>0.2337259475218659</v>
      </c>
      <c r="N279" s="106">
        <f>IF(INDEX(Base_Dados!N:N,MATCH($B279,Base_Dados!$B:$B,0))=0,0,
MAX(0, MIN(N$1,
((INDEX(Base_Dados!N:N,MATCH($B279,Base_Dados!$B:$B,0))-MIN(Base_Dados!N$5:N$98)) /
(IF(MAX(Base_Dados!N$5:N$98)-MIN(Base_Dados!N$5:N$98)=0,1,MAX(Base_Dados!N$5:N$98)-MIN(Base_Dados!N$5:N$98)))) * N$1)))</f>
        <v>0.23665684638956921</v>
      </c>
      <c r="O279" s="106">
        <f>IF(INDEX(Base_Dados!O:O,MATCH($B279,Base_Dados!$B:$B,0))=0,0,
MAX(0, MIN(O$1,
((INDEX(Base_Dados!O:O,MATCH($B279,Base_Dados!$B:$B,0))-MIN(Base_Dados!O$5:O$98)) /
(IF(MAX(Base_Dados!O$5:O$98)-MIN(Base_Dados!O$5:O$98)=0,1,MAX(Base_Dados!O$5:O$98)-MIN(Base_Dados!O$5:O$98)))) * O$1)))</f>
        <v>0.27521043536429007</v>
      </c>
      <c r="P279" s="106">
        <f>IF(INDEX(Base_Dados!P:P,MATCH($B279,Base_Dados!$B:$B,0))=0,0,
MAX(0, MIN(P$1,
((INDEX(Base_Dados!P:P,MATCH($B279,Base_Dados!$B:$B,0))-MIN(Base_Dados!P$5:P$98)) /
(IF(MAX(Base_Dados!P$5:P$98)-MIN(Base_Dados!P$5:P$98)=0,1,MAX(Base_Dados!P$5:P$98)-MIN(Base_Dados!P$5:P$98)))) * P$1)))</f>
        <v>0.26794403102350633</v>
      </c>
      <c r="Q279" s="106">
        <f>IF(INDEX(Base_Dados!Q:Q,MATCH($B279,Base_Dados!$B:$B,0))=0,0,
MAX(0, MIN(Q$1,
((INDEX(Base_Dados!Q:Q,MATCH($B279,Base_Dados!$B:$B,0))-MIN(Base_Dados!Q$5:Q$98)) /
(IF(MAX(Base_Dados!Q$5:Q$98)-MIN(Base_Dados!Q$5:Q$98)=0,1,MAX(Base_Dados!Q$5:Q$98)-MIN(Base_Dados!Q$5:Q$98)))) * Q$1)))</f>
        <v>0.2904007161286925</v>
      </c>
      <c r="R279" s="106">
        <f>IF(INDEX(Base_Dados!R:R,MATCH($B279,Base_Dados!$B:$B,0))=0,0,
MAX(0, MIN(R$1,
((INDEX(Base_Dados!R:R,MATCH($B279,Base_Dados!$B:$B,0))-MIN(Base_Dados!R$5:R$98)) /
(IF(MAX(Base_Dados!R$5:R$98)-MIN(Base_Dados!R$5:R$98)=0,1,MAX(Base_Dados!R$5:R$98)-MIN(Base_Dados!R$5:R$98)))) * R$1)))</f>
        <v>9.7893116924814283E-2</v>
      </c>
      <c r="S279" s="106">
        <f>IF(INDEX(Base_Dados!S:S,MATCH($B279,Base_Dados!$B:$B,0))=0,0,
MAX(0, MIN(S$1,
((INDEX(Base_Dados!S:S,MATCH($B279,Base_Dados!$B:$B,0))-MIN(Base_Dados!S$5:S$98)) /
(IF(MAX(Base_Dados!S$5:S$98)-MIN(Base_Dados!S$5:S$98)=0,1,MAX(Base_Dados!S$5:S$98)-MIN(Base_Dados!S$5:S$98)))) * S$1)))</f>
        <v>0.22529768591327792</v>
      </c>
      <c r="T279" s="106">
        <f>IF(INDEX(Base_Dados!T:T,MATCH($B279,Base_Dados!$B:$B,0))=0,0,
MAX(0, MIN(T$1,
((INDEX(Base_Dados!T:T,MATCH($B279,Base_Dados!$B:$B,0))-MIN(Base_Dados!T$5:T$98)) /
(IF(MAX(Base_Dados!T$5:T$98)-MIN(Base_Dados!T$5:T$98)=0,1,MAX(Base_Dados!T$5:T$98)-MIN(Base_Dados!T$5:T$98)))) * T$1)))</f>
        <v>1.1690803874416285</v>
      </c>
      <c r="U279" s="106">
        <f>IF(INDEX(Base_Dados!U:U,MATCH($B279,Base_Dados!$B:$B,0))=0,0,
MAX(0, MIN(U$1,
((INDEX(Base_Dados!U:U,MATCH($B279,Base_Dados!$B:$B,0))-MIN(Base_Dados!U$5:U$98)) /
(IF(MAX(Base_Dados!U$5:U$98)-MIN(Base_Dados!U$5:U$98)=0,1,MAX(Base_Dados!U$5:U$98)-MIN(Base_Dados!U$5:U$98)))) * U$1)))</f>
        <v>0.86222829665075151</v>
      </c>
      <c r="V279" s="106">
        <f>IF(INDEX(Base_Dados!V:V,MATCH($B279,Base_Dados!$B:$B,0))=0,0,
MAX(0, MIN(V$1,
((INDEX(Base_Dados!V:V,MATCH($B279,Base_Dados!$B:$B,0))-MIN(Base_Dados!V$5:V$98)) /
(IF(MAX(Base_Dados!V$5:V$98)-MIN(Base_Dados!V$5:V$98)=0,1,MAX(Base_Dados!V$5:V$98)-MIN(Base_Dados!V$5:V$98)))) * V$1)))</f>
        <v>0.35141866278078721</v>
      </c>
      <c r="W279" s="106">
        <f>IF(INDEX(Base_Dados!W:W,MATCH($B279,Base_Dados!$B:$B,0))=0,0,
MAX(0, MIN(W$1,
((INDEX(Base_Dados!W:W,MATCH($B279,Base_Dados!$B:$B,0))-MIN(Base_Dados!W$5:W$98)) /
(IF(MAX(Base_Dados!W$5:W$98)-MIN(Base_Dados!W$5:W$98)=0,1,MAX(Base_Dados!W$5:W$98)-MIN(Base_Dados!W$5:W$98)))) * W$1)))</f>
        <v>2.2523484638960971</v>
      </c>
      <c r="X279" s="106">
        <f>IF(INDEX(Base_Dados!X:X,MATCH($B279,Base_Dados!$B:$B,0))=0,0,
MAX(0, MIN(X$1,
((INDEX(Base_Dados!X:X,MATCH($B279,Base_Dados!$B:$B,0))-MIN(Base_Dados!X$5:X$98)) /
(IF(MAX(Base_Dados!X$5:X$98)-MIN(Base_Dados!X$5:X$98)=0,1,MAX(Base_Dados!X$5:X$98)-MIN(Base_Dados!X$5:X$98)))) * X$1)))</f>
        <v>0</v>
      </c>
      <c r="Y279" s="106">
        <f>IF(INDEX(Base_Dados!Y:Y,MATCH($B279,Base_Dados!$B:$B,0))=0,0,
MAX(0, MIN(Y$1,
((INDEX(Base_Dados!Y:Y,MATCH($B279,Base_Dados!$B:$B,0))-MIN(Base_Dados!Y$5:Y$98)) /
(IF(MAX(Base_Dados!Y$5:Y$98)-MIN(Base_Dados!Y$5:Y$98)=0,1,MAX(Base_Dados!Y$5:Y$98)-MIN(Base_Dados!Y$5:Y$98)))) * Y$1)))</f>
        <v>7.720588235294118E-2</v>
      </c>
      <c r="Z279" s="106">
        <f>IF(INDEX(Base_Dados!Z:Z,MATCH($B279,Base_Dados!$B:$B,0))=0,0,
MAX(0, MIN(Z$1,
((INDEX(Base_Dados!Z:Z,MATCH($B279,Base_Dados!$B:$B,0))-MIN(Base_Dados!Z$5:Z$98)) /
(IF(MAX(Base_Dados!Z$5:Z$98)-MIN(Base_Dados!Z$5:Z$98)=0,1,MAX(Base_Dados!Z$5:Z$98)-MIN(Base_Dados!Z$5:Z$98)))) * Z$1)))</f>
        <v>0</v>
      </c>
      <c r="AA279" s="106">
        <f>IF(INDEX(Base_Dados!AA:AA,MATCH($B279,Base_Dados!$B:$B,0))=0,0,
MAX(0, MIN(AA$1,
((INDEX(Base_Dados!AA:AA,MATCH($B279,Base_Dados!$B:$B,0))-MIN(Base_Dados!AA$5:AA$98)) /
(IF(MAX(Base_Dados!AA$5:AA$98)-MIN(Base_Dados!AA$5:AA$98)=0,1,MAX(Base_Dados!AA$5:AA$98)-MIN(Base_Dados!AA$5:AA$98)))) * AA$1)))</f>
        <v>2.097902097902098E-2</v>
      </c>
      <c r="AB279" s="106">
        <f>IF(INDEX(Base_Dados!AB:AB,MATCH($B279,Base_Dados!$B:$B,0))=0,0,
MAX(0, MIN(AB$1,
((INDEX(Base_Dados!AB:AB,MATCH($B279,Base_Dados!$B:$B,0))-MIN(Base_Dados!AB$5:AB$98)) /
(IF(MAX(Base_Dados!AB$5:AB$98)-MIN(Base_Dados!AB$5:AB$98)=0,1,MAX(Base_Dados!AB$5:AB$98)-MIN(Base_Dados!AB$5:AB$98)))) * AB$1)))</f>
        <v>0.44838160031494517</v>
      </c>
      <c r="AC279" s="106">
        <f>IF(INDEX(Base_Dados!AC:AC,MATCH($B279,Base_Dados!$B:$B,0))=0,0,
MAX(0, MIN(AC$1,
((INDEX(Base_Dados!AC:AC,MATCH($B279,Base_Dados!$B:$B,0))-MIN(Base_Dados!AC$5:AC$98)) /
(IF(MAX(Base_Dados!AC$5:AC$98)-MIN(Base_Dados!AC$5:AC$98)=0,1,MAX(Base_Dados!AC$5:AC$98)-MIN(Base_Dados!AC$5:AC$98)))) * AC$1)))</f>
        <v>0.17980343033339757</v>
      </c>
      <c r="AD279" s="106">
        <f>IF(INDEX(Base_Dados!AD:AD,MATCH($B279,Base_Dados!$B:$B,0))=0,0,
MAX(0, MIN(AD$1,
((INDEX(Base_Dados!AD:AD,MATCH($B279,Base_Dados!$B:$B,0))-MIN(Base_Dados!AD$5:AD$98)) /
(IF(MAX(Base_Dados!AD$5:AD$98)-MIN(Base_Dados!AD$5:AD$98)=0,1,MAX(Base_Dados!AD$5:AD$98)-MIN(Base_Dados!AD$5:AD$98)))) * AD$1)))</f>
        <v>9.4512646058275418E-2</v>
      </c>
      <c r="AE279" s="106">
        <f>IF(INDEX(Base_Dados!AE:AE,MATCH($B279,Base_Dados!$B:$B,0))=0,0,
MAX(0, MIN(AE$1,
((INDEX(Base_Dados!AE:AE,MATCH($B279,Base_Dados!$B:$B,0))-MIN(Base_Dados!AE$5:AE$98)) /
(IF(MAX(Base_Dados!AE$5:AE$98)-MIN(Base_Dados!AE$5:AE$98)=0,1,MAX(Base_Dados!AE$5:AE$98)-MIN(Base_Dados!AE$5:AE$98)))) * AE$1)))</f>
        <v>5.6392923917733345E-2</v>
      </c>
      <c r="AF279" s="106">
        <f>IF(INDEX(Base_Dados!AF:AF,MATCH($B279,Base_Dados!$B:$B,0))=0,0,
MAX(0, MIN(AF$1,
((INDEX(Base_Dados!AF:AF,MATCH($B279,Base_Dados!$B:$B,0))-MIN(Base_Dados!AF$5:AF$98)) /
(IF(MAX(Base_Dados!AF$5:AF$98)-MIN(Base_Dados!AF$5:AF$98)=0,1,MAX(Base_Dados!AF$5:AF$98)-MIN(Base_Dados!AF$5:AF$98)))) * AF$1)))</f>
        <v>9.0470279961384639E-2</v>
      </c>
      <c r="AG279" s="106">
        <f>IF(INDEX(Base_Dados!AG:AG,MATCH($B279,Base_Dados!$B:$B,0))=0,0,
MAX(0, MIN(AG$1,
((INDEX(Base_Dados!AG:AG,MATCH($B279,Base_Dados!$B:$B,0))-MIN(Base_Dados!AG$5:AG$98)) /
(IF(MAX(Base_Dados!AG$5:AG$98)-MIN(Base_Dados!AG$5:AG$98)=0,1,MAX(Base_Dados!AG$5:AG$98)-MIN(Base_Dados!AG$5:AG$98)))) * AG$1)))</f>
        <v>0.2904007161286925</v>
      </c>
      <c r="AH279" s="106">
        <f>IF(INDEX(Base_Dados!AH:AH,MATCH($B279,Base_Dados!$B:$B,0))=0,0,
MAX(0, MIN(AH$1,
((INDEX(Base_Dados!AH:AH,MATCH($B279,Base_Dados!$B:$B,0))-MIN(Base_Dados!AH$5:AH$98)) /
(IF(MAX(Base_Dados!AH$5:AH$98)-MIN(Base_Dados!AH$5:AH$98)=0,1,MAX(Base_Dados!AH$5:AH$98)-MIN(Base_Dados!AH$5:AH$98)))) * AH$1)))</f>
        <v>1.8120437224663053</v>
      </c>
      <c r="AI279" s="106">
        <f>IF(INDEX(Base_Dados!AI:AI,MATCH($B279,Base_Dados!$B:$B,0))=0,0,
MAX(0, MIN(AI$1,
((INDEX(Base_Dados!AI:AI,MATCH($B279,Base_Dados!$B:$B,0))-MIN(Base_Dados!AI$5:AI$98)) /
(IF(MAX(Base_Dados!AI$5:AI$98)-MIN(Base_Dados!AI$5:AI$98)=0,1,MAX(Base_Dados!AI$5:AI$98)-MIN(Base_Dados!AI$5:AI$98)))) * AI$1)))</f>
        <v>0.32142857142857145</v>
      </c>
      <c r="AJ279" s="106">
        <f>IF(INDEX(Base_Dados!AJ:AJ,MATCH($B279,Base_Dados!$B:$B,0))=0,0,
MAX(0, MIN(AJ$1,
((INDEX(Base_Dados!AJ:AJ,MATCH($B279,Base_Dados!$B:$B,0))-MIN(Base_Dados!AJ$5:AJ$98)) /
(IF(MAX(Base_Dados!AJ$5:AJ$98)-MIN(Base_Dados!AJ$5:AJ$98)=0,1,MAX(Base_Dados!AJ$5:AJ$98)-MIN(Base_Dados!AJ$5:AJ$98)))) * AJ$1)))</f>
        <v>0.7407407407407407</v>
      </c>
      <c r="AK279" s="106">
        <f>IF(INDEX(Base_Dados!AK:AK,MATCH($B279,Base_Dados!$B:$B,0))=0,0,
MAX(0, MIN(AK$1,
((INDEX(Base_Dados!AK:AK,MATCH($B279,Base_Dados!$B:$B,0))-MIN(Base_Dados!AK$5:AK$98)) /
(IF(MAX(Base_Dados!AK$5:AK$98)-MIN(Base_Dados!AK$5:AK$98)=0,1,MAX(Base_Dados!AK$5:AK$98)-MIN(Base_Dados!AK$5:AK$98)))) * AK$1)))</f>
        <v>6.2643678160919536E-2</v>
      </c>
      <c r="AL279" s="106">
        <f>IF(INDEX(Base_Dados!AL:AL,MATCH($B279,Base_Dados!$B:$B,0))=0,0,
MAX(0, MIN(AL$1,
((INDEX(Base_Dados!AL:AL,MATCH($B279,Base_Dados!$B:$B,0))-MIN(Base_Dados!AL$5:AL$98)) /
(IF(MAX(Base_Dados!AL$5:AL$98)-MIN(Base_Dados!AL$5:AL$98)=0,1,MAX(Base_Dados!AL$5:AL$98)-MIN(Base_Dados!AL$5:AL$98)))) * AL$1)))</f>
        <v>0</v>
      </c>
      <c r="AM279" s="106">
        <f>IF(INDEX(Base_Dados!AM:AM,MATCH($B279,Base_Dados!$B:$B,0))=0,0,
MAX(0, MIN(AM$1,
((INDEX(Base_Dados!AM:AM,MATCH($B279,Base_Dados!$B:$B,0))-MIN(Base_Dados!AM$5:AM$98)) /
(IF(MAX(Base_Dados!AM$5:AM$98)-MIN(Base_Dados!AM$5:AM$98)=0,1,MAX(Base_Dados!AM$5:AM$98)-MIN(Base_Dados!AM$5:AM$98)))) * AM$1)))</f>
        <v>0.11600207146556188</v>
      </c>
      <c r="AN279" s="106">
        <f>IF(INDEX(Base_Dados!AN:AN,MATCH($B279,Base_Dados!$B:$B,0))=0,0,
MAX(0, MIN(AN$1,
((INDEX(Base_Dados!AN:AN,MATCH($B279,Base_Dados!$B:$B,0))-MIN(Base_Dados!AN$5:AN$98)) /
(IF(MAX(Base_Dados!AN$5:AN$98)-MIN(Base_Dados!AN$5:AN$98)=0,1,MAX(Base_Dados!AN$5:AN$98)-MIN(Base_Dados!AN$5:AN$98)))) * AN$1)))</f>
        <v>0.33560090702947842</v>
      </c>
      <c r="AO279" s="106">
        <f>IF(INDEX(Base_Dados!AO:AO,MATCH($B279,Base_Dados!$B:$B,0))=0,0,
MAX(0, MIN(AO$1,
((INDEX(Base_Dados!AO:AO,MATCH($B279,Base_Dados!$B:$B,0))-MIN(Base_Dados!AO$5:AO$98)) /
(IF(MAX(Base_Dados!AO$5:AO$98)-MIN(Base_Dados!AO$5:AO$98)=0,1,MAX(Base_Dados!AO$5:AO$98)-MIN(Base_Dados!AO$5:AO$98)))) * AO$1)))</f>
        <v>0</v>
      </c>
      <c r="AP279" s="106">
        <f>IF(INDEX(Base_Dados!AP:AP,MATCH($B279,Base_Dados!$B:$B,0))=0,0,
MAX(0, MIN(AP$1,
((INDEX(Base_Dados!AP:AP,MATCH($B279,Base_Dados!$B:$B,0))-MIN(Base_Dados!AP$5:AP$98)) /
(IF(MAX(Base_Dados!AP$5:AP$98)-MIN(Base_Dados!AP$5:AP$98)=0,1,MAX(Base_Dados!AP$5:AP$98)-MIN(Base_Dados!AP$5:AP$98)))) * AP$1)))</f>
        <v>3.669724770642202E-2</v>
      </c>
      <c r="AQ279" s="106">
        <f>IF(INDEX(Base_Dados!AQ:AQ,MATCH($B279,Base_Dados!$B:$B,0))=0,0,
MAX(0, MIN(AQ$1,
((INDEX(Base_Dados!AQ:AQ,MATCH($B279,Base_Dados!$B:$B,0))-MIN(Base_Dados!AQ$5:AQ$98)) /
(IF(MAX(Base_Dados!AQ$5:AQ$98)-MIN(Base_Dados!AQ$5:AQ$98)=0,1,MAX(Base_Dados!AQ$5:AQ$98)-MIN(Base_Dados!AQ$5:AQ$98)))) * AQ$1)))</f>
        <v>3.3333333333333333E-2</v>
      </c>
      <c r="AR279" s="106">
        <f>IF(INDEX(Base_Dados!AR:AR,MATCH($B279,Base_Dados!$B:$B,0))=0,0,
MAX(0, MIN(AR$1,
((INDEX(Base_Dados!AR:AR,MATCH($B279,Base_Dados!$B:$B,0))-MIN(Base_Dados!AR$5:AR$98)) /
(IF(MAX(Base_Dados!AR$5:AR$98)-MIN(Base_Dados!AR$5:AR$98)=0,1,MAX(Base_Dados!AR$5:AR$98)-MIN(Base_Dados!AR$5:AR$98)))) * AR$1)))</f>
        <v>3.2258064516129031E-2</v>
      </c>
      <c r="AS279" s="106">
        <f>IF(INDEX(Base_Dados!AS:AS,MATCH($B279,Base_Dados!$B:$B,0))=0,0,
MAX(0, MIN(AS$1,
((INDEX(Base_Dados!AS:AS,MATCH($B279,Base_Dados!$B:$B,0))-MIN(Base_Dados!AS$5:AS$98)) /
(IF(MAX(Base_Dados!AS$5:AS$98)-MIN(Base_Dados!AS$5:AS$98)=0,1,MAX(Base_Dados!AS$5:AS$98)-MIN(Base_Dados!AS$5:AS$98)))) * AS$1)))</f>
        <v>5.4878048780487805E-2</v>
      </c>
      <c r="AT279" s="106">
        <f>IF(INDEX(Base_Dados!AT:AT,MATCH($B279,Base_Dados!$B:$B,0))=0,0,
MAX(0, MIN(AT$1,
((INDEX(Base_Dados!AT:AT,MATCH($B279,Base_Dados!$B:$B,0))-MIN(Base_Dados!AT$5:AT$98)) /
(IF(MAX(Base_Dados!AT$5:AT$98)-MIN(Base_Dados!AT$5:AT$98)=0,1,MAX(Base_Dados!AT$5:AT$98)-MIN(Base_Dados!AT$5:AT$98)))) * AT$1)))</f>
        <v>7.1428571428571426E-3</v>
      </c>
      <c r="AU279" s="106">
        <f>IF(INDEX(Base_Dados!AU:AU,MATCH($B279,Base_Dados!$B:$B,0))=0,0,
MAX(0, MIN(AU$1,
((INDEX(Base_Dados!AU:AU,MATCH($B279,Base_Dados!$B:$B,0))-MIN(Base_Dados!AU$5:AU$98)) /
(IF(MAX(Base_Dados!AU$5:AU$98)-MIN(Base_Dados!AU$5:AU$98)=0,1,MAX(Base_Dados!AU$5:AU$98)-MIN(Base_Dados!AU$5:AU$98)))) * AU$1)))</f>
        <v>2.0599250936329586E-2</v>
      </c>
      <c r="AV279" s="106">
        <f>IF(INDEX(Base_Dados!AV:AV,MATCH($B279,Base_Dados!$B:$B,0))=0,0,
MAX(0, MIN(AV$1,
((INDEX(Base_Dados!AV:AV,MATCH($B279,Base_Dados!$B:$B,0))-MIN(Base_Dados!AV$5:AV$98)) /
(IF(MAX(Base_Dados!AV$5:AV$98)-MIN(Base_Dados!AV$5:AV$98)=0,1,MAX(Base_Dados!AV$5:AV$98)-MIN(Base_Dados!AV$5:AV$98)))) * AV$1)))</f>
        <v>1.9230769230769232E-2</v>
      </c>
      <c r="AW279" s="106">
        <f>IF(INDEX(Base_Dados!AW:AW,MATCH($B279,Base_Dados!$B:$B,0))=0,0,
MAX(0, MIN(AW$1,
((INDEX(Base_Dados!AW:AW,MATCH($B279,Base_Dados!$B:$B,0))-MIN(Base_Dados!AW$5:AW$98)) /
(IF(MAX(Base_Dados!AW$5:AW$98)-MIN(Base_Dados!AW$5:AW$98)=0,1,MAX(Base_Dados!AW$5:AW$98)-MIN(Base_Dados!AW$5:AW$98)))) * AW$1)))</f>
        <v>0</v>
      </c>
      <c r="AX279" s="106">
        <f>IF(INDEX(Base_Dados!AX:AX,MATCH($B279,Base_Dados!$B:$B,0))=0,0,
MAX(0, MIN(AX$1,
((INDEX(Base_Dados!AX:AX,MATCH($B279,Base_Dados!$B:$B,0))-MIN(Base_Dados!AX$5:AX$98)) /
(IF(MAX(Base_Dados!AX$5:AX$98)-MIN(Base_Dados!AX$5:AX$98)=0,1,MAX(Base_Dados!AX$5:AX$98)-MIN(Base_Dados!AX$5:AX$98)))) * AX$1)))</f>
        <v>7.1579938780315516E-2</v>
      </c>
      <c r="AY279" s="106">
        <f>IF(INDEX(Base_Dados!AY:AY,MATCH($B279,Base_Dados!$B:$B,0))=0,0,
MAX(0, MIN(AY$1,
((INDEX(Base_Dados!AY:AY,MATCH($B279,Base_Dados!$B:$B,0))-MIN(Base_Dados!AY$5:AY$98)) /
(IF(MAX(Base_Dados!AY$5:AY$98)-MIN(Base_Dados!AY$5:AY$98)=0,1,MAX(Base_Dados!AY$5:AY$98)-MIN(Base_Dados!AY$5:AY$98)))) * AY$1)))</f>
        <v>3.8245961094625781E-2</v>
      </c>
      <c r="AZ279" s="106">
        <f>IF(INDEX(Base_Dados!AZ:AZ,MATCH($B279,Base_Dados!$B:$B,0))=0,0,
MAX(0, MIN(AZ$1,
((INDEX(Base_Dados!AZ:AZ,MATCH($B279,Base_Dados!$B:$B,0))-MIN(Base_Dados!AZ$5:AZ$98)) /
(IF(MAX(Base_Dados!AZ$5:AZ$98)-MIN(Base_Dados!AZ$5:AZ$98)=0,1,MAX(Base_Dados!AZ$5:AZ$98)-MIN(Base_Dados!AZ$5:AZ$98)))) * AZ$1)))</f>
        <v>0.467741935483871</v>
      </c>
      <c r="BA279" s="106">
        <f>IF(INDEX(Base_Dados!BA:BA,MATCH($B279,Base_Dados!$B:$B,0))=0,0,
MAX(0, MIN(BA$1,
((INDEX(Base_Dados!BA:BA,MATCH($B279,Base_Dados!$B:$B,0))-MIN(Base_Dados!BA$5:BA$98)) /
(IF(MAX(Base_Dados!BA$5:BA$98)-MIN(Base_Dados!BA$5:BA$98)=0,1,MAX(Base_Dados!BA$5:BA$98)-MIN(Base_Dados!BA$5:BA$98)))) * BA$1)))</f>
        <v>6.5032527365172413E-2</v>
      </c>
      <c r="BB279" s="106">
        <f>IF(INDEX(Base_Dados!BB:BB,MATCH($B279,Base_Dados!$B:$B,0))=0,0,
MAX(0, MIN(BB$1,
((INDEX(Base_Dados!BB:BB,MATCH($B279,Base_Dados!$B:$B,0))-MIN(Base_Dados!BB$5:BB$98)) /
(IF(MAX(Base_Dados!BB$5:BB$98)-MIN(Base_Dados!BB$5:BB$98)=0,1,MAX(Base_Dados!BB$5:BB$98)-MIN(Base_Dados!BB$5:BB$98)))) * BB$1)))</f>
        <v>0.30842312609501493</v>
      </c>
      <c r="BC279" s="106">
        <f>IF(INDEX(Base_Dados!BC:BC,MATCH($B279,Base_Dados!$B:$B,0))=0,0,
MAX(0, MIN(BC$1,
((INDEX(Base_Dados!BC:BC,MATCH($B279,Base_Dados!$B:$B,0))-MIN(Base_Dados!BC$5:BC$98)) /
(IF(MAX(Base_Dados!BC$5:BC$98)-MIN(Base_Dados!BC$5:BC$98)=0,1,MAX(Base_Dados!BC$5:BC$98)-MIN(Base_Dados!BC$5:BC$98)))) * BC$1)))</f>
        <v>3.6897387557231348E-2</v>
      </c>
      <c r="BD279" s="106">
        <f>IF(INDEX(Base_Dados!BD:BD,MATCH($B279,Base_Dados!$B:$B,0))=0,0,
MAX(0, MIN(BD$1,
((INDEX(Base_Dados!BD:BD,MATCH($B279,Base_Dados!$B:$B,0))-MIN(Base_Dados!BD$5:BD$98)) /
(IF(MAX(Base_Dados!BD$5:BD$98)-MIN(Base_Dados!BD$5:BD$98)=0,1,MAX(Base_Dados!BD$5:BD$98)-MIN(Base_Dados!BD$5:BD$98)))) * BD$1)))</f>
        <v>4.3418045841700711E-2</v>
      </c>
      <c r="BE279" s="106">
        <f>IF(INDEX(Base_Dados!BE:BE,MATCH($B279,Base_Dados!$B:$B,0))=0,0,
MAX(0, MIN(BE$1,
((INDEX(Base_Dados!BE:BE,MATCH($B279,Base_Dados!$B:$B,0))-MIN(Base_Dados!BE$5:BE$98)) /
(IF(MAX(Base_Dados!BE$5:BE$98)-MIN(Base_Dados!BE$5:BE$98)=0,1,MAX(Base_Dados!BE$5:BE$98)-MIN(Base_Dados!BE$5:BE$98)))) * BE$1)))</f>
        <v>8.8309081786251881E-2</v>
      </c>
      <c r="BF279" s="106">
        <f>IF(INDEX(Base_Dados!BF:BF,MATCH($B279,Base_Dados!$B:$B,0))=0,0,
MAX(0, MIN(BF$1,
((INDEX(Base_Dados!BF:BF,MATCH($B279,Base_Dados!$B:$B,0))-MIN(Base_Dados!BF$5:BF$98)) /
(IF(MAX(Base_Dados!BF$5:BF$98)-MIN(Base_Dados!BF$5:BF$98)=0,1,MAX(Base_Dados!BF$5:BF$98)-MIN(Base_Dados!BF$5:BF$98)))) * BF$1)))</f>
        <v>0</v>
      </c>
      <c r="BG279" s="106">
        <f>IF(INDEX(Base_Dados!BG:BG,MATCH($B279,Base_Dados!$B:$B,0))=0,0,
MAX(0, MIN(BG$1,
((INDEX(Base_Dados!BG:BG,MATCH($B279,Base_Dados!$B:$B,0))-MIN(Base_Dados!BG$5:BG$98)) /
(IF(MAX(Base_Dados!BG$5:BG$98)-MIN(Base_Dados!BG$5:BG$98)=0,1,MAX(Base_Dados!BG$5:BG$98)-MIN(Base_Dados!BG$5:BG$98)))) * BG$1)))</f>
        <v>6.270903010033445E-3</v>
      </c>
      <c r="BH279" s="106">
        <f>IF(INDEX(Base_Dados!BH:BH,MATCH($B279,Base_Dados!$B:$B,0))=0,0,
MAX(0, MIN(BH$1,
((INDEX(Base_Dados!BH:BH,MATCH($B279,Base_Dados!$B:$B,0))-MIN(Base_Dados!BH$5:BH$98)) /
(IF(MAX(Base_Dados!BH$5:BH$98)-MIN(Base_Dados!BH$5:BH$98)=0,1,MAX(Base_Dados!BH$5:BH$98)-MIN(Base_Dados!BH$5:BH$98)))) * BH$1)))</f>
        <v>7.6923076923076927E-2</v>
      </c>
      <c r="BI279" s="106">
        <f>IF(INDEX(Base_Dados!BI:BI,MATCH($B279,Base_Dados!$B:$B,0))=0,0,
MAX(0, MIN(BI$1,
((INDEX(Base_Dados!BI:BI,MATCH($B279,Base_Dados!$B:$B,0))-MIN(Base_Dados!BI$5:BI$98)) /
(IF(MAX(Base_Dados!BI$5:BI$98)-MIN(Base_Dados!BI$5:BI$98)=0,1,MAX(Base_Dados!BI$5:BI$98)-MIN(Base_Dados!BI$5:BI$98)))) * BI$1)))</f>
        <v>0.18720748829953199</v>
      </c>
      <c r="BJ279" s="106">
        <f>IF(INDEX(Base_Dados!BJ:BJ,MATCH($B279,Base_Dados!$B:$B,0))=0,0,
MAX(0, MIN(BJ$1,
((INDEX(Base_Dados!BJ:BJ,MATCH($B279,Base_Dados!$B:$B,0))-MIN(Base_Dados!BJ$5:BJ$98)) /
(IF(MAX(Base_Dados!BJ$5:BJ$98)-MIN(Base_Dados!BJ$5:BJ$98)=0,1,MAX(Base_Dados!BJ$5:BJ$98)-MIN(Base_Dados!BJ$5:BJ$98)))) * BJ$1)))</f>
        <v>8.4210526315789472E-2</v>
      </c>
      <c r="BK279" s="106">
        <f>IF(INDEX(Base_Dados!BK:BK,MATCH($B279,Base_Dados!$B:$B,0))=0,0,
MAX(0, MIN(BK$1,
((INDEX(Base_Dados!BK:BK,MATCH($B279,Base_Dados!$B:$B,0))-MIN(Base_Dados!BK$5:BK$98)) /
(IF(MAX(Base_Dados!BK$5:BK$98)-MIN(Base_Dados!BK$5:BK$98)=0,1,MAX(Base_Dados!BK$5:BK$98)-MIN(Base_Dados!BK$5:BK$98)))) * BK$1)))</f>
        <v>7.1428571428571425E-2</v>
      </c>
      <c r="BL279" s="106">
        <f>IF(INDEX(Base_Dados!BL:BL,MATCH($B279,Base_Dados!$B:$B,0))=0,0,
MAX(0, MIN(BL$1,
((INDEX(Base_Dados!BL:BL,MATCH($B279,Base_Dados!$B:$B,0))-MIN(Base_Dados!BL$5:BL$98)) /
(IF(MAX(Base_Dados!BL$5:BL$98)-MIN(Base_Dados!BL$5:BL$98)=0,1,MAX(Base_Dados!BL$5:BL$98)-MIN(Base_Dados!BL$5:BL$98)))) * BL$1)))</f>
        <v>0.11074918566775244</v>
      </c>
      <c r="BM279" s="106">
        <f>IF(INDEX(Base_Dados!BM:BM,MATCH($B279,Base_Dados!$B:$B,0))=0,0,
MAX(0, MIN(BM$1,
((INDEX(Base_Dados!BM:BM,MATCH($B279,Base_Dados!$B:$B,0))-MIN(Base_Dados!BM$5:BM$98)) /
(IF(MAX(Base_Dados!BM$5:BM$98)-MIN(Base_Dados!BM$5:BM$98)=0,1,MAX(Base_Dados!BM$5:BM$98)-MIN(Base_Dados!BM$5:BM$98)))) * BM$1)))</f>
        <v>1</v>
      </c>
      <c r="BN279" s="106">
        <f>IF(INDEX(Base_Dados!BN:BN,MATCH($B279,Base_Dados!$B:$B,0))=0,0,
MAX(0, MIN(BN$1,
((INDEX(Base_Dados!BN:BN,MATCH($B279,Base_Dados!$B:$B,0))-MIN(Base_Dados!BN$5:BN$98)) /
(IF(MAX(Base_Dados!BN$5:BN$98)-MIN(Base_Dados!BN$5:BN$98)=0,1,MAX(Base_Dados!BN$5:BN$98)-MIN(Base_Dados!BN$5:BN$98)))) * BN$1)))</f>
        <v>0.10134875371735134</v>
      </c>
      <c r="BO279" s="106">
        <f>IF(INDEX(Base_Dados!BO:BO,MATCH($B279,Base_Dados!$B:$B,0))=0,0,
MAX(0, MIN(BO$1,
((INDEX(Base_Dados!BO:BO,MATCH($B279,Base_Dados!$B:$B,0))-MIN(Base_Dados!BO$5:BO$98)) /
(IF(MAX(Base_Dados!BO$5:BO$98)-MIN(Base_Dados!BO$5:BO$98)=0,1,MAX(Base_Dados!BO$5:BO$98)-MIN(Base_Dados!BO$5:BO$98)))) * BO$1)))</f>
        <v>5.1724137931034482E-2</v>
      </c>
      <c r="BP279" s="106">
        <f t="shared" si="16"/>
        <v>15.571862707454855</v>
      </c>
      <c r="BQ279" s="111">
        <f t="shared" si="17"/>
        <v>0.40146934217945457</v>
      </c>
      <c r="BR279" s="112">
        <f t="shared" si="18"/>
        <v>8.6961028701431298E-2</v>
      </c>
      <c r="BS279" s="113">
        <f t="shared" si="19"/>
        <v>15.484901678753424</v>
      </c>
    </row>
    <row r="280" spans="1:71">
      <c r="A280" s="21">
        <v>31024</v>
      </c>
      <c r="B280" s="21" t="s">
        <v>383</v>
      </c>
      <c r="C280" s="21" t="s">
        <v>323</v>
      </c>
      <c r="D280" s="105">
        <f>IF(INDEX(Base_Dados!D:D,MATCH($B280,Base_Dados!$B:$B,0))=0,0,
MAX(0, MIN(D$1,
((INDEX(Base_Dados!D:D,MATCH($B280,Base_Dados!$B:$B,0))-MIN(Base_Dados!D$5:D$98)) /
(IF(MAX(Base_Dados!D$5:D$98)-MIN(Base_Dados!D$5:D$98)=0,1,MAX(Base_Dados!D$5:D$98)-MIN(Base_Dados!D$5:D$98)))) * D$1)))</f>
        <v>0.18593896095787069</v>
      </c>
      <c r="E280" s="106">
        <f>IF(INDEX(Base_Dados!E:E,MATCH($B280,Base_Dados!$B:$B,0))=0,0,
MAX(0, MIN(E$1,
((INDEX(Base_Dados!E:E,MATCH($B280,Base_Dados!$B:$B,0))-MIN(Base_Dados!E$5:E$98)) /
(IF(MAX(Base_Dados!E$5:E$98)-MIN(Base_Dados!E$5:E$98)=0,1,MAX(Base_Dados!E$5:E$98)-MIN(Base_Dados!E$5:E$98)))) * E$1)))</f>
        <v>3.9284635309616615E-2</v>
      </c>
      <c r="F280" s="106">
        <f>IF(INDEX(Base_Dados!F:F,MATCH($B280,Base_Dados!$B:$B,0))=0,0,
MAX(0, MIN(F$1,
((INDEX(Base_Dados!F:F,MATCH($B280,Base_Dados!$B:$B,0))-MIN(Base_Dados!F$5:F$98)) /
(IF(MAX(Base_Dados!F$5:F$98)-MIN(Base_Dados!F$5:F$98)=0,1,MAX(Base_Dados!F$5:F$98)-MIN(Base_Dados!F$5:F$98)))) * F$1)))</f>
        <v>3.7415223017777187E-2</v>
      </c>
      <c r="G280" s="106">
        <f>IF(INDEX(Base_Dados!G:G,MATCH($B280,Base_Dados!$B:$B,0))=0,0,
MAX(0, MIN(G$1,
((INDEX(Base_Dados!G:G,MATCH($B280,Base_Dados!$B:$B,0))-MIN(Base_Dados!G$5:G$98)) /
(IF(MAX(Base_Dados!G$5:G$98)-MIN(Base_Dados!G$5:G$98)=0,1,MAX(Base_Dados!G$5:G$98)-MIN(Base_Dados!G$5:G$98)))) * G$1)))</f>
        <v>3.5836085097168839E-2</v>
      </c>
      <c r="H280" s="106">
        <f>IF(INDEX(Base_Dados!H:H,MATCH($B280,Base_Dados!$B:$B,0))=0,0,
MAX(0, MIN(H$1,
((INDEX(Base_Dados!H:H,MATCH($B280,Base_Dados!$B:$B,0))-MIN(Base_Dados!H$5:H$98)) /
(IF(MAX(Base_Dados!H$5:H$98)-MIN(Base_Dados!H$5:H$98)=0,1,MAX(Base_Dados!H$5:H$98)-MIN(Base_Dados!H$5:H$98)))) * H$1)))</f>
        <v>4.161989311031105E-2</v>
      </c>
      <c r="I280" s="106">
        <f>IF(INDEX(Base_Dados!I:I,MATCH($B280,Base_Dados!$B:$B,0))=0,0,
MAX(0, MIN(I$1,
((INDEX(Base_Dados!I:I,MATCH($B280,Base_Dados!$B:$B,0))-MIN(Base_Dados!I$5:I$98)) /
(IF(MAX(Base_Dados!I$5:I$98)-MIN(Base_Dados!I$5:I$98)=0,1,MAX(Base_Dados!I$5:I$98)-MIN(Base_Dados!I$5:I$98)))) * I$1)))</f>
        <v>5.5117684113456446E-2</v>
      </c>
      <c r="J280" s="106">
        <f>IF(INDEX(Base_Dados!J:J,MATCH($B280,Base_Dados!$B:$B,0))=0,0,
MAX(0, MIN(J$1,
((INDEX(Base_Dados!J:J,MATCH($B280,Base_Dados!$B:$B,0))-MIN(Base_Dados!J$5:J$98)) /
(IF(MAX(Base_Dados!J$5:J$98)-MIN(Base_Dados!J$5:J$98)=0,1,MAX(Base_Dados!J$5:J$98)-MIN(Base_Dados!J$5:J$98)))) * J$1)))</f>
        <v>6.2709843309030344E-2</v>
      </c>
      <c r="K280" s="106">
        <f>IF(INDEX(Base_Dados!K:K,MATCH($B280,Base_Dados!$B:$B,0))=0,0,
MAX(0, MIN(K$1,
((INDEX(Base_Dados!K:K,MATCH($B280,Base_Dados!$B:$B,0))-MIN(Base_Dados!K$5:K$98)) /
(IF(MAX(Base_Dados!K$5:K$98)-MIN(Base_Dados!K$5:K$98)=0,1,MAX(Base_Dados!K$5:K$98)-MIN(Base_Dados!K$5:K$98)))) * K$1)))</f>
        <v>7.1483676207513419E-2</v>
      </c>
      <c r="L280" s="106">
        <f>IF(INDEX(Base_Dados!L:L,MATCH($B280,Base_Dados!$B:$B,0))=0,0,
MAX(0, MIN(L$1,
((INDEX(Base_Dados!L:L,MATCH($B280,Base_Dados!$B:$B,0))-MIN(Base_Dados!L$5:L$98)) /
(IF(MAX(Base_Dados!L$5:L$98)-MIN(Base_Dados!L$5:L$98)=0,1,MAX(Base_Dados!L$5:L$98)-MIN(Base_Dados!L$5:L$98)))) * L$1)))</f>
        <v>9.9152600969553556E-2</v>
      </c>
      <c r="M280" s="106">
        <f>IF(INDEX(Base_Dados!M:M,MATCH($B280,Base_Dados!$B:$B,0))=0,0,
MAX(0, MIN(M$1,
((INDEX(Base_Dados!M:M,MATCH($B280,Base_Dados!$B:$B,0))-MIN(Base_Dados!M$5:M$98)) /
(IF(MAX(Base_Dados!M$5:M$98)-MIN(Base_Dados!M$5:M$98)=0,1,MAX(Base_Dados!M$5:M$98)-MIN(Base_Dados!M$5:M$98)))) * M$1)))</f>
        <v>0.11102040816326531</v>
      </c>
      <c r="N280" s="106">
        <f>IF(INDEX(Base_Dados!N:N,MATCH($B280,Base_Dados!$B:$B,0))=0,0,
MAX(0, MIN(N$1,
((INDEX(Base_Dados!N:N,MATCH($B280,Base_Dados!$B:$B,0))-MIN(Base_Dados!N$5:N$98)) /
(IF(MAX(Base_Dados!N$5:N$98)-MIN(Base_Dados!N$5:N$98)=0,1,MAX(Base_Dados!N$5:N$98)-MIN(Base_Dados!N$5:N$98)))) * N$1)))</f>
        <v>0.12475301411516937</v>
      </c>
      <c r="O280" s="106">
        <f>IF(INDEX(Base_Dados!O:O,MATCH($B280,Base_Dados!$B:$B,0))=0,0,
MAX(0, MIN(O$1,
((INDEX(Base_Dados!O:O,MATCH($B280,Base_Dados!$B:$B,0))-MIN(Base_Dados!O$5:O$98)) /
(IF(MAX(Base_Dados!O$5:O$98)-MIN(Base_Dados!O$5:O$98)=0,1,MAX(Base_Dados!O$5:O$98)-MIN(Base_Dados!O$5:O$98)))) * O$1)))</f>
        <v>0.14816879424717097</v>
      </c>
      <c r="P280" s="106">
        <f>IF(INDEX(Base_Dados!P:P,MATCH($B280,Base_Dados!$B:$B,0))=0,0,
MAX(0, MIN(P$1,
((INDEX(Base_Dados!P:P,MATCH($B280,Base_Dados!$B:$B,0))-MIN(Base_Dados!P$5:P$98)) /
(IF(MAX(Base_Dados!P$5:P$98)-MIN(Base_Dados!P$5:P$98)=0,1,MAX(Base_Dados!P$5:P$98)-MIN(Base_Dados!P$5:P$98)))) * P$1)))</f>
        <v>7.258668645415596E-2</v>
      </c>
      <c r="Q280" s="106">
        <f>IF(INDEX(Base_Dados!Q:Q,MATCH($B280,Base_Dados!$B:$B,0))=0,0,
MAX(0, MIN(Q$1,
((INDEX(Base_Dados!Q:Q,MATCH($B280,Base_Dados!$B:$B,0))-MIN(Base_Dados!Q$5:Q$98)) /
(IF(MAX(Base_Dados!Q$5:Q$98)-MIN(Base_Dados!Q$5:Q$98)=0,1,MAX(Base_Dados!Q$5:Q$98)-MIN(Base_Dados!Q$5:Q$98)))) * Q$1)))</f>
        <v>3.1857195513664366E-2</v>
      </c>
      <c r="R280" s="106">
        <f>IF(INDEX(Base_Dados!R:R,MATCH($B280,Base_Dados!$B:$B,0))=0,0,
MAX(0, MIN(R$1,
((INDEX(Base_Dados!R:R,MATCH($B280,Base_Dados!$B:$B,0))-MIN(Base_Dados!R$5:R$98)) /
(IF(MAX(Base_Dados!R$5:R$98)-MIN(Base_Dados!R$5:R$98)=0,1,MAX(Base_Dados!R$5:R$98)-MIN(Base_Dados!R$5:R$98)))) * R$1)))</f>
        <v>2.2076326074200368E-2</v>
      </c>
      <c r="S280" s="106">
        <f>IF(INDEX(Base_Dados!S:S,MATCH($B280,Base_Dados!$B:$B,0))=0,0,
MAX(0, MIN(S$1,
((INDEX(Base_Dados!S:S,MATCH($B280,Base_Dados!$B:$B,0))-MIN(Base_Dados!S$5:S$98)) /
(IF(MAX(Base_Dados!S$5:S$98)-MIN(Base_Dados!S$5:S$98)=0,1,MAX(Base_Dados!S$5:S$98)-MIN(Base_Dados!S$5:S$98)))) * S$1)))</f>
        <v>5.0715195087246312E-2</v>
      </c>
      <c r="T280" s="106">
        <f>IF(INDEX(Base_Dados!T:T,MATCH($B280,Base_Dados!$B:$B,0))=0,0,
MAX(0, MIN(T$1,
((INDEX(Base_Dados!T:T,MATCH($B280,Base_Dados!$B:$B,0))-MIN(Base_Dados!T$5:T$98)) /
(IF(MAX(Base_Dados!T$5:T$98)-MIN(Base_Dados!T$5:T$98)=0,1,MAX(Base_Dados!T$5:T$98)-MIN(Base_Dados!T$5:T$98)))) * T$1)))</f>
        <v>0.6333533692526081</v>
      </c>
      <c r="U280" s="106">
        <f>IF(INDEX(Base_Dados!U:U,MATCH($B280,Base_Dados!$B:$B,0))=0,0,
MAX(0, MIN(U$1,
((INDEX(Base_Dados!U:U,MATCH($B280,Base_Dados!$B:$B,0))-MIN(Base_Dados!U$5:U$98)) /
(IF(MAX(Base_Dados!U$5:U$98)-MIN(Base_Dados!U$5:U$98)=0,1,MAX(Base_Dados!U$5:U$98)-MIN(Base_Dados!U$5:U$98)))) * U$1)))</f>
        <v>1.0018113115483274</v>
      </c>
      <c r="V280" s="106">
        <f>IF(INDEX(Base_Dados!V:V,MATCH($B280,Base_Dados!$B:$B,0))=0,0,
MAX(0, MIN(V$1,
((INDEX(Base_Dados!V:V,MATCH($B280,Base_Dados!$B:$B,0))-MIN(Base_Dados!V$5:V$98)) /
(IF(MAX(Base_Dados!V$5:V$98)-MIN(Base_Dados!V$5:V$98)=0,1,MAX(Base_Dados!V$5:V$98)-MIN(Base_Dados!V$5:V$98)))) * V$1)))</f>
        <v>9.9500236079244186E-2</v>
      </c>
      <c r="W280" s="106">
        <f>IF(INDEX(Base_Dados!W:W,MATCH($B280,Base_Dados!$B:$B,0))=0,0,
MAX(0, MIN(W$1,
((INDEX(Base_Dados!W:W,MATCH($B280,Base_Dados!$B:$B,0))-MIN(Base_Dados!W$5:W$98)) /
(IF(MAX(Base_Dados!W$5:W$98)-MIN(Base_Dados!W$5:W$98)=0,1,MAX(Base_Dados!W$5:W$98)-MIN(Base_Dados!W$5:W$98)))) * W$1)))</f>
        <v>2.2965220239953839</v>
      </c>
      <c r="X280" s="106">
        <f>IF(INDEX(Base_Dados!X:X,MATCH($B280,Base_Dados!$B:$B,0))=0,0,
MAX(0, MIN(X$1,
((INDEX(Base_Dados!X:X,MATCH($B280,Base_Dados!$B:$B,0))-MIN(Base_Dados!X$5:X$98)) /
(IF(MAX(Base_Dados!X$5:X$98)-MIN(Base_Dados!X$5:X$98)=0,1,MAX(Base_Dados!X$5:X$98)-MIN(Base_Dados!X$5:X$98)))) * X$1)))</f>
        <v>0</v>
      </c>
      <c r="Y280" s="106">
        <f>IF(INDEX(Base_Dados!Y:Y,MATCH($B280,Base_Dados!$B:$B,0))=0,0,
MAX(0, MIN(Y$1,
((INDEX(Base_Dados!Y:Y,MATCH($B280,Base_Dados!$B:$B,0))-MIN(Base_Dados!Y$5:Y$98)) /
(IF(MAX(Base_Dados!Y$5:Y$98)-MIN(Base_Dados!Y$5:Y$98)=0,1,MAX(Base_Dados!Y$5:Y$98)-MIN(Base_Dados!Y$5:Y$98)))) * Y$1)))</f>
        <v>0</v>
      </c>
      <c r="Z280" s="106">
        <f>IF(INDEX(Base_Dados!Z:Z,MATCH($B280,Base_Dados!$B:$B,0))=0,0,
MAX(0, MIN(Z$1,
((INDEX(Base_Dados!Z:Z,MATCH($B280,Base_Dados!$B:$B,0))-MIN(Base_Dados!Z$5:Z$98)) /
(IF(MAX(Base_Dados!Z$5:Z$98)-MIN(Base_Dados!Z$5:Z$98)=0,1,MAX(Base_Dados!Z$5:Z$98)-MIN(Base_Dados!Z$5:Z$98)))) * Z$1)))</f>
        <v>0</v>
      </c>
      <c r="AA280" s="106">
        <f>IF(INDEX(Base_Dados!AA:AA,MATCH($B280,Base_Dados!$B:$B,0))=0,0,
MAX(0, MIN(AA$1,
((INDEX(Base_Dados!AA:AA,MATCH($B280,Base_Dados!$B:$B,0))-MIN(Base_Dados!AA$5:AA$98)) /
(IF(MAX(Base_Dados!AA$5:AA$98)-MIN(Base_Dados!AA$5:AA$98)=0,1,MAX(Base_Dados!AA$5:AA$98)-MIN(Base_Dados!AA$5:AA$98)))) * AA$1)))</f>
        <v>0</v>
      </c>
      <c r="AB280" s="106">
        <f>IF(INDEX(Base_Dados!AB:AB,MATCH($B280,Base_Dados!$B:$B,0))=0,0,
MAX(0, MIN(AB$1,
((INDEX(Base_Dados!AB:AB,MATCH($B280,Base_Dados!$B:$B,0))-MIN(Base_Dados!AB$5:AB$98)) /
(IF(MAX(Base_Dados!AB$5:AB$98)-MIN(Base_Dados!AB$5:AB$98)=0,1,MAX(Base_Dados!AB$5:AB$98)-MIN(Base_Dados!AB$5:AB$98)))) * AB$1)))</f>
        <v>0.95097026064990242</v>
      </c>
      <c r="AC280" s="106">
        <f>IF(INDEX(Base_Dados!AC:AC,MATCH($B280,Base_Dados!$B:$B,0))=0,0,
MAX(0, MIN(AC$1,
((INDEX(Base_Dados!AC:AC,MATCH($B280,Base_Dados!$B:$B,0))-MIN(Base_Dados!AC$5:AC$98)) /
(IF(MAX(Base_Dados!AC$5:AC$98)-MIN(Base_Dados!AC$5:AC$98)=0,1,MAX(Base_Dados!AC$5:AC$98)-MIN(Base_Dados!AC$5:AC$98)))) * AC$1)))</f>
        <v>4.0397957217190208E-2</v>
      </c>
      <c r="AD280" s="106">
        <f>IF(INDEX(Base_Dados!AD:AD,MATCH($B280,Base_Dados!$B:$B,0))=0,0,
MAX(0, MIN(AD$1,
((INDEX(Base_Dados!AD:AD,MATCH($B280,Base_Dados!$B:$B,0))-MIN(Base_Dados!AD$5:AD$98)) /
(IF(MAX(Base_Dados!AD$5:AD$98)-MIN(Base_Dados!AD$5:AD$98)=0,1,MAX(Base_Dados!AD$5:AD$98)-MIN(Base_Dados!AD$5:AD$98)))) * AD$1)))</f>
        <v>2.1298624463836711E-2</v>
      </c>
      <c r="AE280" s="106">
        <f>IF(INDEX(Base_Dados!AE:AE,MATCH($B280,Base_Dados!$B:$B,0))=0,0,
MAX(0, MIN(AE$1,
((INDEX(Base_Dados!AE:AE,MATCH($B280,Base_Dados!$B:$B,0))-MIN(Base_Dados!AE$5:AE$98)) /
(IF(MAX(Base_Dados!AE$5:AE$98)-MIN(Base_Dados!AE$5:AE$98)=0,1,MAX(Base_Dados!AE$5:AE$98)-MIN(Base_Dados!AE$5:AE$98)))) * AE$1)))</f>
        <v>1.2210556594275853E-2</v>
      </c>
      <c r="AF280" s="106">
        <f>IF(INDEX(Base_Dados!AF:AF,MATCH($B280,Base_Dados!$B:$B,0))=0,0,
MAX(0, MIN(AF$1,
((INDEX(Base_Dados!AF:AF,MATCH($B280,Base_Dados!$B:$B,0))-MIN(Base_Dados!AF$5:AF$98)) /
(IF(MAX(Base_Dados!AF$5:AF$98)-MIN(Base_Dados!AF$5:AF$98)=0,1,MAX(Base_Dados!AF$5:AF$98)-MIN(Base_Dados!AF$5:AF$98)))) * AF$1)))</f>
        <v>2.1514273893256101E-2</v>
      </c>
      <c r="AG280" s="106">
        <f>IF(INDEX(Base_Dados!AG:AG,MATCH($B280,Base_Dados!$B:$B,0))=0,0,
MAX(0, MIN(AG$1,
((INDEX(Base_Dados!AG:AG,MATCH($B280,Base_Dados!$B:$B,0))-MIN(Base_Dados!AG$5:AG$98)) /
(IF(MAX(Base_Dados!AG$5:AG$98)-MIN(Base_Dados!AG$5:AG$98)=0,1,MAX(Base_Dados!AG$5:AG$98)-MIN(Base_Dados!AG$5:AG$98)))) * AG$1)))</f>
        <v>3.1857195513664366E-2</v>
      </c>
      <c r="AH280" s="106">
        <f>IF(INDEX(Base_Dados!AH:AH,MATCH($B280,Base_Dados!$B:$B,0))=0,0,
MAX(0, MIN(AH$1,
((INDEX(Base_Dados!AH:AH,MATCH($B280,Base_Dados!$B:$B,0))-MIN(Base_Dados!AH$5:AH$98)) /
(IF(MAX(Base_Dados!AH$5:AH$98)-MIN(Base_Dados!AH$5:AH$98)=0,1,MAX(Base_Dados!AH$5:AH$98)-MIN(Base_Dados!AH$5:AH$98)))) * AH$1)))</f>
        <v>1.5941478449217894</v>
      </c>
      <c r="AI280" s="106">
        <f>IF(INDEX(Base_Dados!AI:AI,MATCH($B280,Base_Dados!$B:$B,0))=0,0,
MAX(0, MIN(AI$1,
((INDEX(Base_Dados!AI:AI,MATCH($B280,Base_Dados!$B:$B,0))-MIN(Base_Dados!AI$5:AI$98)) /
(IF(MAX(Base_Dados!AI$5:AI$98)-MIN(Base_Dados!AI$5:AI$98)=0,1,MAX(Base_Dados!AI$5:AI$98)-MIN(Base_Dados!AI$5:AI$98)))) * AI$1)))</f>
        <v>0.10714285714285714</v>
      </c>
      <c r="AJ280" s="106">
        <f>IF(INDEX(Base_Dados!AJ:AJ,MATCH($B280,Base_Dados!$B:$B,0))=0,0,
MAX(0, MIN(AJ$1,
((INDEX(Base_Dados!AJ:AJ,MATCH($B280,Base_Dados!$B:$B,0))-MIN(Base_Dados!AJ$5:AJ$98)) /
(IF(MAX(Base_Dados!AJ$5:AJ$98)-MIN(Base_Dados!AJ$5:AJ$98)=0,1,MAX(Base_Dados!AJ$5:AJ$98)-MIN(Base_Dados!AJ$5:AJ$98)))) * AJ$1)))</f>
        <v>0.29761904761904762</v>
      </c>
      <c r="AK280" s="106">
        <f>IF(INDEX(Base_Dados!AK:AK,MATCH($B280,Base_Dados!$B:$B,0))=0,0,
MAX(0, MIN(AK$1,
((INDEX(Base_Dados!AK:AK,MATCH($B280,Base_Dados!$B:$B,0))-MIN(Base_Dados!AK$5:AK$98)) /
(IF(MAX(Base_Dados!AK$5:AK$98)-MIN(Base_Dados!AK$5:AK$98)=0,1,MAX(Base_Dados!AK$5:AK$98)-MIN(Base_Dados!AK$5:AK$98)))) * AK$1)))</f>
        <v>1.7816091954022988E-2</v>
      </c>
      <c r="AL280" s="106">
        <f>IF(INDEX(Base_Dados!AL:AL,MATCH($B280,Base_Dados!$B:$B,0))=0,0,
MAX(0, MIN(AL$1,
((INDEX(Base_Dados!AL:AL,MATCH($B280,Base_Dados!$B:$B,0))-MIN(Base_Dados!AL$5:AL$98)) /
(IF(MAX(Base_Dados!AL$5:AL$98)-MIN(Base_Dados!AL$5:AL$98)=0,1,MAX(Base_Dados!AL$5:AL$98)-MIN(Base_Dados!AL$5:AL$98)))) * AL$1)))</f>
        <v>0</v>
      </c>
      <c r="AM280" s="106">
        <f>IF(INDEX(Base_Dados!AM:AM,MATCH($B280,Base_Dados!$B:$B,0))=0,0,
MAX(0, MIN(AM$1,
((INDEX(Base_Dados!AM:AM,MATCH($B280,Base_Dados!$B:$B,0))-MIN(Base_Dados!AM$5:AM$98)) /
(IF(MAX(Base_Dados!AM$5:AM$98)-MIN(Base_Dados!AM$5:AM$98)=0,1,MAX(Base_Dados!AM$5:AM$98)-MIN(Base_Dados!AM$5:AM$98)))) * AM$1)))</f>
        <v>1.5535991714137753E-2</v>
      </c>
      <c r="AN280" s="106">
        <f>IF(INDEX(Base_Dados!AN:AN,MATCH($B280,Base_Dados!$B:$B,0))=0,0,
MAX(0, MIN(AN$1,
((INDEX(Base_Dados!AN:AN,MATCH($B280,Base_Dados!$B:$B,0))-MIN(Base_Dados!AN$5:AN$98)) /
(IF(MAX(Base_Dados!AN$5:AN$98)-MIN(Base_Dados!AN$5:AN$98)=0,1,MAX(Base_Dados!AN$5:AN$98)-MIN(Base_Dados!AN$5:AN$98)))) * AN$1)))</f>
        <v>0.13764880952380953</v>
      </c>
      <c r="AO280" s="106">
        <f>IF(INDEX(Base_Dados!AO:AO,MATCH($B280,Base_Dados!$B:$B,0))=0,0,
MAX(0, MIN(AO$1,
((INDEX(Base_Dados!AO:AO,MATCH($B280,Base_Dados!$B:$B,0))-MIN(Base_Dados!AO$5:AO$98)) /
(IF(MAX(Base_Dados!AO$5:AO$98)-MIN(Base_Dados!AO$5:AO$98)=0,1,MAX(Base_Dados!AO$5:AO$98)-MIN(Base_Dados!AO$5:AO$98)))) * AO$1)))</f>
        <v>0</v>
      </c>
      <c r="AP280" s="106">
        <f>IF(INDEX(Base_Dados!AP:AP,MATCH($B280,Base_Dados!$B:$B,0))=0,0,
MAX(0, MIN(AP$1,
((INDEX(Base_Dados!AP:AP,MATCH($B280,Base_Dados!$B:$B,0))-MIN(Base_Dados!AP$5:AP$98)) /
(IF(MAX(Base_Dados!AP$5:AP$98)-MIN(Base_Dados!AP$5:AP$98)=0,1,MAX(Base_Dados!AP$5:AP$98)-MIN(Base_Dados!AP$5:AP$98)))) * AP$1)))</f>
        <v>2.2935779816513763E-3</v>
      </c>
      <c r="AQ280" s="106">
        <f>IF(INDEX(Base_Dados!AQ:AQ,MATCH($B280,Base_Dados!$B:$B,0))=0,0,
MAX(0, MIN(AQ$1,
((INDEX(Base_Dados!AQ:AQ,MATCH($B280,Base_Dados!$B:$B,0))-MIN(Base_Dados!AQ$5:AQ$98)) /
(IF(MAX(Base_Dados!AQ$5:AQ$98)-MIN(Base_Dados!AQ$5:AQ$98)=0,1,MAX(Base_Dados!AQ$5:AQ$98)-MIN(Base_Dados!AQ$5:AQ$98)))) * AQ$1)))</f>
        <v>0</v>
      </c>
      <c r="AR280" s="106">
        <f>IF(INDEX(Base_Dados!AR:AR,MATCH($B280,Base_Dados!$B:$B,0))=0,0,
MAX(0, MIN(AR$1,
((INDEX(Base_Dados!AR:AR,MATCH($B280,Base_Dados!$B:$B,0))-MIN(Base_Dados!AR$5:AR$98)) /
(IF(MAX(Base_Dados!AR$5:AR$98)-MIN(Base_Dados!AR$5:AR$98)=0,1,MAX(Base_Dados!AR$5:AR$98)-MIN(Base_Dados!AR$5:AR$98)))) * AR$1)))</f>
        <v>0</v>
      </c>
      <c r="AS280" s="106">
        <f>IF(INDEX(Base_Dados!AS:AS,MATCH($B280,Base_Dados!$B:$B,0))=0,0,
MAX(0, MIN(AS$1,
((INDEX(Base_Dados!AS:AS,MATCH($B280,Base_Dados!$B:$B,0))-MIN(Base_Dados!AS$5:AS$98)) /
(IF(MAX(Base_Dados!AS$5:AS$98)-MIN(Base_Dados!AS$5:AS$98)=0,1,MAX(Base_Dados!AS$5:AS$98)-MIN(Base_Dados!AS$5:AS$98)))) * AS$1)))</f>
        <v>6.0975609756097563E-3</v>
      </c>
      <c r="AT280" s="106">
        <f>IF(INDEX(Base_Dados!AT:AT,MATCH($B280,Base_Dados!$B:$B,0))=0,0,
MAX(0, MIN(AT$1,
((INDEX(Base_Dados!AT:AT,MATCH($B280,Base_Dados!$B:$B,0))-MIN(Base_Dados!AT$5:AT$98)) /
(IF(MAX(Base_Dados!AT$5:AT$98)-MIN(Base_Dados!AT$5:AT$98)=0,1,MAX(Base_Dados!AT$5:AT$98)-MIN(Base_Dados!AT$5:AT$98)))) * AT$1)))</f>
        <v>0</v>
      </c>
      <c r="AU280" s="106">
        <f>IF(INDEX(Base_Dados!AU:AU,MATCH($B280,Base_Dados!$B:$B,0))=0,0,
MAX(0, MIN(AU$1,
((INDEX(Base_Dados!AU:AU,MATCH($B280,Base_Dados!$B:$B,0))-MIN(Base_Dados!AU$5:AU$98)) /
(IF(MAX(Base_Dados!AU$5:AU$98)-MIN(Base_Dados!AU$5:AU$98)=0,1,MAX(Base_Dados!AU$5:AU$98)-MIN(Base_Dados!AU$5:AU$98)))) * AU$1)))</f>
        <v>8.4269662921348312E-3</v>
      </c>
      <c r="AV280" s="106">
        <f>IF(INDEX(Base_Dados!AV:AV,MATCH($B280,Base_Dados!$B:$B,0))=0,0,
MAX(0, MIN(AV$1,
((INDEX(Base_Dados!AV:AV,MATCH($B280,Base_Dados!$B:$B,0))-MIN(Base_Dados!AV$5:AV$98)) /
(IF(MAX(Base_Dados!AV$5:AV$98)-MIN(Base_Dados!AV$5:AV$98)=0,1,MAX(Base_Dados!AV$5:AV$98)-MIN(Base_Dados!AV$5:AV$98)))) * AV$1)))</f>
        <v>0</v>
      </c>
      <c r="AW280" s="106">
        <f>IF(INDEX(Base_Dados!AW:AW,MATCH($B280,Base_Dados!$B:$B,0))=0,0,
MAX(0, MIN(AW$1,
((INDEX(Base_Dados!AW:AW,MATCH($B280,Base_Dados!$B:$B,0))-MIN(Base_Dados!AW$5:AW$98)) /
(IF(MAX(Base_Dados!AW$5:AW$98)-MIN(Base_Dados!AW$5:AW$98)=0,1,MAX(Base_Dados!AW$5:AW$98)-MIN(Base_Dados!AW$5:AW$98)))) * AW$1)))</f>
        <v>0</v>
      </c>
      <c r="AX280" s="106">
        <f>IF(INDEX(Base_Dados!AX:AX,MATCH($B280,Base_Dados!$B:$B,0))=0,0,
MAX(0, MIN(AX$1,
((INDEX(Base_Dados!AX:AX,MATCH($B280,Base_Dados!$B:$B,0))-MIN(Base_Dados!AX$5:AX$98)) /
(IF(MAX(Base_Dados!AX$5:AX$98)-MIN(Base_Dados!AX$5:AX$98)=0,1,MAX(Base_Dados!AX$5:AX$98)-MIN(Base_Dados!AX$5:AX$98)))) * AX$1)))</f>
        <v>1.989945538332635E-2</v>
      </c>
      <c r="AY280" s="106">
        <f>IF(INDEX(Base_Dados!AY:AY,MATCH($B280,Base_Dados!$B:$B,0))=0,0,
MAX(0, MIN(AY$1,
((INDEX(Base_Dados!AY:AY,MATCH($B280,Base_Dados!$B:$B,0))-MIN(Base_Dados!AY$5:AY$98)) /
(IF(MAX(Base_Dados!AY$5:AY$98)-MIN(Base_Dados!AY$5:AY$98)=0,1,MAX(Base_Dados!AY$5:AY$98)-MIN(Base_Dados!AY$5:AY$98)))) * AY$1)))</f>
        <v>1.3188262446422684E-3</v>
      </c>
      <c r="AZ280" s="106">
        <f>IF(INDEX(Base_Dados!AZ:AZ,MATCH($B280,Base_Dados!$B:$B,0))=0,0,
MAX(0, MIN(AZ$1,
((INDEX(Base_Dados!AZ:AZ,MATCH($B280,Base_Dados!$B:$B,0))-MIN(Base_Dados!AZ$5:AZ$98)) /
(IF(MAX(Base_Dados!AZ$5:AZ$98)-MIN(Base_Dados!AZ$5:AZ$98)=0,1,MAX(Base_Dados!AZ$5:AZ$98)-MIN(Base_Dados!AZ$5:AZ$98)))) * AZ$1)))</f>
        <v>0.5</v>
      </c>
      <c r="BA280" s="106">
        <f>IF(INDEX(Base_Dados!BA:BA,MATCH($B280,Base_Dados!$B:$B,0))=0,0,
MAX(0, MIN(BA$1,
((INDEX(Base_Dados!BA:BA,MATCH($B280,Base_Dados!$B:$B,0))-MIN(Base_Dados!BA$5:BA$98)) /
(IF(MAX(Base_Dados!BA$5:BA$98)-MIN(Base_Dados!BA$5:BA$98)=0,1,MAX(Base_Dados!BA$5:BA$98)-MIN(Base_Dados!BA$5:BA$98)))) * BA$1)))</f>
        <v>1.7584759874775195E-2</v>
      </c>
      <c r="BB280" s="106">
        <f>IF(INDEX(Base_Dados!BB:BB,MATCH($B280,Base_Dados!$B:$B,0))=0,0,
MAX(0, MIN(BB$1,
((INDEX(Base_Dados!BB:BB,MATCH($B280,Base_Dados!$B:$B,0))-MIN(Base_Dados!BB$5:BB$98)) /
(IF(MAX(Base_Dados!BB$5:BB$98)-MIN(Base_Dados!BB$5:BB$98)=0,1,MAX(Base_Dados!BB$5:BB$98)-MIN(Base_Dados!BB$5:BB$98)))) * BB$1)))</f>
        <v>0.19059119374559591</v>
      </c>
      <c r="BC280" s="106">
        <f>IF(INDEX(Base_Dados!BC:BC,MATCH($B280,Base_Dados!$B:$B,0))=0,0,
MAX(0, MIN(BC$1,
((INDEX(Base_Dados!BC:BC,MATCH($B280,Base_Dados!$B:$B,0))-MIN(Base_Dados!BC$5:BC$98)) /
(IF(MAX(Base_Dados!BC$5:BC$98)-MIN(Base_Dados!BC$5:BC$98)=0,1,MAX(Base_Dados!BC$5:BC$98)-MIN(Base_Dados!BC$5:BC$98)))) * BC$1)))</f>
        <v>1.7775383786695395E-2</v>
      </c>
      <c r="BD280" s="106">
        <f>IF(INDEX(Base_Dados!BD:BD,MATCH($B280,Base_Dados!$B:$B,0))=0,0,
MAX(0, MIN(BD$1,
((INDEX(Base_Dados!BD:BD,MATCH($B280,Base_Dados!$B:$B,0))-MIN(Base_Dados!BD$5:BD$98)) /
(IF(MAX(Base_Dados!BD$5:BD$98)-MIN(Base_Dados!BD$5:BD$98)=0,1,MAX(Base_Dados!BD$5:BD$98)-MIN(Base_Dados!BD$5:BD$98)))) * BD$1)))</f>
        <v>9.8331140502735271E-3</v>
      </c>
      <c r="BE280" s="106">
        <f>IF(INDEX(Base_Dados!BE:BE,MATCH($B280,Base_Dados!$B:$B,0))=0,0,
MAX(0, MIN(BE$1,
((INDEX(Base_Dados!BE:BE,MATCH($B280,Base_Dados!$B:$B,0))-MIN(Base_Dados!BE$5:BE$98)) /
(IF(MAX(Base_Dados!BE$5:BE$98)-MIN(Base_Dados!BE$5:BE$98)=0,1,MAX(Base_Dados!BE$5:BE$98)-MIN(Base_Dados!BE$5:BE$98)))) * BE$1)))</f>
        <v>1.4550928248871048E-2</v>
      </c>
      <c r="BF280" s="106">
        <f>IF(INDEX(Base_Dados!BF:BF,MATCH($B280,Base_Dados!$B:$B,0))=0,0,
MAX(0, MIN(BF$1,
((INDEX(Base_Dados!BF:BF,MATCH($B280,Base_Dados!$B:$B,0))-MIN(Base_Dados!BF$5:BF$98)) /
(IF(MAX(Base_Dados!BF$5:BF$98)-MIN(Base_Dados!BF$5:BF$98)=0,1,MAX(Base_Dados!BF$5:BF$98)-MIN(Base_Dados!BF$5:BF$98)))) * BF$1)))</f>
        <v>0</v>
      </c>
      <c r="BG280" s="106">
        <f>IF(INDEX(Base_Dados!BG:BG,MATCH($B280,Base_Dados!$B:$B,0))=0,0,
MAX(0, MIN(BG$1,
((INDEX(Base_Dados!BG:BG,MATCH($B280,Base_Dados!$B:$B,0))-MIN(Base_Dados!BG$5:BG$98)) /
(IF(MAX(Base_Dados!BG$5:BG$98)-MIN(Base_Dados!BG$5:BG$98)=0,1,MAX(Base_Dados!BG$5:BG$98)-MIN(Base_Dados!BG$5:BG$98)))) * BG$1)))</f>
        <v>0</v>
      </c>
      <c r="BH280" s="106">
        <f>IF(INDEX(Base_Dados!BH:BH,MATCH($B280,Base_Dados!$B:$B,0))=0,0,
MAX(0, MIN(BH$1,
((INDEX(Base_Dados!BH:BH,MATCH($B280,Base_Dados!$B:$B,0))-MIN(Base_Dados!BH$5:BH$98)) /
(IF(MAX(Base_Dados!BH$5:BH$98)-MIN(Base_Dados!BH$5:BH$98)=0,1,MAX(Base_Dados!BH$5:BH$98)-MIN(Base_Dados!BH$5:BH$98)))) * BH$1)))</f>
        <v>6.5934065934065936E-2</v>
      </c>
      <c r="BI280" s="106">
        <f>IF(INDEX(Base_Dados!BI:BI,MATCH($B280,Base_Dados!$B:$B,0))=0,0,
MAX(0, MIN(BI$1,
((INDEX(Base_Dados!BI:BI,MATCH($B280,Base_Dados!$B:$B,0))-MIN(Base_Dados!BI$5:BI$98)) /
(IF(MAX(Base_Dados!BI$5:BI$98)-MIN(Base_Dados!BI$5:BI$98)=0,1,MAX(Base_Dados!BI$5:BI$98)-MIN(Base_Dados!BI$5:BI$98)))) * BI$1)))</f>
        <v>8.2683307332293288E-2</v>
      </c>
      <c r="BJ280" s="106">
        <f>IF(INDEX(Base_Dados!BJ:BJ,MATCH($B280,Base_Dados!$B:$B,0))=0,0,
MAX(0, MIN(BJ$1,
((INDEX(Base_Dados!BJ:BJ,MATCH($B280,Base_Dados!$B:$B,0))-MIN(Base_Dados!BJ$5:BJ$98)) /
(IF(MAX(Base_Dados!BJ$5:BJ$98)-MIN(Base_Dados!BJ$5:BJ$98)=0,1,MAX(Base_Dados!BJ$5:BJ$98)-MIN(Base_Dados!BJ$5:BJ$98)))) * BJ$1)))</f>
        <v>3.1578947368421054E-2</v>
      </c>
      <c r="BK280" s="106">
        <f>IF(INDEX(Base_Dados!BK:BK,MATCH($B280,Base_Dados!$B:$B,0))=0,0,
MAX(0, MIN(BK$1,
((INDEX(Base_Dados!BK:BK,MATCH($B280,Base_Dados!$B:$B,0))-MIN(Base_Dados!BK$5:BK$98)) /
(IF(MAX(Base_Dados!BK$5:BK$98)-MIN(Base_Dados!BK$5:BK$98)=0,1,MAX(Base_Dados!BK$5:BK$98)-MIN(Base_Dados!BK$5:BK$98)))) * BK$1)))</f>
        <v>0</v>
      </c>
      <c r="BL280" s="106">
        <f>IF(INDEX(Base_Dados!BL:BL,MATCH($B280,Base_Dados!$B:$B,0))=0,0,
MAX(0, MIN(BL$1,
((INDEX(Base_Dados!BL:BL,MATCH($B280,Base_Dados!$B:$B,0))-MIN(Base_Dados!BL$5:BL$98)) /
(IF(MAX(Base_Dados!BL$5:BL$98)-MIN(Base_Dados!BL$5:BL$98)=0,1,MAX(Base_Dados!BL$5:BL$98)-MIN(Base_Dados!BL$5:BL$98)))) * BL$1)))</f>
        <v>3.4201954397394138E-2</v>
      </c>
      <c r="BM280" s="106">
        <f>IF(INDEX(Base_Dados!BM:BM,MATCH($B280,Base_Dados!$B:$B,0))=0,0,
MAX(0, MIN(BM$1,
((INDEX(Base_Dados!BM:BM,MATCH($B280,Base_Dados!$B:$B,0))-MIN(Base_Dados!BM$5:BM$98)) /
(IF(MAX(Base_Dados!BM$5:BM$98)-MIN(Base_Dados!BM$5:BM$98)=0,1,MAX(Base_Dados!BM$5:BM$98)-MIN(Base_Dados!BM$5:BM$98)))) * BM$1)))</f>
        <v>1</v>
      </c>
      <c r="BN280" s="106">
        <f>IF(INDEX(Base_Dados!BN:BN,MATCH($B280,Base_Dados!$B:$B,0))=0,0,
MAX(0, MIN(BN$1,
((INDEX(Base_Dados!BN:BN,MATCH($B280,Base_Dados!$B:$B,0))-MIN(Base_Dados!BN$5:BN$98)) /
(IF(MAX(Base_Dados!BN$5:BN$98)-MIN(Base_Dados!BN$5:BN$98)=0,1,MAX(Base_Dados!BN$5:BN$98)-MIN(Base_Dados!BN$5:BN$98)))) * BN$1)))</f>
        <v>3.4919889234918351E-2</v>
      </c>
      <c r="BO280" s="106">
        <f>IF(INDEX(Base_Dados!BO:BO,MATCH($B280,Base_Dados!$B:$B,0))=0,0,
MAX(0, MIN(BO$1,
((INDEX(Base_Dados!BO:BO,MATCH($B280,Base_Dados!$B:$B,0))-MIN(Base_Dados!BO$5:BO$98)) /
(IF(MAX(Base_Dados!BO$5:BO$98)-MIN(Base_Dados!BO$5:BO$98)=0,1,MAX(Base_Dados!BO$5:BO$98)-MIN(Base_Dados!BO$5:BO$98)))) * BO$1)))</f>
        <v>6.8965517241379309E-2</v>
      </c>
      <c r="BP280" s="106">
        <f t="shared" si="16"/>
        <v>10.575738121922575</v>
      </c>
      <c r="BQ280" s="111">
        <f t="shared" si="17"/>
        <v>0.39718718018171384</v>
      </c>
      <c r="BR280" s="112">
        <f t="shared" si="18"/>
        <v>8.2678866703690568E-2</v>
      </c>
      <c r="BS280" s="113">
        <f t="shared" si="19"/>
        <v>10.493059255218885</v>
      </c>
    </row>
    <row r="281" spans="1:71">
      <c r="A281" s="21">
        <v>31025</v>
      </c>
      <c r="B281" s="21" t="s">
        <v>340</v>
      </c>
      <c r="C281" s="21" t="s">
        <v>323</v>
      </c>
      <c r="D281" s="105">
        <f>IF(INDEX(Base_Dados!D:D,MATCH($B281,Base_Dados!$B:$B,0))=0,0,
MAX(0, MIN(D$1,
((INDEX(Base_Dados!D:D,MATCH($B281,Base_Dados!$B:$B,0))-MIN(Base_Dados!D$5:D$98)) /
(IF(MAX(Base_Dados!D$5:D$98)-MIN(Base_Dados!D$5:D$98)=0,1,MAX(Base_Dados!D$5:D$98)-MIN(Base_Dados!D$5:D$98)))) * D$1)))</f>
        <v>0.30194025084905984</v>
      </c>
      <c r="E281" s="106">
        <f>IF(INDEX(Base_Dados!E:E,MATCH($B281,Base_Dados!$B:$B,0))=0,0,
MAX(0, MIN(E$1,
((INDEX(Base_Dados!E:E,MATCH($B281,Base_Dados!$B:$B,0))-MIN(Base_Dados!E$5:E$98)) /
(IF(MAX(Base_Dados!E$5:E$98)-MIN(Base_Dados!E$5:E$98)=0,1,MAX(Base_Dados!E$5:E$98)-MIN(Base_Dados!E$5:E$98)))) * E$1)))</f>
        <v>7.300246148055331E-2</v>
      </c>
      <c r="F281" s="106">
        <f>IF(INDEX(Base_Dados!F:F,MATCH($B281,Base_Dados!$B:$B,0))=0,0,
MAX(0, MIN(F$1,
((INDEX(Base_Dados!F:F,MATCH($B281,Base_Dados!$B:$B,0))-MIN(Base_Dados!F$5:F$98)) /
(IF(MAX(Base_Dados!F$5:F$98)-MIN(Base_Dados!F$5:F$98)=0,1,MAX(Base_Dados!F$5:F$98)-MIN(Base_Dados!F$5:F$98)))) * F$1)))</f>
        <v>6.9134566338578965E-2</v>
      </c>
      <c r="G281" s="106">
        <f>IF(INDEX(Base_Dados!G:G,MATCH($B281,Base_Dados!$B:$B,0))=0,0,
MAX(0, MIN(G$1,
((INDEX(Base_Dados!G:G,MATCH($B281,Base_Dados!$B:$B,0))-MIN(Base_Dados!G$5:G$98)) /
(IF(MAX(Base_Dados!G$5:G$98)-MIN(Base_Dados!G$5:G$98)=0,1,MAX(Base_Dados!G$5:G$98)-MIN(Base_Dados!G$5:G$98)))) * G$1)))</f>
        <v>6.4634872516645916E-2</v>
      </c>
      <c r="H281" s="106">
        <f>IF(INDEX(Base_Dados!H:H,MATCH($B281,Base_Dados!$B:$B,0))=0,0,
MAX(0, MIN(H$1,
((INDEX(Base_Dados!H:H,MATCH($B281,Base_Dados!$B:$B,0))-MIN(Base_Dados!H$5:H$98)) /
(IF(MAX(Base_Dados!H$5:H$98)-MIN(Base_Dados!H$5:H$98)=0,1,MAX(Base_Dados!H$5:H$98)-MIN(Base_Dados!H$5:H$98)))) * H$1)))</f>
        <v>7.3329010040474971E-2</v>
      </c>
      <c r="I281" s="106">
        <f>IF(INDEX(Base_Dados!I:I,MATCH($B281,Base_Dados!$B:$B,0))=0,0,
MAX(0, MIN(I$1,
((INDEX(Base_Dados!I:I,MATCH($B281,Base_Dados!$B:$B,0))-MIN(Base_Dados!I$5:I$98)) /
(IF(MAX(Base_Dados!I$5:I$98)-MIN(Base_Dados!I$5:I$98)=0,1,MAX(Base_Dados!I$5:I$98)-MIN(Base_Dados!I$5:I$98)))) * I$1)))</f>
        <v>9.0043012661351604E-2</v>
      </c>
      <c r="J281" s="106">
        <f>IF(INDEX(Base_Dados!J:J,MATCH($B281,Base_Dados!$B:$B,0))=0,0,
MAX(0, MIN(J$1,
((INDEX(Base_Dados!J:J,MATCH($B281,Base_Dados!$B:$B,0))-MIN(Base_Dados!J$5:J$98)) /
(IF(MAX(Base_Dados!J$5:J$98)-MIN(Base_Dados!J$5:J$98)=0,1,MAX(Base_Dados!J$5:J$98)-MIN(Base_Dados!J$5:J$98)))) * J$1)))</f>
        <v>0.10396996656845103</v>
      </c>
      <c r="K281" s="106">
        <f>IF(INDEX(Base_Dados!K:K,MATCH($B281,Base_Dados!$B:$B,0))=0,0,
MAX(0, MIN(K$1,
((INDEX(Base_Dados!K:K,MATCH($B281,Base_Dados!$B:$B,0))-MIN(Base_Dados!K$5:K$98)) /
(IF(MAX(Base_Dados!K$5:K$98)-MIN(Base_Dados!K$5:K$98)=0,1,MAX(Base_Dados!K$5:K$98)-MIN(Base_Dados!K$5:K$98)))) * K$1)))</f>
        <v>0.11192978533094812</v>
      </c>
      <c r="L281" s="106">
        <f>IF(INDEX(Base_Dados!L:L,MATCH($B281,Base_Dados!$B:$B,0))=0,0,
MAX(0, MIN(L$1,
((INDEX(Base_Dados!L:L,MATCH($B281,Base_Dados!$B:$B,0))-MIN(Base_Dados!L$5:L$98)) /
(IF(MAX(Base_Dados!L$5:L$98)-MIN(Base_Dados!L$5:L$98)=0,1,MAX(Base_Dados!L$5:L$98)-MIN(Base_Dados!L$5:L$98)))) * L$1)))</f>
        <v>0.14583253305470834</v>
      </c>
      <c r="M281" s="106">
        <f>IF(INDEX(Base_Dados!M:M,MATCH($B281,Base_Dados!$B:$B,0))=0,0,
MAX(0, MIN(M$1,
((INDEX(Base_Dados!M:M,MATCH($B281,Base_Dados!$B:$B,0))-MIN(Base_Dados!M$5:M$98)) /
(IF(MAX(Base_Dados!M$5:M$98)-MIN(Base_Dados!M$5:M$98)=0,1,MAX(Base_Dados!M$5:M$98)-MIN(Base_Dados!M$5:M$98)))) * M$1)))</f>
        <v>0.16746355685131195</v>
      </c>
      <c r="N281" s="106">
        <f>IF(INDEX(Base_Dados!N:N,MATCH($B281,Base_Dados!$B:$B,0))=0,0,
MAX(0, MIN(N$1,
((INDEX(Base_Dados!N:N,MATCH($B281,Base_Dados!$B:$B,0))-MIN(Base_Dados!N$5:N$98)) /
(IF(MAX(Base_Dados!N$5:N$98)-MIN(Base_Dados!N$5:N$98)=0,1,MAX(Base_Dados!N$5:N$98)-MIN(Base_Dados!N$5:N$98)))) * N$1)))</f>
        <v>0.19529336598871261</v>
      </c>
      <c r="O281" s="106">
        <f>IF(INDEX(Base_Dados!O:O,MATCH($B281,Base_Dados!$B:$B,0))=0,0,
MAX(0, MIN(O$1,
((INDEX(Base_Dados!O:O,MATCH($B281,Base_Dados!$B:$B,0))-MIN(Base_Dados!O$5:O$98)) /
(IF(MAX(Base_Dados!O$5:O$98)-MIN(Base_Dados!O$5:O$98)=0,1,MAX(Base_Dados!O$5:O$98)-MIN(Base_Dados!O$5:O$98)))) * O$1)))</f>
        <v>0.26183176319750262</v>
      </c>
      <c r="P281" s="106">
        <f>IF(INDEX(Base_Dados!P:P,MATCH($B281,Base_Dados!$B:$B,0))=0,0,
MAX(0, MIN(P$1,
((INDEX(Base_Dados!P:P,MATCH($B281,Base_Dados!$B:$B,0))-MIN(Base_Dados!P$5:P$98)) /
(IF(MAX(Base_Dados!P$5:P$98)-MIN(Base_Dados!P$5:P$98)=0,1,MAX(Base_Dados!P$5:P$98)-MIN(Base_Dados!P$5:P$98)))) * P$1)))</f>
        <v>0.11088398560365627</v>
      </c>
      <c r="Q281" s="106">
        <f>IF(INDEX(Base_Dados!Q:Q,MATCH($B281,Base_Dados!$B:$B,0))=0,0,
MAX(0, MIN(Q$1,
((INDEX(Base_Dados!Q:Q,MATCH($B281,Base_Dados!$B:$B,0))-MIN(Base_Dados!Q$5:Q$98)) /
(IF(MAX(Base_Dados!Q$5:Q$98)-MIN(Base_Dados!Q$5:Q$98)=0,1,MAX(Base_Dados!Q$5:Q$98)-MIN(Base_Dados!Q$5:Q$98)))) * Q$1)))</f>
        <v>3.5938075930704021E-2</v>
      </c>
      <c r="R281" s="106">
        <f>IF(INDEX(Base_Dados!R:R,MATCH($B281,Base_Dados!$B:$B,0))=0,0,
MAX(0, MIN(R$1,
((INDEX(Base_Dados!R:R,MATCH($B281,Base_Dados!$B:$B,0))-MIN(Base_Dados!R$5:R$98)) /
(IF(MAX(Base_Dados!R$5:R$98)-MIN(Base_Dados!R$5:R$98)=0,1,MAX(Base_Dados!R$5:R$98)-MIN(Base_Dados!R$5:R$98)))) * R$1)))</f>
        <v>2.460060006864254E-2</v>
      </c>
      <c r="S281" s="106">
        <f>IF(INDEX(Base_Dados!S:S,MATCH($B281,Base_Dados!$B:$B,0))=0,0,
MAX(0, MIN(S$1,
((INDEX(Base_Dados!S:S,MATCH($B281,Base_Dados!$B:$B,0))-MIN(Base_Dados!S$5:S$98)) /
(IF(MAX(Base_Dados!S$5:S$98)-MIN(Base_Dados!S$5:S$98)=0,1,MAX(Base_Dados!S$5:S$98)-MIN(Base_Dados!S$5:S$98)))) * S$1)))</f>
        <v>5.5178611547966751E-2</v>
      </c>
      <c r="T281" s="106">
        <f>IF(INDEX(Base_Dados!T:T,MATCH($B281,Base_Dados!$B:$B,0))=0,0,
MAX(0, MIN(T$1,
((INDEX(Base_Dados!T:T,MATCH($B281,Base_Dados!$B:$B,0))-MIN(Base_Dados!T$5:T$98)) /
(IF(MAX(Base_Dados!T$5:T$98)-MIN(Base_Dados!T$5:T$98)=0,1,MAX(Base_Dados!T$5:T$98)-MIN(Base_Dados!T$5:T$98)))) * T$1)))</f>
        <v>0.45682632878218488</v>
      </c>
      <c r="U281" s="106">
        <f>IF(INDEX(Base_Dados!U:U,MATCH($B281,Base_Dados!$B:$B,0))=0,0,
MAX(0, MIN(U$1,
((INDEX(Base_Dados!U:U,MATCH($B281,Base_Dados!$B:$B,0))-MIN(Base_Dados!U$5:U$98)) /
(IF(MAX(Base_Dados!U$5:U$98)-MIN(Base_Dados!U$5:U$98)=0,1,MAX(Base_Dados!U$5:U$98)-MIN(Base_Dados!U$5:U$98)))) * U$1)))</f>
        <v>0.96559801265126088</v>
      </c>
      <c r="V281" s="106">
        <f>IF(INDEX(Base_Dados!V:V,MATCH($B281,Base_Dados!$B:$B,0))=0,0,
MAX(0, MIN(V$1,
((INDEX(Base_Dados!V:V,MATCH($B281,Base_Dados!$B:$B,0))-MIN(Base_Dados!V$5:V$98)) /
(IF(MAX(Base_Dados!V$5:V$98)-MIN(Base_Dados!V$5:V$98)=0,1,MAX(Base_Dados!V$5:V$98)-MIN(Base_Dados!V$5:V$98)))) * V$1)))</f>
        <v>0.12156648006601167</v>
      </c>
      <c r="W281" s="106">
        <f>IF(INDEX(Base_Dados!W:W,MATCH($B281,Base_Dados!$B:$B,0))=0,0,
MAX(0, MIN(W$1,
((INDEX(Base_Dados!W:W,MATCH($B281,Base_Dados!$B:$B,0))-MIN(Base_Dados!W$5:W$98)) /
(IF(MAX(Base_Dados!W$5:W$98)-MIN(Base_Dados!W$5:W$98)=0,1,MAX(Base_Dados!W$5:W$98)-MIN(Base_Dados!W$5:W$98)))) * W$1)))</f>
        <v>2.1530187704874115</v>
      </c>
      <c r="X281" s="106">
        <f>IF(INDEX(Base_Dados!X:X,MATCH($B281,Base_Dados!$B:$B,0))=0,0,
MAX(0, MIN(X$1,
((INDEX(Base_Dados!X:X,MATCH($B281,Base_Dados!$B:$B,0))-MIN(Base_Dados!X$5:X$98)) /
(IF(MAX(Base_Dados!X$5:X$98)-MIN(Base_Dados!X$5:X$98)=0,1,MAX(Base_Dados!X$5:X$98)-MIN(Base_Dados!X$5:X$98)))) * X$1)))</f>
        <v>0.15254237288135594</v>
      </c>
      <c r="Y281" s="106">
        <f>IF(INDEX(Base_Dados!Y:Y,MATCH($B281,Base_Dados!$B:$B,0))=0,0,
MAX(0, MIN(Y$1,
((INDEX(Base_Dados!Y:Y,MATCH($B281,Base_Dados!$B:$B,0))-MIN(Base_Dados!Y$5:Y$98)) /
(IF(MAX(Base_Dados!Y$5:Y$98)-MIN(Base_Dados!Y$5:Y$98)=0,1,MAX(Base_Dados!Y$5:Y$98)-MIN(Base_Dados!Y$5:Y$98)))) * Y$1)))</f>
        <v>0</v>
      </c>
      <c r="Z281" s="106">
        <f>IF(INDEX(Base_Dados!Z:Z,MATCH($B281,Base_Dados!$B:$B,0))=0,0,
MAX(0, MIN(Z$1,
((INDEX(Base_Dados!Z:Z,MATCH($B281,Base_Dados!$B:$B,0))-MIN(Base_Dados!Z$5:Z$98)) /
(IF(MAX(Base_Dados!Z$5:Z$98)-MIN(Base_Dados!Z$5:Z$98)=0,1,MAX(Base_Dados!Z$5:Z$98)-MIN(Base_Dados!Z$5:Z$98)))) * Z$1)))</f>
        <v>0</v>
      </c>
      <c r="AA281" s="106">
        <f>IF(INDEX(Base_Dados!AA:AA,MATCH($B281,Base_Dados!$B:$B,0))=0,0,
MAX(0, MIN(AA$1,
((INDEX(Base_Dados!AA:AA,MATCH($B281,Base_Dados!$B:$B,0))-MIN(Base_Dados!AA$5:AA$98)) /
(IF(MAX(Base_Dados!AA$5:AA$98)-MIN(Base_Dados!AA$5:AA$98)=0,1,MAX(Base_Dados!AA$5:AA$98)-MIN(Base_Dados!AA$5:AA$98)))) * AA$1)))</f>
        <v>8.3916083916083919E-2</v>
      </c>
      <c r="AB281" s="106">
        <f>IF(INDEX(Base_Dados!AB:AB,MATCH($B281,Base_Dados!$B:$B,0))=0,0,
MAX(0, MIN(AB$1,
((INDEX(Base_Dados!AB:AB,MATCH($B281,Base_Dados!$B:$B,0))-MIN(Base_Dados!AB$5:AB$98)) /
(IF(MAX(Base_Dados!AB$5:AB$98)-MIN(Base_Dados!AB$5:AB$98)=0,1,MAX(Base_Dados!AB$5:AB$98)-MIN(Base_Dados!AB$5:AB$98)))) * AB$1)))</f>
        <v>0.37856265632254493</v>
      </c>
      <c r="AC281" s="106">
        <f>IF(INDEX(Base_Dados!AC:AC,MATCH($B281,Base_Dados!$B:$B,0))=0,0,
MAX(0, MIN(AC$1,
((INDEX(Base_Dados!AC:AC,MATCH($B281,Base_Dados!$B:$B,0))-MIN(Base_Dados!AC$5:AC$98)) /
(IF(MAX(Base_Dados!AC$5:AC$98)-MIN(Base_Dados!AC$5:AC$98)=0,1,MAX(Base_Dados!AC$5:AC$98)-MIN(Base_Dados!AC$5:AC$98)))) * AC$1)))</f>
        <v>4.8184862208518017E-2</v>
      </c>
      <c r="AD281" s="106">
        <f>IF(INDEX(Base_Dados!AD:AD,MATCH($B281,Base_Dados!$B:$B,0))=0,0,
MAX(0, MIN(AD$1,
((INDEX(Base_Dados!AD:AD,MATCH($B281,Base_Dados!$B:$B,0))-MIN(Base_Dados!AD$5:AD$98)) /
(IF(MAX(Base_Dados!AD$5:AD$98)-MIN(Base_Dados!AD$5:AD$98)=0,1,MAX(Base_Dados!AD$5:AD$98)-MIN(Base_Dados!AD$5:AD$98)))) * AD$1)))</f>
        <v>2.5824582162402014E-2</v>
      </c>
      <c r="AE281" s="106">
        <f>IF(INDEX(Base_Dados!AE:AE,MATCH($B281,Base_Dados!$B:$B,0))=0,0,
MAX(0, MIN(AE$1,
((INDEX(Base_Dados!AE:AE,MATCH($B281,Base_Dados!$B:$B,0))-MIN(Base_Dados!AE$5:AE$98)) /
(IF(MAX(Base_Dados!AE$5:AE$98)-MIN(Base_Dados!AE$5:AE$98)=0,1,MAX(Base_Dados!AE$5:AE$98)-MIN(Base_Dados!AE$5:AE$98)))) * AE$1)))</f>
        <v>1.2555731338990364E-2</v>
      </c>
      <c r="AF281" s="106">
        <f>IF(INDEX(Base_Dados!AF:AF,MATCH($B281,Base_Dados!$B:$B,0))=0,0,
MAX(0, MIN(AF$1,
((INDEX(Base_Dados!AF:AF,MATCH($B281,Base_Dados!$B:$B,0))-MIN(Base_Dados!AF$5:AF$98)) /
(IF(MAX(Base_Dados!AF$5:AF$98)-MIN(Base_Dados!AF$5:AF$98)=0,1,MAX(Base_Dados!AF$5:AF$98)-MIN(Base_Dados!AF$5:AF$98)))) * AF$1)))</f>
        <v>2.1882039258952789E-2</v>
      </c>
      <c r="AG281" s="106">
        <f>IF(INDEX(Base_Dados!AG:AG,MATCH($B281,Base_Dados!$B:$B,0))=0,0,
MAX(0, MIN(AG$1,
((INDEX(Base_Dados!AG:AG,MATCH($B281,Base_Dados!$B:$B,0))-MIN(Base_Dados!AG$5:AG$98)) /
(IF(MAX(Base_Dados!AG$5:AG$98)-MIN(Base_Dados!AG$5:AG$98)=0,1,MAX(Base_Dados!AG$5:AG$98)-MIN(Base_Dados!AG$5:AG$98)))) * AG$1)))</f>
        <v>3.5938075930704021E-2</v>
      </c>
      <c r="AH281" s="106">
        <f>IF(INDEX(Base_Dados!AH:AH,MATCH($B281,Base_Dados!$B:$B,0))=0,0,
MAX(0, MIN(AH$1,
((INDEX(Base_Dados!AH:AH,MATCH($B281,Base_Dados!$B:$B,0))-MIN(Base_Dados!AH$5:AH$98)) /
(IF(MAX(Base_Dados!AH$5:AH$98)-MIN(Base_Dados!AH$5:AH$98)=0,1,MAX(Base_Dados!AH$5:AH$98)-MIN(Base_Dados!AH$5:AH$98)))) * AH$1)))</f>
        <v>1.4583268418338122</v>
      </c>
      <c r="AI281" s="106">
        <f>IF(INDEX(Base_Dados!AI:AI,MATCH($B281,Base_Dados!$B:$B,0))=0,0,
MAX(0, MIN(AI$1,
((INDEX(Base_Dados!AI:AI,MATCH($B281,Base_Dados!$B:$B,0))-MIN(Base_Dados!AI$5:AI$98)) /
(IF(MAX(Base_Dados!AI$5:AI$98)-MIN(Base_Dados!AI$5:AI$98)=0,1,MAX(Base_Dados!AI$5:AI$98)-MIN(Base_Dados!AI$5:AI$98)))) * AI$1)))</f>
        <v>0.10714285714285714</v>
      </c>
      <c r="AJ281" s="106">
        <f>IF(INDEX(Base_Dados!AJ:AJ,MATCH($B281,Base_Dados!$B:$B,0))=0,0,
MAX(0, MIN(AJ$1,
((INDEX(Base_Dados!AJ:AJ,MATCH($B281,Base_Dados!$B:$B,0))-MIN(Base_Dados!AJ$5:AJ$98)) /
(IF(MAX(Base_Dados!AJ$5:AJ$98)-MIN(Base_Dados!AJ$5:AJ$98)=0,1,MAX(Base_Dados!AJ$5:AJ$98)-MIN(Base_Dados!AJ$5:AJ$98)))) * AJ$1)))</f>
        <v>0.91269841269841279</v>
      </c>
      <c r="AK281" s="106">
        <f>IF(INDEX(Base_Dados!AK:AK,MATCH($B281,Base_Dados!$B:$B,0))=0,0,
MAX(0, MIN(AK$1,
((INDEX(Base_Dados!AK:AK,MATCH($B281,Base_Dados!$B:$B,0))-MIN(Base_Dados!AK$5:AK$98)) /
(IF(MAX(Base_Dados!AK$5:AK$98)-MIN(Base_Dados!AK$5:AK$98)=0,1,MAX(Base_Dados!AK$5:AK$98)-MIN(Base_Dados!AK$5:AK$98)))) * AK$1)))</f>
        <v>3.9655172413793106E-2</v>
      </c>
      <c r="AL281" s="106">
        <f>IF(INDEX(Base_Dados!AL:AL,MATCH($B281,Base_Dados!$B:$B,0))=0,0,
MAX(0, MIN(AL$1,
((INDEX(Base_Dados!AL:AL,MATCH($B281,Base_Dados!$B:$B,0))-MIN(Base_Dados!AL$5:AL$98)) /
(IF(MAX(Base_Dados!AL$5:AL$98)-MIN(Base_Dados!AL$5:AL$98)=0,1,MAX(Base_Dados!AL$5:AL$98)-MIN(Base_Dados!AL$5:AL$98)))) * AL$1)))</f>
        <v>0</v>
      </c>
      <c r="AM281" s="106">
        <f>IF(INDEX(Base_Dados!AM:AM,MATCH($B281,Base_Dados!$B:$B,0))=0,0,
MAX(0, MIN(AM$1,
((INDEX(Base_Dados!AM:AM,MATCH($B281,Base_Dados!$B:$B,0))-MIN(Base_Dados!AM$5:AM$98)) /
(IF(MAX(Base_Dados!AM$5:AM$98)-MIN(Base_Dados!AM$5:AM$98)=0,1,MAX(Base_Dados!AM$5:AM$98)-MIN(Base_Dados!AM$5:AM$98)))) * AM$1)))</f>
        <v>4.7643707923355774E-2</v>
      </c>
      <c r="AN281" s="106">
        <f>IF(INDEX(Base_Dados!AN:AN,MATCH($B281,Base_Dados!$B:$B,0))=0,0,
MAX(0, MIN(AN$1,
((INDEX(Base_Dados!AN:AN,MATCH($B281,Base_Dados!$B:$B,0))-MIN(Base_Dados!AN$5:AN$98)) /
(IF(MAX(Base_Dados!AN$5:AN$98)-MIN(Base_Dados!AN$5:AN$98)=0,1,MAX(Base_Dados!AN$5:AN$98)-MIN(Base_Dados!AN$5:AN$98)))) * AN$1)))</f>
        <v>0.3268049155145929</v>
      </c>
      <c r="AO281" s="106">
        <f>IF(INDEX(Base_Dados!AO:AO,MATCH($B281,Base_Dados!$B:$B,0))=0,0,
MAX(0, MIN(AO$1,
((INDEX(Base_Dados!AO:AO,MATCH($B281,Base_Dados!$B:$B,0))-MIN(Base_Dados!AO$5:AO$98)) /
(IF(MAX(Base_Dados!AO$5:AO$98)-MIN(Base_Dados!AO$5:AO$98)=0,1,MAX(Base_Dados!AO$5:AO$98)-MIN(Base_Dados!AO$5:AO$98)))) * AO$1)))</f>
        <v>0</v>
      </c>
      <c r="AP281" s="106">
        <f>IF(INDEX(Base_Dados!AP:AP,MATCH($B281,Base_Dados!$B:$B,0))=0,0,
MAX(0, MIN(AP$1,
((INDEX(Base_Dados!AP:AP,MATCH($B281,Base_Dados!$B:$B,0))-MIN(Base_Dados!AP$5:AP$98)) /
(IF(MAX(Base_Dados!AP$5:AP$98)-MIN(Base_Dados!AP$5:AP$98)=0,1,MAX(Base_Dados!AP$5:AP$98)-MIN(Base_Dados!AP$5:AP$98)))) * AP$1)))</f>
        <v>2.2935779816513763E-2</v>
      </c>
      <c r="AQ281" s="106">
        <f>IF(INDEX(Base_Dados!AQ:AQ,MATCH($B281,Base_Dados!$B:$B,0))=0,0,
MAX(0, MIN(AQ$1,
((INDEX(Base_Dados!AQ:AQ,MATCH($B281,Base_Dados!$B:$B,0))-MIN(Base_Dados!AQ$5:AQ$98)) /
(IF(MAX(Base_Dados!AQ$5:AQ$98)-MIN(Base_Dados!AQ$5:AQ$98)=0,1,MAX(Base_Dados!AQ$5:AQ$98)-MIN(Base_Dados!AQ$5:AQ$98)))) * AQ$1)))</f>
        <v>0</v>
      </c>
      <c r="AR281" s="106">
        <f>IF(INDEX(Base_Dados!AR:AR,MATCH($B281,Base_Dados!$B:$B,0))=0,0,
MAX(0, MIN(AR$1,
((INDEX(Base_Dados!AR:AR,MATCH($B281,Base_Dados!$B:$B,0))-MIN(Base_Dados!AR$5:AR$98)) /
(IF(MAX(Base_Dados!AR$5:AR$98)-MIN(Base_Dados!AR$5:AR$98)=0,1,MAX(Base_Dados!AR$5:AR$98)-MIN(Base_Dados!AR$5:AR$98)))) * AR$1)))</f>
        <v>3.2258064516129031E-2</v>
      </c>
      <c r="AS281" s="106">
        <f>IF(INDEX(Base_Dados!AS:AS,MATCH($B281,Base_Dados!$B:$B,0))=0,0,
MAX(0, MIN(AS$1,
((INDEX(Base_Dados!AS:AS,MATCH($B281,Base_Dados!$B:$B,0))-MIN(Base_Dados!AS$5:AS$98)) /
(IF(MAX(Base_Dados!AS$5:AS$98)-MIN(Base_Dados!AS$5:AS$98)=0,1,MAX(Base_Dados!AS$5:AS$98)-MIN(Base_Dados!AS$5:AS$98)))) * AS$1)))</f>
        <v>3.048780487804878E-2</v>
      </c>
      <c r="AT281" s="106">
        <f>IF(INDEX(Base_Dados!AT:AT,MATCH($B281,Base_Dados!$B:$B,0))=0,0,
MAX(0, MIN(AT$1,
((INDEX(Base_Dados!AT:AT,MATCH($B281,Base_Dados!$B:$B,0))-MIN(Base_Dados!AT$5:AT$98)) /
(IF(MAX(Base_Dados!AT$5:AT$98)-MIN(Base_Dados!AT$5:AT$98)=0,1,MAX(Base_Dados!AT$5:AT$98)-MIN(Base_Dados!AT$5:AT$98)))) * AT$1)))</f>
        <v>0</v>
      </c>
      <c r="AU281" s="106">
        <f>IF(INDEX(Base_Dados!AU:AU,MATCH($B281,Base_Dados!$B:$B,0))=0,0,
MAX(0, MIN(AU$1,
((INDEX(Base_Dados!AU:AU,MATCH($B281,Base_Dados!$B:$B,0))-MIN(Base_Dados!AU$5:AU$98)) /
(IF(MAX(Base_Dados!AU$5:AU$98)-MIN(Base_Dados!AU$5:AU$98)=0,1,MAX(Base_Dados!AU$5:AU$98)-MIN(Base_Dados!AU$5:AU$98)))) * AU$1)))</f>
        <v>1.9662921348314606E-2</v>
      </c>
      <c r="AV281" s="106">
        <f>IF(INDEX(Base_Dados!AV:AV,MATCH($B281,Base_Dados!$B:$B,0))=0,0,
MAX(0, MIN(AV$1,
((INDEX(Base_Dados!AV:AV,MATCH($B281,Base_Dados!$B:$B,0))-MIN(Base_Dados!AV$5:AV$98)) /
(IF(MAX(Base_Dados!AV$5:AV$98)-MIN(Base_Dados!AV$5:AV$98)=0,1,MAX(Base_Dados!AV$5:AV$98)-MIN(Base_Dados!AV$5:AV$98)))) * AV$1)))</f>
        <v>0</v>
      </c>
      <c r="AW281" s="106">
        <f>IF(INDEX(Base_Dados!AW:AW,MATCH($B281,Base_Dados!$B:$B,0))=0,0,
MAX(0, MIN(AW$1,
((INDEX(Base_Dados!AW:AW,MATCH($B281,Base_Dados!$B:$B,0))-MIN(Base_Dados!AW$5:AW$98)) /
(IF(MAX(Base_Dados!AW$5:AW$98)-MIN(Base_Dados!AW$5:AW$98)=0,1,MAX(Base_Dados!AW$5:AW$98)-MIN(Base_Dados!AW$5:AW$98)))) * AW$1)))</f>
        <v>2.9411764705882353E-2</v>
      </c>
      <c r="AX281" s="106">
        <f>IF(INDEX(Base_Dados!AX:AX,MATCH($B281,Base_Dados!$B:$B,0))=0,0,
MAX(0, MIN(AX$1,
((INDEX(Base_Dados!AX:AX,MATCH($B281,Base_Dados!$B:$B,0))-MIN(Base_Dados!AX$5:AX$98)) /
(IF(MAX(Base_Dados!AX$5:AX$98)-MIN(Base_Dados!AX$5:AX$98)=0,1,MAX(Base_Dados!AX$5:AX$98)-MIN(Base_Dados!AX$5:AX$98)))) * AX$1)))</f>
        <v>3.7996695939483523E-2</v>
      </c>
      <c r="AY281" s="106">
        <f>IF(INDEX(Base_Dados!AY:AY,MATCH($B281,Base_Dados!$B:$B,0))=0,0,
MAX(0, MIN(AY$1,
((INDEX(Base_Dados!AY:AY,MATCH($B281,Base_Dados!$B:$B,0))-MIN(Base_Dados!AY$5:AY$98)) /
(IF(MAX(Base_Dados!AY$5:AY$98)-MIN(Base_Dados!AY$5:AY$98)=0,1,MAX(Base_Dados!AY$5:AY$98)-MIN(Base_Dados!AY$5:AY$98)))) * AY$1)))</f>
        <v>4.1543026706231452E-2</v>
      </c>
      <c r="AZ281" s="106">
        <f>IF(INDEX(Base_Dados!AZ:AZ,MATCH($B281,Base_Dados!$B:$B,0))=0,0,
MAX(0, MIN(AZ$1,
((INDEX(Base_Dados!AZ:AZ,MATCH($B281,Base_Dados!$B:$B,0))-MIN(Base_Dados!AZ$5:AZ$98)) /
(IF(MAX(Base_Dados!AZ$5:AZ$98)-MIN(Base_Dados!AZ$5:AZ$98)=0,1,MAX(Base_Dados!AZ$5:AZ$98)-MIN(Base_Dados!AZ$5:AZ$98)))) * AZ$1)))</f>
        <v>0.27155172413793105</v>
      </c>
      <c r="BA281" s="106">
        <f>IF(INDEX(Base_Dados!BA:BA,MATCH($B281,Base_Dados!$B:$B,0))=0,0,
MAX(0, MIN(BA$1,
((INDEX(Base_Dados!BA:BA,MATCH($B281,Base_Dados!$B:$B,0))-MIN(Base_Dados!BA$5:BA$98)) /
(IF(MAX(Base_Dados!BA$5:BA$98)-MIN(Base_Dados!BA$5:BA$98)=0,1,MAX(Base_Dados!BA$5:BA$98)-MIN(Base_Dados!BA$5:BA$98)))) * BA$1)))</f>
        <v>3.5080707830990918E-2</v>
      </c>
      <c r="BB281" s="106">
        <f>IF(INDEX(Base_Dados!BB:BB,MATCH($B281,Base_Dados!$B:$B,0))=0,0,
MAX(0, MIN(BB$1,
((INDEX(Base_Dados!BB:BB,MATCH($B281,Base_Dados!$B:$B,0))-MIN(Base_Dados!BB$5:BB$98)) /
(IF(MAX(Base_Dados!BB$5:BB$98)-MIN(Base_Dados!BB$5:BB$98)=0,1,MAX(Base_Dados!BB$5:BB$98)-MIN(Base_Dados!BB$5:BB$98)))) * BB$1)))</f>
        <v>0.29567122051395128</v>
      </c>
      <c r="BC281" s="106">
        <f>IF(INDEX(Base_Dados!BC:BC,MATCH($B281,Base_Dados!$B:$B,0))=0,0,
MAX(0, MIN(BC$1,
((INDEX(Base_Dados!BC:BC,MATCH($B281,Base_Dados!$B:$B,0))-MIN(Base_Dados!BC$5:BC$98)) /
(IF(MAX(Base_Dados!BC$5:BC$98)-MIN(Base_Dados!BC$5:BC$98)=0,1,MAX(Base_Dados!BC$5:BC$98)-MIN(Base_Dados!BC$5:BC$98)))) * BC$1)))</f>
        <v>2.8548343657419876E-2</v>
      </c>
      <c r="BD281" s="106">
        <f>IF(INDEX(Base_Dados!BD:BD,MATCH($B281,Base_Dados!$B:$B,0))=0,0,
MAX(0, MIN(BD$1,
((INDEX(Base_Dados!BD:BD,MATCH($B281,Base_Dados!$B:$B,0))-MIN(Base_Dados!BD$5:BD$98)) /
(IF(MAX(Base_Dados!BD$5:BD$98)-MIN(Base_Dados!BD$5:BD$98)=0,1,MAX(Base_Dados!BD$5:BD$98)-MIN(Base_Dados!BD$5:BD$98)))) * BD$1)))</f>
        <v>2.3336334048888581E-2</v>
      </c>
      <c r="BE281" s="106">
        <f>IF(INDEX(Base_Dados!BE:BE,MATCH($B281,Base_Dados!$B:$B,0))=0,0,
MAX(0, MIN(BE$1,
((INDEX(Base_Dados!BE:BE,MATCH($B281,Base_Dados!$B:$B,0))-MIN(Base_Dados!BE$5:BE$98)) /
(IF(MAX(Base_Dados!BE$5:BE$98)-MIN(Base_Dados!BE$5:BE$98)=0,1,MAX(Base_Dados!BE$5:BE$98)-MIN(Base_Dados!BE$5:BE$98)))) * BE$1)))</f>
        <v>2.7596588058203714E-2</v>
      </c>
      <c r="BF281" s="106">
        <f>IF(INDEX(Base_Dados!BF:BF,MATCH($B281,Base_Dados!$B:$B,0))=0,0,
MAX(0, MIN(BF$1,
((INDEX(Base_Dados!BF:BF,MATCH($B281,Base_Dados!$B:$B,0))-MIN(Base_Dados!BF$5:BF$98)) /
(IF(MAX(Base_Dados!BF$5:BF$98)-MIN(Base_Dados!BF$5:BF$98)=0,1,MAX(Base_Dados!BF$5:BF$98)-MIN(Base_Dados!BF$5:BF$98)))) * BF$1)))</f>
        <v>0</v>
      </c>
      <c r="BG281" s="106">
        <f>IF(INDEX(Base_Dados!BG:BG,MATCH($B281,Base_Dados!$B:$B,0))=0,0,
MAX(0, MIN(BG$1,
((INDEX(Base_Dados!BG:BG,MATCH($B281,Base_Dados!$B:$B,0))-MIN(Base_Dados!BG$5:BG$98)) /
(IF(MAX(Base_Dados!BG$5:BG$98)-MIN(Base_Dados!BG$5:BG$98)=0,1,MAX(Base_Dados!BG$5:BG$98)-MIN(Base_Dados!BG$5:BG$98)))) * BG$1)))</f>
        <v>1.8812709030100336E-2</v>
      </c>
      <c r="BH281" s="106">
        <f>IF(INDEX(Base_Dados!BH:BH,MATCH($B281,Base_Dados!$B:$B,0))=0,0,
MAX(0, MIN(BH$1,
((INDEX(Base_Dados!BH:BH,MATCH($B281,Base_Dados!$B:$B,0))-MIN(Base_Dados!BH$5:BH$98)) /
(IF(MAX(Base_Dados!BH$5:BH$98)-MIN(Base_Dados!BH$5:BH$98)=0,1,MAX(Base_Dados!BH$5:BH$98)-MIN(Base_Dados!BH$5:BH$98)))) * BH$1)))</f>
        <v>3.2967032967032968E-2</v>
      </c>
      <c r="BI281" s="106">
        <f>IF(INDEX(Base_Dados!BI:BI,MATCH($B281,Base_Dados!$B:$B,0))=0,0,
MAX(0, MIN(BI$1,
((INDEX(Base_Dados!BI:BI,MATCH($B281,Base_Dados!$B:$B,0))-MIN(Base_Dados!BI$5:BI$98)) /
(IF(MAX(Base_Dados!BI$5:BI$98)-MIN(Base_Dados!BI$5:BI$98)=0,1,MAX(Base_Dados!BI$5:BI$98)-MIN(Base_Dados!BI$5:BI$98)))) * BI$1)))</f>
        <v>8.2683307332293288E-2</v>
      </c>
      <c r="BJ281" s="106">
        <f>IF(INDEX(Base_Dados!BJ:BJ,MATCH($B281,Base_Dados!$B:$B,0))=0,0,
MAX(0, MIN(BJ$1,
((INDEX(Base_Dados!BJ:BJ,MATCH($B281,Base_Dados!$B:$B,0))-MIN(Base_Dados!BJ$5:BJ$98)) /
(IF(MAX(Base_Dados!BJ$5:BJ$98)-MIN(Base_Dados!BJ$5:BJ$98)=0,1,MAX(Base_Dados!BJ$5:BJ$98)-MIN(Base_Dados!BJ$5:BJ$98)))) * BJ$1)))</f>
        <v>5.2631578947368418E-2</v>
      </c>
      <c r="BK281" s="106">
        <f>IF(INDEX(Base_Dados!BK:BK,MATCH($B281,Base_Dados!$B:$B,0))=0,0,
MAX(0, MIN(BK$1,
((INDEX(Base_Dados!BK:BK,MATCH($B281,Base_Dados!$B:$B,0))-MIN(Base_Dados!BK$5:BK$98)) /
(IF(MAX(Base_Dados!BK$5:BK$98)-MIN(Base_Dados!BK$5:BK$98)=0,1,MAX(Base_Dados!BK$5:BK$98)-MIN(Base_Dados!BK$5:BK$98)))) * BK$1)))</f>
        <v>5.3571428571428568E-2</v>
      </c>
      <c r="BL281" s="106">
        <f>IF(INDEX(Base_Dados!BL:BL,MATCH($B281,Base_Dados!$B:$B,0))=0,0,
MAX(0, MIN(BL$1,
((INDEX(Base_Dados!BL:BL,MATCH($B281,Base_Dados!$B:$B,0))-MIN(Base_Dados!BL$5:BL$98)) /
(IF(MAX(Base_Dados!BL$5:BL$98)-MIN(Base_Dados!BL$5:BL$98)=0,1,MAX(Base_Dados!BL$5:BL$98)-MIN(Base_Dados!BL$5:BL$98)))) * BL$1)))</f>
        <v>5.8631921824104233E-2</v>
      </c>
      <c r="BM281" s="106">
        <f>IF(INDEX(Base_Dados!BM:BM,MATCH($B281,Base_Dados!$B:$B,0))=0,0,
MAX(0, MIN(BM$1,
((INDEX(Base_Dados!BM:BM,MATCH($B281,Base_Dados!$B:$B,0))-MIN(Base_Dados!BM$5:BM$98)) /
(IF(MAX(Base_Dados!BM$5:BM$98)-MIN(Base_Dados!BM$5:BM$98)=0,1,MAX(Base_Dados!BM$5:BM$98)-MIN(Base_Dados!BM$5:BM$98)))) * BM$1)))</f>
        <v>1</v>
      </c>
      <c r="BN281" s="106">
        <f>IF(INDEX(Base_Dados!BN:BN,MATCH($B281,Base_Dados!$B:$B,0))=0,0,
MAX(0, MIN(BN$1,
((INDEX(Base_Dados!BN:BN,MATCH($B281,Base_Dados!$B:$B,0))-MIN(Base_Dados!BN$5:BN$98)) /
(IF(MAX(Base_Dados!BN$5:BN$98)-MIN(Base_Dados!BN$5:BN$98)=0,1,MAX(Base_Dados!BN$5:BN$98)-MIN(Base_Dados!BN$5:BN$98)))) * BN$1)))</f>
        <v>0.42251540851529867</v>
      </c>
      <c r="BO281" s="106">
        <f>IF(INDEX(Base_Dados!BO:BO,MATCH($B281,Base_Dados!$B:$B,0))=0,0,
MAX(0, MIN(BO$1,
((INDEX(Base_Dados!BO:BO,MATCH($B281,Base_Dados!$B:$B,0))-MIN(Base_Dados!BO$5:BO$98)) /
(IF(MAX(Base_Dados!BO$5:BO$98)-MIN(Base_Dados!BO$5:BO$98)=0,1,MAX(Base_Dados!BO$5:BO$98)-MIN(Base_Dados!BO$5:BO$98)))) * BO$1)))</f>
        <v>3.4482758620689655E-2</v>
      </c>
      <c r="BP281" s="106">
        <f t="shared" si="16"/>
        <v>11.886071443528822</v>
      </c>
      <c r="BQ281" s="111">
        <f t="shared" si="17"/>
        <v>0.36792575962551805</v>
      </c>
      <c r="BR281" s="112">
        <f t="shared" si="18"/>
        <v>5.3417446147494774E-2</v>
      </c>
      <c r="BS281" s="113">
        <f t="shared" si="19"/>
        <v>11.832653997381327</v>
      </c>
    </row>
    <row r="282" spans="1:71">
      <c r="A282" s="21">
        <v>31026</v>
      </c>
      <c r="B282" s="21" t="s">
        <v>333</v>
      </c>
      <c r="C282" s="21" t="s">
        <v>323</v>
      </c>
      <c r="D282" s="105">
        <f>IF(INDEX(Base_Dados!D:D,MATCH($B282,Base_Dados!$B:$B,0))=0,0,
MAX(0, MIN(D$1,
((INDEX(Base_Dados!D:D,MATCH($B282,Base_Dados!$B:$B,0))-MIN(Base_Dados!D$5:D$98)) /
(IF(MAX(Base_Dados!D$5:D$98)-MIN(Base_Dados!D$5:D$98)=0,1,MAX(Base_Dados!D$5:D$98)-MIN(Base_Dados!D$5:D$98)))) * D$1)))</f>
        <v>0.35297038545774145</v>
      </c>
      <c r="E282" s="106">
        <f>IF(INDEX(Base_Dados!E:E,MATCH($B282,Base_Dados!$B:$B,0))=0,0,
MAX(0, MIN(E$1,
((INDEX(Base_Dados!E:E,MATCH($B282,Base_Dados!$B:$B,0))-MIN(Base_Dados!E$5:E$98)) /
(IF(MAX(Base_Dados!E$5:E$98)-MIN(Base_Dados!E$5:E$98)=0,1,MAX(Base_Dados!E$5:E$98)-MIN(Base_Dados!E$5:E$98)))) * E$1)))</f>
        <v>8.0272991565590784E-2</v>
      </c>
      <c r="F282" s="106">
        <f>IF(INDEX(Base_Dados!F:F,MATCH($B282,Base_Dados!$B:$B,0))=0,0,
MAX(0, MIN(F$1,
((INDEX(Base_Dados!F:F,MATCH($B282,Base_Dados!$B:$B,0))-MIN(Base_Dados!F$5:F$98)) /
(IF(MAX(Base_Dados!F$5:F$98)-MIN(Base_Dados!F$5:F$98)=0,1,MAX(Base_Dados!F$5:F$98)-MIN(Base_Dados!F$5:F$98)))) * F$1)))</f>
        <v>7.6776302117771519E-2</v>
      </c>
      <c r="G282" s="106">
        <f>IF(INDEX(Base_Dados!G:G,MATCH($B282,Base_Dados!$B:$B,0))=0,0,
MAX(0, MIN(G$1,
((INDEX(Base_Dados!G:G,MATCH($B282,Base_Dados!$B:$B,0))-MIN(Base_Dados!G$5:G$98)) /
(IF(MAX(Base_Dados!G$5:G$98)-MIN(Base_Dados!G$5:G$98)=0,1,MAX(Base_Dados!G$5:G$98)-MIN(Base_Dados!G$5:G$98)))) * G$1)))</f>
        <v>7.4875042855338428E-2</v>
      </c>
      <c r="H282" s="106">
        <f>IF(INDEX(Base_Dados!H:H,MATCH($B282,Base_Dados!$B:$B,0))=0,0,
MAX(0, MIN(H$1,
((INDEX(Base_Dados!H:H,MATCH($B282,Base_Dados!$B:$B,0))-MIN(Base_Dados!H$5:H$98)) /
(IF(MAX(Base_Dados!H$5:H$98)-MIN(Base_Dados!H$5:H$98)=0,1,MAX(Base_Dados!H$5:H$98)-MIN(Base_Dados!H$5:H$98)))) * H$1)))</f>
        <v>8.9545830631275303E-2</v>
      </c>
      <c r="I282" s="106">
        <f>IF(INDEX(Base_Dados!I:I,MATCH($B282,Base_Dados!$B:$B,0))=0,0,
MAX(0, MIN(I$1,
((INDEX(Base_Dados!I:I,MATCH($B282,Base_Dados!$B:$B,0))-MIN(Base_Dados!I$5:I$98)) /
(IF(MAX(Base_Dados!I$5:I$98)-MIN(Base_Dados!I$5:I$98)=0,1,MAX(Base_Dados!I$5:I$98)-MIN(Base_Dados!I$5:I$98)))) * I$1)))</f>
        <v>0.10716148905634074</v>
      </c>
      <c r="J282" s="106">
        <f>IF(INDEX(Base_Dados!J:J,MATCH($B282,Base_Dados!$B:$B,0))=0,0,
MAX(0, MIN(J$1,
((INDEX(Base_Dados!J:J,MATCH($B282,Base_Dados!$B:$B,0))-MIN(Base_Dados!J$5:J$98)) /
(IF(MAX(Base_Dados!J$5:J$98)-MIN(Base_Dados!J$5:J$98)=0,1,MAX(Base_Dados!J$5:J$98)-MIN(Base_Dados!J$5:J$98)))) * J$1)))</f>
        <v>0.12155319296384183</v>
      </c>
      <c r="K282" s="106">
        <f>IF(INDEX(Base_Dados!K:K,MATCH($B282,Base_Dados!$B:$B,0))=0,0,
MAX(0, MIN(K$1,
((INDEX(Base_Dados!K:K,MATCH($B282,Base_Dados!$B:$B,0))-MIN(Base_Dados!K$5:K$98)) /
(IF(MAX(Base_Dados!K$5:K$98)-MIN(Base_Dados!K$5:K$98)=0,1,MAX(Base_Dados!K$5:K$98)-MIN(Base_Dados!K$5:K$98)))) * K$1)))</f>
        <v>0.13543157423971378</v>
      </c>
      <c r="L282" s="106">
        <f>IF(INDEX(Base_Dados!L:L,MATCH($B282,Base_Dados!$B:$B,0))=0,0,
MAX(0, MIN(L$1,
((INDEX(Base_Dados!L:L,MATCH($B282,Base_Dados!$B:$B,0))-MIN(Base_Dados!L$5:L$98)) /
(IF(MAX(Base_Dados!L$5:L$98)-MIN(Base_Dados!L$5:L$98)=0,1,MAX(Base_Dados!L$5:L$98)-MIN(Base_Dados!L$5:L$98)))) * L$1)))</f>
        <v>0.17458878483132687</v>
      </c>
      <c r="M282" s="106">
        <f>IF(INDEX(Base_Dados!M:M,MATCH($B282,Base_Dados!$B:$B,0))=0,0,
MAX(0, MIN(M$1,
((INDEX(Base_Dados!M:M,MATCH($B282,Base_Dados!$B:$B,0))-MIN(Base_Dados!M$5:M$98)) /
(IF(MAX(Base_Dados!M$5:M$98)-MIN(Base_Dados!M$5:M$98)=0,1,MAX(Base_Dados!M$5:M$98)-MIN(Base_Dados!M$5:M$98)))) * M$1)))</f>
        <v>0.19523032069970844</v>
      </c>
      <c r="N282" s="106">
        <f>IF(INDEX(Base_Dados!N:N,MATCH($B282,Base_Dados!$B:$B,0))=0,0,
MAX(0, MIN(N$1,
((INDEX(Base_Dados!N:N,MATCH($B282,Base_Dados!$B:$B,0))-MIN(Base_Dados!N$5:N$98)) /
(IF(MAX(Base_Dados!N$5:N$98)-MIN(Base_Dados!N$5:N$98)=0,1,MAX(Base_Dados!N$5:N$98)-MIN(Base_Dados!N$5:N$98)))) * N$1)))</f>
        <v>0.21673233237496894</v>
      </c>
      <c r="O282" s="106">
        <f>IF(INDEX(Base_Dados!O:O,MATCH($B282,Base_Dados!$B:$B,0))=0,0,
MAX(0, MIN(O$1,
((INDEX(Base_Dados!O:O,MATCH($B282,Base_Dados!$B:$B,0))-MIN(Base_Dados!O$5:O$98)) /
(IF(MAX(Base_Dados!O$5:O$98)-MIN(Base_Dados!O$5:O$98)=0,1,MAX(Base_Dados!O$5:O$98)-MIN(Base_Dados!O$5:O$98)))) * O$1)))</f>
        <v>0.26852109928089635</v>
      </c>
      <c r="P282" s="106">
        <f>IF(INDEX(Base_Dados!P:P,MATCH($B282,Base_Dados!$B:$B,0))=0,0,
MAX(0, MIN(P$1,
((INDEX(Base_Dados!P:P,MATCH($B282,Base_Dados!$B:$B,0))-MIN(Base_Dados!P$5:P$98)) /
(IF(MAX(Base_Dados!P$5:P$98)-MIN(Base_Dados!P$5:P$98)=0,1,MAX(Base_Dados!P$5:P$98)-MIN(Base_Dados!P$5:P$98)))) * P$1)))</f>
        <v>0.15327899650961924</v>
      </c>
      <c r="Q282" s="106">
        <f>IF(INDEX(Base_Dados!Q:Q,MATCH($B282,Base_Dados!$B:$B,0))=0,0,
MAX(0, MIN(Q$1,
((INDEX(Base_Dados!Q:Q,MATCH($B282,Base_Dados!$B:$B,0))-MIN(Base_Dados!Q$5:Q$98)) /
(IF(MAX(Base_Dados!Q$5:Q$98)-MIN(Base_Dados!Q$5:Q$98)=0,1,MAX(Base_Dados!Q$5:Q$98)-MIN(Base_Dados!Q$5:Q$98)))) * Q$1)))</f>
        <v>4.6864304144068239E-2</v>
      </c>
      <c r="R282" s="106">
        <f>IF(INDEX(Base_Dados!R:R,MATCH($B282,Base_Dados!$B:$B,0))=0,0,
MAX(0, MIN(R$1,
((INDEX(Base_Dados!R:R,MATCH($B282,Base_Dados!$B:$B,0))-MIN(Base_Dados!R$5:R$98)) /
(IF(MAX(Base_Dados!R$5:R$98)-MIN(Base_Dados!R$5:R$98)=0,1,MAX(Base_Dados!R$5:R$98)-MIN(Base_Dados!R$5:R$98)))) * R$1)))</f>
        <v>3.7133399023504536E-2</v>
      </c>
      <c r="S282" s="106">
        <f>IF(INDEX(Base_Dados!S:S,MATCH($B282,Base_Dados!$B:$B,0))=0,0,
MAX(0, MIN(S$1,
((INDEX(Base_Dados!S:S,MATCH($B282,Base_Dados!$B:$B,0))-MIN(Base_Dados!S$5:S$98)) /
(IF(MAX(Base_Dados!S$5:S$98)-MIN(Base_Dados!S$5:S$98)=0,1,MAX(Base_Dados!S$5:S$98)-MIN(Base_Dados!S$5:S$98)))) * S$1)))</f>
        <v>9.5544072493072715E-2</v>
      </c>
      <c r="T282" s="106">
        <f>IF(INDEX(Base_Dados!T:T,MATCH($B282,Base_Dados!$B:$B,0))=0,0,
MAX(0, MIN(T$1,
((INDEX(Base_Dados!T:T,MATCH($B282,Base_Dados!$B:$B,0))-MIN(Base_Dados!T$5:T$98)) /
(IF(MAX(Base_Dados!T$5:T$98)-MIN(Base_Dados!T$5:T$98)=0,1,MAX(Base_Dados!T$5:T$98)-MIN(Base_Dados!T$5:T$98)))) * T$1)))</f>
        <v>0.58839792277417402</v>
      </c>
      <c r="U282" s="106">
        <f>IF(INDEX(Base_Dados!U:U,MATCH($B282,Base_Dados!$B:$B,0))=0,0,
MAX(0, MIN(U$1,
((INDEX(Base_Dados!U:U,MATCH($B282,Base_Dados!$B:$B,0))-MIN(Base_Dados!U$5:U$98)) /
(IF(MAX(Base_Dados!U$5:U$98)-MIN(Base_Dados!U$5:U$98)=0,1,MAX(Base_Dados!U$5:U$98)-MIN(Base_Dados!U$5:U$98)))) * U$1)))</f>
        <v>0.9833679889170498</v>
      </c>
      <c r="V282" s="106">
        <f>IF(INDEX(Base_Dados!V:V,MATCH($B282,Base_Dados!$B:$B,0))=0,0,
MAX(0, MIN(V$1,
((INDEX(Base_Dados!V:V,MATCH($B282,Base_Dados!$B:$B,0))-MIN(Base_Dados!V$5:V$98)) /
(IF(MAX(Base_Dados!V$5:V$98)-MIN(Base_Dados!V$5:V$98)=0,1,MAX(Base_Dados!V$5:V$98)-MIN(Base_Dados!V$5:V$98)))) * V$1)))</f>
        <v>0.28795332117487515</v>
      </c>
      <c r="W282" s="106">
        <f>IF(INDEX(Base_Dados!W:W,MATCH($B282,Base_Dados!$B:$B,0))=0,0,
MAX(0, MIN(W$1,
((INDEX(Base_Dados!W:W,MATCH($B282,Base_Dados!$B:$B,0))-MIN(Base_Dados!W$5:W$98)) /
(IF(MAX(Base_Dados!W$5:W$98)-MIN(Base_Dados!W$5:W$98)=0,1,MAX(Base_Dados!W$5:W$98)-MIN(Base_Dados!W$5:W$98)))) * W$1)))</f>
        <v>2.4724125006982325</v>
      </c>
      <c r="X282" s="106">
        <f>IF(INDEX(Base_Dados!X:X,MATCH($B282,Base_Dados!$B:$B,0))=0,0,
MAX(0, MIN(X$1,
((INDEX(Base_Dados!X:X,MATCH($B282,Base_Dados!$B:$B,0))-MIN(Base_Dados!X$5:X$98)) /
(IF(MAX(Base_Dados!X$5:X$98)-MIN(Base_Dados!X$5:X$98)=0,1,MAX(Base_Dados!X$5:X$98)-MIN(Base_Dados!X$5:X$98)))) * X$1)))</f>
        <v>0</v>
      </c>
      <c r="Y282" s="106">
        <f>IF(INDEX(Base_Dados!Y:Y,MATCH($B282,Base_Dados!$B:$B,0))=0,0,
MAX(0, MIN(Y$1,
((INDEX(Base_Dados!Y:Y,MATCH($B282,Base_Dados!$B:$B,0))-MIN(Base_Dados!Y$5:Y$98)) /
(IF(MAX(Base_Dados!Y$5:Y$98)-MIN(Base_Dados!Y$5:Y$98)=0,1,MAX(Base_Dados!Y$5:Y$98)-MIN(Base_Dados!Y$5:Y$98)))) * Y$1)))</f>
        <v>0</v>
      </c>
      <c r="Z282" s="106">
        <f>IF(INDEX(Base_Dados!Z:Z,MATCH($B282,Base_Dados!$B:$B,0))=0,0,
MAX(0, MIN(Z$1,
((INDEX(Base_Dados!Z:Z,MATCH($B282,Base_Dados!$B:$B,0))-MIN(Base_Dados!Z$5:Z$98)) /
(IF(MAX(Base_Dados!Z$5:Z$98)-MIN(Base_Dados!Z$5:Z$98)=0,1,MAX(Base_Dados!Z$5:Z$98)-MIN(Base_Dados!Z$5:Z$98)))) * Z$1)))</f>
        <v>0</v>
      </c>
      <c r="AA282" s="106">
        <f>IF(INDEX(Base_Dados!AA:AA,MATCH($B282,Base_Dados!$B:$B,0))=0,0,
MAX(0, MIN(AA$1,
((INDEX(Base_Dados!AA:AA,MATCH($B282,Base_Dados!$B:$B,0))-MIN(Base_Dados!AA$5:AA$98)) /
(IF(MAX(Base_Dados!AA$5:AA$98)-MIN(Base_Dados!AA$5:AA$98)=0,1,MAX(Base_Dados!AA$5:AA$98)-MIN(Base_Dados!AA$5:AA$98)))) * AA$1)))</f>
        <v>0</v>
      </c>
      <c r="AB282" s="106">
        <f>IF(INDEX(Base_Dados!AB:AB,MATCH($B282,Base_Dados!$B:$B,0))=0,0,
MAX(0, MIN(AB$1,
((INDEX(Base_Dados!AB:AB,MATCH($B282,Base_Dados!$B:$B,0))-MIN(Base_Dados!AB$5:AB$98)) /
(IF(MAX(Base_Dados!AB$5:AB$98)-MIN(Base_Dados!AB$5:AB$98)=0,1,MAX(Base_Dados!AB$5:AB$98)-MIN(Base_Dados!AB$5:AB$98)))) * AB$1)))</f>
        <v>0.72212049241256782</v>
      </c>
      <c r="AC282" s="106">
        <f>IF(INDEX(Base_Dados!AC:AC,MATCH($B282,Base_Dados!$B:$B,0))=0,0,
MAX(0, MIN(AC$1,
((INDEX(Base_Dados!AC:AC,MATCH($B282,Base_Dados!$B:$B,0))-MIN(Base_Dados!AC$5:AC$98)) /
(IF(MAX(Base_Dados!AC$5:AC$98)-MIN(Base_Dados!AC$5:AC$98)=0,1,MAX(Base_Dados!AC$5:AC$98)-MIN(Base_Dados!AC$5:AC$98)))) * AC$1)))</f>
        <v>7.2918674118327226E-2</v>
      </c>
      <c r="AD282" s="106">
        <f>IF(INDEX(Base_Dados!AD:AD,MATCH($B282,Base_Dados!$B:$B,0))=0,0,
MAX(0, MIN(AD$1,
((INDEX(Base_Dados!AD:AD,MATCH($B282,Base_Dados!$B:$B,0))-MIN(Base_Dados!AD$5:AD$98)) /
(IF(MAX(Base_Dados!AD$5:AD$98)-MIN(Base_Dados!AD$5:AD$98)=0,1,MAX(Base_Dados!AD$5:AD$98)-MIN(Base_Dados!AD$5:AD$98)))) * AD$1)))</f>
        <v>3.6784499334417985E-2</v>
      </c>
      <c r="AE282" s="106">
        <f>IF(INDEX(Base_Dados!AE:AE,MATCH($B282,Base_Dados!$B:$B,0))=0,0,
MAX(0, MIN(AE$1,
((INDEX(Base_Dados!AE:AE,MATCH($B282,Base_Dados!$B:$B,0))-MIN(Base_Dados!AE$5:AE$98)) /
(IF(MAX(Base_Dados!AE$5:AE$98)-MIN(Base_Dados!AE$5:AE$98)=0,1,MAX(Base_Dados!AE$5:AE$98)-MIN(Base_Dados!AE$5:AE$98)))) * AE$1)))</f>
        <v>2.2393211563353946E-2</v>
      </c>
      <c r="AF282" s="106">
        <f>IF(INDEX(Base_Dados!AF:AF,MATCH($B282,Base_Dados!$B:$B,0))=0,0,
MAX(0, MIN(AF$1,
((INDEX(Base_Dados!AF:AF,MATCH($B282,Base_Dados!$B:$B,0))-MIN(Base_Dados!AF$5:AF$98)) /
(IF(MAX(Base_Dados!AF$5:AF$98)-MIN(Base_Dados!AF$5:AF$98)=0,1,MAX(Base_Dados!AF$5:AF$98)-MIN(Base_Dados!AF$5:AF$98)))) * AF$1)))</f>
        <v>3.0248701328552383E-2</v>
      </c>
      <c r="AG282" s="106">
        <f>IF(INDEX(Base_Dados!AG:AG,MATCH($B282,Base_Dados!$B:$B,0))=0,0,
MAX(0, MIN(AG$1,
((INDEX(Base_Dados!AG:AG,MATCH($B282,Base_Dados!$B:$B,0))-MIN(Base_Dados!AG$5:AG$98)) /
(IF(MAX(Base_Dados!AG$5:AG$98)-MIN(Base_Dados!AG$5:AG$98)=0,1,MAX(Base_Dados!AG$5:AG$98)-MIN(Base_Dados!AG$5:AG$98)))) * AG$1)))</f>
        <v>4.6864304144068239E-2</v>
      </c>
      <c r="AH282" s="106">
        <f>IF(INDEX(Base_Dados!AH:AH,MATCH($B282,Base_Dados!$B:$B,0))=0,0,
MAX(0, MIN(AH$1,
((INDEX(Base_Dados!AH:AH,MATCH($B282,Base_Dados!$B:$B,0))-MIN(Base_Dados!AH$5:AH$98)) /
(IF(MAX(Base_Dados!AH$5:AH$98)-MIN(Base_Dados!AH$5:AH$98)=0,1,MAX(Base_Dados!AH$5:AH$98)-MIN(Base_Dados!AH$5:AH$98)))) * AH$1)))</f>
        <v>1.6463018661198801</v>
      </c>
      <c r="AI282" s="106">
        <f>IF(INDEX(Base_Dados!AI:AI,MATCH($B282,Base_Dados!$B:$B,0))=0,0,
MAX(0, MIN(AI$1,
((INDEX(Base_Dados!AI:AI,MATCH($B282,Base_Dados!$B:$B,0))-MIN(Base_Dados!AI$5:AI$98)) /
(IF(MAX(Base_Dados!AI$5:AI$98)-MIN(Base_Dados!AI$5:AI$98)=0,1,MAX(Base_Dados!AI$5:AI$98)-MIN(Base_Dados!AI$5:AI$98)))) * AI$1)))</f>
        <v>0.25</v>
      </c>
      <c r="AJ282" s="106">
        <f>IF(INDEX(Base_Dados!AJ:AJ,MATCH($B282,Base_Dados!$B:$B,0))=0,0,
MAX(0, MIN(AJ$1,
((INDEX(Base_Dados!AJ:AJ,MATCH($B282,Base_Dados!$B:$B,0))-MIN(Base_Dados!AJ$5:AJ$98)) /
(IF(MAX(Base_Dados!AJ$5:AJ$98)-MIN(Base_Dados!AJ$5:AJ$98)=0,1,MAX(Base_Dados!AJ$5:AJ$98)-MIN(Base_Dados!AJ$5:AJ$98)))) * AJ$1)))</f>
        <v>0.48469387755102039</v>
      </c>
      <c r="AK282" s="106">
        <f>IF(INDEX(Base_Dados!AK:AK,MATCH($B282,Base_Dados!$B:$B,0))=0,0,
MAX(0, MIN(AK$1,
((INDEX(Base_Dados!AK:AK,MATCH($B282,Base_Dados!$B:$B,0))-MIN(Base_Dados!AK$5:AK$98)) /
(IF(MAX(Base_Dados!AK$5:AK$98)-MIN(Base_Dados!AK$5:AK$98)=0,1,MAX(Base_Dados!AK$5:AK$98)-MIN(Base_Dados!AK$5:AK$98)))) * AK$1)))</f>
        <v>3.2183908045977011E-2</v>
      </c>
      <c r="AL282" s="106">
        <f>IF(INDEX(Base_Dados!AL:AL,MATCH($B282,Base_Dados!$B:$B,0))=0,0,
MAX(0, MIN(AL$1,
((INDEX(Base_Dados!AL:AL,MATCH($B282,Base_Dados!$B:$B,0))-MIN(Base_Dados!AL$5:AL$98)) /
(IF(MAX(Base_Dados!AL$5:AL$98)-MIN(Base_Dados!AL$5:AL$98)=0,1,MAX(Base_Dados!AL$5:AL$98)-MIN(Base_Dados!AL$5:AL$98)))) * AL$1)))</f>
        <v>0.16666666666666666</v>
      </c>
      <c r="AM282" s="106">
        <f>IF(INDEX(Base_Dados!AM:AM,MATCH($B282,Base_Dados!$B:$B,0))=0,0,
MAX(0, MIN(AM$1,
((INDEX(Base_Dados!AM:AM,MATCH($B282,Base_Dados!$B:$B,0))-MIN(Base_Dados!AM$5:AM$98)) /
(IF(MAX(Base_Dados!AM$5:AM$98)-MIN(Base_Dados!AM$5:AM$98)=0,1,MAX(Base_Dados!AM$5:AM$98)-MIN(Base_Dados!AM$5:AM$98)))) * AM$1)))</f>
        <v>5.9036768513723456E-2</v>
      </c>
      <c r="AN282" s="106">
        <f>IF(INDEX(Base_Dados!AN:AN,MATCH($B282,Base_Dados!$B:$B,0))=0,0,
MAX(0, MIN(AN$1,
((INDEX(Base_Dados!AN:AN,MATCH($B282,Base_Dados!$B:$B,0))-MIN(Base_Dados!AN$5:AN$98)) /
(IF(MAX(Base_Dados!AN$5:AN$98)-MIN(Base_Dados!AN$5:AN$98)=0,1,MAX(Base_Dados!AN$5:AN$98)-MIN(Base_Dados!AN$5:AN$98)))) * AN$1)))</f>
        <v>0.2661534578495709</v>
      </c>
      <c r="AO282" s="106">
        <f>IF(INDEX(Base_Dados!AO:AO,MATCH($B282,Base_Dados!$B:$B,0))=0,0,
MAX(0, MIN(AO$1,
((INDEX(Base_Dados!AO:AO,MATCH($B282,Base_Dados!$B:$B,0))-MIN(Base_Dados!AO$5:AO$98)) /
(IF(MAX(Base_Dados!AO$5:AO$98)-MIN(Base_Dados!AO$5:AO$98)=0,1,MAX(Base_Dados!AO$5:AO$98)-MIN(Base_Dados!AO$5:AO$98)))) * AO$1)))</f>
        <v>0</v>
      </c>
      <c r="AP282" s="106">
        <f>IF(INDEX(Base_Dados!AP:AP,MATCH($B282,Base_Dados!$B:$B,0))=0,0,
MAX(0, MIN(AP$1,
((INDEX(Base_Dados!AP:AP,MATCH($B282,Base_Dados!$B:$B,0))-MIN(Base_Dados!AP$5:AP$98)) /
(IF(MAX(Base_Dados!AP$5:AP$98)-MIN(Base_Dados!AP$5:AP$98)=0,1,MAX(Base_Dados!AP$5:AP$98)-MIN(Base_Dados!AP$5:AP$98)))) * AP$1)))</f>
        <v>2.2935779816513763E-2</v>
      </c>
      <c r="AQ282" s="106">
        <f>IF(INDEX(Base_Dados!AQ:AQ,MATCH($B282,Base_Dados!$B:$B,0))=0,0,
MAX(0, MIN(AQ$1,
((INDEX(Base_Dados!AQ:AQ,MATCH($B282,Base_Dados!$B:$B,0))-MIN(Base_Dados!AQ$5:AQ$98)) /
(IF(MAX(Base_Dados!AQ$5:AQ$98)-MIN(Base_Dados!AQ$5:AQ$98)=0,1,MAX(Base_Dados!AQ$5:AQ$98)-MIN(Base_Dados!AQ$5:AQ$98)))) * AQ$1)))</f>
        <v>0</v>
      </c>
      <c r="AR282" s="106">
        <f>IF(INDEX(Base_Dados!AR:AR,MATCH($B282,Base_Dados!$B:$B,0))=0,0,
MAX(0, MIN(AR$1,
((INDEX(Base_Dados!AR:AR,MATCH($B282,Base_Dados!$B:$B,0))-MIN(Base_Dados!AR$5:AR$98)) /
(IF(MAX(Base_Dados!AR$5:AR$98)-MIN(Base_Dados!AR$5:AR$98)=0,1,MAX(Base_Dados!AR$5:AR$98)-MIN(Base_Dados!AR$5:AR$98)))) * AR$1)))</f>
        <v>0</v>
      </c>
      <c r="AS282" s="106">
        <f>IF(INDEX(Base_Dados!AS:AS,MATCH($B282,Base_Dados!$B:$B,0))=0,0,
MAX(0, MIN(AS$1,
((INDEX(Base_Dados!AS:AS,MATCH($B282,Base_Dados!$B:$B,0))-MIN(Base_Dados!AS$5:AS$98)) /
(IF(MAX(Base_Dados!AS$5:AS$98)-MIN(Base_Dados!AS$5:AS$98)=0,1,MAX(Base_Dados!AS$5:AS$98)-MIN(Base_Dados!AS$5:AS$98)))) * AS$1)))</f>
        <v>6.0975609756097563E-3</v>
      </c>
      <c r="AT282" s="106">
        <f>IF(INDEX(Base_Dados!AT:AT,MATCH($B282,Base_Dados!$B:$B,0))=0,0,
MAX(0, MIN(AT$1,
((INDEX(Base_Dados!AT:AT,MATCH($B282,Base_Dados!$B:$B,0))-MIN(Base_Dados!AT$5:AT$98)) /
(IF(MAX(Base_Dados!AT$5:AT$98)-MIN(Base_Dados!AT$5:AT$98)=0,1,MAX(Base_Dados!AT$5:AT$98)-MIN(Base_Dados!AT$5:AT$98)))) * AT$1)))</f>
        <v>0</v>
      </c>
      <c r="AU282" s="106">
        <f>IF(INDEX(Base_Dados!AU:AU,MATCH($B282,Base_Dados!$B:$B,0))=0,0,
MAX(0, MIN(AU$1,
((INDEX(Base_Dados!AU:AU,MATCH($B282,Base_Dados!$B:$B,0))-MIN(Base_Dados!AU$5:AU$98)) /
(IF(MAX(Base_Dados!AU$5:AU$98)-MIN(Base_Dados!AU$5:AU$98)=0,1,MAX(Base_Dados!AU$5:AU$98)-MIN(Base_Dados!AU$5:AU$98)))) * AU$1)))</f>
        <v>2.0599250936329586E-2</v>
      </c>
      <c r="AV282" s="106">
        <f>IF(INDEX(Base_Dados!AV:AV,MATCH($B282,Base_Dados!$B:$B,0))=0,0,
MAX(0, MIN(AV$1,
((INDEX(Base_Dados!AV:AV,MATCH($B282,Base_Dados!$B:$B,0))-MIN(Base_Dados!AV$5:AV$98)) /
(IF(MAX(Base_Dados!AV$5:AV$98)-MIN(Base_Dados!AV$5:AV$98)=0,1,MAX(Base_Dados!AV$5:AV$98)-MIN(Base_Dados!AV$5:AV$98)))) * AV$1)))</f>
        <v>0</v>
      </c>
      <c r="AW282" s="106">
        <f>IF(INDEX(Base_Dados!AW:AW,MATCH($B282,Base_Dados!$B:$B,0))=0,0,
MAX(0, MIN(AW$1,
((INDEX(Base_Dados!AW:AW,MATCH($B282,Base_Dados!$B:$B,0))-MIN(Base_Dados!AW$5:AW$98)) /
(IF(MAX(Base_Dados!AW$5:AW$98)-MIN(Base_Dados!AW$5:AW$98)=0,1,MAX(Base_Dados!AW$5:AW$98)-MIN(Base_Dados!AW$5:AW$98)))) * AW$1)))</f>
        <v>0</v>
      </c>
      <c r="AX282" s="106">
        <f>IF(INDEX(Base_Dados!AX:AX,MATCH($B282,Base_Dados!$B:$B,0))=0,0,
MAX(0, MIN(AX$1,
((INDEX(Base_Dados!AX:AX,MATCH($B282,Base_Dados!$B:$B,0))-MIN(Base_Dados!AX$5:AX$98)) /
(IF(MAX(Base_Dados!AX$5:AX$98)-MIN(Base_Dados!AX$5:AX$98)=0,1,MAX(Base_Dados!AX$5:AX$98)-MIN(Base_Dados!AX$5:AX$98)))) * AX$1)))</f>
        <v>6.5668202764976966E-2</v>
      </c>
      <c r="AY282" s="106">
        <f>IF(INDEX(Base_Dados!AY:AY,MATCH($B282,Base_Dados!$B:$B,0))=0,0,
MAX(0, MIN(AY$1,
((INDEX(Base_Dados!AY:AY,MATCH($B282,Base_Dados!$B:$B,0))-MIN(Base_Dados!AY$5:AY$98)) /
(IF(MAX(Base_Dados!AY$5:AY$98)-MIN(Base_Dados!AY$5:AY$98)=0,1,MAX(Base_Dados!AY$5:AY$98)-MIN(Base_Dados!AY$5:AY$98)))) * AY$1)))</f>
        <v>1.6485328058028353E-2</v>
      </c>
      <c r="AZ282" s="106">
        <f>IF(INDEX(Base_Dados!AZ:AZ,MATCH($B282,Base_Dados!$B:$B,0))=0,0,
MAX(0, MIN(AZ$1,
((INDEX(Base_Dados!AZ:AZ,MATCH($B282,Base_Dados!$B:$B,0))-MIN(Base_Dados!AZ$5:AZ$98)) /
(IF(MAX(Base_Dados!AZ$5:AZ$98)-MIN(Base_Dados!AZ$5:AZ$98)=0,1,MAX(Base_Dados!AZ$5:AZ$98)-MIN(Base_Dados!AZ$5:AZ$98)))) * AZ$1)))</f>
        <v>0.5</v>
      </c>
      <c r="BA282" s="106">
        <f>IF(INDEX(Base_Dados!BA:BA,MATCH($B282,Base_Dados!$B:$B,0))=0,0,
MAX(0, MIN(BA$1,
((INDEX(Base_Dados!BA:BA,MATCH($B282,Base_Dados!$B:$B,0))-MIN(Base_Dados!BA$5:BA$98)) /
(IF(MAX(Base_Dados!BA$5:BA$98)-MIN(Base_Dados!BA$5:BA$98)=0,1,MAX(Base_Dados!BA$5:BA$98)-MIN(Base_Dados!BA$5:BA$98)))) * BA$1)))</f>
        <v>4.1985834498989766E-2</v>
      </c>
      <c r="BB282" s="106">
        <f>IF(INDEX(Base_Dados!BB:BB,MATCH($B282,Base_Dados!$B:$B,0))=0,0,
MAX(0, MIN(BB$1,
((INDEX(Base_Dados!BB:BB,MATCH($B282,Base_Dados!$B:$B,0))-MIN(Base_Dados!BB$5:BB$98)) /
(IF(MAX(Base_Dados!BB$5:BB$98)-MIN(Base_Dados!BB$5:BB$98)=0,1,MAX(Base_Dados!BB$5:BB$98)-MIN(Base_Dados!BB$5:BB$98)))) * BB$1)))</f>
        <v>0.24265949901110337</v>
      </c>
      <c r="BC282" s="106">
        <f>IF(INDEX(Base_Dados!BC:BC,MATCH($B282,Base_Dados!$B:$B,0))=0,0,
MAX(0, MIN(BC$1,
((INDEX(Base_Dados!BC:BC,MATCH($B282,Base_Dados!$B:$B,0))-MIN(Base_Dados!BC$5:BC$98)) /
(IF(MAX(Base_Dados!BC$5:BC$98)-MIN(Base_Dados!BC$5:BC$98)=0,1,MAX(Base_Dados!BC$5:BC$98)-MIN(Base_Dados!BC$5:BC$98)))) * BC$1)))</f>
        <v>2.0468623754376514E-2</v>
      </c>
      <c r="BD282" s="106">
        <f>IF(INDEX(Base_Dados!BD:BD,MATCH($B282,Base_Dados!$B:$B,0))=0,0,
MAX(0, MIN(BD$1,
((INDEX(Base_Dados!BD:BD,MATCH($B282,Base_Dados!$B:$B,0))-MIN(Base_Dados!BD$5:BD$98)) /
(IF(MAX(Base_Dados!BD$5:BD$98)-MIN(Base_Dados!BD$5:BD$98)=0,1,MAX(Base_Dados!BD$5:BD$98)-MIN(Base_Dados!BD$5:BD$98)))) * BD$1)))</f>
        <v>3.0953535073748355E-2</v>
      </c>
      <c r="BE282" s="106">
        <f>IF(INDEX(Base_Dados!BE:BE,MATCH($B282,Base_Dados!$B:$B,0))=0,0,
MAX(0, MIN(BE$1,
((INDEX(Base_Dados!BE:BE,MATCH($B282,Base_Dados!$B:$B,0))-MIN(Base_Dados!BE$5:BE$98)) /
(IF(MAX(Base_Dados!BE$5:BE$98)-MIN(Base_Dados!BE$5:BE$98)=0,1,MAX(Base_Dados!BE$5:BE$98)-MIN(Base_Dados!BE$5:BE$98)))) * BE$1)))</f>
        <v>3.9136979427997994E-2</v>
      </c>
      <c r="BF282" s="106">
        <f>IF(INDEX(Base_Dados!BF:BF,MATCH($B282,Base_Dados!$B:$B,0))=0,0,
MAX(0, MIN(BF$1,
((INDEX(Base_Dados!BF:BF,MATCH($B282,Base_Dados!$B:$B,0))-MIN(Base_Dados!BF$5:BF$98)) /
(IF(MAX(Base_Dados!BF$5:BF$98)-MIN(Base_Dados!BF$5:BF$98)=0,1,MAX(Base_Dados!BF$5:BF$98)-MIN(Base_Dados!BF$5:BF$98)))) * BF$1)))</f>
        <v>0</v>
      </c>
      <c r="BG282" s="106">
        <f>IF(INDEX(Base_Dados!BG:BG,MATCH($B282,Base_Dados!$B:$B,0))=0,0,
MAX(0, MIN(BG$1,
((INDEX(Base_Dados!BG:BG,MATCH($B282,Base_Dados!$B:$B,0))-MIN(Base_Dados!BG$5:BG$98)) /
(IF(MAX(Base_Dados!BG$5:BG$98)-MIN(Base_Dados!BG$5:BG$98)=0,1,MAX(Base_Dados!BG$5:BG$98)-MIN(Base_Dados!BG$5:BG$98)))) * BG$1)))</f>
        <v>2.2157190635451504E-2</v>
      </c>
      <c r="BH282" s="106">
        <f>IF(INDEX(Base_Dados!BH:BH,MATCH($B282,Base_Dados!$B:$B,0))=0,0,
MAX(0, MIN(BH$1,
((INDEX(Base_Dados!BH:BH,MATCH($B282,Base_Dados!$B:$B,0))-MIN(Base_Dados!BH$5:BH$98)) /
(IF(MAX(Base_Dados!BH$5:BH$98)-MIN(Base_Dados!BH$5:BH$98)=0,1,MAX(Base_Dados!BH$5:BH$98)-MIN(Base_Dados!BH$5:BH$98)))) * BH$1)))</f>
        <v>3.2967032967032968E-2</v>
      </c>
      <c r="BI282" s="106">
        <f>IF(INDEX(Base_Dados!BI:BI,MATCH($B282,Base_Dados!$B:$B,0))=0,0,
MAX(0, MIN(BI$1,
((INDEX(Base_Dados!BI:BI,MATCH($B282,Base_Dados!$B:$B,0))-MIN(Base_Dados!BI$5:BI$98)) /
(IF(MAX(Base_Dados!BI$5:BI$98)-MIN(Base_Dados!BI$5:BI$98)=0,1,MAX(Base_Dados!BI$5:BI$98)-MIN(Base_Dados!BI$5:BI$98)))) * BI$1)))</f>
        <v>7.3322932917316688E-2</v>
      </c>
      <c r="BJ282" s="106">
        <f>IF(INDEX(Base_Dados!BJ:BJ,MATCH($B282,Base_Dados!$B:$B,0))=0,0,
MAX(0, MIN(BJ$1,
((INDEX(Base_Dados!BJ:BJ,MATCH($B282,Base_Dados!$B:$B,0))-MIN(Base_Dados!BJ$5:BJ$98)) /
(IF(MAX(Base_Dados!BJ$5:BJ$98)-MIN(Base_Dados!BJ$5:BJ$98)=0,1,MAX(Base_Dados!BJ$5:BJ$98)-MIN(Base_Dados!BJ$5:BJ$98)))) * BJ$1)))</f>
        <v>0.10526315789473684</v>
      </c>
      <c r="BK282" s="106">
        <f>IF(INDEX(Base_Dados!BK:BK,MATCH($B282,Base_Dados!$B:$B,0))=0,0,
MAX(0, MIN(BK$1,
((INDEX(Base_Dados!BK:BK,MATCH($B282,Base_Dados!$B:$B,0))-MIN(Base_Dados!BK$5:BK$98)) /
(IF(MAX(Base_Dados!BK$5:BK$98)-MIN(Base_Dados!BK$5:BK$98)=0,1,MAX(Base_Dados!BK$5:BK$98)-MIN(Base_Dados!BK$5:BK$98)))) * BK$1)))</f>
        <v>5.3571428571428568E-2</v>
      </c>
      <c r="BL282" s="106">
        <f>IF(INDEX(Base_Dados!BL:BL,MATCH($B282,Base_Dados!$B:$B,0))=0,0,
MAX(0, MIN(BL$1,
((INDEX(Base_Dados!BL:BL,MATCH($B282,Base_Dados!$B:$B,0))-MIN(Base_Dados!BL$5:BL$98)) /
(IF(MAX(Base_Dados!BL$5:BL$98)-MIN(Base_Dados!BL$5:BL$98)=0,1,MAX(Base_Dados!BL$5:BL$98)-MIN(Base_Dados!BL$5:BL$98)))) * BL$1)))</f>
        <v>9.2833876221498371E-2</v>
      </c>
      <c r="BM282" s="106">
        <f>IF(INDEX(Base_Dados!BM:BM,MATCH($B282,Base_Dados!$B:$B,0))=0,0,
MAX(0, MIN(BM$1,
((INDEX(Base_Dados!BM:BM,MATCH($B282,Base_Dados!$B:$B,0))-MIN(Base_Dados!BM$5:BM$98)) /
(IF(MAX(Base_Dados!BM$5:BM$98)-MIN(Base_Dados!BM$5:BM$98)=0,1,MAX(Base_Dados!BM$5:BM$98)-MIN(Base_Dados!BM$5:BM$98)))) * BM$1)))</f>
        <v>1</v>
      </c>
      <c r="BN282" s="106">
        <f>IF(INDEX(Base_Dados!BN:BN,MATCH($B282,Base_Dados!$B:$B,0))=0,0,
MAX(0, MIN(BN$1,
((INDEX(Base_Dados!BN:BN,MATCH($B282,Base_Dados!$B:$B,0))-MIN(Base_Dados!BN$5:BN$98)) /
(IF(MAX(Base_Dados!BN$5:BN$98)-MIN(Base_Dados!BN$5:BN$98)=0,1,MAX(Base_Dados!BN$5:BN$98)-MIN(Base_Dados!BN$5:BN$98)))) * BN$1)))</f>
        <v>0.31958270279336365</v>
      </c>
      <c r="BO282" s="106">
        <f>IF(INDEX(Base_Dados!BO:BO,MATCH($B282,Base_Dados!$B:$B,0))=0,0,
MAX(0, MIN(BO$1,
((INDEX(Base_Dados!BO:BO,MATCH($B282,Base_Dados!$B:$B,0))-MIN(Base_Dados!BO$5:BO$98)) /
(IF(MAX(Base_Dados!BO$5:BO$98)-MIN(Base_Dados!BO$5:BO$98)=0,1,MAX(Base_Dados!BO$5:BO$98)-MIN(Base_Dados!BO$5:BO$98)))) * BO$1)))</f>
        <v>1.7241379310344827E-2</v>
      </c>
      <c r="BP282" s="106">
        <f t="shared" si="16"/>
        <v>13.118908575086083</v>
      </c>
      <c r="BQ282" s="111">
        <f t="shared" si="17"/>
        <v>0.40497953176465057</v>
      </c>
      <c r="BR282" s="112">
        <f t="shared" si="18"/>
        <v>9.0471218286627297E-2</v>
      </c>
      <c r="BS282" s="113">
        <f t="shared" si="19"/>
        <v>13.028437356799456</v>
      </c>
    </row>
    <row r="283" spans="1:71">
      <c r="A283" s="21">
        <v>31027</v>
      </c>
      <c r="B283" s="21" t="s">
        <v>381</v>
      </c>
      <c r="C283" s="21" t="s">
        <v>323</v>
      </c>
      <c r="D283" s="105">
        <f>IF(INDEX(Base_Dados!D:D,MATCH($B283,Base_Dados!$B:$B,0))=0,0,
MAX(0, MIN(D$1,
((INDEX(Base_Dados!D:D,MATCH($B283,Base_Dados!$B:$B,0))-MIN(Base_Dados!D$5:D$98)) /
(IF(MAX(Base_Dados!D$5:D$98)-MIN(Base_Dados!D$5:D$98)=0,1,MAX(Base_Dados!D$5:D$98)-MIN(Base_Dados!D$5:D$98)))) * D$1)))</f>
        <v>0.91844896117127173</v>
      </c>
      <c r="E283" s="106">
        <f>IF(INDEX(Base_Dados!E:E,MATCH($B283,Base_Dados!$B:$B,0))=0,0,
MAX(0, MIN(E$1,
((INDEX(Base_Dados!E:E,MATCH($B283,Base_Dados!$B:$B,0))-MIN(Base_Dados!E$5:E$98)) /
(IF(MAX(Base_Dados!E$5:E$98)-MIN(Base_Dados!E$5:E$98)=0,1,MAX(Base_Dados!E$5:E$98)-MIN(Base_Dados!E$5:E$98)))) * E$1)))</f>
        <v>0.23771859878857515</v>
      </c>
      <c r="F283" s="106">
        <f>IF(INDEX(Base_Dados!F:F,MATCH($B283,Base_Dados!$B:$B,0))=0,0,
MAX(0, MIN(F$1,
((INDEX(Base_Dados!F:F,MATCH($B283,Base_Dados!$B:$B,0))-MIN(Base_Dados!F$5:F$98)) /
(IF(MAX(Base_Dados!F$5:F$98)-MIN(Base_Dados!F$5:F$98)=0,1,MAX(Base_Dados!F$5:F$98)-MIN(Base_Dados!F$5:F$98)))) * F$1)))</f>
        <v>0.2269756106776491</v>
      </c>
      <c r="G283" s="106">
        <f>IF(INDEX(Base_Dados!G:G,MATCH($B283,Base_Dados!$B:$B,0))=0,0,
MAX(0, MIN(G$1,
((INDEX(Base_Dados!G:G,MATCH($B283,Base_Dados!$B:$B,0))-MIN(Base_Dados!G$5:G$98)) /
(IF(MAX(Base_Dados!G$5:G$98)-MIN(Base_Dados!G$5:G$98)=0,1,MAX(Base_Dados!G$5:G$98)-MIN(Base_Dados!G$5:G$98)))) * G$1)))</f>
        <v>0.21843591548025046</v>
      </c>
      <c r="H283" s="106">
        <f>IF(INDEX(Base_Dados!H:H,MATCH($B283,Base_Dados!$B:$B,0))=0,0,
MAX(0, MIN(H$1,
((INDEX(Base_Dados!H:H,MATCH($B283,Base_Dados!$B:$B,0))-MIN(Base_Dados!H$5:H$98)) /
(IF(MAX(Base_Dados!H$5:H$98)-MIN(Base_Dados!H$5:H$98)=0,1,MAX(Base_Dados!H$5:H$98)-MIN(Base_Dados!H$5:H$98)))) * H$1)))</f>
        <v>0.2474473937252622</v>
      </c>
      <c r="I283" s="106">
        <f>IF(INDEX(Base_Dados!I:I,MATCH($B283,Base_Dados!$B:$B,0))=0,0,
MAX(0, MIN(I$1,
((INDEX(Base_Dados!I:I,MATCH($B283,Base_Dados!$B:$B,0))-MIN(Base_Dados!I$5:I$98)) /
(IF(MAX(Base_Dados!I$5:I$98)-MIN(Base_Dados!I$5:I$98)=0,1,MAX(Base_Dados!I$5:I$98)-MIN(Base_Dados!I$5:I$98)))) * I$1)))</f>
        <v>0.2916851568436023</v>
      </c>
      <c r="J283" s="106">
        <f>IF(INDEX(Base_Dados!J:J,MATCH($B283,Base_Dados!$B:$B,0))=0,0,
MAX(0, MIN(J$1,
((INDEX(Base_Dados!J:J,MATCH($B283,Base_Dados!$B:$B,0))-MIN(Base_Dados!J$5:J$98)) /
(IF(MAX(Base_Dados!J$5:J$98)-MIN(Base_Dados!J$5:J$98)=0,1,MAX(Base_Dados!J$5:J$98)-MIN(Base_Dados!J$5:J$98)))) * J$1)))</f>
        <v>0.3298037838109098</v>
      </c>
      <c r="K283" s="106">
        <f>IF(INDEX(Base_Dados!K:K,MATCH($B283,Base_Dados!$B:$B,0))=0,0,
MAX(0, MIN(K$1,
((INDEX(Base_Dados!K:K,MATCH($B283,Base_Dados!$B:$B,0))-MIN(Base_Dados!K$5:K$98)) /
(IF(MAX(Base_Dados!K$5:K$98)-MIN(Base_Dados!K$5:K$98)=0,1,MAX(Base_Dados!K$5:K$98)-MIN(Base_Dados!K$5:K$98)))) * K$1)))</f>
        <v>0.34635509838998213</v>
      </c>
      <c r="L283" s="106">
        <f>IF(INDEX(Base_Dados!L:L,MATCH($B283,Base_Dados!$B:$B,0))=0,0,
MAX(0, MIN(L$1,
((INDEX(Base_Dados!L:L,MATCH($B283,Base_Dados!$B:$B,0))-MIN(Base_Dados!L$5:L$98)) /
(IF(MAX(Base_Dados!L$5:L$98)-MIN(Base_Dados!L$5:L$98)=0,1,MAX(Base_Dados!L$5:L$98)-MIN(Base_Dados!L$5:L$98)))) * L$1)))</f>
        <v>0.41922819848958615</v>
      </c>
      <c r="M283" s="106">
        <f>IF(INDEX(Base_Dados!M:M,MATCH($B283,Base_Dados!$B:$B,0))=0,0,
MAX(0, MIN(M$1,
((INDEX(Base_Dados!M:M,MATCH($B283,Base_Dados!$B:$B,0))-MIN(Base_Dados!M$5:M$98)) /
(IF(MAX(Base_Dados!M$5:M$98)-MIN(Base_Dados!M$5:M$98)=0,1,MAX(Base_Dados!M$5:M$98)-MIN(Base_Dados!M$5:M$98)))) * M$1)))</f>
        <v>0.4560583090379009</v>
      </c>
      <c r="N283" s="106">
        <f>IF(INDEX(Base_Dados!N:N,MATCH($B283,Base_Dados!$B:$B,0))=0,0,
MAX(0, MIN(N$1,
((INDEX(Base_Dados!N:N,MATCH($B283,Base_Dados!$B:$B,0))-MIN(Base_Dados!N$5:N$98)) /
(IF(MAX(Base_Dados!N$5:N$98)-MIN(Base_Dados!N$5:N$98)=0,1,MAX(Base_Dados!N$5:N$98)-MIN(Base_Dados!N$5:N$98)))) * N$1)))</f>
        <v>0.48214011050769651</v>
      </c>
      <c r="O283" s="106">
        <f>IF(INDEX(Base_Dados!O:O,MATCH($B283,Base_Dados!$B:$B,0))=0,0,
MAX(0, MIN(O$1,
((INDEX(Base_Dados!O:O,MATCH($B283,Base_Dados!$B:$B,0))-MIN(Base_Dados!O$5:O$98)) /
(IF(MAX(Base_Dados!O$5:O$98)-MIN(Base_Dados!O$5:O$98)=0,1,MAX(Base_Dados!O$5:O$98)-MIN(Base_Dados!O$5:O$98)))) * O$1)))</f>
        <v>0.57266291320586427</v>
      </c>
      <c r="P283" s="106">
        <f>IF(INDEX(Base_Dados!P:P,MATCH($B283,Base_Dados!$B:$B,0))=0,0,
MAX(0, MIN(P$1,
((INDEX(Base_Dados!P:P,MATCH($B283,Base_Dados!$B:$B,0))-MIN(Base_Dados!P$5:P$98)) /
(IF(MAX(Base_Dados!P$5:P$98)-MIN(Base_Dados!P$5:P$98)=0,1,MAX(Base_Dados!P$5:P$98)-MIN(Base_Dados!P$5:P$98)))) * P$1)))</f>
        <v>0.4050661329085955</v>
      </c>
      <c r="Q283" s="106">
        <f>IF(INDEX(Base_Dados!Q:Q,MATCH($B283,Base_Dados!$B:$B,0))=0,0,
MAX(0, MIN(Q$1,
((INDEX(Base_Dados!Q:Q,MATCH($B283,Base_Dados!$B:$B,0))-MIN(Base_Dados!Q$5:Q$98)) /
(IF(MAX(Base_Dados!Q$5:Q$98)-MIN(Base_Dados!Q$5:Q$98)=0,1,MAX(Base_Dados!Q$5:Q$98)-MIN(Base_Dados!Q$5:Q$98)))) * Q$1)))</f>
        <v>0.16165552103628034</v>
      </c>
      <c r="R283" s="106">
        <f>IF(INDEX(Base_Dados!R:R,MATCH($B283,Base_Dados!$B:$B,0))=0,0,
MAX(0, MIN(R$1,
((INDEX(Base_Dados!R:R,MATCH($B283,Base_Dados!$B:$B,0))-MIN(Base_Dados!R$5:R$98)) /
(IF(MAX(Base_Dados!R$5:R$98)-MIN(Base_Dados!R$5:R$98)=0,1,MAX(Base_Dados!R$5:R$98)-MIN(Base_Dados!R$5:R$98)))) * R$1)))</f>
        <v>0.14638574892330858</v>
      </c>
      <c r="S283" s="106">
        <f>IF(INDEX(Base_Dados!S:S,MATCH($B283,Base_Dados!$B:$B,0))=0,0,
MAX(0, MIN(S$1,
((INDEX(Base_Dados!S:S,MATCH($B283,Base_Dados!$B:$B,0))-MIN(Base_Dados!S$5:S$98)) /
(IF(MAX(Base_Dados!S$5:S$98)-MIN(Base_Dados!S$5:S$98)=0,1,MAX(Base_Dados!S$5:S$98)-MIN(Base_Dados!S$5:S$98)))) * S$1)))</f>
        <v>0.27347412566464468</v>
      </c>
      <c r="T283" s="106">
        <f>IF(INDEX(Base_Dados!T:T,MATCH($B283,Base_Dados!$B:$B,0))=0,0,
MAX(0, MIN(T$1,
((INDEX(Base_Dados!T:T,MATCH($B283,Base_Dados!$B:$B,0))-MIN(Base_Dados!T$5:T$98)) /
(IF(MAX(Base_Dados!T$5:T$98)-MIN(Base_Dados!T$5:T$98)=0,1,MAX(Base_Dados!T$5:T$98)-MIN(Base_Dados!T$5:T$98)))) * T$1)))</f>
        <v>0.80227592330895592</v>
      </c>
      <c r="U283" s="106">
        <f>IF(INDEX(Base_Dados!U:U,MATCH($B283,Base_Dados!$B:$B,0))=0,0,
MAX(0, MIN(U$1,
((INDEX(Base_Dados!U:U,MATCH($B283,Base_Dados!$B:$B,0))-MIN(Base_Dados!U$5:U$98)) /
(IF(MAX(Base_Dados!U$5:U$98)-MIN(Base_Dados!U$5:U$98)=0,1,MAX(Base_Dados!U$5:U$98)-MIN(Base_Dados!U$5:U$98)))) * U$1)))</f>
        <v>0.91671299741115164</v>
      </c>
      <c r="V283" s="106">
        <f>IF(INDEX(Base_Dados!V:V,MATCH($B283,Base_Dados!$B:$B,0))=0,0,
MAX(0, MIN(V$1,
((INDEX(Base_Dados!V:V,MATCH($B283,Base_Dados!$B:$B,0))-MIN(Base_Dados!V$5:V$98)) /
(IF(MAX(Base_Dados!V$5:V$98)-MIN(Base_Dados!V$5:V$98)=0,1,MAX(Base_Dados!V$5:V$98)-MIN(Base_Dados!V$5:V$98)))) * V$1)))</f>
        <v>0.68966515968158715</v>
      </c>
      <c r="W283" s="106">
        <f>IF(INDEX(Base_Dados!W:W,MATCH($B283,Base_Dados!$B:$B,0))=0,0,
MAX(0, MIN(W$1,
((INDEX(Base_Dados!W:W,MATCH($B283,Base_Dados!$B:$B,0))-MIN(Base_Dados!W$5:W$98)) /
(IF(MAX(Base_Dados!W$5:W$98)-MIN(Base_Dados!W$5:W$98)=0,1,MAX(Base_Dados!W$5:W$98)-MIN(Base_Dados!W$5:W$98)))) * W$1)))</f>
        <v>2.4463540269258028</v>
      </c>
      <c r="X283" s="106">
        <f>IF(INDEX(Base_Dados!X:X,MATCH($B283,Base_Dados!$B:$B,0))=0,0,
MAX(0, MIN(X$1,
((INDEX(Base_Dados!X:X,MATCH($B283,Base_Dados!$B:$B,0))-MIN(Base_Dados!X$5:X$98)) /
(IF(MAX(Base_Dados!X$5:X$98)-MIN(Base_Dados!X$5:X$98)=0,1,MAX(Base_Dados!X$5:X$98)-MIN(Base_Dados!X$5:X$98)))) * X$1)))</f>
        <v>0.10169491525423729</v>
      </c>
      <c r="Y283" s="106">
        <f>IF(INDEX(Base_Dados!Y:Y,MATCH($B283,Base_Dados!$B:$B,0))=0,0,
MAX(0, MIN(Y$1,
((INDEX(Base_Dados!Y:Y,MATCH($B283,Base_Dados!$B:$B,0))-MIN(Base_Dados!Y$5:Y$98)) /
(IF(MAX(Base_Dados!Y$5:Y$98)-MIN(Base_Dados!Y$5:Y$98)=0,1,MAX(Base_Dados!Y$5:Y$98)-MIN(Base_Dados!Y$5:Y$98)))) * Y$1)))</f>
        <v>4.4117647058823525E-2</v>
      </c>
      <c r="Z283" s="106">
        <f>IF(INDEX(Base_Dados!Z:Z,MATCH($B283,Base_Dados!$B:$B,0))=0,0,
MAX(0, MIN(Z$1,
((INDEX(Base_Dados!Z:Z,MATCH($B283,Base_Dados!$B:$B,0))-MIN(Base_Dados!Z$5:Z$98)) /
(IF(MAX(Base_Dados!Z$5:Z$98)-MIN(Base_Dados!Z$5:Z$98)=0,1,MAX(Base_Dados!Z$5:Z$98)-MIN(Base_Dados!Z$5:Z$98)))) * Z$1)))</f>
        <v>0.14285714285714285</v>
      </c>
      <c r="AA283" s="106">
        <f>IF(INDEX(Base_Dados!AA:AA,MATCH($B283,Base_Dados!$B:$B,0))=0,0,
MAX(0, MIN(AA$1,
((INDEX(Base_Dados!AA:AA,MATCH($B283,Base_Dados!$B:$B,0))-MIN(Base_Dados!AA$5:AA$98)) /
(IF(MAX(Base_Dados!AA$5:AA$98)-MIN(Base_Dados!AA$5:AA$98)=0,1,MAX(Base_Dados!AA$5:AA$98)-MIN(Base_Dados!AA$5:AA$98)))) * AA$1)))</f>
        <v>5.2447552447552448E-2</v>
      </c>
      <c r="AB283" s="106">
        <f>IF(INDEX(Base_Dados!AB:AB,MATCH($B283,Base_Dados!$B:$B,0))=0,0,
MAX(0, MIN(AB$1,
((INDEX(Base_Dados!AB:AB,MATCH($B283,Base_Dados!$B:$B,0))-MIN(Base_Dados!AB$5:AB$98)) /
(IF(MAX(Base_Dados!AB$5:AB$98)-MIN(Base_Dados!AB$5:AB$98)=0,1,MAX(Base_Dados!AB$5:AB$98)-MIN(Base_Dados!AB$5:AB$98)))) * AB$1)))</f>
        <v>0.94705576459365637</v>
      </c>
      <c r="AC283" s="106">
        <f>IF(INDEX(Base_Dados!AC:AC,MATCH($B283,Base_Dados!$B:$B,0))=0,0,
MAX(0, MIN(AC$1,
((INDEX(Base_Dados!AC:AC,MATCH($B283,Base_Dados!$B:$B,0))-MIN(Base_Dados!AC$5:AC$98)) /
(IF(MAX(Base_Dados!AC$5:AC$98)-MIN(Base_Dados!AC$5:AC$98)=0,1,MAX(Base_Dados!AC$5:AC$98)-MIN(Base_Dados!AC$5:AC$98)))) * AC$1)))</f>
        <v>0.23483571015609944</v>
      </c>
      <c r="AD283" s="106">
        <f>IF(INDEX(Base_Dados!AD:AD,MATCH($B283,Base_Dados!$B:$B,0))=0,0,
MAX(0, MIN(AD$1,
((INDEX(Base_Dados!AD:AD,MATCH($B283,Base_Dados!$B:$B,0))-MIN(Base_Dados!AD$5:AD$98)) /
(IF(MAX(Base_Dados!AD$5:AD$98)-MIN(Base_Dados!AD$5:AD$98)=0,1,MAX(Base_Dados!AD$5:AD$98)-MIN(Base_Dados!AD$5:AD$98)))) * AD$1)))</f>
        <v>0.15135335009613962</v>
      </c>
      <c r="AE283" s="106">
        <f>IF(INDEX(Base_Dados!AE:AE,MATCH($B283,Base_Dados!$B:$B,0))=0,0,
MAX(0, MIN(AE$1,
((INDEX(Base_Dados!AE:AE,MATCH($B283,Base_Dados!$B:$B,0))-MIN(Base_Dados!AE$5:AE$98)) /
(IF(MAX(Base_Dados!AE$5:AE$98)-MIN(Base_Dados!AE$5:AE$98)=0,1,MAX(Base_Dados!AE$5:AE$98)-MIN(Base_Dados!AE$5:AE$98)))) * AE$1)))</f>
        <v>8.5258161944484406E-2</v>
      </c>
      <c r="AF283" s="106">
        <f>IF(INDEX(Base_Dados!AF:AF,MATCH($B283,Base_Dados!$B:$B,0))=0,0,
MAX(0, MIN(AF$1,
((INDEX(Base_Dados!AF:AF,MATCH($B283,Base_Dados!$B:$B,0))-MIN(Base_Dados!AF$5:AF$98)) /
(IF(MAX(Base_Dados!AF$5:AF$98)-MIN(Base_Dados!AF$5:AF$98)=0,1,MAX(Base_Dados!AF$5:AF$98)-MIN(Base_Dados!AF$5:AF$98)))) * AF$1)))</f>
        <v>0.11253620190318576</v>
      </c>
      <c r="AG283" s="106">
        <f>IF(INDEX(Base_Dados!AG:AG,MATCH($B283,Base_Dados!$B:$B,0))=0,0,
MAX(0, MIN(AG$1,
((INDEX(Base_Dados!AG:AG,MATCH($B283,Base_Dados!$B:$B,0))-MIN(Base_Dados!AG$5:AG$98)) /
(IF(MAX(Base_Dados!AG$5:AG$98)-MIN(Base_Dados!AG$5:AG$98)=0,1,MAX(Base_Dados!AG$5:AG$98)-MIN(Base_Dados!AG$5:AG$98)))) * AG$1)))</f>
        <v>0.16165552103628034</v>
      </c>
      <c r="AH283" s="106">
        <f>IF(INDEX(Base_Dados!AH:AH,MATCH($B283,Base_Dados!$B:$B,0))=0,0,
MAX(0, MIN(AH$1,
((INDEX(Base_Dados!AH:AH,MATCH($B283,Base_Dados!$B:$B,0))-MIN(Base_Dados!AH$5:AH$98)) /
(IF(MAX(Base_Dados!AH$5:AH$98)-MIN(Base_Dados!AH$5:AH$98)=0,1,MAX(Base_Dados!AH$5:AH$98)-MIN(Base_Dados!AH$5:AH$98)))) * AH$1)))</f>
        <v>1.7164505548222146</v>
      </c>
      <c r="AI283" s="106">
        <f>IF(INDEX(Base_Dados!AI:AI,MATCH($B283,Base_Dados!$B:$B,0))=0,0,
MAX(0, MIN(AI$1,
((INDEX(Base_Dados!AI:AI,MATCH($B283,Base_Dados!$B:$B,0))-MIN(Base_Dados!AI$5:AI$98)) /
(IF(MAX(Base_Dados!AI$5:AI$98)-MIN(Base_Dados!AI$5:AI$98)=0,1,MAX(Base_Dados!AI$5:AI$98)-MIN(Base_Dados!AI$5:AI$98)))) * AI$1)))</f>
        <v>0.25</v>
      </c>
      <c r="AJ283" s="106">
        <f>IF(INDEX(Base_Dados!AJ:AJ,MATCH($B283,Base_Dados!$B:$B,0))=0,0,
MAX(0, MIN(AJ$1,
((INDEX(Base_Dados!AJ:AJ,MATCH($B283,Base_Dados!$B:$B,0))-MIN(Base_Dados!AJ$5:AJ$98)) /
(IF(MAX(Base_Dados!AJ$5:AJ$98)-MIN(Base_Dados!AJ$5:AJ$98)=0,1,MAX(Base_Dados!AJ$5:AJ$98)-MIN(Base_Dados!AJ$5:AJ$98)))) * AJ$1)))</f>
        <v>0.88435374149659862</v>
      </c>
      <c r="AK283" s="106">
        <f>IF(INDEX(Base_Dados!AK:AK,MATCH($B283,Base_Dados!$B:$B,0))=0,0,
MAX(0, MIN(AK$1,
((INDEX(Base_Dados!AK:AK,MATCH($B283,Base_Dados!$B:$B,0))-MIN(Base_Dados!AK$5:AK$98)) /
(IF(MAX(Base_Dados!AK$5:AK$98)-MIN(Base_Dados!AK$5:AK$98)=0,1,MAX(Base_Dados!AK$5:AK$98)-MIN(Base_Dados!AK$5:AK$98)))) * AK$1)))</f>
        <v>0.10919540229885058</v>
      </c>
      <c r="AL283" s="106">
        <f>IF(INDEX(Base_Dados!AL:AL,MATCH($B283,Base_Dados!$B:$B,0))=0,0,
MAX(0, MIN(AL$1,
((INDEX(Base_Dados!AL:AL,MATCH($B283,Base_Dados!$B:$B,0))-MIN(Base_Dados!AL$5:AL$98)) /
(IF(MAX(Base_Dados!AL$5:AL$98)-MIN(Base_Dados!AL$5:AL$98)=0,1,MAX(Base_Dados!AL$5:AL$98)-MIN(Base_Dados!AL$5:AL$98)))) * AL$1)))</f>
        <v>0</v>
      </c>
      <c r="AM283" s="106">
        <f>IF(INDEX(Base_Dados!AM:AM,MATCH($B283,Base_Dados!$B:$B,0))=0,0,
MAX(0, MIN(AM$1,
((INDEX(Base_Dados!AM:AM,MATCH($B283,Base_Dados!$B:$B,0))-MIN(Base_Dados!AM$5:AM$98)) /
(IF(MAX(Base_Dados!AM$5:AM$98)-MIN(Base_Dados!AM$5:AM$98)=0,1,MAX(Base_Dados!AM$5:AM$98)-MIN(Base_Dados!AM$5:AM$98)))) * AM$1)))</f>
        <v>0.10771620921802175</v>
      </c>
      <c r="AN283" s="106">
        <f>IF(INDEX(Base_Dados!AN:AN,MATCH($B283,Base_Dados!$B:$B,0))=0,0,
MAX(0, MIN(AN$1,
((INDEX(Base_Dados!AN:AN,MATCH($B283,Base_Dados!$B:$B,0))-MIN(Base_Dados!AN$5:AN$98)) /
(IF(MAX(Base_Dados!AN$5:AN$98)-MIN(Base_Dados!AN$5:AN$98)=0,1,MAX(Base_Dados!AN$5:AN$98)-MIN(Base_Dados!AN$5:AN$98)))) * AN$1)))</f>
        <v>0.30137844611528819</v>
      </c>
      <c r="AO283" s="106">
        <f>IF(INDEX(Base_Dados!AO:AO,MATCH($B283,Base_Dados!$B:$B,0))=0,0,
MAX(0, MIN(AO$1,
((INDEX(Base_Dados!AO:AO,MATCH($B283,Base_Dados!$B:$B,0))-MIN(Base_Dados!AO$5:AO$98)) /
(IF(MAX(Base_Dados!AO$5:AO$98)-MIN(Base_Dados!AO$5:AO$98)=0,1,MAX(Base_Dados!AO$5:AO$98)-MIN(Base_Dados!AO$5:AO$98)))) * AO$1)))</f>
        <v>6.4516129032258063E-2</v>
      </c>
      <c r="AP283" s="106">
        <f>IF(INDEX(Base_Dados!AP:AP,MATCH($B283,Base_Dados!$B:$B,0))=0,0,
MAX(0, MIN(AP$1,
((INDEX(Base_Dados!AP:AP,MATCH($B283,Base_Dados!$B:$B,0))-MIN(Base_Dados!AP$5:AP$98)) /
(IF(MAX(Base_Dados!AP$5:AP$98)-MIN(Base_Dados!AP$5:AP$98)=0,1,MAX(Base_Dados!AP$5:AP$98)-MIN(Base_Dados!AP$5:AP$98)))) * AP$1)))</f>
        <v>2.0642201834862386E-2</v>
      </c>
      <c r="AQ283" s="106">
        <f>IF(INDEX(Base_Dados!AQ:AQ,MATCH($B283,Base_Dados!$B:$B,0))=0,0,
MAX(0, MIN(AQ$1,
((INDEX(Base_Dados!AQ:AQ,MATCH($B283,Base_Dados!$B:$B,0))-MIN(Base_Dados!AQ$5:AQ$98)) /
(IF(MAX(Base_Dados!AQ$5:AQ$98)-MIN(Base_Dados!AQ$5:AQ$98)=0,1,MAX(Base_Dados!AQ$5:AQ$98)-MIN(Base_Dados!AQ$5:AQ$98)))) * AQ$1)))</f>
        <v>3.3333333333333333E-2</v>
      </c>
      <c r="AR283" s="106">
        <f>IF(INDEX(Base_Dados!AR:AR,MATCH($B283,Base_Dados!$B:$B,0))=0,0,
MAX(0, MIN(AR$1,
((INDEX(Base_Dados!AR:AR,MATCH($B283,Base_Dados!$B:$B,0))-MIN(Base_Dados!AR$5:AR$98)) /
(IF(MAX(Base_Dados!AR$5:AR$98)-MIN(Base_Dados!AR$5:AR$98)=0,1,MAX(Base_Dados!AR$5:AR$98)-MIN(Base_Dados!AR$5:AR$98)))) * AR$1)))</f>
        <v>3.2258064516129031E-2</v>
      </c>
      <c r="AS283" s="106">
        <f>IF(INDEX(Base_Dados!AS:AS,MATCH($B283,Base_Dados!$B:$B,0))=0,0,
MAX(0, MIN(AS$1,
((INDEX(Base_Dados!AS:AS,MATCH($B283,Base_Dados!$B:$B,0))-MIN(Base_Dados!AS$5:AS$98)) /
(IF(MAX(Base_Dados!AS$5:AS$98)-MIN(Base_Dados!AS$5:AS$98)=0,1,MAX(Base_Dados!AS$5:AS$98)-MIN(Base_Dados!AS$5:AS$98)))) * AS$1)))</f>
        <v>3.048780487804878E-2</v>
      </c>
      <c r="AT283" s="106">
        <f>IF(INDEX(Base_Dados!AT:AT,MATCH($B283,Base_Dados!$B:$B,0))=0,0,
MAX(0, MIN(AT$1,
((INDEX(Base_Dados!AT:AT,MATCH($B283,Base_Dados!$B:$B,0))-MIN(Base_Dados!AT$5:AT$98)) /
(IF(MAX(Base_Dados!AT$5:AT$98)-MIN(Base_Dados!AT$5:AT$98)=0,1,MAX(Base_Dados!AT$5:AT$98)-MIN(Base_Dados!AT$5:AT$98)))) * AT$1)))</f>
        <v>2.8571428571428571E-2</v>
      </c>
      <c r="AU283" s="106">
        <f>IF(INDEX(Base_Dados!AU:AU,MATCH($B283,Base_Dados!$B:$B,0))=0,0,
MAX(0, MIN(AU$1,
((INDEX(Base_Dados!AU:AU,MATCH($B283,Base_Dados!$B:$B,0))-MIN(Base_Dados!AU$5:AU$98)) /
(IF(MAX(Base_Dados!AU$5:AU$98)-MIN(Base_Dados!AU$5:AU$98)=0,1,MAX(Base_Dados!AU$5:AU$98)-MIN(Base_Dados!AU$5:AU$98)))) * AU$1)))</f>
        <v>2.4344569288389514E-2</v>
      </c>
      <c r="AV283" s="106">
        <f>IF(INDEX(Base_Dados!AV:AV,MATCH($B283,Base_Dados!$B:$B,0))=0,0,
MAX(0, MIN(AV$1,
((INDEX(Base_Dados!AV:AV,MATCH($B283,Base_Dados!$B:$B,0))-MIN(Base_Dados!AV$5:AV$98)) /
(IF(MAX(Base_Dados!AV$5:AV$98)-MIN(Base_Dados!AV$5:AV$98)=0,1,MAX(Base_Dados!AV$5:AV$98)-MIN(Base_Dados!AV$5:AV$98)))) * AV$1)))</f>
        <v>0</v>
      </c>
      <c r="AW283" s="106">
        <f>IF(INDEX(Base_Dados!AW:AW,MATCH($B283,Base_Dados!$B:$B,0))=0,0,
MAX(0, MIN(AW$1,
((INDEX(Base_Dados!AW:AW,MATCH($B283,Base_Dados!$B:$B,0))-MIN(Base_Dados!AW$5:AW$98)) /
(IF(MAX(Base_Dados!AW$5:AW$98)-MIN(Base_Dados!AW$5:AW$98)=0,1,MAX(Base_Dados!AW$5:AW$98)-MIN(Base_Dados!AW$5:AW$98)))) * AW$1)))</f>
        <v>1.4705882352941176E-2</v>
      </c>
      <c r="AX283" s="106">
        <f>IF(INDEX(Base_Dados!AX:AX,MATCH($B283,Base_Dados!$B:$B,0))=0,0,
MAX(0, MIN(AX$1,
((INDEX(Base_Dados!AX:AX,MATCH($B283,Base_Dados!$B:$B,0))-MIN(Base_Dados!AX$5:AX$98)) /
(IF(MAX(Base_Dados!AX$5:AX$98)-MIN(Base_Dados!AX$5:AX$98)=0,1,MAX(Base_Dados!AX$5:AX$98)-MIN(Base_Dados!AX$5:AX$98)))) * AX$1)))</f>
        <v>1.0853385915864289E-2</v>
      </c>
      <c r="AY283" s="106">
        <f>IF(INDEX(Base_Dados!AY:AY,MATCH($B283,Base_Dados!$B:$B,0))=0,0,
MAX(0, MIN(AY$1,
((INDEX(Base_Dados!AY:AY,MATCH($B283,Base_Dados!$B:$B,0))-MIN(Base_Dados!AY$5:AY$98)) /
(IF(MAX(Base_Dados!AY$5:AY$98)-MIN(Base_Dados!AY$5:AY$98)=0,1,MAX(Base_Dados!AY$5:AY$98)-MIN(Base_Dados!AY$5:AY$98)))) * AY$1)))</f>
        <v>5.7039235080778107E-2</v>
      </c>
      <c r="AZ283" s="106">
        <f>IF(INDEX(Base_Dados!AZ:AZ,MATCH($B283,Base_Dados!$B:$B,0))=0,0,
MAX(0, MIN(AZ$1,
((INDEX(Base_Dados!AZ:AZ,MATCH($B283,Base_Dados!$B:$B,0))-MIN(Base_Dados!AZ$5:AZ$98)) /
(IF(MAX(Base_Dados!AZ$5:AZ$98)-MIN(Base_Dados!AZ$5:AZ$98)=0,1,MAX(Base_Dados!AZ$5:AZ$98)-MIN(Base_Dados!AZ$5:AZ$98)))) * AZ$1)))</f>
        <v>0.28084415584415584</v>
      </c>
      <c r="BA283" s="106">
        <f>IF(INDEX(Base_Dados!BA:BA,MATCH($B283,Base_Dados!$B:$B,0))=0,0,
MAX(0, MIN(BA$1,
((INDEX(Base_Dados!BA:BA,MATCH($B283,Base_Dados!$B:$B,0))-MIN(Base_Dados!BA$5:BA$98)) /
(IF(MAX(Base_Dados!BA$5:BA$98)-MIN(Base_Dados!BA$5:BA$98)=0,1,MAX(Base_Dados!BA$5:BA$98)-MIN(Base_Dados!BA$5:BA$98)))) * BA$1)))</f>
        <v>0.1845289637869402</v>
      </c>
      <c r="BB283" s="106">
        <f>IF(INDEX(Base_Dados!BB:BB,MATCH($B283,Base_Dados!$B:$B,0))=0,0,
MAX(0, MIN(BB$1,
((INDEX(Base_Dados!BB:BB,MATCH($B283,Base_Dados!$B:$B,0))-MIN(Base_Dados!BB$5:BB$98)) /
(IF(MAX(Base_Dados!BB$5:BB$98)-MIN(Base_Dados!BB$5:BB$98)=0,1,MAX(Base_Dados!BB$5:BB$98)-MIN(Base_Dados!BB$5:BB$98)))) * BB$1)))</f>
        <v>0.5</v>
      </c>
      <c r="BC283" s="106">
        <f>IF(INDEX(Base_Dados!BC:BC,MATCH($B283,Base_Dados!$B:$B,0))=0,0,
MAX(0, MIN(BC$1,
((INDEX(Base_Dados!BC:BC,MATCH($B283,Base_Dados!$B:$B,0))-MIN(Base_Dados!BC$5:BC$98)) /
(IF(MAX(Base_Dados!BC$5:BC$98)-MIN(Base_Dados!BC$5:BC$98)=0,1,MAX(Base_Dados!BC$5:BC$98)-MIN(Base_Dados!BC$5:BC$98)))) * BC$1)))</f>
        <v>0.22596283328844599</v>
      </c>
      <c r="BD283" s="106">
        <f>IF(INDEX(Base_Dados!BD:BD,MATCH($B283,Base_Dados!$B:$B,0))=0,0,
MAX(0, MIN(BD$1,
((INDEX(Base_Dados!BD:BD,MATCH($B283,Base_Dados!$B:$B,0))-MIN(Base_Dados!BD$5:BD$98)) /
(IF(MAX(Base_Dados!BD$5:BD$98)-MIN(Base_Dados!BD$5:BD$98)=0,1,MAX(Base_Dados!BD$5:BD$98)-MIN(Base_Dados!BD$5:BD$98)))) * BD$1)))</f>
        <v>9.7223183990028397E-2</v>
      </c>
      <c r="BE283" s="106">
        <f>IF(INDEX(Base_Dados!BE:BE,MATCH($B283,Base_Dados!$B:$B,0))=0,0,
MAX(0, MIN(BE$1,
((INDEX(Base_Dados!BE:BE,MATCH($B283,Base_Dados!$B:$B,0))-MIN(Base_Dados!BE$5:BE$98)) /
(IF(MAX(Base_Dados!BE$5:BE$98)-MIN(Base_Dados!BE$5:BE$98)=0,1,MAX(Base_Dados!BE$5:BE$98)-MIN(Base_Dados!BE$5:BE$98)))) * BE$1)))</f>
        <v>0.14751630707476165</v>
      </c>
      <c r="BF283" s="106">
        <f>IF(INDEX(Base_Dados!BF:BF,MATCH($B283,Base_Dados!$B:$B,0))=0,0,
MAX(0, MIN(BF$1,
((INDEX(Base_Dados!BF:BF,MATCH($B283,Base_Dados!$B:$B,0))-MIN(Base_Dados!BF$5:BF$98)) /
(IF(MAX(Base_Dados!BF$5:BF$98)-MIN(Base_Dados!BF$5:BF$98)=0,1,MAX(Base_Dados!BF$5:BF$98)-MIN(Base_Dados!BF$5:BF$98)))) * BF$1)))</f>
        <v>7.6298701298701296E-2</v>
      </c>
      <c r="BG283" s="106">
        <f>IF(INDEX(Base_Dados!BG:BG,MATCH($B283,Base_Dados!$B:$B,0))=0,0,
MAX(0, MIN(BG$1,
((INDEX(Base_Dados!BG:BG,MATCH($B283,Base_Dados!$B:$B,0))-MIN(Base_Dados!BG$5:BG$98)) /
(IF(MAX(Base_Dados!BG$5:BG$98)-MIN(Base_Dados!BG$5:BG$98)=0,1,MAX(Base_Dados!BG$5:BG$98)-MIN(Base_Dados!BG$5:BG$98)))) * BG$1)))</f>
        <v>2.7591973244147156E-2</v>
      </c>
      <c r="BH283" s="106">
        <f>IF(INDEX(Base_Dados!BH:BH,MATCH($B283,Base_Dados!$B:$B,0))=0,0,
MAX(0, MIN(BH$1,
((INDEX(Base_Dados!BH:BH,MATCH($B283,Base_Dados!$B:$B,0))-MIN(Base_Dados!BH$5:BH$98)) /
(IF(MAX(Base_Dados!BH$5:BH$98)-MIN(Base_Dados!BH$5:BH$98)=0,1,MAX(Base_Dados!BH$5:BH$98)-MIN(Base_Dados!BH$5:BH$98)))) * BH$1)))</f>
        <v>0.13186813186813187</v>
      </c>
      <c r="BI283" s="106">
        <f>IF(INDEX(Base_Dados!BI:BI,MATCH($B283,Base_Dados!$B:$B,0))=0,0,
MAX(0, MIN(BI$1,
((INDEX(Base_Dados!BI:BI,MATCH($B283,Base_Dados!$B:$B,0))-MIN(Base_Dados!BI$5:BI$98)) /
(IF(MAX(Base_Dados!BI$5:BI$98)-MIN(Base_Dados!BI$5:BI$98)=0,1,MAX(Base_Dados!BI$5:BI$98)-MIN(Base_Dados!BI$5:BI$98)))) * BI$1)))</f>
        <v>0.22464898595943839</v>
      </c>
      <c r="BJ283" s="106">
        <f>IF(INDEX(Base_Dados!BJ:BJ,MATCH($B283,Base_Dados!$B:$B,0))=0,0,
MAX(0, MIN(BJ$1,
((INDEX(Base_Dados!BJ:BJ,MATCH($B283,Base_Dados!$B:$B,0))-MIN(Base_Dados!BJ$5:BJ$98)) /
(IF(MAX(Base_Dados!BJ$5:BJ$98)-MIN(Base_Dados!BJ$5:BJ$98)=0,1,MAX(Base_Dados!BJ$5:BJ$98)-MIN(Base_Dados!BJ$5:BJ$98)))) * BJ$1)))</f>
        <v>0.1368421052631579</v>
      </c>
      <c r="BK283" s="106">
        <f>IF(INDEX(Base_Dados!BK:BK,MATCH($B283,Base_Dados!$B:$B,0))=0,0,
MAX(0, MIN(BK$1,
((INDEX(Base_Dados!BK:BK,MATCH($B283,Base_Dados!$B:$B,0))-MIN(Base_Dados!BK$5:BK$98)) /
(IF(MAX(Base_Dados!BK$5:BK$98)-MIN(Base_Dados!BK$5:BK$98)=0,1,MAX(Base_Dados!BK$5:BK$98)-MIN(Base_Dados!BK$5:BK$98)))) * BK$1)))</f>
        <v>7.1428571428571425E-2</v>
      </c>
      <c r="BL283" s="106">
        <f>IF(INDEX(Base_Dados!BL:BL,MATCH($B283,Base_Dados!$B:$B,0))=0,0,
MAX(0, MIN(BL$1,
((INDEX(Base_Dados!BL:BL,MATCH($B283,Base_Dados!$B:$B,0))-MIN(Base_Dados!BL$5:BL$98)) /
(IF(MAX(Base_Dados!BL$5:BL$98)-MIN(Base_Dados!BL$5:BL$98)=0,1,MAX(Base_Dados!BL$5:BL$98)-MIN(Base_Dados!BL$5:BL$98)))) * BL$1)))</f>
        <v>0.12703583061889251</v>
      </c>
      <c r="BM283" s="106">
        <f>IF(INDEX(Base_Dados!BM:BM,MATCH($B283,Base_Dados!$B:$B,0))=0,0,
MAX(0, MIN(BM$1,
((INDEX(Base_Dados!BM:BM,MATCH($B283,Base_Dados!$B:$B,0))-MIN(Base_Dados!BM$5:BM$98)) /
(IF(MAX(Base_Dados!BM$5:BM$98)-MIN(Base_Dados!BM$5:BM$98)=0,1,MAX(Base_Dados!BM$5:BM$98)-MIN(Base_Dados!BM$5:BM$98)))) * BM$1)))</f>
        <v>1</v>
      </c>
      <c r="BN283" s="106">
        <f>IF(INDEX(Base_Dados!BN:BN,MATCH($B283,Base_Dados!$B:$B,0))=0,0,
MAX(0, MIN(BN$1,
((INDEX(Base_Dados!BN:BN,MATCH($B283,Base_Dados!$B:$B,0))-MIN(Base_Dados!BN$5:BN$98)) /
(IF(MAX(Base_Dados!BN$5:BN$98)-MIN(Base_Dados!BN$5:BN$98)=0,1,MAX(Base_Dados!BN$5:BN$98)-MIN(Base_Dados!BN$5:BN$98)))) * BN$1)))</f>
        <v>0.23937843472809292</v>
      </c>
      <c r="BO283" s="106">
        <f>IF(INDEX(Base_Dados!BO:BO,MATCH($B283,Base_Dados!$B:$B,0))=0,0,
MAX(0, MIN(BO$1,
((INDEX(Base_Dados!BO:BO,MATCH($B283,Base_Dados!$B:$B,0))-MIN(Base_Dados!BO$5:BO$98)) /
(IF(MAX(Base_Dados!BO$5:BO$98)-MIN(Base_Dados!BO$5:BO$98)=0,1,MAX(Base_Dados!BO$5:BO$98)-MIN(Base_Dados!BO$5:BO$98)))) * BO$1)))</f>
        <v>6.8965517241379309E-2</v>
      </c>
      <c r="BP283" s="106">
        <f t="shared" si="16"/>
        <v>19.848341737726336</v>
      </c>
      <c r="BQ283" s="111">
        <f t="shared" si="17"/>
        <v>0.41765742445145809</v>
      </c>
      <c r="BR283" s="112">
        <f t="shared" si="18"/>
        <v>0.10314911097343482</v>
      </c>
      <c r="BS283" s="113">
        <f t="shared" si="19"/>
        <v>19.745192626752903</v>
      </c>
    </row>
    <row r="284" spans="1:71">
      <c r="A284" s="21">
        <v>31028</v>
      </c>
      <c r="B284" s="21" t="s">
        <v>338</v>
      </c>
      <c r="C284" s="21" t="s">
        <v>323</v>
      </c>
      <c r="D284" s="105">
        <f>IF(INDEX(Base_Dados!D:D,MATCH($B284,Base_Dados!$B:$B,0))=0,0,
MAX(0, MIN(D$1,
((INDEX(Base_Dados!D:D,MATCH($B284,Base_Dados!$B:$B,0))-MIN(Base_Dados!D$5:D$98)) /
(IF(MAX(Base_Dados!D$5:D$98)-MIN(Base_Dados!D$5:D$98)=0,1,MAX(Base_Dados!D$5:D$98)-MIN(Base_Dados!D$5:D$98)))) * D$1)))</f>
        <v>0.13495229694686234</v>
      </c>
      <c r="E284" s="106">
        <f>IF(INDEX(Base_Dados!E:E,MATCH($B284,Base_Dados!$B:$B,0))=0,0,
MAX(0, MIN(E$1,
((INDEX(Base_Dados!E:E,MATCH($B284,Base_Dados!$B:$B,0))-MIN(Base_Dados!E$5:E$98)) /
(IF(MAX(Base_Dados!E$5:E$98)-MIN(Base_Dados!E$5:E$98)=0,1,MAX(Base_Dados!E$5:E$98)-MIN(Base_Dados!E$5:E$98)))) * E$1)))</f>
        <v>3.5956436251615813E-2</v>
      </c>
      <c r="F284" s="106">
        <f>IF(INDEX(Base_Dados!F:F,MATCH($B284,Base_Dados!$B:$B,0))=0,0,
MAX(0, MIN(F$1,
((INDEX(Base_Dados!F:F,MATCH($B284,Base_Dados!$B:$B,0))-MIN(Base_Dados!F$5:F$98)) /
(IF(MAX(Base_Dados!F$5:F$98)-MIN(Base_Dados!F$5:F$98)=0,1,MAX(Base_Dados!F$5:F$98)-MIN(Base_Dados!F$5:F$98)))) * F$1)))</f>
        <v>3.2777284491715943E-2</v>
      </c>
      <c r="G284" s="106">
        <f>IF(INDEX(Base_Dados!G:G,MATCH($B284,Base_Dados!$B:$B,0))=0,0,
MAX(0, MIN(G$1,
((INDEX(Base_Dados!G:G,MATCH($B284,Base_Dados!$B:$B,0))-MIN(Base_Dados!G$5:G$98)) /
(IF(MAX(Base_Dados!G$5:G$98)-MIN(Base_Dados!G$5:G$98)=0,1,MAX(Base_Dados!G$5:G$98)-MIN(Base_Dados!G$5:G$98)))) * G$1)))</f>
        <v>2.6119200996048288E-2</v>
      </c>
      <c r="H284" s="106">
        <f>IF(INDEX(Base_Dados!H:H,MATCH($B284,Base_Dados!$B:$B,0))=0,0,
MAX(0, MIN(H$1,
((INDEX(Base_Dados!H:H,MATCH($B284,Base_Dados!$B:$B,0))-MIN(Base_Dados!H$5:H$98)) /
(IF(MAX(Base_Dados!H$5:H$98)-MIN(Base_Dados!H$5:H$98)=0,1,MAX(Base_Dados!H$5:H$98)-MIN(Base_Dados!H$5:H$98)))) * H$1)))</f>
        <v>2.9204588653592434E-2</v>
      </c>
      <c r="I284" s="106">
        <f>IF(INDEX(Base_Dados!I:I,MATCH($B284,Base_Dados!$B:$B,0))=0,0,
MAX(0, MIN(I$1,
((INDEX(Base_Dados!I:I,MATCH($B284,Base_Dados!$B:$B,0))-MIN(Base_Dados!I$5:I$98)) /
(IF(MAX(Base_Dados!I$5:I$98)-MIN(Base_Dados!I$5:I$98)=0,1,MAX(Base_Dados!I$5:I$98)-MIN(Base_Dados!I$5:I$98)))) * I$1)))</f>
        <v>4.0609840309812385E-2</v>
      </c>
      <c r="J284" s="106">
        <f>IF(INDEX(Base_Dados!J:J,MATCH($B284,Base_Dados!$B:$B,0))=0,0,
MAX(0, MIN(J$1,
((INDEX(Base_Dados!J:J,MATCH($B284,Base_Dados!$B:$B,0))-MIN(Base_Dados!J$5:J$98)) /
(IF(MAX(Base_Dados!J$5:J$98)-MIN(Base_Dados!J$5:J$98)=0,1,MAX(Base_Dados!J$5:J$98)-MIN(Base_Dados!J$5:J$98)))) * J$1)))</f>
        <v>4.4228099228851979E-2</v>
      </c>
      <c r="K284" s="106">
        <f>IF(INDEX(Base_Dados!K:K,MATCH($B284,Base_Dados!$B:$B,0))=0,0,
MAX(0, MIN(K$1,
((INDEX(Base_Dados!K:K,MATCH($B284,Base_Dados!$B:$B,0))-MIN(Base_Dados!K$5:K$98)) /
(IF(MAX(Base_Dados!K$5:K$98)-MIN(Base_Dados!K$5:K$98)=0,1,MAX(Base_Dados!K$5:K$98)-MIN(Base_Dados!K$5:K$98)))) * K$1)))</f>
        <v>4.9060822898032201E-2</v>
      </c>
      <c r="L284" s="106">
        <f>IF(INDEX(Base_Dados!L:L,MATCH($B284,Base_Dados!$B:$B,0))=0,0,
MAX(0, MIN(L$1,
((INDEX(Base_Dados!L:L,MATCH($B284,Base_Dados!$B:$B,0))-MIN(Base_Dados!L$5:L$98)) /
(IF(MAX(Base_Dados!L$5:L$98)-MIN(Base_Dados!L$5:L$98)=0,1,MAX(Base_Dados!L$5:L$98)-MIN(Base_Dados!L$5:L$98)))) * L$1)))</f>
        <v>6.6370627597704415E-2</v>
      </c>
      <c r="M284" s="106">
        <f>IF(INDEX(Base_Dados!M:M,MATCH($B284,Base_Dados!$B:$B,0))=0,0,
MAX(0, MIN(M$1,
((INDEX(Base_Dados!M:M,MATCH($B284,Base_Dados!$B:$B,0))-MIN(Base_Dados!M$5:M$98)) /
(IF(MAX(Base_Dados!M$5:M$98)-MIN(Base_Dados!M$5:M$98)=0,1,MAX(Base_Dados!M$5:M$98)-MIN(Base_Dados!M$5:M$98)))) * M$1)))</f>
        <v>7.5137026239067053E-2</v>
      </c>
      <c r="N284" s="106">
        <f>IF(INDEX(Base_Dados!N:N,MATCH($B284,Base_Dados!$B:$B,0))=0,0,
MAX(0, MIN(N$1,
((INDEX(Base_Dados!N:N,MATCH($B284,Base_Dados!$B:$B,0))-MIN(Base_Dados!N$5:N$98)) /
(IF(MAX(Base_Dados!N$5:N$98)-MIN(Base_Dados!N$5:N$98)=0,1,MAX(Base_Dados!N$5:N$98)-MIN(Base_Dados!N$5:N$98)))) * N$1)))</f>
        <v>9.0819815662750394E-2</v>
      </c>
      <c r="O284" s="106">
        <f>IF(INDEX(Base_Dados!O:O,MATCH($B284,Base_Dados!$B:$B,0))=0,0,
MAX(0, MIN(O$1,
((INDEX(Base_Dados!O:O,MATCH($B284,Base_Dados!$B:$B,0))-MIN(Base_Dados!O$5:O$98)) /
(IF(MAX(Base_Dados!O$5:O$98)-MIN(Base_Dados!O$5:O$98)=0,1,MAX(Base_Dados!O$5:O$98)-MIN(Base_Dados!O$5:O$98)))) * O$1)))</f>
        <v>0.13930542393667428</v>
      </c>
      <c r="P284" s="106">
        <f>IF(INDEX(Base_Dados!P:P,MATCH($B284,Base_Dados!$B:$B,0))=0,0,
MAX(0, MIN(P$1,
((INDEX(Base_Dados!P:P,MATCH($B284,Base_Dados!$B:$B,0))-MIN(Base_Dados!P$5:P$98)) /
(IF(MAX(Base_Dados!P$5:P$98)-MIN(Base_Dados!P$5:P$98)=0,1,MAX(Base_Dados!P$5:P$98)-MIN(Base_Dados!P$5:P$98)))) * P$1)))</f>
        <v>4.4408419450660853E-2</v>
      </c>
      <c r="Q284" s="106">
        <f>IF(INDEX(Base_Dados!Q:Q,MATCH($B284,Base_Dados!$B:$B,0))=0,0,
MAX(0, MIN(Q$1,
((INDEX(Base_Dados!Q:Q,MATCH($B284,Base_Dados!$B:$B,0))-MIN(Base_Dados!Q$5:Q$98)) /
(IF(MAX(Base_Dados!Q$5:Q$98)-MIN(Base_Dados!Q$5:Q$98)=0,1,MAX(Base_Dados!Q$5:Q$98)-MIN(Base_Dados!Q$5:Q$98)))) * Q$1)))</f>
        <v>7.0559738823653309E-2</v>
      </c>
      <c r="R284" s="106">
        <f>IF(INDEX(Base_Dados!R:R,MATCH($B284,Base_Dados!$B:$B,0))=0,0,
MAX(0, MIN(R$1,
((INDEX(Base_Dados!R:R,MATCH($B284,Base_Dados!$B:$B,0))-MIN(Base_Dados!R$5:R$98)) /
(IF(MAX(Base_Dados!R$5:R$98)-MIN(Base_Dados!R$5:R$98)=0,1,MAX(Base_Dados!R$5:R$98)-MIN(Base_Dados!R$5:R$98)))) * R$1)))</f>
        <v>3.6579830165074233E-2</v>
      </c>
      <c r="S284" s="106">
        <f>IF(INDEX(Base_Dados!S:S,MATCH($B284,Base_Dados!$B:$B,0))=0,0,
MAX(0, MIN(S$1,
((INDEX(Base_Dados!S:S,MATCH($B284,Base_Dados!$B:$B,0))-MIN(Base_Dados!S$5:S$98)) /
(IF(MAX(Base_Dados!S$5:S$98)-MIN(Base_Dados!S$5:S$98)=0,1,MAX(Base_Dados!S$5:S$98)-MIN(Base_Dados!S$5:S$98)))) * S$1)))</f>
        <v>3.8942559724406502E-2</v>
      </c>
      <c r="T284" s="106">
        <f>IF(INDEX(Base_Dados!T:T,MATCH($B284,Base_Dados!$B:$B,0))=0,0,
MAX(0, MIN(T$1,
((INDEX(Base_Dados!T:T,MATCH($B284,Base_Dados!$B:$B,0))-MIN(Base_Dados!T$5:T$98)) /
(IF(MAX(Base_Dados!T$5:T$98)-MIN(Base_Dados!T$5:T$98)=0,1,MAX(Base_Dados!T$5:T$98)-MIN(Base_Dados!T$5:T$98)))) * T$1)))</f>
        <v>1.5902447786445264</v>
      </c>
      <c r="U284" s="106">
        <f>IF(INDEX(Base_Dados!U:U,MATCH($B284,Base_Dados!$B:$B,0))=0,0,
MAX(0, MIN(U$1,
((INDEX(Base_Dados!U:U,MATCH($B284,Base_Dados!$B:$B,0))-MIN(Base_Dados!U$5:U$98)) /
(IF(MAX(Base_Dados!U$5:U$98)-MIN(Base_Dados!U$5:U$98)=0,1,MAX(Base_Dados!U$5:U$98)-MIN(Base_Dados!U$5:U$98)))) * U$1)))</f>
        <v>0.765725355571928</v>
      </c>
      <c r="V284" s="106">
        <f>IF(INDEX(Base_Dados!V:V,MATCH($B284,Base_Dados!$B:$B,0))=0,0,
MAX(0, MIN(V$1,
((INDEX(Base_Dados!V:V,MATCH($B284,Base_Dados!$B:$B,0))-MIN(Base_Dados!V$5:V$98)) /
(IF(MAX(Base_Dados!V$5:V$98)-MIN(Base_Dados!V$5:V$98)=0,1,MAX(Base_Dados!V$5:V$98)-MIN(Base_Dados!V$5:V$98)))) * V$1)))</f>
        <v>6.6361649266193298E-2</v>
      </c>
      <c r="W284" s="106">
        <f>IF(INDEX(Base_Dados!W:W,MATCH($B284,Base_Dados!$B:$B,0))=0,0,
MAX(0, MIN(W$1,
((INDEX(Base_Dados!W:W,MATCH($B284,Base_Dados!$B:$B,0))-MIN(Base_Dados!W$5:W$98)) /
(IF(MAX(Base_Dados!W$5:W$98)-MIN(Base_Dados!W$5:W$98)=0,1,MAX(Base_Dados!W$5:W$98)-MIN(Base_Dados!W$5:W$98)))) * W$1)))</f>
        <v>2.5057180858156127</v>
      </c>
      <c r="X284" s="106">
        <f>IF(INDEX(Base_Dados!X:X,MATCH($B284,Base_Dados!$B:$B,0))=0,0,
MAX(0, MIN(X$1,
((INDEX(Base_Dados!X:X,MATCH($B284,Base_Dados!$B:$B,0))-MIN(Base_Dados!X$5:X$98)) /
(IF(MAX(Base_Dados!X$5:X$98)-MIN(Base_Dados!X$5:X$98)=0,1,MAX(Base_Dados!X$5:X$98)-MIN(Base_Dados!X$5:X$98)))) * X$1)))</f>
        <v>0</v>
      </c>
      <c r="Y284" s="106">
        <f>IF(INDEX(Base_Dados!Y:Y,MATCH($B284,Base_Dados!$B:$B,0))=0,0,
MAX(0, MIN(Y$1,
((INDEX(Base_Dados!Y:Y,MATCH($B284,Base_Dados!$B:$B,0))-MIN(Base_Dados!Y$5:Y$98)) /
(IF(MAX(Base_Dados!Y$5:Y$98)-MIN(Base_Dados!Y$5:Y$98)=0,1,MAX(Base_Dados!Y$5:Y$98)-MIN(Base_Dados!Y$5:Y$98)))) * Y$1)))</f>
        <v>0</v>
      </c>
      <c r="Z284" s="106">
        <f>IF(INDEX(Base_Dados!Z:Z,MATCH($B284,Base_Dados!$B:$B,0))=0,0,
MAX(0, MIN(Z$1,
((INDEX(Base_Dados!Z:Z,MATCH($B284,Base_Dados!$B:$B,0))-MIN(Base_Dados!Z$5:Z$98)) /
(IF(MAX(Base_Dados!Z$5:Z$98)-MIN(Base_Dados!Z$5:Z$98)=0,1,MAX(Base_Dados!Z$5:Z$98)-MIN(Base_Dados!Z$5:Z$98)))) * Z$1)))</f>
        <v>0</v>
      </c>
      <c r="AA284" s="106">
        <f>IF(INDEX(Base_Dados!AA:AA,MATCH($B284,Base_Dados!$B:$B,0))=0,0,
MAX(0, MIN(AA$1,
((INDEX(Base_Dados!AA:AA,MATCH($B284,Base_Dados!$B:$B,0))-MIN(Base_Dados!AA$5:AA$98)) /
(IF(MAX(Base_Dados!AA$5:AA$98)-MIN(Base_Dados!AA$5:AA$98)=0,1,MAX(Base_Dados!AA$5:AA$98)-MIN(Base_Dados!AA$5:AA$98)))) * AA$1)))</f>
        <v>0</v>
      </c>
      <c r="AB284" s="106">
        <f>IF(INDEX(Base_Dados!AB:AB,MATCH($B284,Base_Dados!$B:$B,0))=0,0,
MAX(0, MIN(AB$1,
((INDEX(Base_Dados!AB:AB,MATCH($B284,Base_Dados!$B:$B,0))-MIN(Base_Dados!AB$5:AB$98)) /
(IF(MAX(Base_Dados!AB$5:AB$98)-MIN(Base_Dados!AB$5:AB$98)=0,1,MAX(Base_Dados!AB$5:AB$98)-MIN(Base_Dados!AB$5:AB$98)))) * AB$1)))</f>
        <v>0.43340744684182503</v>
      </c>
      <c r="AC284" s="106">
        <f>IF(INDEX(Base_Dados!AC:AC,MATCH($B284,Base_Dados!$B:$B,0))=0,0,
MAX(0, MIN(AC$1,
((INDEX(Base_Dados!AC:AC,MATCH($B284,Base_Dados!$B:$B,0))-MIN(Base_Dados!AC$5:AC$98)) /
(IF(MAX(Base_Dados!AC$5:AC$98)-MIN(Base_Dados!AC$5:AC$98)=0,1,MAX(Base_Dados!AC$5:AC$98)-MIN(Base_Dados!AC$5:AC$98)))) * AC$1)))</f>
        <v>3.8537049527847367E-2</v>
      </c>
      <c r="AD284" s="106">
        <f>IF(INDEX(Base_Dados!AD:AD,MATCH($B284,Base_Dados!$B:$B,0))=0,0,
MAX(0, MIN(AD$1,
((INDEX(Base_Dados!AD:AD,MATCH($B284,Base_Dados!$B:$B,0))-MIN(Base_Dados!AD$5:AD$98)) /
(IF(MAX(Base_Dados!AD$5:AD$98)-MIN(Base_Dados!AD$5:AD$98)=0,1,MAX(Base_Dados!AD$5:AD$98)-MIN(Base_Dados!AD$5:AD$98)))) * AD$1)))</f>
        <v>2.7288862594290787E-2</v>
      </c>
      <c r="AE284" s="106">
        <f>IF(INDEX(Base_Dados!AE:AE,MATCH($B284,Base_Dados!$B:$B,0))=0,0,
MAX(0, MIN(AE$1,
((INDEX(Base_Dados!AE:AE,MATCH($B284,Base_Dados!$B:$B,0))-MIN(Base_Dados!AE$5:AE$98)) /
(IF(MAX(Base_Dados!AE$5:AE$98)-MIN(Base_Dados!AE$5:AE$98)=0,1,MAX(Base_Dados!AE$5:AE$98)-MIN(Base_Dados!AE$5:AE$98)))) * AE$1)))</f>
        <v>2.5025168991802099E-2</v>
      </c>
      <c r="AF284" s="106">
        <f>IF(INDEX(Base_Dados!AF:AF,MATCH($B284,Base_Dados!$B:$B,0))=0,0,
MAX(0, MIN(AF$1,
((INDEX(Base_Dados!AF:AF,MATCH($B284,Base_Dados!$B:$B,0))-MIN(Base_Dados!AF$5:AF$98)) /
(IF(MAX(Base_Dados!AF$5:AF$98)-MIN(Base_Dados!AF$5:AF$98)=0,1,MAX(Base_Dados!AF$5:AF$98)-MIN(Base_Dados!AF$5:AF$98)))) * AF$1)))</f>
        <v>4.201719303084632E-2</v>
      </c>
      <c r="AG284" s="106">
        <f>IF(INDEX(Base_Dados!AG:AG,MATCH($B284,Base_Dados!$B:$B,0))=0,0,
MAX(0, MIN(AG$1,
((INDEX(Base_Dados!AG:AG,MATCH($B284,Base_Dados!$B:$B,0))-MIN(Base_Dados!AG$5:AG$98)) /
(IF(MAX(Base_Dados!AG$5:AG$98)-MIN(Base_Dados!AG$5:AG$98)=0,1,MAX(Base_Dados!AG$5:AG$98)-MIN(Base_Dados!AG$5:AG$98)))) * AG$1)))</f>
        <v>7.0559738823653309E-2</v>
      </c>
      <c r="AH284" s="106">
        <f>IF(INDEX(Base_Dados!AH:AH,MATCH($B284,Base_Dados!$B:$B,0))=0,0,
MAX(0, MIN(AH$1,
((INDEX(Base_Dados!AH:AH,MATCH($B284,Base_Dados!$B:$B,0))-MIN(Base_Dados!AH$5:AH$98)) /
(IF(MAX(Base_Dados!AH$5:AH$98)-MIN(Base_Dados!AH$5:AH$98)=0,1,MAX(Base_Dados!AH$5:AH$98)-MIN(Base_Dados!AH$5:AH$98)))) * AH$1)))</f>
        <v>1.1101466710635917</v>
      </c>
      <c r="AI284" s="106">
        <f>IF(INDEX(Base_Dados!AI:AI,MATCH($B284,Base_Dados!$B:$B,0))=0,0,
MAX(0, MIN(AI$1,
((INDEX(Base_Dados!AI:AI,MATCH($B284,Base_Dados!$B:$B,0))-MIN(Base_Dados!AI$5:AI$98)) /
(IF(MAX(Base_Dados!AI$5:AI$98)-MIN(Base_Dados!AI$5:AI$98)=0,1,MAX(Base_Dados!AI$5:AI$98)-MIN(Base_Dados!AI$5:AI$98)))) * AI$1)))</f>
        <v>0.14285714285714285</v>
      </c>
      <c r="AJ284" s="106">
        <f>IF(INDEX(Base_Dados!AJ:AJ,MATCH($B284,Base_Dados!$B:$B,0))=0,0,
MAX(0, MIN(AJ$1,
((INDEX(Base_Dados!AJ:AJ,MATCH($B284,Base_Dados!$B:$B,0))-MIN(Base_Dados!AJ$5:AJ$98)) /
(IF(MAX(Base_Dados!AJ$5:AJ$98)-MIN(Base_Dados!AJ$5:AJ$98)=0,1,MAX(Base_Dados!AJ$5:AJ$98)-MIN(Base_Dados!AJ$5:AJ$98)))) * AJ$1)))</f>
        <v>0.32738095238095238</v>
      </c>
      <c r="AK284" s="106">
        <f>IF(INDEX(Base_Dados!AK:AK,MATCH($B284,Base_Dados!$B:$B,0))=0,0,
MAX(0, MIN(AK$1,
((INDEX(Base_Dados!AK:AK,MATCH($B284,Base_Dados!$B:$B,0))-MIN(Base_Dados!AK$5:AK$98)) /
(IF(MAX(Base_Dados!AK$5:AK$98)-MIN(Base_Dados!AK$5:AK$98)=0,1,MAX(Base_Dados!AK$5:AK$98)-MIN(Base_Dados!AK$5:AK$98)))) * AK$1)))</f>
        <v>6.8965517241379309E-3</v>
      </c>
      <c r="AL284" s="106">
        <f>IF(INDEX(Base_Dados!AL:AL,MATCH($B284,Base_Dados!$B:$B,0))=0,0,
MAX(0, MIN(AL$1,
((INDEX(Base_Dados!AL:AL,MATCH($B284,Base_Dados!$B:$B,0))-MIN(Base_Dados!AL$5:AL$98)) /
(IF(MAX(Base_Dados!AL$5:AL$98)-MIN(Base_Dados!AL$5:AL$98)=0,1,MAX(Base_Dados!AL$5:AL$98)-MIN(Base_Dados!AL$5:AL$98)))) * AL$1)))</f>
        <v>0</v>
      </c>
      <c r="AM284" s="106">
        <f>IF(INDEX(Base_Dados!AM:AM,MATCH($B284,Base_Dados!$B:$B,0))=0,0,
MAX(0, MIN(AM$1,
((INDEX(Base_Dados!AM:AM,MATCH($B284,Base_Dados!$B:$B,0))-MIN(Base_Dados!AM$5:AM$98)) /
(IF(MAX(Base_Dados!AM$5:AM$98)-MIN(Base_Dados!AM$5:AM$98)=0,1,MAX(Base_Dados!AM$5:AM$98)-MIN(Base_Dados!AM$5:AM$98)))) * AM$1)))</f>
        <v>2.2786121180735371E-2</v>
      </c>
      <c r="AN284" s="106">
        <f>IF(INDEX(Base_Dados!AN:AN,MATCH($B284,Base_Dados!$B:$B,0))=0,0,
MAX(0, MIN(AN$1,
((INDEX(Base_Dados!AN:AN,MATCH($B284,Base_Dados!$B:$B,0))-MIN(Base_Dados!AN$5:AN$98)) /
(IF(MAX(Base_Dados!AN$5:AN$98)-MIN(Base_Dados!AN$5:AN$98)=0,1,MAX(Base_Dados!AN$5:AN$98)-MIN(Base_Dados!AN$5:AN$98)))) * AN$1)))</f>
        <v>0.16517857142857142</v>
      </c>
      <c r="AO284" s="106">
        <f>IF(INDEX(Base_Dados!AO:AO,MATCH($B284,Base_Dados!$B:$B,0))=0,0,
MAX(0, MIN(AO$1,
((INDEX(Base_Dados!AO:AO,MATCH($B284,Base_Dados!$B:$B,0))-MIN(Base_Dados!AO$5:AO$98)) /
(IF(MAX(Base_Dados!AO$5:AO$98)-MIN(Base_Dados!AO$5:AO$98)=0,1,MAX(Base_Dados!AO$5:AO$98)-MIN(Base_Dados!AO$5:AO$98)))) * AO$1)))</f>
        <v>0</v>
      </c>
      <c r="AP284" s="106">
        <f>IF(INDEX(Base_Dados!AP:AP,MATCH($B284,Base_Dados!$B:$B,0))=0,0,
MAX(0, MIN(AP$1,
((INDEX(Base_Dados!AP:AP,MATCH($B284,Base_Dados!$B:$B,0))-MIN(Base_Dados!AP$5:AP$98)) /
(IF(MAX(Base_Dados!AP$5:AP$98)-MIN(Base_Dados!AP$5:AP$98)=0,1,MAX(Base_Dados!AP$5:AP$98)-MIN(Base_Dados!AP$5:AP$98)))) * AP$1)))</f>
        <v>1.834862385321101E-2</v>
      </c>
      <c r="AQ284" s="106">
        <f>IF(INDEX(Base_Dados!AQ:AQ,MATCH($B284,Base_Dados!$B:$B,0))=0,0,
MAX(0, MIN(AQ$1,
((INDEX(Base_Dados!AQ:AQ,MATCH($B284,Base_Dados!$B:$B,0))-MIN(Base_Dados!AQ$5:AQ$98)) /
(IF(MAX(Base_Dados!AQ$5:AQ$98)-MIN(Base_Dados!AQ$5:AQ$98)=0,1,MAX(Base_Dados!AQ$5:AQ$98)-MIN(Base_Dados!AQ$5:AQ$98)))) * AQ$1)))</f>
        <v>0</v>
      </c>
      <c r="AR284" s="106">
        <f>IF(INDEX(Base_Dados!AR:AR,MATCH($B284,Base_Dados!$B:$B,0))=0,0,
MAX(0, MIN(AR$1,
((INDEX(Base_Dados!AR:AR,MATCH($B284,Base_Dados!$B:$B,0))-MIN(Base_Dados!AR$5:AR$98)) /
(IF(MAX(Base_Dados!AR$5:AR$98)-MIN(Base_Dados!AR$5:AR$98)=0,1,MAX(Base_Dados!AR$5:AR$98)-MIN(Base_Dados!AR$5:AR$98)))) * AR$1)))</f>
        <v>0</v>
      </c>
      <c r="AS284" s="106">
        <f>IF(INDEX(Base_Dados!AS:AS,MATCH($B284,Base_Dados!$B:$B,0))=0,0,
MAX(0, MIN(AS$1,
((INDEX(Base_Dados!AS:AS,MATCH($B284,Base_Dados!$B:$B,0))-MIN(Base_Dados!AS$5:AS$98)) /
(IF(MAX(Base_Dados!AS$5:AS$98)-MIN(Base_Dados!AS$5:AS$98)=0,1,MAX(Base_Dados!AS$5:AS$98)-MIN(Base_Dados!AS$5:AS$98)))) * AS$1)))</f>
        <v>0</v>
      </c>
      <c r="AT284" s="106">
        <f>IF(INDEX(Base_Dados!AT:AT,MATCH($B284,Base_Dados!$B:$B,0))=0,0,
MAX(0, MIN(AT$1,
((INDEX(Base_Dados!AT:AT,MATCH($B284,Base_Dados!$B:$B,0))-MIN(Base_Dados!AT$5:AT$98)) /
(IF(MAX(Base_Dados!AT$5:AT$98)-MIN(Base_Dados!AT$5:AT$98)=0,1,MAX(Base_Dados!AT$5:AT$98)-MIN(Base_Dados!AT$5:AT$98)))) * AT$1)))</f>
        <v>0</v>
      </c>
      <c r="AU284" s="106">
        <f>IF(INDEX(Base_Dados!AU:AU,MATCH($B284,Base_Dados!$B:$B,0))=0,0,
MAX(0, MIN(AU$1,
((INDEX(Base_Dados!AU:AU,MATCH($B284,Base_Dados!$B:$B,0))-MIN(Base_Dados!AU$5:AU$98)) /
(IF(MAX(Base_Dados!AU$5:AU$98)-MIN(Base_Dados!AU$5:AU$98)=0,1,MAX(Base_Dados!AU$5:AU$98)-MIN(Base_Dados!AU$5:AU$98)))) * AU$1)))</f>
        <v>6.5543071161048693E-3</v>
      </c>
      <c r="AV284" s="106">
        <f>IF(INDEX(Base_Dados!AV:AV,MATCH($B284,Base_Dados!$B:$B,0))=0,0,
MAX(0, MIN(AV$1,
((INDEX(Base_Dados!AV:AV,MATCH($B284,Base_Dados!$B:$B,0))-MIN(Base_Dados!AV$5:AV$98)) /
(IF(MAX(Base_Dados!AV$5:AV$98)-MIN(Base_Dados!AV$5:AV$98)=0,1,MAX(Base_Dados!AV$5:AV$98)-MIN(Base_Dados!AV$5:AV$98)))) * AV$1)))</f>
        <v>0</v>
      </c>
      <c r="AW284" s="106">
        <f>IF(INDEX(Base_Dados!AW:AW,MATCH($B284,Base_Dados!$B:$B,0))=0,0,
MAX(0, MIN(AW$1,
((INDEX(Base_Dados!AW:AW,MATCH($B284,Base_Dados!$B:$B,0))-MIN(Base_Dados!AW$5:AW$98)) /
(IF(MAX(Base_Dados!AW$5:AW$98)-MIN(Base_Dados!AW$5:AW$98)=0,1,MAX(Base_Dados!AW$5:AW$98)-MIN(Base_Dados!AW$5:AW$98)))) * AW$1)))</f>
        <v>0</v>
      </c>
      <c r="AX284" s="106">
        <f>IF(INDEX(Base_Dados!AX:AX,MATCH($B284,Base_Dados!$B:$B,0))=0,0,
MAX(0, MIN(AX$1,
((INDEX(Base_Dados!AX:AX,MATCH($B284,Base_Dados!$B:$B,0))-MIN(Base_Dados!AX$5:AX$98)) /
(IF(MAX(Base_Dados!AX$5:AX$98)-MIN(Base_Dados!AX$5:AX$98)=0,1,MAX(Base_Dados!AX$5:AX$98)-MIN(Base_Dados!AX$5:AX$98)))) * AX$1)))</f>
        <v>2.1402969790066565E-2</v>
      </c>
      <c r="AY284" s="106">
        <f>IF(INDEX(Base_Dados!AY:AY,MATCH($B284,Base_Dados!$B:$B,0))=0,0,
MAX(0, MIN(AY$1,
((INDEX(Base_Dados!AY:AY,MATCH($B284,Base_Dados!$B:$B,0))-MIN(Base_Dados!AY$5:AY$98)) /
(IF(MAX(Base_Dados!AY$5:AY$98)-MIN(Base_Dados!AY$5:AY$98)=0,1,MAX(Base_Dados!AY$5:AY$98)-MIN(Base_Dados!AY$5:AY$98)))) * AY$1)))</f>
        <v>5.6050115397296403E-3</v>
      </c>
      <c r="AZ284" s="106">
        <f>IF(INDEX(Base_Dados!AZ:AZ,MATCH($B284,Base_Dados!$B:$B,0))=0,0,
MAX(0, MIN(AZ$1,
((INDEX(Base_Dados!AZ:AZ,MATCH($B284,Base_Dados!$B:$B,0))-MIN(Base_Dados!AZ$5:AZ$98)) /
(IF(MAX(Base_Dados!AZ$5:AZ$98)-MIN(Base_Dados!AZ$5:AZ$98)=0,1,MAX(Base_Dados!AZ$5:AZ$98)-MIN(Base_Dados!AZ$5:AZ$98)))) * AZ$1)))</f>
        <v>0.42499999999999999</v>
      </c>
      <c r="BA284" s="106">
        <f>IF(INDEX(Base_Dados!BA:BA,MATCH($B284,Base_Dados!$B:$B,0))=0,0,
MAX(0, MIN(BA$1,
((INDEX(Base_Dados!BA:BA,MATCH($B284,Base_Dados!$B:$B,0))-MIN(Base_Dados!BA$5:BA$98)) /
(IF(MAX(Base_Dados!BA$5:BA$98)-MIN(Base_Dados!BA$5:BA$98)=0,1,MAX(Base_Dados!BA$5:BA$98)-MIN(Base_Dados!BA$5:BA$98)))) * BA$1)))</f>
        <v>2.0493350207597859E-2</v>
      </c>
      <c r="BB284" s="106">
        <f>IF(INDEX(Base_Dados!BB:BB,MATCH($B284,Base_Dados!$B:$B,0))=0,0,
MAX(0, MIN(BB$1,
((INDEX(Base_Dados!BB:BB,MATCH($B284,Base_Dados!$B:$B,0))-MIN(Base_Dados!BB$5:BB$98)) /
(IF(MAX(Base_Dados!BB$5:BB$98)-MIN(Base_Dados!BB$5:BB$98)=0,1,MAX(Base_Dados!BB$5:BB$98)-MIN(Base_Dados!BB$5:BB$98)))) * BB$1)))</f>
        <v>0.37322490941680597</v>
      </c>
      <c r="BC284" s="106">
        <f>IF(INDEX(Base_Dados!BC:BC,MATCH($B284,Base_Dados!$B:$B,0))=0,0,
MAX(0, MIN(BC$1,
((INDEX(Base_Dados!BC:BC,MATCH($B284,Base_Dados!$B:$B,0))-MIN(Base_Dados!BC$5:BC$98)) /
(IF(MAX(Base_Dados!BC$5:BC$98)-MIN(Base_Dados!BC$5:BC$98)=0,1,MAX(Base_Dados!BC$5:BC$98)-MIN(Base_Dados!BC$5:BC$98)))) * BC$1)))</f>
        <v>2.4239159709130084E-2</v>
      </c>
      <c r="BD284" s="106">
        <f>IF(INDEX(Base_Dados!BD:BD,MATCH($B284,Base_Dados!$B:$B,0))=0,0,
MAX(0, MIN(BD$1,
((INDEX(Base_Dados!BD:BD,MATCH($B284,Base_Dados!$B:$B,0))-MIN(Base_Dados!BD$5:BD$98)) /
(IF(MAX(Base_Dados!BD$5:BD$98)-MIN(Base_Dados!BD$5:BD$98)=0,1,MAX(Base_Dados!BD$5:BD$98)-MIN(Base_Dados!BD$5:BD$98)))) * BD$1)))</f>
        <v>1.474967107541029E-2</v>
      </c>
      <c r="BE284" s="106">
        <f>IF(INDEX(Base_Dados!BE:BE,MATCH($B284,Base_Dados!$B:$B,0))=0,0,
MAX(0, MIN(BE$1,
((INDEX(Base_Dados!BE:BE,MATCH($B284,Base_Dados!$B:$B,0))-MIN(Base_Dados!BE$5:BE$98)) /
(IF(MAX(Base_Dados!BE$5:BE$98)-MIN(Base_Dados!BE$5:BE$98)=0,1,MAX(Base_Dados!BE$5:BE$98)-MIN(Base_Dados!BE$5:BE$98)))) * BE$1)))</f>
        <v>1.9066733567486203E-2</v>
      </c>
      <c r="BF284" s="106">
        <f>IF(INDEX(Base_Dados!BF:BF,MATCH($B284,Base_Dados!$B:$B,0))=0,0,
MAX(0, MIN(BF$1,
((INDEX(Base_Dados!BF:BF,MATCH($B284,Base_Dados!$B:$B,0))-MIN(Base_Dados!BF$5:BF$98)) /
(IF(MAX(Base_Dados!BF$5:BF$98)-MIN(Base_Dados!BF$5:BF$98)=0,1,MAX(Base_Dados!BF$5:BF$98)-MIN(Base_Dados!BF$5:BF$98)))) * BF$1)))</f>
        <v>0</v>
      </c>
      <c r="BG284" s="106">
        <f>IF(INDEX(Base_Dados!BG:BG,MATCH($B284,Base_Dados!$B:$B,0))=0,0,
MAX(0, MIN(BG$1,
((INDEX(Base_Dados!BG:BG,MATCH($B284,Base_Dados!$B:$B,0))-MIN(Base_Dados!BG$5:BG$98)) /
(IF(MAX(Base_Dados!BG$5:BG$98)-MIN(Base_Dados!BG$5:BG$98)=0,1,MAX(Base_Dados!BG$5:BG$98)-MIN(Base_Dados!BG$5:BG$98)))) * BG$1)))</f>
        <v>0</v>
      </c>
      <c r="BH284" s="106">
        <f>IF(INDEX(Base_Dados!BH:BH,MATCH($B284,Base_Dados!$B:$B,0))=0,0,
MAX(0, MIN(BH$1,
((INDEX(Base_Dados!BH:BH,MATCH($B284,Base_Dados!$B:$B,0))-MIN(Base_Dados!BH$5:BH$98)) /
(IF(MAX(Base_Dados!BH$5:BH$98)-MIN(Base_Dados!BH$5:BH$98)=0,1,MAX(Base_Dados!BH$5:BH$98)-MIN(Base_Dados!BH$5:BH$98)))) * BH$1)))</f>
        <v>2.197802197802198E-2</v>
      </c>
      <c r="BI284" s="106">
        <f>IF(INDEX(Base_Dados!BI:BI,MATCH($B284,Base_Dados!$B:$B,0))=0,0,
MAX(0, MIN(BI$1,
((INDEX(Base_Dados!BI:BI,MATCH($B284,Base_Dados!$B:$B,0))-MIN(Base_Dados!BI$5:BI$98)) /
(IF(MAX(Base_Dados!BI$5:BI$98)-MIN(Base_Dados!BI$5:BI$98)=0,1,MAX(Base_Dados!BI$5:BI$98)-MIN(Base_Dados!BI$5:BI$98)))) * BI$1)))</f>
        <v>4.0561622464898597E-2</v>
      </c>
      <c r="BJ284" s="106">
        <f>IF(INDEX(Base_Dados!BJ:BJ,MATCH($B284,Base_Dados!$B:$B,0))=0,0,
MAX(0, MIN(BJ$1,
((INDEX(Base_Dados!BJ:BJ,MATCH($B284,Base_Dados!$B:$B,0))-MIN(Base_Dados!BJ$5:BJ$98)) /
(IF(MAX(Base_Dados!BJ$5:BJ$98)-MIN(Base_Dados!BJ$5:BJ$98)=0,1,MAX(Base_Dados!BJ$5:BJ$98)-MIN(Base_Dados!BJ$5:BJ$98)))) * BJ$1)))</f>
        <v>0</v>
      </c>
      <c r="BK284" s="106">
        <f>IF(INDEX(Base_Dados!BK:BK,MATCH($B284,Base_Dados!$B:$B,0))=0,0,
MAX(0, MIN(BK$1,
((INDEX(Base_Dados!BK:BK,MATCH($B284,Base_Dados!$B:$B,0))-MIN(Base_Dados!BK$5:BK$98)) /
(IF(MAX(Base_Dados!BK$5:BK$98)-MIN(Base_Dados!BK$5:BK$98)=0,1,MAX(Base_Dados!BK$5:BK$98)-MIN(Base_Dados!BK$5:BK$98)))) * BK$1)))</f>
        <v>0</v>
      </c>
      <c r="BL284" s="106">
        <f>IF(INDEX(Base_Dados!BL:BL,MATCH($B284,Base_Dados!$B:$B,0))=0,0,
MAX(0, MIN(BL$1,
((INDEX(Base_Dados!BL:BL,MATCH($B284,Base_Dados!$B:$B,0))-MIN(Base_Dados!BL$5:BL$98)) /
(IF(MAX(Base_Dados!BL$5:BL$98)-MIN(Base_Dados!BL$5:BL$98)=0,1,MAX(Base_Dados!BL$5:BL$98)-MIN(Base_Dados!BL$5:BL$98)))) * BL$1)))</f>
        <v>2.2801302931596091E-2</v>
      </c>
      <c r="BM284" s="106">
        <f>IF(INDEX(Base_Dados!BM:BM,MATCH($B284,Base_Dados!$B:$B,0))=0,0,
MAX(0, MIN(BM$1,
((INDEX(Base_Dados!BM:BM,MATCH($B284,Base_Dados!$B:$B,0))-MIN(Base_Dados!BM$5:BM$98)) /
(IF(MAX(Base_Dados!BM$5:BM$98)-MIN(Base_Dados!BM$5:BM$98)=0,1,MAX(Base_Dados!BM$5:BM$98)-MIN(Base_Dados!BM$5:BM$98)))) * BM$1)))</f>
        <v>0.94149088870965603</v>
      </c>
      <c r="BN284" s="106">
        <f>IF(INDEX(Base_Dados!BN:BN,MATCH($B284,Base_Dados!$B:$B,0))=0,0,
MAX(0, MIN(BN$1,
((INDEX(Base_Dados!BN:BN,MATCH($B284,Base_Dados!$B:$B,0))-MIN(Base_Dados!BN$5:BN$98)) /
(IF(MAX(Base_Dados!BN$5:BN$98)-MIN(Base_Dados!BN$5:BN$98)=0,1,MAX(Base_Dados!BN$5:BN$98)-MIN(Base_Dados!BN$5:BN$98)))) * BN$1)))</f>
        <v>0.36039651496980696</v>
      </c>
      <c r="BO284" s="106">
        <f>IF(INDEX(Base_Dados!BO:BO,MATCH($B284,Base_Dados!$B:$B,0))=0,0,
MAX(0, MIN(BO$1,
((INDEX(Base_Dados!BO:BO,MATCH($B284,Base_Dados!$B:$B,0))-MIN(Base_Dados!BO$5:BO$98)) /
(IF(MAX(Base_Dados!BO$5:BO$98)-MIN(Base_Dados!BO$5:BO$98)=0,1,MAX(Base_Dados!BO$5:BO$98)-MIN(Base_Dados!BO$5:BO$98)))) * BO$1)))</f>
        <v>8.6206896551724137E-3</v>
      </c>
      <c r="BP284" s="106">
        <f t="shared" si="16"/>
        <v>10.619697128104876</v>
      </c>
      <c r="BQ284" s="111">
        <f t="shared" si="17"/>
        <v>0.41093041566323057</v>
      </c>
      <c r="BR284" s="112">
        <f t="shared" si="18"/>
        <v>9.6422102185207303E-2</v>
      </c>
      <c r="BS284" s="113">
        <f t="shared" si="19"/>
        <v>10.52327502591967</v>
      </c>
    </row>
    <row r="285" spans="1:71">
      <c r="A285" s="21">
        <v>31029</v>
      </c>
      <c r="B285" s="21" t="s">
        <v>364</v>
      </c>
      <c r="C285" s="21" t="s">
        <v>323</v>
      </c>
      <c r="D285" s="105">
        <f>IF(INDEX(Base_Dados!D:D,MATCH($B285,Base_Dados!$B:$B,0))=0,0,
MAX(0, MIN(D$1,
((INDEX(Base_Dados!D:D,MATCH($B285,Base_Dados!$B:$B,0))-MIN(Base_Dados!D$5:D$98)) /
(IF(MAX(Base_Dados!D$5:D$98)-MIN(Base_Dados!D$5:D$98)=0,1,MAX(Base_Dados!D$5:D$98)-MIN(Base_Dados!D$5:D$98)))) * D$1)))</f>
        <v>0.26061492717094137</v>
      </c>
      <c r="E285" s="106">
        <f>IF(INDEX(Base_Dados!E:E,MATCH($B285,Base_Dados!$B:$B,0))=0,0,
MAX(0, MIN(E$1,
((INDEX(Base_Dados!E:E,MATCH($B285,Base_Dados!$B:$B,0))-MIN(Base_Dados!E$5:E$98)) /
(IF(MAX(Base_Dados!E$5:E$98)-MIN(Base_Dados!E$5:E$98)=0,1,MAX(Base_Dados!E$5:E$98)-MIN(Base_Dados!E$5:E$98)))) * E$1)))</f>
        <v>5.7738310443710347E-2</v>
      </c>
      <c r="F285" s="106">
        <f>IF(INDEX(Base_Dados!F:F,MATCH($B285,Base_Dados!$B:$B,0))=0,0,
MAX(0, MIN(F$1,
((INDEX(Base_Dados!F:F,MATCH($B285,Base_Dados!$B:$B,0))-MIN(Base_Dados!F$5:F$98)) /
(IF(MAX(Base_Dados!F$5:F$98)-MIN(Base_Dados!F$5:F$98)=0,1,MAX(Base_Dados!F$5:F$98)-MIN(Base_Dados!F$5:F$98)))) * F$1)))</f>
        <v>5.4852360531237605E-2</v>
      </c>
      <c r="G285" s="106">
        <f>IF(INDEX(Base_Dados!G:G,MATCH($B285,Base_Dados!$B:$B,0))=0,0,
MAX(0, MIN(G$1,
((INDEX(Base_Dados!G:G,MATCH($B285,Base_Dados!$B:$B,0))-MIN(Base_Dados!G$5:G$98)) /
(IF(MAX(Base_Dados!G$5:G$98)-MIN(Base_Dados!G$5:G$98)=0,1,MAX(Base_Dados!G$5:G$98)-MIN(Base_Dados!G$5:G$98)))) * G$1)))</f>
        <v>5.5026254533643695E-2</v>
      </c>
      <c r="H285" s="106">
        <f>IF(INDEX(Base_Dados!H:H,MATCH($B285,Base_Dados!$B:$B,0))=0,0,
MAX(0, MIN(H$1,
((INDEX(Base_Dados!H:H,MATCH($B285,Base_Dados!$B:$B,0))-MIN(Base_Dados!H$5:H$98)) /
(IF(MAX(Base_Dados!H$5:H$98)-MIN(Base_Dados!H$5:H$98)=0,1,MAX(Base_Dados!H$5:H$98)-MIN(Base_Dados!H$5:H$98)))) * H$1)))</f>
        <v>6.8239450792727918E-2</v>
      </c>
      <c r="I285" s="106">
        <f>IF(INDEX(Base_Dados!I:I,MATCH($B285,Base_Dados!$B:$B,0))=0,0,
MAX(0, MIN(I$1,
((INDEX(Base_Dados!I:I,MATCH($B285,Base_Dados!$B:$B,0))-MIN(Base_Dados!I$5:I$98)) /
(IF(MAX(Base_Dados!I$5:I$98)-MIN(Base_Dados!I$5:I$98)=0,1,MAX(Base_Dados!I$5:I$98)-MIN(Base_Dados!I$5:I$98)))) * I$1)))</f>
        <v>8.338438426087276E-2</v>
      </c>
      <c r="J285" s="106">
        <f>IF(INDEX(Base_Dados!J:J,MATCH($B285,Base_Dados!$B:$B,0))=0,0,
MAX(0, MIN(J$1,
((INDEX(Base_Dados!J:J,MATCH($B285,Base_Dados!$B:$B,0))-MIN(Base_Dados!J$5:J$98)) /
(IF(MAX(Base_Dados!J$5:J$98)-MIN(Base_Dados!J$5:J$98)=0,1,MAX(Base_Dados!J$5:J$98)-MIN(Base_Dados!J$5:J$98)))) * J$1)))</f>
        <v>9.4134065529659444E-2</v>
      </c>
      <c r="K285" s="106">
        <f>IF(INDEX(Base_Dados!K:K,MATCH($B285,Base_Dados!$B:$B,0))=0,0,
MAX(0, MIN(K$1,
((INDEX(Base_Dados!K:K,MATCH($B285,Base_Dados!$B:$B,0))-MIN(Base_Dados!K$5:K$98)) /
(IF(MAX(Base_Dados!K$5:K$98)-MIN(Base_Dados!K$5:K$98)=0,1,MAX(Base_Dados!K$5:K$98)-MIN(Base_Dados!K$5:K$98)))) * K$1)))</f>
        <v>0.10301878354203936</v>
      </c>
      <c r="L285" s="106">
        <f>IF(INDEX(Base_Dados!L:L,MATCH($B285,Base_Dados!$B:$B,0))=0,0,
MAX(0, MIN(L$1,
((INDEX(Base_Dados!L:L,MATCH($B285,Base_Dados!$B:$B,0))-MIN(Base_Dados!L$5:L$98)) /
(IF(MAX(Base_Dados!L$5:L$98)-MIN(Base_Dados!L$5:L$98)=0,1,MAX(Base_Dados!L$5:L$98)-MIN(Base_Dados!L$5:L$98)))) * L$1)))</f>
        <v>0.12362960288253959</v>
      </c>
      <c r="M285" s="106">
        <f>IF(INDEX(Base_Dados!M:M,MATCH($B285,Base_Dados!$B:$B,0))=0,0,
MAX(0, MIN(M$1,
((INDEX(Base_Dados!M:M,MATCH($B285,Base_Dados!$B:$B,0))-MIN(Base_Dados!M$5:M$98)) /
(IF(MAX(Base_Dados!M$5:M$98)-MIN(Base_Dados!M$5:M$98)=0,1,MAX(Base_Dados!M$5:M$98)-MIN(Base_Dados!M$5:M$98)))) * M$1)))</f>
        <v>0.13730612244897958</v>
      </c>
      <c r="N285" s="106">
        <f>IF(INDEX(Base_Dados!N:N,MATCH($B285,Base_Dados!$B:$B,0))=0,0,
MAX(0, MIN(N$1,
((INDEX(Base_Dados!N:N,MATCH($B285,Base_Dados!$B:$B,0))-MIN(Base_Dados!N$5:N$98)) /
(IF(MAX(Base_Dados!N$5:N$98)-MIN(Base_Dados!N$5:N$98)=0,1,MAX(Base_Dados!N$5:N$98)-MIN(Base_Dados!N$5:N$98)))) * N$1)))</f>
        <v>0.14486683467622666</v>
      </c>
      <c r="O285" s="106">
        <f>IF(INDEX(Base_Dados!O:O,MATCH($B285,Base_Dados!$B:$B,0))=0,0,
MAX(0, MIN(O$1,
((INDEX(Base_Dados!O:O,MATCH($B285,Base_Dados!$B:$B,0))-MIN(Base_Dados!O$5:O$98)) /
(IF(MAX(Base_Dados!O$5:O$98)-MIN(Base_Dados!O$5:O$98)=0,1,MAX(Base_Dados!O$5:O$98)-MIN(Base_Dados!O$5:O$98)))) * O$1)))</f>
        <v>0.17659847260159428</v>
      </c>
      <c r="P285" s="106">
        <f>IF(INDEX(Base_Dados!P:P,MATCH($B285,Base_Dados!$B:$B,0))=0,0,
MAX(0, MIN(P$1,
((INDEX(Base_Dados!P:P,MATCH($B285,Base_Dados!$B:$B,0))-MIN(Base_Dados!P$5:P$98)) /
(IF(MAX(Base_Dados!P$5:P$98)-MIN(Base_Dados!P$5:P$98)=0,1,MAX(Base_Dados!P$5:P$98)-MIN(Base_Dados!P$5:P$98)))) * P$1)))</f>
        <v>0.13394129448935752</v>
      </c>
      <c r="Q285" s="106">
        <f>IF(INDEX(Base_Dados!Q:Q,MATCH($B285,Base_Dados!$B:$B,0))=0,0,
MAX(0, MIN(Q$1,
((INDEX(Base_Dados!Q:Q,MATCH($B285,Base_Dados!$B:$B,0))-MIN(Base_Dados!Q$5:Q$98)) /
(IF(MAX(Base_Dados!Q$5:Q$98)-MIN(Base_Dados!Q$5:Q$98)=0,1,MAX(Base_Dados!Q$5:Q$98)-MIN(Base_Dados!Q$5:Q$98)))) * Q$1)))</f>
        <v>4.7654151966721077E-2</v>
      </c>
      <c r="R285" s="106">
        <f>IF(INDEX(Base_Dados!R:R,MATCH($B285,Base_Dados!$B:$B,0))=0,0,
MAX(0, MIN(R$1,
((INDEX(Base_Dados!R:R,MATCH($B285,Base_Dados!$B:$B,0))-MIN(Base_Dados!R$5:R$98)) /
(IF(MAX(Base_Dados!R$5:R$98)-MIN(Base_Dados!R$5:R$98)=0,1,MAX(Base_Dados!R$5:R$98)-MIN(Base_Dados!R$5:R$98)))) * R$1)))</f>
        <v>3.5671977237248541E-2</v>
      </c>
      <c r="S285" s="106">
        <f>IF(INDEX(Base_Dados!S:S,MATCH($B285,Base_Dados!$B:$B,0))=0,0,
MAX(0, MIN(S$1,
((INDEX(Base_Dados!S:S,MATCH($B285,Base_Dados!$B:$B,0))-MIN(Base_Dados!S$5:S$98)) /
(IF(MAX(Base_Dados!S$5:S$98)-MIN(Base_Dados!S$5:S$98)=0,1,MAX(Base_Dados!S$5:S$98)-MIN(Base_Dados!S$5:S$98)))) * S$1)))</f>
        <v>8.4378042387478466E-2</v>
      </c>
      <c r="T285" s="106">
        <f>IF(INDEX(Base_Dados!T:T,MATCH($B285,Base_Dados!$B:$B,0))=0,0,
MAX(0, MIN(T$1,
((INDEX(Base_Dados!T:T,MATCH($B285,Base_Dados!$B:$B,0))-MIN(Base_Dados!T$5:T$98)) /
(IF(MAX(Base_Dados!T$5:T$98)-MIN(Base_Dados!T$5:T$98)=0,1,MAX(Base_Dados!T$5:T$98)-MIN(Base_Dados!T$5:T$98)))) * T$1)))</f>
        <v>0.58563899943619813</v>
      </c>
      <c r="U285" s="106">
        <f>IF(INDEX(Base_Dados!U:U,MATCH($B285,Base_Dados!$B:$B,0))=0,0,
MAX(0, MIN(U$1,
((INDEX(Base_Dados!U:U,MATCH($B285,Base_Dados!$B:$B,0))-MIN(Base_Dados!U$5:U$98)) /
(IF(MAX(Base_Dados!U$5:U$98)-MIN(Base_Dados!U$5:U$98)=0,1,MAX(Base_Dados!U$5:U$98)-MIN(Base_Dados!U$5:U$98)))) * U$1)))</f>
        <v>1.054627784807145</v>
      </c>
      <c r="V285" s="106">
        <f>IF(INDEX(Base_Dados!V:V,MATCH($B285,Base_Dados!$B:$B,0))=0,0,
MAX(0, MIN(V$1,
((INDEX(Base_Dados!V:V,MATCH($B285,Base_Dados!$B:$B,0))-MIN(Base_Dados!V$5:V$98)) /
(IF(MAX(Base_Dados!V$5:V$98)-MIN(Base_Dados!V$5:V$98)=0,1,MAX(Base_Dados!V$5:V$98)-MIN(Base_Dados!V$5:V$98)))) * V$1)))</f>
        <v>0.23977807042553095</v>
      </c>
      <c r="W285" s="106">
        <f>IF(INDEX(Base_Dados!W:W,MATCH($B285,Base_Dados!$B:$B,0))=0,0,
MAX(0, MIN(W$1,
((INDEX(Base_Dados!W:W,MATCH($B285,Base_Dados!$B:$B,0))-MIN(Base_Dados!W$5:W$98)) /
(IF(MAX(Base_Dados!W$5:W$98)-MIN(Base_Dados!W$5:W$98)=0,1,MAX(Base_Dados!W$5:W$98)-MIN(Base_Dados!W$5:W$98)))) * W$1)))</f>
        <v>2.2692495935351795</v>
      </c>
      <c r="X285" s="106">
        <f>IF(INDEX(Base_Dados!X:X,MATCH($B285,Base_Dados!$B:$B,0))=0,0,
MAX(0, MIN(X$1,
((INDEX(Base_Dados!X:X,MATCH($B285,Base_Dados!$B:$B,0))-MIN(Base_Dados!X$5:X$98)) /
(IF(MAX(Base_Dados!X$5:X$98)-MIN(Base_Dados!X$5:X$98)=0,1,MAX(Base_Dados!X$5:X$98)-MIN(Base_Dados!X$5:X$98)))) * X$1)))</f>
        <v>0</v>
      </c>
      <c r="Y285" s="106">
        <f>IF(INDEX(Base_Dados!Y:Y,MATCH($B285,Base_Dados!$B:$B,0))=0,0,
MAX(0, MIN(Y$1,
((INDEX(Base_Dados!Y:Y,MATCH($B285,Base_Dados!$B:$B,0))-MIN(Base_Dados!Y$5:Y$98)) /
(IF(MAX(Base_Dados!Y$5:Y$98)-MIN(Base_Dados!Y$5:Y$98)=0,1,MAX(Base_Dados!Y$5:Y$98)-MIN(Base_Dados!Y$5:Y$98)))) * Y$1)))</f>
        <v>0</v>
      </c>
      <c r="Z285" s="106">
        <f>IF(INDEX(Base_Dados!Z:Z,MATCH($B285,Base_Dados!$B:$B,0))=0,0,
MAX(0, MIN(Z$1,
((INDEX(Base_Dados!Z:Z,MATCH($B285,Base_Dados!$B:$B,0))-MIN(Base_Dados!Z$5:Z$98)) /
(IF(MAX(Base_Dados!Z$5:Z$98)-MIN(Base_Dados!Z$5:Z$98)=0,1,MAX(Base_Dados!Z$5:Z$98)-MIN(Base_Dados!Z$5:Z$98)))) * Z$1)))</f>
        <v>0</v>
      </c>
      <c r="AA285" s="106">
        <f>IF(INDEX(Base_Dados!AA:AA,MATCH($B285,Base_Dados!$B:$B,0))=0,0,
MAX(0, MIN(AA$1,
((INDEX(Base_Dados!AA:AA,MATCH($B285,Base_Dados!$B:$B,0))-MIN(Base_Dados!AA$5:AA$98)) /
(IF(MAX(Base_Dados!AA$5:AA$98)-MIN(Base_Dados!AA$5:AA$98)=0,1,MAX(Base_Dados!AA$5:AA$98)-MIN(Base_Dados!AA$5:AA$98)))) * AA$1)))</f>
        <v>0</v>
      </c>
      <c r="AB285" s="106">
        <f>IF(INDEX(Base_Dados!AB:AB,MATCH($B285,Base_Dados!$B:$B,0))=0,0,
MAX(0, MIN(AB$1,
((INDEX(Base_Dados!AB:AB,MATCH($B285,Base_Dados!$B:$B,0))-MIN(Base_Dados!AB$5:AB$98)) /
(IF(MAX(Base_Dados!AB$5:AB$98)-MIN(Base_Dados!AB$5:AB$98)=0,1,MAX(Base_Dados!AB$5:AB$98)-MIN(Base_Dados!AB$5:AB$98)))) * AB$1)))</f>
        <v>0.65933119584514699</v>
      </c>
      <c r="AC285" s="106">
        <f>IF(INDEX(Base_Dados!AC:AC,MATCH($B285,Base_Dados!$B:$B,0))=0,0,
MAX(0, MIN(AC$1,
((INDEX(Base_Dados!AC:AC,MATCH($B285,Base_Dados!$B:$B,0))-MIN(Base_Dados!AC$5:AC$98)) /
(IF(MAX(Base_Dados!AC$5:AC$98)-MIN(Base_Dados!AC$5:AC$98)=0,1,MAX(Base_Dados!AC$5:AC$98)-MIN(Base_Dados!AC$5:AC$98)))) * AC$1)))</f>
        <v>6.1988099826556176E-2</v>
      </c>
      <c r="AD285" s="106">
        <f>IF(INDEX(Base_Dados!AD:AD,MATCH($B285,Base_Dados!$B:$B,0))=0,0,
MAX(0, MIN(AD$1,
((INDEX(Base_Dados!AD:AD,MATCH($B285,Base_Dados!$B:$B,0))-MIN(Base_Dados!AD$5:AD$98)) /
(IF(MAX(Base_Dados!AD$5:AD$98)-MIN(Base_Dados!AD$5:AD$98)=0,1,MAX(Base_Dados!AD$5:AD$98)-MIN(Base_Dados!AD$5:AD$98)))) * AD$1)))</f>
        <v>3.4699009022333971E-2</v>
      </c>
      <c r="AE285" s="106">
        <f>IF(INDEX(Base_Dados!AE:AE,MATCH($B285,Base_Dados!$B:$B,0))=0,0,
MAX(0, MIN(AE$1,
((INDEX(Base_Dados!AE:AE,MATCH($B285,Base_Dados!$B:$B,0))-MIN(Base_Dados!AE$5:AE$98)) /
(IF(MAX(Base_Dados!AE$5:AE$98)-MIN(Base_Dados!AE$5:AE$98)=0,1,MAX(Base_Dados!AE$5:AE$98)-MIN(Base_Dados!AE$5:AE$98)))) * AE$1)))</f>
        <v>1.8855170430030203E-2</v>
      </c>
      <c r="AF285" s="106">
        <f>IF(INDEX(Base_Dados!AF:AF,MATCH($B285,Base_Dados!$B:$B,0))=0,0,
MAX(0, MIN(AF$1,
((INDEX(Base_Dados!AF:AF,MATCH($B285,Base_Dados!$B:$B,0))-MIN(Base_Dados!AF$5:AF$98)) /
(IF(MAX(Base_Dados!AF$5:AF$98)-MIN(Base_Dados!AF$5:AF$98)=0,1,MAX(Base_Dados!AF$5:AF$98)-MIN(Base_Dados!AF$5:AF$98)))) * AF$1)))</f>
        <v>3.6041005838275179E-2</v>
      </c>
      <c r="AG285" s="106">
        <f>IF(INDEX(Base_Dados!AG:AG,MATCH($B285,Base_Dados!$B:$B,0))=0,0,
MAX(0, MIN(AG$1,
((INDEX(Base_Dados!AG:AG,MATCH($B285,Base_Dados!$B:$B,0))-MIN(Base_Dados!AG$5:AG$98)) /
(IF(MAX(Base_Dados!AG$5:AG$98)-MIN(Base_Dados!AG$5:AG$98)=0,1,MAX(Base_Dados!AG$5:AG$98)-MIN(Base_Dados!AG$5:AG$98)))) * AG$1)))</f>
        <v>4.7654151966721077E-2</v>
      </c>
      <c r="AH285" s="106">
        <f>IF(INDEX(Base_Dados!AH:AH,MATCH($B285,Base_Dados!$B:$B,0))=0,0,
MAX(0, MIN(AH$1,
((INDEX(Base_Dados!AH:AH,MATCH($B285,Base_Dados!$B:$B,0))-MIN(Base_Dados!AH$5:AH$98)) /
(IF(MAX(Base_Dados!AH$5:AH$98)-MIN(Base_Dados!AH$5:AH$98)=0,1,MAX(Base_Dados!AH$5:AH$98)-MIN(Base_Dados!AH$5:AH$98)))) * AH$1)))</f>
        <v>1.7521270977027708</v>
      </c>
      <c r="AI285" s="106">
        <f>IF(INDEX(Base_Dados!AI:AI,MATCH($B285,Base_Dados!$B:$B,0))=0,0,
MAX(0, MIN(AI$1,
((INDEX(Base_Dados!AI:AI,MATCH($B285,Base_Dados!$B:$B,0))-MIN(Base_Dados!AI$5:AI$98)) /
(IF(MAX(Base_Dados!AI$5:AI$98)-MIN(Base_Dados!AI$5:AI$98)=0,1,MAX(Base_Dados!AI$5:AI$98)-MIN(Base_Dados!AI$5:AI$98)))) * AI$1)))</f>
        <v>0.10714285714285714</v>
      </c>
      <c r="AJ285" s="106">
        <f>IF(INDEX(Base_Dados!AJ:AJ,MATCH($B285,Base_Dados!$B:$B,0))=0,0,
MAX(0, MIN(AJ$1,
((INDEX(Base_Dados!AJ:AJ,MATCH($B285,Base_Dados!$B:$B,0))-MIN(Base_Dados!AJ$5:AJ$98)) /
(IF(MAX(Base_Dados!AJ$5:AJ$98)-MIN(Base_Dados!AJ$5:AJ$98)=0,1,MAX(Base_Dados!AJ$5:AJ$98)-MIN(Base_Dados!AJ$5:AJ$98)))) * AJ$1)))</f>
        <v>1.0317460317460316</v>
      </c>
      <c r="AK285" s="106">
        <f>IF(INDEX(Base_Dados!AK:AK,MATCH($B285,Base_Dados!$B:$B,0))=0,0,
MAX(0, MIN(AK$1,
((INDEX(Base_Dados!AK:AK,MATCH($B285,Base_Dados!$B:$B,0))-MIN(Base_Dados!AK$5:AK$98)) /
(IF(MAX(Base_Dados!AK$5:AK$98)-MIN(Base_Dados!AK$5:AK$98)=0,1,MAX(Base_Dados!AK$5:AK$98)-MIN(Base_Dados!AK$5:AK$98)))) * AK$1)))</f>
        <v>1.7816091954022988E-2</v>
      </c>
      <c r="AL285" s="106">
        <f>IF(INDEX(Base_Dados!AL:AL,MATCH($B285,Base_Dados!$B:$B,0))=0,0,
MAX(0, MIN(AL$1,
((INDEX(Base_Dados!AL:AL,MATCH($B285,Base_Dados!$B:$B,0))-MIN(Base_Dados!AL$5:AL$98)) /
(IF(MAX(Base_Dados!AL$5:AL$98)-MIN(Base_Dados!AL$5:AL$98)=0,1,MAX(Base_Dados!AL$5:AL$98)-MIN(Base_Dados!AL$5:AL$98)))) * AL$1)))</f>
        <v>5.5555555555555552E-2</v>
      </c>
      <c r="AM285" s="106">
        <f>IF(INDEX(Base_Dados!AM:AM,MATCH($B285,Base_Dados!$B:$B,0))=0,0,
MAX(0, MIN(AM$1,
((INDEX(Base_Dados!AM:AM,MATCH($B285,Base_Dados!$B:$B,0))-MIN(Base_Dados!AM$5:AM$98)) /
(IF(MAX(Base_Dados!AM$5:AM$98)-MIN(Base_Dados!AM$5:AM$98)=0,1,MAX(Base_Dados!AM$5:AM$98)-MIN(Base_Dados!AM$5:AM$98)))) * AM$1)))</f>
        <v>5.3858104609010873E-2</v>
      </c>
      <c r="AN285" s="106">
        <f>IF(INDEX(Base_Dados!AN:AN,MATCH($B285,Base_Dados!$B:$B,0))=0,0,
MAX(0, MIN(AN$1,
((INDEX(Base_Dados!AN:AN,MATCH($B285,Base_Dados!$B:$B,0))-MIN(Base_Dados!AN$5:AN$98)) /
(IF(MAX(Base_Dados!AN$5:AN$98)-MIN(Base_Dados!AN$5:AN$98)=0,1,MAX(Base_Dados!AN$5:AN$98)-MIN(Base_Dados!AN$5:AN$98)))) * AN$1)))</f>
        <v>0.40659340659340659</v>
      </c>
      <c r="AO285" s="106">
        <f>IF(INDEX(Base_Dados!AO:AO,MATCH($B285,Base_Dados!$B:$B,0))=0,0,
MAX(0, MIN(AO$1,
((INDEX(Base_Dados!AO:AO,MATCH($B285,Base_Dados!$B:$B,0))-MIN(Base_Dados!AO$5:AO$98)) /
(IF(MAX(Base_Dados!AO$5:AO$98)-MIN(Base_Dados!AO$5:AO$98)=0,1,MAX(Base_Dados!AO$5:AO$98)-MIN(Base_Dados!AO$5:AO$98)))) * AO$1)))</f>
        <v>0</v>
      </c>
      <c r="AP285" s="106">
        <f>IF(INDEX(Base_Dados!AP:AP,MATCH($B285,Base_Dados!$B:$B,0))=0,0,
MAX(0, MIN(AP$1,
((INDEX(Base_Dados!AP:AP,MATCH($B285,Base_Dados!$B:$B,0))-MIN(Base_Dados!AP$5:AP$98)) /
(IF(MAX(Base_Dados!AP$5:AP$98)-MIN(Base_Dados!AP$5:AP$98)=0,1,MAX(Base_Dados!AP$5:AP$98)-MIN(Base_Dados!AP$5:AP$98)))) * AP$1)))</f>
        <v>2.2935779816513763E-2</v>
      </c>
      <c r="AQ285" s="106">
        <f>IF(INDEX(Base_Dados!AQ:AQ,MATCH($B285,Base_Dados!$B:$B,0))=0,0,
MAX(0, MIN(AQ$1,
((INDEX(Base_Dados!AQ:AQ,MATCH($B285,Base_Dados!$B:$B,0))-MIN(Base_Dados!AQ$5:AQ$98)) /
(IF(MAX(Base_Dados!AQ$5:AQ$98)-MIN(Base_Dados!AQ$5:AQ$98)=0,1,MAX(Base_Dados!AQ$5:AQ$98)-MIN(Base_Dados!AQ$5:AQ$98)))) * AQ$1)))</f>
        <v>0</v>
      </c>
      <c r="AR285" s="106">
        <f>IF(INDEX(Base_Dados!AR:AR,MATCH($B285,Base_Dados!$B:$B,0))=0,0,
MAX(0, MIN(AR$1,
((INDEX(Base_Dados!AR:AR,MATCH($B285,Base_Dados!$B:$B,0))-MIN(Base_Dados!AR$5:AR$98)) /
(IF(MAX(Base_Dados!AR$5:AR$98)-MIN(Base_Dados!AR$5:AR$98)=0,1,MAX(Base_Dados!AR$5:AR$98)-MIN(Base_Dados!AR$5:AR$98)))) * AR$1)))</f>
        <v>0</v>
      </c>
      <c r="AS285" s="106">
        <f>IF(INDEX(Base_Dados!AS:AS,MATCH($B285,Base_Dados!$B:$B,0))=0,0,
MAX(0, MIN(AS$1,
((INDEX(Base_Dados!AS:AS,MATCH($B285,Base_Dados!$B:$B,0))-MIN(Base_Dados!AS$5:AS$98)) /
(IF(MAX(Base_Dados!AS$5:AS$98)-MIN(Base_Dados!AS$5:AS$98)=0,1,MAX(Base_Dados!AS$5:AS$98)-MIN(Base_Dados!AS$5:AS$98)))) * AS$1)))</f>
        <v>0</v>
      </c>
      <c r="AT285" s="106">
        <f>IF(INDEX(Base_Dados!AT:AT,MATCH($B285,Base_Dados!$B:$B,0))=0,0,
MAX(0, MIN(AT$1,
((INDEX(Base_Dados!AT:AT,MATCH($B285,Base_Dados!$B:$B,0))-MIN(Base_Dados!AT$5:AT$98)) /
(IF(MAX(Base_Dados!AT$5:AT$98)-MIN(Base_Dados!AT$5:AT$98)=0,1,MAX(Base_Dados!AT$5:AT$98)-MIN(Base_Dados!AT$5:AT$98)))) * AT$1)))</f>
        <v>0</v>
      </c>
      <c r="AU285" s="106">
        <f>IF(INDEX(Base_Dados!AU:AU,MATCH($B285,Base_Dados!$B:$B,0))=0,0,
MAX(0, MIN(AU$1,
((INDEX(Base_Dados!AU:AU,MATCH($B285,Base_Dados!$B:$B,0))-MIN(Base_Dados!AU$5:AU$98)) /
(IF(MAX(Base_Dados!AU$5:AU$98)-MIN(Base_Dados!AU$5:AU$98)=0,1,MAX(Base_Dados!AU$5:AU$98)-MIN(Base_Dados!AU$5:AU$98)))) * AU$1)))</f>
        <v>2.153558052434457E-2</v>
      </c>
      <c r="AV285" s="106">
        <f>IF(INDEX(Base_Dados!AV:AV,MATCH($B285,Base_Dados!$B:$B,0))=0,0,
MAX(0, MIN(AV$1,
((INDEX(Base_Dados!AV:AV,MATCH($B285,Base_Dados!$B:$B,0))-MIN(Base_Dados!AV$5:AV$98)) /
(IF(MAX(Base_Dados!AV$5:AV$98)-MIN(Base_Dados!AV$5:AV$98)=0,1,MAX(Base_Dados!AV$5:AV$98)-MIN(Base_Dados!AV$5:AV$98)))) * AV$1)))</f>
        <v>0</v>
      </c>
      <c r="AW285" s="106">
        <f>IF(INDEX(Base_Dados!AW:AW,MATCH($B285,Base_Dados!$B:$B,0))=0,0,
MAX(0, MIN(AW$1,
((INDEX(Base_Dados!AW:AW,MATCH($B285,Base_Dados!$B:$B,0))-MIN(Base_Dados!AW$5:AW$98)) /
(IF(MAX(Base_Dados!AW$5:AW$98)-MIN(Base_Dados!AW$5:AW$98)=0,1,MAX(Base_Dados!AW$5:AW$98)-MIN(Base_Dados!AW$5:AW$98)))) * AW$1)))</f>
        <v>0</v>
      </c>
      <c r="AX285" s="106">
        <f>IF(INDEX(Base_Dados!AX:AX,MATCH($B285,Base_Dados!$B:$B,0))=0,0,
MAX(0, MIN(AX$1,
((INDEX(Base_Dados!AX:AX,MATCH($B285,Base_Dados!$B:$B,0))-MIN(Base_Dados!AX$5:AX$98)) /
(IF(MAX(Base_Dados!AX$5:AX$98)-MIN(Base_Dados!AX$5:AX$98)=0,1,MAX(Base_Dados!AX$5:AX$98)-MIN(Base_Dados!AX$5:AX$98)))) * AX$1)))</f>
        <v>4.8956939695753432E-2</v>
      </c>
      <c r="AY285" s="106">
        <f>IF(INDEX(Base_Dados!AY:AY,MATCH($B285,Base_Dados!$B:$B,0))=0,0,
MAX(0, MIN(AY$1,
((INDEX(Base_Dados!AY:AY,MATCH($B285,Base_Dados!$B:$B,0))-MIN(Base_Dados!AY$5:AY$98)) /
(IF(MAX(Base_Dados!AY$5:AY$98)-MIN(Base_Dados!AY$5:AY$98)=0,1,MAX(Base_Dados!AY$5:AY$98)-MIN(Base_Dados!AY$5:AY$98)))) * AY$1)))</f>
        <v>4.549950544015826E-2</v>
      </c>
      <c r="AZ285" s="106">
        <f>IF(INDEX(Base_Dados!AZ:AZ,MATCH($B285,Base_Dados!$B:$B,0))=0,0,
MAX(0, MIN(AZ$1,
((INDEX(Base_Dados!AZ:AZ,MATCH($B285,Base_Dados!$B:$B,0))-MIN(Base_Dados!AZ$5:AZ$98)) /
(IF(MAX(Base_Dados!AZ$5:AZ$98)-MIN(Base_Dados!AZ$5:AZ$98)=0,1,MAX(Base_Dados!AZ$5:AZ$98)-MIN(Base_Dados!AZ$5:AZ$98)))) * AZ$1)))</f>
        <v>0.32242990654205606</v>
      </c>
      <c r="BA285" s="106">
        <f>IF(INDEX(Base_Dados!BA:BA,MATCH($B285,Base_Dados!$B:$B,0))=0,0,
MAX(0, MIN(BA$1,
((INDEX(Base_Dados!BA:BA,MATCH($B285,Base_Dados!$B:$B,0))-MIN(Base_Dados!BA$5:BA$98)) /
(IF(MAX(Base_Dados!BA$5:BA$98)-MIN(Base_Dados!BA$5:BA$98)=0,1,MAX(Base_Dados!BA$5:BA$98)-MIN(Base_Dados!BA$5:BA$98)))) * BA$1)))</f>
        <v>3.3770732032238723E-2</v>
      </c>
      <c r="BB285" s="106">
        <f>IF(INDEX(Base_Dados!BB:BB,MATCH($B285,Base_Dados!$B:$B,0))=0,0,
MAX(0, MIN(BB$1,
((INDEX(Base_Dados!BB:BB,MATCH($B285,Base_Dados!$B:$B,0))-MIN(Base_Dados!BB$5:BB$98)) /
(IF(MAX(Base_Dados!BB$5:BB$98)-MIN(Base_Dados!BB$5:BB$98)=0,1,MAX(Base_Dados!BB$5:BB$98)-MIN(Base_Dados!BB$5:BB$98)))) * BB$1)))</f>
        <v>0.21138817454880685</v>
      </c>
      <c r="BC285" s="106">
        <f>IF(INDEX(Base_Dados!BC:BC,MATCH($B285,Base_Dados!$B:$B,0))=0,0,
MAX(0, MIN(BC$1,
((INDEX(Base_Dados!BC:BC,MATCH($B285,Base_Dados!$B:$B,0))-MIN(Base_Dados!BC$5:BC$98)) /
(IF(MAX(Base_Dados!BC$5:BC$98)-MIN(Base_Dados!BC$5:BC$98)=0,1,MAX(Base_Dados!BC$5:BC$98)-MIN(Base_Dados!BC$5:BC$98)))) * BC$1)))</f>
        <v>2.504713169943442E-2</v>
      </c>
      <c r="BD285" s="106">
        <f>IF(INDEX(Base_Dados!BD:BD,MATCH($B285,Base_Dados!$B:$B,0))=0,0,
MAX(0, MIN(BD$1,
((INDEX(Base_Dados!BD:BD,MATCH($B285,Base_Dados!$B:$B,0))-MIN(Base_Dados!BD$5:BD$98)) /
(IF(MAX(Base_Dados!BD$5:BD$98)-MIN(Base_Dados!BD$5:BD$98)=0,1,MAX(Base_Dados!BD$5:BD$98)-MIN(Base_Dados!BD$5:BD$98)))) * BD$1)))</f>
        <v>2.5621494356346513E-2</v>
      </c>
      <c r="BE285" s="106">
        <f>IF(INDEX(Base_Dados!BE:BE,MATCH($B285,Base_Dados!$B:$B,0))=0,0,
MAX(0, MIN(BE$1,
((INDEX(Base_Dados!BE:BE,MATCH($B285,Base_Dados!$B:$B,0))-MIN(Base_Dados!BE$5:BE$98)) /
(IF(MAX(Base_Dados!BE$5:BE$98)-MIN(Base_Dados!BE$5:BE$98)=0,1,MAX(Base_Dados!BE$5:BE$98)-MIN(Base_Dados!BE$5:BE$98)))) * BE$1)))</f>
        <v>3.6628198695434017E-2</v>
      </c>
      <c r="BF285" s="106">
        <f>IF(INDEX(Base_Dados!BF:BF,MATCH($B285,Base_Dados!$B:$B,0))=0,0,
MAX(0, MIN(BF$1,
((INDEX(Base_Dados!BF:BF,MATCH($B285,Base_Dados!$B:$B,0))-MIN(Base_Dados!BF$5:BF$98)) /
(IF(MAX(Base_Dados!BF$5:BF$98)-MIN(Base_Dados!BF$5:BF$98)=0,1,MAX(Base_Dados!BF$5:BF$98)-MIN(Base_Dados!BF$5:BF$98)))) * BF$1)))</f>
        <v>0</v>
      </c>
      <c r="BG285" s="106">
        <f>IF(INDEX(Base_Dados!BG:BG,MATCH($B285,Base_Dados!$B:$B,0))=0,0,
MAX(0, MIN(BG$1,
((INDEX(Base_Dados!BG:BG,MATCH($B285,Base_Dados!$B:$B,0))-MIN(Base_Dados!BG$5:BG$98)) /
(IF(MAX(Base_Dados!BG$5:BG$98)-MIN(Base_Dados!BG$5:BG$98)=0,1,MAX(Base_Dados!BG$5:BG$98)-MIN(Base_Dados!BG$5:BG$98)))) * BG$1)))</f>
        <v>1.1705685618729096E-2</v>
      </c>
      <c r="BH285" s="106">
        <f>IF(INDEX(Base_Dados!BH:BH,MATCH($B285,Base_Dados!$B:$B,0))=0,0,
MAX(0, MIN(BH$1,
((INDEX(Base_Dados!BH:BH,MATCH($B285,Base_Dados!$B:$B,0))-MIN(Base_Dados!BH$5:BH$98)) /
(IF(MAX(Base_Dados!BH$5:BH$98)-MIN(Base_Dados!BH$5:BH$98)=0,1,MAX(Base_Dados!BH$5:BH$98)-MIN(Base_Dados!BH$5:BH$98)))) * BH$1)))</f>
        <v>5.4945054945054944E-2</v>
      </c>
      <c r="BI285" s="106">
        <f>IF(INDEX(Base_Dados!BI:BI,MATCH($B285,Base_Dados!$B:$B,0))=0,0,
MAX(0, MIN(BI$1,
((INDEX(Base_Dados!BI:BI,MATCH($B285,Base_Dados!$B:$B,0))-MIN(Base_Dados!BI$5:BI$98)) /
(IF(MAX(Base_Dados!BI$5:BI$98)-MIN(Base_Dados!BI$5:BI$98)=0,1,MAX(Base_Dados!BI$5:BI$98)-MIN(Base_Dados!BI$5:BI$98)))) * BI$1)))</f>
        <v>5.3042121684867397E-2</v>
      </c>
      <c r="BJ285" s="106">
        <f>IF(INDEX(Base_Dados!BJ:BJ,MATCH($B285,Base_Dados!$B:$B,0))=0,0,
MAX(0, MIN(BJ$1,
((INDEX(Base_Dados!BJ:BJ,MATCH($B285,Base_Dados!$B:$B,0))-MIN(Base_Dados!BJ$5:BJ$98)) /
(IF(MAX(Base_Dados!BJ$5:BJ$98)-MIN(Base_Dados!BJ$5:BJ$98)=0,1,MAX(Base_Dados!BJ$5:BJ$98)-MIN(Base_Dados!BJ$5:BJ$98)))) * BJ$1)))</f>
        <v>2.1052631578947368E-2</v>
      </c>
      <c r="BK285" s="106">
        <f>IF(INDEX(Base_Dados!BK:BK,MATCH($B285,Base_Dados!$B:$B,0))=0,0,
MAX(0, MIN(BK$1,
((INDEX(Base_Dados!BK:BK,MATCH($B285,Base_Dados!$B:$B,0))-MIN(Base_Dados!BK$5:BK$98)) /
(IF(MAX(Base_Dados!BK$5:BK$98)-MIN(Base_Dados!BK$5:BK$98)=0,1,MAX(Base_Dados!BK$5:BK$98)-MIN(Base_Dados!BK$5:BK$98)))) * BK$1)))</f>
        <v>1.7857142857142856E-2</v>
      </c>
      <c r="BL285" s="106">
        <f>IF(INDEX(Base_Dados!BL:BL,MATCH($B285,Base_Dados!$B:$B,0))=0,0,
MAX(0, MIN(BL$1,
((INDEX(Base_Dados!BL:BL,MATCH($B285,Base_Dados!$B:$B,0))-MIN(Base_Dados!BL$5:BL$98)) /
(IF(MAX(Base_Dados!BL$5:BL$98)-MIN(Base_Dados!BL$5:BL$98)=0,1,MAX(Base_Dados!BL$5:BL$98)-MIN(Base_Dados!BL$5:BL$98)))) * BL$1)))</f>
        <v>5.8631921824104233E-2</v>
      </c>
      <c r="BM285" s="106">
        <f>IF(INDEX(Base_Dados!BM:BM,MATCH($B285,Base_Dados!$B:$B,0))=0,0,
MAX(0, MIN(BM$1,
((INDEX(Base_Dados!BM:BM,MATCH($B285,Base_Dados!$B:$B,0))-MIN(Base_Dados!BM$5:BM$98)) /
(IF(MAX(Base_Dados!BM$5:BM$98)-MIN(Base_Dados!BM$5:BM$98)=0,1,MAX(Base_Dados!BM$5:BM$98)-MIN(Base_Dados!BM$5:BM$98)))) * BM$1)))</f>
        <v>1</v>
      </c>
      <c r="BN285" s="106">
        <f>IF(INDEX(Base_Dados!BN:BN,MATCH($B285,Base_Dados!$B:$B,0))=0,0,
MAX(0, MIN(BN$1,
((INDEX(Base_Dados!BN:BN,MATCH($B285,Base_Dados!$B:$B,0))-MIN(Base_Dados!BN$5:BN$98)) /
(IF(MAX(Base_Dados!BN$5:BN$98)-MIN(Base_Dados!BN$5:BN$98)=0,1,MAX(Base_Dados!BN$5:BN$98)-MIN(Base_Dados!BN$5:BN$98)))) * BN$1)))</f>
        <v>0</v>
      </c>
      <c r="BO285" s="106">
        <f>IF(INDEX(Base_Dados!BO:BO,MATCH($B285,Base_Dados!$B:$B,0))=0,0,
MAX(0, MIN(BO$1,
((INDEX(Base_Dados!BO:BO,MATCH($B285,Base_Dados!$B:$B,0))-MIN(Base_Dados!BO$5:BO$98)) /
(IF(MAX(Base_Dados!BO$5:BO$98)-MIN(Base_Dados!BO$5:BO$98)=0,1,MAX(Base_Dados!BO$5:BO$98)-MIN(Base_Dados!BO$5:BO$98)))) * BO$1)))</f>
        <v>8.6206896551724137E-3</v>
      </c>
      <c r="BP285" s="106">
        <f t="shared" si="16"/>
        <v>12.113425953446853</v>
      </c>
      <c r="BQ285" s="111">
        <f t="shared" si="17"/>
        <v>0.40867781178950657</v>
      </c>
      <c r="BR285" s="112">
        <f t="shared" si="18"/>
        <v>9.4169498311483302E-2</v>
      </c>
      <c r="BS285" s="113">
        <f t="shared" si="19"/>
        <v>12.01925645513537</v>
      </c>
    </row>
    <row r="286" spans="1:71">
      <c r="A286" s="21">
        <v>31030</v>
      </c>
      <c r="B286" s="21" t="s">
        <v>331</v>
      </c>
      <c r="C286" s="21" t="s">
        <v>323</v>
      </c>
      <c r="D286" s="105">
        <f>IF(INDEX(Base_Dados!D:D,MATCH($B286,Base_Dados!$B:$B,0))=0,0,
MAX(0, MIN(D$1,
((INDEX(Base_Dados!D:D,MATCH($B286,Base_Dados!$B:$B,0))-MIN(Base_Dados!D$5:D$98)) /
(IF(MAX(Base_Dados!D$5:D$98)-MIN(Base_Dados!D$5:D$98)=0,1,MAX(Base_Dados!D$5:D$98)-MIN(Base_Dados!D$5:D$98)))) * D$1)))</f>
        <v>5.5</v>
      </c>
      <c r="E286" s="106">
        <f>IF(INDEX(Base_Dados!E:E,MATCH($B286,Base_Dados!$B:$B,0))=0,0,
MAX(0, MIN(E$1,
((INDEX(Base_Dados!E:E,MATCH($B286,Base_Dados!$B:$B,0))-MIN(Base_Dados!E$5:E$98)) /
(IF(MAX(Base_Dados!E$5:E$98)-MIN(Base_Dados!E$5:E$98)=0,1,MAX(Base_Dados!E$5:E$98)-MIN(Base_Dados!E$5:E$98)))) * E$1)))</f>
        <v>2</v>
      </c>
      <c r="F286" s="106">
        <f>IF(INDEX(Base_Dados!F:F,MATCH($B286,Base_Dados!$B:$B,0))=0,0,
MAX(0, MIN(F$1,
((INDEX(Base_Dados!F:F,MATCH($B286,Base_Dados!$B:$B,0))-MIN(Base_Dados!F$5:F$98)) /
(IF(MAX(Base_Dados!F$5:F$98)-MIN(Base_Dados!F$5:F$98)=0,1,MAX(Base_Dados!F$5:F$98)-MIN(Base_Dados!F$5:F$98)))) * F$1)))</f>
        <v>2</v>
      </c>
      <c r="G286" s="106">
        <f>IF(INDEX(Base_Dados!G:G,MATCH($B286,Base_Dados!$B:$B,0))=0,0,
MAX(0, MIN(G$1,
((INDEX(Base_Dados!G:G,MATCH($B286,Base_Dados!$B:$B,0))-MIN(Base_Dados!G$5:G$98)) /
(IF(MAX(Base_Dados!G$5:G$98)-MIN(Base_Dados!G$5:G$98)=0,1,MAX(Base_Dados!G$5:G$98)-MIN(Base_Dados!G$5:G$98)))) * G$1)))</f>
        <v>2</v>
      </c>
      <c r="H286" s="106">
        <f>IF(INDEX(Base_Dados!H:H,MATCH($B286,Base_Dados!$B:$B,0))=0,0,
MAX(0, MIN(H$1,
((INDEX(Base_Dados!H:H,MATCH($B286,Base_Dados!$B:$B,0))-MIN(Base_Dados!H$5:H$98)) /
(IF(MAX(Base_Dados!H$5:H$98)-MIN(Base_Dados!H$5:H$98)=0,1,MAX(Base_Dados!H$5:H$98)-MIN(Base_Dados!H$5:H$98)))) * H$1)))</f>
        <v>2</v>
      </c>
      <c r="I286" s="106">
        <f>IF(INDEX(Base_Dados!I:I,MATCH($B286,Base_Dados!$B:$B,0))=0,0,
MAX(0, MIN(I$1,
((INDEX(Base_Dados!I:I,MATCH($B286,Base_Dados!$B:$B,0))-MIN(Base_Dados!I$5:I$98)) /
(IF(MAX(Base_Dados!I$5:I$98)-MIN(Base_Dados!I$5:I$98)=0,1,MAX(Base_Dados!I$5:I$98)-MIN(Base_Dados!I$5:I$98)))) * I$1)))</f>
        <v>2</v>
      </c>
      <c r="J286" s="106">
        <f>IF(INDEX(Base_Dados!J:J,MATCH($B286,Base_Dados!$B:$B,0))=0,0,
MAX(0, MIN(J$1,
((INDEX(Base_Dados!J:J,MATCH($B286,Base_Dados!$B:$B,0))-MIN(Base_Dados!J$5:J$98)) /
(IF(MAX(Base_Dados!J$5:J$98)-MIN(Base_Dados!J$5:J$98)=0,1,MAX(Base_Dados!J$5:J$98)-MIN(Base_Dados!J$5:J$98)))) * J$1)))</f>
        <v>2</v>
      </c>
      <c r="K286" s="106">
        <f>IF(INDEX(Base_Dados!K:K,MATCH($B286,Base_Dados!$B:$B,0))=0,0,
MAX(0, MIN(K$1,
((INDEX(Base_Dados!K:K,MATCH($B286,Base_Dados!$B:$B,0))-MIN(Base_Dados!K$5:K$98)) /
(IF(MAX(Base_Dados!K$5:K$98)-MIN(Base_Dados!K$5:K$98)=0,1,MAX(Base_Dados!K$5:K$98)-MIN(Base_Dados!K$5:K$98)))) * K$1)))</f>
        <v>2</v>
      </c>
      <c r="L286" s="106">
        <f>IF(INDEX(Base_Dados!L:L,MATCH($B286,Base_Dados!$B:$B,0))=0,0,
MAX(0, MIN(L$1,
((INDEX(Base_Dados!L:L,MATCH($B286,Base_Dados!$B:$B,0))-MIN(Base_Dados!L$5:L$98)) /
(IF(MAX(Base_Dados!L$5:L$98)-MIN(Base_Dados!L$5:L$98)=0,1,MAX(Base_Dados!L$5:L$98)-MIN(Base_Dados!L$5:L$98)))) * L$1)))</f>
        <v>2</v>
      </c>
      <c r="M286" s="106">
        <f>IF(INDEX(Base_Dados!M:M,MATCH($B286,Base_Dados!$B:$B,0))=0,0,
MAX(0, MIN(M$1,
((INDEX(Base_Dados!M:M,MATCH($B286,Base_Dados!$B:$B,0))-MIN(Base_Dados!M$5:M$98)) /
(IF(MAX(Base_Dados!M$5:M$98)-MIN(Base_Dados!M$5:M$98)=0,1,MAX(Base_Dados!M$5:M$98)-MIN(Base_Dados!M$5:M$98)))) * M$1)))</f>
        <v>2</v>
      </c>
      <c r="N286" s="106">
        <f>IF(INDEX(Base_Dados!N:N,MATCH($B286,Base_Dados!$B:$B,0))=0,0,
MAX(0, MIN(N$1,
((INDEX(Base_Dados!N:N,MATCH($B286,Base_Dados!$B:$B,0))-MIN(Base_Dados!N$5:N$98)) /
(IF(MAX(Base_Dados!N$5:N$98)-MIN(Base_Dados!N$5:N$98)=0,1,MAX(Base_Dados!N$5:N$98)-MIN(Base_Dados!N$5:N$98)))) * N$1)))</f>
        <v>2</v>
      </c>
      <c r="O286" s="106">
        <f>IF(INDEX(Base_Dados!O:O,MATCH($B286,Base_Dados!$B:$B,0))=0,0,
MAX(0, MIN(O$1,
((INDEX(Base_Dados!O:O,MATCH($B286,Base_Dados!$B:$B,0))-MIN(Base_Dados!O$5:O$98)) /
(IF(MAX(Base_Dados!O$5:O$98)-MIN(Base_Dados!O$5:O$98)=0,1,MAX(Base_Dados!O$5:O$98)-MIN(Base_Dados!O$5:O$98)))) * O$1)))</f>
        <v>2</v>
      </c>
      <c r="P286" s="106">
        <f>IF(INDEX(Base_Dados!P:P,MATCH($B286,Base_Dados!$B:$B,0))=0,0,
MAX(0, MIN(P$1,
((INDEX(Base_Dados!P:P,MATCH($B286,Base_Dados!$B:$B,0))-MIN(Base_Dados!P$5:P$98)) /
(IF(MAX(Base_Dados!P$5:P$98)-MIN(Base_Dados!P$5:P$98)=0,1,MAX(Base_Dados!P$5:P$98)-MIN(Base_Dados!P$5:P$98)))) * P$1)))</f>
        <v>2</v>
      </c>
      <c r="Q286" s="106">
        <f>IF(INDEX(Base_Dados!Q:Q,MATCH($B286,Base_Dados!$B:$B,0))=0,0,
MAX(0, MIN(Q$1,
((INDEX(Base_Dados!Q:Q,MATCH($B286,Base_Dados!$B:$B,0))-MIN(Base_Dados!Q$5:Q$98)) /
(IF(MAX(Base_Dados!Q$5:Q$98)-MIN(Base_Dados!Q$5:Q$98)=0,1,MAX(Base_Dados!Q$5:Q$98)-MIN(Base_Dados!Q$5:Q$98)))) * Q$1)))</f>
        <v>2.5</v>
      </c>
      <c r="R286" s="106">
        <f>IF(INDEX(Base_Dados!R:R,MATCH($B286,Base_Dados!$B:$B,0))=0,0,
MAX(0, MIN(R$1,
((INDEX(Base_Dados!R:R,MATCH($B286,Base_Dados!$B:$B,0))-MIN(Base_Dados!R$5:R$98)) /
(IF(MAX(Base_Dados!R$5:R$98)-MIN(Base_Dados!R$5:R$98)=0,1,MAX(Base_Dados!R$5:R$98)-MIN(Base_Dados!R$5:R$98)))) * R$1)))</f>
        <v>2</v>
      </c>
      <c r="S286" s="106">
        <f>IF(INDEX(Base_Dados!S:S,MATCH($B286,Base_Dados!$B:$B,0))=0,0,
MAX(0, MIN(S$1,
((INDEX(Base_Dados!S:S,MATCH($B286,Base_Dados!$B:$B,0))-MIN(Base_Dados!S$5:S$98)) /
(IF(MAX(Base_Dados!S$5:S$98)-MIN(Base_Dados!S$5:S$98)=0,1,MAX(Base_Dados!S$5:S$98)-MIN(Base_Dados!S$5:S$98)))) * S$1)))</f>
        <v>1.5</v>
      </c>
      <c r="T286" s="106">
        <f>IF(INDEX(Base_Dados!T:T,MATCH($B286,Base_Dados!$B:$B,0))=0,0,
MAX(0, MIN(T$1,
((INDEX(Base_Dados!T:T,MATCH($B286,Base_Dados!$B:$B,0))-MIN(Base_Dados!T$5:T$98)) /
(IF(MAX(Base_Dados!T$5:T$98)-MIN(Base_Dados!T$5:T$98)=0,1,MAX(Base_Dados!T$5:T$98)-MIN(Base_Dados!T$5:T$98)))) * T$1)))</f>
        <v>2.1355334359763516</v>
      </c>
      <c r="U286" s="106">
        <f>IF(INDEX(Base_Dados!U:U,MATCH($B286,Base_Dados!$B:$B,0))=0,0,
MAX(0, MIN(U$1,
((INDEX(Base_Dados!U:U,MATCH($B286,Base_Dados!$B:$B,0))-MIN(Base_Dados!U$5:U$98)) /
(IF(MAX(Base_Dados!U$5:U$98)-MIN(Base_Dados!U$5:U$98)=0,1,MAX(Base_Dados!U$5:U$98)-MIN(Base_Dados!U$5:U$98)))) * U$1)))</f>
        <v>0.53532182241347492</v>
      </c>
      <c r="V286" s="106">
        <f>IF(INDEX(Base_Dados!V:V,MATCH($B286,Base_Dados!$B:$B,0))=0,0,
MAX(0, MIN(V$1,
((INDEX(Base_Dados!V:V,MATCH($B286,Base_Dados!$B:$B,0))-MIN(Base_Dados!V$5:V$98)) /
(IF(MAX(Base_Dados!V$5:V$98)-MIN(Base_Dados!V$5:V$98)=0,1,MAX(Base_Dados!V$5:V$98)-MIN(Base_Dados!V$5:V$98)))) * V$1)))</f>
        <v>4</v>
      </c>
      <c r="W286" s="106">
        <f>IF(INDEX(Base_Dados!W:W,MATCH($B286,Base_Dados!$B:$B,0))=0,0,
MAX(0, MIN(W$1,
((INDEX(Base_Dados!W:W,MATCH($B286,Base_Dados!$B:$B,0))-MIN(Base_Dados!W$5:W$98)) /
(IF(MAX(Base_Dados!W$5:W$98)-MIN(Base_Dados!W$5:W$98)=0,1,MAX(Base_Dados!W$5:W$98)-MIN(Base_Dados!W$5:W$98)))) * W$1)))</f>
        <v>2.3689452680158047</v>
      </c>
      <c r="X286" s="106">
        <f>IF(INDEX(Base_Dados!X:X,MATCH($B286,Base_Dados!$B:$B,0))=0,0,
MAX(0, MIN(X$1,
((INDEX(Base_Dados!X:X,MATCH($B286,Base_Dados!$B:$B,0))-MIN(Base_Dados!X$5:X$98)) /
(IF(MAX(Base_Dados!X$5:X$98)-MIN(Base_Dados!X$5:X$98)=0,1,MAX(Base_Dados!X$5:X$98)-MIN(Base_Dados!X$5:X$98)))) * X$1)))</f>
        <v>1.5</v>
      </c>
      <c r="Y286" s="106">
        <f>IF(INDEX(Base_Dados!Y:Y,MATCH($B286,Base_Dados!$B:$B,0))=0,0,
MAX(0, MIN(Y$1,
((INDEX(Base_Dados!Y:Y,MATCH($B286,Base_Dados!$B:$B,0))-MIN(Base_Dados!Y$5:Y$98)) /
(IF(MAX(Base_Dados!Y$5:Y$98)-MIN(Base_Dados!Y$5:Y$98)=0,1,MAX(Base_Dados!Y$5:Y$98)-MIN(Base_Dados!Y$5:Y$98)))) * Y$1)))</f>
        <v>1.5</v>
      </c>
      <c r="Z286" s="106">
        <f>IF(INDEX(Base_Dados!Z:Z,MATCH($B286,Base_Dados!$B:$B,0))=0,0,
MAX(0, MIN(Z$1,
((INDEX(Base_Dados!Z:Z,MATCH($B286,Base_Dados!$B:$B,0))-MIN(Base_Dados!Z$5:Z$98)) /
(IF(MAX(Base_Dados!Z$5:Z$98)-MIN(Base_Dados!Z$5:Z$98)=0,1,MAX(Base_Dados!Z$5:Z$98)-MIN(Base_Dados!Z$5:Z$98)))) * Z$1)))</f>
        <v>1.5</v>
      </c>
      <c r="AA286" s="106">
        <f>IF(INDEX(Base_Dados!AA:AA,MATCH($B286,Base_Dados!$B:$B,0))=0,0,
MAX(0, MIN(AA$1,
((INDEX(Base_Dados!AA:AA,MATCH($B286,Base_Dados!$B:$B,0))-MIN(Base_Dados!AA$5:AA$98)) /
(IF(MAX(Base_Dados!AA$5:AA$98)-MIN(Base_Dados!AA$5:AA$98)=0,1,MAX(Base_Dados!AA$5:AA$98)-MIN(Base_Dados!AA$5:AA$98)))) * AA$1)))</f>
        <v>0.95454545454545459</v>
      </c>
      <c r="AB286" s="106">
        <f>IF(INDEX(Base_Dados!AB:AB,MATCH($B286,Base_Dados!$B:$B,0))=0,0,
MAX(0, MIN(AB$1,
((INDEX(Base_Dados!AB:AB,MATCH($B286,Base_Dados!$B:$B,0))-MIN(Base_Dados!AB$5:AB$98)) /
(IF(MAX(Base_Dados!AB$5:AB$98)-MIN(Base_Dados!AB$5:AB$98)=0,1,MAX(Base_Dados!AB$5:AB$98)-MIN(Base_Dados!AB$5:AB$98)))) * AB$1)))</f>
        <v>0.37167731557156292</v>
      </c>
      <c r="AC286" s="106">
        <f>IF(INDEX(Base_Dados!AC:AC,MATCH($B286,Base_Dados!$B:$B,0))=0,0,
MAX(0, MIN(AC$1,
((INDEX(Base_Dados!AC:AC,MATCH($B286,Base_Dados!$B:$B,0))-MIN(Base_Dados!AC$5:AC$98)) /
(IF(MAX(Base_Dados!AC$5:AC$98)-MIN(Base_Dados!AC$5:AC$98)=0,1,MAX(Base_Dados!AC$5:AC$98)-MIN(Base_Dados!AC$5:AC$98)))) * AC$1)))</f>
        <v>1.5</v>
      </c>
      <c r="AD286" s="106">
        <f>IF(INDEX(Base_Dados!AD:AD,MATCH($B286,Base_Dados!$B:$B,0))=0,0,
MAX(0, MIN(AD$1,
((INDEX(Base_Dados!AD:AD,MATCH($B286,Base_Dados!$B:$B,0))-MIN(Base_Dados!AD$5:AD$98)) /
(IF(MAX(Base_Dados!AD$5:AD$98)-MIN(Base_Dados!AD$5:AD$98)=0,1,MAX(Base_Dados!AD$5:AD$98)-MIN(Base_Dados!AD$5:AD$98)))) * AD$1)))</f>
        <v>1.5</v>
      </c>
      <c r="AE286" s="106">
        <f>IF(INDEX(Base_Dados!AE:AE,MATCH($B286,Base_Dados!$B:$B,0))=0,0,
MAX(0, MIN(AE$1,
((INDEX(Base_Dados!AE:AE,MATCH($B286,Base_Dados!$B:$B,0))-MIN(Base_Dados!AE$5:AE$98)) /
(IF(MAX(Base_Dados!AE$5:AE$98)-MIN(Base_Dados!AE$5:AE$98)=0,1,MAX(Base_Dados!AE$5:AE$98)-MIN(Base_Dados!AE$5:AE$98)))) * AE$1)))</f>
        <v>1.5</v>
      </c>
      <c r="AF286" s="106">
        <f>IF(INDEX(Base_Dados!AF:AF,MATCH($B286,Base_Dados!$B:$B,0))=0,0,
MAX(0, MIN(AF$1,
((INDEX(Base_Dados!AF:AF,MATCH($B286,Base_Dados!$B:$B,0))-MIN(Base_Dados!AF$5:AF$98)) /
(IF(MAX(Base_Dados!AF$5:AF$98)-MIN(Base_Dados!AF$5:AF$98)=0,1,MAX(Base_Dados!AF$5:AF$98)-MIN(Base_Dados!AF$5:AF$98)))) * AF$1)))</f>
        <v>2</v>
      </c>
      <c r="AG286" s="106">
        <f>IF(INDEX(Base_Dados!AG:AG,MATCH($B286,Base_Dados!$B:$B,0))=0,0,
MAX(0, MIN(AG$1,
((INDEX(Base_Dados!AG:AG,MATCH($B286,Base_Dados!$B:$B,0))-MIN(Base_Dados!AG$5:AG$98)) /
(IF(MAX(Base_Dados!AG$5:AG$98)-MIN(Base_Dados!AG$5:AG$98)=0,1,MAX(Base_Dados!AG$5:AG$98)-MIN(Base_Dados!AG$5:AG$98)))) * AG$1)))</f>
        <v>2.5</v>
      </c>
      <c r="AH286" s="106">
        <f>IF(INDEX(Base_Dados!AH:AH,MATCH($B286,Base_Dados!$B:$B,0))=0,0,
MAX(0, MIN(AH$1,
((INDEX(Base_Dados!AH:AH,MATCH($B286,Base_Dados!$B:$B,0))-MIN(Base_Dados!AH$5:AH$98)) /
(IF(MAX(Base_Dados!AH$5:AH$98)-MIN(Base_Dados!AH$5:AH$98)=0,1,MAX(Base_Dados!AH$5:AH$98)-MIN(Base_Dados!AH$5:AH$98)))) * AH$1)))</f>
        <v>1.6714372877468104</v>
      </c>
      <c r="AI286" s="106">
        <f>IF(INDEX(Base_Dados!AI:AI,MATCH($B286,Base_Dados!$B:$B,0))=0,0,
MAX(0, MIN(AI$1,
((INDEX(Base_Dados!AI:AI,MATCH($B286,Base_Dados!$B:$B,0))-MIN(Base_Dados!AI$5:AI$98)) /
(IF(MAX(Base_Dados!AI$5:AI$98)-MIN(Base_Dados!AI$5:AI$98)=0,1,MAX(Base_Dados!AI$5:AI$98)-MIN(Base_Dados!AI$5:AI$98)))) * AI$1)))</f>
        <v>2</v>
      </c>
      <c r="AJ286" s="106">
        <f>IF(INDEX(Base_Dados!AJ:AJ,MATCH($B286,Base_Dados!$B:$B,0))=0,0,
MAX(0, MIN(AJ$1,
((INDEX(Base_Dados!AJ:AJ,MATCH($B286,Base_Dados!$B:$B,0))-MIN(Base_Dados!AJ$5:AJ$98)) /
(IF(MAX(Base_Dados!AJ$5:AJ$98)-MIN(Base_Dados!AJ$5:AJ$98)=0,1,MAX(Base_Dados!AJ$5:AJ$98)-MIN(Base_Dados!AJ$5:AJ$98)))) * AJ$1)))</f>
        <v>2.5</v>
      </c>
      <c r="AK286" s="106">
        <f>IF(INDEX(Base_Dados!AK:AK,MATCH($B286,Base_Dados!$B:$B,0))=0,0,
MAX(0, MIN(AK$1,
((INDEX(Base_Dados!AK:AK,MATCH($B286,Base_Dados!$B:$B,0))-MIN(Base_Dados!AK$5:AK$98)) /
(IF(MAX(Base_Dados!AK$5:AK$98)-MIN(Base_Dados!AK$5:AK$98)=0,1,MAX(Base_Dados!AK$5:AK$98)-MIN(Base_Dados!AK$5:AK$98)))) * AK$1)))</f>
        <v>1</v>
      </c>
      <c r="AL286" s="106">
        <f>IF(INDEX(Base_Dados!AL:AL,MATCH($B286,Base_Dados!$B:$B,0))=0,0,
MAX(0, MIN(AL$1,
((INDEX(Base_Dados!AL:AL,MATCH($B286,Base_Dados!$B:$B,0))-MIN(Base_Dados!AL$5:AL$98)) /
(IF(MAX(Base_Dados!AL$5:AL$98)-MIN(Base_Dados!AL$5:AL$98)=0,1,MAX(Base_Dados!AL$5:AL$98)-MIN(Base_Dados!AL$5:AL$98)))) * AL$1)))</f>
        <v>1</v>
      </c>
      <c r="AM286" s="106">
        <f>IF(INDEX(Base_Dados!AM:AM,MATCH($B286,Base_Dados!$B:$B,0))=0,0,
MAX(0, MIN(AM$1,
((INDEX(Base_Dados!AM:AM,MATCH($B286,Base_Dados!$B:$B,0))-MIN(Base_Dados!AM$5:AM$98)) /
(IF(MAX(Base_Dados!AM$5:AM$98)-MIN(Base_Dados!AM$5:AM$98)=0,1,MAX(Base_Dados!AM$5:AM$98)-MIN(Base_Dados!AM$5:AM$98)))) * AM$1)))</f>
        <v>2</v>
      </c>
      <c r="AN286" s="106">
        <f>IF(INDEX(Base_Dados!AN:AN,MATCH($B286,Base_Dados!$B:$B,0))=0,0,
MAX(0, MIN(AN$1,
((INDEX(Base_Dados!AN:AN,MATCH($B286,Base_Dados!$B:$B,0))-MIN(Base_Dados!AN$5:AN$98)) /
(IF(MAX(Base_Dados!AN$5:AN$98)-MIN(Base_Dados!AN$5:AN$98)=0,1,MAX(Base_Dados!AN$5:AN$98)-MIN(Base_Dados!AN$5:AN$98)))) * AN$1)))</f>
        <v>0.56226384097256443</v>
      </c>
      <c r="AO286" s="106">
        <f>IF(INDEX(Base_Dados!AO:AO,MATCH($B286,Base_Dados!$B:$B,0))=0,0,
MAX(0, MIN(AO$1,
((INDEX(Base_Dados!AO:AO,MATCH($B286,Base_Dados!$B:$B,0))-MIN(Base_Dados!AO$5:AO$98)) /
(IF(MAX(Base_Dados!AO$5:AO$98)-MIN(Base_Dados!AO$5:AO$98)=0,1,MAX(Base_Dados!AO$5:AO$98)-MIN(Base_Dados!AO$5:AO$98)))) * AO$1)))</f>
        <v>0.5</v>
      </c>
      <c r="AP286" s="106">
        <f>IF(INDEX(Base_Dados!AP:AP,MATCH($B286,Base_Dados!$B:$B,0))=0,0,
MAX(0, MIN(AP$1,
((INDEX(Base_Dados!AP:AP,MATCH($B286,Base_Dados!$B:$B,0))-MIN(Base_Dados!AP$5:AP$98)) /
(IF(MAX(Base_Dados!AP$5:AP$98)-MIN(Base_Dados!AP$5:AP$98)=0,1,MAX(Base_Dados!AP$5:AP$98)-MIN(Base_Dados!AP$5:AP$98)))) * AP$1)))</f>
        <v>0.5</v>
      </c>
      <c r="AQ286" s="106">
        <f>IF(INDEX(Base_Dados!AQ:AQ,MATCH($B286,Base_Dados!$B:$B,0))=0,0,
MAX(0, MIN(AQ$1,
((INDEX(Base_Dados!AQ:AQ,MATCH($B286,Base_Dados!$B:$B,0))-MIN(Base_Dados!AQ$5:AQ$98)) /
(IF(MAX(Base_Dados!AQ$5:AQ$98)-MIN(Base_Dados!AQ$5:AQ$98)=0,1,MAX(Base_Dados!AQ$5:AQ$98)-MIN(Base_Dados!AQ$5:AQ$98)))) * AQ$1)))</f>
        <v>0.5</v>
      </c>
      <c r="AR286" s="106">
        <f>IF(INDEX(Base_Dados!AR:AR,MATCH($B286,Base_Dados!$B:$B,0))=0,0,
MAX(0, MIN(AR$1,
((INDEX(Base_Dados!AR:AR,MATCH($B286,Base_Dados!$B:$B,0))-MIN(Base_Dados!AR$5:AR$98)) /
(IF(MAX(Base_Dados!AR$5:AR$98)-MIN(Base_Dados!AR$5:AR$98)=0,1,MAX(Base_Dados!AR$5:AR$98)-MIN(Base_Dados!AR$5:AR$98)))) * AR$1)))</f>
        <v>0.38709677419354838</v>
      </c>
      <c r="AS286" s="106">
        <f>IF(INDEX(Base_Dados!AS:AS,MATCH($B286,Base_Dados!$B:$B,0))=0,0,
MAX(0, MIN(AS$1,
((INDEX(Base_Dados!AS:AS,MATCH($B286,Base_Dados!$B:$B,0))-MIN(Base_Dados!AS$5:AS$98)) /
(IF(MAX(Base_Dados!AS$5:AS$98)-MIN(Base_Dados!AS$5:AS$98)=0,1,MAX(Base_Dados!AS$5:AS$98)-MIN(Base_Dados!AS$5:AS$98)))) * AS$1)))</f>
        <v>0.5</v>
      </c>
      <c r="AT286" s="106">
        <f>IF(INDEX(Base_Dados!AT:AT,MATCH($B286,Base_Dados!$B:$B,0))=0,0,
MAX(0, MIN(AT$1,
((INDEX(Base_Dados!AT:AT,MATCH($B286,Base_Dados!$B:$B,0))-MIN(Base_Dados!AT$5:AT$98)) /
(IF(MAX(Base_Dados!AT$5:AT$98)-MIN(Base_Dados!AT$5:AT$98)=0,1,MAX(Base_Dados!AT$5:AT$98)-MIN(Base_Dados!AT$5:AT$98)))) * AT$1)))</f>
        <v>0.5</v>
      </c>
      <c r="AU286" s="106">
        <f>IF(INDEX(Base_Dados!AU:AU,MATCH($B286,Base_Dados!$B:$B,0))=0,0,
MAX(0, MIN(AU$1,
((INDEX(Base_Dados!AU:AU,MATCH($B286,Base_Dados!$B:$B,0))-MIN(Base_Dados!AU$5:AU$98)) /
(IF(MAX(Base_Dados!AU$5:AU$98)-MIN(Base_Dados!AU$5:AU$98)=0,1,MAX(Base_Dados!AU$5:AU$98)-MIN(Base_Dados!AU$5:AU$98)))) * AU$1)))</f>
        <v>0.5</v>
      </c>
      <c r="AV286" s="106">
        <f>IF(INDEX(Base_Dados!AV:AV,MATCH($B286,Base_Dados!$B:$B,0))=0,0,
MAX(0, MIN(AV$1,
((INDEX(Base_Dados!AV:AV,MATCH($B286,Base_Dados!$B:$B,0))-MIN(Base_Dados!AV$5:AV$98)) /
(IF(MAX(Base_Dados!AV$5:AV$98)-MIN(Base_Dados!AV$5:AV$98)=0,1,MAX(Base_Dados!AV$5:AV$98)-MIN(Base_Dados!AV$5:AV$98)))) * AV$1)))</f>
        <v>0.45192307692307693</v>
      </c>
      <c r="AW286" s="106">
        <f>IF(INDEX(Base_Dados!AW:AW,MATCH($B286,Base_Dados!$B:$B,0))=0,0,
MAX(0, MIN(AW$1,
((INDEX(Base_Dados!AW:AW,MATCH($B286,Base_Dados!$B:$B,0))-MIN(Base_Dados!AW$5:AW$98)) /
(IF(MAX(Base_Dados!AW$5:AW$98)-MIN(Base_Dados!AW$5:AW$98)=0,1,MAX(Base_Dados!AW$5:AW$98)-MIN(Base_Dados!AW$5:AW$98)))) * AW$1)))</f>
        <v>0.5</v>
      </c>
      <c r="AX286" s="106">
        <f>IF(INDEX(Base_Dados!AX:AX,MATCH($B286,Base_Dados!$B:$B,0))=0,0,
MAX(0, MIN(AX$1,
((INDEX(Base_Dados!AX:AX,MATCH($B286,Base_Dados!$B:$B,0))-MIN(Base_Dados!AX$5:AX$98)) /
(IF(MAX(Base_Dados!AX$5:AX$98)-MIN(Base_Dados!AX$5:AX$98)=0,1,MAX(Base_Dados!AX$5:AX$98)-MIN(Base_Dados!AX$5:AX$98)))) * AX$1)))</f>
        <v>3.512883487698662E-2</v>
      </c>
      <c r="AY286" s="106">
        <f>IF(INDEX(Base_Dados!AY:AY,MATCH($B286,Base_Dados!$B:$B,0))=0,0,
MAX(0, MIN(AY$1,
((INDEX(Base_Dados!AY:AY,MATCH($B286,Base_Dados!$B:$B,0))-MIN(Base_Dados!AY$5:AY$98)) /
(IF(MAX(Base_Dados!AY$5:AY$98)-MIN(Base_Dados!AY$5:AY$98)=0,1,MAX(Base_Dados!AY$5:AY$98)-MIN(Base_Dados!AY$5:AY$98)))) * AY$1)))</f>
        <v>1</v>
      </c>
      <c r="AZ286" s="106">
        <f>IF(INDEX(Base_Dados!AZ:AZ,MATCH($B286,Base_Dados!$B:$B,0))=0,0,
MAX(0, MIN(AZ$1,
((INDEX(Base_Dados!AZ:AZ,MATCH($B286,Base_Dados!$B:$B,0))-MIN(Base_Dados!AZ$5:AZ$98)) /
(IF(MAX(Base_Dados!AZ$5:AZ$98)-MIN(Base_Dados!AZ$5:AZ$98)=0,1,MAX(Base_Dados!AZ$5:AZ$98)-MIN(Base_Dados!AZ$5:AZ$98)))) * AZ$1)))</f>
        <v>0.49159578776832724</v>
      </c>
      <c r="BA286" s="106">
        <f>IF(INDEX(Base_Dados!BA:BA,MATCH($B286,Base_Dados!$B:$B,0))=0,0,
MAX(0, MIN(BA$1,
((INDEX(Base_Dados!BA:BA,MATCH($B286,Base_Dados!$B:$B,0))-MIN(Base_Dados!BA$5:BA$98)) /
(IF(MAX(Base_Dados!BA$5:BA$98)-MIN(Base_Dados!BA$5:BA$98)=0,1,MAX(Base_Dados!BA$5:BA$98)-MIN(Base_Dados!BA$5:BA$98)))) * BA$1)))</f>
        <v>1</v>
      </c>
      <c r="BB286" s="106">
        <f>IF(INDEX(Base_Dados!BB:BB,MATCH($B286,Base_Dados!$B:$B,0))=0,0,
MAX(0, MIN(BB$1,
((INDEX(Base_Dados!BB:BB,MATCH($B286,Base_Dados!$B:$B,0))-MIN(Base_Dados!BB$5:BB$98)) /
(IF(MAX(Base_Dados!BB$5:BB$98)-MIN(Base_Dados!BB$5:BB$98)=0,1,MAX(Base_Dados!BB$5:BB$98)-MIN(Base_Dados!BB$5:BB$98)))) * BB$1)))</f>
        <v>9.0013525931571567E-2</v>
      </c>
      <c r="BC286" s="106">
        <f>IF(INDEX(Base_Dados!BC:BC,MATCH($B286,Base_Dados!$B:$B,0))=0,0,
MAX(0, MIN(BC$1,
((INDEX(Base_Dados!BC:BC,MATCH($B286,Base_Dados!$B:$B,0))-MIN(Base_Dados!BC$5:BC$98)) /
(IF(MAX(Base_Dados!BC$5:BC$98)-MIN(Base_Dados!BC$5:BC$98)=0,1,MAX(Base_Dados!BC$5:BC$98)-MIN(Base_Dados!BC$5:BC$98)))) * BC$1)))</f>
        <v>1</v>
      </c>
      <c r="BD286" s="106">
        <f>IF(INDEX(Base_Dados!BD:BD,MATCH($B286,Base_Dados!$B:$B,0))=0,0,
MAX(0, MIN(BD$1,
((INDEX(Base_Dados!BD:BD,MATCH($B286,Base_Dados!$B:$B,0))-MIN(Base_Dados!BD$5:BD$98)) /
(IF(MAX(Base_Dados!BD$5:BD$98)-MIN(Base_Dados!BD$5:BD$98)=0,1,MAX(Base_Dados!BD$5:BD$98)-MIN(Base_Dados!BD$5:BD$98)))) * BD$1)))</f>
        <v>1</v>
      </c>
      <c r="BE286" s="106">
        <f>IF(INDEX(Base_Dados!BE:BE,MATCH($B286,Base_Dados!$B:$B,0))=0,0,
MAX(0, MIN(BE$1,
((INDEX(Base_Dados!BE:BE,MATCH($B286,Base_Dados!$B:$B,0))-MIN(Base_Dados!BE$5:BE$98)) /
(IF(MAX(Base_Dados!BE$5:BE$98)-MIN(Base_Dados!BE$5:BE$98)=0,1,MAX(Base_Dados!BE$5:BE$98)-MIN(Base_Dados!BE$5:BE$98)))) * BE$1)))</f>
        <v>1</v>
      </c>
      <c r="BF286" s="106">
        <f>IF(INDEX(Base_Dados!BF:BF,MATCH($B286,Base_Dados!$B:$B,0))=0,0,
MAX(0, MIN(BF$1,
((INDEX(Base_Dados!BF:BF,MATCH($B286,Base_Dados!$B:$B,0))-MIN(Base_Dados!BF$5:BF$98)) /
(IF(MAX(Base_Dados!BF$5:BF$98)-MIN(Base_Dados!BF$5:BF$98)=0,1,MAX(Base_Dados!BF$5:BF$98)-MIN(Base_Dados!BF$5:BF$98)))) * BF$1)))</f>
        <v>1</v>
      </c>
      <c r="BG286" s="106">
        <f>IF(INDEX(Base_Dados!BG:BG,MATCH($B286,Base_Dados!$B:$B,0))=0,0,
MAX(0, MIN(BG$1,
((INDEX(Base_Dados!BG:BG,MATCH($B286,Base_Dados!$B:$B,0))-MIN(Base_Dados!BG$5:BG$98)) /
(IF(MAX(Base_Dados!BG$5:BG$98)-MIN(Base_Dados!BG$5:BG$98)=0,1,MAX(Base_Dados!BG$5:BG$98)-MIN(Base_Dados!BG$5:BG$98)))) * BG$1)))</f>
        <v>0.5</v>
      </c>
      <c r="BH286" s="106">
        <f>IF(INDEX(Base_Dados!BH:BH,MATCH($B286,Base_Dados!$B:$B,0))=0,0,
MAX(0, MIN(BH$1,
((INDEX(Base_Dados!BH:BH,MATCH($B286,Base_Dados!$B:$B,0))-MIN(Base_Dados!BH$5:BH$98)) /
(IF(MAX(Base_Dados!BH$5:BH$98)-MIN(Base_Dados!BH$5:BH$98)=0,1,MAX(Base_Dados!BH$5:BH$98)-MIN(Base_Dados!BH$5:BH$98)))) * BH$1)))</f>
        <v>1</v>
      </c>
      <c r="BI286" s="106">
        <f>IF(INDEX(Base_Dados!BI:BI,MATCH($B286,Base_Dados!$B:$B,0))=0,0,
MAX(0, MIN(BI$1,
((INDEX(Base_Dados!BI:BI,MATCH($B286,Base_Dados!$B:$B,0))-MIN(Base_Dados!BI$5:BI$98)) /
(IF(MAX(Base_Dados!BI$5:BI$98)-MIN(Base_Dados!BI$5:BI$98)=0,1,MAX(Base_Dados!BI$5:BI$98)-MIN(Base_Dados!BI$5:BI$98)))) * BI$1)))</f>
        <v>1</v>
      </c>
      <c r="BJ286" s="106">
        <f>IF(INDEX(Base_Dados!BJ:BJ,MATCH($B286,Base_Dados!$B:$B,0))=0,0,
MAX(0, MIN(BJ$1,
((INDEX(Base_Dados!BJ:BJ,MATCH($B286,Base_Dados!$B:$B,0))-MIN(Base_Dados!BJ$5:BJ$98)) /
(IF(MAX(Base_Dados!BJ$5:BJ$98)-MIN(Base_Dados!BJ$5:BJ$98)=0,1,MAX(Base_Dados!BJ$5:BJ$98)-MIN(Base_Dados!BJ$5:BJ$98)))) * BJ$1)))</f>
        <v>1</v>
      </c>
      <c r="BK286" s="106">
        <f>IF(INDEX(Base_Dados!BK:BK,MATCH($B286,Base_Dados!$B:$B,0))=0,0,
MAX(0, MIN(BK$1,
((INDEX(Base_Dados!BK:BK,MATCH($B286,Base_Dados!$B:$B,0))-MIN(Base_Dados!BK$5:BK$98)) /
(IF(MAX(Base_Dados!BK$5:BK$98)-MIN(Base_Dados!BK$5:BK$98)=0,1,MAX(Base_Dados!BK$5:BK$98)-MIN(Base_Dados!BK$5:BK$98)))) * BK$1)))</f>
        <v>1</v>
      </c>
      <c r="BL286" s="106">
        <f>IF(INDEX(Base_Dados!BL:BL,MATCH($B286,Base_Dados!$B:$B,0))=0,0,
MAX(0, MIN(BL$1,
((INDEX(Base_Dados!BL:BL,MATCH($B286,Base_Dados!$B:$B,0))-MIN(Base_Dados!BL$5:BL$98)) /
(IF(MAX(Base_Dados!BL$5:BL$98)-MIN(Base_Dados!BL$5:BL$98)=0,1,MAX(Base_Dados!BL$5:BL$98)-MIN(Base_Dados!BL$5:BL$98)))) * BL$1)))</f>
        <v>1</v>
      </c>
      <c r="BM286" s="106">
        <f>IF(INDEX(Base_Dados!BM:BM,MATCH($B286,Base_Dados!$B:$B,0))=0,0,
MAX(0, MIN(BM$1,
((INDEX(Base_Dados!BM:BM,MATCH($B286,Base_Dados!$B:$B,0))-MIN(Base_Dados!BM$5:BM$98)) /
(IF(MAX(Base_Dados!BM$5:BM$98)-MIN(Base_Dados!BM$5:BM$98)=0,1,MAX(Base_Dados!BM$5:BM$98)-MIN(Base_Dados!BM$5:BM$98)))) * BM$1)))</f>
        <v>1</v>
      </c>
      <c r="BN286" s="106">
        <f>IF(INDEX(Base_Dados!BN:BN,MATCH($B286,Base_Dados!$B:$B,0))=0,0,
MAX(0, MIN(BN$1,
((INDEX(Base_Dados!BN:BN,MATCH($B286,Base_Dados!$B:$B,0))-MIN(Base_Dados!BN$5:BN$98)) /
(IF(MAX(Base_Dados!BN$5:BN$98)-MIN(Base_Dados!BN$5:BN$98)=0,1,MAX(Base_Dados!BN$5:BN$98)-MIN(Base_Dados!BN$5:BN$98)))) * BN$1)))</f>
        <v>0.28208872858366818</v>
      </c>
      <c r="BO286" s="106">
        <f>IF(INDEX(Base_Dados!BO:BO,MATCH($B286,Base_Dados!$B:$B,0))=0,0,
MAX(0, MIN(BO$1,
((INDEX(Base_Dados!BO:BO,MATCH($B286,Base_Dados!$B:$B,0))-MIN(Base_Dados!BO$5:BO$98)) /
(IF(MAX(Base_Dados!BO$5:BO$98)-MIN(Base_Dados!BO$5:BO$98)=0,1,MAX(Base_Dados!BO$5:BO$98)-MIN(Base_Dados!BO$5:BO$98)))) * BO$1)))</f>
        <v>2.5862068965517241E-2</v>
      </c>
      <c r="BP286" s="106">
        <f t="shared" si="16"/>
        <v>87.86343322248473</v>
      </c>
      <c r="BQ286" s="111">
        <f t="shared" si="17"/>
        <v>0.93798762868154073</v>
      </c>
      <c r="BR286" s="112">
        <f t="shared" si="18"/>
        <v>0.6234793152035174</v>
      </c>
      <c r="BS286" s="113">
        <f t="shared" si="19"/>
        <v>87.239953907281219</v>
      </c>
    </row>
    <row r="287" spans="1:71">
      <c r="A287" s="21">
        <v>31031</v>
      </c>
      <c r="B287" s="21" t="s">
        <v>349</v>
      </c>
      <c r="C287" s="21" t="s">
        <v>323</v>
      </c>
      <c r="D287" s="105">
        <f>IF(INDEX(Base_Dados!D:D,MATCH($B287,Base_Dados!$B:$B,0))=0,0,
MAX(0, MIN(D$1,
((INDEX(Base_Dados!D:D,MATCH($B287,Base_Dados!$B:$B,0))-MIN(Base_Dados!D$5:D$98)) /
(IF(MAX(Base_Dados!D$5:D$98)-MIN(Base_Dados!D$5:D$98)=0,1,MAX(Base_Dados!D$5:D$98)-MIN(Base_Dados!D$5:D$98)))) * D$1)))</f>
        <v>0.84361867433646087</v>
      </c>
      <c r="E287" s="106">
        <f>IF(INDEX(Base_Dados!E:E,MATCH($B287,Base_Dados!$B:$B,0))=0,0,
MAX(0, MIN(E$1,
((INDEX(Base_Dados!E:E,MATCH($B287,Base_Dados!$B:$B,0))-MIN(Base_Dados!E$5:E$98)) /
(IF(MAX(Base_Dados!E$5:E$98)-MIN(Base_Dados!E$5:E$98)=0,1,MAX(Base_Dados!E$5:E$98)-MIN(Base_Dados!E$5:E$98)))) * E$1)))</f>
        <v>0.21824467215753476</v>
      </c>
      <c r="F287" s="106">
        <f>IF(INDEX(Base_Dados!F:F,MATCH($B287,Base_Dados!$B:$B,0))=0,0,
MAX(0, MIN(F$1,
((INDEX(Base_Dados!F:F,MATCH($B287,Base_Dados!$B:$B,0))-MIN(Base_Dados!F$5:F$98)) /
(IF(MAX(Base_Dados!F$5:F$98)-MIN(Base_Dados!F$5:F$98)=0,1,MAX(Base_Dados!F$5:F$98)-MIN(Base_Dados!F$5:F$98)))) * F$1)))</f>
        <v>0.21097425046757221</v>
      </c>
      <c r="G287" s="106">
        <f>IF(INDEX(Base_Dados!G:G,MATCH($B287,Base_Dados!$B:$B,0))=0,0,
MAX(0, MIN(G$1,
((INDEX(Base_Dados!G:G,MATCH($B287,Base_Dados!$B:$B,0))-MIN(Base_Dados!G$5:G$98)) /
(IF(MAX(Base_Dados!G$5:G$98)-MIN(Base_Dados!G$5:G$98)=0,1,MAX(Base_Dados!G$5:G$98)-MIN(Base_Dados!G$5:G$98)))) * G$1)))</f>
        <v>0.20191631029069454</v>
      </c>
      <c r="H287" s="106">
        <f>IF(INDEX(Base_Dados!H:H,MATCH($B287,Base_Dados!$B:$B,0))=0,0,
MAX(0, MIN(H$1,
((INDEX(Base_Dados!H:H,MATCH($B287,Base_Dados!$B:$B,0))-MIN(Base_Dados!H$5:H$98)) /
(IF(MAX(Base_Dados!H$5:H$98)-MIN(Base_Dados!H$5:H$98)=0,1,MAX(Base_Dados!H$5:H$98)-MIN(Base_Dados!H$5:H$98)))) * H$1)))</f>
        <v>0.21474541022831459</v>
      </c>
      <c r="I287" s="106">
        <f>IF(INDEX(Base_Dados!I:I,MATCH($B287,Base_Dados!$B:$B,0))=0,0,
MAX(0, MIN(I$1,
((INDEX(Base_Dados!I:I,MATCH($B287,Base_Dados!$B:$B,0))-MIN(Base_Dados!I$5:I$98)) /
(IF(MAX(Base_Dados!I$5:I$98)-MIN(Base_Dados!I$5:I$98)=0,1,MAX(Base_Dados!I$5:I$98)-MIN(Base_Dados!I$5:I$98)))) * I$1)))</f>
        <v>0.2519931508776791</v>
      </c>
      <c r="J287" s="106">
        <f>IF(INDEX(Base_Dados!J:J,MATCH($B287,Base_Dados!$B:$B,0))=0,0,
MAX(0, MIN(J$1,
((INDEX(Base_Dados!J:J,MATCH($B287,Base_Dados!$B:$B,0))-MIN(Base_Dados!J$5:J$98)) /
(IF(MAX(Base_Dados!J$5:J$98)-MIN(Base_Dados!J$5:J$98)=0,1,MAX(Base_Dados!J$5:J$98)-MIN(Base_Dados!J$5:J$98)))) * J$1)))</f>
        <v>0.29416895478018579</v>
      </c>
      <c r="K287" s="106">
        <f>IF(INDEX(Base_Dados!K:K,MATCH($B287,Base_Dados!$B:$B,0))=0,0,
MAX(0, MIN(K$1,
((INDEX(Base_Dados!K:K,MATCH($B287,Base_Dados!$B:$B,0))-MIN(Base_Dados!K$5:K$98)) /
(IF(MAX(Base_Dados!K$5:K$98)-MIN(Base_Dados!K$5:K$98)=0,1,MAX(Base_Dados!K$5:K$98)-MIN(Base_Dados!K$5:K$98)))) * K$1)))</f>
        <v>0.31678220035778176</v>
      </c>
      <c r="L287" s="106">
        <f>IF(INDEX(Base_Dados!L:L,MATCH($B287,Base_Dados!$B:$B,0))=0,0,
MAX(0, MIN(L$1,
((INDEX(Base_Dados!L:L,MATCH($B287,Base_Dados!$B:$B,0))-MIN(Base_Dados!L$5:L$98)) /
(IF(MAX(Base_Dados!L$5:L$98)-MIN(Base_Dados!L$5:L$98)=0,1,MAX(Base_Dados!L$5:L$98)-MIN(Base_Dados!L$5:L$98)))) * L$1)))</f>
        <v>0.38961148713536103</v>
      </c>
      <c r="M287" s="106">
        <f>IF(INDEX(Base_Dados!M:M,MATCH($B287,Base_Dados!$B:$B,0))=0,0,
MAX(0, MIN(M$1,
((INDEX(Base_Dados!M:M,MATCH($B287,Base_Dados!$B:$B,0))-MIN(Base_Dados!M$5:M$98)) /
(IF(MAX(Base_Dados!M$5:M$98)-MIN(Base_Dados!M$5:M$98)=0,1,MAX(Base_Dados!M$5:M$98)-MIN(Base_Dados!M$5:M$98)))) * M$1)))</f>
        <v>0.44250728862973759</v>
      </c>
      <c r="N287" s="106">
        <f>IF(INDEX(Base_Dados!N:N,MATCH($B287,Base_Dados!$B:$B,0))=0,0,
MAX(0, MIN(N$1,
((INDEX(Base_Dados!N:N,MATCH($B287,Base_Dados!$B:$B,0))-MIN(Base_Dados!N$5:N$98)) /
(IF(MAX(Base_Dados!N$5:N$98)-MIN(Base_Dados!N$5:N$98)=0,1,MAX(Base_Dados!N$5:N$98)-MIN(Base_Dados!N$5:N$98)))) * N$1)))</f>
        <v>0.49385345306972395</v>
      </c>
      <c r="O287" s="106">
        <f>IF(INDEX(Base_Dados!O:O,MATCH($B287,Base_Dados!$B:$B,0))=0,0,
MAX(0, MIN(O$1,
((INDEX(Base_Dados!O:O,MATCH($B287,Base_Dados!$B:$B,0))-MIN(Base_Dados!O$5:O$98)) /
(IF(MAX(Base_Dados!O$5:O$98)-MIN(Base_Dados!O$5:O$98)=0,1,MAX(Base_Dados!O$5:O$98)-MIN(Base_Dados!O$5:O$98)))) * O$1)))</f>
        <v>0.63704777300852888</v>
      </c>
      <c r="P287" s="106">
        <f>IF(INDEX(Base_Dados!P:P,MATCH($B287,Base_Dados!$B:$B,0))=0,0,
MAX(0, MIN(P$1,
((INDEX(Base_Dados!P:P,MATCH($B287,Base_Dados!$B:$B,0))-MIN(Base_Dados!P$5:P$98)) /
(IF(MAX(Base_Dados!P$5:P$98)-MIN(Base_Dados!P$5:P$98)=0,1,MAX(Base_Dados!P$5:P$98)-MIN(Base_Dados!P$5:P$98)))) * P$1)))</f>
        <v>0.3727287121038465</v>
      </c>
      <c r="Q287" s="106">
        <f>IF(INDEX(Base_Dados!Q:Q,MATCH($B287,Base_Dados!$B:$B,0))=0,0,
MAX(0, MIN(Q$1,
((INDEX(Base_Dados!Q:Q,MATCH($B287,Base_Dados!$B:$B,0))-MIN(Base_Dados!Q$5:Q$98)) /
(IF(MAX(Base_Dados!Q$5:Q$98)-MIN(Base_Dados!Q$5:Q$98)=0,1,MAX(Base_Dados!Q$5:Q$98)-MIN(Base_Dados!Q$5:Q$98)))) * Q$1)))</f>
        <v>0.35477331367489867</v>
      </c>
      <c r="R287" s="106">
        <f>IF(INDEX(Base_Dados!R:R,MATCH($B287,Base_Dados!$B:$B,0))=0,0,
MAX(0, MIN(R$1,
((INDEX(Base_Dados!R:R,MATCH($B287,Base_Dados!$B:$B,0))-MIN(Base_Dados!R$5:R$98)) /
(IF(MAX(Base_Dados!R$5:R$98)-MIN(Base_Dados!R$5:R$98)=0,1,MAX(Base_Dados!R$5:R$98)-MIN(Base_Dados!R$5:R$98)))) * R$1)))</f>
        <v>0.2203868339182711</v>
      </c>
      <c r="S287" s="106">
        <f>IF(INDEX(Base_Dados!S:S,MATCH($B287,Base_Dados!$B:$B,0))=0,0,
MAX(0, MIN(S$1,
((INDEX(Base_Dados!S:S,MATCH($B287,Base_Dados!$B:$B,0))-MIN(Base_Dados!S$5:S$98)) /
(IF(MAX(Base_Dados!S$5:S$98)-MIN(Base_Dados!S$5:S$98)=0,1,MAX(Base_Dados!S$5:S$98)-MIN(Base_Dados!S$5:S$98)))) * S$1)))</f>
        <v>0.29771586909308767</v>
      </c>
      <c r="T287" s="106">
        <f>IF(INDEX(Base_Dados!T:T,MATCH($B287,Base_Dados!$B:$B,0))=0,0,
MAX(0, MIN(T$1,
((INDEX(Base_Dados!T:T,MATCH($B287,Base_Dados!$B:$B,0))-MIN(Base_Dados!T$5:T$98)) /
(IF(MAX(Base_Dados!T$5:T$98)-MIN(Base_Dados!T$5:T$98)=0,1,MAX(Base_Dados!T$5:T$98)-MIN(Base_Dados!T$5:T$98)))) * T$1)))</f>
        <v>1.1766042671721266</v>
      </c>
      <c r="U287" s="106">
        <f>IF(INDEX(Base_Dados!U:U,MATCH($B287,Base_Dados!$B:$B,0))=0,0,
MAX(0, MIN(U$1,
((INDEX(Base_Dados!U:U,MATCH($B287,Base_Dados!$B:$B,0))-MIN(Base_Dados!U$5:U$98)) /
(IF(MAX(Base_Dados!U$5:U$98)-MIN(Base_Dados!U$5:U$98)=0,1,MAX(Base_Dados!U$5:U$98)-MIN(Base_Dados!U$5:U$98)))) * U$1)))</f>
        <v>0.82685019556558892</v>
      </c>
      <c r="V287" s="106">
        <f>IF(INDEX(Base_Dados!V:V,MATCH($B287,Base_Dados!$B:$B,0))=0,0,
MAX(0, MIN(V$1,
((INDEX(Base_Dados!V:V,MATCH($B287,Base_Dados!$B:$B,0))-MIN(Base_Dados!V$5:V$98)) /
(IF(MAX(Base_Dados!V$5:V$98)-MIN(Base_Dados!V$5:V$98)=0,1,MAX(Base_Dados!V$5:V$98)-MIN(Base_Dados!V$5:V$98)))) * V$1)))</f>
        <v>0.82434346588466356</v>
      </c>
      <c r="W287" s="106">
        <f>IF(INDEX(Base_Dados!W:W,MATCH($B287,Base_Dados!$B:$B,0))=0,0,
MAX(0, MIN(W$1,
((INDEX(Base_Dados!W:W,MATCH($B287,Base_Dados!$B:$B,0))-MIN(Base_Dados!W$5:W$98)) /
(IF(MAX(Base_Dados!W$5:W$98)-MIN(Base_Dados!W$5:W$98)=0,1,MAX(Base_Dados!W$5:W$98)-MIN(Base_Dados!W$5:W$98)))) * W$1)))</f>
        <v>2.2262106259644754</v>
      </c>
      <c r="X287" s="106">
        <f>IF(INDEX(Base_Dados!X:X,MATCH($B287,Base_Dados!$B:$B,0))=0,0,
MAX(0, MIN(X$1,
((INDEX(Base_Dados!X:X,MATCH($B287,Base_Dados!$B:$B,0))-MIN(Base_Dados!X$5:X$98)) /
(IF(MAX(Base_Dados!X$5:X$98)-MIN(Base_Dados!X$5:X$98)=0,1,MAX(Base_Dados!X$5:X$98)-MIN(Base_Dados!X$5:X$98)))) * X$1)))</f>
        <v>0</v>
      </c>
      <c r="Y287" s="106">
        <f>IF(INDEX(Base_Dados!Y:Y,MATCH($B287,Base_Dados!$B:$B,0))=0,0,
MAX(0, MIN(Y$1,
((INDEX(Base_Dados!Y:Y,MATCH($B287,Base_Dados!$B:$B,0))-MIN(Base_Dados!Y$5:Y$98)) /
(IF(MAX(Base_Dados!Y$5:Y$98)-MIN(Base_Dados!Y$5:Y$98)=0,1,MAX(Base_Dados!Y$5:Y$98)-MIN(Base_Dados!Y$5:Y$98)))) * Y$1)))</f>
        <v>0</v>
      </c>
      <c r="Z287" s="106">
        <f>IF(INDEX(Base_Dados!Z:Z,MATCH($B287,Base_Dados!$B:$B,0))=0,0,
MAX(0, MIN(Z$1,
((INDEX(Base_Dados!Z:Z,MATCH($B287,Base_Dados!$B:$B,0))-MIN(Base_Dados!Z$5:Z$98)) /
(IF(MAX(Base_Dados!Z$5:Z$98)-MIN(Base_Dados!Z$5:Z$98)=0,1,MAX(Base_Dados!Z$5:Z$98)-MIN(Base_Dados!Z$5:Z$98)))) * Z$1)))</f>
        <v>0</v>
      </c>
      <c r="AA287" s="106">
        <f>IF(INDEX(Base_Dados!AA:AA,MATCH($B287,Base_Dados!$B:$B,0))=0,0,
MAX(0, MIN(AA$1,
((INDEX(Base_Dados!AA:AA,MATCH($B287,Base_Dados!$B:$B,0))-MIN(Base_Dados!AA$5:AA$98)) /
(IF(MAX(Base_Dados!AA$5:AA$98)-MIN(Base_Dados!AA$5:AA$98)=0,1,MAX(Base_Dados!AA$5:AA$98)-MIN(Base_Dados!AA$5:AA$98)))) * AA$1)))</f>
        <v>0</v>
      </c>
      <c r="AB287" s="106">
        <f>IF(INDEX(Base_Dados!AB:AB,MATCH($B287,Base_Dados!$B:$B,0))=0,0,
MAX(0, MIN(AB$1,
((INDEX(Base_Dados!AB:AB,MATCH($B287,Base_Dados!$B:$B,0))-MIN(Base_Dados!AB$5:AB$98)) /
(IF(MAX(Base_Dados!AB$5:AB$98)-MIN(Base_Dados!AB$5:AB$98)=0,1,MAX(Base_Dados!AB$5:AB$98)-MIN(Base_Dados!AB$5:AB$98)))) * AB$1)))</f>
        <v>0.70488200313118177</v>
      </c>
      <c r="AC287" s="106">
        <f>IF(INDEX(Base_Dados!AC:AC,MATCH($B287,Base_Dados!$B:$B,0))=0,0,
MAX(0, MIN(AC$1,
((INDEX(Base_Dados!AC:AC,MATCH($B287,Base_Dados!$B:$B,0))-MIN(Base_Dados!AC$5:AC$98)) /
(IF(MAX(Base_Dados!AC$5:AC$98)-MIN(Base_Dados!AC$5:AC$98)=0,1,MAX(Base_Dados!AC$5:AC$98)-MIN(Base_Dados!AC$5:AC$98)))) * AC$1)))</f>
        <v>0.30340022162266334</v>
      </c>
      <c r="AD287" s="106">
        <f>IF(INDEX(Base_Dados!AD:AD,MATCH($B287,Base_Dados!$B:$B,0))=0,0,
MAX(0, MIN(AD$1,
((INDEX(Base_Dados!AD:AD,MATCH($B287,Base_Dados!$B:$B,0))-MIN(Base_Dados!AD$5:AD$98)) /
(IF(MAX(Base_Dados!AD$5:AD$98)-MIN(Base_Dados!AD$5:AD$98)=0,1,MAX(Base_Dados!AD$5:AD$98)-MIN(Base_Dados!AD$5:AD$98)))) * AD$1)))</f>
        <v>0.20606419168762019</v>
      </c>
      <c r="AE287" s="106">
        <f>IF(INDEX(Base_Dados!AE:AE,MATCH($B287,Base_Dados!$B:$B,0))=0,0,
MAX(0, MIN(AE$1,
((INDEX(Base_Dados!AE:AE,MATCH($B287,Base_Dados!$B:$B,0))-MIN(Base_Dados!AE$5:AE$98)) /
(IF(MAX(Base_Dados!AE$5:AE$98)-MIN(Base_Dados!AE$5:AE$98)=0,1,MAX(Base_Dados!AE$5:AE$98)-MIN(Base_Dados!AE$5:AE$98)))) * AE$1)))</f>
        <v>0.13297857040126565</v>
      </c>
      <c r="AF287" s="106">
        <f>IF(INDEX(Base_Dados!AF:AF,MATCH($B287,Base_Dados!$B:$B,0))=0,0,
MAX(0, MIN(AF$1,
((INDEX(Base_Dados!AF:AF,MATCH($B287,Base_Dados!$B:$B,0))-MIN(Base_Dados!AF$5:AF$98)) /
(IF(MAX(Base_Dados!AF$5:AF$98)-MIN(Base_Dados!AF$5:AF$98)=0,1,MAX(Base_Dados!AF$5:AF$98)-MIN(Base_Dados!AF$5:AF$98)))) * AF$1)))</f>
        <v>0.20475336735162966</v>
      </c>
      <c r="AG287" s="106">
        <f>IF(INDEX(Base_Dados!AG:AG,MATCH($B287,Base_Dados!$B:$B,0))=0,0,
MAX(0, MIN(AG$1,
((INDEX(Base_Dados!AG:AG,MATCH($B287,Base_Dados!$B:$B,0))-MIN(Base_Dados!AG$5:AG$98)) /
(IF(MAX(Base_Dados!AG$5:AG$98)-MIN(Base_Dados!AG$5:AG$98)=0,1,MAX(Base_Dados!AG$5:AG$98)-MIN(Base_Dados!AG$5:AG$98)))) * AG$1)))</f>
        <v>0.35477331367489867</v>
      </c>
      <c r="AH287" s="106">
        <f>IF(INDEX(Base_Dados!AH:AH,MATCH($B287,Base_Dados!$B:$B,0))=0,0,
MAX(0, MIN(AH$1,
((INDEX(Base_Dados!AH:AH,MATCH($B287,Base_Dados!$B:$B,0))-MIN(Base_Dados!AH$5:AH$98)) /
(IF(MAX(Base_Dados!AH$5:AH$98)-MIN(Base_Dados!AH$5:AH$98)=0,1,MAX(Base_Dados!AH$5:AH$98)-MIN(Base_Dados!AH$5:AH$98)))) * AH$1)))</f>
        <v>1.5410491530669415</v>
      </c>
      <c r="AI287" s="106">
        <f>IF(INDEX(Base_Dados!AI:AI,MATCH($B287,Base_Dados!$B:$B,0))=0,0,
MAX(0, MIN(AI$1,
((INDEX(Base_Dados!AI:AI,MATCH($B287,Base_Dados!$B:$B,0))-MIN(Base_Dados!AI$5:AI$98)) /
(IF(MAX(Base_Dados!AI$5:AI$98)-MIN(Base_Dados!AI$5:AI$98)=0,1,MAX(Base_Dados!AI$5:AI$98)-MIN(Base_Dados!AI$5:AI$98)))) * AI$1)))</f>
        <v>0.5</v>
      </c>
      <c r="AJ287" s="106">
        <f>IF(INDEX(Base_Dados!AJ:AJ,MATCH($B287,Base_Dados!$B:$B,0))=0,0,
MAX(0, MIN(AJ$1,
((INDEX(Base_Dados!AJ:AJ,MATCH($B287,Base_Dados!$B:$B,0))-MIN(Base_Dados!AJ$5:AJ$98)) /
(IF(MAX(Base_Dados!AJ$5:AJ$98)-MIN(Base_Dados!AJ$5:AJ$98)=0,1,MAX(Base_Dados!AJ$5:AJ$98)-MIN(Base_Dados!AJ$5:AJ$98)))) * AJ$1)))</f>
        <v>0.71003401360544216</v>
      </c>
      <c r="AK287" s="106">
        <f>IF(INDEX(Base_Dados!AK:AK,MATCH($B287,Base_Dados!$B:$B,0))=0,0,
MAX(0, MIN(AK$1,
((INDEX(Base_Dados!AK:AK,MATCH($B287,Base_Dados!$B:$B,0))-MIN(Base_Dados!AK$5:AK$98)) /
(IF(MAX(Base_Dados!AK$5:AK$98)-MIN(Base_Dados!AK$5:AK$98)=0,1,MAX(Base_Dados!AK$5:AK$98)-MIN(Base_Dados!AK$5:AK$98)))) * AK$1)))</f>
        <v>0.10747126436781609</v>
      </c>
      <c r="AL287" s="106">
        <f>IF(INDEX(Base_Dados!AL:AL,MATCH($B287,Base_Dados!$B:$B,0))=0,0,
MAX(0, MIN(AL$1,
((INDEX(Base_Dados!AL:AL,MATCH($B287,Base_Dados!$B:$B,0))-MIN(Base_Dados!AL$5:AL$98)) /
(IF(MAX(Base_Dados!AL$5:AL$98)-MIN(Base_Dados!AL$5:AL$98)=0,1,MAX(Base_Dados!AL$5:AL$98)-MIN(Base_Dados!AL$5:AL$98)))) * AL$1)))</f>
        <v>0.1111111111111111</v>
      </c>
      <c r="AM287" s="106">
        <f>IF(INDEX(Base_Dados!AM:AM,MATCH($B287,Base_Dados!$B:$B,0))=0,0,
MAX(0, MIN(AM$1,
((INDEX(Base_Dados!AM:AM,MATCH($B287,Base_Dados!$B:$B,0))-MIN(Base_Dados!AM$5:AM$98)) /
(IF(MAX(Base_Dados!AM$5:AM$98)-MIN(Base_Dados!AM$5:AM$98)=0,1,MAX(Base_Dados!AM$5:AM$98)-MIN(Base_Dados!AM$5:AM$98)))) * AM$1)))</f>
        <v>0.17296737441740032</v>
      </c>
      <c r="AN287" s="106">
        <f>IF(INDEX(Base_Dados!AN:AN,MATCH($B287,Base_Dados!$B:$B,0))=0,0,
MAX(0, MIN(AN$1,
((INDEX(Base_Dados!AN:AN,MATCH($B287,Base_Dados!$B:$B,0))-MIN(Base_Dados!AN$5:AN$98)) /
(IF(MAX(Base_Dados!AN$5:AN$98)-MIN(Base_Dados!AN$5:AN$98)=0,1,MAX(Base_Dados!AN$5:AN$98)-MIN(Base_Dados!AN$5:AN$98)))) * AN$1)))</f>
        <v>0.3323472461273666</v>
      </c>
      <c r="AO287" s="106">
        <f>IF(INDEX(Base_Dados!AO:AO,MATCH($B287,Base_Dados!$B:$B,0))=0,0,
MAX(0, MIN(AO$1,
((INDEX(Base_Dados!AO:AO,MATCH($B287,Base_Dados!$B:$B,0))-MIN(Base_Dados!AO$5:AO$98)) /
(IF(MAX(Base_Dados!AO$5:AO$98)-MIN(Base_Dados!AO$5:AO$98)=0,1,MAX(Base_Dados!AO$5:AO$98)-MIN(Base_Dados!AO$5:AO$98)))) * AO$1)))</f>
        <v>0</v>
      </c>
      <c r="AP287" s="106">
        <f>IF(INDEX(Base_Dados!AP:AP,MATCH($B287,Base_Dados!$B:$B,0))=0,0,
MAX(0, MIN(AP$1,
((INDEX(Base_Dados!AP:AP,MATCH($B287,Base_Dados!$B:$B,0))-MIN(Base_Dados!AP$5:AP$98)) /
(IF(MAX(Base_Dados!AP$5:AP$98)-MIN(Base_Dados!AP$5:AP$98)=0,1,MAX(Base_Dados!AP$5:AP$98)-MIN(Base_Dados!AP$5:AP$98)))) * AP$1)))</f>
        <v>9.1743119266055051E-2</v>
      </c>
      <c r="AQ287" s="106">
        <f>IF(INDEX(Base_Dados!AQ:AQ,MATCH($B287,Base_Dados!$B:$B,0))=0,0,
MAX(0, MIN(AQ$1,
((INDEX(Base_Dados!AQ:AQ,MATCH($B287,Base_Dados!$B:$B,0))-MIN(Base_Dados!AQ$5:AQ$98)) /
(IF(MAX(Base_Dados!AQ$5:AQ$98)-MIN(Base_Dados!AQ$5:AQ$98)=0,1,MAX(Base_Dados!AQ$5:AQ$98)-MIN(Base_Dados!AQ$5:AQ$98)))) * AQ$1)))</f>
        <v>0</v>
      </c>
      <c r="AR287" s="106">
        <f>IF(INDEX(Base_Dados!AR:AR,MATCH($B287,Base_Dados!$B:$B,0))=0,0,
MAX(0, MIN(AR$1,
((INDEX(Base_Dados!AR:AR,MATCH($B287,Base_Dados!$B:$B,0))-MIN(Base_Dados!AR$5:AR$98)) /
(IF(MAX(Base_Dados!AR$5:AR$98)-MIN(Base_Dados!AR$5:AR$98)=0,1,MAX(Base_Dados!AR$5:AR$98)-MIN(Base_Dados!AR$5:AR$98)))) * AR$1)))</f>
        <v>0</v>
      </c>
      <c r="AS287" s="106">
        <f>IF(INDEX(Base_Dados!AS:AS,MATCH($B287,Base_Dados!$B:$B,0))=0,0,
MAX(0, MIN(AS$1,
((INDEX(Base_Dados!AS:AS,MATCH($B287,Base_Dados!$B:$B,0))-MIN(Base_Dados!AS$5:AS$98)) /
(IF(MAX(Base_Dados!AS$5:AS$98)-MIN(Base_Dados!AS$5:AS$98)=0,1,MAX(Base_Dados!AS$5:AS$98)-MIN(Base_Dados!AS$5:AS$98)))) * AS$1)))</f>
        <v>0</v>
      </c>
      <c r="AT287" s="106">
        <f>IF(INDEX(Base_Dados!AT:AT,MATCH($B287,Base_Dados!$B:$B,0))=0,0,
MAX(0, MIN(AT$1,
((INDEX(Base_Dados!AT:AT,MATCH($B287,Base_Dados!$B:$B,0))-MIN(Base_Dados!AT$5:AT$98)) /
(IF(MAX(Base_Dados!AT$5:AT$98)-MIN(Base_Dados!AT$5:AT$98)=0,1,MAX(Base_Dados!AT$5:AT$98)-MIN(Base_Dados!AT$5:AT$98)))) * AT$1)))</f>
        <v>0</v>
      </c>
      <c r="AU287" s="106">
        <f>IF(INDEX(Base_Dados!AU:AU,MATCH($B287,Base_Dados!$B:$B,0))=0,0,
MAX(0, MIN(AU$1,
((INDEX(Base_Dados!AU:AU,MATCH($B287,Base_Dados!$B:$B,0))-MIN(Base_Dados!AU$5:AU$98)) /
(IF(MAX(Base_Dados!AU$5:AU$98)-MIN(Base_Dados!AU$5:AU$98)=0,1,MAX(Base_Dados!AU$5:AU$98)-MIN(Base_Dados!AU$5:AU$98)))) * AU$1)))</f>
        <v>7.3970037453183521E-2</v>
      </c>
      <c r="AV287" s="106">
        <f>IF(INDEX(Base_Dados!AV:AV,MATCH($B287,Base_Dados!$B:$B,0))=0,0,
MAX(0, MIN(AV$1,
((INDEX(Base_Dados!AV:AV,MATCH($B287,Base_Dados!$B:$B,0))-MIN(Base_Dados!AV$5:AV$98)) /
(IF(MAX(Base_Dados!AV$5:AV$98)-MIN(Base_Dados!AV$5:AV$98)=0,1,MAX(Base_Dados!AV$5:AV$98)-MIN(Base_Dados!AV$5:AV$98)))) * AV$1)))</f>
        <v>0</v>
      </c>
      <c r="AW287" s="106">
        <f>IF(INDEX(Base_Dados!AW:AW,MATCH($B287,Base_Dados!$B:$B,0))=0,0,
MAX(0, MIN(AW$1,
((INDEX(Base_Dados!AW:AW,MATCH($B287,Base_Dados!$B:$B,0))-MIN(Base_Dados!AW$5:AW$98)) /
(IF(MAX(Base_Dados!AW$5:AW$98)-MIN(Base_Dados!AW$5:AW$98)=0,1,MAX(Base_Dados!AW$5:AW$98)-MIN(Base_Dados!AW$5:AW$98)))) * AW$1)))</f>
        <v>0</v>
      </c>
      <c r="AX287" s="106">
        <f>IF(INDEX(Base_Dados!AX:AX,MATCH($B287,Base_Dados!$B:$B,0))=0,0,
MAX(0, MIN(AX$1,
((INDEX(Base_Dados!AX:AX,MATCH($B287,Base_Dados!$B:$B,0))-MIN(Base_Dados!AX$5:AX$98)) /
(IF(MAX(Base_Dados!AX$5:AX$98)-MIN(Base_Dados!AX$5:AX$98)=0,1,MAX(Base_Dados!AX$5:AX$98)-MIN(Base_Dados!AX$5:AX$98)))) * AX$1)))</f>
        <v>3.1787216990583053E-2</v>
      </c>
      <c r="AY287" s="106">
        <f>IF(INDEX(Base_Dados!AY:AY,MATCH($B287,Base_Dados!$B:$B,0))=0,0,
MAX(0, MIN(AY$1,
((INDEX(Base_Dados!AY:AY,MATCH($B287,Base_Dados!$B:$B,0))-MIN(Base_Dados!AY$5:AY$98)) /
(IF(MAX(Base_Dados!AY$5:AY$98)-MIN(Base_Dados!AY$5:AY$98)=0,1,MAX(Base_Dados!AY$5:AY$98)-MIN(Base_Dados!AY$5:AY$98)))) * AY$1)))</f>
        <v>8.2096933728981206E-2</v>
      </c>
      <c r="AZ287" s="106">
        <f>IF(INDEX(Base_Dados!AZ:AZ,MATCH($B287,Base_Dados!$B:$B,0))=0,0,
MAX(0, MIN(AZ$1,
((INDEX(Base_Dados!AZ:AZ,MATCH($B287,Base_Dados!$B:$B,0))-MIN(Base_Dados!AZ$5:AZ$98)) /
(IF(MAX(Base_Dados!AZ$5:AZ$98)-MIN(Base_Dados!AZ$5:AZ$98)=0,1,MAX(Base_Dados!AZ$5:AZ$98)-MIN(Base_Dados!AZ$5:AZ$98)))) * AZ$1)))</f>
        <v>0.32936507936507936</v>
      </c>
      <c r="BA287" s="106">
        <f>IF(INDEX(Base_Dados!BA:BA,MATCH($B287,Base_Dados!$B:$B,0))=0,0,
MAX(0, MIN(BA$1,
((INDEX(Base_Dados!BA:BA,MATCH($B287,Base_Dados!$B:$B,0))-MIN(Base_Dados!BA$5:BA$98)) /
(IF(MAX(Base_Dados!BA$5:BA$98)-MIN(Base_Dados!BA$5:BA$98)=0,1,MAX(Base_Dados!BA$5:BA$98)-MIN(Base_Dados!BA$5:BA$98)))) * BA$1)))</f>
        <v>0.12107284797619841</v>
      </c>
      <c r="BB287" s="106">
        <f>IF(INDEX(Base_Dados!BB:BB,MATCH($B287,Base_Dados!$B:$B,0))=0,0,
MAX(0, MIN(BB$1,
((INDEX(Base_Dados!BB:BB,MATCH($B287,Base_Dados!$B:$B,0))-MIN(Base_Dados!BB$5:BB$98)) /
(IF(MAX(Base_Dados!BB$5:BB$98)-MIN(Base_Dados!BB$5:BB$98)=0,1,MAX(Base_Dados!BB$5:BB$98)-MIN(Base_Dados!BB$5:BB$98)))) * BB$1)))</f>
        <v>0.15656453084956273</v>
      </c>
      <c r="BC287" s="106">
        <f>IF(INDEX(Base_Dados!BC:BC,MATCH($B287,Base_Dados!$B:$B,0))=0,0,
MAX(0, MIN(BC$1,
((INDEX(Base_Dados!BC:BC,MATCH($B287,Base_Dados!$B:$B,0))-MIN(Base_Dados!BC$5:BC$98)) /
(IF(MAX(Base_Dados!BC$5:BC$98)-MIN(Base_Dados!BC$5:BC$98)=0,1,MAX(Base_Dados!BC$5:BC$98)-MIN(Base_Dados!BC$5:BC$98)))) * BC$1)))</f>
        <v>0.12388903851333154</v>
      </c>
      <c r="BD287" s="106">
        <f>IF(INDEX(Base_Dados!BD:BD,MATCH($B287,Base_Dados!$B:$B,0))=0,0,
MAX(0, MIN(BD$1,
((INDEX(Base_Dados!BD:BD,MATCH($B287,Base_Dados!$B:$B,0))-MIN(Base_Dados!BD$5:BD$98)) /
(IF(MAX(Base_Dados!BD$5:BD$98)-MIN(Base_Dados!BD$5:BD$98)=0,1,MAX(Base_Dados!BD$5:BD$98)-MIN(Base_Dados!BD$5:BD$98)))) * BD$1)))</f>
        <v>6.4538466865175545E-2</v>
      </c>
      <c r="BE287" s="106">
        <f>IF(INDEX(Base_Dados!BE:BE,MATCH($B287,Base_Dados!$B:$B,0))=0,0,
MAX(0, MIN(BE$1,
((INDEX(Base_Dados!BE:BE,MATCH($B287,Base_Dados!$B:$B,0))-MIN(Base_Dados!BE$5:BE$98)) /
(IF(MAX(Base_Dados!BE$5:BE$98)-MIN(Base_Dados!BE$5:BE$98)=0,1,MAX(Base_Dados!BE$5:BE$98)-MIN(Base_Dados!BE$5:BE$98)))) * BE$1)))</f>
        <v>0.15654791771199197</v>
      </c>
      <c r="BF287" s="106">
        <f>IF(INDEX(Base_Dados!BF:BF,MATCH($B287,Base_Dados!$B:$B,0))=0,0,
MAX(0, MIN(BF$1,
((INDEX(Base_Dados!BF:BF,MATCH($B287,Base_Dados!$B:$B,0))-MIN(Base_Dados!BF$5:BF$98)) /
(IF(MAX(Base_Dados!BF$5:BF$98)-MIN(Base_Dados!BF$5:BF$98)=0,1,MAX(Base_Dados!BF$5:BF$98)-MIN(Base_Dados!BF$5:BF$98)))) * BF$1)))</f>
        <v>0</v>
      </c>
      <c r="BG287" s="106">
        <f>IF(INDEX(Base_Dados!BG:BG,MATCH($B287,Base_Dados!$B:$B,0))=0,0,
MAX(0, MIN(BG$1,
((INDEX(Base_Dados!BG:BG,MATCH($B287,Base_Dados!$B:$B,0))-MIN(Base_Dados!BG$5:BG$98)) /
(IF(MAX(Base_Dados!BG$5:BG$98)-MIN(Base_Dados!BG$5:BG$98)=0,1,MAX(Base_Dados!BG$5:BG$98)-MIN(Base_Dados!BG$5:BG$98)))) * BG$1)))</f>
        <v>9.6153846153846159E-3</v>
      </c>
      <c r="BH287" s="106">
        <f>IF(INDEX(Base_Dados!BH:BH,MATCH($B287,Base_Dados!$B:$B,0))=0,0,
MAX(0, MIN(BH$1,
((INDEX(Base_Dados!BH:BH,MATCH($B287,Base_Dados!$B:$B,0))-MIN(Base_Dados!BH$5:BH$98)) /
(IF(MAX(Base_Dados!BH$5:BH$98)-MIN(Base_Dados!BH$5:BH$98)=0,1,MAX(Base_Dados!BH$5:BH$98)-MIN(Base_Dados!BH$5:BH$98)))) * BH$1)))</f>
        <v>0.23076923076923078</v>
      </c>
      <c r="BI287" s="106">
        <f>IF(INDEX(Base_Dados!BI:BI,MATCH($B287,Base_Dados!$B:$B,0))=0,0,
MAX(0, MIN(BI$1,
((INDEX(Base_Dados!BI:BI,MATCH($B287,Base_Dados!$B:$B,0))-MIN(Base_Dados!BI$5:BI$98)) /
(IF(MAX(Base_Dados!BI$5:BI$98)-MIN(Base_Dados!BI$5:BI$98)=0,1,MAX(Base_Dados!BI$5:BI$98)-MIN(Base_Dados!BI$5:BI$98)))) * BI$1)))</f>
        <v>0.42901716068642748</v>
      </c>
      <c r="BJ287" s="106">
        <f>IF(INDEX(Base_Dados!BJ:BJ,MATCH($B287,Base_Dados!$B:$B,0))=0,0,
MAX(0, MIN(BJ$1,
((INDEX(Base_Dados!BJ:BJ,MATCH($B287,Base_Dados!$B:$B,0))-MIN(Base_Dados!BJ$5:BJ$98)) /
(IF(MAX(Base_Dados!BJ$5:BJ$98)-MIN(Base_Dados!BJ$5:BJ$98)=0,1,MAX(Base_Dados!BJ$5:BJ$98)-MIN(Base_Dados!BJ$5:BJ$98)))) * BJ$1)))</f>
        <v>0.14736842105263157</v>
      </c>
      <c r="BK287" s="106">
        <f>IF(INDEX(Base_Dados!BK:BK,MATCH($B287,Base_Dados!$B:$B,0))=0,0,
MAX(0, MIN(BK$1,
((INDEX(Base_Dados!BK:BK,MATCH($B287,Base_Dados!$B:$B,0))-MIN(Base_Dados!BK$5:BK$98)) /
(IF(MAX(Base_Dados!BK$5:BK$98)-MIN(Base_Dados!BK$5:BK$98)=0,1,MAX(Base_Dados!BK$5:BK$98)-MIN(Base_Dados!BK$5:BK$98)))) * BK$1)))</f>
        <v>0.10714285714285714</v>
      </c>
      <c r="BL287" s="106">
        <f>IF(INDEX(Base_Dados!BL:BL,MATCH($B287,Base_Dados!$B:$B,0))=0,0,
MAX(0, MIN(BL$1,
((INDEX(Base_Dados!BL:BL,MATCH($B287,Base_Dados!$B:$B,0))-MIN(Base_Dados!BL$5:BL$98)) /
(IF(MAX(Base_Dados!BL$5:BL$98)-MIN(Base_Dados!BL$5:BL$98)=0,1,MAX(Base_Dados!BL$5:BL$98)-MIN(Base_Dados!BL$5:BL$98)))) * BL$1)))</f>
        <v>0.21661237785016288</v>
      </c>
      <c r="BM287" s="106">
        <f>IF(INDEX(Base_Dados!BM:BM,MATCH($B287,Base_Dados!$B:$B,0))=0,0,
MAX(0, MIN(BM$1,
((INDEX(Base_Dados!BM:BM,MATCH($B287,Base_Dados!$B:$B,0))-MIN(Base_Dados!BM$5:BM$98)) /
(IF(MAX(Base_Dados!BM$5:BM$98)-MIN(Base_Dados!BM$5:BM$98)=0,1,MAX(Base_Dados!BM$5:BM$98)-MIN(Base_Dados!BM$5:BM$98)))) * BM$1)))</f>
        <v>1</v>
      </c>
      <c r="BN287" s="106">
        <f>IF(INDEX(Base_Dados!BN:BN,MATCH($B287,Base_Dados!$B:$B,0))=0,0,
MAX(0, MIN(BN$1,
((INDEX(Base_Dados!BN:BN,MATCH($B287,Base_Dados!$B:$B,0))-MIN(Base_Dados!BN$5:BN$98)) /
(IF(MAX(Base_Dados!BN$5:BN$98)-MIN(Base_Dados!BN$5:BN$98)=0,1,MAX(Base_Dados!BN$5:BN$98)-MIN(Base_Dados!BN$5:BN$98)))) * BN$1)))</f>
        <v>0.18079258415123892</v>
      </c>
      <c r="BO287" s="106">
        <f>IF(INDEX(Base_Dados!BO:BO,MATCH($B287,Base_Dados!$B:$B,0))=0,0,
MAX(0, MIN(BO$1,
((INDEX(Base_Dados!BO:BO,MATCH($B287,Base_Dados!$B:$B,0))-MIN(Base_Dados!BO$5:BO$98)) /
(IF(MAX(Base_Dados!BO$5:BO$98)-MIN(Base_Dados!BO$5:BO$98)=0,1,MAX(Base_Dados!BO$5:BO$98)-MIN(Base_Dados!BO$5:BO$98)))) * BO$1)))</f>
        <v>0</v>
      </c>
      <c r="BP287" s="106">
        <f t="shared" si="16"/>
        <v>19.749801944269944</v>
      </c>
      <c r="BQ287" s="111">
        <f t="shared" si="17"/>
        <v>0.39486937676325545</v>
      </c>
      <c r="BR287" s="112">
        <f t="shared" si="18"/>
        <v>8.0361063285232182E-2</v>
      </c>
      <c r="BS287" s="113">
        <f t="shared" si="19"/>
        <v>19.669440880984713</v>
      </c>
    </row>
    <row r="288" spans="1:71">
      <c r="A288" s="21">
        <v>31032</v>
      </c>
      <c r="B288" s="21" t="s">
        <v>350</v>
      </c>
      <c r="C288" s="21" t="s">
        <v>323</v>
      </c>
      <c r="D288" s="105">
        <f>IF(INDEX(Base_Dados!D:D,MATCH($B288,Base_Dados!$B:$B,0))=0,0,
MAX(0, MIN(D$1,
((INDEX(Base_Dados!D:D,MATCH($B288,Base_Dados!$B:$B,0))-MIN(Base_Dados!D$5:D$98)) /
(IF(MAX(Base_Dados!D$5:D$98)-MIN(Base_Dados!D$5:D$98)=0,1,MAX(Base_Dados!D$5:D$98)-MIN(Base_Dados!D$5:D$98)))) * D$1)))</f>
        <v>9.8154436016417657E-2</v>
      </c>
      <c r="E288" s="106">
        <f>IF(INDEX(Base_Dados!E:E,MATCH($B288,Base_Dados!$B:$B,0))=0,0,
MAX(0, MIN(E$1,
((INDEX(Base_Dados!E:E,MATCH($B288,Base_Dados!$B:$B,0))-MIN(Base_Dados!E$5:E$98)) /
(IF(MAX(Base_Dados!E$5:E$98)-MIN(Base_Dados!E$5:E$98)=0,1,MAX(Base_Dados!E$5:E$98)-MIN(Base_Dados!E$5:E$98)))) * E$1)))</f>
        <v>1.0479864890966813E-2</v>
      </c>
      <c r="F288" s="106">
        <f>IF(INDEX(Base_Dados!F:F,MATCH($B288,Base_Dados!$B:$B,0))=0,0,
MAX(0, MIN(F$1,
((INDEX(Base_Dados!F:F,MATCH($B288,Base_Dados!$B:$B,0))-MIN(Base_Dados!F$5:F$98)) /
(IF(MAX(Base_Dados!F$5:F$98)-MIN(Base_Dados!F$5:F$98)=0,1,MAX(Base_Dados!F$5:F$98)-MIN(Base_Dados!F$5:F$98)))) * F$1)))</f>
        <v>1.0551073999206545E-2</v>
      </c>
      <c r="G288" s="106">
        <f>IF(INDEX(Base_Dados!G:G,MATCH($B288,Base_Dados!$B:$B,0))=0,0,
MAX(0, MIN(G$1,
((INDEX(Base_Dados!G:G,MATCH($B288,Base_Dados!$B:$B,0))-MIN(Base_Dados!G$5:G$98)) /
(IF(MAX(Base_Dados!G$5:G$98)-MIN(Base_Dados!G$5:G$98)=0,1,MAX(Base_Dados!G$5:G$98)-MIN(Base_Dados!G$5:G$98)))) * G$1)))</f>
        <v>1.1115321460149047E-2</v>
      </c>
      <c r="H288" s="106">
        <f>IF(INDEX(Base_Dados!H:H,MATCH($B288,Base_Dados!$B:$B,0))=0,0,
MAX(0, MIN(H$1,
((INDEX(Base_Dados!H:H,MATCH($B288,Base_Dados!$B:$B,0))-MIN(Base_Dados!H$5:H$98)) /
(IF(MAX(Base_Dados!H$5:H$98)-MIN(Base_Dados!H$5:H$98)=0,1,MAX(Base_Dados!H$5:H$98)-MIN(Base_Dados!H$5:H$98)))) * H$1)))</f>
        <v>1.521500928017174E-2</v>
      </c>
      <c r="I288" s="106">
        <f>IF(INDEX(Base_Dados!I:I,MATCH($B288,Base_Dados!$B:$B,0))=0,0,
MAX(0, MIN(I$1,
((INDEX(Base_Dados!I:I,MATCH($B288,Base_Dados!$B:$B,0))-MIN(Base_Dados!I$5:I$98)) /
(IF(MAX(Base_Dados!I$5:I$98)-MIN(Base_Dados!I$5:I$98)=0,1,MAX(Base_Dados!I$5:I$98)-MIN(Base_Dados!I$5:I$98)))) * I$1)))</f>
        <v>2.3694846057100552E-2</v>
      </c>
      <c r="J288" s="106">
        <f>IF(INDEX(Base_Dados!J:J,MATCH($B288,Base_Dados!$B:$B,0))=0,0,
MAX(0, MIN(J$1,
((INDEX(Base_Dados!J:J,MATCH($B288,Base_Dados!$B:$B,0))-MIN(Base_Dados!J$5:J$98)) /
(IF(MAX(Base_Dados!J$5:J$98)-MIN(Base_Dados!J$5:J$98)=0,1,MAX(Base_Dados!J$5:J$98)-MIN(Base_Dados!J$5:J$98)))) * J$1)))</f>
        <v>3.1127902558624694E-2</v>
      </c>
      <c r="K288" s="106">
        <f>IF(INDEX(Base_Dados!K:K,MATCH($B288,Base_Dados!$B:$B,0))=0,0,
MAX(0, MIN(K$1,
((INDEX(Base_Dados!K:K,MATCH($B288,Base_Dados!$B:$B,0))-MIN(Base_Dados!K$5:K$98)) /
(IF(MAX(Base_Dados!K$5:K$98)-MIN(Base_Dados!K$5:K$98)=0,1,MAX(Base_Dados!K$5:K$98)-MIN(Base_Dados!K$5:K$98)))) * K$1)))</f>
        <v>4.4784212880143115E-2</v>
      </c>
      <c r="L288" s="106">
        <f>IF(INDEX(Base_Dados!L:L,MATCH($B288,Base_Dados!$B:$B,0))=0,0,
MAX(0, MIN(L$1,
((INDEX(Base_Dados!L:L,MATCH($B288,Base_Dados!$B:$B,0))-MIN(Base_Dados!L$5:L$98)) /
(IF(MAX(Base_Dados!L$5:L$98)-MIN(Base_Dados!L$5:L$98)=0,1,MAX(Base_Dados!L$5:L$98)-MIN(Base_Dados!L$5:L$98)))) * L$1)))</f>
        <v>6.2752087766876921E-2</v>
      </c>
      <c r="M288" s="106">
        <f>IF(INDEX(Base_Dados!M:M,MATCH($B288,Base_Dados!$B:$B,0))=0,0,
MAX(0, MIN(M$1,
((INDEX(Base_Dados!M:M,MATCH($B288,Base_Dados!$B:$B,0))-MIN(Base_Dados!M$5:M$98)) /
(IF(MAX(Base_Dados!M$5:M$98)-MIN(Base_Dados!M$5:M$98)=0,1,MAX(Base_Dados!M$5:M$98)-MIN(Base_Dados!M$5:M$98)))) * M$1)))</f>
        <v>7.2139941690962092E-2</v>
      </c>
      <c r="N288" s="106">
        <f>IF(INDEX(Base_Dados!N:N,MATCH($B288,Base_Dados!$B:$B,0))=0,0,
MAX(0, MIN(N$1,
((INDEX(Base_Dados!N:N,MATCH($B288,Base_Dados!$B:$B,0))-MIN(Base_Dados!N$5:N$98)) /
(IF(MAX(Base_Dados!N$5:N$98)-MIN(Base_Dados!N$5:N$98)=0,1,MAX(Base_Dados!N$5:N$98)-MIN(Base_Dados!N$5:N$98)))) * N$1)))</f>
        <v>8.6371111821010663E-2</v>
      </c>
      <c r="O288" s="106">
        <f>IF(INDEX(Base_Dados!O:O,MATCH($B288,Base_Dados!$B:$B,0))=0,0,
MAX(0, MIN(O$1,
((INDEX(Base_Dados!O:O,MATCH($B288,Base_Dados!$B:$B,0))-MIN(Base_Dados!O$5:O$98)) /
(IF(MAX(Base_Dados!O$5:O$98)-MIN(Base_Dados!O$5:O$98)=0,1,MAX(Base_Dados!O$5:O$98)-MIN(Base_Dados!O$5:O$98)))) * O$1)))</f>
        <v>0.11427615809130943</v>
      </c>
      <c r="P288" s="106">
        <f>IF(INDEX(Base_Dados!P:P,MATCH($B288,Base_Dados!$B:$B,0))=0,0,
MAX(0, MIN(P$1,
((INDEX(Base_Dados!P:P,MATCH($B288,Base_Dados!$B:$B,0))-MIN(Base_Dados!P$5:P$98)) /
(IF(MAX(Base_Dados!P$5:P$98)-MIN(Base_Dados!P$5:P$98)=0,1,MAX(Base_Dados!P$5:P$98)-MIN(Base_Dados!P$5:P$98)))) * P$1)))</f>
        <v>5.9414457313139379E-2</v>
      </c>
      <c r="Q288" s="106">
        <f>IF(INDEX(Base_Dados!Q:Q,MATCH($B288,Base_Dados!$B:$B,0))=0,0,
MAX(0, MIN(Q$1,
((INDEX(Base_Dados!Q:Q,MATCH($B288,Base_Dados!$B:$B,0))-MIN(Base_Dados!Q$5:Q$98)) /
(IF(MAX(Base_Dados!Q$5:Q$98)-MIN(Base_Dados!Q$5:Q$98)=0,1,MAX(Base_Dados!Q$5:Q$98)-MIN(Base_Dados!Q$5:Q$98)))) * Q$1)))</f>
        <v>7.1744510557632563E-2</v>
      </c>
      <c r="R288" s="106">
        <f>IF(INDEX(Base_Dados!R:R,MATCH($B288,Base_Dados!$B:$B,0))=0,0,
MAX(0, MIN(R$1,
((INDEX(Base_Dados!R:R,MATCH($B288,Base_Dados!$B:$B,0))-MIN(Base_Dados!R$5:R$98)) /
(IF(MAX(Base_Dados!R$5:R$98)-MIN(Base_Dados!R$5:R$98)=0,1,MAX(Base_Dados!R$5:R$98)-MIN(Base_Dados!R$5:R$98)))) * R$1)))</f>
        <v>5.1858330657750515E-2</v>
      </c>
      <c r="S288" s="106">
        <f>IF(INDEX(Base_Dados!S:S,MATCH($B288,Base_Dados!$B:$B,0))=0,0,
MAX(0, MIN(S$1,
((INDEX(Base_Dados!S:S,MATCH($B288,Base_Dados!$B:$B,0))-MIN(Base_Dados!S$5:S$98)) /
(IF(MAX(Base_Dados!S$5:S$98)-MIN(Base_Dados!S$5:S$98)=0,1,MAX(Base_Dados!S$5:S$98)-MIN(Base_Dados!S$5:S$98)))) * S$1)))</f>
        <v>6.227065079008462E-2</v>
      </c>
      <c r="T288" s="106">
        <f>IF(INDEX(Base_Dados!T:T,MATCH($B288,Base_Dados!$B:$B,0))=0,0,
MAX(0, MIN(T$1,
((INDEX(Base_Dados!T:T,MATCH($B288,Base_Dados!$B:$B,0))-MIN(Base_Dados!T$5:T$98)) /
(IF(MAX(Base_Dados!T$5:T$98)-MIN(Base_Dados!T$5:T$98)=0,1,MAX(Base_Dados!T$5:T$98)-MIN(Base_Dados!T$5:T$98)))) * T$1)))</f>
        <v>1.9727722605682998</v>
      </c>
      <c r="U288" s="106">
        <f>IF(INDEX(Base_Dados!U:U,MATCH($B288,Base_Dados!$B:$B,0))=0,0,
MAX(0, MIN(U$1,
((INDEX(Base_Dados!U:U,MATCH($B288,Base_Dados!$B:$B,0))-MIN(Base_Dados!U$5:U$98)) /
(IF(MAX(Base_Dados!U$5:U$98)-MIN(Base_Dados!U$5:U$98)=0,1,MAX(Base_Dados!U$5:U$98)-MIN(Base_Dados!U$5:U$98)))) * U$1)))</f>
        <v>0.82559533524374817</v>
      </c>
      <c r="V288" s="106">
        <f>IF(INDEX(Base_Dados!V:V,MATCH($B288,Base_Dados!$B:$B,0))=0,0,
MAX(0, MIN(V$1,
((INDEX(Base_Dados!V:V,MATCH($B288,Base_Dados!$B:$B,0))-MIN(Base_Dados!V$5:V$98)) /
(IF(MAX(Base_Dados!V$5:V$98)-MIN(Base_Dados!V$5:V$98)=0,1,MAX(Base_Dados!V$5:V$98)-MIN(Base_Dados!V$5:V$98)))) * V$1)))</f>
        <v>6.1830134572711651E-2</v>
      </c>
      <c r="W288" s="106">
        <f>IF(INDEX(Base_Dados!W:W,MATCH($B288,Base_Dados!$B:$B,0))=0,0,
MAX(0, MIN(W$1,
((INDEX(Base_Dados!W:W,MATCH($B288,Base_Dados!$B:$B,0))-MIN(Base_Dados!W$5:W$98)) /
(IF(MAX(Base_Dados!W$5:W$98)-MIN(Base_Dados!W$5:W$98)=0,1,MAX(Base_Dados!W$5:W$98)-MIN(Base_Dados!W$5:W$98)))) * W$1)))</f>
        <v>2.4256731729634717</v>
      </c>
      <c r="X288" s="106">
        <f>IF(INDEX(Base_Dados!X:X,MATCH($B288,Base_Dados!$B:$B,0))=0,0,
MAX(0, MIN(X$1,
((INDEX(Base_Dados!X:X,MATCH($B288,Base_Dados!$B:$B,0))-MIN(Base_Dados!X$5:X$98)) /
(IF(MAX(Base_Dados!X$5:X$98)-MIN(Base_Dados!X$5:X$98)=0,1,MAX(Base_Dados!X$5:X$98)-MIN(Base_Dados!X$5:X$98)))) * X$1)))</f>
        <v>0</v>
      </c>
      <c r="Y288" s="106">
        <f>IF(INDEX(Base_Dados!Y:Y,MATCH($B288,Base_Dados!$B:$B,0))=0,0,
MAX(0, MIN(Y$1,
((INDEX(Base_Dados!Y:Y,MATCH($B288,Base_Dados!$B:$B,0))-MIN(Base_Dados!Y$5:Y$98)) /
(IF(MAX(Base_Dados!Y$5:Y$98)-MIN(Base_Dados!Y$5:Y$98)=0,1,MAX(Base_Dados!Y$5:Y$98)-MIN(Base_Dados!Y$5:Y$98)))) * Y$1)))</f>
        <v>0</v>
      </c>
      <c r="Z288" s="106">
        <f>IF(INDEX(Base_Dados!Z:Z,MATCH($B288,Base_Dados!$B:$B,0))=0,0,
MAX(0, MIN(Z$1,
((INDEX(Base_Dados!Z:Z,MATCH($B288,Base_Dados!$B:$B,0))-MIN(Base_Dados!Z$5:Z$98)) /
(IF(MAX(Base_Dados!Z$5:Z$98)-MIN(Base_Dados!Z$5:Z$98)=0,1,MAX(Base_Dados!Z$5:Z$98)-MIN(Base_Dados!Z$5:Z$98)))) * Z$1)))</f>
        <v>0</v>
      </c>
      <c r="AA288" s="106">
        <f>IF(INDEX(Base_Dados!AA:AA,MATCH($B288,Base_Dados!$B:$B,0))=0,0,
MAX(0, MIN(AA$1,
((INDEX(Base_Dados!AA:AA,MATCH($B288,Base_Dados!$B:$B,0))-MIN(Base_Dados!AA$5:AA$98)) /
(IF(MAX(Base_Dados!AA$5:AA$98)-MIN(Base_Dados!AA$5:AA$98)=0,1,MAX(Base_Dados!AA$5:AA$98)-MIN(Base_Dados!AA$5:AA$98)))) * AA$1)))</f>
        <v>0</v>
      </c>
      <c r="AB288" s="106">
        <f>IF(INDEX(Base_Dados!AB:AB,MATCH($B288,Base_Dados!$B:$B,0))=0,0,
MAX(0, MIN(AB$1,
((INDEX(Base_Dados!AB:AB,MATCH($B288,Base_Dados!$B:$B,0))-MIN(Base_Dados!AB$5:AB$98)) /
(IF(MAX(Base_Dados!AB$5:AB$98)-MIN(Base_Dados!AB$5:AB$98)=0,1,MAX(Base_Dados!AB$5:AB$98)-MIN(Base_Dados!AB$5:AB$98)))) * AB$1)))</f>
        <v>1.777643816741302</v>
      </c>
      <c r="AC288" s="106">
        <f>IF(INDEX(Base_Dados!AC:AC,MATCH($B288,Base_Dados!$B:$B,0))=0,0,
MAX(0, MIN(AC$1,
((INDEX(Base_Dados!AC:AC,MATCH($B288,Base_Dados!$B:$B,0))-MIN(Base_Dados!AC$5:AC$98)) /
(IF(MAX(Base_Dados!AC$5:AC$98)-MIN(Base_Dados!AC$5:AC$98)=0,1,MAX(Base_Dados!AC$5:AC$98)-MIN(Base_Dados!AC$5:AC$98)))) * AC$1)))</f>
        <v>6.1915831566775867E-2</v>
      </c>
      <c r="AD288" s="106">
        <f>IF(INDEX(Base_Dados!AD:AD,MATCH($B288,Base_Dados!$B:$B,0))=0,0,
MAX(0, MIN(AD$1,
((INDEX(Base_Dados!AD:AD,MATCH($B288,Base_Dados!$B:$B,0))-MIN(Base_Dados!AD$5:AD$98)) /
(IF(MAX(Base_Dados!AD$5:AD$98)-MIN(Base_Dados!AD$5:AD$98)=0,1,MAX(Base_Dados!AD$5:AD$98)-MIN(Base_Dados!AD$5:AD$98)))) * AD$1)))</f>
        <v>4.8365626386629196E-2</v>
      </c>
      <c r="AE288" s="106">
        <f>IF(INDEX(Base_Dados!AE:AE,MATCH($B288,Base_Dados!$B:$B,0))=0,0,
MAX(0, MIN(AE$1,
((INDEX(Base_Dados!AE:AE,MATCH($B288,Base_Dados!$B:$B,0))-MIN(Base_Dados!AE$5:AE$98)) /
(IF(MAX(Base_Dados!AE$5:AE$98)-MIN(Base_Dados!AE$5:AE$98)=0,1,MAX(Base_Dados!AE$5:AE$98)-MIN(Base_Dados!AE$5:AE$98)))) * AE$1)))</f>
        <v>3.3352509708039699E-2</v>
      </c>
      <c r="AF288" s="106">
        <f>IF(INDEX(Base_Dados!AF:AF,MATCH($B288,Base_Dados!$B:$B,0))=0,0,
MAX(0, MIN(AF$1,
((INDEX(Base_Dados!AF:AF,MATCH($B288,Base_Dados!$B:$B,0))-MIN(Base_Dados!AF$5:AF$98)) /
(IF(MAX(Base_Dados!AF$5:AF$98)-MIN(Base_Dados!AF$5:AF$98)=0,1,MAX(Base_Dados!AF$5:AF$98)-MIN(Base_Dados!AF$5:AF$98)))) * AF$1)))</f>
        <v>4.4039902542178093E-2</v>
      </c>
      <c r="AG288" s="106">
        <f>IF(INDEX(Base_Dados!AG:AG,MATCH($B288,Base_Dados!$B:$B,0))=0,0,
MAX(0, MIN(AG$1,
((INDEX(Base_Dados!AG:AG,MATCH($B288,Base_Dados!$B:$B,0))-MIN(Base_Dados!AG$5:AG$98)) /
(IF(MAX(Base_Dados!AG$5:AG$98)-MIN(Base_Dados!AG$5:AG$98)=0,1,MAX(Base_Dados!AG$5:AG$98)-MIN(Base_Dados!AG$5:AG$98)))) * AG$1)))</f>
        <v>7.1744510557632563E-2</v>
      </c>
      <c r="AH288" s="106">
        <f>IF(INDEX(Base_Dados!AH:AH,MATCH($B288,Base_Dados!$B:$B,0))=0,0,
MAX(0, MIN(AH$1,
((INDEX(Base_Dados!AH:AH,MATCH($B288,Base_Dados!$B:$B,0))-MIN(Base_Dados!AH$5:AH$98)) /
(IF(MAX(Base_Dados!AH$5:AH$98)-MIN(Base_Dados!AH$5:AH$98)=0,1,MAX(Base_Dados!AH$5:AH$98)-MIN(Base_Dados!AH$5:AH$98)))) * AH$1)))</f>
        <v>1.4851171373421783</v>
      </c>
      <c r="AI288" s="106">
        <f>IF(INDEX(Base_Dados!AI:AI,MATCH($B288,Base_Dados!$B:$B,0))=0,0,
MAX(0, MIN(AI$1,
((INDEX(Base_Dados!AI:AI,MATCH($B288,Base_Dados!$B:$B,0))-MIN(Base_Dados!AI$5:AI$98)) /
(IF(MAX(Base_Dados!AI$5:AI$98)-MIN(Base_Dados!AI$5:AI$98)=0,1,MAX(Base_Dados!AI$5:AI$98)-MIN(Base_Dados!AI$5:AI$98)))) * AI$1)))</f>
        <v>7.1428571428571425E-2</v>
      </c>
      <c r="AJ288" s="106">
        <f>IF(INDEX(Base_Dados!AJ:AJ,MATCH($B288,Base_Dados!$B:$B,0))=0,0,
MAX(0, MIN(AJ$1,
((INDEX(Base_Dados!AJ:AJ,MATCH($B288,Base_Dados!$B:$B,0))-MIN(Base_Dados!AJ$5:AJ$98)) /
(IF(MAX(Base_Dados!AJ$5:AJ$98)-MIN(Base_Dados!AJ$5:AJ$98)=0,1,MAX(Base_Dados!AJ$5:AJ$98)-MIN(Base_Dados!AJ$5:AJ$98)))) * AJ$1)))</f>
        <v>0.14880952380952381</v>
      </c>
      <c r="AK288" s="106">
        <f>IF(INDEX(Base_Dados!AK:AK,MATCH($B288,Base_Dados!$B:$B,0))=0,0,
MAX(0, MIN(AK$1,
((INDEX(Base_Dados!AK:AK,MATCH($B288,Base_Dados!$B:$B,0))-MIN(Base_Dados!AK$5:AK$98)) /
(IF(MAX(Base_Dados!AK$5:AK$98)-MIN(Base_Dados!AK$5:AK$98)=0,1,MAX(Base_Dados!AK$5:AK$98)-MIN(Base_Dados!AK$5:AK$98)))) * AK$1)))</f>
        <v>6.32183908045977E-3</v>
      </c>
      <c r="AL288" s="106">
        <f>IF(INDEX(Base_Dados!AL:AL,MATCH($B288,Base_Dados!$B:$B,0))=0,0,
MAX(0, MIN(AL$1,
((INDEX(Base_Dados!AL:AL,MATCH($B288,Base_Dados!$B:$B,0))-MIN(Base_Dados!AL$5:AL$98)) /
(IF(MAX(Base_Dados!AL$5:AL$98)-MIN(Base_Dados!AL$5:AL$98)=0,1,MAX(Base_Dados!AL$5:AL$98)-MIN(Base_Dados!AL$5:AL$98)))) * AL$1)))</f>
        <v>0</v>
      </c>
      <c r="AM288" s="106">
        <f>IF(INDEX(Base_Dados!AM:AM,MATCH($B288,Base_Dados!$B:$B,0))=0,0,
MAX(0, MIN(AM$1,
((INDEX(Base_Dados!AM:AM,MATCH($B288,Base_Dados!$B:$B,0))-MIN(Base_Dados!AM$5:AM$98)) /
(IF(MAX(Base_Dados!AM$5:AM$98)-MIN(Base_Dados!AM$5:AM$98)=0,1,MAX(Base_Dados!AM$5:AM$98)-MIN(Base_Dados!AM$5:AM$98)))) * AM$1)))</f>
        <v>5.1786639047125844E-3</v>
      </c>
      <c r="AN288" s="106">
        <f>IF(INDEX(Base_Dados!AN:AN,MATCH($B288,Base_Dados!$B:$B,0))=0,0,
MAX(0, MIN(AN$1,
((INDEX(Base_Dados!AN:AN,MATCH($B288,Base_Dados!$B:$B,0))-MIN(Base_Dados!AN$5:AN$98)) /
(IF(MAX(Base_Dados!AN$5:AN$98)-MIN(Base_Dados!AN$5:AN$98)=0,1,MAX(Base_Dados!AN$5:AN$98)-MIN(Base_Dados!AN$5:AN$98)))) * AN$1)))</f>
        <v>6.117724867724867E-2</v>
      </c>
      <c r="AO288" s="106">
        <f>IF(INDEX(Base_Dados!AO:AO,MATCH($B288,Base_Dados!$B:$B,0))=0,0,
MAX(0, MIN(AO$1,
((INDEX(Base_Dados!AO:AO,MATCH($B288,Base_Dados!$B:$B,0))-MIN(Base_Dados!AO$5:AO$98)) /
(IF(MAX(Base_Dados!AO$5:AO$98)-MIN(Base_Dados!AO$5:AO$98)=0,1,MAX(Base_Dados!AO$5:AO$98)-MIN(Base_Dados!AO$5:AO$98)))) * AO$1)))</f>
        <v>0</v>
      </c>
      <c r="AP288" s="106">
        <f>IF(INDEX(Base_Dados!AP:AP,MATCH($B288,Base_Dados!$B:$B,0))=0,0,
MAX(0, MIN(AP$1,
((INDEX(Base_Dados!AP:AP,MATCH($B288,Base_Dados!$B:$B,0))-MIN(Base_Dados!AP$5:AP$98)) /
(IF(MAX(Base_Dados!AP$5:AP$98)-MIN(Base_Dados!AP$5:AP$98)=0,1,MAX(Base_Dados!AP$5:AP$98)-MIN(Base_Dados!AP$5:AP$98)))) * AP$1)))</f>
        <v>4.5871559633027525E-3</v>
      </c>
      <c r="AQ288" s="106">
        <f>IF(INDEX(Base_Dados!AQ:AQ,MATCH($B288,Base_Dados!$B:$B,0))=0,0,
MAX(0, MIN(AQ$1,
((INDEX(Base_Dados!AQ:AQ,MATCH($B288,Base_Dados!$B:$B,0))-MIN(Base_Dados!AQ$5:AQ$98)) /
(IF(MAX(Base_Dados!AQ$5:AQ$98)-MIN(Base_Dados!AQ$5:AQ$98)=0,1,MAX(Base_Dados!AQ$5:AQ$98)-MIN(Base_Dados!AQ$5:AQ$98)))) * AQ$1)))</f>
        <v>0</v>
      </c>
      <c r="AR288" s="106">
        <f>IF(INDEX(Base_Dados!AR:AR,MATCH($B288,Base_Dados!$B:$B,0))=0,0,
MAX(0, MIN(AR$1,
((INDEX(Base_Dados!AR:AR,MATCH($B288,Base_Dados!$B:$B,0))-MIN(Base_Dados!AR$5:AR$98)) /
(IF(MAX(Base_Dados!AR$5:AR$98)-MIN(Base_Dados!AR$5:AR$98)=0,1,MAX(Base_Dados!AR$5:AR$98)-MIN(Base_Dados!AR$5:AR$98)))) * AR$1)))</f>
        <v>0</v>
      </c>
      <c r="AS288" s="106">
        <f>IF(INDEX(Base_Dados!AS:AS,MATCH($B288,Base_Dados!$B:$B,0))=0,0,
MAX(0, MIN(AS$1,
((INDEX(Base_Dados!AS:AS,MATCH($B288,Base_Dados!$B:$B,0))-MIN(Base_Dados!AS$5:AS$98)) /
(IF(MAX(Base_Dados!AS$5:AS$98)-MIN(Base_Dados!AS$5:AS$98)=0,1,MAX(Base_Dados!AS$5:AS$98)-MIN(Base_Dados!AS$5:AS$98)))) * AS$1)))</f>
        <v>0</v>
      </c>
      <c r="AT288" s="106">
        <f>IF(INDEX(Base_Dados!AT:AT,MATCH($B288,Base_Dados!$B:$B,0))=0,0,
MAX(0, MIN(AT$1,
((INDEX(Base_Dados!AT:AT,MATCH($B288,Base_Dados!$B:$B,0))-MIN(Base_Dados!AT$5:AT$98)) /
(IF(MAX(Base_Dados!AT$5:AT$98)-MIN(Base_Dados!AT$5:AT$98)=0,1,MAX(Base_Dados!AT$5:AT$98)-MIN(Base_Dados!AT$5:AT$98)))) * AT$1)))</f>
        <v>0</v>
      </c>
      <c r="AU288" s="106">
        <f>IF(INDEX(Base_Dados!AU:AU,MATCH($B288,Base_Dados!$B:$B,0))=0,0,
MAX(0, MIN(AU$1,
((INDEX(Base_Dados!AU:AU,MATCH($B288,Base_Dados!$B:$B,0))-MIN(Base_Dados!AU$5:AU$98)) /
(IF(MAX(Base_Dados!AU$5:AU$98)-MIN(Base_Dados!AU$5:AU$98)=0,1,MAX(Base_Dados!AU$5:AU$98)-MIN(Base_Dados!AU$5:AU$98)))) * AU$1)))</f>
        <v>1.8726591760299626E-3</v>
      </c>
      <c r="AV288" s="106">
        <f>IF(INDEX(Base_Dados!AV:AV,MATCH($B288,Base_Dados!$B:$B,0))=0,0,
MAX(0, MIN(AV$1,
((INDEX(Base_Dados!AV:AV,MATCH($B288,Base_Dados!$B:$B,0))-MIN(Base_Dados!AV$5:AV$98)) /
(IF(MAX(Base_Dados!AV$5:AV$98)-MIN(Base_Dados!AV$5:AV$98)=0,1,MAX(Base_Dados!AV$5:AV$98)-MIN(Base_Dados!AV$5:AV$98)))) * AV$1)))</f>
        <v>0</v>
      </c>
      <c r="AW288" s="106">
        <f>IF(INDEX(Base_Dados!AW:AW,MATCH($B288,Base_Dados!$B:$B,0))=0,0,
MAX(0, MIN(AW$1,
((INDEX(Base_Dados!AW:AW,MATCH($B288,Base_Dados!$B:$B,0))-MIN(Base_Dados!AW$5:AW$98)) /
(IF(MAX(Base_Dados!AW$5:AW$98)-MIN(Base_Dados!AW$5:AW$98)=0,1,MAX(Base_Dados!AW$5:AW$98)-MIN(Base_Dados!AW$5:AW$98)))) * AW$1)))</f>
        <v>0</v>
      </c>
      <c r="AX288" s="106">
        <f>IF(INDEX(Base_Dados!AX:AX,MATCH($B288,Base_Dados!$B:$B,0))=0,0,
MAX(0, MIN(AX$1,
((INDEX(Base_Dados!AX:AX,MATCH($B288,Base_Dados!$B:$B,0))-MIN(Base_Dados!AX$5:AX$98)) /
(IF(MAX(Base_Dados!AX$5:AX$98)-MIN(Base_Dados!AX$5:AX$98)=0,1,MAX(Base_Dados!AX$5:AX$98)-MIN(Base_Dados!AX$5:AX$98)))) * AX$1)))</f>
        <v>6.8404377880184331E-3</v>
      </c>
      <c r="AY288" s="106">
        <f>IF(INDEX(Base_Dados!AY:AY,MATCH($B288,Base_Dados!$B:$B,0))=0,0,
MAX(0, MIN(AY$1,
((INDEX(Base_Dados!AY:AY,MATCH($B288,Base_Dados!$B:$B,0))-MIN(Base_Dados!AY$5:AY$98)) /
(IF(MAX(Base_Dados!AY$5:AY$98)-MIN(Base_Dados!AY$5:AY$98)=0,1,MAX(Base_Dados!AY$5:AY$98)-MIN(Base_Dados!AY$5:AY$98)))) * AY$1)))</f>
        <v>1.9782393669634025E-3</v>
      </c>
      <c r="AZ288" s="106">
        <f>IF(INDEX(Base_Dados!AZ:AZ,MATCH($B288,Base_Dados!$B:$B,0))=0,0,
MAX(0, MIN(AZ$1,
((INDEX(Base_Dados!AZ:AZ,MATCH($B288,Base_Dados!$B:$B,0))-MIN(Base_Dados!AZ$5:AZ$98)) /
(IF(MAX(Base_Dados!AZ$5:AZ$98)-MIN(Base_Dados!AZ$5:AZ$98)=0,1,MAX(Base_Dados!AZ$5:AZ$98)-MIN(Base_Dados!AZ$5:AZ$98)))) * AZ$1)))</f>
        <v>0.5</v>
      </c>
      <c r="BA288" s="106">
        <f>IF(INDEX(Base_Dados!BA:BA,MATCH($B288,Base_Dados!$B:$B,0))=0,0,
MAX(0, MIN(BA$1,
((INDEX(Base_Dados!BA:BA,MATCH($B288,Base_Dados!$B:$B,0))-MIN(Base_Dados!BA$5:BA$98)) /
(IF(MAX(Base_Dados!BA$5:BA$98)-MIN(Base_Dados!BA$5:BA$98)=0,1,MAX(Base_Dados!BA$5:BA$98)-MIN(Base_Dados!BA$5:BA$98)))) * BA$1)))</f>
        <v>1.3410599702480073E-2</v>
      </c>
      <c r="BB288" s="106">
        <f>IF(INDEX(Base_Dados!BB:BB,MATCH($B288,Base_Dados!$B:$B,0))=0,0,
MAX(0, MIN(BB$1,
((INDEX(Base_Dados!BB:BB,MATCH($B288,Base_Dados!$B:$B,0))-MIN(Base_Dados!BB$5:BB$98)) /
(IF(MAX(Base_Dados!BB$5:BB$98)-MIN(Base_Dados!BB$5:BB$98)=0,1,MAX(Base_Dados!BB$5:BB$98)-MIN(Base_Dados!BB$5:BB$98)))) * BB$1)))</f>
        <v>0.19290357437434907</v>
      </c>
      <c r="BC288" s="106">
        <f>IF(INDEX(Base_Dados!BC:BC,MATCH($B288,Base_Dados!$B:$B,0))=0,0,
MAX(0, MIN(BC$1,
((INDEX(Base_Dados!BC:BC,MATCH($B288,Base_Dados!$B:$B,0))-MIN(Base_Dados!BC$5:BC$98)) /
(IF(MAX(Base_Dados!BC$5:BC$98)-MIN(Base_Dados!BC$5:BC$98)=0,1,MAX(Base_Dados!BC$5:BC$98)-MIN(Base_Dados!BC$5:BC$98)))) * BC$1)))</f>
        <v>1.723673579315917E-2</v>
      </c>
      <c r="BD288" s="106">
        <f>IF(INDEX(Base_Dados!BD:BD,MATCH($B288,Base_Dados!$B:$B,0))=0,0,
MAX(0, MIN(BD$1,
((INDEX(Base_Dados!BD:BD,MATCH($B288,Base_Dados!$B:$B,0))-MIN(Base_Dados!BD$5:BD$98)) /
(IF(MAX(Base_Dados!BD$5:BD$98)-MIN(Base_Dados!BD$5:BD$98)=0,1,MAX(Base_Dados!BD$5:BD$98)-MIN(Base_Dados!BD$5:BD$98)))) * BD$1)))</f>
        <v>8.7251575375666499E-3</v>
      </c>
      <c r="BE288" s="106">
        <f>IF(INDEX(Base_Dados!BE:BE,MATCH($B288,Base_Dados!$B:$B,0))=0,0,
MAX(0, MIN(BE$1,
((INDEX(Base_Dados!BE:BE,MATCH($B288,Base_Dados!$B:$B,0))-MIN(Base_Dados!BE$5:BE$98)) /
(IF(MAX(Base_Dados!BE$5:BE$98)-MIN(Base_Dados!BE$5:BE$98)=0,1,MAX(Base_Dados!BE$5:BE$98)-MIN(Base_Dados!BE$5:BE$98)))) * BE$1)))</f>
        <v>3.6628198695434017E-2</v>
      </c>
      <c r="BF288" s="106">
        <f>IF(INDEX(Base_Dados!BF:BF,MATCH($B288,Base_Dados!$B:$B,0))=0,0,
MAX(0, MIN(BF$1,
((INDEX(Base_Dados!BF:BF,MATCH($B288,Base_Dados!$B:$B,0))-MIN(Base_Dados!BF$5:BF$98)) /
(IF(MAX(Base_Dados!BF$5:BF$98)-MIN(Base_Dados!BF$5:BF$98)=0,1,MAX(Base_Dados!BF$5:BF$98)-MIN(Base_Dados!BF$5:BF$98)))) * BF$1)))</f>
        <v>0</v>
      </c>
      <c r="BG288" s="106">
        <f>IF(INDEX(Base_Dados!BG:BG,MATCH($B288,Base_Dados!$B:$B,0))=0,0,
MAX(0, MIN(BG$1,
((INDEX(Base_Dados!BG:BG,MATCH($B288,Base_Dados!$B:$B,0))-MIN(Base_Dados!BG$5:BG$98)) /
(IF(MAX(Base_Dados!BG$5:BG$98)-MIN(Base_Dados!BG$5:BG$98)=0,1,MAX(Base_Dados!BG$5:BG$98)-MIN(Base_Dados!BG$5:BG$98)))) * BG$1)))</f>
        <v>0</v>
      </c>
      <c r="BH288" s="106">
        <f>IF(INDEX(Base_Dados!BH:BH,MATCH($B288,Base_Dados!$B:$B,0))=0,0,
MAX(0, MIN(BH$1,
((INDEX(Base_Dados!BH:BH,MATCH($B288,Base_Dados!$B:$B,0))-MIN(Base_Dados!BH$5:BH$98)) /
(IF(MAX(Base_Dados!BH$5:BH$98)-MIN(Base_Dados!BH$5:BH$98)=0,1,MAX(Base_Dados!BH$5:BH$98)-MIN(Base_Dados!BH$5:BH$98)))) * BH$1)))</f>
        <v>0</v>
      </c>
      <c r="BI288" s="106">
        <f>IF(INDEX(Base_Dados!BI:BI,MATCH($B288,Base_Dados!$B:$B,0))=0,0,
MAX(0, MIN(BI$1,
((INDEX(Base_Dados!BI:BI,MATCH($B288,Base_Dados!$B:$B,0))-MIN(Base_Dados!BI$5:BI$98)) /
(IF(MAX(Base_Dados!BI$5:BI$98)-MIN(Base_Dados!BI$5:BI$98)=0,1,MAX(Base_Dados!BI$5:BI$98)-MIN(Base_Dados!BI$5:BI$98)))) * BI$1)))</f>
        <v>3.7441497659906398E-2</v>
      </c>
      <c r="BJ288" s="106">
        <f>IF(INDEX(Base_Dados!BJ:BJ,MATCH($B288,Base_Dados!$B:$B,0))=0,0,
MAX(0, MIN(BJ$1,
((INDEX(Base_Dados!BJ:BJ,MATCH($B288,Base_Dados!$B:$B,0))-MIN(Base_Dados!BJ$5:BJ$98)) /
(IF(MAX(Base_Dados!BJ$5:BJ$98)-MIN(Base_Dados!BJ$5:BJ$98)=0,1,MAX(Base_Dados!BJ$5:BJ$98)-MIN(Base_Dados!BJ$5:BJ$98)))) * BJ$1)))</f>
        <v>1.0526315789473684E-2</v>
      </c>
      <c r="BK288" s="106">
        <f>IF(INDEX(Base_Dados!BK:BK,MATCH($B288,Base_Dados!$B:$B,0))=0,0,
MAX(0, MIN(BK$1,
((INDEX(Base_Dados!BK:BK,MATCH($B288,Base_Dados!$B:$B,0))-MIN(Base_Dados!BK$5:BK$98)) /
(IF(MAX(Base_Dados!BK$5:BK$98)-MIN(Base_Dados!BK$5:BK$98)=0,1,MAX(Base_Dados!BK$5:BK$98)-MIN(Base_Dados!BK$5:BK$98)))) * BK$1)))</f>
        <v>0</v>
      </c>
      <c r="BL288" s="106">
        <f>IF(INDEX(Base_Dados!BL:BL,MATCH($B288,Base_Dados!$B:$B,0))=0,0,
MAX(0, MIN(BL$1,
((INDEX(Base_Dados!BL:BL,MATCH($B288,Base_Dados!$B:$B,0))-MIN(Base_Dados!BL$5:BL$98)) /
(IF(MAX(Base_Dados!BL$5:BL$98)-MIN(Base_Dados!BL$5:BL$98)=0,1,MAX(Base_Dados!BL$5:BL$98)-MIN(Base_Dados!BL$5:BL$98)))) * BL$1)))</f>
        <v>2.7687296416938109E-2</v>
      </c>
      <c r="BM288" s="106">
        <f>IF(INDEX(Base_Dados!BM:BM,MATCH($B288,Base_Dados!$B:$B,0))=0,0,
MAX(0, MIN(BM$1,
((INDEX(Base_Dados!BM:BM,MATCH($B288,Base_Dados!$B:$B,0))-MIN(Base_Dados!BM$5:BM$98)) /
(IF(MAX(Base_Dados!BM$5:BM$98)-MIN(Base_Dados!BM$5:BM$98)=0,1,MAX(Base_Dados!BM$5:BM$98)-MIN(Base_Dados!BM$5:BM$98)))) * BM$1)))</f>
        <v>1</v>
      </c>
      <c r="BN288" s="106">
        <f>IF(INDEX(Base_Dados!BN:BN,MATCH($B288,Base_Dados!$B:$B,0))=0,0,
MAX(0, MIN(BN$1,
((INDEX(Base_Dados!BN:BN,MATCH($B288,Base_Dados!$B:$B,0))-MIN(Base_Dados!BN$5:BN$98)) /
(IF(MAX(Base_Dados!BN$5:BN$98)-MIN(Base_Dados!BN$5:BN$98)=0,1,MAX(Base_Dados!BN$5:BN$98)-MIN(Base_Dados!BN$5:BN$98)))) * BN$1)))</f>
        <v>0.30728823767897273</v>
      </c>
      <c r="BO288" s="106">
        <f>IF(INDEX(Base_Dados!BO:BO,MATCH($B288,Base_Dados!$B:$B,0))=0,0,
MAX(0, MIN(BO$1,
((INDEX(Base_Dados!BO:BO,MATCH($B288,Base_Dados!$B:$B,0))-MIN(Base_Dados!BO$5:BO$98)) /
(IF(MAX(Base_Dados!BO$5:BO$98)-MIN(Base_Dados!BO$5:BO$98)=0,1,MAX(Base_Dados!BO$5:BO$98)-MIN(Base_Dados!BO$5:BO$98)))) * BO$1)))</f>
        <v>0</v>
      </c>
      <c r="BP288" s="106">
        <f t="shared" si="16"/>
        <v>12.09404210686762</v>
      </c>
      <c r="BQ288" s="111">
        <f t="shared" si="17"/>
        <v>0.48845893751401182</v>
      </c>
      <c r="BR288" s="112">
        <f t="shared" si="18"/>
        <v>0.17395062403598854</v>
      </c>
      <c r="BS288" s="113">
        <f t="shared" si="19"/>
        <v>11.920091482831632</v>
      </c>
    </row>
    <row r="289" spans="1:71">
      <c r="A289" s="21">
        <v>31033</v>
      </c>
      <c r="B289" s="21" t="s">
        <v>363</v>
      </c>
      <c r="C289" s="21" t="s">
        <v>323</v>
      </c>
      <c r="D289" s="105">
        <f>IF(INDEX(Base_Dados!D:D,MATCH($B289,Base_Dados!$B:$B,0))=0,0,
MAX(0, MIN(D$1,
((INDEX(Base_Dados!D:D,MATCH($B289,Base_Dados!$B:$B,0))-MIN(Base_Dados!D$5:D$98)) /
(IF(MAX(Base_Dados!D$5:D$98)-MIN(Base_Dados!D$5:D$98)=0,1,MAX(Base_Dados!D$5:D$98)-MIN(Base_Dados!D$5:D$98)))) * D$1)))</f>
        <v>0.37683791711026438</v>
      </c>
      <c r="E289" s="106">
        <f>IF(INDEX(Base_Dados!E:E,MATCH($B289,Base_Dados!$B:$B,0))=0,0,
MAX(0, MIN(E$1,
((INDEX(Base_Dados!E:E,MATCH($B289,Base_Dados!$B:$B,0))-MIN(Base_Dados!E$5:E$98)) /
(IF(MAX(Base_Dados!E$5:E$98)-MIN(Base_Dados!E$5:E$98)=0,1,MAX(Base_Dados!E$5:E$98)-MIN(Base_Dados!E$5:E$98)))) * E$1)))</f>
        <v>9.4001812679844088E-2</v>
      </c>
      <c r="F289" s="106">
        <f>IF(INDEX(Base_Dados!F:F,MATCH($B289,Base_Dados!$B:$B,0))=0,0,
MAX(0, MIN(F$1,
((INDEX(Base_Dados!F:F,MATCH($B289,Base_Dados!$B:$B,0))-MIN(Base_Dados!F$5:F$98)) /
(IF(MAX(Base_Dados!F$5:F$98)-MIN(Base_Dados!F$5:F$98)=0,1,MAX(Base_Dados!F$5:F$98)-MIN(Base_Dados!F$5:F$98)))) * F$1)))</f>
        <v>8.9660514234976285E-2</v>
      </c>
      <c r="G289" s="106">
        <f>IF(INDEX(Base_Dados!G:G,MATCH($B289,Base_Dados!$B:$B,0))=0,0,
MAX(0, MIN(G$1,
((INDEX(Base_Dados!G:G,MATCH($B289,Base_Dados!$B:$B,0))-MIN(Base_Dados!G$5:G$98)) /
(IF(MAX(Base_Dados!G$5:G$98)-MIN(Base_Dados!G$5:G$98)=0,1,MAX(Base_Dados!G$5:G$98)-MIN(Base_Dados!G$5:G$98)))) * G$1)))</f>
        <v>8.9057904328840296E-2</v>
      </c>
      <c r="H289" s="106">
        <f>IF(INDEX(Base_Dados!H:H,MATCH($B289,Base_Dados!$B:$B,0))=0,0,
MAX(0, MIN(H$1,
((INDEX(Base_Dados!H:H,MATCH($B289,Base_Dados!$B:$B,0))-MIN(Base_Dados!H$5:H$98)) /
(IF(MAX(Base_Dados!H$5:H$98)-MIN(Base_Dados!H$5:H$98)=0,1,MAX(Base_Dados!H$5:H$98)-MIN(Base_Dados!H$5:H$98)))) * H$1)))</f>
        <v>0.10201480355106331</v>
      </c>
      <c r="I289" s="106">
        <f>IF(INDEX(Base_Dados!I:I,MATCH($B289,Base_Dados!$B:$B,0))=0,0,
MAX(0, MIN(I$1,
((INDEX(Base_Dados!I:I,MATCH($B289,Base_Dados!$B:$B,0))-MIN(Base_Dados!I$5:I$98)) /
(IF(MAX(Base_Dados!I$5:I$98)-MIN(Base_Dados!I$5:I$98)=0,1,MAX(Base_Dados!I$5:I$98)-MIN(Base_Dados!I$5:I$98)))) * I$1)))</f>
        <v>0.12106754524771786</v>
      </c>
      <c r="J289" s="106">
        <f>IF(INDEX(Base_Dados!J:J,MATCH($B289,Base_Dados!$B:$B,0))=0,0,
MAX(0, MIN(J$1,
((INDEX(Base_Dados!J:J,MATCH($B289,Base_Dados!$B:$B,0))-MIN(Base_Dados!J$5:J$98)) /
(IF(MAX(Base_Dados!J$5:J$98)-MIN(Base_Dados!J$5:J$98)=0,1,MAX(Base_Dados!J$5:J$98)-MIN(Base_Dados!J$5:J$98)))) * J$1)))</f>
        <v>0.14100992431900244</v>
      </c>
      <c r="K289" s="106">
        <f>IF(INDEX(Base_Dados!K:K,MATCH($B289,Base_Dados!$B:$B,0))=0,0,
MAX(0, MIN(K$1,
((INDEX(Base_Dados!K:K,MATCH($B289,Base_Dados!$B:$B,0))-MIN(Base_Dados!K$5:K$98)) /
(IF(MAX(Base_Dados!K$5:K$98)-MIN(Base_Dados!K$5:K$98)=0,1,MAX(Base_Dados!K$5:K$98)-MIN(Base_Dados!K$5:K$98)))) * K$1)))</f>
        <v>0.14464445438282647</v>
      </c>
      <c r="L289" s="106">
        <f>IF(INDEX(Base_Dados!L:L,MATCH($B289,Base_Dados!$B:$B,0))=0,0,
MAX(0, MIN(L$1,
((INDEX(Base_Dados!L:L,MATCH($B289,Base_Dados!$B:$B,0))-MIN(Base_Dados!L$5:L$98)) /
(IF(MAX(Base_Dados!L$5:L$98)-MIN(Base_Dados!L$5:L$98)=0,1,MAX(Base_Dados!L$5:L$98)-MIN(Base_Dados!L$5:L$98)))) * L$1)))</f>
        <v>0.16608406382766225</v>
      </c>
      <c r="M289" s="106">
        <f>IF(INDEX(Base_Dados!M:M,MATCH($B289,Base_Dados!$B:$B,0))=0,0,
MAX(0, MIN(M$1,
((INDEX(Base_Dados!M:M,MATCH($B289,Base_Dados!$B:$B,0))-MIN(Base_Dados!M$5:M$98)) /
(IF(MAX(Base_Dados!M$5:M$98)-MIN(Base_Dados!M$5:M$98)=0,1,MAX(Base_Dados!M$5:M$98)-MIN(Base_Dados!M$5:M$98)))) * M$1)))</f>
        <v>0.18464139941690963</v>
      </c>
      <c r="N289" s="106">
        <f>IF(INDEX(Base_Dados!N:N,MATCH($B289,Base_Dados!$B:$B,0))=0,0,
MAX(0, MIN(N$1,
((INDEX(Base_Dados!N:N,MATCH($B289,Base_Dados!$B:$B,0))-MIN(Base_Dados!N$5:N$98)) /
(IF(MAX(Base_Dados!N$5:N$98)-MIN(Base_Dados!N$5:N$98)=0,1,MAX(Base_Dados!N$5:N$98)-MIN(Base_Dados!N$5:N$98)))) * N$1)))</f>
        <v>0.19377891361705651</v>
      </c>
      <c r="O289" s="106">
        <f>IF(INDEX(Base_Dados!O:O,MATCH($B289,Base_Dados!$B:$B,0))=0,0,
MAX(0, MIN(O$1,
((INDEX(Base_Dados!O:O,MATCH($B289,Base_Dados!$B:$B,0))-MIN(Base_Dados!O$5:O$98)) /
(IF(MAX(Base_Dados!O$5:O$98)-MIN(Base_Dados!O$5:O$98)=0,1,MAX(Base_Dados!O$5:O$98)-MIN(Base_Dados!O$5:O$98)))) * O$1)))</f>
        <v>0.23055911700763698</v>
      </c>
      <c r="P289" s="106">
        <f>IF(INDEX(Base_Dados!P:P,MATCH($B289,Base_Dados!$B:$B,0))=0,0,
MAX(0, MIN(P$1,
((INDEX(Base_Dados!P:P,MATCH($B289,Base_Dados!$B:$B,0))-MIN(Base_Dados!P$5:P$98)) /
(IF(MAX(Base_Dados!P$5:P$98)-MIN(Base_Dados!P$5:P$98)=0,1,MAX(Base_Dados!P$5:P$98)-MIN(Base_Dados!P$5:P$98)))) * P$1)))</f>
        <v>0.23916315934994317</v>
      </c>
      <c r="Q289" s="106">
        <f>IF(INDEX(Base_Dados!Q:Q,MATCH($B289,Base_Dados!$B:$B,0))=0,0,
MAX(0, MIN(Q$1,
((INDEX(Base_Dados!Q:Q,MATCH($B289,Base_Dados!$B:$B,0))-MIN(Base_Dados!Q$5:Q$98)) /
(IF(MAX(Base_Dados!Q$5:Q$98)-MIN(Base_Dados!Q$5:Q$98)=0,1,MAX(Base_Dados!Q$5:Q$98)-MIN(Base_Dados!Q$5:Q$98)))) * Q$1)))</f>
        <v>0.38623558527723656</v>
      </c>
      <c r="R289" s="106">
        <f>IF(INDEX(Base_Dados!R:R,MATCH($B289,Base_Dados!$B:$B,0))=0,0,
MAX(0, MIN(R$1,
((INDEX(Base_Dados!R:R,MATCH($B289,Base_Dados!$B:$B,0))-MIN(Base_Dados!R$5:R$98)) /
(IF(MAX(Base_Dados!R$5:R$98)-MIN(Base_Dados!R$5:R$98)=0,1,MAX(Base_Dados!R$5:R$98)-MIN(Base_Dados!R$5:R$98)))) * R$1)))</f>
        <v>0.19268624824241887</v>
      </c>
      <c r="S289" s="106">
        <f>IF(INDEX(Base_Dados!S:S,MATCH($B289,Base_Dados!$B:$B,0))=0,0,
MAX(0, MIN(S$1,
((INDEX(Base_Dados!S:S,MATCH($B289,Base_Dados!$B:$B,0))-MIN(Base_Dados!S$5:S$98)) /
(IF(MAX(Base_Dados!S$5:S$98)-MIN(Base_Dados!S$5:S$98)=0,1,MAX(Base_Dados!S$5:S$98)-MIN(Base_Dados!S$5:S$98)))) * S$1)))</f>
        <v>0.21121845278214635</v>
      </c>
      <c r="T289" s="106">
        <f>IF(INDEX(Base_Dados!T:T,MATCH($B289,Base_Dados!$B:$B,0))=0,0,
MAX(0, MIN(T$1,
((INDEX(Base_Dados!T:T,MATCH($B289,Base_Dados!$B:$B,0))-MIN(Base_Dados!T$5:T$98)) /
(IF(MAX(Base_Dados!T$5:T$98)-MIN(Base_Dados!T$5:T$98)=0,1,MAX(Base_Dados!T$5:T$98)-MIN(Base_Dados!T$5:T$98)))) * T$1)))</f>
        <v>1.7627931726412038</v>
      </c>
      <c r="U289" s="106">
        <f>IF(INDEX(Base_Dados!U:U,MATCH($B289,Base_Dados!$B:$B,0))=0,0,
MAX(0, MIN(U$1,
((INDEX(Base_Dados!U:U,MATCH($B289,Base_Dados!$B:$B,0))-MIN(Base_Dados!U$5:U$98)) /
(IF(MAX(Base_Dados!U$5:U$98)-MIN(Base_Dados!U$5:U$98)=0,1,MAX(Base_Dados!U$5:U$98)-MIN(Base_Dados!U$5:U$98)))) * U$1)))</f>
        <v>0.70762335197257664</v>
      </c>
      <c r="V289" s="106">
        <f>IF(INDEX(Base_Dados!V:V,MATCH($B289,Base_Dados!$B:$B,0))=0,0,
MAX(0, MIN(V$1,
((INDEX(Base_Dados!V:V,MATCH($B289,Base_Dados!$B:$B,0))-MIN(Base_Dados!V$5:V$98)) /
(IF(MAX(Base_Dados!V$5:V$98)-MIN(Base_Dados!V$5:V$98)=0,1,MAX(Base_Dados!V$5:V$98)-MIN(Base_Dados!V$5:V$98)))) * V$1)))</f>
        <v>0.48688741961614873</v>
      </c>
      <c r="W289" s="106">
        <f>IF(INDEX(Base_Dados!W:W,MATCH($B289,Base_Dados!$B:$B,0))=0,0,
MAX(0, MIN(W$1,
((INDEX(Base_Dados!W:W,MATCH($B289,Base_Dados!$B:$B,0))-MIN(Base_Dados!W$5:W$98)) /
(IF(MAX(Base_Dados!W$5:W$98)-MIN(Base_Dados!W$5:W$98)=0,1,MAX(Base_Dados!W$5:W$98)-MIN(Base_Dados!W$5:W$98)))) * W$1)))</f>
        <v>2.4049362205927953</v>
      </c>
      <c r="X289" s="106">
        <f>IF(INDEX(Base_Dados!X:X,MATCH($B289,Base_Dados!$B:$B,0))=0,0,
MAX(0, MIN(X$1,
((INDEX(Base_Dados!X:X,MATCH($B289,Base_Dados!$B:$B,0))-MIN(Base_Dados!X$5:X$98)) /
(IF(MAX(Base_Dados!X$5:X$98)-MIN(Base_Dados!X$5:X$98)=0,1,MAX(Base_Dados!X$5:X$98)-MIN(Base_Dados!X$5:X$98)))) * X$1)))</f>
        <v>0</v>
      </c>
      <c r="Y289" s="106">
        <f>IF(INDEX(Base_Dados!Y:Y,MATCH($B289,Base_Dados!$B:$B,0))=0,0,
MAX(0, MIN(Y$1,
((INDEX(Base_Dados!Y:Y,MATCH($B289,Base_Dados!$B:$B,0))-MIN(Base_Dados!Y$5:Y$98)) /
(IF(MAX(Base_Dados!Y$5:Y$98)-MIN(Base_Dados!Y$5:Y$98)=0,1,MAX(Base_Dados!Y$5:Y$98)-MIN(Base_Dados!Y$5:Y$98)))) * Y$1)))</f>
        <v>0</v>
      </c>
      <c r="Z289" s="106">
        <f>IF(INDEX(Base_Dados!Z:Z,MATCH($B289,Base_Dados!$B:$B,0))=0,0,
MAX(0, MIN(Z$1,
((INDEX(Base_Dados!Z:Z,MATCH($B289,Base_Dados!$B:$B,0))-MIN(Base_Dados!Z$5:Z$98)) /
(IF(MAX(Base_Dados!Z$5:Z$98)-MIN(Base_Dados!Z$5:Z$98)=0,1,MAX(Base_Dados!Z$5:Z$98)-MIN(Base_Dados!Z$5:Z$98)))) * Z$1)))</f>
        <v>0</v>
      </c>
      <c r="AA289" s="106">
        <f>IF(INDEX(Base_Dados!AA:AA,MATCH($B289,Base_Dados!$B:$B,0))=0,0,
MAX(0, MIN(AA$1,
((INDEX(Base_Dados!AA:AA,MATCH($B289,Base_Dados!$B:$B,0))-MIN(Base_Dados!AA$5:AA$98)) /
(IF(MAX(Base_Dados!AA$5:AA$98)-MIN(Base_Dados!AA$5:AA$98)=0,1,MAX(Base_Dados!AA$5:AA$98)-MIN(Base_Dados!AA$5:AA$98)))) * AA$1)))</f>
        <v>0</v>
      </c>
      <c r="AB289" s="106">
        <f>IF(INDEX(Base_Dados!AB:AB,MATCH($B289,Base_Dados!$B:$B,0))=0,0,
MAX(0, MIN(AB$1,
((INDEX(Base_Dados!AB:AB,MATCH($B289,Base_Dados!$B:$B,0))-MIN(Base_Dados!AB$5:AB$98)) /
(IF(MAX(Base_Dados!AB$5:AB$98)-MIN(Base_Dados!AB$5:AB$98)=0,1,MAX(Base_Dados!AB$5:AB$98)-MIN(Base_Dados!AB$5:AB$98)))) * AB$1)))</f>
        <v>0.86941310713055453</v>
      </c>
      <c r="AC289" s="106">
        <f>IF(INDEX(Base_Dados!AC:AC,MATCH($B289,Base_Dados!$B:$B,0))=0,0,
MAX(0, MIN(AC$1,
((INDEX(Base_Dados!AC:AC,MATCH($B289,Base_Dados!$B:$B,0))-MIN(Base_Dados!AC$5:AC$98)) /
(IF(MAX(Base_Dados!AC$5:AC$98)-MIN(Base_Dados!AC$5:AC$98)=0,1,MAX(Base_Dados!AC$5:AC$98)-MIN(Base_Dados!AC$5:AC$98)))) * AC$1)))</f>
        <v>0.20717503372518789</v>
      </c>
      <c r="AD289" s="106">
        <f>IF(INDEX(Base_Dados!AD:AD,MATCH($B289,Base_Dados!$B:$B,0))=0,0,
MAX(0, MIN(AD$1,
((INDEX(Base_Dados!AD:AD,MATCH($B289,Base_Dados!$B:$B,0))-MIN(Base_Dados!AD$5:AD$98)) /
(IF(MAX(Base_Dados!AD$5:AD$98)-MIN(Base_Dados!AD$5:AD$98)=0,1,MAX(Base_Dados!AD$5:AD$98)-MIN(Base_Dados!AD$5:AD$98)))) * AD$1)))</f>
        <v>0.16763792338411476</v>
      </c>
      <c r="AE289" s="106">
        <f>IF(INDEX(Base_Dados!AE:AE,MATCH($B289,Base_Dados!$B:$B,0))=0,0,
MAX(0, MIN(AE$1,
((INDEX(Base_Dados!AE:AE,MATCH($B289,Base_Dados!$B:$B,0))-MIN(Base_Dados!AE$5:AE$98)) /
(IF(MAX(Base_Dados!AE$5:AE$98)-MIN(Base_Dados!AE$5:AE$98)=0,1,MAX(Base_Dados!AE$5:AE$98)-MIN(Base_Dados!AE$5:AE$98)))) * AE$1)))</f>
        <v>0.11382137206961024</v>
      </c>
      <c r="AF289" s="106">
        <f>IF(INDEX(Base_Dados!AF:AF,MATCH($B289,Base_Dados!$B:$B,0))=0,0,
MAX(0, MIN(AF$1,
((INDEX(Base_Dados!AF:AF,MATCH($B289,Base_Dados!$B:$B,0))-MIN(Base_Dados!AF$5:AF$98)) /
(IF(MAX(Base_Dados!AF$5:AF$98)-MIN(Base_Dados!AF$5:AF$98)=0,1,MAX(Base_Dados!AF$5:AF$98)-MIN(Base_Dados!AF$5:AF$98)))) * AF$1)))</f>
        <v>0.21017790649565576</v>
      </c>
      <c r="AG289" s="106">
        <f>IF(INDEX(Base_Dados!AG:AG,MATCH($B289,Base_Dados!$B:$B,0))=0,0,
MAX(0, MIN(AG$1,
((INDEX(Base_Dados!AG:AG,MATCH($B289,Base_Dados!$B:$B,0))-MIN(Base_Dados!AG$5:AG$98)) /
(IF(MAX(Base_Dados!AG$5:AG$98)-MIN(Base_Dados!AG$5:AG$98)=0,1,MAX(Base_Dados!AG$5:AG$98)-MIN(Base_Dados!AG$5:AG$98)))) * AG$1)))</f>
        <v>0.38623558527723656</v>
      </c>
      <c r="AH289" s="106">
        <f>IF(INDEX(Base_Dados!AH:AH,MATCH($B289,Base_Dados!$B:$B,0))=0,0,
MAX(0, MIN(AH$1,
((INDEX(Base_Dados!AH:AH,MATCH($B289,Base_Dados!$B:$B,0))-MIN(Base_Dados!AH$5:AH$98)) /
(IF(MAX(Base_Dados!AH$5:AH$98)-MIN(Base_Dados!AH$5:AH$98)=0,1,MAX(Base_Dados!AH$5:AH$98)-MIN(Base_Dados!AH$5:AH$98)))) * AH$1)))</f>
        <v>1.676741496731186</v>
      </c>
      <c r="AI289" s="106">
        <f>IF(INDEX(Base_Dados!AI:AI,MATCH($B289,Base_Dados!$B:$B,0))=0,0,
MAX(0, MIN(AI$1,
((INDEX(Base_Dados!AI:AI,MATCH($B289,Base_Dados!$B:$B,0))-MIN(Base_Dados!AI$5:AI$98)) /
(IF(MAX(Base_Dados!AI$5:AI$98)-MIN(Base_Dados!AI$5:AI$98)=0,1,MAX(Base_Dados!AI$5:AI$98)-MIN(Base_Dados!AI$5:AI$98)))) * AI$1)))</f>
        <v>0.14285714285714285</v>
      </c>
      <c r="AJ289" s="106">
        <f>IF(INDEX(Base_Dados!AJ:AJ,MATCH($B289,Base_Dados!$B:$B,0))=0,0,
MAX(0, MIN(AJ$1,
((INDEX(Base_Dados!AJ:AJ,MATCH($B289,Base_Dados!$B:$B,0))-MIN(Base_Dados!AJ$5:AJ$98)) /
(IF(MAX(Base_Dados!AJ$5:AJ$98)-MIN(Base_Dados!AJ$5:AJ$98)=0,1,MAX(Base_Dados!AJ$5:AJ$98)-MIN(Base_Dados!AJ$5:AJ$98)))) * AJ$1)))</f>
        <v>1.1904761904761905</v>
      </c>
      <c r="AK289" s="106">
        <f>IF(INDEX(Base_Dados!AK:AK,MATCH($B289,Base_Dados!$B:$B,0))=0,0,
MAX(0, MIN(AK$1,
((INDEX(Base_Dados!AK:AK,MATCH($B289,Base_Dados!$B:$B,0))-MIN(Base_Dados!AK$5:AK$98)) /
(IF(MAX(Base_Dados!AK$5:AK$98)-MIN(Base_Dados!AK$5:AK$98)=0,1,MAX(Base_Dados!AK$5:AK$98)-MIN(Base_Dados!AK$5:AK$98)))) * AK$1)))</f>
        <v>3.3908045977011497E-2</v>
      </c>
      <c r="AL289" s="106">
        <f>IF(INDEX(Base_Dados!AL:AL,MATCH($B289,Base_Dados!$B:$B,0))=0,0,
MAX(0, MIN(AL$1,
((INDEX(Base_Dados!AL:AL,MATCH($B289,Base_Dados!$B:$B,0))-MIN(Base_Dados!AL$5:AL$98)) /
(IF(MAX(Base_Dados!AL$5:AL$98)-MIN(Base_Dados!AL$5:AL$98)=0,1,MAX(Base_Dados!AL$5:AL$98)-MIN(Base_Dados!AL$5:AL$98)))) * AL$1)))</f>
        <v>5.5555555555555552E-2</v>
      </c>
      <c r="AM289" s="106">
        <f>IF(INDEX(Base_Dados!AM:AM,MATCH($B289,Base_Dados!$B:$B,0))=0,0,
MAX(0, MIN(AM$1,
((INDEX(Base_Dados!AM:AM,MATCH($B289,Base_Dados!$B:$B,0))-MIN(Base_Dados!AM$5:AM$98)) /
(IF(MAX(Base_Dados!AM$5:AM$98)-MIN(Base_Dados!AM$5:AM$98)=0,1,MAX(Base_Dados!AM$5:AM$98)-MIN(Base_Dados!AM$5:AM$98)))) * AM$1)))</f>
        <v>8.285862247540135E-2</v>
      </c>
      <c r="AN289" s="106">
        <f>IF(INDEX(Base_Dados!AN:AN,MATCH($B289,Base_Dados!$B:$B,0))=0,0,
MAX(0, MIN(AN$1,
((INDEX(Base_Dados!AN:AN,MATCH($B289,Base_Dados!$B:$B,0))-MIN(Base_Dados!AN$5:AN$98)) /
(IF(MAX(Base_Dados!AN$5:AN$98)-MIN(Base_Dados!AN$5:AN$98)=0,1,MAX(Base_Dados!AN$5:AN$98)-MIN(Base_Dados!AN$5:AN$98)))) * AN$1)))</f>
        <v>0.40659340659340659</v>
      </c>
      <c r="AO289" s="106">
        <f>IF(INDEX(Base_Dados!AO:AO,MATCH($B289,Base_Dados!$B:$B,0))=0,0,
MAX(0, MIN(AO$1,
((INDEX(Base_Dados!AO:AO,MATCH($B289,Base_Dados!$B:$B,0))-MIN(Base_Dados!AO$5:AO$98)) /
(IF(MAX(Base_Dados!AO$5:AO$98)-MIN(Base_Dados!AO$5:AO$98)=0,1,MAX(Base_Dados!AO$5:AO$98)-MIN(Base_Dados!AO$5:AO$98)))) * AO$1)))</f>
        <v>0</v>
      </c>
      <c r="AP289" s="106">
        <f>IF(INDEX(Base_Dados!AP:AP,MATCH($B289,Base_Dados!$B:$B,0))=0,0,
MAX(0, MIN(AP$1,
((INDEX(Base_Dados!AP:AP,MATCH($B289,Base_Dados!$B:$B,0))-MIN(Base_Dados!AP$5:AP$98)) /
(IF(MAX(Base_Dados!AP$5:AP$98)-MIN(Base_Dados!AP$5:AP$98)=0,1,MAX(Base_Dados!AP$5:AP$98)-MIN(Base_Dados!AP$5:AP$98)))) * AP$1)))</f>
        <v>2.0642201834862386E-2</v>
      </c>
      <c r="AQ289" s="106">
        <f>IF(INDEX(Base_Dados!AQ:AQ,MATCH($B289,Base_Dados!$B:$B,0))=0,0,
MAX(0, MIN(AQ$1,
((INDEX(Base_Dados!AQ:AQ,MATCH($B289,Base_Dados!$B:$B,0))-MIN(Base_Dados!AQ$5:AQ$98)) /
(IF(MAX(Base_Dados!AQ$5:AQ$98)-MIN(Base_Dados!AQ$5:AQ$98)=0,1,MAX(Base_Dados!AQ$5:AQ$98)-MIN(Base_Dados!AQ$5:AQ$98)))) * AQ$1)))</f>
        <v>0</v>
      </c>
      <c r="AR289" s="106">
        <f>IF(INDEX(Base_Dados!AR:AR,MATCH($B289,Base_Dados!$B:$B,0))=0,0,
MAX(0, MIN(AR$1,
((INDEX(Base_Dados!AR:AR,MATCH($B289,Base_Dados!$B:$B,0))-MIN(Base_Dados!AR$5:AR$98)) /
(IF(MAX(Base_Dados!AR$5:AR$98)-MIN(Base_Dados!AR$5:AR$98)=0,1,MAX(Base_Dados!AR$5:AR$98)-MIN(Base_Dados!AR$5:AR$98)))) * AR$1)))</f>
        <v>0</v>
      </c>
      <c r="AS289" s="106">
        <f>IF(INDEX(Base_Dados!AS:AS,MATCH($B289,Base_Dados!$B:$B,0))=0,0,
MAX(0, MIN(AS$1,
((INDEX(Base_Dados!AS:AS,MATCH($B289,Base_Dados!$B:$B,0))-MIN(Base_Dados!AS$5:AS$98)) /
(IF(MAX(Base_Dados!AS$5:AS$98)-MIN(Base_Dados!AS$5:AS$98)=0,1,MAX(Base_Dados!AS$5:AS$98)-MIN(Base_Dados!AS$5:AS$98)))) * AS$1)))</f>
        <v>7.3170731707317069E-2</v>
      </c>
      <c r="AT289" s="106">
        <f>IF(INDEX(Base_Dados!AT:AT,MATCH($B289,Base_Dados!$B:$B,0))=0,0,
MAX(0, MIN(AT$1,
((INDEX(Base_Dados!AT:AT,MATCH($B289,Base_Dados!$B:$B,0))-MIN(Base_Dados!AT$5:AT$98)) /
(IF(MAX(Base_Dados!AT$5:AT$98)-MIN(Base_Dados!AT$5:AT$98)=0,1,MAX(Base_Dados!AT$5:AT$98)-MIN(Base_Dados!AT$5:AT$98)))) * AT$1)))</f>
        <v>0</v>
      </c>
      <c r="AU289" s="106">
        <f>IF(INDEX(Base_Dados!AU:AU,MATCH($B289,Base_Dados!$B:$B,0))=0,0,
MAX(0, MIN(AU$1,
((INDEX(Base_Dados!AU:AU,MATCH($B289,Base_Dados!$B:$B,0))-MIN(Base_Dados!AU$5:AU$98)) /
(IF(MAX(Base_Dados!AU$5:AU$98)-MIN(Base_Dados!AU$5:AU$98)=0,1,MAX(Base_Dados!AU$5:AU$98)-MIN(Base_Dados!AU$5:AU$98)))) * AU$1)))</f>
        <v>2.6217228464419477E-2</v>
      </c>
      <c r="AV289" s="106">
        <f>IF(INDEX(Base_Dados!AV:AV,MATCH($B289,Base_Dados!$B:$B,0))=0,0,
MAX(0, MIN(AV$1,
((INDEX(Base_Dados!AV:AV,MATCH($B289,Base_Dados!$B:$B,0))-MIN(Base_Dados!AV$5:AV$98)) /
(IF(MAX(Base_Dados!AV$5:AV$98)-MIN(Base_Dados!AV$5:AV$98)=0,1,MAX(Base_Dados!AV$5:AV$98)-MIN(Base_Dados!AV$5:AV$98)))) * AV$1)))</f>
        <v>0</v>
      </c>
      <c r="AW289" s="106">
        <f>IF(INDEX(Base_Dados!AW:AW,MATCH($B289,Base_Dados!$B:$B,0))=0,0,
MAX(0, MIN(AW$1,
((INDEX(Base_Dados!AW:AW,MATCH($B289,Base_Dados!$B:$B,0))-MIN(Base_Dados!AW$5:AW$98)) /
(IF(MAX(Base_Dados!AW$5:AW$98)-MIN(Base_Dados!AW$5:AW$98)=0,1,MAX(Base_Dados!AW$5:AW$98)-MIN(Base_Dados!AW$5:AW$98)))) * AW$1)))</f>
        <v>0</v>
      </c>
      <c r="AX289" s="106">
        <f>IF(INDEX(Base_Dados!AX:AX,MATCH($B289,Base_Dados!$B:$B,0))=0,0,
MAX(0, MIN(AX$1,
((INDEX(Base_Dados!AX:AX,MATCH($B289,Base_Dados!$B:$B,0))-MIN(Base_Dados!AX$5:AX$98)) /
(IF(MAX(Base_Dados!AX$5:AX$98)-MIN(Base_Dados!AX$5:AX$98)=0,1,MAX(Base_Dados!AX$5:AX$98)-MIN(Base_Dados!AX$5:AX$98)))) * AX$1)))</f>
        <v>2.1486528512057901E-2</v>
      </c>
      <c r="AY289" s="106">
        <f>IF(INDEX(Base_Dados!AY:AY,MATCH($B289,Base_Dados!$B:$B,0))=0,0,
MAX(0, MIN(AY$1,
((INDEX(Base_Dados!AY:AY,MATCH($B289,Base_Dados!$B:$B,0))-MIN(Base_Dados!AY$5:AY$98)) /
(IF(MAX(Base_Dados!AY$5:AY$98)-MIN(Base_Dados!AY$5:AY$98)=0,1,MAX(Base_Dados!AY$5:AY$98)-MIN(Base_Dados!AY$5:AY$98)))) * AY$1)))</f>
        <v>4.1872733267392021E-2</v>
      </c>
      <c r="AZ289" s="106">
        <f>IF(INDEX(Base_Dados!AZ:AZ,MATCH($B289,Base_Dados!$B:$B,0))=0,0,
MAX(0, MIN(AZ$1,
((INDEX(Base_Dados!AZ:AZ,MATCH($B289,Base_Dados!$B:$B,0))-MIN(Base_Dados!AZ$5:AZ$98)) /
(IF(MAX(Base_Dados!AZ$5:AZ$98)-MIN(Base_Dados!AZ$5:AZ$98)=0,1,MAX(Base_Dados!AZ$5:AZ$98)-MIN(Base_Dados!AZ$5:AZ$98)))) * AZ$1)))</f>
        <v>0.28863636363636364</v>
      </c>
      <c r="BA289" s="106">
        <f>IF(INDEX(Base_Dados!BA:BA,MATCH($B289,Base_Dados!$B:$B,0))=0,0,
MAX(0, MIN(BA$1,
((INDEX(Base_Dados!BA:BA,MATCH($B289,Base_Dados!$B:$B,0))-MIN(Base_Dados!BA$5:BA$98)) /
(IF(MAX(Base_Dados!BA$5:BA$98)-MIN(Base_Dados!BA$5:BA$98)=0,1,MAX(Base_Dados!BA$5:BA$98)-MIN(Base_Dados!BA$5:BA$98)))) * BA$1)))</f>
        <v>6.6431315082484066E-2</v>
      </c>
      <c r="BB289" s="106">
        <f>IF(INDEX(Base_Dados!BB:BB,MATCH($B289,Base_Dados!$B:$B,0))=0,0,
MAX(0, MIN(BB$1,
((INDEX(Base_Dados!BB:BB,MATCH($B289,Base_Dados!$B:$B,0))-MIN(Base_Dados!BB$5:BB$98)) /
(IF(MAX(Base_Dados!BB$5:BB$98)-MIN(Base_Dados!BB$5:BB$98)=0,1,MAX(Base_Dados!BB$5:BB$98)-MIN(Base_Dados!BB$5:BB$98)))) * BB$1)))</f>
        <v>0.22706332554902176</v>
      </c>
      <c r="BC289" s="106">
        <f>IF(INDEX(Base_Dados!BC:BC,MATCH($B289,Base_Dados!$B:$B,0))=0,0,
MAX(0, MIN(BC$1,
((INDEX(Base_Dados!BC:BC,MATCH($B289,Base_Dados!$B:$B,0))-MIN(Base_Dados!BC$5:BC$98)) /
(IF(MAX(Base_Dados!BC$5:BC$98)-MIN(Base_Dados!BC$5:BC$98)=0,1,MAX(Base_Dados!BC$5:BC$98)-MIN(Base_Dados!BC$5:BC$98)))) * BC$1)))</f>
        <v>8.7799622946404518E-2</v>
      </c>
      <c r="BD289" s="106">
        <f>IF(INDEX(Base_Dados!BD:BD,MATCH($B289,Base_Dados!$B:$B,0))=0,0,
MAX(0, MIN(BD$1,
((INDEX(Base_Dados!BD:BD,MATCH($B289,Base_Dados!$B:$B,0))-MIN(Base_Dados!BD$5:BD$98)) /
(IF(MAX(Base_Dados!BD$5:BD$98)-MIN(Base_Dados!BD$5:BD$98)=0,1,MAX(Base_Dados!BD$5:BD$98)-MIN(Base_Dados!BD$5:BD$98)))) * BD$1)))</f>
        <v>2.9014611176511322E-2</v>
      </c>
      <c r="BE289" s="106">
        <f>IF(INDEX(Base_Dados!BE:BE,MATCH($B289,Base_Dados!$B:$B,0))=0,0,
MAX(0, MIN(BE$1,
((INDEX(Base_Dados!BE:BE,MATCH($B289,Base_Dados!$B:$B,0))-MIN(Base_Dados!BE$5:BE$98)) /
(IF(MAX(Base_Dados!BE$5:BE$98)-MIN(Base_Dados!BE$5:BE$98)=0,1,MAX(Base_Dados!BE$5:BE$98)-MIN(Base_Dados!BE$5:BE$98)))) * BE$1)))</f>
        <v>3.2112393376818864E-2</v>
      </c>
      <c r="BF289" s="106">
        <f>IF(INDEX(Base_Dados!BF:BF,MATCH($B289,Base_Dados!$B:$B,0))=0,0,
MAX(0, MIN(BF$1,
((INDEX(Base_Dados!BF:BF,MATCH($B289,Base_Dados!$B:$B,0))-MIN(Base_Dados!BF$5:BF$98)) /
(IF(MAX(Base_Dados!BF$5:BF$98)-MIN(Base_Dados!BF$5:BF$98)=0,1,MAX(Base_Dados!BF$5:BF$98)-MIN(Base_Dados!BF$5:BF$98)))) * BF$1)))</f>
        <v>0.14448051948051949</v>
      </c>
      <c r="BG289" s="106">
        <f>IF(INDEX(Base_Dados!BG:BG,MATCH($B289,Base_Dados!$B:$B,0))=0,0,
MAX(0, MIN(BG$1,
((INDEX(Base_Dados!BG:BG,MATCH($B289,Base_Dados!$B:$B,0))-MIN(Base_Dados!BG$5:BG$98)) /
(IF(MAX(Base_Dados!BG$5:BG$98)-MIN(Base_Dados!BG$5:BG$98)=0,1,MAX(Base_Dados!BG$5:BG$98)-MIN(Base_Dados!BG$5:BG$98)))) * BG$1)))</f>
        <v>0</v>
      </c>
      <c r="BH289" s="106">
        <f>IF(INDEX(Base_Dados!BH:BH,MATCH($B289,Base_Dados!$B:$B,0))=0,0,
MAX(0, MIN(BH$1,
((INDEX(Base_Dados!BH:BH,MATCH($B289,Base_Dados!$B:$B,0))-MIN(Base_Dados!BH$5:BH$98)) /
(IF(MAX(Base_Dados!BH$5:BH$98)-MIN(Base_Dados!BH$5:BH$98)=0,1,MAX(Base_Dados!BH$5:BH$98)-MIN(Base_Dados!BH$5:BH$98)))) * BH$1)))</f>
        <v>0.10989010989010989</v>
      </c>
      <c r="BI289" s="106">
        <f>IF(INDEX(Base_Dados!BI:BI,MATCH($B289,Base_Dados!$B:$B,0))=0,0,
MAX(0, MIN(BI$1,
((INDEX(Base_Dados!BI:BI,MATCH($B289,Base_Dados!$B:$B,0))-MIN(Base_Dados!BI$5:BI$98)) /
(IF(MAX(Base_Dados!BI$5:BI$98)-MIN(Base_Dados!BI$5:BI$98)=0,1,MAX(Base_Dados!BI$5:BI$98)-MIN(Base_Dados!BI$5:BI$98)))) * BI$1)))</f>
        <v>0.12012480499219969</v>
      </c>
      <c r="BJ289" s="106">
        <f>IF(INDEX(Base_Dados!BJ:BJ,MATCH($B289,Base_Dados!$B:$B,0))=0,0,
MAX(0, MIN(BJ$1,
((INDEX(Base_Dados!BJ:BJ,MATCH($B289,Base_Dados!$B:$B,0))-MIN(Base_Dados!BJ$5:BJ$98)) /
(IF(MAX(Base_Dados!BJ$5:BJ$98)-MIN(Base_Dados!BJ$5:BJ$98)=0,1,MAX(Base_Dados!BJ$5:BJ$98)-MIN(Base_Dados!BJ$5:BJ$98)))) * BJ$1)))</f>
        <v>8.4210526315789472E-2</v>
      </c>
      <c r="BK289" s="106">
        <f>IF(INDEX(Base_Dados!BK:BK,MATCH($B289,Base_Dados!$B:$B,0))=0,0,
MAX(0, MIN(BK$1,
((INDEX(Base_Dados!BK:BK,MATCH($B289,Base_Dados!$B:$B,0))-MIN(Base_Dados!BK$5:BK$98)) /
(IF(MAX(Base_Dados!BK$5:BK$98)-MIN(Base_Dados!BK$5:BK$98)=0,1,MAX(Base_Dados!BK$5:BK$98)-MIN(Base_Dados!BK$5:BK$98)))) * BK$1)))</f>
        <v>1.7857142857142856E-2</v>
      </c>
      <c r="BL289" s="106">
        <f>IF(INDEX(Base_Dados!BL:BL,MATCH($B289,Base_Dados!$B:$B,0))=0,0,
MAX(0, MIN(BL$1,
((INDEX(Base_Dados!BL:BL,MATCH($B289,Base_Dados!$B:$B,0))-MIN(Base_Dados!BL$5:BL$98)) /
(IF(MAX(Base_Dados!BL$5:BL$98)-MIN(Base_Dados!BL$5:BL$98)=0,1,MAX(Base_Dados!BL$5:BL$98)-MIN(Base_Dados!BL$5:BL$98)))) * BL$1)))</f>
        <v>7.4918566775244305E-2</v>
      </c>
      <c r="BM289" s="106">
        <f>IF(INDEX(Base_Dados!BM:BM,MATCH($B289,Base_Dados!$B:$B,0))=0,0,
MAX(0, MIN(BM$1,
((INDEX(Base_Dados!BM:BM,MATCH($B289,Base_Dados!$B:$B,0))-MIN(Base_Dados!BM$5:BM$98)) /
(IF(MAX(Base_Dados!BM$5:BM$98)-MIN(Base_Dados!BM$5:BM$98)=0,1,MAX(Base_Dados!BM$5:BM$98)-MIN(Base_Dados!BM$5:BM$98)))) * BM$1)))</f>
        <v>1</v>
      </c>
      <c r="BN289" s="106">
        <f>IF(INDEX(Base_Dados!BN:BN,MATCH($B289,Base_Dados!$B:$B,0))=0,0,
MAX(0, MIN(BN$1,
((INDEX(Base_Dados!BN:BN,MATCH($B289,Base_Dados!$B:$B,0))-MIN(Base_Dados!BN$5:BN$98)) /
(IF(MAX(Base_Dados!BN$5:BN$98)-MIN(Base_Dados!BN$5:BN$98)=0,1,MAX(Base_Dados!BN$5:BN$98)-MIN(Base_Dados!BN$5:BN$98)))) * BN$1)))</f>
        <v>0.31924730017488268</v>
      </c>
      <c r="BO289" s="106">
        <f>IF(INDEX(Base_Dados!BO:BO,MATCH($B289,Base_Dados!$B:$B,0))=0,0,
MAX(0, MIN(BO$1,
((INDEX(Base_Dados!BO:BO,MATCH($B289,Base_Dados!$B:$B,0))-MIN(Base_Dados!BO$5:BO$98)) /
(IF(MAX(Base_Dados!BO$5:BO$98)-MIN(Base_Dados!BO$5:BO$98)=0,1,MAX(Base_Dados!BO$5:BO$98)-MIN(Base_Dados!BO$5:BO$98)))) * BO$1)))</f>
        <v>0</v>
      </c>
      <c r="BP289" s="106">
        <f t="shared" si="16"/>
        <v>16.653529394986062</v>
      </c>
      <c r="BQ289" s="111">
        <f t="shared" si="17"/>
        <v>0.44982005532052016</v>
      </c>
      <c r="BR289" s="112">
        <f t="shared" si="18"/>
        <v>0.13531174184249689</v>
      </c>
      <c r="BS289" s="113">
        <f t="shared" si="19"/>
        <v>16.518217653143566</v>
      </c>
    </row>
    <row r="290" spans="1:71">
      <c r="A290" s="21">
        <v>31034</v>
      </c>
      <c r="B290" s="21" t="s">
        <v>339</v>
      </c>
      <c r="C290" s="21" t="s">
        <v>323</v>
      </c>
      <c r="D290" s="105">
        <f>IF(INDEX(Base_Dados!D:D,MATCH($B290,Base_Dados!$B:$B,0))=0,0,
MAX(0, MIN(D$1,
((INDEX(Base_Dados!D:D,MATCH($B290,Base_Dados!$B:$B,0))-MIN(Base_Dados!D$5:D$98)) /
(IF(MAX(Base_Dados!D$5:D$98)-MIN(Base_Dados!D$5:D$98)=0,1,MAX(Base_Dados!D$5:D$98)-MIN(Base_Dados!D$5:D$98)))) * D$1)))</f>
        <v>0.55464135571357776</v>
      </c>
      <c r="E290" s="106">
        <f>IF(INDEX(Base_Dados!E:E,MATCH($B290,Base_Dados!$B:$B,0))=0,0,
MAX(0, MIN(E$1,
((INDEX(Base_Dados!E:E,MATCH($B290,Base_Dados!$B:$B,0))-MIN(Base_Dados!E$5:E$98)) /
(IF(MAX(Base_Dados!E$5:E$98)-MIN(Base_Dados!E$5:E$98)=0,1,MAX(Base_Dados!E$5:E$98)-MIN(Base_Dados!E$5:E$98)))) * E$1)))</f>
        <v>0.13512884389656829</v>
      </c>
      <c r="F290" s="106">
        <f>IF(INDEX(Base_Dados!F:F,MATCH($B290,Base_Dados!$B:$B,0))=0,0,
MAX(0, MIN(F$1,
((INDEX(Base_Dados!F:F,MATCH($B290,Base_Dados!$B:$B,0))-MIN(Base_Dados!F$5:F$98)) /
(IF(MAX(Base_Dados!F$5:F$98)-MIN(Base_Dados!F$5:F$98)=0,1,MAX(Base_Dados!F$5:F$98)-MIN(Base_Dados!F$5:F$98)))) * F$1)))</f>
        <v>0.13009842631250826</v>
      </c>
      <c r="G290" s="106">
        <f>IF(INDEX(Base_Dados!G:G,MATCH($B290,Base_Dados!$B:$B,0))=0,0,
MAX(0, MIN(G$1,
((INDEX(Base_Dados!G:G,MATCH($B290,Base_Dados!$B:$B,0))-MIN(Base_Dados!G$5:G$98)) /
(IF(MAX(Base_Dados!G$5:G$98)-MIN(Base_Dados!G$5:G$98)=0,1,MAX(Base_Dados!G$5:G$98)-MIN(Base_Dados!G$5:G$98)))) * G$1)))</f>
        <v>0.12970280950576518</v>
      </c>
      <c r="H290" s="106">
        <f>IF(INDEX(Base_Dados!H:H,MATCH($B290,Base_Dados!$B:$B,0))=0,0,
MAX(0, MIN(H$1,
((INDEX(Base_Dados!H:H,MATCH($B290,Base_Dados!$B:$B,0))-MIN(Base_Dados!H$5:H$98)) /
(IF(MAX(Base_Dados!H$5:H$98)-MIN(Base_Dados!H$5:H$98)=0,1,MAX(Base_Dados!H$5:H$98)-MIN(Base_Dados!H$5:H$98)))) * H$1)))</f>
        <v>0.1428833381784029</v>
      </c>
      <c r="I290" s="106">
        <f>IF(INDEX(Base_Dados!I:I,MATCH($B290,Base_Dados!$B:$B,0))=0,0,
MAX(0, MIN(I$1,
((INDEX(Base_Dados!I:I,MATCH($B290,Base_Dados!$B:$B,0))-MIN(Base_Dados!I$5:I$98)) /
(IF(MAX(Base_Dados!I$5:I$98)-MIN(Base_Dados!I$5:I$98)=0,1,MAX(Base_Dados!I$5:I$98)-MIN(Base_Dados!I$5:I$98)))) * I$1)))</f>
        <v>0.17150514008879614</v>
      </c>
      <c r="J290" s="106">
        <f>IF(INDEX(Base_Dados!J:J,MATCH($B290,Base_Dados!$B:$B,0))=0,0,
MAX(0, MIN(J$1,
((INDEX(Base_Dados!J:J,MATCH($B290,Base_Dados!$B:$B,0))-MIN(Base_Dados!J$5:J$98)) /
(IF(MAX(Base_Dados!J$5:J$98)-MIN(Base_Dados!J$5:J$98)=0,1,MAX(Base_Dados!J$5:J$98)-MIN(Base_Dados!J$5:J$98)))) * J$1)))</f>
        <v>0.21013843385499931</v>
      </c>
      <c r="K290" s="106">
        <f>IF(INDEX(Base_Dados!K:K,MATCH($B290,Base_Dados!$B:$B,0))=0,0,
MAX(0, MIN(K$1,
((INDEX(Base_Dados!K:K,MATCH($B290,Base_Dados!$B:$B,0))-MIN(Base_Dados!K$5:K$98)) /
(IF(MAX(Base_Dados!K$5:K$98)-MIN(Base_Dados!K$5:K$98)=0,1,MAX(Base_Dados!K$5:K$98)-MIN(Base_Dados!K$5:K$98)))) * K$1)))</f>
        <v>0.2040977191413238</v>
      </c>
      <c r="L290" s="106">
        <f>IF(INDEX(Base_Dados!L:L,MATCH($B290,Base_Dados!$B:$B,0))=0,0,
MAX(0, MIN(L$1,
((INDEX(Base_Dados!L:L,MATCH($B290,Base_Dados!$B:$B,0))-MIN(Base_Dados!L$5:L$98)) /
(IF(MAX(Base_Dados!L$5:L$98)-MIN(Base_Dados!L$5:L$98)=0,1,MAX(Base_Dados!L$5:L$98)-MIN(Base_Dados!L$5:L$98)))) * L$1)))</f>
        <v>0.25041678510790316</v>
      </c>
      <c r="M290" s="106">
        <f>IF(INDEX(Base_Dados!M:M,MATCH($B290,Base_Dados!$B:$B,0))=0,0,
MAX(0, MIN(M$1,
((INDEX(Base_Dados!M:M,MATCH($B290,Base_Dados!$B:$B,0))-MIN(Base_Dados!M$5:M$98)) /
(IF(MAX(Base_Dados!M$5:M$98)-MIN(Base_Dados!M$5:M$98)=0,1,MAX(Base_Dados!M$5:M$98)-MIN(Base_Dados!M$5:M$98)))) * M$1)))</f>
        <v>0.29981341107871717</v>
      </c>
      <c r="N290" s="106">
        <f>IF(INDEX(Base_Dados!N:N,MATCH($B290,Base_Dados!$B:$B,0))=0,0,
MAX(0, MIN(N$1,
((INDEX(Base_Dados!N:N,MATCH($B290,Base_Dados!$B:$B,0))-MIN(Base_Dados!N$5:N$98)) /
(IF(MAX(Base_Dados!N$5:N$98)-MIN(Base_Dados!N$5:N$98)=0,1,MAX(Base_Dados!N$5:N$98)-MIN(Base_Dados!N$5:N$98)))) * N$1)))</f>
        <v>0.30483086643239982</v>
      </c>
      <c r="O290" s="106">
        <f>IF(INDEX(Base_Dados!O:O,MATCH($B290,Base_Dados!$B:$B,0))=0,0,
MAX(0, MIN(O$1,
((INDEX(Base_Dados!O:O,MATCH($B290,Base_Dados!$B:$B,0))-MIN(Base_Dados!O$5:O$98)) /
(IF(MAX(Base_Dados!O$5:O$98)-MIN(Base_Dados!O$5:O$98)=0,1,MAX(Base_Dados!O$5:O$98)-MIN(Base_Dados!O$5:O$98)))) * O$1)))</f>
        <v>0.34215954066558896</v>
      </c>
      <c r="P290" s="106">
        <f>IF(INDEX(Base_Dados!P:P,MATCH($B290,Base_Dados!$B:$B,0))=0,0,
MAX(0, MIN(P$1,
((INDEX(Base_Dados!P:P,MATCH($B290,Base_Dados!$B:$B,0))-MIN(Base_Dados!P$5:P$98)) /
(IF(MAX(Base_Dados!P$5:P$98)-MIN(Base_Dados!P$5:P$98)=0,1,MAX(Base_Dados!P$5:P$98)-MIN(Base_Dados!P$5:P$98)))) * P$1)))</f>
        <v>0.22827610164404732</v>
      </c>
      <c r="Q290" s="106">
        <f>IF(INDEX(Base_Dados!Q:Q,MATCH($B290,Base_Dados!$B:$B,0))=0,0,
MAX(0, MIN(Q$1,
((INDEX(Base_Dados!Q:Q,MATCH($B290,Base_Dados!$B:$B,0))-MIN(Base_Dados!Q$5:Q$98)) /
(IF(MAX(Base_Dados!Q$5:Q$98)-MIN(Base_Dados!Q$5:Q$98)=0,1,MAX(Base_Dados!Q$5:Q$98)-MIN(Base_Dados!Q$5:Q$98)))) * Q$1)))</f>
        <v>0.13045653204149332</v>
      </c>
      <c r="R290" s="106">
        <f>IF(INDEX(Base_Dados!R:R,MATCH($B290,Base_Dados!$B:$B,0))=0,0,
MAX(0, MIN(R$1,
((INDEX(Base_Dados!R:R,MATCH($B290,Base_Dados!$B:$B,0))-MIN(Base_Dados!R$5:R$98)) /
(IF(MAX(Base_Dados!R$5:R$98)-MIN(Base_Dados!R$5:R$98)=0,1,MAX(Base_Dados!R$5:R$98)-MIN(Base_Dados!R$5:R$98)))) * R$1)))</f>
        <v>0.13885721244865648</v>
      </c>
      <c r="S290" s="106">
        <f>IF(INDEX(Base_Dados!S:S,MATCH($B290,Base_Dados!$B:$B,0))=0,0,
MAX(0, MIN(S$1,
((INDEX(Base_Dados!S:S,MATCH($B290,Base_Dados!$B:$B,0))-MIN(Base_Dados!S$5:S$98)) /
(IF(MAX(Base_Dados!S$5:S$98)-MIN(Base_Dados!S$5:S$98)=0,1,MAX(Base_Dados!S$5:S$98)-MIN(Base_Dados!S$5:S$98)))) * S$1)))</f>
        <v>0.17877630495019847</v>
      </c>
      <c r="T290" s="106">
        <f>IF(INDEX(Base_Dados!T:T,MATCH($B290,Base_Dados!$B:$B,0))=0,0,
MAX(0, MIN(T$1,
((INDEX(Base_Dados!T:T,MATCH($B290,Base_Dados!$B:$B,0))-MIN(Base_Dados!T$5:T$98)) /
(IF(MAX(Base_Dados!T$5:T$98)-MIN(Base_Dados!T$5:T$98)=0,1,MAX(Base_Dados!T$5:T$98)-MIN(Base_Dados!T$5:T$98)))) * T$1)))</f>
        <v>1.2797172662413319</v>
      </c>
      <c r="U290" s="106">
        <f>IF(INDEX(Base_Dados!U:U,MATCH($B290,Base_Dados!$B:$B,0))=0,0,
MAX(0, MIN(U$1,
((INDEX(Base_Dados!U:U,MATCH($B290,Base_Dados!$B:$B,0))-MIN(Base_Dados!U$5:U$98)) /
(IF(MAX(Base_Dados!U$5:U$98)-MIN(Base_Dados!U$5:U$98)=0,1,MAX(Base_Dados!U$5:U$98)-MIN(Base_Dados!U$5:U$98)))) * U$1)))</f>
        <v>0.83402343163544601</v>
      </c>
      <c r="V290" s="106">
        <f>IF(INDEX(Base_Dados!V:V,MATCH($B290,Base_Dados!$B:$B,0))=0,0,
MAX(0, MIN(V$1,
((INDEX(Base_Dados!V:V,MATCH($B290,Base_Dados!$B:$B,0))-MIN(Base_Dados!V$5:V$98)) /
(IF(MAX(Base_Dados!V$5:V$98)-MIN(Base_Dados!V$5:V$98)=0,1,MAX(Base_Dados!V$5:V$98)-MIN(Base_Dados!V$5:V$98)))) * V$1)))</f>
        <v>0.68379410269522545</v>
      </c>
      <c r="W290" s="106">
        <f>IF(INDEX(Base_Dados!W:W,MATCH($B290,Base_Dados!$B:$B,0))=0,0,
MAX(0, MIN(W$1,
((INDEX(Base_Dados!W:W,MATCH($B290,Base_Dados!$B:$B,0))-MIN(Base_Dados!W$5:W$98)) /
(IF(MAX(Base_Dados!W$5:W$98)-MIN(Base_Dados!W$5:W$98)=0,1,MAX(Base_Dados!W$5:W$98)-MIN(Base_Dados!W$5:W$98)))) * W$1)))</f>
        <v>2.7506503344915298</v>
      </c>
      <c r="X290" s="106">
        <f>IF(INDEX(Base_Dados!X:X,MATCH($B290,Base_Dados!$B:$B,0))=0,0,
MAX(0, MIN(X$1,
((INDEX(Base_Dados!X:X,MATCH($B290,Base_Dados!$B:$B,0))-MIN(Base_Dados!X$5:X$98)) /
(IF(MAX(Base_Dados!X$5:X$98)-MIN(Base_Dados!X$5:X$98)=0,1,MAX(Base_Dados!X$5:X$98)-MIN(Base_Dados!X$5:X$98)))) * X$1)))</f>
        <v>0</v>
      </c>
      <c r="Y290" s="106">
        <f>IF(INDEX(Base_Dados!Y:Y,MATCH($B290,Base_Dados!$B:$B,0))=0,0,
MAX(0, MIN(Y$1,
((INDEX(Base_Dados!Y:Y,MATCH($B290,Base_Dados!$B:$B,0))-MIN(Base_Dados!Y$5:Y$98)) /
(IF(MAX(Base_Dados!Y$5:Y$98)-MIN(Base_Dados!Y$5:Y$98)=0,1,MAX(Base_Dados!Y$5:Y$98)-MIN(Base_Dados!Y$5:Y$98)))) * Y$1)))</f>
        <v>0</v>
      </c>
      <c r="Z290" s="106">
        <f>IF(INDEX(Base_Dados!Z:Z,MATCH($B290,Base_Dados!$B:$B,0))=0,0,
MAX(0, MIN(Z$1,
((INDEX(Base_Dados!Z:Z,MATCH($B290,Base_Dados!$B:$B,0))-MIN(Base_Dados!Z$5:Z$98)) /
(IF(MAX(Base_Dados!Z$5:Z$98)-MIN(Base_Dados!Z$5:Z$98)=0,1,MAX(Base_Dados!Z$5:Z$98)-MIN(Base_Dados!Z$5:Z$98)))) * Z$1)))</f>
        <v>0</v>
      </c>
      <c r="AA290" s="106">
        <f>IF(INDEX(Base_Dados!AA:AA,MATCH($B290,Base_Dados!$B:$B,0))=0,0,
MAX(0, MIN(AA$1,
((INDEX(Base_Dados!AA:AA,MATCH($B290,Base_Dados!$B:$B,0))-MIN(Base_Dados!AA$5:AA$98)) /
(IF(MAX(Base_Dados!AA$5:AA$98)-MIN(Base_Dados!AA$5:AA$98)=0,1,MAX(Base_Dados!AA$5:AA$98)-MIN(Base_Dados!AA$5:AA$98)))) * AA$1)))</f>
        <v>0</v>
      </c>
      <c r="AB290" s="106">
        <f>IF(INDEX(Base_Dados!AB:AB,MATCH($B290,Base_Dados!$B:$B,0))=0,0,
MAX(0, MIN(AB$1,
((INDEX(Base_Dados!AB:AB,MATCH($B290,Base_Dados!$B:$B,0))-MIN(Base_Dados!AB$5:AB$98)) /
(IF(MAX(Base_Dados!AB$5:AB$98)-MIN(Base_Dados!AB$5:AB$98)=0,1,MAX(Base_Dados!AB$5:AB$98)-MIN(Base_Dados!AB$5:AB$98)))) * AB$1)))</f>
        <v>0.6028140323122525</v>
      </c>
      <c r="AC290" s="106">
        <f>IF(INDEX(Base_Dados!AC:AC,MATCH($B290,Base_Dados!$B:$B,0))=0,0,
MAX(0, MIN(AC$1,
((INDEX(Base_Dados!AC:AC,MATCH($B290,Base_Dados!$B:$B,0))-MIN(Base_Dados!AC$5:AC$98)) /
(IF(MAX(Base_Dados!AC$5:AC$98)-MIN(Base_Dados!AC$5:AC$98)=0,1,MAX(Base_Dados!AC$5:AC$98)-MIN(Base_Dados!AC$5:AC$98)))) * AC$1)))</f>
        <v>0.17516019464251301</v>
      </c>
      <c r="AD290" s="106">
        <f>IF(INDEX(Base_Dados!AD:AD,MATCH($B290,Base_Dados!$B:$B,0))=0,0,
MAX(0, MIN(AD$1,
((INDEX(Base_Dados!AD:AD,MATCH($B290,Base_Dados!$B:$B,0))-MIN(Base_Dados!AD$5:AD$98)) /
(IF(MAX(Base_Dados!AD$5:AD$98)-MIN(Base_Dados!AD$5:AD$98)=0,1,MAX(Base_Dados!AD$5:AD$98)-MIN(Base_Dados!AD$5:AD$98)))) * AD$1)))</f>
        <v>0.14571808904008282</v>
      </c>
      <c r="AE290" s="106">
        <f>IF(INDEX(Base_Dados!AE:AE,MATCH($B290,Base_Dados!$B:$B,0))=0,0,
MAX(0, MIN(AE$1,
((INDEX(Base_Dados!AE:AE,MATCH($B290,Base_Dados!$B:$B,0))-MIN(Base_Dados!AE$5:AE$98)) /
(IF(MAX(Base_Dados!AE$5:AE$98)-MIN(Base_Dados!AE$5:AE$98)=0,1,MAX(Base_Dados!AE$5:AE$98)-MIN(Base_Dados!AE$5:AE$98)))) * AE$1)))</f>
        <v>7.5420681720120814E-2</v>
      </c>
      <c r="AF290" s="106">
        <f>IF(INDEX(Base_Dados!AF:AF,MATCH($B290,Base_Dados!$B:$B,0))=0,0,
MAX(0, MIN(AF$1,
((INDEX(Base_Dados!AF:AF,MATCH($B290,Base_Dados!$B:$B,0))-MIN(Base_Dados!AF$5:AF$98)) /
(IF(MAX(Base_Dados!AF$5:AF$98)-MIN(Base_Dados!AF$5:AF$98)=0,1,MAX(Base_Dados!AF$5:AF$98)-MIN(Base_Dados!AF$5:AF$98)))) * AF$1)))</f>
        <v>0.11391532202454834</v>
      </c>
      <c r="AG290" s="106">
        <f>IF(INDEX(Base_Dados!AG:AG,MATCH($B290,Base_Dados!$B:$B,0))=0,0,
MAX(0, MIN(AG$1,
((INDEX(Base_Dados!AG:AG,MATCH($B290,Base_Dados!$B:$B,0))-MIN(Base_Dados!AG$5:AG$98)) /
(IF(MAX(Base_Dados!AG$5:AG$98)-MIN(Base_Dados!AG$5:AG$98)=0,1,MAX(Base_Dados!AG$5:AG$98)-MIN(Base_Dados!AG$5:AG$98)))) * AG$1)))</f>
        <v>0.13045653204149332</v>
      </c>
      <c r="AH290" s="106">
        <f>IF(INDEX(Base_Dados!AH:AH,MATCH($B290,Base_Dados!$B:$B,0))=0,0,
MAX(0, MIN(AH$1,
((INDEX(Base_Dados!AH:AH,MATCH($B290,Base_Dados!$B:$B,0))-MIN(Base_Dados!AH$5:AH$98)) /
(IF(MAX(Base_Dados!AH$5:AH$98)-MIN(Base_Dados!AH$5:AH$98)=0,1,MAX(Base_Dados!AH$5:AH$98)-MIN(Base_Dados!AH$5:AH$98)))) * AH$1)))</f>
        <v>1.6775799139668273</v>
      </c>
      <c r="AI290" s="106">
        <f>IF(INDEX(Base_Dados!AI:AI,MATCH($B290,Base_Dados!$B:$B,0))=0,0,
MAX(0, MIN(AI$1,
((INDEX(Base_Dados!AI:AI,MATCH($B290,Base_Dados!$B:$B,0))-MIN(Base_Dados!AI$5:AI$98)) /
(IF(MAX(Base_Dados!AI$5:AI$98)-MIN(Base_Dados!AI$5:AI$98)=0,1,MAX(Base_Dados!AI$5:AI$98)-MIN(Base_Dados!AI$5:AI$98)))) * AI$1)))</f>
        <v>0.32142857142857145</v>
      </c>
      <c r="AJ290" s="106">
        <f>IF(INDEX(Base_Dados!AJ:AJ,MATCH($B290,Base_Dados!$B:$B,0))=0,0,
MAX(0, MIN(AJ$1,
((INDEX(Base_Dados!AJ:AJ,MATCH($B290,Base_Dados!$B:$B,0))-MIN(Base_Dados!AJ$5:AJ$98)) /
(IF(MAX(Base_Dados!AJ$5:AJ$98)-MIN(Base_Dados!AJ$5:AJ$98)=0,1,MAX(Base_Dados!AJ$5:AJ$98)-MIN(Base_Dados!AJ$5:AJ$98)))) * AJ$1)))</f>
        <v>1.0714285714285714</v>
      </c>
      <c r="AK290" s="106">
        <f>IF(INDEX(Base_Dados!AK:AK,MATCH($B290,Base_Dados!$B:$B,0))=0,0,
MAX(0, MIN(AK$1,
((INDEX(Base_Dados!AK:AK,MATCH($B290,Base_Dados!$B:$B,0))-MIN(Base_Dados!AK$5:AK$98)) /
(IF(MAX(Base_Dados!AK$5:AK$98)-MIN(Base_Dados!AK$5:AK$98)=0,1,MAX(Base_Dados!AK$5:AK$98)-MIN(Base_Dados!AK$5:AK$98)))) * AK$1)))</f>
        <v>7.4137931034482754E-2</v>
      </c>
      <c r="AL290" s="106">
        <f>IF(INDEX(Base_Dados!AL:AL,MATCH($B290,Base_Dados!$B:$B,0))=0,0,
MAX(0, MIN(AL$1,
((INDEX(Base_Dados!AL:AL,MATCH($B290,Base_Dados!$B:$B,0))-MIN(Base_Dados!AL$5:AL$98)) /
(IF(MAX(Base_Dados!AL$5:AL$98)-MIN(Base_Dados!AL$5:AL$98)=0,1,MAX(Base_Dados!AL$5:AL$98)-MIN(Base_Dados!AL$5:AL$98)))) * AL$1)))</f>
        <v>0.1111111111111111</v>
      </c>
      <c r="AM290" s="106">
        <f>IF(INDEX(Base_Dados!AM:AM,MATCH($B290,Base_Dados!$B:$B,0))=0,0,
MAX(0, MIN(AM$1,
((INDEX(Base_Dados!AM:AM,MATCH($B290,Base_Dados!$B:$B,0))-MIN(Base_Dados!AM$5:AM$98)) /
(IF(MAX(Base_Dados!AM$5:AM$98)-MIN(Base_Dados!AM$5:AM$98)=0,1,MAX(Base_Dados!AM$5:AM$98)-MIN(Base_Dados!AM$5:AM$98)))) * AM$1)))</f>
        <v>0.16778871051268773</v>
      </c>
      <c r="AN290" s="106">
        <f>IF(INDEX(Base_Dados!AN:AN,MATCH($B290,Base_Dados!$B:$B,0))=0,0,
MAX(0, MIN(AN$1,
((INDEX(Base_Dados!AN:AN,MATCH($B290,Base_Dados!$B:$B,0))-MIN(Base_Dados!AN$5:AN$98)) /
(IF(MAX(Base_Dados!AN$5:AN$98)-MIN(Base_Dados!AN$5:AN$98)=0,1,MAX(Base_Dados!AN$5:AN$98)-MIN(Base_Dados!AN$5:AN$98)))) * AN$1)))</f>
        <v>0.45450409463148311</v>
      </c>
      <c r="AO290" s="106">
        <f>IF(INDEX(Base_Dados!AO:AO,MATCH($B290,Base_Dados!$B:$B,0))=0,0,
MAX(0, MIN(AO$1,
((INDEX(Base_Dados!AO:AO,MATCH($B290,Base_Dados!$B:$B,0))-MIN(Base_Dados!AO$5:AO$98)) /
(IF(MAX(Base_Dados!AO$5:AO$98)-MIN(Base_Dados!AO$5:AO$98)=0,1,MAX(Base_Dados!AO$5:AO$98)-MIN(Base_Dados!AO$5:AO$98)))) * AO$1)))</f>
        <v>0</v>
      </c>
      <c r="AP290" s="106">
        <f>IF(INDEX(Base_Dados!AP:AP,MATCH($B290,Base_Dados!$B:$B,0))=0,0,
MAX(0, MIN(AP$1,
((INDEX(Base_Dados!AP:AP,MATCH($B290,Base_Dados!$B:$B,0))-MIN(Base_Dados!AP$5:AP$98)) /
(IF(MAX(Base_Dados!AP$5:AP$98)-MIN(Base_Dados!AP$5:AP$98)=0,1,MAX(Base_Dados!AP$5:AP$98)-MIN(Base_Dados!AP$5:AP$98)))) * AP$1)))</f>
        <v>0.13073394495412843</v>
      </c>
      <c r="AQ290" s="106">
        <f>IF(INDEX(Base_Dados!AQ:AQ,MATCH($B290,Base_Dados!$B:$B,0))=0,0,
MAX(0, MIN(AQ$1,
((INDEX(Base_Dados!AQ:AQ,MATCH($B290,Base_Dados!$B:$B,0))-MIN(Base_Dados!AQ$5:AQ$98)) /
(IF(MAX(Base_Dados!AQ$5:AQ$98)-MIN(Base_Dados!AQ$5:AQ$98)=0,1,MAX(Base_Dados!AQ$5:AQ$98)-MIN(Base_Dados!AQ$5:AQ$98)))) * AQ$1)))</f>
        <v>0</v>
      </c>
      <c r="AR290" s="106">
        <f>IF(INDEX(Base_Dados!AR:AR,MATCH($B290,Base_Dados!$B:$B,0))=0,0,
MAX(0, MIN(AR$1,
((INDEX(Base_Dados!AR:AR,MATCH($B290,Base_Dados!$B:$B,0))-MIN(Base_Dados!AR$5:AR$98)) /
(IF(MAX(Base_Dados!AR$5:AR$98)-MIN(Base_Dados!AR$5:AR$98)=0,1,MAX(Base_Dados!AR$5:AR$98)-MIN(Base_Dados!AR$5:AR$98)))) * AR$1)))</f>
        <v>0</v>
      </c>
      <c r="AS290" s="106">
        <f>IF(INDEX(Base_Dados!AS:AS,MATCH($B290,Base_Dados!$B:$B,0))=0,0,
MAX(0, MIN(AS$1,
((INDEX(Base_Dados!AS:AS,MATCH($B290,Base_Dados!$B:$B,0))-MIN(Base_Dados!AS$5:AS$98)) /
(IF(MAX(Base_Dados!AS$5:AS$98)-MIN(Base_Dados!AS$5:AS$98)=0,1,MAX(Base_Dados!AS$5:AS$98)-MIN(Base_Dados!AS$5:AS$98)))) * AS$1)))</f>
        <v>3.6585365853658534E-2</v>
      </c>
      <c r="AT290" s="106">
        <f>IF(INDEX(Base_Dados!AT:AT,MATCH($B290,Base_Dados!$B:$B,0))=0,0,
MAX(0, MIN(AT$1,
((INDEX(Base_Dados!AT:AT,MATCH($B290,Base_Dados!$B:$B,0))-MIN(Base_Dados!AT$5:AT$98)) /
(IF(MAX(Base_Dados!AT$5:AT$98)-MIN(Base_Dados!AT$5:AT$98)=0,1,MAX(Base_Dados!AT$5:AT$98)-MIN(Base_Dados!AT$5:AT$98)))) * AT$1)))</f>
        <v>2.8571428571428571E-2</v>
      </c>
      <c r="AU290" s="106">
        <f>IF(INDEX(Base_Dados!AU:AU,MATCH($B290,Base_Dados!$B:$B,0))=0,0,
MAX(0, MIN(AU$1,
((INDEX(Base_Dados!AU:AU,MATCH($B290,Base_Dados!$B:$B,0))-MIN(Base_Dados!AU$5:AU$98)) /
(IF(MAX(Base_Dados!AU$5:AU$98)-MIN(Base_Dados!AU$5:AU$98)=0,1,MAX(Base_Dados!AU$5:AU$98)-MIN(Base_Dados!AU$5:AU$98)))) * AU$1)))</f>
        <v>4.8689138576779027E-2</v>
      </c>
      <c r="AV290" s="106">
        <f>IF(INDEX(Base_Dados!AV:AV,MATCH($B290,Base_Dados!$B:$B,0))=0,0,
MAX(0, MIN(AV$1,
((INDEX(Base_Dados!AV:AV,MATCH($B290,Base_Dados!$B:$B,0))-MIN(Base_Dados!AV$5:AV$98)) /
(IF(MAX(Base_Dados!AV$5:AV$98)-MIN(Base_Dados!AV$5:AV$98)=0,1,MAX(Base_Dados!AV$5:AV$98)-MIN(Base_Dados!AV$5:AV$98)))) * AV$1)))</f>
        <v>0</v>
      </c>
      <c r="AW290" s="106">
        <f>IF(INDEX(Base_Dados!AW:AW,MATCH($B290,Base_Dados!$B:$B,0))=0,0,
MAX(0, MIN(AW$1,
((INDEX(Base_Dados!AW:AW,MATCH($B290,Base_Dados!$B:$B,0))-MIN(Base_Dados!AW$5:AW$98)) /
(IF(MAX(Base_Dados!AW$5:AW$98)-MIN(Base_Dados!AW$5:AW$98)=0,1,MAX(Base_Dados!AW$5:AW$98)-MIN(Base_Dados!AW$5:AW$98)))) * AW$1)))</f>
        <v>0</v>
      </c>
      <c r="AX290" s="106">
        <f>IF(INDEX(Base_Dados!AX:AX,MATCH($B290,Base_Dados!$B:$B,0))=0,0,
MAX(0, MIN(AX$1,
((INDEX(Base_Dados!AX:AX,MATCH($B290,Base_Dados!$B:$B,0))-MIN(Base_Dados!AX$5:AX$98)) /
(IF(MAX(Base_Dados!AX$5:AX$98)-MIN(Base_Dados!AX$5:AX$98)=0,1,MAX(Base_Dados!AX$5:AX$98)-MIN(Base_Dados!AX$5:AX$98)))) * AX$1)))</f>
        <v>2.9185867895545316E-2</v>
      </c>
      <c r="AY290" s="106">
        <f>IF(INDEX(Base_Dados!AY:AY,MATCH($B290,Base_Dados!$B:$B,0))=0,0,
MAX(0, MIN(AY$1,
((INDEX(Base_Dados!AY:AY,MATCH($B290,Base_Dados!$B:$B,0))-MIN(Base_Dados!AY$5:AY$98)) /
(IF(MAX(Base_Dados!AY$5:AY$98)-MIN(Base_Dados!AY$5:AY$98)=0,1,MAX(Base_Dados!AY$5:AY$98)-MIN(Base_Dados!AY$5:AY$98)))) * AY$1)))</f>
        <v>3.2640949554896145E-2</v>
      </c>
      <c r="AZ290" s="106">
        <f>IF(INDEX(Base_Dados!AZ:AZ,MATCH($B290,Base_Dados!$B:$B,0))=0,0,
MAX(0, MIN(AZ$1,
((INDEX(Base_Dados!AZ:AZ,MATCH($B290,Base_Dados!$B:$B,0))-MIN(Base_Dados!AZ$5:AZ$98)) /
(IF(MAX(Base_Dados!AZ$5:AZ$98)-MIN(Base_Dados!AZ$5:AZ$98)=0,1,MAX(Base_Dados!AZ$5:AZ$98)-MIN(Base_Dados!AZ$5:AZ$98)))) * AZ$1)))</f>
        <v>0.25255102040816324</v>
      </c>
      <c r="BA290" s="106">
        <f>IF(INDEX(Base_Dados!BA:BA,MATCH($B290,Base_Dados!$B:$B,0))=0,0,
MAX(0, MIN(BA$1,
((INDEX(Base_Dados!BA:BA,MATCH($B290,Base_Dados!$B:$B,0))-MIN(Base_Dados!BA$5:BA$98)) /
(IF(MAX(Base_Dados!BA$5:BA$98)-MIN(Base_Dados!BA$5:BA$98)=0,1,MAX(Base_Dados!BA$5:BA$98)-MIN(Base_Dados!BA$5:BA$98)))) * BA$1)))</f>
        <v>9.2142365505450838E-2</v>
      </c>
      <c r="BB290" s="106">
        <f>IF(INDEX(Base_Dados!BB:BB,MATCH($B290,Base_Dados!$B:$B,0))=0,0,
MAX(0, MIN(BB$1,
((INDEX(Base_Dados!BB:BB,MATCH($B290,Base_Dados!$B:$B,0))-MIN(Base_Dados!BB$5:BB$98)) /
(IF(MAX(Base_Dados!BB$5:BB$98)-MIN(Base_Dados!BB$5:BB$98)=0,1,MAX(Base_Dados!BB$5:BB$98)-MIN(Base_Dados!BB$5:BB$98)))) * BB$1)))</f>
        <v>0.41144316583725704</v>
      </c>
      <c r="BC290" s="106">
        <f>IF(INDEX(Base_Dados!BC:BC,MATCH($B290,Base_Dados!$B:$B,0))=0,0,
MAX(0, MIN(BC$1,
((INDEX(Base_Dados!BC:BC,MATCH($B290,Base_Dados!$B:$B,0))-MIN(Base_Dados!BC$5:BC$98)) /
(IF(MAX(Base_Dados!BC$5:BC$98)-MIN(Base_Dados!BC$5:BC$98)=0,1,MAX(Base_Dados!BC$5:BC$98)-MIN(Base_Dados!BC$5:BC$98)))) * BC$1)))</f>
        <v>0.13089146242930244</v>
      </c>
      <c r="BD290" s="106">
        <f>IF(INDEX(Base_Dados!BD:BD,MATCH($B290,Base_Dados!$B:$B,0))=0,0,
MAX(0, MIN(BD$1,
((INDEX(Base_Dados!BD:BD,MATCH($B290,Base_Dados!$B:$B,0))-MIN(Base_Dados!BD$5:BD$98)) /
(IF(MAX(Base_Dados!BD$5:BD$98)-MIN(Base_Dados!BD$5:BD$98)=0,1,MAX(Base_Dados!BD$5:BD$98)-MIN(Base_Dados!BD$5:BD$98)))) * BD$1)))</f>
        <v>5.5051589225122911E-2</v>
      </c>
      <c r="BE290" s="106">
        <f>IF(INDEX(Base_Dados!BE:BE,MATCH($B290,Base_Dados!$B:$B,0))=0,0,
MAX(0, MIN(BE$1,
((INDEX(Base_Dados!BE:BE,MATCH($B290,Base_Dados!$B:$B,0))-MIN(Base_Dados!BE$5:BE$98)) /
(IF(MAX(Base_Dados!BE$5:BE$98)-MIN(Base_Dados!BE$5:BE$98)=0,1,MAX(Base_Dados!BE$5:BE$98)-MIN(Base_Dados!BE$5:BE$98)))) * BE$1)))</f>
        <v>5.3186151530356246E-2</v>
      </c>
      <c r="BF290" s="106">
        <f>IF(INDEX(Base_Dados!BF:BF,MATCH($B290,Base_Dados!$B:$B,0))=0,0,
MAX(0, MIN(BF$1,
((INDEX(Base_Dados!BF:BF,MATCH($B290,Base_Dados!$B:$B,0))-MIN(Base_Dados!BF$5:BF$98)) /
(IF(MAX(Base_Dados!BF$5:BF$98)-MIN(Base_Dados!BF$5:BF$98)=0,1,MAX(Base_Dados!BF$5:BF$98)-MIN(Base_Dados!BF$5:BF$98)))) * BF$1)))</f>
        <v>0</v>
      </c>
      <c r="BG290" s="106">
        <f>IF(INDEX(Base_Dados!BG:BG,MATCH($B290,Base_Dados!$B:$B,0))=0,0,
MAX(0, MIN(BG$1,
((INDEX(Base_Dados!BG:BG,MATCH($B290,Base_Dados!$B:$B,0))-MIN(Base_Dados!BG$5:BG$98)) /
(IF(MAX(Base_Dados!BG$5:BG$98)-MIN(Base_Dados!BG$5:BG$98)=0,1,MAX(Base_Dados!BG$5:BG$98)-MIN(Base_Dados!BG$5:BG$98)))) * BG$1)))</f>
        <v>1.588628762541806E-2</v>
      </c>
      <c r="BH290" s="106">
        <f>IF(INDEX(Base_Dados!BH:BH,MATCH($B290,Base_Dados!$B:$B,0))=0,0,
MAX(0, MIN(BH$1,
((INDEX(Base_Dados!BH:BH,MATCH($B290,Base_Dados!$B:$B,0))-MIN(Base_Dados!BH$5:BH$98)) /
(IF(MAX(Base_Dados!BH$5:BH$98)-MIN(Base_Dados!BH$5:BH$98)=0,1,MAX(Base_Dados!BH$5:BH$98)-MIN(Base_Dados!BH$5:BH$98)))) * BH$1)))</f>
        <v>0.15384615384615385</v>
      </c>
      <c r="BI290" s="106">
        <f>IF(INDEX(Base_Dados!BI:BI,MATCH($B290,Base_Dados!$B:$B,0))=0,0,
MAX(0, MIN(BI$1,
((INDEX(Base_Dados!BI:BI,MATCH($B290,Base_Dados!$B:$B,0))-MIN(Base_Dados!BI$5:BI$98)) /
(IF(MAX(Base_Dados!BI$5:BI$98)-MIN(Base_Dados!BI$5:BI$98)=0,1,MAX(Base_Dados!BI$5:BI$98)-MIN(Base_Dados!BI$5:BI$98)))) * BI$1)))</f>
        <v>0.23088923556942278</v>
      </c>
      <c r="BJ290" s="106">
        <f>IF(INDEX(Base_Dados!BJ:BJ,MATCH($B290,Base_Dados!$B:$B,0))=0,0,
MAX(0, MIN(BJ$1,
((INDEX(Base_Dados!BJ:BJ,MATCH($B290,Base_Dados!$B:$B,0))-MIN(Base_Dados!BJ$5:BJ$98)) /
(IF(MAX(Base_Dados!BJ$5:BJ$98)-MIN(Base_Dados!BJ$5:BJ$98)=0,1,MAX(Base_Dados!BJ$5:BJ$98)-MIN(Base_Dados!BJ$5:BJ$98)))) * BJ$1)))</f>
        <v>0.1368421052631579</v>
      </c>
      <c r="BK290" s="106">
        <f>IF(INDEX(Base_Dados!BK:BK,MATCH($B290,Base_Dados!$B:$B,0))=0,0,
MAX(0, MIN(BK$1,
((INDEX(Base_Dados!BK:BK,MATCH($B290,Base_Dados!$B:$B,0))-MIN(Base_Dados!BK$5:BK$98)) /
(IF(MAX(Base_Dados!BK$5:BK$98)-MIN(Base_Dados!BK$5:BK$98)=0,1,MAX(Base_Dados!BK$5:BK$98)-MIN(Base_Dados!BK$5:BK$98)))) * BK$1)))</f>
        <v>8.9285714285714288E-2</v>
      </c>
      <c r="BL290" s="106">
        <f>IF(INDEX(Base_Dados!BL:BL,MATCH($B290,Base_Dados!$B:$B,0))=0,0,
MAX(0, MIN(BL$1,
((INDEX(Base_Dados!BL:BL,MATCH($B290,Base_Dados!$B:$B,0))-MIN(Base_Dados!BL$5:BL$98)) /
(IF(MAX(Base_Dados!BL$5:BL$98)-MIN(Base_Dados!BL$5:BL$98)=0,1,MAX(Base_Dados!BL$5:BL$98)-MIN(Base_Dados!BL$5:BL$98)))) * BL$1)))</f>
        <v>0.14495114006514659</v>
      </c>
      <c r="BM290" s="106">
        <f>IF(INDEX(Base_Dados!BM:BM,MATCH($B290,Base_Dados!$B:$B,0))=0,0,
MAX(0, MIN(BM$1,
((INDEX(Base_Dados!BM:BM,MATCH($B290,Base_Dados!$B:$B,0))-MIN(Base_Dados!BM$5:BM$98)) /
(IF(MAX(Base_Dados!BM$5:BM$98)-MIN(Base_Dados!BM$5:BM$98)=0,1,MAX(Base_Dados!BM$5:BM$98)-MIN(Base_Dados!BM$5:BM$98)))) * BM$1)))</f>
        <v>1</v>
      </c>
      <c r="BN290" s="106">
        <f>IF(INDEX(Base_Dados!BN:BN,MATCH($B290,Base_Dados!$B:$B,0))=0,0,
MAX(0, MIN(BN$1,
((INDEX(Base_Dados!BN:BN,MATCH($B290,Base_Dados!$B:$B,0))-MIN(Base_Dados!BN$5:BN$98)) /
(IF(MAX(Base_Dados!BN$5:BN$98)-MIN(Base_Dados!BN$5:BN$98)=0,1,MAX(Base_Dados!BN$5:BN$98)-MIN(Base_Dados!BN$5:BN$98)))) * BN$1)))</f>
        <v>0.23926134446086164</v>
      </c>
      <c r="BO290" s="106">
        <f>IF(INDEX(Base_Dados!BO:BO,MATCH($B290,Base_Dados!$B:$B,0))=0,0,
MAX(0, MIN(BO$1,
((INDEX(Base_Dados!BO:BO,MATCH($B290,Base_Dados!$B:$B,0))-MIN(Base_Dados!BO$5:BO$98)) /
(IF(MAX(Base_Dados!BO$5:BO$98)-MIN(Base_Dados!BO$5:BO$98)=0,1,MAX(Base_Dados!BO$5:BO$98)-MIN(Base_Dados!BO$5:BO$98)))) * BO$1)))</f>
        <v>8.6206896551724137E-3</v>
      </c>
      <c r="BP290" s="106">
        <f t="shared" si="16"/>
        <v>17.542686833132365</v>
      </c>
      <c r="BQ290" s="111">
        <f t="shared" si="17"/>
        <v>0.45032760048817511</v>
      </c>
      <c r="BR290" s="112">
        <f t="shared" si="18"/>
        <v>0.13581928701015183</v>
      </c>
      <c r="BS290" s="113">
        <f t="shared" si="19"/>
        <v>17.406867546122214</v>
      </c>
    </row>
    <row r="291" spans="1:71">
      <c r="A291" s="21">
        <v>31035</v>
      </c>
      <c r="B291" s="21" t="s">
        <v>347</v>
      </c>
      <c r="C291" s="21" t="s">
        <v>323</v>
      </c>
      <c r="D291" s="105">
        <f>IF(INDEX(Base_Dados!D:D,MATCH($B291,Base_Dados!$B:$B,0))=0,0,
MAX(0, MIN(D$1,
((INDEX(Base_Dados!D:D,MATCH($B291,Base_Dados!$B:$B,0))-MIN(Base_Dados!D$5:D$98)) /
(IF(MAX(Base_Dados!D$5:D$98)-MIN(Base_Dados!D$5:D$98)=0,1,MAX(Base_Dados!D$5:D$98)-MIN(Base_Dados!D$5:D$98)))) * D$1)))</f>
        <v>0.25002983663749395</v>
      </c>
      <c r="E291" s="106">
        <f>IF(INDEX(Base_Dados!E:E,MATCH($B291,Base_Dados!$B:$B,0))=0,0,
MAX(0, MIN(E$1,
((INDEX(Base_Dados!E:E,MATCH($B291,Base_Dados!$B:$B,0))-MIN(Base_Dados!E$5:E$98)) /
(IF(MAX(Base_Dados!E$5:E$98)-MIN(Base_Dados!E$5:E$98)=0,1,MAX(Base_Dados!E$5:E$98)-MIN(Base_Dados!E$5:E$98)))) * E$1)))</f>
        <v>6.541496005665863E-2</v>
      </c>
      <c r="F291" s="106">
        <f>IF(INDEX(Base_Dados!F:F,MATCH($B291,Base_Dados!$B:$B,0))=0,0,
MAX(0, MIN(F$1,
((INDEX(Base_Dados!F:F,MATCH($B291,Base_Dados!$B:$B,0))-MIN(Base_Dados!F$5:F$98)) /
(IF(MAX(Base_Dados!F$5:F$98)-MIN(Base_Dados!F$5:F$98)=0,1,MAX(Base_Dados!F$5:F$98)-MIN(Base_Dados!F$5:F$98)))) * F$1)))</f>
        <v>6.2069030661402153E-2</v>
      </c>
      <c r="G291" s="106">
        <f>IF(INDEX(Base_Dados!G:G,MATCH($B291,Base_Dados!$B:$B,0))=0,0,
MAX(0, MIN(G$1,
((INDEX(Base_Dados!G:G,MATCH($B291,Base_Dados!$B:$B,0))-MIN(Base_Dados!G$5:G$98)) /
(IF(MAX(Base_Dados!G$5:G$98)-MIN(Base_Dados!G$5:G$98)=0,1,MAX(Base_Dados!G$5:G$98)-MIN(Base_Dados!G$5:G$98)))) * G$1)))</f>
        <v>5.4051859470578681E-2</v>
      </c>
      <c r="H291" s="106">
        <f>IF(INDEX(Base_Dados!H:H,MATCH($B291,Base_Dados!$B:$B,0))=0,0,
MAX(0, MIN(H$1,
((INDEX(Base_Dados!H:H,MATCH($B291,Base_Dados!$B:$B,0))-MIN(Base_Dados!H$5:H$98)) /
(IF(MAX(Base_Dados!H$5:H$98)-MIN(Base_Dados!H$5:H$98)=0,1,MAX(Base_Dados!H$5:H$98)-MIN(Base_Dados!H$5:H$98)))) * H$1)))</f>
        <v>5.8597016927927729E-2</v>
      </c>
      <c r="I291" s="106">
        <f>IF(INDEX(Base_Dados!I:I,MATCH($B291,Base_Dados!$B:$B,0))=0,0,
MAX(0, MIN(I$1,
((INDEX(Base_Dados!I:I,MATCH($B291,Base_Dados!$B:$B,0))-MIN(Base_Dados!I$5:I$98)) /
(IF(MAX(Base_Dados!I$5:I$98)-MIN(Base_Dados!I$5:I$98)=0,1,MAX(Base_Dados!I$5:I$98)-MIN(Base_Dados!I$5:I$98)))) * I$1)))</f>
        <v>7.7574319687763141E-2</v>
      </c>
      <c r="J291" s="106">
        <f>IF(INDEX(Base_Dados!J:J,MATCH($B291,Base_Dados!$B:$B,0))=0,0,
MAX(0, MIN(J$1,
((INDEX(Base_Dados!J:J,MATCH($B291,Base_Dados!$B:$B,0))-MIN(Base_Dados!J$5:J$98)) /
(IF(MAX(Base_Dados!J$5:J$98)-MIN(Base_Dados!J$5:J$98)=0,1,MAX(Base_Dados!J$5:J$98)-MIN(Base_Dados!J$5:J$98)))) * J$1)))</f>
        <v>8.5344842006657637E-2</v>
      </c>
      <c r="K291" s="106">
        <f>IF(INDEX(Base_Dados!K:K,MATCH($B291,Base_Dados!$B:$B,0))=0,0,
MAX(0, MIN(K$1,
((INDEX(Base_Dados!K:K,MATCH($B291,Base_Dados!$B:$B,0))-MIN(Base_Dados!K$5:K$98)) /
(IF(MAX(Base_Dados!K$5:K$98)-MIN(Base_Dados!K$5:K$98)=0,1,MAX(Base_Dados!K$5:K$98)-MIN(Base_Dados!K$5:K$98)))) * K$1)))</f>
        <v>9.0166592128801432E-2</v>
      </c>
      <c r="L291" s="106">
        <f>IF(INDEX(Base_Dados!L:L,MATCH($B291,Base_Dados!$B:$B,0))=0,0,
MAX(0, MIN(L$1,
((INDEX(Base_Dados!L:L,MATCH($B291,Base_Dados!$B:$B,0))-MIN(Base_Dados!L$5:L$98)) /
(IF(MAX(Base_Dados!L$5:L$98)-MIN(Base_Dados!L$5:L$98)=0,1,MAX(Base_Dados!L$5:L$98)-MIN(Base_Dados!L$5:L$98)))) * L$1)))</f>
        <v>0.11467928674047156</v>
      </c>
      <c r="M291" s="106">
        <f>IF(INDEX(Base_Dados!M:M,MATCH($B291,Base_Dados!$B:$B,0))=0,0,
MAX(0, MIN(M$1,
((INDEX(Base_Dados!M:M,MATCH($B291,Base_Dados!$B:$B,0))-MIN(Base_Dados!M$5:M$98)) /
(IF(MAX(Base_Dados!M$5:M$98)-MIN(Base_Dados!M$5:M$98)=0,1,MAX(Base_Dados!M$5:M$98)-MIN(Base_Dados!M$5:M$98)))) * M$1)))</f>
        <v>0.13187172011661807</v>
      </c>
      <c r="N291" s="106">
        <f>IF(INDEX(Base_Dados!N:N,MATCH($B291,Base_Dados!$B:$B,0))=0,0,
MAX(0, MIN(N$1,
((INDEX(Base_Dados!N:N,MATCH($B291,Base_Dados!$B:$B,0))-MIN(Base_Dados!N$5:N$98)) /
(IF(MAX(Base_Dados!N$5:N$98)-MIN(Base_Dados!N$5:N$98)=0,1,MAX(Base_Dados!N$5:N$98)-MIN(Base_Dados!N$5:N$98)))) * N$1)))</f>
        <v>0.16062660466877271</v>
      </c>
      <c r="O291" s="106">
        <f>IF(INDEX(Base_Dados!O:O,MATCH($B291,Base_Dados!$B:$B,0))=0,0,
MAX(0, MIN(O$1,
((INDEX(Base_Dados!O:O,MATCH($B291,Base_Dados!$B:$B,0))-MIN(Base_Dados!O$5:O$98)) /
(IF(MAX(Base_Dados!O$5:O$98)-MIN(Base_Dados!O$5:O$98)=0,1,MAX(Base_Dados!O$5:O$98)-MIN(Base_Dados!O$5:O$98)))) * O$1)))</f>
        <v>0.24471821171748703</v>
      </c>
      <c r="P291" s="106">
        <f>IF(INDEX(Base_Dados!P:P,MATCH($B291,Base_Dados!$B:$B,0))=0,0,
MAX(0, MIN(P$1,
((INDEX(Base_Dados!P:P,MATCH($B291,Base_Dados!$B:$B,0))-MIN(Base_Dados!P$5:P$98)) /
(IF(MAX(Base_Dados!P$5:P$98)-MIN(Base_Dados!P$5:P$98)=0,1,MAX(Base_Dados!P$5:P$98)-MIN(Base_Dados!P$5:P$98)))) * P$1)))</f>
        <v>5.5342740267934579E-2</v>
      </c>
      <c r="Q291" s="106">
        <f>IF(INDEX(Base_Dados!Q:Q,MATCH($B291,Base_Dados!$B:$B,0))=0,0,
MAX(0, MIN(Q$1,
((INDEX(Base_Dados!Q:Q,MATCH($B291,Base_Dados!$B:$B,0))-MIN(Base_Dados!Q$5:Q$98)) /
(IF(MAX(Base_Dados!Q$5:Q$98)-MIN(Base_Dados!Q$5:Q$98)=0,1,MAX(Base_Dados!Q$5:Q$98)-MIN(Base_Dados!Q$5:Q$98)))) * Q$1)))</f>
        <v>1.3295771681322732E-2</v>
      </c>
      <c r="R291" s="106">
        <f>IF(INDEX(Base_Dados!R:R,MATCH($B291,Base_Dados!$B:$B,0))=0,0,
MAX(0, MIN(R$1,
((INDEX(Base_Dados!R:R,MATCH($B291,Base_Dados!$B:$B,0))-MIN(Base_Dados!R$5:R$98)) /
(IF(MAX(Base_Dados!R$5:R$98)-MIN(Base_Dados!R$5:R$98)=0,1,MAX(Base_Dados!R$5:R$98)-MIN(Base_Dados!R$5:R$98)))) * R$1)))</f>
        <v>1.1957087342094483E-2</v>
      </c>
      <c r="S291" s="106">
        <f>IF(INDEX(Base_Dados!S:S,MATCH($B291,Base_Dados!$B:$B,0))=0,0,
MAX(0, MIN(S$1,
((INDEX(Base_Dados!S:S,MATCH($B291,Base_Dados!$B:$B,0))-MIN(Base_Dados!S$5:S$98)) /
(IF(MAX(Base_Dados!S$5:S$98)-MIN(Base_Dados!S$5:S$98)=0,1,MAX(Base_Dados!S$5:S$98)-MIN(Base_Dados!S$5:S$98)))) * S$1)))</f>
        <v>2.600913652362765E-2</v>
      </c>
      <c r="T291" s="106">
        <f>IF(INDEX(Base_Dados!T:T,MATCH($B291,Base_Dados!$B:$B,0))=0,0,
MAX(0, MIN(T$1,
((INDEX(Base_Dados!T:T,MATCH($B291,Base_Dados!$B:$B,0))-MIN(Base_Dados!T$5:T$98)) /
(IF(MAX(Base_Dados!T$5:T$98)-MIN(Base_Dados!T$5:T$98)=0,1,MAX(Base_Dados!T$5:T$98)-MIN(Base_Dados!T$5:T$98)))) * T$1)))</f>
        <v>0.43799035835209199</v>
      </c>
      <c r="U291" s="106">
        <f>IF(INDEX(Base_Dados!U:U,MATCH($B291,Base_Dados!$B:$B,0))=0,0,
MAX(0, MIN(U$1,
((INDEX(Base_Dados!U:U,MATCH($B291,Base_Dados!$B:$B,0))-MIN(Base_Dados!U$5:U$98)) /
(IF(MAX(Base_Dados!U$5:U$98)-MIN(Base_Dados!U$5:U$98)=0,1,MAX(Base_Dados!U$5:U$98)-MIN(Base_Dados!U$5:U$98)))) * U$1)))</f>
        <v>0.95337508943103044</v>
      </c>
      <c r="V291" s="106">
        <f>IF(INDEX(Base_Dados!V:V,MATCH($B291,Base_Dados!$B:$B,0))=0,0,
MAX(0, MIN(V$1,
((INDEX(Base_Dados!V:V,MATCH($B291,Base_Dados!$B:$B,0))-MIN(Base_Dados!V$5:V$98)) /
(IF(MAX(Base_Dados!V$5:V$98)-MIN(Base_Dados!V$5:V$98)=0,1,MAX(Base_Dados!V$5:V$98)-MIN(Base_Dados!V$5:V$98)))) * V$1)))</f>
        <v>7.1937041512234637E-2</v>
      </c>
      <c r="W291" s="106">
        <f>IF(INDEX(Base_Dados!W:W,MATCH($B291,Base_Dados!$B:$B,0))=0,0,
MAX(0, MIN(W$1,
((INDEX(Base_Dados!W:W,MATCH($B291,Base_Dados!$B:$B,0))-MIN(Base_Dados!W$5:W$98)) /
(IF(MAX(Base_Dados!W$5:W$98)-MIN(Base_Dados!W$5:W$98)=0,1,MAX(Base_Dados!W$5:W$98)-MIN(Base_Dados!W$5:W$98)))) * W$1)))</f>
        <v>2.2235697573469624</v>
      </c>
      <c r="X291" s="106">
        <f>IF(INDEX(Base_Dados!X:X,MATCH($B291,Base_Dados!$B:$B,0))=0,0,
MAX(0, MIN(X$1,
((INDEX(Base_Dados!X:X,MATCH($B291,Base_Dados!$B:$B,0))-MIN(Base_Dados!X$5:X$98)) /
(IF(MAX(Base_Dados!X$5:X$98)-MIN(Base_Dados!X$5:X$98)=0,1,MAX(Base_Dados!X$5:X$98)-MIN(Base_Dados!X$5:X$98)))) * X$1)))</f>
        <v>0</v>
      </c>
      <c r="Y291" s="106">
        <f>IF(INDEX(Base_Dados!Y:Y,MATCH($B291,Base_Dados!$B:$B,0))=0,0,
MAX(0, MIN(Y$1,
((INDEX(Base_Dados!Y:Y,MATCH($B291,Base_Dados!$B:$B,0))-MIN(Base_Dados!Y$5:Y$98)) /
(IF(MAX(Base_Dados!Y$5:Y$98)-MIN(Base_Dados!Y$5:Y$98)=0,1,MAX(Base_Dados!Y$5:Y$98)-MIN(Base_Dados!Y$5:Y$98)))) * Y$1)))</f>
        <v>0</v>
      </c>
      <c r="Z291" s="106">
        <f>IF(INDEX(Base_Dados!Z:Z,MATCH($B291,Base_Dados!$B:$B,0))=0,0,
MAX(0, MIN(Z$1,
((INDEX(Base_Dados!Z:Z,MATCH($B291,Base_Dados!$B:$B,0))-MIN(Base_Dados!Z$5:Z$98)) /
(IF(MAX(Base_Dados!Z$5:Z$98)-MIN(Base_Dados!Z$5:Z$98)=0,1,MAX(Base_Dados!Z$5:Z$98)-MIN(Base_Dados!Z$5:Z$98)))) * Z$1)))</f>
        <v>0</v>
      </c>
      <c r="AA291" s="106">
        <f>IF(INDEX(Base_Dados!AA:AA,MATCH($B291,Base_Dados!$B:$B,0))=0,0,
MAX(0, MIN(AA$1,
((INDEX(Base_Dados!AA:AA,MATCH($B291,Base_Dados!$B:$B,0))-MIN(Base_Dados!AA$5:AA$98)) /
(IF(MAX(Base_Dados!AA$5:AA$98)-MIN(Base_Dados!AA$5:AA$98)=0,1,MAX(Base_Dados!AA$5:AA$98)-MIN(Base_Dados!AA$5:AA$98)))) * AA$1)))</f>
        <v>0</v>
      </c>
      <c r="AB291" s="106">
        <f>IF(INDEX(Base_Dados!AB:AB,MATCH($B291,Base_Dados!$B:$B,0))=0,0,
MAX(0, MIN(AB$1,
((INDEX(Base_Dados!AB:AB,MATCH($B291,Base_Dados!$B:$B,0))-MIN(Base_Dados!AB$5:AB$98)) /
(IF(MAX(Base_Dados!AB$5:AB$98)-MIN(Base_Dados!AB$5:AB$98)=0,1,MAX(Base_Dados!AB$5:AB$98)-MIN(Base_Dados!AB$5:AB$98)))) * AB$1)))</f>
        <v>0.51653461935928346</v>
      </c>
      <c r="AC291" s="106">
        <f>IF(INDEX(Base_Dados!AC:AC,MATCH($B291,Base_Dados!$B:$B,0))=0,0,
MAX(0, MIN(AC$1,
((INDEX(Base_Dados!AC:AC,MATCH($B291,Base_Dados!$B:$B,0))-MIN(Base_Dados!AC$5:AC$98)) /
(IF(MAX(Base_Dados!AC$5:AC$98)-MIN(Base_Dados!AC$5:AC$98)=0,1,MAX(Base_Dados!AC$5:AC$98)-MIN(Base_Dados!AC$5:AC$98)))) * AC$1)))</f>
        <v>2.37581904027751E-2</v>
      </c>
      <c r="AD291" s="106">
        <f>IF(INDEX(Base_Dados!AD:AD,MATCH($B291,Base_Dados!$B:$B,0))=0,0,
MAX(0, MIN(AD$1,
((INDEX(Base_Dados!AD:AD,MATCH($B291,Base_Dados!$B:$B,0))-MIN(Base_Dados!AD$5:AD$98)) /
(IF(MAX(Base_Dados!AD$5:AD$98)-MIN(Base_Dados!AD$5:AD$98)=0,1,MAX(Base_Dados!AD$5:AD$98)-MIN(Base_Dados!AD$5:AD$98)))) * AD$1)))</f>
        <v>1.2379825469605088E-2</v>
      </c>
      <c r="AE291" s="106">
        <f>IF(INDEX(Base_Dados!AE:AE,MATCH($B291,Base_Dados!$B:$B,0))=0,0,
MAX(0, MIN(AE$1,
((INDEX(Base_Dados!AE:AE,MATCH($B291,Base_Dados!$B:$B,0))-MIN(Base_Dados!AE$5:AE$98)) /
(IF(MAX(Base_Dados!AE$5:AE$98)-MIN(Base_Dados!AE$5:AE$98)=0,1,MAX(Base_Dados!AE$5:AE$98)-MIN(Base_Dados!AE$5:AE$98)))) * AE$1)))</f>
        <v>5.8248238170573851E-3</v>
      </c>
      <c r="AF291" s="106">
        <f>IF(INDEX(Base_Dados!AF:AF,MATCH($B291,Base_Dados!$B:$B,0))=0,0,
MAX(0, MIN(AF$1,
((INDEX(Base_Dados!AF:AF,MATCH($B291,Base_Dados!$B:$B,0))-MIN(Base_Dados!AF$5:AF$98)) /
(IF(MAX(Base_Dados!AF$5:AF$98)-MIN(Base_Dados!AF$5:AF$98)=0,1,MAX(Base_Dados!AF$5:AF$98)-MIN(Base_Dados!AF$5:AF$98)))) * AF$1)))</f>
        <v>1.1584609019445594E-2</v>
      </c>
      <c r="AG291" s="106">
        <f>IF(INDEX(Base_Dados!AG:AG,MATCH($B291,Base_Dados!$B:$B,0))=0,0,
MAX(0, MIN(AG$1,
((INDEX(Base_Dados!AG:AG,MATCH($B291,Base_Dados!$B:$B,0))-MIN(Base_Dados!AG$5:AG$98)) /
(IF(MAX(Base_Dados!AG$5:AG$98)-MIN(Base_Dados!AG$5:AG$98)=0,1,MAX(Base_Dados!AG$5:AG$98)-MIN(Base_Dados!AG$5:AG$98)))) * AG$1)))</f>
        <v>1.3295771681322732E-2</v>
      </c>
      <c r="AH291" s="106">
        <f>IF(INDEX(Base_Dados!AH:AH,MATCH($B291,Base_Dados!$B:$B,0))=0,0,
MAX(0, MIN(AH$1,
((INDEX(Base_Dados!AH:AH,MATCH($B291,Base_Dados!$B:$B,0))-MIN(Base_Dados!AH$5:AH$98)) /
(IF(MAX(Base_Dados!AH$5:AH$98)-MIN(Base_Dados!AH$5:AH$98)=0,1,MAX(Base_Dados!AH$5:AH$98)-MIN(Base_Dados!AH$5:AH$98)))) * AH$1)))</f>
        <v>1.3654738480715225</v>
      </c>
      <c r="AI291" s="106">
        <f>IF(INDEX(Base_Dados!AI:AI,MATCH($B291,Base_Dados!$B:$B,0))=0,0,
MAX(0, MIN(AI$1,
((INDEX(Base_Dados!AI:AI,MATCH($B291,Base_Dados!$B:$B,0))-MIN(Base_Dados!AI$5:AI$98)) /
(IF(MAX(Base_Dados!AI$5:AI$98)-MIN(Base_Dados!AI$5:AI$98)=0,1,MAX(Base_Dados!AI$5:AI$98)-MIN(Base_Dados!AI$5:AI$98)))) * AI$1)))</f>
        <v>0.10714285714285714</v>
      </c>
      <c r="AJ291" s="106">
        <f>IF(INDEX(Base_Dados!AJ:AJ,MATCH($B291,Base_Dados!$B:$B,0))=0,0,
MAX(0, MIN(AJ$1,
((INDEX(Base_Dados!AJ:AJ,MATCH($B291,Base_Dados!$B:$B,0))-MIN(Base_Dados!AJ$5:AJ$98)) /
(IF(MAX(Base_Dados!AJ$5:AJ$98)-MIN(Base_Dados!AJ$5:AJ$98)=0,1,MAX(Base_Dados!AJ$5:AJ$98)-MIN(Base_Dados!AJ$5:AJ$98)))) * AJ$1)))</f>
        <v>0.39682539682539686</v>
      </c>
      <c r="AK291" s="106">
        <f>IF(INDEX(Base_Dados!AK:AK,MATCH($B291,Base_Dados!$B:$B,0))=0,0,
MAX(0, MIN(AK$1,
((INDEX(Base_Dados!AK:AK,MATCH($B291,Base_Dados!$B:$B,0))-MIN(Base_Dados!AK$5:AK$98)) /
(IF(MAX(Base_Dados!AK$5:AK$98)-MIN(Base_Dados!AK$5:AK$98)=0,1,MAX(Base_Dados!AK$5:AK$98)-MIN(Base_Dados!AK$5:AK$98)))) * AK$1)))</f>
        <v>8.0459770114942528E-3</v>
      </c>
      <c r="AL291" s="106">
        <f>IF(INDEX(Base_Dados!AL:AL,MATCH($B291,Base_Dados!$B:$B,0))=0,0,
MAX(0, MIN(AL$1,
((INDEX(Base_Dados!AL:AL,MATCH($B291,Base_Dados!$B:$B,0))-MIN(Base_Dados!AL$5:AL$98)) /
(IF(MAX(Base_Dados!AL$5:AL$98)-MIN(Base_Dados!AL$5:AL$98)=0,1,MAX(Base_Dados!AL$5:AL$98)-MIN(Base_Dados!AL$5:AL$98)))) * AL$1)))</f>
        <v>0</v>
      </c>
      <c r="AM291" s="106">
        <f>IF(INDEX(Base_Dados!AM:AM,MATCH($B291,Base_Dados!$B:$B,0))=0,0,
MAX(0, MIN(AM$1,
((INDEX(Base_Dados!AM:AM,MATCH($B291,Base_Dados!$B:$B,0))-MIN(Base_Dados!AM$5:AM$98)) /
(IF(MAX(Base_Dados!AM$5:AM$98)-MIN(Base_Dados!AM$5:AM$98)=0,1,MAX(Base_Dados!AM$5:AM$98)-MIN(Base_Dados!AM$5:AM$98)))) * AM$1)))</f>
        <v>2.0714655618850338E-2</v>
      </c>
      <c r="AN291" s="106">
        <f>IF(INDEX(Base_Dados!AN:AN,MATCH($B291,Base_Dados!$B:$B,0))=0,0,
MAX(0, MIN(AN$1,
((INDEX(Base_Dados!AN:AN,MATCH($B291,Base_Dados!$B:$B,0))-MIN(Base_Dados!AN$5:AN$98)) /
(IF(MAX(Base_Dados!AN$5:AN$98)-MIN(Base_Dados!AN$5:AN$98)=0,1,MAX(Base_Dados!AN$5:AN$98)-MIN(Base_Dados!AN$5:AN$98)))) * AN$1)))</f>
        <v>0.10323660714285714</v>
      </c>
      <c r="AO291" s="106">
        <f>IF(INDEX(Base_Dados!AO:AO,MATCH($B291,Base_Dados!$B:$B,0))=0,0,
MAX(0, MIN(AO$1,
((INDEX(Base_Dados!AO:AO,MATCH($B291,Base_Dados!$B:$B,0))-MIN(Base_Dados!AO$5:AO$98)) /
(IF(MAX(Base_Dados!AO$5:AO$98)-MIN(Base_Dados!AO$5:AO$98)=0,1,MAX(Base_Dados!AO$5:AO$98)-MIN(Base_Dados!AO$5:AO$98)))) * AO$1)))</f>
        <v>0</v>
      </c>
      <c r="AP291" s="106">
        <f>IF(INDEX(Base_Dados!AP:AP,MATCH($B291,Base_Dados!$B:$B,0))=0,0,
MAX(0, MIN(AP$1,
((INDEX(Base_Dados!AP:AP,MATCH($B291,Base_Dados!$B:$B,0))-MIN(Base_Dados!AP$5:AP$98)) /
(IF(MAX(Base_Dados!AP$5:AP$98)-MIN(Base_Dados!AP$5:AP$98)=0,1,MAX(Base_Dados!AP$5:AP$98)-MIN(Base_Dados!AP$5:AP$98)))) * AP$1)))</f>
        <v>9.1743119266055051E-3</v>
      </c>
      <c r="AQ291" s="106">
        <f>IF(INDEX(Base_Dados!AQ:AQ,MATCH($B291,Base_Dados!$B:$B,0))=0,0,
MAX(0, MIN(AQ$1,
((INDEX(Base_Dados!AQ:AQ,MATCH($B291,Base_Dados!$B:$B,0))-MIN(Base_Dados!AQ$5:AQ$98)) /
(IF(MAX(Base_Dados!AQ$5:AQ$98)-MIN(Base_Dados!AQ$5:AQ$98)=0,1,MAX(Base_Dados!AQ$5:AQ$98)-MIN(Base_Dados!AQ$5:AQ$98)))) * AQ$1)))</f>
        <v>0</v>
      </c>
      <c r="AR291" s="106">
        <f>IF(INDEX(Base_Dados!AR:AR,MATCH($B291,Base_Dados!$B:$B,0))=0,0,
MAX(0, MIN(AR$1,
((INDEX(Base_Dados!AR:AR,MATCH($B291,Base_Dados!$B:$B,0))-MIN(Base_Dados!AR$5:AR$98)) /
(IF(MAX(Base_Dados!AR$5:AR$98)-MIN(Base_Dados!AR$5:AR$98)=0,1,MAX(Base_Dados!AR$5:AR$98)-MIN(Base_Dados!AR$5:AR$98)))) * AR$1)))</f>
        <v>0</v>
      </c>
      <c r="AS291" s="106">
        <f>IF(INDEX(Base_Dados!AS:AS,MATCH($B291,Base_Dados!$B:$B,0))=0,0,
MAX(0, MIN(AS$1,
((INDEX(Base_Dados!AS:AS,MATCH($B291,Base_Dados!$B:$B,0))-MIN(Base_Dados!AS$5:AS$98)) /
(IF(MAX(Base_Dados!AS$5:AS$98)-MIN(Base_Dados!AS$5:AS$98)=0,1,MAX(Base_Dados!AS$5:AS$98)-MIN(Base_Dados!AS$5:AS$98)))) * AS$1)))</f>
        <v>0</v>
      </c>
      <c r="AT291" s="106">
        <f>IF(INDEX(Base_Dados!AT:AT,MATCH($B291,Base_Dados!$B:$B,0))=0,0,
MAX(0, MIN(AT$1,
((INDEX(Base_Dados!AT:AT,MATCH($B291,Base_Dados!$B:$B,0))-MIN(Base_Dados!AT$5:AT$98)) /
(IF(MAX(Base_Dados!AT$5:AT$98)-MIN(Base_Dados!AT$5:AT$98)=0,1,MAX(Base_Dados!AT$5:AT$98)-MIN(Base_Dados!AT$5:AT$98)))) * AT$1)))</f>
        <v>0</v>
      </c>
      <c r="AU291" s="106">
        <f>IF(INDEX(Base_Dados!AU:AU,MATCH($B291,Base_Dados!$B:$B,0))=0,0,
MAX(0, MIN(AU$1,
((INDEX(Base_Dados!AU:AU,MATCH($B291,Base_Dados!$B:$B,0))-MIN(Base_Dados!AU$5:AU$98)) /
(IF(MAX(Base_Dados!AU$5:AU$98)-MIN(Base_Dados!AU$5:AU$98)=0,1,MAX(Base_Dados!AU$5:AU$98)-MIN(Base_Dados!AU$5:AU$98)))) * AU$1)))</f>
        <v>6.5543071161048693E-3</v>
      </c>
      <c r="AV291" s="106">
        <f>IF(INDEX(Base_Dados!AV:AV,MATCH($B291,Base_Dados!$B:$B,0))=0,0,
MAX(0, MIN(AV$1,
((INDEX(Base_Dados!AV:AV,MATCH($B291,Base_Dados!$B:$B,0))-MIN(Base_Dados!AV$5:AV$98)) /
(IF(MAX(Base_Dados!AV$5:AV$98)-MIN(Base_Dados!AV$5:AV$98)=0,1,MAX(Base_Dados!AV$5:AV$98)-MIN(Base_Dados!AV$5:AV$98)))) * AV$1)))</f>
        <v>0</v>
      </c>
      <c r="AW291" s="106">
        <f>IF(INDEX(Base_Dados!AW:AW,MATCH($B291,Base_Dados!$B:$B,0))=0,0,
MAX(0, MIN(AW$1,
((INDEX(Base_Dados!AW:AW,MATCH($B291,Base_Dados!$B:$B,0))-MIN(Base_Dados!AW$5:AW$98)) /
(IF(MAX(Base_Dados!AW$5:AW$98)-MIN(Base_Dados!AW$5:AW$98)=0,1,MAX(Base_Dados!AW$5:AW$98)-MIN(Base_Dados!AW$5:AW$98)))) * AW$1)))</f>
        <v>0</v>
      </c>
      <c r="AX291" s="106">
        <f>IF(INDEX(Base_Dados!AX:AX,MATCH($B291,Base_Dados!$B:$B,0))=0,0,
MAX(0, MIN(AX$1,
((INDEX(Base_Dados!AX:AX,MATCH($B291,Base_Dados!$B:$B,0))-MIN(Base_Dados!AX$5:AX$98)) /
(IF(MAX(Base_Dados!AX$5:AX$98)-MIN(Base_Dados!AX$5:AX$98)=0,1,MAX(Base_Dados!AX$5:AX$98)-MIN(Base_Dados!AX$5:AX$98)))) * AX$1)))</f>
        <v>3.1839128613322165E-2</v>
      </c>
      <c r="AY291" s="106">
        <f>IF(INDEX(Base_Dados!AY:AY,MATCH($B291,Base_Dados!$B:$B,0))=0,0,
MAX(0, MIN(AY$1,
((INDEX(Base_Dados!AY:AY,MATCH($B291,Base_Dados!$B:$B,0))-MIN(Base_Dados!AY$5:AY$98)) /
(IF(MAX(Base_Dados!AY$5:AY$98)-MIN(Base_Dados!AY$5:AY$98)=0,1,MAX(Base_Dados!AY$5:AY$98)-MIN(Base_Dados!AY$5:AY$98)))) * AY$1)))</f>
        <v>5.6050115397296403E-3</v>
      </c>
      <c r="AZ291" s="106">
        <f>IF(INDEX(Base_Dados!AZ:AZ,MATCH($B291,Base_Dados!$B:$B,0))=0,0,
MAX(0, MIN(AZ$1,
((INDEX(Base_Dados!AZ:AZ,MATCH($B291,Base_Dados!$B:$B,0))-MIN(Base_Dados!AZ$5:AZ$98)) /
(IF(MAX(Base_Dados!AZ$5:AZ$98)-MIN(Base_Dados!AZ$5:AZ$98)=0,1,MAX(Base_Dados!AZ$5:AZ$98)-MIN(Base_Dados!AZ$5:AZ$98)))) * AZ$1)))</f>
        <v>0.38636363636363635</v>
      </c>
      <c r="BA291" s="106">
        <f>IF(INDEX(Base_Dados!BA:BA,MATCH($B291,Base_Dados!$B:$B,0))=0,0,
MAX(0, MIN(BA$1,
((INDEX(Base_Dados!BA:BA,MATCH($B291,Base_Dados!$B:$B,0))-MIN(Base_Dados!BA$5:BA$98)) /
(IF(MAX(Base_Dados!BA$5:BA$98)-MIN(Base_Dados!BA$5:BA$98)=0,1,MAX(Base_Dados!BA$5:BA$98)-MIN(Base_Dados!BA$5:BA$98)))) * BA$1)))</f>
        <v>3.2172117498168257E-2</v>
      </c>
      <c r="BB291" s="106">
        <f>IF(INDEX(Base_Dados!BB:BB,MATCH($B291,Base_Dados!$B:$B,0))=0,0,
MAX(0, MIN(BB$1,
((INDEX(Base_Dados!BB:BB,MATCH($B291,Base_Dados!$B:$B,0))-MIN(Base_Dados!BB$5:BB$98)) /
(IF(MAX(Base_Dados!BB$5:BB$98)-MIN(Base_Dados!BB$5:BB$98)=0,1,MAX(Base_Dados!BB$5:BB$98)-MIN(Base_Dados!BB$5:BB$98)))) * BB$1)))</f>
        <v>0.5</v>
      </c>
      <c r="BC291" s="106">
        <f>IF(INDEX(Base_Dados!BC:BC,MATCH($B291,Base_Dados!$B:$B,0))=0,0,
MAX(0, MIN(BC$1,
((INDEX(Base_Dados!BC:BC,MATCH($B291,Base_Dados!$B:$B,0))-MIN(Base_Dados!BC$5:BC$98)) /
(IF(MAX(Base_Dados!BC$5:BC$98)-MIN(Base_Dados!BC$5:BC$98)=0,1,MAX(Base_Dados!BC$5:BC$98)-MIN(Base_Dados!BC$5:BC$98)))) * BC$1)))</f>
        <v>1.4812819822246161E-2</v>
      </c>
      <c r="BD291" s="106">
        <f>IF(INDEX(Base_Dados!BD:BD,MATCH($B291,Base_Dados!$B:$B,0))=0,0,
MAX(0, MIN(BD$1,
((INDEX(Base_Dados!BD:BD,MATCH($B291,Base_Dados!$B:$B,0))-MIN(Base_Dados!BD$5:BD$98)) /
(IF(MAX(Base_Dados!BD$5:BD$98)-MIN(Base_Dados!BD$5:BD$98)=0,1,MAX(Base_Dados!BD$5:BD$98)-MIN(Base_Dados!BD$5:BD$98)))) * BD$1)))</f>
        <v>1.7935046049442561E-2</v>
      </c>
      <c r="BE291" s="106">
        <f>IF(INDEX(Base_Dados!BE:BE,MATCH($B291,Base_Dados!$B:$B,0))=0,0,
MAX(0, MIN(BE$1,
((INDEX(Base_Dados!BE:BE,MATCH($B291,Base_Dados!$B:$B,0))-MIN(Base_Dados!BE$5:BE$98)) /
(IF(MAX(Base_Dados!BE$5:BE$98)-MIN(Base_Dados!BE$5:BE$98)=0,1,MAX(Base_Dados!BE$5:BE$98)-MIN(Base_Dados!BE$5:BE$98)))) * BE$1)))</f>
        <v>6.071249372804817E-2</v>
      </c>
      <c r="BF291" s="106">
        <f>IF(INDEX(Base_Dados!BF:BF,MATCH($B291,Base_Dados!$B:$B,0))=0,0,
MAX(0, MIN(BF$1,
((INDEX(Base_Dados!BF:BF,MATCH($B291,Base_Dados!$B:$B,0))-MIN(Base_Dados!BF$5:BF$98)) /
(IF(MAX(Base_Dados!BF$5:BF$98)-MIN(Base_Dados!BF$5:BF$98)=0,1,MAX(Base_Dados!BF$5:BF$98)-MIN(Base_Dados!BF$5:BF$98)))) * BF$1)))</f>
        <v>0</v>
      </c>
      <c r="BG291" s="106">
        <f>IF(INDEX(Base_Dados!BG:BG,MATCH($B291,Base_Dados!$B:$B,0))=0,0,
MAX(0, MIN(BG$1,
((INDEX(Base_Dados!BG:BG,MATCH($B291,Base_Dados!$B:$B,0))-MIN(Base_Dados!BG$5:BG$98)) /
(IF(MAX(Base_Dados!BG$5:BG$98)-MIN(Base_Dados!BG$5:BG$98)=0,1,MAX(Base_Dados!BG$5:BG$98)-MIN(Base_Dados!BG$5:BG$98)))) * BG$1)))</f>
        <v>1.4214046822742474E-2</v>
      </c>
      <c r="BH291" s="106">
        <f>IF(INDEX(Base_Dados!BH:BH,MATCH($B291,Base_Dados!$B:$B,0))=0,0,
MAX(0, MIN(BH$1,
((INDEX(Base_Dados!BH:BH,MATCH($B291,Base_Dados!$B:$B,0))-MIN(Base_Dados!BH$5:BH$98)) /
(IF(MAX(Base_Dados!BH$5:BH$98)-MIN(Base_Dados!BH$5:BH$98)=0,1,MAX(Base_Dados!BH$5:BH$98)-MIN(Base_Dados!BH$5:BH$98)))) * BH$1)))</f>
        <v>6.5934065934065936E-2</v>
      </c>
      <c r="BI291" s="106">
        <f>IF(INDEX(Base_Dados!BI:BI,MATCH($B291,Base_Dados!$B:$B,0))=0,0,
MAX(0, MIN(BI$1,
((INDEX(Base_Dados!BI:BI,MATCH($B291,Base_Dados!$B:$B,0))-MIN(Base_Dados!BI$5:BI$98)) /
(IF(MAX(Base_Dados!BI$5:BI$98)-MIN(Base_Dados!BI$5:BI$98)=0,1,MAX(Base_Dados!BI$5:BI$98)-MIN(Base_Dados!BI$5:BI$98)))) * BI$1)))</f>
        <v>6.3962558502340089E-2</v>
      </c>
      <c r="BJ291" s="106">
        <f>IF(INDEX(Base_Dados!BJ:BJ,MATCH($B291,Base_Dados!$B:$B,0))=0,0,
MAX(0, MIN(BJ$1,
((INDEX(Base_Dados!BJ:BJ,MATCH($B291,Base_Dados!$B:$B,0))-MIN(Base_Dados!BJ$5:BJ$98)) /
(IF(MAX(Base_Dados!BJ$5:BJ$98)-MIN(Base_Dados!BJ$5:BJ$98)=0,1,MAX(Base_Dados!BJ$5:BJ$98)-MIN(Base_Dados!BJ$5:BJ$98)))) * BJ$1)))</f>
        <v>0.11578947368421053</v>
      </c>
      <c r="BK291" s="106">
        <f>IF(INDEX(Base_Dados!BK:BK,MATCH($B291,Base_Dados!$B:$B,0))=0,0,
MAX(0, MIN(BK$1,
((INDEX(Base_Dados!BK:BK,MATCH($B291,Base_Dados!$B:$B,0))-MIN(Base_Dados!BK$5:BK$98)) /
(IF(MAX(Base_Dados!BK$5:BK$98)-MIN(Base_Dados!BK$5:BK$98)=0,1,MAX(Base_Dados!BK$5:BK$98)-MIN(Base_Dados!BK$5:BK$98)))) * BK$1)))</f>
        <v>1.7857142857142856E-2</v>
      </c>
      <c r="BL291" s="106">
        <f>IF(INDEX(Base_Dados!BL:BL,MATCH($B291,Base_Dados!$B:$B,0))=0,0,
MAX(0, MIN(BL$1,
((INDEX(Base_Dados!BL:BL,MATCH($B291,Base_Dados!$B:$B,0))-MIN(Base_Dados!BL$5:BL$98)) /
(IF(MAX(Base_Dados!BL$5:BL$98)-MIN(Base_Dados!BL$5:BL$98)=0,1,MAX(Base_Dados!BL$5:BL$98)-MIN(Base_Dados!BL$5:BL$98)))) * BL$1)))</f>
        <v>6.8403908794788276E-2</v>
      </c>
      <c r="BM291" s="106">
        <f>IF(INDEX(Base_Dados!BM:BM,MATCH($B291,Base_Dados!$B:$B,0))=0,0,
MAX(0, MIN(BM$1,
((INDEX(Base_Dados!BM:BM,MATCH($B291,Base_Dados!$B:$B,0))-MIN(Base_Dados!BM$5:BM$98)) /
(IF(MAX(Base_Dados!BM$5:BM$98)-MIN(Base_Dados!BM$5:BM$98)=0,1,MAX(Base_Dados!BM$5:BM$98)-MIN(Base_Dados!BM$5:BM$98)))) * BM$1)))</f>
        <v>0.94133048989988788</v>
      </c>
      <c r="BN291" s="106">
        <f>IF(INDEX(Base_Dados!BN:BN,MATCH($B291,Base_Dados!$B:$B,0))=0,0,
MAX(0, MIN(BN$1,
((INDEX(Base_Dados!BN:BN,MATCH($B291,Base_Dados!$B:$B,0))-MIN(Base_Dados!BN$5:BN$98)) /
(IF(MAX(Base_Dados!BN$5:BN$98)-MIN(Base_Dados!BN$5:BN$98)=0,1,MAX(Base_Dados!BN$5:BN$98)-MIN(Base_Dados!BN$5:BN$98)))) * BN$1)))</f>
        <v>0.29098675075501668</v>
      </c>
      <c r="BO291" s="106">
        <f>IF(INDEX(Base_Dados!BO:BO,MATCH($B291,Base_Dados!$B:$B,0))=0,0,
MAX(0, MIN(BO$1,
((INDEX(Base_Dados!BO:BO,MATCH($B291,Base_Dados!$B:$B,0))-MIN(Base_Dados!BO$5:BO$98)) /
(IF(MAX(Base_Dados!BO$5:BO$98)-MIN(Base_Dados!BO$5:BO$98)=0,1,MAX(Base_Dados!BO$5:BO$98)-MIN(Base_Dados!BO$5:BO$98)))) * BO$1)))</f>
        <v>0</v>
      </c>
      <c r="BP291" s="106">
        <f t="shared" ref="BP291:BP354" si="20">SUM(D291:BO291)</f>
        <v>10.417085754747896</v>
      </c>
      <c r="BQ291" s="111">
        <f t="shared" ref="BQ291:BQ354" si="21">STDEV(D291:BO291)</f>
        <v>0.36273620290819342</v>
      </c>
      <c r="BR291" s="112">
        <f t="shared" ref="BR291:BR354" si="22">IF(BQ291&gt;BP291,BP291,(BQ291-MIN($BQ$5:$BQ$98)))</f>
        <v>4.8227889430170146E-2</v>
      </c>
      <c r="BS291" s="113">
        <f t="shared" ref="BS291:BS354" si="23">BP291-BR291</f>
        <v>10.368857865317727</v>
      </c>
    </row>
    <row r="292" spans="1:71">
      <c r="A292" s="21">
        <v>31036</v>
      </c>
      <c r="B292" s="21" t="s">
        <v>369</v>
      </c>
      <c r="C292" s="21" t="s">
        <v>323</v>
      </c>
      <c r="D292" s="105">
        <f>IF(INDEX(Base_Dados!D:D,MATCH($B292,Base_Dados!$B:$B,0))=0,0,
MAX(0, MIN(D$1,
((INDEX(Base_Dados!D:D,MATCH($B292,Base_Dados!$B:$B,0))-MIN(Base_Dados!D$5:D$98)) /
(IF(MAX(Base_Dados!D$5:D$98)-MIN(Base_Dados!D$5:D$98)=0,1,MAX(Base_Dados!D$5:D$98)-MIN(Base_Dados!D$5:D$98)))) * D$1)))</f>
        <v>0.13048786656581488</v>
      </c>
      <c r="E292" s="106">
        <f>IF(INDEX(Base_Dados!E:E,MATCH($B292,Base_Dados!$B:$B,0))=0,0,
MAX(0, MIN(E$1,
((INDEX(Base_Dados!E:E,MATCH($B292,Base_Dados!$B:$B,0))-MIN(Base_Dados!E$5:E$98)) /
(IF(MAX(Base_Dados!E$5:E$98)-MIN(Base_Dados!E$5:E$98)=0,1,MAX(Base_Dados!E$5:E$98)-MIN(Base_Dados!E$5:E$98)))) * E$1)))</f>
        <v>3.5560222078044289E-2</v>
      </c>
      <c r="F292" s="106">
        <f>IF(INDEX(Base_Dados!F:F,MATCH($B292,Base_Dados!$B:$B,0))=0,0,
MAX(0, MIN(F$1,
((INDEX(Base_Dados!F:F,MATCH($B292,Base_Dados!$B:$B,0))-MIN(Base_Dados!F$5:F$98)) /
(IF(MAX(Base_Dados!F$5:F$98)-MIN(Base_Dados!F$5:F$98)=0,1,MAX(Base_Dados!F$5:F$98)-MIN(Base_Dados!F$5:F$98)))) * F$1)))</f>
        <v>3.2049949936712445E-2</v>
      </c>
      <c r="G292" s="106">
        <f>IF(INDEX(Base_Dados!G:G,MATCH($B292,Base_Dados!$B:$B,0))=0,0,
MAX(0, MIN(G$1,
((INDEX(Base_Dados!G:G,MATCH($B292,Base_Dados!$B:$B,0))-MIN(Base_Dados!G$5:G$98)) /
(IF(MAX(Base_Dados!G$5:G$98)-MIN(Base_Dados!G$5:G$98)=0,1,MAX(Base_Dados!G$5:G$98)-MIN(Base_Dados!G$5:G$98)))) * G$1)))</f>
        <v>2.5866580053772171E-2</v>
      </c>
      <c r="H292" s="106">
        <f>IF(INDEX(Base_Dados!H:H,MATCH($B292,Base_Dados!$B:$B,0))=0,0,
MAX(0, MIN(H$1,
((INDEX(Base_Dados!H:H,MATCH($B292,Base_Dados!$B:$B,0))-MIN(Base_Dados!H$5:H$98)) /
(IF(MAX(Base_Dados!H$5:H$98)-MIN(Base_Dados!H$5:H$98)=0,1,MAX(Base_Dados!H$5:H$98)-MIN(Base_Dados!H$5:H$98)))) * H$1)))</f>
        <v>2.7710816431494444E-2</v>
      </c>
      <c r="I292" s="106">
        <f>IF(INDEX(Base_Dados!I:I,MATCH($B292,Base_Dados!$B:$B,0))=0,0,
MAX(0, MIN(I$1,
((INDEX(Base_Dados!I:I,MATCH($B292,Base_Dados!$B:$B,0))-MIN(Base_Dados!I$5:I$98)) /
(IF(MAX(Base_Dados!I$5:I$98)-MIN(Base_Dados!I$5:I$98)=0,1,MAX(Base_Dados!I$5:I$98)-MIN(Base_Dados!I$5:I$98)))) * I$1)))</f>
        <v>3.8120431122377188E-2</v>
      </c>
      <c r="J292" s="106">
        <f>IF(INDEX(Base_Dados!J:J,MATCH($B292,Base_Dados!$B:$B,0))=0,0,
MAX(0, MIN(J$1,
((INDEX(Base_Dados!J:J,MATCH($B292,Base_Dados!$B:$B,0))-MIN(Base_Dados!J$5:J$98)) /
(IF(MAX(Base_Dados!J$5:J$98)-MIN(Base_Dados!J$5:J$98)=0,1,MAX(Base_Dados!J$5:J$98)-MIN(Base_Dados!J$5:J$98)))) * J$1)))</f>
        <v>4.5269997395254585E-2</v>
      </c>
      <c r="K292" s="106">
        <f>IF(INDEX(Base_Dados!K:K,MATCH($B292,Base_Dados!$B:$B,0))=0,0,
MAX(0, MIN(K$1,
((INDEX(Base_Dados!K:K,MATCH($B292,Base_Dados!$B:$B,0))-MIN(Base_Dados!K$5:K$98)) /
(IF(MAX(Base_Dados!K$5:K$98)-MIN(Base_Dados!K$5:K$98)=0,1,MAX(Base_Dados!K$5:K$98)-MIN(Base_Dados!K$5:K$98)))) * K$1)))</f>
        <v>4.866390876565295E-2</v>
      </c>
      <c r="L292" s="106">
        <f>IF(INDEX(Base_Dados!L:L,MATCH($B292,Base_Dados!$B:$B,0))=0,0,
MAX(0, MIN(L$1,
((INDEX(Base_Dados!L:L,MATCH($B292,Base_Dados!$B:$B,0))-MIN(Base_Dados!L$5:L$98)) /
(IF(MAX(Base_Dados!L$5:L$98)-MIN(Base_Dados!L$5:L$98)=0,1,MAX(Base_Dados!L$5:L$98)-MIN(Base_Dados!L$5:L$98)))) * L$1)))</f>
        <v>6.0900563140062841E-2</v>
      </c>
      <c r="M292" s="106">
        <f>IF(INDEX(Base_Dados!M:M,MATCH($B292,Base_Dados!$B:$B,0))=0,0,
MAX(0, MIN(M$1,
((INDEX(Base_Dados!M:M,MATCH($B292,Base_Dados!$B:$B,0))-MIN(Base_Dados!M$5:M$98)) /
(IF(MAX(Base_Dados!M$5:M$98)-MIN(Base_Dados!M$5:M$98)=0,1,MAX(Base_Dados!M$5:M$98)-MIN(Base_Dados!M$5:M$98)))) * M$1)))</f>
        <v>6.9387755102040816E-2</v>
      </c>
      <c r="N292" s="106">
        <f>IF(INDEX(Base_Dados!N:N,MATCH($B292,Base_Dados!$B:$B,0))=0,0,
MAX(0, MIN(N$1,
((INDEX(Base_Dados!N:N,MATCH($B292,Base_Dados!$B:$B,0))-MIN(Base_Dados!N$5:N$98)) /
(IF(MAX(Base_Dados!N$5:N$98)-MIN(Base_Dados!N$5:N$98)=0,1,MAX(Base_Dados!N$5:N$98)-MIN(Base_Dados!N$5:N$98)))) * N$1)))</f>
        <v>9.0038926158615223E-2</v>
      </c>
      <c r="O292" s="106">
        <f>IF(INDEX(Base_Dados!O:O,MATCH($B292,Base_Dados!$B:$B,0))=0,0,
MAX(0, MIN(O$1,
((INDEX(Base_Dados!O:O,MATCH($B292,Base_Dados!$B:$B,0))-MIN(Base_Dados!O$5:O$98)) /
(IF(MAX(Base_Dados!O$5:O$98)-MIN(Base_Dados!O$5:O$98)=0,1,MAX(Base_Dados!O$5:O$98)-MIN(Base_Dados!O$5:O$98)))) * O$1)))</f>
        <v>0.13506884441719158</v>
      </c>
      <c r="P292" s="106">
        <f>IF(INDEX(Base_Dados!P:P,MATCH($B292,Base_Dados!$B:$B,0))=0,0,
MAX(0, MIN(P$1,
((INDEX(Base_Dados!P:P,MATCH($B292,Base_Dados!$B:$B,0))-MIN(Base_Dados!P$5:P$98)) /
(IF(MAX(Base_Dados!P$5:P$98)-MIN(Base_Dados!P$5:P$98)=0,1,MAX(Base_Dados!P$5:P$98)-MIN(Base_Dados!P$5:P$98)))) * P$1)))</f>
        <v>1.7005267473763064E-2</v>
      </c>
      <c r="Q292" s="106">
        <f>IF(INDEX(Base_Dados!Q:Q,MATCH($B292,Base_Dados!$B:$B,0))=0,0,
MAX(0, MIN(Q$1,
((INDEX(Base_Dados!Q:Q,MATCH($B292,Base_Dados!$B:$B,0))-MIN(Base_Dados!Q$5:Q$98)) /
(IF(MAX(Base_Dados!Q$5:Q$98)-MIN(Base_Dados!Q$5:Q$98)=0,1,MAX(Base_Dados!Q$5:Q$98)-MIN(Base_Dados!Q$5:Q$98)))) * Q$1)))</f>
        <v>2.7644673792849247E-3</v>
      </c>
      <c r="R292" s="106">
        <f>IF(INDEX(Base_Dados!R:R,MATCH($B292,Base_Dados!$B:$B,0))=0,0,
MAX(0, MIN(R$1,
((INDEX(Base_Dados!R:R,MATCH($B292,Base_Dados!$B:$B,0))-MIN(Base_Dados!R$5:R$98)) /
(IF(MAX(Base_Dados!R$5:R$98)-MIN(Base_Dados!R$5:R$98)=0,1,MAX(Base_Dados!R$5:R$98)-MIN(Base_Dados!R$5:R$98)))) * R$1)))</f>
        <v>2.1478471707095646E-3</v>
      </c>
      <c r="S292" s="106">
        <f>IF(INDEX(Base_Dados!S:S,MATCH($B292,Base_Dados!$B:$B,0))=0,0,
MAX(0, MIN(S$1,
((INDEX(Base_Dados!S:S,MATCH($B292,Base_Dados!$B:$B,0))-MIN(Base_Dados!S$5:S$98)) /
(IF(MAX(Base_Dados!S$5:S$98)-MIN(Base_Dados!S$5:S$98)=0,1,MAX(Base_Dados!S$5:S$98)-MIN(Base_Dados!S$5:S$98)))) * S$1)))</f>
        <v>7.6836665917771295E-3</v>
      </c>
      <c r="T292" s="106">
        <f>IF(INDEX(Base_Dados!T:T,MATCH($B292,Base_Dados!$B:$B,0))=0,0,
MAX(0, MIN(T$1,
((INDEX(Base_Dados!T:T,MATCH($B292,Base_Dados!$B:$B,0))-MIN(Base_Dados!T$5:T$98)) /
(IF(MAX(Base_Dados!T$5:T$98)-MIN(Base_Dados!T$5:T$98)=0,1,MAX(Base_Dados!T$5:T$98)-MIN(Base_Dados!T$5:T$98)))) * T$1)))</f>
        <v>0.18667392268978811</v>
      </c>
      <c r="U292" s="106">
        <f>IF(INDEX(Base_Dados!U:U,MATCH($B292,Base_Dados!$B:$B,0))=0,0,
MAX(0, MIN(U$1,
((INDEX(Base_Dados!U:U,MATCH($B292,Base_Dados!$B:$B,0))-MIN(Base_Dados!U$5:U$98)) /
(IF(MAX(Base_Dados!U$5:U$98)-MIN(Base_Dados!U$5:U$98)=0,1,MAX(Base_Dados!U$5:U$98)-MIN(Base_Dados!U$5:U$98)))) * U$1)))</f>
        <v>1.0736017471354311</v>
      </c>
      <c r="V292" s="106">
        <f>IF(INDEX(Base_Dados!V:V,MATCH($B292,Base_Dados!$B:$B,0))=0,0,
MAX(0, MIN(V$1,
((INDEX(Base_Dados!V:V,MATCH($B292,Base_Dados!$B:$B,0))-MIN(Base_Dados!V$5:V$98)) /
(IF(MAX(Base_Dados!V$5:V$98)-MIN(Base_Dados!V$5:V$98)=0,1,MAX(Base_Dados!V$5:V$98)-MIN(Base_Dados!V$5:V$98)))) * V$1)))</f>
        <v>1.2973044728342934E-2</v>
      </c>
      <c r="W292" s="106">
        <f>IF(INDEX(Base_Dados!W:W,MATCH($B292,Base_Dados!$B:$B,0))=0,0,
MAX(0, MIN(W$1,
((INDEX(Base_Dados!W:W,MATCH($B292,Base_Dados!$B:$B,0))-MIN(Base_Dados!W$5:W$98)) /
(IF(MAX(Base_Dados!W$5:W$98)-MIN(Base_Dados!W$5:W$98)=0,1,MAX(Base_Dados!W$5:W$98)-MIN(Base_Dados!W$5:W$98)))) * W$1)))</f>
        <v>2.2421710351754345</v>
      </c>
      <c r="X292" s="106">
        <f>IF(INDEX(Base_Dados!X:X,MATCH($B292,Base_Dados!$B:$B,0))=0,0,
MAX(0, MIN(X$1,
((INDEX(Base_Dados!X:X,MATCH($B292,Base_Dados!$B:$B,0))-MIN(Base_Dados!X$5:X$98)) /
(IF(MAX(Base_Dados!X$5:X$98)-MIN(Base_Dados!X$5:X$98)=0,1,MAX(Base_Dados!X$5:X$98)-MIN(Base_Dados!X$5:X$98)))) * X$1)))</f>
        <v>0</v>
      </c>
      <c r="Y292" s="106">
        <f>IF(INDEX(Base_Dados!Y:Y,MATCH($B292,Base_Dados!$B:$B,0))=0,0,
MAX(0, MIN(Y$1,
((INDEX(Base_Dados!Y:Y,MATCH($B292,Base_Dados!$B:$B,0))-MIN(Base_Dados!Y$5:Y$98)) /
(IF(MAX(Base_Dados!Y$5:Y$98)-MIN(Base_Dados!Y$5:Y$98)=0,1,MAX(Base_Dados!Y$5:Y$98)-MIN(Base_Dados!Y$5:Y$98)))) * Y$1)))</f>
        <v>0</v>
      </c>
      <c r="Z292" s="106">
        <f>IF(INDEX(Base_Dados!Z:Z,MATCH($B292,Base_Dados!$B:$B,0))=0,0,
MAX(0, MIN(Z$1,
((INDEX(Base_Dados!Z:Z,MATCH($B292,Base_Dados!$B:$B,0))-MIN(Base_Dados!Z$5:Z$98)) /
(IF(MAX(Base_Dados!Z$5:Z$98)-MIN(Base_Dados!Z$5:Z$98)=0,1,MAX(Base_Dados!Z$5:Z$98)-MIN(Base_Dados!Z$5:Z$98)))) * Z$1)))</f>
        <v>0</v>
      </c>
      <c r="AA292" s="106">
        <f>IF(INDEX(Base_Dados!AA:AA,MATCH($B292,Base_Dados!$B:$B,0))=0,0,
MAX(0, MIN(AA$1,
((INDEX(Base_Dados!AA:AA,MATCH($B292,Base_Dados!$B:$B,0))-MIN(Base_Dados!AA$5:AA$98)) /
(IF(MAX(Base_Dados!AA$5:AA$98)-MIN(Base_Dados!AA$5:AA$98)=0,1,MAX(Base_Dados!AA$5:AA$98)-MIN(Base_Dados!AA$5:AA$98)))) * AA$1)))</f>
        <v>0</v>
      </c>
      <c r="AB292" s="106">
        <f>IF(INDEX(Base_Dados!AB:AB,MATCH($B292,Base_Dados!$B:$B,0))=0,0,
MAX(0, MIN(AB$1,
((INDEX(Base_Dados!AB:AB,MATCH($B292,Base_Dados!$B:$B,0))-MIN(Base_Dados!AB$5:AB$98)) /
(IF(MAX(Base_Dados!AB$5:AB$98)-MIN(Base_Dados!AB$5:AB$98)=0,1,MAX(Base_Dados!AB$5:AB$98)-MIN(Base_Dados!AB$5:AB$98)))) * AB$1)))</f>
        <v>1.9152600757836722</v>
      </c>
      <c r="AC292" s="106">
        <f>IF(INDEX(Base_Dados!AC:AC,MATCH($B292,Base_Dados!$B:$B,0))=0,0,
MAX(0, MIN(AC$1,
((INDEX(Base_Dados!AC:AC,MATCH($B292,Base_Dados!$B:$B,0))-MIN(Base_Dados!AC$5:AC$98)) /
(IF(MAX(Base_Dados!AC$5:AC$98)-MIN(Base_Dados!AC$5:AC$98)=0,1,MAX(Base_Dados!AC$5:AC$98)-MIN(Base_Dados!AC$5:AC$98)))) * AC$1)))</f>
        <v>3.5230776642898439E-3</v>
      </c>
      <c r="AD292" s="106">
        <f>IF(INDEX(Base_Dados!AD:AD,MATCH($B292,Base_Dados!$B:$B,0))=0,0,
MAX(0, MIN(AD$1,
((INDEX(Base_Dados!AD:AD,MATCH($B292,Base_Dados!$B:$B,0))-MIN(Base_Dados!AD$5:AD$98)) /
(IF(MAX(Base_Dados!AD$5:AD$98)-MIN(Base_Dados!AD$5:AD$98)=0,1,MAX(Base_Dados!AD$5:AD$98)-MIN(Base_Dados!AD$5:AD$98)))) * AD$1)))</f>
        <v>2.3073509835823103E-3</v>
      </c>
      <c r="AE292" s="106">
        <f>IF(INDEX(Base_Dados!AE:AE,MATCH($B292,Base_Dados!$B:$B,0))=0,0,
MAX(0, MIN(AE$1,
((INDEX(Base_Dados!AE:AE,MATCH($B292,Base_Dados!$B:$B,0))-MIN(Base_Dados!AE$5:AE$98)) /
(IF(MAX(Base_Dados!AE$5:AE$98)-MIN(Base_Dados!AE$5:AE$98)=0,1,MAX(Base_Dados!AE$5:AE$98)-MIN(Base_Dados!AE$5:AE$98)))) * AE$1)))</f>
        <v>9.492305479649073E-4</v>
      </c>
      <c r="AF292" s="106">
        <f>IF(INDEX(Base_Dados!AF:AF,MATCH($B292,Base_Dados!$B:$B,0))=0,0,
MAX(0, MIN(AF$1,
((INDEX(Base_Dados!AF:AF,MATCH($B292,Base_Dados!$B:$B,0))-MIN(Base_Dados!AF$5:AF$98)) /
(IF(MAX(Base_Dados!AF$5:AF$98)-MIN(Base_Dados!AF$5:AF$98)=0,1,MAX(Base_Dados!AF$5:AF$98)-MIN(Base_Dados!AF$5:AF$98)))) * AF$1)))</f>
        <v>2.1146508527559419E-3</v>
      </c>
      <c r="AG292" s="106">
        <f>IF(INDEX(Base_Dados!AG:AG,MATCH($B292,Base_Dados!$B:$B,0))=0,0,
MAX(0, MIN(AG$1,
((INDEX(Base_Dados!AG:AG,MATCH($B292,Base_Dados!$B:$B,0))-MIN(Base_Dados!AG$5:AG$98)) /
(IF(MAX(Base_Dados!AG$5:AG$98)-MIN(Base_Dados!AG$5:AG$98)=0,1,MAX(Base_Dados!AG$5:AG$98)-MIN(Base_Dados!AG$5:AG$98)))) * AG$1)))</f>
        <v>2.7644673792849247E-3</v>
      </c>
      <c r="AH292" s="106">
        <f>IF(INDEX(Base_Dados!AH:AH,MATCH($B292,Base_Dados!$B:$B,0))=0,0,
MAX(0, MIN(AH$1,
((INDEX(Base_Dados!AH:AH,MATCH($B292,Base_Dados!$B:$B,0))-MIN(Base_Dados!AH$5:AH$98)) /
(IF(MAX(Base_Dados!AH$5:AH$98)-MIN(Base_Dados!AH$5:AH$98)=0,1,MAX(Base_Dados!AH$5:AH$98)-MIN(Base_Dados!AH$5:AH$98)))) * AH$1)))</f>
        <v>1.1819096449634352</v>
      </c>
      <c r="AI292" s="106">
        <f>IF(INDEX(Base_Dados!AI:AI,MATCH($B292,Base_Dados!$B:$B,0))=0,0,
MAX(0, MIN(AI$1,
((INDEX(Base_Dados!AI:AI,MATCH($B292,Base_Dados!$B:$B,0))-MIN(Base_Dados!AI$5:AI$98)) /
(IF(MAX(Base_Dados!AI$5:AI$98)-MIN(Base_Dados!AI$5:AI$98)=0,1,MAX(Base_Dados!AI$5:AI$98)-MIN(Base_Dados!AI$5:AI$98)))) * AI$1)))</f>
        <v>0.10714285714285714</v>
      </c>
      <c r="AJ292" s="106">
        <f>IF(INDEX(Base_Dados!AJ:AJ,MATCH($B292,Base_Dados!$B:$B,0))=0,0,
MAX(0, MIN(AJ$1,
((INDEX(Base_Dados!AJ:AJ,MATCH($B292,Base_Dados!$B:$B,0))-MIN(Base_Dados!AJ$5:AJ$98)) /
(IF(MAX(Base_Dados!AJ$5:AJ$98)-MIN(Base_Dados!AJ$5:AJ$98)=0,1,MAX(Base_Dados!AJ$5:AJ$98)-MIN(Base_Dados!AJ$5:AJ$98)))) * AJ$1)))</f>
        <v>1.984126984126984E-2</v>
      </c>
      <c r="AK292" s="106">
        <f>IF(INDEX(Base_Dados!AK:AK,MATCH($B292,Base_Dados!$B:$B,0))=0,0,
MAX(0, MIN(AK$1,
((INDEX(Base_Dados!AK:AK,MATCH($B292,Base_Dados!$B:$B,0))-MIN(Base_Dados!AK$5:AK$98)) /
(IF(MAX(Base_Dados!AK$5:AK$98)-MIN(Base_Dados!AK$5:AK$98)=0,1,MAX(Base_Dados!AK$5:AK$98)-MIN(Base_Dados!AK$5:AK$98)))) * AK$1)))</f>
        <v>5.7471264367816091E-4</v>
      </c>
      <c r="AL292" s="106">
        <f>IF(INDEX(Base_Dados!AL:AL,MATCH($B292,Base_Dados!$B:$B,0))=0,0,
MAX(0, MIN(AL$1,
((INDEX(Base_Dados!AL:AL,MATCH($B292,Base_Dados!$B:$B,0))-MIN(Base_Dados!AL$5:AL$98)) /
(IF(MAX(Base_Dados!AL$5:AL$98)-MIN(Base_Dados!AL$5:AL$98)=0,1,MAX(Base_Dados!AL$5:AL$98)-MIN(Base_Dados!AL$5:AL$98)))) * AL$1)))</f>
        <v>0</v>
      </c>
      <c r="AM292" s="106">
        <f>IF(INDEX(Base_Dados!AM:AM,MATCH($B292,Base_Dados!$B:$B,0))=0,0,
MAX(0, MIN(AM$1,
((INDEX(Base_Dados!AM:AM,MATCH($B292,Base_Dados!$B:$B,0))-MIN(Base_Dados!AM$5:AM$98)) /
(IF(MAX(Base_Dados!AM$5:AM$98)-MIN(Base_Dados!AM$5:AM$98)=0,1,MAX(Base_Dados!AM$5:AM$98)-MIN(Base_Dados!AM$5:AM$98)))) * AM$1)))</f>
        <v>1.0357327809425167E-3</v>
      </c>
      <c r="AN292" s="106">
        <f>IF(INDEX(Base_Dados!AN:AN,MATCH($B292,Base_Dados!$B:$B,0))=0,0,
MAX(0, MIN(AN$1,
((INDEX(Base_Dados!AN:AN,MATCH($B292,Base_Dados!$B:$B,0))-MIN(Base_Dados!AN$5:AN$98)) /
(IF(MAX(Base_Dados!AN$5:AN$98)-MIN(Base_Dados!AN$5:AN$98)=0,1,MAX(Base_Dados!AN$5:AN$98)-MIN(Base_Dados!AN$5:AN$98)))) * AN$1)))</f>
        <v>1.2235449735449735E-2</v>
      </c>
      <c r="AO292" s="106">
        <f>IF(INDEX(Base_Dados!AO:AO,MATCH($B292,Base_Dados!$B:$B,0))=0,0,
MAX(0, MIN(AO$1,
((INDEX(Base_Dados!AO:AO,MATCH($B292,Base_Dados!$B:$B,0))-MIN(Base_Dados!AO$5:AO$98)) /
(IF(MAX(Base_Dados!AO$5:AO$98)-MIN(Base_Dados!AO$5:AO$98)=0,1,MAX(Base_Dados!AO$5:AO$98)-MIN(Base_Dados!AO$5:AO$98)))) * AO$1)))</f>
        <v>0</v>
      </c>
      <c r="AP292" s="106">
        <f>IF(INDEX(Base_Dados!AP:AP,MATCH($B292,Base_Dados!$B:$B,0))=0,0,
MAX(0, MIN(AP$1,
((INDEX(Base_Dados!AP:AP,MATCH($B292,Base_Dados!$B:$B,0))-MIN(Base_Dados!AP$5:AP$98)) /
(IF(MAX(Base_Dados!AP$5:AP$98)-MIN(Base_Dados!AP$5:AP$98)=0,1,MAX(Base_Dados!AP$5:AP$98)-MIN(Base_Dados!AP$5:AP$98)))) * AP$1)))</f>
        <v>0</v>
      </c>
      <c r="AQ292" s="106">
        <f>IF(INDEX(Base_Dados!AQ:AQ,MATCH($B292,Base_Dados!$B:$B,0))=0,0,
MAX(0, MIN(AQ$1,
((INDEX(Base_Dados!AQ:AQ,MATCH($B292,Base_Dados!$B:$B,0))-MIN(Base_Dados!AQ$5:AQ$98)) /
(IF(MAX(Base_Dados!AQ$5:AQ$98)-MIN(Base_Dados!AQ$5:AQ$98)=0,1,MAX(Base_Dados!AQ$5:AQ$98)-MIN(Base_Dados!AQ$5:AQ$98)))) * AQ$1)))</f>
        <v>0</v>
      </c>
      <c r="AR292" s="106">
        <f>IF(INDEX(Base_Dados!AR:AR,MATCH($B292,Base_Dados!$B:$B,0))=0,0,
MAX(0, MIN(AR$1,
((INDEX(Base_Dados!AR:AR,MATCH($B292,Base_Dados!$B:$B,0))-MIN(Base_Dados!AR$5:AR$98)) /
(IF(MAX(Base_Dados!AR$5:AR$98)-MIN(Base_Dados!AR$5:AR$98)=0,1,MAX(Base_Dados!AR$5:AR$98)-MIN(Base_Dados!AR$5:AR$98)))) * AR$1)))</f>
        <v>0</v>
      </c>
      <c r="AS292" s="106">
        <f>IF(INDEX(Base_Dados!AS:AS,MATCH($B292,Base_Dados!$B:$B,0))=0,0,
MAX(0, MIN(AS$1,
((INDEX(Base_Dados!AS:AS,MATCH($B292,Base_Dados!$B:$B,0))-MIN(Base_Dados!AS$5:AS$98)) /
(IF(MAX(Base_Dados!AS$5:AS$98)-MIN(Base_Dados!AS$5:AS$98)=0,1,MAX(Base_Dados!AS$5:AS$98)-MIN(Base_Dados!AS$5:AS$98)))) * AS$1)))</f>
        <v>0</v>
      </c>
      <c r="AT292" s="106">
        <f>IF(INDEX(Base_Dados!AT:AT,MATCH($B292,Base_Dados!$B:$B,0))=0,0,
MAX(0, MIN(AT$1,
((INDEX(Base_Dados!AT:AT,MATCH($B292,Base_Dados!$B:$B,0))-MIN(Base_Dados!AT$5:AT$98)) /
(IF(MAX(Base_Dados!AT$5:AT$98)-MIN(Base_Dados!AT$5:AT$98)=0,1,MAX(Base_Dados!AT$5:AT$98)-MIN(Base_Dados!AT$5:AT$98)))) * AT$1)))</f>
        <v>0</v>
      </c>
      <c r="AU292" s="106">
        <f>IF(INDEX(Base_Dados!AU:AU,MATCH($B292,Base_Dados!$B:$B,0))=0,0,
MAX(0, MIN(AU$1,
((INDEX(Base_Dados!AU:AU,MATCH($B292,Base_Dados!$B:$B,0))-MIN(Base_Dados!AU$5:AU$98)) /
(IF(MAX(Base_Dados!AU$5:AU$98)-MIN(Base_Dados!AU$5:AU$98)=0,1,MAX(Base_Dados!AU$5:AU$98)-MIN(Base_Dados!AU$5:AU$98)))) * AU$1)))</f>
        <v>0</v>
      </c>
      <c r="AV292" s="106">
        <f>IF(INDEX(Base_Dados!AV:AV,MATCH($B292,Base_Dados!$B:$B,0))=0,0,
MAX(0, MIN(AV$1,
((INDEX(Base_Dados!AV:AV,MATCH($B292,Base_Dados!$B:$B,0))-MIN(Base_Dados!AV$5:AV$98)) /
(IF(MAX(Base_Dados!AV$5:AV$98)-MIN(Base_Dados!AV$5:AV$98)=0,1,MAX(Base_Dados!AV$5:AV$98)-MIN(Base_Dados!AV$5:AV$98)))) * AV$1)))</f>
        <v>0</v>
      </c>
      <c r="AW292" s="106">
        <f>IF(INDEX(Base_Dados!AW:AW,MATCH($B292,Base_Dados!$B:$B,0))=0,0,
MAX(0, MIN(AW$1,
((INDEX(Base_Dados!AW:AW,MATCH($B292,Base_Dados!$B:$B,0))-MIN(Base_Dados!AW$5:AW$98)) /
(IF(MAX(Base_Dados!AW$5:AW$98)-MIN(Base_Dados!AW$5:AW$98)=0,1,MAX(Base_Dados!AW$5:AW$98)-MIN(Base_Dados!AW$5:AW$98)))) * AW$1)))</f>
        <v>0</v>
      </c>
      <c r="AX292" s="106">
        <f>IF(INDEX(Base_Dados!AX:AX,MATCH($B292,Base_Dados!$B:$B,0))=0,0,
MAX(0, MIN(AX$1,
((INDEX(Base_Dados!AX:AX,MATCH($B292,Base_Dados!$B:$B,0))-MIN(Base_Dados!AX$5:AX$98)) /
(IF(MAX(Base_Dados!AX$5:AX$98)-MIN(Base_Dados!AX$5:AX$98)=0,1,MAX(Base_Dados!AX$5:AX$98)-MIN(Base_Dados!AX$5:AX$98)))) * AX$1)))</f>
        <v>5.1504472756844673E-3</v>
      </c>
      <c r="AY292" s="106">
        <f>IF(INDEX(Base_Dados!AY:AY,MATCH($B292,Base_Dados!$B:$B,0))=0,0,
MAX(0, MIN(AY$1,
((INDEX(Base_Dados!AY:AY,MATCH($B292,Base_Dados!$B:$B,0))-MIN(Base_Dados!AY$5:AY$98)) /
(IF(MAX(Base_Dados!AY$5:AY$98)-MIN(Base_Dados!AY$5:AY$98)=0,1,MAX(Base_Dados!AY$5:AY$98)-MIN(Base_Dados!AY$5:AY$98)))) * AY$1)))</f>
        <v>0</v>
      </c>
      <c r="AZ292" s="106">
        <f>IF(INDEX(Base_Dados!AZ:AZ,MATCH($B292,Base_Dados!$B:$B,0))=0,0,
MAX(0, MIN(AZ$1,
((INDEX(Base_Dados!AZ:AZ,MATCH($B292,Base_Dados!$B:$B,0))-MIN(Base_Dados!AZ$5:AZ$98)) /
(IF(MAX(Base_Dados!AZ$5:AZ$98)-MIN(Base_Dados!AZ$5:AZ$98)=0,1,MAX(Base_Dados!AZ$5:AZ$98)-MIN(Base_Dados!AZ$5:AZ$98)))) * AZ$1)))</f>
        <v>0</v>
      </c>
      <c r="BA292" s="106">
        <f>IF(INDEX(Base_Dados!BA:BA,MATCH($B292,Base_Dados!$B:$B,0))=0,0,
MAX(0, MIN(BA$1,
((INDEX(Base_Dados!BA:BA,MATCH($B292,Base_Dados!$B:$B,0))-MIN(Base_Dados!BA$5:BA$98)) /
(IF(MAX(Base_Dados!BA$5:BA$98)-MIN(Base_Dados!BA$5:BA$98)=0,1,MAX(Base_Dados!BA$5:BA$98)-MIN(Base_Dados!BA$5:BA$98)))) * BA$1)))</f>
        <v>1.2677901374364439E-2</v>
      </c>
      <c r="BB292" s="106">
        <f>IF(INDEX(Base_Dados!BB:BB,MATCH($B292,Base_Dados!$B:$B,0))=0,0,
MAX(0, MIN(BB$1,
((INDEX(Base_Dados!BB:BB,MATCH($B292,Base_Dados!$B:$B,0))-MIN(Base_Dados!BB$5:BB$98)) /
(IF(MAX(Base_Dados!BB$5:BB$98)-MIN(Base_Dados!BB$5:BB$98)=0,1,MAX(Base_Dados!BB$5:BB$98)-MIN(Base_Dados!BB$5:BB$98)))) * BB$1)))</f>
        <v>0.22990331277499063</v>
      </c>
      <c r="BC292" s="106">
        <f>IF(INDEX(Base_Dados!BC:BC,MATCH($B292,Base_Dados!$B:$B,0))=0,0,
MAX(0, MIN(BC$1,
((INDEX(Base_Dados!BC:BC,MATCH($B292,Base_Dados!$B:$B,0))-MIN(Base_Dados!BC$5:BC$98)) /
(IF(MAX(Base_Dados!BC$5:BC$98)-MIN(Base_Dados!BC$5:BC$98)=0,1,MAX(Base_Dados!BC$5:BC$98)-MIN(Base_Dados!BC$5:BC$98)))) * BC$1)))</f>
        <v>4.5785079450579051E-3</v>
      </c>
      <c r="BD292" s="106">
        <f>IF(INDEX(Base_Dados!BD:BD,MATCH($B292,Base_Dados!$B:$B,0))=0,0,
MAX(0, MIN(BD$1,
((INDEX(Base_Dados!BD:BD,MATCH($B292,Base_Dados!$B:$B,0))-MIN(Base_Dados!BD$5:BD$98)) /
(IF(MAX(Base_Dados!BD$5:BD$98)-MIN(Base_Dados!BD$5:BD$98)=0,1,MAX(Base_Dados!BD$5:BD$98)-MIN(Base_Dados!BD$5:BD$98)))) * BD$1)))</f>
        <v>6.2322553839761789E-3</v>
      </c>
      <c r="BE292" s="106">
        <f>IF(INDEX(Base_Dados!BE:BE,MATCH($B292,Base_Dados!$B:$B,0))=0,0,
MAX(0, MIN(BE$1,
((INDEX(Base_Dados!BE:BE,MATCH($B292,Base_Dados!$B:$B,0))-MIN(Base_Dados!BE$5:BE$98)) /
(IF(MAX(Base_Dados!BE$5:BE$98)-MIN(Base_Dados!BE$5:BE$98)=0,1,MAX(Base_Dados!BE$5:BE$98)-MIN(Base_Dados!BE$5:BE$98)))) * BE$1)))</f>
        <v>2.4586051179126944E-2</v>
      </c>
      <c r="BF292" s="106">
        <f>IF(INDEX(Base_Dados!BF:BF,MATCH($B292,Base_Dados!$B:$B,0))=0,0,
MAX(0, MIN(BF$1,
((INDEX(Base_Dados!BF:BF,MATCH($B292,Base_Dados!$B:$B,0))-MIN(Base_Dados!BF$5:BF$98)) /
(IF(MAX(Base_Dados!BF$5:BF$98)-MIN(Base_Dados!BF$5:BF$98)=0,1,MAX(Base_Dados!BF$5:BF$98)-MIN(Base_Dados!BF$5:BF$98)))) * BF$1)))</f>
        <v>0</v>
      </c>
      <c r="BG292" s="106">
        <f>IF(INDEX(Base_Dados!BG:BG,MATCH($B292,Base_Dados!$B:$B,0))=0,0,
MAX(0, MIN(BG$1,
((INDEX(Base_Dados!BG:BG,MATCH($B292,Base_Dados!$B:$B,0))-MIN(Base_Dados!BG$5:BG$98)) /
(IF(MAX(Base_Dados!BG$5:BG$98)-MIN(Base_Dados!BG$5:BG$98)=0,1,MAX(Base_Dados!BG$5:BG$98)-MIN(Base_Dados!BG$5:BG$98)))) * BG$1)))</f>
        <v>0</v>
      </c>
      <c r="BH292" s="106">
        <f>IF(INDEX(Base_Dados!BH:BH,MATCH($B292,Base_Dados!$B:$B,0))=0,0,
MAX(0, MIN(BH$1,
((INDEX(Base_Dados!BH:BH,MATCH($B292,Base_Dados!$B:$B,0))-MIN(Base_Dados!BH$5:BH$98)) /
(IF(MAX(Base_Dados!BH$5:BH$98)-MIN(Base_Dados!BH$5:BH$98)=0,1,MAX(Base_Dados!BH$5:BH$98)-MIN(Base_Dados!BH$5:BH$98)))) * BH$1)))</f>
        <v>0</v>
      </c>
      <c r="BI292" s="106">
        <f>IF(INDEX(Base_Dados!BI:BI,MATCH($B292,Base_Dados!$B:$B,0))=0,0,
MAX(0, MIN(BI$1,
((INDEX(Base_Dados!BI:BI,MATCH($B292,Base_Dados!$B:$B,0))-MIN(Base_Dados!BI$5:BI$98)) /
(IF(MAX(Base_Dados!BI$5:BI$98)-MIN(Base_Dados!BI$5:BI$98)=0,1,MAX(Base_Dados!BI$5:BI$98)-MIN(Base_Dados!BI$5:BI$98)))) * BI$1)))</f>
        <v>9.3603744149765994E-3</v>
      </c>
      <c r="BJ292" s="106">
        <f>IF(INDEX(Base_Dados!BJ:BJ,MATCH($B292,Base_Dados!$B:$B,0))=0,0,
MAX(0, MIN(BJ$1,
((INDEX(Base_Dados!BJ:BJ,MATCH($B292,Base_Dados!$B:$B,0))-MIN(Base_Dados!BJ$5:BJ$98)) /
(IF(MAX(Base_Dados!BJ$5:BJ$98)-MIN(Base_Dados!BJ$5:BJ$98)=0,1,MAX(Base_Dados!BJ$5:BJ$98)-MIN(Base_Dados!BJ$5:BJ$98)))) * BJ$1)))</f>
        <v>1.0526315789473684E-2</v>
      </c>
      <c r="BK292" s="106">
        <f>IF(INDEX(Base_Dados!BK:BK,MATCH($B292,Base_Dados!$B:$B,0))=0,0,
MAX(0, MIN(BK$1,
((INDEX(Base_Dados!BK:BK,MATCH($B292,Base_Dados!$B:$B,0))-MIN(Base_Dados!BK$5:BK$98)) /
(IF(MAX(Base_Dados!BK$5:BK$98)-MIN(Base_Dados!BK$5:BK$98)=0,1,MAX(Base_Dados!BK$5:BK$98)-MIN(Base_Dados!BK$5:BK$98)))) * BK$1)))</f>
        <v>0</v>
      </c>
      <c r="BL292" s="106">
        <f>IF(INDEX(Base_Dados!BL:BL,MATCH($B292,Base_Dados!$B:$B,0))=0,0,
MAX(0, MIN(BL$1,
((INDEX(Base_Dados!BL:BL,MATCH($B292,Base_Dados!$B:$B,0))-MIN(Base_Dados!BL$5:BL$98)) /
(IF(MAX(Base_Dados!BL$5:BL$98)-MIN(Base_Dados!BL$5:BL$98)=0,1,MAX(Base_Dados!BL$5:BL$98)-MIN(Base_Dados!BL$5:BL$98)))) * BL$1)))</f>
        <v>2.1172638436482084E-2</v>
      </c>
      <c r="BM292" s="106">
        <f>IF(INDEX(Base_Dados!BM:BM,MATCH($B292,Base_Dados!$B:$B,0))=0,0,
MAX(0, MIN(BM$1,
((INDEX(Base_Dados!BM:BM,MATCH($B292,Base_Dados!$B:$B,0))-MIN(Base_Dados!BM$5:BM$98)) /
(IF(MAX(Base_Dados!BM$5:BM$98)-MIN(Base_Dados!BM$5:BM$98)=0,1,MAX(Base_Dados!BM$5:BM$98)-MIN(Base_Dados!BM$5:BM$98)))) * BM$1)))</f>
        <v>0.85253638212586169</v>
      </c>
      <c r="BN292" s="106">
        <f>IF(INDEX(Base_Dados!BN:BN,MATCH($B292,Base_Dados!$B:$B,0))=0,0,
MAX(0, MIN(BN$1,
((INDEX(Base_Dados!BN:BN,MATCH($B292,Base_Dados!$B:$B,0))-MIN(Base_Dados!BN$5:BN$98)) /
(IF(MAX(Base_Dados!BN$5:BN$98)-MIN(Base_Dados!BN$5:BN$98)=0,1,MAX(Base_Dados!BN$5:BN$98)-MIN(Base_Dados!BN$5:BN$98)))) * BN$1)))</f>
        <v>0.41988050093275814</v>
      </c>
      <c r="BO292" s="106">
        <f>IF(INDEX(Base_Dados!BO:BO,MATCH($B292,Base_Dados!$B:$B,0))=0,0,
MAX(0, MIN(BO$1,
((INDEX(Base_Dados!BO:BO,MATCH($B292,Base_Dados!$B:$B,0))-MIN(Base_Dados!BO$5:BO$98)) /
(IF(MAX(Base_Dados!BO$5:BO$98)-MIN(Base_Dados!BO$5:BO$98)=0,1,MAX(Base_Dados!BO$5:BO$98)-MIN(Base_Dados!BO$5:BO$98)))) * BO$1)))</f>
        <v>8.6206896551724137E-3</v>
      </c>
      <c r="BP292" s="106">
        <f t="shared" si="20"/>
        <v>9.1390307571186717</v>
      </c>
      <c r="BQ292" s="111">
        <f t="shared" si="21"/>
        <v>0.41797948416621122</v>
      </c>
      <c r="BR292" s="112">
        <f t="shared" si="22"/>
        <v>0.10347117068818795</v>
      </c>
      <c r="BS292" s="113">
        <f t="shared" si="23"/>
        <v>9.0355595864304838</v>
      </c>
    </row>
    <row r="293" spans="1:71">
      <c r="A293" s="21">
        <v>31037</v>
      </c>
      <c r="B293" s="21" t="s">
        <v>345</v>
      </c>
      <c r="C293" s="21" t="s">
        <v>323</v>
      </c>
      <c r="D293" s="105">
        <f>IF(INDEX(Base_Dados!D:D,MATCH($B293,Base_Dados!$B:$B,0))=0,0,
MAX(0, MIN(D$1,
((INDEX(Base_Dados!D:D,MATCH($B293,Base_Dados!$B:$B,0))-MIN(Base_Dados!D$5:D$98)) /
(IF(MAX(Base_Dados!D$5:D$98)-MIN(Base_Dados!D$5:D$98)=0,1,MAX(Base_Dados!D$5:D$98)-MIN(Base_Dados!D$5:D$98)))) * D$1)))</f>
        <v>0.90818337953072303</v>
      </c>
      <c r="E293" s="106">
        <f>IF(INDEX(Base_Dados!E:E,MATCH($B293,Base_Dados!$B:$B,0))=0,0,
MAX(0, MIN(E$1,
((INDEX(Base_Dados!E:E,MATCH($B293,Base_Dados!$B:$B,0))-MIN(Base_Dados!E$5:E$98)) /
(IF(MAX(Base_Dados!E$5:E$98)-MIN(Base_Dados!E$5:E$98)=0,1,MAX(Base_Dados!E$5:E$98)-MIN(Base_Dados!E$5:E$98)))) * E$1)))</f>
        <v>0.26325460227525987</v>
      </c>
      <c r="F293" s="106">
        <f>IF(INDEX(Base_Dados!F:F,MATCH($B293,Base_Dados!$B:$B,0))=0,0,
MAX(0, MIN(F$1,
((INDEX(Base_Dados!F:F,MATCH($B293,Base_Dados!$B:$B,0))-MIN(Base_Dados!F$5:F$98)) /
(IF(MAX(Base_Dados!F$5:F$98)-MIN(Base_Dados!F$5:F$98)=0,1,MAX(Base_Dados!F$5:F$98)-MIN(Base_Dados!F$5:F$98)))) * F$1)))</f>
        <v>0.25418925811875387</v>
      </c>
      <c r="G293" s="106">
        <f>IF(INDEX(Base_Dados!G:G,MATCH($B293,Base_Dados!$B:$B,0))=0,0,
MAX(0, MIN(G$1,
((INDEX(Base_Dados!G:G,MATCH($B293,Base_Dados!$B:$B,0))-MIN(Base_Dados!G$5:G$98)) /
(IF(MAX(Base_Dados!G$5:G$98)-MIN(Base_Dados!G$5:G$98)=0,1,MAX(Base_Dados!G$5:G$98)-MIN(Base_Dados!G$5:G$98)))) * G$1)))</f>
        <v>0.23755390750464642</v>
      </c>
      <c r="H293" s="106">
        <f>IF(INDEX(Base_Dados!H:H,MATCH($B293,Base_Dados!$B:$B,0))=0,0,
MAX(0, MIN(H$1,
((INDEX(Base_Dados!H:H,MATCH($B293,Base_Dados!$B:$B,0))-MIN(Base_Dados!H$5:H$98)) /
(IF(MAX(Base_Dados!H$5:H$98)-MIN(Base_Dados!H$5:H$98)=0,1,MAX(Base_Dados!H$5:H$98)-MIN(Base_Dados!H$5:H$98)))) * H$1)))</f>
        <v>0.25028287752409489</v>
      </c>
      <c r="I293" s="106">
        <f>IF(INDEX(Base_Dados!I:I,MATCH($B293,Base_Dados!$B:$B,0))=0,0,
MAX(0, MIN(I$1,
((INDEX(Base_Dados!I:I,MATCH($B293,Base_Dados!$B:$B,0))-MIN(Base_Dados!I$5:I$98)) /
(IF(MAX(Base_Dados!I$5:I$98)-MIN(Base_Dados!I$5:I$98)=0,1,MAX(Base_Dados!I$5:I$98)-MIN(Base_Dados!I$5:I$98)))) * I$1)))</f>
        <v>0.27408178683297363</v>
      </c>
      <c r="J293" s="106">
        <f>IF(INDEX(Base_Dados!J:J,MATCH($B293,Base_Dados!$B:$B,0))=0,0,
MAX(0, MIN(J$1,
((INDEX(Base_Dados!J:J,MATCH($B293,Base_Dados!$B:$B,0))-MIN(Base_Dados!J$5:J$98)) /
(IF(MAX(Base_Dados!J$5:J$98)-MIN(Base_Dados!J$5:J$98)=0,1,MAX(Base_Dados!J$5:J$98)-MIN(Base_Dados!J$5:J$98)))) * J$1)))</f>
        <v>0.30356515567535791</v>
      </c>
      <c r="K293" s="106">
        <f>IF(INDEX(Base_Dados!K:K,MATCH($B293,Base_Dados!$B:$B,0))=0,0,
MAX(0, MIN(K$1,
((INDEX(Base_Dados!K:K,MATCH($B293,Base_Dados!$B:$B,0))-MIN(Base_Dados!K$5:K$98)) /
(IF(MAX(Base_Dados!K$5:K$98)-MIN(Base_Dados!K$5:K$98)=0,1,MAX(Base_Dados!K$5:K$98)-MIN(Base_Dados!K$5:K$98)))) * K$1)))</f>
        <v>0.32285330948121643</v>
      </c>
      <c r="L293" s="106">
        <f>IF(INDEX(Base_Dados!L:L,MATCH($B293,Base_Dados!$B:$B,0))=0,0,
MAX(0, MIN(L$1,
((INDEX(Base_Dados!L:L,MATCH($B293,Base_Dados!$B:$B,0))-MIN(Base_Dados!L$5:L$98)) /
(IF(MAX(Base_Dados!L$5:L$98)-MIN(Base_Dados!L$5:L$98)=0,1,MAX(Base_Dados!L$5:L$98)-MIN(Base_Dados!L$5:L$98)))) * L$1)))</f>
        <v>0.39758610357782165</v>
      </c>
      <c r="M293" s="106">
        <f>IF(INDEX(Base_Dados!M:M,MATCH($B293,Base_Dados!$B:$B,0))=0,0,
MAX(0, MIN(M$1,
((INDEX(Base_Dados!M:M,MATCH($B293,Base_Dados!$B:$B,0))-MIN(Base_Dados!M$5:M$98)) /
(IF(MAX(Base_Dados!M$5:M$98)-MIN(Base_Dados!M$5:M$98)=0,1,MAX(Base_Dados!M$5:M$98)-MIN(Base_Dados!M$5:M$98)))) * M$1)))</f>
        <v>0.44762682215743438</v>
      </c>
      <c r="N293" s="106">
        <f>IF(INDEX(Base_Dados!N:N,MATCH($B293,Base_Dados!$B:$B,0))=0,0,
MAX(0, MIN(N$1,
((INDEX(Base_Dados!N:N,MATCH($B293,Base_Dados!$B:$B,0))-MIN(Base_Dados!N$5:N$98)) /
(IF(MAX(Base_Dados!N$5:N$98)-MIN(Base_Dados!N$5:N$98)=0,1,MAX(Base_Dados!N$5:N$98)-MIN(Base_Dados!N$5:N$98)))) * N$1)))</f>
        <v>0.53183307895266152</v>
      </c>
      <c r="O293" s="106">
        <f>IF(INDEX(Base_Dados!O:O,MATCH($B293,Base_Dados!$B:$B,0))=0,0,
MAX(0, MIN(O$1,
((INDEX(Base_Dados!O:O,MATCH($B293,Base_Dados!$B:$B,0))-MIN(Base_Dados!O$5:O$98)) /
(IF(MAX(Base_Dados!O$5:O$98)-MIN(Base_Dados!O$5:O$98)=0,1,MAX(Base_Dados!O$5:O$98)-MIN(Base_Dados!O$5:O$98)))) * O$1)))</f>
        <v>0.71659512793355262</v>
      </c>
      <c r="P293" s="106">
        <f>IF(INDEX(Base_Dados!P:P,MATCH($B293,Base_Dados!$B:$B,0))=0,0,
MAX(0, MIN(P$1,
((INDEX(Base_Dados!P:P,MATCH($B293,Base_Dados!$B:$B,0))-MIN(Base_Dados!P$5:P$98)) /
(IF(MAX(Base_Dados!P$5:P$98)-MIN(Base_Dados!P$5:P$98)=0,1,MAX(Base_Dados!P$5:P$98)-MIN(Base_Dados!P$5:P$98)))) * P$1)))</f>
        <v>0.28197881194716928</v>
      </c>
      <c r="Q293" s="106">
        <f>IF(INDEX(Base_Dados!Q:Q,MATCH($B293,Base_Dados!$B:$B,0))=0,0,
MAX(0, MIN(Q$1,
((INDEX(Base_Dados!Q:Q,MATCH($B293,Base_Dados!$B:$B,0))-MIN(Base_Dados!Q$5:Q$98)) /
(IF(MAX(Base_Dados!Q$5:Q$98)-MIN(Base_Dados!Q$5:Q$98)=0,1,MAX(Base_Dados!Q$5:Q$98)-MIN(Base_Dados!Q$5:Q$98)))) * Q$1)))</f>
        <v>0.14164604286240851</v>
      </c>
      <c r="R293" s="106">
        <f>IF(INDEX(Base_Dados!R:R,MATCH($B293,Base_Dados!$B:$B,0))=0,0,
MAX(0, MIN(R$1,
((INDEX(Base_Dados!R:R,MATCH($B293,Base_Dados!$B:$B,0))-MIN(Base_Dados!R$5:R$98)) /
(IF(MAX(Base_Dados!R$5:R$98)-MIN(Base_Dados!R$5:R$98)=0,1,MAX(Base_Dados!R$5:R$98)-MIN(Base_Dados!R$5:R$98)))) * R$1)))</f>
        <v>0.11518660806217686</v>
      </c>
      <c r="S293" s="106">
        <f>IF(INDEX(Base_Dados!S:S,MATCH($B293,Base_Dados!$B:$B,0))=0,0,
MAX(0, MIN(S$1,
((INDEX(Base_Dados!S:S,MATCH($B293,Base_Dados!$B:$B,0))-MIN(Base_Dados!S$5:S$98)) /
(IF(MAX(Base_Dados!S$5:S$98)-MIN(Base_Dados!S$5:S$98)=0,1,MAX(Base_Dados!S$5:S$98)-MIN(Base_Dados!S$5:S$98)))) * S$1)))</f>
        <v>0.14264210289822513</v>
      </c>
      <c r="T293" s="106">
        <f>IF(INDEX(Base_Dados!T:T,MATCH($B293,Base_Dados!$B:$B,0))=0,0,
MAX(0, MIN(T$1,
((INDEX(Base_Dados!T:T,MATCH($B293,Base_Dados!$B:$B,0))-MIN(Base_Dados!T$5:T$98)) /
(IF(MAX(Base_Dados!T$5:T$98)-MIN(Base_Dados!T$5:T$98)=0,1,MAX(Base_Dados!T$5:T$98)-MIN(Base_Dados!T$5:T$98)))) * T$1)))</f>
        <v>0.68620741069305446</v>
      </c>
      <c r="U293" s="106">
        <f>IF(INDEX(Base_Dados!U:U,MATCH($B293,Base_Dados!$B:$B,0))=0,0,
MAX(0, MIN(U$1,
((INDEX(Base_Dados!U:U,MATCH($B293,Base_Dados!$B:$B,0))-MIN(Base_Dados!U$5:U$98)) /
(IF(MAX(Base_Dados!U$5:U$98)-MIN(Base_Dados!U$5:U$98)=0,1,MAX(Base_Dados!U$5:U$98)-MIN(Base_Dados!U$5:U$98)))) * U$1)))</f>
        <v>0.89860975423711531</v>
      </c>
      <c r="V293" s="106">
        <f>IF(INDEX(Base_Dados!V:V,MATCH($B293,Base_Dados!$B:$B,0))=0,0,
MAX(0, MIN(V$1,
((INDEX(Base_Dados!V:V,MATCH($B293,Base_Dados!$B:$B,0))-MIN(Base_Dados!V$5:V$98)) /
(IF(MAX(Base_Dados!V$5:V$98)-MIN(Base_Dados!V$5:V$98)=0,1,MAX(Base_Dados!V$5:V$98)-MIN(Base_Dados!V$5:V$98)))) * V$1)))</f>
        <v>0.52838909479826157</v>
      </c>
      <c r="W293" s="106">
        <f>IF(INDEX(Base_Dados!W:W,MATCH($B293,Base_Dados!$B:$B,0))=0,0,
MAX(0, MIN(W$1,
((INDEX(Base_Dados!W:W,MATCH($B293,Base_Dados!$B:$B,0))-MIN(Base_Dados!W$5:W$98)) /
(IF(MAX(Base_Dados!W$5:W$98)-MIN(Base_Dados!W$5:W$98)=0,1,MAX(Base_Dados!W$5:W$98)-MIN(Base_Dados!W$5:W$98)))) * W$1)))</f>
        <v>2.3174546798362616</v>
      </c>
      <c r="X293" s="106">
        <f>IF(INDEX(Base_Dados!X:X,MATCH($B293,Base_Dados!$B:$B,0))=0,0,
MAX(0, MIN(X$1,
((INDEX(Base_Dados!X:X,MATCH($B293,Base_Dados!$B:$B,0))-MIN(Base_Dados!X$5:X$98)) /
(IF(MAX(Base_Dados!X$5:X$98)-MIN(Base_Dados!X$5:X$98)=0,1,MAX(Base_Dados!X$5:X$98)-MIN(Base_Dados!X$5:X$98)))) * X$1)))</f>
        <v>0.15254237288135594</v>
      </c>
      <c r="Y293" s="106">
        <f>IF(INDEX(Base_Dados!Y:Y,MATCH($B293,Base_Dados!$B:$B,0))=0,0,
MAX(0, MIN(Y$1,
((INDEX(Base_Dados!Y:Y,MATCH($B293,Base_Dados!$B:$B,0))-MIN(Base_Dados!Y$5:Y$98)) /
(IF(MAX(Base_Dados!Y$5:Y$98)-MIN(Base_Dados!Y$5:Y$98)=0,1,MAX(Base_Dados!Y$5:Y$98)-MIN(Base_Dados!Y$5:Y$98)))) * Y$1)))</f>
        <v>1.1029411764705881E-2</v>
      </c>
      <c r="Z293" s="106">
        <f>IF(INDEX(Base_Dados!Z:Z,MATCH($B293,Base_Dados!$B:$B,0))=0,0,
MAX(0, MIN(Z$1,
((INDEX(Base_Dados!Z:Z,MATCH($B293,Base_Dados!$B:$B,0))-MIN(Base_Dados!Z$5:Z$98)) /
(IF(MAX(Base_Dados!Z$5:Z$98)-MIN(Base_Dados!Z$5:Z$98)=0,1,MAX(Base_Dados!Z$5:Z$98)-MIN(Base_Dados!Z$5:Z$98)))) * Z$1)))</f>
        <v>2.8571428571428574E-2</v>
      </c>
      <c r="AA293" s="106">
        <f>IF(INDEX(Base_Dados!AA:AA,MATCH($B293,Base_Dados!$B:$B,0))=0,0,
MAX(0, MIN(AA$1,
((INDEX(Base_Dados!AA:AA,MATCH($B293,Base_Dados!$B:$B,0))-MIN(Base_Dados!AA$5:AA$98)) /
(IF(MAX(Base_Dados!AA$5:AA$98)-MIN(Base_Dados!AA$5:AA$98)=0,1,MAX(Base_Dados!AA$5:AA$98)-MIN(Base_Dados!AA$5:AA$98)))) * AA$1)))</f>
        <v>0.17832167832167833</v>
      </c>
      <c r="AB293" s="106">
        <f>IF(INDEX(Base_Dados!AB:AB,MATCH($B293,Base_Dados!$B:$B,0))=0,0,
MAX(0, MIN(AB$1,
((INDEX(Base_Dados!AB:AB,MATCH($B293,Base_Dados!$B:$B,0))-MIN(Base_Dados!AB$5:AB$98)) /
(IF(MAX(Base_Dados!AB$5:AB$98)-MIN(Base_Dados!AB$5:AB$98)=0,1,MAX(Base_Dados!AB$5:AB$98)-MIN(Base_Dados!AB$5:AB$98)))) * AB$1)))</f>
        <v>0.47469327977780523</v>
      </c>
      <c r="AC293" s="106">
        <f>IF(INDEX(Base_Dados!AC:AC,MATCH($B293,Base_Dados!$B:$B,0))=0,0,
MAX(0, MIN(AC$1,
((INDEX(Base_Dados!AC:AC,MATCH($B293,Base_Dados!$B:$B,0))-MIN(Base_Dados!AC$5:AC$98)) /
(IF(MAX(Base_Dados!AC$5:AC$98)-MIN(Base_Dados!AC$5:AC$98)=0,1,MAX(Base_Dados!AC$5:AC$98)-MIN(Base_Dados!AC$5:AC$98)))) * AC$1)))</f>
        <v>0.12092286567739448</v>
      </c>
      <c r="AD293" s="106">
        <f>IF(INDEX(Base_Dados!AD:AD,MATCH($B293,Base_Dados!$B:$B,0))=0,0,
MAX(0, MIN(AD$1,
((INDEX(Base_Dados!AD:AD,MATCH($B293,Base_Dados!$B:$B,0))-MIN(Base_Dados!AD$5:AD$98)) /
(IF(MAX(Base_Dados!AD$5:AD$98)-MIN(Base_Dados!AD$5:AD$98)=0,1,MAX(Base_Dados!AD$5:AD$98)-MIN(Base_Dados!AD$5:AD$98)))) * AD$1)))</f>
        <v>0.10471823694719715</v>
      </c>
      <c r="AE293" s="106">
        <f>IF(INDEX(Base_Dados!AE:AE,MATCH($B293,Base_Dados!$B:$B,0))=0,0,
MAX(0, MIN(AE$1,
((INDEX(Base_Dados!AE:AE,MATCH($B293,Base_Dados!$B:$B,0))-MIN(Base_Dados!AE$5:AE$98)) /
(IF(MAX(Base_Dados!AE$5:AE$98)-MIN(Base_Dados!AE$5:AE$98)=0,1,MAX(Base_Dados!AE$5:AE$98)-MIN(Base_Dados!AE$5:AE$98)))) * AE$1)))</f>
        <v>7.5420681720120814E-2</v>
      </c>
      <c r="AF293" s="106">
        <f>IF(INDEX(Base_Dados!AF:AF,MATCH($B293,Base_Dados!$B:$B,0))=0,0,
MAX(0, MIN(AF$1,
((INDEX(Base_Dados!AF:AF,MATCH($B293,Base_Dados!$B:$B,0))-MIN(Base_Dados!AF$5:AF$98)) /
(IF(MAX(Base_Dados!AF$5:AF$98)-MIN(Base_Dados!AF$5:AF$98)=0,1,MAX(Base_Dados!AF$5:AF$98)-MIN(Base_Dados!AF$5:AF$98)))) * AF$1)))</f>
        <v>0.10058382751804348</v>
      </c>
      <c r="AG293" s="106">
        <f>IF(INDEX(Base_Dados!AG:AG,MATCH($B293,Base_Dados!$B:$B,0))=0,0,
MAX(0, MIN(AG$1,
((INDEX(Base_Dados!AG:AG,MATCH($B293,Base_Dados!$B:$B,0))-MIN(Base_Dados!AG$5:AG$98)) /
(IF(MAX(Base_Dados!AG$5:AG$98)-MIN(Base_Dados!AG$5:AG$98)=0,1,MAX(Base_Dados!AG$5:AG$98)-MIN(Base_Dados!AG$5:AG$98)))) * AG$1)))</f>
        <v>0.14164604286240851</v>
      </c>
      <c r="AH293" s="106">
        <f>IF(INDEX(Base_Dados!AH:AH,MATCH($B293,Base_Dados!$B:$B,0))=0,0,
MAX(0, MIN(AH$1,
((INDEX(Base_Dados!AH:AH,MATCH($B293,Base_Dados!$B:$B,0))-MIN(Base_Dados!AH$5:AH$98)) /
(IF(MAX(Base_Dados!AH$5:AH$98)-MIN(Base_Dados!AH$5:AH$98)=0,1,MAX(Base_Dados!AH$5:AH$98)-MIN(Base_Dados!AH$5:AH$98)))) * AH$1)))</f>
        <v>1.4526276817437347</v>
      </c>
      <c r="AI293" s="106">
        <f>IF(INDEX(Base_Dados!AI:AI,MATCH($B293,Base_Dados!$B:$B,0))=0,0,
MAX(0, MIN(AI$1,
((INDEX(Base_Dados!AI:AI,MATCH($B293,Base_Dados!$B:$B,0))-MIN(Base_Dados!AI$5:AI$98)) /
(IF(MAX(Base_Dados!AI$5:AI$98)-MIN(Base_Dados!AI$5:AI$98)=0,1,MAX(Base_Dados!AI$5:AI$98)-MIN(Base_Dados!AI$5:AI$98)))) * AI$1)))</f>
        <v>0.39285714285714285</v>
      </c>
      <c r="AJ293" s="106">
        <f>IF(INDEX(Base_Dados!AJ:AJ,MATCH($B293,Base_Dados!$B:$B,0))=0,0,
MAX(0, MIN(AJ$1,
((INDEX(Base_Dados!AJ:AJ,MATCH($B293,Base_Dados!$B:$B,0))-MIN(Base_Dados!AJ$5:AJ$98)) /
(IF(MAX(Base_Dados!AJ$5:AJ$98)-MIN(Base_Dados!AJ$5:AJ$98)=0,1,MAX(Base_Dados!AJ$5:AJ$98)-MIN(Base_Dados!AJ$5:AJ$98)))) * AJ$1)))</f>
        <v>0.86038961038961037</v>
      </c>
      <c r="AK293" s="106">
        <f>IF(INDEX(Base_Dados!AK:AK,MATCH($B293,Base_Dados!$B:$B,0))=0,0,
MAX(0, MIN(AK$1,
((INDEX(Base_Dados!AK:AK,MATCH($B293,Base_Dados!$B:$B,0))-MIN(Base_Dados!AK$5:AK$98)) /
(IF(MAX(Base_Dados!AK$5:AK$98)-MIN(Base_Dados!AK$5:AK$98)=0,1,MAX(Base_Dados!AK$5:AK$98)-MIN(Base_Dados!AK$5:AK$98)))) * AK$1)))</f>
        <v>0.15057471264367817</v>
      </c>
      <c r="AL293" s="106">
        <f>IF(INDEX(Base_Dados!AL:AL,MATCH($B293,Base_Dados!$B:$B,0))=0,0,
MAX(0, MIN(AL$1,
((INDEX(Base_Dados!AL:AL,MATCH($B293,Base_Dados!$B:$B,0))-MIN(Base_Dados!AL$5:AL$98)) /
(IF(MAX(Base_Dados!AL$5:AL$98)-MIN(Base_Dados!AL$5:AL$98)=0,1,MAX(Base_Dados!AL$5:AL$98)-MIN(Base_Dados!AL$5:AL$98)))) * AL$1)))</f>
        <v>0</v>
      </c>
      <c r="AM293" s="106">
        <f>IF(INDEX(Base_Dados!AM:AM,MATCH($B293,Base_Dados!$B:$B,0))=0,0,
MAX(0, MIN(AM$1,
((INDEX(Base_Dados!AM:AM,MATCH($B293,Base_Dados!$B:$B,0))-MIN(Base_Dados!AM$5:AM$98)) /
(IF(MAX(Base_Dados!AM$5:AM$98)-MIN(Base_Dados!AM$5:AM$98)=0,1,MAX(Base_Dados!AM$5:AM$98)-MIN(Base_Dados!AM$5:AM$98)))) * AM$1)))</f>
        <v>0.16468151216986018</v>
      </c>
      <c r="AN293" s="106">
        <f>IF(INDEX(Base_Dados!AN:AN,MATCH($B293,Base_Dados!$B:$B,0))=0,0,
MAX(0, MIN(AN$1,
((INDEX(Base_Dados!AN:AN,MATCH($B293,Base_Dados!$B:$B,0))-MIN(Base_Dados!AN$5:AN$98)) /
(IF(MAX(Base_Dados!AN$5:AN$98)-MIN(Base_Dados!AN$5:AN$98)=0,1,MAX(Base_Dados!AN$5:AN$98)-MIN(Base_Dados!AN$5:AN$98)))) * AN$1)))</f>
        <v>0.30187807881773399</v>
      </c>
      <c r="AO293" s="106">
        <f>IF(INDEX(Base_Dados!AO:AO,MATCH($B293,Base_Dados!$B:$B,0))=0,0,
MAX(0, MIN(AO$1,
((INDEX(Base_Dados!AO:AO,MATCH($B293,Base_Dados!$B:$B,0))-MIN(Base_Dados!AO$5:AO$98)) /
(IF(MAX(Base_Dados!AO$5:AO$98)-MIN(Base_Dados!AO$5:AO$98)=0,1,MAX(Base_Dados!AO$5:AO$98)-MIN(Base_Dados!AO$5:AO$98)))) * AO$1)))</f>
        <v>1.6129032258064516E-2</v>
      </c>
      <c r="AP293" s="106">
        <f>IF(INDEX(Base_Dados!AP:AP,MATCH($B293,Base_Dados!$B:$B,0))=0,0,
MAX(0, MIN(AP$1,
((INDEX(Base_Dados!AP:AP,MATCH($B293,Base_Dados!$B:$B,0))-MIN(Base_Dados!AP$5:AP$98)) /
(IF(MAX(Base_Dados!AP$5:AP$98)-MIN(Base_Dados!AP$5:AP$98)=0,1,MAX(Base_Dados!AP$5:AP$98)-MIN(Base_Dados!AP$5:AP$98)))) * AP$1)))</f>
        <v>0.11467889908256881</v>
      </c>
      <c r="AQ293" s="106">
        <f>IF(INDEX(Base_Dados!AQ:AQ,MATCH($B293,Base_Dados!$B:$B,0))=0,0,
MAX(0, MIN(AQ$1,
((INDEX(Base_Dados!AQ:AQ,MATCH($B293,Base_Dados!$B:$B,0))-MIN(Base_Dados!AQ$5:AQ$98)) /
(IF(MAX(Base_Dados!AQ$5:AQ$98)-MIN(Base_Dados!AQ$5:AQ$98)=0,1,MAX(Base_Dados!AQ$5:AQ$98)-MIN(Base_Dados!AQ$5:AQ$98)))) * AQ$1)))</f>
        <v>1.6666666666666666E-2</v>
      </c>
      <c r="AR293" s="106">
        <f>IF(INDEX(Base_Dados!AR:AR,MATCH($B293,Base_Dados!$B:$B,0))=0,0,
MAX(0, MIN(AR$1,
((INDEX(Base_Dados!AR:AR,MATCH($B293,Base_Dados!$B:$B,0))-MIN(Base_Dados!AR$5:AR$98)) /
(IF(MAX(Base_Dados!AR$5:AR$98)-MIN(Base_Dados!AR$5:AR$98)=0,1,MAX(Base_Dados!AR$5:AR$98)-MIN(Base_Dados!AR$5:AR$98)))) * AR$1)))</f>
        <v>6.4516129032258063E-2</v>
      </c>
      <c r="AS293" s="106">
        <f>IF(INDEX(Base_Dados!AS:AS,MATCH($B293,Base_Dados!$B:$B,0))=0,0,
MAX(0, MIN(AS$1,
((INDEX(Base_Dados!AS:AS,MATCH($B293,Base_Dados!$B:$B,0))-MIN(Base_Dados!AS$5:AS$98)) /
(IF(MAX(Base_Dados!AS$5:AS$98)-MIN(Base_Dados!AS$5:AS$98)=0,1,MAX(Base_Dados!AS$5:AS$98)-MIN(Base_Dados!AS$5:AS$98)))) * AS$1)))</f>
        <v>1.8292682926829267E-2</v>
      </c>
      <c r="AT293" s="106">
        <f>IF(INDEX(Base_Dados!AT:AT,MATCH($B293,Base_Dados!$B:$B,0))=0,0,
MAX(0, MIN(AT$1,
((INDEX(Base_Dados!AT:AT,MATCH($B293,Base_Dados!$B:$B,0))-MIN(Base_Dados!AT$5:AT$98)) /
(IF(MAX(Base_Dados!AT$5:AT$98)-MIN(Base_Dados!AT$5:AT$98)=0,1,MAX(Base_Dados!AT$5:AT$98)-MIN(Base_Dados!AT$5:AT$98)))) * AT$1)))</f>
        <v>7.1428571428571426E-3</v>
      </c>
      <c r="AU293" s="106">
        <f>IF(INDEX(Base_Dados!AU:AU,MATCH($B293,Base_Dados!$B:$B,0))=0,0,
MAX(0, MIN(AU$1,
((INDEX(Base_Dados!AU:AU,MATCH($B293,Base_Dados!$B:$B,0))-MIN(Base_Dados!AU$5:AU$98)) /
(IF(MAX(Base_Dados!AU$5:AU$98)-MIN(Base_Dados!AU$5:AU$98)=0,1,MAX(Base_Dados!AU$5:AU$98)-MIN(Base_Dados!AU$5:AU$98)))) * AU$1)))</f>
        <v>4.307116104868914E-2</v>
      </c>
      <c r="AV293" s="106">
        <f>IF(INDEX(Base_Dados!AV:AV,MATCH($B293,Base_Dados!$B:$B,0))=0,0,
MAX(0, MIN(AV$1,
((INDEX(Base_Dados!AV:AV,MATCH($B293,Base_Dados!$B:$B,0))-MIN(Base_Dados!AV$5:AV$98)) /
(IF(MAX(Base_Dados!AV$5:AV$98)-MIN(Base_Dados!AV$5:AV$98)=0,1,MAX(Base_Dados!AV$5:AV$98)-MIN(Base_Dados!AV$5:AV$98)))) * AV$1)))</f>
        <v>9.6153846153846159E-3</v>
      </c>
      <c r="AW293" s="106">
        <f>IF(INDEX(Base_Dados!AW:AW,MATCH($B293,Base_Dados!$B:$B,0))=0,0,
MAX(0, MIN(AW$1,
((INDEX(Base_Dados!AW:AW,MATCH($B293,Base_Dados!$B:$B,0))-MIN(Base_Dados!AW$5:AW$98)) /
(IF(MAX(Base_Dados!AW$5:AW$98)-MIN(Base_Dados!AW$5:AW$98)=0,1,MAX(Base_Dados!AW$5:AW$98)-MIN(Base_Dados!AW$5:AW$98)))) * AW$1)))</f>
        <v>2.9411764705882353E-2</v>
      </c>
      <c r="AX293" s="106">
        <f>IF(INDEX(Base_Dados!AX:AX,MATCH($B293,Base_Dados!$B:$B,0))=0,0,
MAX(0, MIN(AX$1,
((INDEX(Base_Dados!AX:AX,MATCH($B293,Base_Dados!$B:$B,0))-MIN(Base_Dados!AX$5:AX$98)) /
(IF(MAX(Base_Dados!AX$5:AX$98)-MIN(Base_Dados!AX$5:AX$98)=0,1,MAX(Base_Dados!AX$5:AX$98)-MIN(Base_Dados!AX$5:AX$98)))) * AX$1)))</f>
        <v>2.8411548951377787E-2</v>
      </c>
      <c r="AY293" s="106">
        <f>IF(INDEX(Base_Dados!AY:AY,MATCH($B293,Base_Dados!$B:$B,0))=0,0,
MAX(0, MIN(AY$1,
((INDEX(Base_Dados!AY:AY,MATCH($B293,Base_Dados!$B:$B,0))-MIN(Base_Dados!AY$5:AY$98)) /
(IF(MAX(Base_Dados!AY$5:AY$98)-MIN(Base_Dados!AY$5:AY$98)=0,1,MAX(Base_Dados!AY$5:AY$98)-MIN(Base_Dados!AY$5:AY$98)))) * AY$1)))</f>
        <v>9.2977250247279916E-2</v>
      </c>
      <c r="AZ293" s="106">
        <f>IF(INDEX(Base_Dados!AZ:AZ,MATCH($B293,Base_Dados!$B:$B,0))=0,0,
MAX(0, MIN(AZ$1,
((INDEX(Base_Dados!AZ:AZ,MATCH($B293,Base_Dados!$B:$B,0))-MIN(Base_Dados!AZ$5:AZ$98)) /
(IF(MAX(Base_Dados!AZ$5:AZ$98)-MIN(Base_Dados!AZ$5:AZ$98)=0,1,MAX(Base_Dados!AZ$5:AZ$98)-MIN(Base_Dados!AZ$5:AZ$98)))) * AZ$1)))</f>
        <v>0.31194690265486724</v>
      </c>
      <c r="BA293" s="106">
        <f>IF(INDEX(Base_Dados!BA:BA,MATCH($B293,Base_Dados!$B:$B,0))=0,0,
MAX(0, MIN(BA$1,
((INDEX(Base_Dados!BA:BA,MATCH($B293,Base_Dados!$B:$B,0))-MIN(Base_Dados!BA$5:BA$98)) /
(IF(MAX(Base_Dados!BA$5:BA$98)-MIN(Base_Dados!BA$5:BA$98)=0,1,MAX(Base_Dados!BA$5:BA$98)-MIN(Base_Dados!BA$5:BA$98)))) * BA$1)))</f>
        <v>0.12911032660583049</v>
      </c>
      <c r="BB293" s="106">
        <f>IF(INDEX(Base_Dados!BB:BB,MATCH($B293,Base_Dados!$B:$B,0))=0,0,
MAX(0, MIN(BB$1,
((INDEX(Base_Dados!BB:BB,MATCH($B293,Base_Dados!$B:$B,0))-MIN(Base_Dados!BB$5:BB$98)) /
(IF(MAX(Base_Dados!BB$5:BB$98)-MIN(Base_Dados!BB$5:BB$98)=0,1,MAX(Base_Dados!BB$5:BB$98)-MIN(Base_Dados!BB$5:BB$98)))) * BB$1)))</f>
        <v>0.35997520727837712</v>
      </c>
      <c r="BC293" s="106">
        <f>IF(INDEX(Base_Dados!BC:BC,MATCH($B293,Base_Dados!$B:$B,0))=0,0,
MAX(0, MIN(BC$1,
((INDEX(Base_Dados!BC:BC,MATCH($B293,Base_Dados!$B:$B,0))-MIN(Base_Dados!BC$5:BC$98)) /
(IF(MAX(Base_Dados!BC$5:BC$98)-MIN(Base_Dados!BC$5:BC$98)=0,1,MAX(Base_Dados!BC$5:BC$98)-MIN(Base_Dados!BC$5:BC$98)))) * BC$1)))</f>
        <v>0.1319687584163749</v>
      </c>
      <c r="BD293" s="106">
        <f>IF(INDEX(Base_Dados!BD:BD,MATCH($B293,Base_Dados!$B:$B,0))=0,0,
MAX(0, MIN(BD$1,
((INDEX(Base_Dados!BD:BD,MATCH($B293,Base_Dados!$B:$B,0))-MIN(Base_Dados!BD$5:BD$98)) /
(IF(MAX(Base_Dados!BD$5:BD$98)-MIN(Base_Dados!BD$5:BD$98)=0,1,MAX(Base_Dados!BD$5:BD$98)-MIN(Base_Dados!BD$5:BD$98)))) * BD$1)))</f>
        <v>8.0811578145557783E-2</v>
      </c>
      <c r="BE293" s="106">
        <f>IF(INDEX(Base_Dados!BE:BE,MATCH($B293,Base_Dados!$B:$B,0))=0,0,
MAX(0, MIN(BE$1,
((INDEX(Base_Dados!BE:BE,MATCH($B293,Base_Dados!$B:$B,0))-MIN(Base_Dados!BE$5:BE$98)) /
(IF(MAX(Base_Dados!BE$5:BE$98)-MIN(Base_Dados!BE$5:BE$98)=0,1,MAX(Base_Dados!BE$5:BE$98)-MIN(Base_Dados!BE$5:BE$98)))) * BE$1)))</f>
        <v>5.2684395383843452E-2</v>
      </c>
      <c r="BF293" s="106">
        <f>IF(INDEX(Base_Dados!BF:BF,MATCH($B293,Base_Dados!$B:$B,0))=0,0,
MAX(0, MIN(BF$1,
((INDEX(Base_Dados!BF:BF,MATCH($B293,Base_Dados!$B:$B,0))-MIN(Base_Dados!BF$5:BF$98)) /
(IF(MAX(Base_Dados!BF$5:BF$98)-MIN(Base_Dados!BF$5:BF$98)=0,1,MAX(Base_Dados!BF$5:BF$98)-MIN(Base_Dados!BF$5:BF$98)))) * BF$1)))</f>
        <v>0.28896103896103897</v>
      </c>
      <c r="BG293" s="106">
        <f>IF(INDEX(Base_Dados!BG:BG,MATCH($B293,Base_Dados!$B:$B,0))=0,0,
MAX(0, MIN(BG$1,
((INDEX(Base_Dados!BG:BG,MATCH($B293,Base_Dados!$B:$B,0))-MIN(Base_Dados!BG$5:BG$98)) /
(IF(MAX(Base_Dados!BG$5:BG$98)-MIN(Base_Dados!BG$5:BG$98)=0,1,MAX(Base_Dados!BG$5:BG$98)-MIN(Base_Dados!BG$5:BG$98)))) * BG$1)))</f>
        <v>4.4732441471571904E-2</v>
      </c>
      <c r="BH293" s="106">
        <f>IF(INDEX(Base_Dados!BH:BH,MATCH($B293,Base_Dados!$B:$B,0))=0,0,
MAX(0, MIN(BH$1,
((INDEX(Base_Dados!BH:BH,MATCH($B293,Base_Dados!$B:$B,0))-MIN(Base_Dados!BH$5:BH$98)) /
(IF(MAX(Base_Dados!BH$5:BH$98)-MIN(Base_Dados!BH$5:BH$98)=0,1,MAX(Base_Dados!BH$5:BH$98)-MIN(Base_Dados!BH$5:BH$98)))) * BH$1)))</f>
        <v>0.13186813186813187</v>
      </c>
      <c r="BI293" s="106">
        <f>IF(INDEX(Base_Dados!BI:BI,MATCH($B293,Base_Dados!$B:$B,0))=0,0,
MAX(0, MIN(BI$1,
((INDEX(Base_Dados!BI:BI,MATCH($B293,Base_Dados!$B:$B,0))-MIN(Base_Dados!BI$5:BI$98)) /
(IF(MAX(Base_Dados!BI$5:BI$98)-MIN(Base_Dados!BI$5:BI$98)=0,1,MAX(Base_Dados!BI$5:BI$98)-MIN(Base_Dados!BI$5:BI$98)))) * BI$1)))</f>
        <v>0.38377535101404059</v>
      </c>
      <c r="BJ293" s="106">
        <f>IF(INDEX(Base_Dados!BJ:BJ,MATCH($B293,Base_Dados!$B:$B,0))=0,0,
MAX(0, MIN(BJ$1,
((INDEX(Base_Dados!BJ:BJ,MATCH($B293,Base_Dados!$B:$B,0))-MIN(Base_Dados!BJ$5:BJ$98)) /
(IF(MAX(Base_Dados!BJ$5:BJ$98)-MIN(Base_Dados!BJ$5:BJ$98)=0,1,MAX(Base_Dados!BJ$5:BJ$98)-MIN(Base_Dados!BJ$5:BJ$98)))) * BJ$1)))</f>
        <v>0.15789473684210525</v>
      </c>
      <c r="BK293" s="106">
        <f>IF(INDEX(Base_Dados!BK:BK,MATCH($B293,Base_Dados!$B:$B,0))=0,0,
MAX(0, MIN(BK$1,
((INDEX(Base_Dados!BK:BK,MATCH($B293,Base_Dados!$B:$B,0))-MIN(Base_Dados!BK$5:BK$98)) /
(IF(MAX(Base_Dados!BK$5:BK$98)-MIN(Base_Dados!BK$5:BK$98)=0,1,MAX(Base_Dados!BK$5:BK$98)-MIN(Base_Dados!BK$5:BK$98)))) * BK$1)))</f>
        <v>0.10714285714285714</v>
      </c>
      <c r="BL293" s="106">
        <f>IF(INDEX(Base_Dados!BL:BL,MATCH($B293,Base_Dados!$B:$B,0))=0,0,
MAX(0, MIN(BL$1,
((INDEX(Base_Dados!BL:BL,MATCH($B293,Base_Dados!$B:$B,0))-MIN(Base_Dados!BL$5:BL$98)) /
(IF(MAX(Base_Dados!BL$5:BL$98)-MIN(Base_Dados!BL$5:BL$98)=0,1,MAX(Base_Dados!BL$5:BL$98)-MIN(Base_Dados!BL$5:BL$98)))) * BL$1)))</f>
        <v>0.20358306188925082</v>
      </c>
      <c r="BM293" s="106">
        <f>IF(INDEX(Base_Dados!BM:BM,MATCH($B293,Base_Dados!$B:$B,0))=0,0,
MAX(0, MIN(BM$1,
((INDEX(Base_Dados!BM:BM,MATCH($B293,Base_Dados!$B:$B,0))-MIN(Base_Dados!BM$5:BM$98)) /
(IF(MAX(Base_Dados!BM$5:BM$98)-MIN(Base_Dados!BM$5:BM$98)=0,1,MAX(Base_Dados!BM$5:BM$98)-MIN(Base_Dados!BM$5:BM$98)))) * BM$1)))</f>
        <v>0.95373733783543813</v>
      </c>
      <c r="BN293" s="106">
        <f>IF(INDEX(Base_Dados!BN:BN,MATCH($B293,Base_Dados!$B:$B,0))=0,0,
MAX(0, MIN(BN$1,
((INDEX(Base_Dados!BN:BN,MATCH($B293,Base_Dados!$B:$B,0))-MIN(Base_Dados!BN$5:BN$98)) /
(IF(MAX(Base_Dados!BN$5:BN$98)-MIN(Base_Dados!BN$5:BN$98)=0,1,MAX(Base_Dados!BN$5:BN$98)-MIN(Base_Dados!BN$5:BN$98)))) * BN$1)))</f>
        <v>0.38250594419739398</v>
      </c>
      <c r="BO293" s="106">
        <f>IF(INDEX(Base_Dados!BO:BO,MATCH($B293,Base_Dados!$B:$B,0))=0,0,
MAX(0, MIN(BO$1,
((INDEX(Base_Dados!BO:BO,MATCH($B293,Base_Dados!$B:$B,0))-MIN(Base_Dados!BO$5:BO$98)) /
(IF(MAX(Base_Dados!BO$5:BO$98)-MIN(Base_Dados!BO$5:BO$98)=0,1,MAX(Base_Dados!BO$5:BO$98)-MIN(Base_Dados!BO$5:BO$98)))) * BO$1)))</f>
        <v>1.7241379310344827E-2</v>
      </c>
      <c r="BP293" s="106">
        <f t="shared" si="20"/>
        <v>18.910031305257949</v>
      </c>
      <c r="BQ293" s="111">
        <f t="shared" si="21"/>
        <v>0.38113474860886243</v>
      </c>
      <c r="BR293" s="112">
        <f t="shared" si="22"/>
        <v>6.6626435130839157E-2</v>
      </c>
      <c r="BS293" s="113">
        <f t="shared" si="23"/>
        <v>18.84340487012711</v>
      </c>
    </row>
    <row r="294" spans="1:71">
      <c r="A294" s="21">
        <v>31038</v>
      </c>
      <c r="B294" s="21" t="s">
        <v>358</v>
      </c>
      <c r="C294" s="21" t="s">
        <v>323</v>
      </c>
      <c r="D294" s="105">
        <f>IF(INDEX(Base_Dados!D:D,MATCH($B294,Base_Dados!$B:$B,0))=0,0,
MAX(0, MIN(D$1,
((INDEX(Base_Dados!D:D,MATCH($B294,Base_Dados!$B:$B,0))-MIN(Base_Dados!D$5:D$98)) /
(IF(MAX(Base_Dados!D$5:D$98)-MIN(Base_Dados!D$5:D$98)=0,1,MAX(Base_Dados!D$5:D$98)-MIN(Base_Dados!D$5:D$98)))) * D$1)))</f>
        <v>9.8104444829093362E-2</v>
      </c>
      <c r="E294" s="106">
        <f>IF(INDEX(Base_Dados!E:E,MATCH($B294,Base_Dados!$B:$B,0))=0,0,
MAX(0, MIN(E$1,
((INDEX(Base_Dados!E:E,MATCH($B294,Base_Dados!$B:$B,0))-MIN(Base_Dados!E$5:E$98)) /
(IF(MAX(Base_Dados!E$5:E$98)-MIN(Base_Dados!E$5:E$98)=0,1,MAX(Base_Dados!E$5:E$98)-MIN(Base_Dados!E$5:E$98)))) * E$1)))</f>
        <v>1.5947620486253845E-2</v>
      </c>
      <c r="F294" s="106">
        <f>IF(INDEX(Base_Dados!F:F,MATCH($B294,Base_Dados!$B:$B,0))=0,0,
MAX(0, MIN(F$1,
((INDEX(Base_Dados!F:F,MATCH($B294,Base_Dados!$B:$B,0))-MIN(Base_Dados!F$5:F$98)) /
(IF(MAX(Base_Dados!F$5:F$98)-MIN(Base_Dados!F$5:F$98)=0,1,MAX(Base_Dados!F$5:F$98)-MIN(Base_Dados!F$5:F$98)))) * F$1)))</f>
        <v>1.5595186367672341E-2</v>
      </c>
      <c r="G294" s="106">
        <f>IF(INDEX(Base_Dados!G:G,MATCH($B294,Base_Dados!$B:$B,0))=0,0,
MAX(0, MIN(G$1,
((INDEX(Base_Dados!G:G,MATCH($B294,Base_Dados!$B:$B,0))-MIN(Base_Dados!G$5:G$98)) /
(IF(MAX(Base_Dados!G$5:G$98)-MIN(Base_Dados!G$5:G$98)=0,1,MAX(Base_Dados!G$5:G$98)-MIN(Base_Dados!G$5:G$98)))) * G$1)))</f>
        <v>1.4841480358721739E-2</v>
      </c>
      <c r="H294" s="106">
        <f>IF(INDEX(Base_Dados!H:H,MATCH($B294,Base_Dados!$B:$B,0))=0,0,
MAX(0, MIN(H$1,
((INDEX(Base_Dados!H:H,MATCH($B294,Base_Dados!$B:$B,0))-MIN(Base_Dados!H$5:H$98)) /
(IF(MAX(Base_Dados!H$5:H$98)-MIN(Base_Dados!H$5:H$98)=0,1,MAX(Base_Dados!H$5:H$98)-MIN(Base_Dados!H$5:H$98)))) * H$1)))</f>
        <v>1.6503052393837071E-2</v>
      </c>
      <c r="I294" s="106">
        <f>IF(INDEX(Base_Dados!I:I,MATCH($B294,Base_Dados!$B:$B,0))=0,0,
MAX(0, MIN(I$1,
((INDEX(Base_Dados!I:I,MATCH($B294,Base_Dados!$B:$B,0))-MIN(Base_Dados!I$5:I$98)) /
(IF(MAX(Base_Dados!I$5:I$98)-MIN(Base_Dados!I$5:I$98)=0,1,MAX(Base_Dados!I$5:I$98)-MIN(Base_Dados!I$5:I$98)))) * I$1)))</f>
        <v>2.2465294388871692E-2</v>
      </c>
      <c r="J294" s="106">
        <f>IF(INDEX(Base_Dados!J:J,MATCH($B294,Base_Dados!$B:$B,0))=0,0,
MAX(0, MIN(J$1,
((INDEX(Base_Dados!J:J,MATCH($B294,Base_Dados!$B:$B,0))-MIN(Base_Dados!J$5:J$98)) /
(IF(MAX(Base_Dados!J$5:J$98)-MIN(Base_Dados!J$5:J$98)=0,1,MAX(Base_Dados!J$5:J$98)-MIN(Base_Dados!J$5:J$98)))) * J$1)))</f>
        <v>3.3144788000009556E-2</v>
      </c>
      <c r="K294" s="106">
        <f>IF(INDEX(Base_Dados!K:K,MATCH($B294,Base_Dados!$B:$B,0))=0,0,
MAX(0, MIN(K$1,
((INDEX(Base_Dados!K:K,MATCH($B294,Base_Dados!$B:$B,0))-MIN(Base_Dados!K$5:K$98)) /
(IF(MAX(Base_Dados!K$5:K$98)-MIN(Base_Dados!K$5:K$98)=0,1,MAX(Base_Dados!K$5:K$98)-MIN(Base_Dados!K$5:K$98)))) * K$1)))</f>
        <v>4.5046958855098393E-2</v>
      </c>
      <c r="L294" s="106">
        <f>IF(INDEX(Base_Dados!L:L,MATCH($B294,Base_Dados!$B:$B,0))=0,0,
MAX(0, MIN(L$1,
((INDEX(Base_Dados!L:L,MATCH($B294,Base_Dados!$B:$B,0))-MIN(Base_Dados!L$5:L$98)) /
(IF(MAX(Base_Dados!L$5:L$98)-MIN(Base_Dados!L$5:L$98)=0,1,MAX(Base_Dados!L$5:L$98)-MIN(Base_Dados!L$5:L$98)))) * L$1)))</f>
        <v>5.6636678626030439E-2</v>
      </c>
      <c r="M294" s="106">
        <f>IF(INDEX(Base_Dados!M:M,MATCH($B294,Base_Dados!$B:$B,0))=0,0,
MAX(0, MIN(M$1,
((INDEX(Base_Dados!M:M,MATCH($B294,Base_Dados!$B:$B,0))-MIN(Base_Dados!M$5:M$98)) /
(IF(MAX(Base_Dados!M$5:M$98)-MIN(Base_Dados!M$5:M$98)=0,1,MAX(Base_Dados!M$5:M$98)-MIN(Base_Dados!M$5:M$98)))) * M$1)))</f>
        <v>6.5329446064139943E-2</v>
      </c>
      <c r="N294" s="106">
        <f>IF(INDEX(Base_Dados!N:N,MATCH($B294,Base_Dados!$B:$B,0))=0,0,
MAX(0, MIN(N$1,
((INDEX(Base_Dados!N:N,MATCH($B294,Base_Dados!$B:$B,0))-MIN(Base_Dados!N$5:N$98)) /
(IF(MAX(Base_Dados!N$5:N$98)-MIN(Base_Dados!N$5:N$98)=0,1,MAX(Base_Dados!N$5:N$98)-MIN(Base_Dados!N$5:N$98)))) * N$1)))</f>
        <v>7.7213407636152823E-2</v>
      </c>
      <c r="O294" s="106">
        <f>IF(INDEX(Base_Dados!O:O,MATCH($B294,Base_Dados!$B:$B,0))=0,0,
MAX(0, MIN(O$1,
((INDEX(Base_Dados!O:O,MATCH($B294,Base_Dados!$B:$B,0))-MIN(Base_Dados!O$5:O$98)) /
(IF(MAX(Base_Dados!O$5:O$98)-MIN(Base_Dados!O$5:O$98)=0,1,MAX(Base_Dados!O$5:O$98)-MIN(Base_Dados!O$5:O$98)))) * O$1)))</f>
        <v>0.10959362283293383</v>
      </c>
      <c r="P294" s="106">
        <f>IF(INDEX(Base_Dados!P:P,MATCH($B294,Base_Dados!$B:$B,0))=0,0,
MAX(0, MIN(P$1,
((INDEX(Base_Dados!P:P,MATCH($B294,Base_Dados!$B:$B,0))-MIN(Base_Dados!P$5:P$98)) /
(IF(MAX(Base_Dados!P$5:P$98)-MIN(Base_Dados!P$5:P$98)=0,1,MAX(Base_Dados!P$5:P$98)-MIN(Base_Dados!P$5:P$98)))) * P$1)))</f>
        <v>2.560951690010705E-2</v>
      </c>
      <c r="Q294" s="106">
        <f>IF(INDEX(Base_Dados!Q:Q,MATCH($B294,Base_Dados!$B:$B,0))=0,0,
MAX(0, MIN(Q$1,
((INDEX(Base_Dados!Q:Q,MATCH($B294,Base_Dados!$B:$B,0))-MIN(Base_Dados!Q$5:Q$98)) /
(IF(MAX(Base_Dados!Q$5:Q$98)-MIN(Base_Dados!Q$5:Q$98)=0,1,MAX(Base_Dados!Q$5:Q$98)-MIN(Base_Dados!Q$5:Q$98)))) * Q$1)))</f>
        <v>4.6074456321415413E-3</v>
      </c>
      <c r="R294" s="106">
        <f>IF(INDEX(Base_Dados!R:R,MATCH($B294,Base_Dados!$B:$B,0))=0,0,
MAX(0, MIN(R$1,
((INDEX(Base_Dados!R:R,MATCH($B294,Base_Dados!$B:$B,0))-MIN(Base_Dados!R$5:R$98)) /
(IF(MAX(Base_Dados!R$5:R$98)-MIN(Base_Dados!R$5:R$98)=0,1,MAX(Base_Dados!R$5:R$98)-MIN(Base_Dados!R$5:R$98)))) * R$1)))</f>
        <v>4.4285508674424007E-3</v>
      </c>
      <c r="S294" s="106">
        <f>IF(INDEX(Base_Dados!S:S,MATCH($B294,Base_Dados!$B:$B,0))=0,0,
MAX(0, MIN(S$1,
((INDEX(Base_Dados!S:S,MATCH($B294,Base_Dados!$B:$B,0))-MIN(Base_Dados!S$5:S$98)) /
(IF(MAX(Base_Dados!S$5:S$98)-MIN(Base_Dados!S$5:S$98)=0,1,MAX(Base_Dados!S$5:S$98)-MIN(Base_Dados!S$5:S$98)))) * S$1)))</f>
        <v>8.6197858159215157E-3</v>
      </c>
      <c r="T294" s="106">
        <f>IF(INDEX(Base_Dados!T:T,MATCH($B294,Base_Dados!$B:$B,0))=0,0,
MAX(0, MIN(T$1,
((INDEX(Base_Dados!T:T,MATCH($B294,Base_Dados!$B:$B,0))-MIN(Base_Dados!T$5:T$98)) /
(IF(MAX(Base_Dados!T$5:T$98)-MIN(Base_Dados!T$5:T$98)=0,1,MAX(Base_Dados!T$5:T$98)-MIN(Base_Dados!T$5:T$98)))) * T$1)))</f>
        <v>0.34512703359710684</v>
      </c>
      <c r="U294" s="106">
        <f>IF(INDEX(Base_Dados!U:U,MATCH($B294,Base_Dados!$B:$B,0))=0,0,
MAX(0, MIN(U$1,
((INDEX(Base_Dados!U:U,MATCH($B294,Base_Dados!$B:$B,0))-MIN(Base_Dados!U$5:U$98)) /
(IF(MAX(Base_Dados!U$5:U$98)-MIN(Base_Dados!U$5:U$98)=0,1,MAX(Base_Dados!U$5:U$98)-MIN(Base_Dados!U$5:U$98)))) * U$1)))</f>
        <v>0.8020712136622592</v>
      </c>
      <c r="V294" s="106">
        <f>IF(INDEX(Base_Dados!V:V,MATCH($B294,Base_Dados!$B:$B,0))=0,0,
MAX(0, MIN(V$1,
((INDEX(Base_Dados!V:V,MATCH($B294,Base_Dados!$B:$B,0))-MIN(Base_Dados!V$5:V$98)) /
(IF(MAX(Base_Dados!V$5:V$98)-MIN(Base_Dados!V$5:V$98)=0,1,MAX(Base_Dados!V$5:V$98)-MIN(Base_Dados!V$5:V$98)))) * V$1)))</f>
        <v>2.2482588212932919E-2</v>
      </c>
      <c r="W294" s="106">
        <f>IF(INDEX(Base_Dados!W:W,MATCH($B294,Base_Dados!$B:$B,0))=0,0,
MAX(0, MIN(W$1,
((INDEX(Base_Dados!W:W,MATCH($B294,Base_Dados!$B:$B,0))-MIN(Base_Dados!W$5:W$98)) /
(IF(MAX(Base_Dados!W$5:W$98)-MIN(Base_Dados!W$5:W$98)=0,1,MAX(Base_Dados!W$5:W$98)-MIN(Base_Dados!W$5:W$98)))) * W$1)))</f>
        <v>2.2679431050782775</v>
      </c>
      <c r="X294" s="106">
        <f>IF(INDEX(Base_Dados!X:X,MATCH($B294,Base_Dados!$B:$B,0))=0,0,
MAX(0, MIN(X$1,
((INDEX(Base_Dados!X:X,MATCH($B294,Base_Dados!$B:$B,0))-MIN(Base_Dados!X$5:X$98)) /
(IF(MAX(Base_Dados!X$5:X$98)-MIN(Base_Dados!X$5:X$98)=0,1,MAX(Base_Dados!X$5:X$98)-MIN(Base_Dados!X$5:X$98)))) * X$1)))</f>
        <v>0</v>
      </c>
      <c r="Y294" s="106">
        <f>IF(INDEX(Base_Dados!Y:Y,MATCH($B294,Base_Dados!$B:$B,0))=0,0,
MAX(0, MIN(Y$1,
((INDEX(Base_Dados!Y:Y,MATCH($B294,Base_Dados!$B:$B,0))-MIN(Base_Dados!Y$5:Y$98)) /
(IF(MAX(Base_Dados!Y$5:Y$98)-MIN(Base_Dados!Y$5:Y$98)=0,1,MAX(Base_Dados!Y$5:Y$98)-MIN(Base_Dados!Y$5:Y$98)))) * Y$1)))</f>
        <v>0</v>
      </c>
      <c r="Z294" s="106">
        <f>IF(INDEX(Base_Dados!Z:Z,MATCH($B294,Base_Dados!$B:$B,0))=0,0,
MAX(0, MIN(Z$1,
((INDEX(Base_Dados!Z:Z,MATCH($B294,Base_Dados!$B:$B,0))-MIN(Base_Dados!Z$5:Z$98)) /
(IF(MAX(Base_Dados!Z$5:Z$98)-MIN(Base_Dados!Z$5:Z$98)=0,1,MAX(Base_Dados!Z$5:Z$98)-MIN(Base_Dados!Z$5:Z$98)))) * Z$1)))</f>
        <v>0</v>
      </c>
      <c r="AA294" s="106">
        <f>IF(INDEX(Base_Dados!AA:AA,MATCH($B294,Base_Dados!$B:$B,0))=0,0,
MAX(0, MIN(AA$1,
((INDEX(Base_Dados!AA:AA,MATCH($B294,Base_Dados!$B:$B,0))-MIN(Base_Dados!AA$5:AA$98)) /
(IF(MAX(Base_Dados!AA$5:AA$98)-MIN(Base_Dados!AA$5:AA$98)=0,1,MAX(Base_Dados!AA$5:AA$98)-MIN(Base_Dados!AA$5:AA$98)))) * AA$1)))</f>
        <v>0</v>
      </c>
      <c r="AB294" s="106">
        <f>IF(INDEX(Base_Dados!AB:AB,MATCH($B294,Base_Dados!$B:$B,0))=0,0,
MAX(0, MIN(AB$1,
((INDEX(Base_Dados!AB:AB,MATCH($B294,Base_Dados!$B:$B,0))-MIN(Base_Dados!AB$5:AB$98)) /
(IF(MAX(Base_Dados!AB$5:AB$98)-MIN(Base_Dados!AB$5:AB$98)=0,1,MAX(Base_Dados!AB$5:AB$98)-MIN(Base_Dados!AB$5:AB$98)))) * AB$1)))</f>
        <v>0.1558322261043584</v>
      </c>
      <c r="AC294" s="106">
        <f>IF(INDEX(Base_Dados!AC:AC,MATCH($B294,Base_Dados!$B:$B,0))=0,0,
MAX(0, MIN(AC$1,
((INDEX(Base_Dados!AC:AC,MATCH($B294,Base_Dados!$B:$B,0))-MIN(Base_Dados!AC$5:AC$98)) /
(IF(MAX(Base_Dados!AC$5:AC$98)-MIN(Base_Dados!AC$5:AC$98)=0,1,MAX(Base_Dados!AC$5:AC$98)-MIN(Base_Dados!AC$5:AC$98)))) * AC$1)))</f>
        <v>7.5158990171516667E-3</v>
      </c>
      <c r="AD294" s="106">
        <f>IF(INDEX(Base_Dados!AD:AD,MATCH($B294,Base_Dados!$B:$B,0))=0,0,
MAX(0, MIN(AD$1,
((INDEX(Base_Dados!AD:AD,MATCH($B294,Base_Dados!$B:$B,0))-MIN(Base_Dados!AD$5:AD$98)) /
(IF(MAX(Base_Dados!AD$5:AD$98)-MIN(Base_Dados!AD$5:AD$98)=0,1,MAX(Base_Dados!AD$5:AD$98)-MIN(Base_Dados!AD$5:AD$98)))) * AD$1)))</f>
        <v>4.5703298328649607E-3</v>
      </c>
      <c r="AE294" s="106">
        <f>IF(INDEX(Base_Dados!AE:AE,MATCH($B294,Base_Dados!$B:$B,0))=0,0,
MAX(0, MIN(AE$1,
((INDEX(Base_Dados!AE:AE,MATCH($B294,Base_Dados!$B:$B,0))-MIN(Base_Dados!AE$5:AE$98)) /
(IF(MAX(Base_Dados!AE$5:AE$98)-MIN(Base_Dados!AE$5:AE$98)=0,1,MAX(Base_Dados!AE$5:AE$98)-MIN(Base_Dados!AE$5:AE$98)))) * AE$1)))</f>
        <v>2.2004889975550121E-3</v>
      </c>
      <c r="AF294" s="106">
        <f>IF(INDEX(Base_Dados!AF:AF,MATCH($B294,Base_Dados!$B:$B,0))=0,0,
MAX(0, MIN(AF$1,
((INDEX(Base_Dados!AF:AF,MATCH($B294,Base_Dados!$B:$B,0))-MIN(Base_Dados!AF$5:AF$98)) /
(IF(MAX(Base_Dados!AF$5:AF$98)-MIN(Base_Dados!AF$5:AF$98)=0,1,MAX(Base_Dados!AF$5:AF$98)-MIN(Base_Dados!AF$5:AF$98)))) * AF$1)))</f>
        <v>4.2293017055118837E-3</v>
      </c>
      <c r="AG294" s="106">
        <f>IF(INDEX(Base_Dados!AG:AG,MATCH($B294,Base_Dados!$B:$B,0))=0,0,
MAX(0, MIN(AG$1,
((INDEX(Base_Dados!AG:AG,MATCH($B294,Base_Dados!$B:$B,0))-MIN(Base_Dados!AG$5:AG$98)) /
(IF(MAX(Base_Dados!AG$5:AG$98)-MIN(Base_Dados!AG$5:AG$98)=0,1,MAX(Base_Dados!AG$5:AG$98)-MIN(Base_Dados!AG$5:AG$98)))) * AG$1)))</f>
        <v>4.6074456321415413E-3</v>
      </c>
      <c r="AH294" s="106">
        <f>IF(INDEX(Base_Dados!AH:AH,MATCH($B294,Base_Dados!$B:$B,0))=0,0,
MAX(0, MIN(AH$1,
((INDEX(Base_Dados!AH:AH,MATCH($B294,Base_Dados!$B:$B,0))-MIN(Base_Dados!AH$5:AH$98)) /
(IF(MAX(Base_Dados!AH$5:AH$98)-MIN(Base_Dados!AH$5:AH$98)=0,1,MAX(Base_Dados!AH$5:AH$98)-MIN(Base_Dados!AH$5:AH$98)))) * AH$1)))</f>
        <v>1.364624978324201</v>
      </c>
      <c r="AI294" s="106">
        <f>IF(INDEX(Base_Dados!AI:AI,MATCH($B294,Base_Dados!$B:$B,0))=0,0,
MAX(0, MIN(AI$1,
((INDEX(Base_Dados!AI:AI,MATCH($B294,Base_Dados!$B:$B,0))-MIN(Base_Dados!AI$5:AI$98)) /
(IF(MAX(Base_Dados!AI$5:AI$98)-MIN(Base_Dados!AI$5:AI$98)=0,1,MAX(Base_Dados!AI$5:AI$98)-MIN(Base_Dados!AI$5:AI$98)))) * AI$1)))</f>
        <v>0.14285714285714285</v>
      </c>
      <c r="AJ294" s="106">
        <f>IF(INDEX(Base_Dados!AJ:AJ,MATCH($B294,Base_Dados!$B:$B,0))=0,0,
MAX(0, MIN(AJ$1,
((INDEX(Base_Dados!AJ:AJ,MATCH($B294,Base_Dados!$B:$B,0))-MIN(Base_Dados!AJ$5:AJ$98)) /
(IF(MAX(Base_Dados!AJ$5:AJ$98)-MIN(Base_Dados!AJ$5:AJ$98)=0,1,MAX(Base_Dados!AJ$5:AJ$98)-MIN(Base_Dados!AJ$5:AJ$98)))) * AJ$1)))</f>
        <v>0.3125</v>
      </c>
      <c r="AK294" s="106">
        <f>IF(INDEX(Base_Dados!AK:AK,MATCH($B294,Base_Dados!$B:$B,0))=0,0,
MAX(0, MIN(AK$1,
((INDEX(Base_Dados!AK:AK,MATCH($B294,Base_Dados!$B:$B,0))-MIN(Base_Dados!AK$5:AK$98)) /
(IF(MAX(Base_Dados!AK$5:AK$98)-MIN(Base_Dados!AK$5:AK$98)=0,1,MAX(Base_Dados!AK$5:AK$98)-MIN(Base_Dados!AK$5:AK$98)))) * AK$1)))</f>
        <v>3.4482758620689655E-3</v>
      </c>
      <c r="AL294" s="106">
        <f>IF(INDEX(Base_Dados!AL:AL,MATCH($B294,Base_Dados!$B:$B,0))=0,0,
MAX(0, MIN(AL$1,
((INDEX(Base_Dados!AL:AL,MATCH($B294,Base_Dados!$B:$B,0))-MIN(Base_Dados!AL$5:AL$98)) /
(IF(MAX(Base_Dados!AL$5:AL$98)-MIN(Base_Dados!AL$5:AL$98)=0,1,MAX(Base_Dados!AL$5:AL$98)-MIN(Base_Dados!AL$5:AL$98)))) * AL$1)))</f>
        <v>0</v>
      </c>
      <c r="AM294" s="106">
        <f>IF(INDEX(Base_Dados!AM:AM,MATCH($B294,Base_Dados!$B:$B,0))=0,0,
MAX(0, MIN(AM$1,
((INDEX(Base_Dados!AM:AM,MATCH($B294,Base_Dados!$B:$B,0))-MIN(Base_Dados!AM$5:AM$98)) /
(IF(MAX(Base_Dados!AM$5:AM$98)-MIN(Base_Dados!AM$5:AM$98)=0,1,MAX(Base_Dados!AM$5:AM$98)-MIN(Base_Dados!AM$5:AM$98)))) * AM$1)))</f>
        <v>2.1750388399792854E-2</v>
      </c>
      <c r="AN294" s="106">
        <f>IF(INDEX(Base_Dados!AN:AN,MATCH($B294,Base_Dados!$B:$B,0))=0,0,
MAX(0, MIN(AN$1,
((INDEX(Base_Dados!AN:AN,MATCH($B294,Base_Dados!$B:$B,0))-MIN(Base_Dados!AN$5:AN$98)) /
(IF(MAX(Base_Dados!AN$5:AN$98)-MIN(Base_Dados!AN$5:AN$98)=0,1,MAX(Base_Dados!AN$5:AN$98)-MIN(Base_Dados!AN$5:AN$98)))) * AN$1)))</f>
        <v>0.16323529411764706</v>
      </c>
      <c r="AO294" s="106">
        <f>IF(INDEX(Base_Dados!AO:AO,MATCH($B294,Base_Dados!$B:$B,0))=0,0,
MAX(0, MIN(AO$1,
((INDEX(Base_Dados!AO:AO,MATCH($B294,Base_Dados!$B:$B,0))-MIN(Base_Dados!AO$5:AO$98)) /
(IF(MAX(Base_Dados!AO$5:AO$98)-MIN(Base_Dados!AO$5:AO$98)=0,1,MAX(Base_Dados!AO$5:AO$98)-MIN(Base_Dados!AO$5:AO$98)))) * AO$1)))</f>
        <v>0</v>
      </c>
      <c r="AP294" s="106">
        <f>IF(INDEX(Base_Dados!AP:AP,MATCH($B294,Base_Dados!$B:$B,0))=0,0,
MAX(0, MIN(AP$1,
((INDEX(Base_Dados!AP:AP,MATCH($B294,Base_Dados!$B:$B,0))-MIN(Base_Dados!AP$5:AP$98)) /
(IF(MAX(Base_Dados!AP$5:AP$98)-MIN(Base_Dados!AP$5:AP$98)=0,1,MAX(Base_Dados!AP$5:AP$98)-MIN(Base_Dados!AP$5:AP$98)))) * AP$1)))</f>
        <v>1.3761467889908258E-2</v>
      </c>
      <c r="AQ294" s="106">
        <f>IF(INDEX(Base_Dados!AQ:AQ,MATCH($B294,Base_Dados!$B:$B,0))=0,0,
MAX(0, MIN(AQ$1,
((INDEX(Base_Dados!AQ:AQ,MATCH($B294,Base_Dados!$B:$B,0))-MIN(Base_Dados!AQ$5:AQ$98)) /
(IF(MAX(Base_Dados!AQ$5:AQ$98)-MIN(Base_Dados!AQ$5:AQ$98)=0,1,MAX(Base_Dados!AQ$5:AQ$98)-MIN(Base_Dados!AQ$5:AQ$98)))) * AQ$1)))</f>
        <v>0</v>
      </c>
      <c r="AR294" s="106">
        <f>IF(INDEX(Base_Dados!AR:AR,MATCH($B294,Base_Dados!$B:$B,0))=0,0,
MAX(0, MIN(AR$1,
((INDEX(Base_Dados!AR:AR,MATCH($B294,Base_Dados!$B:$B,0))-MIN(Base_Dados!AR$5:AR$98)) /
(IF(MAX(Base_Dados!AR$5:AR$98)-MIN(Base_Dados!AR$5:AR$98)=0,1,MAX(Base_Dados!AR$5:AR$98)-MIN(Base_Dados!AR$5:AR$98)))) * AR$1)))</f>
        <v>0</v>
      </c>
      <c r="AS294" s="106">
        <f>IF(INDEX(Base_Dados!AS:AS,MATCH($B294,Base_Dados!$B:$B,0))=0,0,
MAX(0, MIN(AS$1,
((INDEX(Base_Dados!AS:AS,MATCH($B294,Base_Dados!$B:$B,0))-MIN(Base_Dados!AS$5:AS$98)) /
(IF(MAX(Base_Dados!AS$5:AS$98)-MIN(Base_Dados!AS$5:AS$98)=0,1,MAX(Base_Dados!AS$5:AS$98)-MIN(Base_Dados!AS$5:AS$98)))) * AS$1)))</f>
        <v>0</v>
      </c>
      <c r="AT294" s="106">
        <f>IF(INDEX(Base_Dados!AT:AT,MATCH($B294,Base_Dados!$B:$B,0))=0,0,
MAX(0, MIN(AT$1,
((INDEX(Base_Dados!AT:AT,MATCH($B294,Base_Dados!$B:$B,0))-MIN(Base_Dados!AT$5:AT$98)) /
(IF(MAX(Base_Dados!AT$5:AT$98)-MIN(Base_Dados!AT$5:AT$98)=0,1,MAX(Base_Dados!AT$5:AT$98)-MIN(Base_Dados!AT$5:AT$98)))) * AT$1)))</f>
        <v>0</v>
      </c>
      <c r="AU294" s="106">
        <f>IF(INDEX(Base_Dados!AU:AU,MATCH($B294,Base_Dados!$B:$B,0))=0,0,
MAX(0, MIN(AU$1,
((INDEX(Base_Dados!AU:AU,MATCH($B294,Base_Dados!$B:$B,0))-MIN(Base_Dados!AU$5:AU$98)) /
(IF(MAX(Base_Dados!AU$5:AU$98)-MIN(Base_Dados!AU$5:AU$98)=0,1,MAX(Base_Dados!AU$5:AU$98)-MIN(Base_Dados!AU$5:AU$98)))) * AU$1)))</f>
        <v>8.4269662921348312E-3</v>
      </c>
      <c r="AV294" s="106">
        <f>IF(INDEX(Base_Dados!AV:AV,MATCH($B294,Base_Dados!$B:$B,0))=0,0,
MAX(0, MIN(AV$1,
((INDEX(Base_Dados!AV:AV,MATCH($B294,Base_Dados!$B:$B,0))-MIN(Base_Dados!AV$5:AV$98)) /
(IF(MAX(Base_Dados!AV$5:AV$98)-MIN(Base_Dados!AV$5:AV$98)=0,1,MAX(Base_Dados!AV$5:AV$98)-MIN(Base_Dados!AV$5:AV$98)))) * AV$1)))</f>
        <v>0</v>
      </c>
      <c r="AW294" s="106">
        <f>IF(INDEX(Base_Dados!AW:AW,MATCH($B294,Base_Dados!$B:$B,0))=0,0,
MAX(0, MIN(AW$1,
((INDEX(Base_Dados!AW:AW,MATCH($B294,Base_Dados!$B:$B,0))-MIN(Base_Dados!AW$5:AW$98)) /
(IF(MAX(Base_Dados!AW$5:AW$98)-MIN(Base_Dados!AW$5:AW$98)=0,1,MAX(Base_Dados!AW$5:AW$98)-MIN(Base_Dados!AW$5:AW$98)))) * AW$1)))</f>
        <v>0</v>
      </c>
      <c r="AX294" s="106">
        <f>IF(INDEX(Base_Dados!AX:AX,MATCH($B294,Base_Dados!$B:$B,0))=0,0,
MAX(0, MIN(AX$1,
((INDEX(Base_Dados!AX:AX,MATCH($B294,Base_Dados!$B:$B,0))-MIN(Base_Dados!AX$5:AX$98)) /
(IF(MAX(Base_Dados!AX$5:AX$98)-MIN(Base_Dados!AX$5:AX$98)=0,1,MAX(Base_Dados!AX$5:AX$98)-MIN(Base_Dados!AX$5:AX$98)))) * AX$1)))</f>
        <v>6.8100358422939072E-2</v>
      </c>
      <c r="AY294" s="106">
        <f>IF(INDEX(Base_Dados!AY:AY,MATCH($B294,Base_Dados!$B:$B,0))=0,0,
MAX(0, MIN(AY$1,
((INDEX(Base_Dados!AY:AY,MATCH($B294,Base_Dados!$B:$B,0))-MIN(Base_Dados!AY$5:AY$98)) /
(IF(MAX(Base_Dados!AY$5:AY$98)-MIN(Base_Dados!AY$5:AY$98)=0,1,MAX(Base_Dados!AY$5:AY$98)-MIN(Base_Dados!AY$5:AY$98)))) * AY$1)))</f>
        <v>0</v>
      </c>
      <c r="AZ294" s="106">
        <f>IF(INDEX(Base_Dados!AZ:AZ,MATCH($B294,Base_Dados!$B:$B,0))=0,0,
MAX(0, MIN(AZ$1,
((INDEX(Base_Dados!AZ:AZ,MATCH($B294,Base_Dados!$B:$B,0))-MIN(Base_Dados!AZ$5:AZ$98)) /
(IF(MAX(Base_Dados!AZ$5:AZ$98)-MIN(Base_Dados!AZ$5:AZ$98)=0,1,MAX(Base_Dados!AZ$5:AZ$98)-MIN(Base_Dados!AZ$5:AZ$98)))) * AZ$1)))</f>
        <v>0</v>
      </c>
      <c r="BA294" s="106">
        <f>IF(INDEX(Base_Dados!BA:BA,MATCH($B294,Base_Dados!$B:$B,0))=0,0,
MAX(0, MIN(BA$1,
((INDEX(Base_Dados!BA:BA,MATCH($B294,Base_Dados!$B:$B,0))-MIN(Base_Dados!BA$5:BA$98)) /
(IF(MAX(Base_Dados!BA$5:BA$98)-MIN(Base_Dados!BA$5:BA$98)=0,1,MAX(Base_Dados!BA$5:BA$98)-MIN(Base_Dados!BA$5:BA$98)))) * BA$1)))</f>
        <v>1.2256044761206954E-2</v>
      </c>
      <c r="BB294" s="106">
        <f>IF(INDEX(Base_Dados!BB:BB,MATCH($B294,Base_Dados!$B:$B,0))=0,0,
MAX(0, MIN(BB$1,
((INDEX(Base_Dados!BB:BB,MATCH($B294,Base_Dados!$B:$B,0))-MIN(Base_Dados!BB$5:BB$98)) /
(IF(MAX(Base_Dados!BB$5:BB$98)-MIN(Base_Dados!BB$5:BB$98)=0,1,MAX(Base_Dados!BB$5:BB$98)-MIN(Base_Dados!BB$5:BB$98)))) * BB$1)))</f>
        <v>0.24797198973255249</v>
      </c>
      <c r="BC294" s="106">
        <f>IF(INDEX(Base_Dados!BC:BC,MATCH($B294,Base_Dados!$B:$B,0))=0,0,
MAX(0, MIN(BC$1,
((INDEX(Base_Dados!BC:BC,MATCH($B294,Base_Dados!$B:$B,0))-MIN(Base_Dados!BC$5:BC$98)) /
(IF(MAX(Base_Dados!BC$5:BC$98)-MIN(Base_Dados!BC$5:BC$98)=0,1,MAX(Base_Dados!BC$5:BC$98)-MIN(Base_Dados!BC$5:BC$98)))) * BC$1)))</f>
        <v>7.2717479127390253E-3</v>
      </c>
      <c r="BD294" s="106">
        <f>IF(INDEX(Base_Dados!BD:BD,MATCH($B294,Base_Dados!$B:$B,0))=0,0,
MAX(0, MIN(BD$1,
((INDEX(Base_Dados!BD:BD,MATCH($B294,Base_Dados!$B:$B,0))-MIN(Base_Dados!BD$5:BD$98)) /
(IF(MAX(Base_Dados!BD$5:BD$98)-MIN(Base_Dados!BD$5:BD$98)=0,1,MAX(Base_Dados!BD$5:BD$98)-MIN(Base_Dados!BD$5:BD$98)))) * BD$1)))</f>
        <v>6.8554809223737969E-3</v>
      </c>
      <c r="BE294" s="106">
        <f>IF(INDEX(Base_Dados!BE:BE,MATCH($B294,Base_Dados!$B:$B,0))=0,0,
MAX(0, MIN(BE$1,
((INDEX(Base_Dados!BE:BE,MATCH($B294,Base_Dados!$B:$B,0))-MIN(Base_Dados!BE$5:BE$98)) /
(IF(MAX(Base_Dados!BE$5:BE$98)-MIN(Base_Dados!BE$5:BE$98)=0,1,MAX(Base_Dados!BE$5:BE$98)-MIN(Base_Dados!BE$5:BE$98)))) * BE$1)))</f>
        <v>3.0105368790767688E-2</v>
      </c>
      <c r="BF294" s="106">
        <f>IF(INDEX(Base_Dados!BF:BF,MATCH($B294,Base_Dados!$B:$B,0))=0,0,
MAX(0, MIN(BF$1,
((INDEX(Base_Dados!BF:BF,MATCH($B294,Base_Dados!$B:$B,0))-MIN(Base_Dados!BF$5:BF$98)) /
(IF(MAX(Base_Dados!BF$5:BF$98)-MIN(Base_Dados!BF$5:BF$98)=0,1,MAX(Base_Dados!BF$5:BF$98)-MIN(Base_Dados!BF$5:BF$98)))) * BF$1)))</f>
        <v>0</v>
      </c>
      <c r="BG294" s="106">
        <f>IF(INDEX(Base_Dados!BG:BG,MATCH($B294,Base_Dados!$B:$B,0))=0,0,
MAX(0, MIN(BG$1,
((INDEX(Base_Dados!BG:BG,MATCH($B294,Base_Dados!$B:$B,0))-MIN(Base_Dados!BG$5:BG$98)) /
(IF(MAX(Base_Dados!BG$5:BG$98)-MIN(Base_Dados!BG$5:BG$98)=0,1,MAX(Base_Dados!BG$5:BG$98)-MIN(Base_Dados!BG$5:BG$98)))) * BG$1)))</f>
        <v>0</v>
      </c>
      <c r="BH294" s="106">
        <f>IF(INDEX(Base_Dados!BH:BH,MATCH($B294,Base_Dados!$B:$B,0))=0,0,
MAX(0, MIN(BH$1,
((INDEX(Base_Dados!BH:BH,MATCH($B294,Base_Dados!$B:$B,0))-MIN(Base_Dados!BH$5:BH$98)) /
(IF(MAX(Base_Dados!BH$5:BH$98)-MIN(Base_Dados!BH$5:BH$98)=0,1,MAX(Base_Dados!BH$5:BH$98)-MIN(Base_Dados!BH$5:BH$98)))) * BH$1)))</f>
        <v>4.3956043956043959E-2</v>
      </c>
      <c r="BI294" s="106">
        <f>IF(INDEX(Base_Dados!BI:BI,MATCH($B294,Base_Dados!$B:$B,0))=0,0,
MAX(0, MIN(BI$1,
((INDEX(Base_Dados!BI:BI,MATCH($B294,Base_Dados!$B:$B,0))-MIN(Base_Dados!BI$5:BI$98)) /
(IF(MAX(Base_Dados!BI$5:BI$98)-MIN(Base_Dados!BI$5:BI$98)=0,1,MAX(Base_Dados!BI$5:BI$98)-MIN(Base_Dados!BI$5:BI$98)))) * BI$1)))</f>
        <v>2.1840873634945399E-2</v>
      </c>
      <c r="BJ294" s="106">
        <f>IF(INDEX(Base_Dados!BJ:BJ,MATCH($B294,Base_Dados!$B:$B,0))=0,0,
MAX(0, MIN(BJ$1,
((INDEX(Base_Dados!BJ:BJ,MATCH($B294,Base_Dados!$B:$B,0))-MIN(Base_Dados!BJ$5:BJ$98)) /
(IF(MAX(Base_Dados!BJ$5:BJ$98)-MIN(Base_Dados!BJ$5:BJ$98)=0,1,MAX(Base_Dados!BJ$5:BJ$98)-MIN(Base_Dados!BJ$5:BJ$98)))) * BJ$1)))</f>
        <v>2.1052631578947368E-2</v>
      </c>
      <c r="BK294" s="106">
        <f>IF(INDEX(Base_Dados!BK:BK,MATCH($B294,Base_Dados!$B:$B,0))=0,0,
MAX(0, MIN(BK$1,
((INDEX(Base_Dados!BK:BK,MATCH($B294,Base_Dados!$B:$B,0))-MIN(Base_Dados!BK$5:BK$98)) /
(IF(MAX(Base_Dados!BK$5:BK$98)-MIN(Base_Dados!BK$5:BK$98)=0,1,MAX(Base_Dados!BK$5:BK$98)-MIN(Base_Dados!BK$5:BK$98)))) * BK$1)))</f>
        <v>0</v>
      </c>
      <c r="BL294" s="106">
        <f>IF(INDEX(Base_Dados!BL:BL,MATCH($B294,Base_Dados!$B:$B,0))=0,0,
MAX(0, MIN(BL$1,
((INDEX(Base_Dados!BL:BL,MATCH($B294,Base_Dados!$B:$B,0))-MIN(Base_Dados!BL$5:BL$98)) /
(IF(MAX(Base_Dados!BL$5:BL$98)-MIN(Base_Dados!BL$5:BL$98)=0,1,MAX(Base_Dados!BL$5:BL$98)-MIN(Base_Dados!BL$5:BL$98)))) * BL$1)))</f>
        <v>1.6286644951140065E-2</v>
      </c>
      <c r="BM294" s="106">
        <f>IF(INDEX(Base_Dados!BM:BM,MATCH($B294,Base_Dados!$B:$B,0))=0,0,
MAX(0, MIN(BM$1,
((INDEX(Base_Dados!BM:BM,MATCH($B294,Base_Dados!$B:$B,0))-MIN(Base_Dados!BM$5:BM$98)) /
(IF(MAX(Base_Dados!BM$5:BM$98)-MIN(Base_Dados!BM$5:BM$98)=0,1,MAX(Base_Dados!BM$5:BM$98)-MIN(Base_Dados!BM$5:BM$98)))) * BM$1)))</f>
        <v>0.92464901368402397</v>
      </c>
      <c r="BN294" s="106">
        <f>IF(INDEX(Base_Dados!BN:BN,MATCH($B294,Base_Dados!$B:$B,0))=0,0,
MAX(0, MIN(BN$1,
((INDEX(Base_Dados!BN:BN,MATCH($B294,Base_Dados!$B:$B,0))-MIN(Base_Dados!BN$5:BN$98)) /
(IF(MAX(Base_Dados!BN$5:BN$98)-MIN(Base_Dados!BN$5:BN$98)=0,1,MAX(Base_Dados!BN$5:BN$98)-MIN(Base_Dados!BN$5:BN$98)))) * BN$1)))</f>
        <v>0.34015787893596494</v>
      </c>
      <c r="BO294" s="106">
        <f>IF(INDEX(Base_Dados!BO:BO,MATCH($B294,Base_Dados!$B:$B,0))=0,0,
MAX(0, MIN(BO$1,
((INDEX(Base_Dados!BO:BO,MATCH($B294,Base_Dados!$B:$B,0))-MIN(Base_Dados!BO$5:BO$98)) /
(IF(MAX(Base_Dados!BO$5:BO$98)-MIN(Base_Dados!BO$5:BO$98)=0,1,MAX(Base_Dados!BO$5:BO$98)-MIN(Base_Dados!BO$5:BO$98)))) * BO$1)))</f>
        <v>8.6206896551724137E-3</v>
      </c>
      <c r="BP294" s="106">
        <f t="shared" si="20"/>
        <v>8.0099961925763008</v>
      </c>
      <c r="BQ294" s="111">
        <f t="shared" si="21"/>
        <v>0.35674207759168869</v>
      </c>
      <c r="BR294" s="112">
        <f t="shared" si="22"/>
        <v>4.2233764113665417E-2</v>
      </c>
      <c r="BS294" s="113">
        <f t="shared" si="23"/>
        <v>7.9677624284626356</v>
      </c>
    </row>
    <row r="295" spans="1:71">
      <c r="A295" s="21">
        <v>31039</v>
      </c>
      <c r="B295" s="21" t="s">
        <v>348</v>
      </c>
      <c r="C295" s="21" t="s">
        <v>323</v>
      </c>
      <c r="D295" s="105">
        <f>IF(INDEX(Base_Dados!D:D,MATCH($B295,Base_Dados!$B:$B,0))=0,0,
MAX(0, MIN(D$1,
((INDEX(Base_Dados!D:D,MATCH($B295,Base_Dados!$B:$B,0))-MIN(Base_Dados!D$5:D$98)) /
(IF(MAX(Base_Dados!D$5:D$98)-MIN(Base_Dados!D$5:D$98)=0,1,MAX(Base_Dados!D$5:D$98)-MIN(Base_Dados!D$5:D$98)))) * D$1)))</f>
        <v>1.2214781504920476</v>
      </c>
      <c r="E295" s="106">
        <f>IF(INDEX(Base_Dados!E:E,MATCH($B295,Base_Dados!$B:$B,0))=0,0,
MAX(0, MIN(E$1,
((INDEX(Base_Dados!E:E,MATCH($B295,Base_Dados!$B:$B,0))-MIN(Base_Dados!E$5:E$98)) /
(IF(MAX(Base_Dados!E$5:E$98)-MIN(Base_Dados!E$5:E$98)=0,1,MAX(Base_Dados!E$5:E$98)-MIN(Base_Dados!E$5:E$98)))) * E$1)))</f>
        <v>0.3333647002887411</v>
      </c>
      <c r="F295" s="106">
        <f>IF(INDEX(Base_Dados!F:F,MATCH($B295,Base_Dados!$B:$B,0))=0,0,
MAX(0, MIN(F$1,
((INDEX(Base_Dados!F:F,MATCH($B295,Base_Dados!$B:$B,0))-MIN(Base_Dados!F$5:F$98)) /
(IF(MAX(Base_Dados!F$5:F$98)-MIN(Base_Dados!F$5:F$98)=0,1,MAX(Base_Dados!F$5:F$98)-MIN(Base_Dados!F$5:F$98)))) * F$1)))</f>
        <v>0.32088678140290555</v>
      </c>
      <c r="G295" s="106">
        <f>IF(INDEX(Base_Dados!G:G,MATCH($B295,Base_Dados!$B:$B,0))=0,0,
MAX(0, MIN(G$1,
((INDEX(Base_Dados!G:G,MATCH($B295,Base_Dados!$B:$B,0))-MIN(Base_Dados!G$5:G$98)) /
(IF(MAX(Base_Dados!G$5:G$98)-MIN(Base_Dados!G$5:G$98)=0,1,MAX(Base_Dados!G$5:G$98)-MIN(Base_Dados!G$5:G$98)))) * G$1)))</f>
        <v>0.31619119796459699</v>
      </c>
      <c r="H295" s="106">
        <f>IF(INDEX(Base_Dados!H:H,MATCH($B295,Base_Dados!$B:$B,0))=0,0,
MAX(0, MIN(H$1,
((INDEX(Base_Dados!H:H,MATCH($B295,Base_Dados!$B:$B,0))-MIN(Base_Dados!H$5:H$98)) /
(IF(MAX(Base_Dados!H$5:H$98)-MIN(Base_Dados!H$5:H$98)=0,1,MAX(Base_Dados!H$5:H$98)-MIN(Base_Dados!H$5:H$98)))) * H$1)))</f>
        <v>0.33870167043091304</v>
      </c>
      <c r="I295" s="106">
        <f>IF(INDEX(Base_Dados!I:I,MATCH($B295,Base_Dados!$B:$B,0))=0,0,
MAX(0, MIN(I$1,
((INDEX(Base_Dados!I:I,MATCH($B295,Base_Dados!$B:$B,0))-MIN(Base_Dados!I$5:I$98)) /
(IF(MAX(Base_Dados!I$5:I$98)-MIN(Base_Dados!I$5:I$98)=0,1,MAX(Base_Dados!I$5:I$98)-MIN(Base_Dados!I$5:I$98)))) * I$1)))</f>
        <v>0.36922484127310551</v>
      </c>
      <c r="J295" s="106">
        <f>IF(INDEX(Base_Dados!J:J,MATCH($B295,Base_Dados!$B:$B,0))=0,0,
MAX(0, MIN(J$1,
((INDEX(Base_Dados!J:J,MATCH($B295,Base_Dados!$B:$B,0))-MIN(Base_Dados!J$5:J$98)) /
(IF(MAX(Base_Dados!J$5:J$98)-MIN(Base_Dados!J$5:J$98)=0,1,MAX(Base_Dados!J$5:J$98)-MIN(Base_Dados!J$5:J$98)))) * J$1)))</f>
        <v>0.43250722279176135</v>
      </c>
      <c r="K295" s="106">
        <f>IF(INDEX(Base_Dados!K:K,MATCH($B295,Base_Dados!$B:$B,0))=0,0,
MAX(0, MIN(K$1,
((INDEX(Base_Dados!K:K,MATCH($B295,Base_Dados!$B:$B,0))-MIN(Base_Dados!K$5:K$98)) /
(IF(MAX(Base_Dados!K$5:K$98)-MIN(Base_Dados!K$5:K$98)=0,1,MAX(Base_Dados!K$5:K$98)-MIN(Base_Dados!K$5:K$98)))) * K$1)))</f>
        <v>0.45201252236135958</v>
      </c>
      <c r="L295" s="106">
        <f>IF(INDEX(Base_Dados!L:L,MATCH($B295,Base_Dados!$B:$B,0))=0,0,
MAX(0, MIN(L$1,
((INDEX(Base_Dados!L:L,MATCH($B295,Base_Dados!$B:$B,0))-MIN(Base_Dados!L$5:L$98)) /
(IF(MAX(Base_Dados!L$5:L$98)-MIN(Base_Dados!L$5:L$98)=0,1,MAX(Base_Dados!L$5:L$98)-MIN(Base_Dados!L$5:L$98)))) * L$1)))</f>
        <v>0.52454230464878648</v>
      </c>
      <c r="M295" s="106">
        <f>IF(INDEX(Base_Dados!M:M,MATCH($B295,Base_Dados!$B:$B,0))=0,0,
MAX(0, MIN(M$1,
((INDEX(Base_Dados!M:M,MATCH($B295,Base_Dados!$B:$B,0))-MIN(Base_Dados!M$5:M$98)) /
(IF(MAX(Base_Dados!M$5:M$98)-MIN(Base_Dados!M$5:M$98)=0,1,MAX(Base_Dados!M$5:M$98)-MIN(Base_Dados!M$5:M$98)))) * M$1)))</f>
        <v>0.64054810495626824</v>
      </c>
      <c r="N295" s="106">
        <f>IF(INDEX(Base_Dados!N:N,MATCH($B295,Base_Dados!$B:$B,0))=0,0,
MAX(0, MIN(N$1,
((INDEX(Base_Dados!N:N,MATCH($B295,Base_Dados!$B:$B,0))-MIN(Base_Dados!N$5:N$98)) /
(IF(MAX(Base_Dados!N$5:N$98)-MIN(Base_Dados!N$5:N$98)=0,1,MAX(Base_Dados!N$5:N$98)-MIN(Base_Dados!N$5:N$98)))) * N$1)))</f>
        <v>0.65805321880287271</v>
      </c>
      <c r="O295" s="106">
        <f>IF(INDEX(Base_Dados!O:O,MATCH($B295,Base_Dados!$B:$B,0))=0,0,
MAX(0, MIN(O$1,
((INDEX(Base_Dados!O:O,MATCH($B295,Base_Dados!$B:$B,0))-MIN(Base_Dados!O$5:O$98)) /
(IF(MAX(Base_Dados!O$5:O$98)-MIN(Base_Dados!O$5:O$98)=0,1,MAX(Base_Dados!O$5:O$98)-MIN(Base_Dados!O$5:O$98)))) * O$1)))</f>
        <v>0.76899492725347007</v>
      </c>
      <c r="P295" s="106">
        <f>IF(INDEX(Base_Dados!P:P,MATCH($B295,Base_Dados!$B:$B,0))=0,0,
MAX(0, MIN(P$1,
((INDEX(Base_Dados!P:P,MATCH($B295,Base_Dados!$B:$B,0))-MIN(Base_Dados!P$5:P$98)) /
(IF(MAX(Base_Dados!P$5:P$98)-MIN(Base_Dados!P$5:P$98)=0,1,MAX(Base_Dados!P$5:P$98)-MIN(Base_Dados!P$5:P$98)))) * P$1)))</f>
        <v>0.49050365934639845</v>
      </c>
      <c r="Q295" s="106">
        <f>IF(INDEX(Base_Dados!Q:Q,MATCH($B295,Base_Dados!$B:$B,0))=0,0,
MAX(0, MIN(Q$1,
((INDEX(Base_Dados!Q:Q,MATCH($B295,Base_Dados!$B:$B,0))-MIN(Base_Dados!Q$5:Q$98)) /
(IF(MAX(Base_Dados!Q$5:Q$98)-MIN(Base_Dados!Q$5:Q$98)=0,1,MAX(Base_Dados!Q$5:Q$98)-MIN(Base_Dados!Q$5:Q$98)))) * Q$1)))</f>
        <v>0.31699225949133797</v>
      </c>
      <c r="R295" s="106">
        <f>IF(INDEX(Base_Dados!R:R,MATCH($B295,Base_Dados!$B:$B,0))=0,0,
MAX(0, MIN(R$1,
((INDEX(Base_Dados!R:R,MATCH($B295,Base_Dados!$B:$B,0))-MIN(Base_Dados!R$5:R$98)) /
(IF(MAX(Base_Dados!R$5:R$98)-MIN(Base_Dados!R$5:R$98)=0,1,MAX(Base_Dados!R$5:R$98)-MIN(Base_Dados!R$5:R$98)))) * R$1)))</f>
        <v>0.24002745701537814</v>
      </c>
      <c r="S295" s="106">
        <f>IF(INDEX(Base_Dados!S:S,MATCH($B295,Base_Dados!$B:$B,0))=0,0,
MAX(0, MIN(S$1,
((INDEX(Base_Dados!S:S,MATCH($B295,Base_Dados!$B:$B,0))-MIN(Base_Dados!S$5:S$98)) /
(IF(MAX(Base_Dados!S$5:S$98)-MIN(Base_Dados!S$5:S$98)=0,1,MAX(Base_Dados!S$5:S$98)-MIN(Base_Dados!S$5:S$98)))) * S$1)))</f>
        <v>0.33962405451958361</v>
      </c>
      <c r="T295" s="106">
        <f>IF(INDEX(Base_Dados!T:T,MATCH($B295,Base_Dados!$B:$B,0))=0,0,
MAX(0, MIN(T$1,
((INDEX(Base_Dados!T:T,MATCH($B295,Base_Dados!$B:$B,0))-MIN(Base_Dados!T$5:T$98)) /
(IF(MAX(Base_Dados!T$5:T$98)-MIN(Base_Dados!T$5:T$98)=0,1,MAX(Base_Dados!T$5:T$98)-MIN(Base_Dados!T$5:T$98)))) * T$1)))</f>
        <v>1.052063968095958</v>
      </c>
      <c r="U295" s="106">
        <f>IF(INDEX(Base_Dados!U:U,MATCH($B295,Base_Dados!$B:$B,0))=0,0,
MAX(0, MIN(U$1,
((INDEX(Base_Dados!U:U,MATCH($B295,Base_Dados!$B:$B,0))-MIN(Base_Dados!U$5:U$98)) /
(IF(MAX(Base_Dados!U$5:U$98)-MIN(Base_Dados!U$5:U$98)=0,1,MAX(Base_Dados!U$5:U$98)-MIN(Base_Dados!U$5:U$98)))) * U$1)))</f>
        <v>0.87669275359651289</v>
      </c>
      <c r="V295" s="106">
        <f>IF(INDEX(Base_Dados!V:V,MATCH($B295,Base_Dados!$B:$B,0))=0,0,
MAX(0, MIN(V$1,
((INDEX(Base_Dados!V:V,MATCH($B295,Base_Dados!$B:$B,0))-MIN(Base_Dados!V$5:V$98)) /
(IF(MAX(Base_Dados!V$5:V$98)-MIN(Base_Dados!V$5:V$98)=0,1,MAX(Base_Dados!V$5:V$98)-MIN(Base_Dados!V$5:V$98)))) * V$1)))</f>
        <v>1.3347211474205514</v>
      </c>
      <c r="W295" s="106">
        <f>IF(INDEX(Base_Dados!W:W,MATCH($B295,Base_Dados!$B:$B,0))=0,0,
MAX(0, MIN(W$1,
((INDEX(Base_Dados!W:W,MATCH($B295,Base_Dados!$B:$B,0))-MIN(Base_Dados!W$5:W$98)) /
(IF(MAX(Base_Dados!W$5:W$98)-MIN(Base_Dados!W$5:W$98)=0,1,MAX(Base_Dados!W$5:W$98)-MIN(Base_Dados!W$5:W$98)))) * W$1)))</f>
        <v>2.1993509126663238</v>
      </c>
      <c r="X295" s="106">
        <f>IF(INDEX(Base_Dados!X:X,MATCH($B295,Base_Dados!$B:$B,0))=0,0,
MAX(0, MIN(X$1,
((INDEX(Base_Dados!X:X,MATCH($B295,Base_Dados!$B:$B,0))-MIN(Base_Dados!X$5:X$98)) /
(IF(MAX(Base_Dados!X$5:X$98)-MIN(Base_Dados!X$5:X$98)=0,1,MAX(Base_Dados!X$5:X$98)-MIN(Base_Dados!X$5:X$98)))) * X$1)))</f>
        <v>1.2711864406779662E-2</v>
      </c>
      <c r="Y295" s="106">
        <f>IF(INDEX(Base_Dados!Y:Y,MATCH($B295,Base_Dados!$B:$B,0))=0,0,
MAX(0, MIN(Y$1,
((INDEX(Base_Dados!Y:Y,MATCH($B295,Base_Dados!$B:$B,0))-MIN(Base_Dados!Y$5:Y$98)) /
(IF(MAX(Base_Dados!Y$5:Y$98)-MIN(Base_Dados!Y$5:Y$98)=0,1,MAX(Base_Dados!Y$5:Y$98)-MIN(Base_Dados!Y$5:Y$98)))) * Y$1)))</f>
        <v>1.1029411764705881E-2</v>
      </c>
      <c r="Z295" s="106">
        <f>IF(INDEX(Base_Dados!Z:Z,MATCH($B295,Base_Dados!$B:$B,0))=0,0,
MAX(0, MIN(Z$1,
((INDEX(Base_Dados!Z:Z,MATCH($B295,Base_Dados!$B:$B,0))-MIN(Base_Dados!Z$5:Z$98)) /
(IF(MAX(Base_Dados!Z$5:Z$98)-MIN(Base_Dados!Z$5:Z$98)=0,1,MAX(Base_Dados!Z$5:Z$98)-MIN(Base_Dados!Z$5:Z$98)))) * Z$1)))</f>
        <v>0</v>
      </c>
      <c r="AA295" s="106">
        <f>IF(INDEX(Base_Dados!AA:AA,MATCH($B295,Base_Dados!$B:$B,0))=0,0,
MAX(0, MIN(AA$1,
((INDEX(Base_Dados!AA:AA,MATCH($B295,Base_Dados!$B:$B,0))-MIN(Base_Dados!AA$5:AA$98)) /
(IF(MAX(Base_Dados!AA$5:AA$98)-MIN(Base_Dados!AA$5:AA$98)=0,1,MAX(Base_Dados!AA$5:AA$98)-MIN(Base_Dados!AA$5:AA$98)))) * AA$1)))</f>
        <v>1.048951048951049E-2</v>
      </c>
      <c r="AB295" s="106">
        <f>IF(INDEX(Base_Dados!AB:AB,MATCH($B295,Base_Dados!$B:$B,0))=0,0,
MAX(0, MIN(AB$1,
((INDEX(Base_Dados!AB:AB,MATCH($B295,Base_Dados!$B:$B,0))-MIN(Base_Dados!AB$5:AB$98)) /
(IF(MAX(Base_Dados!AB$5:AB$98)-MIN(Base_Dados!AB$5:AB$98)=0,1,MAX(Base_Dados!AB$5:AB$98)-MIN(Base_Dados!AB$5:AB$98)))) * AB$1)))</f>
        <v>0.57920116177897929</v>
      </c>
      <c r="AC295" s="106">
        <f>IF(INDEX(Base_Dados!AC:AC,MATCH($B295,Base_Dados!$B:$B,0))=0,0,
MAX(0, MIN(AC$1,
((INDEX(Base_Dados!AC:AC,MATCH($B295,Base_Dados!$B:$B,0))-MIN(Base_Dados!AC$5:AC$98)) /
(IF(MAX(Base_Dados!AC$5:AC$98)-MIN(Base_Dados!AC$5:AC$98)=0,1,MAX(Base_Dados!AC$5:AC$98)-MIN(Base_Dados!AC$5:AC$98)))) * AC$1)))</f>
        <v>0.31498121025245712</v>
      </c>
      <c r="AD295" s="106">
        <f>IF(INDEX(Base_Dados!AD:AD,MATCH($B295,Base_Dados!$B:$B,0))=0,0,
MAX(0, MIN(AD$1,
((INDEX(Base_Dados!AD:AD,MATCH($B295,Base_Dados!$B:$B,0))-MIN(Base_Dados!AD$5:AD$98)) /
(IF(MAX(Base_Dados!AD$5:AD$98)-MIN(Base_Dados!AD$5:AD$98)=0,1,MAX(Base_Dados!AD$5:AD$98)-MIN(Base_Dados!AD$5:AD$98)))) * AD$1)))</f>
        <v>0.22793965389735249</v>
      </c>
      <c r="AE295" s="106">
        <f>IF(INDEX(Base_Dados!AE:AE,MATCH($B295,Base_Dados!$B:$B,0))=0,0,
MAX(0, MIN(AE$1,
((INDEX(Base_Dados!AE:AE,MATCH($B295,Base_Dados!$B:$B,0))-MIN(Base_Dados!AE$5:AE$98)) /
(IF(MAX(Base_Dados!AE$5:AE$98)-MIN(Base_Dados!AE$5:AE$98)=0,1,MAX(Base_Dados!AE$5:AE$98)-MIN(Base_Dados!AE$5:AE$98)))) * AE$1)))</f>
        <v>0.15049618869552711</v>
      </c>
      <c r="AF295" s="106">
        <f>IF(INDEX(Base_Dados!AF:AF,MATCH($B295,Base_Dados!$B:$B,0))=0,0,
MAX(0, MIN(AF$1,
((INDEX(Base_Dados!AF:AF,MATCH($B295,Base_Dados!$B:$B,0))-MIN(Base_Dados!AF$5:AF$98)) /
(IF(MAX(Base_Dados!AF$5:AF$98)-MIN(Base_Dados!AF$5:AF$98)=0,1,MAX(Base_Dados!AF$5:AF$98)-MIN(Base_Dados!AF$5:AF$98)))) * AF$1)))</f>
        <v>0.2036500712545396</v>
      </c>
      <c r="AG295" s="106">
        <f>IF(INDEX(Base_Dados!AG:AG,MATCH($B295,Base_Dados!$B:$B,0))=0,0,
MAX(0, MIN(AG$1,
((INDEX(Base_Dados!AG:AG,MATCH($B295,Base_Dados!$B:$B,0))-MIN(Base_Dados!AG$5:AG$98)) /
(IF(MAX(Base_Dados!AG$5:AG$98)-MIN(Base_Dados!AG$5:AG$98)=0,1,MAX(Base_Dados!AG$5:AG$98)-MIN(Base_Dados!AG$5:AG$98)))) * AG$1)))</f>
        <v>0.31699225949133797</v>
      </c>
      <c r="AH295" s="106">
        <f>IF(INDEX(Base_Dados!AH:AH,MATCH($B295,Base_Dados!$B:$B,0))=0,0,
MAX(0, MIN(AH$1,
((INDEX(Base_Dados!AH:AH,MATCH($B295,Base_Dados!$B:$B,0))-MIN(Base_Dados!AH$5:AH$98)) /
(IF(MAX(Base_Dados!AH$5:AH$98)-MIN(Base_Dados!AH$5:AH$98)=0,1,MAX(Base_Dados!AH$5:AH$98)-MIN(Base_Dados!AH$5:AH$98)))) * AH$1)))</f>
        <v>1.6473504560274295</v>
      </c>
      <c r="AI295" s="106">
        <f>IF(INDEX(Base_Dados!AI:AI,MATCH($B295,Base_Dados!$B:$B,0))=0,0,
MAX(0, MIN(AI$1,
((INDEX(Base_Dados!AI:AI,MATCH($B295,Base_Dados!$B:$B,0))-MIN(Base_Dados!AI$5:AI$98)) /
(IF(MAX(Base_Dados!AI$5:AI$98)-MIN(Base_Dados!AI$5:AI$98)=0,1,MAX(Base_Dados!AI$5:AI$98)-MIN(Base_Dados!AI$5:AI$98)))) * AI$1)))</f>
        <v>0.21428571428571427</v>
      </c>
      <c r="AJ295" s="106">
        <f>IF(INDEX(Base_Dados!AJ:AJ,MATCH($B295,Base_Dados!$B:$B,0))=0,0,
MAX(0, MIN(AJ$1,
((INDEX(Base_Dados!AJ:AJ,MATCH($B295,Base_Dados!$B:$B,0))-MIN(Base_Dados!AJ$5:AJ$98)) /
(IF(MAX(Base_Dados!AJ$5:AJ$98)-MIN(Base_Dados!AJ$5:AJ$98)=0,1,MAX(Base_Dados!AJ$5:AJ$98)-MIN(Base_Dados!AJ$5:AJ$98)))) * AJ$1)))</f>
        <v>2.5</v>
      </c>
      <c r="AK295" s="106">
        <f>IF(INDEX(Base_Dados!AK:AK,MATCH($B295,Base_Dados!$B:$B,0))=0,0,
MAX(0, MIN(AK$1,
((INDEX(Base_Dados!AK:AK,MATCH($B295,Base_Dados!$B:$B,0))-MIN(Base_Dados!AK$5:AK$98)) /
(IF(MAX(Base_Dados!AK$5:AK$98)-MIN(Base_Dados!AK$5:AK$98)=0,1,MAX(Base_Dados!AK$5:AK$98)-MIN(Base_Dados!AK$5:AK$98)))) * AK$1)))</f>
        <v>0.18563218390804598</v>
      </c>
      <c r="AL295" s="106">
        <f>IF(INDEX(Base_Dados!AL:AL,MATCH($B295,Base_Dados!$B:$B,0))=0,0,
MAX(0, MIN(AL$1,
((INDEX(Base_Dados!AL:AL,MATCH($B295,Base_Dados!$B:$B,0))-MIN(Base_Dados!AL$5:AL$98)) /
(IF(MAX(Base_Dados!AL$5:AL$98)-MIN(Base_Dados!AL$5:AL$98)=0,1,MAX(Base_Dados!AL$5:AL$98)-MIN(Base_Dados!AL$5:AL$98)))) * AL$1)))</f>
        <v>0.1111111111111111</v>
      </c>
      <c r="AM295" s="106">
        <f>IF(INDEX(Base_Dados!AM:AM,MATCH($B295,Base_Dados!$B:$B,0))=0,0,
MAX(0, MIN(AM$1,
((INDEX(Base_Dados!AM:AM,MATCH($B295,Base_Dados!$B:$B,0))-MIN(Base_Dados!AM$5:AM$98)) /
(IF(MAX(Base_Dados!AM$5:AM$98)-MIN(Base_Dados!AM$5:AM$98)=0,1,MAX(Base_Dados!AM$5:AM$98)-MIN(Base_Dados!AM$5:AM$98)))) * AM$1)))</f>
        <v>0.34075608493008802</v>
      </c>
      <c r="AN295" s="106">
        <f>IF(INDEX(Base_Dados!AN:AN,MATCH($B295,Base_Dados!$B:$B,0))=0,0,
MAX(0, MIN(AN$1,
((INDEX(Base_Dados!AN:AN,MATCH($B295,Base_Dados!$B:$B,0))-MIN(Base_Dados!AN$5:AN$98)) /
(IF(MAX(Base_Dados!AN$5:AN$98)-MIN(Base_Dados!AN$5:AN$98)=0,1,MAX(Base_Dados!AN$5:AN$98)-MIN(Base_Dados!AN$5:AN$98)))) * AN$1)))</f>
        <v>0.50435034802784218</v>
      </c>
      <c r="AO295" s="106">
        <f>IF(INDEX(Base_Dados!AO:AO,MATCH($B295,Base_Dados!$B:$B,0))=0,0,
MAX(0, MIN(AO$1,
((INDEX(Base_Dados!AO:AO,MATCH($B295,Base_Dados!$B:$B,0))-MIN(Base_Dados!AO$5:AO$98)) /
(IF(MAX(Base_Dados!AO$5:AO$98)-MIN(Base_Dados!AO$5:AO$98)=0,1,MAX(Base_Dados!AO$5:AO$98)-MIN(Base_Dados!AO$5:AO$98)))) * AO$1)))</f>
        <v>0</v>
      </c>
      <c r="AP295" s="106">
        <f>IF(INDEX(Base_Dados!AP:AP,MATCH($B295,Base_Dados!$B:$B,0))=0,0,
MAX(0, MIN(AP$1,
((INDEX(Base_Dados!AP:AP,MATCH($B295,Base_Dados!$B:$B,0))-MIN(Base_Dados!AP$5:AP$98)) /
(IF(MAX(Base_Dados!AP$5:AP$98)-MIN(Base_Dados!AP$5:AP$98)=0,1,MAX(Base_Dados!AP$5:AP$98)-MIN(Base_Dados!AP$5:AP$98)))) * AP$1)))</f>
        <v>0.21559633027522937</v>
      </c>
      <c r="AQ295" s="106">
        <f>IF(INDEX(Base_Dados!AQ:AQ,MATCH($B295,Base_Dados!$B:$B,0))=0,0,
MAX(0, MIN(AQ$1,
((INDEX(Base_Dados!AQ:AQ,MATCH($B295,Base_Dados!$B:$B,0))-MIN(Base_Dados!AQ$5:AQ$98)) /
(IF(MAX(Base_Dados!AQ$5:AQ$98)-MIN(Base_Dados!AQ$5:AQ$98)=0,1,MAX(Base_Dados!AQ$5:AQ$98)-MIN(Base_Dados!AQ$5:AQ$98)))) * AQ$1)))</f>
        <v>1.6666666666666666E-2</v>
      </c>
      <c r="AR295" s="106">
        <f>IF(INDEX(Base_Dados!AR:AR,MATCH($B295,Base_Dados!$B:$B,0))=0,0,
MAX(0, MIN(AR$1,
((INDEX(Base_Dados!AR:AR,MATCH($B295,Base_Dados!$B:$B,0))-MIN(Base_Dados!AR$5:AR$98)) /
(IF(MAX(Base_Dados!AR$5:AR$98)-MIN(Base_Dados!AR$5:AR$98)=0,1,MAX(Base_Dados!AR$5:AR$98)-MIN(Base_Dados!AR$5:AR$98)))) * AR$1)))</f>
        <v>1.6129032258064516E-2</v>
      </c>
      <c r="AS295" s="106">
        <f>IF(INDEX(Base_Dados!AS:AS,MATCH($B295,Base_Dados!$B:$B,0))=0,0,
MAX(0, MIN(AS$1,
((INDEX(Base_Dados!AS:AS,MATCH($B295,Base_Dados!$B:$B,0))-MIN(Base_Dados!AS$5:AS$98)) /
(IF(MAX(Base_Dados!AS$5:AS$98)-MIN(Base_Dados!AS$5:AS$98)=0,1,MAX(Base_Dados!AS$5:AS$98)-MIN(Base_Dados!AS$5:AS$98)))) * AS$1)))</f>
        <v>1.8292682926829267E-2</v>
      </c>
      <c r="AT295" s="106">
        <f>IF(INDEX(Base_Dados!AT:AT,MATCH($B295,Base_Dados!$B:$B,0))=0,0,
MAX(0, MIN(AT$1,
((INDEX(Base_Dados!AT:AT,MATCH($B295,Base_Dados!$B:$B,0))-MIN(Base_Dados!AT$5:AT$98)) /
(IF(MAX(Base_Dados!AT$5:AT$98)-MIN(Base_Dados!AT$5:AT$98)=0,1,MAX(Base_Dados!AT$5:AT$98)-MIN(Base_Dados!AT$5:AT$98)))) * AT$1)))</f>
        <v>7.1428571428571426E-3</v>
      </c>
      <c r="AU295" s="106">
        <f>IF(INDEX(Base_Dados!AU:AU,MATCH($B295,Base_Dados!$B:$B,0))=0,0,
MAX(0, MIN(AU$1,
((INDEX(Base_Dados!AU:AU,MATCH($B295,Base_Dados!$B:$B,0))-MIN(Base_Dados!AU$5:AU$98)) /
(IF(MAX(Base_Dados!AU$5:AU$98)-MIN(Base_Dados!AU$5:AU$98)=0,1,MAX(Base_Dados!AU$5:AU$98)-MIN(Base_Dados!AU$5:AU$98)))) * AU$1)))</f>
        <v>0.11610486891385768</v>
      </c>
      <c r="AV295" s="106">
        <f>IF(INDEX(Base_Dados!AV:AV,MATCH($B295,Base_Dados!$B:$B,0))=0,0,
MAX(0, MIN(AV$1,
((INDEX(Base_Dados!AV:AV,MATCH($B295,Base_Dados!$B:$B,0))-MIN(Base_Dados!AV$5:AV$98)) /
(IF(MAX(Base_Dados!AV$5:AV$98)-MIN(Base_Dados!AV$5:AV$98)=0,1,MAX(Base_Dados!AV$5:AV$98)-MIN(Base_Dados!AV$5:AV$98)))) * AV$1)))</f>
        <v>9.6153846153846159E-3</v>
      </c>
      <c r="AW295" s="106">
        <f>IF(INDEX(Base_Dados!AW:AW,MATCH($B295,Base_Dados!$B:$B,0))=0,0,
MAX(0, MIN(AW$1,
((INDEX(Base_Dados!AW:AW,MATCH($B295,Base_Dados!$B:$B,0))-MIN(Base_Dados!AW$5:AW$98)) /
(IF(MAX(Base_Dados!AW$5:AW$98)-MIN(Base_Dados!AW$5:AW$98)=0,1,MAX(Base_Dados!AW$5:AW$98)-MIN(Base_Dados!AW$5:AW$98)))) * AW$1)))</f>
        <v>1.4705882352941176E-2</v>
      </c>
      <c r="AX295" s="106">
        <f>IF(INDEX(Base_Dados!AX:AX,MATCH($B295,Base_Dados!$B:$B,0))=0,0,
MAX(0, MIN(AX$1,
((INDEX(Base_Dados!AX:AX,MATCH($B295,Base_Dados!$B:$B,0))-MIN(Base_Dados!AX$5:AX$98)) /
(IF(MAX(Base_Dados!AX$5:AX$98)-MIN(Base_Dados!AX$5:AX$98)=0,1,MAX(Base_Dados!AX$5:AX$98)-MIN(Base_Dados!AX$5:AX$98)))) * AX$1)))</f>
        <v>4.1448131817126942E-2</v>
      </c>
      <c r="AY295" s="106">
        <f>IF(INDEX(Base_Dados!AY:AY,MATCH($B295,Base_Dados!$B:$B,0))=0,0,
MAX(0, MIN(AY$1,
((INDEX(Base_Dados!AY:AY,MATCH($B295,Base_Dados!$B:$B,0))-MIN(Base_Dados!AY$5:AY$98)) /
(IF(MAX(Base_Dados!AY$5:AY$98)-MIN(Base_Dados!AY$5:AY$98)=0,1,MAX(Base_Dados!AY$5:AY$98)-MIN(Base_Dados!AY$5:AY$98)))) * AY$1)))</f>
        <v>9.9241674909330696E-2</v>
      </c>
      <c r="AZ295" s="106">
        <f>IF(INDEX(Base_Dados!AZ:AZ,MATCH($B295,Base_Dados!$B:$B,0))=0,0,
MAX(0, MIN(AZ$1,
((INDEX(Base_Dados!AZ:AZ,MATCH($B295,Base_Dados!$B:$B,0))-MIN(Base_Dados!AZ$5:AZ$98)) /
(IF(MAX(Base_Dados!AZ$5:AZ$98)-MIN(Base_Dados!AZ$5:AZ$98)=0,1,MAX(Base_Dados!AZ$5:AZ$98)-MIN(Base_Dados!AZ$5:AZ$98)))) * AZ$1)))</f>
        <v>0.3359375</v>
      </c>
      <c r="BA295" s="106">
        <f>IF(INDEX(Base_Dados!BA:BA,MATCH($B295,Base_Dados!$B:$B,0))=0,0,
MAX(0, MIN(BA$1,
((INDEX(Base_Dados!BA:BA,MATCH($B295,Base_Dados!$B:$B,0))-MIN(Base_Dados!BA$5:BA$98)) /
(IF(MAX(Base_Dados!BA$5:BA$98)-MIN(Base_Dados!BA$5:BA$98)=0,1,MAX(Base_Dados!BA$5:BA$98)-MIN(Base_Dados!BA$5:BA$98)))) * BA$1)))</f>
        <v>0.20542196762805567</v>
      </c>
      <c r="BB295" s="106">
        <f>IF(INDEX(Base_Dados!BB:BB,MATCH($B295,Base_Dados!$B:$B,0))=0,0,
MAX(0, MIN(BB$1,
((INDEX(Base_Dados!BB:BB,MATCH($B295,Base_Dados!$B:$B,0))-MIN(Base_Dados!BB$5:BB$98)) /
(IF(MAX(Base_Dados!BB$5:BB$98)-MIN(Base_Dados!BB$5:BB$98)=0,1,MAX(Base_Dados!BB$5:BB$98)-MIN(Base_Dados!BB$5:BB$98)))) * BB$1)))</f>
        <v>0.21998122215056926</v>
      </c>
      <c r="BC295" s="106">
        <f>IF(INDEX(Base_Dados!BC:BC,MATCH($B295,Base_Dados!$B:$B,0))=0,0,
MAX(0, MIN(BC$1,
((INDEX(Base_Dados!BC:BC,MATCH($B295,Base_Dados!$B:$B,0))-MIN(Base_Dados!BC$5:BC$98)) /
(IF(MAX(Base_Dados!BC$5:BC$98)-MIN(Base_Dados!BC$5:BC$98)=0,1,MAX(Base_Dados!BC$5:BC$98)-MIN(Base_Dados!BC$5:BC$98)))) * BC$1)))</f>
        <v>0.18718017775383786</v>
      </c>
      <c r="BD295" s="106">
        <f>IF(INDEX(Base_Dados!BD:BD,MATCH($B295,Base_Dados!$B:$B,0))=0,0,
MAX(0, MIN(BD$1,
((INDEX(Base_Dados!BD:BD,MATCH($B295,Base_Dados!$B:$B,0))-MIN(Base_Dados!BD$5:BD$98)) /
(IF(MAX(Base_Dados!BD$5:BD$98)-MIN(Base_Dados!BD$5:BD$98)=0,1,MAX(Base_Dados!BD$5:BD$98)-MIN(Base_Dados!BD$5:BD$98)))) * BD$1)))</f>
        <v>0.12589155875631883</v>
      </c>
      <c r="BE295" s="106">
        <f>IF(INDEX(Base_Dados!BE:BE,MATCH($B295,Base_Dados!$B:$B,0))=0,0,
MAX(0, MIN(BE$1,
((INDEX(Base_Dados!BE:BE,MATCH($B295,Base_Dados!$B:$B,0))-MIN(Base_Dados!BE$5:BE$98)) /
(IF(MAX(Base_Dados!BE$5:BE$98)-MIN(Base_Dados!BE$5:BE$98)=0,1,MAX(Base_Dados!BE$5:BE$98)-MIN(Base_Dados!BE$5:BE$98)))) * BE$1)))</f>
        <v>0.20521826392373307</v>
      </c>
      <c r="BF295" s="106">
        <f>IF(INDEX(Base_Dados!BF:BF,MATCH($B295,Base_Dados!$B:$B,0))=0,0,
MAX(0, MIN(BF$1,
((INDEX(Base_Dados!BF:BF,MATCH($B295,Base_Dados!$B:$B,0))-MIN(Base_Dados!BF$5:BF$98)) /
(IF(MAX(Base_Dados!BF$5:BF$98)-MIN(Base_Dados!BF$5:BF$98)=0,1,MAX(Base_Dados!BF$5:BF$98)-MIN(Base_Dados!BF$5:BF$98)))) * BF$1)))</f>
        <v>0.20779220779220781</v>
      </c>
      <c r="BG295" s="106">
        <f>IF(INDEX(Base_Dados!BG:BG,MATCH($B295,Base_Dados!$B:$B,0))=0,0,
MAX(0, MIN(BG$1,
((INDEX(Base_Dados!BG:BG,MATCH($B295,Base_Dados!$B:$B,0))-MIN(Base_Dados!BG$5:BG$98)) /
(IF(MAX(Base_Dados!BG$5:BG$98)-MIN(Base_Dados!BG$5:BG$98)=0,1,MAX(Base_Dados!BG$5:BG$98)-MIN(Base_Dados!BG$5:BG$98)))) * BG$1)))</f>
        <v>2.9264214046822744E-2</v>
      </c>
      <c r="BH295" s="106">
        <f>IF(INDEX(Base_Dados!BH:BH,MATCH($B295,Base_Dados!$B:$B,0))=0,0,
MAX(0, MIN(BH$1,
((INDEX(Base_Dados!BH:BH,MATCH($B295,Base_Dados!$B:$B,0))-MIN(Base_Dados!BH$5:BH$98)) /
(IF(MAX(Base_Dados!BH$5:BH$98)-MIN(Base_Dados!BH$5:BH$98)=0,1,MAX(Base_Dados!BH$5:BH$98)-MIN(Base_Dados!BH$5:BH$98)))) * BH$1)))</f>
        <v>0.23076923076923078</v>
      </c>
      <c r="BI295" s="106">
        <f>IF(INDEX(Base_Dados!BI:BI,MATCH($B295,Base_Dados!$B:$B,0))=0,0,
MAX(0, MIN(BI$1,
((INDEX(Base_Dados!BI:BI,MATCH($B295,Base_Dados!$B:$B,0))-MIN(Base_Dados!BI$5:BI$98)) /
(IF(MAX(Base_Dados!BI$5:BI$98)-MIN(Base_Dados!BI$5:BI$98)=0,1,MAX(Base_Dados!BI$5:BI$98)-MIN(Base_Dados!BI$5:BI$98)))) * BI$1)))</f>
        <v>0.34477379095163807</v>
      </c>
      <c r="BJ295" s="106">
        <f>IF(INDEX(Base_Dados!BJ:BJ,MATCH($B295,Base_Dados!$B:$B,0))=0,0,
MAX(0, MIN(BJ$1,
((INDEX(Base_Dados!BJ:BJ,MATCH($B295,Base_Dados!$B:$B,0))-MIN(Base_Dados!BJ$5:BJ$98)) /
(IF(MAX(Base_Dados!BJ$5:BJ$98)-MIN(Base_Dados!BJ$5:BJ$98)=0,1,MAX(Base_Dados!BJ$5:BJ$98)-MIN(Base_Dados!BJ$5:BJ$98)))) * BJ$1)))</f>
        <v>0.22105263157894736</v>
      </c>
      <c r="BK295" s="106">
        <f>IF(INDEX(Base_Dados!BK:BK,MATCH($B295,Base_Dados!$B:$B,0))=0,0,
MAX(0, MIN(BK$1,
((INDEX(Base_Dados!BK:BK,MATCH($B295,Base_Dados!$B:$B,0))-MIN(Base_Dados!BK$5:BK$98)) /
(IF(MAX(Base_Dados!BK$5:BK$98)-MIN(Base_Dados!BK$5:BK$98)=0,1,MAX(Base_Dados!BK$5:BK$98)-MIN(Base_Dados!BK$5:BK$98)))) * BK$1)))</f>
        <v>0.21428571428571427</v>
      </c>
      <c r="BL295" s="106">
        <f>IF(INDEX(Base_Dados!BL:BL,MATCH($B295,Base_Dados!$B:$B,0))=0,0,
MAX(0, MIN(BL$1,
((INDEX(Base_Dados!BL:BL,MATCH($B295,Base_Dados!$B:$B,0))-MIN(Base_Dados!BL$5:BL$98)) /
(IF(MAX(Base_Dados!BL$5:BL$98)-MIN(Base_Dados!BL$5:BL$98)=0,1,MAX(Base_Dados!BL$5:BL$98)-MIN(Base_Dados!BL$5:BL$98)))) * BL$1)))</f>
        <v>0.2947882736156352</v>
      </c>
      <c r="BM295" s="106">
        <f>IF(INDEX(Base_Dados!BM:BM,MATCH($B295,Base_Dados!$B:$B,0))=0,0,
MAX(0, MIN(BM$1,
((INDEX(Base_Dados!BM:BM,MATCH($B295,Base_Dados!$B:$B,0))-MIN(Base_Dados!BM$5:BM$98)) /
(IF(MAX(Base_Dados!BM$5:BM$98)-MIN(Base_Dados!BM$5:BM$98)=0,1,MAX(Base_Dados!BM$5:BM$98)-MIN(Base_Dados!BM$5:BM$98)))) * BM$1)))</f>
        <v>1</v>
      </c>
      <c r="BN295" s="106">
        <f>IF(INDEX(Base_Dados!BN:BN,MATCH($B295,Base_Dados!$B:$B,0))=0,0,
MAX(0, MIN(BN$1,
((INDEX(Base_Dados!BN:BN,MATCH($B295,Base_Dados!$B:$B,0))-MIN(Base_Dados!BN$5:BN$98)) /
(IF(MAX(Base_Dados!BN$5:BN$98)-MIN(Base_Dados!BN$5:BN$98)=0,1,MAX(Base_Dados!BN$5:BN$98)-MIN(Base_Dados!BN$5:BN$98)))) * BN$1)))</f>
        <v>0.30676357820349803</v>
      </c>
      <c r="BO295" s="106">
        <f>IF(INDEX(Base_Dados!BO:BO,MATCH($B295,Base_Dados!$B:$B,0))=0,0,
MAX(0, MIN(BO$1,
((INDEX(Base_Dados!BO:BO,MATCH($B295,Base_Dados!$B:$B,0))-MIN(Base_Dados!BO$5:BO$98)) /
(IF(MAX(Base_Dados!BO$5:BO$98)-MIN(Base_Dados!BO$5:BO$98)=0,1,MAX(Base_Dados!BO$5:BO$98)-MIN(Base_Dados!BO$5:BO$98)))) * BO$1)))</f>
        <v>8.6206896551724137E-3</v>
      </c>
      <c r="BP295" s="106">
        <f t="shared" si="20"/>
        <v>25.25014361812995</v>
      </c>
      <c r="BQ295" s="111">
        <f t="shared" si="21"/>
        <v>0.49029053499710507</v>
      </c>
      <c r="BR295" s="112">
        <f t="shared" si="22"/>
        <v>0.17578222151908179</v>
      </c>
      <c r="BS295" s="113">
        <f t="shared" si="23"/>
        <v>25.074361396610868</v>
      </c>
    </row>
    <row r="296" spans="1:71">
      <c r="A296" s="21">
        <v>31040</v>
      </c>
      <c r="B296" s="21" t="s">
        <v>336</v>
      </c>
      <c r="C296" s="21" t="s">
        <v>323</v>
      </c>
      <c r="D296" s="105">
        <f>IF(INDEX(Base_Dados!D:D,MATCH($B296,Base_Dados!$B:$B,0))=0,0,
MAX(0, MIN(D$1,
((INDEX(Base_Dados!D:D,MATCH($B296,Base_Dados!$B:$B,0))-MIN(Base_Dados!D$5:D$98)) /
(IF(MAX(Base_Dados!D$5:D$98)-MIN(Base_Dados!D$5:D$98)=0,1,MAX(Base_Dados!D$5:D$98)-MIN(Base_Dados!D$5:D$98)))) * D$1)))</f>
        <v>0.53982005543686762</v>
      </c>
      <c r="E296" s="106">
        <f>IF(INDEX(Base_Dados!E:E,MATCH($B296,Base_Dados!$B:$B,0))=0,0,
MAX(0, MIN(E$1,
((INDEX(Base_Dados!E:E,MATCH($B296,Base_Dados!$B:$B,0))-MIN(Base_Dados!E$5:E$98)) /
(IF(MAX(Base_Dados!E$5:E$98)-MIN(Base_Dados!E$5:E$98)=0,1,MAX(Base_Dados!E$5:E$98)-MIN(Base_Dados!E$5:E$98)))) * E$1)))</f>
        <v>0.15244340328164388</v>
      </c>
      <c r="F296" s="106">
        <f>IF(INDEX(Base_Dados!F:F,MATCH($B296,Base_Dados!$B:$B,0))=0,0,
MAX(0, MIN(F$1,
((INDEX(Base_Dados!F:F,MATCH($B296,Base_Dados!$B:$B,0))-MIN(Base_Dados!F$5:F$98)) /
(IF(MAX(Base_Dados!F$5:F$98)-MIN(Base_Dados!F$5:F$98)=0,1,MAX(Base_Dados!F$5:F$98)-MIN(Base_Dados!F$5:F$98)))) * F$1)))</f>
        <v>0.14403113369731546</v>
      </c>
      <c r="G296" s="106">
        <f>IF(INDEX(Base_Dados!G:G,MATCH($B296,Base_Dados!$B:$B,0))=0,0,
MAX(0, MIN(G$1,
((INDEX(Base_Dados!G:G,MATCH($B296,Base_Dados!$B:$B,0))-MIN(Base_Dados!G$5:G$98)) /
(IF(MAX(Base_Dados!G$5:G$98)-MIN(Base_Dados!G$5:G$98)=0,1,MAX(Base_Dados!G$5:G$98)-MIN(Base_Dados!G$5:G$98)))) * G$1)))</f>
        <v>0.13025316227286671</v>
      </c>
      <c r="H296" s="106">
        <f>IF(INDEX(Base_Dados!H:H,MATCH($B296,Base_Dados!$B:$B,0))=0,0,
MAX(0, MIN(H$1,
((INDEX(Base_Dados!H:H,MATCH($B296,Base_Dados!$B:$B,0))-MIN(Base_Dados!H$5:H$98)) /
(IF(MAX(Base_Dados!H$5:H$98)-MIN(Base_Dados!H$5:H$98)=0,1,MAX(Base_Dados!H$5:H$98)-MIN(Base_Dados!H$5:H$98)))) * H$1)))</f>
        <v>0.13800845278293342</v>
      </c>
      <c r="I296" s="106">
        <f>IF(INDEX(Base_Dados!I:I,MATCH($B296,Base_Dados!$B:$B,0))=0,0,
MAX(0, MIN(I$1,
((INDEX(Base_Dados!I:I,MATCH($B296,Base_Dados!$B:$B,0))-MIN(Base_Dados!I$5:I$98)) /
(IF(MAX(Base_Dados!I$5:I$98)-MIN(Base_Dados!I$5:I$98)=0,1,MAX(Base_Dados!I$5:I$98)-MIN(Base_Dados!I$5:I$98)))) * I$1)))</f>
        <v>0.15820520091696846</v>
      </c>
      <c r="J296" s="106">
        <f>IF(INDEX(Base_Dados!J:J,MATCH($B296,Base_Dados!$B:$B,0))=0,0,
MAX(0, MIN(J$1,
((INDEX(Base_Dados!J:J,MATCH($B296,Base_Dados!$B:$B,0))-MIN(Base_Dados!J$5:J$98)) /
(IF(MAX(Base_Dados!J$5:J$98)-MIN(Base_Dados!J$5:J$98)=0,1,MAX(Base_Dados!J$5:J$98)-MIN(Base_Dados!J$5:J$98)))) * J$1)))</f>
        <v>0.18018147189623077</v>
      </c>
      <c r="K296" s="106">
        <f>IF(INDEX(Base_Dados!K:K,MATCH($B296,Base_Dados!$B:$B,0))=0,0,
MAX(0, MIN(K$1,
((INDEX(Base_Dados!K:K,MATCH($B296,Base_Dados!$B:$B,0))-MIN(Base_Dados!K$5:K$98)) /
(IF(MAX(Base_Dados!K$5:K$98)-MIN(Base_Dados!K$5:K$98)=0,1,MAX(Base_Dados!K$5:K$98)-MIN(Base_Dados!K$5:K$98)))) * K$1)))</f>
        <v>0.20319208407871198</v>
      </c>
      <c r="L296" s="106">
        <f>IF(INDEX(Base_Dados!L:L,MATCH($B296,Base_Dados!$B:$B,0))=0,0,
MAX(0, MIN(L$1,
((INDEX(Base_Dados!L:L,MATCH($B296,Base_Dados!$B:$B,0))-MIN(Base_Dados!L$5:L$98)) /
(IF(MAX(Base_Dados!L$5:L$98)-MIN(Base_Dados!L$5:L$98)=0,1,MAX(Base_Dados!L$5:L$98)-MIN(Base_Dados!L$5:L$98)))) * L$1)))</f>
        <v>0.24517720089426334</v>
      </c>
      <c r="M296" s="106">
        <f>IF(INDEX(Base_Dados!M:M,MATCH($B296,Base_Dados!$B:$B,0))=0,0,
MAX(0, MIN(M$1,
((INDEX(Base_Dados!M:M,MATCH($B296,Base_Dados!$B:$B,0))-MIN(Base_Dados!M$5:M$98)) /
(IF(MAX(Base_Dados!M$5:M$98)-MIN(Base_Dados!M$5:M$98)=0,1,MAX(Base_Dados!M$5:M$98)-MIN(Base_Dados!M$5:M$98)))) * M$1)))</f>
        <v>0.27759766763848398</v>
      </c>
      <c r="N296" s="106">
        <f>IF(INDEX(Base_Dados!N:N,MATCH($B296,Base_Dados!$B:$B,0))=0,0,
MAX(0, MIN(N$1,
((INDEX(Base_Dados!N:N,MATCH($B296,Base_Dados!$B:$B,0))-MIN(Base_Dados!N$5:N$98)) /
(IF(MAX(Base_Dados!N$5:N$98)-MIN(Base_Dados!N$5:N$98)=0,1,MAX(Base_Dados!N$5:N$98)-MIN(Base_Dados!N$5:N$98)))) * N$1)))</f>
        <v>0.32111122942770265</v>
      </c>
      <c r="O296" s="106">
        <f>IF(INDEX(Base_Dados!O:O,MATCH($B296,Base_Dados!$B:$B,0))=0,0,
MAX(0, MIN(O$1,
((INDEX(Base_Dados!O:O,MATCH($B296,Base_Dados!$B:$B,0))-MIN(Base_Dados!O$5:O$98)) /
(IF(MAX(Base_Dados!O$5:O$98)-MIN(Base_Dados!O$5:O$98)=0,1,MAX(Base_Dados!O$5:O$98)-MIN(Base_Dados!O$5:O$98)))) * O$1)))</f>
        <v>0.44489659401304421</v>
      </c>
      <c r="P296" s="106">
        <f>IF(INDEX(Base_Dados!P:P,MATCH($B296,Base_Dados!$B:$B,0))=0,0,
MAX(0, MIN(P$1,
((INDEX(Base_Dados!P:P,MATCH($B296,Base_Dados!$B:$B,0))-MIN(Base_Dados!P$5:P$98)) /
(IF(MAX(Base_Dados!P$5:P$98)-MIN(Base_Dados!P$5:P$98)=0,1,MAX(Base_Dados!P$5:P$98)-MIN(Base_Dados!P$5:P$98)))) * P$1)))</f>
        <v>0.14096222968454236</v>
      </c>
      <c r="Q296" s="106">
        <f>IF(INDEX(Base_Dados!Q:Q,MATCH($B296,Base_Dados!$B:$B,0))=0,0,
MAX(0, MIN(Q$1,
((INDEX(Base_Dados!Q:Q,MATCH($B296,Base_Dados!$B:$B,0))-MIN(Base_Dados!Q$5:Q$98)) /
(IF(MAX(Base_Dados!Q$5:Q$98)-MIN(Base_Dados!Q$5:Q$98)=0,1,MAX(Base_Dados!Q$5:Q$98)-MIN(Base_Dados!Q$5:Q$98)))) * Q$1)))</f>
        <v>2.9750934653256806E-2</v>
      </c>
      <c r="R296" s="106">
        <f>IF(INDEX(Base_Dados!R:R,MATCH($B296,Base_Dados!$B:$B,0))=0,0,
MAX(0, MIN(R$1,
((INDEX(Base_Dados!R:R,MATCH($B296,Base_Dados!$B:$B,0))-MIN(Base_Dados!R$5:R$98)) /
(IF(MAX(Base_Dados!R$5:R$98)-MIN(Base_Dados!R$5:R$98)=0,1,MAX(Base_Dados!R$5:R$98)-MIN(Base_Dados!R$5:R$98)))) * R$1)))</f>
        <v>4.0299812893725848E-2</v>
      </c>
      <c r="S296" s="106">
        <f>IF(INDEX(Base_Dados!S:S,MATCH($B296,Base_Dados!$B:$B,0))=0,0,
MAX(0, MIN(S$1,
((INDEX(Base_Dados!S:S,MATCH($B296,Base_Dados!$B:$B,0))-MIN(Base_Dados!S$5:S$98)) /
(IF(MAX(Base_Dados!S$5:S$98)-MIN(Base_Dados!S$5:S$98)=0,1,MAX(Base_Dados!S$5:S$98)-MIN(Base_Dados!S$5:S$98)))) * S$1)))</f>
        <v>6.6367108514940459E-2</v>
      </c>
      <c r="T296" s="106">
        <f>IF(INDEX(Base_Dados!T:T,MATCH($B296,Base_Dados!$B:$B,0))=0,0,
MAX(0, MIN(T$1,
((INDEX(Base_Dados!T:T,MATCH($B296,Base_Dados!$B:$B,0))-MIN(Base_Dados!T$5:T$98)) /
(IF(MAX(Base_Dados!T$5:T$98)-MIN(Base_Dados!T$5:T$98)=0,1,MAX(Base_Dados!T$5:T$98)-MIN(Base_Dados!T$5:T$98)))) * T$1)))</f>
        <v>0.38608578758333378</v>
      </c>
      <c r="U296" s="106">
        <f>IF(INDEX(Base_Dados!U:U,MATCH($B296,Base_Dados!$B:$B,0))=0,0,
MAX(0, MIN(U$1,
((INDEX(Base_Dados!U:U,MATCH($B296,Base_Dados!$B:$B,0))-MIN(Base_Dados!U$5:U$98)) /
(IF(MAX(Base_Dados!U$5:U$98)-MIN(Base_Dados!U$5:U$98)=0,1,MAX(Base_Dados!U$5:U$98)-MIN(Base_Dados!U$5:U$98)))) * U$1)))</f>
        <v>1.0156948798926755</v>
      </c>
      <c r="V296" s="106">
        <f>IF(INDEX(Base_Dados!V:V,MATCH($B296,Base_Dados!$B:$B,0))=0,0,
MAX(0, MIN(V$1,
((INDEX(Base_Dados!V:V,MATCH($B296,Base_Dados!$B:$B,0))-MIN(Base_Dados!V$5:V$98)) /
(IF(MAX(Base_Dados!V$5:V$98)-MIN(Base_Dados!V$5:V$98)=0,1,MAX(Base_Dados!V$5:V$98)-MIN(Base_Dados!V$5:V$98)))) * V$1)))</f>
        <v>0.18147177683949478</v>
      </c>
      <c r="W296" s="106">
        <f>IF(INDEX(Base_Dados!W:W,MATCH($B296,Base_Dados!$B:$B,0))=0,0,
MAX(0, MIN(W$1,
((INDEX(Base_Dados!W:W,MATCH($B296,Base_Dados!$B:$B,0))-MIN(Base_Dados!W$5:W$98)) /
(IF(MAX(Base_Dados!W$5:W$98)-MIN(Base_Dados!W$5:W$98)=0,1,MAX(Base_Dados!W$5:W$98)-MIN(Base_Dados!W$5:W$98)))) * W$1)))</f>
        <v>2.2685571539887057</v>
      </c>
      <c r="X296" s="106">
        <f>IF(INDEX(Base_Dados!X:X,MATCH($B296,Base_Dados!$B:$B,0))=0,0,
MAX(0, MIN(X$1,
((INDEX(Base_Dados!X:X,MATCH($B296,Base_Dados!$B:$B,0))-MIN(Base_Dados!X$5:X$98)) /
(IF(MAX(Base_Dados!X$5:X$98)-MIN(Base_Dados!X$5:X$98)=0,1,MAX(Base_Dados!X$5:X$98)-MIN(Base_Dados!X$5:X$98)))) * X$1)))</f>
        <v>0</v>
      </c>
      <c r="Y296" s="106">
        <f>IF(INDEX(Base_Dados!Y:Y,MATCH($B296,Base_Dados!$B:$B,0))=0,0,
MAX(0, MIN(Y$1,
((INDEX(Base_Dados!Y:Y,MATCH($B296,Base_Dados!$B:$B,0))-MIN(Base_Dados!Y$5:Y$98)) /
(IF(MAX(Base_Dados!Y$5:Y$98)-MIN(Base_Dados!Y$5:Y$98)=0,1,MAX(Base_Dados!Y$5:Y$98)-MIN(Base_Dados!Y$5:Y$98)))) * Y$1)))</f>
        <v>0</v>
      </c>
      <c r="Z296" s="106">
        <f>IF(INDEX(Base_Dados!Z:Z,MATCH($B296,Base_Dados!$B:$B,0))=0,0,
MAX(0, MIN(Z$1,
((INDEX(Base_Dados!Z:Z,MATCH($B296,Base_Dados!$B:$B,0))-MIN(Base_Dados!Z$5:Z$98)) /
(IF(MAX(Base_Dados!Z$5:Z$98)-MIN(Base_Dados!Z$5:Z$98)=0,1,MAX(Base_Dados!Z$5:Z$98)-MIN(Base_Dados!Z$5:Z$98)))) * Z$1)))</f>
        <v>0</v>
      </c>
      <c r="AA296" s="106">
        <f>IF(INDEX(Base_Dados!AA:AA,MATCH($B296,Base_Dados!$B:$B,0))=0,0,
MAX(0, MIN(AA$1,
((INDEX(Base_Dados!AA:AA,MATCH($B296,Base_Dados!$B:$B,0))-MIN(Base_Dados!AA$5:AA$98)) /
(IF(MAX(Base_Dados!AA$5:AA$98)-MIN(Base_Dados!AA$5:AA$98)=0,1,MAX(Base_Dados!AA$5:AA$98)-MIN(Base_Dados!AA$5:AA$98)))) * AA$1)))</f>
        <v>0</v>
      </c>
      <c r="AB296" s="106">
        <f>IF(INDEX(Base_Dados!AB:AB,MATCH($B296,Base_Dados!$B:$B,0))=0,0,
MAX(0, MIN(AB$1,
((INDEX(Base_Dados!AB:AB,MATCH($B296,Base_Dados!$B:$B,0))-MIN(Base_Dados!AB$5:AB$98)) /
(IF(MAX(Base_Dados!AB$5:AB$98)-MIN(Base_Dados!AB$5:AB$98)=0,1,MAX(Base_Dados!AB$5:AB$98)-MIN(Base_Dados!AB$5:AB$98)))) * AB$1)))</f>
        <v>0.32454572855666552</v>
      </c>
      <c r="AC296" s="106">
        <f>IF(INDEX(Base_Dados!AC:AC,MATCH($B296,Base_Dados!$B:$B,0))=0,0,
MAX(0, MIN(AC$1,
((INDEX(Base_Dados!AC:AC,MATCH($B296,Base_Dados!$B:$B,0))-MIN(Base_Dados!AC$5:AC$98)) /
(IF(MAX(Base_Dados!AC$5:AC$98)-MIN(Base_Dados!AC$5:AC$98)=0,1,MAX(Base_Dados!AC$5:AC$98)-MIN(Base_Dados!AC$5:AC$98)))) * AC$1)))</f>
        <v>4.9720562728849491E-2</v>
      </c>
      <c r="AD296" s="106">
        <f>IF(INDEX(Base_Dados!AD:AD,MATCH($B296,Base_Dados!$B:$B,0))=0,0,
MAX(0, MIN(AD$1,
((INDEX(Base_Dados!AD:AD,MATCH($B296,Base_Dados!$B:$B,0))-MIN(Base_Dados!AD$5:AD$98)) /
(IF(MAX(Base_Dados!AD$5:AD$98)-MIN(Base_Dados!AD$5:AD$98)=0,1,MAX(Base_Dados!AD$5:AD$98)-MIN(Base_Dados!AD$5:AD$98)))) * AD$1)))</f>
        <v>3.8825617512202336E-2</v>
      </c>
      <c r="AE296" s="106">
        <f>IF(INDEX(Base_Dados!AE:AE,MATCH($B296,Base_Dados!$B:$B,0))=0,0,
MAX(0, MIN(AE$1,
((INDEX(Base_Dados!AE:AE,MATCH($B296,Base_Dados!$B:$B,0))-MIN(Base_Dados!AE$5:AE$98)) /
(IF(MAX(Base_Dados!AE$5:AE$98)-MIN(Base_Dados!AE$5:AE$98)=0,1,MAX(Base_Dados!AE$5:AE$98)-MIN(Base_Dados!AE$5:AE$98)))) * AE$1)))</f>
        <v>2.5197756364159357E-2</v>
      </c>
      <c r="AF296" s="106">
        <f>IF(INDEX(Base_Dados!AF:AF,MATCH($B296,Base_Dados!$B:$B,0))=0,0,
MAX(0, MIN(AF$1,
((INDEX(Base_Dados!AF:AF,MATCH($B296,Base_Dados!$B:$B,0))-MIN(Base_Dados!AF$5:AF$98)) /
(IF(MAX(Base_Dados!AF$5:AF$98)-MIN(Base_Dados!AF$5:AF$98)=0,1,MAX(Base_Dados!AF$5:AF$98)-MIN(Base_Dados!AF$5:AF$98)))) * AF$1)))</f>
        <v>3.3190824254125867E-2</v>
      </c>
      <c r="AG296" s="106">
        <f>IF(INDEX(Base_Dados!AG:AG,MATCH($B296,Base_Dados!$B:$B,0))=0,0,
MAX(0, MIN(AG$1,
((INDEX(Base_Dados!AG:AG,MATCH($B296,Base_Dados!$B:$B,0))-MIN(Base_Dados!AG$5:AG$98)) /
(IF(MAX(Base_Dados!AG$5:AG$98)-MIN(Base_Dados!AG$5:AG$98)=0,1,MAX(Base_Dados!AG$5:AG$98)-MIN(Base_Dados!AG$5:AG$98)))) * AG$1)))</f>
        <v>2.9750934653256806E-2</v>
      </c>
      <c r="AH296" s="106">
        <f>IF(INDEX(Base_Dados!AH:AH,MATCH($B296,Base_Dados!$B:$B,0))=0,0,
MAX(0, MIN(AH$1,
((INDEX(Base_Dados!AH:AH,MATCH($B296,Base_Dados!$B:$B,0))-MIN(Base_Dados!AH$5:AH$98)) /
(IF(MAX(Base_Dados!AH$5:AH$98)-MIN(Base_Dados!AH$5:AH$98)=0,1,MAX(Base_Dados!AH$5:AH$98)-MIN(Base_Dados!AH$5:AH$98)))) * AH$1)))</f>
        <v>1.4751333030653233</v>
      </c>
      <c r="AI296" s="106">
        <f>IF(INDEX(Base_Dados!AI:AI,MATCH($B296,Base_Dados!$B:$B,0))=0,0,
MAX(0, MIN(AI$1,
((INDEX(Base_Dados!AI:AI,MATCH($B296,Base_Dados!$B:$B,0))-MIN(Base_Dados!AI$5:AI$98)) /
(IF(MAX(Base_Dados!AI$5:AI$98)-MIN(Base_Dados!AI$5:AI$98)=0,1,MAX(Base_Dados!AI$5:AI$98)-MIN(Base_Dados!AI$5:AI$98)))) * AI$1)))</f>
        <v>0.2857142857142857</v>
      </c>
      <c r="AJ296" s="106">
        <f>IF(INDEX(Base_Dados!AJ:AJ,MATCH($B296,Base_Dados!$B:$B,0))=0,0,
MAX(0, MIN(AJ$1,
((INDEX(Base_Dados!AJ:AJ,MATCH($B296,Base_Dados!$B:$B,0))-MIN(Base_Dados!AJ$5:AJ$98)) /
(IF(MAX(Base_Dados!AJ$5:AJ$98)-MIN(Base_Dados!AJ$5:AJ$98)=0,1,MAX(Base_Dados!AJ$5:AJ$98)-MIN(Base_Dados!AJ$5:AJ$98)))) * AJ$1)))</f>
        <v>0.59523809523809523</v>
      </c>
      <c r="AK296" s="106">
        <f>IF(INDEX(Base_Dados!AK:AK,MATCH($B296,Base_Dados!$B:$B,0))=0,0,
MAX(0, MIN(AK$1,
((INDEX(Base_Dados!AK:AK,MATCH($B296,Base_Dados!$B:$B,0))-MIN(Base_Dados!AK$5:AK$98)) /
(IF(MAX(Base_Dados!AK$5:AK$98)-MIN(Base_Dados!AK$5:AK$98)=0,1,MAX(Base_Dados!AK$5:AK$98)-MIN(Base_Dados!AK$5:AK$98)))) * AK$1)))</f>
        <v>3.793103448275862E-2</v>
      </c>
      <c r="AL296" s="106">
        <f>IF(INDEX(Base_Dados!AL:AL,MATCH($B296,Base_Dados!$B:$B,0))=0,0,
MAX(0, MIN(AL$1,
((INDEX(Base_Dados!AL:AL,MATCH($B296,Base_Dados!$B:$B,0))-MIN(Base_Dados!AL$5:AL$98)) /
(IF(MAX(Base_Dados!AL$5:AL$98)-MIN(Base_Dados!AL$5:AL$98)=0,1,MAX(Base_Dados!AL$5:AL$98)-MIN(Base_Dados!AL$5:AL$98)))) * AL$1)))</f>
        <v>0</v>
      </c>
      <c r="AM296" s="106">
        <f>IF(INDEX(Base_Dados!AM:AM,MATCH($B296,Base_Dados!$B:$B,0))=0,0,
MAX(0, MIN(AM$1,
((INDEX(Base_Dados!AM:AM,MATCH($B296,Base_Dados!$B:$B,0))-MIN(Base_Dados!AM$5:AM$98)) /
(IF(MAX(Base_Dados!AM$5:AM$98)-MIN(Base_Dados!AM$5:AM$98)=0,1,MAX(Base_Dados!AM$5:AM$98)-MIN(Base_Dados!AM$5:AM$98)))) * AM$1)))</f>
        <v>8.285862247540135E-2</v>
      </c>
      <c r="AN296" s="106">
        <f>IF(INDEX(Base_Dados!AN:AN,MATCH($B296,Base_Dados!$B:$B,0))=0,0,
MAX(0, MIN(AN$1,
((INDEX(Base_Dados!AN:AN,MATCH($B296,Base_Dados!$B:$B,0))-MIN(Base_Dados!AN$5:AN$98)) /
(IF(MAX(Base_Dados!AN$5:AN$98)-MIN(Base_Dados!AN$5:AN$98)=0,1,MAX(Base_Dados!AN$5:AN$98)-MIN(Base_Dados!AN$5:AN$98)))) * AN$1)))</f>
        <v>0.25596679349705981</v>
      </c>
      <c r="AO296" s="106">
        <f>IF(INDEX(Base_Dados!AO:AO,MATCH($B296,Base_Dados!$B:$B,0))=0,0,
MAX(0, MIN(AO$1,
((INDEX(Base_Dados!AO:AO,MATCH($B296,Base_Dados!$B:$B,0))-MIN(Base_Dados!AO$5:AO$98)) /
(IF(MAX(Base_Dados!AO$5:AO$98)-MIN(Base_Dados!AO$5:AO$98)=0,1,MAX(Base_Dados!AO$5:AO$98)-MIN(Base_Dados!AO$5:AO$98)))) * AO$1)))</f>
        <v>0</v>
      </c>
      <c r="AP296" s="106">
        <f>IF(INDEX(Base_Dados!AP:AP,MATCH($B296,Base_Dados!$B:$B,0))=0,0,
MAX(0, MIN(AP$1,
((INDEX(Base_Dados!AP:AP,MATCH($B296,Base_Dados!$B:$B,0))-MIN(Base_Dados!AP$5:AP$98)) /
(IF(MAX(Base_Dados!AP$5:AP$98)-MIN(Base_Dados!AP$5:AP$98)=0,1,MAX(Base_Dados!AP$5:AP$98)-MIN(Base_Dados!AP$5:AP$98)))) * AP$1)))</f>
        <v>5.9633027522935783E-2</v>
      </c>
      <c r="AQ296" s="106">
        <f>IF(INDEX(Base_Dados!AQ:AQ,MATCH($B296,Base_Dados!$B:$B,0))=0,0,
MAX(0, MIN(AQ$1,
((INDEX(Base_Dados!AQ:AQ,MATCH($B296,Base_Dados!$B:$B,0))-MIN(Base_Dados!AQ$5:AQ$98)) /
(IF(MAX(Base_Dados!AQ$5:AQ$98)-MIN(Base_Dados!AQ$5:AQ$98)=0,1,MAX(Base_Dados!AQ$5:AQ$98)-MIN(Base_Dados!AQ$5:AQ$98)))) * AQ$1)))</f>
        <v>0</v>
      </c>
      <c r="AR296" s="106">
        <f>IF(INDEX(Base_Dados!AR:AR,MATCH($B296,Base_Dados!$B:$B,0))=0,0,
MAX(0, MIN(AR$1,
((INDEX(Base_Dados!AR:AR,MATCH($B296,Base_Dados!$B:$B,0))-MIN(Base_Dados!AR$5:AR$98)) /
(IF(MAX(Base_Dados!AR$5:AR$98)-MIN(Base_Dados!AR$5:AR$98)=0,1,MAX(Base_Dados!AR$5:AR$98)-MIN(Base_Dados!AR$5:AR$98)))) * AR$1)))</f>
        <v>0</v>
      </c>
      <c r="AS296" s="106">
        <f>IF(INDEX(Base_Dados!AS:AS,MATCH($B296,Base_Dados!$B:$B,0))=0,0,
MAX(0, MIN(AS$1,
((INDEX(Base_Dados!AS:AS,MATCH($B296,Base_Dados!$B:$B,0))-MIN(Base_Dados!AS$5:AS$98)) /
(IF(MAX(Base_Dados!AS$5:AS$98)-MIN(Base_Dados!AS$5:AS$98)=0,1,MAX(Base_Dados!AS$5:AS$98)-MIN(Base_Dados!AS$5:AS$98)))) * AS$1)))</f>
        <v>0</v>
      </c>
      <c r="AT296" s="106">
        <f>IF(INDEX(Base_Dados!AT:AT,MATCH($B296,Base_Dados!$B:$B,0))=0,0,
MAX(0, MIN(AT$1,
((INDEX(Base_Dados!AT:AT,MATCH($B296,Base_Dados!$B:$B,0))-MIN(Base_Dados!AT$5:AT$98)) /
(IF(MAX(Base_Dados!AT$5:AT$98)-MIN(Base_Dados!AT$5:AT$98)=0,1,MAX(Base_Dados!AT$5:AT$98)-MIN(Base_Dados!AT$5:AT$98)))) * AT$1)))</f>
        <v>0</v>
      </c>
      <c r="AU296" s="106">
        <f>IF(INDEX(Base_Dados!AU:AU,MATCH($B296,Base_Dados!$B:$B,0))=0,0,
MAX(0, MIN(AU$1,
((INDEX(Base_Dados!AU:AU,MATCH($B296,Base_Dados!$B:$B,0))-MIN(Base_Dados!AU$5:AU$98)) /
(IF(MAX(Base_Dados!AU$5:AU$98)-MIN(Base_Dados!AU$5:AU$98)=0,1,MAX(Base_Dados!AU$5:AU$98)-MIN(Base_Dados!AU$5:AU$98)))) * AU$1)))</f>
        <v>2.0599250936329586E-2</v>
      </c>
      <c r="AV296" s="106">
        <f>IF(INDEX(Base_Dados!AV:AV,MATCH($B296,Base_Dados!$B:$B,0))=0,0,
MAX(0, MIN(AV$1,
((INDEX(Base_Dados!AV:AV,MATCH($B296,Base_Dados!$B:$B,0))-MIN(Base_Dados!AV$5:AV$98)) /
(IF(MAX(Base_Dados!AV$5:AV$98)-MIN(Base_Dados!AV$5:AV$98)=0,1,MAX(Base_Dados!AV$5:AV$98)-MIN(Base_Dados!AV$5:AV$98)))) * AV$1)))</f>
        <v>0</v>
      </c>
      <c r="AW296" s="106">
        <f>IF(INDEX(Base_Dados!AW:AW,MATCH($B296,Base_Dados!$B:$B,0))=0,0,
MAX(0, MIN(AW$1,
((INDEX(Base_Dados!AW:AW,MATCH($B296,Base_Dados!$B:$B,0))-MIN(Base_Dados!AW$5:AW$98)) /
(IF(MAX(Base_Dados!AW$5:AW$98)-MIN(Base_Dados!AW$5:AW$98)=0,1,MAX(Base_Dados!AW$5:AW$98)-MIN(Base_Dados!AW$5:AW$98)))) * AW$1)))</f>
        <v>0</v>
      </c>
      <c r="AX296" s="106">
        <f>IF(INDEX(Base_Dados!AX:AX,MATCH($B296,Base_Dados!$B:$B,0))=0,0,
MAX(0, MIN(AX$1,
((INDEX(Base_Dados!AX:AX,MATCH($B296,Base_Dados!$B:$B,0))-MIN(Base_Dados!AX$5:AX$98)) /
(IF(MAX(Base_Dados!AX$5:AX$98)-MIN(Base_Dados!AX$5:AX$98)=0,1,MAX(Base_Dados!AX$5:AX$98)-MIN(Base_Dados!AX$5:AX$98)))) * AX$1)))</f>
        <v>2.7686198794193186E-2</v>
      </c>
      <c r="AY296" s="106">
        <f>IF(INDEX(Base_Dados!AY:AY,MATCH($B296,Base_Dados!$B:$B,0))=0,0,
MAX(0, MIN(AY$1,
((INDEX(Base_Dados!AY:AY,MATCH($B296,Base_Dados!$B:$B,0))-MIN(Base_Dados!AY$5:AY$98)) /
(IF(MAX(Base_Dados!AY$5:AY$98)-MIN(Base_Dados!AY$5:AY$98)=0,1,MAX(Base_Dados!AY$5:AY$98)-MIN(Base_Dados!AY$5:AY$98)))) * AY$1)))</f>
        <v>4.6158918562479397E-2</v>
      </c>
      <c r="AZ296" s="106">
        <f>IF(INDEX(Base_Dados!AZ:AZ,MATCH($B296,Base_Dados!$B:$B,0))=0,0,
MAX(0, MIN(AZ$1,
((INDEX(Base_Dados!AZ:AZ,MATCH($B296,Base_Dados!$B:$B,0))-MIN(Base_Dados!AZ$5:AZ$98)) /
(IF(MAX(Base_Dados!AZ$5:AZ$98)-MIN(Base_Dados!AZ$5:AZ$98)=0,1,MAX(Base_Dados!AZ$5:AZ$98)-MIN(Base_Dados!AZ$5:AZ$98)))) * AZ$1)))</f>
        <v>0.5</v>
      </c>
      <c r="BA296" s="106">
        <f>IF(INDEX(Base_Dados!BA:BA,MATCH($B296,Base_Dados!$B:$B,0))=0,0,
MAX(0, MIN(BA$1,
((INDEX(Base_Dados!BA:BA,MATCH($B296,Base_Dados!$B:$B,0))-MIN(Base_Dados!BA$5:BA$98)) /
(IF(MAX(Base_Dados!BA$5:BA$98)-MIN(Base_Dados!BA$5:BA$98)=0,1,MAX(Base_Dados!BA$5:BA$98)-MIN(Base_Dados!BA$5:BA$98)))) * BA$1)))</f>
        <v>6.8029929616554546E-2</v>
      </c>
      <c r="BB296" s="106">
        <f>IF(INDEX(Base_Dados!BB:BB,MATCH($B296,Base_Dados!$B:$B,0))=0,0,
MAX(0, MIN(BB$1,
((INDEX(Base_Dados!BB:BB,MATCH($B296,Base_Dados!$B:$B,0))-MIN(Base_Dados!BB$5:BB$98)) /
(IF(MAX(Base_Dados!BB$5:BB$98)-MIN(Base_Dados!BB$5:BB$98)=0,1,MAX(Base_Dados!BB$5:BB$98)-MIN(Base_Dados!BB$5:BB$98)))) * BB$1)))</f>
        <v>0.25859252403962724</v>
      </c>
      <c r="BC296" s="106">
        <f>IF(INDEX(Base_Dados!BC:BC,MATCH($B296,Base_Dados!$B:$B,0))=0,0,
MAX(0, MIN(BC$1,
((INDEX(Base_Dados!BC:BC,MATCH($B296,Base_Dados!$B:$B,0))-MIN(Base_Dados!BC$5:BC$98)) /
(IF(MAX(Base_Dados!BC$5:BC$98)-MIN(Base_Dados!BC$5:BC$98)=0,1,MAX(Base_Dados!BC$5:BC$98)-MIN(Base_Dados!BC$5:BC$98)))) * BC$1)))</f>
        <v>6.813897118233235E-2</v>
      </c>
      <c r="BD296" s="106">
        <f>IF(INDEX(Base_Dados!BD:BD,MATCH($B296,Base_Dados!$B:$B,0))=0,0,
MAX(0, MIN(BD$1,
((INDEX(Base_Dados!BD:BD,MATCH($B296,Base_Dados!$B:$B,0))-MIN(Base_Dados!BD$5:BD$98)) /
(IF(MAX(Base_Dados!BD$5:BD$98)-MIN(Base_Dados!BD$5:BD$98)=0,1,MAX(Base_Dados!BD$5:BD$98)-MIN(Base_Dados!BD$5:BD$98)))) * BD$1)))</f>
        <v>3.2823211688941208E-2</v>
      </c>
      <c r="BE296" s="106">
        <f>IF(INDEX(Base_Dados!BE:BE,MATCH($B296,Base_Dados!$B:$B,0))=0,0,
MAX(0, MIN(BE$1,
((INDEX(Base_Dados!BE:BE,MATCH($B296,Base_Dados!$B:$B,0))-MIN(Base_Dados!BE$5:BE$98)) /
(IF(MAX(Base_Dados!BE$5:BE$98)-MIN(Base_Dados!BE$5:BE$98)=0,1,MAX(Base_Dados!BE$5:BE$98)-MIN(Base_Dados!BE$5:BE$98)))) * BE$1)))</f>
        <v>5.6698444555945811E-2</v>
      </c>
      <c r="BF296" s="106">
        <f>IF(INDEX(Base_Dados!BF:BF,MATCH($B296,Base_Dados!$B:$B,0))=0,0,
MAX(0, MIN(BF$1,
((INDEX(Base_Dados!BF:BF,MATCH($B296,Base_Dados!$B:$B,0))-MIN(Base_Dados!BF$5:BF$98)) /
(IF(MAX(Base_Dados!BF$5:BF$98)-MIN(Base_Dados!BF$5:BF$98)=0,1,MAX(Base_Dados!BF$5:BF$98)-MIN(Base_Dados!BF$5:BF$98)))) * BF$1)))</f>
        <v>9.9025974025974031E-2</v>
      </c>
      <c r="BG296" s="106">
        <f>IF(INDEX(Base_Dados!BG:BG,MATCH($B296,Base_Dados!$B:$B,0))=0,0,
MAX(0, MIN(BG$1,
((INDEX(Base_Dados!BG:BG,MATCH($B296,Base_Dados!$B:$B,0))-MIN(Base_Dados!BG$5:BG$98)) /
(IF(MAX(Base_Dados!BG$5:BG$98)-MIN(Base_Dados!BG$5:BG$98)=0,1,MAX(Base_Dados!BG$5:BG$98)-MIN(Base_Dados!BG$5:BG$98)))) * BG$1)))</f>
        <v>1.5468227424749164E-2</v>
      </c>
      <c r="BH296" s="106">
        <f>IF(INDEX(Base_Dados!BH:BH,MATCH($B296,Base_Dados!$B:$B,0))=0,0,
MAX(0, MIN(BH$1,
((INDEX(Base_Dados!BH:BH,MATCH($B296,Base_Dados!$B:$B,0))-MIN(Base_Dados!BH$5:BH$98)) /
(IF(MAX(Base_Dados!BH$5:BH$98)-MIN(Base_Dados!BH$5:BH$98)=0,1,MAX(Base_Dados!BH$5:BH$98)-MIN(Base_Dados!BH$5:BH$98)))) * BH$1)))</f>
        <v>0.10989010989010989</v>
      </c>
      <c r="BI296" s="106">
        <f>IF(INDEX(Base_Dados!BI:BI,MATCH($B296,Base_Dados!$B:$B,0))=0,0,
MAX(0, MIN(BI$1,
((INDEX(Base_Dados!BI:BI,MATCH($B296,Base_Dados!$B:$B,0))-MIN(Base_Dados!BI$5:BI$98)) /
(IF(MAX(Base_Dados!BI$5:BI$98)-MIN(Base_Dados!BI$5:BI$98)=0,1,MAX(Base_Dados!BI$5:BI$98)-MIN(Base_Dados!BI$5:BI$98)))) * BI$1)))</f>
        <v>9.5163806552262087E-2</v>
      </c>
      <c r="BJ296" s="106">
        <f>IF(INDEX(Base_Dados!BJ:BJ,MATCH($B296,Base_Dados!$B:$B,0))=0,0,
MAX(0, MIN(BJ$1,
((INDEX(Base_Dados!BJ:BJ,MATCH($B296,Base_Dados!$B:$B,0))-MIN(Base_Dados!BJ$5:BJ$98)) /
(IF(MAX(Base_Dados!BJ$5:BJ$98)-MIN(Base_Dados!BJ$5:BJ$98)=0,1,MAX(Base_Dados!BJ$5:BJ$98)-MIN(Base_Dados!BJ$5:BJ$98)))) * BJ$1)))</f>
        <v>7.3684210526315783E-2</v>
      </c>
      <c r="BK296" s="106">
        <f>IF(INDEX(Base_Dados!BK:BK,MATCH($B296,Base_Dados!$B:$B,0))=0,0,
MAX(0, MIN(BK$1,
((INDEX(Base_Dados!BK:BK,MATCH($B296,Base_Dados!$B:$B,0))-MIN(Base_Dados!BK$5:BK$98)) /
(IF(MAX(Base_Dados!BK$5:BK$98)-MIN(Base_Dados!BK$5:BK$98)=0,1,MAX(Base_Dados!BK$5:BK$98)-MIN(Base_Dados!BK$5:BK$98)))) * BK$1)))</f>
        <v>7.1428571428571425E-2</v>
      </c>
      <c r="BL296" s="106">
        <f>IF(INDEX(Base_Dados!BL:BL,MATCH($B296,Base_Dados!$B:$B,0))=0,0,
MAX(0, MIN(BL$1,
((INDEX(Base_Dados!BL:BL,MATCH($B296,Base_Dados!$B:$B,0))-MIN(Base_Dados!BL$5:BL$98)) /
(IF(MAX(Base_Dados!BL$5:BL$98)-MIN(Base_Dados!BL$5:BL$98)=0,1,MAX(Base_Dados!BL$5:BL$98)-MIN(Base_Dados!BL$5:BL$98)))) * BL$1)))</f>
        <v>0.11563517915309446</v>
      </c>
      <c r="BM296" s="106">
        <f>IF(INDEX(Base_Dados!BM:BM,MATCH($B296,Base_Dados!$B:$B,0))=0,0,
MAX(0, MIN(BM$1,
((INDEX(Base_Dados!BM:BM,MATCH($B296,Base_Dados!$B:$B,0))-MIN(Base_Dados!BM$5:BM$98)) /
(IF(MAX(Base_Dados!BM$5:BM$98)-MIN(Base_Dados!BM$5:BM$98)=0,1,MAX(Base_Dados!BM$5:BM$98)-MIN(Base_Dados!BM$5:BM$98)))) * BM$1)))</f>
        <v>0.91291985071974591</v>
      </c>
      <c r="BN296" s="106">
        <f>IF(INDEX(Base_Dados!BN:BN,MATCH($B296,Base_Dados!$B:$B,0))=0,0,
MAX(0, MIN(BN$1,
((INDEX(Base_Dados!BN:BN,MATCH($B296,Base_Dados!$B:$B,0))-MIN(Base_Dados!BN$5:BN$98)) /
(IF(MAX(Base_Dados!BN$5:BN$98)-MIN(Base_Dados!BN$5:BN$98)=0,1,MAX(Base_Dados!BN$5:BN$98)-MIN(Base_Dados!BN$5:BN$98)))) * BN$1)))</f>
        <v>0.20336953221898471</v>
      </c>
      <c r="BO296" s="106">
        <f>IF(INDEX(Base_Dados!BO:BO,MATCH($B296,Base_Dados!$B:$B,0))=0,0,
MAX(0, MIN(BO$1,
((INDEX(Base_Dados!BO:BO,MATCH($B296,Base_Dados!$B:$B,0))-MIN(Base_Dados!BO$5:BO$98)) /
(IF(MAX(Base_Dados!BO$5:BO$98)-MIN(Base_Dados!BO$5:BO$98)=0,1,MAX(Base_Dados!BO$5:BO$98)-MIN(Base_Dados!BO$5:BO$98)))) * BO$1)))</f>
        <v>1.7241379310344827E-2</v>
      </c>
      <c r="BP296" s="106">
        <f t="shared" si="20"/>
        <v>13.150368217079384</v>
      </c>
      <c r="BQ296" s="111">
        <f t="shared" si="21"/>
        <v>0.37071970850716973</v>
      </c>
      <c r="BR296" s="112">
        <f t="shared" si="22"/>
        <v>5.621139502914646E-2</v>
      </c>
      <c r="BS296" s="113">
        <f t="shared" si="23"/>
        <v>13.094156822050238</v>
      </c>
    </row>
    <row r="297" spans="1:71">
      <c r="A297" s="21">
        <v>31041</v>
      </c>
      <c r="B297" s="21" t="s">
        <v>324</v>
      </c>
      <c r="C297" s="21" t="s">
        <v>323</v>
      </c>
      <c r="D297" s="105">
        <f>IF(INDEX(Base_Dados!D:D,MATCH($B297,Base_Dados!$B:$B,0))=0,0,
MAX(0, MIN(D$1,
((INDEX(Base_Dados!D:D,MATCH($B297,Base_Dados!$B:$B,0))-MIN(Base_Dados!D$5:D$98)) /
(IF(MAX(Base_Dados!D$5:D$98)-MIN(Base_Dados!D$5:D$98)=0,1,MAX(Base_Dados!D$5:D$98)-MIN(Base_Dados!D$5:D$98)))) * D$1)))</f>
        <v>0.28730804767222856</v>
      </c>
      <c r="E297" s="106">
        <f>IF(INDEX(Base_Dados!E:E,MATCH($B297,Base_Dados!$B:$B,0))=0,0,
MAX(0, MIN(E$1,
((INDEX(Base_Dados!E:E,MATCH($B297,Base_Dados!$B:$B,0))-MIN(Base_Dados!E$5:E$98)) /
(IF(MAX(Base_Dados!E$5:E$98)-MIN(Base_Dados!E$5:E$98)=0,1,MAX(Base_Dados!E$5:E$98)-MIN(Base_Dados!E$5:E$98)))) * E$1)))</f>
        <v>7.0803472817231358E-2</v>
      </c>
      <c r="F297" s="106">
        <f>IF(INDEX(Base_Dados!F:F,MATCH($B297,Base_Dados!$B:$B,0))=0,0,
MAX(0, MIN(F$1,
((INDEX(Base_Dados!F:F,MATCH($B297,Base_Dados!$B:$B,0))-MIN(Base_Dados!F$5:F$98)) /
(IF(MAX(Base_Dados!F$5:F$98)-MIN(Base_Dados!F$5:F$98)=0,1,MAX(Base_Dados!F$5:F$98)-MIN(Base_Dados!F$5:F$98)))) * F$1)))</f>
        <v>6.7972720231235711E-2</v>
      </c>
      <c r="G297" s="106">
        <f>IF(INDEX(Base_Dados!G:G,MATCH($B297,Base_Dados!$B:$B,0))=0,0,
MAX(0, MIN(G$1,
((INDEX(Base_Dados!G:G,MATCH($B297,Base_Dados!$B:$B,0))-MIN(Base_Dados!G$5:G$98)) /
(IF(MAX(Base_Dados!G$5:G$98)-MIN(Base_Dados!G$5:G$98)=0,1,MAX(Base_Dados!G$5:G$98)-MIN(Base_Dados!G$5:G$98)))) * G$1)))</f>
        <v>6.2009419152276292E-2</v>
      </c>
      <c r="H297" s="106">
        <f>IF(INDEX(Base_Dados!H:H,MATCH($B297,Base_Dados!$B:$B,0))=0,0,
MAX(0, MIN(H$1,
((INDEX(Base_Dados!H:H,MATCH($B297,Base_Dados!$B:$B,0))-MIN(Base_Dados!H$5:H$98)) /
(IF(MAX(Base_Dados!H$5:H$98)-MIN(Base_Dados!H$5:H$98)=0,1,MAX(Base_Dados!H$5:H$98)-MIN(Base_Dados!H$5:H$98)))) * H$1)))</f>
        <v>6.4169592343299275E-2</v>
      </c>
      <c r="I297" s="106">
        <f>IF(INDEX(Base_Dados!I:I,MATCH($B297,Base_Dados!$B:$B,0))=0,0,
MAX(0, MIN(I$1,
((INDEX(Base_Dados!I:I,MATCH($B297,Base_Dados!$B:$B,0))-MIN(Base_Dados!I$5:I$98)) /
(IF(MAX(Base_Dados!I$5:I$98)-MIN(Base_Dados!I$5:I$98)=0,1,MAX(Base_Dados!I$5:I$98)-MIN(Base_Dados!I$5:I$98)))) * I$1)))</f>
        <v>7.5660721668899922E-2</v>
      </c>
      <c r="J297" s="106">
        <f>IF(INDEX(Base_Dados!J:J,MATCH($B297,Base_Dados!$B:$B,0))=0,0,
MAX(0, MIN(J$1,
((INDEX(Base_Dados!J:J,MATCH($B297,Base_Dados!$B:$B,0))-MIN(Base_Dados!J$5:J$98)) /
(IF(MAX(Base_Dados!J$5:J$98)-MIN(Base_Dados!J$5:J$98)=0,1,MAX(Base_Dados!J$5:J$98)-MIN(Base_Dados!J$5:J$98)))) * J$1)))</f>
        <v>9.1056164524323302E-2</v>
      </c>
      <c r="K297" s="106">
        <f>IF(INDEX(Base_Dados!K:K,MATCH($B297,Base_Dados!$B:$B,0))=0,0,
MAX(0, MIN(K$1,
((INDEX(Base_Dados!K:K,MATCH($B297,Base_Dados!$B:$B,0))-MIN(Base_Dados!K$5:K$98)) /
(IF(MAX(Base_Dados!K$5:K$98)-MIN(Base_Dados!K$5:K$98)=0,1,MAX(Base_Dados!K$5:K$98)-MIN(Base_Dados!K$5:K$98)))) * K$1)))</f>
        <v>0.11071109123434705</v>
      </c>
      <c r="L297" s="106">
        <f>IF(INDEX(Base_Dados!L:L,MATCH($B297,Base_Dados!$B:$B,0))=0,0,
MAX(0, MIN(L$1,
((INDEX(Base_Dados!L:L,MATCH($B297,Base_Dados!$B:$B,0))-MIN(Base_Dados!L$5:L$98)) /
(IF(MAX(Base_Dados!L$5:L$98)-MIN(Base_Dados!L$5:L$98)=0,1,MAX(Base_Dados!L$5:L$98)-MIN(Base_Dados!L$5:L$98)))) * L$1)))</f>
        <v>0.14272873243548473</v>
      </c>
      <c r="M297" s="106">
        <f>IF(INDEX(Base_Dados!M:M,MATCH($B297,Base_Dados!$B:$B,0))=0,0,
MAX(0, MIN(M$1,
((INDEX(Base_Dados!M:M,MATCH($B297,Base_Dados!$B:$B,0))-MIN(Base_Dados!M$5:M$98)) /
(IF(MAX(Base_Dados!M$5:M$98)-MIN(Base_Dados!M$5:M$98)=0,1,MAX(Base_Dados!M$5:M$98)-MIN(Base_Dados!M$5:M$98)))) * M$1)))</f>
        <v>0.17019241982507288</v>
      </c>
      <c r="N297" s="106">
        <f>IF(INDEX(Base_Dados!N:N,MATCH($B297,Base_Dados!$B:$B,0))=0,0,
MAX(0, MIN(N$1,
((INDEX(Base_Dados!N:N,MATCH($B297,Base_Dados!$B:$B,0))-MIN(Base_Dados!N$5:N$98)) /
(IF(MAX(Base_Dados!N$5:N$98)-MIN(Base_Dados!N$5:N$98)=0,1,MAX(Base_Dados!N$5:N$98)-MIN(Base_Dados!N$5:N$98)))) * N$1)))</f>
        <v>0.21237828180645771</v>
      </c>
      <c r="O297" s="106">
        <f>IF(INDEX(Base_Dados!O:O,MATCH($B297,Base_Dados!$B:$B,0))=0,0,
MAX(0, MIN(O$1,
((INDEX(Base_Dados!O:O,MATCH($B297,Base_Dados!$B:$B,0))-MIN(Base_Dados!O$5:O$98)) /
(IF(MAX(Base_Dados!O$5:O$98)-MIN(Base_Dados!O$5:O$98)=0,1,MAX(Base_Dados!O$5:O$98)-MIN(Base_Dados!O$5:O$98)))) * O$1)))</f>
        <v>0.29628184402698032</v>
      </c>
      <c r="P297" s="106">
        <f>IF(INDEX(Base_Dados!P:P,MATCH($B297,Base_Dados!$B:$B,0))=0,0,
MAX(0, MIN(P$1,
((INDEX(Base_Dados!P:P,MATCH($B297,Base_Dados!$B:$B,0))-MIN(Base_Dados!P$5:P$98)) /
(IF(MAX(Base_Dados!P$5:P$98)-MIN(Base_Dados!P$5:P$98)=0,1,MAX(Base_Dados!P$5:P$98)-MIN(Base_Dados!P$5:P$98)))) * P$1)))</f>
        <v>6.2694517242764605E-2</v>
      </c>
      <c r="Q297" s="106">
        <f>IF(INDEX(Base_Dados!Q:Q,MATCH($B297,Base_Dados!$B:$B,0))=0,0,
MAX(0, MIN(Q$1,
((INDEX(Base_Dados!Q:Q,MATCH($B297,Base_Dados!$B:$B,0))-MIN(Base_Dados!Q$5:Q$98)) /
(IF(MAX(Base_Dados!Q$5:Q$98)-MIN(Base_Dados!Q$5:Q$98)=0,1,MAX(Base_Dados!Q$5:Q$98)-MIN(Base_Dados!Q$5:Q$98)))) * Q$1)))</f>
        <v>2.3168869464483176E-2</v>
      </c>
      <c r="R297" s="106">
        <f>IF(INDEX(Base_Dados!R:R,MATCH($B297,Base_Dados!$B:$B,0))=0,0,
MAX(0, MIN(R$1,
((INDEX(Base_Dados!R:R,MATCH($B297,Base_Dados!$B:$B,0))-MIN(Base_Dados!R$5:R$98)) /
(IF(MAX(Base_Dados!R$5:R$98)-MIN(Base_Dados!R$5:R$98)=0,1,MAX(Base_Dados!R$5:R$98)-MIN(Base_Dados!R$5:R$98)))) * R$1)))</f>
        <v>1.3197081584978355E-2</v>
      </c>
      <c r="S297" s="106">
        <f>IF(INDEX(Base_Dados!S:S,MATCH($B297,Base_Dados!$B:$B,0))=0,0,
MAX(0, MIN(S$1,
((INDEX(Base_Dados!S:S,MATCH($B297,Base_Dados!$B:$B,0))-MIN(Base_Dados!S$5:S$98)) /
(IF(MAX(Base_Dados!S$5:S$98)-MIN(Base_Dados!S$5:S$98)=0,1,MAX(Base_Dados!S$5:S$98)-MIN(Base_Dados!S$5:S$98)))) * S$1)))</f>
        <v>3.6141691005766495E-2</v>
      </c>
      <c r="T297" s="106">
        <f>IF(INDEX(Base_Dados!T:T,MATCH($B297,Base_Dados!$B:$B,0))=0,0,
MAX(0, MIN(T$1,
((INDEX(Base_Dados!T:T,MATCH($B297,Base_Dados!$B:$B,0))-MIN(Base_Dados!T$5:T$98)) /
(IF(MAX(Base_Dados!T$5:T$98)-MIN(Base_Dados!T$5:T$98)=0,1,MAX(Base_Dados!T$5:T$98)-MIN(Base_Dados!T$5:T$98)))) * T$1)))</f>
        <v>0.43398471111129105</v>
      </c>
      <c r="U297" s="106">
        <f>IF(INDEX(Base_Dados!U:U,MATCH($B297,Base_Dados!$B:$B,0))=0,0,
MAX(0, MIN(U$1,
((INDEX(Base_Dados!U:U,MATCH($B297,Base_Dados!$B:$B,0))-MIN(Base_Dados!U$5:U$98)) /
(IF(MAX(Base_Dados!U$5:U$98)-MIN(Base_Dados!U$5:U$98)=0,1,MAX(Base_Dados!U$5:U$98)-MIN(Base_Dados!U$5:U$98)))) * U$1)))</f>
        <v>0.97623404128553348</v>
      </c>
      <c r="V297" s="106">
        <f>IF(INDEX(Base_Dados!V:V,MATCH($B297,Base_Dados!$B:$B,0))=0,0,
MAX(0, MIN(V$1,
((INDEX(Base_Dados!V:V,MATCH($B297,Base_Dados!$B:$B,0))-MIN(Base_Dados!V$5:V$98)) /
(IF(MAX(Base_Dados!V$5:V$98)-MIN(Base_Dados!V$5:V$98)=0,1,MAX(Base_Dados!V$5:V$98)-MIN(Base_Dados!V$5:V$98)))) * V$1)))</f>
        <v>6.440664159550348E-2</v>
      </c>
      <c r="W297" s="106">
        <f>IF(INDEX(Base_Dados!W:W,MATCH($B297,Base_Dados!$B:$B,0))=0,0,
MAX(0, MIN(W$1,
((INDEX(Base_Dados!W:W,MATCH($B297,Base_Dados!$B:$B,0))-MIN(Base_Dados!W$5:W$98)) /
(IF(MAX(Base_Dados!W$5:W$98)-MIN(Base_Dados!W$5:W$98)=0,1,MAX(Base_Dados!W$5:W$98)-MIN(Base_Dados!W$5:W$98)))) * W$1)))</f>
        <v>2.2880637945313205</v>
      </c>
      <c r="X297" s="106">
        <f>IF(INDEX(Base_Dados!X:X,MATCH($B297,Base_Dados!$B:$B,0))=0,0,
MAX(0, MIN(X$1,
((INDEX(Base_Dados!X:X,MATCH($B297,Base_Dados!$B:$B,0))-MIN(Base_Dados!X$5:X$98)) /
(IF(MAX(Base_Dados!X$5:X$98)-MIN(Base_Dados!X$5:X$98)=0,1,MAX(Base_Dados!X$5:X$98)-MIN(Base_Dados!X$5:X$98)))) * X$1)))</f>
        <v>0</v>
      </c>
      <c r="Y297" s="106">
        <f>IF(INDEX(Base_Dados!Y:Y,MATCH($B297,Base_Dados!$B:$B,0))=0,0,
MAX(0, MIN(Y$1,
((INDEX(Base_Dados!Y:Y,MATCH($B297,Base_Dados!$B:$B,0))-MIN(Base_Dados!Y$5:Y$98)) /
(IF(MAX(Base_Dados!Y$5:Y$98)-MIN(Base_Dados!Y$5:Y$98)=0,1,MAX(Base_Dados!Y$5:Y$98)-MIN(Base_Dados!Y$5:Y$98)))) * Y$1)))</f>
        <v>0</v>
      </c>
      <c r="Z297" s="106">
        <f>IF(INDEX(Base_Dados!Z:Z,MATCH($B297,Base_Dados!$B:$B,0))=0,0,
MAX(0, MIN(Z$1,
((INDEX(Base_Dados!Z:Z,MATCH($B297,Base_Dados!$B:$B,0))-MIN(Base_Dados!Z$5:Z$98)) /
(IF(MAX(Base_Dados!Z$5:Z$98)-MIN(Base_Dados!Z$5:Z$98)=0,1,MAX(Base_Dados!Z$5:Z$98)-MIN(Base_Dados!Z$5:Z$98)))) * Z$1)))</f>
        <v>0</v>
      </c>
      <c r="AA297" s="106">
        <f>IF(INDEX(Base_Dados!AA:AA,MATCH($B297,Base_Dados!$B:$B,0))=0,0,
MAX(0, MIN(AA$1,
((INDEX(Base_Dados!AA:AA,MATCH($B297,Base_Dados!$B:$B,0))-MIN(Base_Dados!AA$5:AA$98)) /
(IF(MAX(Base_Dados!AA$5:AA$98)-MIN(Base_Dados!AA$5:AA$98)=0,1,MAX(Base_Dados!AA$5:AA$98)-MIN(Base_Dados!AA$5:AA$98)))) * AA$1)))</f>
        <v>0</v>
      </c>
      <c r="AB297" s="106">
        <f>IF(INDEX(Base_Dados!AB:AB,MATCH($B297,Base_Dados!$B:$B,0))=0,0,
MAX(0, MIN(AB$1,
((INDEX(Base_Dados!AB:AB,MATCH($B297,Base_Dados!$B:$B,0))-MIN(Base_Dados!AB$5:AB$98)) /
(IF(MAX(Base_Dados!AB$5:AB$98)-MIN(Base_Dados!AB$5:AB$98)=0,1,MAX(Base_Dados!AB$5:AB$98)-MIN(Base_Dados!AB$5:AB$98)))) * AB$1)))</f>
        <v>0.12508029903827356</v>
      </c>
      <c r="AC297" s="106">
        <f>IF(INDEX(Base_Dados!AC:AC,MATCH($B297,Base_Dados!$B:$B,0))=0,0,
MAX(0, MIN(AC$1,
((INDEX(Base_Dados!AC:AC,MATCH($B297,Base_Dados!$B:$B,0))-MIN(Base_Dados!AC$5:AC$98)) /
(IF(MAX(Base_Dados!AC$5:AC$98)-MIN(Base_Dados!AC$5:AC$98)=0,1,MAX(Base_Dados!AC$5:AC$98)-MIN(Base_Dados!AC$5:AC$98)))) * AC$1)))</f>
        <v>2.4444738870687995E-2</v>
      </c>
      <c r="AD297" s="106">
        <f>IF(INDEX(Base_Dados!AD:AD,MATCH($B297,Base_Dados!$B:$B,0))=0,0,
MAX(0, MIN(AD$1,
((INDEX(Base_Dados!AD:AD,MATCH($B297,Base_Dados!$B:$B,0))-MIN(Base_Dados!AD$5:AD$98)) /
(IF(MAX(Base_Dados!AD$5:AD$98)-MIN(Base_Dados!AD$5:AD$98)=0,1,MAX(Base_Dados!AD$5:AD$98)-MIN(Base_Dados!AD$5:AD$98)))) * AD$1)))</f>
        <v>1.415471084159148E-2</v>
      </c>
      <c r="AE297" s="106">
        <f>IF(INDEX(Base_Dados!AE:AE,MATCH($B297,Base_Dados!$B:$B,0))=0,0,
MAX(0, MIN(AE$1,
((INDEX(Base_Dados!AE:AE,MATCH($B297,Base_Dados!$B:$B,0))-MIN(Base_Dados!AE$5:AE$98)) /
(IF(MAX(Base_Dados!AE$5:AE$98)-MIN(Base_Dados!AE$5:AE$98)=0,1,MAX(Base_Dados!AE$5:AE$98)-MIN(Base_Dados!AE$5:AE$98)))) * AE$1)))</f>
        <v>6.7740543650222926E-3</v>
      </c>
      <c r="AF297" s="106">
        <f>IF(INDEX(Base_Dados!AF:AF,MATCH($B297,Base_Dados!$B:$B,0))=0,0,
MAX(0, MIN(AF$1,
((INDEX(Base_Dados!AF:AF,MATCH($B297,Base_Dados!$B:$B,0))-MIN(Base_Dados!AF$5:AF$98)) /
(IF(MAX(Base_Dados!AF$5:AF$98)-MIN(Base_Dados!AF$5:AF$98)=0,1,MAX(Base_Dados!AF$5:AF$98)-MIN(Base_Dados!AF$5:AF$98)))) * AF$1)))</f>
        <v>1.1032960970900566E-2</v>
      </c>
      <c r="AG297" s="106">
        <f>IF(INDEX(Base_Dados!AG:AG,MATCH($B297,Base_Dados!$B:$B,0))=0,0,
MAX(0, MIN(AG$1,
((INDEX(Base_Dados!AG:AG,MATCH($B297,Base_Dados!$B:$B,0))-MIN(Base_Dados!AG$5:AG$98)) /
(IF(MAX(Base_Dados!AG$5:AG$98)-MIN(Base_Dados!AG$5:AG$98)=0,1,MAX(Base_Dados!AG$5:AG$98)-MIN(Base_Dados!AG$5:AG$98)))) * AG$1)))</f>
        <v>2.3168869464483176E-2</v>
      </c>
      <c r="AH297" s="106">
        <f>IF(INDEX(Base_Dados!AH:AH,MATCH($B297,Base_Dados!$B:$B,0))=0,0,
MAX(0, MIN(AH$1,
((INDEX(Base_Dados!AH:AH,MATCH($B297,Base_Dados!$B:$B,0))-MIN(Base_Dados!AH$5:AH$98)) /
(IF(MAX(Base_Dados!AH$5:AH$98)-MIN(Base_Dados!AH$5:AH$98)=0,1,MAX(Base_Dados!AH$5:AH$98)-MIN(Base_Dados!AH$5:AH$98)))) * AH$1)))</f>
        <v>1.3145668576164415</v>
      </c>
      <c r="AI297" s="106">
        <f>IF(INDEX(Base_Dados!AI:AI,MATCH($B297,Base_Dados!$B:$B,0))=0,0,
MAX(0, MIN(AI$1,
((INDEX(Base_Dados!AI:AI,MATCH($B297,Base_Dados!$B:$B,0))-MIN(Base_Dados!AI$5:AI$98)) /
(IF(MAX(Base_Dados!AI$5:AI$98)-MIN(Base_Dados!AI$5:AI$98)=0,1,MAX(Base_Dados!AI$5:AI$98)-MIN(Base_Dados!AI$5:AI$98)))) * AI$1)))</f>
        <v>0.17857142857142858</v>
      </c>
      <c r="AJ297" s="106">
        <f>IF(INDEX(Base_Dados!AJ:AJ,MATCH($B297,Base_Dados!$B:$B,0))=0,0,
MAX(0, MIN(AJ$1,
((INDEX(Base_Dados!AJ:AJ,MATCH($B297,Base_Dados!$B:$B,0))-MIN(Base_Dados!AJ$5:AJ$98)) /
(IF(MAX(Base_Dados!AJ$5:AJ$98)-MIN(Base_Dados!AJ$5:AJ$98)=0,1,MAX(Base_Dados!AJ$5:AJ$98)-MIN(Base_Dados!AJ$5:AJ$98)))) * AJ$1)))</f>
        <v>0.88095238095238104</v>
      </c>
      <c r="AK297" s="106">
        <f>IF(INDEX(Base_Dados!AK:AK,MATCH($B297,Base_Dados!$B:$B,0))=0,0,
MAX(0, MIN(AK$1,
((INDEX(Base_Dados!AK:AK,MATCH($B297,Base_Dados!$B:$B,0))-MIN(Base_Dados!AK$5:AK$98)) /
(IF(MAX(Base_Dados!AK$5:AK$98)-MIN(Base_Dados!AK$5:AK$98)=0,1,MAX(Base_Dados!AK$5:AK$98)-MIN(Base_Dados!AK$5:AK$98)))) * AK$1)))</f>
        <v>1.1494252873563218E-2</v>
      </c>
      <c r="AL297" s="106">
        <f>IF(INDEX(Base_Dados!AL:AL,MATCH($B297,Base_Dados!$B:$B,0))=0,0,
MAX(0, MIN(AL$1,
((INDEX(Base_Dados!AL:AL,MATCH($B297,Base_Dados!$B:$B,0))-MIN(Base_Dados!AL$5:AL$98)) /
(IF(MAX(Base_Dados!AL$5:AL$98)-MIN(Base_Dados!AL$5:AL$98)=0,1,MAX(Base_Dados!AL$5:AL$98)-MIN(Base_Dados!AL$5:AL$98)))) * AL$1)))</f>
        <v>0</v>
      </c>
      <c r="AM297" s="106">
        <f>IF(INDEX(Base_Dados!AM:AM,MATCH($B297,Base_Dados!$B:$B,0))=0,0,
MAX(0, MIN(AM$1,
((INDEX(Base_Dados!AM:AM,MATCH($B297,Base_Dados!$B:$B,0))-MIN(Base_Dados!AM$5:AM$98)) /
(IF(MAX(Base_Dados!AM$5:AM$98)-MIN(Base_Dados!AM$5:AM$98)=0,1,MAX(Base_Dados!AM$5:AM$98)-MIN(Base_Dados!AM$5:AM$98)))) * AM$1)))</f>
        <v>7.6644225789746251E-2</v>
      </c>
      <c r="AN297" s="106">
        <f>IF(INDEX(Base_Dados!AN:AN,MATCH($B297,Base_Dados!$B:$B,0))=0,0,
MAX(0, MIN(AN$1,
((INDEX(Base_Dados!AN:AN,MATCH($B297,Base_Dados!$B:$B,0))-MIN(Base_Dados!AN$5:AN$98)) /
(IF(MAX(Base_Dados!AN$5:AN$98)-MIN(Base_Dados!AN$5:AN$98)=0,1,MAX(Base_Dados!AN$5:AN$98)-MIN(Base_Dados!AN$5:AN$98)))) * AN$1)))</f>
        <v>0.29632034632034632</v>
      </c>
      <c r="AO297" s="106">
        <f>IF(INDEX(Base_Dados!AO:AO,MATCH($B297,Base_Dados!$B:$B,0))=0,0,
MAX(0, MIN(AO$1,
((INDEX(Base_Dados!AO:AO,MATCH($B297,Base_Dados!$B:$B,0))-MIN(Base_Dados!AO$5:AO$98)) /
(IF(MAX(Base_Dados!AO$5:AO$98)-MIN(Base_Dados!AO$5:AO$98)=0,1,MAX(Base_Dados!AO$5:AO$98)-MIN(Base_Dados!AO$5:AO$98)))) * AO$1)))</f>
        <v>0</v>
      </c>
      <c r="AP297" s="106">
        <f>IF(INDEX(Base_Dados!AP:AP,MATCH($B297,Base_Dados!$B:$B,0))=0,0,
MAX(0, MIN(AP$1,
((INDEX(Base_Dados!AP:AP,MATCH($B297,Base_Dados!$B:$B,0))-MIN(Base_Dados!AP$5:AP$98)) /
(IF(MAX(Base_Dados!AP$5:AP$98)-MIN(Base_Dados!AP$5:AP$98)=0,1,MAX(Base_Dados!AP$5:AP$98)-MIN(Base_Dados!AP$5:AP$98)))) * AP$1)))</f>
        <v>4.8165137614678902E-2</v>
      </c>
      <c r="AQ297" s="106">
        <f>IF(INDEX(Base_Dados!AQ:AQ,MATCH($B297,Base_Dados!$B:$B,0))=0,0,
MAX(0, MIN(AQ$1,
((INDEX(Base_Dados!AQ:AQ,MATCH($B297,Base_Dados!$B:$B,0))-MIN(Base_Dados!AQ$5:AQ$98)) /
(IF(MAX(Base_Dados!AQ$5:AQ$98)-MIN(Base_Dados!AQ$5:AQ$98)=0,1,MAX(Base_Dados!AQ$5:AQ$98)-MIN(Base_Dados!AQ$5:AQ$98)))) * AQ$1)))</f>
        <v>0</v>
      </c>
      <c r="AR297" s="106">
        <f>IF(INDEX(Base_Dados!AR:AR,MATCH($B297,Base_Dados!$B:$B,0))=0,0,
MAX(0, MIN(AR$1,
((INDEX(Base_Dados!AR:AR,MATCH($B297,Base_Dados!$B:$B,0))-MIN(Base_Dados!AR$5:AR$98)) /
(IF(MAX(Base_Dados!AR$5:AR$98)-MIN(Base_Dados!AR$5:AR$98)=0,1,MAX(Base_Dados!AR$5:AR$98)-MIN(Base_Dados!AR$5:AR$98)))) * AR$1)))</f>
        <v>0</v>
      </c>
      <c r="AS297" s="106">
        <f>IF(INDEX(Base_Dados!AS:AS,MATCH($B297,Base_Dados!$B:$B,0))=0,0,
MAX(0, MIN(AS$1,
((INDEX(Base_Dados!AS:AS,MATCH($B297,Base_Dados!$B:$B,0))-MIN(Base_Dados!AS$5:AS$98)) /
(IF(MAX(Base_Dados!AS$5:AS$98)-MIN(Base_Dados!AS$5:AS$98)=0,1,MAX(Base_Dados!AS$5:AS$98)-MIN(Base_Dados!AS$5:AS$98)))) * AS$1)))</f>
        <v>6.0975609756097563E-3</v>
      </c>
      <c r="AT297" s="106">
        <f>IF(INDEX(Base_Dados!AT:AT,MATCH($B297,Base_Dados!$B:$B,0))=0,0,
MAX(0, MIN(AT$1,
((INDEX(Base_Dados!AT:AT,MATCH($B297,Base_Dados!$B:$B,0))-MIN(Base_Dados!AT$5:AT$98)) /
(IF(MAX(Base_Dados!AT$5:AT$98)-MIN(Base_Dados!AT$5:AT$98)=0,1,MAX(Base_Dados!AT$5:AT$98)-MIN(Base_Dados!AT$5:AT$98)))) * AT$1)))</f>
        <v>0</v>
      </c>
      <c r="AU297" s="106">
        <f>IF(INDEX(Base_Dados!AU:AU,MATCH($B297,Base_Dados!$B:$B,0))=0,0,
MAX(0, MIN(AU$1,
((INDEX(Base_Dados!AU:AU,MATCH($B297,Base_Dados!$B:$B,0))-MIN(Base_Dados!AU$5:AU$98)) /
(IF(MAX(Base_Dados!AU$5:AU$98)-MIN(Base_Dados!AU$5:AU$98)=0,1,MAX(Base_Dados!AU$5:AU$98)-MIN(Base_Dados!AU$5:AU$98)))) * AU$1)))</f>
        <v>2.7153558052434457E-2</v>
      </c>
      <c r="AV297" s="106">
        <f>IF(INDEX(Base_Dados!AV:AV,MATCH($B297,Base_Dados!$B:$B,0))=0,0,
MAX(0, MIN(AV$1,
((INDEX(Base_Dados!AV:AV,MATCH($B297,Base_Dados!$B:$B,0))-MIN(Base_Dados!AV$5:AV$98)) /
(IF(MAX(Base_Dados!AV$5:AV$98)-MIN(Base_Dados!AV$5:AV$98)=0,1,MAX(Base_Dados!AV$5:AV$98)-MIN(Base_Dados!AV$5:AV$98)))) * AV$1)))</f>
        <v>0</v>
      </c>
      <c r="AW297" s="106">
        <f>IF(INDEX(Base_Dados!AW:AW,MATCH($B297,Base_Dados!$B:$B,0))=0,0,
MAX(0, MIN(AW$1,
((INDEX(Base_Dados!AW:AW,MATCH($B297,Base_Dados!$B:$B,0))-MIN(Base_Dados!AW$5:AW$98)) /
(IF(MAX(Base_Dados!AW$5:AW$98)-MIN(Base_Dados!AW$5:AW$98)=0,1,MAX(Base_Dados!AW$5:AW$98)-MIN(Base_Dados!AW$5:AW$98)))) * AW$1)))</f>
        <v>0</v>
      </c>
      <c r="AX297" s="106">
        <f>IF(INDEX(Base_Dados!AX:AX,MATCH($B297,Base_Dados!$B:$B,0))=0,0,
MAX(0, MIN(AX$1,
((INDEX(Base_Dados!AX:AX,MATCH($B297,Base_Dados!$B:$B,0))-MIN(Base_Dados!AX$5:AX$98)) /
(IF(MAX(Base_Dados!AX$5:AX$98)-MIN(Base_Dados!AX$5:AX$98)=0,1,MAX(Base_Dados!AX$5:AX$98)-MIN(Base_Dados!AX$5:AX$98)))) * AX$1)))</f>
        <v>0.11171142539329415</v>
      </c>
      <c r="AY297" s="106">
        <f>IF(INDEX(Base_Dados!AY:AY,MATCH($B297,Base_Dados!$B:$B,0))=0,0,
MAX(0, MIN(AY$1,
((INDEX(Base_Dados!AY:AY,MATCH($B297,Base_Dados!$B:$B,0))-MIN(Base_Dados!AY$5:AY$98)) /
(IF(MAX(Base_Dados!AY$5:AY$98)-MIN(Base_Dados!AY$5:AY$98)=0,1,MAX(Base_Dados!AY$5:AY$98)-MIN(Base_Dados!AY$5:AY$98)))) * AY$1)))</f>
        <v>2.6376524892845368E-3</v>
      </c>
      <c r="AZ297" s="106">
        <f>IF(INDEX(Base_Dados!AZ:AZ,MATCH($B297,Base_Dados!$B:$B,0))=0,0,
MAX(0, MIN(AZ$1,
((INDEX(Base_Dados!AZ:AZ,MATCH($B297,Base_Dados!$B:$B,0))-MIN(Base_Dados!AZ$5:AZ$98)) /
(IF(MAX(Base_Dados!AZ$5:AZ$98)-MIN(Base_Dados!AZ$5:AZ$98)=0,1,MAX(Base_Dados!AZ$5:AZ$98)-MIN(Base_Dados!AZ$5:AZ$98)))) * AZ$1)))</f>
        <v>0.5</v>
      </c>
      <c r="BA297" s="106">
        <f>IF(INDEX(Base_Dados!BA:BA,MATCH($B297,Base_Dados!$B:$B,0))=0,0,
MAX(0, MIN(BA$1,
((INDEX(Base_Dados!BA:BA,MATCH($B297,Base_Dados!$B:$B,0))-MIN(Base_Dados!BA$5:BA$98)) /
(IF(MAX(Base_Dados!BA$5:BA$98)-MIN(Base_Dados!BA$5:BA$98)=0,1,MAX(Base_Dados!BA$5:BA$98)-MIN(Base_Dados!BA$5:BA$98)))) * BA$1)))</f>
        <v>3.556917338306801E-2</v>
      </c>
      <c r="BB297" s="106">
        <f>IF(INDEX(Base_Dados!BB:BB,MATCH($B297,Base_Dados!$B:$B,0))=0,0,
MAX(0, MIN(BB$1,
((INDEX(Base_Dados!BB:BB,MATCH($B297,Base_Dados!$B:$B,0))-MIN(Base_Dados!BB$5:BB$98)) /
(IF(MAX(Base_Dados!BB$5:BB$98)-MIN(Base_Dados!BB$5:BB$98)=0,1,MAX(Base_Dados!BB$5:BB$98)-MIN(Base_Dados!BB$5:BB$98)))) * BB$1)))</f>
        <v>0.5</v>
      </c>
      <c r="BC297" s="106">
        <f>IF(INDEX(Base_Dados!BC:BC,MATCH($B297,Base_Dados!$B:$B,0))=0,0,
MAX(0, MIN(BC$1,
((INDEX(Base_Dados!BC:BC,MATCH($B297,Base_Dados!$B:$B,0))-MIN(Base_Dados!BC$5:BC$98)) /
(IF(MAX(Base_Dados!BC$5:BC$98)-MIN(Base_Dados!BC$5:BC$98)=0,1,MAX(Base_Dados!BC$5:BC$98)-MIN(Base_Dados!BC$5:BC$98)))) * BC$1)))</f>
        <v>1.5620791812550498E-2</v>
      </c>
      <c r="BD297" s="106">
        <f>IF(INDEX(Base_Dados!BD:BD,MATCH($B297,Base_Dados!$B:$B,0))=0,0,
MAX(0, MIN(BD$1,
((INDEX(Base_Dados!BD:BD,MATCH($B297,Base_Dados!$B:$B,0))-MIN(Base_Dados!BD$5:BD$98)) /
(IF(MAX(Base_Dados!BD$5:BD$98)-MIN(Base_Dados!BD$5:BD$98)=0,1,MAX(Base_Dados!BD$5:BD$98)-MIN(Base_Dados!BD$5:BD$98)))) * BD$1)))</f>
        <v>1.7173325946956582E-2</v>
      </c>
      <c r="BE297" s="106">
        <f>IF(INDEX(Base_Dados!BE:BE,MATCH($B297,Base_Dados!$B:$B,0))=0,0,
MAX(0, MIN(BE$1,
((INDEX(Base_Dados!BE:BE,MATCH($B297,Base_Dados!$B:$B,0))-MIN(Base_Dados!BE$5:BE$98)) /
(IF(MAX(Base_Dados!BE$5:BE$98)-MIN(Base_Dados!BE$5:BE$98)=0,1,MAX(Base_Dados!BE$5:BE$98)-MIN(Base_Dados!BE$5:BE$98)))) * BE$1)))</f>
        <v>6.7235323632714505E-2</v>
      </c>
      <c r="BF297" s="106">
        <f>IF(INDEX(Base_Dados!BF:BF,MATCH($B297,Base_Dados!$B:$B,0))=0,0,
MAX(0, MIN(BF$1,
((INDEX(Base_Dados!BF:BF,MATCH($B297,Base_Dados!$B:$B,0))-MIN(Base_Dados!BF$5:BF$98)) /
(IF(MAX(Base_Dados!BF$5:BF$98)-MIN(Base_Dados!BF$5:BF$98)=0,1,MAX(Base_Dados!BF$5:BF$98)-MIN(Base_Dados!BF$5:BF$98)))) * BF$1)))</f>
        <v>0</v>
      </c>
      <c r="BG297" s="106">
        <f>IF(INDEX(Base_Dados!BG:BG,MATCH($B297,Base_Dados!$B:$B,0))=0,0,
MAX(0, MIN(BG$1,
((INDEX(Base_Dados!BG:BG,MATCH($B297,Base_Dados!$B:$B,0))-MIN(Base_Dados!BG$5:BG$98)) /
(IF(MAX(Base_Dados!BG$5:BG$98)-MIN(Base_Dados!BG$5:BG$98)=0,1,MAX(Base_Dados!BG$5:BG$98)-MIN(Base_Dados!BG$5:BG$98)))) * BG$1)))</f>
        <v>5.016722408026756E-3</v>
      </c>
      <c r="BH297" s="106">
        <f>IF(INDEX(Base_Dados!BH:BH,MATCH($B297,Base_Dados!$B:$B,0))=0,0,
MAX(0, MIN(BH$1,
((INDEX(Base_Dados!BH:BH,MATCH($B297,Base_Dados!$B:$B,0))-MIN(Base_Dados!BH$5:BH$98)) /
(IF(MAX(Base_Dados!BH$5:BH$98)-MIN(Base_Dados!BH$5:BH$98)=0,1,MAX(Base_Dados!BH$5:BH$98)-MIN(Base_Dados!BH$5:BH$98)))) * BH$1)))</f>
        <v>3.2967032967032968E-2</v>
      </c>
      <c r="BI297" s="106">
        <f>IF(INDEX(Base_Dados!BI:BI,MATCH($B297,Base_Dados!$B:$B,0))=0,0,
MAX(0, MIN(BI$1,
((INDEX(Base_Dados!BI:BI,MATCH($B297,Base_Dados!$B:$B,0))-MIN(Base_Dados!BI$5:BI$98)) /
(IF(MAX(Base_Dados!BI$5:BI$98)-MIN(Base_Dados!BI$5:BI$98)=0,1,MAX(Base_Dados!BI$5:BI$98)-MIN(Base_Dados!BI$5:BI$98)))) * BI$1)))</f>
        <v>4.0561622464898597E-2</v>
      </c>
      <c r="BJ297" s="106">
        <f>IF(INDEX(Base_Dados!BJ:BJ,MATCH($B297,Base_Dados!$B:$B,0))=0,0,
MAX(0, MIN(BJ$1,
((INDEX(Base_Dados!BJ:BJ,MATCH($B297,Base_Dados!$B:$B,0))-MIN(Base_Dados!BJ$5:BJ$98)) /
(IF(MAX(Base_Dados!BJ$5:BJ$98)-MIN(Base_Dados!BJ$5:BJ$98)=0,1,MAX(Base_Dados!BJ$5:BJ$98)-MIN(Base_Dados!BJ$5:BJ$98)))) * BJ$1)))</f>
        <v>1.0526315789473684E-2</v>
      </c>
      <c r="BK297" s="106">
        <f>IF(INDEX(Base_Dados!BK:BK,MATCH($B297,Base_Dados!$B:$B,0))=0,0,
MAX(0, MIN(BK$1,
((INDEX(Base_Dados!BK:BK,MATCH($B297,Base_Dados!$B:$B,0))-MIN(Base_Dados!BK$5:BK$98)) /
(IF(MAX(Base_Dados!BK$5:BK$98)-MIN(Base_Dados!BK$5:BK$98)=0,1,MAX(Base_Dados!BK$5:BK$98)-MIN(Base_Dados!BK$5:BK$98)))) * BK$1)))</f>
        <v>0</v>
      </c>
      <c r="BL297" s="106">
        <f>IF(INDEX(Base_Dados!BL:BL,MATCH($B297,Base_Dados!$B:$B,0))=0,0,
MAX(0, MIN(BL$1,
((INDEX(Base_Dados!BL:BL,MATCH($B297,Base_Dados!$B:$B,0))-MIN(Base_Dados!BL$5:BL$98)) /
(IF(MAX(Base_Dados!BL$5:BL$98)-MIN(Base_Dados!BL$5:BL$98)=0,1,MAX(Base_Dados!BL$5:BL$98)-MIN(Base_Dados!BL$5:BL$98)))) * BL$1)))</f>
        <v>5.2117263843648211E-2</v>
      </c>
      <c r="BM297" s="106">
        <f>IF(INDEX(Base_Dados!BM:BM,MATCH($B297,Base_Dados!$B:$B,0))=0,0,
MAX(0, MIN(BM$1,
((INDEX(Base_Dados!BM:BM,MATCH($B297,Base_Dados!$B:$B,0))-MIN(Base_Dados!BM$5:BM$98)) /
(IF(MAX(Base_Dados!BM$5:BM$98)-MIN(Base_Dados!BM$5:BM$98)=0,1,MAX(Base_Dados!BM$5:BM$98)-MIN(Base_Dados!BM$5:BM$98)))) * BM$1)))</f>
        <v>1</v>
      </c>
      <c r="BN297" s="106">
        <f>IF(INDEX(Base_Dados!BN:BN,MATCH($B297,Base_Dados!$B:$B,0))=0,0,
MAX(0, MIN(BN$1,
((INDEX(Base_Dados!BN:BN,MATCH($B297,Base_Dados!$B:$B,0))-MIN(Base_Dados!BN$5:BN$98)) /
(IF(MAX(Base_Dados!BN$5:BN$98)-MIN(Base_Dados!BN$5:BN$98)=0,1,MAX(Base_Dados!BN$5:BN$98)-MIN(Base_Dados!BN$5:BN$98)))) * BN$1)))</f>
        <v>0.17909957733591725</v>
      </c>
      <c r="BO297" s="106">
        <f>IF(INDEX(Base_Dados!BO:BO,MATCH($B297,Base_Dados!$B:$B,0))=0,0,
MAX(0, MIN(BO$1,
((INDEX(Base_Dados!BO:BO,MATCH($B297,Base_Dados!$B:$B,0))-MIN(Base_Dados!BO$5:BO$98)) /
(IF(MAX(Base_Dados!BO$5:BO$98)-MIN(Base_Dados!BO$5:BO$98)=0,1,MAX(Base_Dados!BO$5:BO$98)-MIN(Base_Dados!BO$5:BO$98)))) * BO$1)))</f>
        <v>8.6206896551724137E-3</v>
      </c>
      <c r="BP297" s="106">
        <f t="shared" si="20"/>
        <v>11.172642154999103</v>
      </c>
      <c r="BQ297" s="111">
        <f t="shared" si="21"/>
        <v>0.37694599092760955</v>
      </c>
      <c r="BR297" s="112">
        <f t="shared" si="22"/>
        <v>6.2437677449586282E-2</v>
      </c>
      <c r="BS297" s="113">
        <f t="shared" si="23"/>
        <v>11.110204477549516</v>
      </c>
    </row>
    <row r="298" spans="1:71">
      <c r="A298" s="21">
        <v>31042</v>
      </c>
      <c r="B298" s="21" t="s">
        <v>372</v>
      </c>
      <c r="C298" s="21" t="s">
        <v>323</v>
      </c>
      <c r="D298" s="105">
        <f>IF(INDEX(Base_Dados!D:D,MATCH($B298,Base_Dados!$B:$B,0))=0,0,
MAX(0, MIN(D$1,
((INDEX(Base_Dados!D:D,MATCH($B298,Base_Dados!$B:$B,0))-MIN(Base_Dados!D$5:D$98)) /
(IF(MAX(Base_Dados!D$5:D$98)-MIN(Base_Dados!D$5:D$98)=0,1,MAX(Base_Dados!D$5:D$98)-MIN(Base_Dados!D$5:D$98)))) * D$1)))</f>
        <v>0.14482012261870042</v>
      </c>
      <c r="E298" s="106">
        <f>IF(INDEX(Base_Dados!E:E,MATCH($B298,Base_Dados!$B:$B,0))=0,0,
MAX(0, MIN(E$1,
((INDEX(Base_Dados!E:E,MATCH($B298,Base_Dados!$B:$B,0))-MIN(Base_Dados!E$5:E$98)) /
(IF(MAX(Base_Dados!E$5:E$98)-MIN(Base_Dados!E$5:E$98)=0,1,MAX(Base_Dados!E$5:E$98)-MIN(Base_Dados!E$5:E$98)))) * E$1)))</f>
        <v>1.9156955292183191E-2</v>
      </c>
      <c r="F298" s="106">
        <f>IF(INDEX(Base_Dados!F:F,MATCH($B298,Base_Dados!$B:$B,0))=0,0,
MAX(0, MIN(F$1,
((INDEX(Base_Dados!F:F,MATCH($B298,Base_Dados!$B:$B,0))-MIN(Base_Dados!F$5:F$98)) /
(IF(MAX(Base_Dados!F$5:F$98)-MIN(Base_Dados!F$5:F$98)=0,1,MAX(Base_Dados!F$5:F$98)-MIN(Base_Dados!F$5:F$98)))) * F$1)))</f>
        <v>1.9335764079118887E-2</v>
      </c>
      <c r="G298" s="106">
        <f>IF(INDEX(Base_Dados!G:G,MATCH($B298,Base_Dados!$B:$B,0))=0,0,
MAX(0, MIN(G$1,
((INDEX(Base_Dados!G:G,MATCH($B298,Base_Dados!$B:$B,0))-MIN(Base_Dados!G$5:G$98)) /
(IF(MAX(Base_Dados!G$5:G$98)-MIN(Base_Dados!G$5:G$98)=0,1,MAX(Base_Dados!G$5:G$98)-MIN(Base_Dados!G$5:G$98)))) * G$1)))</f>
        <v>2.1463757916959886E-2</v>
      </c>
      <c r="H298" s="106">
        <f>IF(INDEX(Base_Dados!H:H,MATCH($B298,Base_Dados!$B:$B,0))=0,0,
MAX(0, MIN(H$1,
((INDEX(Base_Dados!H:H,MATCH($B298,Base_Dados!$B:$B,0))-MIN(Base_Dados!H$5:H$98)) /
(IF(MAX(Base_Dados!H$5:H$98)-MIN(Base_Dados!H$5:H$98)=0,1,MAX(Base_Dados!H$5:H$98)-MIN(Base_Dados!H$5:H$98)))) * H$1)))</f>
        <v>2.7549811042286276E-2</v>
      </c>
      <c r="I298" s="106">
        <f>IF(INDEX(Base_Dados!I:I,MATCH($B298,Base_Dados!$B:$B,0))=0,0,
MAX(0, MIN(I$1,
((INDEX(Base_Dados!I:I,MATCH($B298,Base_Dados!$B:$B,0))-MIN(Base_Dados!I$5:I$98)) /
(IF(MAX(Base_Dados!I$5:I$98)-MIN(Base_Dados!I$5:I$98)=0,1,MAX(Base_Dados!I$5:I$98)-MIN(Base_Dados!I$5:I$98)))) * I$1)))</f>
        <v>3.8120431122377188E-2</v>
      </c>
      <c r="J298" s="106">
        <f>IF(INDEX(Base_Dados!J:J,MATCH($B298,Base_Dados!$B:$B,0))=0,0,
MAX(0, MIN(J$1,
((INDEX(Base_Dados!J:J,MATCH($B298,Base_Dados!$B:$B,0))-MIN(Base_Dados!J$5:J$98)) /
(IF(MAX(Base_Dados!J$5:J$98)-MIN(Base_Dados!J$5:J$98)=0,1,MAX(Base_Dados!J$5:J$98)-MIN(Base_Dados!J$5:J$98)))) * J$1)))</f>
        <v>4.9212960639668124E-2</v>
      </c>
      <c r="K298" s="106">
        <f>IF(INDEX(Base_Dados!K:K,MATCH($B298,Base_Dados!$B:$B,0))=0,0,
MAX(0, MIN(K$1,
((INDEX(Base_Dados!K:K,MATCH($B298,Base_Dados!$B:$B,0))-MIN(Base_Dados!K$5:K$98)) /
(IF(MAX(Base_Dados!K$5:K$98)-MIN(Base_Dados!K$5:K$98)=0,1,MAX(Base_Dados!K$5:K$98)-MIN(Base_Dados!K$5:K$98)))) * K$1)))</f>
        <v>5.8771243291592126E-2</v>
      </c>
      <c r="L298" s="106">
        <f>IF(INDEX(Base_Dados!L:L,MATCH($B298,Base_Dados!$B:$B,0))=0,0,
MAX(0, MIN(L$1,
((INDEX(Base_Dados!L:L,MATCH($B298,Base_Dados!$B:$B,0))-MIN(Base_Dados!L$5:L$98)) /
(IF(MAX(Base_Dados!L$5:L$98)-MIN(Base_Dados!L$5:L$98)=0,1,MAX(Base_Dados!L$5:L$98)-MIN(Base_Dados!L$5:L$98)))) * L$1)))</f>
        <v>8.4102241036239173E-2</v>
      </c>
      <c r="M298" s="106">
        <f>IF(INDEX(Base_Dados!M:M,MATCH($B298,Base_Dados!$B:$B,0))=0,0,
MAX(0, MIN(M$1,
((INDEX(Base_Dados!M:M,MATCH($B298,Base_Dados!$B:$B,0))-MIN(Base_Dados!M$5:M$98)) /
(IF(MAX(Base_Dados!M$5:M$98)-MIN(Base_Dados!M$5:M$98)=0,1,MAX(Base_Dados!M$5:M$98)-MIN(Base_Dados!M$5:M$98)))) * M$1)))</f>
        <v>0.10410495626822157</v>
      </c>
      <c r="N298" s="106">
        <f>IF(INDEX(Base_Dados!N:N,MATCH($B298,Base_Dados!$B:$B,0))=0,0,
MAX(0, MIN(N$1,
((INDEX(Base_Dados!N:N,MATCH($B298,Base_Dados!$B:$B,0))-MIN(Base_Dados!N$5:N$98)) /
(IF(MAX(Base_Dados!N$5:N$98)-MIN(Base_Dados!N$5:N$98)=0,1,MAX(Base_Dados!N$5:N$98)-MIN(Base_Dados!N$5:N$98)))) * N$1)))</f>
        <v>0.11831659153563104</v>
      </c>
      <c r="O298" s="106">
        <f>IF(INDEX(Base_Dados!O:O,MATCH($B298,Base_Dados!$B:$B,0))=0,0,
MAX(0, MIN(O$1,
((INDEX(Base_Dados!O:O,MATCH($B298,Base_Dados!$B:$B,0))-MIN(Base_Dados!O$5:O$98)) /
(IF(MAX(Base_Dados!O$5:O$98)-MIN(Base_Dados!O$5:O$98)=0,1,MAX(Base_Dados!O$5:O$98)-MIN(Base_Dados!O$5:O$98)))) * O$1)))</f>
        <v>0.15051006187635876</v>
      </c>
      <c r="P298" s="106">
        <f>IF(INDEX(Base_Dados!P:P,MATCH($B298,Base_Dados!$B:$B,0))=0,0,
MAX(0, MIN(P$1,
((INDEX(Base_Dados!P:P,MATCH($B298,Base_Dados!$B:$B,0))-MIN(Base_Dados!P$5:P$98)) /
(IF(MAX(Base_Dados!P$5:P$98)-MIN(Base_Dados!P$5:P$98)=0,1,MAX(Base_Dados!P$5:P$98)-MIN(Base_Dados!P$5:P$98)))) * P$1)))</f>
        <v>6.864257980967145E-2</v>
      </c>
      <c r="Q298" s="106">
        <f>IF(INDEX(Base_Dados!Q:Q,MATCH($B298,Base_Dados!$B:$B,0))=0,0,
MAX(0, MIN(Q$1,
((INDEX(Base_Dados!Q:Q,MATCH($B298,Base_Dados!$B:$B,0))-MIN(Base_Dados!Q$5:Q$98)) /
(IF(MAX(Base_Dados!Q$5:Q$98)-MIN(Base_Dados!Q$5:Q$98)=0,1,MAX(Base_Dados!Q$5:Q$98)-MIN(Base_Dados!Q$5:Q$98)))) * Q$1)))</f>
        <v>2.8961086830603971E-2</v>
      </c>
      <c r="R298" s="106">
        <f>IF(INDEX(Base_Dados!R:R,MATCH($B298,Base_Dados!$B:$B,0))=0,0,
MAX(0, MIN(R$1,
((INDEX(Base_Dados!R:R,MATCH($B298,Base_Dados!$B:$B,0))-MIN(Base_Dados!R$5:R$98)) /
(IF(MAX(Base_Dados!R$5:R$98)-MIN(Base_Dados!R$5:R$98)=0,1,MAX(Base_Dados!R$5:R$98)-MIN(Base_Dados!R$5:R$98)))) * R$1)))</f>
        <v>1.7293491137362577E-2</v>
      </c>
      <c r="S298" s="106">
        <f>IF(INDEX(Base_Dados!S:S,MATCH($B298,Base_Dados!$B:$B,0))=0,0,
MAX(0, MIN(S$1,
((INDEX(Base_Dados!S:S,MATCH($B298,Base_Dados!$B:$B,0))-MIN(Base_Dados!S$5:S$98)) /
(IF(MAX(Base_Dados!S$5:S$98)-MIN(Base_Dados!S$5:S$98)=0,1,MAX(Base_Dados!S$5:S$98)-MIN(Base_Dados!S$5:S$98)))) * S$1)))</f>
        <v>4.6281734441698495E-2</v>
      </c>
      <c r="T298" s="106">
        <f>IF(INDEX(Base_Dados!T:T,MATCH($B298,Base_Dados!$B:$B,0))=0,0,
MAX(0, MIN(T$1,
((INDEX(Base_Dados!T:T,MATCH($B298,Base_Dados!$B:$B,0))-MIN(Base_Dados!T$5:T$98)) /
(IF(MAX(Base_Dados!T$5:T$98)-MIN(Base_Dados!T$5:T$98)=0,1,MAX(Base_Dados!T$5:T$98)-MIN(Base_Dados!T$5:T$98)))) * T$1)))</f>
        <v>0.56221889960147298</v>
      </c>
      <c r="U298" s="106">
        <f>IF(INDEX(Base_Dados!U:U,MATCH($B298,Base_Dados!$B:$B,0))=0,0,
MAX(0, MIN(U$1,
((INDEX(Base_Dados!U:U,MATCH($B298,Base_Dados!$B:$B,0))-MIN(Base_Dados!U$5:U$98)) /
(IF(MAX(Base_Dados!U$5:U$98)-MIN(Base_Dados!U$5:U$98)=0,1,MAX(Base_Dados!U$5:U$98)-MIN(Base_Dados!U$5:U$98)))) * U$1)))</f>
        <v>1.03075667036193</v>
      </c>
      <c r="V298" s="106">
        <f>IF(INDEX(Base_Dados!V:V,MATCH($B298,Base_Dados!$B:$B,0))=0,0,
MAX(0, MIN(V$1,
((INDEX(Base_Dados!V:V,MATCH($B298,Base_Dados!$B:$B,0))-MIN(Base_Dados!V$5:V$98)) /
(IF(MAX(Base_Dados!V$5:V$98)-MIN(Base_Dados!V$5:V$98)=0,1,MAX(Base_Dados!V$5:V$98)-MIN(Base_Dados!V$5:V$98)))) * V$1)))</f>
        <v>6.8292521039714116E-2</v>
      </c>
      <c r="W298" s="106">
        <f>IF(INDEX(Base_Dados!W:W,MATCH($B298,Base_Dados!$B:$B,0))=0,0,
MAX(0, MIN(W$1,
((INDEX(Base_Dados!W:W,MATCH($B298,Base_Dados!$B:$B,0))-MIN(Base_Dados!W$5:W$98)) /
(IF(MAX(Base_Dados!W$5:W$98)-MIN(Base_Dados!W$5:W$98)=0,1,MAX(Base_Dados!W$5:W$98)-MIN(Base_Dados!W$5:W$98)))) * W$1)))</f>
        <v>2.4500565094157487</v>
      </c>
      <c r="X298" s="106">
        <f>IF(INDEX(Base_Dados!X:X,MATCH($B298,Base_Dados!$B:$B,0))=0,0,
MAX(0, MIN(X$1,
((INDEX(Base_Dados!X:X,MATCH($B298,Base_Dados!$B:$B,0))-MIN(Base_Dados!X$5:X$98)) /
(IF(MAX(Base_Dados!X$5:X$98)-MIN(Base_Dados!X$5:X$98)=0,1,MAX(Base_Dados!X$5:X$98)-MIN(Base_Dados!X$5:X$98)))) * X$1)))</f>
        <v>0</v>
      </c>
      <c r="Y298" s="106">
        <f>IF(INDEX(Base_Dados!Y:Y,MATCH($B298,Base_Dados!$B:$B,0))=0,0,
MAX(0, MIN(Y$1,
((INDEX(Base_Dados!Y:Y,MATCH($B298,Base_Dados!$B:$B,0))-MIN(Base_Dados!Y$5:Y$98)) /
(IF(MAX(Base_Dados!Y$5:Y$98)-MIN(Base_Dados!Y$5:Y$98)=0,1,MAX(Base_Dados!Y$5:Y$98)-MIN(Base_Dados!Y$5:Y$98)))) * Y$1)))</f>
        <v>0</v>
      </c>
      <c r="Z298" s="106">
        <f>IF(INDEX(Base_Dados!Z:Z,MATCH($B298,Base_Dados!$B:$B,0))=0,0,
MAX(0, MIN(Z$1,
((INDEX(Base_Dados!Z:Z,MATCH($B298,Base_Dados!$B:$B,0))-MIN(Base_Dados!Z$5:Z$98)) /
(IF(MAX(Base_Dados!Z$5:Z$98)-MIN(Base_Dados!Z$5:Z$98)=0,1,MAX(Base_Dados!Z$5:Z$98)-MIN(Base_Dados!Z$5:Z$98)))) * Z$1)))</f>
        <v>0</v>
      </c>
      <c r="AA298" s="106">
        <f>IF(INDEX(Base_Dados!AA:AA,MATCH($B298,Base_Dados!$B:$B,0))=0,0,
MAX(0, MIN(AA$1,
((INDEX(Base_Dados!AA:AA,MATCH($B298,Base_Dados!$B:$B,0))-MIN(Base_Dados!AA$5:AA$98)) /
(IF(MAX(Base_Dados!AA$5:AA$98)-MIN(Base_Dados!AA$5:AA$98)=0,1,MAX(Base_Dados!AA$5:AA$98)-MIN(Base_Dados!AA$5:AA$98)))) * AA$1)))</f>
        <v>0</v>
      </c>
      <c r="AB298" s="106">
        <f>IF(INDEX(Base_Dados!AB:AB,MATCH($B298,Base_Dados!$B:$B,0))=0,0,
MAX(0, MIN(AB$1,
((INDEX(Base_Dados!AB:AB,MATCH($B298,Base_Dados!$B:$B,0))-MIN(Base_Dados!AB$5:AB$98)) /
(IF(MAX(Base_Dados!AB$5:AB$98)-MIN(Base_Dados!AB$5:AB$98)=0,1,MAX(Base_Dados!AB$5:AB$98)-MIN(Base_Dados!AB$5:AB$98)))) * AB$1)))</f>
        <v>7.7248352912138135E-2</v>
      </c>
      <c r="AC298" s="106">
        <f>IF(INDEX(Base_Dados!AC:AC,MATCH($B298,Base_Dados!$B:$B,0))=0,0,
MAX(0, MIN(AC$1,
((INDEX(Base_Dados!AC:AC,MATCH($B298,Base_Dados!$B:$B,0))-MIN(Base_Dados!AC$5:AC$98)) /
(IF(MAX(Base_Dados!AC$5:AC$98)-MIN(Base_Dados!AC$5:AC$98)=0,1,MAX(Base_Dados!AC$5:AC$98)-MIN(Base_Dados!AC$5:AC$98)))) * AC$1)))</f>
        <v>3.096694931586047E-2</v>
      </c>
      <c r="AD298" s="106">
        <f>IF(INDEX(Base_Dados!AD:AD,MATCH($B298,Base_Dados!$B:$B,0))=0,0,
MAX(0, MIN(AD$1,
((INDEX(Base_Dados!AD:AD,MATCH($B298,Base_Dados!$B:$B,0))-MIN(Base_Dados!AD$5:AD$98)) /
(IF(MAX(Base_Dados!AD$5:AD$98)-MIN(Base_Dados!AD$5:AD$98)=0,1,MAX(Base_Dados!AD$5:AD$98)-MIN(Base_Dados!AD$5:AD$98)))) * AD$1)))</f>
        <v>1.7438248779766307E-2</v>
      </c>
      <c r="AE298" s="106">
        <f>IF(INDEX(Base_Dados!AE:AE,MATCH($B298,Base_Dados!$B:$B,0))=0,0,
MAX(0, MIN(AE$1,
((INDEX(Base_Dados!AE:AE,MATCH($B298,Base_Dados!$B:$B,0))-MIN(Base_Dados!AE$5:AE$98)) /
(IF(MAX(Base_Dados!AE$5:AE$98)-MIN(Base_Dados!AE$5:AE$98)=0,1,MAX(Base_Dados!AE$5:AE$98)-MIN(Base_Dados!AE$5:AE$98)))) * AE$1)))</f>
        <v>9.4923054796490734E-3</v>
      </c>
      <c r="AF298" s="106">
        <f>IF(INDEX(Base_Dados!AF:AF,MATCH($B298,Base_Dados!$B:$B,0))=0,0,
MAX(0, MIN(AF$1,
((INDEX(Base_Dados!AF:AF,MATCH($B298,Base_Dados!$B:$B,0))-MIN(Base_Dados!AF$5:AF$98)) /
(IF(MAX(Base_Dados!AF$5:AF$98)-MIN(Base_Dados!AF$5:AF$98)=0,1,MAX(Base_Dados!AF$5:AF$98)-MIN(Base_Dados!AF$5:AF$98)))) * AF$1)))</f>
        <v>1.5446145359260791E-2</v>
      </c>
      <c r="AG298" s="106">
        <f>IF(INDEX(Base_Dados!AG:AG,MATCH($B298,Base_Dados!$B:$B,0))=0,0,
MAX(0, MIN(AG$1,
((INDEX(Base_Dados!AG:AG,MATCH($B298,Base_Dados!$B:$B,0))-MIN(Base_Dados!AG$5:AG$98)) /
(IF(MAX(Base_Dados!AG$5:AG$98)-MIN(Base_Dados!AG$5:AG$98)=0,1,MAX(Base_Dados!AG$5:AG$98)-MIN(Base_Dados!AG$5:AG$98)))) * AG$1)))</f>
        <v>2.8961086830603971E-2</v>
      </c>
      <c r="AH298" s="106">
        <f>IF(INDEX(Base_Dados!AH:AH,MATCH($B298,Base_Dados!$B:$B,0))=0,0,
MAX(0, MIN(AH$1,
((INDEX(Base_Dados!AH:AH,MATCH($B298,Base_Dados!$B:$B,0))-MIN(Base_Dados!AH$5:AH$98)) /
(IF(MAX(Base_Dados!AH$5:AH$98)-MIN(Base_Dados!AH$5:AH$98)=0,1,MAX(Base_Dados!AH$5:AH$98)-MIN(Base_Dados!AH$5:AH$98)))) * AH$1)))</f>
        <v>1.4852863186203467</v>
      </c>
      <c r="AI298" s="106">
        <f>IF(INDEX(Base_Dados!AI:AI,MATCH($B298,Base_Dados!$B:$B,0))=0,0,
MAX(0, MIN(AI$1,
((INDEX(Base_Dados!AI:AI,MATCH($B298,Base_Dados!$B:$B,0))-MIN(Base_Dados!AI$5:AI$98)) /
(IF(MAX(Base_Dados!AI$5:AI$98)-MIN(Base_Dados!AI$5:AI$98)=0,1,MAX(Base_Dados!AI$5:AI$98)-MIN(Base_Dados!AI$5:AI$98)))) * AI$1)))</f>
        <v>0.17857142857142858</v>
      </c>
      <c r="AJ298" s="106">
        <f>IF(INDEX(Base_Dados!AJ:AJ,MATCH($B298,Base_Dados!$B:$B,0))=0,0,
MAX(0, MIN(AJ$1,
((INDEX(Base_Dados!AJ:AJ,MATCH($B298,Base_Dados!$B:$B,0))-MIN(Base_Dados!AJ$5:AJ$98)) /
(IF(MAX(Base_Dados!AJ$5:AJ$98)-MIN(Base_Dados!AJ$5:AJ$98)=0,1,MAX(Base_Dados!AJ$5:AJ$98)-MIN(Base_Dados!AJ$5:AJ$98)))) * AJ$1)))</f>
        <v>1.5119047619047619</v>
      </c>
      <c r="AK298" s="106">
        <f>IF(INDEX(Base_Dados!AK:AK,MATCH($B298,Base_Dados!$B:$B,0))=0,0,
MAX(0, MIN(AK$1,
((INDEX(Base_Dados!AK:AK,MATCH($B298,Base_Dados!$B:$B,0))-MIN(Base_Dados!AK$5:AK$98)) /
(IF(MAX(Base_Dados!AK$5:AK$98)-MIN(Base_Dados!AK$5:AK$98)=0,1,MAX(Base_Dados!AK$5:AK$98)-MIN(Base_Dados!AK$5:AK$98)))) * AK$1)))</f>
        <v>1.3218390804597701E-2</v>
      </c>
      <c r="AL298" s="106">
        <f>IF(INDEX(Base_Dados!AL:AL,MATCH($B298,Base_Dados!$B:$B,0))=0,0,
MAX(0, MIN(AL$1,
((INDEX(Base_Dados!AL:AL,MATCH($B298,Base_Dados!$B:$B,0))-MIN(Base_Dados!AL$5:AL$98)) /
(IF(MAX(Base_Dados!AL$5:AL$98)-MIN(Base_Dados!AL$5:AL$98)=0,1,MAX(Base_Dados!AL$5:AL$98)-MIN(Base_Dados!AL$5:AL$98)))) * AL$1)))</f>
        <v>0.3888888888888889</v>
      </c>
      <c r="AM298" s="106">
        <f>IF(INDEX(Base_Dados!AM:AM,MATCH($B298,Base_Dados!$B:$B,0))=0,0,
MAX(0, MIN(AM$1,
((INDEX(Base_Dados!AM:AM,MATCH($B298,Base_Dados!$B:$B,0))-MIN(Base_Dados!AM$5:AM$98)) /
(IF(MAX(Base_Dados!AM$5:AM$98)-MIN(Base_Dados!AM$5:AM$98)=0,1,MAX(Base_Dados!AM$5:AM$98)-MIN(Base_Dados!AM$5:AM$98)))) * AM$1)))</f>
        <v>0.13153806317969963</v>
      </c>
      <c r="AN298" s="106">
        <f>IF(INDEX(Base_Dados!AN:AN,MATCH($B298,Base_Dados!$B:$B,0))=0,0,
MAX(0, MIN(AN$1,
((INDEX(Base_Dados!AN:AN,MATCH($B298,Base_Dados!$B:$B,0))-MIN(Base_Dados!AN$5:AN$98)) /
(IF(MAX(Base_Dados!AN$5:AN$98)-MIN(Base_Dados!AN$5:AN$98)=0,1,MAX(Base_Dados!AN$5:AN$98)-MIN(Base_Dados!AN$5:AN$98)))) * AN$1)))</f>
        <v>0.59300858152448255</v>
      </c>
      <c r="AO298" s="106">
        <f>IF(INDEX(Base_Dados!AO:AO,MATCH($B298,Base_Dados!$B:$B,0))=0,0,
MAX(0, MIN(AO$1,
((INDEX(Base_Dados!AO:AO,MATCH($B298,Base_Dados!$B:$B,0))-MIN(Base_Dados!AO$5:AO$98)) /
(IF(MAX(Base_Dados!AO$5:AO$98)-MIN(Base_Dados!AO$5:AO$98)=0,1,MAX(Base_Dados!AO$5:AO$98)-MIN(Base_Dados!AO$5:AO$98)))) * AO$1)))</f>
        <v>0</v>
      </c>
      <c r="AP298" s="106">
        <f>IF(INDEX(Base_Dados!AP:AP,MATCH($B298,Base_Dados!$B:$B,0))=0,0,
MAX(0, MIN(AP$1,
((INDEX(Base_Dados!AP:AP,MATCH($B298,Base_Dados!$B:$B,0))-MIN(Base_Dados!AP$5:AP$98)) /
(IF(MAX(Base_Dados!AP$5:AP$98)-MIN(Base_Dados!AP$5:AP$98)=0,1,MAX(Base_Dados!AP$5:AP$98)-MIN(Base_Dados!AP$5:AP$98)))) * AP$1)))</f>
        <v>1.6055045871559634E-2</v>
      </c>
      <c r="AQ298" s="106">
        <f>IF(INDEX(Base_Dados!AQ:AQ,MATCH($B298,Base_Dados!$B:$B,0))=0,0,
MAX(0, MIN(AQ$1,
((INDEX(Base_Dados!AQ:AQ,MATCH($B298,Base_Dados!$B:$B,0))-MIN(Base_Dados!AQ$5:AQ$98)) /
(IF(MAX(Base_Dados!AQ$5:AQ$98)-MIN(Base_Dados!AQ$5:AQ$98)=0,1,MAX(Base_Dados!AQ$5:AQ$98)-MIN(Base_Dados!AQ$5:AQ$98)))) * AQ$1)))</f>
        <v>0</v>
      </c>
      <c r="AR298" s="106">
        <f>IF(INDEX(Base_Dados!AR:AR,MATCH($B298,Base_Dados!$B:$B,0))=0,0,
MAX(0, MIN(AR$1,
((INDEX(Base_Dados!AR:AR,MATCH($B298,Base_Dados!$B:$B,0))-MIN(Base_Dados!AR$5:AR$98)) /
(IF(MAX(Base_Dados!AR$5:AR$98)-MIN(Base_Dados!AR$5:AR$98)=0,1,MAX(Base_Dados!AR$5:AR$98)-MIN(Base_Dados!AR$5:AR$98)))) * AR$1)))</f>
        <v>0</v>
      </c>
      <c r="AS298" s="106">
        <f>IF(INDEX(Base_Dados!AS:AS,MATCH($B298,Base_Dados!$B:$B,0))=0,0,
MAX(0, MIN(AS$1,
((INDEX(Base_Dados!AS:AS,MATCH($B298,Base_Dados!$B:$B,0))-MIN(Base_Dados!AS$5:AS$98)) /
(IF(MAX(Base_Dados!AS$5:AS$98)-MIN(Base_Dados!AS$5:AS$98)=0,1,MAX(Base_Dados!AS$5:AS$98)-MIN(Base_Dados!AS$5:AS$98)))) * AS$1)))</f>
        <v>1.8292682926829267E-2</v>
      </c>
      <c r="AT298" s="106">
        <f>IF(INDEX(Base_Dados!AT:AT,MATCH($B298,Base_Dados!$B:$B,0))=0,0,
MAX(0, MIN(AT$1,
((INDEX(Base_Dados!AT:AT,MATCH($B298,Base_Dados!$B:$B,0))-MIN(Base_Dados!AT$5:AT$98)) /
(IF(MAX(Base_Dados!AT$5:AT$98)-MIN(Base_Dados!AT$5:AT$98)=0,1,MAX(Base_Dados!AT$5:AT$98)-MIN(Base_Dados!AT$5:AT$98)))) * AT$1)))</f>
        <v>0</v>
      </c>
      <c r="AU298" s="106">
        <f>IF(INDEX(Base_Dados!AU:AU,MATCH($B298,Base_Dados!$B:$B,0))=0,0,
MAX(0, MIN(AU$1,
((INDEX(Base_Dados!AU:AU,MATCH($B298,Base_Dados!$B:$B,0))-MIN(Base_Dados!AU$5:AU$98)) /
(IF(MAX(Base_Dados!AU$5:AU$98)-MIN(Base_Dados!AU$5:AU$98)=0,1,MAX(Base_Dados!AU$5:AU$98)-MIN(Base_Dados!AU$5:AU$98)))) * AU$1)))</f>
        <v>7.8651685393258425E-2</v>
      </c>
      <c r="AV298" s="106">
        <f>IF(INDEX(Base_Dados!AV:AV,MATCH($B298,Base_Dados!$B:$B,0))=0,0,
MAX(0, MIN(AV$1,
((INDEX(Base_Dados!AV:AV,MATCH($B298,Base_Dados!$B:$B,0))-MIN(Base_Dados!AV$5:AV$98)) /
(IF(MAX(Base_Dados!AV$5:AV$98)-MIN(Base_Dados!AV$5:AV$98)=0,1,MAX(Base_Dados!AV$5:AV$98)-MIN(Base_Dados!AV$5:AV$98)))) * AV$1)))</f>
        <v>0</v>
      </c>
      <c r="AW298" s="106">
        <f>IF(INDEX(Base_Dados!AW:AW,MATCH($B298,Base_Dados!$B:$B,0))=0,0,
MAX(0, MIN(AW$1,
((INDEX(Base_Dados!AW:AW,MATCH($B298,Base_Dados!$B:$B,0))-MIN(Base_Dados!AW$5:AW$98)) /
(IF(MAX(Base_Dados!AW$5:AW$98)-MIN(Base_Dados!AW$5:AW$98)=0,1,MAX(Base_Dados!AW$5:AW$98)-MIN(Base_Dados!AW$5:AW$98)))) * AW$1)))</f>
        <v>0</v>
      </c>
      <c r="AX298" s="106">
        <f>IF(INDEX(Base_Dados!AX:AX,MATCH($B298,Base_Dados!$B:$B,0))=0,0,
MAX(0, MIN(AX$1,
((INDEX(Base_Dados!AX:AX,MATCH($B298,Base_Dados!$B:$B,0))-MIN(Base_Dados!AX$5:AX$98)) /
(IF(MAX(Base_Dados!AX$5:AX$98)-MIN(Base_Dados!AX$5:AX$98)=0,1,MAX(Base_Dados!AX$5:AX$98)-MIN(Base_Dados!AX$5:AX$98)))) * AX$1)))</f>
        <v>0.24173512322179924</v>
      </c>
      <c r="AY298" s="106">
        <f>IF(INDEX(Base_Dados!AY:AY,MATCH($B298,Base_Dados!$B:$B,0))=0,0,
MAX(0, MIN(AY$1,
((INDEX(Base_Dados!AY:AY,MATCH($B298,Base_Dados!$B:$B,0))-MIN(Base_Dados!AY$5:AY$98)) /
(IF(MAX(Base_Dados!AY$5:AY$98)-MIN(Base_Dados!AY$5:AY$98)=0,1,MAX(Base_Dados!AY$5:AY$98)-MIN(Base_Dados!AY$5:AY$98)))) * AY$1)))</f>
        <v>4.945598417408506E-3</v>
      </c>
      <c r="AZ298" s="106">
        <f>IF(INDEX(Base_Dados!AZ:AZ,MATCH($B298,Base_Dados!$B:$B,0))=0,0,
MAX(0, MIN(AZ$1,
((INDEX(Base_Dados!AZ:AZ,MATCH($B298,Base_Dados!$B:$B,0))-MIN(Base_Dados!AZ$5:AZ$98)) /
(IF(MAX(Base_Dados!AZ$5:AZ$98)-MIN(Base_Dados!AZ$5:AZ$98)=0,1,MAX(Base_Dados!AZ$5:AZ$98)-MIN(Base_Dados!AZ$5:AZ$98)))) * AZ$1)))</f>
        <v>0.2490234375</v>
      </c>
      <c r="BA298" s="106">
        <f>IF(INDEX(Base_Dados!BA:BA,MATCH($B298,Base_Dados!$B:$B,0))=0,0,
MAX(0, MIN(BA$1,
((INDEX(Base_Dados!BA:BA,MATCH($B298,Base_Dados!$B:$B,0))-MIN(Base_Dados!BA$5:BA$98)) /
(IF(MAX(Base_Dados!BA$5:BA$98)-MIN(Base_Dados!BA$5:BA$98)=0,1,MAX(Base_Dados!BA$5:BA$98)-MIN(Base_Dados!BA$5:BA$98)))) * BA$1)))</f>
        <v>2.2558227314105554E-2</v>
      </c>
      <c r="BB298" s="106">
        <f>IF(INDEX(Base_Dados!BB:BB,MATCH($B298,Base_Dados!$B:$B,0))=0,0,
MAX(0, MIN(BB$1,
((INDEX(Base_Dados!BB:BB,MATCH($B298,Base_Dados!$B:$B,0))-MIN(Base_Dados!BB$5:BB$98)) /
(IF(MAX(Base_Dados!BB$5:BB$98)-MIN(Base_Dados!BB$5:BB$98)=0,1,MAX(Base_Dados!BB$5:BB$98)-MIN(Base_Dados!BB$5:BB$98)))) * BB$1)))</f>
        <v>0.36089059789657074</v>
      </c>
      <c r="BC298" s="106">
        <f>IF(INDEX(Base_Dados!BC:BC,MATCH($B298,Base_Dados!$B:$B,0))=0,0,
MAX(0, MIN(BC$1,
((INDEX(Base_Dados!BC:BC,MATCH($B298,Base_Dados!$B:$B,0))-MIN(Base_Dados!BC$5:BC$98)) /
(IF(MAX(Base_Dados!BC$5:BC$98)-MIN(Base_Dados!BC$5:BC$98)=0,1,MAX(Base_Dados!BC$5:BC$98)-MIN(Base_Dados!BC$5:BC$98)))) * BC$1)))</f>
        <v>1.2388903851333153E-2</v>
      </c>
      <c r="BD298" s="106">
        <f>IF(INDEX(Base_Dados!BD:BD,MATCH($B298,Base_Dados!$B:$B,0))=0,0,
MAX(0, MIN(BD$1,
((INDEX(Base_Dados!BD:BD,MATCH($B298,Base_Dados!$B:$B,0))-MIN(Base_Dados!BD$5:BD$98)) /
(IF(MAX(Base_Dados!BD$5:BD$98)-MIN(Base_Dados!BD$5:BD$98)=0,1,MAX(Base_Dados!BD$5:BD$98)-MIN(Base_Dados!BD$5:BD$98)))) * BD$1)))</f>
        <v>1.1495048819333841E-2</v>
      </c>
      <c r="BE298" s="106">
        <f>IF(INDEX(Base_Dados!BE:BE,MATCH($B298,Base_Dados!$B:$B,0))=0,0,
MAX(0, MIN(BE$1,
((INDEX(Base_Dados!BE:BE,MATCH($B298,Base_Dados!$B:$B,0))-MIN(Base_Dados!BE$5:BE$98)) /
(IF(MAX(Base_Dados!BE$5:BE$98)-MIN(Base_Dados!BE$5:BE$98)=0,1,MAX(Base_Dados!BE$5:BE$98)-MIN(Base_Dados!BE$5:BE$98)))) * BE$1)))</f>
        <v>2.5087807325639738E-2</v>
      </c>
      <c r="BF298" s="106">
        <f>IF(INDEX(Base_Dados!BF:BF,MATCH($B298,Base_Dados!$B:$B,0))=0,0,
MAX(0, MIN(BF$1,
((INDEX(Base_Dados!BF:BF,MATCH($B298,Base_Dados!$B:$B,0))-MIN(Base_Dados!BF$5:BF$98)) /
(IF(MAX(Base_Dados!BF$5:BF$98)-MIN(Base_Dados!BF$5:BF$98)=0,1,MAX(Base_Dados!BF$5:BF$98)-MIN(Base_Dados!BF$5:BF$98)))) * BF$1)))</f>
        <v>0</v>
      </c>
      <c r="BG298" s="106">
        <f>IF(INDEX(Base_Dados!BG:BG,MATCH($B298,Base_Dados!$B:$B,0))=0,0,
MAX(0, MIN(BG$1,
((INDEX(Base_Dados!BG:BG,MATCH($B298,Base_Dados!$B:$B,0))-MIN(Base_Dados!BG$5:BG$98)) /
(IF(MAX(Base_Dados!BG$5:BG$98)-MIN(Base_Dados!BG$5:BG$98)=0,1,MAX(Base_Dados!BG$5:BG$98)-MIN(Base_Dados!BG$5:BG$98)))) * BG$1)))</f>
        <v>0</v>
      </c>
      <c r="BH298" s="106">
        <f>IF(INDEX(Base_Dados!BH:BH,MATCH($B298,Base_Dados!$B:$B,0))=0,0,
MAX(0, MIN(BH$1,
((INDEX(Base_Dados!BH:BH,MATCH($B298,Base_Dados!$B:$B,0))-MIN(Base_Dados!BH$5:BH$98)) /
(IF(MAX(Base_Dados!BH$5:BH$98)-MIN(Base_Dados!BH$5:BH$98)=0,1,MAX(Base_Dados!BH$5:BH$98)-MIN(Base_Dados!BH$5:BH$98)))) * BH$1)))</f>
        <v>4.3956043956043959E-2</v>
      </c>
      <c r="BI298" s="106">
        <f>IF(INDEX(Base_Dados!BI:BI,MATCH($B298,Base_Dados!$B:$B,0))=0,0,
MAX(0, MIN(BI$1,
((INDEX(Base_Dados!BI:BI,MATCH($B298,Base_Dados!$B:$B,0))-MIN(Base_Dados!BI$5:BI$98)) /
(IF(MAX(Base_Dados!BI$5:BI$98)-MIN(Base_Dados!BI$5:BI$98)=0,1,MAX(Base_Dados!BI$5:BI$98)-MIN(Base_Dados!BI$5:BI$98)))) * BI$1)))</f>
        <v>5.7722308892355696E-2</v>
      </c>
      <c r="BJ298" s="106">
        <f>IF(INDEX(Base_Dados!BJ:BJ,MATCH($B298,Base_Dados!$B:$B,0))=0,0,
MAX(0, MIN(BJ$1,
((INDEX(Base_Dados!BJ:BJ,MATCH($B298,Base_Dados!$B:$B,0))-MIN(Base_Dados!BJ$5:BJ$98)) /
(IF(MAX(Base_Dados!BJ$5:BJ$98)-MIN(Base_Dados!BJ$5:BJ$98)=0,1,MAX(Base_Dados!BJ$5:BJ$98)-MIN(Base_Dados!BJ$5:BJ$98)))) * BJ$1)))</f>
        <v>5.2631578947368418E-2</v>
      </c>
      <c r="BK298" s="106">
        <f>IF(INDEX(Base_Dados!BK:BK,MATCH($B298,Base_Dados!$B:$B,0))=0,0,
MAX(0, MIN(BK$1,
((INDEX(Base_Dados!BK:BK,MATCH($B298,Base_Dados!$B:$B,0))-MIN(Base_Dados!BK$5:BK$98)) /
(IF(MAX(Base_Dados!BK$5:BK$98)-MIN(Base_Dados!BK$5:BK$98)=0,1,MAX(Base_Dados!BK$5:BK$98)-MIN(Base_Dados!BK$5:BK$98)))) * BK$1)))</f>
        <v>3.5714285714285712E-2</v>
      </c>
      <c r="BL298" s="106">
        <f>IF(INDEX(Base_Dados!BL:BL,MATCH($B298,Base_Dados!$B:$B,0))=0,0,
MAX(0, MIN(BL$1,
((INDEX(Base_Dados!BL:BL,MATCH($B298,Base_Dados!$B:$B,0))-MIN(Base_Dados!BL$5:BL$98)) /
(IF(MAX(Base_Dados!BL$5:BL$98)-MIN(Base_Dados!BL$5:BL$98)=0,1,MAX(Base_Dados!BL$5:BL$98)-MIN(Base_Dados!BL$5:BL$98)))) * BL$1)))</f>
        <v>5.3745928338762218E-2</v>
      </c>
      <c r="BM298" s="106">
        <f>IF(INDEX(Base_Dados!BM:BM,MATCH($B298,Base_Dados!$B:$B,0))=0,0,
MAX(0, MIN(BM$1,
((INDEX(Base_Dados!BM:BM,MATCH($B298,Base_Dados!$B:$B,0))-MIN(Base_Dados!BM$5:BM$98)) /
(IF(MAX(Base_Dados!BM$5:BM$98)-MIN(Base_Dados!BM$5:BM$98)=0,1,MAX(Base_Dados!BM$5:BM$98)-MIN(Base_Dados!BM$5:BM$98)))) * BM$1)))</f>
        <v>1</v>
      </c>
      <c r="BN298" s="106">
        <f>IF(INDEX(Base_Dados!BN:BN,MATCH($B298,Base_Dados!$B:$B,0))=0,0,
MAX(0, MIN(BN$1,
((INDEX(Base_Dados!BN:BN,MATCH($B298,Base_Dados!$B:$B,0))-MIN(Base_Dados!BN$5:BN$98)) /
(IF(MAX(Base_Dados!BN$5:BN$98)-MIN(Base_Dados!BN$5:BN$98)=0,1,MAX(Base_Dados!BN$5:BN$98)-MIN(Base_Dados!BN$5:BN$98)))) * BN$1)))</f>
        <v>7.1374391967769249E-2</v>
      </c>
      <c r="BO298" s="106">
        <f>IF(INDEX(Base_Dados!BO:BO,MATCH($B298,Base_Dados!$B:$B,0))=0,0,
MAX(0, MIN(BO$1,
((INDEX(Base_Dados!BO:BO,MATCH($B298,Base_Dados!$B:$B,0))-MIN(Base_Dados!BO$5:BO$98)) /
(IF(MAX(Base_Dados!BO$5:BO$98)-MIN(Base_Dados!BO$5:BO$98)=0,1,MAX(Base_Dados!BO$5:BO$98)-MIN(Base_Dados!BO$5:BO$98)))) * BO$1)))</f>
        <v>1.7241379310344827E-2</v>
      </c>
      <c r="BP298" s="106">
        <f t="shared" si="20"/>
        <v>11.963447987193794</v>
      </c>
      <c r="BQ298" s="111">
        <f t="shared" si="21"/>
        <v>0.42857439020985849</v>
      </c>
      <c r="BR298" s="112">
        <f t="shared" si="22"/>
        <v>0.11406607673183522</v>
      </c>
      <c r="BS298" s="113">
        <f t="shared" si="23"/>
        <v>11.849381910461959</v>
      </c>
    </row>
    <row r="299" spans="1:71">
      <c r="A299" s="21">
        <v>31043</v>
      </c>
      <c r="B299" s="21" t="s">
        <v>342</v>
      </c>
      <c r="C299" s="21" t="s">
        <v>323</v>
      </c>
      <c r="D299" s="105">
        <f>IF(INDEX(Base_Dados!D:D,MATCH($B299,Base_Dados!$B:$B,0))=0,0,
MAX(0, MIN(D$1,
((INDEX(Base_Dados!D:D,MATCH($B299,Base_Dados!$B:$B,0))-MIN(Base_Dados!D$5:D$98)) /
(IF(MAX(Base_Dados!D$5:D$98)-MIN(Base_Dados!D$5:D$98)=0,1,MAX(Base_Dados!D$5:D$98)-MIN(Base_Dados!D$5:D$98)))) * D$1)))</f>
        <v>1.2044963615109747</v>
      </c>
      <c r="E299" s="106">
        <f>IF(INDEX(Base_Dados!E:E,MATCH($B299,Base_Dados!$B:$B,0))=0,0,
MAX(0, MIN(E$1,
((INDEX(Base_Dados!E:E,MATCH($B299,Base_Dados!$B:$B,0))-MIN(Base_Dados!E$5:E$98)) /
(IF(MAX(Base_Dados!E$5:E$98)-MIN(Base_Dados!E$5:E$98)=0,1,MAX(Base_Dados!E$5:E$98)-MIN(Base_Dados!E$5:E$98)))) * E$1)))</f>
        <v>0.32380603335132807</v>
      </c>
      <c r="F299" s="106">
        <f>IF(INDEX(Base_Dados!F:F,MATCH($B299,Base_Dados!$B:$B,0))=0,0,
MAX(0, MIN(F$1,
((INDEX(Base_Dados!F:F,MATCH($B299,Base_Dados!$B:$B,0))-MIN(Base_Dados!F$5:F$98)) /
(IF(MAX(Base_Dados!F$5:F$98)-MIN(Base_Dados!F$5:F$98)=0,1,MAX(Base_Dados!F$5:F$98)-MIN(Base_Dados!F$5:F$98)))) * F$1)))</f>
        <v>0.31153533712428921</v>
      </c>
      <c r="G299" s="106">
        <f>IF(INDEX(Base_Dados!G:G,MATCH($B299,Base_Dados!$B:$B,0))=0,0,
MAX(0, MIN(G$1,
((INDEX(Base_Dados!G:G,MATCH($B299,Base_Dados!$B:$B,0))-MIN(Base_Dados!G$5:G$98)) /
(IF(MAX(Base_Dados!G$5:G$98)-MIN(Base_Dados!G$5:G$98)=0,1,MAX(Base_Dados!G$5:G$98)-MIN(Base_Dados!G$5:G$98)))) * G$1)))</f>
        <v>0.32426604594092279</v>
      </c>
      <c r="H299" s="106">
        <f>IF(INDEX(Base_Dados!H:H,MATCH($B299,Base_Dados!$B:$B,0))=0,0,
MAX(0, MIN(H$1,
((INDEX(Base_Dados!H:H,MATCH($B299,Base_Dados!$B:$B,0))-MIN(Base_Dados!H$5:H$98)) /
(IF(MAX(Base_Dados!H$5:H$98)-MIN(Base_Dados!H$5:H$98)=0,1,MAX(Base_Dados!H$5:H$98)-MIN(Base_Dados!H$5:H$98)))) * H$1)))</f>
        <v>0.37321049218453006</v>
      </c>
      <c r="I299" s="106">
        <f>IF(INDEX(Base_Dados!I:I,MATCH($B299,Base_Dados!$B:$B,0))=0,0,
MAX(0, MIN(I$1,
((INDEX(Base_Dados!I:I,MATCH($B299,Base_Dados!$B:$B,0))-MIN(Base_Dados!I$5:I$98)) /
(IF(MAX(Base_Dados!I$5:I$98)-MIN(Base_Dados!I$5:I$98)=0,1,MAX(Base_Dados!I$5:I$98)-MIN(Base_Dados!I$5:I$98)))) * I$1)))</f>
        <v>0.3937682511575753</v>
      </c>
      <c r="J299" s="106">
        <f>IF(INDEX(Base_Dados!J:J,MATCH($B299,Base_Dados!$B:$B,0))=0,0,
MAX(0, MIN(J$1,
((INDEX(Base_Dados!J:J,MATCH($B299,Base_Dados!$B:$B,0))-MIN(Base_Dados!J$5:J$98)) /
(IF(MAX(Base_Dados!J$5:J$98)-MIN(Base_Dados!J$5:J$98)=0,1,MAX(Base_Dados!J$5:J$98)-MIN(Base_Dados!J$5:J$98)))) * J$1)))</f>
        <v>0.4488956118403602</v>
      </c>
      <c r="K299" s="106">
        <f>IF(INDEX(Base_Dados!K:K,MATCH($B299,Base_Dados!$B:$B,0))=0,0,
MAX(0, MIN(K$1,
((INDEX(Base_Dados!K:K,MATCH($B299,Base_Dados!$B:$B,0))-MIN(Base_Dados!K$5:K$98)) /
(IF(MAX(Base_Dados!K$5:K$98)-MIN(Base_Dados!K$5:K$98)=0,1,MAX(Base_Dados!K$5:K$98)-MIN(Base_Dados!K$5:K$98)))) * K$1)))</f>
        <v>0.44551654740608226</v>
      </c>
      <c r="L299" s="106">
        <f>IF(INDEX(Base_Dados!L:L,MATCH($B299,Base_Dados!$B:$B,0))=0,0,
MAX(0, MIN(L$1,
((INDEX(Base_Dados!L:L,MATCH($B299,Base_Dados!$B:$B,0))-MIN(Base_Dados!L$5:L$98)) /
(IF(MAX(Base_Dados!L$5:L$98)-MIN(Base_Dados!L$5:L$98)=0,1,MAX(Base_Dados!L$5:L$98)-MIN(Base_Dados!L$5:L$98)))) * L$1)))</f>
        <v>0.50139440547621061</v>
      </c>
      <c r="M299" s="106">
        <f>IF(INDEX(Base_Dados!M:M,MATCH($B299,Base_Dados!$B:$B,0))=0,0,
MAX(0, MIN(M$1,
((INDEX(Base_Dados!M:M,MATCH($B299,Base_Dados!$B:$B,0))-MIN(Base_Dados!M$5:M$98)) /
(IF(MAX(Base_Dados!M$5:M$98)-MIN(Base_Dados!M$5:M$98)=0,1,MAX(Base_Dados!M$5:M$98)-MIN(Base_Dados!M$5:M$98)))) * M$1)))</f>
        <v>0.5395218658892128</v>
      </c>
      <c r="N299" s="106">
        <f>IF(INDEX(Base_Dados!N:N,MATCH($B299,Base_Dados!$B:$B,0))=0,0,
MAX(0, MIN(N$1,
((INDEX(Base_Dados!N:N,MATCH($B299,Base_Dados!$B:$B,0))-MIN(Base_Dados!N$5:N$98)) /
(IF(MAX(Base_Dados!N$5:N$98)-MIN(Base_Dados!N$5:N$98)=0,1,MAX(Base_Dados!N$5:N$98)-MIN(Base_Dados!N$5:N$98)))) * N$1)))</f>
        <v>0.55507045753025952</v>
      </c>
      <c r="O299" s="106">
        <f>IF(INDEX(Base_Dados!O:O,MATCH($B299,Base_Dados!$B:$B,0))=0,0,
MAX(0, MIN(O$1,
((INDEX(Base_Dados!O:O,MATCH($B299,Base_Dados!$B:$B,0))-MIN(Base_Dados!O$5:O$98)) /
(IF(MAX(Base_Dados!O$5:O$98)-MIN(Base_Dados!O$5:O$98)=0,1,MAX(Base_Dados!O$5:O$98)-MIN(Base_Dados!O$5:O$98)))) * O$1)))</f>
        <v>0.62857461396956349</v>
      </c>
      <c r="P299" s="106">
        <f>IF(INDEX(Base_Dados!P:P,MATCH($B299,Base_Dados!$B:$B,0))=0,0,
MAX(0, MIN(P$1,
((INDEX(Base_Dados!P:P,MATCH($B299,Base_Dados!$B:$B,0))-MIN(Base_Dados!P$5:P$98)) /
(IF(MAX(Base_Dados!P$5:P$98)-MIN(Base_Dados!P$5:P$98)=0,1,MAX(Base_Dados!P$5:P$98)-MIN(Base_Dados!P$5:P$98)))) * P$1)))</f>
        <v>0.59270068507879947</v>
      </c>
      <c r="Q299" s="106">
        <f>IF(INDEX(Base_Dados!Q:Q,MATCH($B299,Base_Dados!$B:$B,0))=0,0,
MAX(0, MIN(Q$1,
((INDEX(Base_Dados!Q:Q,MATCH($B299,Base_Dados!$B:$B,0))-MIN(Base_Dados!Q$5:Q$98)) /
(IF(MAX(Base_Dados!Q$5:Q$98)-MIN(Base_Dados!Q$5:Q$98)=0,1,MAX(Base_Dados!Q$5:Q$98)-MIN(Base_Dados!Q$5:Q$98)))) * Q$1)))</f>
        <v>0.25406771628666214</v>
      </c>
      <c r="R299" s="106">
        <f>IF(INDEX(Base_Dados!R:R,MATCH($B299,Base_Dados!$B:$B,0))=0,0,
MAX(0, MIN(R$1,
((INDEX(Base_Dados!R:R,MATCH($B299,Base_Dados!$B:$B,0))-MIN(Base_Dados!R$5:R$98)) /
(IF(MAX(Base_Dados!R$5:R$98)-MIN(Base_Dados!R$5:R$98)=0,1,MAX(Base_Dados!R$5:R$98)-MIN(Base_Dados!R$5:R$98)))) * R$1)))</f>
        <v>0.16578280172270629</v>
      </c>
      <c r="S299" s="106">
        <f>IF(INDEX(Base_Dados!S:S,MATCH($B299,Base_Dados!$B:$B,0))=0,0,
MAX(0, MIN(S$1,
((INDEX(Base_Dados!S:S,MATCH($B299,Base_Dados!$B:$B,0))-MIN(Base_Dados!S$5:S$98)) /
(IF(MAX(Base_Dados!S$5:S$98)-MIN(Base_Dados!S$5:S$98)=0,1,MAX(Base_Dados!S$5:S$98)-MIN(Base_Dados!S$5:S$98)))) * S$1)))</f>
        <v>0.37916573054744251</v>
      </c>
      <c r="T299" s="106">
        <f>IF(INDEX(Base_Dados!T:T,MATCH($B299,Base_Dados!$B:$B,0))=0,0,
MAX(0, MIN(T$1,
((INDEX(Base_Dados!T:T,MATCH($B299,Base_Dados!$B:$B,0))-MIN(Base_Dados!T$5:T$98)) /
(IF(MAX(Base_Dados!T$5:T$98)-MIN(Base_Dados!T$5:T$98)=0,1,MAX(Base_Dados!T$5:T$98)-MIN(Base_Dados!T$5:T$98)))) * T$1)))</f>
        <v>0.77758860429137533</v>
      </c>
      <c r="U299" s="106">
        <f>IF(INDEX(Base_Dados!U:U,MATCH($B299,Base_Dados!$B:$B,0))=0,0,
MAX(0, MIN(U$1,
((INDEX(Base_Dados!U:U,MATCH($B299,Base_Dados!$B:$B,0))-MIN(Base_Dados!U$5:U$98)) /
(IF(MAX(Base_Dados!U$5:U$98)-MIN(Base_Dados!U$5:U$98)=0,1,MAX(Base_Dados!U$5:U$98)-MIN(Base_Dados!U$5:U$98)))) * U$1)))</f>
        <v>0.96202043940251392</v>
      </c>
      <c r="V299" s="106">
        <f>IF(INDEX(Base_Dados!V:V,MATCH($B299,Base_Dados!$B:$B,0))=0,0,
MAX(0, MIN(V$1,
((INDEX(Base_Dados!V:V,MATCH($B299,Base_Dados!$B:$B,0))-MIN(Base_Dados!V$5:V$98)) /
(IF(MAX(Base_Dados!V$5:V$98)-MIN(Base_Dados!V$5:V$98)=0,1,MAX(Base_Dados!V$5:V$98)-MIN(Base_Dados!V$5:V$98)))) * V$1)))</f>
        <v>1.5187151255142077</v>
      </c>
      <c r="W299" s="106">
        <f>IF(INDEX(Base_Dados!W:W,MATCH($B299,Base_Dados!$B:$B,0))=0,0,
MAX(0, MIN(W$1,
((INDEX(Base_Dados!W:W,MATCH($B299,Base_Dados!$B:$B,0))-MIN(Base_Dados!W$5:W$98)) /
(IF(MAX(Base_Dados!W$5:W$98)-MIN(Base_Dados!W$5:W$98)=0,1,MAX(Base_Dados!W$5:W$98)-MIN(Base_Dados!W$5:W$98)))) * W$1)))</f>
        <v>2.3884169602988163</v>
      </c>
      <c r="X299" s="106">
        <f>IF(INDEX(Base_Dados!X:X,MATCH($B299,Base_Dados!$B:$B,0))=0,0,
MAX(0, MIN(X$1,
((INDEX(Base_Dados!X:X,MATCH($B299,Base_Dados!$B:$B,0))-MIN(Base_Dados!X$5:X$98)) /
(IF(MAX(Base_Dados!X$5:X$98)-MIN(Base_Dados!X$5:X$98)=0,1,MAX(Base_Dados!X$5:X$98)-MIN(Base_Dados!X$5:X$98)))) * X$1)))</f>
        <v>0.43220338983050849</v>
      </c>
      <c r="Y299" s="106">
        <f>IF(INDEX(Base_Dados!Y:Y,MATCH($B299,Base_Dados!$B:$B,0))=0,0,
MAX(0, MIN(Y$1,
((INDEX(Base_Dados!Y:Y,MATCH($B299,Base_Dados!$B:$B,0))-MIN(Base_Dados!Y$5:Y$98)) /
(IF(MAX(Base_Dados!Y$5:Y$98)-MIN(Base_Dados!Y$5:Y$98)=0,1,MAX(Base_Dados!Y$5:Y$98)-MIN(Base_Dados!Y$5:Y$98)))) * Y$1)))</f>
        <v>0.16544117647058823</v>
      </c>
      <c r="Z299" s="106">
        <f>IF(INDEX(Base_Dados!Z:Z,MATCH($B299,Base_Dados!$B:$B,0))=0,0,
MAX(0, MIN(Z$1,
((INDEX(Base_Dados!Z:Z,MATCH($B299,Base_Dados!$B:$B,0))-MIN(Base_Dados!Z$5:Z$98)) /
(IF(MAX(Base_Dados!Z$5:Z$98)-MIN(Base_Dados!Z$5:Z$98)=0,1,MAX(Base_Dados!Z$5:Z$98)-MIN(Base_Dados!Z$5:Z$98)))) * Z$1)))</f>
        <v>0.37142857142857144</v>
      </c>
      <c r="AA299" s="106">
        <f>IF(INDEX(Base_Dados!AA:AA,MATCH($B299,Base_Dados!$B:$B,0))=0,0,
MAX(0, MIN(AA$1,
((INDEX(Base_Dados!AA:AA,MATCH($B299,Base_Dados!$B:$B,0))-MIN(Base_Dados!AA$5:AA$98)) /
(IF(MAX(Base_Dados!AA$5:AA$98)-MIN(Base_Dados!AA$5:AA$98)=0,1,MAX(Base_Dados!AA$5:AA$98)-MIN(Base_Dados!AA$5:AA$98)))) * AA$1)))</f>
        <v>0.17832167832167833</v>
      </c>
      <c r="AB299" s="106">
        <f>IF(INDEX(Base_Dados!AB:AB,MATCH($B299,Base_Dados!$B:$B,0))=0,0,
MAX(0, MIN(AB$1,
((INDEX(Base_Dados!AB:AB,MATCH($B299,Base_Dados!$B:$B,0))-MIN(Base_Dados!AB$5:AB$98)) /
(IF(MAX(Base_Dados!AB$5:AB$98)-MIN(Base_Dados!AB$5:AB$98)=0,1,MAX(Base_Dados!AB$5:AB$98)-MIN(Base_Dados!AB$5:AB$98)))) * AB$1)))</f>
        <v>0.38717336745238917</v>
      </c>
      <c r="AC299" s="106">
        <f>IF(INDEX(Base_Dados!AC:AC,MATCH($B299,Base_Dados!$B:$B,0))=0,0,
MAX(0, MIN(AC$1,
((INDEX(Base_Dados!AC:AC,MATCH($B299,Base_Dados!$B:$B,0))-MIN(Base_Dados!AC$5:AC$98)) /
(IF(MAX(Base_Dados!AC$5:AC$98)-MIN(Base_Dados!AC$5:AC$98)=0,1,MAX(Base_Dados!AC$5:AC$98)-MIN(Base_Dados!AC$5:AC$98)))) * AC$1)))</f>
        <v>0.29369820774715744</v>
      </c>
      <c r="AD299" s="106">
        <f>IF(INDEX(Base_Dados!AD:AD,MATCH($B299,Base_Dados!$B:$B,0))=0,0,
MAX(0, MIN(AD$1,
((INDEX(Base_Dados!AD:AD,MATCH($B299,Base_Dados!$B:$B,0))-MIN(Base_Dados!AD$5:AD$98)) /
(IF(MAX(Base_Dados!AD$5:AD$98)-MIN(Base_Dados!AD$5:AD$98)=0,1,MAX(Base_Dados!AD$5:AD$98)-MIN(Base_Dados!AD$5:AD$98)))) * AD$1)))</f>
        <v>0.1646206182517379</v>
      </c>
      <c r="AE299" s="106">
        <f>IF(INDEX(Base_Dados!AE:AE,MATCH($B299,Base_Dados!$B:$B,0))=0,0,
MAX(0, MIN(AE$1,
((INDEX(Base_Dados!AE:AE,MATCH($B299,Base_Dados!$B:$B,0))-MIN(Base_Dados!AE$5:AE$98)) /
(IF(MAX(Base_Dados!AE$5:AE$98)-MIN(Base_Dados!AE$5:AE$98)=0,1,MAX(Base_Dados!AE$5:AE$98)-MIN(Base_Dados!AE$5:AE$98)))) * AE$1)))</f>
        <v>9.6390047461527392E-2</v>
      </c>
      <c r="AF299" s="106">
        <f>IF(INDEX(Base_Dados!AF:AF,MATCH($B299,Base_Dados!$B:$B,0))=0,0,
MAX(0, MIN(AF$1,
((INDEX(Base_Dados!AF:AF,MATCH($B299,Base_Dados!$B:$B,0))-MIN(Base_Dados!AF$5:AF$98)) /
(IF(MAX(Base_Dados!AF$5:AF$98)-MIN(Base_Dados!AF$5:AF$98)=0,1,MAX(Base_Dados!AF$5:AF$98)-MIN(Base_Dados!AF$5:AF$98)))) * AF$1)))</f>
        <v>0.14186548981749644</v>
      </c>
      <c r="AG299" s="106">
        <f>IF(INDEX(Base_Dados!AG:AG,MATCH($B299,Base_Dados!$B:$B,0))=0,0,
MAX(0, MIN(AG$1,
((INDEX(Base_Dados!AG:AG,MATCH($B299,Base_Dados!$B:$B,0))-MIN(Base_Dados!AG$5:AG$98)) /
(IF(MAX(Base_Dados!AG$5:AG$98)-MIN(Base_Dados!AG$5:AG$98)=0,1,MAX(Base_Dados!AG$5:AG$98)-MIN(Base_Dados!AG$5:AG$98)))) * AG$1)))</f>
        <v>0.25406771628666214</v>
      </c>
      <c r="AH299" s="106">
        <f>IF(INDEX(Base_Dados!AH:AH,MATCH($B299,Base_Dados!$B:$B,0))=0,0,
MAX(0, MIN(AH$1,
((INDEX(Base_Dados!AH:AH,MATCH($B299,Base_Dados!$B:$B,0))-MIN(Base_Dados!AH$5:AH$98)) /
(IF(MAX(Base_Dados!AH$5:AH$98)-MIN(Base_Dados!AH$5:AH$98)=0,1,MAX(Base_Dados!AH$5:AH$98)-MIN(Base_Dados!AH$5:AH$98)))) * AH$1)))</f>
        <v>1.9345847903252618</v>
      </c>
      <c r="AI299" s="106">
        <f>IF(INDEX(Base_Dados!AI:AI,MATCH($B299,Base_Dados!$B:$B,0))=0,0,
MAX(0, MIN(AI$1,
((INDEX(Base_Dados!AI:AI,MATCH($B299,Base_Dados!$B:$B,0))-MIN(Base_Dados!AI$5:AI$98)) /
(IF(MAX(Base_Dados!AI$5:AI$98)-MIN(Base_Dados!AI$5:AI$98)=0,1,MAX(Base_Dados!AI$5:AI$98)-MIN(Base_Dados!AI$5:AI$98)))) * AI$1)))</f>
        <v>0.4642857142857143</v>
      </c>
      <c r="AJ299" s="106">
        <f>IF(INDEX(Base_Dados!AJ:AJ,MATCH($B299,Base_Dados!$B:$B,0))=0,0,
MAX(0, MIN(AJ$1,
((INDEX(Base_Dados!AJ:AJ,MATCH($B299,Base_Dados!$B:$B,0))-MIN(Base_Dados!AJ$5:AJ$98)) /
(IF(MAX(Base_Dados!AJ$5:AJ$98)-MIN(Base_Dados!AJ$5:AJ$98)=0,1,MAX(Base_Dados!AJ$5:AJ$98)-MIN(Base_Dados!AJ$5:AJ$98)))) * AJ$1)))</f>
        <v>2.5</v>
      </c>
      <c r="AK299" s="106">
        <f>IF(INDEX(Base_Dados!AK:AK,MATCH($B299,Base_Dados!$B:$B,0))=0,0,
MAX(0, MIN(AK$1,
((INDEX(Base_Dados!AK:AK,MATCH($B299,Base_Dados!$B:$B,0))-MIN(Base_Dados!AK$5:AK$98)) /
(IF(MAX(Base_Dados!AK$5:AK$98)-MIN(Base_Dados!AK$5:AK$98)=0,1,MAX(Base_Dados!AK$5:AK$98)-MIN(Base_Dados!AK$5:AK$98)))) * AK$1)))</f>
        <v>0.14655172413793102</v>
      </c>
      <c r="AL299" s="106">
        <f>IF(INDEX(Base_Dados!AL:AL,MATCH($B299,Base_Dados!$B:$B,0))=0,0,
MAX(0, MIN(AL$1,
((INDEX(Base_Dados!AL:AL,MATCH($B299,Base_Dados!$B:$B,0))-MIN(Base_Dados!AL$5:AL$98)) /
(IF(MAX(Base_Dados!AL$5:AL$98)-MIN(Base_Dados!AL$5:AL$98)=0,1,MAX(Base_Dados!AL$5:AL$98)-MIN(Base_Dados!AL$5:AL$98)))) * AL$1)))</f>
        <v>0.16666666666666666</v>
      </c>
      <c r="AM299" s="106">
        <f>IF(INDEX(Base_Dados!AM:AM,MATCH($B299,Base_Dados!$B:$B,0))=0,0,
MAX(0, MIN(AM$1,
((INDEX(Base_Dados!AM:AM,MATCH($B299,Base_Dados!$B:$B,0))-MIN(Base_Dados!AM$5:AM$98)) /
(IF(MAX(Base_Dados!AM$5:AM$98)-MIN(Base_Dados!AM$5:AM$98)=0,1,MAX(Base_Dados!AM$5:AM$98)-MIN(Base_Dados!AM$5:AM$98)))) * AM$1)))</f>
        <v>0.58001035732780948</v>
      </c>
      <c r="AN299" s="106">
        <f>IF(INDEX(Base_Dados!AN:AN,MATCH($B299,Base_Dados!$B:$B,0))=0,0,
MAX(0, MIN(AN$1,
((INDEX(Base_Dados!AN:AN,MATCH($B299,Base_Dados!$B:$B,0))-MIN(Base_Dados!AN$5:AN$98)) /
(IF(MAX(Base_Dados!AN$5:AN$98)-MIN(Base_Dados!AN$5:AN$98)=0,1,MAX(Base_Dados!AN$5:AN$98)-MIN(Base_Dados!AN$5:AN$98)))) * AN$1)))</f>
        <v>0.76367389060887503</v>
      </c>
      <c r="AO299" s="106">
        <f>IF(INDEX(Base_Dados!AO:AO,MATCH($B299,Base_Dados!$B:$B,0))=0,0,
MAX(0, MIN(AO$1,
((INDEX(Base_Dados!AO:AO,MATCH($B299,Base_Dados!$B:$B,0))-MIN(Base_Dados!AO$5:AO$98)) /
(IF(MAX(Base_Dados!AO$5:AO$98)-MIN(Base_Dados!AO$5:AO$98)=0,1,MAX(Base_Dados!AO$5:AO$98)-MIN(Base_Dados!AO$5:AO$98)))) * AO$1)))</f>
        <v>0.27419354838709675</v>
      </c>
      <c r="AP299" s="106">
        <f>IF(INDEX(Base_Dados!AP:AP,MATCH($B299,Base_Dados!$B:$B,0))=0,0,
MAX(0, MIN(AP$1,
((INDEX(Base_Dados!AP:AP,MATCH($B299,Base_Dados!$B:$B,0))-MIN(Base_Dados!AP$5:AP$98)) /
(IF(MAX(Base_Dados!AP$5:AP$98)-MIN(Base_Dados!AP$5:AP$98)=0,1,MAX(Base_Dados!AP$5:AP$98)-MIN(Base_Dados!AP$5:AP$98)))) * AP$1)))</f>
        <v>0.10321100917431193</v>
      </c>
      <c r="AQ299" s="106">
        <f>IF(INDEX(Base_Dados!AQ:AQ,MATCH($B299,Base_Dados!$B:$B,0))=0,0,
MAX(0, MIN(AQ$1,
((INDEX(Base_Dados!AQ:AQ,MATCH($B299,Base_Dados!$B:$B,0))-MIN(Base_Dados!AQ$5:AQ$98)) /
(IF(MAX(Base_Dados!AQ$5:AQ$98)-MIN(Base_Dados!AQ$5:AQ$98)=0,1,MAX(Base_Dados!AQ$5:AQ$98)-MIN(Base_Dados!AQ$5:AQ$98)))) * AQ$1)))</f>
        <v>0.15</v>
      </c>
      <c r="AR299" s="106">
        <f>IF(INDEX(Base_Dados!AR:AR,MATCH($B299,Base_Dados!$B:$B,0))=0,0,
MAX(0, MIN(AR$1,
((INDEX(Base_Dados!AR:AR,MATCH($B299,Base_Dados!$B:$B,0))-MIN(Base_Dados!AR$5:AR$98)) /
(IF(MAX(Base_Dados!AR$5:AR$98)-MIN(Base_Dados!AR$5:AR$98)=0,1,MAX(Base_Dados!AR$5:AR$98)-MIN(Base_Dados!AR$5:AR$98)))) * AR$1)))</f>
        <v>8.0645161290322578E-2</v>
      </c>
      <c r="AS299" s="106">
        <f>IF(INDEX(Base_Dados!AS:AS,MATCH($B299,Base_Dados!$B:$B,0))=0,0,
MAX(0, MIN(AS$1,
((INDEX(Base_Dados!AS:AS,MATCH($B299,Base_Dados!$B:$B,0))-MIN(Base_Dados!AS$5:AS$98)) /
(IF(MAX(Base_Dados!AS$5:AS$98)-MIN(Base_Dados!AS$5:AS$98)=0,1,MAX(Base_Dados!AS$5:AS$98)-MIN(Base_Dados!AS$5:AS$98)))) * AS$1)))</f>
        <v>0.18902439024390244</v>
      </c>
      <c r="AT299" s="106">
        <f>IF(INDEX(Base_Dados!AT:AT,MATCH($B299,Base_Dados!$B:$B,0))=0,0,
MAX(0, MIN(AT$1,
((INDEX(Base_Dados!AT:AT,MATCH($B299,Base_Dados!$B:$B,0))-MIN(Base_Dados!AT$5:AT$98)) /
(IF(MAX(Base_Dados!AT$5:AT$98)-MIN(Base_Dados!AT$5:AT$98)=0,1,MAX(Base_Dados!AT$5:AT$98)-MIN(Base_Dados!AT$5:AT$98)))) * AT$1)))</f>
        <v>0.2</v>
      </c>
      <c r="AU299" s="106">
        <f>IF(INDEX(Base_Dados!AU:AU,MATCH($B299,Base_Dados!$B:$B,0))=0,0,
MAX(0, MIN(AU$1,
((INDEX(Base_Dados!AU:AU,MATCH($B299,Base_Dados!$B:$B,0))-MIN(Base_Dados!AU$5:AU$98)) /
(IF(MAX(Base_Dados!AU$5:AU$98)-MIN(Base_Dados!AU$5:AU$98)=0,1,MAX(Base_Dados!AU$5:AU$98)-MIN(Base_Dados!AU$5:AU$98)))) * AU$1)))</f>
        <v>8.6142322097378279E-2</v>
      </c>
      <c r="AV299" s="106">
        <f>IF(INDEX(Base_Dados!AV:AV,MATCH($B299,Base_Dados!$B:$B,0))=0,0,
MAX(0, MIN(AV$1,
((INDEX(Base_Dados!AV:AV,MATCH($B299,Base_Dados!$B:$B,0))-MIN(Base_Dados!AV$5:AV$98)) /
(IF(MAX(Base_Dados!AV$5:AV$98)-MIN(Base_Dados!AV$5:AV$98)=0,1,MAX(Base_Dados!AV$5:AV$98)-MIN(Base_Dados!AV$5:AV$98)))) * AV$1)))</f>
        <v>0.24038461538461539</v>
      </c>
      <c r="AW299" s="106">
        <f>IF(INDEX(Base_Dados!AW:AW,MATCH($B299,Base_Dados!$B:$B,0))=0,0,
MAX(0, MIN(AW$1,
((INDEX(Base_Dados!AW:AW,MATCH($B299,Base_Dados!$B:$B,0))-MIN(Base_Dados!AW$5:AW$98)) /
(IF(MAX(Base_Dados!AW$5:AW$98)-MIN(Base_Dados!AW$5:AW$98)=0,1,MAX(Base_Dados!AW$5:AW$98)-MIN(Base_Dados!AW$5:AW$98)))) * AW$1)))</f>
        <v>0.16176470588235295</v>
      </c>
      <c r="AX299" s="106">
        <f>IF(INDEX(Base_Dados!AX:AX,MATCH($B299,Base_Dados!$B:$B,0))=0,0,
MAX(0, MIN(AX$1,
((INDEX(Base_Dados!AX:AX,MATCH($B299,Base_Dados!$B:$B,0))-MIN(Base_Dados!AX$5:AX$98)) /
(IF(MAX(Base_Dados!AX$5:AX$98)-MIN(Base_Dados!AX$5:AX$98)=0,1,MAX(Base_Dados!AX$5:AX$98)-MIN(Base_Dados!AX$5:AX$98)))) * AX$1)))</f>
        <v>7.2212456648771906E-2</v>
      </c>
      <c r="AY299" s="106">
        <f>IF(INDEX(Base_Dados!AY:AY,MATCH($B299,Base_Dados!$B:$B,0))=0,0,
MAX(0, MIN(AY$1,
((INDEX(Base_Dados!AY:AY,MATCH($B299,Base_Dados!$B:$B,0))-MIN(Base_Dados!AY$5:AY$98)) /
(IF(MAX(Base_Dados!AY$5:AY$98)-MIN(Base_Dados!AY$5:AY$98)=0,1,MAX(Base_Dados!AY$5:AY$98)-MIN(Base_Dados!AY$5:AY$98)))) * AY$1)))</f>
        <v>0.19057039235080778</v>
      </c>
      <c r="AZ299" s="106">
        <f>IF(INDEX(Base_Dados!AZ:AZ,MATCH($B299,Base_Dados!$B:$B,0))=0,0,
MAX(0, MIN(AZ$1,
((INDEX(Base_Dados!AZ:AZ,MATCH($B299,Base_Dados!$B:$B,0))-MIN(Base_Dados!AZ$5:AZ$98)) /
(IF(MAX(Base_Dados!AZ$5:AZ$98)-MIN(Base_Dados!AZ$5:AZ$98)=0,1,MAX(Base_Dados!AZ$5:AZ$98)-MIN(Base_Dados!AZ$5:AZ$98)))) * AZ$1)))</f>
        <v>0.29191919191919191</v>
      </c>
      <c r="BA299" s="106">
        <f>IF(INDEX(Base_Dados!BA:BA,MATCH($B299,Base_Dados!$B:$B,0))=0,0,
MAX(0, MIN(BA$1,
((INDEX(Base_Dados!BA:BA,MATCH($B299,Base_Dados!$B:$B,0))-MIN(Base_Dados!BA$5:BA$98)) /
(IF(MAX(Base_Dados!BA$5:BA$98)-MIN(Base_Dados!BA$5:BA$98)=0,1,MAX(Base_Dados!BA$5:BA$98)-MIN(Base_Dados!BA$5:BA$98)))) * BA$1)))</f>
        <v>0.18299695819178935</v>
      </c>
      <c r="BB299" s="106">
        <f>IF(INDEX(Base_Dados!BB:BB,MATCH($B299,Base_Dados!$B:$B,0))=0,0,
MAX(0, MIN(BB$1,
((INDEX(Base_Dados!BB:BB,MATCH($B299,Base_Dados!$B:$B,0))-MIN(Base_Dados!BB$5:BB$98)) /
(IF(MAX(Base_Dados!BB$5:BB$98)-MIN(Base_Dados!BB$5:BB$98)=0,1,MAX(Base_Dados!BB$5:BB$98)-MIN(Base_Dados!BB$5:BB$98)))) * BB$1)))</f>
        <v>0.40087151880357208</v>
      </c>
      <c r="BC299" s="106">
        <f>IF(INDEX(Base_Dados!BC:BC,MATCH($B299,Base_Dados!$B:$B,0))=0,0,
MAX(0, MIN(BC$1,
((INDEX(Base_Dados!BC:BC,MATCH($B299,Base_Dados!$B:$B,0))-MIN(Base_Dados!BC$5:BC$98)) /
(IF(MAX(Base_Dados!BC$5:BC$98)-MIN(Base_Dados!BC$5:BC$98)=0,1,MAX(Base_Dados!BC$5:BC$98)-MIN(Base_Dados!BC$5:BC$98)))) * BC$1)))</f>
        <v>0.18287099380554808</v>
      </c>
      <c r="BD299" s="106">
        <f>IF(INDEX(Base_Dados!BD:BD,MATCH($B299,Base_Dados!$B:$B,0))=0,0,
MAX(0, MIN(BD$1,
((INDEX(Base_Dados!BD:BD,MATCH($B299,Base_Dados!$B:$B,0))-MIN(Base_Dados!BD$5:BD$98)) /
(IF(MAX(Base_Dados!BD$5:BD$98)-MIN(Base_Dados!BD$5:BD$98)=0,1,MAX(Base_Dados!BD$5:BD$98)-MIN(Base_Dados!BD$5:BD$98)))) * BD$1)))</f>
        <v>0.12776123537151166</v>
      </c>
      <c r="BE299" s="106">
        <f>IF(INDEX(Base_Dados!BE:BE,MATCH($B299,Base_Dados!$B:$B,0))=0,0,
MAX(0, MIN(BE$1,
((INDEX(Base_Dados!BE:BE,MATCH($B299,Base_Dados!$B:$B,0))-MIN(Base_Dados!BE$5:BE$98)) /
(IF(MAX(Base_Dados!BE$5:BE$98)-MIN(Base_Dados!BE$5:BE$98)=0,1,MAX(Base_Dados!BE$5:BE$98)-MIN(Base_Dados!BE$5:BE$98)))) * BE$1)))</f>
        <v>0.28248871048670349</v>
      </c>
      <c r="BF299" s="106">
        <f>IF(INDEX(Base_Dados!BF:BF,MATCH($B299,Base_Dados!$B:$B,0))=0,0,
MAX(0, MIN(BF$1,
((INDEX(Base_Dados!BF:BF,MATCH($B299,Base_Dados!$B:$B,0))-MIN(Base_Dados!BF$5:BF$98)) /
(IF(MAX(Base_Dados!BF$5:BF$98)-MIN(Base_Dados!BF$5:BF$98)=0,1,MAX(Base_Dados!BF$5:BF$98)-MIN(Base_Dados!BF$5:BF$98)))) * BF$1)))</f>
        <v>0.28409090909090912</v>
      </c>
      <c r="BG299" s="106">
        <f>IF(INDEX(Base_Dados!BG:BG,MATCH($B299,Base_Dados!$B:$B,0))=0,0,
MAX(0, MIN(BG$1,
((INDEX(Base_Dados!BG:BG,MATCH($B299,Base_Dados!$B:$B,0))-MIN(Base_Dados!BG$5:BG$98)) /
(IF(MAX(Base_Dados!BG$5:BG$98)-MIN(Base_Dados!BG$5:BG$98)=0,1,MAX(Base_Dados!BG$5:BG$98)-MIN(Base_Dados!BG$5:BG$98)))) * BG$1)))</f>
        <v>5.9782608695652176E-2</v>
      </c>
      <c r="BH299" s="106">
        <f>IF(INDEX(Base_Dados!BH:BH,MATCH($B299,Base_Dados!$B:$B,0))=0,0,
MAX(0, MIN(BH$1,
((INDEX(Base_Dados!BH:BH,MATCH($B299,Base_Dados!$B:$B,0))-MIN(Base_Dados!BH$5:BH$98)) /
(IF(MAX(Base_Dados!BH$5:BH$98)-MIN(Base_Dados!BH$5:BH$98)=0,1,MAX(Base_Dados!BH$5:BH$98)-MIN(Base_Dados!BH$5:BH$98)))) * BH$1)))</f>
        <v>0.19780219780219779</v>
      </c>
      <c r="BI299" s="106">
        <f>IF(INDEX(Base_Dados!BI:BI,MATCH($B299,Base_Dados!$B:$B,0))=0,0,
MAX(0, MIN(BI$1,
((INDEX(Base_Dados!BI:BI,MATCH($B299,Base_Dados!$B:$B,0))-MIN(Base_Dados!BI$5:BI$98)) /
(IF(MAX(Base_Dados!BI$5:BI$98)-MIN(Base_Dados!BI$5:BI$98)=0,1,MAX(Base_Dados!BI$5:BI$98)-MIN(Base_Dados!BI$5:BI$98)))) * BI$1)))</f>
        <v>0.42589703588143524</v>
      </c>
      <c r="BJ299" s="106">
        <f>IF(INDEX(Base_Dados!BJ:BJ,MATCH($B299,Base_Dados!$B:$B,0))=0,0,
MAX(0, MIN(BJ$1,
((INDEX(Base_Dados!BJ:BJ,MATCH($B299,Base_Dados!$B:$B,0))-MIN(Base_Dados!BJ$5:BJ$98)) /
(IF(MAX(Base_Dados!BJ$5:BJ$98)-MIN(Base_Dados!BJ$5:BJ$98)=0,1,MAX(Base_Dados!BJ$5:BJ$98)-MIN(Base_Dados!BJ$5:BJ$98)))) * BJ$1)))</f>
        <v>0.25263157894736843</v>
      </c>
      <c r="BK299" s="106">
        <f>IF(INDEX(Base_Dados!BK:BK,MATCH($B299,Base_Dados!$B:$B,0))=0,0,
MAX(0, MIN(BK$1,
((INDEX(Base_Dados!BK:BK,MATCH($B299,Base_Dados!$B:$B,0))-MIN(Base_Dados!BK$5:BK$98)) /
(IF(MAX(Base_Dados!BK$5:BK$98)-MIN(Base_Dados!BK$5:BK$98)=0,1,MAX(Base_Dados!BK$5:BK$98)-MIN(Base_Dados!BK$5:BK$98)))) * BK$1)))</f>
        <v>0.125</v>
      </c>
      <c r="BL299" s="106">
        <f>IF(INDEX(Base_Dados!BL:BL,MATCH($B299,Base_Dados!$B:$B,0))=0,0,
MAX(0, MIN(BL$1,
((INDEX(Base_Dados!BL:BL,MATCH($B299,Base_Dados!$B:$B,0))-MIN(Base_Dados!BL$5:BL$98)) /
(IF(MAX(Base_Dados!BL$5:BL$98)-MIN(Base_Dados!BL$5:BL$98)=0,1,MAX(Base_Dados!BL$5:BL$98)-MIN(Base_Dados!BL$5:BL$98)))) * BL$1)))</f>
        <v>0.32410423452768727</v>
      </c>
      <c r="BM299" s="106">
        <f>IF(INDEX(Base_Dados!BM:BM,MATCH($B299,Base_Dados!$B:$B,0))=0,0,
MAX(0, MIN(BM$1,
((INDEX(Base_Dados!BM:BM,MATCH($B299,Base_Dados!$B:$B,0))-MIN(Base_Dados!BM$5:BM$98)) /
(IF(MAX(Base_Dados!BM$5:BM$98)-MIN(Base_Dados!BM$5:BM$98)=0,1,MAX(Base_Dados!BM$5:BM$98)-MIN(Base_Dados!BM$5:BM$98)))) * BM$1)))</f>
        <v>1</v>
      </c>
      <c r="BN299" s="106">
        <f>IF(INDEX(Base_Dados!BN:BN,MATCH($B299,Base_Dados!$B:$B,0))=0,0,
MAX(0, MIN(BN$1,
((INDEX(Base_Dados!BN:BN,MATCH($B299,Base_Dados!$B:$B,0))-MIN(Base_Dados!BN$5:BN$98)) /
(IF(MAX(Base_Dados!BN$5:BN$98)-MIN(Base_Dados!BN$5:BN$98)=0,1,MAX(Base_Dados!BN$5:BN$98)-MIN(Base_Dados!BN$5:BN$98)))) * BN$1)))</f>
        <v>6.4944460188948727E-2</v>
      </c>
      <c r="BO299" s="106">
        <f>IF(INDEX(Base_Dados!BO:BO,MATCH($B299,Base_Dados!$B:$B,0))=0,0,
MAX(0, MIN(BO$1,
((INDEX(Base_Dados!BO:BO,MATCH($B299,Base_Dados!$B:$B,0))-MIN(Base_Dados!BO$5:BO$98)) /
(IF(MAX(Base_Dados!BO$5:BO$98)-MIN(Base_Dados!BO$5:BO$98)=0,1,MAX(Base_Dados!BO$5:BO$98)-MIN(Base_Dados!BO$5:BO$98)))) * BO$1)))</f>
        <v>6.0344827586206899E-2</v>
      </c>
      <c r="BP299" s="106">
        <f t="shared" si="20"/>
        <v>28.141152555702686</v>
      </c>
      <c r="BQ299" s="111">
        <f t="shared" si="21"/>
        <v>0.49761507931610871</v>
      </c>
      <c r="BR299" s="112">
        <f t="shared" si="22"/>
        <v>0.18310676583808544</v>
      </c>
      <c r="BS299" s="113">
        <f t="shared" si="23"/>
        <v>27.958045789864599</v>
      </c>
    </row>
    <row r="300" spans="1:71">
      <c r="A300" s="21">
        <v>31044</v>
      </c>
      <c r="B300" s="21" t="s">
        <v>343</v>
      </c>
      <c r="C300" s="21" t="s">
        <v>323</v>
      </c>
      <c r="D300" s="105">
        <f>IF(INDEX(Base_Dados!D:D,MATCH($B300,Base_Dados!$B:$B,0))=0,0,
MAX(0, MIN(D$1,
((INDEX(Base_Dados!D:D,MATCH($B300,Base_Dados!$B:$B,0))-MIN(Base_Dados!D$5:D$98)) /
(IF(MAX(Base_Dados!D$5:D$98)-MIN(Base_Dados!D$5:D$98)=0,1,MAX(Base_Dados!D$5:D$98)-MIN(Base_Dados!D$5:D$98)))) * D$1)))</f>
        <v>0.30556569869501266</v>
      </c>
      <c r="E300" s="106">
        <f>IF(INDEX(Base_Dados!E:E,MATCH($B300,Base_Dados!$B:$B,0))=0,0,
MAX(0, MIN(E$1,
((INDEX(Base_Dados!E:E,MATCH($B300,Base_Dados!$B:$B,0))-MIN(Base_Dados!E$5:E$98)) /
(IF(MAX(Base_Dados!E$5:E$98)-MIN(Base_Dados!E$5:E$98)=0,1,MAX(Base_Dados!E$5:E$98)-MIN(Base_Dados!E$5:E$98)))) * E$1)))</f>
        <v>5.5311498630584766E-2</v>
      </c>
      <c r="F300" s="106">
        <f>IF(INDEX(Base_Dados!F:F,MATCH($B300,Base_Dados!$B:$B,0))=0,0,
MAX(0, MIN(F$1,
((INDEX(Base_Dados!F:F,MATCH($B300,Base_Dados!$B:$B,0))-MIN(Base_Dados!F$5:F$98)) /
(IF(MAX(Base_Dados!F$5:F$98)-MIN(Base_Dados!F$5:F$98)=0,1,MAX(Base_Dados!F$5:F$98)-MIN(Base_Dados!F$5:F$98)))) * F$1)))</f>
        <v>5.525853437364215E-2</v>
      </c>
      <c r="G300" s="106">
        <f>IF(INDEX(Base_Dados!G:G,MATCH($B300,Base_Dados!$B:$B,0))=0,0,
MAX(0, MIN(G$1,
((INDEX(Base_Dados!G:G,MATCH($B300,Base_Dados!$B:$B,0))-MIN(Base_Dados!G$5:G$98)) /
(IF(MAX(Base_Dados!G$5:G$98)-MIN(Base_Dados!G$5:G$98)=0,1,MAX(Base_Dados!G$5:G$98)-MIN(Base_Dados!G$5:G$98)))) * G$1)))</f>
        <v>5.674046807051733E-2</v>
      </c>
      <c r="H300" s="106">
        <f>IF(INDEX(Base_Dados!H:H,MATCH($B300,Base_Dados!$B:$B,0))=0,0,
MAX(0, MIN(H$1,
((INDEX(Base_Dados!H:H,MATCH($B300,Base_Dados!$B:$B,0))-MIN(Base_Dados!H$5:H$98)) /
(IF(MAX(Base_Dados!H$5:H$98)-MIN(Base_Dados!H$5:H$98)=0,1,MAX(Base_Dados!H$5:H$98)-MIN(Base_Dados!H$5:H$98)))) * H$1)))</f>
        <v>6.6432612536058505E-2</v>
      </c>
      <c r="I300" s="106">
        <f>IF(INDEX(Base_Dados!I:I,MATCH($B300,Base_Dados!$B:$B,0))=0,0,
MAX(0, MIN(I$1,
((INDEX(Base_Dados!I:I,MATCH($B300,Base_Dados!$B:$B,0))-MIN(Base_Dados!I$5:I$98)) /
(IF(MAX(Base_Dados!I$5:I$98)-MIN(Base_Dados!I$5:I$98)=0,1,MAX(Base_Dados!I$5:I$98)-MIN(Base_Dados!I$5:I$98)))) * I$1)))</f>
        <v>8.3756713287167425E-2</v>
      </c>
      <c r="J300" s="106">
        <f>IF(INDEX(Base_Dados!J:J,MATCH($B300,Base_Dados!$B:$B,0))=0,0,
MAX(0, MIN(J$1,
((INDEX(Base_Dados!J:J,MATCH($B300,Base_Dados!$B:$B,0))-MIN(Base_Dados!J$5:J$98)) /
(IF(MAX(Base_Dados!J$5:J$98)-MIN(Base_Dados!J$5:J$98)=0,1,MAX(Base_Dados!J$5:J$98)-MIN(Base_Dados!J$5:J$98)))) * J$1)))</f>
        <v>0.10707176432072302</v>
      </c>
      <c r="K300" s="106">
        <f>IF(INDEX(Base_Dados!K:K,MATCH($B300,Base_Dados!$B:$B,0))=0,0,
MAX(0, MIN(K$1,
((INDEX(Base_Dados!K:K,MATCH($B300,Base_Dados!$B:$B,0))-MIN(Base_Dados!K$5:K$98)) /
(IF(MAX(Base_Dados!K$5:K$98)-MIN(Base_Dados!K$5:K$98)=0,1,MAX(Base_Dados!K$5:K$98)-MIN(Base_Dados!K$5:K$98)))) * K$1)))</f>
        <v>0.12200357781753131</v>
      </c>
      <c r="L300" s="106">
        <f>IF(INDEX(Base_Dados!L:L,MATCH($B300,Base_Dados!$B:$B,0))=0,0,
MAX(0, MIN(L$1,
((INDEX(Base_Dados!L:L,MATCH($B300,Base_Dados!$B:$B,0))-MIN(Base_Dados!L$5:L$98)) /
(IF(MAX(Base_Dados!L$5:L$98)-MIN(Base_Dados!L$5:L$98)=0,1,MAX(Base_Dados!L$5:L$98)-MIN(Base_Dados!L$5:L$98)))) * L$1)))</f>
        <v>0.16297258053363858</v>
      </c>
      <c r="M300" s="106">
        <f>IF(INDEX(Base_Dados!M:M,MATCH($B300,Base_Dados!$B:$B,0))=0,0,
MAX(0, MIN(M$1,
((INDEX(Base_Dados!M:M,MATCH($B300,Base_Dados!$B:$B,0))-MIN(Base_Dados!M$5:M$98)) /
(IF(MAX(Base_Dados!M$5:M$98)-MIN(Base_Dados!M$5:M$98)=0,1,MAX(Base_Dados!M$5:M$98)-MIN(Base_Dados!M$5:M$98)))) * M$1)))</f>
        <v>0.19261807580174928</v>
      </c>
      <c r="N300" s="106">
        <f>IF(INDEX(Base_Dados!N:N,MATCH($B300,Base_Dados!$B:$B,0))=0,0,
MAX(0, MIN(N$1,
((INDEX(Base_Dados!N:N,MATCH($B300,Base_Dados!$B:$B,0))-MIN(Base_Dados!N$5:N$98)) /
(IF(MAX(Base_Dados!N$5:N$98)-MIN(Base_Dados!N$5:N$98)=0,1,MAX(Base_Dados!N$5:N$98)-MIN(Base_Dados!N$5:N$98)))) * N$1)))</f>
        <v>0.2190276742507602</v>
      </c>
      <c r="O300" s="106">
        <f>IF(INDEX(Base_Dados!O:O,MATCH($B300,Base_Dados!$B:$B,0))=0,0,
MAX(0, MIN(O$1,
((INDEX(Base_Dados!O:O,MATCH($B300,Base_Dados!$B:$B,0))-MIN(Base_Dados!O$5:O$98)) /
(IF(MAX(Base_Dados!O$5:O$98)-MIN(Base_Dados!O$5:O$98)=0,1,MAX(Base_Dados!O$5:O$98)-MIN(Base_Dados!O$5:O$98)))) * O$1)))</f>
        <v>0.27181002285523159</v>
      </c>
      <c r="P300" s="106">
        <f>IF(INDEX(Base_Dados!P:P,MATCH($B300,Base_Dados!$B:$B,0))=0,0,
MAX(0, MIN(P$1,
((INDEX(Base_Dados!P:P,MATCH($B300,Base_Dados!$B:$B,0))-MIN(Base_Dados!P$5:P$98)) /
(IF(MAX(Base_Dados!P$5:P$98)-MIN(Base_Dados!P$5:P$98)=0,1,MAX(Base_Dados!P$5:P$98)-MIN(Base_Dados!P$5:P$98)))) * P$1)))</f>
        <v>0.16426530674940862</v>
      </c>
      <c r="Q300" s="106">
        <f>IF(INDEX(Base_Dados!Q:Q,MATCH($B300,Base_Dados!$B:$B,0))=0,0,
MAX(0, MIN(Q$1,
((INDEX(Base_Dados!Q:Q,MATCH($B300,Base_Dados!$B:$B,0))-MIN(Base_Dados!Q$5:Q$98)) /
(IF(MAX(Base_Dados!Q$5:Q$98)-MIN(Base_Dados!Q$5:Q$98)=0,1,MAX(Base_Dados!Q$5:Q$98)-MIN(Base_Dados!Q$5:Q$98)))) * Q$1)))</f>
        <v>5.0286978042230535E-2</v>
      </c>
      <c r="R300" s="106">
        <f>IF(INDEX(Base_Dados!R:R,MATCH($B300,Base_Dados!$B:$B,0))=0,0,
MAX(0, MIN(R$1,
((INDEX(Base_Dados!R:R,MATCH($B300,Base_Dados!$B:$B,0))-MIN(Base_Dados!R$5:R$98)) /
(IF(MAX(Base_Dados!R$5:R$98)-MIN(Base_Dados!R$5:R$98)=0,1,MAX(Base_Dados!R$5:R$98)-MIN(Base_Dados!R$5:R$98)))) * R$1)))</f>
        <v>3.662411567374866E-2</v>
      </c>
      <c r="S300" s="106">
        <f>IF(INDEX(Base_Dados!S:S,MATCH($B300,Base_Dados!$B:$B,0))=0,0,
MAX(0, MIN(S$1,
((INDEX(Base_Dados!S:S,MATCH($B300,Base_Dados!$B:$B,0))-MIN(Base_Dados!S$5:S$98)) /
(IF(MAX(Base_Dados!S$5:S$98)-MIN(Base_Dados!S$5:S$98)=0,1,MAX(Base_Dados!S$5:S$98)-MIN(Base_Dados!S$5:S$98)))) * S$1)))</f>
        <v>0.10465812925934245</v>
      </c>
      <c r="T300" s="106">
        <f>IF(INDEX(Base_Dados!T:T,MATCH($B300,Base_Dados!$B:$B,0))=0,0,
MAX(0, MIN(T$1,
((INDEX(Base_Dados!T:T,MATCH($B300,Base_Dados!$B:$B,0))-MIN(Base_Dados!T$5:T$98)) /
(IF(MAX(Base_Dados!T$5:T$98)-MIN(Base_Dados!T$5:T$98)=0,1,MAX(Base_Dados!T$5:T$98)-MIN(Base_Dados!T$5:T$98)))) * T$1)))</f>
        <v>0.6688793157058146</v>
      </c>
      <c r="U300" s="106">
        <f>IF(INDEX(Base_Dados!U:U,MATCH($B300,Base_Dados!$B:$B,0))=0,0,
MAX(0, MIN(U$1,
((INDEX(Base_Dados!U:U,MATCH($B300,Base_Dados!$B:$B,0))-MIN(Base_Dados!U$5:U$98)) /
(IF(MAX(Base_Dados!U$5:U$98)-MIN(Base_Dados!U$5:U$98)=0,1,MAX(Base_Dados!U$5:U$98)-MIN(Base_Dados!U$5:U$98)))) * U$1)))</f>
        <v>0.90956093125949455</v>
      </c>
      <c r="V300" s="106">
        <f>IF(INDEX(Base_Dados!V:V,MATCH($B300,Base_Dados!$B:$B,0))=0,0,
MAX(0, MIN(V$1,
((INDEX(Base_Dados!V:V,MATCH($B300,Base_Dados!$B:$B,0))-MIN(Base_Dados!V$5:V$98)) /
(IF(MAX(Base_Dados!V$5:V$98)-MIN(Base_Dados!V$5:V$98)=0,1,MAX(Base_Dados!V$5:V$98)-MIN(Base_Dados!V$5:V$98)))) * V$1)))</f>
        <v>0.25135123311807128</v>
      </c>
      <c r="W300" s="106">
        <f>IF(INDEX(Base_Dados!W:W,MATCH($B300,Base_Dados!$B:$B,0))=0,0,
MAX(0, MIN(W$1,
((INDEX(Base_Dados!W:W,MATCH($B300,Base_Dados!$B:$B,0))-MIN(Base_Dados!W$5:W$98)) /
(IF(MAX(Base_Dados!W$5:W$98)-MIN(Base_Dados!W$5:W$98)=0,1,MAX(Base_Dados!W$5:W$98)-MIN(Base_Dados!W$5:W$98)))) * W$1)))</f>
        <v>2.2668880523710393</v>
      </c>
      <c r="X300" s="106">
        <f>IF(INDEX(Base_Dados!X:X,MATCH($B300,Base_Dados!$B:$B,0))=0,0,
MAX(0, MIN(X$1,
((INDEX(Base_Dados!X:X,MATCH($B300,Base_Dados!$B:$B,0))-MIN(Base_Dados!X$5:X$98)) /
(IF(MAX(Base_Dados!X$5:X$98)-MIN(Base_Dados!X$5:X$98)=0,1,MAX(Base_Dados!X$5:X$98)-MIN(Base_Dados!X$5:X$98)))) * X$1)))</f>
        <v>1.2711864406779662E-2</v>
      </c>
      <c r="Y300" s="106">
        <f>IF(INDEX(Base_Dados!Y:Y,MATCH($B300,Base_Dados!$B:$B,0))=0,0,
MAX(0, MIN(Y$1,
((INDEX(Base_Dados!Y:Y,MATCH($B300,Base_Dados!$B:$B,0))-MIN(Base_Dados!Y$5:Y$98)) /
(IF(MAX(Base_Dados!Y$5:Y$98)-MIN(Base_Dados!Y$5:Y$98)=0,1,MAX(Base_Dados!Y$5:Y$98)-MIN(Base_Dados!Y$5:Y$98)))) * Y$1)))</f>
        <v>0</v>
      </c>
      <c r="Z300" s="106">
        <f>IF(INDEX(Base_Dados!Z:Z,MATCH($B300,Base_Dados!$B:$B,0))=0,0,
MAX(0, MIN(Z$1,
((INDEX(Base_Dados!Z:Z,MATCH($B300,Base_Dados!$B:$B,0))-MIN(Base_Dados!Z$5:Z$98)) /
(IF(MAX(Base_Dados!Z$5:Z$98)-MIN(Base_Dados!Z$5:Z$98)=0,1,MAX(Base_Dados!Z$5:Z$98)-MIN(Base_Dados!Z$5:Z$98)))) * Z$1)))</f>
        <v>0</v>
      </c>
      <c r="AA300" s="106">
        <f>IF(INDEX(Base_Dados!AA:AA,MATCH($B300,Base_Dados!$B:$B,0))=0,0,
MAX(0, MIN(AA$1,
((INDEX(Base_Dados!AA:AA,MATCH($B300,Base_Dados!$B:$B,0))-MIN(Base_Dados!AA$5:AA$98)) /
(IF(MAX(Base_Dados!AA$5:AA$98)-MIN(Base_Dados!AA$5:AA$98)=0,1,MAX(Base_Dados!AA$5:AA$98)-MIN(Base_Dados!AA$5:AA$98)))) * AA$1)))</f>
        <v>0</v>
      </c>
      <c r="AB300" s="106">
        <f>IF(INDEX(Base_Dados!AB:AB,MATCH($B300,Base_Dados!$B:$B,0))=0,0,
MAX(0, MIN(AB$1,
((INDEX(Base_Dados!AB:AB,MATCH($B300,Base_Dados!$B:$B,0))-MIN(Base_Dados!AB$5:AB$98)) /
(IF(MAX(Base_Dados!AB$5:AB$98)-MIN(Base_Dados!AB$5:AB$98)=0,1,MAX(Base_Dados!AB$5:AB$98)-MIN(Base_Dados!AB$5:AB$98)))) * AB$1)))</f>
        <v>0.50615439103792581</v>
      </c>
      <c r="AC300" s="106">
        <f>IF(INDEX(Base_Dados!AC:AC,MATCH($B300,Base_Dados!$B:$B,0))=0,0,
MAX(0, MIN(AC$1,
((INDEX(Base_Dados!AC:AC,MATCH($B300,Base_Dados!$B:$B,0))-MIN(Base_Dados!AC$5:AC$98)) /
(IF(MAX(Base_Dados!AC$5:AC$98)-MIN(Base_Dados!AC$5:AC$98)=0,1,MAX(Base_Dados!AC$5:AC$98)-MIN(Base_Dados!AC$5:AC$98)))) * AC$1)))</f>
        <v>7.2340528040084798E-2</v>
      </c>
      <c r="AD300" s="106">
        <f>IF(INDEX(Base_Dados!AD:AD,MATCH($B300,Base_Dados!$B:$B,0))=0,0,
MAX(0, MIN(AD$1,
((INDEX(Base_Dados!AD:AD,MATCH($B300,Base_Dados!$B:$B,0))-MIN(Base_Dados!AD$5:AD$98)) /
(IF(MAX(Base_Dados!AD$5:AD$98)-MIN(Base_Dados!AD$5:AD$98)=0,1,MAX(Base_Dados!AD$5:AD$98)-MIN(Base_Dados!AD$5:AD$98)))) * AD$1)))</f>
        <v>3.9668688063895868E-2</v>
      </c>
      <c r="AE300" s="106">
        <f>IF(INDEX(Base_Dados!AE:AE,MATCH($B300,Base_Dados!$B:$B,0))=0,0,
MAX(0, MIN(AE$1,
((INDEX(Base_Dados!AE:AE,MATCH($B300,Base_Dados!$B:$B,0))-MIN(Base_Dados!AE$5:AE$98)) /
(IF(MAX(Base_Dados!AE$5:AE$98)-MIN(Base_Dados!AE$5:AE$98)=0,1,MAX(Base_Dados!AE$5:AE$98)-MIN(Base_Dados!AE$5:AE$98)))) * AE$1)))</f>
        <v>1.9674960448727168E-2</v>
      </c>
      <c r="AF300" s="106">
        <f>IF(INDEX(Base_Dados!AF:AF,MATCH($B300,Base_Dados!$B:$B,0))=0,0,
MAX(0, MIN(AF$1,
((INDEX(Base_Dados!AF:AF,MATCH($B300,Base_Dados!$B:$B,0))-MIN(Base_Dados!AF$5:AF$98)) /
(IF(MAX(Base_Dados!AF$5:AF$98)-MIN(Base_Dados!AF$5:AF$98)=0,1,MAX(Base_Dados!AF$5:AF$98)-MIN(Base_Dados!AF$5:AF$98)))) * AF$1)))</f>
        <v>2.7950167792948098E-2</v>
      </c>
      <c r="AG300" s="106">
        <f>IF(INDEX(Base_Dados!AG:AG,MATCH($B300,Base_Dados!$B:$B,0))=0,0,
MAX(0, MIN(AG$1,
((INDEX(Base_Dados!AG:AG,MATCH($B300,Base_Dados!$B:$B,0))-MIN(Base_Dados!AG$5:AG$98)) /
(IF(MAX(Base_Dados!AG$5:AG$98)-MIN(Base_Dados!AG$5:AG$98)=0,1,MAX(Base_Dados!AG$5:AG$98)-MIN(Base_Dados!AG$5:AG$98)))) * AG$1)))</f>
        <v>5.0286978042230535E-2</v>
      </c>
      <c r="AH300" s="106">
        <f>IF(INDEX(Base_Dados!AH:AH,MATCH($B300,Base_Dados!$B:$B,0))=0,0,
MAX(0, MIN(AH$1,
((INDEX(Base_Dados!AH:AH,MATCH($B300,Base_Dados!$B:$B,0))-MIN(Base_Dados!AH$5:AH$98)) /
(IF(MAX(Base_Dados!AH$5:AH$98)-MIN(Base_Dados!AH$5:AH$98)=0,1,MAX(Base_Dados!AH$5:AH$98)-MIN(Base_Dados!AH$5:AH$98)))) * AH$1)))</f>
        <v>1.46129651853443</v>
      </c>
      <c r="AI300" s="106">
        <f>IF(INDEX(Base_Dados!AI:AI,MATCH($B300,Base_Dados!$B:$B,0))=0,0,
MAX(0, MIN(AI$1,
((INDEX(Base_Dados!AI:AI,MATCH($B300,Base_Dados!$B:$B,0))-MIN(Base_Dados!AI$5:AI$98)) /
(IF(MAX(Base_Dados!AI$5:AI$98)-MIN(Base_Dados!AI$5:AI$98)=0,1,MAX(Base_Dados!AI$5:AI$98)-MIN(Base_Dados!AI$5:AI$98)))) * AI$1)))</f>
        <v>0.21428571428571427</v>
      </c>
      <c r="AJ300" s="106">
        <f>IF(INDEX(Base_Dados!AJ:AJ,MATCH($B300,Base_Dados!$B:$B,0))=0,0,
MAX(0, MIN(AJ$1,
((INDEX(Base_Dados!AJ:AJ,MATCH($B300,Base_Dados!$B:$B,0))-MIN(Base_Dados!AJ$5:AJ$98)) /
(IF(MAX(Base_Dados!AJ$5:AJ$98)-MIN(Base_Dados!AJ$5:AJ$98)=0,1,MAX(Base_Dados!AJ$5:AJ$98)-MIN(Base_Dados!AJ$5:AJ$98)))) * AJ$1)))</f>
        <v>0.70436507936507931</v>
      </c>
      <c r="AK300" s="106">
        <f>IF(INDEX(Base_Dados!AK:AK,MATCH($B300,Base_Dados!$B:$B,0))=0,0,
MAX(0, MIN(AK$1,
((INDEX(Base_Dados!AK:AK,MATCH($B300,Base_Dados!$B:$B,0))-MIN(Base_Dados!AK$5:AK$98)) /
(IF(MAX(Base_Dados!AK$5:AK$98)-MIN(Base_Dados!AK$5:AK$98)=0,1,MAX(Base_Dados!AK$5:AK$98)-MIN(Base_Dados!AK$5:AK$98)))) * AK$1)))</f>
        <v>2.7586206896551724E-2</v>
      </c>
      <c r="AL300" s="106">
        <f>IF(INDEX(Base_Dados!AL:AL,MATCH($B300,Base_Dados!$B:$B,0))=0,0,
MAX(0, MIN(AL$1,
((INDEX(Base_Dados!AL:AL,MATCH($B300,Base_Dados!$B:$B,0))-MIN(Base_Dados!AL$5:AL$98)) /
(IF(MAX(Base_Dados!AL$5:AL$98)-MIN(Base_Dados!AL$5:AL$98)=0,1,MAX(Base_Dados!AL$5:AL$98)-MIN(Base_Dados!AL$5:AL$98)))) * AL$1)))</f>
        <v>5.5555555555555552E-2</v>
      </c>
      <c r="AM300" s="106">
        <f>IF(INDEX(Base_Dados!AM:AM,MATCH($B300,Base_Dados!$B:$B,0))=0,0,
MAX(0, MIN(AM$1,
((INDEX(Base_Dados!AM:AM,MATCH($B300,Base_Dados!$B:$B,0))-MIN(Base_Dados!AM$5:AM$98)) /
(IF(MAX(Base_Dados!AM$5:AM$98)-MIN(Base_Dados!AM$5:AM$98)=0,1,MAX(Base_Dados!AM$5:AM$98)-MIN(Base_Dados!AM$5:AM$98)))) * AM$1)))</f>
        <v>7.3537027446918701E-2</v>
      </c>
      <c r="AN300" s="106">
        <f>IF(INDEX(Base_Dados!AN:AN,MATCH($B300,Base_Dados!$B:$B,0))=0,0,
MAX(0, MIN(AN$1,
((INDEX(Base_Dados!AN:AN,MATCH($B300,Base_Dados!$B:$B,0))-MIN(Base_Dados!AN$5:AN$98)) /
(IF(MAX(Base_Dados!AN$5:AN$98)-MIN(Base_Dados!AN$5:AN$98)=0,1,MAX(Base_Dados!AN$5:AN$98)-MIN(Base_Dados!AN$5:AN$98)))) * AN$1)))</f>
        <v>0.39255827854154213</v>
      </c>
      <c r="AO300" s="106">
        <f>IF(INDEX(Base_Dados!AO:AO,MATCH($B300,Base_Dados!$B:$B,0))=0,0,
MAX(0, MIN(AO$1,
((INDEX(Base_Dados!AO:AO,MATCH($B300,Base_Dados!$B:$B,0))-MIN(Base_Dados!AO$5:AO$98)) /
(IF(MAX(Base_Dados!AO$5:AO$98)-MIN(Base_Dados!AO$5:AO$98)=0,1,MAX(Base_Dados!AO$5:AO$98)-MIN(Base_Dados!AO$5:AO$98)))) * AO$1)))</f>
        <v>0</v>
      </c>
      <c r="AP300" s="106">
        <f>IF(INDEX(Base_Dados!AP:AP,MATCH($B300,Base_Dados!$B:$B,0))=0,0,
MAX(0, MIN(AP$1,
((INDEX(Base_Dados!AP:AP,MATCH($B300,Base_Dados!$B:$B,0))-MIN(Base_Dados!AP$5:AP$98)) /
(IF(MAX(Base_Dados!AP$5:AP$98)-MIN(Base_Dados!AP$5:AP$98)=0,1,MAX(Base_Dados!AP$5:AP$98)-MIN(Base_Dados!AP$5:AP$98)))) * AP$1)))</f>
        <v>2.7522935779816515E-2</v>
      </c>
      <c r="AQ300" s="106">
        <f>IF(INDEX(Base_Dados!AQ:AQ,MATCH($B300,Base_Dados!$B:$B,0))=0,0,
MAX(0, MIN(AQ$1,
((INDEX(Base_Dados!AQ:AQ,MATCH($B300,Base_Dados!$B:$B,0))-MIN(Base_Dados!AQ$5:AQ$98)) /
(IF(MAX(Base_Dados!AQ$5:AQ$98)-MIN(Base_Dados!AQ$5:AQ$98)=0,1,MAX(Base_Dados!AQ$5:AQ$98)-MIN(Base_Dados!AQ$5:AQ$98)))) * AQ$1)))</f>
        <v>0</v>
      </c>
      <c r="AR300" s="106">
        <f>IF(INDEX(Base_Dados!AR:AR,MATCH($B300,Base_Dados!$B:$B,0))=0,0,
MAX(0, MIN(AR$1,
((INDEX(Base_Dados!AR:AR,MATCH($B300,Base_Dados!$B:$B,0))-MIN(Base_Dados!AR$5:AR$98)) /
(IF(MAX(Base_Dados!AR$5:AR$98)-MIN(Base_Dados!AR$5:AR$98)=0,1,MAX(Base_Dados!AR$5:AR$98)-MIN(Base_Dados!AR$5:AR$98)))) * AR$1)))</f>
        <v>0</v>
      </c>
      <c r="AS300" s="106">
        <f>IF(INDEX(Base_Dados!AS:AS,MATCH($B300,Base_Dados!$B:$B,0))=0,0,
MAX(0, MIN(AS$1,
((INDEX(Base_Dados!AS:AS,MATCH($B300,Base_Dados!$B:$B,0))-MIN(Base_Dados!AS$5:AS$98)) /
(IF(MAX(Base_Dados!AS$5:AS$98)-MIN(Base_Dados!AS$5:AS$98)=0,1,MAX(Base_Dados!AS$5:AS$98)-MIN(Base_Dados!AS$5:AS$98)))) * AS$1)))</f>
        <v>6.0975609756097563E-3</v>
      </c>
      <c r="AT300" s="106">
        <f>IF(INDEX(Base_Dados!AT:AT,MATCH($B300,Base_Dados!$B:$B,0))=0,0,
MAX(0, MIN(AT$1,
((INDEX(Base_Dados!AT:AT,MATCH($B300,Base_Dados!$B:$B,0))-MIN(Base_Dados!AT$5:AT$98)) /
(IF(MAX(Base_Dados!AT$5:AT$98)-MIN(Base_Dados!AT$5:AT$98)=0,1,MAX(Base_Dados!AT$5:AT$98)-MIN(Base_Dados!AT$5:AT$98)))) * AT$1)))</f>
        <v>7.1428571428571426E-3</v>
      </c>
      <c r="AU300" s="106">
        <f>IF(INDEX(Base_Dados!AU:AU,MATCH($B300,Base_Dados!$B:$B,0))=0,0,
MAX(0, MIN(AU$1,
((INDEX(Base_Dados!AU:AU,MATCH($B300,Base_Dados!$B:$B,0))-MIN(Base_Dados!AU$5:AU$98)) /
(IF(MAX(Base_Dados!AU$5:AU$98)-MIN(Base_Dados!AU$5:AU$98)=0,1,MAX(Base_Dados!AU$5:AU$98)-MIN(Base_Dados!AU$5:AU$98)))) * AU$1)))</f>
        <v>2.3408239700374533E-2</v>
      </c>
      <c r="AV300" s="106">
        <f>IF(INDEX(Base_Dados!AV:AV,MATCH($B300,Base_Dados!$B:$B,0))=0,0,
MAX(0, MIN(AV$1,
((INDEX(Base_Dados!AV:AV,MATCH($B300,Base_Dados!$B:$B,0))-MIN(Base_Dados!AV$5:AV$98)) /
(IF(MAX(Base_Dados!AV$5:AV$98)-MIN(Base_Dados!AV$5:AV$98)=0,1,MAX(Base_Dados!AV$5:AV$98)-MIN(Base_Dados!AV$5:AV$98)))) * AV$1)))</f>
        <v>0</v>
      </c>
      <c r="AW300" s="106">
        <f>IF(INDEX(Base_Dados!AW:AW,MATCH($B300,Base_Dados!$B:$B,0))=0,0,
MAX(0, MIN(AW$1,
((INDEX(Base_Dados!AW:AW,MATCH($B300,Base_Dados!$B:$B,0))-MIN(Base_Dados!AW$5:AW$98)) /
(IF(MAX(Base_Dados!AW$5:AW$98)-MIN(Base_Dados!AW$5:AW$98)=0,1,MAX(Base_Dados!AW$5:AW$98)-MIN(Base_Dados!AW$5:AW$98)))) * AW$1)))</f>
        <v>1.4705882352941176E-2</v>
      </c>
      <c r="AX300" s="106">
        <f>IF(INDEX(Base_Dados!AX:AX,MATCH($B300,Base_Dados!$B:$B,0))=0,0,
MAX(0, MIN(AX$1,
((INDEX(Base_Dados!AX:AX,MATCH($B300,Base_Dados!$B:$B,0))-MIN(Base_Dados!AX$5:AX$98)) /
(IF(MAX(Base_Dados!AX$5:AX$98)-MIN(Base_Dados!AX$5:AX$98)=0,1,MAX(Base_Dados!AX$5:AX$98)-MIN(Base_Dados!AX$5:AX$98)))) * AX$1)))</f>
        <v>6.4088555275785067E-2</v>
      </c>
      <c r="AY300" s="106">
        <f>IF(INDEX(Base_Dados!AY:AY,MATCH($B300,Base_Dados!$B:$B,0))=0,0,
MAX(0, MIN(AY$1,
((INDEX(Base_Dados!AY:AY,MATCH($B300,Base_Dados!$B:$B,0))-MIN(Base_Dados!AY$5:AY$98)) /
(IF(MAX(Base_Dados!AY$5:AY$98)-MIN(Base_Dados!AY$5:AY$98)=0,1,MAX(Base_Dados!AY$5:AY$98)-MIN(Base_Dados!AY$5:AY$98)))) * AY$1)))</f>
        <v>2.9343883943290471E-2</v>
      </c>
      <c r="AZ300" s="106">
        <f>IF(INDEX(Base_Dados!AZ:AZ,MATCH($B300,Base_Dados!$B:$B,0))=0,0,
MAX(0, MIN(AZ$1,
((INDEX(Base_Dados!AZ:AZ,MATCH($B300,Base_Dados!$B:$B,0))-MIN(Base_Dados!AZ$5:AZ$98)) /
(IF(MAX(Base_Dados!AZ$5:AZ$98)-MIN(Base_Dados!AZ$5:AZ$98)=0,1,MAX(Base_Dados!AZ$5:AZ$98)-MIN(Base_Dados!AZ$5:AZ$98)))) * AZ$1)))</f>
        <v>0.33208955223880599</v>
      </c>
      <c r="BA300" s="106">
        <f>IF(INDEX(Base_Dados!BA:BA,MATCH($B300,Base_Dados!$B:$B,0))=0,0,
MAX(0, MIN(BA$1,
((INDEX(Base_Dados!BA:BA,MATCH($B300,Base_Dados!$B:$B,0))-MIN(Base_Dados!BA$5:BA$98)) /
(IF(MAX(Base_Dados!BA$5:BA$98)-MIN(Base_Dados!BA$5:BA$98)=0,1,MAX(Base_Dados!BA$5:BA$98)-MIN(Base_Dados!BA$5:BA$98)))) * BA$1)))</f>
        <v>3.9787739514642866E-2</v>
      </c>
      <c r="BB300" s="106">
        <f>IF(INDEX(Base_Dados!BB:BB,MATCH($B300,Base_Dados!$B:$B,0))=0,0,
MAX(0, MIN(BB$1,
((INDEX(Base_Dados!BB:BB,MATCH($B300,Base_Dados!$B:$B,0))-MIN(Base_Dados!BB$5:BB$98)) /
(IF(MAX(Base_Dados!BB$5:BB$98)-MIN(Base_Dados!BB$5:BB$98)=0,1,MAX(Base_Dados!BB$5:BB$98)-MIN(Base_Dados!BB$5:BB$98)))) * BB$1)))</f>
        <v>0.19159592500221231</v>
      </c>
      <c r="BC300" s="106">
        <f>IF(INDEX(Base_Dados!BC:BC,MATCH($B300,Base_Dados!$B:$B,0))=0,0,
MAX(0, MIN(BC$1,
((INDEX(Base_Dados!BC:BC,MATCH($B300,Base_Dados!$B:$B,0))-MIN(Base_Dados!BC$5:BC$98)) /
(IF(MAX(Base_Dados!BC$5:BC$98)-MIN(Base_Dados!BC$5:BC$98)=0,1,MAX(Base_Dados!BC$5:BC$98)-MIN(Base_Dados!BC$5:BC$98)))) * BC$1)))</f>
        <v>2.6124427686506867E-2</v>
      </c>
      <c r="BD300" s="106">
        <f>IF(INDEX(Base_Dados!BD:BD,MATCH($B300,Base_Dados!$B:$B,0))=0,0,
MAX(0, MIN(BD$1,
((INDEX(Base_Dados!BD:BD,MATCH($B300,Base_Dados!$B:$B,0))-MIN(Base_Dados!BD$5:BD$98)) /
(IF(MAX(Base_Dados!BD$5:BD$98)-MIN(Base_Dados!BD$5:BD$98)=0,1,MAX(Base_Dados!BD$5:BD$98)-MIN(Base_Dados!BD$5:BD$98)))) * BD$1)))</f>
        <v>2.389031230524202E-2</v>
      </c>
      <c r="BE300" s="106">
        <f>IF(INDEX(Base_Dados!BE:BE,MATCH($B300,Base_Dados!$B:$B,0))=0,0,
MAX(0, MIN(BE$1,
((INDEX(Base_Dados!BE:BE,MATCH($B300,Base_Dados!$B:$B,0))-MIN(Base_Dados!BE$5:BE$98)) /
(IF(MAX(Base_Dados!BE$5:BE$98)-MIN(Base_Dados!BE$5:BE$98)=0,1,MAX(Base_Dados!BE$5:BE$98)-MIN(Base_Dados!BE$5:BE$98)))) * BE$1)))</f>
        <v>6.071249372804817E-2</v>
      </c>
      <c r="BF300" s="106">
        <f>IF(INDEX(Base_Dados!BF:BF,MATCH($B300,Base_Dados!$B:$B,0))=0,0,
MAX(0, MIN(BF$1,
((INDEX(Base_Dados!BF:BF,MATCH($B300,Base_Dados!$B:$B,0))-MIN(Base_Dados!BF$5:BF$98)) /
(IF(MAX(Base_Dados!BF$5:BF$98)-MIN(Base_Dados!BF$5:BF$98)=0,1,MAX(Base_Dados!BF$5:BF$98)-MIN(Base_Dados!BF$5:BF$98)))) * BF$1)))</f>
        <v>0</v>
      </c>
      <c r="BG300" s="106">
        <f>IF(INDEX(Base_Dados!BG:BG,MATCH($B300,Base_Dados!$B:$B,0))=0,0,
MAX(0, MIN(BG$1,
((INDEX(Base_Dados!BG:BG,MATCH($B300,Base_Dados!$B:$B,0))-MIN(Base_Dados!BG$5:BG$98)) /
(IF(MAX(Base_Dados!BG$5:BG$98)-MIN(Base_Dados!BG$5:BG$98)=0,1,MAX(Base_Dados!BG$5:BG$98)-MIN(Base_Dados!BG$5:BG$98)))) * BG$1)))</f>
        <v>7.525083612040134E-3</v>
      </c>
      <c r="BH300" s="106">
        <f>IF(INDEX(Base_Dados!BH:BH,MATCH($B300,Base_Dados!$B:$B,0))=0,0,
MAX(0, MIN(BH$1,
((INDEX(Base_Dados!BH:BH,MATCH($B300,Base_Dados!$B:$B,0))-MIN(Base_Dados!BH$5:BH$98)) /
(IF(MAX(Base_Dados!BH$5:BH$98)-MIN(Base_Dados!BH$5:BH$98)=0,1,MAX(Base_Dados!BH$5:BH$98)-MIN(Base_Dados!BH$5:BH$98)))) * BH$1)))</f>
        <v>8.7912087912087919E-2</v>
      </c>
      <c r="BI300" s="106">
        <f>IF(INDEX(Base_Dados!BI:BI,MATCH($B300,Base_Dados!$B:$B,0))=0,0,
MAX(0, MIN(BI$1,
((INDEX(Base_Dados!BI:BI,MATCH($B300,Base_Dados!$B:$B,0))-MIN(Base_Dados!BI$5:BI$98)) /
(IF(MAX(Base_Dados!BI$5:BI$98)-MIN(Base_Dados!BI$5:BI$98)=0,1,MAX(Base_Dados!BI$5:BI$98)-MIN(Base_Dados!BI$5:BI$98)))) * BI$1)))</f>
        <v>7.6443057722308888E-2</v>
      </c>
      <c r="BJ300" s="106">
        <f>IF(INDEX(Base_Dados!BJ:BJ,MATCH($B300,Base_Dados!$B:$B,0))=0,0,
MAX(0, MIN(BJ$1,
((INDEX(Base_Dados!BJ:BJ,MATCH($B300,Base_Dados!$B:$B,0))-MIN(Base_Dados!BJ$5:BJ$98)) /
(IF(MAX(Base_Dados!BJ$5:BJ$98)-MIN(Base_Dados!BJ$5:BJ$98)=0,1,MAX(Base_Dados!BJ$5:BJ$98)-MIN(Base_Dados!BJ$5:BJ$98)))) * BJ$1)))</f>
        <v>6.3157894736842107E-2</v>
      </c>
      <c r="BK300" s="106">
        <f>IF(INDEX(Base_Dados!BK:BK,MATCH($B300,Base_Dados!$B:$B,0))=0,0,
MAX(0, MIN(BK$1,
((INDEX(Base_Dados!BK:BK,MATCH($B300,Base_Dados!$B:$B,0))-MIN(Base_Dados!BK$5:BK$98)) /
(IF(MAX(Base_Dados!BK$5:BK$98)-MIN(Base_Dados!BK$5:BK$98)=0,1,MAX(Base_Dados!BK$5:BK$98)-MIN(Base_Dados!BK$5:BK$98)))) * BK$1)))</f>
        <v>3.5714285714285712E-2</v>
      </c>
      <c r="BL300" s="106">
        <f>IF(INDEX(Base_Dados!BL:BL,MATCH($B300,Base_Dados!$B:$B,0))=0,0,
MAX(0, MIN(BL$1,
((INDEX(Base_Dados!BL:BL,MATCH($B300,Base_Dados!$B:$B,0))-MIN(Base_Dados!BL$5:BL$98)) /
(IF(MAX(Base_Dados!BL$5:BL$98)-MIN(Base_Dados!BL$5:BL$98)=0,1,MAX(Base_Dados!BL$5:BL$98)-MIN(Base_Dados!BL$5:BL$98)))) * BL$1)))</f>
        <v>6.1889250814332247E-2</v>
      </c>
      <c r="BM300" s="106">
        <f>IF(INDEX(Base_Dados!BM:BM,MATCH($B300,Base_Dados!$B:$B,0))=0,0,
MAX(0, MIN(BM$1,
((INDEX(Base_Dados!BM:BM,MATCH($B300,Base_Dados!$B:$B,0))-MIN(Base_Dados!BM$5:BM$98)) /
(IF(MAX(Base_Dados!BM$5:BM$98)-MIN(Base_Dados!BM$5:BM$98)=0,1,MAX(Base_Dados!BM$5:BM$98)-MIN(Base_Dados!BM$5:BM$98)))) * BM$1)))</f>
        <v>1</v>
      </c>
      <c r="BN300" s="106">
        <f>IF(INDEX(Base_Dados!BN:BN,MATCH($B300,Base_Dados!$B:$B,0))=0,0,
MAX(0, MIN(BN$1,
((INDEX(Base_Dados!BN:BN,MATCH($B300,Base_Dados!$B:$B,0))-MIN(Base_Dados!BN$5:BN$98)) /
(IF(MAX(Base_Dados!BN$5:BN$98)-MIN(Base_Dados!BN$5:BN$98)=0,1,MAX(Base_Dados!BN$5:BN$98)-MIN(Base_Dados!BN$5:BN$98)))) * BN$1)))</f>
        <v>4.0390070160774984E-2</v>
      </c>
      <c r="BO300" s="106">
        <f>IF(INDEX(Base_Dados!BO:BO,MATCH($B300,Base_Dados!$B:$B,0))=0,0,
MAX(0, MIN(BO$1,
((INDEX(Base_Dados!BO:BO,MATCH($B300,Base_Dados!$B:$B,0))-MIN(Base_Dados!BO$5:BO$98)) /
(IF(MAX(Base_Dados!BO$5:BO$98)-MIN(Base_Dados!BO$5:BO$98)=0,1,MAX(Base_Dados!BO$5:BO$98)-MIN(Base_Dados!BO$5:BO$98)))) * BO$1)))</f>
        <v>4.3103448275862072E-2</v>
      </c>
      <c r="BP300" s="106">
        <f t="shared" si="20"/>
        <v>12.071700786404813</v>
      </c>
      <c r="BQ300" s="111">
        <f t="shared" si="21"/>
        <v>0.37504392582065621</v>
      </c>
      <c r="BR300" s="112">
        <f t="shared" si="22"/>
        <v>6.0535612342632938E-2</v>
      </c>
      <c r="BS300" s="113">
        <f t="shared" si="23"/>
        <v>12.01116517406218</v>
      </c>
    </row>
    <row r="301" spans="1:71">
      <c r="A301" s="21">
        <v>31045</v>
      </c>
      <c r="B301" s="21" t="s">
        <v>334</v>
      </c>
      <c r="C301" s="21" t="s">
        <v>323</v>
      </c>
      <c r="D301" s="105">
        <f>IF(INDEX(Base_Dados!D:D,MATCH($B301,Base_Dados!$B:$B,0))=0,0,
MAX(0, MIN(D$1,
((INDEX(Base_Dados!D:D,MATCH($B301,Base_Dados!$B:$B,0))-MIN(Base_Dados!D$5:D$98)) /
(IF(MAX(Base_Dados!D$5:D$98)-MIN(Base_Dados!D$5:D$98)=0,1,MAX(Base_Dados!D$5:D$98)-MIN(Base_Dados!D$5:D$98)))) * D$1)))</f>
        <v>0.21474692603596363</v>
      </c>
      <c r="E301" s="106">
        <f>IF(INDEX(Base_Dados!E:E,MATCH($B301,Base_Dados!$B:$B,0))=0,0,
MAX(0, MIN(E$1,
((INDEX(Base_Dados!E:E,MATCH($B301,Base_Dados!$B:$B,0))-MIN(Base_Dados!E$5:E$98)) /
(IF(MAX(Base_Dados!E$5:E$98)-MIN(Base_Dados!E$5:E$98)=0,1,MAX(Base_Dados!E$5:E$98)-MIN(Base_Dados!E$5:E$98)))) * E$1)))</f>
        <v>4.0176117200152545E-2</v>
      </c>
      <c r="F301" s="106">
        <f>IF(INDEX(Base_Dados!F:F,MATCH($B301,Base_Dados!$B:$B,0))=0,0,
MAX(0, MIN(F$1,
((INDEX(Base_Dados!F:F,MATCH($B301,Base_Dados!$B:$B,0))-MIN(Base_Dados!F$5:F$98)) /
(IF(MAX(Base_Dados!F$5:F$98)-MIN(Base_Dados!F$5:F$98)=0,1,MAX(Base_Dados!F$5:F$98)-MIN(Base_Dados!F$5:F$98)))) * F$1)))</f>
        <v>3.8775433094666842E-2</v>
      </c>
      <c r="G301" s="106">
        <f>IF(INDEX(Base_Dados!G:G,MATCH($B301,Base_Dados!$B:$B,0))=0,0,
MAX(0, MIN(G$1,
((INDEX(Base_Dados!G:G,MATCH($B301,Base_Dados!$B:$B,0))-MIN(Base_Dados!G$5:G$98)) /
(IF(MAX(Base_Dados!G$5:G$98)-MIN(Base_Dados!G$5:G$98)=0,1,MAX(Base_Dados!G$5:G$98)-MIN(Base_Dados!G$5:G$98)))) * G$1)))</f>
        <v>3.8984824699110417E-2</v>
      </c>
      <c r="H301" s="106">
        <f>IF(INDEX(Base_Dados!H:H,MATCH($B301,Base_Dados!$B:$B,0))=0,0,
MAX(0, MIN(H$1,
((INDEX(Base_Dados!H:H,MATCH($B301,Base_Dados!$B:$B,0))-MIN(Base_Dados!H$5:H$98)) /
(IF(MAX(Base_Dados!H$5:H$98)-MIN(Base_Dados!H$5:H$98)=0,1,MAX(Base_Dados!H$5:H$98)-MIN(Base_Dados!H$5:H$98)))) * H$1)))</f>
        <v>4.5958093875086654E-2</v>
      </c>
      <c r="I301" s="106">
        <f>IF(INDEX(Base_Dados!I:I,MATCH($B301,Base_Dados!$B:$B,0))=0,0,
MAX(0, MIN(I$1,
((INDEX(Base_Dados!I:I,MATCH($B301,Base_Dados!$B:$B,0))-MIN(Base_Dados!I$5:I$98)) /
(IF(MAX(Base_Dados!I$5:I$98)-MIN(Base_Dados!I$5:I$98)=0,1,MAX(Base_Dados!I$5:I$98)-MIN(Base_Dados!I$5:I$98)))) * I$1)))</f>
        <v>5.6490106222007674E-2</v>
      </c>
      <c r="J301" s="106">
        <f>IF(INDEX(Base_Dados!J:J,MATCH($B301,Base_Dados!$B:$B,0))=0,0,
MAX(0, MIN(J$1,
((INDEX(Base_Dados!J:J,MATCH($B301,Base_Dados!$B:$B,0))-MIN(Base_Dados!J$5:J$98)) /
(IF(MAX(Base_Dados!J$5:J$98)-MIN(Base_Dados!J$5:J$98)=0,1,MAX(Base_Dados!J$5:J$98)-MIN(Base_Dados!J$5:J$98)))) * J$1)))</f>
        <v>7.2392805167432558E-2</v>
      </c>
      <c r="K301" s="106">
        <f>IF(INDEX(Base_Dados!K:K,MATCH($B301,Base_Dados!$B:$B,0))=0,0,
MAX(0, MIN(K$1,
((INDEX(Base_Dados!K:K,MATCH($B301,Base_Dados!$B:$B,0))-MIN(Base_Dados!K$5:K$98)) /
(IF(MAX(Base_Dados!K$5:K$98)-MIN(Base_Dados!K$5:K$98)=0,1,MAX(Base_Dados!K$5:K$98)-MIN(Base_Dados!K$5:K$98)))) * K$1)))</f>
        <v>8.5766994633273697E-2</v>
      </c>
      <c r="L301" s="106">
        <f>IF(INDEX(Base_Dados!L:L,MATCH($B301,Base_Dados!$B:$B,0))=0,0,
MAX(0, MIN(L$1,
((INDEX(Base_Dados!L:L,MATCH($B301,Base_Dados!$B:$B,0))-MIN(Base_Dados!L$5:L$98)) /
(IF(MAX(Base_Dados!L$5:L$98)-MIN(Base_Dados!L$5:L$98)=0,1,MAX(Base_Dados!L$5:L$98)-MIN(Base_Dados!L$5:L$98)))) * L$1)))</f>
        <v>0.10989298034003518</v>
      </c>
      <c r="M301" s="106">
        <f>IF(INDEX(Base_Dados!M:M,MATCH($B301,Base_Dados!$B:$B,0))=0,0,
MAX(0, MIN(M$1,
((INDEX(Base_Dados!M:M,MATCH($B301,Base_Dados!$B:$B,0))-MIN(Base_Dados!M$5:M$98)) /
(IF(MAX(Base_Dados!M$5:M$98)-MIN(Base_Dados!M$5:M$98)=0,1,MAX(Base_Dados!M$5:M$98)-MIN(Base_Dados!M$5:M$98)))) * M$1)))</f>
        <v>0.14546938775510204</v>
      </c>
      <c r="N301" s="106">
        <f>IF(INDEX(Base_Dados!N:N,MATCH($B301,Base_Dados!$B:$B,0))=0,0,
MAX(0, MIN(N$1,
((INDEX(Base_Dados!N:N,MATCH($B301,Base_Dados!$B:$B,0))-MIN(Base_Dados!N$5:N$98)) /
(IF(MAX(Base_Dados!N$5:N$98)-MIN(Base_Dados!N$5:N$98)=0,1,MAX(Base_Dados!N$5:N$98)-MIN(Base_Dados!N$5:N$98)))) * N$1)))</f>
        <v>0.16498065523728392</v>
      </c>
      <c r="O301" s="106">
        <f>IF(INDEX(Base_Dados!O:O,MATCH($B301,Base_Dados!$B:$B,0))=0,0,
MAX(0, MIN(O$1,
((INDEX(Base_Dados!O:O,MATCH($B301,Base_Dados!$B:$B,0))-MIN(Base_Dados!O$5:O$98)) /
(IF(MAX(Base_Dados!O$5:O$98)-MIN(Base_Dados!O$5:O$98)=0,1,MAX(Base_Dados!O$5:O$98)-MIN(Base_Dados!O$5:O$98)))) * O$1)))</f>
        <v>0.21706895590612632</v>
      </c>
      <c r="P301" s="106">
        <f>IF(INDEX(Base_Dados!P:P,MATCH($B301,Base_Dados!$B:$B,0))=0,0,
MAX(0, MIN(P$1,
((INDEX(Base_Dados!P:P,MATCH($B301,Base_Dados!$B:$B,0))-MIN(Base_Dados!P$5:P$98)) /
(IF(MAX(Base_Dados!P$5:P$98)-MIN(Base_Dados!P$5:P$98)=0,1,MAX(Base_Dados!P$5:P$98)-MIN(Base_Dados!P$5:P$98)))) * P$1)))</f>
        <v>8.9015343969108832E-2</v>
      </c>
      <c r="Q301" s="106">
        <f>IF(INDEX(Base_Dados!Q:Q,MATCH($B301,Base_Dados!$B:$B,0))=0,0,
MAX(0, MIN(Q$1,
((INDEX(Base_Dados!Q:Q,MATCH($B301,Base_Dados!$B:$B,0))-MIN(Base_Dados!Q$5:Q$98)) /
(IF(MAX(Base_Dados!Q$5:Q$98)-MIN(Base_Dados!Q$5:Q$98)=0,1,MAX(Base_Dados!Q$5:Q$98)-MIN(Base_Dados!Q$5:Q$98)))) * Q$1)))</f>
        <v>2.0272760781422781E-2</v>
      </c>
      <c r="R301" s="106">
        <f>IF(INDEX(Base_Dados!R:R,MATCH($B301,Base_Dados!$B:$B,0))=0,0,
MAX(0, MIN(R$1,
((INDEX(Base_Dados!R:R,MATCH($B301,Base_Dados!$B:$B,0))-MIN(Base_Dados!R$5:R$98)) /
(IF(MAX(Base_Dados!R$5:R$98)-MIN(Base_Dados!R$5:R$98)=0,1,MAX(Base_Dados!R$5:R$98)-MIN(Base_Dados!R$5:R$98)))) * R$1)))</f>
        <v>1.6474209226885732E-2</v>
      </c>
      <c r="S301" s="106">
        <f>IF(INDEX(Base_Dados!S:S,MATCH($B301,Base_Dados!$B:$B,0))=0,0,
MAX(0, MIN(S$1,
((INDEX(Base_Dados!S:S,MATCH($B301,Base_Dados!$B:$B,0))-MIN(Base_Dados!S$5:S$98)) /
(IF(MAX(Base_Dados!S$5:S$98)-MIN(Base_Dados!S$5:S$98)=0,1,MAX(Base_Dados!S$5:S$98)-MIN(Base_Dados!S$5:S$98)))) * S$1)))</f>
        <v>4.1870740657530145E-2</v>
      </c>
      <c r="T301" s="106">
        <f>IF(INDEX(Base_Dados!T:T,MATCH($B301,Base_Dados!$B:$B,0))=0,0,
MAX(0, MIN(T$1,
((INDEX(Base_Dados!T:T,MATCH($B301,Base_Dados!$B:$B,0))-MIN(Base_Dados!T$5:T$98)) /
(IF(MAX(Base_Dados!T$5:T$98)-MIN(Base_Dados!T$5:T$98)=0,1,MAX(Base_Dados!T$5:T$98)-MIN(Base_Dados!T$5:T$98)))) * T$1)))</f>
        <v>0.37053347115696844</v>
      </c>
      <c r="U301" s="106">
        <f>IF(INDEX(Base_Dados!U:U,MATCH($B301,Base_Dados!$B:$B,0))=0,0,
MAX(0, MIN(U$1,
((INDEX(Base_Dados!U:U,MATCH($B301,Base_Dados!$B:$B,0))-MIN(Base_Dados!U$5:U$98)) /
(IF(MAX(Base_Dados!U$5:U$98)-MIN(Base_Dados!U$5:U$98)=0,1,MAX(Base_Dados!U$5:U$98)-MIN(Base_Dados!U$5:U$98)))) * U$1)))</f>
        <v>0.91232945033383084</v>
      </c>
      <c r="V301" s="106">
        <f>IF(INDEX(Base_Dados!V:V,MATCH($B301,Base_Dados!$B:$B,0))=0,0,
MAX(0, MIN(V$1,
((INDEX(Base_Dados!V:V,MATCH($B301,Base_Dados!$B:$B,0))-MIN(Base_Dados!V$5:V$98)) /
(IF(MAX(Base_Dados!V$5:V$98)-MIN(Base_Dados!V$5:V$98)=0,1,MAX(Base_Dados!V$5:V$98)-MIN(Base_Dados!V$5:V$98)))) * V$1)))</f>
        <v>8.4258417017014295E-2</v>
      </c>
      <c r="W301" s="106">
        <f>IF(INDEX(Base_Dados!W:W,MATCH($B301,Base_Dados!$B:$B,0))=0,0,
MAX(0, MIN(W$1,
((INDEX(Base_Dados!W:W,MATCH($B301,Base_Dados!$B:$B,0))-MIN(Base_Dados!W$5:W$98)) /
(IF(MAX(Base_Dados!W$5:W$98)-MIN(Base_Dados!W$5:W$98)=0,1,MAX(Base_Dados!W$5:W$98)-MIN(Base_Dados!W$5:W$98)))) * W$1)))</f>
        <v>2.2381723280346875</v>
      </c>
      <c r="X301" s="106">
        <f>IF(INDEX(Base_Dados!X:X,MATCH($B301,Base_Dados!$B:$B,0))=0,0,
MAX(0, MIN(X$1,
((INDEX(Base_Dados!X:X,MATCH($B301,Base_Dados!$B:$B,0))-MIN(Base_Dados!X$5:X$98)) /
(IF(MAX(Base_Dados!X$5:X$98)-MIN(Base_Dados!X$5:X$98)=0,1,MAX(Base_Dados!X$5:X$98)-MIN(Base_Dados!X$5:X$98)))) * X$1)))</f>
        <v>0</v>
      </c>
      <c r="Y301" s="106">
        <f>IF(INDEX(Base_Dados!Y:Y,MATCH($B301,Base_Dados!$B:$B,0))=0,0,
MAX(0, MIN(Y$1,
((INDEX(Base_Dados!Y:Y,MATCH($B301,Base_Dados!$B:$B,0))-MIN(Base_Dados!Y$5:Y$98)) /
(IF(MAX(Base_Dados!Y$5:Y$98)-MIN(Base_Dados!Y$5:Y$98)=0,1,MAX(Base_Dados!Y$5:Y$98)-MIN(Base_Dados!Y$5:Y$98)))) * Y$1)))</f>
        <v>0</v>
      </c>
      <c r="Z301" s="106">
        <f>IF(INDEX(Base_Dados!Z:Z,MATCH($B301,Base_Dados!$B:$B,0))=0,0,
MAX(0, MIN(Z$1,
((INDEX(Base_Dados!Z:Z,MATCH($B301,Base_Dados!$B:$B,0))-MIN(Base_Dados!Z$5:Z$98)) /
(IF(MAX(Base_Dados!Z$5:Z$98)-MIN(Base_Dados!Z$5:Z$98)=0,1,MAX(Base_Dados!Z$5:Z$98)-MIN(Base_Dados!Z$5:Z$98)))) * Z$1)))</f>
        <v>0</v>
      </c>
      <c r="AA301" s="106">
        <f>IF(INDEX(Base_Dados!AA:AA,MATCH($B301,Base_Dados!$B:$B,0))=0,0,
MAX(0, MIN(AA$1,
((INDEX(Base_Dados!AA:AA,MATCH($B301,Base_Dados!$B:$B,0))-MIN(Base_Dados!AA$5:AA$98)) /
(IF(MAX(Base_Dados!AA$5:AA$98)-MIN(Base_Dados!AA$5:AA$98)=0,1,MAX(Base_Dados!AA$5:AA$98)-MIN(Base_Dados!AA$5:AA$98)))) * AA$1)))</f>
        <v>0</v>
      </c>
      <c r="AB301" s="106">
        <f>IF(INDEX(Base_Dados!AB:AB,MATCH($B301,Base_Dados!$B:$B,0))=0,0,
MAX(0, MIN(AB$1,
((INDEX(Base_Dados!AB:AB,MATCH($B301,Base_Dados!$B:$B,0))-MIN(Base_Dados!AB$5:AB$98)) /
(IF(MAX(Base_Dados!AB$5:AB$98)-MIN(Base_Dados!AB$5:AB$98)=0,1,MAX(Base_Dados!AB$5:AB$98)-MIN(Base_Dados!AB$5:AB$98)))) * AB$1)))</f>
        <v>0.23704349118221174</v>
      </c>
      <c r="AC301" s="106">
        <f>IF(INDEX(Base_Dados!AC:AC,MATCH($B301,Base_Dados!$B:$B,0))=0,0,
MAX(0, MIN(AC$1,
((INDEX(Base_Dados!AC:AC,MATCH($B301,Base_Dados!$B:$B,0))-MIN(Base_Dados!AC$5:AC$98)) /
(IF(MAX(Base_Dados!AC$5:AC$98)-MIN(Base_Dados!AC$5:AC$98)=0,1,MAX(Base_Dados!AC$5:AC$98)-MIN(Base_Dados!AC$5:AC$98)))) * AC$1)))</f>
        <v>3.2177442667180575E-2</v>
      </c>
      <c r="AD301" s="106">
        <f>IF(INDEX(Base_Dados!AD:AD,MATCH($B301,Base_Dados!$B:$B,0))=0,0,
MAX(0, MIN(AD$1,
((INDEX(Base_Dados!AD:AD,MATCH($B301,Base_Dados!$B:$B,0))-MIN(Base_Dados!AD$5:AD$98)) /
(IF(MAX(Base_Dados!AD$5:AD$98)-MIN(Base_Dados!AD$5:AD$98)=0,1,MAX(Base_Dados!AD$5:AD$98)-MIN(Base_Dados!AD$5:AD$98)))) * AD$1)))</f>
        <v>1.890252921165508E-2</v>
      </c>
      <c r="AE301" s="106">
        <f>IF(INDEX(Base_Dados!AE:AE,MATCH($B301,Base_Dados!$B:$B,0))=0,0,
MAX(0, MIN(AE$1,
((INDEX(Base_Dados!AE:AE,MATCH($B301,Base_Dados!$B:$B,0))-MIN(Base_Dados!AE$5:AE$98)) /
(IF(MAX(Base_Dados!AE$5:AE$98)-MIN(Base_Dados!AE$5:AE$98)=0,1,MAX(Base_Dados!AE$5:AE$98)-MIN(Base_Dados!AE$5:AE$98)))) * AE$1)))</f>
        <v>7.4212570113620022E-3</v>
      </c>
      <c r="AF301" s="106">
        <f>IF(INDEX(Base_Dados!AF:AF,MATCH($B301,Base_Dados!$B:$B,0))=0,0,
MAX(0, MIN(AF$1,
((INDEX(Base_Dados!AF:AF,MATCH($B301,Base_Dados!$B:$B,0))-MIN(Base_Dados!AF$5:AF$98)) /
(IF(MAX(Base_Dados!AF$5:AF$98)-MIN(Base_Dados!AF$5:AF$98)=0,1,MAX(Base_Dados!AF$5:AF$98)-MIN(Base_Dados!AF$5:AF$98)))) * AF$1)))</f>
        <v>1.3423435847929021E-2</v>
      </c>
      <c r="AG301" s="106">
        <f>IF(INDEX(Base_Dados!AG:AG,MATCH($B301,Base_Dados!$B:$B,0))=0,0,
MAX(0, MIN(AG$1,
((INDEX(Base_Dados!AG:AG,MATCH($B301,Base_Dados!$B:$B,0))-MIN(Base_Dados!AG$5:AG$98)) /
(IF(MAX(Base_Dados!AG$5:AG$98)-MIN(Base_Dados!AG$5:AG$98)=0,1,MAX(Base_Dados!AG$5:AG$98)-MIN(Base_Dados!AG$5:AG$98)))) * AG$1)))</f>
        <v>2.0272760781422781E-2</v>
      </c>
      <c r="AH301" s="106">
        <f>IF(INDEX(Base_Dados!AH:AH,MATCH($B301,Base_Dados!$B:$B,0))=0,0,
MAX(0, MIN(AH$1,
((INDEX(Base_Dados!AH:AH,MATCH($B301,Base_Dados!$B:$B,0))-MIN(Base_Dados!AH$5:AH$98)) /
(IF(MAX(Base_Dados!AH$5:AH$98)-MIN(Base_Dados!AH$5:AH$98)=0,1,MAX(Base_Dados!AH$5:AH$98)-MIN(Base_Dados!AH$5:AH$98)))) * AH$1)))</f>
        <v>1.4917940229134945</v>
      </c>
      <c r="AI301" s="106">
        <f>IF(INDEX(Base_Dados!AI:AI,MATCH($B301,Base_Dados!$B:$B,0))=0,0,
MAX(0, MIN(AI$1,
((INDEX(Base_Dados!AI:AI,MATCH($B301,Base_Dados!$B:$B,0))-MIN(Base_Dados!AI$5:AI$98)) /
(IF(MAX(Base_Dados!AI$5:AI$98)-MIN(Base_Dados!AI$5:AI$98)=0,1,MAX(Base_Dados!AI$5:AI$98)-MIN(Base_Dados!AI$5:AI$98)))) * AI$1)))</f>
        <v>0.14285714285714285</v>
      </c>
      <c r="AJ301" s="106">
        <f>IF(INDEX(Base_Dados!AJ:AJ,MATCH($B301,Base_Dados!$B:$B,0))=0,0,
MAX(0, MIN(AJ$1,
((INDEX(Base_Dados!AJ:AJ,MATCH($B301,Base_Dados!$B:$B,0))-MIN(Base_Dados!AJ$5:AJ$98)) /
(IF(MAX(Base_Dados!AJ$5:AJ$98)-MIN(Base_Dados!AJ$5:AJ$98)=0,1,MAX(Base_Dados!AJ$5:AJ$98)-MIN(Base_Dados!AJ$5:AJ$98)))) * AJ$1)))</f>
        <v>0.7589285714285714</v>
      </c>
      <c r="AK301" s="106">
        <f>IF(INDEX(Base_Dados!AK:AK,MATCH($B301,Base_Dados!$B:$B,0))=0,0,
MAX(0, MIN(AK$1,
((INDEX(Base_Dados!AK:AK,MATCH($B301,Base_Dados!$B:$B,0))-MIN(Base_Dados!AK$5:AK$98)) /
(IF(MAX(Base_Dados!AK$5:AK$98)-MIN(Base_Dados!AK$5:AK$98)=0,1,MAX(Base_Dados!AK$5:AK$98)-MIN(Base_Dados!AK$5:AK$98)))) * AK$1)))</f>
        <v>1.1494252873563218E-2</v>
      </c>
      <c r="AL301" s="106">
        <f>IF(INDEX(Base_Dados!AL:AL,MATCH($B301,Base_Dados!$B:$B,0))=0,0,
MAX(0, MIN(AL$1,
((INDEX(Base_Dados!AL:AL,MATCH($B301,Base_Dados!$B:$B,0))-MIN(Base_Dados!AL$5:AL$98)) /
(IF(MAX(Base_Dados!AL$5:AL$98)-MIN(Base_Dados!AL$5:AL$98)=0,1,MAX(Base_Dados!AL$5:AL$98)-MIN(Base_Dados!AL$5:AL$98)))) * AL$1)))</f>
        <v>0</v>
      </c>
      <c r="AM301" s="106">
        <f>IF(INDEX(Base_Dados!AM:AM,MATCH($B301,Base_Dados!$B:$B,0))=0,0,
MAX(0, MIN(AM$1,
((INDEX(Base_Dados!AM:AM,MATCH($B301,Base_Dados!$B:$B,0))-MIN(Base_Dados!AM$5:AM$98)) /
(IF(MAX(Base_Dados!AM$5:AM$98)-MIN(Base_Dados!AM$5:AM$98)=0,1,MAX(Base_Dados!AM$5:AM$98)-MIN(Base_Dados!AM$5:AM$98)))) * AM$1)))</f>
        <v>5.2822371828068357E-2</v>
      </c>
      <c r="AN301" s="106">
        <f>IF(INDEX(Base_Dados!AN:AN,MATCH($B301,Base_Dados!$B:$B,0))=0,0,
MAX(0, MIN(AN$1,
((INDEX(Base_Dados!AN:AN,MATCH($B301,Base_Dados!$B:$B,0))-MIN(Base_Dados!AN$5:AN$98)) /
(IF(MAX(Base_Dados!AN$5:AN$98)-MIN(Base_Dados!AN$5:AN$98)=0,1,MAX(Base_Dados!AN$5:AN$98)-MIN(Base_Dados!AN$5:AN$98)))) * AN$1)))</f>
        <v>0.33035714285714285</v>
      </c>
      <c r="AO301" s="106">
        <f>IF(INDEX(Base_Dados!AO:AO,MATCH($B301,Base_Dados!$B:$B,0))=0,0,
MAX(0, MIN(AO$1,
((INDEX(Base_Dados!AO:AO,MATCH($B301,Base_Dados!$B:$B,0))-MIN(Base_Dados!AO$5:AO$98)) /
(IF(MAX(Base_Dados!AO$5:AO$98)-MIN(Base_Dados!AO$5:AO$98)=0,1,MAX(Base_Dados!AO$5:AO$98)-MIN(Base_Dados!AO$5:AO$98)))) * AO$1)))</f>
        <v>0</v>
      </c>
      <c r="AP301" s="106">
        <f>IF(INDEX(Base_Dados!AP:AP,MATCH($B301,Base_Dados!$B:$B,0))=0,0,
MAX(0, MIN(AP$1,
((INDEX(Base_Dados!AP:AP,MATCH($B301,Base_Dados!$B:$B,0))-MIN(Base_Dados!AP$5:AP$98)) /
(IF(MAX(Base_Dados!AP$5:AP$98)-MIN(Base_Dados!AP$5:AP$98)=0,1,MAX(Base_Dados!AP$5:AP$98)-MIN(Base_Dados!AP$5:AP$98)))) * AP$1)))</f>
        <v>1.1467889908256881E-2</v>
      </c>
      <c r="AQ301" s="106">
        <f>IF(INDEX(Base_Dados!AQ:AQ,MATCH($B301,Base_Dados!$B:$B,0))=0,0,
MAX(0, MIN(AQ$1,
((INDEX(Base_Dados!AQ:AQ,MATCH($B301,Base_Dados!$B:$B,0))-MIN(Base_Dados!AQ$5:AQ$98)) /
(IF(MAX(Base_Dados!AQ$5:AQ$98)-MIN(Base_Dados!AQ$5:AQ$98)=0,1,MAX(Base_Dados!AQ$5:AQ$98)-MIN(Base_Dados!AQ$5:AQ$98)))) * AQ$1)))</f>
        <v>0</v>
      </c>
      <c r="AR301" s="106">
        <f>IF(INDEX(Base_Dados!AR:AR,MATCH($B301,Base_Dados!$B:$B,0))=0,0,
MAX(0, MIN(AR$1,
((INDEX(Base_Dados!AR:AR,MATCH($B301,Base_Dados!$B:$B,0))-MIN(Base_Dados!AR$5:AR$98)) /
(IF(MAX(Base_Dados!AR$5:AR$98)-MIN(Base_Dados!AR$5:AR$98)=0,1,MAX(Base_Dados!AR$5:AR$98)-MIN(Base_Dados!AR$5:AR$98)))) * AR$1)))</f>
        <v>0</v>
      </c>
      <c r="AS301" s="106">
        <f>IF(INDEX(Base_Dados!AS:AS,MATCH($B301,Base_Dados!$B:$B,0))=0,0,
MAX(0, MIN(AS$1,
((INDEX(Base_Dados!AS:AS,MATCH($B301,Base_Dados!$B:$B,0))-MIN(Base_Dados!AS$5:AS$98)) /
(IF(MAX(Base_Dados!AS$5:AS$98)-MIN(Base_Dados!AS$5:AS$98)=0,1,MAX(Base_Dados!AS$5:AS$98)-MIN(Base_Dados!AS$5:AS$98)))) * AS$1)))</f>
        <v>0</v>
      </c>
      <c r="AT301" s="106">
        <f>IF(INDEX(Base_Dados!AT:AT,MATCH($B301,Base_Dados!$B:$B,0))=0,0,
MAX(0, MIN(AT$1,
((INDEX(Base_Dados!AT:AT,MATCH($B301,Base_Dados!$B:$B,0))-MIN(Base_Dados!AT$5:AT$98)) /
(IF(MAX(Base_Dados!AT$5:AT$98)-MIN(Base_Dados!AT$5:AT$98)=0,1,MAX(Base_Dados!AT$5:AT$98)-MIN(Base_Dados!AT$5:AT$98)))) * AT$1)))</f>
        <v>0</v>
      </c>
      <c r="AU301" s="106">
        <f>IF(INDEX(Base_Dados!AU:AU,MATCH($B301,Base_Dados!$B:$B,0))=0,0,
MAX(0, MIN(AU$1,
((INDEX(Base_Dados!AU:AU,MATCH($B301,Base_Dados!$B:$B,0))-MIN(Base_Dados!AU$5:AU$98)) /
(IF(MAX(Base_Dados!AU$5:AU$98)-MIN(Base_Dados!AU$5:AU$98)=0,1,MAX(Base_Dados!AU$5:AU$98)-MIN(Base_Dados!AU$5:AU$98)))) * AU$1)))</f>
        <v>1.8726591760299626E-2</v>
      </c>
      <c r="AV301" s="106">
        <f>IF(INDEX(Base_Dados!AV:AV,MATCH($B301,Base_Dados!$B:$B,0))=0,0,
MAX(0, MIN(AV$1,
((INDEX(Base_Dados!AV:AV,MATCH($B301,Base_Dados!$B:$B,0))-MIN(Base_Dados!AV$5:AV$98)) /
(IF(MAX(Base_Dados!AV$5:AV$98)-MIN(Base_Dados!AV$5:AV$98)=0,1,MAX(Base_Dados!AV$5:AV$98)-MIN(Base_Dados!AV$5:AV$98)))) * AV$1)))</f>
        <v>0</v>
      </c>
      <c r="AW301" s="106">
        <f>IF(INDEX(Base_Dados!AW:AW,MATCH($B301,Base_Dados!$B:$B,0))=0,0,
MAX(0, MIN(AW$1,
((INDEX(Base_Dados!AW:AW,MATCH($B301,Base_Dados!$B:$B,0))-MIN(Base_Dados!AW$5:AW$98)) /
(IF(MAX(Base_Dados!AW$5:AW$98)-MIN(Base_Dados!AW$5:AW$98)=0,1,MAX(Base_Dados!AW$5:AW$98)-MIN(Base_Dados!AW$5:AW$98)))) * AW$1)))</f>
        <v>0</v>
      </c>
      <c r="AX301" s="106">
        <f>IF(INDEX(Base_Dados!AX:AX,MATCH($B301,Base_Dados!$B:$B,0))=0,0,
MAX(0, MIN(AX$1,
((INDEX(Base_Dados!AX:AX,MATCH($B301,Base_Dados!$B:$B,0))-MIN(Base_Dados!AX$5:AX$98)) /
(IF(MAX(Base_Dados!AX$5:AX$98)-MIN(Base_Dados!AX$5:AX$98)=0,1,MAX(Base_Dados!AX$5:AX$98)-MIN(Base_Dados!AX$5:AX$98)))) * AX$1)))</f>
        <v>6.1170380657786759E-2</v>
      </c>
      <c r="AY301" s="106">
        <f>IF(INDEX(Base_Dados!AY:AY,MATCH($B301,Base_Dados!$B:$B,0))=0,0,
MAX(0, MIN(AY$1,
((INDEX(Base_Dados!AY:AY,MATCH($B301,Base_Dados!$B:$B,0))-MIN(Base_Dados!AY$5:AY$98)) /
(IF(MAX(Base_Dados!AY$5:AY$98)-MIN(Base_Dados!AY$5:AY$98)=0,1,MAX(Base_Dados!AY$5:AY$98)-MIN(Base_Dados!AY$5:AY$98)))) * AY$1)))</f>
        <v>1.0220903395977581E-2</v>
      </c>
      <c r="AZ301" s="106">
        <f>IF(INDEX(Base_Dados!AZ:AZ,MATCH($B301,Base_Dados!$B:$B,0))=0,0,
MAX(0, MIN(AZ$1,
((INDEX(Base_Dados!AZ:AZ,MATCH($B301,Base_Dados!$B:$B,0))-MIN(Base_Dados!AZ$5:AZ$98)) /
(IF(MAX(Base_Dados!AZ$5:AZ$98)-MIN(Base_Dados!AZ$5:AZ$98)=0,1,MAX(Base_Dados!AZ$5:AZ$98)-MIN(Base_Dados!AZ$5:AZ$98)))) * AZ$1)))</f>
        <v>0.38750000000000001</v>
      </c>
      <c r="BA301" s="106">
        <f>IF(INDEX(Base_Dados!BA:BA,MATCH($B301,Base_Dados!$B:$B,0))=0,0,
MAX(0, MIN(BA$1,
((INDEX(Base_Dados!BA:BA,MATCH($B301,Base_Dados!$B:$B,0))-MIN(Base_Dados!BA$5:BA$98)) /
(IF(MAX(Base_Dados!BA$5:BA$98)-MIN(Base_Dados!BA$5:BA$98)=0,1,MAX(Base_Dados!BA$5:BA$98)-MIN(Base_Dados!BA$5:BA$98)))) * BA$1)))</f>
        <v>3.1017562556895136E-2</v>
      </c>
      <c r="BB301" s="106">
        <f>IF(INDEX(Base_Dados!BB:BB,MATCH($B301,Base_Dados!$B:$B,0))=0,0,
MAX(0, MIN(BB$1,
((INDEX(Base_Dados!BB:BB,MATCH($B301,Base_Dados!$B:$B,0))-MIN(Base_Dados!BB$5:BB$98)) /
(IF(MAX(Base_Dados!BB$5:BB$98)-MIN(Base_Dados!BB$5:BB$98)=0,1,MAX(Base_Dados!BB$5:BB$98)-MIN(Base_Dados!BB$5:BB$98)))) * BB$1)))</f>
        <v>0.34357203825970223</v>
      </c>
      <c r="BC301" s="106">
        <f>IF(INDEX(Base_Dados!BC:BC,MATCH($B301,Base_Dados!$B:$B,0))=0,0,
MAX(0, MIN(BC$1,
((INDEX(Base_Dados!BC:BC,MATCH($B301,Base_Dados!$B:$B,0))-MIN(Base_Dados!BC$5:BC$98)) /
(IF(MAX(Base_Dados!BC$5:BC$98)-MIN(Base_Dados!BC$5:BC$98)=0,1,MAX(Base_Dados!BC$5:BC$98)-MIN(Base_Dados!BC$5:BC$98)))) * BC$1)))</f>
        <v>1.9660651764072178E-2</v>
      </c>
      <c r="BD301" s="106">
        <f>IF(INDEX(Base_Dados!BD:BD,MATCH($B301,Base_Dados!$B:$B,0))=0,0,
MAX(0, MIN(BD$1,
((INDEX(Base_Dados!BD:BD,MATCH($B301,Base_Dados!$B:$B,0))-MIN(Base_Dados!BD$5:BD$98)) /
(IF(MAX(Base_Dados!BD$5:BD$98)-MIN(Base_Dados!BD$5:BD$98)=0,1,MAX(Base_Dados!BD$5:BD$98)-MIN(Base_Dados!BD$5:BD$98)))) * BD$1)))</f>
        <v>1.8835260716016898E-2</v>
      </c>
      <c r="BE301" s="106">
        <f>IF(INDEX(Base_Dados!BE:BE,MATCH($B301,Base_Dados!$B:$B,0))=0,0,
MAX(0, MIN(BE$1,
((INDEX(Base_Dados!BE:BE,MATCH($B301,Base_Dados!$B:$B,0))-MIN(Base_Dados!BE$5:BE$98)) /
(IF(MAX(Base_Dados!BE$5:BE$98)-MIN(Base_Dados!BE$5:BE$98)=0,1,MAX(Base_Dados!BE$5:BE$98)-MIN(Base_Dados!BE$5:BE$98)))) * BE$1)))</f>
        <v>6.7737079779227299E-2</v>
      </c>
      <c r="BF301" s="106">
        <f>IF(INDEX(Base_Dados!BF:BF,MATCH($B301,Base_Dados!$B:$B,0))=0,0,
MAX(0, MIN(BF$1,
((INDEX(Base_Dados!BF:BF,MATCH($B301,Base_Dados!$B:$B,0))-MIN(Base_Dados!BF$5:BF$98)) /
(IF(MAX(Base_Dados!BF$5:BF$98)-MIN(Base_Dados!BF$5:BF$98)=0,1,MAX(Base_Dados!BF$5:BF$98)-MIN(Base_Dados!BF$5:BF$98)))) * BF$1)))</f>
        <v>0</v>
      </c>
      <c r="BG301" s="106">
        <f>IF(INDEX(Base_Dados!BG:BG,MATCH($B301,Base_Dados!$B:$B,0))=0,0,
MAX(0, MIN(BG$1,
((INDEX(Base_Dados!BG:BG,MATCH($B301,Base_Dados!$B:$B,0))-MIN(Base_Dados!BG$5:BG$98)) /
(IF(MAX(Base_Dados!BG$5:BG$98)-MIN(Base_Dados!BG$5:BG$98)=0,1,MAX(Base_Dados!BG$5:BG$98)-MIN(Base_Dados!BG$5:BG$98)))) * BG$1)))</f>
        <v>1.254180602006689E-3</v>
      </c>
      <c r="BH301" s="106">
        <f>IF(INDEX(Base_Dados!BH:BH,MATCH($B301,Base_Dados!$B:$B,0))=0,0,
MAX(0, MIN(BH$1,
((INDEX(Base_Dados!BH:BH,MATCH($B301,Base_Dados!$B:$B,0))-MIN(Base_Dados!BH$5:BH$98)) /
(IF(MAX(Base_Dados!BH$5:BH$98)-MIN(Base_Dados!BH$5:BH$98)=0,1,MAX(Base_Dados!BH$5:BH$98)-MIN(Base_Dados!BH$5:BH$98)))) * BH$1)))</f>
        <v>5.4945054945054944E-2</v>
      </c>
      <c r="BI301" s="106">
        <f>IF(INDEX(Base_Dados!BI:BI,MATCH($B301,Base_Dados!$B:$B,0))=0,0,
MAX(0, MIN(BI$1,
((INDEX(Base_Dados!BI:BI,MATCH($B301,Base_Dados!$B:$B,0))-MIN(Base_Dados!BI$5:BI$98)) /
(IF(MAX(Base_Dados!BI$5:BI$98)-MIN(Base_Dados!BI$5:BI$98)=0,1,MAX(Base_Dados!BI$5:BI$98)-MIN(Base_Dados!BI$5:BI$98)))) * BI$1)))</f>
        <v>7.6443057722308888E-2</v>
      </c>
      <c r="BJ301" s="106">
        <f>IF(INDEX(Base_Dados!BJ:BJ,MATCH($B301,Base_Dados!$B:$B,0))=0,0,
MAX(0, MIN(BJ$1,
((INDEX(Base_Dados!BJ:BJ,MATCH($B301,Base_Dados!$B:$B,0))-MIN(Base_Dados!BJ$5:BJ$98)) /
(IF(MAX(Base_Dados!BJ$5:BJ$98)-MIN(Base_Dados!BJ$5:BJ$98)=0,1,MAX(Base_Dados!BJ$5:BJ$98)-MIN(Base_Dados!BJ$5:BJ$98)))) * BJ$1)))</f>
        <v>3.1578947368421054E-2</v>
      </c>
      <c r="BK301" s="106">
        <f>IF(INDEX(Base_Dados!BK:BK,MATCH($B301,Base_Dados!$B:$B,0))=0,0,
MAX(0, MIN(BK$1,
((INDEX(Base_Dados!BK:BK,MATCH($B301,Base_Dados!$B:$B,0))-MIN(Base_Dados!BK$5:BK$98)) /
(IF(MAX(Base_Dados!BK$5:BK$98)-MIN(Base_Dados!BK$5:BK$98)=0,1,MAX(Base_Dados!BK$5:BK$98)-MIN(Base_Dados!BK$5:BK$98)))) * BK$1)))</f>
        <v>3.5714285714285712E-2</v>
      </c>
      <c r="BL301" s="106">
        <f>IF(INDEX(Base_Dados!BL:BL,MATCH($B301,Base_Dados!$B:$B,0))=0,0,
MAX(0, MIN(BL$1,
((INDEX(Base_Dados!BL:BL,MATCH($B301,Base_Dados!$B:$B,0))-MIN(Base_Dados!BL$5:BL$98)) /
(IF(MAX(Base_Dados!BL$5:BL$98)-MIN(Base_Dados!BL$5:BL$98)=0,1,MAX(Base_Dados!BL$5:BL$98)-MIN(Base_Dados!BL$5:BL$98)))) * BL$1)))</f>
        <v>0.10586319218241043</v>
      </c>
      <c r="BM301" s="106">
        <f>IF(INDEX(Base_Dados!BM:BM,MATCH($B301,Base_Dados!$B:$B,0))=0,0,
MAX(0, MIN(BM$1,
((INDEX(Base_Dados!BM:BM,MATCH($B301,Base_Dados!$B:$B,0))-MIN(Base_Dados!BM$5:BM$98)) /
(IF(MAX(Base_Dados!BM$5:BM$98)-MIN(Base_Dados!BM$5:BM$98)=0,1,MAX(Base_Dados!BM$5:BM$98)-MIN(Base_Dados!BM$5:BM$98)))) * BM$1)))</f>
        <v>1</v>
      </c>
      <c r="BN301" s="106">
        <f>IF(INDEX(Base_Dados!BN:BN,MATCH($B301,Base_Dados!$B:$B,0))=0,0,
MAX(0, MIN(BN$1,
((INDEX(Base_Dados!BN:BN,MATCH($B301,Base_Dados!$B:$B,0))-MIN(Base_Dados!BN$5:BN$98)) /
(IF(MAX(Base_Dados!BN$5:BN$98)-MIN(Base_Dados!BN$5:BN$98)=0,1,MAX(Base_Dados!BN$5:BN$98)-MIN(Base_Dados!BN$5:BN$98)))) * BN$1)))</f>
        <v>9.3794798742047353E-2</v>
      </c>
      <c r="BO301" s="106">
        <f>IF(INDEX(Base_Dados!BO:BO,MATCH($B301,Base_Dados!$B:$B,0))=0,0,
MAX(0, MIN(BO$1,
((INDEX(Base_Dados!BO:BO,MATCH($B301,Base_Dados!$B:$B,0))-MIN(Base_Dados!BO$5:BO$98)) /
(IF(MAX(Base_Dados!BO$5:BO$98)-MIN(Base_Dados!BO$5:BO$98)=0,1,MAX(Base_Dados!BO$5:BO$98)-MIN(Base_Dados!BO$5:BO$98)))) * BO$1)))</f>
        <v>8.6206896551724137E-3</v>
      </c>
      <c r="BP301" s="106">
        <f t="shared" si="20"/>
        <v>10.499246988533379</v>
      </c>
      <c r="BQ301" s="111">
        <f t="shared" si="21"/>
        <v>0.37273090713853796</v>
      </c>
      <c r="BR301" s="112">
        <f t="shared" si="22"/>
        <v>5.8222593660514688E-2</v>
      </c>
      <c r="BS301" s="113">
        <f t="shared" si="23"/>
        <v>10.441024394872864</v>
      </c>
    </row>
    <row r="302" spans="1:71">
      <c r="A302" s="21">
        <v>31046</v>
      </c>
      <c r="B302" s="21" t="s">
        <v>362</v>
      </c>
      <c r="C302" s="21" t="s">
        <v>323</v>
      </c>
      <c r="D302" s="105">
        <f>IF(INDEX(Base_Dados!D:D,MATCH($B302,Base_Dados!$B:$B,0))=0,0,
MAX(0, MIN(D$1,
((INDEX(Base_Dados!D:D,MATCH($B302,Base_Dados!$B:$B,0))-MIN(Base_Dados!D$5:D$98)) /
(IF(MAX(Base_Dados!D$5:D$98)-MIN(Base_Dados!D$5:D$98)=0,1,MAX(Base_Dados!D$5:D$98)-MIN(Base_Dados!D$5:D$98)))) * D$1)))</f>
        <v>0.24664565060862786</v>
      </c>
      <c r="E302" s="106">
        <f>IF(INDEX(Base_Dados!E:E,MATCH($B302,Base_Dados!$B:$B,0))=0,0,
MAX(0, MIN(E$1,
((INDEX(Base_Dados!E:E,MATCH($B302,Base_Dados!$B:$B,0))-MIN(Base_Dados!E$5:E$98)) /
(IF(MAX(Base_Dados!E$5:E$98)-MIN(Base_Dados!E$5:E$98)=0,1,MAX(Base_Dados!E$5:E$98)-MIN(Base_Dados!E$5:E$98)))) * E$1)))</f>
        <v>4.9180084294565427E-2</v>
      </c>
      <c r="F302" s="106">
        <f>IF(INDEX(Base_Dados!F:F,MATCH($B302,Base_Dados!$B:$B,0))=0,0,
MAX(0, MIN(F$1,
((INDEX(Base_Dados!F:F,MATCH($B302,Base_Dados!$B:$B,0))-MIN(Base_Dados!F$5:F$98)) /
(IF(MAX(Base_Dados!F$5:F$98)-MIN(Base_Dados!F$5:F$98)=0,1,MAX(Base_Dados!F$5:F$98)-MIN(Base_Dados!F$5:F$98)))) * F$1)))</f>
        <v>4.6757221393081819E-2</v>
      </c>
      <c r="G302" s="106">
        <f>IF(INDEX(Base_Dados!G:G,MATCH($B302,Base_Dados!$B:$B,0))=0,0,
MAX(0, MIN(G$1,
((INDEX(Base_Dados!G:G,MATCH($B302,Base_Dados!$B:$B,0))-MIN(Base_Dados!G$5:G$98)) /
(IF(MAX(Base_Dados!G$5:G$98)-MIN(Base_Dados!G$5:G$98)=0,1,MAX(Base_Dados!G$5:G$98)-MIN(Base_Dados!G$5:G$98)))) * G$1)))</f>
        <v>4.5318392609033004E-2</v>
      </c>
      <c r="H302" s="106">
        <f>IF(INDEX(Base_Dados!H:H,MATCH($B302,Base_Dados!$B:$B,0))=0,0,
MAX(0, MIN(H$1,
((INDEX(Base_Dados!H:H,MATCH($B302,Base_Dados!$B:$B,0))-MIN(Base_Dados!H$5:H$98)) /
(IF(MAX(Base_Dados!H$5:H$98)-MIN(Base_Dados!H$5:H$98)=0,1,MAX(Base_Dados!H$5:H$98)-MIN(Base_Dados!H$5:H$98)))) * H$1)))</f>
        <v>5.6003041212907265E-2</v>
      </c>
      <c r="I302" s="106">
        <f>IF(INDEX(Base_Dados!I:I,MATCH($B302,Base_Dados!$B:$B,0))=0,0,
MAX(0, MIN(I$1,
((INDEX(Base_Dados!I:I,MATCH($B302,Base_Dados!$B:$B,0))-MIN(Base_Dados!I$5:I$98)) /
(IF(MAX(Base_Dados!I$5:I$98)-MIN(Base_Dados!I$5:I$98)=0,1,MAX(Base_Dados!I$5:I$98)-MIN(Base_Dados!I$5:I$98)))) * I$1)))</f>
        <v>6.9499975105908121E-2</v>
      </c>
      <c r="J302" s="106">
        <f>IF(INDEX(Base_Dados!J:J,MATCH($B302,Base_Dados!$B:$B,0))=0,0,
MAX(0, MIN(J$1,
((INDEX(Base_Dados!J:J,MATCH($B302,Base_Dados!$B:$B,0))-MIN(Base_Dados!J$5:J$98)) /
(IF(MAX(Base_Dados!J$5:J$98)-MIN(Base_Dados!J$5:J$98)=0,1,MAX(Base_Dados!J$5:J$98)-MIN(Base_Dados!J$5:J$98)))) * J$1)))</f>
        <v>8.3065092348978534E-2</v>
      </c>
      <c r="K302" s="106">
        <f>IF(INDEX(Base_Dados!K:K,MATCH($B302,Base_Dados!$B:$B,0))=0,0,
MAX(0, MIN(K$1,
((INDEX(Base_Dados!K:K,MATCH($B302,Base_Dados!$B:$B,0))-MIN(Base_Dados!K$5:K$98)) /
(IF(MAX(Base_Dados!K$5:K$98)-MIN(Base_Dados!K$5:K$98)=0,1,MAX(Base_Dados!K$5:K$98)-MIN(Base_Dados!K$5:K$98)))) * K$1)))</f>
        <v>9.9871422182468694E-2</v>
      </c>
      <c r="L302" s="106">
        <f>IF(INDEX(Base_Dados!L:L,MATCH($B302,Base_Dados!$B:$B,0))=0,0,
MAX(0, MIN(L$1,
((INDEX(Base_Dados!L:L,MATCH($B302,Base_Dados!$B:$B,0))-MIN(Base_Dados!L$5:L$98)) /
(IF(MAX(Base_Dados!L$5:L$98)-MIN(Base_Dados!L$5:L$98)=0,1,MAX(Base_Dados!L$5:L$98)-MIN(Base_Dados!L$5:L$98)))) * L$1)))</f>
        <v>0.12857724545377719</v>
      </c>
      <c r="M302" s="106">
        <f>IF(INDEX(Base_Dados!M:M,MATCH($B302,Base_Dados!$B:$B,0))=0,0,
MAX(0, MIN(M$1,
((INDEX(Base_Dados!M:M,MATCH($B302,Base_Dados!$B:$B,0))-MIN(Base_Dados!M$5:M$98)) /
(IF(MAX(Base_Dados!M$5:M$98)-MIN(Base_Dados!M$5:M$98)=0,1,MAX(Base_Dados!M$5:M$98)-MIN(Base_Dados!M$5:M$98)))) * M$1)))</f>
        <v>0.15123032069970846</v>
      </c>
      <c r="N302" s="106">
        <f>IF(INDEX(Base_Dados!N:N,MATCH($B302,Base_Dados!$B:$B,0))=0,0,
MAX(0, MIN(N$1,
((INDEX(Base_Dados!N:N,MATCH($B302,Base_Dados!$B:$B,0))-MIN(Base_Dados!N$5:N$98)) /
(IF(MAX(Base_Dados!N$5:N$98)-MIN(Base_Dados!N$5:N$98)=0,1,MAX(Base_Dados!N$5:N$98)-MIN(Base_Dados!N$5:N$98)))) * N$1)))</f>
        <v>0.17047054508453721</v>
      </c>
      <c r="O302" s="106">
        <f>IF(INDEX(Base_Dados!O:O,MATCH($B302,Base_Dados!$B:$B,0))=0,0,
MAX(0, MIN(O$1,
((INDEX(Base_Dados!O:O,MATCH($B302,Base_Dados!$B:$B,0))-MIN(Base_Dados!O$5:O$98)) /
(IF(MAX(Base_Dados!O$5:O$98)-MIN(Base_Dados!O$5:O$98)=0,1,MAX(Base_Dados!O$5:O$98)-MIN(Base_Dados!O$5:O$98)))) * O$1)))</f>
        <v>0.22699147109649367</v>
      </c>
      <c r="P302" s="106">
        <f>IF(INDEX(Base_Dados!P:P,MATCH($B302,Base_Dados!$B:$B,0))=0,0,
MAX(0, MIN(P$1,
((INDEX(Base_Dados!P:P,MATCH($B302,Base_Dados!$B:$B,0))-MIN(Base_Dados!P$5:P$98)) /
(IF(MAX(Base_Dados!P$5:P$98)-MIN(Base_Dados!P$5:P$98)=0,1,MAX(Base_Dados!P$5:P$98)-MIN(Base_Dados!P$5:P$98)))) * P$1)))</f>
        <v>8.7562003294238869E-2</v>
      </c>
      <c r="Q302" s="106">
        <f>IF(INDEX(Base_Dados!Q:Q,MATCH($B302,Base_Dados!$B:$B,0))=0,0,
MAX(0, MIN(Q$1,
((INDEX(Base_Dados!Q:Q,MATCH($B302,Base_Dados!$B:$B,0))-MIN(Base_Dados!Q$5:Q$98)) /
(IF(MAX(Base_Dados!Q$5:Q$98)-MIN(Base_Dados!Q$5:Q$98)=0,1,MAX(Base_Dados!Q$5:Q$98)-MIN(Base_Dados!Q$5:Q$98)))) * Q$1)))</f>
        <v>2.4616923806013373E-2</v>
      </c>
      <c r="R302" s="106">
        <f>IF(INDEX(Base_Dados!R:R,MATCH($B302,Base_Dados!$B:$B,0))=0,0,
MAX(0, MIN(R$1,
((INDEX(Base_Dados!R:R,MATCH($B302,Base_Dados!$B:$B,0))-MIN(Base_Dados!R$5:R$98)) /
(IF(MAX(Base_Dados!R$5:R$98)-MIN(Base_Dados!R$5:R$98)=0,1,MAX(Base_Dados!R$5:R$98)-MIN(Base_Dados!R$5:R$98)))) * R$1)))</f>
        <v>1.4946359177618104E-2</v>
      </c>
      <c r="S302" s="106">
        <f>IF(INDEX(Base_Dados!S:S,MATCH($B302,Base_Dados!$B:$B,0))=0,0,
MAX(0, MIN(S$1,
((INDEX(Base_Dados!S:S,MATCH($B302,Base_Dados!$B:$B,0))-MIN(Base_Dados!S$5:S$98)) /
(IF(MAX(Base_Dados!S$5:S$98)-MIN(Base_Dados!S$5:S$98)=0,1,MAX(Base_Dados!S$5:S$98)-MIN(Base_Dados!S$5:S$98)))) * S$1)))</f>
        <v>4.8857934546543851E-2</v>
      </c>
      <c r="T302" s="106">
        <f>IF(INDEX(Base_Dados!T:T,MATCH($B302,Base_Dados!$B:$B,0))=0,0,
MAX(0, MIN(T$1,
((INDEX(Base_Dados!T:T,MATCH($B302,Base_Dados!$B:$B,0))-MIN(Base_Dados!T$5:T$98)) /
(IF(MAX(Base_Dados!T$5:T$98)-MIN(Base_Dados!T$5:T$98)=0,1,MAX(Base_Dados!T$5:T$98)-MIN(Base_Dados!T$5:T$98)))) * T$1)))</f>
        <v>0.4522283286064519</v>
      </c>
      <c r="U302" s="106">
        <f>IF(INDEX(Base_Dados!U:U,MATCH($B302,Base_Dados!$B:$B,0))=0,0,
MAX(0, MIN(U$1,
((INDEX(Base_Dados!U:U,MATCH($B302,Base_Dados!$B:$B,0))-MIN(Base_Dados!U$5:U$98)) /
(IF(MAX(Base_Dados!U$5:U$98)-MIN(Base_Dados!U$5:U$98)=0,1,MAX(Base_Dados!U$5:U$98)-MIN(Base_Dados!U$5:U$98)))) * U$1)))</f>
        <v>1.0199119783446298</v>
      </c>
      <c r="V302" s="106">
        <f>IF(INDEX(Base_Dados!V:V,MATCH($B302,Base_Dados!$B:$B,0))=0,0,
MAX(0, MIN(V$1,
((INDEX(Base_Dados!V:V,MATCH($B302,Base_Dados!$B:$B,0))-MIN(Base_Dados!V$5:V$98)) /
(IF(MAX(Base_Dados!V$5:V$98)-MIN(Base_Dados!V$5:V$98)=0,1,MAX(Base_Dados!V$5:V$98)-MIN(Base_Dados!V$5:V$98)))) * V$1)))</f>
        <v>0.1458652945409126</v>
      </c>
      <c r="W302" s="106">
        <f>IF(INDEX(Base_Dados!W:W,MATCH($B302,Base_Dados!$B:$B,0))=0,0,
MAX(0, MIN(W$1,
((INDEX(Base_Dados!W:W,MATCH($B302,Base_Dados!$B:$B,0))-MIN(Base_Dados!W$5:W$98)) /
(IF(MAX(Base_Dados!W$5:W$98)-MIN(Base_Dados!W$5:W$98)=0,1,MAX(Base_Dados!W$5:W$98)-MIN(Base_Dados!W$5:W$98)))) * W$1)))</f>
        <v>2.5436224037409212</v>
      </c>
      <c r="X302" s="106">
        <f>IF(INDEX(Base_Dados!X:X,MATCH($B302,Base_Dados!$B:$B,0))=0,0,
MAX(0, MIN(X$1,
((INDEX(Base_Dados!X:X,MATCH($B302,Base_Dados!$B:$B,0))-MIN(Base_Dados!X$5:X$98)) /
(IF(MAX(Base_Dados!X$5:X$98)-MIN(Base_Dados!X$5:X$98)=0,1,MAX(Base_Dados!X$5:X$98)-MIN(Base_Dados!X$5:X$98)))) * X$1)))</f>
        <v>2.5423728813559324E-2</v>
      </c>
      <c r="Y302" s="106">
        <f>IF(INDEX(Base_Dados!Y:Y,MATCH($B302,Base_Dados!$B:$B,0))=0,0,
MAX(0, MIN(Y$1,
((INDEX(Base_Dados!Y:Y,MATCH($B302,Base_Dados!$B:$B,0))-MIN(Base_Dados!Y$5:Y$98)) /
(IF(MAX(Base_Dados!Y$5:Y$98)-MIN(Base_Dados!Y$5:Y$98)=0,1,MAX(Base_Dados!Y$5:Y$98)-MIN(Base_Dados!Y$5:Y$98)))) * Y$1)))</f>
        <v>0</v>
      </c>
      <c r="Z302" s="106">
        <f>IF(INDEX(Base_Dados!Z:Z,MATCH($B302,Base_Dados!$B:$B,0))=0,0,
MAX(0, MIN(Z$1,
((INDEX(Base_Dados!Z:Z,MATCH($B302,Base_Dados!$B:$B,0))-MIN(Base_Dados!Z$5:Z$98)) /
(IF(MAX(Base_Dados!Z$5:Z$98)-MIN(Base_Dados!Z$5:Z$98)=0,1,MAX(Base_Dados!Z$5:Z$98)-MIN(Base_Dados!Z$5:Z$98)))) * Z$1)))</f>
        <v>0</v>
      </c>
      <c r="AA302" s="106">
        <f>IF(INDEX(Base_Dados!AA:AA,MATCH($B302,Base_Dados!$B:$B,0))=0,0,
MAX(0, MIN(AA$1,
((INDEX(Base_Dados!AA:AA,MATCH($B302,Base_Dados!$B:$B,0))-MIN(Base_Dados!AA$5:AA$98)) /
(IF(MAX(Base_Dados!AA$5:AA$98)-MIN(Base_Dados!AA$5:AA$98)=0,1,MAX(Base_Dados!AA$5:AA$98)-MIN(Base_Dados!AA$5:AA$98)))) * AA$1)))</f>
        <v>3.1468531468531472E-2</v>
      </c>
      <c r="AB302" s="106">
        <f>IF(INDEX(Base_Dados!AB:AB,MATCH($B302,Base_Dados!$B:$B,0))=0,0,
MAX(0, MIN(AB$1,
((INDEX(Base_Dados!AB:AB,MATCH($B302,Base_Dados!$B:$B,0))-MIN(Base_Dados!AB$5:AB$98)) /
(IF(MAX(Base_Dados!AB$5:AB$98)-MIN(Base_Dados!AB$5:AB$98)=0,1,MAX(Base_Dados!AB$5:AB$98)-MIN(Base_Dados!AB$5:AB$98)))) * AB$1)))</f>
        <v>0.25780057241763521</v>
      </c>
      <c r="AC302" s="106">
        <f>IF(INDEX(Base_Dados!AC:AC,MATCH($B302,Base_Dados!$B:$B,0))=0,0,
MAX(0, MIN(AC$1,
((INDEX(Base_Dados!AC:AC,MATCH($B302,Base_Dados!$B:$B,0))-MIN(Base_Dados!AC$5:AC$98)) /
(IF(MAX(Base_Dados!AC$5:AC$98)-MIN(Base_Dados!AC$5:AC$98)=0,1,MAX(Base_Dados!AC$5:AC$98)-MIN(Base_Dados!AC$5:AC$98)))) * AC$1)))</f>
        <v>3.7254287916746967E-2</v>
      </c>
      <c r="AD302" s="106">
        <f>IF(INDEX(Base_Dados!AD:AD,MATCH($B302,Base_Dados!$B:$B,0))=0,0,
MAX(0, MIN(AD$1,
((INDEX(Base_Dados!AD:AD,MATCH($B302,Base_Dados!$B:$B,0))-MIN(Base_Dados!AD$5:AD$98)) /
(IF(MAX(Base_Dados!AD$5:AD$98)-MIN(Base_Dados!AD$5:AD$98)=0,1,MAX(Base_Dados!AD$5:AD$98)-MIN(Base_Dados!AD$5:AD$98)))) * AD$1)))</f>
        <v>1.646206182517379E-2</v>
      </c>
      <c r="AE302" s="106">
        <f>IF(INDEX(Base_Dados!AE:AE,MATCH($B302,Base_Dados!$B:$B,0))=0,0,
MAX(0, MIN(AE$1,
((INDEX(Base_Dados!AE:AE,MATCH($B302,Base_Dados!$B:$B,0))-MIN(Base_Dados!AE$5:AE$98)) /
(IF(MAX(Base_Dados!AE$5:AE$98)-MIN(Base_Dados!AE$5:AE$98)=0,1,MAX(Base_Dados!AE$5:AE$98)-MIN(Base_Dados!AE$5:AE$98)))) * AE$1)))</f>
        <v>7.9821659715230836E-3</v>
      </c>
      <c r="AF302" s="106">
        <f>IF(INDEX(Base_Dados!AF:AF,MATCH($B302,Base_Dados!$B:$B,0))=0,0,
MAX(0, MIN(AF$1,
((INDEX(Base_Dados!AF:AF,MATCH($B302,Base_Dados!$B:$B,0))-MIN(Base_Dados!AF$5:AF$98)) /
(IF(MAX(Base_Dados!AF$5:AF$98)-MIN(Base_Dados!AF$5:AF$98)=0,1,MAX(Base_Dados!AF$5:AF$98)-MIN(Base_Dados!AF$5:AF$98)))) * AF$1)))</f>
        <v>1.0941019629476394E-2</v>
      </c>
      <c r="AG302" s="106">
        <f>IF(INDEX(Base_Dados!AG:AG,MATCH($B302,Base_Dados!$B:$B,0))=0,0,
MAX(0, MIN(AG$1,
((INDEX(Base_Dados!AG:AG,MATCH($B302,Base_Dados!$B:$B,0))-MIN(Base_Dados!AG$5:AG$98)) /
(IF(MAX(Base_Dados!AG$5:AG$98)-MIN(Base_Dados!AG$5:AG$98)=0,1,MAX(Base_Dados!AG$5:AG$98)-MIN(Base_Dados!AG$5:AG$98)))) * AG$1)))</f>
        <v>2.4616923806013373E-2</v>
      </c>
      <c r="AH302" s="106">
        <f>IF(INDEX(Base_Dados!AH:AH,MATCH($B302,Base_Dados!$B:$B,0))=0,0,
MAX(0, MIN(AH$1,
((INDEX(Base_Dados!AH:AH,MATCH($B302,Base_Dados!$B:$B,0))-MIN(Base_Dados!AH$5:AH$98)) /
(IF(MAX(Base_Dados!AH$5:AH$98)-MIN(Base_Dados!AH$5:AH$98)=0,1,MAX(Base_Dados!AH$5:AH$98)-MIN(Base_Dados!AH$5:AH$98)))) * AH$1)))</f>
        <v>1.477905990564705</v>
      </c>
      <c r="AI302" s="106">
        <f>IF(INDEX(Base_Dados!AI:AI,MATCH($B302,Base_Dados!$B:$B,0))=0,0,
MAX(0, MIN(AI$1,
((INDEX(Base_Dados!AI:AI,MATCH($B302,Base_Dados!$B:$B,0))-MIN(Base_Dados!AI$5:AI$98)) /
(IF(MAX(Base_Dados!AI$5:AI$98)-MIN(Base_Dados!AI$5:AI$98)=0,1,MAX(Base_Dados!AI$5:AI$98)-MIN(Base_Dados!AI$5:AI$98)))) * AI$1)))</f>
        <v>0.21428571428571427</v>
      </c>
      <c r="AJ302" s="106">
        <f>IF(INDEX(Base_Dados!AJ:AJ,MATCH($B302,Base_Dados!$B:$B,0))=0,0,
MAX(0, MIN(AJ$1,
((INDEX(Base_Dados!AJ:AJ,MATCH($B302,Base_Dados!$B:$B,0))-MIN(Base_Dados!AJ$5:AJ$98)) /
(IF(MAX(Base_Dados!AJ$5:AJ$98)-MIN(Base_Dados!AJ$5:AJ$98)=0,1,MAX(Base_Dados!AJ$5:AJ$98)-MIN(Base_Dados!AJ$5:AJ$98)))) * AJ$1)))</f>
        <v>0.8035714285714286</v>
      </c>
      <c r="AK302" s="106">
        <f>IF(INDEX(Base_Dados!AK:AK,MATCH($B302,Base_Dados!$B:$B,0))=0,0,
MAX(0, MIN(AK$1,
((INDEX(Base_Dados!AK:AK,MATCH($B302,Base_Dados!$B:$B,0))-MIN(Base_Dados!AK$5:AK$98)) /
(IF(MAX(Base_Dados!AK$5:AK$98)-MIN(Base_Dados!AK$5:AK$98)=0,1,MAX(Base_Dados!AK$5:AK$98)-MIN(Base_Dados!AK$5:AK$98)))) * AK$1)))</f>
        <v>2.7011494252873563E-2</v>
      </c>
      <c r="AL302" s="106">
        <f>IF(INDEX(Base_Dados!AL:AL,MATCH($B302,Base_Dados!$B:$B,0))=0,0,
MAX(0, MIN(AL$1,
((INDEX(Base_Dados!AL:AL,MATCH($B302,Base_Dados!$B:$B,0))-MIN(Base_Dados!AL$5:AL$98)) /
(IF(MAX(Base_Dados!AL$5:AL$98)-MIN(Base_Dados!AL$5:AL$98)=0,1,MAX(Base_Dados!AL$5:AL$98)-MIN(Base_Dados!AL$5:AL$98)))) * AL$1)))</f>
        <v>0</v>
      </c>
      <c r="AM302" s="106">
        <f>IF(INDEX(Base_Dados!AM:AM,MATCH($B302,Base_Dados!$B:$B,0))=0,0,
MAX(0, MIN(AM$1,
((INDEX(Base_Dados!AM:AM,MATCH($B302,Base_Dados!$B:$B,0))-MIN(Base_Dados!AM$5:AM$98)) /
(IF(MAX(Base_Dados!AM$5:AM$98)-MIN(Base_Dados!AM$5:AM$98)=0,1,MAX(Base_Dados!AM$5:AM$98)-MIN(Base_Dados!AM$5:AM$98)))) * AM$1)))</f>
        <v>8.3894355256343867E-2</v>
      </c>
      <c r="AN302" s="106">
        <f>IF(INDEX(Base_Dados!AN:AN,MATCH($B302,Base_Dados!$B:$B,0))=0,0,
MAX(0, MIN(AN$1,
((INDEX(Base_Dados!AN:AN,MATCH($B302,Base_Dados!$B:$B,0))-MIN(Base_Dados!AN$5:AN$98)) /
(IF(MAX(Base_Dados!AN$5:AN$98)-MIN(Base_Dados!AN$5:AN$98)=0,1,MAX(Base_Dados!AN$5:AN$98)-MIN(Base_Dados!AN$5:AN$98)))) * AN$1)))</f>
        <v>0.32533651758575771</v>
      </c>
      <c r="AO302" s="106">
        <f>IF(INDEX(Base_Dados!AO:AO,MATCH($B302,Base_Dados!$B:$B,0))=0,0,
MAX(0, MIN(AO$1,
((INDEX(Base_Dados!AO:AO,MATCH($B302,Base_Dados!$B:$B,0))-MIN(Base_Dados!AO$5:AO$98)) /
(IF(MAX(Base_Dados!AO$5:AO$98)-MIN(Base_Dados!AO$5:AO$98)=0,1,MAX(Base_Dados!AO$5:AO$98)-MIN(Base_Dados!AO$5:AO$98)))) * AO$1)))</f>
        <v>0</v>
      </c>
      <c r="AP302" s="106">
        <f>IF(INDEX(Base_Dados!AP:AP,MATCH($B302,Base_Dados!$B:$B,0))=0,0,
MAX(0, MIN(AP$1,
((INDEX(Base_Dados!AP:AP,MATCH($B302,Base_Dados!$B:$B,0))-MIN(Base_Dados!AP$5:AP$98)) /
(IF(MAX(Base_Dados!AP$5:AP$98)-MIN(Base_Dados!AP$5:AP$98)=0,1,MAX(Base_Dados!AP$5:AP$98)-MIN(Base_Dados!AP$5:AP$98)))) * AP$1)))</f>
        <v>1.1467889908256881E-2</v>
      </c>
      <c r="AQ302" s="106">
        <f>IF(INDEX(Base_Dados!AQ:AQ,MATCH($B302,Base_Dados!$B:$B,0))=0,0,
MAX(0, MIN(AQ$1,
((INDEX(Base_Dados!AQ:AQ,MATCH($B302,Base_Dados!$B:$B,0))-MIN(Base_Dados!AQ$5:AQ$98)) /
(IF(MAX(Base_Dados!AQ$5:AQ$98)-MIN(Base_Dados!AQ$5:AQ$98)=0,1,MAX(Base_Dados!AQ$5:AQ$98)-MIN(Base_Dados!AQ$5:AQ$98)))) * AQ$1)))</f>
        <v>0</v>
      </c>
      <c r="AR302" s="106">
        <f>IF(INDEX(Base_Dados!AR:AR,MATCH($B302,Base_Dados!$B:$B,0))=0,0,
MAX(0, MIN(AR$1,
((INDEX(Base_Dados!AR:AR,MATCH($B302,Base_Dados!$B:$B,0))-MIN(Base_Dados!AR$5:AR$98)) /
(IF(MAX(Base_Dados!AR$5:AR$98)-MIN(Base_Dados!AR$5:AR$98)=0,1,MAX(Base_Dados!AR$5:AR$98)-MIN(Base_Dados!AR$5:AR$98)))) * AR$1)))</f>
        <v>0</v>
      </c>
      <c r="AS302" s="106">
        <f>IF(INDEX(Base_Dados!AS:AS,MATCH($B302,Base_Dados!$B:$B,0))=0,0,
MAX(0, MIN(AS$1,
((INDEX(Base_Dados!AS:AS,MATCH($B302,Base_Dados!$B:$B,0))-MIN(Base_Dados!AS$5:AS$98)) /
(IF(MAX(Base_Dados!AS$5:AS$98)-MIN(Base_Dados!AS$5:AS$98)=0,1,MAX(Base_Dados!AS$5:AS$98)-MIN(Base_Dados!AS$5:AS$98)))) * AS$1)))</f>
        <v>6.0975609756097563E-3</v>
      </c>
      <c r="AT302" s="106">
        <f>IF(INDEX(Base_Dados!AT:AT,MATCH($B302,Base_Dados!$B:$B,0))=0,0,
MAX(0, MIN(AT$1,
((INDEX(Base_Dados!AT:AT,MATCH($B302,Base_Dados!$B:$B,0))-MIN(Base_Dados!AT$5:AT$98)) /
(IF(MAX(Base_Dados!AT$5:AT$98)-MIN(Base_Dados!AT$5:AT$98)=0,1,MAX(Base_Dados!AT$5:AT$98)-MIN(Base_Dados!AT$5:AT$98)))) * AT$1)))</f>
        <v>0</v>
      </c>
      <c r="AU302" s="106">
        <f>IF(INDEX(Base_Dados!AU:AU,MATCH($B302,Base_Dados!$B:$B,0))=0,0,
MAX(0, MIN(AU$1,
((INDEX(Base_Dados!AU:AU,MATCH($B302,Base_Dados!$B:$B,0))-MIN(Base_Dados!AU$5:AU$98)) /
(IF(MAX(Base_Dados!AU$5:AU$98)-MIN(Base_Dados!AU$5:AU$98)=0,1,MAX(Base_Dados!AU$5:AU$98)-MIN(Base_Dados!AU$5:AU$98)))) * AU$1)))</f>
        <v>4.9625468164794011E-2</v>
      </c>
      <c r="AV302" s="106">
        <f>IF(INDEX(Base_Dados!AV:AV,MATCH($B302,Base_Dados!$B:$B,0))=0,0,
MAX(0, MIN(AV$1,
((INDEX(Base_Dados!AV:AV,MATCH($B302,Base_Dados!$B:$B,0))-MIN(Base_Dados!AV$5:AV$98)) /
(IF(MAX(Base_Dados!AV$5:AV$98)-MIN(Base_Dados!AV$5:AV$98)=0,1,MAX(Base_Dados!AV$5:AV$98)-MIN(Base_Dados!AV$5:AV$98)))) * AV$1)))</f>
        <v>0</v>
      </c>
      <c r="AW302" s="106">
        <f>IF(INDEX(Base_Dados!AW:AW,MATCH($B302,Base_Dados!$B:$B,0))=0,0,
MAX(0, MIN(AW$1,
((INDEX(Base_Dados!AW:AW,MATCH($B302,Base_Dados!$B:$B,0))-MIN(Base_Dados!AW$5:AW$98)) /
(IF(MAX(Base_Dados!AW$5:AW$98)-MIN(Base_Dados!AW$5:AW$98)=0,1,MAX(Base_Dados!AW$5:AW$98)-MIN(Base_Dados!AW$5:AW$98)))) * AW$1)))</f>
        <v>0</v>
      </c>
      <c r="AX302" s="106">
        <f>IF(INDEX(Base_Dados!AX:AX,MATCH($B302,Base_Dados!$B:$B,0))=0,0,
MAX(0, MIN(AX$1,
((INDEX(Base_Dados!AX:AX,MATCH($B302,Base_Dados!$B:$B,0))-MIN(Base_Dados!AX$5:AX$98)) /
(IF(MAX(Base_Dados!AX$5:AX$98)-MIN(Base_Dados!AX$5:AX$98)=0,1,MAX(Base_Dados!AX$5:AX$98)-MIN(Base_Dados!AX$5:AX$98)))) * AX$1)))</f>
        <v>0.10745705906996231</v>
      </c>
      <c r="AY302" s="106">
        <f>IF(INDEX(Base_Dados!AY:AY,MATCH($B302,Base_Dados!$B:$B,0))=0,0,
MAX(0, MIN(AY$1,
((INDEX(Base_Dados!AY:AY,MATCH($B302,Base_Dados!$B:$B,0))-MIN(Base_Dados!AY$5:AY$98)) /
(IF(MAX(Base_Dados!AY$5:AY$98)-MIN(Base_Dados!AY$5:AY$98)=0,1,MAX(Base_Dados!AY$5:AY$98)-MIN(Base_Dados!AY$5:AY$98)))) * AY$1)))</f>
        <v>7.91295746785361E-3</v>
      </c>
      <c r="AZ302" s="106">
        <f>IF(INDEX(Base_Dados!AZ:AZ,MATCH($B302,Base_Dados!$B:$B,0))=0,0,
MAX(0, MIN(AZ$1,
((INDEX(Base_Dados!AZ:AZ,MATCH($B302,Base_Dados!$B:$B,0))-MIN(Base_Dados!AZ$5:AZ$98)) /
(IF(MAX(Base_Dados!AZ$5:AZ$98)-MIN(Base_Dados!AZ$5:AZ$98)=0,1,MAX(Base_Dados!AZ$5:AZ$98)-MIN(Base_Dados!AZ$5:AZ$98)))) * AZ$1)))</f>
        <v>0.5</v>
      </c>
      <c r="BA302" s="106">
        <f>IF(INDEX(Base_Dados!BA:BA,MATCH($B302,Base_Dados!$B:$B,0))=0,0,
MAX(0, MIN(BA$1,
((INDEX(Base_Dados!BA:BA,MATCH($B302,Base_Dados!$B:$B,0))-MIN(Base_Dados!BA$5:BA$98)) /
(IF(MAX(Base_Dados!BA$5:BA$98)-MIN(Base_Dados!BA$5:BA$98)=0,1,MAX(Base_Dados!BA$5:BA$98)-MIN(Base_Dados!BA$5:BA$98)))) * BA$1)))</f>
        <v>2.9818601656342283E-2</v>
      </c>
      <c r="BB302" s="106">
        <f>IF(INDEX(Base_Dados!BB:BB,MATCH($B302,Base_Dados!$B:$B,0))=0,0,
MAX(0, MIN(BB$1,
((INDEX(Base_Dados!BB:BB,MATCH($B302,Base_Dados!$B:$B,0))-MIN(Base_Dados!BB$5:BB$98)) /
(IF(MAX(Base_Dados!BB$5:BB$98)-MIN(Base_Dados!BB$5:BB$98)=0,1,MAX(Base_Dados!BB$5:BB$98)-MIN(Base_Dados!BB$5:BB$98)))) * BB$1)))</f>
        <v>0.1355416815434613</v>
      </c>
      <c r="BC302" s="106">
        <f>IF(INDEX(Base_Dados!BC:BC,MATCH($B302,Base_Dados!$B:$B,0))=0,0,
MAX(0, MIN(BC$1,
((INDEX(Base_Dados!BC:BC,MATCH($B302,Base_Dados!$B:$B,0))-MIN(Base_Dados!BC$5:BC$98)) /
(IF(MAX(Base_Dados!BC$5:BC$98)-MIN(Base_Dados!BC$5:BC$98)=0,1,MAX(Base_Dados!BC$5:BC$98)-MIN(Base_Dados!BC$5:BC$98)))) * BC$1)))</f>
        <v>1.7775383786695395E-2</v>
      </c>
      <c r="BD302" s="106">
        <f>IF(INDEX(Base_Dados!BD:BD,MATCH($B302,Base_Dados!$B:$B,0))=0,0,
MAX(0, MIN(BD$1,
((INDEX(Base_Dados!BD:BD,MATCH($B302,Base_Dados!$B:$B,0))-MIN(Base_Dados!BD$5:BD$98)) /
(IF(MAX(Base_Dados!BD$5:BD$98)-MIN(Base_Dados!BD$5:BD$98)=0,1,MAX(Base_Dados!BD$5:BD$98)-MIN(Base_Dados!BD$5:BD$98)))) * BD$1)))</f>
        <v>2.4375043279551277E-2</v>
      </c>
      <c r="BE302" s="106">
        <f>IF(INDEX(Base_Dados!BE:BE,MATCH($B302,Base_Dados!$B:$B,0))=0,0,
MAX(0, MIN(BE$1,
((INDEX(Base_Dados!BE:BE,MATCH($B302,Base_Dados!$B:$B,0))-MIN(Base_Dados!BE$5:BE$98)) /
(IF(MAX(Base_Dados!BE$5:BE$98)-MIN(Base_Dados!BE$5:BE$98)=0,1,MAX(Base_Dados!BE$5:BE$98)-MIN(Base_Dados!BE$5:BE$98)))) * BE$1)))</f>
        <v>1.3547415955845458E-2</v>
      </c>
      <c r="BF302" s="106">
        <f>IF(INDEX(Base_Dados!BF:BF,MATCH($B302,Base_Dados!$B:$B,0))=0,0,
MAX(0, MIN(BF$1,
((INDEX(Base_Dados!BF:BF,MATCH($B302,Base_Dados!$B:$B,0))-MIN(Base_Dados!BF$5:BF$98)) /
(IF(MAX(Base_Dados!BF$5:BF$98)-MIN(Base_Dados!BF$5:BF$98)=0,1,MAX(Base_Dados!BF$5:BF$98)-MIN(Base_Dados!BF$5:BF$98)))) * BF$1)))</f>
        <v>0</v>
      </c>
      <c r="BG302" s="106">
        <f>IF(INDEX(Base_Dados!BG:BG,MATCH($B302,Base_Dados!$B:$B,0))=0,0,
MAX(0, MIN(BG$1,
((INDEX(Base_Dados!BG:BG,MATCH($B302,Base_Dados!$B:$B,0))-MIN(Base_Dados!BG$5:BG$98)) /
(IF(MAX(Base_Dados!BG$5:BG$98)-MIN(Base_Dados!BG$5:BG$98)=0,1,MAX(Base_Dados!BG$5:BG$98)-MIN(Base_Dados!BG$5:BG$98)))) * BG$1)))</f>
        <v>0</v>
      </c>
      <c r="BH302" s="106">
        <f>IF(INDEX(Base_Dados!BH:BH,MATCH($B302,Base_Dados!$B:$B,0))=0,0,
MAX(0, MIN(BH$1,
((INDEX(Base_Dados!BH:BH,MATCH($B302,Base_Dados!$B:$B,0))-MIN(Base_Dados!BH$5:BH$98)) /
(IF(MAX(Base_Dados!BH$5:BH$98)-MIN(Base_Dados!BH$5:BH$98)=0,1,MAX(Base_Dados!BH$5:BH$98)-MIN(Base_Dados!BH$5:BH$98)))) * BH$1)))</f>
        <v>4.3956043956043959E-2</v>
      </c>
      <c r="BI302" s="106">
        <f>IF(INDEX(Base_Dados!BI:BI,MATCH($B302,Base_Dados!$B:$B,0))=0,0,
MAX(0, MIN(BI$1,
((INDEX(Base_Dados!BI:BI,MATCH($B302,Base_Dados!$B:$B,0))-MIN(Base_Dados!BI$5:BI$98)) /
(IF(MAX(Base_Dados!BI$5:BI$98)-MIN(Base_Dados!BI$5:BI$98)=0,1,MAX(Base_Dados!BI$5:BI$98)-MIN(Base_Dados!BI$5:BI$98)))) * BI$1)))</f>
        <v>5.9282371294851796E-2</v>
      </c>
      <c r="BJ302" s="106">
        <f>IF(INDEX(Base_Dados!BJ:BJ,MATCH($B302,Base_Dados!$B:$B,0))=0,0,
MAX(0, MIN(BJ$1,
((INDEX(Base_Dados!BJ:BJ,MATCH($B302,Base_Dados!$B:$B,0))-MIN(Base_Dados!BJ$5:BJ$98)) /
(IF(MAX(Base_Dados!BJ$5:BJ$98)-MIN(Base_Dados!BJ$5:BJ$98)=0,1,MAX(Base_Dados!BJ$5:BJ$98)-MIN(Base_Dados!BJ$5:BJ$98)))) * BJ$1)))</f>
        <v>6.3157894736842107E-2</v>
      </c>
      <c r="BK302" s="106">
        <f>IF(INDEX(Base_Dados!BK:BK,MATCH($B302,Base_Dados!$B:$B,0))=0,0,
MAX(0, MIN(BK$1,
((INDEX(Base_Dados!BK:BK,MATCH($B302,Base_Dados!$B:$B,0))-MIN(Base_Dados!BK$5:BK$98)) /
(IF(MAX(Base_Dados!BK$5:BK$98)-MIN(Base_Dados!BK$5:BK$98)=0,1,MAX(Base_Dados!BK$5:BK$98)-MIN(Base_Dados!BK$5:BK$98)))) * BK$1)))</f>
        <v>1.7857142857142856E-2</v>
      </c>
      <c r="BL302" s="106">
        <f>IF(INDEX(Base_Dados!BL:BL,MATCH($B302,Base_Dados!$B:$B,0))=0,0,
MAX(0, MIN(BL$1,
((INDEX(Base_Dados!BL:BL,MATCH($B302,Base_Dados!$B:$B,0))-MIN(Base_Dados!BL$5:BL$98)) /
(IF(MAX(Base_Dados!BL$5:BL$98)-MIN(Base_Dados!BL$5:BL$98)=0,1,MAX(Base_Dados!BL$5:BL$98)-MIN(Base_Dados!BL$5:BL$98)))) * BL$1)))</f>
        <v>5.8631921824104233E-2</v>
      </c>
      <c r="BM302" s="106">
        <f>IF(INDEX(Base_Dados!BM:BM,MATCH($B302,Base_Dados!$B:$B,0))=0,0,
MAX(0, MIN(BM$1,
((INDEX(Base_Dados!BM:BM,MATCH($B302,Base_Dados!$B:$B,0))-MIN(Base_Dados!BM$5:BM$98)) /
(IF(MAX(Base_Dados!BM$5:BM$98)-MIN(Base_Dados!BM$5:BM$98)=0,1,MAX(Base_Dados!BM$5:BM$98)-MIN(Base_Dados!BM$5:BM$98)))) * BM$1)))</f>
        <v>1</v>
      </c>
      <c r="BN302" s="106">
        <f>IF(INDEX(Base_Dados!BN:BN,MATCH($B302,Base_Dados!$B:$B,0))=0,0,
MAX(0, MIN(BN$1,
((INDEX(Base_Dados!BN:BN,MATCH($B302,Base_Dados!$B:$B,0))-MIN(Base_Dados!BN$5:BN$98)) /
(IF(MAX(Base_Dados!BN$5:BN$98)-MIN(Base_Dados!BN$5:BN$98)=0,1,MAX(Base_Dados!BN$5:BN$98)-MIN(Base_Dados!BN$5:BN$98)))) * BN$1)))</f>
        <v>0.2047876506657049</v>
      </c>
      <c r="BO302" s="106">
        <f>IF(INDEX(Base_Dados!BO:BO,MATCH($B302,Base_Dados!$B:$B,0))=0,0,
MAX(0, MIN(BO$1,
((INDEX(Base_Dados!BO:BO,MATCH($B302,Base_Dados!$B:$B,0))-MIN(Base_Dados!BO$5:BO$98)) /
(IF(MAX(Base_Dados!BO$5:BO$98)-MIN(Base_Dados!BO$5:BO$98)=0,1,MAX(Base_Dados!BO$5:BO$98)-MIN(Base_Dados!BO$5:BO$98)))) * BO$1)))</f>
        <v>8.6206896551724137E-3</v>
      </c>
      <c r="BP302" s="106">
        <f t="shared" si="20"/>
        <v>11.415089257311132</v>
      </c>
      <c r="BQ302" s="111">
        <f t="shared" si="21"/>
        <v>0.40479335335447353</v>
      </c>
      <c r="BR302" s="112">
        <f t="shared" si="22"/>
        <v>9.0285039876450257E-2</v>
      </c>
      <c r="BS302" s="113">
        <f t="shared" si="23"/>
        <v>11.324804217434682</v>
      </c>
    </row>
    <row r="303" spans="1:71">
      <c r="A303" s="21">
        <v>31047</v>
      </c>
      <c r="B303" s="21" t="s">
        <v>366</v>
      </c>
      <c r="C303" s="21" t="s">
        <v>323</v>
      </c>
      <c r="D303" s="105">
        <f>IF(INDEX(Base_Dados!D:D,MATCH($B303,Base_Dados!$B:$B,0))=0,0,
MAX(0, MIN(D$1,
((INDEX(Base_Dados!D:D,MATCH($B303,Base_Dados!$B:$B,0))-MIN(Base_Dados!D$5:D$98)) /
(IF(MAX(Base_Dados!D$5:D$98)-MIN(Base_Dados!D$5:D$98)=0,1,MAX(Base_Dados!D$5:D$98)-MIN(Base_Dados!D$5:D$98)))) * D$1)))</f>
        <v>0.48694894101672193</v>
      </c>
      <c r="E303" s="106">
        <f>IF(INDEX(Base_Dados!E:E,MATCH($B303,Base_Dados!$B:$B,0))=0,0,
MAX(0, MIN(E$1,
((INDEX(Base_Dados!E:E,MATCH($B303,Base_Dados!$B:$B,0))-MIN(Base_Dados!E$5:E$98)) /
(IF(MAX(Base_Dados!E$5:E$98)-MIN(Base_Dados!E$5:E$98)=0,1,MAX(Base_Dados!E$5:E$98)-MIN(Base_Dados!E$5:E$98)))) * E$1)))</f>
        <v>0.11991421963142176</v>
      </c>
      <c r="F303" s="106">
        <f>IF(INDEX(Base_Dados!F:F,MATCH($B303,Base_Dados!$B:$B,0))=0,0,
MAX(0, MIN(F$1,
((INDEX(Base_Dados!F:F,MATCH($B303,Base_Dados!$B:$B,0))-MIN(Base_Dados!F$5:F$98)) /
(IF(MAX(Base_Dados!F$5:F$98)-MIN(Base_Dados!F$5:F$98)=0,1,MAX(Base_Dados!F$5:F$98)-MIN(Base_Dados!F$5:F$98)))) * F$1)))</f>
        <v>0.11464492849451192</v>
      </c>
      <c r="G303" s="106">
        <f>IF(INDEX(Base_Dados!G:G,MATCH($B303,Base_Dados!$B:$B,0))=0,0,
MAX(0, MIN(G$1,
((INDEX(Base_Dados!G:G,MATCH($B303,Base_Dados!$B:$B,0))-MIN(Base_Dados!G$5:G$98)) /
(IF(MAX(Base_Dados!G$5:G$98)-MIN(Base_Dados!G$5:G$98)=0,1,MAX(Base_Dados!G$5:G$98)-MIN(Base_Dados!G$5:G$98)))) * G$1)))</f>
        <v>0.11121636983705949</v>
      </c>
      <c r="H303" s="106">
        <f>IF(INDEX(Base_Dados!H:H,MATCH($B303,Base_Dados!$B:$B,0))=0,0,
MAX(0, MIN(H$1,
((INDEX(Base_Dados!H:H,MATCH($B303,Base_Dados!$B:$B,0))-MIN(Base_Dados!H$5:H$98)) /
(IF(MAX(Base_Dados!H$5:H$98)-MIN(Base_Dados!H$5:H$98)=0,1,MAX(Base_Dados!H$5:H$98)-MIN(Base_Dados!H$5:H$98)))) * H$1)))</f>
        <v>0.12254299067510455</v>
      </c>
      <c r="I303" s="106">
        <f>IF(INDEX(Base_Dados!I:I,MATCH($B303,Base_Dados!$B:$B,0))=0,0,
MAX(0, MIN(I$1,
((INDEX(Base_Dados!I:I,MATCH($B303,Base_Dados!$B:$B,0))-MIN(Base_Dados!I$5:I$98)) /
(IF(MAX(Base_Dados!I$5:I$98)-MIN(Base_Dados!I$5:I$98)=0,1,MAX(Base_Dados!I$5:I$98)-MIN(Base_Dados!I$5:I$98)))) * I$1)))</f>
        <v>0.14632097792651697</v>
      </c>
      <c r="J303" s="106">
        <f>IF(INDEX(Base_Dados!J:J,MATCH($B303,Base_Dados!$B:$B,0))=0,0,
MAX(0, MIN(J$1,
((INDEX(Base_Dados!J:J,MATCH($B303,Base_Dados!$B:$B,0))-MIN(Base_Dados!J$5:J$98)) /
(IF(MAX(Base_Dados!J$5:J$98)-MIN(Base_Dados!J$5:J$98)=0,1,MAX(Base_Dados!J$5:J$98)-MIN(Base_Dados!J$5:J$98)))) * J$1)))</f>
        <v>0.1642949145332846</v>
      </c>
      <c r="K303" s="106">
        <f>IF(INDEX(Base_Dados!K:K,MATCH($B303,Base_Dados!$B:$B,0))=0,0,
MAX(0, MIN(K$1,
((INDEX(Base_Dados!K:K,MATCH($B303,Base_Dados!$B:$B,0))-MIN(Base_Dados!K$5:K$98)) /
(IF(MAX(Base_Dados!K$5:K$98)-MIN(Base_Dados!K$5:K$98)=0,1,MAX(Base_Dados!K$5:K$98)-MIN(Base_Dados!K$5:K$98)))) * K$1)))</f>
        <v>0.18000335420393559</v>
      </c>
      <c r="L303" s="106">
        <f>IF(INDEX(Base_Dados!L:L,MATCH($B303,Base_Dados!$B:$B,0))=0,0,
MAX(0, MIN(L$1,
((INDEX(Base_Dados!L:L,MATCH($B303,Base_Dados!$B:$B,0))-MIN(Base_Dados!L$5:L$98)) /
(IF(MAX(Base_Dados!L$5:L$98)-MIN(Base_Dados!L$5:L$98)=0,1,MAX(Base_Dados!L$5:L$98)-MIN(Base_Dados!L$5:L$98)))) * L$1)))</f>
        <v>0.23066462819695305</v>
      </c>
      <c r="M303" s="106">
        <f>IF(INDEX(Base_Dados!M:M,MATCH($B303,Base_Dados!$B:$B,0))=0,0,
MAX(0, MIN(M$1,
((INDEX(Base_Dados!M:M,MATCH($B303,Base_Dados!$B:$B,0))-MIN(Base_Dados!M$5:M$98)) /
(IF(MAX(Base_Dados!M$5:M$98)-MIN(Base_Dados!M$5:M$98)=0,1,MAX(Base_Dados!M$5:M$98)-MIN(Base_Dados!M$5:M$98)))) * M$1)))</f>
        <v>0.27833236151603497</v>
      </c>
      <c r="N303" s="106">
        <f>IF(INDEX(Base_Dados!N:N,MATCH($B303,Base_Dados!$B:$B,0))=0,0,
MAX(0, MIN(N$1,
((INDEX(Base_Dados!N:N,MATCH($B303,Base_Dados!$B:$B,0))-MIN(Base_Dados!N$5:N$98)) /
(IF(MAX(Base_Dados!N$5:N$98)-MIN(Base_Dados!N$5:N$98)=0,1,MAX(Base_Dados!N$5:N$98)-MIN(Base_Dados!N$5:N$98)))) * N$1)))</f>
        <v>0.3089719471361469</v>
      </c>
      <c r="O303" s="106">
        <f>IF(INDEX(Base_Dados!O:O,MATCH($B303,Base_Dados!$B:$B,0))=0,0,
MAX(0, MIN(O$1,
((INDEX(Base_Dados!O:O,MATCH($B303,Base_Dados!$B:$B,0))-MIN(Base_Dados!O$5:O$98)) /
(IF(MAX(Base_Dados!O$5:O$98)-MIN(Base_Dados!O$5:O$98)=0,1,MAX(Base_Dados!O$5:O$98)-MIN(Base_Dados!O$5:O$98)))) * O$1)))</f>
        <v>0.35932883661296616</v>
      </c>
      <c r="P303" s="106">
        <f>IF(INDEX(Base_Dados!P:P,MATCH($B303,Base_Dados!$B:$B,0))=0,0,
MAX(0, MIN(P$1,
((INDEX(Base_Dados!P:P,MATCH($B303,Base_Dados!$B:$B,0))-MIN(Base_Dados!P$5:P$98)) /
(IF(MAX(Base_Dados!P$5:P$98)-MIN(Base_Dados!P$5:P$98)=0,1,MAX(Base_Dados!P$5:P$98)-MIN(Base_Dados!P$5:P$98)))) * P$1)))</f>
        <v>0.18302167249972232</v>
      </c>
      <c r="Q303" s="106">
        <f>IF(INDEX(Base_Dados!Q:Q,MATCH($B303,Base_Dados!$B:$B,0))=0,0,
MAX(0, MIN(Q$1,
((INDEX(Base_Dados!Q:Q,MATCH($B303,Base_Dados!$B:$B,0))-MIN(Base_Dados!Q$5:Q$98)) /
(IF(MAX(Base_Dados!Q$5:Q$98)-MIN(Base_Dados!Q$5:Q$98)=0,1,MAX(Base_Dados!Q$5:Q$98)-MIN(Base_Dados!Q$5:Q$98)))) * Q$1)))</f>
        <v>7.2929282291611816E-2</v>
      </c>
      <c r="R303" s="106">
        <f>IF(INDEX(Base_Dados!R:R,MATCH($B303,Base_Dados!$B:$B,0))=0,0,
MAX(0, MIN(R$1,
((INDEX(Base_Dados!R:R,MATCH($B303,Base_Dados!$B:$B,0))-MIN(Base_Dados!R$5:R$98)) /
(IF(MAX(Base_Dados!R$5:R$98)-MIN(Base_Dados!R$5:R$98)=0,1,MAX(Base_Dados!R$5:R$98)-MIN(Base_Dados!R$5:R$98)))) * R$1)))</f>
        <v>4.988762552173865E-2</v>
      </c>
      <c r="S303" s="106">
        <f>IF(INDEX(Base_Dados!S:S,MATCH($B303,Base_Dados!$B:$B,0))=0,0,
MAX(0, MIN(S$1,
((INDEX(Base_Dados!S:S,MATCH($B303,Base_Dados!$B:$B,0))-MIN(Base_Dados!S$5:S$98)) /
(IF(MAX(Base_Dados!S$5:S$98)-MIN(Base_Dados!S$5:S$98)=0,1,MAX(Base_Dados!S$5:S$98)-MIN(Base_Dados!S$5:S$98)))) * S$1)))</f>
        <v>0.11970343742979106</v>
      </c>
      <c r="T303" s="106">
        <f>IF(INDEX(Base_Dados!T:T,MATCH($B303,Base_Dados!$B:$B,0))=0,0,
MAX(0, MIN(T$1,
((INDEX(Base_Dados!T:T,MATCH($B303,Base_Dados!$B:$B,0))-MIN(Base_Dados!T$5:T$98)) /
(IF(MAX(Base_Dados!T$5:T$98)-MIN(Base_Dados!T$5:T$98)=0,1,MAX(Base_Dados!T$5:T$98)-MIN(Base_Dados!T$5:T$98)))) * T$1)))</f>
        <v>0.76825203067146963</v>
      </c>
      <c r="U303" s="106">
        <f>IF(INDEX(Base_Dados!U:U,MATCH($B303,Base_Dados!$B:$B,0))=0,0,
MAX(0, MIN(U$1,
((INDEX(Base_Dados!U:U,MATCH($B303,Base_Dados!$B:$B,0))-MIN(Base_Dados!U$5:U$98)) /
(IF(MAX(Base_Dados!U$5:U$98)-MIN(Base_Dados!U$5:U$98)=0,1,MAX(Base_Dados!U$5:U$98)-MIN(Base_Dados!U$5:U$98)))) * U$1)))</f>
        <v>0.79055444557307752</v>
      </c>
      <c r="V303" s="106">
        <f>IF(INDEX(Base_Dados!V:V,MATCH($B303,Base_Dados!$B:$B,0))=0,0,
MAX(0, MIN(V$1,
((INDEX(Base_Dados!V:V,MATCH($B303,Base_Dados!$B:$B,0))-MIN(Base_Dados!V$5:V$98)) /
(IF(MAX(Base_Dados!V$5:V$98)-MIN(Base_Dados!V$5:V$98)=0,1,MAX(Base_Dados!V$5:V$98)-MIN(Base_Dados!V$5:V$98)))) * V$1)))</f>
        <v>0.24348896461526626</v>
      </c>
      <c r="W303" s="106">
        <f>IF(INDEX(Base_Dados!W:W,MATCH($B303,Base_Dados!$B:$B,0))=0,0,
MAX(0, MIN(W$1,
((INDEX(Base_Dados!W:W,MATCH($B303,Base_Dados!$B:$B,0))-MIN(Base_Dados!W$5:W$98)) /
(IF(MAX(Base_Dados!W$5:W$98)-MIN(Base_Dados!W$5:W$98)=0,1,MAX(Base_Dados!W$5:W$98)-MIN(Base_Dados!W$5:W$98)))) * W$1)))</f>
        <v>2.3169395237934851</v>
      </c>
      <c r="X303" s="106">
        <f>IF(INDEX(Base_Dados!X:X,MATCH($B303,Base_Dados!$B:$B,0))=0,0,
MAX(0, MIN(X$1,
((INDEX(Base_Dados!X:X,MATCH($B303,Base_Dados!$B:$B,0))-MIN(Base_Dados!X$5:X$98)) /
(IF(MAX(Base_Dados!X$5:X$98)-MIN(Base_Dados!X$5:X$98)=0,1,MAX(Base_Dados!X$5:X$98)-MIN(Base_Dados!X$5:X$98)))) * X$1)))</f>
        <v>0.19067796610169491</v>
      </c>
      <c r="Y303" s="106">
        <f>IF(INDEX(Base_Dados!Y:Y,MATCH($B303,Base_Dados!$B:$B,0))=0,0,
MAX(0, MIN(Y$1,
((INDEX(Base_Dados!Y:Y,MATCH($B303,Base_Dados!$B:$B,0))-MIN(Base_Dados!Y$5:Y$98)) /
(IF(MAX(Base_Dados!Y$5:Y$98)-MIN(Base_Dados!Y$5:Y$98)=0,1,MAX(Base_Dados!Y$5:Y$98)-MIN(Base_Dados!Y$5:Y$98)))) * Y$1)))</f>
        <v>0.11029411764705882</v>
      </c>
      <c r="Z303" s="106">
        <f>IF(INDEX(Base_Dados!Z:Z,MATCH($B303,Base_Dados!$B:$B,0))=0,0,
MAX(0, MIN(Z$1,
((INDEX(Base_Dados!Z:Z,MATCH($B303,Base_Dados!$B:$B,0))-MIN(Base_Dados!Z$5:Z$98)) /
(IF(MAX(Base_Dados!Z$5:Z$98)-MIN(Base_Dados!Z$5:Z$98)=0,1,MAX(Base_Dados!Z$5:Z$98)-MIN(Base_Dados!Z$5:Z$98)))) * Z$1)))</f>
        <v>0</v>
      </c>
      <c r="AA303" s="106">
        <f>IF(INDEX(Base_Dados!AA:AA,MATCH($B303,Base_Dados!$B:$B,0))=0,0,
MAX(0, MIN(AA$1,
((INDEX(Base_Dados!AA:AA,MATCH($B303,Base_Dados!$B:$B,0))-MIN(Base_Dados!AA$5:AA$98)) /
(IF(MAX(Base_Dados!AA$5:AA$98)-MIN(Base_Dados!AA$5:AA$98)=0,1,MAX(Base_Dados!AA$5:AA$98)-MIN(Base_Dados!AA$5:AA$98)))) * AA$1)))</f>
        <v>8.3916083916083919E-2</v>
      </c>
      <c r="AB303" s="106">
        <f>IF(INDEX(Base_Dados!AB:AB,MATCH($B303,Base_Dados!$B:$B,0))=0,0,
MAX(0, MIN(AB$1,
((INDEX(Base_Dados!AB:AB,MATCH($B303,Base_Dados!$B:$B,0))-MIN(Base_Dados!AB$5:AB$98)) /
(IF(MAX(Base_Dados!AB$5:AB$98)-MIN(Base_Dados!AB$5:AB$98)=0,1,MAX(Base_Dados!AB$5:AB$98)-MIN(Base_Dados!AB$5:AB$98)))) * AB$1)))</f>
        <v>0.22317209429679291</v>
      </c>
      <c r="AC303" s="106">
        <f>IF(INDEX(Base_Dados!AC:AC,MATCH($B303,Base_Dados!$B:$B,0))=0,0,
MAX(0, MIN(AC$1,
((INDEX(Base_Dados!AC:AC,MATCH($B303,Base_Dados!$B:$B,0))-MIN(Base_Dados!AC$5:AC$98)) /
(IF(MAX(Base_Dados!AC$5:AC$98)-MIN(Base_Dados!AC$5:AC$98)=0,1,MAX(Base_Dados!AC$5:AC$98)-MIN(Base_Dados!AC$5:AC$98)))) * AC$1)))</f>
        <v>9.3804201194835221E-2</v>
      </c>
      <c r="AD303" s="106">
        <f>IF(INDEX(Base_Dados!AD:AD,MATCH($B303,Base_Dados!$B:$B,0))=0,0,
MAX(0, MIN(AD$1,
((INDEX(Base_Dados!AD:AD,MATCH($B303,Base_Dados!$B:$B,0))-MIN(Base_Dados!AD$5:AD$98)) /
(IF(MAX(Base_Dados!AD$5:AD$98)-MIN(Base_Dados!AD$5:AD$98)=0,1,MAX(Base_Dados!AD$5:AD$98)-MIN(Base_Dados!AD$5:AD$98)))) * AD$1)))</f>
        <v>5.3424049696790418E-2</v>
      </c>
      <c r="AE303" s="106">
        <f>IF(INDEX(Base_Dados!AE:AE,MATCH($B303,Base_Dados!$B:$B,0))=0,0,
MAX(0, MIN(AE$1,
((INDEX(Base_Dados!AE:AE,MATCH($B303,Base_Dados!$B:$B,0))-MIN(Base_Dados!AE$5:AE$98)) /
(IF(MAX(Base_Dados!AE$5:AE$98)-MIN(Base_Dados!AE$5:AE$98)=0,1,MAX(Base_Dados!AE$5:AE$98)-MIN(Base_Dados!AE$5:AE$98)))) * AE$1)))</f>
        <v>2.4032791600747876E-2</v>
      </c>
      <c r="AF303" s="106">
        <f>IF(INDEX(Base_Dados!AF:AF,MATCH($B303,Base_Dados!$B:$B,0))=0,0,
MAX(0, MIN(AF$1,
((INDEX(Base_Dados!AF:AF,MATCH($B303,Base_Dados!$B:$B,0))-MIN(Base_Dados!AF$5:AF$98)) /
(IF(MAX(Base_Dados!AF$5:AF$98)-MIN(Base_Dados!AF$5:AF$98)=0,1,MAX(Base_Dados!AF$5:AF$98)-MIN(Base_Dados!AF$5:AF$98)))) * AF$1)))</f>
        <v>4.523513998069232E-2</v>
      </c>
      <c r="AG303" s="106">
        <f>IF(INDEX(Base_Dados!AG:AG,MATCH($B303,Base_Dados!$B:$B,0))=0,0,
MAX(0, MIN(AG$1,
((INDEX(Base_Dados!AG:AG,MATCH($B303,Base_Dados!$B:$B,0))-MIN(Base_Dados!AG$5:AG$98)) /
(IF(MAX(Base_Dados!AG$5:AG$98)-MIN(Base_Dados!AG$5:AG$98)=0,1,MAX(Base_Dados!AG$5:AG$98)-MIN(Base_Dados!AG$5:AG$98)))) * AG$1)))</f>
        <v>7.2929282291611816E-2</v>
      </c>
      <c r="AH303" s="106">
        <f>IF(INDEX(Base_Dados!AH:AH,MATCH($B303,Base_Dados!$B:$B,0))=0,0,
MAX(0, MIN(AH$1,
((INDEX(Base_Dados!AH:AH,MATCH($B303,Base_Dados!$B:$B,0))-MIN(Base_Dados!AH$5:AH$98)) /
(IF(MAX(Base_Dados!AH$5:AH$98)-MIN(Base_Dados!AH$5:AH$98)=0,1,MAX(Base_Dados!AH$5:AH$98)-MIN(Base_Dados!AH$5:AH$98)))) * AH$1)))</f>
        <v>1.547561656546941</v>
      </c>
      <c r="AI303" s="106">
        <f>IF(INDEX(Base_Dados!AI:AI,MATCH($B303,Base_Dados!$B:$B,0))=0,0,
MAX(0, MIN(AI$1,
((INDEX(Base_Dados!AI:AI,MATCH($B303,Base_Dados!$B:$B,0))-MIN(Base_Dados!AI$5:AI$98)) /
(IF(MAX(Base_Dados!AI$5:AI$98)-MIN(Base_Dados!AI$5:AI$98)=0,1,MAX(Base_Dados!AI$5:AI$98)-MIN(Base_Dados!AI$5:AI$98)))) * AI$1)))</f>
        <v>0.21428571428571427</v>
      </c>
      <c r="AJ303" s="106">
        <f>IF(INDEX(Base_Dados!AJ:AJ,MATCH($B303,Base_Dados!$B:$B,0))=0,0,
MAX(0, MIN(AJ$1,
((INDEX(Base_Dados!AJ:AJ,MATCH($B303,Base_Dados!$B:$B,0))-MIN(Base_Dados!AJ$5:AJ$98)) /
(IF(MAX(Base_Dados!AJ$5:AJ$98)-MIN(Base_Dados!AJ$5:AJ$98)=0,1,MAX(Base_Dados!AJ$5:AJ$98)-MIN(Base_Dados!AJ$5:AJ$98)))) * AJ$1)))</f>
        <v>1.5476190476190477</v>
      </c>
      <c r="AK303" s="106">
        <f>IF(INDEX(Base_Dados!AK:AK,MATCH($B303,Base_Dados!$B:$B,0))=0,0,
MAX(0, MIN(AK$1,
((INDEX(Base_Dados!AK:AK,MATCH($B303,Base_Dados!$B:$B,0))-MIN(Base_Dados!AK$5:AK$98)) /
(IF(MAX(Base_Dados!AK$5:AK$98)-MIN(Base_Dados!AK$5:AK$98)=0,1,MAX(Base_Dados!AK$5:AK$98)-MIN(Base_Dados!AK$5:AK$98)))) * AK$1)))</f>
        <v>5.1149425287356325E-2</v>
      </c>
      <c r="AL303" s="106">
        <f>IF(INDEX(Base_Dados!AL:AL,MATCH($B303,Base_Dados!$B:$B,0))=0,0,
MAX(0, MIN(AL$1,
((INDEX(Base_Dados!AL:AL,MATCH($B303,Base_Dados!$B:$B,0))-MIN(Base_Dados!AL$5:AL$98)) /
(IF(MAX(Base_Dados!AL$5:AL$98)-MIN(Base_Dados!AL$5:AL$98)=0,1,MAX(Base_Dados!AL$5:AL$98)-MIN(Base_Dados!AL$5:AL$98)))) * AL$1)))</f>
        <v>0</v>
      </c>
      <c r="AM303" s="106">
        <f>IF(INDEX(Base_Dados!AM:AM,MATCH($B303,Base_Dados!$B:$B,0))=0,0,
MAX(0, MIN(AM$1,
((INDEX(Base_Dados!AM:AM,MATCH($B303,Base_Dados!$B:$B,0))-MIN(Base_Dados!AM$5:AM$98)) /
(IF(MAX(Base_Dados!AM$5:AM$98)-MIN(Base_Dados!AM$5:AM$98)=0,1,MAX(Base_Dados!AM$5:AM$98)-MIN(Base_Dados!AM$5:AM$98)))) * AM$1)))</f>
        <v>0.16157431382703263</v>
      </c>
      <c r="AN303" s="106">
        <f>IF(INDEX(Base_Dados!AN:AN,MATCH($B303,Base_Dados!$B:$B,0))=0,0,
MAX(0, MIN(AN$1,
((INDEX(Base_Dados!AN:AN,MATCH($B303,Base_Dados!$B:$B,0))-MIN(Base_Dados!AN$5:AN$98)) /
(IF(MAX(Base_Dados!AN$5:AN$98)-MIN(Base_Dados!AN$5:AN$98)=0,1,MAX(Base_Dados!AN$5:AN$98)-MIN(Base_Dados!AN$5:AN$98)))) * AN$1)))</f>
        <v>0.36550151975683892</v>
      </c>
      <c r="AO303" s="106">
        <f>IF(INDEX(Base_Dados!AO:AO,MATCH($B303,Base_Dados!$B:$B,0))=0,0,
MAX(0, MIN(AO$1,
((INDEX(Base_Dados!AO:AO,MATCH($B303,Base_Dados!$B:$B,0))-MIN(Base_Dados!AO$5:AO$98)) /
(IF(MAX(Base_Dados!AO$5:AO$98)-MIN(Base_Dados!AO$5:AO$98)=0,1,MAX(Base_Dados!AO$5:AO$98)-MIN(Base_Dados!AO$5:AO$98)))) * AO$1)))</f>
        <v>0</v>
      </c>
      <c r="AP303" s="106">
        <f>IF(INDEX(Base_Dados!AP:AP,MATCH($B303,Base_Dados!$B:$B,0))=0,0,
MAX(0, MIN(AP$1,
((INDEX(Base_Dados!AP:AP,MATCH($B303,Base_Dados!$B:$B,0))-MIN(Base_Dados!AP$5:AP$98)) /
(IF(MAX(Base_Dados!AP$5:AP$98)-MIN(Base_Dados!AP$5:AP$98)=0,1,MAX(Base_Dados!AP$5:AP$98)-MIN(Base_Dados!AP$5:AP$98)))) * AP$1)))</f>
        <v>4.8165137614678902E-2</v>
      </c>
      <c r="AQ303" s="106">
        <f>IF(INDEX(Base_Dados!AQ:AQ,MATCH($B303,Base_Dados!$B:$B,0))=0,0,
MAX(0, MIN(AQ$1,
((INDEX(Base_Dados!AQ:AQ,MATCH($B303,Base_Dados!$B:$B,0))-MIN(Base_Dados!AQ$5:AQ$98)) /
(IF(MAX(Base_Dados!AQ$5:AQ$98)-MIN(Base_Dados!AQ$5:AQ$98)=0,1,MAX(Base_Dados!AQ$5:AQ$98)-MIN(Base_Dados!AQ$5:AQ$98)))) * AQ$1)))</f>
        <v>8.3333333333333329E-2</v>
      </c>
      <c r="AR303" s="106">
        <f>IF(INDEX(Base_Dados!AR:AR,MATCH($B303,Base_Dados!$B:$B,0))=0,0,
MAX(0, MIN(AR$1,
((INDEX(Base_Dados!AR:AR,MATCH($B303,Base_Dados!$B:$B,0))-MIN(Base_Dados!AR$5:AR$98)) /
(IF(MAX(Base_Dados!AR$5:AR$98)-MIN(Base_Dados!AR$5:AR$98)=0,1,MAX(Base_Dados!AR$5:AR$98)-MIN(Base_Dados!AR$5:AR$98)))) * AR$1)))</f>
        <v>6.4516129032258063E-2</v>
      </c>
      <c r="AS303" s="106">
        <f>IF(INDEX(Base_Dados!AS:AS,MATCH($B303,Base_Dados!$B:$B,0))=0,0,
MAX(0, MIN(AS$1,
((INDEX(Base_Dados!AS:AS,MATCH($B303,Base_Dados!$B:$B,0))-MIN(Base_Dados!AS$5:AS$98)) /
(IF(MAX(Base_Dados!AS$5:AS$98)-MIN(Base_Dados!AS$5:AS$98)=0,1,MAX(Base_Dados!AS$5:AS$98)-MIN(Base_Dados!AS$5:AS$98)))) * AS$1)))</f>
        <v>1.8292682926829267E-2</v>
      </c>
      <c r="AT303" s="106">
        <f>IF(INDEX(Base_Dados!AT:AT,MATCH($B303,Base_Dados!$B:$B,0))=0,0,
MAX(0, MIN(AT$1,
((INDEX(Base_Dados!AT:AT,MATCH($B303,Base_Dados!$B:$B,0))-MIN(Base_Dados!AT$5:AT$98)) /
(IF(MAX(Base_Dados!AT$5:AT$98)-MIN(Base_Dados!AT$5:AT$98)=0,1,MAX(Base_Dados!AT$5:AT$98)-MIN(Base_Dados!AT$5:AT$98)))) * AT$1)))</f>
        <v>2.1428571428571429E-2</v>
      </c>
      <c r="AU303" s="106">
        <f>IF(INDEX(Base_Dados!AU:AU,MATCH($B303,Base_Dados!$B:$B,0))=0,0,
MAX(0, MIN(AU$1,
((INDEX(Base_Dados!AU:AU,MATCH($B303,Base_Dados!$B:$B,0))-MIN(Base_Dados!AU$5:AU$98)) /
(IF(MAX(Base_Dados!AU$5:AU$98)-MIN(Base_Dados!AU$5:AU$98)=0,1,MAX(Base_Dados!AU$5:AU$98)-MIN(Base_Dados!AU$5:AU$98)))) * AU$1)))</f>
        <v>4.7752808988764044E-2</v>
      </c>
      <c r="AV303" s="106">
        <f>IF(INDEX(Base_Dados!AV:AV,MATCH($B303,Base_Dados!$B:$B,0))=0,0,
MAX(0, MIN(AV$1,
((INDEX(Base_Dados!AV:AV,MATCH($B303,Base_Dados!$B:$B,0))-MIN(Base_Dados!AV$5:AV$98)) /
(IF(MAX(Base_Dados!AV$5:AV$98)-MIN(Base_Dados!AV$5:AV$98)=0,1,MAX(Base_Dados!AV$5:AV$98)-MIN(Base_Dados!AV$5:AV$98)))) * AV$1)))</f>
        <v>3.8461538461538464E-2</v>
      </c>
      <c r="AW303" s="106">
        <f>IF(INDEX(Base_Dados!AW:AW,MATCH($B303,Base_Dados!$B:$B,0))=0,0,
MAX(0, MIN(AW$1,
((INDEX(Base_Dados!AW:AW,MATCH($B303,Base_Dados!$B:$B,0))-MIN(Base_Dados!AW$5:AW$98)) /
(IF(MAX(Base_Dados!AW$5:AW$98)-MIN(Base_Dados!AW$5:AW$98)=0,1,MAX(Base_Dados!AW$5:AW$98)-MIN(Base_Dados!AW$5:AW$98)))) * AW$1)))</f>
        <v>0.13235294117647059</v>
      </c>
      <c r="AX303" s="106">
        <f>IF(INDEX(Base_Dados!AX:AX,MATCH($B303,Base_Dados!$B:$B,0))=0,0,
MAX(0, MIN(AX$1,
((INDEX(Base_Dados!AX:AX,MATCH($B303,Base_Dados!$B:$B,0))-MIN(Base_Dados!AX$5:AX$98)) /
(IF(MAX(Base_Dados!AX$5:AX$98)-MIN(Base_Dados!AX$5:AX$98)=0,1,MAX(Base_Dados!AX$5:AX$98)-MIN(Base_Dados!AX$5:AX$98)))) * AX$1)))</f>
        <v>7.1889400921658991E-2</v>
      </c>
      <c r="AY303" s="106">
        <f>IF(INDEX(Base_Dados!AY:AY,MATCH($B303,Base_Dados!$B:$B,0))=0,0,
MAX(0, MIN(AY$1,
((INDEX(Base_Dados!AY:AY,MATCH($B303,Base_Dados!$B:$B,0))-MIN(Base_Dados!AY$5:AY$98)) /
(IF(MAX(Base_Dados!AY$5:AY$98)-MIN(Base_Dados!AY$5:AY$98)=0,1,MAX(Base_Dados!AY$5:AY$98)-MIN(Base_Dados!AY$5:AY$98)))) * AY$1)))</f>
        <v>4.4510385756676561E-2</v>
      </c>
      <c r="AZ303" s="106">
        <f>IF(INDEX(Base_Dados!AZ:AZ,MATCH($B303,Base_Dados!$B:$B,0))=0,0,
MAX(0, MIN(AZ$1,
((INDEX(Base_Dados!AZ:AZ,MATCH($B303,Base_Dados!$B:$B,0))-MIN(Base_Dados!AZ$5:AZ$98)) /
(IF(MAX(Base_Dados!AZ$5:AZ$98)-MIN(Base_Dados!AZ$5:AZ$98)=0,1,MAX(Base_Dados!AZ$5:AZ$98)-MIN(Base_Dados!AZ$5:AZ$98)))) * AZ$1)))</f>
        <v>0.5</v>
      </c>
      <c r="BA303" s="106">
        <f>IF(INDEX(Base_Dados!BA:BA,MATCH($B303,Base_Dados!$B:$B,0))=0,0,
MAX(0, MIN(BA$1,
((INDEX(Base_Dados!BA:BA,MATCH($B303,Base_Dados!$B:$B,0))-MIN(Base_Dados!BA$5:BA$98)) /
(IF(MAX(Base_Dados!BA$5:BA$98)-MIN(Base_Dados!BA$5:BA$98)=0,1,MAX(Base_Dados!BA$5:BA$98)-MIN(Base_Dados!BA$5:BA$98)))) * BA$1)))</f>
        <v>8.2084415728590779E-2</v>
      </c>
      <c r="BB303" s="106">
        <f>IF(INDEX(Base_Dados!BB:BB,MATCH($B303,Base_Dados!$B:$B,0))=0,0,
MAX(0, MIN(BB$1,
((INDEX(Base_Dados!BB:BB,MATCH($B303,Base_Dados!$B:$B,0))-MIN(Base_Dados!BB$5:BB$98)) /
(IF(MAX(Base_Dados!BB$5:BB$98)-MIN(Base_Dados!BB$5:BB$98)=0,1,MAX(Base_Dados!BB$5:BB$98)-MIN(Base_Dados!BB$5:BB$98)))) * BB$1)))</f>
        <v>0.22079482254098748</v>
      </c>
      <c r="BC303" s="106">
        <f>IF(INDEX(Base_Dados!BC:BC,MATCH($B303,Base_Dados!$B:$B,0))=0,0,
MAX(0, MIN(BC$1,
((INDEX(Base_Dados!BC:BC,MATCH($B303,Base_Dados!$B:$B,0))-MIN(Base_Dados!BC$5:BC$98)) /
(IF(MAX(Base_Dados!BC$5:BC$98)-MIN(Base_Dados!BC$5:BC$98)=0,1,MAX(Base_Dados!BC$5:BC$98)-MIN(Base_Dados!BC$5:BC$98)))) * BC$1)))</f>
        <v>5.1171559385941284E-2</v>
      </c>
      <c r="BD303" s="106">
        <f>IF(INDEX(Base_Dados!BD:BD,MATCH($B303,Base_Dados!$B:$B,0))=0,0,
MAX(0, MIN(BD$1,
((INDEX(Base_Dados!BD:BD,MATCH($B303,Base_Dados!$B:$B,0))-MIN(Base_Dados!BD$5:BD$98)) /
(IF(MAX(Base_Dados!BD$5:BD$98)-MIN(Base_Dados!BD$5:BD$98)=0,1,MAX(Base_Dados!BD$5:BD$98)-MIN(Base_Dados!BD$5:BD$98)))) * BD$1)))</f>
        <v>7.9842116196939275E-2</v>
      </c>
      <c r="BE303" s="106">
        <f>IF(INDEX(Base_Dados!BE:BE,MATCH($B303,Base_Dados!$B:$B,0))=0,0,
MAX(0, MIN(BE$1,
((INDEX(Base_Dados!BE:BE,MATCH($B303,Base_Dados!$B:$B,0))-MIN(Base_Dados!BE$5:BE$98)) /
(IF(MAX(Base_Dados!BE$5:BE$98)-MIN(Base_Dados!BE$5:BE$98)=0,1,MAX(Base_Dados!BE$5:BE$98)-MIN(Base_Dados!BE$5:BE$98)))) * BE$1)))</f>
        <v>0.13095835423983943</v>
      </c>
      <c r="BF303" s="106">
        <f>IF(INDEX(Base_Dados!BF:BF,MATCH($B303,Base_Dados!$B:$B,0))=0,0,
MAX(0, MIN(BF$1,
((INDEX(Base_Dados!BF:BF,MATCH($B303,Base_Dados!$B:$B,0))-MIN(Base_Dados!BF$5:BF$98)) /
(IF(MAX(Base_Dados!BF$5:BF$98)-MIN(Base_Dados!BF$5:BF$98)=0,1,MAX(Base_Dados!BF$5:BF$98)-MIN(Base_Dados!BF$5:BF$98)))) * BF$1)))</f>
        <v>7.792207792207792E-2</v>
      </c>
      <c r="BG303" s="106">
        <f>IF(INDEX(Base_Dados!BG:BG,MATCH($B303,Base_Dados!$B:$B,0))=0,0,
MAX(0, MIN(BG$1,
((INDEX(Base_Dados!BG:BG,MATCH($B303,Base_Dados!$B:$B,0))-MIN(Base_Dados!BG$5:BG$98)) /
(IF(MAX(Base_Dados!BG$5:BG$98)-MIN(Base_Dados!BG$5:BG$98)=0,1,MAX(Base_Dados!BG$5:BG$98)-MIN(Base_Dados!BG$5:BG$98)))) * BG$1)))</f>
        <v>1.9648829431438128E-2</v>
      </c>
      <c r="BH303" s="106">
        <f>IF(INDEX(Base_Dados!BH:BH,MATCH($B303,Base_Dados!$B:$B,0))=0,0,
MAX(0, MIN(BH$1,
((INDEX(Base_Dados!BH:BH,MATCH($B303,Base_Dados!$B:$B,0))-MIN(Base_Dados!BH$5:BH$98)) /
(IF(MAX(Base_Dados!BH$5:BH$98)-MIN(Base_Dados!BH$5:BH$98)=0,1,MAX(Base_Dados!BH$5:BH$98)-MIN(Base_Dados!BH$5:BH$98)))) * BH$1)))</f>
        <v>9.8901098901098897E-2</v>
      </c>
      <c r="BI303" s="106">
        <f>IF(INDEX(Base_Dados!BI:BI,MATCH($B303,Base_Dados!$B:$B,0))=0,0,
MAX(0, MIN(BI$1,
((INDEX(Base_Dados!BI:BI,MATCH($B303,Base_Dados!$B:$B,0))-MIN(Base_Dados!BI$5:BI$98)) /
(IF(MAX(Base_Dados!BI$5:BI$98)-MIN(Base_Dados!BI$5:BI$98)=0,1,MAX(Base_Dados!BI$5:BI$98)-MIN(Base_Dados!BI$5:BI$98)))) * BI$1)))</f>
        <v>0.18720748829953199</v>
      </c>
      <c r="BJ303" s="106">
        <f>IF(INDEX(Base_Dados!BJ:BJ,MATCH($B303,Base_Dados!$B:$B,0))=0,0,
MAX(0, MIN(BJ$1,
((INDEX(Base_Dados!BJ:BJ,MATCH($B303,Base_Dados!$B:$B,0))-MIN(Base_Dados!BJ$5:BJ$98)) /
(IF(MAX(Base_Dados!BJ$5:BJ$98)-MIN(Base_Dados!BJ$5:BJ$98)=0,1,MAX(Base_Dados!BJ$5:BJ$98)-MIN(Base_Dados!BJ$5:BJ$98)))) * BJ$1)))</f>
        <v>0.11578947368421053</v>
      </c>
      <c r="BK303" s="106">
        <f>IF(INDEX(Base_Dados!BK:BK,MATCH($B303,Base_Dados!$B:$B,0))=0,0,
MAX(0, MIN(BK$1,
((INDEX(Base_Dados!BK:BK,MATCH($B303,Base_Dados!$B:$B,0))-MIN(Base_Dados!BK$5:BK$98)) /
(IF(MAX(Base_Dados!BK$5:BK$98)-MIN(Base_Dados!BK$5:BK$98)=0,1,MAX(Base_Dados!BK$5:BK$98)-MIN(Base_Dados!BK$5:BK$98)))) * BK$1)))</f>
        <v>7.1428571428571425E-2</v>
      </c>
      <c r="BL303" s="106">
        <f>IF(INDEX(Base_Dados!BL:BL,MATCH($B303,Base_Dados!$B:$B,0))=0,0,
MAX(0, MIN(BL$1,
((INDEX(Base_Dados!BL:BL,MATCH($B303,Base_Dados!$B:$B,0))-MIN(Base_Dados!BL$5:BL$98)) /
(IF(MAX(Base_Dados!BL$5:BL$98)-MIN(Base_Dados!BL$5:BL$98)=0,1,MAX(Base_Dados!BL$5:BL$98)-MIN(Base_Dados!BL$5:BL$98)))) * BL$1)))</f>
        <v>0.13517915309446255</v>
      </c>
      <c r="BM303" s="106">
        <f>IF(INDEX(Base_Dados!BM:BM,MATCH($B303,Base_Dados!$B:$B,0))=0,0,
MAX(0, MIN(BM$1,
((INDEX(Base_Dados!BM:BM,MATCH($B303,Base_Dados!$B:$B,0))-MIN(Base_Dados!BM$5:BM$98)) /
(IF(MAX(Base_Dados!BM$5:BM$98)-MIN(Base_Dados!BM$5:BM$98)=0,1,MAX(Base_Dados!BM$5:BM$98)-MIN(Base_Dados!BM$5:BM$98)))) * BM$1)))</f>
        <v>1</v>
      </c>
      <c r="BN303" s="106">
        <f>IF(INDEX(Base_Dados!BN:BN,MATCH($B303,Base_Dados!$B:$B,0))=0,0,
MAX(0, MIN(BN$1,
((INDEX(Base_Dados!BN:BN,MATCH($B303,Base_Dados!$B:$B,0))-MIN(Base_Dados!BN$5:BN$98)) /
(IF(MAX(Base_Dados!BN$5:BN$98)-MIN(Base_Dados!BN$5:BN$98)=0,1,MAX(Base_Dados!BN$5:BN$98)-MIN(Base_Dados!BN$5:BN$98)))) * BN$1)))</f>
        <v>0.10819480187827388</v>
      </c>
      <c r="BO303" s="106">
        <f>IF(INDEX(Base_Dados!BO:BO,MATCH($B303,Base_Dados!$B:$B,0))=0,0,
MAX(0, MIN(BO$1,
((INDEX(Base_Dados!BO:BO,MATCH($B303,Base_Dados!$B:$B,0))-MIN(Base_Dados!BO$5:BO$98)) /
(IF(MAX(Base_Dados!BO$5:BO$98)-MIN(Base_Dados!BO$5:BO$98)=0,1,MAX(Base_Dados!BO$5:BO$98)-MIN(Base_Dados!BO$5:BO$98)))) * BO$1)))</f>
        <v>4.3103448275862072E-2</v>
      </c>
      <c r="BP303" s="106">
        <f t="shared" si="20"/>
        <v>15.446067996874666</v>
      </c>
      <c r="BQ303" s="111">
        <f t="shared" si="21"/>
        <v>0.40429749448912622</v>
      </c>
      <c r="BR303" s="112">
        <f t="shared" si="22"/>
        <v>8.9789181011102948E-2</v>
      </c>
      <c r="BS303" s="113">
        <f t="shared" si="23"/>
        <v>15.356278815863563</v>
      </c>
    </row>
    <row r="304" spans="1:71">
      <c r="A304" s="21">
        <v>31048</v>
      </c>
      <c r="B304" s="21" t="s">
        <v>380</v>
      </c>
      <c r="C304" s="21" t="s">
        <v>323</v>
      </c>
      <c r="D304" s="105">
        <f>IF(INDEX(Base_Dados!D:D,MATCH($B304,Base_Dados!$B:$B,0))=0,0,
MAX(0, MIN(D$1,
((INDEX(Base_Dados!D:D,MATCH($B304,Base_Dados!$B:$B,0))-MIN(Base_Dados!D$5:D$98)) /
(IF(MAX(Base_Dados!D$5:D$98)-MIN(Base_Dados!D$5:D$98)=0,1,MAX(Base_Dados!D$5:D$98)-MIN(Base_Dados!D$5:D$98)))) * D$1)))</f>
        <v>0.56605456113270147</v>
      </c>
      <c r="E304" s="106">
        <f>IF(INDEX(Base_Dados!E:E,MATCH($B304,Base_Dados!$B:$B,0))=0,0,
MAX(0, MIN(E$1,
((INDEX(Base_Dados!E:E,MATCH($B304,Base_Dados!$B:$B,0))-MIN(Base_Dados!E$5:E$98)) /
(IF(MAX(Base_Dados!E$5:E$98)-MIN(Base_Dados!E$5:E$98)=0,1,MAX(Base_Dados!E$5:E$98)-MIN(Base_Dados!E$5:E$98)))) * E$1)))</f>
        <v>0.13673351129953296</v>
      </c>
      <c r="F304" s="106">
        <f>IF(INDEX(Base_Dados!F:F,MATCH($B304,Base_Dados!$B:$B,0))=0,0,
MAX(0, MIN(F$1,
((INDEX(Base_Dados!F:F,MATCH($B304,Base_Dados!$B:$B,0))-MIN(Base_Dados!F$5:F$98)) /
(IF(MAX(Base_Dados!F$5:F$98)-MIN(Base_Dados!F$5:F$98)=0,1,MAX(Base_Dados!F$5:F$98)-MIN(Base_Dados!F$5:F$98)))) * F$1)))</f>
        <v>0.13100523303043471</v>
      </c>
      <c r="G304" s="106">
        <f>IF(INDEX(Base_Dados!G:G,MATCH($B304,Base_Dados!$B:$B,0))=0,0,
MAX(0, MIN(G$1,
((INDEX(Base_Dados!G:G,MATCH($B304,Base_Dados!$B:$B,0))-MIN(Base_Dados!G$5:G$98)) /
(IF(MAX(Base_Dados!G$5:G$98)-MIN(Base_Dados!G$5:G$98)=0,1,MAX(Base_Dados!G$5:G$98)-MIN(Base_Dados!G$5:G$98)))) * G$1)))</f>
        <v>0.12824121691116766</v>
      </c>
      <c r="H304" s="106">
        <f>IF(INDEX(Base_Dados!H:H,MATCH($B304,Base_Dados!$B:$B,0))=0,0,
MAX(0, MIN(H$1,
((INDEX(Base_Dados!H:H,MATCH($B304,Base_Dados!$B:$B,0))-MIN(Base_Dados!H$5:H$98)) /
(IF(MAX(Base_Dados!H$5:H$98)-MIN(Base_Dados!H$5:H$98)=0,1,MAX(Base_Dados!H$5:H$98)-MIN(Base_Dados!H$5:H$98)))) * H$1)))</f>
        <v>0.14091549453252533</v>
      </c>
      <c r="I304" s="106">
        <f>IF(INDEX(Base_Dados!I:I,MATCH($B304,Base_Dados!$B:$B,0))=0,0,
MAX(0, MIN(I$1,
((INDEX(Base_Dados!I:I,MATCH($B304,Base_Dados!$B:$B,0))-MIN(Base_Dados!I$5:I$98)) /
(IF(MAX(Base_Dados!I$5:I$98)-MIN(Base_Dados!I$5:I$98)=0,1,MAX(Base_Dados!I$5:I$98)-MIN(Base_Dados!I$5:I$98)))) * I$1)))</f>
        <v>0.16763464997824473</v>
      </c>
      <c r="J304" s="106">
        <f>IF(INDEX(Base_Dados!J:J,MATCH($B304,Base_Dados!$B:$B,0))=0,0,
MAX(0, MIN(J$1,
((INDEX(Base_Dados!J:J,MATCH($B304,Base_Dados!$B:$B,0))-MIN(Base_Dados!J$5:J$98)) /
(IF(MAX(Base_Dados!J$5:J$98)-MIN(Base_Dados!J$5:J$98)=0,1,MAX(Base_Dados!J$5:J$98)-MIN(Base_Dados!J$5:J$98)))) * J$1)))</f>
        <v>0.19578126829594689</v>
      </c>
      <c r="K304" s="106">
        <f>IF(INDEX(Base_Dados!K:K,MATCH($B304,Base_Dados!$B:$B,0))=0,0,
MAX(0, MIN(K$1,
((INDEX(Base_Dados!K:K,MATCH($B304,Base_Dados!$B:$B,0))-MIN(Base_Dados!K$5:K$98)) /
(IF(MAX(Base_Dados!K$5:K$98)-MIN(Base_Dados!K$5:K$98)=0,1,MAX(Base_Dados!K$5:K$98)-MIN(Base_Dados!K$5:K$98)))) * K$1)))</f>
        <v>0.20886627906976743</v>
      </c>
      <c r="L304" s="106">
        <f>IF(INDEX(Base_Dados!L:L,MATCH($B304,Base_Dados!$B:$B,0))=0,0,
MAX(0, MIN(L$1,
((INDEX(Base_Dados!L:L,MATCH($B304,Base_Dados!$B:$B,0))-MIN(Base_Dados!L$5:L$98)) /
(IF(MAX(Base_Dados!L$5:L$98)-MIN(Base_Dados!L$5:L$98)=0,1,MAX(Base_Dados!L$5:L$98)-MIN(Base_Dados!L$5:L$98)))) * L$1)))</f>
        <v>0.26423023439840815</v>
      </c>
      <c r="M304" s="106">
        <f>IF(INDEX(Base_Dados!M:M,MATCH($B304,Base_Dados!$B:$B,0))=0,0,
MAX(0, MIN(M$1,
((INDEX(Base_Dados!M:M,MATCH($B304,Base_Dados!$B:$B,0))-MIN(Base_Dados!M$5:M$98)) /
(IF(MAX(Base_Dados!M$5:M$98)-MIN(Base_Dados!M$5:M$98)=0,1,MAX(Base_Dados!M$5:M$98)-MIN(Base_Dados!M$5:M$98)))) * M$1)))</f>
        <v>0.32478134110787171</v>
      </c>
      <c r="N304" s="106">
        <f>IF(INDEX(Base_Dados!N:N,MATCH($B304,Base_Dados!$B:$B,0))=0,0,
MAX(0, MIN(N$1,
((INDEX(Base_Dados!N:N,MATCH($B304,Base_Dados!$B:$B,0))-MIN(Base_Dados!N$5:N$98)) /
(IF(MAX(Base_Dados!N$5:N$98)-MIN(Base_Dados!N$5:N$98)=0,1,MAX(Base_Dados!N$5:N$98)-MIN(Base_Dados!N$5:N$98)))) * N$1)))</f>
        <v>0.36167015700611699</v>
      </c>
      <c r="O304" s="106">
        <f>IF(INDEX(Base_Dados!O:O,MATCH($B304,Base_Dados!$B:$B,0))=0,0,
MAX(0, MIN(O$1,
((INDEX(Base_Dados!O:O,MATCH($B304,Base_Dados!$B:$B,0))-MIN(Base_Dados!O$5:O$98)) /
(IF(MAX(Base_Dados!O$5:O$98)-MIN(Base_Dados!O$5:O$98)=0,1,MAX(Base_Dados!O$5:O$98)-MIN(Base_Dados!O$5:O$98)))) * O$1)))</f>
        <v>0.45805228831038519</v>
      </c>
      <c r="P304" s="106">
        <f>IF(INDEX(Base_Dados!P:P,MATCH($B304,Base_Dados!$B:$B,0))=0,0,
MAX(0, MIN(P$1,
((INDEX(Base_Dados!P:P,MATCH($B304,Base_Dados!$B:$B,0))-MIN(Base_Dados!P$5:P$98)) /
(IF(MAX(Base_Dados!P$5:P$98)-MIN(Base_Dados!P$5:P$98)=0,1,MAX(Base_Dados!P$5:P$98)-MIN(Base_Dados!P$5:P$98)))) * P$1)))</f>
        <v>0.24159720958590425</v>
      </c>
      <c r="Q304" s="106">
        <f>IF(INDEX(Base_Dados!Q:Q,MATCH($B304,Base_Dados!$B:$B,0))=0,0,
MAX(0, MIN(Q$1,
((INDEX(Base_Dados!Q:Q,MATCH($B304,Base_Dados!$B:$B,0))-MIN(Base_Dados!Q$5:Q$98)) /
(IF(MAX(Base_Dados!Q$5:Q$98)-MIN(Base_Dados!Q$5:Q$98)=0,1,MAX(Base_Dados!Q$5:Q$98)-MIN(Base_Dados!Q$5:Q$98)))) * Q$1)))</f>
        <v>8.780474961824021E-2</v>
      </c>
      <c r="R304" s="106">
        <f>IF(INDEX(Base_Dados!R:R,MATCH($B304,Base_Dados!$B:$B,0))=0,0,
MAX(0, MIN(R$1,
((INDEX(Base_Dados!R:R,MATCH($B304,Base_Dados!$B:$B,0))-MIN(Base_Dados!R$5:R$98)) /
(IF(MAX(Base_Dados!R$5:R$98)-MIN(Base_Dados!R$5:R$98)=0,1,MAX(Base_Dados!R$5:R$98)-MIN(Base_Dados!R$5:R$98)))) * R$1)))</f>
        <v>5.6862593137960431E-2</v>
      </c>
      <c r="S304" s="106">
        <f>IF(INDEX(Base_Dados!S:S,MATCH($B304,Base_Dados!$B:$B,0))=0,0,
MAX(0, MIN(S$1,
((INDEX(Base_Dados!S:S,MATCH($B304,Base_Dados!$B:$B,0))-MIN(Base_Dados!S$5:S$98)) /
(IF(MAX(Base_Dados!S$5:S$98)-MIN(Base_Dados!S$5:S$98)=0,1,MAX(Base_Dados!S$5:S$98)-MIN(Base_Dados!S$5:S$98)))) * S$1)))</f>
        <v>0.13663596195611472</v>
      </c>
      <c r="T304" s="106">
        <f>IF(INDEX(Base_Dados!T:T,MATCH($B304,Base_Dados!$B:$B,0))=0,0,
MAX(0, MIN(T$1,
((INDEX(Base_Dados!T:T,MATCH($B304,Base_Dados!$B:$B,0))-MIN(Base_Dados!T$5:T$98)) /
(IF(MAX(Base_Dados!T$5:T$98)-MIN(Base_Dados!T$5:T$98)=0,1,MAX(Base_Dados!T$5:T$98)-MIN(Base_Dados!T$5:T$98)))) * T$1)))</f>
        <v>0.63837773340880077</v>
      </c>
      <c r="U304" s="106">
        <f>IF(INDEX(Base_Dados!U:U,MATCH($B304,Base_Dados!$B:$B,0))=0,0,
MAX(0, MIN(U$1,
((INDEX(Base_Dados!U:U,MATCH($B304,Base_Dados!$B:$B,0))-MIN(Base_Dados!U$5:U$98)) /
(IF(MAX(Base_Dados!U$5:U$98)-MIN(Base_Dados!U$5:U$98)=0,1,MAX(Base_Dados!U$5:U$98)-MIN(Base_Dados!U$5:U$98)))) * U$1)))</f>
        <v>0.95029523170886421</v>
      </c>
      <c r="V304" s="106">
        <f>IF(INDEX(Base_Dados!V:V,MATCH($B304,Base_Dados!$B:$B,0))=0,0,
MAX(0, MIN(V$1,
((INDEX(Base_Dados!V:V,MATCH($B304,Base_Dados!$B:$B,0))-MIN(Base_Dados!V$5:V$98)) /
(IF(MAX(Base_Dados!V$5:V$98)-MIN(Base_Dados!V$5:V$98)=0,1,MAX(Base_Dados!V$5:V$98)-MIN(Base_Dados!V$5:V$98)))) * V$1)))</f>
        <v>0.29406573713292694</v>
      </c>
      <c r="W304" s="106">
        <f>IF(INDEX(Base_Dados!W:W,MATCH($B304,Base_Dados!$B:$B,0))=0,0,
MAX(0, MIN(W$1,
((INDEX(Base_Dados!W:W,MATCH($B304,Base_Dados!$B:$B,0))-MIN(Base_Dados!W$5:W$98)) /
(IF(MAX(Base_Dados!W$5:W$98)-MIN(Base_Dados!W$5:W$98)=0,1,MAX(Base_Dados!W$5:W$98)-MIN(Base_Dados!W$5:W$98)))) * W$1)))</f>
        <v>2.3955403627750029</v>
      </c>
      <c r="X304" s="106">
        <f>IF(INDEX(Base_Dados!X:X,MATCH($B304,Base_Dados!$B:$B,0))=0,0,
MAX(0, MIN(X$1,
((INDEX(Base_Dados!X:X,MATCH($B304,Base_Dados!$B:$B,0))-MIN(Base_Dados!X$5:X$98)) /
(IF(MAX(Base_Dados!X$5:X$98)-MIN(Base_Dados!X$5:X$98)=0,1,MAX(Base_Dados!X$5:X$98)-MIN(Base_Dados!X$5:X$98)))) * X$1)))</f>
        <v>1.2711864406779662E-2</v>
      </c>
      <c r="Y304" s="106">
        <f>IF(INDEX(Base_Dados!Y:Y,MATCH($B304,Base_Dados!$B:$B,0))=0,0,
MAX(0, MIN(Y$1,
((INDEX(Base_Dados!Y:Y,MATCH($B304,Base_Dados!$B:$B,0))-MIN(Base_Dados!Y$5:Y$98)) /
(IF(MAX(Base_Dados!Y$5:Y$98)-MIN(Base_Dados!Y$5:Y$98)=0,1,MAX(Base_Dados!Y$5:Y$98)-MIN(Base_Dados!Y$5:Y$98)))) * Y$1)))</f>
        <v>0</v>
      </c>
      <c r="Z304" s="106">
        <f>IF(INDEX(Base_Dados!Z:Z,MATCH($B304,Base_Dados!$B:$B,0))=0,0,
MAX(0, MIN(Z$1,
((INDEX(Base_Dados!Z:Z,MATCH($B304,Base_Dados!$B:$B,0))-MIN(Base_Dados!Z$5:Z$98)) /
(IF(MAX(Base_Dados!Z$5:Z$98)-MIN(Base_Dados!Z$5:Z$98)=0,1,MAX(Base_Dados!Z$5:Z$98)-MIN(Base_Dados!Z$5:Z$98)))) * Z$1)))</f>
        <v>0.14285714285714285</v>
      </c>
      <c r="AA304" s="106">
        <f>IF(INDEX(Base_Dados!AA:AA,MATCH($B304,Base_Dados!$B:$B,0))=0,0,
MAX(0, MIN(AA$1,
((INDEX(Base_Dados!AA:AA,MATCH($B304,Base_Dados!$B:$B,0))-MIN(Base_Dados!AA$5:AA$98)) /
(IF(MAX(Base_Dados!AA$5:AA$98)-MIN(Base_Dados!AA$5:AA$98)=0,1,MAX(Base_Dados!AA$5:AA$98)-MIN(Base_Dados!AA$5:AA$98)))) * AA$1)))</f>
        <v>0</v>
      </c>
      <c r="AB304" s="106">
        <f>IF(INDEX(Base_Dados!AB:AB,MATCH($B304,Base_Dados!$B:$B,0))=0,0,
MAX(0, MIN(AB$1,
((INDEX(Base_Dados!AB:AB,MATCH($B304,Base_Dados!$B:$B,0))-MIN(Base_Dados!AB$5:AB$98)) /
(IF(MAX(Base_Dados!AB$5:AB$98)-MIN(Base_Dados!AB$5:AB$98)=0,1,MAX(Base_Dados!AB$5:AB$98)-MIN(Base_Dados!AB$5:AB$98)))) * AB$1)))</f>
        <v>0.15921682376642762</v>
      </c>
      <c r="AC304" s="106">
        <f>IF(INDEX(Base_Dados!AC:AC,MATCH($B304,Base_Dados!$B:$B,0))=0,0,
MAX(0, MIN(AC$1,
((INDEX(Base_Dados!AC:AC,MATCH($B304,Base_Dados!$B:$B,0))-MIN(Base_Dados!AC$5:AC$98)) /
(IF(MAX(Base_Dados!AC$5:AC$98)-MIN(Base_Dados!AC$5:AC$98)=0,1,MAX(Base_Dados!AC$5:AC$98)-MIN(Base_Dados!AC$5:AC$98)))) * AC$1)))</f>
        <v>0.1072099633840817</v>
      </c>
      <c r="AD304" s="106">
        <f>IF(INDEX(Base_Dados!AD:AD,MATCH($B304,Base_Dados!$B:$B,0))=0,0,
MAX(0, MIN(AD$1,
((INDEX(Base_Dados!AD:AD,MATCH($B304,Base_Dados!$B:$B,0))-MIN(Base_Dados!AD$5:AD$98)) /
(IF(MAX(Base_Dados!AD$5:AD$98)-MIN(Base_Dados!AD$5:AD$98)=0,1,MAX(Base_Dados!AD$5:AD$98)-MIN(Base_Dados!AD$5:AD$98)))) * AD$1)))</f>
        <v>5.7550658186658776E-2</v>
      </c>
      <c r="AE304" s="106">
        <f>IF(INDEX(Base_Dados!AE:AE,MATCH($B304,Base_Dados!$B:$B,0))=0,0,
MAX(0, MIN(AE$1,
((INDEX(Base_Dados!AE:AE,MATCH($B304,Base_Dados!$B:$B,0))-MIN(Base_Dados!AE$5:AE$98)) /
(IF(MAX(Base_Dados!AE$5:AE$98)-MIN(Base_Dados!AE$5:AE$98)=0,1,MAX(Base_Dados!AE$5:AE$98)-MIN(Base_Dados!AE$5:AE$98)))) * AE$1)))</f>
        <v>3.3740831295843522E-2</v>
      </c>
      <c r="AF304" s="106">
        <f>IF(INDEX(Base_Dados!AF:AF,MATCH($B304,Base_Dados!$B:$B,0))=0,0,
MAX(0, MIN(AF$1,
((INDEX(Base_Dados!AF:AF,MATCH($B304,Base_Dados!$B:$B,0))-MIN(Base_Dados!AF$5:AF$98)) /
(IF(MAX(Base_Dados!AF$5:AF$98)-MIN(Base_Dados!AF$5:AF$98)=0,1,MAX(Base_Dados!AF$5:AF$98)-MIN(Base_Dados!AF$5:AF$98)))) * AF$1)))</f>
        <v>4.4959315956419804E-2</v>
      </c>
      <c r="AG304" s="106">
        <f>IF(INDEX(Base_Dados!AG:AG,MATCH($B304,Base_Dados!$B:$B,0))=0,0,
MAX(0, MIN(AG$1,
((INDEX(Base_Dados!AG:AG,MATCH($B304,Base_Dados!$B:$B,0))-MIN(Base_Dados!AG$5:AG$98)) /
(IF(MAX(Base_Dados!AG$5:AG$98)-MIN(Base_Dados!AG$5:AG$98)=0,1,MAX(Base_Dados!AG$5:AG$98)-MIN(Base_Dados!AG$5:AG$98)))) * AG$1)))</f>
        <v>8.780474961824021E-2</v>
      </c>
      <c r="AH304" s="106">
        <f>IF(INDEX(Base_Dados!AH:AH,MATCH($B304,Base_Dados!$B:$B,0))=0,0,
MAX(0, MIN(AH$1,
((INDEX(Base_Dados!AH:AH,MATCH($B304,Base_Dados!$B:$B,0))-MIN(Base_Dados!AH$5:AH$98)) /
(IF(MAX(Base_Dados!AH$5:AH$98)-MIN(Base_Dados!AH$5:AH$98)=0,1,MAX(Base_Dados!AH$5:AH$98)-MIN(Base_Dados!AH$5:AH$98)))) * AH$1)))</f>
        <v>1.4601396647342038</v>
      </c>
      <c r="AI304" s="106">
        <f>IF(INDEX(Base_Dados!AI:AI,MATCH($B304,Base_Dados!$B:$B,0))=0,0,
MAX(0, MIN(AI$1,
((INDEX(Base_Dados!AI:AI,MATCH($B304,Base_Dados!$B:$B,0))-MIN(Base_Dados!AI$5:AI$98)) /
(IF(MAX(Base_Dados!AI$5:AI$98)-MIN(Base_Dados!AI$5:AI$98)=0,1,MAX(Base_Dados!AI$5:AI$98)-MIN(Base_Dados!AI$5:AI$98)))) * AI$1)))</f>
        <v>0.5714285714285714</v>
      </c>
      <c r="AJ304" s="106">
        <f>IF(INDEX(Base_Dados!AJ:AJ,MATCH($B304,Base_Dados!$B:$B,0))=0,0,
MAX(0, MIN(AJ$1,
((INDEX(Base_Dados!AJ:AJ,MATCH($B304,Base_Dados!$B:$B,0))-MIN(Base_Dados!AJ$5:AJ$98)) /
(IF(MAX(Base_Dados!AJ$5:AJ$98)-MIN(Base_Dados!AJ$5:AJ$98)=0,1,MAX(Base_Dados!AJ$5:AJ$98)-MIN(Base_Dados!AJ$5:AJ$98)))) * AJ$1)))</f>
        <v>0.9821428571428571</v>
      </c>
      <c r="AK304" s="106">
        <f>IF(INDEX(Base_Dados!AK:AK,MATCH($B304,Base_Dados!$B:$B,0))=0,0,
MAX(0, MIN(AK$1,
((INDEX(Base_Dados!AK:AK,MATCH($B304,Base_Dados!$B:$B,0))-MIN(Base_Dados!AK$5:AK$98)) /
(IF(MAX(Base_Dados!AK$5:AK$98)-MIN(Base_Dados!AK$5:AK$98)=0,1,MAX(Base_Dados!AK$5:AK$98)-MIN(Base_Dados!AK$5:AK$98)))) * AK$1)))</f>
        <v>5.5747126436781612E-2</v>
      </c>
      <c r="AL304" s="106">
        <f>IF(INDEX(Base_Dados!AL:AL,MATCH($B304,Base_Dados!$B:$B,0))=0,0,
MAX(0, MIN(AL$1,
((INDEX(Base_Dados!AL:AL,MATCH($B304,Base_Dados!$B:$B,0))-MIN(Base_Dados!AL$5:AL$98)) /
(IF(MAX(Base_Dados!AL$5:AL$98)-MIN(Base_Dados!AL$5:AL$98)=0,1,MAX(Base_Dados!AL$5:AL$98)-MIN(Base_Dados!AL$5:AL$98)))) * AL$1)))</f>
        <v>0.1111111111111111</v>
      </c>
      <c r="AM304" s="106">
        <f>IF(INDEX(Base_Dados!AM:AM,MATCH($B304,Base_Dados!$B:$B,0))=0,0,
MAX(0, MIN(AM$1,
((INDEX(Base_Dados!AM:AM,MATCH($B304,Base_Dados!$B:$B,0))-MIN(Base_Dados!AM$5:AM$98)) /
(IF(MAX(Base_Dados!AM$5:AM$98)-MIN(Base_Dados!AM$5:AM$98)=0,1,MAX(Base_Dados!AM$5:AM$98)-MIN(Base_Dados!AM$5:AM$98)))) * AM$1)))</f>
        <v>0.27343345416882442</v>
      </c>
      <c r="AN304" s="106">
        <f>IF(INDEX(Base_Dados!AN:AN,MATCH($B304,Base_Dados!$B:$B,0))=0,0,
MAX(0, MIN(AN$1,
((INDEX(Base_Dados!AN:AN,MATCH($B304,Base_Dados!$B:$B,0))-MIN(Base_Dados!AN$5:AN$98)) /
(IF(MAX(Base_Dados!AN$5:AN$98)-MIN(Base_Dados!AN$5:AN$98)=0,1,MAX(Base_Dados!AN$5:AN$98)-MIN(Base_Dados!AN$5:AN$98)))) * AN$1)))</f>
        <v>0.46576387564371541</v>
      </c>
      <c r="AO304" s="106">
        <f>IF(INDEX(Base_Dados!AO:AO,MATCH($B304,Base_Dados!$B:$B,0))=0,0,
MAX(0, MIN(AO$1,
((INDEX(Base_Dados!AO:AO,MATCH($B304,Base_Dados!$B:$B,0))-MIN(Base_Dados!AO$5:AO$98)) /
(IF(MAX(Base_Dados!AO$5:AO$98)-MIN(Base_Dados!AO$5:AO$98)=0,1,MAX(Base_Dados!AO$5:AO$98)-MIN(Base_Dados!AO$5:AO$98)))) * AO$1)))</f>
        <v>3.2258064516129031E-2</v>
      </c>
      <c r="AP304" s="106">
        <f>IF(INDEX(Base_Dados!AP:AP,MATCH($B304,Base_Dados!$B:$B,0))=0,0,
MAX(0, MIN(AP$1,
((INDEX(Base_Dados!AP:AP,MATCH($B304,Base_Dados!$B:$B,0))-MIN(Base_Dados!AP$5:AP$98)) /
(IF(MAX(Base_Dados!AP$5:AP$98)-MIN(Base_Dados!AP$5:AP$98)=0,1,MAX(Base_Dados!AP$5:AP$98)-MIN(Base_Dados!AP$5:AP$98)))) * AP$1)))</f>
        <v>9.4036697247706427E-2</v>
      </c>
      <c r="AQ304" s="106">
        <f>IF(INDEX(Base_Dados!AQ:AQ,MATCH($B304,Base_Dados!$B:$B,0))=0,0,
MAX(0, MIN(AQ$1,
((INDEX(Base_Dados!AQ:AQ,MATCH($B304,Base_Dados!$B:$B,0))-MIN(Base_Dados!AQ$5:AQ$98)) /
(IF(MAX(Base_Dados!AQ$5:AQ$98)-MIN(Base_Dados!AQ$5:AQ$98)=0,1,MAX(Base_Dados!AQ$5:AQ$98)-MIN(Base_Dados!AQ$5:AQ$98)))) * AQ$1)))</f>
        <v>0</v>
      </c>
      <c r="AR304" s="106">
        <f>IF(INDEX(Base_Dados!AR:AR,MATCH($B304,Base_Dados!$B:$B,0))=0,0,
MAX(0, MIN(AR$1,
((INDEX(Base_Dados!AR:AR,MATCH($B304,Base_Dados!$B:$B,0))-MIN(Base_Dados!AR$5:AR$98)) /
(IF(MAX(Base_Dados!AR$5:AR$98)-MIN(Base_Dados!AR$5:AR$98)=0,1,MAX(Base_Dados!AR$5:AR$98)-MIN(Base_Dados!AR$5:AR$98)))) * AR$1)))</f>
        <v>0</v>
      </c>
      <c r="AS304" s="106">
        <f>IF(INDEX(Base_Dados!AS:AS,MATCH($B304,Base_Dados!$B:$B,0))=0,0,
MAX(0, MIN(AS$1,
((INDEX(Base_Dados!AS:AS,MATCH($B304,Base_Dados!$B:$B,0))-MIN(Base_Dados!AS$5:AS$98)) /
(IF(MAX(Base_Dados!AS$5:AS$98)-MIN(Base_Dados!AS$5:AS$98)=0,1,MAX(Base_Dados!AS$5:AS$98)-MIN(Base_Dados!AS$5:AS$98)))) * AS$1)))</f>
        <v>1.8292682926829267E-2</v>
      </c>
      <c r="AT304" s="106">
        <f>IF(INDEX(Base_Dados!AT:AT,MATCH($B304,Base_Dados!$B:$B,0))=0,0,
MAX(0, MIN(AT$1,
((INDEX(Base_Dados!AT:AT,MATCH($B304,Base_Dados!$B:$B,0))-MIN(Base_Dados!AT$5:AT$98)) /
(IF(MAX(Base_Dados!AT$5:AT$98)-MIN(Base_Dados!AT$5:AT$98)=0,1,MAX(Base_Dados!AT$5:AT$98)-MIN(Base_Dados!AT$5:AT$98)))) * AT$1)))</f>
        <v>1.4285714285714285E-2</v>
      </c>
      <c r="AU304" s="106">
        <f>IF(INDEX(Base_Dados!AU:AU,MATCH($B304,Base_Dados!$B:$B,0))=0,0,
MAX(0, MIN(AU$1,
((INDEX(Base_Dados!AU:AU,MATCH($B304,Base_Dados!$B:$B,0))-MIN(Base_Dados!AU$5:AU$98)) /
(IF(MAX(Base_Dados!AU$5:AU$98)-MIN(Base_Dados!AU$5:AU$98)=0,1,MAX(Base_Dados!AU$5:AU$98)-MIN(Base_Dados!AU$5:AU$98)))) * AU$1)))</f>
        <v>7.3033707865168537E-2</v>
      </c>
      <c r="AV304" s="106">
        <f>IF(INDEX(Base_Dados!AV:AV,MATCH($B304,Base_Dados!$B:$B,0))=0,0,
MAX(0, MIN(AV$1,
((INDEX(Base_Dados!AV:AV,MATCH($B304,Base_Dados!$B:$B,0))-MIN(Base_Dados!AV$5:AV$98)) /
(IF(MAX(Base_Dados!AV$5:AV$98)-MIN(Base_Dados!AV$5:AV$98)=0,1,MAX(Base_Dados!AV$5:AV$98)-MIN(Base_Dados!AV$5:AV$98)))) * AV$1)))</f>
        <v>1.9230769230769232E-2</v>
      </c>
      <c r="AW304" s="106">
        <f>IF(INDEX(Base_Dados!AW:AW,MATCH($B304,Base_Dados!$B:$B,0))=0,0,
MAX(0, MIN(AW$1,
((INDEX(Base_Dados!AW:AW,MATCH($B304,Base_Dados!$B:$B,0))-MIN(Base_Dados!AW$5:AW$98)) /
(IF(MAX(Base_Dados!AW$5:AW$98)-MIN(Base_Dados!AW$5:AW$98)=0,1,MAX(Base_Dados!AW$5:AW$98)-MIN(Base_Dados!AW$5:AW$98)))) * AW$1)))</f>
        <v>1.4705882352941176E-2</v>
      </c>
      <c r="AX304" s="106">
        <f>IF(INDEX(Base_Dados!AX:AX,MATCH($B304,Base_Dados!$B:$B,0))=0,0,
MAX(0, MIN(AX$1,
((INDEX(Base_Dados!AX:AX,MATCH($B304,Base_Dados!$B:$B,0))-MIN(Base_Dados!AX$5:AX$98)) /
(IF(MAX(Base_Dados!AX$5:AX$98)-MIN(Base_Dados!AX$5:AX$98)=0,1,MAX(Base_Dados!AX$5:AX$98)-MIN(Base_Dados!AX$5:AX$98)))) * AX$1)))</f>
        <v>9.2460829493087565E-2</v>
      </c>
      <c r="AY304" s="106">
        <f>IF(INDEX(Base_Dados!AY:AY,MATCH($B304,Base_Dados!$B:$B,0))=0,0,
MAX(0, MIN(AY$1,
((INDEX(Base_Dados!AY:AY,MATCH($B304,Base_Dados!$B:$B,0))-MIN(Base_Dados!AY$5:AY$98)) /
(IF(MAX(Base_Dados!AY$5:AY$98)-MIN(Base_Dados!AY$5:AY$98)=0,1,MAX(Base_Dados!AY$5:AY$98)-MIN(Base_Dados!AY$5:AY$98)))) * AY$1)))</f>
        <v>6.9897790966040221E-2</v>
      </c>
      <c r="AZ304" s="106">
        <f>IF(INDEX(Base_Dados!AZ:AZ,MATCH($B304,Base_Dados!$B:$B,0))=0,0,
MAX(0, MIN(AZ$1,
((INDEX(Base_Dados!AZ:AZ,MATCH($B304,Base_Dados!$B:$B,0))-MIN(Base_Dados!AZ$5:AZ$98)) /
(IF(MAX(Base_Dados!AZ$5:AZ$98)-MIN(Base_Dados!AZ$5:AZ$98)=0,1,MAX(Base_Dados!AZ$5:AZ$98)-MIN(Base_Dados!AZ$5:AZ$98)))) * AZ$1)))</f>
        <v>0.5</v>
      </c>
      <c r="BA304" s="106">
        <f>IF(INDEX(Base_Dados!BA:BA,MATCH($B304,Base_Dados!$B:$B,0))=0,0,
MAX(0, MIN(BA$1,
((INDEX(Base_Dados!BA:BA,MATCH($B304,Base_Dados!$B:$B,0))-MIN(Base_Dados!BA$5:BA$98)) /
(IF(MAX(Base_Dados!BA$5:BA$98)-MIN(Base_Dados!BA$5:BA$98)=0,1,MAX(Base_Dados!BA$5:BA$98)-MIN(Base_Dados!BA$5:BA$98)))) * BA$1)))</f>
        <v>8.0041741601722949E-2</v>
      </c>
      <c r="BB304" s="106">
        <f>IF(INDEX(Base_Dados!BB:BB,MATCH($B304,Base_Dados!$B:$B,0))=0,0,
MAX(0, MIN(BB$1,
((INDEX(Base_Dados!BB:BB,MATCH($B304,Base_Dados!$B:$B,0))-MIN(Base_Dados!BB$5:BB$98)) /
(IF(MAX(Base_Dados!BB$5:BB$98)-MIN(Base_Dados!BB$5:BB$98)=0,1,MAX(Base_Dados!BB$5:BB$98)-MIN(Base_Dados!BB$5:BB$98)))) * BB$1)))</f>
        <v>0.20104742737690429</v>
      </c>
      <c r="BC304" s="106">
        <f>IF(INDEX(Base_Dados!BC:BC,MATCH($B304,Base_Dados!$B:$B,0))=0,0,
MAX(0, MIN(BC$1,
((INDEX(Base_Dados!BC:BC,MATCH($B304,Base_Dados!$B:$B,0))-MIN(Base_Dados!BC$5:BC$98)) /
(IF(MAX(Base_Dados!BC$5:BC$98)-MIN(Base_Dados!BC$5:BC$98)=0,1,MAX(Base_Dados!BC$5:BC$98)-MIN(Base_Dados!BC$5:BC$98)))) * BC$1)))</f>
        <v>6.7330999192028007E-2</v>
      </c>
      <c r="BD304" s="106">
        <f>IF(INDEX(Base_Dados!BD:BD,MATCH($B304,Base_Dados!$B:$B,0))=0,0,
MAX(0, MIN(BD$1,
((INDEX(Base_Dados!BD:BD,MATCH($B304,Base_Dados!$B:$B,0))-MIN(Base_Dados!BD$5:BD$98)) /
(IF(MAX(Base_Dados!BD$5:BD$98)-MIN(Base_Dados!BD$5:BD$98)=0,1,MAX(Base_Dados!BD$5:BD$98)-MIN(Base_Dados!BD$5:BD$98)))) * BD$1)))</f>
        <v>6.6131154352191676E-2</v>
      </c>
      <c r="BE304" s="106">
        <f>IF(INDEX(Base_Dados!BE:BE,MATCH($B304,Base_Dados!$B:$B,0))=0,0,
MAX(0, MIN(BE$1,
((INDEX(Base_Dados!BE:BE,MATCH($B304,Base_Dados!$B:$B,0))-MIN(Base_Dados!BE$5:BE$98)) /
(IF(MAX(Base_Dados!BE$5:BE$98)-MIN(Base_Dados!BE$5:BE$98)=0,1,MAX(Base_Dados!BE$5:BE$98)-MIN(Base_Dados!BE$5:BE$98)))) * BE$1)))</f>
        <v>0.17009533366783744</v>
      </c>
      <c r="BF304" s="106">
        <f>IF(INDEX(Base_Dados!BF:BF,MATCH($B304,Base_Dados!$B:$B,0))=0,0,
MAX(0, MIN(BF$1,
((INDEX(Base_Dados!BF:BF,MATCH($B304,Base_Dados!$B:$B,0))-MIN(Base_Dados!BF$5:BF$98)) /
(IF(MAX(Base_Dados!BF$5:BF$98)-MIN(Base_Dados!BF$5:BF$98)=0,1,MAX(Base_Dados!BF$5:BF$98)-MIN(Base_Dados!BF$5:BF$98)))) * BF$1)))</f>
        <v>0</v>
      </c>
      <c r="BG304" s="106">
        <f>IF(INDEX(Base_Dados!BG:BG,MATCH($B304,Base_Dados!$B:$B,0))=0,0,
MAX(0, MIN(BG$1,
((INDEX(Base_Dados!BG:BG,MATCH($B304,Base_Dados!$B:$B,0))-MIN(Base_Dados!BG$5:BG$98)) /
(IF(MAX(Base_Dados!BG$5:BG$98)-MIN(Base_Dados!BG$5:BG$98)=0,1,MAX(Base_Dados!BG$5:BG$98)-MIN(Base_Dados!BG$5:BG$98)))) * BG$1)))</f>
        <v>1.3795986622073578E-2</v>
      </c>
      <c r="BH304" s="106">
        <f>IF(INDEX(Base_Dados!BH:BH,MATCH($B304,Base_Dados!$B:$B,0))=0,0,
MAX(0, MIN(BH$1,
((INDEX(Base_Dados!BH:BH,MATCH($B304,Base_Dados!$B:$B,0))-MIN(Base_Dados!BH$5:BH$98)) /
(IF(MAX(Base_Dados!BH$5:BH$98)-MIN(Base_Dados!BH$5:BH$98)=0,1,MAX(Base_Dados!BH$5:BH$98)-MIN(Base_Dados!BH$5:BH$98)))) * BH$1)))</f>
        <v>0.16483516483516483</v>
      </c>
      <c r="BI304" s="106">
        <f>IF(INDEX(Base_Dados!BI:BI,MATCH($B304,Base_Dados!$B:$B,0))=0,0,
MAX(0, MIN(BI$1,
((INDEX(Base_Dados!BI:BI,MATCH($B304,Base_Dados!$B:$B,0))-MIN(Base_Dados!BI$5:BI$98)) /
(IF(MAX(Base_Dados!BI$5:BI$98)-MIN(Base_Dados!BI$5:BI$98)=0,1,MAX(Base_Dados!BI$5:BI$98)-MIN(Base_Dados!BI$5:BI$98)))) * BI$1)))</f>
        <v>0.20124804992199688</v>
      </c>
      <c r="BJ304" s="106">
        <f>IF(INDEX(Base_Dados!BJ:BJ,MATCH($B304,Base_Dados!$B:$B,0))=0,0,
MAX(0, MIN(BJ$1,
((INDEX(Base_Dados!BJ:BJ,MATCH($B304,Base_Dados!$B:$B,0))-MIN(Base_Dados!BJ$5:BJ$98)) /
(IF(MAX(Base_Dados!BJ$5:BJ$98)-MIN(Base_Dados!BJ$5:BJ$98)=0,1,MAX(Base_Dados!BJ$5:BJ$98)-MIN(Base_Dados!BJ$5:BJ$98)))) * BJ$1)))</f>
        <v>0.16842105263157894</v>
      </c>
      <c r="BK304" s="106">
        <f>IF(INDEX(Base_Dados!BK:BK,MATCH($B304,Base_Dados!$B:$B,0))=0,0,
MAX(0, MIN(BK$1,
((INDEX(Base_Dados!BK:BK,MATCH($B304,Base_Dados!$B:$B,0))-MIN(Base_Dados!BK$5:BK$98)) /
(IF(MAX(Base_Dados!BK$5:BK$98)-MIN(Base_Dados!BK$5:BK$98)=0,1,MAX(Base_Dados!BK$5:BK$98)-MIN(Base_Dados!BK$5:BK$98)))) * BK$1)))</f>
        <v>0.10714285714285714</v>
      </c>
      <c r="BL304" s="106">
        <f>IF(INDEX(Base_Dados!BL:BL,MATCH($B304,Base_Dados!$B:$B,0))=0,0,
MAX(0, MIN(BL$1,
((INDEX(Base_Dados!BL:BL,MATCH($B304,Base_Dados!$B:$B,0))-MIN(Base_Dados!BL$5:BL$98)) /
(IF(MAX(Base_Dados!BL$5:BL$98)-MIN(Base_Dados!BL$5:BL$98)=0,1,MAX(Base_Dados!BL$5:BL$98)-MIN(Base_Dados!BL$5:BL$98)))) * BL$1)))</f>
        <v>0.18403908794788273</v>
      </c>
      <c r="BM304" s="106">
        <f>IF(INDEX(Base_Dados!BM:BM,MATCH($B304,Base_Dados!$B:$B,0))=0,0,
MAX(0, MIN(BM$1,
((INDEX(Base_Dados!BM:BM,MATCH($B304,Base_Dados!$B:$B,0))-MIN(Base_Dados!BM$5:BM$98)) /
(IF(MAX(Base_Dados!BM$5:BM$98)-MIN(Base_Dados!BM$5:BM$98)=0,1,MAX(Base_Dados!BM$5:BM$98)-MIN(Base_Dados!BM$5:BM$98)))) * BM$1)))</f>
        <v>1</v>
      </c>
      <c r="BN304" s="106">
        <f>IF(INDEX(Base_Dados!BN:BN,MATCH($B304,Base_Dados!$B:$B,0))=0,0,
MAX(0, MIN(BN$1,
((INDEX(Base_Dados!BN:BN,MATCH($B304,Base_Dados!$B:$B,0))-MIN(Base_Dados!BN$5:BN$98)) /
(IF(MAX(Base_Dados!BN$5:BN$98)-MIN(Base_Dados!BN$5:BN$98)=0,1,MAX(Base_Dados!BN$5:BN$98)-MIN(Base_Dados!BN$5:BN$98)))) * BN$1)))</f>
        <v>0.16870944264468829</v>
      </c>
      <c r="BO304" s="106">
        <f>IF(INDEX(Base_Dados!BO:BO,MATCH($B304,Base_Dados!$B:$B,0))=0,0,
MAX(0, MIN(BO$1,
((INDEX(Base_Dados!BO:BO,MATCH($B304,Base_Dados!$B:$B,0))-MIN(Base_Dados!BO$5:BO$98)) /
(IF(MAX(Base_Dados!BO$5:BO$98)-MIN(Base_Dados!BO$5:BO$98)=0,1,MAX(Base_Dados!BO$5:BO$98)-MIN(Base_Dados!BO$5:BO$98)))) * BO$1)))</f>
        <v>4.3103448275862072E-2</v>
      </c>
      <c r="BP304" s="106">
        <f t="shared" si="20"/>
        <v>16.015107709631753</v>
      </c>
      <c r="BQ304" s="111">
        <f t="shared" si="21"/>
        <v>0.3898084176444217</v>
      </c>
      <c r="BR304" s="112">
        <f t="shared" si="22"/>
        <v>7.5300104166398429E-2</v>
      </c>
      <c r="BS304" s="113">
        <f t="shared" si="23"/>
        <v>15.939807605465354</v>
      </c>
    </row>
    <row r="305" spans="1:71">
      <c r="A305" s="21">
        <v>31049</v>
      </c>
      <c r="B305" s="21" t="s">
        <v>325</v>
      </c>
      <c r="C305" s="21" t="s">
        <v>323</v>
      </c>
      <c r="D305" s="105">
        <f>IF(INDEX(Base_Dados!D:D,MATCH($B305,Base_Dados!$B:$B,0))=0,0,
MAX(0, MIN(D$1,
((INDEX(Base_Dados!D:D,MATCH($B305,Base_Dados!$B:$B,0))-MIN(Base_Dados!D$5:D$98)) /
(IF(MAX(Base_Dados!D$5:D$98)-MIN(Base_Dados!D$5:D$98)=0,1,MAX(Base_Dados!D$5:D$98)-MIN(Base_Dados!D$5:D$98)))) * D$1)))</f>
        <v>0.48557527013024582</v>
      </c>
      <c r="E305" s="106">
        <f>IF(INDEX(Base_Dados!E:E,MATCH($B305,Base_Dados!$B:$B,0))=0,0,
MAX(0, MIN(E$1,
((INDEX(Base_Dados!E:E,MATCH($B305,Base_Dados!$B:$B,0))-MIN(Base_Dados!E$5:E$98)) /
(IF(MAX(Base_Dados!E$5:E$98)-MIN(Base_Dados!E$5:E$98)=0,1,MAX(Base_Dados!E$5:E$98)-MIN(Base_Dados!E$5:E$98)))) * E$1)))</f>
        <v>0.12186557443626152</v>
      </c>
      <c r="F305" s="106">
        <f>IF(INDEX(Base_Dados!F:F,MATCH($B305,Base_Dados!$B:$B,0))=0,0,
MAX(0, MIN(F$1,
((INDEX(Base_Dados!F:F,MATCH($B305,Base_Dados!$B:$B,0))-MIN(Base_Dados!F$5:F$98)) /
(IF(MAX(Base_Dados!F$5:F$98)-MIN(Base_Dados!F$5:F$98)=0,1,MAX(Base_Dados!F$5:F$98)-MIN(Base_Dados!F$5:F$98)))) * F$1)))</f>
        <v>0.11666635180322295</v>
      </c>
      <c r="G305" s="106">
        <f>IF(INDEX(Base_Dados!G:G,MATCH($B305,Base_Dados!$B:$B,0))=0,0,
MAX(0, MIN(G$1,
((INDEX(Base_Dados!G:G,MATCH($B305,Base_Dados!$B:$B,0))-MIN(Base_Dados!G$5:G$98)) /
(IF(MAX(Base_Dados!G$5:G$98)-MIN(Base_Dados!G$5:G$98)=0,1,MAX(Base_Dados!G$5:G$98)-MIN(Base_Dados!G$5:G$98)))) * G$1)))</f>
        <v>0.11349898049405438</v>
      </c>
      <c r="H305" s="106">
        <f>IF(INDEX(Base_Dados!H:H,MATCH($B305,Base_Dados!$B:$B,0))=0,0,
MAX(0, MIN(H$1,
((INDEX(Base_Dados!H:H,MATCH($B305,Base_Dados!$B:$B,0))-MIN(Base_Dados!H$5:H$98)) /
(IF(MAX(Base_Dados!H$5:H$98)-MIN(Base_Dados!H$5:H$98)=0,1,MAX(Base_Dados!H$5:H$98)-MIN(Base_Dados!H$5:H$98)))) * H$1)))</f>
        <v>0.12167535052214942</v>
      </c>
      <c r="I305" s="106">
        <f>IF(INDEX(Base_Dados!I:I,MATCH($B305,Base_Dados!$B:$B,0))=0,0,
MAX(0, MIN(I$1,
((INDEX(Base_Dados!I:I,MATCH($B305,Base_Dados!$B:$B,0))-MIN(Base_Dados!I$5:I$98)) /
(IF(MAX(Base_Dados!I$5:I$98)-MIN(Base_Dados!I$5:I$98)=0,1,MAX(Base_Dados!I$5:I$98)-MIN(Base_Dados!I$5:I$98)))) * I$1)))</f>
        <v>0.13935496160898092</v>
      </c>
      <c r="J305" s="106">
        <f>IF(INDEX(Base_Dados!J:J,MATCH($B305,Base_Dados!$B:$B,0))=0,0,
MAX(0, MIN(J$1,
((INDEX(Base_Dados!J:J,MATCH($B305,Base_Dados!$B:$B,0))-MIN(Base_Dados!J$5:J$98)) /
(IF(MAX(Base_Dados!J$5:J$98)-MIN(Base_Dados!J$5:J$98)=0,1,MAX(Base_Dados!J$5:J$98)-MIN(Base_Dados!J$5:J$98)))) * J$1)))</f>
        <v>0.16403205031699034</v>
      </c>
      <c r="K305" s="106">
        <f>IF(INDEX(Base_Dados!K:K,MATCH($B305,Base_Dados!$B:$B,0))=0,0,
MAX(0, MIN(K$1,
((INDEX(Base_Dados!K:K,MATCH($B305,Base_Dados!$B:$B,0))-MIN(Base_Dados!K$5:K$98)) /
(IF(MAX(Base_Dados!K$5:K$98)-MIN(Base_Dados!K$5:K$98)=0,1,MAX(Base_Dados!K$5:K$98)-MIN(Base_Dados!K$5:K$98)))) * K$1)))</f>
        <v>0.17905299642218248</v>
      </c>
      <c r="L305" s="106">
        <f>IF(INDEX(Base_Dados!L:L,MATCH($B305,Base_Dados!$B:$B,0))=0,0,
MAX(0, MIN(L$1,
((INDEX(Base_Dados!L:L,MATCH($B305,Base_Dados!$B:$B,0))-MIN(Base_Dados!L$5:L$98)) /
(IF(MAX(Base_Dados!L$5:L$98)-MIN(Base_Dados!L$5:L$98)=0,1,MAX(Base_Dados!L$5:L$98)-MIN(Base_Dados!L$5:L$98)))) * L$1)))</f>
        <v>0.23053402272535206</v>
      </c>
      <c r="M305" s="106">
        <f>IF(INDEX(Base_Dados!M:M,MATCH($B305,Base_Dados!$B:$B,0))=0,0,
MAX(0, MIN(M$1,
((INDEX(Base_Dados!M:M,MATCH($B305,Base_Dados!$B:$B,0))-MIN(Base_Dados!M$5:M$98)) /
(IF(MAX(Base_Dados!M$5:M$98)-MIN(Base_Dados!M$5:M$98)=0,1,MAX(Base_Dados!M$5:M$98)-MIN(Base_Dados!M$5:M$98)))) * M$1)))</f>
        <v>0.2765131195335277</v>
      </c>
      <c r="N305" s="106">
        <f>IF(INDEX(Base_Dados!N:N,MATCH($B305,Base_Dados!$B:$B,0))=0,0,
MAX(0, MIN(N$1,
((INDEX(Base_Dados!N:N,MATCH($B305,Base_Dados!$B:$B,0))-MIN(Base_Dados!N$5:N$98)) /
(IF(MAX(Base_Dados!N$5:N$98)-MIN(Base_Dados!N$5:N$98)=0,1,MAX(Base_Dados!N$5:N$98)-MIN(Base_Dados!N$5:N$98)))) * N$1)))</f>
        <v>0.31545569635229948</v>
      </c>
      <c r="O305" s="106">
        <f>IF(INDEX(Base_Dados!O:O,MATCH($B305,Base_Dados!$B:$B,0))=0,0,
MAX(0, MIN(O$1,
((INDEX(Base_Dados!O:O,MATCH($B305,Base_Dados!$B:$B,0))-MIN(Base_Dados!O$5:O$98)) /
(IF(MAX(Base_Dados!O$5:O$98)-MIN(Base_Dados!O$5:O$98)=0,1,MAX(Base_Dados!O$5:O$98)-MIN(Base_Dados!O$5:O$98)))) * O$1)))</f>
        <v>0.38909638218406822</v>
      </c>
      <c r="P305" s="106">
        <f>IF(INDEX(Base_Dados!P:P,MATCH($B305,Base_Dados!$B:$B,0))=0,0,
MAX(0, MIN(P$1,
((INDEX(Base_Dados!P:P,MATCH($B305,Base_Dados!$B:$B,0))-MIN(Base_Dados!P$5:P$98)) /
(IF(MAX(Base_Dados!P$5:P$98)-MIN(Base_Dados!P$5:P$98)=0,1,MAX(Base_Dados!P$5:P$98)-MIN(Base_Dados!P$5:P$98)))) * P$1)))</f>
        <v>0.18885630359932223</v>
      </c>
      <c r="Q305" s="106">
        <f>IF(INDEX(Base_Dados!Q:Q,MATCH($B305,Base_Dados!$B:$B,0))=0,0,
MAX(0, MIN(Q$1,
((INDEX(Base_Dados!Q:Q,MATCH($B305,Base_Dados!$B:$B,0))-MIN(Base_Dados!Q$5:Q$98)) /
(IF(MAX(Base_Dados!Q$5:Q$98)-MIN(Base_Dados!Q$5:Q$98)=0,1,MAX(Base_Dados!Q$5:Q$98)-MIN(Base_Dados!Q$5:Q$98)))) * Q$1)))</f>
        <v>9.9257543046706323E-2</v>
      </c>
      <c r="R305" s="106">
        <f>IF(INDEX(Base_Dados!R:R,MATCH($B305,Base_Dados!$B:$B,0))=0,0,
MAX(0, MIN(R$1,
((INDEX(Base_Dados!R:R,MATCH($B305,Base_Dados!$B:$B,0))-MIN(Base_Dados!R$5:R$98)) /
(IF(MAX(Base_Dados!R$5:R$98)-MIN(Base_Dados!R$5:R$98)=0,1,MAX(Base_Dados!R$5:R$98)-MIN(Base_Dados!R$5:R$98)))) * R$1)))</f>
        <v>7.4377511818695133E-2</v>
      </c>
      <c r="S305" s="106">
        <f>IF(INDEX(Base_Dados!S:S,MATCH($B305,Base_Dados!$B:$B,0))=0,0,
MAX(0, MIN(S$1,
((INDEX(Base_Dados!S:S,MATCH($B305,Base_Dados!$B:$B,0))-MIN(Base_Dados!S$5:S$98)) /
(IF(MAX(Base_Dados!S$5:S$98)-MIN(Base_Dados!S$5:S$98)=0,1,MAX(Base_Dados!S$5:S$98)-MIN(Base_Dados!S$5:S$98)))) * S$1)))</f>
        <v>0.10262862278139744</v>
      </c>
      <c r="T305" s="106">
        <f>IF(INDEX(Base_Dados!T:T,MATCH($B305,Base_Dados!$B:$B,0))=0,0,
MAX(0, MIN(T$1,
((INDEX(Base_Dados!T:T,MATCH($B305,Base_Dados!$B:$B,0))-MIN(Base_Dados!T$5:T$98)) /
(IF(MAX(Base_Dados!T$5:T$98)-MIN(Base_Dados!T$5:T$98)=0,1,MAX(Base_Dados!T$5:T$98)-MIN(Base_Dados!T$5:T$98)))) * T$1)))</f>
        <v>0.78362673701950492</v>
      </c>
      <c r="U305" s="106">
        <f>IF(INDEX(Base_Dados!U:U,MATCH($B305,Base_Dados!$B:$B,0))=0,0,
MAX(0, MIN(U$1,
((INDEX(Base_Dados!U:U,MATCH($B305,Base_Dados!$B:$B,0))-MIN(Base_Dados!U$5:U$98)) /
(IF(MAX(Base_Dados!U$5:U$98)-MIN(Base_Dados!U$5:U$98)=0,1,MAX(Base_Dados!U$5:U$98)-MIN(Base_Dados!U$5:U$98)))) * U$1)))</f>
        <v>0.75956440933963054</v>
      </c>
      <c r="V305" s="106">
        <f>IF(INDEX(Base_Dados!V:V,MATCH($B305,Base_Dados!$B:$B,0))=0,0,
MAX(0, MIN(V$1,
((INDEX(Base_Dados!V:V,MATCH($B305,Base_Dados!$B:$B,0))-MIN(Base_Dados!V$5:V$98)) /
(IF(MAX(Base_Dados!V$5:V$98)-MIN(Base_Dados!V$5:V$98)=0,1,MAX(Base_Dados!V$5:V$98)-MIN(Base_Dados!V$5:V$98)))) * V$1)))</f>
        <v>0.25197273247017332</v>
      </c>
      <c r="W305" s="106">
        <f>IF(INDEX(Base_Dados!W:W,MATCH($B305,Base_Dados!$B:$B,0))=0,0,
MAX(0, MIN(W$1,
((INDEX(Base_Dados!W:W,MATCH($B305,Base_Dados!$B:$B,0))-MIN(Base_Dados!W$5:W$98)) /
(IF(MAX(Base_Dados!W$5:W$98)-MIN(Base_Dados!W$5:W$98)=0,1,MAX(Base_Dados!W$5:W$98)-MIN(Base_Dados!W$5:W$98)))) * W$1)))</f>
        <v>2.1163090239747531</v>
      </c>
      <c r="X305" s="106">
        <f>IF(INDEX(Base_Dados!X:X,MATCH($B305,Base_Dados!$B:$B,0))=0,0,
MAX(0, MIN(X$1,
((INDEX(Base_Dados!X:X,MATCH($B305,Base_Dados!$B:$B,0))-MIN(Base_Dados!X$5:X$98)) /
(IF(MAX(Base_Dados!X$5:X$98)-MIN(Base_Dados!X$5:X$98)=0,1,MAX(Base_Dados!X$5:X$98)-MIN(Base_Dados!X$5:X$98)))) * X$1)))</f>
        <v>0.19067796610169491</v>
      </c>
      <c r="Y305" s="106">
        <f>IF(INDEX(Base_Dados!Y:Y,MATCH($B305,Base_Dados!$B:$B,0))=0,0,
MAX(0, MIN(Y$1,
((INDEX(Base_Dados!Y:Y,MATCH($B305,Base_Dados!$B:$B,0))-MIN(Base_Dados!Y$5:Y$98)) /
(IF(MAX(Base_Dados!Y$5:Y$98)-MIN(Base_Dados!Y$5:Y$98)=0,1,MAX(Base_Dados!Y$5:Y$98)-MIN(Base_Dados!Y$5:Y$98)))) * Y$1)))</f>
        <v>2.2058823529411763E-2</v>
      </c>
      <c r="Z305" s="106">
        <f>IF(INDEX(Base_Dados!Z:Z,MATCH($B305,Base_Dados!$B:$B,0))=0,0,
MAX(0, MIN(Z$1,
((INDEX(Base_Dados!Z:Z,MATCH($B305,Base_Dados!$B:$B,0))-MIN(Base_Dados!Z$5:Z$98)) /
(IF(MAX(Base_Dados!Z$5:Z$98)-MIN(Base_Dados!Z$5:Z$98)=0,1,MAX(Base_Dados!Z$5:Z$98)-MIN(Base_Dados!Z$5:Z$98)))) * Z$1)))</f>
        <v>0</v>
      </c>
      <c r="AA305" s="106">
        <f>IF(INDEX(Base_Dados!AA:AA,MATCH($B305,Base_Dados!$B:$B,0))=0,0,
MAX(0, MIN(AA$1,
((INDEX(Base_Dados!AA:AA,MATCH($B305,Base_Dados!$B:$B,0))-MIN(Base_Dados!AA$5:AA$98)) /
(IF(MAX(Base_Dados!AA$5:AA$98)-MIN(Base_Dados!AA$5:AA$98)=0,1,MAX(Base_Dados!AA$5:AA$98)-MIN(Base_Dados!AA$5:AA$98)))) * AA$1)))</f>
        <v>0.18881118881118883</v>
      </c>
      <c r="AB305" s="106">
        <f>IF(INDEX(Base_Dados!AB:AB,MATCH($B305,Base_Dados!$B:$B,0))=0,0,
MAX(0, MIN(AB$1,
((INDEX(Base_Dados!AB:AB,MATCH($B305,Base_Dados!$B:$B,0))-MIN(Base_Dados!AB$5:AB$98)) /
(IF(MAX(Base_Dados!AB$5:AB$98)-MIN(Base_Dados!AB$5:AB$98)=0,1,MAX(Base_Dados!AB$5:AB$98)-MIN(Base_Dados!AB$5:AB$98)))) * AB$1)))</f>
        <v>0.12958871621269985</v>
      </c>
      <c r="AC305" s="106">
        <f>IF(INDEX(Base_Dados!AC:AC,MATCH($B305,Base_Dados!$B:$B,0))=0,0,
MAX(0, MIN(AC$1,
((INDEX(Base_Dados!AC:AC,MATCH($B305,Base_Dados!$B:$B,0))-MIN(Base_Dados!AC$5:AC$98)) /
(IF(MAX(Base_Dados!AC$5:AC$98)-MIN(Base_Dados!AC$5:AC$98)=0,1,MAX(Base_Dados!AC$5:AC$98)-MIN(Base_Dados!AC$5:AC$98)))) * AC$1)))</f>
        <v>8.6270235112738486E-2</v>
      </c>
      <c r="AD305" s="106">
        <f>IF(INDEX(Base_Dados!AD:AD,MATCH($B305,Base_Dados!$B:$B,0))=0,0,
MAX(0, MIN(AD$1,
((INDEX(Base_Dados!AD:AD,MATCH($B305,Base_Dados!$B:$B,0))-MIN(Base_Dados!AD$5:AD$98)) /
(IF(MAX(Base_Dados!AD$5:AD$98)-MIN(Base_Dados!AD$5:AD$98)=0,1,MAX(Base_Dados!AD$5:AD$98)-MIN(Base_Dados!AD$5:AD$98)))) * AD$1)))</f>
        <v>6.0701079721934628E-2</v>
      </c>
      <c r="AE305" s="106">
        <f>IF(INDEX(Base_Dados!AE:AE,MATCH($B305,Base_Dados!$B:$B,0))=0,0,
MAX(0, MIN(AE$1,
((INDEX(Base_Dados!AE:AE,MATCH($B305,Base_Dados!$B:$B,0))-MIN(Base_Dados!AE$5:AE$98)) /
(IF(MAX(Base_Dados!AE$5:AE$98)-MIN(Base_Dados!AE$5:AE$98)=0,1,MAX(Base_Dados!AE$5:AE$98)-MIN(Base_Dados!AE$5:AE$98)))) * AE$1)))</f>
        <v>4.3146843089313963E-2</v>
      </c>
      <c r="AF305" s="106">
        <f>IF(INDEX(Base_Dados!AF:AF,MATCH($B305,Base_Dados!$B:$B,0))=0,0,
MAX(0, MIN(AF$1,
((INDEX(Base_Dados!AF:AF,MATCH($B305,Base_Dados!$B:$B,0))-MIN(Base_Dados!AF$5:AF$98)) /
(IF(MAX(Base_Dados!AF$5:AF$98)-MIN(Base_Dados!AF$5:AF$98)=0,1,MAX(Base_Dados!AF$5:AF$98)-MIN(Base_Dados!AF$5:AF$98)))) * AF$1)))</f>
        <v>9.1113869351353835E-2</v>
      </c>
      <c r="AG305" s="106">
        <f>IF(INDEX(Base_Dados!AG:AG,MATCH($B305,Base_Dados!$B:$B,0))=0,0,
MAX(0, MIN(AG$1,
((INDEX(Base_Dados!AG:AG,MATCH($B305,Base_Dados!$B:$B,0))-MIN(Base_Dados!AG$5:AG$98)) /
(IF(MAX(Base_Dados!AG$5:AG$98)-MIN(Base_Dados!AG$5:AG$98)=0,1,MAX(Base_Dados!AG$5:AG$98)-MIN(Base_Dados!AG$5:AG$98)))) * AG$1)))</f>
        <v>9.9257543046706323E-2</v>
      </c>
      <c r="AH305" s="106">
        <f>IF(INDEX(Base_Dados!AH:AH,MATCH($B305,Base_Dados!$B:$B,0))=0,0,
MAX(0, MIN(AH$1,
((INDEX(Base_Dados!AH:AH,MATCH($B305,Base_Dados!$B:$B,0))-MIN(Base_Dados!AH$5:AH$98)) /
(IF(MAX(Base_Dados!AH$5:AH$98)-MIN(Base_Dados!AH$5:AH$98)=0,1,MAX(Base_Dados!AH$5:AH$98)-MIN(Base_Dados!AH$5:AH$98)))) * AH$1)))</f>
        <v>1.5560696308769728</v>
      </c>
      <c r="AI305" s="106">
        <f>IF(INDEX(Base_Dados!AI:AI,MATCH($B305,Base_Dados!$B:$B,0))=0,0,
MAX(0, MIN(AI$1,
((INDEX(Base_Dados!AI:AI,MATCH($B305,Base_Dados!$B:$B,0))-MIN(Base_Dados!AI$5:AI$98)) /
(IF(MAX(Base_Dados!AI$5:AI$98)-MIN(Base_Dados!AI$5:AI$98)=0,1,MAX(Base_Dados!AI$5:AI$98)-MIN(Base_Dados!AI$5:AI$98)))) * AI$1)))</f>
        <v>0.42857142857142855</v>
      </c>
      <c r="AJ305" s="106">
        <f>IF(INDEX(Base_Dados!AJ:AJ,MATCH($B305,Base_Dados!$B:$B,0))=0,0,
MAX(0, MIN(AJ$1,
((INDEX(Base_Dados!AJ:AJ,MATCH($B305,Base_Dados!$B:$B,0))-MIN(Base_Dados!AJ$5:AJ$98)) /
(IF(MAX(Base_Dados!AJ$5:AJ$98)-MIN(Base_Dados!AJ$5:AJ$98)=0,1,MAX(Base_Dados!AJ$5:AJ$98)-MIN(Base_Dados!AJ$5:AJ$98)))) * AJ$1)))</f>
        <v>1.378968253968254</v>
      </c>
      <c r="AK305" s="106">
        <f>IF(INDEX(Base_Dados!AK:AK,MATCH($B305,Base_Dados!$B:$B,0))=0,0,
MAX(0, MIN(AK$1,
((INDEX(Base_Dados!AK:AK,MATCH($B305,Base_Dados!$B:$B,0))-MIN(Base_Dados!AK$5:AK$98)) /
(IF(MAX(Base_Dados!AK$5:AK$98)-MIN(Base_Dados!AK$5:AK$98)=0,1,MAX(Base_Dados!AK$5:AK$98)-MIN(Base_Dados!AK$5:AK$98)))) * AK$1)))</f>
        <v>6.3793103448275865E-2</v>
      </c>
      <c r="AL305" s="106">
        <f>IF(INDEX(Base_Dados!AL:AL,MATCH($B305,Base_Dados!$B:$B,0))=0,0,
MAX(0, MIN(AL$1,
((INDEX(Base_Dados!AL:AL,MATCH($B305,Base_Dados!$B:$B,0))-MIN(Base_Dados!AL$5:AL$98)) /
(IF(MAX(Base_Dados!AL$5:AL$98)-MIN(Base_Dados!AL$5:AL$98)=0,1,MAX(Base_Dados!AL$5:AL$98)-MIN(Base_Dados!AL$5:AL$98)))) * AL$1)))</f>
        <v>0</v>
      </c>
      <c r="AM305" s="106">
        <f>IF(INDEX(Base_Dados!AM:AM,MATCH($B305,Base_Dados!$B:$B,0))=0,0,
MAX(0, MIN(AM$1,
((INDEX(Base_Dados!AM:AM,MATCH($B305,Base_Dados!$B:$B,0))-MIN(Base_Dados!AM$5:AM$98)) /
(IF(MAX(Base_Dados!AM$5:AM$98)-MIN(Base_Dados!AM$5:AM$98)=0,1,MAX(Base_Dados!AM$5:AM$98)-MIN(Base_Dados!AM$5:AM$98)))) * AM$1)))</f>
        <v>0.28793371310201971</v>
      </c>
      <c r="AN305" s="106">
        <f>IF(INDEX(Base_Dados!AN:AN,MATCH($B305,Base_Dados!$B:$B,0))=0,0,
MAX(0, MIN(AN$1,
((INDEX(Base_Dados!AN:AN,MATCH($B305,Base_Dados!$B:$B,0))-MIN(Base_Dados!AN$5:AN$98)) /
(IF(MAX(Base_Dados!AN$5:AN$98)-MIN(Base_Dados!AN$5:AN$98)=0,1,MAX(Base_Dados!AN$5:AN$98)-MIN(Base_Dados!AN$5:AN$98)))) * AN$1)))</f>
        <v>0.5081011657775143</v>
      </c>
      <c r="AO305" s="106">
        <f>IF(INDEX(Base_Dados!AO:AO,MATCH($B305,Base_Dados!$B:$B,0))=0,0,
MAX(0, MIN(AO$1,
((INDEX(Base_Dados!AO:AO,MATCH($B305,Base_Dados!$B:$B,0))-MIN(Base_Dados!AO$5:AO$98)) /
(IF(MAX(Base_Dados!AO$5:AO$98)-MIN(Base_Dados!AO$5:AO$98)=0,1,MAX(Base_Dados!AO$5:AO$98)-MIN(Base_Dados!AO$5:AO$98)))) * AO$1)))</f>
        <v>0</v>
      </c>
      <c r="AP305" s="106">
        <f>IF(INDEX(Base_Dados!AP:AP,MATCH($B305,Base_Dados!$B:$B,0))=0,0,
MAX(0, MIN(AP$1,
((INDEX(Base_Dados!AP:AP,MATCH($B305,Base_Dados!$B:$B,0))-MIN(Base_Dados!AP$5:AP$98)) /
(IF(MAX(Base_Dados!AP$5:AP$98)-MIN(Base_Dados!AP$5:AP$98)=0,1,MAX(Base_Dados!AP$5:AP$98)-MIN(Base_Dados!AP$5:AP$98)))) * AP$1)))</f>
        <v>5.5045871559633031E-2</v>
      </c>
      <c r="AQ305" s="106">
        <f>IF(INDEX(Base_Dados!AQ:AQ,MATCH($B305,Base_Dados!$B:$B,0))=0,0,
MAX(0, MIN(AQ$1,
((INDEX(Base_Dados!AQ:AQ,MATCH($B305,Base_Dados!$B:$B,0))-MIN(Base_Dados!AQ$5:AQ$98)) /
(IF(MAX(Base_Dados!AQ$5:AQ$98)-MIN(Base_Dados!AQ$5:AQ$98)=0,1,MAX(Base_Dados!AQ$5:AQ$98)-MIN(Base_Dados!AQ$5:AQ$98)))) * AQ$1)))</f>
        <v>0</v>
      </c>
      <c r="AR305" s="106">
        <f>IF(INDEX(Base_Dados!AR:AR,MATCH($B305,Base_Dados!$B:$B,0))=0,0,
MAX(0, MIN(AR$1,
((INDEX(Base_Dados!AR:AR,MATCH($B305,Base_Dados!$B:$B,0))-MIN(Base_Dados!AR$5:AR$98)) /
(IF(MAX(Base_Dados!AR$5:AR$98)-MIN(Base_Dados!AR$5:AR$98)=0,1,MAX(Base_Dados!AR$5:AR$98)-MIN(Base_Dados!AR$5:AR$98)))) * AR$1)))</f>
        <v>0.20967741935483872</v>
      </c>
      <c r="AS305" s="106">
        <f>IF(INDEX(Base_Dados!AS:AS,MATCH($B305,Base_Dados!$B:$B,0))=0,0,
MAX(0, MIN(AS$1,
((INDEX(Base_Dados!AS:AS,MATCH($B305,Base_Dados!$B:$B,0))-MIN(Base_Dados!AS$5:AS$98)) /
(IF(MAX(Base_Dados!AS$5:AS$98)-MIN(Base_Dados!AS$5:AS$98)=0,1,MAX(Base_Dados!AS$5:AS$98)-MIN(Base_Dados!AS$5:AS$98)))) * AS$1)))</f>
        <v>0</v>
      </c>
      <c r="AT305" s="106">
        <f>IF(INDEX(Base_Dados!AT:AT,MATCH($B305,Base_Dados!$B:$B,0))=0,0,
MAX(0, MIN(AT$1,
((INDEX(Base_Dados!AT:AT,MATCH($B305,Base_Dados!$B:$B,0))-MIN(Base_Dados!AT$5:AT$98)) /
(IF(MAX(Base_Dados!AT$5:AT$98)-MIN(Base_Dados!AT$5:AT$98)=0,1,MAX(Base_Dados!AT$5:AT$98)-MIN(Base_Dados!AT$5:AT$98)))) * AT$1)))</f>
        <v>0.05</v>
      </c>
      <c r="AU305" s="106">
        <f>IF(INDEX(Base_Dados!AU:AU,MATCH($B305,Base_Dados!$B:$B,0))=0,0,
MAX(0, MIN(AU$1,
((INDEX(Base_Dados!AU:AU,MATCH($B305,Base_Dados!$B:$B,0))-MIN(Base_Dados!AU$5:AU$98)) /
(IF(MAX(Base_Dados!AU$5:AU$98)-MIN(Base_Dados!AU$5:AU$98)=0,1,MAX(Base_Dados!AU$5:AU$98)-MIN(Base_Dados!AU$5:AU$98)))) * AU$1)))</f>
        <v>3.8389513108614229E-2</v>
      </c>
      <c r="AV305" s="106">
        <f>IF(INDEX(Base_Dados!AV:AV,MATCH($B305,Base_Dados!$B:$B,0))=0,0,
MAX(0, MIN(AV$1,
((INDEX(Base_Dados!AV:AV,MATCH($B305,Base_Dados!$B:$B,0))-MIN(Base_Dados!AV$5:AV$98)) /
(IF(MAX(Base_Dados!AV$5:AV$98)-MIN(Base_Dados!AV$5:AV$98)=0,1,MAX(Base_Dados!AV$5:AV$98)-MIN(Base_Dados!AV$5:AV$98)))) * AV$1)))</f>
        <v>0</v>
      </c>
      <c r="AW305" s="106">
        <f>IF(INDEX(Base_Dados!AW:AW,MATCH($B305,Base_Dados!$B:$B,0))=0,0,
MAX(0, MIN(AW$1,
((INDEX(Base_Dados!AW:AW,MATCH($B305,Base_Dados!$B:$B,0))-MIN(Base_Dados!AW$5:AW$98)) /
(IF(MAX(Base_Dados!AW$5:AW$98)-MIN(Base_Dados!AW$5:AW$98)=0,1,MAX(Base_Dados!AW$5:AW$98)-MIN(Base_Dados!AW$5:AW$98)))) * AW$1)))</f>
        <v>2.9411764705882353E-2</v>
      </c>
      <c r="AX305" s="106">
        <f>IF(INDEX(Base_Dados!AX:AX,MATCH($B305,Base_Dados!$B:$B,0))=0,0,
MAX(0, MIN(AX$1,
((INDEX(Base_Dados!AX:AX,MATCH($B305,Base_Dados!$B:$B,0))-MIN(Base_Dados!AX$5:AX$98)) /
(IF(MAX(Base_Dados!AX$5:AX$98)-MIN(Base_Dados!AX$5:AX$98)=0,1,MAX(Base_Dados!AX$5:AX$98)-MIN(Base_Dados!AX$5:AX$98)))) * AX$1)))</f>
        <v>8.9161222801775797E-2</v>
      </c>
      <c r="AY305" s="106">
        <f>IF(INDEX(Base_Dados!AY:AY,MATCH($B305,Base_Dados!$B:$B,0))=0,0,
MAX(0, MIN(AY$1,
((INDEX(Base_Dados!AY:AY,MATCH($B305,Base_Dados!$B:$B,0))-MIN(Base_Dados!AY$5:AY$98)) /
(IF(MAX(Base_Dados!AY$5:AY$98)-MIN(Base_Dados!AY$5:AY$98)=0,1,MAX(Base_Dados!AY$5:AY$98)-MIN(Base_Dados!AY$5:AY$98)))) * AY$1)))</f>
        <v>2.274975272007913E-2</v>
      </c>
      <c r="AZ305" s="106">
        <f>IF(INDEX(Base_Dados!AZ:AZ,MATCH($B305,Base_Dados!$B:$B,0))=0,0,
MAX(0, MIN(AZ$1,
((INDEX(Base_Dados!AZ:AZ,MATCH($B305,Base_Dados!$B:$B,0))-MIN(Base_Dados!AZ$5:AZ$98)) /
(IF(MAX(Base_Dados!AZ$5:AZ$98)-MIN(Base_Dados!AZ$5:AZ$98)=0,1,MAX(Base_Dados!AZ$5:AZ$98)-MIN(Base_Dados!AZ$5:AZ$98)))) * AZ$1)))</f>
        <v>0.24918512890893049</v>
      </c>
      <c r="BA305" s="106">
        <f>IF(INDEX(Base_Dados!BA:BA,MATCH($B305,Base_Dados!$B:$B,0))=0,0,
MAX(0, MIN(BA$1,
((INDEX(Base_Dados!BA:BA,MATCH($B305,Base_Dados!$B:$B,0))-MIN(Base_Dados!BA$5:BA$98)) /
(IF(MAX(Base_Dados!BA$5:BA$98)-MIN(Base_Dados!BA$5:BA$98)=0,1,MAX(Base_Dados!BA$5:BA$98)-MIN(Base_Dados!BA$5:BA$98)))) * BA$1)))</f>
        <v>7.5090477142032458E-2</v>
      </c>
      <c r="BB305" s="106">
        <f>IF(INDEX(Base_Dados!BB:BB,MATCH($B305,Base_Dados!$B:$B,0))=0,0,
MAX(0, MIN(BB$1,
((INDEX(Base_Dados!BB:BB,MATCH($B305,Base_Dados!$B:$B,0))-MIN(Base_Dados!BB$5:BB$98)) /
(IF(MAX(Base_Dados!BB$5:BB$98)-MIN(Base_Dados!BB$5:BB$98)=0,1,MAX(Base_Dados!BB$5:BB$98)-MIN(Base_Dados!BB$5:BB$98)))) * BB$1)))</f>
        <v>0.24231130883853308</v>
      </c>
      <c r="BC305" s="106">
        <f>IF(INDEX(Base_Dados!BC:BC,MATCH($B305,Base_Dados!$B:$B,0))=0,0,
MAX(0, MIN(BC$1,
((INDEX(Base_Dados!BC:BC,MATCH($B305,Base_Dados!$B:$B,0))-MIN(Base_Dados!BC$5:BC$98)) /
(IF(MAX(Base_Dados!BC$5:BC$98)-MIN(Base_Dados!BC$5:BC$98)=0,1,MAX(Base_Dados!BC$5:BC$98)-MIN(Base_Dados!BC$5:BC$98)))) * BC$1)))</f>
        <v>7.3525451117694582E-2</v>
      </c>
      <c r="BD305" s="106">
        <f>IF(INDEX(Base_Dados!BD:BD,MATCH($B305,Base_Dados!$B:$B,0))=0,0,
MAX(0, MIN(BD$1,
((INDEX(Base_Dados!BD:BD,MATCH($B305,Base_Dados!$B:$B,0))-MIN(Base_Dados!BD$5:BD$98)) /
(IF(MAX(Base_Dados!BD$5:BD$98)-MIN(Base_Dados!BD$5:BD$98)=0,1,MAX(Base_Dados!BD$5:BD$98)-MIN(Base_Dados!BD$5:BD$98)))) * BD$1)))</f>
        <v>5.30434180458417E-2</v>
      </c>
      <c r="BE305" s="106">
        <f>IF(INDEX(Base_Dados!BE:BE,MATCH($B305,Base_Dados!$B:$B,0))=0,0,
MAX(0, MIN(BE$1,
((INDEX(Base_Dados!BE:BE,MATCH($B305,Base_Dados!$B:$B,0))-MIN(Base_Dados!BE$5:BE$98)) /
(IF(MAX(Base_Dados!BE$5:BE$98)-MIN(Base_Dados!BE$5:BE$98)=0,1,MAX(Base_Dados!BE$5:BE$98)-MIN(Base_Dados!BE$5:BE$98)))) * BE$1)))</f>
        <v>0.10436527847466132</v>
      </c>
      <c r="BF305" s="106">
        <f>IF(INDEX(Base_Dados!BF:BF,MATCH($B305,Base_Dados!$B:$B,0))=0,0,
MAX(0, MIN(BF$1,
((INDEX(Base_Dados!BF:BF,MATCH($B305,Base_Dados!$B:$B,0))-MIN(Base_Dados!BF$5:BF$98)) /
(IF(MAX(Base_Dados!BF$5:BF$98)-MIN(Base_Dados!BF$5:BF$98)=0,1,MAX(Base_Dados!BF$5:BF$98)-MIN(Base_Dados!BF$5:BF$98)))) * BF$1)))</f>
        <v>0.57305194805194803</v>
      </c>
      <c r="BG305" s="106">
        <f>IF(INDEX(Base_Dados!BG:BG,MATCH($B305,Base_Dados!$B:$B,0))=0,0,
MAX(0, MIN(BG$1,
((INDEX(Base_Dados!BG:BG,MATCH($B305,Base_Dados!$B:$B,0))-MIN(Base_Dados!BG$5:BG$98)) /
(IF(MAX(Base_Dados!BG$5:BG$98)-MIN(Base_Dados!BG$5:BG$98)=0,1,MAX(Base_Dados!BG$5:BG$98)-MIN(Base_Dados!BG$5:BG$98)))) * BG$1)))</f>
        <v>4.0133779264214048E-2</v>
      </c>
      <c r="BH305" s="106">
        <f>IF(INDEX(Base_Dados!BH:BH,MATCH($B305,Base_Dados!$B:$B,0))=0,0,
MAX(0, MIN(BH$1,
((INDEX(Base_Dados!BH:BH,MATCH($B305,Base_Dados!$B:$B,0))-MIN(Base_Dados!BH$5:BH$98)) /
(IF(MAX(Base_Dados!BH$5:BH$98)-MIN(Base_Dados!BH$5:BH$98)=0,1,MAX(Base_Dados!BH$5:BH$98)-MIN(Base_Dados!BH$5:BH$98)))) * BH$1)))</f>
        <v>9.8901098901098897E-2</v>
      </c>
      <c r="BI305" s="106">
        <f>IF(INDEX(Base_Dados!BI:BI,MATCH($B305,Base_Dados!$B:$B,0))=0,0,
MAX(0, MIN(BI$1,
((INDEX(Base_Dados!BI:BI,MATCH($B305,Base_Dados!$B:$B,0))-MIN(Base_Dados!BI$5:BI$98)) /
(IF(MAX(Base_Dados!BI$5:BI$98)-MIN(Base_Dados!BI$5:BI$98)=0,1,MAX(Base_Dados!BI$5:BI$98)-MIN(Base_Dados!BI$5:BI$98)))) * BI$1)))</f>
        <v>0.19656786271450857</v>
      </c>
      <c r="BJ305" s="106">
        <f>IF(INDEX(Base_Dados!BJ:BJ,MATCH($B305,Base_Dados!$B:$B,0))=0,0,
MAX(0, MIN(BJ$1,
((INDEX(Base_Dados!BJ:BJ,MATCH($B305,Base_Dados!$B:$B,0))-MIN(Base_Dados!BJ$5:BJ$98)) /
(IF(MAX(Base_Dados!BJ$5:BJ$98)-MIN(Base_Dados!BJ$5:BJ$98)=0,1,MAX(Base_Dados!BJ$5:BJ$98)-MIN(Base_Dados!BJ$5:BJ$98)))) * BJ$1)))</f>
        <v>0.1368421052631579</v>
      </c>
      <c r="BK305" s="106">
        <f>IF(INDEX(Base_Dados!BK:BK,MATCH($B305,Base_Dados!$B:$B,0))=0,0,
MAX(0, MIN(BK$1,
((INDEX(Base_Dados!BK:BK,MATCH($B305,Base_Dados!$B:$B,0))-MIN(Base_Dados!BK$5:BK$98)) /
(IF(MAX(Base_Dados!BK$5:BK$98)-MIN(Base_Dados!BK$5:BK$98)=0,1,MAX(Base_Dados!BK$5:BK$98)-MIN(Base_Dados!BK$5:BK$98)))) * BK$1)))</f>
        <v>5.3571428571428568E-2</v>
      </c>
      <c r="BL305" s="106">
        <f>IF(INDEX(Base_Dados!BL:BL,MATCH($B305,Base_Dados!$B:$B,0))=0,0,
MAX(0, MIN(BL$1,
((INDEX(Base_Dados!BL:BL,MATCH($B305,Base_Dados!$B:$B,0))-MIN(Base_Dados!BL$5:BL$98)) /
(IF(MAX(Base_Dados!BL$5:BL$98)-MIN(Base_Dados!BL$5:BL$98)=0,1,MAX(Base_Dados!BL$5:BL$98)-MIN(Base_Dados!BL$5:BL$98)))) * BL$1)))</f>
        <v>0.10423452768729642</v>
      </c>
      <c r="BM305" s="106">
        <f>IF(INDEX(Base_Dados!BM:BM,MATCH($B305,Base_Dados!$B:$B,0))=0,0,
MAX(0, MIN(BM$1,
((INDEX(Base_Dados!BM:BM,MATCH($B305,Base_Dados!$B:$B,0))-MIN(Base_Dados!BM$5:BM$98)) /
(IF(MAX(Base_Dados!BM$5:BM$98)-MIN(Base_Dados!BM$5:BM$98)=0,1,MAX(Base_Dados!BM$5:BM$98)-MIN(Base_Dados!BM$5:BM$98)))) * BM$1)))</f>
        <v>1</v>
      </c>
      <c r="BN305" s="106">
        <f>IF(INDEX(Base_Dados!BN:BN,MATCH($B305,Base_Dados!$B:$B,0))=0,0,
MAX(0, MIN(BN$1,
((INDEX(Base_Dados!BN:BN,MATCH($B305,Base_Dados!$B:$B,0))-MIN(Base_Dados!BN$5:BN$98)) /
(IF(MAX(Base_Dados!BN$5:BN$98)-MIN(Base_Dados!BN$5:BN$98)=0,1,MAX(Base_Dados!BN$5:BN$98)-MIN(Base_Dados!BN$5:BN$98)))) * BN$1)))</f>
        <v>4.9275436207340845E-2</v>
      </c>
      <c r="BO305" s="106">
        <f>IF(INDEX(Base_Dados!BO:BO,MATCH($B305,Base_Dados!$B:$B,0))=0,0,
MAX(0, MIN(BO$1,
((INDEX(Base_Dados!BO:BO,MATCH($B305,Base_Dados!$B:$B,0))-MIN(Base_Dados!BO$5:BO$98)) /
(IF(MAX(Base_Dados!BO$5:BO$98)-MIN(Base_Dados!BO$5:BO$98)=0,1,MAX(Base_Dados!BO$5:BO$98)-MIN(Base_Dados!BO$5:BO$98)))) * BO$1)))</f>
        <v>2.5862068965517241E-2</v>
      </c>
      <c r="BP305" s="106">
        <f t="shared" si="20"/>
        <v>15.735374063706052</v>
      </c>
      <c r="BQ305" s="111">
        <f t="shared" si="21"/>
        <v>0.38356899353431095</v>
      </c>
      <c r="BR305" s="112">
        <f t="shared" si="22"/>
        <v>6.9060680056287682E-2</v>
      </c>
      <c r="BS305" s="113">
        <f t="shared" si="23"/>
        <v>15.666313383649765</v>
      </c>
    </row>
    <row r="306" spans="1:71">
      <c r="A306" s="21">
        <v>31050</v>
      </c>
      <c r="B306" s="21" t="s">
        <v>388</v>
      </c>
      <c r="C306" s="21" t="s">
        <v>323</v>
      </c>
      <c r="D306" s="105">
        <f>IF(INDEX(Base_Dados!D:D,MATCH($B306,Base_Dados!$B:$B,0))=0,0,
MAX(0, MIN(D$1,
((INDEX(Base_Dados!D:D,MATCH($B306,Base_Dados!$B:$B,0))-MIN(Base_Dados!D$5:D$98)) /
(IF(MAX(Base_Dados!D$5:D$98)-MIN(Base_Dados!D$5:D$98)=0,1,MAX(Base_Dados!D$5:D$98)-MIN(Base_Dados!D$5:D$98)))) * D$1)))</f>
        <v>0.99539626611277221</v>
      </c>
      <c r="E306" s="106">
        <f>IF(INDEX(Base_Dados!E:E,MATCH($B306,Base_Dados!$B:$B,0))=0,0,
MAX(0, MIN(E$1,
((INDEX(Base_Dados!E:E,MATCH($B306,Base_Dados!$B:$B,0))-MIN(Base_Dados!E$5:E$98)) /
(IF(MAX(Base_Dados!E$5:E$98)-MIN(Base_Dados!E$5:E$98)=0,1,MAX(Base_Dados!E$5:E$98)-MIN(Base_Dados!E$5:E$98)))) * E$1)))</f>
        <v>0.27086191440783314</v>
      </c>
      <c r="F306" s="106">
        <f>IF(INDEX(Base_Dados!F:F,MATCH($B306,Base_Dados!$B:$B,0))=0,0,
MAX(0, MIN(F$1,
((INDEX(Base_Dados!F:F,MATCH($B306,Base_Dados!$B:$B,0))-MIN(Base_Dados!F$5:F$98)) /
(IF(MAX(Base_Dados!F$5:F$98)-MIN(Base_Dados!F$5:F$98)=0,1,MAX(Base_Dados!F$5:F$98)-MIN(Base_Dados!F$5:F$98)))) * F$1)))</f>
        <v>0.25563448132544914</v>
      </c>
      <c r="G306" s="106">
        <f>IF(INDEX(Base_Dados!G:G,MATCH($B306,Base_Dados!$B:$B,0))=0,0,
MAX(0, MIN(G$1,
((INDEX(Base_Dados!G:G,MATCH($B306,Base_Dados!$B:$B,0))-MIN(Base_Dados!G$5:G$98)) /
(IF(MAX(Base_Dados!G$5:G$98)-MIN(Base_Dados!G$5:G$98)=0,1,MAX(Base_Dados!G$5:G$98)-MIN(Base_Dados!G$5:G$98)))) * G$1)))</f>
        <v>0.24164095346361356</v>
      </c>
      <c r="H306" s="106">
        <f>IF(INDEX(Base_Dados!H:H,MATCH($B306,Base_Dados!$B:$B,0))=0,0,
MAX(0, MIN(H$1,
((INDEX(Base_Dados!H:H,MATCH($B306,Base_Dados!$B:$B,0))-MIN(Base_Dados!H$5:H$98)) /
(IF(MAX(Base_Dados!H$5:H$98)-MIN(Base_Dados!H$5:H$98)=0,1,MAX(Base_Dados!H$5:H$98)-MIN(Base_Dados!H$5:H$98)))) * H$1)))</f>
        <v>0.2701402088597688</v>
      </c>
      <c r="I306" s="106">
        <f>IF(INDEX(Base_Dados!I:I,MATCH($B306,Base_Dados!$B:$B,0))=0,0,
MAX(0, MIN(I$1,
((INDEX(Base_Dados!I:I,MATCH($B306,Base_Dados!$B:$B,0))-MIN(Base_Dados!I$5:I$98)) /
(IF(MAX(Base_Dados!I$5:I$98)-MIN(Base_Dados!I$5:I$98)=0,1,MAX(Base_Dados!I$5:I$98)-MIN(Base_Dados!I$5:I$98)))) * I$1)))</f>
        <v>0.31004184372138532</v>
      </c>
      <c r="J306" s="106">
        <f>IF(INDEX(Base_Dados!J:J,MATCH($B306,Base_Dados!$B:$B,0))=0,0,
MAX(0, MIN(J$1,
((INDEX(Base_Dados!J:J,MATCH($B306,Base_Dados!$B:$B,0))-MIN(Base_Dados!J$5:J$98)) /
(IF(MAX(Base_Dados!J$5:J$98)-MIN(Base_Dados!J$5:J$98)=0,1,MAX(Base_Dados!J$5:J$98)-MIN(Base_Dados!J$5:J$98)))) * J$1)))</f>
        <v>0.33962056745215274</v>
      </c>
      <c r="K306" s="106">
        <f>IF(INDEX(Base_Dados!K:K,MATCH($B306,Base_Dados!$B:$B,0))=0,0,
MAX(0, MIN(K$1,
((INDEX(Base_Dados!K:K,MATCH($B306,Base_Dados!$B:$B,0))-MIN(Base_Dados!K$5:K$98)) /
(IF(MAX(Base_Dados!K$5:K$98)-MIN(Base_Dados!K$5:K$98)=0,1,MAX(Base_Dados!K$5:K$98)-MIN(Base_Dados!K$5:K$98)))) * K$1)))</f>
        <v>0.36809593023255816</v>
      </c>
      <c r="L306" s="106">
        <f>IF(INDEX(Base_Dados!L:L,MATCH($B306,Base_Dados!$B:$B,0))=0,0,
MAX(0, MIN(L$1,
((INDEX(Base_Dados!L:L,MATCH($B306,Base_Dados!$B:$B,0))-MIN(Base_Dados!L$5:L$98)) /
(IF(MAX(Base_Dados!L$5:L$98)-MIN(Base_Dados!L$5:L$98)=0,1,MAX(Base_Dados!L$5:L$98)-MIN(Base_Dados!L$5:L$98)))) * L$1)))</f>
        <v>0.44279864477616526</v>
      </c>
      <c r="M306" s="106">
        <f>IF(INDEX(Base_Dados!M:M,MATCH($B306,Base_Dados!$B:$B,0))=0,0,
MAX(0, MIN(M$1,
((INDEX(Base_Dados!M:M,MATCH($B306,Base_Dados!$B:$B,0))-MIN(Base_Dados!M$5:M$98)) /
(IF(MAX(Base_Dados!M$5:M$98)-MIN(Base_Dados!M$5:M$98)=0,1,MAX(Base_Dados!M$5:M$98)-MIN(Base_Dados!M$5:M$98)))) * M$1)))</f>
        <v>0.53302623906705537</v>
      </c>
      <c r="N306" s="106">
        <f>IF(INDEX(Base_Dados!N:N,MATCH($B306,Base_Dados!$B:$B,0))=0,0,
MAX(0, MIN(N$1,
((INDEX(Base_Dados!N:N,MATCH($B306,Base_Dados!$B:$B,0))-MIN(Base_Dados!N$5:N$98)) /
(IF(MAX(Base_Dados!N$5:N$98)-MIN(Base_Dados!N$5:N$98)=0,1,MAX(Base_Dados!N$5:N$98)-MIN(Base_Dados!N$5:N$98)))) * N$1)))</f>
        <v>0.54898898472532798</v>
      </c>
      <c r="O306" s="106">
        <f>IF(INDEX(Base_Dados!O:O,MATCH($B306,Base_Dados!$B:$B,0))=0,0,
MAX(0, MIN(O$1,
((INDEX(Base_Dados!O:O,MATCH($B306,Base_Dados!$B:$B,0))-MIN(Base_Dados!O$5:O$98)) /
(IF(MAX(Base_Dados!O$5:O$98)-MIN(Base_Dados!O$5:O$98)=0,1,MAX(Base_Dados!O$5:O$98)-MIN(Base_Dados!O$5:O$98)))) * O$1)))</f>
        <v>0.64161881933218123</v>
      </c>
      <c r="P306" s="106">
        <f>IF(INDEX(Base_Dados!P:P,MATCH($B306,Base_Dados!$B:$B,0))=0,0,
MAX(0, MIN(P$1,
((INDEX(Base_Dados!P:P,MATCH($B306,Base_Dados!$B:$B,0))-MIN(Base_Dados!P$5:P$98)) /
(IF(MAX(Base_Dados!P$5:P$98)-MIN(Base_Dados!P$5:P$98)=0,1,MAX(Base_Dados!P$5:P$98)-MIN(Base_Dados!P$5:P$98)))) * P$1)))</f>
        <v>0.43292064759915211</v>
      </c>
      <c r="Q306" s="106">
        <f>IF(INDEX(Base_Dados!Q:Q,MATCH($B306,Base_Dados!$B:$B,0))=0,0,
MAX(0, MIN(Q$1,
((INDEX(Base_Dados!Q:Q,MATCH($B306,Base_Dados!$B:$B,0))-MIN(Base_Dados!Q$5:Q$98)) /
(IF(MAX(Base_Dados!Q$5:Q$98)-MIN(Base_Dados!Q$5:Q$98)=0,1,MAX(Base_Dados!Q$5:Q$98)-MIN(Base_Dados!Q$5:Q$98)))) * Q$1)))</f>
        <v>0.22155231425412036</v>
      </c>
      <c r="R306" s="106">
        <f>IF(INDEX(Base_Dados!R:R,MATCH($B306,Base_Dados!$B:$B,0))=0,0,
MAX(0, MIN(R$1,
((INDEX(Base_Dados!R:R,MATCH($B306,Base_Dados!$B:$B,0))-MIN(Base_Dados!R$5:R$98)) /
(IF(MAX(Base_Dados!R$5:R$98)-MIN(Base_Dados!R$5:R$98)=0,1,MAX(Base_Dados!R$5:R$98)-MIN(Base_Dados!R$5:R$98)))) * R$1)))</f>
        <v>0.14200148356454059</v>
      </c>
      <c r="S306" s="106">
        <f>IF(INDEX(Base_Dados!S:S,MATCH($B306,Base_Dados!$B:$B,0))=0,0,
MAX(0, MIN(S$1,
((INDEX(Base_Dados!S:S,MATCH($B306,Base_Dados!$B:$B,0))-MIN(Base_Dados!S$5:S$98)) /
(IF(MAX(Base_Dados!S$5:S$98)-MIN(Base_Dados!S$5:S$98)=0,1,MAX(Base_Dados!S$5:S$98)-MIN(Base_Dados!S$5:S$98)))) * S$1)))</f>
        <v>0.23244963678574104</v>
      </c>
      <c r="T306" s="106">
        <f>IF(INDEX(Base_Dados!T:T,MATCH($B306,Base_Dados!$B:$B,0))=0,0,
MAX(0, MIN(T$1,
((INDEX(Base_Dados!T:T,MATCH($B306,Base_Dados!$B:$B,0))-MIN(Base_Dados!T$5:T$98)) /
(IF(MAX(Base_Dados!T$5:T$98)-MIN(Base_Dados!T$5:T$98)=0,1,MAX(Base_Dados!T$5:T$98)-MIN(Base_Dados!T$5:T$98)))) * T$1)))</f>
        <v>0.68547148215180909</v>
      </c>
      <c r="U306" s="106">
        <f>IF(INDEX(Base_Dados!U:U,MATCH($B306,Base_Dados!$B:$B,0))=0,0,
MAX(0, MIN(U$1,
((INDEX(Base_Dados!U:U,MATCH($B306,Base_Dados!$B:$B,0))-MIN(Base_Dados!U$5:U$98)) /
(IF(MAX(Base_Dados!U$5:U$98)-MIN(Base_Dados!U$5:U$98)=0,1,MAX(Base_Dados!U$5:U$98)-MIN(Base_Dados!U$5:U$98)))) * U$1)))</f>
        <v>0.89420280595717916</v>
      </c>
      <c r="V306" s="106">
        <f>IF(INDEX(Base_Dados!V:V,MATCH($B306,Base_Dados!$B:$B,0))=0,0,
MAX(0, MIN(V$1,
((INDEX(Base_Dados!V:V,MATCH($B306,Base_Dados!$B:$B,0))-MIN(Base_Dados!V$5:V$98)) /
(IF(MAX(Base_Dados!V$5:V$98)-MIN(Base_Dados!V$5:V$98)=0,1,MAX(Base_Dados!V$5:V$98)-MIN(Base_Dados!V$5:V$98)))) * V$1)))</f>
        <v>0.68708865265879537</v>
      </c>
      <c r="W306" s="106">
        <f>IF(INDEX(Base_Dados!W:W,MATCH($B306,Base_Dados!$B:$B,0))=0,0,
MAX(0, MIN(W$1,
((INDEX(Base_Dados!W:W,MATCH($B306,Base_Dados!$B:$B,0))-MIN(Base_Dados!W$5:W$98)) /
(IF(MAX(Base_Dados!W$5:W$98)-MIN(Base_Dados!W$5:W$98)=0,1,MAX(Base_Dados!W$5:W$98)-MIN(Base_Dados!W$5:W$98)))) * W$1)))</f>
        <v>2.3430957263591154</v>
      </c>
      <c r="X306" s="106">
        <f>IF(INDEX(Base_Dados!X:X,MATCH($B306,Base_Dados!$B:$B,0))=0,0,
MAX(0, MIN(X$1,
((INDEX(Base_Dados!X:X,MATCH($B306,Base_Dados!$B:$B,0))-MIN(Base_Dados!X$5:X$98)) /
(IF(MAX(Base_Dados!X$5:X$98)-MIN(Base_Dados!X$5:X$98)=0,1,MAX(Base_Dados!X$5:X$98)-MIN(Base_Dados!X$5:X$98)))) * X$1)))</f>
        <v>0.21610169491525424</v>
      </c>
      <c r="Y306" s="106">
        <f>IF(INDEX(Base_Dados!Y:Y,MATCH($B306,Base_Dados!$B:$B,0))=0,0,
MAX(0, MIN(Y$1,
((INDEX(Base_Dados!Y:Y,MATCH($B306,Base_Dados!$B:$B,0))-MIN(Base_Dados!Y$5:Y$98)) /
(IF(MAX(Base_Dados!Y$5:Y$98)-MIN(Base_Dados!Y$5:Y$98)=0,1,MAX(Base_Dados!Y$5:Y$98)-MIN(Base_Dados!Y$5:Y$98)))) * Y$1)))</f>
        <v>6.6176470588235295E-2</v>
      </c>
      <c r="Z306" s="106">
        <f>IF(INDEX(Base_Dados!Z:Z,MATCH($B306,Base_Dados!$B:$B,0))=0,0,
MAX(0, MIN(Z$1,
((INDEX(Base_Dados!Z:Z,MATCH($B306,Base_Dados!$B:$B,0))-MIN(Base_Dados!Z$5:Z$98)) /
(IF(MAX(Base_Dados!Z$5:Z$98)-MIN(Base_Dados!Z$5:Z$98)=0,1,MAX(Base_Dados!Z$5:Z$98)-MIN(Base_Dados!Z$5:Z$98)))) * Z$1)))</f>
        <v>0.17142857142857143</v>
      </c>
      <c r="AA306" s="106">
        <f>IF(INDEX(Base_Dados!AA:AA,MATCH($B306,Base_Dados!$B:$B,0))=0,0,
MAX(0, MIN(AA$1,
((INDEX(Base_Dados!AA:AA,MATCH($B306,Base_Dados!$B:$B,0))-MIN(Base_Dados!AA$5:AA$98)) /
(IF(MAX(Base_Dados!AA$5:AA$98)-MIN(Base_Dados!AA$5:AA$98)=0,1,MAX(Base_Dados!AA$5:AA$98)-MIN(Base_Dados!AA$5:AA$98)))) * AA$1)))</f>
        <v>0.27272727272727271</v>
      </c>
      <c r="AB306" s="106">
        <f>IF(INDEX(Base_Dados!AB:AB,MATCH($B306,Base_Dados!$B:$B,0))=0,0,
MAX(0, MIN(AB$1,
((INDEX(Base_Dados!AB:AB,MATCH($B306,Base_Dados!$B:$B,0))-MIN(Base_Dados!AB$5:AB$98)) /
(IF(MAX(Base_Dados!AB$5:AB$98)-MIN(Base_Dados!AB$5:AB$98)=0,1,MAX(Base_Dados!AB$5:AB$98)-MIN(Base_Dados!AB$5:AB$98)))) * AB$1)))</f>
        <v>0.37028708102873409</v>
      </c>
      <c r="AC306" s="106">
        <f>IF(INDEX(Base_Dados!AC:AC,MATCH($B306,Base_Dados!$B:$B,0))=0,0,
MAX(0, MIN(AC$1,
((INDEX(Base_Dados!AC:AC,MATCH($B306,Base_Dados!$B:$B,0))-MIN(Base_Dados!AC$5:AC$98)) /
(IF(MAX(Base_Dados!AC$5:AC$98)-MIN(Base_Dados!AC$5:AC$98)=0,1,MAX(Base_Dados!AC$5:AC$98)-MIN(Base_Dados!AC$5:AC$98)))) * AC$1)))</f>
        <v>0.20392296203507421</v>
      </c>
      <c r="AD306" s="106">
        <f>IF(INDEX(Base_Dados!AD:AD,MATCH($B306,Base_Dados!$B:$B,0))=0,0,
MAX(0, MIN(AD$1,
((INDEX(Base_Dados!AD:AD,MATCH($B306,Base_Dados!$B:$B,0))-MIN(Base_Dados!AD$5:AD$98)) /
(IF(MAX(Base_Dados!AD$5:AD$98)-MIN(Base_Dados!AD$5:AD$98)=0,1,MAX(Base_Dados!AD$5:AD$98)-MIN(Base_Dados!AD$5:AD$98)))) * AD$1)))</f>
        <v>0.14132524774441652</v>
      </c>
      <c r="AE306" s="106">
        <f>IF(INDEX(Base_Dados!AE:AE,MATCH($B306,Base_Dados!$B:$B,0))=0,0,
MAX(0, MIN(AE$1,
((INDEX(Base_Dados!AE:AE,MATCH($B306,Base_Dados!$B:$B,0))-MIN(Base_Dados!AE$5:AE$98)) /
(IF(MAX(Base_Dados!AE$5:AE$98)-MIN(Base_Dados!AE$5:AE$98)=0,1,MAX(Base_Dados!AE$5:AE$98)-MIN(Base_Dados!AE$5:AE$98)))) * AE$1)))</f>
        <v>8.0900330792463684E-2</v>
      </c>
      <c r="AF306" s="106">
        <f>IF(INDEX(Base_Dados!AF:AF,MATCH($B306,Base_Dados!$B:$B,0))=0,0,
MAX(0, MIN(AF$1,
((INDEX(Base_Dados!AF:AF,MATCH($B306,Base_Dados!$B:$B,0))-MIN(Base_Dados!AF$5:AF$98)) /
(IF(MAX(Base_Dados!AF$5:AF$98)-MIN(Base_Dados!AF$5:AF$98)=0,1,MAX(Base_Dados!AF$5:AF$98)-MIN(Base_Dados!AF$5:AF$98)))) * AF$1)))</f>
        <v>0.12439663494690388</v>
      </c>
      <c r="AG306" s="106">
        <f>IF(INDEX(Base_Dados!AG:AG,MATCH($B306,Base_Dados!$B:$B,0))=0,0,
MAX(0, MIN(AG$1,
((INDEX(Base_Dados!AG:AG,MATCH($B306,Base_Dados!$B:$B,0))-MIN(Base_Dados!AG$5:AG$98)) /
(IF(MAX(Base_Dados!AG$5:AG$98)-MIN(Base_Dados!AG$5:AG$98)=0,1,MAX(Base_Dados!AG$5:AG$98)-MIN(Base_Dados!AG$5:AG$98)))) * AG$1)))</f>
        <v>0.22155231425412036</v>
      </c>
      <c r="AH306" s="106">
        <f>IF(INDEX(Base_Dados!AH:AH,MATCH($B306,Base_Dados!$B:$B,0))=0,0,
MAX(0, MIN(AH$1,
((INDEX(Base_Dados!AH:AH,MATCH($B306,Base_Dados!$B:$B,0))-MIN(Base_Dados!AH$5:AH$98)) /
(IF(MAX(Base_Dados!AH$5:AH$98)-MIN(Base_Dados!AH$5:AH$98)=0,1,MAX(Base_Dados!AH$5:AH$98)-MIN(Base_Dados!AH$5:AH$98)))) * AH$1)))</f>
        <v>1.5691979940210334</v>
      </c>
      <c r="AI306" s="106">
        <f>IF(INDEX(Base_Dados!AI:AI,MATCH($B306,Base_Dados!$B:$B,0))=0,0,
MAX(0, MIN(AI$1,
((INDEX(Base_Dados!AI:AI,MATCH($B306,Base_Dados!$B:$B,0))-MIN(Base_Dados!AI$5:AI$98)) /
(IF(MAX(Base_Dados!AI$5:AI$98)-MIN(Base_Dados!AI$5:AI$98)=0,1,MAX(Base_Dados!AI$5:AI$98)-MIN(Base_Dados!AI$5:AI$98)))) * AI$1)))</f>
        <v>0.6071428571428571</v>
      </c>
      <c r="AJ306" s="106">
        <f>IF(INDEX(Base_Dados!AJ:AJ,MATCH($B306,Base_Dados!$B:$B,0))=0,0,
MAX(0, MIN(AJ$1,
((INDEX(Base_Dados!AJ:AJ,MATCH($B306,Base_Dados!$B:$B,0))-MIN(Base_Dados!AJ$5:AJ$98)) /
(IF(MAX(Base_Dados!AJ$5:AJ$98)-MIN(Base_Dados!AJ$5:AJ$98)=0,1,MAX(Base_Dados!AJ$5:AJ$98)-MIN(Base_Dados!AJ$5:AJ$98)))) * AJ$1)))</f>
        <v>0.92787114845938379</v>
      </c>
      <c r="AK306" s="106">
        <f>IF(INDEX(Base_Dados!AK:AK,MATCH($B306,Base_Dados!$B:$B,0))=0,0,
MAX(0, MIN(AK$1,
((INDEX(Base_Dados!AK:AK,MATCH($B306,Base_Dados!$B:$B,0))-MIN(Base_Dados!AK$5:AK$98)) /
(IF(MAX(Base_Dados!AK$5:AK$98)-MIN(Base_Dados!AK$5:AK$98)=0,1,MAX(Base_Dados!AK$5:AK$98)-MIN(Base_Dados!AK$5:AK$98)))) * AK$1)))</f>
        <v>6.1494252873563221E-2</v>
      </c>
      <c r="AL306" s="106">
        <f>IF(INDEX(Base_Dados!AL:AL,MATCH($B306,Base_Dados!$B:$B,0))=0,0,
MAX(0, MIN(AL$1,
((INDEX(Base_Dados!AL:AL,MATCH($B306,Base_Dados!$B:$B,0))-MIN(Base_Dados!AL$5:AL$98)) /
(IF(MAX(Base_Dados!AL$5:AL$98)-MIN(Base_Dados!AL$5:AL$98)=0,1,MAX(Base_Dados!AL$5:AL$98)-MIN(Base_Dados!AL$5:AL$98)))) * AL$1)))</f>
        <v>0.1111111111111111</v>
      </c>
      <c r="AM306" s="106">
        <f>IF(INDEX(Base_Dados!AM:AM,MATCH($B306,Base_Dados!$B:$B,0))=0,0,
MAX(0, MIN(AM$1,
((INDEX(Base_Dados!AM:AM,MATCH($B306,Base_Dados!$B:$B,0))-MIN(Base_Dados!AM$5:AM$98)) /
(IF(MAX(Base_Dados!AM$5:AM$98)-MIN(Base_Dados!AM$5:AM$98)=0,1,MAX(Base_Dados!AM$5:AM$98)-MIN(Base_Dados!AM$5:AM$98)))) * AM$1)))</f>
        <v>0.27446918694976696</v>
      </c>
      <c r="AN306" s="106">
        <f>IF(INDEX(Base_Dados!AN:AN,MATCH($B306,Base_Dados!$B:$B,0))=0,0,
MAX(0, MIN(AN$1,
((INDEX(Base_Dados!AN:AN,MATCH($B306,Base_Dados!$B:$B,0))-MIN(Base_Dados!AN$5:AN$98)) /
(IF(MAX(Base_Dados!AN$5:AN$98)-MIN(Base_Dados!AN$5:AN$98)=0,1,MAX(Base_Dados!AN$5:AN$98)-MIN(Base_Dados!AN$5:AN$98)))) * AN$1)))</f>
        <v>0.36744865837205815</v>
      </c>
      <c r="AO306" s="106">
        <f>IF(INDEX(Base_Dados!AO:AO,MATCH($B306,Base_Dados!$B:$B,0))=0,0,
MAX(0, MIN(AO$1,
((INDEX(Base_Dados!AO:AO,MATCH($B306,Base_Dados!$B:$B,0))-MIN(Base_Dados!AO$5:AO$98)) /
(IF(MAX(Base_Dados!AO$5:AO$98)-MIN(Base_Dados!AO$5:AO$98)=0,1,MAX(Base_Dados!AO$5:AO$98)-MIN(Base_Dados!AO$5:AO$98)))) * AO$1)))</f>
        <v>0</v>
      </c>
      <c r="AP306" s="106">
        <f>IF(INDEX(Base_Dados!AP:AP,MATCH($B306,Base_Dados!$B:$B,0))=0,0,
MAX(0, MIN(AP$1,
((INDEX(Base_Dados!AP:AP,MATCH($B306,Base_Dados!$B:$B,0))-MIN(Base_Dados!AP$5:AP$98)) /
(IF(MAX(Base_Dados!AP$5:AP$98)-MIN(Base_Dados!AP$5:AP$98)=0,1,MAX(Base_Dados!AP$5:AP$98)-MIN(Base_Dados!AP$5:AP$98)))) * AP$1)))</f>
        <v>0.19036697247706422</v>
      </c>
      <c r="AQ306" s="106">
        <f>IF(INDEX(Base_Dados!AQ:AQ,MATCH($B306,Base_Dados!$B:$B,0))=0,0,
MAX(0, MIN(AQ$1,
((INDEX(Base_Dados!AQ:AQ,MATCH($B306,Base_Dados!$B:$B,0))-MIN(Base_Dados!AQ$5:AQ$98)) /
(IF(MAX(Base_Dados!AQ$5:AQ$98)-MIN(Base_Dados!AQ$5:AQ$98)=0,1,MAX(Base_Dados!AQ$5:AQ$98)-MIN(Base_Dados!AQ$5:AQ$98)))) * AQ$1)))</f>
        <v>0</v>
      </c>
      <c r="AR306" s="106">
        <f>IF(INDEX(Base_Dados!AR:AR,MATCH($B306,Base_Dados!$B:$B,0))=0,0,
MAX(0, MIN(AR$1,
((INDEX(Base_Dados!AR:AR,MATCH($B306,Base_Dados!$B:$B,0))-MIN(Base_Dados!AR$5:AR$98)) /
(IF(MAX(Base_Dados!AR$5:AR$98)-MIN(Base_Dados!AR$5:AR$98)=0,1,MAX(Base_Dados!AR$5:AR$98)-MIN(Base_Dados!AR$5:AR$98)))) * AR$1)))</f>
        <v>0</v>
      </c>
      <c r="AS306" s="106">
        <f>IF(INDEX(Base_Dados!AS:AS,MATCH($B306,Base_Dados!$B:$B,0))=0,0,
MAX(0, MIN(AS$1,
((INDEX(Base_Dados!AS:AS,MATCH($B306,Base_Dados!$B:$B,0))-MIN(Base_Dados!AS$5:AS$98)) /
(IF(MAX(Base_Dados!AS$5:AS$98)-MIN(Base_Dados!AS$5:AS$98)=0,1,MAX(Base_Dados!AS$5:AS$98)-MIN(Base_Dados!AS$5:AS$98)))) * AS$1)))</f>
        <v>1.8292682926829267E-2</v>
      </c>
      <c r="AT306" s="106">
        <f>IF(INDEX(Base_Dados!AT:AT,MATCH($B306,Base_Dados!$B:$B,0))=0,0,
MAX(0, MIN(AT$1,
((INDEX(Base_Dados!AT:AT,MATCH($B306,Base_Dados!$B:$B,0))-MIN(Base_Dados!AT$5:AT$98)) /
(IF(MAX(Base_Dados!AT$5:AT$98)-MIN(Base_Dados!AT$5:AT$98)=0,1,MAX(Base_Dados!AT$5:AT$98)-MIN(Base_Dados!AT$5:AT$98)))) * AT$1)))</f>
        <v>0</v>
      </c>
      <c r="AU306" s="106">
        <f>IF(INDEX(Base_Dados!AU:AU,MATCH($B306,Base_Dados!$B:$B,0))=0,0,
MAX(0, MIN(AU$1,
((INDEX(Base_Dados!AU:AU,MATCH($B306,Base_Dados!$B:$B,0))-MIN(Base_Dados!AU$5:AU$98)) /
(IF(MAX(Base_Dados!AU$5:AU$98)-MIN(Base_Dados!AU$5:AU$98)=0,1,MAX(Base_Dados!AU$5:AU$98)-MIN(Base_Dados!AU$5:AU$98)))) * AU$1)))</f>
        <v>8.2397003745318345E-2</v>
      </c>
      <c r="AV306" s="106">
        <f>IF(INDEX(Base_Dados!AV:AV,MATCH($B306,Base_Dados!$B:$B,0))=0,0,
MAX(0, MIN(AV$1,
((INDEX(Base_Dados!AV:AV,MATCH($B306,Base_Dados!$B:$B,0))-MIN(Base_Dados!AV$5:AV$98)) /
(IF(MAX(Base_Dados!AV$5:AV$98)-MIN(Base_Dados!AV$5:AV$98)=0,1,MAX(Base_Dados!AV$5:AV$98)-MIN(Base_Dados!AV$5:AV$98)))) * AV$1)))</f>
        <v>0</v>
      </c>
      <c r="AW306" s="106">
        <f>IF(INDEX(Base_Dados!AW:AW,MATCH($B306,Base_Dados!$B:$B,0))=0,0,
MAX(0, MIN(AW$1,
((INDEX(Base_Dados!AW:AW,MATCH($B306,Base_Dados!$B:$B,0))-MIN(Base_Dados!AW$5:AW$98)) /
(IF(MAX(Base_Dados!AW$5:AW$98)-MIN(Base_Dados!AW$5:AW$98)=0,1,MAX(Base_Dados!AW$5:AW$98)-MIN(Base_Dados!AW$5:AW$98)))) * AW$1)))</f>
        <v>0</v>
      </c>
      <c r="AX306" s="106">
        <f>IF(INDEX(Base_Dados!AX:AX,MATCH($B306,Base_Dados!$B:$B,0))=0,0,
MAX(0, MIN(AX$1,
((INDEX(Base_Dados!AX:AX,MATCH($B306,Base_Dados!$B:$B,0))-MIN(Base_Dados!AX$5:AX$98)) /
(IF(MAX(Base_Dados!AX$5:AX$98)-MIN(Base_Dados!AX$5:AX$98)=0,1,MAX(Base_Dados!AX$5:AX$98)-MIN(Base_Dados!AX$5:AX$98)))) * AX$1)))</f>
        <v>3.1611396426374012E-2</v>
      </c>
      <c r="AY306" s="106">
        <f>IF(INDEX(Base_Dados!AY:AY,MATCH($B306,Base_Dados!$B:$B,0))=0,0,
MAX(0, MIN(AY$1,
((INDEX(Base_Dados!AY:AY,MATCH($B306,Base_Dados!$B:$B,0))-MIN(Base_Dados!AY$5:AY$98)) /
(IF(MAX(Base_Dados!AY$5:AY$98)-MIN(Base_Dados!AY$5:AY$98)=0,1,MAX(Base_Dados!AY$5:AY$98)-MIN(Base_Dados!AY$5:AY$98)))) * AY$1)))</f>
        <v>0.12759643916913946</v>
      </c>
      <c r="AZ306" s="106">
        <f>IF(INDEX(Base_Dados!AZ:AZ,MATCH($B306,Base_Dados!$B:$B,0))=0,0,
MAX(0, MIN(AZ$1,
((INDEX(Base_Dados!AZ:AZ,MATCH($B306,Base_Dados!$B:$B,0))-MIN(Base_Dados!AZ$5:AZ$98)) /
(IF(MAX(Base_Dados!AZ$5:AZ$98)-MIN(Base_Dados!AZ$5:AZ$98)=0,1,MAX(Base_Dados!AZ$5:AZ$98)-MIN(Base_Dados!AZ$5:AZ$98)))) * AZ$1)))</f>
        <v>0.42434210526315785</v>
      </c>
      <c r="BA306" s="106">
        <f>IF(INDEX(Base_Dados!BA:BA,MATCH($B306,Base_Dados!$B:$B,0))=0,0,
MAX(0, MIN(BA$1,
((INDEX(Base_Dados!BA:BA,MATCH($B306,Base_Dados!$B:$B,0))-MIN(Base_Dados!BA$5:BA$98)) /
(IF(MAX(Base_Dados!BA$5:BA$98)-MIN(Base_Dados!BA$5:BA$98)=0,1,MAX(Base_Dados!BA$5:BA$98)-MIN(Base_Dados!BA$5:BA$98)))) * BA$1)))</f>
        <v>0.1380359244210573</v>
      </c>
      <c r="BB306" s="106">
        <f>IF(INDEX(Base_Dados!BB:BB,MATCH($B306,Base_Dados!$B:$B,0))=0,0,
MAX(0, MIN(BB$1,
((INDEX(Base_Dados!BB:BB,MATCH($B306,Base_Dados!$B:$B,0))-MIN(Base_Dados!BB$5:BB$98)) /
(IF(MAX(Base_Dados!BB$5:BB$98)-MIN(Base_Dados!BB$5:BB$98)=0,1,MAX(Base_Dados!BB$5:BB$98)-MIN(Base_Dados!BB$5:BB$98)))) * BB$1)))</f>
        <v>0.24711494221952812</v>
      </c>
      <c r="BC306" s="106">
        <f>IF(INDEX(Base_Dados!BC:BC,MATCH($B306,Base_Dados!$B:$B,0))=0,0,
MAX(0, MIN(BC$1,
((INDEX(Base_Dados!BC:BC,MATCH($B306,Base_Dados!$B:$B,0))-MIN(Base_Dados!BC$5:BC$98)) /
(IF(MAX(Base_Dados!BC$5:BC$98)-MIN(Base_Dados!BC$5:BC$98)=0,1,MAX(Base_Dados!BC$5:BC$98)-MIN(Base_Dados!BC$5:BC$98)))) * BC$1)))</f>
        <v>0.19768381362779425</v>
      </c>
      <c r="BD306" s="106">
        <f>IF(INDEX(Base_Dados!BD:BD,MATCH($B306,Base_Dados!$B:$B,0))=0,0,
MAX(0, MIN(BD$1,
((INDEX(Base_Dados!BD:BD,MATCH($B306,Base_Dados!$B:$B,0))-MIN(Base_Dados!BD$5:BD$98)) /
(IF(MAX(Base_Dados!BD$5:BD$98)-MIN(Base_Dados!BD$5:BD$98)=0,1,MAX(Base_Dados!BD$5:BD$98)-MIN(Base_Dados!BD$5:BD$98)))) * BD$1)))</f>
        <v>8.5451146042517828E-2</v>
      </c>
      <c r="BE306" s="106">
        <f>IF(INDEX(Base_Dados!BE:BE,MATCH($B306,Base_Dados!$B:$B,0))=0,0,
MAX(0, MIN(BE$1,
((INDEX(Base_Dados!BE:BE,MATCH($B306,Base_Dados!$B:$B,0))-MIN(Base_Dados!BE$5:BE$98)) /
(IF(MAX(Base_Dados!BE$5:BE$98)-MIN(Base_Dados!BE$5:BE$98)=0,1,MAX(Base_Dados!BE$5:BE$98)-MIN(Base_Dados!BE$5:BE$98)))) * BE$1)))</f>
        <v>0.21926743602609131</v>
      </c>
      <c r="BF306" s="106">
        <f>IF(INDEX(Base_Dados!BF:BF,MATCH($B306,Base_Dados!$B:$B,0))=0,0,
MAX(0, MIN(BF$1,
((INDEX(Base_Dados!BF:BF,MATCH($B306,Base_Dados!$B:$B,0))-MIN(Base_Dados!BF$5:BF$98)) /
(IF(MAX(Base_Dados!BF$5:BF$98)-MIN(Base_Dados!BF$5:BF$98)=0,1,MAX(Base_Dados!BF$5:BF$98)-MIN(Base_Dados!BF$5:BF$98)))) * BF$1)))</f>
        <v>0</v>
      </c>
      <c r="BG306" s="106">
        <f>IF(INDEX(Base_Dados!BG:BG,MATCH($B306,Base_Dados!$B:$B,0))=0,0,
MAX(0, MIN(BG$1,
((INDEX(Base_Dados!BG:BG,MATCH($B306,Base_Dados!$B:$B,0))-MIN(Base_Dados!BG$5:BG$98)) /
(IF(MAX(Base_Dados!BG$5:BG$98)-MIN(Base_Dados!BG$5:BG$98)=0,1,MAX(Base_Dados!BG$5:BG$98)-MIN(Base_Dados!BG$5:BG$98)))) * BG$1)))</f>
        <v>2.1739130434782608E-2</v>
      </c>
      <c r="BH306" s="106">
        <f>IF(INDEX(Base_Dados!BH:BH,MATCH($B306,Base_Dados!$B:$B,0))=0,0,
MAX(0, MIN(BH$1,
((INDEX(Base_Dados!BH:BH,MATCH($B306,Base_Dados!$B:$B,0))-MIN(Base_Dados!BH$5:BH$98)) /
(IF(MAX(Base_Dados!BH$5:BH$98)-MIN(Base_Dados!BH$5:BH$98)=0,1,MAX(Base_Dados!BH$5:BH$98)-MIN(Base_Dados!BH$5:BH$98)))) * BH$1)))</f>
        <v>0.23076923076923078</v>
      </c>
      <c r="BI306" s="106">
        <f>IF(INDEX(Base_Dados!BI:BI,MATCH($B306,Base_Dados!$B:$B,0))=0,0,
MAX(0, MIN(BI$1,
((INDEX(Base_Dados!BI:BI,MATCH($B306,Base_Dados!$B:$B,0))-MIN(Base_Dados!BI$5:BI$98)) /
(IF(MAX(Base_Dados!BI$5:BI$98)-MIN(Base_Dados!BI$5:BI$98)=0,1,MAX(Base_Dados!BI$5:BI$98)-MIN(Base_Dados!BI$5:BI$98)))) * BI$1)))</f>
        <v>0.60062402496099843</v>
      </c>
      <c r="BJ306" s="106">
        <f>IF(INDEX(Base_Dados!BJ:BJ,MATCH($B306,Base_Dados!$B:$B,0))=0,0,
MAX(0, MIN(BJ$1,
((INDEX(Base_Dados!BJ:BJ,MATCH($B306,Base_Dados!$B:$B,0))-MIN(Base_Dados!BJ$5:BJ$98)) /
(IF(MAX(Base_Dados!BJ$5:BJ$98)-MIN(Base_Dados!BJ$5:BJ$98)=0,1,MAX(Base_Dados!BJ$5:BJ$98)-MIN(Base_Dados!BJ$5:BJ$98)))) * BJ$1)))</f>
        <v>0.23157894736842105</v>
      </c>
      <c r="BK306" s="106">
        <f>IF(INDEX(Base_Dados!BK:BK,MATCH($B306,Base_Dados!$B:$B,0))=0,0,
MAX(0, MIN(BK$1,
((INDEX(Base_Dados!BK:BK,MATCH($B306,Base_Dados!$B:$B,0))-MIN(Base_Dados!BK$5:BK$98)) /
(IF(MAX(Base_Dados!BK$5:BK$98)-MIN(Base_Dados!BK$5:BK$98)=0,1,MAX(Base_Dados!BK$5:BK$98)-MIN(Base_Dados!BK$5:BK$98)))) * BK$1)))</f>
        <v>0.125</v>
      </c>
      <c r="BL306" s="106">
        <f>IF(INDEX(Base_Dados!BL:BL,MATCH($B306,Base_Dados!$B:$B,0))=0,0,
MAX(0, MIN(BL$1,
((INDEX(Base_Dados!BL:BL,MATCH($B306,Base_Dados!$B:$B,0))-MIN(Base_Dados!BL$5:BL$98)) /
(IF(MAX(Base_Dados!BL$5:BL$98)-MIN(Base_Dados!BL$5:BL$98)=0,1,MAX(Base_Dados!BL$5:BL$98)-MIN(Base_Dados!BL$5:BL$98)))) * BL$1)))</f>
        <v>0.30618892508143325</v>
      </c>
      <c r="BM306" s="106">
        <f>IF(INDEX(Base_Dados!BM:BM,MATCH($B306,Base_Dados!$B:$B,0))=0,0,
MAX(0, MIN(BM$1,
((INDEX(Base_Dados!BM:BM,MATCH($B306,Base_Dados!$B:$B,0))-MIN(Base_Dados!BM$5:BM$98)) /
(IF(MAX(Base_Dados!BM$5:BM$98)-MIN(Base_Dados!BM$5:BM$98)=0,1,MAX(Base_Dados!BM$5:BM$98)-MIN(Base_Dados!BM$5:BM$98)))) * BM$1)))</f>
        <v>1</v>
      </c>
      <c r="BN306" s="106">
        <f>IF(INDEX(Base_Dados!BN:BN,MATCH($B306,Base_Dados!$B:$B,0))=0,0,
MAX(0, MIN(BN$1,
((INDEX(Base_Dados!BN:BN,MATCH($B306,Base_Dados!$B:$B,0))-MIN(Base_Dados!BN$5:BN$98)) /
(IF(MAX(Base_Dados!BN$5:BN$98)-MIN(Base_Dados!BN$5:BN$98)=0,1,MAX(Base_Dados!BN$5:BN$98)-MIN(Base_Dados!BN$5:BN$98)))) * BN$1)))</f>
        <v>7.626657890079204E-2</v>
      </c>
      <c r="BO306" s="106">
        <f>IF(INDEX(Base_Dados!BO:BO,MATCH($B306,Base_Dados!$B:$B,0))=0,0,
MAX(0, MIN(BO$1,
((INDEX(Base_Dados!BO:BO,MATCH($B306,Base_Dados!$B:$B,0))-MIN(Base_Dados!BO$5:BO$98)) /
(IF(MAX(Base_Dados!BO$5:BO$98)-MIN(Base_Dados!BO$5:BO$98)=0,1,MAX(Base_Dados!BO$5:BO$98)-MIN(Base_Dados!BO$5:BO$98)))) * BO$1)))</f>
        <v>4.3103448275862072E-2</v>
      </c>
      <c r="BP306" s="106">
        <f t="shared" si="20"/>
        <v>21.041631540333928</v>
      </c>
      <c r="BQ306" s="111">
        <f t="shared" si="21"/>
        <v>0.39378087324682154</v>
      </c>
      <c r="BR306" s="112">
        <f t="shared" si="22"/>
        <v>7.9272559768798267E-2</v>
      </c>
      <c r="BS306" s="113">
        <f t="shared" si="23"/>
        <v>20.962358980565128</v>
      </c>
    </row>
    <row r="307" spans="1:71">
      <c r="A307" s="21">
        <v>31051</v>
      </c>
      <c r="B307" s="21" t="s">
        <v>373</v>
      </c>
      <c r="C307" s="21" t="s">
        <v>323</v>
      </c>
      <c r="D307" s="105">
        <f>IF(INDEX(Base_Dados!D:D,MATCH($B307,Base_Dados!$B:$B,0))=0,0,
MAX(0, MIN(D$1,
((INDEX(Base_Dados!D:D,MATCH($B307,Base_Dados!$B:$B,0))-MIN(Base_Dados!D$5:D$98)) /
(IF(MAX(Base_Dados!D$5:D$98)-MIN(Base_Dados!D$5:D$98)=0,1,MAX(Base_Dados!D$5:D$98)-MIN(Base_Dados!D$5:D$98)))) * D$1)))</f>
        <v>0.77246817359469433</v>
      </c>
      <c r="E307" s="106">
        <f>IF(INDEX(Base_Dados!E:E,MATCH($B307,Base_Dados!$B:$B,0))=0,0,
MAX(0, MIN(E$1,
((INDEX(Base_Dados!E:E,MATCH($B307,Base_Dados!$B:$B,0))-MIN(Base_Dados!E$5:E$98)) /
(IF(MAX(Base_Dados!E$5:E$98)-MIN(Base_Dados!E$5:E$98)=0,1,MAX(Base_Dados!E$5:E$98)-MIN(Base_Dados!E$5:E$98)))) * E$1)))</f>
        <v>0.18355612126134782</v>
      </c>
      <c r="F307" s="106">
        <f>IF(INDEX(Base_Dados!F:F,MATCH($B307,Base_Dados!$B:$B,0))=0,0,
MAX(0, MIN(F$1,
((INDEX(Base_Dados!F:F,MATCH($B307,Base_Dados!$B:$B,0))-MIN(Base_Dados!F$5:F$98)) /
(IF(MAX(Base_Dados!F$5:F$98)-MIN(Base_Dados!F$5:F$98)=0,1,MAX(Base_Dados!F$5:F$98)-MIN(Base_Dados!F$5:F$98)))) * F$1)))</f>
        <v>0.1773090510645533</v>
      </c>
      <c r="G307" s="106">
        <f>IF(INDEX(Base_Dados!G:G,MATCH($B307,Base_Dados!$B:$B,0))=0,0,
MAX(0, MIN(G$1,
((INDEX(Base_Dados!G:G,MATCH($B307,Base_Dados!$B:$B,0))-MIN(Base_Dados!G$5:G$98)) /
(IF(MAX(Base_Dados!G$5:G$98)-MIN(Base_Dados!G$5:G$98)=0,1,MAX(Base_Dados!G$5:G$98)-MIN(Base_Dados!G$5:G$98)))) * G$1)))</f>
        <v>0.17614897417853081</v>
      </c>
      <c r="H307" s="106">
        <f>IF(INDEX(Base_Dados!H:H,MATCH($B307,Base_Dados!$B:$B,0))=0,0,
MAX(0, MIN(H$1,
((INDEX(Base_Dados!H:H,MATCH($B307,Base_Dados!$B:$B,0))-MIN(Base_Dados!H$5:H$98)) /
(IF(MAX(Base_Dados!H$5:H$98)-MIN(Base_Dados!H$5:H$98)=0,1,MAX(Base_Dados!H$5:H$98)-MIN(Base_Dados!H$5:H$98)))) * H$1)))</f>
        <v>0.19495069209955501</v>
      </c>
      <c r="I307" s="106">
        <f>IF(INDEX(Base_Dados!I:I,MATCH($B307,Base_Dados!$B:$B,0))=0,0,
MAX(0, MIN(I$1,
((INDEX(Base_Dados!I:I,MATCH($B307,Base_Dados!$B:$B,0))-MIN(Base_Dados!I$5:I$98)) /
(IF(MAX(Base_Dados!I$5:I$98)-MIN(Base_Dados!I$5:I$98)=0,1,MAX(Base_Dados!I$5:I$98)-MIN(Base_Dados!I$5:I$98)))) * I$1)))</f>
        <v>0.22382169769047769</v>
      </c>
      <c r="J307" s="106">
        <f>IF(INDEX(Base_Dados!J:J,MATCH($B307,Base_Dados!$B:$B,0))=0,0,
MAX(0, MIN(J$1,
((INDEX(Base_Dados!J:J,MATCH($B307,Base_Dados!$B:$B,0))-MIN(Base_Dados!J$5:J$98)) /
(IF(MAX(Base_Dados!J$5:J$98)-MIN(Base_Dados!J$5:J$98)=0,1,MAX(Base_Dados!J$5:J$98)-MIN(Base_Dados!J$5:J$98)))) * J$1)))</f>
        <v>0.26234326721103457</v>
      </c>
      <c r="K307" s="106">
        <f>IF(INDEX(Base_Dados!K:K,MATCH($B307,Base_Dados!$B:$B,0))=0,0,
MAX(0, MIN(K$1,
((INDEX(Base_Dados!K:K,MATCH($B307,Base_Dados!$B:$B,0))-MIN(Base_Dados!K$5:K$98)) /
(IF(MAX(Base_Dados!K$5:K$98)-MIN(Base_Dados!K$5:K$98)=0,1,MAX(Base_Dados!K$5:K$98)-MIN(Base_Dados!K$5:K$98)))) * K$1)))</f>
        <v>0.29598054561717352</v>
      </c>
      <c r="L307" s="106">
        <f>IF(INDEX(Base_Dados!L:L,MATCH($B307,Base_Dados!$B:$B,0))=0,0,
MAX(0, MIN(L$1,
((INDEX(Base_Dados!L:L,MATCH($B307,Base_Dados!$B:$B,0))-MIN(Base_Dados!L$5:L$98)) /
(IF(MAX(Base_Dados!L$5:L$98)-MIN(Base_Dados!L$5:L$98)=0,1,MAX(Base_Dados!L$5:L$98)-MIN(Base_Dados!L$5:L$98)))) * L$1)))</f>
        <v>0.36338283536796173</v>
      </c>
      <c r="M307" s="106">
        <f>IF(INDEX(Base_Dados!M:M,MATCH($B307,Base_Dados!$B:$B,0))=0,0,
MAX(0, MIN(M$1,
((INDEX(Base_Dados!M:M,MATCH($B307,Base_Dados!$B:$B,0))-MIN(Base_Dados!M$5:M$98)) /
(IF(MAX(Base_Dados!M$5:M$98)-MIN(Base_Dados!M$5:M$98)=0,1,MAX(Base_Dados!M$5:M$98)-MIN(Base_Dados!M$5:M$98)))) * M$1)))</f>
        <v>0.44132944606413993</v>
      </c>
      <c r="N307" s="106">
        <f>IF(INDEX(Base_Dados!N:N,MATCH($B307,Base_Dados!$B:$B,0))=0,0,
MAX(0, MIN(N$1,
((INDEX(Base_Dados!N:N,MATCH($B307,Base_Dados!$B:$B,0))-MIN(Base_Dados!N$5:N$98)) /
(IF(MAX(Base_Dados!N$5:N$98)-MIN(Base_Dados!N$5:N$98)=0,1,MAX(Base_Dados!N$5:N$98)-MIN(Base_Dados!N$5:N$98)))) * N$1)))</f>
        <v>0.50308214720950317</v>
      </c>
      <c r="O307" s="106">
        <f>IF(INDEX(Base_Dados!O:O,MATCH($B307,Base_Dados!$B:$B,0))=0,0,
MAX(0, MIN(O$1,
((INDEX(Base_Dados!O:O,MATCH($B307,Base_Dados!$B:$B,0))-MIN(Base_Dados!O$5:O$98)) /
(IF(MAX(Base_Dados!O$5:O$98)-MIN(Base_Dados!O$5:O$98)=0,1,MAX(Base_Dados!O$5:O$98)-MIN(Base_Dados!O$5:O$98)))) * O$1)))</f>
        <v>0.60427002619989967</v>
      </c>
      <c r="P307" s="106">
        <f>IF(INDEX(Base_Dados!P:P,MATCH($B307,Base_Dados!$B:$B,0))=0,0,
MAX(0, MIN(P$1,
((INDEX(Base_Dados!P:P,MATCH($B307,Base_Dados!$B:$B,0))-MIN(Base_Dados!P$5:P$98)) /
(IF(MAX(Base_Dados!P$5:P$98)-MIN(Base_Dados!P$5:P$98)=0,1,MAX(Base_Dados!P$5:P$98)-MIN(Base_Dados!P$5:P$98)))) * P$1)))</f>
        <v>0.33982886027370068</v>
      </c>
      <c r="Q307" s="106">
        <f>IF(INDEX(Base_Dados!Q:Q,MATCH($B307,Base_Dados!$B:$B,0))=0,0,
MAX(0, MIN(Q$1,
((INDEX(Base_Dados!Q:Q,MATCH($B307,Base_Dados!$B:$B,0))-MIN(Base_Dados!Q$5:Q$98)) /
(IF(MAX(Base_Dados!Q$5:Q$98)-MIN(Base_Dados!Q$5:Q$98)=0,1,MAX(Base_Dados!Q$5:Q$98)-MIN(Base_Dados!Q$5:Q$98)))) * Q$1)))</f>
        <v>0.15283555368332369</v>
      </c>
      <c r="R307" s="106">
        <f>IF(INDEX(Base_Dados!R:R,MATCH($B307,Base_Dados!$B:$B,0))=0,0,
MAX(0, MIN(R$1,
((INDEX(Base_Dados!R:R,MATCH($B307,Base_Dados!$B:$B,0))-MIN(Base_Dados!R$5:R$98)) /
(IF(MAX(Base_Dados!R$5:R$98)-MIN(Base_Dados!R$5:R$98)=0,1,MAX(Base_Dados!R$5:R$98)-MIN(Base_Dados!R$5:R$98)))) * R$1)))</f>
        <v>0.12311371411489876</v>
      </c>
      <c r="S307" s="106">
        <f>IF(INDEX(Base_Dados!S:S,MATCH($B307,Base_Dados!$B:$B,0))=0,0,
MAX(0, MIN(S$1,
((INDEX(Base_Dados!S:S,MATCH($B307,Base_Dados!$B:$B,0))-MIN(Base_Dados!S$5:S$98)) /
(IF(MAX(Base_Dados!S$5:S$98)-MIN(Base_Dados!S$5:S$98)=0,1,MAX(Base_Dados!S$5:S$98)-MIN(Base_Dados!S$5:S$98)))) * S$1)))</f>
        <v>0.21198232606904815</v>
      </c>
      <c r="T307" s="106">
        <f>IF(INDEX(Base_Dados!T:T,MATCH($B307,Base_Dados!$B:$B,0))=0,0,
MAX(0, MIN(T$1,
((INDEX(Base_Dados!T:T,MATCH($B307,Base_Dados!$B:$B,0))-MIN(Base_Dados!T$5:T$98)) /
(IF(MAX(Base_Dados!T$5:T$98)-MIN(Base_Dados!T$5:T$98)=0,1,MAX(Base_Dados!T$5:T$98)-MIN(Base_Dados!T$5:T$98)))) * T$1)))</f>
        <v>0.84283788317776032</v>
      </c>
      <c r="U307" s="106">
        <f>IF(INDEX(Base_Dados!U:U,MATCH($B307,Base_Dados!$B:$B,0))=0,0,
MAX(0, MIN(U$1,
((INDEX(Base_Dados!U:U,MATCH($B307,Base_Dados!$B:$B,0))-MIN(Base_Dados!U$5:U$98)) /
(IF(MAX(Base_Dados!U$5:U$98)-MIN(Base_Dados!U$5:U$98)=0,1,MAX(Base_Dados!U$5:U$98)-MIN(Base_Dados!U$5:U$98)))) * U$1)))</f>
        <v>0.89678873374607559</v>
      </c>
      <c r="V307" s="106">
        <f>IF(INDEX(Base_Dados!V:V,MATCH($B307,Base_Dados!$B:$B,0))=0,0,
MAX(0, MIN(V$1,
((INDEX(Base_Dados!V:V,MATCH($B307,Base_Dados!$B:$B,0))-MIN(Base_Dados!V$5:V$98)) /
(IF(MAX(Base_Dados!V$5:V$98)-MIN(Base_Dados!V$5:V$98)=0,1,MAX(Base_Dados!V$5:V$98)-MIN(Base_Dados!V$5:V$98)))) * V$1)))</f>
        <v>0.60179842603780587</v>
      </c>
      <c r="W307" s="106">
        <f>IF(INDEX(Base_Dados!W:W,MATCH($B307,Base_Dados!$B:$B,0))=0,0,
MAX(0, MIN(W$1,
((INDEX(Base_Dados!W:W,MATCH($B307,Base_Dados!$B:$B,0))-MIN(Base_Dados!W$5:W$98)) /
(IF(MAX(Base_Dados!W$5:W$98)-MIN(Base_Dados!W$5:W$98)=0,1,MAX(Base_Dados!W$5:W$98)-MIN(Base_Dados!W$5:W$98)))) * W$1)))</f>
        <v>2.1441287520659693</v>
      </c>
      <c r="X307" s="106">
        <f>IF(INDEX(Base_Dados!X:X,MATCH($B307,Base_Dados!$B:$B,0))=0,0,
MAX(0, MIN(X$1,
((INDEX(Base_Dados!X:X,MATCH($B307,Base_Dados!$B:$B,0))-MIN(Base_Dados!X$5:X$98)) /
(IF(MAX(Base_Dados!X$5:X$98)-MIN(Base_Dados!X$5:X$98)=0,1,MAX(Base_Dados!X$5:X$98)-MIN(Base_Dados!X$5:X$98)))) * X$1)))</f>
        <v>0.1652542372881356</v>
      </c>
      <c r="Y307" s="106">
        <f>IF(INDEX(Base_Dados!Y:Y,MATCH($B307,Base_Dados!$B:$B,0))=0,0,
MAX(0, MIN(Y$1,
((INDEX(Base_Dados!Y:Y,MATCH($B307,Base_Dados!$B:$B,0))-MIN(Base_Dados!Y$5:Y$98)) /
(IF(MAX(Base_Dados!Y$5:Y$98)-MIN(Base_Dados!Y$5:Y$98)=0,1,MAX(Base_Dados!Y$5:Y$98)-MIN(Base_Dados!Y$5:Y$98)))) * Y$1)))</f>
        <v>0.13235294117647059</v>
      </c>
      <c r="Z307" s="106">
        <f>IF(INDEX(Base_Dados!Z:Z,MATCH($B307,Base_Dados!$B:$B,0))=0,0,
MAX(0, MIN(Z$1,
((INDEX(Base_Dados!Z:Z,MATCH($B307,Base_Dados!$B:$B,0))-MIN(Base_Dados!Z$5:Z$98)) /
(IF(MAX(Base_Dados!Z$5:Z$98)-MIN(Base_Dados!Z$5:Z$98)=0,1,MAX(Base_Dados!Z$5:Z$98)-MIN(Base_Dados!Z$5:Z$98)))) * Z$1)))</f>
        <v>0.32857142857142857</v>
      </c>
      <c r="AA307" s="106">
        <f>IF(INDEX(Base_Dados!AA:AA,MATCH($B307,Base_Dados!$B:$B,0))=0,0,
MAX(0, MIN(AA$1,
((INDEX(Base_Dados!AA:AA,MATCH($B307,Base_Dados!$B:$B,0))-MIN(Base_Dados!AA$5:AA$98)) /
(IF(MAX(Base_Dados!AA$5:AA$98)-MIN(Base_Dados!AA$5:AA$98)=0,1,MAX(Base_Dados!AA$5:AA$98)-MIN(Base_Dados!AA$5:AA$98)))) * AA$1)))</f>
        <v>0.16783216783216784</v>
      </c>
      <c r="AB307" s="106">
        <f>IF(INDEX(Base_Dados!AB:AB,MATCH($B307,Base_Dados!$B:$B,0))=0,0,
MAX(0, MIN(AB$1,
((INDEX(Base_Dados!AB:AB,MATCH($B307,Base_Dados!$B:$B,0))-MIN(Base_Dados!AB$5:AB$98)) /
(IF(MAX(Base_Dados!AB$5:AB$98)-MIN(Base_Dados!AB$5:AB$98)=0,1,MAX(Base_Dados!AB$5:AB$98)-MIN(Base_Dados!AB$5:AB$98)))) * AB$1)))</f>
        <v>0.23105732297697229</v>
      </c>
      <c r="AC307" s="106">
        <f>IF(INDEX(Base_Dados!AC:AC,MATCH($B307,Base_Dados!$B:$B,0))=0,0,
MAX(0, MIN(AC$1,
((INDEX(Base_Dados!AC:AC,MATCH($B307,Base_Dados!$B:$B,0))-MIN(Base_Dados!AC$5:AC$98)) /
(IF(MAX(Base_Dados!AC$5:AC$98)-MIN(Base_Dados!AC$5:AC$98)=0,1,MAX(Base_Dados!AC$5:AC$98)-MIN(Base_Dados!AC$5:AC$98)))) * AC$1)))</f>
        <v>0.18038157641163999</v>
      </c>
      <c r="AD307" s="106">
        <f>IF(INDEX(Base_Dados!AD:AD,MATCH($B307,Base_Dados!$B:$B,0))=0,0,
MAX(0, MIN(AD$1,
((INDEX(Base_Dados!AD:AD,MATCH($B307,Base_Dados!$B:$B,0))-MIN(Base_Dados!AD$5:AD$98)) /
(IF(MAX(Base_Dados!AD$5:AD$98)-MIN(Base_Dados!AD$5:AD$98)=0,1,MAX(Base_Dados!AD$5:AD$98)-MIN(Base_Dados!AD$5:AD$98)))) * AD$1)))</f>
        <v>0.12251146280136074</v>
      </c>
      <c r="AE307" s="106">
        <f>IF(INDEX(Base_Dados!AE:AE,MATCH($B307,Base_Dados!$B:$B,0))=0,0,
MAX(0, MIN(AE$1,
((INDEX(Base_Dados!AE:AE,MATCH($B307,Base_Dados!$B:$B,0))-MIN(Base_Dados!AE$5:AE$98)) /
(IF(MAX(Base_Dados!AE$5:AE$98)-MIN(Base_Dados!AE$5:AE$98)=0,1,MAX(Base_Dados!AE$5:AE$98)-MIN(Base_Dados!AE$5:AE$98)))) * AE$1)))</f>
        <v>7.1321731626635992E-2</v>
      </c>
      <c r="AF307" s="106">
        <f>IF(INDEX(Base_Dados!AF:AF,MATCH($B307,Base_Dados!$B:$B,0))=0,0,
MAX(0, MIN(AF$1,
((INDEX(Base_Dados!AF:AF,MATCH($B307,Base_Dados!$B:$B,0))-MIN(Base_Dados!AF$5:AF$98)) /
(IF(MAX(Base_Dados!AF$5:AF$98)-MIN(Base_Dados!AF$5:AF$98)=0,1,MAX(Base_Dados!AF$5:AF$98)-MIN(Base_Dados!AF$5:AF$98)))) * AF$1)))</f>
        <v>0.1053647772721004</v>
      </c>
      <c r="AG307" s="106">
        <f>IF(INDEX(Base_Dados!AG:AG,MATCH($B307,Base_Dados!$B:$B,0))=0,0,
MAX(0, MIN(AG$1,
((INDEX(Base_Dados!AG:AG,MATCH($B307,Base_Dados!$B:$B,0))-MIN(Base_Dados!AG$5:AG$98)) /
(IF(MAX(Base_Dados!AG$5:AG$98)-MIN(Base_Dados!AG$5:AG$98)=0,1,MAX(Base_Dados!AG$5:AG$98)-MIN(Base_Dados!AG$5:AG$98)))) * AG$1)))</f>
        <v>0.15283555368332369</v>
      </c>
      <c r="AH307" s="106">
        <f>IF(INDEX(Base_Dados!AH:AH,MATCH($B307,Base_Dados!$B:$B,0))=0,0,
MAX(0, MIN(AH$1,
((INDEX(Base_Dados!AH:AH,MATCH($B307,Base_Dados!$B:$B,0))-MIN(Base_Dados!AH$5:AH$98)) /
(IF(MAX(Base_Dados!AH$5:AH$98)-MIN(Base_Dados!AH$5:AH$98)=0,1,MAX(Base_Dados!AH$5:AH$98)-MIN(Base_Dados!AH$5:AH$98)))) * AH$1)))</f>
        <v>1.6208127360615263</v>
      </c>
      <c r="AI307" s="106">
        <f>IF(INDEX(Base_Dados!AI:AI,MATCH($B307,Base_Dados!$B:$B,0))=0,0,
MAX(0, MIN(AI$1,
((INDEX(Base_Dados!AI:AI,MATCH($B307,Base_Dados!$B:$B,0))-MIN(Base_Dados!AI$5:AI$98)) /
(IF(MAX(Base_Dados!AI$5:AI$98)-MIN(Base_Dados!AI$5:AI$98)=0,1,MAX(Base_Dados!AI$5:AI$98)-MIN(Base_Dados!AI$5:AI$98)))) * AI$1)))</f>
        <v>0.6428571428571429</v>
      </c>
      <c r="AJ307" s="106">
        <f>IF(INDEX(Base_Dados!AJ:AJ,MATCH($B307,Base_Dados!$B:$B,0))=0,0,
MAX(0, MIN(AJ$1,
((INDEX(Base_Dados!AJ:AJ,MATCH($B307,Base_Dados!$B:$B,0))-MIN(Base_Dados!AJ$5:AJ$98)) /
(IF(MAX(Base_Dados!AJ$5:AJ$98)-MIN(Base_Dados!AJ$5:AJ$98)=0,1,MAX(Base_Dados!AJ$5:AJ$98)-MIN(Base_Dados!AJ$5:AJ$98)))) * AJ$1)))</f>
        <v>1.2301587301587302</v>
      </c>
      <c r="AK307" s="106">
        <f>IF(INDEX(Base_Dados!AK:AK,MATCH($B307,Base_Dados!$B:$B,0))=0,0,
MAX(0, MIN(AK$1,
((INDEX(Base_Dados!AK:AK,MATCH($B307,Base_Dados!$B:$B,0))-MIN(Base_Dados!AK$5:AK$98)) /
(IF(MAX(Base_Dados!AK$5:AK$98)-MIN(Base_Dados!AK$5:AK$98)=0,1,MAX(Base_Dados!AK$5:AK$98)-MIN(Base_Dados!AK$5:AK$98)))) * AK$1)))</f>
        <v>0.12298850574712644</v>
      </c>
      <c r="AL307" s="106">
        <f>IF(INDEX(Base_Dados!AL:AL,MATCH($B307,Base_Dados!$B:$B,0))=0,0,
MAX(0, MIN(AL$1,
((INDEX(Base_Dados!AL:AL,MATCH($B307,Base_Dados!$B:$B,0))-MIN(Base_Dados!AL$5:AL$98)) /
(IF(MAX(Base_Dados!AL$5:AL$98)-MIN(Base_Dados!AL$5:AL$98)=0,1,MAX(Base_Dados!AL$5:AL$98)-MIN(Base_Dados!AL$5:AL$98)))) * AL$1)))</f>
        <v>0.77777777777777779</v>
      </c>
      <c r="AM307" s="106">
        <f>IF(INDEX(Base_Dados!AM:AM,MATCH($B307,Base_Dados!$B:$B,0))=0,0,
MAX(0, MIN(AM$1,
((INDEX(Base_Dados!AM:AM,MATCH($B307,Base_Dados!$B:$B,0))-MIN(Base_Dados!AM$5:AM$98)) /
(IF(MAX(Base_Dados!AM$5:AM$98)-MIN(Base_Dados!AM$5:AM$98)=0,1,MAX(Base_Dados!AM$5:AM$98)-MIN(Base_Dados!AM$5:AM$98)))) * AM$1)))</f>
        <v>0.38529259451061626</v>
      </c>
      <c r="AN307" s="106">
        <f>IF(INDEX(Base_Dados!AN:AN,MATCH($B307,Base_Dados!$B:$B,0))=0,0,
MAX(0, MIN(AN$1,
((INDEX(Base_Dados!AN:AN,MATCH($B307,Base_Dados!$B:$B,0))-MIN(Base_Dados!AN$5:AN$98)) /
(IF(MAX(Base_Dados!AN$5:AN$98)-MIN(Base_Dados!AN$5:AN$98)=0,1,MAX(Base_Dados!AN$5:AN$98)-MIN(Base_Dados!AN$5:AN$98)))) * AN$1)))</f>
        <v>0.5972921367818087</v>
      </c>
      <c r="AO307" s="106">
        <f>IF(INDEX(Base_Dados!AO:AO,MATCH($B307,Base_Dados!$B:$B,0))=0,0,
MAX(0, MIN(AO$1,
((INDEX(Base_Dados!AO:AO,MATCH($B307,Base_Dados!$B:$B,0))-MIN(Base_Dados!AO$5:AO$98)) /
(IF(MAX(Base_Dados!AO$5:AO$98)-MIN(Base_Dados!AO$5:AO$98)=0,1,MAX(Base_Dados!AO$5:AO$98)-MIN(Base_Dados!AO$5:AO$98)))) * AO$1)))</f>
        <v>9.6774193548387094E-2</v>
      </c>
      <c r="AP307" s="106">
        <f>IF(INDEX(Base_Dados!AP:AP,MATCH($B307,Base_Dados!$B:$B,0))=0,0,
MAX(0, MIN(AP$1,
((INDEX(Base_Dados!AP:AP,MATCH($B307,Base_Dados!$B:$B,0))-MIN(Base_Dados!AP$5:AP$98)) /
(IF(MAX(Base_Dados!AP$5:AP$98)-MIN(Base_Dados!AP$5:AP$98)=0,1,MAX(Base_Dados!AP$5:AP$98)-MIN(Base_Dados!AP$5:AP$98)))) * AP$1)))</f>
        <v>7.7981651376146793E-2</v>
      </c>
      <c r="AQ307" s="106">
        <f>IF(INDEX(Base_Dados!AQ:AQ,MATCH($B307,Base_Dados!$B:$B,0))=0,0,
MAX(0, MIN(AQ$1,
((INDEX(Base_Dados!AQ:AQ,MATCH($B307,Base_Dados!$B:$B,0))-MIN(Base_Dados!AQ$5:AQ$98)) /
(IF(MAX(Base_Dados!AQ$5:AQ$98)-MIN(Base_Dados!AQ$5:AQ$98)=0,1,MAX(Base_Dados!AQ$5:AQ$98)-MIN(Base_Dados!AQ$5:AQ$98)))) * AQ$1)))</f>
        <v>0.1</v>
      </c>
      <c r="AR307" s="106">
        <f>IF(INDEX(Base_Dados!AR:AR,MATCH($B307,Base_Dados!$B:$B,0))=0,0,
MAX(0, MIN(AR$1,
((INDEX(Base_Dados!AR:AR,MATCH($B307,Base_Dados!$B:$B,0))-MIN(Base_Dados!AR$5:AR$98)) /
(IF(MAX(Base_Dados!AR$5:AR$98)-MIN(Base_Dados!AR$5:AR$98)=0,1,MAX(Base_Dados!AR$5:AR$98)-MIN(Base_Dados!AR$5:AR$98)))) * AR$1)))</f>
        <v>6.4516129032258063E-2</v>
      </c>
      <c r="AS307" s="106">
        <f>IF(INDEX(Base_Dados!AS:AS,MATCH($B307,Base_Dados!$B:$B,0))=0,0,
MAX(0, MIN(AS$1,
((INDEX(Base_Dados!AS:AS,MATCH($B307,Base_Dados!$B:$B,0))-MIN(Base_Dados!AS$5:AS$98)) /
(IF(MAX(Base_Dados!AS$5:AS$98)-MIN(Base_Dados!AS$5:AS$98)=0,1,MAX(Base_Dados!AS$5:AS$98)-MIN(Base_Dados!AS$5:AS$98)))) * AS$1)))</f>
        <v>0.12804878048780488</v>
      </c>
      <c r="AT307" s="106">
        <f>IF(INDEX(Base_Dados!AT:AT,MATCH($B307,Base_Dados!$B:$B,0))=0,0,
MAX(0, MIN(AT$1,
((INDEX(Base_Dados!AT:AT,MATCH($B307,Base_Dados!$B:$B,0))-MIN(Base_Dados!AT$5:AT$98)) /
(IF(MAX(Base_Dados!AT$5:AT$98)-MIN(Base_Dados!AT$5:AT$98)=0,1,MAX(Base_Dados!AT$5:AT$98)-MIN(Base_Dados!AT$5:AT$98)))) * AT$1)))</f>
        <v>7.857142857142857E-2</v>
      </c>
      <c r="AU307" s="106">
        <f>IF(INDEX(Base_Dados!AU:AU,MATCH($B307,Base_Dados!$B:$B,0))=0,0,
MAX(0, MIN(AU$1,
((INDEX(Base_Dados!AU:AU,MATCH($B307,Base_Dados!$B:$B,0))-MIN(Base_Dados!AU$5:AU$98)) /
(IF(MAX(Base_Dados!AU$5:AU$98)-MIN(Base_Dados!AU$5:AU$98)=0,1,MAX(Base_Dados!AU$5:AU$98)-MIN(Base_Dados!AU$5:AU$98)))) * AU$1)))</f>
        <v>6.3670411985018729E-2</v>
      </c>
      <c r="AV307" s="106">
        <f>IF(INDEX(Base_Dados!AV:AV,MATCH($B307,Base_Dados!$B:$B,0))=0,0,
MAX(0, MIN(AV$1,
((INDEX(Base_Dados!AV:AV,MATCH($B307,Base_Dados!$B:$B,0))-MIN(Base_Dados!AV$5:AV$98)) /
(IF(MAX(Base_Dados!AV$5:AV$98)-MIN(Base_Dados!AV$5:AV$98)=0,1,MAX(Base_Dados!AV$5:AV$98)-MIN(Base_Dados!AV$5:AV$98)))) * AV$1)))</f>
        <v>3.8461538461538464E-2</v>
      </c>
      <c r="AW307" s="106">
        <f>IF(INDEX(Base_Dados!AW:AW,MATCH($B307,Base_Dados!$B:$B,0))=0,0,
MAX(0, MIN(AW$1,
((INDEX(Base_Dados!AW:AW,MATCH($B307,Base_Dados!$B:$B,0))-MIN(Base_Dados!AW$5:AW$98)) /
(IF(MAX(Base_Dados!AW$5:AW$98)-MIN(Base_Dados!AW$5:AW$98)=0,1,MAX(Base_Dados!AW$5:AW$98)-MIN(Base_Dados!AW$5:AW$98)))) * AW$1)))</f>
        <v>4.4117647058823532E-2</v>
      </c>
      <c r="AX307" s="106">
        <f>IF(INDEX(Base_Dados!AX:AX,MATCH($B307,Base_Dados!$B:$B,0))=0,0,
MAX(0, MIN(AX$1,
((INDEX(Base_Dados!AX:AX,MATCH($B307,Base_Dados!$B:$B,0))-MIN(Base_Dados!AX$5:AX$98)) /
(IF(MAX(Base_Dados!AX$5:AX$98)-MIN(Base_Dados!AX$5:AX$98)=0,1,MAX(Base_Dados!AX$5:AX$98)-MIN(Base_Dados!AX$5:AX$98)))) * AX$1)))</f>
        <v>9.5517385839966482E-2</v>
      </c>
      <c r="AY307" s="106">
        <f>IF(INDEX(Base_Dados!AY:AY,MATCH($B307,Base_Dados!$B:$B,0))=0,0,
MAX(0, MIN(AY$1,
((INDEX(Base_Dados!AY:AY,MATCH($B307,Base_Dados!$B:$B,0))-MIN(Base_Dados!AY$5:AY$98)) /
(IF(MAX(Base_Dados!AY$5:AY$98)-MIN(Base_Dados!AY$5:AY$98)=0,1,MAX(Base_Dados!AY$5:AY$98)-MIN(Base_Dados!AY$5:AY$98)))) * AY$1)))</f>
        <v>4.5829212001318828E-2</v>
      </c>
      <c r="AZ307" s="106">
        <f>IF(INDEX(Base_Dados!AZ:AZ,MATCH($B307,Base_Dados!$B:$B,0))=0,0,
MAX(0, MIN(AZ$1,
((INDEX(Base_Dados!AZ:AZ,MATCH($B307,Base_Dados!$B:$B,0))-MIN(Base_Dados!AZ$5:AZ$98)) /
(IF(MAX(Base_Dados!AZ$5:AZ$98)-MIN(Base_Dados!AZ$5:AZ$98)=0,1,MAX(Base_Dados!AZ$5:AZ$98)-MIN(Base_Dados!AZ$5:AZ$98)))) * AZ$1)))</f>
        <v>0.24983350676378771</v>
      </c>
      <c r="BA307" s="106">
        <f>IF(INDEX(Base_Dados!BA:BA,MATCH($B307,Base_Dados!$B:$B,0))=0,0,
MAX(0, MIN(BA$1,
((INDEX(Base_Dados!BA:BA,MATCH($B307,Base_Dados!$B:$B,0))-MIN(Base_Dados!BA$5:BA$98)) /
(IF(MAX(Base_Dados!BA$5:BA$98)-MIN(Base_Dados!BA$5:BA$98)=0,1,MAX(Base_Dados!BA$5:BA$98)-MIN(Base_Dados!BA$5:BA$98)))) * BA$1)))</f>
        <v>0.10819511978507516</v>
      </c>
      <c r="BB307" s="106">
        <f>IF(INDEX(Base_Dados!BB:BB,MATCH($B307,Base_Dados!$B:$B,0))=0,0,
MAX(0, MIN(BB$1,
((INDEX(Base_Dados!BB:BB,MATCH($B307,Base_Dados!$B:$B,0))-MIN(Base_Dados!BB$5:BB$98)) /
(IF(MAX(Base_Dados!BB$5:BB$98)-MIN(Base_Dados!BB$5:BB$98)=0,1,MAX(Base_Dados!BB$5:BB$98)-MIN(Base_Dados!BB$5:BB$98)))) * BB$1)))</f>
        <v>0.20980752231615704</v>
      </c>
      <c r="BC307" s="106">
        <f>IF(INDEX(Base_Dados!BC:BC,MATCH($B307,Base_Dados!$B:$B,0))=0,0,
MAX(0, MIN(BC$1,
((INDEX(Base_Dados!BC:BC,MATCH($B307,Base_Dados!$B:$B,0))-MIN(Base_Dados!BC$5:BC$98)) /
(IF(MAX(Base_Dados!BC$5:BC$98)-MIN(Base_Dados!BC$5:BC$98)=0,1,MAX(Base_Dados!BC$5:BC$98)-MIN(Base_Dados!BC$5:BC$98)))) * BC$1)))</f>
        <v>9.1839482897926206E-2</v>
      </c>
      <c r="BD307" s="106">
        <f>IF(INDEX(Base_Dados!BD:BD,MATCH($B307,Base_Dados!$B:$B,0))=0,0,
MAX(0, MIN(BD$1,
((INDEX(Base_Dados!BD:BD,MATCH($B307,Base_Dados!$B:$B,0))-MIN(Base_Dados!BD$5:BD$98)) /
(IF(MAX(Base_Dados!BD$5:BD$98)-MIN(Base_Dados!BD$5:BD$98)=0,1,MAX(Base_Dados!BD$5:BD$98)-MIN(Base_Dados!BD$5:BD$98)))) * BD$1)))</f>
        <v>9.3968561733951947E-2</v>
      </c>
      <c r="BE307" s="106">
        <f>IF(INDEX(Base_Dados!BE:BE,MATCH($B307,Base_Dados!$B:$B,0))=0,0,
MAX(0, MIN(BE$1,
((INDEX(Base_Dados!BE:BE,MATCH($B307,Base_Dados!$B:$B,0))-MIN(Base_Dados!BE$5:BE$98)) /
(IF(MAX(Base_Dados!BE$5:BE$98)-MIN(Base_Dados!BE$5:BE$98)=0,1,MAX(Base_Dados!BE$5:BE$98)-MIN(Base_Dados!BE$5:BE$98)))) * BE$1)))</f>
        <v>0.29202207727044655</v>
      </c>
      <c r="BF307" s="106">
        <f>IF(INDEX(Base_Dados!BF:BF,MATCH($B307,Base_Dados!$B:$B,0))=0,0,
MAX(0, MIN(BF$1,
((INDEX(Base_Dados!BF:BF,MATCH($B307,Base_Dados!$B:$B,0))-MIN(Base_Dados!BF$5:BF$98)) /
(IF(MAX(Base_Dados!BF$5:BF$98)-MIN(Base_Dados!BF$5:BF$98)=0,1,MAX(Base_Dados!BF$5:BF$98)-MIN(Base_Dados!BF$5:BF$98)))) * BF$1)))</f>
        <v>0.14123376623376624</v>
      </c>
      <c r="BG307" s="106">
        <f>IF(INDEX(Base_Dados!BG:BG,MATCH($B307,Base_Dados!$B:$B,0))=0,0,
MAX(0, MIN(BG$1,
((INDEX(Base_Dados!BG:BG,MATCH($B307,Base_Dados!$B:$B,0))-MIN(Base_Dados!BG$5:BG$98)) /
(IF(MAX(Base_Dados!BG$5:BG$98)-MIN(Base_Dados!BG$5:BG$98)=0,1,MAX(Base_Dados!BG$5:BG$98)-MIN(Base_Dados!BG$5:BG$98)))) * BG$1)))</f>
        <v>2.968227424749164E-2</v>
      </c>
      <c r="BH307" s="106">
        <f>IF(INDEX(Base_Dados!BH:BH,MATCH($B307,Base_Dados!$B:$B,0))=0,0,
MAX(0, MIN(BH$1,
((INDEX(Base_Dados!BH:BH,MATCH($B307,Base_Dados!$B:$B,0))-MIN(Base_Dados!BH$5:BH$98)) /
(IF(MAX(Base_Dados!BH$5:BH$98)-MIN(Base_Dados!BH$5:BH$98)=0,1,MAX(Base_Dados!BH$5:BH$98)-MIN(Base_Dados!BH$5:BH$98)))) * BH$1)))</f>
        <v>0.18681318681318682</v>
      </c>
      <c r="BI307" s="106">
        <f>IF(INDEX(Base_Dados!BI:BI,MATCH($B307,Base_Dados!$B:$B,0))=0,0,
MAX(0, MIN(BI$1,
((INDEX(Base_Dados!BI:BI,MATCH($B307,Base_Dados!$B:$B,0))-MIN(Base_Dados!BI$5:BI$98)) /
(IF(MAX(Base_Dados!BI$5:BI$98)-MIN(Base_Dados!BI$5:BI$98)=0,1,MAX(Base_Dados!BI$5:BI$98)-MIN(Base_Dados!BI$5:BI$98)))) * BI$1)))</f>
        <v>0.52574102964118563</v>
      </c>
      <c r="BJ307" s="106">
        <f>IF(INDEX(Base_Dados!BJ:BJ,MATCH($B307,Base_Dados!$B:$B,0))=0,0,
MAX(0, MIN(BJ$1,
((INDEX(Base_Dados!BJ:BJ,MATCH($B307,Base_Dados!$B:$B,0))-MIN(Base_Dados!BJ$5:BJ$98)) /
(IF(MAX(Base_Dados!BJ$5:BJ$98)-MIN(Base_Dados!BJ$5:BJ$98)=0,1,MAX(Base_Dados!BJ$5:BJ$98)-MIN(Base_Dados!BJ$5:BJ$98)))) * BJ$1)))</f>
        <v>0.25263157894736843</v>
      </c>
      <c r="BK307" s="106">
        <f>IF(INDEX(Base_Dados!BK:BK,MATCH($B307,Base_Dados!$B:$B,0))=0,0,
MAX(0, MIN(BK$1,
((INDEX(Base_Dados!BK:BK,MATCH($B307,Base_Dados!$B:$B,0))-MIN(Base_Dados!BK$5:BK$98)) /
(IF(MAX(Base_Dados!BK$5:BK$98)-MIN(Base_Dados!BK$5:BK$98)=0,1,MAX(Base_Dados!BK$5:BK$98)-MIN(Base_Dados!BK$5:BK$98)))) * BK$1)))</f>
        <v>0.10714285714285714</v>
      </c>
      <c r="BL307" s="106">
        <f>IF(INDEX(Base_Dados!BL:BL,MATCH($B307,Base_Dados!$B:$B,0))=0,0,
MAX(0, MIN(BL$1,
((INDEX(Base_Dados!BL:BL,MATCH($B307,Base_Dados!$B:$B,0))-MIN(Base_Dados!BL$5:BL$98)) /
(IF(MAX(Base_Dados!BL$5:BL$98)-MIN(Base_Dados!BL$5:BL$98)=0,1,MAX(Base_Dados!BL$5:BL$98)-MIN(Base_Dados!BL$5:BL$98)))) * BL$1)))</f>
        <v>0.24104234527687296</v>
      </c>
      <c r="BM307" s="106">
        <f>IF(INDEX(Base_Dados!BM:BM,MATCH($B307,Base_Dados!$B:$B,0))=0,0,
MAX(0, MIN(BM$1,
((INDEX(Base_Dados!BM:BM,MATCH($B307,Base_Dados!$B:$B,0))-MIN(Base_Dados!BM$5:BM$98)) /
(IF(MAX(Base_Dados!BM$5:BM$98)-MIN(Base_Dados!BM$5:BM$98)=0,1,MAX(Base_Dados!BM$5:BM$98)-MIN(Base_Dados!BM$5:BM$98)))) * BM$1)))</f>
        <v>1</v>
      </c>
      <c r="BN307" s="106">
        <f>IF(INDEX(Base_Dados!BN:BN,MATCH($B307,Base_Dados!$B:$B,0))=0,0,
MAX(0, MIN(BN$1,
((INDEX(Base_Dados!BN:BN,MATCH($B307,Base_Dados!$B:$B,0))-MIN(Base_Dados!BN$5:BN$98)) /
(IF(MAX(Base_Dados!BN$5:BN$98)-MIN(Base_Dados!BN$5:BN$98)=0,1,MAX(Base_Dados!BN$5:BN$98)-MIN(Base_Dados!BN$5:BN$98)))) * BN$1)))</f>
        <v>0</v>
      </c>
      <c r="BO307" s="106">
        <f>IF(INDEX(Base_Dados!BO:BO,MATCH($B307,Base_Dados!$B:$B,0))=0,0,
MAX(0, MIN(BO$1,
((INDEX(Base_Dados!BO:BO,MATCH($B307,Base_Dados!$B:$B,0))-MIN(Base_Dados!BO$5:BO$98)) /
(IF(MAX(Base_Dados!BO$5:BO$98)-MIN(Base_Dados!BO$5:BO$98)=0,1,MAX(Base_Dados!BO$5:BO$98)-MIN(Base_Dados!BO$5:BO$98)))) * BO$1)))</f>
        <v>1.7241379310344827E-2</v>
      </c>
      <c r="BP307" s="106">
        <f t="shared" si="20"/>
        <v>20.927303117005543</v>
      </c>
      <c r="BQ307" s="111">
        <f t="shared" si="21"/>
        <v>0.38771072416127844</v>
      </c>
      <c r="BR307" s="112">
        <f t="shared" si="22"/>
        <v>7.320241068325517E-2</v>
      </c>
      <c r="BS307" s="113">
        <f t="shared" si="23"/>
        <v>20.854100706322289</v>
      </c>
    </row>
    <row r="308" spans="1:71">
      <c r="A308" s="21">
        <v>31052</v>
      </c>
      <c r="B308" s="21" t="s">
        <v>375</v>
      </c>
      <c r="C308" s="21" t="s">
        <v>323</v>
      </c>
      <c r="D308" s="105">
        <f>IF(INDEX(Base_Dados!D:D,MATCH($B308,Base_Dados!$B:$B,0))=0,0,
MAX(0, MIN(D$1,
((INDEX(Base_Dados!D:D,MATCH($B308,Base_Dados!$B:$B,0))-MIN(Base_Dados!D$5:D$98)) /
(IF(MAX(Base_Dados!D$5:D$98)-MIN(Base_Dados!D$5:D$98)=0,1,MAX(Base_Dados!D$5:D$98)-MIN(Base_Dados!D$5:D$98)))) * D$1)))</f>
        <v>0.76482386899384536</v>
      </c>
      <c r="E308" s="106">
        <f>IF(INDEX(Base_Dados!E:E,MATCH($B308,Base_Dados!$B:$B,0))=0,0,
MAX(0, MIN(E$1,
((INDEX(Base_Dados!E:E,MATCH($B308,Base_Dados!$B:$B,0))-MIN(Base_Dados!E$5:E$98)) /
(IF(MAX(Base_Dados!E$5:E$98)-MIN(Base_Dados!E$5:E$98)=0,1,MAX(Base_Dados!E$5:E$98)-MIN(Base_Dados!E$5:E$98)))) * E$1)))</f>
        <v>0.1881522056747775</v>
      </c>
      <c r="F308" s="106">
        <f>IF(INDEX(Base_Dados!F:F,MATCH($B308,Base_Dados!$B:$B,0))=0,0,
MAX(0, MIN(F$1,
((INDEX(Base_Dados!F:F,MATCH($B308,Base_Dados!$B:$B,0))-MIN(Base_Dados!F$5:F$98)) /
(IF(MAX(Base_Dados!F$5:F$98)-MIN(Base_Dados!F$5:F$98)=0,1,MAX(Base_Dados!F$5:F$98)-MIN(Base_Dados!F$5:F$98)))) * F$1)))</f>
        <v>0.18084181890314172</v>
      </c>
      <c r="G308" s="106">
        <f>IF(INDEX(Base_Dados!G:G,MATCH($B308,Base_Dados!$B:$B,0))=0,0,
MAX(0, MIN(G$1,
((INDEX(Base_Dados!G:G,MATCH($B308,Base_Dados!$B:$B,0))-MIN(Base_Dados!G$5:G$98)) /
(IF(MAX(Base_Dados!G$5:G$98)-MIN(Base_Dados!G$5:G$98)=0,1,MAX(Base_Dados!G$5:G$98)-MIN(Base_Dados!G$5:G$98)))) * G$1)))</f>
        <v>0.17765567765567766</v>
      </c>
      <c r="H308" s="106">
        <f>IF(INDEX(Base_Dados!H:H,MATCH($B308,Base_Dados!$B:$B,0))=0,0,
MAX(0, MIN(H$1,
((INDEX(Base_Dados!H:H,MATCH($B308,Base_Dados!$B:$B,0))-MIN(Base_Dados!H$5:H$98)) /
(IF(MAX(Base_Dados!H$5:H$98)-MIN(Base_Dados!H$5:H$98)=0,1,MAX(Base_Dados!H$5:H$98)-MIN(Base_Dados!H$5:H$98)))) * H$1)))</f>
        <v>0.20158769203246943</v>
      </c>
      <c r="I308" s="106">
        <f>IF(INDEX(Base_Dados!I:I,MATCH($B308,Base_Dados!$B:$B,0))=0,0,
MAX(0, MIN(I$1,
((INDEX(Base_Dados!I:I,MATCH($B308,Base_Dados!$B:$B,0))-MIN(Base_Dados!I$5:I$98)) /
(IF(MAX(Base_Dados!I$5:I$98)-MIN(Base_Dados!I$5:I$98)=0,1,MAX(Base_Dados!I$5:I$98)-MIN(Base_Dados!I$5:I$98)))) * I$1)))</f>
        <v>0.23784031847119971</v>
      </c>
      <c r="J308" s="106">
        <f>IF(INDEX(Base_Dados!J:J,MATCH($B308,Base_Dados!$B:$B,0))=0,0,
MAX(0, MIN(J$1,
((INDEX(Base_Dados!J:J,MATCH($B308,Base_Dados!$B:$B,0))-MIN(Base_Dados!J$5:J$98)) /
(IF(MAX(Base_Dados!J$5:J$98)-MIN(Base_Dados!J$5:J$98)=0,1,MAX(Base_Dados!J$5:J$98)-MIN(Base_Dados!J$5:J$98)))) * J$1)))</f>
        <v>0.26607115973302553</v>
      </c>
      <c r="K308" s="106">
        <f>IF(INDEX(Base_Dados!K:K,MATCH($B308,Base_Dados!$B:$B,0))=0,0,
MAX(0, MIN(K$1,
((INDEX(Base_Dados!K:K,MATCH($B308,Base_Dados!$B:$B,0))-MIN(Base_Dados!K$5:K$98)) /
(IF(MAX(Base_Dados!K$5:K$98)-MIN(Base_Dados!K$5:K$98)=0,1,MAX(Base_Dados!K$5:K$98)-MIN(Base_Dados!K$5:K$98)))) * K$1)))</f>
        <v>0.28596824686940964</v>
      </c>
      <c r="L308" s="106">
        <f>IF(INDEX(Base_Dados!L:L,MATCH($B308,Base_Dados!$B:$B,0))=0,0,
MAX(0, MIN(L$1,
((INDEX(Base_Dados!L:L,MATCH($B308,Base_Dados!$B:$B,0))-MIN(Base_Dados!L$5:L$98)) /
(IF(MAX(Base_Dados!L$5:L$98)-MIN(Base_Dados!L$5:L$98)=0,1,MAX(Base_Dados!L$5:L$98)-MIN(Base_Dados!L$5:L$98)))) * L$1)))</f>
        <v>0.3551085946082988</v>
      </c>
      <c r="M308" s="106">
        <f>IF(INDEX(Base_Dados!M:M,MATCH($B308,Base_Dados!$B:$B,0))=0,0,
MAX(0, MIN(M$1,
((INDEX(Base_Dados!M:M,MATCH($B308,Base_Dados!$B:$B,0))-MIN(Base_Dados!M$5:M$98)) /
(IF(MAX(Base_Dados!M$5:M$98)-MIN(Base_Dados!M$5:M$98)=0,1,MAX(Base_Dados!M$5:M$98)-MIN(Base_Dados!M$5:M$98)))) * M$1)))</f>
        <v>0.40812827988338191</v>
      </c>
      <c r="N308" s="106">
        <f>IF(INDEX(Base_Dados!N:N,MATCH($B308,Base_Dados!$B:$B,0))=0,0,
MAX(0, MIN(N$1,
((INDEX(Base_Dados!N:N,MATCH($B308,Base_Dados!$B:$B,0))-MIN(Base_Dados!N$5:N$98)) /
(IF(MAX(Base_Dados!N$5:N$98)-MIN(Base_Dados!N$5:N$98)=0,1,MAX(Base_Dados!N$5:N$98)-MIN(Base_Dados!N$5:N$98)))) * N$1)))</f>
        <v>0.45504561104603697</v>
      </c>
      <c r="O308" s="106">
        <f>IF(INDEX(Base_Dados!O:O,MATCH($B308,Base_Dados!$B:$B,0))=0,0,
MAX(0, MIN(O$1,
((INDEX(Base_Dados!O:O,MATCH($B308,Base_Dados!$B:$B,0))-MIN(Base_Dados!O$5:O$98)) /
(IF(MAX(Base_Dados!O$5:O$98)-MIN(Base_Dados!O$5:O$98)=0,1,MAX(Base_Dados!O$5:O$98)-MIN(Base_Dados!O$5:O$98)))) * O$1)))</f>
        <v>0.51859077986509838</v>
      </c>
      <c r="P308" s="106">
        <f>IF(INDEX(Base_Dados!P:P,MATCH($B308,Base_Dados!$B:$B,0))=0,0,
MAX(0, MIN(P$1,
((INDEX(Base_Dados!P:P,MATCH($B308,Base_Dados!$B:$B,0))-MIN(Base_Dados!P$5:P$98)) /
(IF(MAX(Base_Dados!P$5:P$98)-MIN(Base_Dados!P$5:P$98)=0,1,MAX(Base_Dados!P$5:P$98)-MIN(Base_Dados!P$5:P$98)))) * P$1)))</f>
        <v>0.48716215737198193</v>
      </c>
      <c r="Q308" s="106">
        <f>IF(INDEX(Base_Dados!Q:Q,MATCH($B308,Base_Dados!$B:$B,0))=0,0,
MAX(0, MIN(Q$1,
((INDEX(Base_Dados!Q:Q,MATCH($B308,Base_Dados!$B:$B,0))-MIN(Base_Dados!Q$5:Q$98)) /
(IF(MAX(Base_Dados!Q$5:Q$98)-MIN(Base_Dados!Q$5:Q$98)=0,1,MAX(Base_Dados!Q$5:Q$98)-MIN(Base_Dados!Q$5:Q$98)))) * Q$1)))</f>
        <v>0.38057500921489129</v>
      </c>
      <c r="R308" s="106">
        <f>IF(INDEX(Base_Dados!R:R,MATCH($B308,Base_Dados!$B:$B,0))=0,0,
MAX(0, MIN(R$1,
((INDEX(Base_Dados!R:R,MATCH($B308,Base_Dados!$B:$B,0))-MIN(Base_Dados!R$5:R$98)) /
(IF(MAX(Base_Dados!R$5:R$98)-MIN(Base_Dados!R$5:R$98)=0,1,MAX(Base_Dados!R$5:R$98)-MIN(Base_Dados!R$5:R$98)))) * R$1)))</f>
        <v>0.23229963575169116</v>
      </c>
      <c r="S308" s="106">
        <f>IF(INDEX(Base_Dados!S:S,MATCH($B308,Base_Dados!$B:$B,0))=0,0,
MAX(0, MIN(S$1,
((INDEX(Base_Dados!S:S,MATCH($B308,Base_Dados!$B:$B,0))-MIN(Base_Dados!S$5:S$98)) /
(IF(MAX(Base_Dados!S$5:S$98)-MIN(Base_Dados!S$5:S$98)=0,1,MAX(Base_Dados!S$5:S$98)-MIN(Base_Dados!S$5:S$98)))) * S$1)))</f>
        <v>0.33592451134576495</v>
      </c>
      <c r="T308" s="106">
        <f>IF(INDEX(Base_Dados!T:T,MATCH($B308,Base_Dados!$B:$B,0))=0,0,
MAX(0, MIN(T$1,
((INDEX(Base_Dados!T:T,MATCH($B308,Base_Dados!$B:$B,0))-MIN(Base_Dados!T$5:T$98)) /
(IF(MAX(Base_Dados!T$5:T$98)-MIN(Base_Dados!T$5:T$98)=0,1,MAX(Base_Dados!T$5:T$98)-MIN(Base_Dados!T$5:T$98)))) * T$1)))</f>
        <v>1.0987643031117946</v>
      </c>
      <c r="U308" s="106">
        <f>IF(INDEX(Base_Dados!U:U,MATCH($B308,Base_Dados!$B:$B,0))=0,0,
MAX(0, MIN(U$1,
((INDEX(Base_Dados!U:U,MATCH($B308,Base_Dados!$B:$B,0))-MIN(Base_Dados!U$5:U$98)) /
(IF(MAX(Base_Dados!U$5:U$98)-MIN(Base_Dados!U$5:U$98)=0,1,MAX(Base_Dados!U$5:U$98)-MIN(Base_Dados!U$5:U$98)))) * U$1)))</f>
        <v>0.87249939717074199</v>
      </c>
      <c r="V308" s="106">
        <f>IF(INDEX(Base_Dados!V:V,MATCH($B308,Base_Dados!$B:$B,0))=0,0,
MAX(0, MIN(V$1,
((INDEX(Base_Dados!V:V,MATCH($B308,Base_Dados!$B:$B,0))-MIN(Base_Dados!V$5:V$98)) /
(IF(MAX(Base_Dados!V$5:V$98)-MIN(Base_Dados!V$5:V$98)=0,1,MAX(Base_Dados!V$5:V$98)-MIN(Base_Dados!V$5:V$98)))) * V$1)))</f>
        <v>0.7757820407806153</v>
      </c>
      <c r="W308" s="106">
        <f>IF(INDEX(Base_Dados!W:W,MATCH($B308,Base_Dados!$B:$B,0))=0,0,
MAX(0, MIN(W$1,
((INDEX(Base_Dados!W:W,MATCH($B308,Base_Dados!$B:$B,0))-MIN(Base_Dados!W$5:W$98)) /
(IF(MAX(Base_Dados!W$5:W$98)-MIN(Base_Dados!W$5:W$98)=0,1,MAX(Base_Dados!W$5:W$98)-MIN(Base_Dados!W$5:W$98)))) * W$1)))</f>
        <v>2.4189327651506956</v>
      </c>
      <c r="X308" s="106">
        <f>IF(INDEX(Base_Dados!X:X,MATCH($B308,Base_Dados!$B:$B,0))=0,0,
MAX(0, MIN(X$1,
((INDEX(Base_Dados!X:X,MATCH($B308,Base_Dados!$B:$B,0))-MIN(Base_Dados!X$5:X$98)) /
(IF(MAX(Base_Dados!X$5:X$98)-MIN(Base_Dados!X$5:X$98)=0,1,MAX(Base_Dados!X$5:X$98)-MIN(Base_Dados!X$5:X$98)))) * X$1)))</f>
        <v>0.15254237288135594</v>
      </c>
      <c r="Y308" s="106">
        <f>IF(INDEX(Base_Dados!Y:Y,MATCH($B308,Base_Dados!$B:$B,0))=0,0,
MAX(0, MIN(Y$1,
((INDEX(Base_Dados!Y:Y,MATCH($B308,Base_Dados!$B:$B,0))-MIN(Base_Dados!Y$5:Y$98)) /
(IF(MAX(Base_Dados!Y$5:Y$98)-MIN(Base_Dados!Y$5:Y$98)=0,1,MAX(Base_Dados!Y$5:Y$98)-MIN(Base_Dados!Y$5:Y$98)))) * Y$1)))</f>
        <v>7.720588235294118E-2</v>
      </c>
      <c r="Z308" s="106">
        <f>IF(INDEX(Base_Dados!Z:Z,MATCH($B308,Base_Dados!$B:$B,0))=0,0,
MAX(0, MIN(Z$1,
((INDEX(Base_Dados!Z:Z,MATCH($B308,Base_Dados!$B:$B,0))-MIN(Base_Dados!Z$5:Z$98)) /
(IF(MAX(Base_Dados!Z$5:Z$98)-MIN(Base_Dados!Z$5:Z$98)=0,1,MAX(Base_Dados!Z$5:Z$98)-MIN(Base_Dados!Z$5:Z$98)))) * Z$1)))</f>
        <v>0.22857142857142859</v>
      </c>
      <c r="AA308" s="106">
        <f>IF(INDEX(Base_Dados!AA:AA,MATCH($B308,Base_Dados!$B:$B,0))=0,0,
MAX(0, MIN(AA$1,
((INDEX(Base_Dados!AA:AA,MATCH($B308,Base_Dados!$B:$B,0))-MIN(Base_Dados!AA$5:AA$98)) /
(IF(MAX(Base_Dados!AA$5:AA$98)-MIN(Base_Dados!AA$5:AA$98)=0,1,MAX(Base_Dados!AA$5:AA$98)-MIN(Base_Dados!AA$5:AA$98)))) * AA$1)))</f>
        <v>0.12587412587412589</v>
      </c>
      <c r="AB308" s="106">
        <f>IF(INDEX(Base_Dados!AB:AB,MATCH($B308,Base_Dados!$B:$B,0))=0,0,
MAX(0, MIN(AB$1,
((INDEX(Base_Dados!AB:AB,MATCH($B308,Base_Dados!$B:$B,0))-MIN(Base_Dados!AB$5:AB$98)) /
(IF(MAX(Base_Dados!AB$5:AB$98)-MIN(Base_Dados!AB$5:AB$98)=0,1,MAX(Base_Dados!AB$5:AB$98)-MIN(Base_Dados!AB$5:AB$98)))) * AB$1)))</f>
        <v>0.53006953704054705</v>
      </c>
      <c r="AC308" s="106">
        <f>IF(INDEX(Base_Dados!AC:AC,MATCH($B308,Base_Dados!$B:$B,0))=0,0,
MAX(0, MIN(AC$1,
((INDEX(Base_Dados!AC:AC,MATCH($B308,Base_Dados!$B:$B,0))-MIN(Base_Dados!AC$5:AC$98)) /
(IF(MAX(Base_Dados!AC$5:AC$98)-MIN(Base_Dados!AC$5:AC$98)=0,1,MAX(Base_Dados!AC$5:AC$98)-MIN(Base_Dados!AC$5:AC$98)))) * AC$1)))</f>
        <v>0.28343611485835418</v>
      </c>
      <c r="AD308" s="106">
        <f>IF(INDEX(Base_Dados!AD:AD,MATCH($B308,Base_Dados!$B:$B,0))=0,0,
MAX(0, MIN(AD$1,
((INDEX(Base_Dados!AD:AD,MATCH($B308,Base_Dados!$B:$B,0))-MIN(Base_Dados!AD$5:AD$98)) /
(IF(MAX(Base_Dados!AD$5:AD$98)-MIN(Base_Dados!AD$5:AD$98)=0,1,MAX(Base_Dados!AD$5:AD$98)-MIN(Base_Dados!AD$5:AD$98)))) * AD$1)))</f>
        <v>0.21600354977074396</v>
      </c>
      <c r="AE308" s="106">
        <f>IF(INDEX(Base_Dados!AE:AE,MATCH($B308,Base_Dados!$B:$B,0))=0,0,
MAX(0, MIN(AE$1,
((INDEX(Base_Dados!AE:AE,MATCH($B308,Base_Dados!$B:$B,0))-MIN(Base_Dados!AE$5:AE$98)) /
(IF(MAX(Base_Dados!AE$5:AE$98)-MIN(Base_Dados!AE$5:AE$98)=0,1,MAX(Base_Dados!AE$5:AE$98)-MIN(Base_Dados!AE$5:AE$98)))) * AE$1)))</f>
        <v>0.13651661153458938</v>
      </c>
      <c r="AF308" s="106">
        <f>IF(INDEX(Base_Dados!AF:AF,MATCH($B308,Base_Dados!$B:$B,0))=0,0,
MAX(0, MIN(AF$1,
((INDEX(Base_Dados!AF:AF,MATCH($B308,Base_Dados!$B:$B,0))-MIN(Base_Dados!AF$5:AF$98)) /
(IF(MAX(Base_Dados!AF$5:AF$98)-MIN(Base_Dados!AF$5:AF$98)=0,1,MAX(Base_Dados!AF$5:AF$98)-MIN(Base_Dados!AF$5:AF$98)))) * AF$1)))</f>
        <v>0.22608375856203741</v>
      </c>
      <c r="AG308" s="106">
        <f>IF(INDEX(Base_Dados!AG:AG,MATCH($B308,Base_Dados!$B:$B,0))=0,0,
MAX(0, MIN(AG$1,
((INDEX(Base_Dados!AG:AG,MATCH($B308,Base_Dados!$B:$B,0))-MIN(Base_Dados!AG$5:AG$98)) /
(IF(MAX(Base_Dados!AG$5:AG$98)-MIN(Base_Dados!AG$5:AG$98)=0,1,MAX(Base_Dados!AG$5:AG$98)-MIN(Base_Dados!AG$5:AG$98)))) * AG$1)))</f>
        <v>0.38057500921489129</v>
      </c>
      <c r="AH308" s="106">
        <f>IF(INDEX(Base_Dados!AH:AH,MATCH($B308,Base_Dados!$B:$B,0))=0,0,
MAX(0, MIN(AH$1,
((INDEX(Base_Dados!AH:AH,MATCH($B308,Base_Dados!$B:$B,0))-MIN(Base_Dados!AH$5:AH$98)) /
(IF(MAX(Base_Dados!AH$5:AH$98)-MIN(Base_Dados!AH$5:AH$98)=0,1,MAX(Base_Dados!AH$5:AH$98)-MIN(Base_Dados!AH$5:AH$98)))) * AH$1)))</f>
        <v>1.7708852144358331</v>
      </c>
      <c r="AI308" s="106">
        <f>IF(INDEX(Base_Dados!AI:AI,MATCH($B308,Base_Dados!$B:$B,0))=0,0,
MAX(0, MIN(AI$1,
((INDEX(Base_Dados!AI:AI,MATCH($B308,Base_Dados!$B:$B,0))-MIN(Base_Dados!AI$5:AI$98)) /
(IF(MAX(Base_Dados!AI$5:AI$98)-MIN(Base_Dados!AI$5:AI$98)=0,1,MAX(Base_Dados!AI$5:AI$98)-MIN(Base_Dados!AI$5:AI$98)))) * AI$1)))</f>
        <v>0.42857142857142855</v>
      </c>
      <c r="AJ308" s="106">
        <f>IF(INDEX(Base_Dados!AJ:AJ,MATCH($B308,Base_Dados!$B:$B,0))=0,0,
MAX(0, MIN(AJ$1,
((INDEX(Base_Dados!AJ:AJ,MATCH($B308,Base_Dados!$B:$B,0))-MIN(Base_Dados!AJ$5:AJ$98)) /
(IF(MAX(Base_Dados!AJ$5:AJ$98)-MIN(Base_Dados!AJ$5:AJ$98)=0,1,MAX(Base_Dados!AJ$5:AJ$98)-MIN(Base_Dados!AJ$5:AJ$98)))) * AJ$1)))</f>
        <v>1.0367063492063493</v>
      </c>
      <c r="AK308" s="106">
        <f>IF(INDEX(Base_Dados!AK:AK,MATCH($B308,Base_Dados!$B:$B,0))=0,0,
MAX(0, MIN(AK$1,
((INDEX(Base_Dados!AK:AK,MATCH($B308,Base_Dados!$B:$B,0))-MIN(Base_Dados!AK$5:AK$98)) /
(IF(MAX(Base_Dados!AK$5:AK$98)-MIN(Base_Dados!AK$5:AK$98)=0,1,MAX(Base_Dados!AK$5:AK$98)-MIN(Base_Dados!AK$5:AK$98)))) * AK$1)))</f>
        <v>0.16149425287356323</v>
      </c>
      <c r="AL308" s="106">
        <f>IF(INDEX(Base_Dados!AL:AL,MATCH($B308,Base_Dados!$B:$B,0))=0,0,
MAX(0, MIN(AL$1,
((INDEX(Base_Dados!AL:AL,MATCH($B308,Base_Dados!$B:$B,0))-MIN(Base_Dados!AL$5:AL$98)) /
(IF(MAX(Base_Dados!AL$5:AL$98)-MIN(Base_Dados!AL$5:AL$98)=0,1,MAX(Base_Dados!AL$5:AL$98)-MIN(Base_Dados!AL$5:AL$98)))) * AL$1)))</f>
        <v>0.22222222222222221</v>
      </c>
      <c r="AM308" s="106">
        <f>IF(INDEX(Base_Dados!AM:AM,MATCH($B308,Base_Dados!$B:$B,0))=0,0,
MAX(0, MIN(AM$1,
((INDEX(Base_Dados!AM:AM,MATCH($B308,Base_Dados!$B:$B,0))-MIN(Base_Dados!AM$5:AM$98)) /
(IF(MAX(Base_Dados!AM$5:AM$98)-MIN(Base_Dados!AM$5:AM$98)=0,1,MAX(Base_Dados!AM$5:AM$98)-MIN(Base_Dados!AM$5:AM$98)))) * AM$1)))</f>
        <v>0.21646815121698601</v>
      </c>
      <c r="AN308" s="106">
        <f>IF(INDEX(Base_Dados!AN:AN,MATCH($B308,Base_Dados!$B:$B,0))=0,0,
MAX(0, MIN(AN$1,
((INDEX(Base_Dados!AN:AN,MATCH($B308,Base_Dados!$B:$B,0))-MIN(Base_Dados!AN$5:AN$98)) /
(IF(MAX(Base_Dados!AN$5:AN$98)-MIN(Base_Dados!AN$5:AN$98)=0,1,MAX(Base_Dados!AN$5:AN$98)-MIN(Base_Dados!AN$5:AN$98)))) * AN$1)))</f>
        <v>0.46809927360774817</v>
      </c>
      <c r="AO308" s="106">
        <f>IF(INDEX(Base_Dados!AO:AO,MATCH($B308,Base_Dados!$B:$B,0))=0,0,
MAX(0, MIN(AO$1,
((INDEX(Base_Dados!AO:AO,MATCH($B308,Base_Dados!$B:$B,0))-MIN(Base_Dados!AO$5:AO$98)) /
(IF(MAX(Base_Dados!AO$5:AO$98)-MIN(Base_Dados!AO$5:AO$98)=0,1,MAX(Base_Dados!AO$5:AO$98)-MIN(Base_Dados!AO$5:AO$98)))) * AO$1)))</f>
        <v>9.6774193548387094E-2</v>
      </c>
      <c r="AP308" s="106">
        <f>IF(INDEX(Base_Dados!AP:AP,MATCH($B308,Base_Dados!$B:$B,0))=0,0,
MAX(0, MIN(AP$1,
((INDEX(Base_Dados!AP:AP,MATCH($B308,Base_Dados!$B:$B,0))-MIN(Base_Dados!AP$5:AP$98)) /
(IF(MAX(Base_Dados!AP$5:AP$98)-MIN(Base_Dados!AP$5:AP$98)=0,1,MAX(Base_Dados!AP$5:AP$98)-MIN(Base_Dados!AP$5:AP$98)))) * AP$1)))</f>
        <v>0.10091743119266056</v>
      </c>
      <c r="AQ308" s="106">
        <f>IF(INDEX(Base_Dados!AQ:AQ,MATCH($B308,Base_Dados!$B:$B,0))=0,0,
MAX(0, MIN(AQ$1,
((INDEX(Base_Dados!AQ:AQ,MATCH($B308,Base_Dados!$B:$B,0))-MIN(Base_Dados!AQ$5:AQ$98)) /
(IF(MAX(Base_Dados!AQ$5:AQ$98)-MIN(Base_Dados!AQ$5:AQ$98)=0,1,MAX(Base_Dados!AQ$5:AQ$98)-MIN(Base_Dados!AQ$5:AQ$98)))) * AQ$1)))</f>
        <v>3.3333333333333333E-2</v>
      </c>
      <c r="AR308" s="106">
        <f>IF(INDEX(Base_Dados!AR:AR,MATCH($B308,Base_Dados!$B:$B,0))=0,0,
MAX(0, MIN(AR$1,
((INDEX(Base_Dados!AR:AR,MATCH($B308,Base_Dados!$B:$B,0))-MIN(Base_Dados!AR$5:AR$98)) /
(IF(MAX(Base_Dados!AR$5:AR$98)-MIN(Base_Dados!AR$5:AR$98)=0,1,MAX(Base_Dados!AR$5:AR$98)-MIN(Base_Dados!AR$5:AR$98)))) * AR$1)))</f>
        <v>3.2258064516129031E-2</v>
      </c>
      <c r="AS308" s="106">
        <f>IF(INDEX(Base_Dados!AS:AS,MATCH($B308,Base_Dados!$B:$B,0))=0,0,
MAX(0, MIN(AS$1,
((INDEX(Base_Dados!AS:AS,MATCH($B308,Base_Dados!$B:$B,0))-MIN(Base_Dados!AS$5:AS$98)) /
(IF(MAX(Base_Dados!AS$5:AS$98)-MIN(Base_Dados!AS$5:AS$98)=0,1,MAX(Base_Dados!AS$5:AS$98)-MIN(Base_Dados!AS$5:AS$98)))) * AS$1)))</f>
        <v>3.6585365853658534E-2</v>
      </c>
      <c r="AT308" s="106">
        <f>IF(INDEX(Base_Dados!AT:AT,MATCH($B308,Base_Dados!$B:$B,0))=0,0,
MAX(0, MIN(AT$1,
((INDEX(Base_Dados!AT:AT,MATCH($B308,Base_Dados!$B:$B,0))-MIN(Base_Dados!AT$5:AT$98)) /
(IF(MAX(Base_Dados!AT$5:AT$98)-MIN(Base_Dados!AT$5:AT$98)=0,1,MAX(Base_Dados!AT$5:AT$98)-MIN(Base_Dados!AT$5:AT$98)))) * AT$1)))</f>
        <v>2.8571428571428571E-2</v>
      </c>
      <c r="AU308" s="106">
        <f>IF(INDEX(Base_Dados!AU:AU,MATCH($B308,Base_Dados!$B:$B,0))=0,0,
MAX(0, MIN(AU$1,
((INDEX(Base_Dados!AU:AU,MATCH($B308,Base_Dados!$B:$B,0))-MIN(Base_Dados!AU$5:AU$98)) /
(IF(MAX(Base_Dados!AU$5:AU$98)-MIN(Base_Dados!AU$5:AU$98)=0,1,MAX(Base_Dados!AU$5:AU$98)-MIN(Base_Dados!AU$5:AU$98)))) * AU$1)))</f>
        <v>2.7153558052434457E-2</v>
      </c>
      <c r="AV308" s="106">
        <f>IF(INDEX(Base_Dados!AV:AV,MATCH($B308,Base_Dados!$B:$B,0))=0,0,
MAX(0, MIN(AV$1,
((INDEX(Base_Dados!AV:AV,MATCH($B308,Base_Dados!$B:$B,0))-MIN(Base_Dados!AV$5:AV$98)) /
(IF(MAX(Base_Dados!AV$5:AV$98)-MIN(Base_Dados!AV$5:AV$98)=0,1,MAX(Base_Dados!AV$5:AV$98)-MIN(Base_Dados!AV$5:AV$98)))) * AV$1)))</f>
        <v>2.8846153846153848E-2</v>
      </c>
      <c r="AW308" s="106">
        <f>IF(INDEX(Base_Dados!AW:AW,MATCH($B308,Base_Dados!$B:$B,0))=0,0,
MAX(0, MIN(AW$1,
((INDEX(Base_Dados!AW:AW,MATCH($B308,Base_Dados!$B:$B,0))-MIN(Base_Dados!AW$5:AW$98)) /
(IF(MAX(Base_Dados!AW$5:AW$98)-MIN(Base_Dados!AW$5:AW$98)=0,1,MAX(Base_Dados!AW$5:AW$98)-MIN(Base_Dados!AW$5:AW$98)))) * AW$1)))</f>
        <v>1.4705882352941176E-2</v>
      </c>
      <c r="AX308" s="106">
        <f>IF(INDEX(Base_Dados!AX:AX,MATCH($B308,Base_Dados!$B:$B,0))=0,0,
MAX(0, MIN(AX$1,
((INDEX(Base_Dados!AX:AX,MATCH($B308,Base_Dados!$B:$B,0))-MIN(Base_Dados!AX$5:AX$98)) /
(IF(MAX(Base_Dados!AX$5:AX$98)-MIN(Base_Dados!AX$5:AX$98)=0,1,MAX(Base_Dados!AX$5:AX$98)-MIN(Base_Dados!AX$5:AX$98)))) * AX$1)))</f>
        <v>2.7435590960280226E-2</v>
      </c>
      <c r="AY308" s="106">
        <f>IF(INDEX(Base_Dados!AY:AY,MATCH($B308,Base_Dados!$B:$B,0))=0,0,
MAX(0, MIN(AY$1,
((INDEX(Base_Dados!AY:AY,MATCH($B308,Base_Dados!$B:$B,0))-MIN(Base_Dados!AY$5:AY$98)) /
(IF(MAX(Base_Dados!AY$5:AY$98)-MIN(Base_Dados!AY$5:AY$98)=0,1,MAX(Base_Dados!AY$5:AY$98)-MIN(Base_Dados!AY$5:AY$98)))) * AY$1)))</f>
        <v>0.12594790636333664</v>
      </c>
      <c r="AZ308" s="106">
        <f>IF(INDEX(Base_Dados!AZ:AZ,MATCH($B308,Base_Dados!$B:$B,0))=0,0,
MAX(0, MIN(AZ$1,
((INDEX(Base_Dados!AZ:AZ,MATCH($B308,Base_Dados!$B:$B,0))-MIN(Base_Dados!AZ$5:AZ$98)) /
(IF(MAX(Base_Dados!AZ$5:AZ$98)-MIN(Base_Dados!AZ$5:AZ$98)=0,1,MAX(Base_Dados!AZ$5:AZ$98)-MIN(Base_Dados!AZ$5:AZ$98)))) * AZ$1)))</f>
        <v>0.44212962962962965</v>
      </c>
      <c r="BA308" s="106">
        <f>IF(INDEX(Base_Dados!BA:BA,MATCH($B308,Base_Dados!$B:$B,0))=0,0,
MAX(0, MIN(BA$1,
((INDEX(Base_Dados!BA:BA,MATCH($B308,Base_Dados!$B:$B,0))-MIN(Base_Dados!BA$5:BA$98)) /
(IF(MAX(Base_Dados!BA$5:BA$98)-MIN(Base_Dados!BA$5:BA$98)=0,1,MAX(Base_Dados!BA$5:BA$98)-MIN(Base_Dados!BA$5:BA$98)))) * BA$1)))</f>
        <v>0.14236550545083151</v>
      </c>
      <c r="BB308" s="106">
        <f>IF(INDEX(Base_Dados!BB:BB,MATCH($B308,Base_Dados!$B:$B,0))=0,0,
MAX(0, MIN(BB$1,
((INDEX(Base_Dados!BB:BB,MATCH($B308,Base_Dados!$B:$B,0))-MIN(Base_Dados!BB$5:BB$98)) /
(IF(MAX(Base_Dados!BB$5:BB$98)-MIN(Base_Dados!BB$5:BB$98)=0,1,MAX(Base_Dados!BB$5:BB$98)-MIN(Base_Dados!BB$5:BB$98)))) * BB$1)))</f>
        <v>0.25734057668796634</v>
      </c>
      <c r="BC308" s="106">
        <f>IF(INDEX(Base_Dados!BC:BC,MATCH($B308,Base_Dados!$B:$B,0))=0,0,
MAX(0, MIN(BC$1,
((INDEX(Base_Dados!BC:BC,MATCH($B308,Base_Dados!$B:$B,0))-MIN(Base_Dados!BC$5:BC$98)) /
(IF(MAX(Base_Dados!BC$5:BC$98)-MIN(Base_Dados!BC$5:BC$98)=0,1,MAX(Base_Dados!BC$5:BC$98)-MIN(Base_Dados!BC$5:BC$98)))) * BC$1)))</f>
        <v>0.17963910584433074</v>
      </c>
      <c r="BD308" s="106">
        <f>IF(INDEX(Base_Dados!BD:BD,MATCH($B308,Base_Dados!$B:$B,0))=0,0,
MAX(0, MIN(BD$1,
((INDEX(Base_Dados!BD:BD,MATCH($B308,Base_Dados!$B:$B,0))-MIN(Base_Dados!BD$5:BD$98)) /
(IF(MAX(Base_Dados!BD$5:BD$98)-MIN(Base_Dados!BD$5:BD$98)=0,1,MAX(Base_Dados!BD$5:BD$98)-MIN(Base_Dados!BD$5:BD$98)))) * BD$1)))</f>
        <v>7.4648570043625781E-2</v>
      </c>
      <c r="BE308" s="106">
        <f>IF(INDEX(Base_Dados!BE:BE,MATCH($B308,Base_Dados!$B:$B,0))=0,0,
MAX(0, MIN(BE$1,
((INDEX(Base_Dados!BE:BE,MATCH($B308,Base_Dados!$B:$B,0))-MIN(Base_Dados!BE$5:BE$98)) /
(IF(MAX(Base_Dados!BE$5:BE$98)-MIN(Base_Dados!BE$5:BE$98)=0,1,MAX(Base_Dados!BE$5:BE$98)-MIN(Base_Dados!BE$5:BE$98)))) * BE$1)))</f>
        <v>0.6317109884596086</v>
      </c>
      <c r="BF308" s="106">
        <f>IF(INDEX(Base_Dados!BF:BF,MATCH($B308,Base_Dados!$B:$B,0))=0,0,
MAX(0, MIN(BF$1,
((INDEX(Base_Dados!BF:BF,MATCH($B308,Base_Dados!$B:$B,0))-MIN(Base_Dados!BF$5:BF$98)) /
(IF(MAX(Base_Dados!BF$5:BF$98)-MIN(Base_Dados!BF$5:BF$98)=0,1,MAX(Base_Dados!BF$5:BF$98)-MIN(Base_Dados!BF$5:BF$98)))) * BF$1)))</f>
        <v>0.12987012987012986</v>
      </c>
      <c r="BG308" s="106">
        <f>IF(INDEX(Base_Dados!BG:BG,MATCH($B308,Base_Dados!$B:$B,0))=0,0,
MAX(0, MIN(BG$1,
((INDEX(Base_Dados!BG:BG,MATCH($B308,Base_Dados!$B:$B,0))-MIN(Base_Dados!BG$5:BG$98)) /
(IF(MAX(Base_Dados!BG$5:BG$98)-MIN(Base_Dados!BG$5:BG$98)=0,1,MAX(Base_Dados!BG$5:BG$98)-MIN(Base_Dados!BG$5:BG$98)))) * BG$1)))</f>
        <v>2.2157190635451504E-2</v>
      </c>
      <c r="BH308" s="106">
        <f>IF(INDEX(Base_Dados!BH:BH,MATCH($B308,Base_Dados!$B:$B,0))=0,0,
MAX(0, MIN(BH$1,
((INDEX(Base_Dados!BH:BH,MATCH($B308,Base_Dados!$B:$B,0))-MIN(Base_Dados!BH$5:BH$98)) /
(IF(MAX(Base_Dados!BH$5:BH$98)-MIN(Base_Dados!BH$5:BH$98)=0,1,MAX(Base_Dados!BH$5:BH$98)-MIN(Base_Dados!BH$5:BH$98)))) * BH$1)))</f>
        <v>0.14285714285714285</v>
      </c>
      <c r="BI308" s="106">
        <f>IF(INDEX(Base_Dados!BI:BI,MATCH($B308,Base_Dados!$B:$B,0))=0,0,
MAX(0, MIN(BI$1,
((INDEX(Base_Dados!BI:BI,MATCH($B308,Base_Dados!$B:$B,0))-MIN(Base_Dados!BI$5:BI$98)) /
(IF(MAX(Base_Dados!BI$5:BI$98)-MIN(Base_Dados!BI$5:BI$98)=0,1,MAX(Base_Dados!BI$5:BI$98)-MIN(Base_Dados!BI$5:BI$98)))) * BI$1)))</f>
        <v>0.40405616224648988</v>
      </c>
      <c r="BJ308" s="106">
        <f>IF(INDEX(Base_Dados!BJ:BJ,MATCH($B308,Base_Dados!$B:$B,0))=0,0,
MAX(0, MIN(BJ$1,
((INDEX(Base_Dados!BJ:BJ,MATCH($B308,Base_Dados!$B:$B,0))-MIN(Base_Dados!BJ$5:BJ$98)) /
(IF(MAX(Base_Dados!BJ$5:BJ$98)-MIN(Base_Dados!BJ$5:BJ$98)=0,1,MAX(Base_Dados!BJ$5:BJ$98)-MIN(Base_Dados!BJ$5:BJ$98)))) * BJ$1)))</f>
        <v>0.17894736842105263</v>
      </c>
      <c r="BK308" s="106">
        <f>IF(INDEX(Base_Dados!BK:BK,MATCH($B308,Base_Dados!$B:$B,0))=0,0,
MAX(0, MIN(BK$1,
((INDEX(Base_Dados!BK:BK,MATCH($B308,Base_Dados!$B:$B,0))-MIN(Base_Dados!BK$5:BK$98)) /
(IF(MAX(Base_Dados!BK$5:BK$98)-MIN(Base_Dados!BK$5:BK$98)=0,1,MAX(Base_Dados!BK$5:BK$98)-MIN(Base_Dados!BK$5:BK$98)))) * BK$1)))</f>
        <v>0.17857142857142858</v>
      </c>
      <c r="BL308" s="106">
        <f>IF(INDEX(Base_Dados!BL:BL,MATCH($B308,Base_Dados!$B:$B,0))=0,0,
MAX(0, MIN(BL$1,
((INDEX(Base_Dados!BL:BL,MATCH($B308,Base_Dados!$B:$B,0))-MIN(Base_Dados!BL$5:BL$98)) /
(IF(MAX(Base_Dados!BL$5:BL$98)-MIN(Base_Dados!BL$5:BL$98)=0,1,MAX(Base_Dados!BL$5:BL$98)-MIN(Base_Dados!BL$5:BL$98)))) * BL$1)))</f>
        <v>0.14983713355048861</v>
      </c>
      <c r="BM308" s="106">
        <f>IF(INDEX(Base_Dados!BM:BM,MATCH($B308,Base_Dados!$B:$B,0))=0,0,
MAX(0, MIN(BM$1,
((INDEX(Base_Dados!BM:BM,MATCH($B308,Base_Dados!$B:$B,0))-MIN(Base_Dados!BM$5:BM$98)) /
(IF(MAX(Base_Dados!BM$5:BM$98)-MIN(Base_Dados!BM$5:BM$98)=0,1,MAX(Base_Dados!BM$5:BM$98)-MIN(Base_Dados!BM$5:BM$98)))) * BM$1)))</f>
        <v>1</v>
      </c>
      <c r="BN308" s="106">
        <f>IF(INDEX(Base_Dados!BN:BN,MATCH($B308,Base_Dados!$B:$B,0))=0,0,
MAX(0, MIN(BN$1,
((INDEX(Base_Dados!BN:BN,MATCH($B308,Base_Dados!$B:$B,0))-MIN(Base_Dados!BN$5:BN$98)) /
(IF(MAX(Base_Dados!BN$5:BN$98)-MIN(Base_Dados!BN$5:BN$98)=0,1,MAX(Base_Dados!BN$5:BN$98)-MIN(Base_Dados!BN$5:BN$98)))) * BN$1)))</f>
        <v>0.13779998470192376</v>
      </c>
      <c r="BO308" s="106">
        <f>IF(INDEX(Base_Dados!BO:BO,MATCH($B308,Base_Dados!$B:$B,0))=0,0,
MAX(0, MIN(BO$1,
((INDEX(Base_Dados!BO:BO,MATCH($B308,Base_Dados!$B:$B,0))-MIN(Base_Dados!BO$5:BO$98)) /
(IF(MAX(Base_Dados!BO$5:BO$98)-MIN(Base_Dados!BO$5:BO$98)=0,1,MAX(Base_Dados!BO$5:BO$98)-MIN(Base_Dados!BO$5:BO$98)))) * BO$1)))</f>
        <v>8.6206896551724137E-3</v>
      </c>
      <c r="BP308" s="106">
        <f t="shared" si="20"/>
        <v>21.936159871645696</v>
      </c>
      <c r="BQ308" s="111">
        <f t="shared" si="21"/>
        <v>0.41170079313932406</v>
      </c>
      <c r="BR308" s="112">
        <f t="shared" si="22"/>
        <v>9.719247966130079E-2</v>
      </c>
      <c r="BS308" s="113">
        <f t="shared" si="23"/>
        <v>21.838967391984394</v>
      </c>
    </row>
    <row r="309" spans="1:71">
      <c r="A309" s="21">
        <v>31053</v>
      </c>
      <c r="B309" s="21" t="s">
        <v>377</v>
      </c>
      <c r="C309" s="21" t="s">
        <v>323</v>
      </c>
      <c r="D309" s="105">
        <f>IF(INDEX(Base_Dados!D:D,MATCH($B309,Base_Dados!$B:$B,0))=0,0,
MAX(0, MIN(D$1,
((INDEX(Base_Dados!D:D,MATCH($B309,Base_Dados!$B:$B,0))-MIN(Base_Dados!D$5:D$98)) /
(IF(MAX(Base_Dados!D$5:D$98)-MIN(Base_Dados!D$5:D$98)=0,1,MAX(Base_Dados!D$5:D$98)-MIN(Base_Dados!D$5:D$98)))) * D$1)))</f>
        <v>0.28877083328393494</v>
      </c>
      <c r="E309" s="106">
        <f>IF(INDEX(Base_Dados!E:E,MATCH($B309,Base_Dados!$B:$B,0))=0,0,
MAX(0, MIN(E$1,
((INDEX(Base_Dados!E:E,MATCH($B309,Base_Dados!$B:$B,0))-MIN(Base_Dados!E$5:E$98)) /
(IF(MAX(Base_Dados!E$5:E$98)-MIN(Base_Dados!E$5:E$98)=0,1,MAX(Base_Dados!E$5:E$98)-MIN(Base_Dados!E$5:E$98)))) * E$1)))</f>
        <v>6.90205090361595E-2</v>
      </c>
      <c r="F309" s="106">
        <f>IF(INDEX(Base_Dados!F:F,MATCH($B309,Base_Dados!$B:$B,0))=0,0,
MAX(0, MIN(F$1,
((INDEX(Base_Dados!F:F,MATCH($B309,Base_Dados!$B:$B,0))-MIN(Base_Dados!F$5:F$98)) /
(IF(MAX(Base_Dados!F$5:F$98)-MIN(Base_Dados!F$5:F$98)=0,1,MAX(Base_Dados!F$5:F$98)-MIN(Base_Dados!F$5:F$98)))) * F$1)))</f>
        <v>6.5318421400638538E-2</v>
      </c>
      <c r="G309" s="106">
        <f>IF(INDEX(Base_Dados!G:G,MATCH($B309,Base_Dados!$B:$B,0))=0,0,
MAX(0, MIN(G$1,
((INDEX(Base_Dados!G:G,MATCH($B309,Base_Dados!$B:$B,0))-MIN(Base_Dados!G$5:G$98)) /
(IF(MAX(Base_Dados!G$5:G$98)-MIN(Base_Dados!G$5:G$98)=0,1,MAX(Base_Dados!G$5:G$98)-MIN(Base_Dados!G$5:G$98)))) * G$1)))</f>
        <v>6.3263501687147006E-2</v>
      </c>
      <c r="H309" s="106">
        <f>IF(INDEX(Base_Dados!H:H,MATCH($B309,Base_Dados!$B:$B,0))=0,0,
MAX(0, MIN(H$1,
((INDEX(Base_Dados!H:H,MATCH($B309,Base_Dados!$B:$B,0))-MIN(Base_Dados!H$5:H$98)) /
(IF(MAX(Base_Dados!H$5:H$98)-MIN(Base_Dados!H$5:H$98)=0,1,MAX(Base_Dados!H$5:H$98)-MIN(Base_Dados!H$5:H$98)))) * H$1)))</f>
        <v>7.0949708177732065E-2</v>
      </c>
      <c r="I309" s="106">
        <f>IF(INDEX(Base_Dados!I:I,MATCH($B309,Base_Dados!$B:$B,0))=0,0,
MAX(0, MIN(I$1,
((INDEX(Base_Dados!I:I,MATCH($B309,Base_Dados!$B:$B,0))-MIN(Base_Dados!I$5:I$98)) /
(IF(MAX(Base_Dados!I$5:I$98)-MIN(Base_Dados!I$5:I$98)=0,1,MAX(Base_Dados!I$5:I$98)-MIN(Base_Dados!I$5:I$98)))) * I$1)))</f>
        <v>8.4458077266931775E-2</v>
      </c>
      <c r="J309" s="106">
        <f>IF(INDEX(Base_Dados!J:J,MATCH($B309,Base_Dados!$B:$B,0))=0,0,
MAX(0, MIN(J$1,
((INDEX(Base_Dados!J:J,MATCH($B309,Base_Dados!$B:$B,0))-MIN(Base_Dados!J$5:J$98)) /
(IF(MAX(Base_Dados!J$5:J$98)-MIN(Base_Dados!J$5:J$98)=0,1,MAX(Base_Dados!J$5:J$98)-MIN(Base_Dados!J$5:J$98)))) * J$1)))</f>
        <v>9.725976002886727E-2</v>
      </c>
      <c r="K309" s="106">
        <f>IF(INDEX(Base_Dados!K:K,MATCH($B309,Base_Dados!$B:$B,0))=0,0,
MAX(0, MIN(K$1,
((INDEX(Base_Dados!K:K,MATCH($B309,Base_Dados!$B:$B,0))-MIN(Base_Dados!K$5:K$98)) /
(IF(MAX(Base_Dados!K$5:K$98)-MIN(Base_Dados!K$5:K$98)=0,1,MAX(Base_Dados!K$5:K$98)-MIN(Base_Dados!K$5:K$98)))) * K$1)))</f>
        <v>0.10887186940966011</v>
      </c>
      <c r="L309" s="106">
        <f>IF(INDEX(Base_Dados!L:L,MATCH($B309,Base_Dados!$B:$B,0))=0,0,
MAX(0, MIN(L$1,
((INDEX(Base_Dados!L:L,MATCH($B309,Base_Dados!$B:$B,0))-MIN(Base_Dados!L$5:L$98)) /
(IF(MAX(Base_Dados!L$5:L$98)-MIN(Base_Dados!L$5:L$98)=0,1,MAX(Base_Dados!L$5:L$98)-MIN(Base_Dados!L$5:L$98)))) * L$1)))</f>
        <v>0.14265190568748415</v>
      </c>
      <c r="M309" s="106">
        <f>IF(INDEX(Base_Dados!M:M,MATCH($B309,Base_Dados!$B:$B,0))=0,0,
MAX(0, MIN(M$1,
((INDEX(Base_Dados!M:M,MATCH($B309,Base_Dados!$B:$B,0))-MIN(Base_Dados!M$5:M$98)) /
(IF(MAX(Base_Dados!M$5:M$98)-MIN(Base_Dados!M$5:M$98)=0,1,MAX(Base_Dados!M$5:M$98)-MIN(Base_Dados!M$5:M$98)))) * M$1)))</f>
        <v>0.16599416909620993</v>
      </c>
      <c r="N309" s="106">
        <f>IF(INDEX(Base_Dados!N:N,MATCH($B309,Base_Dados!$B:$B,0))=0,0,
MAX(0, MIN(N$1,
((INDEX(Base_Dados!N:N,MATCH($B309,Base_Dados!$B:$B,0))-MIN(Base_Dados!N$5:N$98)) /
(IF(MAX(Base_Dados!N$5:N$98)-MIN(Base_Dados!N$5:N$98)=0,1,MAX(Base_Dados!N$5:N$98)-MIN(Base_Dados!N$5:N$98)))) * N$1)))</f>
        <v>0.18556774216448371</v>
      </c>
      <c r="O309" s="106">
        <f>IF(INDEX(Base_Dados!O:O,MATCH($B309,Base_Dados!$B:$B,0))=0,0,
MAX(0, MIN(O$1,
((INDEX(Base_Dados!O:O,MATCH($B309,Base_Dados!$B:$B,0))-MIN(Base_Dados!O$5:O$98)) /
(IF(MAX(Base_Dados!O$5:O$98)-MIN(Base_Dados!O$5:O$98)=0,1,MAX(Base_Dados!O$5:O$98)-MIN(Base_Dados!O$5:O$98)))) * O$1)))</f>
        <v>0.2259880706839846</v>
      </c>
      <c r="P309" s="106">
        <f>IF(INDEX(Base_Dados!P:P,MATCH($B309,Base_Dados!$B:$B,0))=0,0,
MAX(0, MIN(P$1,
((INDEX(Base_Dados!P:P,MATCH($B309,Base_Dados!$B:$B,0))-MIN(Base_Dados!P$5:P$98)) /
(IF(MAX(Base_Dados!P$5:P$98)-MIN(Base_Dados!P$5:P$98)=0,1,MAX(Base_Dados!P$5:P$98)-MIN(Base_Dados!P$5:P$98)))) * P$1)))</f>
        <v>0.11855478858028703</v>
      </c>
      <c r="Q309" s="106">
        <f>IF(INDEX(Base_Dados!Q:Q,MATCH($B309,Base_Dados!$B:$B,0))=0,0,
MAX(0, MIN(Q$1,
((INDEX(Base_Dados!Q:Q,MATCH($B309,Base_Dados!$B:$B,0))-MIN(Base_Dados!Q$5:Q$98)) /
(IF(MAX(Base_Dados!Q$5:Q$98)-MIN(Base_Dados!Q$5:Q$98)=0,1,MAX(Base_Dados!Q$5:Q$98)-MIN(Base_Dados!Q$5:Q$98)))) * Q$1)))</f>
        <v>4.8707282396924859E-2</v>
      </c>
      <c r="R309" s="106">
        <f>IF(INDEX(Base_Dados!R:R,MATCH($B309,Base_Dados!$B:$B,0))=0,0,
MAX(0, MIN(R$1,
((INDEX(Base_Dados!R:R,MATCH($B309,Base_Dados!$B:$B,0))-MIN(Base_Dados!R$5:R$98)) /
(IF(MAX(Base_Dados!R$5:R$98)-MIN(Base_Dados!R$5:R$98)=0,1,MAX(Base_Dados!R$5:R$98)-MIN(Base_Dados!R$5:R$98)))) * R$1)))</f>
        <v>4.2026947732028384E-2</v>
      </c>
      <c r="S309" s="106">
        <f>IF(INDEX(Base_Dados!S:S,MATCH($B309,Base_Dados!$B:$B,0))=0,0,
MAX(0, MIN(S$1,
((INDEX(Base_Dados!S:S,MATCH($B309,Base_Dados!$B:$B,0))-MIN(Base_Dados!S$5:S$98)) /
(IF(MAX(Base_Dados!S$5:S$98)-MIN(Base_Dados!S$5:S$98)=0,1,MAX(Base_Dados!S$5:S$98)-MIN(Base_Dados!S$5:S$98)))) * S$1)))</f>
        <v>6.6891335280461317E-2</v>
      </c>
      <c r="T309" s="106">
        <f>IF(INDEX(Base_Dados!T:T,MATCH($B309,Base_Dados!$B:$B,0))=0,0,
MAX(0, MIN(T$1,
((INDEX(Base_Dados!T:T,MATCH($B309,Base_Dados!$B:$B,0))-MIN(Base_Dados!T$5:T$98)) /
(IF(MAX(Base_Dados!T$5:T$98)-MIN(Base_Dados!T$5:T$98)=0,1,MAX(Base_Dados!T$5:T$98)-MIN(Base_Dados!T$5:T$98)))) * T$1)))</f>
        <v>0.70408891433794152</v>
      </c>
      <c r="U309" s="106">
        <f>IF(INDEX(Base_Dados!U:U,MATCH($B309,Base_Dados!$B:$B,0))=0,0,
MAX(0, MIN(U$1,
((INDEX(Base_Dados!U:U,MATCH($B309,Base_Dados!$B:$B,0))-MIN(Base_Dados!U$5:U$98)) /
(IF(MAX(Base_Dados!U$5:U$98)-MIN(Base_Dados!U$5:U$98)=0,1,MAX(Base_Dados!U$5:U$98)-MIN(Base_Dados!U$5:U$98)))) * U$1)))</f>
        <v>1.0688639447291195</v>
      </c>
      <c r="V309" s="106">
        <f>IF(INDEX(Base_Dados!V:V,MATCH($B309,Base_Dados!$B:$B,0))=0,0,
MAX(0, MIN(V$1,
((INDEX(Base_Dados!V:V,MATCH($B309,Base_Dados!$B:$B,0))-MIN(Base_Dados!V$5:V$98)) /
(IF(MAX(Base_Dados!V$5:V$98)-MIN(Base_Dados!V$5:V$98)=0,1,MAX(Base_Dados!V$5:V$98)-MIN(Base_Dados!V$5:V$98)))) * V$1)))</f>
        <v>0.16565673021950089</v>
      </c>
      <c r="W309" s="106">
        <f>IF(INDEX(Base_Dados!W:W,MATCH($B309,Base_Dados!$B:$B,0))=0,0,
MAX(0, MIN(W$1,
((INDEX(Base_Dados!W:W,MATCH($B309,Base_Dados!$B:$B,0))-MIN(Base_Dados!W$5:W$98)) /
(IF(MAX(Base_Dados!W$5:W$98)-MIN(Base_Dados!W$5:W$98)=0,1,MAX(Base_Dados!W$5:W$98)-MIN(Base_Dados!W$5:W$98)))) * W$1)))</f>
        <v>2.3657283116647494</v>
      </c>
      <c r="X309" s="106">
        <f>IF(INDEX(Base_Dados!X:X,MATCH($B309,Base_Dados!$B:$B,0))=0,0,
MAX(0, MIN(X$1,
((INDEX(Base_Dados!X:X,MATCH($B309,Base_Dados!$B:$B,0))-MIN(Base_Dados!X$5:X$98)) /
(IF(MAX(Base_Dados!X$5:X$98)-MIN(Base_Dados!X$5:X$98)=0,1,MAX(Base_Dados!X$5:X$98)-MIN(Base_Dados!X$5:X$98)))) * X$1)))</f>
        <v>0</v>
      </c>
      <c r="Y309" s="106">
        <f>IF(INDEX(Base_Dados!Y:Y,MATCH($B309,Base_Dados!$B:$B,0))=0,0,
MAX(0, MIN(Y$1,
((INDEX(Base_Dados!Y:Y,MATCH($B309,Base_Dados!$B:$B,0))-MIN(Base_Dados!Y$5:Y$98)) /
(IF(MAX(Base_Dados!Y$5:Y$98)-MIN(Base_Dados!Y$5:Y$98)=0,1,MAX(Base_Dados!Y$5:Y$98)-MIN(Base_Dados!Y$5:Y$98)))) * Y$1)))</f>
        <v>0</v>
      </c>
      <c r="Z309" s="106">
        <f>IF(INDEX(Base_Dados!Z:Z,MATCH($B309,Base_Dados!$B:$B,0))=0,0,
MAX(0, MIN(Z$1,
((INDEX(Base_Dados!Z:Z,MATCH($B309,Base_Dados!$B:$B,0))-MIN(Base_Dados!Z$5:Z$98)) /
(IF(MAX(Base_Dados!Z$5:Z$98)-MIN(Base_Dados!Z$5:Z$98)=0,1,MAX(Base_Dados!Z$5:Z$98)-MIN(Base_Dados!Z$5:Z$98)))) * Z$1)))</f>
        <v>0</v>
      </c>
      <c r="AA309" s="106">
        <f>IF(INDEX(Base_Dados!AA:AA,MATCH($B309,Base_Dados!$B:$B,0))=0,0,
MAX(0, MIN(AA$1,
((INDEX(Base_Dados!AA:AA,MATCH($B309,Base_Dados!$B:$B,0))-MIN(Base_Dados!AA$5:AA$98)) /
(IF(MAX(Base_Dados!AA$5:AA$98)-MIN(Base_Dados!AA$5:AA$98)=0,1,MAX(Base_Dados!AA$5:AA$98)-MIN(Base_Dados!AA$5:AA$98)))) * AA$1)))</f>
        <v>0</v>
      </c>
      <c r="AB309" s="106">
        <f>IF(INDEX(Base_Dados!AB:AB,MATCH($B309,Base_Dados!$B:$B,0))=0,0,
MAX(0, MIN(AB$1,
((INDEX(Base_Dados!AB:AB,MATCH($B309,Base_Dados!$B:$B,0))-MIN(Base_Dados!AB$5:AB$98)) /
(IF(MAX(Base_Dados!AB$5:AB$98)-MIN(Base_Dados!AB$5:AB$98)=0,1,MAX(Base_Dados!AB$5:AB$98)-MIN(Base_Dados!AB$5:AB$98)))) * AB$1)))</f>
        <v>0.50439384056112158</v>
      </c>
      <c r="AC309" s="106">
        <f>IF(INDEX(Base_Dados!AC:AC,MATCH($B309,Base_Dados!$B:$B,0))=0,0,
MAX(0, MIN(AC$1,
((INDEX(Base_Dados!AC:AC,MATCH($B309,Base_Dados!$B:$B,0))-MIN(Base_Dados!AC$5:AC$98)) /
(IF(MAX(Base_Dados!AC$5:AC$98)-MIN(Base_Dados!AC$5:AC$98)=0,1,MAX(Base_Dados!AC$5:AC$98)-MIN(Base_Dados!AC$5:AC$98)))) * AC$1)))</f>
        <v>6.0669204085565615E-2</v>
      </c>
      <c r="AD309" s="106">
        <f>IF(INDEX(Base_Dados!AD:AD,MATCH($B309,Base_Dados!$B:$B,0))=0,0,
MAX(0, MIN(AD$1,
((INDEX(Base_Dados!AD:AD,MATCH($B309,Base_Dados!$B:$B,0))-MIN(Base_Dados!AD$5:AD$98)) /
(IF(MAX(Base_Dados!AD$5:AD$98)-MIN(Base_Dados!AD$5:AD$98)=0,1,MAX(Base_Dados!AD$5:AD$98)-MIN(Base_Dados!AD$5:AD$98)))) * AD$1)))</f>
        <v>3.9091850318000297E-2</v>
      </c>
      <c r="AE309" s="106">
        <f>IF(INDEX(Base_Dados!AE:AE,MATCH($B309,Base_Dados!$B:$B,0))=0,0,
MAX(0, MIN(AE$1,
((INDEX(Base_Dados!AE:AE,MATCH($B309,Base_Dados!$B:$B,0))-MIN(Base_Dados!AE$5:AE$98)) /
(IF(MAX(Base_Dados!AE$5:AE$98)-MIN(Base_Dados!AE$5:AE$98)=0,1,MAX(Base_Dados!AE$5:AE$98)-MIN(Base_Dados!AE$5:AE$98)))) * AE$1)))</f>
        <v>2.5888105853588375E-2</v>
      </c>
      <c r="AF309" s="106">
        <f>IF(INDEX(Base_Dados!AF:AF,MATCH($B309,Base_Dados!$B:$B,0))=0,0,
MAX(0, MIN(AF$1,
((INDEX(Base_Dados!AF:AF,MATCH($B309,Base_Dados!$B:$B,0))-MIN(Base_Dados!AF$5:AF$98)) /
(IF(MAX(Base_Dados!AF$5:AF$98)-MIN(Base_Dados!AF$5:AF$98)=0,1,MAX(Base_Dados!AF$5:AF$98)-MIN(Base_Dados!AF$5:AF$98)))) * AF$1)))</f>
        <v>3.8339539373879468E-2</v>
      </c>
      <c r="AG309" s="106">
        <f>IF(INDEX(Base_Dados!AG:AG,MATCH($B309,Base_Dados!$B:$B,0))=0,0,
MAX(0, MIN(AG$1,
((INDEX(Base_Dados!AG:AG,MATCH($B309,Base_Dados!$B:$B,0))-MIN(Base_Dados!AG$5:AG$98)) /
(IF(MAX(Base_Dados!AG$5:AG$98)-MIN(Base_Dados!AG$5:AG$98)=0,1,MAX(Base_Dados!AG$5:AG$98)-MIN(Base_Dados!AG$5:AG$98)))) * AG$1)))</f>
        <v>4.8707282396924859E-2</v>
      </c>
      <c r="AH309" s="106">
        <f>IF(INDEX(Base_Dados!AH:AH,MATCH($B309,Base_Dados!$B:$B,0))=0,0,
MAX(0, MIN(AH$1,
((INDEX(Base_Dados!AH:AH,MATCH($B309,Base_Dados!$B:$B,0))-MIN(Base_Dados!AH$5:AH$98)) /
(IF(MAX(Base_Dados!AH$5:AH$98)-MIN(Base_Dados!AH$5:AH$98)=0,1,MAX(Base_Dados!AH$5:AH$98)-MIN(Base_Dados!AH$5:AH$98)))) * AH$1)))</f>
        <v>1.5959902149330214</v>
      </c>
      <c r="AI309" s="106">
        <f>IF(INDEX(Base_Dados!AI:AI,MATCH($B309,Base_Dados!$B:$B,0))=0,0,
MAX(0, MIN(AI$1,
((INDEX(Base_Dados!AI:AI,MATCH($B309,Base_Dados!$B:$B,0))-MIN(Base_Dados!AI$5:AI$98)) /
(IF(MAX(Base_Dados!AI$5:AI$98)-MIN(Base_Dados!AI$5:AI$98)=0,1,MAX(Base_Dados!AI$5:AI$98)-MIN(Base_Dados!AI$5:AI$98)))) * AI$1)))</f>
        <v>0.14285714285714285</v>
      </c>
      <c r="AJ309" s="106">
        <f>IF(INDEX(Base_Dados!AJ:AJ,MATCH($B309,Base_Dados!$B:$B,0))=0,0,
MAX(0, MIN(AJ$1,
((INDEX(Base_Dados!AJ:AJ,MATCH($B309,Base_Dados!$B:$B,0))-MIN(Base_Dados!AJ$5:AJ$98)) /
(IF(MAX(Base_Dados!AJ$5:AJ$98)-MIN(Base_Dados!AJ$5:AJ$98)=0,1,MAX(Base_Dados!AJ$5:AJ$98)-MIN(Base_Dados!AJ$5:AJ$98)))) * AJ$1)))</f>
        <v>0.69940476190476186</v>
      </c>
      <c r="AK309" s="106">
        <f>IF(INDEX(Base_Dados!AK:AK,MATCH($B309,Base_Dados!$B:$B,0))=0,0,
MAX(0, MIN(AK$1,
((INDEX(Base_Dados!AK:AK,MATCH($B309,Base_Dados!$B:$B,0))-MIN(Base_Dados!AK$5:AK$98)) /
(IF(MAX(Base_Dados!AK$5:AK$98)-MIN(Base_Dados!AK$5:AK$98)=0,1,MAX(Base_Dados!AK$5:AK$98)-MIN(Base_Dados!AK$5:AK$98)))) * AK$1)))</f>
        <v>1.0344827586206896E-2</v>
      </c>
      <c r="AL309" s="106">
        <f>IF(INDEX(Base_Dados!AL:AL,MATCH($B309,Base_Dados!$B:$B,0))=0,0,
MAX(0, MIN(AL$1,
((INDEX(Base_Dados!AL:AL,MATCH($B309,Base_Dados!$B:$B,0))-MIN(Base_Dados!AL$5:AL$98)) /
(IF(MAX(Base_Dados!AL$5:AL$98)-MIN(Base_Dados!AL$5:AL$98)=0,1,MAX(Base_Dados!AL$5:AL$98)-MIN(Base_Dados!AL$5:AL$98)))) * AL$1)))</f>
        <v>0</v>
      </c>
      <c r="AM309" s="106">
        <f>IF(INDEX(Base_Dados!AM:AM,MATCH($B309,Base_Dados!$B:$B,0))=0,0,
MAX(0, MIN(AM$1,
((INDEX(Base_Dados!AM:AM,MATCH($B309,Base_Dados!$B:$B,0))-MIN(Base_Dados!AM$5:AM$98)) /
(IF(MAX(Base_Dados!AM$5:AM$98)-MIN(Base_Dados!AM$5:AM$98)=0,1,MAX(Base_Dados!AM$5:AM$98)-MIN(Base_Dados!AM$5:AM$98)))) * AM$1)))</f>
        <v>4.8679440704298291E-2</v>
      </c>
      <c r="AN309" s="106">
        <f>IF(INDEX(Base_Dados!AN:AN,MATCH($B309,Base_Dados!$B:$B,0))=0,0,
MAX(0, MIN(AN$1,
((INDEX(Base_Dados!AN:AN,MATCH($B309,Base_Dados!$B:$B,0))-MIN(Base_Dados!AN$5:AN$98)) /
(IF(MAX(Base_Dados!AN$5:AN$98)-MIN(Base_Dados!AN$5:AN$98)=0,1,MAX(Base_Dados!AN$5:AN$98)-MIN(Base_Dados!AN$5:AN$98)))) * AN$1)))</f>
        <v>0.46005291005291005</v>
      </c>
      <c r="AO309" s="106">
        <f>IF(INDEX(Base_Dados!AO:AO,MATCH($B309,Base_Dados!$B:$B,0))=0,0,
MAX(0, MIN(AO$1,
((INDEX(Base_Dados!AO:AO,MATCH($B309,Base_Dados!$B:$B,0))-MIN(Base_Dados!AO$5:AO$98)) /
(IF(MAX(Base_Dados!AO$5:AO$98)-MIN(Base_Dados!AO$5:AO$98)=0,1,MAX(Base_Dados!AO$5:AO$98)-MIN(Base_Dados!AO$5:AO$98)))) * AO$1)))</f>
        <v>0</v>
      </c>
      <c r="AP309" s="106">
        <f>IF(INDEX(Base_Dados!AP:AP,MATCH($B309,Base_Dados!$B:$B,0))=0,0,
MAX(0, MIN(AP$1,
((INDEX(Base_Dados!AP:AP,MATCH($B309,Base_Dados!$B:$B,0))-MIN(Base_Dados!AP$5:AP$98)) /
(IF(MAX(Base_Dados!AP$5:AP$98)-MIN(Base_Dados!AP$5:AP$98)=0,1,MAX(Base_Dados!AP$5:AP$98)-MIN(Base_Dados!AP$5:AP$98)))) * AP$1)))</f>
        <v>2.2935779816513763E-2</v>
      </c>
      <c r="AQ309" s="106">
        <f>IF(INDEX(Base_Dados!AQ:AQ,MATCH($B309,Base_Dados!$B:$B,0))=0,0,
MAX(0, MIN(AQ$1,
((INDEX(Base_Dados!AQ:AQ,MATCH($B309,Base_Dados!$B:$B,0))-MIN(Base_Dados!AQ$5:AQ$98)) /
(IF(MAX(Base_Dados!AQ$5:AQ$98)-MIN(Base_Dados!AQ$5:AQ$98)=0,1,MAX(Base_Dados!AQ$5:AQ$98)-MIN(Base_Dados!AQ$5:AQ$98)))) * AQ$1)))</f>
        <v>0</v>
      </c>
      <c r="AR309" s="106">
        <f>IF(INDEX(Base_Dados!AR:AR,MATCH($B309,Base_Dados!$B:$B,0))=0,0,
MAX(0, MIN(AR$1,
((INDEX(Base_Dados!AR:AR,MATCH($B309,Base_Dados!$B:$B,0))-MIN(Base_Dados!AR$5:AR$98)) /
(IF(MAX(Base_Dados!AR$5:AR$98)-MIN(Base_Dados!AR$5:AR$98)=0,1,MAX(Base_Dados!AR$5:AR$98)-MIN(Base_Dados!AR$5:AR$98)))) * AR$1)))</f>
        <v>0</v>
      </c>
      <c r="AS309" s="106">
        <f>IF(INDEX(Base_Dados!AS:AS,MATCH($B309,Base_Dados!$B:$B,0))=0,0,
MAX(0, MIN(AS$1,
((INDEX(Base_Dados!AS:AS,MATCH($B309,Base_Dados!$B:$B,0))-MIN(Base_Dados!AS$5:AS$98)) /
(IF(MAX(Base_Dados!AS$5:AS$98)-MIN(Base_Dados!AS$5:AS$98)=0,1,MAX(Base_Dados!AS$5:AS$98)-MIN(Base_Dados!AS$5:AS$98)))) * AS$1)))</f>
        <v>1.2195121951219513E-2</v>
      </c>
      <c r="AT309" s="106">
        <f>IF(INDEX(Base_Dados!AT:AT,MATCH($B309,Base_Dados!$B:$B,0))=0,0,
MAX(0, MIN(AT$1,
((INDEX(Base_Dados!AT:AT,MATCH($B309,Base_Dados!$B:$B,0))-MIN(Base_Dados!AT$5:AT$98)) /
(IF(MAX(Base_Dados!AT$5:AT$98)-MIN(Base_Dados!AT$5:AT$98)=0,1,MAX(Base_Dados!AT$5:AT$98)-MIN(Base_Dados!AT$5:AT$98)))) * AT$1)))</f>
        <v>0</v>
      </c>
      <c r="AU309" s="106">
        <f>IF(INDEX(Base_Dados!AU:AU,MATCH($B309,Base_Dados!$B:$B,0))=0,0,
MAX(0, MIN(AU$1,
((INDEX(Base_Dados!AU:AU,MATCH($B309,Base_Dados!$B:$B,0))-MIN(Base_Dados!AU$5:AU$98)) /
(IF(MAX(Base_Dados!AU$5:AU$98)-MIN(Base_Dados!AU$5:AU$98)=0,1,MAX(Base_Dados!AU$5:AU$98)-MIN(Base_Dados!AU$5:AU$98)))) * AU$1)))</f>
        <v>1.6853932584269662E-2</v>
      </c>
      <c r="AV309" s="106">
        <f>IF(INDEX(Base_Dados!AV:AV,MATCH($B309,Base_Dados!$B:$B,0))=0,0,
MAX(0, MIN(AV$1,
((INDEX(Base_Dados!AV:AV,MATCH($B309,Base_Dados!$B:$B,0))-MIN(Base_Dados!AV$5:AV$98)) /
(IF(MAX(Base_Dados!AV$5:AV$98)-MIN(Base_Dados!AV$5:AV$98)=0,1,MAX(Base_Dados!AV$5:AV$98)-MIN(Base_Dados!AV$5:AV$98)))) * AV$1)))</f>
        <v>0</v>
      </c>
      <c r="AW309" s="106">
        <f>IF(INDEX(Base_Dados!AW:AW,MATCH($B309,Base_Dados!$B:$B,0))=0,0,
MAX(0, MIN(AW$1,
((INDEX(Base_Dados!AW:AW,MATCH($B309,Base_Dados!$B:$B,0))-MIN(Base_Dados!AW$5:AW$98)) /
(IF(MAX(Base_Dados!AW$5:AW$98)-MIN(Base_Dados!AW$5:AW$98)=0,1,MAX(Base_Dados!AW$5:AW$98)-MIN(Base_Dados!AW$5:AW$98)))) * AW$1)))</f>
        <v>0</v>
      </c>
      <c r="AX309" s="106">
        <f>IF(INDEX(Base_Dados!AX:AX,MATCH($B309,Base_Dados!$B:$B,0))=0,0,
MAX(0, MIN(AX$1,
((INDEX(Base_Dados!AX:AX,MATCH($B309,Base_Dados!$B:$B,0))-MIN(Base_Dados!AX$5:AX$98)) /
(IF(MAX(Base_Dados!AX$5:AX$98)-MIN(Base_Dados!AX$5:AX$98)=0,1,MAX(Base_Dados!AX$5:AX$98)-MIN(Base_Dados!AX$5:AX$98)))) * AX$1)))</f>
        <v>3.3456970514405611E-2</v>
      </c>
      <c r="AY309" s="106">
        <f>IF(INDEX(Base_Dados!AY:AY,MATCH($B309,Base_Dados!$B:$B,0))=0,0,
MAX(0, MIN(AY$1,
((INDEX(Base_Dados!AY:AY,MATCH($B309,Base_Dados!$B:$B,0))-MIN(Base_Dados!AY$5:AY$98)) /
(IF(MAX(Base_Dados!AY$5:AY$98)-MIN(Base_Dados!AY$5:AY$98)=0,1,MAX(Base_Dados!AY$5:AY$98)-MIN(Base_Dados!AY$5:AY$98)))) * AY$1)))</f>
        <v>1.1539729640619849E-2</v>
      </c>
      <c r="AZ309" s="106">
        <f>IF(INDEX(Base_Dados!AZ:AZ,MATCH($B309,Base_Dados!$B:$B,0))=0,0,
MAX(0, MIN(AZ$1,
((INDEX(Base_Dados!AZ:AZ,MATCH($B309,Base_Dados!$B:$B,0))-MIN(Base_Dados!AZ$5:AZ$98)) /
(IF(MAX(Base_Dados!AZ$5:AZ$98)-MIN(Base_Dados!AZ$5:AZ$98)=0,1,MAX(Base_Dados!AZ$5:AZ$98)-MIN(Base_Dados!AZ$5:AZ$98)))) * AZ$1)))</f>
        <v>0.5</v>
      </c>
      <c r="BA309" s="106">
        <f>IF(INDEX(Base_Dados!BA:BA,MATCH($B309,Base_Dados!$B:$B,0))=0,0,
MAX(0, MIN(BA$1,
((INDEX(Base_Dados!BA:BA,MATCH($B309,Base_Dados!$B:$B,0))-MIN(Base_Dados!BA$5:BA$98)) /
(IF(MAX(Base_Dados!BA$5:BA$98)-MIN(Base_Dados!BA$5:BA$98)=0,1,MAX(Base_Dados!BA$5:BA$98)-MIN(Base_Dados!BA$5:BA$98)))) * BA$1)))</f>
        <v>3.0395879126978841E-2</v>
      </c>
      <c r="BB309" s="106">
        <f>IF(INDEX(Base_Dados!BB:BB,MATCH($B309,Base_Dados!$B:$B,0))=0,0,
MAX(0, MIN(BB$1,
((INDEX(Base_Dados!BB:BB,MATCH($B309,Base_Dados!$B:$B,0))-MIN(Base_Dados!BB$5:BB$98)) /
(IF(MAX(Base_Dados!BB$5:BB$98)-MIN(Base_Dados!BB$5:BB$98)=0,1,MAX(Base_Dados!BB$5:BB$98)-MIN(Base_Dados!BB$5:BB$98)))) * BB$1)))</f>
        <v>0.11547347404292424</v>
      </c>
      <c r="BC309" s="106">
        <f>IF(INDEX(Base_Dados!BC:BC,MATCH($B309,Base_Dados!$B:$B,0))=0,0,
MAX(0, MIN(BC$1,
((INDEX(Base_Dados!BC:BC,MATCH($B309,Base_Dados!$B:$B,0))-MIN(Base_Dados!BC$5:BC$98)) /
(IF(MAX(Base_Dados!BC$5:BC$98)-MIN(Base_Dados!BC$5:BC$98)=0,1,MAX(Base_Dados!BC$5:BC$98)-MIN(Base_Dados!BC$5:BC$98)))) * BC$1)))</f>
        <v>3.3126851602477782E-2</v>
      </c>
      <c r="BD309" s="106">
        <f>IF(INDEX(Base_Dados!BD:BD,MATCH($B309,Base_Dados!$B:$B,0))=0,0,
MAX(0, MIN(BD$1,
((INDEX(Base_Dados!BD:BD,MATCH($B309,Base_Dados!$B:$B,0))-MIN(Base_Dados!BD$5:BD$98)) /
(IF(MAX(Base_Dados!BD$5:BD$98)-MIN(Base_Dados!BD$5:BD$98)=0,1,MAX(Base_Dados!BD$5:BD$98)-MIN(Base_Dados!BD$5:BD$98)))) * BD$1)))</f>
        <v>1.5926874870161346E-2</v>
      </c>
      <c r="BE309" s="106">
        <f>IF(INDEX(Base_Dados!BE:BE,MATCH($B309,Base_Dados!$B:$B,0))=0,0,
MAX(0, MIN(BE$1,
((INDEX(Base_Dados!BE:BE,MATCH($B309,Base_Dados!$B:$B,0))-MIN(Base_Dados!BE$5:BE$98)) /
(IF(MAX(Base_Dados!BE$5:BE$98)-MIN(Base_Dados!BE$5:BE$98)=0,1,MAX(Base_Dados!BE$5:BE$98)-MIN(Base_Dados!BE$5:BE$98)))) * BE$1)))</f>
        <v>3.7129954841946811E-2</v>
      </c>
      <c r="BF309" s="106">
        <f>IF(INDEX(Base_Dados!BF:BF,MATCH($B309,Base_Dados!$B:$B,0))=0,0,
MAX(0, MIN(BF$1,
((INDEX(Base_Dados!BF:BF,MATCH($B309,Base_Dados!$B:$B,0))-MIN(Base_Dados!BF$5:BF$98)) /
(IF(MAX(Base_Dados!BF$5:BF$98)-MIN(Base_Dados!BF$5:BF$98)=0,1,MAX(Base_Dados!BF$5:BF$98)-MIN(Base_Dados!BF$5:BF$98)))) * BF$1)))</f>
        <v>0</v>
      </c>
      <c r="BG309" s="106">
        <f>IF(INDEX(Base_Dados!BG:BG,MATCH($B309,Base_Dados!$B:$B,0))=0,0,
MAX(0, MIN(BG$1,
((INDEX(Base_Dados!BG:BG,MATCH($B309,Base_Dados!$B:$B,0))-MIN(Base_Dados!BG$5:BG$98)) /
(IF(MAX(Base_Dados!BG$5:BG$98)-MIN(Base_Dados!BG$5:BG$98)=0,1,MAX(Base_Dados!BG$5:BG$98)-MIN(Base_Dados!BG$5:BG$98)))) * BG$1)))</f>
        <v>0</v>
      </c>
      <c r="BH309" s="106">
        <f>IF(INDEX(Base_Dados!BH:BH,MATCH($B309,Base_Dados!$B:$B,0))=0,0,
MAX(0, MIN(BH$1,
((INDEX(Base_Dados!BH:BH,MATCH($B309,Base_Dados!$B:$B,0))-MIN(Base_Dados!BH$5:BH$98)) /
(IF(MAX(Base_Dados!BH$5:BH$98)-MIN(Base_Dados!BH$5:BH$98)=0,1,MAX(Base_Dados!BH$5:BH$98)-MIN(Base_Dados!BH$5:BH$98)))) * BH$1)))</f>
        <v>5.4945054945054944E-2</v>
      </c>
      <c r="BI309" s="106">
        <f>IF(INDEX(Base_Dados!BI:BI,MATCH($B309,Base_Dados!$B:$B,0))=0,0,
MAX(0, MIN(BI$1,
((INDEX(Base_Dados!BI:BI,MATCH($B309,Base_Dados!$B:$B,0))-MIN(Base_Dados!BI$5:BI$98)) /
(IF(MAX(Base_Dados!BI$5:BI$98)-MIN(Base_Dados!BI$5:BI$98)=0,1,MAX(Base_Dados!BI$5:BI$98)-MIN(Base_Dados!BI$5:BI$98)))) * BI$1)))</f>
        <v>9.6723868954758194E-2</v>
      </c>
      <c r="BJ309" s="106">
        <f>IF(INDEX(Base_Dados!BJ:BJ,MATCH($B309,Base_Dados!$B:$B,0))=0,0,
MAX(0, MIN(BJ$1,
((INDEX(Base_Dados!BJ:BJ,MATCH($B309,Base_Dados!$B:$B,0))-MIN(Base_Dados!BJ$5:BJ$98)) /
(IF(MAX(Base_Dados!BJ$5:BJ$98)-MIN(Base_Dados!BJ$5:BJ$98)=0,1,MAX(Base_Dados!BJ$5:BJ$98)-MIN(Base_Dados!BJ$5:BJ$98)))) * BJ$1)))</f>
        <v>2.1052631578947368E-2</v>
      </c>
      <c r="BK309" s="106">
        <f>IF(INDEX(Base_Dados!BK:BK,MATCH($B309,Base_Dados!$B:$B,0))=0,0,
MAX(0, MIN(BK$1,
((INDEX(Base_Dados!BK:BK,MATCH($B309,Base_Dados!$B:$B,0))-MIN(Base_Dados!BK$5:BK$98)) /
(IF(MAX(Base_Dados!BK$5:BK$98)-MIN(Base_Dados!BK$5:BK$98)=0,1,MAX(Base_Dados!BK$5:BK$98)-MIN(Base_Dados!BK$5:BK$98)))) * BK$1)))</f>
        <v>0</v>
      </c>
      <c r="BL309" s="106">
        <f>IF(INDEX(Base_Dados!BL:BL,MATCH($B309,Base_Dados!$B:$B,0))=0,0,
MAX(0, MIN(BL$1,
((INDEX(Base_Dados!BL:BL,MATCH($B309,Base_Dados!$B:$B,0))-MIN(Base_Dados!BL$5:BL$98)) /
(IF(MAX(Base_Dados!BL$5:BL$98)-MIN(Base_Dados!BL$5:BL$98)=0,1,MAX(Base_Dados!BL$5:BL$98)-MIN(Base_Dados!BL$5:BL$98)))) * BL$1)))</f>
        <v>3.7459283387622153E-2</v>
      </c>
      <c r="BM309" s="106">
        <f>IF(INDEX(Base_Dados!BM:BM,MATCH($B309,Base_Dados!$B:$B,0))=0,0,
MAX(0, MIN(BM$1,
((INDEX(Base_Dados!BM:BM,MATCH($B309,Base_Dados!$B:$B,0))-MIN(Base_Dados!BM$5:BM$98)) /
(IF(MAX(Base_Dados!BM$5:BM$98)-MIN(Base_Dados!BM$5:BM$98)=0,1,MAX(Base_Dados!BM$5:BM$98)-MIN(Base_Dados!BM$5:BM$98)))) * BM$1)))</f>
        <v>1</v>
      </c>
      <c r="BN309" s="106">
        <f>IF(INDEX(Base_Dados!BN:BN,MATCH($B309,Base_Dados!$B:$B,0))=0,0,
MAX(0, MIN(BN$1,
((INDEX(Base_Dados!BN:BN,MATCH($B309,Base_Dados!$B:$B,0))-MIN(Base_Dados!BN$5:BN$98)) /
(IF(MAX(Base_Dados!BN$5:BN$98)-MIN(Base_Dados!BN$5:BN$98)=0,1,MAX(Base_Dados!BN$5:BN$98)-MIN(Base_Dados!BN$5:BN$98)))) * BN$1)))</f>
        <v>1.7725816137354015E-2</v>
      </c>
      <c r="BO309" s="106">
        <f>IF(INDEX(Base_Dados!BO:BO,MATCH($B309,Base_Dados!$B:$B,0))=0,0,
MAX(0, MIN(BO$1,
((INDEX(Base_Dados!BO:BO,MATCH($B309,Base_Dados!$B:$B,0))-MIN(Base_Dados!BO$5:BO$98)) /
(IF(MAX(Base_Dados!BO$5:BO$98)-MIN(Base_Dados!BO$5:BO$98)=0,1,MAX(Base_Dados!BO$5:BO$98)-MIN(Base_Dados!BO$5:BO$98)))) * BO$1)))</f>
        <v>1.7241379310344827E-2</v>
      </c>
      <c r="BP309" s="106">
        <f t="shared" si="20"/>
        <v>11.897234546797264</v>
      </c>
      <c r="BQ309" s="111">
        <f t="shared" si="21"/>
        <v>0.40149968965609495</v>
      </c>
      <c r="BR309" s="112">
        <f t="shared" si="22"/>
        <v>8.6991376178071678E-2</v>
      </c>
      <c r="BS309" s="113">
        <f t="shared" si="23"/>
        <v>11.810243170619193</v>
      </c>
    </row>
    <row r="310" spans="1:71">
      <c r="A310" s="21">
        <v>31054</v>
      </c>
      <c r="B310" s="21" t="s">
        <v>379</v>
      </c>
      <c r="C310" s="21" t="s">
        <v>323</v>
      </c>
      <c r="D310" s="105">
        <f>IF(INDEX(Base_Dados!D:D,MATCH($B310,Base_Dados!$B:$B,0))=0,0,
MAX(0, MIN(D$1,
((INDEX(Base_Dados!D:D,MATCH($B310,Base_Dados!$B:$B,0))-MIN(Base_Dados!D$5:D$98)) /
(IF(MAX(Base_Dados!D$5:D$98)-MIN(Base_Dados!D$5:D$98)=0,1,MAX(Base_Dados!D$5:D$98)-MIN(Base_Dados!D$5:D$98)))) * D$1)))</f>
        <v>0.43963336897922345</v>
      </c>
      <c r="E310" s="106">
        <f>IF(INDEX(Base_Dados!E:E,MATCH($B310,Base_Dados!$B:$B,0))=0,0,
MAX(0, MIN(E$1,
((INDEX(Base_Dados!E:E,MATCH($B310,Base_Dados!$B:$B,0))-MIN(Base_Dados!E$5:E$98)) /
(IF(MAX(Base_Dados!E$5:E$98)-MIN(Base_Dados!E$5:E$98)=0,1,MAX(Base_Dados!E$5:E$98)-MIN(Base_Dados!E$5:E$98)))) * E$1)))</f>
        <v>0.10495713457909674</v>
      </c>
      <c r="F310" s="106">
        <f>IF(INDEX(Base_Dados!F:F,MATCH($B310,Base_Dados!$B:$B,0))=0,0,
MAX(0, MIN(F$1,
((INDEX(Base_Dados!F:F,MATCH($B310,Base_Dados!$B:$B,0))-MIN(Base_Dados!F$5:F$98)) /
(IF(MAX(Base_Dados!F$5:F$98)-MIN(Base_Dados!F$5:F$98)=0,1,MAX(Base_Dados!F$5:F$98)-MIN(Base_Dados!F$5:F$98)))) * F$1)))</f>
        <v>0.10046662762359965</v>
      </c>
      <c r="G310" s="106">
        <f>IF(INDEX(Base_Dados!G:G,MATCH($B310,Base_Dados!$B:$B,0))=0,0,
MAX(0, MIN(G$1,
((INDEX(Base_Dados!G:G,MATCH($B310,Base_Dados!$B:$B,0))-MIN(Base_Dados!G$5:G$98)) /
(IF(MAX(Base_Dados!G$5:G$98)-MIN(Base_Dados!G$5:G$98)=0,1,MAX(Base_Dados!G$5:G$98)-MIN(Base_Dados!G$5:G$98)))) * G$1)))</f>
        <v>9.5878669770295383E-2</v>
      </c>
      <c r="H310" s="106">
        <f>IF(INDEX(Base_Dados!H:H,MATCH($B310,Base_Dados!$B:$B,0))=0,0,
MAX(0, MIN(H$1,
((INDEX(Base_Dados!H:H,MATCH($B310,Base_Dados!$B:$B,0))-MIN(Base_Dados!H$5:H$98)) /
(IF(MAX(Base_Dados!H$5:H$98)-MIN(Base_Dados!H$5:H$98)=0,1,MAX(Base_Dados!H$5:H$98)-MIN(Base_Dados!H$5:H$98)))) * H$1)))</f>
        <v>0.10406314989154498</v>
      </c>
      <c r="I310" s="106">
        <f>IF(INDEX(Base_Dados!I:I,MATCH($B310,Base_Dados!$B:$B,0))=0,0,
MAX(0, MIN(I$1,
((INDEX(Base_Dados!I:I,MATCH($B310,Base_Dados!$B:$B,0))-MIN(Base_Dados!I$5:I$98)) /
(IF(MAX(Base_Dados!I$5:I$98)-MIN(Base_Dados!I$5:I$98)=0,1,MAX(Base_Dados!I$5:I$98)-MIN(Base_Dados!I$5:I$98)))) * I$1)))</f>
        <v>0.12500297646750672</v>
      </c>
      <c r="J310" s="106">
        <f>IF(INDEX(Base_Dados!J:J,MATCH($B310,Base_Dados!$B:$B,0))=0,0,
MAX(0, MIN(J$1,
((INDEX(Base_Dados!J:J,MATCH($B310,Base_Dados!$B:$B,0))-MIN(Base_Dados!J$5:J$98)) /
(IF(MAX(Base_Dados!J$5:J$98)-MIN(Base_Dados!J$5:J$98)=0,1,MAX(Base_Dados!J$5:J$98)-MIN(Base_Dados!J$5:J$98)))) * J$1)))</f>
        <v>0.14199447029275905</v>
      </c>
      <c r="K310" s="106">
        <f>IF(INDEX(Base_Dados!K:K,MATCH($B310,Base_Dados!$B:$B,0))=0,0,
MAX(0, MIN(K$1,
((INDEX(Base_Dados!K:K,MATCH($B310,Base_Dados!$B:$B,0))-MIN(Base_Dados!K$5:K$98)) /
(IF(MAX(Base_Dados!K$5:K$98)-MIN(Base_Dados!K$5:K$98)=0,1,MAX(Base_Dados!K$5:K$98)-MIN(Base_Dados!K$5:K$98)))) * K$1)))</f>
        <v>0.16265093917710197</v>
      </c>
      <c r="L310" s="106">
        <f>IF(INDEX(Base_Dados!L:L,MATCH($B310,Base_Dados!$B:$B,0))=0,0,
MAX(0, MIN(L$1,
((INDEX(Base_Dados!L:L,MATCH($B310,Base_Dados!$B:$B,0))-MIN(Base_Dados!L$5:L$98)) /
(IF(MAX(Base_Dados!L$5:L$98)-MIN(Base_Dados!L$5:L$98)=0,1,MAX(Base_Dados!L$5:L$98)-MIN(Base_Dados!L$5:L$98)))) * L$1)))</f>
        <v>0.21717385124805053</v>
      </c>
      <c r="M310" s="106">
        <f>IF(INDEX(Base_Dados!M:M,MATCH($B310,Base_Dados!$B:$B,0))=0,0,
MAX(0, MIN(M$1,
((INDEX(Base_Dados!M:M,MATCH($B310,Base_Dados!$B:$B,0))-MIN(Base_Dados!M$5:M$98)) /
(IF(MAX(Base_Dados!M$5:M$98)-MIN(Base_Dados!M$5:M$98)=0,1,MAX(Base_Dados!M$5:M$98)-MIN(Base_Dados!M$5:M$98)))) * M$1)))</f>
        <v>0.26860641399416907</v>
      </c>
      <c r="N310" s="106">
        <f>IF(INDEX(Base_Dados!N:N,MATCH($B310,Base_Dados!$B:$B,0))=0,0,
MAX(0, MIN(N$1,
((INDEX(Base_Dados!N:N,MATCH($B310,Base_Dados!$B:$B,0))-MIN(Base_Dados!N$5:N$98)) /
(IF(MAX(Base_Dados!N$5:N$98)-MIN(Base_Dados!N$5:N$98)=0,1,MAX(Base_Dados!N$5:N$98)-MIN(Base_Dados!N$5:N$98)))) * N$1)))</f>
        <v>0.30253552455660859</v>
      </c>
      <c r="O310" s="106">
        <f>IF(INDEX(Base_Dados!O:O,MATCH($B310,Base_Dados!$B:$B,0))=0,0,
MAX(0, MIN(O$1,
((INDEX(Base_Dados!O:O,MATCH($B310,Base_Dados!$B:$B,0))-MIN(Base_Dados!O$5:O$98)) /
(IF(MAX(Base_Dados!O$5:O$98)-MIN(Base_Dados!O$5:O$98)=0,1,MAX(Base_Dados!O$5:O$98)-MIN(Base_Dados!O$5:O$98)))) * O$1)))</f>
        <v>0.39076871620491666</v>
      </c>
      <c r="P310" s="106">
        <f>IF(INDEX(Base_Dados!P:P,MATCH($B310,Base_Dados!$B:$B,0))=0,0,
MAX(0, MIN(P$1,
((INDEX(Base_Dados!P:P,MATCH($B310,Base_Dados!$B:$B,0))-MIN(Base_Dados!P$5:P$98)) /
(IF(MAX(Base_Dados!P$5:P$98)-MIN(Base_Dados!P$5:P$98)=0,1,MAX(Base_Dados!P$5:P$98)-MIN(Base_Dados!P$5:P$98)))) * P$1)))</f>
        <v>0.14582324068975785</v>
      </c>
      <c r="Q310" s="106">
        <f>IF(INDEX(Base_Dados!Q:Q,MATCH($B310,Base_Dados!$B:$B,0))=0,0,
MAX(0, MIN(Q$1,
((INDEX(Base_Dados!Q:Q,MATCH($B310,Base_Dados!$B:$B,0))-MIN(Base_Dados!Q$5:Q$98)) /
(IF(MAX(Base_Dados!Q$5:Q$98)-MIN(Base_Dados!Q$5:Q$98)=0,1,MAX(Base_Dados!Q$5:Q$98)-MIN(Base_Dados!Q$5:Q$98)))) * Q$1)))</f>
        <v>4.1598651993049338E-2</v>
      </c>
      <c r="R310" s="106">
        <f>IF(INDEX(Base_Dados!R:R,MATCH($B310,Base_Dados!$B:$B,0))=0,0,
MAX(0, MIN(R$1,
((INDEX(Base_Dados!R:R,MATCH($B310,Base_Dados!$B:$B,0))-MIN(Base_Dados!R$5:R$98)) /
(IF(MAX(Base_Dados!R$5:R$98)-MIN(Base_Dados!R$5:R$98)=0,1,MAX(Base_Dados!R$5:R$98)-MIN(Base_Dados!R$5:R$98)))) * R$1)))</f>
        <v>3.7111256269167323E-2</v>
      </c>
      <c r="S310" s="106">
        <f>IF(INDEX(Base_Dados!S:S,MATCH($B310,Base_Dados!$B:$B,0))=0,0,
MAX(0, MIN(S$1,
((INDEX(Base_Dados!S:S,MATCH($B310,Base_Dados!$B:$B,0))-MIN(Base_Dados!S$5:S$98)) /
(IF(MAX(Base_Dados!S$5:S$98)-MIN(Base_Dados!S$5:S$98)=0,1,MAX(Base_Dados!S$5:S$98)-MIN(Base_Dados!S$5:S$98)))) * S$1)))</f>
        <v>7.915824159364937E-2</v>
      </c>
      <c r="T310" s="106">
        <f>IF(INDEX(Base_Dados!T:T,MATCH($B310,Base_Dados!$B:$B,0))=0,0,
MAX(0, MIN(T$1,
((INDEX(Base_Dados!T:T,MATCH($B310,Base_Dados!$B:$B,0))-MIN(Base_Dados!T$5:T$98)) /
(IF(MAX(Base_Dados!T$5:T$98)-MIN(Base_Dados!T$5:T$98)=0,1,MAX(Base_Dados!T$5:T$98)-MIN(Base_Dados!T$5:T$98)))) * T$1)))</f>
        <v>0.45251371613661051</v>
      </c>
      <c r="U310" s="106">
        <f>IF(INDEX(Base_Dados!U:U,MATCH($B310,Base_Dados!$B:$B,0))=0,0,
MAX(0, MIN(U$1,
((INDEX(Base_Dados!U:U,MATCH($B310,Base_Dados!$B:$B,0))-MIN(Base_Dados!U$5:U$98)) /
(IF(MAX(Base_Dados!U$5:U$98)-MIN(Base_Dados!U$5:U$98)=0,1,MAX(Base_Dados!U$5:U$98)-MIN(Base_Dados!U$5:U$98)))) * U$1)))</f>
        <v>0.96873022565222844</v>
      </c>
      <c r="V310" s="106">
        <f>IF(INDEX(Base_Dados!V:V,MATCH($B310,Base_Dados!$B:$B,0))=0,0,
MAX(0, MIN(V$1,
((INDEX(Base_Dados!V:V,MATCH($B310,Base_Dados!$B:$B,0))-MIN(Base_Dados!V$5:V$98)) /
(IF(MAX(Base_Dados!V$5:V$98)-MIN(Base_Dados!V$5:V$98)=0,1,MAX(Base_Dados!V$5:V$98)-MIN(Base_Dados!V$5:V$98)))) * V$1)))</f>
        <v>0.34456406798478834</v>
      </c>
      <c r="W310" s="106">
        <f>IF(INDEX(Base_Dados!W:W,MATCH($B310,Base_Dados!$B:$B,0))=0,0,
MAX(0, MIN(W$1,
((INDEX(Base_Dados!W:W,MATCH($B310,Base_Dados!$B:$B,0))-MIN(Base_Dados!W$5:W$98)) /
(IF(MAX(Base_Dados!W$5:W$98)-MIN(Base_Dados!W$5:W$98)=0,1,MAX(Base_Dados!W$5:W$98)-MIN(Base_Dados!W$5:W$98)))) * W$1)))</f>
        <v>2.3200591528803192</v>
      </c>
      <c r="X310" s="106">
        <f>IF(INDEX(Base_Dados!X:X,MATCH($B310,Base_Dados!$B:$B,0))=0,0,
MAX(0, MIN(X$1,
((INDEX(Base_Dados!X:X,MATCH($B310,Base_Dados!$B:$B,0))-MIN(Base_Dados!X$5:X$98)) /
(IF(MAX(Base_Dados!X$5:X$98)-MIN(Base_Dados!X$5:X$98)=0,1,MAX(Base_Dados!X$5:X$98)-MIN(Base_Dados!X$5:X$98)))) * X$1)))</f>
        <v>1.2711864406779662E-2</v>
      </c>
      <c r="Y310" s="106">
        <f>IF(INDEX(Base_Dados!Y:Y,MATCH($B310,Base_Dados!$B:$B,0))=0,0,
MAX(0, MIN(Y$1,
((INDEX(Base_Dados!Y:Y,MATCH($B310,Base_Dados!$B:$B,0))-MIN(Base_Dados!Y$5:Y$98)) /
(IF(MAX(Base_Dados!Y$5:Y$98)-MIN(Base_Dados!Y$5:Y$98)=0,1,MAX(Base_Dados!Y$5:Y$98)-MIN(Base_Dados!Y$5:Y$98)))) * Y$1)))</f>
        <v>0</v>
      </c>
      <c r="Z310" s="106">
        <f>IF(INDEX(Base_Dados!Z:Z,MATCH($B310,Base_Dados!$B:$B,0))=0,0,
MAX(0, MIN(Z$1,
((INDEX(Base_Dados!Z:Z,MATCH($B310,Base_Dados!$B:$B,0))-MIN(Base_Dados!Z$5:Z$98)) /
(IF(MAX(Base_Dados!Z$5:Z$98)-MIN(Base_Dados!Z$5:Z$98)=0,1,MAX(Base_Dados!Z$5:Z$98)-MIN(Base_Dados!Z$5:Z$98)))) * Z$1)))</f>
        <v>0</v>
      </c>
      <c r="AA310" s="106">
        <f>IF(INDEX(Base_Dados!AA:AA,MATCH($B310,Base_Dados!$B:$B,0))=0,0,
MAX(0, MIN(AA$1,
((INDEX(Base_Dados!AA:AA,MATCH($B310,Base_Dados!$B:$B,0))-MIN(Base_Dados!AA$5:AA$98)) /
(IF(MAX(Base_Dados!AA$5:AA$98)-MIN(Base_Dados!AA$5:AA$98)=0,1,MAX(Base_Dados!AA$5:AA$98)-MIN(Base_Dados!AA$5:AA$98)))) * AA$1)))</f>
        <v>0</v>
      </c>
      <c r="AB310" s="106">
        <f>IF(INDEX(Base_Dados!AB:AB,MATCH($B310,Base_Dados!$B:$B,0))=0,0,
MAX(0, MIN(AB$1,
((INDEX(Base_Dados!AB:AB,MATCH($B310,Base_Dados!$B:$B,0))-MIN(Base_Dados!AB$5:AB$98)) /
(IF(MAX(Base_Dados!AB$5:AB$98)-MIN(Base_Dados!AB$5:AB$98)=0,1,MAX(Base_Dados!AB$5:AB$98)-MIN(Base_Dados!AB$5:AB$98)))) * AB$1)))</f>
        <v>0.41729187223036368</v>
      </c>
      <c r="AC310" s="106">
        <f>IF(INDEX(Base_Dados!AC:AC,MATCH($B310,Base_Dados!$B:$B,0))=0,0,
MAX(0, MIN(AC$1,
((INDEX(Base_Dados!AC:AC,MATCH($B310,Base_Dados!$B:$B,0))-MIN(Base_Dados!AC$5:AC$98)) /
(IF(MAX(Base_Dados!AC$5:AC$98)-MIN(Base_Dados!AC$5:AC$98)=0,1,MAX(Base_Dados!AC$5:AC$98)-MIN(Base_Dados!AC$5:AC$98)))) * AC$1)))</f>
        <v>6.7516621699749466E-2</v>
      </c>
      <c r="AD310" s="106">
        <f>IF(INDEX(Base_Dados!AD:AD,MATCH($B310,Base_Dados!$B:$B,0))=0,0,
MAX(0, MIN(AD$1,
((INDEX(Base_Dados!AD:AD,MATCH($B310,Base_Dados!$B:$B,0))-MIN(Base_Dados!AD$5:AD$98)) /
(IF(MAX(Base_Dados!AD$5:AD$98)-MIN(Base_Dados!AD$5:AD$98)=0,1,MAX(Base_Dados!AD$5:AD$98)-MIN(Base_Dados!AD$5:AD$98)))) * AD$1)))</f>
        <v>4.091110782428635E-2</v>
      </c>
      <c r="AE310" s="106">
        <f>IF(INDEX(Base_Dados!AE:AE,MATCH($B310,Base_Dados!$B:$B,0))=0,0,
MAX(0, MIN(AE$1,
((INDEX(Base_Dados!AE:AE,MATCH($B310,Base_Dados!$B:$B,0))-MIN(Base_Dados!AE$5:AE$98)) /
(IF(MAX(Base_Dados!AE$5:AE$98)-MIN(Base_Dados!AE$5:AE$98)=0,1,MAX(Base_Dados!AE$5:AE$98)-MIN(Base_Dados!AE$5:AE$98)))) * AE$1)))</f>
        <v>2.0020135193441681E-2</v>
      </c>
      <c r="AF310" s="106">
        <f>IF(INDEX(Base_Dados!AF:AF,MATCH($B310,Base_Dados!$B:$B,0))=0,0,
MAX(0, MIN(AF$1,
((INDEX(Base_Dados!AF:AF,MATCH($B310,Base_Dados!$B:$B,0))-MIN(Base_Dados!AF$5:AF$98)) /
(IF(MAX(Base_Dados!AF$5:AF$98)-MIN(Base_Dados!AF$5:AF$98)=0,1,MAX(Base_Dados!AF$5:AF$98)-MIN(Base_Dados!AF$5:AF$98)))) * AF$1)))</f>
        <v>2.6662989013009699E-2</v>
      </c>
      <c r="AG310" s="106">
        <f>IF(INDEX(Base_Dados!AG:AG,MATCH($B310,Base_Dados!$B:$B,0))=0,0,
MAX(0, MIN(AG$1,
((INDEX(Base_Dados!AG:AG,MATCH($B310,Base_Dados!$B:$B,0))-MIN(Base_Dados!AG$5:AG$98)) /
(IF(MAX(Base_Dados!AG$5:AG$98)-MIN(Base_Dados!AG$5:AG$98)=0,1,MAX(Base_Dados!AG$5:AG$98)-MIN(Base_Dados!AG$5:AG$98)))) * AG$1)))</f>
        <v>4.1598651993049338E-2</v>
      </c>
      <c r="AH310" s="106">
        <f>IF(INDEX(Base_Dados!AH:AH,MATCH($B310,Base_Dados!$B:$B,0))=0,0,
MAX(0, MIN(AH$1,
((INDEX(Base_Dados!AH:AH,MATCH($B310,Base_Dados!$B:$B,0))-MIN(Base_Dados!AH$5:AH$98)) /
(IF(MAX(Base_Dados!AH$5:AH$98)-MIN(Base_Dados!AH$5:AH$98)=0,1,MAX(Base_Dados!AH$5:AH$98)-MIN(Base_Dados!AH$5:AH$98)))) * AH$1)))</f>
        <v>1.5066057746722872</v>
      </c>
      <c r="AI310" s="106">
        <f>IF(INDEX(Base_Dados!AI:AI,MATCH($B310,Base_Dados!$B:$B,0))=0,0,
MAX(0, MIN(AI$1,
((INDEX(Base_Dados!AI:AI,MATCH($B310,Base_Dados!$B:$B,0))-MIN(Base_Dados!AI$5:AI$98)) /
(IF(MAX(Base_Dados!AI$5:AI$98)-MIN(Base_Dados!AI$5:AI$98)=0,1,MAX(Base_Dados!AI$5:AI$98)-MIN(Base_Dados!AI$5:AI$98)))) * AI$1)))</f>
        <v>0.4642857142857143</v>
      </c>
      <c r="AJ310" s="106">
        <f>IF(INDEX(Base_Dados!AJ:AJ,MATCH($B310,Base_Dados!$B:$B,0))=0,0,
MAX(0, MIN(AJ$1,
((INDEX(Base_Dados!AJ:AJ,MATCH($B310,Base_Dados!$B:$B,0))-MIN(Base_Dados!AJ$5:AJ$98)) /
(IF(MAX(Base_Dados!AJ$5:AJ$98)-MIN(Base_Dados!AJ$5:AJ$98)=0,1,MAX(Base_Dados!AJ$5:AJ$98)-MIN(Base_Dados!AJ$5:AJ$98)))) * AJ$1)))</f>
        <v>0.54029304029304026</v>
      </c>
      <c r="AK310" s="106">
        <f>IF(INDEX(Base_Dados!AK:AK,MATCH($B310,Base_Dados!$B:$B,0))=0,0,
MAX(0, MIN(AK$1,
((INDEX(Base_Dados!AK:AK,MATCH($B310,Base_Dados!$B:$B,0))-MIN(Base_Dados!AK$5:AK$98)) /
(IF(MAX(Base_Dados!AK$5:AK$98)-MIN(Base_Dados!AK$5:AK$98)=0,1,MAX(Base_Dados!AK$5:AK$98)-MIN(Base_Dados!AK$5:AK$98)))) * AK$1)))</f>
        <v>6.8390804597701152E-2</v>
      </c>
      <c r="AL310" s="106">
        <f>IF(INDEX(Base_Dados!AL:AL,MATCH($B310,Base_Dados!$B:$B,0))=0,0,
MAX(0, MIN(AL$1,
((INDEX(Base_Dados!AL:AL,MATCH($B310,Base_Dados!$B:$B,0))-MIN(Base_Dados!AL$5:AL$98)) /
(IF(MAX(Base_Dados!AL$5:AL$98)-MIN(Base_Dados!AL$5:AL$98)=0,1,MAX(Base_Dados!AL$5:AL$98)-MIN(Base_Dados!AL$5:AL$98)))) * AL$1)))</f>
        <v>5.5555555555555552E-2</v>
      </c>
      <c r="AM310" s="106">
        <f>IF(INDEX(Base_Dados!AM:AM,MATCH($B310,Base_Dados!$B:$B,0))=0,0,
MAX(0, MIN(AM$1,
((INDEX(Base_Dados!AM:AM,MATCH($B310,Base_Dados!$B:$B,0))-MIN(Base_Dados!AM$5:AM$98)) /
(IF(MAX(Base_Dados!AM$5:AM$98)-MIN(Base_Dados!AM$5:AM$98)=0,1,MAX(Base_Dados!AM$5:AM$98)-MIN(Base_Dados!AM$5:AM$98)))) * AM$1)))</f>
        <v>0.12221646815121699</v>
      </c>
      <c r="AN310" s="106">
        <f>IF(INDEX(Base_Dados!AN:AN,MATCH($B310,Base_Dados!$B:$B,0))=0,0,
MAX(0, MIN(AN$1,
((INDEX(Base_Dados!AN:AN,MATCH($B310,Base_Dados!$B:$B,0))-MIN(Base_Dados!AN$5:AN$98)) /
(IF(MAX(Base_Dados!AN$5:AN$98)-MIN(Base_Dados!AN$5:AN$98)=0,1,MAX(Base_Dados!AN$5:AN$98)-MIN(Base_Dados!AN$5:AN$98)))) * AN$1)))</f>
        <v>0.26977261492832422</v>
      </c>
      <c r="AO310" s="106">
        <f>IF(INDEX(Base_Dados!AO:AO,MATCH($B310,Base_Dados!$B:$B,0))=0,0,
MAX(0, MIN(AO$1,
((INDEX(Base_Dados!AO:AO,MATCH($B310,Base_Dados!$B:$B,0))-MIN(Base_Dados!AO$5:AO$98)) /
(IF(MAX(Base_Dados!AO$5:AO$98)-MIN(Base_Dados!AO$5:AO$98)=0,1,MAX(Base_Dados!AO$5:AO$98)-MIN(Base_Dados!AO$5:AO$98)))) * AO$1)))</f>
        <v>0</v>
      </c>
      <c r="AP310" s="106">
        <f>IF(INDEX(Base_Dados!AP:AP,MATCH($B310,Base_Dados!$B:$B,0))=0,0,
MAX(0, MIN(AP$1,
((INDEX(Base_Dados!AP:AP,MATCH($B310,Base_Dados!$B:$B,0))-MIN(Base_Dados!AP$5:AP$98)) /
(IF(MAX(Base_Dados!AP$5:AP$98)-MIN(Base_Dados!AP$5:AP$98)=0,1,MAX(Base_Dados!AP$5:AP$98)-MIN(Base_Dados!AP$5:AP$98)))) * AP$1)))</f>
        <v>4.1284403669724773E-2</v>
      </c>
      <c r="AQ310" s="106">
        <f>IF(INDEX(Base_Dados!AQ:AQ,MATCH($B310,Base_Dados!$B:$B,0))=0,0,
MAX(0, MIN(AQ$1,
((INDEX(Base_Dados!AQ:AQ,MATCH($B310,Base_Dados!$B:$B,0))-MIN(Base_Dados!AQ$5:AQ$98)) /
(IF(MAX(Base_Dados!AQ$5:AQ$98)-MIN(Base_Dados!AQ$5:AQ$98)=0,1,MAX(Base_Dados!AQ$5:AQ$98)-MIN(Base_Dados!AQ$5:AQ$98)))) * AQ$1)))</f>
        <v>0</v>
      </c>
      <c r="AR310" s="106">
        <f>IF(INDEX(Base_Dados!AR:AR,MATCH($B310,Base_Dados!$B:$B,0))=0,0,
MAX(0, MIN(AR$1,
((INDEX(Base_Dados!AR:AR,MATCH($B310,Base_Dados!$B:$B,0))-MIN(Base_Dados!AR$5:AR$98)) /
(IF(MAX(Base_Dados!AR$5:AR$98)-MIN(Base_Dados!AR$5:AR$98)=0,1,MAX(Base_Dados!AR$5:AR$98)-MIN(Base_Dados!AR$5:AR$98)))) * AR$1)))</f>
        <v>0</v>
      </c>
      <c r="AS310" s="106">
        <f>IF(INDEX(Base_Dados!AS:AS,MATCH($B310,Base_Dados!$B:$B,0))=0,0,
MAX(0, MIN(AS$1,
((INDEX(Base_Dados!AS:AS,MATCH($B310,Base_Dados!$B:$B,0))-MIN(Base_Dados!AS$5:AS$98)) /
(IF(MAX(Base_Dados!AS$5:AS$98)-MIN(Base_Dados!AS$5:AS$98)=0,1,MAX(Base_Dados!AS$5:AS$98)-MIN(Base_Dados!AS$5:AS$98)))) * AS$1)))</f>
        <v>6.0975609756097563E-3</v>
      </c>
      <c r="AT310" s="106">
        <f>IF(INDEX(Base_Dados!AT:AT,MATCH($B310,Base_Dados!$B:$B,0))=0,0,
MAX(0, MIN(AT$1,
((INDEX(Base_Dados!AT:AT,MATCH($B310,Base_Dados!$B:$B,0))-MIN(Base_Dados!AT$5:AT$98)) /
(IF(MAX(Base_Dados!AT$5:AT$98)-MIN(Base_Dados!AT$5:AT$98)=0,1,MAX(Base_Dados!AT$5:AT$98)-MIN(Base_Dados!AT$5:AT$98)))) * AT$1)))</f>
        <v>2.8571428571428571E-2</v>
      </c>
      <c r="AU310" s="106">
        <f>IF(INDEX(Base_Dados!AU:AU,MATCH($B310,Base_Dados!$B:$B,0))=0,0,
MAX(0, MIN(AU$1,
((INDEX(Base_Dados!AU:AU,MATCH($B310,Base_Dados!$B:$B,0))-MIN(Base_Dados!AU$5:AU$98)) /
(IF(MAX(Base_Dados!AU$5:AU$98)-MIN(Base_Dados!AU$5:AU$98)=0,1,MAX(Base_Dados!AU$5:AU$98)-MIN(Base_Dados!AU$5:AU$98)))) * AU$1)))</f>
        <v>4.5880149812734083E-2</v>
      </c>
      <c r="AV310" s="106">
        <f>IF(INDEX(Base_Dados!AV:AV,MATCH($B310,Base_Dados!$B:$B,0))=0,0,
MAX(0, MIN(AV$1,
((INDEX(Base_Dados!AV:AV,MATCH($B310,Base_Dados!$B:$B,0))-MIN(Base_Dados!AV$5:AV$98)) /
(IF(MAX(Base_Dados!AV$5:AV$98)-MIN(Base_Dados!AV$5:AV$98)=0,1,MAX(Base_Dados!AV$5:AV$98)-MIN(Base_Dados!AV$5:AV$98)))) * AV$1)))</f>
        <v>0</v>
      </c>
      <c r="AW310" s="106">
        <f>IF(INDEX(Base_Dados!AW:AW,MATCH($B310,Base_Dados!$B:$B,0))=0,0,
MAX(0, MIN(AW$1,
((INDEX(Base_Dados!AW:AW,MATCH($B310,Base_Dados!$B:$B,0))-MIN(Base_Dados!AW$5:AW$98)) /
(IF(MAX(Base_Dados!AW$5:AW$98)-MIN(Base_Dados!AW$5:AW$98)=0,1,MAX(Base_Dados!AW$5:AW$98)-MIN(Base_Dados!AW$5:AW$98)))) * AW$1)))</f>
        <v>0</v>
      </c>
      <c r="AX310" s="106">
        <f>IF(INDEX(Base_Dados!AX:AX,MATCH($B310,Base_Dados!$B:$B,0))=0,0,
MAX(0, MIN(AX$1,
((INDEX(Base_Dados!AX:AX,MATCH($B310,Base_Dados!$B:$B,0))-MIN(Base_Dados!AX$5:AX$98)) /
(IF(MAX(Base_Dados!AX$5:AX$98)-MIN(Base_Dados!AX$5:AX$98)=0,1,MAX(Base_Dados!AX$5:AX$98)-MIN(Base_Dados!AX$5:AX$98)))) * AX$1)))</f>
        <v>5.0399010902551417E-2</v>
      </c>
      <c r="AY310" s="106">
        <f>IF(INDEX(Base_Dados!AY:AY,MATCH($B310,Base_Dados!$B:$B,0))=0,0,
MAX(0, MIN(AY$1,
((INDEX(Base_Dados!AY:AY,MATCH($B310,Base_Dados!$B:$B,0))-MIN(Base_Dados!AY$5:AY$98)) /
(IF(MAX(Base_Dados!AY$5:AY$98)-MIN(Base_Dados!AY$5:AY$98)=0,1,MAX(Base_Dados!AY$5:AY$98)-MIN(Base_Dados!AY$5:AY$98)))) * AY$1)))</f>
        <v>5.2093636663369601E-2</v>
      </c>
      <c r="AZ310" s="106">
        <f>IF(INDEX(Base_Dados!AZ:AZ,MATCH($B310,Base_Dados!$B:$B,0))=0,0,
MAX(0, MIN(AZ$1,
((INDEX(Base_Dados!AZ:AZ,MATCH($B310,Base_Dados!$B:$B,0))-MIN(Base_Dados!AZ$5:AZ$98)) /
(IF(MAX(Base_Dados!AZ$5:AZ$98)-MIN(Base_Dados!AZ$5:AZ$98)=0,1,MAX(Base_Dados!AZ$5:AZ$98)-MIN(Base_Dados!AZ$5:AZ$98)))) * AZ$1)))</f>
        <v>0.35585585585585588</v>
      </c>
      <c r="BA310" s="106">
        <f>IF(INDEX(Base_Dados!BA:BA,MATCH($B310,Base_Dados!$B:$B,0))=0,0,
MAX(0, MIN(BA$1,
((INDEX(Base_Dados!BA:BA,MATCH($B310,Base_Dados!$B:$B,0))-MIN(Base_Dados!BA$5:BA$98)) /
(IF(MAX(Base_Dados!BA$5:BA$98)-MIN(Base_Dados!BA$5:BA$98)=0,1,MAX(Base_Dados!BA$5:BA$98)-MIN(Base_Dados!BA$5:BA$98)))) * BA$1)))</f>
        <v>6.2878838340105242E-2</v>
      </c>
      <c r="BB310" s="106">
        <f>IF(INDEX(Base_Dados!BB:BB,MATCH($B310,Base_Dados!$B:$B,0))=0,0,
MAX(0, MIN(BB$1,
((INDEX(Base_Dados!BB:BB,MATCH($B310,Base_Dados!$B:$B,0))-MIN(Base_Dados!BB$5:BB$98)) /
(IF(MAX(Base_Dados!BB$5:BB$98)-MIN(Base_Dados!BB$5:BB$98)=0,1,MAX(Base_Dados!BB$5:BB$98)-MIN(Base_Dados!BB$5:BB$98)))) * BB$1)))</f>
        <v>0.19800105113756555</v>
      </c>
      <c r="BC310" s="106">
        <f>IF(INDEX(Base_Dados!BC:BC,MATCH($B310,Base_Dados!$B:$B,0))=0,0,
MAX(0, MIN(BC$1,
((INDEX(Base_Dados!BC:BC,MATCH($B310,Base_Dados!$B:$B,0))-MIN(Base_Dados!BC$5:BC$98)) /
(IF(MAX(Base_Dados!BC$5:BC$98)-MIN(Base_Dados!BC$5:BC$98)=0,1,MAX(Base_Dados!BC$5:BC$98)-MIN(Base_Dados!BC$5:BC$98)))) * BC$1)))</f>
        <v>5.5211419337462965E-2</v>
      </c>
      <c r="BD310" s="106">
        <f>IF(INDEX(Base_Dados!BD:BD,MATCH($B310,Base_Dados!$B:$B,0))=0,0,
MAX(0, MIN(BD$1,
((INDEX(Base_Dados!BD:BD,MATCH($B310,Base_Dados!$B:$B,0))-MIN(Base_Dados!BD$5:BD$98)) /
(IF(MAX(Base_Dados!BD$5:BD$98)-MIN(Base_Dados!BD$5:BD$98)=0,1,MAX(Base_Dados!BD$5:BD$98)-MIN(Base_Dados!BD$5:BD$98)))) * BD$1)))</f>
        <v>3.8847725226784847E-2</v>
      </c>
      <c r="BE310" s="106">
        <f>IF(INDEX(Base_Dados!BE:BE,MATCH($B310,Base_Dados!$B:$B,0))=0,0,
MAX(0, MIN(BE$1,
((INDEX(Base_Dados!BE:BE,MATCH($B310,Base_Dados!$B:$B,0))-MIN(Base_Dados!BE$5:BE$98)) /
(IF(MAX(Base_Dados!BE$5:BE$98)-MIN(Base_Dados!BE$5:BE$98)=0,1,MAX(Base_Dados!BE$5:BE$98)-MIN(Base_Dados!BE$5:BE$98)))) * BE$1)))</f>
        <v>7.9277471149021575E-2</v>
      </c>
      <c r="BF310" s="106">
        <f>IF(INDEX(Base_Dados!BF:BF,MATCH($B310,Base_Dados!$B:$B,0))=0,0,
MAX(0, MIN(BF$1,
((INDEX(Base_Dados!BF:BF,MATCH($B310,Base_Dados!$B:$B,0))-MIN(Base_Dados!BF$5:BF$98)) /
(IF(MAX(Base_Dados!BF$5:BF$98)-MIN(Base_Dados!BF$5:BF$98)=0,1,MAX(Base_Dados!BF$5:BF$98)-MIN(Base_Dados!BF$5:BF$98)))) * BF$1)))</f>
        <v>0</v>
      </c>
      <c r="BG310" s="106">
        <f>IF(INDEX(Base_Dados!BG:BG,MATCH($B310,Base_Dados!$B:$B,0))=0,0,
MAX(0, MIN(BG$1,
((INDEX(Base_Dados!BG:BG,MATCH($B310,Base_Dados!$B:$B,0))-MIN(Base_Dados!BG$5:BG$98)) /
(IF(MAX(Base_Dados!BG$5:BG$98)-MIN(Base_Dados!BG$5:BG$98)=0,1,MAX(Base_Dados!BG$5:BG$98)-MIN(Base_Dados!BG$5:BG$98)))) * BG$1)))</f>
        <v>1.0869565217391304E-2</v>
      </c>
      <c r="BH310" s="106">
        <f>IF(INDEX(Base_Dados!BH:BH,MATCH($B310,Base_Dados!$B:$B,0))=0,0,
MAX(0, MIN(BH$1,
((INDEX(Base_Dados!BH:BH,MATCH($B310,Base_Dados!$B:$B,0))-MIN(Base_Dados!BH$5:BH$98)) /
(IF(MAX(Base_Dados!BH$5:BH$98)-MIN(Base_Dados!BH$5:BH$98)=0,1,MAX(Base_Dados!BH$5:BH$98)-MIN(Base_Dados!BH$5:BH$98)))) * BH$1)))</f>
        <v>8.7912087912087919E-2</v>
      </c>
      <c r="BI310" s="106">
        <f>IF(INDEX(Base_Dados!BI:BI,MATCH($B310,Base_Dados!$B:$B,0))=0,0,
MAX(0, MIN(BI$1,
((INDEX(Base_Dados!BI:BI,MATCH($B310,Base_Dados!$B:$B,0))-MIN(Base_Dados!BI$5:BI$98)) /
(IF(MAX(Base_Dados!BI$5:BI$98)-MIN(Base_Dados!BI$5:BI$98)=0,1,MAX(Base_Dados!BI$5:BI$98)-MIN(Base_Dados!BI$5:BI$98)))) * BI$1)))</f>
        <v>0.24336973478939158</v>
      </c>
      <c r="BJ310" s="106">
        <f>IF(INDEX(Base_Dados!BJ:BJ,MATCH($B310,Base_Dados!$B:$B,0))=0,0,
MAX(0, MIN(BJ$1,
((INDEX(Base_Dados!BJ:BJ,MATCH($B310,Base_Dados!$B:$B,0))-MIN(Base_Dados!BJ$5:BJ$98)) /
(IF(MAX(Base_Dados!BJ$5:BJ$98)-MIN(Base_Dados!BJ$5:BJ$98)=0,1,MAX(Base_Dados!BJ$5:BJ$98)-MIN(Base_Dados!BJ$5:BJ$98)))) * BJ$1)))</f>
        <v>6.3157894736842107E-2</v>
      </c>
      <c r="BK310" s="106">
        <f>IF(INDEX(Base_Dados!BK:BK,MATCH($B310,Base_Dados!$B:$B,0))=0,0,
MAX(0, MIN(BK$1,
((INDEX(Base_Dados!BK:BK,MATCH($B310,Base_Dados!$B:$B,0))-MIN(Base_Dados!BK$5:BK$98)) /
(IF(MAX(Base_Dados!BK$5:BK$98)-MIN(Base_Dados!BK$5:BK$98)=0,1,MAX(Base_Dados!BK$5:BK$98)-MIN(Base_Dados!BK$5:BK$98)))) * BK$1)))</f>
        <v>7.1428571428571425E-2</v>
      </c>
      <c r="BL310" s="106">
        <f>IF(INDEX(Base_Dados!BL:BL,MATCH($B310,Base_Dados!$B:$B,0))=0,0,
MAX(0, MIN(BL$1,
((INDEX(Base_Dados!BL:BL,MATCH($B310,Base_Dados!$B:$B,0))-MIN(Base_Dados!BL$5:BL$98)) /
(IF(MAX(Base_Dados!BL$5:BL$98)-MIN(Base_Dados!BL$5:BL$98)=0,1,MAX(Base_Dados!BL$5:BL$98)-MIN(Base_Dados!BL$5:BL$98)))) * BL$1)))</f>
        <v>0.11563517915309446</v>
      </c>
      <c r="BM310" s="106">
        <f>IF(INDEX(Base_Dados!BM:BM,MATCH($B310,Base_Dados!$B:$B,0))=0,0,
MAX(0, MIN(BM$1,
((INDEX(Base_Dados!BM:BM,MATCH($B310,Base_Dados!$B:$B,0))-MIN(Base_Dados!BM$5:BM$98)) /
(IF(MAX(Base_Dados!BM$5:BM$98)-MIN(Base_Dados!BM$5:BM$98)=0,1,MAX(Base_Dados!BM$5:BM$98)-MIN(Base_Dados!BM$5:BM$98)))) * BM$1)))</f>
        <v>1</v>
      </c>
      <c r="BN310" s="106">
        <f>IF(INDEX(Base_Dados!BN:BN,MATCH($B310,Base_Dados!$B:$B,0))=0,0,
MAX(0, MIN(BN$1,
((INDEX(Base_Dados!BN:BN,MATCH($B310,Base_Dados!$B:$B,0))-MIN(Base_Dados!BN$5:BN$98)) /
(IF(MAX(Base_Dados!BN$5:BN$98)-MIN(Base_Dados!BN$5:BN$98)=0,1,MAX(Base_Dados!BN$5:BN$98)-MIN(Base_Dados!BN$5:BN$98)))) * BN$1)))</f>
        <v>3.4718038673975639E-2</v>
      </c>
      <c r="BO310" s="106">
        <f>IF(INDEX(Base_Dados!BO:BO,MATCH($B310,Base_Dados!$B:$B,0))=0,0,
MAX(0, MIN(BO$1,
((INDEX(Base_Dados!BO:BO,MATCH($B310,Base_Dados!$B:$B,0))-MIN(Base_Dados!BO$5:BO$98)) /
(IF(MAX(Base_Dados!BO$5:BO$98)-MIN(Base_Dados!BO$5:BO$98)=0,1,MAX(Base_Dados!BO$5:BO$98)-MIN(Base_Dados!BO$5:BO$98)))) * BO$1)))</f>
        <v>1.7241379310344827E-2</v>
      </c>
      <c r="BP310" s="106">
        <f t="shared" si="20"/>
        <v>13.155854613692874</v>
      </c>
      <c r="BQ310" s="111">
        <f t="shared" si="21"/>
        <v>0.37731074192946312</v>
      </c>
      <c r="BR310" s="112">
        <f t="shared" si="22"/>
        <v>6.2802428451439851E-2</v>
      </c>
      <c r="BS310" s="113">
        <f t="shared" si="23"/>
        <v>13.093052185241435</v>
      </c>
    </row>
    <row r="311" spans="1:71">
      <c r="A311" s="21">
        <v>31055</v>
      </c>
      <c r="B311" s="21" t="s">
        <v>327</v>
      </c>
      <c r="C311" s="21" t="s">
        <v>323</v>
      </c>
      <c r="D311" s="105">
        <f>IF(INDEX(Base_Dados!D:D,MATCH($B311,Base_Dados!$B:$B,0))=0,0,
MAX(0, MIN(D$1,
((INDEX(Base_Dados!D:D,MATCH($B311,Base_Dados!$B:$B,0))-MIN(Base_Dados!D$5:D$98)) /
(IF(MAX(Base_Dados!D$5:D$98)-MIN(Base_Dados!D$5:D$98)=0,1,MAX(Base_Dados!D$5:D$98)-MIN(Base_Dados!D$5:D$98)))) * D$1)))</f>
        <v>0.1194593759360998</v>
      </c>
      <c r="E311" s="106">
        <f>IF(INDEX(Base_Dados!E:E,MATCH($B311,Base_Dados!$B:$B,0))=0,0,
MAX(0, MIN(E$1,
((INDEX(Base_Dados!E:E,MATCH($B311,Base_Dados!$B:$B,0))-MIN(Base_Dados!E$5:E$98)) /
(IF(MAX(Base_Dados!E$5:E$98)-MIN(Base_Dados!E$5:E$98)=0,1,MAX(Base_Dados!E$5:E$98)-MIN(Base_Dados!E$5:E$98)))) * E$1)))</f>
        <v>1.3560430090485413E-2</v>
      </c>
      <c r="F311" s="106">
        <f>IF(INDEX(Base_Dados!F:F,MATCH($B311,Base_Dados!$B:$B,0))=0,0,
MAX(0, MIN(F$1,
((INDEX(Base_Dados!F:F,MATCH($B311,Base_Dados!$B:$B,0))-MIN(Base_Dados!F$5:F$98)) /
(IF(MAX(Base_Dados!F$5:F$98)-MIN(Base_Dados!F$5:F$98)=0,1,MAX(Base_Dados!F$5:F$98)-MIN(Base_Dados!F$5:F$98)))) * F$1)))</f>
        <v>1.3403736799350122E-2</v>
      </c>
      <c r="G311" s="106">
        <f>IF(INDEX(Base_Dados!G:G,MATCH($B311,Base_Dados!$B:$B,0))=0,0,
MAX(0, MIN(G$1,
((INDEX(Base_Dados!G:G,MATCH($B311,Base_Dados!$B:$B,0))-MIN(Base_Dados!G$5:G$98)) /
(IF(MAX(Base_Dados!G$5:G$98)-MIN(Base_Dados!G$5:G$98)=0,1,MAX(Base_Dados!G$5:G$98)-MIN(Base_Dados!G$5:G$98)))) * G$1)))</f>
        <v>1.3524242588281997E-2</v>
      </c>
      <c r="H311" s="106">
        <f>IF(INDEX(Base_Dados!H:H,MATCH($B311,Base_Dados!$B:$B,0))=0,0,
MAX(0, MIN(H$1,
((INDEX(Base_Dados!H:H,MATCH($B311,Base_Dados!$B:$B,0))-MIN(Base_Dados!H$5:H$98)) /
(IF(MAX(Base_Dados!H$5:H$98)-MIN(Base_Dados!H$5:H$98)=0,1,MAX(Base_Dados!H$5:H$98)-MIN(Base_Dados!H$5:H$98)))) * H$1)))</f>
        <v>1.8873409512735077E-2</v>
      </c>
      <c r="I311" s="106">
        <f>IF(INDEX(Base_Dados!I:I,MATCH($B311,Base_Dados!$B:$B,0))=0,0,
MAX(0, MIN(I$1,
((INDEX(Base_Dados!I:I,MATCH($B311,Base_Dados!$B:$B,0))-MIN(Base_Dados!I$5:I$98)) /
(IF(MAX(Base_Dados!I$5:I$98)-MIN(Base_Dados!I$5:I$98)=0,1,MAX(Base_Dados!I$5:I$98)-MIN(Base_Dados!I$5:I$98)))) * I$1)))</f>
        <v>3.0963920884411321E-2</v>
      </c>
      <c r="J311" s="106">
        <f>IF(INDEX(Base_Dados!J:J,MATCH($B311,Base_Dados!$B:$B,0))=0,0,
MAX(0, MIN(J$1,
((INDEX(Base_Dados!J:J,MATCH($B311,Base_Dados!$B:$B,0))-MIN(Base_Dados!J$5:J$98)) /
(IF(MAX(Base_Dados!J$5:J$98)-MIN(Base_Dados!J$5:J$98)=0,1,MAX(Base_Dados!J$5:J$98)-MIN(Base_Dados!J$5:J$98)))) * J$1)))</f>
        <v>3.7030399051777081E-2</v>
      </c>
      <c r="K311" s="106">
        <f>IF(INDEX(Base_Dados!K:K,MATCH($B311,Base_Dados!$B:$B,0))=0,0,
MAX(0, MIN(K$1,
((INDEX(Base_Dados!K:K,MATCH($B311,Base_Dados!$B:$B,0))-MIN(Base_Dados!K$5:K$98)) /
(IF(MAX(Base_Dados!K$5:K$98)-MIN(Base_Dados!K$5:K$98)=0,1,MAX(Base_Dados!K$5:K$98)-MIN(Base_Dados!K$5:K$98)))) * K$1)))</f>
        <v>5.0352191413237928E-2</v>
      </c>
      <c r="L311" s="106">
        <f>IF(INDEX(Base_Dados!L:L,MATCH($B311,Base_Dados!$B:$B,0))=0,0,
MAX(0, MIN(L$1,
((INDEX(Base_Dados!L:L,MATCH($B311,Base_Dados!$B:$B,0))-MIN(Base_Dados!L$5:L$98)) /
(IF(MAX(Base_Dados!L$5:L$98)-MIN(Base_Dados!L$5:L$98)=0,1,MAX(Base_Dados!L$5:L$98)-MIN(Base_Dados!L$5:L$98)))) * L$1)))</f>
        <v>7.6603950431382184E-2</v>
      </c>
      <c r="M311" s="106">
        <f>IF(INDEX(Base_Dados!M:M,MATCH($B311,Base_Dados!$B:$B,0))=0,0,
MAX(0, MIN(M$1,
((INDEX(Base_Dados!M:M,MATCH($B311,Base_Dados!$B:$B,0))-MIN(Base_Dados!M$5:M$98)) /
(IF(MAX(Base_Dados!M$5:M$98)-MIN(Base_Dados!M$5:M$98)=0,1,MAX(Base_Dados!M$5:M$98)-MIN(Base_Dados!M$5:M$98)))) * M$1)))</f>
        <v>9.1160349854227399E-2</v>
      </c>
      <c r="N311" s="106">
        <f>IF(INDEX(Base_Dados!N:N,MATCH($B311,Base_Dados!$B:$B,0))=0,0,
MAX(0, MIN(N$1,
((INDEX(Base_Dados!N:N,MATCH($B311,Base_Dados!$B:$B,0))-MIN(Base_Dados!N$5:N$98)) /
(IF(MAX(Base_Dados!N$5:N$98)-MIN(Base_Dados!N$5:N$98)=0,1,MAX(Base_Dados!N$5:N$98)-MIN(Base_Dados!N$5:N$98)))) * N$1)))</f>
        <v>0.10449721364426934</v>
      </c>
      <c r="O311" s="106">
        <f>IF(INDEX(Base_Dados!O:O,MATCH($B311,Base_Dados!$B:$B,0))=0,0,
MAX(0, MIN(O$1,
((INDEX(Base_Dados!O:O,MATCH($B311,Base_Dados!$B:$B,0))-MIN(Base_Dados!O$5:O$98)) /
(IF(MAX(Base_Dados!O$5:O$98)-MIN(Base_Dados!O$5:O$98)=0,1,MAX(Base_Dados!O$5:O$98)-MIN(Base_Dados!O$5:O$98)))) * O$1)))</f>
        <v>0.13674117843804001</v>
      </c>
      <c r="P311" s="106">
        <f>IF(INDEX(Base_Dados!P:P,MATCH($B311,Base_Dados!$B:$B,0))=0,0,
MAX(0, MIN(P$1,
((INDEX(Base_Dados!P:P,MATCH($B311,Base_Dados!$B:$B,0))-MIN(Base_Dados!P$5:P$98)) /
(IF(MAX(Base_Dados!P$5:P$98)-MIN(Base_Dados!P$5:P$98)=0,1,MAX(Base_Dados!P$5:P$98)-MIN(Base_Dados!P$5:P$98)))) * P$1)))</f>
        <v>4.0069665826171004E-2</v>
      </c>
      <c r="Q311" s="106">
        <f>IF(INDEX(Base_Dados!Q:Q,MATCH($B311,Base_Dados!$B:$B,0))=0,0,
MAX(0, MIN(Q$1,
((INDEX(Base_Dados!Q:Q,MATCH($B311,Base_Dados!$B:$B,0))-MIN(Base_Dados!Q$5:Q$98)) /
(IF(MAX(Base_Dados!Q$5:Q$98)-MIN(Base_Dados!Q$5:Q$98)=0,1,MAX(Base_Dados!Q$5:Q$98)-MIN(Base_Dados!Q$5:Q$98)))) * Q$1)))</f>
        <v>2.2247380338054866E-2</v>
      </c>
      <c r="R311" s="106">
        <f>IF(INDEX(Base_Dados!R:R,MATCH($B311,Base_Dados!$B:$B,0))=0,0,
MAX(0, MIN(R$1,
((INDEX(Base_Dados!R:R,MATCH($B311,Base_Dados!$B:$B,0))-MIN(Base_Dados!R$5:R$98)) /
(IF(MAX(Base_Dados!R$5:R$98)-MIN(Base_Dados!R$5:R$98)=0,1,MAX(Base_Dados!R$5:R$98)-MIN(Base_Dados!R$5:R$98)))) * R$1)))</f>
        <v>1.4525646845211076E-2</v>
      </c>
      <c r="S311" s="106">
        <f>IF(INDEX(Base_Dados!S:S,MATCH($B311,Base_Dados!$B:$B,0))=0,0,
MAX(0, MIN(S$1,
((INDEX(Base_Dados!S:S,MATCH($B311,Base_Dados!$B:$B,0))-MIN(Base_Dados!S$5:S$98)) /
(IF(MAX(Base_Dados!S$5:S$98)-MIN(Base_Dados!S$5:S$98)=0,1,MAX(Base_Dados!S$5:S$98)-MIN(Base_Dados!S$5:S$98)))) * S$1)))</f>
        <v>2.1058938066352131E-2</v>
      </c>
      <c r="T311" s="106">
        <f>IF(INDEX(Base_Dados!T:T,MATCH($B311,Base_Dados!$B:$B,0))=0,0,
MAX(0, MIN(T$1,
((INDEX(Base_Dados!T:T,MATCH($B311,Base_Dados!$B:$B,0))-MIN(Base_Dados!T$5:T$98)) /
(IF(MAX(Base_Dados!T$5:T$98)-MIN(Base_Dados!T$5:T$98)=0,1,MAX(Base_Dados!T$5:T$98)-MIN(Base_Dados!T$5:T$98)))) * T$1)))</f>
        <v>0.36183291744229451</v>
      </c>
      <c r="U311" s="106">
        <f>IF(INDEX(Base_Dados!U:U,MATCH($B311,Base_Dados!$B:$B,0))=0,0,
MAX(0, MIN(U$1,
((INDEX(Base_Dados!U:U,MATCH($B311,Base_Dados!$B:$B,0))-MIN(Base_Dados!U$5:U$98)) /
(IF(MAX(Base_Dados!U$5:U$98)-MIN(Base_Dados!U$5:U$98)=0,1,MAX(Base_Dados!U$5:U$98)-MIN(Base_Dados!U$5:U$98)))) * U$1)))</f>
        <v>0.89254132477078896</v>
      </c>
      <c r="V311" s="106">
        <f>IF(INDEX(Base_Dados!V:V,MATCH($B311,Base_Dados!$B:$B,0))=0,0,
MAX(0, MIN(V$1,
((INDEX(Base_Dados!V:V,MATCH($B311,Base_Dados!$B:$B,0))-MIN(Base_Dados!V$5:V$98)) /
(IF(MAX(Base_Dados!V$5:V$98)-MIN(Base_Dados!V$5:V$98)=0,1,MAX(Base_Dados!V$5:V$98)-MIN(Base_Dados!V$5:V$98)))) * V$1)))</f>
        <v>4.4253167459380037E-2</v>
      </c>
      <c r="W311" s="106">
        <f>IF(INDEX(Base_Dados!W:W,MATCH($B311,Base_Dados!$B:$B,0))=0,0,
MAX(0, MIN(W$1,
((INDEX(Base_Dados!W:W,MATCH($B311,Base_Dados!$B:$B,0))-MIN(Base_Dados!W$5:W$98)) /
(IF(MAX(Base_Dados!W$5:W$98)-MIN(Base_Dados!W$5:W$98)=0,1,MAX(Base_Dados!W$5:W$98)-MIN(Base_Dados!W$5:W$98)))) * W$1)))</f>
        <v>2.2680057132645581</v>
      </c>
      <c r="X311" s="106">
        <f>IF(INDEX(Base_Dados!X:X,MATCH($B311,Base_Dados!$B:$B,0))=0,0,
MAX(0, MIN(X$1,
((INDEX(Base_Dados!X:X,MATCH($B311,Base_Dados!$B:$B,0))-MIN(Base_Dados!X$5:X$98)) /
(IF(MAX(Base_Dados!X$5:X$98)-MIN(Base_Dados!X$5:X$98)=0,1,MAX(Base_Dados!X$5:X$98)-MIN(Base_Dados!X$5:X$98)))) * X$1)))</f>
        <v>0</v>
      </c>
      <c r="Y311" s="106">
        <f>IF(INDEX(Base_Dados!Y:Y,MATCH($B311,Base_Dados!$B:$B,0))=0,0,
MAX(0, MIN(Y$1,
((INDEX(Base_Dados!Y:Y,MATCH($B311,Base_Dados!$B:$B,0))-MIN(Base_Dados!Y$5:Y$98)) /
(IF(MAX(Base_Dados!Y$5:Y$98)-MIN(Base_Dados!Y$5:Y$98)=0,1,MAX(Base_Dados!Y$5:Y$98)-MIN(Base_Dados!Y$5:Y$98)))) * Y$1)))</f>
        <v>0</v>
      </c>
      <c r="Z311" s="106">
        <f>IF(INDEX(Base_Dados!Z:Z,MATCH($B311,Base_Dados!$B:$B,0))=0,0,
MAX(0, MIN(Z$1,
((INDEX(Base_Dados!Z:Z,MATCH($B311,Base_Dados!$B:$B,0))-MIN(Base_Dados!Z$5:Z$98)) /
(IF(MAX(Base_Dados!Z$5:Z$98)-MIN(Base_Dados!Z$5:Z$98)=0,1,MAX(Base_Dados!Z$5:Z$98)-MIN(Base_Dados!Z$5:Z$98)))) * Z$1)))</f>
        <v>0</v>
      </c>
      <c r="AA311" s="106">
        <f>IF(INDEX(Base_Dados!AA:AA,MATCH($B311,Base_Dados!$B:$B,0))=0,0,
MAX(0, MIN(AA$1,
((INDEX(Base_Dados!AA:AA,MATCH($B311,Base_Dados!$B:$B,0))-MIN(Base_Dados!AA$5:AA$98)) /
(IF(MAX(Base_Dados!AA$5:AA$98)-MIN(Base_Dados!AA$5:AA$98)=0,1,MAX(Base_Dados!AA$5:AA$98)-MIN(Base_Dados!AA$5:AA$98)))) * AA$1)))</f>
        <v>0</v>
      </c>
      <c r="AB311" s="106">
        <f>IF(INDEX(Base_Dados!AB:AB,MATCH($B311,Base_Dados!$B:$B,0))=0,0,
MAX(0, MIN(AB$1,
((INDEX(Base_Dados!AB:AB,MATCH($B311,Base_Dados!$B:$B,0))-MIN(Base_Dados!AB$5:AB$98)) /
(IF(MAX(Base_Dados!AB$5:AB$98)-MIN(Base_Dados!AB$5:AB$98)=0,1,MAX(Base_Dados!AB$5:AB$98)-MIN(Base_Dados!AB$5:AB$98)))) * AB$1)))</f>
        <v>0.19936272821219428</v>
      </c>
      <c r="AC311" s="106">
        <f>IF(INDEX(Base_Dados!AC:AC,MATCH($B311,Base_Dados!$B:$B,0))=0,0,
MAX(0, MIN(AC$1,
((INDEX(Base_Dados!AC:AC,MATCH($B311,Base_Dados!$B:$B,0))-MIN(Base_Dados!AC$5:AC$98)) /
(IF(MAX(Base_Dados!AC$5:AC$98)-MIN(Base_Dados!AC$5:AC$98)=0,1,MAX(Base_Dados!AC$5:AC$98)-MIN(Base_Dados!AC$5:AC$98)))) * AC$1)))</f>
        <v>1.6928839853536326E-2</v>
      </c>
      <c r="AD311" s="106">
        <f>IF(INDEX(Base_Dados!AD:AD,MATCH($B311,Base_Dados!$B:$B,0))=0,0,
MAX(0, MIN(AD$1,
((INDEX(Base_Dados!AD:AD,MATCH($B311,Base_Dados!$B:$B,0))-MIN(Base_Dados!AD$5:AD$98)) /
(IF(MAX(Base_Dados!AD$5:AD$98)-MIN(Base_Dados!AD$5:AD$98)=0,1,MAX(Base_Dados!AD$5:AD$98)-MIN(Base_Dados!AD$5:AD$98)))) * AD$1)))</f>
        <v>1.0072474486022779E-2</v>
      </c>
      <c r="AE311" s="106">
        <f>IF(INDEX(Base_Dados!AE:AE,MATCH($B311,Base_Dados!$B:$B,0))=0,0,
MAX(0, MIN(AE$1,
((INDEX(Base_Dados!AE:AE,MATCH($B311,Base_Dados!$B:$B,0))-MIN(Base_Dados!AE$5:AE$98)) /
(IF(MAX(Base_Dados!AE$5:AE$98)-MIN(Base_Dados!AE$5:AE$98)=0,1,MAX(Base_Dados!AE$5:AE$98)-MIN(Base_Dados!AE$5:AE$98)))) * AE$1)))</f>
        <v>9.2334244211131882E-3</v>
      </c>
      <c r="AF311" s="106">
        <f>IF(INDEX(Base_Dados!AF:AF,MATCH($B311,Base_Dados!$B:$B,0))=0,0,
MAX(0, MIN(AF$1,
((INDEX(Base_Dados!AF:AF,MATCH($B311,Base_Dados!$B:$B,0))-MIN(Base_Dados!AF$5:AF$98)) /
(IF(MAX(Base_Dados!AF$5:AF$98)-MIN(Base_Dados!AF$5:AF$98)=0,1,MAX(Base_Dados!AF$5:AF$98)-MIN(Base_Dados!AF$5:AF$98)))) * AF$1)))</f>
        <v>1.9767388406196847E-2</v>
      </c>
      <c r="AG311" s="106">
        <f>IF(INDEX(Base_Dados!AG:AG,MATCH($B311,Base_Dados!$B:$B,0))=0,0,
MAX(0, MIN(AG$1,
((INDEX(Base_Dados!AG:AG,MATCH($B311,Base_Dados!$B:$B,0))-MIN(Base_Dados!AG$5:AG$98)) /
(IF(MAX(Base_Dados!AG$5:AG$98)-MIN(Base_Dados!AG$5:AG$98)=0,1,MAX(Base_Dados!AG$5:AG$98)-MIN(Base_Dados!AG$5:AG$98)))) * AG$1)))</f>
        <v>2.2247380338054866E-2</v>
      </c>
      <c r="AH311" s="106">
        <f>IF(INDEX(Base_Dados!AH:AH,MATCH($B311,Base_Dados!$B:$B,0))=0,0,
MAX(0, MIN(AH$1,
((INDEX(Base_Dados!AH:AH,MATCH($B311,Base_Dados!$B:$B,0))-MIN(Base_Dados!AH$5:AH$98)) /
(IF(MAX(Base_Dados!AH$5:AH$98)-MIN(Base_Dados!AH$5:AH$98)=0,1,MAX(Base_Dados!AH$5:AH$98)-MIN(Base_Dados!AH$5:AH$98)))) * AH$1)))</f>
        <v>1.3002910427279728</v>
      </c>
      <c r="AI311" s="106">
        <f>IF(INDEX(Base_Dados!AI:AI,MATCH($B311,Base_Dados!$B:$B,0))=0,0,
MAX(0, MIN(AI$1,
((INDEX(Base_Dados!AI:AI,MATCH($B311,Base_Dados!$B:$B,0))-MIN(Base_Dados!AI$5:AI$98)) /
(IF(MAX(Base_Dados!AI$5:AI$98)-MIN(Base_Dados!AI$5:AI$98)=0,1,MAX(Base_Dados!AI$5:AI$98)-MIN(Base_Dados!AI$5:AI$98)))) * AI$1)))</f>
        <v>0.17857142857142858</v>
      </c>
      <c r="AJ311" s="106">
        <f>IF(INDEX(Base_Dados!AJ:AJ,MATCH($B311,Base_Dados!$B:$B,0))=0,0,
MAX(0, MIN(AJ$1,
((INDEX(Base_Dados!AJ:AJ,MATCH($B311,Base_Dados!$B:$B,0))-MIN(Base_Dados!AJ$5:AJ$98)) /
(IF(MAX(Base_Dados!AJ$5:AJ$98)-MIN(Base_Dados!AJ$5:AJ$98)=0,1,MAX(Base_Dados!AJ$5:AJ$98)-MIN(Base_Dados!AJ$5:AJ$98)))) * AJ$1)))</f>
        <v>0.38095238095238099</v>
      </c>
      <c r="AK311" s="106">
        <f>IF(INDEX(Base_Dados!AK:AK,MATCH($B311,Base_Dados!$B:$B,0))=0,0,
MAX(0, MIN(AK$1,
((INDEX(Base_Dados!AK:AK,MATCH($B311,Base_Dados!$B:$B,0))-MIN(Base_Dados!AK$5:AK$98)) /
(IF(MAX(Base_Dados!AK$5:AK$98)-MIN(Base_Dados!AK$5:AK$98)=0,1,MAX(Base_Dados!AK$5:AK$98)-MIN(Base_Dados!AK$5:AK$98)))) * AK$1)))</f>
        <v>3.4482758620689655E-3</v>
      </c>
      <c r="AL311" s="106">
        <f>IF(INDEX(Base_Dados!AL:AL,MATCH($B311,Base_Dados!$B:$B,0))=0,0,
MAX(0, MIN(AL$1,
((INDEX(Base_Dados!AL:AL,MATCH($B311,Base_Dados!$B:$B,0))-MIN(Base_Dados!AL$5:AL$98)) /
(IF(MAX(Base_Dados!AL$5:AL$98)-MIN(Base_Dados!AL$5:AL$98)=0,1,MAX(Base_Dados!AL$5:AL$98)-MIN(Base_Dados!AL$5:AL$98)))) * AL$1)))</f>
        <v>0</v>
      </c>
      <c r="AM311" s="106">
        <f>IF(INDEX(Base_Dados!AM:AM,MATCH($B311,Base_Dados!$B:$B,0))=0,0,
MAX(0, MIN(AM$1,
((INDEX(Base_Dados!AM:AM,MATCH($B311,Base_Dados!$B:$B,0))-MIN(Base_Dados!AM$5:AM$98)) /
(IF(MAX(Base_Dados!AM$5:AM$98)-MIN(Base_Dados!AM$5:AM$98)=0,1,MAX(Base_Dados!AM$5:AM$98)-MIN(Base_Dados!AM$5:AM$98)))) * AM$1)))</f>
        <v>3.3143448990160536E-2</v>
      </c>
      <c r="AN311" s="106">
        <f>IF(INDEX(Base_Dados!AN:AN,MATCH($B311,Base_Dados!$B:$B,0))=0,0,
MAX(0, MIN(AN$1,
((INDEX(Base_Dados!AN:AN,MATCH($B311,Base_Dados!$B:$B,0))-MIN(Base_Dados!AN$5:AN$98)) /
(IF(MAX(Base_Dados!AN$5:AN$98)-MIN(Base_Dados!AN$5:AN$98)=0,1,MAX(Base_Dados!AN$5:AN$98)-MIN(Base_Dados!AN$5:AN$98)))) * AN$1)))</f>
        <v>0.18793650793650793</v>
      </c>
      <c r="AO311" s="106">
        <f>IF(INDEX(Base_Dados!AO:AO,MATCH($B311,Base_Dados!$B:$B,0))=0,0,
MAX(0, MIN(AO$1,
((INDEX(Base_Dados!AO:AO,MATCH($B311,Base_Dados!$B:$B,0))-MIN(Base_Dados!AO$5:AO$98)) /
(IF(MAX(Base_Dados!AO$5:AO$98)-MIN(Base_Dados!AO$5:AO$98)=0,1,MAX(Base_Dados!AO$5:AO$98)-MIN(Base_Dados!AO$5:AO$98)))) * AO$1)))</f>
        <v>0</v>
      </c>
      <c r="AP311" s="106">
        <f>IF(INDEX(Base_Dados!AP:AP,MATCH($B311,Base_Dados!$B:$B,0))=0,0,
MAX(0, MIN(AP$1,
((INDEX(Base_Dados!AP:AP,MATCH($B311,Base_Dados!$B:$B,0))-MIN(Base_Dados!AP$5:AP$98)) /
(IF(MAX(Base_Dados!AP$5:AP$98)-MIN(Base_Dados!AP$5:AP$98)=0,1,MAX(Base_Dados!AP$5:AP$98)-MIN(Base_Dados!AP$5:AP$98)))) * AP$1)))</f>
        <v>2.0642201834862386E-2</v>
      </c>
      <c r="AQ311" s="106">
        <f>IF(INDEX(Base_Dados!AQ:AQ,MATCH($B311,Base_Dados!$B:$B,0))=0,0,
MAX(0, MIN(AQ$1,
((INDEX(Base_Dados!AQ:AQ,MATCH($B311,Base_Dados!$B:$B,0))-MIN(Base_Dados!AQ$5:AQ$98)) /
(IF(MAX(Base_Dados!AQ$5:AQ$98)-MIN(Base_Dados!AQ$5:AQ$98)=0,1,MAX(Base_Dados!AQ$5:AQ$98)-MIN(Base_Dados!AQ$5:AQ$98)))) * AQ$1)))</f>
        <v>0</v>
      </c>
      <c r="AR311" s="106">
        <f>IF(INDEX(Base_Dados!AR:AR,MATCH($B311,Base_Dados!$B:$B,0))=0,0,
MAX(0, MIN(AR$1,
((INDEX(Base_Dados!AR:AR,MATCH($B311,Base_Dados!$B:$B,0))-MIN(Base_Dados!AR$5:AR$98)) /
(IF(MAX(Base_Dados!AR$5:AR$98)-MIN(Base_Dados!AR$5:AR$98)=0,1,MAX(Base_Dados!AR$5:AR$98)-MIN(Base_Dados!AR$5:AR$98)))) * AR$1)))</f>
        <v>0</v>
      </c>
      <c r="AS311" s="106">
        <f>IF(INDEX(Base_Dados!AS:AS,MATCH($B311,Base_Dados!$B:$B,0))=0,0,
MAX(0, MIN(AS$1,
((INDEX(Base_Dados!AS:AS,MATCH($B311,Base_Dados!$B:$B,0))-MIN(Base_Dados!AS$5:AS$98)) /
(IF(MAX(Base_Dados!AS$5:AS$98)-MIN(Base_Dados!AS$5:AS$98)=0,1,MAX(Base_Dados!AS$5:AS$98)-MIN(Base_Dados!AS$5:AS$98)))) * AS$1)))</f>
        <v>6.0975609756097563E-3</v>
      </c>
      <c r="AT311" s="106">
        <f>IF(INDEX(Base_Dados!AT:AT,MATCH($B311,Base_Dados!$B:$B,0))=0,0,
MAX(0, MIN(AT$1,
((INDEX(Base_Dados!AT:AT,MATCH($B311,Base_Dados!$B:$B,0))-MIN(Base_Dados!AT$5:AT$98)) /
(IF(MAX(Base_Dados!AT$5:AT$98)-MIN(Base_Dados!AT$5:AT$98)=0,1,MAX(Base_Dados!AT$5:AT$98)-MIN(Base_Dados!AT$5:AT$98)))) * AT$1)))</f>
        <v>0</v>
      </c>
      <c r="AU311" s="106">
        <f>IF(INDEX(Base_Dados!AU:AU,MATCH($B311,Base_Dados!$B:$B,0))=0,0,
MAX(0, MIN(AU$1,
((INDEX(Base_Dados!AU:AU,MATCH($B311,Base_Dados!$B:$B,0))-MIN(Base_Dados!AU$5:AU$98)) /
(IF(MAX(Base_Dados!AU$5:AU$98)-MIN(Base_Dados!AU$5:AU$98)=0,1,MAX(Base_Dados!AU$5:AU$98)-MIN(Base_Dados!AU$5:AU$98)))) * AU$1)))</f>
        <v>1.2172284644194757E-2</v>
      </c>
      <c r="AV311" s="106">
        <f>IF(INDEX(Base_Dados!AV:AV,MATCH($B311,Base_Dados!$B:$B,0))=0,0,
MAX(0, MIN(AV$1,
((INDEX(Base_Dados!AV:AV,MATCH($B311,Base_Dados!$B:$B,0))-MIN(Base_Dados!AV$5:AV$98)) /
(IF(MAX(Base_Dados!AV$5:AV$98)-MIN(Base_Dados!AV$5:AV$98)=0,1,MAX(Base_Dados!AV$5:AV$98)-MIN(Base_Dados!AV$5:AV$98)))) * AV$1)))</f>
        <v>0</v>
      </c>
      <c r="AW311" s="106">
        <f>IF(INDEX(Base_Dados!AW:AW,MATCH($B311,Base_Dados!$B:$B,0))=0,0,
MAX(0, MIN(AW$1,
((INDEX(Base_Dados!AW:AW,MATCH($B311,Base_Dados!$B:$B,0))-MIN(Base_Dados!AW$5:AW$98)) /
(IF(MAX(Base_Dados!AW$5:AW$98)-MIN(Base_Dados!AW$5:AW$98)=0,1,MAX(Base_Dados!AW$5:AW$98)-MIN(Base_Dados!AW$5:AW$98)))) * AW$1)))</f>
        <v>0</v>
      </c>
      <c r="AX311" s="106">
        <f>IF(INDEX(Base_Dados!AX:AX,MATCH($B311,Base_Dados!$B:$B,0))=0,0,
MAX(0, MIN(AX$1,
((INDEX(Base_Dados!AX:AX,MATCH($B311,Base_Dados!$B:$B,0))-MIN(Base_Dados!AX$5:AX$98)) /
(IF(MAX(Base_Dados!AX$5:AX$98)-MIN(Base_Dados!AX$5:AX$98)=0,1,MAX(Base_Dados!AX$5:AX$98)-MIN(Base_Dados!AX$5:AX$98)))) * AX$1)))</f>
        <v>4.1818556984661942E-2</v>
      </c>
      <c r="AY311" s="106">
        <f>IF(INDEX(Base_Dados!AY:AY,MATCH($B311,Base_Dados!$B:$B,0))=0,0,
MAX(0, MIN(AY$1,
((INDEX(Base_Dados!AY:AY,MATCH($B311,Base_Dados!$B:$B,0))-MIN(Base_Dados!AY$5:AY$98)) /
(IF(MAX(Base_Dados!AY$5:AY$98)-MIN(Base_Dados!AY$5:AY$98)=0,1,MAX(Base_Dados!AY$5:AY$98)-MIN(Base_Dados!AY$5:AY$98)))) * AY$1)))</f>
        <v>0</v>
      </c>
      <c r="AZ311" s="106">
        <f>IF(INDEX(Base_Dados!AZ:AZ,MATCH($B311,Base_Dados!$B:$B,0))=0,0,
MAX(0, MIN(AZ$1,
((INDEX(Base_Dados!AZ:AZ,MATCH($B311,Base_Dados!$B:$B,0))-MIN(Base_Dados!AZ$5:AZ$98)) /
(IF(MAX(Base_Dados!AZ$5:AZ$98)-MIN(Base_Dados!AZ$5:AZ$98)=0,1,MAX(Base_Dados!AZ$5:AZ$98)-MIN(Base_Dados!AZ$5:AZ$98)))) * AZ$1)))</f>
        <v>0</v>
      </c>
      <c r="BA311" s="106">
        <f>IF(INDEX(Base_Dados!BA:BA,MATCH($B311,Base_Dados!$B:$B,0))=0,0,
MAX(0, MIN(BA$1,
((INDEX(Base_Dados!BA:BA,MATCH($B311,Base_Dados!$B:$B,0))-MIN(Base_Dados!BA$5:BA$98)) /
(IF(MAX(Base_Dados!BA$5:BA$98)-MIN(Base_Dados!BA$5:BA$98)=0,1,MAX(Base_Dados!BA$5:BA$98)-MIN(Base_Dados!BA$5:BA$98)))) * BA$1)))</f>
        <v>2.020471147227958E-2</v>
      </c>
      <c r="BB311" s="106">
        <f>IF(INDEX(Base_Dados!BB:BB,MATCH($B311,Base_Dados!$B:$B,0))=0,0,
MAX(0, MIN(BB$1,
((INDEX(Base_Dados!BB:BB,MATCH($B311,Base_Dados!$B:$B,0))-MIN(Base_Dados!BB$5:BB$98)) /
(IF(MAX(Base_Dados!BB$5:BB$98)-MIN(Base_Dados!BB$5:BB$98)=0,1,MAX(Base_Dados!BB$5:BB$98)-MIN(Base_Dados!BB$5:BB$98)))) * BB$1)))</f>
        <v>0.34665855225883724</v>
      </c>
      <c r="BC311" s="106">
        <f>IF(INDEX(Base_Dados!BC:BC,MATCH($B311,Base_Dados!$B:$B,0))=0,0,
MAX(0, MIN(BC$1,
((INDEX(Base_Dados!BC:BC,MATCH($B311,Base_Dados!$B:$B,0))-MIN(Base_Dados!BC$5:BC$98)) /
(IF(MAX(Base_Dados!BC$5:BC$98)-MIN(Base_Dados!BC$5:BC$98)=0,1,MAX(Base_Dados!BC$5:BC$98)-MIN(Base_Dados!BC$5:BC$98)))) * BC$1)))</f>
        <v>1.8044707783463506E-2</v>
      </c>
      <c r="BD311" s="106">
        <f>IF(INDEX(Base_Dados!BD:BD,MATCH($B311,Base_Dados!$B:$B,0))=0,0,
MAX(0, MIN(BD$1,
((INDEX(Base_Dados!BD:BD,MATCH($B311,Base_Dados!$B:$B,0))-MIN(Base_Dados!BD$5:BD$98)) /
(IF(MAX(Base_Dados!BD$5:BD$98)-MIN(Base_Dados!BD$5:BD$98)=0,1,MAX(Base_Dados!BD$5:BD$98)-MIN(Base_Dados!BD$5:BD$98)))) * BD$1)))</f>
        <v>1.3710961844747594E-2</v>
      </c>
      <c r="BE311" s="106">
        <f>IF(INDEX(Base_Dados!BE:BE,MATCH($B311,Base_Dados!$B:$B,0))=0,0,
MAX(0, MIN(BE$1,
((INDEX(Base_Dados!BE:BE,MATCH($B311,Base_Dados!$B:$B,0))-MIN(Base_Dados!BE$5:BE$98)) /
(IF(MAX(Base_Dados!BE$5:BE$98)-MIN(Base_Dados!BE$5:BE$98)=0,1,MAX(Base_Dados!BE$5:BE$98)-MIN(Base_Dados!BE$5:BE$98)))) * BE$1)))</f>
        <v>3.6628198695434017E-2</v>
      </c>
      <c r="BF311" s="106">
        <f>IF(INDEX(Base_Dados!BF:BF,MATCH($B311,Base_Dados!$B:$B,0))=0,0,
MAX(0, MIN(BF$1,
((INDEX(Base_Dados!BF:BF,MATCH($B311,Base_Dados!$B:$B,0))-MIN(Base_Dados!BF$5:BF$98)) /
(IF(MAX(Base_Dados!BF$5:BF$98)-MIN(Base_Dados!BF$5:BF$98)=0,1,MAX(Base_Dados!BF$5:BF$98)-MIN(Base_Dados!BF$5:BF$98)))) * BF$1)))</f>
        <v>0</v>
      </c>
      <c r="BG311" s="106">
        <f>IF(INDEX(Base_Dados!BG:BG,MATCH($B311,Base_Dados!$B:$B,0))=0,0,
MAX(0, MIN(BG$1,
((INDEX(Base_Dados!BG:BG,MATCH($B311,Base_Dados!$B:$B,0))-MIN(Base_Dados!BG$5:BG$98)) /
(IF(MAX(Base_Dados!BG$5:BG$98)-MIN(Base_Dados!BG$5:BG$98)=0,1,MAX(Base_Dados!BG$5:BG$98)-MIN(Base_Dados!BG$5:BG$98)))) * BG$1)))</f>
        <v>0</v>
      </c>
      <c r="BH311" s="106">
        <f>IF(INDEX(Base_Dados!BH:BH,MATCH($B311,Base_Dados!$B:$B,0))=0,0,
MAX(0, MIN(BH$1,
((INDEX(Base_Dados!BH:BH,MATCH($B311,Base_Dados!$B:$B,0))-MIN(Base_Dados!BH$5:BH$98)) /
(IF(MAX(Base_Dados!BH$5:BH$98)-MIN(Base_Dados!BH$5:BH$98)=0,1,MAX(Base_Dados!BH$5:BH$98)-MIN(Base_Dados!BH$5:BH$98)))) * BH$1)))</f>
        <v>3.2967032967032968E-2</v>
      </c>
      <c r="BI311" s="106">
        <f>IF(INDEX(Base_Dados!BI:BI,MATCH($B311,Base_Dados!$B:$B,0))=0,0,
MAX(0, MIN(BI$1,
((INDEX(Base_Dados!BI:BI,MATCH($B311,Base_Dados!$B:$B,0))-MIN(Base_Dados!BI$5:BI$98)) /
(IF(MAX(Base_Dados!BI$5:BI$98)-MIN(Base_Dados!BI$5:BI$98)=0,1,MAX(Base_Dados!BI$5:BI$98)-MIN(Base_Dados!BI$5:BI$98)))) * BI$1)))</f>
        <v>6.0842433697347896E-2</v>
      </c>
      <c r="BJ311" s="106">
        <f>IF(INDEX(Base_Dados!BJ:BJ,MATCH($B311,Base_Dados!$B:$B,0))=0,0,
MAX(0, MIN(BJ$1,
((INDEX(Base_Dados!BJ:BJ,MATCH($B311,Base_Dados!$B:$B,0))-MIN(Base_Dados!BJ$5:BJ$98)) /
(IF(MAX(Base_Dados!BJ$5:BJ$98)-MIN(Base_Dados!BJ$5:BJ$98)=0,1,MAX(Base_Dados!BJ$5:BJ$98)-MIN(Base_Dados!BJ$5:BJ$98)))) * BJ$1)))</f>
        <v>2.1052631578947368E-2</v>
      </c>
      <c r="BK311" s="106">
        <f>IF(INDEX(Base_Dados!BK:BK,MATCH($B311,Base_Dados!$B:$B,0))=0,0,
MAX(0, MIN(BK$1,
((INDEX(Base_Dados!BK:BK,MATCH($B311,Base_Dados!$B:$B,0))-MIN(Base_Dados!BK$5:BK$98)) /
(IF(MAX(Base_Dados!BK$5:BK$98)-MIN(Base_Dados!BK$5:BK$98)=0,1,MAX(Base_Dados!BK$5:BK$98)-MIN(Base_Dados!BK$5:BK$98)))) * BK$1)))</f>
        <v>1.7857142857142856E-2</v>
      </c>
      <c r="BL311" s="106">
        <f>IF(INDEX(Base_Dados!BL:BL,MATCH($B311,Base_Dados!$B:$B,0))=0,0,
MAX(0, MIN(BL$1,
((INDEX(Base_Dados!BL:BL,MATCH($B311,Base_Dados!$B:$B,0))-MIN(Base_Dados!BL$5:BL$98)) /
(IF(MAX(Base_Dados!BL$5:BL$98)-MIN(Base_Dados!BL$5:BL$98)=0,1,MAX(Base_Dados!BL$5:BL$98)-MIN(Base_Dados!BL$5:BL$98)))) * BL$1)))</f>
        <v>3.5830618892508145E-2</v>
      </c>
      <c r="BM311" s="106">
        <f>IF(INDEX(Base_Dados!BM:BM,MATCH($B311,Base_Dados!$B:$B,0))=0,0,
MAX(0, MIN(BM$1,
((INDEX(Base_Dados!BM:BM,MATCH($B311,Base_Dados!$B:$B,0))-MIN(Base_Dados!BM$5:BM$98)) /
(IF(MAX(Base_Dados!BM$5:BM$98)-MIN(Base_Dados!BM$5:BM$98)=0,1,MAX(Base_Dados!BM$5:BM$98)-MIN(Base_Dados!BM$5:BM$98)))) * BM$1)))</f>
        <v>1</v>
      </c>
      <c r="BN311" s="106">
        <f>IF(INDEX(Base_Dados!BN:BN,MATCH($B311,Base_Dados!$B:$B,0))=0,0,
MAX(0, MIN(BN$1,
((INDEX(Base_Dados!BN:BN,MATCH($B311,Base_Dados!$B:$B,0))-MIN(Base_Dados!BN$5:BN$98)) /
(IF(MAX(Base_Dados!BN$5:BN$98)-MIN(Base_Dados!BN$5:BN$98)=0,1,MAX(Base_Dados!BN$5:BN$98)-MIN(Base_Dados!BN$5:BN$98)))) * BN$1)))</f>
        <v>0.14690411300268286</v>
      </c>
      <c r="BO311" s="106">
        <f>IF(INDEX(Base_Dados!BO:BO,MATCH($B311,Base_Dados!$B:$B,0))=0,0,
MAX(0, MIN(BO$1,
((INDEX(Base_Dados!BO:BO,MATCH($B311,Base_Dados!$B:$B,0))-MIN(Base_Dados!BO$5:BO$98)) /
(IF(MAX(Base_Dados!BO$5:BO$98)-MIN(Base_Dados!BO$5:BO$98)=0,1,MAX(Base_Dados!BO$5:BO$98)-MIN(Base_Dados!BO$5:BO$98)))) * BO$1)))</f>
        <v>8.6206896551724137E-3</v>
      </c>
      <c r="BP311" s="106">
        <f t="shared" si="20"/>
        <v>8.5727128725596717</v>
      </c>
      <c r="BQ311" s="111">
        <f t="shared" si="21"/>
        <v>0.35835243937824879</v>
      </c>
      <c r="BR311" s="112">
        <f t="shared" si="22"/>
        <v>4.3844125900225517E-2</v>
      </c>
      <c r="BS311" s="113">
        <f t="shared" si="23"/>
        <v>8.5288687466594464</v>
      </c>
    </row>
    <row r="312" spans="1:71">
      <c r="A312" s="21">
        <v>31056</v>
      </c>
      <c r="B312" s="21" t="s">
        <v>351</v>
      </c>
      <c r="C312" s="21" t="s">
        <v>323</v>
      </c>
      <c r="D312" s="105">
        <f>IF(INDEX(Base_Dados!D:D,MATCH($B312,Base_Dados!$B:$B,0))=0,0,
MAX(0, MIN(D$1,
((INDEX(Base_Dados!D:D,MATCH($B312,Base_Dados!$B:$B,0))-MIN(Base_Dados!D$5:D$98)) /
(IF(MAX(Base_Dados!D$5:D$98)-MIN(Base_Dados!D$5:D$98)=0,1,MAX(Base_Dados!D$5:D$98)-MIN(Base_Dados!D$5:D$98)))) * D$1)))</f>
        <v>0.38807071954904393</v>
      </c>
      <c r="E312" s="106">
        <f>IF(INDEX(Base_Dados!E:E,MATCH($B312,Base_Dados!$B:$B,0))=0,0,
MAX(0, MIN(E$1,
((INDEX(Base_Dados!E:E,MATCH($B312,Base_Dados!$B:$B,0))-MIN(Base_Dados!E$5:E$98)) /
(IF(MAX(Base_Dados!E$5:E$98)-MIN(Base_Dados!E$5:E$98)=0,1,MAX(Base_Dados!E$5:E$98)-MIN(Base_Dados!E$5:E$98)))) * E$1)))</f>
        <v>8.822699110003912E-2</v>
      </c>
      <c r="F312" s="106">
        <f>IF(INDEX(Base_Dados!F:F,MATCH($B312,Base_Dados!$B:$B,0))=0,0,
MAX(0, MIN(F$1,
((INDEX(Base_Dados!F:F,MATCH($B312,Base_Dados!$B:$B,0))-MIN(Base_Dados!F$5:F$98)) /
(IF(MAX(Base_Dados!F$5:F$98)-MIN(Base_Dados!F$5:F$98)=0,1,MAX(Base_Dados!F$5:F$98)-MIN(Base_Dados!F$5:F$98)))) * F$1)))</f>
        <v>8.506035932216198E-2</v>
      </c>
      <c r="G312" s="106">
        <f>IF(INDEX(Base_Dados!G:G,MATCH($B312,Base_Dados!$B:$B,0))=0,0,
MAX(0, MIN(G$1,
((INDEX(Base_Dados!G:G,MATCH($B312,Base_Dados!$B:$B,0))-MIN(Base_Dados!G$5:G$98)) /
(IF(MAX(Base_Dados!G$5:G$98)-MIN(Base_Dados!G$5:G$98)=0,1,MAX(Base_Dados!G$5:G$98)-MIN(Base_Dados!G$5:G$98)))) * G$1)))</f>
        <v>8.3906241541709517E-2</v>
      </c>
      <c r="H312" s="106">
        <f>IF(INDEX(Base_Dados!H:H,MATCH($B312,Base_Dados!$B:$B,0))=0,0,
MAX(0, MIN(H$1,
((INDEX(Base_Dados!H:H,MATCH($B312,Base_Dados!$B:$B,0))-MIN(Base_Dados!H$5:H$98)) /
(IF(MAX(Base_Dados!H$5:H$98)-MIN(Base_Dados!H$5:H$98)=0,1,MAX(Base_Dados!H$5:H$98)-MIN(Base_Dados!H$5:H$98)))) * H$1)))</f>
        <v>9.1629955947136563E-2</v>
      </c>
      <c r="I312" s="106">
        <f>IF(INDEX(Base_Dados!I:I,MATCH($B312,Base_Dados!$B:$B,0))=0,0,
MAX(0, MIN(I$1,
((INDEX(Base_Dados!I:I,MATCH($B312,Base_Dados!$B:$B,0))-MIN(Base_Dados!I$5:I$98)) /
(IF(MAX(Base_Dados!I$5:I$98)-MIN(Base_Dados!I$5:I$98)=0,1,MAX(Base_Dados!I$5:I$98)-MIN(Base_Dados!I$5:I$98)))) * I$1)))</f>
        <v>0.11225720142783852</v>
      </c>
      <c r="J312" s="106">
        <f>IF(INDEX(Base_Dados!J:J,MATCH($B312,Base_Dados!$B:$B,0))=0,0,
MAX(0, MIN(J$1,
((INDEX(Base_Dados!J:J,MATCH($B312,Base_Dados!$B:$B,0))-MIN(Base_Dados!J$5:J$98)) /
(IF(MAX(Base_Dados!J$5:J$98)-MIN(Base_Dados!J$5:J$98)=0,1,MAX(Base_Dados!J$5:J$98)-MIN(Base_Dados!J$5:J$98)))) * J$1)))</f>
        <v>0.13326737831179042</v>
      </c>
      <c r="K312" s="106">
        <f>IF(INDEX(Base_Dados!K:K,MATCH($B312,Base_Dados!$B:$B,0))=0,0,
MAX(0, MIN(K$1,
((INDEX(Base_Dados!K:K,MATCH($B312,Base_Dados!$B:$B,0))-MIN(Base_Dados!K$5:K$98)) /
(IF(MAX(Base_Dados!K$5:K$98)-MIN(Base_Dados!K$5:K$98)=0,1,MAX(Base_Dados!K$5:K$98)-MIN(Base_Dados!K$5:K$98)))) * K$1)))</f>
        <v>0.14793157423971379</v>
      </c>
      <c r="L312" s="106">
        <f>IF(INDEX(Base_Dados!L:L,MATCH($B312,Base_Dados!$B:$B,0))=0,0,
MAX(0, MIN(L$1,
((INDEX(Base_Dados!L:L,MATCH($B312,Base_Dados!$B:$B,0))-MIN(Base_Dados!L$5:L$98)) /
(IF(MAX(Base_Dados!L$5:L$98)-MIN(Base_Dados!L$5:L$98)=0,1,MAX(Base_Dados!L$5:L$98)-MIN(Base_Dados!L$5:L$98)))) * L$1)))</f>
        <v>0.19374169310787243</v>
      </c>
      <c r="M312" s="106">
        <f>IF(INDEX(Base_Dados!M:M,MATCH($B312,Base_Dados!$B:$B,0))=0,0,
MAX(0, MIN(M$1,
((INDEX(Base_Dados!M:M,MATCH($B312,Base_Dados!$B:$B,0))-MIN(Base_Dados!M$5:M$98)) /
(IF(MAX(Base_Dados!M$5:M$98)-MIN(Base_Dados!M$5:M$98)=0,1,MAX(Base_Dados!M$5:M$98)-MIN(Base_Dados!M$5:M$98)))) * M$1)))</f>
        <v>0.2254460641399417</v>
      </c>
      <c r="N312" s="106">
        <f>IF(INDEX(Base_Dados!N:N,MATCH($B312,Base_Dados!$B:$B,0))=0,0,
MAX(0, MIN(N$1,
((INDEX(Base_Dados!N:N,MATCH($B312,Base_Dados!$B:$B,0))-MIN(Base_Dados!N$5:N$98)) /
(IF(MAX(Base_Dados!N$5:N$98)-MIN(Base_Dados!N$5:N$98)=0,1,MAX(Base_Dados!N$5:N$98)-MIN(Base_Dados!N$5:N$98)))) * N$1)))</f>
        <v>0.25023959109785965</v>
      </c>
      <c r="O312" s="106">
        <f>IF(INDEX(Base_Dados!O:O,MATCH($B312,Base_Dados!$B:$B,0))=0,0,
MAX(0, MIN(O$1,
((INDEX(Base_Dados!O:O,MATCH($B312,Base_Dados!$B:$B,0))-MIN(Base_Dados!O$5:O$98)) /
(IF(MAX(Base_Dados!O$5:O$98)-MIN(Base_Dados!O$5:O$98)=0,1,MAX(Base_Dados!O$5:O$98)-MIN(Base_Dados!O$5:O$98)))) * O$1)))</f>
        <v>0.31707453035286248</v>
      </c>
      <c r="P312" s="106">
        <f>IF(INDEX(Base_Dados!P:P,MATCH($B312,Base_Dados!$B:$B,0))=0,0,
MAX(0, MIN(P$1,
((INDEX(Base_Dados!P:P,MATCH($B312,Base_Dados!$B:$B,0))-MIN(Base_Dados!P$5:P$98)) /
(IF(MAX(Base_Dados!P$5:P$98)-MIN(Base_Dados!P$5:P$98)=0,1,MAX(Base_Dados!P$5:P$98)-MIN(Base_Dados!P$5:P$98)))) * P$1)))</f>
        <v>0.13331978457473834</v>
      </c>
      <c r="Q312" s="106">
        <f>IF(INDEX(Base_Dados!Q:Q,MATCH($B312,Base_Dados!$B:$B,0))=0,0,
MAX(0, MIN(Q$1,
((INDEX(Base_Dados!Q:Q,MATCH($B312,Base_Dados!$B:$B,0))-MIN(Base_Dados!Q$5:Q$98)) /
(IF(MAX(Base_Dados!Q$5:Q$98)-MIN(Base_Dados!Q$5:Q$98)=0,1,MAX(Base_Dados!Q$5:Q$98)-MIN(Base_Dados!Q$5:Q$98)))) * Q$1)))</f>
        <v>6.7137064925491013E-2</v>
      </c>
      <c r="R312" s="106">
        <f>IF(INDEX(Base_Dados!R:R,MATCH($B312,Base_Dados!$B:$B,0))=0,0,
MAX(0, MIN(R$1,
((INDEX(Base_Dados!R:R,MATCH($B312,Base_Dados!$B:$B,0))-MIN(Base_Dados!R$5:R$98)) /
(IF(MAX(Base_Dados!R$5:R$98)-MIN(Base_Dados!R$5:R$98)=0,1,MAX(Base_Dados!R$5:R$98)-MIN(Base_Dados!R$5:R$98)))) * R$1)))</f>
        <v>6.6140407205252258E-2</v>
      </c>
      <c r="S312" s="106">
        <f>IF(INDEX(Base_Dados!S:S,MATCH($B312,Base_Dados!$B:$B,0))=0,0,
MAX(0, MIN(S$1,
((INDEX(Base_Dados!S:S,MATCH($B312,Base_Dados!$B:$B,0))-MIN(Base_Dados!S$5:S$98)) /
(IF(MAX(Base_Dados!S$5:S$98)-MIN(Base_Dados!S$5:S$98)=0,1,MAX(Base_Dados!S$5:S$98)-MIN(Base_Dados!S$5:S$98)))) * S$1)))</f>
        <v>8.630270351231932E-2</v>
      </c>
      <c r="T312" s="106">
        <f>IF(INDEX(Base_Dados!T:T,MATCH($B312,Base_Dados!$B:$B,0))=0,0,
MAX(0, MIN(T$1,
((INDEX(Base_Dados!T:T,MATCH($B312,Base_Dados!$B:$B,0))-MIN(Base_Dados!T$5:T$98)) /
(IF(MAX(Base_Dados!T$5:T$98)-MIN(Base_Dados!T$5:T$98)=0,1,MAX(Base_Dados!T$5:T$98)-MIN(Base_Dados!T$5:T$98)))) * T$1)))</f>
        <v>1.2353438824655041</v>
      </c>
      <c r="U312" s="106">
        <f>IF(INDEX(Base_Dados!U:U,MATCH($B312,Base_Dados!$B:$B,0))=0,0,
MAX(0, MIN(U$1,
((INDEX(Base_Dados!U:U,MATCH($B312,Base_Dados!$B:$B,0))-MIN(Base_Dados!U$5:U$98)) /
(IF(MAX(Base_Dados!U$5:U$98)-MIN(Base_Dados!U$5:U$98)=0,1,MAX(Base_Dados!U$5:U$98)-MIN(Base_Dados!U$5:U$98)))) * U$1)))</f>
        <v>0.69236496551168936</v>
      </c>
      <c r="V312" s="106">
        <f>IF(INDEX(Base_Dados!V:V,MATCH($B312,Base_Dados!$B:$B,0))=0,0,
MAX(0, MIN(V$1,
((INDEX(Base_Dados!V:V,MATCH($B312,Base_Dados!$B:$B,0))-MIN(Base_Dados!V$5:V$98)) /
(IF(MAX(Base_Dados!V$5:V$98)-MIN(Base_Dados!V$5:V$98)=0,1,MAX(Base_Dados!V$5:V$98)-MIN(Base_Dados!V$5:V$98)))) * V$1)))</f>
        <v>0.28318648148399561</v>
      </c>
      <c r="W312" s="106">
        <f>IF(INDEX(Base_Dados!W:W,MATCH($B312,Base_Dados!$B:$B,0))=0,0,
MAX(0, MIN(W$1,
((INDEX(Base_Dados!W:W,MATCH($B312,Base_Dados!$B:$B,0))-MIN(Base_Dados!W$5:W$98)) /
(IF(MAX(Base_Dados!W$5:W$98)-MIN(Base_Dados!W$5:W$98)=0,1,MAX(Base_Dados!W$5:W$98)-MIN(Base_Dados!W$5:W$98)))) * W$1)))</f>
        <v>2.2762596631052334</v>
      </c>
      <c r="X312" s="106">
        <f>IF(INDEX(Base_Dados!X:X,MATCH($B312,Base_Dados!$B:$B,0))=0,0,
MAX(0, MIN(X$1,
((INDEX(Base_Dados!X:X,MATCH($B312,Base_Dados!$B:$B,0))-MIN(Base_Dados!X$5:X$98)) /
(IF(MAX(Base_Dados!X$5:X$98)-MIN(Base_Dados!X$5:X$98)=0,1,MAX(Base_Dados!X$5:X$98)-MIN(Base_Dados!X$5:X$98)))) * X$1)))</f>
        <v>3.8135593220338986E-2</v>
      </c>
      <c r="Y312" s="106">
        <f>IF(INDEX(Base_Dados!Y:Y,MATCH($B312,Base_Dados!$B:$B,0))=0,0,
MAX(0, MIN(Y$1,
((INDEX(Base_Dados!Y:Y,MATCH($B312,Base_Dados!$B:$B,0))-MIN(Base_Dados!Y$5:Y$98)) /
(IF(MAX(Base_Dados!Y$5:Y$98)-MIN(Base_Dados!Y$5:Y$98)=0,1,MAX(Base_Dados!Y$5:Y$98)-MIN(Base_Dados!Y$5:Y$98)))) * Y$1)))</f>
        <v>3.3088235294117647E-2</v>
      </c>
      <c r="Z312" s="106">
        <f>IF(INDEX(Base_Dados!Z:Z,MATCH($B312,Base_Dados!$B:$B,0))=0,0,
MAX(0, MIN(Z$1,
((INDEX(Base_Dados!Z:Z,MATCH($B312,Base_Dados!$B:$B,0))-MIN(Base_Dados!Z$5:Z$98)) /
(IF(MAX(Base_Dados!Z$5:Z$98)-MIN(Base_Dados!Z$5:Z$98)=0,1,MAX(Base_Dados!Z$5:Z$98)-MIN(Base_Dados!Z$5:Z$98)))) * Z$1)))</f>
        <v>0.1</v>
      </c>
      <c r="AA312" s="106">
        <f>IF(INDEX(Base_Dados!AA:AA,MATCH($B312,Base_Dados!$B:$B,0))=0,0,
MAX(0, MIN(AA$1,
((INDEX(Base_Dados!AA:AA,MATCH($B312,Base_Dados!$B:$B,0))-MIN(Base_Dados!AA$5:AA$98)) /
(IF(MAX(Base_Dados!AA$5:AA$98)-MIN(Base_Dados!AA$5:AA$98)=0,1,MAX(Base_Dados!AA$5:AA$98)-MIN(Base_Dados!AA$5:AA$98)))) * AA$1)))</f>
        <v>3.1468531468531472E-2</v>
      </c>
      <c r="AB312" s="106">
        <f>IF(INDEX(Base_Dados!AB:AB,MATCH($B312,Base_Dados!$B:$B,0))=0,0,
MAX(0, MIN(AB$1,
((INDEX(Base_Dados!AB:AB,MATCH($B312,Base_Dados!$B:$B,0))-MIN(Base_Dados!AB$5:AB$98)) /
(IF(MAX(Base_Dados!AB$5:AB$98)-MIN(Base_Dados!AB$5:AB$98)=0,1,MAX(Base_Dados!AB$5:AB$98)-MIN(Base_Dados!AB$5:AB$98)))) * AB$1)))</f>
        <v>0.49366508994059971</v>
      </c>
      <c r="AC312" s="106">
        <f>IF(INDEX(Base_Dados!AC:AC,MATCH($B312,Base_Dados!$B:$B,0))=0,0,
MAX(0, MIN(AC$1,
((INDEX(Base_Dados!AC:AC,MATCH($B312,Base_Dados!$B:$B,0))-MIN(Base_Dados!AC$5:AC$98)) /
(IF(MAX(Base_Dados!AC$5:AC$98)-MIN(Base_Dados!AC$5:AC$98)=0,1,MAX(Base_Dados!AC$5:AC$98)-MIN(Base_Dados!AC$5:AC$98)))) * AC$1)))</f>
        <v>7.6911495471189056E-2</v>
      </c>
      <c r="AD312" s="106">
        <f>IF(INDEX(Base_Dados!AD:AD,MATCH($B312,Base_Dados!$B:$B,0))=0,0,
MAX(0, MIN(AD$1,
((INDEX(Base_Dados!AD:AD,MATCH($B312,Base_Dados!$B:$B,0))-MIN(Base_Dados!AD$5:AD$98)) /
(IF(MAX(Base_Dados!AD$5:AD$98)-MIN(Base_Dados!AD$5:AD$98)=0,1,MAX(Base_Dados!AD$5:AD$98)-MIN(Base_Dados!AD$5:AD$98)))) * AD$1)))</f>
        <v>5.5553912143174095E-2</v>
      </c>
      <c r="AE312" s="106">
        <f>IF(INDEX(Base_Dados!AE:AE,MATCH($B312,Base_Dados!$B:$B,0))=0,0,
MAX(0, MIN(AE$1,
((INDEX(Base_Dados!AE:AE,MATCH($B312,Base_Dados!$B:$B,0))-MIN(Base_Dados!AE$5:AE$98)) /
(IF(MAX(Base_Dados!AE$5:AE$98)-MIN(Base_Dados!AE$5:AE$98)=0,1,MAX(Base_Dados!AE$5:AE$98)-MIN(Base_Dados!AE$5:AE$98)))) * AE$1)))</f>
        <v>3.9781389328347475E-2</v>
      </c>
      <c r="AF312" s="106">
        <f>IF(INDEX(Base_Dados!AF:AF,MATCH($B312,Base_Dados!$B:$B,0))=0,0,
MAX(0, MIN(AF$1,
((INDEX(Base_Dados!AF:AF,MATCH($B312,Base_Dados!$B:$B,0))-MIN(Base_Dados!AF$5:AF$98)) /
(IF(MAX(Base_Dados!AF$5:AF$98)-MIN(Base_Dados!AF$5:AF$98)=0,1,MAX(Base_Dados!AF$5:AF$98)-MIN(Base_Dados!AF$5:AF$98)))) * AF$1)))</f>
        <v>7.4748310577851335E-2</v>
      </c>
      <c r="AG312" s="106">
        <f>IF(INDEX(Base_Dados!AG:AG,MATCH($B312,Base_Dados!$B:$B,0))=0,0,
MAX(0, MIN(AG$1,
((INDEX(Base_Dados!AG:AG,MATCH($B312,Base_Dados!$B:$B,0))-MIN(Base_Dados!AG$5:AG$98)) /
(IF(MAX(Base_Dados!AG$5:AG$98)-MIN(Base_Dados!AG$5:AG$98)=0,1,MAX(Base_Dados!AG$5:AG$98)-MIN(Base_Dados!AG$5:AG$98)))) * AG$1)))</f>
        <v>6.7137064925491013E-2</v>
      </c>
      <c r="AH312" s="106">
        <f>IF(INDEX(Base_Dados!AH:AH,MATCH($B312,Base_Dados!$B:$B,0))=0,0,
MAX(0, MIN(AH$1,
((INDEX(Base_Dados!AH:AH,MATCH($B312,Base_Dados!$B:$B,0))-MIN(Base_Dados!AH$5:AH$98)) /
(IF(MAX(Base_Dados!AH$5:AH$98)-MIN(Base_Dados!AH$5:AH$98)=0,1,MAX(Base_Dados!AH$5:AH$98)-MIN(Base_Dados!AH$5:AH$98)))) * AH$1)))</f>
        <v>1.4379146584604232</v>
      </c>
      <c r="AI312" s="106">
        <f>IF(INDEX(Base_Dados!AI:AI,MATCH($B312,Base_Dados!$B:$B,0))=0,0,
MAX(0, MIN(AI$1,
((INDEX(Base_Dados!AI:AI,MATCH($B312,Base_Dados!$B:$B,0))-MIN(Base_Dados!AI$5:AI$98)) /
(IF(MAX(Base_Dados!AI$5:AI$98)-MIN(Base_Dados!AI$5:AI$98)=0,1,MAX(Base_Dados!AI$5:AI$98)-MIN(Base_Dados!AI$5:AI$98)))) * AI$1)))</f>
        <v>0.25</v>
      </c>
      <c r="AJ312" s="106">
        <f>IF(INDEX(Base_Dados!AJ:AJ,MATCH($B312,Base_Dados!$B:$B,0))=0,0,
MAX(0, MIN(AJ$1,
((INDEX(Base_Dados!AJ:AJ,MATCH($B312,Base_Dados!$B:$B,0))-MIN(Base_Dados!AJ$5:AJ$98)) /
(IF(MAX(Base_Dados!AJ$5:AJ$98)-MIN(Base_Dados!AJ$5:AJ$98)=0,1,MAX(Base_Dados!AJ$5:AJ$98)-MIN(Base_Dados!AJ$5:AJ$98)))) * AJ$1)))</f>
        <v>0.69727891156462585</v>
      </c>
      <c r="AK312" s="106">
        <f>IF(INDEX(Base_Dados!AK:AK,MATCH($B312,Base_Dados!$B:$B,0))=0,0,
MAX(0, MIN(AK$1,
((INDEX(Base_Dados!AK:AK,MATCH($B312,Base_Dados!$B:$B,0))-MIN(Base_Dados!AK$5:AK$98)) /
(IF(MAX(Base_Dados!AK$5:AK$98)-MIN(Base_Dados!AK$5:AK$98)=0,1,MAX(Base_Dados!AK$5:AK$98)-MIN(Base_Dados!AK$5:AK$98)))) * AK$1)))</f>
        <v>3.1034482758620689E-2</v>
      </c>
      <c r="AL312" s="106">
        <f>IF(INDEX(Base_Dados!AL:AL,MATCH($B312,Base_Dados!$B:$B,0))=0,0,
MAX(0, MIN(AL$1,
((INDEX(Base_Dados!AL:AL,MATCH($B312,Base_Dados!$B:$B,0))-MIN(Base_Dados!AL$5:AL$98)) /
(IF(MAX(Base_Dados!AL$5:AL$98)-MIN(Base_Dados!AL$5:AL$98)=0,1,MAX(Base_Dados!AL$5:AL$98)-MIN(Base_Dados!AL$5:AL$98)))) * AL$1)))</f>
        <v>0.55555555555555558</v>
      </c>
      <c r="AM312" s="106">
        <f>IF(INDEX(Base_Dados!AM:AM,MATCH($B312,Base_Dados!$B:$B,0))=0,0,
MAX(0, MIN(AM$1,
((INDEX(Base_Dados!AM:AM,MATCH($B312,Base_Dados!$B:$B,0))-MIN(Base_Dados!AM$5:AM$98)) /
(IF(MAX(Base_Dados!AM$5:AM$98)-MIN(Base_Dados!AM$5:AM$98)=0,1,MAX(Base_Dados!AM$5:AM$98)-MIN(Base_Dados!AM$5:AM$98)))) * AM$1)))</f>
        <v>8.4930088037286383E-2</v>
      </c>
      <c r="AN312" s="106">
        <f>IF(INDEX(Base_Dados!AN:AN,MATCH($B312,Base_Dados!$B:$B,0))=0,0,
MAX(0, MIN(AN$1,
((INDEX(Base_Dados!AN:AN,MATCH($B312,Base_Dados!$B:$B,0))-MIN(Base_Dados!AN$5:AN$98)) /
(IF(MAX(Base_Dados!AN$5:AN$98)-MIN(Base_Dados!AN$5:AN$98)=0,1,MAX(Base_Dados!AN$5:AN$98)-MIN(Base_Dados!AN$5:AN$98)))) * AN$1)))</f>
        <v>0.30099206349206348</v>
      </c>
      <c r="AO312" s="106">
        <f>IF(INDEX(Base_Dados!AO:AO,MATCH($B312,Base_Dados!$B:$B,0))=0,0,
MAX(0, MIN(AO$1,
((INDEX(Base_Dados!AO:AO,MATCH($B312,Base_Dados!$B:$B,0))-MIN(Base_Dados!AO$5:AO$98)) /
(IF(MAX(Base_Dados!AO$5:AO$98)-MIN(Base_Dados!AO$5:AO$98)=0,1,MAX(Base_Dados!AO$5:AO$98)-MIN(Base_Dados!AO$5:AO$98)))) * AO$1)))</f>
        <v>1.6129032258064516E-2</v>
      </c>
      <c r="AP312" s="106">
        <f>IF(INDEX(Base_Dados!AP:AP,MATCH($B312,Base_Dados!$B:$B,0))=0,0,
MAX(0, MIN(AP$1,
((INDEX(Base_Dados!AP:AP,MATCH($B312,Base_Dados!$B:$B,0))-MIN(Base_Dados!AP$5:AP$98)) /
(IF(MAX(Base_Dados!AP$5:AP$98)-MIN(Base_Dados!AP$5:AP$98)=0,1,MAX(Base_Dados!AP$5:AP$98)-MIN(Base_Dados!AP$5:AP$98)))) * AP$1)))</f>
        <v>1.6055045871559634E-2</v>
      </c>
      <c r="AQ312" s="106">
        <f>IF(INDEX(Base_Dados!AQ:AQ,MATCH($B312,Base_Dados!$B:$B,0))=0,0,
MAX(0, MIN(AQ$1,
((INDEX(Base_Dados!AQ:AQ,MATCH($B312,Base_Dados!$B:$B,0))-MIN(Base_Dados!AQ$5:AQ$98)) /
(IF(MAX(Base_Dados!AQ$5:AQ$98)-MIN(Base_Dados!AQ$5:AQ$98)=0,1,MAX(Base_Dados!AQ$5:AQ$98)-MIN(Base_Dados!AQ$5:AQ$98)))) * AQ$1)))</f>
        <v>1.6666666666666666E-2</v>
      </c>
      <c r="AR312" s="106">
        <f>IF(INDEX(Base_Dados!AR:AR,MATCH($B312,Base_Dados!$B:$B,0))=0,0,
MAX(0, MIN(AR$1,
((INDEX(Base_Dados!AR:AR,MATCH($B312,Base_Dados!$B:$B,0))-MIN(Base_Dados!AR$5:AR$98)) /
(IF(MAX(Base_Dados!AR$5:AR$98)-MIN(Base_Dados!AR$5:AR$98)=0,1,MAX(Base_Dados!AR$5:AR$98)-MIN(Base_Dados!AR$5:AR$98)))) * AR$1)))</f>
        <v>1.6129032258064516E-2</v>
      </c>
      <c r="AS312" s="106">
        <f>IF(INDEX(Base_Dados!AS:AS,MATCH($B312,Base_Dados!$B:$B,0))=0,0,
MAX(0, MIN(AS$1,
((INDEX(Base_Dados!AS:AS,MATCH($B312,Base_Dados!$B:$B,0))-MIN(Base_Dados!AS$5:AS$98)) /
(IF(MAX(Base_Dados!AS$5:AS$98)-MIN(Base_Dados!AS$5:AS$98)=0,1,MAX(Base_Dados!AS$5:AS$98)-MIN(Base_Dados!AS$5:AS$98)))) * AS$1)))</f>
        <v>2.4390243902439025E-2</v>
      </c>
      <c r="AT312" s="106">
        <f>IF(INDEX(Base_Dados!AT:AT,MATCH($B312,Base_Dados!$B:$B,0))=0,0,
MAX(0, MIN(AT$1,
((INDEX(Base_Dados!AT:AT,MATCH($B312,Base_Dados!$B:$B,0))-MIN(Base_Dados!AT$5:AT$98)) /
(IF(MAX(Base_Dados!AT$5:AT$98)-MIN(Base_Dados!AT$5:AT$98)=0,1,MAX(Base_Dados!AT$5:AT$98)-MIN(Base_Dados!AT$5:AT$98)))) * AT$1)))</f>
        <v>7.1428571428571426E-3</v>
      </c>
      <c r="AU312" s="106">
        <f>IF(INDEX(Base_Dados!AU:AU,MATCH($B312,Base_Dados!$B:$B,0))=0,0,
MAX(0, MIN(AU$1,
((INDEX(Base_Dados!AU:AU,MATCH($B312,Base_Dados!$B:$B,0))-MIN(Base_Dados!AU$5:AU$98)) /
(IF(MAX(Base_Dados!AU$5:AU$98)-MIN(Base_Dados!AU$5:AU$98)=0,1,MAX(Base_Dados!AU$5:AU$98)-MIN(Base_Dados!AU$5:AU$98)))) * AU$1)))</f>
        <v>1.4981273408239701E-2</v>
      </c>
      <c r="AV312" s="106">
        <f>IF(INDEX(Base_Dados!AV:AV,MATCH($B312,Base_Dados!$B:$B,0))=0,0,
MAX(0, MIN(AV$1,
((INDEX(Base_Dados!AV:AV,MATCH($B312,Base_Dados!$B:$B,0))-MIN(Base_Dados!AV$5:AV$98)) /
(IF(MAX(Base_Dados!AV$5:AV$98)-MIN(Base_Dados!AV$5:AV$98)=0,1,MAX(Base_Dados!AV$5:AV$98)-MIN(Base_Dados!AV$5:AV$98)))) * AV$1)))</f>
        <v>0</v>
      </c>
      <c r="AW312" s="106">
        <f>IF(INDEX(Base_Dados!AW:AW,MATCH($B312,Base_Dados!$B:$B,0))=0,0,
MAX(0, MIN(AW$1,
((INDEX(Base_Dados!AW:AW,MATCH($B312,Base_Dados!$B:$B,0))-MIN(Base_Dados!AW$5:AW$98)) /
(IF(MAX(Base_Dados!AW$5:AW$98)-MIN(Base_Dados!AW$5:AW$98)=0,1,MAX(Base_Dados!AW$5:AW$98)-MIN(Base_Dados!AW$5:AW$98)))) * AW$1)))</f>
        <v>1.4705882352941176E-2</v>
      </c>
      <c r="AX312" s="106">
        <f>IF(INDEX(Base_Dados!AX:AX,MATCH($B312,Base_Dados!$B:$B,0))=0,0,
MAX(0, MIN(AX$1,
((INDEX(Base_Dados!AX:AX,MATCH($B312,Base_Dados!$B:$B,0))-MIN(Base_Dados!AX$5:AX$98)) /
(IF(MAX(Base_Dados!AX$5:AX$98)-MIN(Base_Dados!AX$5:AX$98)=0,1,MAX(Base_Dados!AX$5:AX$98)-MIN(Base_Dados!AX$5:AX$98)))) * AX$1)))</f>
        <v>6.9706053420428613E-2</v>
      </c>
      <c r="AY312" s="106">
        <f>IF(INDEX(Base_Dados!AY:AY,MATCH($B312,Base_Dados!$B:$B,0))=0,0,
MAX(0, MIN(AY$1,
((INDEX(Base_Dados!AY:AY,MATCH($B312,Base_Dados!$B:$B,0))-MIN(Base_Dados!AY$5:AY$98)) /
(IF(MAX(Base_Dados!AY$5:AY$98)-MIN(Base_Dados!AY$5:AY$98)=0,1,MAX(Base_Dados!AY$5:AY$98)-MIN(Base_Dados!AY$5:AY$98)))) * AY$1)))</f>
        <v>4.8466864490603362E-2</v>
      </c>
      <c r="AZ312" s="106">
        <f>IF(INDEX(Base_Dados!AZ:AZ,MATCH($B312,Base_Dados!$B:$B,0))=0,0,
MAX(0, MIN(AZ$1,
((INDEX(Base_Dados!AZ:AZ,MATCH($B312,Base_Dados!$B:$B,0))-MIN(Base_Dados!AZ$5:AZ$98)) /
(IF(MAX(Base_Dados!AZ$5:AZ$98)-MIN(Base_Dados!AZ$5:AZ$98)=0,1,MAX(Base_Dados!AZ$5:AZ$98)-MIN(Base_Dados!AZ$5:AZ$98)))) * AZ$1)))</f>
        <v>0.5</v>
      </c>
      <c r="BA312" s="106">
        <f>IF(INDEX(Base_Dados!BA:BA,MATCH($B312,Base_Dados!$B:$B,0))=0,0,
MAX(0, MIN(BA$1,
((INDEX(Base_Dados!BA:BA,MATCH($B312,Base_Dados!$B:$B,0))-MIN(Base_Dados!BA$5:BA$98)) /
(IF(MAX(Base_Dados!BA$5:BA$98)-MIN(Base_Dados!BA$5:BA$98)=0,1,MAX(Base_Dados!BA$5:BA$98)-MIN(Base_Dados!BA$5:BA$98)))) * BA$1)))</f>
        <v>5.0467372721419212E-2</v>
      </c>
      <c r="BB312" s="106">
        <f>IF(INDEX(Base_Dados!BB:BB,MATCH($B312,Base_Dados!$B:$B,0))=0,0,
MAX(0, MIN(BB$1,
((INDEX(Base_Dados!BB:BB,MATCH($B312,Base_Dados!$B:$B,0))-MIN(Base_Dados!BB$5:BB$98)) /
(IF(MAX(Base_Dados!BB$5:BB$98)-MIN(Base_Dados!BB$5:BB$98)=0,1,MAX(Base_Dados!BB$5:BB$98)-MIN(Base_Dados!BB$5:BB$98)))) * BB$1)))</f>
        <v>0.17360306867002698</v>
      </c>
      <c r="BC312" s="106">
        <f>IF(INDEX(Base_Dados!BC:BC,MATCH($B312,Base_Dados!$B:$B,0))=0,0,
MAX(0, MIN(BC$1,
((INDEX(Base_Dados!BC:BC,MATCH($B312,Base_Dados!$B:$B,0))-MIN(Base_Dados!BC$5:BC$98)) /
(IF(MAX(Base_Dados!BC$5:BC$98)-MIN(Base_Dados!BC$5:BC$98)=0,1,MAX(Base_Dados!BC$5:BC$98)-MIN(Base_Dados!BC$5:BC$98)))) * BC$1)))</f>
        <v>2.774037166711554E-2</v>
      </c>
      <c r="BD312" s="106">
        <f>IF(INDEX(Base_Dados!BD:BD,MATCH($B312,Base_Dados!$B:$B,0))=0,0,
MAX(0, MIN(BD$1,
((INDEX(Base_Dados!BD:BD,MATCH($B312,Base_Dados!$B:$B,0))-MIN(Base_Dados!BD$5:BD$98)) /
(IF(MAX(Base_Dados!BD$5:BD$98)-MIN(Base_Dados!BD$5:BD$98)=0,1,MAX(Base_Dados!BD$5:BD$98)-MIN(Base_Dados!BD$5:BD$98)))) * BD$1)))</f>
        <v>4.7157399072086423E-2</v>
      </c>
      <c r="BE312" s="106">
        <f>IF(INDEX(Base_Dados!BE:BE,MATCH($B312,Base_Dados!$B:$B,0))=0,0,
MAX(0, MIN(BE$1,
((INDEX(Base_Dados!BE:BE,MATCH($B312,Base_Dados!$B:$B,0))-MIN(Base_Dados!BE$5:BE$98)) /
(IF(MAX(Base_Dados!BE$5:BE$98)-MIN(Base_Dados!BE$5:BE$98)=0,1,MAX(Base_Dados!BE$5:BE$98)-MIN(Base_Dados!BE$5:BE$98)))) * BE$1)))</f>
        <v>8.8309081786251881E-2</v>
      </c>
      <c r="BF312" s="106">
        <f>IF(INDEX(Base_Dados!BF:BF,MATCH($B312,Base_Dados!$B:$B,0))=0,0,
MAX(0, MIN(BF$1,
((INDEX(Base_Dados!BF:BF,MATCH($B312,Base_Dados!$B:$B,0))-MIN(Base_Dados!BF$5:BF$98)) /
(IF(MAX(Base_Dados!BF$5:BF$98)-MIN(Base_Dados!BF$5:BF$98)=0,1,MAX(Base_Dados!BF$5:BF$98)-MIN(Base_Dados!BF$5:BF$98)))) * BF$1)))</f>
        <v>0.15746753246753248</v>
      </c>
      <c r="BG312" s="106">
        <f>IF(INDEX(Base_Dados!BG:BG,MATCH($B312,Base_Dados!$B:$B,0))=0,0,
MAX(0, MIN(BG$1,
((INDEX(Base_Dados!BG:BG,MATCH($B312,Base_Dados!$B:$B,0))-MIN(Base_Dados!BG$5:BG$98)) /
(IF(MAX(Base_Dados!BG$5:BG$98)-MIN(Base_Dados!BG$5:BG$98)=0,1,MAX(Base_Dados!BG$5:BG$98)-MIN(Base_Dados!BG$5:BG$98)))) * BG$1)))</f>
        <v>1.0451505016722408E-2</v>
      </c>
      <c r="BH312" s="106">
        <f>IF(INDEX(Base_Dados!BH:BH,MATCH($B312,Base_Dados!$B:$B,0))=0,0,
MAX(0, MIN(BH$1,
((INDEX(Base_Dados!BH:BH,MATCH($B312,Base_Dados!$B:$B,0))-MIN(Base_Dados!BH$5:BH$98)) /
(IF(MAX(Base_Dados!BH$5:BH$98)-MIN(Base_Dados!BH$5:BH$98)=0,1,MAX(Base_Dados!BH$5:BH$98)-MIN(Base_Dados!BH$5:BH$98)))) * BH$1)))</f>
        <v>8.7912087912087919E-2</v>
      </c>
      <c r="BI312" s="106">
        <f>IF(INDEX(Base_Dados!BI:BI,MATCH($B312,Base_Dados!$B:$B,0))=0,0,
MAX(0, MIN(BI$1,
((INDEX(Base_Dados!BI:BI,MATCH($B312,Base_Dados!$B:$B,0))-MIN(Base_Dados!BI$5:BI$98)) /
(IF(MAX(Base_Dados!BI$5:BI$98)-MIN(Base_Dados!BI$5:BI$98)=0,1,MAX(Base_Dados!BI$5:BI$98)-MIN(Base_Dados!BI$5:BI$98)))) * BI$1)))</f>
        <v>0.19968798751950079</v>
      </c>
      <c r="BJ312" s="106">
        <f>IF(INDEX(Base_Dados!BJ:BJ,MATCH($B312,Base_Dados!$B:$B,0))=0,0,
MAX(0, MIN(BJ$1,
((INDEX(Base_Dados!BJ:BJ,MATCH($B312,Base_Dados!$B:$B,0))-MIN(Base_Dados!BJ$5:BJ$98)) /
(IF(MAX(Base_Dados!BJ$5:BJ$98)-MIN(Base_Dados!BJ$5:BJ$98)=0,1,MAX(Base_Dados!BJ$5:BJ$98)-MIN(Base_Dados!BJ$5:BJ$98)))) * BJ$1)))</f>
        <v>6.3157894736842107E-2</v>
      </c>
      <c r="BK312" s="106">
        <f>IF(INDEX(Base_Dados!BK:BK,MATCH($B312,Base_Dados!$B:$B,0))=0,0,
MAX(0, MIN(BK$1,
((INDEX(Base_Dados!BK:BK,MATCH($B312,Base_Dados!$B:$B,0))-MIN(Base_Dados!BK$5:BK$98)) /
(IF(MAX(Base_Dados!BK$5:BK$98)-MIN(Base_Dados!BK$5:BK$98)=0,1,MAX(Base_Dados!BK$5:BK$98)-MIN(Base_Dados!BK$5:BK$98)))) * BK$1)))</f>
        <v>5.3571428571428568E-2</v>
      </c>
      <c r="BL312" s="106">
        <f>IF(INDEX(Base_Dados!BL:BL,MATCH($B312,Base_Dados!$B:$B,0))=0,0,
MAX(0, MIN(BL$1,
((INDEX(Base_Dados!BL:BL,MATCH($B312,Base_Dados!$B:$B,0))-MIN(Base_Dados!BL$5:BL$98)) /
(IF(MAX(Base_Dados!BL$5:BL$98)-MIN(Base_Dados!BL$5:BL$98)=0,1,MAX(Base_Dados!BL$5:BL$98)-MIN(Base_Dados!BL$5:BL$98)))) * BL$1)))</f>
        <v>9.7719869706840393E-2</v>
      </c>
      <c r="BM312" s="106">
        <f>IF(INDEX(Base_Dados!BM:BM,MATCH($B312,Base_Dados!$B:$B,0))=0,0,
MAX(0, MIN(BM$1,
((INDEX(Base_Dados!BM:BM,MATCH($B312,Base_Dados!$B:$B,0))-MIN(Base_Dados!BM$5:BM$98)) /
(IF(MAX(Base_Dados!BM$5:BM$98)-MIN(Base_Dados!BM$5:BM$98)=0,1,MAX(Base_Dados!BM$5:BM$98)-MIN(Base_Dados!BM$5:BM$98)))) * BM$1)))</f>
        <v>1</v>
      </c>
      <c r="BN312" s="106">
        <f>IF(INDEX(Base_Dados!BN:BN,MATCH($B312,Base_Dados!$B:$B,0))=0,0,
MAX(0, MIN(BN$1,
((INDEX(Base_Dados!BN:BN,MATCH($B312,Base_Dados!$B:$B,0))-MIN(Base_Dados!BN$5:BN$98)) /
(IF(MAX(Base_Dados!BN$5:BN$98)-MIN(Base_Dados!BN$5:BN$98)=0,1,MAX(Base_Dados!BN$5:BN$98)-MIN(Base_Dados!BN$5:BN$98)))) * BN$1)))</f>
        <v>0.26321629593276752</v>
      </c>
      <c r="BO312" s="106">
        <f>IF(INDEX(Base_Dados!BO:BO,MATCH($B312,Base_Dados!$B:$B,0))=0,0,
MAX(0, MIN(BO$1,
((INDEX(Base_Dados!BO:BO,MATCH($B312,Base_Dados!$B:$B,0))-MIN(Base_Dados!BO$5:BO$98)) /
(IF(MAX(Base_Dados!BO$5:BO$98)-MIN(Base_Dados!BO$5:BO$98)=0,1,MAX(Base_Dados!BO$5:BO$98)-MIN(Base_Dados!BO$5:BO$98)))) * BO$1)))</f>
        <v>0</v>
      </c>
      <c r="BP312" s="106">
        <f t="shared" si="20"/>
        <v>14.389937482712895</v>
      </c>
      <c r="BQ312" s="111">
        <f t="shared" si="21"/>
        <v>0.38448288728395541</v>
      </c>
      <c r="BR312" s="112">
        <f t="shared" si="22"/>
        <v>6.9974573805932139E-2</v>
      </c>
      <c r="BS312" s="113">
        <f t="shared" si="23"/>
        <v>14.319962908906962</v>
      </c>
    </row>
    <row r="313" spans="1:71">
      <c r="A313" s="21">
        <v>31057</v>
      </c>
      <c r="B313" s="21" t="s">
        <v>356</v>
      </c>
      <c r="C313" s="21" t="s">
        <v>323</v>
      </c>
      <c r="D313" s="105">
        <f>IF(INDEX(Base_Dados!D:D,MATCH($B313,Base_Dados!$B:$B,0))=0,0,
MAX(0, MIN(D$1,
((INDEX(Base_Dados!D:D,MATCH($B313,Base_Dados!$B:$B,0))-MIN(Base_Dados!D$5:D$98)) /
(IF(MAX(Base_Dados!D$5:D$98)-MIN(Base_Dados!D$5:D$98)=0,1,MAX(Base_Dados!D$5:D$98)-MIN(Base_Dados!D$5:D$98)))) * D$1)))</f>
        <v>0.3158312803355614</v>
      </c>
      <c r="E313" s="106">
        <f>IF(INDEX(Base_Dados!E:E,MATCH($B313,Base_Dados!$B:$B,0))=0,0,
MAX(0, MIN(E$1,
((INDEX(Base_Dados!E:E,MATCH($B313,Base_Dados!$B:$B,0))-MIN(Base_Dados!E$5:E$98)) /
(IF(MAX(Base_Dados!E$5:E$98)-MIN(Base_Dados!E$5:E$98)=0,1,MAX(Base_Dados!E$5:E$98)-MIN(Base_Dados!E$5:E$98)))) * E$1)))</f>
        <v>6.8297418169391458E-2</v>
      </c>
      <c r="F313" s="106">
        <f>IF(INDEX(Base_Dados!F:F,MATCH($B313,Base_Dados!$B:$B,0))=0,0,
MAX(0, MIN(F$1,
((INDEX(Base_Dados!F:F,MATCH($B313,Base_Dados!$B:$B,0))-MIN(Base_Dados!F$5:F$98)) /
(IF(MAX(Base_Dados!F$5:F$98)-MIN(Base_Dados!F$5:F$98)=0,1,MAX(Base_Dados!F$5:F$98)-MIN(Base_Dados!F$5:F$98)))) * F$1)))</f>
        <v>6.6102431375512444E-2</v>
      </c>
      <c r="G313" s="106">
        <f>IF(INDEX(Base_Dados!G:G,MATCH($B313,Base_Dados!$B:$B,0))=0,0,
MAX(0, MIN(G$1,
((INDEX(Base_Dados!G:G,MATCH($B313,Base_Dados!$B:$B,0))-MIN(Base_Dados!G$5:G$98)) /
(IF(MAX(Base_Dados!G$5:G$98)-MIN(Base_Dados!G$5:G$98)=0,1,MAX(Base_Dados!G$5:G$98)-MIN(Base_Dados!G$5:G$98)))) * G$1)))</f>
        <v>6.6773128349483027E-2</v>
      </c>
      <c r="H313" s="106">
        <f>IF(INDEX(Base_Dados!H:H,MATCH($B313,Base_Dados!$B:$B,0))=0,0,
MAX(0, MIN(H$1,
((INDEX(Base_Dados!H:H,MATCH($B313,Base_Dados!$B:$B,0))-MIN(Base_Dados!H$5:H$98)) /
(IF(MAX(Base_Dados!H$5:H$98)-MIN(Base_Dados!H$5:H$98)=0,1,MAX(Base_Dados!H$5:H$98)-MIN(Base_Dados!H$5:H$98)))) * H$1)))</f>
        <v>7.8400679800532211E-2</v>
      </c>
      <c r="I313" s="106">
        <f>IF(INDEX(Base_Dados!I:I,MATCH($B313,Base_Dados!$B:$B,0))=0,0,
MAX(0, MIN(I$1,
((INDEX(Base_Dados!I:I,MATCH($B313,Base_Dados!$B:$B,0))-MIN(Base_Dados!I$5:I$98)) /
(IF(MAX(Base_Dados!I$5:I$98)-MIN(Base_Dados!I$5:I$98)=0,1,MAX(Base_Dados!I$5:I$98)-MIN(Base_Dados!I$5:I$98)))) * I$1)))</f>
        <v>9.3350679825178529E-2</v>
      </c>
      <c r="J313" s="106">
        <f>IF(INDEX(Base_Dados!J:J,MATCH($B313,Base_Dados!$B:$B,0))=0,0,
MAX(0, MIN(J$1,
((INDEX(Base_Dados!J:J,MATCH($B313,Base_Dados!$B:$B,0))-MIN(Base_Dados!J$5:J$98)) /
(IF(MAX(Base_Dados!J$5:J$98)-MIN(Base_Dados!J$5:J$98)=0,1,MAX(Base_Dados!J$5:J$98)-MIN(Base_Dados!J$5:J$98)))) * J$1)))</f>
        <v>0.11224779970702588</v>
      </c>
      <c r="K313" s="106">
        <f>IF(INDEX(Base_Dados!K:K,MATCH($B313,Base_Dados!$B:$B,0))=0,0,
MAX(0, MIN(K$1,
((INDEX(Base_Dados!K:K,MATCH($B313,Base_Dados!$B:$B,0))-MIN(Base_Dados!K$5:K$98)) /
(IF(MAX(Base_Dados!K$5:K$98)-MIN(Base_Dados!K$5:K$98)=0,1,MAX(Base_Dados!K$5:K$98)-MIN(Base_Dados!K$5:K$98)))) * K$1)))</f>
        <v>0.1206115831842576</v>
      </c>
      <c r="L313" s="106">
        <f>IF(INDEX(Base_Dados!L:L,MATCH($B313,Base_Dados!$B:$B,0))=0,0,
MAX(0, MIN(L$1,
((INDEX(Base_Dados!L:L,MATCH($B313,Base_Dados!$B:$B,0))-MIN(Base_Dados!L$5:L$98)) /
(IF(MAX(Base_Dados!L$5:L$98)-MIN(Base_Dados!L$5:L$98)=0,1,MAX(Base_Dados!L$5:L$98)-MIN(Base_Dados!L$5:L$98)))) * L$1)))</f>
        <v>0.15069566620314528</v>
      </c>
      <c r="M313" s="106">
        <f>IF(INDEX(Base_Dados!M:M,MATCH($B313,Base_Dados!$B:$B,0))=0,0,
MAX(0, MIN(M$1,
((INDEX(Base_Dados!M:M,MATCH($B313,Base_Dados!$B:$B,0))-MIN(Base_Dados!M$5:M$98)) /
(IF(MAX(Base_Dados!M$5:M$98)-MIN(Base_Dados!M$5:M$98)=0,1,MAX(Base_Dados!M$5:M$98)-MIN(Base_Dados!M$5:M$98)))) * M$1)))</f>
        <v>0.18859475218658892</v>
      </c>
      <c r="N313" s="106">
        <f>IF(INDEX(Base_Dados!N:N,MATCH($B313,Base_Dados!$B:$B,0))=0,0,
MAX(0, MIN(N$1,
((INDEX(Base_Dados!N:N,MATCH($B313,Base_Dados!$B:$B,0))-MIN(Base_Dados!N$5:N$98)) /
(IF(MAX(Base_Dados!N$5:N$98)-MIN(Base_Dados!N$5:N$98)=0,1,MAX(Base_Dados!N$5:N$98)-MIN(Base_Dados!N$5:N$98)))) * N$1)))</f>
        <v>0.19931613010092405</v>
      </c>
      <c r="O313" s="106">
        <f>IF(INDEX(Base_Dados!O:O,MATCH($B313,Base_Dados!$B:$B,0))=0,0,
MAX(0, MIN(O$1,
((INDEX(Base_Dados!O:O,MATCH($B313,Base_Dados!$B:$B,0))-MIN(Base_Dados!O$5:O$98)) /
(IF(MAX(Base_Dados!O$5:O$98)-MIN(Base_Dados!O$5:O$98)=0,1,MAX(Base_Dados!O$5:O$98)-MIN(Base_Dados!O$5:O$98)))) * O$1)))</f>
        <v>0.24616756786888902</v>
      </c>
      <c r="P313" s="106">
        <f>IF(INDEX(Base_Dados!P:P,MATCH($B313,Base_Dados!$B:$B,0))=0,0,
MAX(0, MIN(P$1,
((INDEX(Base_Dados!P:P,MATCH($B313,Base_Dados!$B:$B,0))-MIN(Base_Dados!P$5:P$98)) /
(IF(MAX(Base_Dados!P$5:P$98)-MIN(Base_Dados!P$5:P$98)=0,1,MAX(Base_Dados!P$5:P$98)-MIN(Base_Dados!P$5:P$98)))) * P$1)))</f>
        <v>0.1327195430602392</v>
      </c>
      <c r="Q313" s="106">
        <f>IF(INDEX(Base_Dados!Q:Q,MATCH($B313,Base_Dados!$B:$B,0))=0,0,
MAX(0, MIN(Q$1,
((INDEX(Base_Dados!Q:Q,MATCH($B313,Base_Dados!$B:$B,0))-MIN(Base_Dados!Q$5:Q$98)) /
(IF(MAX(Base_Dados!Q$5:Q$98)-MIN(Base_Dados!Q$5:Q$98)=0,1,MAX(Base_Dados!Q$5:Q$98)-MIN(Base_Dados!Q$5:Q$98)))) * Q$1)))</f>
        <v>8.609341266915907E-2</v>
      </c>
      <c r="R313" s="106">
        <f>IF(INDEX(Base_Dados!R:R,MATCH($B313,Base_Dados!$B:$B,0))=0,0,
MAX(0, MIN(R$1,
((INDEX(Base_Dados!R:R,MATCH($B313,Base_Dados!$B:$B,0))-MIN(Base_Dados!R$5:R$98)) /
(IF(MAX(Base_Dados!R$5:R$98)-MIN(Base_Dados!R$5:R$98)=0,1,MAX(Base_Dados!R$5:R$98)-MIN(Base_Dados!R$5:R$98)))) * R$1)))</f>
        <v>6.299613608936816E-2</v>
      </c>
      <c r="S313" s="106">
        <f>IF(INDEX(Base_Dados!S:S,MATCH($B313,Base_Dados!$B:$B,0))=0,0,
MAX(0, MIN(S$1,
((INDEX(Base_Dados!S:S,MATCH($B313,Base_Dados!$B:$B,0))-MIN(Base_Dados!S$5:S$98)) /
(IF(MAX(Base_Dados!S$5:S$98)-MIN(Base_Dados!S$5:S$98)=0,1,MAX(Base_Dados!S$5:S$98)-MIN(Base_Dados!S$5:S$98)))) * S$1)))</f>
        <v>7.9248109039167236E-2</v>
      </c>
      <c r="T313" s="106">
        <f>IF(INDEX(Base_Dados!T:T,MATCH($B313,Base_Dados!$B:$B,0))=0,0,
MAX(0, MIN(T$1,
((INDEX(Base_Dados!T:T,MATCH($B313,Base_Dados!$B:$B,0))-MIN(Base_Dados!T$5:T$98)) /
(IF(MAX(Base_Dados!T$5:T$98)-MIN(Base_Dados!T$5:T$98)=0,1,MAX(Base_Dados!T$5:T$98)-MIN(Base_Dados!T$5:T$98)))) * T$1)))</f>
        <v>1.0700582749043734</v>
      </c>
      <c r="U313" s="106">
        <f>IF(INDEX(Base_Dados!U:U,MATCH($B313,Base_Dados!$B:$B,0))=0,0,
MAX(0, MIN(U$1,
((INDEX(Base_Dados!U:U,MATCH($B313,Base_Dados!$B:$B,0))-MIN(Base_Dados!U$5:U$98)) /
(IF(MAX(Base_Dados!U$5:U$98)-MIN(Base_Dados!U$5:U$98)=0,1,MAX(Base_Dados!U$5:U$98)-MIN(Base_Dados!U$5:U$98)))) * U$1)))</f>
        <v>0.60164118833932456</v>
      </c>
      <c r="V313" s="106">
        <f>IF(INDEX(Base_Dados!V:V,MATCH($B313,Base_Dados!$B:$B,0))=0,0,
MAX(0, MIN(V$1,
((INDEX(Base_Dados!V:V,MATCH($B313,Base_Dados!$B:$B,0))-MIN(Base_Dados!V$5:V$98)) /
(IF(MAX(Base_Dados!V$5:V$98)-MIN(Base_Dados!V$5:V$98)=0,1,MAX(Base_Dados!V$5:V$98)-MIN(Base_Dados!V$5:V$98)))) * V$1)))</f>
        <v>0.24826787225473027</v>
      </c>
      <c r="W313" s="106">
        <f>IF(INDEX(Base_Dados!W:W,MATCH($B313,Base_Dados!$B:$B,0))=0,0,
MAX(0, MIN(W$1,
((INDEX(Base_Dados!W:W,MATCH($B313,Base_Dados!$B:$B,0))-MIN(Base_Dados!W$5:W$98)) /
(IF(MAX(Base_Dados!W$5:W$98)-MIN(Base_Dados!W$5:W$98)=0,1,MAX(Base_Dados!W$5:W$98)-MIN(Base_Dados!W$5:W$98)))) * W$1)))</f>
        <v>2.3637320853120438</v>
      </c>
      <c r="X313" s="106">
        <f>IF(INDEX(Base_Dados!X:X,MATCH($B313,Base_Dados!$B:$B,0))=0,0,
MAX(0, MIN(X$1,
((INDEX(Base_Dados!X:X,MATCH($B313,Base_Dados!$B:$B,0))-MIN(Base_Dados!X$5:X$98)) /
(IF(MAX(Base_Dados!X$5:X$98)-MIN(Base_Dados!X$5:X$98)=0,1,MAX(Base_Dados!X$5:X$98)-MIN(Base_Dados!X$5:X$98)))) * X$1)))</f>
        <v>0</v>
      </c>
      <c r="Y313" s="106">
        <f>IF(INDEX(Base_Dados!Y:Y,MATCH($B313,Base_Dados!$B:$B,0))=0,0,
MAX(0, MIN(Y$1,
((INDEX(Base_Dados!Y:Y,MATCH($B313,Base_Dados!$B:$B,0))-MIN(Base_Dados!Y$5:Y$98)) /
(IF(MAX(Base_Dados!Y$5:Y$98)-MIN(Base_Dados!Y$5:Y$98)=0,1,MAX(Base_Dados!Y$5:Y$98)-MIN(Base_Dados!Y$5:Y$98)))) * Y$1)))</f>
        <v>0</v>
      </c>
      <c r="Z313" s="106">
        <f>IF(INDEX(Base_Dados!Z:Z,MATCH($B313,Base_Dados!$B:$B,0))=0,0,
MAX(0, MIN(Z$1,
((INDEX(Base_Dados!Z:Z,MATCH($B313,Base_Dados!$B:$B,0))-MIN(Base_Dados!Z$5:Z$98)) /
(IF(MAX(Base_Dados!Z$5:Z$98)-MIN(Base_Dados!Z$5:Z$98)=0,1,MAX(Base_Dados!Z$5:Z$98)-MIN(Base_Dados!Z$5:Z$98)))) * Z$1)))</f>
        <v>8.5714285714285715E-2</v>
      </c>
      <c r="AA313" s="106">
        <f>IF(INDEX(Base_Dados!AA:AA,MATCH($B313,Base_Dados!$B:$B,0))=0,0,
MAX(0, MIN(AA$1,
((INDEX(Base_Dados!AA:AA,MATCH($B313,Base_Dados!$B:$B,0))-MIN(Base_Dados!AA$5:AA$98)) /
(IF(MAX(Base_Dados!AA$5:AA$98)-MIN(Base_Dados!AA$5:AA$98)=0,1,MAX(Base_Dados!AA$5:AA$98)-MIN(Base_Dados!AA$5:AA$98)))) * AA$1)))</f>
        <v>0</v>
      </c>
      <c r="AB313" s="106">
        <f>IF(INDEX(Base_Dados!AB:AB,MATCH($B313,Base_Dados!$B:$B,0))=0,0,
MAX(0, MIN(AB$1,
((INDEX(Base_Dados!AB:AB,MATCH($B313,Base_Dados!$B:$B,0))-MIN(Base_Dados!AB$5:AB$98)) /
(IF(MAX(Base_Dados!AB$5:AB$98)-MIN(Base_Dados!AB$5:AB$98)=0,1,MAX(Base_Dados!AB$5:AB$98)-MIN(Base_Dados!AB$5:AB$98)))) * AB$1)))</f>
        <v>0.41275464835895503</v>
      </c>
      <c r="AC313" s="106">
        <f>IF(INDEX(Base_Dados!AC:AC,MATCH($B313,Base_Dados!$B:$B,0))=0,0,
MAX(0, MIN(AC$1,
((INDEX(Base_Dados!AC:AC,MATCH($B313,Base_Dados!$B:$B,0))-MIN(Base_Dados!AC$5:AC$98)) /
(IF(MAX(Base_Dados!AC$5:AC$98)-MIN(Base_Dados!AC$5:AC$98)=0,1,MAX(Base_Dados!AC$5:AC$98)-MIN(Base_Dados!AC$5:AC$98)))) * AC$1)))</f>
        <v>6.7679225284255157E-2</v>
      </c>
      <c r="AD313" s="106">
        <f>IF(INDEX(Base_Dados!AD:AD,MATCH($B313,Base_Dados!$B:$B,0))=0,0,
MAX(0, MIN(AD$1,
((INDEX(Base_Dados!AD:AD,MATCH($B313,Base_Dados!$B:$B,0))-MIN(Base_Dados!AD$5:AD$98)) /
(IF(MAX(Base_Dados!AD$5:AD$98)-MIN(Base_Dados!AD$5:AD$98)=0,1,MAX(Base_Dados!AD$5:AD$98)-MIN(Base_Dados!AD$5:AD$98)))) * AD$1)))</f>
        <v>5.1249815116107086E-2</v>
      </c>
      <c r="AE313" s="106">
        <f>IF(INDEX(Base_Dados!AE:AE,MATCH($B313,Base_Dados!$B:$B,0))=0,0,
MAX(0, MIN(AE$1,
((INDEX(Base_Dados!AE:AE,MATCH($B313,Base_Dados!$B:$B,0))-MIN(Base_Dados!AE$5:AE$98)) /
(IF(MAX(Base_Dados!AE$5:AE$98)-MIN(Base_Dados!AE$5:AE$98)=0,1,MAX(Base_Dados!AE$5:AE$98)-MIN(Base_Dados!AE$5:AE$98)))) * AE$1)))</f>
        <v>3.9047892995829135E-2</v>
      </c>
      <c r="AF313" s="106">
        <f>IF(INDEX(Base_Dados!AF:AF,MATCH($B313,Base_Dados!$B:$B,0))=0,0,
MAX(0, MIN(AF$1,
((INDEX(Base_Dados!AF:AF,MATCH($B313,Base_Dados!$B:$B,0))-MIN(Base_Dados!AF$5:AF$98)) /
(IF(MAX(Base_Dados!AF$5:AF$98)-MIN(Base_Dados!AF$5:AF$98)=0,1,MAX(Base_Dados!AF$5:AF$98)-MIN(Base_Dados!AF$5:AF$98)))) * AF$1)))</f>
        <v>7.2173953017974538E-2</v>
      </c>
      <c r="AG313" s="106">
        <f>IF(INDEX(Base_Dados!AG:AG,MATCH($B313,Base_Dados!$B:$B,0))=0,0,
MAX(0, MIN(AG$1,
((INDEX(Base_Dados!AG:AG,MATCH($B313,Base_Dados!$B:$B,0))-MIN(Base_Dados!AG$5:AG$98)) /
(IF(MAX(Base_Dados!AG$5:AG$98)-MIN(Base_Dados!AG$5:AG$98)=0,1,MAX(Base_Dados!AG$5:AG$98)-MIN(Base_Dados!AG$5:AG$98)))) * AG$1)))</f>
        <v>8.609341266915907E-2</v>
      </c>
      <c r="AH313" s="106">
        <f>IF(INDEX(Base_Dados!AH:AH,MATCH($B313,Base_Dados!$B:$B,0))=0,0,
MAX(0, MIN(AH$1,
((INDEX(Base_Dados!AH:AH,MATCH($B313,Base_Dados!$B:$B,0))-MIN(Base_Dados!AH$5:AH$98)) /
(IF(MAX(Base_Dados!AH$5:AH$98)-MIN(Base_Dados!AH$5:AH$98)=0,1,MAX(Base_Dados!AH$5:AH$98)-MIN(Base_Dados!AH$5:AH$98)))) * AH$1)))</f>
        <v>1.6473904434699818</v>
      </c>
      <c r="AI313" s="106">
        <f>IF(INDEX(Base_Dados!AI:AI,MATCH($B313,Base_Dados!$B:$B,0))=0,0,
MAX(0, MIN(AI$1,
((INDEX(Base_Dados!AI:AI,MATCH($B313,Base_Dados!$B:$B,0))-MIN(Base_Dados!AI$5:AI$98)) /
(IF(MAX(Base_Dados!AI$5:AI$98)-MIN(Base_Dados!AI$5:AI$98)=0,1,MAX(Base_Dados!AI$5:AI$98)-MIN(Base_Dados!AI$5:AI$98)))) * AI$1)))</f>
        <v>0.32142857142857145</v>
      </c>
      <c r="AJ313" s="106">
        <f>IF(INDEX(Base_Dados!AJ:AJ,MATCH($B313,Base_Dados!$B:$B,0))=0,0,
MAX(0, MIN(AJ$1,
((INDEX(Base_Dados!AJ:AJ,MATCH($B313,Base_Dados!$B:$B,0))-MIN(Base_Dados!AJ$5:AJ$98)) /
(IF(MAX(Base_Dados!AJ$5:AJ$98)-MIN(Base_Dados!AJ$5:AJ$98)=0,1,MAX(Base_Dados!AJ$5:AJ$98)-MIN(Base_Dados!AJ$5:AJ$98)))) * AJ$1)))</f>
        <v>0.56878306878306872</v>
      </c>
      <c r="AK313" s="106">
        <f>IF(INDEX(Base_Dados!AK:AK,MATCH($B313,Base_Dados!$B:$B,0))=0,0,
MAX(0, MIN(AK$1,
((INDEX(Base_Dados!AK:AK,MATCH($B313,Base_Dados!$B:$B,0))-MIN(Base_Dados!AK$5:AK$98)) /
(IF(MAX(Base_Dados!AK$5:AK$98)-MIN(Base_Dados!AK$5:AK$98)=0,1,MAX(Base_Dados!AK$5:AK$98)-MIN(Base_Dados!AK$5:AK$98)))) * AK$1)))</f>
        <v>6.2643678160919536E-2</v>
      </c>
      <c r="AL313" s="106">
        <f>IF(INDEX(Base_Dados!AL:AL,MATCH($B313,Base_Dados!$B:$B,0))=0,0,
MAX(0, MIN(AL$1,
((INDEX(Base_Dados!AL:AL,MATCH($B313,Base_Dados!$B:$B,0))-MIN(Base_Dados!AL$5:AL$98)) /
(IF(MAX(Base_Dados!AL$5:AL$98)-MIN(Base_Dados!AL$5:AL$98)=0,1,MAX(Base_Dados!AL$5:AL$98)-MIN(Base_Dados!AL$5:AL$98)))) * AL$1)))</f>
        <v>0.22222222222222221</v>
      </c>
      <c r="AM313" s="106">
        <f>IF(INDEX(Base_Dados!AM:AM,MATCH($B313,Base_Dados!$B:$B,0))=0,0,
MAX(0, MIN(AM$1,
((INDEX(Base_Dados!AM:AM,MATCH($B313,Base_Dados!$B:$B,0))-MIN(Base_Dados!AM$5:AM$98)) /
(IF(MAX(Base_Dados!AM$5:AM$98)-MIN(Base_Dados!AM$5:AM$98)=0,1,MAX(Base_Dados!AM$5:AM$98)-MIN(Base_Dados!AM$5:AM$98)))) * AM$1)))</f>
        <v>8.9073019161056449E-2</v>
      </c>
      <c r="AN313" s="106">
        <f>IF(INDEX(Base_Dados!AN:AN,MATCH($B313,Base_Dados!$B:$B,0))=0,0,
MAX(0, MIN(AN$1,
((INDEX(Base_Dados!AN:AN,MATCH($B313,Base_Dados!$B:$B,0))-MIN(Base_Dados!AN$5:AN$98)) /
(IF(MAX(Base_Dados!AN$5:AN$98)-MIN(Base_Dados!AN$5:AN$98)=0,1,MAX(Base_Dados!AN$5:AN$98)-MIN(Base_Dados!AN$5:AN$98)))) * AN$1)))</f>
        <v>0.45457142857142852</v>
      </c>
      <c r="AO313" s="106">
        <f>IF(INDEX(Base_Dados!AO:AO,MATCH($B313,Base_Dados!$B:$B,0))=0,0,
MAX(0, MIN(AO$1,
((INDEX(Base_Dados!AO:AO,MATCH($B313,Base_Dados!$B:$B,0))-MIN(Base_Dados!AO$5:AO$98)) /
(IF(MAX(Base_Dados!AO$5:AO$98)-MIN(Base_Dados!AO$5:AO$98)=0,1,MAX(Base_Dados!AO$5:AO$98)-MIN(Base_Dados!AO$5:AO$98)))) * AO$1)))</f>
        <v>9.6774193548387094E-2</v>
      </c>
      <c r="AP313" s="106">
        <f>IF(INDEX(Base_Dados!AP:AP,MATCH($B313,Base_Dados!$B:$B,0))=0,0,
MAX(0, MIN(AP$1,
((INDEX(Base_Dados!AP:AP,MATCH($B313,Base_Dados!$B:$B,0))-MIN(Base_Dados!AP$5:AP$98)) /
(IF(MAX(Base_Dados!AP$5:AP$98)-MIN(Base_Dados!AP$5:AP$98)=0,1,MAX(Base_Dados!AP$5:AP$98)-MIN(Base_Dados!AP$5:AP$98)))) * AP$1)))</f>
        <v>5.5045871559633031E-2</v>
      </c>
      <c r="AQ313" s="106">
        <f>IF(INDEX(Base_Dados!AQ:AQ,MATCH($B313,Base_Dados!$B:$B,0))=0,0,
MAX(0, MIN(AQ$1,
((INDEX(Base_Dados!AQ:AQ,MATCH($B313,Base_Dados!$B:$B,0))-MIN(Base_Dados!AQ$5:AQ$98)) /
(IF(MAX(Base_Dados!AQ$5:AQ$98)-MIN(Base_Dados!AQ$5:AQ$98)=0,1,MAX(Base_Dados!AQ$5:AQ$98)-MIN(Base_Dados!AQ$5:AQ$98)))) * AQ$1)))</f>
        <v>0</v>
      </c>
      <c r="AR313" s="106">
        <f>IF(INDEX(Base_Dados!AR:AR,MATCH($B313,Base_Dados!$B:$B,0))=0,0,
MAX(0, MIN(AR$1,
((INDEX(Base_Dados!AR:AR,MATCH($B313,Base_Dados!$B:$B,0))-MIN(Base_Dados!AR$5:AR$98)) /
(IF(MAX(Base_Dados!AR$5:AR$98)-MIN(Base_Dados!AR$5:AR$98)=0,1,MAX(Base_Dados!AR$5:AR$98)-MIN(Base_Dados!AR$5:AR$98)))) * AR$1)))</f>
        <v>0</v>
      </c>
      <c r="AS313" s="106">
        <f>IF(INDEX(Base_Dados!AS:AS,MATCH($B313,Base_Dados!$B:$B,0))=0,0,
MAX(0, MIN(AS$1,
((INDEX(Base_Dados!AS:AS,MATCH($B313,Base_Dados!$B:$B,0))-MIN(Base_Dados!AS$5:AS$98)) /
(IF(MAX(Base_Dados!AS$5:AS$98)-MIN(Base_Dados!AS$5:AS$98)=0,1,MAX(Base_Dados!AS$5:AS$98)-MIN(Base_Dados!AS$5:AS$98)))) * AS$1)))</f>
        <v>2.4390243902439025E-2</v>
      </c>
      <c r="AT313" s="106">
        <f>IF(INDEX(Base_Dados!AT:AT,MATCH($B313,Base_Dados!$B:$B,0))=0,0,
MAX(0, MIN(AT$1,
((INDEX(Base_Dados!AT:AT,MATCH($B313,Base_Dados!$B:$B,0))-MIN(Base_Dados!AT$5:AT$98)) /
(IF(MAX(Base_Dados!AT$5:AT$98)-MIN(Base_Dados!AT$5:AT$98)=0,1,MAX(Base_Dados!AT$5:AT$98)-MIN(Base_Dados!AT$5:AT$98)))) * AT$1)))</f>
        <v>0</v>
      </c>
      <c r="AU313" s="106">
        <f>IF(INDEX(Base_Dados!AU:AU,MATCH($B313,Base_Dados!$B:$B,0))=0,0,
MAX(0, MIN(AU$1,
((INDEX(Base_Dados!AU:AU,MATCH($B313,Base_Dados!$B:$B,0))-MIN(Base_Dados!AU$5:AU$98)) /
(IF(MAX(Base_Dados!AU$5:AU$98)-MIN(Base_Dados!AU$5:AU$98)=0,1,MAX(Base_Dados!AU$5:AU$98)-MIN(Base_Dados!AU$5:AU$98)))) * AU$1)))</f>
        <v>2.247191011235955E-2</v>
      </c>
      <c r="AV313" s="106">
        <f>IF(INDEX(Base_Dados!AV:AV,MATCH($B313,Base_Dados!$B:$B,0))=0,0,
MAX(0, MIN(AV$1,
((INDEX(Base_Dados!AV:AV,MATCH($B313,Base_Dados!$B:$B,0))-MIN(Base_Dados!AV$5:AV$98)) /
(IF(MAX(Base_Dados!AV$5:AV$98)-MIN(Base_Dados!AV$5:AV$98)=0,1,MAX(Base_Dados!AV$5:AV$98)-MIN(Base_Dados!AV$5:AV$98)))) * AV$1)))</f>
        <v>0</v>
      </c>
      <c r="AW313" s="106">
        <f>IF(INDEX(Base_Dados!AW:AW,MATCH($B313,Base_Dados!$B:$B,0))=0,0,
MAX(0, MIN(AW$1,
((INDEX(Base_Dados!AW:AW,MATCH($B313,Base_Dados!$B:$B,0))-MIN(Base_Dados!AW$5:AW$98)) /
(IF(MAX(Base_Dados!AW$5:AW$98)-MIN(Base_Dados!AW$5:AW$98)=0,1,MAX(Base_Dados!AW$5:AW$98)-MIN(Base_Dados!AW$5:AW$98)))) * AW$1)))</f>
        <v>0</v>
      </c>
      <c r="AX313" s="106">
        <f>IF(INDEX(Base_Dados!AX:AX,MATCH($B313,Base_Dados!$B:$B,0))=0,0,
MAX(0, MIN(AX$1,
((INDEX(Base_Dados!AX:AX,MATCH($B313,Base_Dados!$B:$B,0))-MIN(Base_Dados!AX$5:AX$98)) /
(IF(MAX(Base_Dados!AX$5:AX$98)-MIN(Base_Dados!AX$5:AX$98)=0,1,MAX(Base_Dados!AX$5:AX$98)-MIN(Base_Dados!AX$5:AX$98)))) * AX$1)))</f>
        <v>3.1115512053928474E-2</v>
      </c>
      <c r="AY313" s="106">
        <f>IF(INDEX(Base_Dados!AY:AY,MATCH($B313,Base_Dados!$B:$B,0))=0,0,
MAX(0, MIN(AY$1,
((INDEX(Base_Dados!AY:AY,MATCH($B313,Base_Dados!$B:$B,0))-MIN(Base_Dados!AY$5:AY$98)) /
(IF(MAX(Base_Dados!AY$5:AY$98)-MIN(Base_Dados!AY$5:AY$98)=0,1,MAX(Base_Dados!AY$5:AY$98)-MIN(Base_Dados!AY$5:AY$98)))) * AY$1)))</f>
        <v>2.9014177382129903E-2</v>
      </c>
      <c r="AZ313" s="106">
        <f>IF(INDEX(Base_Dados!AZ:AZ,MATCH($B313,Base_Dados!$B:$B,0))=0,0,
MAX(0, MIN(AZ$1,
((INDEX(Base_Dados!AZ:AZ,MATCH($B313,Base_Dados!$B:$B,0))-MIN(Base_Dados!AZ$5:AZ$98)) /
(IF(MAX(Base_Dados!AZ$5:AZ$98)-MIN(Base_Dados!AZ$5:AZ$98)=0,1,MAX(Base_Dados!AZ$5:AZ$98)-MIN(Base_Dados!AZ$5:AZ$98)))) * AZ$1)))</f>
        <v>0.24996843832849389</v>
      </c>
      <c r="BA313" s="106">
        <f>IF(INDEX(Base_Dados!BA:BA,MATCH($B313,Base_Dados!$B:$B,0))=0,0,
MAX(0, MIN(BA$1,
((INDEX(Base_Dados!BA:BA,MATCH($B313,Base_Dados!$B:$B,0))-MIN(Base_Dados!BA$5:BA$98)) /
(IF(MAX(Base_Dados!BA$5:BA$98)-MIN(Base_Dados!BA$5:BA$98)=0,1,MAX(Base_Dados!BA$5:BA$98)-MIN(Base_Dados!BA$5:BA$98)))) * BA$1)))</f>
        <v>4.9801283332223181E-2</v>
      </c>
      <c r="BB313" s="106">
        <f>IF(INDEX(Base_Dados!BB:BB,MATCH($B313,Base_Dados!$B:$B,0))=0,0,
MAX(0, MIN(BB$1,
((INDEX(Base_Dados!BB:BB,MATCH($B313,Base_Dados!$B:$B,0))-MIN(Base_Dados!BB$5:BB$98)) /
(IF(MAX(Base_Dados!BB$5:BB$98)-MIN(Base_Dados!BB$5:BB$98)=0,1,MAX(Base_Dados!BB$5:BB$98)-MIN(Base_Dados!BB$5:BB$98)))) * BB$1)))</f>
        <v>0.19361323978494224</v>
      </c>
      <c r="BC313" s="106">
        <f>IF(INDEX(Base_Dados!BC:BC,MATCH($B313,Base_Dados!$B:$B,0))=0,0,
MAX(0, MIN(BC$1,
((INDEX(Base_Dados!BC:BC,MATCH($B313,Base_Dados!$B:$B,0))-MIN(Base_Dados!BC$5:BC$98)) /
(IF(MAX(Base_Dados!BC$5:BC$98)-MIN(Base_Dados!BC$5:BC$98)=0,1,MAX(Base_Dados!BC$5:BC$98)-MIN(Base_Dados!BC$5:BC$98)))) * BC$1)))</f>
        <v>6.517640721788312E-2</v>
      </c>
      <c r="BD313" s="106">
        <f>IF(INDEX(Base_Dados!BD:BD,MATCH($B313,Base_Dados!$B:$B,0))=0,0,
MAX(0, MIN(BD$1,
((INDEX(Base_Dados!BD:BD,MATCH($B313,Base_Dados!$B:$B,0))-MIN(Base_Dados!BD$5:BD$98)) /
(IF(MAX(Base_Dados!BD$5:BD$98)-MIN(Base_Dados!BD$5:BD$98)=0,1,MAX(Base_Dados!BD$5:BD$98)-MIN(Base_Dados!BD$5:BD$98)))) * BD$1)))</f>
        <v>2.6036978048611593E-2</v>
      </c>
      <c r="BE313" s="106">
        <f>IF(INDEX(Base_Dados!BE:BE,MATCH($B313,Base_Dados!$B:$B,0))=0,0,
MAX(0, MIN(BE$1,
((INDEX(Base_Dados!BE:BE,MATCH($B313,Base_Dados!$B:$B,0))-MIN(Base_Dados!BE$5:BE$98)) /
(IF(MAX(Base_Dados!BE$5:BE$98)-MIN(Base_Dados!BE$5:BE$98)=0,1,MAX(Base_Dados!BE$5:BE$98)-MIN(Base_Dados!BE$5:BE$98)))) * BE$1)))</f>
        <v>9.6337180130456598E-2</v>
      </c>
      <c r="BF313" s="106">
        <f>IF(INDEX(Base_Dados!BF:BF,MATCH($B313,Base_Dados!$B:$B,0))=0,0,
MAX(0, MIN(BF$1,
((INDEX(Base_Dados!BF:BF,MATCH($B313,Base_Dados!$B:$B,0))-MIN(Base_Dados!BF$5:BF$98)) /
(IF(MAX(Base_Dados!BF$5:BF$98)-MIN(Base_Dados!BF$5:BF$98)=0,1,MAX(Base_Dados!BF$5:BF$98)-MIN(Base_Dados!BF$5:BF$98)))) * BF$1)))</f>
        <v>9.9025974025974031E-2</v>
      </c>
      <c r="BG313" s="106">
        <f>IF(INDEX(Base_Dados!BG:BG,MATCH($B313,Base_Dados!$B:$B,0))=0,0,
MAX(0, MIN(BG$1,
((INDEX(Base_Dados!BG:BG,MATCH($B313,Base_Dados!$B:$B,0))-MIN(Base_Dados!BG$5:BG$98)) /
(IF(MAX(Base_Dados!BG$5:BG$98)-MIN(Base_Dados!BG$5:BG$98)=0,1,MAX(Base_Dados!BG$5:BG$98)-MIN(Base_Dados!BG$5:BG$98)))) * BG$1)))</f>
        <v>1.2959866220735786E-2</v>
      </c>
      <c r="BH313" s="106">
        <f>IF(INDEX(Base_Dados!BH:BH,MATCH($B313,Base_Dados!$B:$B,0))=0,0,
MAX(0, MIN(BH$1,
((INDEX(Base_Dados!BH:BH,MATCH($B313,Base_Dados!$B:$B,0))-MIN(Base_Dados!BH$5:BH$98)) /
(IF(MAX(Base_Dados!BH$5:BH$98)-MIN(Base_Dados!BH$5:BH$98)=0,1,MAX(Base_Dados!BH$5:BH$98)-MIN(Base_Dados!BH$5:BH$98)))) * BH$1)))</f>
        <v>3.2967032967032968E-2</v>
      </c>
      <c r="BI313" s="106">
        <f>IF(INDEX(Base_Dados!BI:BI,MATCH($B313,Base_Dados!$B:$B,0))=0,0,
MAX(0, MIN(BI$1,
((INDEX(Base_Dados!BI:BI,MATCH($B313,Base_Dados!$B:$B,0))-MIN(Base_Dados!BI$5:BI$98)) /
(IF(MAX(Base_Dados!BI$5:BI$98)-MIN(Base_Dados!BI$5:BI$98)=0,1,MAX(Base_Dados!BI$5:BI$98)-MIN(Base_Dados!BI$5:BI$98)))) * BI$1)))</f>
        <v>0.23400936037441497</v>
      </c>
      <c r="BJ313" s="106">
        <f>IF(INDEX(Base_Dados!BJ:BJ,MATCH($B313,Base_Dados!$B:$B,0))=0,0,
MAX(0, MIN(BJ$1,
((INDEX(Base_Dados!BJ:BJ,MATCH($B313,Base_Dados!$B:$B,0))-MIN(Base_Dados!BJ$5:BJ$98)) /
(IF(MAX(Base_Dados!BJ$5:BJ$98)-MIN(Base_Dados!BJ$5:BJ$98)=0,1,MAX(Base_Dados!BJ$5:BJ$98)-MIN(Base_Dados!BJ$5:BJ$98)))) * BJ$1)))</f>
        <v>8.4210526315789472E-2</v>
      </c>
      <c r="BK313" s="106">
        <f>IF(INDEX(Base_Dados!BK:BK,MATCH($B313,Base_Dados!$B:$B,0))=0,0,
MAX(0, MIN(BK$1,
((INDEX(Base_Dados!BK:BK,MATCH($B313,Base_Dados!$B:$B,0))-MIN(Base_Dados!BK$5:BK$98)) /
(IF(MAX(Base_Dados!BK$5:BK$98)-MIN(Base_Dados!BK$5:BK$98)=0,1,MAX(Base_Dados!BK$5:BK$98)-MIN(Base_Dados!BK$5:BK$98)))) * BK$1)))</f>
        <v>5.3571428571428568E-2</v>
      </c>
      <c r="BL313" s="106">
        <f>IF(INDEX(Base_Dados!BL:BL,MATCH($B313,Base_Dados!$B:$B,0))=0,0,
MAX(0, MIN(BL$1,
((INDEX(Base_Dados!BL:BL,MATCH($B313,Base_Dados!$B:$B,0))-MIN(Base_Dados!BL$5:BL$98)) /
(IF(MAX(Base_Dados!BL$5:BL$98)-MIN(Base_Dados!BL$5:BL$98)=0,1,MAX(Base_Dados!BL$5:BL$98)-MIN(Base_Dados!BL$5:BL$98)))) * BL$1)))</f>
        <v>9.1205211726384364E-2</v>
      </c>
      <c r="BM313" s="106">
        <f>IF(INDEX(Base_Dados!BM:BM,MATCH($B313,Base_Dados!$B:$B,0))=0,0,
MAX(0, MIN(BM$1,
((INDEX(Base_Dados!BM:BM,MATCH($B313,Base_Dados!$B:$B,0))-MIN(Base_Dados!BM$5:BM$98)) /
(IF(MAX(Base_Dados!BM$5:BM$98)-MIN(Base_Dados!BM$5:BM$98)=0,1,MAX(Base_Dados!BM$5:BM$98)-MIN(Base_Dados!BM$5:BM$98)))) * BM$1)))</f>
        <v>1</v>
      </c>
      <c r="BN313" s="106">
        <f>IF(INDEX(Base_Dados!BN:BN,MATCH($B313,Base_Dados!$B:$B,0))=0,0,
MAX(0, MIN(BN$1,
((INDEX(Base_Dados!BN:BN,MATCH($B313,Base_Dados!$B:$B,0))-MIN(Base_Dados!BN$5:BN$98)) /
(IF(MAX(Base_Dados!BN$5:BN$98)-MIN(Base_Dados!BN$5:BN$98)=0,1,MAX(Base_Dados!BN$5:BN$98)-MIN(Base_Dados!BN$5:BN$98)))) * BN$1)))</f>
        <v>0.24781115426579767</v>
      </c>
      <c r="BO313" s="106">
        <f>IF(INDEX(Base_Dados!BO:BO,MATCH($B313,Base_Dados!$B:$B,0))=0,0,
MAX(0, MIN(BO$1,
((INDEX(Base_Dados!BO:BO,MATCH($B313,Base_Dados!$B:$B,0))-MIN(Base_Dados!BO$5:BO$98)) /
(IF(MAX(Base_Dados!BO$5:BO$98)-MIN(Base_Dados!BO$5:BO$98)=0,1,MAX(Base_Dados!BO$5:BO$98)-MIN(Base_Dados!BO$5:BO$98)))) * BO$1)))</f>
        <v>8.6206896551724137E-3</v>
      </c>
      <c r="BP313" s="106">
        <f t="shared" si="20"/>
        <v>13.33609808325293</v>
      </c>
      <c r="BQ313" s="111">
        <f t="shared" si="21"/>
        <v>0.39058924221669272</v>
      </c>
      <c r="BR313" s="112">
        <f t="shared" si="22"/>
        <v>7.6080928738669451E-2</v>
      </c>
      <c r="BS313" s="113">
        <f t="shared" si="23"/>
        <v>13.26001715451426</v>
      </c>
    </row>
    <row r="314" spans="1:71">
      <c r="A314" s="21">
        <v>31058</v>
      </c>
      <c r="B314" s="21" t="s">
        <v>378</v>
      </c>
      <c r="C314" s="21" t="s">
        <v>323</v>
      </c>
      <c r="D314" s="105">
        <f>IF(INDEX(Base_Dados!D:D,MATCH($B314,Base_Dados!$B:$B,0))=0,0,
MAX(0, MIN(D$1,
((INDEX(Base_Dados!D:D,MATCH($B314,Base_Dados!$B:$B,0))-MIN(Base_Dados!D$5:D$98)) /
(IF(MAX(Base_Dados!D$5:D$98)-MIN(Base_Dados!D$5:D$98)=0,1,MAX(Base_Dados!D$5:D$98)-MIN(Base_Dados!D$5:D$98)))) * D$1)))</f>
        <v>0.38142189163491341</v>
      </c>
      <c r="E314" s="106">
        <f>IF(INDEX(Base_Dados!E:E,MATCH($B314,Base_Dados!$B:$B,0))=0,0,
MAX(0, MIN(E$1,
((INDEX(Base_Dados!E:E,MATCH($B314,Base_Dados!$B:$B,0))-MIN(Base_Dados!E$5:E$98)) /
(IF(MAX(Base_Dados!E$5:E$98)-MIN(Base_Dados!E$5:E$98)=0,1,MAX(Base_Dados!E$5:E$98)-MIN(Base_Dados!E$5:E$98)))) * E$1)))</f>
        <v>7.9282456131661974E-2</v>
      </c>
      <c r="F314" s="106">
        <f>IF(INDEX(Base_Dados!F:F,MATCH($B314,Base_Dados!$B:$B,0))=0,0,
MAX(0, MIN(F$1,
((INDEX(Base_Dados!F:F,MATCH($B314,Base_Dados!$B:$B,0))-MIN(Base_Dados!F$5:F$98)) /
(IF(MAX(Base_Dados!F$5:F$98)-MIN(Base_Dados!F$5:F$98)=0,1,MAX(Base_Dados!F$5:F$98)-MIN(Base_Dados!F$5:F$98)))) * F$1)))</f>
        <v>7.7210813670111275E-2</v>
      </c>
      <c r="G314" s="106">
        <f>IF(INDEX(Base_Dados!G:G,MATCH($B314,Base_Dados!$B:$B,0))=0,0,
MAX(0, MIN(G$1,
((INDEX(Base_Dados!G:G,MATCH($B314,Base_Dados!$B:$B,0))-MIN(Base_Dados!G$5:G$98)) /
(IF(MAX(Base_Dados!G$5:G$98)-MIN(Base_Dados!G$5:G$98)=0,1,MAX(Base_Dados!G$5:G$98)-MIN(Base_Dados!G$5:G$98)))) * G$1)))</f>
        <v>7.7518540572727765E-2</v>
      </c>
      <c r="H314" s="106">
        <f>IF(INDEX(Base_Dados!H:H,MATCH($B314,Base_Dados!$B:$B,0))=0,0,
MAX(0, MIN(H$1,
((INDEX(Base_Dados!H:H,MATCH($B314,Base_Dados!$B:$B,0))-MIN(Base_Dados!H$5:H$98)) /
(IF(MAX(Base_Dados!H$5:H$98)-MIN(Base_Dados!H$5:H$98)=0,1,MAX(Base_Dados!H$5:H$98)-MIN(Base_Dados!H$5:H$98)))) * H$1)))</f>
        <v>9.1808850824034532E-2</v>
      </c>
      <c r="I314" s="106">
        <f>IF(INDEX(Base_Dados!I:I,MATCH($B314,Base_Dados!$B:$B,0))=0,0,
MAX(0, MIN(I$1,
((INDEX(Base_Dados!I:I,MATCH($B314,Base_Dados!$B:$B,0))-MIN(Base_Dados!I$5:I$98)) /
(IF(MAX(Base_Dados!I$5:I$98)-MIN(Base_Dados!I$5:I$98)=0,1,MAX(Base_Dados!I$5:I$98)-MIN(Base_Dados!I$5:I$98)))) * I$1)))</f>
        <v>0.11020506237593543</v>
      </c>
      <c r="J314" s="106">
        <f>IF(INDEX(Base_Dados!J:J,MATCH($B314,Base_Dados!$B:$B,0))=0,0,
MAX(0, MIN(J$1,
((INDEX(Base_Dados!J:J,MATCH($B314,Base_Dados!$B:$B,0))-MIN(Base_Dados!J$5:J$98)) /
(IF(MAX(Base_Dados!J$5:J$98)-MIN(Base_Dados!J$5:J$98)=0,1,MAX(Base_Dados!J$5:J$98)-MIN(Base_Dados!J$5:J$98)))) * J$1)))</f>
        <v>0.12682481533788806</v>
      </c>
      <c r="K314" s="106">
        <f>IF(INDEX(Base_Dados!K:K,MATCH($B314,Base_Dados!$B:$B,0))=0,0,
MAX(0, MIN(K$1,
((INDEX(Base_Dados!K:K,MATCH($B314,Base_Dados!$B:$B,0))-MIN(Base_Dados!K$5:K$98)) /
(IF(MAX(Base_Dados!K$5:K$98)-MIN(Base_Dados!K$5:K$98)=0,1,MAX(Base_Dados!K$5:K$98)-MIN(Base_Dados!K$5:K$98)))) * K$1)))</f>
        <v>0.15065406976744186</v>
      </c>
      <c r="L314" s="106">
        <f>IF(INDEX(Base_Dados!L:L,MATCH($B314,Base_Dados!$B:$B,0))=0,0,
MAX(0, MIN(L$1,
((INDEX(Base_Dados!L:L,MATCH($B314,Base_Dados!$B:$B,0))-MIN(Base_Dados!L$5:L$98)) /
(IF(MAX(Base_Dados!L$5:L$98)-MIN(Base_Dados!L$5:L$98)=0,1,MAX(Base_Dados!L$5:L$98)-MIN(Base_Dados!L$5:L$98)))) * L$1)))</f>
        <v>0.20051012960672387</v>
      </c>
      <c r="M314" s="106">
        <f>IF(INDEX(Base_Dados!M:M,MATCH($B314,Base_Dados!$B:$B,0))=0,0,
MAX(0, MIN(M$1,
((INDEX(Base_Dados!M:M,MATCH($B314,Base_Dados!$B:$B,0))-MIN(Base_Dados!M$5:M$98)) /
(IF(MAX(Base_Dados!M$5:M$98)-MIN(Base_Dados!M$5:M$98)=0,1,MAX(Base_Dados!M$5:M$98)-MIN(Base_Dados!M$5:M$98)))) * M$1)))</f>
        <v>0.22937609329446065</v>
      </c>
      <c r="N314" s="106">
        <f>IF(INDEX(Base_Dados!N:N,MATCH($B314,Base_Dados!$B:$B,0))=0,0,
MAX(0, MIN(N$1,
((INDEX(Base_Dados!N:N,MATCH($B314,Base_Dados!$B:$B,0))-MIN(Base_Dados!N$5:N$98)) /
(IF(MAX(Base_Dados!N$5:N$98)-MIN(Base_Dados!N$5:N$98)=0,1,MAX(Base_Dados!N$5:N$98)-MIN(Base_Dados!N$5:N$98)))) * N$1)))</f>
        <v>0.24451306806753512</v>
      </c>
      <c r="O314" s="106">
        <f>IF(INDEX(Base_Dados!O:O,MATCH($B314,Base_Dados!$B:$B,0))=0,0,
MAX(0, MIN(O$1,
((INDEX(Base_Dados!O:O,MATCH($B314,Base_Dados!$B:$B,0))-MIN(Base_Dados!O$5:O$98)) /
(IF(MAX(Base_Dados!O$5:O$98)-MIN(Base_Dados!O$5:O$98)=0,1,MAX(Base_Dados!O$5:O$98)-MIN(Base_Dados!O$5:O$98)))) * O$1)))</f>
        <v>0.30157756842633371</v>
      </c>
      <c r="P314" s="106">
        <f>IF(INDEX(Base_Dados!P:P,MATCH($B314,Base_Dados!$B:$B,0))=0,0,
MAX(0, MIN(P$1,
((INDEX(Base_Dados!P:P,MATCH($B314,Base_Dados!$B:$B,0))-MIN(Base_Dados!P$5:P$98)) /
(IF(MAX(Base_Dados!P$5:P$98)-MIN(Base_Dados!P$5:P$98)=0,1,MAX(Base_Dados!P$5:P$98)-MIN(Base_Dados!P$5:P$98)))) * P$1)))</f>
        <v>0.14085116137280435</v>
      </c>
      <c r="Q314" s="106">
        <f>IF(INDEX(Base_Dados!Q:Q,MATCH($B314,Base_Dados!$B:$B,0))=0,0,
MAX(0, MIN(Q$1,
((INDEX(Base_Dados!Q:Q,MATCH($B314,Base_Dados!$B:$B,0))-MIN(Base_Dados!Q$5:Q$98)) /
(IF(MAX(Base_Dados!Q$5:Q$98)-MIN(Base_Dados!Q$5:Q$98)=0,1,MAX(Base_Dados!Q$5:Q$98)-MIN(Base_Dados!Q$5:Q$98)))) * Q$1)))</f>
        <v>7.4377336633142013E-2</v>
      </c>
      <c r="R314" s="106">
        <f>IF(INDEX(Base_Dados!R:R,MATCH($B314,Base_Dados!$B:$B,0))=0,0,
MAX(0, MIN(R$1,
((INDEX(Base_Dados!R:R,MATCH($B314,Base_Dados!$B:$B,0))-MIN(Base_Dados!R$5:R$98)) /
(IF(MAX(Base_Dados!R$5:R$98)-MIN(Base_Dados!R$5:R$98)=0,1,MAX(Base_Dados!R$5:R$98)-MIN(Base_Dados!R$5:R$98)))) * R$1)))</f>
        <v>6.2287567950577376E-2</v>
      </c>
      <c r="S314" s="106">
        <f>IF(INDEX(Base_Dados!S:S,MATCH($B314,Base_Dados!$B:$B,0))=0,0,
MAX(0, MIN(S$1,
((INDEX(Base_Dados!S:S,MATCH($B314,Base_Dados!$B:$B,0))-MIN(Base_Dados!S$5:S$98)) /
(IF(MAX(Base_Dados!S$5:S$98)-MIN(Base_Dados!S$5:S$98)=0,1,MAX(Base_Dados!S$5:S$98)-MIN(Base_Dados!S$5:S$98)))) * S$1)))</f>
        <v>7.5645922264659632E-2</v>
      </c>
      <c r="T314" s="106">
        <f>IF(INDEX(Base_Dados!T:T,MATCH($B314,Base_Dados!$B:$B,0))=0,0,
MAX(0, MIN(T$1,
((INDEX(Base_Dados!T:T,MATCH($B314,Base_Dados!$B:$B,0))-MIN(Base_Dados!T$5:T$98)) /
(IF(MAX(Base_Dados!T$5:T$98)-MIN(Base_Dados!T$5:T$98)=0,1,MAX(Base_Dados!T$5:T$98)-MIN(Base_Dados!T$5:T$98)))) * T$1)))</f>
        <v>0.83703436302564771</v>
      </c>
      <c r="U314" s="106">
        <f>IF(INDEX(Base_Dados!U:U,MATCH($B314,Base_Dados!$B:$B,0))=0,0,
MAX(0, MIN(U$1,
((INDEX(Base_Dados!U:U,MATCH($B314,Base_Dados!$B:$B,0))-MIN(Base_Dados!U$5:U$98)) /
(IF(MAX(Base_Dados!U$5:U$98)-MIN(Base_Dados!U$5:U$98)=0,1,MAX(Base_Dados!U$5:U$98)-MIN(Base_Dados!U$5:U$98)))) * U$1)))</f>
        <v>0.68805635422455858</v>
      </c>
      <c r="V314" s="106">
        <f>IF(INDEX(Base_Dados!V:V,MATCH($B314,Base_Dados!$B:$B,0))=0,0,
MAX(0, MIN(V$1,
((INDEX(Base_Dados!V:V,MATCH($B314,Base_Dados!$B:$B,0))-MIN(Base_Dados!V$5:V$98)) /
(IF(MAX(Base_Dados!V$5:V$98)-MIN(Base_Dados!V$5:V$98)=0,1,MAX(Base_Dados!V$5:V$98)-MIN(Base_Dados!V$5:V$98)))) * V$1)))</f>
        <v>0.21277000149340863</v>
      </c>
      <c r="W314" s="106">
        <f>IF(INDEX(Base_Dados!W:W,MATCH($B314,Base_Dados!$B:$B,0))=0,0,
MAX(0, MIN(W$1,
((INDEX(Base_Dados!W:W,MATCH($B314,Base_Dados!$B:$B,0))-MIN(Base_Dados!W$5:W$98)) /
(IF(MAX(Base_Dados!W$5:W$98)-MIN(Base_Dados!W$5:W$98)=0,1,MAX(Base_Dados!W$5:W$98)-MIN(Base_Dados!W$5:W$98)))) * W$1)))</f>
        <v>2.2825128170957503</v>
      </c>
      <c r="X314" s="106">
        <f>IF(INDEX(Base_Dados!X:X,MATCH($B314,Base_Dados!$B:$B,0))=0,0,
MAX(0, MIN(X$1,
((INDEX(Base_Dados!X:X,MATCH($B314,Base_Dados!$B:$B,0))-MIN(Base_Dados!X$5:X$98)) /
(IF(MAX(Base_Dados!X$5:X$98)-MIN(Base_Dados!X$5:X$98)=0,1,MAX(Base_Dados!X$5:X$98)-MIN(Base_Dados!X$5:X$98)))) * X$1)))</f>
        <v>0.1271186440677966</v>
      </c>
      <c r="Y314" s="106">
        <f>IF(INDEX(Base_Dados!Y:Y,MATCH($B314,Base_Dados!$B:$B,0))=0,0,
MAX(0, MIN(Y$1,
((INDEX(Base_Dados!Y:Y,MATCH($B314,Base_Dados!$B:$B,0))-MIN(Base_Dados!Y$5:Y$98)) /
(IF(MAX(Base_Dados!Y$5:Y$98)-MIN(Base_Dados!Y$5:Y$98)=0,1,MAX(Base_Dados!Y$5:Y$98)-MIN(Base_Dados!Y$5:Y$98)))) * Y$1)))</f>
        <v>0</v>
      </c>
      <c r="Z314" s="106">
        <f>IF(INDEX(Base_Dados!Z:Z,MATCH($B314,Base_Dados!$B:$B,0))=0,0,
MAX(0, MIN(Z$1,
((INDEX(Base_Dados!Z:Z,MATCH($B314,Base_Dados!$B:$B,0))-MIN(Base_Dados!Z$5:Z$98)) /
(IF(MAX(Base_Dados!Z$5:Z$98)-MIN(Base_Dados!Z$5:Z$98)=0,1,MAX(Base_Dados!Z$5:Z$98)-MIN(Base_Dados!Z$5:Z$98)))) * Z$1)))</f>
        <v>0</v>
      </c>
      <c r="AA314" s="106">
        <f>IF(INDEX(Base_Dados!AA:AA,MATCH($B314,Base_Dados!$B:$B,0))=0,0,
MAX(0, MIN(AA$1,
((INDEX(Base_Dados!AA:AA,MATCH($B314,Base_Dados!$B:$B,0))-MIN(Base_Dados!AA$5:AA$98)) /
(IF(MAX(Base_Dados!AA$5:AA$98)-MIN(Base_Dados!AA$5:AA$98)=0,1,MAX(Base_Dados!AA$5:AA$98)-MIN(Base_Dados!AA$5:AA$98)))) * AA$1)))</f>
        <v>0</v>
      </c>
      <c r="AB314" s="106">
        <f>IF(INDEX(Base_Dados!AB:AB,MATCH($B314,Base_Dados!$B:$B,0))=0,0,
MAX(0, MIN(AB$1,
((INDEX(Base_Dados!AB:AB,MATCH($B314,Base_Dados!$B:$B,0))-MIN(Base_Dados!AB$5:AB$98)) /
(IF(MAX(Base_Dados!AB$5:AB$98)-MIN(Base_Dados!AB$5:AB$98)=0,1,MAX(Base_Dados!AB$5:AB$98)-MIN(Base_Dados!AB$5:AB$98)))) * AB$1)))</f>
        <v>0.26461381778969278</v>
      </c>
      <c r="AC314" s="106">
        <f>IF(INDEX(Base_Dados!AC:AC,MATCH($B314,Base_Dados!$B:$B,0))=0,0,
MAX(0, MIN(AC$1,
((INDEX(Base_Dados!AC:AC,MATCH($B314,Base_Dados!$B:$B,0))-MIN(Base_Dados!AC$5:AC$98)) /
(IF(MAX(Base_Dados!AC$5:AC$98)-MIN(Base_Dados!AC$5:AC$98)=0,1,MAX(Base_Dados!AC$5:AC$98)-MIN(Base_Dados!AC$5:AC$98)))) * AC$1)))</f>
        <v>6.8636779726344188E-2</v>
      </c>
      <c r="AD314" s="106">
        <f>IF(INDEX(Base_Dados!AD:AD,MATCH($B314,Base_Dados!$B:$B,0))=0,0,
MAX(0, MIN(AD$1,
((INDEX(Base_Dados!AD:AD,MATCH($B314,Base_Dados!$B:$B,0))-MIN(Base_Dados!AD$5:AD$98)) /
(IF(MAX(Base_Dados!AD$5:AD$98)-MIN(Base_Dados!AD$5:AD$98)=0,1,MAX(Base_Dados!AD$5:AD$98)-MIN(Base_Dados!AD$5:AD$98)))) * AD$1)))</f>
        <v>4.3174086673568993E-2</v>
      </c>
      <c r="AE314" s="106">
        <f>IF(INDEX(Base_Dados!AE:AE,MATCH($B314,Base_Dados!$B:$B,0))=0,0,
MAX(0, MIN(AE$1,
((INDEX(Base_Dados!AE:AE,MATCH($B314,Base_Dados!$B:$B,0))-MIN(Base_Dados!AE$5:AE$98)) /
(IF(MAX(Base_Dados!AE$5:AE$98)-MIN(Base_Dados!AE$5:AE$98)=0,1,MAX(Base_Dados!AE$5:AE$98)-MIN(Base_Dados!AE$5:AE$98)))) * AE$1)))</f>
        <v>3.4517474471451176E-2</v>
      </c>
      <c r="AF314" s="106">
        <f>IF(INDEX(Base_Dados!AF:AF,MATCH($B314,Base_Dados!$B:$B,0))=0,0,
MAX(0, MIN(AF$1,
((INDEX(Base_Dados!AF:AF,MATCH($B314,Base_Dados!$B:$B,0))-MIN(Base_Dados!AF$5:AF$98)) /
(IF(MAX(Base_Dados!AF$5:AF$98)-MIN(Base_Dados!AF$5:AF$98)=0,1,MAX(Base_Dados!AF$5:AF$98)-MIN(Base_Dados!AF$5:AF$98)))) * AF$1)))</f>
        <v>9.5618995081138233E-2</v>
      </c>
      <c r="AG314" s="106">
        <f>IF(INDEX(Base_Dados!AG:AG,MATCH($B314,Base_Dados!$B:$B,0))=0,0,
MAX(0, MIN(AG$1,
((INDEX(Base_Dados!AG:AG,MATCH($B314,Base_Dados!$B:$B,0))-MIN(Base_Dados!AG$5:AG$98)) /
(IF(MAX(Base_Dados!AG$5:AG$98)-MIN(Base_Dados!AG$5:AG$98)=0,1,MAX(Base_Dados!AG$5:AG$98)-MIN(Base_Dados!AG$5:AG$98)))) * AG$1)))</f>
        <v>7.4377336633142013E-2</v>
      </c>
      <c r="AH314" s="106">
        <f>IF(INDEX(Base_Dados!AH:AH,MATCH($B314,Base_Dados!$B:$B,0))=0,0,
MAX(0, MIN(AH$1,
((INDEX(Base_Dados!AH:AH,MATCH($B314,Base_Dados!$B:$B,0))-MIN(Base_Dados!AH$5:AH$98)) /
(IF(MAX(Base_Dados!AH$5:AH$98)-MIN(Base_Dados!AH$5:AH$98)=0,1,MAX(Base_Dados!AH$5:AH$98)-MIN(Base_Dados!AH$5:AH$98)))) * AH$1)))</f>
        <v>1.5181521276936574</v>
      </c>
      <c r="AI314" s="106">
        <f>IF(INDEX(Base_Dados!AI:AI,MATCH($B314,Base_Dados!$B:$B,0))=0,0,
MAX(0, MIN(AI$1,
((INDEX(Base_Dados!AI:AI,MATCH($B314,Base_Dados!$B:$B,0))-MIN(Base_Dados!AI$5:AI$98)) /
(IF(MAX(Base_Dados!AI$5:AI$98)-MIN(Base_Dados!AI$5:AI$98)=0,1,MAX(Base_Dados!AI$5:AI$98)-MIN(Base_Dados!AI$5:AI$98)))) * AI$1)))</f>
        <v>0.25</v>
      </c>
      <c r="AJ314" s="106">
        <f>IF(INDEX(Base_Dados!AJ:AJ,MATCH($B314,Base_Dados!$B:$B,0))=0,0,
MAX(0, MIN(AJ$1,
((INDEX(Base_Dados!AJ:AJ,MATCH($B314,Base_Dados!$B:$B,0))-MIN(Base_Dados!AJ$5:AJ$98)) /
(IF(MAX(Base_Dados!AJ$5:AJ$98)-MIN(Base_Dados!AJ$5:AJ$98)=0,1,MAX(Base_Dados!AJ$5:AJ$98)-MIN(Base_Dados!AJ$5:AJ$98)))) * AJ$1)))</f>
        <v>0.97789115646258495</v>
      </c>
      <c r="AK314" s="106">
        <f>IF(INDEX(Base_Dados!AK:AK,MATCH($B314,Base_Dados!$B:$B,0))=0,0,
MAX(0, MIN(AK$1,
((INDEX(Base_Dados!AK:AK,MATCH($B314,Base_Dados!$B:$B,0))-MIN(Base_Dados!AK$5:AK$98)) /
(IF(MAX(Base_Dados!AK$5:AK$98)-MIN(Base_Dados!AK$5:AK$98)=0,1,MAX(Base_Dados!AK$5:AK$98)-MIN(Base_Dados!AK$5:AK$98)))) * AK$1)))</f>
        <v>8.39080459770115E-2</v>
      </c>
      <c r="AL314" s="106">
        <f>IF(INDEX(Base_Dados!AL:AL,MATCH($B314,Base_Dados!$B:$B,0))=0,0,
MAX(0, MIN(AL$1,
((INDEX(Base_Dados!AL:AL,MATCH($B314,Base_Dados!$B:$B,0))-MIN(Base_Dados!AL$5:AL$98)) /
(IF(MAX(Base_Dados!AL$5:AL$98)-MIN(Base_Dados!AL$5:AL$98)=0,1,MAX(Base_Dados!AL$5:AL$98)-MIN(Base_Dados!AL$5:AL$98)))) * AL$1)))</f>
        <v>0.1111111111111111</v>
      </c>
      <c r="AM314" s="106">
        <f>IF(INDEX(Base_Dados!AM:AM,MATCH($B314,Base_Dados!$B:$B,0))=0,0,
MAX(0, MIN(AM$1,
((INDEX(Base_Dados!AM:AM,MATCH($B314,Base_Dados!$B:$B,0))-MIN(Base_Dados!AM$5:AM$98)) /
(IF(MAX(Base_Dados!AM$5:AM$98)-MIN(Base_Dados!AM$5:AM$98)=0,1,MAX(Base_Dados!AM$5:AM$98)-MIN(Base_Dados!AM$5:AM$98)))) * AM$1)))</f>
        <v>0.11910926980838944</v>
      </c>
      <c r="AN314" s="106">
        <f>IF(INDEX(Base_Dados!AN:AN,MATCH($B314,Base_Dados!$B:$B,0))=0,0,
MAX(0, MIN(AN$1,
((INDEX(Base_Dados!AN:AN,MATCH($B314,Base_Dados!$B:$B,0))-MIN(Base_Dados!AN$5:AN$98)) /
(IF(MAX(Base_Dados!AN$5:AN$98)-MIN(Base_Dados!AN$5:AN$98)=0,1,MAX(Base_Dados!AN$5:AN$98)-MIN(Base_Dados!AN$5:AN$98)))) * AN$1)))</f>
        <v>0.39065369078222545</v>
      </c>
      <c r="AO314" s="106">
        <f>IF(INDEX(Base_Dados!AO:AO,MATCH($B314,Base_Dados!$B:$B,0))=0,0,
MAX(0, MIN(AO$1,
((INDEX(Base_Dados!AO:AO,MATCH($B314,Base_Dados!$B:$B,0))-MIN(Base_Dados!AO$5:AO$98)) /
(IF(MAX(Base_Dados!AO$5:AO$98)-MIN(Base_Dados!AO$5:AO$98)=0,1,MAX(Base_Dados!AO$5:AO$98)-MIN(Base_Dados!AO$5:AO$98)))) * AO$1)))</f>
        <v>0</v>
      </c>
      <c r="AP314" s="106">
        <f>IF(INDEX(Base_Dados!AP:AP,MATCH($B314,Base_Dados!$B:$B,0))=0,0,
MAX(0, MIN(AP$1,
((INDEX(Base_Dados!AP:AP,MATCH($B314,Base_Dados!$B:$B,0))-MIN(Base_Dados!AP$5:AP$98)) /
(IF(MAX(Base_Dados!AP$5:AP$98)-MIN(Base_Dados!AP$5:AP$98)=0,1,MAX(Base_Dados!AP$5:AP$98)-MIN(Base_Dados!AP$5:AP$98)))) * AP$1)))</f>
        <v>4.8165137614678902E-2</v>
      </c>
      <c r="AQ314" s="106">
        <f>IF(INDEX(Base_Dados!AQ:AQ,MATCH($B314,Base_Dados!$B:$B,0))=0,0,
MAX(0, MIN(AQ$1,
((INDEX(Base_Dados!AQ:AQ,MATCH($B314,Base_Dados!$B:$B,0))-MIN(Base_Dados!AQ$5:AQ$98)) /
(IF(MAX(Base_Dados!AQ$5:AQ$98)-MIN(Base_Dados!AQ$5:AQ$98)=0,1,MAX(Base_Dados!AQ$5:AQ$98)-MIN(Base_Dados!AQ$5:AQ$98)))) * AQ$1)))</f>
        <v>0</v>
      </c>
      <c r="AR314" s="106">
        <f>IF(INDEX(Base_Dados!AR:AR,MATCH($B314,Base_Dados!$B:$B,0))=0,0,
MAX(0, MIN(AR$1,
((INDEX(Base_Dados!AR:AR,MATCH($B314,Base_Dados!$B:$B,0))-MIN(Base_Dados!AR$5:AR$98)) /
(IF(MAX(Base_Dados!AR$5:AR$98)-MIN(Base_Dados!AR$5:AR$98)=0,1,MAX(Base_Dados!AR$5:AR$98)-MIN(Base_Dados!AR$5:AR$98)))) * AR$1)))</f>
        <v>0</v>
      </c>
      <c r="AS314" s="106">
        <f>IF(INDEX(Base_Dados!AS:AS,MATCH($B314,Base_Dados!$B:$B,0))=0,0,
MAX(0, MIN(AS$1,
((INDEX(Base_Dados!AS:AS,MATCH($B314,Base_Dados!$B:$B,0))-MIN(Base_Dados!AS$5:AS$98)) /
(IF(MAX(Base_Dados!AS$5:AS$98)-MIN(Base_Dados!AS$5:AS$98)=0,1,MAX(Base_Dados!AS$5:AS$98)-MIN(Base_Dados!AS$5:AS$98)))) * AS$1)))</f>
        <v>3.048780487804878E-2</v>
      </c>
      <c r="AT314" s="106">
        <f>IF(INDEX(Base_Dados!AT:AT,MATCH($B314,Base_Dados!$B:$B,0))=0,0,
MAX(0, MIN(AT$1,
((INDEX(Base_Dados!AT:AT,MATCH($B314,Base_Dados!$B:$B,0))-MIN(Base_Dados!AT$5:AT$98)) /
(IF(MAX(Base_Dados!AT$5:AT$98)-MIN(Base_Dados!AT$5:AT$98)=0,1,MAX(Base_Dados!AT$5:AT$98)-MIN(Base_Dados!AT$5:AT$98)))) * AT$1)))</f>
        <v>0</v>
      </c>
      <c r="AU314" s="106">
        <f>IF(INDEX(Base_Dados!AU:AU,MATCH($B314,Base_Dados!$B:$B,0))=0,0,
MAX(0, MIN(AU$1,
((INDEX(Base_Dados!AU:AU,MATCH($B314,Base_Dados!$B:$B,0))-MIN(Base_Dados!AU$5:AU$98)) /
(IF(MAX(Base_Dados!AU$5:AU$98)-MIN(Base_Dados!AU$5:AU$98)=0,1,MAX(Base_Dados!AU$5:AU$98)-MIN(Base_Dados!AU$5:AU$98)))) * AU$1)))</f>
        <v>4.4007490636704123E-2</v>
      </c>
      <c r="AV314" s="106">
        <f>IF(INDEX(Base_Dados!AV:AV,MATCH($B314,Base_Dados!$B:$B,0))=0,0,
MAX(0, MIN(AV$1,
((INDEX(Base_Dados!AV:AV,MATCH($B314,Base_Dados!$B:$B,0))-MIN(Base_Dados!AV$5:AV$98)) /
(IF(MAX(Base_Dados!AV$5:AV$98)-MIN(Base_Dados!AV$5:AV$98)=0,1,MAX(Base_Dados!AV$5:AV$98)-MIN(Base_Dados!AV$5:AV$98)))) * AV$1)))</f>
        <v>4.807692307692308E-2</v>
      </c>
      <c r="AW314" s="106">
        <f>IF(INDEX(Base_Dados!AW:AW,MATCH($B314,Base_Dados!$B:$B,0))=0,0,
MAX(0, MIN(AW$1,
((INDEX(Base_Dados!AW:AW,MATCH($B314,Base_Dados!$B:$B,0))-MIN(Base_Dados!AW$5:AW$98)) /
(IF(MAX(Base_Dados!AW$5:AW$98)-MIN(Base_Dados!AW$5:AW$98)=0,1,MAX(Base_Dados!AW$5:AW$98)-MIN(Base_Dados!AW$5:AW$98)))) * AW$1)))</f>
        <v>7.3529411764705885E-2</v>
      </c>
      <c r="AX314" s="106">
        <f>IF(INDEX(Base_Dados!AX:AX,MATCH($B314,Base_Dados!$B:$B,0))=0,0,
MAX(0, MIN(AX$1,
((INDEX(Base_Dados!AX:AX,MATCH($B314,Base_Dados!$B:$B,0))-MIN(Base_Dados!AX$5:AX$98)) /
(IF(MAX(Base_Dados!AX$5:AX$98)-MIN(Base_Dados!AX$5:AX$98)=0,1,MAX(Base_Dados!AX$5:AX$98)-MIN(Base_Dados!AX$5:AX$98)))) * AX$1)))</f>
        <v>3.5961158657011189E-2</v>
      </c>
      <c r="AY314" s="106">
        <f>IF(INDEX(Base_Dados!AY:AY,MATCH($B314,Base_Dados!$B:$B,0))=0,0,
MAX(0, MIN(AY$1,
((INDEX(Base_Dados!AY:AY,MATCH($B314,Base_Dados!$B:$B,0))-MIN(Base_Dados!AY$5:AY$98)) /
(IF(MAX(Base_Dados!AY$5:AY$98)-MIN(Base_Dados!AY$5:AY$98)=0,1,MAX(Base_Dados!AY$5:AY$98)-MIN(Base_Dados!AY$5:AY$98)))) * AY$1)))</f>
        <v>3.4619188921859542E-2</v>
      </c>
      <c r="AZ314" s="106">
        <f>IF(INDEX(Base_Dados!AZ:AZ,MATCH($B314,Base_Dados!$B:$B,0))=0,0,
MAX(0, MIN(AZ$1,
((INDEX(Base_Dados!AZ:AZ,MATCH($B314,Base_Dados!$B:$B,0))-MIN(Base_Dados!AZ$5:AZ$98)) /
(IF(MAX(Base_Dados!AZ$5:AZ$98)-MIN(Base_Dados!AZ$5:AZ$98)=0,1,MAX(Base_Dados!AZ$5:AZ$98)-MIN(Base_Dados!AZ$5:AZ$98)))) * AZ$1)))</f>
        <v>0.35472972972972971</v>
      </c>
      <c r="BA314" s="106">
        <f>IF(INDEX(Base_Dados!BA:BA,MATCH($B314,Base_Dados!$B:$B,0))=0,0,
MAX(0, MIN(BA$1,
((INDEX(Base_Dados!BA:BA,MATCH($B314,Base_Dados!$B:$B,0))-MIN(Base_Dados!BA$5:BA$98)) /
(IF(MAX(Base_Dados!BA$5:BA$98)-MIN(Base_Dados!BA$5:BA$98)=0,1,MAX(Base_Dados!BA$5:BA$98)-MIN(Base_Dados!BA$5:BA$98)))) * BA$1)))</f>
        <v>5.1288882968094321E-2</v>
      </c>
      <c r="BB314" s="106">
        <f>IF(INDEX(Base_Dados!BB:BB,MATCH($B314,Base_Dados!$B:$B,0))=0,0,
MAX(0, MIN(BB$1,
((INDEX(Base_Dados!BB:BB,MATCH($B314,Base_Dados!$B:$B,0))-MIN(Base_Dados!BB$5:BB$98)) /
(IF(MAX(Base_Dados!BB$5:BB$98)-MIN(Base_Dados!BB$5:BB$98)=0,1,MAX(Base_Dados!BB$5:BB$98)-MIN(Base_Dados!BB$5:BB$98)))) * BB$1)))</f>
        <v>0.22365694210430273</v>
      </c>
      <c r="BC314" s="106">
        <f>IF(INDEX(Base_Dados!BC:BC,MATCH($B314,Base_Dados!$B:$B,0))=0,0,
MAX(0, MIN(BC$1,
((INDEX(Base_Dados!BC:BC,MATCH($B314,Base_Dados!$B:$B,0))-MIN(Base_Dados!BC$5:BC$98)) /
(IF(MAX(Base_Dados!BC$5:BC$98)-MIN(Base_Dados!BC$5:BC$98)=0,1,MAX(Base_Dados!BC$5:BC$98)-MIN(Base_Dados!BC$5:BC$98)))) * BC$1)))</f>
        <v>7.5410719095071369E-2</v>
      </c>
      <c r="BD314" s="106">
        <f>IF(INDEX(Base_Dados!BD:BD,MATCH($B314,Base_Dados!$B:$B,0))=0,0,
MAX(0, MIN(BD$1,
((INDEX(Base_Dados!BD:BD,MATCH($B314,Base_Dados!$B:$B,0))-MIN(Base_Dados!BD$5:BD$98)) /
(IF(MAX(Base_Dados!BD$5:BD$98)-MIN(Base_Dados!BD$5:BD$98)=0,1,MAX(Base_Dados!BD$5:BD$98)-MIN(Base_Dados!BD$5:BD$98)))) * BD$1)))</f>
        <v>2.9083858458555503E-2</v>
      </c>
      <c r="BE314" s="106">
        <f>IF(INDEX(Base_Dados!BE:BE,MATCH($B314,Base_Dados!$B:$B,0))=0,0,
MAX(0, MIN(BE$1,
((INDEX(Base_Dados!BE:BE,MATCH($B314,Base_Dados!$B:$B,0))-MIN(Base_Dados!BE$5:BE$98)) /
(IF(MAX(Base_Dados!BE$5:BE$98)-MIN(Base_Dados!BE$5:BE$98)=0,1,MAX(Base_Dados!BE$5:BE$98)-MIN(Base_Dados!BE$5:BE$98)))) * BE$1)))</f>
        <v>7.9779227295534369E-2</v>
      </c>
      <c r="BF314" s="106">
        <f>IF(INDEX(Base_Dados!BF:BF,MATCH($B314,Base_Dados!$B:$B,0))=0,0,
MAX(0, MIN(BF$1,
((INDEX(Base_Dados!BF:BF,MATCH($B314,Base_Dados!$B:$B,0))-MIN(Base_Dados!BF$5:BF$98)) /
(IF(MAX(Base_Dados!BF$5:BF$98)-MIN(Base_Dados!BF$5:BF$98)=0,1,MAX(Base_Dados!BF$5:BF$98)-MIN(Base_Dados!BF$5:BF$98)))) * BF$1)))</f>
        <v>0.19642857142857142</v>
      </c>
      <c r="BG314" s="106">
        <f>IF(INDEX(Base_Dados!BG:BG,MATCH($B314,Base_Dados!$B:$B,0))=0,0,
MAX(0, MIN(BG$1,
((INDEX(Base_Dados!BG:BG,MATCH($B314,Base_Dados!$B:$B,0))-MIN(Base_Dados!BG$5:BG$98)) /
(IF(MAX(Base_Dados!BG$5:BG$98)-MIN(Base_Dados!BG$5:BG$98)=0,1,MAX(Base_Dados!BG$5:BG$98)-MIN(Base_Dados!BG$5:BG$98)))) * BG$1)))</f>
        <v>1.3377926421404682E-2</v>
      </c>
      <c r="BH314" s="106">
        <f>IF(INDEX(Base_Dados!BH:BH,MATCH($B314,Base_Dados!$B:$B,0))=0,0,
MAX(0, MIN(BH$1,
((INDEX(Base_Dados!BH:BH,MATCH($B314,Base_Dados!$B:$B,0))-MIN(Base_Dados!BH$5:BH$98)) /
(IF(MAX(Base_Dados!BH$5:BH$98)-MIN(Base_Dados!BH$5:BH$98)=0,1,MAX(Base_Dados!BH$5:BH$98)-MIN(Base_Dados!BH$5:BH$98)))) * BH$1)))</f>
        <v>0.10989010989010989</v>
      </c>
      <c r="BI314" s="106">
        <f>IF(INDEX(Base_Dados!BI:BI,MATCH($B314,Base_Dados!$B:$B,0))=0,0,
MAX(0, MIN(BI$1,
((INDEX(Base_Dados!BI:BI,MATCH($B314,Base_Dados!$B:$B,0))-MIN(Base_Dados!BI$5:BI$98)) /
(IF(MAX(Base_Dados!BI$5:BI$98)-MIN(Base_Dados!BI$5:BI$98)=0,1,MAX(Base_Dados!BI$5:BI$98)-MIN(Base_Dados!BI$5:BI$98)))) * BI$1)))</f>
        <v>0.18408736349453977</v>
      </c>
      <c r="BJ314" s="106">
        <f>IF(INDEX(Base_Dados!BJ:BJ,MATCH($B314,Base_Dados!$B:$B,0))=0,0,
MAX(0, MIN(BJ$1,
((INDEX(Base_Dados!BJ:BJ,MATCH($B314,Base_Dados!$B:$B,0))-MIN(Base_Dados!BJ$5:BJ$98)) /
(IF(MAX(Base_Dados!BJ$5:BJ$98)-MIN(Base_Dados!BJ$5:BJ$98)=0,1,MAX(Base_Dados!BJ$5:BJ$98)-MIN(Base_Dados!BJ$5:BJ$98)))) * BJ$1)))</f>
        <v>7.3684210526315783E-2</v>
      </c>
      <c r="BK314" s="106">
        <f>IF(INDEX(Base_Dados!BK:BK,MATCH($B314,Base_Dados!$B:$B,0))=0,0,
MAX(0, MIN(BK$1,
((INDEX(Base_Dados!BK:BK,MATCH($B314,Base_Dados!$B:$B,0))-MIN(Base_Dados!BK$5:BK$98)) /
(IF(MAX(Base_Dados!BK$5:BK$98)-MIN(Base_Dados!BK$5:BK$98)=0,1,MAX(Base_Dados!BK$5:BK$98)-MIN(Base_Dados!BK$5:BK$98)))) * BK$1)))</f>
        <v>7.1428571428571425E-2</v>
      </c>
      <c r="BL314" s="106">
        <f>IF(INDEX(Base_Dados!BL:BL,MATCH($B314,Base_Dados!$B:$B,0))=0,0,
MAX(0, MIN(BL$1,
((INDEX(Base_Dados!BL:BL,MATCH($B314,Base_Dados!$B:$B,0))-MIN(Base_Dados!BL$5:BL$98)) /
(IF(MAX(Base_Dados!BL$5:BL$98)-MIN(Base_Dados!BL$5:BL$98)=0,1,MAX(Base_Dados!BL$5:BL$98)-MIN(Base_Dados!BL$5:BL$98)))) * BL$1)))</f>
        <v>0.10749185667752444</v>
      </c>
      <c r="BM314" s="106">
        <f>IF(INDEX(Base_Dados!BM:BM,MATCH($B314,Base_Dados!$B:$B,0))=0,0,
MAX(0, MIN(BM$1,
((INDEX(Base_Dados!BM:BM,MATCH($B314,Base_Dados!$B:$B,0))-MIN(Base_Dados!BM$5:BM$98)) /
(IF(MAX(Base_Dados!BM$5:BM$98)-MIN(Base_Dados!BM$5:BM$98)=0,1,MAX(Base_Dados!BM$5:BM$98)-MIN(Base_Dados!BM$5:BM$98)))) * BM$1)))</f>
        <v>1</v>
      </c>
      <c r="BN314" s="106">
        <f>IF(INDEX(Base_Dados!BN:BN,MATCH($B314,Base_Dados!$B:$B,0))=0,0,
MAX(0, MIN(BN$1,
((INDEX(Base_Dados!BN:BN,MATCH($B314,Base_Dados!$B:$B,0))-MIN(Base_Dados!BN$5:BN$98)) /
(IF(MAX(Base_Dados!BN$5:BN$98)-MIN(Base_Dados!BN$5:BN$98)=0,1,MAX(Base_Dados!BN$5:BN$98)-MIN(Base_Dados!BN$5:BN$98)))) * BN$1)))</f>
        <v>0.32998076036099233</v>
      </c>
      <c r="BO314" s="106">
        <f>IF(INDEX(Base_Dados!BO:BO,MATCH($B314,Base_Dados!$B:$B,0))=0,0,
MAX(0, MIN(BO$1,
((INDEX(Base_Dados!BO:BO,MATCH($B314,Base_Dados!$B:$B,0))-MIN(Base_Dados!BO$5:BO$98)) /
(IF(MAX(Base_Dados!BO$5:BO$98)-MIN(Base_Dados!BO$5:BO$98)=0,1,MAX(Base_Dados!BO$5:BO$98)-MIN(Base_Dados!BO$5:BO$98)))) * BO$1)))</f>
        <v>8.6206896551724137E-3</v>
      </c>
      <c r="BP314" s="106">
        <f t="shared" si="20"/>
        <v>13.827107955132853</v>
      </c>
      <c r="BQ314" s="111">
        <f t="shared" si="21"/>
        <v>0.37763662117395913</v>
      </c>
      <c r="BR314" s="112">
        <f t="shared" si="22"/>
        <v>6.3128307695935859E-2</v>
      </c>
      <c r="BS314" s="113">
        <f t="shared" si="23"/>
        <v>13.763979647436917</v>
      </c>
    </row>
    <row r="315" spans="1:71">
      <c r="A315" s="21">
        <v>31059</v>
      </c>
      <c r="B315" s="21" t="s">
        <v>330</v>
      </c>
      <c r="C315" s="21" t="s">
        <v>323</v>
      </c>
      <c r="D315" s="105">
        <f>IF(INDEX(Base_Dados!D:D,MATCH($B315,Base_Dados!$B:$B,0))=0,0,
MAX(0, MIN(D$1,
((INDEX(Base_Dados!D:D,MATCH($B315,Base_Dados!$B:$B,0))-MIN(Base_Dados!D$5:D$98)) /
(IF(MAX(Base_Dados!D$5:D$98)-MIN(Base_Dados!D$5:D$98)=0,1,MAX(Base_Dados!D$5:D$98)-MIN(Base_Dados!D$5:D$98)))) * D$1)))</f>
        <v>0.47743757424580491</v>
      </c>
      <c r="E315" s="106">
        <f>IF(INDEX(Base_Dados!E:E,MATCH($B315,Base_Dados!$B:$B,0))=0,0,
MAX(0, MIN(E$1,
((INDEX(Base_Dados!E:E,MATCH($B315,Base_Dados!$B:$B,0))-MIN(Base_Dados!E$5:E$98)) /
(IF(MAX(Base_Dados!E$5:E$98)-MIN(Base_Dados!E$5:E$98)=0,1,MAX(Base_Dados!E$5:E$98)-MIN(Base_Dados!E$5:E$98)))) * E$1)))</f>
        <v>0.10727498749449015</v>
      </c>
      <c r="F315" s="106">
        <f>IF(INDEX(Base_Dados!F:F,MATCH($B315,Base_Dados!$B:$B,0))=0,0,
MAX(0, MIN(F$1,
((INDEX(Base_Dados!F:F,MATCH($B315,Base_Dados!$B:$B,0))-MIN(Base_Dados!F$5:F$98)) /
(IF(MAX(Base_Dados!F$5:F$98)-MIN(Base_Dados!F$5:F$98)=0,1,MAX(Base_Dados!F$5:F$98)-MIN(Base_Dados!F$5:F$98)))) * F$1)))</f>
        <v>0.10538794324901291</v>
      </c>
      <c r="G315" s="106">
        <f>IF(INDEX(Base_Dados!G:G,MATCH($B315,Base_Dados!$B:$B,0))=0,0,
MAX(0, MIN(G$1,
((INDEX(Base_Dados!G:G,MATCH($B315,Base_Dados!$B:$B,0))-MIN(Base_Dados!G$5:G$98)) /
(IF(MAX(Base_Dados!G$5:G$98)-MIN(Base_Dados!G$5:G$98)=0,1,MAX(Base_Dados!G$5:G$98)-MIN(Base_Dados!G$5:G$98)))) * G$1)))</f>
        <v>0.10487377975062705</v>
      </c>
      <c r="H315" s="106">
        <f>IF(INDEX(Base_Dados!H:H,MATCH($B315,Base_Dados!$B:$B,0))=0,0,
MAX(0, MIN(H$1,
((INDEX(Base_Dados!H:H,MATCH($B315,Base_Dados!$B:$B,0))-MIN(Base_Dados!H$5:H$98)) /
(IF(MAX(Base_Dados!H$5:H$98)-MIN(Base_Dados!H$5:H$98)=0,1,MAX(Base_Dados!H$5:H$98)-MIN(Base_Dados!H$5:H$98)))) * H$1)))</f>
        <v>0.11713142064894116</v>
      </c>
      <c r="I315" s="106">
        <f>IF(INDEX(Base_Dados!I:I,MATCH($B315,Base_Dados!$B:$B,0))=0,0,
MAX(0, MIN(I$1,
((INDEX(Base_Dados!I:I,MATCH($B315,Base_Dados!$B:$B,0))-MIN(Base_Dados!I$5:I$98)) /
(IF(MAX(Base_Dados!I$5:I$98)-MIN(Base_Dados!I$5:I$98)=0,1,MAX(Base_Dados!I$5:I$98)-MIN(Base_Dados!I$5:I$98)))) * I$1)))</f>
        <v>0.14026846654558758</v>
      </c>
      <c r="J315" s="106">
        <f>IF(INDEX(Base_Dados!J:J,MATCH($B315,Base_Dados!$B:$B,0))=0,0,
MAX(0, MIN(J$1,
((INDEX(Base_Dados!J:J,MATCH($B315,Base_Dados!$B:$B,0))-MIN(Base_Dados!J$5:J$98)) /
(IF(MAX(Base_Dados!J$5:J$98)-MIN(Base_Dados!J$5:J$98)=0,1,MAX(Base_Dados!J$5:J$98)-MIN(Base_Dados!J$5:J$98)))) * J$1)))</f>
        <v>0.16199126812866965</v>
      </c>
      <c r="K315" s="106">
        <f>IF(INDEX(Base_Dados!K:K,MATCH($B315,Base_Dados!$B:$B,0))=0,0,
MAX(0, MIN(K$1,
((INDEX(Base_Dados!K:K,MATCH($B315,Base_Dados!$B:$B,0))-MIN(Base_Dados!K$5:K$98)) /
(IF(MAX(Base_Dados!K$5:K$98)-MIN(Base_Dados!K$5:K$98)=0,1,MAX(Base_Dados!K$5:K$98)-MIN(Base_Dados!K$5:K$98)))) * K$1)))</f>
        <v>0.18283206618962433</v>
      </c>
      <c r="L315" s="106">
        <f>IF(INDEX(Base_Dados!L:L,MATCH($B315,Base_Dados!$B:$B,0))=0,0,
MAX(0, MIN(L$1,
((INDEX(Base_Dados!L:L,MATCH($B315,Base_Dados!$B:$B,0))-MIN(Base_Dados!L$5:L$98)) /
(IF(MAX(Base_Dados!L$5:L$98)-MIN(Base_Dados!L$5:L$98)=0,1,MAX(Base_Dados!L$5:L$98)-MIN(Base_Dados!L$5:L$98)))) * L$1)))</f>
        <v>0.2406060093882286</v>
      </c>
      <c r="M315" s="106">
        <f>IF(INDEX(Base_Dados!M:M,MATCH($B315,Base_Dados!$B:$B,0))=0,0,
MAX(0, MIN(M$1,
((INDEX(Base_Dados!M:M,MATCH($B315,Base_Dados!$B:$B,0))-MIN(Base_Dados!M$5:M$98)) /
(IF(MAX(Base_Dados!M$5:M$98)-MIN(Base_Dados!M$5:M$98)=0,1,MAX(Base_Dados!M$5:M$98)-MIN(Base_Dados!M$5:M$98)))) * M$1)))</f>
        <v>0.27511370262390672</v>
      </c>
      <c r="N315" s="106">
        <f>IF(INDEX(Base_Dados!N:N,MATCH($B315,Base_Dados!$B:$B,0))=0,0,
MAX(0, MIN(N$1,
((INDEX(Base_Dados!N:N,MATCH($B315,Base_Dados!$B:$B,0))-MIN(Base_Dados!N$5:N$98)) /
(IF(MAX(Base_Dados!N$5:N$98)-MIN(Base_Dados!N$5:N$98)=0,1,MAX(Base_Dados!N$5:N$98)-MIN(Base_Dados!N$5:N$98)))) * N$1)))</f>
        <v>0.30132869532294515</v>
      </c>
      <c r="O315" s="106">
        <f>IF(INDEX(Base_Dados!O:O,MATCH($B315,Base_Dados!$B:$B,0))=0,0,
MAX(0, MIN(O$1,
((INDEX(Base_Dados!O:O,MATCH($B315,Base_Dados!$B:$B,0))-MIN(Base_Dados!O$5:O$98)) /
(IF(MAX(Base_Dados!O$5:O$98)-MIN(Base_Dados!O$5:O$98)=0,1,MAX(Base_Dados!O$5:O$98)-MIN(Base_Dados!O$5:O$98)))) * O$1)))</f>
        <v>0.35191482245387146</v>
      </c>
      <c r="P315" s="106">
        <f>IF(INDEX(Base_Dados!P:P,MATCH($B315,Base_Dados!$B:$B,0))=0,0,
MAX(0, MIN(P$1,
((INDEX(Base_Dados!P:P,MATCH($B315,Base_Dados!$B:$B,0))-MIN(Base_Dados!P$5:P$98)) /
(IF(MAX(Base_Dados!P$5:P$98)-MIN(Base_Dados!P$5:P$98)=0,1,MAX(Base_Dados!P$5:P$98)-MIN(Base_Dados!P$5:P$98)))) * P$1)))</f>
        <v>0.14767595465577094</v>
      </c>
      <c r="Q315" s="106">
        <f>IF(INDEX(Base_Dados!Q:Q,MATCH($B315,Base_Dados!$B:$B,0))=0,0,
MAX(0, MIN(Q$1,
((INDEX(Base_Dados!Q:Q,MATCH($B315,Base_Dados!$B:$B,0))-MIN(Base_Dados!Q$5:Q$98)) /
(IF(MAX(Base_Dados!Q$5:Q$98)-MIN(Base_Dados!Q$5:Q$98)=0,1,MAX(Base_Dados!Q$5:Q$98)-MIN(Base_Dados!Q$5:Q$98)))) * Q$1)))</f>
        <v>7.8063293138855253E-2</v>
      </c>
      <c r="R315" s="106">
        <f>IF(INDEX(Base_Dados!R:R,MATCH($B315,Base_Dados!$B:$B,0))=0,0,
MAX(0, MIN(R$1,
((INDEX(Base_Dados!R:R,MATCH($B315,Base_Dados!$B:$B,0))-MIN(Base_Dados!R$5:R$98)) /
(IF(MAX(Base_Dados!R$5:R$98)-MIN(Base_Dados!R$5:R$98)=0,1,MAX(Base_Dados!R$5:R$98)-MIN(Base_Dados!R$5:R$98)))) * R$1)))</f>
        <v>6.193328388118198E-2</v>
      </c>
      <c r="S315" s="106">
        <f>IF(INDEX(Base_Dados!S:S,MATCH($B315,Base_Dados!$B:$B,0))=0,0,
MAX(0, MIN(S$1,
((INDEX(Base_Dados!S:S,MATCH($B315,Base_Dados!$B:$B,0))-MIN(Base_Dados!S$5:S$98)) /
(IF(MAX(Base_Dados!S$5:S$98)-MIN(Base_Dados!S$5:S$98)=0,1,MAX(Base_Dados!S$5:S$98)-MIN(Base_Dados!S$5:S$98)))) * S$1)))</f>
        <v>7.5159140268104552E-2</v>
      </c>
      <c r="T315" s="106">
        <f>IF(INDEX(Base_Dados!T:T,MATCH($B315,Base_Dados!$B:$B,0))=0,0,
MAX(0, MIN(T$1,
((INDEX(Base_Dados!T:T,MATCH($B315,Base_Dados!$B:$B,0))-MIN(Base_Dados!T$5:T$98)) /
(IF(MAX(Base_Dados!T$5:T$98)-MIN(Base_Dados!T$5:T$98)=0,1,MAX(Base_Dados!T$5:T$98)-MIN(Base_Dados!T$5:T$98)))) * T$1)))</f>
        <v>0.84981315280038583</v>
      </c>
      <c r="U315" s="106">
        <f>IF(INDEX(Base_Dados!U:U,MATCH($B315,Base_Dados!$B:$B,0))=0,0,
MAX(0, MIN(U$1,
((INDEX(Base_Dados!U:U,MATCH($B315,Base_Dados!$B:$B,0))-MIN(Base_Dados!U$5:U$98)) /
(IF(MAX(Base_Dados!U$5:U$98)-MIN(Base_Dados!U$5:U$98)=0,1,MAX(Base_Dados!U$5:U$98)-MIN(Base_Dados!U$5:U$98)))) * U$1)))</f>
        <v>0.63202312450600273</v>
      </c>
      <c r="V315" s="106">
        <f>IF(INDEX(Base_Dados!V:V,MATCH($B315,Base_Dados!$B:$B,0))=0,0,
MAX(0, MIN(V$1,
((INDEX(Base_Dados!V:V,MATCH($B315,Base_Dados!$B:$B,0))-MIN(Base_Dados!V$5:V$98)) /
(IF(MAX(Base_Dados!V$5:V$98)-MIN(Base_Dados!V$5:V$98)=0,1,MAX(Base_Dados!V$5:V$98)-MIN(Base_Dados!V$5:V$98)))) * V$1)))</f>
        <v>0.28924459167341715</v>
      </c>
      <c r="W315" s="106">
        <f>IF(INDEX(Base_Dados!W:W,MATCH($B315,Base_Dados!$B:$B,0))=0,0,
MAX(0, MIN(W$1,
((INDEX(Base_Dados!W:W,MATCH($B315,Base_Dados!$B:$B,0))-MIN(Base_Dados!W$5:W$98)) /
(IF(MAX(Base_Dados!W$5:W$98)-MIN(Base_Dados!W$5:W$98)=0,1,MAX(Base_Dados!W$5:W$98)-MIN(Base_Dados!W$5:W$98)))) * W$1)))</f>
        <v>2.5509276370824576</v>
      </c>
      <c r="X315" s="106">
        <f>IF(INDEX(Base_Dados!X:X,MATCH($B315,Base_Dados!$B:$B,0))=0,0,
MAX(0, MIN(X$1,
((INDEX(Base_Dados!X:X,MATCH($B315,Base_Dados!$B:$B,0))-MIN(Base_Dados!X$5:X$98)) /
(IF(MAX(Base_Dados!X$5:X$98)-MIN(Base_Dados!X$5:X$98)=0,1,MAX(Base_Dados!X$5:X$98)-MIN(Base_Dados!X$5:X$98)))) * X$1)))</f>
        <v>0.21610169491525424</v>
      </c>
      <c r="Y315" s="106">
        <f>IF(INDEX(Base_Dados!Y:Y,MATCH($B315,Base_Dados!$B:$B,0))=0,0,
MAX(0, MIN(Y$1,
((INDEX(Base_Dados!Y:Y,MATCH($B315,Base_Dados!$B:$B,0))-MIN(Base_Dados!Y$5:Y$98)) /
(IF(MAX(Base_Dados!Y$5:Y$98)-MIN(Base_Dados!Y$5:Y$98)=0,1,MAX(Base_Dados!Y$5:Y$98)-MIN(Base_Dados!Y$5:Y$98)))) * Y$1)))</f>
        <v>0.23161764705882354</v>
      </c>
      <c r="Z315" s="106">
        <f>IF(INDEX(Base_Dados!Z:Z,MATCH($B315,Base_Dados!$B:$B,0))=0,0,
MAX(0, MIN(Z$1,
((INDEX(Base_Dados!Z:Z,MATCH($B315,Base_Dados!$B:$B,0))-MIN(Base_Dados!Z$5:Z$98)) /
(IF(MAX(Base_Dados!Z$5:Z$98)-MIN(Base_Dados!Z$5:Z$98)=0,1,MAX(Base_Dados!Z$5:Z$98)-MIN(Base_Dados!Z$5:Z$98)))) * Z$1)))</f>
        <v>0.21428571428571427</v>
      </c>
      <c r="AA315" s="106">
        <f>IF(INDEX(Base_Dados!AA:AA,MATCH($B315,Base_Dados!$B:$B,0))=0,0,
MAX(0, MIN(AA$1,
((INDEX(Base_Dados!AA:AA,MATCH($B315,Base_Dados!$B:$B,0))-MIN(Base_Dados!AA$5:AA$98)) /
(IF(MAX(Base_Dados!AA$5:AA$98)-MIN(Base_Dados!AA$5:AA$98)=0,1,MAX(Base_Dados!AA$5:AA$98)-MIN(Base_Dados!AA$5:AA$98)))) * AA$1)))</f>
        <v>0.1048951048951049</v>
      </c>
      <c r="AB315" s="106">
        <f>IF(INDEX(Base_Dados!AB:AB,MATCH($B315,Base_Dados!$B:$B,0))=0,0,
MAX(0, MIN(AB$1,
((INDEX(Base_Dados!AB:AB,MATCH($B315,Base_Dados!$B:$B,0))-MIN(Base_Dados!AB$5:AB$98)) /
(IF(MAX(Base_Dados!AB$5:AB$98)-MIN(Base_Dados!AB$5:AB$98)=0,1,MAX(Base_Dados!AB$5:AB$98)-MIN(Base_Dados!AB$5:AB$98)))) * AB$1)))</f>
        <v>9.2910472312640546E-2</v>
      </c>
      <c r="AC315" s="106">
        <f>IF(INDEX(Base_Dados!AC:AC,MATCH($B315,Base_Dados!$B:$B,0))=0,0,
MAX(0, MIN(AC$1,
((INDEX(Base_Dados!AC:AC,MATCH($B315,Base_Dados!$B:$B,0))-MIN(Base_Dados!AC$5:AC$98)) /
(IF(MAX(Base_Dados!AC$5:AC$98)-MIN(Base_Dados!AC$5:AC$98)=0,1,MAX(Base_Dados!AC$5:AC$98)-MIN(Base_Dados!AC$5:AC$98)))) * AC$1)))</f>
        <v>6.229523993062247E-2</v>
      </c>
      <c r="AD315" s="106">
        <f>IF(INDEX(Base_Dados!AD:AD,MATCH($B315,Base_Dados!$B:$B,0))=0,0,
MAX(0, MIN(AD$1,
((INDEX(Base_Dados!AD:AD,MATCH($B315,Base_Dados!$B:$B,0))-MIN(Base_Dados!AD$5:AD$98)) /
(IF(MAX(Base_Dados!AD$5:AD$98)-MIN(Base_Dados!AD$5:AD$98)=0,1,MAX(Base_Dados!AD$5:AD$98)-MIN(Base_Dados!AD$5:AD$98)))) * AD$1)))</f>
        <v>5.3379677562490763E-2</v>
      </c>
      <c r="AE315" s="106">
        <f>IF(INDEX(Base_Dados!AE:AE,MATCH($B315,Base_Dados!$B:$B,0))=0,0,
MAX(0, MIN(AE$1,
((INDEX(Base_Dados!AE:AE,MATCH($B315,Base_Dados!$B:$B,0))-MIN(Base_Dados!AE$5:AE$98)) /
(IF(MAX(Base_Dados!AE$5:AE$98)-MIN(Base_Dados!AE$5:AE$98)=0,1,MAX(Base_Dados!AE$5:AE$98)-MIN(Base_Dados!AE$5:AE$98)))) * AE$1)))</f>
        <v>3.9349920897454337E-2</v>
      </c>
      <c r="AF315" s="106">
        <f>IF(INDEX(Base_Dados!AF:AF,MATCH($B315,Base_Dados!$B:$B,0))=0,0,
MAX(0, MIN(AF$1,
((INDEX(Base_Dados!AF:AF,MATCH($B315,Base_Dados!$B:$B,0))-MIN(Base_Dados!AF$5:AF$98)) /
(IF(MAX(Base_Dados!AF$5:AF$98)-MIN(Base_Dados!AF$5:AF$98)=0,1,MAX(Base_Dados!AF$5:AF$98)-MIN(Base_Dados!AF$5:AF$98)))) * AF$1)))</f>
        <v>6.2703994851284875E-2</v>
      </c>
      <c r="AG315" s="106">
        <f>IF(INDEX(Base_Dados!AG:AG,MATCH($B315,Base_Dados!$B:$B,0))=0,0,
MAX(0, MIN(AG$1,
((INDEX(Base_Dados!AG:AG,MATCH($B315,Base_Dados!$B:$B,0))-MIN(Base_Dados!AG$5:AG$98)) /
(IF(MAX(Base_Dados!AG$5:AG$98)-MIN(Base_Dados!AG$5:AG$98)=0,1,MAX(Base_Dados!AG$5:AG$98)-MIN(Base_Dados!AG$5:AG$98)))) * AG$1)))</f>
        <v>7.8063293138855253E-2</v>
      </c>
      <c r="AH315" s="106">
        <f>IF(INDEX(Base_Dados!AH:AH,MATCH($B315,Base_Dados!$B:$B,0))=0,0,
MAX(0, MIN(AH$1,
((INDEX(Base_Dados!AH:AH,MATCH($B315,Base_Dados!$B:$B,0))-MIN(Base_Dados!AH$5:AH$98)) /
(IF(MAX(Base_Dados!AH$5:AH$98)-MIN(Base_Dados!AH$5:AH$98)=0,1,MAX(Base_Dados!AH$5:AH$98)-MIN(Base_Dados!AH$5:AH$98)))) * AH$1)))</f>
        <v>1.5543543657098247</v>
      </c>
      <c r="AI315" s="106">
        <f>IF(INDEX(Base_Dados!AI:AI,MATCH($B315,Base_Dados!$B:$B,0))=0,0,
MAX(0, MIN(AI$1,
((INDEX(Base_Dados!AI:AI,MATCH($B315,Base_Dados!$B:$B,0))-MIN(Base_Dados!AI$5:AI$98)) /
(IF(MAX(Base_Dados!AI$5:AI$98)-MIN(Base_Dados!AI$5:AI$98)=0,1,MAX(Base_Dados!AI$5:AI$98)-MIN(Base_Dados!AI$5:AI$98)))) * AI$1)))</f>
        <v>0.39285714285714285</v>
      </c>
      <c r="AJ315" s="106">
        <f>IF(INDEX(Base_Dados!AJ:AJ,MATCH($B315,Base_Dados!$B:$B,0))=0,0,
MAX(0, MIN(AJ$1,
((INDEX(Base_Dados!AJ:AJ,MATCH($B315,Base_Dados!$B:$B,0))-MIN(Base_Dados!AJ$5:AJ$98)) /
(IF(MAX(Base_Dados!AJ$5:AJ$98)-MIN(Base_Dados!AJ$5:AJ$98)=0,1,MAX(Base_Dados!AJ$5:AJ$98)-MIN(Base_Dados!AJ$5:AJ$98)))) * AJ$1)))</f>
        <v>2.4080086580086579</v>
      </c>
      <c r="AK315" s="106">
        <f>IF(INDEX(Base_Dados!AK:AK,MATCH($B315,Base_Dados!$B:$B,0))=0,0,
MAX(0, MIN(AK$1,
((INDEX(Base_Dados!AK:AK,MATCH($B315,Base_Dados!$B:$B,0))-MIN(Base_Dados!AK$5:AK$98)) /
(IF(MAX(Base_Dados!AK$5:AK$98)-MIN(Base_Dados!AK$5:AK$98)=0,1,MAX(Base_Dados!AK$5:AK$98)-MIN(Base_Dados!AK$5:AK$98)))) * AK$1)))</f>
        <v>8.1609195402298856E-2</v>
      </c>
      <c r="AL315" s="106">
        <f>IF(INDEX(Base_Dados!AL:AL,MATCH($B315,Base_Dados!$B:$B,0))=0,0,
MAX(0, MIN(AL$1,
((INDEX(Base_Dados!AL:AL,MATCH($B315,Base_Dados!$B:$B,0))-MIN(Base_Dados!AL$5:AL$98)) /
(IF(MAX(Base_Dados!AL$5:AL$98)-MIN(Base_Dados!AL$5:AL$98)=0,1,MAX(Base_Dados!AL$5:AL$98)-MIN(Base_Dados!AL$5:AL$98)))) * AL$1)))</f>
        <v>0.33333333333333331</v>
      </c>
      <c r="AM315" s="106">
        <f>IF(INDEX(Base_Dados!AM:AM,MATCH($B315,Base_Dados!$B:$B,0))=0,0,
MAX(0, MIN(AM$1,
((INDEX(Base_Dados!AM:AM,MATCH($B315,Base_Dados!$B:$B,0))-MIN(Base_Dados!AM$5:AM$98)) /
(IF(MAX(Base_Dados!AM$5:AM$98)-MIN(Base_Dados!AM$5:AM$98)=0,1,MAX(Base_Dados!AM$5:AM$98)-MIN(Base_Dados!AM$5:AM$98)))) * AM$1)))</f>
        <v>0.46090108751941999</v>
      </c>
      <c r="AN315" s="106">
        <f>IF(INDEX(Base_Dados!AN:AN,MATCH($B315,Base_Dados!$B:$B,0))=0,0,
MAX(0, MIN(AN$1,
((INDEX(Base_Dados!AN:AN,MATCH($B315,Base_Dados!$B:$B,0))-MIN(Base_Dados!AN$5:AN$98)) /
(IF(MAX(Base_Dados!AN$5:AN$98)-MIN(Base_Dados!AN$5:AN$98)=0,1,MAX(Base_Dados!AN$5:AN$98)-MIN(Base_Dados!AN$5:AN$98)))) * AN$1)))</f>
        <v>0.62029083785412897</v>
      </c>
      <c r="AO315" s="106">
        <f>IF(INDEX(Base_Dados!AO:AO,MATCH($B315,Base_Dados!$B:$B,0))=0,0,
MAX(0, MIN(AO$1,
((INDEX(Base_Dados!AO:AO,MATCH($B315,Base_Dados!$B:$B,0))-MIN(Base_Dados!AO$5:AO$98)) /
(IF(MAX(Base_Dados!AO$5:AO$98)-MIN(Base_Dados!AO$5:AO$98)=0,1,MAX(Base_Dados!AO$5:AO$98)-MIN(Base_Dados!AO$5:AO$98)))) * AO$1)))</f>
        <v>0</v>
      </c>
      <c r="AP315" s="106">
        <f>IF(INDEX(Base_Dados!AP:AP,MATCH($B315,Base_Dados!$B:$B,0))=0,0,
MAX(0, MIN(AP$1,
((INDEX(Base_Dados!AP:AP,MATCH($B315,Base_Dados!$B:$B,0))-MIN(Base_Dados!AP$5:AP$98)) /
(IF(MAX(Base_Dados!AP$5:AP$98)-MIN(Base_Dados!AP$5:AP$98)=0,1,MAX(Base_Dados!AP$5:AP$98)-MIN(Base_Dados!AP$5:AP$98)))) * AP$1)))</f>
        <v>8.4862385321100922E-2</v>
      </c>
      <c r="AQ315" s="106">
        <f>IF(INDEX(Base_Dados!AQ:AQ,MATCH($B315,Base_Dados!$B:$B,0))=0,0,
MAX(0, MIN(AQ$1,
((INDEX(Base_Dados!AQ:AQ,MATCH($B315,Base_Dados!$B:$B,0))-MIN(Base_Dados!AQ$5:AQ$98)) /
(IF(MAX(Base_Dados!AQ$5:AQ$98)-MIN(Base_Dados!AQ$5:AQ$98)=0,1,MAX(Base_Dados!AQ$5:AQ$98)-MIN(Base_Dados!AQ$5:AQ$98)))) * AQ$1)))</f>
        <v>0.11666666666666667</v>
      </c>
      <c r="AR315" s="106">
        <f>IF(INDEX(Base_Dados!AR:AR,MATCH($B315,Base_Dados!$B:$B,0))=0,0,
MAX(0, MIN(AR$1,
((INDEX(Base_Dados!AR:AR,MATCH($B315,Base_Dados!$B:$B,0))-MIN(Base_Dados!AR$5:AR$98)) /
(IF(MAX(Base_Dados!AR$5:AR$98)-MIN(Base_Dados!AR$5:AR$98)=0,1,MAX(Base_Dados!AR$5:AR$98)-MIN(Base_Dados!AR$5:AR$98)))) * AR$1)))</f>
        <v>0</v>
      </c>
      <c r="AS315" s="106">
        <f>IF(INDEX(Base_Dados!AS:AS,MATCH($B315,Base_Dados!$B:$B,0))=0,0,
MAX(0, MIN(AS$1,
((INDEX(Base_Dados!AS:AS,MATCH($B315,Base_Dados!$B:$B,0))-MIN(Base_Dados!AS$5:AS$98)) /
(IF(MAX(Base_Dados!AS$5:AS$98)-MIN(Base_Dados!AS$5:AS$98)=0,1,MAX(Base_Dados!AS$5:AS$98)-MIN(Base_Dados!AS$5:AS$98)))) * AS$1)))</f>
        <v>4.2682926829268296E-2</v>
      </c>
      <c r="AT315" s="106">
        <f>IF(INDEX(Base_Dados!AT:AT,MATCH($B315,Base_Dados!$B:$B,0))=0,0,
MAX(0, MIN(AT$1,
((INDEX(Base_Dados!AT:AT,MATCH($B315,Base_Dados!$B:$B,0))-MIN(Base_Dados!AT$5:AT$98)) /
(IF(MAX(Base_Dados!AT$5:AT$98)-MIN(Base_Dados!AT$5:AT$98)=0,1,MAX(Base_Dados!AT$5:AT$98)-MIN(Base_Dados!AT$5:AT$98)))) * AT$1)))</f>
        <v>0</v>
      </c>
      <c r="AU315" s="106">
        <f>IF(INDEX(Base_Dados!AU:AU,MATCH($B315,Base_Dados!$B:$B,0))=0,0,
MAX(0, MIN(AU$1,
((INDEX(Base_Dados!AU:AU,MATCH($B315,Base_Dados!$B:$B,0))-MIN(Base_Dados!AU$5:AU$98)) /
(IF(MAX(Base_Dados!AU$5:AU$98)-MIN(Base_Dados!AU$5:AU$98)=0,1,MAX(Base_Dados!AU$5:AU$98)-MIN(Base_Dados!AU$5:AU$98)))) * AU$1)))</f>
        <v>4.6816479400749067E-2</v>
      </c>
      <c r="AV315" s="106">
        <f>IF(INDEX(Base_Dados!AV:AV,MATCH($B315,Base_Dados!$B:$B,0))=0,0,
MAX(0, MIN(AV$1,
((INDEX(Base_Dados!AV:AV,MATCH($B315,Base_Dados!$B:$B,0))-MIN(Base_Dados!AV$5:AV$98)) /
(IF(MAX(Base_Dados!AV$5:AV$98)-MIN(Base_Dados!AV$5:AV$98)=0,1,MAX(Base_Dados!AV$5:AV$98)-MIN(Base_Dados!AV$5:AV$98)))) * AV$1)))</f>
        <v>0</v>
      </c>
      <c r="AW315" s="106">
        <f>IF(INDEX(Base_Dados!AW:AW,MATCH($B315,Base_Dados!$B:$B,0))=0,0,
MAX(0, MIN(AW$1,
((INDEX(Base_Dados!AW:AW,MATCH($B315,Base_Dados!$B:$B,0))-MIN(Base_Dados!AW$5:AW$98)) /
(IF(MAX(Base_Dados!AW$5:AW$98)-MIN(Base_Dados!AW$5:AW$98)=0,1,MAX(Base_Dados!AW$5:AW$98)-MIN(Base_Dados!AW$5:AW$98)))) * AW$1)))</f>
        <v>0</v>
      </c>
      <c r="AX315" s="106">
        <f>IF(INDEX(Base_Dados!AX:AX,MATCH($B315,Base_Dados!$B:$B,0))=0,0,
MAX(0, MIN(AX$1,
((INDEX(Base_Dados!AX:AX,MATCH($B315,Base_Dados!$B:$B,0))-MIN(Base_Dados!AX$5:AX$98)) /
(IF(MAX(Base_Dados!AX$5:AX$98)-MIN(Base_Dados!AX$5:AX$98)=0,1,MAX(Base_Dados!AX$5:AX$98)-MIN(Base_Dados!AX$5:AX$98)))) * AX$1)))</f>
        <v>9.2769365810840471E-2</v>
      </c>
      <c r="AY315" s="106">
        <f>IF(INDEX(Base_Dados!AY:AY,MATCH($B315,Base_Dados!$B:$B,0))=0,0,
MAX(0, MIN(AY$1,
((INDEX(Base_Dados!AY:AY,MATCH($B315,Base_Dados!$B:$B,0))-MIN(Base_Dados!AY$5:AY$98)) /
(IF(MAX(Base_Dados!AY$5:AY$98)-MIN(Base_Dados!AY$5:AY$98)=0,1,MAX(Base_Dados!AY$5:AY$98)-MIN(Base_Dados!AY$5:AY$98)))) * AY$1)))</f>
        <v>4.6818331684800527E-2</v>
      </c>
      <c r="AZ315" s="106">
        <f>IF(INDEX(Base_Dados!AZ:AZ,MATCH($B315,Base_Dados!$B:$B,0))=0,0,
MAX(0, MIN(AZ$1,
((INDEX(Base_Dados!AZ:AZ,MATCH($B315,Base_Dados!$B:$B,0))-MIN(Base_Dados!AZ$5:AZ$98)) /
(IF(MAX(Base_Dados!AZ$5:AZ$98)-MIN(Base_Dados!AZ$5:AZ$98)=0,1,MAX(Base_Dados!AZ$5:AZ$98)-MIN(Base_Dados!AZ$5:AZ$98)))) * AZ$1)))</f>
        <v>0.36979166666666669</v>
      </c>
      <c r="BA315" s="106">
        <f>IF(INDEX(Base_Dados!BA:BA,MATCH($B315,Base_Dados!$B:$B,0))=0,0,
MAX(0, MIN(BA$1,
((INDEX(Base_Dados!BA:BA,MATCH($B315,Base_Dados!$B:$B,0))-MIN(Base_Dados!BA$5:BA$98)) /
(IF(MAX(Base_Dados!BA$5:BA$98)-MIN(Base_Dados!BA$5:BA$98)=0,1,MAX(Base_Dados!BA$5:BA$98)-MIN(Base_Dados!BA$5:BA$98)))) * BA$1)))</f>
        <v>6.4877106507693336E-2</v>
      </c>
      <c r="BB315" s="106">
        <f>IF(INDEX(Base_Dados!BB:BB,MATCH($B315,Base_Dados!$B:$B,0))=0,0,
MAX(0, MIN(BB$1,
((INDEX(Base_Dados!BB:BB,MATCH($B315,Base_Dados!$B:$B,0))-MIN(Base_Dados!BB$5:BB$98)) /
(IF(MAX(Base_Dados!BB$5:BB$98)-MIN(Base_Dados!BB$5:BB$98)=0,1,MAX(Base_Dados!BB$5:BB$98)-MIN(Base_Dados!BB$5:BB$98)))) * BB$1)))</f>
        <v>0.25430335976612739</v>
      </c>
      <c r="BC315" s="106">
        <f>IF(INDEX(Base_Dados!BC:BC,MATCH($B315,Base_Dados!$B:$B,0))=0,0,
MAX(0, MIN(BC$1,
((INDEX(Base_Dados!BC:BC,MATCH($B315,Base_Dados!$B:$B,0))-MIN(Base_Dados!BC$5:BC$98)) /
(IF(MAX(Base_Dados!BC$5:BC$98)-MIN(Base_Dados!BC$5:BC$98)=0,1,MAX(Base_Dados!BC$5:BC$98)-MIN(Base_Dados!BC$5:BC$98)))) * BC$1)))</f>
        <v>0.11311607864260706</v>
      </c>
      <c r="BD315" s="106">
        <f>IF(INDEX(Base_Dados!BD:BD,MATCH($B315,Base_Dados!$B:$B,0))=0,0,
MAX(0, MIN(BD$1,
((INDEX(Base_Dados!BD:BD,MATCH($B315,Base_Dados!$B:$B,0))-MIN(Base_Dados!BD$5:BD$98)) /
(IF(MAX(Base_Dados!BD$5:BD$98)-MIN(Base_Dados!BD$5:BD$98)=0,1,MAX(Base_Dados!BD$5:BD$98)-MIN(Base_Dados!BD$5:BD$98)))) * BD$1)))</f>
        <v>4.0163423585624261E-2</v>
      </c>
      <c r="BE315" s="106">
        <f>IF(INDEX(Base_Dados!BE:BE,MATCH($B315,Base_Dados!$B:$B,0))=0,0,
MAX(0, MIN(BE$1,
((INDEX(Base_Dados!BE:BE,MATCH($B315,Base_Dados!$B:$B,0))-MIN(Base_Dados!BE$5:BE$98)) /
(IF(MAX(Base_Dados!BE$5:BE$98)-MIN(Base_Dados!BE$5:BE$98)=0,1,MAX(Base_Dados!BE$5:BE$98)-MIN(Base_Dados!BE$5:BE$98)))) * BE$1)))</f>
        <v>5.9708981435022582E-2</v>
      </c>
      <c r="BF315" s="106">
        <f>IF(INDEX(Base_Dados!BF:BF,MATCH($B315,Base_Dados!$B:$B,0))=0,0,
MAX(0, MIN(BF$1,
((INDEX(Base_Dados!BF:BF,MATCH($B315,Base_Dados!$B:$B,0))-MIN(Base_Dados!BF$5:BF$98)) /
(IF(MAX(Base_Dados!BF$5:BF$98)-MIN(Base_Dados!BF$5:BF$98)=0,1,MAX(Base_Dados!BF$5:BF$98)-MIN(Base_Dados!BF$5:BF$98)))) * BF$1)))</f>
        <v>0.22402597402597402</v>
      </c>
      <c r="BG315" s="106">
        <f>IF(INDEX(Base_Dados!BG:BG,MATCH($B315,Base_Dados!$B:$B,0))=0,0,
MAX(0, MIN(BG$1,
((INDEX(Base_Dados!BG:BG,MATCH($B315,Base_Dados!$B:$B,0))-MIN(Base_Dados!BG$5:BG$98)) /
(IF(MAX(Base_Dados!BG$5:BG$98)-MIN(Base_Dados!BG$5:BG$98)=0,1,MAX(Base_Dados!BG$5:BG$98)-MIN(Base_Dados!BG$5:BG$98)))) * BG$1)))</f>
        <v>1.9230769230769232E-2</v>
      </c>
      <c r="BH315" s="106">
        <f>IF(INDEX(Base_Dados!BH:BH,MATCH($B315,Base_Dados!$B:$B,0))=0,0,
MAX(0, MIN(BH$1,
((INDEX(Base_Dados!BH:BH,MATCH($B315,Base_Dados!$B:$B,0))-MIN(Base_Dados!BH$5:BH$98)) /
(IF(MAX(Base_Dados!BH$5:BH$98)-MIN(Base_Dados!BH$5:BH$98)=0,1,MAX(Base_Dados!BH$5:BH$98)-MIN(Base_Dados!BH$5:BH$98)))) * BH$1)))</f>
        <v>0.15384615384615385</v>
      </c>
      <c r="BI315" s="106">
        <f>IF(INDEX(Base_Dados!BI:BI,MATCH($B315,Base_Dados!$B:$B,0))=0,0,
MAX(0, MIN(BI$1,
((INDEX(Base_Dados!BI:BI,MATCH($B315,Base_Dados!$B:$B,0))-MIN(Base_Dados!BI$5:BI$98)) /
(IF(MAX(Base_Dados!BI$5:BI$98)-MIN(Base_Dados!BI$5:BI$98)=0,1,MAX(Base_Dados!BI$5:BI$98)-MIN(Base_Dados!BI$5:BI$98)))) * BI$1)))</f>
        <v>0.32137285491419659</v>
      </c>
      <c r="BJ315" s="106">
        <f>IF(INDEX(Base_Dados!BJ:BJ,MATCH($B315,Base_Dados!$B:$B,0))=0,0,
MAX(0, MIN(BJ$1,
((INDEX(Base_Dados!BJ:BJ,MATCH($B315,Base_Dados!$B:$B,0))-MIN(Base_Dados!BJ$5:BJ$98)) /
(IF(MAX(Base_Dados!BJ$5:BJ$98)-MIN(Base_Dados!BJ$5:BJ$98)=0,1,MAX(Base_Dados!BJ$5:BJ$98)-MIN(Base_Dados!BJ$5:BJ$98)))) * BJ$1)))</f>
        <v>0.1368421052631579</v>
      </c>
      <c r="BK315" s="106">
        <f>IF(INDEX(Base_Dados!BK:BK,MATCH($B315,Base_Dados!$B:$B,0))=0,0,
MAX(0, MIN(BK$1,
((INDEX(Base_Dados!BK:BK,MATCH($B315,Base_Dados!$B:$B,0))-MIN(Base_Dados!BK$5:BK$98)) /
(IF(MAX(Base_Dados!BK$5:BK$98)-MIN(Base_Dados!BK$5:BK$98)=0,1,MAX(Base_Dados!BK$5:BK$98)-MIN(Base_Dados!BK$5:BK$98)))) * BK$1)))</f>
        <v>8.9285714285714288E-2</v>
      </c>
      <c r="BL315" s="106">
        <f>IF(INDEX(Base_Dados!BL:BL,MATCH($B315,Base_Dados!$B:$B,0))=0,0,
MAX(0, MIN(BL$1,
((INDEX(Base_Dados!BL:BL,MATCH($B315,Base_Dados!$B:$B,0))-MIN(Base_Dados!BL$5:BL$98)) /
(IF(MAX(Base_Dados!BL$5:BL$98)-MIN(Base_Dados!BL$5:BL$98)=0,1,MAX(Base_Dados!BL$5:BL$98)-MIN(Base_Dados!BL$5:BL$98)))) * BL$1)))</f>
        <v>0.13843648208469056</v>
      </c>
      <c r="BM315" s="106">
        <f>IF(INDEX(Base_Dados!BM:BM,MATCH($B315,Base_Dados!$B:$B,0))=0,0,
MAX(0, MIN(BM$1,
((INDEX(Base_Dados!BM:BM,MATCH($B315,Base_Dados!$B:$B,0))-MIN(Base_Dados!BM$5:BM$98)) /
(IF(MAX(Base_Dados!BM$5:BM$98)-MIN(Base_Dados!BM$5:BM$98)=0,1,MAX(Base_Dados!BM$5:BM$98)-MIN(Base_Dados!BM$5:BM$98)))) * BM$1)))</f>
        <v>1</v>
      </c>
      <c r="BN315" s="106">
        <f>IF(INDEX(Base_Dados!BN:BN,MATCH($B315,Base_Dados!$B:$B,0))=0,0,
MAX(0, MIN(BN$1,
((INDEX(Base_Dados!BN:BN,MATCH($B315,Base_Dados!$B:$B,0))-MIN(Base_Dados!BN$5:BN$98)) /
(IF(MAX(Base_Dados!BN$5:BN$98)-MIN(Base_Dados!BN$5:BN$98)=0,1,MAX(Base_Dados!BN$5:BN$98)-MIN(Base_Dados!BN$5:BN$98)))) * BN$1)))</f>
        <v>0.17790360502562969</v>
      </c>
      <c r="BO315" s="106">
        <f>IF(INDEX(Base_Dados!BO:BO,MATCH($B315,Base_Dados!$B:$B,0))=0,0,
MAX(0, MIN(BO$1,
((INDEX(Base_Dados!BO:BO,MATCH($B315,Base_Dados!$B:$B,0))-MIN(Base_Dados!BO$5:BO$98)) /
(IF(MAX(Base_Dados!BO$5:BO$98)-MIN(Base_Dados!BO$5:BO$98)=0,1,MAX(Base_Dados!BO$5:BO$98)-MIN(Base_Dados!BO$5:BO$98)))) * BO$1)))</f>
        <v>0</v>
      </c>
      <c r="BP315" s="106">
        <f t="shared" si="20"/>
        <v>17.851478725574392</v>
      </c>
      <c r="BQ315" s="111">
        <f t="shared" si="21"/>
        <v>0.47569044747009642</v>
      </c>
      <c r="BR315" s="112">
        <f t="shared" si="22"/>
        <v>0.16118213399207315</v>
      </c>
      <c r="BS315" s="113">
        <f t="shared" si="23"/>
        <v>17.690296591582317</v>
      </c>
    </row>
    <row r="316" spans="1:71">
      <c r="A316" s="21">
        <v>31060</v>
      </c>
      <c r="B316" s="21" t="s">
        <v>374</v>
      </c>
      <c r="C316" s="21" t="s">
        <v>323</v>
      </c>
      <c r="D316" s="105">
        <f>IF(INDEX(Base_Dados!D:D,MATCH($B316,Base_Dados!$B:$B,0))=0,0,
MAX(0, MIN(D$1,
((INDEX(Base_Dados!D:D,MATCH($B316,Base_Dados!$B:$B,0))-MIN(Base_Dados!D$5:D$98)) /
(IF(MAX(Base_Dados!D$5:D$98)-MIN(Base_Dados!D$5:D$98)=0,1,MAX(Base_Dados!D$5:D$98)-MIN(Base_Dados!D$5:D$98)))) * D$1)))</f>
        <v>0.3616992814705392</v>
      </c>
      <c r="E316" s="106">
        <f>IF(INDEX(Base_Dados!E:E,MATCH($B316,Base_Dados!$B:$B,0))=0,0,
MAX(0, MIN(E$1,
((INDEX(Base_Dados!E:E,MATCH($B316,Base_Dados!$B:$B,0))-MIN(Base_Dados!E$5:E$98)) /
(IF(MAX(Base_Dados!E$5:E$98)-MIN(Base_Dados!E$5:E$98)=0,1,MAX(Base_Dados!E$5:E$98)-MIN(Base_Dados!E$5:E$98)))) * E$1)))</f>
        <v>8.2363021331180564E-2</v>
      </c>
      <c r="F316" s="106">
        <f>IF(INDEX(Base_Dados!F:F,MATCH($B316,Base_Dados!$B:$B,0))=0,0,
MAX(0, MIN(F$1,
((INDEX(Base_Dados!F:F,MATCH($B316,Base_Dados!$B:$B,0))-MIN(Base_Dados!F$5:F$98)) /
(IF(MAX(Base_Dados!F$5:F$98)-MIN(Base_Dados!F$5:F$98)=0,1,MAX(Base_Dados!F$5:F$98)-MIN(Base_Dados!F$5:F$98)))) * F$1)))</f>
        <v>7.9402263238433496E-2</v>
      </c>
      <c r="G316" s="106">
        <f>IF(INDEX(Base_Dados!G:G,MATCH($B316,Base_Dados!$B:$B,0))=0,0,
MAX(0, MIN(G$1,
((INDEX(Base_Dados!G:G,MATCH($B316,Base_Dados!$B:$B,0))-MIN(Base_Dados!G$5:G$98)) /
(IF(MAX(Base_Dados!G$5:G$98)-MIN(Base_Dados!G$5:G$98)=0,1,MAX(Base_Dados!G$5:G$98)-MIN(Base_Dados!G$5:G$98)))) * G$1)))</f>
        <v>7.3981847380862165E-2</v>
      </c>
      <c r="H316" s="106">
        <f>IF(INDEX(Base_Dados!H:H,MATCH($B316,Base_Dados!$B:$B,0))=0,0,
MAX(0, MIN(H$1,
((INDEX(Base_Dados!H:H,MATCH($B316,Base_Dados!$B:$B,0))-MIN(Base_Dados!H$5:H$98)) /
(IF(MAX(Base_Dados!H$5:H$98)-MIN(Base_Dados!H$5:H$98)=0,1,MAX(Base_Dados!H$5:H$98)-MIN(Base_Dados!H$5:H$98)))) * H$1)))</f>
        <v>7.9858673047250611E-2</v>
      </c>
      <c r="I316" s="106">
        <f>IF(INDEX(Base_Dados!I:I,MATCH($B316,Base_Dados!$B:$B,0))=0,0,
MAX(0, MIN(I$1,
((INDEX(Base_Dados!I:I,MATCH($B316,Base_Dados!$B:$B,0))-MIN(Base_Dados!I$5:I$98)) /
(IF(MAX(Base_Dados!I$5:I$98)-MIN(Base_Dados!I$5:I$98)=0,1,MAX(Base_Dados!I$5:I$98)-MIN(Base_Dados!I$5:I$98)))) * I$1)))</f>
        <v>9.7281781637684889E-2</v>
      </c>
      <c r="J316" s="106">
        <f>IF(INDEX(Base_Dados!J:J,MATCH($B316,Base_Dados!$B:$B,0))=0,0,
MAX(0, MIN(J$1,
((INDEX(Base_Dados!J:J,MATCH($B316,Base_Dados!$B:$B,0))-MIN(Base_Dados!J$5:J$98)) /
(IF(MAX(Base_Dados!J$5:J$98)-MIN(Base_Dados!J$5:J$98)=0,1,MAX(Base_Dados!J$5:J$98)-MIN(Base_Dados!J$5:J$98)))) * J$1)))</f>
        <v>0.12017674034033747</v>
      </c>
      <c r="K316" s="106">
        <f>IF(INDEX(Base_Dados!K:K,MATCH($B316,Base_Dados!$B:$B,0))=0,0,
MAX(0, MIN(K$1,
((INDEX(Base_Dados!K:K,MATCH($B316,Base_Dados!$B:$B,0))-MIN(Base_Dados!K$5:K$98)) /
(IF(MAX(Base_Dados!K$5:K$98)-MIN(Base_Dados!K$5:K$98)=0,1,MAX(Base_Dados!K$5:K$98)-MIN(Base_Dados!K$5:K$98)))) * K$1)))</f>
        <v>0.13896466905187835</v>
      </c>
      <c r="L316" s="106">
        <f>IF(INDEX(Base_Dados!L:L,MATCH($B316,Base_Dados!$B:$B,0))=0,0,
MAX(0, MIN(L$1,
((INDEX(Base_Dados!L:L,MATCH($B316,Base_Dados!$B:$B,0))-MIN(Base_Dados!L$5:L$98)) /
(IF(MAX(Base_Dados!L$5:L$98)-MIN(Base_Dados!L$5:L$98)=0,1,MAX(Base_Dados!L$5:L$98)-MIN(Base_Dados!L$5:L$98)))) * L$1)))</f>
        <v>0.18191037391578252</v>
      </c>
      <c r="M316" s="106">
        <f>IF(INDEX(Base_Dados!M:M,MATCH($B316,Base_Dados!$B:$B,0))=0,0,
MAX(0, MIN(M$1,
((INDEX(Base_Dados!M:M,MATCH($B316,Base_Dados!$B:$B,0))-MIN(Base_Dados!M$5:M$98)) /
(IF(MAX(Base_Dados!M$5:M$98)-MIN(Base_Dados!M$5:M$98)=0,1,MAX(Base_Dados!M$5:M$98)-MIN(Base_Dados!M$5:M$98)))) * M$1)))</f>
        <v>0.21823906705539359</v>
      </c>
      <c r="N316" s="106">
        <f>IF(INDEX(Base_Dados!N:N,MATCH($B316,Base_Dados!$B:$B,0))=0,0,
MAX(0, MIN(N$1,
((INDEX(Base_Dados!N:N,MATCH($B316,Base_Dados!$B:$B,0))-MIN(Base_Dados!N$5:N$98)) /
(IF(MAX(Base_Dados!N$5:N$98)-MIN(Base_Dados!N$5:N$98)=0,1,MAX(Base_Dados!N$5:N$98)-MIN(Base_Dados!N$5:N$98)))) * N$1)))</f>
        <v>0.25904234550811062</v>
      </c>
      <c r="O316" s="106">
        <f>IF(INDEX(Base_Dados!O:O,MATCH($B316,Base_Dados!$B:$B,0))=0,0,
MAX(0, MIN(O$1,
((INDEX(Base_Dados!O:O,MATCH($B316,Base_Dados!$B:$B,0))-MIN(Base_Dados!O$5:O$98)) /
(IF(MAX(Base_Dados!O$5:O$98)-MIN(Base_Dados!O$5:O$98)=0,1,MAX(Base_Dados!O$5:O$98)-MIN(Base_Dados!O$5:O$98)))) * O$1)))</f>
        <v>0.37627515469089695</v>
      </c>
      <c r="P316" s="106">
        <f>IF(INDEX(Base_Dados!P:P,MATCH($B316,Base_Dados!$B:$B,0))=0,0,
MAX(0, MIN(P$1,
((INDEX(Base_Dados!P:P,MATCH($B316,Base_Dados!$B:$B,0))-MIN(Base_Dados!P$5:P$98)) /
(IF(MAX(Base_Dados!P$5:P$98)-MIN(Base_Dados!P$5:P$98)=0,1,MAX(Base_Dados!P$5:P$98)-MIN(Base_Dados!P$5:P$98)))) * P$1)))</f>
        <v>0.12693217507201718</v>
      </c>
      <c r="Q316" s="106">
        <f>IF(INDEX(Base_Dados!Q:Q,MATCH($B316,Base_Dados!$B:$B,0))=0,0,
MAX(0, MIN(Q$1,
((INDEX(Base_Dados!Q:Q,MATCH($B316,Base_Dados!$B:$B,0))-MIN(Base_Dados!Q$5:Q$98)) /
(IF(MAX(Base_Dados!Q$5:Q$98)-MIN(Base_Dados!Q$5:Q$98)=0,1,MAX(Base_Dados!Q$5:Q$98)-MIN(Base_Dados!Q$5:Q$98)))) * Q$1)))</f>
        <v>5.7790532357432471E-2</v>
      </c>
      <c r="R316" s="106">
        <f>IF(INDEX(Base_Dados!R:R,MATCH($B316,Base_Dados!$B:$B,0))=0,0,
MAX(0, MIN(R$1,
((INDEX(Base_Dados!R:R,MATCH($B316,Base_Dados!$B:$B,0))-MIN(Base_Dados!R$5:R$98)) /
(IF(MAX(Base_Dados!R$5:R$98)-MIN(Base_Dados!R$5:R$98)=0,1,MAX(Base_Dados!R$5:R$98)-MIN(Base_Dados!R$5:R$98)))) * R$1)))</f>
        <v>3.5428406939539206E-2</v>
      </c>
      <c r="S316" s="106">
        <f>IF(INDEX(Base_Dados!S:S,MATCH($B316,Base_Dados!$B:$B,0))=0,0,
MAX(0, MIN(S$1,
((INDEX(Base_Dados!S:S,MATCH($B316,Base_Dados!$B:$B,0))-MIN(Base_Dados!S$5:S$98)) /
(IF(MAX(Base_Dados!S$5:S$98)-MIN(Base_Dados!S$5:S$98)=0,1,MAX(Base_Dados!S$5:S$98)-MIN(Base_Dados!S$5:S$98)))) * S$1)))</f>
        <v>6.8434059761851268E-2</v>
      </c>
      <c r="T316" s="106">
        <f>IF(INDEX(Base_Dados!T:T,MATCH($B316,Base_Dados!$B:$B,0))=0,0,
MAX(0, MIN(T$1,
((INDEX(Base_Dados!T:T,MATCH($B316,Base_Dados!$B:$B,0))-MIN(Base_Dados!T$5:T$98)) /
(IF(MAX(Base_Dados!T$5:T$98)-MIN(Base_Dados!T$5:T$98)=0,1,MAX(Base_Dados!T$5:T$98)-MIN(Base_Dados!T$5:T$98)))) * T$1)))</f>
        <v>0.45443351828353934</v>
      </c>
      <c r="U316" s="106">
        <f>IF(INDEX(Base_Dados!U:U,MATCH($B316,Base_Dados!$B:$B,0))=0,0,
MAX(0, MIN(U$1,
((INDEX(Base_Dados!U:U,MATCH($B316,Base_Dados!$B:$B,0))-MIN(Base_Dados!U$5:U$98)) /
(IF(MAX(Base_Dados!U$5:U$98)-MIN(Base_Dados!U$5:U$98)=0,1,MAX(Base_Dados!U$5:U$98)-MIN(Base_Dados!U$5:U$98)))) * U$1)))</f>
        <v>0.99924419576069234</v>
      </c>
      <c r="V316" s="106">
        <f>IF(INDEX(Base_Dados!V:V,MATCH($B316,Base_Dados!$B:$B,0))=0,0,
MAX(0, MIN(V$1,
((INDEX(Base_Dados!V:V,MATCH($B316,Base_Dados!$B:$B,0))-MIN(Base_Dados!V$5:V$98)) /
(IF(MAX(Base_Dados!V$5:V$98)-MIN(Base_Dados!V$5:V$98)=0,1,MAX(Base_Dados!V$5:V$98)-MIN(Base_Dados!V$5:V$98)))) * V$1)))</f>
        <v>0.14057349908660713</v>
      </c>
      <c r="W316" s="106">
        <f>IF(INDEX(Base_Dados!W:W,MATCH($B316,Base_Dados!$B:$B,0))=0,0,
MAX(0, MIN(W$1,
((INDEX(Base_Dados!W:W,MATCH($B316,Base_Dados!$B:$B,0))-MIN(Base_Dados!W$5:W$98)) /
(IF(MAX(Base_Dados!W$5:W$98)-MIN(Base_Dados!W$5:W$98)=0,1,MAX(Base_Dados!W$5:W$98)-MIN(Base_Dados!W$5:W$98)))) * W$1)))</f>
        <v>2.1410098082185409</v>
      </c>
      <c r="X316" s="106">
        <f>IF(INDEX(Base_Dados!X:X,MATCH($B316,Base_Dados!$B:$B,0))=0,0,
MAX(0, MIN(X$1,
((INDEX(Base_Dados!X:X,MATCH($B316,Base_Dados!$B:$B,0))-MIN(Base_Dados!X$5:X$98)) /
(IF(MAX(Base_Dados!X$5:X$98)-MIN(Base_Dados!X$5:X$98)=0,1,MAX(Base_Dados!X$5:X$98)-MIN(Base_Dados!X$5:X$98)))) * X$1)))</f>
        <v>0.13983050847457629</v>
      </c>
      <c r="Y316" s="106">
        <f>IF(INDEX(Base_Dados!Y:Y,MATCH($B316,Base_Dados!$B:$B,0))=0,0,
MAX(0, MIN(Y$1,
((INDEX(Base_Dados!Y:Y,MATCH($B316,Base_Dados!$B:$B,0))-MIN(Base_Dados!Y$5:Y$98)) /
(IF(MAX(Base_Dados!Y$5:Y$98)-MIN(Base_Dados!Y$5:Y$98)=0,1,MAX(Base_Dados!Y$5:Y$98)-MIN(Base_Dados!Y$5:Y$98)))) * Y$1)))</f>
        <v>7.720588235294118E-2</v>
      </c>
      <c r="Z316" s="106">
        <f>IF(INDEX(Base_Dados!Z:Z,MATCH($B316,Base_Dados!$B:$B,0))=0,0,
MAX(0, MIN(Z$1,
((INDEX(Base_Dados!Z:Z,MATCH($B316,Base_Dados!$B:$B,0))-MIN(Base_Dados!Z$5:Z$98)) /
(IF(MAX(Base_Dados!Z$5:Z$98)-MIN(Base_Dados!Z$5:Z$98)=0,1,MAX(Base_Dados!Z$5:Z$98)-MIN(Base_Dados!Z$5:Z$98)))) * Z$1)))</f>
        <v>0.15714285714285714</v>
      </c>
      <c r="AA316" s="106">
        <f>IF(INDEX(Base_Dados!AA:AA,MATCH($B316,Base_Dados!$B:$B,0))=0,0,
MAX(0, MIN(AA$1,
((INDEX(Base_Dados!AA:AA,MATCH($B316,Base_Dados!$B:$B,0))-MIN(Base_Dados!AA$5:AA$98)) /
(IF(MAX(Base_Dados!AA$5:AA$98)-MIN(Base_Dados!AA$5:AA$98)=0,1,MAX(Base_Dados!AA$5:AA$98)-MIN(Base_Dados!AA$5:AA$98)))) * AA$1)))</f>
        <v>5.2447552447552448E-2</v>
      </c>
      <c r="AB316" s="106">
        <f>IF(INDEX(Base_Dados!AB:AB,MATCH($B316,Base_Dados!$B:$B,0))=0,0,
MAX(0, MIN(AB$1,
((INDEX(Base_Dados!AB:AB,MATCH($B316,Base_Dados!$B:$B,0))-MIN(Base_Dados!AB$5:AB$98)) /
(IF(MAX(Base_Dados!AB$5:AB$98)-MIN(Base_Dados!AB$5:AB$98)=0,1,MAX(Base_Dados!AB$5:AB$98)-MIN(Base_Dados!AB$5:AB$98)))) * AB$1)))</f>
        <v>0.2187673171681469</v>
      </c>
      <c r="AC316" s="106">
        <f>IF(INDEX(Base_Dados!AC:AC,MATCH($B316,Base_Dados!$B:$B,0))=0,0,
MAX(0, MIN(AC$1,
((INDEX(Base_Dados!AC:AC,MATCH($B316,Base_Dados!$B:$B,0))-MIN(Base_Dados!AC$5:AC$98)) /
(IF(MAX(Base_Dados!AC$5:AC$98)-MIN(Base_Dados!AC$5:AC$98)=0,1,MAX(Base_Dados!AC$5:AC$98)-MIN(Base_Dados!AC$5:AC$98)))) * AC$1)))</f>
        <v>5.3008768548853349E-2</v>
      </c>
      <c r="AD316" s="106">
        <f>IF(INDEX(Base_Dados!AD:AD,MATCH($B316,Base_Dados!$B:$B,0))=0,0,
MAX(0, MIN(AD$1,
((INDEX(Base_Dados!AD:AD,MATCH($B316,Base_Dados!$B:$B,0))-MIN(Base_Dados!AD$5:AD$98)) /
(IF(MAX(Base_Dados!AD$5:AD$98)-MIN(Base_Dados!AD$5:AD$98)=0,1,MAX(Base_Dados!AD$5:AD$98)-MIN(Base_Dados!AD$5:AD$98)))) * AD$1)))</f>
        <v>3.1592959621357788E-2</v>
      </c>
      <c r="AE316" s="106">
        <f>IF(INDEX(Base_Dados!AE:AE,MATCH($B316,Base_Dados!$B:$B,0))=0,0,
MAX(0, MIN(AE$1,
((INDEX(Base_Dados!AE:AE,MATCH($B316,Base_Dados!$B:$B,0))-MIN(Base_Dados!AE$5:AE$98)) /
(IF(MAX(Base_Dados!AE$5:AE$98)-MIN(Base_Dados!AE$5:AE$98)=0,1,MAX(Base_Dados!AE$5:AE$98)-MIN(Base_Dados!AE$5:AE$98)))) * AE$1)))</f>
        <v>2.0494750467424133E-2</v>
      </c>
      <c r="AF316" s="106">
        <f>IF(INDEX(Base_Dados!AF:AF,MATCH($B316,Base_Dados!$B:$B,0))=0,0,
MAX(0, MIN(AF$1,
((INDEX(Base_Dados!AF:AF,MATCH($B316,Base_Dados!$B:$B,0))-MIN(Base_Dados!AF$5:AF$98)) /
(IF(MAX(Base_Dados!AF$5:AF$98)-MIN(Base_Dados!AF$5:AF$98)=0,1,MAX(Base_Dados!AF$5:AF$98)-MIN(Base_Dados!AF$5:AF$98)))) * AF$1)))</f>
        <v>3.7971774008182781E-2</v>
      </c>
      <c r="AG316" s="106">
        <f>IF(INDEX(Base_Dados!AG:AG,MATCH($B316,Base_Dados!$B:$B,0))=0,0,
MAX(0, MIN(AG$1,
((INDEX(Base_Dados!AG:AG,MATCH($B316,Base_Dados!$B:$B,0))-MIN(Base_Dados!AG$5:AG$98)) /
(IF(MAX(Base_Dados!AG$5:AG$98)-MIN(Base_Dados!AG$5:AG$98)=0,1,MAX(Base_Dados!AG$5:AG$98)-MIN(Base_Dados!AG$5:AG$98)))) * AG$1)))</f>
        <v>5.7790532357432471E-2</v>
      </c>
      <c r="AH316" s="106">
        <f>IF(INDEX(Base_Dados!AH:AH,MATCH($B316,Base_Dados!$B:$B,0))=0,0,
MAX(0, MIN(AH$1,
((INDEX(Base_Dados!AH:AH,MATCH($B316,Base_Dados!$B:$B,0))-MIN(Base_Dados!AH$5:AH$98)) /
(IF(MAX(Base_Dados!AH$5:AH$98)-MIN(Base_Dados!AH$5:AH$98)=0,1,MAX(Base_Dados!AH$5:AH$98)-MIN(Base_Dados!AH$5:AH$98)))) * AH$1)))</f>
        <v>1.2203813372395194</v>
      </c>
      <c r="AI316" s="106">
        <f>IF(INDEX(Base_Dados!AI:AI,MATCH($B316,Base_Dados!$B:$B,0))=0,0,
MAX(0, MIN(AI$1,
((INDEX(Base_Dados!AI:AI,MATCH($B316,Base_Dados!$B:$B,0))-MIN(Base_Dados!AI$5:AI$98)) /
(IF(MAX(Base_Dados!AI$5:AI$98)-MIN(Base_Dados!AI$5:AI$98)=0,1,MAX(Base_Dados!AI$5:AI$98)-MIN(Base_Dados!AI$5:AI$98)))) * AI$1)))</f>
        <v>0.21428571428571427</v>
      </c>
      <c r="AJ316" s="106">
        <f>IF(INDEX(Base_Dados!AJ:AJ,MATCH($B316,Base_Dados!$B:$B,0))=0,0,
MAX(0, MIN(AJ$1,
((INDEX(Base_Dados!AJ:AJ,MATCH($B316,Base_Dados!$B:$B,0))-MIN(Base_Dados!AJ$5:AJ$98)) /
(IF(MAX(Base_Dados!AJ$5:AJ$98)-MIN(Base_Dados!AJ$5:AJ$98)=0,1,MAX(Base_Dados!AJ$5:AJ$98)-MIN(Base_Dados!AJ$5:AJ$98)))) * AJ$1)))</f>
        <v>0.91269841269841279</v>
      </c>
      <c r="AK316" s="106">
        <f>IF(INDEX(Base_Dados!AK:AK,MATCH($B316,Base_Dados!$B:$B,0))=0,0,
MAX(0, MIN(AK$1,
((INDEX(Base_Dados!AK:AK,MATCH($B316,Base_Dados!$B:$B,0))-MIN(Base_Dados!AK$5:AK$98)) /
(IF(MAX(Base_Dados!AK$5:AK$98)-MIN(Base_Dados!AK$5:AK$98)=0,1,MAX(Base_Dados!AK$5:AK$98)-MIN(Base_Dados!AK$5:AK$98)))) * AK$1)))</f>
        <v>3.1609195402298854E-2</v>
      </c>
      <c r="AL316" s="106">
        <f>IF(INDEX(Base_Dados!AL:AL,MATCH($B316,Base_Dados!$B:$B,0))=0,0,
MAX(0, MIN(AL$1,
((INDEX(Base_Dados!AL:AL,MATCH($B316,Base_Dados!$B:$B,0))-MIN(Base_Dados!AL$5:AL$98)) /
(IF(MAX(Base_Dados!AL$5:AL$98)-MIN(Base_Dados!AL$5:AL$98)=0,1,MAX(Base_Dados!AL$5:AL$98)-MIN(Base_Dados!AL$5:AL$98)))) * AL$1)))</f>
        <v>0</v>
      </c>
      <c r="AM316" s="106">
        <f>IF(INDEX(Base_Dados!AM:AM,MATCH($B316,Base_Dados!$B:$B,0))=0,0,
MAX(0, MIN(AM$1,
((INDEX(Base_Dados!AM:AM,MATCH($B316,Base_Dados!$B:$B,0))-MIN(Base_Dados!AM$5:AM$98)) /
(IF(MAX(Base_Dados!AM$5:AM$98)-MIN(Base_Dados!AM$5:AM$98)=0,1,MAX(Base_Dados!AM$5:AM$98)-MIN(Base_Dados!AM$5:AM$98)))) * AM$1)))</f>
        <v>9.5287415846711548E-2</v>
      </c>
      <c r="AN316" s="106">
        <f>IF(INDEX(Base_Dados!AN:AN,MATCH($B316,Base_Dados!$B:$B,0))=0,0,
MAX(0, MIN(AN$1,
((INDEX(Base_Dados!AN:AN,MATCH($B316,Base_Dados!$B:$B,0))-MIN(Base_Dados!AN$5:AN$98)) /
(IF(MAX(Base_Dados!AN$5:AN$98)-MIN(Base_Dados!AN$5:AN$98)=0,1,MAX(Base_Dados!AN$5:AN$98)-MIN(Base_Dados!AN$5:AN$98)))) * AN$1)))</f>
        <v>0.29014660756904193</v>
      </c>
      <c r="AO316" s="106">
        <f>IF(INDEX(Base_Dados!AO:AO,MATCH($B316,Base_Dados!$B:$B,0))=0,0,
MAX(0, MIN(AO$1,
((INDEX(Base_Dados!AO:AO,MATCH($B316,Base_Dados!$B:$B,0))-MIN(Base_Dados!AO$5:AO$98)) /
(IF(MAX(Base_Dados!AO$5:AO$98)-MIN(Base_Dados!AO$5:AO$98)=0,1,MAX(Base_Dados!AO$5:AO$98)-MIN(Base_Dados!AO$5:AO$98)))) * AO$1)))</f>
        <v>1.6129032258064516E-2</v>
      </c>
      <c r="AP316" s="106">
        <f>IF(INDEX(Base_Dados!AP:AP,MATCH($B316,Base_Dados!$B:$B,0))=0,0,
MAX(0, MIN(AP$1,
((INDEX(Base_Dados!AP:AP,MATCH($B316,Base_Dados!$B:$B,0))-MIN(Base_Dados!AP$5:AP$98)) /
(IF(MAX(Base_Dados!AP$5:AP$98)-MIN(Base_Dados!AP$5:AP$98)=0,1,MAX(Base_Dados!AP$5:AP$98)-MIN(Base_Dados!AP$5:AP$98)))) * AP$1)))</f>
        <v>1.834862385321101E-2</v>
      </c>
      <c r="AQ316" s="106">
        <f>IF(INDEX(Base_Dados!AQ:AQ,MATCH($B316,Base_Dados!$B:$B,0))=0,0,
MAX(0, MIN(AQ$1,
((INDEX(Base_Dados!AQ:AQ,MATCH($B316,Base_Dados!$B:$B,0))-MIN(Base_Dados!AQ$5:AQ$98)) /
(IF(MAX(Base_Dados!AQ$5:AQ$98)-MIN(Base_Dados!AQ$5:AQ$98)=0,1,MAX(Base_Dados!AQ$5:AQ$98)-MIN(Base_Dados!AQ$5:AQ$98)))) * AQ$1)))</f>
        <v>3.3333333333333333E-2</v>
      </c>
      <c r="AR316" s="106">
        <f>IF(INDEX(Base_Dados!AR:AR,MATCH($B316,Base_Dados!$B:$B,0))=0,0,
MAX(0, MIN(AR$1,
((INDEX(Base_Dados!AR:AR,MATCH($B316,Base_Dados!$B:$B,0))-MIN(Base_Dados!AR$5:AR$98)) /
(IF(MAX(Base_Dados!AR$5:AR$98)-MIN(Base_Dados!AR$5:AR$98)=0,1,MAX(Base_Dados!AR$5:AR$98)-MIN(Base_Dados!AR$5:AR$98)))) * AR$1)))</f>
        <v>3.2258064516129031E-2</v>
      </c>
      <c r="AS316" s="106">
        <f>IF(INDEX(Base_Dados!AS:AS,MATCH($B316,Base_Dados!$B:$B,0))=0,0,
MAX(0, MIN(AS$1,
((INDEX(Base_Dados!AS:AS,MATCH($B316,Base_Dados!$B:$B,0))-MIN(Base_Dados!AS$5:AS$98)) /
(IF(MAX(Base_Dados!AS$5:AS$98)-MIN(Base_Dados!AS$5:AS$98)=0,1,MAX(Base_Dados!AS$5:AS$98)-MIN(Base_Dados!AS$5:AS$98)))) * AS$1)))</f>
        <v>1.8292682926829267E-2</v>
      </c>
      <c r="AT316" s="106">
        <f>IF(INDEX(Base_Dados!AT:AT,MATCH($B316,Base_Dados!$B:$B,0))=0,0,
MAX(0, MIN(AT$1,
((INDEX(Base_Dados!AT:AT,MATCH($B316,Base_Dados!$B:$B,0))-MIN(Base_Dados!AT$5:AT$98)) /
(IF(MAX(Base_Dados!AT$5:AT$98)-MIN(Base_Dados!AT$5:AT$98)=0,1,MAX(Base_Dados!AT$5:AT$98)-MIN(Base_Dados!AT$5:AT$98)))) * AT$1)))</f>
        <v>5.7142857142857141E-2</v>
      </c>
      <c r="AU316" s="106">
        <f>IF(INDEX(Base_Dados!AU:AU,MATCH($B316,Base_Dados!$B:$B,0))=0,0,
MAX(0, MIN(AU$1,
((INDEX(Base_Dados!AU:AU,MATCH($B316,Base_Dados!$B:$B,0))-MIN(Base_Dados!AU$5:AU$98)) /
(IF(MAX(Base_Dados!AU$5:AU$98)-MIN(Base_Dados!AU$5:AU$98)=0,1,MAX(Base_Dados!AU$5:AU$98)-MIN(Base_Dados!AU$5:AU$98)))) * AU$1)))</f>
        <v>1.6853932584269662E-2</v>
      </c>
      <c r="AV316" s="106">
        <f>IF(INDEX(Base_Dados!AV:AV,MATCH($B316,Base_Dados!$B:$B,0))=0,0,
MAX(0, MIN(AV$1,
((INDEX(Base_Dados!AV:AV,MATCH($B316,Base_Dados!$B:$B,0))-MIN(Base_Dados!AV$5:AV$98)) /
(IF(MAX(Base_Dados!AV$5:AV$98)-MIN(Base_Dados!AV$5:AV$98)=0,1,MAX(Base_Dados!AV$5:AV$98)-MIN(Base_Dados!AV$5:AV$98)))) * AV$1)))</f>
        <v>3.8461538461538464E-2</v>
      </c>
      <c r="AW316" s="106">
        <f>IF(INDEX(Base_Dados!AW:AW,MATCH($B316,Base_Dados!$B:$B,0))=0,0,
MAX(0, MIN(AW$1,
((INDEX(Base_Dados!AW:AW,MATCH($B316,Base_Dados!$B:$B,0))-MIN(Base_Dados!AW$5:AW$98)) /
(IF(MAX(Base_Dados!AW$5:AW$98)-MIN(Base_Dados!AW$5:AW$98)=0,1,MAX(Base_Dados!AW$5:AW$98)-MIN(Base_Dados!AW$5:AW$98)))) * AW$1)))</f>
        <v>4.4117647058823532E-2</v>
      </c>
      <c r="AX316" s="106">
        <f>IF(INDEX(Base_Dados!AX:AX,MATCH($B316,Base_Dados!$B:$B,0))=0,0,
MAX(0, MIN(AX$1,
((INDEX(Base_Dados!AX:AX,MATCH($B316,Base_Dados!$B:$B,0))-MIN(Base_Dados!AX$5:AX$98)) /
(IF(MAX(Base_Dados!AX$5:AX$98)-MIN(Base_Dados!AX$5:AX$98)=0,1,MAX(Base_Dados!AX$5:AX$98)-MIN(Base_Dados!AX$5:AX$98)))) * AX$1)))</f>
        <v>5.4427699588989915E-2</v>
      </c>
      <c r="AY316" s="106">
        <f>IF(INDEX(Base_Dados!AY:AY,MATCH($B316,Base_Dados!$B:$B,0))=0,0,
MAX(0, MIN(AY$1,
((INDEX(Base_Dados!AY:AY,MATCH($B316,Base_Dados!$B:$B,0))-MIN(Base_Dados!AY$5:AY$98)) /
(IF(MAX(Base_Dados!AY$5:AY$98)-MIN(Base_Dados!AY$5:AY$98)=0,1,MAX(Base_Dados!AY$5:AY$98)-MIN(Base_Dados!AY$5:AY$98)))) * AY$1)))</f>
        <v>1.1539729640619849E-2</v>
      </c>
      <c r="AZ316" s="106">
        <f>IF(INDEX(Base_Dados!AZ:AZ,MATCH($B316,Base_Dados!$B:$B,0))=0,0,
MAX(0, MIN(AZ$1,
((INDEX(Base_Dados!AZ:AZ,MATCH($B316,Base_Dados!$B:$B,0))-MIN(Base_Dados!AZ$5:AZ$98)) /
(IF(MAX(Base_Dados!AZ$5:AZ$98)-MIN(Base_Dados!AZ$5:AZ$98)=0,1,MAX(Base_Dados!AZ$5:AZ$98)-MIN(Base_Dados!AZ$5:AZ$98)))) * AZ$1)))</f>
        <v>0.5</v>
      </c>
      <c r="BA316" s="106">
        <f>IF(INDEX(Base_Dados!BA:BA,MATCH($B316,Base_Dados!$B:$B,0))=0,0,
MAX(0, MIN(BA$1,
((INDEX(Base_Dados!BA:BA,MATCH($B316,Base_Dados!$B:$B,0))-MIN(Base_Dados!BA$5:BA$98)) /
(IF(MAX(Base_Dados!BA$5:BA$98)-MIN(Base_Dados!BA$5:BA$98)=0,1,MAX(Base_Dados!BA$5:BA$98)-MIN(Base_Dados!BA$5:BA$98)))) * BA$1)))</f>
        <v>5.601811763138613E-2</v>
      </c>
      <c r="BB316" s="106">
        <f>IF(INDEX(Base_Dados!BB:BB,MATCH($B316,Base_Dados!$B:$B,0))=0,0,
MAX(0, MIN(BB$1,
((INDEX(Base_Dados!BB:BB,MATCH($B316,Base_Dados!$B:$B,0))-MIN(Base_Dados!BB$5:BB$98)) /
(IF(MAX(Base_Dados!BB$5:BB$98)-MIN(Base_Dados!BB$5:BB$98)=0,1,MAX(Base_Dados!BB$5:BB$98)-MIN(Base_Dados!BB$5:BB$98)))) * BB$1)))</f>
        <v>0.16812157159617364</v>
      </c>
      <c r="BC316" s="106">
        <f>IF(INDEX(Base_Dados!BC:BC,MATCH($B316,Base_Dados!$B:$B,0))=0,0,
MAX(0, MIN(BC$1,
((INDEX(Base_Dados!BC:BC,MATCH($B316,Base_Dados!$B:$B,0))-MIN(Base_Dados!BC$5:BC$98)) /
(IF(MAX(Base_Dados!BC$5:BC$98)-MIN(Base_Dados!BC$5:BC$98)=0,1,MAX(Base_Dados!BC$5:BC$98)-MIN(Base_Dados!BC$5:BC$98)))) * BC$1)))</f>
        <v>3.9859951521680578E-2</v>
      </c>
      <c r="BD316" s="106">
        <f>IF(INDEX(Base_Dados!BD:BD,MATCH($B316,Base_Dados!$B:$B,0))=0,0,
MAX(0, MIN(BD$1,
((INDEX(Base_Dados!BD:BD,MATCH($B316,Base_Dados!$B:$B,0))-MIN(Base_Dados!BD$5:BD$98)) /
(IF(MAX(Base_Dados!BD$5:BD$98)-MIN(Base_Dados!BD$5:BD$98)=0,1,MAX(Base_Dados!BD$5:BD$98)-MIN(Base_Dados!BD$5:BD$98)))) * BD$1)))</f>
        <v>3.6354823073194376E-2</v>
      </c>
      <c r="BE316" s="106">
        <f>IF(INDEX(Base_Dados!BE:BE,MATCH($B316,Base_Dados!$B:$B,0))=0,0,
MAX(0, MIN(BE$1,
((INDEX(Base_Dados!BE:BE,MATCH($B316,Base_Dados!$B:$B,0))-MIN(Base_Dados!BE$5:BE$98)) /
(IF(MAX(Base_Dados!BE$5:BE$98)-MIN(Base_Dados!BE$5:BE$98)=0,1,MAX(Base_Dados!BE$5:BE$98)-MIN(Base_Dados!BE$5:BE$98)))) * BE$1)))</f>
        <v>3.161063723030607E-2</v>
      </c>
      <c r="BF316" s="106">
        <f>IF(INDEX(Base_Dados!BF:BF,MATCH($B316,Base_Dados!$B:$B,0))=0,0,
MAX(0, MIN(BF$1,
((INDEX(Base_Dados!BF:BF,MATCH($B316,Base_Dados!$B:$B,0))-MIN(Base_Dados!BF$5:BF$98)) /
(IF(MAX(Base_Dados!BF$5:BF$98)-MIN(Base_Dados!BF$5:BF$98)=0,1,MAX(Base_Dados!BF$5:BF$98)-MIN(Base_Dados!BF$5:BF$98)))) * BF$1)))</f>
        <v>6.1688311688311688E-2</v>
      </c>
      <c r="BG316" s="106">
        <f>IF(INDEX(Base_Dados!BG:BG,MATCH($B316,Base_Dados!$B:$B,0))=0,0,
MAX(0, MIN(BG$1,
((INDEX(Base_Dados!BG:BG,MATCH($B316,Base_Dados!$B:$B,0))-MIN(Base_Dados!BG$5:BG$98)) /
(IF(MAX(Base_Dados!BG$5:BG$98)-MIN(Base_Dados!BG$5:BG$98)=0,1,MAX(Base_Dados!BG$5:BG$98)-MIN(Base_Dados!BG$5:BG$98)))) * BG$1)))</f>
        <v>5.434782608695652E-3</v>
      </c>
      <c r="BH316" s="106">
        <f>IF(INDEX(Base_Dados!BH:BH,MATCH($B316,Base_Dados!$B:$B,0))=0,0,
MAX(0, MIN(BH$1,
((INDEX(Base_Dados!BH:BH,MATCH($B316,Base_Dados!$B:$B,0))-MIN(Base_Dados!BH$5:BH$98)) /
(IF(MAX(Base_Dados!BH$5:BH$98)-MIN(Base_Dados!BH$5:BH$98)=0,1,MAX(Base_Dados!BH$5:BH$98)-MIN(Base_Dados!BH$5:BH$98)))) * BH$1)))</f>
        <v>5.4945054945054944E-2</v>
      </c>
      <c r="BI316" s="106">
        <f>IF(INDEX(Base_Dados!BI:BI,MATCH($B316,Base_Dados!$B:$B,0))=0,0,
MAX(0, MIN(BI$1,
((INDEX(Base_Dados!BI:BI,MATCH($B316,Base_Dados!$B:$B,0))-MIN(Base_Dados!BI$5:BI$98)) /
(IF(MAX(Base_Dados!BI$5:BI$98)-MIN(Base_Dados!BI$5:BI$98)=0,1,MAX(Base_Dados!BI$5:BI$98)-MIN(Base_Dados!BI$5:BI$98)))) * BI$1)))</f>
        <v>0.20904836193447737</v>
      </c>
      <c r="BJ316" s="106">
        <f>IF(INDEX(Base_Dados!BJ:BJ,MATCH($B316,Base_Dados!$B:$B,0))=0,0,
MAX(0, MIN(BJ$1,
((INDEX(Base_Dados!BJ:BJ,MATCH($B316,Base_Dados!$B:$B,0))-MIN(Base_Dados!BJ$5:BJ$98)) /
(IF(MAX(Base_Dados!BJ$5:BJ$98)-MIN(Base_Dados!BJ$5:BJ$98)=0,1,MAX(Base_Dados!BJ$5:BJ$98)-MIN(Base_Dados!BJ$5:BJ$98)))) * BJ$1)))</f>
        <v>7.3684210526315783E-2</v>
      </c>
      <c r="BK316" s="106">
        <f>IF(INDEX(Base_Dados!BK:BK,MATCH($B316,Base_Dados!$B:$B,0))=0,0,
MAX(0, MIN(BK$1,
((INDEX(Base_Dados!BK:BK,MATCH($B316,Base_Dados!$B:$B,0))-MIN(Base_Dados!BK$5:BK$98)) /
(IF(MAX(Base_Dados!BK$5:BK$98)-MIN(Base_Dados!BK$5:BK$98)=0,1,MAX(Base_Dados!BK$5:BK$98)-MIN(Base_Dados!BK$5:BK$98)))) * BK$1)))</f>
        <v>5.3571428571428568E-2</v>
      </c>
      <c r="BL316" s="106">
        <f>IF(INDEX(Base_Dados!BL:BL,MATCH($B316,Base_Dados!$B:$B,0))=0,0,
MAX(0, MIN(BL$1,
((INDEX(Base_Dados!BL:BL,MATCH($B316,Base_Dados!$B:$B,0))-MIN(Base_Dados!BL$5:BL$98)) /
(IF(MAX(Base_Dados!BL$5:BL$98)-MIN(Base_Dados!BL$5:BL$98)=0,1,MAX(Base_Dados!BL$5:BL$98)-MIN(Base_Dados!BL$5:BL$98)))) * BL$1)))</f>
        <v>9.1205211726384364E-2</v>
      </c>
      <c r="BM316" s="106">
        <f>IF(INDEX(Base_Dados!BM:BM,MATCH($B316,Base_Dados!$B:$B,0))=0,0,
MAX(0, MIN(BM$1,
((INDEX(Base_Dados!BM:BM,MATCH($B316,Base_Dados!$B:$B,0))-MIN(Base_Dados!BM$5:BM$98)) /
(IF(MAX(Base_Dados!BM$5:BM$98)-MIN(Base_Dados!BM$5:BM$98)=0,1,MAX(Base_Dados!BM$5:BM$98)-MIN(Base_Dados!BM$5:BM$98)))) * BM$1)))</f>
        <v>1</v>
      </c>
      <c r="BN316" s="106">
        <f>IF(INDEX(Base_Dados!BN:BN,MATCH($B316,Base_Dados!$B:$B,0))=0,0,
MAX(0, MIN(BN$1,
((INDEX(Base_Dados!BN:BN,MATCH($B316,Base_Dados!$B:$B,0))-MIN(Base_Dados!BN$5:BN$98)) /
(IF(MAX(Base_Dados!BN$5:BN$98)-MIN(Base_Dados!BN$5:BN$98)=0,1,MAX(Base_Dados!BN$5:BN$98)-MIN(Base_Dados!BN$5:BN$98)))) * BN$1)))</f>
        <v>0.42174417032624895</v>
      </c>
      <c r="BO316" s="106">
        <f>IF(INDEX(Base_Dados!BO:BO,MATCH($B316,Base_Dados!$B:$B,0))=0,0,
MAX(0, MIN(BO$1,
((INDEX(Base_Dados!BO:BO,MATCH($B316,Base_Dados!$B:$B,0))-MIN(Base_Dados!BO$5:BO$98)) /
(IF(MAX(Base_Dados!BO$5:BO$98)-MIN(Base_Dados!BO$5:BO$98)=0,1,MAX(Base_Dados!BO$5:BO$98)-MIN(Base_Dados!BO$5:BO$98)))) * BO$1)))</f>
        <v>8.6206896551724137E-3</v>
      </c>
      <c r="BP316" s="106">
        <f t="shared" si="20"/>
        <v>12.85651546417909</v>
      </c>
      <c r="BQ316" s="111">
        <f t="shared" si="21"/>
        <v>0.35312088329569308</v>
      </c>
      <c r="BR316" s="112">
        <f t="shared" si="22"/>
        <v>3.8612569817669806E-2</v>
      </c>
      <c r="BS316" s="113">
        <f t="shared" si="23"/>
        <v>12.817902894361421</v>
      </c>
    </row>
    <row r="317" spans="1:71">
      <c r="A317" s="21">
        <v>31061</v>
      </c>
      <c r="B317" s="21" t="s">
        <v>357</v>
      </c>
      <c r="C317" s="21" t="s">
        <v>323</v>
      </c>
      <c r="D317" s="105">
        <f>IF(INDEX(Base_Dados!D:D,MATCH($B317,Base_Dados!$B:$B,0))=0,0,
MAX(0, MIN(D$1,
((INDEX(Base_Dados!D:D,MATCH($B317,Base_Dados!$B:$B,0))-MIN(Base_Dados!D$5:D$98)) /
(IF(MAX(Base_Dados!D$5:D$98)-MIN(Base_Dados!D$5:D$98)=0,1,MAX(Base_Dados!D$5:D$98)-MIN(Base_Dados!D$5:D$98)))) * D$1)))</f>
        <v>0.60586276095202196</v>
      </c>
      <c r="E317" s="106">
        <f>IF(INDEX(Base_Dados!E:E,MATCH($B317,Base_Dados!$B:$B,0))=0,0,
MAX(0, MIN(E$1,
((INDEX(Base_Dados!E:E,MATCH($B317,Base_Dados!$B:$B,0))-MIN(Base_Dados!E$5:E$98)) /
(IF(MAX(Base_Dados!E$5:E$98)-MIN(Base_Dados!E$5:E$98)=0,1,MAX(Base_Dados!E$5:E$98)-MIN(Base_Dados!E$5:E$98)))) * E$1)))</f>
        <v>0.19514538583831489</v>
      </c>
      <c r="F317" s="106">
        <f>IF(INDEX(Base_Dados!F:F,MATCH($B317,Base_Dados!$B:$B,0))=0,0,
MAX(0, MIN(F$1,
((INDEX(Base_Dados!F:F,MATCH($B317,Base_Dados!$B:$B,0))-MIN(Base_Dados!F$5:F$98)) /
(IF(MAX(Base_Dados!F$5:F$98)-MIN(Base_Dados!F$5:F$98)=0,1,MAX(Base_Dados!F$5:F$98)-MIN(Base_Dados!F$5:F$98)))) * F$1)))</f>
        <v>0.17871649065800163</v>
      </c>
      <c r="G317" s="106">
        <f>IF(INDEX(Base_Dados!G:G,MATCH($B317,Base_Dados!$B:$B,0))=0,0,
MAX(0, MIN(G$1,
((INDEX(Base_Dados!G:G,MATCH($B317,Base_Dados!$B:$B,0))-MIN(Base_Dados!G$5:G$98)) /
(IF(MAX(Base_Dados!G$5:G$98)-MIN(Base_Dados!G$5:G$98)=0,1,MAX(Base_Dados!G$5:G$98)-MIN(Base_Dados!G$5:G$98)))) * G$1)))</f>
        <v>0.16246233241307134</v>
      </c>
      <c r="H317" s="106">
        <f>IF(INDEX(Base_Dados!H:H,MATCH($B317,Base_Dados!$B:$B,0))=0,0,
MAX(0, MIN(H$1,
((INDEX(Base_Dados!H:H,MATCH($B317,Base_Dados!$B:$B,0))-MIN(Base_Dados!H$5:H$98)) /
(IF(MAX(Base_Dados!H$5:H$98)-MIN(Base_Dados!H$5:H$98)=0,1,MAX(Base_Dados!H$5:H$98)-MIN(Base_Dados!H$5:H$98)))) * H$1)))</f>
        <v>0.17821507636575057</v>
      </c>
      <c r="I317" s="106">
        <f>IF(INDEX(Base_Dados!I:I,MATCH($B317,Base_Dados!$B:$B,0))=0,0,
MAX(0, MIN(I$1,
((INDEX(Base_Dados!I:I,MATCH($B317,Base_Dados!$B:$B,0))-MIN(Base_Dados!I$5:I$98)) /
(IF(MAX(Base_Dados!I$5:I$98)-MIN(Base_Dados!I$5:I$98)=0,1,MAX(Base_Dados!I$5:I$98)-MIN(Base_Dados!I$5:I$98)))) * I$1)))</f>
        <v>0.18843312256335545</v>
      </c>
      <c r="J317" s="106">
        <f>IF(INDEX(Base_Dados!J:J,MATCH($B317,Base_Dados!$B:$B,0))=0,0,
MAX(0, MIN(J$1,
((INDEX(Base_Dados!J:J,MATCH($B317,Base_Dados!$B:$B,0))-MIN(Base_Dados!J$5:J$98)) /
(IF(MAX(Base_Dados!J$5:J$98)-MIN(Base_Dados!J$5:J$98)=0,1,MAX(Base_Dados!J$5:J$98)-MIN(Base_Dados!J$5:J$98)))) * J$1)))</f>
        <v>0.20652046636891319</v>
      </c>
      <c r="K317" s="106">
        <f>IF(INDEX(Base_Dados!K:K,MATCH($B317,Base_Dados!$B:$B,0))=0,0,
MAX(0, MIN(K$1,
((INDEX(Base_Dados!K:K,MATCH($B317,Base_Dados!$B:$B,0))-MIN(Base_Dados!K$5:K$98)) /
(IF(MAX(Base_Dados!K$5:K$98)-MIN(Base_Dados!K$5:K$98)=0,1,MAX(Base_Dados!K$5:K$98)-MIN(Base_Dados!K$5:K$98)))) * K$1)))</f>
        <v>0.21636292486583183</v>
      </c>
      <c r="L317" s="106">
        <f>IF(INDEX(Base_Dados!L:L,MATCH($B317,Base_Dados!$B:$B,0))=0,0,
MAX(0, MIN(L$1,
((INDEX(Base_Dados!L:L,MATCH($B317,Base_Dados!$B:$B,0))-MIN(Base_Dados!L$5:L$98)) /
(IF(MAX(Base_Dados!L$5:L$98)-MIN(Base_Dados!L$5:L$98)=0,1,MAX(Base_Dados!L$5:L$98)-MIN(Base_Dados!L$5:L$98)))) * L$1)))</f>
        <v>0.25272158754792068</v>
      </c>
      <c r="M317" s="106">
        <f>IF(INDEX(Base_Dados!M:M,MATCH($B317,Base_Dados!$B:$B,0))=0,0,
MAX(0, MIN(M$1,
((INDEX(Base_Dados!M:M,MATCH($B317,Base_Dados!$B:$B,0))-MIN(Base_Dados!M$5:M$98)) /
(IF(MAX(Base_Dados!M$5:M$98)-MIN(Base_Dados!M$5:M$98)=0,1,MAX(Base_Dados!M$5:M$98)-MIN(Base_Dados!M$5:M$98)))) * M$1)))</f>
        <v>0.28036151603498544</v>
      </c>
      <c r="N317" s="106">
        <f>IF(INDEX(Base_Dados!N:N,MATCH($B317,Base_Dados!$B:$B,0))=0,0,
MAX(0, MIN(N$1,
((INDEX(Base_Dados!N:N,MATCH($B317,Base_Dados!$B:$B,0))-MIN(Base_Dados!N$5:N$98)) /
(IF(MAX(Base_Dados!N$5:N$98)-MIN(Base_Dados!N$5:N$98)=0,1,MAX(Base_Dados!N$5:N$98)-MIN(Base_Dados!N$5:N$98)))) * N$1)))</f>
        <v>0.29976691631467478</v>
      </c>
      <c r="O317" s="106">
        <f>IF(INDEX(Base_Dados!O:O,MATCH($B317,Base_Dados!$B:$B,0))=0,0,
MAX(0, MIN(O$1,
((INDEX(Base_Dados!O:O,MATCH($B317,Base_Dados!$B:$B,0))-MIN(Base_Dados!O$5:O$98)) /
(IF(MAX(Base_Dados!O$5:O$98)-MIN(Base_Dados!O$5:O$98)=0,1,MAX(Base_Dados!O$5:O$98)-MIN(Base_Dados!O$5:O$98)))) * O$1)))</f>
        <v>0.39868443057026592</v>
      </c>
      <c r="P317" s="106">
        <f>IF(INDEX(Base_Dados!P:P,MATCH($B317,Base_Dados!$B:$B,0))=0,0,
MAX(0, MIN(P$1,
((INDEX(Base_Dados!P:P,MATCH($B317,Base_Dados!$B:$B,0))-MIN(Base_Dados!P$5:P$98)) /
(IF(MAX(Base_Dados!P$5:P$98)-MIN(Base_Dados!P$5:P$98)=0,1,MAX(Base_Dados!P$5:P$98)-MIN(Base_Dados!P$5:P$98)))) * P$1)))</f>
        <v>0.16324914985478409</v>
      </c>
      <c r="Q317" s="106">
        <f>IF(INDEX(Base_Dados!Q:Q,MATCH($B317,Base_Dados!$B:$B,0))=0,0,
MAX(0, MIN(Q$1,
((INDEX(Base_Dados!Q:Q,MATCH($B317,Base_Dados!$B:$B,0))-MIN(Base_Dados!Q$5:Q$98)) /
(IF(MAX(Base_Dados!Q$5:Q$98)-MIN(Base_Dados!Q$5:Q$98)=0,1,MAX(Base_Dados!Q$5:Q$98)-MIN(Base_Dados!Q$5:Q$98)))) * Q$1)))</f>
        <v>6.1344847559370232E-2</v>
      </c>
      <c r="R317" s="106">
        <f>IF(INDEX(Base_Dados!R:R,MATCH($B317,Base_Dados!$B:$B,0))=0,0,
MAX(0, MIN(R$1,
((INDEX(Base_Dados!R:R,MATCH($B317,Base_Dados!$B:$B,0))-MIN(Base_Dados!R$5:R$98)) /
(IF(MAX(Base_Dados!R$5:R$98)-MIN(Base_Dados!R$5:R$98)=0,1,MAX(Base_Dados!R$5:R$98)-MIN(Base_Dados!R$5:R$98)))) * R$1)))</f>
        <v>3.9148389668190828E-2</v>
      </c>
      <c r="S317" s="106">
        <f>IF(INDEX(Base_Dados!S:S,MATCH($B317,Base_Dados!$B:$B,0))=0,0,
MAX(0, MIN(S$1,
((INDEX(Base_Dados!S:S,MATCH($B317,Base_Dados!$B:$B,0))-MIN(Base_Dados!S$5:S$98)) /
(IF(MAX(Base_Dados!S$5:S$98)-MIN(Base_Dados!S$5:S$98)=0,1,MAX(Base_Dados!S$5:S$98)-MIN(Base_Dados!S$5:S$98)))) * S$1)))</f>
        <v>8.7530891934396768E-2</v>
      </c>
      <c r="T317" s="106">
        <f>IF(INDEX(Base_Dados!T:T,MATCH($B317,Base_Dados!$B:$B,0))=0,0,
MAX(0, MIN(T$1,
((INDEX(Base_Dados!T:T,MATCH($B317,Base_Dados!$B:$B,0))-MIN(Base_Dados!T$5:T$98)) /
(IF(MAX(Base_Dados!T$5:T$98)-MIN(Base_Dados!T$5:T$98)=0,1,MAX(Base_Dados!T$5:T$98)-MIN(Base_Dados!T$5:T$98)))) * T$1)))</f>
        <v>0.46266899647876636</v>
      </c>
      <c r="U317" s="106">
        <f>IF(INDEX(Base_Dados!U:U,MATCH($B317,Base_Dados!$B:$B,0))=0,0,
MAX(0, MIN(U$1,
((INDEX(Base_Dados!U:U,MATCH($B317,Base_Dados!$B:$B,0))-MIN(Base_Dados!U$5:U$98)) /
(IF(MAX(Base_Dados!U$5:U$98)-MIN(Base_Dados!U$5:U$98)=0,1,MAX(Base_Dados!U$5:U$98)-MIN(Base_Dados!U$5:U$98)))) * U$1)))</f>
        <v>0.87597501345194062</v>
      </c>
      <c r="V317" s="106">
        <f>IF(INDEX(Base_Dados!V:V,MATCH($B317,Base_Dados!$B:$B,0))=0,0,
MAX(0, MIN(V$1,
((INDEX(Base_Dados!V:V,MATCH($B317,Base_Dados!$B:$B,0))-MIN(Base_Dados!V$5:V$98)) /
(IF(MAX(Base_Dados!V$5:V$98)-MIN(Base_Dados!V$5:V$98)=0,1,MAX(Base_Dados!V$5:V$98)-MIN(Base_Dados!V$5:V$98)))) * V$1)))</f>
        <v>0.16135450654912484</v>
      </c>
      <c r="W317" s="106">
        <f>IF(INDEX(Base_Dados!W:W,MATCH($B317,Base_Dados!$B:$B,0))=0,0,
MAX(0, MIN(W$1,
((INDEX(Base_Dados!W:W,MATCH($B317,Base_Dados!$B:$B,0))-MIN(Base_Dados!W$5:W$98)) /
(IF(MAX(Base_Dados!W$5:W$98)-MIN(Base_Dados!W$5:W$98)=0,1,MAX(Base_Dados!W$5:W$98)-MIN(Base_Dados!W$5:W$98)))) * W$1)))</f>
        <v>2.2906611318964849</v>
      </c>
      <c r="X317" s="106">
        <f>IF(INDEX(Base_Dados!X:X,MATCH($B317,Base_Dados!$B:$B,0))=0,0,
MAX(0, MIN(X$1,
((INDEX(Base_Dados!X:X,MATCH($B317,Base_Dados!$B:$B,0))-MIN(Base_Dados!X$5:X$98)) /
(IF(MAX(Base_Dados!X$5:X$98)-MIN(Base_Dados!X$5:X$98)=0,1,MAX(Base_Dados!X$5:X$98)-MIN(Base_Dados!X$5:X$98)))) * X$1)))</f>
        <v>0</v>
      </c>
      <c r="Y317" s="106">
        <f>IF(INDEX(Base_Dados!Y:Y,MATCH($B317,Base_Dados!$B:$B,0))=0,0,
MAX(0, MIN(Y$1,
((INDEX(Base_Dados!Y:Y,MATCH($B317,Base_Dados!$B:$B,0))-MIN(Base_Dados!Y$5:Y$98)) /
(IF(MAX(Base_Dados!Y$5:Y$98)-MIN(Base_Dados!Y$5:Y$98)=0,1,MAX(Base_Dados!Y$5:Y$98)-MIN(Base_Dados!Y$5:Y$98)))) * Y$1)))</f>
        <v>5.514705882352941E-2</v>
      </c>
      <c r="Z317" s="106">
        <f>IF(INDEX(Base_Dados!Z:Z,MATCH($B317,Base_Dados!$B:$B,0))=0,0,
MAX(0, MIN(Z$1,
((INDEX(Base_Dados!Z:Z,MATCH($B317,Base_Dados!$B:$B,0))-MIN(Base_Dados!Z$5:Z$98)) /
(IF(MAX(Base_Dados!Z$5:Z$98)-MIN(Base_Dados!Z$5:Z$98)=0,1,MAX(Base_Dados!Z$5:Z$98)-MIN(Base_Dados!Z$5:Z$98)))) * Z$1)))</f>
        <v>0</v>
      </c>
      <c r="AA317" s="106">
        <f>IF(INDEX(Base_Dados!AA:AA,MATCH($B317,Base_Dados!$B:$B,0))=0,0,
MAX(0, MIN(AA$1,
((INDEX(Base_Dados!AA:AA,MATCH($B317,Base_Dados!$B:$B,0))-MIN(Base_Dados!AA$5:AA$98)) /
(IF(MAX(Base_Dados!AA$5:AA$98)-MIN(Base_Dados!AA$5:AA$98)=0,1,MAX(Base_Dados!AA$5:AA$98)-MIN(Base_Dados!AA$5:AA$98)))) * AA$1)))</f>
        <v>0</v>
      </c>
      <c r="AB317" s="106">
        <f>IF(INDEX(Base_Dados!AB:AB,MATCH($B317,Base_Dados!$B:$B,0))=0,0,
MAX(0, MIN(AB$1,
((INDEX(Base_Dados!AB:AB,MATCH($B317,Base_Dados!$B:$B,0))-MIN(Base_Dados!AB$5:AB$98)) /
(IF(MAX(Base_Dados!AB$5:AB$98)-MIN(Base_Dados!AB$5:AB$98)=0,1,MAX(Base_Dados!AB$5:AB$98)-MIN(Base_Dados!AB$5:AB$98)))) * AB$1)))</f>
        <v>0.17233201885851485</v>
      </c>
      <c r="AC317" s="106">
        <f>IF(INDEX(Base_Dados!AC:AC,MATCH($B317,Base_Dados!$B:$B,0))=0,0,
MAX(0, MIN(AC$1,
((INDEX(Base_Dados!AC:AC,MATCH($B317,Base_Dados!$B:$B,0))-MIN(Base_Dados!AC$5:AC$98)) /
(IF(MAX(Base_Dados!AC$5:AC$98)-MIN(Base_Dados!AC$5:AC$98)=0,1,MAX(Base_Dados!AC$5:AC$98)-MIN(Base_Dados!AC$5:AC$98)))) * AC$1)))</f>
        <v>6.6179658893813831E-2</v>
      </c>
      <c r="AD317" s="106">
        <f>IF(INDEX(Base_Dados!AD:AD,MATCH($B317,Base_Dados!$B:$B,0))=0,0,
MAX(0, MIN(AD$1,
((INDEX(Base_Dados!AD:AD,MATCH($B317,Base_Dados!$B:$B,0))-MIN(Base_Dados!AD$5:AD$98)) /
(IF(MAX(Base_Dados!AD$5:AD$98)-MIN(Base_Dados!AD$5:AD$98)=0,1,MAX(Base_Dados!AD$5:AD$98)-MIN(Base_Dados!AD$5:AD$98)))) * AD$1)))</f>
        <v>3.780505842331016E-2</v>
      </c>
      <c r="AE317" s="106">
        <f>IF(INDEX(Base_Dados!AE:AE,MATCH($B317,Base_Dados!$B:$B,0))=0,0,
MAX(0, MIN(AE$1,
((INDEX(Base_Dados!AE:AE,MATCH($B317,Base_Dados!$B:$B,0))-MIN(Base_Dados!AE$5:AE$98)) /
(IF(MAX(Base_Dados!AE$5:AE$98)-MIN(Base_Dados!AE$5:AE$98)=0,1,MAX(Base_Dados!AE$5:AE$98)-MIN(Base_Dados!AE$5:AE$98)))) * AE$1)))</f>
        <v>2.4421113188551707E-2</v>
      </c>
      <c r="AF317" s="106">
        <f>IF(INDEX(Base_Dados!AF:AF,MATCH($B317,Base_Dados!$B:$B,0))=0,0,
MAX(0, MIN(AF$1,
((INDEX(Base_Dados!AF:AF,MATCH($B317,Base_Dados!$B:$B,0))-MIN(Base_Dados!AF$5:AF$98)) /
(IF(MAX(Base_Dados!AF$5:AF$98)-MIN(Base_Dados!AF$5:AF$98)=0,1,MAX(Base_Dados!AF$5:AF$98)-MIN(Base_Dados!AF$5:AF$98)))) * AF$1)))</f>
        <v>3.2179469498459984E-2</v>
      </c>
      <c r="AG317" s="106">
        <f>IF(INDEX(Base_Dados!AG:AG,MATCH($B317,Base_Dados!$B:$B,0))=0,0,
MAX(0, MIN(AG$1,
((INDEX(Base_Dados!AG:AG,MATCH($B317,Base_Dados!$B:$B,0))-MIN(Base_Dados!AG$5:AG$98)) /
(IF(MAX(Base_Dados!AG$5:AG$98)-MIN(Base_Dados!AG$5:AG$98)=0,1,MAX(Base_Dados!AG$5:AG$98)-MIN(Base_Dados!AG$5:AG$98)))) * AG$1)))</f>
        <v>6.1344847559370232E-2</v>
      </c>
      <c r="AH317" s="106">
        <f>IF(INDEX(Base_Dados!AH:AH,MATCH($B317,Base_Dados!$B:$B,0))=0,0,
MAX(0, MIN(AH$1,
((INDEX(Base_Dados!AH:AH,MATCH($B317,Base_Dados!$B:$B,0))-MIN(Base_Dados!AH$5:AH$98)) /
(IF(MAX(Base_Dados!AH$5:AH$98)-MIN(Base_Dados!AH$5:AH$98)=0,1,MAX(Base_Dados!AH$5:AH$98)-MIN(Base_Dados!AH$5:AH$98)))) * AH$1)))</f>
        <v>1.5970587754261012</v>
      </c>
      <c r="AI317" s="106">
        <f>IF(INDEX(Base_Dados!AI:AI,MATCH($B317,Base_Dados!$B:$B,0))=0,0,
MAX(0, MIN(AI$1,
((INDEX(Base_Dados!AI:AI,MATCH($B317,Base_Dados!$B:$B,0))-MIN(Base_Dados!AI$5:AI$98)) /
(IF(MAX(Base_Dados!AI$5:AI$98)-MIN(Base_Dados!AI$5:AI$98)=0,1,MAX(Base_Dados!AI$5:AI$98)-MIN(Base_Dados!AI$5:AI$98)))) * AI$1)))</f>
        <v>0.21428571428571427</v>
      </c>
      <c r="AJ317" s="106">
        <f>IF(INDEX(Base_Dados!AJ:AJ,MATCH($B317,Base_Dados!$B:$B,0))=0,0,
MAX(0, MIN(AJ$1,
((INDEX(Base_Dados!AJ:AJ,MATCH($B317,Base_Dados!$B:$B,0))-MIN(Base_Dados!AJ$5:AJ$98)) /
(IF(MAX(Base_Dados!AJ$5:AJ$98)-MIN(Base_Dados!AJ$5:AJ$98)=0,1,MAX(Base_Dados!AJ$5:AJ$98)-MIN(Base_Dados!AJ$5:AJ$98)))) * AJ$1)))</f>
        <v>1.3293650793650793</v>
      </c>
      <c r="AK317" s="106">
        <f>IF(INDEX(Base_Dados!AK:AK,MATCH($B317,Base_Dados!$B:$B,0))=0,0,
MAX(0, MIN(AK$1,
((INDEX(Base_Dados!AK:AK,MATCH($B317,Base_Dados!$B:$B,0))-MIN(Base_Dados!AK$5:AK$98)) /
(IF(MAX(Base_Dados!AK$5:AK$98)-MIN(Base_Dados!AK$5:AK$98)=0,1,MAX(Base_Dados!AK$5:AK$98)-MIN(Base_Dados!AK$5:AK$98)))) * AK$1)))</f>
        <v>4.1379310344827586E-2</v>
      </c>
      <c r="AL317" s="106">
        <f>IF(INDEX(Base_Dados!AL:AL,MATCH($B317,Base_Dados!$B:$B,0))=0,0,
MAX(0, MIN(AL$1,
((INDEX(Base_Dados!AL:AL,MATCH($B317,Base_Dados!$B:$B,0))-MIN(Base_Dados!AL$5:AL$98)) /
(IF(MAX(Base_Dados!AL$5:AL$98)-MIN(Base_Dados!AL$5:AL$98)=0,1,MAX(Base_Dados!AL$5:AL$98)-MIN(Base_Dados!AL$5:AL$98)))) * AL$1)))</f>
        <v>0.16666666666666666</v>
      </c>
      <c r="AM317" s="106">
        <f>IF(INDEX(Base_Dados!AM:AM,MATCH($B317,Base_Dados!$B:$B,0))=0,0,
MAX(0, MIN(AM$1,
((INDEX(Base_Dados!AM:AM,MATCH($B317,Base_Dados!$B:$B,0))-MIN(Base_Dados!AM$5:AM$98)) /
(IF(MAX(Base_Dados!AM$5:AM$98)-MIN(Base_Dados!AM$5:AM$98)=0,1,MAX(Base_Dados!AM$5:AM$98)-MIN(Base_Dados!AM$5:AM$98)))) * AM$1)))</f>
        <v>0.13878819264629724</v>
      </c>
      <c r="AN317" s="106">
        <f>IF(INDEX(Base_Dados!AN:AN,MATCH($B317,Base_Dados!$B:$B,0))=0,0,
MAX(0, MIN(AN$1,
((INDEX(Base_Dados!AN:AN,MATCH($B317,Base_Dados!$B:$B,0))-MIN(Base_Dados!AN$5:AN$98)) /
(IF(MAX(Base_Dados!AN$5:AN$98)-MIN(Base_Dados!AN$5:AN$98)=0,1,MAX(Base_Dados!AN$5:AN$98)-MIN(Base_Dados!AN$5:AN$98)))) * AN$1)))</f>
        <v>0.33856869707730125</v>
      </c>
      <c r="AO317" s="106">
        <f>IF(INDEX(Base_Dados!AO:AO,MATCH($B317,Base_Dados!$B:$B,0))=0,0,
MAX(0, MIN(AO$1,
((INDEX(Base_Dados!AO:AO,MATCH($B317,Base_Dados!$B:$B,0))-MIN(Base_Dados!AO$5:AO$98)) /
(IF(MAX(Base_Dados!AO$5:AO$98)-MIN(Base_Dados!AO$5:AO$98)=0,1,MAX(Base_Dados!AO$5:AO$98)-MIN(Base_Dados!AO$5:AO$98)))) * AO$1)))</f>
        <v>0</v>
      </c>
      <c r="AP317" s="106">
        <f>IF(INDEX(Base_Dados!AP:AP,MATCH($B317,Base_Dados!$B:$B,0))=0,0,
MAX(0, MIN(AP$1,
((INDEX(Base_Dados!AP:AP,MATCH($B317,Base_Dados!$B:$B,0))-MIN(Base_Dados!AP$5:AP$98)) /
(IF(MAX(Base_Dados!AP$5:AP$98)-MIN(Base_Dados!AP$5:AP$98)=0,1,MAX(Base_Dados!AP$5:AP$98)-MIN(Base_Dados!AP$5:AP$98)))) * AP$1)))</f>
        <v>7.3394495412844041E-2</v>
      </c>
      <c r="AQ317" s="106">
        <f>IF(INDEX(Base_Dados!AQ:AQ,MATCH($B317,Base_Dados!$B:$B,0))=0,0,
MAX(0, MIN(AQ$1,
((INDEX(Base_Dados!AQ:AQ,MATCH($B317,Base_Dados!$B:$B,0))-MIN(Base_Dados!AQ$5:AQ$98)) /
(IF(MAX(Base_Dados!AQ$5:AQ$98)-MIN(Base_Dados!AQ$5:AQ$98)=0,1,MAX(Base_Dados!AQ$5:AQ$98)-MIN(Base_Dados!AQ$5:AQ$98)))) * AQ$1)))</f>
        <v>3.3333333333333333E-2</v>
      </c>
      <c r="AR317" s="106">
        <f>IF(INDEX(Base_Dados!AR:AR,MATCH($B317,Base_Dados!$B:$B,0))=0,0,
MAX(0, MIN(AR$1,
((INDEX(Base_Dados!AR:AR,MATCH($B317,Base_Dados!$B:$B,0))-MIN(Base_Dados!AR$5:AR$98)) /
(IF(MAX(Base_Dados!AR$5:AR$98)-MIN(Base_Dados!AR$5:AR$98)=0,1,MAX(Base_Dados!AR$5:AR$98)-MIN(Base_Dados!AR$5:AR$98)))) * AR$1)))</f>
        <v>0</v>
      </c>
      <c r="AS317" s="106">
        <f>IF(INDEX(Base_Dados!AS:AS,MATCH($B317,Base_Dados!$B:$B,0))=0,0,
MAX(0, MIN(AS$1,
((INDEX(Base_Dados!AS:AS,MATCH($B317,Base_Dados!$B:$B,0))-MIN(Base_Dados!AS$5:AS$98)) /
(IF(MAX(Base_Dados!AS$5:AS$98)-MIN(Base_Dados!AS$5:AS$98)=0,1,MAX(Base_Dados!AS$5:AS$98)-MIN(Base_Dados!AS$5:AS$98)))) * AS$1)))</f>
        <v>3.6585365853658534E-2</v>
      </c>
      <c r="AT317" s="106">
        <f>IF(INDEX(Base_Dados!AT:AT,MATCH($B317,Base_Dados!$B:$B,0))=0,0,
MAX(0, MIN(AT$1,
((INDEX(Base_Dados!AT:AT,MATCH($B317,Base_Dados!$B:$B,0))-MIN(Base_Dados!AT$5:AT$98)) /
(IF(MAX(Base_Dados!AT$5:AT$98)-MIN(Base_Dados!AT$5:AT$98)=0,1,MAX(Base_Dados!AT$5:AT$98)-MIN(Base_Dados!AT$5:AT$98)))) * AT$1)))</f>
        <v>0</v>
      </c>
      <c r="AU317" s="106">
        <f>IF(INDEX(Base_Dados!AU:AU,MATCH($B317,Base_Dados!$B:$B,0))=0,0,
MAX(0, MIN(AU$1,
((INDEX(Base_Dados!AU:AU,MATCH($B317,Base_Dados!$B:$B,0))-MIN(Base_Dados!AU$5:AU$98)) /
(IF(MAX(Base_Dados!AU$5:AU$98)-MIN(Base_Dados!AU$5:AU$98)=0,1,MAX(Base_Dados!AU$5:AU$98)-MIN(Base_Dados!AU$5:AU$98)))) * AU$1)))</f>
        <v>3.8389513108614229E-2</v>
      </c>
      <c r="AV317" s="106">
        <f>IF(INDEX(Base_Dados!AV:AV,MATCH($B317,Base_Dados!$B:$B,0))=0,0,
MAX(0, MIN(AV$1,
((INDEX(Base_Dados!AV:AV,MATCH($B317,Base_Dados!$B:$B,0))-MIN(Base_Dados!AV$5:AV$98)) /
(IF(MAX(Base_Dados!AV$5:AV$98)-MIN(Base_Dados!AV$5:AV$98)=0,1,MAX(Base_Dados!AV$5:AV$98)-MIN(Base_Dados!AV$5:AV$98)))) * AV$1)))</f>
        <v>2.8846153846153848E-2</v>
      </c>
      <c r="AW317" s="106">
        <f>IF(INDEX(Base_Dados!AW:AW,MATCH($B317,Base_Dados!$B:$B,0))=0,0,
MAX(0, MIN(AW$1,
((INDEX(Base_Dados!AW:AW,MATCH($B317,Base_Dados!$B:$B,0))-MIN(Base_Dados!AW$5:AW$98)) /
(IF(MAX(Base_Dados!AW$5:AW$98)-MIN(Base_Dados!AW$5:AW$98)=0,1,MAX(Base_Dados!AW$5:AW$98)-MIN(Base_Dados!AW$5:AW$98)))) * AW$1)))</f>
        <v>0</v>
      </c>
      <c r="AX317" s="106">
        <f>IF(INDEX(Base_Dados!AX:AX,MATCH($B317,Base_Dados!$B:$B,0))=0,0,
MAX(0, MIN(AX$1,
((INDEX(Base_Dados!AX:AX,MATCH($B317,Base_Dados!$B:$B,0))-MIN(Base_Dados!AX$5:AX$98)) /
(IF(MAX(Base_Dados!AX$5:AX$98)-MIN(Base_Dados!AX$5:AX$98)=0,1,MAX(Base_Dados!AX$5:AX$98)-MIN(Base_Dados!AX$5:AX$98)))) * AX$1)))</f>
        <v>6.446548842862207E-2</v>
      </c>
      <c r="AY317" s="106">
        <f>IF(INDEX(Base_Dados!AY:AY,MATCH($B317,Base_Dados!$B:$B,0))=0,0,
MAX(0, MIN(AY$1,
((INDEX(Base_Dados!AY:AY,MATCH($B317,Base_Dados!$B:$B,0))-MIN(Base_Dados!AY$5:AY$98)) /
(IF(MAX(Base_Dados!AY$5:AY$98)-MIN(Base_Dados!AY$5:AY$98)=0,1,MAX(Base_Dados!AY$5:AY$98)-MIN(Base_Dados!AY$5:AY$98)))) * AY$1)))</f>
        <v>2.8354764259808769E-2</v>
      </c>
      <c r="AZ317" s="106">
        <f>IF(INDEX(Base_Dados!AZ:AZ,MATCH($B317,Base_Dados!$B:$B,0))=0,0,
MAX(0, MIN(AZ$1,
((INDEX(Base_Dados!AZ:AZ,MATCH($B317,Base_Dados!$B:$B,0))-MIN(Base_Dados!AZ$5:AZ$98)) /
(IF(MAX(Base_Dados!AZ$5:AZ$98)-MIN(Base_Dados!AZ$5:AZ$98)=0,1,MAX(Base_Dados!AZ$5:AZ$98)-MIN(Base_Dados!AZ$5:AZ$98)))) * AZ$1)))</f>
        <v>0.5</v>
      </c>
      <c r="BA317" s="106">
        <f>IF(INDEX(Base_Dados!BA:BA,MATCH($B317,Base_Dados!$B:$B,0))=0,0,
MAX(0, MIN(BA$1,
((INDEX(Base_Dados!BA:BA,MATCH($B317,Base_Dados!$B:$B,0))-MIN(Base_Dados!BA$5:BA$98)) /
(IF(MAX(Base_Dados!BA$5:BA$98)-MIN(Base_Dados!BA$5:BA$98)=0,1,MAX(Base_Dados!BA$5:BA$98)-MIN(Base_Dados!BA$5:BA$98)))) * BA$1)))</f>
        <v>7.5667754612669016E-2</v>
      </c>
      <c r="BB317" s="106">
        <f>IF(INDEX(Base_Dados!BB:BB,MATCH($B317,Base_Dados!$B:$B,0))=0,0,
MAX(0, MIN(BB$1,
((INDEX(Base_Dados!BB:BB,MATCH($B317,Base_Dados!$B:$B,0))-MIN(Base_Dados!BB$5:BB$98)) /
(IF(MAX(Base_Dados!BB$5:BB$98)-MIN(Base_Dados!BB$5:BB$98)=0,1,MAX(Base_Dados!BB$5:BB$98)-MIN(Base_Dados!BB$5:BB$98)))) * BB$1)))</f>
        <v>0.26597462186253146</v>
      </c>
      <c r="BC317" s="106">
        <f>IF(INDEX(Base_Dados!BC:BC,MATCH($B317,Base_Dados!$B:$B,0))=0,0,
MAX(0, MIN(BC$1,
((INDEX(Base_Dados!BC:BC,MATCH($B317,Base_Dados!$B:$B,0))-MIN(Base_Dados!BC$5:BC$98)) /
(IF(MAX(Base_Dados!BC$5:BC$98)-MIN(Base_Dados!BC$5:BC$98)=0,1,MAX(Base_Dados!BC$5:BC$98)-MIN(Base_Dados!BC$5:BC$98)))) * BC$1)))</f>
        <v>4.901696741179639E-2</v>
      </c>
      <c r="BD317" s="106">
        <f>IF(INDEX(Base_Dados!BD:BD,MATCH($B317,Base_Dados!$B:$B,0))=0,0,
MAX(0, MIN(BD$1,
((INDEX(Base_Dados!BD:BD,MATCH($B317,Base_Dados!$B:$B,0))-MIN(Base_Dados!BD$5:BD$98)) /
(IF(MAX(Base_Dados!BD$5:BD$98)-MIN(Base_Dados!BD$5:BD$98)=0,1,MAX(Base_Dados!BD$5:BD$98)-MIN(Base_Dados!BD$5:BD$98)))) * BD$1)))</f>
        <v>3.940170348313829E-2</v>
      </c>
      <c r="BE317" s="106">
        <f>IF(INDEX(Base_Dados!BE:BE,MATCH($B317,Base_Dados!$B:$B,0))=0,0,
MAX(0, MIN(BE$1,
((INDEX(Base_Dados!BE:BE,MATCH($B317,Base_Dados!$B:$B,0))-MIN(Base_Dados!BE$5:BE$98)) /
(IF(MAX(Base_Dados!BE$5:BE$98)-MIN(Base_Dados!BE$5:BE$98)=0,1,MAX(Base_Dados!BE$5:BE$98)-MIN(Base_Dados!BE$5:BE$98)))) * BE$1)))</f>
        <v>0.16407425990968388</v>
      </c>
      <c r="BF317" s="106">
        <f>IF(INDEX(Base_Dados!BF:BF,MATCH($B317,Base_Dados!$B:$B,0))=0,0,
MAX(0, MIN(BF$1,
((INDEX(Base_Dados!BF:BF,MATCH($B317,Base_Dados!$B:$B,0))-MIN(Base_Dados!BF$5:BF$98)) /
(IF(MAX(Base_Dados!BF$5:BF$98)-MIN(Base_Dados!BF$5:BF$98)=0,1,MAX(Base_Dados!BF$5:BF$98)-MIN(Base_Dados!BF$5:BF$98)))) * BF$1)))</f>
        <v>7.1428571428571425E-2</v>
      </c>
      <c r="BG317" s="106">
        <f>IF(INDEX(Base_Dados!BG:BG,MATCH($B317,Base_Dados!$B:$B,0))=0,0,
MAX(0, MIN(BG$1,
((INDEX(Base_Dados!BG:BG,MATCH($B317,Base_Dados!$B:$B,0))-MIN(Base_Dados!BG$5:BG$98)) /
(IF(MAX(Base_Dados!BG$5:BG$98)-MIN(Base_Dados!BG$5:BG$98)=0,1,MAX(Base_Dados!BG$5:BG$98)-MIN(Base_Dados!BG$5:BG$98)))) * BG$1)))</f>
        <v>6.3963210702341136E-2</v>
      </c>
      <c r="BH317" s="106">
        <f>IF(INDEX(Base_Dados!BH:BH,MATCH($B317,Base_Dados!$B:$B,0))=0,0,
MAX(0, MIN(BH$1,
((INDEX(Base_Dados!BH:BH,MATCH($B317,Base_Dados!$B:$B,0))-MIN(Base_Dados!BH$5:BH$98)) /
(IF(MAX(Base_Dados!BH$5:BH$98)-MIN(Base_Dados!BH$5:BH$98)=0,1,MAX(Base_Dados!BH$5:BH$98)-MIN(Base_Dados!BH$5:BH$98)))) * BH$1)))</f>
        <v>0.10989010989010989</v>
      </c>
      <c r="BI317" s="106">
        <f>IF(INDEX(Base_Dados!BI:BI,MATCH($B317,Base_Dados!$B:$B,0))=0,0,
MAX(0, MIN(BI$1,
((INDEX(Base_Dados!BI:BI,MATCH($B317,Base_Dados!$B:$B,0))-MIN(Base_Dados!BI$5:BI$98)) /
(IF(MAX(Base_Dados!BI$5:BI$98)-MIN(Base_Dados!BI$5:BI$98)=0,1,MAX(Base_Dados!BI$5:BI$98)-MIN(Base_Dados!BI$5:BI$98)))) * BI$1)))</f>
        <v>0.12636505460218408</v>
      </c>
      <c r="BJ317" s="106">
        <f>IF(INDEX(Base_Dados!BJ:BJ,MATCH($B317,Base_Dados!$B:$B,0))=0,0,
MAX(0, MIN(BJ$1,
((INDEX(Base_Dados!BJ:BJ,MATCH($B317,Base_Dados!$B:$B,0))-MIN(Base_Dados!BJ$5:BJ$98)) /
(IF(MAX(Base_Dados!BJ$5:BJ$98)-MIN(Base_Dados!BJ$5:BJ$98)=0,1,MAX(Base_Dados!BJ$5:BJ$98)-MIN(Base_Dados!BJ$5:BJ$98)))) * BJ$1)))</f>
        <v>0.12631578947368421</v>
      </c>
      <c r="BK317" s="106">
        <f>IF(INDEX(Base_Dados!BK:BK,MATCH($B317,Base_Dados!$B:$B,0))=0,0,
MAX(0, MIN(BK$1,
((INDEX(Base_Dados!BK:BK,MATCH($B317,Base_Dados!$B:$B,0))-MIN(Base_Dados!BK$5:BK$98)) /
(IF(MAX(Base_Dados!BK$5:BK$98)-MIN(Base_Dados!BK$5:BK$98)=0,1,MAX(Base_Dados!BK$5:BK$98)-MIN(Base_Dados!BK$5:BK$98)))) * BK$1)))</f>
        <v>0.10714285714285714</v>
      </c>
      <c r="BL317" s="106">
        <f>IF(INDEX(Base_Dados!BL:BL,MATCH($B317,Base_Dados!$B:$B,0))=0,0,
MAX(0, MIN(BL$1,
((INDEX(Base_Dados!BL:BL,MATCH($B317,Base_Dados!$B:$B,0))-MIN(Base_Dados!BL$5:BL$98)) /
(IF(MAX(Base_Dados!BL$5:BL$98)-MIN(Base_Dados!BL$5:BL$98)=0,1,MAX(Base_Dados!BL$5:BL$98)-MIN(Base_Dados!BL$5:BL$98)))) * BL$1)))</f>
        <v>0.11563517915309446</v>
      </c>
      <c r="BM317" s="106">
        <f>IF(INDEX(Base_Dados!BM:BM,MATCH($B317,Base_Dados!$B:$B,0))=0,0,
MAX(0, MIN(BM$1,
((INDEX(Base_Dados!BM:BM,MATCH($B317,Base_Dados!$B:$B,0))-MIN(Base_Dados!BM$5:BM$98)) /
(IF(MAX(Base_Dados!BM$5:BM$98)-MIN(Base_Dados!BM$5:BM$98)=0,1,MAX(Base_Dados!BM$5:BM$98)-MIN(Base_Dados!BM$5:BM$98)))) * BM$1)))</f>
        <v>1</v>
      </c>
      <c r="BN317" s="106">
        <f>IF(INDEX(Base_Dados!BN:BN,MATCH($B317,Base_Dados!$B:$B,0))=0,0,
MAX(0, MIN(BN$1,
((INDEX(Base_Dados!BN:BN,MATCH($B317,Base_Dados!$B:$B,0))-MIN(Base_Dados!BN$5:BN$98)) /
(IF(MAX(Base_Dados!BN$5:BN$98)-MIN(Base_Dados!BN$5:BN$98)=0,1,MAX(Base_Dados!BN$5:BN$98)-MIN(Base_Dados!BN$5:BN$98)))) * BN$1)))</f>
        <v>0.2370731851088069</v>
      </c>
      <c r="BO317" s="106">
        <f>IF(INDEX(Base_Dados!BO:BO,MATCH($B317,Base_Dados!$B:$B,0))=0,0,
MAX(0, MIN(BO$1,
((INDEX(Base_Dados!BO:BO,MATCH($B317,Base_Dados!$B:$B,0))-MIN(Base_Dados!BO$5:BO$98)) /
(IF(MAX(Base_Dados!BO$5:BO$98)-MIN(Base_Dados!BO$5:BO$98)=0,1,MAX(Base_Dados!BO$5:BO$98)-MIN(Base_Dados!BO$5:BO$98)))) * BO$1)))</f>
        <v>8.6206896551724137E-3</v>
      </c>
      <c r="BP317" s="106">
        <f t="shared" si="20"/>
        <v>14.944646667623381</v>
      </c>
      <c r="BQ317" s="111">
        <f t="shared" si="21"/>
        <v>0.39628744659828857</v>
      </c>
      <c r="BR317" s="112">
        <f t="shared" si="22"/>
        <v>8.1779133120265302E-2</v>
      </c>
      <c r="BS317" s="113">
        <f t="shared" si="23"/>
        <v>14.862867534503115</v>
      </c>
    </row>
    <row r="318" spans="1:71">
      <c r="A318" s="21">
        <v>31062</v>
      </c>
      <c r="B318" s="21" t="s">
        <v>389</v>
      </c>
      <c r="C318" s="21" t="s">
        <v>323</v>
      </c>
      <c r="D318" s="105">
        <f>IF(INDEX(Base_Dados!D:D,MATCH($B318,Base_Dados!$B:$B,0))=0,0,
MAX(0, MIN(D$1,
((INDEX(Base_Dados!D:D,MATCH($B318,Base_Dados!$B:$B,0))-MIN(Base_Dados!D$5:D$98)) /
(IF(MAX(Base_Dados!D$5:D$98)-MIN(Base_Dados!D$5:D$98)=0,1,MAX(Base_Dados!D$5:D$98)-MIN(Base_Dados!D$5:D$98)))) * D$1)))</f>
        <v>0.45631086377658325</v>
      </c>
      <c r="E318" s="106">
        <f>IF(INDEX(Base_Dados!E:E,MATCH($B318,Base_Dados!$B:$B,0))=0,0,
MAX(0, MIN(E$1,
((INDEX(Base_Dados!E:E,MATCH($B318,Base_Dados!$B:$B,0))-MIN(Base_Dados!E$5:E$98)) /
(IF(MAX(Base_Dados!E$5:E$98)-MIN(Base_Dados!E$5:E$98)=0,1,MAX(Base_Dados!E$5:E$98)-MIN(Base_Dados!E$5:E$98)))) * E$1)))</f>
        <v>0.10509580953984676</v>
      </c>
      <c r="F318" s="106">
        <f>IF(INDEX(Base_Dados!F:F,MATCH($B318,Base_Dados!$B:$B,0))=0,0,
MAX(0, MIN(F$1,
((INDEX(Base_Dados!F:F,MATCH($B318,Base_Dados!$B:$B,0))-MIN(Base_Dados!F$5:F$98)) /
(IF(MAX(Base_Dados!F$5:F$98)-MIN(Base_Dados!F$5:F$98)=0,1,MAX(Base_Dados!F$5:F$98)-MIN(Base_Dados!F$5:F$98)))) * F$1)))</f>
        <v>0.10136398843821434</v>
      </c>
      <c r="G318" s="106">
        <f>IF(INDEX(Base_Dados!G:G,MATCH($B318,Base_Dados!$B:$B,0))=0,0,
MAX(0, MIN(G$1,
((INDEX(Base_Dados!G:G,MATCH($B318,Base_Dados!$B:$B,0))-MIN(Base_Dados!G$5:G$98)) /
(IF(MAX(Base_Dados!G$5:G$98)-MIN(Base_Dados!G$5:G$98)=0,1,MAX(Base_Dados!G$5:G$98)-MIN(Base_Dados!G$5:G$98)))) * G$1)))</f>
        <v>9.6925242245439289E-2</v>
      </c>
      <c r="H318" s="106">
        <f>IF(INDEX(Base_Dados!H:H,MATCH($B318,Base_Dados!$B:$B,0))=0,0,
MAX(0, MIN(H$1,
((INDEX(Base_Dados!H:H,MATCH($B318,Base_Dados!$B:$B,0))-MIN(Base_Dados!H$5:H$98)) /
(IF(MAX(Base_Dados!H$5:H$98)-MIN(Base_Dados!H$5:H$98)=0,1,MAX(Base_Dados!H$5:H$98)-MIN(Base_Dados!H$5:H$98)))) * H$1)))</f>
        <v>0.10958205684384713</v>
      </c>
      <c r="I318" s="106">
        <f>IF(INDEX(Base_Dados!I:I,MATCH($B318,Base_Dados!$B:$B,0))=0,0,
MAX(0, MIN(I$1,
((INDEX(Base_Dados!I:I,MATCH($B318,Base_Dados!$B:$B,0))-MIN(Base_Dados!I$5:I$98)) /
(IF(MAX(Base_Dados!I$5:I$98)-MIN(Base_Dados!I$5:I$98)=0,1,MAX(Base_Dados!I$5:I$98)-MIN(Base_Dados!I$5:I$98)))) * I$1)))</f>
        <v>0.13066151178572896</v>
      </c>
      <c r="J318" s="106">
        <f>IF(INDEX(Base_Dados!J:J,MATCH($B318,Base_Dados!$B:$B,0))=0,0,
MAX(0, MIN(J$1,
((INDEX(Base_Dados!J:J,MATCH($B318,Base_Dados!$B:$B,0))-MIN(Base_Dados!J$5:J$98)) /
(IF(MAX(Base_Dados!J$5:J$98)-MIN(Base_Dados!J$5:J$98)=0,1,MAX(Base_Dados!J$5:J$98)-MIN(Base_Dados!J$5:J$98)))) * J$1)))</f>
        <v>0.15898505736414101</v>
      </c>
      <c r="K318" s="106">
        <f>IF(INDEX(Base_Dados!K:K,MATCH($B318,Base_Dados!$B:$B,0))=0,0,
MAX(0, MIN(K$1,
((INDEX(Base_Dados!K:K,MATCH($B318,Base_Dados!$B:$B,0))-MIN(Base_Dados!K$5:K$98)) /
(IF(MAX(Base_Dados!K$5:K$98)-MIN(Base_Dados!K$5:K$98)=0,1,MAX(Base_Dados!K$5:K$98)-MIN(Base_Dados!K$5:K$98)))) * K$1)))</f>
        <v>0.17429002683363148</v>
      </c>
      <c r="L318" s="106">
        <f>IF(INDEX(Base_Dados!L:L,MATCH($B318,Base_Dados!$B:$B,0))=0,0,
MAX(0, MIN(L$1,
((INDEX(Base_Dados!L:L,MATCH($B318,Base_Dados!$B:$B,0))-MIN(Base_Dados!L$5:L$98)) /
(IF(MAX(Base_Dados!L$5:L$98)-MIN(Base_Dados!L$5:L$98)=0,1,MAX(Base_Dados!L$5:L$98)-MIN(Base_Dados!L$5:L$98)))) * L$1)))</f>
        <v>0.22208308044528782</v>
      </c>
      <c r="M318" s="106">
        <f>IF(INDEX(Base_Dados!M:M,MATCH($B318,Base_Dados!$B:$B,0))=0,0,
MAX(0, MIN(M$1,
((INDEX(Base_Dados!M:M,MATCH($B318,Base_Dados!$B:$B,0))-MIN(Base_Dados!M$5:M$98)) /
(IF(MAX(Base_Dados!M$5:M$98)-MIN(Base_Dados!M$5:M$98)=0,1,MAX(Base_Dados!M$5:M$98)-MIN(Base_Dados!M$5:M$98)))) * M$1)))</f>
        <v>0.26072303206997083</v>
      </c>
      <c r="N318" s="106">
        <f>IF(INDEX(Base_Dados!N:N,MATCH($B318,Base_Dados!$B:$B,0))=0,0,
MAX(0, MIN(N$1,
((INDEX(Base_Dados!N:N,MATCH($B318,Base_Dados!$B:$B,0))-MIN(Base_Dados!N$5:N$98)) /
(IF(MAX(Base_Dados!N$5:N$98)-MIN(Base_Dados!N$5:N$98)=0,1,MAX(Base_Dados!N$5:N$98)-MIN(Base_Dados!N$5:N$98)))) * N$1)))</f>
        <v>0.29366178019143624</v>
      </c>
      <c r="O318" s="106">
        <f>IF(INDEX(Base_Dados!O:O,MATCH($B318,Base_Dados!$B:$B,0))=0,0,
MAX(0, MIN(O$1,
((INDEX(Base_Dados!O:O,MATCH($B318,Base_Dados!$B:$B,0))-MIN(Base_Dados!O$5:O$98)) /
(IF(MAX(Base_Dados!O$5:O$98)-MIN(Base_Dados!O$5:O$98)=0,1,MAX(Base_Dados!O$5:O$98)-MIN(Base_Dados!O$5:O$98)))) * O$1)))</f>
        <v>0.40743631194603935</v>
      </c>
      <c r="P318" s="106">
        <f>IF(INDEX(Base_Dados!P:P,MATCH($B318,Base_Dados!$B:$B,0))=0,0,
MAX(0, MIN(P$1,
((INDEX(Base_Dados!P:P,MATCH($B318,Base_Dados!$B:$B,0))-MIN(Base_Dados!P$5:P$98)) /
(IF(MAX(Base_Dados!P$5:P$98)-MIN(Base_Dados!P$5:P$98)=0,1,MAX(Base_Dados!P$5:P$98)-MIN(Base_Dados!P$5:P$98)))) * P$1)))</f>
        <v>0.11414750344429925</v>
      </c>
      <c r="Q318" s="106">
        <f>IF(INDEX(Base_Dados!Q:Q,MATCH($B318,Base_Dados!$B:$B,0))=0,0,
MAX(0, MIN(Q$1,
((INDEX(Base_Dados!Q:Q,MATCH($B318,Base_Dados!$B:$B,0))-MIN(Base_Dados!Q$5:Q$98)) /
(IF(MAX(Base_Dados!Q$5:Q$98)-MIN(Base_Dados!Q$5:Q$98)=0,1,MAX(Base_Dados!Q$5:Q$98)-MIN(Base_Dados!Q$5:Q$98)))) * Q$1)))</f>
        <v>8.3197303986098675E-2</v>
      </c>
      <c r="R318" s="106">
        <f>IF(INDEX(Base_Dados!R:R,MATCH($B318,Base_Dados!$B:$B,0))=0,0,
MAX(0, MIN(R$1,
((INDEX(Base_Dados!R:R,MATCH($B318,Base_Dados!$B:$B,0))-MIN(Base_Dados!R$5:R$98)) /
(IF(MAX(Base_Dados!R$5:R$98)-MIN(Base_Dados!R$5:R$98)=0,1,MAX(Base_Dados!R$5:R$98)-MIN(Base_Dados!R$5:R$98)))) * R$1)))</f>
        <v>5.9409009886739812E-2</v>
      </c>
      <c r="S318" s="106">
        <f>IF(INDEX(Base_Dados!S:S,MATCH($B318,Base_Dados!$B:$B,0))=0,0,
MAX(0, MIN(S$1,
((INDEX(Base_Dados!S:S,MATCH($B318,Base_Dados!$B:$B,0))-MIN(Base_Dados!S$5:S$98)) /
(IF(MAX(Base_Dados!S$5:S$98)-MIN(Base_Dados!S$5:S$98)=0,1,MAX(Base_Dados!S$5:S$98)-MIN(Base_Dados!S$5:S$98)))) * S$1)))</f>
        <v>6.3850820040440348E-2</v>
      </c>
      <c r="T318" s="106">
        <f>IF(INDEX(Base_Dados!T:T,MATCH($B318,Base_Dados!$B:$B,0))=0,0,
MAX(0, MIN(T$1,
((INDEX(Base_Dados!T:T,MATCH($B318,Base_Dados!$B:$B,0))-MIN(Base_Dados!T$5:T$98)) /
(IF(MAX(Base_Dados!T$5:T$98)-MIN(Base_Dados!T$5:T$98)=0,1,MAX(Base_Dados!T$5:T$98)-MIN(Base_Dados!T$5:T$98)))) * T$1)))</f>
        <v>1.3882316320541608</v>
      </c>
      <c r="U318" s="106">
        <f>IF(INDEX(Base_Dados!U:U,MATCH($B318,Base_Dados!$B:$B,0))=0,0,
MAX(0, MIN(U$1,
((INDEX(Base_Dados!U:U,MATCH($B318,Base_Dados!$B:$B,0))-MIN(Base_Dados!U$5:U$98)) /
(IF(MAX(Base_Dados!U$5:U$98)-MIN(Base_Dados!U$5:U$98)=0,1,MAX(Base_Dados!U$5:U$98)-MIN(Base_Dados!U$5:U$98)))) * U$1)))</f>
        <v>0.27040921944206864</v>
      </c>
      <c r="V318" s="106">
        <f>IF(INDEX(Base_Dados!V:V,MATCH($B318,Base_Dados!$B:$B,0))=0,0,
MAX(0, MIN(V$1,
((INDEX(Base_Dados!V:V,MATCH($B318,Base_Dados!$B:$B,0))-MIN(Base_Dados!V$5:V$98)) /
(IF(MAX(Base_Dados!V$5:V$98)-MIN(Base_Dados!V$5:V$98)=0,1,MAX(Base_Dados!V$5:V$98)-MIN(Base_Dados!V$5:V$98)))) * V$1)))</f>
        <v>0.21292085085071494</v>
      </c>
      <c r="W318" s="106">
        <f>IF(INDEX(Base_Dados!W:W,MATCH($B318,Base_Dados!$B:$B,0))=0,0,
MAX(0, MIN(W$1,
((INDEX(Base_Dados!W:W,MATCH($B318,Base_Dados!$B:$B,0))-MIN(Base_Dados!W$5:W$98)) /
(IF(MAX(Base_Dados!W$5:W$98)-MIN(Base_Dados!W$5:W$98)=0,1,MAX(Base_Dados!W$5:W$98)-MIN(Base_Dados!W$5:W$98)))) * W$1)))</f>
        <v>2.3789047731487729</v>
      </c>
      <c r="X318" s="106">
        <f>IF(INDEX(Base_Dados!X:X,MATCH($B318,Base_Dados!$B:$B,0))=0,0,
MAX(0, MIN(X$1,
((INDEX(Base_Dados!X:X,MATCH($B318,Base_Dados!$B:$B,0))-MIN(Base_Dados!X$5:X$98)) /
(IF(MAX(Base_Dados!X$5:X$98)-MIN(Base_Dados!X$5:X$98)=0,1,MAX(Base_Dados!X$5:X$98)-MIN(Base_Dados!X$5:X$98)))) * X$1)))</f>
        <v>2.5423728813559324E-2</v>
      </c>
      <c r="Y318" s="106">
        <f>IF(INDEX(Base_Dados!Y:Y,MATCH($B318,Base_Dados!$B:$B,0))=0,0,
MAX(0, MIN(Y$1,
((INDEX(Base_Dados!Y:Y,MATCH($B318,Base_Dados!$B:$B,0))-MIN(Base_Dados!Y$5:Y$98)) /
(IF(MAX(Base_Dados!Y$5:Y$98)-MIN(Base_Dados!Y$5:Y$98)=0,1,MAX(Base_Dados!Y$5:Y$98)-MIN(Base_Dados!Y$5:Y$98)))) * Y$1)))</f>
        <v>0</v>
      </c>
      <c r="Z318" s="106">
        <f>IF(INDEX(Base_Dados!Z:Z,MATCH($B318,Base_Dados!$B:$B,0))=0,0,
MAX(0, MIN(Z$1,
((INDEX(Base_Dados!Z:Z,MATCH($B318,Base_Dados!$B:$B,0))-MIN(Base_Dados!Z$5:Z$98)) /
(IF(MAX(Base_Dados!Z$5:Z$98)-MIN(Base_Dados!Z$5:Z$98)=0,1,MAX(Base_Dados!Z$5:Z$98)-MIN(Base_Dados!Z$5:Z$98)))) * Z$1)))</f>
        <v>1.4285714285714287E-2</v>
      </c>
      <c r="AA318" s="106">
        <f>IF(INDEX(Base_Dados!AA:AA,MATCH($B318,Base_Dados!$B:$B,0))=0,0,
MAX(0, MIN(AA$1,
((INDEX(Base_Dados!AA:AA,MATCH($B318,Base_Dados!$B:$B,0))-MIN(Base_Dados!AA$5:AA$98)) /
(IF(MAX(Base_Dados!AA$5:AA$98)-MIN(Base_Dados!AA$5:AA$98)=0,1,MAX(Base_Dados!AA$5:AA$98)-MIN(Base_Dados!AA$5:AA$98)))) * AA$1)))</f>
        <v>0</v>
      </c>
      <c r="AB318" s="106">
        <f>IF(INDEX(Base_Dados!AB:AB,MATCH($B318,Base_Dados!$B:$B,0))=0,0,
MAX(0, MIN(AB$1,
((INDEX(Base_Dados!AB:AB,MATCH($B318,Base_Dados!$B:$B,0))-MIN(Base_Dados!AB$5:AB$98)) /
(IF(MAX(Base_Dados!AB$5:AB$98)-MIN(Base_Dados!AB$5:AB$98)=0,1,MAX(Base_Dados!AB$5:AB$98)-MIN(Base_Dados!AB$5:AB$98)))) * AB$1)))</f>
        <v>0.47581435153289697</v>
      </c>
      <c r="AC318" s="106">
        <f>IF(INDEX(Base_Dados!AC:AC,MATCH($B318,Base_Dados!$B:$B,0))=0,0,
MAX(0, MIN(AC$1,
((INDEX(Base_Dados!AC:AC,MATCH($B318,Base_Dados!$B:$B,0))-MIN(Base_Dados!AC$5:AC$98)) /
(IF(MAX(Base_Dados!AC$5:AC$98)-MIN(Base_Dados!AC$5:AC$98)=0,1,MAX(Base_Dados!AC$5:AC$98)-MIN(Base_Dados!AC$5:AC$98)))) * AC$1)))</f>
        <v>6.5655714010406624E-2</v>
      </c>
      <c r="AD318" s="106">
        <f>IF(INDEX(Base_Dados!AD:AD,MATCH($B318,Base_Dados!$B:$B,0))=0,0,
MAX(0, MIN(AD$1,
((INDEX(Base_Dados!AD:AD,MATCH($B318,Base_Dados!$B:$B,0))-MIN(Base_Dados!AD$5:AD$98)) /
(IF(MAX(Base_Dados!AD$5:AD$98)-MIN(Base_Dados!AD$5:AD$98)=0,1,MAX(Base_Dados!AD$5:AD$98)-MIN(Base_Dados!AD$5:AD$98)))) * AD$1)))</f>
        <v>4.7167578760538384E-2</v>
      </c>
      <c r="AE318" s="106">
        <f>IF(INDEX(Base_Dados!AE:AE,MATCH($B318,Base_Dados!$B:$B,0))=0,0,
MAX(0, MIN(AE$1,
((INDEX(Base_Dados!AE:AE,MATCH($B318,Base_Dados!$B:$B,0))-MIN(Base_Dados!AE$5:AE$98)) /
(IF(MAX(Base_Dados!AE$5:AE$98)-MIN(Base_Dados!AE$5:AE$98)=0,1,MAX(Base_Dados!AE$5:AE$98)-MIN(Base_Dados!AE$5:AE$98)))) * AE$1)))</f>
        <v>3.3179922335682441E-2</v>
      </c>
      <c r="AF318" s="106">
        <f>IF(INDEX(Base_Dados!AF:AF,MATCH($B318,Base_Dados!$B:$B,0))=0,0,
MAX(0, MIN(AF$1,
((INDEX(Base_Dados!AF:AF,MATCH($B318,Base_Dados!$B:$B,0))-MIN(Base_Dados!AF$5:AF$98)) /
(IF(MAX(Base_Dados!AF$5:AF$98)-MIN(Base_Dados!AF$5:AF$98)=0,1,MAX(Base_Dados!AF$5:AF$98)-MIN(Base_Dados!AF$5:AF$98)))) * AF$1)))</f>
        <v>7.824208155196985E-2</v>
      </c>
      <c r="AG318" s="106">
        <f>IF(INDEX(Base_Dados!AG:AG,MATCH($B318,Base_Dados!$B:$B,0))=0,0,
MAX(0, MIN(AG$1,
((INDEX(Base_Dados!AG:AG,MATCH($B318,Base_Dados!$B:$B,0))-MIN(Base_Dados!AG$5:AG$98)) /
(IF(MAX(Base_Dados!AG$5:AG$98)-MIN(Base_Dados!AG$5:AG$98)=0,1,MAX(Base_Dados!AG$5:AG$98)-MIN(Base_Dados!AG$5:AG$98)))) * AG$1)))</f>
        <v>8.3197303986098675E-2</v>
      </c>
      <c r="AH318" s="106">
        <f>IF(INDEX(Base_Dados!AH:AH,MATCH($B318,Base_Dados!$B:$B,0))=0,0,
MAX(0, MIN(AH$1,
((INDEX(Base_Dados!AH:AH,MATCH($B318,Base_Dados!$B:$B,0))-MIN(Base_Dados!AH$5:AH$98)) /
(IF(MAX(Base_Dados!AH$5:AH$98)-MIN(Base_Dados!AH$5:AH$98)=0,1,MAX(Base_Dados!AH$5:AH$98)-MIN(Base_Dados!AH$5:AH$98)))) * AH$1)))</f>
        <v>1.3914098327987929</v>
      </c>
      <c r="AI318" s="106">
        <f>IF(INDEX(Base_Dados!AI:AI,MATCH($B318,Base_Dados!$B:$B,0))=0,0,
MAX(0, MIN(AI$1,
((INDEX(Base_Dados!AI:AI,MATCH($B318,Base_Dados!$B:$B,0))-MIN(Base_Dados!AI$5:AI$98)) /
(IF(MAX(Base_Dados!AI$5:AI$98)-MIN(Base_Dados!AI$5:AI$98)=0,1,MAX(Base_Dados!AI$5:AI$98)-MIN(Base_Dados!AI$5:AI$98)))) * AI$1)))</f>
        <v>0.25</v>
      </c>
      <c r="AJ318" s="106">
        <f>IF(INDEX(Base_Dados!AJ:AJ,MATCH($B318,Base_Dados!$B:$B,0))=0,0,
MAX(0, MIN(AJ$1,
((INDEX(Base_Dados!AJ:AJ,MATCH($B318,Base_Dados!$B:$B,0))-MIN(Base_Dados!AJ$5:AJ$98)) /
(IF(MAX(Base_Dados!AJ$5:AJ$98)-MIN(Base_Dados!AJ$5:AJ$98)=0,1,MAX(Base_Dados!AJ$5:AJ$98)-MIN(Base_Dados!AJ$5:AJ$98)))) * AJ$1)))</f>
        <v>0.54421768707482987</v>
      </c>
      <c r="AK318" s="106">
        <f>IF(INDEX(Base_Dados!AK:AK,MATCH($B318,Base_Dados!$B:$B,0))=0,0,
MAX(0, MIN(AK$1,
((INDEX(Base_Dados!AK:AK,MATCH($B318,Base_Dados!$B:$B,0))-MIN(Base_Dados!AK$5:AK$98)) /
(IF(MAX(Base_Dados!AK$5:AK$98)-MIN(Base_Dados!AK$5:AK$98)=0,1,MAX(Base_Dados!AK$5:AK$98)-MIN(Base_Dados!AK$5:AK$98)))) * AK$1)))</f>
        <v>3.5057471264367819E-2</v>
      </c>
      <c r="AL318" s="106">
        <f>IF(INDEX(Base_Dados!AL:AL,MATCH($B318,Base_Dados!$B:$B,0))=0,0,
MAX(0, MIN(AL$1,
((INDEX(Base_Dados!AL:AL,MATCH($B318,Base_Dados!$B:$B,0))-MIN(Base_Dados!AL$5:AL$98)) /
(IF(MAX(Base_Dados!AL$5:AL$98)-MIN(Base_Dados!AL$5:AL$98)=0,1,MAX(Base_Dados!AL$5:AL$98)-MIN(Base_Dados!AL$5:AL$98)))) * AL$1)))</f>
        <v>5.5555555555555552E-2</v>
      </c>
      <c r="AM318" s="106">
        <f>IF(INDEX(Base_Dados!AM:AM,MATCH($B318,Base_Dados!$B:$B,0))=0,0,
MAX(0, MIN(AM$1,
((INDEX(Base_Dados!AM:AM,MATCH($B318,Base_Dados!$B:$B,0))-MIN(Base_Dados!AM$5:AM$98)) /
(IF(MAX(Base_Dados!AM$5:AM$98)-MIN(Base_Dados!AM$5:AM$98)=0,1,MAX(Base_Dados!AM$5:AM$98)-MIN(Base_Dados!AM$5:AM$98)))) * AM$1)))</f>
        <v>6.6286897980321072E-2</v>
      </c>
      <c r="AN318" s="106">
        <f>IF(INDEX(Base_Dados!AN:AN,MATCH($B318,Base_Dados!$B:$B,0))=0,0,
MAX(0, MIN(AN$1,
((INDEX(Base_Dados!AN:AN,MATCH($B318,Base_Dados!$B:$B,0))-MIN(Base_Dados!AN$5:AN$98)) /
(IF(MAX(Base_Dados!AN$5:AN$98)-MIN(Base_Dados!AN$5:AN$98)=0,1,MAX(Base_Dados!AN$5:AN$98)-MIN(Base_Dados!AN$5:AN$98)))) * AN$1)))</f>
        <v>0.27369394359685623</v>
      </c>
      <c r="AO318" s="106">
        <f>IF(INDEX(Base_Dados!AO:AO,MATCH($B318,Base_Dados!$B:$B,0))=0,0,
MAX(0, MIN(AO$1,
((INDEX(Base_Dados!AO:AO,MATCH($B318,Base_Dados!$B:$B,0))-MIN(Base_Dados!AO$5:AO$98)) /
(IF(MAX(Base_Dados!AO$5:AO$98)-MIN(Base_Dados!AO$5:AO$98)=0,1,MAX(Base_Dados!AO$5:AO$98)-MIN(Base_Dados!AO$5:AO$98)))) * AO$1)))</f>
        <v>0</v>
      </c>
      <c r="AP318" s="106">
        <f>IF(INDEX(Base_Dados!AP:AP,MATCH($B318,Base_Dados!$B:$B,0))=0,0,
MAX(0, MIN(AP$1,
((INDEX(Base_Dados!AP:AP,MATCH($B318,Base_Dados!$B:$B,0))-MIN(Base_Dados!AP$5:AP$98)) /
(IF(MAX(Base_Dados!AP$5:AP$98)-MIN(Base_Dados!AP$5:AP$98)=0,1,MAX(Base_Dados!AP$5:AP$98)-MIN(Base_Dados!AP$5:AP$98)))) * AP$1)))</f>
        <v>4.1284403669724773E-2</v>
      </c>
      <c r="AQ318" s="106">
        <f>IF(INDEX(Base_Dados!AQ:AQ,MATCH($B318,Base_Dados!$B:$B,0))=0,0,
MAX(0, MIN(AQ$1,
((INDEX(Base_Dados!AQ:AQ,MATCH($B318,Base_Dados!$B:$B,0))-MIN(Base_Dados!AQ$5:AQ$98)) /
(IF(MAX(Base_Dados!AQ$5:AQ$98)-MIN(Base_Dados!AQ$5:AQ$98)=0,1,MAX(Base_Dados!AQ$5:AQ$98)-MIN(Base_Dados!AQ$5:AQ$98)))) * AQ$1)))</f>
        <v>0</v>
      </c>
      <c r="AR318" s="106">
        <f>IF(INDEX(Base_Dados!AR:AR,MATCH($B318,Base_Dados!$B:$B,0))=0,0,
MAX(0, MIN(AR$1,
((INDEX(Base_Dados!AR:AR,MATCH($B318,Base_Dados!$B:$B,0))-MIN(Base_Dados!AR$5:AR$98)) /
(IF(MAX(Base_Dados!AR$5:AR$98)-MIN(Base_Dados!AR$5:AR$98)=0,1,MAX(Base_Dados!AR$5:AR$98)-MIN(Base_Dados!AR$5:AR$98)))) * AR$1)))</f>
        <v>0</v>
      </c>
      <c r="AS318" s="106">
        <f>IF(INDEX(Base_Dados!AS:AS,MATCH($B318,Base_Dados!$B:$B,0))=0,0,
MAX(0, MIN(AS$1,
((INDEX(Base_Dados!AS:AS,MATCH($B318,Base_Dados!$B:$B,0))-MIN(Base_Dados!AS$5:AS$98)) /
(IF(MAX(Base_Dados!AS$5:AS$98)-MIN(Base_Dados!AS$5:AS$98)=0,1,MAX(Base_Dados!AS$5:AS$98)-MIN(Base_Dados!AS$5:AS$98)))) * AS$1)))</f>
        <v>1.8292682926829267E-2</v>
      </c>
      <c r="AT318" s="106">
        <f>IF(INDEX(Base_Dados!AT:AT,MATCH($B318,Base_Dados!$B:$B,0))=0,0,
MAX(0, MIN(AT$1,
((INDEX(Base_Dados!AT:AT,MATCH($B318,Base_Dados!$B:$B,0))-MIN(Base_Dados!AT$5:AT$98)) /
(IF(MAX(Base_Dados!AT$5:AT$98)-MIN(Base_Dados!AT$5:AT$98)=0,1,MAX(Base_Dados!AT$5:AT$98)-MIN(Base_Dados!AT$5:AT$98)))) * AT$1)))</f>
        <v>1.4285714285714285E-2</v>
      </c>
      <c r="AU318" s="106">
        <f>IF(INDEX(Base_Dados!AU:AU,MATCH($B318,Base_Dados!$B:$B,0))=0,0,
MAX(0, MIN(AU$1,
((INDEX(Base_Dados!AU:AU,MATCH($B318,Base_Dados!$B:$B,0))-MIN(Base_Dados!AU$5:AU$98)) /
(IF(MAX(Base_Dados!AU$5:AU$98)-MIN(Base_Dados!AU$5:AU$98)=0,1,MAX(Base_Dados!AU$5:AU$98)-MIN(Base_Dados!AU$5:AU$98)))) * AU$1)))</f>
        <v>1.4981273408239701E-2</v>
      </c>
      <c r="AV318" s="106">
        <f>IF(INDEX(Base_Dados!AV:AV,MATCH($B318,Base_Dados!$B:$B,0))=0,0,
MAX(0, MIN(AV$1,
((INDEX(Base_Dados!AV:AV,MATCH($B318,Base_Dados!$B:$B,0))-MIN(Base_Dados!AV$5:AV$98)) /
(IF(MAX(Base_Dados!AV$5:AV$98)-MIN(Base_Dados!AV$5:AV$98)=0,1,MAX(Base_Dados!AV$5:AV$98)-MIN(Base_Dados!AV$5:AV$98)))) * AV$1)))</f>
        <v>0</v>
      </c>
      <c r="AW318" s="106">
        <f>IF(INDEX(Base_Dados!AW:AW,MATCH($B318,Base_Dados!$B:$B,0))=0,0,
MAX(0, MIN(AW$1,
((INDEX(Base_Dados!AW:AW,MATCH($B318,Base_Dados!$B:$B,0))-MIN(Base_Dados!AW$5:AW$98)) /
(IF(MAX(Base_Dados!AW$5:AW$98)-MIN(Base_Dados!AW$5:AW$98)=0,1,MAX(Base_Dados!AW$5:AW$98)-MIN(Base_Dados!AW$5:AW$98)))) * AW$1)))</f>
        <v>1.4705882352941176E-2</v>
      </c>
      <c r="AX318" s="106">
        <f>IF(INDEX(Base_Dados!AX:AX,MATCH($B318,Base_Dados!$B:$B,0))=0,0,
MAX(0, MIN(AX$1,
((INDEX(Base_Dados!AX:AX,MATCH($B318,Base_Dados!$B:$B,0))-MIN(Base_Dados!AX$5:AX$98)) /
(IF(MAX(Base_Dados!AX$5:AX$98)-MIN(Base_Dados!AX$5:AX$98)=0,1,MAX(Base_Dados!AX$5:AX$98)-MIN(Base_Dados!AX$5:AX$98)))) * AX$1)))</f>
        <v>2.9966238694891446E-2</v>
      </c>
      <c r="AY318" s="106">
        <f>IF(INDEX(Base_Dados!AY:AY,MATCH($B318,Base_Dados!$B:$B,0))=0,0,
MAX(0, MIN(AY$1,
((INDEX(Base_Dados!AY:AY,MATCH($B318,Base_Dados!$B:$B,0))-MIN(Base_Dados!AY$5:AY$98)) /
(IF(MAX(Base_Dados!AY$5:AY$98)-MIN(Base_Dados!AY$5:AY$98)=0,1,MAX(Base_Dados!AY$5:AY$98)-MIN(Base_Dados!AY$5:AY$98)))) * AY$1)))</f>
        <v>3.8245961094625781E-2</v>
      </c>
      <c r="AZ318" s="106">
        <f>IF(INDEX(Base_Dados!AZ:AZ,MATCH($B318,Base_Dados!$B:$B,0))=0,0,
MAX(0, MIN(AZ$1,
((INDEX(Base_Dados!AZ:AZ,MATCH($B318,Base_Dados!$B:$B,0))-MIN(Base_Dados!AZ$5:AZ$98)) /
(IF(MAX(Base_Dados!AZ$5:AZ$98)-MIN(Base_Dados!AZ$5:AZ$98)=0,1,MAX(Base_Dados!AZ$5:AZ$98)-MIN(Base_Dados!AZ$5:AZ$98)))) * AZ$1)))</f>
        <v>0.25217391304347825</v>
      </c>
      <c r="BA318" s="106">
        <f>IF(INDEX(Base_Dados!BA:BA,MATCH($B318,Base_Dados!$B:$B,0))=0,0,
MAX(0, MIN(BA$1,
((INDEX(Base_Dados!BA:BA,MATCH($B318,Base_Dados!$B:$B,0))-MIN(Base_Dados!BA$5:BA$98)) /
(IF(MAX(Base_Dados!BA$5:BA$98)-MIN(Base_Dados!BA$5:BA$98)=0,1,MAX(Base_Dados!BA$5:BA$98)-MIN(Base_Dados!BA$5:BA$98)))) * BA$1)))</f>
        <v>6.4033393281378359E-2</v>
      </c>
      <c r="BB318" s="106">
        <f>IF(INDEX(Base_Dados!BB:BB,MATCH($B318,Base_Dados!$B:$B,0))=0,0,
MAX(0, MIN(BB$1,
((INDEX(Base_Dados!BB:BB,MATCH($B318,Base_Dados!$B:$B,0))-MIN(Base_Dados!BB$5:BB$98)) /
(IF(MAX(Base_Dados!BB$5:BB$98)-MIN(Base_Dados!BB$5:BB$98)=0,1,MAX(Base_Dados!BB$5:BB$98)-MIN(Base_Dados!BB$5:BB$98)))) * BB$1)))</f>
        <v>0.21074140894016569</v>
      </c>
      <c r="BC318" s="106">
        <f>IF(INDEX(Base_Dados!BC:BC,MATCH($B318,Base_Dados!$B:$B,0))=0,0,
MAX(0, MIN(BC$1,
((INDEX(Base_Dados!BC:BC,MATCH($B318,Base_Dados!$B:$B,0))-MIN(Base_Dados!BC$5:BC$98)) /
(IF(MAX(Base_Dados!BC$5:BC$98)-MIN(Base_Dados!BC$5:BC$98)=0,1,MAX(Base_Dados!BC$5:BC$98)-MIN(Base_Dados!BC$5:BC$98)))) * BC$1)))</f>
        <v>5.0363587395636948E-2</v>
      </c>
      <c r="BD318" s="106">
        <f>IF(INDEX(Base_Dados!BD:BD,MATCH($B318,Base_Dados!$B:$B,0))=0,0,
MAX(0, MIN(BD$1,
((INDEX(Base_Dados!BD:BD,MATCH($B318,Base_Dados!$B:$B,0))-MIN(Base_Dados!BD$5:BD$98)) /
(IF(MAX(Base_Dados!BD$5:BD$98)-MIN(Base_Dados!BD$5:BD$98)=0,1,MAX(Base_Dados!BD$5:BD$98)-MIN(Base_Dados!BD$5:BD$98)))) * BD$1)))</f>
        <v>3.5523855688664223E-2</v>
      </c>
      <c r="BE318" s="106">
        <f>IF(INDEX(Base_Dados!BE:BE,MATCH($B318,Base_Dados!$B:$B,0))=0,0,
MAX(0, MIN(BE$1,
((INDEX(Base_Dados!BE:BE,MATCH($B318,Base_Dados!$B:$B,0))-MIN(Base_Dados!BE$5:BE$98)) /
(IF(MAX(Base_Dados!BE$5:BE$98)-MIN(Base_Dados!BE$5:BE$98)=0,1,MAX(Base_Dados!BE$5:BE$98)-MIN(Base_Dados!BE$5:BE$98)))) * BE$1)))</f>
        <v>4.415454089312594E-2</v>
      </c>
      <c r="BF318" s="106">
        <f>IF(INDEX(Base_Dados!BF:BF,MATCH($B318,Base_Dados!$B:$B,0))=0,0,
MAX(0, MIN(BF$1,
((INDEX(Base_Dados!BF:BF,MATCH($B318,Base_Dados!$B:$B,0))-MIN(Base_Dados!BF$5:BF$98)) /
(IF(MAX(Base_Dados!BF$5:BF$98)-MIN(Base_Dados!BF$5:BF$98)=0,1,MAX(Base_Dados!BF$5:BF$98)-MIN(Base_Dados!BF$5:BF$98)))) * BF$1)))</f>
        <v>7.3051948051948049E-2</v>
      </c>
      <c r="BG318" s="106">
        <f>IF(INDEX(Base_Dados!BG:BG,MATCH($B318,Base_Dados!$B:$B,0))=0,0,
MAX(0, MIN(BG$1,
((INDEX(Base_Dados!BG:BG,MATCH($B318,Base_Dados!$B:$B,0))-MIN(Base_Dados!BG$5:BG$98)) /
(IF(MAX(Base_Dados!BG$5:BG$98)-MIN(Base_Dados!BG$5:BG$98)=0,1,MAX(Base_Dados!BG$5:BG$98)-MIN(Base_Dados!BG$5:BG$98)))) * BG$1)))</f>
        <v>2.0903010033444816E-2</v>
      </c>
      <c r="BH318" s="106">
        <f>IF(INDEX(Base_Dados!BH:BH,MATCH($B318,Base_Dados!$B:$B,0))=0,0,
MAX(0, MIN(BH$1,
((INDEX(Base_Dados!BH:BH,MATCH($B318,Base_Dados!$B:$B,0))-MIN(Base_Dados!BH$5:BH$98)) /
(IF(MAX(Base_Dados!BH$5:BH$98)-MIN(Base_Dados!BH$5:BH$98)=0,1,MAX(Base_Dados!BH$5:BH$98)-MIN(Base_Dados!BH$5:BH$98)))) * BH$1)))</f>
        <v>7.6923076923076927E-2</v>
      </c>
      <c r="BI318" s="106">
        <f>IF(INDEX(Base_Dados!BI:BI,MATCH($B318,Base_Dados!$B:$B,0))=0,0,
MAX(0, MIN(BI$1,
((INDEX(Base_Dados!BI:BI,MATCH($B318,Base_Dados!$B:$B,0))-MIN(Base_Dados!BI$5:BI$98)) /
(IF(MAX(Base_Dados!BI$5:BI$98)-MIN(Base_Dados!BI$5:BI$98)=0,1,MAX(Base_Dados!BI$5:BI$98)-MIN(Base_Dados!BI$5:BI$98)))) * BI$1)))</f>
        <v>0.15756630265210608</v>
      </c>
      <c r="BJ318" s="106">
        <f>IF(INDEX(Base_Dados!BJ:BJ,MATCH($B318,Base_Dados!$B:$B,0))=0,0,
MAX(0, MIN(BJ$1,
((INDEX(Base_Dados!BJ:BJ,MATCH($B318,Base_Dados!$B:$B,0))-MIN(Base_Dados!BJ$5:BJ$98)) /
(IF(MAX(Base_Dados!BJ$5:BJ$98)-MIN(Base_Dados!BJ$5:BJ$98)=0,1,MAX(Base_Dados!BJ$5:BJ$98)-MIN(Base_Dados!BJ$5:BJ$98)))) * BJ$1)))</f>
        <v>5.2631578947368418E-2</v>
      </c>
      <c r="BK318" s="106">
        <f>IF(INDEX(Base_Dados!BK:BK,MATCH($B318,Base_Dados!$B:$B,0))=0,0,
MAX(0, MIN(BK$1,
((INDEX(Base_Dados!BK:BK,MATCH($B318,Base_Dados!$B:$B,0))-MIN(Base_Dados!BK$5:BK$98)) /
(IF(MAX(Base_Dados!BK$5:BK$98)-MIN(Base_Dados!BK$5:BK$98)=0,1,MAX(Base_Dados!BK$5:BK$98)-MIN(Base_Dados!BK$5:BK$98)))) * BK$1)))</f>
        <v>5.3571428571428568E-2</v>
      </c>
      <c r="BL318" s="106">
        <f>IF(INDEX(Base_Dados!BL:BL,MATCH($B318,Base_Dados!$B:$B,0))=0,0,
MAX(0, MIN(BL$1,
((INDEX(Base_Dados!BL:BL,MATCH($B318,Base_Dados!$B:$B,0))-MIN(Base_Dados!BL$5:BL$98)) /
(IF(MAX(Base_Dados!BL$5:BL$98)-MIN(Base_Dados!BL$5:BL$98)=0,1,MAX(Base_Dados!BL$5:BL$98)-MIN(Base_Dados!BL$5:BL$98)))) * BL$1)))</f>
        <v>9.1205211726384364E-2</v>
      </c>
      <c r="BM318" s="106">
        <f>IF(INDEX(Base_Dados!BM:BM,MATCH($B318,Base_Dados!$B:$B,0))=0,0,
MAX(0, MIN(BM$1,
((INDEX(Base_Dados!BM:BM,MATCH($B318,Base_Dados!$B:$B,0))-MIN(Base_Dados!BM$5:BM$98)) /
(IF(MAX(Base_Dados!BM$5:BM$98)-MIN(Base_Dados!BM$5:BM$98)=0,1,MAX(Base_Dados!BM$5:BM$98)-MIN(Base_Dados!BM$5:BM$98)))) * BM$1)))</f>
        <v>1</v>
      </c>
      <c r="BN318" s="106">
        <f>IF(INDEX(Base_Dados!BN:BN,MATCH($B318,Base_Dados!$B:$B,0))=0,0,
MAX(0, MIN(BN$1,
((INDEX(Base_Dados!BN:BN,MATCH($B318,Base_Dados!$B:$B,0))-MIN(Base_Dados!BN$5:BN$98)) /
(IF(MAX(Base_Dados!BN$5:BN$98)-MIN(Base_Dados!BN$5:BN$98)=0,1,MAX(Base_Dados!BN$5:BN$98)-MIN(Base_Dados!BN$5:BN$98)))) * BN$1)))</f>
        <v>0.31813304882916427</v>
      </c>
      <c r="BO318" s="106">
        <f>IF(INDEX(Base_Dados!BO:BO,MATCH($B318,Base_Dados!$B:$B,0))=0,0,
MAX(0, MIN(BO$1,
((INDEX(Base_Dados!BO:BO,MATCH($B318,Base_Dados!$B:$B,0))-MIN(Base_Dados!BO$5:BO$98)) /
(IF(MAX(Base_Dados!BO$5:BO$98)-MIN(Base_Dados!BO$5:BO$98)=0,1,MAX(Base_Dados!BO$5:BO$98)-MIN(Base_Dados!BO$5:BO$98)))) * BO$1)))</f>
        <v>8.6206896551724137E-3</v>
      </c>
      <c r="BP318" s="106">
        <f t="shared" si="20"/>
        <v>13.208736808946558</v>
      </c>
      <c r="BQ318" s="111">
        <f t="shared" si="21"/>
        <v>0.39036792251412783</v>
      </c>
      <c r="BR318" s="112">
        <f t="shared" si="22"/>
        <v>7.5859609036104558E-2</v>
      </c>
      <c r="BS318" s="113">
        <f t="shared" si="23"/>
        <v>13.132877199910453</v>
      </c>
    </row>
    <row r="319" spans="1:71">
      <c r="A319" s="21">
        <v>31063</v>
      </c>
      <c r="B319" s="21" t="s">
        <v>360</v>
      </c>
      <c r="C319" s="21" t="s">
        <v>323</v>
      </c>
      <c r="D319" s="105">
        <f>IF(INDEX(Base_Dados!D:D,MATCH($B319,Base_Dados!$B:$B,0))=0,0,
MAX(0, MIN(D$1,
((INDEX(Base_Dados!D:D,MATCH($B319,Base_Dados!$B:$B,0))-MIN(Base_Dados!D$5:D$98)) /
(IF(MAX(Base_Dados!D$5:D$98)-MIN(Base_Dados!D$5:D$98)=0,1,MAX(Base_Dados!D$5:D$98)-MIN(Base_Dados!D$5:D$98)))) * D$1)))</f>
        <v>0.59248685804794887</v>
      </c>
      <c r="E319" s="106">
        <f>IF(INDEX(Base_Dados!E:E,MATCH($B319,Base_Dados!$B:$B,0))=0,0,
MAX(0, MIN(E$1,
((INDEX(Base_Dados!E:E,MATCH($B319,Base_Dados!$B:$B,0))-MIN(Base_Dados!E$5:E$98)) /
(IF(MAX(Base_Dados!E$5:E$98)-MIN(Base_Dados!E$5:E$98)=0,1,MAX(Base_Dados!E$5:E$98)-MIN(Base_Dados!E$5:E$98)))) * E$1)))</f>
        <v>0.1508684519416971</v>
      </c>
      <c r="F319" s="106">
        <f>IF(INDEX(Base_Dados!F:F,MATCH($B319,Base_Dados!$B:$B,0))=0,0,
MAX(0, MIN(F$1,
((INDEX(Base_Dados!F:F,MATCH($B319,Base_Dados!$B:$B,0))-MIN(Base_Dados!F$5:F$98)) /
(IF(MAX(Base_Dados!F$5:F$98)-MIN(Base_Dados!F$5:F$98)=0,1,MAX(Base_Dados!F$5:F$98)-MIN(Base_Dados!F$5:F$98)))) * F$1)))</f>
        <v>0.14328490733568852</v>
      </c>
      <c r="G319" s="106">
        <f>IF(INDEX(Base_Dados!G:G,MATCH($B319,Base_Dados!$B:$B,0))=0,0,
MAX(0, MIN(G$1,
((INDEX(Base_Dados!G:G,MATCH($B319,Base_Dados!$B:$B,0))-MIN(Base_Dados!G$5:G$98)) /
(IF(MAX(Base_Dados!G$5:G$98)-MIN(Base_Dados!G$5:G$98)=0,1,MAX(Base_Dados!G$5:G$98)-MIN(Base_Dados!G$5:G$98)))) * G$1)))</f>
        <v>0.13680326241902596</v>
      </c>
      <c r="H319" s="106">
        <f>IF(INDEX(Base_Dados!H:H,MATCH($B319,Base_Dados!$B:$B,0))=0,0,
MAX(0, MIN(H$1,
((INDEX(Base_Dados!H:H,MATCH($B319,Base_Dados!$B:$B,0))-MIN(Base_Dados!H$5:H$98)) /
(IF(MAX(Base_Dados!H$5:H$98)-MIN(Base_Dados!H$5:H$98)=0,1,MAX(Base_Dados!H$5:H$98)-MIN(Base_Dados!H$5:H$98)))) * H$1)))</f>
        <v>0.15155079496410923</v>
      </c>
      <c r="I319" s="106">
        <f>IF(INDEX(Base_Dados!I:I,MATCH($B319,Base_Dados!$B:$B,0))=0,0,
MAX(0, MIN(I$1,
((INDEX(Base_Dados!I:I,MATCH($B319,Base_Dados!$B:$B,0))-MIN(Base_Dados!I$5:I$98)) /
(IF(MAX(Base_Dados!I$5:I$98)-MIN(Base_Dados!I$5:I$98)=0,1,MAX(Base_Dados!I$5:I$98)-MIN(Base_Dados!I$5:I$98)))) * I$1)))</f>
        <v>0.17370880839558661</v>
      </c>
      <c r="J319" s="106">
        <f>IF(INDEX(Base_Dados!J:J,MATCH($B319,Base_Dados!$B:$B,0))=0,0,
MAX(0, MIN(J$1,
((INDEX(Base_Dados!J:J,MATCH($B319,Base_Dados!$B:$B,0))-MIN(Base_Dados!J$5:J$98)) /
(IF(MAX(Base_Dados!J$5:J$98)-MIN(Base_Dados!J$5:J$98)=0,1,MAX(Base_Dados!J$5:J$98)-MIN(Base_Dados!J$5:J$98)))) * J$1)))</f>
        <v>0.20399696989248853</v>
      </c>
      <c r="K319" s="106">
        <f>IF(INDEX(Base_Dados!K:K,MATCH($B319,Base_Dados!$B:$B,0))=0,0,
MAX(0, MIN(K$1,
((INDEX(Base_Dados!K:K,MATCH($B319,Base_Dados!$B:$B,0))-MIN(Base_Dados!K$5:K$98)) /
(IF(MAX(Base_Dados!K$5:K$98)-MIN(Base_Dados!K$5:K$98)=0,1,MAX(Base_Dados!K$5:K$98)-MIN(Base_Dados!K$5:K$98)))) * K$1)))</f>
        <v>0.21900715563506262</v>
      </c>
      <c r="L319" s="106">
        <f>IF(INDEX(Base_Dados!L:L,MATCH($B319,Base_Dados!$B:$B,0))=0,0,
MAX(0, MIN(L$1,
((INDEX(Base_Dados!L:L,MATCH($B319,Base_Dados!$B:$B,0))-MIN(Base_Dados!L$5:L$98)) /
(IF(MAX(Base_Dados!L$5:L$98)-MIN(Base_Dados!L$5:L$98)=0,1,MAX(Base_Dados!L$5:L$98)-MIN(Base_Dados!L$5:L$98)))) * L$1)))</f>
        <v>0.27412551954088338</v>
      </c>
      <c r="M319" s="106">
        <f>IF(INDEX(Base_Dados!M:M,MATCH($B319,Base_Dados!$B:$B,0))=0,0,
MAX(0, MIN(M$1,
((INDEX(Base_Dados!M:M,MATCH($B319,Base_Dados!$B:$B,0))-MIN(Base_Dados!M$5:M$98)) /
(IF(MAX(Base_Dados!M$5:M$98)-MIN(Base_Dados!M$5:M$98)=0,1,MAX(Base_Dados!M$5:M$98)-MIN(Base_Dados!M$5:M$98)))) * M$1)))</f>
        <v>0.3279183673469388</v>
      </c>
      <c r="N319" s="106">
        <f>IF(INDEX(Base_Dados!N:N,MATCH($B319,Base_Dados!$B:$B,0))=0,0,
MAX(0, MIN(N$1,
((INDEX(Base_Dados!N:N,MATCH($B319,Base_Dados!$B:$B,0))-MIN(Base_Dados!N$5:N$98)) /
(IF(MAX(Base_Dados!N$5:N$98)-MIN(Base_Dados!N$5:N$98)=0,1,MAX(Base_Dados!N$5:N$98)-MIN(Base_Dados!N$5:N$98)))) * N$1)))</f>
        <v>0.36756232326459137</v>
      </c>
      <c r="O319" s="106">
        <f>IF(INDEX(Base_Dados!O:O,MATCH($B319,Base_Dados!$B:$B,0))=0,0,
MAX(0, MIN(O$1,
((INDEX(Base_Dados!O:O,MATCH($B319,Base_Dados!$B:$B,0))-MIN(Base_Dados!O$5:O$98)) /
(IF(MAX(Base_Dados!O$5:O$98)-MIN(Base_Dados!O$5:O$98)=0,1,MAX(Base_Dados!O$5:O$98)-MIN(Base_Dados!O$5:O$98)))) * O$1)))</f>
        <v>0.48893472322871956</v>
      </c>
      <c r="P319" s="106">
        <f>IF(INDEX(Base_Dados!P:P,MATCH($B319,Base_Dados!$B:$B,0))=0,0,
MAX(0, MIN(P$1,
((INDEX(Base_Dados!P:P,MATCH($B319,Base_Dados!$B:$B,0))-MIN(Base_Dados!P$5:P$98)) /
(IF(MAX(Base_Dados!P$5:P$98)-MIN(Base_Dados!P$5:P$98)=0,1,MAX(Base_Dados!P$5:P$98)-MIN(Base_Dados!P$5:P$98)))) * P$1)))</f>
        <v>0.16308372896496148</v>
      </c>
      <c r="Q319" s="106">
        <f>IF(INDEX(Base_Dados!Q:Q,MATCH($B319,Base_Dados!$B:$B,0))=0,0,
MAX(0, MIN(Q$1,
((INDEX(Base_Dados!Q:Q,MATCH($B319,Base_Dados!$B:$B,0))-MIN(Base_Dados!Q$5:Q$98)) /
(IF(MAX(Base_Dados!Q$5:Q$98)-MIN(Base_Dados!Q$5:Q$98)=0,1,MAX(Base_Dados!Q$5:Q$98)-MIN(Base_Dados!Q$5:Q$98)))) * Q$1)))</f>
        <v>3.9492391132641774E-2</v>
      </c>
      <c r="R319" s="106">
        <f>IF(INDEX(Base_Dados!R:R,MATCH($B319,Base_Dados!$B:$B,0))=0,0,
MAX(0, MIN(R$1,
((INDEX(Base_Dados!R:R,MATCH($B319,Base_Dados!$B:$B,0))-MIN(Base_Dados!R$5:R$98)) /
(IF(MAX(Base_Dados!R$5:R$98)-MIN(Base_Dados!R$5:R$98)=0,1,MAX(Base_Dados!R$5:R$98)-MIN(Base_Dados!R$5:R$98)))) * R$1)))</f>
        <v>3.899339038783034E-2</v>
      </c>
      <c r="S319" s="106">
        <f>IF(INDEX(Base_Dados!S:S,MATCH($B319,Base_Dados!$B:$B,0))=0,0,
MAX(0, MIN(S$1,
((INDEX(Base_Dados!S:S,MATCH($B319,Base_Dados!$B:$B,0))-MIN(Base_Dados!S$5:S$98)) /
(IF(MAX(Base_Dados!S$5:S$98)-MIN(Base_Dados!S$5:S$98)=0,1,MAX(Base_Dados!S$5:S$98)-MIN(Base_Dados!S$5:S$98)))) * S$1)))</f>
        <v>8.4640155770238895E-2</v>
      </c>
      <c r="T319" s="106">
        <f>IF(INDEX(Base_Dados!T:T,MATCH($B319,Base_Dados!$B:$B,0))=0,0,
MAX(0, MIN(T$1,
((INDEX(Base_Dados!T:T,MATCH($B319,Base_Dados!$B:$B,0))-MIN(Base_Dados!T$5:T$98)) /
(IF(MAX(Base_Dados!T$5:T$98)-MIN(Base_Dados!T$5:T$98)=0,1,MAX(Base_Dados!T$5:T$98)-MIN(Base_Dados!T$5:T$98)))) * T$1)))</f>
        <v>0.46694732778746634</v>
      </c>
      <c r="U319" s="106">
        <f>IF(INDEX(Base_Dados!U:U,MATCH($B319,Base_Dados!$B:$B,0))=0,0,
MAX(0, MIN(U$1,
((INDEX(Base_Dados!U:U,MATCH($B319,Base_Dados!$B:$B,0))-MIN(Base_Dados!U$5:U$98)) /
(IF(MAX(Base_Dados!U$5:U$98)-MIN(Base_Dados!U$5:U$98)=0,1,MAX(Base_Dados!U$5:U$98)-MIN(Base_Dados!U$5:U$98)))) * U$1)))</f>
        <v>0.87572617290836563</v>
      </c>
      <c r="V319" s="106">
        <f>IF(INDEX(Base_Dados!V:V,MATCH($B319,Base_Dados!$B:$B,0))=0,0,
MAX(0, MIN(V$1,
((INDEX(Base_Dados!V:V,MATCH($B319,Base_Dados!$B:$B,0))-MIN(Base_Dados!V$5:V$98)) /
(IF(MAX(Base_Dados!V$5:V$98)-MIN(Base_Dados!V$5:V$98)=0,1,MAX(Base_Dados!V$5:V$98)-MIN(Base_Dados!V$5:V$98)))) * V$1)))</f>
        <v>0.16195790397835011</v>
      </c>
      <c r="W319" s="106">
        <f>IF(INDEX(Base_Dados!W:W,MATCH($B319,Base_Dados!$B:$B,0))=0,0,
MAX(0, MIN(W$1,
((INDEX(Base_Dados!W:W,MATCH($B319,Base_Dados!$B:$B,0))-MIN(Base_Dados!W$5:W$98)) /
(IF(MAX(Base_Dados!W$5:W$98)-MIN(Base_Dados!W$5:W$98)=0,1,MAX(Base_Dados!W$5:W$98)-MIN(Base_Dados!W$5:W$98)))) * W$1)))</f>
        <v>2.3217889232483984</v>
      </c>
      <c r="X319" s="106">
        <f>IF(INDEX(Base_Dados!X:X,MATCH($B319,Base_Dados!$B:$B,0))=0,0,
MAX(0, MIN(X$1,
((INDEX(Base_Dados!X:X,MATCH($B319,Base_Dados!$B:$B,0))-MIN(Base_Dados!X$5:X$98)) /
(IF(MAX(Base_Dados!X$5:X$98)-MIN(Base_Dados!X$5:X$98)=0,1,MAX(Base_Dados!X$5:X$98)-MIN(Base_Dados!X$5:X$98)))) * X$1)))</f>
        <v>1.0677966101694916</v>
      </c>
      <c r="Y319" s="106">
        <f>IF(INDEX(Base_Dados!Y:Y,MATCH($B319,Base_Dados!$B:$B,0))=0,0,
MAX(0, MIN(Y$1,
((INDEX(Base_Dados!Y:Y,MATCH($B319,Base_Dados!$B:$B,0))-MIN(Base_Dados!Y$5:Y$98)) /
(IF(MAX(Base_Dados!Y$5:Y$98)-MIN(Base_Dados!Y$5:Y$98)=0,1,MAX(Base_Dados!Y$5:Y$98)-MIN(Base_Dados!Y$5:Y$98)))) * Y$1)))</f>
        <v>5.514705882352941E-2</v>
      </c>
      <c r="Z319" s="106">
        <f>IF(INDEX(Base_Dados!Z:Z,MATCH($B319,Base_Dados!$B:$B,0))=0,0,
MAX(0, MIN(Z$1,
((INDEX(Base_Dados!Z:Z,MATCH($B319,Base_Dados!$B:$B,0))-MIN(Base_Dados!Z$5:Z$98)) /
(IF(MAX(Base_Dados!Z$5:Z$98)-MIN(Base_Dados!Z$5:Z$98)=0,1,MAX(Base_Dados!Z$5:Z$98)-MIN(Base_Dados!Z$5:Z$98)))) * Z$1)))</f>
        <v>0.25714285714285712</v>
      </c>
      <c r="AA319" s="106">
        <f>IF(INDEX(Base_Dados!AA:AA,MATCH($B319,Base_Dados!$B:$B,0))=0,0,
MAX(0, MIN(AA$1,
((INDEX(Base_Dados!AA:AA,MATCH($B319,Base_Dados!$B:$B,0))-MIN(Base_Dados!AA$5:AA$98)) /
(IF(MAX(Base_Dados!AA$5:AA$98)-MIN(Base_Dados!AA$5:AA$98)=0,1,MAX(Base_Dados!AA$5:AA$98)-MIN(Base_Dados!AA$5:AA$98)))) * AA$1)))</f>
        <v>0.45104895104895104</v>
      </c>
      <c r="AB319" s="106">
        <f>IF(INDEX(Base_Dados!AB:AB,MATCH($B319,Base_Dados!$B:$B,0))=0,0,
MAX(0, MIN(AB$1,
((INDEX(Base_Dados!AB:AB,MATCH($B319,Base_Dados!$B:$B,0))-MIN(Base_Dados!AB$5:AB$98)) /
(IF(MAX(Base_Dados!AB$5:AB$98)-MIN(Base_Dados!AB$5:AB$98)=0,1,MAX(Base_Dados!AB$5:AB$98)-MIN(Base_Dados!AB$5:AB$98)))) * AB$1)))</f>
        <v>8.5846697541496042E-2</v>
      </c>
      <c r="AC319" s="106">
        <f>IF(INDEX(Base_Dados!AC:AC,MATCH($B319,Base_Dados!$B:$B,0))=0,0,
MAX(0, MIN(AC$1,
((INDEX(Base_Dados!AC:AC,MATCH($B319,Base_Dados!$B:$B,0))-MIN(Base_Dados!AC$5:AC$98)) /
(IF(MAX(Base_Dados!AC$5:AC$98)-MIN(Base_Dados!AC$5:AC$98)=0,1,MAX(Base_Dados!AC$5:AC$98)-MIN(Base_Dados!AC$5:AC$98)))) * AC$1)))</f>
        <v>6.1789362112160344E-2</v>
      </c>
      <c r="AD319" s="106">
        <f>IF(INDEX(Base_Dados!AD:AD,MATCH($B319,Base_Dados!$B:$B,0))=0,0,
MAX(0, MIN(AD$1,
((INDEX(Base_Dados!AD:AD,MATCH($B319,Base_Dados!$B:$B,0))-MIN(Base_Dados!AD$5:AD$98)) /
(IF(MAX(Base_Dados!AD$5:AD$98)-MIN(Base_Dados!AD$5:AD$98)=0,1,MAX(Base_Dados!AD$5:AD$98)-MIN(Base_Dados!AD$5:AD$98)))) * AD$1)))</f>
        <v>3.7938174826209141E-2</v>
      </c>
      <c r="AE319" s="106">
        <f>IF(INDEX(Base_Dados!AE:AE,MATCH($B319,Base_Dados!$B:$B,0))=0,0,
MAX(0, MIN(AE$1,
((INDEX(Base_Dados!AE:AE,MATCH($B319,Base_Dados!$B:$B,0))-MIN(Base_Dados!AE$5:AE$98)) /
(IF(MAX(Base_Dados!AE$5:AE$98)-MIN(Base_Dados!AE$5:AE$98)=0,1,MAX(Base_Dados!AE$5:AE$98)-MIN(Base_Dados!AE$5:AE$98)))) * AE$1)))</f>
        <v>2.2220624190996692E-2</v>
      </c>
      <c r="AF319" s="106">
        <f>IF(INDEX(Base_Dados!AF:AF,MATCH($B319,Base_Dados!$B:$B,0))=0,0,
MAX(0, MIN(AF$1,
((INDEX(Base_Dados!AF:AF,MATCH($B319,Base_Dados!$B:$B,0))-MIN(Base_Dados!AF$5:AF$98)) /
(IF(MAX(Base_Dados!AF$5:AF$98)-MIN(Base_Dados!AF$5:AF$98)=0,1,MAX(Base_Dados!AF$5:AF$98)-MIN(Base_Dados!AF$5:AF$98)))) * AF$1)))</f>
        <v>3.5949064496851008E-2</v>
      </c>
      <c r="AG319" s="106">
        <f>IF(INDEX(Base_Dados!AG:AG,MATCH($B319,Base_Dados!$B:$B,0))=0,0,
MAX(0, MIN(AG$1,
((INDEX(Base_Dados!AG:AG,MATCH($B319,Base_Dados!$B:$B,0))-MIN(Base_Dados!AG$5:AG$98)) /
(IF(MAX(Base_Dados!AG$5:AG$98)-MIN(Base_Dados!AG$5:AG$98)=0,1,MAX(Base_Dados!AG$5:AG$98)-MIN(Base_Dados!AG$5:AG$98)))) * AG$1)))</f>
        <v>3.9492391132641774E-2</v>
      </c>
      <c r="AH319" s="106">
        <f>IF(INDEX(Base_Dados!AH:AH,MATCH($B319,Base_Dados!$B:$B,0))=0,0,
MAX(0, MIN(AH$1,
((INDEX(Base_Dados!AH:AH,MATCH($B319,Base_Dados!$B:$B,0))-MIN(Base_Dados!AH$5:AH$98)) /
(IF(MAX(Base_Dados!AH$5:AH$98)-MIN(Base_Dados!AH$5:AH$98)=0,1,MAX(Base_Dados!AH$5:AH$98)-MIN(Base_Dados!AH$5:AH$98)))) * AH$1)))</f>
        <v>1.4796158668109185</v>
      </c>
      <c r="AI319" s="106">
        <f>IF(INDEX(Base_Dados!AI:AI,MATCH($B319,Base_Dados!$B:$B,0))=0,0,
MAX(0, MIN(AI$1,
((INDEX(Base_Dados!AI:AI,MATCH($B319,Base_Dados!$B:$B,0))-MIN(Base_Dados!AI$5:AI$98)) /
(IF(MAX(Base_Dados!AI$5:AI$98)-MIN(Base_Dados!AI$5:AI$98)=0,1,MAX(Base_Dados!AI$5:AI$98)-MIN(Base_Dados!AI$5:AI$98)))) * AI$1)))</f>
        <v>0.5</v>
      </c>
      <c r="AJ319" s="106">
        <f>IF(INDEX(Base_Dados!AJ:AJ,MATCH($B319,Base_Dados!$B:$B,0))=0,0,
MAX(0, MIN(AJ$1,
((INDEX(Base_Dados!AJ:AJ,MATCH($B319,Base_Dados!$B:$B,0))-MIN(Base_Dados!AJ$5:AJ$98)) /
(IF(MAX(Base_Dados!AJ$5:AJ$98)-MIN(Base_Dados!AJ$5:AJ$98)=0,1,MAX(Base_Dados!AJ$5:AJ$98)-MIN(Base_Dados!AJ$5:AJ$98)))) * AJ$1)))</f>
        <v>1.1479591836734693</v>
      </c>
      <c r="AK319" s="106">
        <f>IF(INDEX(Base_Dados!AK:AK,MATCH($B319,Base_Dados!$B:$B,0))=0,0,
MAX(0, MIN(AK$1,
((INDEX(Base_Dados!AK:AK,MATCH($B319,Base_Dados!$B:$B,0))-MIN(Base_Dados!AK$5:AK$98)) /
(IF(MAX(Base_Dados!AK$5:AK$98)-MIN(Base_Dados!AK$5:AK$98)=0,1,MAX(Base_Dados!AK$5:AK$98)-MIN(Base_Dados!AK$5:AK$98)))) * AK$1)))</f>
        <v>6.9540229885057467E-2</v>
      </c>
      <c r="AL319" s="106">
        <f>IF(INDEX(Base_Dados!AL:AL,MATCH($B319,Base_Dados!$B:$B,0))=0,0,
MAX(0, MIN(AL$1,
((INDEX(Base_Dados!AL:AL,MATCH($B319,Base_Dados!$B:$B,0))-MIN(Base_Dados!AL$5:AL$98)) /
(IF(MAX(Base_Dados!AL$5:AL$98)-MIN(Base_Dados!AL$5:AL$98)=0,1,MAX(Base_Dados!AL$5:AL$98)-MIN(Base_Dados!AL$5:AL$98)))) * AL$1)))</f>
        <v>0.16666666666666666</v>
      </c>
      <c r="AM319" s="106">
        <f>IF(INDEX(Base_Dados!AM:AM,MATCH($B319,Base_Dados!$B:$B,0))=0,0,
MAX(0, MIN(AM$1,
((INDEX(Base_Dados!AM:AM,MATCH($B319,Base_Dados!$B:$B,0))-MIN(Base_Dados!AM$5:AM$98)) /
(IF(MAX(Base_Dados!AM$5:AM$98)-MIN(Base_Dados!AM$5:AM$98)=0,1,MAX(Base_Dados!AM$5:AM$98)-MIN(Base_Dados!AM$5:AM$98)))) * AM$1)))</f>
        <v>0.27964785085447952</v>
      </c>
      <c r="AN319" s="106">
        <f>IF(INDEX(Base_Dados!AN:AN,MATCH($B319,Base_Dados!$B:$B,0))=0,0,
MAX(0, MIN(AN$1,
((INDEX(Base_Dados!AN:AN,MATCH($B319,Base_Dados!$B:$B,0))-MIN(Base_Dados!AN$5:AN$98)) /
(IF(MAX(Base_Dados!AN$5:AN$98)-MIN(Base_Dados!AN$5:AN$98)=0,1,MAX(Base_Dados!AN$5:AN$98)-MIN(Base_Dados!AN$5:AN$98)))) * AN$1)))</f>
        <v>0.39642857142857141</v>
      </c>
      <c r="AO319" s="106">
        <f>IF(INDEX(Base_Dados!AO:AO,MATCH($B319,Base_Dados!$B:$B,0))=0,0,
MAX(0, MIN(AO$1,
((INDEX(Base_Dados!AO:AO,MATCH($B319,Base_Dados!$B:$B,0))-MIN(Base_Dados!AO$5:AO$98)) /
(IF(MAX(Base_Dados!AO$5:AO$98)-MIN(Base_Dados!AO$5:AO$98)=0,1,MAX(Base_Dados!AO$5:AO$98)-MIN(Base_Dados!AO$5:AO$98)))) * AO$1)))</f>
        <v>4.8387096774193547E-2</v>
      </c>
      <c r="AP319" s="106">
        <f>IF(INDEX(Base_Dados!AP:AP,MATCH($B319,Base_Dados!$B:$B,0))=0,0,
MAX(0, MIN(AP$1,
((INDEX(Base_Dados!AP:AP,MATCH($B319,Base_Dados!$B:$B,0))-MIN(Base_Dados!AP$5:AP$98)) /
(IF(MAX(Base_Dados!AP$5:AP$98)-MIN(Base_Dados!AP$5:AP$98)=0,1,MAX(Base_Dados!AP$5:AP$98)-MIN(Base_Dados!AP$5:AP$98)))) * AP$1)))</f>
        <v>0.1743119266055046</v>
      </c>
      <c r="AQ319" s="106">
        <f>IF(INDEX(Base_Dados!AQ:AQ,MATCH($B319,Base_Dados!$B:$B,0))=0,0,
MAX(0, MIN(AQ$1,
((INDEX(Base_Dados!AQ:AQ,MATCH($B319,Base_Dados!$B:$B,0))-MIN(Base_Dados!AQ$5:AQ$98)) /
(IF(MAX(Base_Dados!AQ$5:AQ$98)-MIN(Base_Dados!AQ$5:AQ$98)=0,1,MAX(Base_Dados!AQ$5:AQ$98)-MIN(Base_Dados!AQ$5:AQ$98)))) * AQ$1)))</f>
        <v>1.6666666666666666E-2</v>
      </c>
      <c r="AR319" s="106">
        <f>IF(INDEX(Base_Dados!AR:AR,MATCH($B319,Base_Dados!$B:$B,0))=0,0,
MAX(0, MIN(AR$1,
((INDEX(Base_Dados!AR:AR,MATCH($B319,Base_Dados!$B:$B,0))-MIN(Base_Dados!AR$5:AR$98)) /
(IF(MAX(Base_Dados!AR$5:AR$98)-MIN(Base_Dados!AR$5:AR$98)=0,1,MAX(Base_Dados!AR$5:AR$98)-MIN(Base_Dados!AR$5:AR$98)))) * AR$1)))</f>
        <v>1.6129032258064516E-2</v>
      </c>
      <c r="AS319" s="106">
        <f>IF(INDEX(Base_Dados!AS:AS,MATCH($B319,Base_Dados!$B:$B,0))=0,0,
MAX(0, MIN(AS$1,
((INDEX(Base_Dados!AS:AS,MATCH($B319,Base_Dados!$B:$B,0))-MIN(Base_Dados!AS$5:AS$98)) /
(IF(MAX(Base_Dados!AS$5:AS$98)-MIN(Base_Dados!AS$5:AS$98)=0,1,MAX(Base_Dados!AS$5:AS$98)-MIN(Base_Dados!AS$5:AS$98)))) * AS$1)))</f>
        <v>6.0975609756097563E-3</v>
      </c>
      <c r="AT319" s="106">
        <f>IF(INDEX(Base_Dados!AT:AT,MATCH($B319,Base_Dados!$B:$B,0))=0,0,
MAX(0, MIN(AT$1,
((INDEX(Base_Dados!AT:AT,MATCH($B319,Base_Dados!$B:$B,0))-MIN(Base_Dados!AT$5:AT$98)) /
(IF(MAX(Base_Dados!AT$5:AT$98)-MIN(Base_Dados!AT$5:AT$98)=0,1,MAX(Base_Dados!AT$5:AT$98)-MIN(Base_Dados!AT$5:AT$98)))) * AT$1)))</f>
        <v>2.1428571428571429E-2</v>
      </c>
      <c r="AU319" s="106">
        <f>IF(INDEX(Base_Dados!AU:AU,MATCH($B319,Base_Dados!$B:$B,0))=0,0,
MAX(0, MIN(AU$1,
((INDEX(Base_Dados!AU:AU,MATCH($B319,Base_Dados!$B:$B,0))-MIN(Base_Dados!AU$5:AU$98)) /
(IF(MAX(Base_Dados!AU$5:AU$98)-MIN(Base_Dados!AU$5:AU$98)=0,1,MAX(Base_Dados!AU$5:AU$98)-MIN(Base_Dados!AU$5:AU$98)))) * AU$1)))</f>
        <v>0.10205992509363296</v>
      </c>
      <c r="AV319" s="106">
        <f>IF(INDEX(Base_Dados!AV:AV,MATCH($B319,Base_Dados!$B:$B,0))=0,0,
MAX(0, MIN(AV$1,
((INDEX(Base_Dados!AV:AV,MATCH($B319,Base_Dados!$B:$B,0))-MIN(Base_Dados!AV$5:AV$98)) /
(IF(MAX(Base_Dados!AV$5:AV$98)-MIN(Base_Dados!AV$5:AV$98)=0,1,MAX(Base_Dados!AV$5:AV$98)-MIN(Base_Dados!AV$5:AV$98)))) * AV$1)))</f>
        <v>0</v>
      </c>
      <c r="AW319" s="106">
        <f>IF(INDEX(Base_Dados!AW:AW,MATCH($B319,Base_Dados!$B:$B,0))=0,0,
MAX(0, MIN(AW$1,
((INDEX(Base_Dados!AW:AW,MATCH($B319,Base_Dados!$B:$B,0))-MIN(Base_Dados!AW$5:AW$98)) /
(IF(MAX(Base_Dados!AW$5:AW$98)-MIN(Base_Dados!AW$5:AW$98)=0,1,MAX(Base_Dados!AW$5:AW$98)-MIN(Base_Dados!AW$5:AW$98)))) * AW$1)))</f>
        <v>0.23529411764705882</v>
      </c>
      <c r="AX319" s="106">
        <f>IF(INDEX(Base_Dados!AX:AX,MATCH($B319,Base_Dados!$B:$B,0))=0,0,
MAX(0, MIN(AX$1,
((INDEX(Base_Dados!AX:AX,MATCH($B319,Base_Dados!$B:$B,0))-MIN(Base_Dados!AX$5:AX$98)) /
(IF(MAX(Base_Dados!AX$5:AX$98)-MIN(Base_Dados!AX$5:AX$98)=0,1,MAX(Base_Dados!AX$5:AX$98)-MIN(Base_Dados!AX$5:AX$98)))) * AX$1)))</f>
        <v>7.274016306274371E-2</v>
      </c>
      <c r="AY319" s="106">
        <f>IF(INDEX(Base_Dados!AY:AY,MATCH($B319,Base_Dados!$B:$B,0))=0,0,
MAX(0, MIN(AY$1,
((INDEX(Base_Dados!AY:AY,MATCH($B319,Base_Dados!$B:$B,0))-MIN(Base_Dados!AY$5:AY$98)) /
(IF(MAX(Base_Dados!AY$5:AY$98)-MIN(Base_Dados!AY$5:AY$98)=0,1,MAX(Base_Dados!AY$5:AY$98)-MIN(Base_Dados!AY$5:AY$98)))) * AY$1)))</f>
        <v>4.9126277612924499E-2</v>
      </c>
      <c r="AZ319" s="106">
        <f>IF(INDEX(Base_Dados!AZ:AZ,MATCH($B319,Base_Dados!$B:$B,0))=0,0,
MAX(0, MIN(AZ$1,
((INDEX(Base_Dados!AZ:AZ,MATCH($B319,Base_Dados!$B:$B,0))-MIN(Base_Dados!AZ$5:AZ$98)) /
(IF(MAX(Base_Dados!AZ$5:AZ$98)-MIN(Base_Dados!AZ$5:AZ$98)=0,1,MAX(Base_Dados!AZ$5:AZ$98)-MIN(Base_Dados!AZ$5:AZ$98)))) * AZ$1)))</f>
        <v>0.31302521008403361</v>
      </c>
      <c r="BA319" s="106">
        <f>IF(INDEX(Base_Dados!BA:BA,MATCH($B319,Base_Dados!$B:$B,0))=0,0,
MAX(0, MIN(BA$1,
((INDEX(Base_Dados!BA:BA,MATCH($B319,Base_Dados!$B:$B,0))-MIN(Base_Dados!BA$5:BA$98)) /
(IF(MAX(Base_Dados!BA$5:BA$98)-MIN(Base_Dados!BA$5:BA$98)=0,1,MAX(Base_Dados!BA$5:BA$98)-MIN(Base_Dados!BA$5:BA$98)))) * BA$1)))</f>
        <v>0.1091942538688692</v>
      </c>
      <c r="BB319" s="106">
        <f>IF(INDEX(Base_Dados!BB:BB,MATCH($B319,Base_Dados!$B:$B,0))=0,0,
MAX(0, MIN(BB$1,
((INDEX(Base_Dados!BB:BB,MATCH($B319,Base_Dados!$B:$B,0))-MIN(Base_Dados!BB$5:BB$98)) /
(IF(MAX(Base_Dados!BB$5:BB$98)-MIN(Base_Dados!BB$5:BB$98)=0,1,MAX(Base_Dados!BB$5:BB$98)-MIN(Base_Dados!BB$5:BB$98)))) * BB$1)))</f>
        <v>0.20425058198005869</v>
      </c>
      <c r="BC319" s="106">
        <f>IF(INDEX(Base_Dados!BC:BC,MATCH($B319,Base_Dados!$B:$B,0))=0,0,
MAX(0, MIN(BC$1,
((INDEX(Base_Dados!BC:BC,MATCH($B319,Base_Dados!$B:$B,0))-MIN(Base_Dados!BC$5:BC$98)) /
(IF(MAX(Base_Dados!BC$5:BC$98)-MIN(Base_Dados!BC$5:BC$98)=0,1,MAX(Base_Dados!BC$5:BC$98)-MIN(Base_Dados!BC$5:BC$98)))) * BC$1)))</f>
        <v>8.7530298949636418E-2</v>
      </c>
      <c r="BD319" s="106">
        <f>IF(INDEX(Base_Dados!BD:BD,MATCH($B319,Base_Dados!$B:$B,0))=0,0,
MAX(0, MIN(BD$1,
((INDEX(Base_Dados!BD:BD,MATCH($B319,Base_Dados!$B:$B,0))-MIN(Base_Dados!BD$5:BD$98)) /
(IF(MAX(Base_Dados!BD$5:BD$98)-MIN(Base_Dados!BD$5:BD$98)=0,1,MAX(Base_Dados!BD$5:BD$98)-MIN(Base_Dados!BD$5:BD$98)))) * BD$1)))</f>
        <v>6.2807284814071052E-2</v>
      </c>
      <c r="BE319" s="106">
        <f>IF(INDEX(Base_Dados!BE:BE,MATCH($B319,Base_Dados!$B:$B,0))=0,0,
MAX(0, MIN(BE$1,
((INDEX(Base_Dados!BE:BE,MATCH($B319,Base_Dados!$B:$B,0))-MIN(Base_Dados!BE$5:BE$98)) /
(IF(MAX(Base_Dados!BE$5:BE$98)-MIN(Base_Dados!BE$5:BE$98)=0,1,MAX(Base_Dados!BE$5:BE$98)-MIN(Base_Dados!BE$5:BE$98)))) * BE$1)))</f>
        <v>0.18514801806322129</v>
      </c>
      <c r="BF319" s="106">
        <f>IF(INDEX(Base_Dados!BF:BF,MATCH($B319,Base_Dados!$B:$B,0))=0,0,
MAX(0, MIN(BF$1,
((INDEX(Base_Dados!BF:BF,MATCH($B319,Base_Dados!$B:$B,0))-MIN(Base_Dados!BF$5:BF$98)) /
(IF(MAX(Base_Dados!BF$5:BF$98)-MIN(Base_Dados!BF$5:BF$98)=0,1,MAX(Base_Dados!BF$5:BF$98)-MIN(Base_Dados!BF$5:BF$98)))) * BF$1)))</f>
        <v>9.9025974025974031E-2</v>
      </c>
      <c r="BG319" s="106">
        <f>IF(INDEX(Base_Dados!BG:BG,MATCH($B319,Base_Dados!$B:$B,0))=0,0,
MAX(0, MIN(BG$1,
((INDEX(Base_Dados!BG:BG,MATCH($B319,Base_Dados!$B:$B,0))-MIN(Base_Dados!BG$5:BG$98)) /
(IF(MAX(Base_Dados!BG$5:BG$98)-MIN(Base_Dados!BG$5:BG$98)=0,1,MAX(Base_Dados!BG$5:BG$98)-MIN(Base_Dados!BG$5:BG$98)))) * BG$1)))</f>
        <v>1.1705685618729096E-2</v>
      </c>
      <c r="BH319" s="106">
        <f>IF(INDEX(Base_Dados!BH:BH,MATCH($B319,Base_Dados!$B:$B,0))=0,0,
MAX(0, MIN(BH$1,
((INDEX(Base_Dados!BH:BH,MATCH($B319,Base_Dados!$B:$B,0))-MIN(Base_Dados!BH$5:BH$98)) /
(IF(MAX(Base_Dados!BH$5:BH$98)-MIN(Base_Dados!BH$5:BH$98)=0,1,MAX(Base_Dados!BH$5:BH$98)-MIN(Base_Dados!BH$5:BH$98)))) * BH$1)))</f>
        <v>0.15384615384615385</v>
      </c>
      <c r="BI319" s="106">
        <f>IF(INDEX(Base_Dados!BI:BI,MATCH($B319,Base_Dados!$B:$B,0))=0,0,
MAX(0, MIN(BI$1,
((INDEX(Base_Dados!BI:BI,MATCH($B319,Base_Dados!$B:$B,0))-MIN(Base_Dados!BI$5:BI$98)) /
(IF(MAX(Base_Dados!BI$5:BI$98)-MIN(Base_Dados!BI$5:BI$98)=0,1,MAX(Base_Dados!BI$5:BI$98)-MIN(Base_Dados!BI$5:BI$98)))) * BI$1)))</f>
        <v>0.18096723868954759</v>
      </c>
      <c r="BJ319" s="106">
        <f>IF(INDEX(Base_Dados!BJ:BJ,MATCH($B319,Base_Dados!$B:$B,0))=0,0,
MAX(0, MIN(BJ$1,
((INDEX(Base_Dados!BJ:BJ,MATCH($B319,Base_Dados!$B:$B,0))-MIN(Base_Dados!BJ$5:BJ$98)) /
(IF(MAX(Base_Dados!BJ$5:BJ$98)-MIN(Base_Dados!BJ$5:BJ$98)=0,1,MAX(Base_Dados!BJ$5:BJ$98)-MIN(Base_Dados!BJ$5:BJ$98)))) * BJ$1)))</f>
        <v>0.22105263157894736</v>
      </c>
      <c r="BK319" s="106">
        <f>IF(INDEX(Base_Dados!BK:BK,MATCH($B319,Base_Dados!$B:$B,0))=0,0,
MAX(0, MIN(BK$1,
((INDEX(Base_Dados!BK:BK,MATCH($B319,Base_Dados!$B:$B,0))-MIN(Base_Dados!BK$5:BK$98)) /
(IF(MAX(Base_Dados!BK$5:BK$98)-MIN(Base_Dados!BK$5:BK$98)=0,1,MAX(Base_Dados!BK$5:BK$98)-MIN(Base_Dados!BK$5:BK$98)))) * BK$1)))</f>
        <v>0.23214285714285715</v>
      </c>
      <c r="BL319" s="106">
        <f>IF(INDEX(Base_Dados!BL:BL,MATCH($B319,Base_Dados!$B:$B,0))=0,0,
MAX(0, MIN(BL$1,
((INDEX(Base_Dados!BL:BL,MATCH($B319,Base_Dados!$B:$B,0))-MIN(Base_Dados!BL$5:BL$98)) /
(IF(MAX(Base_Dados!BL$5:BL$98)-MIN(Base_Dados!BL$5:BL$98)=0,1,MAX(Base_Dados!BL$5:BL$98)-MIN(Base_Dados!BL$5:BL$98)))) * BL$1)))</f>
        <v>0.17426710097719869</v>
      </c>
      <c r="BM319" s="106">
        <f>IF(INDEX(Base_Dados!BM:BM,MATCH($B319,Base_Dados!$B:$B,0))=0,0,
MAX(0, MIN(BM$1,
((INDEX(Base_Dados!BM:BM,MATCH($B319,Base_Dados!$B:$B,0))-MIN(Base_Dados!BM$5:BM$98)) /
(IF(MAX(Base_Dados!BM$5:BM$98)-MIN(Base_Dados!BM$5:BM$98)=0,1,MAX(Base_Dados!BM$5:BM$98)-MIN(Base_Dados!BM$5:BM$98)))) * BM$1)))</f>
        <v>1</v>
      </c>
      <c r="BN319" s="106">
        <f>IF(INDEX(Base_Dados!BN:BN,MATCH($B319,Base_Dados!$B:$B,0))=0,0,
MAX(0, MIN(BN$1,
((INDEX(Base_Dados!BN:BN,MATCH($B319,Base_Dados!$B:$B,0))-MIN(Base_Dados!BN$5:BN$98)) /
(IF(MAX(Base_Dados!BN$5:BN$98)-MIN(Base_Dados!BN$5:BN$98)=0,1,MAX(Base_Dados!BN$5:BN$98)-MIN(Base_Dados!BN$5:BN$98)))) * BN$1)))</f>
        <v>0.30719305027356036</v>
      </c>
      <c r="BO319" s="106">
        <f>IF(INDEX(Base_Dados!BO:BO,MATCH($B319,Base_Dados!$B:$B,0))=0,0,
MAX(0, MIN(BO$1,
((INDEX(Base_Dados!BO:BO,MATCH($B319,Base_Dados!$B:$B,0))-MIN(Base_Dados!BO$5:BO$98)) /
(IF(MAX(Base_Dados!BO$5:BO$98)-MIN(Base_Dados!BO$5:BO$98)=0,1,MAX(Base_Dados!BO$5:BO$98)-MIN(Base_Dados!BO$5:BO$98)))) * BO$1)))</f>
        <v>1.7241379310344827E-2</v>
      </c>
      <c r="BP319" s="106">
        <f t="shared" si="20"/>
        <v>17.638747354343515</v>
      </c>
      <c r="BQ319" s="111">
        <f t="shared" si="21"/>
        <v>0.39325064655371061</v>
      </c>
      <c r="BR319" s="112">
        <f t="shared" si="22"/>
        <v>7.8742333075687343E-2</v>
      </c>
      <c r="BS319" s="113">
        <f t="shared" si="23"/>
        <v>17.560005021267827</v>
      </c>
    </row>
    <row r="320" spans="1:71">
      <c r="A320" s="21">
        <v>31064</v>
      </c>
      <c r="B320" s="21" t="s">
        <v>384</v>
      </c>
      <c r="C320" s="21" t="s">
        <v>323</v>
      </c>
      <c r="D320" s="105">
        <f>IF(INDEX(Base_Dados!D:D,MATCH($B320,Base_Dados!$B:$B,0))=0,0,
MAX(0, MIN(D$1,
((INDEX(Base_Dados!D:D,MATCH($B320,Base_Dados!$B:$B,0))-MIN(Base_Dados!D$5:D$98)) /
(IF(MAX(Base_Dados!D$5:D$98)-MIN(Base_Dados!D$5:D$98)=0,1,MAX(Base_Dados!D$5:D$98)-MIN(Base_Dados!D$5:D$98)))) * D$1)))</f>
        <v>0.60584102565318521</v>
      </c>
      <c r="E320" s="106">
        <f>IF(INDEX(Base_Dados!E:E,MATCH($B320,Base_Dados!$B:$B,0))=0,0,
MAX(0, MIN(E$1,
((INDEX(Base_Dados!E:E,MATCH($B320,Base_Dados!$B:$B,0))-MIN(Base_Dados!E$5:E$98)) /
(IF(MAX(Base_Dados!E$5:E$98)-MIN(Base_Dados!E$5:E$98)=0,1,MAX(Base_Dados!E$5:E$98)-MIN(Base_Dados!E$5:E$98)))) * E$1)))</f>
        <v>0.14850107225460724</v>
      </c>
      <c r="F320" s="106">
        <f>IF(INDEX(Base_Dados!F:F,MATCH($B320,Base_Dados!$B:$B,0))=0,0,
MAX(0, MIN(F$1,
((INDEX(Base_Dados!F:F,MATCH($B320,Base_Dados!$B:$B,0))-MIN(Base_Dados!F$5:F$98)) /
(IF(MAX(Base_Dados!F$5:F$98)-MIN(Base_Dados!F$5:F$98)=0,1,MAX(Base_Dados!F$5:F$98)-MIN(Base_Dados!F$5:F$98)))) * F$1)))</f>
        <v>0.14221752026146262</v>
      </c>
      <c r="G320" s="106">
        <f>IF(INDEX(Base_Dados!G:G,MATCH($B320,Base_Dados!$B:$B,0))=0,0,
MAX(0, MIN(G$1,
((INDEX(Base_Dados!G:G,MATCH($B320,Base_Dados!$B:$B,0))-MIN(Base_Dados!G$5:G$98)) /
(IF(MAX(Base_Dados!G$5:G$98)-MIN(Base_Dados!G$5:G$98)=0,1,MAX(Base_Dados!G$5:G$98)-MIN(Base_Dados!G$5:G$98)))) * G$1)))</f>
        <v>0.14081813096591422</v>
      </c>
      <c r="H320" s="106">
        <f>IF(INDEX(Base_Dados!H:H,MATCH($B320,Base_Dados!$B:$B,0))=0,0,
MAX(0, MIN(H$1,
((INDEX(Base_Dados!H:H,MATCH($B320,Base_Dados!$B:$B,0))-MIN(Base_Dados!H$5:H$98)) /
(IF(MAX(Base_Dados!H$5:H$98)-MIN(Base_Dados!H$5:H$98)=0,1,MAX(Base_Dados!H$5:H$98)-MIN(Base_Dados!H$5:H$98)))) * H$1)))</f>
        <v>0.15885865068539098</v>
      </c>
      <c r="I320" s="106">
        <f>IF(INDEX(Base_Dados!I:I,MATCH($B320,Base_Dados!$B:$B,0))=0,0,
MAX(0, MIN(I$1,
((INDEX(Base_Dados!I:I,MATCH($B320,Base_Dados!$B:$B,0))-MIN(Base_Dados!I$5:I$98)) /
(IF(MAX(Base_Dados!I$5:I$98)-MIN(Base_Dados!I$5:I$98)=0,1,MAX(Base_Dados!I$5:I$98)-MIN(Base_Dados!I$5:I$98)))) * I$1)))</f>
        <v>0.18415999757553192</v>
      </c>
      <c r="J320" s="106">
        <f>IF(INDEX(Base_Dados!J:J,MATCH($B320,Base_Dados!$B:$B,0))=0,0,
MAX(0, MIN(J$1,
((INDEX(Base_Dados!J:J,MATCH($B320,Base_Dados!$B:$B,0))-MIN(Base_Dados!J$5:J$98)) /
(IF(MAX(Base_Dados!J$5:J$98)-MIN(Base_Dados!J$5:J$98)=0,1,MAX(Base_Dados!J$5:J$98)-MIN(Base_Dados!J$5:J$98)))) * J$1)))</f>
        <v>0.21357000671498588</v>
      </c>
      <c r="K320" s="106">
        <f>IF(INDEX(Base_Dados!K:K,MATCH($B320,Base_Dados!$B:$B,0))=0,0,
MAX(0, MIN(K$1,
((INDEX(Base_Dados!K:K,MATCH($B320,Base_Dados!$B:$B,0))-MIN(Base_Dados!K$5:K$98)) /
(IF(MAX(Base_Dados!K$5:K$98)-MIN(Base_Dados!K$5:K$98)=0,1,MAX(Base_Dados!K$5:K$98)-MIN(Base_Dados!K$5:K$98)))) * K$1)))</f>
        <v>0.22375335420393561</v>
      </c>
      <c r="L320" s="106">
        <f>IF(INDEX(Base_Dados!L:L,MATCH($B320,Base_Dados!$B:$B,0))=0,0,
MAX(0, MIN(L$1,
((INDEX(Base_Dados!L:L,MATCH($B320,Base_Dados!$B:$B,0))-MIN(Base_Dados!L$5:L$98)) /
(IF(MAX(Base_Dados!L$5:L$98)-MIN(Base_Dados!L$5:L$98)=0,1,MAX(Base_Dados!L$5:L$98)-MIN(Base_Dados!L$5:L$98)))) * L$1)))</f>
        <v>0.28547283022056957</v>
      </c>
      <c r="M320" s="106">
        <f>IF(INDEX(Base_Dados!M:M,MATCH($B320,Base_Dados!$B:$B,0))=0,0,
MAX(0, MIN(M$1,
((INDEX(Base_Dados!M:M,MATCH($B320,Base_Dados!$B:$B,0))-MIN(Base_Dados!M$5:M$98)) /
(IF(MAX(Base_Dados!M$5:M$98)-MIN(Base_Dados!M$5:M$98)=0,1,MAX(Base_Dados!M$5:M$98)-MIN(Base_Dados!M$5:M$98)))) * M$1)))</f>
        <v>0.32170262390670556</v>
      </c>
      <c r="N320" s="106">
        <f>IF(INDEX(Base_Dados!N:N,MATCH($B320,Base_Dados!$B:$B,0))=0,0,
MAX(0, MIN(N$1,
((INDEX(Base_Dados!N:N,MATCH($B320,Base_Dados!$B:$B,0))-MIN(Base_Dados!N$5:N$98)) /
(IF(MAX(Base_Dados!N$5:N$98)-MIN(Base_Dados!N$5:N$98)=0,1,MAX(Base_Dados!N$5:N$98)-MIN(Base_Dados!N$5:N$98)))) * N$1)))</f>
        <v>0.35386126196476531</v>
      </c>
      <c r="O320" s="106">
        <f>IF(INDEX(Base_Dados!O:O,MATCH($B320,Base_Dados!$B:$B,0))=0,0,
MAX(0, MIN(O$1,
((INDEX(Base_Dados!O:O,MATCH($B320,Base_Dados!$B:$B,0))-MIN(Base_Dados!O$5:O$98)) /
(IF(MAX(Base_Dados!O$5:O$98)-MIN(Base_Dados!O$5:O$98)=0,1,MAX(Base_Dados!O$5:O$98)-MIN(Base_Dados!O$5:O$98)))) * O$1)))</f>
        <v>0.46680416968615868</v>
      </c>
      <c r="P320" s="106">
        <f>IF(INDEX(Base_Dados!P:P,MATCH($B320,Base_Dados!$B:$B,0))=0,0,
MAX(0, MIN(P$1,
((INDEX(Base_Dados!P:P,MATCH($B320,Base_Dados!$B:$B,0))-MIN(Base_Dados!P$5:P$98)) /
(IF(MAX(Base_Dados!P$5:P$98)-MIN(Base_Dados!P$5:P$98)=0,1,MAX(Base_Dados!P$5:P$98)-MIN(Base_Dados!P$5:P$98)))) * P$1)))</f>
        <v>0.2324470712231457</v>
      </c>
      <c r="Q320" s="106">
        <f>IF(INDEX(Base_Dados!Q:Q,MATCH($B320,Base_Dados!$B:$B,0))=0,0,
MAX(0, MIN(Q$1,
((INDEX(Base_Dados!Q:Q,MATCH($B320,Base_Dados!$B:$B,0))-MIN(Base_Dados!Q$5:Q$98)) /
(IF(MAX(Base_Dados!Q$5:Q$98)-MIN(Base_Dados!Q$5:Q$98)=0,1,MAX(Base_Dados!Q$5:Q$98)-MIN(Base_Dados!Q$5:Q$98)))) * Q$1)))</f>
        <v>5.7132325838555105E-2</v>
      </c>
      <c r="R320" s="106">
        <f>IF(INDEX(Base_Dados!R:R,MATCH($B320,Base_Dados!$B:$B,0))=0,0,
MAX(0, MIN(R$1,
((INDEX(Base_Dados!R:R,MATCH($B320,Base_Dados!$B:$B,0))-MIN(Base_Dados!R$5:R$98)) /
(IF(MAX(Base_Dados!R$5:R$98)-MIN(Base_Dados!R$5:R$98)=0,1,MAX(Base_Dados!R$5:R$98)-MIN(Base_Dados!R$5:R$98)))) * R$1)))</f>
        <v>4.5370503636947397E-2</v>
      </c>
      <c r="S320" s="106">
        <f>IF(INDEX(Base_Dados!S:S,MATCH($B320,Base_Dados!$B:$B,0))=0,0,
MAX(0, MIN(S$1,
((INDEX(Base_Dados!S:S,MATCH($B320,Base_Dados!$B:$B,0))-MIN(Base_Dados!S$5:S$98)) /
(IF(MAX(Base_Dados!S$5:S$98)-MIN(Base_Dados!S$5:S$98)=0,1,MAX(Base_Dados!S$5:S$98)-MIN(Base_Dados!S$5:S$98)))) * S$1)))</f>
        <v>0.1171272373249457</v>
      </c>
      <c r="T320" s="106">
        <f>IF(INDEX(Base_Dados!T:T,MATCH($B320,Base_Dados!$B:$B,0))=0,0,
MAX(0, MIN(T$1,
((INDEX(Base_Dados!T:T,MATCH($B320,Base_Dados!$B:$B,0))-MIN(Base_Dados!T$5:T$98)) /
(IF(MAX(Base_Dados!T$5:T$98)-MIN(Base_Dados!T$5:T$98)=0,1,MAX(Base_Dados!T$5:T$98)-MIN(Base_Dados!T$5:T$98)))) * T$1)))</f>
        <v>0.56651410895797605</v>
      </c>
      <c r="U320" s="106">
        <f>IF(INDEX(Base_Dados!U:U,MATCH($B320,Base_Dados!$B:$B,0))=0,0,
MAX(0, MIN(U$1,
((INDEX(Base_Dados!U:U,MATCH($B320,Base_Dados!$B:$B,0))-MIN(Base_Dados!U$5:U$98)) /
(IF(MAX(Base_Dados!U$5:U$98)-MIN(Base_Dados!U$5:U$98)=0,1,MAX(Base_Dados!U$5:U$98)-MIN(Base_Dados!U$5:U$98)))) * U$1)))</f>
        <v>0.92867743931944124</v>
      </c>
      <c r="V320" s="106">
        <f>IF(INDEX(Base_Dados!V:V,MATCH($B320,Base_Dados!$B:$B,0))=0,0,
MAX(0, MIN(V$1,
((INDEX(Base_Dados!V:V,MATCH($B320,Base_Dados!$B:$B,0))-MIN(Base_Dados!V$5:V$98)) /
(IF(MAX(Base_Dados!V$5:V$98)-MIN(Base_Dados!V$5:V$98)=0,1,MAX(Base_Dados!V$5:V$98)-MIN(Base_Dados!V$5:V$98)))) * V$1)))</f>
        <v>0.37967576439140582</v>
      </c>
      <c r="W320" s="106">
        <f>IF(INDEX(Base_Dados!W:W,MATCH($B320,Base_Dados!$B:$B,0))=0,0,
MAX(0, MIN(W$1,
((INDEX(Base_Dados!W:W,MATCH($B320,Base_Dados!$B:$B,0))-MIN(Base_Dados!W$5:W$98)) /
(IF(MAX(Base_Dados!W$5:W$98)-MIN(Base_Dados!W$5:W$98)=0,1,MAX(Base_Dados!W$5:W$98)-MIN(Base_Dados!W$5:W$98)))) * W$1)))</f>
        <v>2.3610686229485851</v>
      </c>
      <c r="X320" s="106">
        <f>IF(INDEX(Base_Dados!X:X,MATCH($B320,Base_Dados!$B:$B,0))=0,0,
MAX(0, MIN(X$1,
((INDEX(Base_Dados!X:X,MATCH($B320,Base_Dados!$B:$B,0))-MIN(Base_Dados!X$5:X$98)) /
(IF(MAX(Base_Dados!X$5:X$98)-MIN(Base_Dados!X$5:X$98)=0,1,MAX(Base_Dados!X$5:X$98)-MIN(Base_Dados!X$5:X$98)))) * X$1)))</f>
        <v>0</v>
      </c>
      <c r="Y320" s="106">
        <f>IF(INDEX(Base_Dados!Y:Y,MATCH($B320,Base_Dados!$B:$B,0))=0,0,
MAX(0, MIN(Y$1,
((INDEX(Base_Dados!Y:Y,MATCH($B320,Base_Dados!$B:$B,0))-MIN(Base_Dados!Y$5:Y$98)) /
(IF(MAX(Base_Dados!Y$5:Y$98)-MIN(Base_Dados!Y$5:Y$98)=0,1,MAX(Base_Dados!Y$5:Y$98)-MIN(Base_Dados!Y$5:Y$98)))) * Y$1)))</f>
        <v>5.514705882352941E-2</v>
      </c>
      <c r="Z320" s="106">
        <f>IF(INDEX(Base_Dados!Z:Z,MATCH($B320,Base_Dados!$B:$B,0))=0,0,
MAX(0, MIN(Z$1,
((INDEX(Base_Dados!Z:Z,MATCH($B320,Base_Dados!$B:$B,0))-MIN(Base_Dados!Z$5:Z$98)) /
(IF(MAX(Base_Dados!Z$5:Z$98)-MIN(Base_Dados!Z$5:Z$98)=0,1,MAX(Base_Dados!Z$5:Z$98)-MIN(Base_Dados!Z$5:Z$98)))) * Z$1)))</f>
        <v>0</v>
      </c>
      <c r="AA320" s="106">
        <f>IF(INDEX(Base_Dados!AA:AA,MATCH($B320,Base_Dados!$B:$B,0))=0,0,
MAX(0, MIN(AA$1,
((INDEX(Base_Dados!AA:AA,MATCH($B320,Base_Dados!$B:$B,0))-MIN(Base_Dados!AA$5:AA$98)) /
(IF(MAX(Base_Dados!AA$5:AA$98)-MIN(Base_Dados!AA$5:AA$98)=0,1,MAX(Base_Dados!AA$5:AA$98)-MIN(Base_Dados!AA$5:AA$98)))) * AA$1)))</f>
        <v>2.097902097902098E-2</v>
      </c>
      <c r="AB320" s="106">
        <f>IF(INDEX(Base_Dados!AB:AB,MATCH($B320,Base_Dados!$B:$B,0))=0,0,
MAX(0, MIN(AB$1,
((INDEX(Base_Dados!AB:AB,MATCH($B320,Base_Dados!$B:$B,0))-MIN(Base_Dados!AB$5:AB$98)) /
(IF(MAX(Base_Dados!AB$5:AB$98)-MIN(Base_Dados!AB$5:AB$98)=0,1,MAX(Base_Dados!AB$5:AB$98)-MIN(Base_Dados!AB$5:AB$98)))) * AB$1)))</f>
        <v>0.3665651097187439</v>
      </c>
      <c r="AC320" s="106">
        <f>IF(INDEX(Base_Dados!AC:AC,MATCH($B320,Base_Dados!$B:$B,0))=0,0,
MAX(0, MIN(AC$1,
((INDEX(Base_Dados!AC:AC,MATCH($B320,Base_Dados!$B:$B,0))-MIN(Base_Dados!AC$5:AC$98)) /
(IF(MAX(Base_Dados!AC$5:AC$98)-MIN(Base_Dados!AC$5:AC$98)=0,1,MAX(Base_Dados!AC$5:AC$98)-MIN(Base_Dados!AC$5:AC$98)))) * AC$1)))</f>
        <v>7.6586288302177688E-2</v>
      </c>
      <c r="AD320" s="106">
        <f>IF(INDEX(Base_Dados!AD:AD,MATCH($B320,Base_Dados!$B:$B,0))=0,0,
MAX(0, MIN(AD$1,
((INDEX(Base_Dados!AD:AD,MATCH($B320,Base_Dados!$B:$B,0))-MIN(Base_Dados!AD$5:AD$98)) /
(IF(MAX(Base_Dados!AD$5:AD$98)-MIN(Base_Dados!AD$5:AD$98)=0,1,MAX(Base_Dados!AD$5:AD$98)-MIN(Base_Dados!AD$5:AD$98)))) * AD$1)))</f>
        <v>4.7034462357639403E-2</v>
      </c>
      <c r="AE320" s="106">
        <f>IF(INDEX(Base_Dados!AE:AE,MATCH($B320,Base_Dados!$B:$B,0))=0,0,
MAX(0, MIN(AE$1,
((INDEX(Base_Dados!AE:AE,MATCH($B320,Base_Dados!$B:$B,0))-MIN(Base_Dados!AE$5:AE$98)) /
(IF(MAX(Base_Dados!AE$5:AE$98)-MIN(Base_Dados!AE$5:AE$98)=0,1,MAX(Base_Dados!AE$5:AE$98)-MIN(Base_Dados!AE$5:AE$98)))) * AE$1)))</f>
        <v>2.4119085286926509E-2</v>
      </c>
      <c r="AF320" s="106">
        <f>IF(INDEX(Base_Dados!AF:AF,MATCH($B320,Base_Dados!$B:$B,0))=0,0,
MAX(0, MIN(AF$1,
((INDEX(Base_Dados!AF:AF,MATCH($B320,Base_Dados!$B:$B,0))-MIN(Base_Dados!AF$5:AF$98)) /
(IF(MAX(Base_Dados!AF$5:AF$98)-MIN(Base_Dados!AF$5:AF$98)=0,1,MAX(Base_Dados!AF$5:AF$98)-MIN(Base_Dados!AF$5:AF$98)))) * AF$1)))</f>
        <v>3.9534776812393695E-2</v>
      </c>
      <c r="AG320" s="106">
        <f>IF(INDEX(Base_Dados!AG:AG,MATCH($B320,Base_Dados!$B:$B,0))=0,0,
MAX(0, MIN(AG$1,
((INDEX(Base_Dados!AG:AG,MATCH($B320,Base_Dados!$B:$B,0))-MIN(Base_Dados!AG$5:AG$98)) /
(IF(MAX(Base_Dados!AG$5:AG$98)-MIN(Base_Dados!AG$5:AG$98)=0,1,MAX(Base_Dados!AG$5:AG$98)-MIN(Base_Dados!AG$5:AG$98)))) * AG$1)))</f>
        <v>5.7132325838555105E-2</v>
      </c>
      <c r="AH320" s="106">
        <f>IF(INDEX(Base_Dados!AH:AH,MATCH($B320,Base_Dados!$B:$B,0))=0,0,
MAX(0, MIN(AH$1,
((INDEX(Base_Dados!AH:AH,MATCH($B320,Base_Dados!$B:$B,0))-MIN(Base_Dados!AH$5:AH$98)) /
(IF(MAX(Base_Dados!AH$5:AH$98)-MIN(Base_Dados!AH$5:AH$98)=0,1,MAX(Base_Dados!AH$5:AH$98)-MIN(Base_Dados!AH$5:AH$98)))) * AH$1)))</f>
        <v>1.6590963511677552</v>
      </c>
      <c r="AI320" s="106">
        <f>IF(INDEX(Base_Dados!AI:AI,MATCH($B320,Base_Dados!$B:$B,0))=0,0,
MAX(0, MIN(AI$1,
((INDEX(Base_Dados!AI:AI,MATCH($B320,Base_Dados!$B:$B,0))-MIN(Base_Dados!AI$5:AI$98)) /
(IF(MAX(Base_Dados!AI$5:AI$98)-MIN(Base_Dados!AI$5:AI$98)=0,1,MAX(Base_Dados!AI$5:AI$98)-MIN(Base_Dados!AI$5:AI$98)))) * AI$1)))</f>
        <v>0.25</v>
      </c>
      <c r="AJ320" s="106">
        <f>IF(INDEX(Base_Dados!AJ:AJ,MATCH($B320,Base_Dados!$B:$B,0))=0,0,
MAX(0, MIN(AJ$1,
((INDEX(Base_Dados!AJ:AJ,MATCH($B320,Base_Dados!$B:$B,0))-MIN(Base_Dados!AJ$5:AJ$98)) /
(IF(MAX(Base_Dados!AJ$5:AJ$98)-MIN(Base_Dados!AJ$5:AJ$98)=0,1,MAX(Base_Dados!AJ$5:AJ$98)-MIN(Base_Dados!AJ$5:AJ$98)))) * AJ$1)))</f>
        <v>1.2585034013605443</v>
      </c>
      <c r="AK320" s="106">
        <f>IF(INDEX(Base_Dados!AK:AK,MATCH($B320,Base_Dados!$B:$B,0))=0,0,
MAX(0, MIN(AK$1,
((INDEX(Base_Dados!AK:AK,MATCH($B320,Base_Dados!$B:$B,0))-MIN(Base_Dados!AK$5:AK$98)) /
(IF(MAX(Base_Dados!AK$5:AK$98)-MIN(Base_Dados!AK$5:AK$98)=0,1,MAX(Base_Dados!AK$5:AK$98)-MIN(Base_Dados!AK$5:AK$98)))) * AK$1)))</f>
        <v>5.7471264367816091E-2</v>
      </c>
      <c r="AL320" s="106">
        <f>IF(INDEX(Base_Dados!AL:AL,MATCH($B320,Base_Dados!$B:$B,0))=0,0,
MAX(0, MIN(AL$1,
((INDEX(Base_Dados!AL:AL,MATCH($B320,Base_Dados!$B:$B,0))-MIN(Base_Dados!AL$5:AL$98)) /
(IF(MAX(Base_Dados!AL$5:AL$98)-MIN(Base_Dados!AL$5:AL$98)=0,1,MAX(Base_Dados!AL$5:AL$98)-MIN(Base_Dados!AL$5:AL$98)))) * AL$1)))</f>
        <v>0</v>
      </c>
      <c r="AM320" s="106">
        <f>IF(INDEX(Base_Dados!AM:AM,MATCH($B320,Base_Dados!$B:$B,0))=0,0,
MAX(0, MIN(AM$1,
((INDEX(Base_Dados!AM:AM,MATCH($B320,Base_Dados!$B:$B,0))-MIN(Base_Dados!AM$5:AM$98)) /
(IF(MAX(Base_Dados!AM$5:AM$98)-MIN(Base_Dados!AM$5:AM$98)=0,1,MAX(Base_Dados!AM$5:AM$98)-MIN(Base_Dados!AM$5:AM$98)))) * AM$1)))</f>
        <v>0.1532884515794925</v>
      </c>
      <c r="AN320" s="106">
        <f>IF(INDEX(Base_Dados!AN:AN,MATCH($B320,Base_Dados!$B:$B,0))=0,0,
MAX(0, MIN(AN$1,
((INDEX(Base_Dados!AN:AN,MATCH($B320,Base_Dados!$B:$B,0))-MIN(Base_Dados!AN$5:AN$98)) /
(IF(MAX(Base_Dados!AN$5:AN$98)-MIN(Base_Dados!AN$5:AN$98)=0,1,MAX(Base_Dados!AN$5:AN$98)-MIN(Base_Dados!AN$5:AN$98)))) * AN$1)))</f>
        <v>0.43268015170670038</v>
      </c>
      <c r="AO320" s="106">
        <f>IF(INDEX(Base_Dados!AO:AO,MATCH($B320,Base_Dados!$B:$B,0))=0,0,
MAX(0, MIN(AO$1,
((INDEX(Base_Dados!AO:AO,MATCH($B320,Base_Dados!$B:$B,0))-MIN(Base_Dados!AO$5:AO$98)) /
(IF(MAX(Base_Dados!AO$5:AO$98)-MIN(Base_Dados!AO$5:AO$98)=0,1,MAX(Base_Dados!AO$5:AO$98)-MIN(Base_Dados!AO$5:AO$98)))) * AO$1)))</f>
        <v>0</v>
      </c>
      <c r="AP320" s="106">
        <f>IF(INDEX(Base_Dados!AP:AP,MATCH($B320,Base_Dados!$B:$B,0))=0,0,
MAX(0, MIN(AP$1,
((INDEX(Base_Dados!AP:AP,MATCH($B320,Base_Dados!$B:$B,0))-MIN(Base_Dados!AP$5:AP$98)) /
(IF(MAX(Base_Dados!AP$5:AP$98)-MIN(Base_Dados!AP$5:AP$98)=0,1,MAX(Base_Dados!AP$5:AP$98)-MIN(Base_Dados!AP$5:AP$98)))) * AP$1)))</f>
        <v>9.862385321100918E-2</v>
      </c>
      <c r="AQ320" s="106">
        <f>IF(INDEX(Base_Dados!AQ:AQ,MATCH($B320,Base_Dados!$B:$B,0))=0,0,
MAX(0, MIN(AQ$1,
((INDEX(Base_Dados!AQ:AQ,MATCH($B320,Base_Dados!$B:$B,0))-MIN(Base_Dados!AQ$5:AQ$98)) /
(IF(MAX(Base_Dados!AQ$5:AQ$98)-MIN(Base_Dados!AQ$5:AQ$98)=0,1,MAX(Base_Dados!AQ$5:AQ$98)-MIN(Base_Dados!AQ$5:AQ$98)))) * AQ$1)))</f>
        <v>0.05</v>
      </c>
      <c r="AR320" s="106">
        <f>IF(INDEX(Base_Dados!AR:AR,MATCH($B320,Base_Dados!$B:$B,0))=0,0,
MAX(0, MIN(AR$1,
((INDEX(Base_Dados!AR:AR,MATCH($B320,Base_Dados!$B:$B,0))-MIN(Base_Dados!AR$5:AR$98)) /
(IF(MAX(Base_Dados!AR$5:AR$98)-MIN(Base_Dados!AR$5:AR$98)=0,1,MAX(Base_Dados!AR$5:AR$98)-MIN(Base_Dados!AR$5:AR$98)))) * AR$1)))</f>
        <v>3.2258064516129031E-2</v>
      </c>
      <c r="AS320" s="106">
        <f>IF(INDEX(Base_Dados!AS:AS,MATCH($B320,Base_Dados!$B:$B,0))=0,0,
MAX(0, MIN(AS$1,
((INDEX(Base_Dados!AS:AS,MATCH($B320,Base_Dados!$B:$B,0))-MIN(Base_Dados!AS$5:AS$98)) /
(IF(MAX(Base_Dados!AS$5:AS$98)-MIN(Base_Dados!AS$5:AS$98)=0,1,MAX(Base_Dados!AS$5:AS$98)-MIN(Base_Dados!AS$5:AS$98)))) * AS$1)))</f>
        <v>0</v>
      </c>
      <c r="AT320" s="106">
        <f>IF(INDEX(Base_Dados!AT:AT,MATCH($B320,Base_Dados!$B:$B,0))=0,0,
MAX(0, MIN(AT$1,
((INDEX(Base_Dados!AT:AT,MATCH($B320,Base_Dados!$B:$B,0))-MIN(Base_Dados!AT$5:AT$98)) /
(IF(MAX(Base_Dados!AT$5:AT$98)-MIN(Base_Dados!AT$5:AT$98)=0,1,MAX(Base_Dados!AT$5:AT$98)-MIN(Base_Dados!AT$5:AT$98)))) * AT$1)))</f>
        <v>0</v>
      </c>
      <c r="AU320" s="106">
        <f>IF(INDEX(Base_Dados!AU:AU,MATCH($B320,Base_Dados!$B:$B,0))=0,0,
MAX(0, MIN(AU$1,
((INDEX(Base_Dados!AU:AU,MATCH($B320,Base_Dados!$B:$B,0))-MIN(Base_Dados!AU$5:AU$98)) /
(IF(MAX(Base_Dados!AU$5:AU$98)-MIN(Base_Dados!AU$5:AU$98)=0,1,MAX(Base_Dados!AU$5:AU$98)-MIN(Base_Dados!AU$5:AU$98)))) * AU$1)))</f>
        <v>4.8689138576779027E-2</v>
      </c>
      <c r="AV320" s="106">
        <f>IF(INDEX(Base_Dados!AV:AV,MATCH($B320,Base_Dados!$B:$B,0))=0,0,
MAX(0, MIN(AV$1,
((INDEX(Base_Dados!AV:AV,MATCH($B320,Base_Dados!$B:$B,0))-MIN(Base_Dados!AV$5:AV$98)) /
(IF(MAX(Base_Dados!AV$5:AV$98)-MIN(Base_Dados!AV$5:AV$98)=0,1,MAX(Base_Dados!AV$5:AV$98)-MIN(Base_Dados!AV$5:AV$98)))) * AV$1)))</f>
        <v>0</v>
      </c>
      <c r="AW320" s="106">
        <f>IF(INDEX(Base_Dados!AW:AW,MATCH($B320,Base_Dados!$B:$B,0))=0,0,
MAX(0, MIN(AW$1,
((INDEX(Base_Dados!AW:AW,MATCH($B320,Base_Dados!$B:$B,0))-MIN(Base_Dados!AW$5:AW$98)) /
(IF(MAX(Base_Dados!AW$5:AW$98)-MIN(Base_Dados!AW$5:AW$98)=0,1,MAX(Base_Dados!AW$5:AW$98)-MIN(Base_Dados!AW$5:AW$98)))) * AW$1)))</f>
        <v>0</v>
      </c>
      <c r="AX320" s="106">
        <f>IF(INDEX(Base_Dados!AX:AX,MATCH($B320,Base_Dados!$B:$B,0))=0,0,
MAX(0, MIN(AX$1,
((INDEX(Base_Dados!AX:AX,MATCH($B320,Base_Dados!$B:$B,0))-MIN(Base_Dados!AX$5:AX$98)) /
(IF(MAX(Base_Dados!AX$5:AX$98)-MIN(Base_Dados!AX$5:AX$98)=0,1,MAX(Base_Dados!AX$5:AX$98)-MIN(Base_Dados!AX$5:AX$98)))) * AX$1)))</f>
        <v>7.2393996344257652E-2</v>
      </c>
      <c r="AY320" s="106">
        <f>IF(INDEX(Base_Dados!AY:AY,MATCH($B320,Base_Dados!$B:$B,0))=0,0,
MAX(0, MIN(AY$1,
((INDEX(Base_Dados!AY:AY,MATCH($B320,Base_Dados!$B:$B,0))-MIN(Base_Dados!AY$5:AY$98)) /
(IF(MAX(Base_Dados!AY$5:AY$98)-MIN(Base_Dados!AY$5:AY$98)=0,1,MAX(Base_Dados!AY$5:AY$98)-MIN(Base_Dados!AY$5:AY$98)))) * AY$1)))</f>
        <v>2.967359050445104E-2</v>
      </c>
      <c r="AZ320" s="106">
        <f>IF(INDEX(Base_Dados!AZ:AZ,MATCH($B320,Base_Dados!$B:$B,0))=0,0,
MAX(0, MIN(AZ$1,
((INDEX(Base_Dados!AZ:AZ,MATCH($B320,Base_Dados!$B:$B,0))-MIN(Base_Dados!AZ$5:AZ$98)) /
(IF(MAX(Base_Dados!AZ$5:AZ$98)-MIN(Base_Dados!AZ$5:AZ$98)=0,1,MAX(Base_Dados!AZ$5:AZ$98)-MIN(Base_Dados!AZ$5:AZ$98)))) * AZ$1)))</f>
        <v>0.24988682661837935</v>
      </c>
      <c r="BA320" s="106">
        <f>IF(INDEX(Base_Dados!BA:BA,MATCH($B320,Base_Dados!$B:$B,0))=0,0,
MAX(0, MIN(BA$1,
((INDEX(Base_Dados!BA:BA,MATCH($B320,Base_Dados!$B:$B,0))-MIN(Base_Dados!BA$5:BA$98)) /
(IF(MAX(Base_Dados!BA$5:BA$98)-MIN(Base_Dados!BA$5:BA$98)=0,1,MAX(Base_Dados!BA$5:BA$98)-MIN(Base_Dados!BA$5:BA$98)))) * BA$1)))</f>
        <v>7.0916316969737339E-2</v>
      </c>
      <c r="BB320" s="106">
        <f>IF(INDEX(Base_Dados!BB:BB,MATCH($B320,Base_Dados!$B:$B,0))=0,0,
MAX(0, MIN(BB$1,
((INDEX(Base_Dados!BB:BB,MATCH($B320,Base_Dados!$B:$B,0))-MIN(Base_Dados!BB$5:BB$98)) /
(IF(MAX(Base_Dados!BB$5:BB$98)-MIN(Base_Dados!BB$5:BB$98)=0,1,MAX(Base_Dados!BB$5:BB$98)-MIN(Base_Dados!BB$5:BB$98)))) * BB$1)))</f>
        <v>0.21835244292439482</v>
      </c>
      <c r="BC320" s="106">
        <f>IF(INDEX(Base_Dados!BC:BC,MATCH($B320,Base_Dados!$B:$B,0))=0,0,
MAX(0, MIN(BC$1,
((INDEX(Base_Dados!BC:BC,MATCH($B320,Base_Dados!$B:$B,0))-MIN(Base_Dados!BC$5:BC$98)) /
(IF(MAX(Base_Dados!BC$5:BC$98)-MIN(Base_Dados!BC$5:BC$98)=0,1,MAX(Base_Dados!BC$5:BC$98)-MIN(Base_Dados!BC$5:BC$98)))) * BC$1)))</f>
        <v>4.8208995421492054E-2</v>
      </c>
      <c r="BD320" s="106">
        <f>IF(INDEX(Base_Dados!BD:BD,MATCH($B320,Base_Dados!$B:$B,0))=0,0,
MAX(0, MIN(BD$1,
((INDEX(Base_Dados!BD:BD,MATCH($B320,Base_Dados!$B:$B,0))-MIN(Base_Dados!BD$5:BD$98)) /
(IF(MAX(Base_Dados!BD$5:BD$98)-MIN(Base_Dados!BD$5:BD$98)=0,1,MAX(Base_Dados!BD$5:BD$98)-MIN(Base_Dados!BD$5:BD$98)))) * BD$1)))</f>
        <v>3.4277404611868983E-2</v>
      </c>
      <c r="BE320" s="106">
        <f>IF(INDEX(Base_Dados!BE:BE,MATCH($B320,Base_Dados!$B:$B,0))=0,0,
MAX(0, MIN(BE$1,
((INDEX(Base_Dados!BE:BE,MATCH($B320,Base_Dados!$B:$B,0))-MIN(Base_Dados!BE$5:BE$98)) /
(IF(MAX(Base_Dados!BE$5:BE$98)-MIN(Base_Dados!BE$5:BE$98)=0,1,MAX(Base_Dados!BE$5:BE$98)-MIN(Base_Dados!BE$5:BE$98)))) * BE$1)))</f>
        <v>6.1716006021073758E-2</v>
      </c>
      <c r="BF320" s="106">
        <f>IF(INDEX(Base_Dados!BF:BF,MATCH($B320,Base_Dados!$B:$B,0))=0,0,
MAX(0, MIN(BF$1,
((INDEX(Base_Dados!BF:BF,MATCH($B320,Base_Dados!$B:$B,0))-MIN(Base_Dados!BF$5:BF$98)) /
(IF(MAX(Base_Dados!BF$5:BF$98)-MIN(Base_Dados!BF$5:BF$98)=0,1,MAX(Base_Dados!BF$5:BF$98)-MIN(Base_Dados!BF$5:BF$98)))) * BF$1)))</f>
        <v>8.2792207792207792E-2</v>
      </c>
      <c r="BG320" s="106">
        <f>IF(INDEX(Base_Dados!BG:BG,MATCH($B320,Base_Dados!$B:$B,0))=0,0,
MAX(0, MIN(BG$1,
((INDEX(Base_Dados!BG:BG,MATCH($B320,Base_Dados!$B:$B,0))-MIN(Base_Dados!BG$5:BG$98)) /
(IF(MAX(Base_Dados!BG$5:BG$98)-MIN(Base_Dados!BG$5:BG$98)=0,1,MAX(Base_Dados!BG$5:BG$98)-MIN(Base_Dados!BG$5:BG$98)))) * BG$1)))</f>
        <v>2.0066889632107024E-2</v>
      </c>
      <c r="BH320" s="106">
        <f>IF(INDEX(Base_Dados!BH:BH,MATCH($B320,Base_Dados!$B:$B,0))=0,0,
MAX(0, MIN(BH$1,
((INDEX(Base_Dados!BH:BH,MATCH($B320,Base_Dados!$B:$B,0))-MIN(Base_Dados!BH$5:BH$98)) /
(IF(MAX(Base_Dados!BH$5:BH$98)-MIN(Base_Dados!BH$5:BH$98)=0,1,MAX(Base_Dados!BH$5:BH$98)-MIN(Base_Dados!BH$5:BH$98)))) * BH$1)))</f>
        <v>0.13186813186813187</v>
      </c>
      <c r="BI320" s="106">
        <f>IF(INDEX(Base_Dados!BI:BI,MATCH($B320,Base_Dados!$B:$B,0))=0,0,
MAX(0, MIN(BI$1,
((INDEX(Base_Dados!BI:BI,MATCH($B320,Base_Dados!$B:$B,0))-MIN(Base_Dados!BI$5:BI$98)) /
(IF(MAX(Base_Dados!BI$5:BI$98)-MIN(Base_Dados!BI$5:BI$98)=0,1,MAX(Base_Dados!BI$5:BI$98)-MIN(Base_Dados!BI$5:BI$98)))) * BI$1)))</f>
        <v>0.1794071762870515</v>
      </c>
      <c r="BJ320" s="106">
        <f>IF(INDEX(Base_Dados!BJ:BJ,MATCH($B320,Base_Dados!$B:$B,0))=0,0,
MAX(0, MIN(BJ$1,
((INDEX(Base_Dados!BJ:BJ,MATCH($B320,Base_Dados!$B:$B,0))-MIN(Base_Dados!BJ$5:BJ$98)) /
(IF(MAX(Base_Dados!BJ$5:BJ$98)-MIN(Base_Dados!BJ$5:BJ$98)=0,1,MAX(Base_Dados!BJ$5:BJ$98)-MIN(Base_Dados!BJ$5:BJ$98)))) * BJ$1)))</f>
        <v>0.12631578947368421</v>
      </c>
      <c r="BK320" s="106">
        <f>IF(INDEX(Base_Dados!BK:BK,MATCH($B320,Base_Dados!$B:$B,0))=0,0,
MAX(0, MIN(BK$1,
((INDEX(Base_Dados!BK:BK,MATCH($B320,Base_Dados!$B:$B,0))-MIN(Base_Dados!BK$5:BK$98)) /
(IF(MAX(Base_Dados!BK$5:BK$98)-MIN(Base_Dados!BK$5:BK$98)=0,1,MAX(Base_Dados!BK$5:BK$98)-MIN(Base_Dados!BK$5:BK$98)))) * BK$1)))</f>
        <v>7.1428571428571425E-2</v>
      </c>
      <c r="BL320" s="106">
        <f>IF(INDEX(Base_Dados!BL:BL,MATCH($B320,Base_Dados!$B:$B,0))=0,0,
MAX(0, MIN(BL$1,
((INDEX(Base_Dados!BL:BL,MATCH($B320,Base_Dados!$B:$B,0))-MIN(Base_Dados!BL$5:BL$98)) /
(IF(MAX(Base_Dados!BL$5:BL$98)-MIN(Base_Dados!BL$5:BL$98)=0,1,MAX(Base_Dados!BL$5:BL$98)-MIN(Base_Dados!BL$5:BL$98)))) * BL$1)))</f>
        <v>0.15798045602605862</v>
      </c>
      <c r="BM320" s="106">
        <f>IF(INDEX(Base_Dados!BM:BM,MATCH($B320,Base_Dados!$B:$B,0))=0,0,
MAX(0, MIN(BM$1,
((INDEX(Base_Dados!BM:BM,MATCH($B320,Base_Dados!$B:$B,0))-MIN(Base_Dados!BM$5:BM$98)) /
(IF(MAX(Base_Dados!BM$5:BM$98)-MIN(Base_Dados!BM$5:BM$98)=0,1,MAX(Base_Dados!BM$5:BM$98)-MIN(Base_Dados!BM$5:BM$98)))) * BM$1)))</f>
        <v>1</v>
      </c>
      <c r="BN320" s="106">
        <f>IF(INDEX(Base_Dados!BN:BN,MATCH($B320,Base_Dados!$B:$B,0))=0,0,
MAX(0, MIN(BN$1,
((INDEX(Base_Dados!BN:BN,MATCH($B320,Base_Dados!$B:$B,0))-MIN(Base_Dados!BN$5:BN$98)) /
(IF(MAX(Base_Dados!BN$5:BN$98)-MIN(Base_Dados!BN$5:BN$98)=0,1,MAX(Base_Dados!BN$5:BN$98)-MIN(Base_Dados!BN$5:BN$98)))) * BN$1)))</f>
        <v>7.4011888696093459E-2</v>
      </c>
      <c r="BO320" s="106">
        <f>IF(INDEX(Base_Dados!BO:BO,MATCH($B320,Base_Dados!$B:$B,0))=0,0,
MAX(0, MIN(BO$1,
((INDEX(Base_Dados!BO:BO,MATCH($B320,Base_Dados!$B:$B,0))-MIN(Base_Dados!BO$5:BO$98)) /
(IF(MAX(Base_Dados!BO$5:BO$98)-MIN(Base_Dados!BO$5:BO$98)=0,1,MAX(Base_Dados!BO$5:BO$98)-MIN(Base_Dados!BO$5:BO$98)))) * BO$1)))</f>
        <v>1.7241379310344827E-2</v>
      </c>
      <c r="BP320" s="106">
        <f t="shared" si="20"/>
        <v>15.307820592269334</v>
      </c>
      <c r="BQ320" s="111">
        <f t="shared" si="21"/>
        <v>0.40714004429785333</v>
      </c>
      <c r="BR320" s="112">
        <f t="shared" si="22"/>
        <v>9.263173081983006E-2</v>
      </c>
      <c r="BS320" s="113">
        <f t="shared" si="23"/>
        <v>15.215188861449503</v>
      </c>
    </row>
    <row r="321" spans="1:71">
      <c r="A321" s="21">
        <v>31065</v>
      </c>
      <c r="B321" s="21" t="s">
        <v>355</v>
      </c>
      <c r="C321" s="21" t="s">
        <v>323</v>
      </c>
      <c r="D321" s="105">
        <f>IF(INDEX(Base_Dados!D:D,MATCH($B321,Base_Dados!$B:$B,0))=0,0,
MAX(0, MIN(D$1,
((INDEX(Base_Dados!D:D,MATCH($B321,Base_Dados!$B:$B,0))-MIN(Base_Dados!D$5:D$98)) /
(IF(MAX(Base_Dados!D$5:D$98)-MIN(Base_Dados!D$5:D$98)=0,1,MAX(Base_Dados!D$5:D$98)-MIN(Base_Dados!D$5:D$98)))) * D$1)))</f>
        <v>1.688500169535331</v>
      </c>
      <c r="E321" s="106">
        <f>IF(INDEX(Base_Dados!E:E,MATCH($B321,Base_Dados!$B:$B,0))=0,0,
MAX(0, MIN(E$1,
((INDEX(Base_Dados!E:E,MATCH($B321,Base_Dados!$B:$B,0))-MIN(Base_Dados!E$5:E$98)) /
(IF(MAX(Base_Dados!E$5:E$98)-MIN(Base_Dados!E$5:E$98)=0,1,MAX(Base_Dados!E$5:E$98)-MIN(Base_Dados!E$5:E$98)))) * E$1)))</f>
        <v>0.39161808915809443</v>
      </c>
      <c r="F321" s="106">
        <f>IF(INDEX(Base_Dados!F:F,MATCH($B321,Base_Dados!$B:$B,0))=0,0,
MAX(0, MIN(F$1,
((INDEX(Base_Dados!F:F,MATCH($B321,Base_Dados!$B:$B,0))-MIN(Base_Dados!F$5:F$98)) /
(IF(MAX(Base_Dados!F$5:F$98)-MIN(Base_Dados!F$5:F$98)=0,1,MAX(Base_Dados!F$5:F$98)-MIN(Base_Dados!F$5:F$98)))) * F$1)))</f>
        <v>0.38261575954508531</v>
      </c>
      <c r="G321" s="106">
        <f>IF(INDEX(Base_Dados!G:G,MATCH($B321,Base_Dados!$B:$B,0))=0,0,
MAX(0, MIN(G$1,
((INDEX(Base_Dados!G:G,MATCH($B321,Base_Dados!$B:$B,0))-MIN(Base_Dados!G$5:G$98)) /
(IF(MAX(Base_Dados!G$5:G$98)-MIN(Base_Dados!G$5:G$98)=0,1,MAX(Base_Dados!G$5:G$98)-MIN(Base_Dados!G$5:G$98)))) * G$1)))</f>
        <v>0.38715061621465563</v>
      </c>
      <c r="H321" s="106">
        <f>IF(INDEX(Base_Dados!H:H,MATCH($B321,Base_Dados!$B:$B,0))=0,0,
MAX(0, MIN(H$1,
((INDEX(Base_Dados!H:H,MATCH($B321,Base_Dados!$B:$B,0))-MIN(Base_Dados!H$5:H$98)) /
(IF(MAX(Base_Dados!H$5:H$98)-MIN(Base_Dados!H$5:H$98)=0,1,MAX(Base_Dados!H$5:H$98)-MIN(Base_Dados!H$5:H$98)))) * H$1)))</f>
        <v>0.4351081195912252</v>
      </c>
      <c r="I321" s="106">
        <f>IF(INDEX(Base_Dados!I:I,MATCH($B321,Base_Dados!$B:$B,0))=0,0,
MAX(0, MIN(I$1,
((INDEX(Base_Dados!I:I,MATCH($B321,Base_Dados!$B:$B,0))-MIN(Base_Dados!I$5:I$98)) /
(IF(MAX(Base_Dados!I$5:I$98)-MIN(Base_Dados!I$5:I$98)=0,1,MAX(Base_Dados!I$5:I$98)-MIN(Base_Dados!I$5:I$98)))) * I$1)))</f>
        <v>0.50048814067110148</v>
      </c>
      <c r="J321" s="106">
        <f>IF(INDEX(Base_Dados!J:J,MATCH($B321,Base_Dados!$B:$B,0))=0,0,
MAX(0, MIN(J$1,
((INDEX(Base_Dados!J:J,MATCH($B321,Base_Dados!$B:$B,0))-MIN(Base_Dados!J$5:J$98)) /
(IF(MAX(Base_Dados!J$5:J$98)-MIN(Base_Dados!J$5:J$98)=0,1,MAX(Base_Dados!J$5:J$98)-MIN(Base_Dados!J$5:J$98)))) * J$1)))</f>
        <v>0.57940530555575465</v>
      </c>
      <c r="K321" s="106">
        <f>IF(INDEX(Base_Dados!K:K,MATCH($B321,Base_Dados!$B:$B,0))=0,0,
MAX(0, MIN(K$1,
((INDEX(Base_Dados!K:K,MATCH($B321,Base_Dados!$B:$B,0))-MIN(Base_Dados!K$5:K$98)) /
(IF(MAX(Base_Dados!K$5:K$98)-MIN(Base_Dados!K$5:K$98)=0,1,MAX(Base_Dados!K$5:K$98)-MIN(Base_Dados!K$5:K$98)))) * K$1)))</f>
        <v>0.61225402504472271</v>
      </c>
      <c r="L321" s="106">
        <f>IF(INDEX(Base_Dados!L:L,MATCH($B321,Base_Dados!$B:$B,0))=0,0,
MAX(0, MIN(L$1,
((INDEX(Base_Dados!L:L,MATCH($B321,Base_Dados!$B:$B,0))-MIN(Base_Dados!L$5:L$98)) /
(IF(MAX(Base_Dados!L$5:L$98)-MIN(Base_Dados!L$5:L$98)=0,1,MAX(Base_Dados!L$5:L$98)-MIN(Base_Dados!L$5:L$98)))) * L$1)))</f>
        <v>0.79598657068444945</v>
      </c>
      <c r="M321" s="106">
        <f>IF(INDEX(Base_Dados!M:M,MATCH($B321,Base_Dados!$B:$B,0))=0,0,
MAX(0, MIN(M$1,
((INDEX(Base_Dados!M:M,MATCH($B321,Base_Dados!$B:$B,0))-MIN(Base_Dados!M$5:M$98)) /
(IF(MAX(Base_Dados!M$5:M$98)-MIN(Base_Dados!M$5:M$98)=0,1,MAX(Base_Dados!M$5:M$98)-MIN(Base_Dados!M$5:M$98)))) * M$1)))</f>
        <v>0.98074635568513124</v>
      </c>
      <c r="N321" s="106">
        <f>IF(INDEX(Base_Dados!N:N,MATCH($B321,Base_Dados!$B:$B,0))=0,0,
MAX(0, MIN(N$1,
((INDEX(Base_Dados!N:N,MATCH($B321,Base_Dados!$B:$B,0))-MIN(Base_Dados!N$5:N$98)) /
(IF(MAX(Base_Dados!N$5:N$98)-MIN(Base_Dados!N$5:N$98)=0,1,MAX(Base_Dados!N$5:N$98)-MIN(Base_Dados!N$5:N$98)))) * N$1)))</f>
        <v>1.0983092559069558</v>
      </c>
      <c r="O321" s="106">
        <f>IF(INDEX(Base_Dados!O:O,MATCH($B321,Base_Dados!$B:$B,0))=0,0,
MAX(0, MIN(O$1,
((INDEX(Base_Dados!O:O,MATCH($B321,Base_Dados!$B:$B,0))-MIN(Base_Dados!O$5:O$98)) /
(IF(MAX(Base_Dados!O$5:O$98)-MIN(Base_Dados!O$5:O$98)=0,1,MAX(Base_Dados!O$5:O$98)-MIN(Base_Dados!O$5:O$98)))) * O$1)))</f>
        <v>1.3811249233513574</v>
      </c>
      <c r="P321" s="106">
        <f>IF(INDEX(Base_Dados!P:P,MATCH($B321,Base_Dados!$B:$B,0))=0,0,
MAX(0, MIN(P$1,
((INDEX(Base_Dados!P:P,MATCH($B321,Base_Dados!$B:$B,0))-MIN(Base_Dados!P$5:P$98)) /
(IF(MAX(Base_Dados!P$5:P$98)-MIN(Base_Dados!P$5:P$98)=0,1,MAX(Base_Dados!P$5:P$98)-MIN(Base_Dados!P$5:P$98)))) * P$1)))</f>
        <v>0.65432232969328608</v>
      </c>
      <c r="Q321" s="106">
        <f>IF(INDEX(Base_Dados!Q:Q,MATCH($B321,Base_Dados!$B:$B,0))=0,0,
MAX(0, MIN(Q$1,
((INDEX(Base_Dados!Q:Q,MATCH($B321,Base_Dados!$B:$B,0))-MIN(Base_Dados!Q$5:Q$98)) /
(IF(MAX(Base_Dados!Q$5:Q$98)-MIN(Base_Dados!Q$5:Q$98)=0,1,MAX(Base_Dados!Q$5:Q$98)-MIN(Base_Dados!Q$5:Q$98)))) * Q$1)))</f>
        <v>0.51063661734505816</v>
      </c>
      <c r="R321" s="106">
        <f>IF(INDEX(Base_Dados!R:R,MATCH($B321,Base_Dados!$B:$B,0))=0,0,
MAX(0, MIN(R$1,
((INDEX(Base_Dados!R:R,MATCH($B321,Base_Dados!$B:$B,0))-MIN(Base_Dados!R$5:R$98)) /
(IF(MAX(Base_Dados!R$5:R$98)-MIN(Base_Dados!R$5:R$98)=0,1,MAX(Base_Dados!R$5:R$98)-MIN(Base_Dados!R$5:R$98)))) * R$1)))</f>
        <v>0.34728695902483309</v>
      </c>
      <c r="S321" s="106">
        <f>IF(INDEX(Base_Dados!S:S,MATCH($B321,Base_Dados!$B:$B,0))=0,0,
MAX(0, MIN(S$1,
((INDEX(Base_Dados!S:S,MATCH($B321,Base_Dados!$B:$B,0))-MIN(Base_Dados!S$5:S$98)) /
(IF(MAX(Base_Dados!S$5:S$98)-MIN(Base_Dados!S$5:S$98)=0,1,MAX(Base_Dados!S$5:S$98)-MIN(Base_Dados!S$5:S$98)))) * S$1)))</f>
        <v>0.38541151801093387</v>
      </c>
      <c r="T321" s="106">
        <f>IF(INDEX(Base_Dados!T:T,MATCH($B321,Base_Dados!$B:$B,0))=0,0,
MAX(0, MIN(T$1,
((INDEX(Base_Dados!T:T,MATCH($B321,Base_Dados!$B:$B,0))-MIN(Base_Dados!T$5:T$98)) /
(IF(MAX(Base_Dados!T$5:T$98)-MIN(Base_Dados!T$5:T$98)=0,1,MAX(Base_Dados!T$5:T$98)-MIN(Base_Dados!T$5:T$98)))) * T$1)))</f>
        <v>0.99332339101693978</v>
      </c>
      <c r="U321" s="106">
        <f>IF(INDEX(Base_Dados!U:U,MATCH($B321,Base_Dados!$B:$B,0))=0,0,
MAX(0, MIN(U$1,
((INDEX(Base_Dados!U:U,MATCH($B321,Base_Dados!$B:$B,0))-MIN(Base_Dados!U$5:U$98)) /
(IF(MAX(Base_Dados!U$5:U$98)-MIN(Base_Dados!U$5:U$98)=0,1,MAX(Base_Dados!U$5:U$98)-MIN(Base_Dados!U$5:U$98)))) * U$1)))</f>
        <v>0.73806357377774323</v>
      </c>
      <c r="V321" s="106">
        <f>IF(INDEX(Base_Dados!V:V,MATCH($B321,Base_Dados!$B:$B,0))=0,0,
MAX(0, MIN(V$1,
((INDEX(Base_Dados!V:V,MATCH($B321,Base_Dados!$B:$B,0))-MIN(Base_Dados!V$5:V$98)) /
(IF(MAX(Base_Dados!V$5:V$98)-MIN(Base_Dados!V$5:V$98)=0,1,MAX(Base_Dados!V$5:V$98)-MIN(Base_Dados!V$5:V$98)))) * V$1)))</f>
        <v>1.5749095280979555</v>
      </c>
      <c r="W321" s="106">
        <f>IF(INDEX(Base_Dados!W:W,MATCH($B321,Base_Dados!$B:$B,0))=0,0,
MAX(0, MIN(W$1,
((INDEX(Base_Dados!W:W,MATCH($B321,Base_Dados!$B:$B,0))-MIN(Base_Dados!W$5:W$98)) /
(IF(MAX(Base_Dados!W$5:W$98)-MIN(Base_Dados!W$5:W$98)=0,1,MAX(Base_Dados!W$5:W$98)-MIN(Base_Dados!W$5:W$98)))) * W$1)))</f>
        <v>2.2184631367683836</v>
      </c>
      <c r="X321" s="106">
        <f>IF(INDEX(Base_Dados!X:X,MATCH($B321,Base_Dados!$B:$B,0))=0,0,
MAX(0, MIN(X$1,
((INDEX(Base_Dados!X:X,MATCH($B321,Base_Dados!$B:$B,0))-MIN(Base_Dados!X$5:X$98)) /
(IF(MAX(Base_Dados!X$5:X$98)-MIN(Base_Dados!X$5:X$98)=0,1,MAX(Base_Dados!X$5:X$98)-MIN(Base_Dados!X$5:X$98)))) * X$1)))</f>
        <v>1.0042372881355932</v>
      </c>
      <c r="Y321" s="106">
        <f>IF(INDEX(Base_Dados!Y:Y,MATCH($B321,Base_Dados!$B:$B,0))=0,0,
MAX(0, MIN(Y$1,
((INDEX(Base_Dados!Y:Y,MATCH($B321,Base_Dados!$B:$B,0))-MIN(Base_Dados!Y$5:Y$98)) /
(IF(MAX(Base_Dados!Y$5:Y$98)-MIN(Base_Dados!Y$5:Y$98)=0,1,MAX(Base_Dados!Y$5:Y$98)-MIN(Base_Dados!Y$5:Y$98)))) * Y$1)))</f>
        <v>0.3639705882352941</v>
      </c>
      <c r="Z321" s="106">
        <f>IF(INDEX(Base_Dados!Z:Z,MATCH($B321,Base_Dados!$B:$B,0))=0,0,
MAX(0, MIN(Z$1,
((INDEX(Base_Dados!Z:Z,MATCH($B321,Base_Dados!$B:$B,0))-MIN(Base_Dados!Z$5:Z$98)) /
(IF(MAX(Base_Dados!Z$5:Z$98)-MIN(Base_Dados!Z$5:Z$98)=0,1,MAX(Base_Dados!Z$5:Z$98)-MIN(Base_Dados!Z$5:Z$98)))) * Z$1)))</f>
        <v>0.4</v>
      </c>
      <c r="AA321" s="106">
        <f>IF(INDEX(Base_Dados!AA:AA,MATCH($B321,Base_Dados!$B:$B,0))=0,0,
MAX(0, MIN(AA$1,
((INDEX(Base_Dados!AA:AA,MATCH($B321,Base_Dados!$B:$B,0))-MIN(Base_Dados!AA$5:AA$98)) /
(IF(MAX(Base_Dados!AA$5:AA$98)-MIN(Base_Dados!AA$5:AA$98)=0,1,MAX(Base_Dados!AA$5:AA$98)-MIN(Base_Dados!AA$5:AA$98)))) * AA$1)))</f>
        <v>0.55594405594405594</v>
      </c>
      <c r="AB321" s="106">
        <f>IF(INDEX(Base_Dados!AB:AB,MATCH($B321,Base_Dados!$B:$B,0))=0,0,
MAX(0, MIN(AB$1,
((INDEX(Base_Dados!AB:AB,MATCH($B321,Base_Dados!$B:$B,0))-MIN(Base_Dados!AB$5:AB$98)) /
(IF(MAX(Base_Dados!AB$5:AB$98)-MIN(Base_Dados!AB$5:AB$98)=0,1,MAX(Base_Dados!AB$5:AB$98)-MIN(Base_Dados!AB$5:AB$98)))) * AB$1)))</f>
        <v>0.20219176019845508</v>
      </c>
      <c r="AC321" s="106">
        <f>IF(INDEX(Base_Dados!AC:AC,MATCH($B321,Base_Dados!$B:$B,0))=0,0,
MAX(0, MIN(AC$1,
((INDEX(Base_Dados!AC:AC,MATCH($B321,Base_Dados!$B:$B,0))-MIN(Base_Dados!AC$5:AC$98)) /
(IF(MAX(Base_Dados!AC$5:AC$98)-MIN(Base_Dados!AC$5:AC$98)=0,1,MAX(Base_Dados!AC$5:AC$98)-MIN(Base_Dados!AC$5:AC$98)))) * AC$1)))</f>
        <v>0.34475573328194259</v>
      </c>
      <c r="AD321" s="106">
        <f>IF(INDEX(Base_Dados!AD:AD,MATCH($B321,Base_Dados!$B:$B,0))=0,0,
MAX(0, MIN(AD$1,
((INDEX(Base_Dados!AD:AD,MATCH($B321,Base_Dados!$B:$B,0))-MIN(Base_Dados!AD$5:AD$98)) /
(IF(MAX(Base_Dados!AD$5:AD$98)-MIN(Base_Dados!AD$5:AD$98)=0,1,MAX(Base_Dados!AD$5:AD$98)-MIN(Base_Dados!AD$5:AD$98)))) * AD$1)))</f>
        <v>0.29818074249371396</v>
      </c>
      <c r="AE321" s="106">
        <f>IF(INDEX(Base_Dados!AE:AE,MATCH($B321,Base_Dados!$B:$B,0))=0,0,
MAX(0, MIN(AE$1,
((INDEX(Base_Dados!AE:AE,MATCH($B321,Base_Dados!$B:$B,0))-MIN(Base_Dados!AE$5:AE$98)) /
(IF(MAX(Base_Dados!AE$5:AE$98)-MIN(Base_Dados!AE$5:AE$98)=0,1,MAX(Base_Dados!AE$5:AE$98)-MIN(Base_Dados!AE$5:AE$98)))) * AE$1)))</f>
        <v>0.20926218898317273</v>
      </c>
      <c r="AF321" s="106">
        <f>IF(INDEX(Base_Dados!AF:AF,MATCH($B321,Base_Dados!$B:$B,0))=0,0,
MAX(0, MIN(AF$1,
((INDEX(Base_Dados!AF:AF,MATCH($B321,Base_Dados!$B:$B,0))-MIN(Base_Dados!AF$5:AF$98)) /
(IF(MAX(Base_Dados!AF$5:AF$98)-MIN(Base_Dados!AF$5:AF$98)=0,1,MAX(Base_Dados!AF$5:AF$98)-MIN(Base_Dados!AF$5:AF$98)))) * AF$1)))</f>
        <v>0.37824667861904104</v>
      </c>
      <c r="AG321" s="106">
        <f>IF(INDEX(Base_Dados!AG:AG,MATCH($B321,Base_Dados!$B:$B,0))=0,0,
MAX(0, MIN(AG$1,
((INDEX(Base_Dados!AG:AG,MATCH($B321,Base_Dados!$B:$B,0))-MIN(Base_Dados!AG$5:AG$98)) /
(IF(MAX(Base_Dados!AG$5:AG$98)-MIN(Base_Dados!AG$5:AG$98)=0,1,MAX(Base_Dados!AG$5:AG$98)-MIN(Base_Dados!AG$5:AG$98)))) * AG$1)))</f>
        <v>0.51063661734505816</v>
      </c>
      <c r="AH321" s="106">
        <f>IF(INDEX(Base_Dados!AH:AH,MATCH($B321,Base_Dados!$B:$B,0))=0,0,
MAX(0, MIN(AH$1,
((INDEX(Base_Dados!AH:AH,MATCH($B321,Base_Dados!$B:$B,0))-MIN(Base_Dados!AH$5:AH$98)) /
(IF(MAX(Base_Dados!AH$5:AH$98)-MIN(Base_Dados!AH$5:AH$98)=0,1,MAX(Base_Dados!AH$5:AH$98)-MIN(Base_Dados!AH$5:AH$98)))) * AH$1)))</f>
        <v>1.6063264976110112</v>
      </c>
      <c r="AI321" s="106">
        <f>IF(INDEX(Base_Dados!AI:AI,MATCH($B321,Base_Dados!$B:$B,0))=0,0,
MAX(0, MIN(AI$1,
((INDEX(Base_Dados!AI:AI,MATCH($B321,Base_Dados!$B:$B,0))-MIN(Base_Dados!AI$5:AI$98)) /
(IF(MAX(Base_Dados!AI$5:AI$98)-MIN(Base_Dados!AI$5:AI$98)=0,1,MAX(Base_Dados!AI$5:AI$98)-MIN(Base_Dados!AI$5:AI$98)))) * AI$1)))</f>
        <v>1.1071428571428572</v>
      </c>
      <c r="AJ321" s="106">
        <f>IF(INDEX(Base_Dados!AJ:AJ,MATCH($B321,Base_Dados!$B:$B,0))=0,0,
MAX(0, MIN(AJ$1,
((INDEX(Base_Dados!AJ:AJ,MATCH($B321,Base_Dados!$B:$B,0))-MIN(Base_Dados!AJ$5:AJ$98)) /
(IF(MAX(Base_Dados!AJ$5:AJ$98)-MIN(Base_Dados!AJ$5:AJ$98)=0,1,MAX(Base_Dados!AJ$5:AJ$98)-MIN(Base_Dados!AJ$5:AJ$98)))) * AJ$1)))</f>
        <v>2.1351766513056831</v>
      </c>
      <c r="AK321" s="106">
        <f>IF(INDEX(Base_Dados!AK:AK,MATCH($B321,Base_Dados!$B:$B,0))=0,0,
MAX(0, MIN(AK$1,
((INDEX(Base_Dados!AK:AK,MATCH($B321,Base_Dados!$B:$B,0))-MIN(Base_Dados!AK$5:AK$98)) /
(IF(MAX(Base_Dados!AK$5:AK$98)-MIN(Base_Dados!AK$5:AK$98)=0,1,MAX(Base_Dados!AK$5:AK$98)-MIN(Base_Dados!AK$5:AK$98)))) * AK$1)))</f>
        <v>0.57701149425287357</v>
      </c>
      <c r="AL321" s="106">
        <f>IF(INDEX(Base_Dados!AL:AL,MATCH($B321,Base_Dados!$B:$B,0))=0,0,
MAX(0, MIN(AL$1,
((INDEX(Base_Dados!AL:AL,MATCH($B321,Base_Dados!$B:$B,0))-MIN(Base_Dados!AL$5:AL$98)) /
(IF(MAX(Base_Dados!AL$5:AL$98)-MIN(Base_Dados!AL$5:AL$98)=0,1,MAX(Base_Dados!AL$5:AL$98)-MIN(Base_Dados!AL$5:AL$98)))) * AL$1)))</f>
        <v>0.72222222222222221</v>
      </c>
      <c r="AM321" s="106">
        <f>IF(INDEX(Base_Dados!AM:AM,MATCH($B321,Base_Dados!$B:$B,0))=0,0,
MAX(0, MIN(AM$1,
((INDEX(Base_Dados!AM:AM,MATCH($B321,Base_Dados!$B:$B,0))-MIN(Base_Dados!AM$5:AM$98)) /
(IF(MAX(Base_Dados!AM$5:AM$98)-MIN(Base_Dados!AM$5:AM$98)=0,1,MAX(Base_Dados!AM$5:AM$98)-MIN(Base_Dados!AM$5:AM$98)))) * AM$1)))</f>
        <v>1.1517348524080788</v>
      </c>
      <c r="AN321" s="106">
        <f>IF(INDEX(Base_Dados!AN:AN,MATCH($B321,Base_Dados!$B:$B,0))=0,0,
MAX(0, MIN(AN$1,
((INDEX(Base_Dados!AN:AN,MATCH($B321,Base_Dados!$B:$B,0))-MIN(Base_Dados!AN$5:AN$98)) /
(IF(MAX(Base_Dados!AN$5:AN$98)-MIN(Base_Dados!AN$5:AN$98)=0,1,MAX(Base_Dados!AN$5:AN$98)-MIN(Base_Dados!AN$5:AN$98)))) * AN$1)))</f>
        <v>0.54931909212283037</v>
      </c>
      <c r="AO321" s="106">
        <f>IF(INDEX(Base_Dados!AO:AO,MATCH($B321,Base_Dados!$B:$B,0))=0,0,
MAX(0, MIN(AO$1,
((INDEX(Base_Dados!AO:AO,MATCH($B321,Base_Dados!$B:$B,0))-MIN(Base_Dados!AO$5:AO$98)) /
(IF(MAX(Base_Dados!AO$5:AO$98)-MIN(Base_Dados!AO$5:AO$98)=0,1,MAX(Base_Dados!AO$5:AO$98)-MIN(Base_Dados!AO$5:AO$98)))) * AO$1)))</f>
        <v>4.8387096774193547E-2</v>
      </c>
      <c r="AP321" s="106">
        <f>IF(INDEX(Base_Dados!AP:AP,MATCH($B321,Base_Dados!$B:$B,0))=0,0,
MAX(0, MIN(AP$1,
((INDEX(Base_Dados!AP:AP,MATCH($B321,Base_Dados!$B:$B,0))-MIN(Base_Dados!AP$5:AP$98)) /
(IF(MAX(Base_Dados!AP$5:AP$98)-MIN(Base_Dados!AP$5:AP$98)=0,1,MAX(Base_Dados!AP$5:AP$98)-MIN(Base_Dados!AP$5:AP$98)))) * AP$1)))</f>
        <v>0.42201834862385323</v>
      </c>
      <c r="AQ321" s="106">
        <f>IF(INDEX(Base_Dados!AQ:AQ,MATCH($B321,Base_Dados!$B:$B,0))=0,0,
MAX(0, MIN(AQ$1,
((INDEX(Base_Dados!AQ:AQ,MATCH($B321,Base_Dados!$B:$B,0))-MIN(Base_Dados!AQ$5:AQ$98)) /
(IF(MAX(Base_Dados!AQ$5:AQ$98)-MIN(Base_Dados!AQ$5:AQ$98)=0,1,MAX(Base_Dados!AQ$5:AQ$98)-MIN(Base_Dados!AQ$5:AQ$98)))) * AQ$1)))</f>
        <v>0.15</v>
      </c>
      <c r="AR321" s="106">
        <f>IF(INDEX(Base_Dados!AR:AR,MATCH($B321,Base_Dados!$B:$B,0))=0,0,
MAX(0, MIN(AR$1,
((INDEX(Base_Dados!AR:AR,MATCH($B321,Base_Dados!$B:$B,0))-MIN(Base_Dados!AR$5:AR$98)) /
(IF(MAX(Base_Dados!AR$5:AR$98)-MIN(Base_Dados!AR$5:AR$98)=0,1,MAX(Base_Dados!AR$5:AR$98)-MIN(Base_Dados!AR$5:AR$98)))) * AR$1)))</f>
        <v>0.30645161290322581</v>
      </c>
      <c r="AS321" s="106">
        <f>IF(INDEX(Base_Dados!AS:AS,MATCH($B321,Base_Dados!$B:$B,0))=0,0,
MAX(0, MIN(AS$1,
((INDEX(Base_Dados!AS:AS,MATCH($B321,Base_Dados!$B:$B,0))-MIN(Base_Dados!AS$5:AS$98)) /
(IF(MAX(Base_Dados!AS$5:AS$98)-MIN(Base_Dados!AS$5:AS$98)=0,1,MAX(Base_Dados!AS$5:AS$98)-MIN(Base_Dados!AS$5:AS$98)))) * AS$1)))</f>
        <v>0.12195121951219512</v>
      </c>
      <c r="AT321" s="106">
        <f>IF(INDEX(Base_Dados!AT:AT,MATCH($B321,Base_Dados!$B:$B,0))=0,0,
MAX(0, MIN(AT$1,
((INDEX(Base_Dados!AT:AT,MATCH($B321,Base_Dados!$B:$B,0))-MIN(Base_Dados!AT$5:AT$98)) /
(IF(MAX(Base_Dados!AT$5:AT$98)-MIN(Base_Dados!AT$5:AT$98)=0,1,MAX(Base_Dados!AT$5:AT$98)-MIN(Base_Dados!AT$5:AT$98)))) * AT$1)))</f>
        <v>0.15</v>
      </c>
      <c r="AU321" s="106">
        <f>IF(INDEX(Base_Dados!AU:AU,MATCH($B321,Base_Dados!$B:$B,0))=0,0,
MAX(0, MIN(AU$1,
((INDEX(Base_Dados!AU:AU,MATCH($B321,Base_Dados!$B:$B,0))-MIN(Base_Dados!AU$5:AU$98)) /
(IF(MAX(Base_Dados!AU$5:AU$98)-MIN(Base_Dados!AU$5:AU$98)=0,1,MAX(Base_Dados!AU$5:AU$98)-MIN(Base_Dados!AU$5:AU$98)))) * AU$1)))</f>
        <v>0.29026217228464418</v>
      </c>
      <c r="AV321" s="106">
        <f>IF(INDEX(Base_Dados!AV:AV,MATCH($B321,Base_Dados!$B:$B,0))=0,0,
MAX(0, MIN(AV$1,
((INDEX(Base_Dados!AV:AV,MATCH($B321,Base_Dados!$B:$B,0))-MIN(Base_Dados!AV$5:AV$98)) /
(IF(MAX(Base_Dados!AV$5:AV$98)-MIN(Base_Dados!AV$5:AV$98)=0,1,MAX(Base_Dados!AV$5:AV$98)-MIN(Base_Dados!AV$5:AV$98)))) * AV$1)))</f>
        <v>2.8846153846153848E-2</v>
      </c>
      <c r="AW321" s="106">
        <f>IF(INDEX(Base_Dados!AW:AW,MATCH($B321,Base_Dados!$B:$B,0))=0,0,
MAX(0, MIN(AW$1,
((INDEX(Base_Dados!AW:AW,MATCH($B321,Base_Dados!$B:$B,0))-MIN(Base_Dados!AW$5:AW$98)) /
(IF(MAX(Base_Dados!AW$5:AW$98)-MIN(Base_Dados!AW$5:AW$98)=0,1,MAX(Base_Dados!AW$5:AW$98)-MIN(Base_Dados!AW$5:AW$98)))) * AW$1)))</f>
        <v>0.47058823529411764</v>
      </c>
      <c r="AX321" s="106">
        <f>IF(INDEX(Base_Dados!AX:AX,MATCH($B321,Base_Dados!$B:$B,0))=0,0,
MAX(0, MIN(AX$1,
((INDEX(Base_Dados!AX:AX,MATCH($B321,Base_Dados!$B:$B,0))-MIN(Base_Dados!AX$5:AX$98)) /
(IF(MAX(Base_Dados!AX$5:AX$98)-MIN(Base_Dados!AX$5:AX$98)=0,1,MAX(Base_Dados!AX$5:AX$98)-MIN(Base_Dados!AX$5:AX$98)))) * AX$1)))</f>
        <v>4.7126841868121577E-2</v>
      </c>
      <c r="AY321" s="106">
        <f>IF(INDEX(Base_Dados!AY:AY,MATCH($B321,Base_Dados!$B:$B,0))=0,0,
MAX(0, MIN(AY$1,
((INDEX(Base_Dados!AY:AY,MATCH($B321,Base_Dados!$B:$B,0))-MIN(Base_Dados!AY$5:AY$98)) /
(IF(MAX(Base_Dados!AY$5:AY$98)-MIN(Base_Dados!AY$5:AY$98)=0,1,MAX(Base_Dados!AY$5:AY$98)-MIN(Base_Dados!AY$5:AY$98)))) * AY$1)))</f>
        <v>0.28058028354764258</v>
      </c>
      <c r="AZ321" s="106">
        <f>IF(INDEX(Base_Dados!AZ:AZ,MATCH($B321,Base_Dados!$B:$B,0))=0,0,
MAX(0, MIN(AZ$1,
((INDEX(Base_Dados!AZ:AZ,MATCH($B321,Base_Dados!$B:$B,0))-MIN(Base_Dados!AZ$5:AZ$98)) /
(IF(MAX(Base_Dados!AZ$5:AZ$98)-MIN(Base_Dados!AZ$5:AZ$98)=0,1,MAX(Base_Dados!AZ$5:AZ$98)-MIN(Base_Dados!AZ$5:AZ$98)))) * AZ$1)))</f>
        <v>0.40601145038167941</v>
      </c>
      <c r="BA321" s="106">
        <f>IF(INDEX(Base_Dados!BA:BA,MATCH($B321,Base_Dados!$B:$B,0))=0,0,
MAX(0, MIN(BA$1,
((INDEX(Base_Dados!BA:BA,MATCH($B321,Base_Dados!$B:$B,0))-MIN(Base_Dados!BA$5:BA$98)) /
(IF(MAX(Base_Dados!BA$5:BA$98)-MIN(Base_Dados!BA$5:BA$98)=0,1,MAX(Base_Dados!BA$5:BA$98)-MIN(Base_Dados!BA$5:BA$98)))) * BA$1)))</f>
        <v>0.3295144208352761</v>
      </c>
      <c r="BB321" s="106">
        <f>IF(INDEX(Base_Dados!BB:BB,MATCH($B321,Base_Dados!$B:$B,0))=0,0,
MAX(0, MIN(BB$1,
((INDEX(Base_Dados!BB:BB,MATCH($B321,Base_Dados!$B:$B,0))-MIN(Base_Dados!BB$5:BB$98)) /
(IF(MAX(Base_Dados!BB$5:BB$98)-MIN(Base_Dados!BB$5:BB$98)=0,1,MAX(Base_Dados!BB$5:BB$98)-MIN(Base_Dados!BB$5:BB$98)))) * BB$1)))</f>
        <v>0.21953823502106365</v>
      </c>
      <c r="BC321" s="106">
        <f>IF(INDEX(Base_Dados!BC:BC,MATCH($B321,Base_Dados!$B:$B,0))=0,0,
MAX(0, MIN(BC$1,
((INDEX(Base_Dados!BC:BC,MATCH($B321,Base_Dados!$B:$B,0))-MIN(Base_Dados!BC$5:BC$98)) /
(IF(MAX(Base_Dados!BC$5:BC$98)-MIN(Base_Dados!BC$5:BC$98)=0,1,MAX(Base_Dados!BC$5:BC$98)-MIN(Base_Dados!BC$5:BC$98)))) * BC$1)))</f>
        <v>0.55642337732291947</v>
      </c>
      <c r="BD321" s="106">
        <f>IF(INDEX(Base_Dados!BD:BD,MATCH($B321,Base_Dados!$B:$B,0))=0,0,
MAX(0, MIN(BD$1,
((INDEX(Base_Dados!BD:BD,MATCH($B321,Base_Dados!$B:$B,0))-MIN(Base_Dados!BD$5:BD$98)) /
(IF(MAX(Base_Dados!BD$5:BD$98)-MIN(Base_Dados!BD$5:BD$98)=0,1,MAX(Base_Dados!BD$5:BD$98)-MIN(Base_Dados!BD$5:BD$98)))) * BD$1)))</f>
        <v>0.23814140294993422</v>
      </c>
      <c r="BE321" s="106">
        <f>IF(INDEX(Base_Dados!BE:BE,MATCH($B321,Base_Dados!$B:$B,0))=0,0,
MAX(0, MIN(BE$1,
((INDEX(Base_Dados!BE:BE,MATCH($B321,Base_Dados!$B:$B,0))-MIN(Base_Dados!BE$5:BE$98)) /
(IF(MAX(Base_Dados!BE$5:BE$98)-MIN(Base_Dados!BE$5:BE$98)=0,1,MAX(Base_Dados!BE$5:BE$98)-MIN(Base_Dados!BE$5:BE$98)))) * BE$1)))</f>
        <v>0.59608630205720015</v>
      </c>
      <c r="BF321" s="106">
        <f>IF(INDEX(Base_Dados!BF:BF,MATCH($B321,Base_Dados!$B:$B,0))=0,0,
MAX(0, MIN(BF$1,
((INDEX(Base_Dados!BF:BF,MATCH($B321,Base_Dados!$B:$B,0))-MIN(Base_Dados!BF$5:BF$98)) /
(IF(MAX(Base_Dados!BF$5:BF$98)-MIN(Base_Dados!BF$5:BF$98)=0,1,MAX(Base_Dados!BF$5:BF$98)-MIN(Base_Dados!BF$5:BF$98)))) * BF$1)))</f>
        <v>0.65909090909090906</v>
      </c>
      <c r="BG321" s="106">
        <f>IF(INDEX(Base_Dados!BG:BG,MATCH($B321,Base_Dados!$B:$B,0))=0,0,
MAX(0, MIN(BG$1,
((INDEX(Base_Dados!BG:BG,MATCH($B321,Base_Dados!$B:$B,0))-MIN(Base_Dados!BG$5:BG$98)) /
(IF(MAX(Base_Dados!BG$5:BG$98)-MIN(Base_Dados!BG$5:BG$98)=0,1,MAX(Base_Dados!BG$5:BG$98)-MIN(Base_Dados!BG$5:BG$98)))) * BG$1)))</f>
        <v>8.5702341137123744E-2</v>
      </c>
      <c r="BH321" s="106">
        <f>IF(INDEX(Base_Dados!BH:BH,MATCH($B321,Base_Dados!$B:$B,0))=0,0,
MAX(0, MIN(BH$1,
((INDEX(Base_Dados!BH:BH,MATCH($B321,Base_Dados!$B:$B,0))-MIN(Base_Dados!BH$5:BH$98)) /
(IF(MAX(Base_Dados!BH$5:BH$98)-MIN(Base_Dados!BH$5:BH$98)=0,1,MAX(Base_Dados!BH$5:BH$98)-MIN(Base_Dados!BH$5:BH$98)))) * BH$1)))</f>
        <v>0.26373626373626374</v>
      </c>
      <c r="BI321" s="106">
        <f>IF(INDEX(Base_Dados!BI:BI,MATCH($B321,Base_Dados!$B:$B,0))=0,0,
MAX(0, MIN(BI$1,
((INDEX(Base_Dados!BI:BI,MATCH($B321,Base_Dados!$B:$B,0))-MIN(Base_Dados!BI$5:BI$98)) /
(IF(MAX(Base_Dados!BI$5:BI$98)-MIN(Base_Dados!BI$5:BI$98)=0,1,MAX(Base_Dados!BI$5:BI$98)-MIN(Base_Dados!BI$5:BI$98)))) * BI$1)))</f>
        <v>0.79251170046801878</v>
      </c>
      <c r="BJ321" s="106">
        <f>IF(INDEX(Base_Dados!BJ:BJ,MATCH($B321,Base_Dados!$B:$B,0))=0,0,
MAX(0, MIN(BJ$1,
((INDEX(Base_Dados!BJ:BJ,MATCH($B321,Base_Dados!$B:$B,0))-MIN(Base_Dados!BJ$5:BJ$98)) /
(IF(MAX(Base_Dados!BJ$5:BJ$98)-MIN(Base_Dados!BJ$5:BJ$98)=0,1,MAX(Base_Dados!BJ$5:BJ$98)-MIN(Base_Dados!BJ$5:BJ$98)))) * BJ$1)))</f>
        <v>0.32631578947368423</v>
      </c>
      <c r="BK321" s="106">
        <f>IF(INDEX(Base_Dados!BK:BK,MATCH($B321,Base_Dados!$B:$B,0))=0,0,
MAX(0, MIN(BK$1,
((INDEX(Base_Dados!BK:BK,MATCH($B321,Base_Dados!$B:$B,0))-MIN(Base_Dados!BK$5:BK$98)) /
(IF(MAX(Base_Dados!BK$5:BK$98)-MIN(Base_Dados!BK$5:BK$98)=0,1,MAX(Base_Dados!BK$5:BK$98)-MIN(Base_Dados!BK$5:BK$98)))) * BK$1)))</f>
        <v>0.35714285714285715</v>
      </c>
      <c r="BL321" s="106">
        <f>IF(INDEX(Base_Dados!BL:BL,MATCH($B321,Base_Dados!$B:$B,0))=0,0,
MAX(0, MIN(BL$1,
((INDEX(Base_Dados!BL:BL,MATCH($B321,Base_Dados!$B:$B,0))-MIN(Base_Dados!BL$5:BL$98)) /
(IF(MAX(Base_Dados!BL$5:BL$98)-MIN(Base_Dados!BL$5:BL$98)=0,1,MAX(Base_Dados!BL$5:BL$98)-MIN(Base_Dados!BL$5:BL$98)))) * BL$1)))</f>
        <v>0.44625407166123776</v>
      </c>
      <c r="BM321" s="106">
        <f>IF(INDEX(Base_Dados!BM:BM,MATCH($B321,Base_Dados!$B:$B,0))=0,0,
MAX(0, MIN(BM$1,
((INDEX(Base_Dados!BM:BM,MATCH($B321,Base_Dados!$B:$B,0))-MIN(Base_Dados!BM$5:BM$98)) /
(IF(MAX(Base_Dados!BM$5:BM$98)-MIN(Base_Dados!BM$5:BM$98)=0,1,MAX(Base_Dados!BM$5:BM$98)-MIN(Base_Dados!BM$5:BM$98)))) * BM$1)))</f>
        <v>1</v>
      </c>
      <c r="BN321" s="106">
        <f>IF(INDEX(Base_Dados!BN:BN,MATCH($B321,Base_Dados!$B:$B,0))=0,0,
MAX(0, MIN(BN$1,
((INDEX(Base_Dados!BN:BN,MATCH($B321,Base_Dados!$B:$B,0))-MIN(Base_Dados!BN$5:BN$98)) /
(IF(MAX(Base_Dados!BN$5:BN$98)-MIN(Base_Dados!BN$5:BN$98)=0,1,MAX(Base_Dados!BN$5:BN$98)-MIN(Base_Dados!BN$5:BN$98)))) * BN$1)))</f>
        <v>0.18811998096987961</v>
      </c>
      <c r="BO321" s="106">
        <f>IF(INDEX(Base_Dados!BO:BO,MATCH($B321,Base_Dados!$B:$B,0))=0,0,
MAX(0, MIN(BO$1,
((INDEX(Base_Dados!BO:BO,MATCH($B321,Base_Dados!$B:$B,0))-MIN(Base_Dados!BO$5:BO$98)) /
(IF(MAX(Base_Dados!BO$5:BO$98)-MIN(Base_Dados!BO$5:BO$98)=0,1,MAX(Base_Dados!BO$5:BO$98)-MIN(Base_Dados!BO$5:BO$98)))) * BO$1)))</f>
        <v>4.3103448275862072E-2</v>
      </c>
      <c r="BP321" s="106">
        <f t="shared" si="20"/>
        <v>37.595988220158929</v>
      </c>
      <c r="BQ321" s="111">
        <f t="shared" si="21"/>
        <v>0.47967067089465543</v>
      </c>
      <c r="BR321" s="112">
        <f t="shared" si="22"/>
        <v>0.16516235741663216</v>
      </c>
      <c r="BS321" s="113">
        <f t="shared" si="23"/>
        <v>37.430825862742296</v>
      </c>
    </row>
    <row r="322" spans="1:71">
      <c r="A322" s="21">
        <v>31066</v>
      </c>
      <c r="B322" s="21" t="s">
        <v>337</v>
      </c>
      <c r="C322" s="21" t="s">
        <v>323</v>
      </c>
      <c r="D322" s="105">
        <f>IF(INDEX(Base_Dados!D:D,MATCH($B322,Base_Dados!$B:$B,0))=0,0,
MAX(0, MIN(D$1,
((INDEX(Base_Dados!D:D,MATCH($B322,Base_Dados!$B:$B,0))-MIN(Base_Dados!D$5:D$98)) /
(IF(MAX(Base_Dados!D$5:D$98)-MIN(Base_Dados!D$5:D$98)=0,1,MAX(Base_Dados!D$5:D$98)-MIN(Base_Dados!D$5:D$98)))) * D$1)))</f>
        <v>0.45127044797636462</v>
      </c>
      <c r="E322" s="106">
        <f>IF(INDEX(Base_Dados!E:E,MATCH($B322,Base_Dados!$B:$B,0))=0,0,
MAX(0, MIN(E$1,
((INDEX(Base_Dados!E:E,MATCH($B322,Base_Dados!$B:$B,0))-MIN(Base_Dados!E$5:E$98)) /
(IF(MAX(Base_Dados!E$5:E$98)-MIN(Base_Dados!E$5:E$98)=0,1,MAX(Base_Dados!E$5:E$98)-MIN(Base_Dados!E$5:E$98)))) * E$1)))</f>
        <v>9.6894176146916214E-2</v>
      </c>
      <c r="F322" s="106">
        <f>IF(INDEX(Base_Dados!F:F,MATCH($B322,Base_Dados!$B:$B,0))=0,0,
MAX(0, MIN(F$1,
((INDEX(Base_Dados!F:F,MATCH($B322,Base_Dados!$B:$B,0))-MIN(Base_Dados!F$5:F$98)) /
(IF(MAX(Base_Dados!F$5:F$98)-MIN(Base_Dados!F$5:F$98)=0,1,MAX(Base_Dados!F$5:F$98)-MIN(Base_Dados!F$5:F$98)))) * F$1)))</f>
        <v>9.464795118357168E-2</v>
      </c>
      <c r="G322" s="106">
        <f>IF(INDEX(Base_Dados!G:G,MATCH($B322,Base_Dados!$B:$B,0))=0,0,
MAX(0, MIN(G$1,
((INDEX(Base_Dados!G:G,MATCH($B322,Base_Dados!$B:$B,0))-MIN(Base_Dados!G$5:G$98)) /
(IF(MAX(Base_Dados!G$5:G$98)-MIN(Base_Dados!G$5:G$98)=0,1,MAX(Base_Dados!G$5:G$98)-MIN(Base_Dados!G$5:G$98)))) * G$1)))</f>
        <v>9.2955484581100339E-2</v>
      </c>
      <c r="H322" s="106">
        <f>IF(INDEX(Base_Dados!H:H,MATCH($B322,Base_Dados!$B:$B,0))=0,0,
MAX(0, MIN(H$1,
((INDEX(Base_Dados!H:H,MATCH($B322,Base_Dados!$B:$B,0))-MIN(Base_Dados!H$5:H$98)) /
(IF(MAX(Base_Dados!H$5:H$98)-MIN(Base_Dados!H$5:H$98)=0,1,MAX(Base_Dados!H$5:H$98)-MIN(Base_Dados!H$5:H$98)))) * H$1)))</f>
        <v>0.10258726715713679</v>
      </c>
      <c r="I322" s="106">
        <f>IF(INDEX(Base_Dados!I:I,MATCH($B322,Base_Dados!$B:$B,0))=0,0,
MAX(0, MIN(I$1,
((INDEX(Base_Dados!I:I,MATCH($B322,Base_Dados!$B:$B,0))-MIN(Base_Dados!I$5:I$98)) /
(IF(MAX(Base_Dados!I$5:I$98)-MIN(Base_Dados!I$5:I$98)=0,1,MAX(Base_Dados!I$5:I$98)-MIN(Base_Dados!I$5:I$98)))) * I$1)))</f>
        <v>0.12522810564619652</v>
      </c>
      <c r="J322" s="106">
        <f>IF(INDEX(Base_Dados!J:J,MATCH($B322,Base_Dados!$B:$B,0))=0,0,
MAX(0, MIN(J$1,
((INDEX(Base_Dados!J:J,MATCH($B322,Base_Dados!$B:$B,0))-MIN(Base_Dados!J$5:J$98)) /
(IF(MAX(Base_Dados!J$5:J$98)-MIN(Base_Dados!J$5:J$98)=0,1,MAX(Base_Dados!J$5:J$98)-MIN(Base_Dados!J$5:J$98)))) * J$1)))</f>
        <v>0.14994730767300649</v>
      </c>
      <c r="K322" s="106">
        <f>IF(INDEX(Base_Dados!K:K,MATCH($B322,Base_Dados!$B:$B,0))=0,0,
MAX(0, MIN(K$1,
((INDEX(Base_Dados!K:K,MATCH($B322,Base_Dados!$B:$B,0))-MIN(Base_Dados!K$5:K$98)) /
(IF(MAX(Base_Dados!K$5:K$98)-MIN(Base_Dados!K$5:K$98)=0,1,MAX(Base_Dados!K$5:K$98)-MIN(Base_Dados!K$5:K$98)))) * K$1)))</f>
        <v>0.16915250447227193</v>
      </c>
      <c r="L322" s="106">
        <f>IF(INDEX(Base_Dados!L:L,MATCH($B322,Base_Dados!$B:$B,0))=0,0,
MAX(0, MIN(L$1,
((INDEX(Base_Dados!L:L,MATCH($B322,Base_Dados!$B:$B,0))-MIN(Base_Dados!L$5:L$98)) /
(IF(MAX(Base_Dados!L$5:L$98)-MIN(Base_Dados!L$5:L$98)=0,1,MAX(Base_Dados!L$5:L$98)-MIN(Base_Dados!L$5:L$98)))) * L$1)))</f>
        <v>0.22675414672372332</v>
      </c>
      <c r="M322" s="106">
        <f>IF(INDEX(Base_Dados!M:M,MATCH($B322,Base_Dados!$B:$B,0))=0,0,
MAX(0, MIN(M$1,
((INDEX(Base_Dados!M:M,MATCH($B322,Base_Dados!$B:$B,0))-MIN(Base_Dados!M$5:M$98)) /
(IF(MAX(Base_Dados!M$5:M$98)-MIN(Base_Dados!M$5:M$98)=0,1,MAX(Base_Dados!M$5:M$98)-MIN(Base_Dados!M$5:M$98)))) * M$1)))</f>
        <v>0.27893877551020407</v>
      </c>
      <c r="N322" s="106">
        <f>IF(INDEX(Base_Dados!N:N,MATCH($B322,Base_Dados!$B:$B,0))=0,0,
MAX(0, MIN(N$1,
((INDEX(Base_Dados!N:N,MATCH($B322,Base_Dados!$B:$B,0))-MIN(Base_Dados!N$5:N$98)) /
(IF(MAX(Base_Dados!N$5:N$98)-MIN(Base_Dados!N$5:N$98)=0,1,MAX(Base_Dados!N$5:N$98)-MIN(Base_Dados!N$5:N$98)))) * N$1)))</f>
        <v>0.33074219997870302</v>
      </c>
      <c r="O322" s="106">
        <f>IF(INDEX(Base_Dados!O:O,MATCH($B322,Base_Dados!$B:$B,0))=0,0,
MAX(0, MIN(O$1,
((INDEX(Base_Dados!O:O,MATCH($B322,Base_Dados!$B:$B,0))-MIN(Base_Dados!O$5:O$98)) /
(IF(MAX(Base_Dados!O$5:O$98)-MIN(Base_Dados!O$5:O$98)=0,1,MAX(Base_Dados!O$5:O$98)-MIN(Base_Dados!O$5:O$98)))) * O$1)))</f>
        <v>0.4503595518144824</v>
      </c>
      <c r="P322" s="106">
        <f>IF(INDEX(Base_Dados!P:P,MATCH($B322,Base_Dados!$B:$B,0))=0,0,
MAX(0, MIN(P$1,
((INDEX(Base_Dados!P:P,MATCH($B322,Base_Dados!$B:$B,0))-MIN(Base_Dados!P$5:P$98)) /
(IF(MAX(Base_Dados!P$5:P$98)-MIN(Base_Dados!P$5:P$98)=0,1,MAX(Base_Dados!P$5:P$98)-MIN(Base_Dados!P$5:P$98)))) * P$1)))</f>
        <v>0.13306692692886665</v>
      </c>
      <c r="Q322" s="106">
        <f>IF(INDEX(Base_Dados!Q:Q,MATCH($B322,Base_Dados!$B:$B,0))=0,0,
MAX(0, MIN(Q$1,
((INDEX(Base_Dados!Q:Q,MATCH($B322,Base_Dados!$B:$B,0))-MIN(Base_Dados!Q$5:Q$98)) /
(IF(MAX(Base_Dados!Q$5:Q$98)-MIN(Base_Dados!Q$5:Q$98)=0,1,MAX(Base_Dados!Q$5:Q$98)-MIN(Base_Dados!Q$5:Q$98)))) * Q$1)))</f>
        <v>5.5026064978147542E-2</v>
      </c>
      <c r="R322" s="106">
        <f>IF(INDEX(Base_Dados!R:R,MATCH($B322,Base_Dados!$B:$B,0))=0,0,
MAX(0, MIN(R$1,
((INDEX(Base_Dados!R:R,MATCH($B322,Base_Dados!$B:$B,0))-MIN(Base_Dados!R$5:R$98)) /
(IF(MAX(Base_Dados!R$5:R$98)-MIN(Base_Dados!R$5:R$98)=0,1,MAX(Base_Dados!R$5:R$98)-MIN(Base_Dados!R$5:R$98)))) * R$1)))</f>
        <v>4.6610497879831271E-2</v>
      </c>
      <c r="S322" s="106">
        <f>IF(INDEX(Base_Dados!S:S,MATCH($B322,Base_Dados!$B:$B,0))=0,0,
MAX(0, MIN(S$1,
((INDEX(Base_Dados!S:S,MATCH($B322,Base_Dados!$B:$B,0))-MIN(Base_Dados!S$5:S$98)) /
(IF(MAX(Base_Dados!S$5:S$98)-MIN(Base_Dados!S$5:S$98)=0,1,MAX(Base_Dados!S$5:S$98)-MIN(Base_Dados!S$5:S$98)))) * S$1)))</f>
        <v>7.7031378716393317E-2</v>
      </c>
      <c r="T322" s="106">
        <f>IF(INDEX(Base_Dados!T:T,MATCH($B322,Base_Dados!$B:$B,0))=0,0,
MAX(0, MIN(T$1,
((INDEX(Base_Dados!T:T,MATCH($B322,Base_Dados!$B:$B,0))-MIN(Base_Dados!T$5:T$98)) /
(IF(MAX(Base_Dados!T$5:T$98)-MIN(Base_Dados!T$5:T$98)=0,1,MAX(Base_Dados!T$5:T$98)-MIN(Base_Dados!T$5:T$98)))) * T$1)))</f>
        <v>0.5341280529475757</v>
      </c>
      <c r="U322" s="106">
        <f>IF(INDEX(Base_Dados!U:U,MATCH($B322,Base_Dados!$B:$B,0))=0,0,
MAX(0, MIN(U$1,
((INDEX(Base_Dados!U:U,MATCH($B322,Base_Dados!$B:$B,0))-MIN(Base_Dados!U$5:U$98)) /
(IF(MAX(Base_Dados!U$5:U$98)-MIN(Base_Dados!U$5:U$98)=0,1,MAX(Base_Dados!U$5:U$98)-MIN(Base_Dados!U$5:U$98)))) * U$1)))</f>
        <v>1.0754834933185056</v>
      </c>
      <c r="V322" s="106">
        <f>IF(INDEX(Base_Dados!V:V,MATCH($B322,Base_Dados!$B:$B,0))=0,0,
MAX(0, MIN(V$1,
((INDEX(Base_Dados!V:V,MATCH($B322,Base_Dados!$B:$B,0))-MIN(Base_Dados!V$5:V$98)) /
(IF(MAX(Base_Dados!V$5:V$98)-MIN(Base_Dados!V$5:V$98)=0,1,MAX(Base_Dados!V$5:V$98)-MIN(Base_Dados!V$5:V$98)))) * V$1)))</f>
        <v>0.23135464231354641</v>
      </c>
      <c r="W322" s="106">
        <f>IF(INDEX(Base_Dados!W:W,MATCH($B322,Base_Dados!$B:$B,0))=0,0,
MAX(0, MIN(W$1,
((INDEX(Base_Dados!W:W,MATCH($B322,Base_Dados!$B:$B,0))-MIN(Base_Dados!W$5:W$98)) /
(IF(MAX(Base_Dados!W$5:W$98)-MIN(Base_Dados!W$5:W$98)=0,1,MAX(Base_Dados!W$5:W$98)-MIN(Base_Dados!W$5:W$98)))) * W$1)))</f>
        <v>2.2577532110632315</v>
      </c>
      <c r="X322" s="106">
        <f>IF(INDEX(Base_Dados!X:X,MATCH($B322,Base_Dados!$B:$B,0))=0,0,
MAX(0, MIN(X$1,
((INDEX(Base_Dados!X:X,MATCH($B322,Base_Dados!$B:$B,0))-MIN(Base_Dados!X$5:X$98)) /
(IF(MAX(Base_Dados!X$5:X$98)-MIN(Base_Dados!X$5:X$98)=0,1,MAX(Base_Dados!X$5:X$98)-MIN(Base_Dados!X$5:X$98)))) * X$1)))</f>
        <v>0</v>
      </c>
      <c r="Y322" s="106">
        <f>IF(INDEX(Base_Dados!Y:Y,MATCH($B322,Base_Dados!$B:$B,0))=0,0,
MAX(0, MIN(Y$1,
((INDEX(Base_Dados!Y:Y,MATCH($B322,Base_Dados!$B:$B,0))-MIN(Base_Dados!Y$5:Y$98)) /
(IF(MAX(Base_Dados!Y$5:Y$98)-MIN(Base_Dados!Y$5:Y$98)=0,1,MAX(Base_Dados!Y$5:Y$98)-MIN(Base_Dados!Y$5:Y$98)))) * Y$1)))</f>
        <v>0</v>
      </c>
      <c r="Z322" s="106">
        <f>IF(INDEX(Base_Dados!Z:Z,MATCH($B322,Base_Dados!$B:$B,0))=0,0,
MAX(0, MIN(Z$1,
((INDEX(Base_Dados!Z:Z,MATCH($B322,Base_Dados!$B:$B,0))-MIN(Base_Dados!Z$5:Z$98)) /
(IF(MAX(Base_Dados!Z$5:Z$98)-MIN(Base_Dados!Z$5:Z$98)=0,1,MAX(Base_Dados!Z$5:Z$98)-MIN(Base_Dados!Z$5:Z$98)))) * Z$1)))</f>
        <v>0</v>
      </c>
      <c r="AA322" s="106">
        <f>IF(INDEX(Base_Dados!AA:AA,MATCH($B322,Base_Dados!$B:$B,0))=0,0,
MAX(0, MIN(AA$1,
((INDEX(Base_Dados!AA:AA,MATCH($B322,Base_Dados!$B:$B,0))-MIN(Base_Dados!AA$5:AA$98)) /
(IF(MAX(Base_Dados!AA$5:AA$98)-MIN(Base_Dados!AA$5:AA$98)=0,1,MAX(Base_Dados!AA$5:AA$98)-MIN(Base_Dados!AA$5:AA$98)))) * AA$1)))</f>
        <v>0</v>
      </c>
      <c r="AB322" s="106">
        <f>IF(INDEX(Base_Dados!AB:AB,MATCH($B322,Base_Dados!$B:$B,0))=0,0,
MAX(0, MIN(AB$1,
((INDEX(Base_Dados!AB:AB,MATCH($B322,Base_Dados!$B:$B,0))-MIN(Base_Dados!AB$5:AB$98)) /
(IF(MAX(Base_Dados!AB$5:AB$98)-MIN(Base_Dados!AB$5:AB$98)=0,1,MAX(Base_Dados!AB$5:AB$98)-MIN(Base_Dados!AB$5:AB$98)))) * AB$1)))</f>
        <v>0.28519842731062989</v>
      </c>
      <c r="AC322" s="106">
        <f>IF(INDEX(Base_Dados!AC:AC,MATCH($B322,Base_Dados!$B:$B,0))=0,0,
MAX(0, MIN(AC$1,
((INDEX(Base_Dados!AC:AC,MATCH($B322,Base_Dados!$B:$B,0))-MIN(Base_Dados!AC$5:AC$98)) /
(IF(MAX(Base_Dados!AC$5:AC$98)-MIN(Base_Dados!AC$5:AC$98)=0,1,MAX(Base_Dados!AC$5:AC$98)-MIN(Base_Dados!AC$5:AC$98)))) * AC$1)))</f>
        <v>6.484269608787821E-2</v>
      </c>
      <c r="AD322" s="106">
        <f>IF(INDEX(Base_Dados!AD:AD,MATCH($B322,Base_Dados!$B:$B,0))=0,0,
MAX(0, MIN(AD$1,
((INDEX(Base_Dados!AD:AD,MATCH($B322,Base_Dados!$B:$B,0))-MIN(Base_Dados!AD$5:AD$98)) /
(IF(MAX(Base_Dados!AD$5:AD$98)-MIN(Base_Dados!AD$5:AD$98)=0,1,MAX(Base_Dados!AD$5:AD$98)-MIN(Base_Dados!AD$5:AD$98)))) * AD$1)))</f>
        <v>4.4017157225262532E-2</v>
      </c>
      <c r="AE322" s="106">
        <f>IF(INDEX(Base_Dados!AE:AE,MATCH($B322,Base_Dados!$B:$B,0))=0,0,
MAX(0, MIN(AE$1,
((INDEX(Base_Dados!AE:AE,MATCH($B322,Base_Dados!$B:$B,0))-MIN(Base_Dados!AE$5:AE$98)) /
(IF(MAX(Base_Dados!AE$5:AE$98)-MIN(Base_Dados!AE$5:AE$98)=0,1,MAX(Base_Dados!AE$5:AE$98)-MIN(Base_Dados!AE$5:AE$98)))) * AE$1)))</f>
        <v>2.6794189558463972E-2</v>
      </c>
      <c r="AF322" s="106">
        <f>IF(INDEX(Base_Dados!AF:AF,MATCH($B322,Base_Dados!$B:$B,0))=0,0,
MAX(0, MIN(AF$1,
((INDEX(Base_Dados!AF:AF,MATCH($B322,Base_Dados!$B:$B,0))-MIN(Base_Dados!AF$5:AF$98)) /
(IF(MAX(Base_Dados!AF$5:AF$98)-MIN(Base_Dados!AF$5:AF$98)=0,1,MAX(Base_Dados!AF$5:AF$98)-MIN(Base_Dados!AF$5:AF$98)))) * AF$1)))</f>
        <v>4.523513998069232E-2</v>
      </c>
      <c r="AG322" s="106">
        <f>IF(INDEX(Base_Dados!AG:AG,MATCH($B322,Base_Dados!$B:$B,0))=0,0,
MAX(0, MIN(AG$1,
((INDEX(Base_Dados!AG:AG,MATCH($B322,Base_Dados!$B:$B,0))-MIN(Base_Dados!AG$5:AG$98)) /
(IF(MAX(Base_Dados!AG$5:AG$98)-MIN(Base_Dados!AG$5:AG$98)=0,1,MAX(Base_Dados!AG$5:AG$98)-MIN(Base_Dados!AG$5:AG$98)))) * AG$1)))</f>
        <v>5.5026064978147542E-2</v>
      </c>
      <c r="AH322" s="106">
        <f>IF(INDEX(Base_Dados!AH:AH,MATCH($B322,Base_Dados!$B:$B,0))=0,0,
MAX(0, MIN(AH$1,
((INDEX(Base_Dados!AH:AH,MATCH($B322,Base_Dados!$B:$B,0))-MIN(Base_Dados!AH$5:AH$98)) /
(IF(MAX(Base_Dados!AH$5:AH$98)-MIN(Base_Dados!AH$5:AH$98)=0,1,MAX(Base_Dados!AH$5:AH$98)-MIN(Base_Dados!AH$5:AH$98)))) * AH$1)))</f>
        <v>1.443726638879844</v>
      </c>
      <c r="AI322" s="106">
        <f>IF(INDEX(Base_Dados!AI:AI,MATCH($B322,Base_Dados!$B:$B,0))=0,0,
MAX(0, MIN(AI$1,
((INDEX(Base_Dados!AI:AI,MATCH($B322,Base_Dados!$B:$B,0))-MIN(Base_Dados!AI$5:AI$98)) /
(IF(MAX(Base_Dados!AI$5:AI$98)-MIN(Base_Dados!AI$5:AI$98)=0,1,MAX(Base_Dados!AI$5:AI$98)-MIN(Base_Dados!AI$5:AI$98)))) * AI$1)))</f>
        <v>0.25</v>
      </c>
      <c r="AJ322" s="106">
        <f>IF(INDEX(Base_Dados!AJ:AJ,MATCH($B322,Base_Dados!$B:$B,0))=0,0,
MAX(0, MIN(AJ$1,
((INDEX(Base_Dados!AJ:AJ,MATCH($B322,Base_Dados!$B:$B,0))-MIN(Base_Dados!AJ$5:AJ$98)) /
(IF(MAX(Base_Dados!AJ$5:AJ$98)-MIN(Base_Dados!AJ$5:AJ$98)=0,1,MAX(Base_Dados!AJ$5:AJ$98)-MIN(Base_Dados!AJ$5:AJ$98)))) * AJ$1)))</f>
        <v>0.98639455782312935</v>
      </c>
      <c r="AK322" s="106">
        <f>IF(INDEX(Base_Dados!AK:AK,MATCH($B322,Base_Dados!$B:$B,0))=0,0,
MAX(0, MIN(AK$1,
((INDEX(Base_Dados!AK:AK,MATCH($B322,Base_Dados!$B:$B,0))-MIN(Base_Dados!AK$5:AK$98)) /
(IF(MAX(Base_Dados!AK$5:AK$98)-MIN(Base_Dados!AK$5:AK$98)=0,1,MAX(Base_Dados!AK$5:AK$98)-MIN(Base_Dados!AK$5:AK$98)))) * AK$1)))</f>
        <v>6.0344827586206899E-2</v>
      </c>
      <c r="AL322" s="106">
        <f>IF(INDEX(Base_Dados!AL:AL,MATCH($B322,Base_Dados!$B:$B,0))=0,0,
MAX(0, MIN(AL$1,
((INDEX(Base_Dados!AL:AL,MATCH($B322,Base_Dados!$B:$B,0))-MIN(Base_Dados!AL$5:AL$98)) /
(IF(MAX(Base_Dados!AL$5:AL$98)-MIN(Base_Dados!AL$5:AL$98)=0,1,MAX(Base_Dados!AL$5:AL$98)-MIN(Base_Dados!AL$5:AL$98)))) * AL$1)))</f>
        <v>0</v>
      </c>
      <c r="AM322" s="106">
        <f>IF(INDEX(Base_Dados!AM:AM,MATCH($B322,Base_Dados!$B:$B,0))=0,0,
MAX(0, MIN(AM$1,
((INDEX(Base_Dados!AM:AM,MATCH($B322,Base_Dados!$B:$B,0))-MIN(Base_Dados!AM$5:AM$98)) /
(IF(MAX(Base_Dados!AM$5:AM$98)-MIN(Base_Dados!AM$5:AM$98)=0,1,MAX(Base_Dados!AM$5:AM$98)-MIN(Base_Dados!AM$5:AM$98)))) * AM$1)))</f>
        <v>0.12014500258933196</v>
      </c>
      <c r="AN322" s="106">
        <f>IF(INDEX(Base_Dados!AN:AN,MATCH($B322,Base_Dados!$B:$B,0))=0,0,
MAX(0, MIN(AN$1,
((INDEX(Base_Dados!AN:AN,MATCH($B322,Base_Dados!$B:$B,0))-MIN(Base_Dados!AN$5:AN$98)) /
(IF(MAX(Base_Dados!AN$5:AN$98)-MIN(Base_Dados!AN$5:AN$98)=0,1,MAX(Base_Dados!AN$5:AN$98)-MIN(Base_Dados!AN$5:AN$98)))) * AN$1)))</f>
        <v>0.36496598639455785</v>
      </c>
      <c r="AO322" s="106">
        <f>IF(INDEX(Base_Dados!AO:AO,MATCH($B322,Base_Dados!$B:$B,0))=0,0,
MAX(0, MIN(AO$1,
((INDEX(Base_Dados!AO:AO,MATCH($B322,Base_Dados!$B:$B,0))-MIN(Base_Dados!AO$5:AO$98)) /
(IF(MAX(Base_Dados!AO$5:AO$98)-MIN(Base_Dados!AO$5:AO$98)=0,1,MAX(Base_Dados!AO$5:AO$98)-MIN(Base_Dados!AO$5:AO$98)))) * AO$1)))</f>
        <v>0</v>
      </c>
      <c r="AP322" s="106">
        <f>IF(INDEX(Base_Dados!AP:AP,MATCH($B322,Base_Dados!$B:$B,0))=0,0,
MAX(0, MIN(AP$1,
((INDEX(Base_Dados!AP:AP,MATCH($B322,Base_Dados!$B:$B,0))-MIN(Base_Dados!AP$5:AP$98)) /
(IF(MAX(Base_Dados!AP$5:AP$98)-MIN(Base_Dados!AP$5:AP$98)=0,1,MAX(Base_Dados!AP$5:AP$98)-MIN(Base_Dados!AP$5:AP$98)))) * AP$1)))</f>
        <v>4.5871559633027525E-2</v>
      </c>
      <c r="AQ322" s="106">
        <f>IF(INDEX(Base_Dados!AQ:AQ,MATCH($B322,Base_Dados!$B:$B,0))=0,0,
MAX(0, MIN(AQ$1,
((INDEX(Base_Dados!AQ:AQ,MATCH($B322,Base_Dados!$B:$B,0))-MIN(Base_Dados!AQ$5:AQ$98)) /
(IF(MAX(Base_Dados!AQ$5:AQ$98)-MIN(Base_Dados!AQ$5:AQ$98)=0,1,MAX(Base_Dados!AQ$5:AQ$98)-MIN(Base_Dados!AQ$5:AQ$98)))) * AQ$1)))</f>
        <v>0</v>
      </c>
      <c r="AR322" s="106">
        <f>IF(INDEX(Base_Dados!AR:AR,MATCH($B322,Base_Dados!$B:$B,0))=0,0,
MAX(0, MIN(AR$1,
((INDEX(Base_Dados!AR:AR,MATCH($B322,Base_Dados!$B:$B,0))-MIN(Base_Dados!AR$5:AR$98)) /
(IF(MAX(Base_Dados!AR$5:AR$98)-MIN(Base_Dados!AR$5:AR$98)=0,1,MAX(Base_Dados!AR$5:AR$98)-MIN(Base_Dados!AR$5:AR$98)))) * AR$1)))</f>
        <v>0</v>
      </c>
      <c r="AS322" s="106">
        <f>IF(INDEX(Base_Dados!AS:AS,MATCH($B322,Base_Dados!$B:$B,0))=0,0,
MAX(0, MIN(AS$1,
((INDEX(Base_Dados!AS:AS,MATCH($B322,Base_Dados!$B:$B,0))-MIN(Base_Dados!AS$5:AS$98)) /
(IF(MAX(Base_Dados!AS$5:AS$98)-MIN(Base_Dados!AS$5:AS$98)=0,1,MAX(Base_Dados!AS$5:AS$98)-MIN(Base_Dados!AS$5:AS$98)))) * AS$1)))</f>
        <v>0</v>
      </c>
      <c r="AT322" s="106">
        <f>IF(INDEX(Base_Dados!AT:AT,MATCH($B322,Base_Dados!$B:$B,0))=0,0,
MAX(0, MIN(AT$1,
((INDEX(Base_Dados!AT:AT,MATCH($B322,Base_Dados!$B:$B,0))-MIN(Base_Dados!AT$5:AT$98)) /
(IF(MAX(Base_Dados!AT$5:AT$98)-MIN(Base_Dados!AT$5:AT$98)=0,1,MAX(Base_Dados!AT$5:AT$98)-MIN(Base_Dados!AT$5:AT$98)))) * AT$1)))</f>
        <v>0</v>
      </c>
      <c r="AU322" s="106">
        <f>IF(INDEX(Base_Dados!AU:AU,MATCH($B322,Base_Dados!$B:$B,0))=0,0,
MAX(0, MIN(AU$1,
((INDEX(Base_Dados!AU:AU,MATCH($B322,Base_Dados!$B:$B,0))-MIN(Base_Dados!AU$5:AU$98)) /
(IF(MAX(Base_Dados!AU$5:AU$98)-MIN(Base_Dados!AU$5:AU$98)=0,1,MAX(Base_Dados!AU$5:AU$98)-MIN(Base_Dados!AU$5:AU$98)))) * AU$1)))</f>
        <v>5.1498127340823971E-2</v>
      </c>
      <c r="AV322" s="106">
        <f>IF(INDEX(Base_Dados!AV:AV,MATCH($B322,Base_Dados!$B:$B,0))=0,0,
MAX(0, MIN(AV$1,
((INDEX(Base_Dados!AV:AV,MATCH($B322,Base_Dados!$B:$B,0))-MIN(Base_Dados!AV$5:AV$98)) /
(IF(MAX(Base_Dados!AV$5:AV$98)-MIN(Base_Dados!AV$5:AV$98)=0,1,MAX(Base_Dados!AV$5:AV$98)-MIN(Base_Dados!AV$5:AV$98)))) * AV$1)))</f>
        <v>0</v>
      </c>
      <c r="AW322" s="106">
        <f>IF(INDEX(Base_Dados!AW:AW,MATCH($B322,Base_Dados!$B:$B,0))=0,0,
MAX(0, MIN(AW$1,
((INDEX(Base_Dados!AW:AW,MATCH($B322,Base_Dados!$B:$B,0))-MIN(Base_Dados!AW$5:AW$98)) /
(IF(MAX(Base_Dados!AW$5:AW$98)-MIN(Base_Dados!AW$5:AW$98)=0,1,MAX(Base_Dados!AW$5:AW$98)-MIN(Base_Dados!AW$5:AW$98)))) * AW$1)))</f>
        <v>0</v>
      </c>
      <c r="AX322" s="106">
        <f>IF(INDEX(Base_Dados!AX:AX,MATCH($B322,Base_Dados!$B:$B,0))=0,0,
MAX(0, MIN(AX$1,
((INDEX(Base_Dados!AX:AX,MATCH($B322,Base_Dados!$B:$B,0))-MIN(Base_Dados!AX$5:AX$98)) /
(IF(MAX(Base_Dados!AX$5:AX$98)-MIN(Base_Dados!AX$5:AX$98)=0,1,MAX(Base_Dados!AX$5:AX$98)-MIN(Base_Dados!AX$5:AX$98)))) * AX$1)))</f>
        <v>5.7060011391290848E-2</v>
      </c>
      <c r="AY322" s="106">
        <f>IF(INDEX(Base_Dados!AY:AY,MATCH($B322,Base_Dados!$B:$B,0))=0,0,
MAX(0, MIN(AY$1,
((INDEX(Base_Dados!AY:AY,MATCH($B322,Base_Dados!$B:$B,0))-MIN(Base_Dados!AY$5:AY$98)) /
(IF(MAX(Base_Dados!AY$5:AY$98)-MIN(Base_Dados!AY$5:AY$98)=0,1,MAX(Base_Dados!AY$5:AY$98)-MIN(Base_Dados!AY$5:AY$98)))) * AY$1)))</f>
        <v>5.1434223541048464E-2</v>
      </c>
      <c r="AZ322" s="106">
        <f>IF(INDEX(Base_Dados!AZ:AZ,MATCH($B322,Base_Dados!$B:$B,0))=0,0,
MAX(0, MIN(AZ$1,
((INDEX(Base_Dados!AZ:AZ,MATCH($B322,Base_Dados!$B:$B,0))-MIN(Base_Dados!AZ$5:AZ$98)) /
(IF(MAX(Base_Dados!AZ$5:AZ$98)-MIN(Base_Dados!AZ$5:AZ$98)=0,1,MAX(Base_Dados!AZ$5:AZ$98)-MIN(Base_Dados!AZ$5:AZ$98)))) * AZ$1)))</f>
        <v>0.40625</v>
      </c>
      <c r="BA322" s="106">
        <f>IF(INDEX(Base_Dados!BA:BA,MATCH($B322,Base_Dados!$B:$B,0))=0,0,
MAX(0, MIN(BA$1,
((INDEX(Base_Dados!BA:BA,MATCH($B322,Base_Dados!$B:$B,0))-MIN(Base_Dados!BA$5:BA$98)) /
(IF(MAX(Base_Dados!BA$5:BA$98)-MIN(Base_Dados!BA$5:BA$98)=0,1,MAX(Base_Dados!BA$5:BA$98)-MIN(Base_Dados!BA$5:BA$98)))) * BA$1)))</f>
        <v>5.7971979839694487E-2</v>
      </c>
      <c r="BB322" s="106">
        <f>IF(INDEX(Base_Dados!BB:BB,MATCH($B322,Base_Dados!$B:$B,0))=0,0,
MAX(0, MIN(BB$1,
((INDEX(Base_Dados!BB:BB,MATCH($B322,Base_Dados!$B:$B,0))-MIN(Base_Dados!BB$5:BB$98)) /
(IF(MAX(Base_Dados!BB$5:BB$98)-MIN(Base_Dados!BB$5:BB$98)=0,1,MAX(Base_Dados!BB$5:BB$98)-MIN(Base_Dados!BB$5:BB$98)))) * BB$1)))</f>
        <v>0.10192004938462987</v>
      </c>
      <c r="BC322" s="106">
        <f>IF(INDEX(Base_Dados!BC:BC,MATCH($B322,Base_Dados!$B:$B,0))=0,0,
MAX(0, MIN(BC$1,
((INDEX(Base_Dados!BC:BC,MATCH($B322,Base_Dados!$B:$B,0))-MIN(Base_Dados!BC$5:BC$98)) /
(IF(MAX(Base_Dados!BC$5:BC$98)-MIN(Base_Dados!BC$5:BC$98)=0,1,MAX(Base_Dados!BC$5:BC$98)-MIN(Base_Dados!BC$5:BC$98)))) * BC$1)))</f>
        <v>4.793967142472394E-2</v>
      </c>
      <c r="BD322" s="106">
        <f>IF(INDEX(Base_Dados!BD:BD,MATCH($B322,Base_Dados!$B:$B,0))=0,0,
MAX(0, MIN(BD$1,
((INDEX(Base_Dados!BD:BD,MATCH($B322,Base_Dados!$B:$B,0))-MIN(Base_Dados!BD$5:BD$98)) /
(IF(MAX(Base_Dados!BD$5:BD$98)-MIN(Base_Dados!BD$5:BD$98)=0,1,MAX(Base_Dados!BD$5:BD$98)-MIN(Base_Dados!BD$5:BD$98)))) * BD$1)))</f>
        <v>2.9014611176511322E-2</v>
      </c>
      <c r="BE322" s="106">
        <f>IF(INDEX(Base_Dados!BE:BE,MATCH($B322,Base_Dados!$B:$B,0))=0,0,
MAX(0, MIN(BE$1,
((INDEX(Base_Dados!BE:BE,MATCH($B322,Base_Dados!$B:$B,0))-MIN(Base_Dados!BE$5:BE$98)) /
(IF(MAX(Base_Dados!BE$5:BE$98)-MIN(Base_Dados!BE$5:BE$98)=0,1,MAX(Base_Dados!BE$5:BE$98)-MIN(Base_Dados!BE$5:BE$98)))) * BE$1)))</f>
        <v>0.13396889111891622</v>
      </c>
      <c r="BF322" s="106">
        <f>IF(INDEX(Base_Dados!BF:BF,MATCH($B322,Base_Dados!$B:$B,0))=0,0,
MAX(0, MIN(BF$1,
((INDEX(Base_Dados!BF:BF,MATCH($B322,Base_Dados!$B:$B,0))-MIN(Base_Dados!BF$5:BF$98)) /
(IF(MAX(Base_Dados!BF$5:BF$98)-MIN(Base_Dados!BF$5:BF$98)=0,1,MAX(Base_Dados!BF$5:BF$98)-MIN(Base_Dados!BF$5:BF$98)))) * BF$1)))</f>
        <v>0</v>
      </c>
      <c r="BG322" s="106">
        <f>IF(INDEX(Base_Dados!BG:BG,MATCH($B322,Base_Dados!$B:$B,0))=0,0,
MAX(0, MIN(BG$1,
((INDEX(Base_Dados!BG:BG,MATCH($B322,Base_Dados!$B:$B,0))-MIN(Base_Dados!BG$5:BG$98)) /
(IF(MAX(Base_Dados!BG$5:BG$98)-MIN(Base_Dados!BG$5:BG$98)=0,1,MAX(Base_Dados!BG$5:BG$98)-MIN(Base_Dados!BG$5:BG$98)))) * BG$1)))</f>
        <v>1.12876254180602E-2</v>
      </c>
      <c r="BH322" s="106">
        <f>IF(INDEX(Base_Dados!BH:BH,MATCH($B322,Base_Dados!$B:$B,0))=0,0,
MAX(0, MIN(BH$1,
((INDEX(Base_Dados!BH:BH,MATCH($B322,Base_Dados!$B:$B,0))-MIN(Base_Dados!BH$5:BH$98)) /
(IF(MAX(Base_Dados!BH$5:BH$98)-MIN(Base_Dados!BH$5:BH$98)=0,1,MAX(Base_Dados!BH$5:BH$98)-MIN(Base_Dados!BH$5:BH$98)))) * BH$1)))</f>
        <v>0.13186813186813187</v>
      </c>
      <c r="BI322" s="106">
        <f>IF(INDEX(Base_Dados!BI:BI,MATCH($B322,Base_Dados!$B:$B,0))=0,0,
MAX(0, MIN(BI$1,
((INDEX(Base_Dados!BI:BI,MATCH($B322,Base_Dados!$B:$B,0))-MIN(Base_Dados!BI$5:BI$98)) /
(IF(MAX(Base_Dados!BI$5:BI$98)-MIN(Base_Dados!BI$5:BI$98)=0,1,MAX(Base_Dados!BI$5:BI$98)-MIN(Base_Dados!BI$5:BI$98)))) * BI$1)))</f>
        <v>0.13104524180967239</v>
      </c>
      <c r="BJ322" s="106">
        <f>IF(INDEX(Base_Dados!BJ:BJ,MATCH($B322,Base_Dados!$B:$B,0))=0,0,
MAX(0, MIN(BJ$1,
((INDEX(Base_Dados!BJ:BJ,MATCH($B322,Base_Dados!$B:$B,0))-MIN(Base_Dados!BJ$5:BJ$98)) /
(IF(MAX(Base_Dados!BJ$5:BJ$98)-MIN(Base_Dados!BJ$5:BJ$98)=0,1,MAX(Base_Dados!BJ$5:BJ$98)-MIN(Base_Dados!BJ$5:BJ$98)))) * BJ$1)))</f>
        <v>9.4736842105263161E-2</v>
      </c>
      <c r="BK322" s="106">
        <f>IF(INDEX(Base_Dados!BK:BK,MATCH($B322,Base_Dados!$B:$B,0))=0,0,
MAX(0, MIN(BK$1,
((INDEX(Base_Dados!BK:BK,MATCH($B322,Base_Dados!$B:$B,0))-MIN(Base_Dados!BK$5:BK$98)) /
(IF(MAX(Base_Dados!BK$5:BK$98)-MIN(Base_Dados!BK$5:BK$98)=0,1,MAX(Base_Dados!BK$5:BK$98)-MIN(Base_Dados!BK$5:BK$98)))) * BK$1)))</f>
        <v>7.1428571428571425E-2</v>
      </c>
      <c r="BL322" s="106">
        <f>IF(INDEX(Base_Dados!BL:BL,MATCH($B322,Base_Dados!$B:$B,0))=0,0,
MAX(0, MIN(BL$1,
((INDEX(Base_Dados!BL:BL,MATCH($B322,Base_Dados!$B:$B,0))-MIN(Base_Dados!BL$5:BL$98)) /
(IF(MAX(Base_Dados!BL$5:BL$98)-MIN(Base_Dados!BL$5:BL$98)=0,1,MAX(Base_Dados!BL$5:BL$98)-MIN(Base_Dados!BL$5:BL$98)))) * BL$1)))</f>
        <v>0.11074918566775244</v>
      </c>
      <c r="BM322" s="106">
        <f>IF(INDEX(Base_Dados!BM:BM,MATCH($B322,Base_Dados!$B:$B,0))=0,0,
MAX(0, MIN(BM$1,
((INDEX(Base_Dados!BM:BM,MATCH($B322,Base_Dados!$B:$B,0))-MIN(Base_Dados!BM$5:BM$98)) /
(IF(MAX(Base_Dados!BM$5:BM$98)-MIN(Base_Dados!BM$5:BM$98)=0,1,MAX(Base_Dados!BM$5:BM$98)-MIN(Base_Dados!BM$5:BM$98)))) * BM$1)))</f>
        <v>1</v>
      </c>
      <c r="BN322" s="106">
        <f>IF(INDEX(Base_Dados!BN:BN,MATCH($B322,Base_Dados!$B:$B,0))=0,0,
MAX(0, MIN(BN$1,
((INDEX(Base_Dados!BN:BN,MATCH($B322,Base_Dados!$B:$B,0))-MIN(Base_Dados!BN$5:BN$98)) /
(IF(MAX(Base_Dados!BN$5:BN$98)-MIN(Base_Dados!BN$5:BN$98)=0,1,MAX(Base_Dados!BN$5:BN$98)-MIN(Base_Dados!BN$5:BN$98)))) * BN$1)))</f>
        <v>0.20470075583385888</v>
      </c>
      <c r="BO322" s="106">
        <f>IF(INDEX(Base_Dados!BO:BO,MATCH($B322,Base_Dados!$B:$B,0))=0,0,
MAX(0, MIN(BO$1,
((INDEX(Base_Dados!BO:BO,MATCH($B322,Base_Dados!$B:$B,0))-MIN(Base_Dados!BO$5:BO$98)) /
(IF(MAX(Base_Dados!BO$5:BO$98)-MIN(Base_Dados!BO$5:BO$98)=0,1,MAX(Base_Dados!BO$5:BO$98)-MIN(Base_Dados!BO$5:BO$98)))) * BO$1)))</f>
        <v>0</v>
      </c>
      <c r="BP322" s="106">
        <f t="shared" si="20"/>
        <v>13.465368354405896</v>
      </c>
      <c r="BQ322" s="111">
        <f t="shared" si="21"/>
        <v>0.38247147286175653</v>
      </c>
      <c r="BR322" s="112">
        <f t="shared" si="22"/>
        <v>6.7963159383733263E-2</v>
      </c>
      <c r="BS322" s="113">
        <f t="shared" si="23"/>
        <v>13.397405195022163</v>
      </c>
    </row>
    <row r="323" spans="1:71">
      <c r="A323" s="21">
        <v>32001</v>
      </c>
      <c r="B323" s="21" t="s">
        <v>236</v>
      </c>
      <c r="C323" s="21" t="s">
        <v>233</v>
      </c>
      <c r="D323" s="105">
        <f>IF(INDEX(Base_Dados!D:D,MATCH($B323,Base_Dados!$B:$B,0))=0,0,
MAX(0, MIN(D$1,
((INDEX(Base_Dados!D:D,MATCH($B323,Base_Dados!$B:$B,0))-MIN(Base_Dados!D$5:D$98)) /
(IF(MAX(Base_Dados!D$5:D$98)-MIN(Base_Dados!D$5:D$98)=0,1,MAX(Base_Dados!D$5:D$98)-MIN(Base_Dados!D$5:D$98)))) * D$1)))</f>
        <v>0.16181929983884263</v>
      </c>
      <c r="E323" s="106">
        <f>IF(INDEX(Base_Dados!E:E,MATCH($B323,Base_Dados!$B:$B,0))=0,0,
MAX(0, MIN(E$1,
((INDEX(Base_Dados!E:E,MATCH($B323,Base_Dados!$B:$B,0))-MIN(Base_Dados!E$5:E$98)) /
(IF(MAX(Base_Dados!E$5:E$98)-MIN(Base_Dados!E$5:E$98)=0,1,MAX(Base_Dados!E$5:E$98)-MIN(Base_Dados!E$5:E$98)))) * E$1)))</f>
        <v>4.2365200509135212E-2</v>
      </c>
      <c r="F323" s="106">
        <f>IF(INDEX(Base_Dados!F:F,MATCH($B323,Base_Dados!$B:$B,0))=0,0,
MAX(0, MIN(F$1,
((INDEX(Base_Dados!F:F,MATCH($B323,Base_Dados!$B:$B,0))-MIN(Base_Dados!F$5:F$98)) /
(IF(MAX(Base_Dados!F$5:F$98)-MIN(Base_Dados!F$5:F$98)=0,1,MAX(Base_Dados!F$5:F$98)-MIN(Base_Dados!F$5:F$98)))) * F$1)))</f>
        <v>3.9635010296034612E-2</v>
      </c>
      <c r="G323" s="106">
        <f>IF(INDEX(Base_Dados!G:G,MATCH($B323,Base_Dados!$B:$B,0))=0,0,
MAX(0, MIN(G$1,
((INDEX(Base_Dados!G:G,MATCH($B323,Base_Dados!$B:$B,0))-MIN(Base_Dados!G$5:G$98)) /
(IF(MAX(Base_Dados!G$5:G$98)-MIN(Base_Dados!G$5:G$98)=0,1,MAX(Base_Dados!G$5:G$98)-MIN(Base_Dados!G$5:G$98)))) * G$1)))</f>
        <v>3.3499341381114781E-2</v>
      </c>
      <c r="H323" s="106">
        <f>IF(INDEX(Base_Dados!H:H,MATCH($B323,Base_Dados!$B:$B,0))=0,0,
MAX(0, MIN(H$1,
((INDEX(Base_Dados!H:H,MATCH($B323,Base_Dados!$B:$B,0))-MIN(Base_Dados!H$5:H$98)) /
(IF(MAX(Base_Dados!H$5:H$98)-MIN(Base_Dados!H$5:H$98)=0,1,MAX(Base_Dados!H$5:H$98)-MIN(Base_Dados!H$5:H$98)))) * H$1)))</f>
        <v>3.3202889152261904E-2</v>
      </c>
      <c r="I323" s="106">
        <f>IF(INDEX(Base_Dados!I:I,MATCH($B323,Base_Dados!$B:$B,0))=0,0,
MAX(0, MIN(I$1,
((INDEX(Base_Dados!I:I,MATCH($B323,Base_Dados!$B:$B,0))-MIN(Base_Dados!I$5:I$98)) /
(IF(MAX(Base_Dados!I$5:I$98)-MIN(Base_Dados!I$5:I$98)=0,1,MAX(Base_Dados!I$5:I$98)-MIN(Base_Dados!I$5:I$98)))) * I$1)))</f>
        <v>4.0765698971982241E-2</v>
      </c>
      <c r="J323" s="106">
        <f>IF(INDEX(Base_Dados!J:J,MATCH($B323,Base_Dados!$B:$B,0))=0,0,
MAX(0, MIN(J$1,
((INDEX(Base_Dados!J:J,MATCH($B323,Base_Dados!$B:$B,0))-MIN(Base_Dados!J$5:J$98)) /
(IF(MAX(Base_Dados!J$5:J$98)-MIN(Base_Dados!J$5:J$98)=0,1,MAX(Base_Dados!J$5:J$98)-MIN(Base_Dados!J$5:J$98)))) * J$1)))</f>
        <v>5.5990078070672238E-2</v>
      </c>
      <c r="K323" s="106">
        <f>IF(INDEX(Base_Dados!K:K,MATCH($B323,Base_Dados!$B:$B,0))=0,0,
MAX(0, MIN(K$1,
((INDEX(Base_Dados!K:K,MATCH($B323,Base_Dados!$B:$B,0))-MIN(Base_Dados!K$5:K$98)) /
(IF(MAX(Base_Dados!K$5:K$98)-MIN(Base_Dados!K$5:K$98)=0,1,MAX(Base_Dados!K$5:K$98)-MIN(Base_Dados!K$5:K$98)))) * K$1)))</f>
        <v>6.7089669051878353E-2</v>
      </c>
      <c r="L323" s="106">
        <f>IF(INDEX(Base_Dados!L:L,MATCH($B323,Base_Dados!$B:$B,0))=0,0,
MAX(0, MIN(L$1,
((INDEX(Base_Dados!L:L,MATCH($B323,Base_Dados!$B:$B,0))-MIN(Base_Dados!L$5:L$98)) /
(IF(MAX(Base_Dados!L$5:L$98)-MIN(Base_Dados!L$5:L$98)=0,1,MAX(Base_Dados!L$5:L$98)-MIN(Base_Dados!L$5:L$98)))) * L$1)))</f>
        <v>8.1751342547421307E-2</v>
      </c>
      <c r="M323" s="106">
        <f>IF(INDEX(Base_Dados!M:M,MATCH($B323,Base_Dados!$B:$B,0))=0,0,
MAX(0, MIN(M$1,
((INDEX(Base_Dados!M:M,MATCH($B323,Base_Dados!$B:$B,0))-MIN(Base_Dados!M$5:M$98)) /
(IF(MAX(Base_Dados!M$5:M$98)-MIN(Base_Dados!M$5:M$98)=0,1,MAX(Base_Dados!M$5:M$98)-MIN(Base_Dados!M$5:M$98)))) * M$1)))</f>
        <v>9.2023323615160343E-2</v>
      </c>
      <c r="N323" s="106">
        <f>IF(INDEX(Base_Dados!N:N,MATCH($B323,Base_Dados!$B:$B,0))=0,0,
MAX(0, MIN(N$1,
((INDEX(Base_Dados!N:N,MATCH($B323,Base_Dados!$B:$B,0))-MIN(Base_Dados!N$5:N$98)) /
(IF(MAX(Base_Dados!N$5:N$98)-MIN(Base_Dados!N$5:N$98)=0,1,MAX(Base_Dados!N$5:N$98)-MIN(Base_Dados!N$5:N$98)))) * N$1)))</f>
        <v>0.10175226872064269</v>
      </c>
      <c r="O323" s="106">
        <f>IF(INDEX(Base_Dados!O:O,MATCH($B323,Base_Dados!$B:$B,0))=0,0,
MAX(0, MIN(O$1,
((INDEX(Base_Dados!O:O,MATCH($B323,Base_Dados!$B:$B,0))-MIN(Base_Dados!O$5:O$98)) /
(IF(MAX(Base_Dados!O$5:O$98)-MIN(Base_Dados!O$5:O$98)=0,1,MAX(Base_Dados!O$5:O$98)-MIN(Base_Dados!O$5:O$98)))) * O$1)))</f>
        <v>0.14426668153185795</v>
      </c>
      <c r="P323" s="106">
        <f>IF(INDEX(Base_Dados!P:P,MATCH($B323,Base_Dados!$B:$B,0))=0,0,
MAX(0, MIN(P$1,
((INDEX(Base_Dados!P:P,MATCH($B323,Base_Dados!$B:$B,0))-MIN(Base_Dados!P$5:P$98)) /
(IF(MAX(Base_Dados!P$5:P$98)-MIN(Base_Dados!P$5:P$98)=0,1,MAX(Base_Dados!P$5:P$98)-MIN(Base_Dados!P$5:P$98)))) * P$1)))</f>
        <v>4.0272897205095907E-2</v>
      </c>
      <c r="Q323" s="106">
        <f>IF(INDEX(Base_Dados!Q:Q,MATCH($B323,Base_Dados!$B:$B,0))=0,0,
MAX(0, MIN(Q$1,
((INDEX(Base_Dados!Q:Q,MATCH($B323,Base_Dados!$B:$B,0))-MIN(Base_Dados!Q$5:Q$98)) /
(IF(MAX(Base_Dados!Q$5:Q$98)-MIN(Base_Dados!Q$5:Q$98)=0,1,MAX(Base_Dados!Q$5:Q$98)-MIN(Base_Dados!Q$5:Q$98)))) * Q$1)))</f>
        <v>2.488020641356432E-2</v>
      </c>
      <c r="R323" s="106">
        <f>IF(INDEX(Base_Dados!R:R,MATCH($B323,Base_Dados!$B:$B,0))=0,0,
MAX(0, MIN(R$1,
((INDEX(Base_Dados!R:R,MATCH($B323,Base_Dados!$B:$B,0))-MIN(Base_Dados!R$5:R$98)) /
(IF(MAX(Base_Dados!R$5:R$98)-MIN(Base_Dados!R$5:R$98)=0,1,MAX(Base_Dados!R$5:R$98)-MIN(Base_Dados!R$5:R$98)))) * R$1)))</f>
        <v>9.8756684343965541E-3</v>
      </c>
      <c r="S323" s="106">
        <f>IF(INDEX(Base_Dados!S:S,MATCH($B323,Base_Dados!$B:$B,0))=0,0,
MAX(0, MIN(S$1,
((INDEX(Base_Dados!S:S,MATCH($B323,Base_Dados!$B:$B,0))-MIN(Base_Dados!S$5:S$98)) /
(IF(MAX(Base_Dados!S$5:S$98)-MIN(Base_Dados!S$5:S$98)=0,1,MAX(Base_Dados!S$5:S$98)-MIN(Base_Dados!S$5:S$98)))) * S$1)))</f>
        <v>2.8180933123642626E-2</v>
      </c>
      <c r="T323" s="106">
        <f>IF(INDEX(Base_Dados!T:T,MATCH($B323,Base_Dados!$B:$B,0))=0,0,
MAX(0, MIN(T$1,
((INDEX(Base_Dados!T:T,MATCH($B323,Base_Dados!$B:$B,0))-MIN(Base_Dados!T$5:T$98)) /
(IF(MAX(Base_Dados!T$5:T$98)-MIN(Base_Dados!T$5:T$98)=0,1,MAX(Base_Dados!T$5:T$98)-MIN(Base_Dados!T$5:T$98)))) * T$1)))</f>
        <v>0.7647245488539568</v>
      </c>
      <c r="U323" s="106">
        <f>IF(INDEX(Base_Dados!U:U,MATCH($B323,Base_Dados!$B:$B,0))=0,0,
MAX(0, MIN(U$1,
((INDEX(Base_Dados!U:U,MATCH($B323,Base_Dados!$B:$B,0))-MIN(Base_Dados!U$5:U$98)) /
(IF(MAX(Base_Dados!U$5:U$98)-MIN(Base_Dados!U$5:U$98)=0,1,MAX(Base_Dados!U$5:U$98)-MIN(Base_Dados!U$5:U$98)))) * U$1)))</f>
        <v>0.8112358175712211</v>
      </c>
      <c r="V323" s="106">
        <f>IF(INDEX(Base_Dados!V:V,MATCH($B323,Base_Dados!$B:$B,0))=0,0,
MAX(0, MIN(V$1,
((INDEX(Base_Dados!V:V,MATCH($B323,Base_Dados!$B:$B,0))-MIN(Base_Dados!V$5:V$98)) /
(IF(MAX(Base_Dados!V$5:V$98)-MIN(Base_Dados!V$5:V$98)=0,1,MAX(Base_Dados!V$5:V$98)-MIN(Base_Dados!V$5:V$98)))) * V$1)))</f>
        <v>6.395409352358454E-2</v>
      </c>
      <c r="W323" s="106">
        <f>IF(INDEX(Base_Dados!W:W,MATCH($B323,Base_Dados!$B:$B,0))=0,0,
MAX(0, MIN(W$1,
((INDEX(Base_Dados!W:W,MATCH($B323,Base_Dados!$B:$B,0))-MIN(Base_Dados!W$5:W$98)) /
(IF(MAX(Base_Dados!W$5:W$98)-MIN(Base_Dados!W$5:W$98)=0,1,MAX(Base_Dados!W$5:W$98)-MIN(Base_Dados!W$5:W$98)))) * W$1)))</f>
        <v>2.9284196864908316</v>
      </c>
      <c r="X323" s="106">
        <f>IF(INDEX(Base_Dados!X:X,MATCH($B323,Base_Dados!$B:$B,0))=0,0,
MAX(0, MIN(X$1,
((INDEX(Base_Dados!X:X,MATCH($B323,Base_Dados!$B:$B,0))-MIN(Base_Dados!X$5:X$98)) /
(IF(MAX(Base_Dados!X$5:X$98)-MIN(Base_Dados!X$5:X$98)=0,1,MAX(Base_Dados!X$5:X$98)-MIN(Base_Dados!X$5:X$98)))) * X$1)))</f>
        <v>0</v>
      </c>
      <c r="Y323" s="106">
        <f>IF(INDEX(Base_Dados!Y:Y,MATCH($B323,Base_Dados!$B:$B,0))=0,0,
MAX(0, MIN(Y$1,
((INDEX(Base_Dados!Y:Y,MATCH($B323,Base_Dados!$B:$B,0))-MIN(Base_Dados!Y$5:Y$98)) /
(IF(MAX(Base_Dados!Y$5:Y$98)-MIN(Base_Dados!Y$5:Y$98)=0,1,MAX(Base_Dados!Y$5:Y$98)-MIN(Base_Dados!Y$5:Y$98)))) * Y$1)))</f>
        <v>0</v>
      </c>
      <c r="Z323" s="106">
        <f>IF(INDEX(Base_Dados!Z:Z,MATCH($B323,Base_Dados!$B:$B,0))=0,0,
MAX(0, MIN(Z$1,
((INDEX(Base_Dados!Z:Z,MATCH($B323,Base_Dados!$B:$B,0))-MIN(Base_Dados!Z$5:Z$98)) /
(IF(MAX(Base_Dados!Z$5:Z$98)-MIN(Base_Dados!Z$5:Z$98)=0,1,MAX(Base_Dados!Z$5:Z$98)-MIN(Base_Dados!Z$5:Z$98)))) * Z$1)))</f>
        <v>0</v>
      </c>
      <c r="AA323" s="106">
        <f>IF(INDEX(Base_Dados!AA:AA,MATCH($B323,Base_Dados!$B:$B,0))=0,0,
MAX(0, MIN(AA$1,
((INDEX(Base_Dados!AA:AA,MATCH($B323,Base_Dados!$B:$B,0))-MIN(Base_Dados!AA$5:AA$98)) /
(IF(MAX(Base_Dados!AA$5:AA$98)-MIN(Base_Dados!AA$5:AA$98)=0,1,MAX(Base_Dados!AA$5:AA$98)-MIN(Base_Dados!AA$5:AA$98)))) * AA$1)))</f>
        <v>0</v>
      </c>
      <c r="AB323" s="106">
        <f>IF(INDEX(Base_Dados!AB:AB,MATCH($B323,Base_Dados!$B:$B,0))=0,0,
MAX(0, MIN(AB$1,
((INDEX(Base_Dados!AB:AB,MATCH($B323,Base_Dados!$B:$B,0))-MIN(Base_Dados!AB$5:AB$98)) /
(IF(MAX(Base_Dados!AB$5:AB$98)-MIN(Base_Dados!AB$5:AB$98)=0,1,MAX(Base_Dados!AB$5:AB$98)-MIN(Base_Dados!AB$5:AB$98)))) * AB$1)))</f>
        <v>0.13926293593878852</v>
      </c>
      <c r="AC323" s="106">
        <f>IF(INDEX(Base_Dados!AC:AC,MATCH($B323,Base_Dados!$B:$B,0))=0,0,
MAX(0, MIN(AC$1,
((INDEX(Base_Dados!AC:AC,MATCH($B323,Base_Dados!$B:$B,0))-MIN(Base_Dados!AC$5:AC$98)) /
(IF(MAX(Base_Dados!AC$5:AC$98)-MIN(Base_Dados!AC$5:AC$98)=0,1,MAX(Base_Dados!AC$5:AC$98)-MIN(Base_Dados!AC$5:AC$98)))) * AC$1)))</f>
        <v>2.2385093466949314E-2</v>
      </c>
      <c r="AD323" s="106">
        <f>IF(INDEX(Base_Dados!AD:AD,MATCH($B323,Base_Dados!$B:$B,0))=0,0,
MAX(0, MIN(AD$1,
((INDEX(Base_Dados!AD:AD,MATCH($B323,Base_Dados!$B:$B,0))-MIN(Base_Dados!AD$5:AD$98)) /
(IF(MAX(Base_Dados!AD$5:AD$98)-MIN(Base_Dados!AD$5:AD$98)=0,1,MAX(Base_Dados!AD$5:AD$98)-MIN(Base_Dados!AD$5:AD$98)))) * AD$1)))</f>
        <v>9.3625203372282202E-3</v>
      </c>
      <c r="AE323" s="106">
        <f>IF(INDEX(Base_Dados!AE:AE,MATCH($B323,Base_Dados!$B:$B,0))=0,0,
MAX(0, MIN(AE$1,
((INDEX(Base_Dados!AE:AE,MATCH($B323,Base_Dados!$B:$B,0))-MIN(Base_Dados!AE$5:AE$98)) /
(IF(MAX(Base_Dados!AE$5:AE$98)-MIN(Base_Dados!AE$5:AE$98)=0,1,MAX(Base_Dados!AE$5:AE$98)-MIN(Base_Dados!AE$5:AE$98)))) * AE$1)))</f>
        <v>5.3070616999856182E-3</v>
      </c>
      <c r="AF323" s="106">
        <f>IF(INDEX(Base_Dados!AF:AF,MATCH($B323,Base_Dados!$B:$B,0))=0,0,
MAX(0, MIN(AF$1,
((INDEX(Base_Dados!AF:AF,MATCH($B323,Base_Dados!$B:$B,0))-MIN(Base_Dados!AF$5:AF$98)) /
(IF(MAX(Base_Dados!AF$5:AF$98)-MIN(Base_Dados!AF$5:AF$98)=0,1,MAX(Base_Dados!AF$5:AF$98)-MIN(Base_Dados!AF$5:AF$98)))) * AF$1)))</f>
        <v>1.0297430239507195E-2</v>
      </c>
      <c r="AG323" s="106">
        <f>IF(INDEX(Base_Dados!AG:AG,MATCH($B323,Base_Dados!$B:$B,0))=0,0,
MAX(0, MIN(AG$1,
((INDEX(Base_Dados!AG:AG,MATCH($B323,Base_Dados!$B:$B,0))-MIN(Base_Dados!AG$5:AG$98)) /
(IF(MAX(Base_Dados!AG$5:AG$98)-MIN(Base_Dados!AG$5:AG$98)=0,1,MAX(Base_Dados!AG$5:AG$98)-MIN(Base_Dados!AG$5:AG$98)))) * AG$1)))</f>
        <v>2.488020641356432E-2</v>
      </c>
      <c r="AH323" s="106">
        <f>IF(INDEX(Base_Dados!AH:AH,MATCH($B323,Base_Dados!$B:$B,0))=0,0,
MAX(0, MIN(AH$1,
((INDEX(Base_Dados!AH:AH,MATCH($B323,Base_Dados!$B:$B,0))-MIN(Base_Dados!AH$5:AH$98)) /
(IF(MAX(Base_Dados!AH$5:AH$98)-MIN(Base_Dados!AH$5:AH$98)=0,1,MAX(Base_Dados!AH$5:AH$98)-MIN(Base_Dados!AH$5:AH$98)))) * AH$1)))</f>
        <v>1.255649693890555</v>
      </c>
      <c r="AI323" s="106">
        <f>IF(INDEX(Base_Dados!AI:AI,MATCH($B323,Base_Dados!$B:$B,0))=0,0,
MAX(0, MIN(AI$1,
((INDEX(Base_Dados!AI:AI,MATCH($B323,Base_Dados!$B:$B,0))-MIN(Base_Dados!AI$5:AI$98)) /
(IF(MAX(Base_Dados!AI$5:AI$98)-MIN(Base_Dados!AI$5:AI$98)=0,1,MAX(Base_Dados!AI$5:AI$98)-MIN(Base_Dados!AI$5:AI$98)))) * AI$1)))</f>
        <v>0.10714285714285714</v>
      </c>
      <c r="AJ323" s="106">
        <f>IF(INDEX(Base_Dados!AJ:AJ,MATCH($B323,Base_Dados!$B:$B,0))=0,0,
MAX(0, MIN(AJ$1,
((INDEX(Base_Dados!AJ:AJ,MATCH($B323,Base_Dados!$B:$B,0))-MIN(Base_Dados!AJ$5:AJ$98)) /
(IF(MAX(Base_Dados!AJ$5:AJ$98)-MIN(Base_Dados!AJ$5:AJ$98)=0,1,MAX(Base_Dados!AJ$5:AJ$98)-MIN(Base_Dados!AJ$5:AJ$98)))) * AJ$1)))</f>
        <v>1.3095238095238095</v>
      </c>
      <c r="AK323" s="106">
        <f>IF(INDEX(Base_Dados!AK:AK,MATCH($B323,Base_Dados!$B:$B,0))=0,0,
MAX(0, MIN(AK$1,
((INDEX(Base_Dados!AK:AK,MATCH($B323,Base_Dados!$B:$B,0))-MIN(Base_Dados!AK$5:AK$98)) /
(IF(MAX(Base_Dados!AK$5:AK$98)-MIN(Base_Dados!AK$5:AK$98)=0,1,MAX(Base_Dados!AK$5:AK$98)-MIN(Base_Dados!AK$5:AK$98)))) * AK$1)))</f>
        <v>1.1494252873563218E-2</v>
      </c>
      <c r="AL323" s="106">
        <f>IF(INDEX(Base_Dados!AL:AL,MATCH($B323,Base_Dados!$B:$B,0))=0,0,
MAX(0, MIN(AL$1,
((INDEX(Base_Dados!AL:AL,MATCH($B323,Base_Dados!$B:$B,0))-MIN(Base_Dados!AL$5:AL$98)) /
(IF(MAX(Base_Dados!AL$5:AL$98)-MIN(Base_Dados!AL$5:AL$98)=0,1,MAX(Base_Dados!AL$5:AL$98)-MIN(Base_Dados!AL$5:AL$98)))) * AL$1)))</f>
        <v>0</v>
      </c>
      <c r="AM323" s="106">
        <f>IF(INDEX(Base_Dados!AM:AM,MATCH($B323,Base_Dados!$B:$B,0))=0,0,
MAX(0, MIN(AM$1,
((INDEX(Base_Dados!AM:AM,MATCH($B323,Base_Dados!$B:$B,0))-MIN(Base_Dados!AM$5:AM$98)) /
(IF(MAX(Base_Dados!AM$5:AM$98)-MIN(Base_Dados!AM$5:AM$98)=0,1,MAX(Base_Dados!AM$5:AM$98)-MIN(Base_Dados!AM$5:AM$98)))) * AM$1)))</f>
        <v>6.8358363542206105E-2</v>
      </c>
      <c r="AN323" s="106">
        <f>IF(INDEX(Base_Dados!AN:AN,MATCH($B323,Base_Dados!$B:$B,0))=0,0,
MAX(0, MIN(AN$1,
((INDEX(Base_Dados!AN:AN,MATCH($B323,Base_Dados!$B:$B,0))-MIN(Base_Dados!AN$5:AN$98)) /
(IF(MAX(Base_Dados!AN$5:AN$98)-MIN(Base_Dados!AN$5:AN$98)=0,1,MAX(Base_Dados!AN$5:AN$98)-MIN(Base_Dados!AN$5:AN$98)))) * AN$1)))</f>
        <v>0.43826274228284273</v>
      </c>
      <c r="AO323" s="106">
        <f>IF(INDEX(Base_Dados!AO:AO,MATCH($B323,Base_Dados!$B:$B,0))=0,0,
MAX(0, MIN(AO$1,
((INDEX(Base_Dados!AO:AO,MATCH($B323,Base_Dados!$B:$B,0))-MIN(Base_Dados!AO$5:AO$98)) /
(IF(MAX(Base_Dados!AO$5:AO$98)-MIN(Base_Dados!AO$5:AO$98)=0,1,MAX(Base_Dados!AO$5:AO$98)-MIN(Base_Dados!AO$5:AO$98)))) * AO$1)))</f>
        <v>0</v>
      </c>
      <c r="AP323" s="106">
        <f>IF(INDEX(Base_Dados!AP:AP,MATCH($B323,Base_Dados!$B:$B,0))=0,0,
MAX(0, MIN(AP$1,
((INDEX(Base_Dados!AP:AP,MATCH($B323,Base_Dados!$B:$B,0))-MIN(Base_Dados!AP$5:AP$98)) /
(IF(MAX(Base_Dados!AP$5:AP$98)-MIN(Base_Dados!AP$5:AP$98)=0,1,MAX(Base_Dados!AP$5:AP$98)-MIN(Base_Dados!AP$5:AP$98)))) * AP$1)))</f>
        <v>6.8807339449541288E-3</v>
      </c>
      <c r="AQ323" s="106">
        <f>IF(INDEX(Base_Dados!AQ:AQ,MATCH($B323,Base_Dados!$B:$B,0))=0,0,
MAX(0, MIN(AQ$1,
((INDEX(Base_Dados!AQ:AQ,MATCH($B323,Base_Dados!$B:$B,0))-MIN(Base_Dados!AQ$5:AQ$98)) /
(IF(MAX(Base_Dados!AQ$5:AQ$98)-MIN(Base_Dados!AQ$5:AQ$98)=0,1,MAX(Base_Dados!AQ$5:AQ$98)-MIN(Base_Dados!AQ$5:AQ$98)))) * AQ$1)))</f>
        <v>0</v>
      </c>
      <c r="AR323" s="106">
        <f>IF(INDEX(Base_Dados!AR:AR,MATCH($B323,Base_Dados!$B:$B,0))=0,0,
MAX(0, MIN(AR$1,
((INDEX(Base_Dados!AR:AR,MATCH($B323,Base_Dados!$B:$B,0))-MIN(Base_Dados!AR$5:AR$98)) /
(IF(MAX(Base_Dados!AR$5:AR$98)-MIN(Base_Dados!AR$5:AR$98)=0,1,MAX(Base_Dados!AR$5:AR$98)-MIN(Base_Dados!AR$5:AR$98)))) * AR$1)))</f>
        <v>0</v>
      </c>
      <c r="AS323" s="106">
        <f>IF(INDEX(Base_Dados!AS:AS,MATCH($B323,Base_Dados!$B:$B,0))=0,0,
MAX(0, MIN(AS$1,
((INDEX(Base_Dados!AS:AS,MATCH($B323,Base_Dados!$B:$B,0))-MIN(Base_Dados!AS$5:AS$98)) /
(IF(MAX(Base_Dados!AS$5:AS$98)-MIN(Base_Dados!AS$5:AS$98)=0,1,MAX(Base_Dados!AS$5:AS$98)-MIN(Base_Dados!AS$5:AS$98)))) * AS$1)))</f>
        <v>0</v>
      </c>
      <c r="AT323" s="106">
        <f>IF(INDEX(Base_Dados!AT:AT,MATCH($B323,Base_Dados!$B:$B,0))=0,0,
MAX(0, MIN(AT$1,
((INDEX(Base_Dados!AT:AT,MATCH($B323,Base_Dados!$B:$B,0))-MIN(Base_Dados!AT$5:AT$98)) /
(IF(MAX(Base_Dados!AT$5:AT$98)-MIN(Base_Dados!AT$5:AT$98)=0,1,MAX(Base_Dados!AT$5:AT$98)-MIN(Base_Dados!AT$5:AT$98)))) * AT$1)))</f>
        <v>1.4285714285714285E-2</v>
      </c>
      <c r="AU323" s="106">
        <f>IF(INDEX(Base_Dados!AU:AU,MATCH($B323,Base_Dados!$B:$B,0))=0,0,
MAX(0, MIN(AU$1,
((INDEX(Base_Dados!AU:AU,MATCH($B323,Base_Dados!$B:$B,0))-MIN(Base_Dados!AU$5:AU$98)) /
(IF(MAX(Base_Dados!AU$5:AU$98)-MIN(Base_Dados!AU$5:AU$98)=0,1,MAX(Base_Dados!AU$5:AU$98)-MIN(Base_Dados!AU$5:AU$98)))) * AU$1)))</f>
        <v>1.5917602996254682E-2</v>
      </c>
      <c r="AV323" s="106">
        <f>IF(INDEX(Base_Dados!AV:AV,MATCH($B323,Base_Dados!$B:$B,0))=0,0,
MAX(0, MIN(AV$1,
((INDEX(Base_Dados!AV:AV,MATCH($B323,Base_Dados!$B:$B,0))-MIN(Base_Dados!AV$5:AV$98)) /
(IF(MAX(Base_Dados!AV$5:AV$98)-MIN(Base_Dados!AV$5:AV$98)=0,1,MAX(Base_Dados!AV$5:AV$98)-MIN(Base_Dados!AV$5:AV$98)))) * AV$1)))</f>
        <v>0</v>
      </c>
      <c r="AW323" s="106">
        <f>IF(INDEX(Base_Dados!AW:AW,MATCH($B323,Base_Dados!$B:$B,0))=0,0,
MAX(0, MIN(AW$1,
((INDEX(Base_Dados!AW:AW,MATCH($B323,Base_Dados!$B:$B,0))-MIN(Base_Dados!AW$5:AW$98)) /
(IF(MAX(Base_Dados!AW$5:AW$98)-MIN(Base_Dados!AW$5:AW$98)=0,1,MAX(Base_Dados!AW$5:AW$98)-MIN(Base_Dados!AW$5:AW$98)))) * AW$1)))</f>
        <v>0</v>
      </c>
      <c r="AX323" s="106">
        <f>IF(INDEX(Base_Dados!AX:AX,MATCH($B323,Base_Dados!$B:$B,0))=0,0,
MAX(0, MIN(AX$1,
((INDEX(Base_Dados!AX:AX,MATCH($B323,Base_Dados!$B:$B,0))-MIN(Base_Dados!AX$5:AX$98)) /
(IF(MAX(Base_Dados!AX$5:AX$98)-MIN(Base_Dados!AX$5:AX$98)=0,1,MAX(Base_Dados!AX$5:AX$98)-MIN(Base_Dados!AX$5:AX$98)))) * AX$1)))</f>
        <v>9.9634514539965052E-2</v>
      </c>
      <c r="AY323" s="106">
        <f>IF(INDEX(Base_Dados!AY:AY,MATCH($B323,Base_Dados!$B:$B,0))=0,0,
MAX(0, MIN(AY$1,
((INDEX(Base_Dados!AY:AY,MATCH($B323,Base_Dados!$B:$B,0))-MIN(Base_Dados!AY$5:AY$98)) /
(IF(MAX(Base_Dados!AY$5:AY$98)-MIN(Base_Dados!AY$5:AY$98)=0,1,MAX(Base_Dados!AY$5:AY$98)-MIN(Base_Dados!AY$5:AY$98)))) * AY$1)))</f>
        <v>1.3188262446422684E-3</v>
      </c>
      <c r="AZ323" s="106">
        <f>IF(INDEX(Base_Dados!AZ:AZ,MATCH($B323,Base_Dados!$B:$B,0))=0,0,
MAX(0, MIN(AZ$1,
((INDEX(Base_Dados!AZ:AZ,MATCH($B323,Base_Dados!$B:$B,0))-MIN(Base_Dados!AZ$5:AZ$98)) /
(IF(MAX(Base_Dados!AZ$5:AZ$98)-MIN(Base_Dados!AZ$5:AZ$98)=0,1,MAX(Base_Dados!AZ$5:AZ$98)-MIN(Base_Dados!AZ$5:AZ$98)))) * AZ$1)))</f>
        <v>0.5</v>
      </c>
      <c r="BA323" s="106">
        <f>IF(INDEX(Base_Dados!BA:BA,MATCH($B323,Base_Dados!$B:$B,0))=0,0,
MAX(0, MIN(BA$1,
((INDEX(Base_Dados!BA:BA,MATCH($B323,Base_Dados!$B:$B,0))-MIN(Base_Dados!BA$5:BA$98)) /
(IF(MAX(Base_Dados!BA$5:BA$98)-MIN(Base_Dados!BA$5:BA$98)=0,1,MAX(Base_Dados!BA$5:BA$98)-MIN(Base_Dados!BA$5:BA$98)))) * BA$1)))</f>
        <v>1.9138968449565932E-2</v>
      </c>
      <c r="BB323" s="106">
        <f>IF(INDEX(Base_Dados!BB:BB,MATCH($B323,Base_Dados!$B:$B,0))=0,0,
MAX(0, MIN(BB$1,
((INDEX(Base_Dados!BB:BB,MATCH($B323,Base_Dados!$B:$B,0))-MIN(Base_Dados!BB$5:BB$98)) /
(IF(MAX(Base_Dados!BB$5:BB$98)-MIN(Base_Dados!BB$5:BB$98)=0,1,MAX(Base_Dados!BB$5:BB$98)-MIN(Base_Dados!BB$5:BB$98)))) * BB$1)))</f>
        <v>0.39293501327747726</v>
      </c>
      <c r="BC323" s="106">
        <f>IF(INDEX(Base_Dados!BC:BC,MATCH($B323,Base_Dados!$B:$B,0))=0,0,
MAX(0, MIN(BC$1,
((INDEX(Base_Dados!BC:BC,MATCH($B323,Base_Dados!$B:$B,0))-MIN(Base_Dados!BC$5:BC$98)) /
(IF(MAX(Base_Dados!BC$5:BC$98)-MIN(Base_Dados!BC$5:BC$98)=0,1,MAX(Base_Dados!BC$5:BC$98)-MIN(Base_Dados!BC$5:BC$98)))) * BC$1)))</f>
        <v>1.5620791812550498E-2</v>
      </c>
      <c r="BD323" s="106">
        <f>IF(INDEX(Base_Dados!BD:BD,MATCH($B323,Base_Dados!$B:$B,0))=0,0,
MAX(0, MIN(BD$1,
((INDEX(Base_Dados!BD:BD,MATCH($B323,Base_Dados!$B:$B,0))-MIN(Base_Dados!BD$5:BD$98)) /
(IF(MAX(Base_Dados!BD$5:BD$98)-MIN(Base_Dados!BD$5:BD$98)=0,1,MAX(Base_Dados!BD$5:BD$98)-MIN(Base_Dados!BD$5:BD$98)))) * BD$1)))</f>
        <v>8.7944048196108311E-3</v>
      </c>
      <c r="BE323" s="106">
        <f>IF(INDEX(Base_Dados!BE:BE,MATCH($B323,Base_Dados!$B:$B,0))=0,0,
MAX(0, MIN(BE$1,
((INDEX(Base_Dados!BE:BE,MATCH($B323,Base_Dados!$B:$B,0))-MIN(Base_Dados!BE$5:BE$98)) /
(IF(MAX(Base_Dados!BE$5:BE$98)-MIN(Base_Dados!BE$5:BE$98)=0,1,MAX(Base_Dados!BE$5:BE$98)-MIN(Base_Dados!BE$5:BE$98)))) * BE$1)))</f>
        <v>2.3080782739588562E-2</v>
      </c>
      <c r="BF323" s="106">
        <f>IF(INDEX(Base_Dados!BF:BF,MATCH($B323,Base_Dados!$B:$B,0))=0,0,
MAX(0, MIN(BF$1,
((INDEX(Base_Dados!BF:BF,MATCH($B323,Base_Dados!$B:$B,0))-MIN(Base_Dados!BF$5:BF$98)) /
(IF(MAX(Base_Dados!BF$5:BF$98)-MIN(Base_Dados!BF$5:BF$98)=0,1,MAX(Base_Dados!BF$5:BF$98)-MIN(Base_Dados!BF$5:BF$98)))) * BF$1)))</f>
        <v>0</v>
      </c>
      <c r="BG323" s="106">
        <f>IF(INDEX(Base_Dados!BG:BG,MATCH($B323,Base_Dados!$B:$B,0))=0,0,
MAX(0, MIN(BG$1,
((INDEX(Base_Dados!BG:BG,MATCH($B323,Base_Dados!$B:$B,0))-MIN(Base_Dados!BG$5:BG$98)) /
(IF(MAX(Base_Dados!BG$5:BG$98)-MIN(Base_Dados!BG$5:BG$98)=0,1,MAX(Base_Dados!BG$5:BG$98)-MIN(Base_Dados!BG$5:BG$98)))) * BG$1)))</f>
        <v>0</v>
      </c>
      <c r="BH323" s="106">
        <f>IF(INDEX(Base_Dados!BH:BH,MATCH($B323,Base_Dados!$B:$B,0))=0,0,
MAX(0, MIN(BH$1,
((INDEX(Base_Dados!BH:BH,MATCH($B323,Base_Dados!$B:$B,0))-MIN(Base_Dados!BH$5:BH$98)) /
(IF(MAX(Base_Dados!BH$5:BH$98)-MIN(Base_Dados!BH$5:BH$98)=0,1,MAX(Base_Dados!BH$5:BH$98)-MIN(Base_Dados!BH$5:BH$98)))) * BH$1)))</f>
        <v>2.197802197802198E-2</v>
      </c>
      <c r="BI323" s="106">
        <f>IF(INDEX(Base_Dados!BI:BI,MATCH($B323,Base_Dados!$B:$B,0))=0,0,
MAX(0, MIN(BI$1,
((INDEX(Base_Dados!BI:BI,MATCH($B323,Base_Dados!$B:$B,0))-MIN(Base_Dados!BI$5:BI$98)) /
(IF(MAX(Base_Dados!BI$5:BI$98)-MIN(Base_Dados!BI$5:BI$98)=0,1,MAX(Base_Dados!BI$5:BI$98)-MIN(Base_Dados!BI$5:BI$98)))) * BI$1)))</f>
        <v>4.8361934477379097E-2</v>
      </c>
      <c r="BJ323" s="106">
        <f>IF(INDEX(Base_Dados!BJ:BJ,MATCH($B323,Base_Dados!$B:$B,0))=0,0,
MAX(0, MIN(BJ$1,
((INDEX(Base_Dados!BJ:BJ,MATCH($B323,Base_Dados!$B:$B,0))-MIN(Base_Dados!BJ$5:BJ$98)) /
(IF(MAX(Base_Dados!BJ$5:BJ$98)-MIN(Base_Dados!BJ$5:BJ$98)=0,1,MAX(Base_Dados!BJ$5:BJ$98)-MIN(Base_Dados!BJ$5:BJ$98)))) * BJ$1)))</f>
        <v>3.1578947368421054E-2</v>
      </c>
      <c r="BK323" s="106">
        <f>IF(INDEX(Base_Dados!BK:BK,MATCH($B323,Base_Dados!$B:$B,0))=0,0,
MAX(0, MIN(BK$1,
((INDEX(Base_Dados!BK:BK,MATCH($B323,Base_Dados!$B:$B,0))-MIN(Base_Dados!BK$5:BK$98)) /
(IF(MAX(Base_Dados!BK$5:BK$98)-MIN(Base_Dados!BK$5:BK$98)=0,1,MAX(Base_Dados!BK$5:BK$98)-MIN(Base_Dados!BK$5:BK$98)))) * BK$1)))</f>
        <v>3.5714285714285712E-2</v>
      </c>
      <c r="BL323" s="106">
        <f>IF(INDEX(Base_Dados!BL:BL,MATCH($B323,Base_Dados!$B:$B,0))=0,0,
MAX(0, MIN(BL$1,
((INDEX(Base_Dados!BL:BL,MATCH($B323,Base_Dados!$B:$B,0))-MIN(Base_Dados!BL$5:BL$98)) /
(IF(MAX(Base_Dados!BL$5:BL$98)-MIN(Base_Dados!BL$5:BL$98)=0,1,MAX(Base_Dados!BL$5:BL$98)-MIN(Base_Dados!BL$5:BL$98)))) * BL$1)))</f>
        <v>2.9315960912052116E-2</v>
      </c>
      <c r="BM323" s="106">
        <f>IF(INDEX(Base_Dados!BM:BM,MATCH($B323,Base_Dados!$B:$B,0))=0,0,
MAX(0, MIN(BM$1,
((INDEX(Base_Dados!BM:BM,MATCH($B323,Base_Dados!$B:$B,0))-MIN(Base_Dados!BM$5:BM$98)) /
(IF(MAX(Base_Dados!BM$5:BM$98)-MIN(Base_Dados!BM$5:BM$98)=0,1,MAX(Base_Dados!BM$5:BM$98)-MIN(Base_Dados!BM$5:BM$98)))) * BM$1)))</f>
        <v>1</v>
      </c>
      <c r="BN323" s="106">
        <f>IF(INDEX(Base_Dados!BN:BN,MATCH($B323,Base_Dados!$B:$B,0))=0,0,
MAX(0, MIN(BN$1,
((INDEX(Base_Dados!BN:BN,MATCH($B323,Base_Dados!$B:$B,0))-MIN(Base_Dados!BN$5:BN$98)) /
(IF(MAX(Base_Dados!BN$5:BN$98)-MIN(Base_Dados!BN$5:BN$98)=0,1,MAX(Base_Dados!BN$5:BN$98)-MIN(Base_Dados!BN$5:BN$98)))) * BN$1)))</f>
        <v>0.43493703744448026</v>
      </c>
      <c r="BO323" s="106">
        <f>IF(INDEX(Base_Dados!BO:BO,MATCH($B323,Base_Dados!$B:$B,0))=0,0,
MAX(0, MIN(BO$1,
((INDEX(Base_Dados!BO:BO,MATCH($B323,Base_Dados!$B:$B,0))-MIN(Base_Dados!BO$5:BO$98)) /
(IF(MAX(Base_Dados!BO$5:BO$98)-MIN(Base_Dados!BO$5:BO$98)=0,1,MAX(Base_Dados!BO$5:BO$98)-MIN(Base_Dados!BO$5:BO$98)))) * BO$1)))</f>
        <v>0</v>
      </c>
      <c r="BP323" s="106">
        <f t="shared" si="20"/>
        <v>11.667125163660119</v>
      </c>
      <c r="BQ323" s="111">
        <f t="shared" si="21"/>
        <v>0.45282254139457495</v>
      </c>
      <c r="BR323" s="112">
        <f t="shared" si="22"/>
        <v>0.13831422791655168</v>
      </c>
      <c r="BS323" s="113">
        <f t="shared" si="23"/>
        <v>11.528810935743568</v>
      </c>
    </row>
    <row r="324" spans="1:71">
      <c r="A324" s="21">
        <v>32002</v>
      </c>
      <c r="B324" s="21" t="s">
        <v>243</v>
      </c>
      <c r="C324" s="21" t="s">
        <v>233</v>
      </c>
      <c r="D324" s="105">
        <f>IF(INDEX(Base_Dados!D:D,MATCH($B324,Base_Dados!$B:$B,0))=0,0,
MAX(0, MIN(D$1,
((INDEX(Base_Dados!D:D,MATCH($B324,Base_Dados!$B:$B,0))-MIN(Base_Dados!D$5:D$98)) /
(IF(MAX(Base_Dados!D$5:D$98)-MIN(Base_Dados!D$5:D$98)=0,1,MAX(Base_Dados!D$5:D$98)-MIN(Base_Dados!D$5:D$98)))) * D$1)))</f>
        <v>0.25624830563465889</v>
      </c>
      <c r="E324" s="106">
        <f>IF(INDEX(Base_Dados!E:E,MATCH($B324,Base_Dados!$B:$B,0))=0,0,
MAX(0, MIN(E$1,
((INDEX(Base_Dados!E:E,MATCH($B324,Base_Dados!$B:$B,0))-MIN(Base_Dados!E$5:E$98)) /
(IF(MAX(Base_Dados!E$5:E$98)-MIN(Base_Dados!E$5:E$98)=0,1,MAX(Base_Dados!E$5:E$98)-MIN(Base_Dados!E$5:E$98)))) * E$1)))</f>
        <v>6.7554516593944861E-2</v>
      </c>
      <c r="F324" s="106">
        <f>IF(INDEX(Base_Dados!F:F,MATCH($B324,Base_Dados!$B:$B,0))=0,0,
MAX(0, MIN(F$1,
((INDEX(Base_Dados!F:F,MATCH($B324,Base_Dados!$B:$B,0))-MIN(Base_Dados!F$5:F$98)) /
(IF(MAX(Base_Dados!F$5:F$98)-MIN(Base_Dados!F$5:F$98)=0,1,MAX(Base_Dados!F$5:F$98)-MIN(Base_Dados!F$5:F$98)))) * F$1)))</f>
        <v>6.4742221298622782E-2</v>
      </c>
      <c r="G324" s="106">
        <f>IF(INDEX(Base_Dados!G:G,MATCH($B324,Base_Dados!$B:$B,0))=0,0,
MAX(0, MIN(G$1,
((INDEX(Base_Dados!G:G,MATCH($B324,Base_Dados!$B:$B,0))-MIN(Base_Dados!G$5:G$98)) /
(IF(MAX(Base_Dados!G$5:G$98)-MIN(Base_Dados!G$5:G$98)=0,1,MAX(Base_Dados!G$5:G$98)-MIN(Base_Dados!G$5:G$98)))) * G$1)))</f>
        <v>5.8986990021472778E-2</v>
      </c>
      <c r="H324" s="106">
        <f>IF(INDEX(Base_Dados!H:H,MATCH($B324,Base_Dados!$B:$B,0))=0,0,
MAX(0, MIN(H$1,
((INDEX(Base_Dados!H:H,MATCH($B324,Base_Dados!$B:$B,0))-MIN(Base_Dados!H$5:H$98)) /
(IF(MAX(Base_Dados!H$5:H$98)-MIN(Base_Dados!H$5:H$98)=0,1,MAX(Base_Dados!H$5:H$98)-MIN(Base_Dados!H$5:H$98)))) * H$1)))</f>
        <v>6.2684764865046178E-2</v>
      </c>
      <c r="I324" s="106">
        <f>IF(INDEX(Base_Dados!I:I,MATCH($B324,Base_Dados!$B:$B,0))=0,0,
MAX(0, MIN(I$1,
((INDEX(Base_Dados!I:I,MATCH($B324,Base_Dados!$B:$B,0))-MIN(Base_Dados!I$5:I$98)) /
(IF(MAX(Base_Dados!I$5:I$98)-MIN(Base_Dados!I$5:I$98)=0,1,MAX(Base_Dados!I$5:I$98)-MIN(Base_Dados!I$5:I$98)))) * I$1)))</f>
        <v>7.3521994471346899E-2</v>
      </c>
      <c r="J324" s="106">
        <f>IF(INDEX(Base_Dados!J:J,MATCH($B324,Base_Dados!$B:$B,0))=0,0,
MAX(0, MIN(J$1,
((INDEX(Base_Dados!J:J,MATCH($B324,Base_Dados!$B:$B,0))-MIN(Base_Dados!J$5:J$98)) /
(IF(MAX(Base_Dados!J$5:J$98)-MIN(Base_Dados!J$5:J$98)=0,1,MAX(Base_Dados!J$5:J$98)-MIN(Base_Dados!J$5:J$98)))) * J$1)))</f>
        <v>9.3221209796710378E-2</v>
      </c>
      <c r="K324" s="106">
        <f>IF(INDEX(Base_Dados!K:K,MATCH($B324,Base_Dados!$B:$B,0))=0,0,
MAX(0, MIN(K$1,
((INDEX(Base_Dados!K:K,MATCH($B324,Base_Dados!$B:$B,0))-MIN(Base_Dados!K$5:K$98)) /
(IF(MAX(Base_Dados!K$5:K$98)-MIN(Base_Dados!K$5:K$98)=0,1,MAX(Base_Dados!K$5:K$98)-MIN(Base_Dados!K$5:K$98)))) * K$1)))</f>
        <v>0.10188953488372093</v>
      </c>
      <c r="L324" s="106">
        <f>IF(INDEX(Base_Dados!L:L,MATCH($B324,Base_Dados!$B:$B,0))=0,0,
MAX(0, MIN(L$1,
((INDEX(Base_Dados!L:L,MATCH($B324,Base_Dados!$B:$B,0))-MIN(Base_Dados!L$5:L$98)) /
(IF(MAX(Base_Dados!L$5:L$98)-MIN(Base_Dados!L$5:L$98)=0,1,MAX(Base_Dados!L$5:L$98)-MIN(Base_Dados!L$5:L$98)))) * L$1)))</f>
        <v>0.12094066670251914</v>
      </c>
      <c r="M324" s="106">
        <f>IF(INDEX(Base_Dados!M:M,MATCH($B324,Base_Dados!$B:$B,0))=0,0,
MAX(0, MIN(M$1,
((INDEX(Base_Dados!M:M,MATCH($B324,Base_Dados!$B:$B,0))-MIN(Base_Dados!M$5:M$98)) /
(IF(MAX(Base_Dados!M$5:M$98)-MIN(Base_Dados!M$5:M$98)=0,1,MAX(Base_Dados!M$5:M$98)-MIN(Base_Dados!M$5:M$98)))) * M$1)))</f>
        <v>0.1316268221574344</v>
      </c>
      <c r="N324" s="106">
        <f>IF(INDEX(Base_Dados!N:N,MATCH($B324,Base_Dados!$B:$B,0))=0,0,
MAX(0, MIN(N$1,
((INDEX(Base_Dados!N:N,MATCH($B324,Base_Dados!$B:$B,0))-MIN(Base_Dados!N$5:N$98)) /
(IF(MAX(Base_Dados!N$5:N$98)-MIN(Base_Dados!N$5:N$98)=0,1,MAX(Base_Dados!N$5:N$98)-MIN(Base_Dados!N$5:N$98)))) * N$1)))</f>
        <v>0.13410002484648423</v>
      </c>
      <c r="O324" s="106">
        <f>IF(INDEX(Base_Dados!O:O,MATCH($B324,Base_Dados!$B:$B,0))=0,0,
MAX(0, MIN(O$1,
((INDEX(Base_Dados!O:O,MATCH($B324,Base_Dados!$B:$B,0))-MIN(Base_Dados!O$5:O$98)) /
(IF(MAX(Base_Dados!O$5:O$98)-MIN(Base_Dados!O$5:O$98)=0,1,MAX(Base_Dados!O$5:O$98)-MIN(Base_Dados!O$5:O$98)))) * O$1)))</f>
        <v>0.18206143040303249</v>
      </c>
      <c r="P324" s="106">
        <f>IF(INDEX(Base_Dados!P:P,MATCH($B324,Base_Dados!$B:$B,0))=0,0,
MAX(0, MIN(P$1,
((INDEX(Base_Dados!P:P,MATCH($B324,Base_Dados!$B:$B,0))-MIN(Base_Dados!P$5:P$98)) /
(IF(MAX(Base_Dados!P$5:P$98)-MIN(Base_Dados!P$5:P$98)=0,1,MAX(Base_Dados!P$5:P$98)-MIN(Base_Dados!P$5:P$98)))) * P$1)))</f>
        <v>8.6368609731947266E-2</v>
      </c>
      <c r="Q324" s="106">
        <f>IF(INDEX(Base_Dados!Q:Q,MATCH($B324,Base_Dados!$B:$B,0))=0,0,
MAX(0, MIN(Q$1,
((INDEX(Base_Dados!Q:Q,MATCH($B324,Base_Dados!$B:$B,0))-MIN(Base_Dados!Q$5:Q$98)) /
(IF(MAX(Base_Dados!Q$5:Q$98)-MIN(Base_Dados!Q$5:Q$98)=0,1,MAX(Base_Dados!Q$5:Q$98)-MIN(Base_Dados!Q$5:Q$98)))) * Q$1)))</f>
        <v>2.185245642672845E-2</v>
      </c>
      <c r="R324" s="106">
        <f>IF(INDEX(Base_Dados!R:R,MATCH($B324,Base_Dados!$B:$B,0))=0,0,
MAX(0, MIN(R$1,
((INDEX(Base_Dados!R:R,MATCH($B324,Base_Dados!$B:$B,0))-MIN(Base_Dados!R$5:R$98)) /
(IF(MAX(Base_Dados!R$5:R$98)-MIN(Base_Dados!R$5:R$98)=0,1,MAX(Base_Dados!R$5:R$98)-MIN(Base_Dados!R$5:R$98)))) * R$1)))</f>
        <v>1.6784207787606701E-2</v>
      </c>
      <c r="S324" s="106">
        <f>IF(INDEX(Base_Dados!S:S,MATCH($B324,Base_Dados!$B:$B,0))=0,0,
MAX(0, MIN(S$1,
((INDEX(Base_Dados!S:S,MATCH($B324,Base_Dados!$B:$B,0))-MIN(Base_Dados!S$5:S$98)) /
(IF(MAX(Base_Dados!S$5:S$98)-MIN(Base_Dados!S$5:S$98)=0,1,MAX(Base_Dados!S$5:S$98)-MIN(Base_Dados!S$5:S$98)))) * S$1)))</f>
        <v>3.9069871938890138E-2</v>
      </c>
      <c r="T324" s="106">
        <f>IF(INDEX(Base_Dados!T:T,MATCH($B324,Base_Dados!$B:$B,0))=0,0,
MAX(0, MIN(T$1,
((INDEX(Base_Dados!T:T,MATCH($B324,Base_Dados!$B:$B,0))-MIN(Base_Dados!T$5:T$98)) /
(IF(MAX(Base_Dados!T$5:T$98)-MIN(Base_Dados!T$5:T$98)=0,1,MAX(Base_Dados!T$5:T$98)-MIN(Base_Dados!T$5:T$98)))) * T$1)))</f>
        <v>0.63277798505895044</v>
      </c>
      <c r="U324" s="106">
        <f>IF(INDEX(Base_Dados!U:U,MATCH($B324,Base_Dados!$B:$B,0))=0,0,
MAX(0, MIN(U$1,
((INDEX(Base_Dados!U:U,MATCH($B324,Base_Dados!$B:$B,0))-MIN(Base_Dados!U$5:U$98)) /
(IF(MAX(Base_Dados!U$5:U$98)-MIN(Base_Dados!U$5:U$98)=0,1,MAX(Base_Dados!U$5:U$98)-MIN(Base_Dados!U$5:U$98)))) * U$1)))</f>
        <v>0.8242343156423827</v>
      </c>
      <c r="V324" s="106">
        <f>IF(INDEX(Base_Dados!V:V,MATCH($B324,Base_Dados!$B:$B,0))=0,0,
MAX(0, MIN(V$1,
((INDEX(Base_Dados!V:V,MATCH($B324,Base_Dados!$B:$B,0))-MIN(Base_Dados!V$5:V$98)) /
(IF(MAX(Base_Dados!V$5:V$98)-MIN(Base_Dados!V$5:V$98)=0,1,MAX(Base_Dados!V$5:V$98)-MIN(Base_Dados!V$5:V$98)))) * V$1)))</f>
        <v>0.12763062422972546</v>
      </c>
      <c r="W324" s="106">
        <f>IF(INDEX(Base_Dados!W:W,MATCH($B324,Base_Dados!$B:$B,0))=0,0,
MAX(0, MIN(W$1,
((INDEX(Base_Dados!W:W,MATCH($B324,Base_Dados!$B:$B,0))-MIN(Base_Dados!W$5:W$98)) /
(IF(MAX(Base_Dados!W$5:W$98)-MIN(Base_Dados!W$5:W$98)=0,1,MAX(Base_Dados!W$5:W$98)-MIN(Base_Dados!W$5:W$98)))) * W$1)))</f>
        <v>2.4003427287970127</v>
      </c>
      <c r="X324" s="106">
        <f>IF(INDEX(Base_Dados!X:X,MATCH($B324,Base_Dados!$B:$B,0))=0,0,
MAX(0, MIN(X$1,
((INDEX(Base_Dados!X:X,MATCH($B324,Base_Dados!$B:$B,0))-MIN(Base_Dados!X$5:X$98)) /
(IF(MAX(Base_Dados!X$5:X$98)-MIN(Base_Dados!X$5:X$98)=0,1,MAX(Base_Dados!X$5:X$98)-MIN(Base_Dados!X$5:X$98)))) * X$1)))</f>
        <v>0</v>
      </c>
      <c r="Y324" s="106">
        <f>IF(INDEX(Base_Dados!Y:Y,MATCH($B324,Base_Dados!$B:$B,0))=0,0,
MAX(0, MIN(Y$1,
((INDEX(Base_Dados!Y:Y,MATCH($B324,Base_Dados!$B:$B,0))-MIN(Base_Dados!Y$5:Y$98)) /
(IF(MAX(Base_Dados!Y$5:Y$98)-MIN(Base_Dados!Y$5:Y$98)=0,1,MAX(Base_Dados!Y$5:Y$98)-MIN(Base_Dados!Y$5:Y$98)))) * Y$1)))</f>
        <v>0</v>
      </c>
      <c r="Z324" s="106">
        <f>IF(INDEX(Base_Dados!Z:Z,MATCH($B324,Base_Dados!$B:$B,0))=0,0,
MAX(0, MIN(Z$1,
((INDEX(Base_Dados!Z:Z,MATCH($B324,Base_Dados!$B:$B,0))-MIN(Base_Dados!Z$5:Z$98)) /
(IF(MAX(Base_Dados!Z$5:Z$98)-MIN(Base_Dados!Z$5:Z$98)=0,1,MAX(Base_Dados!Z$5:Z$98)-MIN(Base_Dados!Z$5:Z$98)))) * Z$1)))</f>
        <v>0</v>
      </c>
      <c r="AA324" s="106">
        <f>IF(INDEX(Base_Dados!AA:AA,MATCH($B324,Base_Dados!$B:$B,0))=0,0,
MAX(0, MIN(AA$1,
((INDEX(Base_Dados!AA:AA,MATCH($B324,Base_Dados!$B:$B,0))-MIN(Base_Dados!AA$5:AA$98)) /
(IF(MAX(Base_Dados!AA$5:AA$98)-MIN(Base_Dados!AA$5:AA$98)=0,1,MAX(Base_Dados!AA$5:AA$98)-MIN(Base_Dados!AA$5:AA$98)))) * AA$1)))</f>
        <v>0</v>
      </c>
      <c r="AB324" s="106">
        <f>IF(INDEX(Base_Dados!AB:AB,MATCH($B324,Base_Dados!$B:$B,0))=0,0,
MAX(0, MIN(AB$1,
((INDEX(Base_Dados!AB:AB,MATCH($B324,Base_Dados!$B:$B,0))-MIN(Base_Dados!AB$5:AB$98)) /
(IF(MAX(Base_Dados!AB$5:AB$98)-MIN(Base_Dados!AB$5:AB$98)=0,1,MAX(Base_Dados!AB$5:AB$98)-MIN(Base_Dados!AB$5:AB$98)))) * AB$1)))</f>
        <v>0.1068968782042372</v>
      </c>
      <c r="AC324" s="106">
        <f>IF(INDEX(Base_Dados!AC:AC,MATCH($B324,Base_Dados!$B:$B,0))=0,0,
MAX(0, MIN(AC$1,
((INDEX(Base_Dados!AC:AC,MATCH($B324,Base_Dados!$B:$B,0))-MIN(Base_Dados!AC$5:AC$98)) /
(IF(MAX(Base_Dados!AC$5:AC$98)-MIN(Base_Dados!AC$5:AC$98)=0,1,MAX(Base_Dados!AC$5:AC$98)-MIN(Base_Dados!AC$5:AC$98)))) * AC$1)))</f>
        <v>3.107535170553093E-2</v>
      </c>
      <c r="AD324" s="106">
        <f>IF(INDEX(Base_Dados!AD:AD,MATCH($B324,Base_Dados!$B:$B,0))=0,0,
MAX(0, MIN(AD$1,
((INDEX(Base_Dados!AD:AD,MATCH($B324,Base_Dados!$B:$B,0))-MIN(Base_Dados!AD$5:AD$98)) /
(IF(MAX(Base_Dados!AD$5:AD$98)-MIN(Base_Dados!AD$5:AD$98)=0,1,MAX(Base_Dados!AD$5:AD$98)-MIN(Base_Dados!AD$5:AD$98)))) * AD$1)))</f>
        <v>1.5530247004880936E-2</v>
      </c>
      <c r="AE324" s="106">
        <f>IF(INDEX(Base_Dados!AE:AE,MATCH($B324,Base_Dados!$B:$B,0))=0,0,
MAX(0, MIN(AE$1,
((INDEX(Base_Dados!AE:AE,MATCH($B324,Base_Dados!$B:$B,0))-MIN(Base_Dados!AE$5:AE$98)) /
(IF(MAX(Base_Dados!AE$5:AE$98)-MIN(Base_Dados!AE$5:AE$98)=0,1,MAX(Base_Dados!AE$5:AE$98)-MIN(Base_Dados!AE$5:AE$98)))) * AE$1)))</f>
        <v>9.8806270674528986E-3</v>
      </c>
      <c r="AF324" s="106">
        <f>IF(INDEX(Base_Dados!AF:AF,MATCH($B324,Base_Dados!$B:$B,0))=0,0,
MAX(0, MIN(AF$1,
((INDEX(Base_Dados!AF:AF,MATCH($B324,Base_Dados!$B:$B,0))-MIN(Base_Dados!AF$5:AF$98)) /
(IF(MAX(Base_Dados!AF$5:AF$98)-MIN(Base_Dados!AF$5:AF$98)=0,1,MAX(Base_Dados!AF$5:AF$98)-MIN(Base_Dados!AF$5:AF$98)))) * AF$1)))</f>
        <v>1.6457500114926676E-2</v>
      </c>
      <c r="AG324" s="106">
        <f>IF(INDEX(Base_Dados!AG:AG,MATCH($B324,Base_Dados!$B:$B,0))=0,0,
MAX(0, MIN(AG$1,
((INDEX(Base_Dados!AG:AG,MATCH($B324,Base_Dados!$B:$B,0))-MIN(Base_Dados!AG$5:AG$98)) /
(IF(MAX(Base_Dados!AG$5:AG$98)-MIN(Base_Dados!AG$5:AG$98)=0,1,MAX(Base_Dados!AG$5:AG$98)-MIN(Base_Dados!AG$5:AG$98)))) * AG$1)))</f>
        <v>2.185245642672845E-2</v>
      </c>
      <c r="AH324" s="106">
        <f>IF(INDEX(Base_Dados!AH:AH,MATCH($B324,Base_Dados!$B:$B,0))=0,0,
MAX(0, MIN(AH$1,
((INDEX(Base_Dados!AH:AH,MATCH($B324,Base_Dados!$B:$B,0))-MIN(Base_Dados!AH$5:AH$98)) /
(IF(MAX(Base_Dados!AH$5:AH$98)-MIN(Base_Dados!AH$5:AH$98)=0,1,MAX(Base_Dados!AH$5:AH$98)-MIN(Base_Dados!AH$5:AH$98)))) * AH$1)))</f>
        <v>1.4680925120932606</v>
      </c>
      <c r="AI324" s="106">
        <f>IF(INDEX(Base_Dados!AI:AI,MATCH($B324,Base_Dados!$B:$B,0))=0,0,
MAX(0, MIN(AI$1,
((INDEX(Base_Dados!AI:AI,MATCH($B324,Base_Dados!$B:$B,0))-MIN(Base_Dados!AI$5:AI$98)) /
(IF(MAX(Base_Dados!AI$5:AI$98)-MIN(Base_Dados!AI$5:AI$98)=0,1,MAX(Base_Dados!AI$5:AI$98)-MIN(Base_Dados!AI$5:AI$98)))) * AI$1)))</f>
        <v>0.14285714285714285</v>
      </c>
      <c r="AJ324" s="106">
        <f>IF(INDEX(Base_Dados!AJ:AJ,MATCH($B324,Base_Dados!$B:$B,0))=0,0,
MAX(0, MIN(AJ$1,
((INDEX(Base_Dados!AJ:AJ,MATCH($B324,Base_Dados!$B:$B,0))-MIN(Base_Dados!AJ$5:AJ$98)) /
(IF(MAX(Base_Dados!AJ$5:AJ$98)-MIN(Base_Dados!AJ$5:AJ$98)=0,1,MAX(Base_Dados!AJ$5:AJ$98)-MIN(Base_Dados!AJ$5:AJ$98)))) * AJ$1)))</f>
        <v>2.5</v>
      </c>
      <c r="AK324" s="106">
        <f>IF(INDEX(Base_Dados!AK:AK,MATCH($B324,Base_Dados!$B:$B,0))=0,0,
MAX(0, MIN(AK$1,
((INDEX(Base_Dados!AK:AK,MATCH($B324,Base_Dados!$B:$B,0))-MIN(Base_Dados!AK$5:AK$98)) /
(IF(MAX(Base_Dados!AK$5:AK$98)-MIN(Base_Dados!AK$5:AK$98)=0,1,MAX(Base_Dados!AK$5:AK$98)-MIN(Base_Dados!AK$5:AK$98)))) * AK$1)))</f>
        <v>1.6091954022988506E-2</v>
      </c>
      <c r="AL324" s="106">
        <f>IF(INDEX(Base_Dados!AL:AL,MATCH($B324,Base_Dados!$B:$B,0))=0,0,
MAX(0, MIN(AL$1,
((INDEX(Base_Dados!AL:AL,MATCH($B324,Base_Dados!$B:$B,0))-MIN(Base_Dados!AL$5:AL$98)) /
(IF(MAX(Base_Dados!AL$5:AL$98)-MIN(Base_Dados!AL$5:AL$98)=0,1,MAX(Base_Dados!AL$5:AL$98)-MIN(Base_Dados!AL$5:AL$98)))) * AL$1)))</f>
        <v>0.22222222222222221</v>
      </c>
      <c r="AM324" s="106">
        <f>IF(INDEX(Base_Dados!AM:AM,MATCH($B324,Base_Dados!$B:$B,0))=0,0,
MAX(0, MIN(AM$1,
((INDEX(Base_Dados!AM:AM,MATCH($B324,Base_Dados!$B:$B,0))-MIN(Base_Dados!AM$5:AM$98)) /
(IF(MAX(Base_Dados!AM$5:AM$98)-MIN(Base_Dados!AM$5:AM$98)=0,1,MAX(Base_Dados!AM$5:AM$98)-MIN(Base_Dados!AM$5:AM$98)))) * AM$1)))</f>
        <v>0.17711030554117038</v>
      </c>
      <c r="AN324" s="106">
        <f>IF(INDEX(Base_Dados!AN:AN,MATCH($B324,Base_Dados!$B:$B,0))=0,0,
MAX(0, MIN(AN$1,
((INDEX(Base_Dados!AN:AN,MATCH($B324,Base_Dados!$B:$B,0))-MIN(Base_Dados!AN$5:AN$98)) /
(IF(MAX(Base_Dados!AN$5:AN$98)-MIN(Base_Dados!AN$5:AN$98)=0,1,MAX(Base_Dados!AN$5:AN$98)-MIN(Base_Dados!AN$5:AN$98)))) * AN$1)))</f>
        <v>0.79846037354871269</v>
      </c>
      <c r="AO324" s="106">
        <f>IF(INDEX(Base_Dados!AO:AO,MATCH($B324,Base_Dados!$B:$B,0))=0,0,
MAX(0, MIN(AO$1,
((INDEX(Base_Dados!AO:AO,MATCH($B324,Base_Dados!$B:$B,0))-MIN(Base_Dados!AO$5:AO$98)) /
(IF(MAX(Base_Dados!AO$5:AO$98)-MIN(Base_Dados!AO$5:AO$98)=0,1,MAX(Base_Dados!AO$5:AO$98)-MIN(Base_Dados!AO$5:AO$98)))) * AO$1)))</f>
        <v>0</v>
      </c>
      <c r="AP324" s="106">
        <f>IF(INDEX(Base_Dados!AP:AP,MATCH($B324,Base_Dados!$B:$B,0))=0,0,
MAX(0, MIN(AP$1,
((INDEX(Base_Dados!AP:AP,MATCH($B324,Base_Dados!$B:$B,0))-MIN(Base_Dados!AP$5:AP$98)) /
(IF(MAX(Base_Dados!AP$5:AP$98)-MIN(Base_Dados!AP$5:AP$98)=0,1,MAX(Base_Dados!AP$5:AP$98)-MIN(Base_Dados!AP$5:AP$98)))) * AP$1)))</f>
        <v>8.4862385321100922E-2</v>
      </c>
      <c r="AQ324" s="106">
        <f>IF(INDEX(Base_Dados!AQ:AQ,MATCH($B324,Base_Dados!$B:$B,0))=0,0,
MAX(0, MIN(AQ$1,
((INDEX(Base_Dados!AQ:AQ,MATCH($B324,Base_Dados!$B:$B,0))-MIN(Base_Dados!AQ$5:AQ$98)) /
(IF(MAX(Base_Dados!AQ$5:AQ$98)-MIN(Base_Dados!AQ$5:AQ$98)=0,1,MAX(Base_Dados!AQ$5:AQ$98)-MIN(Base_Dados!AQ$5:AQ$98)))) * AQ$1)))</f>
        <v>0</v>
      </c>
      <c r="AR324" s="106">
        <f>IF(INDEX(Base_Dados!AR:AR,MATCH($B324,Base_Dados!$B:$B,0))=0,0,
MAX(0, MIN(AR$1,
((INDEX(Base_Dados!AR:AR,MATCH($B324,Base_Dados!$B:$B,0))-MIN(Base_Dados!AR$5:AR$98)) /
(IF(MAX(Base_Dados!AR$5:AR$98)-MIN(Base_Dados!AR$5:AR$98)=0,1,MAX(Base_Dados!AR$5:AR$98)-MIN(Base_Dados!AR$5:AR$98)))) * AR$1)))</f>
        <v>0</v>
      </c>
      <c r="AS324" s="106">
        <f>IF(INDEX(Base_Dados!AS:AS,MATCH($B324,Base_Dados!$B:$B,0))=0,0,
MAX(0, MIN(AS$1,
((INDEX(Base_Dados!AS:AS,MATCH($B324,Base_Dados!$B:$B,0))-MIN(Base_Dados!AS$5:AS$98)) /
(IF(MAX(Base_Dados!AS$5:AS$98)-MIN(Base_Dados!AS$5:AS$98)=0,1,MAX(Base_Dados!AS$5:AS$98)-MIN(Base_Dados!AS$5:AS$98)))) * AS$1)))</f>
        <v>1.2195121951219513E-2</v>
      </c>
      <c r="AT324" s="106">
        <f>IF(INDEX(Base_Dados!AT:AT,MATCH($B324,Base_Dados!$B:$B,0))=0,0,
MAX(0, MIN(AT$1,
((INDEX(Base_Dados!AT:AT,MATCH($B324,Base_Dados!$B:$B,0))-MIN(Base_Dados!AT$5:AT$98)) /
(IF(MAX(Base_Dados!AT$5:AT$98)-MIN(Base_Dados!AT$5:AT$98)=0,1,MAX(Base_Dados!AT$5:AT$98)-MIN(Base_Dados!AT$5:AT$98)))) * AT$1)))</f>
        <v>3.5714285714285712E-2</v>
      </c>
      <c r="AU324" s="106">
        <f>IF(INDEX(Base_Dados!AU:AU,MATCH($B324,Base_Dados!$B:$B,0))=0,0,
MAX(0, MIN(AU$1,
((INDEX(Base_Dados!AU:AU,MATCH($B324,Base_Dados!$B:$B,0))-MIN(Base_Dados!AU$5:AU$98)) /
(IF(MAX(Base_Dados!AU$5:AU$98)-MIN(Base_Dados!AU$5:AU$98)=0,1,MAX(Base_Dados!AU$5:AU$98)-MIN(Base_Dados!AU$5:AU$98)))) * AU$1)))</f>
        <v>2.8089887640449437E-2</v>
      </c>
      <c r="AV324" s="106">
        <f>IF(INDEX(Base_Dados!AV:AV,MATCH($B324,Base_Dados!$B:$B,0))=0,0,
MAX(0, MIN(AV$1,
((INDEX(Base_Dados!AV:AV,MATCH($B324,Base_Dados!$B:$B,0))-MIN(Base_Dados!AV$5:AV$98)) /
(IF(MAX(Base_Dados!AV$5:AV$98)-MIN(Base_Dados!AV$5:AV$98)=0,1,MAX(Base_Dados!AV$5:AV$98)-MIN(Base_Dados!AV$5:AV$98)))) * AV$1)))</f>
        <v>0</v>
      </c>
      <c r="AW324" s="106">
        <f>IF(INDEX(Base_Dados!AW:AW,MATCH($B324,Base_Dados!$B:$B,0))=0,0,
MAX(0, MIN(AW$1,
((INDEX(Base_Dados!AW:AW,MATCH($B324,Base_Dados!$B:$B,0))-MIN(Base_Dados!AW$5:AW$98)) /
(IF(MAX(Base_Dados!AW$5:AW$98)-MIN(Base_Dados!AW$5:AW$98)=0,1,MAX(Base_Dados!AW$5:AW$98)-MIN(Base_Dados!AW$5:AW$98)))) * AW$1)))</f>
        <v>0</v>
      </c>
      <c r="AX324" s="106">
        <f>IF(INDEX(Base_Dados!AX:AX,MATCH($B324,Base_Dados!$B:$B,0))=0,0,
MAX(0, MIN(AX$1,
((INDEX(Base_Dados!AX:AX,MATCH($B324,Base_Dados!$B:$B,0))-MIN(Base_Dados!AX$5:AX$98)) /
(IF(MAX(Base_Dados!AX$5:AX$98)-MIN(Base_Dados!AX$5:AX$98)=0,1,MAX(Base_Dados!AX$5:AX$98)-MIN(Base_Dados!AX$5:AX$98)))) * AX$1)))</f>
        <v>0.35648452929558921</v>
      </c>
      <c r="AY324" s="106">
        <f>IF(INDEX(Base_Dados!AY:AY,MATCH($B324,Base_Dados!$B:$B,0))=0,0,
MAX(0, MIN(AY$1,
((INDEX(Base_Dados!AY:AY,MATCH($B324,Base_Dados!$B:$B,0))-MIN(Base_Dados!AY$5:AY$98)) /
(IF(MAX(Base_Dados!AY$5:AY$98)-MIN(Base_Dados!AY$5:AY$98)=0,1,MAX(Base_Dados!AY$5:AY$98)-MIN(Base_Dados!AY$5:AY$98)))) * AY$1)))</f>
        <v>1.483679525222552E-2</v>
      </c>
      <c r="AZ324" s="106">
        <f>IF(INDEX(Base_Dados!AZ:AZ,MATCH($B324,Base_Dados!$B:$B,0))=0,0,
MAX(0, MIN(AZ$1,
((INDEX(Base_Dados!AZ:AZ,MATCH($B324,Base_Dados!$B:$B,0))-MIN(Base_Dados!AZ$5:AZ$98)) /
(IF(MAX(Base_Dados!AZ$5:AZ$98)-MIN(Base_Dados!AZ$5:AZ$98)=0,1,MAX(Base_Dados!AZ$5:AZ$98)-MIN(Base_Dados!AZ$5:AZ$98)))) * AZ$1)))</f>
        <v>0.5</v>
      </c>
      <c r="BA324" s="106">
        <f>IF(INDEX(Base_Dados!BA:BA,MATCH($B324,Base_Dados!$B:$B,0))=0,0,
MAX(0, MIN(BA$1,
((INDEX(Base_Dados!BA:BA,MATCH($B324,Base_Dados!$B:$B,0))-MIN(Base_Dados!BA$5:BA$98)) /
(IF(MAX(Base_Dados!BA$5:BA$98)-MIN(Base_Dados!BA$5:BA$98)=0,1,MAX(Base_Dados!BA$5:BA$98)-MIN(Base_Dados!BA$5:BA$98)))) * BA$1)))</f>
        <v>2.2802460090144097E-2</v>
      </c>
      <c r="BB324" s="106">
        <f>IF(INDEX(Base_Dados!BB:BB,MATCH($B324,Base_Dados!$B:$B,0))=0,0,
MAX(0, MIN(BB$1,
((INDEX(Base_Dados!BB:BB,MATCH($B324,Base_Dados!$B:$B,0))-MIN(Base_Dados!BB$5:BB$98)) /
(IF(MAX(Base_Dados!BB$5:BB$98)-MIN(Base_Dados!BB$5:BB$98)=0,1,MAX(Base_Dados!BB$5:BB$98)-MIN(Base_Dados!BB$5:BB$98)))) * BB$1)))</f>
        <v>0.20039576602322523</v>
      </c>
      <c r="BC324" s="106">
        <f>IF(INDEX(Base_Dados!BC:BC,MATCH($B324,Base_Dados!$B:$B,0))=0,0,
MAX(0, MIN(BC$1,
((INDEX(Base_Dados!BC:BC,MATCH($B324,Base_Dados!$B:$B,0))-MIN(Base_Dados!BC$5:BC$98)) /
(IF(MAX(Base_Dados!BC$5:BC$98)-MIN(Base_Dados!BC$5:BC$98)=0,1,MAX(Base_Dados!BC$5:BC$98)-MIN(Base_Dados!BC$5:BC$98)))) * BC$1)))</f>
        <v>1.1311607864260706E-2</v>
      </c>
      <c r="BD324" s="106">
        <f>IF(INDEX(Base_Dados!BD:BD,MATCH($B324,Base_Dados!$B:$B,0))=0,0,
MAX(0, MIN(BD$1,
((INDEX(Base_Dados!BD:BD,MATCH($B324,Base_Dados!$B:$B,0))-MIN(Base_Dados!BD$5:BD$98)) /
(IF(MAX(Base_Dados!BD$5:BD$98)-MIN(Base_Dados!BD$5:BD$98)=0,1,MAX(Base_Dados!BD$5:BD$98)-MIN(Base_Dados!BD$5:BD$98)))) * BD$1)))</f>
        <v>9.417630358008449E-3</v>
      </c>
      <c r="BE324" s="106">
        <f>IF(INDEX(Base_Dados!BE:BE,MATCH($B324,Base_Dados!$B:$B,0))=0,0,
MAX(0, MIN(BE$1,
((INDEX(Base_Dados!BE:BE,MATCH($B324,Base_Dados!$B:$B,0))-MIN(Base_Dados!BE$5:BE$98)) /
(IF(MAX(Base_Dados!BE$5:BE$98)-MIN(Base_Dados!BE$5:BE$98)=0,1,MAX(Base_Dados!BE$5:BE$98)-MIN(Base_Dados!BE$5:BE$98)))) * BE$1)))</f>
        <v>2.2579026593075764E-2</v>
      </c>
      <c r="BF324" s="106">
        <f>IF(INDEX(Base_Dados!BF:BF,MATCH($B324,Base_Dados!$B:$B,0))=0,0,
MAX(0, MIN(BF$1,
((INDEX(Base_Dados!BF:BF,MATCH($B324,Base_Dados!$B:$B,0))-MIN(Base_Dados!BF$5:BF$98)) /
(IF(MAX(Base_Dados!BF$5:BF$98)-MIN(Base_Dados!BF$5:BF$98)=0,1,MAX(Base_Dados!BF$5:BF$98)-MIN(Base_Dados!BF$5:BF$98)))) * BF$1)))</f>
        <v>0</v>
      </c>
      <c r="BG324" s="106">
        <f>IF(INDEX(Base_Dados!BG:BG,MATCH($B324,Base_Dados!$B:$B,0))=0,0,
MAX(0, MIN(BG$1,
((INDEX(Base_Dados!BG:BG,MATCH($B324,Base_Dados!$B:$B,0))-MIN(Base_Dados!BG$5:BG$98)) /
(IF(MAX(Base_Dados!BG$5:BG$98)-MIN(Base_Dados!BG$5:BG$98)=0,1,MAX(Base_Dados!BG$5:BG$98)-MIN(Base_Dados!BG$5:BG$98)))) * BG$1)))</f>
        <v>7.94314381270903E-3</v>
      </c>
      <c r="BH324" s="106">
        <f>IF(INDEX(Base_Dados!BH:BH,MATCH($B324,Base_Dados!$B:$B,0))=0,0,
MAX(0, MIN(BH$1,
((INDEX(Base_Dados!BH:BH,MATCH($B324,Base_Dados!$B:$B,0))-MIN(Base_Dados!BH$5:BH$98)) /
(IF(MAX(Base_Dados!BH$5:BH$98)-MIN(Base_Dados!BH$5:BH$98)=0,1,MAX(Base_Dados!BH$5:BH$98)-MIN(Base_Dados!BH$5:BH$98)))) * BH$1)))</f>
        <v>0.12087912087912088</v>
      </c>
      <c r="BI324" s="106">
        <f>IF(INDEX(Base_Dados!BI:BI,MATCH($B324,Base_Dados!$B:$B,0))=0,0,
MAX(0, MIN(BI$1,
((INDEX(Base_Dados!BI:BI,MATCH($B324,Base_Dados!$B:$B,0))-MIN(Base_Dados!BI$5:BI$98)) /
(IF(MAX(Base_Dados!BI$5:BI$98)-MIN(Base_Dados!BI$5:BI$98)=0,1,MAX(Base_Dados!BI$5:BI$98)-MIN(Base_Dados!BI$5:BI$98)))) * BI$1)))</f>
        <v>0.1357254290171607</v>
      </c>
      <c r="BJ324" s="106">
        <f>IF(INDEX(Base_Dados!BJ:BJ,MATCH($B324,Base_Dados!$B:$B,0))=0,0,
MAX(0, MIN(BJ$1,
((INDEX(Base_Dados!BJ:BJ,MATCH($B324,Base_Dados!$B:$B,0))-MIN(Base_Dados!BJ$5:BJ$98)) /
(IF(MAX(Base_Dados!BJ$5:BJ$98)-MIN(Base_Dados!BJ$5:BJ$98)=0,1,MAX(Base_Dados!BJ$5:BJ$98)-MIN(Base_Dados!BJ$5:BJ$98)))) * BJ$1)))</f>
        <v>6.3157894736842107E-2</v>
      </c>
      <c r="BK324" s="106">
        <f>IF(INDEX(Base_Dados!BK:BK,MATCH($B324,Base_Dados!$B:$B,0))=0,0,
MAX(0, MIN(BK$1,
((INDEX(Base_Dados!BK:BK,MATCH($B324,Base_Dados!$B:$B,0))-MIN(Base_Dados!BK$5:BK$98)) /
(IF(MAX(Base_Dados!BK$5:BK$98)-MIN(Base_Dados!BK$5:BK$98)=0,1,MAX(Base_Dados!BK$5:BK$98)-MIN(Base_Dados!BK$5:BK$98)))) * BK$1)))</f>
        <v>5.3571428571428568E-2</v>
      </c>
      <c r="BL324" s="106">
        <f>IF(INDEX(Base_Dados!BL:BL,MATCH($B324,Base_Dados!$B:$B,0))=0,0,
MAX(0, MIN(BL$1,
((INDEX(Base_Dados!BL:BL,MATCH($B324,Base_Dados!$B:$B,0))-MIN(Base_Dados!BL$5:BL$98)) /
(IF(MAX(Base_Dados!BL$5:BL$98)-MIN(Base_Dados!BL$5:BL$98)=0,1,MAX(Base_Dados!BL$5:BL$98)-MIN(Base_Dados!BL$5:BL$98)))) * BL$1)))</f>
        <v>5.0488599348534204E-2</v>
      </c>
      <c r="BM324" s="106">
        <f>IF(INDEX(Base_Dados!BM:BM,MATCH($B324,Base_Dados!$B:$B,0))=0,0,
MAX(0, MIN(BM$1,
((INDEX(Base_Dados!BM:BM,MATCH($B324,Base_Dados!$B:$B,0))-MIN(Base_Dados!BM$5:BM$98)) /
(IF(MAX(Base_Dados!BM$5:BM$98)-MIN(Base_Dados!BM$5:BM$98)=0,1,MAX(Base_Dados!BM$5:BM$98)-MIN(Base_Dados!BM$5:BM$98)))) * BM$1)))</f>
        <v>1</v>
      </c>
      <c r="BN324" s="106">
        <f>IF(INDEX(Base_Dados!BN:BN,MATCH($B324,Base_Dados!$B:$B,0))=0,0,
MAX(0, MIN(BN$1,
((INDEX(Base_Dados!BN:BN,MATCH($B324,Base_Dados!$B:$B,0))-MIN(Base_Dados!BN$5:BN$98)) /
(IF(MAX(Base_Dados!BN$5:BN$98)-MIN(Base_Dados!BN$5:BN$98)=0,1,MAX(Base_Dados!BN$5:BN$98)-MIN(Base_Dados!BN$5:BN$98)))) * BN$1)))</f>
        <v>0.32579489237085202</v>
      </c>
      <c r="BO324" s="106">
        <f>IF(INDEX(Base_Dados!BO:BO,MATCH($B324,Base_Dados!$B:$B,0))=0,0,
MAX(0, MIN(BO$1,
((INDEX(Base_Dados!BO:BO,MATCH($B324,Base_Dados!$B:$B,0))-MIN(Base_Dados!BO$5:BO$98)) /
(IF(MAX(Base_Dados!BO$5:BO$98)-MIN(Base_Dados!BO$5:BO$98)=0,1,MAX(Base_Dados!BO$5:BO$98)-MIN(Base_Dados!BO$5:BO$98)))) * BO$1)))</f>
        <v>0</v>
      </c>
      <c r="BP324" s="106">
        <f t="shared" si="20"/>
        <v>14.079416856937723</v>
      </c>
      <c r="BQ324" s="111">
        <f t="shared" si="21"/>
        <v>0.48294717721438646</v>
      </c>
      <c r="BR324" s="112">
        <f t="shared" si="22"/>
        <v>0.16843886373636319</v>
      </c>
      <c r="BS324" s="113">
        <f t="shared" si="23"/>
        <v>13.91097799320136</v>
      </c>
    </row>
    <row r="325" spans="1:71">
      <c r="A325" s="21">
        <v>32003</v>
      </c>
      <c r="B325" s="21" t="s">
        <v>238</v>
      </c>
      <c r="C325" s="21" t="s">
        <v>233</v>
      </c>
      <c r="D325" s="105">
        <f>IF(INDEX(Base_Dados!D:D,MATCH($B325,Base_Dados!$B:$B,0))=0,0,
MAX(0, MIN(D$1,
((INDEX(Base_Dados!D:D,MATCH($B325,Base_Dados!$B:$B,0))-MIN(Base_Dados!D$5:D$98)) /
(IF(MAX(Base_Dados!D$5:D$98)-MIN(Base_Dados!D$5:D$98)=0,1,MAX(Base_Dados!D$5:D$98)-MIN(Base_Dados!D$5:D$98)))) * D$1)))</f>
        <v>0.43840749812483648</v>
      </c>
      <c r="E325" s="106">
        <f>IF(INDEX(Base_Dados!E:E,MATCH($B325,Base_Dados!$B:$B,0))=0,0,
MAX(0, MIN(E$1,
((INDEX(Base_Dados!E:E,MATCH($B325,Base_Dados!$B:$B,0))-MIN(Base_Dados!E$5:E$98)) /
(IF(MAX(Base_Dados!E$5:E$98)-MIN(Base_Dados!E$5:E$98)=0,1,MAX(Base_Dados!E$5:E$98)-MIN(Base_Dados!E$5:E$98)))) * E$1)))</f>
        <v>0.11063290261550882</v>
      </c>
      <c r="F325" s="106">
        <f>IF(INDEX(Base_Dados!F:F,MATCH($B325,Base_Dados!$B:$B,0))=0,0,
MAX(0, MIN(F$1,
((INDEX(Base_Dados!F:F,MATCH($B325,Base_Dados!$B:$B,0))-MIN(Base_Dados!F$5:F$98)) /
(IF(MAX(Base_Dados!F$5:F$98)-MIN(Base_Dados!F$5:F$98)=0,1,MAX(Base_Dados!F$5:F$98)-MIN(Base_Dados!F$5:F$98)))) * F$1)))</f>
        <v>0.10823116014584475</v>
      </c>
      <c r="G325" s="106">
        <f>IF(INDEX(Base_Dados!G:G,MATCH($B325,Base_Dados!$B:$B,0))=0,0,
MAX(0, MIN(G$1,
((INDEX(Base_Dados!G:G,MATCH($B325,Base_Dados!$B:$B,0))-MIN(Base_Dados!G$5:G$98)) /
(IF(MAX(Base_Dados!G$5:G$98)-MIN(Base_Dados!G$5:G$98)=0,1,MAX(Base_Dados!G$5:G$98)-MIN(Base_Dados!G$5:G$98)))) * G$1)))</f>
        <v>0.10032660278965698</v>
      </c>
      <c r="H325" s="106">
        <f>IF(INDEX(Base_Dados!H:H,MATCH($B325,Base_Dados!$B:$B,0))=0,0,
MAX(0, MIN(H$1,
((INDEX(Base_Dados!H:H,MATCH($B325,Base_Dados!$B:$B,0))-MIN(Base_Dados!H$5:H$98)) /
(IF(MAX(Base_Dados!H$5:H$98)-MIN(Base_Dados!H$5:H$98)=0,1,MAX(Base_Dados!H$5:H$98)-MIN(Base_Dados!H$5:H$98)))) * H$1)))</f>
        <v>0.10785572128178179</v>
      </c>
      <c r="I325" s="106">
        <f>IF(INDEX(Base_Dados!I:I,MATCH($B325,Base_Dados!$B:$B,0))=0,0,
MAX(0, MIN(I$1,
((INDEX(Base_Dados!I:I,MATCH($B325,Base_Dados!$B:$B,0))-MIN(Base_Dados!I$5:I$98)) /
(IF(MAX(Base_Dados!I$5:I$98)-MIN(Base_Dados!I$5:I$98)=0,1,MAX(Base_Dados!I$5:I$98)-MIN(Base_Dados!I$5:I$98)))) * I$1)))</f>
        <v>0.12289022571364867</v>
      </c>
      <c r="J325" s="106">
        <f>IF(INDEX(Base_Dados!J:J,MATCH($B325,Base_Dados!$B:$B,0))=0,0,
MAX(0, MIN(J$1,
((INDEX(Base_Dados!J:J,MATCH($B325,Base_Dados!$B:$B,0))-MIN(Base_Dados!J$5:J$98)) /
(IF(MAX(Base_Dados!J$5:J$98)-MIN(Base_Dados!J$5:J$98)=0,1,MAX(Base_Dados!J$5:J$98)-MIN(Base_Dados!J$5:J$98)))) * J$1)))</f>
        <v>0.15604097814164558</v>
      </c>
      <c r="K325" s="106">
        <f>IF(INDEX(Base_Dados!K:K,MATCH($B325,Base_Dados!$B:$B,0))=0,0,
MAX(0, MIN(K$1,
((INDEX(Base_Dados!K:K,MATCH($B325,Base_Dados!$B:$B,0))-MIN(Base_Dados!K$5:K$98)) /
(IF(MAX(Base_Dados!K$5:K$98)-MIN(Base_Dados!K$5:K$98)=0,1,MAX(Base_Dados!K$5:K$98)-MIN(Base_Dados!K$5:K$98)))) * K$1)))</f>
        <v>0.1701923076923077</v>
      </c>
      <c r="L325" s="106">
        <f>IF(INDEX(Base_Dados!L:L,MATCH($B325,Base_Dados!$B:$B,0))=0,0,
MAX(0, MIN(L$1,
((INDEX(Base_Dados!L:L,MATCH($B325,Base_Dados!$B:$B,0))-MIN(Base_Dados!L$5:L$98)) /
(IF(MAX(Base_Dados!L$5:L$98)-MIN(Base_Dados!L$5:L$98)=0,1,MAX(Base_Dados!L$5:L$98)-MIN(Base_Dados!L$5:L$98)))) * L$1)))</f>
        <v>0.2124720542704148</v>
      </c>
      <c r="M325" s="106">
        <f>IF(INDEX(Base_Dados!M:M,MATCH($B325,Base_Dados!$B:$B,0))=0,0,
MAX(0, MIN(M$1,
((INDEX(Base_Dados!M:M,MATCH($B325,Base_Dados!$B:$B,0))-MIN(Base_Dados!M$5:M$98)) /
(IF(MAX(Base_Dados!M$5:M$98)-MIN(Base_Dados!M$5:M$98)=0,1,MAX(Base_Dados!M$5:M$98)-MIN(Base_Dados!M$5:M$98)))) * M$1)))</f>
        <v>0.23486880466472304</v>
      </c>
      <c r="N325" s="106">
        <f>IF(INDEX(Base_Dados!N:N,MATCH($B325,Base_Dados!$B:$B,0))=0,0,
MAX(0, MIN(N$1,
((INDEX(Base_Dados!N:N,MATCH($B325,Base_Dados!$B:$B,0))-MIN(Base_Dados!N$5:N$98)) /
(IF(MAX(Base_Dados!N$5:N$98)-MIN(Base_Dados!N$5:N$98)=0,1,MAX(Base_Dados!N$5:N$98)-MIN(Base_Dados!N$5:N$98)))) * N$1)))</f>
        <v>0.24912741513742473</v>
      </c>
      <c r="O325" s="106">
        <f>IF(INDEX(Base_Dados!O:O,MATCH($B325,Base_Dados!$B:$B,0))=0,0,
MAX(0, MIN(O$1,
((INDEX(Base_Dados!O:O,MATCH($B325,Base_Dados!$B:$B,0))-MIN(Base_Dados!O$5:O$98)) /
(IF(MAX(Base_Dados!O$5:O$98)-MIN(Base_Dados!O$5:O$98)=0,1,MAX(Base_Dados!O$5:O$98)-MIN(Base_Dados!O$5:O$98)))) * O$1)))</f>
        <v>0.33981827303640116</v>
      </c>
      <c r="P325" s="106">
        <f>IF(INDEX(Base_Dados!P:P,MATCH($B325,Base_Dados!$B:$B,0))=0,0,
MAX(0, MIN(P$1,
((INDEX(Base_Dados!P:P,MATCH($B325,Base_Dados!$B:$B,0))-MIN(Base_Dados!P$5:P$98)) /
(IF(MAX(Base_Dados!P$5:P$98)-MIN(Base_Dados!P$5:P$98)=0,1,MAX(Base_Dados!P$5:P$98)-MIN(Base_Dados!P$5:P$98)))) * P$1)))</f>
        <v>0.17004085895978618</v>
      </c>
      <c r="Q325" s="106">
        <f>IF(INDEX(Base_Dados!Q:Q,MATCH($B325,Base_Dados!$B:$B,0))=0,0,
MAX(0, MIN(Q$1,
((INDEX(Base_Dados!Q:Q,MATCH($B325,Base_Dados!$B:$B,0))-MIN(Base_Dados!Q$5:Q$98)) /
(IF(MAX(Base_Dados!Q$5:Q$98)-MIN(Base_Dados!Q$5:Q$98)=0,1,MAX(Base_Dados!Q$5:Q$98)-MIN(Base_Dados!Q$5:Q$98)))) * Q$1)))</f>
        <v>5.7790532357432471E-2</v>
      </c>
      <c r="R325" s="106">
        <f>IF(INDEX(Base_Dados!R:R,MATCH($B325,Base_Dados!$B:$B,0))=0,0,
MAX(0, MIN(R$1,
((INDEX(Base_Dados!R:R,MATCH($B325,Base_Dados!$B:$B,0))-MIN(Base_Dados!R$5:R$98)) /
(IF(MAX(Base_Dados!R$5:R$98)-MIN(Base_Dados!R$5:R$98)=0,1,MAX(Base_Dados!R$5:R$98)-MIN(Base_Dados!R$5:R$98)))) * R$1)))</f>
        <v>4.9754768995715376E-2</v>
      </c>
      <c r="S325" s="106">
        <f>IF(INDEX(Base_Dados!S:S,MATCH($B325,Base_Dados!$B:$B,0))=0,0,
MAX(0, MIN(S$1,
((INDEX(Base_Dados!S:S,MATCH($B325,Base_Dados!$B:$B,0))-MIN(Base_Dados!S$5:S$98)) /
(IF(MAX(Base_Dados!S$5:S$98)-MIN(Base_Dados!S$5:S$98)=0,1,MAX(Base_Dados!S$5:S$98)-MIN(Base_Dados!S$5:S$98)))) * S$1)))</f>
        <v>0.10496517636486183</v>
      </c>
      <c r="T325" s="106">
        <f>IF(INDEX(Base_Dados!T:T,MATCH($B325,Base_Dados!$B:$B,0))=0,0,
MAX(0, MIN(T$1,
((INDEX(Base_Dados!T:T,MATCH($B325,Base_Dados!$B:$B,0))-MIN(Base_Dados!T$5:T$98)) /
(IF(MAX(Base_Dados!T$5:T$98)-MIN(Base_Dados!T$5:T$98)=0,1,MAX(Base_Dados!T$5:T$98)-MIN(Base_Dados!T$5:T$98)))) * T$1)))</f>
        <v>0.79207855282412198</v>
      </c>
      <c r="U325" s="106">
        <f>IF(INDEX(Base_Dados!U:U,MATCH($B325,Base_Dados!$B:$B,0))=0,0,
MAX(0, MIN(U$1,
((INDEX(Base_Dados!U:U,MATCH($B325,Base_Dados!$B:$B,0))-MIN(Base_Dados!U$5:U$98)) /
(IF(MAX(Base_Dados!U$5:U$98)-MIN(Base_Dados!U$5:U$98)=0,1,MAX(Base_Dados!U$5:U$98)-MIN(Base_Dados!U$5:U$98)))) * U$1)))</f>
        <v>0.95606362835631353</v>
      </c>
      <c r="V325" s="106">
        <f>IF(INDEX(Base_Dados!V:V,MATCH($B325,Base_Dados!$B:$B,0))=0,0,
MAX(0, MIN(V$1,
((INDEX(Base_Dados!V:V,MATCH($B325,Base_Dados!$B:$B,0))-MIN(Base_Dados!V$5:V$98)) /
(IF(MAX(Base_Dados!V$5:V$98)-MIN(Base_Dados!V$5:V$98)=0,1,MAX(Base_Dados!V$5:V$98)-MIN(Base_Dados!V$5:V$98)))) * V$1)))</f>
        <v>0.33562775205796236</v>
      </c>
      <c r="W325" s="106">
        <f>IF(INDEX(Base_Dados!W:W,MATCH($B325,Base_Dados!$B:$B,0))=0,0,
MAX(0, MIN(W$1,
((INDEX(Base_Dados!W:W,MATCH($B325,Base_Dados!$B:$B,0))-MIN(Base_Dados!W$5:W$98)) /
(IF(MAX(Base_Dados!W$5:W$98)-MIN(Base_Dados!W$5:W$98)=0,1,MAX(Base_Dados!W$5:W$98)-MIN(Base_Dados!W$5:W$98)))) * W$1)))</f>
        <v>2.2749360513895849</v>
      </c>
      <c r="X325" s="106">
        <f>IF(INDEX(Base_Dados!X:X,MATCH($B325,Base_Dados!$B:$B,0))=0,0,
MAX(0, MIN(X$1,
((INDEX(Base_Dados!X:X,MATCH($B325,Base_Dados!$B:$B,0))-MIN(Base_Dados!X$5:X$98)) /
(IF(MAX(Base_Dados!X$5:X$98)-MIN(Base_Dados!X$5:X$98)=0,1,MAX(Base_Dados!X$5:X$98)-MIN(Base_Dados!X$5:X$98)))) * X$1)))</f>
        <v>0.19067796610169491</v>
      </c>
      <c r="Y325" s="106">
        <f>IF(INDEX(Base_Dados!Y:Y,MATCH($B325,Base_Dados!$B:$B,0))=0,0,
MAX(0, MIN(Y$1,
((INDEX(Base_Dados!Y:Y,MATCH($B325,Base_Dados!$B:$B,0))-MIN(Base_Dados!Y$5:Y$98)) /
(IF(MAX(Base_Dados!Y$5:Y$98)-MIN(Base_Dados!Y$5:Y$98)=0,1,MAX(Base_Dados!Y$5:Y$98)-MIN(Base_Dados!Y$5:Y$98)))) * Y$1)))</f>
        <v>2.2058823529411763E-2</v>
      </c>
      <c r="Z325" s="106">
        <f>IF(INDEX(Base_Dados!Z:Z,MATCH($B325,Base_Dados!$B:$B,0))=0,0,
MAX(0, MIN(Z$1,
((INDEX(Base_Dados!Z:Z,MATCH($B325,Base_Dados!$B:$B,0))-MIN(Base_Dados!Z$5:Z$98)) /
(IF(MAX(Base_Dados!Z$5:Z$98)-MIN(Base_Dados!Z$5:Z$98)=0,1,MAX(Base_Dados!Z$5:Z$98)-MIN(Base_Dados!Z$5:Z$98)))) * Z$1)))</f>
        <v>4.2857142857142858E-2</v>
      </c>
      <c r="AA325" s="106">
        <f>IF(INDEX(Base_Dados!AA:AA,MATCH($B325,Base_Dados!$B:$B,0))=0,0,
MAX(0, MIN(AA$1,
((INDEX(Base_Dados!AA:AA,MATCH($B325,Base_Dados!$B:$B,0))-MIN(Base_Dados!AA$5:AA$98)) /
(IF(MAX(Base_Dados!AA$5:AA$98)-MIN(Base_Dados!AA$5:AA$98)=0,1,MAX(Base_Dados!AA$5:AA$98)-MIN(Base_Dados!AA$5:AA$98)))) * AA$1)))</f>
        <v>9.4405594405594415E-2</v>
      </c>
      <c r="AB325" s="106">
        <f>IF(INDEX(Base_Dados!AB:AB,MATCH($B325,Base_Dados!$B:$B,0))=0,0,
MAX(0, MIN(AB$1,
((INDEX(Base_Dados!AB:AB,MATCH($B325,Base_Dados!$B:$B,0))-MIN(Base_Dados!AB$5:AB$98)) /
(IF(MAX(Base_Dados!AB$5:AB$98)-MIN(Base_Dados!AB$5:AB$98)=0,1,MAX(Base_Dados!AB$5:AB$98)-MIN(Base_Dados!AB$5:AB$98)))) * AB$1)))</f>
        <v>0.4360457833589077</v>
      </c>
      <c r="AC325" s="106">
        <f>IF(INDEX(Base_Dados!AC:AC,MATCH($B325,Base_Dados!$B:$B,0))=0,0,
MAX(0, MIN(AC$1,
((INDEX(Base_Dados!AC:AC,MATCH($B325,Base_Dados!$B:$B,0))-MIN(Base_Dados!AC$5:AC$98)) /
(IF(MAX(Base_Dados!AC$5:AC$98)-MIN(Base_Dados!AC$5:AC$98)=0,1,MAX(Base_Dados!AC$5:AC$98)-MIN(Base_Dados!AC$5:AC$98)))) * AC$1)))</f>
        <v>9.1039940258238583E-2</v>
      </c>
      <c r="AD325" s="106">
        <f>IF(INDEX(Base_Dados!AD:AD,MATCH($B325,Base_Dados!$B:$B,0))=0,0,
MAX(0, MIN(AD$1,
((INDEX(Base_Dados!AD:AD,MATCH($B325,Base_Dados!$B:$B,0))-MIN(Base_Dados!AD$5:AD$98)) /
(IF(MAX(Base_Dados!AD$5:AD$98)-MIN(Base_Dados!AD$5:AD$98)=0,1,MAX(Base_Dados!AD$5:AD$98)-MIN(Base_Dados!AD$5:AD$98)))) * AD$1)))</f>
        <v>5.0229256027214911E-2</v>
      </c>
      <c r="AE325" s="106">
        <f>IF(INDEX(Base_Dados!AE:AE,MATCH($B325,Base_Dados!$B:$B,0))=0,0,
MAX(0, MIN(AE$1,
((INDEX(Base_Dados!AE:AE,MATCH($B325,Base_Dados!$B:$B,0))-MIN(Base_Dados!AE$5:AE$98)) /
(IF(MAX(Base_Dados!AE$5:AE$98)-MIN(Base_Dados!AE$5:AE$98)=0,1,MAX(Base_Dados!AE$5:AE$98)-MIN(Base_Dados!AE$5:AE$98)))) * AE$1)))</f>
        <v>2.7268804832446425E-2</v>
      </c>
      <c r="AF325" s="106">
        <f>IF(INDEX(Base_Dados!AF:AF,MATCH($B325,Base_Dados!$B:$B,0))=0,0,
MAX(0, MIN(AF$1,
((INDEX(Base_Dados!AF:AF,MATCH($B325,Base_Dados!$B:$B,0))-MIN(Base_Dados!AF$5:AF$98)) /
(IF(MAX(Base_Dados!AF$5:AF$98)-MIN(Base_Dados!AF$5:AF$98)=0,1,MAX(Base_Dados!AF$5:AF$98)-MIN(Base_Dados!AF$5:AF$98)))) * AF$1)))</f>
        <v>4.4407667907874773E-2</v>
      </c>
      <c r="AG325" s="106">
        <f>IF(INDEX(Base_Dados!AG:AG,MATCH($B325,Base_Dados!$B:$B,0))=0,0,
MAX(0, MIN(AG$1,
((INDEX(Base_Dados!AG:AG,MATCH($B325,Base_Dados!$B:$B,0))-MIN(Base_Dados!AG$5:AG$98)) /
(IF(MAX(Base_Dados!AG$5:AG$98)-MIN(Base_Dados!AG$5:AG$98)=0,1,MAX(Base_Dados!AG$5:AG$98)-MIN(Base_Dados!AG$5:AG$98)))) * AG$1)))</f>
        <v>5.7790532357432471E-2</v>
      </c>
      <c r="AH325" s="106">
        <f>IF(INDEX(Base_Dados!AH:AH,MATCH($B325,Base_Dados!$B:$B,0))=0,0,
MAX(0, MIN(AH$1,
((INDEX(Base_Dados!AH:AH,MATCH($B325,Base_Dados!$B:$B,0))-MIN(Base_Dados!AH$5:AH$98)) /
(IF(MAX(Base_Dados!AH$5:AH$98)-MIN(Base_Dados!AH$5:AH$98)=0,1,MAX(Base_Dados!AH$5:AH$98)-MIN(Base_Dados!AH$5:AH$98)))) * AH$1)))</f>
        <v>1.4635284402202939</v>
      </c>
      <c r="AI325" s="106">
        <f>IF(INDEX(Base_Dados!AI:AI,MATCH($B325,Base_Dados!$B:$B,0))=0,0,
MAX(0, MIN(AI$1,
((INDEX(Base_Dados!AI:AI,MATCH($B325,Base_Dados!$B:$B,0))-MIN(Base_Dados!AI$5:AI$98)) /
(IF(MAX(Base_Dados!AI$5:AI$98)-MIN(Base_Dados!AI$5:AI$98)=0,1,MAX(Base_Dados!AI$5:AI$98)-MIN(Base_Dados!AI$5:AI$98)))) * AI$1)))</f>
        <v>0.17857142857142858</v>
      </c>
      <c r="AJ325" s="106">
        <f>IF(INDEX(Base_Dados!AJ:AJ,MATCH($B325,Base_Dados!$B:$B,0))=0,0,
MAX(0, MIN(AJ$1,
((INDEX(Base_Dados!AJ:AJ,MATCH($B325,Base_Dados!$B:$B,0))-MIN(Base_Dados!AJ$5:AJ$98)) /
(IF(MAX(Base_Dados!AJ$5:AJ$98)-MIN(Base_Dados!AJ$5:AJ$98)=0,1,MAX(Base_Dados!AJ$5:AJ$98)-MIN(Base_Dados!AJ$5:AJ$98)))) * AJ$1)))</f>
        <v>1.3095238095238095</v>
      </c>
      <c r="AK325" s="106">
        <f>IF(INDEX(Base_Dados!AK:AK,MATCH($B325,Base_Dados!$B:$B,0))=0,0,
MAX(0, MIN(AK$1,
((INDEX(Base_Dados!AK:AK,MATCH($B325,Base_Dados!$B:$B,0))-MIN(Base_Dados!AK$5:AK$98)) /
(IF(MAX(Base_Dados!AK$5:AK$98)-MIN(Base_Dados!AK$5:AK$98)=0,1,MAX(Base_Dados!AK$5:AK$98)-MIN(Base_Dados!AK$5:AK$98)))) * AK$1)))</f>
        <v>6.8965517241379309E-2</v>
      </c>
      <c r="AL325" s="106">
        <f>IF(INDEX(Base_Dados!AL:AL,MATCH($B325,Base_Dados!$B:$B,0))=0,0,
MAX(0, MIN(AL$1,
((INDEX(Base_Dados!AL:AL,MATCH($B325,Base_Dados!$B:$B,0))-MIN(Base_Dados!AL$5:AL$98)) /
(IF(MAX(Base_Dados!AL$5:AL$98)-MIN(Base_Dados!AL$5:AL$98)=0,1,MAX(Base_Dados!AL$5:AL$98)-MIN(Base_Dados!AL$5:AL$98)))) * AL$1)))</f>
        <v>0</v>
      </c>
      <c r="AM325" s="106">
        <f>IF(INDEX(Base_Dados!AM:AM,MATCH($B325,Base_Dados!$B:$B,0))=0,0,
MAX(0, MIN(AM$1,
((INDEX(Base_Dados!AM:AM,MATCH($B325,Base_Dados!$B:$B,0))-MIN(Base_Dados!AM$5:AM$98)) /
(IF(MAX(Base_Dados!AM$5:AM$98)-MIN(Base_Dados!AM$5:AM$98)=0,1,MAX(Base_Dados!AM$5:AM$98)-MIN(Base_Dados!AM$5:AM$98)))) * AM$1)))</f>
        <v>0.11393060590367685</v>
      </c>
      <c r="AN325" s="106">
        <f>IF(INDEX(Base_Dados!AN:AN,MATCH($B325,Base_Dados!$B:$B,0))=0,0,
MAX(0, MIN(AN$1,
((INDEX(Base_Dados!AN:AN,MATCH($B325,Base_Dados!$B:$B,0))-MIN(Base_Dados!AN$5:AN$98)) /
(IF(MAX(Base_Dados!AN$5:AN$98)-MIN(Base_Dados!AN$5:AN$98)=0,1,MAX(Base_Dados!AN$5:AN$98)-MIN(Base_Dados!AN$5:AN$98)))) * AN$1)))</f>
        <v>0.3105921855921856</v>
      </c>
      <c r="AO325" s="106">
        <f>IF(INDEX(Base_Dados!AO:AO,MATCH($B325,Base_Dados!$B:$B,0))=0,0,
MAX(0, MIN(AO$1,
((INDEX(Base_Dados!AO:AO,MATCH($B325,Base_Dados!$B:$B,0))-MIN(Base_Dados!AO$5:AO$98)) /
(IF(MAX(Base_Dados!AO$5:AO$98)-MIN(Base_Dados!AO$5:AO$98)=0,1,MAX(Base_Dados!AO$5:AO$98)-MIN(Base_Dados!AO$5:AO$98)))) * AO$1)))</f>
        <v>4.8387096774193547E-2</v>
      </c>
      <c r="AP325" s="106">
        <f>IF(INDEX(Base_Dados!AP:AP,MATCH($B325,Base_Dados!$B:$B,0))=0,0,
MAX(0, MIN(AP$1,
((INDEX(Base_Dados!AP:AP,MATCH($B325,Base_Dados!$B:$B,0))-MIN(Base_Dados!AP$5:AP$98)) /
(IF(MAX(Base_Dados!AP$5:AP$98)-MIN(Base_Dados!AP$5:AP$98)=0,1,MAX(Base_Dados!AP$5:AP$98)-MIN(Base_Dados!AP$5:AP$98)))) * AP$1)))</f>
        <v>1.834862385321101E-2</v>
      </c>
      <c r="AQ325" s="106">
        <f>IF(INDEX(Base_Dados!AQ:AQ,MATCH($B325,Base_Dados!$B:$B,0))=0,0,
MAX(0, MIN(AQ$1,
((INDEX(Base_Dados!AQ:AQ,MATCH($B325,Base_Dados!$B:$B,0))-MIN(Base_Dados!AQ$5:AQ$98)) /
(IF(MAX(Base_Dados!AQ$5:AQ$98)-MIN(Base_Dados!AQ$5:AQ$98)=0,1,MAX(Base_Dados!AQ$5:AQ$98)-MIN(Base_Dados!AQ$5:AQ$98)))) * AQ$1)))</f>
        <v>3.3333333333333333E-2</v>
      </c>
      <c r="AR325" s="106">
        <f>IF(INDEX(Base_Dados!AR:AR,MATCH($B325,Base_Dados!$B:$B,0))=0,0,
MAX(0, MIN(AR$1,
((INDEX(Base_Dados!AR:AR,MATCH($B325,Base_Dados!$B:$B,0))-MIN(Base_Dados!AR$5:AR$98)) /
(IF(MAX(Base_Dados!AR$5:AR$98)-MIN(Base_Dados!AR$5:AR$98)=0,1,MAX(Base_Dados!AR$5:AR$98)-MIN(Base_Dados!AR$5:AR$98)))) * AR$1)))</f>
        <v>1.6129032258064516E-2</v>
      </c>
      <c r="AS325" s="106">
        <f>IF(INDEX(Base_Dados!AS:AS,MATCH($B325,Base_Dados!$B:$B,0))=0,0,
MAX(0, MIN(AS$1,
((INDEX(Base_Dados!AS:AS,MATCH($B325,Base_Dados!$B:$B,0))-MIN(Base_Dados!AS$5:AS$98)) /
(IF(MAX(Base_Dados!AS$5:AS$98)-MIN(Base_Dados!AS$5:AS$98)=0,1,MAX(Base_Dados!AS$5:AS$98)-MIN(Base_Dados!AS$5:AS$98)))) * AS$1)))</f>
        <v>1.8292682926829267E-2</v>
      </c>
      <c r="AT325" s="106">
        <f>IF(INDEX(Base_Dados!AT:AT,MATCH($B325,Base_Dados!$B:$B,0))=0,0,
MAX(0, MIN(AT$1,
((INDEX(Base_Dados!AT:AT,MATCH($B325,Base_Dados!$B:$B,0))-MIN(Base_Dados!AT$5:AT$98)) /
(IF(MAX(Base_Dados!AT$5:AT$98)-MIN(Base_Dados!AT$5:AT$98)=0,1,MAX(Base_Dados!AT$5:AT$98)-MIN(Base_Dados!AT$5:AT$98)))) * AT$1)))</f>
        <v>0</v>
      </c>
      <c r="AU325" s="106">
        <f>IF(INDEX(Base_Dados!AU:AU,MATCH($B325,Base_Dados!$B:$B,0))=0,0,
MAX(0, MIN(AU$1,
((INDEX(Base_Dados!AU:AU,MATCH($B325,Base_Dados!$B:$B,0))-MIN(Base_Dados!AU$5:AU$98)) /
(IF(MAX(Base_Dados!AU$5:AU$98)-MIN(Base_Dados!AU$5:AU$98)=0,1,MAX(Base_Dados!AU$5:AU$98)-MIN(Base_Dados!AU$5:AU$98)))) * AU$1)))</f>
        <v>6.0861423220973786E-2</v>
      </c>
      <c r="AV325" s="106">
        <f>IF(INDEX(Base_Dados!AV:AV,MATCH($B325,Base_Dados!$B:$B,0))=0,0,
MAX(0, MIN(AV$1,
((INDEX(Base_Dados!AV:AV,MATCH($B325,Base_Dados!$B:$B,0))-MIN(Base_Dados!AV$5:AV$98)) /
(IF(MAX(Base_Dados!AV$5:AV$98)-MIN(Base_Dados!AV$5:AV$98)=0,1,MAX(Base_Dados!AV$5:AV$98)-MIN(Base_Dados!AV$5:AV$98)))) * AV$1)))</f>
        <v>0</v>
      </c>
      <c r="AW325" s="106">
        <f>IF(INDEX(Base_Dados!AW:AW,MATCH($B325,Base_Dados!$B:$B,0))=0,0,
MAX(0, MIN(AW$1,
((INDEX(Base_Dados!AW:AW,MATCH($B325,Base_Dados!$B:$B,0))-MIN(Base_Dados!AW$5:AW$98)) /
(IF(MAX(Base_Dados!AW$5:AW$98)-MIN(Base_Dados!AW$5:AW$98)=0,1,MAX(Base_Dados!AW$5:AW$98)-MIN(Base_Dados!AW$5:AW$98)))) * AW$1)))</f>
        <v>1.4705882352941176E-2</v>
      </c>
      <c r="AX325" s="106">
        <f>IF(INDEX(Base_Dados!AX:AX,MATCH($B325,Base_Dados!$B:$B,0))=0,0,
MAX(0, MIN(AX$1,
((INDEX(Base_Dados!AX:AX,MATCH($B325,Base_Dados!$B:$B,0))-MIN(Base_Dados!AX$5:AX$98)) /
(IF(MAX(Base_Dados!AX$5:AX$98)-MIN(Base_Dados!AX$5:AX$98)=0,1,MAX(Base_Dados!AX$5:AX$98)-MIN(Base_Dados!AX$5:AX$98)))) * AX$1)))</f>
        <v>4.839867540467313E-2</v>
      </c>
      <c r="AY325" s="106">
        <f>IF(INDEX(Base_Dados!AY:AY,MATCH($B325,Base_Dados!$B:$B,0))=0,0,
MAX(0, MIN(AY$1,
((INDEX(Base_Dados!AY:AY,MATCH($B325,Base_Dados!$B:$B,0))-MIN(Base_Dados!AY$5:AY$98)) /
(IF(MAX(Base_Dados!AY$5:AY$98)-MIN(Base_Dados!AY$5:AY$98)=0,1,MAX(Base_Dados!AY$5:AY$98)-MIN(Base_Dados!AY$5:AY$98)))) * AY$1)))</f>
        <v>5.4401582591493573E-2</v>
      </c>
      <c r="AZ325" s="106">
        <f>IF(INDEX(Base_Dados!AZ:AZ,MATCH($B325,Base_Dados!$B:$B,0))=0,0,
MAX(0, MIN(AZ$1,
((INDEX(Base_Dados!AZ:AZ,MATCH($B325,Base_Dados!$B:$B,0))-MIN(Base_Dados!AZ$5:AZ$98)) /
(IF(MAX(Base_Dados!AZ$5:AZ$98)-MIN(Base_Dados!AZ$5:AZ$98)=0,1,MAX(Base_Dados!AZ$5:AZ$98)-MIN(Base_Dados!AZ$5:AZ$98)))) * AZ$1)))</f>
        <v>0.24962971506270562</v>
      </c>
      <c r="BA325" s="106">
        <f>IF(INDEX(Base_Dados!BA:BA,MATCH($B325,Base_Dados!$B:$B,0))=0,0,
MAX(0, MIN(BA$1,
((INDEX(Base_Dados!BA:BA,MATCH($B325,Base_Dados!$B:$B,0))-MIN(Base_Dados!BA$5:BA$98)) /
(IF(MAX(Base_Dados!BA$5:BA$98)-MIN(Base_Dados!BA$5:BA$98)=0,1,MAX(Base_Dados!BA$5:BA$98)-MIN(Base_Dados!BA$5:BA$98)))) * BA$1)))</f>
        <v>8.2106618708230647E-2</v>
      </c>
      <c r="BB325" s="106">
        <f>IF(INDEX(Base_Dados!BB:BB,MATCH($B325,Base_Dados!$B:$B,0))=0,0,
MAX(0, MIN(BB$1,
((INDEX(Base_Dados!BB:BB,MATCH($B325,Base_Dados!$B:$B,0))-MIN(Base_Dados!BB$5:BB$98)) /
(IF(MAX(Base_Dados!BB$5:BB$98)-MIN(Base_Dados!BB$5:BB$98)=0,1,MAX(Base_Dados!BB$5:BB$98)-MIN(Base_Dados!BB$5:BB$98)))) * BB$1)))</f>
        <v>0.30728821094714226</v>
      </c>
      <c r="BC325" s="106">
        <f>IF(INDEX(Base_Dados!BC:BC,MATCH($B325,Base_Dados!$B:$B,0))=0,0,
MAX(0, MIN(BC$1,
((INDEX(Base_Dados!BC:BC,MATCH($B325,Base_Dados!$B:$B,0))-MIN(Base_Dados!BC$5:BC$98)) /
(IF(MAX(Base_Dados!BC$5:BC$98)-MIN(Base_Dados!BC$5:BC$98)=0,1,MAX(Base_Dados!BC$5:BC$98)-MIN(Base_Dados!BC$5:BC$98)))) * BC$1)))</f>
        <v>5.3595475356854293E-2</v>
      </c>
      <c r="BD325" s="106">
        <f>IF(INDEX(Base_Dados!BD:BD,MATCH($B325,Base_Dados!$B:$B,0))=0,0,
MAX(0, MIN(BD$1,
((INDEX(Base_Dados!BD:BD,MATCH($B325,Base_Dados!$B:$B,0))-MIN(Base_Dados!BD$5:BD$98)) /
(IF(MAX(Base_Dados!BD$5:BD$98)-MIN(Base_Dados!BD$5:BD$98)=0,1,MAX(Base_Dados!BD$5:BD$98)-MIN(Base_Dados!BD$5:BD$98)))) * BD$1)))</f>
        <v>5.3735890866283498E-2</v>
      </c>
      <c r="BE325" s="106">
        <f>IF(INDEX(Base_Dados!BE:BE,MATCH($B325,Base_Dados!$B:$B,0))=0,0,
MAX(0, MIN(BE$1,
((INDEX(Base_Dados!BE:BE,MATCH($B325,Base_Dados!$B:$B,0))-MIN(Base_Dados!BE$5:BE$98)) /
(IF(MAX(Base_Dados!BE$5:BE$98)-MIN(Base_Dados!BE$5:BE$98)=0,1,MAX(Base_Dados!BE$5:BE$98)-MIN(Base_Dados!BE$5:BE$98)))) * BE$1)))</f>
        <v>4.7666833918715505E-2</v>
      </c>
      <c r="BF325" s="106">
        <f>IF(INDEX(Base_Dados!BF:BF,MATCH($B325,Base_Dados!$B:$B,0))=0,0,
MAX(0, MIN(BF$1,
((INDEX(Base_Dados!BF:BF,MATCH($B325,Base_Dados!$B:$B,0))-MIN(Base_Dados!BF$5:BF$98)) /
(IF(MAX(Base_Dados!BF$5:BF$98)-MIN(Base_Dados!BF$5:BF$98)=0,1,MAX(Base_Dados!BF$5:BF$98)-MIN(Base_Dados!BF$5:BF$98)))) * BF$1)))</f>
        <v>0.16883116883116883</v>
      </c>
      <c r="BG325" s="106">
        <f>IF(INDEX(Base_Dados!BG:BG,MATCH($B325,Base_Dados!$B:$B,0))=0,0,
MAX(0, MIN(BG$1,
((INDEX(Base_Dados!BG:BG,MATCH($B325,Base_Dados!$B:$B,0))-MIN(Base_Dados!BG$5:BG$98)) /
(IF(MAX(Base_Dados!BG$5:BG$98)-MIN(Base_Dados!BG$5:BG$98)=0,1,MAX(Base_Dados!BG$5:BG$98)-MIN(Base_Dados!BG$5:BG$98)))) * BG$1)))</f>
        <v>1.4214046822742474E-2</v>
      </c>
      <c r="BH325" s="106">
        <f>IF(INDEX(Base_Dados!BH:BH,MATCH($B325,Base_Dados!$B:$B,0))=0,0,
MAX(0, MIN(BH$1,
((INDEX(Base_Dados!BH:BH,MATCH($B325,Base_Dados!$B:$B,0))-MIN(Base_Dados!BH$5:BH$98)) /
(IF(MAX(Base_Dados!BH$5:BH$98)-MIN(Base_Dados!BH$5:BH$98)=0,1,MAX(Base_Dados!BH$5:BH$98)-MIN(Base_Dados!BH$5:BH$98)))) * BH$1)))</f>
        <v>0.13186813186813187</v>
      </c>
      <c r="BI325" s="106">
        <f>IF(INDEX(Base_Dados!BI:BI,MATCH($B325,Base_Dados!$B:$B,0))=0,0,
MAX(0, MIN(BI$1,
((INDEX(Base_Dados!BI:BI,MATCH($B325,Base_Dados!$B:$B,0))-MIN(Base_Dados!BI$5:BI$98)) /
(IF(MAX(Base_Dados!BI$5:BI$98)-MIN(Base_Dados!BI$5:BI$98)=0,1,MAX(Base_Dados!BI$5:BI$98)-MIN(Base_Dados!BI$5:BI$98)))) * BI$1)))</f>
        <v>0.19656786271450857</v>
      </c>
      <c r="BJ325" s="106">
        <f>IF(INDEX(Base_Dados!BJ:BJ,MATCH($B325,Base_Dados!$B:$B,0))=0,0,
MAX(0, MIN(BJ$1,
((INDEX(Base_Dados!BJ:BJ,MATCH($B325,Base_Dados!$B:$B,0))-MIN(Base_Dados!BJ$5:BJ$98)) /
(IF(MAX(Base_Dados!BJ$5:BJ$98)-MIN(Base_Dados!BJ$5:BJ$98)=0,1,MAX(Base_Dados!BJ$5:BJ$98)-MIN(Base_Dados!BJ$5:BJ$98)))) * BJ$1)))</f>
        <v>0.12631578947368421</v>
      </c>
      <c r="BK325" s="106">
        <f>IF(INDEX(Base_Dados!BK:BK,MATCH($B325,Base_Dados!$B:$B,0))=0,0,
MAX(0, MIN(BK$1,
((INDEX(Base_Dados!BK:BK,MATCH($B325,Base_Dados!$B:$B,0))-MIN(Base_Dados!BK$5:BK$98)) /
(IF(MAX(Base_Dados!BK$5:BK$98)-MIN(Base_Dados!BK$5:BK$98)=0,1,MAX(Base_Dados!BK$5:BK$98)-MIN(Base_Dados!BK$5:BK$98)))) * BK$1)))</f>
        <v>8.9285714285714288E-2</v>
      </c>
      <c r="BL325" s="106">
        <f>IF(INDEX(Base_Dados!BL:BL,MATCH($B325,Base_Dados!$B:$B,0))=0,0,
MAX(0, MIN(BL$1,
((INDEX(Base_Dados!BL:BL,MATCH($B325,Base_Dados!$B:$B,0))-MIN(Base_Dados!BL$5:BL$98)) /
(IF(MAX(Base_Dados!BL$5:BL$98)-MIN(Base_Dados!BL$5:BL$98)=0,1,MAX(Base_Dados!BL$5:BL$98)-MIN(Base_Dados!BL$5:BL$98)))) * BL$1)))</f>
        <v>0.10260586319218241</v>
      </c>
      <c r="BM325" s="106">
        <f>IF(INDEX(Base_Dados!BM:BM,MATCH($B325,Base_Dados!$B:$B,0))=0,0,
MAX(0, MIN(BM$1,
((INDEX(Base_Dados!BM:BM,MATCH($B325,Base_Dados!$B:$B,0))-MIN(Base_Dados!BM$5:BM$98)) /
(IF(MAX(Base_Dados!BM$5:BM$98)-MIN(Base_Dados!BM$5:BM$98)=0,1,MAX(Base_Dados!BM$5:BM$98)-MIN(Base_Dados!BM$5:BM$98)))) * BM$1)))</f>
        <v>1</v>
      </c>
      <c r="BN325" s="106">
        <f>IF(INDEX(Base_Dados!BN:BN,MATCH($B325,Base_Dados!$B:$B,0))=0,0,
MAX(0, MIN(BN$1,
((INDEX(Base_Dados!BN:BN,MATCH($B325,Base_Dados!$B:$B,0))-MIN(Base_Dados!BN$5:BN$98)) /
(IF(MAX(Base_Dados!BN$5:BN$98)-MIN(Base_Dados!BN$5:BN$98)=0,1,MAX(Base_Dados!BN$5:BN$98)-MIN(Base_Dados!BN$5:BN$98)))) * BN$1)))</f>
        <v>0.30152797844104118</v>
      </c>
      <c r="BO325" s="106">
        <f>IF(INDEX(Base_Dados!BO:BO,MATCH($B325,Base_Dados!$B:$B,0))=0,0,
MAX(0, MIN(BO$1,
((INDEX(Base_Dados!BO:BO,MATCH($B325,Base_Dados!$B:$B,0))-MIN(Base_Dados!BO$5:BO$98)) /
(IF(MAX(Base_Dados!BO$5:BO$98)-MIN(Base_Dados!BO$5:BO$98)=0,1,MAX(Base_Dados!BO$5:BO$98)-MIN(Base_Dados!BO$5:BO$98)))) * BO$1)))</f>
        <v>2.5862068965517241E-2</v>
      </c>
      <c r="BP325" s="106">
        <f t="shared" si="20"/>
        <v>14.857974465779039</v>
      </c>
      <c r="BQ325" s="111">
        <f t="shared" si="21"/>
        <v>0.39164447611515668</v>
      </c>
      <c r="BR325" s="112">
        <f t="shared" si="22"/>
        <v>7.713616263713341E-2</v>
      </c>
      <c r="BS325" s="113">
        <f t="shared" si="23"/>
        <v>14.780838303141905</v>
      </c>
    </row>
    <row r="326" spans="1:71">
      <c r="A326" s="21">
        <v>32004</v>
      </c>
      <c r="B326" s="21" t="s">
        <v>242</v>
      </c>
      <c r="C326" s="21" t="s">
        <v>233</v>
      </c>
      <c r="D326" s="105">
        <f>IF(INDEX(Base_Dados!D:D,MATCH($B326,Base_Dados!$B:$B,0))=0,0,
MAX(0, MIN(D$1,
((INDEX(Base_Dados!D:D,MATCH($B326,Base_Dados!$B:$B,0))-MIN(Base_Dados!D$5:D$98)) /
(IF(MAX(Base_Dados!D$5:D$98)-MIN(Base_Dados!D$5:D$98)=0,1,MAX(Base_Dados!D$5:D$98)-MIN(Base_Dados!D$5:D$98)))) * D$1)))</f>
        <v>8.6910765928219766E-2</v>
      </c>
      <c r="E326" s="106">
        <f>IF(INDEX(Base_Dados!E:E,MATCH($B326,Base_Dados!$B:$B,0))=0,0,
MAX(0, MIN(E$1,
((INDEX(Base_Dados!E:E,MATCH($B326,Base_Dados!$B:$B,0))-MIN(Base_Dados!E$5:E$98)) /
(IF(MAX(Base_Dados!E$5:E$98)-MIN(Base_Dados!E$5:E$98)=0,1,MAX(Base_Dados!E$5:E$98)-MIN(Base_Dados!E$5:E$98)))) * E$1)))</f>
        <v>1.9414494505004681E-2</v>
      </c>
      <c r="F326" s="106">
        <f>IF(INDEX(Base_Dados!F:F,MATCH($B326,Base_Dados!$B:$B,0))=0,0,
MAX(0, MIN(F$1,
((INDEX(Base_Dados!F:F,MATCH($B326,Base_Dados!$B:$B,0))-MIN(Base_Dados!F$5:F$98)) /
(IF(MAX(Base_Dados!F$5:F$98)-MIN(Base_Dados!F$5:F$98)=0,1,MAX(Base_Dados!F$5:F$98)-MIN(Base_Dados!F$5:F$98)))) * F$1)))</f>
        <v>1.8230593391646042E-2</v>
      </c>
      <c r="G326" s="106">
        <f>IF(INDEX(Base_Dados!G:G,MATCH($B326,Base_Dados!$B:$B,0))=0,0,
MAX(0, MIN(G$1,
((INDEX(Base_Dados!G:G,MATCH($B326,Base_Dados!$B:$B,0))-MIN(Base_Dados!G$5:G$98)) /
(IF(MAX(Base_Dados!G$5:G$98)-MIN(Base_Dados!G$5:G$98)=0,1,MAX(Base_Dados!G$5:G$98)-MIN(Base_Dados!G$5:G$98)))) * G$1)))</f>
        <v>1.5725653656688141E-2</v>
      </c>
      <c r="H326" s="106">
        <f>IF(INDEX(Base_Dados!H:H,MATCH($B326,Base_Dados!$B:$B,0))=0,0,
MAX(0, MIN(H$1,
((INDEX(Base_Dados!H:H,MATCH($B326,Base_Dados!$B:$B,0))-MIN(Base_Dados!H$5:H$98)) /
(IF(MAX(Base_Dados!H$5:H$98)-MIN(Base_Dados!H$5:H$98)=0,1,MAX(Base_Dados!H$5:H$98)-MIN(Base_Dados!H$5:H$98)))) * H$1)))</f>
        <v>1.6145262640041146E-2</v>
      </c>
      <c r="I326" s="106">
        <f>IF(INDEX(Base_Dados!I:I,MATCH($B326,Base_Dados!$B:$B,0))=0,0,
MAX(0, MIN(I$1,
((INDEX(Base_Dados!I:I,MATCH($B326,Base_Dados!$B:$B,0))-MIN(Base_Dados!I$5:I$98)) /
(IF(MAX(Base_Dados!I$5:I$98)-MIN(Base_Dados!I$5:I$98)=0,1,MAX(Base_Dados!I$5:I$98)-MIN(Base_Dados!I$5:I$98)))) * I$1)))</f>
        <v>1.9824355946549136E-2</v>
      </c>
      <c r="J326" s="106">
        <f>IF(INDEX(Base_Dados!J:J,MATCH($B326,Base_Dados!$B:$B,0))=0,0,
MAX(0, MIN(J$1,
((INDEX(Base_Dados!J:J,MATCH($B326,Base_Dados!$B:$B,0))-MIN(Base_Dados!J$5:J$98)) /
(IF(MAX(Base_Dados!J$5:J$98)-MIN(Base_Dados!J$5:J$98)=0,1,MAX(Base_Dados!J$5:J$98)-MIN(Base_Dados!J$5:J$98)))) * J$1)))</f>
        <v>3.0826803547233116E-2</v>
      </c>
      <c r="K326" s="106">
        <f>IF(INDEX(Base_Dados!K:K,MATCH($B326,Base_Dados!$B:$B,0))=0,0,
MAX(0, MIN(K$1,
((INDEX(Base_Dados!K:K,MATCH($B326,Base_Dados!$B:$B,0))-MIN(Base_Dados!K$5:K$98)) /
(IF(MAX(Base_Dados!K$5:K$98)-MIN(Base_Dados!K$5:K$98)=0,1,MAX(Base_Dados!K$5:K$98)-MIN(Base_Dados!K$5:K$98)))) * K$1)))</f>
        <v>3.7438506261180678E-2</v>
      </c>
      <c r="L326" s="106">
        <f>IF(INDEX(Base_Dados!L:L,MATCH($B326,Base_Dados!$B:$B,0))=0,0,
MAX(0, MIN(L$1,
((INDEX(Base_Dados!L:L,MATCH($B326,Base_Dados!$B:$B,0))-MIN(Base_Dados!L$5:L$98)) /
(IF(MAX(Base_Dados!L$5:L$98)-MIN(Base_Dados!L$5:L$98)=0,1,MAX(Base_Dados!L$5:L$98)-MIN(Base_Dados!L$5:L$98)))) * L$1)))</f>
        <v>4.6165192873550857E-2</v>
      </c>
      <c r="M326" s="106">
        <f>IF(INDEX(Base_Dados!M:M,MATCH($B326,Base_Dados!$B:$B,0))=0,0,
MAX(0, MIN(M$1,
((INDEX(Base_Dados!M:M,MATCH($B326,Base_Dados!$B:$B,0))-MIN(Base_Dados!M$5:M$98)) /
(IF(MAX(Base_Dados!M$5:M$98)-MIN(Base_Dados!M$5:M$98)=0,1,MAX(Base_Dados!M$5:M$98)-MIN(Base_Dados!M$5:M$98)))) * M$1)))</f>
        <v>5.3142857142857144E-2</v>
      </c>
      <c r="N326" s="106">
        <f>IF(INDEX(Base_Dados!N:N,MATCH($B326,Base_Dados!$B:$B,0))=0,0,
MAX(0, MIN(N$1,
((INDEX(Base_Dados!N:N,MATCH($B326,Base_Dados!$B:$B,0))-MIN(Base_Dados!N$5:N$98)) /
(IF(MAX(Base_Dados!N$5:N$98)-MIN(Base_Dados!N$5:N$98)=0,1,MAX(Base_Dados!N$5:N$98)-MIN(Base_Dados!N$5:N$98)))) * N$1)))</f>
        <v>6.282611010542008E-2</v>
      </c>
      <c r="O326" s="106">
        <f>IF(INDEX(Base_Dados!O:O,MATCH($B326,Base_Dados!$B:$B,0))=0,0,
MAX(0, MIN(O$1,
((INDEX(Base_Dados!O:O,MATCH($B326,Base_Dados!$B:$B,0))-MIN(Base_Dados!O$5:O$98)) /
(IF(MAX(Base_Dados!O$5:O$98)-MIN(Base_Dados!O$5:O$98)=0,1,MAX(Base_Dados!O$5:O$98)-MIN(Base_Dados!O$5:O$98)))) * O$1)))</f>
        <v>8.9246892245944592E-2</v>
      </c>
      <c r="P326" s="106">
        <f>IF(INDEX(Base_Dados!P:P,MATCH($B326,Base_Dados!$B:$B,0))=0,0,
MAX(0, MIN(P$1,
((INDEX(Base_Dados!P:P,MATCH($B326,Base_Dados!$B:$B,0))-MIN(Base_Dados!P$5:P$98)) /
(IF(MAX(Base_Dados!P$5:P$98)-MIN(Base_Dados!P$5:P$98)=0,1,MAX(Base_Dados!P$5:P$98)-MIN(Base_Dados!P$5:P$98)))) * P$1)))</f>
        <v>3.22547103598377E-2</v>
      </c>
      <c r="Q326" s="106">
        <f>IF(INDEX(Base_Dados!Q:Q,MATCH($B326,Base_Dados!$B:$B,0))=0,0,
MAX(0, MIN(Q$1,
((INDEX(Base_Dados!Q:Q,MATCH($B326,Base_Dados!$B:$B,0))-MIN(Base_Dados!Q$5:Q$98)) /
(IF(MAX(Base_Dados!Q$5:Q$98)-MIN(Base_Dados!Q$5:Q$98)=0,1,MAX(Base_Dados!Q$5:Q$98)-MIN(Base_Dados!Q$5:Q$98)))) * Q$1)))</f>
        <v>1.5533673845505767E-2</v>
      </c>
      <c r="R326" s="106">
        <f>IF(INDEX(Base_Dados!R:R,MATCH($B326,Base_Dados!$B:$B,0))=0,0,
MAX(0, MIN(R$1,
((INDEX(Base_Dados!R:R,MATCH($B326,Base_Dados!$B:$B,0))-MIN(Base_Dados!R$5:R$98)) /
(IF(MAX(Base_Dados!R$5:R$98)-MIN(Base_Dados!R$5:R$98)=0,1,MAX(Base_Dados!R$5:R$98)-MIN(Base_Dados!R$5:R$98)))) * R$1)))</f>
        <v>8.5249604198266229E-3</v>
      </c>
      <c r="S326" s="106">
        <f>IF(INDEX(Base_Dados!S:S,MATCH($B326,Base_Dados!$B:$B,0))=0,0,
MAX(0, MIN(S$1,
((INDEX(Base_Dados!S:S,MATCH($B326,Base_Dados!$B:$B,0))-MIN(Base_Dados!S$5:S$98)) /
(IF(MAX(Base_Dados!S$5:S$98)-MIN(Base_Dados!S$5:S$98)=0,1,MAX(Base_Dados!S$5:S$98)-MIN(Base_Dados!S$5:S$98)))) * S$1)))</f>
        <v>1.6640455328390626E-2</v>
      </c>
      <c r="T326" s="106">
        <f>IF(INDEX(Base_Dados!T:T,MATCH($B326,Base_Dados!$B:$B,0))=0,0,
MAX(0, MIN(T$1,
((INDEX(Base_Dados!T:T,MATCH($B326,Base_Dados!$B:$B,0))-MIN(Base_Dados!T$5:T$98)) /
(IF(MAX(Base_Dados!T$5:T$98)-MIN(Base_Dados!T$5:T$98)=0,1,MAX(Base_Dados!T$5:T$98)-MIN(Base_Dados!T$5:T$98)))) * T$1)))</f>
        <v>0.48777770658762515</v>
      </c>
      <c r="U326" s="106">
        <f>IF(INDEX(Base_Dados!U:U,MATCH($B326,Base_Dados!$B:$B,0))=0,0,
MAX(0, MIN(U$1,
((INDEX(Base_Dados!U:U,MATCH($B326,Base_Dados!$B:$B,0))-MIN(Base_Dados!U$5:U$98)) /
(IF(MAX(Base_Dados!U$5:U$98)-MIN(Base_Dados!U$5:U$98)=0,1,MAX(Base_Dados!U$5:U$98)-MIN(Base_Dados!U$5:U$98)))) * U$1)))</f>
        <v>0.96106196551982881</v>
      </c>
      <c r="V326" s="106">
        <f>IF(INDEX(Base_Dados!V:V,MATCH($B326,Base_Dados!$B:$B,0))=0,0,
MAX(0, MIN(V$1,
((INDEX(Base_Dados!V:V,MATCH($B326,Base_Dados!$B:$B,0))-MIN(Base_Dados!V$5:V$98)) /
(IF(MAX(Base_Dados!V$5:V$98)-MIN(Base_Dados!V$5:V$98)=0,1,MAX(Base_Dados!V$5:V$98)-MIN(Base_Dados!V$5:V$98)))) * V$1)))</f>
        <v>2.9391488777562064E-2</v>
      </c>
      <c r="W326" s="106">
        <f>IF(INDEX(Base_Dados!W:W,MATCH($B326,Base_Dados!$B:$B,0))=0,0,
MAX(0, MIN(W$1,
((INDEX(Base_Dados!W:W,MATCH($B326,Base_Dados!$B:$B,0))-MIN(Base_Dados!W$5:W$98)) /
(IF(MAX(Base_Dados!W$5:W$98)-MIN(Base_Dados!W$5:W$98)=0,1,MAX(Base_Dados!W$5:W$98)-MIN(Base_Dados!W$5:W$98)))) * W$1)))</f>
        <v>2.5244963144956563</v>
      </c>
      <c r="X326" s="106">
        <f>IF(INDEX(Base_Dados!X:X,MATCH($B326,Base_Dados!$B:$B,0))=0,0,
MAX(0, MIN(X$1,
((INDEX(Base_Dados!X:X,MATCH($B326,Base_Dados!$B:$B,0))-MIN(Base_Dados!X$5:X$98)) /
(IF(MAX(Base_Dados!X$5:X$98)-MIN(Base_Dados!X$5:X$98)=0,1,MAX(Base_Dados!X$5:X$98)-MIN(Base_Dados!X$5:X$98)))) * X$1)))</f>
        <v>0</v>
      </c>
      <c r="Y326" s="106">
        <f>IF(INDEX(Base_Dados!Y:Y,MATCH($B326,Base_Dados!$B:$B,0))=0,0,
MAX(0, MIN(Y$1,
((INDEX(Base_Dados!Y:Y,MATCH($B326,Base_Dados!$B:$B,0))-MIN(Base_Dados!Y$5:Y$98)) /
(IF(MAX(Base_Dados!Y$5:Y$98)-MIN(Base_Dados!Y$5:Y$98)=0,1,MAX(Base_Dados!Y$5:Y$98)-MIN(Base_Dados!Y$5:Y$98)))) * Y$1)))</f>
        <v>0</v>
      </c>
      <c r="Z326" s="106">
        <f>IF(INDEX(Base_Dados!Z:Z,MATCH($B326,Base_Dados!$B:$B,0))=0,0,
MAX(0, MIN(Z$1,
((INDEX(Base_Dados!Z:Z,MATCH($B326,Base_Dados!$B:$B,0))-MIN(Base_Dados!Z$5:Z$98)) /
(IF(MAX(Base_Dados!Z$5:Z$98)-MIN(Base_Dados!Z$5:Z$98)=0,1,MAX(Base_Dados!Z$5:Z$98)-MIN(Base_Dados!Z$5:Z$98)))) * Z$1)))</f>
        <v>0</v>
      </c>
      <c r="AA326" s="106">
        <f>IF(INDEX(Base_Dados!AA:AA,MATCH($B326,Base_Dados!$B:$B,0))=0,0,
MAX(0, MIN(AA$1,
((INDEX(Base_Dados!AA:AA,MATCH($B326,Base_Dados!$B:$B,0))-MIN(Base_Dados!AA$5:AA$98)) /
(IF(MAX(Base_Dados!AA$5:AA$98)-MIN(Base_Dados!AA$5:AA$98)=0,1,MAX(Base_Dados!AA$5:AA$98)-MIN(Base_Dados!AA$5:AA$98)))) * AA$1)))</f>
        <v>0</v>
      </c>
      <c r="AB326" s="106">
        <f>IF(INDEX(Base_Dados!AB:AB,MATCH($B326,Base_Dados!$B:$B,0))=0,0,
MAX(0, MIN(AB$1,
((INDEX(Base_Dados!AB:AB,MATCH($B326,Base_Dados!$B:$B,0))-MIN(Base_Dados!AB$5:AB$98)) /
(IF(MAX(Base_Dados!AB$5:AB$98)-MIN(Base_Dados!AB$5:AB$98)=0,1,MAX(Base_Dados!AB$5:AB$98)-MIN(Base_Dados!AB$5:AB$98)))) * AB$1)))</f>
        <v>1.4195085543690433</v>
      </c>
      <c r="AC326" s="106">
        <f>IF(INDEX(Base_Dados!AC:AC,MATCH($B326,Base_Dados!$B:$B,0))=0,0,
MAX(0, MIN(AC$1,
((INDEX(Base_Dados!AC:AC,MATCH($B326,Base_Dados!$B:$B,0))-MIN(Base_Dados!AC$5:AC$98)) /
(IF(MAX(Base_Dados!AC$5:AC$98)-MIN(Base_Dados!AC$5:AC$98)=0,1,MAX(Base_Dados!AC$5:AC$98)-MIN(Base_Dados!AC$5:AC$98)))) * AC$1)))</f>
        <v>1.3441896319136636E-2</v>
      </c>
      <c r="AD326" s="106">
        <f>IF(INDEX(Base_Dados!AD:AD,MATCH($B326,Base_Dados!$B:$B,0))=0,0,
MAX(0, MIN(AD$1,
((INDEX(Base_Dados!AD:AD,MATCH($B326,Base_Dados!$B:$B,0))-MIN(Base_Dados!AD$5:AD$98)) /
(IF(MAX(Base_Dados!AD$5:AD$98)-MIN(Base_Dados!AD$5:AD$98)=0,1,MAX(Base_Dados!AD$5:AD$98)-MIN(Base_Dados!AD$5:AD$98)))) * AD$1)))</f>
        <v>7.0551693536459112E-3</v>
      </c>
      <c r="AE326" s="106">
        <f>IF(INDEX(Base_Dados!AE:AE,MATCH($B326,Base_Dados!$B:$B,0))=0,0,
MAX(0, MIN(AE$1,
((INDEX(Base_Dados!AE:AE,MATCH($B326,Base_Dados!$B:$B,0))-MIN(Base_Dados!AE$5:AE$98)) /
(IF(MAX(Base_Dados!AE$5:AE$98)-MIN(Base_Dados!AE$5:AE$98)=0,1,MAX(Base_Dados!AE$5:AE$98)-MIN(Base_Dados!AE$5:AE$98)))) * AE$1)))</f>
        <v>5.4365022292535599E-3</v>
      </c>
      <c r="AF326" s="106">
        <f>IF(INDEX(Base_Dados!AF:AF,MATCH($B326,Base_Dados!$B:$B,0))=0,0,
MAX(0, MIN(AF$1,
((INDEX(Base_Dados!AF:AF,MATCH($B326,Base_Dados!$B:$B,0))-MIN(Base_Dados!AF$5:AF$98)) /
(IF(MAX(Base_Dados!AF$5:AF$98)-MIN(Base_Dados!AF$5:AF$98)=0,1,MAX(Base_Dados!AF$5:AF$98)-MIN(Base_Dados!AF$5:AF$98)))) * AF$1)))</f>
        <v>9.1941341424171385E-3</v>
      </c>
      <c r="AG326" s="106">
        <f>IF(INDEX(Base_Dados!AG:AG,MATCH($B326,Base_Dados!$B:$B,0))=0,0,
MAX(0, MIN(AG$1,
((INDEX(Base_Dados!AG:AG,MATCH($B326,Base_Dados!$B:$B,0))-MIN(Base_Dados!AG$5:AG$98)) /
(IF(MAX(Base_Dados!AG$5:AG$98)-MIN(Base_Dados!AG$5:AG$98)=0,1,MAX(Base_Dados!AG$5:AG$98)-MIN(Base_Dados!AG$5:AG$98)))) * AG$1)))</f>
        <v>1.5533673845505767E-2</v>
      </c>
      <c r="AH326" s="106">
        <f>IF(INDEX(Base_Dados!AH:AH,MATCH($B326,Base_Dados!$B:$B,0))=0,0,
MAX(0, MIN(AH$1,
((INDEX(Base_Dados!AH:AH,MATCH($B326,Base_Dados!$B:$B,0))-MIN(Base_Dados!AH$5:AH$98)) /
(IF(MAX(Base_Dados!AH$5:AH$98)-MIN(Base_Dados!AH$5:AH$98)=0,1,MAX(Base_Dados!AH$5:AH$98)-MIN(Base_Dados!AH$5:AH$98)))) * AH$1)))</f>
        <v>1.4388730590128149</v>
      </c>
      <c r="AI326" s="106">
        <f>IF(INDEX(Base_Dados!AI:AI,MATCH($B326,Base_Dados!$B:$B,0))=0,0,
MAX(0, MIN(AI$1,
((INDEX(Base_Dados!AI:AI,MATCH($B326,Base_Dados!$B:$B,0))-MIN(Base_Dados!AI$5:AI$98)) /
(IF(MAX(Base_Dados!AI$5:AI$98)-MIN(Base_Dados!AI$5:AI$98)=0,1,MAX(Base_Dados!AI$5:AI$98)-MIN(Base_Dados!AI$5:AI$98)))) * AI$1)))</f>
        <v>3.5714285714285712E-2</v>
      </c>
      <c r="AJ326" s="106">
        <f>IF(INDEX(Base_Dados!AJ:AJ,MATCH($B326,Base_Dados!$B:$B,0))=0,0,
MAX(0, MIN(AJ$1,
((INDEX(Base_Dados!AJ:AJ,MATCH($B326,Base_Dados!$B:$B,0))-MIN(Base_Dados!AJ$5:AJ$98)) /
(IF(MAX(Base_Dados!AJ$5:AJ$98)-MIN(Base_Dados!AJ$5:AJ$98)=0,1,MAX(Base_Dados!AJ$5:AJ$98)-MIN(Base_Dados!AJ$5:AJ$98)))) * AJ$1)))</f>
        <v>0.17857142857142855</v>
      </c>
      <c r="AK326" s="106">
        <f>IF(INDEX(Base_Dados!AK:AK,MATCH($B326,Base_Dados!$B:$B,0))=0,0,
MAX(0, MIN(AK$1,
((INDEX(Base_Dados!AK:AK,MATCH($B326,Base_Dados!$B:$B,0))-MIN(Base_Dados!AK$5:AK$98)) /
(IF(MAX(Base_Dados!AK$5:AK$98)-MIN(Base_Dados!AK$5:AK$98)=0,1,MAX(Base_Dados!AK$5:AK$98)-MIN(Base_Dados!AK$5:AK$98)))) * AK$1)))</f>
        <v>4.0229885057471264E-3</v>
      </c>
      <c r="AL326" s="106">
        <f>IF(INDEX(Base_Dados!AL:AL,MATCH($B326,Base_Dados!$B:$B,0))=0,0,
MAX(0, MIN(AL$1,
((INDEX(Base_Dados!AL:AL,MATCH($B326,Base_Dados!$B:$B,0))-MIN(Base_Dados!AL$5:AL$98)) /
(IF(MAX(Base_Dados!AL$5:AL$98)-MIN(Base_Dados!AL$5:AL$98)=0,1,MAX(Base_Dados!AL$5:AL$98)-MIN(Base_Dados!AL$5:AL$98)))) * AL$1)))</f>
        <v>0</v>
      </c>
      <c r="AM326" s="106">
        <f>IF(INDEX(Base_Dados!AM:AM,MATCH($B326,Base_Dados!$B:$B,0))=0,0,
MAX(0, MIN(AM$1,
((INDEX(Base_Dados!AM:AM,MATCH($B326,Base_Dados!$B:$B,0))-MIN(Base_Dados!AM$5:AM$98)) /
(IF(MAX(Base_Dados!AM$5:AM$98)-MIN(Base_Dados!AM$5:AM$98)=0,1,MAX(Base_Dados!AM$5:AM$98)-MIN(Base_Dados!AM$5:AM$98)))) * AM$1)))</f>
        <v>3.1071983428275505E-3</v>
      </c>
      <c r="AN326" s="106">
        <f>IF(INDEX(Base_Dados!AN:AN,MATCH($B326,Base_Dados!$B:$B,0))=0,0,
MAX(0, MIN(AN$1,
((INDEX(Base_Dados!AN:AN,MATCH($B326,Base_Dados!$B:$B,0))-MIN(Base_Dados!AN$5:AN$98)) /
(IF(MAX(Base_Dados!AN$5:AN$98)-MIN(Base_Dados!AN$5:AN$98)=0,1,MAX(Base_Dados!AN$5:AN$98)-MIN(Base_Dados!AN$5:AN$98)))) * AN$1)))</f>
        <v>4.2173252279635254E-2</v>
      </c>
      <c r="AO326" s="106">
        <f>IF(INDEX(Base_Dados!AO:AO,MATCH($B326,Base_Dados!$B:$B,0))=0,0,
MAX(0, MIN(AO$1,
((INDEX(Base_Dados!AO:AO,MATCH($B326,Base_Dados!$B:$B,0))-MIN(Base_Dados!AO$5:AO$98)) /
(IF(MAX(Base_Dados!AO$5:AO$98)-MIN(Base_Dados!AO$5:AO$98)=0,1,MAX(Base_Dados!AO$5:AO$98)-MIN(Base_Dados!AO$5:AO$98)))) * AO$1)))</f>
        <v>0</v>
      </c>
      <c r="AP326" s="106">
        <f>IF(INDEX(Base_Dados!AP:AP,MATCH($B326,Base_Dados!$B:$B,0))=0,0,
MAX(0, MIN(AP$1,
((INDEX(Base_Dados!AP:AP,MATCH($B326,Base_Dados!$B:$B,0))-MIN(Base_Dados!AP$5:AP$98)) /
(IF(MAX(Base_Dados!AP$5:AP$98)-MIN(Base_Dados!AP$5:AP$98)=0,1,MAX(Base_Dados!AP$5:AP$98)-MIN(Base_Dados!AP$5:AP$98)))) * AP$1)))</f>
        <v>0</v>
      </c>
      <c r="AQ326" s="106">
        <f>IF(INDEX(Base_Dados!AQ:AQ,MATCH($B326,Base_Dados!$B:$B,0))=0,0,
MAX(0, MIN(AQ$1,
((INDEX(Base_Dados!AQ:AQ,MATCH($B326,Base_Dados!$B:$B,0))-MIN(Base_Dados!AQ$5:AQ$98)) /
(IF(MAX(Base_Dados!AQ$5:AQ$98)-MIN(Base_Dados!AQ$5:AQ$98)=0,1,MAX(Base_Dados!AQ$5:AQ$98)-MIN(Base_Dados!AQ$5:AQ$98)))) * AQ$1)))</f>
        <v>0</v>
      </c>
      <c r="AR326" s="106">
        <f>IF(INDEX(Base_Dados!AR:AR,MATCH($B326,Base_Dados!$B:$B,0))=0,0,
MAX(0, MIN(AR$1,
((INDEX(Base_Dados!AR:AR,MATCH($B326,Base_Dados!$B:$B,0))-MIN(Base_Dados!AR$5:AR$98)) /
(IF(MAX(Base_Dados!AR$5:AR$98)-MIN(Base_Dados!AR$5:AR$98)=0,1,MAX(Base_Dados!AR$5:AR$98)-MIN(Base_Dados!AR$5:AR$98)))) * AR$1)))</f>
        <v>0</v>
      </c>
      <c r="AS326" s="106">
        <f>IF(INDEX(Base_Dados!AS:AS,MATCH($B326,Base_Dados!$B:$B,0))=0,0,
MAX(0, MIN(AS$1,
((INDEX(Base_Dados!AS:AS,MATCH($B326,Base_Dados!$B:$B,0))-MIN(Base_Dados!AS$5:AS$98)) /
(IF(MAX(Base_Dados!AS$5:AS$98)-MIN(Base_Dados!AS$5:AS$98)=0,1,MAX(Base_Dados!AS$5:AS$98)-MIN(Base_Dados!AS$5:AS$98)))) * AS$1)))</f>
        <v>0</v>
      </c>
      <c r="AT326" s="106">
        <f>IF(INDEX(Base_Dados!AT:AT,MATCH($B326,Base_Dados!$B:$B,0))=0,0,
MAX(0, MIN(AT$1,
((INDEX(Base_Dados!AT:AT,MATCH($B326,Base_Dados!$B:$B,0))-MIN(Base_Dados!AT$5:AT$98)) /
(IF(MAX(Base_Dados!AT$5:AT$98)-MIN(Base_Dados!AT$5:AT$98)=0,1,MAX(Base_Dados!AT$5:AT$98)-MIN(Base_Dados!AT$5:AT$98)))) * AT$1)))</f>
        <v>0</v>
      </c>
      <c r="AU326" s="106">
        <f>IF(INDEX(Base_Dados!AU:AU,MATCH($B326,Base_Dados!$B:$B,0))=0,0,
MAX(0, MIN(AU$1,
((INDEX(Base_Dados!AU:AU,MATCH($B326,Base_Dados!$B:$B,0))-MIN(Base_Dados!AU$5:AU$98)) /
(IF(MAX(Base_Dados!AU$5:AU$98)-MIN(Base_Dados!AU$5:AU$98)=0,1,MAX(Base_Dados!AU$5:AU$98)-MIN(Base_Dados!AU$5:AU$98)))) * AU$1)))</f>
        <v>9.3632958801498128E-4</v>
      </c>
      <c r="AV326" s="106">
        <f>IF(INDEX(Base_Dados!AV:AV,MATCH($B326,Base_Dados!$B:$B,0))=0,0,
MAX(0, MIN(AV$1,
((INDEX(Base_Dados!AV:AV,MATCH($B326,Base_Dados!$B:$B,0))-MIN(Base_Dados!AV$5:AV$98)) /
(IF(MAX(Base_Dados!AV$5:AV$98)-MIN(Base_Dados!AV$5:AV$98)=0,1,MAX(Base_Dados!AV$5:AV$98)-MIN(Base_Dados!AV$5:AV$98)))) * AV$1)))</f>
        <v>0</v>
      </c>
      <c r="AW326" s="106">
        <f>IF(INDEX(Base_Dados!AW:AW,MATCH($B326,Base_Dados!$B:$B,0))=0,0,
MAX(0, MIN(AW$1,
((INDEX(Base_Dados!AW:AW,MATCH($B326,Base_Dados!$B:$B,0))-MIN(Base_Dados!AW$5:AW$98)) /
(IF(MAX(Base_Dados!AW$5:AW$98)-MIN(Base_Dados!AW$5:AW$98)=0,1,MAX(Base_Dados!AW$5:AW$98)-MIN(Base_Dados!AW$5:AW$98)))) * AW$1)))</f>
        <v>0</v>
      </c>
      <c r="AX326" s="106">
        <f>IF(INDEX(Base_Dados!AX:AX,MATCH($B326,Base_Dados!$B:$B,0))=0,0,
MAX(0, MIN(AX$1,
((INDEX(Base_Dados!AX:AX,MATCH($B326,Base_Dados!$B:$B,0))-MIN(Base_Dados!AX$5:AX$98)) /
(IF(MAX(Base_Dados!AX$5:AX$98)-MIN(Base_Dados!AX$5:AX$98)=0,1,MAX(Base_Dados!AX$5:AX$98)-MIN(Base_Dados!AX$5:AX$98)))) * AX$1)))</f>
        <v>1.5451341827053404E-2</v>
      </c>
      <c r="AY326" s="106">
        <f>IF(INDEX(Base_Dados!AY:AY,MATCH($B326,Base_Dados!$B:$B,0))=0,0,
MAX(0, MIN(AY$1,
((INDEX(Base_Dados!AY:AY,MATCH($B326,Base_Dados!$B:$B,0))-MIN(Base_Dados!AY$5:AY$98)) /
(IF(MAX(Base_Dados!AY$5:AY$98)-MIN(Base_Dados!AY$5:AY$98)=0,1,MAX(Base_Dados!AY$5:AY$98)-MIN(Base_Dados!AY$5:AY$98)))) * AY$1)))</f>
        <v>1.9782393669634025E-3</v>
      </c>
      <c r="AZ326" s="106">
        <f>IF(INDEX(Base_Dados!AZ:AZ,MATCH($B326,Base_Dados!$B:$B,0))=0,0,
MAX(0, MIN(AZ$1,
((INDEX(Base_Dados!AZ:AZ,MATCH($B326,Base_Dados!$B:$B,0))-MIN(Base_Dados!AZ$5:AZ$98)) /
(IF(MAX(Base_Dados!AZ$5:AZ$98)-MIN(Base_Dados!AZ$5:AZ$98)=0,1,MAX(Base_Dados!AZ$5:AZ$98)-MIN(Base_Dados!AZ$5:AZ$98)))) * AZ$1)))</f>
        <v>0.5</v>
      </c>
      <c r="BA326" s="106">
        <f>IF(INDEX(Base_Dados!BA:BA,MATCH($B326,Base_Dados!$B:$B,0))=0,0,
MAX(0, MIN(BA$1,
((INDEX(Base_Dados!BA:BA,MATCH($B326,Base_Dados!$B:$B,0))-MIN(Base_Dados!BA$5:BA$98)) /
(IF(MAX(Base_Dados!BA$5:BA$98)-MIN(Base_Dados!BA$5:BA$98)=0,1,MAX(Base_Dados!BA$5:BA$98)-MIN(Base_Dados!BA$5:BA$98)))) * BA$1)))</f>
        <v>7.8376518128732871E-3</v>
      </c>
      <c r="BB326" s="106">
        <f>IF(INDEX(Base_Dados!BB:BB,MATCH($B326,Base_Dados!$B:$B,0))=0,0,
MAX(0, MIN(BB$1,
((INDEX(Base_Dados!BB:BB,MATCH($B326,Base_Dados!$B:$B,0))-MIN(Base_Dados!BB$5:BB$98)) /
(IF(MAX(Base_Dados!BB$5:BB$98)-MIN(Base_Dados!BB$5:BB$98)=0,1,MAX(Base_Dados!BB$5:BB$98)-MIN(Base_Dados!BB$5:BB$98)))) * BB$1)))</f>
        <v>0.26090571513473082</v>
      </c>
      <c r="BC326" s="106">
        <f>IF(INDEX(Base_Dados!BC:BC,MATCH($B326,Base_Dados!$B:$B,0))=0,0,
MAX(0, MIN(BC$1,
((INDEX(Base_Dados!BC:BC,MATCH($B326,Base_Dados!$B:$B,0))-MIN(Base_Dados!BC$5:BC$98)) /
(IF(MAX(Base_Dados!BC$5:BC$98)-MIN(Base_Dados!BC$5:BC$98)=0,1,MAX(Base_Dados!BC$5:BC$98)-MIN(Base_Dados!BC$5:BC$98)))) * BC$1)))</f>
        <v>4.5785079450579051E-3</v>
      </c>
      <c r="BD326" s="106">
        <f>IF(INDEX(Base_Dados!BD:BD,MATCH($B326,Base_Dados!$B:$B,0))=0,0,
MAX(0, MIN(BD$1,
((INDEX(Base_Dados!BD:BD,MATCH($B326,Base_Dados!$B:$B,0))-MIN(Base_Dados!BD$5:BD$98)) /
(IF(MAX(Base_Dados!BD$5:BD$98)-MIN(Base_Dados!BD$5:BD$98)=0,1,MAX(Base_Dados!BD$5:BD$98)-MIN(Base_Dados!BD$5:BD$98)))) * BD$1)))</f>
        <v>8.5174156914341118E-3</v>
      </c>
      <c r="BE326" s="106">
        <f>IF(INDEX(Base_Dados!BE:BE,MATCH($B326,Base_Dados!$B:$B,0))=0,0,
MAX(0, MIN(BE$1,
((INDEX(Base_Dados!BE:BE,MATCH($B326,Base_Dados!$B:$B,0))-MIN(Base_Dados!BE$5:BE$98)) /
(IF(MAX(Base_Dados!BE$5:BE$98)-MIN(Base_Dados!BE$5:BE$98)=0,1,MAX(Base_Dados!BE$5:BE$98)-MIN(Base_Dados!BE$5:BE$98)))) * BE$1)))</f>
        <v>5.5193176116407425E-3</v>
      </c>
      <c r="BF326" s="106">
        <f>IF(INDEX(Base_Dados!BF:BF,MATCH($B326,Base_Dados!$B:$B,0))=0,0,
MAX(0, MIN(BF$1,
((INDEX(Base_Dados!BF:BF,MATCH($B326,Base_Dados!$B:$B,0))-MIN(Base_Dados!BF$5:BF$98)) /
(IF(MAX(Base_Dados!BF$5:BF$98)-MIN(Base_Dados!BF$5:BF$98)=0,1,MAX(Base_Dados!BF$5:BF$98)-MIN(Base_Dados!BF$5:BF$98)))) * BF$1)))</f>
        <v>0</v>
      </c>
      <c r="BG326" s="106">
        <f>IF(INDEX(Base_Dados!BG:BG,MATCH($B326,Base_Dados!$B:$B,0))=0,0,
MAX(0, MIN(BG$1,
((INDEX(Base_Dados!BG:BG,MATCH($B326,Base_Dados!$B:$B,0))-MIN(Base_Dados!BG$5:BG$98)) /
(IF(MAX(Base_Dados!BG$5:BG$98)-MIN(Base_Dados!BG$5:BG$98)=0,1,MAX(Base_Dados!BG$5:BG$98)-MIN(Base_Dados!BG$5:BG$98)))) * BG$1)))</f>
        <v>0</v>
      </c>
      <c r="BH326" s="106">
        <f>IF(INDEX(Base_Dados!BH:BH,MATCH($B326,Base_Dados!$B:$B,0))=0,0,
MAX(0, MIN(BH$1,
((INDEX(Base_Dados!BH:BH,MATCH($B326,Base_Dados!$B:$B,0))-MIN(Base_Dados!BH$5:BH$98)) /
(IF(MAX(Base_Dados!BH$5:BH$98)-MIN(Base_Dados!BH$5:BH$98)=0,1,MAX(Base_Dados!BH$5:BH$98)-MIN(Base_Dados!BH$5:BH$98)))) * BH$1)))</f>
        <v>0</v>
      </c>
      <c r="BI326" s="106">
        <f>IF(INDEX(Base_Dados!BI:BI,MATCH($B326,Base_Dados!$B:$B,0))=0,0,
MAX(0, MIN(BI$1,
((INDEX(Base_Dados!BI:BI,MATCH($B326,Base_Dados!$B:$B,0))-MIN(Base_Dados!BI$5:BI$98)) /
(IF(MAX(Base_Dados!BI$5:BI$98)-MIN(Base_Dados!BI$5:BI$98)=0,1,MAX(Base_Dados!BI$5:BI$98)-MIN(Base_Dados!BI$5:BI$98)))) * BI$1)))</f>
        <v>5.7722308892355696E-2</v>
      </c>
      <c r="BJ326" s="106">
        <f>IF(INDEX(Base_Dados!BJ:BJ,MATCH($B326,Base_Dados!$B:$B,0))=0,0,
MAX(0, MIN(BJ$1,
((INDEX(Base_Dados!BJ:BJ,MATCH($B326,Base_Dados!$B:$B,0))-MIN(Base_Dados!BJ$5:BJ$98)) /
(IF(MAX(Base_Dados!BJ$5:BJ$98)-MIN(Base_Dados!BJ$5:BJ$98)=0,1,MAX(Base_Dados!BJ$5:BJ$98)-MIN(Base_Dados!BJ$5:BJ$98)))) * BJ$1)))</f>
        <v>1.0526315789473684E-2</v>
      </c>
      <c r="BK326" s="106">
        <f>IF(INDEX(Base_Dados!BK:BK,MATCH($B326,Base_Dados!$B:$B,0))=0,0,
MAX(0, MIN(BK$1,
((INDEX(Base_Dados!BK:BK,MATCH($B326,Base_Dados!$B:$B,0))-MIN(Base_Dados!BK$5:BK$98)) /
(IF(MAX(Base_Dados!BK$5:BK$98)-MIN(Base_Dados!BK$5:BK$98)=0,1,MAX(Base_Dados!BK$5:BK$98)-MIN(Base_Dados!BK$5:BK$98)))) * BK$1)))</f>
        <v>0</v>
      </c>
      <c r="BL326" s="106">
        <f>IF(INDEX(Base_Dados!BL:BL,MATCH($B326,Base_Dados!$B:$B,0))=0,0,
MAX(0, MIN(BL$1,
((INDEX(Base_Dados!BL:BL,MATCH($B326,Base_Dados!$B:$B,0))-MIN(Base_Dados!BL$5:BL$98)) /
(IF(MAX(Base_Dados!BL$5:BL$98)-MIN(Base_Dados!BL$5:BL$98)=0,1,MAX(Base_Dados!BL$5:BL$98)-MIN(Base_Dados!BL$5:BL$98)))) * BL$1)))</f>
        <v>1.3029315960912053E-2</v>
      </c>
      <c r="BM326" s="106">
        <f>IF(INDEX(Base_Dados!BM:BM,MATCH($B326,Base_Dados!$B:$B,0))=0,0,
MAX(0, MIN(BM$1,
((INDEX(Base_Dados!BM:BM,MATCH($B326,Base_Dados!$B:$B,0))-MIN(Base_Dados!BM$5:BM$98)) /
(IF(MAX(Base_Dados!BM$5:BM$98)-MIN(Base_Dados!BM$5:BM$98)=0,1,MAX(Base_Dados!BM$5:BM$98)-MIN(Base_Dados!BM$5:BM$98)))) * BM$1)))</f>
        <v>1</v>
      </c>
      <c r="BN326" s="106">
        <f>IF(INDEX(Base_Dados!BN:BN,MATCH($B326,Base_Dados!$B:$B,0))=0,0,
MAX(0, MIN(BN$1,
((INDEX(Base_Dados!BN:BN,MATCH($B326,Base_Dados!$B:$B,0))-MIN(Base_Dados!BN$5:BN$98)) /
(IF(MAX(Base_Dados!BN$5:BN$98)-MIN(Base_Dados!BN$5:BN$98)=0,1,MAX(Base_Dados!BN$5:BN$98)-MIN(Base_Dados!BN$5:BN$98)))) * BN$1)))</f>
        <v>0.38183073994358474</v>
      </c>
      <c r="BO326" s="106">
        <f>IF(INDEX(Base_Dados!BO:BO,MATCH($B326,Base_Dados!$B:$B,0))=0,0,
MAX(0, MIN(BO$1,
((INDEX(Base_Dados!BO:BO,MATCH($B326,Base_Dados!$B:$B,0))-MIN(Base_Dados!BO$5:BO$98)) /
(IF(MAX(Base_Dados!BO$5:BO$98)-MIN(Base_Dados!BO$5:BO$98)=0,1,MAX(Base_Dados!BO$5:BO$98)-MIN(Base_Dados!BO$5:BO$98)))) * BO$1)))</f>
        <v>8.6206896551724137E-3</v>
      </c>
      <c r="BP326" s="106">
        <f t="shared" si="20"/>
        <v>10.021664795483577</v>
      </c>
      <c r="BQ326" s="111">
        <f t="shared" si="21"/>
        <v>0.42882536991366321</v>
      </c>
      <c r="BR326" s="112">
        <f t="shared" si="22"/>
        <v>0.11431705643563994</v>
      </c>
      <c r="BS326" s="113">
        <f t="shared" si="23"/>
        <v>9.9073477390479372</v>
      </c>
    </row>
    <row r="327" spans="1:71">
      <c r="A327" s="21">
        <v>32005</v>
      </c>
      <c r="B327" s="21" t="s">
        <v>245</v>
      </c>
      <c r="C327" s="21" t="s">
        <v>233</v>
      </c>
      <c r="D327" s="105">
        <f>IF(INDEX(Base_Dados!D:D,MATCH($B327,Base_Dados!$B:$B,0))=0,0,
MAX(0, MIN(D$1,
((INDEX(Base_Dados!D:D,MATCH($B327,Base_Dados!$B:$B,0))-MIN(Base_Dados!D$5:D$98)) /
(IF(MAX(Base_Dados!D$5:D$98)-MIN(Base_Dados!D$5:D$98)=0,1,MAX(Base_Dados!D$5:D$98)-MIN(Base_Dados!D$5:D$98)))) * D$1)))</f>
        <v>0.44387609931213706</v>
      </c>
      <c r="E327" s="106">
        <f>IF(INDEX(Base_Dados!E:E,MATCH($B327,Base_Dados!$B:$B,0))=0,0,
MAX(0, MIN(E$1,
((INDEX(Base_Dados!E:E,MATCH($B327,Base_Dados!$B:$B,0))-MIN(Base_Dados!E$5:E$98)) /
(IF(MAX(Base_Dados!E$5:E$98)-MIN(Base_Dados!E$5:E$98)=0,1,MAX(Base_Dados!E$5:E$98)-MIN(Base_Dados!E$5:E$98)))) * E$1)))</f>
        <v>0.15288914422691186</v>
      </c>
      <c r="F327" s="106">
        <f>IF(INDEX(Base_Dados!F:F,MATCH($B327,Base_Dados!$B:$B,0))=0,0,
MAX(0, MIN(F$1,
((INDEX(Base_Dados!F:F,MATCH($B327,Base_Dados!$B:$B,0))-MIN(Base_Dados!F$5:F$98)) /
(IF(MAX(Base_Dados!F$5:F$98)-MIN(Base_Dados!F$5:F$98)=0,1,MAX(Base_Dados!F$5:F$98)-MIN(Base_Dados!F$5:F$98)))) * F$1)))</f>
        <v>0.14146184799652392</v>
      </c>
      <c r="G327" s="106">
        <f>IF(INDEX(Base_Dados!G:G,MATCH($B327,Base_Dados!$B:$B,0))=0,0,
MAX(0, MIN(G$1,
((INDEX(Base_Dados!G:G,MATCH($B327,Base_Dados!$B:$B,0))-MIN(Base_Dados!G$5:G$98)) /
(IF(MAX(Base_Dados!G$5:G$98)-MIN(Base_Dados!G$5:G$98)=0,1,MAX(Base_Dados!G$5:G$98)-MIN(Base_Dados!G$5:G$98)))) * G$1)))</f>
        <v>0.12283693318176077</v>
      </c>
      <c r="H327" s="106">
        <f>IF(INDEX(Base_Dados!H:H,MATCH($B327,Base_Dados!$B:$B,0))=0,0,
MAX(0, MIN(H$1,
((INDEX(Base_Dados!H:H,MATCH($B327,Base_Dados!$B:$B,0))-MIN(Base_Dados!H$5:H$98)) /
(IF(MAX(Base_Dados!H$5:H$98)-MIN(Base_Dados!H$5:H$98)=0,1,MAX(Base_Dados!H$5:H$98)-MIN(Base_Dados!H$5:H$98)))) * H$1)))</f>
        <v>0.12802611865202709</v>
      </c>
      <c r="I327" s="106">
        <f>IF(INDEX(Base_Dados!I:I,MATCH($B327,Base_Dados!$B:$B,0))=0,0,
MAX(0, MIN(I$1,
((INDEX(Base_Dados!I:I,MATCH($B327,Base_Dados!$B:$B,0))-MIN(Base_Dados!I$5:I$98)) /
(IF(MAX(Base_Dados!I$5:I$98)-MIN(Base_Dados!I$5:I$98)=0,1,MAX(Base_Dados!I$5:I$98)-MIN(Base_Dados!I$5:I$98)))) * I$1)))</f>
        <v>0.13942856153278335</v>
      </c>
      <c r="J327" s="106">
        <f>IF(INDEX(Base_Dados!J:J,MATCH($B327,Base_Dados!$B:$B,0))=0,0,
MAX(0, MIN(J$1,
((INDEX(Base_Dados!J:J,MATCH($B327,Base_Dados!$B:$B,0))-MIN(Base_Dados!J$5:J$98)) /
(IF(MAX(Base_Dados!J$5:J$98)-MIN(Base_Dados!J$5:J$98)=0,1,MAX(Base_Dados!J$5:J$98)-MIN(Base_Dados!J$5:J$98)))) * J$1)))</f>
        <v>0.16096370801042853</v>
      </c>
      <c r="K327" s="106">
        <f>IF(INDEX(Base_Dados!K:K,MATCH($B327,Base_Dados!$B:$B,0))=0,0,
MAX(0, MIN(K$1,
((INDEX(Base_Dados!K:K,MATCH($B327,Base_Dados!$B:$B,0))-MIN(Base_Dados!K$5:K$98)) /
(IF(MAX(Base_Dados!K$5:K$98)-MIN(Base_Dados!K$5:K$98)=0,1,MAX(Base_Dados!K$5:K$98)-MIN(Base_Dados!K$5:K$98)))) * K$1)))</f>
        <v>0.16136516100178891</v>
      </c>
      <c r="L327" s="106">
        <f>IF(INDEX(Base_Dados!L:L,MATCH($B327,Base_Dados!$B:$B,0))=0,0,
MAX(0, MIN(L$1,
((INDEX(Base_Dados!L:L,MATCH($B327,Base_Dados!$B:$B,0))-MIN(Base_Dados!L$5:L$98)) /
(IF(MAX(Base_Dados!L$5:L$98)-MIN(Base_Dados!L$5:L$98)=0,1,MAX(Base_Dados!L$5:L$98)-MIN(Base_Dados!L$5:L$98)))) * L$1)))</f>
        <v>0.17882962132095911</v>
      </c>
      <c r="M327" s="106">
        <f>IF(INDEX(Base_Dados!M:M,MATCH($B327,Base_Dados!$B:$B,0))=0,0,
MAX(0, MIN(M$1,
((INDEX(Base_Dados!M:M,MATCH($B327,Base_Dados!$B:$B,0))-MIN(Base_Dados!M$5:M$98)) /
(IF(MAX(Base_Dados!M$5:M$98)-MIN(Base_Dados!M$5:M$98)=0,1,MAX(Base_Dados!M$5:M$98)-MIN(Base_Dados!M$5:M$98)))) * M$1)))</f>
        <v>0.18942274052478134</v>
      </c>
      <c r="N327" s="106">
        <f>IF(INDEX(Base_Dados!N:N,MATCH($B327,Base_Dados!$B:$B,0))=0,0,
MAX(0, MIN(N$1,
((INDEX(Base_Dados!N:N,MATCH($B327,Base_Dados!$B:$B,0))-MIN(Base_Dados!N$5:N$98)) /
(IF(MAX(Base_Dados!N$5:N$98)-MIN(Base_Dados!N$5:N$98)=0,1,MAX(Base_Dados!N$5:N$98)-MIN(Base_Dados!N$5:N$98)))) * N$1)))</f>
        <v>0.183556360108378</v>
      </c>
      <c r="O327" s="106">
        <f>IF(INDEX(Base_Dados!O:O,MATCH($B327,Base_Dados!$B:$B,0))=0,0,
MAX(0, MIN(O$1,
((INDEX(Base_Dados!O:O,MATCH($B327,Base_Dados!$B:$B,0))-MIN(Base_Dados!O$5:O$98)) /
(IF(MAX(Base_Dados!O$5:O$98)-MIN(Base_Dados!O$5:O$98)=0,1,MAX(Base_Dados!O$5:O$98)-MIN(Base_Dados!O$5:O$98)))) * O$1)))</f>
        <v>0.21483917721166174</v>
      </c>
      <c r="P327" s="106">
        <f>IF(INDEX(Base_Dados!P:P,MATCH($B327,Base_Dados!$B:$B,0))=0,0,
MAX(0, MIN(P$1,
((INDEX(Base_Dados!P:P,MATCH($B327,Base_Dados!$B:$B,0))-MIN(Base_Dados!P$5:P$98)) /
(IF(MAX(Base_Dados!P$5:P$98)-MIN(Base_Dados!P$5:P$98)=0,1,MAX(Base_Dados!P$5:P$98)-MIN(Base_Dados!P$5:P$98)))) * P$1)))</f>
        <v>0.14500322570735155</v>
      </c>
      <c r="Q327" s="106">
        <f>IF(INDEX(Base_Dados!Q:Q,MATCH($B327,Base_Dados!$B:$B,0))=0,0,
MAX(0, MIN(Q$1,
((INDEX(Base_Dados!Q:Q,MATCH($B327,Base_Dados!$B:$B,0))-MIN(Base_Dados!Q$5:Q$98)) /
(IF(MAX(Base_Dados!Q$5:Q$98)-MIN(Base_Dados!Q$5:Q$98)=0,1,MAX(Base_Dados!Q$5:Q$98)-MIN(Base_Dados!Q$5:Q$98)))) * Q$1)))</f>
        <v>6.6083934495287239E-2</v>
      </c>
      <c r="R327" s="106">
        <f>IF(INDEX(Base_Dados!R:R,MATCH($B327,Base_Dados!$B:$B,0))=0,0,
MAX(0, MIN(R$1,
((INDEX(Base_Dados!R:R,MATCH($B327,Base_Dados!$B:$B,0))-MIN(Base_Dados!R$5:R$98)) /
(IF(MAX(Base_Dados!R$5:R$98)-MIN(Base_Dados!R$5:R$98)=0,1,MAX(Base_Dados!R$5:R$98)-MIN(Base_Dados!R$5:R$98)))) * R$1)))</f>
        <v>3.7996966442655801E-2</v>
      </c>
      <c r="S327" s="106">
        <f>IF(INDEX(Base_Dados!S:S,MATCH($B327,Base_Dados!$B:$B,0))=0,0,
MAX(0, MIN(S$1,
((INDEX(Base_Dados!S:S,MATCH($B327,Base_Dados!$B:$B,0))-MIN(Base_Dados!S$5:S$98)) /
(IF(MAX(Base_Dados!S$5:S$98)-MIN(Base_Dados!S$5:S$98)=0,1,MAX(Base_Dados!S$5:S$98)-MIN(Base_Dados!S$5:S$98)))) * S$1)))</f>
        <v>7.8177188646746054E-2</v>
      </c>
      <c r="T327" s="106">
        <f>IF(INDEX(Base_Dados!T:T,MATCH($B327,Base_Dados!$B:$B,0))=0,0,
MAX(0, MIN(T$1,
((INDEX(Base_Dados!T:T,MATCH($B327,Base_Dados!$B:$B,0))-MIN(Base_Dados!T$5:T$98)) /
(IF(MAX(Base_Dados!T$5:T$98)-MIN(Base_Dados!T$5:T$98)=0,1,MAX(Base_Dados!T$5:T$98)-MIN(Base_Dados!T$5:T$98)))) * T$1)))</f>
        <v>1.0049944217024935</v>
      </c>
      <c r="U327" s="106">
        <f>IF(INDEX(Base_Dados!U:U,MATCH($B327,Base_Dados!$B:$B,0))=0,0,
MAX(0, MIN(U$1,
((INDEX(Base_Dados!U:U,MATCH($B327,Base_Dados!$B:$B,0))-MIN(Base_Dados!U$5:U$98)) /
(IF(MAX(Base_Dados!U$5:U$98)-MIN(Base_Dados!U$5:U$98)=0,1,MAX(Base_Dados!U$5:U$98)-MIN(Base_Dados!U$5:U$98)))) * U$1)))</f>
        <v>0.6937222578640756</v>
      </c>
      <c r="V327" s="106">
        <f>IF(INDEX(Base_Dados!V:V,MATCH($B327,Base_Dados!$B:$B,0))=0,0,
MAX(0, MIN(V$1,
((INDEX(Base_Dados!V:V,MATCH($B327,Base_Dados!$B:$B,0))-MIN(Base_Dados!V$5:V$98)) /
(IF(MAX(Base_Dados!V$5:V$98)-MIN(Base_Dados!V$5:V$98)=0,1,MAX(Base_Dados!V$5:V$98)-MIN(Base_Dados!V$5:V$98)))) * V$1)))</f>
        <v>0.25815755611973218</v>
      </c>
      <c r="W327" s="106">
        <f>IF(INDEX(Base_Dados!W:W,MATCH($B327,Base_Dados!$B:$B,0))=0,0,
MAX(0, MIN(W$1,
((INDEX(Base_Dados!W:W,MATCH($B327,Base_Dados!$B:$B,0))-MIN(Base_Dados!W$5:W$98)) /
(IF(MAX(Base_Dados!W$5:W$98)-MIN(Base_Dados!W$5:W$98)=0,1,MAX(Base_Dados!W$5:W$98)-MIN(Base_Dados!W$5:W$98)))) * W$1)))</f>
        <v>2.453485720633259</v>
      </c>
      <c r="X327" s="106">
        <f>IF(INDEX(Base_Dados!X:X,MATCH($B327,Base_Dados!$B:$B,0))=0,0,
MAX(0, MIN(X$1,
((INDEX(Base_Dados!X:X,MATCH($B327,Base_Dados!$B:$B,0))-MIN(Base_Dados!X$5:X$98)) /
(IF(MAX(Base_Dados!X$5:X$98)-MIN(Base_Dados!X$5:X$98)=0,1,MAX(Base_Dados!X$5:X$98)-MIN(Base_Dados!X$5:X$98)))) * X$1)))</f>
        <v>0</v>
      </c>
      <c r="Y327" s="106">
        <f>IF(INDEX(Base_Dados!Y:Y,MATCH($B327,Base_Dados!$B:$B,0))=0,0,
MAX(0, MIN(Y$1,
((INDEX(Base_Dados!Y:Y,MATCH($B327,Base_Dados!$B:$B,0))-MIN(Base_Dados!Y$5:Y$98)) /
(IF(MAX(Base_Dados!Y$5:Y$98)-MIN(Base_Dados!Y$5:Y$98)=0,1,MAX(Base_Dados!Y$5:Y$98)-MIN(Base_Dados!Y$5:Y$98)))) * Y$1)))</f>
        <v>1.1029411764705881E-2</v>
      </c>
      <c r="Z327" s="106">
        <f>IF(INDEX(Base_Dados!Z:Z,MATCH($B327,Base_Dados!$B:$B,0))=0,0,
MAX(0, MIN(Z$1,
((INDEX(Base_Dados!Z:Z,MATCH($B327,Base_Dados!$B:$B,0))-MIN(Base_Dados!Z$5:Z$98)) /
(IF(MAX(Base_Dados!Z$5:Z$98)-MIN(Base_Dados!Z$5:Z$98)=0,1,MAX(Base_Dados!Z$5:Z$98)-MIN(Base_Dados!Z$5:Z$98)))) * Z$1)))</f>
        <v>7.1428571428571425E-2</v>
      </c>
      <c r="AA327" s="106">
        <f>IF(INDEX(Base_Dados!AA:AA,MATCH($B327,Base_Dados!$B:$B,0))=0,0,
MAX(0, MIN(AA$1,
((INDEX(Base_Dados!AA:AA,MATCH($B327,Base_Dados!$B:$B,0))-MIN(Base_Dados!AA$5:AA$98)) /
(IF(MAX(Base_Dados!AA$5:AA$98)-MIN(Base_Dados!AA$5:AA$98)=0,1,MAX(Base_Dados!AA$5:AA$98)-MIN(Base_Dados!AA$5:AA$98)))) * AA$1)))</f>
        <v>2.097902097902098E-2</v>
      </c>
      <c r="AB327" s="106">
        <f>IF(INDEX(Base_Dados!AB:AB,MATCH($B327,Base_Dados!$B:$B,0))=0,0,
MAX(0, MIN(AB$1,
((INDEX(Base_Dados!AB:AB,MATCH($B327,Base_Dados!$B:$B,0))-MIN(Base_Dados!AB$5:AB$98)) /
(IF(MAX(Base_Dados!AB$5:AB$98)-MIN(Base_Dados!AB$5:AB$98)=0,1,MAX(Base_Dados!AB$5:AB$98)-MIN(Base_Dados!AB$5:AB$98)))) * AB$1)))</f>
        <v>0.42423414541437521</v>
      </c>
      <c r="AC327" s="106">
        <f>IF(INDEX(Base_Dados!AC:AC,MATCH($B327,Base_Dados!$B:$B,0))=0,0,
MAX(0, MIN(AC$1,
((INDEX(Base_Dados!AC:AC,MATCH($B327,Base_Dados!$B:$B,0))-MIN(Base_Dados!AC$5:AC$98)) /
(IF(MAX(Base_Dados!AC$5:AC$98)-MIN(Base_Dados!AC$5:AC$98)=0,1,MAX(Base_Dados!AC$5:AC$98)-MIN(Base_Dados!AC$5:AC$98)))) * AC$1)))</f>
        <v>5.8717961071497397E-2</v>
      </c>
      <c r="AD327" s="106">
        <f>IF(INDEX(Base_Dados!AD:AD,MATCH($B327,Base_Dados!$B:$B,0))=0,0,
MAX(0, MIN(AD$1,
((INDEX(Base_Dados!AD:AD,MATCH($B327,Base_Dados!$B:$B,0))-MIN(Base_Dados!AD$5:AD$98)) /
(IF(MAX(Base_Dados!AD$5:AD$98)-MIN(Base_Dados!AD$5:AD$98)=0,1,MAX(Base_Dados!AD$5:AD$98)-MIN(Base_Dados!AD$5:AD$98)))) * AD$1)))</f>
        <v>4.3573435882265935E-2</v>
      </c>
      <c r="AE327" s="106">
        <f>IF(INDEX(Base_Dados!AE:AE,MATCH($B327,Base_Dados!$B:$B,0))=0,0,
MAX(0, MIN(AE$1,
((INDEX(Base_Dados!AE:AE,MATCH($B327,Base_Dados!$B:$B,0))-MIN(Base_Dados!AE$5:AE$98)) /
(IF(MAX(Base_Dados!AE$5:AE$98)-MIN(Base_Dados!AE$5:AE$98)=0,1,MAX(Base_Dados!AE$5:AE$98)-MIN(Base_Dados!AE$5:AE$98)))) * AE$1)))</f>
        <v>1.7474471451172154E-2</v>
      </c>
      <c r="AF327" s="106">
        <f>IF(INDEX(Base_Dados!AF:AF,MATCH($B327,Base_Dados!$B:$B,0))=0,0,
MAX(0, MIN(AF$1,
((INDEX(Base_Dados!AF:AF,MATCH($B327,Base_Dados!$B:$B,0))-MIN(Base_Dados!AF$5:AF$98)) /
(IF(MAX(Base_Dados!AF$5:AF$98)-MIN(Base_Dados!AF$5:AF$98)=0,1,MAX(Base_Dados!AF$5:AF$98)-MIN(Base_Dados!AF$5:AF$98)))) * AF$1)))</f>
        <v>3.0248701328552383E-2</v>
      </c>
      <c r="AG327" s="106">
        <f>IF(INDEX(Base_Dados!AG:AG,MATCH($B327,Base_Dados!$B:$B,0))=0,0,
MAX(0, MIN(AG$1,
((INDEX(Base_Dados!AG:AG,MATCH($B327,Base_Dados!$B:$B,0))-MIN(Base_Dados!AG$5:AG$98)) /
(IF(MAX(Base_Dados!AG$5:AG$98)-MIN(Base_Dados!AG$5:AG$98)=0,1,MAX(Base_Dados!AG$5:AG$98)-MIN(Base_Dados!AG$5:AG$98)))) * AG$1)))</f>
        <v>6.6083934495287239E-2</v>
      </c>
      <c r="AH327" s="106">
        <f>IF(INDEX(Base_Dados!AH:AH,MATCH($B327,Base_Dados!$B:$B,0))=0,0,
MAX(0, MIN(AH$1,
((INDEX(Base_Dados!AH:AH,MATCH($B327,Base_Dados!$B:$B,0))-MIN(Base_Dados!AH$5:AH$98)) /
(IF(MAX(Base_Dados!AH$5:AH$98)-MIN(Base_Dados!AH$5:AH$98)=0,1,MAX(Base_Dados!AH$5:AH$98)-MIN(Base_Dados!AH$5:AH$98)))) * AH$1)))</f>
        <v>1.8130346183458375</v>
      </c>
      <c r="AI327" s="106">
        <f>IF(INDEX(Base_Dados!AI:AI,MATCH($B327,Base_Dados!$B:$B,0))=0,0,
MAX(0, MIN(AI$1,
((INDEX(Base_Dados!AI:AI,MATCH($B327,Base_Dados!$B:$B,0))-MIN(Base_Dados!AI$5:AI$98)) /
(IF(MAX(Base_Dados!AI$5:AI$98)-MIN(Base_Dados!AI$5:AI$98)=0,1,MAX(Base_Dados!AI$5:AI$98)-MIN(Base_Dados!AI$5:AI$98)))) * AI$1)))</f>
        <v>0.14285714285714285</v>
      </c>
      <c r="AJ327" s="106">
        <f>IF(INDEX(Base_Dados!AJ:AJ,MATCH($B327,Base_Dados!$B:$B,0))=0,0,
MAX(0, MIN(AJ$1,
((INDEX(Base_Dados!AJ:AJ,MATCH($B327,Base_Dados!$B:$B,0))-MIN(Base_Dados!AJ$5:AJ$98)) /
(IF(MAX(Base_Dados!AJ$5:AJ$98)-MIN(Base_Dados!AJ$5:AJ$98)=0,1,MAX(Base_Dados!AJ$5:AJ$98)-MIN(Base_Dados!AJ$5:AJ$98)))) * AJ$1)))</f>
        <v>1.2946428571428572</v>
      </c>
      <c r="AK327" s="106">
        <f>IF(INDEX(Base_Dados!AK:AK,MATCH($B327,Base_Dados!$B:$B,0))=0,0,
MAX(0, MIN(AK$1,
((INDEX(Base_Dados!AK:AK,MATCH($B327,Base_Dados!$B:$B,0))-MIN(Base_Dados!AK$5:AK$98)) /
(IF(MAX(Base_Dados!AK$5:AK$98)-MIN(Base_Dados!AK$5:AK$98)=0,1,MAX(Base_Dados!AK$5:AK$98)-MIN(Base_Dados!AK$5:AK$98)))) * AK$1)))</f>
        <v>3.6781609195402298E-2</v>
      </c>
      <c r="AL327" s="106">
        <f>IF(INDEX(Base_Dados!AL:AL,MATCH($B327,Base_Dados!$B:$B,0))=0,0,
MAX(0, MIN(AL$1,
((INDEX(Base_Dados!AL:AL,MATCH($B327,Base_Dados!$B:$B,0))-MIN(Base_Dados!AL$5:AL$98)) /
(IF(MAX(Base_Dados!AL$5:AL$98)-MIN(Base_Dados!AL$5:AL$98)=0,1,MAX(Base_Dados!AL$5:AL$98)-MIN(Base_Dados!AL$5:AL$98)))) * AL$1)))</f>
        <v>5.5555555555555552E-2</v>
      </c>
      <c r="AM327" s="106">
        <f>IF(INDEX(Base_Dados!AM:AM,MATCH($B327,Base_Dados!$B:$B,0))=0,0,
MAX(0, MIN(AM$1,
((INDEX(Base_Dados!AM:AM,MATCH($B327,Base_Dados!$B:$B,0))-MIN(Base_Dados!AM$5:AM$98)) /
(IF(MAX(Base_Dados!AM$5:AM$98)-MIN(Base_Dados!AM$5:AM$98)=0,1,MAX(Base_Dados!AM$5:AM$98)-MIN(Base_Dados!AM$5:AM$98)))) * AM$1)))</f>
        <v>9.0108751941998966E-2</v>
      </c>
      <c r="AN327" s="106">
        <f>IF(INDEX(Base_Dados!AN:AN,MATCH($B327,Base_Dados!$B:$B,0))=0,0,
MAX(0, MIN(AN$1,
((INDEX(Base_Dados!AN:AN,MATCH($B327,Base_Dados!$B:$B,0))-MIN(Base_Dados!AN$5:AN$98)) /
(IF(MAX(Base_Dados!AN$5:AN$98)-MIN(Base_Dados!AN$5:AN$98)=0,1,MAX(Base_Dados!AN$5:AN$98)-MIN(Base_Dados!AN$5:AN$98)))) * AN$1)))</f>
        <v>0.28246753246753242</v>
      </c>
      <c r="AO327" s="106">
        <f>IF(INDEX(Base_Dados!AO:AO,MATCH($B327,Base_Dados!$B:$B,0))=0,0,
MAX(0, MIN(AO$1,
((INDEX(Base_Dados!AO:AO,MATCH($B327,Base_Dados!$B:$B,0))-MIN(Base_Dados!AO$5:AO$98)) /
(IF(MAX(Base_Dados!AO$5:AO$98)-MIN(Base_Dados!AO$5:AO$98)=0,1,MAX(Base_Dados!AO$5:AO$98)-MIN(Base_Dados!AO$5:AO$98)))) * AO$1)))</f>
        <v>8.0645161290322578E-2</v>
      </c>
      <c r="AP327" s="106">
        <f>IF(INDEX(Base_Dados!AP:AP,MATCH($B327,Base_Dados!$B:$B,0))=0,0,
MAX(0, MIN(AP$1,
((INDEX(Base_Dados!AP:AP,MATCH($B327,Base_Dados!$B:$B,0))-MIN(Base_Dados!AP$5:AP$98)) /
(IF(MAX(Base_Dados!AP$5:AP$98)-MIN(Base_Dados!AP$5:AP$98)=0,1,MAX(Base_Dados!AP$5:AP$98)-MIN(Base_Dados!AP$5:AP$98)))) * AP$1)))</f>
        <v>1.1467889908256881E-2</v>
      </c>
      <c r="AQ327" s="106">
        <f>IF(INDEX(Base_Dados!AQ:AQ,MATCH($B327,Base_Dados!$B:$B,0))=0,0,
MAX(0, MIN(AQ$1,
((INDEX(Base_Dados!AQ:AQ,MATCH($B327,Base_Dados!$B:$B,0))-MIN(Base_Dados!AQ$5:AQ$98)) /
(IF(MAX(Base_Dados!AQ$5:AQ$98)-MIN(Base_Dados!AQ$5:AQ$98)=0,1,MAX(Base_Dados!AQ$5:AQ$98)-MIN(Base_Dados!AQ$5:AQ$98)))) * AQ$1)))</f>
        <v>1.6666666666666666E-2</v>
      </c>
      <c r="AR327" s="106">
        <f>IF(INDEX(Base_Dados!AR:AR,MATCH($B327,Base_Dados!$B:$B,0))=0,0,
MAX(0, MIN(AR$1,
((INDEX(Base_Dados!AR:AR,MATCH($B327,Base_Dados!$B:$B,0))-MIN(Base_Dados!AR$5:AR$98)) /
(IF(MAX(Base_Dados!AR$5:AR$98)-MIN(Base_Dados!AR$5:AR$98)=0,1,MAX(Base_Dados!AR$5:AR$98)-MIN(Base_Dados!AR$5:AR$98)))) * AR$1)))</f>
        <v>3.2258064516129031E-2</v>
      </c>
      <c r="AS327" s="106">
        <f>IF(INDEX(Base_Dados!AS:AS,MATCH($B327,Base_Dados!$B:$B,0))=0,0,
MAX(0, MIN(AS$1,
((INDEX(Base_Dados!AS:AS,MATCH($B327,Base_Dados!$B:$B,0))-MIN(Base_Dados!AS$5:AS$98)) /
(IF(MAX(Base_Dados!AS$5:AS$98)-MIN(Base_Dados!AS$5:AS$98)=0,1,MAX(Base_Dados!AS$5:AS$98)-MIN(Base_Dados!AS$5:AS$98)))) * AS$1)))</f>
        <v>3.048780487804878E-2</v>
      </c>
      <c r="AT327" s="106">
        <f>IF(INDEX(Base_Dados!AT:AT,MATCH($B327,Base_Dados!$B:$B,0))=0,0,
MAX(0, MIN(AT$1,
((INDEX(Base_Dados!AT:AT,MATCH($B327,Base_Dados!$B:$B,0))-MIN(Base_Dados!AT$5:AT$98)) /
(IF(MAX(Base_Dados!AT$5:AT$98)-MIN(Base_Dados!AT$5:AT$98)=0,1,MAX(Base_Dados!AT$5:AT$98)-MIN(Base_Dados!AT$5:AT$98)))) * AT$1)))</f>
        <v>1.4285714285714285E-2</v>
      </c>
      <c r="AU327" s="106">
        <f>IF(INDEX(Base_Dados!AU:AU,MATCH($B327,Base_Dados!$B:$B,0))=0,0,
MAX(0, MIN(AU$1,
((INDEX(Base_Dados!AU:AU,MATCH($B327,Base_Dados!$B:$B,0))-MIN(Base_Dados!AU$5:AU$98)) /
(IF(MAX(Base_Dados!AU$5:AU$98)-MIN(Base_Dados!AU$5:AU$98)=0,1,MAX(Base_Dados!AU$5:AU$98)-MIN(Base_Dados!AU$5:AU$98)))) * AU$1)))</f>
        <v>1.7790262172284643E-2</v>
      </c>
      <c r="AV327" s="106">
        <f>IF(INDEX(Base_Dados!AV:AV,MATCH($B327,Base_Dados!$B:$B,0))=0,0,
MAX(0, MIN(AV$1,
((INDEX(Base_Dados!AV:AV,MATCH($B327,Base_Dados!$B:$B,0))-MIN(Base_Dados!AV$5:AV$98)) /
(IF(MAX(Base_Dados!AV$5:AV$98)-MIN(Base_Dados!AV$5:AV$98)=0,1,MAX(Base_Dados!AV$5:AV$98)-MIN(Base_Dados!AV$5:AV$98)))) * AV$1)))</f>
        <v>1.9230769230769232E-2</v>
      </c>
      <c r="AW327" s="106">
        <f>IF(INDEX(Base_Dados!AW:AW,MATCH($B327,Base_Dados!$B:$B,0))=0,0,
MAX(0, MIN(AW$1,
((INDEX(Base_Dados!AW:AW,MATCH($B327,Base_Dados!$B:$B,0))-MIN(Base_Dados!AW$5:AW$98)) /
(IF(MAX(Base_Dados!AW$5:AW$98)-MIN(Base_Dados!AW$5:AW$98)=0,1,MAX(Base_Dados!AW$5:AW$98)-MIN(Base_Dados!AW$5:AW$98)))) * AW$1)))</f>
        <v>0</v>
      </c>
      <c r="AX327" s="106">
        <f>IF(INDEX(Base_Dados!AX:AX,MATCH($B327,Base_Dados!$B:$B,0))=0,0,
MAX(0, MIN(AX$1,
((INDEX(Base_Dados!AX:AX,MATCH($B327,Base_Dados!$B:$B,0))-MIN(Base_Dados!AX$5:AX$98)) /
(IF(MAX(Base_Dados!AX$5:AX$98)-MIN(Base_Dados!AX$5:AX$98)=0,1,MAX(Base_Dados!AX$5:AX$98)-MIN(Base_Dados!AX$5:AX$98)))) * AX$1)))</f>
        <v>4.3036788252753262E-2</v>
      </c>
      <c r="AY327" s="106">
        <f>IF(INDEX(Base_Dados!AY:AY,MATCH($B327,Base_Dados!$B:$B,0))=0,0,
MAX(0, MIN(AY$1,
((INDEX(Base_Dados!AY:AY,MATCH($B327,Base_Dados!$B:$B,0))-MIN(Base_Dados!AY$5:AY$98)) /
(IF(MAX(Base_Dados!AY$5:AY$98)-MIN(Base_Dados!AY$5:AY$98)=0,1,MAX(Base_Dados!AY$5:AY$98)-MIN(Base_Dados!AY$5:AY$98)))) * AY$1)))</f>
        <v>2.1430926475436859E-2</v>
      </c>
      <c r="AZ327" s="106">
        <f>IF(INDEX(Base_Dados!AZ:AZ,MATCH($B327,Base_Dados!$B:$B,0))=0,0,
MAX(0, MIN(AZ$1,
((INDEX(Base_Dados!AZ:AZ,MATCH($B327,Base_Dados!$B:$B,0))-MIN(Base_Dados!AZ$5:AZ$98)) /
(IF(MAX(Base_Dados!AZ$5:AZ$98)-MIN(Base_Dados!AZ$5:AZ$98)=0,1,MAX(Base_Dados!AZ$5:AZ$98)-MIN(Base_Dados!AZ$5:AZ$98)))) * AZ$1)))</f>
        <v>0.5</v>
      </c>
      <c r="BA327" s="106">
        <f>IF(INDEX(Base_Dados!BA:BA,MATCH($B327,Base_Dados!$B:$B,0))=0,0,
MAX(0, MIN(BA$1,
((INDEX(Base_Dados!BA:BA,MATCH($B327,Base_Dados!$B:$B,0))-MIN(Base_Dados!BA$5:BA$98)) /
(IF(MAX(Base_Dados!BA$5:BA$98)-MIN(Base_Dados!BA$5:BA$98)=0,1,MAX(Base_Dados!BA$5:BA$98)-MIN(Base_Dados!BA$5:BA$98)))) * BA$1)))</f>
        <v>4.7292346632918141E-2</v>
      </c>
      <c r="BB327" s="106">
        <f>IF(INDEX(Base_Dados!BB:BB,MATCH($B327,Base_Dados!$B:$B,0))=0,0,
MAX(0, MIN(BB$1,
((INDEX(Base_Dados!BB:BB,MATCH($B327,Base_Dados!$B:$B,0))-MIN(Base_Dados!BB$5:BB$98)) /
(IF(MAX(Base_Dados!BB$5:BB$98)-MIN(Base_Dados!BB$5:BB$98)=0,1,MAX(Base_Dados!BB$5:BB$98)-MIN(Base_Dados!BB$5:BB$98)))) * BB$1)))</f>
        <v>0.5</v>
      </c>
      <c r="BC327" s="106">
        <f>IF(INDEX(Base_Dados!BC:BC,MATCH($B327,Base_Dados!$B:$B,0))=0,0,
MAX(0, MIN(BC$1,
((INDEX(Base_Dados!BC:BC,MATCH($B327,Base_Dados!$B:$B,0))-MIN(Base_Dados!BC$5:BC$98)) /
(IF(MAX(Base_Dados!BC$5:BC$98)-MIN(Base_Dados!BC$5:BC$98)=0,1,MAX(Base_Dados!BC$5:BC$98)-MIN(Base_Dados!BC$5:BC$98)))) * BC$1)))</f>
        <v>4.7670347427955832E-2</v>
      </c>
      <c r="BD327" s="106">
        <f>IF(INDEX(Base_Dados!BD:BD,MATCH($B327,Base_Dados!$B:$B,0))=0,0,
MAX(0, MIN(BD$1,
((INDEX(Base_Dados!BD:BD,MATCH($B327,Base_Dados!$B:$B,0))-MIN(Base_Dados!BD$5:BD$98)) /
(IF(MAX(Base_Dados!BD$5:BD$98)-MIN(Base_Dados!BD$5:BD$98)=0,1,MAX(Base_Dados!BD$5:BD$98)-MIN(Base_Dados!BD$5:BD$98)))) * BD$1)))</f>
        <v>2.5136763382037255E-2</v>
      </c>
      <c r="BE327" s="106">
        <f>IF(INDEX(Base_Dados!BE:BE,MATCH($B327,Base_Dados!$B:$B,0))=0,0,
MAX(0, MIN(BE$1,
((INDEX(Base_Dados!BE:BE,MATCH($B327,Base_Dados!$B:$B,0))-MIN(Base_Dados!BE$5:BE$98)) /
(IF(MAX(Base_Dados!BE$5:BE$98)-MIN(Base_Dados!BE$5:BE$98)=0,1,MAX(Base_Dados!BE$5:BE$98)-MIN(Base_Dados!BE$5:BE$98)))) * BE$1)))</f>
        <v>2.8600100351229302E-2</v>
      </c>
      <c r="BF327" s="106">
        <f>IF(INDEX(Base_Dados!BF:BF,MATCH($B327,Base_Dados!$B:$B,0))=0,0,
MAX(0, MIN(BF$1,
((INDEX(Base_Dados!BF:BF,MATCH($B327,Base_Dados!$B:$B,0))-MIN(Base_Dados!BF$5:BF$98)) /
(IF(MAX(Base_Dados!BF$5:BF$98)-MIN(Base_Dados!BF$5:BF$98)=0,1,MAX(Base_Dados!BF$5:BF$98)-MIN(Base_Dados!BF$5:BF$98)))) * BF$1)))</f>
        <v>0</v>
      </c>
      <c r="BG327" s="106">
        <f>IF(INDEX(Base_Dados!BG:BG,MATCH($B327,Base_Dados!$B:$B,0))=0,0,
MAX(0, MIN(BG$1,
((INDEX(Base_Dados!BG:BG,MATCH($B327,Base_Dados!$B:$B,0))-MIN(Base_Dados!BG$5:BG$98)) /
(IF(MAX(Base_Dados!BG$5:BG$98)-MIN(Base_Dados!BG$5:BG$98)=0,1,MAX(Base_Dados!BG$5:BG$98)-MIN(Base_Dados!BG$5:BG$98)))) * BG$1)))</f>
        <v>3.8461538461538464E-2</v>
      </c>
      <c r="BH327" s="106">
        <f>IF(INDEX(Base_Dados!BH:BH,MATCH($B327,Base_Dados!$B:$B,0))=0,0,
MAX(0, MIN(BH$1,
((INDEX(Base_Dados!BH:BH,MATCH($B327,Base_Dados!$B:$B,0))-MIN(Base_Dados!BH$5:BH$98)) /
(IF(MAX(Base_Dados!BH$5:BH$98)-MIN(Base_Dados!BH$5:BH$98)=0,1,MAX(Base_Dados!BH$5:BH$98)-MIN(Base_Dados!BH$5:BH$98)))) * BH$1)))</f>
        <v>9.8901098901098897E-2</v>
      </c>
      <c r="BI327" s="106">
        <f>IF(INDEX(Base_Dados!BI:BI,MATCH($B327,Base_Dados!$B:$B,0))=0,0,
MAX(0, MIN(BI$1,
((INDEX(Base_Dados!BI:BI,MATCH($B327,Base_Dados!$B:$B,0))-MIN(Base_Dados!BI$5:BI$98)) /
(IF(MAX(Base_Dados!BI$5:BI$98)-MIN(Base_Dados!BI$5:BI$98)=0,1,MAX(Base_Dados!BI$5:BI$98)-MIN(Base_Dados!BI$5:BI$98)))) * BI$1)))</f>
        <v>0.11232449297971919</v>
      </c>
      <c r="BJ327" s="106">
        <f>IF(INDEX(Base_Dados!BJ:BJ,MATCH($B327,Base_Dados!$B:$B,0))=0,0,
MAX(0, MIN(BJ$1,
((INDEX(Base_Dados!BJ:BJ,MATCH($B327,Base_Dados!$B:$B,0))-MIN(Base_Dados!BJ$5:BJ$98)) /
(IF(MAX(Base_Dados!BJ$5:BJ$98)-MIN(Base_Dados!BJ$5:BJ$98)=0,1,MAX(Base_Dados!BJ$5:BJ$98)-MIN(Base_Dados!BJ$5:BJ$98)))) * BJ$1)))</f>
        <v>7.3684210526315783E-2</v>
      </c>
      <c r="BK327" s="106">
        <f>IF(INDEX(Base_Dados!BK:BK,MATCH($B327,Base_Dados!$B:$B,0))=0,0,
MAX(0, MIN(BK$1,
((INDEX(Base_Dados!BK:BK,MATCH($B327,Base_Dados!$B:$B,0))-MIN(Base_Dados!BK$5:BK$98)) /
(IF(MAX(Base_Dados!BK$5:BK$98)-MIN(Base_Dados!BK$5:BK$98)=0,1,MAX(Base_Dados!BK$5:BK$98)-MIN(Base_Dados!BK$5:BK$98)))) * BK$1)))</f>
        <v>7.1428571428571425E-2</v>
      </c>
      <c r="BL327" s="106">
        <f>IF(INDEX(Base_Dados!BL:BL,MATCH($B327,Base_Dados!$B:$B,0))=0,0,
MAX(0, MIN(BL$1,
((INDEX(Base_Dados!BL:BL,MATCH($B327,Base_Dados!$B:$B,0))-MIN(Base_Dados!BL$5:BL$98)) /
(IF(MAX(Base_Dados!BL$5:BL$98)-MIN(Base_Dados!BL$5:BL$98)=0,1,MAX(Base_Dados!BL$5:BL$98)-MIN(Base_Dados!BL$5:BL$98)))) * BL$1)))</f>
        <v>0.10097719869706841</v>
      </c>
      <c r="BM327" s="106">
        <f>IF(INDEX(Base_Dados!BM:BM,MATCH($B327,Base_Dados!$B:$B,0))=0,0,
MAX(0, MIN(BM$1,
((INDEX(Base_Dados!BM:BM,MATCH($B327,Base_Dados!$B:$B,0))-MIN(Base_Dados!BM$5:BM$98)) /
(IF(MAX(Base_Dados!BM$5:BM$98)-MIN(Base_Dados!BM$5:BM$98)=0,1,MAX(Base_Dados!BM$5:BM$98)-MIN(Base_Dados!BM$5:BM$98)))) * BM$1)))</f>
        <v>1</v>
      </c>
      <c r="BN327" s="106">
        <f>IF(INDEX(Base_Dados!BN:BN,MATCH($B327,Base_Dados!$B:$B,0))=0,0,
MAX(0, MIN(BN$1,
((INDEX(Base_Dados!BN:BN,MATCH($B327,Base_Dados!$B:$B,0))-MIN(Base_Dados!BN$5:BN$98)) /
(IF(MAX(Base_Dados!BN$5:BN$98)-MIN(Base_Dados!BN$5:BN$98)=0,1,MAX(Base_Dados!BN$5:BN$98)-MIN(Base_Dados!BN$5:BN$98)))) * BN$1)))</f>
        <v>0.34790375785589572</v>
      </c>
      <c r="BO327" s="106">
        <f>IF(INDEX(Base_Dados!BO:BO,MATCH($B327,Base_Dados!$B:$B,0))=0,0,
MAX(0, MIN(BO$1,
((INDEX(Base_Dados!BO:BO,MATCH($B327,Base_Dados!$B:$B,0))-MIN(Base_Dados!BO$5:BO$98)) /
(IF(MAX(Base_Dados!BO$5:BO$98)-MIN(Base_Dados!BO$5:BO$98)=0,1,MAX(Base_Dados!BO$5:BO$98)-MIN(Base_Dados!BO$5:BO$98)))) * BO$1)))</f>
        <v>3.4482758620689655E-2</v>
      </c>
      <c r="BP327" s="106">
        <f t="shared" si="20"/>
        <v>14.728497698954937</v>
      </c>
      <c r="BQ327" s="111">
        <f t="shared" si="21"/>
        <v>0.43038055484424753</v>
      </c>
      <c r="BR327" s="112">
        <f t="shared" si="22"/>
        <v>0.11587224136622426</v>
      </c>
      <c r="BS327" s="113">
        <f t="shared" si="23"/>
        <v>14.612625457588713</v>
      </c>
    </row>
    <row r="328" spans="1:71">
      <c r="A328" s="21">
        <v>32006</v>
      </c>
      <c r="B328" s="21" t="s">
        <v>241</v>
      </c>
      <c r="C328" s="21" t="s">
        <v>233</v>
      </c>
      <c r="D328" s="105">
        <f>IF(INDEX(Base_Dados!D:D,MATCH($B328,Base_Dados!$B:$B,0))=0,0,
MAX(0, MIN(D$1,
((INDEX(Base_Dados!D:D,MATCH($B328,Base_Dados!$B:$B,0))-MIN(Base_Dados!D$5:D$98)) /
(IF(MAX(Base_Dados!D$5:D$98)-MIN(Base_Dados!D$5:D$98)=0,1,MAX(Base_Dados!D$5:D$98)-MIN(Base_Dados!D$5:D$98)))) * D$1)))</f>
        <v>0.79806366150473085</v>
      </c>
      <c r="E328" s="106">
        <f>IF(INDEX(Base_Dados!E:E,MATCH($B328,Base_Dados!$B:$B,0))=0,0,
MAX(0, MIN(E$1,
((INDEX(Base_Dados!E:E,MATCH($B328,Base_Dados!$B:$B,0))-MIN(Base_Dados!E$5:E$98)) /
(IF(MAX(Base_Dados!E$5:E$98)-MIN(Base_Dados!E$5:E$98)=0,1,MAX(Base_Dados!E$5:E$98)-MIN(Base_Dados!E$5:E$98)))) * E$1)))</f>
        <v>0.27681503236574528</v>
      </c>
      <c r="F328" s="106">
        <f>IF(INDEX(Base_Dados!F:F,MATCH($B328,Base_Dados!$B:$B,0))=0,0,
MAX(0, MIN(F$1,
((INDEX(Base_Dados!F:F,MATCH($B328,Base_Dados!$B:$B,0))-MIN(Base_Dados!F$5:F$98)) /
(IF(MAX(Base_Dados!F$5:F$98)-MIN(Base_Dados!F$5:F$98)=0,1,MAX(Base_Dados!F$5:F$98)-MIN(Base_Dados!F$5:F$98)))) * F$1)))</f>
        <v>0.2572119471785087</v>
      </c>
      <c r="G328" s="106">
        <f>IF(INDEX(Base_Dados!G:G,MATCH($B328,Base_Dados!$B:$B,0))=0,0,
MAX(0, MIN(G$1,
((INDEX(Base_Dados!G:G,MATCH($B328,Base_Dados!$B:$B,0))-MIN(Base_Dados!G$5:G$98)) /
(IF(MAX(Base_Dados!G$5:G$98)-MIN(Base_Dados!G$5:G$98)=0,1,MAX(Base_Dados!G$5:G$98)-MIN(Base_Dados!G$5:G$98)))) * G$1)))</f>
        <v>0.23088651906385896</v>
      </c>
      <c r="H328" s="106">
        <f>IF(INDEX(Base_Dados!H:H,MATCH($B328,Base_Dados!$B:$B,0))=0,0,
MAX(0, MIN(H$1,
((INDEX(Base_Dados!H:H,MATCH($B328,Base_Dados!$B:$B,0))-MIN(Base_Dados!H$5:H$98)) /
(IF(MAX(Base_Dados!H$5:H$98)-MIN(Base_Dados!H$5:H$98)=0,1,MAX(Base_Dados!H$5:H$98)-MIN(Base_Dados!H$5:H$98)))) * H$1)))</f>
        <v>0.23789440729891098</v>
      </c>
      <c r="I328" s="106">
        <f>IF(INDEX(Base_Dados!I:I,MATCH($B328,Base_Dados!$B:$B,0))=0,0,
MAX(0, MIN(I$1,
((INDEX(Base_Dados!I:I,MATCH($B328,Base_Dados!$B:$B,0))-MIN(Base_Dados!I$5:I$98)) /
(IF(MAX(Base_Dados!I$5:I$98)-MIN(Base_Dados!I$5:I$98)=0,1,MAX(Base_Dados!I$5:I$98)-MIN(Base_Dados!I$5:I$98)))) * I$1)))</f>
        <v>0.25085451676238263</v>
      </c>
      <c r="J328" s="106">
        <f>IF(INDEX(Base_Dados!J:J,MATCH($B328,Base_Dados!$B:$B,0))=0,0,
MAX(0, MIN(J$1,
((INDEX(Base_Dados!J:J,MATCH($B328,Base_Dados!$B:$B,0))-MIN(Base_Dados!J$5:J$98)) /
(IF(MAX(Base_Dados!J$5:J$98)-MIN(Base_Dados!J$5:J$98)=0,1,MAX(Base_Dados!J$5:J$98)-MIN(Base_Dados!J$5:J$98)))) * J$1)))</f>
        <v>0.29479982889929196</v>
      </c>
      <c r="K328" s="106">
        <f>IF(INDEX(Base_Dados!K:K,MATCH($B328,Base_Dados!$B:$B,0))=0,0,
MAX(0, MIN(K$1,
((INDEX(Base_Dados!K:K,MATCH($B328,Base_Dados!$B:$B,0))-MIN(Base_Dados!K$5:K$98)) /
(IF(MAX(Base_Dados!K$5:K$98)-MIN(Base_Dados!K$5:K$98)=0,1,MAX(Base_Dados!K$5:K$98)-MIN(Base_Dados!K$5:K$98)))) * K$1)))</f>
        <v>0.29214557245080502</v>
      </c>
      <c r="L328" s="106">
        <f>IF(INDEX(Base_Dados!L:L,MATCH($B328,Base_Dados!$B:$B,0))=0,0,
MAX(0, MIN(L$1,
((INDEX(Base_Dados!L:L,MATCH($B328,Base_Dados!$B:$B,0))-MIN(Base_Dados!L$5:L$98)) /
(IF(MAX(Base_Dados!L$5:L$98)-MIN(Base_Dados!L$5:L$98)=0,1,MAX(Base_Dados!L$5:L$98)-MIN(Base_Dados!L$5:L$98)))) * L$1)))</f>
        <v>0.30164486067469248</v>
      </c>
      <c r="M328" s="106">
        <f>IF(INDEX(Base_Dados!M:M,MATCH($B328,Base_Dados!$B:$B,0))=0,0,
MAX(0, MIN(M$1,
((INDEX(Base_Dados!M:M,MATCH($B328,Base_Dados!$B:$B,0))-MIN(Base_Dados!M$5:M$98)) /
(IF(MAX(Base_Dados!M$5:M$98)-MIN(Base_Dados!M$5:M$98)=0,1,MAX(Base_Dados!M$5:M$98)-MIN(Base_Dados!M$5:M$98)))) * M$1)))</f>
        <v>0.32754518950437317</v>
      </c>
      <c r="N328" s="106">
        <f>IF(INDEX(Base_Dados!N:N,MATCH($B328,Base_Dados!$B:$B,0))=0,0,
MAX(0, MIN(N$1,
((INDEX(Base_Dados!N:N,MATCH($B328,Base_Dados!$B:$B,0))-MIN(Base_Dados!N$5:N$98)) /
(IF(MAX(Base_Dados!N$5:N$98)-MIN(Base_Dados!N$5:N$98)=0,1,MAX(Base_Dados!N$5:N$98)-MIN(Base_Dados!N$5:N$98)))) * N$1)))</f>
        <v>0.31831895786746173</v>
      </c>
      <c r="O328" s="106">
        <f>IF(INDEX(Base_Dados!O:O,MATCH($B328,Base_Dados!$B:$B,0))=0,0,
MAX(0, MIN(O$1,
((INDEX(Base_Dados!O:O,MATCH($B328,Base_Dados!$B:$B,0))-MIN(Base_Dados!O$5:O$98)) /
(IF(MAX(Base_Dados!O$5:O$98)-MIN(Base_Dados!O$5:O$98)=0,1,MAX(Base_Dados!O$5:O$98)-MIN(Base_Dados!O$5:O$98)))) * O$1)))</f>
        <v>0.39723507441886391</v>
      </c>
      <c r="P328" s="106">
        <f>IF(INDEX(Base_Dados!P:P,MATCH($B328,Base_Dados!$B:$B,0))=0,0,
MAX(0, MIN(P$1,
((INDEX(Base_Dados!P:P,MATCH($B328,Base_Dados!$B:$B,0))-MIN(Base_Dados!P$5:P$98)) /
(IF(MAX(Base_Dados!P$5:P$98)-MIN(Base_Dados!P$5:P$98)=0,1,MAX(Base_Dados!P$5:P$98)-MIN(Base_Dados!P$5:P$98)))) * P$1)))</f>
        <v>0.41203980499240245</v>
      </c>
      <c r="Q328" s="106">
        <f>IF(INDEX(Base_Dados!Q:Q,MATCH($B328,Base_Dados!$B:$B,0))=0,0,
MAX(0, MIN(Q$1,
((INDEX(Base_Dados!Q:Q,MATCH($B328,Base_Dados!$B:$B,0))-MIN(Base_Dados!Q$5:Q$98)) /
(IF(MAX(Base_Dados!Q$5:Q$98)-MIN(Base_Dados!Q$5:Q$98)=0,1,MAX(Base_Dados!Q$5:Q$98)-MIN(Base_Dados!Q$5:Q$98)))) * Q$1)))</f>
        <v>0.29448159654573219</v>
      </c>
      <c r="R328" s="106">
        <f>IF(INDEX(Base_Dados!R:R,MATCH($B328,Base_Dados!$B:$B,0))=0,0,
MAX(0, MIN(R$1,
((INDEX(Base_Dados!R:R,MATCH($B328,Base_Dados!$B:$B,0))-MIN(Base_Dados!R$5:R$98)) /
(IF(MAX(Base_Dados!R$5:R$98)-MIN(Base_Dados!R$5:R$98)=0,1,MAX(Base_Dados!R$5:R$98)-MIN(Base_Dados!R$5:R$98)))) * R$1)))</f>
        <v>0.17700917817167278</v>
      </c>
      <c r="S328" s="106">
        <f>IF(INDEX(Base_Dados!S:S,MATCH($B328,Base_Dados!$B:$B,0))=0,0,
MAX(0, MIN(S$1,
((INDEX(Base_Dados!S:S,MATCH($B328,Base_Dados!$B:$B,0))-MIN(Base_Dados!S$5:S$98)) /
(IF(MAX(Base_Dados!S$5:S$98)-MIN(Base_Dados!S$5:S$98)=0,1,MAX(Base_Dados!S$5:S$98)-MIN(Base_Dados!S$5:S$98)))) * S$1)))</f>
        <v>0.28606305699093837</v>
      </c>
      <c r="T328" s="106">
        <f>IF(INDEX(Base_Dados!T:T,MATCH($B328,Base_Dados!$B:$B,0))=0,0,
MAX(0, MIN(T$1,
((INDEX(Base_Dados!T:T,MATCH($B328,Base_Dados!$B:$B,0))-MIN(Base_Dados!T$5:T$98)) /
(IF(MAX(Base_Dados!T$5:T$98)-MIN(Base_Dados!T$5:T$98)=0,1,MAX(Base_Dados!T$5:T$98)-MIN(Base_Dados!T$5:T$98)))) * T$1)))</f>
        <v>1.0669740650284574</v>
      </c>
      <c r="U328" s="106">
        <f>IF(INDEX(Base_Dados!U:U,MATCH($B328,Base_Dados!$B:$B,0))=0,0,
MAX(0, MIN(U$1,
((INDEX(Base_Dados!U:U,MATCH($B328,Base_Dados!$B:$B,0))-MIN(Base_Dados!U$5:U$98)) /
(IF(MAX(Base_Dados!U$5:U$98)-MIN(Base_Dados!U$5:U$98)=0,1,MAX(Base_Dados!U$5:U$98)-MIN(Base_Dados!U$5:U$98)))) * U$1)))</f>
        <v>0.96076162531012832</v>
      </c>
      <c r="V328" s="106">
        <f>IF(INDEX(Base_Dados!V:V,MATCH($B328,Base_Dados!$B:$B,0))=0,0,
MAX(0, MIN(V$1,
((INDEX(Base_Dados!V:V,MATCH($B328,Base_Dados!$B:$B,0))-MIN(Base_Dados!V$5:V$98)) /
(IF(MAX(Base_Dados!V$5:V$98)-MIN(Base_Dados!V$5:V$98)=0,1,MAX(Base_Dados!V$5:V$98)-MIN(Base_Dados!V$5:V$98)))) * V$1)))</f>
        <v>0.69341829169136826</v>
      </c>
      <c r="W328" s="106">
        <f>IF(INDEX(Base_Dados!W:W,MATCH($B328,Base_Dados!$B:$B,0))=0,0,
MAX(0, MIN(W$1,
((INDEX(Base_Dados!W:W,MATCH($B328,Base_Dados!$B:$B,0))-MIN(Base_Dados!W$5:W$98)) /
(IF(MAX(Base_Dados!W$5:W$98)-MIN(Base_Dados!W$5:W$98)=0,1,MAX(Base_Dados!W$5:W$98)-MIN(Base_Dados!W$5:W$98)))) * W$1)))</f>
        <v>2.4923027071391486</v>
      </c>
      <c r="X328" s="106">
        <f>IF(INDEX(Base_Dados!X:X,MATCH($B328,Base_Dados!$B:$B,0))=0,0,
MAX(0, MIN(X$1,
((INDEX(Base_Dados!X:X,MATCH($B328,Base_Dados!$B:$B,0))-MIN(Base_Dados!X$5:X$98)) /
(IF(MAX(Base_Dados!X$5:X$98)-MIN(Base_Dados!X$5:X$98)=0,1,MAX(Base_Dados!X$5:X$98)-MIN(Base_Dados!X$5:X$98)))) * X$1)))</f>
        <v>0.10169491525423729</v>
      </c>
      <c r="Y328" s="106">
        <f>IF(INDEX(Base_Dados!Y:Y,MATCH($B328,Base_Dados!$B:$B,0))=0,0,
MAX(0, MIN(Y$1,
((INDEX(Base_Dados!Y:Y,MATCH($B328,Base_Dados!$B:$B,0))-MIN(Base_Dados!Y$5:Y$98)) /
(IF(MAX(Base_Dados!Y$5:Y$98)-MIN(Base_Dados!Y$5:Y$98)=0,1,MAX(Base_Dados!Y$5:Y$98)-MIN(Base_Dados!Y$5:Y$98)))) * Y$1)))</f>
        <v>0.12132352941176472</v>
      </c>
      <c r="Z328" s="106">
        <f>IF(INDEX(Base_Dados!Z:Z,MATCH($B328,Base_Dados!$B:$B,0))=0,0,
MAX(0, MIN(Z$1,
((INDEX(Base_Dados!Z:Z,MATCH($B328,Base_Dados!$B:$B,0))-MIN(Base_Dados!Z$5:Z$98)) /
(IF(MAX(Base_Dados!Z$5:Z$98)-MIN(Base_Dados!Z$5:Z$98)=0,1,MAX(Base_Dados!Z$5:Z$98)-MIN(Base_Dados!Z$5:Z$98)))) * Z$1)))</f>
        <v>0.25714285714285712</v>
      </c>
      <c r="AA328" s="106">
        <f>IF(INDEX(Base_Dados!AA:AA,MATCH($B328,Base_Dados!$B:$B,0))=0,0,
MAX(0, MIN(AA$1,
((INDEX(Base_Dados!AA:AA,MATCH($B328,Base_Dados!$B:$B,0))-MIN(Base_Dados!AA$5:AA$98)) /
(IF(MAX(Base_Dados!AA$5:AA$98)-MIN(Base_Dados!AA$5:AA$98)=0,1,MAX(Base_Dados!AA$5:AA$98)-MIN(Base_Dados!AA$5:AA$98)))) * AA$1)))</f>
        <v>0.14685314685314685</v>
      </c>
      <c r="AB328" s="106">
        <f>IF(INDEX(Base_Dados!AB:AB,MATCH($B328,Base_Dados!$B:$B,0))=0,0,
MAX(0, MIN(AB$1,
((INDEX(Base_Dados!AB:AB,MATCH($B328,Base_Dados!$B:$B,0))-MIN(Base_Dados!AB$5:AB$98)) /
(IF(MAX(Base_Dados!AB$5:AB$98)-MIN(Base_Dados!AB$5:AB$98)=0,1,MAX(Base_Dados!AB$5:AB$98)-MIN(Base_Dados!AB$5:AB$98)))) * AB$1)))</f>
        <v>0.41262271787805721</v>
      </c>
      <c r="AC328" s="106">
        <f>IF(INDEX(Base_Dados!AC:AC,MATCH($B328,Base_Dados!$B:$B,0))=0,0,
MAX(0, MIN(AC$1,
((INDEX(Base_Dados!AC:AC,MATCH($B328,Base_Dados!$B:$B,0))-MIN(Base_Dados!AC$5:AC$98)) /
(IF(MAX(Base_Dados!AC$5:AC$98)-MIN(Base_Dados!AC$5:AC$98)=0,1,MAX(Base_Dados!AC$5:AC$98)-MIN(Base_Dados!AC$5:AC$98)))) * AC$1)))</f>
        <v>0.23971381769127001</v>
      </c>
      <c r="AD328" s="106">
        <f>IF(INDEX(Base_Dados!AD:AD,MATCH($B328,Base_Dados!$B:$B,0))=0,0,
MAX(0, MIN(AD$1,
((INDEX(Base_Dados!AD:AD,MATCH($B328,Base_Dados!$B:$B,0))-MIN(Base_Dados!AD$5:AD$98)) /
(IF(MAX(Base_Dados!AD$5:AD$98)-MIN(Base_Dados!AD$5:AD$98)=0,1,MAX(Base_Dados!AD$5:AD$98)-MIN(Base_Dados!AD$5:AD$98)))) * AD$1)))</f>
        <v>0.15618991273480254</v>
      </c>
      <c r="AE328" s="106">
        <f>IF(INDEX(Base_Dados!AE:AE,MATCH($B328,Base_Dados!$B:$B,0))=0,0,
MAX(0, MIN(AE$1,
((INDEX(Base_Dados!AE:AE,MATCH($B328,Base_Dados!$B:$B,0))-MIN(Base_Dados!AE$5:AE$98)) /
(IF(MAX(Base_Dados!AE$5:AE$98)-MIN(Base_Dados!AE$5:AE$98)=0,1,MAX(Base_Dados!AE$5:AE$98)-MIN(Base_Dados!AE$5:AE$98)))) * AE$1)))</f>
        <v>0.10320724866963901</v>
      </c>
      <c r="AF328" s="106">
        <f>IF(INDEX(Base_Dados!AF:AF,MATCH($B328,Base_Dados!$B:$B,0))=0,0,
MAX(0, MIN(AF$1,
((INDEX(Base_Dados!AF:AF,MATCH($B328,Base_Dados!$B:$B,0))-MIN(Base_Dados!AF$5:AF$98)) /
(IF(MAX(Base_Dados!AF$5:AF$98)-MIN(Base_Dados!AF$5:AF$98)=0,1,MAX(Base_Dados!AF$5:AF$98)-MIN(Base_Dados!AF$5:AF$98)))) * AF$1)))</f>
        <v>0.19142187284512482</v>
      </c>
      <c r="AG328" s="106">
        <f>IF(INDEX(Base_Dados!AG:AG,MATCH($B328,Base_Dados!$B:$B,0))=0,0,
MAX(0, MIN(AG$1,
((INDEX(Base_Dados!AG:AG,MATCH($B328,Base_Dados!$B:$B,0))-MIN(Base_Dados!AG$5:AG$98)) /
(IF(MAX(Base_Dados!AG$5:AG$98)-MIN(Base_Dados!AG$5:AG$98)=0,1,MAX(Base_Dados!AG$5:AG$98)-MIN(Base_Dados!AG$5:AG$98)))) * AG$1)))</f>
        <v>0.29448159654573219</v>
      </c>
      <c r="AH328" s="106">
        <f>IF(INDEX(Base_Dados!AH:AH,MATCH($B328,Base_Dados!$B:$B,0))=0,0,
MAX(0, MIN(AH$1,
((INDEX(Base_Dados!AH:AH,MATCH($B328,Base_Dados!$B:$B,0))-MIN(Base_Dados!AH$5:AH$98)) /
(IF(MAX(Base_Dados!AH$5:AH$98)-MIN(Base_Dados!AH$5:AH$98)=0,1,MAX(Base_Dados!AH$5:AH$98)-MIN(Base_Dados!AH$5:AH$98)))) * AH$1)))</f>
        <v>1.9845876657225201</v>
      </c>
      <c r="AI328" s="106">
        <f>IF(INDEX(Base_Dados!AI:AI,MATCH($B328,Base_Dados!$B:$B,0))=0,0,
MAX(0, MIN(AI$1,
((INDEX(Base_Dados!AI:AI,MATCH($B328,Base_Dados!$B:$B,0))-MIN(Base_Dados!AI$5:AI$98)) /
(IF(MAX(Base_Dados!AI$5:AI$98)-MIN(Base_Dados!AI$5:AI$98)=0,1,MAX(Base_Dados!AI$5:AI$98)-MIN(Base_Dados!AI$5:AI$98)))) * AI$1)))</f>
        <v>0.35714285714285715</v>
      </c>
      <c r="AJ328" s="106">
        <f>IF(INDEX(Base_Dados!AJ:AJ,MATCH($B328,Base_Dados!$B:$B,0))=0,0,
MAX(0, MIN(AJ$1,
((INDEX(Base_Dados!AJ:AJ,MATCH($B328,Base_Dados!$B:$B,0))-MIN(Base_Dados!AJ$5:AJ$98)) /
(IF(MAX(Base_Dados!AJ$5:AJ$98)-MIN(Base_Dados!AJ$5:AJ$98)=0,1,MAX(Base_Dados!AJ$5:AJ$98)-MIN(Base_Dados!AJ$5:AJ$98)))) * AJ$1)))</f>
        <v>1.4285714285714284</v>
      </c>
      <c r="AK328" s="106">
        <f>IF(INDEX(Base_Dados!AK:AK,MATCH($B328,Base_Dados!$B:$B,0))=0,0,
MAX(0, MIN(AK$1,
((INDEX(Base_Dados!AK:AK,MATCH($B328,Base_Dados!$B:$B,0))-MIN(Base_Dados!AK$5:AK$98)) /
(IF(MAX(Base_Dados!AK$5:AK$98)-MIN(Base_Dados!AK$5:AK$98)=0,1,MAX(Base_Dados!AK$5:AK$98)-MIN(Base_Dados!AK$5:AK$98)))) * AK$1)))</f>
        <v>0.15459770114942528</v>
      </c>
      <c r="AL328" s="106">
        <f>IF(INDEX(Base_Dados!AL:AL,MATCH($B328,Base_Dados!$B:$B,0))=0,0,
MAX(0, MIN(AL$1,
((INDEX(Base_Dados!AL:AL,MATCH($B328,Base_Dados!$B:$B,0))-MIN(Base_Dados!AL$5:AL$98)) /
(IF(MAX(Base_Dados!AL$5:AL$98)-MIN(Base_Dados!AL$5:AL$98)=0,1,MAX(Base_Dados!AL$5:AL$98)-MIN(Base_Dados!AL$5:AL$98)))) * AL$1)))</f>
        <v>0.16666666666666666</v>
      </c>
      <c r="AM328" s="106">
        <f>IF(INDEX(Base_Dados!AM:AM,MATCH($B328,Base_Dados!$B:$B,0))=0,0,
MAX(0, MIN(AM$1,
((INDEX(Base_Dados!AM:AM,MATCH($B328,Base_Dados!$B:$B,0))-MIN(Base_Dados!AM$5:AM$98)) /
(IF(MAX(Base_Dados!AM$5:AM$98)-MIN(Base_Dados!AM$5:AM$98)=0,1,MAX(Base_Dados!AM$5:AM$98)-MIN(Base_Dados!AM$5:AM$98)))) * AM$1)))</f>
        <v>0.24857586742620405</v>
      </c>
      <c r="AN328" s="106">
        <f>IF(INDEX(Base_Dados!AN:AN,MATCH($B328,Base_Dados!$B:$B,0))=0,0,
MAX(0, MIN(AN$1,
((INDEX(Base_Dados!AN:AN,MATCH($B328,Base_Dados!$B:$B,0))-MIN(Base_Dados!AN$5:AN$98)) /
(IF(MAX(Base_Dados!AN$5:AN$98)-MIN(Base_Dados!AN$5:AN$98)=0,1,MAX(Base_Dados!AN$5:AN$98)-MIN(Base_Dados!AN$5:AN$98)))) * AN$1)))</f>
        <v>0.46096345514950166</v>
      </c>
      <c r="AO328" s="106">
        <f>IF(INDEX(Base_Dados!AO:AO,MATCH($B328,Base_Dados!$B:$B,0))=0,0,
MAX(0, MIN(AO$1,
((INDEX(Base_Dados!AO:AO,MATCH($B328,Base_Dados!$B:$B,0))-MIN(Base_Dados!AO$5:AO$98)) /
(IF(MAX(Base_Dados!AO$5:AO$98)-MIN(Base_Dados!AO$5:AO$98)=0,1,MAX(Base_Dados!AO$5:AO$98)-MIN(Base_Dados!AO$5:AO$98)))) * AO$1)))</f>
        <v>0.16129032258064516</v>
      </c>
      <c r="AP328" s="106">
        <f>IF(INDEX(Base_Dados!AP:AP,MATCH($B328,Base_Dados!$B:$B,0))=0,0,
MAX(0, MIN(AP$1,
((INDEX(Base_Dados!AP:AP,MATCH($B328,Base_Dados!$B:$B,0))-MIN(Base_Dados!AP$5:AP$98)) /
(IF(MAX(Base_Dados!AP$5:AP$98)-MIN(Base_Dados!AP$5:AP$98)=0,1,MAX(Base_Dados!AP$5:AP$98)-MIN(Base_Dados!AP$5:AP$98)))) * AP$1)))</f>
        <v>8.4862385321100922E-2</v>
      </c>
      <c r="AQ328" s="106">
        <f>IF(INDEX(Base_Dados!AQ:AQ,MATCH($B328,Base_Dados!$B:$B,0))=0,0,
MAX(0, MIN(AQ$1,
((INDEX(Base_Dados!AQ:AQ,MATCH($B328,Base_Dados!$B:$B,0))-MIN(Base_Dados!AQ$5:AQ$98)) /
(IF(MAX(Base_Dados!AQ$5:AQ$98)-MIN(Base_Dados!AQ$5:AQ$98)=0,1,MAX(Base_Dados!AQ$5:AQ$98)-MIN(Base_Dados!AQ$5:AQ$98)))) * AQ$1)))</f>
        <v>0.05</v>
      </c>
      <c r="AR328" s="106">
        <f>IF(INDEX(Base_Dados!AR:AR,MATCH($B328,Base_Dados!$B:$B,0))=0,0,
MAX(0, MIN(AR$1,
((INDEX(Base_Dados!AR:AR,MATCH($B328,Base_Dados!$B:$B,0))-MIN(Base_Dados!AR$5:AR$98)) /
(IF(MAX(Base_Dados!AR$5:AR$98)-MIN(Base_Dados!AR$5:AR$98)=0,1,MAX(Base_Dados!AR$5:AR$98)-MIN(Base_Dados!AR$5:AR$98)))) * AR$1)))</f>
        <v>0</v>
      </c>
      <c r="AS328" s="106">
        <f>IF(INDEX(Base_Dados!AS:AS,MATCH($B328,Base_Dados!$B:$B,0))=0,0,
MAX(0, MIN(AS$1,
((INDEX(Base_Dados!AS:AS,MATCH($B328,Base_Dados!$B:$B,0))-MIN(Base_Dados!AS$5:AS$98)) /
(IF(MAX(Base_Dados!AS$5:AS$98)-MIN(Base_Dados!AS$5:AS$98)=0,1,MAX(Base_Dados!AS$5:AS$98)-MIN(Base_Dados!AS$5:AS$98)))) * AS$1)))</f>
        <v>6.7073170731707321E-2</v>
      </c>
      <c r="AT328" s="106">
        <f>IF(INDEX(Base_Dados!AT:AT,MATCH($B328,Base_Dados!$B:$B,0))=0,0,
MAX(0, MIN(AT$1,
((INDEX(Base_Dados!AT:AT,MATCH($B328,Base_Dados!$B:$B,0))-MIN(Base_Dados!AT$5:AT$98)) /
(IF(MAX(Base_Dados!AT$5:AT$98)-MIN(Base_Dados!AT$5:AT$98)=0,1,MAX(Base_Dados!AT$5:AT$98)-MIN(Base_Dados!AT$5:AT$98)))) * AT$1)))</f>
        <v>6.4285714285714279E-2</v>
      </c>
      <c r="AU328" s="106">
        <f>IF(INDEX(Base_Dados!AU:AU,MATCH($B328,Base_Dados!$B:$B,0))=0,0,
MAX(0, MIN(AU$1,
((INDEX(Base_Dados!AU:AU,MATCH($B328,Base_Dados!$B:$B,0))-MIN(Base_Dados!AU$5:AU$98)) /
(IF(MAX(Base_Dados!AU$5:AU$98)-MIN(Base_Dados!AU$5:AU$98)=0,1,MAX(Base_Dados!AU$5:AU$98)-MIN(Base_Dados!AU$5:AU$98)))) * AU$1)))</f>
        <v>4.6816479400749067E-2</v>
      </c>
      <c r="AV328" s="106">
        <f>IF(INDEX(Base_Dados!AV:AV,MATCH($B328,Base_Dados!$B:$B,0))=0,0,
MAX(0, MIN(AV$1,
((INDEX(Base_Dados!AV:AV,MATCH($B328,Base_Dados!$B:$B,0))-MIN(Base_Dados!AV$5:AV$98)) /
(IF(MAX(Base_Dados!AV$5:AV$98)-MIN(Base_Dados!AV$5:AV$98)=0,1,MAX(Base_Dados!AV$5:AV$98)-MIN(Base_Dados!AV$5:AV$98)))) * AV$1)))</f>
        <v>1.9230769230769232E-2</v>
      </c>
      <c r="AW328" s="106">
        <f>IF(INDEX(Base_Dados!AW:AW,MATCH($B328,Base_Dados!$B:$B,0))=0,0,
MAX(0, MIN(AW$1,
((INDEX(Base_Dados!AW:AW,MATCH($B328,Base_Dados!$B:$B,0))-MIN(Base_Dados!AW$5:AW$98)) /
(IF(MAX(Base_Dados!AW$5:AW$98)-MIN(Base_Dados!AW$5:AW$98)=0,1,MAX(Base_Dados!AW$5:AW$98)-MIN(Base_Dados!AW$5:AW$98)))) * AW$1)))</f>
        <v>1.4705882352941176E-2</v>
      </c>
      <c r="AX328" s="106">
        <f>IF(INDEX(Base_Dados!AX:AX,MATCH($B328,Base_Dados!$B:$B,0))=0,0,
MAX(0, MIN(AX$1,
((INDEX(Base_Dados!AX:AX,MATCH($B328,Base_Dados!$B:$B,0))-MIN(Base_Dados!AX$5:AX$98)) /
(IF(MAX(Base_Dados!AX$5:AX$98)-MIN(Base_Dados!AX$5:AX$98)=0,1,MAX(Base_Dados!AX$5:AX$98)-MIN(Base_Dados!AX$5:AX$98)))) * AX$1)))</f>
        <v>6.8448940992809862E-2</v>
      </c>
      <c r="AY328" s="106">
        <f>IF(INDEX(Base_Dados!AY:AY,MATCH($B328,Base_Dados!$B:$B,0))=0,0,
MAX(0, MIN(AY$1,
((INDEX(Base_Dados!AY:AY,MATCH($B328,Base_Dados!$B:$B,0))-MIN(Base_Dados!AY$5:AY$98)) /
(IF(MAX(Base_Dados!AY$5:AY$98)-MIN(Base_Dados!AY$5:AY$98)=0,1,MAX(Base_Dados!AY$5:AY$98)-MIN(Base_Dados!AY$5:AY$98)))) * AY$1)))</f>
        <v>7.5832509066930426E-2</v>
      </c>
      <c r="AZ328" s="106">
        <f>IF(INDEX(Base_Dados!AZ:AZ,MATCH($B328,Base_Dados!$B:$B,0))=0,0,
MAX(0, MIN(AZ$1,
((INDEX(Base_Dados!AZ:AZ,MATCH($B328,Base_Dados!$B:$B,0))-MIN(Base_Dados!AZ$5:AZ$98)) /
(IF(MAX(Base_Dados!AZ$5:AZ$98)-MIN(Base_Dados!AZ$5:AZ$98)=0,1,MAX(Base_Dados!AZ$5:AZ$98)-MIN(Base_Dados!AZ$5:AZ$98)))) * AZ$1)))</f>
        <v>0.27644230769230771</v>
      </c>
      <c r="BA328" s="106">
        <f>IF(INDEX(Base_Dados!BA:BA,MATCH($B328,Base_Dados!$B:$B,0))=0,0,
MAX(0, MIN(BA$1,
((INDEX(Base_Dados!BA:BA,MATCH($B328,Base_Dados!$B:$B,0))-MIN(Base_Dados!BA$5:BA$98)) /
(IF(MAX(Base_Dados!BA$5:BA$98)-MIN(Base_Dados!BA$5:BA$98)=0,1,MAX(Base_Dados!BA$5:BA$98)-MIN(Base_Dados!BA$5:BA$98)))) * BA$1)))</f>
        <v>0.10526432647261262</v>
      </c>
      <c r="BB328" s="106">
        <f>IF(INDEX(Base_Dados!BB:BB,MATCH($B328,Base_Dados!$B:$B,0))=0,0,
MAX(0, MIN(BB$1,
((INDEX(Base_Dados!BB:BB,MATCH($B328,Base_Dados!$B:$B,0))-MIN(Base_Dados!BB$5:BB$98)) /
(IF(MAX(Base_Dados!BB$5:BB$98)-MIN(Base_Dados!BB$5:BB$98)=0,1,MAX(Base_Dados!BB$5:BB$98)-MIN(Base_Dados!BB$5:BB$98)))) * BB$1)))</f>
        <v>0.18278837222723684</v>
      </c>
      <c r="BC328" s="106">
        <f>IF(INDEX(Base_Dados!BC:BC,MATCH($B328,Base_Dados!$B:$B,0))=0,0,
MAX(0, MIN(BC$1,
((INDEX(Base_Dados!BC:BC,MATCH($B328,Base_Dados!$B:$B,0))-MIN(Base_Dados!BC$5:BC$98)) /
(IF(MAX(Base_Dados!BC$5:BC$98)-MIN(Base_Dados!BC$5:BC$98)=0,1,MAX(Base_Dados!BC$5:BC$98)-MIN(Base_Dados!BC$5:BC$98)))) * BC$1)))</f>
        <v>8.2682467007810401E-2</v>
      </c>
      <c r="BD328" s="106">
        <f>IF(INDEX(Base_Dados!BD:BD,MATCH($B328,Base_Dados!$B:$B,0))=0,0,
MAX(0, MIN(BD$1,
((INDEX(Base_Dados!BD:BD,MATCH($B328,Base_Dados!$B:$B,0))-MIN(Base_Dados!BD$5:BD$98)) /
(IF(MAX(Base_Dados!BD$5:BD$98)-MIN(Base_Dados!BD$5:BD$98)=0,1,MAX(Base_Dados!BD$5:BD$98)-MIN(Base_Dados!BD$5:BD$98)))) * BD$1)))</f>
        <v>7.1255453223460982E-2</v>
      </c>
      <c r="BE328" s="106">
        <f>IF(INDEX(Base_Dados!BE:BE,MATCH($B328,Base_Dados!$B:$B,0))=0,0,
MAX(0, MIN(BE$1,
((INDEX(Base_Dados!BE:BE,MATCH($B328,Base_Dados!$B:$B,0))-MIN(Base_Dados!BE$5:BE$98)) /
(IF(MAX(Base_Dados!BE$5:BE$98)-MIN(Base_Dados!BE$5:BE$98)=0,1,MAX(Base_Dados!BE$5:BE$98)-MIN(Base_Dados!BE$5:BE$98)))) * BE$1)))</f>
        <v>4.9172102358253887E-2</v>
      </c>
      <c r="BF328" s="106">
        <f>IF(INDEX(Base_Dados!BF:BF,MATCH($B328,Base_Dados!$B:$B,0))=0,0,
MAX(0, MIN(BF$1,
((INDEX(Base_Dados!BF:BF,MATCH($B328,Base_Dados!$B:$B,0))-MIN(Base_Dados!BF$5:BF$98)) /
(IF(MAX(Base_Dados!BF$5:BF$98)-MIN(Base_Dados!BF$5:BF$98)=0,1,MAX(Base_Dados!BF$5:BF$98)-MIN(Base_Dados!BF$5:BF$98)))) * BF$1)))</f>
        <v>0</v>
      </c>
      <c r="BG328" s="106">
        <f>IF(INDEX(Base_Dados!BG:BG,MATCH($B328,Base_Dados!$B:$B,0))=0,0,
MAX(0, MIN(BG$1,
((INDEX(Base_Dados!BG:BG,MATCH($B328,Base_Dados!$B:$B,0))-MIN(Base_Dados!BG$5:BG$98)) /
(IF(MAX(Base_Dados!BG$5:BG$98)-MIN(Base_Dados!BG$5:BG$98)=0,1,MAX(Base_Dados!BG$5:BG$98)-MIN(Base_Dados!BG$5:BG$98)))) * BG$1)))</f>
        <v>1.9648829431438128E-2</v>
      </c>
      <c r="BH328" s="106">
        <f>IF(INDEX(Base_Dados!BH:BH,MATCH($B328,Base_Dados!$B:$B,0))=0,0,
MAX(0, MIN(BH$1,
((INDEX(Base_Dados!BH:BH,MATCH($B328,Base_Dados!$B:$B,0))-MIN(Base_Dados!BH$5:BH$98)) /
(IF(MAX(Base_Dados!BH$5:BH$98)-MIN(Base_Dados!BH$5:BH$98)=0,1,MAX(Base_Dados!BH$5:BH$98)-MIN(Base_Dados!BH$5:BH$98)))) * BH$1)))</f>
        <v>0.18681318681318682</v>
      </c>
      <c r="BI328" s="106">
        <f>IF(INDEX(Base_Dados!BI:BI,MATCH($B328,Base_Dados!$B:$B,0))=0,0,
MAX(0, MIN(BI$1,
((INDEX(Base_Dados!BI:BI,MATCH($B328,Base_Dados!$B:$B,0))-MIN(Base_Dados!BI$5:BI$98)) /
(IF(MAX(Base_Dados!BI$5:BI$98)-MIN(Base_Dados!BI$5:BI$98)=0,1,MAX(Base_Dados!BI$5:BI$98)-MIN(Base_Dados!BI$5:BI$98)))) * BI$1)))</f>
        <v>0.45709828393135726</v>
      </c>
      <c r="BJ328" s="106">
        <f>IF(INDEX(Base_Dados!BJ:BJ,MATCH($B328,Base_Dados!$B:$B,0))=0,0,
MAX(0, MIN(BJ$1,
((INDEX(Base_Dados!BJ:BJ,MATCH($B328,Base_Dados!$B:$B,0))-MIN(Base_Dados!BJ$5:BJ$98)) /
(IF(MAX(Base_Dados!BJ$5:BJ$98)-MIN(Base_Dados!BJ$5:BJ$98)=0,1,MAX(Base_Dados!BJ$5:BJ$98)-MIN(Base_Dados!BJ$5:BJ$98)))) * BJ$1)))</f>
        <v>0.17894736842105263</v>
      </c>
      <c r="BK328" s="106">
        <f>IF(INDEX(Base_Dados!BK:BK,MATCH($B328,Base_Dados!$B:$B,0))=0,0,
MAX(0, MIN(BK$1,
((INDEX(Base_Dados!BK:BK,MATCH($B328,Base_Dados!$B:$B,0))-MIN(Base_Dados!BK$5:BK$98)) /
(IF(MAX(Base_Dados!BK$5:BK$98)-MIN(Base_Dados!BK$5:BK$98)=0,1,MAX(Base_Dados!BK$5:BK$98)-MIN(Base_Dados!BK$5:BK$98)))) * BK$1)))</f>
        <v>0.14285714285714285</v>
      </c>
      <c r="BL328" s="106">
        <f>IF(INDEX(Base_Dados!BL:BL,MATCH($B328,Base_Dados!$B:$B,0))=0,0,
MAX(0, MIN(BL$1,
((INDEX(Base_Dados!BL:BL,MATCH($B328,Base_Dados!$B:$B,0))-MIN(Base_Dados!BL$5:BL$98)) /
(IF(MAX(Base_Dados!BL$5:BL$98)-MIN(Base_Dados!BL$5:BL$98)=0,1,MAX(Base_Dados!BL$5:BL$98)-MIN(Base_Dados!BL$5:BL$98)))) * BL$1)))</f>
        <v>0.16123778501628663</v>
      </c>
      <c r="BM328" s="106">
        <f>IF(INDEX(Base_Dados!BM:BM,MATCH($B328,Base_Dados!$B:$B,0))=0,0,
MAX(0, MIN(BM$1,
((INDEX(Base_Dados!BM:BM,MATCH($B328,Base_Dados!$B:$B,0))-MIN(Base_Dados!BM$5:BM$98)) /
(IF(MAX(Base_Dados!BM$5:BM$98)-MIN(Base_Dados!BM$5:BM$98)=0,1,MAX(Base_Dados!BM$5:BM$98)-MIN(Base_Dados!BM$5:BM$98)))) * BM$1)))</f>
        <v>1</v>
      </c>
      <c r="BN328" s="106">
        <f>IF(INDEX(Base_Dados!BN:BN,MATCH($B328,Base_Dados!$B:$B,0))=0,0,
MAX(0, MIN(BN$1,
((INDEX(Base_Dados!BN:BN,MATCH($B328,Base_Dados!$B:$B,0))-MIN(Base_Dados!BN$5:BN$98)) /
(IF(MAX(Base_Dados!BN$5:BN$98)-MIN(Base_Dados!BN$5:BN$98)=0,1,MAX(Base_Dados!BN$5:BN$98)-MIN(Base_Dados!BN$5:BN$98)))) * BN$1)))</f>
        <v>0.25984272040817002</v>
      </c>
      <c r="BO328" s="106">
        <f>IF(INDEX(Base_Dados!BO:BO,MATCH($B328,Base_Dados!$B:$B,0))=0,0,
MAX(0, MIN(BO$1,
((INDEX(Base_Dados!BO:BO,MATCH($B328,Base_Dados!$B:$B,0))-MIN(Base_Dados!BO$5:BO$98)) /
(IF(MAX(Base_Dados!BO$5:BO$98)-MIN(Base_Dados!BO$5:BO$98)=0,1,MAX(Base_Dados!BO$5:BO$98)-MIN(Base_Dados!BO$5:BO$98)))) * BO$1)))</f>
        <v>1.7241379310344827E-2</v>
      </c>
      <c r="BP328" s="106">
        <f t="shared" si="20"/>
        <v>21.036061049848744</v>
      </c>
      <c r="BQ328" s="111">
        <f t="shared" si="21"/>
        <v>0.44197402824828347</v>
      </c>
      <c r="BR328" s="112">
        <f t="shared" si="22"/>
        <v>0.1274657147702602</v>
      </c>
      <c r="BS328" s="113">
        <f t="shared" si="23"/>
        <v>20.908595335078484</v>
      </c>
    </row>
    <row r="329" spans="1:71">
      <c r="A329" s="21">
        <v>32007</v>
      </c>
      <c r="B329" s="21" t="s">
        <v>234</v>
      </c>
      <c r="C329" s="21" t="s">
        <v>233</v>
      </c>
      <c r="D329" s="105">
        <f>IF(INDEX(Base_Dados!D:D,MATCH($B329,Base_Dados!$B:$B,0))=0,0,
MAX(0, MIN(D$1,
((INDEX(Base_Dados!D:D,MATCH($B329,Base_Dados!$B:$B,0))-MIN(Base_Dados!D$5:D$98)) /
(IF(MAX(Base_Dados!D$5:D$98)-MIN(Base_Dados!D$5:D$98)=0,1,MAX(Base_Dados!D$5:D$98)-MIN(Base_Dados!D$5:D$98)))) * D$1)))</f>
        <v>0.26950466439513032</v>
      </c>
      <c r="E329" s="106">
        <f>IF(INDEX(Base_Dados!E:E,MATCH($B329,Base_Dados!$B:$B,0))=0,0,
MAX(0, MIN(E$1,
((INDEX(Base_Dados!E:E,MATCH($B329,Base_Dados!$B:$B,0))-MIN(Base_Dados!E$5:E$98)) /
(IF(MAX(Base_Dados!E$5:E$98)-MIN(Base_Dados!E$5:E$98)=0,1,MAX(Base_Dados!E$5:E$98)-MIN(Base_Dados!E$5:E$98)))) * E$1)))</f>
        <v>7.1130349510427862E-2</v>
      </c>
      <c r="F329" s="106">
        <f>IF(INDEX(Base_Dados!F:F,MATCH($B329,Base_Dados!$B:$B,0))=0,0,
MAX(0, MIN(F$1,
((INDEX(Base_Dados!F:F,MATCH($B329,Base_Dados!$B:$B,0))-MIN(Base_Dados!F$5:F$98)) /
(IF(MAX(Base_Dados!F$5:F$98)-MIN(Base_Dados!F$5:F$98)=0,1,MAX(Base_Dados!F$5:F$98)-MIN(Base_Dados!F$5:F$98)))) * F$1)))</f>
        <v>6.6319687151682322E-2</v>
      </c>
      <c r="G329" s="106">
        <f>IF(INDEX(Base_Dados!G:G,MATCH($B329,Base_Dados!$B:$B,0))=0,0,
MAX(0, MIN(G$1,
((INDEX(Base_Dados!G:G,MATCH($B329,Base_Dados!$B:$B,0))-MIN(Base_Dados!G$5:G$98)) /
(IF(MAX(Base_Dados!G$5:G$98)-MIN(Base_Dados!G$5:G$98)=0,1,MAX(Base_Dados!G$5:G$98)-MIN(Base_Dados!G$5:G$98)))) * G$1)))</f>
        <v>5.8571969902019162E-2</v>
      </c>
      <c r="H329" s="106">
        <f>IF(INDEX(Base_Dados!H:H,MATCH($B329,Base_Dados!$B:$B,0))=0,0,
MAX(0, MIN(H$1,
((INDEX(Base_Dados!H:H,MATCH($B329,Base_Dados!$B:$B,0))-MIN(Base_Dados!H$5:H$98)) /
(IF(MAX(Base_Dados!H$5:H$98)-MIN(Base_Dados!H$5:H$98)=0,1,MAX(Base_Dados!H$5:H$98)-MIN(Base_Dados!H$5:H$98)))) * H$1)))</f>
        <v>6.3552405018001301E-2</v>
      </c>
      <c r="I329" s="106">
        <f>IF(INDEX(Base_Dados!I:I,MATCH($B329,Base_Dados!$B:$B,0))=0,0,
MAX(0, MIN(I$1,
((INDEX(Base_Dados!I:I,MATCH($B329,Base_Dados!$B:$B,0))-MIN(Base_Dados!I$5:I$98)) /
(IF(MAX(Base_Dados!I$5:I$98)-MIN(Base_Dados!I$5:I$98)=0,1,MAX(Base_Dados!I$5:I$98)-MIN(Base_Dados!I$5:I$98)))) * I$1)))</f>
        <v>7.3188630110594705E-2</v>
      </c>
      <c r="J329" s="106">
        <f>IF(INDEX(Base_Dados!J:J,MATCH($B329,Base_Dados!$B:$B,0))=0,0,
MAX(0, MIN(J$1,
((INDEX(Base_Dados!J:J,MATCH($B329,Base_Dados!$B:$B,0))-MIN(Base_Dados!J$5:J$98)) /
(IF(MAX(Base_Dados!J$5:J$98)-MIN(Base_Dados!J$5:J$98)=0,1,MAX(Base_Dados!J$5:J$98)-MIN(Base_Dados!J$5:J$98)))) * J$1)))</f>
        <v>9.5911983501685921E-2</v>
      </c>
      <c r="K329" s="106">
        <f>IF(INDEX(Base_Dados!K:K,MATCH($B329,Base_Dados!$B:$B,0))=0,0,
MAX(0, MIN(K$1,
((INDEX(Base_Dados!K:K,MATCH($B329,Base_Dados!$B:$B,0))-MIN(Base_Dados!K$5:K$98)) /
(IF(MAX(Base_Dados!K$5:K$98)-MIN(Base_Dados!K$5:K$98)=0,1,MAX(Base_Dados!K$5:K$98)-MIN(Base_Dados!K$5:K$98)))) * K$1)))</f>
        <v>0.11008497316636852</v>
      </c>
      <c r="L329" s="106">
        <f>IF(INDEX(Base_Dados!L:L,MATCH($B329,Base_Dados!$B:$B,0))=0,0,
MAX(0, MIN(L$1,
((INDEX(Base_Dados!L:L,MATCH($B329,Base_Dados!$B:$B,0))-MIN(Base_Dados!L$5:L$98)) /
(IF(MAX(Base_Dados!L$5:L$98)-MIN(Base_Dados!L$5:L$98)=0,1,MAX(Base_Dados!L$5:L$98)-MIN(Base_Dados!L$5:L$98)))) * L$1)))</f>
        <v>0.12906893664098093</v>
      </c>
      <c r="M329" s="106">
        <f>IF(INDEX(Base_Dados!M:M,MATCH($B329,Base_Dados!$B:$B,0))=0,0,
MAX(0, MIN(M$1,
((INDEX(Base_Dados!M:M,MATCH($B329,Base_Dados!$B:$B,0))-MIN(Base_Dados!M$5:M$98)) /
(IF(MAX(Base_Dados!M$5:M$98)-MIN(Base_Dados!M$5:M$98)=0,1,MAX(Base_Dados!M$5:M$98)-MIN(Base_Dados!M$5:M$98)))) * M$1)))</f>
        <v>0.14190087463556852</v>
      </c>
      <c r="N329" s="106">
        <f>IF(INDEX(Base_Dados!N:N,MATCH($B329,Base_Dados!$B:$B,0))=0,0,
MAX(0, MIN(N$1,
((INDEX(Base_Dados!N:N,MATCH($B329,Base_Dados!$B:$B,0))-MIN(Base_Dados!N$5:N$98)) /
(IF(MAX(Base_Dados!N$5:N$98)-MIN(Base_Dados!N$5:N$98)=0,1,MAX(Base_Dados!N$5:N$98)-MIN(Base_Dados!N$5:N$98)))) * N$1)))</f>
        <v>0.15920680557034514</v>
      </c>
      <c r="O329" s="106">
        <f>IF(INDEX(Base_Dados!O:O,MATCH($B329,Base_Dados!$B:$B,0))=0,0,
MAX(0, MIN(O$1,
((INDEX(Base_Dados!O:O,MATCH($B329,Base_Dados!$B:$B,0))-MIN(Base_Dados!O$5:O$98)) /
(IF(MAX(Base_Dados!O$5:O$98)-MIN(Base_Dados!O$5:O$98)=0,1,MAX(Base_Dados!O$5:O$98)-MIN(Base_Dados!O$5:O$98)))) * O$1)))</f>
        <v>0.21372428786442946</v>
      </c>
      <c r="P329" s="106">
        <f>IF(INDEX(Base_Dados!P:P,MATCH($B329,Base_Dados!$B:$B,0))=0,0,
MAX(0, MIN(P$1,
((INDEX(Base_Dados!P:P,MATCH($B329,Base_Dados!$B:$B,0))-MIN(Base_Dados!P$5:P$98)) /
(IF(MAX(Base_Dados!P$5:P$98)-MIN(Base_Dados!P$5:P$98)=0,1,MAX(Base_Dados!P$5:P$98)-MIN(Base_Dados!P$5:P$98)))) * P$1)))</f>
        <v>8.6831788223450543E-2</v>
      </c>
      <c r="Q329" s="106">
        <f>IF(INDEX(Base_Dados!Q:Q,MATCH($B329,Base_Dados!$B:$B,0))=0,0,
MAX(0, MIN(Q$1,
((INDEX(Base_Dados!Q:Q,MATCH($B329,Base_Dados!$B:$B,0))-MIN(Base_Dados!Q$5:Q$98)) /
(IF(MAX(Base_Dados!Q$5:Q$98)-MIN(Base_Dados!Q$5:Q$98)=0,1,MAX(Base_Dados!Q$5:Q$98)-MIN(Base_Dados!Q$5:Q$98)))) * Q$1)))</f>
        <v>2.1325891211626563E-2</v>
      </c>
      <c r="R329" s="106">
        <f>IF(INDEX(Base_Dados!R:R,MATCH($B329,Base_Dados!$B:$B,0))=0,0,
MAX(0, MIN(R$1,
((INDEX(Base_Dados!R:R,MATCH($B329,Base_Dados!$B:$B,0))-MIN(Base_Dados!R$5:R$98)) /
(IF(MAX(Base_Dados!R$5:R$98)-MIN(Base_Dados!R$5:R$98)=0,1,MAX(Base_Dados!R$5:R$98)-MIN(Base_Dados!R$5:R$98)))) * R$1)))</f>
        <v>2.1544899970107282E-2</v>
      </c>
      <c r="S329" s="106">
        <f>IF(INDEX(Base_Dados!S:S,MATCH($B329,Base_Dados!$B:$B,0))=0,0,
MAX(0, MIN(S$1,
((INDEX(Base_Dados!S:S,MATCH($B329,Base_Dados!$B:$B,0))-MIN(Base_Dados!S$5:S$98)) /
(IF(MAX(Base_Dados!S$5:S$98)-MIN(Base_Dados!S$5:S$98)=0,1,MAX(Base_Dados!S$5:S$98)-MIN(Base_Dados!S$5:S$98)))) * S$1)))</f>
        <v>4.9164981652063205E-2</v>
      </c>
      <c r="T329" s="106">
        <f>IF(INDEX(Base_Dados!T:T,MATCH($B329,Base_Dados!$B:$B,0))=0,0,
MAX(0, MIN(T$1,
((INDEX(Base_Dados!T:T,MATCH($B329,Base_Dados!$B:$B,0))-MIN(Base_Dados!T$5:T$98)) /
(IF(MAX(Base_Dados!T$5:T$98)-MIN(Base_Dados!T$5:T$98)=0,1,MAX(Base_Dados!T$5:T$98)-MIN(Base_Dados!T$5:T$98)))) * T$1)))</f>
        <v>0.69067947911380367</v>
      </c>
      <c r="U329" s="106">
        <f>IF(INDEX(Base_Dados!U:U,MATCH($B329,Base_Dados!$B:$B,0))=0,0,
MAX(0, MIN(U$1,
((INDEX(Base_Dados!U:U,MATCH($B329,Base_Dados!$B:$B,0))-MIN(Base_Dados!U$5:U$98)) /
(IF(MAX(Base_Dados!U$5:U$98)-MIN(Base_Dados!U$5:U$98)=0,1,MAX(Base_Dados!U$5:U$98)-MIN(Base_Dados!U$5:U$98)))) * U$1)))</f>
        <v>0.85292014022634188</v>
      </c>
      <c r="V329" s="106">
        <f>IF(INDEX(Base_Dados!V:V,MATCH($B329,Base_Dados!$B:$B,0))=0,0,
MAX(0, MIN(V$1,
((INDEX(Base_Dados!V:V,MATCH($B329,Base_Dados!$B:$B,0))-MIN(Base_Dados!V$5:V$98)) /
(IF(MAX(Base_Dados!V$5:V$98)-MIN(Base_Dados!V$5:V$98)=0,1,MAX(Base_Dados!V$5:V$98)-MIN(Base_Dados!V$5:V$98)))) * V$1)))</f>
        <v>0.12728065372077482</v>
      </c>
      <c r="W329" s="106">
        <f>IF(INDEX(Base_Dados!W:W,MATCH($B329,Base_Dados!$B:$B,0))=0,0,
MAX(0, MIN(W$1,
((INDEX(Base_Dados!W:W,MATCH($B329,Base_Dados!$B:$B,0))-MIN(Base_Dados!W$5:W$98)) /
(IF(MAX(Base_Dados!W$5:W$98)-MIN(Base_Dados!W$5:W$98)=0,1,MAX(Base_Dados!W$5:W$98)-MIN(Base_Dados!W$5:W$98)))) * W$1)))</f>
        <v>2.5358894881562448</v>
      </c>
      <c r="X329" s="106">
        <f>IF(INDEX(Base_Dados!X:X,MATCH($B329,Base_Dados!$B:$B,0))=0,0,
MAX(0, MIN(X$1,
((INDEX(Base_Dados!X:X,MATCH($B329,Base_Dados!$B:$B,0))-MIN(Base_Dados!X$5:X$98)) /
(IF(MAX(Base_Dados!X$5:X$98)-MIN(Base_Dados!X$5:X$98)=0,1,MAX(Base_Dados!X$5:X$98)-MIN(Base_Dados!X$5:X$98)))) * X$1)))</f>
        <v>0</v>
      </c>
      <c r="Y329" s="106">
        <f>IF(INDEX(Base_Dados!Y:Y,MATCH($B329,Base_Dados!$B:$B,0))=0,0,
MAX(0, MIN(Y$1,
((INDEX(Base_Dados!Y:Y,MATCH($B329,Base_Dados!$B:$B,0))-MIN(Base_Dados!Y$5:Y$98)) /
(IF(MAX(Base_Dados!Y$5:Y$98)-MIN(Base_Dados!Y$5:Y$98)=0,1,MAX(Base_Dados!Y$5:Y$98)-MIN(Base_Dados!Y$5:Y$98)))) * Y$1)))</f>
        <v>0</v>
      </c>
      <c r="Z329" s="106">
        <f>IF(INDEX(Base_Dados!Z:Z,MATCH($B329,Base_Dados!$B:$B,0))=0,0,
MAX(0, MIN(Z$1,
((INDEX(Base_Dados!Z:Z,MATCH($B329,Base_Dados!$B:$B,0))-MIN(Base_Dados!Z$5:Z$98)) /
(IF(MAX(Base_Dados!Z$5:Z$98)-MIN(Base_Dados!Z$5:Z$98)=0,1,MAX(Base_Dados!Z$5:Z$98)-MIN(Base_Dados!Z$5:Z$98)))) * Z$1)))</f>
        <v>0</v>
      </c>
      <c r="AA329" s="106">
        <f>IF(INDEX(Base_Dados!AA:AA,MATCH($B329,Base_Dados!$B:$B,0))=0,0,
MAX(0, MIN(AA$1,
((INDEX(Base_Dados!AA:AA,MATCH($B329,Base_Dados!$B:$B,0))-MIN(Base_Dados!AA$5:AA$98)) /
(IF(MAX(Base_Dados!AA$5:AA$98)-MIN(Base_Dados!AA$5:AA$98)=0,1,MAX(Base_Dados!AA$5:AA$98)-MIN(Base_Dados!AA$5:AA$98)))) * AA$1)))</f>
        <v>0</v>
      </c>
      <c r="AB329" s="106">
        <f>IF(INDEX(Base_Dados!AB:AB,MATCH($B329,Base_Dados!$B:$B,0))=0,0,
MAX(0, MIN(AB$1,
((INDEX(Base_Dados!AB:AB,MATCH($B329,Base_Dados!$B:$B,0))-MIN(Base_Dados!AB$5:AB$98)) /
(IF(MAX(Base_Dados!AB$5:AB$98)-MIN(Base_Dados!AB$5:AB$98)=0,1,MAX(Base_Dados!AB$5:AB$98)-MIN(Base_Dados!AB$5:AB$98)))) * AB$1)))</f>
        <v>0.47972152220026476</v>
      </c>
      <c r="AC329" s="106">
        <f>IF(INDEX(Base_Dados!AC:AC,MATCH($B329,Base_Dados!$B:$B,0))=0,0,
MAX(0, MIN(AC$1,
((INDEX(Base_Dados!AC:AC,MATCH($B329,Base_Dados!$B:$B,0))-MIN(Base_Dados!AC$5:AC$98)) /
(IF(MAX(Base_Dados!AC$5:AC$98)-MIN(Base_Dados!AC$5:AC$98)=0,1,MAX(Base_Dados!AC$5:AC$98)-MIN(Base_Dados!AC$5:AC$98)))) * AC$1)))</f>
        <v>3.7416891501252651E-2</v>
      </c>
      <c r="AD329" s="106">
        <f>IF(INDEX(Base_Dados!AD:AD,MATCH($B329,Base_Dados!$B:$B,0))=0,0,
MAX(0, MIN(AD$1,
((INDEX(Base_Dados!AD:AD,MATCH($B329,Base_Dados!$B:$B,0))-MIN(Base_Dados!AD$5:AD$98)) /
(IF(MAX(Base_Dados!AD$5:AD$98)-MIN(Base_Dados!AD$5:AD$98)=0,1,MAX(Base_Dados!AD$5:AD$98)-MIN(Base_Dados!AD$5:AD$98)))) * AD$1)))</f>
        <v>2.2407927821328208E-2</v>
      </c>
      <c r="AE329" s="106">
        <f>IF(INDEX(Base_Dados!AE:AE,MATCH($B329,Base_Dados!$B:$B,0))=0,0,
MAX(0, MIN(AE$1,
((INDEX(Base_Dados!AE:AE,MATCH($B329,Base_Dados!$B:$B,0))-MIN(Base_Dados!AE$5:AE$98)) /
(IF(MAX(Base_Dados!AE$5:AE$98)-MIN(Base_Dados!AE$5:AE$98)=0,1,MAX(Base_Dados!AE$5:AE$98)-MIN(Base_Dados!AE$5:AE$98)))) * AE$1)))</f>
        <v>1.0829857615417805E-2</v>
      </c>
      <c r="AF329" s="106">
        <f>IF(INDEX(Base_Dados!AF:AF,MATCH($B329,Base_Dados!$B:$B,0))=0,0,
MAX(0, MIN(AF$1,
((INDEX(Base_Dados!AF:AF,MATCH($B329,Base_Dados!$B:$B,0))-MIN(Base_Dados!AF$5:AF$98)) /
(IF(MAX(Base_Dados!AF$5:AF$98)-MIN(Base_Dados!AF$5:AF$98)=0,1,MAX(Base_Dados!AF$5:AF$98)-MIN(Base_Dados!AF$5:AF$98)))) * AF$1)))</f>
        <v>1.9951271089045187E-2</v>
      </c>
      <c r="AG329" s="106">
        <f>IF(INDEX(Base_Dados!AG:AG,MATCH($B329,Base_Dados!$B:$B,0))=0,0,
MAX(0, MIN(AG$1,
((INDEX(Base_Dados!AG:AG,MATCH($B329,Base_Dados!$B:$B,0))-MIN(Base_Dados!AG$5:AG$98)) /
(IF(MAX(Base_Dados!AG$5:AG$98)-MIN(Base_Dados!AG$5:AG$98)=0,1,MAX(Base_Dados!AG$5:AG$98)-MIN(Base_Dados!AG$5:AG$98)))) * AG$1)))</f>
        <v>2.1325891211626563E-2</v>
      </c>
      <c r="AH329" s="106">
        <f>IF(INDEX(Base_Dados!AH:AH,MATCH($B329,Base_Dados!$B:$B,0))=0,0,
MAX(0, MIN(AH$1,
((INDEX(Base_Dados!AH:AH,MATCH($B329,Base_Dados!$B:$B,0))-MIN(Base_Dados!AH$5:AH$98)) /
(IF(MAX(Base_Dados!AH$5:AH$98)-MIN(Base_Dados!AH$5:AH$98)=0,1,MAX(Base_Dados!AH$5:AH$98)-MIN(Base_Dados!AH$5:AH$98)))) * AH$1)))</f>
        <v>1.3856587505902909</v>
      </c>
      <c r="AI329" s="106">
        <f>IF(INDEX(Base_Dados!AI:AI,MATCH($B329,Base_Dados!$B:$B,0))=0,0,
MAX(0, MIN(AI$1,
((INDEX(Base_Dados!AI:AI,MATCH($B329,Base_Dados!$B:$B,0))-MIN(Base_Dados!AI$5:AI$98)) /
(IF(MAX(Base_Dados!AI$5:AI$98)-MIN(Base_Dados!AI$5:AI$98)=0,1,MAX(Base_Dados!AI$5:AI$98)-MIN(Base_Dados!AI$5:AI$98)))) * AI$1)))</f>
        <v>0.17857142857142858</v>
      </c>
      <c r="AJ329" s="106">
        <f>IF(INDEX(Base_Dados!AJ:AJ,MATCH($B329,Base_Dados!$B:$B,0))=0,0,
MAX(0, MIN(AJ$1,
((INDEX(Base_Dados!AJ:AJ,MATCH($B329,Base_Dados!$B:$B,0))-MIN(Base_Dados!AJ$5:AJ$98)) /
(IF(MAX(Base_Dados!AJ$5:AJ$98)-MIN(Base_Dados!AJ$5:AJ$98)=0,1,MAX(Base_Dados!AJ$5:AJ$98)-MIN(Base_Dados!AJ$5:AJ$98)))) * AJ$1)))</f>
        <v>0.45238095238095238</v>
      </c>
      <c r="AK329" s="106">
        <f>IF(INDEX(Base_Dados!AK:AK,MATCH($B329,Base_Dados!$B:$B,0))=0,0,
MAX(0, MIN(AK$1,
((INDEX(Base_Dados!AK:AK,MATCH($B329,Base_Dados!$B:$B,0))-MIN(Base_Dados!AK$5:AK$98)) /
(IF(MAX(Base_Dados!AK$5:AK$98)-MIN(Base_Dados!AK$5:AK$98)=0,1,MAX(Base_Dados!AK$5:AK$98)-MIN(Base_Dados!AK$5:AK$98)))) * AK$1)))</f>
        <v>1.7816091954022988E-2</v>
      </c>
      <c r="AL329" s="106">
        <f>IF(INDEX(Base_Dados!AL:AL,MATCH($B329,Base_Dados!$B:$B,0))=0,0,
MAX(0, MIN(AL$1,
((INDEX(Base_Dados!AL:AL,MATCH($B329,Base_Dados!$B:$B,0))-MIN(Base_Dados!AL$5:AL$98)) /
(IF(MAX(Base_Dados!AL$5:AL$98)-MIN(Base_Dados!AL$5:AL$98)=0,1,MAX(Base_Dados!AL$5:AL$98)-MIN(Base_Dados!AL$5:AL$98)))) * AL$1)))</f>
        <v>5.5555555555555552E-2</v>
      </c>
      <c r="AM329" s="106">
        <f>IF(INDEX(Base_Dados!AM:AM,MATCH($B329,Base_Dados!$B:$B,0))=0,0,
MAX(0, MIN(AM$1,
((INDEX(Base_Dados!AM:AM,MATCH($B329,Base_Dados!$B:$B,0))-MIN(Base_Dados!AM$5:AM$98)) /
(IF(MAX(Base_Dados!AM$5:AM$98)-MIN(Base_Dados!AM$5:AM$98)=0,1,MAX(Base_Dados!AM$5:AM$98)-MIN(Base_Dados!AM$5:AM$98)))) * AM$1)))</f>
        <v>3.9357845675815642E-2</v>
      </c>
      <c r="AN329" s="106">
        <f>IF(INDEX(Base_Dados!AN:AN,MATCH($B329,Base_Dados!$B:$B,0))=0,0,
MAX(0, MIN(AN$1,
((INDEX(Base_Dados!AN:AN,MATCH($B329,Base_Dados!$B:$B,0))-MIN(Base_Dados!AN$5:AN$98)) /
(IF(MAX(Base_Dados!AN$5:AN$98)-MIN(Base_Dados!AN$5:AN$98)=0,1,MAX(Base_Dados!AN$5:AN$98)-MIN(Base_Dados!AN$5:AN$98)))) * AN$1)))</f>
        <v>0.16463700234192039</v>
      </c>
      <c r="AO329" s="106">
        <f>IF(INDEX(Base_Dados!AO:AO,MATCH($B329,Base_Dados!$B:$B,0))=0,0,
MAX(0, MIN(AO$1,
((INDEX(Base_Dados!AO:AO,MATCH($B329,Base_Dados!$B:$B,0))-MIN(Base_Dados!AO$5:AO$98)) /
(IF(MAX(Base_Dados!AO$5:AO$98)-MIN(Base_Dados!AO$5:AO$98)=0,1,MAX(Base_Dados!AO$5:AO$98)-MIN(Base_Dados!AO$5:AO$98)))) * AO$1)))</f>
        <v>0</v>
      </c>
      <c r="AP329" s="106">
        <f>IF(INDEX(Base_Dados!AP:AP,MATCH($B329,Base_Dados!$B:$B,0))=0,0,
MAX(0, MIN(AP$1,
((INDEX(Base_Dados!AP:AP,MATCH($B329,Base_Dados!$B:$B,0))-MIN(Base_Dados!AP$5:AP$98)) /
(IF(MAX(Base_Dados!AP$5:AP$98)-MIN(Base_Dados!AP$5:AP$98)=0,1,MAX(Base_Dados!AP$5:AP$98)-MIN(Base_Dados!AP$5:AP$98)))) * AP$1)))</f>
        <v>2.0642201834862386E-2</v>
      </c>
      <c r="AQ329" s="106">
        <f>IF(INDEX(Base_Dados!AQ:AQ,MATCH($B329,Base_Dados!$B:$B,0))=0,0,
MAX(0, MIN(AQ$1,
((INDEX(Base_Dados!AQ:AQ,MATCH($B329,Base_Dados!$B:$B,0))-MIN(Base_Dados!AQ$5:AQ$98)) /
(IF(MAX(Base_Dados!AQ$5:AQ$98)-MIN(Base_Dados!AQ$5:AQ$98)=0,1,MAX(Base_Dados!AQ$5:AQ$98)-MIN(Base_Dados!AQ$5:AQ$98)))) * AQ$1)))</f>
        <v>0</v>
      </c>
      <c r="AR329" s="106">
        <f>IF(INDEX(Base_Dados!AR:AR,MATCH($B329,Base_Dados!$B:$B,0))=0,0,
MAX(0, MIN(AR$1,
((INDEX(Base_Dados!AR:AR,MATCH($B329,Base_Dados!$B:$B,0))-MIN(Base_Dados!AR$5:AR$98)) /
(IF(MAX(Base_Dados!AR$5:AR$98)-MIN(Base_Dados!AR$5:AR$98)=0,1,MAX(Base_Dados!AR$5:AR$98)-MIN(Base_Dados!AR$5:AR$98)))) * AR$1)))</f>
        <v>0</v>
      </c>
      <c r="AS329" s="106">
        <f>IF(INDEX(Base_Dados!AS:AS,MATCH($B329,Base_Dados!$B:$B,0))=0,0,
MAX(0, MIN(AS$1,
((INDEX(Base_Dados!AS:AS,MATCH($B329,Base_Dados!$B:$B,0))-MIN(Base_Dados!AS$5:AS$98)) /
(IF(MAX(Base_Dados!AS$5:AS$98)-MIN(Base_Dados!AS$5:AS$98)=0,1,MAX(Base_Dados!AS$5:AS$98)-MIN(Base_Dados!AS$5:AS$98)))) * AS$1)))</f>
        <v>0</v>
      </c>
      <c r="AT329" s="106">
        <f>IF(INDEX(Base_Dados!AT:AT,MATCH($B329,Base_Dados!$B:$B,0))=0,0,
MAX(0, MIN(AT$1,
((INDEX(Base_Dados!AT:AT,MATCH($B329,Base_Dados!$B:$B,0))-MIN(Base_Dados!AT$5:AT$98)) /
(IF(MAX(Base_Dados!AT$5:AT$98)-MIN(Base_Dados!AT$5:AT$98)=0,1,MAX(Base_Dados!AT$5:AT$98)-MIN(Base_Dados!AT$5:AT$98)))) * AT$1)))</f>
        <v>0</v>
      </c>
      <c r="AU329" s="106">
        <f>IF(INDEX(Base_Dados!AU:AU,MATCH($B329,Base_Dados!$B:$B,0))=0,0,
MAX(0, MIN(AU$1,
((INDEX(Base_Dados!AU:AU,MATCH($B329,Base_Dados!$B:$B,0))-MIN(Base_Dados!AU$5:AU$98)) /
(IF(MAX(Base_Dados!AU$5:AU$98)-MIN(Base_Dados!AU$5:AU$98)=0,1,MAX(Base_Dados!AU$5:AU$98)-MIN(Base_Dados!AU$5:AU$98)))) * AU$1)))</f>
        <v>1.2172284644194757E-2</v>
      </c>
      <c r="AV329" s="106">
        <f>IF(INDEX(Base_Dados!AV:AV,MATCH($B329,Base_Dados!$B:$B,0))=0,0,
MAX(0, MIN(AV$1,
((INDEX(Base_Dados!AV:AV,MATCH($B329,Base_Dados!$B:$B,0))-MIN(Base_Dados!AV$5:AV$98)) /
(IF(MAX(Base_Dados!AV$5:AV$98)-MIN(Base_Dados!AV$5:AV$98)=0,1,MAX(Base_Dados!AV$5:AV$98)-MIN(Base_Dados!AV$5:AV$98)))) * AV$1)))</f>
        <v>0</v>
      </c>
      <c r="AW329" s="106">
        <f>IF(INDEX(Base_Dados!AW:AW,MATCH($B329,Base_Dados!$B:$B,0))=0,0,
MAX(0, MIN(AW$1,
((INDEX(Base_Dados!AW:AW,MATCH($B329,Base_Dados!$B:$B,0))-MIN(Base_Dados!AW$5:AW$98)) /
(IF(MAX(Base_Dados!AW$5:AW$98)-MIN(Base_Dados!AW$5:AW$98)=0,1,MAX(Base_Dados!AW$5:AW$98)-MIN(Base_Dados!AW$5:AW$98)))) * AW$1)))</f>
        <v>0</v>
      </c>
      <c r="AX329" s="106">
        <f>IF(INDEX(Base_Dados!AX:AX,MATCH($B329,Base_Dados!$B:$B,0))=0,0,
MAX(0, MIN(AX$1,
((INDEX(Base_Dados!AX:AX,MATCH($B329,Base_Dados!$B:$B,0))-MIN(Base_Dados!AX$5:AX$98)) /
(IF(MAX(Base_Dados!AX$5:AX$98)-MIN(Base_Dados!AX$5:AX$98)=0,1,MAX(Base_Dados!AX$5:AX$98)-MIN(Base_Dados!AX$5:AX$98)))) * AX$1)))</f>
        <v>2.8682663276656601E-2</v>
      </c>
      <c r="AY329" s="106">
        <f>IF(INDEX(Base_Dados!AY:AY,MATCH($B329,Base_Dados!$B:$B,0))=0,0,
MAX(0, MIN(AY$1,
((INDEX(Base_Dados!AY:AY,MATCH($B329,Base_Dados!$B:$B,0))-MIN(Base_Dados!AY$5:AY$98)) /
(IF(MAX(Base_Dados!AY$5:AY$98)-MIN(Base_Dados!AY$5:AY$98)=0,1,MAX(Base_Dados!AY$5:AY$98)-MIN(Base_Dados!AY$5:AY$98)))) * AY$1)))</f>
        <v>3.2970656116056711E-3</v>
      </c>
      <c r="AZ329" s="106">
        <f>IF(INDEX(Base_Dados!AZ:AZ,MATCH($B329,Base_Dados!$B:$B,0))=0,0,
MAX(0, MIN(AZ$1,
((INDEX(Base_Dados!AZ:AZ,MATCH($B329,Base_Dados!$B:$B,0))-MIN(Base_Dados!AZ$5:AZ$98)) /
(IF(MAX(Base_Dados!AZ$5:AZ$98)-MIN(Base_Dados!AZ$5:AZ$98)=0,1,MAX(Base_Dados!AZ$5:AZ$98)-MIN(Base_Dados!AZ$5:AZ$98)))) * AZ$1)))</f>
        <v>0.5</v>
      </c>
      <c r="BA329" s="106">
        <f>IF(INDEX(Base_Dados!BA:BA,MATCH($B329,Base_Dados!$B:$B,0))=0,0,
MAX(0, MIN(BA$1,
((INDEX(Base_Dados!BA:BA,MATCH($B329,Base_Dados!$B:$B,0))-MIN(Base_Dados!BA$5:BA$98)) /
(IF(MAX(Base_Dados!BA$5:BA$98)-MIN(Base_Dados!BA$5:BA$98)=0,1,MAX(Base_Dados!BA$5:BA$98)-MIN(Base_Dados!BA$5:BA$98)))) * BA$1)))</f>
        <v>2.8575234796509693E-2</v>
      </c>
      <c r="BB329" s="106">
        <f>IF(INDEX(Base_Dados!BB:BB,MATCH($B329,Base_Dados!$B:$B,0))=0,0,
MAX(0, MIN(BB$1,
((INDEX(Base_Dados!BB:BB,MATCH($B329,Base_Dados!$B:$B,0))-MIN(Base_Dados!BB$5:BB$98)) /
(IF(MAX(Base_Dados!BB$5:BB$98)-MIN(Base_Dados!BB$5:BB$98)=0,1,MAX(Base_Dados!BB$5:BB$98)-MIN(Base_Dados!BB$5:BB$98)))) * BB$1)))</f>
        <v>0.15081104726797234</v>
      </c>
      <c r="BC329" s="106">
        <f>IF(INDEX(Base_Dados!BC:BC,MATCH($B329,Base_Dados!$B:$B,0))=0,0,
MAX(0, MIN(BC$1,
((INDEX(Base_Dados!BC:BC,MATCH($B329,Base_Dados!$B:$B,0))-MIN(Base_Dados!BC$5:BC$98)) /
(IF(MAX(Base_Dados!BC$5:BC$98)-MIN(Base_Dados!BC$5:BC$98)=0,1,MAX(Base_Dados!BC$5:BC$98)-MIN(Base_Dados!BC$5:BC$98)))) * BC$1)))</f>
        <v>3.1241583625100995E-2</v>
      </c>
      <c r="BD329" s="106">
        <f>IF(INDEX(Base_Dados!BD:BD,MATCH($B329,Base_Dados!$B:$B,0))=0,0,
MAX(0, MIN(BD$1,
((INDEX(Base_Dados!BD:BD,MATCH($B329,Base_Dados!$B:$B,0))-MIN(Base_Dados!BD$5:BD$98)) /
(IF(MAX(Base_Dados!BD$5:BD$98)-MIN(Base_Dados!BD$5:BD$98)=0,1,MAX(Base_Dados!BD$5:BD$98)-MIN(Base_Dados!BD$5:BD$98)))) * BD$1)))</f>
        <v>1.8696766151928536E-2</v>
      </c>
      <c r="BE329" s="106">
        <f>IF(INDEX(Base_Dados!BE:BE,MATCH($B329,Base_Dados!$B:$B,0))=0,0,
MAX(0, MIN(BE$1,
((INDEX(Base_Dados!BE:BE,MATCH($B329,Base_Dados!$B:$B,0))-MIN(Base_Dados!BE$5:BE$98)) /
(IF(MAX(Base_Dados!BE$5:BE$98)-MIN(Base_Dados!BE$5:BE$98)=0,1,MAX(Base_Dados!BE$5:BE$98)-MIN(Base_Dados!BE$5:BE$98)))) * BE$1)))</f>
        <v>2.6593075765178123E-2</v>
      </c>
      <c r="BF329" s="106">
        <f>IF(INDEX(Base_Dados!BF:BF,MATCH($B329,Base_Dados!$B:$B,0))=0,0,
MAX(0, MIN(BF$1,
((INDEX(Base_Dados!BF:BF,MATCH($B329,Base_Dados!$B:$B,0))-MIN(Base_Dados!BF$5:BF$98)) /
(IF(MAX(Base_Dados!BF$5:BF$98)-MIN(Base_Dados!BF$5:BF$98)=0,1,MAX(Base_Dados!BF$5:BF$98)-MIN(Base_Dados!BF$5:BF$98)))) * BF$1)))</f>
        <v>0</v>
      </c>
      <c r="BG329" s="106">
        <f>IF(INDEX(Base_Dados!BG:BG,MATCH($B329,Base_Dados!$B:$B,0))=0,0,
MAX(0, MIN(BG$1,
((INDEX(Base_Dados!BG:BG,MATCH($B329,Base_Dados!$B:$B,0))-MIN(Base_Dados!BG$5:BG$98)) /
(IF(MAX(Base_Dados!BG$5:BG$98)-MIN(Base_Dados!BG$5:BG$98)=0,1,MAX(Base_Dados!BG$5:BG$98)-MIN(Base_Dados!BG$5:BG$98)))) * BG$1)))</f>
        <v>1.0451505016722408E-2</v>
      </c>
      <c r="BH329" s="106">
        <f>IF(INDEX(Base_Dados!BH:BH,MATCH($B329,Base_Dados!$B:$B,0))=0,0,
MAX(0, MIN(BH$1,
((INDEX(Base_Dados!BH:BH,MATCH($B329,Base_Dados!$B:$B,0))-MIN(Base_Dados!BH$5:BH$98)) /
(IF(MAX(Base_Dados!BH$5:BH$98)-MIN(Base_Dados!BH$5:BH$98)=0,1,MAX(Base_Dados!BH$5:BH$98)-MIN(Base_Dados!BH$5:BH$98)))) * BH$1)))</f>
        <v>7.6923076923076927E-2</v>
      </c>
      <c r="BI329" s="106">
        <f>IF(INDEX(Base_Dados!BI:BI,MATCH($B329,Base_Dados!$B:$B,0))=0,0,
MAX(0, MIN(BI$1,
((INDEX(Base_Dados!BI:BI,MATCH($B329,Base_Dados!$B:$B,0))-MIN(Base_Dados!BI$5:BI$98)) /
(IF(MAX(Base_Dados!BI$5:BI$98)-MIN(Base_Dados!BI$5:BI$98)=0,1,MAX(Base_Dados!BI$5:BI$98)-MIN(Base_Dados!BI$5:BI$98)))) * BI$1)))</f>
        <v>0.13260530421216848</v>
      </c>
      <c r="BJ329" s="106">
        <f>IF(INDEX(Base_Dados!BJ:BJ,MATCH($B329,Base_Dados!$B:$B,0))=0,0,
MAX(0, MIN(BJ$1,
((INDEX(Base_Dados!BJ:BJ,MATCH($B329,Base_Dados!$B:$B,0))-MIN(Base_Dados!BJ$5:BJ$98)) /
(IF(MAX(Base_Dados!BJ$5:BJ$98)-MIN(Base_Dados!BJ$5:BJ$98)=0,1,MAX(Base_Dados!BJ$5:BJ$98)-MIN(Base_Dados!BJ$5:BJ$98)))) * BJ$1)))</f>
        <v>5.2631578947368418E-2</v>
      </c>
      <c r="BK329" s="106">
        <f>IF(INDEX(Base_Dados!BK:BK,MATCH($B329,Base_Dados!$B:$B,0))=0,0,
MAX(0, MIN(BK$1,
((INDEX(Base_Dados!BK:BK,MATCH($B329,Base_Dados!$B:$B,0))-MIN(Base_Dados!BK$5:BK$98)) /
(IF(MAX(Base_Dados!BK$5:BK$98)-MIN(Base_Dados!BK$5:BK$98)=0,1,MAX(Base_Dados!BK$5:BK$98)-MIN(Base_Dados!BK$5:BK$98)))) * BK$1)))</f>
        <v>5.3571428571428568E-2</v>
      </c>
      <c r="BL329" s="106">
        <f>IF(INDEX(Base_Dados!BL:BL,MATCH($B329,Base_Dados!$B:$B,0))=0,0,
MAX(0, MIN(BL$1,
((INDEX(Base_Dados!BL:BL,MATCH($B329,Base_Dados!$B:$B,0))-MIN(Base_Dados!BL$5:BL$98)) /
(IF(MAX(Base_Dados!BL$5:BL$98)-MIN(Base_Dados!BL$5:BL$98)=0,1,MAX(Base_Dados!BL$5:BL$98)-MIN(Base_Dados!BL$5:BL$98)))) * BL$1)))</f>
        <v>3.7459283387622153E-2</v>
      </c>
      <c r="BM329" s="106">
        <f>IF(INDEX(Base_Dados!BM:BM,MATCH($B329,Base_Dados!$B:$B,0))=0,0,
MAX(0, MIN(BM$1,
((INDEX(Base_Dados!BM:BM,MATCH($B329,Base_Dados!$B:$B,0))-MIN(Base_Dados!BM$5:BM$98)) /
(IF(MAX(Base_Dados!BM$5:BM$98)-MIN(Base_Dados!BM$5:BM$98)=0,1,MAX(Base_Dados!BM$5:BM$98)-MIN(Base_Dados!BM$5:BM$98)))) * BM$1)))</f>
        <v>1</v>
      </c>
      <c r="BN329" s="106">
        <f>IF(INDEX(Base_Dados!BN:BN,MATCH($B329,Base_Dados!$B:$B,0))=0,0,
MAX(0, MIN(BN$1,
((INDEX(Base_Dados!BN:BN,MATCH($B329,Base_Dados!$B:$B,0))-MIN(Base_Dados!BN$5:BN$98)) /
(IF(MAX(Base_Dados!BN$5:BN$98)-MIN(Base_Dados!BN$5:BN$98)=0,1,MAX(Base_Dados!BN$5:BN$98)-MIN(Base_Dados!BN$5:BN$98)))) * BN$1)))</f>
        <v>0.32838424978744168</v>
      </c>
      <c r="BO329" s="106">
        <f>IF(INDEX(Base_Dados!BO:BO,MATCH($B329,Base_Dados!$B:$B,0))=0,0,
MAX(0, MIN(BO$1,
((INDEX(Base_Dados!BO:BO,MATCH($B329,Base_Dados!$B:$B,0))-MIN(Base_Dados!BO$5:BO$98)) /
(IF(MAX(Base_Dados!BO$5:BO$98)-MIN(Base_Dados!BO$5:BO$98)=0,1,MAX(Base_Dados!BO$5:BO$98)-MIN(Base_Dados!BO$5:BO$98)))) * BO$1)))</f>
        <v>8.6206896551724137E-3</v>
      </c>
      <c r="BP329" s="106">
        <f t="shared" si="20"/>
        <v>11.244792917725578</v>
      </c>
      <c r="BQ329" s="111">
        <f t="shared" si="21"/>
        <v>0.39335518528263463</v>
      </c>
      <c r="BR329" s="112">
        <f t="shared" si="22"/>
        <v>7.8846871804611363E-2</v>
      </c>
      <c r="BS329" s="113">
        <f t="shared" si="23"/>
        <v>11.165946045920967</v>
      </c>
    </row>
    <row r="330" spans="1:71">
      <c r="A330" s="21">
        <v>32008</v>
      </c>
      <c r="B330" s="21" t="s">
        <v>244</v>
      </c>
      <c r="C330" s="21" t="s">
        <v>233</v>
      </c>
      <c r="D330" s="105">
        <f>IF(INDEX(Base_Dados!D:D,MATCH($B330,Base_Dados!$B:$B,0))=0,0,
MAX(0, MIN(D$1,
((INDEX(Base_Dados!D:D,MATCH($B330,Base_Dados!$B:$B,0))-MIN(Base_Dados!D$5:D$98)) /
(IF(MAX(Base_Dados!D$5:D$98)-MIN(Base_Dados!D$5:D$98)=0,1,MAX(Base_Dados!D$5:D$98)-MIN(Base_Dados!D$5:D$98)))) * D$1)))</f>
        <v>0.20556376227747994</v>
      </c>
      <c r="E330" s="106">
        <f>IF(INDEX(Base_Dados!E:E,MATCH($B330,Base_Dados!$B:$B,0))=0,0,
MAX(0, MIN(E$1,
((INDEX(Base_Dados!E:E,MATCH($B330,Base_Dados!$B:$B,0))-MIN(Base_Dados!E$5:E$98)) /
(IF(MAX(Base_Dados!E$5:E$98)-MIN(Base_Dados!E$5:E$98)=0,1,MAX(Base_Dados!E$5:E$98)-MIN(Base_Dados!E$5:E$98)))) * E$1)))</f>
        <v>4.6317436890511168E-2</v>
      </c>
      <c r="F330" s="106">
        <f>IF(INDEX(Base_Dados!F:F,MATCH($B330,Base_Dados!$B:$B,0))=0,0,
MAX(0, MIN(F$1,
((INDEX(Base_Dados!F:F,MATCH($B330,Base_Dados!$B:$B,0))-MIN(Base_Dados!F$5:F$98)) /
(IF(MAX(Base_Dados!F$5:F$98)-MIN(Base_Dados!F$5:F$98)=0,1,MAX(Base_Dados!F$5:F$98)-MIN(Base_Dados!F$5:F$98)))) * F$1)))</f>
        <v>4.3290574877675556E-2</v>
      </c>
      <c r="G330" s="106">
        <f>IF(INDEX(Base_Dados!G:G,MATCH($B330,Base_Dados!$B:$B,0))=0,0,
MAX(0, MIN(G$1,
((INDEX(Base_Dados!G:G,MATCH($B330,Base_Dados!$B:$B,0))-MIN(Base_Dados!G$5:G$98)) /
(IF(MAX(Base_Dados!G$5:G$98)-MIN(Base_Dados!G$5:G$98)=0,1,MAX(Base_Dados!G$5:G$98)-MIN(Base_Dados!G$5:G$98)))) * G$1)))</f>
        <v>3.8930691640051245E-2</v>
      </c>
      <c r="H330" s="106">
        <f>IF(INDEX(Base_Dados!H:H,MATCH($B330,Base_Dados!$B:$B,0))=0,0,
MAX(0, MIN(H$1,
((INDEX(Base_Dados!H:H,MATCH($B330,Base_Dados!$B:$B,0))-MIN(Base_Dados!H$5:H$98)) /
(IF(MAX(Base_Dados!H$5:H$98)-MIN(Base_Dados!H$5:H$98)=0,1,MAX(Base_Dados!H$5:H$98)-MIN(Base_Dados!H$5:H$98)))) * H$1)))</f>
        <v>4.4428542677609068E-2</v>
      </c>
      <c r="I330" s="106">
        <f>IF(INDEX(Base_Dados!I:I,MATCH($B330,Base_Dados!$B:$B,0))=0,0,
MAX(0, MIN(I$1,
((INDEX(Base_Dados!I:I,MATCH($B330,Base_Dados!$B:$B,0))-MIN(Base_Dados!I$5:I$98)) /
(IF(MAX(Base_Dados!I$5:I$98)-MIN(Base_Dados!I$5:I$98)=0,1,MAX(Base_Dados!I$5:I$98)-MIN(Base_Dados!I$5:I$98)))) * I$1)))</f>
        <v>5.5819048093220795E-2</v>
      </c>
      <c r="J330" s="106">
        <f>IF(INDEX(Base_Dados!J:J,MATCH($B330,Base_Dados!$B:$B,0))=0,0,
MAX(0, MIN(J$1,
((INDEX(Base_Dados!J:J,MATCH($B330,Base_Dados!$B:$B,0))-MIN(Base_Dados!J$5:J$98)) /
(IF(MAX(Base_Dados!J$5:J$98)-MIN(Base_Dados!J$5:J$98)=0,1,MAX(Base_Dados!J$5:J$98)-MIN(Base_Dados!J$5:J$98)))) * J$1)))</f>
        <v>7.3912638272551956E-2</v>
      </c>
      <c r="K330" s="106">
        <f>IF(INDEX(Base_Dados!K:K,MATCH($B330,Base_Dados!$B:$B,0))=0,0,
MAX(0, MIN(K$1,
((INDEX(Base_Dados!K:K,MATCH($B330,Base_Dados!$B:$B,0))-MIN(Base_Dados!K$5:K$98)) /
(IF(MAX(Base_Dados!K$5:K$98)-MIN(Base_Dados!K$5:K$98)=0,1,MAX(Base_Dados!K$5:K$98)-MIN(Base_Dados!K$5:K$98)))) * K$1)))</f>
        <v>8.3368738819320221E-2</v>
      </c>
      <c r="L330" s="106">
        <f>IF(INDEX(Base_Dados!L:L,MATCH($B330,Base_Dados!$B:$B,0))=0,0,
MAX(0, MIN(L$1,
((INDEX(Base_Dados!L:L,MATCH($B330,Base_Dados!$B:$B,0))-MIN(Base_Dados!L$5:L$98)) /
(IF(MAX(Base_Dados!L$5:L$98)-MIN(Base_Dados!L$5:L$98)=0,1,MAX(Base_Dados!L$5:L$98)-MIN(Base_Dados!L$5:L$98)))) * L$1)))</f>
        <v>0.1044459639067938</v>
      </c>
      <c r="M330" s="106">
        <f>IF(INDEX(Base_Dados!M:M,MATCH($B330,Base_Dados!$B:$B,0))=0,0,
MAX(0, MIN(M$1,
((INDEX(Base_Dados!M:M,MATCH($B330,Base_Dados!$B:$B,0))-MIN(Base_Dados!M$5:M$98)) /
(IF(MAX(Base_Dados!M$5:M$98)-MIN(Base_Dados!M$5:M$98)=0,1,MAX(Base_Dados!M$5:M$98)-MIN(Base_Dados!M$5:M$98)))) * M$1)))</f>
        <v>0.11879883381924199</v>
      </c>
      <c r="N330" s="106">
        <f>IF(INDEX(Base_Dados!N:N,MATCH($B330,Base_Dados!$B:$B,0))=0,0,
MAX(0, MIN(N$1,
((INDEX(Base_Dados!N:N,MATCH($B330,Base_Dados!$B:$B,0))-MIN(Base_Dados!N$5:N$98)) /
(IF(MAX(Base_Dados!N$5:N$98)-MIN(Base_Dados!N$5:N$98)=0,1,MAX(Base_Dados!N$5:N$98)-MIN(Base_Dados!N$5:N$98)))) * N$1)))</f>
        <v>0.13348477857049895</v>
      </c>
      <c r="O330" s="106">
        <f>IF(INDEX(Base_Dados!O:O,MATCH($B330,Base_Dados!$B:$B,0))=0,0,
MAX(0, MIN(O$1,
((INDEX(Base_Dados!O:O,MATCH($B330,Base_Dados!$B:$B,0))-MIN(Base_Dados!O$5:O$98)) /
(IF(MAX(Base_Dados!O$5:O$98)-MIN(Base_Dados!O$5:O$98)=0,1,MAX(Base_Dados!O$5:O$98)-MIN(Base_Dados!O$5:O$98)))) * O$1)))</f>
        <v>0.18624226545515357</v>
      </c>
      <c r="P330" s="106">
        <f>IF(INDEX(Base_Dados!P:P,MATCH($B330,Base_Dados!$B:$B,0))=0,0,
MAX(0, MIN(P$1,
((INDEX(Base_Dados!P:P,MATCH($B330,Base_Dados!$B:$B,0))-MIN(Base_Dados!P$5:P$98)) /
(IF(MAX(Base_Dados!P$5:P$98)-MIN(Base_Dados!P$5:P$98)=0,1,MAX(Base_Dados!P$5:P$98)-MIN(Base_Dados!P$5:P$98)))) * P$1)))</f>
        <v>6.9429510614113232E-2</v>
      </c>
      <c r="Q330" s="106">
        <f>IF(INDEX(Base_Dados!Q:Q,MATCH($B330,Base_Dados!$B:$B,0))=0,0,
MAX(0, MIN(Q$1,
((INDEX(Base_Dados!Q:Q,MATCH($B330,Base_Dados!$B:$B,0))-MIN(Base_Dados!Q$5:Q$98)) /
(IF(MAX(Base_Dados!Q$5:Q$98)-MIN(Base_Dados!Q$5:Q$98)=0,1,MAX(Base_Dados!Q$5:Q$98)-MIN(Base_Dados!Q$5:Q$98)))) * Q$1)))</f>
        <v>2.6986467273971883E-2</v>
      </c>
      <c r="R330" s="106">
        <f>IF(INDEX(Base_Dados!R:R,MATCH($B330,Base_Dados!$B:$B,0))=0,0,
MAX(0, MIN(R$1,
((INDEX(Base_Dados!R:R,MATCH($B330,Base_Dados!$B:$B,0))-MIN(Base_Dados!R$5:R$98)) /
(IF(MAX(Base_Dados!R$5:R$98)-MIN(Base_Dados!R$5:R$98)=0,1,MAX(Base_Dados!R$5:R$98)-MIN(Base_Dados!R$5:R$98)))) * R$1)))</f>
        <v>1.7625632452420756E-2</v>
      </c>
      <c r="S330" s="106">
        <f>IF(INDEX(Base_Dados!S:S,MATCH($B330,Base_Dados!$B:$B,0))=0,0,
MAX(0, MIN(S$1,
((INDEX(Base_Dados!S:S,MATCH($B330,Base_Dados!$B:$B,0))-MIN(Base_Dados!S$5:S$98)) /
(IF(MAX(Base_Dados!S$5:S$98)-MIN(Base_Dados!S$5:S$98)=0,1,MAX(Base_Dados!S$5:S$98)-MIN(Base_Dados!S$5:S$98)))) * S$1)))</f>
        <v>3.8575600988541903E-2</v>
      </c>
      <c r="T330" s="106">
        <f>IF(INDEX(Base_Dados!T:T,MATCH($B330,Base_Dados!$B:$B,0))=0,0,
MAX(0, MIN(T$1,
((INDEX(Base_Dados!T:T,MATCH($B330,Base_Dados!$B:$B,0))-MIN(Base_Dados!T$5:T$98)) /
(IF(MAX(Base_Dados!T$5:T$98)-MIN(Base_Dados!T$5:T$98)=0,1,MAX(Base_Dados!T$5:T$98)-MIN(Base_Dados!T$5:T$98)))) * T$1)))</f>
        <v>0.73880064971905413</v>
      </c>
      <c r="U330" s="106">
        <f>IF(INDEX(Base_Dados!U:U,MATCH($B330,Base_Dados!$B:$B,0))=0,0,
MAX(0, MIN(U$1,
((INDEX(Base_Dados!U:U,MATCH($B330,Base_Dados!$B:$B,0))-MIN(Base_Dados!U$5:U$98)) /
(IF(MAX(Base_Dados!U$5:U$98)-MIN(Base_Dados!U$5:U$98)=0,1,MAX(Base_Dados!U$5:U$98)-MIN(Base_Dados!U$5:U$98)))) * U$1)))</f>
        <v>0.79361468229140164</v>
      </c>
      <c r="V330" s="106">
        <f>IF(INDEX(Base_Dados!V:V,MATCH($B330,Base_Dados!$B:$B,0))=0,0,
MAX(0, MIN(V$1,
((INDEX(Base_Dados!V:V,MATCH($B330,Base_Dados!$B:$B,0))-MIN(Base_Dados!V$5:V$98)) /
(IF(MAX(Base_Dados!V$5:V$98)-MIN(Base_Dados!V$5:V$98)=0,1,MAX(Base_Dados!V$5:V$98)-MIN(Base_Dados!V$5:V$98)))) * V$1)))</f>
        <v>9.5614356635033551E-2</v>
      </c>
      <c r="W330" s="106">
        <f>IF(INDEX(Base_Dados!W:W,MATCH($B330,Base_Dados!$B:$B,0))=0,0,
MAX(0, MIN(W$1,
((INDEX(Base_Dados!W:W,MATCH($B330,Base_Dados!$B:$B,0))-MIN(Base_Dados!W$5:W$98)) /
(IF(MAX(Base_Dados!W$5:W$98)-MIN(Base_Dados!W$5:W$98)=0,1,MAX(Base_Dados!W$5:W$98)-MIN(Base_Dados!W$5:W$98)))) * W$1)))</f>
        <v>2.5141141522389083</v>
      </c>
      <c r="X330" s="106">
        <f>IF(INDEX(Base_Dados!X:X,MATCH($B330,Base_Dados!$B:$B,0))=0,0,
MAX(0, MIN(X$1,
((INDEX(Base_Dados!X:X,MATCH($B330,Base_Dados!$B:$B,0))-MIN(Base_Dados!X$5:X$98)) /
(IF(MAX(Base_Dados!X$5:X$98)-MIN(Base_Dados!X$5:X$98)=0,1,MAX(Base_Dados!X$5:X$98)-MIN(Base_Dados!X$5:X$98)))) * X$1)))</f>
        <v>0</v>
      </c>
      <c r="Y330" s="106">
        <f>IF(INDEX(Base_Dados!Y:Y,MATCH($B330,Base_Dados!$B:$B,0))=0,0,
MAX(0, MIN(Y$1,
((INDEX(Base_Dados!Y:Y,MATCH($B330,Base_Dados!$B:$B,0))-MIN(Base_Dados!Y$5:Y$98)) /
(IF(MAX(Base_Dados!Y$5:Y$98)-MIN(Base_Dados!Y$5:Y$98)=0,1,MAX(Base_Dados!Y$5:Y$98)-MIN(Base_Dados!Y$5:Y$98)))) * Y$1)))</f>
        <v>0</v>
      </c>
      <c r="Z330" s="106">
        <f>IF(INDEX(Base_Dados!Z:Z,MATCH($B330,Base_Dados!$B:$B,0))=0,0,
MAX(0, MIN(Z$1,
((INDEX(Base_Dados!Z:Z,MATCH($B330,Base_Dados!$B:$B,0))-MIN(Base_Dados!Z$5:Z$98)) /
(IF(MAX(Base_Dados!Z$5:Z$98)-MIN(Base_Dados!Z$5:Z$98)=0,1,MAX(Base_Dados!Z$5:Z$98)-MIN(Base_Dados!Z$5:Z$98)))) * Z$1)))</f>
        <v>0</v>
      </c>
      <c r="AA330" s="106">
        <f>IF(INDEX(Base_Dados!AA:AA,MATCH($B330,Base_Dados!$B:$B,0))=0,0,
MAX(0, MIN(AA$1,
((INDEX(Base_Dados!AA:AA,MATCH($B330,Base_Dados!$B:$B,0))-MIN(Base_Dados!AA$5:AA$98)) /
(IF(MAX(Base_Dados!AA$5:AA$98)-MIN(Base_Dados!AA$5:AA$98)=0,1,MAX(Base_Dados!AA$5:AA$98)-MIN(Base_Dados!AA$5:AA$98)))) * AA$1)))</f>
        <v>0</v>
      </c>
      <c r="AB330" s="106">
        <f>IF(INDEX(Base_Dados!AB:AB,MATCH($B330,Base_Dados!$B:$B,0))=0,0,
MAX(0, MIN(AB$1,
((INDEX(Base_Dados!AB:AB,MATCH($B330,Base_Dados!$B:$B,0))-MIN(Base_Dados!AB$5:AB$98)) /
(IF(MAX(Base_Dados!AB$5:AB$98)-MIN(Base_Dados!AB$5:AB$98)=0,1,MAX(Base_Dados!AB$5:AB$98)-MIN(Base_Dados!AB$5:AB$98)))) * AB$1)))</f>
        <v>0.59608500951040155</v>
      </c>
      <c r="AC330" s="106">
        <f>IF(INDEX(Base_Dados!AC:AC,MATCH($B330,Base_Dados!$B:$B,0))=0,0,
MAX(0, MIN(AC$1,
((INDEX(Base_Dados!AC:AC,MATCH($B330,Base_Dados!$B:$B,0))-MIN(Base_Dados!AC$5:AC$98)) /
(IF(MAX(Base_Dados!AC$5:AC$98)-MIN(Base_Dados!AC$5:AC$98)=0,1,MAX(Base_Dados!AC$5:AC$98)-MIN(Base_Dados!AC$5:AC$98)))) * AC$1)))</f>
        <v>2.8690499132780885E-2</v>
      </c>
      <c r="AD330" s="106">
        <f>IF(INDEX(Base_Dados!AD:AD,MATCH($B330,Base_Dados!$B:$B,0))=0,0,
MAX(0, MIN(AD$1,
((INDEX(Base_Dados!AD:AD,MATCH($B330,Base_Dados!$B:$B,0))-MIN(Base_Dados!AD$5:AD$98)) /
(IF(MAX(Base_Dados!AD$5:AD$98)-MIN(Base_Dados!AD$5:AD$98)=0,1,MAX(Base_Dados!AD$5:AD$98)-MIN(Base_Dados!AD$5:AD$98)))) * AD$1)))</f>
        <v>1.7127643839668687E-2</v>
      </c>
      <c r="AE330" s="106">
        <f>IF(INDEX(Base_Dados!AE:AE,MATCH($B330,Base_Dados!$B:$B,0))=0,0,
MAX(0, MIN(AE$1,
((INDEX(Base_Dados!AE:AE,MATCH($B330,Base_Dados!$B:$B,0))-MIN(Base_Dados!AE$5:AE$98)) /
(IF(MAX(Base_Dados!AE$5:AE$98)-MIN(Base_Dados!AE$5:AE$98)=0,1,MAX(Base_Dados!AE$5:AE$98)-MIN(Base_Dados!AE$5:AE$98)))) * AE$1)))</f>
        <v>8.8882496763986758E-3</v>
      </c>
      <c r="AF330" s="106">
        <f>IF(INDEX(Base_Dados!AF:AF,MATCH($B330,Base_Dados!$B:$B,0))=0,0,
MAX(0, MIN(AF$1,
((INDEX(Base_Dados!AF:AF,MATCH($B330,Base_Dados!$B:$B,0))-MIN(Base_Dados!AF$5:AF$98)) /
(IF(MAX(Base_Dados!AF$5:AF$98)-MIN(Base_Dados!AF$5:AF$98)=0,1,MAX(Base_Dados!AF$5:AF$98)-MIN(Base_Dados!AF$5:AF$98)))) * AF$1)))</f>
        <v>1.8756033650530961E-2</v>
      </c>
      <c r="AG330" s="106">
        <f>IF(INDEX(Base_Dados!AG:AG,MATCH($B330,Base_Dados!$B:$B,0))=0,0,
MAX(0, MIN(AG$1,
((INDEX(Base_Dados!AG:AG,MATCH($B330,Base_Dados!$B:$B,0))-MIN(Base_Dados!AG$5:AG$98)) /
(IF(MAX(Base_Dados!AG$5:AG$98)-MIN(Base_Dados!AG$5:AG$98)=0,1,MAX(Base_Dados!AG$5:AG$98)-MIN(Base_Dados!AG$5:AG$98)))) * AG$1)))</f>
        <v>2.6986467273971883E-2</v>
      </c>
      <c r="AH330" s="106">
        <f>IF(INDEX(Base_Dados!AH:AH,MATCH($B330,Base_Dados!$B:$B,0))=0,0,
MAX(0, MIN(AH$1,
((INDEX(Base_Dados!AH:AH,MATCH($B330,Base_Dados!$B:$B,0))-MIN(Base_Dados!AH$5:AH$98)) /
(IF(MAX(Base_Dados!AH$5:AH$98)-MIN(Base_Dados!AH$5:AH$98)=0,1,MAX(Base_Dados!AH$5:AH$98)-MIN(Base_Dados!AH$5:AH$98)))) * AH$1)))</f>
        <v>1.4093603436756004</v>
      </c>
      <c r="AI330" s="106">
        <f>IF(INDEX(Base_Dados!AI:AI,MATCH($B330,Base_Dados!$B:$B,0))=0,0,
MAX(0, MIN(AI$1,
((INDEX(Base_Dados!AI:AI,MATCH($B330,Base_Dados!$B:$B,0))-MIN(Base_Dados!AI$5:AI$98)) /
(IF(MAX(Base_Dados!AI$5:AI$98)-MIN(Base_Dados!AI$5:AI$98)=0,1,MAX(Base_Dados!AI$5:AI$98)-MIN(Base_Dados!AI$5:AI$98)))) * AI$1)))</f>
        <v>0.14285714285714285</v>
      </c>
      <c r="AJ330" s="106">
        <f>IF(INDEX(Base_Dados!AJ:AJ,MATCH($B330,Base_Dados!$B:$B,0))=0,0,
MAX(0, MIN(AJ$1,
((INDEX(Base_Dados!AJ:AJ,MATCH($B330,Base_Dados!$B:$B,0))-MIN(Base_Dados!AJ$5:AJ$98)) /
(IF(MAX(Base_Dados!AJ$5:AJ$98)-MIN(Base_Dados!AJ$5:AJ$98)=0,1,MAX(Base_Dados!AJ$5:AJ$98)-MIN(Base_Dados!AJ$5:AJ$98)))) * AJ$1)))</f>
        <v>0.34226190476190477</v>
      </c>
      <c r="AK330" s="106">
        <f>IF(INDEX(Base_Dados!AK:AK,MATCH($B330,Base_Dados!$B:$B,0))=0,0,
MAX(0, MIN(AK$1,
((INDEX(Base_Dados!AK:AK,MATCH($B330,Base_Dados!$B:$B,0))-MIN(Base_Dados!AK$5:AK$98)) /
(IF(MAX(Base_Dados!AK$5:AK$98)-MIN(Base_Dados!AK$5:AK$98)=0,1,MAX(Base_Dados!AK$5:AK$98)-MIN(Base_Dados!AK$5:AK$98)))) * AK$1)))</f>
        <v>1.8390804597701149E-2</v>
      </c>
      <c r="AL330" s="106">
        <f>IF(INDEX(Base_Dados!AL:AL,MATCH($B330,Base_Dados!$B:$B,0))=0,0,
MAX(0, MIN(AL$1,
((INDEX(Base_Dados!AL:AL,MATCH($B330,Base_Dados!$B:$B,0))-MIN(Base_Dados!AL$5:AL$98)) /
(IF(MAX(Base_Dados!AL$5:AL$98)-MIN(Base_Dados!AL$5:AL$98)=0,1,MAX(Base_Dados!AL$5:AL$98)-MIN(Base_Dados!AL$5:AL$98)))) * AL$1)))</f>
        <v>0</v>
      </c>
      <c r="AM330" s="106">
        <f>IF(INDEX(Base_Dados!AM:AM,MATCH($B330,Base_Dados!$B:$B,0))=0,0,
MAX(0, MIN(AM$1,
((INDEX(Base_Dados!AM:AM,MATCH($B330,Base_Dados!$B:$B,0))-MIN(Base_Dados!AM$5:AM$98)) /
(IF(MAX(Base_Dados!AM$5:AM$98)-MIN(Base_Dados!AM$5:AM$98)=0,1,MAX(Base_Dados!AM$5:AM$98)-MIN(Base_Dados!AM$5:AM$98)))) * AM$1)))</f>
        <v>2.3821853961677887E-2</v>
      </c>
      <c r="AN330" s="106">
        <f>IF(INDEX(Base_Dados!AN:AN,MATCH($B330,Base_Dados!$B:$B,0))=0,0,
MAX(0, MIN(AN$1,
((INDEX(Base_Dados!AN:AN,MATCH($B330,Base_Dados!$B:$B,0))-MIN(Base_Dados!AN$5:AN$98)) /
(IF(MAX(Base_Dados!AN$5:AN$98)-MIN(Base_Dados!AN$5:AN$98)=0,1,MAX(Base_Dados!AN$5:AN$98)-MIN(Base_Dados!AN$5:AN$98)))) * AN$1)))</f>
        <v>0.1468253968253968</v>
      </c>
      <c r="AO330" s="106">
        <f>IF(INDEX(Base_Dados!AO:AO,MATCH($B330,Base_Dados!$B:$B,0))=0,0,
MAX(0, MIN(AO$1,
((INDEX(Base_Dados!AO:AO,MATCH($B330,Base_Dados!$B:$B,0))-MIN(Base_Dados!AO$5:AO$98)) /
(IF(MAX(Base_Dados!AO$5:AO$98)-MIN(Base_Dados!AO$5:AO$98)=0,1,MAX(Base_Dados!AO$5:AO$98)-MIN(Base_Dados!AO$5:AO$98)))) * AO$1)))</f>
        <v>0</v>
      </c>
      <c r="AP330" s="106">
        <f>IF(INDEX(Base_Dados!AP:AP,MATCH($B330,Base_Dados!$B:$B,0))=0,0,
MAX(0, MIN(AP$1,
((INDEX(Base_Dados!AP:AP,MATCH($B330,Base_Dados!$B:$B,0))-MIN(Base_Dados!AP$5:AP$98)) /
(IF(MAX(Base_Dados!AP$5:AP$98)-MIN(Base_Dados!AP$5:AP$98)=0,1,MAX(Base_Dados!AP$5:AP$98)-MIN(Base_Dados!AP$5:AP$98)))) * AP$1)))</f>
        <v>6.8807339449541288E-3</v>
      </c>
      <c r="AQ330" s="106">
        <f>IF(INDEX(Base_Dados!AQ:AQ,MATCH($B330,Base_Dados!$B:$B,0))=0,0,
MAX(0, MIN(AQ$1,
((INDEX(Base_Dados!AQ:AQ,MATCH($B330,Base_Dados!$B:$B,0))-MIN(Base_Dados!AQ$5:AQ$98)) /
(IF(MAX(Base_Dados!AQ$5:AQ$98)-MIN(Base_Dados!AQ$5:AQ$98)=0,1,MAX(Base_Dados!AQ$5:AQ$98)-MIN(Base_Dados!AQ$5:AQ$98)))) * AQ$1)))</f>
        <v>0</v>
      </c>
      <c r="AR330" s="106">
        <f>IF(INDEX(Base_Dados!AR:AR,MATCH($B330,Base_Dados!$B:$B,0))=0,0,
MAX(0, MIN(AR$1,
((INDEX(Base_Dados!AR:AR,MATCH($B330,Base_Dados!$B:$B,0))-MIN(Base_Dados!AR$5:AR$98)) /
(IF(MAX(Base_Dados!AR$5:AR$98)-MIN(Base_Dados!AR$5:AR$98)=0,1,MAX(Base_Dados!AR$5:AR$98)-MIN(Base_Dados!AR$5:AR$98)))) * AR$1)))</f>
        <v>0</v>
      </c>
      <c r="AS330" s="106">
        <f>IF(INDEX(Base_Dados!AS:AS,MATCH($B330,Base_Dados!$B:$B,0))=0,0,
MAX(0, MIN(AS$1,
((INDEX(Base_Dados!AS:AS,MATCH($B330,Base_Dados!$B:$B,0))-MIN(Base_Dados!AS$5:AS$98)) /
(IF(MAX(Base_Dados!AS$5:AS$98)-MIN(Base_Dados!AS$5:AS$98)=0,1,MAX(Base_Dados!AS$5:AS$98)-MIN(Base_Dados!AS$5:AS$98)))) * AS$1)))</f>
        <v>0</v>
      </c>
      <c r="AT330" s="106">
        <f>IF(INDEX(Base_Dados!AT:AT,MATCH($B330,Base_Dados!$B:$B,0))=0,0,
MAX(0, MIN(AT$1,
((INDEX(Base_Dados!AT:AT,MATCH($B330,Base_Dados!$B:$B,0))-MIN(Base_Dados!AT$5:AT$98)) /
(IF(MAX(Base_Dados!AT$5:AT$98)-MIN(Base_Dados!AT$5:AT$98)=0,1,MAX(Base_Dados!AT$5:AT$98)-MIN(Base_Dados!AT$5:AT$98)))) * AT$1)))</f>
        <v>0</v>
      </c>
      <c r="AU330" s="106">
        <f>IF(INDEX(Base_Dados!AU:AU,MATCH($B330,Base_Dados!$B:$B,0))=0,0,
MAX(0, MIN(AU$1,
((INDEX(Base_Dados!AU:AU,MATCH($B330,Base_Dados!$B:$B,0))-MIN(Base_Dados!AU$5:AU$98)) /
(IF(MAX(Base_Dados!AU$5:AU$98)-MIN(Base_Dados!AU$5:AU$98)=0,1,MAX(Base_Dados!AU$5:AU$98)-MIN(Base_Dados!AU$5:AU$98)))) * AU$1)))</f>
        <v>7.4906367041198503E-3</v>
      </c>
      <c r="AV330" s="106">
        <f>IF(INDEX(Base_Dados!AV:AV,MATCH($B330,Base_Dados!$B:$B,0))=0,0,
MAX(0, MIN(AV$1,
((INDEX(Base_Dados!AV:AV,MATCH($B330,Base_Dados!$B:$B,0))-MIN(Base_Dados!AV$5:AV$98)) /
(IF(MAX(Base_Dados!AV$5:AV$98)-MIN(Base_Dados!AV$5:AV$98)=0,1,MAX(Base_Dados!AV$5:AV$98)-MIN(Base_Dados!AV$5:AV$98)))) * AV$1)))</f>
        <v>0</v>
      </c>
      <c r="AW330" s="106">
        <f>IF(INDEX(Base_Dados!AW:AW,MATCH($B330,Base_Dados!$B:$B,0))=0,0,
MAX(0, MIN(AW$1,
((INDEX(Base_Dados!AW:AW,MATCH($B330,Base_Dados!$B:$B,0))-MIN(Base_Dados!AW$5:AW$98)) /
(IF(MAX(Base_Dados!AW$5:AW$98)-MIN(Base_Dados!AW$5:AW$98)=0,1,MAX(Base_Dados!AW$5:AW$98)-MIN(Base_Dados!AW$5:AW$98)))) * AW$1)))</f>
        <v>0</v>
      </c>
      <c r="AX330" s="106">
        <f>IF(INDEX(Base_Dados!AX:AX,MATCH($B330,Base_Dados!$B:$B,0))=0,0,
MAX(0, MIN(AX$1,
((INDEX(Base_Dados!AX:AX,MATCH($B330,Base_Dados!$B:$B,0))-MIN(Base_Dados!AX$5:AX$98)) /
(IF(MAX(Base_Dados!AX$5:AX$98)-MIN(Base_Dados!AX$5:AX$98)=0,1,MAX(Base_Dados!AX$5:AX$98)-MIN(Base_Dados!AX$5:AX$98)))) * AX$1)))</f>
        <v>5.1636535507503252E-2</v>
      </c>
      <c r="AY330" s="106">
        <f>IF(INDEX(Base_Dados!AY:AY,MATCH($B330,Base_Dados!$B:$B,0))=0,0,
MAX(0, MIN(AY$1,
((INDEX(Base_Dados!AY:AY,MATCH($B330,Base_Dados!$B:$B,0))-MIN(Base_Dados!AY$5:AY$98)) /
(IF(MAX(Base_Dados!AY$5:AY$98)-MIN(Base_Dados!AY$5:AY$98)=0,1,MAX(Base_Dados!AY$5:AY$98)-MIN(Base_Dados!AY$5:AY$98)))) * AY$1)))</f>
        <v>8.2426640290141767E-3</v>
      </c>
      <c r="AZ330" s="106">
        <f>IF(INDEX(Base_Dados!AZ:AZ,MATCH($B330,Base_Dados!$B:$B,0))=0,0,
MAX(0, MIN(AZ$1,
((INDEX(Base_Dados!AZ:AZ,MATCH($B330,Base_Dados!$B:$B,0))-MIN(Base_Dados!AZ$5:AZ$98)) /
(IF(MAX(Base_Dados!AZ$5:AZ$98)-MIN(Base_Dados!AZ$5:AZ$98)=0,1,MAX(Base_Dados!AZ$5:AZ$98)-MIN(Base_Dados!AZ$5:AZ$98)))) * AZ$1)))</f>
        <v>0.5</v>
      </c>
      <c r="BA330" s="106">
        <f>IF(INDEX(Base_Dados!BA:BA,MATCH($B330,Base_Dados!$B:$B,0))=0,0,
MAX(0, MIN(BA$1,
((INDEX(Base_Dados!BA:BA,MATCH($B330,Base_Dados!$B:$B,0))-MIN(Base_Dados!BA$5:BA$98)) /
(IF(MAX(Base_Dados!BA$5:BA$98)-MIN(Base_Dados!BA$5:BA$98)=0,1,MAX(Base_Dados!BA$5:BA$98)-MIN(Base_Dados!BA$5:BA$98)))) * BA$1)))</f>
        <v>2.2869069029063702E-2</v>
      </c>
      <c r="BB330" s="106">
        <f>IF(INDEX(Base_Dados!BB:BB,MATCH($B330,Base_Dados!$B:$B,0))=0,0,
MAX(0, MIN(BB$1,
((INDEX(Base_Dados!BB:BB,MATCH($B330,Base_Dados!$B:$B,0))-MIN(Base_Dados!BB$5:BB$98)) /
(IF(MAX(Base_Dados!BB$5:BB$98)-MIN(Base_Dados!BB$5:BB$98)=0,1,MAX(Base_Dados!BB$5:BB$98)-MIN(Base_Dados!BB$5:BB$98)))) * BB$1)))</f>
        <v>0.10046000894369693</v>
      </c>
      <c r="BC330" s="106">
        <f>IF(INDEX(Base_Dados!BC:BC,MATCH($B330,Base_Dados!$B:$B,0))=0,0,
MAX(0, MIN(BC$1,
((INDEX(Base_Dados!BC:BC,MATCH($B330,Base_Dados!$B:$B,0))-MIN(Base_Dados!BC$5:BC$98)) /
(IF(MAX(Base_Dados!BC$5:BC$98)-MIN(Base_Dados!BC$5:BC$98)=0,1,MAX(Base_Dados!BC$5:BC$98)-MIN(Base_Dados!BC$5:BC$98)))) * BC$1)))</f>
        <v>1.050363587395637E-2</v>
      </c>
      <c r="BD330" s="106">
        <f>IF(INDEX(Base_Dados!BD:BD,MATCH($B330,Base_Dados!$B:$B,0))=0,0,
MAX(0, MIN(BD$1,
((INDEX(Base_Dados!BD:BD,MATCH($B330,Base_Dados!$B:$B,0))-MIN(Base_Dados!BD$5:BD$98)) /
(IF(MAX(Base_Dados!BD$5:BD$98)-MIN(Base_Dados!BD$5:BD$98)=0,1,MAX(Base_Dados!BD$5:BD$98)-MIN(Base_Dados!BD$5:BD$98)))) * BD$1)))</f>
        <v>1.474967107541029E-2</v>
      </c>
      <c r="BE330" s="106">
        <f>IF(INDEX(Base_Dados!BE:BE,MATCH($B330,Base_Dados!$B:$B,0))=0,0,
MAX(0, MIN(BE$1,
((INDEX(Base_Dados!BE:BE,MATCH($B330,Base_Dados!$B:$B,0))-MIN(Base_Dados!BE$5:BE$98)) /
(IF(MAX(Base_Dados!BE$5:BE$98)-MIN(Base_Dados!BE$5:BE$98)=0,1,MAX(Base_Dados!BE$5:BE$98)-MIN(Base_Dados!BE$5:BE$98)))) * BE$1)))</f>
        <v>2.960361264425489E-2</v>
      </c>
      <c r="BF330" s="106">
        <f>IF(INDEX(Base_Dados!BF:BF,MATCH($B330,Base_Dados!$B:$B,0))=0,0,
MAX(0, MIN(BF$1,
((INDEX(Base_Dados!BF:BF,MATCH($B330,Base_Dados!$B:$B,0))-MIN(Base_Dados!BF$5:BF$98)) /
(IF(MAX(Base_Dados!BF$5:BF$98)-MIN(Base_Dados!BF$5:BF$98)=0,1,MAX(Base_Dados!BF$5:BF$98)-MIN(Base_Dados!BF$5:BF$98)))) * BF$1)))</f>
        <v>0</v>
      </c>
      <c r="BG330" s="106">
        <f>IF(INDEX(Base_Dados!BG:BG,MATCH($B330,Base_Dados!$B:$B,0))=0,0,
MAX(0, MIN(BG$1,
((INDEX(Base_Dados!BG:BG,MATCH($B330,Base_Dados!$B:$B,0))-MIN(Base_Dados!BG$5:BG$98)) /
(IF(MAX(Base_Dados!BG$5:BG$98)-MIN(Base_Dados!BG$5:BG$98)=0,1,MAX(Base_Dados!BG$5:BG$98)-MIN(Base_Dados!BG$5:BG$98)))) * BG$1)))</f>
        <v>0</v>
      </c>
      <c r="BH330" s="106">
        <f>IF(INDEX(Base_Dados!BH:BH,MATCH($B330,Base_Dados!$B:$B,0))=0,0,
MAX(0, MIN(BH$1,
((INDEX(Base_Dados!BH:BH,MATCH($B330,Base_Dados!$B:$B,0))-MIN(Base_Dados!BH$5:BH$98)) /
(IF(MAX(Base_Dados!BH$5:BH$98)-MIN(Base_Dados!BH$5:BH$98)=0,1,MAX(Base_Dados!BH$5:BH$98)-MIN(Base_Dados!BH$5:BH$98)))) * BH$1)))</f>
        <v>7.6923076923076927E-2</v>
      </c>
      <c r="BI330" s="106">
        <f>IF(INDEX(Base_Dados!BI:BI,MATCH($B330,Base_Dados!$B:$B,0))=0,0,
MAX(0, MIN(BI$1,
((INDEX(Base_Dados!BI:BI,MATCH($B330,Base_Dados!$B:$B,0))-MIN(Base_Dados!BI$5:BI$98)) /
(IF(MAX(Base_Dados!BI$5:BI$98)-MIN(Base_Dados!BI$5:BI$98)=0,1,MAX(Base_Dados!BI$5:BI$98)-MIN(Base_Dados!BI$5:BI$98)))) * BI$1)))</f>
        <v>7.9563182527301088E-2</v>
      </c>
      <c r="BJ330" s="106">
        <f>IF(INDEX(Base_Dados!BJ:BJ,MATCH($B330,Base_Dados!$B:$B,0))=0,0,
MAX(0, MIN(BJ$1,
((INDEX(Base_Dados!BJ:BJ,MATCH($B330,Base_Dados!$B:$B,0))-MIN(Base_Dados!BJ$5:BJ$98)) /
(IF(MAX(Base_Dados!BJ$5:BJ$98)-MIN(Base_Dados!BJ$5:BJ$98)=0,1,MAX(Base_Dados!BJ$5:BJ$98)-MIN(Base_Dados!BJ$5:BJ$98)))) * BJ$1)))</f>
        <v>5.2631578947368418E-2</v>
      </c>
      <c r="BK330" s="106">
        <f>IF(INDEX(Base_Dados!BK:BK,MATCH($B330,Base_Dados!$B:$B,0))=0,0,
MAX(0, MIN(BK$1,
((INDEX(Base_Dados!BK:BK,MATCH($B330,Base_Dados!$B:$B,0))-MIN(Base_Dados!BK$5:BK$98)) /
(IF(MAX(Base_Dados!BK$5:BK$98)-MIN(Base_Dados!BK$5:BK$98)=0,1,MAX(Base_Dados!BK$5:BK$98)-MIN(Base_Dados!BK$5:BK$98)))) * BK$1)))</f>
        <v>3.5714285714285712E-2</v>
      </c>
      <c r="BL330" s="106">
        <f>IF(INDEX(Base_Dados!BL:BL,MATCH($B330,Base_Dados!$B:$B,0))=0,0,
MAX(0, MIN(BL$1,
((INDEX(Base_Dados!BL:BL,MATCH($B330,Base_Dados!$B:$B,0))-MIN(Base_Dados!BL$5:BL$98)) /
(IF(MAX(Base_Dados!BL$5:BL$98)-MIN(Base_Dados!BL$5:BL$98)=0,1,MAX(Base_Dados!BL$5:BL$98)-MIN(Base_Dados!BL$5:BL$98)))) * BL$1)))</f>
        <v>3.0944625407166124E-2</v>
      </c>
      <c r="BM330" s="106">
        <f>IF(INDEX(Base_Dados!BM:BM,MATCH($B330,Base_Dados!$B:$B,0))=0,0,
MAX(0, MIN(BM$1,
((INDEX(Base_Dados!BM:BM,MATCH($B330,Base_Dados!$B:$B,0))-MIN(Base_Dados!BM$5:BM$98)) /
(IF(MAX(Base_Dados!BM$5:BM$98)-MIN(Base_Dados!BM$5:BM$98)=0,1,MAX(Base_Dados!BM$5:BM$98)-MIN(Base_Dados!BM$5:BM$98)))) * BM$1)))</f>
        <v>1</v>
      </c>
      <c r="BN330" s="106">
        <f>IF(INDEX(Base_Dados!BN:BN,MATCH($B330,Base_Dados!$B:$B,0))=0,0,
MAX(0, MIN(BN$1,
((INDEX(Base_Dados!BN:BN,MATCH($B330,Base_Dados!$B:$B,0))-MIN(Base_Dados!BN$5:BN$98)) /
(IF(MAX(Base_Dados!BN$5:BN$98)-MIN(Base_Dados!BN$5:BN$98)=0,1,MAX(Base_Dados!BN$5:BN$98)-MIN(Base_Dados!BN$5:BN$98)))) * BN$1)))</f>
        <v>9.4949929292892477E-2</v>
      </c>
      <c r="BO330" s="106">
        <f>IF(INDEX(Base_Dados!BO:BO,MATCH($B330,Base_Dados!$B:$B,0))=0,0,
MAX(0, MIN(BO$1,
((INDEX(Base_Dados!BO:BO,MATCH($B330,Base_Dados!$B:$B,0))-MIN(Base_Dados!BO$5:BO$98)) /
(IF(MAX(Base_Dados!BO$5:BO$98)-MIN(Base_Dados!BO$5:BO$98)=0,1,MAX(Base_Dados!BO$5:BO$98)-MIN(Base_Dados!BO$5:BO$98)))) * BO$1)))</f>
        <v>0</v>
      </c>
      <c r="BP330" s="106">
        <f t="shared" si="20"/>
        <v>10.332578923840794</v>
      </c>
      <c r="BQ330" s="111">
        <f t="shared" si="21"/>
        <v>0.39405099170866303</v>
      </c>
      <c r="BR330" s="112">
        <f t="shared" si="22"/>
        <v>7.9542678230639763E-2</v>
      </c>
      <c r="BS330" s="113">
        <f t="shared" si="23"/>
        <v>10.253036245610154</v>
      </c>
    </row>
    <row r="331" spans="1:71">
      <c r="A331" s="21">
        <v>32009</v>
      </c>
      <c r="B331" s="21" t="s">
        <v>246</v>
      </c>
      <c r="C331" s="21" t="s">
        <v>233</v>
      </c>
      <c r="D331" s="105">
        <f>IF(INDEX(Base_Dados!D:D,MATCH($B331,Base_Dados!$B:$B,0))=0,0,
MAX(0, MIN(D$1,
((INDEX(Base_Dados!D:D,MATCH($B331,Base_Dados!$B:$B,0))-MIN(Base_Dados!D$5:D$98)) /
(IF(MAX(Base_Dados!D$5:D$98)-MIN(Base_Dados!D$5:D$98)=0,1,MAX(Base_Dados!D$5:D$98)-MIN(Base_Dados!D$5:D$98)))) * D$1)))</f>
        <v>4.0473973757985746</v>
      </c>
      <c r="E331" s="106">
        <f>IF(INDEX(Base_Dados!E:E,MATCH($B331,Base_Dados!$B:$B,0))=0,0,
MAX(0, MIN(E$1,
((INDEX(Base_Dados!E:E,MATCH($B331,Base_Dados!$B:$B,0))-MIN(Base_Dados!E$5:E$98)) /
(IF(MAX(Base_Dados!E$5:E$98)-MIN(Base_Dados!E$5:E$98)=0,1,MAX(Base_Dados!E$5:E$98)-MIN(Base_Dados!E$5:E$98)))) * E$1)))</f>
        <v>1.2716295793691279</v>
      </c>
      <c r="F331" s="106">
        <f>IF(INDEX(Base_Dados!F:F,MATCH($B331,Base_Dados!$B:$B,0))=0,0,
MAX(0, MIN(F$1,
((INDEX(Base_Dados!F:F,MATCH($B331,Base_Dados!$B:$B,0))-MIN(Base_Dados!F$5:F$98)) /
(IF(MAX(Base_Dados!F$5:F$98)-MIN(Base_Dados!F$5:F$98)=0,1,MAX(Base_Dados!F$5:F$98)-MIN(Base_Dados!F$5:F$98)))) * F$1)))</f>
        <v>1.205344492093779</v>
      </c>
      <c r="G331" s="106">
        <f>IF(INDEX(Base_Dados!G:G,MATCH($B331,Base_Dados!$B:$B,0))=0,0,
MAX(0, MIN(G$1,
((INDEX(Base_Dados!G:G,MATCH($B331,Base_Dados!$B:$B,0))-MIN(Base_Dados!G$5:G$98)) /
(IF(MAX(Base_Dados!G$5:G$98)-MIN(Base_Dados!G$5:G$98)=0,1,MAX(Base_Dados!G$5:G$98)-MIN(Base_Dados!G$5:G$98)))) * G$1)))</f>
        <v>1.142324834443061</v>
      </c>
      <c r="H331" s="106">
        <f>IF(INDEX(Base_Dados!H:H,MATCH($B331,Base_Dados!$B:$B,0))=0,0,
MAX(0, MIN(H$1,
((INDEX(Base_Dados!H:H,MATCH($B331,Base_Dados!$B:$B,0))-MIN(Base_Dados!H$5:H$98)) /
(IF(MAX(Base_Dados!H$5:H$98)-MIN(Base_Dados!H$5:H$98)=0,1,MAX(Base_Dados!H$5:H$98)-MIN(Base_Dados!H$5:H$98)))) * H$1)))</f>
        <v>1.1988729622755427</v>
      </c>
      <c r="I331" s="106">
        <f>IF(INDEX(Base_Dados!I:I,MATCH($B331,Base_Dados!$B:$B,0))=0,0,
MAX(0, MIN(I$1,
((INDEX(Base_Dados!I:I,MATCH($B331,Base_Dados!$B:$B,0))-MIN(Base_Dados!I$5:I$98)) /
(IF(MAX(Base_Dados!I$5:I$98)-MIN(Base_Dados!I$5:I$98)=0,1,MAX(Base_Dados!I$5:I$98)-MIN(Base_Dados!I$5:I$98)))) * I$1)))</f>
        <v>1.2492201655132404</v>
      </c>
      <c r="J331" s="106">
        <f>IF(INDEX(Base_Dados!J:J,MATCH($B331,Base_Dados!$B:$B,0))=0,0,
MAX(0, MIN(J$1,
((INDEX(Base_Dados!J:J,MATCH($B331,Base_Dados!$B:$B,0))-MIN(Base_Dados!J$5:J$98)) /
(IF(MAX(Base_Dados!J$5:J$98)-MIN(Base_Dados!J$5:J$98)=0,1,MAX(Base_Dados!J$5:J$98)-MIN(Base_Dados!J$5:J$98)))) * J$1)))</f>
        <v>1.4977620696494587</v>
      </c>
      <c r="K331" s="106">
        <f>IF(INDEX(Base_Dados!K:K,MATCH($B331,Base_Dados!$B:$B,0))=0,0,
MAX(0, MIN(K$1,
((INDEX(Base_Dados!K:K,MATCH($B331,Base_Dados!$B:$B,0))-MIN(Base_Dados!K$5:K$98)) /
(IF(MAX(Base_Dados!K$5:K$98)-MIN(Base_Dados!K$5:K$98)=0,1,MAX(Base_Dados!K$5:K$98)-MIN(Base_Dados!K$5:K$98)))) * K$1)))</f>
        <v>1.4774988819320214</v>
      </c>
      <c r="L331" s="106">
        <f>IF(INDEX(Base_Dados!L:L,MATCH($B331,Base_Dados!$B:$B,0))=0,0,
MAX(0, MIN(L$1,
((INDEX(Base_Dados!L:L,MATCH($B331,Base_Dados!$B:$B,0))-MIN(Base_Dados!L$5:L$98)) /
(IF(MAX(Base_Dados!L$5:L$98)-MIN(Base_Dados!L$5:L$98)=0,1,MAX(Base_Dados!L$5:L$98)-MIN(Base_Dados!L$5:L$98)))) * L$1)))</f>
        <v>1.5926722647757043</v>
      </c>
      <c r="M331" s="106">
        <f>IF(INDEX(Base_Dados!M:M,MATCH($B331,Base_Dados!$B:$B,0))=0,0,
MAX(0, MIN(M$1,
((INDEX(Base_Dados!M:M,MATCH($B331,Base_Dados!$B:$B,0))-MIN(Base_Dados!M$5:M$98)) /
(IF(MAX(Base_Dados!M$5:M$98)-MIN(Base_Dados!M$5:M$98)=0,1,MAX(Base_Dados!M$5:M$98)-MIN(Base_Dados!M$5:M$98)))) * M$1)))</f>
        <v>1.8425306122448979</v>
      </c>
      <c r="N331" s="106">
        <f>IF(INDEX(Base_Dados!N:N,MATCH($B331,Base_Dados!$B:$B,0))=0,0,
MAX(0, MIN(N$1,
((INDEX(Base_Dados!N:N,MATCH($B331,Base_Dados!$B:$B,0))-MIN(Base_Dados!N$5:N$98)) /
(IF(MAX(Base_Dados!N$5:N$98)-MIN(Base_Dados!N$5:N$98)=0,1,MAX(Base_Dados!N$5:N$98)-MIN(Base_Dados!N$5:N$98)))) * N$1)))</f>
        <v>1.8103385037683835</v>
      </c>
      <c r="O331" s="106">
        <f>IF(INDEX(Base_Dados!O:O,MATCH($B331,Base_Dados!$B:$B,0))=0,0,
MAX(0, MIN(O$1,
((INDEX(Base_Dados!O:O,MATCH($B331,Base_Dados!$B:$B,0))-MIN(Base_Dados!O$5:O$98)) /
(IF(MAX(Base_Dados!O$5:O$98)-MIN(Base_Dados!O$5:O$98)=0,1,MAX(Base_Dados!O$5:O$98)-MIN(Base_Dados!O$5:O$98)))) * O$1)))</f>
        <v>2</v>
      </c>
      <c r="P331" s="106">
        <f>IF(INDEX(Base_Dados!P:P,MATCH($B331,Base_Dados!$B:$B,0))=0,0,
MAX(0, MIN(P$1,
((INDEX(Base_Dados!P:P,MATCH($B331,Base_Dados!$B:$B,0))-MIN(Base_Dados!P$5:P$98)) /
(IF(MAX(Base_Dados!P$5:P$98)-MIN(Base_Dados!P$5:P$98)=0,1,MAX(Base_Dados!P$5:P$98)-MIN(Base_Dados!P$5:P$98)))) * P$1)))</f>
        <v>2</v>
      </c>
      <c r="Q331" s="106">
        <f>IF(INDEX(Base_Dados!Q:Q,MATCH($B331,Base_Dados!$B:$B,0))=0,0,
MAX(0, MIN(Q$1,
((INDEX(Base_Dados!Q:Q,MATCH($B331,Base_Dados!$B:$B,0))-MIN(Base_Dados!Q$5:Q$98)) /
(IF(MAX(Base_Dados!Q$5:Q$98)-MIN(Base_Dados!Q$5:Q$98)=0,1,MAX(Base_Dados!Q$5:Q$98)-MIN(Base_Dados!Q$5:Q$98)))) * Q$1)))</f>
        <v>2.4555052393238901</v>
      </c>
      <c r="R331" s="106">
        <f>IF(INDEX(Base_Dados!R:R,MATCH($B331,Base_Dados!$B:$B,0))=0,0,
MAX(0, MIN(R$1,
((INDEX(Base_Dados!R:R,MATCH($B331,Base_Dados!$B:$B,0))-MIN(Base_Dados!R$5:R$98)) /
(IF(MAX(Base_Dados!R$5:R$98)-MIN(Base_Dados!R$5:R$98)=0,1,MAX(Base_Dados!R$5:R$98)-MIN(Base_Dados!R$5:R$98)))) * R$1)))</f>
        <v>1.4992194679096134</v>
      </c>
      <c r="S331" s="106">
        <f>IF(INDEX(Base_Dados!S:S,MATCH($B331,Base_Dados!$B:$B,0))=0,0,
MAX(0, MIN(S$1,
((INDEX(Base_Dados!S:S,MATCH($B331,Base_Dados!$B:$B,0))-MIN(Base_Dados!S$5:S$98)) /
(IF(MAX(Base_Dados!S$5:S$98)-MIN(Base_Dados!S$5:S$98)=0,1,MAX(Base_Dados!S$5:S$98)-MIN(Base_Dados!S$5:S$98)))) * S$1)))</f>
        <v>1.5</v>
      </c>
      <c r="T331" s="106">
        <f>IF(INDEX(Base_Dados!T:T,MATCH($B331,Base_Dados!$B:$B,0))=0,0,
MAX(0, MIN(T$1,
((INDEX(Base_Dados!T:T,MATCH($B331,Base_Dados!$B:$B,0))-MIN(Base_Dados!T$5:T$98)) /
(IF(MAX(Base_Dados!T$5:T$98)-MIN(Base_Dados!T$5:T$98)=0,1,MAX(Base_Dados!T$5:T$98)-MIN(Base_Dados!T$5:T$98)))) * T$1)))</f>
        <v>1.9721183536441163</v>
      </c>
      <c r="U331" s="106">
        <f>IF(INDEX(Base_Dados!U:U,MATCH($B331,Base_Dados!$B:$B,0))=0,0,
MAX(0, MIN(U$1,
((INDEX(Base_Dados!U:U,MATCH($B331,Base_Dados!$B:$B,0))-MIN(Base_Dados!U$5:U$98)) /
(IF(MAX(Base_Dados!U$5:U$98)-MIN(Base_Dados!U$5:U$98)=0,1,MAX(Base_Dados!U$5:U$98)-MIN(Base_Dados!U$5:U$98)))) * U$1)))</f>
        <v>0.51502228594775445</v>
      </c>
      <c r="V331" s="106">
        <f>IF(INDEX(Base_Dados!V:V,MATCH($B331,Base_Dados!$B:$B,0))=0,0,
MAX(0, MIN(V$1,
((INDEX(Base_Dados!V:V,MATCH($B331,Base_Dados!$B:$B,0))-MIN(Base_Dados!V$5:V$98)) /
(IF(MAX(Base_Dados!V$5:V$98)-MIN(Base_Dados!V$5:V$98)=0,1,MAX(Base_Dados!V$5:V$98)-MIN(Base_Dados!V$5:V$98)))) * V$1)))</f>
        <v>4</v>
      </c>
      <c r="W331" s="106">
        <f>IF(INDEX(Base_Dados!W:W,MATCH($B331,Base_Dados!$B:$B,0))=0,0,
MAX(0, MIN(W$1,
((INDEX(Base_Dados!W:W,MATCH($B331,Base_Dados!$B:$B,0))-MIN(Base_Dados!W$5:W$98)) /
(IF(MAX(Base_Dados!W$5:W$98)-MIN(Base_Dados!W$5:W$98)=0,1,MAX(Base_Dados!W$5:W$98)-MIN(Base_Dados!W$5:W$98)))) * W$1)))</f>
        <v>2.3730650992966726</v>
      </c>
      <c r="X331" s="106">
        <f>IF(INDEX(Base_Dados!X:X,MATCH($B331,Base_Dados!$B:$B,0))=0,0,
MAX(0, MIN(X$1,
((INDEX(Base_Dados!X:X,MATCH($B331,Base_Dados!$B:$B,0))-MIN(Base_Dados!X$5:X$98)) /
(IF(MAX(Base_Dados!X$5:X$98)-MIN(Base_Dados!X$5:X$98)=0,1,MAX(Base_Dados!X$5:X$98)-MIN(Base_Dados!X$5:X$98)))) * X$1)))</f>
        <v>1.5</v>
      </c>
      <c r="Y331" s="106">
        <f>IF(INDEX(Base_Dados!Y:Y,MATCH($B331,Base_Dados!$B:$B,0))=0,0,
MAX(0, MIN(Y$1,
((INDEX(Base_Dados!Y:Y,MATCH($B331,Base_Dados!$B:$B,0))-MIN(Base_Dados!Y$5:Y$98)) /
(IF(MAX(Base_Dados!Y$5:Y$98)-MIN(Base_Dados!Y$5:Y$98)=0,1,MAX(Base_Dados!Y$5:Y$98)-MIN(Base_Dados!Y$5:Y$98)))) * Y$1)))</f>
        <v>1.2573529411764706</v>
      </c>
      <c r="Z331" s="106">
        <f>IF(INDEX(Base_Dados!Z:Z,MATCH($B331,Base_Dados!$B:$B,0))=0,0,
MAX(0, MIN(Z$1,
((INDEX(Base_Dados!Z:Z,MATCH($B331,Base_Dados!$B:$B,0))-MIN(Base_Dados!Z$5:Z$98)) /
(IF(MAX(Base_Dados!Z$5:Z$98)-MIN(Base_Dados!Z$5:Z$98)=0,1,MAX(Base_Dados!Z$5:Z$98)-MIN(Base_Dados!Z$5:Z$98)))) * Z$1)))</f>
        <v>0.5714285714285714</v>
      </c>
      <c r="AA331" s="106">
        <f>IF(INDEX(Base_Dados!AA:AA,MATCH($B331,Base_Dados!$B:$B,0))=0,0,
MAX(0, MIN(AA$1,
((INDEX(Base_Dados!AA:AA,MATCH($B331,Base_Dados!$B:$B,0))-MIN(Base_Dados!AA$5:AA$98)) /
(IF(MAX(Base_Dados!AA$5:AA$98)-MIN(Base_Dados!AA$5:AA$98)=0,1,MAX(Base_Dados!AA$5:AA$98)-MIN(Base_Dados!AA$5:AA$98)))) * AA$1)))</f>
        <v>0.51398601398601396</v>
      </c>
      <c r="AB331" s="106">
        <f>IF(INDEX(Base_Dados!AB:AB,MATCH($B331,Base_Dados!$B:$B,0))=0,0,
MAX(0, MIN(AB$1,
((INDEX(Base_Dados!AB:AB,MATCH($B331,Base_Dados!$B:$B,0))-MIN(Base_Dados!AB$5:AB$98)) /
(IF(MAX(Base_Dados!AB$5:AB$98)-MIN(Base_Dados!AB$5:AB$98)=0,1,MAX(Base_Dados!AB$5:AB$98)-MIN(Base_Dados!AB$5:AB$98)))) * AB$1)))</f>
        <v>0.42593997539037093</v>
      </c>
      <c r="AC331" s="106">
        <f>IF(INDEX(Base_Dados!AC:AC,MATCH($B331,Base_Dados!$B:$B,0))=0,0,
MAX(0, MIN(AC$1,
((INDEX(Base_Dados!AC:AC,MATCH($B331,Base_Dados!$B:$B,0))-MIN(Base_Dados!AC$5:AC$98)) /
(IF(MAX(Base_Dados!AC$5:AC$98)-MIN(Base_Dados!AC$5:AC$98)=0,1,MAX(Base_Dados!AC$5:AC$98)-MIN(Base_Dados!AC$5:AC$98)))) * AC$1)))</f>
        <v>1.5</v>
      </c>
      <c r="AD331" s="106">
        <f>IF(INDEX(Base_Dados!AD:AD,MATCH($B331,Base_Dados!$B:$B,0))=0,0,
MAX(0, MIN(AD$1,
((INDEX(Base_Dados!AD:AD,MATCH($B331,Base_Dados!$B:$B,0))-MIN(Base_Dados!AD$5:AD$98)) /
(IF(MAX(Base_Dados!AD$5:AD$98)-MIN(Base_Dados!AD$5:AD$98)=0,1,MAX(Base_Dados!AD$5:AD$98)-MIN(Base_Dados!AD$5:AD$98)))) * AD$1)))</f>
        <v>1.366306759355125</v>
      </c>
      <c r="AE331" s="106">
        <f>IF(INDEX(Base_Dados!AE:AE,MATCH($B331,Base_Dados!$B:$B,0))=0,0,
MAX(0, MIN(AE$1,
((INDEX(Base_Dados!AE:AE,MATCH($B331,Base_Dados!$B:$B,0))-MIN(Base_Dados!AE$5:AE$98)) /
(IF(MAX(Base_Dados!AE$5:AE$98)-MIN(Base_Dados!AE$5:AE$98)=0,1,MAX(Base_Dados!AE$5:AE$98)-MIN(Base_Dados!AE$5:AE$98)))) * AE$1)))</f>
        <v>0.94543362577304757</v>
      </c>
      <c r="AF331" s="106">
        <f>IF(INDEX(Base_Dados!AF:AF,MATCH($B331,Base_Dados!$B:$B,0))=0,0,
MAX(0, MIN(AF$1,
((INDEX(Base_Dados!AF:AF,MATCH($B331,Base_Dados!$B:$B,0))-MIN(Base_Dados!AF$5:AF$98)) /
(IF(MAX(Base_Dados!AF$5:AF$98)-MIN(Base_Dados!AF$5:AF$98)=0,1,MAX(Base_Dados!AF$5:AF$98)-MIN(Base_Dados!AF$5:AF$98)))) * AF$1)))</f>
        <v>1.3793959453868432</v>
      </c>
      <c r="AG331" s="106">
        <f>IF(INDEX(Base_Dados!AG:AG,MATCH($B331,Base_Dados!$B:$B,0))=0,0,
MAX(0, MIN(AG$1,
((INDEX(Base_Dados!AG:AG,MATCH($B331,Base_Dados!$B:$B,0))-MIN(Base_Dados!AG$5:AG$98)) /
(IF(MAX(Base_Dados!AG$5:AG$98)-MIN(Base_Dados!AG$5:AG$98)=0,1,MAX(Base_Dados!AG$5:AG$98)-MIN(Base_Dados!AG$5:AG$98)))) * AG$1)))</f>
        <v>2.4555052393238901</v>
      </c>
      <c r="AH331" s="106">
        <f>IF(INDEX(Base_Dados!AH:AH,MATCH($B331,Base_Dados!$B:$B,0))=0,0,
MAX(0, MIN(AH$1,
((INDEX(Base_Dados!AH:AH,MATCH($B331,Base_Dados!$B:$B,0))-MIN(Base_Dados!AH$5:AH$98)) /
(IF(MAX(Base_Dados!AH$5:AH$98)-MIN(Base_Dados!AH$5:AH$98)=0,1,MAX(Base_Dados!AH$5:AH$98)-MIN(Base_Dados!AH$5:AH$98)))) * AH$1)))</f>
        <v>1.8037075981163153</v>
      </c>
      <c r="AI331" s="106">
        <f>IF(INDEX(Base_Dados!AI:AI,MATCH($B331,Base_Dados!$B:$B,0))=0,0,
MAX(0, MIN(AI$1,
((INDEX(Base_Dados!AI:AI,MATCH($B331,Base_Dados!$B:$B,0))-MIN(Base_Dados!AI$5:AI$98)) /
(IF(MAX(Base_Dados!AI$5:AI$98)-MIN(Base_Dados!AI$5:AI$98)=0,1,MAX(Base_Dados!AI$5:AI$98)-MIN(Base_Dados!AI$5:AI$98)))) * AI$1)))</f>
        <v>1.5714285714285714</v>
      </c>
      <c r="AJ331" s="106">
        <f>IF(INDEX(Base_Dados!AJ:AJ,MATCH($B331,Base_Dados!$B:$B,0))=0,0,
MAX(0, MIN(AJ$1,
((INDEX(Base_Dados!AJ:AJ,MATCH($B331,Base_Dados!$B:$B,0))-MIN(Base_Dados!AJ$5:AJ$98)) /
(IF(MAX(Base_Dados!AJ$5:AJ$98)-MIN(Base_Dados!AJ$5:AJ$98)=0,1,MAX(Base_Dados!AJ$5:AJ$98)-MIN(Base_Dados!AJ$5:AJ$98)))) * AJ$1)))</f>
        <v>2.3457792207792205</v>
      </c>
      <c r="AK331" s="106">
        <f>IF(INDEX(Base_Dados!AK:AK,MATCH($B331,Base_Dados!$B:$B,0))=0,0,
MAX(0, MIN(AK$1,
((INDEX(Base_Dados!AK:AK,MATCH($B331,Base_Dados!$B:$B,0))-MIN(Base_Dados!AK$5:AK$98)) /
(IF(MAX(Base_Dados!AK$5:AK$98)-MIN(Base_Dados!AK$5:AK$98)=0,1,MAX(Base_Dados!AK$5:AK$98)-MIN(Base_Dados!AK$5:AK$98)))) * AK$1)))</f>
        <v>0.52356321839080455</v>
      </c>
      <c r="AL331" s="106">
        <f>IF(INDEX(Base_Dados!AL:AL,MATCH($B331,Base_Dados!$B:$B,0))=0,0,
MAX(0, MIN(AL$1,
((INDEX(Base_Dados!AL:AL,MATCH($B331,Base_Dados!$B:$B,0))-MIN(Base_Dados!AL$5:AL$98)) /
(IF(MAX(Base_Dados!AL$5:AL$98)-MIN(Base_Dados!AL$5:AL$98)=0,1,MAX(Base_Dados!AL$5:AL$98)-MIN(Base_Dados!AL$5:AL$98)))) * AL$1)))</f>
        <v>0.33333333333333331</v>
      </c>
      <c r="AM331" s="106">
        <f>IF(INDEX(Base_Dados!AM:AM,MATCH($B331,Base_Dados!$B:$B,0))=0,0,
MAX(0, MIN(AM$1,
((INDEX(Base_Dados!AM:AM,MATCH($B331,Base_Dados!$B:$B,0))-MIN(Base_Dados!AM$5:AM$98)) /
(IF(MAX(Base_Dados!AM$5:AM$98)-MIN(Base_Dados!AM$5:AM$98)=0,1,MAX(Base_Dados!AM$5:AM$98)-MIN(Base_Dados!AM$5:AM$98)))) * AM$1)))</f>
        <v>1.7959606421543242</v>
      </c>
      <c r="AN331" s="106">
        <f>IF(INDEX(Base_Dados!AN:AN,MATCH($B331,Base_Dados!$B:$B,0))=0,0,
MAX(0, MIN(AN$1,
((INDEX(Base_Dados!AN:AN,MATCH($B331,Base_Dados!$B:$B,0))-MIN(Base_Dados!AN$5:AN$98)) /
(IF(MAX(Base_Dados!AN$5:AN$98)-MIN(Base_Dados!AN$5:AN$98)=0,1,MAX(Base_Dados!AN$5:AN$98)-MIN(Base_Dados!AN$5:AN$98)))) * AN$1)))</f>
        <v>0.52194923527497561</v>
      </c>
      <c r="AO331" s="106">
        <f>IF(INDEX(Base_Dados!AO:AO,MATCH($B331,Base_Dados!$B:$B,0))=0,0,
MAX(0, MIN(AO$1,
((INDEX(Base_Dados!AO:AO,MATCH($B331,Base_Dados!$B:$B,0))-MIN(Base_Dados!AO$5:AO$98)) /
(IF(MAX(Base_Dados!AO$5:AO$98)-MIN(Base_Dados!AO$5:AO$98)=0,1,MAX(Base_Dados!AO$5:AO$98)-MIN(Base_Dados!AO$5:AO$98)))) * AO$1)))</f>
        <v>0.22580645161290322</v>
      </c>
      <c r="AP331" s="106">
        <f>IF(INDEX(Base_Dados!AP:AP,MATCH($B331,Base_Dados!$B:$B,0))=0,0,
MAX(0, MIN(AP$1,
((INDEX(Base_Dados!AP:AP,MATCH($B331,Base_Dados!$B:$B,0))-MIN(Base_Dados!AP$5:AP$98)) /
(IF(MAX(Base_Dados!AP$5:AP$98)-MIN(Base_Dados!AP$5:AP$98)=0,1,MAX(Base_Dados!AP$5:AP$98)-MIN(Base_Dados!AP$5:AP$98)))) * AP$1)))</f>
        <v>0.42889908256880732</v>
      </c>
      <c r="AQ331" s="106">
        <f>IF(INDEX(Base_Dados!AQ:AQ,MATCH($B331,Base_Dados!$B:$B,0))=0,0,
MAX(0, MIN(AQ$1,
((INDEX(Base_Dados!AQ:AQ,MATCH($B331,Base_Dados!$B:$B,0))-MIN(Base_Dados!AQ$5:AQ$98)) /
(IF(MAX(Base_Dados!AQ$5:AQ$98)-MIN(Base_Dados!AQ$5:AQ$98)=0,1,MAX(Base_Dados!AQ$5:AQ$98)-MIN(Base_Dados!AQ$5:AQ$98)))) * AQ$1)))</f>
        <v>0.35</v>
      </c>
      <c r="AR331" s="106">
        <f>IF(INDEX(Base_Dados!AR:AR,MATCH($B331,Base_Dados!$B:$B,0))=0,0,
MAX(0, MIN(AR$1,
((INDEX(Base_Dados!AR:AR,MATCH($B331,Base_Dados!$B:$B,0))-MIN(Base_Dados!AR$5:AR$98)) /
(IF(MAX(Base_Dados!AR$5:AR$98)-MIN(Base_Dados!AR$5:AR$98)=0,1,MAX(Base_Dados!AR$5:AR$98)-MIN(Base_Dados!AR$5:AR$98)))) * AR$1)))</f>
        <v>0.19354838709677419</v>
      </c>
      <c r="AS331" s="106">
        <f>IF(INDEX(Base_Dados!AS:AS,MATCH($B331,Base_Dados!$B:$B,0))=0,0,
MAX(0, MIN(AS$1,
((INDEX(Base_Dados!AS:AS,MATCH($B331,Base_Dados!$B:$B,0))-MIN(Base_Dados!AS$5:AS$98)) /
(IF(MAX(Base_Dados!AS$5:AS$98)-MIN(Base_Dados!AS$5:AS$98)=0,1,MAX(Base_Dados!AS$5:AS$98)-MIN(Base_Dados!AS$5:AS$98)))) * AS$1)))</f>
        <v>0.33536585365853661</v>
      </c>
      <c r="AT331" s="106">
        <f>IF(INDEX(Base_Dados!AT:AT,MATCH($B331,Base_Dados!$B:$B,0))=0,0,
MAX(0, MIN(AT$1,
((INDEX(Base_Dados!AT:AT,MATCH($B331,Base_Dados!$B:$B,0))-MIN(Base_Dados!AT$5:AT$98)) /
(IF(MAX(Base_Dados!AT$5:AT$98)-MIN(Base_Dados!AT$5:AT$98)=0,1,MAX(Base_Dados!AT$5:AT$98)-MIN(Base_Dados!AT$5:AT$98)))) * AT$1)))</f>
        <v>0.42142857142857143</v>
      </c>
      <c r="AU331" s="106">
        <f>IF(INDEX(Base_Dados!AU:AU,MATCH($B331,Base_Dados!$B:$B,0))=0,0,
MAX(0, MIN(AU$1,
((INDEX(Base_Dados!AU:AU,MATCH($B331,Base_Dados!$B:$B,0))-MIN(Base_Dados!AU$5:AU$98)) /
(IF(MAX(Base_Dados!AU$5:AU$98)-MIN(Base_Dados!AU$5:AU$98)=0,1,MAX(Base_Dados!AU$5:AU$98)-MIN(Base_Dados!AU$5:AU$98)))) * AU$1)))</f>
        <v>0.5</v>
      </c>
      <c r="AV331" s="106">
        <f>IF(INDEX(Base_Dados!AV:AV,MATCH($B331,Base_Dados!$B:$B,0))=0,0,
MAX(0, MIN(AV$1,
((INDEX(Base_Dados!AV:AV,MATCH($B331,Base_Dados!$B:$B,0))-MIN(Base_Dados!AV$5:AV$98)) /
(IF(MAX(Base_Dados!AV$5:AV$98)-MIN(Base_Dados!AV$5:AV$98)=0,1,MAX(Base_Dados!AV$5:AV$98)-MIN(Base_Dados!AV$5:AV$98)))) * AV$1)))</f>
        <v>0.24038461538461539</v>
      </c>
      <c r="AW331" s="106">
        <f>IF(INDEX(Base_Dados!AW:AW,MATCH($B331,Base_Dados!$B:$B,0))=0,0,
MAX(0, MIN(AW$1,
((INDEX(Base_Dados!AW:AW,MATCH($B331,Base_Dados!$B:$B,0))-MIN(Base_Dados!AW$5:AW$98)) /
(IF(MAX(Base_Dados!AW$5:AW$98)-MIN(Base_Dados!AW$5:AW$98)=0,1,MAX(Base_Dados!AW$5:AW$98)-MIN(Base_Dados!AW$5:AW$98)))) * AW$1)))</f>
        <v>0.39705882352941174</v>
      </c>
      <c r="AX331" s="106">
        <f>IF(INDEX(Base_Dados!AX:AX,MATCH($B331,Base_Dados!$B:$B,0))=0,0,
MAX(0, MIN(AX$1,
((INDEX(Base_Dados!AX:AX,MATCH($B331,Base_Dados!$B:$B,0))-MIN(Base_Dados!AX$5:AX$98)) /
(IF(MAX(Base_Dados!AX$5:AX$98)-MIN(Base_Dados!AX$5:AX$98)=0,1,MAX(Base_Dados!AX$5:AX$98)-MIN(Base_Dados!AX$5:AX$98)))) * AX$1)))</f>
        <v>5.0726657130847556E-2</v>
      </c>
      <c r="AY331" s="106">
        <f>IF(INDEX(Base_Dados!AY:AY,MATCH($B331,Base_Dados!$B:$B,0))=0,0,
MAX(0, MIN(AY$1,
((INDEX(Base_Dados!AY:AY,MATCH($B331,Base_Dados!$B:$B,0))-MIN(Base_Dados!AY$5:AY$98)) /
(IF(MAX(Base_Dados!AY$5:AY$98)-MIN(Base_Dados!AY$5:AY$98)=0,1,MAX(Base_Dados!AY$5:AY$98)-MIN(Base_Dados!AY$5:AY$98)))) * AY$1)))</f>
        <v>0.96834817012858554</v>
      </c>
      <c r="AZ331" s="106">
        <f>IF(INDEX(Base_Dados!AZ:AZ,MATCH($B331,Base_Dados!$B:$B,0))=0,0,
MAX(0, MIN(AZ$1,
((INDEX(Base_Dados!AZ:AZ,MATCH($B331,Base_Dados!$B:$B,0))-MIN(Base_Dados!AZ$5:AZ$98)) /
(IF(MAX(Base_Dados!AZ$5:AZ$98)-MIN(Base_Dados!AZ$5:AZ$98)=0,1,MAX(Base_Dados!AZ$5:AZ$98)-MIN(Base_Dados!AZ$5:AZ$98)))) * AZ$1)))</f>
        <v>0.349976167778837</v>
      </c>
      <c r="BA331" s="106">
        <f>IF(INDEX(Base_Dados!BA:BA,MATCH($B331,Base_Dados!$B:$B,0))=0,0,
MAX(0, MIN(BA$1,
((INDEX(Base_Dados!BA:BA,MATCH($B331,Base_Dados!$B:$B,0))-MIN(Base_Dados!BA$5:BA$98)) /
(IF(MAX(Base_Dados!BA$5:BA$98)-MIN(Base_Dados!BA$5:BA$98)=0,1,MAX(Base_Dados!BA$5:BA$98)-MIN(Base_Dados!BA$5:BA$98)))) * BA$1)))</f>
        <v>0.79937387597415577</v>
      </c>
      <c r="BB331" s="106">
        <f>IF(INDEX(Base_Dados!BB:BB,MATCH($B331,Base_Dados!$B:$B,0))=0,0,
MAX(0, MIN(BB$1,
((INDEX(Base_Dados!BB:BB,MATCH($B331,Base_Dados!$B:$B,0))-MIN(Base_Dados!BB$5:BB$98)) /
(IF(MAX(Base_Dados!BB$5:BB$98)-MIN(Base_Dados!BB$5:BB$98)=0,1,MAX(Base_Dados!BB$5:BB$98)-MIN(Base_Dados!BB$5:BB$98)))) * BB$1)))</f>
        <v>0.16099914685897429</v>
      </c>
      <c r="BC331" s="106">
        <f>IF(INDEX(Base_Dados!BC:BC,MATCH($B331,Base_Dados!$B:$B,0))=0,0,
MAX(0, MIN(BC$1,
((INDEX(Base_Dados!BC:BC,MATCH($B331,Base_Dados!$B:$B,0))-MIN(Base_Dados!BC$5:BC$98)) /
(IF(MAX(Base_Dados!BC$5:BC$98)-MIN(Base_Dados!BC$5:BC$98)=0,1,MAX(Base_Dados!BC$5:BC$98)-MIN(Base_Dados!BC$5:BC$98)))) * BC$1)))</f>
        <v>0.80608672232695933</v>
      </c>
      <c r="BD331" s="106">
        <f>IF(INDEX(Base_Dados!BD:BD,MATCH($B331,Base_Dados!$B:$B,0))=0,0,
MAX(0, MIN(BD$1,
((INDEX(Base_Dados!BD:BD,MATCH($B331,Base_Dados!$B:$B,0))-MIN(Base_Dados!BD$5:BD$98)) /
(IF(MAX(Base_Dados!BD$5:BD$98)-MIN(Base_Dados!BD$5:BD$98)=0,1,MAX(Base_Dados!BD$5:BD$98)-MIN(Base_Dados!BD$5:BD$98)))) * BD$1)))</f>
        <v>0.59005609029845574</v>
      </c>
      <c r="BE331" s="106">
        <f>IF(INDEX(Base_Dados!BE:BE,MATCH($B331,Base_Dados!$B:$B,0))=0,0,
MAX(0, MIN(BE$1,
((INDEX(Base_Dados!BE:BE,MATCH($B331,Base_Dados!$B:$B,0))-MIN(Base_Dados!BE$5:BE$98)) /
(IF(MAX(Base_Dados!BE$5:BE$98)-MIN(Base_Dados!BE$5:BE$98)=0,1,MAX(Base_Dados!BE$5:BE$98)-MIN(Base_Dados!BE$5:BE$98)))) * BE$1)))</f>
        <v>0.52985449071751134</v>
      </c>
      <c r="BF331" s="106">
        <f>IF(INDEX(Base_Dados!BF:BF,MATCH($B331,Base_Dados!$B:$B,0))=0,0,
MAX(0, MIN(BF$1,
((INDEX(Base_Dados!BF:BF,MATCH($B331,Base_Dados!$B:$B,0))-MIN(Base_Dados!BF$5:BF$98)) /
(IF(MAX(Base_Dados!BF$5:BF$98)-MIN(Base_Dados!BF$5:BF$98)=0,1,MAX(Base_Dados!BF$5:BF$98)-MIN(Base_Dados!BF$5:BF$98)))) * BF$1)))</f>
        <v>0.8035714285714286</v>
      </c>
      <c r="BG331" s="106">
        <f>IF(INDEX(Base_Dados!BG:BG,MATCH($B331,Base_Dados!$B:$B,0))=0,0,
MAX(0, MIN(BG$1,
((INDEX(Base_Dados!BG:BG,MATCH($B331,Base_Dados!$B:$B,0))-MIN(Base_Dados!BG$5:BG$98)) /
(IF(MAX(Base_Dados!BG$5:BG$98)-MIN(Base_Dados!BG$5:BG$98)=0,1,MAX(Base_Dados!BG$5:BG$98)-MIN(Base_Dados!BG$5:BG$98)))) * BG$1)))</f>
        <v>0.21404682274247491</v>
      </c>
      <c r="BH331" s="106">
        <f>IF(INDEX(Base_Dados!BH:BH,MATCH($B331,Base_Dados!$B:$B,0))=0,0,
MAX(0, MIN(BH$1,
((INDEX(Base_Dados!BH:BH,MATCH($B331,Base_Dados!$B:$B,0))-MIN(Base_Dados!BH$5:BH$98)) /
(IF(MAX(Base_Dados!BH$5:BH$98)-MIN(Base_Dados!BH$5:BH$98)=0,1,MAX(Base_Dados!BH$5:BH$98)-MIN(Base_Dados!BH$5:BH$98)))) * BH$1)))</f>
        <v>0.50549450549450547</v>
      </c>
      <c r="BI331" s="106">
        <f>IF(INDEX(Base_Dados!BI:BI,MATCH($B331,Base_Dados!$B:$B,0))=0,0,
MAX(0, MIN(BI$1,
((INDEX(Base_Dados!BI:BI,MATCH($B331,Base_Dados!$B:$B,0))-MIN(Base_Dados!BI$5:BI$98)) /
(IF(MAX(Base_Dados!BI$5:BI$98)-MIN(Base_Dados!BI$5:BI$98)=0,1,MAX(Base_Dados!BI$5:BI$98)-MIN(Base_Dados!BI$5:BI$98)))) * BI$1)))</f>
        <v>1</v>
      </c>
      <c r="BJ331" s="106">
        <f>IF(INDEX(Base_Dados!BJ:BJ,MATCH($B331,Base_Dados!$B:$B,0))=0,0,
MAX(0, MIN(BJ$1,
((INDEX(Base_Dados!BJ:BJ,MATCH($B331,Base_Dados!$B:$B,0))-MIN(Base_Dados!BJ$5:BJ$98)) /
(IF(MAX(Base_Dados!BJ$5:BJ$98)-MIN(Base_Dados!BJ$5:BJ$98)=0,1,MAX(Base_Dados!BJ$5:BJ$98)-MIN(Base_Dados!BJ$5:BJ$98)))) * BJ$1)))</f>
        <v>0.62105263157894741</v>
      </c>
      <c r="BK331" s="106">
        <f>IF(INDEX(Base_Dados!BK:BK,MATCH($B331,Base_Dados!$B:$B,0))=0,0,
MAX(0, MIN(BK$1,
((INDEX(Base_Dados!BK:BK,MATCH($B331,Base_Dados!$B:$B,0))-MIN(Base_Dados!BK$5:BK$98)) /
(IF(MAX(Base_Dados!BK$5:BK$98)-MIN(Base_Dados!BK$5:BK$98)=0,1,MAX(Base_Dados!BK$5:BK$98)-MIN(Base_Dados!BK$5:BK$98)))) * BK$1)))</f>
        <v>0.5892857142857143</v>
      </c>
      <c r="BL331" s="106">
        <f>IF(INDEX(Base_Dados!BL:BL,MATCH($B331,Base_Dados!$B:$B,0))=0,0,
MAX(0, MIN(BL$1,
((INDEX(Base_Dados!BL:BL,MATCH($B331,Base_Dados!$B:$B,0))-MIN(Base_Dados!BL$5:BL$98)) /
(IF(MAX(Base_Dados!BL$5:BL$98)-MIN(Base_Dados!BL$5:BL$98)=0,1,MAX(Base_Dados!BL$5:BL$98)-MIN(Base_Dados!BL$5:BL$98)))) * BL$1)))</f>
        <v>0.85342019543973946</v>
      </c>
      <c r="BM331" s="106">
        <f>IF(INDEX(Base_Dados!BM:BM,MATCH($B331,Base_Dados!$B:$B,0))=0,0,
MAX(0, MIN(BM$1,
((INDEX(Base_Dados!BM:BM,MATCH($B331,Base_Dados!$B:$B,0))-MIN(Base_Dados!BM$5:BM$98)) /
(IF(MAX(Base_Dados!BM$5:BM$98)-MIN(Base_Dados!BM$5:BM$98)=0,1,MAX(Base_Dados!BM$5:BM$98)-MIN(Base_Dados!BM$5:BM$98)))) * BM$1)))</f>
        <v>1</v>
      </c>
      <c r="BN331" s="106">
        <f>IF(INDEX(Base_Dados!BN:BN,MATCH($B331,Base_Dados!$B:$B,0))=0,0,
MAX(0, MIN(BN$1,
((INDEX(Base_Dados!BN:BN,MATCH($B331,Base_Dados!$B:$B,0))-MIN(Base_Dados!BN$5:BN$98)) /
(IF(MAX(Base_Dados!BN$5:BN$98)-MIN(Base_Dados!BN$5:BN$98)=0,1,MAX(Base_Dados!BN$5:BN$98)-MIN(Base_Dados!BN$5:BN$98)))) * BN$1)))</f>
        <v>0.24363383651975112</v>
      </c>
      <c r="BO331" s="106">
        <f>IF(INDEX(Base_Dados!BO:BO,MATCH($B331,Base_Dados!$B:$B,0))=0,0,
MAX(0, MIN(BO$1,
((INDEX(Base_Dados!BO:BO,MATCH($B331,Base_Dados!$B:$B,0))-MIN(Base_Dados!BO$5:BO$98)) /
(IF(MAX(Base_Dados!BO$5:BO$98)-MIN(Base_Dados!BO$5:BO$98)=0,1,MAX(Base_Dados!BO$5:BO$98)-MIN(Base_Dados!BO$5:BO$98)))) * BO$1)))</f>
        <v>1.7241379310344827E-2</v>
      </c>
      <c r="BP331" s="106">
        <f t="shared" si="20"/>
        <v>70.657252699720587</v>
      </c>
      <c r="BQ331" s="111">
        <f t="shared" si="21"/>
        <v>0.84491605939486791</v>
      </c>
      <c r="BR331" s="112">
        <f t="shared" si="22"/>
        <v>0.53040774591684459</v>
      </c>
      <c r="BS331" s="113">
        <f t="shared" si="23"/>
        <v>70.12684495380374</v>
      </c>
    </row>
    <row r="332" spans="1:71">
      <c r="A332" s="21">
        <v>32010</v>
      </c>
      <c r="B332" s="21" t="s">
        <v>239</v>
      </c>
      <c r="C332" s="21" t="s">
        <v>233</v>
      </c>
      <c r="D332" s="105">
        <f>IF(INDEX(Base_Dados!D:D,MATCH($B332,Base_Dados!$B:$B,0))=0,0,
MAX(0, MIN(D$1,
((INDEX(Base_Dados!D:D,MATCH($B332,Base_Dados!$B:$B,0))-MIN(Base_Dados!D$5:D$98)) /
(IF(MAX(Base_Dados!D$5:D$98)-MIN(Base_Dados!D$5:D$98)=0,1,MAX(Base_Dados!D$5:D$98)-MIN(Base_Dados!D$5:D$98)))) * D$1)))</f>
        <v>0.43798148626763822</v>
      </c>
      <c r="E332" s="106">
        <f>IF(INDEX(Base_Dados!E:E,MATCH($B332,Base_Dados!$B:$B,0))=0,0,
MAX(0, MIN(E$1,
((INDEX(Base_Dados!E:E,MATCH($B332,Base_Dados!$B:$B,0))-MIN(Base_Dados!E$5:E$98)) /
(IF(MAX(Base_Dados!E$5:E$98)-MIN(Base_Dados!E$5:E$98)=0,1,MAX(Base_Dados!E$5:E$98)-MIN(Base_Dados!E$5:E$98)))) * E$1)))</f>
        <v>0.1243022916037264</v>
      </c>
      <c r="F332" s="106">
        <f>IF(INDEX(Base_Dados!F:F,MATCH($B332,Base_Dados!$B:$B,0))=0,0,
MAX(0, MIN(F$1,
((INDEX(Base_Dados!F:F,MATCH($B332,Base_Dados!$B:$B,0))-MIN(Base_Dados!F$5:F$98)) /
(IF(MAX(Base_Dados!F$5:F$98)-MIN(Base_Dados!F$5:F$98)=0,1,MAX(Base_Dados!F$5:F$98)-MIN(Base_Dados!F$5:F$98)))) * F$1)))</f>
        <v>0.11697806661251016</v>
      </c>
      <c r="G332" s="106">
        <f>IF(INDEX(Base_Dados!G:G,MATCH($B332,Base_Dados!$B:$B,0))=0,0,
MAX(0, MIN(G$1,
((INDEX(Base_Dados!G:G,MATCH($B332,Base_Dados!$B:$B,0))-MIN(Base_Dados!G$5:G$98)) /
(IF(MAX(Base_Dados!G$5:G$98)-MIN(Base_Dados!G$5:G$98)=0,1,MAX(Base_Dados!G$5:G$98)-MIN(Base_Dados!G$5:G$98)))) * G$1)))</f>
        <v>0.1049549793392158</v>
      </c>
      <c r="H332" s="106">
        <f>IF(INDEX(Base_Dados!H:H,MATCH($B332,Base_Dados!$B:$B,0))=0,0,
MAX(0, MIN(H$1,
((INDEX(Base_Dados!H:H,MATCH($B332,Base_Dados!$B:$B,0))-MIN(Base_Dados!H$5:H$98)) /
(IF(MAX(Base_Dados!H$5:H$98)-MIN(Base_Dados!H$5:H$98)=0,1,MAX(Base_Dados!H$5:H$98)-MIN(Base_Dados!H$5:H$98)))) * H$1)))</f>
        <v>0.11063753661754512</v>
      </c>
      <c r="I332" s="106">
        <f>IF(INDEX(Base_Dados!I:I,MATCH($B332,Base_Dados!$B:$B,0))=0,0,
MAX(0, MIN(I$1,
((INDEX(Base_Dados!I:I,MATCH($B332,Base_Dados!$B:$B,0))-MIN(Base_Dados!I$5:I$98)) /
(IF(MAX(Base_Dados!I$5:I$98)-MIN(Base_Dados!I$5:I$98)=0,1,MAX(Base_Dados!I$5:I$98)-MIN(Base_Dados!I$5:I$98)))) * I$1)))</f>
        <v>0.12354396621330557</v>
      </c>
      <c r="J332" s="106">
        <f>IF(INDEX(Base_Dados!J:J,MATCH($B332,Base_Dados!$B:$B,0))=0,0,
MAX(0, MIN(J$1,
((INDEX(Base_Dados!J:J,MATCH($B332,Base_Dados!$B:$B,0))-MIN(Base_Dados!J$5:J$98)) /
(IF(MAX(Base_Dados!J$5:J$98)-MIN(Base_Dados!J$5:J$98)=0,1,MAX(Base_Dados!J$5:J$98)-MIN(Base_Dados!J$5:J$98)))) * J$1)))</f>
        <v>0.15214102904171656</v>
      </c>
      <c r="K332" s="106">
        <f>IF(INDEX(Base_Dados!K:K,MATCH($B332,Base_Dados!$B:$B,0))=0,0,
MAX(0, MIN(K$1,
((INDEX(Base_Dados!K:K,MATCH($B332,Base_Dados!$B:$B,0))-MIN(Base_Dados!K$5:K$98)) /
(IF(MAX(Base_Dados!K$5:K$98)-MIN(Base_Dados!K$5:K$98)=0,1,MAX(Base_Dados!K$5:K$98)-MIN(Base_Dados!K$5:K$98)))) * K$1)))</f>
        <v>0.16811829159212879</v>
      </c>
      <c r="L332" s="106">
        <f>IF(INDEX(Base_Dados!L:L,MATCH($B332,Base_Dados!$B:$B,0))=0,0,
MAX(0, MIN(L$1,
((INDEX(Base_Dados!L:L,MATCH($B332,Base_Dados!$B:$B,0))-MIN(Base_Dados!L$5:L$98)) /
(IF(MAX(Base_Dados!L$5:L$98)-MIN(Base_Dados!L$5:L$98)=0,1,MAX(Base_Dados!L$5:L$98)-MIN(Base_Dados!L$5:L$98)))) * L$1)))</f>
        <v>0.20078670589952599</v>
      </c>
      <c r="M332" s="106">
        <f>IF(INDEX(Base_Dados!M:M,MATCH($B332,Base_Dados!$B:$B,0))=0,0,
MAX(0, MIN(M$1,
((INDEX(Base_Dados!M:M,MATCH($B332,Base_Dados!$B:$B,0))-MIN(Base_Dados!M$5:M$98)) /
(IF(MAX(Base_Dados!M$5:M$98)-MIN(Base_Dados!M$5:M$98)=0,1,MAX(Base_Dados!M$5:M$98)-MIN(Base_Dados!M$5:M$98)))) * M$1)))</f>
        <v>0.23289795918367348</v>
      </c>
      <c r="N332" s="106">
        <f>IF(INDEX(Base_Dados!N:N,MATCH($B332,Base_Dados!$B:$B,0))=0,0,
MAX(0, MIN(N$1,
((INDEX(Base_Dados!N:N,MATCH($B332,Base_Dados!$B:$B,0))-MIN(Base_Dados!N$5:N$98)) /
(IF(MAX(Base_Dados!N$5:N$98)-MIN(Base_Dados!N$5:N$98)=0,1,MAX(Base_Dados!N$5:N$98)-MIN(Base_Dados!N$5:N$98)))) * N$1)))</f>
        <v>0.24725801299116176</v>
      </c>
      <c r="O332" s="106">
        <f>IF(INDEX(Base_Dados!O:O,MATCH($B332,Base_Dados!$B:$B,0))=0,0,
MAX(0, MIN(O$1,
((INDEX(Base_Dados!O:O,MATCH($B332,Base_Dados!$B:$B,0))-MIN(Base_Dados!O$5:O$98)) /
(IF(MAX(Base_Dados!O$5:O$98)-MIN(Base_Dados!O$5:O$98)=0,1,MAX(Base_Dados!O$5:O$98)-MIN(Base_Dados!O$5:O$98)))) * O$1)))</f>
        <v>0.31077540554100008</v>
      </c>
      <c r="P332" s="106">
        <f>IF(INDEX(Base_Dados!P:P,MATCH($B332,Base_Dados!$B:$B,0))=0,0,
MAX(0, MIN(P$1,
((INDEX(Base_Dados!P:P,MATCH($B332,Base_Dados!$B:$B,0))-MIN(Base_Dados!P$5:P$98)) /
(IF(MAX(Base_Dados!P$5:P$98)-MIN(Base_Dados!P$5:P$98)=0,1,MAX(Base_Dados!P$5:P$98)-MIN(Base_Dados!P$5:P$98)))) * P$1)))</f>
        <v>0.15896711196394769</v>
      </c>
      <c r="Q332" s="106">
        <f>IF(INDEX(Base_Dados!Q:Q,MATCH($B332,Base_Dados!$B:$B,0))=0,0,
MAX(0, MIN(Q$1,
((INDEX(Base_Dados!Q:Q,MATCH($B332,Base_Dados!$B:$B,0))-MIN(Base_Dados!Q$5:Q$98)) /
(IF(MAX(Base_Dados!Q$5:Q$98)-MIN(Base_Dados!Q$5:Q$98)=0,1,MAX(Base_Dados!Q$5:Q$98)-MIN(Base_Dados!Q$5:Q$98)))) * Q$1)))</f>
        <v>9.1095782212627027E-2</v>
      </c>
      <c r="R332" s="106">
        <f>IF(INDEX(Base_Dados!R:R,MATCH($B332,Base_Dados!$B:$B,0))=0,0,
MAX(0, MIN(R$1,
((INDEX(Base_Dados!R:R,MATCH($B332,Base_Dados!$B:$B,0))-MIN(Base_Dados!R$5:R$98)) /
(IF(MAX(Base_Dados!R$5:R$98)-MIN(Base_Dados!R$5:R$98)=0,1,MAX(Base_Dados!R$5:R$98)-MIN(Base_Dados!R$5:R$98)))) * R$1)))</f>
        <v>5.9453295395414232E-2</v>
      </c>
      <c r="S332" s="106">
        <f>IF(INDEX(Base_Dados!S:S,MATCH($B332,Base_Dados!$B:$B,0))=0,0,
MAX(0, MIN(S$1,
((INDEX(Base_Dados!S:S,MATCH($B332,Base_Dados!$B:$B,0))-MIN(Base_Dados!S$5:S$98)) /
(IF(MAX(Base_Dados!S$5:S$98)-MIN(Base_Dados!S$5:S$98)=0,1,MAX(Base_Dados!S$5:S$98)-MIN(Base_Dados!S$5:S$98)))) * S$1)))</f>
        <v>9.948326218827229E-2</v>
      </c>
      <c r="T332" s="106">
        <f>IF(INDEX(Base_Dados!T:T,MATCH($B332,Base_Dados!$B:$B,0))=0,0,
MAX(0, MIN(T$1,
((INDEX(Base_Dados!T:T,MATCH($B332,Base_Dados!$B:$B,0))-MIN(Base_Dados!T$5:T$98)) /
(IF(MAX(Base_Dados!T$5:T$98)-MIN(Base_Dados!T$5:T$98)=0,1,MAX(Base_Dados!T$5:T$98)-MIN(Base_Dados!T$5:T$98)))) * T$1)))</f>
        <v>1.0394155891044978</v>
      </c>
      <c r="U332" s="106">
        <f>IF(INDEX(Base_Dados!U:U,MATCH($B332,Base_Dados!$B:$B,0))=0,0,
MAX(0, MIN(U$1,
((INDEX(Base_Dados!U:U,MATCH($B332,Base_Dados!$B:$B,0))-MIN(Base_Dados!U$5:U$98)) /
(IF(MAX(Base_Dados!U$5:U$98)-MIN(Base_Dados!U$5:U$98)=0,1,MAX(Base_Dados!U$5:U$98)-MIN(Base_Dados!U$5:U$98)))) * U$1)))</f>
        <v>0.7050148394743132</v>
      </c>
      <c r="V332" s="106">
        <f>IF(INDEX(Base_Dados!V:V,MATCH($B332,Base_Dados!$B:$B,0))=0,0,
MAX(0, MIN(V$1,
((INDEX(Base_Dados!V:V,MATCH($B332,Base_Dados!$B:$B,0))-MIN(Base_Dados!V$5:V$98)) /
(IF(MAX(Base_Dados!V$5:V$98)-MIN(Base_Dados!V$5:V$98)=0,1,MAX(Base_Dados!V$5:V$98)-MIN(Base_Dados!V$5:V$98)))) * V$1)))</f>
        <v>0.32125482529381683</v>
      </c>
      <c r="W332" s="106">
        <f>IF(INDEX(Base_Dados!W:W,MATCH($B332,Base_Dados!$B:$B,0))=0,0,
MAX(0, MIN(W$1,
((INDEX(Base_Dados!W:W,MATCH($B332,Base_Dados!$B:$B,0))-MIN(Base_Dados!W$5:W$98)) /
(IF(MAX(Base_Dados!W$5:W$98)-MIN(Base_Dados!W$5:W$98)=0,1,MAX(Base_Dados!W$5:W$98)-MIN(Base_Dados!W$5:W$98)))) * W$1)))</f>
        <v>2.5696329117506957</v>
      </c>
      <c r="X332" s="106">
        <f>IF(INDEX(Base_Dados!X:X,MATCH($B332,Base_Dados!$B:$B,0))=0,0,
MAX(0, MIN(X$1,
((INDEX(Base_Dados!X:X,MATCH($B332,Base_Dados!$B:$B,0))-MIN(Base_Dados!X$5:X$98)) /
(IF(MAX(Base_Dados!X$5:X$98)-MIN(Base_Dados!X$5:X$98)=0,1,MAX(Base_Dados!X$5:X$98)-MIN(Base_Dados!X$5:X$98)))) * X$1)))</f>
        <v>0</v>
      </c>
      <c r="Y332" s="106">
        <f>IF(INDEX(Base_Dados!Y:Y,MATCH($B332,Base_Dados!$B:$B,0))=0,0,
MAX(0, MIN(Y$1,
((INDEX(Base_Dados!Y:Y,MATCH($B332,Base_Dados!$B:$B,0))-MIN(Base_Dados!Y$5:Y$98)) /
(IF(MAX(Base_Dados!Y$5:Y$98)-MIN(Base_Dados!Y$5:Y$98)=0,1,MAX(Base_Dados!Y$5:Y$98)-MIN(Base_Dados!Y$5:Y$98)))) * Y$1)))</f>
        <v>0</v>
      </c>
      <c r="Z332" s="106">
        <f>IF(INDEX(Base_Dados!Z:Z,MATCH($B332,Base_Dados!$B:$B,0))=0,0,
MAX(0, MIN(Z$1,
((INDEX(Base_Dados!Z:Z,MATCH($B332,Base_Dados!$B:$B,0))-MIN(Base_Dados!Z$5:Z$98)) /
(IF(MAX(Base_Dados!Z$5:Z$98)-MIN(Base_Dados!Z$5:Z$98)=0,1,MAX(Base_Dados!Z$5:Z$98)-MIN(Base_Dados!Z$5:Z$98)))) * Z$1)))</f>
        <v>0</v>
      </c>
      <c r="AA332" s="106">
        <f>IF(INDEX(Base_Dados!AA:AA,MATCH($B332,Base_Dados!$B:$B,0))=0,0,
MAX(0, MIN(AA$1,
((INDEX(Base_Dados!AA:AA,MATCH($B332,Base_Dados!$B:$B,0))-MIN(Base_Dados!AA$5:AA$98)) /
(IF(MAX(Base_Dados!AA$5:AA$98)-MIN(Base_Dados!AA$5:AA$98)=0,1,MAX(Base_Dados!AA$5:AA$98)-MIN(Base_Dados!AA$5:AA$98)))) * AA$1)))</f>
        <v>0</v>
      </c>
      <c r="AB332" s="106">
        <f>IF(INDEX(Base_Dados!AB:AB,MATCH($B332,Base_Dados!$B:$B,0))=0,0,
MAX(0, MIN(AB$1,
((INDEX(Base_Dados!AB:AB,MATCH($B332,Base_Dados!$B:$B,0))-MIN(Base_Dados!AB$5:AB$98)) /
(IF(MAX(Base_Dados!AB$5:AB$98)-MIN(Base_Dados!AB$5:AB$98)=0,1,MAX(Base_Dados!AB$5:AB$98)-MIN(Base_Dados!AB$5:AB$98)))) * AB$1)))</f>
        <v>0.24038591599590964</v>
      </c>
      <c r="AC332" s="106">
        <f>IF(INDEX(Base_Dados!AC:AC,MATCH($B332,Base_Dados!$B:$B,0))=0,0,
MAX(0, MIN(AC$1,
((INDEX(Base_Dados!AC:AC,MATCH($B332,Base_Dados!$B:$B,0))-MIN(Base_Dados!AC$5:AC$98)) /
(IF(MAX(Base_Dados!AC$5:AC$98)-MIN(Base_Dados!AC$5:AC$98)=0,1,MAX(Base_Dados!AC$5:AC$98)-MIN(Base_Dados!AC$5:AC$98)))) * AC$1)))</f>
        <v>8.9197099633840815E-2</v>
      </c>
      <c r="AD332" s="106">
        <f>IF(INDEX(Base_Dados!AD:AD,MATCH($B332,Base_Dados!$B:$B,0))=0,0,
MAX(0, MIN(AD$1,
((INDEX(Base_Dados!AD:AD,MATCH($B332,Base_Dados!$B:$B,0))-MIN(Base_Dados!AD$5:AD$98)) /
(IF(MAX(Base_Dados!AD$5:AD$98)-MIN(Base_Dados!AD$5:AD$98)=0,1,MAX(Base_Dados!AD$5:AD$98)-MIN(Base_Dados!AD$5:AD$98)))) * AD$1)))</f>
        <v>6.0212986244638361E-2</v>
      </c>
      <c r="AE332" s="106">
        <f>IF(INDEX(Base_Dados!AE:AE,MATCH($B332,Base_Dados!$B:$B,0))=0,0,
MAX(0, MIN(AE$1,
((INDEX(Base_Dados!AE:AE,MATCH($B332,Base_Dados!$B:$B,0))-MIN(Base_Dados!AE$5:AE$98)) /
(IF(MAX(Base_Dados!AE$5:AE$98)-MIN(Base_Dados!AE$5:AE$98)=0,1,MAX(Base_Dados!AE$5:AE$98)-MIN(Base_Dados!AE$5:AE$98)))) * AE$1)))</f>
        <v>3.0634258593412914E-2</v>
      </c>
      <c r="AF332" s="106">
        <f>IF(INDEX(Base_Dados!AF:AF,MATCH($B332,Base_Dados!$B:$B,0))=0,0,
MAX(0, MIN(AF$1,
((INDEX(Base_Dados!AF:AF,MATCH($B332,Base_Dados!$B:$B,0))-MIN(Base_Dados!AF$5:AF$98)) /
(IF(MAX(Base_Dados!AF$5:AF$98)-MIN(Base_Dados!AF$5:AF$98)=0,1,MAX(Base_Dados!AF$5:AF$98)-MIN(Base_Dados!AF$5:AF$98)))) * AF$1)))</f>
        <v>5.6819749000137913E-2</v>
      </c>
      <c r="AG332" s="106">
        <f>IF(INDEX(Base_Dados!AG:AG,MATCH($B332,Base_Dados!$B:$B,0))=0,0,
MAX(0, MIN(AG$1,
((INDEX(Base_Dados!AG:AG,MATCH($B332,Base_Dados!$B:$B,0))-MIN(Base_Dados!AG$5:AG$98)) /
(IF(MAX(Base_Dados!AG$5:AG$98)-MIN(Base_Dados!AG$5:AG$98)=0,1,MAX(Base_Dados!AG$5:AG$98)-MIN(Base_Dados!AG$5:AG$98)))) * AG$1)))</f>
        <v>9.1095782212627027E-2</v>
      </c>
      <c r="AH332" s="106">
        <f>IF(INDEX(Base_Dados!AH:AH,MATCH($B332,Base_Dados!$B:$B,0))=0,0,
MAX(0, MIN(AH$1,
((INDEX(Base_Dados!AH:AH,MATCH($B332,Base_Dados!$B:$B,0))-MIN(Base_Dados!AH$5:AH$98)) /
(IF(MAX(Base_Dados!AH$5:AH$98)-MIN(Base_Dados!AH$5:AH$98)=0,1,MAX(Base_Dados!AH$5:AH$98)-MIN(Base_Dados!AH$5:AH$98)))) * AH$1)))</f>
        <v>1.7848227597181086</v>
      </c>
      <c r="AI332" s="106">
        <f>IF(INDEX(Base_Dados!AI:AI,MATCH($B332,Base_Dados!$B:$B,0))=0,0,
MAX(0, MIN(AI$1,
((INDEX(Base_Dados!AI:AI,MATCH($B332,Base_Dados!$B:$B,0))-MIN(Base_Dados!AI$5:AI$98)) /
(IF(MAX(Base_Dados!AI$5:AI$98)-MIN(Base_Dados!AI$5:AI$98)=0,1,MAX(Base_Dados!AI$5:AI$98)-MIN(Base_Dados!AI$5:AI$98)))) * AI$1)))</f>
        <v>0.35714285714285715</v>
      </c>
      <c r="AJ332" s="106">
        <f>IF(INDEX(Base_Dados!AJ:AJ,MATCH($B332,Base_Dados!$B:$B,0))=0,0,
MAX(0, MIN(AJ$1,
((INDEX(Base_Dados!AJ:AJ,MATCH($B332,Base_Dados!$B:$B,0))-MIN(Base_Dados!AJ$5:AJ$98)) /
(IF(MAX(Base_Dados!AJ$5:AJ$98)-MIN(Base_Dados!AJ$5:AJ$98)=0,1,MAX(Base_Dados!AJ$5:AJ$98)-MIN(Base_Dados!AJ$5:AJ$98)))) * AJ$1)))</f>
        <v>1.1369047619047621</v>
      </c>
      <c r="AK332" s="106">
        <f>IF(INDEX(Base_Dados!AK:AK,MATCH($B332,Base_Dados!$B:$B,0))=0,0,
MAX(0, MIN(AK$1,
((INDEX(Base_Dados!AK:AK,MATCH($B332,Base_Dados!$B:$B,0))-MIN(Base_Dados!AK$5:AK$98)) /
(IF(MAX(Base_Dados!AK$5:AK$98)-MIN(Base_Dados!AK$5:AK$98)=0,1,MAX(Base_Dados!AK$5:AK$98)-MIN(Base_Dados!AK$5:AK$98)))) * AK$1)))</f>
        <v>3.793103448275862E-2</v>
      </c>
      <c r="AL332" s="106">
        <f>IF(INDEX(Base_Dados!AL:AL,MATCH($B332,Base_Dados!$B:$B,0))=0,0,
MAX(0, MIN(AL$1,
((INDEX(Base_Dados!AL:AL,MATCH($B332,Base_Dados!$B:$B,0))-MIN(Base_Dados!AL$5:AL$98)) /
(IF(MAX(Base_Dados!AL$5:AL$98)-MIN(Base_Dados!AL$5:AL$98)=0,1,MAX(Base_Dados!AL$5:AL$98)-MIN(Base_Dados!AL$5:AL$98)))) * AL$1)))</f>
        <v>0</v>
      </c>
      <c r="AM332" s="106">
        <f>IF(INDEX(Base_Dados!AM:AM,MATCH($B332,Base_Dados!$B:$B,0))=0,0,
MAX(0, MIN(AM$1,
((INDEX(Base_Dados!AM:AM,MATCH($B332,Base_Dados!$B:$B,0))-MIN(Base_Dados!AM$5:AM$98)) /
(IF(MAX(Base_Dados!AM$5:AM$98)-MIN(Base_Dados!AM$5:AM$98)=0,1,MAX(Base_Dados!AM$5:AM$98)-MIN(Base_Dados!AM$5:AM$98)))) * AM$1)))</f>
        <v>0.19782496116002071</v>
      </c>
      <c r="AN332" s="106">
        <f>IF(INDEX(Base_Dados!AN:AN,MATCH($B332,Base_Dados!$B:$B,0))=0,0,
MAX(0, MIN(AN$1,
((INDEX(Base_Dados!AN:AN,MATCH($B332,Base_Dados!$B:$B,0))-MIN(Base_Dados!AN$5:AN$98)) /
(IF(MAX(Base_Dados!AN$5:AN$98)-MIN(Base_Dados!AN$5:AN$98)=0,1,MAX(Base_Dados!AN$5:AN$98)-MIN(Base_Dados!AN$5:AN$98)))) * AN$1)))</f>
        <v>0.49391948560246013</v>
      </c>
      <c r="AO332" s="106">
        <f>IF(INDEX(Base_Dados!AO:AO,MATCH($B332,Base_Dados!$B:$B,0))=0,0,
MAX(0, MIN(AO$1,
((INDEX(Base_Dados!AO:AO,MATCH($B332,Base_Dados!$B:$B,0))-MIN(Base_Dados!AO$5:AO$98)) /
(IF(MAX(Base_Dados!AO$5:AO$98)-MIN(Base_Dados!AO$5:AO$98)=0,1,MAX(Base_Dados!AO$5:AO$98)-MIN(Base_Dados!AO$5:AO$98)))) * AO$1)))</f>
        <v>0</v>
      </c>
      <c r="AP332" s="106">
        <f>IF(INDEX(Base_Dados!AP:AP,MATCH($B332,Base_Dados!$B:$B,0))=0,0,
MAX(0, MIN(AP$1,
((INDEX(Base_Dados!AP:AP,MATCH($B332,Base_Dados!$B:$B,0))-MIN(Base_Dados!AP$5:AP$98)) /
(IF(MAX(Base_Dados!AP$5:AP$98)-MIN(Base_Dados!AP$5:AP$98)=0,1,MAX(Base_Dados!AP$5:AP$98)-MIN(Base_Dados!AP$5:AP$98)))) * AP$1)))</f>
        <v>2.2935779816513763E-2</v>
      </c>
      <c r="AQ332" s="106">
        <f>IF(INDEX(Base_Dados!AQ:AQ,MATCH($B332,Base_Dados!$B:$B,0))=0,0,
MAX(0, MIN(AQ$1,
((INDEX(Base_Dados!AQ:AQ,MATCH($B332,Base_Dados!$B:$B,0))-MIN(Base_Dados!AQ$5:AQ$98)) /
(IF(MAX(Base_Dados!AQ$5:AQ$98)-MIN(Base_Dados!AQ$5:AQ$98)=0,1,MAX(Base_Dados!AQ$5:AQ$98)-MIN(Base_Dados!AQ$5:AQ$98)))) * AQ$1)))</f>
        <v>0</v>
      </c>
      <c r="AR332" s="106">
        <f>IF(INDEX(Base_Dados!AR:AR,MATCH($B332,Base_Dados!$B:$B,0))=0,0,
MAX(0, MIN(AR$1,
((INDEX(Base_Dados!AR:AR,MATCH($B332,Base_Dados!$B:$B,0))-MIN(Base_Dados!AR$5:AR$98)) /
(IF(MAX(Base_Dados!AR$5:AR$98)-MIN(Base_Dados!AR$5:AR$98)=0,1,MAX(Base_Dados!AR$5:AR$98)-MIN(Base_Dados!AR$5:AR$98)))) * AR$1)))</f>
        <v>0</v>
      </c>
      <c r="AS332" s="106">
        <f>IF(INDEX(Base_Dados!AS:AS,MATCH($B332,Base_Dados!$B:$B,0))=0,0,
MAX(0, MIN(AS$1,
((INDEX(Base_Dados!AS:AS,MATCH($B332,Base_Dados!$B:$B,0))-MIN(Base_Dados!AS$5:AS$98)) /
(IF(MAX(Base_Dados!AS$5:AS$98)-MIN(Base_Dados!AS$5:AS$98)=0,1,MAX(Base_Dados!AS$5:AS$98)-MIN(Base_Dados!AS$5:AS$98)))) * AS$1)))</f>
        <v>0</v>
      </c>
      <c r="AT332" s="106">
        <f>IF(INDEX(Base_Dados!AT:AT,MATCH($B332,Base_Dados!$B:$B,0))=0,0,
MAX(0, MIN(AT$1,
((INDEX(Base_Dados!AT:AT,MATCH($B332,Base_Dados!$B:$B,0))-MIN(Base_Dados!AT$5:AT$98)) /
(IF(MAX(Base_Dados!AT$5:AT$98)-MIN(Base_Dados!AT$5:AT$98)=0,1,MAX(Base_Dados!AT$5:AT$98)-MIN(Base_Dados!AT$5:AT$98)))) * AT$1)))</f>
        <v>0</v>
      </c>
      <c r="AU332" s="106">
        <f>IF(INDEX(Base_Dados!AU:AU,MATCH($B332,Base_Dados!$B:$B,0))=0,0,
MAX(0, MIN(AU$1,
((INDEX(Base_Dados!AU:AU,MATCH($B332,Base_Dados!$B:$B,0))-MIN(Base_Dados!AU$5:AU$98)) /
(IF(MAX(Base_Dados!AU$5:AU$98)-MIN(Base_Dados!AU$5:AU$98)=0,1,MAX(Base_Dados!AU$5:AU$98)-MIN(Base_Dados!AU$5:AU$98)))) * AU$1)))</f>
        <v>2.0599250936329586E-2</v>
      </c>
      <c r="AV332" s="106">
        <f>IF(INDEX(Base_Dados!AV:AV,MATCH($B332,Base_Dados!$B:$B,0))=0,0,
MAX(0, MIN(AV$1,
((INDEX(Base_Dados!AV:AV,MATCH($B332,Base_Dados!$B:$B,0))-MIN(Base_Dados!AV$5:AV$98)) /
(IF(MAX(Base_Dados!AV$5:AV$98)-MIN(Base_Dados!AV$5:AV$98)=0,1,MAX(Base_Dados!AV$5:AV$98)-MIN(Base_Dados!AV$5:AV$98)))) * AV$1)))</f>
        <v>0</v>
      </c>
      <c r="AW332" s="106">
        <f>IF(INDEX(Base_Dados!AW:AW,MATCH($B332,Base_Dados!$B:$B,0))=0,0,
MAX(0, MIN(AW$1,
((INDEX(Base_Dados!AW:AW,MATCH($B332,Base_Dados!$B:$B,0))-MIN(Base_Dados!AW$5:AW$98)) /
(IF(MAX(Base_Dados!AW$5:AW$98)-MIN(Base_Dados!AW$5:AW$98)=0,1,MAX(Base_Dados!AW$5:AW$98)-MIN(Base_Dados!AW$5:AW$98)))) * AW$1)))</f>
        <v>0</v>
      </c>
      <c r="AX332" s="106">
        <f>IF(INDEX(Base_Dados!AX:AX,MATCH($B332,Base_Dados!$B:$B,0))=0,0,
MAX(0, MIN(AX$1,
((INDEX(Base_Dados!AX:AX,MATCH($B332,Base_Dados!$B:$B,0))-MIN(Base_Dados!AX$5:AX$98)) /
(IF(MAX(Base_Dados!AX$5:AX$98)-MIN(Base_Dados!AX$5:AX$98)=0,1,MAX(Base_Dados!AX$5:AX$98)-MIN(Base_Dados!AX$5:AX$98)))) * AX$1)))</f>
        <v>0.12031296621688824</v>
      </c>
      <c r="AY332" s="106">
        <f>IF(INDEX(Base_Dados!AY:AY,MATCH($B332,Base_Dados!$B:$B,0))=0,0,
MAX(0, MIN(AY$1,
((INDEX(Base_Dados!AY:AY,MATCH($B332,Base_Dados!$B:$B,0))-MIN(Base_Dados!AY$5:AY$98)) /
(IF(MAX(Base_Dados!AY$5:AY$98)-MIN(Base_Dados!AY$5:AY$98)=0,1,MAX(Base_Dados!AY$5:AY$98)-MIN(Base_Dados!AY$5:AY$98)))) * AY$1)))</f>
        <v>9.5614902736564453E-3</v>
      </c>
      <c r="AZ332" s="106">
        <f>IF(INDEX(Base_Dados!AZ:AZ,MATCH($B332,Base_Dados!$B:$B,0))=0,0,
MAX(0, MIN(AZ$1,
((INDEX(Base_Dados!AZ:AZ,MATCH($B332,Base_Dados!$B:$B,0))-MIN(Base_Dados!AZ$5:AZ$98)) /
(IF(MAX(Base_Dados!AZ$5:AZ$98)-MIN(Base_Dados!AZ$5:AZ$98)=0,1,MAX(Base_Dados!AZ$5:AZ$98)-MIN(Base_Dados!AZ$5:AZ$98)))) * AZ$1)))</f>
        <v>0.5</v>
      </c>
      <c r="BA332" s="106">
        <f>IF(INDEX(Base_Dados!BA:BA,MATCH($B332,Base_Dados!$B:$B,0))=0,0,
MAX(0, MIN(BA$1,
((INDEX(Base_Dados!BA:BA,MATCH($B332,Base_Dados!$B:$B,0))-MIN(Base_Dados!BA$5:BA$98)) /
(IF(MAX(Base_Dados!BA$5:BA$98)-MIN(Base_Dados!BA$5:BA$98)=0,1,MAX(Base_Dados!BA$5:BA$98)-MIN(Base_Dados!BA$5:BA$98)))) * BA$1)))</f>
        <v>4.4317147361175868E-2</v>
      </c>
      <c r="BB332" s="106">
        <f>IF(INDEX(Base_Dados!BB:BB,MATCH($B332,Base_Dados!$B:$B,0))=0,0,
MAX(0, MIN(BB$1,
((INDEX(Base_Dados!BB:BB,MATCH($B332,Base_Dados!$B:$B,0))-MIN(Base_Dados!BB$5:BB$98)) /
(IF(MAX(Base_Dados!BB$5:BB$98)-MIN(Base_Dados!BB$5:BB$98)=0,1,MAX(Base_Dados!BB$5:BB$98)-MIN(Base_Dados!BB$5:BB$98)))) * BB$1)))</f>
        <v>0.14375932507658015</v>
      </c>
      <c r="BC332" s="106">
        <f>IF(INDEX(Base_Dados!BC:BC,MATCH($B332,Base_Dados!$B:$B,0))=0,0,
MAX(0, MIN(BC$1,
((INDEX(Base_Dados!BC:BC,MATCH($B332,Base_Dados!$B:$B,0))-MIN(Base_Dados!BC$5:BC$98)) /
(IF(MAX(Base_Dados!BC$5:BC$98)-MIN(Base_Dados!BC$5:BC$98)=0,1,MAX(Base_Dados!BC$5:BC$98)-MIN(Base_Dados!BC$5:BC$98)))) * BC$1)))</f>
        <v>3.7436035550767577E-2</v>
      </c>
      <c r="BD332" s="106">
        <f>IF(INDEX(Base_Dados!BD:BD,MATCH($B332,Base_Dados!$B:$B,0))=0,0,
MAX(0, MIN(BD$1,
((INDEX(Base_Dados!BD:BD,MATCH($B332,Base_Dados!$B:$B,0))-MIN(Base_Dados!BD$5:BD$98)) /
(IF(MAX(Base_Dados!BD$5:BD$98)-MIN(Base_Dados!BD$5:BD$98)=0,1,MAX(Base_Dados!BD$5:BD$98)-MIN(Base_Dados!BD$5:BD$98)))) * BD$1)))</f>
        <v>3.5177619278443324E-2</v>
      </c>
      <c r="BE332" s="106">
        <f>IF(INDEX(Base_Dados!BE:BE,MATCH($B332,Base_Dados!$B:$B,0))=0,0,
MAX(0, MIN(BE$1,
((INDEX(Base_Dados!BE:BE,MATCH($B332,Base_Dados!$B:$B,0))-MIN(Base_Dados!BE$5:BE$98)) /
(IF(MAX(Base_Dados!BE$5:BE$98)-MIN(Base_Dados!BE$5:BE$98)=0,1,MAX(Base_Dados!BE$5:BE$98)-MIN(Base_Dados!BE$5:BE$98)))) * BE$1)))</f>
        <v>2.2579026593075764E-2</v>
      </c>
      <c r="BF332" s="106">
        <f>IF(INDEX(Base_Dados!BF:BF,MATCH($B332,Base_Dados!$B:$B,0))=0,0,
MAX(0, MIN(BF$1,
((INDEX(Base_Dados!BF:BF,MATCH($B332,Base_Dados!$B:$B,0))-MIN(Base_Dados!BF$5:BF$98)) /
(IF(MAX(Base_Dados!BF$5:BF$98)-MIN(Base_Dados!BF$5:BF$98)=0,1,MAX(Base_Dados!BF$5:BF$98)-MIN(Base_Dados!BF$5:BF$98)))) * BF$1)))</f>
        <v>0</v>
      </c>
      <c r="BG332" s="106">
        <f>IF(INDEX(Base_Dados!BG:BG,MATCH($B332,Base_Dados!$B:$B,0))=0,0,
MAX(0, MIN(BG$1,
((INDEX(Base_Dados!BG:BG,MATCH($B332,Base_Dados!$B:$B,0))-MIN(Base_Dados!BG$5:BG$98)) /
(IF(MAX(Base_Dados!BG$5:BG$98)-MIN(Base_Dados!BG$5:BG$98)=0,1,MAX(Base_Dados!BG$5:BG$98)-MIN(Base_Dados!BG$5:BG$98)))) * BG$1)))</f>
        <v>1.6722408026755852E-2</v>
      </c>
      <c r="BH332" s="106">
        <f>IF(INDEX(Base_Dados!BH:BH,MATCH($B332,Base_Dados!$B:$B,0))=0,0,
MAX(0, MIN(BH$1,
((INDEX(Base_Dados!BH:BH,MATCH($B332,Base_Dados!$B:$B,0))-MIN(Base_Dados!BH$5:BH$98)) /
(IF(MAX(Base_Dados!BH$5:BH$98)-MIN(Base_Dados!BH$5:BH$98)=0,1,MAX(Base_Dados!BH$5:BH$98)-MIN(Base_Dados!BH$5:BH$98)))) * BH$1)))</f>
        <v>5.4945054945054944E-2</v>
      </c>
      <c r="BI332" s="106">
        <f>IF(INDEX(Base_Dados!BI:BI,MATCH($B332,Base_Dados!$B:$B,0))=0,0,
MAX(0, MIN(BI$1,
((INDEX(Base_Dados!BI:BI,MATCH($B332,Base_Dados!$B:$B,0))-MIN(Base_Dados!BI$5:BI$98)) /
(IF(MAX(Base_Dados!BI$5:BI$98)-MIN(Base_Dados!BI$5:BI$98)=0,1,MAX(Base_Dados!BI$5:BI$98)-MIN(Base_Dados!BI$5:BI$98)))) * BI$1)))</f>
        <v>0.19188767550702029</v>
      </c>
      <c r="BJ332" s="106">
        <f>IF(INDEX(Base_Dados!BJ:BJ,MATCH($B332,Base_Dados!$B:$B,0))=0,0,
MAX(0, MIN(BJ$1,
((INDEX(Base_Dados!BJ:BJ,MATCH($B332,Base_Dados!$B:$B,0))-MIN(Base_Dados!BJ$5:BJ$98)) /
(IF(MAX(Base_Dados!BJ$5:BJ$98)-MIN(Base_Dados!BJ$5:BJ$98)=0,1,MAX(Base_Dados!BJ$5:BJ$98)-MIN(Base_Dados!BJ$5:BJ$98)))) * BJ$1)))</f>
        <v>4.2105263157894736E-2</v>
      </c>
      <c r="BK332" s="106">
        <f>IF(INDEX(Base_Dados!BK:BK,MATCH($B332,Base_Dados!$B:$B,0))=0,0,
MAX(0, MIN(BK$1,
((INDEX(Base_Dados!BK:BK,MATCH($B332,Base_Dados!$B:$B,0))-MIN(Base_Dados!BK$5:BK$98)) /
(IF(MAX(Base_Dados!BK$5:BK$98)-MIN(Base_Dados!BK$5:BK$98)=0,1,MAX(Base_Dados!BK$5:BK$98)-MIN(Base_Dados!BK$5:BK$98)))) * BK$1)))</f>
        <v>1.7857142857142856E-2</v>
      </c>
      <c r="BL332" s="106">
        <f>IF(INDEX(Base_Dados!BL:BL,MATCH($B332,Base_Dados!$B:$B,0))=0,0,
MAX(0, MIN(BL$1,
((INDEX(Base_Dados!BL:BL,MATCH($B332,Base_Dados!$B:$B,0))-MIN(Base_Dados!BL$5:BL$98)) /
(IF(MAX(Base_Dados!BL$5:BL$98)-MIN(Base_Dados!BL$5:BL$98)=0,1,MAX(Base_Dados!BL$5:BL$98)-MIN(Base_Dados!BL$5:BL$98)))) * BL$1)))</f>
        <v>8.6319218241042342E-2</v>
      </c>
      <c r="BM332" s="106">
        <f>IF(INDEX(Base_Dados!BM:BM,MATCH($B332,Base_Dados!$B:$B,0))=0,0,
MAX(0, MIN(BM$1,
((INDEX(Base_Dados!BM:BM,MATCH($B332,Base_Dados!$B:$B,0))-MIN(Base_Dados!BM$5:BM$98)) /
(IF(MAX(Base_Dados!BM$5:BM$98)-MIN(Base_Dados!BM$5:BM$98)=0,1,MAX(Base_Dados!BM$5:BM$98)-MIN(Base_Dados!BM$5:BM$98)))) * BM$1)))</f>
        <v>1</v>
      </c>
      <c r="BN332" s="106">
        <f>IF(INDEX(Base_Dados!BN:BN,MATCH($B332,Base_Dados!$B:$B,0))=0,0,
MAX(0, MIN(BN$1,
((INDEX(Base_Dados!BN:BN,MATCH($B332,Base_Dados!$B:$B,0))-MIN(Base_Dados!BN$5:BN$98)) /
(IF(MAX(Base_Dados!BN$5:BN$98)-MIN(Base_Dados!BN$5:BN$98)=0,1,MAX(Base_Dados!BN$5:BN$98)-MIN(Base_Dados!BN$5:BN$98)))) * BN$1)))</f>
        <v>3.5361178053005579E-2</v>
      </c>
      <c r="BO332" s="106">
        <f>IF(INDEX(Base_Dados!BO:BO,MATCH($B332,Base_Dados!$B:$B,0))=0,0,
MAX(0, MIN(BO$1,
((INDEX(Base_Dados!BO:BO,MATCH($B332,Base_Dados!$B:$B,0))-MIN(Base_Dados!BO$5:BO$98)) /
(IF(MAX(Base_Dados!BO$5:BO$98)-MIN(Base_Dados!BO$5:BO$98)=0,1,MAX(Base_Dados!BO$5:BO$98)-MIN(Base_Dados!BO$5:BO$98)))) * BO$1)))</f>
        <v>8.6206896551724137E-3</v>
      </c>
      <c r="BP332" s="106">
        <f t="shared" si="20"/>
        <v>14.362082271524788</v>
      </c>
      <c r="BQ332" s="111">
        <f t="shared" si="21"/>
        <v>0.43616653858102222</v>
      </c>
      <c r="BR332" s="112">
        <f t="shared" si="22"/>
        <v>0.12165822510299895</v>
      </c>
      <c r="BS332" s="113">
        <f t="shared" si="23"/>
        <v>14.240424046421788</v>
      </c>
    </row>
    <row r="333" spans="1:71">
      <c r="A333" s="21">
        <v>32011</v>
      </c>
      <c r="B333" s="21" t="s">
        <v>235</v>
      </c>
      <c r="C333" s="21" t="s">
        <v>233</v>
      </c>
      <c r="D333" s="105">
        <f>IF(INDEX(Base_Dados!D:D,MATCH($B333,Base_Dados!$B:$B,0))=0,0,
MAX(0, MIN(D$1,
((INDEX(Base_Dados!D:D,MATCH($B333,Base_Dados!$B:$B,0))-MIN(Base_Dados!D$5:D$98)) /
(IF(MAX(Base_Dados!D$5:D$98)-MIN(Base_Dados!D$5:D$98)=0,1,MAX(Base_Dados!D$5:D$98)-MIN(Base_Dados!D$5:D$98)))) * D$1)))</f>
        <v>0.32184326399377816</v>
      </c>
      <c r="E333" s="106">
        <f>IF(INDEX(Base_Dados!E:E,MATCH($B333,Base_Dados!$B:$B,0))=0,0,
MAX(0, MIN(E$1,
((INDEX(Base_Dados!E:E,MATCH($B333,Base_Dados!$B:$B,0))-MIN(Base_Dados!E$5:E$98)) /
(IF(MAX(Base_Dados!E$5:E$98)-MIN(Base_Dados!E$5:E$98)=0,1,MAX(Base_Dados!E$5:E$98)-MIN(Base_Dados!E$5:E$98)))) * E$1)))</f>
        <v>9.6666352997112584E-2</v>
      </c>
      <c r="F333" s="106">
        <f>IF(INDEX(Base_Dados!F:F,MATCH($B333,Base_Dados!$B:$B,0))=0,0,
MAX(0, MIN(F$1,
((INDEX(Base_Dados!F:F,MATCH($B333,Base_Dados!$B:$B,0))-MIN(Base_Dados!F$5:F$98)) /
(IF(MAX(Base_Dados!F$5:F$98)-MIN(Base_Dados!F$5:F$98)=0,1,MAX(Base_Dados!F$5:F$98)-MIN(Base_Dados!F$5:F$98)))) * F$1)))</f>
        <v>8.890484197003759E-2</v>
      </c>
      <c r="G333" s="106">
        <f>IF(INDEX(Base_Dados!G:G,MATCH($B333,Base_Dados!$B:$B,0))=0,0,
MAX(0, MIN(G$1,
((INDEX(Base_Dados!G:G,MATCH($B333,Base_Dados!$B:$B,0))-MIN(Base_Dados!G$5:G$98)) /
(IF(MAX(Base_Dados!G$5:G$98)-MIN(Base_Dados!G$5:G$98)=0,1,MAX(Base_Dados!G$5:G$98)-MIN(Base_Dados!G$5:G$98)))) * G$1)))</f>
        <v>7.7509518396217905E-2</v>
      </c>
      <c r="H333" s="106">
        <f>IF(INDEX(Base_Dados!H:H,MATCH($B333,Base_Dados!$B:$B,0))=0,0,
MAX(0, MIN(H$1,
((INDEX(Base_Dados!H:H,MATCH($B333,Base_Dados!$B:$B,0))-MIN(Base_Dados!H$5:H$98)) /
(IF(MAX(Base_Dados!H$5:H$98)-MIN(Base_Dados!H$5:H$98)=0,1,MAX(Base_Dados!H$5:H$98)-MIN(Base_Dados!H$5:H$98)))) * H$1)))</f>
        <v>8.1799682461593512E-2</v>
      </c>
      <c r="I333" s="106">
        <f>IF(INDEX(Base_Dados!I:I,MATCH($B333,Base_Dados!$B:$B,0))=0,0,
MAX(0, MIN(I$1,
((INDEX(Base_Dados!I:I,MATCH($B333,Base_Dados!$B:$B,0))-MIN(Base_Dados!I$5:I$98)) /
(IF(MAX(Base_Dados!I$5:I$98)-MIN(Base_Dados!I$5:I$98)=0,1,MAX(Base_Dados!I$5:I$98)-MIN(Base_Dados!I$5:I$98)))) * I$1)))</f>
        <v>9.0861270637743338E-2</v>
      </c>
      <c r="J333" s="106">
        <f>IF(INDEX(Base_Dados!J:J,MATCH($B333,Base_Dados!$B:$B,0))=0,0,
MAX(0, MIN(J$1,
((INDEX(Base_Dados!J:J,MATCH($B333,Base_Dados!$B:$B,0))-MIN(Base_Dados!J$5:J$98)) /
(IF(MAX(Base_Dados!J$5:J$98)-MIN(Base_Dados!J$5:J$98)=0,1,MAX(Base_Dados!J$5:J$98)-MIN(Base_Dados!J$5:J$98)))) * J$1)))</f>
        <v>0.11214265402050819</v>
      </c>
      <c r="K333" s="106">
        <f>IF(INDEX(Base_Dados!K:K,MATCH($B333,Base_Dados!$B:$B,0))=0,0,
MAX(0, MIN(K$1,
((INDEX(Base_Dados!K:K,MATCH($B333,Base_Dados!$B:$B,0))-MIN(Base_Dados!K$5:K$98)) /
(IF(MAX(Base_Dados!K$5:K$98)-MIN(Base_Dados!K$5:K$98)=0,1,MAX(Base_Dados!K$5:K$98)-MIN(Base_Dados!K$5:K$98)))) * K$1)))</f>
        <v>0.11941525044722719</v>
      </c>
      <c r="L333" s="106">
        <f>IF(INDEX(Base_Dados!L:L,MATCH($B333,Base_Dados!$B:$B,0))=0,0,
MAX(0, MIN(L$1,
((INDEX(Base_Dados!L:L,MATCH($B333,Base_Dados!$B:$B,0))-MIN(Base_Dados!L$5:L$98)) /
(IF(MAX(Base_Dados!L$5:L$98)-MIN(Base_Dados!L$5:L$98)=0,1,MAX(Base_Dados!L$5:L$98)-MIN(Base_Dados!L$5:L$98)))) * L$1)))</f>
        <v>0.14513340964790303</v>
      </c>
      <c r="M333" s="106">
        <f>IF(INDEX(Base_Dados!M:M,MATCH($B333,Base_Dados!$B:$B,0))=0,0,
MAX(0, MIN(M$1,
((INDEX(Base_Dados!M:M,MATCH($B333,Base_Dados!$B:$B,0))-MIN(Base_Dados!M$5:M$98)) /
(IF(MAX(Base_Dados!M$5:M$98)-MIN(Base_Dados!M$5:M$98)=0,1,MAX(Base_Dados!M$5:M$98)-MIN(Base_Dados!M$5:M$98)))) * M$1)))</f>
        <v>0.16711370262390671</v>
      </c>
      <c r="N333" s="106">
        <f>IF(INDEX(Base_Dados!N:N,MATCH($B333,Base_Dados!$B:$B,0))=0,0,
MAX(0, MIN(N$1,
((INDEX(Base_Dados!N:N,MATCH($B333,Base_Dados!$B:$B,0))-MIN(Base_Dados!N$5:N$98)) /
(IF(MAX(Base_Dados!N$5:N$98)-MIN(Base_Dados!N$5:N$98)=0,1,MAX(Base_Dados!N$5:N$98)-MIN(Base_Dados!N$5:N$98)))) * N$1)))</f>
        <v>0.18208923437333618</v>
      </c>
      <c r="O333" s="106">
        <f>IF(INDEX(Base_Dados!O:O,MATCH($B333,Base_Dados!$B:$B,0))=0,0,
MAX(0, MIN(O$1,
((INDEX(Base_Dados!O:O,MATCH($B333,Base_Dados!$B:$B,0))-MIN(Base_Dados!O$5:O$98)) /
(IF(MAX(Base_Dados!O$5:O$98)-MIN(Base_Dados!O$5:O$98)=0,1,MAX(Base_Dados!O$5:O$98)-MIN(Base_Dados!O$5:O$98)))) * O$1)))</f>
        <v>0.24744969061820615</v>
      </c>
      <c r="P333" s="106">
        <f>IF(INDEX(Base_Dados!P:P,MATCH($B333,Base_Dados!$B:$B,0))=0,0,
MAX(0, MIN(P$1,
((INDEX(Base_Dados!P:P,MATCH($B333,Base_Dados!$B:$B,0))-MIN(Base_Dados!P$5:P$98)) /
(IF(MAX(Base_Dados!P$5:P$98)-MIN(Base_Dados!P$5:P$98)=0,1,MAX(Base_Dados!P$5:P$98)-MIN(Base_Dados!P$5:P$98)))) * P$1)))</f>
        <v>6.1541297325144212E-2</v>
      </c>
      <c r="Q333" s="106">
        <f>IF(INDEX(Base_Dados!Q:Q,MATCH($B333,Base_Dados!$B:$B,0))=0,0,
MAX(0, MIN(Q$1,
((INDEX(Base_Dados!Q:Q,MATCH($B333,Base_Dados!$B:$B,0))-MIN(Base_Dados!Q$5:Q$98)) /
(IF(MAX(Base_Dados!Q$5:Q$98)-MIN(Base_Dados!Q$5:Q$98)=0,1,MAX(Base_Dados!Q$5:Q$98)-MIN(Base_Dados!Q$5:Q$98)))) * Q$1)))</f>
        <v>2.0272760781422781E-2</v>
      </c>
      <c r="R333" s="106">
        <f>IF(INDEX(Base_Dados!R:R,MATCH($B333,Base_Dados!$B:$B,0))=0,0,
MAX(0, MIN(R$1,
((INDEX(Base_Dados!R:R,MATCH($B333,Base_Dados!$B:$B,0))-MIN(Base_Dados!R$5:R$98)) /
(IF(MAX(Base_Dados!R$5:R$98)-MIN(Base_Dados!R$5:R$98)=0,1,MAX(Base_Dados!R$5:R$98)-MIN(Base_Dados!R$5:R$98)))) * R$1)))</f>
        <v>1.490207366894368E-2</v>
      </c>
      <c r="S333" s="106">
        <f>IF(INDEX(Base_Dados!S:S,MATCH($B333,Base_Dados!$B:$B,0))=0,0,
MAX(0, MIN(S$1,
((INDEX(Base_Dados!S:S,MATCH($B333,Base_Dados!$B:$B,0))-MIN(Base_Dados!S$5:S$98)) /
(IF(MAX(Base_Dados!S$5:S$98)-MIN(Base_Dados!S$5:S$98)=0,1,MAX(Base_Dados!S$5:S$98)-MIN(Base_Dados!S$5:S$98)))) * S$1)))</f>
        <v>3.0375196585037074E-2</v>
      </c>
      <c r="T333" s="106">
        <f>IF(INDEX(Base_Dados!T:T,MATCH($B333,Base_Dados!$B:$B,0))=0,0,
MAX(0, MIN(T$1,
((INDEX(Base_Dados!T:T,MATCH($B333,Base_Dados!$B:$B,0))-MIN(Base_Dados!T$5:T$98)) /
(IF(MAX(Base_Dados!T$5:T$98)-MIN(Base_Dados!T$5:T$98)=0,1,MAX(Base_Dados!T$5:T$98)-MIN(Base_Dados!T$5:T$98)))) * T$1)))</f>
        <v>0.72444562285599834</v>
      </c>
      <c r="U333" s="106">
        <f>IF(INDEX(Base_Dados!U:U,MATCH($B333,Base_Dados!$B:$B,0))=0,0,
MAX(0, MIN(U$1,
((INDEX(Base_Dados!U:U,MATCH($B333,Base_Dados!$B:$B,0))-MIN(Base_Dados!U$5:U$98)) /
(IF(MAX(Base_Dados!U$5:U$98)-MIN(Base_Dados!U$5:U$98)=0,1,MAX(Base_Dados!U$5:U$98)-MIN(Base_Dados!U$5:U$98)))) * U$1)))</f>
        <v>0.59040895045048858</v>
      </c>
      <c r="V333" s="106">
        <f>IF(INDEX(Base_Dados!V:V,MATCH($B333,Base_Dados!$B:$B,0))=0,0,
MAX(0, MIN(V$1,
((INDEX(Base_Dados!V:V,MATCH($B333,Base_Dados!$B:$B,0))-MIN(Base_Dados!V$5:V$98)) /
(IF(MAX(Base_Dados!V$5:V$98)-MIN(Base_Dados!V$5:V$98)=0,1,MAX(Base_Dados!V$5:V$98)-MIN(Base_Dados!V$5:V$98)))) * V$1)))</f>
        <v>9.7611602125769137E-2</v>
      </c>
      <c r="W333" s="106">
        <f>IF(INDEX(Base_Dados!W:W,MATCH($B333,Base_Dados!$B:$B,0))=0,0,
MAX(0, MIN(W$1,
((INDEX(Base_Dados!W:W,MATCH($B333,Base_Dados!$B:$B,0))-MIN(Base_Dados!W$5:W$98)) /
(IF(MAX(Base_Dados!W$5:W$98)-MIN(Base_Dados!W$5:W$98)=0,1,MAX(Base_Dados!W$5:W$98)-MIN(Base_Dados!W$5:W$98)))) * W$1)))</f>
        <v>2.3527548397271825</v>
      </c>
      <c r="X333" s="106">
        <f>IF(INDEX(Base_Dados!X:X,MATCH($B333,Base_Dados!$B:$B,0))=0,0,
MAX(0, MIN(X$1,
((INDEX(Base_Dados!X:X,MATCH($B333,Base_Dados!$B:$B,0))-MIN(Base_Dados!X$5:X$98)) /
(IF(MAX(Base_Dados!X$5:X$98)-MIN(Base_Dados!X$5:X$98)=0,1,MAX(Base_Dados!X$5:X$98)-MIN(Base_Dados!X$5:X$98)))) * X$1)))</f>
        <v>0</v>
      </c>
      <c r="Y333" s="106">
        <f>IF(INDEX(Base_Dados!Y:Y,MATCH($B333,Base_Dados!$B:$B,0))=0,0,
MAX(0, MIN(Y$1,
((INDEX(Base_Dados!Y:Y,MATCH($B333,Base_Dados!$B:$B,0))-MIN(Base_Dados!Y$5:Y$98)) /
(IF(MAX(Base_Dados!Y$5:Y$98)-MIN(Base_Dados!Y$5:Y$98)=0,1,MAX(Base_Dados!Y$5:Y$98)-MIN(Base_Dados!Y$5:Y$98)))) * Y$1)))</f>
        <v>0</v>
      </c>
      <c r="Z333" s="106">
        <f>IF(INDEX(Base_Dados!Z:Z,MATCH($B333,Base_Dados!$B:$B,0))=0,0,
MAX(0, MIN(Z$1,
((INDEX(Base_Dados!Z:Z,MATCH($B333,Base_Dados!$B:$B,0))-MIN(Base_Dados!Z$5:Z$98)) /
(IF(MAX(Base_Dados!Z$5:Z$98)-MIN(Base_Dados!Z$5:Z$98)=0,1,MAX(Base_Dados!Z$5:Z$98)-MIN(Base_Dados!Z$5:Z$98)))) * Z$1)))</f>
        <v>0</v>
      </c>
      <c r="AA333" s="106">
        <f>IF(INDEX(Base_Dados!AA:AA,MATCH($B333,Base_Dados!$B:$B,0))=0,0,
MAX(0, MIN(AA$1,
((INDEX(Base_Dados!AA:AA,MATCH($B333,Base_Dados!$B:$B,0))-MIN(Base_Dados!AA$5:AA$98)) /
(IF(MAX(Base_Dados!AA$5:AA$98)-MIN(Base_Dados!AA$5:AA$98)=0,1,MAX(Base_Dados!AA$5:AA$98)-MIN(Base_Dados!AA$5:AA$98)))) * AA$1)))</f>
        <v>0</v>
      </c>
      <c r="AB333" s="106">
        <f>IF(INDEX(Base_Dados!AB:AB,MATCH($B333,Base_Dados!$B:$B,0))=0,0,
MAX(0, MIN(AB$1,
((INDEX(Base_Dados!AB:AB,MATCH($B333,Base_Dados!$B:$B,0))-MIN(Base_Dados!AB$5:AB$98)) /
(IF(MAX(Base_Dados!AB$5:AB$98)-MIN(Base_Dados!AB$5:AB$98)=0,1,MAX(Base_Dados!AB$5:AB$98)-MIN(Base_Dados!AB$5:AB$98)))) * AB$1)))</f>
        <v>0.43734391147089219</v>
      </c>
      <c r="AC333" s="106">
        <f>IF(INDEX(Base_Dados!AC:AC,MATCH($B333,Base_Dados!$B:$B,0))=0,0,
MAX(0, MIN(AC$1,
((INDEX(Base_Dados!AC:AC,MATCH($B333,Base_Dados!$B:$B,0))-MIN(Base_Dados!AC$5:AC$98)) /
(IF(MAX(Base_Dados!AC$5:AC$98)-MIN(Base_Dados!AC$5:AC$98)=0,1,MAX(Base_Dados!AC$5:AC$98)-MIN(Base_Dados!AC$5:AC$98)))) * AC$1)))</f>
        <v>3.0858546926190021E-2</v>
      </c>
      <c r="AD333" s="106">
        <f>IF(INDEX(Base_Dados!AD:AD,MATCH($B333,Base_Dados!$B:$B,0))=0,0,
MAX(0, MIN(AD$1,
((INDEX(Base_Dados!AD:AD,MATCH($B333,Base_Dados!$B:$B,0))-MIN(Base_Dados!AD$5:AD$98)) /
(IF(MAX(Base_Dados!AD$5:AD$98)-MIN(Base_Dados!AD$5:AD$98)=0,1,MAX(Base_Dados!AD$5:AD$98)-MIN(Base_Dados!AD$5:AD$98)))) * AD$1)))</f>
        <v>1.3888478035793524E-2</v>
      </c>
      <c r="AE333" s="106">
        <f>IF(INDEX(Base_Dados!AE:AE,MATCH($B333,Base_Dados!$B:$B,0))=0,0,
MAX(0, MIN(AE$1,
((INDEX(Base_Dados!AE:AE,MATCH($B333,Base_Dados!$B:$B,0))-MIN(Base_Dados!AE$5:AE$98)) /
(IF(MAX(Base_Dados!AE$5:AE$98)-MIN(Base_Dados!AE$5:AE$98)=0,1,MAX(Base_Dados!AE$5:AE$98)-MIN(Base_Dados!AE$5:AE$98)))) * AE$1)))</f>
        <v>9.4491586365597589E-3</v>
      </c>
      <c r="AF333" s="106">
        <f>IF(INDEX(Base_Dados!AF:AF,MATCH($B333,Base_Dados!$B:$B,0))=0,0,
MAX(0, MIN(AF$1,
((INDEX(Base_Dados!AF:AF,MATCH($B333,Base_Dados!$B:$B,0))-MIN(Base_Dados!AF$5:AF$98)) /
(IF(MAX(Base_Dados!AF$5:AF$98)-MIN(Base_Dados!AF$5:AF$98)=0,1,MAX(Base_Dados!AF$5:AF$98)-MIN(Base_Dados!AF$5:AF$98)))) * AF$1)))</f>
        <v>1.2963729140808164E-2</v>
      </c>
      <c r="AG333" s="106">
        <f>IF(INDEX(Base_Dados!AG:AG,MATCH($B333,Base_Dados!$B:$B,0))=0,0,
MAX(0, MIN(AG$1,
((INDEX(Base_Dados!AG:AG,MATCH($B333,Base_Dados!$B:$B,0))-MIN(Base_Dados!AG$5:AG$98)) /
(IF(MAX(Base_Dados!AG$5:AG$98)-MIN(Base_Dados!AG$5:AG$98)=0,1,MAX(Base_Dados!AG$5:AG$98)-MIN(Base_Dados!AG$5:AG$98)))) * AG$1)))</f>
        <v>2.0272760781422781E-2</v>
      </c>
      <c r="AH333" s="106">
        <f>IF(INDEX(Base_Dados!AH:AH,MATCH($B333,Base_Dados!$B:$B,0))=0,0,
MAX(0, MIN(AH$1,
((INDEX(Base_Dados!AH:AH,MATCH($B333,Base_Dados!$B:$B,0))-MIN(Base_Dados!AH$5:AH$98)) /
(IF(MAX(Base_Dados!AH$5:AH$98)-MIN(Base_Dados!AH$5:AH$98)=0,1,MAX(Base_Dados!AH$5:AH$98)-MIN(Base_Dados!AH$5:AH$98)))) * AH$1)))</f>
        <v>1.2583374995488557</v>
      </c>
      <c r="AI333" s="106">
        <f>IF(INDEX(Base_Dados!AI:AI,MATCH($B333,Base_Dados!$B:$B,0))=0,0,
MAX(0, MIN(AI$1,
((INDEX(Base_Dados!AI:AI,MATCH($B333,Base_Dados!$B:$B,0))-MIN(Base_Dados!AI$5:AI$98)) /
(IF(MAX(Base_Dados!AI$5:AI$98)-MIN(Base_Dados!AI$5:AI$98)=0,1,MAX(Base_Dados!AI$5:AI$98)-MIN(Base_Dados!AI$5:AI$98)))) * AI$1)))</f>
        <v>0.14285714285714285</v>
      </c>
      <c r="AJ333" s="106">
        <f>IF(INDEX(Base_Dados!AJ:AJ,MATCH($B333,Base_Dados!$B:$B,0))=0,0,
MAX(0, MIN(AJ$1,
((INDEX(Base_Dados!AJ:AJ,MATCH($B333,Base_Dados!$B:$B,0))-MIN(Base_Dados!AJ$5:AJ$98)) /
(IF(MAX(Base_Dados!AJ$5:AJ$98)-MIN(Base_Dados!AJ$5:AJ$98)=0,1,MAX(Base_Dados!AJ$5:AJ$98)-MIN(Base_Dados!AJ$5:AJ$98)))) * AJ$1)))</f>
        <v>0.47619047619047616</v>
      </c>
      <c r="AK333" s="106">
        <f>IF(INDEX(Base_Dados!AK:AK,MATCH($B333,Base_Dados!$B:$B,0))=0,0,
MAX(0, MIN(AK$1,
((INDEX(Base_Dados!AK:AK,MATCH($B333,Base_Dados!$B:$B,0))-MIN(Base_Dados!AK$5:AK$98)) /
(IF(MAX(Base_Dados!AK$5:AK$98)-MIN(Base_Dados!AK$5:AK$98)=0,1,MAX(Base_Dados!AK$5:AK$98)-MIN(Base_Dados!AK$5:AK$98)))) * AK$1)))</f>
        <v>1.1494252873563218E-2</v>
      </c>
      <c r="AL333" s="106">
        <f>IF(INDEX(Base_Dados!AL:AL,MATCH($B333,Base_Dados!$B:$B,0))=0,0,
MAX(0, MIN(AL$1,
((INDEX(Base_Dados!AL:AL,MATCH($B333,Base_Dados!$B:$B,0))-MIN(Base_Dados!AL$5:AL$98)) /
(IF(MAX(Base_Dados!AL$5:AL$98)-MIN(Base_Dados!AL$5:AL$98)=0,1,MAX(Base_Dados!AL$5:AL$98)-MIN(Base_Dados!AL$5:AL$98)))) * AL$1)))</f>
        <v>0</v>
      </c>
      <c r="AM333" s="106">
        <f>IF(INDEX(Base_Dados!AM:AM,MATCH($B333,Base_Dados!$B:$B,0))=0,0,
MAX(0, MIN(AM$1,
((INDEX(Base_Dados!AM:AM,MATCH($B333,Base_Dados!$B:$B,0))-MIN(Base_Dados!AM$5:AM$98)) /
(IF(MAX(Base_Dados!AM$5:AM$98)-MIN(Base_Dados!AM$5:AM$98)=0,1,MAX(Base_Dados!AM$5:AM$98)-MIN(Base_Dados!AM$5:AM$98)))) * AM$1)))</f>
        <v>3.3143448990160536E-2</v>
      </c>
      <c r="AN333" s="106">
        <f>IF(INDEX(Base_Dados!AN:AN,MATCH($B333,Base_Dados!$B:$B,0))=0,0,
MAX(0, MIN(AN$1,
((INDEX(Base_Dados!AN:AN,MATCH($B333,Base_Dados!$B:$B,0))-MIN(Base_Dados!AN$5:AN$98)) /
(IF(MAX(Base_Dados!AN$5:AN$98)-MIN(Base_Dados!AN$5:AN$98)=0,1,MAX(Base_Dados!AN$5:AN$98)-MIN(Base_Dados!AN$5:AN$98)))) * AN$1)))</f>
        <v>0.18148375229920294</v>
      </c>
      <c r="AO333" s="106">
        <f>IF(INDEX(Base_Dados!AO:AO,MATCH($B333,Base_Dados!$B:$B,0))=0,0,
MAX(0, MIN(AO$1,
((INDEX(Base_Dados!AO:AO,MATCH($B333,Base_Dados!$B:$B,0))-MIN(Base_Dados!AO$5:AO$98)) /
(IF(MAX(Base_Dados!AO$5:AO$98)-MIN(Base_Dados!AO$5:AO$98)=0,1,MAX(Base_Dados!AO$5:AO$98)-MIN(Base_Dados!AO$5:AO$98)))) * AO$1)))</f>
        <v>0</v>
      </c>
      <c r="AP333" s="106">
        <f>IF(INDEX(Base_Dados!AP:AP,MATCH($B333,Base_Dados!$B:$B,0))=0,0,
MAX(0, MIN(AP$1,
((INDEX(Base_Dados!AP:AP,MATCH($B333,Base_Dados!$B:$B,0))-MIN(Base_Dados!AP$5:AP$98)) /
(IF(MAX(Base_Dados!AP$5:AP$98)-MIN(Base_Dados!AP$5:AP$98)=0,1,MAX(Base_Dados!AP$5:AP$98)-MIN(Base_Dados!AP$5:AP$98)))) * AP$1)))</f>
        <v>6.8807339449541288E-3</v>
      </c>
      <c r="AQ333" s="106">
        <f>IF(INDEX(Base_Dados!AQ:AQ,MATCH($B333,Base_Dados!$B:$B,0))=0,0,
MAX(0, MIN(AQ$1,
((INDEX(Base_Dados!AQ:AQ,MATCH($B333,Base_Dados!$B:$B,0))-MIN(Base_Dados!AQ$5:AQ$98)) /
(IF(MAX(Base_Dados!AQ$5:AQ$98)-MIN(Base_Dados!AQ$5:AQ$98)=0,1,MAX(Base_Dados!AQ$5:AQ$98)-MIN(Base_Dados!AQ$5:AQ$98)))) * AQ$1)))</f>
        <v>0</v>
      </c>
      <c r="AR333" s="106">
        <f>IF(INDEX(Base_Dados!AR:AR,MATCH($B333,Base_Dados!$B:$B,0))=0,0,
MAX(0, MIN(AR$1,
((INDEX(Base_Dados!AR:AR,MATCH($B333,Base_Dados!$B:$B,0))-MIN(Base_Dados!AR$5:AR$98)) /
(IF(MAX(Base_Dados!AR$5:AR$98)-MIN(Base_Dados!AR$5:AR$98)=0,1,MAX(Base_Dados!AR$5:AR$98)-MIN(Base_Dados!AR$5:AR$98)))) * AR$1)))</f>
        <v>0</v>
      </c>
      <c r="AS333" s="106">
        <f>IF(INDEX(Base_Dados!AS:AS,MATCH($B333,Base_Dados!$B:$B,0))=0,0,
MAX(0, MIN(AS$1,
((INDEX(Base_Dados!AS:AS,MATCH($B333,Base_Dados!$B:$B,0))-MIN(Base_Dados!AS$5:AS$98)) /
(IF(MAX(Base_Dados!AS$5:AS$98)-MIN(Base_Dados!AS$5:AS$98)=0,1,MAX(Base_Dados!AS$5:AS$98)-MIN(Base_Dados!AS$5:AS$98)))) * AS$1)))</f>
        <v>0</v>
      </c>
      <c r="AT333" s="106">
        <f>IF(INDEX(Base_Dados!AT:AT,MATCH($B333,Base_Dados!$B:$B,0))=0,0,
MAX(0, MIN(AT$1,
((INDEX(Base_Dados!AT:AT,MATCH($B333,Base_Dados!$B:$B,0))-MIN(Base_Dados!AT$5:AT$98)) /
(IF(MAX(Base_Dados!AT$5:AT$98)-MIN(Base_Dados!AT$5:AT$98)=0,1,MAX(Base_Dados!AT$5:AT$98)-MIN(Base_Dados!AT$5:AT$98)))) * AT$1)))</f>
        <v>7.1428571428571426E-3</v>
      </c>
      <c r="AU333" s="106">
        <f>IF(INDEX(Base_Dados!AU:AU,MATCH($B333,Base_Dados!$B:$B,0))=0,0,
MAX(0, MIN(AU$1,
((INDEX(Base_Dados!AU:AU,MATCH($B333,Base_Dados!$B:$B,0))-MIN(Base_Dados!AU$5:AU$98)) /
(IF(MAX(Base_Dados!AU$5:AU$98)-MIN(Base_Dados!AU$5:AU$98)=0,1,MAX(Base_Dados!AU$5:AU$98)-MIN(Base_Dados!AU$5:AU$98)))) * AU$1)))</f>
        <v>1.7790262172284643E-2</v>
      </c>
      <c r="AV333" s="106">
        <f>IF(INDEX(Base_Dados!AV:AV,MATCH($B333,Base_Dados!$B:$B,0))=0,0,
MAX(0, MIN(AV$1,
((INDEX(Base_Dados!AV:AV,MATCH($B333,Base_Dados!$B:$B,0))-MIN(Base_Dados!AV$5:AV$98)) /
(IF(MAX(Base_Dados!AV$5:AV$98)-MIN(Base_Dados!AV$5:AV$98)=0,1,MAX(Base_Dados!AV$5:AV$98)-MIN(Base_Dados!AV$5:AV$98)))) * AV$1)))</f>
        <v>0</v>
      </c>
      <c r="AW333" s="106">
        <f>IF(INDEX(Base_Dados!AW:AW,MATCH($B333,Base_Dados!$B:$B,0))=0,0,
MAX(0, MIN(AW$1,
((INDEX(Base_Dados!AW:AW,MATCH($B333,Base_Dados!$B:$B,0))-MIN(Base_Dados!AW$5:AW$98)) /
(IF(MAX(Base_Dados!AW$5:AW$98)-MIN(Base_Dados!AW$5:AW$98)=0,1,MAX(Base_Dados!AW$5:AW$98)-MIN(Base_Dados!AW$5:AW$98)))) * AW$1)))</f>
        <v>0</v>
      </c>
      <c r="AX333" s="106">
        <f>IF(INDEX(Base_Dados!AX:AX,MATCH($B333,Base_Dados!$B:$B,0))=0,0,
MAX(0, MIN(AX$1,
((INDEX(Base_Dados!AX:AX,MATCH($B333,Base_Dados!$B:$B,0))-MIN(Base_Dados!AX$5:AX$98)) /
(IF(MAX(Base_Dados!AX$5:AX$98)-MIN(Base_Dados!AX$5:AX$98)=0,1,MAX(Base_Dados!AX$5:AX$98)-MIN(Base_Dados!AX$5:AX$98)))) * AX$1)))</f>
        <v>5.188598736985834E-2</v>
      </c>
      <c r="AY333" s="106">
        <f>IF(INDEX(Base_Dados!AY:AY,MATCH($B333,Base_Dados!$B:$B,0))=0,0,
MAX(0, MIN(AY$1,
((INDEX(Base_Dados!AY:AY,MATCH($B333,Base_Dados!$B:$B,0))-MIN(Base_Dados!AY$5:AY$98)) /
(IF(MAX(Base_Dados!AY$5:AY$98)-MIN(Base_Dados!AY$5:AY$98)=0,1,MAX(Base_Dados!AY$5:AY$98)-MIN(Base_Dados!AY$5:AY$98)))) * AY$1)))</f>
        <v>5.2753049785690736E-3</v>
      </c>
      <c r="AZ333" s="106">
        <f>IF(INDEX(Base_Dados!AZ:AZ,MATCH($B333,Base_Dados!$B:$B,0))=0,0,
MAX(0, MIN(AZ$1,
((INDEX(Base_Dados!AZ:AZ,MATCH($B333,Base_Dados!$B:$B,0))-MIN(Base_Dados!AZ$5:AZ$98)) /
(IF(MAX(Base_Dados!AZ$5:AZ$98)-MIN(Base_Dados!AZ$5:AZ$98)=0,1,MAX(Base_Dados!AZ$5:AZ$98)-MIN(Base_Dados!AZ$5:AZ$98)))) * AZ$1)))</f>
        <v>0.5</v>
      </c>
      <c r="BA333" s="106">
        <f>IF(INDEX(Base_Dados!BA:BA,MATCH($B333,Base_Dados!$B:$B,0))=0,0,
MAX(0, MIN(BA$1,
((INDEX(Base_Dados!BA:BA,MATCH($B333,Base_Dados!$B:$B,0))-MIN(Base_Dados!BA$5:BA$98)) /
(IF(MAX(Base_Dados!BA$5:BA$98)-MIN(Base_Dados!BA$5:BA$98)=0,1,MAX(Base_Dados!BA$5:BA$98)-MIN(Base_Dados!BA$5:BA$98)))) * BA$1)))</f>
        <v>3.0107240391660562E-2</v>
      </c>
      <c r="BB333" s="106">
        <f>IF(INDEX(Base_Dados!BB:BB,MATCH($B333,Base_Dados!$B:$B,0))=0,0,
MAX(0, MIN(BB$1,
((INDEX(Base_Dados!BB:BB,MATCH($B333,Base_Dados!$B:$B,0))-MIN(Base_Dados!BB$5:BB$98)) /
(IF(MAX(Base_Dados!BB$5:BB$98)-MIN(Base_Dados!BB$5:BB$98)=0,1,MAX(Base_Dados!BB$5:BB$98)-MIN(Base_Dados!BB$5:BB$98)))) * BB$1)))</f>
        <v>5.5703539145569844E-2</v>
      </c>
      <c r="BC333" s="106">
        <f>IF(INDEX(Base_Dados!BC:BC,MATCH($B333,Base_Dados!$B:$B,0))=0,0,
MAX(0, MIN(BC$1,
((INDEX(Base_Dados!BC:BC,MATCH($B333,Base_Dados!$B:$B,0))-MIN(Base_Dados!BC$5:BC$98)) /
(IF(MAX(Base_Dados!BC$5:BC$98)-MIN(Base_Dados!BC$5:BC$98)=0,1,MAX(Base_Dados!BC$5:BC$98)-MIN(Base_Dados!BC$5:BC$98)))) * BC$1)))</f>
        <v>1.4543495825478051E-2</v>
      </c>
      <c r="BD333" s="106">
        <f>IF(INDEX(Base_Dados!BD:BD,MATCH($B333,Base_Dados!$B:$B,0))=0,0,
MAX(0, MIN(BD$1,
((INDEX(Base_Dados!BD:BD,MATCH($B333,Base_Dados!$B:$B,0))-MIN(Base_Dados!BD$5:BD$98)) /
(IF(MAX(Base_Dados!BD$5:BD$98)-MIN(Base_Dados!BD$5:BD$98)=0,1,MAX(Base_Dados!BD$5:BD$98)-MIN(Base_Dados!BD$5:BD$98)))) * BD$1)))</f>
        <v>1.7034831382868224E-2</v>
      </c>
      <c r="BE333" s="106">
        <f>IF(INDEX(Base_Dados!BE:BE,MATCH($B333,Base_Dados!$B:$B,0))=0,0,
MAX(0, MIN(BE$1,
((INDEX(Base_Dados!BE:BE,MATCH($B333,Base_Dados!$B:$B,0))-MIN(Base_Dados!BE$5:BE$98)) /
(IF(MAX(Base_Dados!BE$5:BE$98)-MIN(Base_Dados!BE$5:BE$98)=0,1,MAX(Base_Dados!BE$5:BE$98)-MIN(Base_Dados!BE$5:BE$98)))) * BE$1)))</f>
        <v>3.6628198695434017E-2</v>
      </c>
      <c r="BF333" s="106">
        <f>IF(INDEX(Base_Dados!BF:BF,MATCH($B333,Base_Dados!$B:$B,0))=0,0,
MAX(0, MIN(BF$1,
((INDEX(Base_Dados!BF:BF,MATCH($B333,Base_Dados!$B:$B,0))-MIN(Base_Dados!BF$5:BF$98)) /
(IF(MAX(Base_Dados!BF$5:BF$98)-MIN(Base_Dados!BF$5:BF$98)=0,1,MAX(Base_Dados!BF$5:BF$98)-MIN(Base_Dados!BF$5:BF$98)))) * BF$1)))</f>
        <v>0</v>
      </c>
      <c r="BG333" s="106">
        <f>IF(INDEX(Base_Dados!BG:BG,MATCH($B333,Base_Dados!$B:$B,0))=0,0,
MAX(0, MIN(BG$1,
((INDEX(Base_Dados!BG:BG,MATCH($B333,Base_Dados!$B:$B,0))-MIN(Base_Dados!BG$5:BG$98)) /
(IF(MAX(Base_Dados!BG$5:BG$98)-MIN(Base_Dados!BG$5:BG$98)=0,1,MAX(Base_Dados!BG$5:BG$98)-MIN(Base_Dados!BG$5:BG$98)))) * BG$1)))</f>
        <v>0</v>
      </c>
      <c r="BH333" s="106">
        <f>IF(INDEX(Base_Dados!BH:BH,MATCH($B333,Base_Dados!$B:$B,0))=0,0,
MAX(0, MIN(BH$1,
((INDEX(Base_Dados!BH:BH,MATCH($B333,Base_Dados!$B:$B,0))-MIN(Base_Dados!BH$5:BH$98)) /
(IF(MAX(Base_Dados!BH$5:BH$98)-MIN(Base_Dados!BH$5:BH$98)=0,1,MAX(Base_Dados!BH$5:BH$98)-MIN(Base_Dados!BH$5:BH$98)))) * BH$1)))</f>
        <v>8.7912087912087919E-2</v>
      </c>
      <c r="BI333" s="106">
        <f>IF(INDEX(Base_Dados!BI:BI,MATCH($B333,Base_Dados!$B:$B,0))=0,0,
MAX(0, MIN(BI$1,
((INDEX(Base_Dados!BI:BI,MATCH($B333,Base_Dados!$B:$B,0))-MIN(Base_Dados!BI$5:BI$98)) /
(IF(MAX(Base_Dados!BI$5:BI$98)-MIN(Base_Dados!BI$5:BI$98)=0,1,MAX(Base_Dados!BI$5:BI$98)-MIN(Base_Dados!BI$5:BI$98)))) * BI$1)))</f>
        <v>0.14040561622464898</v>
      </c>
      <c r="BJ333" s="106">
        <f>IF(INDEX(Base_Dados!BJ:BJ,MATCH($B333,Base_Dados!$B:$B,0))=0,0,
MAX(0, MIN(BJ$1,
((INDEX(Base_Dados!BJ:BJ,MATCH($B333,Base_Dados!$B:$B,0))-MIN(Base_Dados!BJ$5:BJ$98)) /
(IF(MAX(Base_Dados!BJ$5:BJ$98)-MIN(Base_Dados!BJ$5:BJ$98)=0,1,MAX(Base_Dados!BJ$5:BJ$98)-MIN(Base_Dados!BJ$5:BJ$98)))) * BJ$1)))</f>
        <v>3.1578947368421054E-2</v>
      </c>
      <c r="BK333" s="106">
        <f>IF(INDEX(Base_Dados!BK:BK,MATCH($B333,Base_Dados!$B:$B,0))=0,0,
MAX(0, MIN(BK$1,
((INDEX(Base_Dados!BK:BK,MATCH($B333,Base_Dados!$B:$B,0))-MIN(Base_Dados!BK$5:BK$98)) /
(IF(MAX(Base_Dados!BK$5:BK$98)-MIN(Base_Dados!BK$5:BK$98)=0,1,MAX(Base_Dados!BK$5:BK$98)-MIN(Base_Dados!BK$5:BK$98)))) * BK$1)))</f>
        <v>1.7857142857142856E-2</v>
      </c>
      <c r="BL333" s="106">
        <f>IF(INDEX(Base_Dados!BL:BL,MATCH($B333,Base_Dados!$B:$B,0))=0,0,
MAX(0, MIN(BL$1,
((INDEX(Base_Dados!BL:BL,MATCH($B333,Base_Dados!$B:$B,0))-MIN(Base_Dados!BL$5:BL$98)) /
(IF(MAX(Base_Dados!BL$5:BL$98)-MIN(Base_Dados!BL$5:BL$98)=0,1,MAX(Base_Dados!BL$5:BL$98)-MIN(Base_Dados!BL$5:BL$98)))) * BL$1)))</f>
        <v>8.6319218241042342E-2</v>
      </c>
      <c r="BM333" s="106">
        <f>IF(INDEX(Base_Dados!BM:BM,MATCH($B333,Base_Dados!$B:$B,0))=0,0,
MAX(0, MIN(BM$1,
((INDEX(Base_Dados!BM:BM,MATCH($B333,Base_Dados!$B:$B,0))-MIN(Base_Dados!BM$5:BM$98)) /
(IF(MAX(Base_Dados!BM$5:BM$98)-MIN(Base_Dados!BM$5:BM$98)=0,1,MAX(Base_Dados!BM$5:BM$98)-MIN(Base_Dados!BM$5:BM$98)))) * BM$1)))</f>
        <v>1</v>
      </c>
      <c r="BN333" s="106">
        <f>IF(INDEX(Base_Dados!BN:BN,MATCH($B333,Base_Dados!$B:$B,0))=0,0,
MAX(0, MIN(BN$1,
((INDEX(Base_Dados!BN:BN,MATCH($B333,Base_Dados!$B:$B,0))-MIN(Base_Dados!BN$5:BN$98)) /
(IF(MAX(Base_Dados!BN$5:BN$98)-MIN(Base_Dados!BN$5:BN$98)=0,1,MAX(Base_Dados!BN$5:BN$98)-MIN(Base_Dados!BN$5:BN$98)))) * BN$1)))</f>
        <v>0.30661847370379841</v>
      </c>
      <c r="BO333" s="106">
        <f>IF(INDEX(Base_Dados!BO:BO,MATCH($B333,Base_Dados!$B:$B,0))=0,0,
MAX(0, MIN(BO$1,
((INDEX(Base_Dados!BO:BO,MATCH($B333,Base_Dados!$B:$B,0))-MIN(Base_Dados!BO$5:BO$98)) /
(IF(MAX(Base_Dados!BO$5:BO$98)-MIN(Base_Dados!BO$5:BO$98)=0,1,MAX(Base_Dados!BO$5:BO$98)-MIN(Base_Dados!BO$5:BO$98)))) * BO$1)))</f>
        <v>0</v>
      </c>
      <c r="BP333" s="106">
        <f t="shared" si="20"/>
        <v>10.665208310815306</v>
      </c>
      <c r="BQ333" s="111">
        <f t="shared" si="21"/>
        <v>0.3652674672953774</v>
      </c>
      <c r="BR333" s="112">
        <f t="shared" si="22"/>
        <v>5.075915381735413E-2</v>
      </c>
      <c r="BS333" s="113">
        <f t="shared" si="23"/>
        <v>10.614449156997951</v>
      </c>
    </row>
    <row r="334" spans="1:71">
      <c r="A334" s="21">
        <v>32012</v>
      </c>
      <c r="B334" s="21" t="s">
        <v>237</v>
      </c>
      <c r="C334" s="21" t="s">
        <v>233</v>
      </c>
      <c r="D334" s="105">
        <f>IF(INDEX(Base_Dados!D:D,MATCH($B334,Base_Dados!$B:$B,0))=0,0,
MAX(0, MIN(D$1,
((INDEX(Base_Dados!D:D,MATCH($B334,Base_Dados!$B:$B,0))-MIN(Base_Dados!D$5:D$98)) /
(IF(MAX(Base_Dados!D$5:D$98)-MIN(Base_Dados!D$5:D$98)=0,1,MAX(Base_Dados!D$5:D$98)-MIN(Base_Dados!D$5:D$98)))) * D$1)))</f>
        <v>0.75248908690404781</v>
      </c>
      <c r="E334" s="106">
        <f>IF(INDEX(Base_Dados!E:E,MATCH($B334,Base_Dados!$B:$B,0))=0,0,
MAX(0, MIN(E$1,
((INDEX(Base_Dados!E:E,MATCH($B334,Base_Dados!$B:$B,0))-MIN(Base_Dados!E$5:E$98)) /
(IF(MAX(Base_Dados!E$5:E$98)-MIN(Base_Dados!E$5:E$98)=0,1,MAX(Base_Dados!E$5:E$98)-MIN(Base_Dados!E$5:E$98)))) * E$1)))</f>
        <v>0.2108057510487294</v>
      </c>
      <c r="F334" s="106">
        <f>IF(INDEX(Base_Dados!F:F,MATCH($B334,Base_Dados!$B:$B,0))=0,0,
MAX(0, MIN(F$1,
((INDEX(Base_Dados!F:F,MATCH($B334,Base_Dados!$B:$B,0))-MIN(Base_Dados!F$5:F$98)) /
(IF(MAX(Base_Dados!F$5:F$98)-MIN(Base_Dados!F$5:F$98)=0,1,MAX(Base_Dados!F$5:F$98)-MIN(Base_Dados!F$5:F$98)))) * F$1)))</f>
        <v>0.19996032720609072</v>
      </c>
      <c r="G334" s="106">
        <f>IF(INDEX(Base_Dados!G:G,MATCH($B334,Base_Dados!$B:$B,0))=0,0,
MAX(0, MIN(G$1,
((INDEX(Base_Dados!G:G,MATCH($B334,Base_Dados!$B:$B,0))-MIN(Base_Dados!G$5:G$98)) /
(IF(MAX(Base_Dados!G$5:G$98)-MIN(Base_Dados!G$5:G$98)=0,1,MAX(Base_Dados!G$5:G$98)-MIN(Base_Dados!G$5:G$98)))) * G$1)))</f>
        <v>0.18319529403273246</v>
      </c>
      <c r="H334" s="106">
        <f>IF(INDEX(Base_Dados!H:H,MATCH($B334,Base_Dados!$B:$B,0))=0,0,
MAX(0, MIN(H$1,
((INDEX(Base_Dados!H:H,MATCH($B334,Base_Dados!$B:$B,0))-MIN(Base_Dados!H$5:H$98)) /
(IF(MAX(Base_Dados!H$5:H$98)-MIN(Base_Dados!H$5:H$98)=0,1,MAX(Base_Dados!H$5:H$98)-MIN(Base_Dados!H$5:H$98)))) * H$1)))</f>
        <v>0.19432456003041212</v>
      </c>
      <c r="I334" s="106">
        <f>IF(INDEX(Base_Dados!I:I,MATCH($B334,Base_Dados!$B:$B,0))=0,0,
MAX(0, MIN(I$1,
((INDEX(Base_Dados!I:I,MATCH($B334,Base_Dados!$B:$B,0))-MIN(Base_Dados!I$5:I$98)) /
(IF(MAX(Base_Dados!I$5:I$98)-MIN(Base_Dados!I$5:I$98)=0,1,MAX(Base_Dados!I$5:I$98)-MIN(Base_Dados!I$5:I$98)))) * I$1)))</f>
        <v>0.21915026723266451</v>
      </c>
      <c r="J334" s="106">
        <f>IF(INDEX(Base_Dados!J:J,MATCH($B334,Base_Dados!$B:$B,0))=0,0,
MAX(0, MIN(J$1,
((INDEX(Base_Dados!J:J,MATCH($B334,Base_Dados!$B:$B,0))-MIN(Base_Dados!J$5:J$98)) /
(IF(MAX(Base_Dados!J$5:J$98)-MIN(Base_Dados!J$5:J$98)=0,1,MAX(Base_Dados!J$5:J$98)-MIN(Base_Dados!J$5:J$98)))) * J$1)))</f>
        <v>0.26716563074268701</v>
      </c>
      <c r="K334" s="106">
        <f>IF(INDEX(Base_Dados!K:K,MATCH($B334,Base_Dados!$B:$B,0))=0,0,
MAX(0, MIN(K$1,
((INDEX(Base_Dados!K:K,MATCH($B334,Base_Dados!$B:$B,0))-MIN(Base_Dados!K$5:K$98)) /
(IF(MAX(Base_Dados!K$5:K$98)-MIN(Base_Dados!K$5:K$98)=0,1,MAX(Base_Dados!K$5:K$98)-MIN(Base_Dados!K$5:K$98)))) * K$1)))</f>
        <v>0.27702370304114488</v>
      </c>
      <c r="L334" s="106">
        <f>IF(INDEX(Base_Dados!L:L,MATCH($B334,Base_Dados!$B:$B,0))=0,0,
MAX(0, MIN(L$1,
((INDEX(Base_Dados!L:L,MATCH($B334,Base_Dados!$B:$B,0))-MIN(Base_Dados!L$5:L$98)) /
(IF(MAX(Base_Dados!L$5:L$98)-MIN(Base_Dados!L$5:L$98)=0,1,MAX(Base_Dados!L$5:L$98)-MIN(Base_Dados!L$5:L$98)))) * L$1)))</f>
        <v>0.33964337023578128</v>
      </c>
      <c r="M334" s="106">
        <f>IF(INDEX(Base_Dados!M:M,MATCH($B334,Base_Dados!$B:$B,0))=0,0,
MAX(0, MIN(M$1,
((INDEX(Base_Dados!M:M,MATCH($B334,Base_Dados!$B:$B,0))-MIN(Base_Dados!M$5:M$98)) /
(IF(MAX(Base_Dados!M$5:M$98)-MIN(Base_Dados!M$5:M$98)=0,1,MAX(Base_Dados!M$5:M$98)-MIN(Base_Dados!M$5:M$98)))) * M$1)))</f>
        <v>0.39288629737609332</v>
      </c>
      <c r="N334" s="106">
        <f>IF(INDEX(Base_Dados!N:N,MATCH($B334,Base_Dados!$B:$B,0))=0,0,
MAX(0, MIN(N$1,
((INDEX(Base_Dados!N:N,MATCH($B334,Base_Dados!$B:$B,0))-MIN(Base_Dados!N$5:N$98)) /
(IF(MAX(Base_Dados!N$5:N$98)-MIN(Base_Dados!N$5:N$98)=0,1,MAX(Base_Dados!N$5:N$98)-MIN(Base_Dados!N$5:N$98)))) * N$1)))</f>
        <v>0.41484163324222956</v>
      </c>
      <c r="O334" s="106">
        <f>IF(INDEX(Base_Dados!O:O,MATCH($B334,Base_Dados!$B:$B,0))=0,0,
MAX(0, MIN(O$1,
((INDEX(Base_Dados!O:O,MATCH($B334,Base_Dados!$B:$B,0))-MIN(Base_Dados!O$5:O$98)) /
(IF(MAX(Base_Dados!O$5:O$98)-MIN(Base_Dados!O$5:O$98)=0,1,MAX(Base_Dados!O$5:O$98)-MIN(Base_Dados!O$5:O$98)))) * O$1)))</f>
        <v>0.56981994537042202</v>
      </c>
      <c r="P334" s="106">
        <f>IF(INDEX(Base_Dados!P:P,MATCH($B334,Base_Dados!$B:$B,0))=0,0,
MAX(0, MIN(P$1,
((INDEX(Base_Dados!P:P,MATCH($B334,Base_Dados!$B:$B,0))-MIN(Base_Dados!P$5:P$98)) /
(IF(MAX(Base_Dados!P$5:P$98)-MIN(Base_Dados!P$5:P$98)=0,1,MAX(Base_Dados!P$5:P$98)-MIN(Base_Dados!P$5:P$98)))) * P$1)))</f>
        <v>0.25676866833820539</v>
      </c>
      <c r="Q334" s="106">
        <f>IF(INDEX(Base_Dados!Q:Q,MATCH($B334,Base_Dados!$B:$B,0))=0,0,
MAX(0, MIN(Q$1,
((INDEX(Base_Dados!Q:Q,MATCH($B334,Base_Dados!$B:$B,0))-MIN(Base_Dados!Q$5:Q$98)) /
(IF(MAX(Base_Dados!Q$5:Q$98)-MIN(Base_Dados!Q$5:Q$98)=0,1,MAX(Base_Dados!Q$5:Q$98)-MIN(Base_Dados!Q$5:Q$98)))) * Q$1)))</f>
        <v>0.14928123848138591</v>
      </c>
      <c r="R334" s="106">
        <f>IF(INDEX(Base_Dados!R:R,MATCH($B334,Base_Dados!$B:$B,0))=0,0,
MAX(0, MIN(R$1,
((INDEX(Base_Dados!R:R,MATCH($B334,Base_Dados!$B:$B,0))-MIN(Base_Dados!R$5:R$98)) /
(IF(MAX(Base_Dados!R$5:R$98)-MIN(Base_Dados!R$5:R$98)=0,1,MAX(Base_Dados!R$5:R$98)-MIN(Base_Dados!R$5:R$98)))) * R$1)))</f>
        <v>8.6068886108743067E-2</v>
      </c>
      <c r="S334" s="106">
        <f>IF(INDEX(Base_Dados!S:S,MATCH($B334,Base_Dados!$B:$B,0))=0,0,
MAX(0, MIN(S$1,
((INDEX(Base_Dados!S:S,MATCH($B334,Base_Dados!$B:$B,0))-MIN(Base_Dados!S$5:S$98)) /
(IF(MAX(Base_Dados!S$5:S$98)-MIN(Base_Dados!S$5:S$98)=0,1,MAX(Base_Dados!S$5:S$98)-MIN(Base_Dados!S$5:S$98)))) * S$1)))</f>
        <v>0.16451733692803117</v>
      </c>
      <c r="T334" s="106">
        <f>IF(INDEX(Base_Dados!T:T,MATCH($B334,Base_Dados!$B:$B,0))=0,0,
MAX(0, MIN(T$1,
((INDEX(Base_Dados!T:T,MATCH($B334,Base_Dados!$B:$B,0))-MIN(Base_Dados!T$5:T$98)) /
(IF(MAX(Base_Dados!T$5:T$98)-MIN(Base_Dados!T$5:T$98)=0,1,MAX(Base_Dados!T$5:T$98)-MIN(Base_Dados!T$5:T$98)))) * T$1)))</f>
        <v>0.77883362242442922</v>
      </c>
      <c r="U334" s="106">
        <f>IF(INDEX(Base_Dados!U:U,MATCH($B334,Base_Dados!$B:$B,0))=0,0,
MAX(0, MIN(U$1,
((INDEX(Base_Dados!U:U,MATCH($B334,Base_Dados!$B:$B,0))-MIN(Base_Dados!U$5:U$98)) /
(IF(MAX(Base_Dados!U$5:U$98)-MIN(Base_Dados!U$5:U$98)=0,1,MAX(Base_Dados!U$5:U$98)-MIN(Base_Dados!U$5:U$98)))) * U$1)))</f>
        <v>0.96809899011075062</v>
      </c>
      <c r="V334" s="106">
        <f>IF(INDEX(Base_Dados!V:V,MATCH($B334,Base_Dados!$B:$B,0))=0,0,
MAX(0, MIN(V$1,
((INDEX(Base_Dados!V:V,MATCH($B334,Base_Dados!$B:$B,0))-MIN(Base_Dados!V$5:V$98)) /
(IF(MAX(Base_Dados!V$5:V$98)-MIN(Base_Dados!V$5:V$98)=0,1,MAX(Base_Dados!V$5:V$98)-MIN(Base_Dados!V$5:V$98)))) * V$1)))</f>
        <v>0.57890552757299973</v>
      </c>
      <c r="W334" s="106">
        <f>IF(INDEX(Base_Dados!W:W,MATCH($B334,Base_Dados!$B:$B,0))=0,0,
MAX(0, MIN(W$1,
((INDEX(Base_Dados!W:W,MATCH($B334,Base_Dados!$B:$B,0))-MIN(Base_Dados!W$5:W$98)) /
(IF(MAX(Base_Dados!W$5:W$98)-MIN(Base_Dados!W$5:W$98)=0,1,MAX(Base_Dados!W$5:W$98)-MIN(Base_Dados!W$5:W$98)))) * W$1)))</f>
        <v>2.4444957805224594</v>
      </c>
      <c r="X334" s="106">
        <f>IF(INDEX(Base_Dados!X:X,MATCH($B334,Base_Dados!$B:$B,0))=0,0,
MAX(0, MIN(X$1,
((INDEX(Base_Dados!X:X,MATCH($B334,Base_Dados!$B:$B,0))-MIN(Base_Dados!X$5:X$98)) /
(IF(MAX(Base_Dados!X$5:X$98)-MIN(Base_Dados!X$5:X$98)=0,1,MAX(Base_Dados!X$5:X$98)-MIN(Base_Dados!X$5:X$98)))) * X$1)))</f>
        <v>0.24152542372881353</v>
      </c>
      <c r="Y334" s="106">
        <f>IF(INDEX(Base_Dados!Y:Y,MATCH($B334,Base_Dados!$B:$B,0))=0,0,
MAX(0, MIN(Y$1,
((INDEX(Base_Dados!Y:Y,MATCH($B334,Base_Dados!$B:$B,0))-MIN(Base_Dados!Y$5:Y$98)) /
(IF(MAX(Base_Dados!Y$5:Y$98)-MIN(Base_Dados!Y$5:Y$98)=0,1,MAX(Base_Dados!Y$5:Y$98)-MIN(Base_Dados!Y$5:Y$98)))) * Y$1)))</f>
        <v>8.8235294117647051E-2</v>
      </c>
      <c r="Z334" s="106">
        <f>IF(INDEX(Base_Dados!Z:Z,MATCH($B334,Base_Dados!$B:$B,0))=0,0,
MAX(0, MIN(Z$1,
((INDEX(Base_Dados!Z:Z,MATCH($B334,Base_Dados!$B:$B,0))-MIN(Base_Dados!Z$5:Z$98)) /
(IF(MAX(Base_Dados!Z$5:Z$98)-MIN(Base_Dados!Z$5:Z$98)=0,1,MAX(Base_Dados!Z$5:Z$98)-MIN(Base_Dados!Z$5:Z$98)))) * Z$1)))</f>
        <v>0.31428571428571428</v>
      </c>
      <c r="AA334" s="106">
        <f>IF(INDEX(Base_Dados!AA:AA,MATCH($B334,Base_Dados!$B:$B,0))=0,0,
MAX(0, MIN(AA$1,
((INDEX(Base_Dados!AA:AA,MATCH($B334,Base_Dados!$B:$B,0))-MIN(Base_Dados!AA$5:AA$98)) /
(IF(MAX(Base_Dados!AA$5:AA$98)-MIN(Base_Dados!AA$5:AA$98)=0,1,MAX(Base_Dados!AA$5:AA$98)-MIN(Base_Dados!AA$5:AA$98)))) * AA$1)))</f>
        <v>0.28321678321678323</v>
      </c>
      <c r="AB334" s="106">
        <f>IF(INDEX(Base_Dados!AB:AB,MATCH($B334,Base_Dados!$B:$B,0))=0,0,
MAX(0, MIN(AB$1,
((INDEX(Base_Dados!AB:AB,MATCH($B334,Base_Dados!$B:$B,0))-MIN(Base_Dados!AB$5:AB$98)) /
(IF(MAX(Base_Dados!AB$5:AB$98)-MIN(Base_Dados!AB$5:AB$98)=0,1,MAX(Base_Dados!AB$5:AB$98)-MIN(Base_Dados!AB$5:AB$98)))) * AB$1)))</f>
        <v>0.48073264225460433</v>
      </c>
      <c r="AC334" s="106">
        <f>IF(INDEX(Base_Dados!AC:AC,MATCH($B334,Base_Dados!$B:$B,0))=0,0,
MAX(0, MIN(AC$1,
((INDEX(Base_Dados!AC:AC,MATCH($B334,Base_Dados!$B:$B,0))-MIN(Base_Dados!AC$5:AC$98)) /
(IF(MAX(Base_Dados!AC$5:AC$98)-MIN(Base_Dados!AC$5:AC$98)=0,1,MAX(Base_Dados!AC$5:AC$98)-MIN(Base_Dados!AC$5:AC$98)))) * AC$1)))</f>
        <v>0.12538543071882829</v>
      </c>
      <c r="AD334" s="106">
        <f>IF(INDEX(Base_Dados!AD:AD,MATCH($B334,Base_Dados!$B:$B,0))=0,0,
MAX(0, MIN(AD$1,
((INDEX(Base_Dados!AD:AD,MATCH($B334,Base_Dados!$B:$B,0))-MIN(Base_Dados!AD$5:AD$98)) /
(IF(MAX(Base_Dados!AD$5:AD$98)-MIN(Base_Dados!AD$5:AD$98)=0,1,MAX(Base_Dados!AD$5:AD$98)-MIN(Base_Dados!AD$5:AD$98)))) * AD$1)))</f>
        <v>8.1023517231178815E-2</v>
      </c>
      <c r="AE334" s="106">
        <f>IF(INDEX(Base_Dados!AE:AE,MATCH($B334,Base_Dados!$B:$B,0))=0,0,
MAX(0, MIN(AE$1,
((INDEX(Base_Dados!AE:AE,MATCH($B334,Base_Dados!$B:$B,0))-MIN(Base_Dados!AE$5:AE$98)) /
(IF(MAX(Base_Dados!AE$5:AE$98)-MIN(Base_Dados!AE$5:AE$98)=0,1,MAX(Base_Dados!AE$5:AE$98)-MIN(Base_Dados!AE$5:AE$98)))) * AE$1)))</f>
        <v>4.8885373220192721E-2</v>
      </c>
      <c r="AF334" s="106">
        <f>IF(INDEX(Base_Dados!AF:AF,MATCH($B334,Base_Dados!$B:$B,0))=0,0,
MAX(0, MIN(AF$1,
((INDEX(Base_Dados!AF:AF,MATCH($B334,Base_Dados!$B:$B,0))-MIN(Base_Dados!AF$5:AF$98)) /
(IF(MAX(Base_Dados!AF$5:AF$98)-MIN(Base_Dados!AF$5:AF$98)=0,1,MAX(Base_Dados!AF$5:AF$98)-MIN(Base_Dados!AF$5:AF$98)))) * AF$1)))</f>
        <v>8.5321564841631045E-2</v>
      </c>
      <c r="AG334" s="106">
        <f>IF(INDEX(Base_Dados!AG:AG,MATCH($B334,Base_Dados!$B:$B,0))=0,0,
MAX(0, MIN(AG$1,
((INDEX(Base_Dados!AG:AG,MATCH($B334,Base_Dados!$B:$B,0))-MIN(Base_Dados!AG$5:AG$98)) /
(IF(MAX(Base_Dados!AG$5:AG$98)-MIN(Base_Dados!AG$5:AG$98)=0,1,MAX(Base_Dados!AG$5:AG$98)-MIN(Base_Dados!AG$5:AG$98)))) * AG$1)))</f>
        <v>0.14928123848138591</v>
      </c>
      <c r="AH334" s="106">
        <f>IF(INDEX(Base_Dados!AH:AH,MATCH($B334,Base_Dados!$B:$B,0))=0,0,
MAX(0, MIN(AH$1,
((INDEX(Base_Dados!AH:AH,MATCH($B334,Base_Dados!$B:$B,0))-MIN(Base_Dados!AH$5:AH$98)) /
(IF(MAX(Base_Dados!AH$5:AH$98)-MIN(Base_Dados!AH$5:AH$98)=0,1,MAX(Base_Dados!AH$5:AH$98)-MIN(Base_Dados!AH$5:AH$98)))) * AH$1)))</f>
        <v>1.4377411968905907</v>
      </c>
      <c r="AI334" s="106">
        <f>IF(INDEX(Base_Dados!AI:AI,MATCH($B334,Base_Dados!$B:$B,0))=0,0,
MAX(0, MIN(AI$1,
((INDEX(Base_Dados!AI:AI,MATCH($B334,Base_Dados!$B:$B,0))-MIN(Base_Dados!AI$5:AI$98)) /
(IF(MAX(Base_Dados!AI$5:AI$98)-MIN(Base_Dados!AI$5:AI$98)=0,1,MAX(Base_Dados!AI$5:AI$98)-MIN(Base_Dados!AI$5:AI$98)))) * AI$1)))</f>
        <v>0.32142857142857145</v>
      </c>
      <c r="AJ334" s="106">
        <f>IF(INDEX(Base_Dados!AJ:AJ,MATCH($B334,Base_Dados!$B:$B,0))=0,0,
MAX(0, MIN(AJ$1,
((INDEX(Base_Dados!AJ:AJ,MATCH($B334,Base_Dados!$B:$B,0))-MIN(Base_Dados!AJ$5:AJ$98)) /
(IF(MAX(Base_Dados!AJ$5:AJ$98)-MIN(Base_Dados!AJ$5:AJ$98)=0,1,MAX(Base_Dados!AJ$5:AJ$98)-MIN(Base_Dados!AJ$5:AJ$98)))) * AJ$1)))</f>
        <v>1.1375661375661374</v>
      </c>
      <c r="AK334" s="106">
        <f>IF(INDEX(Base_Dados!AK:AK,MATCH($B334,Base_Dados!$B:$B,0))=0,0,
MAX(0, MIN(AK$1,
((INDEX(Base_Dados!AK:AK,MATCH($B334,Base_Dados!$B:$B,0))-MIN(Base_Dados!AK$5:AK$98)) /
(IF(MAX(Base_Dados!AK$5:AK$98)-MIN(Base_Dados!AK$5:AK$98)=0,1,MAX(Base_Dados!AK$5:AK$98)-MIN(Base_Dados!AK$5:AK$98)))) * AK$1)))</f>
        <v>9.022988505747126E-2</v>
      </c>
      <c r="AL334" s="106">
        <f>IF(INDEX(Base_Dados!AL:AL,MATCH($B334,Base_Dados!$B:$B,0))=0,0,
MAX(0, MIN(AL$1,
((INDEX(Base_Dados!AL:AL,MATCH($B334,Base_Dados!$B:$B,0))-MIN(Base_Dados!AL$5:AL$98)) /
(IF(MAX(Base_Dados!AL$5:AL$98)-MIN(Base_Dados!AL$5:AL$98)=0,1,MAX(Base_Dados!AL$5:AL$98)-MIN(Base_Dados!AL$5:AL$98)))) * AL$1)))</f>
        <v>5.5555555555555552E-2</v>
      </c>
      <c r="AM334" s="106">
        <f>IF(INDEX(Base_Dados!AM:AM,MATCH($B334,Base_Dados!$B:$B,0))=0,0,
MAX(0, MIN(AM$1,
((INDEX(Base_Dados!AM:AM,MATCH($B334,Base_Dados!$B:$B,0))-MIN(Base_Dados!AM$5:AM$98)) /
(IF(MAX(Base_Dados!AM$5:AM$98)-MIN(Base_Dados!AM$5:AM$98)=0,1,MAX(Base_Dados!AM$5:AM$98)-MIN(Base_Dados!AM$5:AM$98)))) * AM$1)))</f>
        <v>0.1781460383221129</v>
      </c>
      <c r="AN334" s="106">
        <f>IF(INDEX(Base_Dados!AN:AN,MATCH($B334,Base_Dados!$B:$B,0))=0,0,
MAX(0, MIN(AN$1,
((INDEX(Base_Dados!AN:AN,MATCH($B334,Base_Dados!$B:$B,0))-MIN(Base_Dados!AN$5:AN$98)) /
(IF(MAX(Base_Dados!AN$5:AN$98)-MIN(Base_Dados!AN$5:AN$98)=0,1,MAX(Base_Dados!AN$5:AN$98)-MIN(Base_Dados!AN$5:AN$98)))) * AN$1)))</f>
        <v>0.2374981340498582</v>
      </c>
      <c r="AO334" s="106">
        <f>IF(INDEX(Base_Dados!AO:AO,MATCH($B334,Base_Dados!$B:$B,0))=0,0,
MAX(0, MIN(AO$1,
((INDEX(Base_Dados!AO:AO,MATCH($B334,Base_Dados!$B:$B,0))-MIN(Base_Dados!AO$5:AO$98)) /
(IF(MAX(Base_Dados!AO$5:AO$98)-MIN(Base_Dados!AO$5:AO$98)=0,1,MAX(Base_Dados!AO$5:AO$98)-MIN(Base_Dados!AO$5:AO$98)))) * AO$1)))</f>
        <v>3.2258064516129031E-2</v>
      </c>
      <c r="AP334" s="106">
        <f>IF(INDEX(Base_Dados!AP:AP,MATCH($B334,Base_Dados!$B:$B,0))=0,0,
MAX(0, MIN(AP$1,
((INDEX(Base_Dados!AP:AP,MATCH($B334,Base_Dados!$B:$B,0))-MIN(Base_Dados!AP$5:AP$98)) /
(IF(MAX(Base_Dados!AP$5:AP$98)-MIN(Base_Dados!AP$5:AP$98)=0,1,MAX(Base_Dados!AP$5:AP$98)-MIN(Base_Dados!AP$5:AP$98)))) * AP$1)))</f>
        <v>8.7155963302752298E-2</v>
      </c>
      <c r="AQ334" s="106">
        <f>IF(INDEX(Base_Dados!AQ:AQ,MATCH($B334,Base_Dados!$B:$B,0))=0,0,
MAX(0, MIN(AQ$1,
((INDEX(Base_Dados!AQ:AQ,MATCH($B334,Base_Dados!$B:$B,0))-MIN(Base_Dados!AQ$5:AQ$98)) /
(IF(MAX(Base_Dados!AQ$5:AQ$98)-MIN(Base_Dados!AQ$5:AQ$98)=0,1,MAX(Base_Dados!AQ$5:AQ$98)-MIN(Base_Dados!AQ$5:AQ$98)))) * AQ$1)))</f>
        <v>3.3333333333333333E-2</v>
      </c>
      <c r="AR334" s="106">
        <f>IF(INDEX(Base_Dados!AR:AR,MATCH($B334,Base_Dados!$B:$B,0))=0,0,
MAX(0, MIN(AR$1,
((INDEX(Base_Dados!AR:AR,MATCH($B334,Base_Dados!$B:$B,0))-MIN(Base_Dados!AR$5:AR$98)) /
(IF(MAX(Base_Dados!AR$5:AR$98)-MIN(Base_Dados!AR$5:AR$98)=0,1,MAX(Base_Dados!AR$5:AR$98)-MIN(Base_Dados!AR$5:AR$98)))) * AR$1)))</f>
        <v>3.2258064516129031E-2</v>
      </c>
      <c r="AS334" s="106">
        <f>IF(INDEX(Base_Dados!AS:AS,MATCH($B334,Base_Dados!$B:$B,0))=0,0,
MAX(0, MIN(AS$1,
((INDEX(Base_Dados!AS:AS,MATCH($B334,Base_Dados!$B:$B,0))-MIN(Base_Dados!AS$5:AS$98)) /
(IF(MAX(Base_Dados!AS$5:AS$98)-MIN(Base_Dados!AS$5:AS$98)=0,1,MAX(Base_Dados!AS$5:AS$98)-MIN(Base_Dados!AS$5:AS$98)))) * AS$1)))</f>
        <v>1.8292682926829267E-2</v>
      </c>
      <c r="AT334" s="106">
        <f>IF(INDEX(Base_Dados!AT:AT,MATCH($B334,Base_Dados!$B:$B,0))=0,0,
MAX(0, MIN(AT$1,
((INDEX(Base_Dados!AT:AT,MATCH($B334,Base_Dados!$B:$B,0))-MIN(Base_Dados!AT$5:AT$98)) /
(IF(MAX(Base_Dados!AT$5:AT$98)-MIN(Base_Dados!AT$5:AT$98)=0,1,MAX(Base_Dados!AT$5:AT$98)-MIN(Base_Dados!AT$5:AT$98)))) * AT$1)))</f>
        <v>1.4285714285714285E-2</v>
      </c>
      <c r="AU334" s="106">
        <f>IF(INDEX(Base_Dados!AU:AU,MATCH($B334,Base_Dados!$B:$B,0))=0,0,
MAX(0, MIN(AU$1,
((INDEX(Base_Dados!AU:AU,MATCH($B334,Base_Dados!$B:$B,0))-MIN(Base_Dados!AU$5:AU$98)) /
(IF(MAX(Base_Dados!AU$5:AU$98)-MIN(Base_Dados!AU$5:AU$98)=0,1,MAX(Base_Dados!AU$5:AU$98)-MIN(Base_Dados!AU$5:AU$98)))) * AU$1)))</f>
        <v>6.6479400749063666E-2</v>
      </c>
      <c r="AV334" s="106">
        <f>IF(INDEX(Base_Dados!AV:AV,MATCH($B334,Base_Dados!$B:$B,0))=0,0,
MAX(0, MIN(AV$1,
((INDEX(Base_Dados!AV:AV,MATCH($B334,Base_Dados!$B:$B,0))-MIN(Base_Dados!AV$5:AV$98)) /
(IF(MAX(Base_Dados!AV$5:AV$98)-MIN(Base_Dados!AV$5:AV$98)=0,1,MAX(Base_Dados!AV$5:AV$98)-MIN(Base_Dados!AV$5:AV$98)))) * AV$1)))</f>
        <v>2.8846153846153848E-2</v>
      </c>
      <c r="AW334" s="106">
        <f>IF(INDEX(Base_Dados!AW:AW,MATCH($B334,Base_Dados!$B:$B,0))=0,0,
MAX(0, MIN(AW$1,
((INDEX(Base_Dados!AW:AW,MATCH($B334,Base_Dados!$B:$B,0))-MIN(Base_Dados!AW$5:AW$98)) /
(IF(MAX(Base_Dados!AW$5:AW$98)-MIN(Base_Dados!AW$5:AW$98)=0,1,MAX(Base_Dados!AW$5:AW$98)-MIN(Base_Dados!AW$5:AW$98)))) * AW$1)))</f>
        <v>2.9411764705882353E-2</v>
      </c>
      <c r="AX334" s="106">
        <f>IF(INDEX(Base_Dados!AX:AX,MATCH($B334,Base_Dados!$B:$B,0))=0,0,
MAX(0, MIN(AX$1,
((INDEX(Base_Dados!AX:AX,MATCH($B334,Base_Dados!$B:$B,0))-MIN(Base_Dados!AX$5:AX$98)) /
(IF(MAX(Base_Dados!AX$5:AX$98)-MIN(Base_Dados!AX$5:AX$98)=0,1,MAX(Base_Dados!AX$5:AX$98)-MIN(Base_Dados!AX$5:AX$98)))) * AX$1)))</f>
        <v>2.7282441728444535E-2</v>
      </c>
      <c r="AY334" s="106">
        <f>IF(INDEX(Base_Dados!AY:AY,MATCH($B334,Base_Dados!$B:$B,0))=0,0,
MAX(0, MIN(AY$1,
((INDEX(Base_Dados!AY:AY,MATCH($B334,Base_Dados!$B:$B,0))-MIN(Base_Dados!AY$5:AY$98)) /
(IF(MAX(Base_Dados!AY$5:AY$98)-MIN(Base_Dados!AY$5:AY$98)=0,1,MAX(Base_Dados!AY$5:AY$98)-MIN(Base_Dados!AY$5:AY$98)))) * AY$1)))</f>
        <v>0.12363996043521266</v>
      </c>
      <c r="AZ334" s="106">
        <f>IF(INDEX(Base_Dados!AZ:AZ,MATCH($B334,Base_Dados!$B:$B,0))=0,0,
MAX(0, MIN(AZ$1,
((INDEX(Base_Dados!AZ:AZ,MATCH($B334,Base_Dados!$B:$B,0))-MIN(Base_Dados!AZ$5:AZ$98)) /
(IF(MAX(Base_Dados!AZ$5:AZ$98)-MIN(Base_Dados!AZ$5:AZ$98)=0,1,MAX(Base_Dados!AZ$5:AZ$98)-MIN(Base_Dados!AZ$5:AZ$98)))) * AZ$1)))</f>
        <v>0.33844765342960287</v>
      </c>
      <c r="BA334" s="106">
        <f>IF(INDEX(Base_Dados!BA:BA,MATCH($B334,Base_Dados!$B:$B,0))=0,0,
MAX(0, MIN(BA$1,
((INDEX(Base_Dados!BA:BA,MATCH($B334,Base_Dados!$B:$B,0))-MIN(Base_Dados!BA$5:BA$98)) /
(IF(MAX(Base_Dados!BA$5:BA$98)-MIN(Base_Dados!BA$5:BA$98)=0,1,MAX(Base_Dados!BA$5:BA$98)-MIN(Base_Dados!BA$5:BA$98)))) * BA$1)))</f>
        <v>0.13226314971469172</v>
      </c>
      <c r="BB334" s="106">
        <f>IF(INDEX(Base_Dados!BB:BB,MATCH($B334,Base_Dados!$B:$B,0))=0,0,
MAX(0, MIN(BB$1,
((INDEX(Base_Dados!BB:BB,MATCH($B334,Base_Dados!$B:$B,0))-MIN(Base_Dados!BB$5:BB$98)) /
(IF(MAX(Base_Dados!BB$5:BB$98)-MIN(Base_Dados!BB$5:BB$98)=0,1,MAX(Base_Dados!BB$5:BB$98)-MIN(Base_Dados!BB$5:BB$98)))) * BB$1)))</f>
        <v>0.15151952532305182</v>
      </c>
      <c r="BC334" s="106">
        <f>IF(INDEX(Base_Dados!BC:BC,MATCH($B334,Base_Dados!$B:$B,0))=0,0,
MAX(0, MIN(BC$1,
((INDEX(Base_Dados!BC:BC,MATCH($B334,Base_Dados!$B:$B,0))-MIN(Base_Dados!BC$5:BC$98)) /
(IF(MAX(Base_Dados!BC$5:BC$98)-MIN(Base_Dados!BC$5:BC$98)=0,1,MAX(Base_Dados!BC$5:BC$98)-MIN(Base_Dados!BC$5:BC$98)))) * BC$1)))</f>
        <v>0.14866684621599785</v>
      </c>
      <c r="BD334" s="106">
        <f>IF(INDEX(Base_Dados!BD:BD,MATCH($B334,Base_Dados!$B:$B,0))=0,0,
MAX(0, MIN(BD$1,
((INDEX(Base_Dados!BD:BD,MATCH($B334,Base_Dados!$B:$B,0))-MIN(Base_Dados!BD$5:BD$98)) /
(IF(MAX(Base_Dados!BD$5:BD$98)-MIN(Base_Dados!BD$5:BD$98)=0,1,MAX(Base_Dados!BD$5:BD$98)-MIN(Base_Dados!BD$5:BD$98)))) * BD$1)))</f>
        <v>0.10193199916903262</v>
      </c>
      <c r="BE334" s="106">
        <f>IF(INDEX(Base_Dados!BE:BE,MATCH($B334,Base_Dados!$B:$B,0))=0,0,
MAX(0, MIN(BE$1,
((INDEX(Base_Dados!BE:BE,MATCH($B334,Base_Dados!$B:$B,0))-MIN(Base_Dados!BE$5:BE$98)) /
(IF(MAX(Base_Dados!BE$5:BE$98)-MIN(Base_Dados!BE$5:BE$98)=0,1,MAX(Base_Dados!BE$5:BE$98)-MIN(Base_Dados!BE$5:BE$98)))) * BE$1)))</f>
        <v>8.6803813346713499E-2</v>
      </c>
      <c r="BF334" s="106">
        <f>IF(INDEX(Base_Dados!BF:BF,MATCH($B334,Base_Dados!$B:$B,0))=0,0,
MAX(0, MIN(BF$1,
((INDEX(Base_Dados!BF:BF,MATCH($B334,Base_Dados!$B:$B,0))-MIN(Base_Dados!BF$5:BF$98)) /
(IF(MAX(Base_Dados!BF$5:BF$98)-MIN(Base_Dados!BF$5:BF$98)=0,1,MAX(Base_Dados!BF$5:BF$98)-MIN(Base_Dados!BF$5:BF$98)))) * BF$1)))</f>
        <v>0</v>
      </c>
      <c r="BG334" s="106">
        <f>IF(INDEX(Base_Dados!BG:BG,MATCH($B334,Base_Dados!$B:$B,0))=0,0,
MAX(0, MIN(BG$1,
((INDEX(Base_Dados!BG:BG,MATCH($B334,Base_Dados!$B:$B,0))-MIN(Base_Dados!BG$5:BG$98)) /
(IF(MAX(Base_Dados!BG$5:BG$98)-MIN(Base_Dados!BG$5:BG$98)=0,1,MAX(Base_Dados!BG$5:BG$98)-MIN(Base_Dados!BG$5:BG$98)))) * BG$1)))</f>
        <v>3.2190635451505016E-2</v>
      </c>
      <c r="BH334" s="106">
        <f>IF(INDEX(Base_Dados!BH:BH,MATCH($B334,Base_Dados!$B:$B,0))=0,0,
MAX(0, MIN(BH$1,
((INDEX(Base_Dados!BH:BH,MATCH($B334,Base_Dados!$B:$B,0))-MIN(Base_Dados!BH$5:BH$98)) /
(IF(MAX(Base_Dados!BH$5:BH$98)-MIN(Base_Dados!BH$5:BH$98)=0,1,MAX(Base_Dados!BH$5:BH$98)-MIN(Base_Dados!BH$5:BH$98)))) * BH$1)))</f>
        <v>0.16483516483516483</v>
      </c>
      <c r="BI334" s="106">
        <f>IF(INDEX(Base_Dados!BI:BI,MATCH($B334,Base_Dados!$B:$B,0))=0,0,
MAX(0, MIN(BI$1,
((INDEX(Base_Dados!BI:BI,MATCH($B334,Base_Dados!$B:$B,0))-MIN(Base_Dados!BI$5:BI$98)) /
(IF(MAX(Base_Dados!BI$5:BI$98)-MIN(Base_Dados!BI$5:BI$98)=0,1,MAX(Base_Dados!BI$5:BI$98)-MIN(Base_Dados!BI$5:BI$98)))) * BI$1)))</f>
        <v>0.47425897035881437</v>
      </c>
      <c r="BJ334" s="106">
        <f>IF(INDEX(Base_Dados!BJ:BJ,MATCH($B334,Base_Dados!$B:$B,0))=0,0,
MAX(0, MIN(BJ$1,
((INDEX(Base_Dados!BJ:BJ,MATCH($B334,Base_Dados!$B:$B,0))-MIN(Base_Dados!BJ$5:BJ$98)) /
(IF(MAX(Base_Dados!BJ$5:BJ$98)-MIN(Base_Dados!BJ$5:BJ$98)=0,1,MAX(Base_Dados!BJ$5:BJ$98)-MIN(Base_Dados!BJ$5:BJ$98)))) * BJ$1)))</f>
        <v>0.12631578947368421</v>
      </c>
      <c r="BK334" s="106">
        <f>IF(INDEX(Base_Dados!BK:BK,MATCH($B334,Base_Dados!$B:$B,0))=0,0,
MAX(0, MIN(BK$1,
((INDEX(Base_Dados!BK:BK,MATCH($B334,Base_Dados!$B:$B,0))-MIN(Base_Dados!BK$5:BK$98)) /
(IF(MAX(Base_Dados!BK$5:BK$98)-MIN(Base_Dados!BK$5:BK$98)=0,1,MAX(Base_Dados!BK$5:BK$98)-MIN(Base_Dados!BK$5:BK$98)))) * BK$1)))</f>
        <v>0.17857142857142858</v>
      </c>
      <c r="BL334" s="106">
        <f>IF(INDEX(Base_Dados!BL:BL,MATCH($B334,Base_Dados!$B:$B,0))=0,0,
MAX(0, MIN(BL$1,
((INDEX(Base_Dados!BL:BL,MATCH($B334,Base_Dados!$B:$B,0))-MIN(Base_Dados!BL$5:BL$98)) /
(IF(MAX(Base_Dados!BL$5:BL$98)-MIN(Base_Dados!BL$5:BL$98)=0,1,MAX(Base_Dados!BL$5:BL$98)-MIN(Base_Dados!BL$5:BL$98)))) * BL$1)))</f>
        <v>0.13517915309446255</v>
      </c>
      <c r="BM334" s="106">
        <f>IF(INDEX(Base_Dados!BM:BM,MATCH($B334,Base_Dados!$B:$B,0))=0,0,
MAX(0, MIN(BM$1,
((INDEX(Base_Dados!BM:BM,MATCH($B334,Base_Dados!$B:$B,0))-MIN(Base_Dados!BM$5:BM$98)) /
(IF(MAX(Base_Dados!BM$5:BM$98)-MIN(Base_Dados!BM$5:BM$98)=0,1,MAX(Base_Dados!BM$5:BM$98)-MIN(Base_Dados!BM$5:BM$98)))) * BM$1)))</f>
        <v>1</v>
      </c>
      <c r="BN334" s="106">
        <f>IF(INDEX(Base_Dados!BN:BN,MATCH($B334,Base_Dados!$B:$B,0))=0,0,
MAX(0, MIN(BN$1,
((INDEX(Base_Dados!BN:BN,MATCH($B334,Base_Dados!$B:$B,0))-MIN(Base_Dados!BN$5:BN$98)) /
(IF(MAX(Base_Dados!BN$5:BN$98)-MIN(Base_Dados!BN$5:BN$98)=0,1,MAX(Base_Dados!BN$5:BN$98)-MIN(Base_Dados!BN$5:BN$98)))) * BN$1)))</f>
        <v>0.25419839981061665</v>
      </c>
      <c r="BO334" s="106">
        <f>IF(INDEX(Base_Dados!BO:BO,MATCH($B334,Base_Dados!$B:$B,0))=0,0,
MAX(0, MIN(BO$1,
((INDEX(Base_Dados!BO:BO,MATCH($B334,Base_Dados!$B:$B,0))-MIN(Base_Dados!BO$5:BO$98)) /
(IF(MAX(Base_Dados!BO$5:BO$98)-MIN(Base_Dados!BO$5:BO$98)=0,1,MAX(Base_Dados!BO$5:BO$98)-MIN(Base_Dados!BO$5:BO$98)))) * BO$1)))</f>
        <v>8.6206896551724137E-3</v>
      </c>
      <c r="BP334" s="106">
        <f t="shared" si="20"/>
        <v>18.631381180712694</v>
      </c>
      <c r="BQ334" s="111">
        <f t="shared" si="21"/>
        <v>0.39730571091225986</v>
      </c>
      <c r="BR334" s="112">
        <f t="shared" si="22"/>
        <v>8.2797397434236586E-2</v>
      </c>
      <c r="BS334" s="113">
        <f t="shared" si="23"/>
        <v>18.548583783278456</v>
      </c>
    </row>
    <row r="335" spans="1:71">
      <c r="A335" s="21">
        <v>32013</v>
      </c>
      <c r="B335" s="21" t="s">
        <v>240</v>
      </c>
      <c r="C335" s="21" t="s">
        <v>233</v>
      </c>
      <c r="D335" s="105">
        <f>IF(INDEX(Base_Dados!D:D,MATCH($B335,Base_Dados!$B:$B,0))=0,0,
MAX(0, MIN(D$1,
((INDEX(Base_Dados!D:D,MATCH($B335,Base_Dados!$B:$B,0))-MIN(Base_Dados!D$5:D$98)) /
(IF(MAX(Base_Dados!D$5:D$98)-MIN(Base_Dados!D$5:D$98)=0,1,MAX(Base_Dados!D$5:D$98)-MIN(Base_Dados!D$5:D$98)))) * D$1)))</f>
        <v>0.14324431345304345</v>
      </c>
      <c r="E335" s="106">
        <f>IF(INDEX(Base_Dados!E:E,MATCH($B335,Base_Dados!$B:$B,0))=0,0,
MAX(0, MIN(E$1,
((INDEX(Base_Dados!E:E,MATCH($B335,Base_Dados!$B:$B,0))-MIN(Base_Dados!E$5:E$98)) /
(IF(MAX(Base_Dados!E$5:E$98)-MIN(Base_Dados!E$5:E$98)=0,1,MAX(Base_Dados!E$5:E$98)-MIN(Base_Dados!E$5:E$98)))) * E$1)))</f>
        <v>3.8551639088509296E-2</v>
      </c>
      <c r="F335" s="106">
        <f>IF(INDEX(Base_Dados!F:F,MATCH($B335,Base_Dados!$B:$B,0))=0,0,
MAX(0, MIN(F$1,
((INDEX(Base_Dados!F:F,MATCH($B335,Base_Dados!$B:$B,0))-MIN(Base_Dados!F$5:F$98)) /
(IF(MAX(Base_Dados!F$5:F$98)-MIN(Base_Dados!F$5:F$98)=0,1,MAX(Base_Dados!F$5:F$98)-MIN(Base_Dados!F$5:F$98)))) * F$1)))</f>
        <v>3.4732586477244816E-2</v>
      </c>
      <c r="G335" s="106">
        <f>IF(INDEX(Base_Dados!G:G,MATCH($B335,Base_Dados!$B:$B,0))=0,0,
MAX(0, MIN(G$1,
((INDEX(Base_Dados!G:G,MATCH($B335,Base_Dados!$B:$B,0))-MIN(Base_Dados!G$5:G$98)) /
(IF(MAX(Base_Dados!G$5:G$98)-MIN(Base_Dados!G$5:G$98)=0,1,MAX(Base_Dados!G$5:G$98)-MIN(Base_Dados!G$5:G$98)))) * G$1)))</f>
        <v>3.0431801367761958E-2</v>
      </c>
      <c r="H335" s="106">
        <f>IF(INDEX(Base_Dados!H:H,MATCH($B335,Base_Dados!$B:$B,0))=0,0,
MAX(0, MIN(H$1,
((INDEX(Base_Dados!H:H,MATCH($B335,Base_Dados!$B:$B,0))-MIN(Base_Dados!H$5:H$98)) /
(IF(MAX(Base_Dados!H$5:H$98)-MIN(Base_Dados!H$5:H$98)=0,1,MAX(Base_Dados!H$5:H$98)-MIN(Base_Dados!H$5:H$98)))) * H$1)))</f>
        <v>3.185223283168228E-2</v>
      </c>
      <c r="I335" s="106">
        <f>IF(INDEX(Base_Dados!I:I,MATCH($B335,Base_Dados!$B:$B,0))=0,0,
MAX(0, MIN(I$1,
((INDEX(Base_Dados!I:I,MATCH($B335,Base_Dados!$B:$B,0))-MIN(Base_Dados!I$5:I$98)) /
(IF(MAX(Base_Dados!I$5:I$98)-MIN(Base_Dados!I$5:I$98)=0,1,MAX(Base_Dados!I$5:I$98)-MIN(Base_Dados!I$5:I$98)))) * I$1)))</f>
        <v>3.7072714560013161E-2</v>
      </c>
      <c r="J335" s="106">
        <f>IF(INDEX(Base_Dados!J:J,MATCH($B335,Base_Dados!$B:$B,0))=0,0,
MAX(0, MIN(J$1,
((INDEX(Base_Dados!J:J,MATCH($B335,Base_Dados!$B:$B,0))-MIN(Base_Dados!J$5:J$98)) /
(IF(MAX(Base_Dados!J$5:J$98)-MIN(Base_Dados!J$5:J$98)=0,1,MAX(Base_Dados!J$5:J$98)-MIN(Base_Dados!J$5:J$98)))) * J$1)))</f>
        <v>4.9753027120418097E-2</v>
      </c>
      <c r="K335" s="106">
        <f>IF(INDEX(Base_Dados!K:K,MATCH($B335,Base_Dados!$B:$B,0))=0,0,
MAX(0, MIN(K$1,
((INDEX(Base_Dados!K:K,MATCH($B335,Base_Dados!$B:$B,0))-MIN(Base_Dados!K$5:K$98)) /
(IF(MAX(Base_Dados!K$5:K$98)-MIN(Base_Dados!K$5:K$98)=0,1,MAX(Base_Dados!K$5:K$98)-MIN(Base_Dados!K$5:K$98)))) * K$1)))</f>
        <v>5.7491055456171739E-2</v>
      </c>
      <c r="L335" s="106">
        <f>IF(INDEX(Base_Dados!L:L,MATCH($B335,Base_Dados!$B:$B,0))=0,0,
MAX(0, MIN(L$1,
((INDEX(Base_Dados!L:L,MATCH($B335,Base_Dados!$B:$B,0))-MIN(Base_Dados!L$5:L$98)) /
(IF(MAX(Base_Dados!L$5:L$98)-MIN(Base_Dados!L$5:L$98)=0,1,MAX(Base_Dados!L$5:L$98)-MIN(Base_Dados!L$5:L$98)))) * L$1)))</f>
        <v>7.1418144941342784E-2</v>
      </c>
      <c r="M335" s="106">
        <f>IF(INDEX(Base_Dados!M:M,MATCH($B335,Base_Dados!$B:$B,0))=0,0,
MAX(0, MIN(M$1,
((INDEX(Base_Dados!M:M,MATCH($B335,Base_Dados!$B:$B,0))-MIN(Base_Dados!M$5:M$98)) /
(IF(MAX(Base_Dados!M$5:M$98)-MIN(Base_Dados!M$5:M$98)=0,1,MAX(Base_Dados!M$5:M$98)-MIN(Base_Dados!M$5:M$98)))) * M$1)))</f>
        <v>8.2705539358600588E-2</v>
      </c>
      <c r="N335" s="106">
        <f>IF(INDEX(Base_Dados!N:N,MATCH($B335,Base_Dados!$B:$B,0))=0,0,
MAX(0, MIN(N$1,
((INDEX(Base_Dados!N:N,MATCH($B335,Base_Dados!$B:$B,0))-MIN(Base_Dados!N$5:N$98)) /
(IF(MAX(Base_Dados!N$5:N$98)-MIN(Base_Dados!N$5:N$98)=0,1,MAX(Base_Dados!N$5:N$98)-MIN(Base_Dados!N$5:N$98)))) * N$1)))</f>
        <v>8.9541996474165567E-2</v>
      </c>
      <c r="O335" s="106">
        <f>IF(INDEX(Base_Dados!O:O,MATCH($B335,Base_Dados!$B:$B,0))=0,0,
MAX(0, MIN(O$1,
((INDEX(Base_Dados!O:O,MATCH($B335,Base_Dados!$B:$B,0))-MIN(Base_Dados!O$5:O$98)) /
(IF(MAX(Base_Dados!O$5:O$98)-MIN(Base_Dados!O$5:O$98)=0,1,MAX(Base_Dados!O$5:O$98)-MIN(Base_Dados!O$5:O$98)))) * O$1)))</f>
        <v>0.10992808963710352</v>
      </c>
      <c r="P335" s="106">
        <f>IF(INDEX(Base_Dados!P:P,MATCH($B335,Base_Dados!$B:$B,0))=0,0,
MAX(0, MIN(P$1,
((INDEX(Base_Dados!P:P,MATCH($B335,Base_Dados!$B:$B,0))-MIN(Base_Dados!P$5:P$98)) /
(IF(MAX(Base_Dados!P$5:P$98)-MIN(Base_Dados!P$5:P$98)=0,1,MAX(Base_Dados!P$5:P$98)-MIN(Base_Dados!P$5:P$98)))) * P$1)))</f>
        <v>6.2819764487915999E-2</v>
      </c>
      <c r="Q335" s="106">
        <f>IF(INDEX(Base_Dados!Q:Q,MATCH($B335,Base_Dados!$B:$B,0))=0,0,
MAX(0, MIN(Q$1,
((INDEX(Base_Dados!Q:Q,MATCH($B335,Base_Dados!$B:$B,0))-MIN(Base_Dados!Q$5:Q$98)) /
(IF(MAX(Base_Dados!Q$5:Q$98)-MIN(Base_Dados!Q$5:Q$98)=0,1,MAX(Base_Dados!Q$5:Q$98)-MIN(Base_Dados!Q$5:Q$98)))) * Q$1)))</f>
        <v>1.5533673845505767E-2</v>
      </c>
      <c r="R335" s="106">
        <f>IF(INDEX(Base_Dados!R:R,MATCH($B335,Base_Dados!$B:$B,0))=0,0,
MAX(0, MIN(R$1,
((INDEX(Base_Dados!R:R,MATCH($B335,Base_Dados!$B:$B,0))-MIN(Base_Dados!R$5:R$98)) /
(IF(MAX(Base_Dados!R$5:R$98)-MIN(Base_Dados!R$5:R$98)=0,1,MAX(Base_Dados!R$5:R$98)-MIN(Base_Dados!R$5:R$98)))) * R$1)))</f>
        <v>2.7722728430189431E-2</v>
      </c>
      <c r="S335" s="106">
        <f>IF(INDEX(Base_Dados!S:S,MATCH($B335,Base_Dados!$B:$B,0))=0,0,
MAX(0, MIN(S$1,
((INDEX(Base_Dados!S:S,MATCH($B335,Base_Dados!$B:$B,0))-MIN(Base_Dados!S$5:S$98)) /
(IF(MAX(Base_Dados!S$5:S$98)-MIN(Base_Dados!S$5:S$98)=0,1,MAX(Base_Dados!S$5:S$98)-MIN(Base_Dados!S$5:S$98)))) * S$1)))</f>
        <v>5.1568935819665991E-2</v>
      </c>
      <c r="T335" s="106">
        <f>IF(INDEX(Base_Dados!T:T,MATCH($B335,Base_Dados!$B:$B,0))=0,0,
MAX(0, MIN(T$1,
((INDEX(Base_Dados!T:T,MATCH($B335,Base_Dados!$B:$B,0))-MIN(Base_Dados!T$5:T$98)) /
(IF(MAX(Base_Dados!T$5:T$98)-MIN(Base_Dados!T$5:T$98)=0,1,MAX(Base_Dados!T$5:T$98)-MIN(Base_Dados!T$5:T$98)))) * T$1)))</f>
        <v>1.0373963069247014</v>
      </c>
      <c r="U335" s="106">
        <f>IF(INDEX(Base_Dados!U:U,MATCH($B335,Base_Dados!$B:$B,0))=0,0,
MAX(0, MIN(U$1,
((INDEX(Base_Dados!U:U,MATCH($B335,Base_Dados!$B:$B,0))-MIN(Base_Dados!U$5:U$98)) /
(IF(MAX(Base_Dados!U$5:U$98)-MIN(Base_Dados!U$5:U$98)=0,1,MAX(Base_Dados!U$5:U$98)-MIN(Base_Dados!U$5:U$98)))) * U$1)))</f>
        <v>0.56409203244462147</v>
      </c>
      <c r="V335" s="106">
        <f>IF(INDEX(Base_Dados!V:V,MATCH($B335,Base_Dados!$B:$B,0))=0,0,
MAX(0, MIN(V$1,
((INDEX(Base_Dados!V:V,MATCH($B335,Base_Dados!$B:$B,0))-MIN(Base_Dados!V$5:V$98)) /
(IF(MAX(Base_Dados!V$5:V$98)-MIN(Base_Dados!V$5:V$98)=0,1,MAX(Base_Dados!V$5:V$98)-MIN(Base_Dados!V$5:V$98)))) * V$1)))</f>
        <v>8.261114203522936E-2</v>
      </c>
      <c r="W335" s="106">
        <f>IF(INDEX(Base_Dados!W:W,MATCH($B335,Base_Dados!$B:$B,0))=0,0,
MAX(0, MIN(W$1,
((INDEX(Base_Dados!W:W,MATCH($B335,Base_Dados!$B:$B,0))-MIN(Base_Dados!W$5:W$98)) /
(IF(MAX(Base_Dados!W$5:W$98)-MIN(Base_Dados!W$5:W$98)=0,1,MAX(Base_Dados!W$5:W$98)-MIN(Base_Dados!W$5:W$98)))) * W$1)))</f>
        <v>2.5410367421834059</v>
      </c>
      <c r="X335" s="106">
        <f>IF(INDEX(Base_Dados!X:X,MATCH($B335,Base_Dados!$B:$B,0))=0,0,
MAX(0, MIN(X$1,
((INDEX(Base_Dados!X:X,MATCH($B335,Base_Dados!$B:$B,0))-MIN(Base_Dados!X$5:X$98)) /
(IF(MAX(Base_Dados!X$5:X$98)-MIN(Base_Dados!X$5:X$98)=0,1,MAX(Base_Dados!X$5:X$98)-MIN(Base_Dados!X$5:X$98)))) * X$1)))</f>
        <v>0</v>
      </c>
      <c r="Y335" s="106">
        <f>IF(INDEX(Base_Dados!Y:Y,MATCH($B335,Base_Dados!$B:$B,0))=0,0,
MAX(0, MIN(Y$1,
((INDEX(Base_Dados!Y:Y,MATCH($B335,Base_Dados!$B:$B,0))-MIN(Base_Dados!Y$5:Y$98)) /
(IF(MAX(Base_Dados!Y$5:Y$98)-MIN(Base_Dados!Y$5:Y$98)=0,1,MAX(Base_Dados!Y$5:Y$98)-MIN(Base_Dados!Y$5:Y$98)))) * Y$1)))</f>
        <v>0</v>
      </c>
      <c r="Z335" s="106">
        <f>IF(INDEX(Base_Dados!Z:Z,MATCH($B335,Base_Dados!$B:$B,0))=0,0,
MAX(0, MIN(Z$1,
((INDEX(Base_Dados!Z:Z,MATCH($B335,Base_Dados!$B:$B,0))-MIN(Base_Dados!Z$5:Z$98)) /
(IF(MAX(Base_Dados!Z$5:Z$98)-MIN(Base_Dados!Z$5:Z$98)=0,1,MAX(Base_Dados!Z$5:Z$98)-MIN(Base_Dados!Z$5:Z$98)))) * Z$1)))</f>
        <v>0</v>
      </c>
      <c r="AA335" s="106">
        <f>IF(INDEX(Base_Dados!AA:AA,MATCH($B335,Base_Dados!$B:$B,0))=0,0,
MAX(0, MIN(AA$1,
((INDEX(Base_Dados!AA:AA,MATCH($B335,Base_Dados!$B:$B,0))-MIN(Base_Dados!AA$5:AA$98)) /
(IF(MAX(Base_Dados!AA$5:AA$98)-MIN(Base_Dados!AA$5:AA$98)=0,1,MAX(Base_Dados!AA$5:AA$98)-MIN(Base_Dados!AA$5:AA$98)))) * AA$1)))</f>
        <v>0</v>
      </c>
      <c r="AB335" s="106">
        <f>IF(INDEX(Base_Dados!AB:AB,MATCH($B335,Base_Dados!$B:$B,0))=0,0,
MAX(0, MIN(AB$1,
((INDEX(Base_Dados!AB:AB,MATCH($B335,Base_Dados!$B:$B,0))-MIN(Base_Dados!AB$5:AB$98)) /
(IF(MAX(Base_Dados!AB$5:AB$98)-MIN(Base_Dados!AB$5:AB$98)=0,1,MAX(Base_Dados!AB$5:AB$98)-MIN(Base_Dados!AB$5:AB$98)))) * AB$1)))</f>
        <v>0.17960782471633319</v>
      </c>
      <c r="AC335" s="106">
        <f>IF(INDEX(Base_Dados!AC:AC,MATCH($B335,Base_Dados!$B:$B,0))=0,0,
MAX(0, MIN(AC$1,
((INDEX(Base_Dados!AC:AC,MATCH($B335,Base_Dados!$B:$B,0))-MIN(Base_Dados!AC$5:AC$98)) /
(IF(MAX(Base_Dados!AC$5:AC$98)-MIN(Base_Dados!AC$5:AC$98)=0,1,MAX(Base_Dados!AC$5:AC$98)-MIN(Base_Dados!AC$5:AC$98)))) * AC$1)))</f>
        <v>4.7389911350934677E-2</v>
      </c>
      <c r="AD335" s="106">
        <f>IF(INDEX(Base_Dados!AD:AD,MATCH($B335,Base_Dados!$B:$B,0))=0,0,
MAX(0, MIN(AD$1,
((INDEX(Base_Dados!AD:AD,MATCH($B335,Base_Dados!$B:$B,0))-MIN(Base_Dados!AD$5:AD$98)) /
(IF(MAX(Base_Dados!AD$5:AD$98)-MIN(Base_Dados!AD$5:AD$98)=0,1,MAX(Base_Dados!AD$5:AD$98)-MIN(Base_Dados!AD$5:AD$98)))) * AD$1)))</f>
        <v>3.4832125425232952E-2</v>
      </c>
      <c r="AE335" s="106">
        <f>IF(INDEX(Base_Dados!AE:AE,MATCH($B335,Base_Dados!$B:$B,0))=0,0,
MAX(0, MIN(AE$1,
((INDEX(Base_Dados!AE:AE,MATCH($B335,Base_Dados!$B:$B,0))-MIN(Base_Dados!AE$5:AE$98)) /
(IF(MAX(Base_Dados!AE$5:AE$98)-MIN(Base_Dados!AE$5:AE$98)=0,1,MAX(Base_Dados!AE$5:AE$98)-MIN(Base_Dados!AE$5:AE$98)))) * AE$1)))</f>
        <v>1.3116640299151446E-2</v>
      </c>
      <c r="AF335" s="106">
        <f>IF(INDEX(Base_Dados!AF:AF,MATCH($B335,Base_Dados!$B:$B,0))=0,0,
MAX(0, MIN(AF$1,
((INDEX(Base_Dados!AF:AF,MATCH($B335,Base_Dados!$B:$B,0))-MIN(Base_Dados!AF$5:AF$98)) /
(IF(MAX(Base_Dados!AF$5:AF$98)-MIN(Base_Dados!AF$5:AF$98)=0,1,MAX(Base_Dados!AF$5:AF$98)-MIN(Base_Dados!AF$5:AF$98)))) * AF$1)))</f>
        <v>1.4986438652139935E-2</v>
      </c>
      <c r="AG335" s="106">
        <f>IF(INDEX(Base_Dados!AG:AG,MATCH($B335,Base_Dados!$B:$B,0))=0,0,
MAX(0, MIN(AG$1,
((INDEX(Base_Dados!AG:AG,MATCH($B335,Base_Dados!$B:$B,0))-MIN(Base_Dados!AG$5:AG$98)) /
(IF(MAX(Base_Dados!AG$5:AG$98)-MIN(Base_Dados!AG$5:AG$98)=0,1,MAX(Base_Dados!AG$5:AG$98)-MIN(Base_Dados!AG$5:AG$98)))) * AG$1)))</f>
        <v>1.5533673845505767E-2</v>
      </c>
      <c r="AH335" s="106">
        <f>IF(INDEX(Base_Dados!AH:AH,MATCH($B335,Base_Dados!$B:$B,0))=0,0,
MAX(0, MIN(AH$1,
((INDEX(Base_Dados!AH:AH,MATCH($B335,Base_Dados!$B:$B,0))-MIN(Base_Dados!AH$5:AH$98)) /
(IF(MAX(Base_Dados!AH$5:AH$98)-MIN(Base_Dados!AH$5:AH$98)=0,1,MAX(Base_Dados!AH$5:AH$98)-MIN(Base_Dados!AH$5:AH$98)))) * AH$1)))</f>
        <v>1.5743117009478584</v>
      </c>
      <c r="AI335" s="106">
        <f>IF(INDEX(Base_Dados!AI:AI,MATCH($B335,Base_Dados!$B:$B,0))=0,0,
MAX(0, MIN(AI$1,
((INDEX(Base_Dados!AI:AI,MATCH($B335,Base_Dados!$B:$B,0))-MIN(Base_Dados!AI$5:AI$98)) /
(IF(MAX(Base_Dados!AI$5:AI$98)-MIN(Base_Dados!AI$5:AI$98)=0,1,MAX(Base_Dados!AI$5:AI$98)-MIN(Base_Dados!AI$5:AI$98)))) * AI$1)))</f>
        <v>0.14285714285714285</v>
      </c>
      <c r="AJ335" s="106">
        <f>IF(INDEX(Base_Dados!AJ:AJ,MATCH($B335,Base_Dados!$B:$B,0))=0,0,
MAX(0, MIN(AJ$1,
((INDEX(Base_Dados!AJ:AJ,MATCH($B335,Base_Dados!$B:$B,0))-MIN(Base_Dados!AJ$5:AJ$98)) /
(IF(MAX(Base_Dados!AJ$5:AJ$98)-MIN(Base_Dados!AJ$5:AJ$98)=0,1,MAX(Base_Dados!AJ$5:AJ$98)-MIN(Base_Dados!AJ$5:AJ$98)))) * AJ$1)))</f>
        <v>0.9821428571428571</v>
      </c>
      <c r="AK335" s="106">
        <f>IF(INDEX(Base_Dados!AK:AK,MATCH($B335,Base_Dados!$B:$B,0))=0,0,
MAX(0, MIN(AK$1,
((INDEX(Base_Dados!AK:AK,MATCH($B335,Base_Dados!$B:$B,0))-MIN(Base_Dados!AK$5:AK$98)) /
(IF(MAX(Base_Dados!AK$5:AK$98)-MIN(Base_Dados!AK$5:AK$98)=0,1,MAX(Base_Dados!AK$5:AK$98)-MIN(Base_Dados!AK$5:AK$98)))) * AK$1)))</f>
        <v>2.7011494252873563E-2</v>
      </c>
      <c r="AL335" s="106">
        <f>IF(INDEX(Base_Dados!AL:AL,MATCH($B335,Base_Dados!$B:$B,0))=0,0,
MAX(0, MIN(AL$1,
((INDEX(Base_Dados!AL:AL,MATCH($B335,Base_Dados!$B:$B,0))-MIN(Base_Dados!AL$5:AL$98)) /
(IF(MAX(Base_Dados!AL$5:AL$98)-MIN(Base_Dados!AL$5:AL$98)=0,1,MAX(Base_Dados!AL$5:AL$98)-MIN(Base_Dados!AL$5:AL$98)))) * AL$1)))</f>
        <v>0</v>
      </c>
      <c r="AM335" s="106">
        <f>IF(INDEX(Base_Dados!AM:AM,MATCH($B335,Base_Dados!$B:$B,0))=0,0,
MAX(0, MIN(AM$1,
((INDEX(Base_Dados!AM:AM,MATCH($B335,Base_Dados!$B:$B,0))-MIN(Base_Dados!AM$5:AM$98)) /
(IF(MAX(Base_Dados!AM$5:AM$98)-MIN(Base_Dados!AM$5:AM$98)=0,1,MAX(Base_Dados!AM$5:AM$98)-MIN(Base_Dados!AM$5:AM$98)))) * AM$1)))</f>
        <v>6.8358363542206105E-2</v>
      </c>
      <c r="AN335" s="106">
        <f>IF(INDEX(Base_Dados!AN:AN,MATCH($B335,Base_Dados!$B:$B,0))=0,0,
MAX(0, MIN(AN$1,
((INDEX(Base_Dados!AN:AN,MATCH($B335,Base_Dados!$B:$B,0))-MIN(Base_Dados!AN$5:AN$98)) /
(IF(MAX(Base_Dados!AN$5:AN$98)-MIN(Base_Dados!AN$5:AN$98)=0,1,MAX(Base_Dados!AN$5:AN$98)-MIN(Base_Dados!AN$5:AN$98)))) * AN$1)))</f>
        <v>0.51302521008403357</v>
      </c>
      <c r="AO335" s="106">
        <f>IF(INDEX(Base_Dados!AO:AO,MATCH($B335,Base_Dados!$B:$B,0))=0,0,
MAX(0, MIN(AO$1,
((INDEX(Base_Dados!AO:AO,MATCH($B335,Base_Dados!$B:$B,0))-MIN(Base_Dados!AO$5:AO$98)) /
(IF(MAX(Base_Dados!AO$5:AO$98)-MIN(Base_Dados!AO$5:AO$98)=0,1,MAX(Base_Dados!AO$5:AO$98)-MIN(Base_Dados!AO$5:AO$98)))) * AO$1)))</f>
        <v>0</v>
      </c>
      <c r="AP335" s="106">
        <f>IF(INDEX(Base_Dados!AP:AP,MATCH($B335,Base_Dados!$B:$B,0))=0,0,
MAX(0, MIN(AP$1,
((INDEX(Base_Dados!AP:AP,MATCH($B335,Base_Dados!$B:$B,0))-MIN(Base_Dados!AP$5:AP$98)) /
(IF(MAX(Base_Dados!AP$5:AP$98)-MIN(Base_Dados!AP$5:AP$98)=0,1,MAX(Base_Dados!AP$5:AP$98)-MIN(Base_Dados!AP$5:AP$98)))) * AP$1)))</f>
        <v>6.8807339449541288E-3</v>
      </c>
      <c r="AQ335" s="106">
        <f>IF(INDEX(Base_Dados!AQ:AQ,MATCH($B335,Base_Dados!$B:$B,0))=0,0,
MAX(0, MIN(AQ$1,
((INDEX(Base_Dados!AQ:AQ,MATCH($B335,Base_Dados!$B:$B,0))-MIN(Base_Dados!AQ$5:AQ$98)) /
(IF(MAX(Base_Dados!AQ$5:AQ$98)-MIN(Base_Dados!AQ$5:AQ$98)=0,1,MAX(Base_Dados!AQ$5:AQ$98)-MIN(Base_Dados!AQ$5:AQ$98)))) * AQ$1)))</f>
        <v>0</v>
      </c>
      <c r="AR335" s="106">
        <f>IF(INDEX(Base_Dados!AR:AR,MATCH($B335,Base_Dados!$B:$B,0))=0,0,
MAX(0, MIN(AR$1,
((INDEX(Base_Dados!AR:AR,MATCH($B335,Base_Dados!$B:$B,0))-MIN(Base_Dados!AR$5:AR$98)) /
(IF(MAX(Base_Dados!AR$5:AR$98)-MIN(Base_Dados!AR$5:AR$98)=0,1,MAX(Base_Dados!AR$5:AR$98)-MIN(Base_Dados!AR$5:AR$98)))) * AR$1)))</f>
        <v>0</v>
      </c>
      <c r="AS335" s="106">
        <f>IF(INDEX(Base_Dados!AS:AS,MATCH($B335,Base_Dados!$B:$B,0))=0,0,
MAX(0, MIN(AS$1,
((INDEX(Base_Dados!AS:AS,MATCH($B335,Base_Dados!$B:$B,0))-MIN(Base_Dados!AS$5:AS$98)) /
(IF(MAX(Base_Dados!AS$5:AS$98)-MIN(Base_Dados!AS$5:AS$98)=0,1,MAX(Base_Dados!AS$5:AS$98)-MIN(Base_Dados!AS$5:AS$98)))) * AS$1)))</f>
        <v>0</v>
      </c>
      <c r="AT335" s="106">
        <f>IF(INDEX(Base_Dados!AT:AT,MATCH($B335,Base_Dados!$B:$B,0))=0,0,
MAX(0, MIN(AT$1,
((INDEX(Base_Dados!AT:AT,MATCH($B335,Base_Dados!$B:$B,0))-MIN(Base_Dados!AT$5:AT$98)) /
(IF(MAX(Base_Dados!AT$5:AT$98)-MIN(Base_Dados!AT$5:AT$98)=0,1,MAX(Base_Dados!AT$5:AT$98)-MIN(Base_Dados!AT$5:AT$98)))) * AT$1)))</f>
        <v>0</v>
      </c>
      <c r="AU335" s="106">
        <f>IF(INDEX(Base_Dados!AU:AU,MATCH($B335,Base_Dados!$B:$B,0))=0,0,
MAX(0, MIN(AU$1,
((INDEX(Base_Dados!AU:AU,MATCH($B335,Base_Dados!$B:$B,0))-MIN(Base_Dados!AU$5:AU$98)) /
(IF(MAX(Base_Dados!AU$5:AU$98)-MIN(Base_Dados!AU$5:AU$98)=0,1,MAX(Base_Dados!AU$5:AU$98)-MIN(Base_Dados!AU$5:AU$98)))) * AU$1)))</f>
        <v>2.8089887640449437E-3</v>
      </c>
      <c r="AV335" s="106">
        <f>IF(INDEX(Base_Dados!AV:AV,MATCH($B335,Base_Dados!$B:$B,0))=0,0,
MAX(0, MIN(AV$1,
((INDEX(Base_Dados!AV:AV,MATCH($B335,Base_Dados!$B:$B,0))-MIN(Base_Dados!AV$5:AV$98)) /
(IF(MAX(Base_Dados!AV$5:AV$98)-MIN(Base_Dados!AV$5:AV$98)=0,1,MAX(Base_Dados!AV$5:AV$98)-MIN(Base_Dados!AV$5:AV$98)))) * AV$1)))</f>
        <v>0</v>
      </c>
      <c r="AW335" s="106">
        <f>IF(INDEX(Base_Dados!AW:AW,MATCH($B335,Base_Dados!$B:$B,0))=0,0,
MAX(0, MIN(AW$1,
((INDEX(Base_Dados!AW:AW,MATCH($B335,Base_Dados!$B:$B,0))-MIN(Base_Dados!AW$5:AW$98)) /
(IF(MAX(Base_Dados!AW$5:AW$98)-MIN(Base_Dados!AW$5:AW$98)=0,1,MAX(Base_Dados!AW$5:AW$98)-MIN(Base_Dados!AW$5:AW$98)))) * AW$1)))</f>
        <v>0</v>
      </c>
      <c r="AX335" s="106">
        <f>IF(INDEX(Base_Dados!AX:AX,MATCH($B335,Base_Dados!$B:$B,0))=0,0,
MAX(0, MIN(AX$1,
((INDEX(Base_Dados!AX:AX,MATCH($B335,Base_Dados!$B:$B,0))-MIN(Base_Dados!AX$5:AX$98)) /
(IF(MAX(Base_Dados!AX$5:AX$98)-MIN(Base_Dados!AX$5:AX$98)=0,1,MAX(Base_Dados!AX$5:AX$98)-MIN(Base_Dados!AX$5:AX$98)))) * AX$1)))</f>
        <v>7.8091916801594219E-2</v>
      </c>
      <c r="AY335" s="106">
        <f>IF(INDEX(Base_Dados!AY:AY,MATCH($B335,Base_Dados!$B:$B,0))=0,0,
MAX(0, MIN(AY$1,
((INDEX(Base_Dados!AY:AY,MATCH($B335,Base_Dados!$B:$B,0))-MIN(Base_Dados!AY$5:AY$98)) /
(IF(MAX(Base_Dados!AY$5:AY$98)-MIN(Base_Dados!AY$5:AY$98)=0,1,MAX(Base_Dados!AY$5:AY$98)-MIN(Base_Dados!AY$5:AY$98)))) * AY$1)))</f>
        <v>6.594131223211342E-4</v>
      </c>
      <c r="AZ335" s="106">
        <f>IF(INDEX(Base_Dados!AZ:AZ,MATCH($B335,Base_Dados!$B:$B,0))=0,0,
MAX(0, MIN(AZ$1,
((INDEX(Base_Dados!AZ:AZ,MATCH($B335,Base_Dados!$B:$B,0))-MIN(Base_Dados!AZ$5:AZ$98)) /
(IF(MAX(Base_Dados!AZ$5:AZ$98)-MIN(Base_Dados!AZ$5:AZ$98)=0,1,MAX(Base_Dados!AZ$5:AZ$98)-MIN(Base_Dados!AZ$5:AZ$98)))) * AZ$1)))</f>
        <v>0.5</v>
      </c>
      <c r="BA335" s="106">
        <f>IF(INDEX(Base_Dados!BA:BA,MATCH($B335,Base_Dados!$B:$B,0))=0,0,
MAX(0, MIN(BA$1,
((INDEX(Base_Dados!BA:BA,MATCH($B335,Base_Dados!$B:$B,0))-MIN(Base_Dados!BA$5:BA$98)) /
(IF(MAX(Base_Dados!BA$5:BA$98)-MIN(Base_Dados!BA$5:BA$98)=0,1,MAX(Base_Dados!BA$5:BA$98)-MIN(Base_Dados!BA$5:BA$98)))) * BA$1)))</f>
        <v>2.3846000133217877E-2</v>
      </c>
      <c r="BB335" s="106">
        <f>IF(INDEX(Base_Dados!BB:BB,MATCH($B335,Base_Dados!$B:$B,0))=0,0,
MAX(0, MIN(BB$1,
((INDEX(Base_Dados!BB:BB,MATCH($B335,Base_Dados!$B:$B,0))-MIN(Base_Dados!BB$5:BB$98)) /
(IF(MAX(Base_Dados!BB$5:BB$98)-MIN(Base_Dados!BB$5:BB$98)=0,1,MAX(Base_Dados!BB$5:BB$98)-MIN(Base_Dados!BB$5:BB$98)))) * BB$1)))</f>
        <v>0.17502204952814787</v>
      </c>
      <c r="BC335" s="106">
        <f>IF(INDEX(Base_Dados!BC:BC,MATCH($B335,Base_Dados!$B:$B,0))=0,0,
MAX(0, MIN(BC$1,
((INDEX(Base_Dados!BC:BC,MATCH($B335,Base_Dados!$B:$B,0))-MIN(Base_Dados!BC$5:BC$98)) /
(IF(MAX(Base_Dados!BC$5:BC$98)-MIN(Base_Dados!BC$5:BC$98)=0,1,MAX(Base_Dados!BC$5:BC$98)-MIN(Base_Dados!BC$5:BC$98)))) * BC$1)))</f>
        <v>1.9929975760840289E-2</v>
      </c>
      <c r="BD335" s="106">
        <f>IF(INDEX(Base_Dados!BD:BD,MATCH($B335,Base_Dados!$B:$B,0))=0,0,
MAX(0, MIN(BD$1,
((INDEX(Base_Dados!BD:BD,MATCH($B335,Base_Dados!$B:$B,0))-MIN(Base_Dados!BD$5:BD$98)) /
(IF(MAX(Base_Dados!BD$5:BD$98)-MIN(Base_Dados!BD$5:BD$98)=0,1,MAX(Base_Dados!BD$5:BD$98)-MIN(Base_Dados!BD$5:BD$98)))) * BD$1)))</f>
        <v>1.6134616716293886E-2</v>
      </c>
      <c r="BE335" s="106">
        <f>IF(INDEX(Base_Dados!BE:BE,MATCH($B335,Base_Dados!$B:$B,0))=0,0,
MAX(0, MIN(BE$1,
((INDEX(Base_Dados!BE:BE,MATCH($B335,Base_Dados!$B:$B,0))-MIN(Base_Dados!BE$5:BE$98)) /
(IF(MAX(Base_Dados!BE$5:BE$98)-MIN(Base_Dados!BE$5:BE$98)=0,1,MAX(Base_Dados!BE$5:BE$98)-MIN(Base_Dados!BE$5:BE$98)))) * BE$1)))</f>
        <v>2.3080782739588562E-2</v>
      </c>
      <c r="BF335" s="106">
        <f>IF(INDEX(Base_Dados!BF:BF,MATCH($B335,Base_Dados!$B:$B,0))=0,0,
MAX(0, MIN(BF$1,
((INDEX(Base_Dados!BF:BF,MATCH($B335,Base_Dados!$B:$B,0))-MIN(Base_Dados!BF$5:BF$98)) /
(IF(MAX(Base_Dados!BF$5:BF$98)-MIN(Base_Dados!BF$5:BF$98)=0,1,MAX(Base_Dados!BF$5:BF$98)-MIN(Base_Dados!BF$5:BF$98)))) * BF$1)))</f>
        <v>0</v>
      </c>
      <c r="BG335" s="106">
        <f>IF(INDEX(Base_Dados!BG:BG,MATCH($B335,Base_Dados!$B:$B,0))=0,0,
MAX(0, MIN(BG$1,
((INDEX(Base_Dados!BG:BG,MATCH($B335,Base_Dados!$B:$B,0))-MIN(Base_Dados!BG$5:BG$98)) /
(IF(MAX(Base_Dados!BG$5:BG$98)-MIN(Base_Dados!BG$5:BG$98)=0,1,MAX(Base_Dados!BG$5:BG$98)-MIN(Base_Dados!BG$5:BG$98)))) * BG$1)))</f>
        <v>0</v>
      </c>
      <c r="BH335" s="106">
        <f>IF(INDEX(Base_Dados!BH:BH,MATCH($B335,Base_Dados!$B:$B,0))=0,0,
MAX(0, MIN(BH$1,
((INDEX(Base_Dados!BH:BH,MATCH($B335,Base_Dados!$B:$B,0))-MIN(Base_Dados!BH$5:BH$98)) /
(IF(MAX(Base_Dados!BH$5:BH$98)-MIN(Base_Dados!BH$5:BH$98)=0,1,MAX(Base_Dados!BH$5:BH$98)-MIN(Base_Dados!BH$5:BH$98)))) * BH$1)))</f>
        <v>5.4945054945054944E-2</v>
      </c>
      <c r="BI335" s="106">
        <f>IF(INDEX(Base_Dados!BI:BI,MATCH($B335,Base_Dados!$B:$B,0))=0,0,
MAX(0, MIN(BI$1,
((INDEX(Base_Dados!BI:BI,MATCH($B335,Base_Dados!$B:$B,0))-MIN(Base_Dados!BI$5:BI$98)) /
(IF(MAX(Base_Dados!BI$5:BI$98)-MIN(Base_Dados!BI$5:BI$98)=0,1,MAX(Base_Dados!BI$5:BI$98)-MIN(Base_Dados!BI$5:BI$98)))) * BI$1)))</f>
        <v>7.0202808112324488E-2</v>
      </c>
      <c r="BJ335" s="106">
        <f>IF(INDEX(Base_Dados!BJ:BJ,MATCH($B335,Base_Dados!$B:$B,0))=0,0,
MAX(0, MIN(BJ$1,
((INDEX(Base_Dados!BJ:BJ,MATCH($B335,Base_Dados!$B:$B,0))-MIN(Base_Dados!BJ$5:BJ$98)) /
(IF(MAX(Base_Dados!BJ$5:BJ$98)-MIN(Base_Dados!BJ$5:BJ$98)=0,1,MAX(Base_Dados!BJ$5:BJ$98)-MIN(Base_Dados!BJ$5:BJ$98)))) * BJ$1)))</f>
        <v>2.1052631578947368E-2</v>
      </c>
      <c r="BK335" s="106">
        <f>IF(INDEX(Base_Dados!BK:BK,MATCH($B335,Base_Dados!$B:$B,0))=0,0,
MAX(0, MIN(BK$1,
((INDEX(Base_Dados!BK:BK,MATCH($B335,Base_Dados!$B:$B,0))-MIN(Base_Dados!BK$5:BK$98)) /
(IF(MAX(Base_Dados!BK$5:BK$98)-MIN(Base_Dados!BK$5:BK$98)=0,1,MAX(Base_Dados!BK$5:BK$98)-MIN(Base_Dados!BK$5:BK$98)))) * BK$1)))</f>
        <v>1.7857142857142856E-2</v>
      </c>
      <c r="BL335" s="106">
        <f>IF(INDEX(Base_Dados!BL:BL,MATCH($B335,Base_Dados!$B:$B,0))=0,0,
MAX(0, MIN(BL$1,
((INDEX(Base_Dados!BL:BL,MATCH($B335,Base_Dados!$B:$B,0))-MIN(Base_Dados!BL$5:BL$98)) /
(IF(MAX(Base_Dados!BL$5:BL$98)-MIN(Base_Dados!BL$5:BL$98)=0,1,MAX(Base_Dados!BL$5:BL$98)-MIN(Base_Dados!BL$5:BL$98)))) * BL$1)))</f>
        <v>3.9087947882736153E-2</v>
      </c>
      <c r="BM335" s="106">
        <f>IF(INDEX(Base_Dados!BM:BM,MATCH($B335,Base_Dados!$B:$B,0))=0,0,
MAX(0, MIN(BM$1,
((INDEX(Base_Dados!BM:BM,MATCH($B335,Base_Dados!$B:$B,0))-MIN(Base_Dados!BM$5:BM$98)) /
(IF(MAX(Base_Dados!BM$5:BM$98)-MIN(Base_Dados!BM$5:BM$98)=0,1,MAX(Base_Dados!BM$5:BM$98)-MIN(Base_Dados!BM$5:BM$98)))) * BM$1)))</f>
        <v>1</v>
      </c>
      <c r="BN335" s="106">
        <f>IF(INDEX(Base_Dados!BN:BN,MATCH($B335,Base_Dados!$B:$B,0))=0,0,
MAX(0, MIN(BN$1,
((INDEX(Base_Dados!BN:BN,MATCH($B335,Base_Dados!$B:$B,0))-MIN(Base_Dados!BN$5:BN$98)) /
(IF(MAX(Base_Dados!BN$5:BN$98)-MIN(Base_Dados!BN$5:BN$98)=0,1,MAX(Base_Dados!BN$5:BN$98)-MIN(Base_Dados!BN$5:BN$98)))) * BN$1)))</f>
        <v>0.4826924752226735</v>
      </c>
      <c r="BO335" s="106">
        <f>IF(INDEX(Base_Dados!BO:BO,MATCH($B335,Base_Dados!$B:$B,0))=0,0,
MAX(0, MIN(BO$1,
((INDEX(Base_Dados!BO:BO,MATCH($B335,Base_Dados!$B:$B,0))-MIN(Base_Dados!BO$5:BO$98)) /
(IF(MAX(Base_Dados!BO$5:BO$98)-MIN(Base_Dados!BO$5:BO$98)=0,1,MAX(Base_Dados!BO$5:BO$98)-MIN(Base_Dados!BO$5:BO$98)))) * BO$1)))</f>
        <v>0</v>
      </c>
      <c r="BP335" s="106">
        <f t="shared" si="20"/>
        <v>11.30497038816344</v>
      </c>
      <c r="BQ335" s="111">
        <f t="shared" si="21"/>
        <v>0.42226402712873151</v>
      </c>
      <c r="BR335" s="112">
        <f t="shared" si="22"/>
        <v>0.10775571365070824</v>
      </c>
      <c r="BS335" s="113">
        <f t="shared" si="23"/>
        <v>11.197214674512733</v>
      </c>
    </row>
    <row r="336" spans="1:71">
      <c r="A336" s="21">
        <v>33001</v>
      </c>
      <c r="B336" s="21" t="s">
        <v>518</v>
      </c>
      <c r="C336" s="21" t="s">
        <v>511</v>
      </c>
      <c r="D336" s="105">
        <f>IF(INDEX(Base_Dados!D:D,MATCH($B336,Base_Dados!$B:$B,0))=0,0,
MAX(0, MIN(D$1,
((INDEX(Base_Dados!D:D,MATCH($B336,Base_Dados!$B:$B,0))-MIN(Base_Dados!D$5:D$98)) /
(IF(MAX(Base_Dados!D$5:D$98)-MIN(Base_Dados!D$5:D$98)=0,1,MAX(Base_Dados!D$5:D$98)-MIN(Base_Dados!D$5:D$98)))) * D$1)))</f>
        <v>0.41269463960108221</v>
      </c>
      <c r="E336" s="106">
        <f>IF(INDEX(Base_Dados!E:E,MATCH($B336,Base_Dados!$B:$B,0))=0,0,
MAX(0, MIN(E$1,
((INDEX(Base_Dados!E:E,MATCH($B336,Base_Dados!$B:$B,0))-MIN(Base_Dados!E$5:E$98)) /
(IF(MAX(Base_Dados!E$5:E$98)-MIN(Base_Dados!E$5:E$98)=0,1,MAX(Base_Dados!E$5:E$98)-MIN(Base_Dados!E$5:E$98)))) * E$1)))</f>
        <v>0.10163884087543522</v>
      </c>
      <c r="F336" s="106">
        <f>IF(INDEX(Base_Dados!F:F,MATCH($B336,Base_Dados!$B:$B,0))=0,0,
MAX(0, MIN(F$1,
((INDEX(Base_Dados!F:F,MATCH($B336,Base_Dados!$B:$B,0))-MIN(Base_Dados!F$5:F$98)) /
(IF(MAX(Base_Dados!F$5:F$98)-MIN(Base_Dados!F$5:F$98)=0,1,MAX(Base_Dados!F$5:F$98)-MIN(Base_Dados!F$5:F$98)))) * F$1)))</f>
        <v>9.7453384467156595E-2</v>
      </c>
      <c r="G336" s="106">
        <f>IF(INDEX(Base_Dados!G:G,MATCH($B336,Base_Dados!$B:$B,0))=0,0,
MAX(0, MIN(G$1,
((INDEX(Base_Dados!G:G,MATCH($B336,Base_Dados!$B:$B,0))-MIN(Base_Dados!G$5:G$98)) /
(IF(MAX(Base_Dados!G$5:G$98)-MIN(Base_Dados!G$5:G$98)=0,1,MAX(Base_Dados!G$5:G$98)-MIN(Base_Dados!G$5:G$98)))) * G$1)))</f>
        <v>8.7424890380555412E-2</v>
      </c>
      <c r="H336" s="106">
        <f>IF(INDEX(Base_Dados!H:H,MATCH($B336,Base_Dados!$B:$B,0))=0,0,
MAX(0, MIN(H$1,
((INDEX(Base_Dados!H:H,MATCH($B336,Base_Dados!$B:$B,0))-MIN(Base_Dados!H$5:H$98)) /
(IF(MAX(Base_Dados!H$5:H$98)-MIN(Base_Dados!H$5:H$98)=0,1,MAX(Base_Dados!H$5:H$98)-MIN(Base_Dados!H$5:H$98)))) * H$1)))</f>
        <v>9.0422415528075312E-2</v>
      </c>
      <c r="I336" s="106">
        <f>IF(INDEX(Base_Dados!I:I,MATCH($B336,Base_Dados!$B:$B,0))=0,0,
MAX(0, MIN(I$1,
((INDEX(Base_Dados!I:I,MATCH($B336,Base_Dados!$B:$B,0))-MIN(Base_Dados!I$5:I$98)) /
(IF(MAX(Base_Dados!I$5:I$98)-MIN(Base_Dados!I$5:I$98)=0,1,MAX(Base_Dados!I$5:I$98)-MIN(Base_Dados!I$5:I$98)))) * I$1)))</f>
        <v>0.10649908974211886</v>
      </c>
      <c r="J336" s="106">
        <f>IF(INDEX(Base_Dados!J:J,MATCH($B336,Base_Dados!$B:$B,0))=0,0,
MAX(0, MIN(J$1,
((INDEX(Base_Dados!J:J,MATCH($B336,Base_Dados!$B:$B,0))-MIN(Base_Dados!J$5:J$98)) /
(IF(MAX(Base_Dados!J$5:J$98)-MIN(Base_Dados!J$5:J$98)=0,1,MAX(Base_Dados!J$5:J$98)-MIN(Base_Dados!J$5:J$98)))) * J$1)))</f>
        <v>0.13621145753428585</v>
      </c>
      <c r="K336" s="106">
        <f>IF(INDEX(Base_Dados!K:K,MATCH($B336,Base_Dados!$B:$B,0))=0,0,
MAX(0, MIN(K$1,
((INDEX(Base_Dados!K:K,MATCH($B336,Base_Dados!$B:$B,0))-MIN(Base_Dados!K$5:K$98)) /
(IF(MAX(Base_Dados!K$5:K$98)-MIN(Base_Dados!K$5:K$98)=0,1,MAX(Base_Dados!K$5:K$98)-MIN(Base_Dados!K$5:K$98)))) * K$1)))</f>
        <v>0.15831842576028624</v>
      </c>
      <c r="L336" s="106">
        <f>IF(INDEX(Base_Dados!L:L,MATCH($B336,Base_Dados!$B:$B,0))=0,0,
MAX(0, MIN(L$1,
((INDEX(Base_Dados!L:L,MATCH($B336,Base_Dados!$B:$B,0))-MIN(Base_Dados!L$5:L$98)) /
(IF(MAX(Base_Dados!L$5:L$98)-MIN(Base_Dados!L$5:L$98)=0,1,MAX(Base_Dados!L$5:L$98)-MIN(Base_Dados!L$5:L$98)))) * L$1)))</f>
        <v>0.21443113634442967</v>
      </c>
      <c r="M336" s="106">
        <f>IF(INDEX(Base_Dados!M:M,MATCH($B336,Base_Dados!$B:$B,0))=0,0,
MAX(0, MIN(M$1,
((INDEX(Base_Dados!M:M,MATCH($B336,Base_Dados!$B:$B,0))-MIN(Base_Dados!M$5:M$98)) /
(IF(MAX(Base_Dados!M$5:M$98)-MIN(Base_Dados!M$5:M$98)=0,1,MAX(Base_Dados!M$5:M$98)-MIN(Base_Dados!M$5:M$98)))) * M$1)))</f>
        <v>0.25027405247813411</v>
      </c>
      <c r="N336" s="106">
        <f>IF(INDEX(Base_Dados!N:N,MATCH($B336,Base_Dados!$B:$B,0))=0,0,
MAX(0, MIN(N$1,
((INDEX(Base_Dados!N:N,MATCH($B336,Base_Dados!$B:$B,0))-MIN(Base_Dados!N$5:N$98)) /
(IF(MAX(Base_Dados!N$5:N$98)-MIN(Base_Dados!N$5:N$98)=0,1,MAX(Base_Dados!N$5:N$98)-MIN(Base_Dados!N$5:N$98)))) * N$1)))</f>
        <v>0.28568724192193473</v>
      </c>
      <c r="O336" s="106">
        <f>IF(INDEX(Base_Dados!O:O,MATCH($B336,Base_Dados!$B:$B,0))=0,0,
MAX(0, MIN(O$1,
((INDEX(Base_Dados!O:O,MATCH($B336,Base_Dados!$B:$B,0))-MIN(Base_Dados!O$5:O$98)) /
(IF(MAX(Base_Dados!O$5:O$98)-MIN(Base_Dados!O$5:O$98)=0,1,MAX(Base_Dados!O$5:O$98)-MIN(Base_Dados!O$5:O$98)))) * O$1)))</f>
        <v>0.36969730754222646</v>
      </c>
      <c r="P336" s="106">
        <f>IF(INDEX(Base_Dados!P:P,MATCH($B336,Base_Dados!$B:$B,0))=0,0,
MAX(0, MIN(P$1,
((INDEX(Base_Dados!P:P,MATCH($B336,Base_Dados!$B:$B,0))-MIN(Base_Dados!P$5:P$98)) /
(IF(MAX(Base_Dados!P$5:P$98)-MIN(Base_Dados!P$5:P$98)=0,1,MAX(Base_Dados!P$5:P$98)-MIN(Base_Dados!P$5:P$98)))) * P$1)))</f>
        <v>0.13207440158993106</v>
      </c>
      <c r="Q336" s="106">
        <f>IF(INDEX(Base_Dados!Q:Q,MATCH($B336,Base_Dados!$B:$B,0))=0,0,
MAX(0, MIN(Q$1,
((INDEX(Base_Dados!Q:Q,MATCH($B336,Base_Dados!$B:$B,0))-MIN(Base_Dados!Q$5:Q$98)) /
(IF(MAX(Base_Dados!Q$5:Q$98)-MIN(Base_Dados!Q$5:Q$98)=0,1,MAX(Base_Dados!Q$5:Q$98)-MIN(Base_Dados!Q$5:Q$98)))) * Q$1)))</f>
        <v>4.8970565004475802E-2</v>
      </c>
      <c r="R336" s="106">
        <f>IF(INDEX(Base_Dados!R:R,MATCH($B336,Base_Dados!$B:$B,0))=0,0,
MAX(0, MIN(R$1,
((INDEX(Base_Dados!R:R,MATCH($B336,Base_Dados!$B:$B,0))-MIN(Base_Dados!R$5:R$98)) /
(IF(MAX(Base_Dados!R$5:R$98)-MIN(Base_Dados!R$5:R$98)=0,1,MAX(Base_Dados!R$5:R$98)-MIN(Base_Dados!R$5:R$98)))) * R$1)))</f>
        <v>4.7784063859703511E-2</v>
      </c>
      <c r="S336" s="106">
        <f>IF(INDEX(Base_Dados!S:S,MATCH($B336,Base_Dados!$B:$B,0))=0,0,
MAX(0, MIN(S$1,
((INDEX(Base_Dados!S:S,MATCH($B336,Base_Dados!$B:$B,0))-MIN(Base_Dados!S$5:S$98)) /
(IF(MAX(Base_Dados!S$5:S$98)-MIN(Base_Dados!S$5:S$98)=0,1,MAX(Base_Dados!S$5:S$98)-MIN(Base_Dados!S$5:S$98)))) * S$1)))</f>
        <v>7.2567962255672885E-2</v>
      </c>
      <c r="T336" s="106">
        <f>IF(INDEX(Base_Dados!T:T,MATCH($B336,Base_Dados!$B:$B,0))=0,0,
MAX(0, MIN(T$1,
((INDEX(Base_Dados!T:T,MATCH($B336,Base_Dados!$B:$B,0))-MIN(Base_Dados!T$5:T$98)) /
(IF(MAX(Base_Dados!T$5:T$98)-MIN(Base_Dados!T$5:T$98)=0,1,MAX(Base_Dados!T$5:T$98)-MIN(Base_Dados!T$5:T$98)))) * T$1)))</f>
        <v>0.72697746067983493</v>
      </c>
      <c r="U336" s="106">
        <f>IF(INDEX(Base_Dados!U:U,MATCH($B336,Base_Dados!$B:$B,0))=0,0,
MAX(0, MIN(U$1,
((INDEX(Base_Dados!U:U,MATCH($B336,Base_Dados!$B:$B,0))-MIN(Base_Dados!U$5:U$98)) /
(IF(MAX(Base_Dados!U$5:U$98)-MIN(Base_Dados!U$5:U$98)=0,1,MAX(Base_Dados!U$5:U$98)-MIN(Base_Dados!U$5:U$98)))) * U$1)))</f>
        <v>0.70659655230804141</v>
      </c>
      <c r="V336" s="106">
        <f>IF(INDEX(Base_Dados!V:V,MATCH($B336,Base_Dados!$B:$B,0))=0,0,
MAX(0, MIN(V$1,
((INDEX(Base_Dados!V:V,MATCH($B336,Base_Dados!$B:$B,0))-MIN(Base_Dados!V$5:V$98)) /
(IF(MAX(Base_Dados!V$5:V$98)-MIN(Base_Dados!V$5:V$98)=0,1,MAX(Base_Dados!V$5:V$98)-MIN(Base_Dados!V$5:V$98)))) * V$1)))</f>
        <v>0.21147873099486661</v>
      </c>
      <c r="W336" s="106">
        <f>IF(INDEX(Base_Dados!W:W,MATCH($B336,Base_Dados!$B:$B,0))=0,0,
MAX(0, MIN(W$1,
((INDEX(Base_Dados!W:W,MATCH($B336,Base_Dados!$B:$B,0))-MIN(Base_Dados!W$5:W$98)) /
(IF(MAX(Base_Dados!W$5:W$98)-MIN(Base_Dados!W$5:W$98)=0,1,MAX(Base_Dados!W$5:W$98)-MIN(Base_Dados!W$5:W$98)))) * W$1)))</f>
        <v>2.3922487944608402</v>
      </c>
      <c r="X336" s="106">
        <f>IF(INDEX(Base_Dados!X:X,MATCH($B336,Base_Dados!$B:$B,0))=0,0,
MAX(0, MIN(X$1,
((INDEX(Base_Dados!X:X,MATCH($B336,Base_Dados!$B:$B,0))-MIN(Base_Dados!X$5:X$98)) /
(IF(MAX(Base_Dados!X$5:X$98)-MIN(Base_Dados!X$5:X$98)=0,1,MAX(Base_Dados!X$5:X$98)-MIN(Base_Dados!X$5:X$98)))) * X$1)))</f>
        <v>0.19067796610169491</v>
      </c>
      <c r="Y336" s="106">
        <f>IF(INDEX(Base_Dados!Y:Y,MATCH($B336,Base_Dados!$B:$B,0))=0,0,
MAX(0, MIN(Y$1,
((INDEX(Base_Dados!Y:Y,MATCH($B336,Base_Dados!$B:$B,0))-MIN(Base_Dados!Y$5:Y$98)) /
(IF(MAX(Base_Dados!Y$5:Y$98)-MIN(Base_Dados!Y$5:Y$98)=0,1,MAX(Base_Dados!Y$5:Y$98)-MIN(Base_Dados!Y$5:Y$98)))) * Y$1)))</f>
        <v>0.13235294117647059</v>
      </c>
      <c r="Z336" s="106">
        <f>IF(INDEX(Base_Dados!Z:Z,MATCH($B336,Base_Dados!$B:$B,0))=0,0,
MAX(0, MIN(Z$1,
((INDEX(Base_Dados!Z:Z,MATCH($B336,Base_Dados!$B:$B,0))-MIN(Base_Dados!Z$5:Z$98)) /
(IF(MAX(Base_Dados!Z$5:Z$98)-MIN(Base_Dados!Z$5:Z$98)=0,1,MAX(Base_Dados!Z$5:Z$98)-MIN(Base_Dados!Z$5:Z$98)))) * Z$1)))</f>
        <v>0.18571428571428572</v>
      </c>
      <c r="AA336" s="106">
        <f>IF(INDEX(Base_Dados!AA:AA,MATCH($B336,Base_Dados!$B:$B,0))=0,0,
MAX(0, MIN(AA$1,
((INDEX(Base_Dados!AA:AA,MATCH($B336,Base_Dados!$B:$B,0))-MIN(Base_Dados!AA$5:AA$98)) /
(IF(MAX(Base_Dados!AA$5:AA$98)-MIN(Base_Dados!AA$5:AA$98)=0,1,MAX(Base_Dados!AA$5:AA$98)-MIN(Base_Dados!AA$5:AA$98)))) * AA$1)))</f>
        <v>0.1048951048951049</v>
      </c>
      <c r="AB336" s="106">
        <f>IF(INDEX(Base_Dados!AB:AB,MATCH($B336,Base_Dados!$B:$B,0))=0,0,
MAX(0, MIN(AB$1,
((INDEX(Base_Dados!AB:AB,MATCH($B336,Base_Dados!$B:$B,0))-MIN(Base_Dados!AB$5:AB$98)) /
(IF(MAX(Base_Dados!AB$5:AB$98)-MIN(Base_Dados!AB$5:AB$98)=0,1,MAX(Base_Dados!AB$5:AB$98)-MIN(Base_Dados!AB$5:AB$98)))) * AB$1)))</f>
        <v>0.1368610721004796</v>
      </c>
      <c r="AC336" s="106">
        <f>IF(INDEX(Base_Dados!AC:AC,MATCH($B336,Base_Dados!$B:$B,0))=0,0,
MAX(0, MIN(AC$1,
((INDEX(Base_Dados!AC:AC,MATCH($B336,Base_Dados!$B:$B,0))-MIN(Base_Dados!AC$5:AC$98)) /
(IF(MAX(Base_Dados!AC$5:AC$98)-MIN(Base_Dados!AC$5:AC$98)=0,1,MAX(Base_Dados!AC$5:AC$98)-MIN(Base_Dados!AC$5:AC$98)))) * AC$1)))</f>
        <v>7.2069522065908664E-2</v>
      </c>
      <c r="AD336" s="106">
        <f>IF(INDEX(Base_Dados!AD:AD,MATCH($B336,Base_Dados!$B:$B,0))=0,0,
MAX(0, MIN(AD$1,
((INDEX(Base_Dados!AD:AD,MATCH($B336,Base_Dados!$B:$B,0))-MIN(Base_Dados!AD$5:AD$98)) /
(IF(MAX(Base_Dados!AD$5:AD$98)-MIN(Base_Dados!AD$5:AD$98)=0,1,MAX(Base_Dados!AD$5:AD$98)-MIN(Base_Dados!AD$5:AD$98)))) * AD$1)))</f>
        <v>4.7123206626238714E-2</v>
      </c>
      <c r="AE336" s="106">
        <f>IF(INDEX(Base_Dados!AE:AE,MATCH($B336,Base_Dados!$B:$B,0))=0,0,
MAX(0, MIN(AE$1,
((INDEX(Base_Dados!AE:AE,MATCH($B336,Base_Dados!$B:$B,0))-MIN(Base_Dados!AE$5:AE$98)) /
(IF(MAX(Base_Dados!AE$5:AE$98)-MIN(Base_Dados!AE$5:AE$98)=0,1,MAX(Base_Dados!AE$5:AE$98)-MIN(Base_Dados!AE$5:AE$98)))) * AE$1)))</f>
        <v>2.9339853300733496E-2</v>
      </c>
      <c r="AF336" s="106">
        <f>IF(INDEX(Base_Dados!AF:AF,MATCH($B336,Base_Dados!$B:$B,0))=0,0,
MAX(0, MIN(AF$1,
((INDEX(Base_Dados!AF:AF,MATCH($B336,Base_Dados!$B:$B,0))-MIN(Base_Dados!AF$5:AF$98)) /
(IF(MAX(Base_Dados!AF$5:AF$98)-MIN(Base_Dados!AF$5:AF$98)=0,1,MAX(Base_Dados!AF$5:AF$98)-MIN(Base_Dados!AF$5:AF$98)))) * AF$1)))</f>
        <v>3.8247598032455296E-2</v>
      </c>
      <c r="AG336" s="106">
        <f>IF(INDEX(Base_Dados!AG:AG,MATCH($B336,Base_Dados!$B:$B,0))=0,0,
MAX(0, MIN(AG$1,
((INDEX(Base_Dados!AG:AG,MATCH($B336,Base_Dados!$B:$B,0))-MIN(Base_Dados!AG$5:AG$98)) /
(IF(MAX(Base_Dados!AG$5:AG$98)-MIN(Base_Dados!AG$5:AG$98)=0,1,MAX(Base_Dados!AG$5:AG$98)-MIN(Base_Dados!AG$5:AG$98)))) * AG$1)))</f>
        <v>4.8970565004475802E-2</v>
      </c>
      <c r="AH336" s="106">
        <f>IF(INDEX(Base_Dados!AH:AH,MATCH($B336,Base_Dados!$B:$B,0))=0,0,
MAX(0, MIN(AH$1,
((INDEX(Base_Dados!AH:AH,MATCH($B336,Base_Dados!$B:$B,0))-MIN(Base_Dados!AH$5:AH$98)) /
(IF(MAX(Base_Dados!AH$5:AH$98)-MIN(Base_Dados!AH$5:AH$98)=0,1,MAX(Base_Dados!AH$5:AH$98)-MIN(Base_Dados!AH$5:AH$98)))) * AH$1)))</f>
        <v>1.8387476906386435</v>
      </c>
      <c r="AI336" s="106">
        <f>IF(INDEX(Base_Dados!AI:AI,MATCH($B336,Base_Dados!$B:$B,0))=0,0,
MAX(0, MIN(AI$1,
((INDEX(Base_Dados!AI:AI,MATCH($B336,Base_Dados!$B:$B,0))-MIN(Base_Dados!AI$5:AI$98)) /
(IF(MAX(Base_Dados!AI$5:AI$98)-MIN(Base_Dados!AI$5:AI$98)=0,1,MAX(Base_Dados!AI$5:AI$98)-MIN(Base_Dados!AI$5:AI$98)))) * AI$1)))</f>
        <v>0.25</v>
      </c>
      <c r="AJ336" s="106">
        <f>IF(INDEX(Base_Dados!AJ:AJ,MATCH($B336,Base_Dados!$B:$B,0))=0,0,
MAX(0, MIN(AJ$1,
((INDEX(Base_Dados!AJ:AJ,MATCH($B336,Base_Dados!$B:$B,0))-MIN(Base_Dados!AJ$5:AJ$98)) /
(IF(MAX(Base_Dados!AJ$5:AJ$98)-MIN(Base_Dados!AJ$5:AJ$98)=0,1,MAX(Base_Dados!AJ$5:AJ$98)-MIN(Base_Dados!AJ$5:AJ$98)))) * AJ$1)))</f>
        <v>1.8792517006802723</v>
      </c>
      <c r="AK336" s="106">
        <f>IF(INDEX(Base_Dados!AK:AK,MATCH($B336,Base_Dados!$B:$B,0))=0,0,
MAX(0, MIN(AK$1,
((INDEX(Base_Dados!AK:AK,MATCH($B336,Base_Dados!$B:$B,0))-MIN(Base_Dados!AK$5:AK$98)) /
(IF(MAX(Base_Dados!AK$5:AK$98)-MIN(Base_Dados!AK$5:AK$98)=0,1,MAX(Base_Dados!AK$5:AK$98)-MIN(Base_Dados!AK$5:AK$98)))) * AK$1)))</f>
        <v>7.2413793103448282E-2</v>
      </c>
      <c r="AL336" s="106">
        <f>IF(INDEX(Base_Dados!AL:AL,MATCH($B336,Base_Dados!$B:$B,0))=0,0,
MAX(0, MIN(AL$1,
((INDEX(Base_Dados!AL:AL,MATCH($B336,Base_Dados!$B:$B,0))-MIN(Base_Dados!AL$5:AL$98)) /
(IF(MAX(Base_Dados!AL$5:AL$98)-MIN(Base_Dados!AL$5:AL$98)=0,1,MAX(Base_Dados!AL$5:AL$98)-MIN(Base_Dados!AL$5:AL$98)))) * AL$1)))</f>
        <v>0</v>
      </c>
      <c r="AM336" s="106">
        <f>IF(INDEX(Base_Dados!AM:AM,MATCH($B336,Base_Dados!$B:$B,0))=0,0,
MAX(0, MIN(AM$1,
((INDEX(Base_Dados!AM:AM,MATCH($B336,Base_Dados!$B:$B,0))-MIN(Base_Dados!AM$5:AM$98)) /
(IF(MAX(Base_Dados!AM$5:AM$98)-MIN(Base_Dados!AM$5:AM$98)=0,1,MAX(Base_Dados!AM$5:AM$98)-MIN(Base_Dados!AM$5:AM$98)))) * AM$1)))</f>
        <v>0.22889694458829621</v>
      </c>
      <c r="AN336" s="106">
        <f>IF(INDEX(Base_Dados!AN:AN,MATCH($B336,Base_Dados!$B:$B,0))=0,0,
MAX(0, MIN(AN$1,
((INDEX(Base_Dados!AN:AN,MATCH($B336,Base_Dados!$B:$B,0))-MIN(Base_Dados!AN$5:AN$98)) /
(IF(MAX(Base_Dados!AN$5:AN$98)-MIN(Base_Dados!AN$5:AN$98)=0,1,MAX(Base_Dados!AN$5:AN$98)-MIN(Base_Dados!AN$5:AN$98)))) * AN$1)))</f>
        <v>0.4078711093375898</v>
      </c>
      <c r="AO336" s="106">
        <f>IF(INDEX(Base_Dados!AO:AO,MATCH($B336,Base_Dados!$B:$B,0))=0,0,
MAX(0, MIN(AO$1,
((INDEX(Base_Dados!AO:AO,MATCH($B336,Base_Dados!$B:$B,0))-MIN(Base_Dados!AO$5:AO$98)) /
(IF(MAX(Base_Dados!AO$5:AO$98)-MIN(Base_Dados!AO$5:AO$98)=0,1,MAX(Base_Dados!AO$5:AO$98)-MIN(Base_Dados!AO$5:AO$98)))) * AO$1)))</f>
        <v>4.8387096774193547E-2</v>
      </c>
      <c r="AP336" s="106">
        <f>IF(INDEX(Base_Dados!AP:AP,MATCH($B336,Base_Dados!$B:$B,0))=0,0,
MAX(0, MIN(AP$1,
((INDEX(Base_Dados!AP:AP,MATCH($B336,Base_Dados!$B:$B,0))-MIN(Base_Dados!AP$5:AP$98)) /
(IF(MAX(Base_Dados!AP$5:AP$98)-MIN(Base_Dados!AP$5:AP$98)=0,1,MAX(Base_Dados!AP$5:AP$98)-MIN(Base_Dados!AP$5:AP$98)))) * AP$1)))</f>
        <v>7.1100917431192664E-2</v>
      </c>
      <c r="AQ336" s="106">
        <f>IF(INDEX(Base_Dados!AQ:AQ,MATCH($B336,Base_Dados!$B:$B,0))=0,0,
MAX(0, MIN(AQ$1,
((INDEX(Base_Dados!AQ:AQ,MATCH($B336,Base_Dados!$B:$B,0))-MIN(Base_Dados!AQ$5:AQ$98)) /
(IF(MAX(Base_Dados!AQ$5:AQ$98)-MIN(Base_Dados!AQ$5:AQ$98)=0,1,MAX(Base_Dados!AQ$5:AQ$98)-MIN(Base_Dados!AQ$5:AQ$98)))) * AQ$1)))</f>
        <v>6.6666666666666666E-2</v>
      </c>
      <c r="AR336" s="106">
        <f>IF(INDEX(Base_Dados!AR:AR,MATCH($B336,Base_Dados!$B:$B,0))=0,0,
MAX(0, MIN(AR$1,
((INDEX(Base_Dados!AR:AR,MATCH($B336,Base_Dados!$B:$B,0))-MIN(Base_Dados!AR$5:AR$98)) /
(IF(MAX(Base_Dados!AR$5:AR$98)-MIN(Base_Dados!AR$5:AR$98)=0,1,MAX(Base_Dados!AR$5:AR$98)-MIN(Base_Dados!AR$5:AR$98)))) * AR$1)))</f>
        <v>6.4516129032258063E-2</v>
      </c>
      <c r="AS336" s="106">
        <f>IF(INDEX(Base_Dados!AS:AS,MATCH($B336,Base_Dados!$B:$B,0))=0,0,
MAX(0, MIN(AS$1,
((INDEX(Base_Dados!AS:AS,MATCH($B336,Base_Dados!$B:$B,0))-MIN(Base_Dados!AS$5:AS$98)) /
(IF(MAX(Base_Dados!AS$5:AS$98)-MIN(Base_Dados!AS$5:AS$98)=0,1,MAX(Base_Dados!AS$5:AS$98)-MIN(Base_Dados!AS$5:AS$98)))) * AS$1)))</f>
        <v>2.4390243902439025E-2</v>
      </c>
      <c r="AT336" s="106">
        <f>IF(INDEX(Base_Dados!AT:AT,MATCH($B336,Base_Dados!$B:$B,0))=0,0,
MAX(0, MIN(AT$1,
((INDEX(Base_Dados!AT:AT,MATCH($B336,Base_Dados!$B:$B,0))-MIN(Base_Dados!AT$5:AT$98)) /
(IF(MAX(Base_Dados!AT$5:AT$98)-MIN(Base_Dados!AT$5:AT$98)=0,1,MAX(Base_Dados!AT$5:AT$98)-MIN(Base_Dados!AT$5:AT$98)))) * AT$1)))</f>
        <v>0.12142857142857143</v>
      </c>
      <c r="AU336" s="106">
        <f>IF(INDEX(Base_Dados!AU:AU,MATCH($B336,Base_Dados!$B:$B,0))=0,0,
MAX(0, MIN(AU$1,
((INDEX(Base_Dados!AU:AU,MATCH($B336,Base_Dados!$B:$B,0))-MIN(Base_Dados!AU$5:AU$98)) /
(IF(MAX(Base_Dados!AU$5:AU$98)-MIN(Base_Dados!AU$5:AU$98)=0,1,MAX(Base_Dados!AU$5:AU$98)-MIN(Base_Dados!AU$5:AU$98)))) * AU$1)))</f>
        <v>4.6816479400749067E-2</v>
      </c>
      <c r="AV336" s="106">
        <f>IF(INDEX(Base_Dados!AV:AV,MATCH($B336,Base_Dados!$B:$B,0))=0,0,
MAX(0, MIN(AV$1,
((INDEX(Base_Dados!AV:AV,MATCH($B336,Base_Dados!$B:$B,0))-MIN(Base_Dados!AV$5:AV$98)) /
(IF(MAX(Base_Dados!AV$5:AV$98)-MIN(Base_Dados!AV$5:AV$98)=0,1,MAX(Base_Dados!AV$5:AV$98)-MIN(Base_Dados!AV$5:AV$98)))) * AV$1)))</f>
        <v>1.9230769230769232E-2</v>
      </c>
      <c r="AW336" s="106">
        <f>IF(INDEX(Base_Dados!AW:AW,MATCH($B336,Base_Dados!$B:$B,0))=0,0,
MAX(0, MIN(AW$1,
((INDEX(Base_Dados!AW:AW,MATCH($B336,Base_Dados!$B:$B,0))-MIN(Base_Dados!AW$5:AW$98)) /
(IF(MAX(Base_Dados!AW$5:AW$98)-MIN(Base_Dados!AW$5:AW$98)=0,1,MAX(Base_Dados!AW$5:AW$98)-MIN(Base_Dados!AW$5:AW$98)))) * AW$1)))</f>
        <v>5.8823529411764705E-2</v>
      </c>
      <c r="AX336" s="106">
        <f>IF(INDEX(Base_Dados!AX:AX,MATCH($B336,Base_Dados!$B:$B,0))=0,0,
MAX(0, MIN(AX$1,
((INDEX(Base_Dados!AX:AX,MATCH($B336,Base_Dados!$B:$B,0))-MIN(Base_Dados!AX$5:AX$98)) /
(IF(MAX(Base_Dados!AX$5:AX$98)-MIN(Base_Dados!AX$5:AX$98)=0,1,MAX(Base_Dados!AX$5:AX$98)-MIN(Base_Dados!AX$5:AX$98)))) * AX$1)))</f>
        <v>6.7658148303309601E-2</v>
      </c>
      <c r="AY336" s="106">
        <f>IF(INDEX(Base_Dados!AY:AY,MATCH($B336,Base_Dados!$B:$B,0))=0,0,
MAX(0, MIN(AY$1,
((INDEX(Base_Dados!AY:AY,MATCH($B336,Base_Dados!$B:$B,0))-MIN(Base_Dados!AY$5:AY$98)) /
(IF(MAX(Base_Dados!AY$5:AY$98)-MIN(Base_Dados!AY$5:AY$98)=0,1,MAX(Base_Dados!AY$5:AY$98)-MIN(Base_Dados!AY$5:AY$98)))) * AY$1)))</f>
        <v>4.5829212001318828E-2</v>
      </c>
      <c r="AZ336" s="106">
        <f>IF(INDEX(Base_Dados!AZ:AZ,MATCH($B336,Base_Dados!$B:$B,0))=0,0,
MAX(0, MIN(AZ$1,
((INDEX(Base_Dados!AZ:AZ,MATCH($B336,Base_Dados!$B:$B,0))-MIN(Base_Dados!AZ$5:AZ$98)) /
(IF(MAX(Base_Dados!AZ$5:AZ$98)-MIN(Base_Dados!AZ$5:AZ$98)=0,1,MAX(Base_Dados!AZ$5:AZ$98)-MIN(Base_Dados!AZ$5:AZ$98)))) * AZ$1)))</f>
        <v>0.5</v>
      </c>
      <c r="BA336" s="106">
        <f>IF(INDEX(Base_Dados!BA:BA,MATCH($B336,Base_Dados!$B:$B,0))=0,0,
MAX(0, MIN(BA$1,
((INDEX(Base_Dados!BA:BA,MATCH($B336,Base_Dados!$B:$B,0))-MIN(Base_Dados!BA$5:BA$98)) /
(IF(MAX(Base_Dados!BA$5:BA$98)-MIN(Base_Dados!BA$5:BA$98)=0,1,MAX(Base_Dados!BA$5:BA$98)-MIN(Base_Dados!BA$5:BA$98)))) * BA$1)))</f>
        <v>6.7519261084837578E-2</v>
      </c>
      <c r="BB336" s="106">
        <f>IF(INDEX(Base_Dados!BB:BB,MATCH($B336,Base_Dados!$B:$B,0))=0,0,
MAX(0, MIN(BB$1,
((INDEX(Base_Dados!BB:BB,MATCH($B336,Base_Dados!$B:$B,0))-MIN(Base_Dados!BB$5:BB$98)) /
(IF(MAX(Base_Dados!BB$5:BB$98)-MIN(Base_Dados!BB$5:BB$98)=0,1,MAX(Base_Dados!BB$5:BB$98)-MIN(Base_Dados!BB$5:BB$98)))) * BB$1)))</f>
        <v>0.16692458108602543</v>
      </c>
      <c r="BC336" s="106">
        <f>IF(INDEX(Base_Dados!BC:BC,MATCH($B336,Base_Dados!$B:$B,0))=0,0,
MAX(0, MIN(BC$1,
((INDEX(Base_Dados!BC:BC,MATCH($B336,Base_Dados!$B:$B,0))-MIN(Base_Dados!BC$5:BC$98)) /
(IF(MAX(Base_Dados!BC$5:BC$98)-MIN(Base_Dados!BC$5:BC$98)=0,1,MAX(Base_Dados!BC$5:BC$98)-MIN(Base_Dados!BC$5:BC$98)))) * BC$1)))</f>
        <v>7.7026663075680041E-2</v>
      </c>
      <c r="BD336" s="106">
        <f>IF(INDEX(Base_Dados!BD:BD,MATCH($B336,Base_Dados!$B:$B,0))=0,0,
MAX(0, MIN(BD$1,
((INDEX(Base_Dados!BD:BD,MATCH($B336,Base_Dados!$B:$B,0))-MIN(Base_Dados!BD$5:BD$98)) /
(IF(MAX(Base_Dados!BD$5:BD$98)-MIN(Base_Dados!BD$5:BD$98)=0,1,MAX(Base_Dados!BD$5:BD$98)-MIN(Base_Dados!BD$5:BD$98)))) * BD$1)))</f>
        <v>4.2864067585347276E-2</v>
      </c>
      <c r="BE336" s="106">
        <f>IF(INDEX(Base_Dados!BE:BE,MATCH($B336,Base_Dados!$B:$B,0))=0,0,
MAX(0, MIN(BE$1,
((INDEX(Base_Dados!BE:BE,MATCH($B336,Base_Dados!$B:$B,0))-MIN(Base_Dados!BE$5:BE$98)) /
(IF(MAX(Base_Dados!BE$5:BE$98)-MIN(Base_Dados!BE$5:BE$98)=0,1,MAX(Base_Dados!BE$5:BE$98)-MIN(Base_Dados!BE$5:BE$98)))) * BE$1)))</f>
        <v>0.1053687907676869</v>
      </c>
      <c r="BF336" s="106">
        <f>IF(INDEX(Base_Dados!BF:BF,MATCH($B336,Base_Dados!$B:$B,0))=0,0,
MAX(0, MIN(BF$1,
((INDEX(Base_Dados!BF:BF,MATCH($B336,Base_Dados!$B:$B,0))-MIN(Base_Dados!BF$5:BF$98)) /
(IF(MAX(Base_Dados!BF$5:BF$98)-MIN(Base_Dados!BF$5:BF$98)=0,1,MAX(Base_Dados!BF$5:BF$98)-MIN(Base_Dados!BF$5:BF$98)))) * BF$1)))</f>
        <v>0.55032467532467533</v>
      </c>
      <c r="BG336" s="106">
        <f>IF(INDEX(Base_Dados!BG:BG,MATCH($B336,Base_Dados!$B:$B,0))=0,0,
MAX(0, MIN(BG$1,
((INDEX(Base_Dados!BG:BG,MATCH($B336,Base_Dados!$B:$B,0))-MIN(Base_Dados!BG$5:BG$98)) /
(IF(MAX(Base_Dados!BG$5:BG$98)-MIN(Base_Dados!BG$5:BG$98)=0,1,MAX(Base_Dados!BG$5:BG$98)-MIN(Base_Dados!BG$5:BG$98)))) * BG$1)))</f>
        <v>4.9331103678929768E-2</v>
      </c>
      <c r="BH336" s="106">
        <f>IF(INDEX(Base_Dados!BH:BH,MATCH($B336,Base_Dados!$B:$B,0))=0,0,
MAX(0, MIN(BH$1,
((INDEX(Base_Dados!BH:BH,MATCH($B336,Base_Dados!$B:$B,0))-MIN(Base_Dados!BH$5:BH$98)) /
(IF(MAX(Base_Dados!BH$5:BH$98)-MIN(Base_Dados!BH$5:BH$98)=0,1,MAX(Base_Dados!BH$5:BH$98)-MIN(Base_Dados!BH$5:BH$98)))) * BH$1)))</f>
        <v>6.5934065934065936E-2</v>
      </c>
      <c r="BI336" s="106">
        <f>IF(INDEX(Base_Dados!BI:BI,MATCH($B336,Base_Dados!$B:$B,0))=0,0,
MAX(0, MIN(BI$1,
((INDEX(Base_Dados!BI:BI,MATCH($B336,Base_Dados!$B:$B,0))-MIN(Base_Dados!BI$5:BI$98)) /
(IF(MAX(Base_Dados!BI$5:BI$98)-MIN(Base_Dados!BI$5:BI$98)=0,1,MAX(Base_Dados!BI$5:BI$98)-MIN(Base_Dados!BI$5:BI$98)))) * BI$1)))</f>
        <v>0.17628705148205928</v>
      </c>
      <c r="BJ336" s="106">
        <f>IF(INDEX(Base_Dados!BJ:BJ,MATCH($B336,Base_Dados!$B:$B,0))=0,0,
MAX(0, MIN(BJ$1,
((INDEX(Base_Dados!BJ:BJ,MATCH($B336,Base_Dados!$B:$B,0))-MIN(Base_Dados!BJ$5:BJ$98)) /
(IF(MAX(Base_Dados!BJ$5:BJ$98)-MIN(Base_Dados!BJ$5:BJ$98)=0,1,MAX(Base_Dados!BJ$5:BJ$98)-MIN(Base_Dados!BJ$5:BJ$98)))) * BJ$1)))</f>
        <v>8.4210526315789472E-2</v>
      </c>
      <c r="BK336" s="106">
        <f>IF(INDEX(Base_Dados!BK:BK,MATCH($B336,Base_Dados!$B:$B,0))=0,0,
MAX(0, MIN(BK$1,
((INDEX(Base_Dados!BK:BK,MATCH($B336,Base_Dados!$B:$B,0))-MIN(Base_Dados!BK$5:BK$98)) /
(IF(MAX(Base_Dados!BK$5:BK$98)-MIN(Base_Dados!BK$5:BK$98)=0,1,MAX(Base_Dados!BK$5:BK$98)-MIN(Base_Dados!BK$5:BK$98)))) * BK$1)))</f>
        <v>0.125</v>
      </c>
      <c r="BL336" s="106">
        <f>IF(INDEX(Base_Dados!BL:BL,MATCH($B336,Base_Dados!$B:$B,0))=0,0,
MAX(0, MIN(BL$1,
((INDEX(Base_Dados!BL:BL,MATCH($B336,Base_Dados!$B:$B,0))-MIN(Base_Dados!BL$5:BL$98)) /
(IF(MAX(Base_Dados!BL$5:BL$98)-MIN(Base_Dados!BL$5:BL$98)=0,1,MAX(Base_Dados!BL$5:BL$98)-MIN(Base_Dados!BL$5:BL$98)))) * BL$1)))</f>
        <v>0.20195439739413681</v>
      </c>
      <c r="BM336" s="106">
        <f>IF(INDEX(Base_Dados!BM:BM,MATCH($B336,Base_Dados!$B:$B,0))=0,0,
MAX(0, MIN(BM$1,
((INDEX(Base_Dados!BM:BM,MATCH($B336,Base_Dados!$B:$B,0))-MIN(Base_Dados!BM$5:BM$98)) /
(IF(MAX(Base_Dados!BM$5:BM$98)-MIN(Base_Dados!BM$5:BM$98)=0,1,MAX(Base_Dados!BM$5:BM$98)-MIN(Base_Dados!BM$5:BM$98)))) * BM$1)))</f>
        <v>0.99837518088806687</v>
      </c>
      <c r="BN336" s="106">
        <f>IF(INDEX(Base_Dados!BN:BN,MATCH($B336,Base_Dados!$B:$B,0))=0,0,
MAX(0, MIN(BN$1,
((INDEX(Base_Dados!BN:BN,MATCH($B336,Base_Dados!$B:$B,0))-MIN(Base_Dados!BN$5:BN$98)) /
(IF(MAX(Base_Dados!BN$5:BN$98)-MIN(Base_Dados!BN$5:BN$98)=0,1,MAX(Base_Dados!BN$5:BN$98)-MIN(Base_Dados!BN$5:BN$98)))) * BN$1)))</f>
        <v>0.33915214240309038</v>
      </c>
      <c r="BO336" s="106">
        <f>IF(INDEX(Base_Dados!BO:BO,MATCH($B336,Base_Dados!$B:$B,0))=0,0,
MAX(0, MIN(BO$1,
((INDEX(Base_Dados!BO:BO,MATCH($B336,Base_Dados!$B:$B,0))-MIN(Base_Dados!BO$5:BO$98)) /
(IF(MAX(Base_Dados!BO$5:BO$98)-MIN(Base_Dados!BO$5:BO$98)=0,1,MAX(Base_Dados!BO$5:BO$98)-MIN(Base_Dados!BO$5:BO$98)))) * BO$1)))</f>
        <v>8.6206896551724137E-3</v>
      </c>
      <c r="BP336" s="106">
        <f t="shared" si="20"/>
        <v>16.506625726953981</v>
      </c>
      <c r="BQ336" s="111">
        <f t="shared" si="21"/>
        <v>0.44264671034411501</v>
      </c>
      <c r="BR336" s="112">
        <f t="shared" si="22"/>
        <v>0.12813839686609174</v>
      </c>
      <c r="BS336" s="113">
        <f t="shared" si="23"/>
        <v>16.378487330087889</v>
      </c>
    </row>
    <row r="337" spans="1:71">
      <c r="A337" s="21">
        <v>33002</v>
      </c>
      <c r="B337" s="21" t="s">
        <v>524</v>
      </c>
      <c r="C337" s="21" t="s">
        <v>511</v>
      </c>
      <c r="D337" s="105">
        <f>IF(INDEX(Base_Dados!D:D,MATCH($B337,Base_Dados!$B:$B,0))=0,0,
MAX(0, MIN(D$1,
((INDEX(Base_Dados!D:D,MATCH($B337,Base_Dados!$B:$B,0))-MIN(Base_Dados!D$5:D$98)) /
(IF(MAX(Base_Dados!D$5:D$98)-MIN(Base_Dados!D$5:D$98)=0,1,MAX(Base_Dados!D$5:D$98)-MIN(Base_Dados!D$5:D$98)))) * D$1)))</f>
        <v>0.23429348027976094</v>
      </c>
      <c r="E337" s="106">
        <f>IF(INDEX(Base_Dados!E:E,MATCH($B337,Base_Dados!$B:$B,0))=0,0,
MAX(0, MIN(E$1,
((INDEX(Base_Dados!E:E,MATCH($B337,Base_Dados!$B:$B,0))-MIN(Base_Dados!E$5:E$98)) /
(IF(MAX(Base_Dados!E$5:E$98)-MIN(Base_Dados!E$5:E$98)=0,1,MAX(Base_Dados!E$5:E$98)-MIN(Base_Dados!E$5:E$98)))) * E$1)))</f>
        <v>4.947724492474407E-2</v>
      </c>
      <c r="F337" s="106">
        <f>IF(INDEX(Base_Dados!F:F,MATCH($B337,Base_Dados!$B:$B,0))=0,0,
MAX(0, MIN(F$1,
((INDEX(Base_Dados!F:F,MATCH($B337,Base_Dados!$B:$B,0))-MIN(Base_Dados!F$5:F$98)) /
(IF(MAX(Base_Dados!F$5:F$98)-MIN(Base_Dados!F$5:F$98)=0,1,MAX(Base_Dados!F$5:F$98)-MIN(Base_Dados!F$5:F$98)))) * F$1)))</f>
        <v>4.7135057525551166E-2</v>
      </c>
      <c r="G337" s="106">
        <f>IF(INDEX(Base_Dados!G:G,MATCH($B337,Base_Dados!$B:$B,0))=0,0,
MAX(0, MIN(G$1,
((INDEX(Base_Dados!G:G,MATCH($B337,Base_Dados!$B:$B,0))-MIN(Base_Dados!G$5:G$98)) /
(IF(MAX(Base_Dados!G$5:G$98)-MIN(Base_Dados!G$5:G$98)=0,1,MAX(Base_Dados!G$5:G$98)-MIN(Base_Dados!G$5:G$98)))) * G$1)))</f>
        <v>4.229596347822949E-2</v>
      </c>
      <c r="H337" s="106">
        <f>IF(INDEX(Base_Dados!H:H,MATCH($B337,Base_Dados!$B:$B,0))=0,0,
MAX(0, MIN(H$1,
((INDEX(Base_Dados!H:H,MATCH($B337,Base_Dados!$B:$B,0))-MIN(Base_Dados!H$5:H$98)) /
(IF(MAX(Base_Dados!H$5:H$98)-MIN(Base_Dados!H$5:H$98)=0,1,MAX(Base_Dados!H$5:H$98)-MIN(Base_Dados!H$5:H$98)))) * H$1)))</f>
        <v>4.4768442943715202E-2</v>
      </c>
      <c r="I337" s="106">
        <f>IF(INDEX(Base_Dados!I:I,MATCH($B337,Base_Dados!$B:$B,0))=0,0,
MAX(0, MIN(I$1,
((INDEX(Base_Dados!I:I,MATCH($B337,Base_Dados!$B:$B,0))-MIN(Base_Dados!I$5:I$98)) /
(IF(MAX(Base_Dados!I$5:I$98)-MIN(Base_Dados!I$5:I$98)=0,1,MAX(Base_Dados!I$5:I$98)-MIN(Base_Dados!I$5:I$98)))) * I$1)))</f>
        <v>5.5736789354853371E-2</v>
      </c>
      <c r="J337" s="106">
        <f>IF(INDEX(Base_Dados!J:J,MATCH($B337,Base_Dados!$B:$B,0))=0,0,
MAX(0, MIN(J$1,
((INDEX(Base_Dados!J:J,MATCH($B337,Base_Dados!$B:$B,0))-MIN(Base_Dados!J$5:J$98)) /
(IF(MAX(Base_Dados!J$5:J$98)-MIN(Base_Dados!J$5:J$98)=0,1,MAX(Base_Dados!J$5:J$98)-MIN(Base_Dados!J$5:J$98)))) * J$1)))</f>
        <v>7.4983212535277566E-2</v>
      </c>
      <c r="K337" s="106">
        <f>IF(INDEX(Base_Dados!K:K,MATCH($B337,Base_Dados!$B:$B,0))=0,0,
MAX(0, MIN(K$1,
((INDEX(Base_Dados!K:K,MATCH($B337,Base_Dados!$B:$B,0))-MIN(Base_Dados!K$5:K$98)) /
(IF(MAX(Base_Dados!K$5:K$98)-MIN(Base_Dados!K$5:K$98)=0,1,MAX(Base_Dados!K$5:K$98)-MIN(Base_Dados!K$5:K$98)))) * K$1)))</f>
        <v>9.2520125223613595E-2</v>
      </c>
      <c r="L337" s="106">
        <f>IF(INDEX(Base_Dados!L:L,MATCH($B337,Base_Dados!$B:$B,0))=0,0,
MAX(0, MIN(L$1,
((INDEX(Base_Dados!L:L,MATCH($B337,Base_Dados!$B:$B,0))-MIN(Base_Dados!L$5:L$98)) /
(IF(MAX(Base_Dados!L$5:L$98)-MIN(Base_Dados!L$5:L$98)=0,1,MAX(Base_Dados!L$5:L$98)-MIN(Base_Dados!L$5:L$98)))) * L$1)))</f>
        <v>0.12986025214538693</v>
      </c>
      <c r="M337" s="106">
        <f>IF(INDEX(Base_Dados!M:M,MATCH($B337,Base_Dados!$B:$B,0))=0,0,
MAX(0, MIN(M$1,
((INDEX(Base_Dados!M:M,MATCH($B337,Base_Dados!$B:$B,0))-MIN(Base_Dados!M$5:M$98)) /
(IF(MAX(Base_Dados!M$5:M$98)-MIN(Base_Dados!M$5:M$98)=0,1,MAX(Base_Dados!M$5:M$98)-MIN(Base_Dados!M$5:M$98)))) * M$1)))</f>
        <v>0.15538192419825073</v>
      </c>
      <c r="N337" s="106">
        <f>IF(INDEX(Base_Dados!N:N,MATCH($B337,Base_Dados!$B:$B,0))=0,0,
MAX(0, MIN(N$1,
((INDEX(Base_Dados!N:N,MATCH($B337,Base_Dados!$B:$B,0))-MIN(Base_Dados!N$5:N$98)) /
(IF(MAX(Base_Dados!N$5:N$98)-MIN(Base_Dados!N$5:N$98)=0,1,MAX(Base_Dados!N$5:N$98)-MIN(Base_Dados!N$5:N$98)))) * N$1)))</f>
        <v>0.19377891361705651</v>
      </c>
      <c r="O337" s="106">
        <f>IF(INDEX(Base_Dados!O:O,MATCH($B337,Base_Dados!$B:$B,0))=0,0,
MAX(0, MIN(O$1,
((INDEX(Base_Dados!O:O,MATCH($B337,Base_Dados!$B:$B,0))-MIN(Base_Dados!O$5:O$98)) /
(IF(MAX(Base_Dados!O$5:O$98)-MIN(Base_Dados!O$5:O$98)=0,1,MAX(Base_Dados!O$5:O$98)-MIN(Base_Dados!O$5:O$98)))) * O$1)))</f>
        <v>0.25569987178772507</v>
      </c>
      <c r="P337" s="106">
        <f>IF(INDEX(Base_Dados!P:P,MATCH($B337,Base_Dados!$B:$B,0))=0,0,
MAX(0, MIN(P$1,
((INDEX(Base_Dados!P:P,MATCH($B337,Base_Dados!$B:$B,0))-MIN(Base_Dados!P$5:P$98)) /
(IF(MAX(Base_Dados!P$5:P$98)-MIN(Base_Dados!P$5:P$98)=0,1,MAX(Base_Dados!P$5:P$98)-MIN(Base_Dados!P$5:P$98)))) * P$1)))</f>
        <v>6.5587019659091181E-2</v>
      </c>
      <c r="Q337" s="106">
        <f>IF(INDEX(Base_Dados!Q:Q,MATCH($B337,Base_Dados!$B:$B,0))=0,0,
MAX(0, MIN(Q$1,
((INDEX(Base_Dados!Q:Q,MATCH($B337,Base_Dados!$B:$B,0))-MIN(Base_Dados!Q$5:Q$98)) /
(IF(MAX(Base_Dados!Q$5:Q$98)-MIN(Base_Dados!Q$5:Q$98)=0,1,MAX(Base_Dados!Q$5:Q$98)-MIN(Base_Dados!Q$5:Q$98)))) * Q$1)))</f>
        <v>2.2773945553156757E-2</v>
      </c>
      <c r="R337" s="106">
        <f>IF(INDEX(Base_Dados!R:R,MATCH($B337,Base_Dados!$B:$B,0))=0,0,
MAX(0, MIN(R$1,
((INDEX(Base_Dados!R:R,MATCH($B337,Base_Dados!$B:$B,0))-MIN(Base_Dados!R$5:R$98)) /
(IF(MAX(Base_Dados!R$5:R$98)-MIN(Base_Dados!R$5:R$98)=0,1,MAX(Base_Dados!R$5:R$98)-MIN(Base_Dados!R$5:R$98)))) * R$1)))</f>
        <v>1.4193505530152896E-2</v>
      </c>
      <c r="S337" s="106">
        <f>IF(INDEX(Base_Dados!S:S,MATCH($B337,Base_Dados!$B:$B,0))=0,0,
MAX(0, MIN(S$1,
((INDEX(Base_Dados!S:S,MATCH($B337,Base_Dados!$B:$B,0))-MIN(Base_Dados!S$5:S$98)) /
(IF(MAX(Base_Dados!S$5:S$98)-MIN(Base_Dados!S$5:S$98)=0,1,MAX(Base_Dados!S$5:S$98)-MIN(Base_Dados!S$5:S$98)))) * S$1)))</f>
        <v>3.8665468434059762E-2</v>
      </c>
      <c r="T337" s="106">
        <f>IF(INDEX(Base_Dados!T:T,MATCH($B337,Base_Dados!$B:$B,0))=0,0,
MAX(0, MIN(T$1,
((INDEX(Base_Dados!T:T,MATCH($B337,Base_Dados!$B:$B,0))-MIN(Base_Dados!T$5:T$98)) /
(IF(MAX(Base_Dados!T$5:T$98)-MIN(Base_Dados!T$5:T$98)=0,1,MAX(Base_Dados!T$5:T$98)-MIN(Base_Dados!T$5:T$98)))) * T$1)))</f>
        <v>0.60628009805563121</v>
      </c>
      <c r="U337" s="106">
        <f>IF(INDEX(Base_Dados!U:U,MATCH($B337,Base_Dados!$B:$B,0))=0,0,
MAX(0, MIN(U$1,
((INDEX(Base_Dados!U:U,MATCH($B337,Base_Dados!$B:$B,0))-MIN(Base_Dados!U$5:U$98)) /
(IF(MAX(Base_Dados!U$5:U$98)-MIN(Base_Dados!U$5:U$98)=0,1,MAX(Base_Dados!U$5:U$98)-MIN(Base_Dados!U$5:U$98)))) * U$1)))</f>
        <v>0.69596441661055108</v>
      </c>
      <c r="V337" s="106">
        <f>IF(INDEX(Base_Dados!V:V,MATCH($B337,Base_Dados!$B:$B,0))=0,0,
MAX(0, MIN(V$1,
((INDEX(Base_Dados!V:V,MATCH($B337,Base_Dados!$B:$B,0))-MIN(Base_Dados!V$5:V$98)) /
(IF(MAX(Base_Dados!V$5:V$98)-MIN(Base_Dados!V$5:V$98)=0,1,MAX(Base_Dados!V$5:V$98)-MIN(Base_Dados!V$5:V$98)))) * V$1)))</f>
        <v>0.1088287603350666</v>
      </c>
      <c r="W337" s="106">
        <f>IF(INDEX(Base_Dados!W:W,MATCH($B337,Base_Dados!$B:$B,0))=0,0,
MAX(0, MIN(W$1,
((INDEX(Base_Dados!W:W,MATCH($B337,Base_Dados!$B:$B,0))-MIN(Base_Dados!W$5:W$98)) /
(IF(MAX(Base_Dados!W$5:W$98)-MIN(Base_Dados!W$5:W$98)=0,1,MAX(Base_Dados!W$5:W$98)-MIN(Base_Dados!W$5:W$98)))) * W$1)))</f>
        <v>2.6569806754933722</v>
      </c>
      <c r="X337" s="106">
        <f>IF(INDEX(Base_Dados!X:X,MATCH($B337,Base_Dados!$B:$B,0))=0,0,
MAX(0, MIN(X$1,
((INDEX(Base_Dados!X:X,MATCH($B337,Base_Dados!$B:$B,0))-MIN(Base_Dados!X$5:X$98)) /
(IF(MAX(Base_Dados!X$5:X$98)-MIN(Base_Dados!X$5:X$98)=0,1,MAX(Base_Dados!X$5:X$98)-MIN(Base_Dados!X$5:X$98)))) * X$1)))</f>
        <v>0</v>
      </c>
      <c r="Y337" s="106">
        <f>IF(INDEX(Base_Dados!Y:Y,MATCH($B337,Base_Dados!$B:$B,0))=0,0,
MAX(0, MIN(Y$1,
((INDEX(Base_Dados!Y:Y,MATCH($B337,Base_Dados!$B:$B,0))-MIN(Base_Dados!Y$5:Y$98)) /
(IF(MAX(Base_Dados!Y$5:Y$98)-MIN(Base_Dados!Y$5:Y$98)=0,1,MAX(Base_Dados!Y$5:Y$98)-MIN(Base_Dados!Y$5:Y$98)))) * Y$1)))</f>
        <v>0</v>
      </c>
      <c r="Z337" s="106">
        <f>IF(INDEX(Base_Dados!Z:Z,MATCH($B337,Base_Dados!$B:$B,0))=0,0,
MAX(0, MIN(Z$1,
((INDEX(Base_Dados!Z:Z,MATCH($B337,Base_Dados!$B:$B,0))-MIN(Base_Dados!Z$5:Z$98)) /
(IF(MAX(Base_Dados!Z$5:Z$98)-MIN(Base_Dados!Z$5:Z$98)=0,1,MAX(Base_Dados!Z$5:Z$98)-MIN(Base_Dados!Z$5:Z$98)))) * Z$1)))</f>
        <v>0</v>
      </c>
      <c r="AA337" s="106">
        <f>IF(INDEX(Base_Dados!AA:AA,MATCH($B337,Base_Dados!$B:$B,0))=0,0,
MAX(0, MIN(AA$1,
((INDEX(Base_Dados!AA:AA,MATCH($B337,Base_Dados!$B:$B,0))-MIN(Base_Dados!AA$5:AA$98)) /
(IF(MAX(Base_Dados!AA$5:AA$98)-MIN(Base_Dados!AA$5:AA$98)=0,1,MAX(Base_Dados!AA$5:AA$98)-MIN(Base_Dados!AA$5:AA$98)))) * AA$1)))</f>
        <v>0</v>
      </c>
      <c r="AB337" s="106">
        <f>IF(INDEX(Base_Dados!AB:AB,MATCH($B337,Base_Dados!$B:$B,0))=0,0,
MAX(0, MIN(AB$1,
((INDEX(Base_Dados!AB:AB,MATCH($B337,Base_Dados!$B:$B,0))-MIN(Base_Dados!AB$5:AB$98)) /
(IF(MAX(Base_Dados!AB$5:AB$98)-MIN(Base_Dados!AB$5:AB$98)=0,1,MAX(Base_Dados!AB$5:AB$98)-MIN(Base_Dados!AB$5:AB$98)))) * AB$1)))</f>
        <v>9.7474595246296938E-2</v>
      </c>
      <c r="AC337" s="106">
        <f>IF(INDEX(Base_Dados!AC:AC,MATCH($B337,Base_Dados!$B:$B,0))=0,0,
MAX(0, MIN(AC$1,
((INDEX(Base_Dados!AC:AC,MATCH($B337,Base_Dados!$B:$B,0))-MIN(Base_Dados!AC$5:AC$98)) /
(IF(MAX(Base_Dados!AC$5:AC$98)-MIN(Base_Dados!AC$5:AC$98)=0,1,MAX(Base_Dados!AC$5:AC$98)-MIN(Base_Dados!AC$5:AC$98)))) * AC$1)))</f>
        <v>3.1310223549816919E-2</v>
      </c>
      <c r="AD337" s="106">
        <f>IF(INDEX(Base_Dados!AD:AD,MATCH($B337,Base_Dados!$B:$B,0))=0,0,
MAX(0, MIN(AD$1,
((INDEX(Base_Dados!AD:AD,MATCH($B337,Base_Dados!$B:$B,0))-MIN(Base_Dados!AD$5:AD$98)) /
(IF(MAX(Base_Dados!AD$5:AD$98)-MIN(Base_Dados!AD$5:AD$98)=0,1,MAX(Base_Dados!AD$5:AD$98)-MIN(Base_Dados!AD$5:AD$98)))) * AD$1)))</f>
        <v>1.5840851944978553E-2</v>
      </c>
      <c r="AE337" s="106">
        <f>IF(INDEX(Base_Dados!AE:AE,MATCH($B337,Base_Dados!$B:$B,0))=0,0,
MAX(0, MIN(AE$1,
((INDEX(Base_Dados!AE:AE,MATCH($B337,Base_Dados!$B:$B,0))-MIN(Base_Dados!AE$5:AE$98)) /
(IF(MAX(Base_Dados!AE$5:AE$98)-MIN(Base_Dados!AE$5:AE$98)=0,1,MAX(Base_Dados!AE$5:AE$98)-MIN(Base_Dados!AE$5:AE$98)))) * AE$1)))</f>
        <v>8.0253128146123981E-3</v>
      </c>
      <c r="AF337" s="106">
        <f>IF(INDEX(Base_Dados!AF:AF,MATCH($B337,Base_Dados!$B:$B,0))=0,0,
MAX(0, MIN(AF$1,
((INDEX(Base_Dados!AF:AF,MATCH($B337,Base_Dados!$B:$B,0))-MIN(Base_Dados!AF$5:AF$98)) /
(IF(MAX(Base_Dados!AF$5:AF$98)-MIN(Base_Dados!AF$5:AF$98)=0,1,MAX(Base_Dados!AF$5:AF$98)-MIN(Base_Dados!AF$5:AF$98)))) * AF$1)))</f>
        <v>9.0102514595687948E-3</v>
      </c>
      <c r="AG337" s="106">
        <f>IF(INDEX(Base_Dados!AG:AG,MATCH($B337,Base_Dados!$B:$B,0))=0,0,
MAX(0, MIN(AG$1,
((INDEX(Base_Dados!AG:AG,MATCH($B337,Base_Dados!$B:$B,0))-MIN(Base_Dados!AG$5:AG$98)) /
(IF(MAX(Base_Dados!AG$5:AG$98)-MIN(Base_Dados!AG$5:AG$98)=0,1,MAX(Base_Dados!AG$5:AG$98)-MIN(Base_Dados!AG$5:AG$98)))) * AG$1)))</f>
        <v>2.2773945553156757E-2</v>
      </c>
      <c r="AH337" s="106">
        <f>IF(INDEX(Base_Dados!AH:AH,MATCH($B337,Base_Dados!$B:$B,0))=0,0,
MAX(0, MIN(AH$1,
((INDEX(Base_Dados!AH:AH,MATCH($B337,Base_Dados!$B:$B,0))-MIN(Base_Dados!AH$5:AH$98)) /
(IF(MAX(Base_Dados!AH$5:AH$98)-MIN(Base_Dados!AH$5:AH$98)=0,1,MAX(Base_Dados!AH$5:AH$98)-MIN(Base_Dados!AH$5:AH$98)))) * AH$1)))</f>
        <v>1.7622815935207059</v>
      </c>
      <c r="AI337" s="106">
        <f>IF(INDEX(Base_Dados!AI:AI,MATCH($B337,Base_Dados!$B:$B,0))=0,0,
MAX(0, MIN(AI$1,
((INDEX(Base_Dados!AI:AI,MATCH($B337,Base_Dados!$B:$B,0))-MIN(Base_Dados!AI$5:AI$98)) /
(IF(MAX(Base_Dados!AI$5:AI$98)-MIN(Base_Dados!AI$5:AI$98)=0,1,MAX(Base_Dados!AI$5:AI$98)-MIN(Base_Dados!AI$5:AI$98)))) * AI$1)))</f>
        <v>0.21428571428571427</v>
      </c>
      <c r="AJ337" s="106">
        <f>IF(INDEX(Base_Dados!AJ:AJ,MATCH($B337,Base_Dados!$B:$B,0))=0,0,
MAX(0, MIN(AJ$1,
((INDEX(Base_Dados!AJ:AJ,MATCH($B337,Base_Dados!$B:$B,0))-MIN(Base_Dados!AJ$5:AJ$98)) /
(IF(MAX(Base_Dados!AJ$5:AJ$98)-MIN(Base_Dados!AJ$5:AJ$98)=0,1,MAX(Base_Dados!AJ$5:AJ$98)-MIN(Base_Dados!AJ$5:AJ$98)))) * AJ$1)))</f>
        <v>1.5873015873015874</v>
      </c>
      <c r="AK337" s="106">
        <f>IF(INDEX(Base_Dados!AK:AK,MATCH($B337,Base_Dados!$B:$B,0))=0,0,
MAX(0, MIN(AK$1,
((INDEX(Base_Dados!AK:AK,MATCH($B337,Base_Dados!$B:$B,0))-MIN(Base_Dados!AK$5:AK$98)) /
(IF(MAX(Base_Dados!AK$5:AK$98)-MIN(Base_Dados!AK$5:AK$98)=0,1,MAX(Base_Dados!AK$5:AK$98)-MIN(Base_Dados!AK$5:AK$98)))) * AK$1)))</f>
        <v>1.2068965517241379E-2</v>
      </c>
      <c r="AL337" s="106">
        <f>IF(INDEX(Base_Dados!AL:AL,MATCH($B337,Base_Dados!$B:$B,0))=0,0,
MAX(0, MIN(AL$1,
((INDEX(Base_Dados!AL:AL,MATCH($B337,Base_Dados!$B:$B,0))-MIN(Base_Dados!AL$5:AL$98)) /
(IF(MAX(Base_Dados!AL$5:AL$98)-MIN(Base_Dados!AL$5:AL$98)=0,1,MAX(Base_Dados!AL$5:AL$98)-MIN(Base_Dados!AL$5:AL$98)))) * AL$1)))</f>
        <v>0</v>
      </c>
      <c r="AM337" s="106">
        <f>IF(INDEX(Base_Dados!AM:AM,MATCH($B337,Base_Dados!$B:$B,0))=0,0,
MAX(0, MIN(AM$1,
((INDEX(Base_Dados!AM:AM,MATCH($B337,Base_Dados!$B:$B,0))-MIN(Base_Dados!AM$5:AM$98)) /
(IF(MAX(Base_Dados!AM$5:AM$98)-MIN(Base_Dados!AM$5:AM$98)=0,1,MAX(Base_Dados!AM$5:AM$98)-MIN(Base_Dados!AM$5:AM$98)))) * AM$1)))</f>
        <v>0.1657172449508027</v>
      </c>
      <c r="AN337" s="106">
        <f>IF(INDEX(Base_Dados!AN:AN,MATCH($B337,Base_Dados!$B:$B,0))=0,0,
MAX(0, MIN(AN$1,
((INDEX(Base_Dados!AN:AN,MATCH($B337,Base_Dados!$B:$B,0))-MIN(Base_Dados!AN$5:AN$98)) /
(IF(MAX(Base_Dados!AN$5:AN$98)-MIN(Base_Dados!AN$5:AN$98)=0,1,MAX(Base_Dados!AN$5:AN$98)-MIN(Base_Dados!AN$5:AN$98)))) * AN$1)))</f>
        <v>0.55639097744360899</v>
      </c>
      <c r="AO337" s="106">
        <f>IF(INDEX(Base_Dados!AO:AO,MATCH($B337,Base_Dados!$B:$B,0))=0,0,
MAX(0, MIN(AO$1,
((INDEX(Base_Dados!AO:AO,MATCH($B337,Base_Dados!$B:$B,0))-MIN(Base_Dados!AO$5:AO$98)) /
(IF(MAX(Base_Dados!AO$5:AO$98)-MIN(Base_Dados!AO$5:AO$98)=0,1,MAX(Base_Dados!AO$5:AO$98)-MIN(Base_Dados!AO$5:AO$98)))) * AO$1)))</f>
        <v>0</v>
      </c>
      <c r="AP337" s="106">
        <f>IF(INDEX(Base_Dados!AP:AP,MATCH($B337,Base_Dados!$B:$B,0))=0,0,
MAX(0, MIN(AP$1,
((INDEX(Base_Dados!AP:AP,MATCH($B337,Base_Dados!$B:$B,0))-MIN(Base_Dados!AP$5:AP$98)) /
(IF(MAX(Base_Dados!AP$5:AP$98)-MIN(Base_Dados!AP$5:AP$98)=0,1,MAX(Base_Dados!AP$5:AP$98)-MIN(Base_Dados!AP$5:AP$98)))) * AP$1)))</f>
        <v>7.3394495412844041E-2</v>
      </c>
      <c r="AQ337" s="106">
        <f>IF(INDEX(Base_Dados!AQ:AQ,MATCH($B337,Base_Dados!$B:$B,0))=0,0,
MAX(0, MIN(AQ$1,
((INDEX(Base_Dados!AQ:AQ,MATCH($B337,Base_Dados!$B:$B,0))-MIN(Base_Dados!AQ$5:AQ$98)) /
(IF(MAX(Base_Dados!AQ$5:AQ$98)-MIN(Base_Dados!AQ$5:AQ$98)=0,1,MAX(Base_Dados!AQ$5:AQ$98)-MIN(Base_Dados!AQ$5:AQ$98)))) * AQ$1)))</f>
        <v>0</v>
      </c>
      <c r="AR337" s="106">
        <f>IF(INDEX(Base_Dados!AR:AR,MATCH($B337,Base_Dados!$B:$B,0))=0,0,
MAX(0, MIN(AR$1,
((INDEX(Base_Dados!AR:AR,MATCH($B337,Base_Dados!$B:$B,0))-MIN(Base_Dados!AR$5:AR$98)) /
(IF(MAX(Base_Dados!AR$5:AR$98)-MIN(Base_Dados!AR$5:AR$98)=0,1,MAX(Base_Dados!AR$5:AR$98)-MIN(Base_Dados!AR$5:AR$98)))) * AR$1)))</f>
        <v>0</v>
      </c>
      <c r="AS337" s="106">
        <f>IF(INDEX(Base_Dados!AS:AS,MATCH($B337,Base_Dados!$B:$B,0))=0,0,
MAX(0, MIN(AS$1,
((INDEX(Base_Dados!AS:AS,MATCH($B337,Base_Dados!$B:$B,0))-MIN(Base_Dados!AS$5:AS$98)) /
(IF(MAX(Base_Dados!AS$5:AS$98)-MIN(Base_Dados!AS$5:AS$98)=0,1,MAX(Base_Dados!AS$5:AS$98)-MIN(Base_Dados!AS$5:AS$98)))) * AS$1)))</f>
        <v>0</v>
      </c>
      <c r="AT337" s="106">
        <f>IF(INDEX(Base_Dados!AT:AT,MATCH($B337,Base_Dados!$B:$B,0))=0,0,
MAX(0, MIN(AT$1,
((INDEX(Base_Dados!AT:AT,MATCH($B337,Base_Dados!$B:$B,0))-MIN(Base_Dados!AT$5:AT$98)) /
(IF(MAX(Base_Dados!AT$5:AT$98)-MIN(Base_Dados!AT$5:AT$98)=0,1,MAX(Base_Dados!AT$5:AT$98)-MIN(Base_Dados!AT$5:AT$98)))) * AT$1)))</f>
        <v>0</v>
      </c>
      <c r="AU337" s="106">
        <f>IF(INDEX(Base_Dados!AU:AU,MATCH($B337,Base_Dados!$B:$B,0))=0,0,
MAX(0, MIN(AU$1,
((INDEX(Base_Dados!AU:AU,MATCH($B337,Base_Dados!$B:$B,0))-MIN(Base_Dados!AU$5:AU$98)) /
(IF(MAX(Base_Dados!AU$5:AU$98)-MIN(Base_Dados!AU$5:AU$98)=0,1,MAX(Base_Dados!AU$5:AU$98)-MIN(Base_Dados!AU$5:AU$98)))) * AU$1)))</f>
        <v>6.6479400749063666E-2</v>
      </c>
      <c r="AV337" s="106">
        <f>IF(INDEX(Base_Dados!AV:AV,MATCH($B337,Base_Dados!$B:$B,0))=0,0,
MAX(0, MIN(AV$1,
((INDEX(Base_Dados!AV:AV,MATCH($B337,Base_Dados!$B:$B,0))-MIN(Base_Dados!AV$5:AV$98)) /
(IF(MAX(Base_Dados!AV$5:AV$98)-MIN(Base_Dados!AV$5:AV$98)=0,1,MAX(Base_Dados!AV$5:AV$98)-MIN(Base_Dados!AV$5:AV$98)))) * AV$1)))</f>
        <v>0</v>
      </c>
      <c r="AW337" s="106">
        <f>IF(INDEX(Base_Dados!AW:AW,MATCH($B337,Base_Dados!$B:$B,0))=0,0,
MAX(0, MIN(AW$1,
((INDEX(Base_Dados!AW:AW,MATCH($B337,Base_Dados!$B:$B,0))-MIN(Base_Dados!AW$5:AW$98)) /
(IF(MAX(Base_Dados!AW$5:AW$98)-MIN(Base_Dados!AW$5:AW$98)=0,1,MAX(Base_Dados!AW$5:AW$98)-MIN(Base_Dados!AW$5:AW$98)))) * AW$1)))</f>
        <v>0</v>
      </c>
      <c r="AX337" s="106">
        <f>IF(INDEX(Base_Dados!AX:AX,MATCH($B337,Base_Dados!$B:$B,0))=0,0,
MAX(0, MIN(AX$1,
((INDEX(Base_Dados!AX:AX,MATCH($B337,Base_Dados!$B:$B,0))-MIN(Base_Dados!AX$5:AX$98)) /
(IF(MAX(Base_Dados!AX$5:AX$98)-MIN(Base_Dados!AX$5:AX$98)=0,1,MAX(Base_Dados!AX$5:AX$98)-MIN(Base_Dados!AX$5:AX$98)))) * AX$1)))</f>
        <v>7.697371752671292E-2</v>
      </c>
      <c r="AY337" s="106">
        <f>IF(INDEX(Base_Dados!AY:AY,MATCH($B337,Base_Dados!$B:$B,0))=0,0,
MAX(0, MIN(AY$1,
((INDEX(Base_Dados!AY:AY,MATCH($B337,Base_Dados!$B:$B,0))-MIN(Base_Dados!AY$5:AY$98)) /
(IF(MAX(Base_Dados!AY$5:AY$98)-MIN(Base_Dados!AY$5:AY$98)=0,1,MAX(Base_Dados!AY$5:AY$98)-MIN(Base_Dados!AY$5:AY$98)))) * AY$1)))</f>
        <v>2.1430926475436859E-2</v>
      </c>
      <c r="AZ337" s="106">
        <f>IF(INDEX(Base_Dados!AZ:AZ,MATCH($B337,Base_Dados!$B:$B,0))=0,0,
MAX(0, MIN(AZ$1,
((INDEX(Base_Dados!AZ:AZ,MATCH($B337,Base_Dados!$B:$B,0))-MIN(Base_Dados!AZ$5:AZ$98)) /
(IF(MAX(Base_Dados!AZ$5:AZ$98)-MIN(Base_Dados!AZ$5:AZ$98)=0,1,MAX(Base_Dados!AZ$5:AZ$98)-MIN(Base_Dados!AZ$5:AZ$98)))) * AZ$1)))</f>
        <v>0.28017241379310343</v>
      </c>
      <c r="BA337" s="106">
        <f>IF(INDEX(Base_Dados!BA:BA,MATCH($B337,Base_Dados!$B:$B,0))=0,0,
MAX(0, MIN(BA$1,
((INDEX(Base_Dados!BA:BA,MATCH($B337,Base_Dados!$B:$B,0))-MIN(Base_Dados!BA$5:BA$98)) /
(IF(MAX(Base_Dados!BA$5:BA$98)-MIN(Base_Dados!BA$5:BA$98)=0,1,MAX(Base_Dados!BA$5:BA$98)-MIN(Base_Dados!BA$5:BA$98)))) * BA$1)))</f>
        <v>3.5014098892071313E-2</v>
      </c>
      <c r="BB337" s="106">
        <f>IF(INDEX(Base_Dados!BB:BB,MATCH($B337,Base_Dados!$B:$B,0))=0,0,
MAX(0, MIN(BB$1,
((INDEX(Base_Dados!BB:BB,MATCH($B337,Base_Dados!$B:$B,0))-MIN(Base_Dados!BB$5:BB$98)) /
(IF(MAX(Base_Dados!BB$5:BB$98)-MIN(Base_Dados!BB$5:BB$98)=0,1,MAX(Base_Dados!BB$5:BB$98)-MIN(Base_Dados!BB$5:BB$98)))) * BB$1)))</f>
        <v>4.681895098179241E-5</v>
      </c>
      <c r="BC337" s="106">
        <f>IF(INDEX(Base_Dados!BC:BC,MATCH($B337,Base_Dados!$B:$B,0))=0,0,
MAX(0, MIN(BC$1,
((INDEX(Base_Dados!BC:BC,MATCH($B337,Base_Dados!$B:$B,0))-MIN(Base_Dados!BC$5:BC$98)) /
(IF(MAX(Base_Dados!BC$5:BC$98)-MIN(Base_Dados!BC$5:BC$98)=0,1,MAX(Base_Dados!BC$5:BC$98)-MIN(Base_Dados!BC$5:BC$98)))) * BC$1)))</f>
        <v>4.901696741179639E-2</v>
      </c>
      <c r="BD337" s="106">
        <f>IF(INDEX(Base_Dados!BD:BD,MATCH($B337,Base_Dados!$B:$B,0))=0,0,
MAX(0, MIN(BD$1,
((INDEX(Base_Dados!BD:BD,MATCH($B337,Base_Dados!$B:$B,0))-MIN(Base_Dados!BD$5:BD$98)) /
(IF(MAX(Base_Dados!BD$5:BD$98)-MIN(Base_Dados!BD$5:BD$98)=0,1,MAX(Base_Dados!BD$5:BD$98)-MIN(Base_Dados!BD$5:BD$98)))) * BD$1)))</f>
        <v>1.8142787895575097E-2</v>
      </c>
      <c r="BE337" s="106">
        <f>IF(INDEX(Base_Dados!BE:BE,MATCH($B337,Base_Dados!$B:$B,0))=0,0,
MAX(0, MIN(BE$1,
((INDEX(Base_Dados!BE:BE,MATCH($B337,Base_Dados!$B:$B,0))-MIN(Base_Dados!BE$5:BE$98)) /
(IF(MAX(Base_Dados!BE$5:BE$98)-MIN(Base_Dados!BE$5:BE$98)=0,1,MAX(Base_Dados!BE$5:BE$98)-MIN(Base_Dados!BE$5:BE$98)))) * BE$1)))</f>
        <v>4.6161565479177123E-2</v>
      </c>
      <c r="BF337" s="106">
        <f>IF(INDEX(Base_Dados!BF:BF,MATCH($B337,Base_Dados!$B:$B,0))=0,0,
MAX(0, MIN(BF$1,
((INDEX(Base_Dados!BF:BF,MATCH($B337,Base_Dados!$B:$B,0))-MIN(Base_Dados!BF$5:BF$98)) /
(IF(MAX(Base_Dados!BF$5:BF$98)-MIN(Base_Dados!BF$5:BF$98)=0,1,MAX(Base_Dados!BF$5:BF$98)-MIN(Base_Dados!BF$5:BF$98)))) * BF$1)))</f>
        <v>0</v>
      </c>
      <c r="BG337" s="106">
        <f>IF(INDEX(Base_Dados!BG:BG,MATCH($B337,Base_Dados!$B:$B,0))=0,0,
MAX(0, MIN(BG$1,
((INDEX(Base_Dados!BG:BG,MATCH($B337,Base_Dados!$B:$B,0))-MIN(Base_Dados!BG$5:BG$98)) /
(IF(MAX(Base_Dados!BG$5:BG$98)-MIN(Base_Dados!BG$5:BG$98)=0,1,MAX(Base_Dados!BG$5:BG$98)-MIN(Base_Dados!BG$5:BG$98)))) * BG$1)))</f>
        <v>1.6722408026755853E-3</v>
      </c>
      <c r="BH337" s="106">
        <f>IF(INDEX(Base_Dados!BH:BH,MATCH($B337,Base_Dados!$B:$B,0))=0,0,
MAX(0, MIN(BH$1,
((INDEX(Base_Dados!BH:BH,MATCH($B337,Base_Dados!$B:$B,0))-MIN(Base_Dados!BH$5:BH$98)) /
(IF(MAX(Base_Dados!BH$5:BH$98)-MIN(Base_Dados!BH$5:BH$98)=0,1,MAX(Base_Dados!BH$5:BH$98)-MIN(Base_Dados!BH$5:BH$98)))) * BH$1)))</f>
        <v>8.7912087912087919E-2</v>
      </c>
      <c r="BI337" s="106">
        <f>IF(INDEX(Base_Dados!BI:BI,MATCH($B337,Base_Dados!$B:$B,0))=0,0,
MAX(0, MIN(BI$1,
((INDEX(Base_Dados!BI:BI,MATCH($B337,Base_Dados!$B:$B,0))-MIN(Base_Dados!BI$5:BI$98)) /
(IF(MAX(Base_Dados!BI$5:BI$98)-MIN(Base_Dados!BI$5:BI$98)=0,1,MAX(Base_Dados!BI$5:BI$98)-MIN(Base_Dados!BI$5:BI$98)))) * BI$1)))</f>
        <v>9.6723868954758194E-2</v>
      </c>
      <c r="BJ337" s="106">
        <f>IF(INDEX(Base_Dados!BJ:BJ,MATCH($B337,Base_Dados!$B:$B,0))=0,0,
MAX(0, MIN(BJ$1,
((INDEX(Base_Dados!BJ:BJ,MATCH($B337,Base_Dados!$B:$B,0))-MIN(Base_Dados!BJ$5:BJ$98)) /
(IF(MAX(Base_Dados!BJ$5:BJ$98)-MIN(Base_Dados!BJ$5:BJ$98)=0,1,MAX(Base_Dados!BJ$5:BJ$98)-MIN(Base_Dados!BJ$5:BJ$98)))) * BJ$1)))</f>
        <v>6.3157894736842107E-2</v>
      </c>
      <c r="BK337" s="106">
        <f>IF(INDEX(Base_Dados!BK:BK,MATCH($B337,Base_Dados!$B:$B,0))=0,0,
MAX(0, MIN(BK$1,
((INDEX(Base_Dados!BK:BK,MATCH($B337,Base_Dados!$B:$B,0))-MIN(Base_Dados!BK$5:BK$98)) /
(IF(MAX(Base_Dados!BK$5:BK$98)-MIN(Base_Dados!BK$5:BK$98)=0,1,MAX(Base_Dados!BK$5:BK$98)-MIN(Base_Dados!BK$5:BK$98)))) * BK$1)))</f>
        <v>5.3571428571428568E-2</v>
      </c>
      <c r="BL337" s="106">
        <f>IF(INDEX(Base_Dados!BL:BL,MATCH($B337,Base_Dados!$B:$B,0))=0,0,
MAX(0, MIN(BL$1,
((INDEX(Base_Dados!BL:BL,MATCH($B337,Base_Dados!$B:$B,0))-MIN(Base_Dados!BL$5:BL$98)) /
(IF(MAX(Base_Dados!BL$5:BL$98)-MIN(Base_Dados!BL$5:BL$98)=0,1,MAX(Base_Dados!BL$5:BL$98)-MIN(Base_Dados!BL$5:BL$98)))) * BL$1)))</f>
        <v>8.143322475570032E-2</v>
      </c>
      <c r="BM337" s="106">
        <f>IF(INDEX(Base_Dados!BM:BM,MATCH($B337,Base_Dados!$B:$B,0))=0,0,
MAX(0, MIN(BM$1,
((INDEX(Base_Dados!BM:BM,MATCH($B337,Base_Dados!$B:$B,0))-MIN(Base_Dados!BM$5:BM$98)) /
(IF(MAX(Base_Dados!BM$5:BM$98)-MIN(Base_Dados!BM$5:BM$98)=0,1,MAX(Base_Dados!BM$5:BM$98)-MIN(Base_Dados!BM$5:BM$98)))) * BM$1)))</f>
        <v>0.95462354125940563</v>
      </c>
      <c r="BN337" s="106">
        <f>IF(INDEX(Base_Dados!BN:BN,MATCH($B337,Base_Dados!$B:$B,0))=0,0,
MAX(0, MIN(BN$1,
((INDEX(Base_Dados!BN:BN,MATCH($B337,Base_Dados!$B:$B,0))-MIN(Base_Dados!BN$5:BN$98)) /
(IF(MAX(Base_Dados!BN$5:BN$98)-MIN(Base_Dados!BN$5:BN$98)=0,1,MAX(Base_Dados!BN$5:BN$98)-MIN(Base_Dados!BN$5:BN$98)))) * BN$1)))</f>
        <v>0.13309233239396251</v>
      </c>
      <c r="BO337" s="106">
        <f>IF(INDEX(Base_Dados!BO:BO,MATCH($B337,Base_Dados!$B:$B,0))=0,0,
MAX(0, MIN(BO$1,
((INDEX(Base_Dados!BO:BO,MATCH($B337,Base_Dados!$B:$B,0))-MIN(Base_Dados!BO$5:BO$98)) /
(IF(MAX(Base_Dados!BO$5:BO$98)-MIN(Base_Dados!BO$5:BO$98)=0,1,MAX(Base_Dados!BO$5:BO$98)-MIN(Base_Dados!BO$5:BO$98)))) * BO$1)))</f>
        <v>0</v>
      </c>
      <c r="BP337" s="106">
        <f t="shared" si="20"/>
        <v>12.206706243246959</v>
      </c>
      <c r="BQ337" s="111">
        <f t="shared" si="21"/>
        <v>0.45261639419787153</v>
      </c>
      <c r="BR337" s="112">
        <f t="shared" si="22"/>
        <v>0.13810808071984826</v>
      </c>
      <c r="BS337" s="113">
        <f t="shared" si="23"/>
        <v>12.068598162527111</v>
      </c>
    </row>
    <row r="338" spans="1:71">
      <c r="A338" s="21">
        <v>33003</v>
      </c>
      <c r="B338" s="21" t="s">
        <v>515</v>
      </c>
      <c r="C338" s="21" t="s">
        <v>511</v>
      </c>
      <c r="D338" s="105">
        <f>IF(INDEX(Base_Dados!D:D,MATCH($B338,Base_Dados!$B:$B,0))=0,0,
MAX(0, MIN(D$1,
((INDEX(Base_Dados!D:D,MATCH($B338,Base_Dados!$B:$B,0))-MIN(Base_Dados!D$5:D$98)) /
(IF(MAX(Base_Dados!D$5:D$98)-MIN(Base_Dados!D$5:D$98)=0,1,MAX(Base_Dados!D$5:D$98)-MIN(Base_Dados!D$5:D$98)))) * D$1)))</f>
        <v>1.3586778773386194</v>
      </c>
      <c r="E338" s="106">
        <f>IF(INDEX(Base_Dados!E:E,MATCH($B338,Base_Dados!$B:$B,0))=0,0,
MAX(0, MIN(E$1,
((INDEX(Base_Dados!E:E,MATCH($B338,Base_Dados!$B:$B,0))-MIN(Base_Dados!E$5:E$98)) /
(IF(MAX(Base_Dados!E$5:E$98)-MIN(Base_Dados!E$5:E$98)=0,1,MAX(Base_Dados!E$5:E$98)-MIN(Base_Dados!E$5:E$98)))) * E$1)))</f>
        <v>0.42497932257281673</v>
      </c>
      <c r="F338" s="106">
        <f>IF(INDEX(Base_Dados!F:F,MATCH($B338,Base_Dados!$B:$B,0))=0,0,
MAX(0, MIN(F$1,
((INDEX(Base_Dados!F:F,MATCH($B338,Base_Dados!$B:$B,0))-MIN(Base_Dados!F$5:F$98)) /
(IF(MAX(Base_Dados!F$5:F$98)-MIN(Base_Dados!F$5:F$98)=0,1,MAX(Base_Dados!F$5:F$98)-MIN(Base_Dados!F$5:F$98)))) * F$1)))</f>
        <v>0.40263162866264901</v>
      </c>
      <c r="G338" s="106">
        <f>IF(INDEX(Base_Dados!G:G,MATCH($B338,Base_Dados!$B:$B,0))=0,0,
MAX(0, MIN(G$1,
((INDEX(Base_Dados!G:G,MATCH($B338,Base_Dados!$B:$B,0))-MIN(Base_Dados!G$5:G$98)) /
(IF(MAX(Base_Dados!G$5:G$98)-MIN(Base_Dados!G$5:G$98)=0,1,MAX(Base_Dados!G$5:G$98)-MIN(Base_Dados!G$5:G$98)))) * G$1)))</f>
        <v>0.3565473934932063</v>
      </c>
      <c r="H338" s="106">
        <f>IF(INDEX(Base_Dados!H:H,MATCH($B338,Base_Dados!$B:$B,0))=0,0,
MAX(0, MIN(H$1,
((INDEX(Base_Dados!H:H,MATCH($B338,Base_Dados!$B:$B,0))-MIN(Base_Dados!H$5:H$98)) /
(IF(MAX(Base_Dados!H$5:H$98)-MIN(Base_Dados!H$5:H$98)=0,1,MAX(Base_Dados!H$5:H$98)-MIN(Base_Dados!H$5:H$98)))) * H$1)))</f>
        <v>0.35224401261208882</v>
      </c>
      <c r="I338" s="106">
        <f>IF(INDEX(Base_Dados!I:I,MATCH($B338,Base_Dados!$B:$B,0))=0,0,
MAX(0, MIN(I$1,
((INDEX(Base_Dados!I:I,MATCH($B338,Base_Dados!$B:$B,0))-MIN(Base_Dados!I$5:I$98)) /
(IF(MAX(Base_Dados!I$5:I$98)-MIN(Base_Dados!I$5:I$98)=0,1,MAX(Base_Dados!I$5:I$98)-MIN(Base_Dados!I$5:I$98)))) * I$1)))</f>
        <v>0.40076890273337129</v>
      </c>
      <c r="J338" s="106">
        <f>IF(INDEX(Base_Dados!J:J,MATCH($B338,Base_Dados!$B:$B,0))=0,0,
MAX(0, MIN(J$1,
((INDEX(Base_Dados!J:J,MATCH($B338,Base_Dados!$B:$B,0))-MIN(Base_Dados!J$5:J$98)) /
(IF(MAX(Base_Dados!J$5:J$98)-MIN(Base_Dados!J$5:J$98)=0,1,MAX(Base_Dados!J$5:J$98)-MIN(Base_Dados!J$5:J$98)))) * J$1)))</f>
        <v>0.46503547472082624</v>
      </c>
      <c r="K338" s="106">
        <f>IF(INDEX(Base_Dados!K:K,MATCH($B338,Base_Dados!$B:$B,0))=0,0,
MAX(0, MIN(K$1,
((INDEX(Base_Dados!K:K,MATCH($B338,Base_Dados!$B:$B,0))-MIN(Base_Dados!K$5:K$98)) /
(IF(MAX(Base_Dados!K$5:K$98)-MIN(Base_Dados!K$5:K$98)=0,1,MAX(Base_Dados!K$5:K$98)-MIN(Base_Dados!K$5:K$98)))) * K$1)))</f>
        <v>0.48782423971377459</v>
      </c>
      <c r="L338" s="106">
        <f>IF(INDEX(Base_Dados!L:L,MATCH($B338,Base_Dados!$B:$B,0))=0,0,
MAX(0, MIN(L$1,
((INDEX(Base_Dados!L:L,MATCH($B338,Base_Dados!$B:$B,0))-MIN(Base_Dados!L$5:L$98)) /
(IF(MAX(Base_Dados!L$5:L$98)-MIN(Base_Dados!L$5:L$98)=0,1,MAX(Base_Dados!L$5:L$98)-MIN(Base_Dados!L$5:L$98)))) * L$1)))</f>
        <v>0.60051627574656397</v>
      </c>
      <c r="M338" s="106">
        <f>IF(INDEX(Base_Dados!M:M,MATCH($B338,Base_Dados!$B:$B,0))=0,0,
MAX(0, MIN(M$1,
((INDEX(Base_Dados!M:M,MATCH($B338,Base_Dados!$B:$B,0))-MIN(Base_Dados!M$5:M$98)) /
(IF(MAX(Base_Dados!M$5:M$98)-MIN(Base_Dados!M$5:M$98)=0,1,MAX(Base_Dados!M$5:M$98)-MIN(Base_Dados!M$5:M$98)))) * M$1)))</f>
        <v>0.68127113702623909</v>
      </c>
      <c r="N338" s="106">
        <f>IF(INDEX(Base_Dados!N:N,MATCH($B338,Base_Dados!$B:$B,0))=0,0,
MAX(0, MIN(N$1,
((INDEX(Base_Dados!N:N,MATCH($B338,Base_Dados!$B:$B,0))-MIN(Base_Dados!N$5:N$98)) /
(IF(MAX(Base_Dados!N$5:N$98)-MIN(Base_Dados!N$5:N$98)=0,1,MAX(Base_Dados!N$5:N$98)-MIN(Base_Dados!N$5:N$98)))) * N$1)))</f>
        <v>0.73746731504158824</v>
      </c>
      <c r="O338" s="106">
        <f>IF(INDEX(Base_Dados!O:O,MATCH($B338,Base_Dados!$B:$B,0))=0,0,
MAX(0, MIN(O$1,
((INDEX(Base_Dados!O:O,MATCH($B338,Base_Dados!$B:$B,0))-MIN(Base_Dados!O$5:O$98)) /
(IF(MAX(Base_Dados!O$5:O$98)-MIN(Base_Dados!O$5:O$98)=0,1,MAX(Base_Dados!O$5:O$98)-MIN(Base_Dados!O$5:O$98)))) * O$1)))</f>
        <v>0.88037237304197558</v>
      </c>
      <c r="P338" s="106">
        <f>IF(INDEX(Base_Dados!P:P,MATCH($B338,Base_Dados!$B:$B,0))=0,0,
MAX(0, MIN(P$1,
((INDEX(Base_Dados!P:P,MATCH($B338,Base_Dados!$B:$B,0))-MIN(Base_Dados!P$5:P$98)) /
(IF(MAX(Base_Dados!P$5:P$98)-MIN(Base_Dados!P$5:P$98)=0,1,MAX(Base_Dados!P$5:P$98)-MIN(Base_Dados!P$5:P$98)))) * P$1)))</f>
        <v>0.38243182886972632</v>
      </c>
      <c r="Q338" s="106">
        <f>IF(INDEX(Base_Dados!Q:Q,MATCH($B338,Base_Dados!$B:$B,0))=0,0,
MAX(0, MIN(Q$1,
((INDEX(Base_Dados!Q:Q,MATCH($B338,Base_Dados!$B:$B,0))-MIN(Base_Dados!Q$5:Q$98)) /
(IF(MAX(Base_Dados!Q$5:Q$98)-MIN(Base_Dados!Q$5:Q$98)=0,1,MAX(Base_Dados!Q$5:Q$98)-MIN(Base_Dados!Q$5:Q$98)))) * Q$1)))</f>
        <v>0.45258280238007481</v>
      </c>
      <c r="R338" s="106">
        <f>IF(INDEX(Base_Dados!R:R,MATCH($B338,Base_Dados!$B:$B,0))=0,0,
MAX(0, MIN(R$1,
((INDEX(Base_Dados!R:R,MATCH($B338,Base_Dados!$B:$B,0))-MIN(Base_Dados!R$5:R$98)) /
(IF(MAX(Base_Dados!R$5:R$98)-MIN(Base_Dados!R$5:R$98)=0,1,MAX(Base_Dados!R$5:R$98)-MIN(Base_Dados!R$5:R$98)))) * R$1)))</f>
        <v>0.24538600356498344</v>
      </c>
      <c r="S338" s="106">
        <f>IF(INDEX(Base_Dados!S:S,MATCH($B338,Base_Dados!$B:$B,0))=0,0,
MAX(0, MIN(S$1,
((INDEX(Base_Dados!S:S,MATCH($B338,Base_Dados!$B:$B,0))-MIN(Base_Dados!S$5:S$98)) /
(IF(MAX(Base_Dados!S$5:S$98)-MIN(Base_Dados!S$5:S$98)=0,1,MAX(Base_Dados!S$5:S$98)-MIN(Base_Dados!S$5:S$98)))) * S$1)))</f>
        <v>0.2472178536658429</v>
      </c>
      <c r="T338" s="106">
        <f>IF(INDEX(Base_Dados!T:T,MATCH($B338,Base_Dados!$B:$B,0))=0,0,
MAX(0, MIN(T$1,
((INDEX(Base_Dados!T:T,MATCH($B338,Base_Dados!$B:$B,0))-MIN(Base_Dados!T$5:T$98)) /
(IF(MAX(Base_Dados!T$5:T$98)-MIN(Base_Dados!T$5:T$98)=0,1,MAX(Base_Dados!T$5:T$98)-MIN(Base_Dados!T$5:T$98)))) * T$1)))</f>
        <v>1.4319286983117285</v>
      </c>
      <c r="U338" s="106">
        <f>IF(INDEX(Base_Dados!U:U,MATCH($B338,Base_Dados!$B:$B,0))=0,0,
MAX(0, MIN(U$1,
((INDEX(Base_Dados!U:U,MATCH($B338,Base_Dados!$B:$B,0))-MIN(Base_Dados!U$5:U$98)) /
(IF(MAX(Base_Dados!U$5:U$98)-MIN(Base_Dados!U$5:U$98)=0,1,MAX(Base_Dados!U$5:U$98)-MIN(Base_Dados!U$5:U$98)))) * U$1)))</f>
        <v>0.62054174870414525</v>
      </c>
      <c r="V338" s="106">
        <f>IF(INDEX(Base_Dados!V:V,MATCH($B338,Base_Dados!$B:$B,0))=0,0,
MAX(0, MIN(V$1,
((INDEX(Base_Dados!V:V,MATCH($B338,Base_Dados!$B:$B,0))-MIN(Base_Dados!V$5:V$98)) /
(IF(MAX(Base_Dados!V$5:V$98)-MIN(Base_Dados!V$5:V$98)=0,1,MAX(Base_Dados!V$5:V$98)-MIN(Base_Dados!V$5:V$98)))) * V$1)))</f>
        <v>0.89456082472360632</v>
      </c>
      <c r="W338" s="106">
        <f>IF(INDEX(Base_Dados!W:W,MATCH($B338,Base_Dados!$B:$B,0))=0,0,
MAX(0, MIN(W$1,
((INDEX(Base_Dados!W:W,MATCH($B338,Base_Dados!$B:$B,0))-MIN(Base_Dados!W$5:W$98)) /
(IF(MAX(Base_Dados!W$5:W$98)-MIN(Base_Dados!W$5:W$98)=0,1,MAX(Base_Dados!W$5:W$98)-MIN(Base_Dados!W$5:W$98)))) * W$1)))</f>
        <v>2.3381155115792467</v>
      </c>
      <c r="X338" s="106">
        <f>IF(INDEX(Base_Dados!X:X,MATCH($B338,Base_Dados!$B:$B,0))=0,0,
MAX(0, MIN(X$1,
((INDEX(Base_Dados!X:X,MATCH($B338,Base_Dados!$B:$B,0))-MIN(Base_Dados!X$5:X$98)) /
(IF(MAX(Base_Dados!X$5:X$98)-MIN(Base_Dados!X$5:X$98)=0,1,MAX(Base_Dados!X$5:X$98)-MIN(Base_Dados!X$5:X$98)))) * X$1)))</f>
        <v>0.88983050847457623</v>
      </c>
      <c r="Y338" s="106">
        <f>IF(INDEX(Base_Dados!Y:Y,MATCH($B338,Base_Dados!$B:$B,0))=0,0,
MAX(0, MIN(Y$1,
((INDEX(Base_Dados!Y:Y,MATCH($B338,Base_Dados!$B:$B,0))-MIN(Base_Dados!Y$5:Y$98)) /
(IF(MAX(Base_Dados!Y$5:Y$98)-MIN(Base_Dados!Y$5:Y$98)=0,1,MAX(Base_Dados!Y$5:Y$98)-MIN(Base_Dados!Y$5:Y$98)))) * Y$1)))</f>
        <v>0.29779411764705882</v>
      </c>
      <c r="Z338" s="106">
        <f>IF(INDEX(Base_Dados!Z:Z,MATCH($B338,Base_Dados!$B:$B,0))=0,0,
MAX(0, MIN(Z$1,
((INDEX(Base_Dados!Z:Z,MATCH($B338,Base_Dados!$B:$B,0))-MIN(Base_Dados!Z$5:Z$98)) /
(IF(MAX(Base_Dados!Z$5:Z$98)-MIN(Base_Dados!Z$5:Z$98)=0,1,MAX(Base_Dados!Z$5:Z$98)-MIN(Base_Dados!Z$5:Z$98)))) * Z$1)))</f>
        <v>0.74285714285714288</v>
      </c>
      <c r="AA338" s="106">
        <f>IF(INDEX(Base_Dados!AA:AA,MATCH($B338,Base_Dados!$B:$B,0))=0,0,
MAX(0, MIN(AA$1,
((INDEX(Base_Dados!AA:AA,MATCH($B338,Base_Dados!$B:$B,0))-MIN(Base_Dados!AA$5:AA$98)) /
(IF(MAX(Base_Dados!AA$5:AA$98)-MIN(Base_Dados!AA$5:AA$98)=0,1,MAX(Base_Dados!AA$5:AA$98)-MIN(Base_Dados!AA$5:AA$98)))) * AA$1)))</f>
        <v>0.4825174825174825</v>
      </c>
      <c r="AB338" s="106">
        <f>IF(INDEX(Base_Dados!AB:AB,MATCH($B338,Base_Dados!$B:$B,0))=0,0,
MAX(0, MIN(AB$1,
((INDEX(Base_Dados!AB:AB,MATCH($B338,Base_Dados!$B:$B,0))-MIN(Base_Dados!AB$5:AB$98)) /
(IF(MAX(Base_Dados!AB$5:AB$98)-MIN(Base_Dados!AB$5:AB$98)=0,1,MAX(Base_Dados!AB$5:AB$98)-MIN(Base_Dados!AB$5:AB$98)))) * AB$1)))</f>
        <v>0.20470644867820204</v>
      </c>
      <c r="AC338" s="106">
        <f>IF(INDEX(Base_Dados!AC:AC,MATCH($B338,Base_Dados!$B:$B,0))=0,0,
MAX(0, MIN(AC$1,
((INDEX(Base_Dados!AC:AC,MATCH($B338,Base_Dados!$B:$B,0))-MIN(Base_Dados!AC$5:AC$98)) /
(IF(MAX(Base_Dados!AC$5:AC$98)-MIN(Base_Dados!AC$5:AC$98)=0,1,MAX(Base_Dados!AC$5:AC$98)-MIN(Base_Dados!AC$5:AC$98)))) * AC$1)))</f>
        <v>0.2623157159375602</v>
      </c>
      <c r="AD338" s="106">
        <f>IF(INDEX(Base_Dados!AD:AD,MATCH($B338,Base_Dados!$B:$B,0))=0,0,
MAX(0, MIN(AD$1,
((INDEX(Base_Dados!AD:AD,MATCH($B338,Base_Dados!$B:$B,0))-MIN(Base_Dados!AD$5:AD$98)) /
(IF(MAX(Base_Dados!AD$5:AD$98)-MIN(Base_Dados!AD$5:AD$98)=0,1,MAX(Base_Dados!AD$5:AD$98)-MIN(Base_Dados!AD$5:AD$98)))) * AD$1)))</f>
        <v>0.20539860967312529</v>
      </c>
      <c r="AE338" s="106">
        <f>IF(INDEX(Base_Dados!AE:AE,MATCH($B338,Base_Dados!$B:$B,0))=0,0,
MAX(0, MIN(AE$1,
((INDEX(Base_Dados!AE:AE,MATCH($B338,Base_Dados!$B:$B,0))-MIN(Base_Dados!AE$5:AE$98)) /
(IF(MAX(Base_Dados!AE$5:AE$98)-MIN(Base_Dados!AE$5:AE$98)=0,1,MAX(Base_Dados!AE$5:AE$98)-MIN(Base_Dados!AE$5:AE$98)))) * AE$1)))</f>
        <v>0.15295555875161801</v>
      </c>
      <c r="AF338" s="106">
        <f>IF(INDEX(Base_Dados!AF:AF,MATCH($B338,Base_Dados!$B:$B,0))=0,0,
MAX(0, MIN(AF$1,
((INDEX(Base_Dados!AF:AF,MATCH($B338,Base_Dados!$B:$B,0))-MIN(Base_Dados!AF$5:AF$98)) /
(IF(MAX(Base_Dados!AF$5:AF$98)-MIN(Base_Dados!AF$5:AF$98)=0,1,MAX(Base_Dados!AF$5:AF$98)-MIN(Base_Dados!AF$5:AF$98)))) * AF$1)))</f>
        <v>0.26736542086149034</v>
      </c>
      <c r="AG338" s="106">
        <f>IF(INDEX(Base_Dados!AG:AG,MATCH($B338,Base_Dados!$B:$B,0))=0,0,
MAX(0, MIN(AG$1,
((INDEX(Base_Dados!AG:AG,MATCH($B338,Base_Dados!$B:$B,0))-MIN(Base_Dados!AG$5:AG$98)) /
(IF(MAX(Base_Dados!AG$5:AG$98)-MIN(Base_Dados!AG$5:AG$98)=0,1,MAX(Base_Dados!AG$5:AG$98)-MIN(Base_Dados!AG$5:AG$98)))) * AG$1)))</f>
        <v>0.45258280238007481</v>
      </c>
      <c r="AH338" s="106">
        <f>IF(INDEX(Base_Dados!AH:AH,MATCH($B338,Base_Dados!$B:$B,0))=0,0,
MAX(0, MIN(AH$1,
((INDEX(Base_Dados!AH:AH,MATCH($B338,Base_Dados!$B:$B,0))-MIN(Base_Dados!AH$5:AH$98)) /
(IF(MAX(Base_Dados!AH$5:AH$98)-MIN(Base_Dados!AH$5:AH$98)=0,1,MAX(Base_Dados!AH$5:AH$98)-MIN(Base_Dados!AH$5:AH$98)))) * AH$1)))</f>
        <v>1.8888803144280204</v>
      </c>
      <c r="AI338" s="106">
        <f>IF(INDEX(Base_Dados!AI:AI,MATCH($B338,Base_Dados!$B:$B,0))=0,0,
MAX(0, MIN(AI$1,
((INDEX(Base_Dados!AI:AI,MATCH($B338,Base_Dados!$B:$B,0))-MIN(Base_Dados!AI$5:AI$98)) /
(IF(MAX(Base_Dados!AI$5:AI$98)-MIN(Base_Dados!AI$5:AI$98)=0,1,MAX(Base_Dados!AI$5:AI$98)-MIN(Base_Dados!AI$5:AI$98)))) * AI$1)))</f>
        <v>0.6785714285714286</v>
      </c>
      <c r="AJ338" s="106">
        <f>IF(INDEX(Base_Dados!AJ:AJ,MATCH($B338,Base_Dados!$B:$B,0))=0,0,
MAX(0, MIN(AJ$1,
((INDEX(Base_Dados!AJ:AJ,MATCH($B338,Base_Dados!$B:$B,0))-MIN(Base_Dados!AJ$5:AJ$98)) /
(IF(MAX(Base_Dados!AJ$5:AJ$98)-MIN(Base_Dados!AJ$5:AJ$98)=0,1,MAX(Base_Dados!AJ$5:AJ$98)-MIN(Base_Dados!AJ$5:AJ$98)))) * AJ$1)))</f>
        <v>1.9548872180451129</v>
      </c>
      <c r="AK338" s="106">
        <f>IF(INDEX(Base_Dados!AK:AK,MATCH($B338,Base_Dados!$B:$B,0))=0,0,
MAX(0, MIN(AK$1,
((INDEX(Base_Dados!AK:AK,MATCH($B338,Base_Dados!$B:$B,0))-MIN(Base_Dados!AK$5:AK$98)) /
(IF(MAX(Base_Dados!AK$5:AK$98)-MIN(Base_Dados!AK$5:AK$98)=0,1,MAX(Base_Dados!AK$5:AK$98)-MIN(Base_Dados!AK$5:AK$98)))) * AK$1)))</f>
        <v>0.23620689655172414</v>
      </c>
      <c r="AL338" s="106">
        <f>IF(INDEX(Base_Dados!AL:AL,MATCH($B338,Base_Dados!$B:$B,0))=0,0,
MAX(0, MIN(AL$1,
((INDEX(Base_Dados!AL:AL,MATCH($B338,Base_Dados!$B:$B,0))-MIN(Base_Dados!AL$5:AL$98)) /
(IF(MAX(Base_Dados!AL$5:AL$98)-MIN(Base_Dados!AL$5:AL$98)=0,1,MAX(Base_Dados!AL$5:AL$98)-MIN(Base_Dados!AL$5:AL$98)))) * AL$1)))</f>
        <v>5.5555555555555552E-2</v>
      </c>
      <c r="AM338" s="106">
        <f>IF(INDEX(Base_Dados!AM:AM,MATCH($B338,Base_Dados!$B:$B,0))=0,0,
MAX(0, MIN(AM$1,
((INDEX(Base_Dados!AM:AM,MATCH($B338,Base_Dados!$B:$B,0))-MIN(Base_Dados!AM$5:AM$98)) /
(IF(MAX(Base_Dados!AM$5:AM$98)-MIN(Base_Dados!AM$5:AM$98)=0,1,MAX(Base_Dados!AM$5:AM$98)-MIN(Base_Dados!AM$5:AM$98)))) * AM$1)))</f>
        <v>0.64629725530813054</v>
      </c>
      <c r="AN338" s="106">
        <f>IF(INDEX(Base_Dados!AN:AN,MATCH($B338,Base_Dados!$B:$B,0))=0,0,
MAX(0, MIN(AN$1,
((INDEX(Base_Dados!AN:AN,MATCH($B338,Base_Dados!$B:$B,0))-MIN(Base_Dados!AN$5:AN$98)) /
(IF(MAX(Base_Dados!AN$5:AN$98)-MIN(Base_Dados!AN$5:AN$98)=0,1,MAX(Base_Dados!AN$5:AN$98)-MIN(Base_Dados!AN$5:AN$98)))) * AN$1)))</f>
        <v>0.45355964167845353</v>
      </c>
      <c r="AO338" s="106">
        <f>IF(INDEX(Base_Dados!AO:AO,MATCH($B338,Base_Dados!$B:$B,0))=0,0,
MAX(0, MIN(AO$1,
((INDEX(Base_Dados!AO:AO,MATCH($B338,Base_Dados!$B:$B,0))-MIN(Base_Dados!AO$5:AO$98)) /
(IF(MAX(Base_Dados!AO$5:AO$98)-MIN(Base_Dados!AO$5:AO$98)=0,1,MAX(Base_Dados!AO$5:AO$98)-MIN(Base_Dados!AO$5:AO$98)))) * AO$1)))</f>
        <v>0.37096774193548387</v>
      </c>
      <c r="AP338" s="106">
        <f>IF(INDEX(Base_Dados!AP:AP,MATCH($B338,Base_Dados!$B:$B,0))=0,0,
MAX(0, MIN(AP$1,
((INDEX(Base_Dados!AP:AP,MATCH($B338,Base_Dados!$B:$B,0))-MIN(Base_Dados!AP$5:AP$98)) /
(IF(MAX(Base_Dados!AP$5:AP$98)-MIN(Base_Dados!AP$5:AP$98)=0,1,MAX(Base_Dados!AP$5:AP$98)-MIN(Base_Dados!AP$5:AP$98)))) * AP$1)))</f>
        <v>0.11467889908256881</v>
      </c>
      <c r="AQ338" s="106">
        <f>IF(INDEX(Base_Dados!AQ:AQ,MATCH($B338,Base_Dados!$B:$B,0))=0,0,
MAX(0, MIN(AQ$1,
((INDEX(Base_Dados!AQ:AQ,MATCH($B338,Base_Dados!$B:$B,0))-MIN(Base_Dados!AQ$5:AQ$98)) /
(IF(MAX(Base_Dados!AQ$5:AQ$98)-MIN(Base_Dados!AQ$5:AQ$98)=0,1,MAX(Base_Dados!AQ$5:AQ$98)-MIN(Base_Dados!AQ$5:AQ$98)))) * AQ$1)))</f>
        <v>0.11666666666666667</v>
      </c>
      <c r="AR338" s="106">
        <f>IF(INDEX(Base_Dados!AR:AR,MATCH($B338,Base_Dados!$B:$B,0))=0,0,
MAX(0, MIN(AR$1,
((INDEX(Base_Dados!AR:AR,MATCH($B338,Base_Dados!$B:$B,0))-MIN(Base_Dados!AR$5:AR$98)) /
(IF(MAX(Base_Dados!AR$5:AR$98)-MIN(Base_Dados!AR$5:AR$98)=0,1,MAX(Base_Dados!AR$5:AR$98)-MIN(Base_Dados!AR$5:AR$98)))) * AR$1)))</f>
        <v>0.19354838709677419</v>
      </c>
      <c r="AS338" s="106">
        <f>IF(INDEX(Base_Dados!AS:AS,MATCH($B338,Base_Dados!$B:$B,0))=0,0,
MAX(0, MIN(AS$1,
((INDEX(Base_Dados!AS:AS,MATCH($B338,Base_Dados!$B:$B,0))-MIN(Base_Dados!AS$5:AS$98)) /
(IF(MAX(Base_Dados!AS$5:AS$98)-MIN(Base_Dados!AS$5:AS$98)=0,1,MAX(Base_Dados!AS$5:AS$98)-MIN(Base_Dados!AS$5:AS$98)))) * AS$1)))</f>
        <v>9.7560975609756101E-2</v>
      </c>
      <c r="AT338" s="106">
        <f>IF(INDEX(Base_Dados!AT:AT,MATCH($B338,Base_Dados!$B:$B,0))=0,0,
MAX(0, MIN(AT$1,
((INDEX(Base_Dados!AT:AT,MATCH($B338,Base_Dados!$B:$B,0))-MIN(Base_Dados!AT$5:AT$98)) /
(IF(MAX(Base_Dados!AT$5:AT$98)-MIN(Base_Dados!AT$5:AT$98)=0,1,MAX(Base_Dados!AT$5:AT$98)-MIN(Base_Dados!AT$5:AT$98)))) * AT$1)))</f>
        <v>0.15714285714285714</v>
      </c>
      <c r="AU338" s="106">
        <f>IF(INDEX(Base_Dados!AU:AU,MATCH($B338,Base_Dados!$B:$B,0))=0,0,
MAX(0, MIN(AU$1,
((INDEX(Base_Dados!AU:AU,MATCH($B338,Base_Dados!$B:$B,0))-MIN(Base_Dados!AU$5:AU$98)) /
(IF(MAX(Base_Dados!AU$5:AU$98)-MIN(Base_Dados!AU$5:AU$98)=0,1,MAX(Base_Dados!AU$5:AU$98)-MIN(Base_Dados!AU$5:AU$98)))) * AU$1)))</f>
        <v>0.21161048689138576</v>
      </c>
      <c r="AV338" s="106">
        <f>IF(INDEX(Base_Dados!AV:AV,MATCH($B338,Base_Dados!$B:$B,0))=0,0,
MAX(0, MIN(AV$1,
((INDEX(Base_Dados!AV:AV,MATCH($B338,Base_Dados!$B:$B,0))-MIN(Base_Dados!AV$5:AV$98)) /
(IF(MAX(Base_Dados!AV$5:AV$98)-MIN(Base_Dados!AV$5:AV$98)=0,1,MAX(Base_Dados!AV$5:AV$98)-MIN(Base_Dados!AV$5:AV$98)))) * AV$1)))</f>
        <v>4.807692307692308E-2</v>
      </c>
      <c r="AW338" s="106">
        <f>IF(INDEX(Base_Dados!AW:AW,MATCH($B338,Base_Dados!$B:$B,0))=0,0,
MAX(0, MIN(AW$1,
((INDEX(Base_Dados!AW:AW,MATCH($B338,Base_Dados!$B:$B,0))-MIN(Base_Dados!AW$5:AW$98)) /
(IF(MAX(Base_Dados!AW$5:AW$98)-MIN(Base_Dados!AW$5:AW$98)=0,1,MAX(Base_Dados!AW$5:AW$98)-MIN(Base_Dados!AW$5:AW$98)))) * AW$1)))</f>
        <v>0.44117647058823528</v>
      </c>
      <c r="AX338" s="106">
        <f>IF(INDEX(Base_Dados!AX:AX,MATCH($B338,Base_Dados!$B:$B,0))=0,0,
MAX(0, MIN(AX$1,
((INDEX(Base_Dados!AX:AX,MATCH($B338,Base_Dados!$B:$B,0))-MIN(Base_Dados!AX$5:AX$98)) /
(IF(MAX(Base_Dados!AX$5:AX$98)-MIN(Base_Dados!AX$5:AX$98)=0,1,MAX(Base_Dados!AX$5:AX$98)-MIN(Base_Dados!AX$5:AX$98)))) * AX$1)))</f>
        <v>2.9469225836278767E-2</v>
      </c>
      <c r="AY338" s="106">
        <f>IF(INDEX(Base_Dados!AY:AY,MATCH($B338,Base_Dados!$B:$B,0))=0,0,
MAX(0, MIN(AY$1,
((INDEX(Base_Dados!AY:AY,MATCH($B338,Base_Dados!$B:$B,0))-MIN(Base_Dados!AY$5:AY$98)) /
(IF(MAX(Base_Dados!AY$5:AY$98)-MIN(Base_Dados!AY$5:AY$98)=0,1,MAX(Base_Dados!AY$5:AY$98)-MIN(Base_Dados!AY$5:AY$98)))) * AY$1)))</f>
        <v>0.2294757665677547</v>
      </c>
      <c r="AZ338" s="106">
        <f>IF(INDEX(Base_Dados!AZ:AZ,MATCH($B338,Base_Dados!$B:$B,0))=0,0,
MAX(0, MIN(AZ$1,
((INDEX(Base_Dados!AZ:AZ,MATCH($B338,Base_Dados!$B:$B,0))-MIN(Base_Dados!AZ$5:AZ$98)) /
(IF(MAX(Base_Dados!AZ$5:AZ$98)-MIN(Base_Dados!AZ$5:AZ$98)=0,1,MAX(Base_Dados!AZ$5:AZ$98)-MIN(Base_Dados!AZ$5:AZ$98)))) * AZ$1)))</f>
        <v>0.5</v>
      </c>
      <c r="BA338" s="106">
        <f>IF(INDEX(Base_Dados!BA:BA,MATCH($B338,Base_Dados!$B:$B,0))=0,0,
MAX(0, MIN(BA$1,
((INDEX(Base_Dados!BA:BA,MATCH($B338,Base_Dados!$B:$B,0))-MIN(Base_Dados!BA$5:BA$98)) /
(IF(MAX(Base_Dados!BA$5:BA$98)-MIN(Base_Dados!BA$5:BA$98)=0,1,MAX(Base_Dados!BA$5:BA$98)-MIN(Base_Dados!BA$5:BA$98)))) * BA$1)))</f>
        <v>0.2510934967472635</v>
      </c>
      <c r="BB338" s="106">
        <f>IF(INDEX(Base_Dados!BB:BB,MATCH($B338,Base_Dados!$B:$B,0))=0,0,
MAX(0, MIN(BB$1,
((INDEX(Base_Dados!BB:BB,MATCH($B338,Base_Dados!$B:$B,0))-MIN(Base_Dados!BB$5:BB$98)) /
(IF(MAX(Base_Dados!BB$5:BB$98)-MIN(Base_Dados!BB$5:BB$98)=0,1,MAX(Base_Dados!BB$5:BB$98)-MIN(Base_Dados!BB$5:BB$98)))) * BB$1)))</f>
        <v>0.10115977918195929</v>
      </c>
      <c r="BC338" s="106">
        <f>IF(INDEX(Base_Dados!BC:BC,MATCH($B338,Base_Dados!$B:$B,0))=0,0,
MAX(0, MIN(BC$1,
((INDEX(Base_Dados!BC:BC,MATCH($B338,Base_Dados!$B:$B,0))-MIN(Base_Dados!BC$5:BC$98)) /
(IF(MAX(Base_Dados!BC$5:BC$98)-MIN(Base_Dados!BC$5:BC$98)=0,1,MAX(Base_Dados!BC$5:BC$98)-MIN(Base_Dados!BC$5:BC$98)))) * BC$1)))</f>
        <v>0.49932669000807972</v>
      </c>
      <c r="BD338" s="106">
        <f>IF(INDEX(Base_Dados!BD:BD,MATCH($B338,Base_Dados!$B:$B,0))=0,0,
MAX(0, MIN(BD$1,
((INDEX(Base_Dados!BD:BD,MATCH($B338,Base_Dados!$B:$B,0))-MIN(Base_Dados!BD$5:BD$98)) /
(IF(MAX(Base_Dados!BD$5:BD$98)-MIN(Base_Dados!BD$5:BD$98)=0,1,MAX(Base_Dados!BD$5:BD$98)-MIN(Base_Dados!BD$5:BD$98)))) * BD$1)))</f>
        <v>0.13897929506266879</v>
      </c>
      <c r="BE338" s="106">
        <f>IF(INDEX(Base_Dados!BE:BE,MATCH($B338,Base_Dados!$B:$B,0))=0,0,
MAX(0, MIN(BE$1,
((INDEX(Base_Dados!BE:BE,MATCH($B338,Base_Dados!$B:$B,0))-MIN(Base_Dados!BE$5:BE$98)) /
(IF(MAX(Base_Dados!BE$5:BE$98)-MIN(Base_Dados!BE$5:BE$98)=0,1,MAX(Base_Dados!BE$5:BE$98)-MIN(Base_Dados!BE$5:BE$98)))) * BE$1)))</f>
        <v>0.53035624686402405</v>
      </c>
      <c r="BF338" s="106">
        <f>IF(INDEX(Base_Dados!BF:BF,MATCH($B338,Base_Dados!$B:$B,0))=0,0,
MAX(0, MIN(BF$1,
((INDEX(Base_Dados!BF:BF,MATCH($B338,Base_Dados!$B:$B,0))-MIN(Base_Dados!BF$5:BF$98)) /
(IF(MAX(Base_Dados!BF$5:BF$98)-MIN(Base_Dados!BF$5:BF$98)=0,1,MAX(Base_Dados!BF$5:BF$98)-MIN(Base_Dados!BF$5:BF$98)))) * BF$1)))</f>
        <v>0.21266233766233766</v>
      </c>
      <c r="BG338" s="106">
        <f>IF(INDEX(Base_Dados!BG:BG,MATCH($B338,Base_Dados!$B:$B,0))=0,0,
MAX(0, MIN(BG$1,
((INDEX(Base_Dados!BG:BG,MATCH($B338,Base_Dados!$B:$B,0))-MIN(Base_Dados!BG$5:BG$98)) /
(IF(MAX(Base_Dados!BG$5:BG$98)-MIN(Base_Dados!BG$5:BG$98)=0,1,MAX(Base_Dados!BG$5:BG$98)-MIN(Base_Dados!BG$5:BG$98)))) * BG$1)))</f>
        <v>5.225752508361204E-2</v>
      </c>
      <c r="BH338" s="106">
        <f>IF(INDEX(Base_Dados!BH:BH,MATCH($B338,Base_Dados!$B:$B,0))=0,0,
MAX(0, MIN(BH$1,
((INDEX(Base_Dados!BH:BH,MATCH($B338,Base_Dados!$B:$B,0))-MIN(Base_Dados!BH$5:BH$98)) /
(IF(MAX(Base_Dados!BH$5:BH$98)-MIN(Base_Dados!BH$5:BH$98)=0,1,MAX(Base_Dados!BH$5:BH$98)-MIN(Base_Dados!BH$5:BH$98)))) * BH$1)))</f>
        <v>0.30769230769230771</v>
      </c>
      <c r="BI338" s="106">
        <f>IF(INDEX(Base_Dados!BI:BI,MATCH($B338,Base_Dados!$B:$B,0))=0,0,
MAX(0, MIN(BI$1,
((INDEX(Base_Dados!BI:BI,MATCH($B338,Base_Dados!$B:$B,0))-MIN(Base_Dados!BI$5:BI$98)) /
(IF(MAX(Base_Dados!BI$5:BI$98)-MIN(Base_Dados!BI$5:BI$98)=0,1,MAX(Base_Dados!BI$5:BI$98)-MIN(Base_Dados!BI$5:BI$98)))) * BI$1)))</f>
        <v>0.60218408736349449</v>
      </c>
      <c r="BJ338" s="106">
        <f>IF(INDEX(Base_Dados!BJ:BJ,MATCH($B338,Base_Dados!$B:$B,0))=0,0,
MAX(0, MIN(BJ$1,
((INDEX(Base_Dados!BJ:BJ,MATCH($B338,Base_Dados!$B:$B,0))-MIN(Base_Dados!BJ$5:BJ$98)) /
(IF(MAX(Base_Dados!BJ$5:BJ$98)-MIN(Base_Dados!BJ$5:BJ$98)=0,1,MAX(Base_Dados!BJ$5:BJ$98)-MIN(Base_Dados!BJ$5:BJ$98)))) * BJ$1)))</f>
        <v>0.28421052631578947</v>
      </c>
      <c r="BK338" s="106">
        <f>IF(INDEX(Base_Dados!BK:BK,MATCH($B338,Base_Dados!$B:$B,0))=0,0,
MAX(0, MIN(BK$1,
((INDEX(Base_Dados!BK:BK,MATCH($B338,Base_Dados!$B:$B,0))-MIN(Base_Dados!BK$5:BK$98)) /
(IF(MAX(Base_Dados!BK$5:BK$98)-MIN(Base_Dados!BK$5:BK$98)=0,1,MAX(Base_Dados!BK$5:BK$98)-MIN(Base_Dados!BK$5:BK$98)))) * BK$1)))</f>
        <v>0.26785714285714285</v>
      </c>
      <c r="BL338" s="106">
        <f>IF(INDEX(Base_Dados!BL:BL,MATCH($B338,Base_Dados!$B:$B,0))=0,0,
MAX(0, MIN(BL$1,
((INDEX(Base_Dados!BL:BL,MATCH($B338,Base_Dados!$B:$B,0))-MIN(Base_Dados!BL$5:BL$98)) /
(IF(MAX(Base_Dados!BL$5:BL$98)-MIN(Base_Dados!BL$5:BL$98)=0,1,MAX(Base_Dados!BL$5:BL$98)-MIN(Base_Dados!BL$5:BL$98)))) * BL$1)))</f>
        <v>0.45114006514657978</v>
      </c>
      <c r="BM338" s="106">
        <f>IF(INDEX(Base_Dados!BM:BM,MATCH($B338,Base_Dados!$B:$B,0))=0,0,
MAX(0, MIN(BM$1,
((INDEX(Base_Dados!BM:BM,MATCH($B338,Base_Dados!$B:$B,0))-MIN(Base_Dados!BM$5:BM$98)) /
(IF(MAX(Base_Dados!BM$5:BM$98)-MIN(Base_Dados!BM$5:BM$98)=0,1,MAX(Base_Dados!BM$5:BM$98)-MIN(Base_Dados!BM$5:BM$98)))) * BM$1)))</f>
        <v>0.90901012973165229</v>
      </c>
      <c r="BN338" s="106">
        <f>IF(INDEX(Base_Dados!BN:BN,MATCH($B338,Base_Dados!$B:$B,0))=0,0,
MAX(0, MIN(BN$1,
((INDEX(Base_Dados!BN:BN,MATCH($B338,Base_Dados!$B:$B,0))-MIN(Base_Dados!BN$5:BN$98)) /
(IF(MAX(Base_Dados!BN$5:BN$98)-MIN(Base_Dados!BN$5:BN$98)=0,1,MAX(Base_Dados!BN$5:BN$98)-MIN(Base_Dados!BN$5:BN$98)))) * BN$1)))</f>
        <v>0.20030919441501296</v>
      </c>
      <c r="BO338" s="106">
        <f>IF(INDEX(Base_Dados!BO:BO,MATCH($B338,Base_Dados!$B:$B,0))=0,0,
MAX(0, MIN(BO$1,
((INDEX(Base_Dados!BO:BO,MATCH($B338,Base_Dados!$B:$B,0))-MIN(Base_Dados!BO$5:BO$98)) /
(IF(MAX(Base_Dados!BO$5:BO$98)-MIN(Base_Dados!BO$5:BO$98)=0,1,MAX(Base_Dados!BO$5:BO$98)-MIN(Base_Dados!BO$5:BO$98)))) * BO$1)))</f>
        <v>5.1724137931034482E-2</v>
      </c>
      <c r="BP338" s="106">
        <f t="shared" si="20"/>
        <v>31.003720704977475</v>
      </c>
      <c r="BQ338" s="111">
        <f t="shared" si="21"/>
        <v>0.45667908242666266</v>
      </c>
      <c r="BR338" s="112">
        <f t="shared" si="22"/>
        <v>0.14217076894863939</v>
      </c>
      <c r="BS338" s="113">
        <f t="shared" si="23"/>
        <v>30.861549936028837</v>
      </c>
    </row>
    <row r="339" spans="1:71">
      <c r="A339" s="21">
        <v>33004</v>
      </c>
      <c r="B339" s="21" t="s">
        <v>521</v>
      </c>
      <c r="C339" s="21" t="s">
        <v>511</v>
      </c>
      <c r="D339" s="105">
        <f>IF(INDEX(Base_Dados!D:D,MATCH($B339,Base_Dados!$B:$B,0))=0,0,
MAX(0, MIN(D$1,
((INDEX(Base_Dados!D:D,MATCH($B339,Base_Dados!$B:$B,0))-MIN(Base_Dados!D$5:D$98)) /
(IF(MAX(Base_Dados!D$5:D$98)-MIN(Base_Dados!D$5:D$98)=0,1,MAX(Base_Dados!D$5:D$98)-MIN(Base_Dados!D$5:D$98)))) * D$1)))</f>
        <v>0.67822391783898961</v>
      </c>
      <c r="E339" s="106">
        <f>IF(INDEX(Base_Dados!E:E,MATCH($B339,Base_Dados!$B:$B,0))=0,0,
MAX(0, MIN(E$1,
((INDEX(Base_Dados!E:E,MATCH($B339,Base_Dados!$B:$B,0))-MIN(Base_Dados!E$5:E$98)) /
(IF(MAX(Base_Dados!E$5:E$98)-MIN(Base_Dados!E$5:E$98)=0,1,MAX(Base_Dados!E$5:E$98)-MIN(Base_Dados!E$5:E$98)))) * E$1)))</f>
        <v>0.22967545106507323</v>
      </c>
      <c r="F339" s="106">
        <f>IF(INDEX(Base_Dados!F:F,MATCH($B339,Base_Dados!$B:$B,0))=0,0,
MAX(0, MIN(F$1,
((INDEX(Base_Dados!F:F,MATCH($B339,Base_Dados!$B:$B,0))-MIN(Base_Dados!F$5:F$98)) /
(IF(MAX(Base_Dados!F$5:F$98)-MIN(Base_Dados!F$5:F$98)=0,1,MAX(Base_Dados!F$5:F$98)-MIN(Base_Dados!F$5:F$98)))) * F$1)))</f>
        <v>0.20771541382502409</v>
      </c>
      <c r="G339" s="106">
        <f>IF(INDEX(Base_Dados!G:G,MATCH($B339,Base_Dados!$B:$B,0))=0,0,
MAX(0, MIN(G$1,
((INDEX(Base_Dados!G:G,MATCH($B339,Base_Dados!$B:$B,0))-MIN(Base_Dados!G$5:G$98)) /
(IF(MAX(Base_Dados!G$5:G$98)-MIN(Base_Dados!G$5:G$98)=0,1,MAX(Base_Dados!G$5:G$98)-MIN(Base_Dados!G$5:G$98)))) * G$1)))</f>
        <v>0.1882386907017449</v>
      </c>
      <c r="H339" s="106">
        <f>IF(INDEX(Base_Dados!H:H,MATCH($B339,Base_Dados!$B:$B,0))=0,0,
MAX(0, MIN(H$1,
((INDEX(Base_Dados!H:H,MATCH($B339,Base_Dados!$B:$B,0))-MIN(Base_Dados!H$5:H$98)) /
(IF(MAX(Base_Dados!H$5:H$98)-MIN(Base_Dados!H$5:H$98)=0,1,MAX(Base_Dados!H$5:H$98)-MIN(Base_Dados!H$5:H$98)))) * H$1)))</f>
        <v>0.19436033900579172</v>
      </c>
      <c r="I339" s="106">
        <f>IF(INDEX(Base_Dados!I:I,MATCH($B339,Base_Dados!$B:$B,0))=0,0,
MAX(0, MIN(I$1,
((INDEX(Base_Dados!I:I,MATCH($B339,Base_Dados!$B:$B,0))-MIN(Base_Dados!I$5:I$98)) /
(IF(MAX(Base_Dados!I$5:I$98)-MIN(Base_Dados!I$5:I$98)=0,1,MAX(Base_Dados!I$5:I$98)-MIN(Base_Dados!I$5:I$98)))) * I$1)))</f>
        <v>0.22798658749623882</v>
      </c>
      <c r="J339" s="106">
        <f>IF(INDEX(Base_Dados!J:J,MATCH($B339,Base_Dados!$B:$B,0))=0,0,
MAX(0, MIN(J$1,
((INDEX(Base_Dados!J:J,MATCH($B339,Base_Dados!$B:$B,0))-MIN(Base_Dados!J$5:J$98)) /
(IF(MAX(Base_Dados!J$5:J$98)-MIN(Base_Dados!J$5:J$98)=0,1,MAX(Base_Dados!J$5:J$98)-MIN(Base_Dados!J$5:J$98)))) * J$1)))</f>
        <v>0.26982294900195236</v>
      </c>
      <c r="K339" s="106">
        <f>IF(INDEX(Base_Dados!K:K,MATCH($B339,Base_Dados!$B:$B,0))=0,0,
MAX(0, MIN(K$1,
((INDEX(Base_Dados!K:K,MATCH($B339,Base_Dados!$B:$B,0))-MIN(Base_Dados!K$5:K$98)) /
(IF(MAX(Base_Dados!K$5:K$98)-MIN(Base_Dados!K$5:K$98)=0,1,MAX(Base_Dados!K$5:K$98)-MIN(Base_Dados!K$5:K$98)))) * K$1)))</f>
        <v>0.24992173524150268</v>
      </c>
      <c r="L339" s="106">
        <f>IF(INDEX(Base_Dados!L:L,MATCH($B339,Base_Dados!$B:$B,0))=0,0,
MAX(0, MIN(L$1,
((INDEX(Base_Dados!L:L,MATCH($B339,Base_Dados!$B:$B,0))-MIN(Base_Dados!L$5:L$98)) /
(IF(MAX(Base_Dados!L$5:L$98)-MIN(Base_Dados!L$5:L$98)=0,1,MAX(Base_Dados!L$5:L$98)-MIN(Base_Dados!L$5:L$98)))) * L$1)))</f>
        <v>0.25700083741155322</v>
      </c>
      <c r="M339" s="106">
        <f>IF(INDEX(Base_Dados!M:M,MATCH($B339,Base_Dados!$B:$B,0))=0,0,
MAX(0, MIN(M$1,
((INDEX(Base_Dados!M:M,MATCH($B339,Base_Dados!$B:$B,0))-MIN(Base_Dados!M$5:M$98)) /
(IF(MAX(Base_Dados!M$5:M$98)-MIN(Base_Dados!M$5:M$98)=0,1,MAX(Base_Dados!M$5:M$98)-MIN(Base_Dados!M$5:M$98)))) * M$1)))</f>
        <v>0.26284548104956268</v>
      </c>
      <c r="N339" s="106">
        <f>IF(INDEX(Base_Dados!N:N,MATCH($B339,Base_Dados!$B:$B,0))=0,0,
MAX(0, MIN(N$1,
((INDEX(Base_Dados!N:N,MATCH($B339,Base_Dados!$B:$B,0))-MIN(Base_Dados!N$5:N$98)) /
(IF(MAX(Base_Dados!N$5:N$98)-MIN(Base_Dados!N$5:N$98)=0,1,MAX(Base_Dados!N$5:N$98)-MIN(Base_Dados!N$5:N$98)))) * N$1)))</f>
        <v>0.23817129876122528</v>
      </c>
      <c r="O339" s="106">
        <f>IF(INDEX(Base_Dados!O:O,MATCH($B339,Base_Dados!$B:$B,0))=0,0,
MAX(0, MIN(O$1,
((INDEX(Base_Dados!O:O,MATCH($B339,Base_Dados!$B:$B,0))-MIN(Base_Dados!O$5:O$98)) /
(IF(MAX(Base_Dados!O$5:O$98)-MIN(Base_Dados!O$5:O$98)=0,1,MAX(Base_Dados!O$5:O$98)-MIN(Base_Dados!O$5:O$98)))) * O$1)))</f>
        <v>0.24471821171748703</v>
      </c>
      <c r="P339" s="106">
        <f>IF(INDEX(Base_Dados!P:P,MATCH($B339,Base_Dados!$B:$B,0))=0,0,
MAX(0, MIN(P$1,
((INDEX(Base_Dados!P:P,MATCH($B339,Base_Dados!$B:$B,0))-MIN(Base_Dados!P$5:P$98)) /
(IF(MAX(Base_Dados!P$5:P$98)-MIN(Base_Dados!P$5:P$98)=0,1,MAX(Base_Dados!P$5:P$98)-MIN(Base_Dados!P$5:P$98)))) * P$1)))</f>
        <v>0.46355423323872835</v>
      </c>
      <c r="Q339" s="106">
        <f>IF(INDEX(Base_Dados!Q:Q,MATCH($B339,Base_Dados!$B:$B,0))=0,0,
MAX(0, MIN(Q$1,
((INDEX(Base_Dados!Q:Q,MATCH($B339,Base_Dados!$B:$B,0))-MIN(Base_Dados!Q$5:Q$98)) /
(IF(MAX(Base_Dados!Q$5:Q$98)-MIN(Base_Dados!Q$5:Q$98)=0,1,MAX(Base_Dados!Q$5:Q$98)-MIN(Base_Dados!Q$5:Q$98)))) * Q$1)))</f>
        <v>1.9302564372597546</v>
      </c>
      <c r="R339" s="106">
        <f>IF(INDEX(Base_Dados!R:R,MATCH($B339,Base_Dados!$B:$B,0))=0,0,
MAX(0, MIN(R$1,
((INDEX(Base_Dados!R:R,MATCH($B339,Base_Dados!$B:$B,0))-MIN(Base_Dados!R$5:R$98)) /
(IF(MAX(Base_Dados!R$5:R$98)-MIN(Base_Dados!R$5:R$98)=0,1,MAX(Base_Dados!R$5:R$98)-MIN(Base_Dados!R$5:R$98)))) * R$1)))</f>
        <v>0.71250954906280795</v>
      </c>
      <c r="S339" s="106">
        <f>IF(INDEX(Base_Dados!S:S,MATCH($B339,Base_Dados!$B:$B,0))=0,0,
MAX(0, MIN(S$1,
((INDEX(Base_Dados!S:S,MATCH($B339,Base_Dados!$B:$B,0))-MIN(Base_Dados!S$5:S$98)) /
(IF(MAX(Base_Dados!S$5:S$98)-MIN(Base_Dados!S$5:S$98)=0,1,MAX(Base_Dados!S$5:S$98)-MIN(Base_Dados!S$5:S$98)))) * S$1)))</f>
        <v>0.46091515015352358</v>
      </c>
      <c r="T339" s="106">
        <f>IF(INDEX(Base_Dados!T:T,MATCH($B339,Base_Dados!$B:$B,0))=0,0,
MAX(0, MIN(T$1,
((INDEX(Base_Dados!T:T,MATCH($B339,Base_Dados!$B:$B,0))-MIN(Base_Dados!T$5:T$98)) /
(IF(MAX(Base_Dados!T$5:T$98)-MIN(Base_Dados!T$5:T$98)=0,1,MAX(Base_Dados!T$5:T$98)-MIN(Base_Dados!T$5:T$98)))) * T$1)))</f>
        <v>2.5</v>
      </c>
      <c r="U339" s="106">
        <f>IF(INDEX(Base_Dados!U:U,MATCH($B339,Base_Dados!$B:$B,0))=0,0,
MAX(0, MIN(U$1,
((INDEX(Base_Dados!U:U,MATCH($B339,Base_Dados!$B:$B,0))-MIN(Base_Dados!U$5:U$98)) /
(IF(MAX(Base_Dados!U$5:U$98)-MIN(Base_Dados!U$5:U$98)=0,1,MAX(Base_Dados!U$5:U$98)-MIN(Base_Dados!U$5:U$98)))) * U$1)))</f>
        <v>0.62958132165216119</v>
      </c>
      <c r="V339" s="106">
        <f>IF(INDEX(Base_Dados!V:V,MATCH($B339,Base_Dados!$B:$B,0))=0,0,
MAX(0, MIN(V$1,
((INDEX(Base_Dados!V:V,MATCH($B339,Base_Dados!$B:$B,0))-MIN(Base_Dados!V$5:V$98)) /
(IF(MAX(Base_Dados!V$5:V$98)-MIN(Base_Dados!V$5:V$98)=0,1,MAX(Base_Dados!V$5:V$98)-MIN(Base_Dados!V$5:V$98)))) * V$1)))</f>
        <v>0.75872399545641733</v>
      </c>
      <c r="W339" s="106">
        <f>IF(INDEX(Base_Dados!W:W,MATCH($B339,Base_Dados!$B:$B,0))=0,0,
MAX(0, MIN(W$1,
((INDEX(Base_Dados!W:W,MATCH($B339,Base_Dados!$B:$B,0))-MIN(Base_Dados!W$5:W$98)) /
(IF(MAX(Base_Dados!W$5:W$98)-MIN(Base_Dados!W$5:W$98)=0,1,MAX(Base_Dados!W$5:W$98)-MIN(Base_Dados!W$5:W$98)))) * W$1)))</f>
        <v>2.5399787773054538</v>
      </c>
      <c r="X339" s="106">
        <f>IF(INDEX(Base_Dados!X:X,MATCH($B339,Base_Dados!$B:$B,0))=0,0,
MAX(0, MIN(X$1,
((INDEX(Base_Dados!X:X,MATCH($B339,Base_Dados!$B:$B,0))-MIN(Base_Dados!X$5:X$98)) /
(IF(MAX(Base_Dados!X$5:X$98)-MIN(Base_Dados!X$5:X$98)=0,1,MAX(Base_Dados!X$5:X$98)-MIN(Base_Dados!X$5:X$98)))) * X$1)))</f>
        <v>0.13983050847457629</v>
      </c>
      <c r="Y339" s="106">
        <f>IF(INDEX(Base_Dados!Y:Y,MATCH($B339,Base_Dados!$B:$B,0))=0,0,
MAX(0, MIN(Y$1,
((INDEX(Base_Dados!Y:Y,MATCH($B339,Base_Dados!$B:$B,0))-MIN(Base_Dados!Y$5:Y$98)) /
(IF(MAX(Base_Dados!Y$5:Y$98)-MIN(Base_Dados!Y$5:Y$98)=0,1,MAX(Base_Dados!Y$5:Y$98)-MIN(Base_Dados!Y$5:Y$98)))) * Y$1)))</f>
        <v>7.720588235294118E-2</v>
      </c>
      <c r="Z339" s="106">
        <f>IF(INDEX(Base_Dados!Z:Z,MATCH($B339,Base_Dados!$B:$B,0))=0,0,
MAX(0, MIN(Z$1,
((INDEX(Base_Dados!Z:Z,MATCH($B339,Base_Dados!$B:$B,0))-MIN(Base_Dados!Z$5:Z$98)) /
(IF(MAX(Base_Dados!Z$5:Z$98)-MIN(Base_Dados!Z$5:Z$98)=0,1,MAX(Base_Dados!Z$5:Z$98)-MIN(Base_Dados!Z$5:Z$98)))) * Z$1)))</f>
        <v>0.3571428571428571</v>
      </c>
      <c r="AA339" s="106">
        <f>IF(INDEX(Base_Dados!AA:AA,MATCH($B339,Base_Dados!$B:$B,0))=0,0,
MAX(0, MIN(AA$1,
((INDEX(Base_Dados!AA:AA,MATCH($B339,Base_Dados!$B:$B,0))-MIN(Base_Dados!AA$5:AA$98)) /
(IF(MAX(Base_Dados!AA$5:AA$98)-MIN(Base_Dados!AA$5:AA$98)=0,1,MAX(Base_Dados!AA$5:AA$98)-MIN(Base_Dados!AA$5:AA$98)))) * AA$1)))</f>
        <v>0.12587412587412589</v>
      </c>
      <c r="AB339" s="106">
        <f>IF(INDEX(Base_Dados!AB:AB,MATCH($B339,Base_Dados!$B:$B,0))=0,0,
MAX(0, MIN(AB$1,
((INDEX(Base_Dados!AB:AB,MATCH($B339,Base_Dados!$B:$B,0))-MIN(Base_Dados!AB$5:AB$98)) /
(IF(MAX(Base_Dados!AB$5:AB$98)-MIN(Base_Dados!AB$5:AB$98)=0,1,MAX(Base_Dados!AB$5:AB$98)-MIN(Base_Dados!AB$5:AB$98)))) * AB$1)))</f>
        <v>0.39981543459940283</v>
      </c>
      <c r="AC339" s="106">
        <f>IF(INDEX(Base_Dados!AC:AC,MATCH($B339,Base_Dados!$B:$B,0))=0,0,
MAX(0, MIN(AC$1,
((INDEX(Base_Dados!AC:AC,MATCH($B339,Base_Dados!$B:$B,0))-MIN(Base_Dados!AC$5:AC$98)) /
(IF(MAX(Base_Dados!AC$5:AC$98)-MIN(Base_Dados!AC$5:AC$98)=0,1,MAX(Base_Dados!AC$5:AC$98)-MIN(Base_Dados!AC$5:AC$98)))) * AC$1)))</f>
        <v>0.50961770090576219</v>
      </c>
      <c r="AD339" s="106">
        <f>IF(INDEX(Base_Dados!AD:AD,MATCH($B339,Base_Dados!$B:$B,0))=0,0,
MAX(0, MIN(AD$1,
((INDEX(Base_Dados!AD:AD,MATCH($B339,Base_Dados!$B:$B,0))-MIN(Base_Dados!AD$5:AD$98)) /
(IF(MAX(Base_Dados!AD$5:AD$98)-MIN(Base_Dados!AD$5:AD$98)=0,1,MAX(Base_Dados!AD$5:AD$98)-MIN(Base_Dados!AD$5:AD$98)))) * AD$1)))</f>
        <v>0.56765271409554796</v>
      </c>
      <c r="AE339" s="106">
        <f>IF(INDEX(Base_Dados!AE:AE,MATCH($B339,Base_Dados!$B:$B,0))=0,0,
MAX(0, MIN(AE$1,
((INDEX(Base_Dados!AE:AE,MATCH($B339,Base_Dados!$B:$B,0))-MIN(Base_Dados!AE$5:AE$98)) /
(IF(MAX(Base_Dados!AE$5:AE$98)-MIN(Base_Dados!AE$5:AE$98)=0,1,MAX(Base_Dados!AE$5:AE$98)-MIN(Base_Dados!AE$5:AE$98)))) * AE$1)))</f>
        <v>0.45701136200201353</v>
      </c>
      <c r="AF339" s="106">
        <f>IF(INDEX(Base_Dados!AF:AF,MATCH($B339,Base_Dados!$B:$B,0))=0,0,
MAX(0, MIN(AF$1,
((INDEX(Base_Dados!AF:AF,MATCH($B339,Base_Dados!$B:$B,0))-MIN(Base_Dados!AF$5:AF$98)) /
(IF(MAX(Base_Dados!AF$5:AF$98)-MIN(Base_Dados!AF$5:AF$98)=0,1,MAX(Base_Dados!AF$5:AF$98)-MIN(Base_Dados!AF$5:AF$98)))) * AF$1)))</f>
        <v>0.80844021514273889</v>
      </c>
      <c r="AG339" s="106">
        <f>IF(INDEX(Base_Dados!AG:AG,MATCH($B339,Base_Dados!$B:$B,0))=0,0,
MAX(0, MIN(AG$1,
((INDEX(Base_Dados!AG:AG,MATCH($B339,Base_Dados!$B:$B,0))-MIN(Base_Dados!AG$5:AG$98)) /
(IF(MAX(Base_Dados!AG$5:AG$98)-MIN(Base_Dados!AG$5:AG$98)=0,1,MAX(Base_Dados!AG$5:AG$98)-MIN(Base_Dados!AG$5:AG$98)))) * AG$1)))</f>
        <v>1.9302564372597546</v>
      </c>
      <c r="AH339" s="106">
        <f>IF(INDEX(Base_Dados!AH:AH,MATCH($B339,Base_Dados!$B:$B,0))=0,0,
MAX(0, MIN(AH$1,
((INDEX(Base_Dados!AH:AH,MATCH($B339,Base_Dados!$B:$B,0))-MIN(Base_Dados!AH$5:AH$98)) /
(IF(MAX(Base_Dados!AH$5:AH$98)-MIN(Base_Dados!AH$5:AH$98)=0,1,MAX(Base_Dados!AH$5:AH$98)-MIN(Base_Dados!AH$5:AH$98)))) * AH$1)))</f>
        <v>2.2418933651935666</v>
      </c>
      <c r="AI339" s="106">
        <f>IF(INDEX(Base_Dados!AI:AI,MATCH($B339,Base_Dados!$B:$B,0))=0,0,
MAX(0, MIN(AI$1,
((INDEX(Base_Dados!AI:AI,MATCH($B339,Base_Dados!$B:$B,0))-MIN(Base_Dados!AI$5:AI$98)) /
(IF(MAX(Base_Dados!AI$5:AI$98)-MIN(Base_Dados!AI$5:AI$98)=0,1,MAX(Base_Dados!AI$5:AI$98)-MIN(Base_Dados!AI$5:AI$98)))) * AI$1)))</f>
        <v>0.21428571428571427</v>
      </c>
      <c r="AJ339" s="106">
        <f>IF(INDEX(Base_Dados!AJ:AJ,MATCH($B339,Base_Dados!$B:$B,0))=0,0,
MAX(0, MIN(AJ$1,
((INDEX(Base_Dados!AJ:AJ,MATCH($B339,Base_Dados!$B:$B,0))-MIN(Base_Dados!AJ$5:AJ$98)) /
(IF(MAX(Base_Dados!AJ$5:AJ$98)-MIN(Base_Dados!AJ$5:AJ$98)=0,1,MAX(Base_Dados!AJ$5:AJ$98)-MIN(Base_Dados!AJ$5:AJ$98)))) * AJ$1)))</f>
        <v>2.5</v>
      </c>
      <c r="AK339" s="106">
        <f>IF(INDEX(Base_Dados!AK:AK,MATCH($B339,Base_Dados!$B:$B,0))=0,0,
MAX(0, MIN(AK$1,
((INDEX(Base_Dados!AK:AK,MATCH($B339,Base_Dados!$B:$B,0))-MIN(Base_Dados!AK$5:AK$98)) /
(IF(MAX(Base_Dados!AK$5:AK$98)-MIN(Base_Dados!AK$5:AK$98)=0,1,MAX(Base_Dados!AK$5:AK$98)-MIN(Base_Dados!AK$5:AK$98)))) * AK$1)))</f>
        <v>0.18505747126436781</v>
      </c>
      <c r="AL339" s="106">
        <f>IF(INDEX(Base_Dados!AL:AL,MATCH($B339,Base_Dados!$B:$B,0))=0,0,
MAX(0, MIN(AL$1,
((INDEX(Base_Dados!AL:AL,MATCH($B339,Base_Dados!$B:$B,0))-MIN(Base_Dados!AL$5:AL$98)) /
(IF(MAX(Base_Dados!AL$5:AL$98)-MIN(Base_Dados!AL$5:AL$98)=0,1,MAX(Base_Dados!AL$5:AL$98)-MIN(Base_Dados!AL$5:AL$98)))) * AL$1)))</f>
        <v>0</v>
      </c>
      <c r="AM339" s="106">
        <f>IF(INDEX(Base_Dados!AM:AM,MATCH($B339,Base_Dados!$B:$B,0))=0,0,
MAX(0, MIN(AM$1,
((INDEX(Base_Dados!AM:AM,MATCH($B339,Base_Dados!$B:$B,0))-MIN(Base_Dados!AM$5:AM$98)) /
(IF(MAX(Base_Dados!AM$5:AM$98)-MIN(Base_Dados!AM$5:AM$98)=0,1,MAX(Base_Dados!AM$5:AM$98)-MIN(Base_Dados!AM$5:AM$98)))) * AM$1)))</f>
        <v>0.28068358363542206</v>
      </c>
      <c r="AN339" s="106">
        <f>IF(INDEX(Base_Dados!AN:AN,MATCH($B339,Base_Dados!$B:$B,0))=0,0,
MAX(0, MIN(AN$1,
((INDEX(Base_Dados!AN:AN,MATCH($B339,Base_Dados!$B:$B,0))-MIN(Base_Dados!AN$5:AN$98)) /
(IF(MAX(Base_Dados!AN$5:AN$98)-MIN(Base_Dados!AN$5:AN$98)=0,1,MAX(Base_Dados!AN$5:AN$98)-MIN(Base_Dados!AN$5:AN$98)))) * AN$1)))</f>
        <v>0.53528720905402516</v>
      </c>
      <c r="AO339" s="106">
        <f>IF(INDEX(Base_Dados!AO:AO,MATCH($B339,Base_Dados!$B:$B,0))=0,0,
MAX(0, MIN(AO$1,
((INDEX(Base_Dados!AO:AO,MATCH($B339,Base_Dados!$B:$B,0))-MIN(Base_Dados!AO$5:AO$98)) /
(IF(MAX(Base_Dados!AO$5:AO$98)-MIN(Base_Dados!AO$5:AO$98)=0,1,MAX(Base_Dados!AO$5:AO$98)-MIN(Base_Dados!AO$5:AO$98)))) * AO$1)))</f>
        <v>0.30645161290322581</v>
      </c>
      <c r="AP339" s="106">
        <f>IF(INDEX(Base_Dados!AP:AP,MATCH($B339,Base_Dados!$B:$B,0))=0,0,
MAX(0, MIN(AP$1,
((INDEX(Base_Dados!AP:AP,MATCH($B339,Base_Dados!$B:$B,0))-MIN(Base_Dados!AP$5:AP$98)) /
(IF(MAX(Base_Dados!AP$5:AP$98)-MIN(Base_Dados!AP$5:AP$98)=0,1,MAX(Base_Dados!AP$5:AP$98)-MIN(Base_Dados!AP$5:AP$98)))) * AP$1)))</f>
        <v>3.2110091743119268E-2</v>
      </c>
      <c r="AQ339" s="106">
        <f>IF(INDEX(Base_Dados!AQ:AQ,MATCH($B339,Base_Dados!$B:$B,0))=0,0,
MAX(0, MIN(AQ$1,
((INDEX(Base_Dados!AQ:AQ,MATCH($B339,Base_Dados!$B:$B,0))-MIN(Base_Dados!AQ$5:AQ$98)) /
(IF(MAX(Base_Dados!AQ$5:AQ$98)-MIN(Base_Dados!AQ$5:AQ$98)=0,1,MAX(Base_Dados!AQ$5:AQ$98)-MIN(Base_Dados!AQ$5:AQ$98)))) * AQ$1)))</f>
        <v>6.6666666666666666E-2</v>
      </c>
      <c r="AR339" s="106">
        <f>IF(INDEX(Base_Dados!AR:AR,MATCH($B339,Base_Dados!$B:$B,0))=0,0,
MAX(0, MIN(AR$1,
((INDEX(Base_Dados!AR:AR,MATCH($B339,Base_Dados!$B:$B,0))-MIN(Base_Dados!AR$5:AR$98)) /
(IF(MAX(Base_Dados!AR$5:AR$98)-MIN(Base_Dados!AR$5:AR$98)=0,1,MAX(Base_Dados!AR$5:AR$98)-MIN(Base_Dados!AR$5:AR$98)))) * AR$1)))</f>
        <v>9.6774193548387094E-2</v>
      </c>
      <c r="AS339" s="106">
        <f>IF(INDEX(Base_Dados!AS:AS,MATCH($B339,Base_Dados!$B:$B,0))=0,0,
MAX(0, MIN(AS$1,
((INDEX(Base_Dados!AS:AS,MATCH($B339,Base_Dados!$B:$B,0))-MIN(Base_Dados!AS$5:AS$98)) /
(IF(MAX(Base_Dados!AS$5:AS$98)-MIN(Base_Dados!AS$5:AS$98)=0,1,MAX(Base_Dados!AS$5:AS$98)-MIN(Base_Dados!AS$5:AS$98)))) * AS$1)))</f>
        <v>6.097560975609756E-2</v>
      </c>
      <c r="AT339" s="106">
        <f>IF(INDEX(Base_Dados!AT:AT,MATCH($B339,Base_Dados!$B:$B,0))=0,0,
MAX(0, MIN(AT$1,
((INDEX(Base_Dados!AT:AT,MATCH($B339,Base_Dados!$B:$B,0))-MIN(Base_Dados!AT$5:AT$98)) /
(IF(MAX(Base_Dados!AT$5:AT$98)-MIN(Base_Dados!AT$5:AT$98)=0,1,MAX(Base_Dados!AT$5:AT$98)-MIN(Base_Dados!AT$5:AT$98)))) * AT$1)))</f>
        <v>0.16428571428571428</v>
      </c>
      <c r="AU339" s="106">
        <f>IF(INDEX(Base_Dados!AU:AU,MATCH($B339,Base_Dados!$B:$B,0))=0,0,
MAX(0, MIN(AU$1,
((INDEX(Base_Dados!AU:AU,MATCH($B339,Base_Dados!$B:$B,0))-MIN(Base_Dados!AU$5:AU$98)) /
(IF(MAX(Base_Dados!AU$5:AU$98)-MIN(Base_Dados!AU$5:AU$98)=0,1,MAX(Base_Dados!AU$5:AU$98)-MIN(Base_Dados!AU$5:AU$98)))) * AU$1)))</f>
        <v>3.3707865168539325E-2</v>
      </c>
      <c r="AV339" s="106">
        <f>IF(INDEX(Base_Dados!AV:AV,MATCH($B339,Base_Dados!$B:$B,0))=0,0,
MAX(0, MIN(AV$1,
((INDEX(Base_Dados!AV:AV,MATCH($B339,Base_Dados!$B:$B,0))-MIN(Base_Dados!AV$5:AV$98)) /
(IF(MAX(Base_Dados!AV$5:AV$98)-MIN(Base_Dados!AV$5:AV$98)=0,1,MAX(Base_Dados!AV$5:AV$98)-MIN(Base_Dados!AV$5:AV$98)))) * AV$1)))</f>
        <v>3.8461538461538464E-2</v>
      </c>
      <c r="AW339" s="106">
        <f>IF(INDEX(Base_Dados!AW:AW,MATCH($B339,Base_Dados!$B:$B,0))=0,0,
MAX(0, MIN(AW$1,
((INDEX(Base_Dados!AW:AW,MATCH($B339,Base_Dados!$B:$B,0))-MIN(Base_Dados!AW$5:AW$98)) /
(IF(MAX(Base_Dados!AW$5:AW$98)-MIN(Base_Dados!AW$5:AW$98)=0,1,MAX(Base_Dados!AW$5:AW$98)-MIN(Base_Dados!AW$5:AW$98)))) * AW$1)))</f>
        <v>7.3529411764705885E-2</v>
      </c>
      <c r="AX339" s="106">
        <f>IF(INDEX(Base_Dados!AX:AX,MATCH($B339,Base_Dados!$B:$B,0))=0,0,
MAX(0, MIN(AX$1,
((INDEX(Base_Dados!AX:AX,MATCH($B339,Base_Dados!$B:$B,0))-MIN(Base_Dados!AX$5:AX$98)) /
(IF(MAX(Base_Dados!AX$5:AX$98)-MIN(Base_Dados!AX$5:AX$98)=0,1,MAX(Base_Dados!AX$5:AX$98)-MIN(Base_Dados!AX$5:AX$98)))) * AX$1)))</f>
        <v>5.9172345633611824E-2</v>
      </c>
      <c r="AY339" s="106">
        <f>IF(INDEX(Base_Dados!AY:AY,MATCH($B339,Base_Dados!$B:$B,0))=0,0,
MAX(0, MIN(AY$1,
((INDEX(Base_Dados!AY:AY,MATCH($B339,Base_Dados!$B:$B,0))-MIN(Base_Dados!AY$5:AY$98)) /
(IF(MAX(Base_Dados!AY$5:AY$98)-MIN(Base_Dados!AY$5:AY$98)=0,1,MAX(Base_Dados!AY$5:AY$98)-MIN(Base_Dados!AY$5:AY$98)))) * AY$1)))</f>
        <v>0.12825585229146061</v>
      </c>
      <c r="AZ339" s="106">
        <f>IF(INDEX(Base_Dados!AZ:AZ,MATCH($B339,Base_Dados!$B:$B,0))=0,0,
MAX(0, MIN(AZ$1,
((INDEX(Base_Dados!AZ:AZ,MATCH($B339,Base_Dados!$B:$B,0))-MIN(Base_Dados!AZ$5:AZ$98)) /
(IF(MAX(Base_Dados!AZ$5:AZ$98)-MIN(Base_Dados!AZ$5:AZ$98)=0,1,MAX(Base_Dados!AZ$5:AZ$98)-MIN(Base_Dados!AZ$5:AZ$98)))) * AZ$1)))</f>
        <v>0.3058176100628931</v>
      </c>
      <c r="BA339" s="106">
        <f>IF(INDEX(Base_Dados!BA:BA,MATCH($B339,Base_Dados!$B:$B,0))=0,0,
MAX(0, MIN(BA$1,
((INDEX(Base_Dados!BA:BA,MATCH($B339,Base_Dados!$B:$B,0))-MIN(Base_Dados!BA$5:BA$98)) /
(IF(MAX(Base_Dados!BA$5:BA$98)-MIN(Base_Dados!BA$5:BA$98)=0,1,MAX(Base_Dados!BA$5:BA$98)-MIN(Base_Dados!BA$5:BA$98)))) * BA$1)))</f>
        <v>7.8487533026932219E-2</v>
      </c>
      <c r="BB339" s="106">
        <f>IF(INDEX(Base_Dados!BB:BB,MATCH($B339,Base_Dados!$B:$B,0))=0,0,
MAX(0, MIN(BB$1,
((INDEX(Base_Dados!BB:BB,MATCH($B339,Base_Dados!$B:$B,0))-MIN(Base_Dados!BB$5:BB$98)) /
(IF(MAX(Base_Dados!BB$5:BB$98)-MIN(Base_Dados!BB$5:BB$98)=0,1,MAX(Base_Dados!BB$5:BB$98)-MIN(Base_Dados!BB$5:BB$98)))) * BB$1)))</f>
        <v>4.9379505999235699E-5</v>
      </c>
      <c r="BC339" s="106">
        <f>IF(INDEX(Base_Dados!BC:BC,MATCH($B339,Base_Dados!$B:$B,0))=0,0,
MAX(0, MIN(BC$1,
((INDEX(Base_Dados!BC:BC,MATCH($B339,Base_Dados!$B:$B,0))-MIN(Base_Dados!BC$5:BC$98)) /
(IF(MAX(Base_Dados!BC$5:BC$98)-MIN(Base_Dados!BC$5:BC$98)=0,1,MAX(Base_Dados!BC$5:BC$98)-MIN(Base_Dados!BC$5:BC$98)))) * BC$1)))</f>
        <v>0.10799892270401293</v>
      </c>
      <c r="BD339" s="106">
        <f>IF(INDEX(Base_Dados!BD:BD,MATCH($B339,Base_Dados!$B:$B,0))=0,0,
MAX(0, MIN(BD$1,
((INDEX(Base_Dados!BD:BD,MATCH($B339,Base_Dados!$B:$B,0))-MIN(Base_Dados!BD$5:BD$98)) /
(IF(MAX(Base_Dados!BD$5:BD$98)-MIN(Base_Dados!BD$5:BD$98)=0,1,MAX(Base_Dados!BD$5:BD$98)-MIN(Base_Dados!BD$5:BD$98)))) * BD$1)))</f>
        <v>8.5035662350252755E-2</v>
      </c>
      <c r="BE339" s="106">
        <f>IF(INDEX(Base_Dados!BE:BE,MATCH($B339,Base_Dados!$B:$B,0))=0,0,
MAX(0, MIN(BE$1,
((INDEX(Base_Dados!BE:BE,MATCH($B339,Base_Dados!$B:$B,0))-MIN(Base_Dados!BE$5:BE$98)) /
(IF(MAX(Base_Dados!BE$5:BE$98)-MIN(Base_Dados!BE$5:BE$98)=0,1,MAX(Base_Dados!BE$5:BE$98)-MIN(Base_Dados!BE$5:BE$98)))) * BE$1)))</f>
        <v>0.1058705469141997</v>
      </c>
      <c r="BF339" s="106">
        <f>IF(INDEX(Base_Dados!BF:BF,MATCH($B339,Base_Dados!$B:$B,0))=0,0,
MAX(0, MIN(BF$1,
((INDEX(Base_Dados!BF:BF,MATCH($B339,Base_Dados!$B:$B,0))-MIN(Base_Dados!BF$5:BF$98)) /
(IF(MAX(Base_Dados!BF$5:BF$98)-MIN(Base_Dados!BF$5:BF$98)=0,1,MAX(Base_Dados!BF$5:BF$98)-MIN(Base_Dados!BF$5:BF$98)))) * BF$1)))</f>
        <v>6.9805194805194801E-2</v>
      </c>
      <c r="BG339" s="106">
        <f>IF(INDEX(Base_Dados!BG:BG,MATCH($B339,Base_Dados!$B:$B,0))=0,0,
MAX(0, MIN(BG$1,
((INDEX(Base_Dados!BG:BG,MATCH($B339,Base_Dados!$B:$B,0))-MIN(Base_Dados!BG$5:BG$98)) /
(IF(MAX(Base_Dados!BG$5:BG$98)-MIN(Base_Dados!BG$5:BG$98)=0,1,MAX(Base_Dados!BG$5:BG$98)-MIN(Base_Dados!BG$5:BG$98)))) * BG$1)))</f>
        <v>5.3929765886287624E-2</v>
      </c>
      <c r="BH339" s="106">
        <f>IF(INDEX(Base_Dados!BH:BH,MATCH($B339,Base_Dados!$B:$B,0))=0,0,
MAX(0, MIN(BH$1,
((INDEX(Base_Dados!BH:BH,MATCH($B339,Base_Dados!$B:$B,0))-MIN(Base_Dados!BH$5:BH$98)) /
(IF(MAX(Base_Dados!BH$5:BH$98)-MIN(Base_Dados!BH$5:BH$98)=0,1,MAX(Base_Dados!BH$5:BH$98)-MIN(Base_Dados!BH$5:BH$98)))) * BH$1)))</f>
        <v>0.23076923076923078</v>
      </c>
      <c r="BI339" s="106">
        <f>IF(INDEX(Base_Dados!BI:BI,MATCH($B339,Base_Dados!$B:$B,0))=0,0,
MAX(0, MIN(BI$1,
((INDEX(Base_Dados!BI:BI,MATCH($B339,Base_Dados!$B:$B,0))-MIN(Base_Dados!BI$5:BI$98)) /
(IF(MAX(Base_Dados!BI$5:BI$98)-MIN(Base_Dados!BI$5:BI$98)=0,1,MAX(Base_Dados!BI$5:BI$98)-MIN(Base_Dados!BI$5:BI$98)))) * BI$1)))</f>
        <v>0.48673946957878317</v>
      </c>
      <c r="BJ339" s="106">
        <f>IF(INDEX(Base_Dados!BJ:BJ,MATCH($B339,Base_Dados!$B:$B,0))=0,0,
MAX(0, MIN(BJ$1,
((INDEX(Base_Dados!BJ:BJ,MATCH($B339,Base_Dados!$B:$B,0))-MIN(Base_Dados!BJ$5:BJ$98)) /
(IF(MAX(Base_Dados!BJ$5:BJ$98)-MIN(Base_Dados!BJ$5:BJ$98)=0,1,MAX(Base_Dados!BJ$5:BJ$98)-MIN(Base_Dados!BJ$5:BJ$98)))) * BJ$1)))</f>
        <v>0.21052631578947367</v>
      </c>
      <c r="BK339" s="106">
        <f>IF(INDEX(Base_Dados!BK:BK,MATCH($B339,Base_Dados!$B:$B,0))=0,0,
MAX(0, MIN(BK$1,
((INDEX(Base_Dados!BK:BK,MATCH($B339,Base_Dados!$B:$B,0))-MIN(Base_Dados!BK$5:BK$98)) /
(IF(MAX(Base_Dados!BK$5:BK$98)-MIN(Base_Dados!BK$5:BK$98)=0,1,MAX(Base_Dados!BK$5:BK$98)-MIN(Base_Dados!BK$5:BK$98)))) * BK$1)))</f>
        <v>0.21428571428571427</v>
      </c>
      <c r="BL339" s="106">
        <f>IF(INDEX(Base_Dados!BL:BL,MATCH($B339,Base_Dados!$B:$B,0))=0,0,
MAX(0, MIN(BL$1,
((INDEX(Base_Dados!BL:BL,MATCH($B339,Base_Dados!$B:$B,0))-MIN(Base_Dados!BL$5:BL$98)) /
(IF(MAX(Base_Dados!BL$5:BL$98)-MIN(Base_Dados!BL$5:BL$98)=0,1,MAX(Base_Dados!BL$5:BL$98)-MIN(Base_Dados!BL$5:BL$98)))) * BL$1)))</f>
        <v>0.28013029315960913</v>
      </c>
      <c r="BM339" s="106">
        <f>IF(INDEX(Base_Dados!BM:BM,MATCH($B339,Base_Dados!$B:$B,0))=0,0,
MAX(0, MIN(BM$1,
((INDEX(Base_Dados!BM:BM,MATCH($B339,Base_Dados!$B:$B,0))-MIN(Base_Dados!BM$5:BM$98)) /
(IF(MAX(Base_Dados!BM$5:BM$98)-MIN(Base_Dados!BM$5:BM$98)=0,1,MAX(Base_Dados!BM$5:BM$98)-MIN(Base_Dados!BM$5:BM$98)))) * BM$1)))</f>
        <v>1</v>
      </c>
      <c r="BN339" s="106">
        <f>IF(INDEX(Base_Dados!BN:BN,MATCH($B339,Base_Dados!$B:$B,0))=0,0,
MAX(0, MIN(BN$1,
((INDEX(Base_Dados!BN:BN,MATCH($B339,Base_Dados!$B:$B,0))-MIN(Base_Dados!BN$5:BN$98)) /
(IF(MAX(Base_Dados!BN$5:BN$98)-MIN(Base_Dados!BN$5:BN$98)=0,1,MAX(Base_Dados!BN$5:BN$98)-MIN(Base_Dados!BN$5:BN$98)))) * BN$1)))</f>
        <v>0.32730377130606625</v>
      </c>
      <c r="BO339" s="106">
        <f>IF(INDEX(Base_Dados!BO:BO,MATCH($B339,Base_Dados!$B:$B,0))=0,0,
MAX(0, MIN(BO$1,
((INDEX(Base_Dados!BO:BO,MATCH($B339,Base_Dados!$B:$B,0))-MIN(Base_Dados!BO$5:BO$98)) /
(IF(MAX(Base_Dados!BO$5:BO$98)-MIN(Base_Dados!BO$5:BO$98)=0,1,MAX(Base_Dados!BO$5:BO$98)-MIN(Base_Dados!BO$5:BO$98)))) * BO$1)))</f>
        <v>1.7241379310344827E-2</v>
      </c>
      <c r="BP339" s="106">
        <f t="shared" si="20"/>
        <v>29.208636650205879</v>
      </c>
      <c r="BQ339" s="111">
        <f t="shared" si="21"/>
        <v>0.63200386210513437</v>
      </c>
      <c r="BR339" s="112">
        <f t="shared" si="22"/>
        <v>0.3174955486271111</v>
      </c>
      <c r="BS339" s="113">
        <f t="shared" si="23"/>
        <v>28.891141101578768</v>
      </c>
    </row>
    <row r="340" spans="1:71">
      <c r="A340" s="21">
        <v>33005</v>
      </c>
      <c r="B340" s="21" t="s">
        <v>526</v>
      </c>
      <c r="C340" s="21" t="s">
        <v>511</v>
      </c>
      <c r="D340" s="105">
        <f>IF(INDEX(Base_Dados!D:D,MATCH($B340,Base_Dados!$B:$B,0))=0,0,
MAX(0, MIN(D$1,
((INDEX(Base_Dados!D:D,MATCH($B340,Base_Dados!$B:$B,0))-MIN(Base_Dados!D$5:D$98)) /
(IF(MAX(Base_Dados!D$5:D$98)-MIN(Base_Dados!D$5:D$98)=0,1,MAX(Base_Dados!D$5:D$98)-MIN(Base_Dados!D$5:D$98)))) * D$1)))</f>
        <v>0.31902854279443232</v>
      </c>
      <c r="E340" s="106">
        <f>IF(INDEX(Base_Dados!E:E,MATCH($B340,Base_Dados!$B:$B,0))=0,0,
MAX(0, MIN(E$1,
((INDEX(Base_Dados!E:E,MATCH($B340,Base_Dados!$B:$B,0))-MIN(Base_Dados!E$5:E$98)) /
(IF(MAX(Base_Dados!E$5:E$98)-MIN(Base_Dados!E$5:E$98)=0,1,MAX(Base_Dados!E$5:E$98)-MIN(Base_Dados!E$5:E$98)))) * E$1)))</f>
        <v>8.6344973775574388E-2</v>
      </c>
      <c r="F340" s="106">
        <f>IF(INDEX(Base_Dados!F:F,MATCH($B340,Base_Dados!$B:$B,0))=0,0,
MAX(0, MIN(F$1,
((INDEX(Base_Dados!F:F,MATCH($B340,Base_Dados!$B:$B,0))-MIN(Base_Dados!F$5:F$98)) /
(IF(MAX(Base_Dados!F$5:F$98)-MIN(Base_Dados!F$5:F$98)=0,1,MAX(Base_Dados!F$5:F$98)-MIN(Base_Dados!F$5:F$98)))) * F$1)))</f>
        <v>8.2500519524682139E-2</v>
      </c>
      <c r="G340" s="106">
        <f>IF(INDEX(Base_Dados!G:G,MATCH($B340,Base_Dados!$B:$B,0))=0,0,
MAX(0, MIN(G$1,
((INDEX(Base_Dados!G:G,MATCH($B340,Base_Dados!$B:$B,0))-MIN(Base_Dados!G$5:G$98)) /
(IF(MAX(Base_Dados!G$5:G$98)-MIN(Base_Dados!G$5:G$98)=0,1,MAX(Base_Dados!G$5:G$98)-MIN(Base_Dados!G$5:G$98)))) * G$1)))</f>
        <v>7.4288601382197436E-2</v>
      </c>
      <c r="H340" s="106">
        <f>IF(INDEX(Base_Dados!H:H,MATCH($B340,Base_Dados!$B:$B,0))=0,0,
MAX(0, MIN(H$1,
((INDEX(Base_Dados!H:H,MATCH($B340,Base_Dados!$B:$B,0))-MIN(Base_Dados!H$5:H$98)) /
(IF(MAX(Base_Dados!H$5:H$98)-MIN(Base_Dados!H$5:H$98)=0,1,MAX(Base_Dados!H$5:H$98)-MIN(Base_Dados!H$5:H$98)))) * H$1)))</f>
        <v>7.2067801158344325E-2</v>
      </c>
      <c r="I340" s="106">
        <f>IF(INDEX(Base_Dados!I:I,MATCH($B340,Base_Dados!$B:$B,0))=0,0,
MAX(0, MIN(I$1,
((INDEX(Base_Dados!I:I,MATCH($B340,Base_Dados!$B:$B,0))-MIN(Base_Dados!I$5:I$98)) /
(IF(MAX(Base_Dados!I$5:I$98)-MIN(Base_Dados!I$5:I$98)=0,1,MAX(Base_Dados!I$5:I$98)-MIN(Base_Dados!I$5:I$98)))) * I$1)))</f>
        <v>8.6670404388287228E-2</v>
      </c>
      <c r="J340" s="106">
        <f>IF(INDEX(Base_Dados!J:J,MATCH($B340,Base_Dados!$B:$B,0))=0,0,
MAX(0, MIN(J$1,
((INDEX(Base_Dados!J:J,MATCH($B340,Base_Dados!$B:$B,0))-MIN(Base_Dados!J$5:J$98)) /
(IF(MAX(Base_Dados!J$5:J$98)-MIN(Base_Dados!J$5:J$98)=0,1,MAX(Base_Dados!J$5:J$98)-MIN(Base_Dados!J$5:J$98)))) * J$1)))</f>
        <v>0.10423283078474527</v>
      </c>
      <c r="K340" s="106">
        <f>IF(INDEX(Base_Dados!K:K,MATCH($B340,Base_Dados!$B:$B,0))=0,0,
MAX(0, MIN(K$1,
((INDEX(Base_Dados!K:K,MATCH($B340,Base_Dados!$B:$B,0))-MIN(Base_Dados!K$5:K$98)) /
(IF(MAX(Base_Dados!K$5:K$98)-MIN(Base_Dados!K$5:K$98)=0,1,MAX(Base_Dados!K$5:K$98)-MIN(Base_Dados!K$5:K$98)))) * K$1)))</f>
        <v>0.11805120751341681</v>
      </c>
      <c r="L340" s="106">
        <f>IF(INDEX(Base_Dados!L:L,MATCH($B340,Base_Dados!$B:$B,0))=0,0,
MAX(0, MIN(L$1,
((INDEX(Base_Dados!L:L,MATCH($B340,Base_Dados!$B:$B,0))-MIN(Base_Dados!L$5:L$98)) /
(IF(MAX(Base_Dados!L$5:L$98)-MIN(Base_Dados!L$5:L$98)=0,1,MAX(Base_Dados!L$5:L$98)-MIN(Base_Dados!L$5:L$98)))) * L$1)))</f>
        <v>0.15810176471040158</v>
      </c>
      <c r="M340" s="106">
        <f>IF(INDEX(Base_Dados!M:M,MATCH($B340,Base_Dados!$B:$B,0))=0,0,
MAX(0, MIN(M$1,
((INDEX(Base_Dados!M:M,MATCH($B340,Base_Dados!$B:$B,0))-MIN(Base_Dados!M$5:M$98)) /
(IF(MAX(Base_Dados!M$5:M$98)-MIN(Base_Dados!M$5:M$98)=0,1,MAX(Base_Dados!M$5:M$98)-MIN(Base_Dados!M$5:M$98)))) * M$1)))</f>
        <v>0.18993586005830904</v>
      </c>
      <c r="N340" s="106">
        <f>IF(INDEX(Base_Dados!N:N,MATCH($B340,Base_Dados!$B:$B,0))=0,0,
MAX(0, MIN(N$1,
((INDEX(Base_Dados!N:N,MATCH($B340,Base_Dados!$B:$B,0))-MIN(Base_Dados!N$5:N$98)) /
(IF(MAX(Base_Dados!N$5:N$98)-MIN(Base_Dados!N$5:N$98)=0,1,MAX(Base_Dados!N$5:N$98)-MIN(Base_Dados!N$5:N$98)))) * N$1)))</f>
        <v>0.20942036701806693</v>
      </c>
      <c r="O340" s="106">
        <f>IF(INDEX(Base_Dados!O:O,MATCH($B340,Base_Dados!$B:$B,0))=0,0,
MAX(0, MIN(O$1,
((INDEX(Base_Dados!O:O,MATCH($B340,Base_Dados!$B:$B,0))-MIN(Base_Dados!O$5:O$98)) /
(IF(MAX(Base_Dados!O$5:O$98)-MIN(Base_Dados!O$5:O$98)=0,1,MAX(Base_Dados!O$5:O$98)-MIN(Base_Dados!O$5:O$98)))) * O$1)))</f>
        <v>0.24393778917442444</v>
      </c>
      <c r="P340" s="106">
        <f>IF(INDEX(Base_Dados!P:P,MATCH($B340,Base_Dados!$B:$B,0))=0,0,
MAX(0, MIN(P$1,
((INDEX(Base_Dados!P:P,MATCH($B340,Base_Dados!$B:$B,0))-MIN(Base_Dados!P$5:P$98)) /
(IF(MAX(Base_Dados!P$5:P$98)-MIN(Base_Dados!P$5:P$98)=0,1,MAX(Base_Dados!P$5:P$98)-MIN(Base_Dados!P$5:P$98)))) * P$1)))</f>
        <v>0.13575147165513052</v>
      </c>
      <c r="Q340" s="106">
        <f>IF(INDEX(Base_Dados!Q:Q,MATCH($B340,Base_Dados!$B:$B,0))=0,0,
MAX(0, MIN(Q$1,
((INDEX(Base_Dados!Q:Q,MATCH($B340,Base_Dados!$B:$B,0))-MIN(Base_Dados!Q$5:Q$98)) /
(IF(MAX(Base_Dados!Q$5:Q$98)-MIN(Base_Dados!Q$5:Q$98)=0,1,MAX(Base_Dados!Q$5:Q$98)-MIN(Base_Dados!Q$5:Q$98)))) * Q$1)))</f>
        <v>4.9892054130904112E-2</v>
      </c>
      <c r="R340" s="106">
        <f>IF(INDEX(Base_Dados!R:R,MATCH($B340,Base_Dados!$B:$B,0))=0,0,
MAX(0, MIN(R$1,
((INDEX(Base_Dados!R:R,MATCH($B340,Base_Dados!$B:$B,0))-MIN(Base_Dados!R$5:R$98)) /
(IF(MAX(Base_Dados!R$5:R$98)-MIN(Base_Dados!R$5:R$98)=0,1,MAX(Base_Dados!R$5:R$98)-MIN(Base_Dados!R$5:R$98)))) * R$1)))</f>
        <v>5.5622598895076557E-2</v>
      </c>
      <c r="S340" s="106">
        <f>IF(INDEX(Base_Dados!S:S,MATCH($B340,Base_Dados!$B:$B,0))=0,0,
MAX(0, MIN(S$1,
((INDEX(Base_Dados!S:S,MATCH($B340,Base_Dados!$B:$B,0))-MIN(Base_Dados!S$5:S$98)) /
(IF(MAX(Base_Dados!S$5:S$98)-MIN(Base_Dados!S$5:S$98)=0,1,MAX(Base_Dados!S$5:S$98)-MIN(Base_Dados!S$5:S$98)))) * S$1)))</f>
        <v>8.5299183704036552E-2</v>
      </c>
      <c r="T340" s="106">
        <f>IF(INDEX(Base_Dados!T:T,MATCH($B340,Base_Dados!$B:$B,0))=0,0,
MAX(0, MIN(T$1,
((INDEX(Base_Dados!T:T,MATCH($B340,Base_Dados!$B:$B,0))-MIN(Base_Dados!T$5:T$98)) /
(IF(MAX(Base_Dados!T$5:T$98)-MIN(Base_Dados!T$5:T$98)=0,1,MAX(Base_Dados!T$5:T$98)-MIN(Base_Dados!T$5:T$98)))) * T$1)))</f>
        <v>0.67742350743116464</v>
      </c>
      <c r="U340" s="106">
        <f>IF(INDEX(Base_Dados!U:U,MATCH($B340,Base_Dados!$B:$B,0))=0,0,
MAX(0, MIN(U$1,
((INDEX(Base_Dados!U:U,MATCH($B340,Base_Dados!$B:$B,0))-MIN(Base_Dados!U$5:U$98)) /
(IF(MAX(Base_Dados!U$5:U$98)-MIN(Base_Dados!U$5:U$98)=0,1,MAX(Base_Dados!U$5:U$98)-MIN(Base_Dados!U$5:U$98)))) * U$1)))</f>
        <v>0.82257754454325049</v>
      </c>
      <c r="V340" s="106">
        <f>IF(INDEX(Base_Dados!V:V,MATCH($B340,Base_Dados!$B:$B,0))=0,0,
MAX(0, MIN(V$1,
((INDEX(Base_Dados!V:V,MATCH($B340,Base_Dados!$B:$B,0))-MIN(Base_Dados!V$5:V$98)) /
(IF(MAX(Base_Dados!V$5:V$98)-MIN(Base_Dados!V$5:V$98)=0,1,MAX(Base_Dados!V$5:V$98)-MIN(Base_Dados!V$5:V$98)))) * V$1)))</f>
        <v>0.16323710652830764</v>
      </c>
      <c r="W340" s="106">
        <f>IF(INDEX(Base_Dados!W:W,MATCH($B340,Base_Dados!$B:$B,0))=0,0,
MAX(0, MIN(W$1,
((INDEX(Base_Dados!W:W,MATCH($B340,Base_Dados!$B:$B,0))-MIN(Base_Dados!W$5:W$98)) /
(IF(MAX(Base_Dados!W$5:W$98)-MIN(Base_Dados!W$5:W$98)=0,1,MAX(Base_Dados!W$5:W$98)-MIN(Base_Dados!W$5:W$98)))) * W$1)))</f>
        <v>2.2534296600177011</v>
      </c>
      <c r="X340" s="106">
        <f>IF(INDEX(Base_Dados!X:X,MATCH($B340,Base_Dados!$B:$B,0))=0,0,
MAX(0, MIN(X$1,
((INDEX(Base_Dados!X:X,MATCH($B340,Base_Dados!$B:$B,0))-MIN(Base_Dados!X$5:X$98)) /
(IF(MAX(Base_Dados!X$5:X$98)-MIN(Base_Dados!X$5:X$98)=0,1,MAX(Base_Dados!X$5:X$98)-MIN(Base_Dados!X$5:X$98)))) * X$1)))</f>
        <v>0</v>
      </c>
      <c r="Y340" s="106">
        <f>IF(INDEX(Base_Dados!Y:Y,MATCH($B340,Base_Dados!$B:$B,0))=0,0,
MAX(0, MIN(Y$1,
((INDEX(Base_Dados!Y:Y,MATCH($B340,Base_Dados!$B:$B,0))-MIN(Base_Dados!Y$5:Y$98)) /
(IF(MAX(Base_Dados!Y$5:Y$98)-MIN(Base_Dados!Y$5:Y$98)=0,1,MAX(Base_Dados!Y$5:Y$98)-MIN(Base_Dados!Y$5:Y$98)))) * Y$1)))</f>
        <v>0</v>
      </c>
      <c r="Z340" s="106">
        <f>IF(INDEX(Base_Dados!Z:Z,MATCH($B340,Base_Dados!$B:$B,0))=0,0,
MAX(0, MIN(Z$1,
((INDEX(Base_Dados!Z:Z,MATCH($B340,Base_Dados!$B:$B,0))-MIN(Base_Dados!Z$5:Z$98)) /
(IF(MAX(Base_Dados!Z$5:Z$98)-MIN(Base_Dados!Z$5:Z$98)=0,1,MAX(Base_Dados!Z$5:Z$98)-MIN(Base_Dados!Z$5:Z$98)))) * Z$1)))</f>
        <v>0</v>
      </c>
      <c r="AA340" s="106">
        <f>IF(INDEX(Base_Dados!AA:AA,MATCH($B340,Base_Dados!$B:$B,0))=0,0,
MAX(0, MIN(AA$1,
((INDEX(Base_Dados!AA:AA,MATCH($B340,Base_Dados!$B:$B,0))-MIN(Base_Dados!AA$5:AA$98)) /
(IF(MAX(Base_Dados!AA$5:AA$98)-MIN(Base_Dados!AA$5:AA$98)=0,1,MAX(Base_Dados!AA$5:AA$98)-MIN(Base_Dados!AA$5:AA$98)))) * AA$1)))</f>
        <v>0</v>
      </c>
      <c r="AB340" s="106">
        <f>IF(INDEX(Base_Dados!AB:AB,MATCH($B340,Base_Dados!$B:$B,0))=0,0,
MAX(0, MIN(AB$1,
((INDEX(Base_Dados!AB:AB,MATCH($B340,Base_Dados!$B:$B,0))-MIN(Base_Dados!AB$5:AB$98)) /
(IF(MAX(Base_Dados!AB$5:AB$98)-MIN(Base_Dados!AB$5:AB$98)=0,1,MAX(Base_Dados!AB$5:AB$98)-MIN(Base_Dados!AB$5:AB$98)))) * AB$1)))</f>
        <v>0.36501840768170862</v>
      </c>
      <c r="AC340" s="106">
        <f>IF(INDEX(Base_Dados!AC:AC,MATCH($B340,Base_Dados!$B:$B,0))=0,0,
MAX(0, MIN(AC$1,
((INDEX(Base_Dados!AC:AC,MATCH($B340,Base_Dados!$B:$B,0))-MIN(Base_Dados!AC$5:AC$98)) /
(IF(MAX(Base_Dados!AC$5:AC$98)-MIN(Base_Dados!AC$5:AC$98)=0,1,MAX(Base_Dados!AC$5:AC$98)-MIN(Base_Dados!AC$5:AC$98)))) * AC$1)))</f>
        <v>7.5881672769319716E-2</v>
      </c>
      <c r="AD340" s="106">
        <f>IF(INDEX(Base_Dados!AD:AD,MATCH($B340,Base_Dados!$B:$B,0))=0,0,
MAX(0, MIN(AD$1,
((INDEX(Base_Dados!AD:AD,MATCH($B340,Base_Dados!$B:$B,0))-MIN(Base_Dados!AD$5:AD$98)) /
(IF(MAX(Base_Dados!AD$5:AD$98)-MIN(Base_Dados!AD$5:AD$98)=0,1,MAX(Base_Dados!AD$5:AD$98)-MIN(Base_Dados!AD$5:AD$98)))) * AD$1)))</f>
        <v>5.2270374204999262E-2</v>
      </c>
      <c r="AE340" s="106">
        <f>IF(INDEX(Base_Dados!AE:AE,MATCH($B340,Base_Dados!$B:$B,0))=0,0,
MAX(0, MIN(AE$1,
((INDEX(Base_Dados!AE:AE,MATCH($B340,Base_Dados!$B:$B,0))-MIN(Base_Dados!AE$5:AE$98)) /
(IF(MAX(Base_Dados!AE$5:AE$98)-MIN(Base_Dados!AE$5:AE$98)=0,1,MAX(Base_Dados!AE$5:AE$98)-MIN(Base_Dados!AE$5:AE$98)))) * AE$1)))</f>
        <v>2.9339853300733496E-2</v>
      </c>
      <c r="AF340" s="106">
        <f>IF(INDEX(Base_Dados!AF:AF,MATCH($B340,Base_Dados!$B:$B,0))=0,0,
MAX(0, MIN(AF$1,
((INDEX(Base_Dados!AF:AF,MATCH($B340,Base_Dados!$B:$B,0))-MIN(Base_Dados!AF$5:AF$98)) /
(IF(MAX(Base_Dados!AF$5:AF$98)-MIN(Base_Dados!AF$5:AF$98)=0,1,MAX(Base_Dados!AF$5:AF$98)-MIN(Base_Dados!AF$5:AF$98)))) * AF$1)))</f>
        <v>6.0129637291408085E-2</v>
      </c>
      <c r="AG340" s="106">
        <f>IF(INDEX(Base_Dados!AG:AG,MATCH($B340,Base_Dados!$B:$B,0))=0,0,
MAX(0, MIN(AG$1,
((INDEX(Base_Dados!AG:AG,MATCH($B340,Base_Dados!$B:$B,0))-MIN(Base_Dados!AG$5:AG$98)) /
(IF(MAX(Base_Dados!AG$5:AG$98)-MIN(Base_Dados!AG$5:AG$98)=0,1,MAX(Base_Dados!AG$5:AG$98)-MIN(Base_Dados!AG$5:AG$98)))) * AG$1)))</f>
        <v>4.9892054130904112E-2</v>
      </c>
      <c r="AH340" s="106">
        <f>IF(INDEX(Base_Dados!AH:AH,MATCH($B340,Base_Dados!$B:$B,0))=0,0,
MAX(0, MIN(AH$1,
((INDEX(Base_Dados!AH:AH,MATCH($B340,Base_Dados!$B:$B,0))-MIN(Base_Dados!AH$5:AH$98)) /
(IF(MAX(Base_Dados!AH$5:AH$98)-MIN(Base_Dados!AH$5:AH$98)=0,1,MAX(Base_Dados!AH$5:AH$98)-MIN(Base_Dados!AH$5:AH$98)))) * AH$1)))</f>
        <v>1.8280365561600482</v>
      </c>
      <c r="AI340" s="106">
        <f>IF(INDEX(Base_Dados!AI:AI,MATCH($B340,Base_Dados!$B:$B,0))=0,0,
MAX(0, MIN(AI$1,
((INDEX(Base_Dados!AI:AI,MATCH($B340,Base_Dados!$B:$B,0))-MIN(Base_Dados!AI$5:AI$98)) /
(IF(MAX(Base_Dados!AI$5:AI$98)-MIN(Base_Dados!AI$5:AI$98)=0,1,MAX(Base_Dados!AI$5:AI$98)-MIN(Base_Dados!AI$5:AI$98)))) * AI$1)))</f>
        <v>0.14285714285714285</v>
      </c>
      <c r="AJ340" s="106">
        <f>IF(INDEX(Base_Dados!AJ:AJ,MATCH($B340,Base_Dados!$B:$B,0))=0,0,
MAX(0, MIN(AJ$1,
((INDEX(Base_Dados!AJ:AJ,MATCH($B340,Base_Dados!$B:$B,0))-MIN(Base_Dados!AJ$5:AJ$98)) /
(IF(MAX(Base_Dados!AJ$5:AJ$98)-MIN(Base_Dados!AJ$5:AJ$98)=0,1,MAX(Base_Dados!AJ$5:AJ$98)-MIN(Base_Dados!AJ$5:AJ$98)))) * AJ$1)))</f>
        <v>0.95238095238095233</v>
      </c>
      <c r="AK340" s="106">
        <f>IF(INDEX(Base_Dados!AK:AK,MATCH($B340,Base_Dados!$B:$B,0))=0,0,
MAX(0, MIN(AK$1,
((INDEX(Base_Dados!AK:AK,MATCH($B340,Base_Dados!$B:$B,0))-MIN(Base_Dados!AK$5:AK$98)) /
(IF(MAX(Base_Dados!AK$5:AK$98)-MIN(Base_Dados!AK$5:AK$98)=0,1,MAX(Base_Dados!AK$5:AK$98)-MIN(Base_Dados!AK$5:AK$98)))) * AK$1)))</f>
        <v>1.6666666666666666E-2</v>
      </c>
      <c r="AL340" s="106">
        <f>IF(INDEX(Base_Dados!AL:AL,MATCH($B340,Base_Dados!$B:$B,0))=0,0,
MAX(0, MIN(AL$1,
((INDEX(Base_Dados!AL:AL,MATCH($B340,Base_Dados!$B:$B,0))-MIN(Base_Dados!AL$5:AL$98)) /
(IF(MAX(Base_Dados!AL$5:AL$98)-MIN(Base_Dados!AL$5:AL$98)=0,1,MAX(Base_Dados!AL$5:AL$98)-MIN(Base_Dados!AL$5:AL$98)))) * AL$1)))</f>
        <v>0</v>
      </c>
      <c r="AM340" s="106">
        <f>IF(INDEX(Base_Dados!AM:AM,MATCH($B340,Base_Dados!$B:$B,0))=0,0,
MAX(0, MIN(AM$1,
((INDEX(Base_Dados!AM:AM,MATCH($B340,Base_Dados!$B:$B,0))-MIN(Base_Dados!AM$5:AM$98)) /
(IF(MAX(Base_Dados!AM$5:AM$98)-MIN(Base_Dados!AM$5:AM$98)=0,1,MAX(Base_Dados!AM$5:AM$98)-MIN(Base_Dados!AM$5:AM$98)))) * AM$1)))</f>
        <v>6.6286897980321072E-2</v>
      </c>
      <c r="AN340" s="106">
        <f>IF(INDEX(Base_Dados!AN:AN,MATCH($B340,Base_Dados!$B:$B,0))=0,0,
MAX(0, MIN(AN$1,
((INDEX(Base_Dados!AN:AN,MATCH($B340,Base_Dados!$B:$B,0))-MIN(Base_Dados!AN$5:AN$98)) /
(IF(MAX(Base_Dados!AN$5:AN$98)-MIN(Base_Dados!AN$5:AN$98)=0,1,MAX(Base_Dados!AN$5:AN$98)-MIN(Base_Dados!AN$5:AN$98)))) * AN$1)))</f>
        <v>0.27911362564827913</v>
      </c>
      <c r="AO340" s="106">
        <f>IF(INDEX(Base_Dados!AO:AO,MATCH($B340,Base_Dados!$B:$B,0))=0,0,
MAX(0, MIN(AO$1,
((INDEX(Base_Dados!AO:AO,MATCH($B340,Base_Dados!$B:$B,0))-MIN(Base_Dados!AO$5:AO$98)) /
(IF(MAX(Base_Dados!AO$5:AO$98)-MIN(Base_Dados!AO$5:AO$98)=0,1,MAX(Base_Dados!AO$5:AO$98)-MIN(Base_Dados!AO$5:AO$98)))) * AO$1)))</f>
        <v>0</v>
      </c>
      <c r="AP340" s="106">
        <f>IF(INDEX(Base_Dados!AP:AP,MATCH($B340,Base_Dados!$B:$B,0))=0,0,
MAX(0, MIN(AP$1,
((INDEX(Base_Dados!AP:AP,MATCH($B340,Base_Dados!$B:$B,0))-MIN(Base_Dados!AP$5:AP$98)) /
(IF(MAX(Base_Dados!AP$5:AP$98)-MIN(Base_Dados!AP$5:AP$98)=0,1,MAX(Base_Dados!AP$5:AP$98)-MIN(Base_Dados!AP$5:AP$98)))) * AP$1)))</f>
        <v>2.7522935779816515E-2</v>
      </c>
      <c r="AQ340" s="106">
        <f>IF(INDEX(Base_Dados!AQ:AQ,MATCH($B340,Base_Dados!$B:$B,0))=0,0,
MAX(0, MIN(AQ$1,
((INDEX(Base_Dados!AQ:AQ,MATCH($B340,Base_Dados!$B:$B,0))-MIN(Base_Dados!AQ$5:AQ$98)) /
(IF(MAX(Base_Dados!AQ$5:AQ$98)-MIN(Base_Dados!AQ$5:AQ$98)=0,1,MAX(Base_Dados!AQ$5:AQ$98)-MIN(Base_Dados!AQ$5:AQ$98)))) * AQ$1)))</f>
        <v>0</v>
      </c>
      <c r="AR340" s="106">
        <f>IF(INDEX(Base_Dados!AR:AR,MATCH($B340,Base_Dados!$B:$B,0))=0,0,
MAX(0, MIN(AR$1,
((INDEX(Base_Dados!AR:AR,MATCH($B340,Base_Dados!$B:$B,0))-MIN(Base_Dados!AR$5:AR$98)) /
(IF(MAX(Base_Dados!AR$5:AR$98)-MIN(Base_Dados!AR$5:AR$98)=0,1,MAX(Base_Dados!AR$5:AR$98)-MIN(Base_Dados!AR$5:AR$98)))) * AR$1)))</f>
        <v>0</v>
      </c>
      <c r="AS340" s="106">
        <f>IF(INDEX(Base_Dados!AS:AS,MATCH($B340,Base_Dados!$B:$B,0))=0,0,
MAX(0, MIN(AS$1,
((INDEX(Base_Dados!AS:AS,MATCH($B340,Base_Dados!$B:$B,0))-MIN(Base_Dados!AS$5:AS$98)) /
(IF(MAX(Base_Dados!AS$5:AS$98)-MIN(Base_Dados!AS$5:AS$98)=0,1,MAX(Base_Dados!AS$5:AS$98)-MIN(Base_Dados!AS$5:AS$98)))) * AS$1)))</f>
        <v>0</v>
      </c>
      <c r="AT340" s="106">
        <f>IF(INDEX(Base_Dados!AT:AT,MATCH($B340,Base_Dados!$B:$B,0))=0,0,
MAX(0, MIN(AT$1,
((INDEX(Base_Dados!AT:AT,MATCH($B340,Base_Dados!$B:$B,0))-MIN(Base_Dados!AT$5:AT$98)) /
(IF(MAX(Base_Dados!AT$5:AT$98)-MIN(Base_Dados!AT$5:AT$98)=0,1,MAX(Base_Dados!AT$5:AT$98)-MIN(Base_Dados!AT$5:AT$98)))) * AT$1)))</f>
        <v>0</v>
      </c>
      <c r="AU340" s="106">
        <f>IF(INDEX(Base_Dados!AU:AU,MATCH($B340,Base_Dados!$B:$B,0))=0,0,
MAX(0, MIN(AU$1,
((INDEX(Base_Dados!AU:AU,MATCH($B340,Base_Dados!$B:$B,0))-MIN(Base_Dados!AU$5:AU$98)) /
(IF(MAX(Base_Dados!AU$5:AU$98)-MIN(Base_Dados!AU$5:AU$98)=0,1,MAX(Base_Dados!AU$5:AU$98)-MIN(Base_Dados!AU$5:AU$98)))) * AU$1)))</f>
        <v>6.5543071161048693E-3</v>
      </c>
      <c r="AV340" s="106">
        <f>IF(INDEX(Base_Dados!AV:AV,MATCH($B340,Base_Dados!$B:$B,0))=0,0,
MAX(0, MIN(AV$1,
((INDEX(Base_Dados!AV:AV,MATCH($B340,Base_Dados!$B:$B,0))-MIN(Base_Dados!AV$5:AV$98)) /
(IF(MAX(Base_Dados!AV$5:AV$98)-MIN(Base_Dados!AV$5:AV$98)=0,1,MAX(Base_Dados!AV$5:AV$98)-MIN(Base_Dados!AV$5:AV$98)))) * AV$1)))</f>
        <v>0</v>
      </c>
      <c r="AW340" s="106">
        <f>IF(INDEX(Base_Dados!AW:AW,MATCH($B340,Base_Dados!$B:$B,0))=0,0,
MAX(0, MIN(AW$1,
((INDEX(Base_Dados!AW:AW,MATCH($B340,Base_Dados!$B:$B,0))-MIN(Base_Dados!AW$5:AW$98)) /
(IF(MAX(Base_Dados!AW$5:AW$98)-MIN(Base_Dados!AW$5:AW$98)=0,1,MAX(Base_Dados!AW$5:AW$98)-MIN(Base_Dados!AW$5:AW$98)))) * AW$1)))</f>
        <v>0</v>
      </c>
      <c r="AX340" s="106">
        <f>IF(INDEX(Base_Dados!AX:AX,MATCH($B340,Base_Dados!$B:$B,0))=0,0,
MAX(0, MIN(AX$1,
((INDEX(Base_Dados!AX:AX,MATCH($B340,Base_Dados!$B:$B,0))-MIN(Base_Dados!AX$5:AX$98)) /
(IF(MAX(Base_Dados!AX$5:AX$98)-MIN(Base_Dados!AX$5:AX$98)=0,1,MAX(Base_Dados!AX$5:AX$98)-MIN(Base_Dados!AX$5:AX$98)))) * AX$1)))</f>
        <v>2.4258383705388315E-2</v>
      </c>
      <c r="AY340" s="106">
        <f>IF(INDEX(Base_Dados!AY:AY,MATCH($B340,Base_Dados!$B:$B,0))=0,0,
MAX(0, MIN(AY$1,
((INDEX(Base_Dados!AY:AY,MATCH($B340,Base_Dados!$B:$B,0))-MIN(Base_Dados!AY$5:AY$98)) /
(IF(MAX(Base_Dados!AY$5:AY$98)-MIN(Base_Dados!AY$5:AY$98)=0,1,MAX(Base_Dados!AY$5:AY$98)-MIN(Base_Dados!AY$5:AY$98)))) * AY$1)))</f>
        <v>3.1322123310253872E-2</v>
      </c>
      <c r="AZ340" s="106">
        <f>IF(INDEX(Base_Dados!AZ:AZ,MATCH($B340,Base_Dados!$B:$B,0))=0,0,
MAX(0, MIN(AZ$1,
((INDEX(Base_Dados!AZ:AZ,MATCH($B340,Base_Dados!$B:$B,0))-MIN(Base_Dados!AZ$5:AZ$98)) /
(IF(MAX(Base_Dados!AZ$5:AZ$98)-MIN(Base_Dados!AZ$5:AZ$98)=0,1,MAX(Base_Dados!AZ$5:AZ$98)-MIN(Base_Dados!AZ$5:AZ$98)))) * AZ$1)))</f>
        <v>0.30844155844155846</v>
      </c>
      <c r="BA340" s="106">
        <f>IF(INDEX(Base_Dados!BA:BA,MATCH($B340,Base_Dados!$B:$B,0))=0,0,
MAX(0, MIN(BA$1,
((INDEX(Base_Dados!BA:BA,MATCH($B340,Base_Dados!$B:$B,0))-MIN(Base_Dados!BA$5:BA$98)) /
(IF(MAX(Base_Dados!BA$5:BA$98)-MIN(Base_Dados!BA$5:BA$98)=0,1,MAX(Base_Dados!BA$5:BA$98)-MIN(Base_Dados!BA$5:BA$98)))) * BA$1)))</f>
        <v>5.0733808477097624E-2</v>
      </c>
      <c r="BB340" s="106">
        <f>IF(INDEX(Base_Dados!BB:BB,MATCH($B340,Base_Dados!$B:$B,0))=0,0,
MAX(0, MIN(BB$1,
((INDEX(Base_Dados!BB:BB,MATCH($B340,Base_Dados!$B:$B,0))-MIN(Base_Dados!BB$5:BB$98)) /
(IF(MAX(Base_Dados!BB$5:BB$98)-MIN(Base_Dados!BB$5:BB$98)=0,1,MAX(Base_Dados!BB$5:BB$98)-MIN(Base_Dados!BB$5:BB$98)))) * BB$1)))</f>
        <v>6.9078585410412341E-2</v>
      </c>
      <c r="BC340" s="106">
        <f>IF(INDEX(Base_Dados!BC:BC,MATCH($B340,Base_Dados!$B:$B,0))=0,0,
MAX(0, MIN(BC$1,
((INDEX(Base_Dados!BC:BC,MATCH($B340,Base_Dados!$B:$B,0))-MIN(Base_Dados!BC$5:BC$98)) /
(IF(MAX(Base_Dados!BC$5:BC$98)-MIN(Base_Dados!BC$5:BC$98)=0,1,MAX(Base_Dados!BC$5:BC$98)-MIN(Base_Dados!BC$5:BC$98)))) * BC$1)))</f>
        <v>6.2213843253433883E-2</v>
      </c>
      <c r="BD340" s="106">
        <f>IF(INDEX(Base_Dados!BD:BD,MATCH($B340,Base_Dados!$B:$B,0))=0,0,
MAX(0, MIN(BD$1,
((INDEX(Base_Dados!BD:BD,MATCH($B340,Base_Dados!$B:$B,0))-MIN(Base_Dados!BD$5:BD$98)) /
(IF(MAX(Base_Dados!BD$5:BD$98)-MIN(Base_Dados!BD$5:BD$98)=0,1,MAX(Base_Dados!BD$5:BD$98)-MIN(Base_Dados!BD$5:BD$98)))) * BD$1)))</f>
        <v>2.6452461740876669E-2</v>
      </c>
      <c r="BE340" s="106">
        <f>IF(INDEX(Base_Dados!BE:BE,MATCH($B340,Base_Dados!$B:$B,0))=0,0,
MAX(0, MIN(BE$1,
((INDEX(Base_Dados!BE:BE,MATCH($B340,Base_Dados!$B:$B,0))-MIN(Base_Dados!BE$5:BE$98)) /
(IF(MAX(Base_Dados!BE$5:BE$98)-MIN(Base_Dados!BE$5:BE$98)=0,1,MAX(Base_Dados!BE$5:BE$98)-MIN(Base_Dados!BE$5:BE$98)))) * BE$1)))</f>
        <v>6.7737079779227299E-2</v>
      </c>
      <c r="BF340" s="106">
        <f>IF(INDEX(Base_Dados!BF:BF,MATCH($B340,Base_Dados!$B:$B,0))=0,0,
MAX(0, MIN(BF$1,
((INDEX(Base_Dados!BF:BF,MATCH($B340,Base_Dados!$B:$B,0))-MIN(Base_Dados!BF$5:BF$98)) /
(IF(MAX(Base_Dados!BF$5:BF$98)-MIN(Base_Dados!BF$5:BF$98)=0,1,MAX(Base_Dados!BF$5:BF$98)-MIN(Base_Dados!BF$5:BF$98)))) * BF$1)))</f>
        <v>0</v>
      </c>
      <c r="BG340" s="106">
        <f>IF(INDEX(Base_Dados!BG:BG,MATCH($B340,Base_Dados!$B:$B,0))=0,0,
MAX(0, MIN(BG$1,
((INDEX(Base_Dados!BG:BG,MATCH($B340,Base_Dados!$B:$B,0))-MIN(Base_Dados!BG$5:BG$98)) /
(IF(MAX(Base_Dados!BG$5:BG$98)-MIN(Base_Dados!BG$5:BG$98)=0,1,MAX(Base_Dados!BG$5:BG$98)-MIN(Base_Dados!BG$5:BG$98)))) * BG$1)))</f>
        <v>3.0936454849498328E-2</v>
      </c>
      <c r="BH340" s="106">
        <f>IF(INDEX(Base_Dados!BH:BH,MATCH($B340,Base_Dados!$B:$B,0))=0,0,
MAX(0, MIN(BH$1,
((INDEX(Base_Dados!BH:BH,MATCH($B340,Base_Dados!$B:$B,0))-MIN(Base_Dados!BH$5:BH$98)) /
(IF(MAX(Base_Dados!BH$5:BH$98)-MIN(Base_Dados!BH$5:BH$98)=0,1,MAX(Base_Dados!BH$5:BH$98)-MIN(Base_Dados!BH$5:BH$98)))) * BH$1)))</f>
        <v>7.6923076923076927E-2</v>
      </c>
      <c r="BI340" s="106">
        <f>IF(INDEX(Base_Dados!BI:BI,MATCH($B340,Base_Dados!$B:$B,0))=0,0,
MAX(0, MIN(BI$1,
((INDEX(Base_Dados!BI:BI,MATCH($B340,Base_Dados!$B:$B,0))-MIN(Base_Dados!BI$5:BI$98)) /
(IF(MAX(Base_Dados!BI$5:BI$98)-MIN(Base_Dados!BI$5:BI$98)=0,1,MAX(Base_Dados!BI$5:BI$98)-MIN(Base_Dados!BI$5:BI$98)))) * BI$1)))</f>
        <v>0.14976599063962559</v>
      </c>
      <c r="BJ340" s="106">
        <f>IF(INDEX(Base_Dados!BJ:BJ,MATCH($B340,Base_Dados!$B:$B,0))=0,0,
MAX(0, MIN(BJ$1,
((INDEX(Base_Dados!BJ:BJ,MATCH($B340,Base_Dados!$B:$B,0))-MIN(Base_Dados!BJ$5:BJ$98)) /
(IF(MAX(Base_Dados!BJ$5:BJ$98)-MIN(Base_Dados!BJ$5:BJ$98)=0,1,MAX(Base_Dados!BJ$5:BJ$98)-MIN(Base_Dados!BJ$5:BJ$98)))) * BJ$1)))</f>
        <v>8.4210526315789472E-2</v>
      </c>
      <c r="BK340" s="106">
        <f>IF(INDEX(Base_Dados!BK:BK,MATCH($B340,Base_Dados!$B:$B,0))=0,0,
MAX(0, MIN(BK$1,
((INDEX(Base_Dados!BK:BK,MATCH($B340,Base_Dados!$B:$B,0))-MIN(Base_Dados!BK$5:BK$98)) /
(IF(MAX(Base_Dados!BK$5:BK$98)-MIN(Base_Dados!BK$5:BK$98)=0,1,MAX(Base_Dados!BK$5:BK$98)-MIN(Base_Dados!BK$5:BK$98)))) * BK$1)))</f>
        <v>7.1428571428571425E-2</v>
      </c>
      <c r="BL340" s="106">
        <f>IF(INDEX(Base_Dados!BL:BL,MATCH($B340,Base_Dados!$B:$B,0))=0,0,
MAX(0, MIN(BL$1,
((INDEX(Base_Dados!BL:BL,MATCH($B340,Base_Dados!$B:$B,0))-MIN(Base_Dados!BL$5:BL$98)) /
(IF(MAX(Base_Dados!BL$5:BL$98)-MIN(Base_Dados!BL$5:BL$98)=0,1,MAX(Base_Dados!BL$5:BL$98)-MIN(Base_Dados!BL$5:BL$98)))) * BL$1)))</f>
        <v>0.11726384364820847</v>
      </c>
      <c r="BM340" s="106">
        <f>IF(INDEX(Base_Dados!BM:BM,MATCH($B340,Base_Dados!$B:$B,0))=0,0,
MAX(0, MIN(BM$1,
((INDEX(Base_Dados!BM:BM,MATCH($B340,Base_Dados!$B:$B,0))-MIN(Base_Dados!BM$5:BM$98)) /
(IF(MAX(Base_Dados!BM$5:BM$98)-MIN(Base_Dados!BM$5:BM$98)=0,1,MAX(Base_Dados!BM$5:BM$98)-MIN(Base_Dados!BM$5:BM$98)))) * BM$1)))</f>
        <v>0.96374622356495621</v>
      </c>
      <c r="BN340" s="106">
        <f>IF(INDEX(Base_Dados!BN:BN,MATCH($B340,Base_Dados!$B:$B,0))=0,0,
MAX(0, MIN(BN$1,
((INDEX(Base_Dados!BN:BN,MATCH($B340,Base_Dados!$B:$B,0))-MIN(Base_Dados!BN$5:BN$98)) /
(IF(MAX(Base_Dados!BN$5:BN$98)-MIN(Base_Dados!BN$5:BN$98)=0,1,MAX(Base_Dados!BN$5:BN$98)-MIN(Base_Dados!BN$5:BN$98)))) * BN$1)))</f>
        <v>0.18022624787992184</v>
      </c>
      <c r="BO340" s="106">
        <f>IF(INDEX(Base_Dados!BO:BO,MATCH($B340,Base_Dados!$B:$B,0))=0,0,
MAX(0, MIN(BO$1,
((INDEX(Base_Dados!BO:BO,MATCH($B340,Base_Dados!$B:$B,0))-MIN(Base_Dados!BO$5:BO$98)) /
(IF(MAX(Base_Dados!BO$5:BO$98)-MIN(Base_Dados!BO$5:BO$98)=0,1,MAX(Base_Dados!BO$5:BO$98)-MIN(Base_Dados!BO$5:BO$98)))) * BO$1)))</f>
        <v>0</v>
      </c>
      <c r="BP340" s="106">
        <f t="shared" si="20"/>
        <v>12.254503652524756</v>
      </c>
      <c r="BQ340" s="111">
        <f t="shared" si="21"/>
        <v>0.39600059592502407</v>
      </c>
      <c r="BR340" s="112">
        <f t="shared" si="22"/>
        <v>8.1492282447000797E-2</v>
      </c>
      <c r="BS340" s="113">
        <f t="shared" si="23"/>
        <v>12.173011370077756</v>
      </c>
    </row>
    <row r="341" spans="1:71">
      <c r="A341" s="21">
        <v>33006</v>
      </c>
      <c r="B341" s="21" t="s">
        <v>516</v>
      </c>
      <c r="C341" s="21" t="s">
        <v>511</v>
      </c>
      <c r="D341" s="105">
        <f>IF(INDEX(Base_Dados!D:D,MATCH($B341,Base_Dados!$B:$B,0))=0,0,
MAX(0, MIN(D$1,
((INDEX(Base_Dados!D:D,MATCH($B341,Base_Dados!$B:$B,0))-MIN(Base_Dados!D$5:D$98)) /
(IF(MAX(Base_Dados!D$5:D$98)-MIN(Base_Dados!D$5:D$98)=0,1,MAX(Base_Dados!D$5:D$98)-MIN(Base_Dados!D$5:D$98)))) * D$1)))</f>
        <v>0.10230587809421737</v>
      </c>
      <c r="E341" s="106">
        <f>IF(INDEX(Base_Dados!E:E,MATCH($B341,Base_Dados!$B:$B,0))=0,0,
MAX(0, MIN(E$1,
((INDEX(Base_Dados!E:E,MATCH($B341,Base_Dados!$B:$B,0))-MIN(Base_Dados!E$5:E$98)) /
(IF(MAX(Base_Dados!E$5:E$98)-MIN(Base_Dados!E$5:E$98)=0,1,MAX(Base_Dados!E$5:E$98)-MIN(Base_Dados!E$5:E$98)))) * E$1)))</f>
        <v>1.7928691354111466E-2</v>
      </c>
      <c r="F341" s="106">
        <f>IF(INDEX(Base_Dados!F:F,MATCH($B341,Base_Dados!$B:$B,0))=0,0,
MAX(0, MIN(F$1,
((INDEX(Base_Dados!F:F,MATCH($B341,Base_Dados!$B:$B,0))-MIN(Base_Dados!F$5:F$98)) /
(IF(MAX(Base_Dados!F$5:F$98)-MIN(Base_Dados!F$5:F$98)=0,1,MAX(Base_Dados!F$5:F$98)-MIN(Base_Dados!F$5:F$98)))) * F$1)))</f>
        <v>1.6964842347873727E-2</v>
      </c>
      <c r="G341" s="106">
        <f>IF(INDEX(Base_Dados!G:G,MATCH($B341,Base_Dados!$B:$B,0))=0,0,
MAX(0, MIN(G$1,
((INDEX(Base_Dados!G:G,MATCH($B341,Base_Dados!$B:$B,0))-MIN(Base_Dados!G$5:G$98)) /
(IF(MAX(Base_Dados!G$5:G$98)-MIN(Base_Dados!G$5:G$98)=0,1,MAX(Base_Dados!G$5:G$98)-MIN(Base_Dados!G$5:G$98)))) * G$1)))</f>
        <v>1.5148234360057021E-2</v>
      </c>
      <c r="H341" s="106">
        <f>IF(INDEX(Base_Dados!H:H,MATCH($B341,Base_Dados!$B:$B,0))=0,0,
MAX(0, MIN(H$1,
((INDEX(Base_Dados!H:H,MATCH($B341,Base_Dados!$B:$B,0))-MIN(Base_Dados!H$5:H$98)) /
(IF(MAX(Base_Dados!H$5:H$98)-MIN(Base_Dados!H$5:H$98)=0,1,MAX(Base_Dados!H$5:H$98)-MIN(Base_Dados!H$5:H$98)))) * H$1)))</f>
        <v>1.6127373152351351E-2</v>
      </c>
      <c r="I341" s="106">
        <f>IF(INDEX(Base_Dados!I:I,MATCH($B341,Base_Dados!$B:$B,0))=0,0,
MAX(0, MIN(I$1,
((INDEX(Base_Dados!I:I,MATCH($B341,Base_Dados!$B:$B,0))-MIN(Base_Dados!I$5:I$98)) /
(IF(MAX(Base_Dados!I$5:I$98)-MIN(Base_Dados!I$5:I$98)=0,1,MAX(Base_Dados!I$5:I$98)-MIN(Base_Dados!I$5:I$98)))) * I$1)))</f>
        <v>2.2486941425284172E-2</v>
      </c>
      <c r="J341" s="106">
        <f>IF(INDEX(Base_Dados!J:J,MATCH($B341,Base_Dados!$B:$B,0))=0,0,
MAX(0, MIN(J$1,
((INDEX(Base_Dados!J:J,MATCH($B341,Base_Dados!$B:$B,0))-MIN(Base_Dados!J$5:J$98)) /
(IF(MAX(Base_Dados!J$5:J$98)-MIN(Base_Dados!J$5:J$98)=0,1,MAX(Base_Dados!J$5:J$98)-MIN(Base_Dados!J$5:J$98)))) * J$1)))</f>
        <v>3.3015745566556023E-2</v>
      </c>
      <c r="K341" s="106">
        <f>IF(INDEX(Base_Dados!K:K,MATCH($B341,Base_Dados!$B:$B,0))=0,0,
MAX(0, MIN(K$1,
((INDEX(Base_Dados!K:K,MATCH($B341,Base_Dados!$B:$B,0))-MIN(Base_Dados!K$5:K$98)) /
(IF(MAX(Base_Dados!K$5:K$98)-MIN(Base_Dados!K$5:K$98)=0,1,MAX(Base_Dados!K$5:K$98)-MIN(Base_Dados!K$5:K$98)))) * K$1)))</f>
        <v>4.2631932021466902E-2</v>
      </c>
      <c r="L341" s="106">
        <f>IF(INDEX(Base_Dados!L:L,MATCH($B341,Base_Dados!$B:$B,0))=0,0,
MAX(0, MIN(L$1,
((INDEX(Base_Dados!L:L,MATCH($B341,Base_Dados!$B:$B,0))-MIN(Base_Dados!L$5:L$98)) /
(IF(MAX(Base_Dados!L$5:L$98)-MIN(Base_Dados!L$5:L$98)=0,1,MAX(Base_Dados!L$5:L$98)-MIN(Base_Dados!L$5:L$98)))) * L$1)))</f>
        <v>6.1300062229665879E-2</v>
      </c>
      <c r="M341" s="106">
        <f>IF(INDEX(Base_Dados!M:M,MATCH($B341,Base_Dados!$B:$B,0))=0,0,
MAX(0, MIN(M$1,
((INDEX(Base_Dados!M:M,MATCH($B341,Base_Dados!$B:$B,0))-MIN(Base_Dados!M$5:M$98)) /
(IF(MAX(Base_Dados!M$5:M$98)-MIN(Base_Dados!M$5:M$98)=0,1,MAX(Base_Dados!M$5:M$98)-MIN(Base_Dados!M$5:M$98)))) * M$1)))</f>
        <v>7.5323615160349855E-2</v>
      </c>
      <c r="N341" s="106">
        <f>IF(INDEX(Base_Dados!N:N,MATCH($B341,Base_Dados!$B:$B,0))=0,0,
MAX(0, MIN(N$1,
((INDEX(Base_Dados!N:N,MATCH($B341,Base_Dados!$B:$B,0))-MIN(Base_Dados!N$5:N$98)) /
(IF(MAX(Base_Dados!N$5:N$98)-MIN(Base_Dados!N$5:N$98)=0,1,MAX(Base_Dados!N$5:N$98)-MIN(Base_Dados!N$5:N$98)))) * N$1)))</f>
        <v>8.9683976384008324E-2</v>
      </c>
      <c r="O341" s="106">
        <f>IF(INDEX(Base_Dados!O:O,MATCH($B341,Base_Dados!$B:$B,0))=0,0,
MAX(0, MIN(O$1,
((INDEX(Base_Dados!O:O,MATCH($B341,Base_Dados!$B:$B,0))-MIN(Base_Dados!O$5:O$98)) /
(IF(MAX(Base_Dados!O$5:O$98)-MIN(Base_Dados!O$5:O$98)=0,1,MAX(Base_Dados!O$5:O$98)-MIN(Base_Dados!O$5:O$98)))) * O$1)))</f>
        <v>0.11288254640726908</v>
      </c>
      <c r="P341" s="106">
        <f>IF(INDEX(Base_Dados!P:P,MATCH($B341,Base_Dados!$B:$B,0))=0,0,
MAX(0, MIN(P$1,
((INDEX(Base_Dados!P:P,MATCH($B341,Base_Dados!$B:$B,0))-MIN(Base_Dados!P$5:P$98)) /
(IF(MAX(Base_Dados!P$5:P$98)-MIN(Base_Dados!P$5:P$98)=0,1,MAX(Base_Dados!P$5:P$98)-MIN(Base_Dados!P$5:P$98)))) * P$1)))</f>
        <v>3.8625777773576613E-2</v>
      </c>
      <c r="Q341" s="106">
        <f>IF(INDEX(Base_Dados!Q:Q,MATCH($B341,Base_Dados!$B:$B,0))=0,0,
MAX(0, MIN(Q$1,
((INDEX(Base_Dados!Q:Q,MATCH($B341,Base_Dados!$B:$B,0))-MIN(Base_Dados!Q$5:Q$98)) /
(IF(MAX(Base_Dados!Q$5:Q$98)-MIN(Base_Dados!Q$5:Q$98)=0,1,MAX(Base_Dados!Q$5:Q$98)-MIN(Base_Dados!Q$5:Q$98)))) * Q$1)))</f>
        <v>1.8956347743668053E-2</v>
      </c>
      <c r="R341" s="106">
        <f>IF(INDEX(Base_Dados!R:R,MATCH($B341,Base_Dados!$B:$B,0))=0,0,
MAX(0, MIN(R$1,
((INDEX(Base_Dados!R:R,MATCH($B341,Base_Dados!$B:$B,0))-MIN(Base_Dados!R$5:R$98)) /
(IF(MAX(Base_Dados!R$5:R$98)-MIN(Base_Dados!R$5:R$98)=0,1,MAX(Base_Dados!R$5:R$98)-MIN(Base_Dados!R$5:R$98)))) * R$1)))</f>
        <v>1.9197768010362808E-2</v>
      </c>
      <c r="S341" s="106">
        <f>IF(INDEX(Base_Dados!S:S,MATCH($B341,Base_Dados!$B:$B,0))=0,0,
MAX(0, MIN(S$1,
((INDEX(Base_Dados!S:S,MATCH($B341,Base_Dados!$B:$B,0))-MIN(Base_Dados!S$5:S$98)) /
(IF(MAX(Base_Dados!S$5:S$98)-MIN(Base_Dados!S$5:S$98)=0,1,MAX(Base_Dados!S$5:S$98)-MIN(Base_Dados!S$5:S$98)))) * S$1)))</f>
        <v>2.6728076087770537E-2</v>
      </c>
      <c r="T341" s="106">
        <f>IF(INDEX(Base_Dados!T:T,MATCH($B341,Base_Dados!$B:$B,0))=0,0,
MAX(0, MIN(T$1,
((INDEX(Base_Dados!T:T,MATCH($B341,Base_Dados!$B:$B,0))-MIN(Base_Dados!T$5:T$98)) /
(IF(MAX(Base_Dados!T$5:T$98)-MIN(Base_Dados!T$5:T$98)=0,1,MAX(Base_Dados!T$5:T$98)-MIN(Base_Dados!T$5:T$98)))) * T$1)))</f>
        <v>0.85907561627115125</v>
      </c>
      <c r="U341" s="106">
        <f>IF(INDEX(Base_Dados!U:U,MATCH($B341,Base_Dados!$B:$B,0))=0,0,
MAX(0, MIN(U$1,
((INDEX(Base_Dados!U:U,MATCH($B341,Base_Dados!$B:$B,0))-MIN(Base_Dados!U$5:U$98)) /
(IF(MAX(Base_Dados!U$5:U$98)-MIN(Base_Dados!U$5:U$98)=0,1,MAX(Base_Dados!U$5:U$98)-MIN(Base_Dados!U$5:U$98)))) * U$1)))</f>
        <v>0.62112873286640558</v>
      </c>
      <c r="V341" s="106">
        <f>IF(INDEX(Base_Dados!V:V,MATCH($B341,Base_Dados!$B:$B,0))=0,0,
MAX(0, MIN(V$1,
((INDEX(Base_Dados!V:V,MATCH($B341,Base_Dados!$B:$B,0))-MIN(Base_Dados!V$5:V$98)) /
(IF(MAX(Base_Dados!V$5:V$98)-MIN(Base_Dados!V$5:V$98)=0,1,MAX(Base_Dados!V$5:V$98)-MIN(Base_Dados!V$5:V$98)))) * V$1)))</f>
        <v>6.4533355055640784E-2</v>
      </c>
      <c r="W341" s="106">
        <f>IF(INDEX(Base_Dados!W:W,MATCH($B341,Base_Dados!$B:$B,0))=0,0,
MAX(0, MIN(W$1,
((INDEX(Base_Dados!W:W,MATCH($B341,Base_Dados!$B:$B,0))-MIN(Base_Dados!W$5:W$98)) /
(IF(MAX(Base_Dados!W$5:W$98)-MIN(Base_Dados!W$5:W$98)=0,1,MAX(Base_Dados!W$5:W$98)-MIN(Base_Dados!W$5:W$98)))) * W$1)))</f>
        <v>2.2767053721586357</v>
      </c>
      <c r="X341" s="106">
        <f>IF(INDEX(Base_Dados!X:X,MATCH($B341,Base_Dados!$B:$B,0))=0,0,
MAX(0, MIN(X$1,
((INDEX(Base_Dados!X:X,MATCH($B341,Base_Dados!$B:$B,0))-MIN(Base_Dados!X$5:X$98)) /
(IF(MAX(Base_Dados!X$5:X$98)-MIN(Base_Dados!X$5:X$98)=0,1,MAX(Base_Dados!X$5:X$98)-MIN(Base_Dados!X$5:X$98)))) * X$1)))</f>
        <v>0</v>
      </c>
      <c r="Y341" s="106">
        <f>IF(INDEX(Base_Dados!Y:Y,MATCH($B341,Base_Dados!$B:$B,0))=0,0,
MAX(0, MIN(Y$1,
((INDEX(Base_Dados!Y:Y,MATCH($B341,Base_Dados!$B:$B,0))-MIN(Base_Dados!Y$5:Y$98)) /
(IF(MAX(Base_Dados!Y$5:Y$98)-MIN(Base_Dados!Y$5:Y$98)=0,1,MAX(Base_Dados!Y$5:Y$98)-MIN(Base_Dados!Y$5:Y$98)))) * Y$1)))</f>
        <v>0</v>
      </c>
      <c r="Z341" s="106">
        <f>IF(INDEX(Base_Dados!Z:Z,MATCH($B341,Base_Dados!$B:$B,0))=0,0,
MAX(0, MIN(Z$1,
((INDEX(Base_Dados!Z:Z,MATCH($B341,Base_Dados!$B:$B,0))-MIN(Base_Dados!Z$5:Z$98)) /
(IF(MAX(Base_Dados!Z$5:Z$98)-MIN(Base_Dados!Z$5:Z$98)=0,1,MAX(Base_Dados!Z$5:Z$98)-MIN(Base_Dados!Z$5:Z$98)))) * Z$1)))</f>
        <v>0</v>
      </c>
      <c r="AA341" s="106">
        <f>IF(INDEX(Base_Dados!AA:AA,MATCH($B341,Base_Dados!$B:$B,0))=0,0,
MAX(0, MIN(AA$1,
((INDEX(Base_Dados!AA:AA,MATCH($B341,Base_Dados!$B:$B,0))-MIN(Base_Dados!AA$5:AA$98)) /
(IF(MAX(Base_Dados!AA$5:AA$98)-MIN(Base_Dados!AA$5:AA$98)=0,1,MAX(Base_Dados!AA$5:AA$98)-MIN(Base_Dados!AA$5:AA$98)))) * AA$1)))</f>
        <v>0</v>
      </c>
      <c r="AB341" s="106">
        <f>IF(INDEX(Base_Dados!AB:AB,MATCH($B341,Base_Dados!$B:$B,0))=0,0,
MAX(0, MIN(AB$1,
((INDEX(Base_Dados!AB:AB,MATCH($B341,Base_Dados!$B:$B,0))-MIN(Base_Dados!AB$5:AB$98)) /
(IF(MAX(Base_Dados!AB$5:AB$98)-MIN(Base_Dados!AB$5:AB$98)=0,1,MAX(Base_Dados!AB$5:AB$98)-MIN(Base_Dados!AB$5:AB$98)))) * AB$1)))</f>
        <v>0.61826845791709728</v>
      </c>
      <c r="AC341" s="106">
        <f>IF(INDEX(Base_Dados!AC:AC,MATCH($B341,Base_Dados!$B:$B,0))=0,0,
MAX(0, MIN(AC$1,
((INDEX(Base_Dados!AC:AC,MATCH($B341,Base_Dados!$B:$B,0))-MIN(Base_Dados!AC$5:AC$98)) /
(IF(MAX(Base_Dados!AC$5:AC$98)-MIN(Base_Dados!AC$5:AC$98)=0,1,MAX(Base_Dados!AC$5:AC$98)-MIN(Base_Dados!AC$5:AC$98)))) * AC$1)))</f>
        <v>2.2294758142223935E-2</v>
      </c>
      <c r="AD341" s="106">
        <f>IF(INDEX(Base_Dados!AD:AD,MATCH($B341,Base_Dados!$B:$B,0))=0,0,
MAX(0, MIN(AD$1,
((INDEX(Base_Dados!AD:AD,MATCH($B341,Base_Dados!$B:$B,0))-MIN(Base_Dados!AD$5:AD$98)) /
(IF(MAX(Base_Dados!AD$5:AD$98)-MIN(Base_Dados!AD$5:AD$98)=0,1,MAX(Base_Dados!AD$5:AD$98)-MIN(Base_Dados!AD$5:AD$98)))) * AD$1)))</f>
        <v>1.7615737316964947E-2</v>
      </c>
      <c r="AE341" s="106">
        <f>IF(INDEX(Base_Dados!AE:AE,MATCH($B341,Base_Dados!$B:$B,0))=0,0,
MAX(0, MIN(AE$1,
((INDEX(Base_Dados!AE:AE,MATCH($B341,Base_Dados!$B:$B,0))-MIN(Base_Dados!AE$5:AE$98)) /
(IF(MAX(Base_Dados!AE$5:AE$98)-MIN(Base_Dados!AE$5:AE$98)=0,1,MAX(Base_Dados!AE$5:AE$98)-MIN(Base_Dados!AE$5:AE$98)))) * AE$1)))</f>
        <v>1.3504961886955269E-2</v>
      </c>
      <c r="AF341" s="106">
        <f>IF(INDEX(Base_Dados!AF:AF,MATCH($B341,Base_Dados!$B:$B,0))=0,0,
MAX(0, MIN(AF$1,
((INDEX(Base_Dados!AF:AF,MATCH($B341,Base_Dados!$B:$B,0))-MIN(Base_Dados!AF$5:AF$98)) /
(IF(MAX(Base_Dados!AF$5:AF$98)-MIN(Base_Dados!AF$5:AF$98)=0,1,MAX(Base_Dados!AF$5:AF$98)-MIN(Base_Dados!AF$5:AF$98)))) * AF$1)))</f>
        <v>1.4434790603594906E-2</v>
      </c>
      <c r="AG341" s="106">
        <f>IF(INDEX(Base_Dados!AG:AG,MATCH($B341,Base_Dados!$B:$B,0))=0,0,
MAX(0, MIN(AG$1,
((INDEX(Base_Dados!AG:AG,MATCH($B341,Base_Dados!$B:$B,0))-MIN(Base_Dados!AG$5:AG$98)) /
(IF(MAX(Base_Dados!AG$5:AG$98)-MIN(Base_Dados!AG$5:AG$98)=0,1,MAX(Base_Dados!AG$5:AG$98)-MIN(Base_Dados!AG$5:AG$98)))) * AG$1)))</f>
        <v>1.8956347743668053E-2</v>
      </c>
      <c r="AH341" s="106">
        <f>IF(INDEX(Base_Dados!AH:AH,MATCH($B341,Base_Dados!$B:$B,0))=0,0,
MAX(0, MIN(AH$1,
((INDEX(Base_Dados!AH:AH,MATCH($B341,Base_Dados!$B:$B,0))-MIN(Base_Dados!AH$5:AH$98)) /
(IF(MAX(Base_Dados!AH$5:AH$98)-MIN(Base_Dados!AH$5:AH$98)=0,1,MAX(Base_Dados!AH$5:AH$98)-MIN(Base_Dados!AH$5:AH$98)))) * AH$1)))</f>
        <v>1.8218561752965539</v>
      </c>
      <c r="AI341" s="106">
        <f>IF(INDEX(Base_Dados!AI:AI,MATCH($B341,Base_Dados!$B:$B,0))=0,0,
MAX(0, MIN(AI$1,
((INDEX(Base_Dados!AI:AI,MATCH($B341,Base_Dados!$B:$B,0))-MIN(Base_Dados!AI$5:AI$98)) /
(IF(MAX(Base_Dados!AI$5:AI$98)-MIN(Base_Dados!AI$5:AI$98)=0,1,MAX(Base_Dados!AI$5:AI$98)-MIN(Base_Dados!AI$5:AI$98)))) * AI$1)))</f>
        <v>0.10714285714285714</v>
      </c>
      <c r="AJ341" s="106">
        <f>IF(INDEX(Base_Dados!AJ:AJ,MATCH($B341,Base_Dados!$B:$B,0))=0,0,
MAX(0, MIN(AJ$1,
((INDEX(Base_Dados!AJ:AJ,MATCH($B341,Base_Dados!$B:$B,0))-MIN(Base_Dados!AJ$5:AJ$98)) /
(IF(MAX(Base_Dados!AJ$5:AJ$98)-MIN(Base_Dados!AJ$5:AJ$98)=0,1,MAX(Base_Dados!AJ$5:AJ$98)-MIN(Base_Dados!AJ$5:AJ$98)))) * AJ$1)))</f>
        <v>0.29761904761904762</v>
      </c>
      <c r="AK341" s="106">
        <f>IF(INDEX(Base_Dados!AK:AK,MATCH($B341,Base_Dados!$B:$B,0))=0,0,
MAX(0, MIN(AK$1,
((INDEX(Base_Dados!AK:AK,MATCH($B341,Base_Dados!$B:$B,0))-MIN(Base_Dados!AK$5:AK$98)) /
(IF(MAX(Base_Dados!AK$5:AK$98)-MIN(Base_Dados!AK$5:AK$98)=0,1,MAX(Base_Dados!AK$5:AK$98)-MIN(Base_Dados!AK$5:AK$98)))) * AK$1)))</f>
        <v>6.8965517241379309E-3</v>
      </c>
      <c r="AL341" s="106">
        <f>IF(INDEX(Base_Dados!AL:AL,MATCH($B341,Base_Dados!$B:$B,0))=0,0,
MAX(0, MIN(AL$1,
((INDEX(Base_Dados!AL:AL,MATCH($B341,Base_Dados!$B:$B,0))-MIN(Base_Dados!AL$5:AL$98)) /
(IF(MAX(Base_Dados!AL$5:AL$98)-MIN(Base_Dados!AL$5:AL$98)=0,1,MAX(Base_Dados!AL$5:AL$98)-MIN(Base_Dados!AL$5:AL$98)))) * AL$1)))</f>
        <v>0</v>
      </c>
      <c r="AM341" s="106">
        <f>IF(INDEX(Base_Dados!AM:AM,MATCH($B341,Base_Dados!$B:$B,0))=0,0,
MAX(0, MIN(AM$1,
((INDEX(Base_Dados!AM:AM,MATCH($B341,Base_Dados!$B:$B,0))-MIN(Base_Dados!AM$5:AM$98)) /
(IF(MAX(Base_Dados!AM$5:AM$98)-MIN(Base_Dados!AM$5:AM$98)=0,1,MAX(Base_Dados!AM$5:AM$98)-MIN(Base_Dados!AM$5:AM$98)))) * AM$1)))</f>
        <v>1.5535991714137753E-2</v>
      </c>
      <c r="AN341" s="106">
        <f>IF(INDEX(Base_Dados!AN:AN,MATCH($B341,Base_Dados!$B:$B,0))=0,0,
MAX(0, MIN(AN$1,
((INDEX(Base_Dados!AN:AN,MATCH($B341,Base_Dados!$B:$B,0))-MIN(Base_Dados!AN$5:AN$98)) /
(IF(MAX(Base_Dados!AN$5:AN$98)-MIN(Base_Dados!AN$5:AN$98)=0,1,MAX(Base_Dados!AN$5:AN$98)-MIN(Base_Dados!AN$5:AN$98)))) * AN$1)))</f>
        <v>0.11391625615763547</v>
      </c>
      <c r="AO341" s="106">
        <f>IF(INDEX(Base_Dados!AO:AO,MATCH($B341,Base_Dados!$B:$B,0))=0,0,
MAX(0, MIN(AO$1,
((INDEX(Base_Dados!AO:AO,MATCH($B341,Base_Dados!$B:$B,0))-MIN(Base_Dados!AO$5:AO$98)) /
(IF(MAX(Base_Dados!AO$5:AO$98)-MIN(Base_Dados!AO$5:AO$98)=0,1,MAX(Base_Dados!AO$5:AO$98)-MIN(Base_Dados!AO$5:AO$98)))) * AO$1)))</f>
        <v>0</v>
      </c>
      <c r="AP341" s="106">
        <f>IF(INDEX(Base_Dados!AP:AP,MATCH($B341,Base_Dados!$B:$B,0))=0,0,
MAX(0, MIN(AP$1,
((INDEX(Base_Dados!AP:AP,MATCH($B341,Base_Dados!$B:$B,0))-MIN(Base_Dados!AP$5:AP$98)) /
(IF(MAX(Base_Dados!AP$5:AP$98)-MIN(Base_Dados!AP$5:AP$98)=0,1,MAX(Base_Dados!AP$5:AP$98)-MIN(Base_Dados!AP$5:AP$98)))) * AP$1)))</f>
        <v>2.2935779816513763E-3</v>
      </c>
      <c r="AQ341" s="106">
        <f>IF(INDEX(Base_Dados!AQ:AQ,MATCH($B341,Base_Dados!$B:$B,0))=0,0,
MAX(0, MIN(AQ$1,
((INDEX(Base_Dados!AQ:AQ,MATCH($B341,Base_Dados!$B:$B,0))-MIN(Base_Dados!AQ$5:AQ$98)) /
(IF(MAX(Base_Dados!AQ$5:AQ$98)-MIN(Base_Dados!AQ$5:AQ$98)=0,1,MAX(Base_Dados!AQ$5:AQ$98)-MIN(Base_Dados!AQ$5:AQ$98)))) * AQ$1)))</f>
        <v>0</v>
      </c>
      <c r="AR341" s="106">
        <f>IF(INDEX(Base_Dados!AR:AR,MATCH($B341,Base_Dados!$B:$B,0))=0,0,
MAX(0, MIN(AR$1,
((INDEX(Base_Dados!AR:AR,MATCH($B341,Base_Dados!$B:$B,0))-MIN(Base_Dados!AR$5:AR$98)) /
(IF(MAX(Base_Dados!AR$5:AR$98)-MIN(Base_Dados!AR$5:AR$98)=0,1,MAX(Base_Dados!AR$5:AR$98)-MIN(Base_Dados!AR$5:AR$98)))) * AR$1)))</f>
        <v>0</v>
      </c>
      <c r="AS341" s="106">
        <f>IF(INDEX(Base_Dados!AS:AS,MATCH($B341,Base_Dados!$B:$B,0))=0,0,
MAX(0, MIN(AS$1,
((INDEX(Base_Dados!AS:AS,MATCH($B341,Base_Dados!$B:$B,0))-MIN(Base_Dados!AS$5:AS$98)) /
(IF(MAX(Base_Dados!AS$5:AS$98)-MIN(Base_Dados!AS$5:AS$98)=0,1,MAX(Base_Dados!AS$5:AS$98)-MIN(Base_Dados!AS$5:AS$98)))) * AS$1)))</f>
        <v>0</v>
      </c>
      <c r="AT341" s="106">
        <f>IF(INDEX(Base_Dados!AT:AT,MATCH($B341,Base_Dados!$B:$B,0))=0,0,
MAX(0, MIN(AT$1,
((INDEX(Base_Dados!AT:AT,MATCH($B341,Base_Dados!$B:$B,0))-MIN(Base_Dados!AT$5:AT$98)) /
(IF(MAX(Base_Dados!AT$5:AT$98)-MIN(Base_Dados!AT$5:AT$98)=0,1,MAX(Base_Dados!AT$5:AT$98)-MIN(Base_Dados!AT$5:AT$98)))) * AT$1)))</f>
        <v>0</v>
      </c>
      <c r="AU341" s="106">
        <f>IF(INDEX(Base_Dados!AU:AU,MATCH($B341,Base_Dados!$B:$B,0))=0,0,
MAX(0, MIN(AU$1,
((INDEX(Base_Dados!AU:AU,MATCH($B341,Base_Dados!$B:$B,0))-MIN(Base_Dados!AU$5:AU$98)) /
(IF(MAX(Base_Dados!AU$5:AU$98)-MIN(Base_Dados!AU$5:AU$98)=0,1,MAX(Base_Dados!AU$5:AU$98)-MIN(Base_Dados!AU$5:AU$98)))) * AU$1)))</f>
        <v>1.0299625468164793E-2</v>
      </c>
      <c r="AV341" s="106">
        <f>IF(INDEX(Base_Dados!AV:AV,MATCH($B341,Base_Dados!$B:$B,0))=0,0,
MAX(0, MIN(AV$1,
((INDEX(Base_Dados!AV:AV,MATCH($B341,Base_Dados!$B:$B,0))-MIN(Base_Dados!AV$5:AV$98)) /
(IF(MAX(Base_Dados!AV$5:AV$98)-MIN(Base_Dados!AV$5:AV$98)=0,1,MAX(Base_Dados!AV$5:AV$98)-MIN(Base_Dados!AV$5:AV$98)))) * AV$1)))</f>
        <v>0</v>
      </c>
      <c r="AW341" s="106">
        <f>IF(INDEX(Base_Dados!AW:AW,MATCH($B341,Base_Dados!$B:$B,0))=0,0,
MAX(0, MIN(AW$1,
((INDEX(Base_Dados!AW:AW,MATCH($B341,Base_Dados!$B:$B,0))-MIN(Base_Dados!AW$5:AW$98)) /
(IF(MAX(Base_Dados!AW$5:AW$98)-MIN(Base_Dados!AW$5:AW$98)=0,1,MAX(Base_Dados!AW$5:AW$98)-MIN(Base_Dados!AW$5:AW$98)))) * AW$1)))</f>
        <v>0</v>
      </c>
      <c r="AX341" s="106">
        <f>IF(INDEX(Base_Dados!AX:AX,MATCH($B341,Base_Dados!$B:$B,0))=0,0,
MAX(0, MIN(AX$1,
((INDEX(Base_Dados!AX:AX,MATCH($B341,Base_Dados!$B:$B,0))-MIN(Base_Dados!AX$5:AX$98)) /
(IF(MAX(Base_Dados!AX$5:AX$98)-MIN(Base_Dados!AX$5:AX$98)=0,1,MAX(Base_Dados!AX$5:AX$98)-MIN(Base_Dados!AX$5:AX$98)))) * AX$1)))</f>
        <v>2.3041474654377881E-2</v>
      </c>
      <c r="AY341" s="106">
        <f>IF(INDEX(Base_Dados!AY:AY,MATCH($B341,Base_Dados!$B:$B,0))=0,0,
MAX(0, MIN(AY$1,
((INDEX(Base_Dados!AY:AY,MATCH($B341,Base_Dados!$B:$B,0))-MIN(Base_Dados!AY$5:AY$98)) /
(IF(MAX(Base_Dados!AY$5:AY$98)-MIN(Base_Dados!AY$5:AY$98)=0,1,MAX(Base_Dados!AY$5:AY$98)-MIN(Base_Dados!AY$5:AY$98)))) * AY$1)))</f>
        <v>5.9347181008902079E-3</v>
      </c>
      <c r="AZ341" s="106">
        <f>IF(INDEX(Base_Dados!AZ:AZ,MATCH($B341,Base_Dados!$B:$B,0))=0,0,
MAX(0, MIN(AZ$1,
((INDEX(Base_Dados!AZ:AZ,MATCH($B341,Base_Dados!$B:$B,0))-MIN(Base_Dados!AZ$5:AZ$98)) /
(IF(MAX(Base_Dados!AZ$5:AZ$98)-MIN(Base_Dados!AZ$5:AZ$98)=0,1,MAX(Base_Dados!AZ$5:AZ$98)-MIN(Base_Dados!AZ$5:AZ$98)))) * AZ$1)))</f>
        <v>0.5</v>
      </c>
      <c r="BA341" s="106">
        <f>IF(INDEX(Base_Dados!BA:BA,MATCH($B341,Base_Dados!$B:$B,0))=0,0,
MAX(0, MIN(BA$1,
((INDEX(Base_Dados!BA:BA,MATCH($B341,Base_Dados!$B:$B,0))-MIN(Base_Dados!BA$5:BA$98)) /
(IF(MAX(Base_Dados!BA$5:BA$98)-MIN(Base_Dados!BA$5:BA$98)=0,1,MAX(Base_Dados!BA$5:BA$98)-MIN(Base_Dados!BA$5:BA$98)))) * BA$1)))</f>
        <v>1.924998334776527E-2</v>
      </c>
      <c r="BB341" s="106">
        <f>IF(INDEX(Base_Dados!BB:BB,MATCH($B341,Base_Dados!$B:$B,0))=0,0,
MAX(0, MIN(BB$1,
((INDEX(Base_Dados!BB:BB,MATCH($B341,Base_Dados!$B:$B,0))-MIN(Base_Dados!BB$5:BB$98)) /
(IF(MAX(Base_Dados!BB$5:BB$98)-MIN(Base_Dados!BB$5:BB$98)=0,1,MAX(Base_Dados!BB$5:BB$98)-MIN(Base_Dados!BB$5:BB$98)))) * BB$1)))</f>
        <v>0.16607612872488103</v>
      </c>
      <c r="BC341" s="106">
        <f>IF(INDEX(Base_Dados!BC:BC,MATCH($B341,Base_Dados!$B:$B,0))=0,0,
MAX(0, MIN(BC$1,
((INDEX(Base_Dados!BC:BC,MATCH($B341,Base_Dados!$B:$B,0))-MIN(Base_Dados!BC$5:BC$98)) /
(IF(MAX(Base_Dados!BC$5:BC$98)-MIN(Base_Dados!BC$5:BC$98)=0,1,MAX(Base_Dados!BC$5:BC$98)-MIN(Base_Dados!BC$5:BC$98)))) * BC$1)))</f>
        <v>1.5351467815782387E-2</v>
      </c>
      <c r="BD341" s="106">
        <f>IF(INDEX(Base_Dados!BD:BD,MATCH($B341,Base_Dados!$B:$B,0))=0,0,
MAX(0, MIN(BD$1,
((INDEX(Base_Dados!BD:BD,MATCH($B341,Base_Dados!$B:$B,0))-MIN(Base_Dados!BD$5:BD$98)) /
(IF(MAX(Base_Dados!BD$5:BD$98)-MIN(Base_Dados!BD$5:BD$98)=0,1,MAX(Base_Dados!BD$5:BD$98)-MIN(Base_Dados!BD$5:BD$98)))) * BD$1)))</f>
        <v>1.3087736306349976E-2</v>
      </c>
      <c r="BE341" s="106">
        <f>IF(INDEX(Base_Dados!BE:BE,MATCH($B341,Base_Dados!$B:$B,0))=0,0,
MAX(0, MIN(BE$1,
((INDEX(Base_Dados!BE:BE,MATCH($B341,Base_Dados!$B:$B,0))-MIN(Base_Dados!BE$5:BE$98)) /
(IF(MAX(Base_Dados!BE$5:BE$98)-MIN(Base_Dados!BE$5:BE$98)=0,1,MAX(Base_Dados!BE$5:BE$98)-MIN(Base_Dados!BE$5:BE$98)))) * BE$1)))</f>
        <v>3.0607124937280482E-2</v>
      </c>
      <c r="BF341" s="106">
        <f>IF(INDEX(Base_Dados!BF:BF,MATCH($B341,Base_Dados!$B:$B,0))=0,0,
MAX(0, MIN(BF$1,
((INDEX(Base_Dados!BF:BF,MATCH($B341,Base_Dados!$B:$B,0))-MIN(Base_Dados!BF$5:BF$98)) /
(IF(MAX(Base_Dados!BF$5:BF$98)-MIN(Base_Dados!BF$5:BF$98)=0,1,MAX(Base_Dados!BF$5:BF$98)-MIN(Base_Dados!BF$5:BF$98)))) * BF$1)))</f>
        <v>0</v>
      </c>
      <c r="BG341" s="106">
        <f>IF(INDEX(Base_Dados!BG:BG,MATCH($B341,Base_Dados!$B:$B,0))=0,0,
MAX(0, MIN(BG$1,
((INDEX(Base_Dados!BG:BG,MATCH($B341,Base_Dados!$B:$B,0))-MIN(Base_Dados!BG$5:BG$98)) /
(IF(MAX(Base_Dados!BG$5:BG$98)-MIN(Base_Dados!BG$5:BG$98)=0,1,MAX(Base_Dados!BG$5:BG$98)-MIN(Base_Dados!BG$5:BG$98)))) * BG$1)))</f>
        <v>0</v>
      </c>
      <c r="BH341" s="106">
        <f>IF(INDEX(Base_Dados!BH:BH,MATCH($B341,Base_Dados!$B:$B,0))=0,0,
MAX(0, MIN(BH$1,
((INDEX(Base_Dados!BH:BH,MATCH($B341,Base_Dados!$B:$B,0))-MIN(Base_Dados!BH$5:BH$98)) /
(IF(MAX(Base_Dados!BH$5:BH$98)-MIN(Base_Dados!BH$5:BH$98)=0,1,MAX(Base_Dados!BH$5:BH$98)-MIN(Base_Dados!BH$5:BH$98)))) * BH$1)))</f>
        <v>2.197802197802198E-2</v>
      </c>
      <c r="BI341" s="106">
        <f>IF(INDEX(Base_Dados!BI:BI,MATCH($B341,Base_Dados!$B:$B,0))=0,0,
MAX(0, MIN(BI$1,
((INDEX(Base_Dados!BI:BI,MATCH($B341,Base_Dados!$B:$B,0))-MIN(Base_Dados!BI$5:BI$98)) /
(IF(MAX(Base_Dados!BI$5:BI$98)-MIN(Base_Dados!BI$5:BI$98)=0,1,MAX(Base_Dados!BI$5:BI$98)-MIN(Base_Dados!BI$5:BI$98)))) * BI$1)))</f>
        <v>4.0561622464898597E-2</v>
      </c>
      <c r="BJ341" s="106">
        <f>IF(INDEX(Base_Dados!BJ:BJ,MATCH($B341,Base_Dados!$B:$B,0))=0,0,
MAX(0, MIN(BJ$1,
((INDEX(Base_Dados!BJ:BJ,MATCH($B341,Base_Dados!$B:$B,0))-MIN(Base_Dados!BJ$5:BJ$98)) /
(IF(MAX(Base_Dados!BJ$5:BJ$98)-MIN(Base_Dados!BJ$5:BJ$98)=0,1,MAX(Base_Dados!BJ$5:BJ$98)-MIN(Base_Dados!BJ$5:BJ$98)))) * BJ$1)))</f>
        <v>2.1052631578947368E-2</v>
      </c>
      <c r="BK341" s="106">
        <f>IF(INDEX(Base_Dados!BK:BK,MATCH($B341,Base_Dados!$B:$B,0))=0,0,
MAX(0, MIN(BK$1,
((INDEX(Base_Dados!BK:BK,MATCH($B341,Base_Dados!$B:$B,0))-MIN(Base_Dados!BK$5:BK$98)) /
(IF(MAX(Base_Dados!BK$5:BK$98)-MIN(Base_Dados!BK$5:BK$98)=0,1,MAX(Base_Dados!BK$5:BK$98)-MIN(Base_Dados!BK$5:BK$98)))) * BK$1)))</f>
        <v>1.7857142857142856E-2</v>
      </c>
      <c r="BL341" s="106">
        <f>IF(INDEX(Base_Dados!BL:BL,MATCH($B341,Base_Dados!$B:$B,0))=0,0,
MAX(0, MIN(BL$1,
((INDEX(Base_Dados!BL:BL,MATCH($B341,Base_Dados!$B:$B,0))-MIN(Base_Dados!BL$5:BL$98)) /
(IF(MAX(Base_Dados!BL$5:BL$98)-MIN(Base_Dados!BL$5:BL$98)=0,1,MAX(Base_Dados!BL$5:BL$98)-MIN(Base_Dados!BL$5:BL$98)))) * BL$1)))</f>
        <v>3.5830618892508145E-2</v>
      </c>
      <c r="BM341" s="106">
        <f>IF(INDEX(Base_Dados!BM:BM,MATCH($B341,Base_Dados!$B:$B,0))=0,0,
MAX(0, MIN(BM$1,
((INDEX(Base_Dados!BM:BM,MATCH($B341,Base_Dados!$B:$B,0))-MIN(Base_Dados!BM$5:BM$98)) /
(IF(MAX(Base_Dados!BM$5:BM$98)-MIN(Base_Dados!BM$5:BM$98)=0,1,MAX(Base_Dados!BM$5:BM$98)-MIN(Base_Dados!BM$5:BM$98)))) * BM$1)))</f>
        <v>1</v>
      </c>
      <c r="BN341" s="106">
        <f>IF(INDEX(Base_Dados!BN:BN,MATCH($B341,Base_Dados!$B:$B,0))=0,0,
MAX(0, MIN(BN$1,
((INDEX(Base_Dados!BN:BN,MATCH($B341,Base_Dados!$B:$B,0))-MIN(Base_Dados!BN$5:BN$98)) /
(IF(MAX(Base_Dados!BN$5:BN$98)-MIN(Base_Dados!BN$5:BN$98)=0,1,MAX(Base_Dados!BN$5:BN$98)-MIN(Base_Dados!BN$5:BN$98)))) * BN$1)))</f>
        <v>0.11257443159393492</v>
      </c>
      <c r="BO341" s="106">
        <f>IF(INDEX(Base_Dados!BO:BO,MATCH($B341,Base_Dados!$B:$B,0))=0,0,
MAX(0, MIN(BO$1,
((INDEX(Base_Dados!BO:BO,MATCH($B341,Base_Dados!$B:$B,0))-MIN(Base_Dados!BO$5:BO$98)) /
(IF(MAX(Base_Dados!BO$5:BO$98)-MIN(Base_Dados!BO$5:BO$98)=0,1,MAX(Base_Dados!BO$5:BO$98)-MIN(Base_Dados!BO$5:BO$98)))) * BO$1)))</f>
        <v>0</v>
      </c>
      <c r="BP341" s="106">
        <f t="shared" si="20"/>
        <v>9.6345891244378912</v>
      </c>
      <c r="BQ341" s="111">
        <f t="shared" si="21"/>
        <v>0.39885180676062709</v>
      </c>
      <c r="BR341" s="112">
        <f t="shared" si="22"/>
        <v>8.4343493282603821E-2</v>
      </c>
      <c r="BS341" s="113">
        <f t="shared" si="23"/>
        <v>9.5502456311552866</v>
      </c>
    </row>
    <row r="342" spans="1:71">
      <c r="A342" s="21">
        <v>33007</v>
      </c>
      <c r="B342" s="21" t="s">
        <v>522</v>
      </c>
      <c r="C342" s="21" t="s">
        <v>511</v>
      </c>
      <c r="D342" s="105">
        <f>IF(INDEX(Base_Dados!D:D,MATCH($B342,Base_Dados!$B:$B,0))=0,0,
MAX(0, MIN(D$1,
((INDEX(Base_Dados!D:D,MATCH($B342,Base_Dados!$B:$B,0))-MIN(Base_Dados!D$5:D$98)) /
(IF(MAX(Base_Dados!D$5:D$98)-MIN(Base_Dados!D$5:D$98)=0,1,MAX(Base_Dados!D$5:D$98)-MIN(Base_Dados!D$5:D$98)))) * D$1)))</f>
        <v>0.49265663049122566</v>
      </c>
      <c r="E342" s="106">
        <f>IF(INDEX(Base_Dados!E:E,MATCH($B342,Base_Dados!$B:$B,0))=0,0,
MAX(0, MIN(E$1,
((INDEX(Base_Dados!E:E,MATCH($B342,Base_Dados!$B:$B,0))-MIN(Base_Dados!E$5:E$98)) /
(IF(MAX(Base_Dados!E$5:E$98)-MIN(Base_Dados!E$5:E$98)=0,1,MAX(Base_Dados!E$5:E$98)-MIN(Base_Dados!E$5:E$98)))) * E$1)))</f>
        <v>0.11760627207036764</v>
      </c>
      <c r="F342" s="106">
        <f>IF(INDEX(Base_Dados!F:F,MATCH($B342,Base_Dados!$B:$B,0))=0,0,
MAX(0, MIN(F$1,
((INDEX(Base_Dados!F:F,MATCH($B342,Base_Dados!$B:$B,0))-MIN(Base_Dados!F$5:F$98)) /
(IF(MAX(Base_Dados!F$5:F$98)-MIN(Base_Dados!F$5:F$98)=0,1,MAX(Base_Dados!F$5:F$98)-MIN(Base_Dados!F$5:F$98)))) * F$1)))</f>
        <v>0.11257627566924225</v>
      </c>
      <c r="G342" s="106">
        <f>IF(INDEX(Base_Dados!G:G,MATCH($B342,Base_Dados!$B:$B,0))=0,0,
MAX(0, MIN(G$1,
((INDEX(Base_Dados!G:G,MATCH($B342,Base_Dados!$B:$B,0))-MIN(Base_Dados!G$5:G$98)) /
(IF(MAX(Base_Dados!G$5:G$98)-MIN(Base_Dados!G$5:G$98)=0,1,MAX(Base_Dados!G$5:G$98)-MIN(Base_Dados!G$5:G$98)))) * G$1)))</f>
        <v>0.10286183438892799</v>
      </c>
      <c r="H342" s="106">
        <f>IF(INDEX(Base_Dados!H:H,MATCH($B342,Base_Dados!$B:$B,0))=0,0,
MAX(0, MIN(H$1,
((INDEX(Base_Dados!H:H,MATCH($B342,Base_Dados!$B:$B,0))-MIN(Base_Dados!H$5:H$98)) /
(IF(MAX(Base_Dados!H$5:H$98)-MIN(Base_Dados!H$5:H$98)=0,1,MAX(Base_Dados!H$5:H$98)-MIN(Base_Dados!H$5:H$98)))) * H$1)))</f>
        <v>0.10989512287841857</v>
      </c>
      <c r="I342" s="106">
        <f>IF(INDEX(Base_Dados!I:I,MATCH($B342,Base_Dados!$B:$B,0))=0,0,
MAX(0, MIN(I$1,
((INDEX(Base_Dados!I:I,MATCH($B342,Base_Dados!$B:$B,0))-MIN(Base_Dados!I$5:I$98)) /
(IF(MAX(Base_Dados!I$5:I$98)-MIN(Base_Dados!I$5:I$98)=0,1,MAX(Base_Dados!I$5:I$98)-MIN(Base_Dados!I$5:I$98)))) * I$1)))</f>
        <v>0.12802490275068892</v>
      </c>
      <c r="J342" s="106">
        <f>IF(INDEX(Base_Dados!J:J,MATCH($B342,Base_Dados!$B:$B,0))=0,0,
MAX(0, MIN(J$1,
((INDEX(Base_Dados!J:J,MATCH($B342,Base_Dados!$B:$B,0))-MIN(Base_Dados!J$5:J$98)) /
(IF(MAX(Base_Dados!J$5:J$98)-MIN(Base_Dados!J$5:J$98)=0,1,MAX(Base_Dados!J$5:J$98)-MIN(Base_Dados!J$5:J$98)))) * J$1)))</f>
        <v>0.15960637278447284</v>
      </c>
      <c r="K342" s="106">
        <f>IF(INDEX(Base_Dados!K:K,MATCH($B342,Base_Dados!$B:$B,0))=0,0,
MAX(0, MIN(K$1,
((INDEX(Base_Dados!K:K,MATCH($B342,Base_Dados!$B:$B,0))-MIN(Base_Dados!K$5:K$98)) /
(IF(MAX(Base_Dados!K$5:K$98)-MIN(Base_Dados!K$5:K$98)=0,1,MAX(Base_Dados!K$5:K$98)-MIN(Base_Dados!K$5:K$98)))) * K$1)))</f>
        <v>0.19003801431127013</v>
      </c>
      <c r="L342" s="106">
        <f>IF(INDEX(Base_Dados!L:L,MATCH($B342,Base_Dados!$B:$B,0))=0,0,
MAX(0, MIN(L$1,
((INDEX(Base_Dados!L:L,MATCH($B342,Base_Dados!$B:$B,0))-MIN(Base_Dados!L$5:L$98)) /
(IF(MAX(Base_Dados!L$5:L$98)-MIN(Base_Dados!L$5:L$98)=0,1,MAX(Base_Dados!L$5:L$98)-MIN(Base_Dados!L$5:L$98)))) * L$1)))</f>
        <v>0.25130029270990989</v>
      </c>
      <c r="M342" s="106">
        <f>IF(INDEX(Base_Dados!M:M,MATCH($B342,Base_Dados!$B:$B,0))=0,0,
MAX(0, MIN(M$1,
((INDEX(Base_Dados!M:M,MATCH($B342,Base_Dados!$B:$B,0))-MIN(Base_Dados!M$5:M$98)) /
(IF(MAX(Base_Dados!M$5:M$98)-MIN(Base_Dados!M$5:M$98)=0,1,MAX(Base_Dados!M$5:M$98)-MIN(Base_Dados!M$5:M$98)))) * M$1)))</f>
        <v>0.31025072886297378</v>
      </c>
      <c r="N342" s="106">
        <f>IF(INDEX(Base_Dados!N:N,MATCH($B342,Base_Dados!$B:$B,0))=0,0,
MAX(0, MIN(N$1,
((INDEX(Base_Dados!N:N,MATCH($B342,Base_Dados!$B:$B,0))-MIN(Base_Dados!N$5:N$98)) /
(IF(MAX(Base_Dados!N$5:N$98)-MIN(Base_Dados!N$5:N$98)=0,1,MAX(Base_Dados!N$5:N$98)-MIN(Base_Dados!N$5:N$98)))) * N$1)))</f>
        <v>0.36036867449922505</v>
      </c>
      <c r="O342" s="106">
        <f>IF(INDEX(Base_Dados!O:O,MATCH($B342,Base_Dados!$B:$B,0))=0,0,
MAX(0, MIN(O$1,
((INDEX(Base_Dados!O:O,MATCH($B342,Base_Dados!$B:$B,0))-MIN(Base_Dados!O$5:O$98)) /
(IF(MAX(Base_Dados!O$5:O$98)-MIN(Base_Dados!O$5:O$98)=0,1,MAX(Base_Dados!O$5:O$98)-MIN(Base_Dados!O$5:O$98)))) * O$1)))</f>
        <v>0.42817325380455989</v>
      </c>
      <c r="P342" s="106">
        <f>IF(INDEX(Base_Dados!P:P,MATCH($B342,Base_Dados!$B:$B,0))=0,0,
MAX(0, MIN(P$1,
((INDEX(Base_Dados!P:P,MATCH($B342,Base_Dados!$B:$B,0))-MIN(Base_Dados!P$5:P$98)) /
(IF(MAX(Base_Dados!P$5:P$98)-MIN(Base_Dados!P$5:P$98)=0,1,MAX(Base_Dados!P$5:P$98)-MIN(Base_Dados!P$5:P$98)))) * P$1)))</f>
        <v>0.20517861911367488</v>
      </c>
      <c r="Q342" s="106">
        <f>IF(INDEX(Base_Dados!Q:Q,MATCH($B342,Base_Dados!$B:$B,0))=0,0,
MAX(0, MIN(Q$1,
((INDEX(Base_Dados!Q:Q,MATCH($B342,Base_Dados!$B:$B,0))-MIN(Base_Dados!Q$5:Q$98)) /
(IF(MAX(Base_Dados!Q$5:Q$98)-MIN(Base_Dados!Q$5:Q$98)=0,1,MAX(Base_Dados!Q$5:Q$98)-MIN(Base_Dados!Q$5:Q$98)))) * Q$1)))</f>
        <v>7.3587488810489182E-2</v>
      </c>
      <c r="R342" s="106">
        <f>IF(INDEX(Base_Dados!R:R,MATCH($B342,Base_Dados!$B:$B,0))=0,0,
MAX(0, MIN(R$1,
((INDEX(Base_Dados!R:R,MATCH($B342,Base_Dados!$B:$B,0))-MIN(Base_Dados!R$5:R$98)) /
(IF(MAX(Base_Dados!R$5:R$98)-MIN(Base_Dados!R$5:R$98)=0,1,MAX(Base_Dados!R$5:R$98)-MIN(Base_Dados!R$5:R$98)))) * R$1)))</f>
        <v>6.1202572988053983E-2</v>
      </c>
      <c r="S342" s="106">
        <f>IF(INDEX(Base_Dados!S:S,MATCH($B342,Base_Dados!$B:$B,0))=0,0,
MAX(0, MIN(S$1,
((INDEX(Base_Dados!S:S,MATCH($B342,Base_Dados!$B:$B,0))-MIN(Base_Dados!S$5:S$98)) /
(IF(MAX(Base_Dados!S$5:S$98)-MIN(Base_Dados!S$5:S$98)=0,1,MAX(Base_Dados!S$5:S$98)-MIN(Base_Dados!S$5:S$98)))) * S$1)))</f>
        <v>0.10104845353104172</v>
      </c>
      <c r="T342" s="106">
        <f>IF(INDEX(Base_Dados!T:T,MATCH($B342,Base_Dados!$B:$B,0))=0,0,
MAX(0, MIN(T$1,
((INDEX(Base_Dados!T:T,MATCH($B342,Base_Dados!$B:$B,0))-MIN(Base_Dados!T$5:T$98)) /
(IF(MAX(Base_Dados!T$5:T$98)-MIN(Base_Dados!T$5:T$98)=0,1,MAX(Base_Dados!T$5:T$98)-MIN(Base_Dados!T$5:T$98)))) * T$1)))</f>
        <v>0.67899987564670816</v>
      </c>
      <c r="U342" s="106">
        <f>IF(INDEX(Base_Dados!U:U,MATCH($B342,Base_Dados!$B:$B,0))=0,0,
MAX(0, MIN(U$1,
((INDEX(Base_Dados!U:U,MATCH($B342,Base_Dados!$B:$B,0))-MIN(Base_Dados!U$5:U$98)) /
(IF(MAX(Base_Dados!U$5:U$98)-MIN(Base_Dados!U$5:U$98)=0,1,MAX(Base_Dados!U$5:U$98)-MIN(Base_Dados!U$5:U$98)))) * U$1)))</f>
        <v>0.75284675657602229</v>
      </c>
      <c r="V342" s="106">
        <f>IF(INDEX(Base_Dados!V:V,MATCH($B342,Base_Dados!$B:$B,0))=0,0,
MAX(0, MIN(V$1,
((INDEX(Base_Dados!V:V,MATCH($B342,Base_Dados!$B:$B,0))-MIN(Base_Dados!V$5:V$98)) /
(IF(MAX(Base_Dados!V$5:V$98)-MIN(Base_Dados!V$5:V$98)=0,1,MAX(Base_Dados!V$5:V$98)-MIN(Base_Dados!V$5:V$98)))) * V$1)))</f>
        <v>0.33372101618161054</v>
      </c>
      <c r="W342" s="106">
        <f>IF(INDEX(Base_Dados!W:W,MATCH($B342,Base_Dados!$B:$B,0))=0,0,
MAX(0, MIN(W$1,
((INDEX(Base_Dados!W:W,MATCH($B342,Base_Dados!$B:$B,0))-MIN(Base_Dados!W$5:W$98)) /
(IF(MAX(Base_Dados!W$5:W$98)-MIN(Base_Dados!W$5:W$98)=0,1,MAX(Base_Dados!W$5:W$98)-MIN(Base_Dados!W$5:W$98)))) * W$1)))</f>
        <v>2.341848233928848</v>
      </c>
      <c r="X342" s="106">
        <f>IF(INDEX(Base_Dados!X:X,MATCH($B342,Base_Dados!$B:$B,0))=0,0,
MAX(0, MIN(X$1,
((INDEX(Base_Dados!X:X,MATCH($B342,Base_Dados!$B:$B,0))-MIN(Base_Dados!X$5:X$98)) /
(IF(MAX(Base_Dados!X$5:X$98)-MIN(Base_Dados!X$5:X$98)=0,1,MAX(Base_Dados!X$5:X$98)-MIN(Base_Dados!X$5:X$98)))) * X$1)))</f>
        <v>0.43220338983050849</v>
      </c>
      <c r="Y342" s="106">
        <f>IF(INDEX(Base_Dados!Y:Y,MATCH($B342,Base_Dados!$B:$B,0))=0,0,
MAX(0, MIN(Y$1,
((INDEX(Base_Dados!Y:Y,MATCH($B342,Base_Dados!$B:$B,0))-MIN(Base_Dados!Y$5:Y$98)) /
(IF(MAX(Base_Dados!Y$5:Y$98)-MIN(Base_Dados!Y$5:Y$98)=0,1,MAX(Base_Dados!Y$5:Y$98)-MIN(Base_Dados!Y$5:Y$98)))) * Y$1)))</f>
        <v>0.13235294117647059</v>
      </c>
      <c r="Z342" s="106">
        <f>IF(INDEX(Base_Dados!Z:Z,MATCH($B342,Base_Dados!$B:$B,0))=0,0,
MAX(0, MIN(Z$1,
((INDEX(Base_Dados!Z:Z,MATCH($B342,Base_Dados!$B:$B,0))-MIN(Base_Dados!Z$5:Z$98)) /
(IF(MAX(Base_Dados!Z$5:Z$98)-MIN(Base_Dados!Z$5:Z$98)=0,1,MAX(Base_Dados!Z$5:Z$98)-MIN(Base_Dados!Z$5:Z$98)))) * Z$1)))</f>
        <v>0.15714285714285714</v>
      </c>
      <c r="AA342" s="106">
        <f>IF(INDEX(Base_Dados!AA:AA,MATCH($B342,Base_Dados!$B:$B,0))=0,0,
MAX(0, MIN(AA$1,
((INDEX(Base_Dados!AA:AA,MATCH($B342,Base_Dados!$B:$B,0))-MIN(Base_Dados!AA$5:AA$98)) /
(IF(MAX(Base_Dados!AA$5:AA$98)-MIN(Base_Dados!AA$5:AA$98)=0,1,MAX(Base_Dados!AA$5:AA$98)-MIN(Base_Dados!AA$5:AA$98)))) * AA$1)))</f>
        <v>6.2937062937062943E-2</v>
      </c>
      <c r="AB342" s="106">
        <f>IF(INDEX(Base_Dados!AB:AB,MATCH($B342,Base_Dados!$B:$B,0))=0,0,
MAX(0, MIN(AB$1,
((INDEX(Base_Dados!AB:AB,MATCH($B342,Base_Dados!$B:$B,0))-MIN(Base_Dados!AB$5:AB$98)) /
(IF(MAX(Base_Dados!AB$5:AB$98)-MIN(Base_Dados!AB$5:AB$98)=0,1,MAX(Base_Dados!AB$5:AB$98)-MIN(Base_Dados!AB$5:AB$98)))) * AB$1)))</f>
        <v>0.27728432495654054</v>
      </c>
      <c r="AC342" s="106">
        <f>IF(INDEX(Base_Dados!AC:AC,MATCH($B342,Base_Dados!$B:$B,0))=0,0,
MAX(0, MIN(AC$1,
((INDEX(Base_Dados!AC:AC,MATCH($B342,Base_Dados!$B:$B,0))-MIN(Base_Dados!AC$5:AC$98)) /
(IF(MAX(Base_Dados!AC$5:AC$98)-MIN(Base_Dados!AC$5:AC$98)=0,1,MAX(Base_Dados!AC$5:AC$98)-MIN(Base_Dados!AC$5:AC$98)))) * AC$1)))</f>
        <v>8.2963962227789553E-2</v>
      </c>
      <c r="AD342" s="106">
        <f>IF(INDEX(Base_Dados!AD:AD,MATCH($B342,Base_Dados!$B:$B,0))=0,0,
MAX(0, MIN(AD$1,
((INDEX(Base_Dados!AD:AD,MATCH($B342,Base_Dados!$B:$B,0))-MIN(Base_Dados!AD$5:AD$98)) /
(IF(MAX(Base_Dados!AD$5:AD$98)-MIN(Base_Dados!AD$5:AD$98)=0,1,MAX(Base_Dados!AD$5:AD$98)-MIN(Base_Dados!AD$5:AD$98)))) * AD$1)))</f>
        <v>5.8038751663955029E-2</v>
      </c>
      <c r="AE342" s="106">
        <f>IF(INDEX(Base_Dados!AE:AE,MATCH($B342,Base_Dados!$B:$B,0))=0,0,
MAX(0, MIN(AE$1,
((INDEX(Base_Dados!AE:AE,MATCH($B342,Base_Dados!$B:$B,0))-MIN(Base_Dados!AE$5:AE$98)) /
(IF(MAX(Base_Dados!AE$5:AE$98)-MIN(Base_Dados!AE$5:AE$98)=0,1,MAX(Base_Dados!AE$5:AE$98)-MIN(Base_Dados!AE$5:AE$98)))) * AE$1)))</f>
        <v>3.5423558176326767E-2</v>
      </c>
      <c r="AF342" s="106">
        <f>IF(INDEX(Base_Dados!AF:AF,MATCH($B342,Base_Dados!$B:$B,0))=0,0,
MAX(0, MIN(AF$1,
((INDEX(Base_Dados!AF:AF,MATCH($B342,Base_Dados!$B:$B,0))-MIN(Base_Dados!AF$5:AF$98)) /
(IF(MAX(Base_Dados!AF$5:AF$98)-MIN(Base_Dados!AF$5:AF$98)=0,1,MAX(Base_Dados!AF$5:AF$98)-MIN(Base_Dados!AF$5:AF$98)))) * AF$1)))</f>
        <v>5.8382751804348827E-2</v>
      </c>
      <c r="AG342" s="106">
        <f>IF(INDEX(Base_Dados!AG:AG,MATCH($B342,Base_Dados!$B:$B,0))=0,0,
MAX(0, MIN(AG$1,
((INDEX(Base_Dados!AG:AG,MATCH($B342,Base_Dados!$B:$B,0))-MIN(Base_Dados!AG$5:AG$98)) /
(IF(MAX(Base_Dados!AG$5:AG$98)-MIN(Base_Dados!AG$5:AG$98)=0,1,MAX(Base_Dados!AG$5:AG$98)-MIN(Base_Dados!AG$5:AG$98)))) * AG$1)))</f>
        <v>7.3587488810489182E-2</v>
      </c>
      <c r="AH342" s="106">
        <f>IF(INDEX(Base_Dados!AH:AH,MATCH($B342,Base_Dados!$B:$B,0))=0,0,
MAX(0, MIN(AH$1,
((INDEX(Base_Dados!AH:AH,MATCH($B342,Base_Dados!$B:$B,0))-MIN(Base_Dados!AH$5:AH$98)) /
(IF(MAX(Base_Dados!AH$5:AH$98)-MIN(Base_Dados!AH$5:AH$98)=0,1,MAX(Base_Dados!AH$5:AH$98)-MIN(Base_Dados!AH$5:AH$98)))) * AH$1)))</f>
        <v>1.7948153060137226</v>
      </c>
      <c r="AI342" s="106">
        <f>IF(INDEX(Base_Dados!AI:AI,MATCH($B342,Base_Dados!$B:$B,0))=0,0,
MAX(0, MIN(AI$1,
((INDEX(Base_Dados!AI:AI,MATCH($B342,Base_Dados!$B:$B,0))-MIN(Base_Dados!AI$5:AI$98)) /
(IF(MAX(Base_Dados!AI$5:AI$98)-MIN(Base_Dados!AI$5:AI$98)=0,1,MAX(Base_Dados!AI$5:AI$98)-MIN(Base_Dados!AI$5:AI$98)))) * AI$1)))</f>
        <v>0.14285714285714285</v>
      </c>
      <c r="AJ342" s="106">
        <f>IF(INDEX(Base_Dados!AJ:AJ,MATCH($B342,Base_Dados!$B:$B,0))=0,0,
MAX(0, MIN(AJ$1,
((INDEX(Base_Dados!AJ:AJ,MATCH($B342,Base_Dados!$B:$B,0))-MIN(Base_Dados!AJ$5:AJ$98)) /
(IF(MAX(Base_Dados!AJ$5:AJ$98)-MIN(Base_Dados!AJ$5:AJ$98)=0,1,MAX(Base_Dados!AJ$5:AJ$98)-MIN(Base_Dados!AJ$5:AJ$98)))) * AJ$1)))</f>
        <v>2.5</v>
      </c>
      <c r="AK342" s="106">
        <f>IF(INDEX(Base_Dados!AK:AK,MATCH($B342,Base_Dados!$B:$B,0))=0,0,
MAX(0, MIN(AK$1,
((INDEX(Base_Dados!AK:AK,MATCH($B342,Base_Dados!$B:$B,0))-MIN(Base_Dados!AK$5:AK$98)) /
(IF(MAX(Base_Dados!AK$5:AK$98)-MIN(Base_Dados!AK$5:AK$98)=0,1,MAX(Base_Dados!AK$5:AK$98)-MIN(Base_Dados!AK$5:AK$98)))) * AK$1)))</f>
        <v>7.183908045977011E-2</v>
      </c>
      <c r="AL342" s="106">
        <f>IF(INDEX(Base_Dados!AL:AL,MATCH($B342,Base_Dados!$B:$B,0))=0,0,
MAX(0, MIN(AL$1,
((INDEX(Base_Dados!AL:AL,MATCH($B342,Base_Dados!$B:$B,0))-MIN(Base_Dados!AL$5:AL$98)) /
(IF(MAX(Base_Dados!AL$5:AL$98)-MIN(Base_Dados!AL$5:AL$98)=0,1,MAX(Base_Dados!AL$5:AL$98)-MIN(Base_Dados!AL$5:AL$98)))) * AL$1)))</f>
        <v>0</v>
      </c>
      <c r="AM342" s="106">
        <f>IF(INDEX(Base_Dados!AM:AM,MATCH($B342,Base_Dados!$B:$B,0))=0,0,
MAX(0, MIN(AM$1,
((INDEX(Base_Dados!AM:AM,MATCH($B342,Base_Dados!$B:$B,0))-MIN(Base_Dados!AM$5:AM$98)) /
(IF(MAX(Base_Dados!AM$5:AM$98)-MIN(Base_Dados!AM$5:AM$98)=0,1,MAX(Base_Dados!AM$5:AM$98)-MIN(Base_Dados!AM$5:AM$98)))) * AM$1)))</f>
        <v>0.1781460383221129</v>
      </c>
      <c r="AN342" s="106">
        <f>IF(INDEX(Base_Dados!AN:AN,MATCH($B342,Base_Dados!$B:$B,0))=0,0,
MAX(0, MIN(AN$1,
((INDEX(Base_Dados!AN:AN,MATCH($B342,Base_Dados!$B:$B,0))-MIN(Base_Dados!AN$5:AN$98)) /
(IF(MAX(Base_Dados!AN$5:AN$98)-MIN(Base_Dados!AN$5:AN$98)=0,1,MAX(Base_Dados!AN$5:AN$98)-MIN(Base_Dados!AN$5:AN$98)))) * AN$1)))</f>
        <v>0.35183547103051749</v>
      </c>
      <c r="AO342" s="106">
        <f>IF(INDEX(Base_Dados!AO:AO,MATCH($B342,Base_Dados!$B:$B,0))=0,0,
MAX(0, MIN(AO$1,
((INDEX(Base_Dados!AO:AO,MATCH($B342,Base_Dados!$B:$B,0))-MIN(Base_Dados!AO$5:AO$98)) /
(IF(MAX(Base_Dados!AO$5:AO$98)-MIN(Base_Dados!AO$5:AO$98)=0,1,MAX(Base_Dados!AO$5:AO$98)-MIN(Base_Dados!AO$5:AO$98)))) * AO$1)))</f>
        <v>1.6129032258064516E-2</v>
      </c>
      <c r="AP342" s="106">
        <f>IF(INDEX(Base_Dados!AP:AP,MATCH($B342,Base_Dados!$B:$B,0))=0,0,
MAX(0, MIN(AP$1,
((INDEX(Base_Dados!AP:AP,MATCH($B342,Base_Dados!$B:$B,0))-MIN(Base_Dados!AP$5:AP$98)) /
(IF(MAX(Base_Dados!AP$5:AP$98)-MIN(Base_Dados!AP$5:AP$98)=0,1,MAX(Base_Dados!AP$5:AP$98)-MIN(Base_Dados!AP$5:AP$98)))) * AP$1)))</f>
        <v>0.11238532110091744</v>
      </c>
      <c r="AQ342" s="106">
        <f>IF(INDEX(Base_Dados!AQ:AQ,MATCH($B342,Base_Dados!$B:$B,0))=0,0,
MAX(0, MIN(AQ$1,
((INDEX(Base_Dados!AQ:AQ,MATCH($B342,Base_Dados!$B:$B,0))-MIN(Base_Dados!AQ$5:AQ$98)) /
(IF(MAX(Base_Dados!AQ$5:AQ$98)-MIN(Base_Dados!AQ$5:AQ$98)=0,1,MAX(Base_Dados!AQ$5:AQ$98)-MIN(Base_Dados!AQ$5:AQ$98)))) * AQ$1)))</f>
        <v>6.6666666666666666E-2</v>
      </c>
      <c r="AR342" s="106">
        <f>IF(INDEX(Base_Dados!AR:AR,MATCH($B342,Base_Dados!$B:$B,0))=0,0,
MAX(0, MIN(AR$1,
((INDEX(Base_Dados!AR:AR,MATCH($B342,Base_Dados!$B:$B,0))-MIN(Base_Dados!AR$5:AR$98)) /
(IF(MAX(Base_Dados!AR$5:AR$98)-MIN(Base_Dados!AR$5:AR$98)=0,1,MAX(Base_Dados!AR$5:AR$98)-MIN(Base_Dados!AR$5:AR$98)))) * AR$1)))</f>
        <v>1.6129032258064516E-2</v>
      </c>
      <c r="AS342" s="106">
        <f>IF(INDEX(Base_Dados!AS:AS,MATCH($B342,Base_Dados!$B:$B,0))=0,0,
MAX(0, MIN(AS$1,
((INDEX(Base_Dados!AS:AS,MATCH($B342,Base_Dados!$B:$B,0))-MIN(Base_Dados!AS$5:AS$98)) /
(IF(MAX(Base_Dados!AS$5:AS$98)-MIN(Base_Dados!AS$5:AS$98)=0,1,MAX(Base_Dados!AS$5:AS$98)-MIN(Base_Dados!AS$5:AS$98)))) * AS$1)))</f>
        <v>3.048780487804878E-2</v>
      </c>
      <c r="AT342" s="106">
        <f>IF(INDEX(Base_Dados!AT:AT,MATCH($B342,Base_Dados!$B:$B,0))=0,0,
MAX(0, MIN(AT$1,
((INDEX(Base_Dados!AT:AT,MATCH($B342,Base_Dados!$B:$B,0))-MIN(Base_Dados!AT$5:AT$98)) /
(IF(MAX(Base_Dados!AT$5:AT$98)-MIN(Base_Dados!AT$5:AT$98)=0,1,MAX(Base_Dados!AT$5:AT$98)-MIN(Base_Dados!AT$5:AT$98)))) * AT$1)))</f>
        <v>7.1428571428571426E-3</v>
      </c>
      <c r="AU342" s="106">
        <f>IF(INDEX(Base_Dados!AU:AU,MATCH($B342,Base_Dados!$B:$B,0))=0,0,
MAX(0, MIN(AU$1,
((INDEX(Base_Dados!AU:AU,MATCH($B342,Base_Dados!$B:$B,0))-MIN(Base_Dados!AU$5:AU$98)) /
(IF(MAX(Base_Dados!AU$5:AU$98)-MIN(Base_Dados!AU$5:AU$98)=0,1,MAX(Base_Dados!AU$5:AU$98)-MIN(Base_Dados!AU$5:AU$98)))) * AU$1)))</f>
        <v>4.4007490636704123E-2</v>
      </c>
      <c r="AV342" s="106">
        <f>IF(INDEX(Base_Dados!AV:AV,MATCH($B342,Base_Dados!$B:$B,0))=0,0,
MAX(0, MIN(AV$1,
((INDEX(Base_Dados!AV:AV,MATCH($B342,Base_Dados!$B:$B,0))-MIN(Base_Dados!AV$5:AV$98)) /
(IF(MAX(Base_Dados!AV$5:AV$98)-MIN(Base_Dados!AV$5:AV$98)=0,1,MAX(Base_Dados!AV$5:AV$98)-MIN(Base_Dados!AV$5:AV$98)))) * AV$1)))</f>
        <v>2.8846153846153848E-2</v>
      </c>
      <c r="AW342" s="106">
        <f>IF(INDEX(Base_Dados!AW:AW,MATCH($B342,Base_Dados!$B:$B,0))=0,0,
MAX(0, MIN(AW$1,
((INDEX(Base_Dados!AW:AW,MATCH($B342,Base_Dados!$B:$B,0))-MIN(Base_Dados!AW$5:AW$98)) /
(IF(MAX(Base_Dados!AW$5:AW$98)-MIN(Base_Dados!AW$5:AW$98)=0,1,MAX(Base_Dados!AW$5:AW$98)-MIN(Base_Dados!AW$5:AW$98)))) * AW$1)))</f>
        <v>0</v>
      </c>
      <c r="AX342" s="106">
        <f>IF(INDEX(Base_Dados!AX:AX,MATCH($B342,Base_Dados!$B:$B,0))=0,0,
MAX(0, MIN(AX$1,
((INDEX(Base_Dados!AX:AX,MATCH($B342,Base_Dados!$B:$B,0))-MIN(Base_Dados!AX$5:AX$98)) /
(IF(MAX(Base_Dados!AX$5:AX$98)-MIN(Base_Dados!AX$5:AX$98)=0,1,MAX(Base_Dados!AX$5:AX$98)-MIN(Base_Dados!AX$5:AX$98)))) * AX$1)))</f>
        <v>2.2922234146273032E-2</v>
      </c>
      <c r="AY342" s="106">
        <f>IF(INDEX(Base_Dados!AY:AY,MATCH($B342,Base_Dados!$B:$B,0))=0,0,
MAX(0, MIN(AY$1,
((INDEX(Base_Dados!AY:AY,MATCH($B342,Base_Dados!$B:$B,0))-MIN(Base_Dados!AY$5:AY$98)) /
(IF(MAX(Base_Dados!AY$5:AY$98)-MIN(Base_Dados!AY$5:AY$98)=0,1,MAX(Base_Dados!AY$5:AY$98)-MIN(Base_Dados!AY$5:AY$98)))) * AY$1)))</f>
        <v>8.2426640290141767E-2</v>
      </c>
      <c r="AZ342" s="106">
        <f>IF(INDEX(Base_Dados!AZ:AZ,MATCH($B342,Base_Dados!$B:$B,0))=0,0,
MAX(0, MIN(AZ$1,
((INDEX(Base_Dados!AZ:AZ,MATCH($B342,Base_Dados!$B:$B,0))-MIN(Base_Dados!AZ$5:AZ$98)) /
(IF(MAX(Base_Dados!AZ$5:AZ$98)-MIN(Base_Dados!AZ$5:AZ$98)=0,1,MAX(Base_Dados!AZ$5:AZ$98)-MIN(Base_Dados!AZ$5:AZ$98)))) * AZ$1)))</f>
        <v>0.38109756097560976</v>
      </c>
      <c r="BA342" s="106">
        <f>IF(INDEX(Base_Dados!BA:BA,MATCH($B342,Base_Dados!$B:$B,0))=0,0,
MAX(0, MIN(BA$1,
((INDEX(Base_Dados!BA:BA,MATCH($B342,Base_Dados!$B:$B,0))-MIN(Base_Dados!BA$5:BA$98)) /
(IF(MAX(Base_Dados!BA$5:BA$98)-MIN(Base_Dados!BA$5:BA$98)=0,1,MAX(Base_Dados!BA$5:BA$98)-MIN(Base_Dados!BA$5:BA$98)))) * BA$1)))</f>
        <v>7.7088745309620552E-2</v>
      </c>
      <c r="BB342" s="106">
        <f>IF(INDEX(Base_Dados!BB:BB,MATCH($B342,Base_Dados!$B:$B,0))=0,0,
MAX(0, MIN(BB$1,
((INDEX(Base_Dados!BB:BB,MATCH($B342,Base_Dados!$B:$B,0))-MIN(Base_Dados!BB$5:BB$98)) /
(IF(MAX(Base_Dados!BB$5:BB$98)-MIN(Base_Dados!BB$5:BB$98)=0,1,MAX(Base_Dados!BB$5:BB$98)-MIN(Base_Dados!BB$5:BB$98)))) * BB$1)))</f>
        <v>0.22680636341499685</v>
      </c>
      <c r="BC342" s="106">
        <f>IF(INDEX(Base_Dados!BC:BC,MATCH($B342,Base_Dados!$B:$B,0))=0,0,
MAX(0, MIN(BC$1,
((INDEX(Base_Dados!BC:BC,MATCH($B342,Base_Dados!$B:$B,0))-MIN(Base_Dados!BC$5:BC$98)) /
(IF(MAX(Base_Dados!BC$5:BC$98)-MIN(Base_Dados!BC$5:BC$98)=0,1,MAX(Base_Dados!BC$5:BC$98)-MIN(Base_Dados!BC$5:BC$98)))) * BC$1)))</f>
        <v>0.17694586587664962</v>
      </c>
      <c r="BD342" s="106">
        <f>IF(INDEX(Base_Dados!BD:BD,MATCH($B342,Base_Dados!$B:$B,0))=0,0,
MAX(0, MIN(BD$1,
((INDEX(Base_Dados!BD:BD,MATCH($B342,Base_Dados!$B:$B,0))-MIN(Base_Dados!BD$5:BD$98)) /
(IF(MAX(Base_Dados!BD$5:BD$98)-MIN(Base_Dados!BD$5:BD$98)=0,1,MAX(Base_Dados!BD$5:BD$98)-MIN(Base_Dados!BD$5:BD$98)))) * BD$1)))</f>
        <v>3.6562564919326919E-2</v>
      </c>
      <c r="BE342" s="106">
        <f>IF(INDEX(Base_Dados!BE:BE,MATCH($B342,Base_Dados!$B:$B,0))=0,0,
MAX(0, MIN(BE$1,
((INDEX(Base_Dados!BE:BE,MATCH($B342,Base_Dados!$B:$B,0))-MIN(Base_Dados!BE$5:BE$98)) /
(IF(MAX(Base_Dados!BE$5:BE$98)-MIN(Base_Dados!BE$5:BE$98)=0,1,MAX(Base_Dados!BE$5:BE$98)-MIN(Base_Dados!BE$5:BE$98)))) * BE$1)))</f>
        <v>0.16608128449573506</v>
      </c>
      <c r="BF342" s="106">
        <f>IF(INDEX(Base_Dados!BF:BF,MATCH($B342,Base_Dados!$B:$B,0))=0,0,
MAX(0, MIN(BF$1,
((INDEX(Base_Dados!BF:BF,MATCH($B342,Base_Dados!$B:$B,0))-MIN(Base_Dados!BF$5:BF$98)) /
(IF(MAX(Base_Dados!BF$5:BF$98)-MIN(Base_Dados!BF$5:BF$98)=0,1,MAX(Base_Dados!BF$5:BF$98)-MIN(Base_Dados!BF$5:BF$98)))) * BF$1)))</f>
        <v>0</v>
      </c>
      <c r="BG342" s="106">
        <f>IF(INDEX(Base_Dados!BG:BG,MATCH($B342,Base_Dados!$B:$B,0))=0,0,
MAX(0, MIN(BG$1,
((INDEX(Base_Dados!BG:BG,MATCH($B342,Base_Dados!$B:$B,0))-MIN(Base_Dados!BG$5:BG$98)) /
(IF(MAX(Base_Dados!BG$5:BG$98)-MIN(Base_Dados!BG$5:BG$98)=0,1,MAX(Base_Dados!BG$5:BG$98)-MIN(Base_Dados!BG$5:BG$98)))) * BG$1)))</f>
        <v>8.3612040133779261E-3</v>
      </c>
      <c r="BH342" s="106">
        <f>IF(INDEX(Base_Dados!BH:BH,MATCH($B342,Base_Dados!$B:$B,0))=0,0,
MAX(0, MIN(BH$1,
((INDEX(Base_Dados!BH:BH,MATCH($B342,Base_Dados!$B:$B,0))-MIN(Base_Dados!BH$5:BH$98)) /
(IF(MAX(Base_Dados!BH$5:BH$98)-MIN(Base_Dados!BH$5:BH$98)=0,1,MAX(Base_Dados!BH$5:BH$98)-MIN(Base_Dados!BH$5:BH$98)))) * BH$1)))</f>
        <v>0.13186813186813187</v>
      </c>
      <c r="BI342" s="106">
        <f>IF(INDEX(Base_Dados!BI:BI,MATCH($B342,Base_Dados!$B:$B,0))=0,0,
MAX(0, MIN(BI$1,
((INDEX(Base_Dados!BI:BI,MATCH($B342,Base_Dados!$B:$B,0))-MIN(Base_Dados!BI$5:BI$98)) /
(IF(MAX(Base_Dados!BI$5:BI$98)-MIN(Base_Dados!BI$5:BI$98)=0,1,MAX(Base_Dados!BI$5:BI$98)-MIN(Base_Dados!BI$5:BI$98)))) * BI$1)))</f>
        <v>0.19344773790951639</v>
      </c>
      <c r="BJ342" s="106">
        <f>IF(INDEX(Base_Dados!BJ:BJ,MATCH($B342,Base_Dados!$B:$B,0))=0,0,
MAX(0, MIN(BJ$1,
((INDEX(Base_Dados!BJ:BJ,MATCH($B342,Base_Dados!$B:$B,0))-MIN(Base_Dados!BJ$5:BJ$98)) /
(IF(MAX(Base_Dados!BJ$5:BJ$98)-MIN(Base_Dados!BJ$5:BJ$98)=0,1,MAX(Base_Dados!BJ$5:BJ$98)-MIN(Base_Dados!BJ$5:BJ$98)))) * BJ$1)))</f>
        <v>9.4736842105263161E-2</v>
      </c>
      <c r="BK342" s="106">
        <f>IF(INDEX(Base_Dados!BK:BK,MATCH($B342,Base_Dados!$B:$B,0))=0,0,
MAX(0, MIN(BK$1,
((INDEX(Base_Dados!BK:BK,MATCH($B342,Base_Dados!$B:$B,0))-MIN(Base_Dados!BK$5:BK$98)) /
(IF(MAX(Base_Dados!BK$5:BK$98)-MIN(Base_Dados!BK$5:BK$98)=0,1,MAX(Base_Dados!BK$5:BK$98)-MIN(Base_Dados!BK$5:BK$98)))) * BK$1)))</f>
        <v>0.14285714285714285</v>
      </c>
      <c r="BL342" s="106">
        <f>IF(INDEX(Base_Dados!BL:BL,MATCH($B342,Base_Dados!$B:$B,0))=0,0,
MAX(0, MIN(BL$1,
((INDEX(Base_Dados!BL:BL,MATCH($B342,Base_Dados!$B:$B,0))-MIN(Base_Dados!BL$5:BL$98)) /
(IF(MAX(Base_Dados!BL$5:BL$98)-MIN(Base_Dados!BL$5:BL$98)=0,1,MAX(Base_Dados!BL$5:BL$98)-MIN(Base_Dados!BL$5:BL$98)))) * BL$1)))</f>
        <v>0.14495114006514659</v>
      </c>
      <c r="BM342" s="106">
        <f>IF(INDEX(Base_Dados!BM:BM,MATCH($B342,Base_Dados!$B:$B,0))=0,0,
MAX(0, MIN(BM$1,
((INDEX(Base_Dados!BM:BM,MATCH($B342,Base_Dados!$B:$B,0))-MIN(Base_Dados!BM$5:BM$98)) /
(IF(MAX(Base_Dados!BM$5:BM$98)-MIN(Base_Dados!BM$5:BM$98)=0,1,MAX(Base_Dados!BM$5:BM$98)-MIN(Base_Dados!BM$5:BM$98)))) * BM$1)))</f>
        <v>1</v>
      </c>
      <c r="BN342" s="106">
        <f>IF(INDEX(Base_Dados!BN:BN,MATCH($B342,Base_Dados!$B:$B,0))=0,0,
MAX(0, MIN(BN$1,
((INDEX(Base_Dados!BN:BN,MATCH($B342,Base_Dados!$B:$B,0))-MIN(Base_Dados!BN$5:BN$98)) /
(IF(MAX(Base_Dados!BN$5:BN$98)-MIN(Base_Dados!BN$5:BN$98)=0,1,MAX(Base_Dados!BN$5:BN$98)-MIN(Base_Dados!BN$5:BN$98)))) * BN$1)))</f>
        <v>0.23441066037290731</v>
      </c>
      <c r="BO342" s="106">
        <f>IF(INDEX(Base_Dados!BO:BO,MATCH($B342,Base_Dados!$B:$B,0))=0,0,
MAX(0, MIN(BO$1,
((INDEX(Base_Dados!BO:BO,MATCH($B342,Base_Dados!$B:$B,0))-MIN(Base_Dados!BO$5:BO$98)) /
(IF(MAX(Base_Dados!BO$5:BO$98)-MIN(Base_Dados!BO$5:BO$98)=0,1,MAX(Base_Dados!BO$5:BO$98)-MIN(Base_Dados!BO$5:BO$98)))) * BO$1)))</f>
        <v>0</v>
      </c>
      <c r="BP342" s="106">
        <f t="shared" si="20"/>
        <v>17.163959996814661</v>
      </c>
      <c r="BQ342" s="111">
        <f t="shared" si="21"/>
        <v>0.47740369812999345</v>
      </c>
      <c r="BR342" s="112">
        <f t="shared" si="22"/>
        <v>0.16289538465197018</v>
      </c>
      <c r="BS342" s="113">
        <f t="shared" si="23"/>
        <v>17.00106461216269</v>
      </c>
    </row>
    <row r="343" spans="1:71">
      <c r="A343" s="21">
        <v>33008</v>
      </c>
      <c r="B343" s="21" t="s">
        <v>523</v>
      </c>
      <c r="C343" s="21" t="s">
        <v>511</v>
      </c>
      <c r="D343" s="105">
        <f>IF(INDEX(Base_Dados!D:D,MATCH($B343,Base_Dados!$B:$B,0))=0,0,
MAX(0, MIN(D$1,
((INDEX(Base_Dados!D:D,MATCH($B343,Base_Dados!$B:$B,0))-MIN(Base_Dados!D$5:D$98)) /
(IF(MAX(Base_Dados!D$5:D$98)-MIN(Base_Dados!D$5:D$98)=0,1,MAX(Base_Dados!D$5:D$98)-MIN(Base_Dados!D$5:D$98)))) * D$1)))</f>
        <v>2.2596016670579023E-2</v>
      </c>
      <c r="E343" s="106">
        <f>IF(INDEX(Base_Dados!E:E,MATCH($B343,Base_Dados!$B:$B,0))=0,0,
MAX(0, MIN(E$1,
((INDEX(Base_Dados!E:E,MATCH($B343,Base_Dados!$B:$B,0))-MIN(Base_Dados!E$5:E$98)) /
(IF(MAX(Base_Dados!E$5:E$98)-MIN(Base_Dados!E$5:E$98)=0,1,MAX(Base_Dados!E$5:E$98)-MIN(Base_Dados!E$5:E$98)))) * E$1)))</f>
        <v>0</v>
      </c>
      <c r="F343" s="106">
        <f>IF(INDEX(Base_Dados!F:F,MATCH($B343,Base_Dados!$B:$B,0))=0,0,
MAX(0, MIN(F$1,
((INDEX(Base_Dados!F:F,MATCH($B343,Base_Dados!$B:$B,0))-MIN(Base_Dados!F$5:F$98)) /
(IF(MAX(Base_Dados!F$5:F$98)-MIN(Base_Dados!F$5:F$98)=0,1,MAX(Base_Dados!F$5:F$98)-MIN(Base_Dados!F$5:F$98)))) * F$1)))</f>
        <v>0</v>
      </c>
      <c r="G343" s="106">
        <f>IF(INDEX(Base_Dados!G:G,MATCH($B343,Base_Dados!$B:$B,0))=0,0,
MAX(0, MIN(G$1,
((INDEX(Base_Dados!G:G,MATCH($B343,Base_Dados!$B:$B,0))-MIN(Base_Dados!G$5:G$98)) /
(IF(MAX(Base_Dados!G$5:G$98)-MIN(Base_Dados!G$5:G$98)=0,1,MAX(Base_Dados!G$5:G$98)-MIN(Base_Dados!G$5:G$98)))) * G$1)))</f>
        <v>0</v>
      </c>
      <c r="H343" s="106">
        <f>IF(INDEX(Base_Dados!H:H,MATCH($B343,Base_Dados!$B:$B,0))=0,0,
MAX(0, MIN(H$1,
((INDEX(Base_Dados!H:H,MATCH($B343,Base_Dados!$B:$B,0))-MIN(Base_Dados!H$5:H$98)) /
(IF(MAX(Base_Dados!H$5:H$98)-MIN(Base_Dados!H$5:H$98)=0,1,MAX(Base_Dados!H$5:H$98)-MIN(Base_Dados!H$5:H$98)))) * H$1)))</f>
        <v>0</v>
      </c>
      <c r="I343" s="106">
        <f>IF(INDEX(Base_Dados!I:I,MATCH($B343,Base_Dados!$B:$B,0))=0,0,
MAX(0, MIN(I$1,
((INDEX(Base_Dados!I:I,MATCH($B343,Base_Dados!$B:$B,0))-MIN(Base_Dados!I$5:I$98)) /
(IF(MAX(Base_Dados!I$5:I$98)-MIN(Base_Dados!I$5:I$98)=0,1,MAX(Base_Dados!I$5:I$98)-MIN(Base_Dados!I$5:I$98)))) * I$1)))</f>
        <v>0</v>
      </c>
      <c r="J343" s="106">
        <f>IF(INDEX(Base_Dados!J:J,MATCH($B343,Base_Dados!$B:$B,0))=0,0,
MAX(0, MIN(J$1,
((INDEX(Base_Dados!J:J,MATCH($B343,Base_Dados!$B:$B,0))-MIN(Base_Dados!J$5:J$98)) /
(IF(MAX(Base_Dados!J$5:J$98)-MIN(Base_Dados!J$5:J$98)=0,1,MAX(Base_Dados!J$5:J$98)-MIN(Base_Dados!J$5:J$98)))) * J$1)))</f>
        <v>7.3219632611412604E-3</v>
      </c>
      <c r="K343" s="106">
        <f>IF(INDEX(Base_Dados!K:K,MATCH($B343,Base_Dados!$B:$B,0))=0,0,
MAX(0, MIN(K$1,
((INDEX(Base_Dados!K:K,MATCH($B343,Base_Dados!$B:$B,0))-MIN(Base_Dados!K$5:K$98)) /
(IF(MAX(Base_Dados!K$5:K$98)-MIN(Base_Dados!K$5:K$98)=0,1,MAX(Base_Dados!K$5:K$98)-MIN(Base_Dados!K$5:K$98)))) * K$1)))</f>
        <v>1.4814400715563506E-2</v>
      </c>
      <c r="L343" s="106">
        <f>IF(INDEX(Base_Dados!L:L,MATCH($B343,Base_Dados!$B:$B,0))=0,0,
MAX(0, MIN(L$1,
((INDEX(Base_Dados!L:L,MATCH($B343,Base_Dados!$B:$B,0))-MIN(Base_Dados!L$5:L$98)) /
(IF(MAX(Base_Dados!L$5:L$98)-MIN(Base_Dados!L$5:L$98)=0,1,MAX(Base_Dados!L$5:L$98)-MIN(Base_Dados!L$5:L$98)))) * L$1)))</f>
        <v>2.4937962400989527E-2</v>
      </c>
      <c r="M343" s="106">
        <f>IF(INDEX(Base_Dados!M:M,MATCH($B343,Base_Dados!$B:$B,0))=0,0,
MAX(0, MIN(M$1,
((INDEX(Base_Dados!M:M,MATCH($B343,Base_Dados!$B:$B,0))-MIN(Base_Dados!M$5:M$98)) /
(IF(MAX(Base_Dados!M$5:M$98)-MIN(Base_Dados!M$5:M$98)=0,1,MAX(Base_Dados!M$5:M$98)-MIN(Base_Dados!M$5:M$98)))) * M$1)))</f>
        <v>3.23265306122449E-2</v>
      </c>
      <c r="N343" s="106">
        <f>IF(INDEX(Base_Dados!N:N,MATCH($B343,Base_Dados!$B:$B,0))=0,0,
MAX(0, MIN(N$1,
((INDEX(Base_Dados!N:N,MATCH($B343,Base_Dados!$B:$B,0))-MIN(Base_Dados!N$5:N$98)) /
(IF(MAX(Base_Dados!N$5:N$98)-MIN(Base_Dados!N$5:N$98)=0,1,MAX(Base_Dados!N$5:N$98)-MIN(Base_Dados!N$5:N$98)))) * N$1)))</f>
        <v>3.7932299246323312E-2</v>
      </c>
      <c r="O343" s="106">
        <f>IF(INDEX(Base_Dados!O:O,MATCH($B343,Base_Dados!$B:$B,0))=0,0,
MAX(0, MIN(O$1,
((INDEX(Base_Dados!O:O,MATCH($B343,Base_Dados!$B:$B,0))-MIN(Base_Dados!O$5:O$98)) /
(IF(MAX(Base_Dados!O$5:O$98)-MIN(Base_Dados!O$5:O$98)=0,1,MAX(Base_Dados!O$5:O$98)-MIN(Base_Dados!O$5:O$98)))) * O$1)))</f>
        <v>5.245554378727911E-2</v>
      </c>
      <c r="P343" s="106">
        <f>IF(INDEX(Base_Dados!P:P,MATCH($B343,Base_Dados!$B:$B,0))=0,0,
MAX(0, MIN(P$1,
((INDEX(Base_Dados!P:P,MATCH($B343,Base_Dados!$B:$B,0))-MIN(Base_Dados!P$5:P$98)) /
(IF(MAX(Base_Dados!P$5:P$98)-MIN(Base_Dados!P$5:P$98)=0,1,MAX(Base_Dados!P$5:P$98)-MIN(Base_Dados!P$5:P$98)))) * P$1)))</f>
        <v>8.4151969808324446E-3</v>
      </c>
      <c r="Q343" s="106">
        <f>IF(INDEX(Base_Dados!Q:Q,MATCH($B343,Base_Dados!$B:$B,0))=0,0,
MAX(0, MIN(Q$1,
((INDEX(Base_Dados!Q:Q,MATCH($B343,Base_Dados!$B:$B,0))-MIN(Base_Dados!Q$5:Q$98)) /
(IF(MAX(Base_Dados!Q$5:Q$98)-MIN(Base_Dados!Q$5:Q$98)=0,1,MAX(Base_Dados!Q$5:Q$98)-MIN(Base_Dados!Q$5:Q$98)))) * Q$1)))</f>
        <v>3.9492391132641778E-3</v>
      </c>
      <c r="R343" s="106">
        <f>IF(INDEX(Base_Dados!R:R,MATCH($B343,Base_Dados!$B:$B,0))=0,0,
MAX(0, MIN(R$1,
((INDEX(Base_Dados!R:R,MATCH($B343,Base_Dados!$B:$B,0))-MIN(Base_Dados!R$5:R$98)) /
(IF(MAX(Base_Dados!R$5:R$98)-MIN(Base_Dados!R$5:R$98)=0,1,MAX(Base_Dados!R$5:R$98)-MIN(Base_Dados!R$5:R$98)))) * R$1)))</f>
        <v>6.819968335861298E-3</v>
      </c>
      <c r="S343" s="106">
        <f>IF(INDEX(Base_Dados!S:S,MATCH($B343,Base_Dados!$B:$B,0))=0,0,
MAX(0, MIN(S$1,
((INDEX(Base_Dados!S:S,MATCH($B343,Base_Dados!$B:$B,0))-MIN(Base_Dados!S$5:S$98)) /
(IF(MAX(Base_Dados!S$5:S$98)-MIN(Base_Dados!S$5:S$98)=0,1,MAX(Base_Dados!S$5:S$98)-MIN(Base_Dados!S$5:S$98)))) * S$1)))</f>
        <v>8.1105369579869691E-3</v>
      </c>
      <c r="T343" s="106">
        <f>IF(INDEX(Base_Dados!T:T,MATCH($B343,Base_Dados!$B:$B,0))=0,0,
MAX(0, MIN(T$1,
((INDEX(Base_Dados!T:T,MATCH($B343,Base_Dados!$B:$B,0))-MIN(Base_Dados!T$5:T$98)) /
(IF(MAX(Base_Dados!T$5:T$98)-MIN(Base_Dados!T$5:T$98)=0,1,MAX(Base_Dados!T$5:T$98)-MIN(Base_Dados!T$5:T$98)))) * T$1)))</f>
        <v>0.61190683871494</v>
      </c>
      <c r="U343" s="106">
        <f>IF(INDEX(Base_Dados!U:U,MATCH($B343,Base_Dados!$B:$B,0))=0,0,
MAX(0, MIN(U$1,
((INDEX(Base_Dados!U:U,MATCH($B343,Base_Dados!$B:$B,0))-MIN(Base_Dados!U$5:U$98)) /
(IF(MAX(Base_Dados!U$5:U$98)-MIN(Base_Dados!U$5:U$98)=0,1,MAX(Base_Dados!U$5:U$98)-MIN(Base_Dados!U$5:U$98)))) * U$1)))</f>
        <v>0.69199062076686535</v>
      </c>
      <c r="V343" s="106">
        <f>IF(INDEX(Base_Dados!V:V,MATCH($B343,Base_Dados!$B:$B,0))=0,0,
MAX(0, MIN(V$1,
((INDEX(Base_Dados!V:V,MATCH($B343,Base_Dados!$B:$B,0))-MIN(Base_Dados!V$5:V$98)) /
(IF(MAX(Base_Dados!V$5:V$98)-MIN(Base_Dados!V$5:V$98)=0,1,MAX(Base_Dados!V$5:V$98)-MIN(Base_Dados!V$5:V$98)))) * V$1)))</f>
        <v>1.6201220974698036E-2</v>
      </c>
      <c r="W343" s="106">
        <f>IF(INDEX(Base_Dados!W:W,MATCH($B343,Base_Dados!$B:$B,0))=0,0,
MAX(0, MIN(W$1,
((INDEX(Base_Dados!W:W,MATCH($B343,Base_Dados!$B:$B,0))-MIN(Base_Dados!W$5:W$98)) /
(IF(MAX(Base_Dados!W$5:W$98)-MIN(Base_Dados!W$5:W$98)=0,1,MAX(Base_Dados!W$5:W$98)-MIN(Base_Dados!W$5:W$98)))) * W$1)))</f>
        <v>3.1489763057589912</v>
      </c>
      <c r="X343" s="106">
        <f>IF(INDEX(Base_Dados!X:X,MATCH($B343,Base_Dados!$B:$B,0))=0,0,
MAX(0, MIN(X$1,
((INDEX(Base_Dados!X:X,MATCH($B343,Base_Dados!$B:$B,0))-MIN(Base_Dados!X$5:X$98)) /
(IF(MAX(Base_Dados!X$5:X$98)-MIN(Base_Dados!X$5:X$98)=0,1,MAX(Base_Dados!X$5:X$98)-MIN(Base_Dados!X$5:X$98)))) * X$1)))</f>
        <v>0</v>
      </c>
      <c r="Y343" s="106">
        <f>IF(INDEX(Base_Dados!Y:Y,MATCH($B343,Base_Dados!$B:$B,0))=0,0,
MAX(0, MIN(Y$1,
((INDEX(Base_Dados!Y:Y,MATCH($B343,Base_Dados!$B:$B,0))-MIN(Base_Dados!Y$5:Y$98)) /
(IF(MAX(Base_Dados!Y$5:Y$98)-MIN(Base_Dados!Y$5:Y$98)=0,1,MAX(Base_Dados!Y$5:Y$98)-MIN(Base_Dados!Y$5:Y$98)))) * Y$1)))</f>
        <v>0</v>
      </c>
      <c r="Z343" s="106">
        <f>IF(INDEX(Base_Dados!Z:Z,MATCH($B343,Base_Dados!$B:$B,0))=0,0,
MAX(0, MIN(Z$1,
((INDEX(Base_Dados!Z:Z,MATCH($B343,Base_Dados!$B:$B,0))-MIN(Base_Dados!Z$5:Z$98)) /
(IF(MAX(Base_Dados!Z$5:Z$98)-MIN(Base_Dados!Z$5:Z$98)=0,1,MAX(Base_Dados!Z$5:Z$98)-MIN(Base_Dados!Z$5:Z$98)))) * Z$1)))</f>
        <v>0</v>
      </c>
      <c r="AA343" s="106">
        <f>IF(INDEX(Base_Dados!AA:AA,MATCH($B343,Base_Dados!$B:$B,0))=0,0,
MAX(0, MIN(AA$1,
((INDEX(Base_Dados!AA:AA,MATCH($B343,Base_Dados!$B:$B,0))-MIN(Base_Dados!AA$5:AA$98)) /
(IF(MAX(Base_Dados!AA$5:AA$98)-MIN(Base_Dados!AA$5:AA$98)=0,1,MAX(Base_Dados!AA$5:AA$98)-MIN(Base_Dados!AA$5:AA$98)))) * AA$1)))</f>
        <v>0</v>
      </c>
      <c r="AB343" s="106">
        <f>IF(INDEX(Base_Dados!AB:AB,MATCH($B343,Base_Dados!$B:$B,0))=0,0,
MAX(0, MIN(AB$1,
((INDEX(Base_Dados!AB:AB,MATCH($B343,Base_Dados!$B:$B,0))-MIN(Base_Dados!AB$5:AB$98)) /
(IF(MAX(Base_Dados!AB$5:AB$98)-MIN(Base_Dados!AB$5:AB$98)=0,1,MAX(Base_Dados!AB$5:AB$98)-MIN(Base_Dados!AB$5:AB$98)))) * AB$1)))</f>
        <v>0.1583993569870249</v>
      </c>
      <c r="AC343" s="106">
        <f>IF(INDEX(Base_Dados!AC:AC,MATCH($B343,Base_Dados!$B:$B,0))=0,0,
MAX(0, MIN(AC$1,
((INDEX(Base_Dados!AC:AC,MATCH($B343,Base_Dados!$B:$B,0))-MIN(Base_Dados!AC$5:AC$98)) /
(IF(MAX(Base_Dados!AC$5:AC$98)-MIN(Base_Dados!AC$5:AC$98)=0,1,MAX(Base_Dados!AC$5:AC$98)-MIN(Base_Dados!AC$5:AC$98)))) * AC$1)))</f>
        <v>1.0171757564077857E-2</v>
      </c>
      <c r="AD343" s="106">
        <f>IF(INDEX(Base_Dados!AD:AD,MATCH($B343,Base_Dados!$B:$B,0))=0,0,
MAX(0, MIN(AD$1,
((INDEX(Base_Dados!AD:AD,MATCH($B343,Base_Dados!$B:$B,0))-MIN(Base_Dados!AD$5:AD$98)) /
(IF(MAX(Base_Dados!AD$5:AD$98)-MIN(Base_Dados!AD$5:AD$98)=0,1,MAX(Base_Dados!AD$5:AD$98)-MIN(Base_Dados!AD$5:AD$98)))) * AD$1)))</f>
        <v>7.4988906966425087E-3</v>
      </c>
      <c r="AE343" s="106">
        <f>IF(INDEX(Base_Dados!AE:AE,MATCH($B343,Base_Dados!$B:$B,0))=0,0,
MAX(0, MIN(AE$1,
((INDEX(Base_Dados!AE:AE,MATCH($B343,Base_Dados!$B:$B,0))-MIN(Base_Dados!AE$5:AE$98)) /
(IF(MAX(Base_Dados!AE$5:AE$98)-MIN(Base_Dados!AE$5:AE$98)=0,1,MAX(Base_Dados!AE$5:AE$98)-MIN(Base_Dados!AE$5:AE$98)))) * AE$1)))</f>
        <v>4.4872716812886524E-3</v>
      </c>
      <c r="AF343" s="106">
        <f>IF(INDEX(Base_Dados!AF:AF,MATCH($B343,Base_Dados!$B:$B,0))=0,0,
MAX(0, MIN(AF$1,
((INDEX(Base_Dados!AF:AF,MATCH($B343,Base_Dados!$B:$B,0))-MIN(Base_Dados!AF$5:AF$98)) /
(IF(MAX(Base_Dados!AF$5:AF$98)-MIN(Base_Dados!AF$5:AF$98)=0,1,MAX(Base_Dados!AF$5:AF$98)-MIN(Base_Dados!AF$5:AF$98)))) * AF$1)))</f>
        <v>3.217946949845998E-3</v>
      </c>
      <c r="AG343" s="106">
        <f>IF(INDEX(Base_Dados!AG:AG,MATCH($B343,Base_Dados!$B:$B,0))=0,0,
MAX(0, MIN(AG$1,
((INDEX(Base_Dados!AG:AG,MATCH($B343,Base_Dados!$B:$B,0))-MIN(Base_Dados!AG$5:AG$98)) /
(IF(MAX(Base_Dados!AG$5:AG$98)-MIN(Base_Dados!AG$5:AG$98)=0,1,MAX(Base_Dados!AG$5:AG$98)-MIN(Base_Dados!AG$5:AG$98)))) * AG$1)))</f>
        <v>3.9492391132641778E-3</v>
      </c>
      <c r="AH343" s="106">
        <f>IF(INDEX(Base_Dados!AH:AH,MATCH($B343,Base_Dados!$B:$B,0))=0,0,
MAX(0, MIN(AH$1,
((INDEX(Base_Dados!AH:AH,MATCH($B343,Base_Dados!$B:$B,0))-MIN(Base_Dados!AH$5:AH$98)) /
(IF(MAX(Base_Dados!AH$5:AH$98)-MIN(Base_Dados!AH$5:AH$98)=0,1,MAX(Base_Dados!AH$5:AH$98)-MIN(Base_Dados!AH$5:AH$98)))) * AH$1)))</f>
        <v>1.7301977178907346</v>
      </c>
      <c r="AI343" s="106">
        <f>IF(INDEX(Base_Dados!AI:AI,MATCH($B343,Base_Dados!$B:$B,0))=0,0,
MAX(0, MIN(AI$1,
((INDEX(Base_Dados!AI:AI,MATCH($B343,Base_Dados!$B:$B,0))-MIN(Base_Dados!AI$5:AI$98)) /
(IF(MAX(Base_Dados!AI$5:AI$98)-MIN(Base_Dados!AI$5:AI$98)=0,1,MAX(Base_Dados!AI$5:AI$98)-MIN(Base_Dados!AI$5:AI$98)))) * AI$1)))</f>
        <v>7.1428571428571425E-2</v>
      </c>
      <c r="AJ343" s="106">
        <f>IF(INDEX(Base_Dados!AJ:AJ,MATCH($B343,Base_Dados!$B:$B,0))=0,0,
MAX(0, MIN(AJ$1,
((INDEX(Base_Dados!AJ:AJ,MATCH($B343,Base_Dados!$B:$B,0))-MIN(Base_Dados!AJ$5:AJ$98)) /
(IF(MAX(Base_Dados!AJ$5:AJ$98)-MIN(Base_Dados!AJ$5:AJ$98)=0,1,MAX(Base_Dados!AJ$5:AJ$98)-MIN(Base_Dados!AJ$5:AJ$98)))) * AJ$1)))</f>
        <v>0.44642857142857145</v>
      </c>
      <c r="AK343" s="106">
        <f>IF(INDEX(Base_Dados!AK:AK,MATCH($B343,Base_Dados!$B:$B,0))=0,0,
MAX(0, MIN(AK$1,
((INDEX(Base_Dados!AK:AK,MATCH($B343,Base_Dados!$B:$B,0))-MIN(Base_Dados!AK$5:AK$98)) /
(IF(MAX(Base_Dados!AK$5:AK$98)-MIN(Base_Dados!AK$5:AK$98)=0,1,MAX(Base_Dados!AK$5:AK$98)-MIN(Base_Dados!AK$5:AK$98)))) * AK$1)))</f>
        <v>0</v>
      </c>
      <c r="AL343" s="106">
        <f>IF(INDEX(Base_Dados!AL:AL,MATCH($B343,Base_Dados!$B:$B,0))=0,0,
MAX(0, MIN(AL$1,
((INDEX(Base_Dados!AL:AL,MATCH($B343,Base_Dados!$B:$B,0))-MIN(Base_Dados!AL$5:AL$98)) /
(IF(MAX(Base_Dados!AL$5:AL$98)-MIN(Base_Dados!AL$5:AL$98)=0,1,MAX(Base_Dados!AL$5:AL$98)-MIN(Base_Dados!AL$5:AL$98)))) * AL$1)))</f>
        <v>0</v>
      </c>
      <c r="AM343" s="106">
        <f>IF(INDEX(Base_Dados!AM:AM,MATCH($B343,Base_Dados!$B:$B,0))=0,0,
MAX(0, MIN(AM$1,
((INDEX(Base_Dados!AM:AM,MATCH($B343,Base_Dados!$B:$B,0))-MIN(Base_Dados!AM$5:AM$98)) /
(IF(MAX(Base_Dados!AM$5:AM$98)-MIN(Base_Dados!AM$5:AM$98)=0,1,MAX(Base_Dados!AM$5:AM$98)-MIN(Base_Dados!AM$5:AM$98)))) * AM$1)))</f>
        <v>1.5535991714137753E-2</v>
      </c>
      <c r="AN343" s="106">
        <f>IF(INDEX(Base_Dados!AN:AN,MATCH($B343,Base_Dados!$B:$B,0))=0,0,
MAX(0, MIN(AN$1,
((INDEX(Base_Dados!AN:AN,MATCH($B343,Base_Dados!$B:$B,0))-MIN(Base_Dados!AN$5:AN$98)) /
(IF(MAX(Base_Dados!AN$5:AN$98)-MIN(Base_Dados!AN$5:AN$98)=0,1,MAX(Base_Dados!AN$5:AN$98)-MIN(Base_Dados!AN$5:AN$98)))) * AN$1)))</f>
        <v>0.18184796854521626</v>
      </c>
      <c r="AO343" s="106">
        <f>IF(INDEX(Base_Dados!AO:AO,MATCH($B343,Base_Dados!$B:$B,0))=0,0,
MAX(0, MIN(AO$1,
((INDEX(Base_Dados!AO:AO,MATCH($B343,Base_Dados!$B:$B,0))-MIN(Base_Dados!AO$5:AO$98)) /
(IF(MAX(Base_Dados!AO$5:AO$98)-MIN(Base_Dados!AO$5:AO$98)=0,1,MAX(Base_Dados!AO$5:AO$98)-MIN(Base_Dados!AO$5:AO$98)))) * AO$1)))</f>
        <v>0</v>
      </c>
      <c r="AP343" s="106">
        <f>IF(INDEX(Base_Dados!AP:AP,MATCH($B343,Base_Dados!$B:$B,0))=0,0,
MAX(0, MIN(AP$1,
((INDEX(Base_Dados!AP:AP,MATCH($B343,Base_Dados!$B:$B,0))-MIN(Base_Dados!AP$5:AP$98)) /
(IF(MAX(Base_Dados!AP$5:AP$98)-MIN(Base_Dados!AP$5:AP$98)=0,1,MAX(Base_Dados!AP$5:AP$98)-MIN(Base_Dados!AP$5:AP$98)))) * AP$1)))</f>
        <v>6.8807339449541288E-3</v>
      </c>
      <c r="AQ343" s="106">
        <f>IF(INDEX(Base_Dados!AQ:AQ,MATCH($B343,Base_Dados!$B:$B,0))=0,0,
MAX(0, MIN(AQ$1,
((INDEX(Base_Dados!AQ:AQ,MATCH($B343,Base_Dados!$B:$B,0))-MIN(Base_Dados!AQ$5:AQ$98)) /
(IF(MAX(Base_Dados!AQ$5:AQ$98)-MIN(Base_Dados!AQ$5:AQ$98)=0,1,MAX(Base_Dados!AQ$5:AQ$98)-MIN(Base_Dados!AQ$5:AQ$98)))) * AQ$1)))</f>
        <v>0</v>
      </c>
      <c r="AR343" s="106">
        <f>IF(INDEX(Base_Dados!AR:AR,MATCH($B343,Base_Dados!$B:$B,0))=0,0,
MAX(0, MIN(AR$1,
((INDEX(Base_Dados!AR:AR,MATCH($B343,Base_Dados!$B:$B,0))-MIN(Base_Dados!AR$5:AR$98)) /
(IF(MAX(Base_Dados!AR$5:AR$98)-MIN(Base_Dados!AR$5:AR$98)=0,1,MAX(Base_Dados!AR$5:AR$98)-MIN(Base_Dados!AR$5:AR$98)))) * AR$1)))</f>
        <v>0</v>
      </c>
      <c r="AS343" s="106">
        <f>IF(INDEX(Base_Dados!AS:AS,MATCH($B343,Base_Dados!$B:$B,0))=0,0,
MAX(0, MIN(AS$1,
((INDEX(Base_Dados!AS:AS,MATCH($B343,Base_Dados!$B:$B,0))-MIN(Base_Dados!AS$5:AS$98)) /
(IF(MAX(Base_Dados!AS$5:AS$98)-MIN(Base_Dados!AS$5:AS$98)=0,1,MAX(Base_Dados!AS$5:AS$98)-MIN(Base_Dados!AS$5:AS$98)))) * AS$1)))</f>
        <v>0</v>
      </c>
      <c r="AT343" s="106">
        <f>IF(INDEX(Base_Dados!AT:AT,MATCH($B343,Base_Dados!$B:$B,0))=0,0,
MAX(0, MIN(AT$1,
((INDEX(Base_Dados!AT:AT,MATCH($B343,Base_Dados!$B:$B,0))-MIN(Base_Dados!AT$5:AT$98)) /
(IF(MAX(Base_Dados!AT$5:AT$98)-MIN(Base_Dados!AT$5:AT$98)=0,1,MAX(Base_Dados!AT$5:AT$98)-MIN(Base_Dados!AT$5:AT$98)))) * AT$1)))</f>
        <v>0</v>
      </c>
      <c r="AU343" s="106">
        <f>IF(INDEX(Base_Dados!AU:AU,MATCH($B343,Base_Dados!$B:$B,0))=0,0,
MAX(0, MIN(AU$1,
((INDEX(Base_Dados!AU:AU,MATCH($B343,Base_Dados!$B:$B,0))-MIN(Base_Dados!AU$5:AU$98)) /
(IF(MAX(Base_Dados!AU$5:AU$98)-MIN(Base_Dados!AU$5:AU$98)=0,1,MAX(Base_Dados!AU$5:AU$98)-MIN(Base_Dados!AU$5:AU$98)))) * AU$1)))</f>
        <v>3.7453183520599251E-3</v>
      </c>
      <c r="AV343" s="106">
        <f>IF(INDEX(Base_Dados!AV:AV,MATCH($B343,Base_Dados!$B:$B,0))=0,0,
MAX(0, MIN(AV$1,
((INDEX(Base_Dados!AV:AV,MATCH($B343,Base_Dados!$B:$B,0))-MIN(Base_Dados!AV$5:AV$98)) /
(IF(MAX(Base_Dados!AV$5:AV$98)-MIN(Base_Dados!AV$5:AV$98)=0,1,MAX(Base_Dados!AV$5:AV$98)-MIN(Base_Dados!AV$5:AV$98)))) * AV$1)))</f>
        <v>0</v>
      </c>
      <c r="AW343" s="106">
        <f>IF(INDEX(Base_Dados!AW:AW,MATCH($B343,Base_Dados!$B:$B,0))=0,0,
MAX(0, MIN(AW$1,
((INDEX(Base_Dados!AW:AW,MATCH($B343,Base_Dados!$B:$B,0))-MIN(Base_Dados!AW$5:AW$98)) /
(IF(MAX(Base_Dados!AW$5:AW$98)-MIN(Base_Dados!AW$5:AW$98)=0,1,MAX(Base_Dados!AW$5:AW$98)-MIN(Base_Dados!AW$5:AW$98)))) * AW$1)))</f>
        <v>0</v>
      </c>
      <c r="AX343" s="106">
        <f>IF(INDEX(Base_Dados!AX:AX,MATCH($B343,Base_Dados!$B:$B,0))=0,0,
MAX(0, MIN(AX$1,
((INDEX(Base_Dados!AX:AX,MATCH($B343,Base_Dados!$B:$B,0))-MIN(Base_Dados!AX$5:AX$98)) /
(IF(MAX(Base_Dados!AX$5:AX$98)-MIN(Base_Dados!AX$5:AX$98)=0,1,MAX(Base_Dados!AX$5:AX$98)-MIN(Base_Dados!AX$5:AX$98)))) * AX$1)))</f>
        <v>5.9698366149979053E-2</v>
      </c>
      <c r="AY343" s="106">
        <f>IF(INDEX(Base_Dados!AY:AY,MATCH($B343,Base_Dados!$B:$B,0))=0,0,
MAX(0, MIN(AY$1,
((INDEX(Base_Dados!AY:AY,MATCH($B343,Base_Dados!$B:$B,0))-MIN(Base_Dados!AY$5:AY$98)) /
(IF(MAX(Base_Dados!AY$5:AY$98)-MIN(Base_Dados!AY$5:AY$98)=0,1,MAX(Base_Dados!AY$5:AY$98)-MIN(Base_Dados!AY$5:AY$98)))) * AY$1)))</f>
        <v>0</v>
      </c>
      <c r="AZ343" s="106">
        <f>IF(INDEX(Base_Dados!AZ:AZ,MATCH($B343,Base_Dados!$B:$B,0))=0,0,
MAX(0, MIN(AZ$1,
((INDEX(Base_Dados!AZ:AZ,MATCH($B343,Base_Dados!$B:$B,0))-MIN(Base_Dados!AZ$5:AZ$98)) /
(IF(MAX(Base_Dados!AZ$5:AZ$98)-MIN(Base_Dados!AZ$5:AZ$98)=0,1,MAX(Base_Dados!AZ$5:AZ$98)-MIN(Base_Dados!AZ$5:AZ$98)))) * AZ$1)))</f>
        <v>0</v>
      </c>
      <c r="BA343" s="106">
        <f>IF(INDEX(Base_Dados!BA:BA,MATCH($B343,Base_Dados!$B:$B,0))=0,0,
MAX(0, MIN(BA$1,
((INDEX(Base_Dados!BA:BA,MATCH($B343,Base_Dados!$B:$B,0))-MIN(Base_Dados!BA$5:BA$98)) /
(IF(MAX(Base_Dados!BA$5:BA$98)-MIN(Base_Dados!BA$5:BA$98)=0,1,MAX(Base_Dados!BA$5:BA$98)-MIN(Base_Dados!BA$5:BA$98)))) * BA$1)))</f>
        <v>4.9512644596904909E-3</v>
      </c>
      <c r="BB343" s="106">
        <f>IF(INDEX(Base_Dados!BB:BB,MATCH($B343,Base_Dados!$B:$B,0))=0,0,
MAX(0, MIN(BB$1,
((INDEX(Base_Dados!BB:BB,MATCH($B343,Base_Dados!$B:$B,0))-MIN(Base_Dados!BB$5:BB$98)) /
(IF(MAX(Base_Dados!BB$5:BB$98)-MIN(Base_Dados!BB$5:BB$98)=0,1,MAX(Base_Dados!BB$5:BB$98)-MIN(Base_Dados!BB$5:BB$98)))) * BB$1)))</f>
        <v>0.14337639536086441</v>
      </c>
      <c r="BC343" s="106">
        <f>IF(INDEX(Base_Dados!BC:BC,MATCH($B343,Base_Dados!$B:$B,0))=0,0,
MAX(0, MIN(BC$1,
((INDEX(Base_Dados!BC:BC,MATCH($B343,Base_Dados!$B:$B,0))-MIN(Base_Dados!BC$5:BC$98)) /
(IF(MAX(Base_Dados!BC$5:BC$98)-MIN(Base_Dados!BC$5:BC$98)=0,1,MAX(Base_Dados!BC$5:BC$98)-MIN(Base_Dados!BC$5:BC$98)))) * BC$1)))</f>
        <v>5.9251279288984647E-3</v>
      </c>
      <c r="BD343" s="106">
        <f>IF(INDEX(Base_Dados!BD:BD,MATCH($B343,Base_Dados!$B:$B,0))=0,0,
MAX(0, MIN(BD$1,
((INDEX(Base_Dados!BD:BD,MATCH($B343,Base_Dados!$B:$B,0))-MIN(Base_Dados!BD$5:BD$98)) /
(IF(MAX(Base_Dados!BD$5:BD$98)-MIN(Base_Dados!BD$5:BD$98)=0,1,MAX(Base_Dados!BD$5:BD$98)-MIN(Base_Dados!BD$5:BD$98)))) * BD$1)))</f>
        <v>5.4705352814902013E-3</v>
      </c>
      <c r="BE343" s="106">
        <f>IF(INDEX(Base_Dados!BE:BE,MATCH($B343,Base_Dados!$B:$B,0))=0,0,
MAX(0, MIN(BE$1,
((INDEX(Base_Dados!BE:BE,MATCH($B343,Base_Dados!$B:$B,0))-MIN(Base_Dados!BE$5:BE$98)) /
(IF(MAX(Base_Dados!BE$5:BE$98)-MIN(Base_Dados!BE$5:BE$98)=0,1,MAX(Base_Dados!BE$5:BE$98)-MIN(Base_Dados!BE$5:BE$98)))) * BE$1)))</f>
        <v>8.5298544907175117E-3</v>
      </c>
      <c r="BF343" s="106">
        <f>IF(INDEX(Base_Dados!BF:BF,MATCH($B343,Base_Dados!$B:$B,0))=0,0,
MAX(0, MIN(BF$1,
((INDEX(Base_Dados!BF:BF,MATCH($B343,Base_Dados!$B:$B,0))-MIN(Base_Dados!BF$5:BF$98)) /
(IF(MAX(Base_Dados!BF$5:BF$98)-MIN(Base_Dados!BF$5:BF$98)=0,1,MAX(Base_Dados!BF$5:BF$98)-MIN(Base_Dados!BF$5:BF$98)))) * BF$1)))</f>
        <v>0</v>
      </c>
      <c r="BG343" s="106">
        <f>IF(INDEX(Base_Dados!BG:BG,MATCH($B343,Base_Dados!$B:$B,0))=0,0,
MAX(0, MIN(BG$1,
((INDEX(Base_Dados!BG:BG,MATCH($B343,Base_Dados!$B:$B,0))-MIN(Base_Dados!BG$5:BG$98)) /
(IF(MAX(Base_Dados!BG$5:BG$98)-MIN(Base_Dados!BG$5:BG$98)=0,1,MAX(Base_Dados!BG$5:BG$98)-MIN(Base_Dados!BG$5:BG$98)))) * BG$1)))</f>
        <v>0</v>
      </c>
      <c r="BH343" s="106">
        <f>IF(INDEX(Base_Dados!BH:BH,MATCH($B343,Base_Dados!$B:$B,0))=0,0,
MAX(0, MIN(BH$1,
((INDEX(Base_Dados!BH:BH,MATCH($B343,Base_Dados!$B:$B,0))-MIN(Base_Dados!BH$5:BH$98)) /
(IF(MAX(Base_Dados!BH$5:BH$98)-MIN(Base_Dados!BH$5:BH$98)=0,1,MAX(Base_Dados!BH$5:BH$98)-MIN(Base_Dados!BH$5:BH$98)))) * BH$1)))</f>
        <v>0</v>
      </c>
      <c r="BI343" s="106">
        <f>IF(INDEX(Base_Dados!BI:BI,MATCH($B343,Base_Dados!$B:$B,0))=0,0,
MAX(0, MIN(BI$1,
((INDEX(Base_Dados!BI:BI,MATCH($B343,Base_Dados!$B:$B,0))-MIN(Base_Dados!BI$5:BI$98)) /
(IF(MAX(Base_Dados!BI$5:BI$98)-MIN(Base_Dados!BI$5:BI$98)=0,1,MAX(Base_Dados!BI$5:BI$98)-MIN(Base_Dados!BI$5:BI$98)))) * BI$1)))</f>
        <v>1.4040561622464899E-2</v>
      </c>
      <c r="BJ343" s="106">
        <f>IF(INDEX(Base_Dados!BJ:BJ,MATCH($B343,Base_Dados!$B:$B,0))=0,0,
MAX(0, MIN(BJ$1,
((INDEX(Base_Dados!BJ:BJ,MATCH($B343,Base_Dados!$B:$B,0))-MIN(Base_Dados!BJ$5:BJ$98)) /
(IF(MAX(Base_Dados!BJ$5:BJ$98)-MIN(Base_Dados!BJ$5:BJ$98)=0,1,MAX(Base_Dados!BJ$5:BJ$98)-MIN(Base_Dados!BJ$5:BJ$98)))) * BJ$1)))</f>
        <v>1.0526315789473684E-2</v>
      </c>
      <c r="BK343" s="106">
        <f>IF(INDEX(Base_Dados!BK:BK,MATCH($B343,Base_Dados!$B:$B,0))=0,0,
MAX(0, MIN(BK$1,
((INDEX(Base_Dados!BK:BK,MATCH($B343,Base_Dados!$B:$B,0))-MIN(Base_Dados!BK$5:BK$98)) /
(IF(MAX(Base_Dados!BK$5:BK$98)-MIN(Base_Dados!BK$5:BK$98)=0,1,MAX(Base_Dados!BK$5:BK$98)-MIN(Base_Dados!BK$5:BK$98)))) * BK$1)))</f>
        <v>0</v>
      </c>
      <c r="BL343" s="106">
        <f>IF(INDEX(Base_Dados!BL:BL,MATCH($B343,Base_Dados!$B:$B,0))=0,0,
MAX(0, MIN(BL$1,
((INDEX(Base_Dados!BL:BL,MATCH($B343,Base_Dados!$B:$B,0))-MIN(Base_Dados!BL$5:BL$98)) /
(IF(MAX(Base_Dados!BL$5:BL$98)-MIN(Base_Dados!BL$5:BL$98)=0,1,MAX(Base_Dados!BL$5:BL$98)-MIN(Base_Dados!BL$5:BL$98)))) * BL$1)))</f>
        <v>1.3029315960912053E-2</v>
      </c>
      <c r="BM343" s="106">
        <f>IF(INDEX(Base_Dados!BM:BM,MATCH($B343,Base_Dados!$B:$B,0))=0,0,
MAX(0, MIN(BM$1,
((INDEX(Base_Dados!BM:BM,MATCH($B343,Base_Dados!$B:$B,0))-MIN(Base_Dados!BM$5:BM$98)) /
(IF(MAX(Base_Dados!BM$5:BM$98)-MIN(Base_Dados!BM$5:BM$98)=0,1,MAX(Base_Dados!BM$5:BM$98)-MIN(Base_Dados!BM$5:BM$98)))) * BM$1)))</f>
        <v>0.92204253302529549</v>
      </c>
      <c r="BN343" s="106">
        <f>IF(INDEX(Base_Dados!BN:BN,MATCH($B343,Base_Dados!$B:$B,0))=0,0,
MAX(0, MIN(BN$1,
((INDEX(Base_Dados!BN:BN,MATCH($B343,Base_Dados!$B:$B,0))-MIN(Base_Dados!BN$5:BN$98)) /
(IF(MAX(Base_Dados!BN$5:BN$98)-MIN(Base_Dados!BN$5:BN$98)=0,1,MAX(Base_Dados!BN$5:BN$98)-MIN(Base_Dados!BN$5:BN$98)))) * BN$1)))</f>
        <v>0.15236158370519767</v>
      </c>
      <c r="BO343" s="106">
        <f>IF(INDEX(Base_Dados!BO:BO,MATCH($B343,Base_Dados!$B:$B,0))=0,0,
MAX(0, MIN(BO$1,
((INDEX(Base_Dados!BO:BO,MATCH($B343,Base_Dados!$B:$B,0))-MIN(Base_Dados!BO$5:BO$98)) /
(IF(MAX(Base_Dados!BO$5:BO$98)-MIN(Base_Dados!BO$5:BO$98)=0,1,MAX(Base_Dados!BO$5:BO$98)-MIN(Base_Dados!BO$5:BO$98)))) * BO$1)))</f>
        <v>0</v>
      </c>
      <c r="BP343" s="106">
        <f t="shared" si="20"/>
        <v>8.6724958343689309</v>
      </c>
      <c r="BQ343" s="111">
        <f t="shared" si="21"/>
        <v>0.46727908775485749</v>
      </c>
      <c r="BR343" s="112">
        <f t="shared" si="22"/>
        <v>0.15277077427683422</v>
      </c>
      <c r="BS343" s="113">
        <f t="shared" si="23"/>
        <v>8.519725060092096</v>
      </c>
    </row>
    <row r="344" spans="1:71">
      <c r="A344" s="21">
        <v>33009</v>
      </c>
      <c r="B344" s="21" t="s">
        <v>512</v>
      </c>
      <c r="C344" s="21" t="s">
        <v>511</v>
      </c>
      <c r="D344" s="105">
        <f>IF(INDEX(Base_Dados!D:D,MATCH($B344,Base_Dados!$B:$B,0))=0,0,
MAX(0, MIN(D$1,
((INDEX(Base_Dados!D:D,MATCH($B344,Base_Dados!$B:$B,0))-MIN(Base_Dados!D$5:D$98)) /
(IF(MAX(Base_Dados!D$5:D$98)-MIN(Base_Dados!D$5:D$98)=0,1,MAX(Base_Dados!D$5:D$98)-MIN(Base_Dados!D$5:D$98)))) * D$1)))</f>
        <v>0.45017064185523031</v>
      </c>
      <c r="E344" s="106">
        <f>IF(INDEX(Base_Dados!E:E,MATCH($B344,Base_Dados!$B:$B,0))=0,0,
MAX(0, MIN(E$1,
((INDEX(Base_Dados!E:E,MATCH($B344,Base_Dados!$B:$B,0))-MIN(Base_Dados!E$5:E$98)) /
(IF(MAX(Base_Dados!E$5:E$98)-MIN(Base_Dados!E$5:E$98)=0,1,MAX(Base_Dados!E$5:E$98)-MIN(Base_Dados!E$5:E$98)))) * E$1)))</f>
        <v>0.1514429624933758</v>
      </c>
      <c r="F344" s="106">
        <f>IF(INDEX(Base_Dados!F:F,MATCH($B344,Base_Dados!$B:$B,0))=0,0,
MAX(0, MIN(F$1,
((INDEX(Base_Dados!F:F,MATCH($B344,Base_Dados!$B:$B,0))-MIN(Base_Dados!F$5:F$98)) /
(IF(MAX(Base_Dados!F$5:F$98)-MIN(Base_Dados!F$5:F$98)=0,1,MAX(Base_Dados!F$5:F$98)-MIN(Base_Dados!F$5:F$98)))) * F$1)))</f>
        <v>0.13558649613662555</v>
      </c>
      <c r="G344" s="106">
        <f>IF(INDEX(Base_Dados!G:G,MATCH($B344,Base_Dados!$B:$B,0))=0,0,
MAX(0, MIN(G$1,
((INDEX(Base_Dados!G:G,MATCH($B344,Base_Dados!$B:$B,0))-MIN(Base_Dados!G$5:G$98)) /
(IF(MAX(Base_Dados!G$5:G$98)-MIN(Base_Dados!G$5:G$98)=0,1,MAX(Base_Dados!G$5:G$98)-MIN(Base_Dados!G$5:G$98)))) * G$1)))</f>
        <v>0.11579963550406901</v>
      </c>
      <c r="H344" s="106">
        <f>IF(INDEX(Base_Dados!H:H,MATCH($B344,Base_Dados!$B:$B,0))=0,0,
MAX(0, MIN(H$1,
((INDEX(Base_Dados!H:H,MATCH($B344,Base_Dados!$B:$B,0))-MIN(Base_Dados!H$5:H$98)) /
(IF(MAX(Base_Dados!H$5:H$98)-MIN(Base_Dados!H$5:H$98)=0,1,MAX(Base_Dados!H$5:H$98)-MIN(Base_Dados!H$5:H$98)))) * H$1)))</f>
        <v>0.11644267537288401</v>
      </c>
      <c r="I344" s="106">
        <f>IF(INDEX(Base_Dados!I:I,MATCH($B344,Base_Dados!$B:$B,0))=0,0,
MAX(0, MIN(I$1,
((INDEX(Base_Dados!I:I,MATCH($B344,Base_Dados!$B:$B,0))-MIN(Base_Dados!I$5:I$98)) /
(IF(MAX(Base_Dados!I$5:I$98)-MIN(Base_Dados!I$5:I$98)=0,1,MAX(Base_Dados!I$5:I$98)-MIN(Base_Dados!I$5:I$98)))) * I$1)))</f>
        <v>0.13978790233723051</v>
      </c>
      <c r="J344" s="106">
        <f>IF(INDEX(Base_Dados!J:J,MATCH($B344,Base_Dados!$B:$B,0))=0,0,
MAX(0, MIN(J$1,
((INDEX(Base_Dados!J:J,MATCH($B344,Base_Dados!$B:$B,0))-MIN(Base_Dados!J$5:J$98)) /
(IF(MAX(Base_Dados!J$5:J$98)-MIN(Base_Dados!J$5:J$98)=0,1,MAX(Base_Dados!J$5:J$98)-MIN(Base_Dados!J$5:J$98)))) * J$1)))</f>
        <v>0.16597724551756771</v>
      </c>
      <c r="K344" s="106">
        <f>IF(INDEX(Base_Dados!K:K,MATCH($B344,Base_Dados!$B:$B,0))=0,0,
MAX(0, MIN(K$1,
((INDEX(Base_Dados!K:K,MATCH($B344,Base_Dados!$B:$B,0))-MIN(Base_Dados!K$5:K$98)) /
(IF(MAX(Base_Dados!K$5:K$98)-MIN(Base_Dados!K$5:K$98)=0,1,MAX(Base_Dados!K$5:K$98)-MIN(Base_Dados!K$5:K$98)))) * K$1)))</f>
        <v>0.18297741502683362</v>
      </c>
      <c r="L344" s="106">
        <f>IF(INDEX(Base_Dados!L:L,MATCH($B344,Base_Dados!$B:$B,0))=0,0,
MAX(0, MIN(L$1,
((INDEX(Base_Dados!L:L,MATCH($B344,Base_Dados!$B:$B,0))-MIN(Base_Dados!L$5:L$98)) /
(IF(MAX(Base_Dados!L$5:L$98)-MIN(Base_Dados!L$5:L$98)=0,1,MAX(Base_Dados!L$5:L$98)-MIN(Base_Dados!L$5:L$98)))) * L$1)))</f>
        <v>0.19464056605947927</v>
      </c>
      <c r="M344" s="106">
        <f>IF(INDEX(Base_Dados!M:M,MATCH($B344,Base_Dados!$B:$B,0))=0,0,
MAX(0, MIN(M$1,
((INDEX(Base_Dados!M:M,MATCH($B344,Base_Dados!$B:$B,0))-MIN(Base_Dados!M$5:M$98)) /
(IF(MAX(Base_Dados!M$5:M$98)-MIN(Base_Dados!M$5:M$98)=0,1,MAX(Base_Dados!M$5:M$98)-MIN(Base_Dados!M$5:M$98)))) * M$1)))</f>
        <v>0.18946938775510205</v>
      </c>
      <c r="N344" s="106">
        <f>IF(INDEX(Base_Dados!N:N,MATCH($B344,Base_Dados!$B:$B,0))=0,0,
MAX(0, MIN(N$1,
((INDEX(Base_Dados!N:N,MATCH($B344,Base_Dados!$B:$B,0))-MIN(Base_Dados!N$5:N$98)) /
(IF(MAX(Base_Dados!N$5:N$98)-MIN(Base_Dados!N$5:N$98)=0,1,MAX(Base_Dados!N$5:N$98)-MIN(Base_Dados!N$5:N$98)))) * N$1)))</f>
        <v>0.16914539925933814</v>
      </c>
      <c r="O344" s="106">
        <f>IF(INDEX(Base_Dados!O:O,MATCH($B344,Base_Dados!$B:$B,0))=0,0,
MAX(0, MIN(O$1,
((INDEX(Base_Dados!O:O,MATCH($B344,Base_Dados!$B:$B,0))-MIN(Base_Dados!O$5:O$98)) /
(IF(MAX(Base_Dados!O$5:O$98)-MIN(Base_Dados!O$5:O$98)=0,1,MAX(Base_Dados!O$5:O$98)-MIN(Base_Dados!O$5:O$98)))) * O$1)))</f>
        <v>0.17514911645019232</v>
      </c>
      <c r="P344" s="106">
        <f>IF(INDEX(Base_Dados!P:P,MATCH($B344,Base_Dados!$B:$B,0))=0,0,
MAX(0, MIN(P$1,
((INDEX(Base_Dados!P:P,MATCH($B344,Base_Dados!$B:$B,0))-MIN(Base_Dados!P$5:P$98)) /
(IF(MAX(Base_Dados!P$5:P$98)-MIN(Base_Dados!P$5:P$98)=0,1,MAX(Base_Dados!P$5:P$98)-MIN(Base_Dados!P$5:P$98)))) * P$1)))</f>
        <v>0.14889297977375149</v>
      </c>
      <c r="Q344" s="106">
        <f>IF(INDEX(Base_Dados!Q:Q,MATCH($B344,Base_Dados!$B:$B,0))=0,0,
MAX(0, MIN(Q$1,
((INDEX(Base_Dados!Q:Q,MATCH($B344,Base_Dados!$B:$B,0))-MIN(Base_Dados!Q$5:Q$98)) /
(IF(MAX(Base_Dados!Q$5:Q$98)-MIN(Base_Dados!Q$5:Q$98)=0,1,MAX(Base_Dados!Q$5:Q$98)-MIN(Base_Dados!Q$5:Q$98)))) * Q$1)))</f>
        <v>0.20141119477647307</v>
      </c>
      <c r="R344" s="106">
        <f>IF(INDEX(Base_Dados!R:R,MATCH($B344,Base_Dados!$B:$B,0))=0,0,
MAX(0, MIN(R$1,
((INDEX(Base_Dados!R:R,MATCH($B344,Base_Dados!$B:$B,0))-MIN(Base_Dados!R$5:R$98)) /
(IF(MAX(Base_Dados!R$5:R$98)-MIN(Base_Dados!R$5:R$98)=0,1,MAX(Base_Dados!R$5:R$98)-MIN(Base_Dados!R$5:R$98)))) * R$1)))</f>
        <v>0.13885721244865648</v>
      </c>
      <c r="S344" s="106">
        <f>IF(INDEX(Base_Dados!S:S,MATCH($B344,Base_Dados!$B:$B,0))=0,0,
MAX(0, MIN(S$1,
((INDEX(Base_Dados!S:S,MATCH($B344,Base_Dados!$B:$B,0))-MIN(Base_Dados!S$5:S$98)) /
(IF(MAX(Base_Dados!S$5:S$98)-MIN(Base_Dados!S$5:S$98)=0,1,MAX(Base_Dados!S$5:S$98)-MIN(Base_Dados!S$5:S$98)))) * S$1)))</f>
        <v>0.11378716393319853</v>
      </c>
      <c r="T344" s="106">
        <f>IF(INDEX(Base_Dados!T:T,MATCH($B344,Base_Dados!$B:$B,0))=0,0,
MAX(0, MIN(T$1,
((INDEX(Base_Dados!T:T,MATCH($B344,Base_Dados!$B:$B,0))-MIN(Base_Dados!T$5:T$98)) /
(IF(MAX(Base_Dados!T$5:T$98)-MIN(Base_Dados!T$5:T$98)=0,1,MAX(Base_Dados!T$5:T$98)-MIN(Base_Dados!T$5:T$98)))) * T$1)))</f>
        <v>2.1228243121755526</v>
      </c>
      <c r="U344" s="106">
        <f>IF(INDEX(Base_Dados!U:U,MATCH($B344,Base_Dados!$B:$B,0))=0,0,
MAX(0, MIN(U$1,
((INDEX(Base_Dados!U:U,MATCH($B344,Base_Dados!$B:$B,0))-MIN(Base_Dados!U$5:U$98)) /
(IF(MAX(Base_Dados!U$5:U$98)-MIN(Base_Dados!U$5:U$98)=0,1,MAX(Base_Dados!U$5:U$98)-MIN(Base_Dados!U$5:U$98)))) * U$1)))</f>
        <v>0.80654732513429717</v>
      </c>
      <c r="V344" s="106">
        <f>IF(INDEX(Base_Dados!V:V,MATCH($B344,Base_Dados!$B:$B,0))=0,0,
MAX(0, MIN(V$1,
((INDEX(Base_Dados!V:V,MATCH($B344,Base_Dados!$B:$B,0))-MIN(Base_Dados!V$5:V$98)) /
(IF(MAX(Base_Dados!V$5:V$98)-MIN(Base_Dados!V$5:V$98)=0,1,MAX(Base_Dados!V$5:V$98)-MIN(Base_Dados!V$5:V$98)))) * V$1)))</f>
        <v>0.39307118732020641</v>
      </c>
      <c r="W344" s="106">
        <f>IF(INDEX(Base_Dados!W:W,MATCH($B344,Base_Dados!$B:$B,0))=0,0,
MAX(0, MIN(W$1,
((INDEX(Base_Dados!W:W,MATCH($B344,Base_Dados!$B:$B,0))-MIN(Base_Dados!W$5:W$98)) /
(IF(MAX(Base_Dados!W$5:W$98)-MIN(Base_Dados!W$5:W$98)=0,1,MAX(Base_Dados!W$5:W$98)-MIN(Base_Dados!W$5:W$98)))) * W$1)))</f>
        <v>2.6938793396195604</v>
      </c>
      <c r="X344" s="106">
        <f>IF(INDEX(Base_Dados!X:X,MATCH($B344,Base_Dados!$B:$B,0))=0,0,
MAX(0, MIN(X$1,
((INDEX(Base_Dados!X:X,MATCH($B344,Base_Dados!$B:$B,0))-MIN(Base_Dados!X$5:X$98)) /
(IF(MAX(Base_Dados!X$5:X$98)-MIN(Base_Dados!X$5:X$98)=0,1,MAX(Base_Dados!X$5:X$98)-MIN(Base_Dados!X$5:X$98)))) * X$1)))</f>
        <v>0</v>
      </c>
      <c r="Y344" s="106">
        <f>IF(INDEX(Base_Dados!Y:Y,MATCH($B344,Base_Dados!$B:$B,0))=0,0,
MAX(0, MIN(Y$1,
((INDEX(Base_Dados!Y:Y,MATCH($B344,Base_Dados!$B:$B,0))-MIN(Base_Dados!Y$5:Y$98)) /
(IF(MAX(Base_Dados!Y$5:Y$98)-MIN(Base_Dados!Y$5:Y$98)=0,1,MAX(Base_Dados!Y$5:Y$98)-MIN(Base_Dados!Y$5:Y$98)))) * Y$1)))</f>
        <v>0</v>
      </c>
      <c r="Z344" s="106">
        <f>IF(INDEX(Base_Dados!Z:Z,MATCH($B344,Base_Dados!$B:$B,0))=0,0,
MAX(0, MIN(Z$1,
((INDEX(Base_Dados!Z:Z,MATCH($B344,Base_Dados!$B:$B,0))-MIN(Base_Dados!Z$5:Z$98)) /
(IF(MAX(Base_Dados!Z$5:Z$98)-MIN(Base_Dados!Z$5:Z$98)=0,1,MAX(Base_Dados!Z$5:Z$98)-MIN(Base_Dados!Z$5:Z$98)))) * Z$1)))</f>
        <v>0</v>
      </c>
      <c r="AA344" s="106">
        <f>IF(INDEX(Base_Dados!AA:AA,MATCH($B344,Base_Dados!$B:$B,0))=0,0,
MAX(0, MIN(AA$1,
((INDEX(Base_Dados!AA:AA,MATCH($B344,Base_Dados!$B:$B,0))-MIN(Base_Dados!AA$5:AA$98)) /
(IF(MAX(Base_Dados!AA$5:AA$98)-MIN(Base_Dados!AA$5:AA$98)=0,1,MAX(Base_Dados!AA$5:AA$98)-MIN(Base_Dados!AA$5:AA$98)))) * AA$1)))</f>
        <v>0</v>
      </c>
      <c r="AB344" s="106">
        <f>IF(INDEX(Base_Dados!AB:AB,MATCH($B344,Base_Dados!$B:$B,0))=0,0,
MAX(0, MIN(AB$1,
((INDEX(Base_Dados!AB:AB,MATCH($B344,Base_Dados!$B:$B,0))-MIN(Base_Dados!AB$5:AB$98)) /
(IF(MAX(Base_Dados!AB$5:AB$98)-MIN(Base_Dados!AB$5:AB$98)=0,1,MAX(Base_Dados!AB$5:AB$98)-MIN(Base_Dados!AB$5:AB$98)))) * AB$1)))</f>
        <v>2.5</v>
      </c>
      <c r="AC344" s="106">
        <f>IF(INDEX(Base_Dados!AC:AC,MATCH($B344,Base_Dados!$B:$B,0))=0,0,
MAX(0, MIN(AC$1,
((INDEX(Base_Dados!AC:AC,MATCH($B344,Base_Dados!$B:$B,0))-MIN(Base_Dados!AC$5:AC$98)) /
(IF(MAX(Base_Dados!AC$5:AC$98)-MIN(Base_Dados!AC$5:AC$98)=0,1,MAX(Base_Dados!AC$5:AC$98)-MIN(Base_Dados!AC$5:AC$98)))) * AC$1)))</f>
        <v>0.14515079976874157</v>
      </c>
      <c r="AD344" s="106">
        <f>IF(INDEX(Base_Dados!AD:AD,MATCH($B344,Base_Dados!$B:$B,0))=0,0,
MAX(0, MIN(AD$1,
((INDEX(Base_Dados!AD:AD,MATCH($B344,Base_Dados!$B:$B,0))-MIN(Base_Dados!AD$5:AD$98)) /
(IF(MAX(Base_Dados!AD$5:AD$98)-MIN(Base_Dados!AD$5:AD$98)=0,1,MAX(Base_Dados!AD$5:AD$98)-MIN(Base_Dados!AD$5:AD$98)))) * AD$1)))</f>
        <v>0.13138588966129269</v>
      </c>
      <c r="AE344" s="106">
        <f>IF(INDEX(Base_Dados!AE:AE,MATCH($B344,Base_Dados!$B:$B,0))=0,0,
MAX(0, MIN(AE$1,
((INDEX(Base_Dados!AE:AE,MATCH($B344,Base_Dados!$B:$B,0))-MIN(Base_Dados!AE$5:AE$98)) /
(IF(MAX(Base_Dados!AE$5:AE$98)-MIN(Base_Dados!AE$5:AE$98)=0,1,MAX(Base_Dados!AE$5:AE$98)-MIN(Base_Dados!AE$5:AE$98)))) * AE$1)))</f>
        <v>7.667194016971092E-2</v>
      </c>
      <c r="AF344" s="106">
        <f>IF(INDEX(Base_Dados!AF:AF,MATCH($B344,Base_Dados!$B:$B,0))=0,0,
MAX(0, MIN(AF$1,
((INDEX(Base_Dados!AF:AF,MATCH($B344,Base_Dados!$B:$B,0))-MIN(Base_Dados!AF$5:AF$98)) /
(IF(MAX(Base_Dados!AF$5:AF$98)-MIN(Base_Dados!AF$5:AF$98)=0,1,MAX(Base_Dados!AF$5:AF$98)-MIN(Base_Dados!AF$5:AF$98)))) * AF$1)))</f>
        <v>0.14094607640325471</v>
      </c>
      <c r="AG344" s="106">
        <f>IF(INDEX(Base_Dados!AG:AG,MATCH($B344,Base_Dados!$B:$B,0))=0,0,
MAX(0, MIN(AG$1,
((INDEX(Base_Dados!AG:AG,MATCH($B344,Base_Dados!$B:$B,0))-MIN(Base_Dados!AG$5:AG$98)) /
(IF(MAX(Base_Dados!AG$5:AG$98)-MIN(Base_Dados!AG$5:AG$98)=0,1,MAX(Base_Dados!AG$5:AG$98)-MIN(Base_Dados!AG$5:AG$98)))) * AG$1)))</f>
        <v>0.20141119477647307</v>
      </c>
      <c r="AH344" s="106">
        <f>IF(INDEX(Base_Dados!AH:AH,MATCH($B344,Base_Dados!$B:$B,0))=0,0,
MAX(0, MIN(AH$1,
((INDEX(Base_Dados!AH:AH,MATCH($B344,Base_Dados!$B:$B,0))-MIN(Base_Dados!AH$5:AH$98)) /
(IF(MAX(Base_Dados!AH$5:AH$98)-MIN(Base_Dados!AH$5:AH$98)=0,1,MAX(Base_Dados!AH$5:AH$98)-MIN(Base_Dados!AH$5:AH$98)))) * AH$1)))</f>
        <v>2.4571831375984807</v>
      </c>
      <c r="AI344" s="106">
        <f>IF(INDEX(Base_Dados!AI:AI,MATCH($B344,Base_Dados!$B:$B,0))=0,0,
MAX(0, MIN(AI$1,
((INDEX(Base_Dados!AI:AI,MATCH($B344,Base_Dados!$B:$B,0))-MIN(Base_Dados!AI$5:AI$98)) /
(IF(MAX(Base_Dados!AI$5:AI$98)-MIN(Base_Dados!AI$5:AI$98)=0,1,MAX(Base_Dados!AI$5:AI$98)-MIN(Base_Dados!AI$5:AI$98)))) * AI$1)))</f>
        <v>0.10714285714285714</v>
      </c>
      <c r="AJ344" s="106">
        <f>IF(INDEX(Base_Dados!AJ:AJ,MATCH($B344,Base_Dados!$B:$B,0))=0,0,
MAX(0, MIN(AJ$1,
((INDEX(Base_Dados!AJ:AJ,MATCH($B344,Base_Dados!$B:$B,0))-MIN(Base_Dados!AJ$5:AJ$98)) /
(IF(MAX(Base_Dados!AJ$5:AJ$98)-MIN(Base_Dados!AJ$5:AJ$98)=0,1,MAX(Base_Dados!AJ$5:AJ$98)-MIN(Base_Dados!AJ$5:AJ$98)))) * AJ$1)))</f>
        <v>0.23809523809523808</v>
      </c>
      <c r="AK344" s="106">
        <f>IF(INDEX(Base_Dados!AK:AK,MATCH($B344,Base_Dados!$B:$B,0))=0,0,
MAX(0, MIN(AK$1,
((INDEX(Base_Dados!AK:AK,MATCH($B344,Base_Dados!$B:$B,0))-MIN(Base_Dados!AK$5:AK$98)) /
(IF(MAX(Base_Dados!AK$5:AK$98)-MIN(Base_Dados!AK$5:AK$98)=0,1,MAX(Base_Dados!AK$5:AK$98)-MIN(Base_Dados!AK$5:AK$98)))) * AK$1)))</f>
        <v>7.988505747126437E-2</v>
      </c>
      <c r="AL344" s="106">
        <f>IF(INDEX(Base_Dados!AL:AL,MATCH($B344,Base_Dados!$B:$B,0))=0,0,
MAX(0, MIN(AL$1,
((INDEX(Base_Dados!AL:AL,MATCH($B344,Base_Dados!$B:$B,0))-MIN(Base_Dados!AL$5:AL$98)) /
(IF(MAX(Base_Dados!AL$5:AL$98)-MIN(Base_Dados!AL$5:AL$98)=0,1,MAX(Base_Dados!AL$5:AL$98)-MIN(Base_Dados!AL$5:AL$98)))) * AL$1)))</f>
        <v>5.5555555555555552E-2</v>
      </c>
      <c r="AM344" s="106">
        <f>IF(INDEX(Base_Dados!AM:AM,MATCH($B344,Base_Dados!$B:$B,0))=0,0,
MAX(0, MIN(AM$1,
((INDEX(Base_Dados!AM:AM,MATCH($B344,Base_Dados!$B:$B,0))-MIN(Base_Dados!AM$5:AM$98)) /
(IF(MAX(Base_Dados!AM$5:AM$98)-MIN(Base_Dados!AM$5:AM$98)=0,1,MAX(Base_Dados!AM$5:AM$98)-MIN(Base_Dados!AM$5:AM$98)))) * AM$1)))</f>
        <v>1.2428793371310202E-2</v>
      </c>
      <c r="AN344" s="106">
        <f>IF(INDEX(Base_Dados!AN:AN,MATCH($B344,Base_Dados!$B:$B,0))=0,0,
MAX(0, MIN(AN$1,
((INDEX(Base_Dados!AN:AN,MATCH($B344,Base_Dados!$B:$B,0))-MIN(Base_Dados!AN$5:AN$98)) /
(IF(MAX(Base_Dados!AN$5:AN$98)-MIN(Base_Dados!AN$5:AN$98)=0,1,MAX(Base_Dados!AN$5:AN$98)-MIN(Base_Dados!AN$5:AN$98)))) * AN$1)))</f>
        <v>7.2739187418086507E-2</v>
      </c>
      <c r="AO344" s="106">
        <f>IF(INDEX(Base_Dados!AO:AO,MATCH($B344,Base_Dados!$B:$B,0))=0,0,
MAX(0, MIN(AO$1,
((INDEX(Base_Dados!AO:AO,MATCH($B344,Base_Dados!$B:$B,0))-MIN(Base_Dados!AO$5:AO$98)) /
(IF(MAX(Base_Dados!AO$5:AO$98)-MIN(Base_Dados!AO$5:AO$98)=0,1,MAX(Base_Dados!AO$5:AO$98)-MIN(Base_Dados!AO$5:AO$98)))) * AO$1)))</f>
        <v>0</v>
      </c>
      <c r="AP344" s="106">
        <f>IF(INDEX(Base_Dados!AP:AP,MATCH($B344,Base_Dados!$B:$B,0))=0,0,
MAX(0, MIN(AP$1,
((INDEX(Base_Dados!AP:AP,MATCH($B344,Base_Dados!$B:$B,0))-MIN(Base_Dados!AP$5:AP$98)) /
(IF(MAX(Base_Dados!AP$5:AP$98)-MIN(Base_Dados!AP$5:AP$98)=0,1,MAX(Base_Dados!AP$5:AP$98)-MIN(Base_Dados!AP$5:AP$98)))) * AP$1)))</f>
        <v>2.2935779816513763E-3</v>
      </c>
      <c r="AQ344" s="106">
        <f>IF(INDEX(Base_Dados!AQ:AQ,MATCH($B344,Base_Dados!$B:$B,0))=0,0,
MAX(0, MIN(AQ$1,
((INDEX(Base_Dados!AQ:AQ,MATCH($B344,Base_Dados!$B:$B,0))-MIN(Base_Dados!AQ$5:AQ$98)) /
(IF(MAX(Base_Dados!AQ$5:AQ$98)-MIN(Base_Dados!AQ$5:AQ$98)=0,1,MAX(Base_Dados!AQ$5:AQ$98)-MIN(Base_Dados!AQ$5:AQ$98)))) * AQ$1)))</f>
        <v>0</v>
      </c>
      <c r="AR344" s="106">
        <f>IF(INDEX(Base_Dados!AR:AR,MATCH($B344,Base_Dados!$B:$B,0))=0,0,
MAX(0, MIN(AR$1,
((INDEX(Base_Dados!AR:AR,MATCH($B344,Base_Dados!$B:$B,0))-MIN(Base_Dados!AR$5:AR$98)) /
(IF(MAX(Base_Dados!AR$5:AR$98)-MIN(Base_Dados!AR$5:AR$98)=0,1,MAX(Base_Dados!AR$5:AR$98)-MIN(Base_Dados!AR$5:AR$98)))) * AR$1)))</f>
        <v>0</v>
      </c>
      <c r="AS344" s="106">
        <f>IF(INDEX(Base_Dados!AS:AS,MATCH($B344,Base_Dados!$B:$B,0))=0,0,
MAX(0, MIN(AS$1,
((INDEX(Base_Dados!AS:AS,MATCH($B344,Base_Dados!$B:$B,0))-MIN(Base_Dados!AS$5:AS$98)) /
(IF(MAX(Base_Dados!AS$5:AS$98)-MIN(Base_Dados!AS$5:AS$98)=0,1,MAX(Base_Dados!AS$5:AS$98)-MIN(Base_Dados!AS$5:AS$98)))) * AS$1)))</f>
        <v>0</v>
      </c>
      <c r="AT344" s="106">
        <f>IF(INDEX(Base_Dados!AT:AT,MATCH($B344,Base_Dados!$B:$B,0))=0,0,
MAX(0, MIN(AT$1,
((INDEX(Base_Dados!AT:AT,MATCH($B344,Base_Dados!$B:$B,0))-MIN(Base_Dados!AT$5:AT$98)) /
(IF(MAX(Base_Dados!AT$5:AT$98)-MIN(Base_Dados!AT$5:AT$98)=0,1,MAX(Base_Dados!AT$5:AT$98)-MIN(Base_Dados!AT$5:AT$98)))) * AT$1)))</f>
        <v>0</v>
      </c>
      <c r="AU344" s="106">
        <f>IF(INDEX(Base_Dados!AU:AU,MATCH($B344,Base_Dados!$B:$B,0))=0,0,
MAX(0, MIN(AU$1,
((INDEX(Base_Dados!AU:AU,MATCH($B344,Base_Dados!$B:$B,0))-MIN(Base_Dados!AU$5:AU$98)) /
(IF(MAX(Base_Dados!AU$5:AU$98)-MIN(Base_Dados!AU$5:AU$98)=0,1,MAX(Base_Dados!AU$5:AU$98)-MIN(Base_Dados!AU$5:AU$98)))) * AU$1)))</f>
        <v>3.7453183520599251E-3</v>
      </c>
      <c r="AV344" s="106">
        <f>IF(INDEX(Base_Dados!AV:AV,MATCH($B344,Base_Dados!$B:$B,0))=0,0,
MAX(0, MIN(AV$1,
((INDEX(Base_Dados!AV:AV,MATCH($B344,Base_Dados!$B:$B,0))-MIN(Base_Dados!AV$5:AV$98)) /
(IF(MAX(Base_Dados!AV$5:AV$98)-MIN(Base_Dados!AV$5:AV$98)=0,1,MAX(Base_Dados!AV$5:AV$98)-MIN(Base_Dados!AV$5:AV$98)))) * AV$1)))</f>
        <v>0</v>
      </c>
      <c r="AW344" s="106">
        <f>IF(INDEX(Base_Dados!AW:AW,MATCH($B344,Base_Dados!$B:$B,0))=0,0,
MAX(0, MIN(AW$1,
((INDEX(Base_Dados!AW:AW,MATCH($B344,Base_Dados!$B:$B,0))-MIN(Base_Dados!AW$5:AW$98)) /
(IF(MAX(Base_Dados!AW$5:AW$98)-MIN(Base_Dados!AW$5:AW$98)=0,1,MAX(Base_Dados!AW$5:AW$98)-MIN(Base_Dados!AW$5:AW$98)))) * AW$1)))</f>
        <v>0</v>
      </c>
      <c r="AX344" s="106">
        <f>IF(INDEX(Base_Dados!AX:AX,MATCH($B344,Base_Dados!$B:$B,0))=0,0,
MAX(0, MIN(AX$1,
((INDEX(Base_Dados!AX:AX,MATCH($B344,Base_Dados!$B:$B,0))-MIN(Base_Dados!AX$5:AX$98)) /
(IF(MAX(Base_Dados!AX$5:AX$98)-MIN(Base_Dados!AX$5:AX$98)=0,1,MAX(Base_Dados!AX$5:AX$98)-MIN(Base_Dados!AX$5:AX$98)))) * AX$1)))</f>
        <v>1.6974010407748486E-3</v>
      </c>
      <c r="AY344" s="106">
        <f>IF(INDEX(Base_Dados!AY:AY,MATCH($B344,Base_Dados!$B:$B,0))=0,0,
MAX(0, MIN(AY$1,
((INDEX(Base_Dados!AY:AY,MATCH($B344,Base_Dados!$B:$B,0))-MIN(Base_Dados!AY$5:AY$98)) /
(IF(MAX(Base_Dados!AY$5:AY$98)-MIN(Base_Dados!AY$5:AY$98)=0,1,MAX(Base_Dados!AY$5:AY$98)-MIN(Base_Dados!AY$5:AY$98)))) * AY$1)))</f>
        <v>4.2861852950873726E-3</v>
      </c>
      <c r="AZ344" s="106">
        <f>IF(INDEX(Base_Dados!AZ:AZ,MATCH($B344,Base_Dados!$B:$B,0))=0,0,
MAX(0, MIN(AZ$1,
((INDEX(Base_Dados!AZ:AZ,MATCH($B344,Base_Dados!$B:$B,0))-MIN(Base_Dados!AZ$5:AZ$98)) /
(IF(MAX(Base_Dados!AZ$5:AZ$98)-MIN(Base_Dados!AZ$5:AZ$98)=0,1,MAX(Base_Dados!AZ$5:AZ$98)-MIN(Base_Dados!AZ$5:AZ$98)))) * AZ$1)))</f>
        <v>0.40625</v>
      </c>
      <c r="BA344" s="106">
        <f>IF(INDEX(Base_Dados!BA:BA,MATCH($B344,Base_Dados!$B:$B,0))=0,0,
MAX(0, MIN(BA$1,
((INDEX(Base_Dados!BA:BA,MATCH($B344,Base_Dados!$B:$B,0))-MIN(Base_Dados!BA$5:BA$98)) /
(IF(MAX(Base_Dados!BA$5:BA$98)-MIN(Base_Dados!BA$5:BA$98)=0,1,MAX(Base_Dados!BA$5:BA$98)-MIN(Base_Dados!BA$5:BA$98)))) * BA$1)))</f>
        <v>6.6275894225005003E-2</v>
      </c>
      <c r="BB344" s="106">
        <f>IF(INDEX(Base_Dados!BB:BB,MATCH($B344,Base_Dados!$B:$B,0))=0,0,
MAX(0, MIN(BB$1,
((INDEX(Base_Dados!BB:BB,MATCH($B344,Base_Dados!$B:$B,0))-MIN(Base_Dados!BB$5:BB$98)) /
(IF(MAX(Base_Dados!BB$5:BB$98)-MIN(Base_Dados!BB$5:BB$98)=0,1,MAX(Base_Dados!BB$5:BB$98)-MIN(Base_Dados!BB$5:BB$98)))) * BB$1)))</f>
        <v>0.29404522388846371</v>
      </c>
      <c r="BC344" s="106">
        <f>IF(INDEX(Base_Dados!BC:BC,MATCH($B344,Base_Dados!$B:$B,0))=0,0,
MAX(0, MIN(BC$1,
((INDEX(Base_Dados!BC:BC,MATCH($B344,Base_Dados!$B:$B,0))-MIN(Base_Dados!BC$5:BC$98)) /
(IF(MAX(Base_Dados!BC$5:BC$98)-MIN(Base_Dados!BC$5:BC$98)=0,1,MAX(Base_Dados!BC$5:BC$98)-MIN(Base_Dados!BC$5:BC$98)))) * BC$1)))</f>
        <v>0.16671155399946136</v>
      </c>
      <c r="BD344" s="106">
        <f>IF(INDEX(Base_Dados!BD:BD,MATCH($B344,Base_Dados!$B:$B,0))=0,0,
MAX(0, MIN(BD$1,
((INDEX(Base_Dados!BD:BD,MATCH($B344,Base_Dados!$B:$B,0))-MIN(Base_Dados!BD$5:BD$98)) /
(IF(MAX(Base_Dados!BD$5:BD$98)-MIN(Base_Dados!BD$5:BD$98)=0,1,MAX(Base_Dados!BD$5:BD$98)-MIN(Base_Dados!BD$5:BD$98)))) * BD$1)))</f>
        <v>3.2615469842808671E-2</v>
      </c>
      <c r="BE344" s="106">
        <f>IF(INDEX(Base_Dados!BE:BE,MATCH($B344,Base_Dados!$B:$B,0))=0,0,
MAX(0, MIN(BE$1,
((INDEX(Base_Dados!BE:BE,MATCH($B344,Base_Dados!$B:$B,0))-MIN(Base_Dados!BE$5:BE$98)) /
(IF(MAX(Base_Dados!BE$5:BE$98)-MIN(Base_Dados!BE$5:BE$98)=0,1,MAX(Base_Dados!BE$5:BE$98)-MIN(Base_Dados!BE$5:BE$98)))) * BE$1)))</f>
        <v>5.2182639237330658E-2</v>
      </c>
      <c r="BF344" s="106">
        <f>IF(INDEX(Base_Dados!BF:BF,MATCH($B344,Base_Dados!$B:$B,0))=0,0,
MAX(0, MIN(BF$1,
((INDEX(Base_Dados!BF:BF,MATCH($B344,Base_Dados!$B:$B,0))-MIN(Base_Dados!BF$5:BF$98)) /
(IF(MAX(Base_Dados!BF$5:BF$98)-MIN(Base_Dados!BF$5:BF$98)=0,1,MAX(Base_Dados!BF$5:BF$98)-MIN(Base_Dados!BF$5:BF$98)))) * BF$1)))</f>
        <v>0</v>
      </c>
      <c r="BG344" s="106">
        <f>IF(INDEX(Base_Dados!BG:BG,MATCH($B344,Base_Dados!$B:$B,0))=0,0,
MAX(0, MIN(BG$1,
((INDEX(Base_Dados!BG:BG,MATCH($B344,Base_Dados!$B:$B,0))-MIN(Base_Dados!BG$5:BG$98)) /
(IF(MAX(Base_Dados!BG$5:BG$98)-MIN(Base_Dados!BG$5:BG$98)=0,1,MAX(Base_Dados!BG$5:BG$98)-MIN(Base_Dados!BG$5:BG$98)))) * BG$1)))</f>
        <v>1.3795986622073578E-2</v>
      </c>
      <c r="BH344" s="106">
        <f>IF(INDEX(Base_Dados!BH:BH,MATCH($B344,Base_Dados!$B:$B,0))=0,0,
MAX(0, MIN(BH$1,
((INDEX(Base_Dados!BH:BH,MATCH($B344,Base_Dados!$B:$B,0))-MIN(Base_Dados!BH$5:BH$98)) /
(IF(MAX(Base_Dados!BH$5:BH$98)-MIN(Base_Dados!BH$5:BH$98)=0,1,MAX(Base_Dados!BH$5:BH$98)-MIN(Base_Dados!BH$5:BH$98)))) * BH$1)))</f>
        <v>8.7912087912087919E-2</v>
      </c>
      <c r="BI344" s="106">
        <f>IF(INDEX(Base_Dados!BI:BI,MATCH($B344,Base_Dados!$B:$B,0))=0,0,
MAX(0, MIN(BI$1,
((INDEX(Base_Dados!BI:BI,MATCH($B344,Base_Dados!$B:$B,0))-MIN(Base_Dados!BI$5:BI$98)) /
(IF(MAX(Base_Dados!BI$5:BI$98)-MIN(Base_Dados!BI$5:BI$98)=0,1,MAX(Base_Dados!BI$5:BI$98)-MIN(Base_Dados!BI$5:BI$98)))) * BI$1)))</f>
        <v>0.18720748829953199</v>
      </c>
      <c r="BJ344" s="106">
        <f>IF(INDEX(Base_Dados!BJ:BJ,MATCH($B344,Base_Dados!$B:$B,0))=0,0,
MAX(0, MIN(BJ$1,
((INDEX(Base_Dados!BJ:BJ,MATCH($B344,Base_Dados!$B:$B,0))-MIN(Base_Dados!BJ$5:BJ$98)) /
(IF(MAX(Base_Dados!BJ$5:BJ$98)-MIN(Base_Dados!BJ$5:BJ$98)=0,1,MAX(Base_Dados!BJ$5:BJ$98)-MIN(Base_Dados!BJ$5:BJ$98)))) * BJ$1)))</f>
        <v>0.1368421052631579</v>
      </c>
      <c r="BK344" s="106">
        <f>IF(INDEX(Base_Dados!BK:BK,MATCH($B344,Base_Dados!$B:$B,0))=0,0,
MAX(0, MIN(BK$1,
((INDEX(Base_Dados!BK:BK,MATCH($B344,Base_Dados!$B:$B,0))-MIN(Base_Dados!BK$5:BK$98)) /
(IF(MAX(Base_Dados!BK$5:BK$98)-MIN(Base_Dados!BK$5:BK$98)=0,1,MAX(Base_Dados!BK$5:BK$98)-MIN(Base_Dados!BK$5:BK$98)))) * BK$1)))</f>
        <v>0.10714285714285714</v>
      </c>
      <c r="BL344" s="106">
        <f>IF(INDEX(Base_Dados!BL:BL,MATCH($B344,Base_Dados!$B:$B,0))=0,0,
MAX(0, MIN(BL$1,
((INDEX(Base_Dados!BL:BL,MATCH($B344,Base_Dados!$B:$B,0))-MIN(Base_Dados!BL$5:BL$98)) /
(IF(MAX(Base_Dados!BL$5:BL$98)-MIN(Base_Dados!BL$5:BL$98)=0,1,MAX(Base_Dados!BL$5:BL$98)-MIN(Base_Dados!BL$5:BL$98)))) * BL$1)))</f>
        <v>0.12866449511400652</v>
      </c>
      <c r="BM344" s="106">
        <f>IF(INDEX(Base_Dados!BM:BM,MATCH($B344,Base_Dados!$B:$B,0))=0,0,
MAX(0, MIN(BM$1,
((INDEX(Base_Dados!BM:BM,MATCH($B344,Base_Dados!$B:$B,0))-MIN(Base_Dados!BM$5:BM$98)) /
(IF(MAX(Base_Dados!BM$5:BM$98)-MIN(Base_Dados!BM$5:BM$98)=0,1,MAX(Base_Dados!BM$5:BM$98)-MIN(Base_Dados!BM$5:BM$98)))) * BM$1)))</f>
        <v>1</v>
      </c>
      <c r="BN344" s="106">
        <f>IF(INDEX(Base_Dados!BN:BN,MATCH($B344,Base_Dados!$B:$B,0))=0,0,
MAX(0, MIN(BN$1,
((INDEX(Base_Dados!BN:BN,MATCH($B344,Base_Dados!$B:$B,0))-MIN(Base_Dados!BN$5:BN$98)) /
(IF(MAX(Base_Dados!BN$5:BN$98)-MIN(Base_Dados!BN$5:BN$98)=0,1,MAX(Base_Dados!BN$5:BN$98)-MIN(Base_Dados!BN$5:BN$98)))) * BN$1)))</f>
        <v>0.24804021230789658</v>
      </c>
      <c r="BO344" s="106">
        <f>IF(INDEX(Base_Dados!BO:BO,MATCH($B344,Base_Dados!$B:$B,0))=0,0,
MAX(0, MIN(BO$1,
((INDEX(Base_Dados!BO:BO,MATCH($B344,Base_Dados!$B:$B,0))-MIN(Base_Dados!BO$5:BO$98)) /
(IF(MAX(Base_Dados!BO$5:BO$98)-MIN(Base_Dados!BO$5:BO$98)=0,1,MAX(Base_Dados!BO$5:BO$98)-MIN(Base_Dados!BO$5:BO$98)))) * BO$1)))</f>
        <v>1.7241379310344827E-2</v>
      </c>
      <c r="BP344" s="106">
        <f t="shared" si="20"/>
        <v>17.981405762216486</v>
      </c>
      <c r="BQ344" s="111">
        <f t="shared" si="21"/>
        <v>0.59107685508966257</v>
      </c>
      <c r="BR344" s="112">
        <f t="shared" si="22"/>
        <v>0.2765685416116393</v>
      </c>
      <c r="BS344" s="113">
        <f t="shared" si="23"/>
        <v>17.704837220604848</v>
      </c>
    </row>
    <row r="345" spans="1:71">
      <c r="A345" s="21">
        <v>33010</v>
      </c>
      <c r="B345" s="21" t="s">
        <v>519</v>
      </c>
      <c r="C345" s="21" t="s">
        <v>511</v>
      </c>
      <c r="D345" s="105">
        <f>IF(INDEX(Base_Dados!D:D,MATCH($B345,Base_Dados!$B:$B,0))=0,0,
MAX(0, MIN(D$1,
((INDEX(Base_Dados!D:D,MATCH($B345,Base_Dados!$B:$B,0))-MIN(Base_Dados!D$5:D$98)) /
(IF(MAX(Base_Dados!D$5:D$98)-MIN(Base_Dados!D$5:D$98)=0,1,MAX(Base_Dados!D$5:D$98)-MIN(Base_Dados!D$5:D$98)))) * D$1)))</f>
        <v>1.4016181337203009</v>
      </c>
      <c r="E345" s="106">
        <f>IF(INDEX(Base_Dados!E:E,MATCH($B345,Base_Dados!$B:$B,0))=0,0,
MAX(0, MIN(E$1,
((INDEX(Base_Dados!E:E,MATCH($B345,Base_Dados!$B:$B,0))-MIN(Base_Dados!E$5:E$98)) /
(IF(MAX(Base_Dados!E$5:E$98)-MIN(Base_Dados!E$5:E$98)=0,1,MAX(Base_Dados!E$5:E$98)-MIN(Base_Dados!E$5:E$98)))) * E$1)))</f>
        <v>0.43084329234167529</v>
      </c>
      <c r="F345" s="106">
        <f>IF(INDEX(Base_Dados!F:F,MATCH($B345,Base_Dados!$B:$B,0))=0,0,
MAX(0, MIN(F$1,
((INDEX(Base_Dados!F:F,MATCH($B345,Base_Dados!$B:$B,0))-MIN(Base_Dados!F$5:F$98)) /
(IF(MAX(Base_Dados!F$5:F$98)-MIN(Base_Dados!F$5:F$98)=0,1,MAX(Base_Dados!F$5:F$98)-MIN(Base_Dados!F$5:F$98)))) * F$1)))</f>
        <v>0.39744582774450721</v>
      </c>
      <c r="G345" s="106">
        <f>IF(INDEX(Base_Dados!G:G,MATCH($B345,Base_Dados!$B:$B,0))=0,0,
MAX(0, MIN(G$1,
((INDEX(Base_Dados!G:G,MATCH($B345,Base_Dados!$B:$B,0))-MIN(Base_Dados!G$5:G$98)) /
(IF(MAX(Base_Dados!G$5:G$98)-MIN(Base_Dados!G$5:G$98)=0,1,MAX(Base_Dados!G$5:G$98)-MIN(Base_Dados!G$5:G$98)))) * G$1)))</f>
        <v>0.34045183059961387</v>
      </c>
      <c r="H345" s="106">
        <f>IF(INDEX(Base_Dados!H:H,MATCH($B345,Base_Dados!$B:$B,0))=0,0,
MAX(0, MIN(H$1,
((INDEX(Base_Dados!H:H,MATCH($B345,Base_Dados!$B:$B,0))-MIN(Base_Dados!H$5:H$98)) /
(IF(MAX(Base_Dados!H$5:H$98)-MIN(Base_Dados!H$5:H$98)=0,1,MAX(Base_Dados!H$5:H$98)-MIN(Base_Dados!H$5:H$98)))) * H$1)))</f>
        <v>0.34731545875354997</v>
      </c>
      <c r="I345" s="106">
        <f>IF(INDEX(Base_Dados!I:I,MATCH($B345,Base_Dados!$B:$B,0))=0,0,
MAX(0, MIN(I$1,
((INDEX(Base_Dados!I:I,MATCH($B345,Base_Dados!$B:$B,0))-MIN(Base_Dados!I$5:I$98)) /
(IF(MAX(Base_Dados!I$5:I$98)-MIN(Base_Dados!I$5:I$98)=0,1,MAX(Base_Dados!I$5:I$98)-MIN(Base_Dados!I$5:I$98)))) * I$1)))</f>
        <v>0.41665782746013158</v>
      </c>
      <c r="J345" s="106">
        <f>IF(INDEX(Base_Dados!J:J,MATCH($B345,Base_Dados!$B:$B,0))=0,0,
MAX(0, MIN(J$1,
((INDEX(Base_Dados!J:J,MATCH($B345,Base_Dados!$B:$B,0))-MIN(Base_Dados!J$5:J$98)) /
(IF(MAX(Base_Dados!J$5:J$98)-MIN(Base_Dados!J$5:J$98)=0,1,MAX(Base_Dados!J$5:J$98)-MIN(Base_Dados!J$5:J$98)))) * J$1)))</f>
        <v>0.445731682546055</v>
      </c>
      <c r="K345" s="106">
        <f>IF(INDEX(Base_Dados!K:K,MATCH($B345,Base_Dados!$B:$B,0))=0,0,
MAX(0, MIN(K$1,
((INDEX(Base_Dados!K:K,MATCH($B345,Base_Dados!$B:$B,0))-MIN(Base_Dados!K$5:K$98)) /
(IF(MAX(Base_Dados!K$5:K$98)-MIN(Base_Dados!K$5:K$98)=0,1,MAX(Base_Dados!K$5:K$98)-MIN(Base_Dados!K$5:K$98)))) * K$1)))</f>
        <v>0.50722271914132377</v>
      </c>
      <c r="L345" s="106">
        <f>IF(INDEX(Base_Dados!L:L,MATCH($B345,Base_Dados!$B:$B,0))=0,0,
MAX(0, MIN(L$1,
((INDEX(Base_Dados!L:L,MATCH($B345,Base_Dados!$B:$B,0))-MIN(Base_Dados!L$5:L$98)) /
(IF(MAX(Base_Dados!L$5:L$98)-MIN(Base_Dados!L$5:L$98)=0,1,MAX(Base_Dados!L$5:L$98)-MIN(Base_Dados!L$5:L$98)))) * L$1)))</f>
        <v>0.66786260304387579</v>
      </c>
      <c r="M345" s="106">
        <f>IF(INDEX(Base_Dados!M:M,MATCH($B345,Base_Dados!$B:$B,0))=0,0,
MAX(0, MIN(M$1,
((INDEX(Base_Dados!M:M,MATCH($B345,Base_Dados!$B:$B,0))-MIN(Base_Dados!M$5:M$98)) /
(IF(MAX(Base_Dados!M$5:M$98)-MIN(Base_Dados!M$5:M$98)=0,1,MAX(Base_Dados!M$5:M$98)-MIN(Base_Dados!M$5:M$98)))) * M$1)))</f>
        <v>0.76432653061224487</v>
      </c>
      <c r="N345" s="106">
        <f>IF(INDEX(Base_Dados!N:N,MATCH($B345,Base_Dados!$B:$B,0))=0,0,
MAX(0, MIN(N$1,
((INDEX(Base_Dados!N:N,MATCH($B345,Base_Dados!$B:$B,0))-MIN(Base_Dados!N$5:N$98)) /
(IF(MAX(Base_Dados!N$5:N$98)-MIN(Base_Dados!N$5:N$98)=0,1,MAX(Base_Dados!N$5:N$98)-MIN(Base_Dados!N$5:N$98)))) * N$1)))</f>
        <v>0.81520131568049792</v>
      </c>
      <c r="O345" s="106">
        <f>IF(INDEX(Base_Dados!O:O,MATCH($B345,Base_Dados!$B:$B,0))=0,0,
MAX(0, MIN(O$1,
((INDEX(Base_Dados!O:O,MATCH($B345,Base_Dados!$B:$B,0))-MIN(Base_Dados!O$5:O$98)) /
(IF(MAX(Base_Dados!O$5:O$98)-MIN(Base_Dados!O$5:O$98)=0,1,MAX(Base_Dados!O$5:O$98)-MIN(Base_Dados!O$5:O$98)))) * O$1)))</f>
        <v>0.86777412341825078</v>
      </c>
      <c r="P345" s="106">
        <f>IF(INDEX(Base_Dados!P:P,MATCH($B345,Base_Dados!$B:$B,0))=0,0,
MAX(0, MIN(P$1,
((INDEX(Base_Dados!P:P,MATCH($B345,Base_Dados!$B:$B,0))-MIN(Base_Dados!P$5:P$98)) /
(IF(MAX(Base_Dados!P$5:P$98)-MIN(Base_Dados!P$5:P$98)=0,1,MAX(Base_Dados!P$5:P$98)-MIN(Base_Dados!P$5:P$98)))) * P$1)))</f>
        <v>0.47337314462748398</v>
      </c>
      <c r="Q345" s="106">
        <f>IF(INDEX(Base_Dados!Q:Q,MATCH($B345,Base_Dados!$B:$B,0))=0,0,
MAX(0, MIN(Q$1,
((INDEX(Base_Dados!Q:Q,MATCH($B345,Base_Dados!$B:$B,0))-MIN(Base_Dados!Q$5:Q$98)) /
(IF(MAX(Base_Dados!Q$5:Q$98)-MIN(Base_Dados!Q$5:Q$98)=0,1,MAX(Base_Dados!Q$5:Q$98)-MIN(Base_Dados!Q$5:Q$98)))) * Q$1)))</f>
        <v>0.24024537939023749</v>
      </c>
      <c r="R345" s="106">
        <f>IF(INDEX(Base_Dados!R:R,MATCH($B345,Base_Dados!$B:$B,0))=0,0,
MAX(0, MIN(R$1,
((INDEX(Base_Dados!R:R,MATCH($B345,Base_Dados!$B:$B,0))-MIN(Base_Dados!R$5:R$98)) /
(IF(MAX(Base_Dados!R$5:R$98)-MIN(Base_Dados!R$5:R$98)=0,1,MAX(Base_Dados!R$5:R$98)-MIN(Base_Dados!R$5:R$98)))) * R$1)))</f>
        <v>0.24735670870099533</v>
      </c>
      <c r="S345" s="106">
        <f>IF(INDEX(Base_Dados!S:S,MATCH($B345,Base_Dados!$B:$B,0))=0,0,
MAX(0, MIN(S$1,
((INDEX(Base_Dados!S:S,MATCH($B345,Base_Dados!$B:$B,0))-MIN(Base_Dados!S$5:S$98)) /
(IF(MAX(Base_Dados!S$5:S$98)-MIN(Base_Dados!S$5:S$98)=0,1,MAX(Base_Dados!S$5:S$98)-MIN(Base_Dados!S$5:S$98)))) * S$1)))</f>
        <v>0.25251254399760353</v>
      </c>
      <c r="T345" s="106">
        <f>IF(INDEX(Base_Dados!T:T,MATCH($B345,Base_Dados!$B:$B,0))=0,0,
MAX(0, MIN(T$1,
((INDEX(Base_Dados!T:T,MATCH($B345,Base_Dados!$B:$B,0))-MIN(Base_Dados!T$5:T$98)) /
(IF(MAX(Base_Dados!T$5:T$98)-MIN(Base_Dados!T$5:T$98)=0,1,MAX(Base_Dados!T$5:T$98)-MIN(Base_Dados!T$5:T$98)))) * T$1)))</f>
        <v>0.97780641646038502</v>
      </c>
      <c r="U345" s="106">
        <f>IF(INDEX(Base_Dados!U:U,MATCH($B345,Base_Dados!$B:$B,0))=0,0,
MAX(0, MIN(U$1,
((INDEX(Base_Dados!U:U,MATCH($B345,Base_Dados!$B:$B,0))-MIN(Base_Dados!U$5:U$98)) /
(IF(MAX(Base_Dados!U$5:U$98)-MIN(Base_Dados!U$5:U$98)=0,1,MAX(Base_Dados!U$5:U$98)-MIN(Base_Dados!U$5:U$98)))) * U$1)))</f>
        <v>0.51751264770259198</v>
      </c>
      <c r="V345" s="106">
        <f>IF(INDEX(Base_Dados!V:V,MATCH($B345,Base_Dados!$B:$B,0))=0,0,
MAX(0, MIN(V$1,
((INDEX(Base_Dados!V:V,MATCH($B345,Base_Dados!$B:$B,0))-MIN(Base_Dados!V$5:V$98)) /
(IF(MAX(Base_Dados!V$5:V$98)-MIN(Base_Dados!V$5:V$98)=0,1,MAX(Base_Dados!V$5:V$98)-MIN(Base_Dados!V$5:V$98)))) * V$1)))</f>
        <v>0.67779029827443416</v>
      </c>
      <c r="W345" s="106">
        <f>IF(INDEX(Base_Dados!W:W,MATCH($B345,Base_Dados!$B:$B,0))=0,0,
MAX(0, MIN(W$1,
((INDEX(Base_Dados!W:W,MATCH($B345,Base_Dados!$B:$B,0))-MIN(Base_Dados!W$5:W$98)) /
(IF(MAX(Base_Dados!W$5:W$98)-MIN(Base_Dados!W$5:W$98)=0,1,MAX(Base_Dados!W$5:W$98)-MIN(Base_Dados!W$5:W$98)))) * W$1)))</f>
        <v>2.5033710843716754</v>
      </c>
      <c r="X345" s="106">
        <f>IF(INDEX(Base_Dados!X:X,MATCH($B345,Base_Dados!$B:$B,0))=0,0,
MAX(0, MIN(X$1,
((INDEX(Base_Dados!X:X,MATCH($B345,Base_Dados!$B:$B,0))-MIN(Base_Dados!X$5:X$98)) /
(IF(MAX(Base_Dados!X$5:X$98)-MIN(Base_Dados!X$5:X$98)=0,1,MAX(Base_Dados!X$5:X$98)-MIN(Base_Dados!X$5:X$98)))) * X$1)))</f>
        <v>7.6271186440677971E-2</v>
      </c>
      <c r="Y345" s="106">
        <f>IF(INDEX(Base_Dados!Y:Y,MATCH($B345,Base_Dados!$B:$B,0))=0,0,
MAX(0, MIN(Y$1,
((INDEX(Base_Dados!Y:Y,MATCH($B345,Base_Dados!$B:$B,0))-MIN(Base_Dados!Y$5:Y$98)) /
(IF(MAX(Base_Dados!Y$5:Y$98)-MIN(Base_Dados!Y$5:Y$98)=0,1,MAX(Base_Dados!Y$5:Y$98)-MIN(Base_Dados!Y$5:Y$98)))) * Y$1)))</f>
        <v>7.720588235294118E-2</v>
      </c>
      <c r="Z345" s="106">
        <f>IF(INDEX(Base_Dados!Z:Z,MATCH($B345,Base_Dados!$B:$B,0))=0,0,
MAX(0, MIN(Z$1,
((INDEX(Base_Dados!Z:Z,MATCH($B345,Base_Dados!$B:$B,0))-MIN(Base_Dados!Z$5:Z$98)) /
(IF(MAX(Base_Dados!Z$5:Z$98)-MIN(Base_Dados!Z$5:Z$98)=0,1,MAX(Base_Dados!Z$5:Z$98)-MIN(Base_Dados!Z$5:Z$98)))) * Z$1)))</f>
        <v>0.17142857142857143</v>
      </c>
      <c r="AA345" s="106">
        <f>IF(INDEX(Base_Dados!AA:AA,MATCH($B345,Base_Dados!$B:$B,0))=0,0,
MAX(0, MIN(AA$1,
((INDEX(Base_Dados!AA:AA,MATCH($B345,Base_Dados!$B:$B,0))-MIN(Base_Dados!AA$5:AA$98)) /
(IF(MAX(Base_Dados!AA$5:AA$98)-MIN(Base_Dados!AA$5:AA$98)=0,1,MAX(Base_Dados!AA$5:AA$98)-MIN(Base_Dados!AA$5:AA$98)))) * AA$1)))</f>
        <v>9.4405594405594415E-2</v>
      </c>
      <c r="AB345" s="106">
        <f>IF(INDEX(Base_Dados!AB:AB,MATCH($B345,Base_Dados!$B:$B,0))=0,0,
MAX(0, MIN(AB$1,
((INDEX(Base_Dados!AB:AB,MATCH($B345,Base_Dados!$B:$B,0))-MIN(Base_Dados!AB$5:AB$98)) /
(IF(MAX(Base_Dados!AB$5:AB$98)-MIN(Base_Dados!AB$5:AB$98)=0,1,MAX(Base_Dados!AB$5:AB$98)-MIN(Base_Dados!AB$5:AB$98)))) * AB$1)))</f>
        <v>0.44607834577610006</v>
      </c>
      <c r="AC345" s="106">
        <f>IF(INDEX(Base_Dados!AC:AC,MATCH($B345,Base_Dados!$B:$B,0))=0,0,
MAX(0, MIN(AC$1,
((INDEX(Base_Dados!AC:AC,MATCH($B345,Base_Dados!$B:$B,0))-MIN(Base_Dados!AC$5:AC$98)) /
(IF(MAX(Base_Dados!AC$5:AC$98)-MIN(Base_Dados!AC$5:AC$98)=0,1,MAX(Base_Dados!AC$5:AC$98)-MIN(Base_Dados!AC$5:AC$98)))) * AC$1)))</f>
        <v>0.24014742724995181</v>
      </c>
      <c r="AD345" s="106">
        <f>IF(INDEX(Base_Dados!AD:AD,MATCH($B345,Base_Dados!$B:$B,0))=0,0,
MAX(0, MIN(AD$1,
((INDEX(Base_Dados!AD:AD,MATCH($B345,Base_Dados!$B:$B,0))-MIN(Base_Dados!AD$5:AD$98)) /
(IF(MAX(Base_Dados!AD$5:AD$98)-MIN(Base_Dados!AD$5:AD$98)=0,1,MAX(Base_Dados!AD$5:AD$98)-MIN(Base_Dados!AD$5:AD$98)))) * AD$1)))</f>
        <v>0.21529359562194944</v>
      </c>
      <c r="AE345" s="106">
        <f>IF(INDEX(Base_Dados!AE:AE,MATCH($B345,Base_Dados!$B:$B,0))=0,0,
MAX(0, MIN(AE$1,
((INDEX(Base_Dados!AE:AE,MATCH($B345,Base_Dados!$B:$B,0))-MIN(Base_Dados!AE$5:AE$98)) /
(IF(MAX(Base_Dados!AE$5:AE$98)-MIN(Base_Dados!AE$5:AE$98)=0,1,MAX(Base_Dados!AE$5:AE$98)-MIN(Base_Dados!AE$5:AE$98)))) * AE$1)))</f>
        <v>0.14635409175895298</v>
      </c>
      <c r="AF345" s="106">
        <f>IF(INDEX(Base_Dados!AF:AF,MATCH($B345,Base_Dados!$B:$B,0))=0,0,
MAX(0, MIN(AF$1,
((INDEX(Base_Dados!AF:AF,MATCH($B345,Base_Dados!$B:$B,0))-MIN(Base_Dados!AF$5:AF$98)) /
(IF(MAX(Base_Dados!AF$5:AF$98)-MIN(Base_Dados!AF$5:AF$98)=0,1,MAX(Base_Dados!AF$5:AF$98)-MIN(Base_Dados!AF$5:AF$98)))) * AF$1)))</f>
        <v>0.2691123063485496</v>
      </c>
      <c r="AG345" s="106">
        <f>IF(INDEX(Base_Dados!AG:AG,MATCH($B345,Base_Dados!$B:$B,0))=0,0,
MAX(0, MIN(AG$1,
((INDEX(Base_Dados!AG:AG,MATCH($B345,Base_Dados!$B:$B,0))-MIN(Base_Dados!AG$5:AG$98)) /
(IF(MAX(Base_Dados!AG$5:AG$98)-MIN(Base_Dados!AG$5:AG$98)=0,1,MAX(Base_Dados!AG$5:AG$98)-MIN(Base_Dados!AG$5:AG$98)))) * AG$1)))</f>
        <v>0.24024537939023749</v>
      </c>
      <c r="AH345" s="106">
        <f>IF(INDEX(Base_Dados!AH:AH,MATCH($B345,Base_Dados!$B:$B,0))=0,0,
MAX(0, MIN(AH$1,
((INDEX(Base_Dados!AH:AH,MATCH($B345,Base_Dados!$B:$B,0))-MIN(Base_Dados!AH$5:AH$98)) /
(IF(MAX(Base_Dados!AH$5:AH$98)-MIN(Base_Dados!AH$5:AH$98)=0,1,MAX(Base_Dados!AH$5:AH$98)-MIN(Base_Dados!AH$5:AH$98)))) * AH$1)))</f>
        <v>2.1768814713587501</v>
      </c>
      <c r="AI345" s="106">
        <f>IF(INDEX(Base_Dados!AI:AI,MATCH($B345,Base_Dados!$B:$B,0))=0,0,
MAX(0, MIN(AI$1,
((INDEX(Base_Dados!AI:AI,MATCH($B345,Base_Dados!$B:$B,0))-MIN(Base_Dados!AI$5:AI$98)) /
(IF(MAX(Base_Dados!AI$5:AI$98)-MIN(Base_Dados!AI$5:AI$98)=0,1,MAX(Base_Dados!AI$5:AI$98)-MIN(Base_Dados!AI$5:AI$98)))) * AI$1)))</f>
        <v>0.39285714285714285</v>
      </c>
      <c r="AJ345" s="106">
        <f>IF(INDEX(Base_Dados!AJ:AJ,MATCH($B345,Base_Dados!$B:$B,0))=0,0,
MAX(0, MIN(AJ$1,
((INDEX(Base_Dados!AJ:AJ,MATCH($B345,Base_Dados!$B:$B,0))-MIN(Base_Dados!AJ$5:AJ$98)) /
(IF(MAX(Base_Dados!AJ$5:AJ$98)-MIN(Base_Dados!AJ$5:AJ$98)=0,1,MAX(Base_Dados!AJ$5:AJ$98)-MIN(Base_Dados!AJ$5:AJ$98)))) * AJ$1)))</f>
        <v>1.1742424242424241</v>
      </c>
      <c r="AK345" s="106">
        <f>IF(INDEX(Base_Dados!AK:AK,MATCH($B345,Base_Dados!$B:$B,0))=0,0,
MAX(0, MIN(AK$1,
((INDEX(Base_Dados!AK:AK,MATCH($B345,Base_Dados!$B:$B,0))-MIN(Base_Dados!AK$5:AK$98)) /
(IF(MAX(Base_Dados!AK$5:AK$98)-MIN(Base_Dados!AK$5:AK$98)=0,1,MAX(Base_Dados!AK$5:AK$98)-MIN(Base_Dados!AK$5:AK$98)))) * AK$1)))</f>
        <v>0.19367816091954024</v>
      </c>
      <c r="AL345" s="106">
        <f>IF(INDEX(Base_Dados!AL:AL,MATCH($B345,Base_Dados!$B:$B,0))=0,0,
MAX(0, MIN(AL$1,
((INDEX(Base_Dados!AL:AL,MATCH($B345,Base_Dados!$B:$B,0))-MIN(Base_Dados!AL$5:AL$98)) /
(IF(MAX(Base_Dados!AL$5:AL$98)-MIN(Base_Dados!AL$5:AL$98)=0,1,MAX(Base_Dados!AL$5:AL$98)-MIN(Base_Dados!AL$5:AL$98)))) * AL$1)))</f>
        <v>0.3888888888888889</v>
      </c>
      <c r="AM345" s="106">
        <f>IF(INDEX(Base_Dados!AM:AM,MATCH($B345,Base_Dados!$B:$B,0))=0,0,
MAX(0, MIN(AM$1,
((INDEX(Base_Dados!AM:AM,MATCH($B345,Base_Dados!$B:$B,0))-MIN(Base_Dados!AM$5:AM$98)) /
(IF(MAX(Base_Dados!AM$5:AM$98)-MIN(Base_Dados!AM$5:AM$98)=0,1,MAX(Base_Dados!AM$5:AM$98)-MIN(Base_Dados!AM$5:AM$98)))) * AM$1)))</f>
        <v>0.22475401346452614</v>
      </c>
      <c r="AN345" s="106">
        <f>IF(INDEX(Base_Dados!AN:AN,MATCH($B345,Base_Dados!$B:$B,0))=0,0,
MAX(0, MIN(AN$1,
((INDEX(Base_Dados!AN:AN,MATCH($B345,Base_Dados!$B:$B,0))-MIN(Base_Dados!AN$5:AN$98)) /
(IF(MAX(Base_Dados!AN$5:AN$98)-MIN(Base_Dados!AN$5:AN$98)=0,1,MAX(Base_Dados!AN$5:AN$98)-MIN(Base_Dados!AN$5:AN$98)))) * AN$1)))</f>
        <v>0.30184210526315786</v>
      </c>
      <c r="AO345" s="106">
        <f>IF(INDEX(Base_Dados!AO:AO,MATCH($B345,Base_Dados!$B:$B,0))=0,0,
MAX(0, MIN(AO$1,
((INDEX(Base_Dados!AO:AO,MATCH($B345,Base_Dados!$B:$B,0))-MIN(Base_Dados!AO$5:AO$98)) /
(IF(MAX(Base_Dados!AO$5:AO$98)-MIN(Base_Dados!AO$5:AO$98)=0,1,MAX(Base_Dados!AO$5:AO$98)-MIN(Base_Dados!AO$5:AO$98)))) * AO$1)))</f>
        <v>0.19354838709677419</v>
      </c>
      <c r="AP345" s="106">
        <f>IF(INDEX(Base_Dados!AP:AP,MATCH($B345,Base_Dados!$B:$B,0))=0,0,
MAX(0, MIN(AP$1,
((INDEX(Base_Dados!AP:AP,MATCH($B345,Base_Dados!$B:$B,0))-MIN(Base_Dados!AP$5:AP$98)) /
(IF(MAX(Base_Dados!AP$5:AP$98)-MIN(Base_Dados!AP$5:AP$98)=0,1,MAX(Base_Dados!AP$5:AP$98)-MIN(Base_Dados!AP$5:AP$98)))) * AP$1)))</f>
        <v>0.14220183486238533</v>
      </c>
      <c r="AQ345" s="106">
        <f>IF(INDEX(Base_Dados!AQ:AQ,MATCH($B345,Base_Dados!$B:$B,0))=0,0,
MAX(0, MIN(AQ$1,
((INDEX(Base_Dados!AQ:AQ,MATCH($B345,Base_Dados!$B:$B,0))-MIN(Base_Dados!AQ$5:AQ$98)) /
(IF(MAX(Base_Dados!AQ$5:AQ$98)-MIN(Base_Dados!AQ$5:AQ$98)=0,1,MAX(Base_Dados!AQ$5:AQ$98)-MIN(Base_Dados!AQ$5:AQ$98)))) * AQ$1)))</f>
        <v>0.05</v>
      </c>
      <c r="AR345" s="106">
        <f>IF(INDEX(Base_Dados!AR:AR,MATCH($B345,Base_Dados!$B:$B,0))=0,0,
MAX(0, MIN(AR$1,
((INDEX(Base_Dados!AR:AR,MATCH($B345,Base_Dados!$B:$B,0))-MIN(Base_Dados!AR$5:AR$98)) /
(IF(MAX(Base_Dados!AR$5:AR$98)-MIN(Base_Dados!AR$5:AR$98)=0,1,MAX(Base_Dados!AR$5:AR$98)-MIN(Base_Dados!AR$5:AR$98)))) * AR$1)))</f>
        <v>1.6129032258064516E-2</v>
      </c>
      <c r="AS345" s="106">
        <f>IF(INDEX(Base_Dados!AS:AS,MATCH($B345,Base_Dados!$B:$B,0))=0,0,
MAX(0, MIN(AS$1,
((INDEX(Base_Dados!AS:AS,MATCH($B345,Base_Dados!$B:$B,0))-MIN(Base_Dados!AS$5:AS$98)) /
(IF(MAX(Base_Dados!AS$5:AS$98)-MIN(Base_Dados!AS$5:AS$98)=0,1,MAX(Base_Dados!AS$5:AS$98)-MIN(Base_Dados!AS$5:AS$98)))) * AS$1)))</f>
        <v>5.4878048780487805E-2</v>
      </c>
      <c r="AT345" s="106">
        <f>IF(INDEX(Base_Dados!AT:AT,MATCH($B345,Base_Dados!$B:$B,0))=0,0,
MAX(0, MIN(AT$1,
((INDEX(Base_Dados!AT:AT,MATCH($B345,Base_Dados!$B:$B,0))-MIN(Base_Dados!AT$5:AT$98)) /
(IF(MAX(Base_Dados!AT$5:AT$98)-MIN(Base_Dados!AT$5:AT$98)=0,1,MAX(Base_Dados!AT$5:AT$98)-MIN(Base_Dados!AT$5:AT$98)))) * AT$1)))</f>
        <v>0.05</v>
      </c>
      <c r="AU345" s="106">
        <f>IF(INDEX(Base_Dados!AU:AU,MATCH($B345,Base_Dados!$B:$B,0))=0,0,
MAX(0, MIN(AU$1,
((INDEX(Base_Dados!AU:AU,MATCH($B345,Base_Dados!$B:$B,0))-MIN(Base_Dados!AU$5:AU$98)) /
(IF(MAX(Base_Dados!AU$5:AU$98)-MIN(Base_Dados!AU$5:AU$98)=0,1,MAX(Base_Dados!AU$5:AU$98)-MIN(Base_Dados!AU$5:AU$98)))) * AU$1)))</f>
        <v>3.1835205992509365E-2</v>
      </c>
      <c r="AV345" s="106">
        <f>IF(INDEX(Base_Dados!AV:AV,MATCH($B345,Base_Dados!$B:$B,0))=0,0,
MAX(0, MIN(AV$1,
((INDEX(Base_Dados!AV:AV,MATCH($B345,Base_Dados!$B:$B,0))-MIN(Base_Dados!AV$5:AV$98)) /
(IF(MAX(Base_Dados!AV$5:AV$98)-MIN(Base_Dados!AV$5:AV$98)=0,1,MAX(Base_Dados!AV$5:AV$98)-MIN(Base_Dados!AV$5:AV$98)))) * AV$1)))</f>
        <v>0</v>
      </c>
      <c r="AW345" s="106">
        <f>IF(INDEX(Base_Dados!AW:AW,MATCH($B345,Base_Dados!$B:$B,0))=0,0,
MAX(0, MIN(AW$1,
((INDEX(Base_Dados!AW:AW,MATCH($B345,Base_Dados!$B:$B,0))-MIN(Base_Dados!AW$5:AW$98)) /
(IF(MAX(Base_Dados!AW$5:AW$98)-MIN(Base_Dados!AW$5:AW$98)=0,1,MAX(Base_Dados!AW$5:AW$98)-MIN(Base_Dados!AW$5:AW$98)))) * AW$1)))</f>
        <v>2.9411764705882353E-2</v>
      </c>
      <c r="AX345" s="106">
        <f>IF(INDEX(Base_Dados!AX:AX,MATCH($B345,Base_Dados!$B:$B,0))=0,0,
MAX(0, MIN(AX$1,
((INDEX(Base_Dados!AX:AX,MATCH($B345,Base_Dados!$B:$B,0))-MIN(Base_Dados!AX$5:AX$98)) /
(IF(MAX(Base_Dados!AX$5:AX$98)-MIN(Base_Dados!AX$5:AX$98)=0,1,MAX(Base_Dados!AX$5:AX$98)-MIN(Base_Dados!AX$5:AX$98)))) * AX$1)))</f>
        <v>7.126781695423857E-3</v>
      </c>
      <c r="AY345" s="106">
        <f>IF(INDEX(Base_Dados!AY:AY,MATCH($B345,Base_Dados!$B:$B,0))=0,0,
MAX(0, MIN(AY$1,
((INDEX(Base_Dados!AY:AY,MATCH($B345,Base_Dados!$B:$B,0))-MIN(Base_Dados!AY$5:AY$98)) /
(IF(MAX(Base_Dados!AY$5:AY$98)-MIN(Base_Dados!AY$5:AY$98)=0,1,MAX(Base_Dados!AY$5:AY$98)-MIN(Base_Dados!AY$5:AY$98)))) * AY$1)))</f>
        <v>0.10847345862182657</v>
      </c>
      <c r="AZ345" s="106">
        <f>IF(INDEX(Base_Dados!AZ:AZ,MATCH($B345,Base_Dados!$B:$B,0))=0,0,
MAX(0, MIN(AZ$1,
((INDEX(Base_Dados!AZ:AZ,MATCH($B345,Base_Dados!$B:$B,0))-MIN(Base_Dados!AZ$5:AZ$98)) /
(IF(MAX(Base_Dados!AZ$5:AZ$98)-MIN(Base_Dados!AZ$5:AZ$98)=0,1,MAX(Base_Dados!AZ$5:AZ$98)-MIN(Base_Dados!AZ$5:AZ$98)))) * AZ$1)))</f>
        <v>0.25076219512195119</v>
      </c>
      <c r="BA345" s="106">
        <f>IF(INDEX(Base_Dados!BA:BA,MATCH($B345,Base_Dados!$B:$B,0))=0,0,
MAX(0, MIN(BA$1,
((INDEX(Base_Dados!BA:BA,MATCH($B345,Base_Dados!$B:$B,0))-MIN(Base_Dados!BA$5:BA$98)) /
(IF(MAX(Base_Dados!BA$5:BA$98)-MIN(Base_Dados!BA$5:BA$98)=0,1,MAX(Base_Dados!BA$5:BA$98)-MIN(Base_Dados!BA$5:BA$98)))) * BA$1)))</f>
        <v>0.29860787317658027</v>
      </c>
      <c r="BB345" s="106">
        <f>IF(INDEX(Base_Dados!BB:BB,MATCH($B345,Base_Dados!$B:$B,0))=0,0,
MAX(0, MIN(BB$1,
((INDEX(Base_Dados!BB:BB,MATCH($B345,Base_Dados!$B:$B,0))-MIN(Base_Dados!BB$5:BB$98)) /
(IF(MAX(Base_Dados!BB$5:BB$98)-MIN(Base_Dados!BB$5:BB$98)=0,1,MAX(Base_Dados!BB$5:BB$98)-MIN(Base_Dados!BB$5:BB$98)))) * BB$1)))</f>
        <v>0.46493870999779635</v>
      </c>
      <c r="BC345" s="106">
        <f>IF(INDEX(Base_Dados!BC:BC,MATCH($B345,Base_Dados!$B:$B,0))=0,0,
MAX(0, MIN(BC$1,
((INDEX(Base_Dados!BC:BC,MATCH($B345,Base_Dados!$B:$B,0))-MIN(Base_Dados!BC$5:BC$98)) /
(IF(MAX(Base_Dados!BC$5:BC$98)-MIN(Base_Dados!BC$5:BC$98)=0,1,MAX(Base_Dados!BC$5:BC$98)-MIN(Base_Dados!BC$5:BC$98)))) * BC$1)))</f>
        <v>0.71801777538378675</v>
      </c>
      <c r="BD345" s="106">
        <f>IF(INDEX(Base_Dados!BD:BD,MATCH($B345,Base_Dados!$B:$B,0))=0,0,
MAX(0, MIN(BD$1,
((INDEX(Base_Dados!BD:BD,MATCH($B345,Base_Dados!$B:$B,0))-MIN(Base_Dados!BD$5:BD$98)) /
(IF(MAX(Base_Dados!BD$5:BD$98)-MIN(Base_Dados!BD$5:BD$98)=0,1,MAX(Base_Dados!BD$5:BD$98)-MIN(Base_Dados!BD$5:BD$98)))) * BD$1)))</f>
        <v>0.1769268056228793</v>
      </c>
      <c r="BE345" s="106">
        <f>IF(INDEX(Base_Dados!BE:BE,MATCH($B345,Base_Dados!$B:$B,0))=0,0,
MAX(0, MIN(BE$1,
((INDEX(Base_Dados!BE:BE,MATCH($B345,Base_Dados!$B:$B,0))-MIN(Base_Dados!BE$5:BE$98)) /
(IF(MAX(Base_Dados!BE$5:BE$98)-MIN(Base_Dados!BE$5:BE$98)=0,1,MAX(Base_Dados!BE$5:BE$98)-MIN(Base_Dados!BE$5:BE$98)))) * BE$1)))</f>
        <v>0.34019066733567488</v>
      </c>
      <c r="BF345" s="106">
        <f>IF(INDEX(Base_Dados!BF:BF,MATCH($B345,Base_Dados!$B:$B,0))=0,0,
MAX(0, MIN(BF$1,
((INDEX(Base_Dados!BF:BF,MATCH($B345,Base_Dados!$B:$B,0))-MIN(Base_Dados!BF$5:BF$98)) /
(IF(MAX(Base_Dados!BF$5:BF$98)-MIN(Base_Dados!BF$5:BF$98)=0,1,MAX(Base_Dados!BF$5:BF$98)-MIN(Base_Dados!BF$5:BF$98)))) * BF$1)))</f>
        <v>0</v>
      </c>
      <c r="BG345" s="106">
        <f>IF(INDEX(Base_Dados!BG:BG,MATCH($B345,Base_Dados!$B:$B,0))=0,0,
MAX(0, MIN(BG$1,
((INDEX(Base_Dados!BG:BG,MATCH($B345,Base_Dados!$B:$B,0))-MIN(Base_Dados!BG$5:BG$98)) /
(IF(MAX(Base_Dados!BG$5:BG$98)-MIN(Base_Dados!BG$5:BG$98)=0,1,MAX(Base_Dados!BG$5:BG$98)-MIN(Base_Dados!BG$5:BG$98)))) * BG$1)))</f>
        <v>3.2190635451505016E-2</v>
      </c>
      <c r="BH345" s="106">
        <f>IF(INDEX(Base_Dados!BH:BH,MATCH($B345,Base_Dados!$B:$B,0))=0,0,
MAX(0, MIN(BH$1,
((INDEX(Base_Dados!BH:BH,MATCH($B345,Base_Dados!$B:$B,0))-MIN(Base_Dados!BH$5:BH$98)) /
(IF(MAX(Base_Dados!BH$5:BH$98)-MIN(Base_Dados!BH$5:BH$98)=0,1,MAX(Base_Dados!BH$5:BH$98)-MIN(Base_Dados!BH$5:BH$98)))) * BH$1)))</f>
        <v>0.31868131868131866</v>
      </c>
      <c r="BI345" s="106">
        <f>IF(INDEX(Base_Dados!BI:BI,MATCH($B345,Base_Dados!$B:$B,0))=0,0,
MAX(0, MIN(BI$1,
((INDEX(Base_Dados!BI:BI,MATCH($B345,Base_Dados!$B:$B,0))-MIN(Base_Dados!BI$5:BI$98)) /
(IF(MAX(Base_Dados!BI$5:BI$98)-MIN(Base_Dados!BI$5:BI$98)=0,1,MAX(Base_Dados!BI$5:BI$98)-MIN(Base_Dados!BI$5:BI$98)))) * BI$1)))</f>
        <v>0.42277691107644305</v>
      </c>
      <c r="BJ345" s="106">
        <f>IF(INDEX(Base_Dados!BJ:BJ,MATCH($B345,Base_Dados!$B:$B,0))=0,0,
MAX(0, MIN(BJ$1,
((INDEX(Base_Dados!BJ:BJ,MATCH($B345,Base_Dados!$B:$B,0))-MIN(Base_Dados!BJ$5:BJ$98)) /
(IF(MAX(Base_Dados!BJ$5:BJ$98)-MIN(Base_Dados!BJ$5:BJ$98)=0,1,MAX(Base_Dados!BJ$5:BJ$98)-MIN(Base_Dados!BJ$5:BJ$98)))) * BJ$1)))</f>
        <v>0.36842105263157893</v>
      </c>
      <c r="BK345" s="106">
        <f>IF(INDEX(Base_Dados!BK:BK,MATCH($B345,Base_Dados!$B:$B,0))=0,0,
MAX(0, MIN(BK$1,
((INDEX(Base_Dados!BK:BK,MATCH($B345,Base_Dados!$B:$B,0))-MIN(Base_Dados!BK$5:BK$98)) /
(IF(MAX(Base_Dados!BK$5:BK$98)-MIN(Base_Dados!BK$5:BK$98)=0,1,MAX(Base_Dados!BK$5:BK$98)-MIN(Base_Dados!BK$5:BK$98)))) * BK$1)))</f>
        <v>0.30357142857142855</v>
      </c>
      <c r="BL345" s="106">
        <f>IF(INDEX(Base_Dados!BL:BL,MATCH($B345,Base_Dados!$B:$B,0))=0,0,
MAX(0, MIN(BL$1,
((INDEX(Base_Dados!BL:BL,MATCH($B345,Base_Dados!$B:$B,0))-MIN(Base_Dados!BL$5:BL$98)) /
(IF(MAX(Base_Dados!BL$5:BL$98)-MIN(Base_Dados!BL$5:BL$98)=0,1,MAX(Base_Dados!BL$5:BL$98)-MIN(Base_Dados!BL$5:BL$98)))) * BL$1)))</f>
        <v>0.37622149837133551</v>
      </c>
      <c r="BM345" s="106">
        <f>IF(INDEX(Base_Dados!BM:BM,MATCH($B345,Base_Dados!$B:$B,0))=0,0,
MAX(0, MIN(BM$1,
((INDEX(Base_Dados!BM:BM,MATCH($B345,Base_Dados!$B:$B,0))-MIN(Base_Dados!BM$5:BM$98)) /
(IF(MAX(Base_Dados!BM$5:BM$98)-MIN(Base_Dados!BM$5:BM$98)=0,1,MAX(Base_Dados!BM$5:BM$98)-MIN(Base_Dados!BM$5:BM$98)))) * BM$1)))</f>
        <v>1</v>
      </c>
      <c r="BN345" s="106">
        <f>IF(INDEX(Base_Dados!BN:BN,MATCH($B345,Base_Dados!$B:$B,0))=0,0,
MAX(0, MIN(BN$1,
((INDEX(Base_Dados!BN:BN,MATCH($B345,Base_Dados!$B:$B,0))-MIN(Base_Dados!BN$5:BN$98)) /
(IF(MAX(Base_Dados!BN$5:BN$98)-MIN(Base_Dados!BN$5:BN$98)=0,1,MAX(Base_Dados!BN$5:BN$98)-MIN(Base_Dados!BN$5:BN$98)))) * BN$1)))</f>
        <v>0.28922697854264706</v>
      </c>
      <c r="BO345" s="106">
        <f>IF(INDEX(Base_Dados!BO:BO,MATCH($B345,Base_Dados!$B:$B,0))=0,0,
MAX(0, MIN(BO$1,
((INDEX(Base_Dados!BO:BO,MATCH($B345,Base_Dados!$B:$B,0))-MIN(Base_Dados!BO$5:BO$98)) /
(IF(MAX(Base_Dados!BO$5:BO$98)-MIN(Base_Dados!BO$5:BO$98)=0,1,MAX(Base_Dados!BO$5:BO$98)-MIN(Base_Dados!BO$5:BO$98)))) * BO$1)))</f>
        <v>4.3103448275862072E-2</v>
      </c>
      <c r="BP345" s="106">
        <f t="shared" si="20"/>
        <v>26.209347968609531</v>
      </c>
      <c r="BQ345" s="111">
        <f t="shared" si="21"/>
        <v>0.4577277765984254</v>
      </c>
      <c r="BR345" s="112">
        <f t="shared" si="22"/>
        <v>0.14321946312040212</v>
      </c>
      <c r="BS345" s="113">
        <f t="shared" si="23"/>
        <v>26.066128505489129</v>
      </c>
    </row>
    <row r="346" spans="1:71">
      <c r="A346" s="21">
        <v>33011</v>
      </c>
      <c r="B346" s="21" t="s">
        <v>527</v>
      </c>
      <c r="C346" s="21" t="s">
        <v>511</v>
      </c>
      <c r="D346" s="105">
        <f>IF(INDEX(Base_Dados!D:D,MATCH($B346,Base_Dados!$B:$B,0))=0,0,
MAX(0, MIN(D$1,
((INDEX(Base_Dados!D:D,MATCH($B346,Base_Dados!$B:$B,0))-MIN(Base_Dados!D$5:D$98)) /
(IF(MAX(Base_Dados!D$5:D$98)-MIN(Base_Dados!D$5:D$98)=0,1,MAX(Base_Dados!D$5:D$98)-MIN(Base_Dados!D$5:D$98)))) * D$1)))</f>
        <v>1.5530370930658075</v>
      </c>
      <c r="E346" s="106">
        <f>IF(INDEX(Base_Dados!E:E,MATCH($B346,Base_Dados!$B:$B,0))=0,0,
MAX(0, MIN(E$1,
((INDEX(Base_Dados!E:E,MATCH($B346,Base_Dados!$B:$B,0))-MIN(Base_Dados!E$5:E$98)) /
(IF(MAX(Base_Dados!E$5:E$98)-MIN(Base_Dados!E$5:E$98)=0,1,MAX(Base_Dados!E$5:E$98)-MIN(Base_Dados!E$5:E$98)))) * E$1)))</f>
        <v>0.42606891155013843</v>
      </c>
      <c r="F346" s="106">
        <f>IF(INDEX(Base_Dados!F:F,MATCH($B346,Base_Dados!$B:$B,0))=0,0,
MAX(0, MIN(F$1,
((INDEX(Base_Dados!F:F,MATCH($B346,Base_Dados!$B:$B,0))-MIN(Base_Dados!F$5:F$98)) /
(IF(MAX(Base_Dados!F$5:F$98)-MIN(Base_Dados!F$5:F$98)=0,1,MAX(Base_Dados!F$5:F$98)-MIN(Base_Dados!F$5:F$98)))) * F$1)))</f>
        <v>0.40548429146279258</v>
      </c>
      <c r="G346" s="106">
        <f>IF(INDEX(Base_Dados!G:G,MATCH($B346,Base_Dados!$B:$B,0))=0,0,
MAX(0, MIN(G$1,
((INDEX(Base_Dados!G:G,MATCH($B346,Base_Dados!$B:$B,0))-MIN(Base_Dados!G$5:G$98)) /
(IF(MAX(Base_Dados!G$5:G$98)-MIN(Base_Dados!G$5:G$98)=0,1,MAX(Base_Dados!G$5:G$98)-MIN(Base_Dados!G$5:G$98)))) * G$1)))</f>
        <v>0.36841155560367383</v>
      </c>
      <c r="H346" s="106">
        <f>IF(INDEX(Base_Dados!H:H,MATCH($B346,Base_Dados!$B:$B,0))=0,0,
MAX(0, MIN(H$1,
((INDEX(Base_Dados!H:H,MATCH($B346,Base_Dados!$B:$B,0))-MIN(Base_Dados!H$5:H$98)) /
(IF(MAX(Base_Dados!H$5:H$98)-MIN(Base_Dados!H$5:H$98)=0,1,MAX(Base_Dados!H$5:H$98)-MIN(Base_Dados!H$5:H$98)))) * H$1)))</f>
        <v>0.37371139783984436</v>
      </c>
      <c r="I346" s="106">
        <f>IF(INDEX(Base_Dados!I:I,MATCH($B346,Base_Dados!$B:$B,0))=0,0,
MAX(0, MIN(I$1,
((INDEX(Base_Dados!I:I,MATCH($B346,Base_Dados!$B:$B,0))-MIN(Base_Dados!I$5:I$98)) /
(IF(MAX(Base_Dados!I$5:I$98)-MIN(Base_Dados!I$5:I$98)=0,1,MAX(Base_Dados!I$5:I$98)-MIN(Base_Dados!I$5:I$98)))) * I$1)))</f>
        <v>0.43966429775931526</v>
      </c>
      <c r="J346" s="106">
        <f>IF(INDEX(Base_Dados!J:J,MATCH($B346,Base_Dados!$B:$B,0))=0,0,
MAX(0, MIN(J$1,
((INDEX(Base_Dados!J:J,MATCH($B346,Base_Dados!$B:$B,0))-MIN(Base_Dados!J$5:J$98)) /
(IF(MAX(Base_Dados!J$5:J$98)-MIN(Base_Dados!J$5:J$98)=0,1,MAX(Base_Dados!J$5:J$98)-MIN(Base_Dados!J$5:J$98)))) * J$1)))</f>
        <v>0.52924125438804015</v>
      </c>
      <c r="K346" s="106">
        <f>IF(INDEX(Base_Dados!K:K,MATCH($B346,Base_Dados!$B:$B,0))=0,0,
MAX(0, MIN(K$1,
((INDEX(Base_Dados!K:K,MATCH($B346,Base_Dados!$B:$B,0))-MIN(Base_Dados!K$5:K$98)) /
(IF(MAX(Base_Dados!K$5:K$98)-MIN(Base_Dados!K$5:K$98)=0,1,MAX(Base_Dados!K$5:K$98)-MIN(Base_Dados!K$5:K$98)))) * K$1)))</f>
        <v>0.57580500894454378</v>
      </c>
      <c r="L346" s="106">
        <f>IF(INDEX(Base_Dados!L:L,MATCH($B346,Base_Dados!$B:$B,0))=0,0,
MAX(0, MIN(L$1,
((INDEX(Base_Dados!L:L,MATCH($B346,Base_Dados!$B:$B,0))-MIN(Base_Dados!L$5:L$98)) /
(IF(MAX(Base_Dados!L$5:L$98)-MIN(Base_Dados!L$5:L$98)=0,1,MAX(Base_Dados!L$5:L$98)-MIN(Base_Dados!L$5:L$98)))) * L$1)))</f>
        <v>0.7259436245323172</v>
      </c>
      <c r="M346" s="106">
        <f>IF(INDEX(Base_Dados!M:M,MATCH($B346,Base_Dados!$B:$B,0))=0,0,
MAX(0, MIN(M$1,
((INDEX(Base_Dados!M:M,MATCH($B346,Base_Dados!$B:$B,0))-MIN(Base_Dados!M$5:M$98)) /
(IF(MAX(Base_Dados!M$5:M$98)-MIN(Base_Dados!M$5:M$98)=0,1,MAX(Base_Dados!M$5:M$98)-MIN(Base_Dados!M$5:M$98)))) * M$1)))</f>
        <v>0.90679883381924198</v>
      </c>
      <c r="N346" s="106">
        <f>IF(INDEX(Base_Dados!N:N,MATCH($B346,Base_Dados!$B:$B,0))=0,0,
MAX(0, MIN(N$1,
((INDEX(Base_Dados!N:N,MATCH($B346,Base_Dados!$B:$B,0))-MIN(Base_Dados!N$5:N$98)) /
(IF(MAX(Base_Dados!N$5:N$98)-MIN(Base_Dados!N$5:N$98)=0,1,MAX(Base_Dados!N$5:N$98)-MIN(Base_Dados!N$5:N$98)))) * N$1)))</f>
        <v>0.9461067925555201</v>
      </c>
      <c r="O346" s="106">
        <f>IF(INDEX(Base_Dados!O:O,MATCH($B346,Base_Dados!$B:$B,0))=0,0,
MAX(0, MIN(O$1,
((INDEX(Base_Dados!O:O,MATCH($B346,Base_Dados!$B:$B,0))-MIN(Base_Dados!O$5:O$98)) /
(IF(MAX(Base_Dados!O$5:O$98)-MIN(Base_Dados!O$5:O$98)=0,1,MAX(Base_Dados!O$5:O$98)-MIN(Base_Dados!O$5:O$98)))) * O$1)))</f>
        <v>1.0284296783544233</v>
      </c>
      <c r="P346" s="106">
        <f>IF(INDEX(Base_Dados!P:P,MATCH($B346,Base_Dados!$B:$B,0))=0,0,
MAX(0, MIN(P$1,
((INDEX(Base_Dados!P:P,MATCH($B346,Base_Dados!$B:$B,0))-MIN(Base_Dados!P$5:P$98)) /
(IF(MAX(Base_Dados!P$5:P$98)-MIN(Base_Dados!P$5:P$98)=0,1,MAX(Base_Dados!P$5:P$98)-MIN(Base_Dados!P$5:P$98)))) * P$1)))</f>
        <v>0.6402993645474675</v>
      </c>
      <c r="Q346" s="106">
        <f>IF(INDEX(Base_Dados!Q:Q,MATCH($B346,Base_Dados!$B:$B,0))=0,0,
MAX(0, MIN(Q$1,
((INDEX(Base_Dados!Q:Q,MATCH($B346,Base_Dados!$B:$B,0))-MIN(Base_Dados!Q$5:Q$98)) /
(IF(MAX(Base_Dados!Q$5:Q$98)-MIN(Base_Dados!Q$5:Q$98)=0,1,MAX(Base_Dados!Q$5:Q$98)-MIN(Base_Dados!Q$5:Q$98)))) * Q$1)))</f>
        <v>0.37346637881101574</v>
      </c>
      <c r="R346" s="106">
        <f>IF(INDEX(Base_Dados!R:R,MATCH($B346,Base_Dados!$B:$B,0))=0,0,
MAX(0, MIN(R$1,
((INDEX(Base_Dados!R:R,MATCH($B346,Base_Dados!$B:$B,0))-MIN(Base_Dados!R$5:R$98)) /
(IF(MAX(Base_Dados!R$5:R$98)-MIN(Base_Dados!R$5:R$98)=0,1,MAX(Base_Dados!R$5:R$98)-MIN(Base_Dados!R$5:R$98)))) * R$1)))</f>
        <v>0.31688495731984101</v>
      </c>
      <c r="S346" s="106">
        <f>IF(INDEX(Base_Dados!S:S,MATCH($B346,Base_Dados!$B:$B,0))=0,0,
MAX(0, MIN(S$1,
((INDEX(Base_Dados!S:S,MATCH($B346,Base_Dados!$B:$B,0))-MIN(Base_Dados!S$5:S$98)) /
(IF(MAX(Base_Dados!S$5:S$98)-MIN(Base_Dados!S$5:S$98)=0,1,MAX(Base_Dados!S$5:S$98)-MIN(Base_Dados!S$5:S$98)))) * S$1)))</f>
        <v>0.48186175391297836</v>
      </c>
      <c r="T346" s="106">
        <f>IF(INDEX(Base_Dados!T:T,MATCH($B346,Base_Dados!$B:$B,0))=0,0,
MAX(0, MIN(T$1,
((INDEX(Base_Dados!T:T,MATCH($B346,Base_Dados!$B:$B,0))-MIN(Base_Dados!T$5:T$98)) /
(IF(MAX(Base_Dados!T$5:T$98)-MIN(Base_Dados!T$5:T$98)=0,1,MAX(Base_Dados!T$5:T$98)-MIN(Base_Dados!T$5:T$98)))) * T$1)))</f>
        <v>1.3226638822102197</v>
      </c>
      <c r="U346" s="106">
        <f>IF(INDEX(Base_Dados!U:U,MATCH($B346,Base_Dados!$B:$B,0))=0,0,
MAX(0, MIN(U$1,
((INDEX(Base_Dados!U:U,MATCH($B346,Base_Dados!$B:$B,0))-MIN(Base_Dados!U$5:U$98)) /
(IF(MAX(Base_Dados!U$5:U$98)-MIN(Base_Dados!U$5:U$98)=0,1,MAX(Base_Dados!U$5:U$98)-MIN(Base_Dados!U$5:U$98)))) * U$1)))</f>
        <v>0.66866736266455662</v>
      </c>
      <c r="V346" s="106">
        <f>IF(INDEX(Base_Dados!V:V,MATCH($B346,Base_Dados!$B:$B,0))=0,0,
MAX(0, MIN(V$1,
((INDEX(Base_Dados!V:V,MATCH($B346,Base_Dados!$B:$B,0))-MIN(Base_Dados!V$5:V$98)) /
(IF(MAX(Base_Dados!V$5:V$98)-MIN(Base_Dados!V$5:V$98)=0,1,MAX(Base_Dados!V$5:V$98)-MIN(Base_Dados!V$5:V$98)))) * V$1)))</f>
        <v>1.4387951360133231</v>
      </c>
      <c r="W346" s="106">
        <f>IF(INDEX(Base_Dados!W:W,MATCH($B346,Base_Dados!$B:$B,0))=0,0,
MAX(0, MIN(W$1,
((INDEX(Base_Dados!W:W,MATCH($B346,Base_Dados!$B:$B,0))-MIN(Base_Dados!W$5:W$98)) /
(IF(MAX(Base_Dados!W$5:W$98)-MIN(Base_Dados!W$5:W$98)=0,1,MAX(Base_Dados!W$5:W$98)-MIN(Base_Dados!W$5:W$98)))) * W$1)))</f>
        <v>2.2179157469188371</v>
      </c>
      <c r="X346" s="106">
        <f>IF(INDEX(Base_Dados!X:X,MATCH($B346,Base_Dados!$B:$B,0))=0,0,
MAX(0, MIN(X$1,
((INDEX(Base_Dados!X:X,MATCH($B346,Base_Dados!$B:$B,0))-MIN(Base_Dados!X$5:X$98)) /
(IF(MAX(Base_Dados!X$5:X$98)-MIN(Base_Dados!X$5:X$98)=0,1,MAX(Base_Dados!X$5:X$98)-MIN(Base_Dados!X$5:X$98)))) * X$1)))</f>
        <v>0.15254237288135594</v>
      </c>
      <c r="Y346" s="106">
        <f>IF(INDEX(Base_Dados!Y:Y,MATCH($B346,Base_Dados!$B:$B,0))=0,0,
MAX(0, MIN(Y$1,
((INDEX(Base_Dados!Y:Y,MATCH($B346,Base_Dados!$B:$B,0))-MIN(Base_Dados!Y$5:Y$98)) /
(IF(MAX(Base_Dados!Y$5:Y$98)-MIN(Base_Dados!Y$5:Y$98)=0,1,MAX(Base_Dados!Y$5:Y$98)-MIN(Base_Dados!Y$5:Y$98)))) * Y$1)))</f>
        <v>0.14338235294117646</v>
      </c>
      <c r="Z346" s="106">
        <f>IF(INDEX(Base_Dados!Z:Z,MATCH($B346,Base_Dados!$B:$B,0))=0,0,
MAX(0, MIN(Z$1,
((INDEX(Base_Dados!Z:Z,MATCH($B346,Base_Dados!$B:$B,0))-MIN(Base_Dados!Z$5:Z$98)) /
(IF(MAX(Base_Dados!Z$5:Z$98)-MIN(Base_Dados!Z$5:Z$98)=0,1,MAX(Base_Dados!Z$5:Z$98)-MIN(Base_Dados!Z$5:Z$98)))) * Z$1)))</f>
        <v>4.2857142857142858E-2</v>
      </c>
      <c r="AA346" s="106">
        <f>IF(INDEX(Base_Dados!AA:AA,MATCH($B346,Base_Dados!$B:$B,0))=0,0,
MAX(0, MIN(AA$1,
((INDEX(Base_Dados!AA:AA,MATCH($B346,Base_Dados!$B:$B,0))-MIN(Base_Dados!AA$5:AA$98)) /
(IF(MAX(Base_Dados!AA$5:AA$98)-MIN(Base_Dados!AA$5:AA$98)=0,1,MAX(Base_Dados!AA$5:AA$98)-MIN(Base_Dados!AA$5:AA$98)))) * AA$1)))</f>
        <v>0.11538461538461539</v>
      </c>
      <c r="AB346" s="106">
        <f>IF(INDEX(Base_Dados!AB:AB,MATCH($B346,Base_Dados!$B:$B,0))=0,0,
MAX(0, MIN(AB$1,
((INDEX(Base_Dados!AB:AB,MATCH($B346,Base_Dados!$B:$B,0))-MIN(Base_Dados!AB$5:AB$98)) /
(IF(MAX(Base_Dados!AB$5:AB$98)-MIN(Base_Dados!AB$5:AB$98)=0,1,MAX(Base_Dados!AB$5:AB$98)-MIN(Base_Dados!AB$5:AB$98)))) * AB$1)))</f>
        <v>0.27909073634471088</v>
      </c>
      <c r="AC346" s="106">
        <f>IF(INDEX(Base_Dados!AC:AC,MATCH($B346,Base_Dados!$B:$B,0))=0,0,
MAX(0, MIN(AC$1,
((INDEX(Base_Dados!AC:AC,MATCH($B346,Base_Dados!$B:$B,0))-MIN(Base_Dados!AC$5:AC$98)) /
(IF(MAX(Base_Dados!AC$5:AC$98)-MIN(Base_Dados!AC$5:AC$98)=0,1,MAX(Base_Dados!AC$5:AC$98)-MIN(Base_Dados!AC$5:AC$98)))) * AC$1)))</f>
        <v>0.40177539024860282</v>
      </c>
      <c r="AD346" s="106">
        <f>IF(INDEX(Base_Dados!AD:AD,MATCH($B346,Base_Dados!$B:$B,0))=0,0,
MAX(0, MIN(AD$1,
((INDEX(Base_Dados!AD:AD,MATCH($B346,Base_Dados!$B:$B,0))-MIN(Base_Dados!AD$5:AD$98)) /
(IF(MAX(Base_Dados!AD$5:AD$98)-MIN(Base_Dados!AD$5:AD$98)=0,1,MAX(Base_Dados!AD$5:AD$98)-MIN(Base_Dados!AD$5:AD$98)))) * AD$1)))</f>
        <v>0.29751516047921905</v>
      </c>
      <c r="AE346" s="106">
        <f>IF(INDEX(Base_Dados!AE:AE,MATCH($B346,Base_Dados!$B:$B,0))=0,0,
MAX(0, MIN(AE$1,
((INDEX(Base_Dados!AE:AE,MATCH($B346,Base_Dados!$B:$B,0))-MIN(Base_Dados!AE$5:AE$98)) /
(IF(MAX(Base_Dados!AE$5:AE$98)-MIN(Base_Dados!AE$5:AE$98)=0,1,MAX(Base_Dados!AE$5:AE$98)-MIN(Base_Dados!AE$5:AE$98)))) * AE$1)))</f>
        <v>0.2008054077376672</v>
      </c>
      <c r="AF346" s="106">
        <f>IF(INDEX(Base_Dados!AF:AF,MATCH($B346,Base_Dados!$B:$B,0))=0,0,
MAX(0, MIN(AF$1,
((INDEX(Base_Dados!AF:AF,MATCH($B346,Base_Dados!$B:$B,0))-MIN(Base_Dados!AF$5:AF$98)) /
(IF(MAX(Base_Dados!AF$5:AF$98)-MIN(Base_Dados!AF$5:AF$98)=0,1,MAX(Base_Dados!AF$5:AF$98)-MIN(Base_Dados!AF$5:AF$98)))) * AF$1)))</f>
        <v>0.27141083988415393</v>
      </c>
      <c r="AG346" s="106">
        <f>IF(INDEX(Base_Dados!AG:AG,MATCH($B346,Base_Dados!$B:$B,0))=0,0,
MAX(0, MIN(AG$1,
((INDEX(Base_Dados!AG:AG,MATCH($B346,Base_Dados!$B:$B,0))-MIN(Base_Dados!AG$5:AG$98)) /
(IF(MAX(Base_Dados!AG$5:AG$98)-MIN(Base_Dados!AG$5:AG$98)=0,1,MAX(Base_Dados!AG$5:AG$98)-MIN(Base_Dados!AG$5:AG$98)))) * AG$1)))</f>
        <v>0.37346637881101574</v>
      </c>
      <c r="AH346" s="106">
        <f>IF(INDEX(Base_Dados!AH:AH,MATCH($B346,Base_Dados!$B:$B,0))=0,0,
MAX(0, MIN(AH$1,
((INDEX(Base_Dados!AH:AH,MATCH($B346,Base_Dados!$B:$B,0))-MIN(Base_Dados!AH$5:AH$98)) /
(IF(MAX(Base_Dados!AH$5:AH$98)-MIN(Base_Dados!AH$5:AH$98)=0,1,MAX(Base_Dados!AH$5:AH$98)-MIN(Base_Dados!AH$5:AH$98)))) * AH$1)))</f>
        <v>1.8491295521984681</v>
      </c>
      <c r="AI346" s="106">
        <f>IF(INDEX(Base_Dados!AI:AI,MATCH($B346,Base_Dados!$B:$B,0))=0,0,
MAX(0, MIN(AI$1,
((INDEX(Base_Dados!AI:AI,MATCH($B346,Base_Dados!$B:$B,0))-MIN(Base_Dados!AI$5:AI$98)) /
(IF(MAX(Base_Dados!AI$5:AI$98)-MIN(Base_Dados!AI$5:AI$98)=0,1,MAX(Base_Dados!AI$5:AI$98)-MIN(Base_Dados!AI$5:AI$98)))) * AI$1)))</f>
        <v>0.9285714285714286</v>
      </c>
      <c r="AJ346" s="106">
        <f>IF(INDEX(Base_Dados!AJ:AJ,MATCH($B346,Base_Dados!$B:$B,0))=0,0,
MAX(0, MIN(AJ$1,
((INDEX(Base_Dados!AJ:AJ,MATCH($B346,Base_Dados!$B:$B,0))-MIN(Base_Dados!AJ$5:AJ$98)) /
(IF(MAX(Base_Dados!AJ$5:AJ$98)-MIN(Base_Dados!AJ$5:AJ$98)=0,1,MAX(Base_Dados!AJ$5:AJ$98)-MIN(Base_Dados!AJ$5:AJ$98)))) * AJ$1)))</f>
        <v>1.6849816849816848</v>
      </c>
      <c r="AK346" s="106">
        <f>IF(INDEX(Base_Dados!AK:AK,MATCH($B346,Base_Dados!$B:$B,0))=0,0,
MAX(0, MIN(AK$1,
((INDEX(Base_Dados!AK:AK,MATCH($B346,Base_Dados!$B:$B,0))-MIN(Base_Dados!AK$5:AK$98)) /
(IF(MAX(Base_Dados!AK$5:AK$98)-MIN(Base_Dados!AK$5:AK$98)=0,1,MAX(Base_Dados!AK$5:AK$98)-MIN(Base_Dados!AK$5:AK$98)))) * AK$1)))</f>
        <v>0.2074712643678161</v>
      </c>
      <c r="AL346" s="106">
        <f>IF(INDEX(Base_Dados!AL:AL,MATCH($B346,Base_Dados!$B:$B,0))=0,0,
MAX(0, MIN(AL$1,
((INDEX(Base_Dados!AL:AL,MATCH($B346,Base_Dados!$B:$B,0))-MIN(Base_Dados!AL$5:AL$98)) /
(IF(MAX(Base_Dados!AL$5:AL$98)-MIN(Base_Dados!AL$5:AL$98)=0,1,MAX(Base_Dados!AL$5:AL$98)-MIN(Base_Dados!AL$5:AL$98)))) * AL$1)))</f>
        <v>0.27777777777777779</v>
      </c>
      <c r="AM346" s="106">
        <f>IF(INDEX(Base_Dados!AM:AM,MATCH($B346,Base_Dados!$B:$B,0))=0,0,
MAX(0, MIN(AM$1,
((INDEX(Base_Dados!AM:AM,MATCH($B346,Base_Dados!$B:$B,0))-MIN(Base_Dados!AM$5:AM$98)) /
(IF(MAX(Base_Dados!AM$5:AM$98)-MIN(Base_Dados!AM$5:AM$98)=0,1,MAX(Base_Dados!AM$5:AM$98)-MIN(Base_Dados!AM$5:AM$98)))) * AM$1)))</f>
        <v>0.76229932677369239</v>
      </c>
      <c r="AN346" s="106">
        <f>IF(INDEX(Base_Dados!AN:AN,MATCH($B346,Base_Dados!$B:$B,0))=0,0,
MAX(0, MIN(AN$1,
((INDEX(Base_Dados!AN:AN,MATCH($B346,Base_Dados!$B:$B,0))-MIN(Base_Dados!AN$5:AN$98)) /
(IF(MAX(Base_Dados!AN$5:AN$98)-MIN(Base_Dados!AN$5:AN$98)=0,1,MAX(Base_Dados!AN$5:AN$98)-MIN(Base_Dados!AN$5:AN$98)))) * AN$1)))</f>
        <v>0.53379331974282573</v>
      </c>
      <c r="AO346" s="106">
        <f>IF(INDEX(Base_Dados!AO:AO,MATCH($B346,Base_Dados!$B:$B,0))=0,0,
MAX(0, MIN(AO$1,
((INDEX(Base_Dados!AO:AO,MATCH($B346,Base_Dados!$B:$B,0))-MIN(Base_Dados!AO$5:AO$98)) /
(IF(MAX(Base_Dados!AO$5:AO$98)-MIN(Base_Dados!AO$5:AO$98)=0,1,MAX(Base_Dados!AO$5:AO$98)-MIN(Base_Dados!AO$5:AO$98)))) * AO$1)))</f>
        <v>4.8387096774193547E-2</v>
      </c>
      <c r="AP346" s="106">
        <f>IF(INDEX(Base_Dados!AP:AP,MATCH($B346,Base_Dados!$B:$B,0))=0,0,
MAX(0, MIN(AP$1,
((INDEX(Base_Dados!AP:AP,MATCH($B346,Base_Dados!$B:$B,0))-MIN(Base_Dados!AP$5:AP$98)) /
(IF(MAX(Base_Dados!AP$5:AP$98)-MIN(Base_Dados!AP$5:AP$98)=0,1,MAX(Base_Dados!AP$5:AP$98)-MIN(Base_Dados!AP$5:AP$98)))) * AP$1)))</f>
        <v>0.37385321100917429</v>
      </c>
      <c r="AQ346" s="106">
        <f>IF(INDEX(Base_Dados!AQ:AQ,MATCH($B346,Base_Dados!$B:$B,0))=0,0,
MAX(0, MIN(AQ$1,
((INDEX(Base_Dados!AQ:AQ,MATCH($B346,Base_Dados!$B:$B,0))-MIN(Base_Dados!AQ$5:AQ$98)) /
(IF(MAX(Base_Dados!AQ$5:AQ$98)-MIN(Base_Dados!AQ$5:AQ$98)=0,1,MAX(Base_Dados!AQ$5:AQ$98)-MIN(Base_Dados!AQ$5:AQ$98)))) * AQ$1)))</f>
        <v>0.11666666666666667</v>
      </c>
      <c r="AR346" s="106">
        <f>IF(INDEX(Base_Dados!AR:AR,MATCH($B346,Base_Dados!$B:$B,0))=0,0,
MAX(0, MIN(AR$1,
((INDEX(Base_Dados!AR:AR,MATCH($B346,Base_Dados!$B:$B,0))-MIN(Base_Dados!AR$5:AR$98)) /
(IF(MAX(Base_Dados!AR$5:AR$98)-MIN(Base_Dados!AR$5:AR$98)=0,1,MAX(Base_Dados!AR$5:AR$98)-MIN(Base_Dados!AR$5:AR$98)))) * AR$1)))</f>
        <v>8.0645161290322578E-2</v>
      </c>
      <c r="AS346" s="106">
        <f>IF(INDEX(Base_Dados!AS:AS,MATCH($B346,Base_Dados!$B:$B,0))=0,0,
MAX(0, MIN(AS$1,
((INDEX(Base_Dados!AS:AS,MATCH($B346,Base_Dados!$B:$B,0))-MIN(Base_Dados!AS$5:AS$98)) /
(IF(MAX(Base_Dados!AS$5:AS$98)-MIN(Base_Dados!AS$5:AS$98)=0,1,MAX(Base_Dados!AS$5:AS$98)-MIN(Base_Dados!AS$5:AS$98)))) * AS$1)))</f>
        <v>3.6585365853658534E-2</v>
      </c>
      <c r="AT346" s="106">
        <f>IF(INDEX(Base_Dados!AT:AT,MATCH($B346,Base_Dados!$B:$B,0))=0,0,
MAX(0, MIN(AT$1,
((INDEX(Base_Dados!AT:AT,MATCH($B346,Base_Dados!$B:$B,0))-MIN(Base_Dados!AT$5:AT$98)) /
(IF(MAX(Base_Dados!AT$5:AT$98)-MIN(Base_Dados!AT$5:AT$98)=0,1,MAX(Base_Dados!AT$5:AT$98)-MIN(Base_Dados!AT$5:AT$98)))) * AT$1)))</f>
        <v>0.12857142857142856</v>
      </c>
      <c r="AU346" s="106">
        <f>IF(INDEX(Base_Dados!AU:AU,MATCH($B346,Base_Dados!$B:$B,0))=0,0,
MAX(0, MIN(AU$1,
((INDEX(Base_Dados!AU:AU,MATCH($B346,Base_Dados!$B:$B,0))-MIN(Base_Dados!AU$5:AU$98)) /
(IF(MAX(Base_Dados!AU$5:AU$98)-MIN(Base_Dados!AU$5:AU$98)=0,1,MAX(Base_Dados!AU$5:AU$98)-MIN(Base_Dados!AU$5:AU$98)))) * AU$1)))</f>
        <v>0.22846441947565543</v>
      </c>
      <c r="AV346" s="106">
        <f>IF(INDEX(Base_Dados!AV:AV,MATCH($B346,Base_Dados!$B:$B,0))=0,0,
MAX(0, MIN(AV$1,
((INDEX(Base_Dados!AV:AV,MATCH($B346,Base_Dados!$B:$B,0))-MIN(Base_Dados!AV$5:AV$98)) /
(IF(MAX(Base_Dados!AV$5:AV$98)-MIN(Base_Dados!AV$5:AV$98)=0,1,MAX(Base_Dados!AV$5:AV$98)-MIN(Base_Dados!AV$5:AV$98)))) * AV$1)))</f>
        <v>4.807692307692308E-2</v>
      </c>
      <c r="AW346" s="106">
        <f>IF(INDEX(Base_Dados!AW:AW,MATCH($B346,Base_Dados!$B:$B,0))=0,0,
MAX(0, MIN(AW$1,
((INDEX(Base_Dados!AW:AW,MATCH($B346,Base_Dados!$B:$B,0))-MIN(Base_Dados!AW$5:AW$98)) /
(IF(MAX(Base_Dados!AW$5:AW$98)-MIN(Base_Dados!AW$5:AW$98)=0,1,MAX(Base_Dados!AW$5:AW$98)-MIN(Base_Dados!AW$5:AW$98)))) * AW$1)))</f>
        <v>0.10294117647058823</v>
      </c>
      <c r="AX346" s="106">
        <f>IF(INDEX(Base_Dados!AX:AX,MATCH($B346,Base_Dados!$B:$B,0))=0,0,
MAX(0, MIN(AX$1,
((INDEX(Base_Dados!AX:AX,MATCH($B346,Base_Dados!$B:$B,0))-MIN(Base_Dados!AX$5:AX$98)) /
(IF(MAX(Base_Dados!AX$5:AX$98)-MIN(Base_Dados!AX$5:AX$98)=0,1,MAX(Base_Dados!AX$5:AX$98)-MIN(Base_Dados!AX$5:AX$98)))) * AX$1)))</f>
        <v>4.342479535940974E-2</v>
      </c>
      <c r="AY346" s="106">
        <f>IF(INDEX(Base_Dados!AY:AY,MATCH($B346,Base_Dados!$B:$B,0))=0,0,
MAX(0, MIN(AY$1,
((INDEX(Base_Dados!AY:AY,MATCH($B346,Base_Dados!$B:$B,0))-MIN(Base_Dados!AY$5:AY$98)) /
(IF(MAX(Base_Dados!AY$5:AY$98)-MIN(Base_Dados!AY$5:AY$98)=0,1,MAX(Base_Dados!AY$5:AY$98)-MIN(Base_Dados!AY$5:AY$98)))) * AY$1)))</f>
        <v>0.2664029014177382</v>
      </c>
      <c r="AZ346" s="106">
        <f>IF(INDEX(Base_Dados!AZ:AZ,MATCH($B346,Base_Dados!$B:$B,0))=0,0,
MAX(0, MIN(AZ$1,
((INDEX(Base_Dados!AZ:AZ,MATCH($B346,Base_Dados!$B:$B,0))-MIN(Base_Dados!AZ$5:AZ$98)) /
(IF(MAX(Base_Dados!AZ$5:AZ$98)-MIN(Base_Dados!AZ$5:AZ$98)=0,1,MAX(Base_Dados!AZ$5:AZ$98)-MIN(Base_Dados!AZ$5:AZ$98)))) * AZ$1)))</f>
        <v>0.24992454943587572</v>
      </c>
      <c r="BA346" s="106">
        <f>IF(INDEX(Base_Dados!BA:BA,MATCH($B346,Base_Dados!$B:$B,0))=0,0,
MAX(0, MIN(BA$1,
((INDEX(Base_Dados!BA:BA,MATCH($B346,Base_Dados!$B:$B,0))-MIN(Base_Dados!BA$5:BA$98)) /
(IF(MAX(Base_Dados!BA$5:BA$98)-MIN(Base_Dados!BA$5:BA$98)=0,1,MAX(Base_Dados!BA$5:BA$98)-MIN(Base_Dados!BA$5:BA$98)))) * BA$1)))</f>
        <v>0.26394902195874687</v>
      </c>
      <c r="BB346" s="106">
        <f>IF(INDEX(Base_Dados!BB:BB,MATCH($B346,Base_Dados!$B:$B,0))=0,0,
MAX(0, MIN(BB$1,
((INDEX(Base_Dados!BB:BB,MATCH($B346,Base_Dados!$B:$B,0))-MIN(Base_Dados!BB$5:BB$98)) /
(IF(MAX(Base_Dados!BB$5:BB$98)-MIN(Base_Dados!BB$5:BB$98)=0,1,MAX(Base_Dados!BB$5:BB$98)-MIN(Base_Dados!BB$5:BB$98)))) * BB$1)))</f>
        <v>0.1132372442281485</v>
      </c>
      <c r="BC346" s="106">
        <f>IF(INDEX(Base_Dados!BC:BC,MATCH($B346,Base_Dados!$B:$B,0))=0,0,
MAX(0, MIN(BC$1,
((INDEX(Base_Dados!BC:BC,MATCH($B346,Base_Dados!$B:$B,0))-MIN(Base_Dados!BC$5:BC$98)) /
(IF(MAX(Base_Dados!BC$5:BC$98)-MIN(Base_Dados!BC$5:BC$98)=0,1,MAX(Base_Dados!BC$5:BC$98)-MIN(Base_Dados!BC$5:BC$98)))) * BC$1)))</f>
        <v>0.39967681120387827</v>
      </c>
      <c r="BD346" s="106">
        <f>IF(INDEX(Base_Dados!BD:BD,MATCH($B346,Base_Dados!$B:$B,0))=0,0,
MAX(0, MIN(BD$1,
((INDEX(Base_Dados!BD:BD,MATCH($B346,Base_Dados!$B:$B,0))-MIN(Base_Dados!BD$5:BD$98)) /
(IF(MAX(Base_Dados!BD$5:BD$98)-MIN(Base_Dados!BD$5:BD$98)=0,1,MAX(Base_Dados!BD$5:BD$98)-MIN(Base_Dados!BD$5:BD$98)))) * BD$1)))</f>
        <v>0.18973755280105256</v>
      </c>
      <c r="BE346" s="106">
        <f>IF(INDEX(Base_Dados!BE:BE,MATCH($B346,Base_Dados!$B:$B,0))=0,0,
MAX(0, MIN(BE$1,
((INDEX(Base_Dados!BE:BE,MATCH($B346,Base_Dados!$B:$B,0))-MIN(Base_Dados!BE$5:BE$98)) /
(IF(MAX(Base_Dados!BE$5:BE$98)-MIN(Base_Dados!BE$5:BE$98)=0,1,MAX(Base_Dados!BE$5:BE$98)-MIN(Base_Dados!BE$5:BE$98)))) * BE$1)))</f>
        <v>0.26191670847967885</v>
      </c>
      <c r="BF346" s="106">
        <f>IF(INDEX(Base_Dados!BF:BF,MATCH($B346,Base_Dados!$B:$B,0))=0,0,
MAX(0, MIN(BF$1,
((INDEX(Base_Dados!BF:BF,MATCH($B346,Base_Dados!$B:$B,0))-MIN(Base_Dados!BF$5:BF$98)) /
(IF(MAX(Base_Dados!BF$5:BF$98)-MIN(Base_Dados!BF$5:BF$98)=0,1,MAX(Base_Dados!BF$5:BF$98)-MIN(Base_Dados!BF$5:BF$98)))) * BF$1)))</f>
        <v>0.19318181818181818</v>
      </c>
      <c r="BG346" s="106">
        <f>IF(INDEX(Base_Dados!BG:BG,MATCH($B346,Base_Dados!$B:$B,0))=0,0,
MAX(0, MIN(BG$1,
((INDEX(Base_Dados!BG:BG,MATCH($B346,Base_Dados!$B:$B,0))-MIN(Base_Dados!BG$5:BG$98)) /
(IF(MAX(Base_Dados!BG$5:BG$98)-MIN(Base_Dados!BG$5:BG$98)=0,1,MAX(Base_Dados!BG$5:BG$98)-MIN(Base_Dados!BG$5:BG$98)))) * BG$1)))</f>
        <v>8.0267558528428096E-2</v>
      </c>
      <c r="BH346" s="106">
        <f>IF(INDEX(Base_Dados!BH:BH,MATCH($B346,Base_Dados!$B:$B,0))=0,0,
MAX(0, MIN(BH$1,
((INDEX(Base_Dados!BH:BH,MATCH($B346,Base_Dados!$B:$B,0))-MIN(Base_Dados!BH$5:BH$98)) /
(IF(MAX(Base_Dados!BH$5:BH$98)-MIN(Base_Dados!BH$5:BH$98)=0,1,MAX(Base_Dados!BH$5:BH$98)-MIN(Base_Dados!BH$5:BH$98)))) * BH$1)))</f>
        <v>0.39560439560439559</v>
      </c>
      <c r="BI346" s="106">
        <f>IF(INDEX(Base_Dados!BI:BI,MATCH($B346,Base_Dados!$B:$B,0))=0,0,
MAX(0, MIN(BI$1,
((INDEX(Base_Dados!BI:BI,MATCH($B346,Base_Dados!$B:$B,0))-MIN(Base_Dados!BI$5:BI$98)) /
(IF(MAX(Base_Dados!BI$5:BI$98)-MIN(Base_Dados!BI$5:BI$98)=0,1,MAX(Base_Dados!BI$5:BI$98)-MIN(Base_Dados!BI$5:BI$98)))) * BI$1)))</f>
        <v>0.8455538221528861</v>
      </c>
      <c r="BJ346" s="106">
        <f>IF(INDEX(Base_Dados!BJ:BJ,MATCH($B346,Base_Dados!$B:$B,0))=0,0,
MAX(0, MIN(BJ$1,
((INDEX(Base_Dados!BJ:BJ,MATCH($B346,Base_Dados!$B:$B,0))-MIN(Base_Dados!BJ$5:BJ$98)) /
(IF(MAX(Base_Dados!BJ$5:BJ$98)-MIN(Base_Dados!BJ$5:BJ$98)=0,1,MAX(Base_Dados!BJ$5:BJ$98)-MIN(Base_Dados!BJ$5:BJ$98)))) * BJ$1)))</f>
        <v>0.35789473684210527</v>
      </c>
      <c r="BK346" s="106">
        <f>IF(INDEX(Base_Dados!BK:BK,MATCH($B346,Base_Dados!$B:$B,0))=0,0,
MAX(0, MIN(BK$1,
((INDEX(Base_Dados!BK:BK,MATCH($B346,Base_Dados!$B:$B,0))-MIN(Base_Dados!BK$5:BK$98)) /
(IF(MAX(Base_Dados!BK$5:BK$98)-MIN(Base_Dados!BK$5:BK$98)=0,1,MAX(Base_Dados!BK$5:BK$98)-MIN(Base_Dados!BK$5:BK$98)))) * BK$1)))</f>
        <v>0.39285714285714285</v>
      </c>
      <c r="BL346" s="106">
        <f>IF(INDEX(Base_Dados!BL:BL,MATCH($B346,Base_Dados!$B:$B,0))=0,0,
MAX(0, MIN(BL$1,
((INDEX(Base_Dados!BL:BL,MATCH($B346,Base_Dados!$B:$B,0))-MIN(Base_Dados!BL$5:BL$98)) /
(IF(MAX(Base_Dados!BL$5:BL$98)-MIN(Base_Dados!BL$5:BL$98)=0,1,MAX(Base_Dados!BL$5:BL$98)-MIN(Base_Dados!BL$5:BL$98)))) * BL$1)))</f>
        <v>0.44299674267100975</v>
      </c>
      <c r="BM346" s="106">
        <f>IF(INDEX(Base_Dados!BM:BM,MATCH($B346,Base_Dados!$B:$B,0))=0,0,
MAX(0, MIN(BM$1,
((INDEX(Base_Dados!BM:BM,MATCH($B346,Base_Dados!$B:$B,0))-MIN(Base_Dados!BM$5:BM$98)) /
(IF(MAX(Base_Dados!BM$5:BM$98)-MIN(Base_Dados!BM$5:BM$98)=0,1,MAX(Base_Dados!BM$5:BM$98)-MIN(Base_Dados!BM$5:BM$98)))) * BM$1)))</f>
        <v>1</v>
      </c>
      <c r="BN346" s="106">
        <f>IF(INDEX(Base_Dados!BN:BN,MATCH($B346,Base_Dados!$B:$B,0))=0,0,
MAX(0, MIN(BN$1,
((INDEX(Base_Dados!BN:BN,MATCH($B346,Base_Dados!$B:$B,0))-MIN(Base_Dados!BN$5:BN$98)) /
(IF(MAX(Base_Dados!BN$5:BN$98)-MIN(Base_Dados!BN$5:BN$98)=0,1,MAX(Base_Dados!BN$5:BN$98)-MIN(Base_Dados!BN$5:BN$98)))) * BN$1)))</f>
        <v>0.15146178147308098</v>
      </c>
      <c r="BO346" s="106">
        <f>IF(INDEX(Base_Dados!BO:BO,MATCH($B346,Base_Dados!$B:$B,0))=0,0,
MAX(0, MIN(BO$1,
((INDEX(Base_Dados!BO:BO,MATCH($B346,Base_Dados!$B:$B,0))-MIN(Base_Dados!BO$5:BO$98)) /
(IF(MAX(Base_Dados!BO$5:BO$98)-MIN(Base_Dados!BO$5:BO$98)=0,1,MAX(Base_Dados!BO$5:BO$98)-MIN(Base_Dados!BO$5:BO$98)))) * BO$1)))</f>
        <v>1.7241379310344827E-2</v>
      </c>
      <c r="BP346" s="106">
        <f t="shared" si="20"/>
        <v>31.091032485951608</v>
      </c>
      <c r="BQ346" s="111">
        <f t="shared" si="21"/>
        <v>0.47133594741484525</v>
      </c>
      <c r="BR346" s="112">
        <f t="shared" si="22"/>
        <v>0.15682763393682198</v>
      </c>
      <c r="BS346" s="113">
        <f t="shared" si="23"/>
        <v>30.934204852014787</v>
      </c>
    </row>
    <row r="347" spans="1:71">
      <c r="A347" s="21">
        <v>33012</v>
      </c>
      <c r="B347" s="21" t="s">
        <v>514</v>
      </c>
      <c r="C347" s="21" t="s">
        <v>511</v>
      </c>
      <c r="D347" s="105">
        <f>IF(INDEX(Base_Dados!D:D,MATCH($B347,Base_Dados!$B:$B,0))=0,0,
MAX(0, MIN(D$1,
((INDEX(Base_Dados!D:D,MATCH($B347,Base_Dados!$B:$B,0))-MIN(Base_Dados!D$5:D$98)) /
(IF(MAX(Base_Dados!D$5:D$98)-MIN(Base_Dados!D$5:D$98)=0,1,MAX(Base_Dados!D$5:D$98)-MIN(Base_Dados!D$5:D$98)))) * D$1)))</f>
        <v>0.36447705266186275</v>
      </c>
      <c r="E347" s="106">
        <f>IF(INDEX(Base_Dados!E:E,MATCH($B347,Base_Dados!$B:$B,0))=0,0,
MAX(0, MIN(E$1,
((INDEX(Base_Dados!E:E,MATCH($B347,Base_Dados!$B:$B,0))-MIN(Base_Dados!E$5:E$98)) /
(IF(MAX(Base_Dados!E$5:E$98)-MIN(Base_Dados!E$5:E$98)=0,1,MAX(Base_Dados!E$5:E$98)-MIN(Base_Dados!E$5:E$98)))) * E$1)))</f>
        <v>9.1228313464843419E-2</v>
      </c>
      <c r="F347" s="106">
        <f>IF(INDEX(Base_Dados!F:F,MATCH($B347,Base_Dados!$B:$B,0))=0,0,
MAX(0, MIN(F$1,
((INDEX(Base_Dados!F:F,MATCH($B347,Base_Dados!$B:$B,0))-MIN(Base_Dados!F$5:F$98)) /
(IF(MAX(Base_Dados!F$5:F$98)-MIN(Base_Dados!F$5:F$98)=0,1,MAX(Base_Dados!F$5:F$98)-MIN(Base_Dados!F$5:F$98)))) * F$1)))</f>
        <v>8.6127746396387886E-2</v>
      </c>
      <c r="G347" s="106">
        <f>IF(INDEX(Base_Dados!G:G,MATCH($B347,Base_Dados!$B:$B,0))=0,0,
MAX(0, MIN(G$1,
((INDEX(Base_Dados!G:G,MATCH($B347,Base_Dados!$B:$B,0))-MIN(Base_Dados!G$5:G$98)) /
(IF(MAX(Base_Dados!G$5:G$98)-MIN(Base_Dados!G$5:G$98)=0,1,MAX(Base_Dados!G$5:G$98)-MIN(Base_Dados!G$5:G$98)))) * G$1)))</f>
        <v>7.8357602988144856E-2</v>
      </c>
      <c r="H347" s="106">
        <f>IF(INDEX(Base_Dados!H:H,MATCH($B347,Base_Dados!$B:$B,0))=0,0,
MAX(0, MIN(H$1,
((INDEX(Base_Dados!H:H,MATCH($B347,Base_Dados!$B:$B,0))-MIN(Base_Dados!H$5:H$98)) /
(IF(MAX(Base_Dados!H$5:H$98)-MIN(Base_Dados!H$5:H$98)=0,1,MAX(Base_Dados!H$5:H$98)-MIN(Base_Dados!H$5:H$98)))) * H$1)))</f>
        <v>8.1978577338491468E-2</v>
      </c>
      <c r="I347" s="106">
        <f>IF(INDEX(Base_Dados!I:I,MATCH($B347,Base_Dados!$B:$B,0))=0,0,
MAX(0, MIN(I$1,
((INDEX(Base_Dados!I:I,MATCH($B347,Base_Dados!$B:$B,0))-MIN(Base_Dados!I$5:I$98)) /
(IF(MAX(Base_Dados!I$5:I$98)-MIN(Base_Dados!I$5:I$98)=0,1,MAX(Base_Dados!I$5:I$98)-MIN(Base_Dados!I$5:I$98)))) * I$1)))</f>
        <v>9.6922440833237727E-2</v>
      </c>
      <c r="J347" s="106">
        <f>IF(INDEX(Base_Dados!J:J,MATCH($B347,Base_Dados!$B:$B,0))=0,0,
MAX(0, MIN(J$1,
((INDEX(Base_Dados!J:J,MATCH($B347,Base_Dados!$B:$B,0))-MIN(Base_Dados!J$5:J$98)) /
(IF(MAX(Base_Dados!J$5:J$98)-MIN(Base_Dados!J$5:J$98)=0,1,MAX(Base_Dados!J$5:J$98)-MIN(Base_Dados!J$5:J$98)))) * J$1)))</f>
        <v>0.11731391005742388</v>
      </c>
      <c r="K347" s="106">
        <f>IF(INDEX(Base_Dados!K:K,MATCH($B347,Base_Dados!$B:$B,0))=0,0,
MAX(0, MIN(K$1,
((INDEX(Base_Dados!K:K,MATCH($B347,Base_Dados!$B:$B,0))-MIN(Base_Dados!K$5:K$98)) /
(IF(MAX(Base_Dados!K$5:K$98)-MIN(Base_Dados!K$5:K$98)=0,1,MAX(Base_Dados!K$5:K$98)-MIN(Base_Dados!K$5:K$98)))) * K$1)))</f>
        <v>0.13509056350626117</v>
      </c>
      <c r="L347" s="106">
        <f>IF(INDEX(Base_Dados!L:L,MATCH($B347,Base_Dados!$B:$B,0))=0,0,
MAX(0, MIN(L$1,
((INDEX(Base_Dados!L:L,MATCH($B347,Base_Dados!$B:$B,0))-MIN(Base_Dados!L$5:L$98)) /
(IF(MAX(Base_Dados!L$5:L$98)-MIN(Base_Dados!L$5:L$98)=0,1,MAX(Base_Dados!L$5:L$98)-MIN(Base_Dados!L$5:L$98)))) * L$1)))</f>
        <v>0.18135722133017831</v>
      </c>
      <c r="M347" s="106">
        <f>IF(INDEX(Base_Dados!M:M,MATCH($B347,Base_Dados!$B:$B,0))=0,0,
MAX(0, MIN(M$1,
((INDEX(Base_Dados!M:M,MATCH($B347,Base_Dados!$B:$B,0))-MIN(Base_Dados!M$5:M$98)) /
(IF(MAX(Base_Dados!M$5:M$98)-MIN(Base_Dados!M$5:M$98)=0,1,MAX(Base_Dados!M$5:M$98)-MIN(Base_Dados!M$5:M$98)))) * M$1)))</f>
        <v>0.23226822157434401</v>
      </c>
      <c r="N347" s="106">
        <f>IF(INDEX(Base_Dados!N:N,MATCH($B347,Base_Dados!$B:$B,0))=0,0,
MAX(0, MIN(N$1,
((INDEX(Base_Dados!N:N,MATCH($B347,Base_Dados!$B:$B,0))-MIN(Base_Dados!N$5:N$98)) /
(IF(MAX(Base_Dados!N$5:N$98)-MIN(Base_Dados!N$5:N$98)=0,1,MAX(Base_Dados!N$5:N$98)-MIN(Base_Dados!N$5:N$98)))) * N$1)))</f>
        <v>0.26252085329925817</v>
      </c>
      <c r="O347" s="106">
        <f>IF(INDEX(Base_Dados!O:O,MATCH($B347,Base_Dados!$B:$B,0))=0,0,
MAX(0, MIN(O$1,
((INDEX(Base_Dados!O:O,MATCH($B347,Base_Dados!$B:$B,0))-MIN(Base_Dados!O$5:O$98)) /
(IF(MAX(Base_Dados!O$5:O$98)-MIN(Base_Dados!O$5:O$98)=0,1,MAX(Base_Dados!O$5:O$98)-MIN(Base_Dados!O$5:O$98)))) * O$1)))</f>
        <v>0.32309493282791685</v>
      </c>
      <c r="P347" s="106">
        <f>IF(INDEX(Base_Dados!P:P,MATCH($B347,Base_Dados!$B:$B,0))=0,0,
MAX(0, MIN(P$1,
((INDEX(Base_Dados!P:P,MATCH($B347,Base_Dados!$B:$B,0))-MIN(Base_Dados!P$5:P$98)) /
(IF(MAX(Base_Dados!P$5:P$98)-MIN(Base_Dados!P$5:P$98)=0,1,MAX(Base_Dados!P$5:P$98)-MIN(Base_Dados!P$5:P$98)))) * P$1)))</f>
        <v>0.10553380139567968</v>
      </c>
      <c r="Q347" s="106">
        <f>IF(INDEX(Base_Dados!Q:Q,MATCH($B347,Base_Dados!$B:$B,0))=0,0,
MAX(0, MIN(Q$1,
((INDEX(Base_Dados!Q:Q,MATCH($B347,Base_Dados!$B:$B,0))-MIN(Base_Dados!Q$5:Q$98)) /
(IF(MAX(Base_Dados!Q$5:Q$98)-MIN(Base_Dados!Q$5:Q$98)=0,1,MAX(Base_Dados!Q$5:Q$98)-MIN(Base_Dados!Q$5:Q$98)))) * Q$1)))</f>
        <v>4.4231478068558795E-2</v>
      </c>
      <c r="R347" s="106">
        <f>IF(INDEX(Base_Dados!R:R,MATCH($B347,Base_Dados!$B:$B,0))=0,0,
MAX(0, MIN(R$1,
((INDEX(Base_Dados!R:R,MATCH($B347,Base_Dados!$B:$B,0))-MIN(Base_Dados!R$5:R$98)) /
(IF(MAX(Base_Dados!R$5:R$98)-MIN(Base_Dados!R$5:R$98)=0,1,MAX(Base_Dados!R$5:R$98)-MIN(Base_Dados!R$5:R$98)))) * R$1)))</f>
        <v>3.5074122870143817E-2</v>
      </c>
      <c r="S347" s="106">
        <f>IF(INDEX(Base_Dados!S:S,MATCH($B347,Base_Dados!$B:$B,0))=0,0,
MAX(0, MIN(S$1,
((INDEX(Base_Dados!S:S,MATCH($B347,Base_Dados!$B:$B,0))-MIN(Base_Dados!S$5:S$98)) /
(IF(MAX(Base_Dados!S$5:S$98)-MIN(Base_Dados!S$5:S$98)=0,1,MAX(Base_Dados!S$5:S$98)-MIN(Base_Dados!S$5:S$98)))) * S$1)))</f>
        <v>6.5483411967348165E-2</v>
      </c>
      <c r="T347" s="106">
        <f>IF(INDEX(Base_Dados!T:T,MATCH($B347,Base_Dados!$B:$B,0))=0,0,
MAX(0, MIN(T$1,
((INDEX(Base_Dados!T:T,MATCH($B347,Base_Dados!$B:$B,0))-MIN(Base_Dados!T$5:T$98)) /
(IF(MAX(Base_Dados!T$5:T$98)-MIN(Base_Dados!T$5:T$98)=0,1,MAX(Base_Dados!T$5:T$98)-MIN(Base_Dados!T$5:T$98)))) * T$1)))</f>
        <v>0.69552167129431441</v>
      </c>
      <c r="U347" s="106">
        <f>IF(INDEX(Base_Dados!U:U,MATCH($B347,Base_Dados!$B:$B,0))=0,0,
MAX(0, MIN(U$1,
((INDEX(Base_Dados!U:U,MATCH($B347,Base_Dados!$B:$B,0))-MIN(Base_Dados!U$5:U$98)) /
(IF(MAX(Base_Dados!U$5:U$98)-MIN(Base_Dados!U$5:U$98)=0,1,MAX(Base_Dados!U$5:U$98)-MIN(Base_Dados!U$5:U$98)))) * U$1)))</f>
        <v>0.78365062824491849</v>
      </c>
      <c r="V347" s="106">
        <f>IF(INDEX(Base_Dados!V:V,MATCH($B347,Base_Dados!$B:$B,0))=0,0,
MAX(0, MIN(V$1,
((INDEX(Base_Dados!V:V,MATCH($B347,Base_Dados!$B:$B,0))-MIN(Base_Dados!V$5:V$98)) /
(IF(MAX(Base_Dados!V$5:V$98)-MIN(Base_Dados!V$5:V$98)=0,1,MAX(Base_Dados!V$5:V$98)-MIN(Base_Dados!V$5:V$98)))) * V$1)))</f>
        <v>0.18187605311707569</v>
      </c>
      <c r="W347" s="106">
        <f>IF(INDEX(Base_Dados!W:W,MATCH($B347,Base_Dados!$B:$B,0))=0,0,
MAX(0, MIN(W$1,
((INDEX(Base_Dados!W:W,MATCH($B347,Base_Dados!$B:$B,0))-MIN(Base_Dados!W$5:W$98)) /
(IF(MAX(Base_Dados!W$5:W$98)-MIN(Base_Dados!W$5:W$98)=0,1,MAX(Base_Dados!W$5:W$98)-MIN(Base_Dados!W$5:W$98)))) * W$1)))</f>
        <v>2.2002956170112702</v>
      </c>
      <c r="X347" s="106">
        <f>IF(INDEX(Base_Dados!X:X,MATCH($B347,Base_Dados!$B:$B,0))=0,0,
MAX(0, MIN(X$1,
((INDEX(Base_Dados!X:X,MATCH($B347,Base_Dados!$B:$B,0))-MIN(Base_Dados!X$5:X$98)) /
(IF(MAX(Base_Dados!X$5:X$98)-MIN(Base_Dados!X$5:X$98)=0,1,MAX(Base_Dados!X$5:X$98)-MIN(Base_Dados!X$5:X$98)))) * X$1)))</f>
        <v>0</v>
      </c>
      <c r="Y347" s="106">
        <f>IF(INDEX(Base_Dados!Y:Y,MATCH($B347,Base_Dados!$B:$B,0))=0,0,
MAX(0, MIN(Y$1,
((INDEX(Base_Dados!Y:Y,MATCH($B347,Base_Dados!$B:$B,0))-MIN(Base_Dados!Y$5:Y$98)) /
(IF(MAX(Base_Dados!Y$5:Y$98)-MIN(Base_Dados!Y$5:Y$98)=0,1,MAX(Base_Dados!Y$5:Y$98)-MIN(Base_Dados!Y$5:Y$98)))) * Y$1)))</f>
        <v>1.1029411764705881E-2</v>
      </c>
      <c r="Z347" s="106">
        <f>IF(INDEX(Base_Dados!Z:Z,MATCH($B347,Base_Dados!$B:$B,0))=0,0,
MAX(0, MIN(Z$1,
((INDEX(Base_Dados!Z:Z,MATCH($B347,Base_Dados!$B:$B,0))-MIN(Base_Dados!Z$5:Z$98)) /
(IF(MAX(Base_Dados!Z$5:Z$98)-MIN(Base_Dados!Z$5:Z$98)=0,1,MAX(Base_Dados!Z$5:Z$98)-MIN(Base_Dados!Z$5:Z$98)))) * Z$1)))</f>
        <v>0</v>
      </c>
      <c r="AA347" s="106">
        <f>IF(INDEX(Base_Dados!AA:AA,MATCH($B347,Base_Dados!$B:$B,0))=0,0,
MAX(0, MIN(AA$1,
((INDEX(Base_Dados!AA:AA,MATCH($B347,Base_Dados!$B:$B,0))-MIN(Base_Dados!AA$5:AA$98)) /
(IF(MAX(Base_Dados!AA$5:AA$98)-MIN(Base_Dados!AA$5:AA$98)=0,1,MAX(Base_Dados!AA$5:AA$98)-MIN(Base_Dados!AA$5:AA$98)))) * AA$1)))</f>
        <v>0</v>
      </c>
      <c r="AB347" s="106">
        <f>IF(INDEX(Base_Dados!AB:AB,MATCH($B347,Base_Dados!$B:$B,0))=0,0,
MAX(0, MIN(AB$1,
((INDEX(Base_Dados!AB:AB,MATCH($B347,Base_Dados!$B:$B,0))-MIN(Base_Dados!AB$5:AB$98)) /
(IF(MAX(Base_Dados!AB$5:AB$98)-MIN(Base_Dados!AB$5:AB$98)=0,1,MAX(Base_Dados!AB$5:AB$98)-MIN(Base_Dados!AB$5:AB$98)))) * AB$1)))</f>
        <v>0.35163996238746498</v>
      </c>
      <c r="AC347" s="106">
        <f>IF(INDEX(Base_Dados!AC:AC,MATCH($B347,Base_Dados!$B:$B,0))=0,0,
MAX(0, MIN(AC$1,
((INDEX(Base_Dados!AC:AC,MATCH($B347,Base_Dados!$B:$B,0))-MIN(Base_Dados!AC$5:AC$98)) /
(IF(MAX(Base_Dados!AC$5:AC$98)-MIN(Base_Dados!AC$5:AC$98)=0,1,MAX(Base_Dados!AC$5:AC$98)-MIN(Base_Dados!AC$5:AC$98)))) * AC$1)))</f>
        <v>5.9512911929080745E-2</v>
      </c>
      <c r="AD347" s="106">
        <f>IF(INDEX(Base_Dados!AD:AD,MATCH($B347,Base_Dados!$B:$B,0))=0,0,
MAX(0, MIN(AD$1,
((INDEX(Base_Dados!AD:AD,MATCH($B347,Base_Dados!$B:$B,0))-MIN(Base_Dados!AD$5:AD$98)) /
(IF(MAX(Base_Dados!AD$5:AD$98)-MIN(Base_Dados!AD$5:AD$98)=0,1,MAX(Base_Dados!AD$5:AD$98)-MIN(Base_Dados!AD$5:AD$98)))) * AD$1)))</f>
        <v>2.9684957846472418E-2</v>
      </c>
      <c r="AE347" s="106">
        <f>IF(INDEX(Base_Dados!AE:AE,MATCH($B347,Base_Dados!$B:$B,0))=0,0,
MAX(0, MIN(AE$1,
((INDEX(Base_Dados!AE:AE,MATCH($B347,Base_Dados!$B:$B,0))-MIN(Base_Dados!AE$5:AE$98)) /
(IF(MAX(Base_Dados!AE$5:AE$98)-MIN(Base_Dados!AE$5:AE$98)=0,1,MAX(Base_Dados!AE$5:AE$98)-MIN(Base_Dados!AE$5:AE$98)))) * AE$1)))</f>
        <v>2.3601323169854738E-2</v>
      </c>
      <c r="AF347" s="106">
        <f>IF(INDEX(Base_Dados!AF:AF,MATCH($B347,Base_Dados!$B:$B,0))=0,0,
MAX(0, MIN(AF$1,
((INDEX(Base_Dados!AF:AF,MATCH($B347,Base_Dados!$B:$B,0))-MIN(Base_Dados!AF$5:AF$98)) /
(IF(MAX(Base_Dados!AF$5:AF$98)-MIN(Base_Dados!AF$5:AF$98)=0,1,MAX(Base_Dados!AF$5:AF$98)-MIN(Base_Dados!AF$5:AF$98)))) * AF$1)))</f>
        <v>3.383441364409507E-2</v>
      </c>
      <c r="AG347" s="106">
        <f>IF(INDEX(Base_Dados!AG:AG,MATCH($B347,Base_Dados!$B:$B,0))=0,0,
MAX(0, MIN(AG$1,
((INDEX(Base_Dados!AG:AG,MATCH($B347,Base_Dados!$B:$B,0))-MIN(Base_Dados!AG$5:AG$98)) /
(IF(MAX(Base_Dados!AG$5:AG$98)-MIN(Base_Dados!AG$5:AG$98)=0,1,MAX(Base_Dados!AG$5:AG$98)-MIN(Base_Dados!AG$5:AG$98)))) * AG$1)))</f>
        <v>4.4231478068558795E-2</v>
      </c>
      <c r="AH347" s="106">
        <f>IF(INDEX(Base_Dados!AH:AH,MATCH($B347,Base_Dados!$B:$B,0))=0,0,
MAX(0, MIN(AH$1,
((INDEX(Base_Dados!AH:AH,MATCH($B347,Base_Dados!$B:$B,0))-MIN(Base_Dados!AH$5:AH$98)) /
(IF(MAX(Base_Dados!AH$5:AH$98)-MIN(Base_Dados!AH$5:AH$98)=0,1,MAX(Base_Dados!AH$5:AH$98)-MIN(Base_Dados!AH$5:AH$98)))) * AH$1)))</f>
        <v>1.8286451857739137</v>
      </c>
      <c r="AI347" s="106">
        <f>IF(INDEX(Base_Dados!AI:AI,MATCH($B347,Base_Dados!$B:$B,0))=0,0,
MAX(0, MIN(AI$1,
((INDEX(Base_Dados!AI:AI,MATCH($B347,Base_Dados!$B:$B,0))-MIN(Base_Dados!AI$5:AI$98)) /
(IF(MAX(Base_Dados!AI$5:AI$98)-MIN(Base_Dados!AI$5:AI$98)=0,1,MAX(Base_Dados!AI$5:AI$98)-MIN(Base_Dados!AI$5:AI$98)))) * AI$1)))</f>
        <v>0.35714285714285715</v>
      </c>
      <c r="AJ347" s="106">
        <f>IF(INDEX(Base_Dados!AJ:AJ,MATCH($B347,Base_Dados!$B:$B,0))=0,0,
MAX(0, MIN(AJ$1,
((INDEX(Base_Dados!AJ:AJ,MATCH($B347,Base_Dados!$B:$B,0))-MIN(Base_Dados!AJ$5:AJ$98)) /
(IF(MAX(Base_Dados!AJ$5:AJ$98)-MIN(Base_Dados!AJ$5:AJ$98)=0,1,MAX(Base_Dados!AJ$5:AJ$98)-MIN(Base_Dados!AJ$5:AJ$98)))) * AJ$1)))</f>
        <v>0.44047619047619052</v>
      </c>
      <c r="AK347" s="106">
        <f>IF(INDEX(Base_Dados!AK:AK,MATCH($B347,Base_Dados!$B:$B,0))=0,0,
MAX(0, MIN(AK$1,
((INDEX(Base_Dados!AK:AK,MATCH($B347,Base_Dados!$B:$B,0))-MIN(Base_Dados!AK$5:AK$98)) /
(IF(MAX(Base_Dados!AK$5:AK$98)-MIN(Base_Dados!AK$5:AK$98)=0,1,MAX(Base_Dados!AK$5:AK$98)-MIN(Base_Dados!AK$5:AK$98)))) * AK$1)))</f>
        <v>1.3793103448275862E-2</v>
      </c>
      <c r="AL347" s="106">
        <f>IF(INDEX(Base_Dados!AL:AL,MATCH($B347,Base_Dados!$B:$B,0))=0,0,
MAX(0, MIN(AL$1,
((INDEX(Base_Dados!AL:AL,MATCH($B347,Base_Dados!$B:$B,0))-MIN(Base_Dados!AL$5:AL$98)) /
(IF(MAX(Base_Dados!AL$5:AL$98)-MIN(Base_Dados!AL$5:AL$98)=0,1,MAX(Base_Dados!AL$5:AL$98)-MIN(Base_Dados!AL$5:AL$98)))) * AL$1)))</f>
        <v>0</v>
      </c>
      <c r="AM347" s="106">
        <f>IF(INDEX(Base_Dados!AM:AM,MATCH($B347,Base_Dados!$B:$B,0))=0,0,
MAX(0, MIN(AM$1,
((INDEX(Base_Dados!AM:AM,MATCH($B347,Base_Dados!$B:$B,0))-MIN(Base_Dados!AM$5:AM$98)) /
(IF(MAX(Base_Dados!AM$5:AM$98)-MIN(Base_Dados!AM$5:AM$98)=0,1,MAX(Base_Dados!AM$5:AM$98)-MIN(Base_Dados!AM$5:AM$98)))) * AM$1)))</f>
        <v>7.6644225789746251E-2</v>
      </c>
      <c r="AN347" s="106">
        <f>IF(INDEX(Base_Dados!AN:AN,MATCH($B347,Base_Dados!$B:$B,0))=0,0,
MAX(0, MIN(AN$1,
((INDEX(Base_Dados!AN:AN,MATCH($B347,Base_Dados!$B:$B,0))-MIN(Base_Dados!AN$5:AN$98)) /
(IF(MAX(Base_Dados!AN$5:AN$98)-MIN(Base_Dados!AN$5:AN$98)=0,1,MAX(Base_Dados!AN$5:AN$98)-MIN(Base_Dados!AN$5:AN$98)))) * AN$1)))</f>
        <v>0.1562072113190324</v>
      </c>
      <c r="AO347" s="106">
        <f>IF(INDEX(Base_Dados!AO:AO,MATCH($B347,Base_Dados!$B:$B,0))=0,0,
MAX(0, MIN(AO$1,
((INDEX(Base_Dados!AO:AO,MATCH($B347,Base_Dados!$B:$B,0))-MIN(Base_Dados!AO$5:AO$98)) /
(IF(MAX(Base_Dados!AO$5:AO$98)-MIN(Base_Dados!AO$5:AO$98)=0,1,MAX(Base_Dados!AO$5:AO$98)-MIN(Base_Dados!AO$5:AO$98)))) * AO$1)))</f>
        <v>0</v>
      </c>
      <c r="AP347" s="106">
        <f>IF(INDEX(Base_Dados!AP:AP,MATCH($B347,Base_Dados!$B:$B,0))=0,0,
MAX(0, MIN(AP$1,
((INDEX(Base_Dados!AP:AP,MATCH($B347,Base_Dados!$B:$B,0))-MIN(Base_Dados!AP$5:AP$98)) /
(IF(MAX(Base_Dados!AP$5:AP$98)-MIN(Base_Dados!AP$5:AP$98)=0,1,MAX(Base_Dados!AP$5:AP$98)-MIN(Base_Dados!AP$5:AP$98)))) * AP$1)))</f>
        <v>5.7339449541284407E-2</v>
      </c>
      <c r="AQ347" s="106">
        <f>IF(INDEX(Base_Dados!AQ:AQ,MATCH($B347,Base_Dados!$B:$B,0))=0,0,
MAX(0, MIN(AQ$1,
((INDEX(Base_Dados!AQ:AQ,MATCH($B347,Base_Dados!$B:$B,0))-MIN(Base_Dados!AQ$5:AQ$98)) /
(IF(MAX(Base_Dados!AQ$5:AQ$98)-MIN(Base_Dados!AQ$5:AQ$98)=0,1,MAX(Base_Dados!AQ$5:AQ$98)-MIN(Base_Dados!AQ$5:AQ$98)))) * AQ$1)))</f>
        <v>0</v>
      </c>
      <c r="AR347" s="106">
        <f>IF(INDEX(Base_Dados!AR:AR,MATCH($B347,Base_Dados!$B:$B,0))=0,0,
MAX(0, MIN(AR$1,
((INDEX(Base_Dados!AR:AR,MATCH($B347,Base_Dados!$B:$B,0))-MIN(Base_Dados!AR$5:AR$98)) /
(IF(MAX(Base_Dados!AR$5:AR$98)-MIN(Base_Dados!AR$5:AR$98)=0,1,MAX(Base_Dados!AR$5:AR$98)-MIN(Base_Dados!AR$5:AR$98)))) * AR$1)))</f>
        <v>0</v>
      </c>
      <c r="AS347" s="106">
        <f>IF(INDEX(Base_Dados!AS:AS,MATCH($B347,Base_Dados!$B:$B,0))=0,0,
MAX(0, MIN(AS$1,
((INDEX(Base_Dados!AS:AS,MATCH($B347,Base_Dados!$B:$B,0))-MIN(Base_Dados!AS$5:AS$98)) /
(IF(MAX(Base_Dados!AS$5:AS$98)-MIN(Base_Dados!AS$5:AS$98)=0,1,MAX(Base_Dados!AS$5:AS$98)-MIN(Base_Dados!AS$5:AS$98)))) * AS$1)))</f>
        <v>0</v>
      </c>
      <c r="AT347" s="106">
        <f>IF(INDEX(Base_Dados!AT:AT,MATCH($B347,Base_Dados!$B:$B,0))=0,0,
MAX(0, MIN(AT$1,
((INDEX(Base_Dados!AT:AT,MATCH($B347,Base_Dados!$B:$B,0))-MIN(Base_Dados!AT$5:AT$98)) /
(IF(MAX(Base_Dados!AT$5:AT$98)-MIN(Base_Dados!AT$5:AT$98)=0,1,MAX(Base_Dados!AT$5:AT$98)-MIN(Base_Dados!AT$5:AT$98)))) * AT$1)))</f>
        <v>0</v>
      </c>
      <c r="AU347" s="106">
        <f>IF(INDEX(Base_Dados!AU:AU,MATCH($B347,Base_Dados!$B:$B,0))=0,0,
MAX(0, MIN(AU$1,
((INDEX(Base_Dados!AU:AU,MATCH($B347,Base_Dados!$B:$B,0))-MIN(Base_Dados!AU$5:AU$98)) /
(IF(MAX(Base_Dados!AU$5:AU$98)-MIN(Base_Dados!AU$5:AU$98)=0,1,MAX(Base_Dados!AU$5:AU$98)-MIN(Base_Dados!AU$5:AU$98)))) * AU$1)))</f>
        <v>3.6516853932584269E-2</v>
      </c>
      <c r="AV347" s="106">
        <f>IF(INDEX(Base_Dados!AV:AV,MATCH($B347,Base_Dados!$B:$B,0))=0,0,
MAX(0, MIN(AV$1,
((INDEX(Base_Dados!AV:AV,MATCH($B347,Base_Dados!$B:$B,0))-MIN(Base_Dados!AV$5:AV$98)) /
(IF(MAX(Base_Dados!AV$5:AV$98)-MIN(Base_Dados!AV$5:AV$98)=0,1,MAX(Base_Dados!AV$5:AV$98)-MIN(Base_Dados!AV$5:AV$98)))) * AV$1)))</f>
        <v>0</v>
      </c>
      <c r="AW347" s="106">
        <f>IF(INDEX(Base_Dados!AW:AW,MATCH($B347,Base_Dados!$B:$B,0))=0,0,
MAX(0, MIN(AW$1,
((INDEX(Base_Dados!AW:AW,MATCH($B347,Base_Dados!$B:$B,0))-MIN(Base_Dados!AW$5:AW$98)) /
(IF(MAX(Base_Dados!AW$5:AW$98)-MIN(Base_Dados!AW$5:AW$98)=0,1,MAX(Base_Dados!AW$5:AW$98)-MIN(Base_Dados!AW$5:AW$98)))) * AW$1)))</f>
        <v>0</v>
      </c>
      <c r="AX347" s="106">
        <f>IF(INDEX(Base_Dados!AX:AX,MATCH($B347,Base_Dados!$B:$B,0))=0,0,
MAX(0, MIN(AX$1,
((INDEX(Base_Dados!AX:AX,MATCH($B347,Base_Dados!$B:$B,0))-MIN(Base_Dados!AX$5:AX$98)) /
(IF(MAX(Base_Dados!AX$5:AX$98)-MIN(Base_Dados!AX$5:AX$98)=0,1,MAX(Base_Dados!AX$5:AX$98)-MIN(Base_Dados!AX$5:AX$98)))) * AX$1)))</f>
        <v>2.2575828128261533E-2</v>
      </c>
      <c r="AY347" s="106">
        <f>IF(INDEX(Base_Dados!AY:AY,MATCH($B347,Base_Dados!$B:$B,0))=0,0,
MAX(0, MIN(AY$1,
((INDEX(Base_Dados!AY:AY,MATCH($B347,Base_Dados!$B:$B,0))-MIN(Base_Dados!AY$5:AY$98)) /
(IF(MAX(Base_Dados!AY$5:AY$98)-MIN(Base_Dados!AY$5:AY$98)=0,1,MAX(Base_Dados!AY$5:AY$98)-MIN(Base_Dados!AY$5:AY$98)))) * AY$1)))</f>
        <v>4.1543026706231452E-2</v>
      </c>
      <c r="AZ347" s="106">
        <f>IF(INDEX(Base_Dados!AZ:AZ,MATCH($B347,Base_Dados!$B:$B,0))=0,0,
MAX(0, MIN(AZ$1,
((INDEX(Base_Dados!AZ:AZ,MATCH($B347,Base_Dados!$B:$B,0))-MIN(Base_Dados!AZ$5:AZ$98)) /
(IF(MAX(Base_Dados!AZ$5:AZ$98)-MIN(Base_Dados!AZ$5:AZ$98)=0,1,MAX(Base_Dados!AZ$5:AZ$98)-MIN(Base_Dados!AZ$5:AZ$98)))) * AZ$1)))</f>
        <v>0.31818181818181818</v>
      </c>
      <c r="BA347" s="106">
        <f>IF(INDEX(Base_Dados!BA:BA,MATCH($B347,Base_Dados!$B:$B,0))=0,0,
MAX(0, MIN(BA$1,
((INDEX(Base_Dados!BA:BA,MATCH($B347,Base_Dados!$B:$B,0))-MIN(Base_Dados!BA$5:BA$98)) /
(IF(MAX(Base_Dados!BA$5:BA$98)-MIN(Base_Dados!BA$5:BA$98)=0,1,MAX(Base_Dados!BA$5:BA$98)-MIN(Base_Dados!BA$5:BA$98)))) * BA$1)))</f>
        <v>4.2141255356468836E-2</v>
      </c>
      <c r="BB347" s="106">
        <f>IF(INDEX(Base_Dados!BB:BB,MATCH($B347,Base_Dados!$B:$B,0))=0,0,
MAX(0, MIN(BB$1,
((INDEX(Base_Dados!BB:BB,MATCH($B347,Base_Dados!$B:$B,0))-MIN(Base_Dados!BB$5:BB$98)) /
(IF(MAX(Base_Dados!BB$5:BB$98)-MIN(Base_Dados!BB$5:BB$98)=0,1,MAX(Base_Dados!BB$5:BB$98)-MIN(Base_Dados!BB$5:BB$98)))) * BB$1)))</f>
        <v>0.14171567119439907</v>
      </c>
      <c r="BC347" s="106">
        <f>IF(INDEX(Base_Dados!BC:BC,MATCH($B347,Base_Dados!$B:$B,0))=0,0,
MAX(0, MIN(BC$1,
((INDEX(Base_Dados!BC:BC,MATCH($B347,Base_Dados!$B:$B,0))-MIN(Base_Dados!BC$5:BC$98)) /
(IF(MAX(Base_Dados!BC$5:BC$98)-MIN(Base_Dados!BC$5:BC$98)=0,1,MAX(Base_Dados!BC$5:BC$98)-MIN(Base_Dados!BC$5:BC$98)))) * BC$1)))</f>
        <v>7.7295987072448155E-2</v>
      </c>
      <c r="BD347" s="106">
        <f>IF(INDEX(Base_Dados!BD:BD,MATCH($B347,Base_Dados!$B:$B,0))=0,0,
MAX(0, MIN(BD$1,
((INDEX(Base_Dados!BD:BD,MATCH($B347,Base_Dados!$B:$B,0))-MIN(Base_Dados!BD$5:BD$98)) /
(IF(MAX(Base_Dados!BD$5:BD$98)-MIN(Base_Dados!BD$5:BD$98)=0,1,MAX(Base_Dados!BD$5:BD$98)-MIN(Base_Dados!BD$5:BD$98)))) * BD$1)))</f>
        <v>3.5662350252752578E-2</v>
      </c>
      <c r="BE347" s="106">
        <f>IF(INDEX(Base_Dados!BE:BE,MATCH($B347,Base_Dados!$B:$B,0))=0,0,
MAX(0, MIN(BE$1,
((INDEX(Base_Dados!BE:BE,MATCH($B347,Base_Dados!$B:$B,0))-MIN(Base_Dados!BE$5:BE$98)) /
(IF(MAX(Base_Dados!BE$5:BE$98)-MIN(Base_Dados!BE$5:BE$98)=0,1,MAX(Base_Dados!BE$5:BE$98)-MIN(Base_Dados!BE$5:BE$98)))) * BE$1)))</f>
        <v>8.2288008028098339E-2</v>
      </c>
      <c r="BF347" s="106">
        <f>IF(INDEX(Base_Dados!BF:BF,MATCH($B347,Base_Dados!$B:$B,0))=0,0,
MAX(0, MIN(BF$1,
((INDEX(Base_Dados!BF:BF,MATCH($B347,Base_Dados!$B:$B,0))-MIN(Base_Dados!BF$5:BF$98)) /
(IF(MAX(Base_Dados!BF$5:BF$98)-MIN(Base_Dados!BF$5:BF$98)=0,1,MAX(Base_Dados!BF$5:BF$98)-MIN(Base_Dados!BF$5:BF$98)))) * BF$1)))</f>
        <v>0.24025974025974026</v>
      </c>
      <c r="BG347" s="106">
        <f>IF(INDEX(Base_Dados!BG:BG,MATCH($B347,Base_Dados!$B:$B,0))=0,0,
MAX(0, MIN(BG$1,
((INDEX(Base_Dados!BG:BG,MATCH($B347,Base_Dados!$B:$B,0))-MIN(Base_Dados!BG$5:BG$98)) /
(IF(MAX(Base_Dados!BG$5:BG$98)-MIN(Base_Dados!BG$5:BG$98)=0,1,MAX(Base_Dados!BG$5:BG$98)-MIN(Base_Dados!BG$5:BG$98)))) * BG$1)))</f>
        <v>1.254180602006689E-2</v>
      </c>
      <c r="BH347" s="106">
        <f>IF(INDEX(Base_Dados!BH:BH,MATCH($B347,Base_Dados!$B:$B,0))=0,0,
MAX(0, MIN(BH$1,
((INDEX(Base_Dados!BH:BH,MATCH($B347,Base_Dados!$B:$B,0))-MIN(Base_Dados!BH$5:BH$98)) /
(IF(MAX(Base_Dados!BH$5:BH$98)-MIN(Base_Dados!BH$5:BH$98)=0,1,MAX(Base_Dados!BH$5:BH$98)-MIN(Base_Dados!BH$5:BH$98)))) * BH$1)))</f>
        <v>6.5934065934065936E-2</v>
      </c>
      <c r="BI347" s="106">
        <f>IF(INDEX(Base_Dados!BI:BI,MATCH($B347,Base_Dados!$B:$B,0))=0,0,
MAX(0, MIN(BI$1,
((INDEX(Base_Dados!BI:BI,MATCH($B347,Base_Dados!$B:$B,0))-MIN(Base_Dados!BI$5:BI$98)) /
(IF(MAX(Base_Dados!BI$5:BI$98)-MIN(Base_Dados!BI$5:BI$98)=0,1,MAX(Base_Dados!BI$5:BI$98)-MIN(Base_Dados!BI$5:BI$98)))) * BI$1)))</f>
        <v>9.8283931357254287E-2</v>
      </c>
      <c r="BJ347" s="106">
        <f>IF(INDEX(Base_Dados!BJ:BJ,MATCH($B347,Base_Dados!$B:$B,0))=0,0,
MAX(0, MIN(BJ$1,
((INDEX(Base_Dados!BJ:BJ,MATCH($B347,Base_Dados!$B:$B,0))-MIN(Base_Dados!BJ$5:BJ$98)) /
(IF(MAX(Base_Dados!BJ$5:BJ$98)-MIN(Base_Dados!BJ$5:BJ$98)=0,1,MAX(Base_Dados!BJ$5:BJ$98)-MIN(Base_Dados!BJ$5:BJ$98)))) * BJ$1)))</f>
        <v>7.3684210526315783E-2</v>
      </c>
      <c r="BK347" s="106">
        <f>IF(INDEX(Base_Dados!BK:BK,MATCH($B347,Base_Dados!$B:$B,0))=0,0,
MAX(0, MIN(BK$1,
((INDEX(Base_Dados!BK:BK,MATCH($B347,Base_Dados!$B:$B,0))-MIN(Base_Dados!BK$5:BK$98)) /
(IF(MAX(Base_Dados!BK$5:BK$98)-MIN(Base_Dados!BK$5:BK$98)=0,1,MAX(Base_Dados!BK$5:BK$98)-MIN(Base_Dados!BK$5:BK$98)))) * BK$1)))</f>
        <v>3.5714285714285712E-2</v>
      </c>
      <c r="BL347" s="106">
        <f>IF(INDEX(Base_Dados!BL:BL,MATCH($B347,Base_Dados!$B:$B,0))=0,0,
MAX(0, MIN(BL$1,
((INDEX(Base_Dados!BL:BL,MATCH($B347,Base_Dados!$B:$B,0))-MIN(Base_Dados!BL$5:BL$98)) /
(IF(MAX(Base_Dados!BL$5:BL$98)-MIN(Base_Dados!BL$5:BL$98)=0,1,MAX(Base_Dados!BL$5:BL$98)-MIN(Base_Dados!BL$5:BL$98)))) * BL$1)))</f>
        <v>7.4918566775244305E-2</v>
      </c>
      <c r="BM347" s="106">
        <f>IF(INDEX(Base_Dados!BM:BM,MATCH($B347,Base_Dados!$B:$B,0))=0,0,
MAX(0, MIN(BM$1,
((INDEX(Base_Dados!BM:BM,MATCH($B347,Base_Dados!$B:$B,0))-MIN(Base_Dados!BM$5:BM$98)) /
(IF(MAX(Base_Dados!BM$5:BM$98)-MIN(Base_Dados!BM$5:BM$98)=0,1,MAX(Base_Dados!BM$5:BM$98)-MIN(Base_Dados!BM$5:BM$98)))) * BM$1)))</f>
        <v>1</v>
      </c>
      <c r="BN347" s="106">
        <f>IF(INDEX(Base_Dados!BN:BN,MATCH($B347,Base_Dados!$B:$B,0))=0,0,
MAX(0, MIN(BN$1,
((INDEX(Base_Dados!BN:BN,MATCH($B347,Base_Dados!$B:$B,0))-MIN(Base_Dados!BN$5:BN$98)) /
(IF(MAX(Base_Dados!BN$5:BN$98)-MIN(Base_Dados!BN$5:BN$98)=0,1,MAX(Base_Dados!BN$5:BN$98)-MIN(Base_Dados!BN$5:BN$98)))) * BN$1)))</f>
        <v>0.44940946899748313</v>
      </c>
      <c r="BO347" s="106">
        <f>IF(INDEX(Base_Dados!BO:BO,MATCH($B347,Base_Dados!$B:$B,0))=0,0,
MAX(0, MIN(BO$1,
((INDEX(Base_Dados!BO:BO,MATCH($B347,Base_Dados!$B:$B,0))-MIN(Base_Dados!BO$5:BO$98)) /
(IF(MAX(Base_Dados!BO$5:BO$98)-MIN(Base_Dados!BO$5:BO$98)=0,1,MAX(Base_Dados!BO$5:BO$98)-MIN(Base_Dados!BO$5:BO$98)))) * BO$1)))</f>
        <v>1.7241379310344827E-2</v>
      </c>
      <c r="BP347" s="106">
        <f t="shared" si="20"/>
        <v>12.512095156297057</v>
      </c>
      <c r="BQ347" s="111">
        <f t="shared" si="21"/>
        <v>0.38350912943255078</v>
      </c>
      <c r="BR347" s="112">
        <f t="shared" si="22"/>
        <v>6.9000815954527506E-2</v>
      </c>
      <c r="BS347" s="113">
        <f t="shared" si="23"/>
        <v>12.44309434034253</v>
      </c>
    </row>
    <row r="348" spans="1:71">
      <c r="A348" s="21">
        <v>33013</v>
      </c>
      <c r="B348" s="21" t="s">
        <v>513</v>
      </c>
      <c r="C348" s="21" t="s">
        <v>511</v>
      </c>
      <c r="D348" s="105">
        <f>IF(INDEX(Base_Dados!D:D,MATCH($B348,Base_Dados!$B:$B,0))=0,0,
MAX(0, MIN(D$1,
((INDEX(Base_Dados!D:D,MATCH($B348,Base_Dados!$B:$B,0))-MIN(Base_Dados!D$5:D$98)) /
(IF(MAX(Base_Dados!D$5:D$98)-MIN(Base_Dados!D$5:D$98)=0,1,MAX(Base_Dados!D$5:D$98)-MIN(Base_Dados!D$5:D$98)))) * D$1)))</f>
        <v>0.50924283703347151</v>
      </c>
      <c r="E348" s="106">
        <f>IF(INDEX(Base_Dados!E:E,MATCH($B348,Base_Dados!$B:$B,0))=0,0,
MAX(0, MIN(E$1,
((INDEX(Base_Dados!E:E,MATCH($B348,Base_Dados!$B:$B,0))-MIN(Base_Dados!E$5:E$98)) /
(IF(MAX(Base_Dados!E$5:E$98)-MIN(Base_Dados!E$5:E$98)=0,1,MAX(Base_Dados!E$5:E$98)-MIN(Base_Dados!E$5:E$98)))) * E$1)))</f>
        <v>0.16481519085141474</v>
      </c>
      <c r="F348" s="106">
        <f>IF(INDEX(Base_Dados!F:F,MATCH($B348,Base_Dados!$B:$B,0))=0,0,
MAX(0, MIN(F$1,
((INDEX(Base_Dados!F:F,MATCH($B348,Base_Dados!$B:$B,0))-MIN(Base_Dados!F$5:F$98)) /
(IF(MAX(Base_Dados!F$5:F$98)-MIN(Base_Dados!F$5:F$98)=0,1,MAX(Base_Dados!F$5:F$98)-MIN(Base_Dados!F$5:F$98)))) * F$1)))</f>
        <v>0.14922638051876902</v>
      </c>
      <c r="G348" s="106">
        <f>IF(INDEX(Base_Dados!G:G,MATCH($B348,Base_Dados!$B:$B,0))=0,0,
MAX(0, MIN(G$1,
((INDEX(Base_Dados!G:G,MATCH($B348,Base_Dados!$B:$B,0))-MIN(Base_Dados!G$5:G$98)) /
(IF(MAX(Base_Dados!G$5:G$98)-MIN(Base_Dados!G$5:G$98)=0,1,MAX(Base_Dados!G$5:G$98)-MIN(Base_Dados!G$5:G$98)))) * G$1)))</f>
        <v>0.12822317255814794</v>
      </c>
      <c r="H348" s="106">
        <f>IF(INDEX(Base_Dados!H:H,MATCH($B348,Base_Dados!$B:$B,0))=0,0,
MAX(0, MIN(H$1,
((INDEX(Base_Dados!H:H,MATCH($B348,Base_Dados!$B:$B,0))-MIN(Base_Dados!H$5:H$98)) /
(IF(MAX(Base_Dados!H$5:H$98)-MIN(Base_Dados!H$5:H$98)=0,1,MAX(Base_Dados!H$5:H$98)-MIN(Base_Dados!H$5:H$98)))) * H$1)))</f>
        <v>0.1400836333549498</v>
      </c>
      <c r="I348" s="106">
        <f>IF(INDEX(Base_Dados!I:I,MATCH($B348,Base_Dados!$B:$B,0))=0,0,
MAX(0, MIN(I$1,
((INDEX(Base_Dados!I:I,MATCH($B348,Base_Dados!$B:$B,0))-MIN(Base_Dados!I$5:I$98)) /
(IF(MAX(Base_Dados!I$5:I$98)-MIN(Base_Dados!I$5:I$98)=0,1,MAX(Base_Dados!I$5:I$98)-MIN(Base_Dados!I$5:I$98)))) * I$1)))</f>
        <v>0.16586392239970388</v>
      </c>
      <c r="J348" s="106">
        <f>IF(INDEX(Base_Dados!J:J,MATCH($B348,Base_Dados!$B:$B,0))=0,0,
MAX(0, MIN(J$1,
((INDEX(Base_Dados!J:J,MATCH($B348,Base_Dados!$B:$B,0))-MIN(Base_Dados!J$5:J$98)) /
(IF(MAX(Base_Dados!J$5:J$98)-MIN(Base_Dados!J$5:J$98)=0,1,MAX(Base_Dados!J$5:J$98)-MIN(Base_Dados!J$5:J$98)))) * J$1)))</f>
        <v>0.18617955537712652</v>
      </c>
      <c r="K348" s="106">
        <f>IF(INDEX(Base_Dados!K:K,MATCH($B348,Base_Dados!$B:$B,0))=0,0,
MAX(0, MIN(K$1,
((INDEX(Base_Dados!K:K,MATCH($B348,Base_Dados!$B:$B,0))-MIN(Base_Dados!K$5:K$98)) /
(IF(MAX(Base_Dados!K$5:K$98)-MIN(Base_Dados!K$5:K$98)=0,1,MAX(Base_Dados!K$5:K$98)-MIN(Base_Dados!K$5:K$98)))) * K$1)))</f>
        <v>0.1983508497316637</v>
      </c>
      <c r="L348" s="106">
        <f>IF(INDEX(Base_Dados!L:L,MATCH($B348,Base_Dados!$B:$B,0))=0,0,
MAX(0, MIN(L$1,
((INDEX(Base_Dados!L:L,MATCH($B348,Base_Dados!$B:$B,0))-MIN(Base_Dados!L$5:L$98)) /
(IF(MAX(Base_Dados!L$5:L$98)-MIN(Base_Dados!L$5:L$98)=0,1,MAX(Base_Dados!L$5:L$98)-MIN(Base_Dados!L$5:L$98)))) * L$1)))</f>
        <v>0.21181134423760978</v>
      </c>
      <c r="M348" s="106">
        <f>IF(INDEX(Base_Dados!M:M,MATCH($B348,Base_Dados!$B:$B,0))=0,0,
MAX(0, MIN(M$1,
((INDEX(Base_Dados!M:M,MATCH($B348,Base_Dados!$B:$B,0))-MIN(Base_Dados!M$5:M$98)) /
(IF(MAX(Base_Dados!M$5:M$98)-MIN(Base_Dados!M$5:M$98)=0,1,MAX(Base_Dados!M$5:M$98)-MIN(Base_Dados!M$5:M$98)))) * M$1)))</f>
        <v>0.22410495626822158</v>
      </c>
      <c r="N348" s="106">
        <f>IF(INDEX(Base_Dados!N:N,MATCH($B348,Base_Dados!$B:$B,0))=0,0,
MAX(0, MIN(N$1,
((INDEX(Base_Dados!N:N,MATCH($B348,Base_Dados!$B:$B,0))-MIN(Base_Dados!N$5:N$98)) /
(IF(MAX(Base_Dados!N$5:N$98)-MIN(Base_Dados!N$5:N$98)=0,1,MAX(Base_Dados!N$5:N$98)-MIN(Base_Dados!N$5:N$98)))) * N$1)))</f>
        <v>0.21289887480921449</v>
      </c>
      <c r="O348" s="106">
        <f>IF(INDEX(Base_Dados!O:O,MATCH($B348,Base_Dados!$B:$B,0))=0,0,
MAX(0, MIN(O$1,
((INDEX(Base_Dados!O:O,MATCH($B348,Base_Dados!$B:$B,0))-MIN(Base_Dados!O$5:O$98)) /
(IF(MAX(Base_Dados!O$5:O$98)-MIN(Base_Dados!O$5:O$98)=0,1,MAX(Base_Dados!O$5:O$98)-MIN(Base_Dados!O$5:O$98)))) * O$1)))</f>
        <v>0.19242990133229276</v>
      </c>
      <c r="P348" s="106">
        <f>IF(INDEX(Base_Dados!P:P,MATCH($B348,Base_Dados!$B:$B,0))=0,0,
MAX(0, MIN(P$1,
((INDEX(Base_Dados!P:P,MATCH($B348,Base_Dados!$B:$B,0))-MIN(Base_Dados!P$5:P$98)) /
(IF(MAX(Base_Dados!P$5:P$98)-MIN(Base_Dados!P$5:P$98)=0,1,MAX(Base_Dados!P$5:P$98)-MIN(Base_Dados!P$5:P$98)))) * P$1)))</f>
        <v>0.16491044821971676</v>
      </c>
      <c r="Q348" s="106">
        <f>IF(INDEX(Base_Dados!Q:Q,MATCH($B348,Base_Dados!$B:$B,0))=0,0,
MAX(0, MIN(Q$1,
((INDEX(Base_Dados!Q:Q,MATCH($B348,Base_Dados!$B:$B,0))-MIN(Base_Dados!Q$5:Q$98)) /
(IF(MAX(Base_Dados!Q$5:Q$98)-MIN(Base_Dados!Q$5:Q$98)=0,1,MAX(Base_Dados!Q$5:Q$98)-MIN(Base_Dados!Q$5:Q$98)))) * Q$1)))</f>
        <v>0.17495129271760307</v>
      </c>
      <c r="R348" s="106">
        <f>IF(INDEX(Base_Dados!R:R,MATCH($B348,Base_Dados!$B:$B,0))=0,0,
MAX(0, MIN(R$1,
((INDEX(Base_Dados!R:R,MATCH($B348,Base_Dados!$B:$B,0))-MIN(Base_Dados!R$5:R$98)) /
(IF(MAX(Base_Dados!R$5:R$98)-MIN(Base_Dados!R$5:R$98)=0,1,MAX(Base_Dados!R$5:R$98)-MIN(Base_Dados!R$5:R$98)))) * R$1)))</f>
        <v>0.13631079569987711</v>
      </c>
      <c r="S348" s="106">
        <f>IF(INDEX(Base_Dados!S:S,MATCH($B348,Base_Dados!$B:$B,0))=0,0,
MAX(0, MIN(S$1,
((INDEX(Base_Dados!S:S,MATCH($B348,Base_Dados!$B:$B,0))-MIN(Base_Dados!S$5:S$98)) /
(IF(MAX(Base_Dados!S$5:S$98)-MIN(Base_Dados!S$5:S$98)=0,1,MAX(Base_Dados!S$5:S$98)-MIN(Base_Dados!S$5:S$98)))) * S$1)))</f>
        <v>0.12999325994158617</v>
      </c>
      <c r="T348" s="106">
        <f>IF(INDEX(Base_Dados!T:T,MATCH($B348,Base_Dados!$B:$B,0))=0,0,
MAX(0, MIN(T$1,
((INDEX(Base_Dados!T:T,MATCH($B348,Base_Dados!$B:$B,0))-MIN(Base_Dados!T$5:T$98)) /
(IF(MAX(Base_Dados!T$5:T$98)-MIN(Base_Dados!T$5:T$98)=0,1,MAX(Base_Dados!T$5:T$98)-MIN(Base_Dados!T$5:T$98)))) * T$1)))</f>
        <v>2.4490683362479126</v>
      </c>
      <c r="U348" s="106">
        <f>IF(INDEX(Base_Dados!U:U,MATCH($B348,Base_Dados!$B:$B,0))=0,0,
MAX(0, MIN(U$1,
((INDEX(Base_Dados!U:U,MATCH($B348,Base_Dados!$B:$B,0))-MIN(Base_Dados!U$5:U$98)) /
(IF(MAX(Base_Dados!U$5:U$98)-MIN(Base_Dados!U$5:U$98)=0,1,MAX(Base_Dados!U$5:U$98)-MIN(Base_Dados!U$5:U$98)))) * U$1)))</f>
        <v>0.49394532876809649</v>
      </c>
      <c r="V348" s="106">
        <f>IF(INDEX(Base_Dados!V:V,MATCH($B348,Base_Dados!$B:$B,0))=0,0,
MAX(0, MIN(V$1,
((INDEX(Base_Dados!V:V,MATCH($B348,Base_Dados!$B:$B,0))-MIN(Base_Dados!V$5:V$98)) /
(IF(MAX(Base_Dados!V$5:V$98)-MIN(Base_Dados!V$5:V$98)=0,1,MAX(Base_Dados!V$5:V$98)-MIN(Base_Dados!V$5:V$98)))) * V$1)))</f>
        <v>0.27449152452885972</v>
      </c>
      <c r="W348" s="106">
        <f>IF(INDEX(Base_Dados!W:W,MATCH($B348,Base_Dados!$B:$B,0))=0,0,
MAX(0, MIN(W$1,
((INDEX(Base_Dados!W:W,MATCH($B348,Base_Dados!$B:$B,0))-MIN(Base_Dados!W$5:W$98)) /
(IF(MAX(Base_Dados!W$5:W$98)-MIN(Base_Dados!W$5:W$98)=0,1,MAX(Base_Dados!W$5:W$98)-MIN(Base_Dados!W$5:W$98)))) * W$1)))</f>
        <v>2.7743476470679327</v>
      </c>
      <c r="X348" s="106">
        <f>IF(INDEX(Base_Dados!X:X,MATCH($B348,Base_Dados!$B:$B,0))=0,0,
MAX(0, MIN(X$1,
((INDEX(Base_Dados!X:X,MATCH($B348,Base_Dados!$B:$B,0))-MIN(Base_Dados!X$5:X$98)) /
(IF(MAX(Base_Dados!X$5:X$98)-MIN(Base_Dados!X$5:X$98)=0,1,MAX(Base_Dados!X$5:X$98)-MIN(Base_Dados!X$5:X$98)))) * X$1)))</f>
        <v>3.8135593220338986E-2</v>
      </c>
      <c r="Y348" s="106">
        <f>IF(INDEX(Base_Dados!Y:Y,MATCH($B348,Base_Dados!$B:$B,0))=0,0,
MAX(0, MIN(Y$1,
((INDEX(Base_Dados!Y:Y,MATCH($B348,Base_Dados!$B:$B,0))-MIN(Base_Dados!Y$5:Y$98)) /
(IF(MAX(Base_Dados!Y$5:Y$98)-MIN(Base_Dados!Y$5:Y$98)=0,1,MAX(Base_Dados!Y$5:Y$98)-MIN(Base_Dados!Y$5:Y$98)))) * Y$1)))</f>
        <v>2.2058823529411763E-2</v>
      </c>
      <c r="Z348" s="106">
        <f>IF(INDEX(Base_Dados!Z:Z,MATCH($B348,Base_Dados!$B:$B,0))=0,0,
MAX(0, MIN(Z$1,
((INDEX(Base_Dados!Z:Z,MATCH($B348,Base_Dados!$B:$B,0))-MIN(Base_Dados!Z$5:Z$98)) /
(IF(MAX(Base_Dados!Z$5:Z$98)-MIN(Base_Dados!Z$5:Z$98)=0,1,MAX(Base_Dados!Z$5:Z$98)-MIN(Base_Dados!Z$5:Z$98)))) * Z$1)))</f>
        <v>1.4285714285714287E-2</v>
      </c>
      <c r="AA348" s="106">
        <f>IF(INDEX(Base_Dados!AA:AA,MATCH($B348,Base_Dados!$B:$B,0))=0,0,
MAX(0, MIN(AA$1,
((INDEX(Base_Dados!AA:AA,MATCH($B348,Base_Dados!$B:$B,0))-MIN(Base_Dados!AA$5:AA$98)) /
(IF(MAX(Base_Dados!AA$5:AA$98)-MIN(Base_Dados!AA$5:AA$98)=0,1,MAX(Base_Dados!AA$5:AA$98)-MIN(Base_Dados!AA$5:AA$98)))) * AA$1)))</f>
        <v>2.097902097902098E-2</v>
      </c>
      <c r="AB348" s="106">
        <f>IF(INDEX(Base_Dados!AB:AB,MATCH($B348,Base_Dados!$B:$B,0))=0,0,
MAX(0, MIN(AB$1,
((INDEX(Base_Dados!AB:AB,MATCH($B348,Base_Dados!$B:$B,0))-MIN(Base_Dados!AB$5:AB$98)) /
(IF(MAX(Base_Dados!AB$5:AB$98)-MIN(Base_Dados!AB$5:AB$98)=0,1,MAX(Base_Dados!AB$5:AB$98)-MIN(Base_Dados!AB$5:AB$98)))) * AB$1)))</f>
        <v>1.0605291822997645</v>
      </c>
      <c r="AC348" s="106">
        <f>IF(INDEX(Base_Dados!AC:AC,MATCH($B348,Base_Dados!$B:$B,0))=0,0,
MAX(0, MIN(AC$1,
((INDEX(Base_Dados!AC:AC,MATCH($B348,Base_Dados!$B:$B,0))-MIN(Base_Dados!AC$5:AC$98)) /
(IF(MAX(Base_Dados!AC$5:AC$98)-MIN(Base_Dados!AC$5:AC$98)=0,1,MAX(Base_Dados!AC$5:AC$98)-MIN(Base_Dados!AC$5:AC$98)))) * AC$1)))</f>
        <v>0.16892705723646176</v>
      </c>
      <c r="AD348" s="106">
        <f>IF(INDEX(Base_Dados!AD:AD,MATCH($B348,Base_Dados!$B:$B,0))=0,0,
MAX(0, MIN(AD$1,
((INDEX(Base_Dados!AD:AD,MATCH($B348,Base_Dados!$B:$B,0))-MIN(Base_Dados!AD$5:AD$98)) /
(IF(MAX(Base_Dados!AD$5:AD$98)-MIN(Base_Dados!AD$5:AD$98)=0,1,MAX(Base_Dados!AD$5:AD$98)-MIN(Base_Dados!AD$5:AD$98)))) * AD$1)))</f>
        <v>0.11581127052211211</v>
      </c>
      <c r="AE348" s="106">
        <f>IF(INDEX(Base_Dados!AE:AE,MATCH($B348,Base_Dados!$B:$B,0))=0,0,
MAX(0, MIN(AE$1,
((INDEX(Base_Dados!AE:AE,MATCH($B348,Base_Dados!$B:$B,0))-MIN(Base_Dados!AE$5:AE$98)) /
(IF(MAX(Base_Dados!AE$5:AE$98)-MIN(Base_Dados!AE$5:AE$98)=0,1,MAX(Base_Dados!AE$5:AE$98)-MIN(Base_Dados!AE$5:AE$98)))) * AE$1)))</f>
        <v>8.0209981303034666E-2</v>
      </c>
      <c r="AF348" s="106">
        <f>IF(INDEX(Base_Dados!AF:AF,MATCH($B348,Base_Dados!$B:$B,0))=0,0,
MAX(0, MIN(AF$1,
((INDEX(Base_Dados!AF:AF,MATCH($B348,Base_Dados!$B:$B,0))-MIN(Base_Dados!AF$5:AF$98)) /
(IF(MAX(Base_Dados!AF$5:AF$98)-MIN(Base_Dados!AF$5:AF$98)=0,1,MAX(Base_Dados!AF$5:AF$98)-MIN(Base_Dados!AF$5:AF$98)))) * AF$1)))</f>
        <v>0.15510504298257713</v>
      </c>
      <c r="AG348" s="106">
        <f>IF(INDEX(Base_Dados!AG:AG,MATCH($B348,Base_Dados!$B:$B,0))=0,0,
MAX(0, MIN(AG$1,
((INDEX(Base_Dados!AG:AG,MATCH($B348,Base_Dados!$B:$B,0))-MIN(Base_Dados!AG$5:AG$98)) /
(IF(MAX(Base_Dados!AG$5:AG$98)-MIN(Base_Dados!AG$5:AG$98)=0,1,MAX(Base_Dados!AG$5:AG$98)-MIN(Base_Dados!AG$5:AG$98)))) * AG$1)))</f>
        <v>0.17495129271760307</v>
      </c>
      <c r="AH348" s="106">
        <f>IF(INDEX(Base_Dados!AH:AH,MATCH($B348,Base_Dados!$B:$B,0))=0,0,
MAX(0, MIN(AH$1,
((INDEX(Base_Dados!AH:AH,MATCH($B348,Base_Dados!$B:$B,0))-MIN(Base_Dados!AH$5:AH$98)) /
(IF(MAX(Base_Dados!AH$5:AH$98)-MIN(Base_Dados!AH$5:AH$98)=0,1,MAX(Base_Dados!AH$5:AH$98)-MIN(Base_Dados!AH$5:AH$98)))) * AH$1)))</f>
        <v>2.1649508312972325</v>
      </c>
      <c r="AI348" s="106">
        <f>IF(INDEX(Base_Dados!AI:AI,MATCH($B348,Base_Dados!$B:$B,0))=0,0,
MAX(0, MIN(AI$1,
((INDEX(Base_Dados!AI:AI,MATCH($B348,Base_Dados!$B:$B,0))-MIN(Base_Dados!AI$5:AI$98)) /
(IF(MAX(Base_Dados!AI$5:AI$98)-MIN(Base_Dados!AI$5:AI$98)=0,1,MAX(Base_Dados!AI$5:AI$98)-MIN(Base_Dados!AI$5:AI$98)))) * AI$1)))</f>
        <v>0.14285714285714285</v>
      </c>
      <c r="AJ348" s="106">
        <f>IF(INDEX(Base_Dados!AJ:AJ,MATCH($B348,Base_Dados!$B:$B,0))=0,0,
MAX(0, MIN(AJ$1,
((INDEX(Base_Dados!AJ:AJ,MATCH($B348,Base_Dados!$B:$B,0))-MIN(Base_Dados!AJ$5:AJ$98)) /
(IF(MAX(Base_Dados!AJ$5:AJ$98)-MIN(Base_Dados!AJ$5:AJ$98)=0,1,MAX(Base_Dados!AJ$5:AJ$98)-MIN(Base_Dados!AJ$5:AJ$98)))) * AJ$1)))</f>
        <v>0.55059523809523814</v>
      </c>
      <c r="AK348" s="106">
        <f>IF(INDEX(Base_Dados!AK:AK,MATCH($B348,Base_Dados!$B:$B,0))=0,0,
MAX(0, MIN(AK$1,
((INDEX(Base_Dados!AK:AK,MATCH($B348,Base_Dados!$B:$B,0))-MIN(Base_Dados!AK$5:AK$98)) /
(IF(MAX(Base_Dados!AK$5:AK$98)-MIN(Base_Dados!AK$5:AK$98)=0,1,MAX(Base_Dados!AK$5:AK$98)-MIN(Base_Dados!AK$5:AK$98)))) * AK$1)))</f>
        <v>3.7356321839080463E-2</v>
      </c>
      <c r="AL348" s="106">
        <f>IF(INDEX(Base_Dados!AL:AL,MATCH($B348,Base_Dados!$B:$B,0))=0,0,
MAX(0, MIN(AL$1,
((INDEX(Base_Dados!AL:AL,MATCH($B348,Base_Dados!$B:$B,0))-MIN(Base_Dados!AL$5:AL$98)) /
(IF(MAX(Base_Dados!AL$5:AL$98)-MIN(Base_Dados!AL$5:AL$98)=0,1,MAX(Base_Dados!AL$5:AL$98)-MIN(Base_Dados!AL$5:AL$98)))) * AL$1)))</f>
        <v>0</v>
      </c>
      <c r="AM348" s="106">
        <f>IF(INDEX(Base_Dados!AM:AM,MATCH($B348,Base_Dados!$B:$B,0))=0,0,
MAX(0, MIN(AM$1,
((INDEX(Base_Dados!AM:AM,MATCH($B348,Base_Dados!$B:$B,0))-MIN(Base_Dados!AM$5:AM$98)) /
(IF(MAX(Base_Dados!AM$5:AM$98)-MIN(Base_Dados!AM$5:AM$98)=0,1,MAX(Base_Dados!AM$5:AM$98)-MIN(Base_Dados!AM$5:AM$98)))) * AM$1)))</f>
        <v>3.8322112894873125E-2</v>
      </c>
      <c r="AN348" s="106">
        <f>IF(INDEX(Base_Dados!AN:AN,MATCH($B348,Base_Dados!$B:$B,0))=0,0,
MAX(0, MIN(AN$1,
((INDEX(Base_Dados!AN:AN,MATCH($B348,Base_Dados!$B:$B,0))-MIN(Base_Dados!AN$5:AN$98)) /
(IF(MAX(Base_Dados!AN$5:AN$98)-MIN(Base_Dados!AN$5:AN$98)=0,1,MAX(Base_Dados!AN$5:AN$98)-MIN(Base_Dados!AN$5:AN$98)))) * AN$1)))</f>
        <v>0.16462241462241461</v>
      </c>
      <c r="AO348" s="106">
        <f>IF(INDEX(Base_Dados!AO:AO,MATCH($B348,Base_Dados!$B:$B,0))=0,0,
MAX(0, MIN(AO$1,
((INDEX(Base_Dados!AO:AO,MATCH($B348,Base_Dados!$B:$B,0))-MIN(Base_Dados!AO$5:AO$98)) /
(IF(MAX(Base_Dados!AO$5:AO$98)-MIN(Base_Dados!AO$5:AO$98)=0,1,MAX(Base_Dados!AO$5:AO$98)-MIN(Base_Dados!AO$5:AO$98)))) * AO$1)))</f>
        <v>0</v>
      </c>
      <c r="AP348" s="106">
        <f>IF(INDEX(Base_Dados!AP:AP,MATCH($B348,Base_Dados!$B:$B,0))=0,0,
MAX(0, MIN(AP$1,
((INDEX(Base_Dados!AP:AP,MATCH($B348,Base_Dados!$B:$B,0))-MIN(Base_Dados!AP$5:AP$98)) /
(IF(MAX(Base_Dados!AP$5:AP$98)-MIN(Base_Dados!AP$5:AP$98)=0,1,MAX(Base_Dados!AP$5:AP$98)-MIN(Base_Dados!AP$5:AP$98)))) * AP$1)))</f>
        <v>9.1743119266055051E-3</v>
      </c>
      <c r="AQ348" s="106">
        <f>IF(INDEX(Base_Dados!AQ:AQ,MATCH($B348,Base_Dados!$B:$B,0))=0,0,
MAX(0, MIN(AQ$1,
((INDEX(Base_Dados!AQ:AQ,MATCH($B348,Base_Dados!$B:$B,0))-MIN(Base_Dados!AQ$5:AQ$98)) /
(IF(MAX(Base_Dados!AQ$5:AQ$98)-MIN(Base_Dados!AQ$5:AQ$98)=0,1,MAX(Base_Dados!AQ$5:AQ$98)-MIN(Base_Dados!AQ$5:AQ$98)))) * AQ$1)))</f>
        <v>0</v>
      </c>
      <c r="AR348" s="106">
        <f>IF(INDEX(Base_Dados!AR:AR,MATCH($B348,Base_Dados!$B:$B,0))=0,0,
MAX(0, MIN(AR$1,
((INDEX(Base_Dados!AR:AR,MATCH($B348,Base_Dados!$B:$B,0))-MIN(Base_Dados!AR$5:AR$98)) /
(IF(MAX(Base_Dados!AR$5:AR$98)-MIN(Base_Dados!AR$5:AR$98)=0,1,MAX(Base_Dados!AR$5:AR$98)-MIN(Base_Dados!AR$5:AR$98)))) * AR$1)))</f>
        <v>0</v>
      </c>
      <c r="AS348" s="106">
        <f>IF(INDEX(Base_Dados!AS:AS,MATCH($B348,Base_Dados!$B:$B,0))=0,0,
MAX(0, MIN(AS$1,
((INDEX(Base_Dados!AS:AS,MATCH($B348,Base_Dados!$B:$B,0))-MIN(Base_Dados!AS$5:AS$98)) /
(IF(MAX(Base_Dados!AS$5:AS$98)-MIN(Base_Dados!AS$5:AS$98)=0,1,MAX(Base_Dados!AS$5:AS$98)-MIN(Base_Dados!AS$5:AS$98)))) * AS$1)))</f>
        <v>1.2195121951219513E-2</v>
      </c>
      <c r="AT348" s="106">
        <f>IF(INDEX(Base_Dados!AT:AT,MATCH($B348,Base_Dados!$B:$B,0))=0,0,
MAX(0, MIN(AT$1,
((INDEX(Base_Dados!AT:AT,MATCH($B348,Base_Dados!$B:$B,0))-MIN(Base_Dados!AT$5:AT$98)) /
(IF(MAX(Base_Dados!AT$5:AT$98)-MIN(Base_Dados!AT$5:AT$98)=0,1,MAX(Base_Dados!AT$5:AT$98)-MIN(Base_Dados!AT$5:AT$98)))) * AT$1)))</f>
        <v>0</v>
      </c>
      <c r="AU348" s="106">
        <f>IF(INDEX(Base_Dados!AU:AU,MATCH($B348,Base_Dados!$B:$B,0))=0,0,
MAX(0, MIN(AU$1,
((INDEX(Base_Dados!AU:AU,MATCH($B348,Base_Dados!$B:$B,0))-MIN(Base_Dados!AU$5:AU$98)) /
(IF(MAX(Base_Dados!AU$5:AU$98)-MIN(Base_Dados!AU$5:AU$98)=0,1,MAX(Base_Dados!AU$5:AU$98)-MIN(Base_Dados!AU$5:AU$98)))) * AU$1)))</f>
        <v>5.6179775280898875E-3</v>
      </c>
      <c r="AV348" s="106">
        <f>IF(INDEX(Base_Dados!AV:AV,MATCH($B348,Base_Dados!$B:$B,0))=0,0,
MAX(0, MIN(AV$1,
((INDEX(Base_Dados!AV:AV,MATCH($B348,Base_Dados!$B:$B,0))-MIN(Base_Dados!AV$5:AV$98)) /
(IF(MAX(Base_Dados!AV$5:AV$98)-MIN(Base_Dados!AV$5:AV$98)=0,1,MAX(Base_Dados!AV$5:AV$98)-MIN(Base_Dados!AV$5:AV$98)))) * AV$1)))</f>
        <v>0</v>
      </c>
      <c r="AW348" s="106">
        <f>IF(INDEX(Base_Dados!AW:AW,MATCH($B348,Base_Dados!$B:$B,0))=0,0,
MAX(0, MIN(AW$1,
((INDEX(Base_Dados!AW:AW,MATCH($B348,Base_Dados!$B:$B,0))-MIN(Base_Dados!AW$5:AW$98)) /
(IF(MAX(Base_Dados!AW$5:AW$98)-MIN(Base_Dados!AW$5:AW$98)=0,1,MAX(Base_Dados!AW$5:AW$98)-MIN(Base_Dados!AW$5:AW$98)))) * AW$1)))</f>
        <v>0</v>
      </c>
      <c r="AX348" s="106">
        <f>IF(INDEX(Base_Dados!AX:AX,MATCH($B348,Base_Dados!$B:$B,0))=0,0,
MAX(0, MIN(AX$1,
((INDEX(Base_Dados!AX:AX,MATCH($B348,Base_Dados!$B:$B,0))-MIN(Base_Dados!AX$5:AX$98)) /
(IF(MAX(Base_Dados!AX$5:AX$98)-MIN(Base_Dados!AX$5:AX$98)=0,1,MAX(Base_Dados!AX$5:AX$98)-MIN(Base_Dados!AX$5:AX$98)))) * AX$1)))</f>
        <v>5.0304834416234935E-3</v>
      </c>
      <c r="AY348" s="106">
        <f>IF(INDEX(Base_Dados!AY:AY,MATCH($B348,Base_Dados!$B:$B,0))=0,0,
MAX(0, MIN(AY$1,
((INDEX(Base_Dados!AY:AY,MATCH($B348,Base_Dados!$B:$B,0))-MIN(Base_Dados!AY$5:AY$98)) /
(IF(MAX(Base_Dados!AY$5:AY$98)-MIN(Base_Dados!AY$5:AY$98)=0,1,MAX(Base_Dados!AY$5:AY$98)-MIN(Base_Dados!AY$5:AY$98)))) * AY$1)))</f>
        <v>6.2644246620507747E-3</v>
      </c>
      <c r="AZ348" s="106">
        <f>IF(INDEX(Base_Dados!AZ:AZ,MATCH($B348,Base_Dados!$B:$B,0))=0,0,
MAX(0, MIN(AZ$1,
((INDEX(Base_Dados!AZ:AZ,MATCH($B348,Base_Dados!$B:$B,0))-MIN(Base_Dados!AZ$5:AZ$98)) /
(IF(MAX(Base_Dados!AZ$5:AZ$98)-MIN(Base_Dados!AZ$5:AZ$98)=0,1,MAX(Base_Dados!AZ$5:AZ$98)-MIN(Base_Dados!AZ$5:AZ$98)))) * AZ$1)))</f>
        <v>0.39583333333333337</v>
      </c>
      <c r="BA348" s="106">
        <f>IF(INDEX(Base_Dados!BA:BA,MATCH($B348,Base_Dados!$B:$B,0))=0,0,
MAX(0, MIN(BA$1,
((INDEX(Base_Dados!BA:BA,MATCH($B348,Base_Dados!$B:$B,0))-MIN(Base_Dados!BA$5:BA$98)) /
(IF(MAX(Base_Dados!BA$5:BA$98)-MIN(Base_Dados!BA$5:BA$98)=0,1,MAX(Base_Dados!BA$5:BA$98)-MIN(Base_Dados!BA$5:BA$98)))) * BA$1)))</f>
        <v>7.7377384044938824E-2</v>
      </c>
      <c r="BB348" s="106">
        <f>IF(INDEX(Base_Dados!BB:BB,MATCH($B348,Base_Dados!$B:$B,0))=0,0,
MAX(0, MIN(BB$1,
((INDEX(Base_Dados!BB:BB,MATCH($B348,Base_Dados!$B:$B,0))-MIN(Base_Dados!BB$5:BB$98)) /
(IF(MAX(Base_Dados!BB$5:BB$98)-MIN(Base_Dados!BB$5:BB$98)=0,1,MAX(Base_Dados!BB$5:BB$98)-MIN(Base_Dados!BB$5:BB$98)))) * BB$1)))</f>
        <v>3.5972855060453113E-2</v>
      </c>
      <c r="BC348" s="106">
        <f>IF(INDEX(Base_Dados!BC:BC,MATCH($B348,Base_Dados!$B:$B,0))=0,0,
MAX(0, MIN(BC$1,
((INDEX(Base_Dados!BC:BC,MATCH($B348,Base_Dados!$B:$B,0))-MIN(Base_Dados!BC$5:BC$98)) /
(IF(MAX(Base_Dados!BC$5:BC$98)-MIN(Base_Dados!BC$5:BC$98)=0,1,MAX(Base_Dados!BC$5:BC$98)-MIN(Base_Dados!BC$5:BC$98)))) * BC$1)))</f>
        <v>0.17344465391866415</v>
      </c>
      <c r="BD348" s="106">
        <f>IF(INDEX(Base_Dados!BD:BD,MATCH($B348,Base_Dados!$B:$B,0))=0,0,
MAX(0, MIN(BD$1,
((INDEX(Base_Dados!BD:BD,MATCH($B348,Base_Dados!$B:$B,0))-MIN(Base_Dados!BD$5:BD$98)) /
(IF(MAX(Base_Dados!BD$5:BD$98)-MIN(Base_Dados!BD$5:BD$98)=0,1,MAX(Base_Dados!BD$5:BD$98)-MIN(Base_Dados!BD$5:BD$98)))) * BD$1)))</f>
        <v>4.8680839277058373E-2</v>
      </c>
      <c r="BE348" s="106">
        <f>IF(INDEX(Base_Dados!BE:BE,MATCH($B348,Base_Dados!$B:$B,0))=0,0,
MAX(0, MIN(BE$1,
((INDEX(Base_Dados!BE:BE,MATCH($B348,Base_Dados!$B:$B,0))-MIN(Base_Dados!BE$5:BE$98)) /
(IF(MAX(Base_Dados!BE$5:BE$98)-MIN(Base_Dados!BE$5:BE$98)=0,1,MAX(Base_Dados!BE$5:BE$98)-MIN(Base_Dados!BE$5:BE$98)))) * BE$1)))</f>
        <v>0.20772704465629704</v>
      </c>
      <c r="BF348" s="106">
        <f>IF(INDEX(Base_Dados!BF:BF,MATCH($B348,Base_Dados!$B:$B,0))=0,0,
MAX(0, MIN(BF$1,
((INDEX(Base_Dados!BF:BF,MATCH($B348,Base_Dados!$B:$B,0))-MIN(Base_Dados!BF$5:BF$98)) /
(IF(MAX(Base_Dados!BF$5:BF$98)-MIN(Base_Dados!BF$5:BF$98)=0,1,MAX(Base_Dados!BF$5:BF$98)-MIN(Base_Dados!BF$5:BF$98)))) * BF$1)))</f>
        <v>0.1185064935064935</v>
      </c>
      <c r="BG348" s="106">
        <f>IF(INDEX(Base_Dados!BG:BG,MATCH($B348,Base_Dados!$B:$B,0))=0,0,
MAX(0, MIN(BG$1,
((INDEX(Base_Dados!BG:BG,MATCH($B348,Base_Dados!$B:$B,0))-MIN(Base_Dados!BG$5:BG$98)) /
(IF(MAX(Base_Dados!BG$5:BG$98)-MIN(Base_Dados!BG$5:BG$98)=0,1,MAX(Base_Dados!BG$5:BG$98)-MIN(Base_Dados!BG$5:BG$98)))) * BG$1)))</f>
        <v>5.434782608695652E-3</v>
      </c>
      <c r="BH348" s="106">
        <f>IF(INDEX(Base_Dados!BH:BH,MATCH($B348,Base_Dados!$B:$B,0))=0,0,
MAX(0, MIN(BH$1,
((INDEX(Base_Dados!BH:BH,MATCH($B348,Base_Dados!$B:$B,0))-MIN(Base_Dados!BH$5:BH$98)) /
(IF(MAX(Base_Dados!BH$5:BH$98)-MIN(Base_Dados!BH$5:BH$98)=0,1,MAX(Base_Dados!BH$5:BH$98)-MIN(Base_Dados!BH$5:BH$98)))) * BH$1)))</f>
        <v>0.12087912087912088</v>
      </c>
      <c r="BI348" s="106">
        <f>IF(INDEX(Base_Dados!BI:BI,MATCH($B348,Base_Dados!$B:$B,0))=0,0,
MAX(0, MIN(BI$1,
((INDEX(Base_Dados!BI:BI,MATCH($B348,Base_Dados!$B:$B,0))-MIN(Base_Dados!BI$5:BI$98)) /
(IF(MAX(Base_Dados!BI$5:BI$98)-MIN(Base_Dados!BI$5:BI$98)=0,1,MAX(Base_Dados!BI$5:BI$98)-MIN(Base_Dados!BI$5:BI$98)))) * BI$1)))</f>
        <v>0.28081123244929795</v>
      </c>
      <c r="BJ348" s="106">
        <f>IF(INDEX(Base_Dados!BJ:BJ,MATCH($B348,Base_Dados!$B:$B,0))=0,0,
MAX(0, MIN(BJ$1,
((INDEX(Base_Dados!BJ:BJ,MATCH($B348,Base_Dados!$B:$B,0))-MIN(Base_Dados!BJ$5:BJ$98)) /
(IF(MAX(Base_Dados!BJ$5:BJ$98)-MIN(Base_Dados!BJ$5:BJ$98)=0,1,MAX(Base_Dados!BJ$5:BJ$98)-MIN(Base_Dados!BJ$5:BJ$98)))) * BJ$1)))</f>
        <v>8.4210526315789472E-2</v>
      </c>
      <c r="BK348" s="106">
        <f>IF(INDEX(Base_Dados!BK:BK,MATCH($B348,Base_Dados!$B:$B,0))=0,0,
MAX(0, MIN(BK$1,
((INDEX(Base_Dados!BK:BK,MATCH($B348,Base_Dados!$B:$B,0))-MIN(Base_Dados!BK$5:BK$98)) /
(IF(MAX(Base_Dados!BK$5:BK$98)-MIN(Base_Dados!BK$5:BK$98)=0,1,MAX(Base_Dados!BK$5:BK$98)-MIN(Base_Dados!BK$5:BK$98)))) * BK$1)))</f>
        <v>7.1428571428571425E-2</v>
      </c>
      <c r="BL348" s="106">
        <f>IF(INDEX(Base_Dados!BL:BL,MATCH($B348,Base_Dados!$B:$B,0))=0,0,
MAX(0, MIN(BL$1,
((INDEX(Base_Dados!BL:BL,MATCH($B348,Base_Dados!$B:$B,0))-MIN(Base_Dados!BL$5:BL$98)) /
(IF(MAX(Base_Dados!BL$5:BL$98)-MIN(Base_Dados!BL$5:BL$98)=0,1,MAX(Base_Dados!BL$5:BL$98)-MIN(Base_Dados!BL$5:BL$98)))) * BL$1)))</f>
        <v>0.13355048859934854</v>
      </c>
      <c r="BM348" s="106">
        <f>IF(INDEX(Base_Dados!BM:BM,MATCH($B348,Base_Dados!$B:$B,0))=0,0,
MAX(0, MIN(BM$1,
((INDEX(Base_Dados!BM:BM,MATCH($B348,Base_Dados!$B:$B,0))-MIN(Base_Dados!BM$5:BM$98)) /
(IF(MAX(Base_Dados!BM$5:BM$98)-MIN(Base_Dados!BM$5:BM$98)=0,1,MAX(Base_Dados!BM$5:BM$98)-MIN(Base_Dados!BM$5:BM$98)))) * BM$1)))</f>
        <v>1</v>
      </c>
      <c r="BN348" s="106">
        <f>IF(INDEX(Base_Dados!BN:BN,MATCH($B348,Base_Dados!$B:$B,0))=0,0,
MAX(0, MIN(BN$1,
((INDEX(Base_Dados!BN:BN,MATCH($B348,Base_Dados!$B:$B,0))-MIN(Base_Dados!BN$5:BN$98)) /
(IF(MAX(Base_Dados!BN$5:BN$98)-MIN(Base_Dados!BN$5:BN$98)=0,1,MAX(Base_Dados!BN$5:BN$98)-MIN(Base_Dados!BN$5:BN$98)))) * BN$1)))</f>
        <v>0.36164253660568879</v>
      </c>
      <c r="BO348" s="106">
        <f>IF(INDEX(Base_Dados!BO:BO,MATCH($B348,Base_Dados!$B:$B,0))=0,0,
MAX(0, MIN(BO$1,
((INDEX(Base_Dados!BO:BO,MATCH($B348,Base_Dados!$B:$B,0))-MIN(Base_Dados!BO$5:BO$98)) /
(IF(MAX(Base_Dados!BO$5:BO$98)-MIN(Base_Dados!BO$5:BO$98)=0,1,MAX(Base_Dados!BO$5:BO$98)-MIN(Base_Dados!BO$5:BO$98)))) * BO$1)))</f>
        <v>2.5862068965517241E-2</v>
      </c>
      <c r="BP348" s="106">
        <f t="shared" si="20"/>
        <v>17.210590543505045</v>
      </c>
      <c r="BQ348" s="111">
        <f t="shared" si="21"/>
        <v>0.53278181128947677</v>
      </c>
      <c r="BR348" s="112">
        <f t="shared" si="22"/>
        <v>0.2182734978114535</v>
      </c>
      <c r="BS348" s="113">
        <f t="shared" si="23"/>
        <v>16.992317045693593</v>
      </c>
    </row>
    <row r="349" spans="1:71">
      <c r="A349" s="21">
        <v>33014</v>
      </c>
      <c r="B349" s="21" t="s">
        <v>528</v>
      </c>
      <c r="C349" s="21" t="s">
        <v>511</v>
      </c>
      <c r="D349" s="105">
        <f>IF(INDEX(Base_Dados!D:D,MATCH($B349,Base_Dados!$B:$B,0))=0,0,
MAX(0, MIN(D$1,
((INDEX(Base_Dados!D:D,MATCH($B349,Base_Dados!$B:$B,0))-MIN(Base_Dados!D$5:D$98)) /
(IF(MAX(Base_Dados!D$5:D$98)-MIN(Base_Dados!D$5:D$98)=0,1,MAX(Base_Dados!D$5:D$98)-MIN(Base_Dados!D$5:D$98)))) * D$1)))</f>
        <v>0.34055952982201559</v>
      </c>
      <c r="E349" s="106">
        <f>IF(INDEX(Base_Dados!E:E,MATCH($B349,Base_Dados!$B:$B,0))=0,0,
MAX(0, MIN(E$1,
((INDEX(Base_Dados!E:E,MATCH($B349,Base_Dados!$B:$B,0))-MIN(Base_Dados!E$5:E$98)) /
(IF(MAX(Base_Dados!E$5:E$98)-MIN(Base_Dados!E$5:E$98)=0,1,MAX(Base_Dados!E$5:E$98)-MIN(Base_Dados!E$5:E$98)))) * E$1)))</f>
        <v>7.3260000693374808E-2</v>
      </c>
      <c r="F349" s="106">
        <f>IF(INDEX(Base_Dados!F:F,MATCH($B349,Base_Dados!$B:$B,0))=0,0,
MAX(0, MIN(F$1,
((INDEX(Base_Dados!F:F,MATCH($B349,Base_Dados!$B:$B,0))-MIN(Base_Dados!F$5:F$98)) /
(IF(MAX(Base_Dados!F$5:F$98)-MIN(Base_Dados!F$5:F$98)=0,1,MAX(Base_Dados!F$5:F$98)-MIN(Base_Dados!F$5:F$98)))) * F$1)))</f>
        <v>7.0475884608845143E-2</v>
      </c>
      <c r="G349" s="106">
        <f>IF(INDEX(Base_Dados!G:G,MATCH($B349,Base_Dados!$B:$B,0))=0,0,
MAX(0, MIN(G$1,
((INDEX(Base_Dados!G:G,MATCH($B349,Base_Dados!$B:$B,0))-MIN(Base_Dados!G$5:G$98)) /
(IF(MAX(Base_Dados!G$5:G$98)-MIN(Base_Dados!G$5:G$98)=0,1,MAX(Base_Dados!G$5:G$98)-MIN(Base_Dados!G$5:G$98)))) * G$1)))</f>
        <v>6.4192785867662722E-2</v>
      </c>
      <c r="H349" s="106">
        <f>IF(INDEX(Base_Dados!H:H,MATCH($B349,Base_Dados!$B:$B,0))=0,0,
MAX(0, MIN(H$1,
((INDEX(Base_Dados!H:H,MATCH($B349,Base_Dados!$B:$B,0))-MIN(Base_Dados!H$5:H$98)) /
(IF(MAX(Base_Dados!H$5:H$98)-MIN(Base_Dados!H$5:H$98)=0,1,MAX(Base_Dados!H$5:H$98)-MIN(Base_Dados!H$5:H$98)))) * H$1)))</f>
        <v>7.0556139448556543E-2</v>
      </c>
      <c r="I349" s="106">
        <f>IF(INDEX(Base_Dados!I:I,MATCH($B349,Base_Dados!$B:$B,0))=0,0,
MAX(0, MIN(I$1,
((INDEX(Base_Dados!I:I,MATCH($B349,Base_Dados!$B:$B,0))-MIN(Base_Dados!I$5:I$98)) /
(IF(MAX(Base_Dados!I$5:I$98)-MIN(Base_Dados!I$5:I$98)=0,1,MAX(Base_Dados!I$5:I$98)-MIN(Base_Dados!I$5:I$98)))) * I$1)))</f>
        <v>9.6437547217598174E-2</v>
      </c>
      <c r="J349" s="106">
        <f>IF(INDEX(Base_Dados!J:J,MATCH($B349,Base_Dados!$B:$B,0))=0,0,
MAX(0, MIN(J$1,
((INDEX(Base_Dados!J:J,MATCH($B349,Base_Dados!$B:$B,0))-MIN(Base_Dados!J$5:J$98)) /
(IF(MAX(Base_Dados!J$5:J$98)-MIN(Base_Dados!J$5:J$98)=0,1,MAX(Base_Dados!J$5:J$98)-MIN(Base_Dados!J$5:J$98)))) * J$1)))</f>
        <v>0.11763412646636413</v>
      </c>
      <c r="K349" s="106">
        <f>IF(INDEX(Base_Dados!K:K,MATCH($B349,Base_Dados!$B:$B,0))=0,0,
MAX(0, MIN(K$1,
((INDEX(Base_Dados!K:K,MATCH($B349,Base_Dados!$B:$B,0))-MIN(Base_Dados!K$5:K$98)) /
(IF(MAX(Base_Dados!K$5:K$98)-MIN(Base_Dados!K$5:K$98)=0,1,MAX(Base_Dados!K$5:K$98)-MIN(Base_Dados!K$5:K$98)))) * K$1)))</f>
        <v>0.13175313059033988</v>
      </c>
      <c r="L349" s="106">
        <f>IF(INDEX(Base_Dados!L:L,MATCH($B349,Base_Dados!$B:$B,0))=0,0,
MAX(0, MIN(L$1,
((INDEX(Base_Dados!L:L,MATCH($B349,Base_Dados!$B:$B,0))-MIN(Base_Dados!L$5:L$98)) /
(IF(MAX(Base_Dados!L$5:L$98)-MIN(Base_Dados!L$5:L$98)=0,1,MAX(Base_Dados!L$5:L$98)-MIN(Base_Dados!L$5:L$98)))) * L$1)))</f>
        <v>0.17915997633736161</v>
      </c>
      <c r="M349" s="106">
        <f>IF(INDEX(Base_Dados!M:M,MATCH($B349,Base_Dados!$B:$B,0))=0,0,
MAX(0, MIN(M$1,
((INDEX(Base_Dados!M:M,MATCH($B349,Base_Dados!$B:$B,0))-MIN(Base_Dados!M$5:M$98)) /
(IF(MAX(Base_Dados!M$5:M$98)-MIN(Base_Dados!M$5:M$98)=0,1,MAX(Base_Dados!M$5:M$98)-MIN(Base_Dados!M$5:M$98)))) * M$1)))</f>
        <v>0.2099125364431487</v>
      </c>
      <c r="N349" s="106">
        <f>IF(INDEX(Base_Dados!N:N,MATCH($B349,Base_Dados!$B:$B,0))=0,0,
MAX(0, MIN(N$1,
((INDEX(Base_Dados!N:N,MATCH($B349,Base_Dados!$B:$B,0))-MIN(Base_Dados!N$5:N$98)) /
(IF(MAX(Base_Dados!N$5:N$98)-MIN(Base_Dados!N$5:N$98)=0,1,MAX(Base_Dados!N$5:N$98)-MIN(Base_Dados!N$5:N$98)))) * N$1)))</f>
        <v>0.23372259491948555</v>
      </c>
      <c r="O349" s="106">
        <f>IF(INDEX(Base_Dados!O:O,MATCH($B349,Base_Dados!$B:$B,0))=0,0,
MAX(0, MIN(O$1,
((INDEX(Base_Dados!O:O,MATCH($B349,Base_Dados!$B:$B,0))-MIN(Base_Dados!O$5:O$98)) /
(IF(MAX(Base_Dados!O$5:O$98)-MIN(Base_Dados!O$5:O$98)=0,1,MAX(Base_Dados!O$5:O$98)-MIN(Base_Dados!O$5:O$98)))) * O$1)))</f>
        <v>0.28831038519426949</v>
      </c>
      <c r="P349" s="106">
        <f>IF(INDEX(Base_Dados!P:P,MATCH($B349,Base_Dados!$B:$B,0))=0,0,
MAX(0, MIN(P$1,
((INDEX(Base_Dados!P:P,MATCH($B349,Base_Dados!$B:$B,0))-MIN(Base_Dados!P$5:P$98)) /
(IF(MAX(Base_Dados!P$5:P$98)-MIN(Base_Dados!P$5:P$98)=0,1,MAX(Base_Dados!P$5:P$98)-MIN(Base_Dados!P$5:P$98)))) * P$1)))</f>
        <v>9.0993305180273321E-2</v>
      </c>
      <c r="Q349" s="106">
        <f>IF(INDEX(Base_Dados!Q:Q,MATCH($B349,Base_Dados!$B:$B,0))=0,0,
MAX(0, MIN(Q$1,
((INDEX(Base_Dados!Q:Q,MATCH($B349,Base_Dados!$B:$B,0))-MIN(Base_Dados!Q$5:Q$98)) /
(IF(MAX(Base_Dados!Q$5:Q$98)-MIN(Base_Dados!Q$5:Q$98)=0,1,MAX(Base_Dados!Q$5:Q$98)-MIN(Base_Dados!Q$5:Q$98)))) * Q$1)))</f>
        <v>4.1730293296824809E-2</v>
      </c>
      <c r="R349" s="106">
        <f>IF(INDEX(Base_Dados!R:R,MATCH($B349,Base_Dados!$B:$B,0))=0,0,
MAX(0, MIN(R$1,
((INDEX(Base_Dados!R:R,MATCH($B349,Base_Dados!$B:$B,0))-MIN(Base_Dados!R$5:R$98)) /
(IF(MAX(Base_Dados!R$5:R$98)-MIN(Base_Dados!R$5:R$98)=0,1,MAX(Base_Dados!R$5:R$98)-MIN(Base_Dados!R$5:R$98)))) * R$1)))</f>
        <v>3.556126346556248E-2</v>
      </c>
      <c r="S349" s="106">
        <f>IF(INDEX(Base_Dados!S:S,MATCH($B349,Base_Dados!$B:$B,0))=0,0,
MAX(0, MIN(S$1,
((INDEX(Base_Dados!S:S,MATCH($B349,Base_Dados!$B:$B,0))-MIN(Base_Dados!S$5:S$98)) /
(IF(MAX(Base_Dados!S$5:S$98)-MIN(Base_Dados!S$5:S$98)=0,1,MAX(Base_Dados!S$5:S$98)-MIN(Base_Dados!S$5:S$98)))) * S$1)))</f>
        <v>6.0076387328690181E-2</v>
      </c>
      <c r="T349" s="106">
        <f>IF(INDEX(Base_Dados!T:T,MATCH($B349,Base_Dados!$B:$B,0))=0,0,
MAX(0, MIN(T$1,
((INDEX(Base_Dados!T:T,MATCH($B349,Base_Dados!$B:$B,0))-MIN(Base_Dados!T$5:T$98)) /
(IF(MAX(Base_Dados!T$5:T$98)-MIN(Base_Dados!T$5:T$98)=0,1,MAX(Base_Dados!T$5:T$98)-MIN(Base_Dados!T$5:T$98)))) * T$1)))</f>
        <v>0.67422521524716783</v>
      </c>
      <c r="U349" s="106">
        <f>IF(INDEX(Base_Dados!U:U,MATCH($B349,Base_Dados!$B:$B,0))=0,0,
MAX(0, MIN(U$1,
((INDEX(Base_Dados!U:U,MATCH($B349,Base_Dados!$B:$B,0))-MIN(Base_Dados!U$5:U$98)) /
(IF(MAX(Base_Dados!U$5:U$98)-MIN(Base_Dados!U$5:U$98)=0,1,MAX(Base_Dados!U$5:U$98)-MIN(Base_Dados!U$5:U$98)))) * U$1)))</f>
        <v>0.78126207240812218</v>
      </c>
      <c r="V349" s="106">
        <f>IF(INDEX(Base_Dados!V:V,MATCH($B349,Base_Dados!$B:$B,0))=0,0,
MAX(0, MIN(V$1,
((INDEX(Base_Dados!V:V,MATCH($B349,Base_Dados!$B:$B,0))-MIN(Base_Dados!V$5:V$98)) /
(IF(MAX(Base_Dados!V$5:V$98)-MIN(Base_Dados!V$5:V$98)=0,1,MAX(Base_Dados!V$5:V$98)-MIN(Base_Dados!V$5:V$98)))) * V$1)))</f>
        <v>0.11126045197484435</v>
      </c>
      <c r="W349" s="106">
        <f>IF(INDEX(Base_Dados!W:W,MATCH($B349,Base_Dados!$B:$B,0))=0,0,
MAX(0, MIN(W$1,
((INDEX(Base_Dados!W:W,MATCH($B349,Base_Dados!$B:$B,0))-MIN(Base_Dados!W$5:W$98)) /
(IF(MAX(Base_Dados!W$5:W$98)-MIN(Base_Dados!W$5:W$98)=0,1,MAX(Base_Dados!W$5:W$98)-MIN(Base_Dados!W$5:W$98)))) * W$1)))</f>
        <v>2.3454435030891321</v>
      </c>
      <c r="X349" s="106">
        <f>IF(INDEX(Base_Dados!X:X,MATCH($B349,Base_Dados!$B:$B,0))=0,0,
MAX(0, MIN(X$1,
((INDEX(Base_Dados!X:X,MATCH($B349,Base_Dados!$B:$B,0))-MIN(Base_Dados!X$5:X$98)) /
(IF(MAX(Base_Dados!X$5:X$98)-MIN(Base_Dados!X$5:X$98)=0,1,MAX(Base_Dados!X$5:X$98)-MIN(Base_Dados!X$5:X$98)))) * X$1)))</f>
        <v>0</v>
      </c>
      <c r="Y349" s="106">
        <f>IF(INDEX(Base_Dados!Y:Y,MATCH($B349,Base_Dados!$B:$B,0))=0,0,
MAX(0, MIN(Y$1,
((INDEX(Base_Dados!Y:Y,MATCH($B349,Base_Dados!$B:$B,0))-MIN(Base_Dados!Y$5:Y$98)) /
(IF(MAX(Base_Dados!Y$5:Y$98)-MIN(Base_Dados!Y$5:Y$98)=0,1,MAX(Base_Dados!Y$5:Y$98)-MIN(Base_Dados!Y$5:Y$98)))) * Y$1)))</f>
        <v>0</v>
      </c>
      <c r="Z349" s="106">
        <f>IF(INDEX(Base_Dados!Z:Z,MATCH($B349,Base_Dados!$B:$B,0))=0,0,
MAX(0, MIN(Z$1,
((INDEX(Base_Dados!Z:Z,MATCH($B349,Base_Dados!$B:$B,0))-MIN(Base_Dados!Z$5:Z$98)) /
(IF(MAX(Base_Dados!Z$5:Z$98)-MIN(Base_Dados!Z$5:Z$98)=0,1,MAX(Base_Dados!Z$5:Z$98)-MIN(Base_Dados!Z$5:Z$98)))) * Z$1)))</f>
        <v>0.17142857142857143</v>
      </c>
      <c r="AA349" s="106">
        <f>IF(INDEX(Base_Dados!AA:AA,MATCH($B349,Base_Dados!$B:$B,0))=0,0,
MAX(0, MIN(AA$1,
((INDEX(Base_Dados!AA:AA,MATCH($B349,Base_Dados!$B:$B,0))-MIN(Base_Dados!AA$5:AA$98)) /
(IF(MAX(Base_Dados!AA$5:AA$98)-MIN(Base_Dados!AA$5:AA$98)=0,1,MAX(Base_Dados!AA$5:AA$98)-MIN(Base_Dados!AA$5:AA$98)))) * AA$1)))</f>
        <v>0</v>
      </c>
      <c r="AB349" s="106">
        <f>IF(INDEX(Base_Dados!AB:AB,MATCH($B349,Base_Dados!$B:$B,0))=0,0,
MAX(0, MIN(AB$1,
((INDEX(Base_Dados!AB:AB,MATCH($B349,Base_Dados!$B:$B,0))-MIN(Base_Dados!AB$5:AB$98)) /
(IF(MAX(Base_Dados!AB$5:AB$98)-MIN(Base_Dados!AB$5:AB$98)=0,1,MAX(Base_Dados!AB$5:AB$98)-MIN(Base_Dados!AB$5:AB$98)))) * AB$1)))</f>
        <v>0.20705181831602776</v>
      </c>
      <c r="AC349" s="106">
        <f>IF(INDEX(Base_Dados!AC:AC,MATCH($B349,Base_Dados!$B:$B,0))=0,0,
MAX(0, MIN(AC$1,
((INDEX(Base_Dados!AC:AC,MATCH($B349,Base_Dados!$B:$B,0))-MIN(Base_Dados!AC$5:AC$98)) /
(IF(MAX(Base_Dados!AC$5:AC$98)-MIN(Base_Dados!AC$5:AC$98)=0,1,MAX(Base_Dados!AC$5:AC$98)-MIN(Base_Dados!AC$5:AC$98)))) * AC$1)))</f>
        <v>5.6694449797648871E-2</v>
      </c>
      <c r="AD349" s="106">
        <f>IF(INDEX(Base_Dados!AD:AD,MATCH($B349,Base_Dados!$B:$B,0))=0,0,
MAX(0, MIN(AD$1,
((INDEX(Base_Dados!AD:AD,MATCH($B349,Base_Dados!$B:$B,0))-MIN(Base_Dados!AD$5:AD$98)) /
(IF(MAX(Base_Dados!AD$5:AD$98)-MIN(Base_Dados!AD$5:AD$98)=0,1,MAX(Base_Dados!AD$5:AD$98)-MIN(Base_Dados!AD$5:AD$98)))) * AD$1)))</f>
        <v>3.6828871468717647E-2</v>
      </c>
      <c r="AE349" s="106">
        <f>IF(INDEX(Base_Dados!AE:AE,MATCH($B349,Base_Dados!$B:$B,0))=0,0,
MAX(0, MIN(AE$1,
((INDEX(Base_Dados!AE:AE,MATCH($B349,Base_Dados!$B:$B,0))-MIN(Base_Dados!AE$5:AE$98)) /
(IF(MAX(Base_Dados!AE$5:AE$98)-MIN(Base_Dados!AE$5:AE$98)=0,1,MAX(Base_Dados!AE$5:AE$98)-MIN(Base_Dados!AE$5:AE$98)))) * AE$1)))</f>
        <v>1.937293254710197E-2</v>
      </c>
      <c r="AF349" s="106">
        <f>IF(INDEX(Base_Dados!AF:AF,MATCH($B349,Base_Dados!$B:$B,0))=0,0,
MAX(0, MIN(AF$1,
((INDEX(Base_Dados!AF:AF,MATCH($B349,Base_Dados!$B:$B,0))-MIN(Base_Dados!AF$5:AF$98)) /
(IF(MAX(Base_Dados!AF$5:AF$98)-MIN(Base_Dados!AF$5:AF$98)=0,1,MAX(Base_Dados!AF$5:AF$98)-MIN(Base_Dados!AF$5:AF$98)))) * AF$1)))</f>
        <v>3.0064818645704042E-2</v>
      </c>
      <c r="AG349" s="106">
        <f>IF(INDEX(Base_Dados!AG:AG,MATCH($B349,Base_Dados!$B:$B,0))=0,0,
MAX(0, MIN(AG$1,
((INDEX(Base_Dados!AG:AG,MATCH($B349,Base_Dados!$B:$B,0))-MIN(Base_Dados!AG$5:AG$98)) /
(IF(MAX(Base_Dados!AG$5:AG$98)-MIN(Base_Dados!AG$5:AG$98)=0,1,MAX(Base_Dados!AG$5:AG$98)-MIN(Base_Dados!AG$5:AG$98)))) * AG$1)))</f>
        <v>4.1730293296824809E-2</v>
      </c>
      <c r="AH349" s="106">
        <f>IF(INDEX(Base_Dados!AH:AH,MATCH($B349,Base_Dados!$B:$B,0))=0,0,
MAX(0, MIN(AH$1,
((INDEX(Base_Dados!AH:AH,MATCH($B349,Base_Dados!$B:$B,0))-MIN(Base_Dados!AH$5:AH$98)) /
(IF(MAX(Base_Dados!AH$5:AH$98)-MIN(Base_Dados!AH$5:AH$98)=0,1,MAX(Base_Dados!AH$5:AH$98)-MIN(Base_Dados!AH$5:AH$98)))) * AH$1)))</f>
        <v>1.8457758386729639</v>
      </c>
      <c r="AI349" s="106">
        <f>IF(INDEX(Base_Dados!AI:AI,MATCH($B349,Base_Dados!$B:$B,0))=0,0,
MAX(0, MIN(AI$1,
((INDEX(Base_Dados!AI:AI,MATCH($B349,Base_Dados!$B:$B,0))-MIN(Base_Dados!AI$5:AI$98)) /
(IF(MAX(Base_Dados!AI$5:AI$98)-MIN(Base_Dados!AI$5:AI$98)=0,1,MAX(Base_Dados!AI$5:AI$98)-MIN(Base_Dados!AI$5:AI$98)))) * AI$1)))</f>
        <v>0.21428571428571427</v>
      </c>
      <c r="AJ349" s="106">
        <f>IF(INDEX(Base_Dados!AJ:AJ,MATCH($B349,Base_Dados!$B:$B,0))=0,0,
MAX(0, MIN(AJ$1,
((INDEX(Base_Dados!AJ:AJ,MATCH($B349,Base_Dados!$B:$B,0))-MIN(Base_Dados!AJ$5:AJ$98)) /
(IF(MAX(Base_Dados!AJ$5:AJ$98)-MIN(Base_Dados!AJ$5:AJ$98)=0,1,MAX(Base_Dados!AJ$5:AJ$98)-MIN(Base_Dados!AJ$5:AJ$98)))) * AJ$1)))</f>
        <v>0.76388888888888895</v>
      </c>
      <c r="AK349" s="106">
        <f>IF(INDEX(Base_Dados!AK:AK,MATCH($B349,Base_Dados!$B:$B,0))=0,0,
MAX(0, MIN(AK$1,
((INDEX(Base_Dados!AK:AK,MATCH($B349,Base_Dados!$B:$B,0))-MIN(Base_Dados!AK$5:AK$98)) /
(IF(MAX(Base_Dados!AK$5:AK$98)-MIN(Base_Dados!AK$5:AK$98)=0,1,MAX(Base_Dados!AK$5:AK$98)-MIN(Base_Dados!AK$5:AK$98)))) * AK$1)))</f>
        <v>5.1724137931034482E-3</v>
      </c>
      <c r="AL349" s="106">
        <f>IF(INDEX(Base_Dados!AL:AL,MATCH($B349,Base_Dados!$B:$B,0))=0,0,
MAX(0, MIN(AL$1,
((INDEX(Base_Dados!AL:AL,MATCH($B349,Base_Dados!$B:$B,0))-MIN(Base_Dados!AL$5:AL$98)) /
(IF(MAX(Base_Dados!AL$5:AL$98)-MIN(Base_Dados!AL$5:AL$98)=0,1,MAX(Base_Dados!AL$5:AL$98)-MIN(Base_Dados!AL$5:AL$98)))) * AL$1)))</f>
        <v>0</v>
      </c>
      <c r="AM349" s="106">
        <f>IF(INDEX(Base_Dados!AM:AM,MATCH($B349,Base_Dados!$B:$B,0))=0,0,
MAX(0, MIN(AM$1,
((INDEX(Base_Dados!AM:AM,MATCH($B349,Base_Dados!$B:$B,0))-MIN(Base_Dados!AM$5:AM$98)) /
(IF(MAX(Base_Dados!AM$5:AM$98)-MIN(Base_Dados!AM$5:AM$98)=0,1,MAX(Base_Dados!AM$5:AM$98)-MIN(Base_Dados!AM$5:AM$98)))) * AM$1)))</f>
        <v>7.97514241325738E-2</v>
      </c>
      <c r="AN349" s="106">
        <f>IF(INDEX(Base_Dados!AN:AN,MATCH($B349,Base_Dados!$B:$B,0))=0,0,
MAX(0, MIN(AN$1,
((INDEX(Base_Dados!AN:AN,MATCH($B349,Base_Dados!$B:$B,0))-MIN(Base_Dados!AN$5:AN$98)) /
(IF(MAX(Base_Dados!AN$5:AN$98)-MIN(Base_Dados!AN$5:AN$98)=0,1,MAX(Base_Dados!AN$5:AN$98)-MIN(Base_Dados!AN$5:AN$98)))) * AN$1)))</f>
        <v>0.15346907993966818</v>
      </c>
      <c r="AO349" s="106">
        <f>IF(INDEX(Base_Dados!AO:AO,MATCH($B349,Base_Dados!$B:$B,0))=0,0,
MAX(0, MIN(AO$1,
((INDEX(Base_Dados!AO:AO,MATCH($B349,Base_Dados!$B:$B,0))-MIN(Base_Dados!AO$5:AO$98)) /
(IF(MAX(Base_Dados!AO$5:AO$98)-MIN(Base_Dados!AO$5:AO$98)=0,1,MAX(Base_Dados!AO$5:AO$98)-MIN(Base_Dados!AO$5:AO$98)))) * AO$1)))</f>
        <v>0</v>
      </c>
      <c r="AP349" s="106">
        <f>IF(INDEX(Base_Dados!AP:AP,MATCH($B349,Base_Dados!$B:$B,0))=0,0,
MAX(0, MIN(AP$1,
((INDEX(Base_Dados!AP:AP,MATCH($B349,Base_Dados!$B:$B,0))-MIN(Base_Dados!AP$5:AP$98)) /
(IF(MAX(Base_Dados!AP$5:AP$98)-MIN(Base_Dados!AP$5:AP$98)=0,1,MAX(Base_Dados!AP$5:AP$98)-MIN(Base_Dados!AP$5:AP$98)))) * AP$1)))</f>
        <v>2.2935779816513763E-2</v>
      </c>
      <c r="AQ349" s="106">
        <f>IF(INDEX(Base_Dados!AQ:AQ,MATCH($B349,Base_Dados!$B:$B,0))=0,0,
MAX(0, MIN(AQ$1,
((INDEX(Base_Dados!AQ:AQ,MATCH($B349,Base_Dados!$B:$B,0))-MIN(Base_Dados!AQ$5:AQ$98)) /
(IF(MAX(Base_Dados!AQ$5:AQ$98)-MIN(Base_Dados!AQ$5:AQ$98)=0,1,MAX(Base_Dados!AQ$5:AQ$98)-MIN(Base_Dados!AQ$5:AQ$98)))) * AQ$1)))</f>
        <v>0</v>
      </c>
      <c r="AR349" s="106">
        <f>IF(INDEX(Base_Dados!AR:AR,MATCH($B349,Base_Dados!$B:$B,0))=0,0,
MAX(0, MIN(AR$1,
((INDEX(Base_Dados!AR:AR,MATCH($B349,Base_Dados!$B:$B,0))-MIN(Base_Dados!AR$5:AR$98)) /
(IF(MAX(Base_Dados!AR$5:AR$98)-MIN(Base_Dados!AR$5:AR$98)=0,1,MAX(Base_Dados!AR$5:AR$98)-MIN(Base_Dados!AR$5:AR$98)))) * AR$1)))</f>
        <v>0</v>
      </c>
      <c r="AS349" s="106">
        <f>IF(INDEX(Base_Dados!AS:AS,MATCH($B349,Base_Dados!$B:$B,0))=0,0,
MAX(0, MIN(AS$1,
((INDEX(Base_Dados!AS:AS,MATCH($B349,Base_Dados!$B:$B,0))-MIN(Base_Dados!AS$5:AS$98)) /
(IF(MAX(Base_Dados!AS$5:AS$98)-MIN(Base_Dados!AS$5:AS$98)=0,1,MAX(Base_Dados!AS$5:AS$98)-MIN(Base_Dados!AS$5:AS$98)))) * AS$1)))</f>
        <v>0</v>
      </c>
      <c r="AT349" s="106">
        <f>IF(INDEX(Base_Dados!AT:AT,MATCH($B349,Base_Dados!$B:$B,0))=0,0,
MAX(0, MIN(AT$1,
((INDEX(Base_Dados!AT:AT,MATCH($B349,Base_Dados!$B:$B,0))-MIN(Base_Dados!AT$5:AT$98)) /
(IF(MAX(Base_Dados!AT$5:AT$98)-MIN(Base_Dados!AT$5:AT$98)=0,1,MAX(Base_Dados!AT$5:AT$98)-MIN(Base_Dados!AT$5:AT$98)))) * AT$1)))</f>
        <v>7.1428571428571426E-3</v>
      </c>
      <c r="AU349" s="106">
        <f>IF(INDEX(Base_Dados!AU:AU,MATCH($B349,Base_Dados!$B:$B,0))=0,0,
MAX(0, MIN(AU$1,
((INDEX(Base_Dados!AU:AU,MATCH($B349,Base_Dados!$B:$B,0))-MIN(Base_Dados!AU$5:AU$98)) /
(IF(MAX(Base_Dados!AU$5:AU$98)-MIN(Base_Dados!AU$5:AU$98)=0,1,MAX(Base_Dados!AU$5:AU$98)-MIN(Base_Dados!AU$5:AU$98)))) * AU$1)))</f>
        <v>6.5543071161048693E-3</v>
      </c>
      <c r="AV349" s="106">
        <f>IF(INDEX(Base_Dados!AV:AV,MATCH($B349,Base_Dados!$B:$B,0))=0,0,
MAX(0, MIN(AV$1,
((INDEX(Base_Dados!AV:AV,MATCH($B349,Base_Dados!$B:$B,0))-MIN(Base_Dados!AV$5:AV$98)) /
(IF(MAX(Base_Dados!AV$5:AV$98)-MIN(Base_Dados!AV$5:AV$98)=0,1,MAX(Base_Dados!AV$5:AV$98)-MIN(Base_Dados!AV$5:AV$98)))) * AV$1)))</f>
        <v>0</v>
      </c>
      <c r="AW349" s="106">
        <f>IF(INDEX(Base_Dados!AW:AW,MATCH($B349,Base_Dados!$B:$B,0))=0,0,
MAX(0, MIN(AW$1,
((INDEX(Base_Dados!AW:AW,MATCH($B349,Base_Dados!$B:$B,0))-MIN(Base_Dados!AW$5:AW$98)) /
(IF(MAX(Base_Dados!AW$5:AW$98)-MIN(Base_Dados!AW$5:AW$98)=0,1,MAX(Base_Dados!AW$5:AW$98)-MIN(Base_Dados!AW$5:AW$98)))) * AW$1)))</f>
        <v>0</v>
      </c>
      <c r="AX349" s="106">
        <f>IF(INDEX(Base_Dados!AX:AX,MATCH($B349,Base_Dados!$B:$B,0))=0,0,
MAX(0, MIN(AX$1,
((INDEX(Base_Dados!AX:AX,MATCH($B349,Base_Dados!$B:$B,0))-MIN(Base_Dados!AX$5:AX$98)) /
(IF(MAX(Base_Dados!AX$5:AX$98)-MIN(Base_Dados!AX$5:AX$98)=0,1,MAX(Base_Dados!AX$5:AX$98)-MIN(Base_Dados!AX$5:AX$98)))) * AX$1)))</f>
        <v>1.5900791235544734E-2</v>
      </c>
      <c r="AY349" s="106">
        <f>IF(INDEX(Base_Dados!AY:AY,MATCH($B349,Base_Dados!$B:$B,0))=0,0,
MAX(0, MIN(AY$1,
((INDEX(Base_Dados!AY:AY,MATCH($B349,Base_Dados!$B:$B,0))-MIN(Base_Dados!AY$5:AY$98)) /
(IF(MAX(Base_Dados!AY$5:AY$98)-MIN(Base_Dados!AY$5:AY$98)=0,1,MAX(Base_Dados!AY$5:AY$98)-MIN(Base_Dados!AY$5:AY$98)))) * AY$1)))</f>
        <v>1.2199142762940983E-2</v>
      </c>
      <c r="AZ349" s="106">
        <f>IF(INDEX(Base_Dados!AZ:AZ,MATCH($B349,Base_Dados!$B:$B,0))=0,0,
MAX(0, MIN(AZ$1,
((INDEX(Base_Dados!AZ:AZ,MATCH($B349,Base_Dados!$B:$B,0))-MIN(Base_Dados!AZ$5:AZ$98)) /
(IF(MAX(Base_Dados!AZ$5:AZ$98)-MIN(Base_Dados!AZ$5:AZ$98)=0,1,MAX(Base_Dados!AZ$5:AZ$98)-MIN(Base_Dados!AZ$5:AZ$98)))) * AZ$1)))</f>
        <v>0.35576923076923078</v>
      </c>
      <c r="BA349" s="106">
        <f>IF(INDEX(Base_Dados!BA:BA,MATCH($B349,Base_Dados!$B:$B,0))=0,0,
MAX(0, MIN(BA$1,
((INDEX(Base_Dados!BA:BA,MATCH($B349,Base_Dados!$B:$B,0))-MIN(Base_Dados!BA$5:BA$98)) /
(IF(MAX(Base_Dados!BA$5:BA$98)-MIN(Base_Dados!BA$5:BA$98)=0,1,MAX(Base_Dados!BA$5:BA$98)-MIN(Base_Dados!BA$5:BA$98)))) * BA$1)))</f>
        <v>4.7270143653278272E-2</v>
      </c>
      <c r="BB349" s="106">
        <f>IF(INDEX(Base_Dados!BB:BB,MATCH($B349,Base_Dados!$B:$B,0))=0,0,
MAX(0, MIN(BB$1,
((INDEX(Base_Dados!BB:BB,MATCH($B349,Base_Dados!$B:$B,0))-MIN(Base_Dados!BB$5:BB$98)) /
(IF(MAX(Base_Dados!BB$5:BB$98)-MIN(Base_Dados!BB$5:BB$98)=0,1,MAX(Base_Dados!BB$5:BB$98)-MIN(Base_Dados!BB$5:BB$98)))) * BB$1)))</f>
        <v>0.16739367596336918</v>
      </c>
      <c r="BC349" s="106">
        <f>IF(INDEX(Base_Dados!BC:BC,MATCH($B349,Base_Dados!$B:$B,0))=0,0,
MAX(0, MIN(BC$1,
((INDEX(Base_Dados!BC:BC,MATCH($B349,Base_Dados!$B:$B,0))-MIN(Base_Dados!BC$5:BC$98)) /
(IF(MAX(Base_Dados!BC$5:BC$98)-MIN(Base_Dados!BC$5:BC$98)=0,1,MAX(Base_Dados!BC$5:BC$98)-MIN(Base_Dados!BC$5:BC$98)))) * BC$1)))</f>
        <v>0.1141933746296795</v>
      </c>
      <c r="BD349" s="106">
        <f>IF(INDEX(Base_Dados!BD:BD,MATCH($B349,Base_Dados!$B:$B,0))=0,0,
MAX(0, MIN(BD$1,
((INDEX(Base_Dados!BD:BD,MATCH($B349,Base_Dados!$B:$B,0))-MIN(Base_Dados!BD$5:BD$98)) /
(IF(MAX(Base_Dados!BD$5:BD$98)-MIN(Base_Dados!BD$5:BD$98)=0,1,MAX(Base_Dados!BD$5:BD$98)-MIN(Base_Dados!BD$5:BD$98)))) * BD$1)))</f>
        <v>1.9043002562149434E-2</v>
      </c>
      <c r="BE349" s="106">
        <f>IF(INDEX(Base_Dados!BE:BE,MATCH($B349,Base_Dados!$B:$B,0))=0,0,
MAX(0, MIN(BE$1,
((INDEX(Base_Dados!BE:BE,MATCH($B349,Base_Dados!$B:$B,0))-MIN(Base_Dados!BE$5:BE$98)) /
(IF(MAX(Base_Dados!BE$5:BE$98)-MIN(Base_Dados!BE$5:BE$98)=0,1,MAX(Base_Dados!BE$5:BE$98)-MIN(Base_Dados!BE$5:BE$98)))) * BE$1)))</f>
        <v>6.8740592072252887E-2</v>
      </c>
      <c r="BF349" s="106">
        <f>IF(INDEX(Base_Dados!BF:BF,MATCH($B349,Base_Dados!$B:$B,0))=0,0,
MAX(0, MIN(BF$1,
((INDEX(Base_Dados!BF:BF,MATCH($B349,Base_Dados!$B:$B,0))-MIN(Base_Dados!BF$5:BF$98)) /
(IF(MAX(Base_Dados!BF$5:BF$98)-MIN(Base_Dados!BF$5:BF$98)=0,1,MAX(Base_Dados!BF$5:BF$98)-MIN(Base_Dados!BF$5:BF$98)))) * BF$1)))</f>
        <v>0.30357142857142855</v>
      </c>
      <c r="BG349" s="106">
        <f>IF(INDEX(Base_Dados!BG:BG,MATCH($B349,Base_Dados!$B:$B,0))=0,0,
MAX(0, MIN(BG$1,
((INDEX(Base_Dados!BG:BG,MATCH($B349,Base_Dados!$B:$B,0))-MIN(Base_Dados!BG$5:BG$98)) /
(IF(MAX(Base_Dados!BG$5:BG$98)-MIN(Base_Dados!BG$5:BG$98)=0,1,MAX(Base_Dados!BG$5:BG$98)-MIN(Base_Dados!BG$5:BG$98)))) * BG$1)))</f>
        <v>6.6889632107023408E-2</v>
      </c>
      <c r="BH349" s="106">
        <f>IF(INDEX(Base_Dados!BH:BH,MATCH($B349,Base_Dados!$B:$B,0))=0,0,
MAX(0, MIN(BH$1,
((INDEX(Base_Dados!BH:BH,MATCH($B349,Base_Dados!$B:$B,0))-MIN(Base_Dados!BH$5:BH$98)) /
(IF(MAX(Base_Dados!BH$5:BH$98)-MIN(Base_Dados!BH$5:BH$98)=0,1,MAX(Base_Dados!BH$5:BH$98)-MIN(Base_Dados!BH$5:BH$98)))) * BH$1)))</f>
        <v>8.7912087912087919E-2</v>
      </c>
      <c r="BI349" s="106">
        <f>IF(INDEX(Base_Dados!BI:BI,MATCH($B349,Base_Dados!$B:$B,0))=0,0,
MAX(0, MIN(BI$1,
((INDEX(Base_Dados!BI:BI,MATCH($B349,Base_Dados!$B:$B,0))-MIN(Base_Dados!BI$5:BI$98)) /
(IF(MAX(Base_Dados!BI$5:BI$98)-MIN(Base_Dados!BI$5:BI$98)=0,1,MAX(Base_Dados!BI$5:BI$98)-MIN(Base_Dados!BI$5:BI$98)))) * BI$1)))</f>
        <v>0.1669266770670827</v>
      </c>
      <c r="BJ349" s="106">
        <f>IF(INDEX(Base_Dados!BJ:BJ,MATCH($B349,Base_Dados!$B:$B,0))=0,0,
MAX(0, MIN(BJ$1,
((INDEX(Base_Dados!BJ:BJ,MATCH($B349,Base_Dados!$B:$B,0))-MIN(Base_Dados!BJ$5:BJ$98)) /
(IF(MAX(Base_Dados!BJ$5:BJ$98)-MIN(Base_Dados!BJ$5:BJ$98)=0,1,MAX(Base_Dados!BJ$5:BJ$98)-MIN(Base_Dados!BJ$5:BJ$98)))) * BJ$1)))</f>
        <v>8.4210526315789472E-2</v>
      </c>
      <c r="BK349" s="106">
        <f>IF(INDEX(Base_Dados!BK:BK,MATCH($B349,Base_Dados!$B:$B,0))=0,0,
MAX(0, MIN(BK$1,
((INDEX(Base_Dados!BK:BK,MATCH($B349,Base_Dados!$B:$B,0))-MIN(Base_Dados!BK$5:BK$98)) /
(IF(MAX(Base_Dados!BK$5:BK$98)-MIN(Base_Dados!BK$5:BK$98)=0,1,MAX(Base_Dados!BK$5:BK$98)-MIN(Base_Dados!BK$5:BK$98)))) * BK$1)))</f>
        <v>3.5714285714285712E-2</v>
      </c>
      <c r="BL349" s="106">
        <f>IF(INDEX(Base_Dados!BL:BL,MATCH($B349,Base_Dados!$B:$B,0))=0,0,
MAX(0, MIN(BL$1,
((INDEX(Base_Dados!BL:BL,MATCH($B349,Base_Dados!$B:$B,0))-MIN(Base_Dados!BL$5:BL$98)) /
(IF(MAX(Base_Dados!BL$5:BL$98)-MIN(Base_Dados!BL$5:BL$98)=0,1,MAX(Base_Dados!BL$5:BL$98)-MIN(Base_Dados!BL$5:BL$98)))) * BL$1)))</f>
        <v>8.9576547231270356E-2</v>
      </c>
      <c r="BM349" s="106">
        <f>IF(INDEX(Base_Dados!BM:BM,MATCH($B349,Base_Dados!$B:$B,0))=0,0,
MAX(0, MIN(BM$1,
((INDEX(Base_Dados!BM:BM,MATCH($B349,Base_Dados!$B:$B,0))-MIN(Base_Dados!BM$5:BM$98)) /
(IF(MAX(Base_Dados!BM$5:BM$98)-MIN(Base_Dados!BM$5:BM$98)=0,1,MAX(Base_Dados!BM$5:BM$98)-MIN(Base_Dados!BM$5:BM$98)))) * BM$1)))</f>
        <v>1</v>
      </c>
      <c r="BN349" s="106">
        <f>IF(INDEX(Base_Dados!BN:BN,MATCH($B349,Base_Dados!$B:$B,0))=0,0,
MAX(0, MIN(BN$1,
((INDEX(Base_Dados!BN:BN,MATCH($B349,Base_Dados!$B:$B,0))-MIN(Base_Dados!BN$5:BN$98)) /
(IF(MAX(Base_Dados!BN$5:BN$98)-MIN(Base_Dados!BN$5:BN$98)=0,1,MAX(Base_Dados!BN$5:BN$98)-MIN(Base_Dados!BN$5:BN$98)))) * BN$1)))</f>
        <v>0.4445074399644281</v>
      </c>
      <c r="BO349" s="106">
        <f>IF(INDEX(Base_Dados!BO:BO,MATCH($B349,Base_Dados!$B:$B,0))=0,0,
MAX(0, MIN(BO$1,
((INDEX(Base_Dados!BO:BO,MATCH($B349,Base_Dados!$B:$B,0))-MIN(Base_Dados!BO$5:BO$98)) /
(IF(MAX(Base_Dados!BO$5:BO$98)-MIN(Base_Dados!BO$5:BO$98)=0,1,MAX(Base_Dados!BO$5:BO$98)-MIN(Base_Dados!BO$5:BO$98)))) * BO$1)))</f>
        <v>0</v>
      </c>
      <c r="BP349" s="106">
        <f t="shared" si="20"/>
        <v>12.758493767420472</v>
      </c>
      <c r="BQ349" s="111">
        <f t="shared" si="21"/>
        <v>0.40055567295263628</v>
      </c>
      <c r="BR349" s="112">
        <f t="shared" si="22"/>
        <v>8.6047359474613005E-2</v>
      </c>
      <c r="BS349" s="113">
        <f t="shared" si="23"/>
        <v>12.672446407945859</v>
      </c>
    </row>
    <row r="350" spans="1:71">
      <c r="A350" s="21">
        <v>33015</v>
      </c>
      <c r="B350" s="21" t="s">
        <v>525</v>
      </c>
      <c r="C350" s="21" t="s">
        <v>511</v>
      </c>
      <c r="D350" s="105">
        <f>IF(INDEX(Base_Dados!D:D,MATCH($B350,Base_Dados!$B:$B,0))=0,0,
MAX(0, MIN(D$1,
((INDEX(Base_Dados!D:D,MATCH($B350,Base_Dados!$B:$B,0))-MIN(Base_Dados!D$5:D$98)) /
(IF(MAX(Base_Dados!D$5:D$98)-MIN(Base_Dados!D$5:D$98)=0,1,MAX(Base_Dados!D$5:D$98)-MIN(Base_Dados!D$5:D$98)))) * D$1)))</f>
        <v>1.0757734012106956</v>
      </c>
      <c r="E350" s="106">
        <f>IF(INDEX(Base_Dados!E:E,MATCH($B350,Base_Dados!$B:$B,0))=0,0,
MAX(0, MIN(E$1,
((INDEX(Base_Dados!E:E,MATCH($B350,Base_Dados!$B:$B,0))-MIN(Base_Dados!E$5:E$98)) /
(IF(MAX(Base_Dados!E$5:E$98)-MIN(Base_Dados!E$5:E$98)=0,1,MAX(Base_Dados!E$5:E$98)-MIN(Base_Dados!E$5:E$98)))) * E$1)))</f>
        <v>0.28486808544358655</v>
      </c>
      <c r="F350" s="106">
        <f>IF(INDEX(Base_Dados!F:F,MATCH($B350,Base_Dados!$B:$B,0))=0,0,
MAX(0, MIN(F$1,
((INDEX(Base_Dados!F:F,MATCH($B350,Base_Dados!$B:$B,0))-MIN(Base_Dados!F$5:F$98)) /
(IF(MAX(Base_Dados!F$5:F$98)-MIN(Base_Dados!F$5:F$98)=0,1,MAX(Base_Dados!F$5:F$98)-MIN(Base_Dados!F$5:F$98)))) * F$1)))</f>
        <v>0.27287325486936315</v>
      </c>
      <c r="G350" s="106">
        <f>IF(INDEX(Base_Dados!G:G,MATCH($B350,Base_Dados!$B:$B,0))=0,0,
MAX(0, MIN(G$1,
((INDEX(Base_Dados!G:G,MATCH($B350,Base_Dados!$B:$B,0))-MIN(Base_Dados!G$5:G$98)) /
(IF(MAX(Base_Dados!G$5:G$98)-MIN(Base_Dados!G$5:G$98)=0,1,MAX(Base_Dados!G$5:G$98)-MIN(Base_Dados!G$5:G$98)))) * G$1)))</f>
        <v>0.24604377560042584</v>
      </c>
      <c r="H350" s="106">
        <f>IF(INDEX(Base_Dados!H:H,MATCH($B350,Base_Dados!$B:$B,0))=0,0,
MAX(0, MIN(H$1,
((INDEX(Base_Dados!H:H,MATCH($B350,Base_Dados!$B:$B,0))-MIN(Base_Dados!H$5:H$98)) /
(IF(MAX(Base_Dados!H$5:H$98)-MIN(Base_Dados!H$5:H$98)=0,1,MAX(Base_Dados!H$5:H$98)-MIN(Base_Dados!H$5:H$98)))) * H$1)))</f>
        <v>0.2628770768577115</v>
      </c>
      <c r="I350" s="106">
        <f>IF(INDEX(Base_Dados!I:I,MATCH($B350,Base_Dados!$B:$B,0))=0,0,
MAX(0, MIN(I$1,
((INDEX(Base_Dados!I:I,MATCH($B350,Base_Dados!$B:$B,0))-MIN(Base_Dados!I$5:I$98)) /
(IF(MAX(Base_Dados!I$5:I$98)-MIN(Base_Dados!I$5:I$98)=0,1,MAX(Base_Dados!I$5:I$98)-MIN(Base_Dados!I$5:I$98)))) * I$1)))</f>
        <v>0.31076052533027965</v>
      </c>
      <c r="J350" s="106">
        <f>IF(INDEX(Base_Dados!J:J,MATCH($B350,Base_Dados!$B:$B,0))=0,0,
MAX(0, MIN(J$1,
((INDEX(Base_Dados!J:J,MATCH($B350,Base_Dados!$B:$B,0))-MIN(Base_Dados!J$5:J$98)) /
(IF(MAX(Base_Dados!J$5:J$98)-MIN(Base_Dados!J$5:J$98)=0,1,MAX(Base_Dados!J$5:J$98)-MIN(Base_Dados!J$5:J$98)))) * J$1)))</f>
        <v>0.34895463680529171</v>
      </c>
      <c r="K350" s="106">
        <f>IF(INDEX(Base_Dados!K:K,MATCH($B350,Base_Dados!$B:$B,0))=0,0,
MAX(0, MIN(K$1,
((INDEX(Base_Dados!K:K,MATCH($B350,Base_Dados!$B:$B,0))-MIN(Base_Dados!K$5:K$98)) /
(IF(MAX(Base_Dados!K$5:K$98)-MIN(Base_Dados!K$5:K$98)=0,1,MAX(Base_Dados!K$5:K$98)-MIN(Base_Dados!K$5:K$98)))) * K$1)))</f>
        <v>0.39451028622540252</v>
      </c>
      <c r="L350" s="106">
        <f>IF(INDEX(Base_Dados!L:L,MATCH($B350,Base_Dados!$B:$B,0))=0,0,
MAX(0, MIN(L$1,
((INDEX(Base_Dados!L:L,MATCH($B350,Base_Dados!$B:$B,0))-MIN(Base_Dados!L$5:L$98)) /
(IF(MAX(Base_Dados!L$5:L$98)-MIN(Base_Dados!L$5:L$98)=0,1,MAX(Base_Dados!L$5:L$98)-MIN(Base_Dados!L$5:L$98)))) * L$1)))</f>
        <v>0.51278781220469716</v>
      </c>
      <c r="M350" s="106">
        <f>IF(INDEX(Base_Dados!M:M,MATCH($B350,Base_Dados!$B:$B,0))=0,0,
MAX(0, MIN(M$1,
((INDEX(Base_Dados!M:M,MATCH($B350,Base_Dados!$B:$B,0))-MIN(Base_Dados!M$5:M$98)) /
(IF(MAX(Base_Dados!M$5:M$98)-MIN(Base_Dados!M$5:M$98)=0,1,MAX(Base_Dados!M$5:M$98)-MIN(Base_Dados!M$5:M$98)))) * M$1)))</f>
        <v>0.6113002915451895</v>
      </c>
      <c r="N350" s="106">
        <f>IF(INDEX(Base_Dados!N:N,MATCH($B350,Base_Dados!$B:$B,0))=0,0,
MAX(0, MIN(N$1,
((INDEX(Base_Dados!N:N,MATCH($B350,Base_Dados!$B:$B,0))-MIN(Base_Dados!N$5:N$98)) /
(IF(MAX(Base_Dados!N$5:N$98)-MIN(Base_Dados!N$5:N$98)=0,1,MAX(Base_Dados!N$5:N$98)-MIN(Base_Dados!N$5:N$98)))) * N$1)))</f>
        <v>0.72386090701499073</v>
      </c>
      <c r="O350" s="106">
        <f>IF(INDEX(Base_Dados!O:O,MATCH($B350,Base_Dados!$B:$B,0))=0,0,
MAX(0, MIN(O$1,
((INDEX(Base_Dados!O:O,MATCH($B350,Base_Dados!$B:$B,0))-MIN(Base_Dados!O$5:O$98)) /
(IF(MAX(Base_Dados!O$5:O$98)-MIN(Base_Dados!O$5:O$98)=0,1,MAX(Base_Dados!O$5:O$98)-MIN(Base_Dados!O$5:O$98)))) * O$1)))</f>
        <v>0.86509838898489322</v>
      </c>
      <c r="P350" s="106">
        <f>IF(INDEX(Base_Dados!P:P,MATCH($B350,Base_Dados!$B:$B,0))=0,0,
MAX(0, MIN(P$1,
((INDEX(Base_Dados!P:P,MATCH($B350,Base_Dados!$B:$B,0))-MIN(Base_Dados!P$5:P$98)) /
(IF(MAX(Base_Dados!P$5:P$98)-MIN(Base_Dados!P$5:P$98)=0,1,MAX(Base_Dados!P$5:P$98)-MIN(Base_Dados!P$5:P$98)))) * P$1)))</f>
        <v>0.38273903909368256</v>
      </c>
      <c r="Q350" s="106">
        <f>IF(INDEX(Base_Dados!Q:Q,MATCH($B350,Base_Dados!$B:$B,0))=0,0,
MAX(0, MIN(Q$1,
((INDEX(Base_Dados!Q:Q,MATCH($B350,Base_Dados!$B:$B,0))-MIN(Base_Dados!Q$5:Q$98)) /
(IF(MAX(Base_Dados!Q$5:Q$98)-MIN(Base_Dados!Q$5:Q$98)=0,1,MAX(Base_Dados!Q$5:Q$98)-MIN(Base_Dados!Q$5:Q$98)))) * Q$1)))</f>
        <v>0.23208361855615817</v>
      </c>
      <c r="R350" s="106">
        <f>IF(INDEX(Base_Dados!R:R,MATCH($B350,Base_Dados!$B:$B,0))=0,0,
MAX(0, MIN(R$1,
((INDEX(Base_Dados!R:R,MATCH($B350,Base_Dados!$B:$B,0))-MIN(Base_Dados!R$5:R$98)) /
(IF(MAX(Base_Dados!R$5:R$98)-MIN(Base_Dados!R$5:R$98)=0,1,MAX(Base_Dados!R$5:R$98)-MIN(Base_Dados!R$5:R$98)))) * R$1)))</f>
        <v>0.20127763692525713</v>
      </c>
      <c r="S350" s="106">
        <f>IF(INDEX(Base_Dados!S:S,MATCH($B350,Base_Dados!$B:$B,0))=0,0,
MAX(0, MIN(S$1,
((INDEX(Base_Dados!S:S,MATCH($B350,Base_Dados!$B:$B,0))-MIN(Base_Dados!S$5:S$98)) /
(IF(MAX(Base_Dados!S$5:S$98)-MIN(Base_Dados!S$5:S$98)=0,1,MAX(Base_Dados!S$5:S$98)-MIN(Base_Dados!S$5:S$98)))) * S$1)))</f>
        <v>0.23826855388302254</v>
      </c>
      <c r="T350" s="106">
        <f>IF(INDEX(Base_Dados!T:T,MATCH($B350,Base_Dados!$B:$B,0))=0,0,
MAX(0, MIN(T$1,
((INDEX(Base_Dados!T:T,MATCH($B350,Base_Dados!$B:$B,0))-MIN(Base_Dados!T$5:T$98)) /
(IF(MAX(Base_Dados!T$5:T$98)-MIN(Base_Dados!T$5:T$98)=0,1,MAX(Base_Dados!T$5:T$98)-MIN(Base_Dados!T$5:T$98)))) * T$1)))</f>
        <v>1.043262650685937</v>
      </c>
      <c r="U350" s="106">
        <f>IF(INDEX(Base_Dados!U:U,MATCH($B350,Base_Dados!$B:$B,0))=0,0,
MAX(0, MIN(U$1,
((INDEX(Base_Dados!U:U,MATCH($B350,Base_Dados!$B:$B,0))-MIN(Base_Dados!U$5:U$98)) /
(IF(MAX(Base_Dados!U$5:U$98)-MIN(Base_Dados!U$5:U$98)=0,1,MAX(Base_Dados!U$5:U$98)-MIN(Base_Dados!U$5:U$98)))) * U$1)))</f>
        <v>0.76586710939253344</v>
      </c>
      <c r="V350" s="106">
        <f>IF(INDEX(Base_Dados!V:V,MATCH($B350,Base_Dados!$B:$B,0))=0,0,
MAX(0, MIN(V$1,
((INDEX(Base_Dados!V:V,MATCH($B350,Base_Dados!$B:$B,0))-MIN(Base_Dados!V$5:V$98)) /
(IF(MAX(Base_Dados!V$5:V$98)-MIN(Base_Dados!V$5:V$98)=0,1,MAX(Base_Dados!V$5:V$98)-MIN(Base_Dados!V$5:V$98)))) * V$1)))</f>
        <v>0.76588028896702887</v>
      </c>
      <c r="W350" s="106">
        <f>IF(INDEX(Base_Dados!W:W,MATCH($B350,Base_Dados!$B:$B,0))=0,0,
MAX(0, MIN(W$1,
((INDEX(Base_Dados!W:W,MATCH($B350,Base_Dados!$B:$B,0))-MIN(Base_Dados!W$5:W$98)) /
(IF(MAX(Base_Dados!W$5:W$98)-MIN(Base_Dados!W$5:W$98)=0,1,MAX(Base_Dados!W$5:W$98)-MIN(Base_Dados!W$5:W$98)))) * W$1)))</f>
        <v>2.3068851323764887</v>
      </c>
      <c r="X350" s="106">
        <f>IF(INDEX(Base_Dados!X:X,MATCH($B350,Base_Dados!$B:$B,0))=0,0,
MAX(0, MIN(X$1,
((INDEX(Base_Dados!X:X,MATCH($B350,Base_Dados!$B:$B,0))-MIN(Base_Dados!X$5:X$98)) /
(IF(MAX(Base_Dados!X$5:X$98)-MIN(Base_Dados!X$5:X$98)=0,1,MAX(Base_Dados!X$5:X$98)-MIN(Base_Dados!X$5:X$98)))) * X$1)))</f>
        <v>0.24152542372881353</v>
      </c>
      <c r="Y350" s="106">
        <f>IF(INDEX(Base_Dados!Y:Y,MATCH($B350,Base_Dados!$B:$B,0))=0,0,
MAX(0, MIN(Y$1,
((INDEX(Base_Dados!Y:Y,MATCH($B350,Base_Dados!$B:$B,0))-MIN(Base_Dados!Y$5:Y$98)) /
(IF(MAX(Base_Dados!Y$5:Y$98)-MIN(Base_Dados!Y$5:Y$98)=0,1,MAX(Base_Dados!Y$5:Y$98)-MIN(Base_Dados!Y$5:Y$98)))) * Y$1)))</f>
        <v>0.15441176470588236</v>
      </c>
      <c r="Z350" s="106">
        <f>IF(INDEX(Base_Dados!Z:Z,MATCH($B350,Base_Dados!$B:$B,0))=0,0,
MAX(0, MIN(Z$1,
((INDEX(Base_Dados!Z:Z,MATCH($B350,Base_Dados!$B:$B,0))-MIN(Base_Dados!Z$5:Z$98)) /
(IF(MAX(Base_Dados!Z$5:Z$98)-MIN(Base_Dados!Z$5:Z$98)=0,1,MAX(Base_Dados!Z$5:Z$98)-MIN(Base_Dados!Z$5:Z$98)))) * Z$1)))</f>
        <v>0.14285714285714285</v>
      </c>
      <c r="AA350" s="106">
        <f>IF(INDEX(Base_Dados!AA:AA,MATCH($B350,Base_Dados!$B:$B,0))=0,0,
MAX(0, MIN(AA$1,
((INDEX(Base_Dados!AA:AA,MATCH($B350,Base_Dados!$B:$B,0))-MIN(Base_Dados!AA$5:AA$98)) /
(IF(MAX(Base_Dados!AA$5:AA$98)-MIN(Base_Dados!AA$5:AA$98)=0,1,MAX(Base_Dados!AA$5:AA$98)-MIN(Base_Dados!AA$5:AA$98)))) * AA$1)))</f>
        <v>0.13636363636363635</v>
      </c>
      <c r="AB350" s="106">
        <f>IF(INDEX(Base_Dados!AB:AB,MATCH($B350,Base_Dados!$B:$B,0))=0,0,
MAX(0, MIN(AB$1,
((INDEX(Base_Dados!AB:AB,MATCH($B350,Base_Dados!$B:$B,0))-MIN(Base_Dados!AB$5:AB$98)) /
(IF(MAX(Base_Dados!AB$5:AB$98)-MIN(Base_Dados!AB$5:AB$98)=0,1,MAX(Base_Dados!AB$5:AB$98)-MIN(Base_Dados!AB$5:AB$98)))) * AB$1)))</f>
        <v>0.10526596726959631</v>
      </c>
      <c r="AC350" s="106">
        <f>IF(INDEX(Base_Dados!AC:AC,MATCH($B350,Base_Dados!$B:$B,0))=0,0,
MAX(0, MIN(AC$1,
((INDEX(Base_Dados!AC:AC,MATCH($B350,Base_Dados!$B:$B,0))-MIN(Base_Dados!AC$5:AC$98)) /
(IF(MAX(Base_Dados!AC$5:AC$98)-MIN(Base_Dados!AC$5:AC$98)=0,1,MAX(Base_Dados!AC$5:AC$98)-MIN(Base_Dados!AC$5:AC$98)))) * AC$1)))</f>
        <v>0.21653377336673732</v>
      </c>
      <c r="AD350" s="106">
        <f>IF(INDEX(Base_Dados!AD:AD,MATCH($B350,Base_Dados!$B:$B,0))=0,0,
MAX(0, MIN(AD$1,
((INDEX(Base_Dados!AD:AD,MATCH($B350,Base_Dados!$B:$B,0))-MIN(Base_Dados!AD$5:AD$98)) /
(IF(MAX(Base_Dados!AD$5:AD$98)-MIN(Base_Dados!AD$5:AD$98)=0,1,MAX(Base_Dados!AD$5:AD$98)-MIN(Base_Dados!AD$5:AD$98)))) * AD$1)))</f>
        <v>0.20011832569146576</v>
      </c>
      <c r="AE350" s="106">
        <f>IF(INDEX(Base_Dados!AE:AE,MATCH($B350,Base_Dados!$B:$B,0))=0,0,
MAX(0, MIN(AE$1,
((INDEX(Base_Dados!AE:AE,MATCH($B350,Base_Dados!$B:$B,0))-MIN(Base_Dados!AE$5:AE$98)) /
(IF(MAX(Base_Dados!AE$5:AE$98)-MIN(Base_Dados!AE$5:AE$98)=0,1,MAX(Base_Dados!AE$5:AE$98)-MIN(Base_Dados!AE$5:AE$98)))) * AE$1)))</f>
        <v>0.12003451747447144</v>
      </c>
      <c r="AF350" s="106">
        <f>IF(INDEX(Base_Dados!AF:AF,MATCH($B350,Base_Dados!$B:$B,0))=0,0,
MAX(0, MIN(AF$1,
((INDEX(Base_Dados!AF:AF,MATCH($B350,Base_Dados!$B:$B,0))-MIN(Base_Dados!AF$5:AF$98)) /
(IF(MAX(Base_Dados!AF$5:AF$98)-MIN(Base_Dados!AF$5:AF$98)=0,1,MAX(Base_Dados!AF$5:AF$98)-MIN(Base_Dados!AF$5:AF$98)))) * AF$1)))</f>
        <v>0.16531053188066014</v>
      </c>
      <c r="AG350" s="106">
        <f>IF(INDEX(Base_Dados!AG:AG,MATCH($B350,Base_Dados!$B:$B,0))=0,0,
MAX(0, MIN(AG$1,
((INDEX(Base_Dados!AG:AG,MATCH($B350,Base_Dados!$B:$B,0))-MIN(Base_Dados!AG$5:AG$98)) /
(IF(MAX(Base_Dados!AG$5:AG$98)-MIN(Base_Dados!AG$5:AG$98)=0,1,MAX(Base_Dados!AG$5:AG$98)-MIN(Base_Dados!AG$5:AG$98)))) * AG$1)))</f>
        <v>0.23208361855615817</v>
      </c>
      <c r="AH350" s="106">
        <f>IF(INDEX(Base_Dados!AH:AH,MATCH($B350,Base_Dados!$B:$B,0))=0,0,
MAX(0, MIN(AH$1,
((INDEX(Base_Dados!AH:AH,MATCH($B350,Base_Dados!$B:$B,0))-MIN(Base_Dados!AH$5:AH$98)) /
(IF(MAX(Base_Dados!AH$5:AH$98)-MIN(Base_Dados!AH$5:AH$98)=0,1,MAX(Base_Dados!AH$5:AH$98)-MIN(Base_Dados!AH$5:AH$98)))) * AH$1)))</f>
        <v>1.8327107993822984</v>
      </c>
      <c r="AI350" s="106">
        <f>IF(INDEX(Base_Dados!AI:AI,MATCH($B350,Base_Dados!$B:$B,0))=0,0,
MAX(0, MIN(AI$1,
((INDEX(Base_Dados!AI:AI,MATCH($B350,Base_Dados!$B:$B,0))-MIN(Base_Dados!AI$5:AI$98)) /
(IF(MAX(Base_Dados!AI$5:AI$98)-MIN(Base_Dados!AI$5:AI$98)=0,1,MAX(Base_Dados!AI$5:AI$98)-MIN(Base_Dados!AI$5:AI$98)))) * AI$1)))</f>
        <v>0.75</v>
      </c>
      <c r="AJ350" s="106">
        <f>IF(INDEX(Base_Dados!AJ:AJ,MATCH($B350,Base_Dados!$B:$B,0))=0,0,
MAX(0, MIN(AJ$1,
((INDEX(Base_Dados!AJ:AJ,MATCH($B350,Base_Dados!$B:$B,0))-MIN(Base_Dados!AJ$5:AJ$98)) /
(IF(MAX(Base_Dados!AJ$5:AJ$98)-MIN(Base_Dados!AJ$5:AJ$98)=0,1,MAX(Base_Dados!AJ$5:AJ$98)-MIN(Base_Dados!AJ$5:AJ$98)))) * AJ$1)))</f>
        <v>2.5</v>
      </c>
      <c r="AK350" s="106">
        <f>IF(INDEX(Base_Dados!AK:AK,MATCH($B350,Base_Dados!$B:$B,0))=0,0,
MAX(0, MIN(AK$1,
((INDEX(Base_Dados!AK:AK,MATCH($B350,Base_Dados!$B:$B,0))-MIN(Base_Dados!AK$5:AK$98)) /
(IF(MAX(Base_Dados!AK$5:AK$98)-MIN(Base_Dados!AK$5:AK$98)=0,1,MAX(Base_Dados!AK$5:AK$98)-MIN(Base_Dados!AK$5:AK$98)))) * AK$1)))</f>
        <v>0.15</v>
      </c>
      <c r="AL350" s="106">
        <f>IF(INDEX(Base_Dados!AL:AL,MATCH($B350,Base_Dados!$B:$B,0))=0,0,
MAX(0, MIN(AL$1,
((INDEX(Base_Dados!AL:AL,MATCH($B350,Base_Dados!$B:$B,0))-MIN(Base_Dados!AL$5:AL$98)) /
(IF(MAX(Base_Dados!AL$5:AL$98)-MIN(Base_Dados!AL$5:AL$98)=0,1,MAX(Base_Dados!AL$5:AL$98)-MIN(Base_Dados!AL$5:AL$98)))) * AL$1)))</f>
        <v>0.22222222222222221</v>
      </c>
      <c r="AM350" s="106">
        <f>IF(INDEX(Base_Dados!AM:AM,MATCH($B350,Base_Dados!$B:$B,0))=0,0,
MAX(0, MIN(AM$1,
((INDEX(Base_Dados!AM:AM,MATCH($B350,Base_Dados!$B:$B,0))-MIN(Base_Dados!AM$5:AM$98)) /
(IF(MAX(Base_Dados!AM$5:AM$98)-MIN(Base_Dados!AM$5:AM$98)=0,1,MAX(Base_Dados!AM$5:AM$98)-MIN(Base_Dados!AM$5:AM$98)))) * AM$1)))</f>
        <v>1.0761263593992749</v>
      </c>
      <c r="AN350" s="106">
        <f>IF(INDEX(Base_Dados!AN:AN,MATCH($B350,Base_Dados!$B:$B,0))=0,0,
MAX(0, MIN(AN$1,
((INDEX(Base_Dados!AN:AN,MATCH($B350,Base_Dados!$B:$B,0))-MIN(Base_Dados!AN$5:AN$98)) /
(IF(MAX(Base_Dados!AN$5:AN$98)-MIN(Base_Dados!AN$5:AN$98)=0,1,MAX(Base_Dados!AN$5:AN$98)-MIN(Base_Dados!AN$5:AN$98)))) * AN$1)))</f>
        <v>0.66455192919374906</v>
      </c>
      <c r="AO350" s="106">
        <f>IF(INDEX(Base_Dados!AO:AO,MATCH($B350,Base_Dados!$B:$B,0))=0,0,
MAX(0, MIN(AO$1,
((INDEX(Base_Dados!AO:AO,MATCH($B350,Base_Dados!$B:$B,0))-MIN(Base_Dados!AO$5:AO$98)) /
(IF(MAX(Base_Dados!AO$5:AO$98)-MIN(Base_Dados!AO$5:AO$98)=0,1,MAX(Base_Dados!AO$5:AO$98)-MIN(Base_Dados!AO$5:AO$98)))) * AO$1)))</f>
        <v>0.11290322580645161</v>
      </c>
      <c r="AP350" s="106">
        <f>IF(INDEX(Base_Dados!AP:AP,MATCH($B350,Base_Dados!$B:$B,0))=0,0,
MAX(0, MIN(AP$1,
((INDEX(Base_Dados!AP:AP,MATCH($B350,Base_Dados!$B:$B,0))-MIN(Base_Dados!AP$5:AP$98)) /
(IF(MAX(Base_Dados!AP$5:AP$98)-MIN(Base_Dados!AP$5:AP$98)=0,1,MAX(Base_Dados!AP$5:AP$98)-MIN(Base_Dados!AP$5:AP$98)))) * AP$1)))</f>
        <v>0.15596330275229359</v>
      </c>
      <c r="AQ350" s="106">
        <f>IF(INDEX(Base_Dados!AQ:AQ,MATCH($B350,Base_Dados!$B:$B,0))=0,0,
MAX(0, MIN(AQ$1,
((INDEX(Base_Dados!AQ:AQ,MATCH($B350,Base_Dados!$B:$B,0))-MIN(Base_Dados!AQ$5:AQ$98)) /
(IF(MAX(Base_Dados!AQ$5:AQ$98)-MIN(Base_Dados!AQ$5:AQ$98)=0,1,MAX(Base_Dados!AQ$5:AQ$98)-MIN(Base_Dados!AQ$5:AQ$98)))) * AQ$1)))</f>
        <v>0.11666666666666667</v>
      </c>
      <c r="AR350" s="106">
        <f>IF(INDEX(Base_Dados!AR:AR,MATCH($B350,Base_Dados!$B:$B,0))=0,0,
MAX(0, MIN(AR$1,
((INDEX(Base_Dados!AR:AR,MATCH($B350,Base_Dados!$B:$B,0))-MIN(Base_Dados!AR$5:AR$98)) /
(IF(MAX(Base_Dados!AR$5:AR$98)-MIN(Base_Dados!AR$5:AR$98)=0,1,MAX(Base_Dados!AR$5:AR$98)-MIN(Base_Dados!AR$5:AR$98)))) * AR$1)))</f>
        <v>4.8387096774193547E-2</v>
      </c>
      <c r="AS350" s="106">
        <f>IF(INDEX(Base_Dados!AS:AS,MATCH($B350,Base_Dados!$B:$B,0))=0,0,
MAX(0, MIN(AS$1,
((INDEX(Base_Dados!AS:AS,MATCH($B350,Base_Dados!$B:$B,0))-MIN(Base_Dados!AS$5:AS$98)) /
(IF(MAX(Base_Dados!AS$5:AS$98)-MIN(Base_Dados!AS$5:AS$98)=0,1,MAX(Base_Dados!AS$5:AS$98)-MIN(Base_Dados!AS$5:AS$98)))) * AS$1)))</f>
        <v>0.14634146341463414</v>
      </c>
      <c r="AT350" s="106">
        <f>IF(INDEX(Base_Dados!AT:AT,MATCH($B350,Base_Dados!$B:$B,0))=0,0,
MAX(0, MIN(AT$1,
((INDEX(Base_Dados!AT:AT,MATCH($B350,Base_Dados!$B:$B,0))-MIN(Base_Dados!AT$5:AT$98)) /
(IF(MAX(Base_Dados!AT$5:AT$98)-MIN(Base_Dados!AT$5:AT$98)=0,1,MAX(Base_Dados!AT$5:AT$98)-MIN(Base_Dados!AT$5:AT$98)))) * AT$1)))</f>
        <v>0.12857142857142856</v>
      </c>
      <c r="AU350" s="106">
        <f>IF(INDEX(Base_Dados!AU:AU,MATCH($B350,Base_Dados!$B:$B,0))=0,0,
MAX(0, MIN(AU$1,
((INDEX(Base_Dados!AU:AU,MATCH($B350,Base_Dados!$B:$B,0))-MIN(Base_Dados!AU$5:AU$98)) /
(IF(MAX(Base_Dados!AU$5:AU$98)-MIN(Base_Dados!AU$5:AU$98)=0,1,MAX(Base_Dados!AU$5:AU$98)-MIN(Base_Dados!AU$5:AU$98)))) * AU$1)))</f>
        <v>0.22191011235955055</v>
      </c>
      <c r="AV350" s="106">
        <f>IF(INDEX(Base_Dados!AV:AV,MATCH($B350,Base_Dados!$B:$B,0))=0,0,
MAX(0, MIN(AV$1,
((INDEX(Base_Dados!AV:AV,MATCH($B350,Base_Dados!$B:$B,0))-MIN(Base_Dados!AV$5:AV$98)) /
(IF(MAX(Base_Dados!AV$5:AV$98)-MIN(Base_Dados!AV$5:AV$98)=0,1,MAX(Base_Dados!AV$5:AV$98)-MIN(Base_Dados!AV$5:AV$98)))) * AV$1)))</f>
        <v>6.7307692307692304E-2</v>
      </c>
      <c r="AW350" s="106">
        <f>IF(INDEX(Base_Dados!AW:AW,MATCH($B350,Base_Dados!$B:$B,0))=0,0,
MAX(0, MIN(AW$1,
((INDEX(Base_Dados!AW:AW,MATCH($B350,Base_Dados!$B:$B,0))-MIN(Base_Dados!AW$5:AW$98)) /
(IF(MAX(Base_Dados!AW$5:AW$98)-MIN(Base_Dados!AW$5:AW$98)=0,1,MAX(Base_Dados!AW$5:AW$98)-MIN(Base_Dados!AW$5:AW$98)))) * AW$1)))</f>
        <v>7.3529411764705885E-2</v>
      </c>
      <c r="AX350" s="106">
        <f>IF(INDEX(Base_Dados!AX:AX,MATCH($B350,Base_Dados!$B:$B,0))=0,0,
MAX(0, MIN(AX$1,
((INDEX(Base_Dados!AX:AX,MATCH($B350,Base_Dados!$B:$B,0))-MIN(Base_Dados!AX$5:AX$98)) /
(IF(MAX(Base_Dados!AX$5:AX$98)-MIN(Base_Dados!AX$5:AX$98)=0,1,MAX(Base_Dados!AX$5:AX$98)-MIN(Base_Dados!AX$5:AX$98)))) * AX$1)))</f>
        <v>5.8843693551367884E-2</v>
      </c>
      <c r="AY350" s="106">
        <f>IF(INDEX(Base_Dados!AY:AY,MATCH($B350,Base_Dados!$B:$B,0))=0,0,
MAX(0, MIN(AY$1,
((INDEX(Base_Dados!AY:AY,MATCH($B350,Base_Dados!$B:$B,0))-MIN(Base_Dados!AY$5:AY$98)) /
(IF(MAX(Base_Dados!AY$5:AY$98)-MIN(Base_Dados!AY$5:AY$98)=0,1,MAX(Base_Dados!AY$5:AY$98)-MIN(Base_Dados!AY$5:AY$98)))) * AY$1)))</f>
        <v>0.28321793603692713</v>
      </c>
      <c r="AZ350" s="106">
        <f>IF(INDEX(Base_Dados!AZ:AZ,MATCH($B350,Base_Dados!$B:$B,0))=0,0,
MAX(0, MIN(AZ$1,
((INDEX(Base_Dados!AZ:AZ,MATCH($B350,Base_Dados!$B:$B,0))-MIN(Base_Dados!AZ$5:AZ$98)) /
(IF(MAX(Base_Dados!AZ$5:AZ$98)-MIN(Base_Dados!AZ$5:AZ$98)=0,1,MAX(Base_Dados!AZ$5:AZ$98)-MIN(Base_Dados!AZ$5:AZ$98)))) * AZ$1)))</f>
        <v>0.24997546857803613</v>
      </c>
      <c r="BA350" s="106">
        <f>IF(INDEX(Base_Dados!BA:BA,MATCH($B350,Base_Dados!$B:$B,0))=0,0,
MAX(0, MIN(BA$1,
((INDEX(Base_Dados!BA:BA,MATCH($B350,Base_Dados!$B:$B,0))-MIN(Base_Dados!BA$5:BA$98)) /
(IF(MAX(Base_Dados!BA$5:BA$98)-MIN(Base_Dados!BA$5:BA$98)=0,1,MAX(Base_Dados!BA$5:BA$98)-MIN(Base_Dados!BA$5:BA$98)))) * BA$1)))</f>
        <v>0.15995026532560669</v>
      </c>
      <c r="BB350" s="106">
        <f>IF(INDEX(Base_Dados!BB:BB,MATCH($B350,Base_Dados!$B:$B,0))=0,0,
MAX(0, MIN(BB$1,
((INDEX(Base_Dados!BB:BB,MATCH($B350,Base_Dados!$B:$B,0))-MIN(Base_Dados!BB$5:BB$98)) /
(IF(MAX(Base_Dados!BB$5:BB$98)-MIN(Base_Dados!BB$5:BB$98)=0,1,MAX(Base_Dados!BB$5:BB$98)-MIN(Base_Dados!BB$5:BB$98)))) * BB$1)))</f>
        <v>0.17267396578970909</v>
      </c>
      <c r="BC350" s="106">
        <f>IF(INDEX(Base_Dados!BC:BC,MATCH($B350,Base_Dados!$B:$B,0))=0,0,
MAX(0, MIN(BC$1,
((INDEX(Base_Dados!BC:BC,MATCH($B350,Base_Dados!$B:$B,0))-MIN(Base_Dados!BC$5:BC$98)) /
(IF(MAX(Base_Dados!BC$5:BC$98)-MIN(Base_Dados!BC$5:BC$98)=0,1,MAX(Base_Dados!BC$5:BC$98)-MIN(Base_Dados!BC$5:BC$98)))) * BC$1)))</f>
        <v>0.41637489900350122</v>
      </c>
      <c r="BD350" s="106">
        <f>IF(INDEX(Base_Dados!BD:BD,MATCH($B350,Base_Dados!$B:$B,0))=0,0,
MAX(0, MIN(BD$1,
((INDEX(Base_Dados!BD:BD,MATCH($B350,Base_Dados!$B:$B,0))-MIN(Base_Dados!BD$5:BD$98)) /
(IF(MAX(Base_Dados!BD$5:BD$98)-MIN(Base_Dados!BD$5:BD$98)=0,1,MAX(Base_Dados!BD$5:BD$98)-MIN(Base_Dados!BD$5:BD$98)))) * BD$1)))</f>
        <v>0.10982618932206911</v>
      </c>
      <c r="BE350" s="106">
        <f>IF(INDEX(Base_Dados!BE:BE,MATCH($B350,Base_Dados!$B:$B,0))=0,0,
MAX(0, MIN(BE$1,
((INDEX(Base_Dados!BE:BE,MATCH($B350,Base_Dados!$B:$B,0))-MIN(Base_Dados!BE$5:BE$98)) /
(IF(MAX(Base_Dados!BE$5:BE$98)-MIN(Base_Dados!BE$5:BE$98)=0,1,MAX(Base_Dados!BE$5:BE$98)-MIN(Base_Dados!BE$5:BE$98)))) * BE$1)))</f>
        <v>0.22127446061214251</v>
      </c>
      <c r="BF350" s="106">
        <f>IF(INDEX(Base_Dados!BF:BF,MATCH($B350,Base_Dados!$B:$B,0))=0,0,
MAX(0, MIN(BF$1,
((INDEX(Base_Dados!BF:BF,MATCH($B350,Base_Dados!$B:$B,0))-MIN(Base_Dados!BF$5:BF$98)) /
(IF(MAX(Base_Dados!BF$5:BF$98)-MIN(Base_Dados!BF$5:BF$98)=0,1,MAX(Base_Dados!BF$5:BF$98)-MIN(Base_Dados!BF$5:BF$98)))) * BF$1)))</f>
        <v>0.52759740259740262</v>
      </c>
      <c r="BG350" s="106">
        <f>IF(INDEX(Base_Dados!BG:BG,MATCH($B350,Base_Dados!$B:$B,0))=0,0,
MAX(0, MIN(BG$1,
((INDEX(Base_Dados!BG:BG,MATCH($B350,Base_Dados!$B:$B,0))-MIN(Base_Dados!BG$5:BG$98)) /
(IF(MAX(Base_Dados!BG$5:BG$98)-MIN(Base_Dados!BG$5:BG$98)=0,1,MAX(Base_Dados!BG$5:BG$98)-MIN(Base_Dados!BG$5:BG$98)))) * BG$1)))</f>
        <v>5.5602006688963208E-2</v>
      </c>
      <c r="BH350" s="106">
        <f>IF(INDEX(Base_Dados!BH:BH,MATCH($B350,Base_Dados!$B:$B,0))=0,0,
MAX(0, MIN(BH$1,
((INDEX(Base_Dados!BH:BH,MATCH($B350,Base_Dados!$B:$B,0))-MIN(Base_Dados!BH$5:BH$98)) /
(IF(MAX(Base_Dados!BH$5:BH$98)-MIN(Base_Dados!BH$5:BH$98)=0,1,MAX(Base_Dados!BH$5:BH$98)-MIN(Base_Dados!BH$5:BH$98)))) * BH$1)))</f>
        <v>0.24175824175824176</v>
      </c>
      <c r="BI350" s="106">
        <f>IF(INDEX(Base_Dados!BI:BI,MATCH($B350,Base_Dados!$B:$B,0))=0,0,
MAX(0, MIN(BI$1,
((INDEX(Base_Dados!BI:BI,MATCH($B350,Base_Dados!$B:$B,0))-MIN(Base_Dados!BI$5:BI$98)) /
(IF(MAX(Base_Dados!BI$5:BI$98)-MIN(Base_Dados!BI$5:BI$98)=0,1,MAX(Base_Dados!BI$5:BI$98)-MIN(Base_Dados!BI$5:BI$98)))) * BI$1)))</f>
        <v>0.37441497659906398</v>
      </c>
      <c r="BJ350" s="106">
        <f>IF(INDEX(Base_Dados!BJ:BJ,MATCH($B350,Base_Dados!$B:$B,0))=0,0,
MAX(0, MIN(BJ$1,
((INDEX(Base_Dados!BJ:BJ,MATCH($B350,Base_Dados!$B:$B,0))-MIN(Base_Dados!BJ$5:BJ$98)) /
(IF(MAX(Base_Dados!BJ$5:BJ$98)-MIN(Base_Dados!BJ$5:BJ$98)=0,1,MAX(Base_Dados!BJ$5:BJ$98)-MIN(Base_Dados!BJ$5:BJ$98)))) * BJ$1)))</f>
        <v>0.24210526315789474</v>
      </c>
      <c r="BK350" s="106">
        <f>IF(INDEX(Base_Dados!BK:BK,MATCH($B350,Base_Dados!$B:$B,0))=0,0,
MAX(0, MIN(BK$1,
((INDEX(Base_Dados!BK:BK,MATCH($B350,Base_Dados!$B:$B,0))-MIN(Base_Dados!BK$5:BK$98)) /
(IF(MAX(Base_Dados!BK$5:BK$98)-MIN(Base_Dados!BK$5:BK$98)=0,1,MAX(Base_Dados!BK$5:BK$98)-MIN(Base_Dados!BK$5:BK$98)))) * BK$1)))</f>
        <v>0.21428571428571427</v>
      </c>
      <c r="BL350" s="106">
        <f>IF(INDEX(Base_Dados!BL:BL,MATCH($B350,Base_Dados!$B:$B,0))=0,0,
MAX(0, MIN(BL$1,
((INDEX(Base_Dados!BL:BL,MATCH($B350,Base_Dados!$B:$B,0))-MIN(Base_Dados!BL$5:BL$98)) /
(IF(MAX(Base_Dados!BL$5:BL$98)-MIN(Base_Dados!BL$5:BL$98)=0,1,MAX(Base_Dados!BL$5:BL$98)-MIN(Base_Dados!BL$5:BL$98)))) * BL$1)))</f>
        <v>0.32084690553745926</v>
      </c>
      <c r="BM350" s="106">
        <f>IF(INDEX(Base_Dados!BM:BM,MATCH($B350,Base_Dados!$B:$B,0))=0,0,
MAX(0, MIN(BM$1,
((INDEX(Base_Dados!BM:BM,MATCH($B350,Base_Dados!$B:$B,0))-MIN(Base_Dados!BM$5:BM$98)) /
(IF(MAX(Base_Dados!BM$5:BM$98)-MIN(Base_Dados!BM$5:BM$98)=0,1,MAX(Base_Dados!BM$5:BM$98)-MIN(Base_Dados!BM$5:BM$98)))) * BM$1)))</f>
        <v>1</v>
      </c>
      <c r="BN350" s="106">
        <f>IF(INDEX(Base_Dados!BN:BN,MATCH($B350,Base_Dados!$B:$B,0))=0,0,
MAX(0, MIN(BN$1,
((INDEX(Base_Dados!BN:BN,MATCH($B350,Base_Dados!$B:$B,0))-MIN(Base_Dados!BN$5:BN$98)) /
(IF(MAX(Base_Dados!BN$5:BN$98)-MIN(Base_Dados!BN$5:BN$98)=0,1,MAX(Base_Dados!BN$5:BN$98)-MIN(Base_Dados!BN$5:BN$98)))) * BN$1)))</f>
        <v>0.39337077396301678</v>
      </c>
      <c r="BO350" s="106">
        <f>IF(INDEX(Base_Dados!BO:BO,MATCH($B350,Base_Dados!$B:$B,0))=0,0,
MAX(0, MIN(BO$1,
((INDEX(Base_Dados!BO:BO,MATCH($B350,Base_Dados!$B:$B,0))-MIN(Base_Dados!BO$5:BO$98)) /
(IF(MAX(Base_Dados!BO$5:BO$98)-MIN(Base_Dados!BO$5:BO$98)=0,1,MAX(Base_Dados!BO$5:BO$98)-MIN(Base_Dados!BO$5:BO$98)))) * BO$1)))</f>
        <v>0</v>
      </c>
      <c r="BP350" s="106">
        <f t="shared" si="20"/>
        <v>26.869787047289474</v>
      </c>
      <c r="BQ350" s="111">
        <f t="shared" si="21"/>
        <v>0.48650804465669661</v>
      </c>
      <c r="BR350" s="112">
        <f t="shared" si="22"/>
        <v>0.17199973117867334</v>
      </c>
      <c r="BS350" s="113">
        <f t="shared" si="23"/>
        <v>26.697787316110801</v>
      </c>
    </row>
    <row r="351" spans="1:71">
      <c r="A351" s="21">
        <v>33016</v>
      </c>
      <c r="B351" s="21" t="s">
        <v>520</v>
      </c>
      <c r="C351" s="21" t="s">
        <v>511</v>
      </c>
      <c r="D351" s="105">
        <f>IF(INDEX(Base_Dados!D:D,MATCH($B351,Base_Dados!$B:$B,0))=0,0,
MAX(0, MIN(D$1,
((INDEX(Base_Dados!D:D,MATCH($B351,Base_Dados!$B:$B,0))-MIN(Base_Dados!D$5:D$98)) /
(IF(MAX(Base_Dados!D$5:D$98)-MIN(Base_Dados!D$5:D$98)=0,1,MAX(Base_Dados!D$5:D$98)-MIN(Base_Dados!D$5:D$98)))) * D$1)))</f>
        <v>0.21850278567493633</v>
      </c>
      <c r="E351" s="106">
        <f>IF(INDEX(Base_Dados!E:E,MATCH($B351,Base_Dados!$B:$B,0))=0,0,
MAX(0, MIN(E$1,
((INDEX(Base_Dados!E:E,MATCH($B351,Base_Dados!$B:$B,0))-MIN(Base_Dados!E$5:E$98)) /
(IF(MAX(Base_Dados!E$5:E$98)-MIN(Base_Dados!E$5:E$98)=0,1,MAX(Base_Dados!E$5:E$98)-MIN(Base_Dados!E$5:E$98)))) * E$1)))</f>
        <v>5.3389859888762874E-2</v>
      </c>
      <c r="F351" s="106">
        <f>IF(INDEX(Base_Dados!F:F,MATCH($B351,Base_Dados!$B:$B,0))=0,0,
MAX(0, MIN(F$1,
((INDEX(Base_Dados!F:F,MATCH($B351,Base_Dados!$B:$B,0))-MIN(Base_Dados!F$5:F$98)) /
(IF(MAX(Base_Dados!F$5:F$98)-MIN(Base_Dados!F$5:F$98)=0,1,MAX(Base_Dados!F$5:F$98)-MIN(Base_Dados!F$5:F$98)))) * F$1)))</f>
        <v>5.0818959817127314E-2</v>
      </c>
      <c r="G351" s="106">
        <f>IF(INDEX(Base_Dados!G:G,MATCH($B351,Base_Dados!$B:$B,0))=0,0,
MAX(0, MIN(G$1,
((INDEX(Base_Dados!G:G,MATCH($B351,Base_Dados!$B:$B,0))-MIN(Base_Dados!G$5:G$98)) /
(IF(MAX(Base_Dados!G$5:G$98)-MIN(Base_Dados!G$5:G$98)=0,1,MAX(Base_Dados!G$5:G$98)-MIN(Base_Dados!G$5:G$98)))) * G$1)))</f>
        <v>4.4912394666089248E-2</v>
      </c>
      <c r="H351" s="106">
        <f>IF(INDEX(Base_Dados!H:H,MATCH($B351,Base_Dados!$B:$B,0))=0,0,
MAX(0, MIN(H$1,
((INDEX(Base_Dados!H:H,MATCH($B351,Base_Dados!$B:$B,0))-MIN(Base_Dados!H$5:H$98)) /
(IF(MAX(Base_Dados!H$5:H$98)-MIN(Base_Dados!H$5:H$98)=0,1,MAX(Base_Dados!H$5:H$98)-MIN(Base_Dados!H$5:H$98)))) * H$1)))</f>
        <v>4.687045774726626E-2</v>
      </c>
      <c r="I351" s="106">
        <f>IF(INDEX(Base_Dados!I:I,MATCH($B351,Base_Dados!$B:$B,0))=0,0,
MAX(0, MIN(I$1,
((INDEX(Base_Dados!I:I,MATCH($B351,Base_Dados!$B:$B,0))-MIN(Base_Dados!I$5:I$98)) /
(IF(MAX(Base_Dados!I$5:I$98)-MIN(Base_Dados!I$5:I$98)=0,1,MAX(Base_Dados!I$5:I$98)-MIN(Base_Dados!I$5:I$98)))) * I$1)))</f>
        <v>6.0603043140378864E-2</v>
      </c>
      <c r="J351" s="106">
        <f>IF(INDEX(Base_Dados!J:J,MATCH($B351,Base_Dados!$B:$B,0))=0,0,
MAX(0, MIN(J$1,
((INDEX(Base_Dados!J:J,MATCH($B351,Base_Dados!$B:$B,0))-MIN(Base_Dados!J$5:J$98)) /
(IF(MAX(Base_Dados!J$5:J$98)-MIN(Base_Dados!J$5:J$98)=0,1,MAX(Base_Dados!J$5:J$98)-MIN(Base_Dados!J$5:J$98)))) * J$1)))</f>
        <v>7.4835052704275373E-2</v>
      </c>
      <c r="K351" s="106">
        <f>IF(INDEX(Base_Dados!K:K,MATCH($B351,Base_Dados!$B:$B,0))=0,0,
MAX(0, MIN(K$1,
((INDEX(Base_Dados!K:K,MATCH($B351,Base_Dados!$B:$B,0))-MIN(Base_Dados!K$5:K$98)) /
(IF(MAX(Base_Dados!K$5:K$98)-MIN(Base_Dados!K$5:K$98)=0,1,MAX(Base_Dados!K$5:K$98)-MIN(Base_Dados!K$5:K$98)))) * K$1)))</f>
        <v>9.0317531305903392E-2</v>
      </c>
      <c r="L351" s="106">
        <f>IF(INDEX(Base_Dados!L:L,MATCH($B351,Base_Dados!$B:$B,0))=0,0,
MAX(0, MIN(L$1,
((INDEX(Base_Dados!L:L,MATCH($B351,Base_Dados!$B:$B,0))-MIN(Base_Dados!L$5:L$98)) /
(IF(MAX(Base_Dados!L$5:L$98)-MIN(Base_Dados!L$5:L$98)=0,1,MAX(Base_Dados!L$5:L$98)-MIN(Base_Dados!L$5:L$98)))) * L$1)))</f>
        <v>0.10922458763243011</v>
      </c>
      <c r="M351" s="106">
        <f>IF(INDEX(Base_Dados!M:M,MATCH($B351,Base_Dados!$B:$B,0))=0,0,
MAX(0, MIN(M$1,
((INDEX(Base_Dados!M:M,MATCH($B351,Base_Dados!$B:$B,0))-MIN(Base_Dados!M$5:M$98)) /
(IF(MAX(Base_Dados!M$5:M$98)-MIN(Base_Dados!M$5:M$98)=0,1,MAX(Base_Dados!M$5:M$98)-MIN(Base_Dados!M$5:M$98)))) * M$1)))</f>
        <v>0.12606413994169097</v>
      </c>
      <c r="N351" s="106">
        <f>IF(INDEX(Base_Dados!N:N,MATCH($B351,Base_Dados!$B:$B,0))=0,0,
MAX(0, MIN(N$1,
((INDEX(Base_Dados!N:N,MATCH($B351,Base_Dados!$B:$B,0))-MIN(Base_Dados!N$5:N$98)) /
(IF(MAX(Base_Dados!N$5:N$98)-MIN(Base_Dados!N$5:N$98)=0,1,MAX(Base_Dados!N$5:N$98)-MIN(Base_Dados!N$5:N$98)))) * N$1)))</f>
        <v>0.13783882913901016</v>
      </c>
      <c r="O351" s="106">
        <f>IF(INDEX(Base_Dados!O:O,MATCH($B351,Base_Dados!$B:$B,0))=0,0,
MAX(0, MIN(O$1,
((INDEX(Base_Dados!O:O,MATCH($B351,Base_Dados!$B:$B,0))-MIN(Base_Dados!O$5:O$98)) /
(IF(MAX(Base_Dados!O$5:O$98)-MIN(Base_Dados!O$5:O$98)=0,1,MAX(Base_Dados!O$5:O$98)-MIN(Base_Dados!O$5:O$98)))) * O$1)))</f>
        <v>0.1603768325993645</v>
      </c>
      <c r="P351" s="106">
        <f>IF(INDEX(Base_Dados!P:P,MATCH($B351,Base_Dados!$B:$B,0))=0,0,
MAX(0, MIN(P$1,
((INDEX(Base_Dados!P:P,MATCH($B351,Base_Dados!$B:$B,0))-MIN(Base_Dados!P$5:P$98)) /
(IF(MAX(Base_Dados!P$5:P$98)-MIN(Base_Dados!P$5:P$98)=0,1,MAX(Base_Dados!P$5:P$98)-MIN(Base_Dados!P$5:P$98)))) * P$1)))</f>
        <v>6.9987215328372279E-2</v>
      </c>
      <c r="Q351" s="106">
        <f>IF(INDEX(Base_Dados!Q:Q,MATCH($B351,Base_Dados!$B:$B,0))=0,0,
MAX(0, MIN(Q$1,
((INDEX(Base_Dados!Q:Q,MATCH($B351,Base_Dados!$B:$B,0))-MIN(Base_Dados!Q$5:Q$98)) /
(IF(MAX(Base_Dados!Q$5:Q$98)-MIN(Base_Dados!Q$5:Q$98)=0,1,MAX(Base_Dados!Q$5:Q$98)-MIN(Base_Dados!Q$5:Q$98)))) * Q$1)))</f>
        <v>3.0804065083460588E-2</v>
      </c>
      <c r="R351" s="106">
        <f>IF(INDEX(Base_Dados!R:R,MATCH($B351,Base_Dados!$B:$B,0))=0,0,
MAX(0, MIN(R$1,
((INDEX(Base_Dados!R:R,MATCH($B351,Base_Dados!$B:$B,0))-MIN(Base_Dados!R$5:R$98)) /
(IF(MAX(Base_Dados!R$5:R$98)-MIN(Base_Dados!R$5:R$98)=0,1,MAX(Base_Dados!R$5:R$98)-MIN(Base_Dados!R$5:R$98)))) * R$1)))</f>
        <v>2.5552738505142655E-2</v>
      </c>
      <c r="S351" s="106">
        <f>IF(INDEX(Base_Dados!S:S,MATCH($B351,Base_Dados!$B:$B,0))=0,0,
MAX(0, MIN(S$1,
((INDEX(Base_Dados!S:S,MATCH($B351,Base_Dados!$B:$B,0))-MIN(Base_Dados!S$5:S$98)) /
(IF(MAX(Base_Dados!S$5:S$98)-MIN(Base_Dados!S$5:S$98)=0,1,MAX(Base_Dados!S$5:S$98)-MIN(Base_Dados!S$5:S$98)))) * S$1)))</f>
        <v>4.1578671459597094E-2</v>
      </c>
      <c r="T351" s="106">
        <f>IF(INDEX(Base_Dados!T:T,MATCH($B351,Base_Dados!$B:$B,0))=0,0,
MAX(0, MIN(T$1,
((INDEX(Base_Dados!T:T,MATCH($B351,Base_Dados!$B:$B,0))-MIN(Base_Dados!T$5:T$98)) /
(IF(MAX(Base_Dados!T$5:T$98)-MIN(Base_Dados!T$5:T$98)=0,1,MAX(Base_Dados!T$5:T$98)-MIN(Base_Dados!T$5:T$98)))) * T$1)))</f>
        <v>0.85707014938046766</v>
      </c>
      <c r="U351" s="106">
        <f>IF(INDEX(Base_Dados!U:U,MATCH($B351,Base_Dados!$B:$B,0))=0,0,
MAX(0, MIN(U$1,
((INDEX(Base_Dados!U:U,MATCH($B351,Base_Dados!$B:$B,0))-MIN(Base_Dados!U$5:U$98)) /
(IF(MAX(Base_Dados!U$5:U$98)-MIN(Base_Dados!U$5:U$98)=0,1,MAX(Base_Dados!U$5:U$98)-MIN(Base_Dados!U$5:U$98)))) * U$1)))</f>
        <v>0.61148458328932265</v>
      </c>
      <c r="V351" s="106">
        <f>IF(INDEX(Base_Dados!V:V,MATCH($B351,Base_Dados!$B:$B,0))=0,0,
MAX(0, MIN(V$1,
((INDEX(Base_Dados!V:V,MATCH($B351,Base_Dados!$B:$B,0))-MIN(Base_Dados!V$5:V$98)) /
(IF(MAX(Base_Dados!V$5:V$98)-MIN(Base_Dados!V$5:V$98)=0,1,MAX(Base_Dados!V$5:V$98)-MIN(Base_Dados!V$5:V$98)))) * V$1)))</f>
        <v>9.2392214362970709E-2</v>
      </c>
      <c r="W351" s="106">
        <f>IF(INDEX(Base_Dados!W:W,MATCH($B351,Base_Dados!$B:$B,0))=0,0,
MAX(0, MIN(W$1,
((INDEX(Base_Dados!W:W,MATCH($B351,Base_Dados!$B:$B,0))-MIN(Base_Dados!W$5:W$98)) /
(IF(MAX(Base_Dados!W$5:W$98)-MIN(Base_Dados!W$5:W$98)=0,1,MAX(Base_Dados!W$5:W$98)-MIN(Base_Dados!W$5:W$98)))) * W$1)))</f>
        <v>2.2630652692712387</v>
      </c>
      <c r="X351" s="106">
        <f>IF(INDEX(Base_Dados!X:X,MATCH($B351,Base_Dados!$B:$B,0))=0,0,
MAX(0, MIN(X$1,
((INDEX(Base_Dados!X:X,MATCH($B351,Base_Dados!$B:$B,0))-MIN(Base_Dados!X$5:X$98)) /
(IF(MAX(Base_Dados!X$5:X$98)-MIN(Base_Dados!X$5:X$98)=0,1,MAX(Base_Dados!X$5:X$98)-MIN(Base_Dados!X$5:X$98)))) * X$1)))</f>
        <v>0</v>
      </c>
      <c r="Y351" s="106">
        <f>IF(INDEX(Base_Dados!Y:Y,MATCH($B351,Base_Dados!$B:$B,0))=0,0,
MAX(0, MIN(Y$1,
((INDEX(Base_Dados!Y:Y,MATCH($B351,Base_Dados!$B:$B,0))-MIN(Base_Dados!Y$5:Y$98)) /
(IF(MAX(Base_Dados!Y$5:Y$98)-MIN(Base_Dados!Y$5:Y$98)=0,1,MAX(Base_Dados!Y$5:Y$98)-MIN(Base_Dados!Y$5:Y$98)))) * Y$1)))</f>
        <v>0</v>
      </c>
      <c r="Z351" s="106">
        <f>IF(INDEX(Base_Dados!Z:Z,MATCH($B351,Base_Dados!$B:$B,0))=0,0,
MAX(0, MIN(Z$1,
((INDEX(Base_Dados!Z:Z,MATCH($B351,Base_Dados!$B:$B,0))-MIN(Base_Dados!Z$5:Z$98)) /
(IF(MAX(Base_Dados!Z$5:Z$98)-MIN(Base_Dados!Z$5:Z$98)=0,1,MAX(Base_Dados!Z$5:Z$98)-MIN(Base_Dados!Z$5:Z$98)))) * Z$1)))</f>
        <v>0</v>
      </c>
      <c r="AA351" s="106">
        <f>IF(INDEX(Base_Dados!AA:AA,MATCH($B351,Base_Dados!$B:$B,0))=0,0,
MAX(0, MIN(AA$1,
((INDEX(Base_Dados!AA:AA,MATCH($B351,Base_Dados!$B:$B,0))-MIN(Base_Dados!AA$5:AA$98)) /
(IF(MAX(Base_Dados!AA$5:AA$98)-MIN(Base_Dados!AA$5:AA$98)=0,1,MAX(Base_Dados!AA$5:AA$98)-MIN(Base_Dados!AA$5:AA$98)))) * AA$1)))</f>
        <v>6.2937062937062943E-2</v>
      </c>
      <c r="AB351" s="106">
        <f>IF(INDEX(Base_Dados!AB:AB,MATCH($B351,Base_Dados!$B:$B,0))=0,0,
MAX(0, MIN(AB$1,
((INDEX(Base_Dados!AB:AB,MATCH($B351,Base_Dados!$B:$B,0))-MIN(Base_Dados!AB$5:AB$98)) /
(IF(MAX(Base_Dados!AB$5:AB$98)-MIN(Base_Dados!AB$5:AB$98)=0,1,MAX(Base_Dados!AB$5:AB$98)-MIN(Base_Dados!AB$5:AB$98)))) * AB$1)))</f>
        <v>0.5300034447123666</v>
      </c>
      <c r="AC351" s="106">
        <f>IF(INDEX(Base_Dados!AC:AC,MATCH($B351,Base_Dados!$B:$B,0))=0,0,
MAX(0, MIN(AC$1,
((INDEX(Base_Dados!AC:AC,MATCH($B351,Base_Dados!$B:$B,0))-MIN(Base_Dados!AC$5:AC$98)) /
(IF(MAX(Base_Dados!AC$5:AC$98)-MIN(Base_Dados!AC$5:AC$98)=0,1,MAX(Base_Dados!AC$5:AC$98)-MIN(Base_Dados!AC$5:AC$98)))) * AC$1)))</f>
        <v>3.4363557525534785E-2</v>
      </c>
      <c r="AD351" s="106">
        <f>IF(INDEX(Base_Dados!AD:AD,MATCH($B351,Base_Dados!$B:$B,0))=0,0,
MAX(0, MIN(AD$1,
((INDEX(Base_Dados!AD:AD,MATCH($B351,Base_Dados!$B:$B,0))-MIN(Base_Dados!AD$5:AD$98)) /
(IF(MAX(Base_Dados!AD$5:AD$98)-MIN(Base_Dados!AD$5:AD$98)=0,1,MAX(Base_Dados!AD$5:AD$98)-MIN(Base_Dados!AD$5:AD$98)))) * AD$1)))</f>
        <v>2.7732583937287385E-2</v>
      </c>
      <c r="AE351" s="106">
        <f>IF(INDEX(Base_Dados!AE:AE,MATCH($B351,Base_Dados!$B:$B,0))=0,0,
MAX(0, MIN(AE$1,
((INDEX(Base_Dados!AE:AE,MATCH($B351,Base_Dados!$B:$B,0))-MIN(Base_Dados!AE$5:AE$98)) /
(IF(MAX(Base_Dados!AE$5:AE$98)-MIN(Base_Dados!AE$5:AE$98)=0,1,MAX(Base_Dados!AE$5:AE$98)-MIN(Base_Dados!AE$5:AE$98)))) * AE$1)))</f>
        <v>1.3720696102401841E-2</v>
      </c>
      <c r="AF351" s="106">
        <f>IF(INDEX(Base_Dados!AF:AF,MATCH($B351,Base_Dados!$B:$B,0))=0,0,
MAX(0, MIN(AF$1,
((INDEX(Base_Dados!AF:AF,MATCH($B351,Base_Dados!$B:$B,0))-MIN(Base_Dados!AF$5:AF$98)) /
(IF(MAX(Base_Dados!AF$5:AF$98)-MIN(Base_Dados!AF$5:AF$98)=0,1,MAX(Base_Dados!AF$5:AF$98)-MIN(Base_Dados!AF$5:AF$98)))) * AF$1)))</f>
        <v>1.939962304050016E-2</v>
      </c>
      <c r="AG351" s="106">
        <f>IF(INDEX(Base_Dados!AG:AG,MATCH($B351,Base_Dados!$B:$B,0))=0,0,
MAX(0, MIN(AG$1,
((INDEX(Base_Dados!AG:AG,MATCH($B351,Base_Dados!$B:$B,0))-MIN(Base_Dados!AG$5:AG$98)) /
(IF(MAX(Base_Dados!AG$5:AG$98)-MIN(Base_Dados!AG$5:AG$98)=0,1,MAX(Base_Dados!AG$5:AG$98)-MIN(Base_Dados!AG$5:AG$98)))) * AG$1)))</f>
        <v>3.0804065083460588E-2</v>
      </c>
      <c r="AH351" s="106">
        <f>IF(INDEX(Base_Dados!AH:AH,MATCH($B351,Base_Dados!$B:$B,0))=0,0,
MAX(0, MIN(AH$1,
((INDEX(Base_Dados!AH:AH,MATCH($B351,Base_Dados!$B:$B,0))-MIN(Base_Dados!AH$5:AH$98)) /
(IF(MAX(Base_Dados!AH$5:AH$98)-MIN(Base_Dados!AH$5:AH$98)=0,1,MAX(Base_Dados!AH$5:AH$98)-MIN(Base_Dados!AH$5:AH$98)))) * AH$1)))</f>
        <v>1.8867718844360484</v>
      </c>
      <c r="AI351" s="106">
        <f>IF(INDEX(Base_Dados!AI:AI,MATCH($B351,Base_Dados!$B:$B,0))=0,0,
MAX(0, MIN(AI$1,
((INDEX(Base_Dados!AI:AI,MATCH($B351,Base_Dados!$B:$B,0))-MIN(Base_Dados!AI$5:AI$98)) /
(IF(MAX(Base_Dados!AI$5:AI$98)-MIN(Base_Dados!AI$5:AI$98)=0,1,MAX(Base_Dados!AI$5:AI$98)-MIN(Base_Dados!AI$5:AI$98)))) * AI$1)))</f>
        <v>3.5714285714285712E-2</v>
      </c>
      <c r="AJ351" s="106">
        <f>IF(INDEX(Base_Dados!AJ:AJ,MATCH($B351,Base_Dados!$B:$B,0))=0,0,
MAX(0, MIN(AJ$1,
((INDEX(Base_Dados!AJ:AJ,MATCH($B351,Base_Dados!$B:$B,0))-MIN(Base_Dados!AJ$5:AJ$98)) /
(IF(MAX(Base_Dados!AJ$5:AJ$98)-MIN(Base_Dados!AJ$5:AJ$98)=0,1,MAX(Base_Dados!AJ$5:AJ$98)-MIN(Base_Dados!AJ$5:AJ$98)))) * AJ$1)))</f>
        <v>1.4880952380952381</v>
      </c>
      <c r="AK351" s="106">
        <f>IF(INDEX(Base_Dados!AK:AK,MATCH($B351,Base_Dados!$B:$B,0))=0,0,
MAX(0, MIN(AK$1,
((INDEX(Base_Dados!AK:AK,MATCH($B351,Base_Dados!$B:$B,0))-MIN(Base_Dados!AK$5:AK$98)) /
(IF(MAX(Base_Dados!AK$5:AK$98)-MIN(Base_Dados!AK$5:AK$98)=0,1,MAX(Base_Dados!AK$5:AK$98)-MIN(Base_Dados!AK$5:AK$98)))) * AK$1)))</f>
        <v>1.4367816091954023E-2</v>
      </c>
      <c r="AL351" s="106">
        <f>IF(INDEX(Base_Dados!AL:AL,MATCH($B351,Base_Dados!$B:$B,0))=0,0,
MAX(0, MIN(AL$1,
((INDEX(Base_Dados!AL:AL,MATCH($B351,Base_Dados!$B:$B,0))-MIN(Base_Dados!AL$5:AL$98)) /
(IF(MAX(Base_Dados!AL$5:AL$98)-MIN(Base_Dados!AL$5:AL$98)=0,1,MAX(Base_Dados!AL$5:AL$98)-MIN(Base_Dados!AL$5:AL$98)))) * AL$1)))</f>
        <v>0</v>
      </c>
      <c r="AM351" s="106">
        <f>IF(INDEX(Base_Dados!AM:AM,MATCH($B351,Base_Dados!$B:$B,0))=0,0,
MAX(0, MIN(AM$1,
((INDEX(Base_Dados!AM:AM,MATCH($B351,Base_Dados!$B:$B,0))-MIN(Base_Dados!AM$5:AM$98)) /
(IF(MAX(Base_Dados!AM$5:AM$98)-MIN(Base_Dados!AM$5:AM$98)=0,1,MAX(Base_Dados!AM$5:AM$98)-MIN(Base_Dados!AM$5:AM$98)))) * AM$1)))</f>
        <v>2.589331952356292E-2</v>
      </c>
      <c r="AN351" s="106">
        <f>IF(INDEX(Base_Dados!AN:AN,MATCH($B351,Base_Dados!$B:$B,0))=0,0,
MAX(0, MIN(AN$1,
((INDEX(Base_Dados!AN:AN,MATCH($B351,Base_Dados!$B:$B,0))-MIN(Base_Dados!AN$5:AN$98)) /
(IF(MAX(Base_Dados!AN$5:AN$98)-MIN(Base_Dados!AN$5:AN$98)=0,1,MAX(Base_Dados!AN$5:AN$98)-MIN(Base_Dados!AN$5:AN$98)))) * AN$1)))</f>
        <v>0.16114982578397211</v>
      </c>
      <c r="AO351" s="106">
        <f>IF(INDEX(Base_Dados!AO:AO,MATCH($B351,Base_Dados!$B:$B,0))=0,0,
MAX(0, MIN(AO$1,
((INDEX(Base_Dados!AO:AO,MATCH($B351,Base_Dados!$B:$B,0))-MIN(Base_Dados!AO$5:AO$98)) /
(IF(MAX(Base_Dados!AO$5:AO$98)-MIN(Base_Dados!AO$5:AO$98)=0,1,MAX(Base_Dados!AO$5:AO$98)-MIN(Base_Dados!AO$5:AO$98)))) * AO$1)))</f>
        <v>0</v>
      </c>
      <c r="AP351" s="106">
        <f>IF(INDEX(Base_Dados!AP:AP,MATCH($B351,Base_Dados!$B:$B,0))=0,0,
MAX(0, MIN(AP$1,
((INDEX(Base_Dados!AP:AP,MATCH($B351,Base_Dados!$B:$B,0))-MIN(Base_Dados!AP$5:AP$98)) /
(IF(MAX(Base_Dados!AP$5:AP$98)-MIN(Base_Dados!AP$5:AP$98)=0,1,MAX(Base_Dados!AP$5:AP$98)-MIN(Base_Dados!AP$5:AP$98)))) * AP$1)))</f>
        <v>2.2935779816513763E-2</v>
      </c>
      <c r="AQ351" s="106">
        <f>IF(INDEX(Base_Dados!AQ:AQ,MATCH($B351,Base_Dados!$B:$B,0))=0,0,
MAX(0, MIN(AQ$1,
((INDEX(Base_Dados!AQ:AQ,MATCH($B351,Base_Dados!$B:$B,0))-MIN(Base_Dados!AQ$5:AQ$98)) /
(IF(MAX(Base_Dados!AQ$5:AQ$98)-MIN(Base_Dados!AQ$5:AQ$98)=0,1,MAX(Base_Dados!AQ$5:AQ$98)-MIN(Base_Dados!AQ$5:AQ$98)))) * AQ$1)))</f>
        <v>0</v>
      </c>
      <c r="AR351" s="106">
        <f>IF(INDEX(Base_Dados!AR:AR,MATCH($B351,Base_Dados!$B:$B,0))=0,0,
MAX(0, MIN(AR$1,
((INDEX(Base_Dados!AR:AR,MATCH($B351,Base_Dados!$B:$B,0))-MIN(Base_Dados!AR$5:AR$98)) /
(IF(MAX(Base_Dados!AR$5:AR$98)-MIN(Base_Dados!AR$5:AR$98)=0,1,MAX(Base_Dados!AR$5:AR$98)-MIN(Base_Dados!AR$5:AR$98)))) * AR$1)))</f>
        <v>0</v>
      </c>
      <c r="AS351" s="106">
        <f>IF(INDEX(Base_Dados!AS:AS,MATCH($B351,Base_Dados!$B:$B,0))=0,0,
MAX(0, MIN(AS$1,
((INDEX(Base_Dados!AS:AS,MATCH($B351,Base_Dados!$B:$B,0))-MIN(Base_Dados!AS$5:AS$98)) /
(IF(MAX(Base_Dados!AS$5:AS$98)-MIN(Base_Dados!AS$5:AS$98)=0,1,MAX(Base_Dados!AS$5:AS$98)-MIN(Base_Dados!AS$5:AS$98)))) * AS$1)))</f>
        <v>0</v>
      </c>
      <c r="AT351" s="106">
        <f>IF(INDEX(Base_Dados!AT:AT,MATCH($B351,Base_Dados!$B:$B,0))=0,0,
MAX(0, MIN(AT$1,
((INDEX(Base_Dados!AT:AT,MATCH($B351,Base_Dados!$B:$B,0))-MIN(Base_Dados!AT$5:AT$98)) /
(IF(MAX(Base_Dados!AT$5:AT$98)-MIN(Base_Dados!AT$5:AT$98)=0,1,MAX(Base_Dados!AT$5:AT$98)-MIN(Base_Dados!AT$5:AT$98)))) * AT$1)))</f>
        <v>0</v>
      </c>
      <c r="AU351" s="106">
        <f>IF(INDEX(Base_Dados!AU:AU,MATCH($B351,Base_Dados!$B:$B,0))=0,0,
MAX(0, MIN(AU$1,
((INDEX(Base_Dados!AU:AU,MATCH($B351,Base_Dados!$B:$B,0))-MIN(Base_Dados!AU$5:AU$98)) /
(IF(MAX(Base_Dados!AU$5:AU$98)-MIN(Base_Dados!AU$5:AU$98)=0,1,MAX(Base_Dados!AU$5:AU$98)-MIN(Base_Dados!AU$5:AU$98)))) * AU$1)))</f>
        <v>1.0299625468164793E-2</v>
      </c>
      <c r="AV351" s="106">
        <f>IF(INDEX(Base_Dados!AV:AV,MATCH($B351,Base_Dados!$B:$B,0))=0,0,
MAX(0, MIN(AV$1,
((INDEX(Base_Dados!AV:AV,MATCH($B351,Base_Dados!$B:$B,0))-MIN(Base_Dados!AV$5:AV$98)) /
(IF(MAX(Base_Dados!AV$5:AV$98)-MIN(Base_Dados!AV$5:AV$98)=0,1,MAX(Base_Dados!AV$5:AV$98)-MIN(Base_Dados!AV$5:AV$98)))) * AV$1)))</f>
        <v>0</v>
      </c>
      <c r="AW351" s="106">
        <f>IF(INDEX(Base_Dados!AW:AW,MATCH($B351,Base_Dados!$B:$B,0))=0,0,
MAX(0, MIN(AW$1,
((INDEX(Base_Dados!AW:AW,MATCH($B351,Base_Dados!$B:$B,0))-MIN(Base_Dados!AW$5:AW$98)) /
(IF(MAX(Base_Dados!AW$5:AW$98)-MIN(Base_Dados!AW$5:AW$98)=0,1,MAX(Base_Dados!AW$5:AW$98)-MIN(Base_Dados!AW$5:AW$98)))) * AW$1)))</f>
        <v>0</v>
      </c>
      <c r="AX351" s="106">
        <f>IF(INDEX(Base_Dados!AX:AX,MATCH($B351,Base_Dados!$B:$B,0))=0,0,
MAX(0, MIN(AX$1,
((INDEX(Base_Dados!AX:AX,MATCH($B351,Base_Dados!$B:$B,0))-MIN(Base_Dados!AX$5:AX$98)) /
(IF(MAX(Base_Dados!AX$5:AX$98)-MIN(Base_Dados!AX$5:AX$98)=0,1,MAX(Base_Dados!AX$5:AX$98)-MIN(Base_Dados!AX$5:AX$98)))) * AX$1)))</f>
        <v>1.3429080320036188E-2</v>
      </c>
      <c r="AY351" s="106">
        <f>IF(INDEX(Base_Dados!AY:AY,MATCH($B351,Base_Dados!$B:$B,0))=0,0,
MAX(0, MIN(AY$1,
((INDEX(Base_Dados!AY:AY,MATCH($B351,Base_Dados!$B:$B,0))-MIN(Base_Dados!AY$5:AY$98)) /
(IF(MAX(Base_Dados!AY$5:AY$98)-MIN(Base_Dados!AY$5:AY$98)=0,1,MAX(Base_Dados!AY$5:AY$98)-MIN(Base_Dados!AY$5:AY$98)))) * AY$1)))</f>
        <v>1.0880316518298714E-2</v>
      </c>
      <c r="AZ351" s="106">
        <f>IF(INDEX(Base_Dados!AZ:AZ,MATCH($B351,Base_Dados!$B:$B,0))=0,0,
MAX(0, MIN(AZ$1,
((INDEX(Base_Dados!AZ:AZ,MATCH($B351,Base_Dados!$B:$B,0))-MIN(Base_Dados!AZ$5:AZ$98)) /
(IF(MAX(Base_Dados!AZ$5:AZ$98)-MIN(Base_Dados!AZ$5:AZ$98)=0,1,MAX(Base_Dados!AZ$5:AZ$98)-MIN(Base_Dados!AZ$5:AZ$98)))) * AZ$1)))</f>
        <v>0.24898081817324913</v>
      </c>
      <c r="BA351" s="106">
        <f>IF(INDEX(Base_Dados!BA:BA,MATCH($B351,Base_Dados!$B:$B,0))=0,0,
MAX(0, MIN(BA$1,
((INDEX(Base_Dados!BA:BA,MATCH($B351,Base_Dados!$B:$B,0))-MIN(Base_Dados!BA$5:BA$98)) /
(IF(MAX(Base_Dados!BA$5:BA$98)-MIN(Base_Dados!BA$5:BA$98)=0,1,MAX(Base_Dados!BA$5:BA$98)-MIN(Base_Dados!BA$5:BA$98)))) * BA$1)))</f>
        <v>4.6204400630564621E-2</v>
      </c>
      <c r="BB351" s="106">
        <f>IF(INDEX(Base_Dados!BB:BB,MATCH($B351,Base_Dados!$B:$B,0))=0,0,
MAX(0, MIN(BB$1,
((INDEX(Base_Dados!BB:BB,MATCH($B351,Base_Dados!$B:$B,0))-MIN(Base_Dados!BB$5:BB$98)) /
(IF(MAX(Base_Dados!BB$5:BB$98)-MIN(Base_Dados!BB$5:BB$98)=0,1,MAX(Base_Dados!BB$5:BB$98)-MIN(Base_Dados!BB$5:BB$98)))) * BB$1)))</f>
        <v>0.45547746950808665</v>
      </c>
      <c r="BC351" s="106">
        <f>IF(INDEX(Base_Dados!BC:BC,MATCH($B351,Base_Dados!$B:$B,0))=0,0,
MAX(0, MIN(BC$1,
((INDEX(Base_Dados!BC:BC,MATCH($B351,Base_Dados!$B:$B,0))-MIN(Base_Dados!BC$5:BC$98)) /
(IF(MAX(Base_Dados!BC$5:BC$98)-MIN(Base_Dados!BC$5:BC$98)=0,1,MAX(Base_Dados!BC$5:BC$98)-MIN(Base_Dados!BC$5:BC$98)))) * BC$1)))</f>
        <v>4.3899811473202259E-2</v>
      </c>
      <c r="BD351" s="106">
        <f>IF(INDEX(Base_Dados!BD:BD,MATCH($B351,Base_Dados!$B:$B,0))=0,0,
MAX(0, MIN(BD$1,
((INDEX(Base_Dados!BD:BD,MATCH($B351,Base_Dados!$B:$B,0))-MIN(Base_Dados!BD$5:BD$98)) /
(IF(MAX(Base_Dados!BD$5:BD$98)-MIN(Base_Dados!BD$5:BD$98)=0,1,MAX(Base_Dados!BD$5:BD$98)-MIN(Base_Dados!BD$5:BD$98)))) * BD$1)))</f>
        <v>3.3931168201648085E-2</v>
      </c>
      <c r="BE351" s="106">
        <f>IF(INDEX(Base_Dados!BE:BE,MATCH($B351,Base_Dados!$B:$B,0))=0,0,
MAX(0, MIN(BE$1,
((INDEX(Base_Dados!BE:BE,MATCH($B351,Base_Dados!$B:$B,0))-MIN(Base_Dados!BE$5:BE$98)) /
(IF(MAX(Base_Dados!BE$5:BE$98)-MIN(Base_Dados!BE$5:BE$98)=0,1,MAX(Base_Dados!BE$5:BE$98)-MIN(Base_Dados!BE$5:BE$98)))) * BE$1)))</f>
        <v>4.4656297039638734E-2</v>
      </c>
      <c r="BF351" s="106">
        <f>IF(INDEX(Base_Dados!BF:BF,MATCH($B351,Base_Dados!$B:$B,0))=0,0,
MAX(0, MIN(BF$1,
((INDEX(Base_Dados!BF:BF,MATCH($B351,Base_Dados!$B:$B,0))-MIN(Base_Dados!BF$5:BF$98)) /
(IF(MAX(Base_Dados!BF$5:BF$98)-MIN(Base_Dados!BF$5:BF$98)=0,1,MAX(Base_Dados!BF$5:BF$98)-MIN(Base_Dados!BF$5:BF$98)))) * BF$1)))</f>
        <v>0</v>
      </c>
      <c r="BG351" s="106">
        <f>IF(INDEX(Base_Dados!BG:BG,MATCH($B351,Base_Dados!$B:$B,0))=0,0,
MAX(0, MIN(BG$1,
((INDEX(Base_Dados!BG:BG,MATCH($B351,Base_Dados!$B:$B,0))-MIN(Base_Dados!BG$5:BG$98)) /
(IF(MAX(Base_Dados!BG$5:BG$98)-MIN(Base_Dados!BG$5:BG$98)=0,1,MAX(Base_Dados!BG$5:BG$98)-MIN(Base_Dados!BG$5:BG$98)))) * BG$1)))</f>
        <v>0</v>
      </c>
      <c r="BH351" s="106">
        <f>IF(INDEX(Base_Dados!BH:BH,MATCH($B351,Base_Dados!$B:$B,0))=0,0,
MAX(0, MIN(BH$1,
((INDEX(Base_Dados!BH:BH,MATCH($B351,Base_Dados!$B:$B,0))-MIN(Base_Dados!BH$5:BH$98)) /
(IF(MAX(Base_Dados!BH$5:BH$98)-MIN(Base_Dados!BH$5:BH$98)=0,1,MAX(Base_Dados!BH$5:BH$98)-MIN(Base_Dados!BH$5:BH$98)))) * BH$1)))</f>
        <v>7.6923076923076927E-2</v>
      </c>
      <c r="BI351" s="106">
        <f>IF(INDEX(Base_Dados!BI:BI,MATCH($B351,Base_Dados!$B:$B,0))=0,0,
MAX(0, MIN(BI$1,
((INDEX(Base_Dados!BI:BI,MATCH($B351,Base_Dados!$B:$B,0))-MIN(Base_Dados!BI$5:BI$98)) /
(IF(MAX(Base_Dados!BI$5:BI$98)-MIN(Base_Dados!BI$5:BI$98)=0,1,MAX(Base_Dados!BI$5:BI$98)-MIN(Base_Dados!BI$5:BI$98)))) * BI$1)))</f>
        <v>9.2043681747269887E-2</v>
      </c>
      <c r="BJ351" s="106">
        <f>IF(INDEX(Base_Dados!BJ:BJ,MATCH($B351,Base_Dados!$B:$B,0))=0,0,
MAX(0, MIN(BJ$1,
((INDEX(Base_Dados!BJ:BJ,MATCH($B351,Base_Dados!$B:$B,0))-MIN(Base_Dados!BJ$5:BJ$98)) /
(IF(MAX(Base_Dados!BJ$5:BJ$98)-MIN(Base_Dados!BJ$5:BJ$98)=0,1,MAX(Base_Dados!BJ$5:BJ$98)-MIN(Base_Dados!BJ$5:BJ$98)))) * BJ$1)))</f>
        <v>7.3684210526315783E-2</v>
      </c>
      <c r="BK351" s="106">
        <f>IF(INDEX(Base_Dados!BK:BK,MATCH($B351,Base_Dados!$B:$B,0))=0,0,
MAX(0, MIN(BK$1,
((INDEX(Base_Dados!BK:BK,MATCH($B351,Base_Dados!$B:$B,0))-MIN(Base_Dados!BK$5:BK$98)) /
(IF(MAX(Base_Dados!BK$5:BK$98)-MIN(Base_Dados!BK$5:BK$98)=0,1,MAX(Base_Dados!BK$5:BK$98)-MIN(Base_Dados!BK$5:BK$98)))) * BK$1)))</f>
        <v>7.1428571428571425E-2</v>
      </c>
      <c r="BL351" s="106">
        <f>IF(INDEX(Base_Dados!BL:BL,MATCH($B351,Base_Dados!$B:$B,0))=0,0,
MAX(0, MIN(BL$1,
((INDEX(Base_Dados!BL:BL,MATCH($B351,Base_Dados!$B:$B,0))-MIN(Base_Dados!BL$5:BL$98)) /
(IF(MAX(Base_Dados!BL$5:BL$98)-MIN(Base_Dados!BL$5:BL$98)=0,1,MAX(Base_Dados!BL$5:BL$98)-MIN(Base_Dados!BL$5:BL$98)))) * BL$1)))</f>
        <v>4.5602605863192182E-2</v>
      </c>
      <c r="BM351" s="106">
        <f>IF(INDEX(Base_Dados!BM:BM,MATCH($B351,Base_Dados!$B:$B,0))=0,0,
MAX(0, MIN(BM$1,
((INDEX(Base_Dados!BM:BM,MATCH($B351,Base_Dados!$B:$B,0))-MIN(Base_Dados!BM$5:BM$98)) /
(IF(MAX(Base_Dados!BM$5:BM$98)-MIN(Base_Dados!BM$5:BM$98)=0,1,MAX(Base_Dados!BM$5:BM$98)-MIN(Base_Dados!BM$5:BM$98)))) * BM$1)))</f>
        <v>1</v>
      </c>
      <c r="BN351" s="106">
        <f>IF(INDEX(Base_Dados!BN:BN,MATCH($B351,Base_Dados!$B:$B,0))=0,0,
MAX(0, MIN(BN$1,
((INDEX(Base_Dados!BN:BN,MATCH($B351,Base_Dados!$B:$B,0))-MIN(Base_Dados!BN$5:BN$98)) /
(IF(MAX(Base_Dados!BN$5:BN$98)-MIN(Base_Dados!BN$5:BN$98)=0,1,MAX(Base_Dados!BN$5:BN$98)-MIN(Base_Dados!BN$5:BN$98)))) * BN$1)))</f>
        <v>8.2966156939736468E-2</v>
      </c>
      <c r="BO351" s="106">
        <f>IF(INDEX(Base_Dados!BO:BO,MATCH($B351,Base_Dados!$B:$B,0))=0,0,
MAX(0, MIN(BO$1,
((INDEX(Base_Dados!BO:BO,MATCH($B351,Base_Dados!$B:$B,0))-MIN(Base_Dados!BO$5:BO$98)) /
(IF(MAX(Base_Dados!BO$5:BO$98)-MIN(Base_Dados!BO$5:BO$98)=0,1,MAX(Base_Dados!BO$5:BO$98)-MIN(Base_Dados!BO$5:BO$98)))) * BO$1)))</f>
        <v>0</v>
      </c>
      <c r="BP351" s="106">
        <f t="shared" si="20"/>
        <v>11.869985854499047</v>
      </c>
      <c r="BQ351" s="111">
        <f t="shared" si="21"/>
        <v>0.42900447999661673</v>
      </c>
      <c r="BR351" s="112">
        <f t="shared" si="22"/>
        <v>0.11449616651859346</v>
      </c>
      <c r="BS351" s="113">
        <f t="shared" si="23"/>
        <v>11.755489687980454</v>
      </c>
    </row>
    <row r="352" spans="1:71">
      <c r="A352" s="21">
        <v>33017</v>
      </c>
      <c r="B352" s="21" t="s">
        <v>517</v>
      </c>
      <c r="C352" s="21" t="s">
        <v>511</v>
      </c>
      <c r="D352" s="105">
        <f>IF(INDEX(Base_Dados!D:D,MATCH($B352,Base_Dados!$B:$B,0))=0,0,
MAX(0, MIN(D$1,
((INDEX(Base_Dados!D:D,MATCH($B352,Base_Dados!$B:$B,0))-MIN(Base_Dados!D$5:D$98)) /
(IF(MAX(Base_Dados!D$5:D$98)-MIN(Base_Dados!D$5:D$98)=0,1,MAX(Base_Dados!D$5:D$98)-MIN(Base_Dados!D$5:D$98)))) * D$1)))</f>
        <v>0.53528824562942656</v>
      </c>
      <c r="E352" s="106">
        <f>IF(INDEX(Base_Dados!E:E,MATCH($B352,Base_Dados!$B:$B,0))=0,0,
MAX(0, MIN(E$1,
((INDEX(Base_Dados!E:E,MATCH($B352,Base_Dados!$B:$B,0))-MIN(Base_Dados!E$5:E$98)) /
(IF(MAX(Base_Dados!E$5:E$98)-MIN(Base_Dados!E$5:E$98)=0,1,MAX(Base_Dados!E$5:E$98)-MIN(Base_Dados!E$5:E$98)))) * E$1)))</f>
        <v>0.16521140502498627</v>
      </c>
      <c r="F352" s="106">
        <f>IF(INDEX(Base_Dados!F:F,MATCH($B352,Base_Dados!$B:$B,0))=0,0,
MAX(0, MIN(F$1,
((INDEX(Base_Dados!F:F,MATCH($B352,Base_Dados!$B:$B,0))-MIN(Base_Dados!F$5:F$98)) /
(IF(MAX(Base_Dados!F$5:F$98)-MIN(Base_Dados!F$5:F$98)=0,1,MAX(Base_Dados!F$5:F$98)-MIN(Base_Dados!F$5:F$98)))) * F$1)))</f>
        <v>0.15198458428579525</v>
      </c>
      <c r="G352" s="106">
        <f>IF(INDEX(Base_Dados!G:G,MATCH($B352,Base_Dados!$B:$B,0))=0,0,
MAX(0, MIN(G$1,
((INDEX(Base_Dados!G:G,MATCH($B352,Base_Dados!$B:$B,0))-MIN(Base_Dados!G$5:G$98)) /
(IF(MAX(Base_Dados!G$5:G$98)-MIN(Base_Dados!G$5:G$98)=0,1,MAX(Base_Dados!G$5:G$98)-MIN(Base_Dados!G$5:G$98)))) * G$1)))</f>
        <v>0.13295981522582509</v>
      </c>
      <c r="H352" s="106">
        <f>IF(INDEX(Base_Dados!H:H,MATCH($B352,Base_Dados!$B:$B,0))=0,0,
MAX(0, MIN(H$1,
((INDEX(Base_Dados!H:H,MATCH($B352,Base_Dados!$B:$B,0))-MIN(Base_Dados!H$5:H$98)) /
(IF(MAX(Base_Dados!H$5:H$98)-MIN(Base_Dados!H$5:H$98)=0,1,MAX(Base_Dados!H$5:H$98)-MIN(Base_Dados!H$5:H$98)))) * H$1)))</f>
        <v>0.14149690288244371</v>
      </c>
      <c r="I352" s="106">
        <f>IF(INDEX(Base_Dados!I:I,MATCH($B352,Base_Dados!$B:$B,0))=0,0,
MAX(0, MIN(I$1,
((INDEX(Base_Dados!I:I,MATCH($B352,Base_Dados!$B:$B,0))-MIN(Base_Dados!I$5:I$98)) /
(IF(MAX(Base_Dados!I$5:I$98)-MIN(Base_Dados!I$5:I$98)=0,1,MAX(Base_Dados!I$5:I$98)-MIN(Base_Dados!I$5:I$98)))) * I$1)))</f>
        <v>0.16808923774290679</v>
      </c>
      <c r="J352" s="106">
        <f>IF(INDEX(Base_Dados!J:J,MATCH($B352,Base_Dados!$B:$B,0))=0,0,
MAX(0, MIN(J$1,
((INDEX(Base_Dados!J:J,MATCH($B352,Base_Dados!$B:$B,0))-MIN(Base_Dados!J$5:J$98)) /
(IF(MAX(Base_Dados!J$5:J$98)-MIN(Base_Dados!J$5:J$98)=0,1,MAX(Base_Dados!J$5:J$98)-MIN(Base_Dados!J$5:J$98)))) * J$1)))</f>
        <v>0.1890710617563631</v>
      </c>
      <c r="K352" s="106">
        <f>IF(INDEX(Base_Dados!K:K,MATCH($B352,Base_Dados!$B:$B,0))=0,0,
MAX(0, MIN(K$1,
((INDEX(Base_Dados!K:K,MATCH($B352,Base_Dados!$B:$B,0))-MIN(Base_Dados!K$5:K$98)) /
(IF(MAX(Base_Dados!K$5:K$98)-MIN(Base_Dados!K$5:K$98)=0,1,MAX(Base_Dados!K$5:K$98)-MIN(Base_Dados!K$5:K$98)))) * K$1)))</f>
        <v>0.20513752236135957</v>
      </c>
      <c r="L352" s="106">
        <f>IF(INDEX(Base_Dados!L:L,MATCH($B352,Base_Dados!$B:$B,0))=0,0,
MAX(0, MIN(L$1,
((INDEX(Base_Dados!L:L,MATCH($B352,Base_Dados!$B:$B,0))-MIN(Base_Dados!L$5:L$98)) /
(IF(MAX(Base_Dados!L$5:L$98)-MIN(Base_Dados!L$5:L$98)=0,1,MAX(Base_Dados!L$5:L$98)-MIN(Base_Dados!L$5:L$98)))) * L$1)))</f>
        <v>0.2344598695481819</v>
      </c>
      <c r="M352" s="106">
        <f>IF(INDEX(Base_Dados!M:M,MATCH($B352,Base_Dados!$B:$B,0))=0,0,
MAX(0, MIN(M$1,
((INDEX(Base_Dados!M:M,MATCH($B352,Base_Dados!$B:$B,0))-MIN(Base_Dados!M$5:M$98)) /
(IF(MAX(Base_Dados!M$5:M$98)-MIN(Base_Dados!M$5:M$98)=0,1,MAX(Base_Dados!M$5:M$98)-MIN(Base_Dados!M$5:M$98)))) * M$1)))</f>
        <v>0.25793586005830904</v>
      </c>
      <c r="N352" s="106">
        <f>IF(INDEX(Base_Dados!N:N,MATCH($B352,Base_Dados!$B:$B,0))=0,0,
MAX(0, MIN(N$1,
((INDEX(Base_Dados!N:N,MATCH($B352,Base_Dados!$B:$B,0))-MIN(Base_Dados!N$5:N$98)) /
(IF(MAX(Base_Dados!N$5:N$98)-MIN(Base_Dados!N$5:N$98)=0,1,MAX(Base_Dados!N$5:N$98)-MIN(Base_Dados!N$5:N$98)))) * N$1)))</f>
        <v>0.25333948579609317</v>
      </c>
      <c r="O352" s="106">
        <f>IF(INDEX(Base_Dados!O:O,MATCH($B352,Base_Dados!$B:$B,0))=0,0,
MAX(0, MIN(O$1,
((INDEX(Base_Dados!O:O,MATCH($B352,Base_Dados!$B:$B,0))-MIN(Base_Dados!O$5:O$98)) /
(IF(MAX(Base_Dados!O$5:O$98)-MIN(Base_Dados!O$5:O$98)=0,1,MAX(Base_Dados!O$5:O$98)-MIN(Base_Dados!O$5:O$98)))) * O$1)))</f>
        <v>0.25246669268075145</v>
      </c>
      <c r="P352" s="106">
        <f>IF(INDEX(Base_Dados!P:P,MATCH($B352,Base_Dados!$B:$B,0))=0,0,
MAX(0, MIN(P$1,
((INDEX(Base_Dados!P:P,MATCH($B352,Base_Dados!$B:$B,0))-MIN(Base_Dados!P$5:P$98)) /
(IF(MAX(Base_Dados!P$5:P$98)-MIN(Base_Dados!P$5:P$98)=0,1,MAX(Base_Dados!P$5:P$98)-MIN(Base_Dados!P$5:P$98)))) * P$1)))</f>
        <v>0.18744549972469238</v>
      </c>
      <c r="Q352" s="106">
        <f>IF(INDEX(Base_Dados!Q:Q,MATCH($B352,Base_Dados!$B:$B,0))=0,0,
MAX(0, MIN(Q$1,
((INDEX(Base_Dados!Q:Q,MATCH($B352,Base_Dados!$B:$B,0))-MIN(Base_Dados!Q$5:Q$98)) /
(IF(MAX(Base_Dados!Q$5:Q$98)-MIN(Base_Dados!Q$5:Q$98)=0,1,MAX(Base_Dados!Q$5:Q$98)-MIN(Base_Dados!Q$5:Q$98)))) * Q$1)))</f>
        <v>0.26749512927176028</v>
      </c>
      <c r="R352" s="106">
        <f>IF(INDEX(Base_Dados!R:R,MATCH($B352,Base_Dados!$B:$B,0))=0,0,
MAX(0, MIN(R$1,
((INDEX(Base_Dados!R:R,MATCH($B352,Base_Dados!$B:$B,0))-MIN(Base_Dados!R$5:R$98)) /
(IF(MAX(Base_Dados!R$5:R$98)-MIN(Base_Dados!R$5:R$98)=0,1,MAX(Base_Dados!R$5:R$98)-MIN(Base_Dados!R$5:R$98)))) * R$1)))</f>
        <v>0.17570275566577725</v>
      </c>
      <c r="S352" s="106">
        <f>IF(INDEX(Base_Dados!S:S,MATCH($B352,Base_Dados!$B:$B,0))=0,0,
MAX(0, MIN(S$1,
((INDEX(Base_Dados!S:S,MATCH($B352,Base_Dados!$B:$B,0))-MIN(Base_Dados!S$5:S$98)) /
(IF(MAX(Base_Dados!S$5:S$98)-MIN(Base_Dados!S$5:S$98)=0,1,MAX(Base_Dados!S$5:S$98)-MIN(Base_Dados!S$5:S$98)))) * S$1)))</f>
        <v>0.175084250730173</v>
      </c>
      <c r="T352" s="106">
        <f>IF(INDEX(Base_Dados!T:T,MATCH($B352,Base_Dados!$B:$B,0))=0,0,
MAX(0, MIN(T$1,
((INDEX(Base_Dados!T:T,MATCH($B352,Base_Dados!$B:$B,0))-MIN(Base_Dados!T$5:T$98)) /
(IF(MAX(Base_Dados!T$5:T$98)-MIN(Base_Dados!T$5:T$98)=0,1,MAX(Base_Dados!T$5:T$98)-MIN(Base_Dados!T$5:T$98)))) * T$1)))</f>
        <v>2.0743734463449441</v>
      </c>
      <c r="U352" s="106">
        <f>IF(INDEX(Base_Dados!U:U,MATCH($B352,Base_Dados!$B:$B,0))=0,0,
MAX(0, MIN(U$1,
((INDEX(Base_Dados!U:U,MATCH($B352,Base_Dados!$B:$B,0))-MIN(Base_Dados!U$5:U$98)) /
(IF(MAX(Base_Dados!U$5:U$98)-MIN(Base_Dados!U$5:U$98)=0,1,MAX(Base_Dados!U$5:U$98)-MIN(Base_Dados!U$5:U$98)))) * U$1)))</f>
        <v>0.60261503819794249</v>
      </c>
      <c r="V352" s="106">
        <f>IF(INDEX(Base_Dados!V:V,MATCH($B352,Base_Dados!$B:$B,0))=0,0,
MAX(0, MIN(V$1,
((INDEX(Base_Dados!V:V,MATCH($B352,Base_Dados!$B:$B,0))-MIN(Base_Dados!V$5:V$98)) /
(IF(MAX(Base_Dados!V$5:V$98)-MIN(Base_Dados!V$5:V$98)=0,1,MAX(Base_Dados!V$5:V$98)-MIN(Base_Dados!V$5:V$98)))) * V$1)))</f>
        <v>0.35625791016317376</v>
      </c>
      <c r="W352" s="106">
        <f>IF(INDEX(Base_Dados!W:W,MATCH($B352,Base_Dados!$B:$B,0))=0,0,
MAX(0, MIN(W$1,
((INDEX(Base_Dados!W:W,MATCH($B352,Base_Dados!$B:$B,0))-MIN(Base_Dados!W$5:W$98)) /
(IF(MAX(Base_Dados!W$5:W$98)-MIN(Base_Dados!W$5:W$98)=0,1,MAX(Base_Dados!W$5:W$98)-MIN(Base_Dados!W$5:W$98)))) * W$1)))</f>
        <v>2.2172954313512281</v>
      </c>
      <c r="X352" s="106">
        <f>IF(INDEX(Base_Dados!X:X,MATCH($B352,Base_Dados!$B:$B,0))=0,0,
MAX(0, MIN(X$1,
((INDEX(Base_Dados!X:X,MATCH($B352,Base_Dados!$B:$B,0))-MIN(Base_Dados!X$5:X$98)) /
(IF(MAX(Base_Dados!X$5:X$98)-MIN(Base_Dados!X$5:X$98)=0,1,MAX(Base_Dados!X$5:X$98)-MIN(Base_Dados!X$5:X$98)))) * X$1)))</f>
        <v>0</v>
      </c>
      <c r="Y352" s="106">
        <f>IF(INDEX(Base_Dados!Y:Y,MATCH($B352,Base_Dados!$B:$B,0))=0,0,
MAX(0, MIN(Y$1,
((INDEX(Base_Dados!Y:Y,MATCH($B352,Base_Dados!$B:$B,0))-MIN(Base_Dados!Y$5:Y$98)) /
(IF(MAX(Base_Dados!Y$5:Y$98)-MIN(Base_Dados!Y$5:Y$98)=0,1,MAX(Base_Dados!Y$5:Y$98)-MIN(Base_Dados!Y$5:Y$98)))) * Y$1)))</f>
        <v>6.6176470588235295E-2</v>
      </c>
      <c r="Z352" s="106">
        <f>IF(INDEX(Base_Dados!Z:Z,MATCH($B352,Base_Dados!$B:$B,0))=0,0,
MAX(0, MIN(Z$1,
((INDEX(Base_Dados!Z:Z,MATCH($B352,Base_Dados!$B:$B,0))-MIN(Base_Dados!Z$5:Z$98)) /
(IF(MAX(Base_Dados!Z$5:Z$98)-MIN(Base_Dados!Z$5:Z$98)=0,1,MAX(Base_Dados!Z$5:Z$98)-MIN(Base_Dados!Z$5:Z$98)))) * Z$1)))</f>
        <v>0</v>
      </c>
      <c r="AA352" s="106">
        <f>IF(INDEX(Base_Dados!AA:AA,MATCH($B352,Base_Dados!$B:$B,0))=0,0,
MAX(0, MIN(AA$1,
((INDEX(Base_Dados!AA:AA,MATCH($B352,Base_Dados!$B:$B,0))-MIN(Base_Dados!AA$5:AA$98)) /
(IF(MAX(Base_Dados!AA$5:AA$98)-MIN(Base_Dados!AA$5:AA$98)=0,1,MAX(Base_Dados!AA$5:AA$98)-MIN(Base_Dados!AA$5:AA$98)))) * AA$1)))</f>
        <v>0</v>
      </c>
      <c r="AB352" s="106">
        <f>IF(INDEX(Base_Dados!AB:AB,MATCH($B352,Base_Dados!$B:$B,0))=0,0,
MAX(0, MIN(AB$1,
((INDEX(Base_Dados!AB:AB,MATCH($B352,Base_Dados!$B:$B,0))-MIN(Base_Dados!AB$5:AB$98)) /
(IF(MAX(Base_Dados!AB$5:AB$98)-MIN(Base_Dados!AB$5:AB$98)=0,1,MAX(Base_Dados!AB$5:AB$98)-MIN(Base_Dados!AB$5:AB$98)))) * AB$1)))</f>
        <v>0.44269047012835294</v>
      </c>
      <c r="AC352" s="106">
        <f>IF(INDEX(Base_Dados!AC:AC,MATCH($B352,Base_Dados!$B:$B,0))=0,0,
MAX(0, MIN(AC$1,
((INDEX(Base_Dados!AC:AC,MATCH($B352,Base_Dados!$B:$B,0))-MIN(Base_Dados!AC$5:AC$98)) /
(IF(MAX(Base_Dados!AC$5:AC$98)-MIN(Base_Dados!AC$5:AC$98)=0,1,MAX(Base_Dados!AC$5:AC$98)-MIN(Base_Dados!AC$5:AC$98)))) * AC$1)))</f>
        <v>0.19358860088649066</v>
      </c>
      <c r="AD352" s="106">
        <f>IF(INDEX(Base_Dados!AD:AD,MATCH($B352,Base_Dados!$B:$B,0))=0,0,
MAX(0, MIN(AD$1,
((INDEX(Base_Dados!AD:AD,MATCH($B352,Base_Dados!$B:$B,0))-MIN(Base_Dados!AD$5:AD$98)) /
(IF(MAX(Base_Dados!AD$5:AD$98)-MIN(Base_Dados!AD$5:AD$98)=0,1,MAX(Base_Dados!AD$5:AD$98)-MIN(Base_Dados!AD$5:AD$98)))) * AD$1)))</f>
        <v>0.14842478923236208</v>
      </c>
      <c r="AE352" s="106">
        <f>IF(INDEX(Base_Dados!AE:AE,MATCH($B352,Base_Dados!$B:$B,0))=0,0,
MAX(0, MIN(AE$1,
((INDEX(Base_Dados!AE:AE,MATCH($B352,Base_Dados!$B:$B,0))-MIN(Base_Dados!AE$5:AE$98)) /
(IF(MAX(Base_Dados!AE$5:AE$98)-MIN(Base_Dados!AE$5:AE$98)=0,1,MAX(Base_Dados!AE$5:AE$98)-MIN(Base_Dados!AE$5:AE$98)))) * AE$1)))</f>
        <v>0.10747878613548108</v>
      </c>
      <c r="AF352" s="106">
        <f>IF(INDEX(Base_Dados!AF:AF,MATCH($B352,Base_Dados!$B:$B,0))=0,0,
MAX(0, MIN(AF$1,
((INDEX(Base_Dados!AF:AF,MATCH($B352,Base_Dados!$B:$B,0))-MIN(Base_Dados!AF$5:AF$98)) /
(IF(MAX(Base_Dados!AF$5:AF$98)-MIN(Base_Dados!AF$5:AF$98)=0,1,MAX(Base_Dados!AF$5:AF$98)-MIN(Base_Dados!AF$5:AF$98)))) * AF$1)))</f>
        <v>0.19298487564933572</v>
      </c>
      <c r="AG352" s="106">
        <f>IF(INDEX(Base_Dados!AG:AG,MATCH($B352,Base_Dados!$B:$B,0))=0,0,
MAX(0, MIN(AG$1,
((INDEX(Base_Dados!AG:AG,MATCH($B352,Base_Dados!$B:$B,0))-MIN(Base_Dados!AG$5:AG$98)) /
(IF(MAX(Base_Dados!AG$5:AG$98)-MIN(Base_Dados!AG$5:AG$98)=0,1,MAX(Base_Dados!AG$5:AG$98)-MIN(Base_Dados!AG$5:AG$98)))) * AG$1)))</f>
        <v>0.26749512927176028</v>
      </c>
      <c r="AH352" s="106">
        <f>IF(INDEX(Base_Dados!AH:AH,MATCH($B352,Base_Dados!$B:$B,0))=0,0,
MAX(0, MIN(AH$1,
((INDEX(Base_Dados!AH:AH,MATCH($B352,Base_Dados!$B:$B,0))-MIN(Base_Dados!AH$5:AH$98)) /
(IF(MAX(Base_Dados!AH$5:AH$98)-MIN(Base_Dados!AH$5:AH$98)=0,1,MAX(Base_Dados!AH$5:AH$98)-MIN(Base_Dados!AH$5:AH$98)))) * AH$1)))</f>
        <v>2.0896807062998417</v>
      </c>
      <c r="AI352" s="106">
        <f>IF(INDEX(Base_Dados!AI:AI,MATCH($B352,Base_Dados!$B:$B,0))=0,0,
MAX(0, MIN(AI$1,
((INDEX(Base_Dados!AI:AI,MATCH($B352,Base_Dados!$B:$B,0))-MIN(Base_Dados!AI$5:AI$98)) /
(IF(MAX(Base_Dados!AI$5:AI$98)-MIN(Base_Dados!AI$5:AI$98)=0,1,MAX(Base_Dados!AI$5:AI$98)-MIN(Base_Dados!AI$5:AI$98)))) * AI$1)))</f>
        <v>0.14285714285714285</v>
      </c>
      <c r="AJ352" s="106">
        <f>IF(INDEX(Base_Dados!AJ:AJ,MATCH($B352,Base_Dados!$B:$B,0))=0,0,
MAX(0, MIN(AJ$1,
((INDEX(Base_Dados!AJ:AJ,MATCH($B352,Base_Dados!$B:$B,0))-MIN(Base_Dados!AJ$5:AJ$98)) /
(IF(MAX(Base_Dados!AJ$5:AJ$98)-MIN(Base_Dados!AJ$5:AJ$98)=0,1,MAX(Base_Dados!AJ$5:AJ$98)-MIN(Base_Dados!AJ$5:AJ$98)))) * AJ$1)))</f>
        <v>1.7113095238095237</v>
      </c>
      <c r="AK352" s="106">
        <f>IF(INDEX(Base_Dados!AK:AK,MATCH($B352,Base_Dados!$B:$B,0))=0,0,
MAX(0, MIN(AK$1,
((INDEX(Base_Dados!AK:AK,MATCH($B352,Base_Dados!$B:$B,0))-MIN(Base_Dados!AK$5:AK$98)) /
(IF(MAX(Base_Dados!AK$5:AK$98)-MIN(Base_Dados!AK$5:AK$98)=0,1,MAX(Base_Dados!AK$5:AK$98)-MIN(Base_Dados!AK$5:AK$98)))) * AK$1)))</f>
        <v>2.1264367816091954E-2</v>
      </c>
      <c r="AL352" s="106">
        <f>IF(INDEX(Base_Dados!AL:AL,MATCH($B352,Base_Dados!$B:$B,0))=0,0,
MAX(0, MIN(AL$1,
((INDEX(Base_Dados!AL:AL,MATCH($B352,Base_Dados!$B:$B,0))-MIN(Base_Dados!AL$5:AL$98)) /
(IF(MAX(Base_Dados!AL$5:AL$98)-MIN(Base_Dados!AL$5:AL$98)=0,1,MAX(Base_Dados!AL$5:AL$98)-MIN(Base_Dados!AL$5:AL$98)))) * AL$1)))</f>
        <v>0.27777777777777779</v>
      </c>
      <c r="AM352" s="106">
        <f>IF(INDEX(Base_Dados!AM:AM,MATCH($B352,Base_Dados!$B:$B,0))=0,0,
MAX(0, MIN(AM$1,
((INDEX(Base_Dados!AM:AM,MATCH($B352,Base_Dados!$B:$B,0))-MIN(Base_Dados!AM$5:AM$98)) /
(IF(MAX(Base_Dados!AM$5:AM$98)-MIN(Base_Dados!AM$5:AM$98)=0,1,MAX(Base_Dados!AM$5:AM$98)-MIN(Base_Dados!AM$5:AM$98)))) * AM$1)))</f>
        <v>0.11910926980838944</v>
      </c>
      <c r="AN352" s="106">
        <f>IF(INDEX(Base_Dados!AN:AN,MATCH($B352,Base_Dados!$B:$B,0))=0,0,
MAX(0, MIN(AN$1,
((INDEX(Base_Dados!AN:AN,MATCH($B352,Base_Dados!$B:$B,0))-MIN(Base_Dados!AN$5:AN$98)) /
(IF(MAX(Base_Dados!AN$5:AN$98)-MIN(Base_Dados!AN$5:AN$98)=0,1,MAX(Base_Dados!AN$5:AN$98)-MIN(Base_Dados!AN$5:AN$98)))) * AN$1)))</f>
        <v>0.49499767333643552</v>
      </c>
      <c r="AO352" s="106">
        <f>IF(INDEX(Base_Dados!AO:AO,MATCH($B352,Base_Dados!$B:$B,0))=0,0,
MAX(0, MIN(AO$1,
((INDEX(Base_Dados!AO:AO,MATCH($B352,Base_Dados!$B:$B,0))-MIN(Base_Dados!AO$5:AO$98)) /
(IF(MAX(Base_Dados!AO$5:AO$98)-MIN(Base_Dados!AO$5:AO$98)=0,1,MAX(Base_Dados!AO$5:AO$98)-MIN(Base_Dados!AO$5:AO$98)))) * AO$1)))</f>
        <v>0</v>
      </c>
      <c r="AP352" s="106">
        <f>IF(INDEX(Base_Dados!AP:AP,MATCH($B352,Base_Dados!$B:$B,0))=0,0,
MAX(0, MIN(AP$1,
((INDEX(Base_Dados!AP:AP,MATCH($B352,Base_Dados!$B:$B,0))-MIN(Base_Dados!AP$5:AP$98)) /
(IF(MAX(Base_Dados!AP$5:AP$98)-MIN(Base_Dados!AP$5:AP$98)=0,1,MAX(Base_Dados!AP$5:AP$98)-MIN(Base_Dados!AP$5:AP$98)))) * AP$1)))</f>
        <v>9.1743119266055051E-3</v>
      </c>
      <c r="AQ352" s="106">
        <f>IF(INDEX(Base_Dados!AQ:AQ,MATCH($B352,Base_Dados!$B:$B,0))=0,0,
MAX(0, MIN(AQ$1,
((INDEX(Base_Dados!AQ:AQ,MATCH($B352,Base_Dados!$B:$B,0))-MIN(Base_Dados!AQ$5:AQ$98)) /
(IF(MAX(Base_Dados!AQ$5:AQ$98)-MIN(Base_Dados!AQ$5:AQ$98)=0,1,MAX(Base_Dados!AQ$5:AQ$98)-MIN(Base_Dados!AQ$5:AQ$98)))) * AQ$1)))</f>
        <v>0.1</v>
      </c>
      <c r="AR352" s="106">
        <f>IF(INDEX(Base_Dados!AR:AR,MATCH($B352,Base_Dados!$B:$B,0))=0,0,
MAX(0, MIN(AR$1,
((INDEX(Base_Dados!AR:AR,MATCH($B352,Base_Dados!$B:$B,0))-MIN(Base_Dados!AR$5:AR$98)) /
(IF(MAX(Base_Dados!AR$5:AR$98)-MIN(Base_Dados!AR$5:AR$98)=0,1,MAX(Base_Dados!AR$5:AR$98)-MIN(Base_Dados!AR$5:AR$98)))) * AR$1)))</f>
        <v>0</v>
      </c>
      <c r="AS352" s="106">
        <f>IF(INDEX(Base_Dados!AS:AS,MATCH($B352,Base_Dados!$B:$B,0))=0,0,
MAX(0, MIN(AS$1,
((INDEX(Base_Dados!AS:AS,MATCH($B352,Base_Dados!$B:$B,0))-MIN(Base_Dados!AS$5:AS$98)) /
(IF(MAX(Base_Dados!AS$5:AS$98)-MIN(Base_Dados!AS$5:AS$98)=0,1,MAX(Base_Dados!AS$5:AS$98)-MIN(Base_Dados!AS$5:AS$98)))) * AS$1)))</f>
        <v>4.878048780487805E-2</v>
      </c>
      <c r="AT352" s="106">
        <f>IF(INDEX(Base_Dados!AT:AT,MATCH($B352,Base_Dados!$B:$B,0))=0,0,
MAX(0, MIN(AT$1,
((INDEX(Base_Dados!AT:AT,MATCH($B352,Base_Dados!$B:$B,0))-MIN(Base_Dados!AT$5:AT$98)) /
(IF(MAX(Base_Dados!AT$5:AT$98)-MIN(Base_Dados!AT$5:AT$98)=0,1,MAX(Base_Dados!AT$5:AT$98)-MIN(Base_Dados!AT$5:AT$98)))) * AT$1)))</f>
        <v>2.8571428571428571E-2</v>
      </c>
      <c r="AU352" s="106">
        <f>IF(INDEX(Base_Dados!AU:AU,MATCH($B352,Base_Dados!$B:$B,0))=0,0,
MAX(0, MIN(AU$1,
((INDEX(Base_Dados!AU:AU,MATCH($B352,Base_Dados!$B:$B,0))-MIN(Base_Dados!AU$5:AU$98)) /
(IF(MAX(Base_Dados!AU$5:AU$98)-MIN(Base_Dados!AU$5:AU$98)=0,1,MAX(Base_Dados!AU$5:AU$98)-MIN(Base_Dados!AU$5:AU$98)))) * AU$1)))</f>
        <v>3.9325842696629212E-2</v>
      </c>
      <c r="AV352" s="106">
        <f>IF(INDEX(Base_Dados!AV:AV,MATCH($B352,Base_Dados!$B:$B,0))=0,0,
MAX(0, MIN(AV$1,
((INDEX(Base_Dados!AV:AV,MATCH($B352,Base_Dados!$B:$B,0))-MIN(Base_Dados!AV$5:AV$98)) /
(IF(MAX(Base_Dados!AV$5:AV$98)-MIN(Base_Dados!AV$5:AV$98)=0,1,MAX(Base_Dados!AV$5:AV$98)-MIN(Base_Dados!AV$5:AV$98)))) * AV$1)))</f>
        <v>1.9230769230769232E-2</v>
      </c>
      <c r="AW352" s="106">
        <f>IF(INDEX(Base_Dados!AW:AW,MATCH($B352,Base_Dados!$B:$B,0))=0,0,
MAX(0, MIN(AW$1,
((INDEX(Base_Dados!AW:AW,MATCH($B352,Base_Dados!$B:$B,0))-MIN(Base_Dados!AW$5:AW$98)) /
(IF(MAX(Base_Dados!AW$5:AW$98)-MIN(Base_Dados!AW$5:AW$98)=0,1,MAX(Base_Dados!AW$5:AW$98)-MIN(Base_Dados!AW$5:AW$98)))) * AW$1)))</f>
        <v>0</v>
      </c>
      <c r="AX352" s="106">
        <f>IF(INDEX(Base_Dados!AX:AX,MATCH($B352,Base_Dados!$B:$B,0))=0,0,
MAX(0, MIN(AX$1,
((INDEX(Base_Dados!AX:AX,MATCH($B352,Base_Dados!$B:$B,0))-MIN(Base_Dados!AX$5:AX$98)) /
(IF(MAX(Base_Dados!AX$5:AX$98)-MIN(Base_Dados!AX$5:AX$98)=0,1,MAX(Base_Dados!AX$5:AX$98)-MIN(Base_Dados!AX$5:AX$98)))) * AX$1)))</f>
        <v>1.647974537473508E-2</v>
      </c>
      <c r="AY352" s="106">
        <f>IF(INDEX(Base_Dados!AY:AY,MATCH($B352,Base_Dados!$B:$B,0))=0,0,
MAX(0, MIN(AY$1,
((INDEX(Base_Dados!AY:AY,MATCH($B352,Base_Dados!$B:$B,0))-MIN(Base_Dados!AY$5:AY$98)) /
(IF(MAX(Base_Dados!AY$5:AY$98)-MIN(Base_Dados!AY$5:AY$98)=0,1,MAX(Base_Dados!AY$5:AY$98)-MIN(Base_Dados!AY$5:AY$98)))) * AY$1)))</f>
        <v>2.8354764259808769E-2</v>
      </c>
      <c r="AZ352" s="106">
        <f>IF(INDEX(Base_Dados!AZ:AZ,MATCH($B352,Base_Dados!$B:$B,0))=0,0,
MAX(0, MIN(AZ$1,
((INDEX(Base_Dados!AZ:AZ,MATCH($B352,Base_Dados!$B:$B,0))-MIN(Base_Dados!AZ$5:AZ$98)) /
(IF(MAX(Base_Dados!AZ$5:AZ$98)-MIN(Base_Dados!AZ$5:AZ$98)=0,1,MAX(Base_Dados!AZ$5:AZ$98)-MIN(Base_Dados!AZ$5:AZ$98)))) * AZ$1)))</f>
        <v>0.5</v>
      </c>
      <c r="BA352" s="106">
        <f>IF(INDEX(Base_Dados!BA:BA,MATCH($B352,Base_Dados!$B:$B,0))=0,0,
MAX(0, MIN(BA$1,
((INDEX(Base_Dados!BA:BA,MATCH($B352,Base_Dados!$B:$B,0))-MIN(Base_Dados!BA$5:BA$98)) /
(IF(MAX(Base_Dados!BA$5:BA$98)-MIN(Base_Dados!BA$5:BA$98)=0,1,MAX(Base_Dados!BA$5:BA$98)-MIN(Base_Dados!BA$5:BA$98)))) * BA$1)))</f>
        <v>6.594284953040698E-2</v>
      </c>
      <c r="BB352" s="106">
        <f>IF(INDEX(Base_Dados!BB:BB,MATCH($B352,Base_Dados!$B:$B,0))=0,0,
MAX(0, MIN(BB$1,
((INDEX(Base_Dados!BB:BB,MATCH($B352,Base_Dados!$B:$B,0))-MIN(Base_Dados!BB$5:BB$98)) /
(IF(MAX(Base_Dados!BB$5:BB$98)-MIN(Base_Dados!BB$5:BB$98)=0,1,MAX(Base_Dados!BB$5:BB$98)-MIN(Base_Dados!BB$5:BB$98)))) * BB$1)))</f>
        <v>0.18847830129856213</v>
      </c>
      <c r="BC352" s="106">
        <f>IF(INDEX(Base_Dados!BC:BC,MATCH($B352,Base_Dados!$B:$B,0))=0,0,
MAX(0, MIN(BC$1,
((INDEX(Base_Dados!BC:BC,MATCH($B352,Base_Dados!$B:$B,0))-MIN(Base_Dados!BC$5:BC$98)) /
(IF(MAX(Base_Dados!BC$5:BC$98)-MIN(Base_Dados!BC$5:BC$98)=0,1,MAX(Base_Dados!BC$5:BC$98)-MIN(Base_Dados!BC$5:BC$98)))) * BC$1)))</f>
        <v>0.16455696202531644</v>
      </c>
      <c r="BD352" s="106">
        <f>IF(INDEX(Base_Dados!BD:BD,MATCH($B352,Base_Dados!$B:$B,0))=0,0,
MAX(0, MIN(BD$1,
((INDEX(Base_Dados!BD:BD,MATCH($B352,Base_Dados!$B:$B,0))-MIN(Base_Dados!BD$5:BD$98)) /
(IF(MAX(Base_Dados!BD$5:BD$98)-MIN(Base_Dados!BD$5:BD$98)=0,1,MAX(Base_Dados!BD$5:BD$98)-MIN(Base_Dados!BD$5:BD$98)))) * BD$1)))</f>
        <v>2.8876116612422963E-2</v>
      </c>
      <c r="BE352" s="106">
        <f>IF(INDEX(Base_Dados!BE:BE,MATCH($B352,Base_Dados!$B:$B,0))=0,0,
MAX(0, MIN(BE$1,
((INDEX(Base_Dados!BE:BE,MATCH($B352,Base_Dados!$B:$B,0))-MIN(Base_Dados!BE$5:BE$98)) /
(IF(MAX(Base_Dados!BE$5:BE$98)-MIN(Base_Dados!BE$5:BE$98)=0,1,MAX(Base_Dados!BE$5:BE$98)-MIN(Base_Dados!BE$5:BE$98)))) * BE$1)))</f>
        <v>4.8670346211741093E-2</v>
      </c>
      <c r="BF352" s="106">
        <f>IF(INDEX(Base_Dados!BF:BF,MATCH($B352,Base_Dados!$B:$B,0))=0,0,
MAX(0, MIN(BF$1,
((INDEX(Base_Dados!BF:BF,MATCH($B352,Base_Dados!$B:$B,0))-MIN(Base_Dados!BF$5:BF$98)) /
(IF(MAX(Base_Dados!BF$5:BF$98)-MIN(Base_Dados!BF$5:BF$98)=0,1,MAX(Base_Dados!BF$5:BF$98)-MIN(Base_Dados!BF$5:BF$98)))) * BF$1)))</f>
        <v>0</v>
      </c>
      <c r="BG352" s="106">
        <f>IF(INDEX(Base_Dados!BG:BG,MATCH($B352,Base_Dados!$B:$B,0))=0,0,
MAX(0, MIN(BG$1,
((INDEX(Base_Dados!BG:BG,MATCH($B352,Base_Dados!$B:$B,0))-MIN(Base_Dados!BG$5:BG$98)) /
(IF(MAX(Base_Dados!BG$5:BG$98)-MIN(Base_Dados!BG$5:BG$98)=0,1,MAX(Base_Dados!BG$5:BG$98)-MIN(Base_Dados!BG$5:BG$98)))) * BG$1)))</f>
        <v>0</v>
      </c>
      <c r="BH352" s="106">
        <f>IF(INDEX(Base_Dados!BH:BH,MATCH($B352,Base_Dados!$B:$B,0))=0,0,
MAX(0, MIN(BH$1,
((INDEX(Base_Dados!BH:BH,MATCH($B352,Base_Dados!$B:$B,0))-MIN(Base_Dados!BH$5:BH$98)) /
(IF(MAX(Base_Dados!BH$5:BH$98)-MIN(Base_Dados!BH$5:BH$98)=0,1,MAX(Base_Dados!BH$5:BH$98)-MIN(Base_Dados!BH$5:BH$98)))) * BH$1)))</f>
        <v>8.7912087912087919E-2</v>
      </c>
      <c r="BI352" s="106">
        <f>IF(INDEX(Base_Dados!BI:BI,MATCH($B352,Base_Dados!$B:$B,0))=0,0,
MAX(0, MIN(BI$1,
((INDEX(Base_Dados!BI:BI,MATCH($B352,Base_Dados!$B:$B,0))-MIN(Base_Dados!BI$5:BI$98)) /
(IF(MAX(Base_Dados!BI$5:BI$98)-MIN(Base_Dados!BI$5:BI$98)=0,1,MAX(Base_Dados!BI$5:BI$98)-MIN(Base_Dados!BI$5:BI$98)))) * BI$1)))</f>
        <v>0.17160686427457097</v>
      </c>
      <c r="BJ352" s="106">
        <f>IF(INDEX(Base_Dados!BJ:BJ,MATCH($B352,Base_Dados!$B:$B,0))=0,0,
MAX(0, MIN(BJ$1,
((INDEX(Base_Dados!BJ:BJ,MATCH($B352,Base_Dados!$B:$B,0))-MIN(Base_Dados!BJ$5:BJ$98)) /
(IF(MAX(Base_Dados!BJ$5:BJ$98)-MIN(Base_Dados!BJ$5:BJ$98)=0,1,MAX(Base_Dados!BJ$5:BJ$98)-MIN(Base_Dados!BJ$5:BJ$98)))) * BJ$1)))</f>
        <v>0.1368421052631579</v>
      </c>
      <c r="BK352" s="106">
        <f>IF(INDEX(Base_Dados!BK:BK,MATCH($B352,Base_Dados!$B:$B,0))=0,0,
MAX(0, MIN(BK$1,
((INDEX(Base_Dados!BK:BK,MATCH($B352,Base_Dados!$B:$B,0))-MIN(Base_Dados!BK$5:BK$98)) /
(IF(MAX(Base_Dados!BK$5:BK$98)-MIN(Base_Dados!BK$5:BK$98)=0,1,MAX(Base_Dados!BK$5:BK$98)-MIN(Base_Dados!BK$5:BK$98)))) * BK$1)))</f>
        <v>0.10714285714285714</v>
      </c>
      <c r="BL352" s="106">
        <f>IF(INDEX(Base_Dados!BL:BL,MATCH($B352,Base_Dados!$B:$B,0))=0,0,
MAX(0, MIN(BL$1,
((INDEX(Base_Dados!BL:BL,MATCH($B352,Base_Dados!$B:$B,0))-MIN(Base_Dados!BL$5:BL$98)) /
(IF(MAX(Base_Dados!BL$5:BL$98)-MIN(Base_Dados!BL$5:BL$98)=0,1,MAX(Base_Dados!BL$5:BL$98)-MIN(Base_Dados!BL$5:BL$98)))) * BL$1)))</f>
        <v>7.1661237785016291E-2</v>
      </c>
      <c r="BM352" s="106">
        <f>IF(INDEX(Base_Dados!BM:BM,MATCH($B352,Base_Dados!$B:$B,0))=0,0,
MAX(0, MIN(BM$1,
((INDEX(Base_Dados!BM:BM,MATCH($B352,Base_Dados!$B:$B,0))-MIN(Base_Dados!BM$5:BM$98)) /
(IF(MAX(Base_Dados!BM$5:BM$98)-MIN(Base_Dados!BM$5:BM$98)=0,1,MAX(Base_Dados!BM$5:BM$98)-MIN(Base_Dados!BM$5:BM$98)))) * BM$1)))</f>
        <v>1</v>
      </c>
      <c r="BN352" s="106">
        <f>IF(INDEX(Base_Dados!BN:BN,MATCH($B352,Base_Dados!$B:$B,0))=0,0,
MAX(0, MIN(BN$1,
((INDEX(Base_Dados!BN:BN,MATCH($B352,Base_Dados!$B:$B,0))-MIN(Base_Dados!BN$5:BN$98)) /
(IF(MAX(Base_Dados!BN$5:BN$98)-MIN(Base_Dados!BN$5:BN$98)=0,1,MAX(Base_Dados!BN$5:BN$98)-MIN(Base_Dados!BN$5:BN$98)))) * BN$1)))</f>
        <v>0.39883980663975965</v>
      </c>
      <c r="BO352" s="106">
        <f>IF(INDEX(Base_Dados!BO:BO,MATCH($B352,Base_Dados!$B:$B,0))=0,0,
MAX(0, MIN(BO$1,
((INDEX(Base_Dados!BO:BO,MATCH($B352,Base_Dados!$B:$B,0))-MIN(Base_Dados!BO$5:BO$98)) /
(IF(MAX(Base_Dados!BO$5:BO$98)-MIN(Base_Dados!BO$5:BO$98)=0,1,MAX(Base_Dados!BO$5:BO$98)-MIN(Base_Dados!BO$5:BO$98)))) * BO$1)))</f>
        <v>1.7241379310344827E-2</v>
      </c>
      <c r="BP352" s="106">
        <f t="shared" si="20"/>
        <v>18.297233991910453</v>
      </c>
      <c r="BQ352" s="111">
        <f t="shared" si="21"/>
        <v>0.48758984560478175</v>
      </c>
      <c r="BR352" s="112">
        <f t="shared" si="22"/>
        <v>0.17308153212675847</v>
      </c>
      <c r="BS352" s="113">
        <f t="shared" si="23"/>
        <v>18.124152459783694</v>
      </c>
    </row>
    <row r="353" spans="1:71">
      <c r="A353" s="21">
        <v>33018</v>
      </c>
      <c r="B353" s="21" t="s">
        <v>511</v>
      </c>
      <c r="C353" s="21" t="s">
        <v>511</v>
      </c>
      <c r="D353" s="105">
        <f>IF(INDEX(Base_Dados!D:D,MATCH($B353,Base_Dados!$B:$B,0))=0,0,
MAX(0, MIN(D$1,
((INDEX(Base_Dados!D:D,MATCH($B353,Base_Dados!$B:$B,0))-MIN(Base_Dados!D$5:D$98)) /
(IF(MAX(Base_Dados!D$5:D$98)-MIN(Base_Dados!D$5:D$98)=0,1,MAX(Base_Dados!D$5:D$98)-MIN(Base_Dados!D$5:D$98)))) * D$1)))</f>
        <v>5.5</v>
      </c>
      <c r="E353" s="106">
        <f>IF(INDEX(Base_Dados!E:E,MATCH($B353,Base_Dados!$B:$B,0))=0,0,
MAX(0, MIN(E$1,
((INDEX(Base_Dados!E:E,MATCH($B353,Base_Dados!$B:$B,0))-MIN(Base_Dados!E$5:E$98)) /
(IF(MAX(Base_Dados!E$5:E$98)-MIN(Base_Dados!E$5:E$98)=0,1,MAX(Base_Dados!E$5:E$98)-MIN(Base_Dados!E$5:E$98)))) * E$1)))</f>
        <v>2</v>
      </c>
      <c r="F353" s="106">
        <f>IF(INDEX(Base_Dados!F:F,MATCH($B353,Base_Dados!$B:$B,0))=0,0,
MAX(0, MIN(F$1,
((INDEX(Base_Dados!F:F,MATCH($B353,Base_Dados!$B:$B,0))-MIN(Base_Dados!F$5:F$98)) /
(IF(MAX(Base_Dados!F$5:F$98)-MIN(Base_Dados!F$5:F$98)=0,1,MAX(Base_Dados!F$5:F$98)-MIN(Base_Dados!F$5:F$98)))) * F$1)))</f>
        <v>2</v>
      </c>
      <c r="G353" s="106">
        <f>IF(INDEX(Base_Dados!G:G,MATCH($B353,Base_Dados!$B:$B,0))=0,0,
MAX(0, MIN(G$1,
((INDEX(Base_Dados!G:G,MATCH($B353,Base_Dados!$B:$B,0))-MIN(Base_Dados!G$5:G$98)) /
(IF(MAX(Base_Dados!G$5:G$98)-MIN(Base_Dados!G$5:G$98)=0,1,MAX(Base_Dados!G$5:G$98)-MIN(Base_Dados!G$5:G$98)))) * G$1)))</f>
        <v>2</v>
      </c>
      <c r="H353" s="106">
        <f>IF(INDEX(Base_Dados!H:H,MATCH($B353,Base_Dados!$B:$B,0))=0,0,
MAX(0, MIN(H$1,
((INDEX(Base_Dados!H:H,MATCH($B353,Base_Dados!$B:$B,0))-MIN(Base_Dados!H$5:H$98)) /
(IF(MAX(Base_Dados!H$5:H$98)-MIN(Base_Dados!H$5:H$98)=0,1,MAX(Base_Dados!H$5:H$98)-MIN(Base_Dados!H$5:H$98)))) * H$1)))</f>
        <v>2</v>
      </c>
      <c r="I353" s="106">
        <f>IF(INDEX(Base_Dados!I:I,MATCH($B353,Base_Dados!$B:$B,0))=0,0,
MAX(0, MIN(I$1,
((INDEX(Base_Dados!I:I,MATCH($B353,Base_Dados!$B:$B,0))-MIN(Base_Dados!I$5:I$98)) /
(IF(MAX(Base_Dados!I$5:I$98)-MIN(Base_Dados!I$5:I$98)=0,1,MAX(Base_Dados!I$5:I$98)-MIN(Base_Dados!I$5:I$98)))) * I$1)))</f>
        <v>2</v>
      </c>
      <c r="J353" s="106">
        <f>IF(INDEX(Base_Dados!J:J,MATCH($B353,Base_Dados!$B:$B,0))=0,0,
MAX(0, MIN(J$1,
((INDEX(Base_Dados!J:J,MATCH($B353,Base_Dados!$B:$B,0))-MIN(Base_Dados!J$5:J$98)) /
(IF(MAX(Base_Dados!J$5:J$98)-MIN(Base_Dados!J$5:J$98)=0,1,MAX(Base_Dados!J$5:J$98)-MIN(Base_Dados!J$5:J$98)))) * J$1)))</f>
        <v>2</v>
      </c>
      <c r="K353" s="106">
        <f>IF(INDEX(Base_Dados!K:K,MATCH($B353,Base_Dados!$B:$B,0))=0,0,
MAX(0, MIN(K$1,
((INDEX(Base_Dados!K:K,MATCH($B353,Base_Dados!$B:$B,0))-MIN(Base_Dados!K$5:K$98)) /
(IF(MAX(Base_Dados!K$5:K$98)-MIN(Base_Dados!K$5:K$98)=0,1,MAX(Base_Dados!K$5:K$98)-MIN(Base_Dados!K$5:K$98)))) * K$1)))</f>
        <v>2</v>
      </c>
      <c r="L353" s="106">
        <f>IF(INDEX(Base_Dados!L:L,MATCH($B353,Base_Dados!$B:$B,0))=0,0,
MAX(0, MIN(L$1,
((INDEX(Base_Dados!L:L,MATCH($B353,Base_Dados!$B:$B,0))-MIN(Base_Dados!L$5:L$98)) /
(IF(MAX(Base_Dados!L$5:L$98)-MIN(Base_Dados!L$5:L$98)=0,1,MAX(Base_Dados!L$5:L$98)-MIN(Base_Dados!L$5:L$98)))) * L$1)))</f>
        <v>2</v>
      </c>
      <c r="M353" s="106">
        <f>IF(INDEX(Base_Dados!M:M,MATCH($B353,Base_Dados!$B:$B,0))=0,0,
MAX(0, MIN(M$1,
((INDEX(Base_Dados!M:M,MATCH($B353,Base_Dados!$B:$B,0))-MIN(Base_Dados!M$5:M$98)) /
(IF(MAX(Base_Dados!M$5:M$98)-MIN(Base_Dados!M$5:M$98)=0,1,MAX(Base_Dados!M$5:M$98)-MIN(Base_Dados!M$5:M$98)))) * M$1)))</f>
        <v>2</v>
      </c>
      <c r="N353" s="106">
        <f>IF(INDEX(Base_Dados!N:N,MATCH($B353,Base_Dados!$B:$B,0))=0,0,
MAX(0, MIN(N$1,
((INDEX(Base_Dados!N:N,MATCH($B353,Base_Dados!$B:$B,0))-MIN(Base_Dados!N$5:N$98)) /
(IF(MAX(Base_Dados!N$5:N$98)-MIN(Base_Dados!N$5:N$98)=0,1,MAX(Base_Dados!N$5:N$98)-MIN(Base_Dados!N$5:N$98)))) * N$1)))</f>
        <v>2</v>
      </c>
      <c r="O353" s="106">
        <f>IF(INDEX(Base_Dados!O:O,MATCH($B353,Base_Dados!$B:$B,0))=0,0,
MAX(0, MIN(O$1,
((INDEX(Base_Dados!O:O,MATCH($B353,Base_Dados!$B:$B,0))-MIN(Base_Dados!O$5:O$98)) /
(IF(MAX(Base_Dados!O$5:O$98)-MIN(Base_Dados!O$5:O$98)=0,1,MAX(Base_Dados!O$5:O$98)-MIN(Base_Dados!O$5:O$98)))) * O$1)))</f>
        <v>2</v>
      </c>
      <c r="P353" s="106">
        <f>IF(INDEX(Base_Dados!P:P,MATCH($B353,Base_Dados!$B:$B,0))=0,0,
MAX(0, MIN(P$1,
((INDEX(Base_Dados!P:P,MATCH($B353,Base_Dados!$B:$B,0))-MIN(Base_Dados!P$5:P$98)) /
(IF(MAX(Base_Dados!P$5:P$98)-MIN(Base_Dados!P$5:P$98)=0,1,MAX(Base_Dados!P$5:P$98)-MIN(Base_Dados!P$5:P$98)))) * P$1)))</f>
        <v>2</v>
      </c>
      <c r="Q353" s="106">
        <f>IF(INDEX(Base_Dados!Q:Q,MATCH($B353,Base_Dados!$B:$B,0))=0,0,
MAX(0, MIN(Q$1,
((INDEX(Base_Dados!Q:Q,MATCH($B353,Base_Dados!$B:$B,0))-MIN(Base_Dados!Q$5:Q$98)) /
(IF(MAX(Base_Dados!Q$5:Q$98)-MIN(Base_Dados!Q$5:Q$98)=0,1,MAX(Base_Dados!Q$5:Q$98)-MIN(Base_Dados!Q$5:Q$98)))) * Q$1)))</f>
        <v>2.5</v>
      </c>
      <c r="R353" s="106">
        <f>IF(INDEX(Base_Dados!R:R,MATCH($B353,Base_Dados!$B:$B,0))=0,0,
MAX(0, MIN(R$1,
((INDEX(Base_Dados!R:R,MATCH($B353,Base_Dados!$B:$B,0))-MIN(Base_Dados!R$5:R$98)) /
(IF(MAX(Base_Dados!R$5:R$98)-MIN(Base_Dados!R$5:R$98)=0,1,MAX(Base_Dados!R$5:R$98)-MIN(Base_Dados!R$5:R$98)))) * R$1)))</f>
        <v>2</v>
      </c>
      <c r="S353" s="106">
        <f>IF(INDEX(Base_Dados!S:S,MATCH($B353,Base_Dados!$B:$B,0))=0,0,
MAX(0, MIN(S$1,
((INDEX(Base_Dados!S:S,MATCH($B353,Base_Dados!$B:$B,0))-MIN(Base_Dados!S$5:S$98)) /
(IF(MAX(Base_Dados!S$5:S$98)-MIN(Base_Dados!S$5:S$98)=0,1,MAX(Base_Dados!S$5:S$98)-MIN(Base_Dados!S$5:S$98)))) * S$1)))</f>
        <v>1.5</v>
      </c>
      <c r="T353" s="106">
        <f>IF(INDEX(Base_Dados!T:T,MATCH($B353,Base_Dados!$B:$B,0))=0,0,
MAX(0, MIN(T$1,
((INDEX(Base_Dados!T:T,MATCH($B353,Base_Dados!$B:$B,0))-MIN(Base_Dados!T$5:T$98)) /
(IF(MAX(Base_Dados!T$5:T$98)-MIN(Base_Dados!T$5:T$98)=0,1,MAX(Base_Dados!T$5:T$98)-MIN(Base_Dados!T$5:T$98)))) * T$1)))</f>
        <v>2.4512161121754903</v>
      </c>
      <c r="U353" s="106">
        <f>IF(INDEX(Base_Dados!U:U,MATCH($B353,Base_Dados!$B:$B,0))=0,0,
MAX(0, MIN(U$1,
((INDEX(Base_Dados!U:U,MATCH($B353,Base_Dados!$B:$B,0))-MIN(Base_Dados!U$5:U$98)) /
(IF(MAX(Base_Dados!U$5:U$98)-MIN(Base_Dados!U$5:U$98)=0,1,MAX(Base_Dados!U$5:U$98)-MIN(Base_Dados!U$5:U$98)))) * U$1)))</f>
        <v>0.5198503903404712</v>
      </c>
      <c r="V353" s="106">
        <f>IF(INDEX(Base_Dados!V:V,MATCH($B353,Base_Dados!$B:$B,0))=0,0,
MAX(0, MIN(V$1,
((INDEX(Base_Dados!V:V,MATCH($B353,Base_Dados!$B:$B,0))-MIN(Base_Dados!V$5:V$98)) /
(IF(MAX(Base_Dados!V$5:V$98)-MIN(Base_Dados!V$5:V$98)=0,1,MAX(Base_Dados!V$5:V$98)-MIN(Base_Dados!V$5:V$98)))) * V$1)))</f>
        <v>4</v>
      </c>
      <c r="W353" s="106">
        <f>IF(INDEX(Base_Dados!W:W,MATCH($B353,Base_Dados!$B:$B,0))=0,0,
MAX(0, MIN(W$1,
((INDEX(Base_Dados!W:W,MATCH($B353,Base_Dados!$B:$B,0))-MIN(Base_Dados!W$5:W$98)) /
(IF(MAX(Base_Dados!W$5:W$98)-MIN(Base_Dados!W$5:W$98)=0,1,MAX(Base_Dados!W$5:W$98)-MIN(Base_Dados!W$5:W$98)))) * W$1)))</f>
        <v>2.1762949021332787</v>
      </c>
      <c r="X353" s="106">
        <f>IF(INDEX(Base_Dados!X:X,MATCH($B353,Base_Dados!$B:$B,0))=0,0,
MAX(0, MIN(X$1,
((INDEX(Base_Dados!X:X,MATCH($B353,Base_Dados!$B:$B,0))-MIN(Base_Dados!X$5:X$98)) /
(IF(MAX(Base_Dados!X$5:X$98)-MIN(Base_Dados!X$5:X$98)=0,1,MAX(Base_Dados!X$5:X$98)-MIN(Base_Dados!X$5:X$98)))) * X$1)))</f>
        <v>1.5</v>
      </c>
      <c r="Y353" s="106">
        <f>IF(INDEX(Base_Dados!Y:Y,MATCH($B353,Base_Dados!$B:$B,0))=0,0,
MAX(0, MIN(Y$1,
((INDEX(Base_Dados!Y:Y,MATCH($B353,Base_Dados!$B:$B,0))-MIN(Base_Dados!Y$5:Y$98)) /
(IF(MAX(Base_Dados!Y$5:Y$98)-MIN(Base_Dados!Y$5:Y$98)=0,1,MAX(Base_Dados!Y$5:Y$98)-MIN(Base_Dados!Y$5:Y$98)))) * Y$1)))</f>
        <v>1.5</v>
      </c>
      <c r="Z353" s="106">
        <f>IF(INDEX(Base_Dados!Z:Z,MATCH($B353,Base_Dados!$B:$B,0))=0,0,
MAX(0, MIN(Z$1,
((INDEX(Base_Dados!Z:Z,MATCH($B353,Base_Dados!$B:$B,0))-MIN(Base_Dados!Z$5:Z$98)) /
(IF(MAX(Base_Dados!Z$5:Z$98)-MIN(Base_Dados!Z$5:Z$98)=0,1,MAX(Base_Dados!Z$5:Z$98)-MIN(Base_Dados!Z$5:Z$98)))) * Z$1)))</f>
        <v>1.5</v>
      </c>
      <c r="AA353" s="106">
        <f>IF(INDEX(Base_Dados!AA:AA,MATCH($B353,Base_Dados!$B:$B,0))=0,0,
MAX(0, MIN(AA$1,
((INDEX(Base_Dados!AA:AA,MATCH($B353,Base_Dados!$B:$B,0))-MIN(Base_Dados!AA$5:AA$98)) /
(IF(MAX(Base_Dados!AA$5:AA$98)-MIN(Base_Dados!AA$5:AA$98)=0,1,MAX(Base_Dados!AA$5:AA$98)-MIN(Base_Dados!AA$5:AA$98)))) * AA$1)))</f>
        <v>1.5</v>
      </c>
      <c r="AB353" s="106">
        <f>IF(INDEX(Base_Dados!AB:AB,MATCH($B353,Base_Dados!$B:$B,0))=0,0,
MAX(0, MIN(AB$1,
((INDEX(Base_Dados!AB:AB,MATCH($B353,Base_Dados!$B:$B,0))-MIN(Base_Dados!AB$5:AB$98)) /
(IF(MAX(Base_Dados!AB$5:AB$98)-MIN(Base_Dados!AB$5:AB$98)=0,1,MAX(Base_Dados!AB$5:AB$98)-MIN(Base_Dados!AB$5:AB$98)))) * AB$1)))</f>
        <v>0.3727089545413923</v>
      </c>
      <c r="AC353" s="106">
        <f>IF(INDEX(Base_Dados!AC:AC,MATCH($B353,Base_Dados!$B:$B,0))=0,0,
MAX(0, MIN(AC$1,
((INDEX(Base_Dados!AC:AC,MATCH($B353,Base_Dados!$B:$B,0))-MIN(Base_Dados!AC$5:AC$98)) /
(IF(MAX(Base_Dados!AC$5:AC$98)-MIN(Base_Dados!AC$5:AC$98)=0,1,MAX(Base_Dados!AC$5:AC$98)-MIN(Base_Dados!AC$5:AC$98)))) * AC$1)))</f>
        <v>1.5</v>
      </c>
      <c r="AD353" s="106">
        <f>IF(INDEX(Base_Dados!AD:AD,MATCH($B353,Base_Dados!$B:$B,0))=0,0,
MAX(0, MIN(AD$1,
((INDEX(Base_Dados!AD:AD,MATCH($B353,Base_Dados!$B:$B,0))-MIN(Base_Dados!AD$5:AD$98)) /
(IF(MAX(Base_Dados!AD$5:AD$98)-MIN(Base_Dados!AD$5:AD$98)=0,1,MAX(Base_Dados!AD$5:AD$98)-MIN(Base_Dados!AD$5:AD$98)))) * AD$1)))</f>
        <v>1.5</v>
      </c>
      <c r="AE353" s="106">
        <f>IF(INDEX(Base_Dados!AE:AE,MATCH($B353,Base_Dados!$B:$B,0))=0,0,
MAX(0, MIN(AE$1,
((INDEX(Base_Dados!AE:AE,MATCH($B353,Base_Dados!$B:$B,0))-MIN(Base_Dados!AE$5:AE$98)) /
(IF(MAX(Base_Dados!AE$5:AE$98)-MIN(Base_Dados!AE$5:AE$98)=0,1,MAX(Base_Dados!AE$5:AE$98)-MIN(Base_Dados!AE$5:AE$98)))) * AE$1)))</f>
        <v>1.5</v>
      </c>
      <c r="AF353" s="106">
        <f>IF(INDEX(Base_Dados!AF:AF,MATCH($B353,Base_Dados!$B:$B,0))=0,0,
MAX(0, MIN(AF$1,
((INDEX(Base_Dados!AF:AF,MATCH($B353,Base_Dados!$B:$B,0))-MIN(Base_Dados!AF$5:AF$98)) /
(IF(MAX(Base_Dados!AF$5:AF$98)-MIN(Base_Dados!AF$5:AF$98)=0,1,MAX(Base_Dados!AF$5:AF$98)-MIN(Base_Dados!AF$5:AF$98)))) * AF$1)))</f>
        <v>2</v>
      </c>
      <c r="AG353" s="106">
        <f>IF(INDEX(Base_Dados!AG:AG,MATCH($B353,Base_Dados!$B:$B,0))=0,0,
MAX(0, MIN(AG$1,
((INDEX(Base_Dados!AG:AG,MATCH($B353,Base_Dados!$B:$B,0))-MIN(Base_Dados!AG$5:AG$98)) /
(IF(MAX(Base_Dados!AG$5:AG$98)-MIN(Base_Dados!AG$5:AG$98)=0,1,MAX(Base_Dados!AG$5:AG$98)-MIN(Base_Dados!AG$5:AG$98)))) * AG$1)))</f>
        <v>2.5</v>
      </c>
      <c r="AH353" s="106">
        <f>IF(INDEX(Base_Dados!AH:AH,MATCH($B353,Base_Dados!$B:$B,0))=0,0,
MAX(0, MIN(AH$1,
((INDEX(Base_Dados!AH:AH,MATCH($B353,Base_Dados!$B:$B,0))-MIN(Base_Dados!AH$5:AH$98)) /
(IF(MAX(Base_Dados!AH$5:AH$98)-MIN(Base_Dados!AH$5:AH$98)=0,1,MAX(Base_Dados!AH$5:AH$98)-MIN(Base_Dados!AH$5:AH$98)))) * AH$1)))</f>
        <v>1.8402870887448588</v>
      </c>
      <c r="AI353" s="106">
        <f>IF(INDEX(Base_Dados!AI:AI,MATCH($B353,Base_Dados!$B:$B,0))=0,0,
MAX(0, MIN(AI$1,
((INDEX(Base_Dados!AI:AI,MATCH($B353,Base_Dados!$B:$B,0))-MIN(Base_Dados!AI$5:AI$98)) /
(IF(MAX(Base_Dados!AI$5:AI$98)-MIN(Base_Dados!AI$5:AI$98)=0,1,MAX(Base_Dados!AI$5:AI$98)-MIN(Base_Dados!AI$5:AI$98)))) * AI$1)))</f>
        <v>2</v>
      </c>
      <c r="AJ353" s="106">
        <f>IF(INDEX(Base_Dados!AJ:AJ,MATCH($B353,Base_Dados!$B:$B,0))=0,0,
MAX(0, MIN(AJ$1,
((INDEX(Base_Dados!AJ:AJ,MATCH($B353,Base_Dados!$B:$B,0))-MIN(Base_Dados!AJ$5:AJ$98)) /
(IF(MAX(Base_Dados!AJ$5:AJ$98)-MIN(Base_Dados!AJ$5:AJ$98)=0,1,MAX(Base_Dados!AJ$5:AJ$98)-MIN(Base_Dados!AJ$5:AJ$98)))) * AJ$1)))</f>
        <v>2.2763415067519546</v>
      </c>
      <c r="AK353" s="106">
        <f>IF(INDEX(Base_Dados!AK:AK,MATCH($B353,Base_Dados!$B:$B,0))=0,0,
MAX(0, MIN(AK$1,
((INDEX(Base_Dados!AK:AK,MATCH($B353,Base_Dados!$B:$B,0))-MIN(Base_Dados!AK$5:AK$98)) /
(IF(MAX(Base_Dados!AK$5:AK$98)-MIN(Base_Dados!AK$5:AK$98)=0,1,MAX(Base_Dados!AK$5:AK$98)-MIN(Base_Dados!AK$5:AK$98)))) * AK$1)))</f>
        <v>1</v>
      </c>
      <c r="AL353" s="106">
        <f>IF(INDEX(Base_Dados!AL:AL,MATCH($B353,Base_Dados!$B:$B,0))=0,0,
MAX(0, MIN(AL$1,
((INDEX(Base_Dados!AL:AL,MATCH($B353,Base_Dados!$B:$B,0))-MIN(Base_Dados!AL$5:AL$98)) /
(IF(MAX(Base_Dados!AL$5:AL$98)-MIN(Base_Dados!AL$5:AL$98)=0,1,MAX(Base_Dados!AL$5:AL$98)-MIN(Base_Dados!AL$5:AL$98)))) * AL$1)))</f>
        <v>1</v>
      </c>
      <c r="AM353" s="106">
        <f>IF(INDEX(Base_Dados!AM:AM,MATCH($B353,Base_Dados!$B:$B,0))=0,0,
MAX(0, MIN(AM$1,
((INDEX(Base_Dados!AM:AM,MATCH($B353,Base_Dados!$B:$B,0))-MIN(Base_Dados!AM$5:AM$98)) /
(IF(MAX(Base_Dados!AM$5:AM$98)-MIN(Base_Dados!AM$5:AM$98)=0,1,MAX(Base_Dados!AM$5:AM$98)-MIN(Base_Dados!AM$5:AM$98)))) * AM$1)))</f>
        <v>2</v>
      </c>
      <c r="AN353" s="106">
        <f>IF(INDEX(Base_Dados!AN:AN,MATCH($B353,Base_Dados!$B:$B,0))=0,0,
MAX(0, MIN(AN$1,
((INDEX(Base_Dados!AN:AN,MATCH($B353,Base_Dados!$B:$B,0))-MIN(Base_Dados!AN$5:AN$98)) /
(IF(MAX(Base_Dados!AN$5:AN$98)-MIN(Base_Dados!AN$5:AN$98)=0,1,MAX(Base_Dados!AN$5:AN$98)-MIN(Base_Dados!AN$5:AN$98)))) * AN$1)))</f>
        <v>0.59156641166119628</v>
      </c>
      <c r="AO353" s="106">
        <f>IF(INDEX(Base_Dados!AO:AO,MATCH($B353,Base_Dados!$B:$B,0))=0,0,
MAX(0, MIN(AO$1,
((INDEX(Base_Dados!AO:AO,MATCH($B353,Base_Dados!$B:$B,0))-MIN(Base_Dados!AO$5:AO$98)) /
(IF(MAX(Base_Dados!AO$5:AO$98)-MIN(Base_Dados!AO$5:AO$98)=0,1,MAX(Base_Dados!AO$5:AO$98)-MIN(Base_Dados!AO$5:AO$98)))) * AO$1)))</f>
        <v>0.5</v>
      </c>
      <c r="AP353" s="106">
        <f>IF(INDEX(Base_Dados!AP:AP,MATCH($B353,Base_Dados!$B:$B,0))=0,0,
MAX(0, MIN(AP$1,
((INDEX(Base_Dados!AP:AP,MATCH($B353,Base_Dados!$B:$B,0))-MIN(Base_Dados!AP$5:AP$98)) /
(IF(MAX(Base_Dados!AP$5:AP$98)-MIN(Base_Dados!AP$5:AP$98)=0,1,MAX(Base_Dados!AP$5:AP$98)-MIN(Base_Dados!AP$5:AP$98)))) * AP$1)))</f>
        <v>0.5</v>
      </c>
      <c r="AQ353" s="106">
        <f>IF(INDEX(Base_Dados!AQ:AQ,MATCH($B353,Base_Dados!$B:$B,0))=0,0,
MAX(0, MIN(AQ$1,
((INDEX(Base_Dados!AQ:AQ,MATCH($B353,Base_Dados!$B:$B,0))-MIN(Base_Dados!AQ$5:AQ$98)) /
(IF(MAX(Base_Dados!AQ$5:AQ$98)-MIN(Base_Dados!AQ$5:AQ$98)=0,1,MAX(Base_Dados!AQ$5:AQ$98)-MIN(Base_Dados!AQ$5:AQ$98)))) * AQ$1)))</f>
        <v>0.5</v>
      </c>
      <c r="AR353" s="106">
        <f>IF(INDEX(Base_Dados!AR:AR,MATCH($B353,Base_Dados!$B:$B,0))=0,0,
MAX(0, MIN(AR$1,
((INDEX(Base_Dados!AR:AR,MATCH($B353,Base_Dados!$B:$B,0))-MIN(Base_Dados!AR$5:AR$98)) /
(IF(MAX(Base_Dados!AR$5:AR$98)-MIN(Base_Dados!AR$5:AR$98)=0,1,MAX(Base_Dados!AR$5:AR$98)-MIN(Base_Dados!AR$5:AR$98)))) * AR$1)))</f>
        <v>0.5</v>
      </c>
      <c r="AS353" s="106">
        <f>IF(INDEX(Base_Dados!AS:AS,MATCH($B353,Base_Dados!$B:$B,0))=0,0,
MAX(0, MIN(AS$1,
((INDEX(Base_Dados!AS:AS,MATCH($B353,Base_Dados!$B:$B,0))-MIN(Base_Dados!AS$5:AS$98)) /
(IF(MAX(Base_Dados!AS$5:AS$98)-MIN(Base_Dados!AS$5:AS$98)=0,1,MAX(Base_Dados!AS$5:AS$98)-MIN(Base_Dados!AS$5:AS$98)))) * AS$1)))</f>
        <v>0.5</v>
      </c>
      <c r="AT353" s="106">
        <f>IF(INDEX(Base_Dados!AT:AT,MATCH($B353,Base_Dados!$B:$B,0))=0,0,
MAX(0, MIN(AT$1,
((INDEX(Base_Dados!AT:AT,MATCH($B353,Base_Dados!$B:$B,0))-MIN(Base_Dados!AT$5:AT$98)) /
(IF(MAX(Base_Dados!AT$5:AT$98)-MIN(Base_Dados!AT$5:AT$98)=0,1,MAX(Base_Dados!AT$5:AT$98)-MIN(Base_Dados!AT$5:AT$98)))) * AT$1)))</f>
        <v>0.5</v>
      </c>
      <c r="AU353" s="106">
        <f>IF(INDEX(Base_Dados!AU:AU,MATCH($B353,Base_Dados!$B:$B,0))=0,0,
MAX(0, MIN(AU$1,
((INDEX(Base_Dados!AU:AU,MATCH($B353,Base_Dados!$B:$B,0))-MIN(Base_Dados!AU$5:AU$98)) /
(IF(MAX(Base_Dados!AU$5:AU$98)-MIN(Base_Dados!AU$5:AU$98)=0,1,MAX(Base_Dados!AU$5:AU$98)-MIN(Base_Dados!AU$5:AU$98)))) * AU$1)))</f>
        <v>0.5</v>
      </c>
      <c r="AV353" s="106">
        <f>IF(INDEX(Base_Dados!AV:AV,MATCH($B353,Base_Dados!$B:$B,0))=0,0,
MAX(0, MIN(AV$1,
((INDEX(Base_Dados!AV:AV,MATCH($B353,Base_Dados!$B:$B,0))-MIN(Base_Dados!AV$5:AV$98)) /
(IF(MAX(Base_Dados!AV$5:AV$98)-MIN(Base_Dados!AV$5:AV$98)=0,1,MAX(Base_Dados!AV$5:AV$98)-MIN(Base_Dados!AV$5:AV$98)))) * AV$1)))</f>
        <v>0.5</v>
      </c>
      <c r="AW353" s="106">
        <f>IF(INDEX(Base_Dados!AW:AW,MATCH($B353,Base_Dados!$B:$B,0))=0,0,
MAX(0, MIN(AW$1,
((INDEX(Base_Dados!AW:AW,MATCH($B353,Base_Dados!$B:$B,0))-MIN(Base_Dados!AW$5:AW$98)) /
(IF(MAX(Base_Dados!AW$5:AW$98)-MIN(Base_Dados!AW$5:AW$98)=0,1,MAX(Base_Dados!AW$5:AW$98)-MIN(Base_Dados!AW$5:AW$98)))) * AW$1)))</f>
        <v>0.5</v>
      </c>
      <c r="AX353" s="106">
        <f>IF(INDEX(Base_Dados!AX:AX,MATCH($B353,Base_Dados!$B:$B,0))=0,0,
MAX(0, MIN(AX$1,
((INDEX(Base_Dados!AX:AX,MATCH($B353,Base_Dados!$B:$B,0))-MIN(Base_Dados!AX$5:AX$98)) /
(IF(MAX(Base_Dados!AX$5:AX$98)-MIN(Base_Dados!AX$5:AX$98)=0,1,MAX(Base_Dados!AX$5:AX$98)-MIN(Base_Dados!AX$5:AX$98)))) * AX$1)))</f>
        <v>2.4621447037735118E-2</v>
      </c>
      <c r="AY353" s="106">
        <f>IF(INDEX(Base_Dados!AY:AY,MATCH($B353,Base_Dados!$B:$B,0))=0,0,
MAX(0, MIN(AY$1,
((INDEX(Base_Dados!AY:AY,MATCH($B353,Base_Dados!$B:$B,0))-MIN(Base_Dados!AY$5:AY$98)) /
(IF(MAX(Base_Dados!AY$5:AY$98)-MIN(Base_Dados!AY$5:AY$98)=0,1,MAX(Base_Dados!AY$5:AY$98)-MIN(Base_Dados!AY$5:AY$98)))) * AY$1)))</f>
        <v>1</v>
      </c>
      <c r="AZ353" s="106">
        <f>IF(INDEX(Base_Dados!AZ:AZ,MATCH($B353,Base_Dados!$B:$B,0))=0,0,
MAX(0, MIN(AZ$1,
((INDEX(Base_Dados!AZ:AZ,MATCH($B353,Base_Dados!$B:$B,0))-MIN(Base_Dados!AZ$5:AZ$98)) /
(IF(MAX(Base_Dados!AZ$5:AZ$98)-MIN(Base_Dados!AZ$5:AZ$98)=0,1,MAX(Base_Dados!AZ$5:AZ$98)-MIN(Base_Dados!AZ$5:AZ$98)))) * AZ$1)))</f>
        <v>0.29109017175572521</v>
      </c>
      <c r="BA353" s="106">
        <f>IF(INDEX(Base_Dados!BA:BA,MATCH($B353,Base_Dados!$B:$B,0))=0,0,
MAX(0, MIN(BA$1,
((INDEX(Base_Dados!BA:BA,MATCH($B353,Base_Dados!$B:$B,0))-MIN(Base_Dados!BA$5:BA$98)) /
(IF(MAX(Base_Dados!BA$5:BA$98)-MIN(Base_Dados!BA$5:BA$98)=0,1,MAX(Base_Dados!BA$5:BA$98)-MIN(Base_Dados!BA$5:BA$98)))) * BA$1)))</f>
        <v>1</v>
      </c>
      <c r="BB353" s="106">
        <f>IF(INDEX(Base_Dados!BB:BB,MATCH($B353,Base_Dados!$B:$B,0))=0,0,
MAX(0, MIN(BB$1,
((INDEX(Base_Dados!BB:BB,MATCH($B353,Base_Dados!$B:$B,0))-MIN(Base_Dados!BB$5:BB$98)) /
(IF(MAX(Base_Dados!BB$5:BB$98)-MIN(Base_Dados!BB$5:BB$98)=0,1,MAX(Base_Dados!BB$5:BB$98)-MIN(Base_Dados!BB$5:BB$98)))) * BB$1)))</f>
        <v>3.8318097642847417E-2</v>
      </c>
      <c r="BC353" s="106">
        <f>IF(INDEX(Base_Dados!BC:BC,MATCH($B353,Base_Dados!$B:$B,0))=0,0,
MAX(0, MIN(BC$1,
((INDEX(Base_Dados!BC:BC,MATCH($B353,Base_Dados!$B:$B,0))-MIN(Base_Dados!BC$5:BC$98)) /
(IF(MAX(Base_Dados!BC$5:BC$98)-MIN(Base_Dados!BC$5:BC$98)=0,1,MAX(Base_Dados!BC$5:BC$98)-MIN(Base_Dados!BC$5:BC$98)))) * BC$1)))</f>
        <v>1</v>
      </c>
      <c r="BD353" s="106">
        <f>IF(INDEX(Base_Dados!BD:BD,MATCH($B353,Base_Dados!$B:$B,0))=0,0,
MAX(0, MIN(BD$1,
((INDEX(Base_Dados!BD:BD,MATCH($B353,Base_Dados!$B:$B,0))-MIN(Base_Dados!BD$5:BD$98)) /
(IF(MAX(Base_Dados!BD$5:BD$98)-MIN(Base_Dados!BD$5:BD$98)=0,1,MAX(Base_Dados!BD$5:BD$98)-MIN(Base_Dados!BD$5:BD$98)))) * BD$1)))</f>
        <v>1</v>
      </c>
      <c r="BE353" s="106">
        <f>IF(INDEX(Base_Dados!BE:BE,MATCH($B353,Base_Dados!$B:$B,0))=0,0,
MAX(0, MIN(BE$1,
((INDEX(Base_Dados!BE:BE,MATCH($B353,Base_Dados!$B:$B,0))-MIN(Base_Dados!BE$5:BE$98)) /
(IF(MAX(Base_Dados!BE$5:BE$98)-MIN(Base_Dados!BE$5:BE$98)=0,1,MAX(Base_Dados!BE$5:BE$98)-MIN(Base_Dados!BE$5:BE$98)))) * BE$1)))</f>
        <v>1</v>
      </c>
      <c r="BF353" s="106">
        <f>IF(INDEX(Base_Dados!BF:BF,MATCH($B353,Base_Dados!$B:$B,0))=0,0,
MAX(0, MIN(BF$1,
((INDEX(Base_Dados!BF:BF,MATCH($B353,Base_Dados!$B:$B,0))-MIN(Base_Dados!BF$5:BF$98)) /
(IF(MAX(Base_Dados!BF$5:BF$98)-MIN(Base_Dados!BF$5:BF$98)=0,1,MAX(Base_Dados!BF$5:BF$98)-MIN(Base_Dados!BF$5:BF$98)))) * BF$1)))</f>
        <v>1</v>
      </c>
      <c r="BG353" s="106">
        <f>IF(INDEX(Base_Dados!BG:BG,MATCH($B353,Base_Dados!$B:$B,0))=0,0,
MAX(0, MIN(BG$1,
((INDEX(Base_Dados!BG:BG,MATCH($B353,Base_Dados!$B:$B,0))-MIN(Base_Dados!BG$5:BG$98)) /
(IF(MAX(Base_Dados!BG$5:BG$98)-MIN(Base_Dados!BG$5:BG$98)=0,1,MAX(Base_Dados!BG$5:BG$98)-MIN(Base_Dados!BG$5:BG$98)))) * BG$1)))</f>
        <v>0.5</v>
      </c>
      <c r="BH353" s="106">
        <f>IF(INDEX(Base_Dados!BH:BH,MATCH($B353,Base_Dados!$B:$B,0))=0,0,
MAX(0, MIN(BH$1,
((INDEX(Base_Dados!BH:BH,MATCH($B353,Base_Dados!$B:$B,0))-MIN(Base_Dados!BH$5:BH$98)) /
(IF(MAX(Base_Dados!BH$5:BH$98)-MIN(Base_Dados!BH$5:BH$98)=0,1,MAX(Base_Dados!BH$5:BH$98)-MIN(Base_Dados!BH$5:BH$98)))) * BH$1)))</f>
        <v>1</v>
      </c>
      <c r="BI353" s="106">
        <f>IF(INDEX(Base_Dados!BI:BI,MATCH($B353,Base_Dados!$B:$B,0))=0,0,
MAX(0, MIN(BI$1,
((INDEX(Base_Dados!BI:BI,MATCH($B353,Base_Dados!$B:$B,0))-MIN(Base_Dados!BI$5:BI$98)) /
(IF(MAX(Base_Dados!BI$5:BI$98)-MIN(Base_Dados!BI$5:BI$98)=0,1,MAX(Base_Dados!BI$5:BI$98)-MIN(Base_Dados!BI$5:BI$98)))) * BI$1)))</f>
        <v>1</v>
      </c>
      <c r="BJ353" s="106">
        <f>IF(INDEX(Base_Dados!BJ:BJ,MATCH($B353,Base_Dados!$B:$B,0))=0,0,
MAX(0, MIN(BJ$1,
((INDEX(Base_Dados!BJ:BJ,MATCH($B353,Base_Dados!$B:$B,0))-MIN(Base_Dados!BJ$5:BJ$98)) /
(IF(MAX(Base_Dados!BJ$5:BJ$98)-MIN(Base_Dados!BJ$5:BJ$98)=0,1,MAX(Base_Dados!BJ$5:BJ$98)-MIN(Base_Dados!BJ$5:BJ$98)))) * BJ$1)))</f>
        <v>1</v>
      </c>
      <c r="BK353" s="106">
        <f>IF(INDEX(Base_Dados!BK:BK,MATCH($B353,Base_Dados!$B:$B,0))=0,0,
MAX(0, MIN(BK$1,
((INDEX(Base_Dados!BK:BK,MATCH($B353,Base_Dados!$B:$B,0))-MIN(Base_Dados!BK$5:BK$98)) /
(IF(MAX(Base_Dados!BK$5:BK$98)-MIN(Base_Dados!BK$5:BK$98)=0,1,MAX(Base_Dados!BK$5:BK$98)-MIN(Base_Dados!BK$5:BK$98)))) * BK$1)))</f>
        <v>1</v>
      </c>
      <c r="BL353" s="106">
        <f>IF(INDEX(Base_Dados!BL:BL,MATCH($B353,Base_Dados!$B:$B,0))=0,0,
MAX(0, MIN(BL$1,
((INDEX(Base_Dados!BL:BL,MATCH($B353,Base_Dados!$B:$B,0))-MIN(Base_Dados!BL$5:BL$98)) /
(IF(MAX(Base_Dados!BL$5:BL$98)-MIN(Base_Dados!BL$5:BL$98)=0,1,MAX(Base_Dados!BL$5:BL$98)-MIN(Base_Dados!BL$5:BL$98)))) * BL$1)))</f>
        <v>1</v>
      </c>
      <c r="BM353" s="106">
        <f>IF(INDEX(Base_Dados!BM:BM,MATCH($B353,Base_Dados!$B:$B,0))=0,0,
MAX(0, MIN(BM$1,
((INDEX(Base_Dados!BM:BM,MATCH($B353,Base_Dados!$B:$B,0))-MIN(Base_Dados!BM$5:BM$98)) /
(IF(MAX(Base_Dados!BM$5:BM$98)-MIN(Base_Dados!BM$5:BM$98)=0,1,MAX(Base_Dados!BM$5:BM$98)-MIN(Base_Dados!BM$5:BM$98)))) * BM$1)))</f>
        <v>1</v>
      </c>
      <c r="BN353" s="106">
        <f>IF(INDEX(Base_Dados!BN:BN,MATCH($B353,Base_Dados!$B:$B,0))=0,0,
MAX(0, MIN(BN$1,
((INDEX(Base_Dados!BN:BN,MATCH($B353,Base_Dados!$B:$B,0))-MIN(Base_Dados!BN$5:BN$98)) /
(IF(MAX(Base_Dados!BN$5:BN$98)-MIN(Base_Dados!BN$5:BN$98)=0,1,MAX(Base_Dados!BN$5:BN$98)-MIN(Base_Dados!BN$5:BN$98)))) * BN$1)))</f>
        <v>0.46461387392883702</v>
      </c>
      <c r="BO353" s="106">
        <f>IF(INDEX(Base_Dados!BO:BO,MATCH($B353,Base_Dados!$B:$B,0))=0,0,
MAX(0, MIN(BO$1,
((INDEX(Base_Dados!BO:BO,MATCH($B353,Base_Dados!$B:$B,0))-MIN(Base_Dados!BO$5:BO$98)) /
(IF(MAX(Base_Dados!BO$5:BO$98)-MIN(Base_Dados!BO$5:BO$98)=0,1,MAX(Base_Dados!BO$5:BO$98)-MIN(Base_Dados!BO$5:BO$98)))) * BO$1)))</f>
        <v>6.8965517241379309E-2</v>
      </c>
      <c r="BP353" s="106">
        <f t="shared" si="20"/>
        <v>88.615874473955159</v>
      </c>
      <c r="BQ353" s="111">
        <f t="shared" si="21"/>
        <v>0.93375894423428307</v>
      </c>
      <c r="BR353" s="112">
        <f t="shared" si="22"/>
        <v>0.61925063075625975</v>
      </c>
      <c r="BS353" s="113">
        <f t="shared" si="23"/>
        <v>87.996623843198904</v>
      </c>
    </row>
    <row r="354" spans="1:71">
      <c r="A354" s="21">
        <v>35001</v>
      </c>
      <c r="B354" s="21" t="s">
        <v>652</v>
      </c>
      <c r="C354" s="21" t="s">
        <v>619</v>
      </c>
      <c r="D354" s="105">
        <f>IF(INDEX(Base_Dados!D:D,MATCH($B354,Base_Dados!$B:$B,0))=0,0,
MAX(0, MIN(D$1,
((INDEX(Base_Dados!D:D,MATCH($B354,Base_Dados!$B:$B,0))-MIN(Base_Dados!D$5:D$98)) /
(IF(MAX(Base_Dados!D$5:D$98)-MIN(Base_Dados!D$5:D$98)=0,1,MAX(Base_Dados!D$5:D$98)-MIN(Base_Dados!D$5:D$98)))) * D$1)))</f>
        <v>0.29629124668141504</v>
      </c>
      <c r="E354" s="106">
        <f>IF(INDEX(Base_Dados!E:E,MATCH($B354,Base_Dados!$B:$B,0))=0,0,
MAX(0, MIN(E$1,
((INDEX(Base_Dados!E:E,MATCH($B354,Base_Dados!$B:$B,0))-MIN(Base_Dados!E$5:E$98)) /
(IF(MAX(Base_Dados!E$5:E$98)-MIN(Base_Dados!E$5:E$98)=0,1,MAX(Base_Dados!E$5:E$98)-MIN(Base_Dados!E$5:E$98)))) * E$1)))</f>
        <v>5.3053077841227078E-2</v>
      </c>
      <c r="F354" s="106">
        <f>IF(INDEX(Base_Dados!F:F,MATCH($B354,Base_Dados!$B:$B,0))=0,0,
MAX(0, MIN(F$1,
((INDEX(Base_Dados!F:F,MATCH($B354,Base_Dados!$B:$B,0))-MIN(Base_Dados!F$5:F$98)) /
(IF(MAX(Base_Dados!F$5:F$98)-MIN(Base_Dados!F$5:F$98)=0,1,MAX(Base_Dados!F$5:F$98)-MIN(Base_Dados!F$5:F$98)))) * F$1)))</f>
        <v>5.56080327961763E-2</v>
      </c>
      <c r="G354" s="106">
        <f>IF(INDEX(Base_Dados!G:G,MATCH($B354,Base_Dados!$B:$B,0))=0,0,
MAX(0, MIN(G$1,
((INDEX(Base_Dados!G:G,MATCH($B354,Base_Dados!$B:$B,0))-MIN(Base_Dados!G$5:G$98)) /
(IF(MAX(Base_Dados!G$5:G$98)-MIN(Base_Dados!G$5:G$98)=0,1,MAX(Base_Dados!G$5:G$98)-MIN(Base_Dados!G$5:G$98)))) * G$1)))</f>
        <v>5.25812446994713E-2</v>
      </c>
      <c r="H354" s="106">
        <f>IF(INDEX(Base_Dados!H:H,MATCH($B354,Base_Dados!$B:$B,0))=0,0,
MAX(0, MIN(H$1,
((INDEX(Base_Dados!H:H,MATCH($B354,Base_Dados!$B:$B,0))-MIN(Base_Dados!H$5:H$98)) /
(IF(MAX(Base_Dados!H$5:H$98)-MIN(Base_Dados!H$5:H$98)=0,1,MAX(Base_Dados!H$5:H$98)-MIN(Base_Dados!H$5:H$98)))) * H$1)))</f>
        <v>5.1298105950490842E-2</v>
      </c>
      <c r="I354" s="106">
        <f>IF(INDEX(Base_Dados!I:I,MATCH($B354,Base_Dados!$B:$B,0))=0,0,
MAX(0, MIN(I$1,
((INDEX(Base_Dados!I:I,MATCH($B354,Base_Dados!$B:$B,0))-MIN(Base_Dados!I$5:I$98)) /
(IF(MAX(Base_Dados!I$5:I$98)-MIN(Base_Dados!I$5:I$98)=0,1,MAX(Base_Dados!I$5:I$98)-MIN(Base_Dados!I$5:I$98)))) * I$1)))</f>
        <v>6.6183649127516203E-2</v>
      </c>
      <c r="J354" s="106">
        <f>IF(INDEX(Base_Dados!J:J,MATCH($B354,Base_Dados!$B:$B,0))=0,0,
MAX(0, MIN(J$1,
((INDEX(Base_Dados!J:J,MATCH($B354,Base_Dados!$B:$B,0))-MIN(Base_Dados!J$5:J$98)) /
(IF(MAX(Base_Dados!J$5:J$98)-MIN(Base_Dados!J$5:J$98)=0,1,MAX(Base_Dados!J$5:J$98)-MIN(Base_Dados!J$5:J$98)))) * J$1)))</f>
        <v>9.89994432057964E-2</v>
      </c>
      <c r="K354" s="106">
        <f>IF(INDEX(Base_Dados!K:K,MATCH($B354,Base_Dados!$B:$B,0))=0,0,
MAX(0, MIN(K$1,
((INDEX(Base_Dados!K:K,MATCH($B354,Base_Dados!$B:$B,0))-MIN(Base_Dados!K$5:K$98)) /
(IF(MAX(Base_Dados!K$5:K$98)-MIN(Base_Dados!K$5:K$98)=0,1,MAX(Base_Dados!K$5:K$98)-MIN(Base_Dados!K$5:K$98)))) * K$1)))</f>
        <v>0.11923076923076924</v>
      </c>
      <c r="L354" s="106">
        <f>IF(INDEX(Base_Dados!L:L,MATCH($B354,Base_Dados!$B:$B,0))=0,0,
MAX(0, MIN(L$1,
((INDEX(Base_Dados!L:L,MATCH($B354,Base_Dados!$B:$B,0))-MIN(Base_Dados!L$5:L$98)) /
(IF(MAX(Base_Dados!L$5:L$98)-MIN(Base_Dados!L$5:L$98)=0,1,MAX(Base_Dados!L$5:L$98)-MIN(Base_Dados!L$5:L$98)))) * L$1)))</f>
        <v>0.16598418905526147</v>
      </c>
      <c r="M354" s="106">
        <f>IF(INDEX(Base_Dados!M:M,MATCH($B354,Base_Dados!$B:$B,0))=0,0,
MAX(0, MIN(M$1,
((INDEX(Base_Dados!M:M,MATCH($B354,Base_Dados!$B:$B,0))-MIN(Base_Dados!M$5:M$98)) /
(IF(MAX(Base_Dados!M$5:M$98)-MIN(Base_Dados!M$5:M$98)=0,1,MAX(Base_Dados!M$5:M$98)-MIN(Base_Dados!M$5:M$98)))) * M$1)))</f>
        <v>0.20677551020408164</v>
      </c>
      <c r="N354" s="106">
        <f>IF(INDEX(Base_Dados!N:N,MATCH($B354,Base_Dados!$B:$B,0))=0,0,
MAX(0, MIN(N$1,
((INDEX(Base_Dados!N:N,MATCH($B354,Base_Dados!$B:$B,0))-MIN(Base_Dados!N$5:N$98)) /
(IF(MAX(Base_Dados!N$5:N$98)-MIN(Base_Dados!N$5:N$98)=0,1,MAX(Base_Dados!N$5:N$98)-MIN(Base_Dados!N$5:N$98)))) * N$1)))</f>
        <v>0.25774086300121868</v>
      </c>
      <c r="O354" s="106">
        <f>IF(INDEX(Base_Dados!O:O,MATCH($B354,Base_Dados!$B:$B,0))=0,0,
MAX(0, MIN(O$1,
((INDEX(Base_Dados!O:O,MATCH($B354,Base_Dados!$B:$B,0))-MIN(Base_Dados!O$5:O$98)) /
(IF(MAX(Base_Dados!O$5:O$98)-MIN(Base_Dados!O$5:O$98)=0,1,MAX(Base_Dados!O$5:O$98)-MIN(Base_Dados!O$5:O$98)))) * O$1)))</f>
        <v>0.33195830313841351</v>
      </c>
      <c r="P354" s="106">
        <f>IF(INDEX(Base_Dados!P:P,MATCH($B354,Base_Dados!$B:$B,0))=0,0,
MAX(0, MIN(P$1,
((INDEX(Base_Dados!P:P,MATCH($B354,Base_Dados!$B:$B,0))-MIN(Base_Dados!P$5:P$98)) /
(IF(MAX(Base_Dados!P$5:P$98)-MIN(Base_Dados!P$5:P$98)=0,1,MAX(Base_Dados!P$5:P$98)-MIN(Base_Dados!P$5:P$98)))) * P$1)))</f>
        <v>0.1061836691771256</v>
      </c>
      <c r="Q354" s="106">
        <f>IF(INDEX(Base_Dados!Q:Q,MATCH($B354,Base_Dados!$B:$B,0))=0,0,
MAX(0, MIN(Q$1,
((INDEX(Base_Dados!Q:Q,MATCH($B354,Base_Dados!$B:$B,0))-MIN(Base_Dados!Q$5:Q$98)) /
(IF(MAX(Base_Dados!Q$5:Q$98)-MIN(Base_Dados!Q$5:Q$98)=0,1,MAX(Base_Dados!Q$5:Q$98)-MIN(Base_Dados!Q$5:Q$98)))) * Q$1)))</f>
        <v>3.4884945500500239E-2</v>
      </c>
      <c r="R354" s="106">
        <f>IF(INDEX(Base_Dados!R:R,MATCH($B354,Base_Dados!$B:$B,0))=0,0,
MAX(0, MIN(R$1,
((INDEX(Base_Dados!R:R,MATCH($B354,Base_Dados!$B:$B,0))-MIN(Base_Dados!R$5:R$98)) /
(IF(MAX(Base_Dados!R$5:R$98)-MIN(Base_Dados!R$5:R$98)=0,1,MAX(Base_Dados!R$5:R$98)-MIN(Base_Dados!R$5:R$98)))) * R$1)))</f>
        <v>3.5871262026283449E-2</v>
      </c>
      <c r="S354" s="106">
        <f>IF(INDEX(Base_Dados!S:S,MATCH($B354,Base_Dados!$B:$B,0))=0,0,
MAX(0, MIN(S$1,
((INDEX(Base_Dados!S:S,MATCH($B354,Base_Dados!$B:$B,0))-MIN(Base_Dados!S$5:S$98)) /
(IF(MAX(Base_Dados!S$5:S$98)-MIN(Base_Dados!S$5:S$98)=0,1,MAX(Base_Dados!S$5:S$98)-MIN(Base_Dados!S$5:S$98)))) * S$1)))</f>
        <v>9.4495618962031014E-2</v>
      </c>
      <c r="T354" s="106">
        <f>IF(INDEX(Base_Dados!T:T,MATCH($B354,Base_Dados!$B:$B,0))=0,0,
MAX(0, MIN(T$1,
((INDEX(Base_Dados!T:T,MATCH($B354,Base_Dados!$B:$B,0))-MIN(Base_Dados!T$5:T$98)) /
(IF(MAX(Base_Dados!T$5:T$98)-MIN(Base_Dados!T$5:T$98)=0,1,MAX(Base_Dados!T$5:T$98)-MIN(Base_Dados!T$5:T$98)))) * T$1)))</f>
        <v>0.89399513799243058</v>
      </c>
      <c r="U354" s="106">
        <f>IF(INDEX(Base_Dados!U:U,MATCH($B354,Base_Dados!$B:$B,0))=0,0,
MAX(0, MIN(U$1,
((INDEX(Base_Dados!U:U,MATCH($B354,Base_Dados!$B:$B,0))-MIN(Base_Dados!U$5:U$98)) /
(IF(MAX(Base_Dados!U$5:U$98)-MIN(Base_Dados!U$5:U$98)=0,1,MAX(Base_Dados!U$5:U$98)-MIN(Base_Dados!U$5:U$98)))) * U$1)))</f>
        <v>0.86440580760747721</v>
      </c>
      <c r="V354" s="106">
        <f>IF(INDEX(Base_Dados!V:V,MATCH($B354,Base_Dados!$B:$B,0))=0,0,
MAX(0, MIN(V$1,
((INDEX(Base_Dados!V:V,MATCH($B354,Base_Dados!$B:$B,0))-MIN(Base_Dados!V$5:V$98)) /
(IF(MAX(Base_Dados!V$5:V$98)-MIN(Base_Dados!V$5:V$98)=0,1,MAX(Base_Dados!V$5:V$98)-MIN(Base_Dados!V$5:V$98)))) * V$1)))</f>
        <v>0.18635326204192706</v>
      </c>
      <c r="W354" s="106">
        <f>IF(INDEX(Base_Dados!W:W,MATCH($B354,Base_Dados!$B:$B,0))=0,0,
MAX(0, MIN(W$1,
((INDEX(Base_Dados!W:W,MATCH($B354,Base_Dados!$B:$B,0))-MIN(Base_Dados!W$5:W$98)) /
(IF(MAX(Base_Dados!W$5:W$98)-MIN(Base_Dados!W$5:W$98)=0,1,MAX(Base_Dados!W$5:W$98)-MIN(Base_Dados!W$5:W$98)))) * W$1)))</f>
        <v>2.7959133973847194</v>
      </c>
      <c r="X354" s="106">
        <f>IF(INDEX(Base_Dados!X:X,MATCH($B354,Base_Dados!$B:$B,0))=0,0,
MAX(0, MIN(X$1,
((INDEX(Base_Dados!X:X,MATCH($B354,Base_Dados!$B:$B,0))-MIN(Base_Dados!X$5:X$98)) /
(IF(MAX(Base_Dados!X$5:X$98)-MIN(Base_Dados!X$5:X$98)=0,1,MAX(Base_Dados!X$5:X$98)-MIN(Base_Dados!X$5:X$98)))) * X$1)))</f>
        <v>5.0847457627118647E-2</v>
      </c>
      <c r="Y354" s="106">
        <f>IF(INDEX(Base_Dados!Y:Y,MATCH($B354,Base_Dados!$B:$B,0))=0,0,
MAX(0, MIN(Y$1,
((INDEX(Base_Dados!Y:Y,MATCH($B354,Base_Dados!$B:$B,0))-MIN(Base_Dados!Y$5:Y$98)) /
(IF(MAX(Base_Dados!Y$5:Y$98)-MIN(Base_Dados!Y$5:Y$98)=0,1,MAX(Base_Dados!Y$5:Y$98)-MIN(Base_Dados!Y$5:Y$98)))) * Y$1)))</f>
        <v>0</v>
      </c>
      <c r="Z354" s="106">
        <f>IF(INDEX(Base_Dados!Z:Z,MATCH($B354,Base_Dados!$B:$B,0))=0,0,
MAX(0, MIN(Z$1,
((INDEX(Base_Dados!Z:Z,MATCH($B354,Base_Dados!$B:$B,0))-MIN(Base_Dados!Z$5:Z$98)) /
(IF(MAX(Base_Dados!Z$5:Z$98)-MIN(Base_Dados!Z$5:Z$98)=0,1,MAX(Base_Dados!Z$5:Z$98)-MIN(Base_Dados!Z$5:Z$98)))) * Z$1)))</f>
        <v>0</v>
      </c>
      <c r="AA354" s="106">
        <f>IF(INDEX(Base_Dados!AA:AA,MATCH($B354,Base_Dados!$B:$B,0))=0,0,
MAX(0, MIN(AA$1,
((INDEX(Base_Dados!AA:AA,MATCH($B354,Base_Dados!$B:$B,0))-MIN(Base_Dados!AA$5:AA$98)) /
(IF(MAX(Base_Dados!AA$5:AA$98)-MIN(Base_Dados!AA$5:AA$98)=0,1,MAX(Base_Dados!AA$5:AA$98)-MIN(Base_Dados!AA$5:AA$98)))) * AA$1)))</f>
        <v>0.17832167832167833</v>
      </c>
      <c r="AB354" s="106">
        <f>IF(INDEX(Base_Dados!AB:AB,MATCH($B354,Base_Dados!$B:$B,0))=0,0,
MAX(0, MIN(AB$1,
((INDEX(Base_Dados!AB:AB,MATCH($B354,Base_Dados!$B:$B,0))-MIN(Base_Dados!AB$5:AB$98)) /
(IF(MAX(Base_Dados!AB$5:AB$98)-MIN(Base_Dados!AB$5:AB$98)=0,1,MAX(Base_Dados!AB$5:AB$98)-MIN(Base_Dados!AB$5:AB$98)))) * AB$1)))</f>
        <v>0.28362075915597218</v>
      </c>
      <c r="AC354" s="106">
        <f>IF(INDEX(Base_Dados!AC:AC,MATCH($B354,Base_Dados!$B:$B,0))=0,0,
MAX(0, MIN(AC$1,
((INDEX(Base_Dados!AC:AC,MATCH($B354,Base_Dados!$B:$B,0))-MIN(Base_Dados!AC$5:AC$98)) /
(IF(MAX(Base_Dados!AC$5:AC$98)-MIN(Base_Dados!AC$5:AC$98)=0,1,MAX(Base_Dados!AC$5:AC$98)-MIN(Base_Dados!AC$5:AC$98)))) * AC$1)))</f>
        <v>8.2024474850645596E-2</v>
      </c>
      <c r="AD354" s="106">
        <f>IF(INDEX(Base_Dados!AD:AD,MATCH($B354,Base_Dados!$B:$B,0))=0,0,
MAX(0, MIN(AD$1,
((INDEX(Base_Dados!AD:AD,MATCH($B354,Base_Dados!$B:$B,0))-MIN(Base_Dados!AD$5:AD$98)) /
(IF(MAX(Base_Dados!AD$5:AD$98)-MIN(Base_Dados!AD$5:AD$98)=0,1,MAX(Base_Dados!AD$5:AD$98)-MIN(Base_Dados!AD$5:AD$98)))) * AD$1)))</f>
        <v>4.2242271853276142E-2</v>
      </c>
      <c r="AE354" s="106">
        <f>IF(INDEX(Base_Dados!AE:AE,MATCH($B354,Base_Dados!$B:$B,0))=0,0,
MAX(0, MIN(AE$1,
((INDEX(Base_Dados!AE:AE,MATCH($B354,Base_Dados!$B:$B,0))-MIN(Base_Dados!AE$5:AE$98)) /
(IF(MAX(Base_Dados!AE$5:AE$98)-MIN(Base_Dados!AE$5:AE$98)=0,1,MAX(Base_Dados!AE$5:AE$98)-MIN(Base_Dados!AE$5:AE$98)))) * AE$1)))</f>
        <v>1.9200345174744716E-2</v>
      </c>
      <c r="AF354" s="106">
        <f>IF(INDEX(Base_Dados!AF:AF,MATCH($B354,Base_Dados!$B:$B,0))=0,0,
MAX(0, MIN(AF$1,
((INDEX(Base_Dados!AF:AF,MATCH($B354,Base_Dados!$B:$B,0))-MIN(Base_Dados!AF$5:AF$98)) /
(IF(MAX(Base_Dados!AF$5:AF$98)-MIN(Base_Dados!AF$5:AF$98)=0,1,MAX(Base_Dados!AF$5:AF$98)-MIN(Base_Dados!AF$5:AF$98)))) * AF$1)))</f>
        <v>2.0502919137590218E-2</v>
      </c>
      <c r="AG354" s="106">
        <f>IF(INDEX(Base_Dados!AG:AG,MATCH($B354,Base_Dados!$B:$B,0))=0,0,
MAX(0, MIN(AG$1,
((INDEX(Base_Dados!AG:AG,MATCH($B354,Base_Dados!$B:$B,0))-MIN(Base_Dados!AG$5:AG$98)) /
(IF(MAX(Base_Dados!AG$5:AG$98)-MIN(Base_Dados!AG$5:AG$98)=0,1,MAX(Base_Dados!AG$5:AG$98)-MIN(Base_Dados!AG$5:AG$98)))) * AG$1)))</f>
        <v>3.4884945500500239E-2</v>
      </c>
      <c r="AH354" s="106">
        <f>IF(INDEX(Base_Dados!AH:AH,MATCH($B354,Base_Dados!$B:$B,0))=0,0,
MAX(0, MIN(AH$1,
((INDEX(Base_Dados!AH:AH,MATCH($B354,Base_Dados!$B:$B,0))-MIN(Base_Dados!AH$5:AH$98)) /
(IF(MAX(Base_Dados!AH$5:AH$98)-MIN(Base_Dados!AH$5:AH$98)=0,1,MAX(Base_Dados!AH$5:AH$98)-MIN(Base_Dados!AH$5:AH$98)))) * AH$1)))</f>
        <v>1.508199652200535</v>
      </c>
      <c r="AI354" s="106">
        <f>IF(INDEX(Base_Dados!AI:AI,MATCH($B354,Base_Dados!$B:$B,0))=0,0,
MAX(0, MIN(AI$1,
((INDEX(Base_Dados!AI:AI,MATCH($B354,Base_Dados!$B:$B,0))-MIN(Base_Dados!AI$5:AI$98)) /
(IF(MAX(Base_Dados!AI$5:AI$98)-MIN(Base_Dados!AI$5:AI$98)=0,1,MAX(Base_Dados!AI$5:AI$98)-MIN(Base_Dados!AI$5:AI$98)))) * AI$1)))</f>
        <v>0.25</v>
      </c>
      <c r="AJ354" s="106">
        <f>IF(INDEX(Base_Dados!AJ:AJ,MATCH($B354,Base_Dados!$B:$B,0))=0,0,
MAX(0, MIN(AJ$1,
((INDEX(Base_Dados!AJ:AJ,MATCH($B354,Base_Dados!$B:$B,0))-MIN(Base_Dados!AJ$5:AJ$98)) /
(IF(MAX(Base_Dados!AJ$5:AJ$98)-MIN(Base_Dados!AJ$5:AJ$98)=0,1,MAX(Base_Dados!AJ$5:AJ$98)-MIN(Base_Dados!AJ$5:AJ$98)))) * AJ$1)))</f>
        <v>0.79931972789115657</v>
      </c>
      <c r="AK354" s="106">
        <f>IF(INDEX(Base_Dados!AK:AK,MATCH($B354,Base_Dados!$B:$B,0))=0,0,
MAX(0, MIN(AK$1,
((INDEX(Base_Dados!AK:AK,MATCH($B354,Base_Dados!$B:$B,0))-MIN(Base_Dados!AK$5:AK$98)) /
(IF(MAX(Base_Dados!AK$5:AK$98)-MIN(Base_Dados!AK$5:AK$98)=0,1,MAX(Base_Dados!AK$5:AK$98)-MIN(Base_Dados!AK$5:AK$98)))) * AK$1)))</f>
        <v>4.1379310344827586E-2</v>
      </c>
      <c r="AL354" s="106">
        <f>IF(INDEX(Base_Dados!AL:AL,MATCH($B354,Base_Dados!$B:$B,0))=0,0,
MAX(0, MIN(AL$1,
((INDEX(Base_Dados!AL:AL,MATCH($B354,Base_Dados!$B:$B,0))-MIN(Base_Dados!AL$5:AL$98)) /
(IF(MAX(Base_Dados!AL$5:AL$98)-MIN(Base_Dados!AL$5:AL$98)=0,1,MAX(Base_Dados!AL$5:AL$98)-MIN(Base_Dados!AL$5:AL$98)))) * AL$1)))</f>
        <v>0</v>
      </c>
      <c r="AM354" s="106">
        <f>IF(INDEX(Base_Dados!AM:AM,MATCH($B354,Base_Dados!$B:$B,0))=0,0,
MAX(0, MIN(AM$1,
((INDEX(Base_Dados!AM:AM,MATCH($B354,Base_Dados!$B:$B,0))-MIN(Base_Dados!AM$5:AM$98)) /
(IF(MAX(Base_Dados!AM$5:AM$98)-MIN(Base_Dados!AM$5:AM$98)=0,1,MAX(Base_Dados!AM$5:AM$98)-MIN(Base_Dados!AM$5:AM$98)))) * AM$1)))</f>
        <v>9.7358881408596581E-2</v>
      </c>
      <c r="AN354" s="106">
        <f>IF(INDEX(Base_Dados!AN:AN,MATCH($B354,Base_Dados!$B:$B,0))=0,0,
MAX(0, MIN(AN$1,
((INDEX(Base_Dados!AN:AN,MATCH($B354,Base_Dados!$B:$B,0))-MIN(Base_Dados!AN$5:AN$98)) /
(IF(MAX(Base_Dados!AN$5:AN$98)-MIN(Base_Dados!AN$5:AN$98)=0,1,MAX(Base_Dados!AN$5:AN$98)-MIN(Base_Dados!AN$5:AN$98)))) * AN$1)))</f>
        <v>0.40198797965788252</v>
      </c>
      <c r="AO354" s="106">
        <f>IF(INDEX(Base_Dados!AO:AO,MATCH($B354,Base_Dados!$B:$B,0))=0,0,
MAX(0, MIN(AO$1,
((INDEX(Base_Dados!AO:AO,MATCH($B354,Base_Dados!$B:$B,0))-MIN(Base_Dados!AO$5:AO$98)) /
(IF(MAX(Base_Dados!AO$5:AO$98)-MIN(Base_Dados!AO$5:AO$98)=0,1,MAX(Base_Dados!AO$5:AO$98)-MIN(Base_Dados!AO$5:AO$98)))) * AO$1)))</f>
        <v>0</v>
      </c>
      <c r="AP354" s="106">
        <f>IF(INDEX(Base_Dados!AP:AP,MATCH($B354,Base_Dados!$B:$B,0))=0,0,
MAX(0, MIN(AP$1,
((INDEX(Base_Dados!AP:AP,MATCH($B354,Base_Dados!$B:$B,0))-MIN(Base_Dados!AP$5:AP$98)) /
(IF(MAX(Base_Dados!AP$5:AP$98)-MIN(Base_Dados!AP$5:AP$98)=0,1,MAX(Base_Dados!AP$5:AP$98)-MIN(Base_Dados!AP$5:AP$98)))) * AP$1)))</f>
        <v>2.5229357798165139E-2</v>
      </c>
      <c r="AQ354" s="106">
        <f>IF(INDEX(Base_Dados!AQ:AQ,MATCH($B354,Base_Dados!$B:$B,0))=0,0,
MAX(0, MIN(AQ$1,
((INDEX(Base_Dados!AQ:AQ,MATCH($B354,Base_Dados!$B:$B,0))-MIN(Base_Dados!AQ$5:AQ$98)) /
(IF(MAX(Base_Dados!AQ$5:AQ$98)-MIN(Base_Dados!AQ$5:AQ$98)=0,1,MAX(Base_Dados!AQ$5:AQ$98)-MIN(Base_Dados!AQ$5:AQ$98)))) * AQ$1)))</f>
        <v>0</v>
      </c>
      <c r="AR354" s="106">
        <f>IF(INDEX(Base_Dados!AR:AR,MATCH($B354,Base_Dados!$B:$B,0))=0,0,
MAX(0, MIN(AR$1,
((INDEX(Base_Dados!AR:AR,MATCH($B354,Base_Dados!$B:$B,0))-MIN(Base_Dados!AR$5:AR$98)) /
(IF(MAX(Base_Dados!AR$5:AR$98)-MIN(Base_Dados!AR$5:AR$98)=0,1,MAX(Base_Dados!AR$5:AR$98)-MIN(Base_Dados!AR$5:AR$98)))) * AR$1)))</f>
        <v>0</v>
      </c>
      <c r="AS354" s="106">
        <f>IF(INDEX(Base_Dados!AS:AS,MATCH($B354,Base_Dados!$B:$B,0))=0,0,
MAX(0, MIN(AS$1,
((INDEX(Base_Dados!AS:AS,MATCH($B354,Base_Dados!$B:$B,0))-MIN(Base_Dados!AS$5:AS$98)) /
(IF(MAX(Base_Dados!AS$5:AS$98)-MIN(Base_Dados!AS$5:AS$98)=0,1,MAX(Base_Dados!AS$5:AS$98)-MIN(Base_Dados!AS$5:AS$98)))) * AS$1)))</f>
        <v>0</v>
      </c>
      <c r="AT354" s="106">
        <f>IF(INDEX(Base_Dados!AT:AT,MATCH($B354,Base_Dados!$B:$B,0))=0,0,
MAX(0, MIN(AT$1,
((INDEX(Base_Dados!AT:AT,MATCH($B354,Base_Dados!$B:$B,0))-MIN(Base_Dados!AT$5:AT$98)) /
(IF(MAX(Base_Dados!AT$5:AT$98)-MIN(Base_Dados!AT$5:AT$98)=0,1,MAX(Base_Dados!AT$5:AT$98)-MIN(Base_Dados!AT$5:AT$98)))) * AT$1)))</f>
        <v>0</v>
      </c>
      <c r="AU354" s="106">
        <f>IF(INDEX(Base_Dados!AU:AU,MATCH($B354,Base_Dados!$B:$B,0))=0,0,
MAX(0, MIN(AU$1,
((INDEX(Base_Dados!AU:AU,MATCH($B354,Base_Dados!$B:$B,0))-MIN(Base_Dados!AU$5:AU$98)) /
(IF(MAX(Base_Dados!AU$5:AU$98)-MIN(Base_Dados!AU$5:AU$98)=0,1,MAX(Base_Dados!AU$5:AU$98)-MIN(Base_Dados!AU$5:AU$98)))) * AU$1)))</f>
        <v>6.4606741573033713E-2</v>
      </c>
      <c r="AV354" s="106">
        <f>IF(INDEX(Base_Dados!AV:AV,MATCH($B354,Base_Dados!$B:$B,0))=0,0,
MAX(0, MIN(AV$1,
((INDEX(Base_Dados!AV:AV,MATCH($B354,Base_Dados!$B:$B,0))-MIN(Base_Dados!AV$5:AV$98)) /
(IF(MAX(Base_Dados!AV$5:AV$98)-MIN(Base_Dados!AV$5:AV$98)=0,1,MAX(Base_Dados!AV$5:AV$98)-MIN(Base_Dados!AV$5:AV$98)))) * AV$1)))</f>
        <v>0</v>
      </c>
      <c r="AW354" s="106">
        <f>IF(INDEX(Base_Dados!AW:AW,MATCH($B354,Base_Dados!$B:$B,0))=0,0,
MAX(0, MIN(AW$1,
((INDEX(Base_Dados!AW:AW,MATCH($B354,Base_Dados!$B:$B,0))-MIN(Base_Dados!AW$5:AW$98)) /
(IF(MAX(Base_Dados!AW$5:AW$98)-MIN(Base_Dados!AW$5:AW$98)=0,1,MAX(Base_Dados!AW$5:AW$98)-MIN(Base_Dados!AW$5:AW$98)))) * AW$1)))</f>
        <v>0</v>
      </c>
      <c r="AX354" s="106">
        <f>IF(INDEX(Base_Dados!AX:AX,MATCH($B354,Base_Dados!$B:$B,0))=0,0,
MAX(0, MIN(AX$1,
((INDEX(Base_Dados!AX:AX,MATCH($B354,Base_Dados!$B:$B,0))-MIN(Base_Dados!AX$5:AX$98)) /
(IF(MAX(Base_Dados!AX$5:AX$98)-MIN(Base_Dados!AX$5:AX$98)=0,1,MAX(Base_Dados!AX$5:AX$98)-MIN(Base_Dados!AX$5:AX$98)))) * AX$1)))</f>
        <v>0.2572004608294931</v>
      </c>
      <c r="AY354" s="106">
        <f>IF(INDEX(Base_Dados!AY:AY,MATCH($B354,Base_Dados!$B:$B,0))=0,0,
MAX(0, MIN(AY$1,
((INDEX(Base_Dados!AY:AY,MATCH($B354,Base_Dados!$B:$B,0))-MIN(Base_Dados!AY$5:AY$98)) /
(IF(MAX(Base_Dados!AY$5:AY$98)-MIN(Base_Dados!AY$5:AY$98)=0,1,MAX(Base_Dados!AY$5:AY$98)-MIN(Base_Dados!AY$5:AY$98)))) * AY$1)))</f>
        <v>2.9343883943290471E-2</v>
      </c>
      <c r="AZ354" s="106">
        <f>IF(INDEX(Base_Dados!AZ:AZ,MATCH($B354,Base_Dados!$B:$B,0))=0,0,
MAX(0, MIN(AZ$1,
((INDEX(Base_Dados!AZ:AZ,MATCH($B354,Base_Dados!$B:$B,0))-MIN(Base_Dados!AZ$5:AZ$98)) /
(IF(MAX(Base_Dados!AZ$5:AZ$98)-MIN(Base_Dados!AZ$5:AZ$98)=0,1,MAX(Base_Dados!AZ$5:AZ$98)-MIN(Base_Dados!AZ$5:AZ$98)))) * AZ$1)))</f>
        <v>0.5</v>
      </c>
      <c r="BA354" s="106">
        <f>IF(INDEX(Base_Dados!BA:BA,MATCH($B354,Base_Dados!$B:$B,0))=0,0,
MAX(0, MIN(BA$1,
((INDEX(Base_Dados!BA:BA,MATCH($B354,Base_Dados!$B:$B,0))-MIN(Base_Dados!BA$5:BA$98)) /
(IF(MAX(Base_Dados!BA$5:BA$98)-MIN(Base_Dados!BA$5:BA$98)=0,1,MAX(Base_Dados!BA$5:BA$98)-MIN(Base_Dados!BA$5:BA$98)))) * BA$1)))</f>
        <v>4.3784275849819046E-2</v>
      </c>
      <c r="BB354" s="106">
        <f>IF(INDEX(Base_Dados!BB:BB,MATCH($B354,Base_Dados!$B:$B,0))=0,0,
MAX(0, MIN(BB$1,
((INDEX(Base_Dados!BB:BB,MATCH($B354,Base_Dados!$B:$B,0))-MIN(Base_Dados!BB$5:BB$98)) /
(IF(MAX(Base_Dados!BB$5:BB$98)-MIN(Base_Dados!BB$5:BB$98)=0,1,MAX(Base_Dados!BB$5:BB$98)-MIN(Base_Dados!BB$5:BB$98)))) * BB$1)))</f>
        <v>0.11971067712548776</v>
      </c>
      <c r="BC354" s="106">
        <f>IF(INDEX(Base_Dados!BC:BC,MATCH($B354,Base_Dados!$B:$B,0))=0,0,
MAX(0, MIN(BC$1,
((INDEX(Base_Dados!BC:BC,MATCH($B354,Base_Dados!$B:$B,0))-MIN(Base_Dados!BC$5:BC$98)) /
(IF(MAX(Base_Dados!BC$5:BC$98)-MIN(Base_Dados!BC$5:BC$98)=0,1,MAX(Base_Dados!BC$5:BC$98)-MIN(Base_Dados!BC$5:BC$98)))) * BC$1)))</f>
        <v>8.6183678965795849E-3</v>
      </c>
      <c r="BD354" s="106">
        <f>IF(INDEX(Base_Dados!BD:BD,MATCH($B354,Base_Dados!$B:$B,0))=0,0,
MAX(0, MIN(BD$1,
((INDEX(Base_Dados!BD:BD,MATCH($B354,Base_Dados!$B:$B,0))-MIN(Base_Dados!BD$5:BD$98)) /
(IF(MAX(Base_Dados!BD$5:BD$98)-MIN(Base_Dados!BD$5:BD$98)=0,1,MAX(Base_Dados!BD$5:BD$98)-MIN(Base_Dados!BD$5:BD$98)))) * BD$1)))</f>
        <v>2.8114396509936985E-2</v>
      </c>
      <c r="BE354" s="106">
        <f>IF(INDEX(Base_Dados!BE:BE,MATCH($B354,Base_Dados!$B:$B,0))=0,0,
MAX(0, MIN(BE$1,
((INDEX(Base_Dados!BE:BE,MATCH($B354,Base_Dados!$B:$B,0))-MIN(Base_Dados!BE$5:BE$98)) /
(IF(MAX(Base_Dados!BE$5:BE$98)-MIN(Base_Dados!BE$5:BE$98)=0,1,MAX(Base_Dados!BE$5:BE$98)-MIN(Base_Dados!BE$5:BE$98)))) * BE$1)))</f>
        <v>5.7200200702458605E-2</v>
      </c>
      <c r="BF354" s="106">
        <f>IF(INDEX(Base_Dados!BF:BF,MATCH($B354,Base_Dados!$B:$B,0))=0,0,
MAX(0, MIN(BF$1,
((INDEX(Base_Dados!BF:BF,MATCH($B354,Base_Dados!$B:$B,0))-MIN(Base_Dados!BF$5:BF$98)) /
(IF(MAX(Base_Dados!BF$5:BF$98)-MIN(Base_Dados!BF$5:BF$98)=0,1,MAX(Base_Dados!BF$5:BF$98)-MIN(Base_Dados!BF$5:BF$98)))) * BF$1)))</f>
        <v>0</v>
      </c>
      <c r="BG354" s="106">
        <f>IF(INDEX(Base_Dados!BG:BG,MATCH($B354,Base_Dados!$B:$B,0))=0,0,
MAX(0, MIN(BG$1,
((INDEX(Base_Dados!BG:BG,MATCH($B354,Base_Dados!$B:$B,0))-MIN(Base_Dados!BG$5:BG$98)) /
(IF(MAX(Base_Dados!BG$5:BG$98)-MIN(Base_Dados!BG$5:BG$98)=0,1,MAX(Base_Dados!BG$5:BG$98)-MIN(Base_Dados!BG$5:BG$98)))) * BG$1)))</f>
        <v>1.3377926421404682E-2</v>
      </c>
      <c r="BH354" s="106">
        <f>IF(INDEX(Base_Dados!BH:BH,MATCH($B354,Base_Dados!$B:$B,0))=0,0,
MAX(0, MIN(BH$1,
((INDEX(Base_Dados!BH:BH,MATCH($B354,Base_Dados!$B:$B,0))-MIN(Base_Dados!BH$5:BH$98)) /
(IF(MAX(Base_Dados!BH$5:BH$98)-MIN(Base_Dados!BH$5:BH$98)=0,1,MAX(Base_Dados!BH$5:BH$98)-MIN(Base_Dados!BH$5:BH$98)))) * BH$1)))</f>
        <v>6.5934065934065936E-2</v>
      </c>
      <c r="BI354" s="106">
        <f>IF(INDEX(Base_Dados!BI:BI,MATCH($B354,Base_Dados!$B:$B,0))=0,0,
MAX(0, MIN(BI$1,
((INDEX(Base_Dados!BI:BI,MATCH($B354,Base_Dados!$B:$B,0))-MIN(Base_Dados!BI$5:BI$98)) /
(IF(MAX(Base_Dados!BI$5:BI$98)-MIN(Base_Dados!BI$5:BI$98)=0,1,MAX(Base_Dados!BI$5:BI$98)-MIN(Base_Dados!BI$5:BI$98)))) * BI$1)))</f>
        <v>0.16380655226209048</v>
      </c>
      <c r="BJ354" s="106">
        <f>IF(INDEX(Base_Dados!BJ:BJ,MATCH($B354,Base_Dados!$B:$B,0))=0,0,
MAX(0, MIN(BJ$1,
((INDEX(Base_Dados!BJ:BJ,MATCH($B354,Base_Dados!$B:$B,0))-MIN(Base_Dados!BJ$5:BJ$98)) /
(IF(MAX(Base_Dados!BJ$5:BJ$98)-MIN(Base_Dados!BJ$5:BJ$98)=0,1,MAX(Base_Dados!BJ$5:BJ$98)-MIN(Base_Dados!BJ$5:BJ$98)))) * BJ$1)))</f>
        <v>7.3684210526315783E-2</v>
      </c>
      <c r="BK354" s="106">
        <f>IF(INDEX(Base_Dados!BK:BK,MATCH($B354,Base_Dados!$B:$B,0))=0,0,
MAX(0, MIN(BK$1,
((INDEX(Base_Dados!BK:BK,MATCH($B354,Base_Dados!$B:$B,0))-MIN(Base_Dados!BK$5:BK$98)) /
(IF(MAX(Base_Dados!BK$5:BK$98)-MIN(Base_Dados!BK$5:BK$98)=0,1,MAX(Base_Dados!BK$5:BK$98)-MIN(Base_Dados!BK$5:BK$98)))) * BK$1)))</f>
        <v>3.5714285714285712E-2</v>
      </c>
      <c r="BL354" s="106">
        <f>IF(INDEX(Base_Dados!BL:BL,MATCH($B354,Base_Dados!$B:$B,0))=0,0,
MAX(0, MIN(BL$1,
((INDEX(Base_Dados!BL:BL,MATCH($B354,Base_Dados!$B:$B,0))-MIN(Base_Dados!BL$5:BL$98)) /
(IF(MAX(Base_Dados!BL$5:BL$98)-MIN(Base_Dados!BL$5:BL$98)=0,1,MAX(Base_Dados!BL$5:BL$98)-MIN(Base_Dados!BL$5:BL$98)))) * BL$1)))</f>
        <v>9.7719869706840393E-2</v>
      </c>
      <c r="BM354" s="106">
        <f>IF(INDEX(Base_Dados!BM:BM,MATCH($B354,Base_Dados!$B:$B,0))=0,0,
MAX(0, MIN(BM$1,
((INDEX(Base_Dados!BM:BM,MATCH($B354,Base_Dados!$B:$B,0))-MIN(Base_Dados!BM$5:BM$98)) /
(IF(MAX(Base_Dados!BM$5:BM$98)-MIN(Base_Dados!BM$5:BM$98)=0,1,MAX(Base_Dados!BM$5:BM$98)-MIN(Base_Dados!BM$5:BM$98)))) * BM$1)))</f>
        <v>1</v>
      </c>
      <c r="BN354" s="106">
        <f>IF(INDEX(Base_Dados!BN:BN,MATCH($B354,Base_Dados!$B:$B,0))=0,0,
MAX(0, MIN(BN$1,
((INDEX(Base_Dados!BN:BN,MATCH($B354,Base_Dados!$B:$B,0))-MIN(Base_Dados!BN$5:BN$98)) /
(IF(MAX(Base_Dados!BN$5:BN$98)-MIN(Base_Dados!BN$5:BN$98)=0,1,MAX(Base_Dados!BN$5:BN$98)-MIN(Base_Dados!BN$5:BN$98)))) * BN$1)))</f>
        <v>5.8181144504510694E-2</v>
      </c>
      <c r="BO354" s="106">
        <f>IF(INDEX(Base_Dados!BO:BO,MATCH($B354,Base_Dados!$B:$B,0))=0,0,
MAX(0, MIN(BO$1,
((INDEX(Base_Dados!BO:BO,MATCH($B354,Base_Dados!$B:$B,0))-MIN(Base_Dados!BO$5:BO$98)) /
(IF(MAX(Base_Dados!BO$5:BO$98)-MIN(Base_Dados!BO$5:BO$98)=0,1,MAX(Base_Dados!BO$5:BO$98)-MIN(Base_Dados!BO$5:BO$98)))) * BO$1)))</f>
        <v>4.3103448275862072E-2</v>
      </c>
      <c r="BP354" s="106">
        <f t="shared" si="20"/>
        <v>13.263027804322498</v>
      </c>
      <c r="BQ354" s="111">
        <f t="shared" si="21"/>
        <v>0.43124264826707298</v>
      </c>
      <c r="BR354" s="112">
        <f t="shared" si="22"/>
        <v>0.11673433478904971</v>
      </c>
      <c r="BS354" s="113">
        <f t="shared" si="23"/>
        <v>13.146293469533449</v>
      </c>
    </row>
    <row r="355" spans="1:71">
      <c r="A355" s="21">
        <v>35002</v>
      </c>
      <c r="B355" s="21" t="s">
        <v>641</v>
      </c>
      <c r="C355" s="21" t="s">
        <v>619</v>
      </c>
      <c r="D355" s="105">
        <f>IF(INDEX(Base_Dados!D:D,MATCH($B355,Base_Dados!$B:$B,0))=0,0,
MAX(0, MIN(D$1,
((INDEX(Base_Dados!D:D,MATCH($B355,Base_Dados!$B:$B,0))-MIN(Base_Dados!D$5:D$98)) /
(IF(MAX(Base_Dados!D$5:D$98)-MIN(Base_Dados!D$5:D$98)=0,1,MAX(Base_Dados!D$5:D$98)-MIN(Base_Dados!D$5:D$98)))) * D$1)))</f>
        <v>0.19984520515355791</v>
      </c>
      <c r="E355" s="106">
        <f>IF(INDEX(Base_Dados!E:E,MATCH($B355,Base_Dados!$B:$B,0))=0,0,
MAX(0, MIN(E$1,
((INDEX(Base_Dados!E:E,MATCH($B355,Base_Dados!$B:$B,0))-MIN(Base_Dados!E$5:E$98)) /
(IF(MAX(Base_Dados!E$5:E$98)-MIN(Base_Dados!E$5:E$98)=0,1,MAX(Base_Dados!E$5:E$98)-MIN(Base_Dados!E$5:E$98)))) * E$1)))</f>
        <v>3.1538648216293319E-2</v>
      </c>
      <c r="F355" s="106">
        <f>IF(INDEX(Base_Dados!F:F,MATCH($B355,Base_Dados!$B:$B,0))=0,0,
MAX(0, MIN(F$1,
((INDEX(Base_Dados!F:F,MATCH($B355,Base_Dados!$B:$B,0))-MIN(Base_Dados!F$5:F$98)) /
(IF(MAX(Base_Dados!F$5:F$98)-MIN(Base_Dados!F$5:F$98)=0,1,MAX(Base_Dados!F$5:F$98)-MIN(Base_Dados!F$5:F$98)))) * F$1)))</f>
        <v>3.2871743524833283E-2</v>
      </c>
      <c r="G355" s="106">
        <f>IF(INDEX(Base_Dados!G:G,MATCH($B355,Base_Dados!$B:$B,0))=0,0,
MAX(0, MIN(G$1,
((INDEX(Base_Dados!G:G,MATCH($B355,Base_Dados!$B:$B,0))-MIN(Base_Dados!G$5:G$98)) /
(IF(MAX(Base_Dados!G$5:G$98)-MIN(Base_Dados!G$5:G$98)=0,1,MAX(Base_Dados!G$5:G$98)-MIN(Base_Dados!G$5:G$98)))) * G$1)))</f>
        <v>3.2335480611342678E-2</v>
      </c>
      <c r="H355" s="106">
        <f>IF(INDEX(Base_Dados!H:H,MATCH($B355,Base_Dados!$B:$B,0))=0,0,
MAX(0, MIN(H$1,
((INDEX(Base_Dados!H:H,MATCH($B355,Base_Dados!$B:$B,0))-MIN(Base_Dados!H$5:H$98)) /
(IF(MAX(Base_Dados!H$5:H$98)-MIN(Base_Dados!H$5:H$98)=0,1,MAX(Base_Dados!H$5:H$98)-MIN(Base_Dados!H$5:H$98)))) * H$1)))</f>
        <v>3.4383595339788457E-2</v>
      </c>
      <c r="I355" s="106">
        <f>IF(INDEX(Base_Dados!I:I,MATCH($B355,Base_Dados!$B:$B,0))=0,0,
MAX(0, MIN(I$1,
((INDEX(Base_Dados!I:I,MATCH($B355,Base_Dados!$B:$B,0))-MIN(Base_Dados!I$5:I$98)) /
(IF(MAX(Base_Dados!I$5:I$98)-MIN(Base_Dados!I$5:I$98)=0,1,MAX(Base_Dados!I$5:I$98)-MIN(Base_Dados!I$5:I$98)))) * I$1)))</f>
        <v>4.4030072062984218E-2</v>
      </c>
      <c r="J355" s="106">
        <f>IF(INDEX(Base_Dados!J:J,MATCH($B355,Base_Dados!$B:$B,0))=0,0,
MAX(0, MIN(J$1,
((INDEX(Base_Dados!J:J,MATCH($B355,Base_Dados!$B:$B,0))-MIN(Base_Dados!J$5:J$98)) /
(IF(MAX(Base_Dados!J$5:J$98)-MIN(Base_Dados!J$5:J$98)=0,1,MAX(Base_Dados!J$5:J$98)-MIN(Base_Dados!J$5:J$98)))) * J$1)))</f>
        <v>7.002224787139727E-2</v>
      </c>
      <c r="K355" s="106">
        <f>IF(INDEX(Base_Dados!K:K,MATCH($B355,Base_Dados!$B:$B,0))=0,0,
MAX(0, MIN(K$1,
((INDEX(Base_Dados!K:K,MATCH($B355,Base_Dados!$B:$B,0))-MIN(Base_Dados!K$5:K$98)) /
(IF(MAX(Base_Dados!K$5:K$98)-MIN(Base_Dados!K$5:K$98)=0,1,MAX(Base_Dados!K$5:K$98)-MIN(Base_Dados!K$5:K$98)))) * K$1)))</f>
        <v>8.2412790697674418E-2</v>
      </c>
      <c r="L355" s="106">
        <f>IF(INDEX(Base_Dados!L:L,MATCH($B355,Base_Dados!$B:$B,0))=0,0,
MAX(0, MIN(L$1,
((INDEX(Base_Dados!L:L,MATCH($B355,Base_Dados!$B:$B,0))-MIN(Base_Dados!L$5:L$98)) /
(IF(MAX(Base_Dados!L$5:L$98)-MIN(Base_Dados!L$5:L$98)=0,1,MAX(Base_Dados!L$5:L$98)-MIN(Base_Dados!L$5:L$98)))) * L$1)))</f>
        <v>0.11295068491045843</v>
      </c>
      <c r="M355" s="106">
        <f>IF(INDEX(Base_Dados!M:M,MATCH($B355,Base_Dados!$B:$B,0))=0,0,
MAX(0, MIN(M$1,
((INDEX(Base_Dados!M:M,MATCH($B355,Base_Dados!$B:$B,0))-MIN(Base_Dados!M$5:M$98)) /
(IF(MAX(Base_Dados!M$5:M$98)-MIN(Base_Dados!M$5:M$98)=0,1,MAX(Base_Dados!M$5:M$98)-MIN(Base_Dados!M$5:M$98)))) * M$1)))</f>
        <v>0.14102623906705539</v>
      </c>
      <c r="N355" s="106">
        <f>IF(INDEX(Base_Dados!N:N,MATCH($B355,Base_Dados!$B:$B,0))=0,0,
MAX(0, MIN(N$1,
((INDEX(Base_Dados!N:N,MATCH($B355,Base_Dados!$B:$B,0))-MIN(Base_Dados!N$5:N$98)) /
(IF(MAX(Base_Dados!N$5:N$98)-MIN(Base_Dados!N$5:N$98)=0,1,MAX(Base_Dados!N$5:N$98)-MIN(Base_Dados!N$5:N$98)))) * N$1)))</f>
        <v>0.17387806292076338</v>
      </c>
      <c r="O355" s="106">
        <f>IF(INDEX(Base_Dados!O:O,MATCH($B355,Base_Dados!$B:$B,0))=0,0,
MAX(0, MIN(O$1,
((INDEX(Base_Dados!O:O,MATCH($B355,Base_Dados!$B:$B,0))-MIN(Base_Dados!O$5:O$98)) /
(IF(MAX(Base_Dados!O$5:O$98)-MIN(Base_Dados!O$5:O$98)=0,1,MAX(Base_Dados!O$5:O$98)-MIN(Base_Dados!O$5:O$98)))) * O$1)))</f>
        <v>0.23117230614861475</v>
      </c>
      <c r="P355" s="106">
        <f>IF(INDEX(Base_Dados!P:P,MATCH($B355,Base_Dados!$B:$B,0))=0,0,
MAX(0, MIN(P$1,
((INDEX(Base_Dados!P:P,MATCH($B355,Base_Dados!$B:$B,0))-MIN(Base_Dados!P$5:P$98)) /
(IF(MAX(Base_Dados!P$5:P$98)-MIN(Base_Dados!P$5:P$98)=0,1,MAX(Base_Dados!P$5:P$98)-MIN(Base_Dados!P$5:P$98)))) * P$1)))</f>
        <v>9.9420317938950245E-2</v>
      </c>
      <c r="Q355" s="106">
        <f>IF(INDEX(Base_Dados!Q:Q,MATCH($B355,Base_Dados!$B:$B,0))=0,0,
MAX(0, MIN(Q$1,
((INDEX(Base_Dados!Q:Q,MATCH($B355,Base_Dados!$B:$B,0))-MIN(Base_Dados!Q$5:Q$98)) /
(IF(MAX(Base_Dados!Q$5:Q$98)-MIN(Base_Dados!Q$5:Q$98)=0,1,MAX(Base_Dados!Q$5:Q$98)-MIN(Base_Dados!Q$5:Q$98)))) * Q$1)))</f>
        <v>3.8570902006213471E-2</v>
      </c>
      <c r="R355" s="106">
        <f>IF(INDEX(Base_Dados!R:R,MATCH($B355,Base_Dados!$B:$B,0))=0,0,
MAX(0, MIN(R$1,
((INDEX(Base_Dados!R:R,MATCH($B355,Base_Dados!$B:$B,0))-MIN(Base_Dados!R$5:R$98)) /
(IF(MAX(Base_Dados!R$5:R$98)-MIN(Base_Dados!R$5:R$98)=0,1,MAX(Base_Dados!R$5:R$98)-MIN(Base_Dados!R$5:R$98)))) * R$1)))</f>
        <v>3.1420568404503836E-2</v>
      </c>
      <c r="S355" s="106">
        <f>IF(INDEX(Base_Dados!S:S,MATCH($B355,Base_Dados!$B:$B,0))=0,0,
MAX(0, MIN(S$1,
((INDEX(Base_Dados!S:S,MATCH($B355,Base_Dados!$B:$B,0))-MIN(Base_Dados!S$5:S$98)) /
(IF(MAX(Base_Dados!S$5:S$98)-MIN(Base_Dados!S$5:S$98)=0,1,MAX(Base_Dados!S$5:S$98)-MIN(Base_Dados!S$5:S$98)))) * S$1)))</f>
        <v>9.7236576050325763E-2</v>
      </c>
      <c r="T355" s="106">
        <f>IF(INDEX(Base_Dados!T:T,MATCH($B355,Base_Dados!$B:$B,0))=0,0,
MAX(0, MIN(T$1,
((INDEX(Base_Dados!T:T,MATCH($B355,Base_Dados!$B:$B,0))-MIN(Base_Dados!T$5:T$98)) /
(IF(MAX(Base_Dados!T$5:T$98)-MIN(Base_Dados!T$5:T$98)=0,1,MAX(Base_Dados!T$5:T$98)-MIN(Base_Dados!T$5:T$98)))) * T$1)))</f>
        <v>1.0273886975693634</v>
      </c>
      <c r="U355" s="106">
        <f>IF(INDEX(Base_Dados!U:U,MATCH($B355,Base_Dados!$B:$B,0))=0,0,
MAX(0, MIN(U$1,
((INDEX(Base_Dados!U:U,MATCH($B355,Base_Dados!$B:$B,0))-MIN(Base_Dados!U$5:U$98)) /
(IF(MAX(Base_Dados!U$5:U$98)-MIN(Base_Dados!U$5:U$98)=0,1,MAX(Base_Dados!U$5:U$98)-MIN(Base_Dados!U$5:U$98)))) * U$1)))</f>
        <v>0.89163201819602889</v>
      </c>
      <c r="V355" s="106">
        <f>IF(INDEX(Base_Dados!V:V,MATCH($B355,Base_Dados!$B:$B,0))=0,0,
MAX(0, MIN(V$1,
((INDEX(Base_Dados!V:V,MATCH($B355,Base_Dados!$B:$B,0))-MIN(Base_Dados!V$5:V$98)) /
(IF(MAX(Base_Dados!V$5:V$98)-MIN(Base_Dados!V$5:V$98)=0,1,MAX(Base_Dados!V$5:V$98)-MIN(Base_Dados!V$5:V$98)))) * V$1)))</f>
        <v>0.14770565670004962</v>
      </c>
      <c r="W355" s="106">
        <f>IF(INDEX(Base_Dados!W:W,MATCH($B355,Base_Dados!$B:$B,0))=0,0,
MAX(0, MIN(W$1,
((INDEX(Base_Dados!W:W,MATCH($B355,Base_Dados!$B:$B,0))-MIN(Base_Dados!W$5:W$98)) /
(IF(MAX(Base_Dados!W$5:W$98)-MIN(Base_Dados!W$5:W$98)=0,1,MAX(Base_Dados!W$5:W$98)-MIN(Base_Dados!W$5:W$98)))) * W$1)))</f>
        <v>2.6918130727663936</v>
      </c>
      <c r="X355" s="106">
        <f>IF(INDEX(Base_Dados!X:X,MATCH($B355,Base_Dados!$B:$B,0))=0,0,
MAX(0, MIN(X$1,
((INDEX(Base_Dados!X:X,MATCH($B355,Base_Dados!$B:$B,0))-MIN(Base_Dados!X$5:X$98)) /
(IF(MAX(Base_Dados!X$5:X$98)-MIN(Base_Dados!X$5:X$98)=0,1,MAX(Base_Dados!X$5:X$98)-MIN(Base_Dados!X$5:X$98)))) * X$1)))</f>
        <v>0</v>
      </c>
      <c r="Y355" s="106">
        <f>IF(INDEX(Base_Dados!Y:Y,MATCH($B355,Base_Dados!$B:$B,0))=0,0,
MAX(0, MIN(Y$1,
((INDEX(Base_Dados!Y:Y,MATCH($B355,Base_Dados!$B:$B,0))-MIN(Base_Dados!Y$5:Y$98)) /
(IF(MAX(Base_Dados!Y$5:Y$98)-MIN(Base_Dados!Y$5:Y$98)=0,1,MAX(Base_Dados!Y$5:Y$98)-MIN(Base_Dados!Y$5:Y$98)))) * Y$1)))</f>
        <v>0</v>
      </c>
      <c r="Z355" s="106">
        <f>IF(INDEX(Base_Dados!Z:Z,MATCH($B355,Base_Dados!$B:$B,0))=0,0,
MAX(0, MIN(Z$1,
((INDEX(Base_Dados!Z:Z,MATCH($B355,Base_Dados!$B:$B,0))-MIN(Base_Dados!Z$5:Z$98)) /
(IF(MAX(Base_Dados!Z$5:Z$98)-MIN(Base_Dados!Z$5:Z$98)=0,1,MAX(Base_Dados!Z$5:Z$98)-MIN(Base_Dados!Z$5:Z$98)))) * Z$1)))</f>
        <v>0</v>
      </c>
      <c r="AA355" s="106">
        <f>IF(INDEX(Base_Dados!AA:AA,MATCH($B355,Base_Dados!$B:$B,0))=0,0,
MAX(0, MIN(AA$1,
((INDEX(Base_Dados!AA:AA,MATCH($B355,Base_Dados!$B:$B,0))-MIN(Base_Dados!AA$5:AA$98)) /
(IF(MAX(Base_Dados!AA$5:AA$98)-MIN(Base_Dados!AA$5:AA$98)=0,1,MAX(Base_Dados!AA$5:AA$98)-MIN(Base_Dados!AA$5:AA$98)))) * AA$1)))</f>
        <v>0</v>
      </c>
      <c r="AB355" s="106">
        <f>IF(INDEX(Base_Dados!AB:AB,MATCH($B355,Base_Dados!$B:$B,0))=0,0,
MAX(0, MIN(AB$1,
((INDEX(Base_Dados!AB:AB,MATCH($B355,Base_Dados!$B:$B,0))-MIN(Base_Dados!AB$5:AB$98)) /
(IF(MAX(Base_Dados!AB$5:AB$98)-MIN(Base_Dados!AB$5:AB$98)=0,1,MAX(Base_Dados!AB$5:AB$98)-MIN(Base_Dados!AB$5:AB$98)))) * AB$1)))</f>
        <v>0.16649217073838901</v>
      </c>
      <c r="AC355" s="106">
        <f>IF(INDEX(Base_Dados!AC:AC,MATCH($B355,Base_Dados!$B:$B,0))=0,0,
MAX(0, MIN(AC$1,
((INDEX(Base_Dados!AC:AC,MATCH($B355,Base_Dados!$B:$B,0))-MIN(Base_Dados!AC$5:AC$98)) /
(IF(MAX(Base_Dados!AC$5:AC$98)-MIN(Base_Dados!AC$5:AC$98)=0,1,MAX(Base_Dados!AC$5:AC$98)-MIN(Base_Dados!AC$5:AC$98)))) * AC$1)))</f>
        <v>7.6062343418770481E-2</v>
      </c>
      <c r="AD355" s="106">
        <f>IF(INDEX(Base_Dados!AD:AD,MATCH($B355,Base_Dados!$B:$B,0))=0,0,
MAX(0, MIN(AD$1,
((INDEX(Base_Dados!AD:AD,MATCH($B355,Base_Dados!$B:$B,0))-MIN(Base_Dados!AD$5:AD$98)) /
(IF(MAX(Base_Dados!AD$5:AD$98)-MIN(Base_Dados!AD$5:AD$98)=0,1,MAX(Base_Dados!AD$5:AD$98)-MIN(Base_Dados!AD$5:AD$98)))) * AD$1)))</f>
        <v>3.5187102499630231E-2</v>
      </c>
      <c r="AE355" s="106">
        <f>IF(INDEX(Base_Dados!AE:AE,MATCH($B355,Base_Dados!$B:$B,0))=0,0,
MAX(0, MIN(AE$1,
((INDEX(Base_Dados!AE:AE,MATCH($B355,Base_Dados!$B:$B,0))-MIN(Base_Dados!AE$5:AE$98)) /
(IF(MAX(Base_Dados!AE$5:AE$98)-MIN(Base_Dados!AE$5:AE$98)=0,1,MAX(Base_Dados!AE$5:AE$98)-MIN(Base_Dados!AE$5:AE$98)))) * AE$1)))</f>
        <v>1.7560765137350783E-2</v>
      </c>
      <c r="AF355" s="106">
        <f>IF(INDEX(Base_Dados!AF:AF,MATCH($B355,Base_Dados!$B:$B,0))=0,0,
MAX(0, MIN(AF$1,
((INDEX(Base_Dados!AF:AF,MATCH($B355,Base_Dados!$B:$B,0))-MIN(Base_Dados!AF$5:AF$98)) /
(IF(MAX(Base_Dados!AF$5:AF$98)-MIN(Base_Dados!AF$5:AF$98)=0,1,MAX(Base_Dados!AF$5:AF$98)-MIN(Base_Dados!AF$5:AF$98)))) * AF$1)))</f>
        <v>2.0135153771893531E-2</v>
      </c>
      <c r="AG355" s="106">
        <f>IF(INDEX(Base_Dados!AG:AG,MATCH($B355,Base_Dados!$B:$B,0))=0,0,
MAX(0, MIN(AG$1,
((INDEX(Base_Dados!AG:AG,MATCH($B355,Base_Dados!$B:$B,0))-MIN(Base_Dados!AG$5:AG$98)) /
(IF(MAX(Base_Dados!AG$5:AG$98)-MIN(Base_Dados!AG$5:AG$98)=0,1,MAX(Base_Dados!AG$5:AG$98)-MIN(Base_Dados!AG$5:AG$98)))) * AG$1)))</f>
        <v>3.8570902006213471E-2</v>
      </c>
      <c r="AH355" s="106">
        <f>IF(INDEX(Base_Dados!AH:AH,MATCH($B355,Base_Dados!$B:$B,0))=0,0,
MAX(0, MIN(AH$1,
((INDEX(Base_Dados!AH:AH,MATCH($B355,Base_Dados!$B:$B,0))-MIN(Base_Dados!AH$5:AH$98)) /
(IF(MAX(Base_Dados!AH$5:AH$98)-MIN(Base_Dados!AH$5:AH$98)=0,1,MAX(Base_Dados!AH$5:AH$98)-MIN(Base_Dados!AH$5:AH$98)))) * AH$1)))</f>
        <v>1.5870972690847447</v>
      </c>
      <c r="AI355" s="106">
        <f>IF(INDEX(Base_Dados!AI:AI,MATCH($B355,Base_Dados!$B:$B,0))=0,0,
MAX(0, MIN(AI$1,
((INDEX(Base_Dados!AI:AI,MATCH($B355,Base_Dados!$B:$B,0))-MIN(Base_Dados!AI$5:AI$98)) /
(IF(MAX(Base_Dados!AI$5:AI$98)-MIN(Base_Dados!AI$5:AI$98)=0,1,MAX(Base_Dados!AI$5:AI$98)-MIN(Base_Dados!AI$5:AI$98)))) * AI$1)))</f>
        <v>0.17857142857142858</v>
      </c>
      <c r="AJ355" s="106">
        <f>IF(INDEX(Base_Dados!AJ:AJ,MATCH($B355,Base_Dados!$B:$B,0))=0,0,
MAX(0, MIN(AJ$1,
((INDEX(Base_Dados!AJ:AJ,MATCH($B355,Base_Dados!$B:$B,0))-MIN(Base_Dados!AJ$5:AJ$98)) /
(IF(MAX(Base_Dados!AJ$5:AJ$98)-MIN(Base_Dados!AJ$5:AJ$98)=0,1,MAX(Base_Dados!AJ$5:AJ$98)-MIN(Base_Dados!AJ$5:AJ$98)))) * AJ$1)))</f>
        <v>1.5119047619047619</v>
      </c>
      <c r="AK355" s="106">
        <f>IF(INDEX(Base_Dados!AK:AK,MATCH($B355,Base_Dados!$B:$B,0))=0,0,
MAX(0, MIN(AK$1,
((INDEX(Base_Dados!AK:AK,MATCH($B355,Base_Dados!$B:$B,0))-MIN(Base_Dados!AK$5:AK$98)) /
(IF(MAX(Base_Dados!AK$5:AK$98)-MIN(Base_Dados!AK$5:AK$98)=0,1,MAX(Base_Dados!AK$5:AK$98)-MIN(Base_Dados!AK$5:AK$98)))) * AK$1)))</f>
        <v>3.3908045977011497E-2</v>
      </c>
      <c r="AL355" s="106">
        <f>IF(INDEX(Base_Dados!AL:AL,MATCH($B355,Base_Dados!$B:$B,0))=0,0,
MAX(0, MIN(AL$1,
((INDEX(Base_Dados!AL:AL,MATCH($B355,Base_Dados!$B:$B,0))-MIN(Base_Dados!AL$5:AL$98)) /
(IF(MAX(Base_Dados!AL$5:AL$98)-MIN(Base_Dados!AL$5:AL$98)=0,1,MAX(Base_Dados!AL$5:AL$98)-MIN(Base_Dados!AL$5:AL$98)))) * AL$1)))</f>
        <v>5.5555555555555552E-2</v>
      </c>
      <c r="AM355" s="106">
        <f>IF(INDEX(Base_Dados!AM:AM,MATCH($B355,Base_Dados!$B:$B,0))=0,0,
MAX(0, MIN(AM$1,
((INDEX(Base_Dados!AM:AM,MATCH($B355,Base_Dados!$B:$B,0))-MIN(Base_Dados!AM$5:AM$98)) /
(IF(MAX(Base_Dados!AM$5:AM$98)-MIN(Base_Dados!AM$5:AM$98)=0,1,MAX(Base_Dados!AM$5:AM$98)-MIN(Base_Dados!AM$5:AM$98)))) * AM$1)))</f>
        <v>0.13153806317969963</v>
      </c>
      <c r="AN355" s="106">
        <f>IF(INDEX(Base_Dados!AN:AN,MATCH($B355,Base_Dados!$B:$B,0))=0,0,
MAX(0, MIN(AN$1,
((INDEX(Base_Dados!AN:AN,MATCH($B355,Base_Dados!$B:$B,0))-MIN(Base_Dados!AN$5:AN$98)) /
(IF(MAX(Base_Dados!AN$5:AN$98)-MIN(Base_Dados!AN$5:AN$98)=0,1,MAX(Base_Dados!AN$5:AN$98)-MIN(Base_Dados!AN$5:AN$98)))) * AN$1)))</f>
        <v>0.65812324929971988</v>
      </c>
      <c r="AO355" s="106">
        <f>IF(INDEX(Base_Dados!AO:AO,MATCH($B355,Base_Dados!$B:$B,0))=0,0,
MAX(0, MIN(AO$1,
((INDEX(Base_Dados!AO:AO,MATCH($B355,Base_Dados!$B:$B,0))-MIN(Base_Dados!AO$5:AO$98)) /
(IF(MAX(Base_Dados!AO$5:AO$98)-MIN(Base_Dados!AO$5:AO$98)=0,1,MAX(Base_Dados!AO$5:AO$98)-MIN(Base_Dados!AO$5:AO$98)))) * AO$1)))</f>
        <v>0</v>
      </c>
      <c r="AP355" s="106">
        <f>IF(INDEX(Base_Dados!AP:AP,MATCH($B355,Base_Dados!$B:$B,0))=0,0,
MAX(0, MIN(AP$1,
((INDEX(Base_Dados!AP:AP,MATCH($B355,Base_Dados!$B:$B,0))-MIN(Base_Dados!AP$5:AP$98)) /
(IF(MAX(Base_Dados!AP$5:AP$98)-MIN(Base_Dados!AP$5:AP$98)=0,1,MAX(Base_Dados!AP$5:AP$98)-MIN(Base_Dados!AP$5:AP$98)))) * AP$1)))</f>
        <v>6.8807339449541288E-2</v>
      </c>
      <c r="AQ355" s="106">
        <f>IF(INDEX(Base_Dados!AQ:AQ,MATCH($B355,Base_Dados!$B:$B,0))=0,0,
MAX(0, MIN(AQ$1,
((INDEX(Base_Dados!AQ:AQ,MATCH($B355,Base_Dados!$B:$B,0))-MIN(Base_Dados!AQ$5:AQ$98)) /
(IF(MAX(Base_Dados!AQ$5:AQ$98)-MIN(Base_Dados!AQ$5:AQ$98)=0,1,MAX(Base_Dados!AQ$5:AQ$98)-MIN(Base_Dados!AQ$5:AQ$98)))) * AQ$1)))</f>
        <v>0</v>
      </c>
      <c r="AR355" s="106">
        <f>IF(INDEX(Base_Dados!AR:AR,MATCH($B355,Base_Dados!$B:$B,0))=0,0,
MAX(0, MIN(AR$1,
((INDEX(Base_Dados!AR:AR,MATCH($B355,Base_Dados!$B:$B,0))-MIN(Base_Dados!AR$5:AR$98)) /
(IF(MAX(Base_Dados!AR$5:AR$98)-MIN(Base_Dados!AR$5:AR$98)=0,1,MAX(Base_Dados!AR$5:AR$98)-MIN(Base_Dados!AR$5:AR$98)))) * AR$1)))</f>
        <v>0</v>
      </c>
      <c r="AS355" s="106">
        <f>IF(INDEX(Base_Dados!AS:AS,MATCH($B355,Base_Dados!$B:$B,0))=0,0,
MAX(0, MIN(AS$1,
((INDEX(Base_Dados!AS:AS,MATCH($B355,Base_Dados!$B:$B,0))-MIN(Base_Dados!AS$5:AS$98)) /
(IF(MAX(Base_Dados!AS$5:AS$98)-MIN(Base_Dados!AS$5:AS$98)=0,1,MAX(Base_Dados!AS$5:AS$98)-MIN(Base_Dados!AS$5:AS$98)))) * AS$1)))</f>
        <v>0</v>
      </c>
      <c r="AT355" s="106">
        <f>IF(INDEX(Base_Dados!AT:AT,MATCH($B355,Base_Dados!$B:$B,0))=0,0,
MAX(0, MIN(AT$1,
((INDEX(Base_Dados!AT:AT,MATCH($B355,Base_Dados!$B:$B,0))-MIN(Base_Dados!AT$5:AT$98)) /
(IF(MAX(Base_Dados!AT$5:AT$98)-MIN(Base_Dados!AT$5:AT$98)=0,1,MAX(Base_Dados!AT$5:AT$98)-MIN(Base_Dados!AT$5:AT$98)))) * AT$1)))</f>
        <v>0</v>
      </c>
      <c r="AU355" s="106">
        <f>IF(INDEX(Base_Dados!AU:AU,MATCH($B355,Base_Dados!$B:$B,0))=0,0,
MAX(0, MIN(AU$1,
((INDEX(Base_Dados!AU:AU,MATCH($B355,Base_Dados!$B:$B,0))-MIN(Base_Dados!AU$5:AU$98)) /
(IF(MAX(Base_Dados!AU$5:AU$98)-MIN(Base_Dados!AU$5:AU$98)=0,1,MAX(Base_Dados!AU$5:AU$98)-MIN(Base_Dados!AU$5:AU$98)))) * AU$1)))</f>
        <v>4.5880149812734083E-2</v>
      </c>
      <c r="AV355" s="106">
        <f>IF(INDEX(Base_Dados!AV:AV,MATCH($B355,Base_Dados!$B:$B,0))=0,0,
MAX(0, MIN(AV$1,
((INDEX(Base_Dados!AV:AV,MATCH($B355,Base_Dados!$B:$B,0))-MIN(Base_Dados!AV$5:AV$98)) /
(IF(MAX(Base_Dados!AV$5:AV$98)-MIN(Base_Dados!AV$5:AV$98)=0,1,MAX(Base_Dados!AV$5:AV$98)-MIN(Base_Dados!AV$5:AV$98)))) * AV$1)))</f>
        <v>0</v>
      </c>
      <c r="AW355" s="106">
        <f>IF(INDEX(Base_Dados!AW:AW,MATCH($B355,Base_Dados!$B:$B,0))=0,0,
MAX(0, MIN(AW$1,
((INDEX(Base_Dados!AW:AW,MATCH($B355,Base_Dados!$B:$B,0))-MIN(Base_Dados!AW$5:AW$98)) /
(IF(MAX(Base_Dados!AW$5:AW$98)-MIN(Base_Dados!AW$5:AW$98)=0,1,MAX(Base_Dados!AW$5:AW$98)-MIN(Base_Dados!AW$5:AW$98)))) * AW$1)))</f>
        <v>0</v>
      </c>
      <c r="AX355" s="106">
        <f>IF(INDEX(Base_Dados!AX:AX,MATCH($B355,Base_Dados!$B:$B,0))=0,0,
MAX(0, MIN(AX$1,
((INDEX(Base_Dados!AX:AX,MATCH($B355,Base_Dados!$B:$B,0))-MIN(Base_Dados!AX$5:AX$98)) /
(IF(MAX(Base_Dados!AX$5:AX$98)-MIN(Base_Dados!AX$5:AX$98)=0,1,MAX(Base_Dados!AX$5:AX$98)-MIN(Base_Dados!AX$5:AX$98)))) * AX$1)))</f>
        <v>0.17107408720311945</v>
      </c>
      <c r="AY355" s="106">
        <f>IF(INDEX(Base_Dados!AY:AY,MATCH($B355,Base_Dados!$B:$B,0))=0,0,
MAX(0, MIN(AY$1,
((INDEX(Base_Dados!AY:AY,MATCH($B355,Base_Dados!$B:$B,0))-MIN(Base_Dados!AY$5:AY$98)) /
(IF(MAX(Base_Dados!AY$5:AY$98)-MIN(Base_Dados!AY$5:AY$98)=0,1,MAX(Base_Dados!AY$5:AY$98)-MIN(Base_Dados!AY$5:AY$98)))) * AY$1)))</f>
        <v>2.8684470820969338E-2</v>
      </c>
      <c r="AZ355" s="106">
        <f>IF(INDEX(Base_Dados!AZ:AZ,MATCH($B355,Base_Dados!$B:$B,0))=0,0,
MAX(0, MIN(AZ$1,
((INDEX(Base_Dados!AZ:AZ,MATCH($B355,Base_Dados!$B:$B,0))-MIN(Base_Dados!AZ$5:AZ$98)) /
(IF(MAX(Base_Dados!AZ$5:AZ$98)-MIN(Base_Dados!AZ$5:AZ$98)=0,1,MAX(Base_Dados!AZ$5:AZ$98)-MIN(Base_Dados!AZ$5:AZ$98)))) * AZ$1)))</f>
        <v>0.32462686567164178</v>
      </c>
      <c r="BA355" s="106">
        <f>IF(INDEX(Base_Dados!BA:BA,MATCH($B355,Base_Dados!$B:$B,0))=0,0,
MAX(0, MIN(BA$1,
((INDEX(Base_Dados!BA:BA,MATCH($B355,Base_Dados!$B:$B,0))-MIN(Base_Dados!BA$5:BA$98)) /
(IF(MAX(Base_Dados!BA$5:BA$98)-MIN(Base_Dados!BA$5:BA$98)=0,1,MAX(Base_Dados!BA$5:BA$98)-MIN(Base_Dados!BA$5:BA$98)))) * BA$1)))</f>
        <v>3.4747663136392902E-2</v>
      </c>
      <c r="BB355" s="106">
        <f>IF(INDEX(Base_Dados!BB:BB,MATCH($B355,Base_Dados!$B:$B,0))=0,0,
MAX(0, MIN(BB$1,
((INDEX(Base_Dados!BB:BB,MATCH($B355,Base_Dados!$B:$B,0))-MIN(Base_Dados!BB$5:BB$98)) /
(IF(MAX(Base_Dados!BB$5:BB$98)-MIN(Base_Dados!BB$5:BB$98)=0,1,MAX(Base_Dados!BB$5:BB$98)-MIN(Base_Dados!BB$5:BB$98)))) * BB$1)))</f>
        <v>0.14577846367273839</v>
      </c>
      <c r="BC355" s="106">
        <f>IF(INDEX(Base_Dados!BC:BC,MATCH($B355,Base_Dados!$B:$B,0))=0,0,
MAX(0, MIN(BC$1,
((INDEX(Base_Dados!BC:BC,MATCH($B355,Base_Dados!$B:$B,0))-MIN(Base_Dados!BC$5:BC$98)) /
(IF(MAX(Base_Dados!BC$5:BC$98)-MIN(Base_Dados!BC$5:BC$98)=0,1,MAX(Base_Dados!BC$5:BC$98)-MIN(Base_Dados!BC$5:BC$98)))) * BC$1)))</f>
        <v>1.7506059789927284E-2</v>
      </c>
      <c r="BD355" s="106">
        <f>IF(INDEX(Base_Dados!BD:BD,MATCH($B355,Base_Dados!$B:$B,0))=0,0,
MAX(0, MIN(BD$1,
((INDEX(Base_Dados!BD:BD,MATCH($B355,Base_Dados!$B:$B,0))-MIN(Base_Dados!BD$5:BD$98)) /
(IF(MAX(Base_Dados!BD$5:BD$98)-MIN(Base_Dados!BD$5:BD$98)=0,1,MAX(Base_Dados!BD$5:BD$98)-MIN(Base_Dados!BD$5:BD$98)))) * BD$1)))</f>
        <v>2.4859774253860534E-2</v>
      </c>
      <c r="BE355" s="106">
        <f>IF(INDEX(Base_Dados!BE:BE,MATCH($B355,Base_Dados!$B:$B,0))=0,0,
MAX(0, MIN(BE$1,
((INDEX(Base_Dados!BE:BE,MATCH($B355,Base_Dados!$B:$B,0))-MIN(Base_Dados!BE$5:BE$98)) /
(IF(MAX(Base_Dados!BE$5:BE$98)-MIN(Base_Dados!BE$5:BE$98)=0,1,MAX(Base_Dados!BE$5:BE$98)-MIN(Base_Dados!BE$5:BE$98)))) * BE$1)))</f>
        <v>5.4691419969894628E-2</v>
      </c>
      <c r="BF355" s="106">
        <f>IF(INDEX(Base_Dados!BF:BF,MATCH($B355,Base_Dados!$B:$B,0))=0,0,
MAX(0, MIN(BF$1,
((INDEX(Base_Dados!BF:BF,MATCH($B355,Base_Dados!$B:$B,0))-MIN(Base_Dados!BF$5:BF$98)) /
(IF(MAX(Base_Dados!BF$5:BF$98)-MIN(Base_Dados!BF$5:BF$98)=0,1,MAX(Base_Dados!BF$5:BF$98)-MIN(Base_Dados!BF$5:BF$98)))) * BF$1)))</f>
        <v>0.41396103896103897</v>
      </c>
      <c r="BG355" s="106">
        <f>IF(INDEX(Base_Dados!BG:BG,MATCH($B355,Base_Dados!$B:$B,0))=0,0,
MAX(0, MIN(BG$1,
((INDEX(Base_Dados!BG:BG,MATCH($B355,Base_Dados!$B:$B,0))-MIN(Base_Dados!BG$5:BG$98)) /
(IF(MAX(Base_Dados!BG$5:BG$98)-MIN(Base_Dados!BG$5:BG$98)=0,1,MAX(Base_Dados!BG$5:BG$98)-MIN(Base_Dados!BG$5:BG$98)))) * BG$1)))</f>
        <v>1.0033444816053512E-2</v>
      </c>
      <c r="BH355" s="106">
        <f>IF(INDEX(Base_Dados!BH:BH,MATCH($B355,Base_Dados!$B:$B,0))=0,0,
MAX(0, MIN(BH$1,
((INDEX(Base_Dados!BH:BH,MATCH($B355,Base_Dados!$B:$B,0))-MIN(Base_Dados!BH$5:BH$98)) /
(IF(MAX(Base_Dados!BH$5:BH$98)-MIN(Base_Dados!BH$5:BH$98)=0,1,MAX(Base_Dados!BH$5:BH$98)-MIN(Base_Dados!BH$5:BH$98)))) * BH$1)))</f>
        <v>5.4945054945054944E-2</v>
      </c>
      <c r="BI355" s="106">
        <f>IF(INDEX(Base_Dados!BI:BI,MATCH($B355,Base_Dados!$B:$B,0))=0,0,
MAX(0, MIN(BI$1,
((INDEX(Base_Dados!BI:BI,MATCH($B355,Base_Dados!$B:$B,0))-MIN(Base_Dados!BI$5:BI$98)) /
(IF(MAX(Base_Dados!BI$5:BI$98)-MIN(Base_Dados!BI$5:BI$98)=0,1,MAX(Base_Dados!BI$5:BI$98)-MIN(Base_Dados!BI$5:BI$98)))) * BI$1)))</f>
        <v>0.20748829953198128</v>
      </c>
      <c r="BJ355" s="106">
        <f>IF(INDEX(Base_Dados!BJ:BJ,MATCH($B355,Base_Dados!$B:$B,0))=0,0,
MAX(0, MIN(BJ$1,
((INDEX(Base_Dados!BJ:BJ,MATCH($B355,Base_Dados!$B:$B,0))-MIN(Base_Dados!BJ$5:BJ$98)) /
(IF(MAX(Base_Dados!BJ$5:BJ$98)-MIN(Base_Dados!BJ$5:BJ$98)=0,1,MAX(Base_Dados!BJ$5:BJ$98)-MIN(Base_Dados!BJ$5:BJ$98)))) * BJ$1)))</f>
        <v>6.3157894736842107E-2</v>
      </c>
      <c r="BK355" s="106">
        <f>IF(INDEX(Base_Dados!BK:BK,MATCH($B355,Base_Dados!$B:$B,0))=0,0,
MAX(0, MIN(BK$1,
((INDEX(Base_Dados!BK:BK,MATCH($B355,Base_Dados!$B:$B,0))-MIN(Base_Dados!BK$5:BK$98)) /
(IF(MAX(Base_Dados!BK$5:BK$98)-MIN(Base_Dados!BK$5:BK$98)=0,1,MAX(Base_Dados!BK$5:BK$98)-MIN(Base_Dados!BK$5:BK$98)))) * BK$1)))</f>
        <v>5.3571428571428568E-2</v>
      </c>
      <c r="BL355" s="106">
        <f>IF(INDEX(Base_Dados!BL:BL,MATCH($B355,Base_Dados!$B:$B,0))=0,0,
MAX(0, MIN(BL$1,
((INDEX(Base_Dados!BL:BL,MATCH($B355,Base_Dados!$B:$B,0))-MIN(Base_Dados!BL$5:BL$98)) /
(IF(MAX(Base_Dados!BL$5:BL$98)-MIN(Base_Dados!BL$5:BL$98)=0,1,MAX(Base_Dados!BL$5:BL$98)-MIN(Base_Dados!BL$5:BL$98)))) * BL$1)))</f>
        <v>6.5146579804560262E-2</v>
      </c>
      <c r="BM355" s="106">
        <f>IF(INDEX(Base_Dados!BM:BM,MATCH($B355,Base_Dados!$B:$B,0))=0,0,
MAX(0, MIN(BM$1,
((INDEX(Base_Dados!BM:BM,MATCH($B355,Base_Dados!$B:$B,0))-MIN(Base_Dados!BM$5:BM$98)) /
(IF(MAX(Base_Dados!BM$5:BM$98)-MIN(Base_Dados!BM$5:BM$98)=0,1,MAX(Base_Dados!BM$5:BM$98)-MIN(Base_Dados!BM$5:BM$98)))) * BM$1)))</f>
        <v>1</v>
      </c>
      <c r="BN355" s="106">
        <f>IF(INDEX(Base_Dados!BN:BN,MATCH($B355,Base_Dados!$B:$B,0))=0,0,
MAX(0, MIN(BN$1,
((INDEX(Base_Dados!BN:BN,MATCH($B355,Base_Dados!$B:$B,0))-MIN(Base_Dados!BN$5:BN$98)) /
(IF(MAX(Base_Dados!BN$5:BN$98)-MIN(Base_Dados!BN$5:BN$98)=0,1,MAX(Base_Dados!BN$5:BN$98)-MIN(Base_Dados!BN$5:BN$98)))) * BN$1)))</f>
        <v>6.947490527406662E-2</v>
      </c>
      <c r="BO355" s="106">
        <f>IF(INDEX(Base_Dados!BO:BO,MATCH($B355,Base_Dados!$B:$B,0))=0,0,
MAX(0, MIN(BO$1,
((INDEX(Base_Dados!BO:BO,MATCH($B355,Base_Dados!$B:$B,0))-MIN(Base_Dados!BO$5:BO$98)) /
(IF(MAX(Base_Dados!BO$5:BO$98)-MIN(Base_Dados!BO$5:BO$98)=0,1,MAX(Base_Dados!BO$5:BO$98)-MIN(Base_Dados!BO$5:BO$98)))) * BO$1)))</f>
        <v>1.7241379310344827E-2</v>
      </c>
      <c r="BP355" s="106">
        <f t="shared" ref="BP355:BP418" si="24">SUM(D355:BO355)</f>
        <v>13.594038017033952</v>
      </c>
      <c r="BQ355" s="111">
        <f t="shared" ref="BQ355:BQ418" si="25">STDEV(D355:BO355)</f>
        <v>0.45699902435365353</v>
      </c>
      <c r="BR355" s="112">
        <f t="shared" ref="BR355:BR418" si="26">IF(BQ355&gt;BP355,BP355,(BQ355-MIN($BQ$5:$BQ$98)))</f>
        <v>0.14249071087563026</v>
      </c>
      <c r="BS355" s="113">
        <f t="shared" ref="BS355:BS418" si="27">BP355-BR355</f>
        <v>13.451547306158322</v>
      </c>
    </row>
    <row r="356" spans="1:71">
      <c r="A356" s="21">
        <v>35003</v>
      </c>
      <c r="B356" s="21" t="s">
        <v>681</v>
      </c>
      <c r="C356" s="21" t="s">
        <v>619</v>
      </c>
      <c r="D356" s="105">
        <f>IF(INDEX(Base_Dados!D:D,MATCH($B356,Base_Dados!$B:$B,0))=0,0,
MAX(0, MIN(D$1,
((INDEX(Base_Dados!D:D,MATCH($B356,Base_Dados!$B:$B,0))-MIN(Base_Dados!D$5:D$98)) /
(IF(MAX(Base_Dados!D$5:D$98)-MIN(Base_Dados!D$5:D$98)=0,1,MAX(Base_Dados!D$5:D$98)-MIN(Base_Dados!D$5:D$98)))) * D$1)))</f>
        <v>0.2970411144912794</v>
      </c>
      <c r="E356" s="106">
        <f>IF(INDEX(Base_Dados!E:E,MATCH($B356,Base_Dados!$B:$B,0))=0,0,
MAX(0, MIN(E$1,
((INDEX(Base_Dados!E:E,MATCH($B356,Base_Dados!$B:$B,0))-MIN(Base_Dados!E$5:E$98)) /
(IF(MAX(Base_Dados!E$5:E$98)-MIN(Base_Dados!E$5:E$98)=0,1,MAX(Base_Dados!E$5:E$98)-MIN(Base_Dados!E$5:E$98)))) * E$1)))</f>
        <v>5.8382158475764077E-2</v>
      </c>
      <c r="F356" s="106">
        <f>IF(INDEX(Base_Dados!F:F,MATCH($B356,Base_Dados!$B:$B,0))=0,0,
MAX(0, MIN(F$1,
((INDEX(Base_Dados!F:F,MATCH($B356,Base_Dados!$B:$B,0))-MIN(Base_Dados!F$5:F$98)) /
(IF(MAX(Base_Dados!F$5:F$98)-MIN(Base_Dados!F$5:F$98)=0,1,MAX(Base_Dados!F$5:F$98)-MIN(Base_Dados!F$5:F$98)))) * F$1)))</f>
        <v>6.0179849999055408E-2</v>
      </c>
      <c r="G356" s="106">
        <f>IF(INDEX(Base_Dados!G:G,MATCH($B356,Base_Dados!$B:$B,0))=0,0,
MAX(0, MIN(G$1,
((INDEX(Base_Dados!G:G,MATCH($B356,Base_Dados!$B:$B,0))-MIN(Base_Dados!G$5:G$98)) /
(IF(MAX(Base_Dados!G$5:G$98)-MIN(Base_Dados!G$5:G$98)=0,1,MAX(Base_Dados!G$5:G$98)-MIN(Base_Dados!G$5:G$98)))) * G$1)))</f>
        <v>5.8905790432884027E-2</v>
      </c>
      <c r="H356" s="106">
        <f>IF(INDEX(Base_Dados!H:H,MATCH($B356,Base_Dados!$B:$B,0))=0,0,
MAX(0, MIN(H$1,
((INDEX(Base_Dados!H:H,MATCH($B356,Base_Dados!$B:$B,0))-MIN(Base_Dados!H$5:H$98)) /
(IF(MAX(Base_Dados!H$5:H$98)-MIN(Base_Dados!H$5:H$98)=0,1,MAX(Base_Dados!H$5:H$98)-MIN(Base_Dados!H$5:H$98)))) * H$1)))</f>
        <v>6.0412799928442049E-2</v>
      </c>
      <c r="I356" s="106">
        <f>IF(INDEX(Base_Dados!I:I,MATCH($B356,Base_Dados!$B:$B,0))=0,0,
MAX(0, MIN(I$1,
((INDEX(Base_Dados!I:I,MATCH($B356,Base_Dados!$B:$B,0))-MIN(Base_Dados!I$5:I$98)) /
(IF(MAX(Base_Dados!I$5:I$98)-MIN(Base_Dados!I$5:I$98)=0,1,MAX(Base_Dados!I$5:I$98)-MIN(Base_Dados!I$5:I$98)))) * I$1)))</f>
        <v>7.3279547663527123E-2</v>
      </c>
      <c r="J356" s="106">
        <f>IF(INDEX(Base_Dados!J:J,MATCH($B356,Base_Dados!$B:$B,0))=0,0,
MAX(0, MIN(J$1,
((INDEX(Base_Dados!J:J,MATCH($B356,Base_Dados!$B:$B,0))-MIN(Base_Dados!J$5:J$98)) /
(IF(MAX(Base_Dados!J$5:J$98)-MIN(Base_Dados!J$5:J$98)=0,1,MAX(Base_Dados!J$5:J$98)-MIN(Base_Dados!J$5:J$98)))) * J$1)))</f>
        <v>0.11023569361502819</v>
      </c>
      <c r="K356" s="106">
        <f>IF(INDEX(Base_Dados!K:K,MATCH($B356,Base_Dados!$B:$B,0))=0,0,
MAX(0, MIN(K$1,
((INDEX(Base_Dados!K:K,MATCH($B356,Base_Dados!$B:$B,0))-MIN(Base_Dados!K$5:K$98)) /
(IF(MAX(Base_Dados!K$5:K$98)-MIN(Base_Dados!K$5:K$98)=0,1,MAX(Base_Dados!K$5:K$98)-MIN(Base_Dados!K$5:K$98)))) * K$1)))</f>
        <v>0.11925872093023256</v>
      </c>
      <c r="L356" s="106">
        <f>IF(INDEX(Base_Dados!L:L,MATCH($B356,Base_Dados!$B:$B,0))=0,0,
MAX(0, MIN(L$1,
((INDEX(Base_Dados!L:L,MATCH($B356,Base_Dados!$B:$B,0))-MIN(Base_Dados!L$5:L$98)) /
(IF(MAX(Base_Dados!L$5:L$98)-MIN(Base_Dados!L$5:L$98)=0,1,MAX(Base_Dados!L$5:L$98)-MIN(Base_Dados!L$5:L$98)))) * L$1)))</f>
        <v>0.1534076504075659</v>
      </c>
      <c r="M356" s="106">
        <f>IF(INDEX(Base_Dados!M:M,MATCH($B356,Base_Dados!$B:$B,0))=0,0,
MAX(0, MIN(M$1,
((INDEX(Base_Dados!M:M,MATCH($B356,Base_Dados!$B:$B,0))-MIN(Base_Dados!M$5:M$98)) /
(IF(MAX(Base_Dados!M$5:M$98)-MIN(Base_Dados!M$5:M$98)=0,1,MAX(Base_Dados!M$5:M$98)-MIN(Base_Dados!M$5:M$98)))) * M$1)))</f>
        <v>0.18524781341107871</v>
      </c>
      <c r="N356" s="106">
        <f>IF(INDEX(Base_Dados!N:N,MATCH($B356,Base_Dados!$B:$B,0))=0,0,
MAX(0, MIN(N$1,
((INDEX(Base_Dados!N:N,MATCH($B356,Base_Dados!$B:$B,0))-MIN(Base_Dados!N$5:N$98)) /
(IF(MAX(Base_Dados!N$5:N$98)-MIN(Base_Dados!N$5:N$98)=0,1,MAX(Base_Dados!N$5:N$98)-MIN(Base_Dados!N$5:N$98)))) * N$1)))</f>
        <v>0.21748955856079699</v>
      </c>
      <c r="O356" s="106">
        <f>IF(INDEX(Base_Dados!O:O,MATCH($B356,Base_Dados!$B:$B,0))=0,0,
MAX(0, MIN(O$1,
((INDEX(Base_Dados!O:O,MATCH($B356,Base_Dados!$B:$B,0))-MIN(Base_Dados!O$5:O$98)) /
(IF(MAX(Base_Dados!O$5:O$98)-MIN(Base_Dados!O$5:O$98)=0,1,MAX(Base_Dados!O$5:O$98)-MIN(Base_Dados!O$5:O$98)))) * O$1)))</f>
        <v>0.26461898656558336</v>
      </c>
      <c r="P356" s="106">
        <f>IF(INDEX(Base_Dados!P:P,MATCH($B356,Base_Dados!$B:$B,0))=0,0,
MAX(0, MIN(P$1,
((INDEX(Base_Dados!P:P,MATCH($B356,Base_Dados!$B:$B,0))-MIN(Base_Dados!P$5:P$98)) /
(IF(MAX(Base_Dados!P$5:P$98)-MIN(Base_Dados!P$5:P$98)=0,1,MAX(Base_Dados!P$5:P$98)-MIN(Base_Dados!P$5:P$98)))) * P$1)))</f>
        <v>0.12853675770329637</v>
      </c>
      <c r="Q356" s="106">
        <f>IF(INDEX(Base_Dados!Q:Q,MATCH($B356,Base_Dados!$B:$B,0))=0,0,
MAX(0, MIN(Q$1,
((INDEX(Base_Dados!Q:Q,MATCH($B356,Base_Dados!$B:$B,0))-MIN(Base_Dados!Q$5:Q$98)) /
(IF(MAX(Base_Dados!Q$5:Q$98)-MIN(Base_Dados!Q$5:Q$98)=0,1,MAX(Base_Dados!Q$5:Q$98)-MIN(Base_Dados!Q$5:Q$98)))) * Q$1)))</f>
        <v>6.7795271444368393E-2</v>
      </c>
      <c r="R356" s="106">
        <f>IF(INDEX(Base_Dados!R:R,MATCH($B356,Base_Dados!$B:$B,0))=0,0,
MAX(0, MIN(R$1,
((INDEX(Base_Dados!R:R,MATCH($B356,Base_Dados!$B:$B,0))-MIN(Base_Dados!R$5:R$98)) /
(IF(MAX(Base_Dados!R$5:R$98)-MIN(Base_Dados!R$5:R$98)=0,1,MAX(Base_Dados!R$5:R$98)-MIN(Base_Dados!R$5:R$98)))) * R$1)))</f>
        <v>4.5968358004052121E-2</v>
      </c>
      <c r="S356" s="106">
        <f>IF(INDEX(Base_Dados!S:S,MATCH($B356,Base_Dados!$B:$B,0))=0,0,
MAX(0, MIN(S$1,
((INDEX(Base_Dados!S:S,MATCH($B356,Base_Dados!$B:$B,0))-MIN(Base_Dados!S$5:S$98)) /
(IF(MAX(Base_Dados!S$5:S$98)-MIN(Base_Dados!S$5:S$98)=0,1,MAX(Base_Dados!S$5:S$98)-MIN(Base_Dados!S$5:S$98)))) * S$1)))</f>
        <v>0.11644574252976859</v>
      </c>
      <c r="T356" s="106">
        <f>IF(INDEX(Base_Dados!T:T,MATCH($B356,Base_Dados!$B:$B,0))=0,0,
MAX(0, MIN(T$1,
((INDEX(Base_Dados!T:T,MATCH($B356,Base_Dados!$B:$B,0))-MIN(Base_Dados!T$5:T$98)) /
(IF(MAX(Base_Dados!T$5:T$98)-MIN(Base_Dados!T$5:T$98)=0,1,MAX(Base_Dados!T$5:T$98)-MIN(Base_Dados!T$5:T$98)))) * T$1)))</f>
        <v>0.97116789682087679</v>
      </c>
      <c r="U356" s="106">
        <f>IF(INDEX(Base_Dados!U:U,MATCH($B356,Base_Dados!$B:$B,0))=0,0,
MAX(0, MIN(U$1,
((INDEX(Base_Dados!U:U,MATCH($B356,Base_Dados!$B:$B,0))-MIN(Base_Dados!U$5:U$98)) /
(IF(MAX(Base_Dados!U$5:U$98)-MIN(Base_Dados!U$5:U$98)=0,1,MAX(Base_Dados!U$5:U$98)-MIN(Base_Dados!U$5:U$98)))) * U$1)))</f>
        <v>0.91906690471185581</v>
      </c>
      <c r="V356" s="106">
        <f>IF(INDEX(Base_Dados!V:V,MATCH($B356,Base_Dados!$B:$B,0))=0,0,
MAX(0, MIN(V$1,
((INDEX(Base_Dados!V:V,MATCH($B356,Base_Dados!$B:$B,0))-MIN(Base_Dados!V$5:V$98)) /
(IF(MAX(Base_Dados!V$5:V$98)-MIN(Base_Dados!V$5:V$98)=0,1,MAX(Base_Dados!V$5:V$98)-MIN(Base_Dados!V$5:V$98)))) * V$1)))</f>
        <v>0.26669562974326949</v>
      </c>
      <c r="W356" s="106">
        <f>IF(INDEX(Base_Dados!W:W,MATCH($B356,Base_Dados!$B:$B,0))=0,0,
MAX(0, MIN(W$1,
((INDEX(Base_Dados!W:W,MATCH($B356,Base_Dados!$B:$B,0))-MIN(Base_Dados!W$5:W$98)) /
(IF(MAX(Base_Dados!W$5:W$98)-MIN(Base_Dados!W$5:W$98)=0,1,MAX(Base_Dados!W$5:W$98)-MIN(Base_Dados!W$5:W$98)))) * W$1)))</f>
        <v>2.3991685232226856</v>
      </c>
      <c r="X356" s="106">
        <f>IF(INDEX(Base_Dados!X:X,MATCH($B356,Base_Dados!$B:$B,0))=0,0,
MAX(0, MIN(X$1,
((INDEX(Base_Dados!X:X,MATCH($B356,Base_Dados!$B:$B,0))-MIN(Base_Dados!X$5:X$98)) /
(IF(MAX(Base_Dados!X$5:X$98)-MIN(Base_Dados!X$5:X$98)=0,1,MAX(Base_Dados!X$5:X$98)-MIN(Base_Dados!X$5:X$98)))) * X$1)))</f>
        <v>0</v>
      </c>
      <c r="Y356" s="106">
        <f>IF(INDEX(Base_Dados!Y:Y,MATCH($B356,Base_Dados!$B:$B,0))=0,0,
MAX(0, MIN(Y$1,
((INDEX(Base_Dados!Y:Y,MATCH($B356,Base_Dados!$B:$B,0))-MIN(Base_Dados!Y$5:Y$98)) /
(IF(MAX(Base_Dados!Y$5:Y$98)-MIN(Base_Dados!Y$5:Y$98)=0,1,MAX(Base_Dados!Y$5:Y$98)-MIN(Base_Dados!Y$5:Y$98)))) * Y$1)))</f>
        <v>0</v>
      </c>
      <c r="Z356" s="106">
        <f>IF(INDEX(Base_Dados!Z:Z,MATCH($B356,Base_Dados!$B:$B,0))=0,0,
MAX(0, MIN(Z$1,
((INDEX(Base_Dados!Z:Z,MATCH($B356,Base_Dados!$B:$B,0))-MIN(Base_Dados!Z$5:Z$98)) /
(IF(MAX(Base_Dados!Z$5:Z$98)-MIN(Base_Dados!Z$5:Z$98)=0,1,MAX(Base_Dados!Z$5:Z$98)-MIN(Base_Dados!Z$5:Z$98)))) * Z$1)))</f>
        <v>0</v>
      </c>
      <c r="AA356" s="106">
        <f>IF(INDEX(Base_Dados!AA:AA,MATCH($B356,Base_Dados!$B:$B,0))=0,0,
MAX(0, MIN(AA$1,
((INDEX(Base_Dados!AA:AA,MATCH($B356,Base_Dados!$B:$B,0))-MIN(Base_Dados!AA$5:AA$98)) /
(IF(MAX(Base_Dados!AA$5:AA$98)-MIN(Base_Dados!AA$5:AA$98)=0,1,MAX(Base_Dados!AA$5:AA$98)-MIN(Base_Dados!AA$5:AA$98)))) * AA$1)))</f>
        <v>0</v>
      </c>
      <c r="AB356" s="106">
        <f>IF(INDEX(Base_Dados!AB:AB,MATCH($B356,Base_Dados!$B:$B,0))=0,0,
MAX(0, MIN(AB$1,
((INDEX(Base_Dados!AB:AB,MATCH($B356,Base_Dados!$B:$B,0))-MIN(Base_Dados!AB$5:AB$98)) /
(IF(MAX(Base_Dados!AB$5:AB$98)-MIN(Base_Dados!AB$5:AB$98)=0,1,MAX(Base_Dados!AB$5:AB$98)-MIN(Base_Dados!AB$5:AB$98)))) * AB$1)))</f>
        <v>0.30501550120564935</v>
      </c>
      <c r="AC356" s="106">
        <f>IF(INDEX(Base_Dados!AC:AC,MATCH($B356,Base_Dados!$B:$B,0))=0,0,
MAX(0, MIN(AC$1,
((INDEX(Base_Dados!AC:AC,MATCH($B356,Base_Dados!$B:$B,0))-MIN(Base_Dados!AC$5:AC$98)) /
(IF(MAX(Base_Dados!AC$5:AC$98)-MIN(Base_Dados!AC$5:AC$98)=0,1,MAX(Base_Dados!AC$5:AC$98)-MIN(Base_Dados!AC$5:AC$98)))) * AC$1)))</f>
        <v>8.6595442281749854E-2</v>
      </c>
      <c r="AD356" s="106">
        <f>IF(INDEX(Base_Dados!AD:AD,MATCH($B356,Base_Dados!$B:$B,0))=0,0,
MAX(0, MIN(AD$1,
((INDEX(Base_Dados!AD:AD,MATCH($B356,Base_Dados!$B:$B,0))-MIN(Base_Dados!AD$5:AD$98)) /
(IF(MAX(Base_Dados!AD$5:AD$98)-MIN(Base_Dados!AD$5:AD$98)=0,1,MAX(Base_Dados!AD$5:AD$98)-MIN(Base_Dados!AD$5:AD$98)))) * AD$1)))</f>
        <v>5.2137257802100281E-2</v>
      </c>
      <c r="AE356" s="106">
        <f>IF(INDEX(Base_Dados!AE:AE,MATCH($B356,Base_Dados!$B:$B,0))=0,0,
MAX(0, MIN(AE$1,
((INDEX(Base_Dados!AE:AE,MATCH($B356,Base_Dados!$B:$B,0))-MIN(Base_Dados!AE$5:AE$98)) /
(IF(MAX(Base_Dados!AE$5:AE$98)-MIN(Base_Dados!AE$5:AE$98)=0,1,MAX(Base_Dados!AE$5:AE$98)-MIN(Base_Dados!AE$5:AE$98)))) * AE$1)))</f>
        <v>2.5154609521070039E-2</v>
      </c>
      <c r="AF356" s="106">
        <f>IF(INDEX(Base_Dados!AF:AF,MATCH($B356,Base_Dados!$B:$B,0))=0,0,
MAX(0, MIN(AF$1,
((INDEX(Base_Dados!AF:AF,MATCH($B356,Base_Dados!$B:$B,0))-MIN(Base_Dados!AF$5:AF$98)) /
(IF(MAX(Base_Dados!AF$5:AF$98)-MIN(Base_Dados!AF$5:AF$98)=0,1,MAX(Base_Dados!AF$5:AF$98)-MIN(Base_Dados!AF$5:AF$98)))) * AF$1)))</f>
        <v>2.92373465728865E-2</v>
      </c>
      <c r="AG356" s="106">
        <f>IF(INDEX(Base_Dados!AG:AG,MATCH($B356,Base_Dados!$B:$B,0))=0,0,
MAX(0, MIN(AG$1,
((INDEX(Base_Dados!AG:AG,MATCH($B356,Base_Dados!$B:$B,0))-MIN(Base_Dados!AG$5:AG$98)) /
(IF(MAX(Base_Dados!AG$5:AG$98)-MIN(Base_Dados!AG$5:AG$98)=0,1,MAX(Base_Dados!AG$5:AG$98)-MIN(Base_Dados!AG$5:AG$98)))) * AG$1)))</f>
        <v>6.7795271444368393E-2</v>
      </c>
      <c r="AH356" s="106">
        <f>IF(INDEX(Base_Dados!AH:AH,MATCH($B356,Base_Dados!$B:$B,0))=0,0,
MAX(0, MIN(AH$1,
((INDEX(Base_Dados!AH:AH,MATCH($B356,Base_Dados!$B:$B,0))-MIN(Base_Dados!AH$5:AH$98)) /
(IF(MAX(Base_Dados!AH$5:AH$98)-MIN(Base_Dados!AH$5:AH$98)=0,1,MAX(Base_Dados!AH$5:AH$98)-MIN(Base_Dados!AH$5:AH$98)))) * AH$1)))</f>
        <v>1.7651735122364909</v>
      </c>
      <c r="AI356" s="106">
        <f>IF(INDEX(Base_Dados!AI:AI,MATCH($B356,Base_Dados!$B:$B,0))=0,0,
MAX(0, MIN(AI$1,
((INDEX(Base_Dados!AI:AI,MATCH($B356,Base_Dados!$B:$B,0))-MIN(Base_Dados!AI$5:AI$98)) /
(IF(MAX(Base_Dados!AI$5:AI$98)-MIN(Base_Dados!AI$5:AI$98)=0,1,MAX(Base_Dados!AI$5:AI$98)-MIN(Base_Dados!AI$5:AI$98)))) * AI$1)))</f>
        <v>0.14285714285714285</v>
      </c>
      <c r="AJ356" s="106">
        <f>IF(INDEX(Base_Dados!AJ:AJ,MATCH($B356,Base_Dados!$B:$B,0))=0,0,
MAX(0, MIN(AJ$1,
((INDEX(Base_Dados!AJ:AJ,MATCH($B356,Base_Dados!$B:$B,0))-MIN(Base_Dados!AJ$5:AJ$98)) /
(IF(MAX(Base_Dados!AJ$5:AJ$98)-MIN(Base_Dados!AJ$5:AJ$98)=0,1,MAX(Base_Dados!AJ$5:AJ$98)-MIN(Base_Dados!AJ$5:AJ$98)))) * AJ$1)))</f>
        <v>1.8601190476190477</v>
      </c>
      <c r="AK356" s="106">
        <f>IF(INDEX(Base_Dados!AK:AK,MATCH($B356,Base_Dados!$B:$B,0))=0,0,
MAX(0, MIN(AK$1,
((INDEX(Base_Dados!AK:AK,MATCH($B356,Base_Dados!$B:$B,0))-MIN(Base_Dados!AK$5:AK$98)) /
(IF(MAX(Base_Dados!AK$5:AK$98)-MIN(Base_Dados!AK$5:AK$98)=0,1,MAX(Base_Dados!AK$5:AK$98)-MIN(Base_Dados!AK$5:AK$98)))) * AK$1)))</f>
        <v>2.5862068965517241E-2</v>
      </c>
      <c r="AL356" s="106">
        <f>IF(INDEX(Base_Dados!AL:AL,MATCH($B356,Base_Dados!$B:$B,0))=0,0,
MAX(0, MIN(AL$1,
((INDEX(Base_Dados!AL:AL,MATCH($B356,Base_Dados!$B:$B,0))-MIN(Base_Dados!AL$5:AL$98)) /
(IF(MAX(Base_Dados!AL$5:AL$98)-MIN(Base_Dados!AL$5:AL$98)=0,1,MAX(Base_Dados!AL$5:AL$98)-MIN(Base_Dados!AL$5:AL$98)))) * AL$1)))</f>
        <v>0</v>
      </c>
      <c r="AM356" s="106">
        <f>IF(INDEX(Base_Dados!AM:AM,MATCH($B356,Base_Dados!$B:$B,0))=0,0,
MAX(0, MIN(AM$1,
((INDEX(Base_Dados!AM:AM,MATCH($B356,Base_Dados!$B:$B,0))-MIN(Base_Dados!AM$5:AM$98)) /
(IF(MAX(Base_Dados!AM$5:AM$98)-MIN(Base_Dados!AM$5:AM$98)=0,1,MAX(Base_Dados!AM$5:AM$98)-MIN(Base_Dados!AM$5:AM$98)))) * AM$1)))</f>
        <v>0.12946659761781459</v>
      </c>
      <c r="AN356" s="106">
        <f>IF(INDEX(Base_Dados!AN:AN,MATCH($B356,Base_Dados!$B:$B,0))=0,0,
MAX(0, MIN(AN$1,
((INDEX(Base_Dados!AN:AN,MATCH($B356,Base_Dados!$B:$B,0))-MIN(Base_Dados!AN$5:AN$98)) /
(IF(MAX(Base_Dados!AN$5:AN$98)-MIN(Base_Dados!AN$5:AN$98)=0,1,MAX(Base_Dados!AN$5:AN$98)-MIN(Base_Dados!AN$5:AN$98)))) * AN$1)))</f>
        <v>0.60064935064935054</v>
      </c>
      <c r="AO356" s="106">
        <f>IF(INDEX(Base_Dados!AO:AO,MATCH($B356,Base_Dados!$B:$B,0))=0,0,
MAX(0, MIN(AO$1,
((INDEX(Base_Dados!AO:AO,MATCH($B356,Base_Dados!$B:$B,0))-MIN(Base_Dados!AO$5:AO$98)) /
(IF(MAX(Base_Dados!AO$5:AO$98)-MIN(Base_Dados!AO$5:AO$98)=0,1,MAX(Base_Dados!AO$5:AO$98)-MIN(Base_Dados!AO$5:AO$98)))) * AO$1)))</f>
        <v>0</v>
      </c>
      <c r="AP356" s="106">
        <f>IF(INDEX(Base_Dados!AP:AP,MATCH($B356,Base_Dados!$B:$B,0))=0,0,
MAX(0, MIN(AP$1,
((INDEX(Base_Dados!AP:AP,MATCH($B356,Base_Dados!$B:$B,0))-MIN(Base_Dados!AP$5:AP$98)) /
(IF(MAX(Base_Dados!AP$5:AP$98)-MIN(Base_Dados!AP$5:AP$98)=0,1,MAX(Base_Dados!AP$5:AP$98)-MIN(Base_Dados!AP$5:AP$98)))) * AP$1)))</f>
        <v>9.6330275229357804E-2</v>
      </c>
      <c r="AQ356" s="106">
        <f>IF(INDEX(Base_Dados!AQ:AQ,MATCH($B356,Base_Dados!$B:$B,0))=0,0,
MAX(0, MIN(AQ$1,
((INDEX(Base_Dados!AQ:AQ,MATCH($B356,Base_Dados!$B:$B,0))-MIN(Base_Dados!AQ$5:AQ$98)) /
(IF(MAX(Base_Dados!AQ$5:AQ$98)-MIN(Base_Dados!AQ$5:AQ$98)=0,1,MAX(Base_Dados!AQ$5:AQ$98)-MIN(Base_Dados!AQ$5:AQ$98)))) * AQ$1)))</f>
        <v>0</v>
      </c>
      <c r="AR356" s="106">
        <f>IF(INDEX(Base_Dados!AR:AR,MATCH($B356,Base_Dados!$B:$B,0))=0,0,
MAX(0, MIN(AR$1,
((INDEX(Base_Dados!AR:AR,MATCH($B356,Base_Dados!$B:$B,0))-MIN(Base_Dados!AR$5:AR$98)) /
(IF(MAX(Base_Dados!AR$5:AR$98)-MIN(Base_Dados!AR$5:AR$98)=0,1,MAX(Base_Dados!AR$5:AR$98)-MIN(Base_Dados!AR$5:AR$98)))) * AR$1)))</f>
        <v>0</v>
      </c>
      <c r="AS356" s="106">
        <f>IF(INDEX(Base_Dados!AS:AS,MATCH($B356,Base_Dados!$B:$B,0))=0,0,
MAX(0, MIN(AS$1,
((INDEX(Base_Dados!AS:AS,MATCH($B356,Base_Dados!$B:$B,0))-MIN(Base_Dados!AS$5:AS$98)) /
(IF(MAX(Base_Dados!AS$5:AS$98)-MIN(Base_Dados!AS$5:AS$98)=0,1,MAX(Base_Dados!AS$5:AS$98)-MIN(Base_Dados!AS$5:AS$98)))) * AS$1)))</f>
        <v>0</v>
      </c>
      <c r="AT356" s="106">
        <f>IF(INDEX(Base_Dados!AT:AT,MATCH($B356,Base_Dados!$B:$B,0))=0,0,
MAX(0, MIN(AT$1,
((INDEX(Base_Dados!AT:AT,MATCH($B356,Base_Dados!$B:$B,0))-MIN(Base_Dados!AT$5:AT$98)) /
(IF(MAX(Base_Dados!AT$5:AT$98)-MIN(Base_Dados!AT$5:AT$98)=0,1,MAX(Base_Dados!AT$5:AT$98)-MIN(Base_Dados!AT$5:AT$98)))) * AT$1)))</f>
        <v>0</v>
      </c>
      <c r="AU356" s="106">
        <f>IF(INDEX(Base_Dados!AU:AU,MATCH($B356,Base_Dados!$B:$B,0))=0,0,
MAX(0, MIN(AU$1,
((INDEX(Base_Dados!AU:AU,MATCH($B356,Base_Dados!$B:$B,0))-MIN(Base_Dados!AU$5:AU$98)) /
(IF(MAX(Base_Dados!AU$5:AU$98)-MIN(Base_Dados!AU$5:AU$98)=0,1,MAX(Base_Dados!AU$5:AU$98)-MIN(Base_Dados!AU$5:AU$98)))) * AU$1)))</f>
        <v>4.307116104868914E-2</v>
      </c>
      <c r="AV356" s="106">
        <f>IF(INDEX(Base_Dados!AV:AV,MATCH($B356,Base_Dados!$B:$B,0))=0,0,
MAX(0, MIN(AV$1,
((INDEX(Base_Dados!AV:AV,MATCH($B356,Base_Dados!$B:$B,0))-MIN(Base_Dados!AV$5:AV$98)) /
(IF(MAX(Base_Dados!AV$5:AV$98)-MIN(Base_Dados!AV$5:AV$98)=0,1,MAX(Base_Dados!AV$5:AV$98)-MIN(Base_Dados!AV$5:AV$98)))) * AV$1)))</f>
        <v>0</v>
      </c>
      <c r="AW356" s="106">
        <f>IF(INDEX(Base_Dados!AW:AW,MATCH($B356,Base_Dados!$B:$B,0))=0,0,
MAX(0, MIN(AW$1,
((INDEX(Base_Dados!AW:AW,MATCH($B356,Base_Dados!$B:$B,0))-MIN(Base_Dados!AW$5:AW$98)) /
(IF(MAX(Base_Dados!AW$5:AW$98)-MIN(Base_Dados!AW$5:AW$98)=0,1,MAX(Base_Dados!AW$5:AW$98)-MIN(Base_Dados!AW$5:AW$98)))) * AW$1)))</f>
        <v>0</v>
      </c>
      <c r="AX356" s="106">
        <f>IF(INDEX(Base_Dados!AX:AX,MATCH($B356,Base_Dados!$B:$B,0))=0,0,
MAX(0, MIN(AX$1,
((INDEX(Base_Dados!AX:AX,MATCH($B356,Base_Dados!$B:$B,0))-MIN(Base_Dados!AX$5:AX$98)) /
(IF(MAX(Base_Dados!AX$5:AX$98)-MIN(Base_Dados!AX$5:AX$98)=0,1,MAX(Base_Dados!AX$5:AX$98)-MIN(Base_Dados!AX$5:AX$98)))) * AX$1)))</f>
        <v>0.1459293394777266</v>
      </c>
      <c r="AY356" s="106">
        <f>IF(INDEX(Base_Dados!AY:AY,MATCH($B356,Base_Dados!$B:$B,0))=0,0,
MAX(0, MIN(AY$1,
((INDEX(Base_Dados!AY:AY,MATCH($B356,Base_Dados!$B:$B,0))-MIN(Base_Dados!AY$5:AY$98)) /
(IF(MAX(Base_Dados!AY$5:AY$98)-MIN(Base_Dados!AY$5:AY$98)=0,1,MAX(Base_Dados!AY$5:AY$98)-MIN(Base_Dados!AY$5:AY$98)))) * AY$1)))</f>
        <v>2.2420046158918561E-2</v>
      </c>
      <c r="AZ356" s="106">
        <f>IF(INDEX(Base_Dados!AZ:AZ,MATCH($B356,Base_Dados!$B:$B,0))=0,0,
MAX(0, MIN(AZ$1,
((INDEX(Base_Dados!AZ:AZ,MATCH($B356,Base_Dados!$B:$B,0))-MIN(Base_Dados!AZ$5:AZ$98)) /
(IF(MAX(Base_Dados!AZ$5:AZ$98)-MIN(Base_Dados!AZ$5:AZ$98)=0,1,MAX(Base_Dados!AZ$5:AZ$98)-MIN(Base_Dados!AZ$5:AZ$98)))) * AZ$1)))</f>
        <v>0.26153846153846155</v>
      </c>
      <c r="BA356" s="106">
        <f>IF(INDEX(Base_Dados!BA:BA,MATCH($B356,Base_Dados!$B:$B,0))=0,0,
MAX(0, MIN(BA$1,
((INDEX(Base_Dados!BA:BA,MATCH($B356,Base_Dados!$B:$B,0))-MIN(Base_Dados!BA$5:BA$98)) /
(IF(MAX(Base_Dados!BA$5:BA$98)-MIN(Base_Dados!BA$5:BA$98)=0,1,MAX(Base_Dados!BA$5:BA$98)-MIN(Base_Dados!BA$5:BA$98)))) * BA$1)))</f>
        <v>5.0533981660338817E-2</v>
      </c>
      <c r="BB356" s="106">
        <f>IF(INDEX(Base_Dados!BB:BB,MATCH($B356,Base_Dados!$B:$B,0))=0,0,
MAX(0, MIN(BB$1,
((INDEX(Base_Dados!BB:BB,MATCH($B356,Base_Dados!$B:$B,0))-MIN(Base_Dados!BB$5:BB$98)) /
(IF(MAX(Base_Dados!BB$5:BB$98)-MIN(Base_Dados!BB$5:BB$98)=0,1,MAX(Base_Dados!BB$5:BB$98)-MIN(Base_Dados!BB$5:BB$98)))) * BB$1)))</f>
        <v>0.13589920615039103</v>
      </c>
      <c r="BC356" s="106">
        <f>IF(INDEX(Base_Dados!BC:BC,MATCH($B356,Base_Dados!$B:$B,0))=0,0,
MAX(0, MIN(BC$1,
((INDEX(Base_Dados!BC:BC,MATCH($B356,Base_Dados!$B:$B,0))-MIN(Base_Dados!BC$5:BC$98)) /
(IF(MAX(Base_Dados!BC$5:BC$98)-MIN(Base_Dados!BC$5:BC$98)=0,1,MAX(Base_Dados!BC$5:BC$98)-MIN(Base_Dados!BC$5:BC$98)))) * BC$1)))</f>
        <v>2.0199299757608404E-2</v>
      </c>
      <c r="BD356" s="106">
        <f>IF(INDEX(Base_Dados!BD:BD,MATCH($B356,Base_Dados!$B:$B,0))=0,0,
MAX(0, MIN(BD$1,
((INDEX(Base_Dados!BD:BD,MATCH($B356,Base_Dados!$B:$B,0))-MIN(Base_Dados!BD$5:BD$98)) /
(IF(MAX(Base_Dados!BD$5:BD$98)-MIN(Base_Dados!BD$5:BD$98)=0,1,MAX(Base_Dados!BD$5:BD$98)-MIN(Base_Dados!BD$5:BD$98)))) * BD$1)))</f>
        <v>5.4913094661034556E-2</v>
      </c>
      <c r="BE356" s="106">
        <f>IF(INDEX(Base_Dados!BE:BE,MATCH($B356,Base_Dados!$B:$B,0))=0,0,
MAX(0, MIN(BE$1,
((INDEX(Base_Dados!BE:BE,MATCH($B356,Base_Dados!$B:$B,0))-MIN(Base_Dados!BE$5:BE$98)) /
(IF(MAX(Base_Dados!BE$5:BE$98)-MIN(Base_Dados!BE$5:BE$98)=0,1,MAX(Base_Dados!BE$5:BE$98)-MIN(Base_Dados!BE$5:BE$98)))) * BE$1)))</f>
        <v>0.18263923733065729</v>
      </c>
      <c r="BF356" s="106">
        <f>IF(INDEX(Base_Dados!BF:BF,MATCH($B356,Base_Dados!$B:$B,0))=0,0,
MAX(0, MIN(BF$1,
((INDEX(Base_Dados!BF:BF,MATCH($B356,Base_Dados!$B:$B,0))-MIN(Base_Dados!BF$5:BF$98)) /
(IF(MAX(Base_Dados!BF$5:BF$98)-MIN(Base_Dados!BF$5:BF$98)=0,1,MAX(Base_Dados!BF$5:BF$98)-MIN(Base_Dados!BF$5:BF$98)))) * BF$1)))</f>
        <v>0.1038961038961039</v>
      </c>
      <c r="BG356" s="106">
        <f>IF(INDEX(Base_Dados!BG:BG,MATCH($B356,Base_Dados!$B:$B,0))=0,0,
MAX(0, MIN(BG$1,
((INDEX(Base_Dados!BG:BG,MATCH($B356,Base_Dados!$B:$B,0))-MIN(Base_Dados!BG$5:BG$98)) /
(IF(MAX(Base_Dados!BG$5:BG$98)-MIN(Base_Dados!BG$5:BG$98)=0,1,MAX(Base_Dados!BG$5:BG$98)-MIN(Base_Dados!BG$5:BG$98)))) * BG$1)))</f>
        <v>9.6153846153846159E-3</v>
      </c>
      <c r="BH356" s="106">
        <f>IF(INDEX(Base_Dados!BH:BH,MATCH($B356,Base_Dados!$B:$B,0))=0,0,
MAX(0, MIN(BH$1,
((INDEX(Base_Dados!BH:BH,MATCH($B356,Base_Dados!$B:$B,0))-MIN(Base_Dados!BH$5:BH$98)) /
(IF(MAX(Base_Dados!BH$5:BH$98)-MIN(Base_Dados!BH$5:BH$98)=0,1,MAX(Base_Dados!BH$5:BH$98)-MIN(Base_Dados!BH$5:BH$98)))) * BH$1)))</f>
        <v>6.5934065934065936E-2</v>
      </c>
      <c r="BI356" s="106">
        <f>IF(INDEX(Base_Dados!BI:BI,MATCH($B356,Base_Dados!$B:$B,0))=0,0,
MAX(0, MIN(BI$1,
((INDEX(Base_Dados!BI:BI,MATCH($B356,Base_Dados!$B:$B,0))-MIN(Base_Dados!BI$5:BI$98)) /
(IF(MAX(Base_Dados!BI$5:BI$98)-MIN(Base_Dados!BI$5:BI$98)=0,1,MAX(Base_Dados!BI$5:BI$98)-MIN(Base_Dados!BI$5:BI$98)))) * BI$1)))</f>
        <v>0.1294851794071763</v>
      </c>
      <c r="BJ356" s="106">
        <f>IF(INDEX(Base_Dados!BJ:BJ,MATCH($B356,Base_Dados!$B:$B,0))=0,0,
MAX(0, MIN(BJ$1,
((INDEX(Base_Dados!BJ:BJ,MATCH($B356,Base_Dados!$B:$B,0))-MIN(Base_Dados!BJ$5:BJ$98)) /
(IF(MAX(Base_Dados!BJ$5:BJ$98)-MIN(Base_Dados!BJ$5:BJ$98)=0,1,MAX(Base_Dados!BJ$5:BJ$98)-MIN(Base_Dados!BJ$5:BJ$98)))) * BJ$1)))</f>
        <v>5.2631578947368418E-2</v>
      </c>
      <c r="BK356" s="106">
        <f>IF(INDEX(Base_Dados!BK:BK,MATCH($B356,Base_Dados!$B:$B,0))=0,0,
MAX(0, MIN(BK$1,
((INDEX(Base_Dados!BK:BK,MATCH($B356,Base_Dados!$B:$B,0))-MIN(Base_Dados!BK$5:BK$98)) /
(IF(MAX(Base_Dados!BK$5:BK$98)-MIN(Base_Dados!BK$5:BK$98)=0,1,MAX(Base_Dados!BK$5:BK$98)-MIN(Base_Dados!BK$5:BK$98)))) * BK$1)))</f>
        <v>5.3571428571428568E-2</v>
      </c>
      <c r="BL356" s="106">
        <f>IF(INDEX(Base_Dados!BL:BL,MATCH($B356,Base_Dados!$B:$B,0))=0,0,
MAX(0, MIN(BL$1,
((INDEX(Base_Dados!BL:BL,MATCH($B356,Base_Dados!$B:$B,0))-MIN(Base_Dados!BL$5:BL$98)) /
(IF(MAX(Base_Dados!BL$5:BL$98)-MIN(Base_Dados!BL$5:BL$98)=0,1,MAX(Base_Dados!BL$5:BL$98)-MIN(Base_Dados!BL$5:BL$98)))) * BL$1)))</f>
        <v>4.8859934853420196E-2</v>
      </c>
      <c r="BM356" s="106">
        <f>IF(INDEX(Base_Dados!BM:BM,MATCH($B356,Base_Dados!$B:$B,0))=0,0,
MAX(0, MIN(BM$1,
((INDEX(Base_Dados!BM:BM,MATCH($B356,Base_Dados!$B:$B,0))-MIN(Base_Dados!BM$5:BM$98)) /
(IF(MAX(Base_Dados!BM$5:BM$98)-MIN(Base_Dados!BM$5:BM$98)=0,1,MAX(Base_Dados!BM$5:BM$98)-MIN(Base_Dados!BM$5:BM$98)))) * BM$1)))</f>
        <v>1</v>
      </c>
      <c r="BN356" s="106">
        <f>IF(INDEX(Base_Dados!BN:BN,MATCH($B356,Base_Dados!$B:$B,0))=0,0,
MAX(0, MIN(BN$1,
((INDEX(Base_Dados!BN:BN,MATCH($B356,Base_Dados!$B:$B,0))-MIN(Base_Dados!BN$5:BN$98)) /
(IF(MAX(Base_Dados!BN$5:BN$98)-MIN(Base_Dados!BN$5:BN$98)=0,1,MAX(Base_Dados!BN$5:BN$98)-MIN(Base_Dados!BN$5:BN$98)))) * BN$1)))</f>
        <v>6.4855559344743921E-2</v>
      </c>
      <c r="BO356" s="106">
        <f>IF(INDEX(Base_Dados!BO:BO,MATCH($B356,Base_Dados!$B:$B,0))=0,0,
MAX(0, MIN(BO$1,
((INDEX(Base_Dados!BO:BO,MATCH($B356,Base_Dados!$B:$B,0))-MIN(Base_Dados!BO$5:BO$98)) /
(IF(MAX(Base_Dados!BO$5:BO$98)-MIN(Base_Dados!BO$5:BO$98)=0,1,MAX(Base_Dados!BO$5:BO$98)-MIN(Base_Dados!BO$5:BO$98)))) * BO$1)))</f>
        <v>1.7241379310344827E-2</v>
      </c>
      <c r="BP356" s="106">
        <f t="shared" si="24"/>
        <v>14.222932635327817</v>
      </c>
      <c r="BQ356" s="111">
        <f t="shared" si="25"/>
        <v>0.45578772816227109</v>
      </c>
      <c r="BR356" s="112">
        <f t="shared" si="26"/>
        <v>0.14127941468424782</v>
      </c>
      <c r="BS356" s="113">
        <f t="shared" si="27"/>
        <v>14.081653220643569</v>
      </c>
    </row>
    <row r="357" spans="1:71">
      <c r="A357" s="21">
        <v>35004</v>
      </c>
      <c r="B357" s="21" t="s">
        <v>676</v>
      </c>
      <c r="C357" s="21" t="s">
        <v>619</v>
      </c>
      <c r="D357" s="105">
        <f>IF(INDEX(Base_Dados!D:D,MATCH($B357,Base_Dados!$B:$B,0))=0,0,
MAX(0, MIN(D$1,
((INDEX(Base_Dados!D:D,MATCH($B357,Base_Dados!$B:$B,0))-MIN(Base_Dados!D$5:D$98)) /
(IF(MAX(Base_Dados!D$5:D$98)-MIN(Base_Dados!D$5:D$98)=0,1,MAX(Base_Dados!D$5:D$98)-MIN(Base_Dados!D$5:D$98)))) * D$1)))</f>
        <v>1.8632758810106993</v>
      </c>
      <c r="E357" s="106">
        <f>IF(INDEX(Base_Dados!E:E,MATCH($B357,Base_Dados!$B:$B,0))=0,0,
MAX(0, MIN(E$1,
((INDEX(Base_Dados!E:E,MATCH($B357,Base_Dados!$B:$B,0))-MIN(Base_Dados!E$5:E$98)) /
(IF(MAX(Base_Dados!E$5:E$98)-MIN(Base_Dados!E$5:E$98)=0,1,MAX(Base_Dados!E$5:E$98)-MIN(Base_Dados!E$5:E$98)))) * E$1)))</f>
        <v>0.47013783300563117</v>
      </c>
      <c r="F357" s="106">
        <f>IF(INDEX(Base_Dados!F:F,MATCH($B357,Base_Dados!$B:$B,0))=0,0,
MAX(0, MIN(F$1,
((INDEX(Base_Dados!F:F,MATCH($B357,Base_Dados!$B:$B,0))-MIN(Base_Dados!F$5:F$98)) /
(IF(MAX(Base_Dados!F$5:F$98)-MIN(Base_Dados!F$5:F$98)=0,1,MAX(Base_Dados!F$5:F$98)-MIN(Base_Dados!F$5:F$98)))) * F$1)))</f>
        <v>0.46597585627113519</v>
      </c>
      <c r="G357" s="106">
        <f>IF(INDEX(Base_Dados!G:G,MATCH($B357,Base_Dados!$B:$B,0))=0,0,
MAX(0, MIN(G$1,
((INDEX(Base_Dados!G:G,MATCH($B357,Base_Dados!$B:$B,0))-MIN(Base_Dados!G$5:G$98)) /
(IF(MAX(Base_Dados!G$5:G$98)-MIN(Base_Dados!G$5:G$98)=0,1,MAX(Base_Dados!G$5:G$98)-MIN(Base_Dados!G$5:G$98)))) * G$1)))</f>
        <v>0.44399032822678142</v>
      </c>
      <c r="H357" s="106">
        <f>IF(INDEX(Base_Dados!H:H,MATCH($B357,Base_Dados!$B:$B,0))=0,0,
MAX(0, MIN(H$1,
((INDEX(Base_Dados!H:H,MATCH($B357,Base_Dados!$B:$B,0))-MIN(Base_Dados!H$5:H$98)) /
(IF(MAX(Base_Dados!H$5:H$98)-MIN(Base_Dados!H$5:H$98)=0,1,MAX(Base_Dados!H$5:H$98)-MIN(Base_Dados!H$5:H$98)))) * H$1)))</f>
        <v>0.44797066124018875</v>
      </c>
      <c r="I357" s="106">
        <f>IF(INDEX(Base_Dados!I:I,MATCH($B357,Base_Dados!$B:$B,0))=0,0,
MAX(0, MIN(I$1,
((INDEX(Base_Dados!I:I,MATCH($B357,Base_Dados!$B:$B,0))-MIN(Base_Dados!I$5:I$98)) /
(IF(MAX(Base_Dados!I$5:I$98)-MIN(Base_Dados!I$5:I$98)=0,1,MAX(Base_Dados!I$5:I$98)-MIN(Base_Dados!I$5:I$98)))) * I$1)))</f>
        <v>0.50408154871557309</v>
      </c>
      <c r="J357" s="106">
        <f>IF(INDEX(Base_Dados!J:J,MATCH($B357,Base_Dados!$B:$B,0))=0,0,
MAX(0, MIN(J$1,
((INDEX(Base_Dados!J:J,MATCH($B357,Base_Dados!$B:$B,0))-MIN(Base_Dados!J$5:J$98)) /
(IF(MAX(Base_Dados!J$5:J$98)-MIN(Base_Dados!J$5:J$98)=0,1,MAX(Base_Dados!J$5:J$98)-MIN(Base_Dados!J$5:J$98)))) * J$1)))</f>
        <v>0.6775014517273763</v>
      </c>
      <c r="K357" s="106">
        <f>IF(INDEX(Base_Dados!K:K,MATCH($B357,Base_Dados!$B:$B,0))=0,0,
MAX(0, MIN(K$1,
((INDEX(Base_Dados!K:K,MATCH($B357,Base_Dados!$B:$B,0))-MIN(Base_Dados!K$5:K$98)) /
(IF(MAX(Base_Dados!K$5:K$98)-MIN(Base_Dados!K$5:K$98)=0,1,MAX(Base_Dados!K$5:K$98)-MIN(Base_Dados!K$5:K$98)))) * K$1)))</f>
        <v>0.71816860465116283</v>
      </c>
      <c r="L357" s="106">
        <f>IF(INDEX(Base_Dados!L:L,MATCH($B357,Base_Dados!$B:$B,0))=0,0,
MAX(0, MIN(L$1,
((INDEX(Base_Dados!L:L,MATCH($B357,Base_Dados!$B:$B,0))-MIN(Base_Dados!L$5:L$98)) /
(IF(MAX(Base_Dados!L$5:L$98)-MIN(Base_Dados!L$5:L$98)=0,1,MAX(Base_Dados!L$5:L$98)-MIN(Base_Dados!L$5:L$98)))) * L$1)))</f>
        <v>0.86295644691655848</v>
      </c>
      <c r="M357" s="106">
        <f>IF(INDEX(Base_Dados!M:M,MATCH($B357,Base_Dados!$B:$B,0))=0,0,
MAX(0, MIN(M$1,
((INDEX(Base_Dados!M:M,MATCH($B357,Base_Dados!$B:$B,0))-MIN(Base_Dados!M$5:M$98)) /
(IF(MAX(Base_Dados!M$5:M$98)-MIN(Base_Dados!M$5:M$98)=0,1,MAX(Base_Dados!M$5:M$98)-MIN(Base_Dados!M$5:M$98)))) * M$1)))</f>
        <v>1.0056093294460642</v>
      </c>
      <c r="N357" s="106">
        <f>IF(INDEX(Base_Dados!N:N,MATCH($B357,Base_Dados!$B:$B,0))=0,0,
MAX(0, MIN(N$1,
((INDEX(Base_Dados!N:N,MATCH($B357,Base_Dados!$B:$B,0))-MIN(Base_Dados!N$5:N$98)) /
(IF(MAX(Base_Dados!N$5:N$98)-MIN(Base_Dados!N$5:N$98)=0,1,MAX(Base_Dados!N$5:N$98)-MIN(Base_Dados!N$5:N$98)))) * N$1)))</f>
        <v>1.1676191152285285</v>
      </c>
      <c r="O357" s="106">
        <f>IF(INDEX(Base_Dados!O:O,MATCH($B357,Base_Dados!$B:$B,0))=0,0,
MAX(0, MIN(O$1,
((INDEX(Base_Dados!O:O,MATCH($B357,Base_Dados!$B:$B,0))-MIN(Base_Dados!O$5:O$98)) /
(IF(MAX(Base_Dados!O$5:O$98)-MIN(Base_Dados!O$5:O$98)=0,1,MAX(Base_Dados!O$5:O$98)-MIN(Base_Dados!O$5:O$98)))) * O$1)))</f>
        <v>1.4838062322314511</v>
      </c>
      <c r="P357" s="106">
        <f>IF(INDEX(Base_Dados!P:P,MATCH($B357,Base_Dados!$B:$B,0))=0,0,
MAX(0, MIN(P$1,
((INDEX(Base_Dados!P:P,MATCH($B357,Base_Dados!$B:$B,0))-MIN(Base_Dados!P$5:P$98)) /
(IF(MAX(Base_Dados!P$5:P$98)-MIN(Base_Dados!P$5:P$98)=0,1,MAX(Base_Dados!P$5:P$98)-MIN(Base_Dados!P$5:P$98)))) * P$1)))</f>
        <v>0.94409482870666861</v>
      </c>
      <c r="Q357" s="106">
        <f>IF(INDEX(Base_Dados!Q:Q,MATCH($B357,Base_Dados!$B:$B,0))=0,0,
MAX(0, MIN(Q$1,
((INDEX(Base_Dados!Q:Q,MATCH($B357,Base_Dados!$B:$B,0))-MIN(Base_Dados!Q$5:Q$98)) /
(IF(MAX(Base_Dados!Q$5:Q$98)-MIN(Base_Dados!Q$5:Q$98)=0,1,MAX(Base_Dados!Q$5:Q$98)-MIN(Base_Dados!Q$5:Q$98)))) * Q$1)))</f>
        <v>0.59106945395187194</v>
      </c>
      <c r="R357" s="106">
        <f>IF(INDEX(Base_Dados!R:R,MATCH($B357,Base_Dados!$B:$B,0))=0,0,
MAX(0, MIN(R$1,
((INDEX(Base_Dados!R:R,MATCH($B357,Base_Dados!$B:$B,0))-MIN(Base_Dados!R$5:R$98)) /
(IF(MAX(Base_Dados!R$5:R$98)-MIN(Base_Dados!R$5:R$98)=0,1,MAX(Base_Dados!R$5:R$98)-MIN(Base_Dados!R$5:R$98)))) * R$1)))</f>
        <v>0.42899372252914542</v>
      </c>
      <c r="S357" s="106">
        <f>IF(INDEX(Base_Dados!S:S,MATCH($B357,Base_Dados!$B:$B,0))=0,0,
MAX(0, MIN(S$1,
((INDEX(Base_Dados!S:S,MATCH($B357,Base_Dados!$B:$B,0))-MIN(Base_Dados!S$5:S$98)) /
(IF(MAX(Base_Dados!S$5:S$98)-MIN(Base_Dados!S$5:S$98)=0,1,MAX(Base_Dados!S$5:S$98)-MIN(Base_Dados!S$5:S$98)))) * S$1)))</f>
        <v>0.89871189994757728</v>
      </c>
      <c r="T357" s="106">
        <f>IF(INDEX(Base_Dados!T:T,MATCH($B357,Base_Dados!$B:$B,0))=0,0,
MAX(0, MIN(T$1,
((INDEX(Base_Dados!T:T,MATCH($B357,Base_Dados!$B:$B,0))-MIN(Base_Dados!T$5:T$98)) /
(IF(MAX(Base_Dados!T$5:T$98)-MIN(Base_Dados!T$5:T$98)=0,1,MAX(Base_Dados!T$5:T$98)-MIN(Base_Dados!T$5:T$98)))) * T$1)))</f>
        <v>1.397090948620525</v>
      </c>
      <c r="U357" s="106">
        <f>IF(INDEX(Base_Dados!U:U,MATCH($B357,Base_Dados!$B:$B,0))=0,0,
MAX(0, MIN(U$1,
((INDEX(Base_Dados!U:U,MATCH($B357,Base_Dados!$B:$B,0))-MIN(Base_Dados!U$5:U$98)) /
(IF(MAX(Base_Dados!U$5:U$98)-MIN(Base_Dados!U$5:U$98)=0,1,MAX(Base_Dados!U$5:U$98)-MIN(Base_Dados!U$5:U$98)))) * U$1)))</f>
        <v>0.83735970384867819</v>
      </c>
      <c r="V357" s="106">
        <f>IF(INDEX(Base_Dados!V:V,MATCH($B357,Base_Dados!$B:$B,0))=0,0,
MAX(0, MIN(V$1,
((INDEX(Base_Dados!V:V,MATCH($B357,Base_Dados!$B:$B,0))-MIN(Base_Dados!V$5:V$98)) /
(IF(MAX(Base_Dados!V$5:V$98)-MIN(Base_Dados!V$5:V$98)=0,1,MAX(Base_Dados!V$5:V$98)-MIN(Base_Dados!V$5:V$98)))) * V$1)))</f>
        <v>2.119946357968542</v>
      </c>
      <c r="W357" s="106">
        <f>IF(INDEX(Base_Dados!W:W,MATCH($B357,Base_Dados!$B:$B,0))=0,0,
MAX(0, MIN(W$1,
((INDEX(Base_Dados!W:W,MATCH($B357,Base_Dados!$B:$B,0))-MIN(Base_Dados!W$5:W$98)) /
(IF(MAX(Base_Dados!W$5:W$98)-MIN(Base_Dados!W$5:W$98)=0,1,MAX(Base_Dados!W$5:W$98)-MIN(Base_Dados!W$5:W$98)))) * W$1)))</f>
        <v>2.3573130095230876</v>
      </c>
      <c r="X357" s="106">
        <f>IF(INDEX(Base_Dados!X:X,MATCH($B357,Base_Dados!$B:$B,0))=0,0,
MAX(0, MIN(X$1,
((INDEX(Base_Dados!X:X,MATCH($B357,Base_Dados!$B:$B,0))-MIN(Base_Dados!X$5:X$98)) /
(IF(MAX(Base_Dados!X$5:X$98)-MIN(Base_Dados!X$5:X$98)=0,1,MAX(Base_Dados!X$5:X$98)-MIN(Base_Dados!X$5:X$98)))) * X$1)))</f>
        <v>8.8983050847457626E-2</v>
      </c>
      <c r="Y357" s="106">
        <f>IF(INDEX(Base_Dados!Y:Y,MATCH($B357,Base_Dados!$B:$B,0))=0,0,
MAX(0, MIN(Y$1,
((INDEX(Base_Dados!Y:Y,MATCH($B357,Base_Dados!$B:$B,0))-MIN(Base_Dados!Y$5:Y$98)) /
(IF(MAX(Base_Dados!Y$5:Y$98)-MIN(Base_Dados!Y$5:Y$98)=0,1,MAX(Base_Dados!Y$5:Y$98)-MIN(Base_Dados!Y$5:Y$98)))) * Y$1)))</f>
        <v>0.13235294117647059</v>
      </c>
      <c r="Z357" s="106">
        <f>IF(INDEX(Base_Dados!Z:Z,MATCH($B357,Base_Dados!$B:$B,0))=0,0,
MAX(0, MIN(Z$1,
((INDEX(Base_Dados!Z:Z,MATCH($B357,Base_Dados!$B:$B,0))-MIN(Base_Dados!Z$5:Z$98)) /
(IF(MAX(Base_Dados!Z$5:Z$98)-MIN(Base_Dados!Z$5:Z$98)=0,1,MAX(Base_Dados!Z$5:Z$98)-MIN(Base_Dados!Z$5:Z$98)))) * Z$1)))</f>
        <v>0.2</v>
      </c>
      <c r="AA357" s="106">
        <f>IF(INDEX(Base_Dados!AA:AA,MATCH($B357,Base_Dados!$B:$B,0))=0,0,
MAX(0, MIN(AA$1,
((INDEX(Base_Dados!AA:AA,MATCH($B357,Base_Dados!$B:$B,0))-MIN(Base_Dados!AA$5:AA$98)) /
(IF(MAX(Base_Dados!AA$5:AA$98)-MIN(Base_Dados!AA$5:AA$98)=0,1,MAX(Base_Dados!AA$5:AA$98)-MIN(Base_Dados!AA$5:AA$98)))) * AA$1)))</f>
        <v>7.3426573426573424E-2</v>
      </c>
      <c r="AB357" s="106">
        <f>IF(INDEX(Base_Dados!AB:AB,MATCH($B357,Base_Dados!$B:$B,0))=0,0,
MAX(0, MIN(AB$1,
((INDEX(Base_Dados!AB:AB,MATCH($B357,Base_Dados!$B:$B,0))-MIN(Base_Dados!AB$5:AB$98)) /
(IF(MAX(Base_Dados!AB$5:AB$98)-MIN(Base_Dados!AB$5:AB$98)=0,1,MAX(Base_Dados!AB$5:AB$98)-MIN(Base_Dados!AB$5:AB$98)))) * AB$1)))</f>
        <v>0.21897665123109833</v>
      </c>
      <c r="AC357" s="106">
        <f>IF(INDEX(Base_Dados!AC:AC,MATCH($B357,Base_Dados!$B:$B,0))=0,0,
MAX(0, MIN(AC$1,
((INDEX(Base_Dados!AC:AC,MATCH($B357,Base_Dados!$B:$B,0))-MIN(Base_Dados!AC$5:AC$98)) /
(IF(MAX(Base_Dados!AC$5:AC$98)-MIN(Base_Dados!AC$5:AC$98)=0,1,MAX(Base_Dados!AC$5:AC$98)-MIN(Base_Dados!AC$5:AC$98)))) * AC$1)))</f>
        <v>0.74992773174021976</v>
      </c>
      <c r="AD357" s="106">
        <f>IF(INDEX(Base_Dados!AD:AD,MATCH($B357,Base_Dados!$B:$B,0))=0,0,
MAX(0, MIN(AD$1,
((INDEX(Base_Dados!AD:AD,MATCH($B357,Base_Dados!$B:$B,0))-MIN(Base_Dados!AD$5:AD$98)) /
(IF(MAX(Base_Dados!AD$5:AD$98)-MIN(Base_Dados!AD$5:AD$98)=0,1,MAX(Base_Dados!AD$5:AD$98)-MIN(Base_Dados!AD$5:AD$98)))) * AD$1)))</f>
        <v>0.43466942759946747</v>
      </c>
      <c r="AE357" s="106">
        <f>IF(INDEX(Base_Dados!AE:AE,MATCH($B357,Base_Dados!$B:$B,0))=0,0,
MAX(0, MIN(AE$1,
((INDEX(Base_Dados!AE:AE,MATCH($B357,Base_Dados!$B:$B,0))-MIN(Base_Dados!AE$5:AE$98)) /
(IF(MAX(Base_Dados!AE$5:AE$98)-MIN(Base_Dados!AE$5:AE$98)=0,1,MAX(Base_Dados!AE$5:AE$98)-MIN(Base_Dados!AE$5:AE$98)))) * AE$1)))</f>
        <v>0.24412483819933845</v>
      </c>
      <c r="AF357" s="106">
        <f>IF(INDEX(Base_Dados!AF:AF,MATCH($B357,Base_Dados!$B:$B,0))=0,0,
MAX(0, MIN(AF$1,
((INDEX(Base_Dados!AF:AF,MATCH($B357,Base_Dados!$B:$B,0))-MIN(Base_Dados!AF$5:AF$98)) /
(IF(MAX(Base_Dados!AF$5:AF$98)-MIN(Base_Dados!AF$5:AF$98)=0,1,MAX(Base_Dados!AF$5:AF$98)-MIN(Base_Dados!AF$5:AF$98)))) * AF$1)))</f>
        <v>0.36041005838275181</v>
      </c>
      <c r="AG357" s="106">
        <f>IF(INDEX(Base_Dados!AG:AG,MATCH($B357,Base_Dados!$B:$B,0))=0,0,
MAX(0, MIN(AG$1,
((INDEX(Base_Dados!AG:AG,MATCH($B357,Base_Dados!$B:$B,0))-MIN(Base_Dados!AG$5:AG$98)) /
(IF(MAX(Base_Dados!AG$5:AG$98)-MIN(Base_Dados!AG$5:AG$98)=0,1,MAX(Base_Dados!AG$5:AG$98)-MIN(Base_Dados!AG$5:AG$98)))) * AG$1)))</f>
        <v>0.59106945395187194</v>
      </c>
      <c r="AH357" s="106">
        <f>IF(INDEX(Base_Dados!AH:AH,MATCH($B357,Base_Dados!$B:$B,0))=0,0,
MAX(0, MIN(AH$1,
((INDEX(Base_Dados!AH:AH,MATCH($B357,Base_Dados!$B:$B,0))-MIN(Base_Dados!AH$5:AH$98)) /
(IF(MAX(Base_Dados!AH$5:AH$98)-MIN(Base_Dados!AH$5:AH$98)=0,1,MAX(Base_Dados!AH$5:AH$98)-MIN(Base_Dados!AH$5:AH$98)))) * AH$1)))</f>
        <v>1.8459325297583031</v>
      </c>
      <c r="AI357" s="106">
        <f>IF(INDEX(Base_Dados!AI:AI,MATCH($B357,Base_Dados!$B:$B,0))=0,0,
MAX(0, MIN(AI$1,
((INDEX(Base_Dados!AI:AI,MATCH($B357,Base_Dados!$B:$B,0))-MIN(Base_Dados!AI$5:AI$98)) /
(IF(MAX(Base_Dados!AI$5:AI$98)-MIN(Base_Dados!AI$5:AI$98)=0,1,MAX(Base_Dados!AI$5:AI$98)-MIN(Base_Dados!AI$5:AI$98)))) * AI$1)))</f>
        <v>1.4285714285714286</v>
      </c>
      <c r="AJ357" s="106">
        <f>IF(INDEX(Base_Dados!AJ:AJ,MATCH($B357,Base_Dados!$B:$B,0))=0,0,
MAX(0, MIN(AJ$1,
((INDEX(Base_Dados!AJ:AJ,MATCH($B357,Base_Dados!$B:$B,0))-MIN(Base_Dados!AJ$5:AJ$98)) /
(IF(MAX(Base_Dados!AJ$5:AJ$98)-MIN(Base_Dados!AJ$5:AJ$98)=0,1,MAX(Base_Dados!AJ$5:AJ$98)-MIN(Base_Dados!AJ$5:AJ$98)))) * AJ$1)))</f>
        <v>2.0565476190476191</v>
      </c>
      <c r="AK357" s="106">
        <f>IF(INDEX(Base_Dados!AK:AK,MATCH($B357,Base_Dados!$B:$B,0))=0,0,
MAX(0, MIN(AK$1,
((INDEX(Base_Dados!AK:AK,MATCH($B357,Base_Dados!$B:$B,0))-MIN(Base_Dados!AK$5:AK$98)) /
(IF(MAX(Base_Dados!AK$5:AK$98)-MIN(Base_Dados!AK$5:AK$98)=0,1,MAX(Base_Dados!AK$5:AK$98)-MIN(Base_Dados!AK$5:AK$98)))) * AK$1)))</f>
        <v>0.31781609195402299</v>
      </c>
      <c r="AL357" s="106">
        <f>IF(INDEX(Base_Dados!AL:AL,MATCH($B357,Base_Dados!$B:$B,0))=0,0,
MAX(0, MIN(AL$1,
((INDEX(Base_Dados!AL:AL,MATCH($B357,Base_Dados!$B:$B,0))-MIN(Base_Dados!AL$5:AL$98)) /
(IF(MAX(Base_Dados!AL$5:AL$98)-MIN(Base_Dados!AL$5:AL$98)=0,1,MAX(Base_Dados!AL$5:AL$98)-MIN(Base_Dados!AL$5:AL$98)))) * AL$1)))</f>
        <v>0.61111111111111116</v>
      </c>
      <c r="AM357" s="106">
        <f>IF(INDEX(Base_Dados!AM:AM,MATCH($B357,Base_Dados!$B:$B,0))=0,0,
MAX(0, MIN(AM$1,
((INDEX(Base_Dados!AM:AM,MATCH($B357,Base_Dados!$B:$B,0))-MIN(Base_Dados!AM$5:AM$98)) /
(IF(MAX(Base_Dados!AM$5:AM$98)-MIN(Base_Dados!AM$5:AM$98)=0,1,MAX(Base_Dados!AM$5:AM$98)-MIN(Base_Dados!AM$5:AM$98)))) * AM$1)))</f>
        <v>1.4313827032625583</v>
      </c>
      <c r="AN357" s="106">
        <f>IF(INDEX(Base_Dados!AN:AN,MATCH($B357,Base_Dados!$B:$B,0))=0,0,
MAX(0, MIN(AN$1,
((INDEX(Base_Dados!AN:AN,MATCH($B357,Base_Dados!$B:$B,0))-MIN(Base_Dados!AN$5:AN$98)) /
(IF(MAX(Base_Dados!AN$5:AN$98)-MIN(Base_Dados!AN$5:AN$98)=0,1,MAX(Base_Dados!AN$5:AN$98)-MIN(Base_Dados!AN$5:AN$98)))) * AN$1)))</f>
        <v>0.63081667900320748</v>
      </c>
      <c r="AO357" s="106">
        <f>IF(INDEX(Base_Dados!AO:AO,MATCH($B357,Base_Dados!$B:$B,0))=0,0,
MAX(0, MIN(AO$1,
((INDEX(Base_Dados!AO:AO,MATCH($B357,Base_Dados!$B:$B,0))-MIN(Base_Dados!AO$5:AO$98)) /
(IF(MAX(Base_Dados!AO$5:AO$98)-MIN(Base_Dados!AO$5:AO$98)=0,1,MAX(Base_Dados!AO$5:AO$98)-MIN(Base_Dados!AO$5:AO$98)))) * AO$1)))</f>
        <v>0.16129032258064516</v>
      </c>
      <c r="AP357" s="106">
        <f>IF(INDEX(Base_Dados!AP:AP,MATCH($B357,Base_Dados!$B:$B,0))=0,0,
MAX(0, MIN(AP$1,
((INDEX(Base_Dados!AP:AP,MATCH($B357,Base_Dados!$B:$B,0))-MIN(Base_Dados!AP$5:AP$98)) /
(IF(MAX(Base_Dados!AP$5:AP$98)-MIN(Base_Dados!AP$5:AP$98)=0,1,MAX(Base_Dados!AP$5:AP$98)-MIN(Base_Dados!AP$5:AP$98)))) * AP$1)))</f>
        <v>0.5</v>
      </c>
      <c r="AQ357" s="106">
        <f>IF(INDEX(Base_Dados!AQ:AQ,MATCH($B357,Base_Dados!$B:$B,0))=0,0,
MAX(0, MIN(AQ$1,
((INDEX(Base_Dados!AQ:AQ,MATCH($B357,Base_Dados!$B:$B,0))-MIN(Base_Dados!AQ$5:AQ$98)) /
(IF(MAX(Base_Dados!AQ$5:AQ$98)-MIN(Base_Dados!AQ$5:AQ$98)=0,1,MAX(Base_Dados!AQ$5:AQ$98)-MIN(Base_Dados!AQ$5:AQ$98)))) * AQ$1)))</f>
        <v>0.2</v>
      </c>
      <c r="AR357" s="106">
        <f>IF(INDEX(Base_Dados!AR:AR,MATCH($B357,Base_Dados!$B:$B,0))=0,0,
MAX(0, MIN(AR$1,
((INDEX(Base_Dados!AR:AR,MATCH($B357,Base_Dados!$B:$B,0))-MIN(Base_Dados!AR$5:AR$98)) /
(IF(MAX(Base_Dados!AR$5:AR$98)-MIN(Base_Dados!AR$5:AR$98)=0,1,MAX(Base_Dados!AR$5:AR$98)-MIN(Base_Dados!AR$5:AR$98)))) * AR$1)))</f>
        <v>0.11290322580645161</v>
      </c>
      <c r="AS357" s="106">
        <f>IF(INDEX(Base_Dados!AS:AS,MATCH($B357,Base_Dados!$B:$B,0))=0,0,
MAX(0, MIN(AS$1,
((INDEX(Base_Dados!AS:AS,MATCH($B357,Base_Dados!$B:$B,0))-MIN(Base_Dados!AS$5:AS$98)) /
(IF(MAX(Base_Dados!AS$5:AS$98)-MIN(Base_Dados!AS$5:AS$98)=0,1,MAX(Base_Dados!AS$5:AS$98)-MIN(Base_Dados!AS$5:AS$98)))) * AS$1)))</f>
        <v>8.5365853658536592E-2</v>
      </c>
      <c r="AT357" s="106">
        <f>IF(INDEX(Base_Dados!AT:AT,MATCH($B357,Base_Dados!$B:$B,0))=0,0,
MAX(0, MIN(AT$1,
((INDEX(Base_Dados!AT:AT,MATCH($B357,Base_Dados!$B:$B,0))-MIN(Base_Dados!AT$5:AT$98)) /
(IF(MAX(Base_Dados!AT$5:AT$98)-MIN(Base_Dados!AT$5:AT$98)=0,1,MAX(Base_Dados!AT$5:AT$98)-MIN(Base_Dados!AT$5:AT$98)))) * AT$1)))</f>
        <v>0.10714285714285714</v>
      </c>
      <c r="AU357" s="106">
        <f>IF(INDEX(Base_Dados!AU:AU,MATCH($B357,Base_Dados!$B:$B,0))=0,0,
MAX(0, MIN(AU$1,
((INDEX(Base_Dados!AU:AU,MATCH($B357,Base_Dados!$B:$B,0))-MIN(Base_Dados!AU$5:AU$98)) /
(IF(MAX(Base_Dados!AU$5:AU$98)-MIN(Base_Dados!AU$5:AU$98)=0,1,MAX(Base_Dados!AU$5:AU$98)-MIN(Base_Dados!AU$5:AU$98)))) * AU$1)))</f>
        <v>0.398876404494382</v>
      </c>
      <c r="AV357" s="106">
        <f>IF(INDEX(Base_Dados!AV:AV,MATCH($B357,Base_Dados!$B:$B,0))=0,0,
MAX(0, MIN(AV$1,
((INDEX(Base_Dados!AV:AV,MATCH($B357,Base_Dados!$B:$B,0))-MIN(Base_Dados!AV$5:AV$98)) /
(IF(MAX(Base_Dados!AV$5:AV$98)-MIN(Base_Dados!AV$5:AV$98)=0,1,MAX(Base_Dados!AV$5:AV$98)-MIN(Base_Dados!AV$5:AV$98)))) * AV$1)))</f>
        <v>8.6538461538461536E-2</v>
      </c>
      <c r="AW357" s="106">
        <f>IF(INDEX(Base_Dados!AW:AW,MATCH($B357,Base_Dados!$B:$B,0))=0,0,
MAX(0, MIN(AW$1,
((INDEX(Base_Dados!AW:AW,MATCH($B357,Base_Dados!$B:$B,0))-MIN(Base_Dados!AW$5:AW$98)) /
(IF(MAX(Base_Dados!AW$5:AW$98)-MIN(Base_Dados!AW$5:AW$98)=0,1,MAX(Base_Dados!AW$5:AW$98)-MIN(Base_Dados!AW$5:AW$98)))) * AW$1)))</f>
        <v>0.10294117647058823</v>
      </c>
      <c r="AX357" s="106">
        <f>IF(INDEX(Base_Dados!AX:AX,MATCH($B357,Base_Dados!$B:$B,0))=0,0,
MAX(0, MIN(AX$1,
((INDEX(Base_Dados!AX:AX,MATCH($B357,Base_Dados!$B:$B,0))-MIN(Base_Dados!AX$5:AX$98)) /
(IF(MAX(Base_Dados!AX$5:AX$98)-MIN(Base_Dados!AX$5:AX$98)=0,1,MAX(Base_Dados!AX$5:AX$98)-MIN(Base_Dados!AX$5:AX$98)))) * AX$1)))</f>
        <v>4.3386378018978447E-2</v>
      </c>
      <c r="AY357" s="106">
        <f>IF(INDEX(Base_Dados!AY:AY,MATCH($B357,Base_Dados!$B:$B,0))=0,0,
MAX(0, MIN(AY$1,
((INDEX(Base_Dados!AY:AY,MATCH($B357,Base_Dados!$B:$B,0))-MIN(Base_Dados!AY$5:AY$98)) /
(IF(MAX(Base_Dados!AY$5:AY$98)-MIN(Base_Dados!AY$5:AY$98)=0,1,MAX(Base_Dados!AY$5:AY$98)-MIN(Base_Dados!AY$5:AY$98)))) * AY$1)))</f>
        <v>0.55687438180019777</v>
      </c>
      <c r="AZ357" s="106">
        <f>IF(INDEX(Base_Dados!AZ:AZ,MATCH($B357,Base_Dados!$B:$B,0))=0,0,
MAX(0, MIN(AZ$1,
((INDEX(Base_Dados!AZ:AZ,MATCH($B357,Base_Dados!$B:$B,0))-MIN(Base_Dados!AZ$5:AZ$98)) /
(IF(MAX(Base_Dados!AZ$5:AZ$98)-MIN(Base_Dados!AZ$5:AZ$98)=0,1,MAX(Base_Dados!AZ$5:AZ$98)-MIN(Base_Dados!AZ$5:AZ$98)))) * AZ$1)))</f>
        <v>0.30399568034557234</v>
      </c>
      <c r="BA357" s="106">
        <f>IF(INDEX(Base_Dados!BA:BA,MATCH($B357,Base_Dados!$B:$B,0))=0,0,
MAX(0, MIN(BA$1,
((INDEX(Base_Dados!BA:BA,MATCH($B357,Base_Dados!$B:$B,0))-MIN(Base_Dados!BA$5:BA$98)) /
(IF(MAX(Base_Dados!BA$5:BA$98)-MIN(Base_Dados!BA$5:BA$98)=0,1,MAX(Base_Dados!BA$5:BA$98)-MIN(Base_Dados!BA$5:BA$98)))) * BA$1)))</f>
        <v>0.3806700859255312</v>
      </c>
      <c r="BB357" s="106">
        <f>IF(INDEX(Base_Dados!BB:BB,MATCH($B357,Base_Dados!$B:$B,0))=0,0,
MAX(0, MIN(BB$1,
((INDEX(Base_Dados!BB:BB,MATCH($B357,Base_Dados!$B:$B,0))-MIN(Base_Dados!BB$5:BB$98)) /
(IF(MAX(Base_Dados!BB$5:BB$98)-MIN(Base_Dados!BB$5:BB$98)=0,1,MAX(Base_Dados!BB$5:BB$98)-MIN(Base_Dados!BB$5:BB$98)))) * BB$1)))</f>
        <v>0.24787885194058437</v>
      </c>
      <c r="BC357" s="106">
        <f>IF(INDEX(Base_Dados!BC:BC,MATCH($B357,Base_Dados!$B:$B,0))=0,0,
MAX(0, MIN(BC$1,
((INDEX(Base_Dados!BC:BC,MATCH($B357,Base_Dados!$B:$B,0))-MIN(Base_Dados!BC$5:BC$98)) /
(IF(MAX(Base_Dados!BC$5:BC$98)-MIN(Base_Dados!BC$5:BC$98)=0,1,MAX(Base_Dados!BC$5:BC$98)-MIN(Base_Dados!BC$5:BC$98)))) * BC$1)))</f>
        <v>0.7511446269862645</v>
      </c>
      <c r="BD357" s="106">
        <f>IF(INDEX(Base_Dados!BD:BD,MATCH($B357,Base_Dados!$B:$B,0))=0,0,
MAX(0, MIN(BD$1,
((INDEX(Base_Dados!BD:BD,MATCH($B357,Base_Dados!$B:$B,0))-MIN(Base_Dados!BD$5:BD$98)) /
(IF(MAX(Base_Dados!BD$5:BD$98)-MIN(Base_Dados!BD$5:BD$98)=0,1,MAX(Base_Dados!BD$5:BD$98)-MIN(Base_Dados!BD$5:BD$98)))) * BD$1)))</f>
        <v>0.35496156775846549</v>
      </c>
      <c r="BE357" s="106">
        <f>IF(INDEX(Base_Dados!BE:BE,MATCH($B357,Base_Dados!$B:$B,0))=0,0,
MAX(0, MIN(BE$1,
((INDEX(Base_Dados!BE:BE,MATCH($B357,Base_Dados!$B:$B,0))-MIN(Base_Dados!BE$5:BE$98)) /
(IF(MAX(Base_Dados!BE$5:BE$98)-MIN(Base_Dados!BE$5:BE$98)=0,1,MAX(Base_Dados!BE$5:BE$98)-MIN(Base_Dados!BE$5:BE$98)))) * BE$1)))</f>
        <v>1</v>
      </c>
      <c r="BF357" s="106">
        <f>IF(INDEX(Base_Dados!BF:BF,MATCH($B357,Base_Dados!$B:$B,0))=0,0,
MAX(0, MIN(BF$1,
((INDEX(Base_Dados!BF:BF,MATCH($B357,Base_Dados!$B:$B,0))-MIN(Base_Dados!BF$5:BF$98)) /
(IF(MAX(Base_Dados!BF$5:BF$98)-MIN(Base_Dados!BF$5:BF$98)=0,1,MAX(Base_Dados!BF$5:BF$98)-MIN(Base_Dados!BF$5:BF$98)))) * BF$1)))</f>
        <v>0.62662337662337664</v>
      </c>
      <c r="BG357" s="106">
        <f>IF(INDEX(Base_Dados!BG:BG,MATCH($B357,Base_Dados!$B:$B,0))=0,0,
MAX(0, MIN(BG$1,
((INDEX(Base_Dados!BG:BG,MATCH($B357,Base_Dados!$B:$B,0))-MIN(Base_Dados!BG$5:BG$98)) /
(IF(MAX(Base_Dados!BG$5:BG$98)-MIN(Base_Dados!BG$5:BG$98)=0,1,MAX(Base_Dados!BG$5:BG$98)-MIN(Base_Dados!BG$5:BG$98)))) * BG$1)))</f>
        <v>0.13336120401337792</v>
      </c>
      <c r="BH357" s="106">
        <f>IF(INDEX(Base_Dados!BH:BH,MATCH($B357,Base_Dados!$B:$B,0))=0,0,
MAX(0, MIN(BH$1,
((INDEX(Base_Dados!BH:BH,MATCH($B357,Base_Dados!$B:$B,0))-MIN(Base_Dados!BH$5:BH$98)) /
(IF(MAX(Base_Dados!BH$5:BH$98)-MIN(Base_Dados!BH$5:BH$98)=0,1,MAX(Base_Dados!BH$5:BH$98)-MIN(Base_Dados!BH$5:BH$98)))) * BH$1)))</f>
        <v>0.25274725274725274</v>
      </c>
      <c r="BI357" s="106">
        <f>IF(INDEX(Base_Dados!BI:BI,MATCH($B357,Base_Dados!$B:$B,0))=0,0,
MAX(0, MIN(BI$1,
((INDEX(Base_Dados!BI:BI,MATCH($B357,Base_Dados!$B:$B,0))-MIN(Base_Dados!BI$5:BI$98)) /
(IF(MAX(Base_Dados!BI$5:BI$98)-MIN(Base_Dados!BI$5:BI$98)=0,1,MAX(Base_Dados!BI$5:BI$98)-MIN(Base_Dados!BI$5:BI$98)))) * BI$1)))</f>
        <v>0.8455538221528861</v>
      </c>
      <c r="BJ357" s="106">
        <f>IF(INDEX(Base_Dados!BJ:BJ,MATCH($B357,Base_Dados!$B:$B,0))=0,0,
MAX(0, MIN(BJ$1,
((INDEX(Base_Dados!BJ:BJ,MATCH($B357,Base_Dados!$B:$B,0))-MIN(Base_Dados!BJ$5:BJ$98)) /
(IF(MAX(Base_Dados!BJ$5:BJ$98)-MIN(Base_Dados!BJ$5:BJ$98)=0,1,MAX(Base_Dados!BJ$5:BJ$98)-MIN(Base_Dados!BJ$5:BJ$98)))) * BJ$1)))</f>
        <v>0.27368421052631581</v>
      </c>
      <c r="BK357" s="106">
        <f>IF(INDEX(Base_Dados!BK:BK,MATCH($B357,Base_Dados!$B:$B,0))=0,0,
MAX(0, MIN(BK$1,
((INDEX(Base_Dados!BK:BK,MATCH($B357,Base_Dados!$B:$B,0))-MIN(Base_Dados!BK$5:BK$98)) /
(IF(MAX(Base_Dados!BK$5:BK$98)-MIN(Base_Dados!BK$5:BK$98)=0,1,MAX(Base_Dados!BK$5:BK$98)-MIN(Base_Dados!BK$5:BK$98)))) * BK$1)))</f>
        <v>0.32142857142857145</v>
      </c>
      <c r="BL357" s="106">
        <f>IF(INDEX(Base_Dados!BL:BL,MATCH($B357,Base_Dados!$B:$B,0))=0,0,
MAX(0, MIN(BL$1,
((INDEX(Base_Dados!BL:BL,MATCH($B357,Base_Dados!$B:$B,0))-MIN(Base_Dados!BL$5:BL$98)) /
(IF(MAX(Base_Dados!BL$5:BL$98)-MIN(Base_Dados!BL$5:BL$98)=0,1,MAX(Base_Dados!BL$5:BL$98)-MIN(Base_Dados!BL$5:BL$98)))) * BL$1)))</f>
        <v>0.49674267100977199</v>
      </c>
      <c r="BM357" s="106">
        <f>IF(INDEX(Base_Dados!BM:BM,MATCH($B357,Base_Dados!$B:$B,0))=0,0,
MAX(0, MIN(BM$1,
((INDEX(Base_Dados!BM:BM,MATCH($B357,Base_Dados!$B:$B,0))-MIN(Base_Dados!BM$5:BM$98)) /
(IF(MAX(Base_Dados!BM$5:BM$98)-MIN(Base_Dados!BM$5:BM$98)=0,1,MAX(Base_Dados!BM$5:BM$98)-MIN(Base_Dados!BM$5:BM$98)))) * BM$1)))</f>
        <v>1</v>
      </c>
      <c r="BN357" s="106">
        <f>IF(INDEX(Base_Dados!BN:BN,MATCH($B357,Base_Dados!$B:$B,0))=0,0,
MAX(0, MIN(BN$1,
((INDEX(Base_Dados!BN:BN,MATCH($B357,Base_Dados!$B:$B,0))-MIN(Base_Dados!BN$5:BN$98)) /
(IF(MAX(Base_Dados!BN$5:BN$98)-MIN(Base_Dados!BN$5:BN$98)=0,1,MAX(Base_Dados!BN$5:BN$98)-MIN(Base_Dados!BN$5:BN$98)))) * BN$1)))</f>
        <v>1.9354517076398806E-2</v>
      </c>
      <c r="BO357" s="106">
        <f>IF(INDEX(Base_Dados!BO:BO,MATCH($B357,Base_Dados!$B:$B,0))=0,0,
MAX(0, MIN(BO$1,
((INDEX(Base_Dados!BO:BO,MATCH($B357,Base_Dados!$B:$B,0))-MIN(Base_Dados!BO$5:BO$98)) /
(IF(MAX(Base_Dados!BO$5:BO$98)-MIN(Base_Dados!BO$5:BO$98)=0,1,MAX(Base_Dados!BO$5:BO$98)-MIN(Base_Dados!BO$5:BO$98)))) * BO$1)))</f>
        <v>0.10344827586206896</v>
      </c>
      <c r="BP357" s="106">
        <f t="shared" si="24"/>
        <v>40.568705878938275</v>
      </c>
      <c r="BQ357" s="111">
        <f t="shared" si="25"/>
        <v>0.55687759829066141</v>
      </c>
      <c r="BR357" s="112">
        <f t="shared" si="26"/>
        <v>0.24236928481263814</v>
      </c>
      <c r="BS357" s="113">
        <f t="shared" si="27"/>
        <v>40.326336594125635</v>
      </c>
    </row>
    <row r="358" spans="1:71">
      <c r="A358" s="21">
        <v>35005</v>
      </c>
      <c r="B358" s="21" t="s">
        <v>639</v>
      </c>
      <c r="C358" s="21" t="s">
        <v>619</v>
      </c>
      <c r="D358" s="105">
        <f>IF(INDEX(Base_Dados!D:D,MATCH($B358,Base_Dados!$B:$B,0))=0,0,
MAX(0, MIN(D$1,
((INDEX(Base_Dados!D:D,MATCH($B358,Base_Dados!$B:$B,0))-MIN(Base_Dados!D$5:D$98)) /
(IF(MAX(Base_Dados!D$5:D$98)-MIN(Base_Dados!D$5:D$98)=0,1,MAX(Base_Dados!D$5:D$98)-MIN(Base_Dados!D$5:D$98)))) * D$1)))</f>
        <v>0.49412158963281572</v>
      </c>
      <c r="E358" s="106">
        <f>IF(INDEX(Base_Dados!E:E,MATCH($B358,Base_Dados!$B:$B,0))=0,0,
MAX(0, MIN(E$1,
((INDEX(Base_Dados!E:E,MATCH($B358,Base_Dados!$B:$B,0))-MIN(Base_Dados!E$5:E$98)) /
(IF(MAX(Base_Dados!E$5:E$98)-MIN(Base_Dados!E$5:E$98)=0,1,MAX(Base_Dados!E$5:E$98)-MIN(Base_Dados!E$5:E$98)))) * E$1)))</f>
        <v>0.12108305144345777</v>
      </c>
      <c r="F358" s="106">
        <f>IF(INDEX(Base_Dados!F:F,MATCH($B358,Base_Dados!$B:$B,0))=0,0,
MAX(0, MIN(F$1,
((INDEX(Base_Dados!F:F,MATCH($B358,Base_Dados!$B:$B,0))-MIN(Base_Dados!F$5:F$98)) /
(IF(MAX(Base_Dados!F$5:F$98)-MIN(Base_Dados!F$5:F$98)=0,1,MAX(Base_Dados!F$5:F$98)-MIN(Base_Dados!F$5:F$98)))) * F$1)))</f>
        <v>0.11966070315304253</v>
      </c>
      <c r="G358" s="106">
        <f>IF(INDEX(Base_Dados!G:G,MATCH($B358,Base_Dados!$B:$B,0))=0,0,
MAX(0, MIN(G$1,
((INDEX(Base_Dados!G:G,MATCH($B358,Base_Dados!$B:$B,0))-MIN(Base_Dados!G$5:G$98)) /
(IF(MAX(Base_Dados!G$5:G$98)-MIN(Base_Dados!G$5:G$98)=0,1,MAX(Base_Dados!G$5:G$98)-MIN(Base_Dados!G$5:G$98)))) * G$1)))</f>
        <v>0.11441924249806024</v>
      </c>
      <c r="H358" s="106">
        <f>IF(INDEX(Base_Dados!H:H,MATCH($B358,Base_Dados!$B:$B,0))=0,0,
MAX(0, MIN(H$1,
((INDEX(Base_Dados!H:H,MATCH($B358,Base_Dados!$B:$B,0))-MIN(Base_Dados!H$5:H$98)) /
(IF(MAX(Base_Dados!H$5:H$98)-MIN(Base_Dados!H$5:H$98)=0,1,MAX(Base_Dados!H$5:H$98)-MIN(Base_Dados!H$5:H$98)))) * H$1)))</f>
        <v>0.1145732239093003</v>
      </c>
      <c r="I358" s="106">
        <f>IF(INDEX(Base_Dados!I:I,MATCH($B358,Base_Dados!$B:$B,0))=0,0,
MAX(0, MIN(I$1,
((INDEX(Base_Dados!I:I,MATCH($B358,Base_Dados!$B:$B,0))-MIN(Base_Dados!I$5:I$98)) /
(IF(MAX(Base_Dados!I$5:I$98)-MIN(Base_Dados!I$5:I$98)=0,1,MAX(Base_Dados!I$5:I$98)-MIN(Base_Dados!I$5:I$98)))) * I$1)))</f>
        <v>0.13491731914442254</v>
      </c>
      <c r="J358" s="106">
        <f>IF(INDEX(Base_Dados!J:J,MATCH($B358,Base_Dados!$B:$B,0))=0,0,
MAX(0, MIN(J$1,
((INDEX(Base_Dados!J:J,MATCH($B358,Base_Dados!$B:$B,0))-MIN(Base_Dados!J$5:J$98)) /
(IF(MAX(Base_Dados!J$5:J$98)-MIN(Base_Dados!J$5:J$98)=0,1,MAX(Base_Dados!J$5:J$98)-MIN(Base_Dados!J$5:J$98)))) * J$1)))</f>
        <v>0.1832450348534054</v>
      </c>
      <c r="K358" s="106">
        <f>IF(INDEX(Base_Dados!K:K,MATCH($B358,Base_Dados!$B:$B,0))=0,0,
MAX(0, MIN(K$1,
((INDEX(Base_Dados!K:K,MATCH($B358,Base_Dados!$B:$B,0))-MIN(Base_Dados!K$5:K$98)) /
(IF(MAX(Base_Dados!K$5:K$98)-MIN(Base_Dados!K$5:K$98)=0,1,MAX(Base_Dados!K$5:K$98)-MIN(Base_Dados!K$5:K$98)))) * K$1)))</f>
        <v>0.18834414132379249</v>
      </c>
      <c r="L358" s="106">
        <f>IF(INDEX(Base_Dados!L:L,MATCH($B358,Base_Dados!$B:$B,0))=0,0,
MAX(0, MIN(L$1,
((INDEX(Base_Dados!L:L,MATCH($B358,Base_Dados!$B:$B,0))-MIN(Base_Dados!L$5:L$98)) /
(IF(MAX(Base_Dados!L$5:L$98)-MIN(Base_Dados!L$5:L$98)=0,1,MAX(Base_Dados!L$5:L$98)-MIN(Base_Dados!L$5:L$98)))) * L$1)))</f>
        <v>0.22938930418014336</v>
      </c>
      <c r="M358" s="106">
        <f>IF(INDEX(Base_Dados!M:M,MATCH($B358,Base_Dados!$B:$B,0))=0,0,
MAX(0, MIN(M$1,
((INDEX(Base_Dados!M:M,MATCH($B358,Base_Dados!$B:$B,0))-MIN(Base_Dados!M$5:M$98)) /
(IF(MAX(Base_Dados!M$5:M$98)-MIN(Base_Dados!M$5:M$98)=0,1,MAX(Base_Dados!M$5:M$98)-MIN(Base_Dados!M$5:M$98)))) * M$1)))</f>
        <v>0.26772011661807582</v>
      </c>
      <c r="N358" s="106">
        <f>IF(INDEX(Base_Dados!N:N,MATCH($B358,Base_Dados!$B:$B,0))=0,0,
MAX(0, MIN(N$1,
((INDEX(Base_Dados!N:N,MATCH($B358,Base_Dados!$B:$B,0))-MIN(Base_Dados!N$5:N$98)) /
(IF(MAX(Base_Dados!N$5:N$98)-MIN(Base_Dados!N$5:N$98)=0,1,MAX(Base_Dados!N$5:N$98)-MIN(Base_Dados!N$5:N$98)))) * N$1)))</f>
        <v>0.31304203788497259</v>
      </c>
      <c r="O358" s="106">
        <f>IF(INDEX(Base_Dados!O:O,MATCH($B358,Base_Dados!$B:$B,0))=0,0,
MAX(0, MIN(O$1,
((INDEX(Base_Dados!O:O,MATCH($B358,Base_Dados!$B:$B,0))-MIN(Base_Dados!O$5:O$98)) /
(IF(MAX(Base_Dados!O$5:O$98)-MIN(Base_Dados!O$5:O$98)=0,1,MAX(Base_Dados!O$5:O$98)-MIN(Base_Dados!O$5:O$98)))) * O$1)))</f>
        <v>0.43001282122749318</v>
      </c>
      <c r="P358" s="106">
        <f>IF(INDEX(Base_Dados!P:P,MATCH($B358,Base_Dados!$B:$B,0))=0,0,
MAX(0, MIN(P$1,
((INDEX(Base_Dados!P:P,MATCH($B358,Base_Dados!$B:$B,0))-MIN(Base_Dados!P$5:P$98)) /
(IF(MAX(Base_Dados!P$5:P$98)-MIN(Base_Dados!P$5:P$98)=0,1,MAX(Base_Dados!P$5:P$98)-MIN(Base_Dados!P$5:P$98)))) * P$1)))</f>
        <v>0.21688096549083924</v>
      </c>
      <c r="Q358" s="106">
        <f>IF(INDEX(Base_Dados!Q:Q,MATCH($B358,Base_Dados!$B:$B,0))=0,0,
MAX(0, MIN(Q$1,
((INDEX(Base_Dados!Q:Q,MATCH($B358,Base_Dados!$B:$B,0))-MIN(Base_Dados!Q$5:Q$98)) /
(IF(MAX(Base_Dados!Q$5:Q$98)-MIN(Base_Dados!Q$5:Q$98)=0,1,MAX(Base_Dados!Q$5:Q$98)-MIN(Base_Dados!Q$5:Q$98)))) * Q$1)))</f>
        <v>8.5698488757832647E-2</v>
      </c>
      <c r="R358" s="106">
        <f>IF(INDEX(Base_Dados!R:R,MATCH($B358,Base_Dados!$B:$B,0))=0,0,
MAX(0, MIN(R$1,
((INDEX(Base_Dados!R:R,MATCH($B358,Base_Dados!$B:$B,0))-MIN(Base_Dados!R$5:R$98)) /
(IF(MAX(Base_Dados!R$5:R$98)-MIN(Base_Dados!R$5:R$98)=0,1,MAX(Base_Dados!R$5:R$98)-MIN(Base_Dados!R$5:R$98)))) * R$1)))</f>
        <v>9.3619565337732358E-2</v>
      </c>
      <c r="S358" s="106">
        <f>IF(INDEX(Base_Dados!S:S,MATCH($B358,Base_Dados!$B:$B,0))=0,0,
MAX(0, MIN(S$1,
((INDEX(Base_Dados!S:S,MATCH($B358,Base_Dados!$B:$B,0))-MIN(Base_Dados!S$5:S$98)) /
(IF(MAX(Base_Dados!S$5:S$98)-MIN(Base_Dados!S$5:S$98)=0,1,MAX(Base_Dados!S$5:S$98)-MIN(Base_Dados!S$5:S$98)))) * S$1)))</f>
        <v>0.22592675803190293</v>
      </c>
      <c r="T358" s="106">
        <f>IF(INDEX(Base_Dados!T:T,MATCH($B358,Base_Dados!$B:$B,0))=0,0,
MAX(0, MIN(T$1,
((INDEX(Base_Dados!T:T,MATCH($B358,Base_Dados!$B:$B,0))-MIN(Base_Dados!T$5:T$98)) /
(IF(MAX(Base_Dados!T$5:T$98)-MIN(Base_Dados!T$5:T$98)=0,1,MAX(Base_Dados!T$5:T$98)-MIN(Base_Dados!T$5:T$98)))) * T$1)))</f>
        <v>1.3720684539292585</v>
      </c>
      <c r="U358" s="106">
        <f>IF(INDEX(Base_Dados!U:U,MATCH($B358,Base_Dados!$B:$B,0))=0,0,
MAX(0, MIN(U$1,
((INDEX(Base_Dados!U:U,MATCH($B358,Base_Dados!$B:$B,0))-MIN(Base_Dados!U$5:U$98)) /
(IF(MAX(Base_Dados!U$5:U$98)-MIN(Base_Dados!U$5:U$98)=0,1,MAX(Base_Dados!U$5:U$98)-MIN(Base_Dados!U$5:U$98)))) * U$1)))</f>
        <v>0.77120360920440922</v>
      </c>
      <c r="V358" s="106">
        <f>IF(INDEX(Base_Dados!V:V,MATCH($B358,Base_Dados!$B:$B,0))=0,0,
MAX(0, MIN(V$1,
((INDEX(Base_Dados!V:V,MATCH($B358,Base_Dados!$B:$B,0))-MIN(Base_Dados!V$5:V$98)) /
(IF(MAX(Base_Dados!V$5:V$98)-MIN(Base_Dados!V$5:V$98)=0,1,MAX(Base_Dados!V$5:V$98)-MIN(Base_Dados!V$5:V$98)))) * V$1)))</f>
        <v>0.47965268443973796</v>
      </c>
      <c r="W358" s="106">
        <f>IF(INDEX(Base_Dados!W:W,MATCH($B358,Base_Dados!$B:$B,0))=0,0,
MAX(0, MIN(W$1,
((INDEX(Base_Dados!W:W,MATCH($B358,Base_Dados!$B:$B,0))-MIN(Base_Dados!W$5:W$98)) /
(IF(MAX(Base_Dados!W$5:W$98)-MIN(Base_Dados!W$5:W$98)=0,1,MAX(Base_Dados!W$5:W$98)-MIN(Base_Dados!W$5:W$98)))) * W$1)))</f>
        <v>2.2090995612386135</v>
      </c>
      <c r="X358" s="106">
        <f>IF(INDEX(Base_Dados!X:X,MATCH($B358,Base_Dados!$B:$B,0))=0,0,
MAX(0, MIN(X$1,
((INDEX(Base_Dados!X:X,MATCH($B358,Base_Dados!$B:$B,0))-MIN(Base_Dados!X$5:X$98)) /
(IF(MAX(Base_Dados!X$5:X$98)-MIN(Base_Dados!X$5:X$98)=0,1,MAX(Base_Dados!X$5:X$98)-MIN(Base_Dados!X$5:X$98)))) * X$1)))</f>
        <v>0.30508474576271188</v>
      </c>
      <c r="Y358" s="106">
        <f>IF(INDEX(Base_Dados!Y:Y,MATCH($B358,Base_Dados!$B:$B,0))=0,0,
MAX(0, MIN(Y$1,
((INDEX(Base_Dados!Y:Y,MATCH($B358,Base_Dados!$B:$B,0))-MIN(Base_Dados!Y$5:Y$98)) /
(IF(MAX(Base_Dados!Y$5:Y$98)-MIN(Base_Dados!Y$5:Y$98)=0,1,MAX(Base_Dados!Y$5:Y$98)-MIN(Base_Dados!Y$5:Y$98)))) * Y$1)))</f>
        <v>8.8235294117647051E-2</v>
      </c>
      <c r="Z358" s="106">
        <f>IF(INDEX(Base_Dados!Z:Z,MATCH($B358,Base_Dados!$B:$B,0))=0,0,
MAX(0, MIN(Z$1,
((INDEX(Base_Dados!Z:Z,MATCH($B358,Base_Dados!$B:$B,0))-MIN(Base_Dados!Z$5:Z$98)) /
(IF(MAX(Base_Dados!Z$5:Z$98)-MIN(Base_Dados!Z$5:Z$98)=0,1,MAX(Base_Dados!Z$5:Z$98)-MIN(Base_Dados!Z$5:Z$98)))) * Z$1)))</f>
        <v>0.2</v>
      </c>
      <c r="AA358" s="106">
        <f>IF(INDEX(Base_Dados!AA:AA,MATCH($B358,Base_Dados!$B:$B,0))=0,0,
MAX(0, MIN(AA$1,
((INDEX(Base_Dados!AA:AA,MATCH($B358,Base_Dados!$B:$B,0))-MIN(Base_Dados!AA$5:AA$98)) /
(IF(MAX(Base_Dados!AA$5:AA$98)-MIN(Base_Dados!AA$5:AA$98)=0,1,MAX(Base_Dados!AA$5:AA$98)-MIN(Base_Dados!AA$5:AA$98)))) * AA$1)))</f>
        <v>0.13636363636363635</v>
      </c>
      <c r="AB358" s="106">
        <f>IF(INDEX(Base_Dados!AB:AB,MATCH($B358,Base_Dados!$B:$B,0))=0,0,
MAX(0, MIN(AB$1,
((INDEX(Base_Dados!AB:AB,MATCH($B358,Base_Dados!$B:$B,0))-MIN(Base_Dados!AB$5:AB$98)) /
(IF(MAX(Base_Dados!AB$5:AB$98)-MIN(Base_Dados!AB$5:AB$98)=0,1,MAX(Base_Dados!AB$5:AB$98)-MIN(Base_Dados!AB$5:AB$98)))) * AB$1)))</f>
        <v>0.2455931757655225</v>
      </c>
      <c r="AC358" s="106">
        <f>IF(INDEX(Base_Dados!AC:AC,MATCH($B358,Base_Dados!$B:$B,0))=0,0,
MAX(0, MIN(AC$1,
((INDEX(Base_Dados!AC:AC,MATCH($B358,Base_Dados!$B:$B,0))-MIN(Base_Dados!AC$5:AC$98)) /
(IF(MAX(Base_Dados!AC$5:AC$98)-MIN(Base_Dados!AC$5:AC$98)=0,1,MAX(Base_Dados!AC$5:AC$98)-MIN(Base_Dados!AC$5:AC$98)))) * AC$1)))</f>
        <v>0.20916241086914628</v>
      </c>
      <c r="AD358" s="106">
        <f>IF(INDEX(Base_Dados!AD:AD,MATCH($B358,Base_Dados!$B:$B,0))=0,0,
MAX(0, MIN(AD$1,
((INDEX(Base_Dados!AD:AD,MATCH($B358,Base_Dados!$B:$B,0))-MIN(Base_Dados!AD$5:AD$98)) /
(IF(MAX(Base_Dados!AD$5:AD$98)-MIN(Base_Dados!AD$5:AD$98)=0,1,MAX(Base_Dados!AD$5:AD$98)-MIN(Base_Dados!AD$5:AD$98)))) * AD$1)))</f>
        <v>0.10374204999260464</v>
      </c>
      <c r="AE358" s="106">
        <f>IF(INDEX(Base_Dados!AE:AE,MATCH($B358,Base_Dados!$B:$B,0))=0,0,
MAX(0, MIN(AE$1,
((INDEX(Base_Dados!AE:AE,MATCH($B358,Base_Dados!$B:$B,0))-MIN(Base_Dados!AE$5:AE$98)) /
(IF(MAX(Base_Dados!AE$5:AE$98)-MIN(Base_Dados!AE$5:AE$98)=0,1,MAX(Base_Dados!AE$5:AE$98)-MIN(Base_Dados!AE$5:AE$98)))) * AE$1)))</f>
        <v>5.2466561196605782E-2</v>
      </c>
      <c r="AF358" s="106">
        <f>IF(INDEX(Base_Dados!AF:AF,MATCH($B358,Base_Dados!$B:$B,0))=0,0,
MAX(0, MIN(AF$1,
((INDEX(Base_Dados!AF:AF,MATCH($B358,Base_Dados!$B:$B,0))-MIN(Base_Dados!AF$5:AF$98)) /
(IF(MAX(Base_Dados!AF$5:AF$98)-MIN(Base_Dados!AF$5:AF$98)=0,1,MAX(Base_Dados!AF$5:AF$98)-MIN(Base_Dados!AF$5:AF$98)))) * AF$1)))</f>
        <v>6.1968464119891507E-2</v>
      </c>
      <c r="AG358" s="106">
        <f>IF(INDEX(Base_Dados!AG:AG,MATCH($B358,Base_Dados!$B:$B,0))=0,0,
MAX(0, MIN(AG$1,
((INDEX(Base_Dados!AG:AG,MATCH($B358,Base_Dados!$B:$B,0))-MIN(Base_Dados!AG$5:AG$98)) /
(IF(MAX(Base_Dados!AG$5:AG$98)-MIN(Base_Dados!AG$5:AG$98)=0,1,MAX(Base_Dados!AG$5:AG$98)-MIN(Base_Dados!AG$5:AG$98)))) * AG$1)))</f>
        <v>8.5698488757832647E-2</v>
      </c>
      <c r="AH358" s="106">
        <f>IF(INDEX(Base_Dados!AH:AH,MATCH($B358,Base_Dados!$B:$B,0))=0,0,
MAX(0, MIN(AH$1,
((INDEX(Base_Dados!AH:AH,MATCH($B358,Base_Dados!$B:$B,0))-MIN(Base_Dados!AH$5:AH$98)) /
(IF(MAX(Base_Dados!AH$5:AH$98)-MIN(Base_Dados!AH$5:AH$98)=0,1,MAX(Base_Dados!AH$5:AH$98)-MIN(Base_Dados!AH$5:AH$98)))) * AH$1)))</f>
        <v>1.7439781671185233</v>
      </c>
      <c r="AI358" s="106">
        <f>IF(INDEX(Base_Dados!AI:AI,MATCH($B358,Base_Dados!$B:$B,0))=0,0,
MAX(0, MIN(AI$1,
((INDEX(Base_Dados!AI:AI,MATCH($B358,Base_Dados!$B:$B,0))-MIN(Base_Dados!AI$5:AI$98)) /
(IF(MAX(Base_Dados!AI$5:AI$98)-MIN(Base_Dados!AI$5:AI$98)=0,1,MAX(Base_Dados!AI$5:AI$98)-MIN(Base_Dados!AI$5:AI$98)))) * AI$1)))</f>
        <v>0.5714285714285714</v>
      </c>
      <c r="AJ358" s="106">
        <f>IF(INDEX(Base_Dados!AJ:AJ,MATCH($B358,Base_Dados!$B:$B,0))=0,0,
MAX(0, MIN(AJ$1,
((INDEX(Base_Dados!AJ:AJ,MATCH($B358,Base_Dados!$B:$B,0))-MIN(Base_Dados!AJ$5:AJ$98)) /
(IF(MAX(Base_Dados!AJ$5:AJ$98)-MIN(Base_Dados!AJ$5:AJ$98)=0,1,MAX(Base_Dados!AJ$5:AJ$98)-MIN(Base_Dados!AJ$5:AJ$98)))) * AJ$1)))</f>
        <v>1.0379464285714286</v>
      </c>
      <c r="AK358" s="106">
        <f>IF(INDEX(Base_Dados!AK:AK,MATCH($B358,Base_Dados!$B:$B,0))=0,0,
MAX(0, MIN(AK$1,
((INDEX(Base_Dados!AK:AK,MATCH($B358,Base_Dados!$B:$B,0))-MIN(Base_Dados!AK$5:AK$98)) /
(IF(MAX(Base_Dados!AK$5:AK$98)-MIN(Base_Dados!AK$5:AK$98)=0,1,MAX(Base_Dados!AK$5:AK$98)-MIN(Base_Dados!AK$5:AK$98)))) * AK$1)))</f>
        <v>3.9080459770114942E-2</v>
      </c>
      <c r="AL358" s="106">
        <f>IF(INDEX(Base_Dados!AL:AL,MATCH($B358,Base_Dados!$B:$B,0))=0,0,
MAX(0, MIN(AL$1,
((INDEX(Base_Dados!AL:AL,MATCH($B358,Base_Dados!$B:$B,0))-MIN(Base_Dados!AL$5:AL$98)) /
(IF(MAX(Base_Dados!AL$5:AL$98)-MIN(Base_Dados!AL$5:AL$98)=0,1,MAX(Base_Dados!AL$5:AL$98)-MIN(Base_Dados!AL$5:AL$98)))) * AL$1)))</f>
        <v>0.5</v>
      </c>
      <c r="AM358" s="106">
        <f>IF(INDEX(Base_Dados!AM:AM,MATCH($B358,Base_Dados!$B:$B,0))=0,0,
MAX(0, MIN(AM$1,
((INDEX(Base_Dados!AM:AM,MATCH($B358,Base_Dados!$B:$B,0))-MIN(Base_Dados!AM$5:AM$98)) /
(IF(MAX(Base_Dados!AM$5:AM$98)-MIN(Base_Dados!AM$5:AM$98)=0,1,MAX(Base_Dados!AM$5:AM$98)-MIN(Base_Dados!AM$5:AM$98)))) * AM$1)))</f>
        <v>0.28896944588296219</v>
      </c>
      <c r="AN358" s="106">
        <f>IF(INDEX(Base_Dados!AN:AN,MATCH($B358,Base_Dados!$B:$B,0))=0,0,
MAX(0, MIN(AN$1,
((INDEX(Base_Dados!AN:AN,MATCH($B358,Base_Dados!$B:$B,0))-MIN(Base_Dados!AN$5:AN$98)) /
(IF(MAX(Base_Dados!AN$5:AN$98)-MIN(Base_Dados!AN$5:AN$98)=0,1,MAX(Base_Dados!AN$5:AN$98)-MIN(Base_Dados!AN$5:AN$98)))) * AN$1)))</f>
        <v>0.51999798508966344</v>
      </c>
      <c r="AO358" s="106">
        <f>IF(INDEX(Base_Dados!AO:AO,MATCH($B358,Base_Dados!$B:$B,0))=0,0,
MAX(0, MIN(AO$1,
((INDEX(Base_Dados!AO:AO,MATCH($B358,Base_Dados!$B:$B,0))-MIN(Base_Dados!AO$5:AO$98)) /
(IF(MAX(Base_Dados!AO$5:AO$98)-MIN(Base_Dados!AO$5:AO$98)=0,1,MAX(Base_Dados!AO$5:AO$98)-MIN(Base_Dados!AO$5:AO$98)))) * AO$1)))</f>
        <v>9.6774193548387094E-2</v>
      </c>
      <c r="AP358" s="106">
        <f>IF(INDEX(Base_Dados!AP:AP,MATCH($B358,Base_Dados!$B:$B,0))=0,0,
MAX(0, MIN(AP$1,
((INDEX(Base_Dados!AP:AP,MATCH($B358,Base_Dados!$B:$B,0))-MIN(Base_Dados!AP$5:AP$98)) /
(IF(MAX(Base_Dados!AP$5:AP$98)-MIN(Base_Dados!AP$5:AP$98)=0,1,MAX(Base_Dados!AP$5:AP$98)-MIN(Base_Dados!AP$5:AP$98)))) * AP$1)))</f>
        <v>6.1926605504587159E-2</v>
      </c>
      <c r="AQ358" s="106">
        <f>IF(INDEX(Base_Dados!AQ:AQ,MATCH($B358,Base_Dados!$B:$B,0))=0,0,
MAX(0, MIN(AQ$1,
((INDEX(Base_Dados!AQ:AQ,MATCH($B358,Base_Dados!$B:$B,0))-MIN(Base_Dados!AQ$5:AQ$98)) /
(IF(MAX(Base_Dados!AQ$5:AQ$98)-MIN(Base_Dados!AQ$5:AQ$98)=0,1,MAX(Base_Dados!AQ$5:AQ$98)-MIN(Base_Dados!AQ$5:AQ$98)))) * AQ$1)))</f>
        <v>8.3333333333333329E-2</v>
      </c>
      <c r="AR358" s="106">
        <f>IF(INDEX(Base_Dados!AR:AR,MATCH($B358,Base_Dados!$B:$B,0))=0,0,
MAX(0, MIN(AR$1,
((INDEX(Base_Dados!AR:AR,MATCH($B358,Base_Dados!$B:$B,0))-MIN(Base_Dados!AR$5:AR$98)) /
(IF(MAX(Base_Dados!AR$5:AR$98)-MIN(Base_Dados!AR$5:AR$98)=0,1,MAX(Base_Dados!AR$5:AR$98)-MIN(Base_Dados!AR$5:AR$98)))) * AR$1)))</f>
        <v>0.11290322580645161</v>
      </c>
      <c r="AS358" s="106">
        <f>IF(INDEX(Base_Dados!AS:AS,MATCH($B358,Base_Dados!$B:$B,0))=0,0,
MAX(0, MIN(AS$1,
((INDEX(Base_Dados!AS:AS,MATCH($B358,Base_Dados!$B:$B,0))-MIN(Base_Dados!AS$5:AS$98)) /
(IF(MAX(Base_Dados!AS$5:AS$98)-MIN(Base_Dados!AS$5:AS$98)=0,1,MAX(Base_Dados!AS$5:AS$98)-MIN(Base_Dados!AS$5:AS$98)))) * AS$1)))</f>
        <v>4.878048780487805E-2</v>
      </c>
      <c r="AT358" s="106">
        <f>IF(INDEX(Base_Dados!AT:AT,MATCH($B358,Base_Dados!$B:$B,0))=0,0,
MAX(0, MIN(AT$1,
((INDEX(Base_Dados!AT:AT,MATCH($B358,Base_Dados!$B:$B,0))-MIN(Base_Dados!AT$5:AT$98)) /
(IF(MAX(Base_Dados!AT$5:AT$98)-MIN(Base_Dados!AT$5:AT$98)=0,1,MAX(Base_Dados!AT$5:AT$98)-MIN(Base_Dados!AT$5:AT$98)))) * AT$1)))</f>
        <v>0.05</v>
      </c>
      <c r="AU358" s="106">
        <f>IF(INDEX(Base_Dados!AU:AU,MATCH($B358,Base_Dados!$B:$B,0))=0,0,
MAX(0, MIN(AU$1,
((INDEX(Base_Dados!AU:AU,MATCH($B358,Base_Dados!$B:$B,0))-MIN(Base_Dados!AU$5:AU$98)) /
(IF(MAX(Base_Dados!AU$5:AU$98)-MIN(Base_Dados!AU$5:AU$98)=0,1,MAX(Base_Dados!AU$5:AU$98)-MIN(Base_Dados!AU$5:AU$98)))) * AU$1)))</f>
        <v>4.307116104868914E-2</v>
      </c>
      <c r="AV358" s="106">
        <f>IF(INDEX(Base_Dados!AV:AV,MATCH($B358,Base_Dados!$B:$B,0))=0,0,
MAX(0, MIN(AV$1,
((INDEX(Base_Dados!AV:AV,MATCH($B358,Base_Dados!$B:$B,0))-MIN(Base_Dados!AV$5:AV$98)) /
(IF(MAX(Base_Dados!AV$5:AV$98)-MIN(Base_Dados!AV$5:AV$98)=0,1,MAX(Base_Dados!AV$5:AV$98)-MIN(Base_Dados!AV$5:AV$98)))) * AV$1)))</f>
        <v>5.7692307692307696E-2</v>
      </c>
      <c r="AW358" s="106">
        <f>IF(INDEX(Base_Dados!AW:AW,MATCH($B358,Base_Dados!$B:$B,0))=0,0,
MAX(0, MIN(AW$1,
((INDEX(Base_Dados!AW:AW,MATCH($B358,Base_Dados!$B:$B,0))-MIN(Base_Dados!AW$5:AW$98)) /
(IF(MAX(Base_Dados!AW$5:AW$98)-MIN(Base_Dados!AW$5:AW$98)=0,1,MAX(Base_Dados!AW$5:AW$98)-MIN(Base_Dados!AW$5:AW$98)))) * AW$1)))</f>
        <v>0.10294117647058823</v>
      </c>
      <c r="AX358" s="106">
        <f>IF(INDEX(Base_Dados!AX:AX,MATCH($B358,Base_Dados!$B:$B,0))=0,0,
MAX(0, MIN(AX$1,
((INDEX(Base_Dados!AX:AX,MATCH($B358,Base_Dados!$B:$B,0))-MIN(Base_Dados!AX$5:AX$98)) /
(IF(MAX(Base_Dados!AX$5:AX$98)-MIN(Base_Dados!AX$5:AX$98)=0,1,MAX(Base_Dados!AX$5:AX$98)-MIN(Base_Dados!AX$5:AX$98)))) * AX$1)))</f>
        <v>8.8831168831168844E-2</v>
      </c>
      <c r="AY358" s="106">
        <f>IF(INDEX(Base_Dados!AY:AY,MATCH($B358,Base_Dados!$B:$B,0))=0,0,
MAX(0, MIN(AY$1,
((INDEX(Base_Dados!AY:AY,MATCH($B358,Base_Dados!$B:$B,0))-MIN(Base_Dados!AY$5:AY$98)) /
(IF(MAX(Base_Dados!AY$5:AY$98)-MIN(Base_Dados!AY$5:AY$98)=0,1,MAX(Base_Dados!AY$5:AY$98)-MIN(Base_Dados!AY$5:AY$98)))) * AY$1)))</f>
        <v>0.14770853939993406</v>
      </c>
      <c r="AZ358" s="106">
        <f>IF(INDEX(Base_Dados!AZ:AZ,MATCH($B358,Base_Dados!$B:$B,0))=0,0,
MAX(0, MIN(AZ$1,
((INDEX(Base_Dados!AZ:AZ,MATCH($B358,Base_Dados!$B:$B,0))-MIN(Base_Dados!AZ$5:AZ$98)) /
(IF(MAX(Base_Dados!AZ$5:AZ$98)-MIN(Base_Dados!AZ$5:AZ$98)=0,1,MAX(Base_Dados!AZ$5:AZ$98)-MIN(Base_Dados!AZ$5:AZ$98)))) * AZ$1)))</f>
        <v>0.5</v>
      </c>
      <c r="BA358" s="106">
        <f>IF(INDEX(Base_Dados!BA:BA,MATCH($B358,Base_Dados!$B:$B,0))=0,0,
MAX(0, MIN(BA$1,
((INDEX(Base_Dados!BA:BA,MATCH($B358,Base_Dados!$B:$B,0))-MIN(Base_Dados!BA$5:BA$98)) /
(IF(MAX(Base_Dados!BA$5:BA$98)-MIN(Base_Dados!BA$5:BA$98)=0,1,MAX(Base_Dados!BA$5:BA$98)-MIN(Base_Dados!BA$5:BA$98)))) * BA$1)))</f>
        <v>0.13044250538422256</v>
      </c>
      <c r="BB358" s="106">
        <f>IF(INDEX(Base_Dados!BB:BB,MATCH($B358,Base_Dados!$B:$B,0))=0,0,
MAX(0, MIN(BB$1,
((INDEX(Base_Dados!BB:BB,MATCH($B358,Base_Dados!$B:$B,0))-MIN(Base_Dados!BB$5:BB$98)) /
(IF(MAX(Base_Dados!BB$5:BB$98)-MIN(Base_Dados!BB$5:BB$98)=0,1,MAX(Base_Dados!BB$5:BB$98)-MIN(Base_Dados!BB$5:BB$98)))) * BB$1)))</f>
        <v>0.47281620787202239</v>
      </c>
      <c r="BC358" s="106">
        <f>IF(INDEX(Base_Dados!BC:BC,MATCH($B358,Base_Dados!$B:$B,0))=0,0,
MAX(0, MIN(BC$1,
((INDEX(Base_Dados!BC:BC,MATCH($B358,Base_Dados!$B:$B,0))-MIN(Base_Dados!BC$5:BC$98)) /
(IF(MAX(Base_Dados!BC$5:BC$98)-MIN(Base_Dados!BC$5:BC$98)=0,1,MAX(Base_Dados!BC$5:BC$98)-MIN(Base_Dados!BC$5:BC$98)))) * BC$1)))</f>
        <v>7.4064099111230811E-2</v>
      </c>
      <c r="BD358" s="106">
        <f>IF(INDEX(Base_Dados!BD:BD,MATCH($B358,Base_Dados!$B:$B,0))=0,0,
MAX(0, MIN(BD$1,
((INDEX(Base_Dados!BD:BD,MATCH($B358,Base_Dados!$B:$B,0))-MIN(Base_Dados!BD$5:BD$98)) /
(IF(MAX(Base_Dados!BD$5:BD$98)-MIN(Base_Dados!BD$5:BD$98)=0,1,MAX(Base_Dados!BD$5:BD$98)-MIN(Base_Dados!BD$5:BD$98)))) * BD$1)))</f>
        <v>0.13454746901184128</v>
      </c>
      <c r="BE358" s="106">
        <f>IF(INDEX(Base_Dados!BE:BE,MATCH($B358,Base_Dados!$B:$B,0))=0,0,
MAX(0, MIN(BE$1,
((INDEX(Base_Dados!BE:BE,MATCH($B358,Base_Dados!$B:$B,0))-MIN(Base_Dados!BE$5:BE$98)) /
(IF(MAX(Base_Dados!BE$5:BE$98)-MIN(Base_Dados!BE$5:BE$98)=0,1,MAX(Base_Dados!BE$5:BE$98)-MIN(Base_Dados!BE$5:BE$98)))) * BE$1)))</f>
        <v>0.69443050677370799</v>
      </c>
      <c r="BF358" s="106">
        <f>IF(INDEX(Base_Dados!BF:BF,MATCH($B358,Base_Dados!$B:$B,0))=0,0,
MAX(0, MIN(BF$1,
((INDEX(Base_Dados!BF:BF,MATCH($B358,Base_Dados!$B:$B,0))-MIN(Base_Dados!BF$5:BF$98)) /
(IF(MAX(Base_Dados!BF$5:BF$98)-MIN(Base_Dados!BF$5:BF$98)=0,1,MAX(Base_Dados!BF$5:BF$98)-MIN(Base_Dados!BF$5:BF$98)))) * BF$1)))</f>
        <v>0.17370129870129869</v>
      </c>
      <c r="BG358" s="106">
        <f>IF(INDEX(Base_Dados!BG:BG,MATCH($B358,Base_Dados!$B:$B,0))=0,0,
MAX(0, MIN(BG$1,
((INDEX(Base_Dados!BG:BG,MATCH($B358,Base_Dados!$B:$B,0))-MIN(Base_Dados!BG$5:BG$98)) /
(IF(MAX(Base_Dados!BG$5:BG$98)-MIN(Base_Dados!BG$5:BG$98)=0,1,MAX(Base_Dados!BG$5:BG$98)-MIN(Base_Dados!BG$5:BG$98)))) * BG$1)))</f>
        <v>3.5535117056856184E-2</v>
      </c>
      <c r="BH358" s="106">
        <f>IF(INDEX(Base_Dados!BH:BH,MATCH($B358,Base_Dados!$B:$B,0))=0,0,
MAX(0, MIN(BH$1,
((INDEX(Base_Dados!BH:BH,MATCH($B358,Base_Dados!$B:$B,0))-MIN(Base_Dados!BH$5:BH$98)) /
(IF(MAX(Base_Dados!BH$5:BH$98)-MIN(Base_Dados!BH$5:BH$98)=0,1,MAX(Base_Dados!BH$5:BH$98)-MIN(Base_Dados!BH$5:BH$98)))) * BH$1)))</f>
        <v>0.12087912087912088</v>
      </c>
      <c r="BI358" s="106">
        <f>IF(INDEX(Base_Dados!BI:BI,MATCH($B358,Base_Dados!$B:$B,0))=0,0,
MAX(0, MIN(BI$1,
((INDEX(Base_Dados!BI:BI,MATCH($B358,Base_Dados!$B:$B,0))-MIN(Base_Dados!BI$5:BI$98)) /
(IF(MAX(Base_Dados!BI$5:BI$98)-MIN(Base_Dados!BI$5:BI$98)=0,1,MAX(Base_Dados!BI$5:BI$98)-MIN(Base_Dados!BI$5:BI$98)))) * BI$1)))</f>
        <v>0.27301092043681746</v>
      </c>
      <c r="BJ358" s="106">
        <f>IF(INDEX(Base_Dados!BJ:BJ,MATCH($B358,Base_Dados!$B:$B,0))=0,0,
MAX(0, MIN(BJ$1,
((INDEX(Base_Dados!BJ:BJ,MATCH($B358,Base_Dados!$B:$B,0))-MIN(Base_Dados!BJ$5:BJ$98)) /
(IF(MAX(Base_Dados!BJ$5:BJ$98)-MIN(Base_Dados!BJ$5:BJ$98)=0,1,MAX(Base_Dados!BJ$5:BJ$98)-MIN(Base_Dados!BJ$5:BJ$98)))) * BJ$1)))</f>
        <v>8.4210526315789472E-2</v>
      </c>
      <c r="BK358" s="106">
        <f>IF(INDEX(Base_Dados!BK:BK,MATCH($B358,Base_Dados!$B:$B,0))=0,0,
MAX(0, MIN(BK$1,
((INDEX(Base_Dados!BK:BK,MATCH($B358,Base_Dados!$B:$B,0))-MIN(Base_Dados!BK$5:BK$98)) /
(IF(MAX(Base_Dados!BK$5:BK$98)-MIN(Base_Dados!BK$5:BK$98)=0,1,MAX(Base_Dados!BK$5:BK$98)-MIN(Base_Dados!BK$5:BK$98)))) * BK$1)))</f>
        <v>7.1428571428571425E-2</v>
      </c>
      <c r="BL358" s="106">
        <f>IF(INDEX(Base_Dados!BL:BL,MATCH($B358,Base_Dados!$B:$B,0))=0,0,
MAX(0, MIN(BL$1,
((INDEX(Base_Dados!BL:BL,MATCH($B358,Base_Dados!$B:$B,0))-MIN(Base_Dados!BL$5:BL$98)) /
(IF(MAX(Base_Dados!BL$5:BL$98)-MIN(Base_Dados!BL$5:BL$98)=0,1,MAX(Base_Dados!BL$5:BL$98)-MIN(Base_Dados!BL$5:BL$98)))) * BL$1)))</f>
        <v>0.14169381107491857</v>
      </c>
      <c r="BM358" s="106">
        <f>IF(INDEX(Base_Dados!BM:BM,MATCH($B358,Base_Dados!$B:$B,0))=0,0,
MAX(0, MIN(BM$1,
((INDEX(Base_Dados!BM:BM,MATCH($B358,Base_Dados!$B:$B,0))-MIN(Base_Dados!BM$5:BM$98)) /
(IF(MAX(Base_Dados!BM$5:BM$98)-MIN(Base_Dados!BM$5:BM$98)=0,1,MAX(Base_Dados!BM$5:BM$98)-MIN(Base_Dados!BM$5:BM$98)))) * BM$1)))</f>
        <v>1</v>
      </c>
      <c r="BN358" s="106">
        <f>IF(INDEX(Base_Dados!BN:BN,MATCH($B358,Base_Dados!$B:$B,0))=0,0,
MAX(0, MIN(BN$1,
((INDEX(Base_Dados!BN:BN,MATCH($B358,Base_Dados!$B:$B,0))-MIN(Base_Dados!BN$5:BN$98)) /
(IF(MAX(Base_Dados!BN$5:BN$98)-MIN(Base_Dados!BN$5:BN$98)=0,1,MAX(Base_Dados!BN$5:BN$98)-MIN(Base_Dados!BN$5:BN$98)))) * BN$1)))</f>
        <v>0</v>
      </c>
      <c r="BO358" s="106">
        <f>IF(INDEX(Base_Dados!BO:BO,MATCH($B358,Base_Dados!$B:$B,0))=0,0,
MAX(0, MIN(BO$1,
((INDEX(Base_Dados!BO:BO,MATCH($B358,Base_Dados!$B:$B,0))-MIN(Base_Dados!BO$5:BO$98)) /
(IF(MAX(Base_Dados!BO$5:BO$98)-MIN(Base_Dados!BO$5:BO$98)=0,1,MAX(Base_Dados!BO$5:BO$98)-MIN(Base_Dados!BO$5:BO$98)))) * BO$1)))</f>
        <v>2.5862068965517241E-2</v>
      </c>
      <c r="BP358" s="106">
        <f t="shared" si="24"/>
        <v>19.180978979558411</v>
      </c>
      <c r="BQ358" s="111">
        <f t="shared" si="25"/>
        <v>0.40471560775084425</v>
      </c>
      <c r="BR358" s="112">
        <f t="shared" si="26"/>
        <v>9.0207294272820981E-2</v>
      </c>
      <c r="BS358" s="113">
        <f t="shared" si="27"/>
        <v>19.090771685285588</v>
      </c>
    </row>
    <row r="359" spans="1:71">
      <c r="A359" s="21">
        <v>35006</v>
      </c>
      <c r="B359" s="21" t="s">
        <v>626</v>
      </c>
      <c r="C359" s="21" t="s">
        <v>619</v>
      </c>
      <c r="D359" s="105">
        <f>IF(INDEX(Base_Dados!D:D,MATCH($B359,Base_Dados!$B:$B,0))=0,0,
MAX(0, MIN(D$1,
((INDEX(Base_Dados!D:D,MATCH($B359,Base_Dados!$B:$B,0))-MIN(Base_Dados!D$5:D$98)) /
(IF(MAX(Base_Dados!D$5:D$98)-MIN(Base_Dados!D$5:D$98)=0,1,MAX(Base_Dados!D$5:D$98)-MIN(Base_Dados!D$5:D$98)))) * D$1)))</f>
        <v>6.4758149353908362E-2</v>
      </c>
      <c r="E359" s="106">
        <f>IF(INDEX(Base_Dados!E:E,MATCH($B359,Base_Dados!$B:$B,0))=0,0,
MAX(0, MIN(E$1,
((INDEX(Base_Dados!E:E,MATCH($B359,Base_Dados!$B:$B,0))-MIN(Base_Dados!E$5:E$98)) /
(IF(MAX(Base_Dados!E$5:E$98)-MIN(Base_Dados!E$5:E$98)=0,1,MAX(Base_Dados!E$5:E$98)-MIN(Base_Dados!E$5:E$98)))) * E$1)))</f>
        <v>2.1395565372862302E-3</v>
      </c>
      <c r="F359" s="106">
        <f>IF(INDEX(Base_Dados!F:F,MATCH($B359,Base_Dados!$B:$B,0))=0,0,
MAX(0, MIN(F$1,
((INDEX(Base_Dados!F:F,MATCH($B359,Base_Dados!$B:$B,0))-MIN(Base_Dados!F$5:F$98)) /
(IF(MAX(Base_Dados!F$5:F$98)-MIN(Base_Dados!F$5:F$98)=0,1,MAX(Base_Dados!F$5:F$98)-MIN(Base_Dados!F$5:F$98)))) * F$1)))</f>
        <v>3.1738235127425234E-3</v>
      </c>
      <c r="G359" s="106">
        <f>IF(INDEX(Base_Dados!G:G,MATCH($B359,Base_Dados!$B:$B,0))=0,0,
MAX(0, MIN(G$1,
((INDEX(Base_Dados!G:G,MATCH($B359,Base_Dados!$B:$B,0))-MIN(Base_Dados!G$5:G$98)) /
(IF(MAX(Base_Dados!G$5:G$98)-MIN(Base_Dados!G$5:G$98)=0,1,MAX(Base_Dados!G$5:G$98)-MIN(Base_Dados!G$5:G$98)))) * G$1)))</f>
        <v>5.052418845522294E-3</v>
      </c>
      <c r="H359" s="106">
        <f>IF(INDEX(Base_Dados!H:H,MATCH($B359,Base_Dados!$B:$B,0))=0,0,
MAX(0, MIN(H$1,
((INDEX(Base_Dados!H:H,MATCH($B359,Base_Dados!$B:$B,0))-MIN(Base_Dados!H$5:H$98)) /
(IF(MAX(Base_Dados!H$5:H$98)-MIN(Base_Dados!H$5:H$98)=0,1,MAX(Base_Dados!H$5:H$98)-MIN(Base_Dados!H$5:H$98)))) * H$1)))</f>
        <v>6.0287573514613479E-3</v>
      </c>
      <c r="I359" s="106">
        <f>IF(INDEX(Base_Dados!I:I,MATCH($B359,Base_Dados!$B:$B,0))=0,0,
MAX(0, MIN(I$1,
((INDEX(Base_Dados!I:I,MATCH($B359,Base_Dados!$B:$B,0))-MIN(Base_Dados!I$5:I$98)) /
(IF(MAX(Base_Dados!I$5:I$98)-MIN(Base_Dados!I$5:I$98)=0,1,MAX(Base_Dados!I$5:I$98)-MIN(Base_Dados!I$5:I$98)))) * I$1)))</f>
        <v>1.0931753388302375E-2</v>
      </c>
      <c r="J359" s="106">
        <f>IF(INDEX(Base_Dados!J:J,MATCH($B359,Base_Dados!$B:$B,0))=0,0,
MAX(0, MIN(J$1,
((INDEX(Base_Dados!J:J,MATCH($B359,Base_Dados!$B:$B,0))-MIN(Base_Dados!J$5:J$98)) /
(IF(MAX(Base_Dados!J$5:J$98)-MIN(Base_Dados!J$5:J$98)=0,1,MAX(Base_Dados!J$5:J$98)-MIN(Base_Dados!J$5:J$98)))) * J$1)))</f>
        <v>2.5239744113633812E-2</v>
      </c>
      <c r="K359" s="106">
        <f>IF(INDEX(Base_Dados!K:K,MATCH($B359,Base_Dados!$B:$B,0))=0,0,
MAX(0, MIN(K$1,
((INDEX(Base_Dados!K:K,MATCH($B359,Base_Dados!$B:$B,0))-MIN(Base_Dados!K$5:K$98)) /
(IF(MAX(Base_Dados!K$5:K$98)-MIN(Base_Dados!K$5:K$98)=0,1,MAX(Base_Dados!K$5:K$98)-MIN(Base_Dados!K$5:K$98)))) * K$1)))</f>
        <v>2.9908318425760288E-2</v>
      </c>
      <c r="L359" s="106">
        <f>IF(INDEX(Base_Dados!L:L,MATCH($B359,Base_Dados!$B:$B,0))=0,0,
MAX(0, MIN(L$1,
((INDEX(Base_Dados!L:L,MATCH($B359,Base_Dados!$B:$B,0))-MIN(Base_Dados!L$5:L$98)) /
(IF(MAX(Base_Dados!L$5:L$98)-MIN(Base_Dados!L$5:L$98)=0,1,MAX(Base_Dados!L$5:L$98)-MIN(Base_Dados!L$5:L$98)))) * L$1)))</f>
        <v>4.4160014750735617E-2</v>
      </c>
      <c r="M359" s="106">
        <f>IF(INDEX(Base_Dados!M:M,MATCH($B359,Base_Dados!$B:$B,0))=0,0,
MAX(0, MIN(M$1,
((INDEX(Base_Dados!M:M,MATCH($B359,Base_Dados!$B:$B,0))-MIN(Base_Dados!M$5:M$98)) /
(IF(MAX(Base_Dados!M$5:M$98)-MIN(Base_Dados!M$5:M$98)=0,1,MAX(Base_Dados!M$5:M$98)-MIN(Base_Dados!M$5:M$98)))) * M$1)))</f>
        <v>5.4880466472303206E-2</v>
      </c>
      <c r="N359" s="106">
        <f>IF(INDEX(Base_Dados!N:N,MATCH($B359,Base_Dados!$B:$B,0))=0,0,
MAX(0, MIN(N$1,
((INDEX(Base_Dados!N:N,MATCH($B359,Base_Dados!$B:$B,0))-MIN(Base_Dados!N$5:N$98)) /
(IF(MAX(Base_Dados!N$5:N$98)-MIN(Base_Dados!N$5:N$98)=0,1,MAX(Base_Dados!N$5:N$98)-MIN(Base_Dados!N$5:N$98)))) * N$1)))</f>
        <v>6.7464120493616817E-2</v>
      </c>
      <c r="O359" s="106">
        <f>IF(INDEX(Base_Dados!O:O,MATCH($B359,Base_Dados!$B:$B,0))=0,0,
MAX(0, MIN(O$1,
((INDEX(Base_Dados!O:O,MATCH($B359,Base_Dados!$B:$B,0))-MIN(Base_Dados!O$5:O$98)) /
(IF(MAX(Base_Dados!O$5:O$98)-MIN(Base_Dados!O$5:O$98)=0,1,MAX(Base_Dados!O$5:O$98)-MIN(Base_Dados!O$5:O$98)))) * O$1)))</f>
        <v>8.623669100841741E-2</v>
      </c>
      <c r="P359" s="106">
        <f>IF(INDEX(Base_Dados!P:P,MATCH($B359,Base_Dados!$B:$B,0))=0,0,
MAX(0, MIN(P$1,
((INDEX(Base_Dados!P:P,MATCH($B359,Base_Dados!$B:$B,0))-MIN(Base_Dados!P$5:P$98)) /
(IF(MAX(Base_Dados!P$5:P$98)-MIN(Base_Dados!P$5:P$98)=0,1,MAX(Base_Dados!P$5:P$98)-MIN(Base_Dados!P$5:P$98)))) * P$1)))</f>
        <v>2.1866278478978551E-2</v>
      </c>
      <c r="Q359" s="106">
        <f>IF(INDEX(Base_Dados!Q:Q,MATCH($B359,Base_Dados!$B:$B,0))=0,0,
MAX(0, MIN(Q$1,
((INDEX(Base_Dados!Q:Q,MATCH($B359,Base_Dados!$B:$B,0))-MIN(Base_Dados!Q$5:Q$98)) /
(IF(MAX(Base_Dados!Q$5:Q$98)-MIN(Base_Dados!Q$5:Q$98)=0,1,MAX(Base_Dados!Q$5:Q$98)-MIN(Base_Dados!Q$5:Q$98)))) * Q$1)))</f>
        <v>1.4612184719077458E-2</v>
      </c>
      <c r="R359" s="106">
        <f>IF(INDEX(Base_Dados!R:R,MATCH($B359,Base_Dados!$B:$B,0))=0,0,
MAX(0, MIN(R$1,
((INDEX(Base_Dados!R:R,MATCH($B359,Base_Dados!$B:$B,0))-MIN(Base_Dados!R$5:R$98)) /
(IF(MAX(Base_Dados!R$5:R$98)-MIN(Base_Dados!R$5:R$98)=0,1,MAX(Base_Dados!R$5:R$98)-MIN(Base_Dados!R$5:R$98)))) * R$1)))</f>
        <v>1.0982806151257156E-2</v>
      </c>
      <c r="S359" s="106">
        <f>IF(INDEX(Base_Dados!S:S,MATCH($B359,Base_Dados!$B:$B,0))=0,0,
MAX(0, MIN(S$1,
((INDEX(Base_Dados!S:S,MATCH($B359,Base_Dados!$B:$B,0))-MIN(Base_Dados!S$5:S$98)) /
(IF(MAX(Base_Dados!S$5:S$98)-MIN(Base_Dados!S$5:S$98)=0,1,MAX(Base_Dados!S$5:S$98)-MIN(Base_Dados!S$5:S$98)))) * S$1)))</f>
        <v>2.1568186924286678E-2</v>
      </c>
      <c r="T359" s="106">
        <f>IF(INDEX(Base_Dados!T:T,MATCH($B359,Base_Dados!$B:$B,0))=0,0,
MAX(0, MIN(T$1,
((INDEX(Base_Dados!T:T,MATCH($B359,Base_Dados!$B:$B,0))-MIN(Base_Dados!T$5:T$98)) /
(IF(MAX(Base_Dados!T$5:T$98)-MIN(Base_Dados!T$5:T$98)=0,1,MAX(Base_Dados!T$5:T$98)-MIN(Base_Dados!T$5:T$98)))) * T$1)))</f>
        <v>0.77101858981258564</v>
      </c>
      <c r="U359" s="106">
        <f>IF(INDEX(Base_Dados!U:U,MATCH($B359,Base_Dados!$B:$B,0))=0,0,
MAX(0, MIN(U$1,
((INDEX(Base_Dados!U:U,MATCH($B359,Base_Dados!$B:$B,0))-MIN(Base_Dados!U$5:U$98)) /
(IF(MAX(Base_Dados!U$5:U$98)-MIN(Base_Dados!U$5:U$98)=0,1,MAX(Base_Dados!U$5:U$98)-MIN(Base_Dados!U$5:U$98)))) * U$1)))</f>
        <v>0.51456551483350454</v>
      </c>
      <c r="V359" s="106">
        <f>IF(INDEX(Base_Dados!V:V,MATCH($B359,Base_Dados!$B:$B,0))=0,0,
MAX(0, MIN(V$1,
((INDEX(Base_Dados!V:V,MATCH($B359,Base_Dados!$B:$B,0))-MIN(Base_Dados!V$5:V$98)) /
(IF(MAX(Base_Dados!V$5:V$98)-MIN(Base_Dados!V$5:V$98)=0,1,MAX(Base_Dados!V$5:V$98)-MIN(Base_Dados!V$5:V$98)))) * V$1)))</f>
        <v>6.3193812762760718E-2</v>
      </c>
      <c r="W359" s="106">
        <f>IF(INDEX(Base_Dados!W:W,MATCH($B359,Base_Dados!$B:$B,0))=0,0,
MAX(0, MIN(W$1,
((INDEX(Base_Dados!W:W,MATCH($B359,Base_Dados!$B:$B,0))-MIN(Base_Dados!W$5:W$98)) /
(IF(MAX(Base_Dados!W$5:W$98)-MIN(Base_Dados!W$5:W$98)=0,1,MAX(Base_Dados!W$5:W$98)-MIN(Base_Dados!W$5:W$98)))) * W$1)))</f>
        <v>3.0568832536839783</v>
      </c>
      <c r="X359" s="106">
        <f>IF(INDEX(Base_Dados!X:X,MATCH($B359,Base_Dados!$B:$B,0))=0,0,
MAX(0, MIN(X$1,
((INDEX(Base_Dados!X:X,MATCH($B359,Base_Dados!$B:$B,0))-MIN(Base_Dados!X$5:X$98)) /
(IF(MAX(Base_Dados!X$5:X$98)-MIN(Base_Dados!X$5:X$98)=0,1,MAX(Base_Dados!X$5:X$98)-MIN(Base_Dados!X$5:X$98)))) * X$1)))</f>
        <v>0</v>
      </c>
      <c r="Y359" s="106">
        <f>IF(INDEX(Base_Dados!Y:Y,MATCH($B359,Base_Dados!$B:$B,0))=0,0,
MAX(0, MIN(Y$1,
((INDEX(Base_Dados!Y:Y,MATCH($B359,Base_Dados!$B:$B,0))-MIN(Base_Dados!Y$5:Y$98)) /
(IF(MAX(Base_Dados!Y$5:Y$98)-MIN(Base_Dados!Y$5:Y$98)=0,1,MAX(Base_Dados!Y$5:Y$98)-MIN(Base_Dados!Y$5:Y$98)))) * Y$1)))</f>
        <v>0</v>
      </c>
      <c r="Z359" s="106">
        <f>IF(INDEX(Base_Dados!Z:Z,MATCH($B359,Base_Dados!$B:$B,0))=0,0,
MAX(0, MIN(Z$1,
((INDEX(Base_Dados!Z:Z,MATCH($B359,Base_Dados!$B:$B,0))-MIN(Base_Dados!Z$5:Z$98)) /
(IF(MAX(Base_Dados!Z$5:Z$98)-MIN(Base_Dados!Z$5:Z$98)=0,1,MAX(Base_Dados!Z$5:Z$98)-MIN(Base_Dados!Z$5:Z$98)))) * Z$1)))</f>
        <v>0</v>
      </c>
      <c r="AA359" s="106">
        <f>IF(INDEX(Base_Dados!AA:AA,MATCH($B359,Base_Dados!$B:$B,0))=0,0,
MAX(0, MIN(AA$1,
((INDEX(Base_Dados!AA:AA,MATCH($B359,Base_Dados!$B:$B,0))-MIN(Base_Dados!AA$5:AA$98)) /
(IF(MAX(Base_Dados!AA$5:AA$98)-MIN(Base_Dados!AA$5:AA$98)=0,1,MAX(Base_Dados!AA$5:AA$98)-MIN(Base_Dados!AA$5:AA$98)))) * AA$1)))</f>
        <v>0</v>
      </c>
      <c r="AB359" s="106">
        <f>IF(INDEX(Base_Dados!AB:AB,MATCH($B359,Base_Dados!$B:$B,0))=0,0,
MAX(0, MIN(AB$1,
((INDEX(Base_Dados!AB:AB,MATCH($B359,Base_Dados!$B:$B,0))-MIN(Base_Dados!AB$5:AB$98)) /
(IF(MAX(Base_Dados!AB$5:AB$98)-MIN(Base_Dados!AB$5:AB$98)=0,1,MAX(Base_Dados!AB$5:AB$98)-MIN(Base_Dados!AB$5:AB$98)))) * AB$1)))</f>
        <v>0.50460251846748583</v>
      </c>
      <c r="AC359" s="106">
        <f>IF(INDEX(Base_Dados!AC:AC,MATCH($B359,Base_Dados!$B:$B,0))=0,0,
MAX(0, MIN(AC$1,
((INDEX(Base_Dados!AC:AC,MATCH($B359,Base_Dados!$B:$B,0))-MIN(Base_Dados!AC$5:AC$98)) /
(IF(MAX(Base_Dados!AC$5:AC$98)-MIN(Base_Dados!AC$5:AC$98)=0,1,MAX(Base_Dados!AC$5:AC$98)-MIN(Base_Dados!AC$5:AC$98)))) * AC$1)))</f>
        <v>1.812126613991135E-2</v>
      </c>
      <c r="AD359" s="106">
        <f>IF(INDEX(Base_Dados!AD:AD,MATCH($B359,Base_Dados!$B:$B,0))=0,0,
MAX(0, MIN(AD$1,
((INDEX(Base_Dados!AD:AD,MATCH($B359,Base_Dados!$B:$B,0))-MIN(Base_Dados!AD$5:AD$98)) /
(IF(MAX(Base_Dados!AD$5:AD$98)-MIN(Base_Dados!AD$5:AD$98)=0,1,MAX(Base_Dados!AD$5:AD$98)-MIN(Base_Dados!AD$5:AD$98)))) * AD$1)))</f>
        <v>1.1758615589409851E-2</v>
      </c>
      <c r="AE359" s="106">
        <f>IF(INDEX(Base_Dados!AE:AE,MATCH($B359,Base_Dados!$B:$B,0))=0,0,
MAX(0, MIN(AE$1,
((INDEX(Base_Dados!AE:AE,MATCH($B359,Base_Dados!$B:$B,0))-MIN(Base_Dados!AE$5:AE$98)) /
(IF(MAX(Base_Dados!AE$5:AE$98)-MIN(Base_Dados!AE$5:AE$98)=0,1,MAX(Base_Dados!AE$5:AE$98)-MIN(Base_Dados!AE$5:AE$98)))) * AE$1)))</f>
        <v>5.738530130878757E-3</v>
      </c>
      <c r="AF359" s="106">
        <f>IF(INDEX(Base_Dados!AF:AF,MATCH($B359,Base_Dados!$B:$B,0))=0,0,
MAX(0, MIN(AF$1,
((INDEX(Base_Dados!AF:AF,MATCH($B359,Base_Dados!$B:$B,0))-MIN(Base_Dados!AF$5:AF$98)) /
(IF(MAX(Base_Dados!AF$5:AF$98)-MIN(Base_Dados!AF$5:AF$98)=0,1,MAX(Base_Dados!AF$5:AF$98)-MIN(Base_Dados!AF$5:AF$98)))) * AF$1)))</f>
        <v>9.0102514595687948E-3</v>
      </c>
      <c r="AG359" s="106">
        <f>IF(INDEX(Base_Dados!AG:AG,MATCH($B359,Base_Dados!$B:$B,0))=0,0,
MAX(0, MIN(AG$1,
((INDEX(Base_Dados!AG:AG,MATCH($B359,Base_Dados!$B:$B,0))-MIN(Base_Dados!AG$5:AG$98)) /
(IF(MAX(Base_Dados!AG$5:AG$98)-MIN(Base_Dados!AG$5:AG$98)=0,1,MAX(Base_Dados!AG$5:AG$98)-MIN(Base_Dados!AG$5:AG$98)))) * AG$1)))</f>
        <v>1.4612184719077458E-2</v>
      </c>
      <c r="AH359" s="106">
        <f>IF(INDEX(Base_Dados!AH:AH,MATCH($B359,Base_Dados!$B:$B,0))=0,0,
MAX(0, MIN(AH$1,
((INDEX(Base_Dados!AH:AH,MATCH($B359,Base_Dados!$B:$B,0))-MIN(Base_Dados!AH$5:AH$98)) /
(IF(MAX(Base_Dados!AH$5:AH$98)-MIN(Base_Dados!AH$5:AH$98)=0,1,MAX(Base_Dados!AH$5:AH$98)-MIN(Base_Dados!AH$5:AH$98)))) * AH$1)))</f>
        <v>1.6030764678259759</v>
      </c>
      <c r="AI359" s="106">
        <f>IF(INDEX(Base_Dados!AI:AI,MATCH($B359,Base_Dados!$B:$B,0))=0,0,
MAX(0, MIN(AI$1,
((INDEX(Base_Dados!AI:AI,MATCH($B359,Base_Dados!$B:$B,0))-MIN(Base_Dados!AI$5:AI$98)) /
(IF(MAX(Base_Dados!AI$5:AI$98)-MIN(Base_Dados!AI$5:AI$98)=0,1,MAX(Base_Dados!AI$5:AI$98)-MIN(Base_Dados!AI$5:AI$98)))) * AI$1)))</f>
        <v>7.1428571428571425E-2</v>
      </c>
      <c r="AJ359" s="106">
        <f>IF(INDEX(Base_Dados!AJ:AJ,MATCH($B359,Base_Dados!$B:$B,0))=0,0,
MAX(0, MIN(AJ$1,
((INDEX(Base_Dados!AJ:AJ,MATCH($B359,Base_Dados!$B:$B,0))-MIN(Base_Dados!AJ$5:AJ$98)) /
(IF(MAX(Base_Dados!AJ$5:AJ$98)-MIN(Base_Dados!AJ$5:AJ$98)=0,1,MAX(Base_Dados!AJ$5:AJ$98)-MIN(Base_Dados!AJ$5:AJ$98)))) * AJ$1)))</f>
        <v>0.5357142857142857</v>
      </c>
      <c r="AK359" s="106">
        <f>IF(INDEX(Base_Dados!AK:AK,MATCH($B359,Base_Dados!$B:$B,0))=0,0,
MAX(0, MIN(AK$1,
((INDEX(Base_Dados!AK:AK,MATCH($B359,Base_Dados!$B:$B,0))-MIN(Base_Dados!AK$5:AK$98)) /
(IF(MAX(Base_Dados!AK$5:AK$98)-MIN(Base_Dados!AK$5:AK$98)=0,1,MAX(Base_Dados!AK$5:AK$98)-MIN(Base_Dados!AK$5:AK$98)))) * AK$1)))</f>
        <v>1.7241379310344827E-3</v>
      </c>
      <c r="AL359" s="106">
        <f>IF(INDEX(Base_Dados!AL:AL,MATCH($B359,Base_Dados!$B:$B,0))=0,0,
MAX(0, MIN(AL$1,
((INDEX(Base_Dados!AL:AL,MATCH($B359,Base_Dados!$B:$B,0))-MIN(Base_Dados!AL$5:AL$98)) /
(IF(MAX(Base_Dados!AL$5:AL$98)-MIN(Base_Dados!AL$5:AL$98)=0,1,MAX(Base_Dados!AL$5:AL$98)-MIN(Base_Dados!AL$5:AL$98)))) * AL$1)))</f>
        <v>0</v>
      </c>
      <c r="AM359" s="106">
        <f>IF(INDEX(Base_Dados!AM:AM,MATCH($B359,Base_Dados!$B:$B,0))=0,0,
MAX(0, MIN(AM$1,
((INDEX(Base_Dados!AM:AM,MATCH($B359,Base_Dados!$B:$B,0))-MIN(Base_Dados!AM$5:AM$98)) /
(IF(MAX(Base_Dados!AM$5:AM$98)-MIN(Base_Dados!AM$5:AM$98)=0,1,MAX(Base_Dados!AM$5:AM$98)-MIN(Base_Dados!AM$5:AM$98)))) * AM$1)))</f>
        <v>1.8643190056965304E-2</v>
      </c>
      <c r="AN359" s="106">
        <f>IF(INDEX(Base_Dados!AN:AN,MATCH($B359,Base_Dados!$B:$B,0))=0,0,
MAX(0, MIN(AN$1,
((INDEX(Base_Dados!AN:AN,MATCH($B359,Base_Dados!$B:$B,0))-MIN(Base_Dados!AN$5:AN$98)) /
(IF(MAX(Base_Dados!AN$5:AN$98)-MIN(Base_Dados!AN$5:AN$98)=0,1,MAX(Base_Dados!AN$5:AN$98)-MIN(Base_Dados!AN$5:AN$98)))) * AN$1)))</f>
        <v>0.33035714285714285</v>
      </c>
      <c r="AO359" s="106">
        <f>IF(INDEX(Base_Dados!AO:AO,MATCH($B359,Base_Dados!$B:$B,0))=0,0,
MAX(0, MIN(AO$1,
((INDEX(Base_Dados!AO:AO,MATCH($B359,Base_Dados!$B:$B,0))-MIN(Base_Dados!AO$5:AO$98)) /
(IF(MAX(Base_Dados!AO$5:AO$98)-MIN(Base_Dados!AO$5:AO$98)=0,1,MAX(Base_Dados!AO$5:AO$98)-MIN(Base_Dados!AO$5:AO$98)))) * AO$1)))</f>
        <v>0</v>
      </c>
      <c r="AP359" s="106">
        <f>IF(INDEX(Base_Dados!AP:AP,MATCH($B359,Base_Dados!$B:$B,0))=0,0,
MAX(0, MIN(AP$1,
((INDEX(Base_Dados!AP:AP,MATCH($B359,Base_Dados!$B:$B,0))-MIN(Base_Dados!AP$5:AP$98)) /
(IF(MAX(Base_Dados!AP$5:AP$98)-MIN(Base_Dados!AP$5:AP$98)=0,1,MAX(Base_Dados!AP$5:AP$98)-MIN(Base_Dados!AP$5:AP$98)))) * AP$1)))</f>
        <v>9.1743119266055051E-3</v>
      </c>
      <c r="AQ359" s="106">
        <f>IF(INDEX(Base_Dados!AQ:AQ,MATCH($B359,Base_Dados!$B:$B,0))=0,0,
MAX(0, MIN(AQ$1,
((INDEX(Base_Dados!AQ:AQ,MATCH($B359,Base_Dados!$B:$B,0))-MIN(Base_Dados!AQ$5:AQ$98)) /
(IF(MAX(Base_Dados!AQ$5:AQ$98)-MIN(Base_Dados!AQ$5:AQ$98)=0,1,MAX(Base_Dados!AQ$5:AQ$98)-MIN(Base_Dados!AQ$5:AQ$98)))) * AQ$1)))</f>
        <v>0</v>
      </c>
      <c r="AR359" s="106">
        <f>IF(INDEX(Base_Dados!AR:AR,MATCH($B359,Base_Dados!$B:$B,0))=0,0,
MAX(0, MIN(AR$1,
((INDEX(Base_Dados!AR:AR,MATCH($B359,Base_Dados!$B:$B,0))-MIN(Base_Dados!AR$5:AR$98)) /
(IF(MAX(Base_Dados!AR$5:AR$98)-MIN(Base_Dados!AR$5:AR$98)=0,1,MAX(Base_Dados!AR$5:AR$98)-MIN(Base_Dados!AR$5:AR$98)))) * AR$1)))</f>
        <v>0</v>
      </c>
      <c r="AS359" s="106">
        <f>IF(INDEX(Base_Dados!AS:AS,MATCH($B359,Base_Dados!$B:$B,0))=0,0,
MAX(0, MIN(AS$1,
((INDEX(Base_Dados!AS:AS,MATCH($B359,Base_Dados!$B:$B,0))-MIN(Base_Dados!AS$5:AS$98)) /
(IF(MAX(Base_Dados!AS$5:AS$98)-MIN(Base_Dados!AS$5:AS$98)=0,1,MAX(Base_Dados!AS$5:AS$98)-MIN(Base_Dados!AS$5:AS$98)))) * AS$1)))</f>
        <v>0</v>
      </c>
      <c r="AT359" s="106">
        <f>IF(INDEX(Base_Dados!AT:AT,MATCH($B359,Base_Dados!$B:$B,0))=0,0,
MAX(0, MIN(AT$1,
((INDEX(Base_Dados!AT:AT,MATCH($B359,Base_Dados!$B:$B,0))-MIN(Base_Dados!AT$5:AT$98)) /
(IF(MAX(Base_Dados!AT$5:AT$98)-MIN(Base_Dados!AT$5:AT$98)=0,1,MAX(Base_Dados!AT$5:AT$98)-MIN(Base_Dados!AT$5:AT$98)))) * AT$1)))</f>
        <v>0</v>
      </c>
      <c r="AU359" s="106">
        <f>IF(INDEX(Base_Dados!AU:AU,MATCH($B359,Base_Dados!$B:$B,0))=0,0,
MAX(0, MIN(AU$1,
((INDEX(Base_Dados!AU:AU,MATCH($B359,Base_Dados!$B:$B,0))-MIN(Base_Dados!AU$5:AU$98)) /
(IF(MAX(Base_Dados!AU$5:AU$98)-MIN(Base_Dados!AU$5:AU$98)=0,1,MAX(Base_Dados!AU$5:AU$98)-MIN(Base_Dados!AU$5:AU$98)))) * AU$1)))</f>
        <v>8.4269662921348312E-3</v>
      </c>
      <c r="AV359" s="106">
        <f>IF(INDEX(Base_Dados!AV:AV,MATCH($B359,Base_Dados!$B:$B,0))=0,0,
MAX(0, MIN(AV$1,
((INDEX(Base_Dados!AV:AV,MATCH($B359,Base_Dados!$B:$B,0))-MIN(Base_Dados!AV$5:AV$98)) /
(IF(MAX(Base_Dados!AV$5:AV$98)-MIN(Base_Dados!AV$5:AV$98)=0,1,MAX(Base_Dados!AV$5:AV$98)-MIN(Base_Dados!AV$5:AV$98)))) * AV$1)))</f>
        <v>0</v>
      </c>
      <c r="AW359" s="106">
        <f>IF(INDEX(Base_Dados!AW:AW,MATCH($B359,Base_Dados!$B:$B,0))=0,0,
MAX(0, MIN(AW$1,
((INDEX(Base_Dados!AW:AW,MATCH($B359,Base_Dados!$B:$B,0))-MIN(Base_Dados!AW$5:AW$98)) /
(IF(MAX(Base_Dados!AW$5:AW$98)-MIN(Base_Dados!AW$5:AW$98)=0,1,MAX(Base_Dados!AW$5:AW$98)-MIN(Base_Dados!AW$5:AW$98)))) * AW$1)))</f>
        <v>0</v>
      </c>
      <c r="AX359" s="106">
        <f>IF(INDEX(Base_Dados!AX:AX,MATCH($B359,Base_Dados!$B:$B,0))=0,0,
MAX(0, MIN(AX$1,
((INDEX(Base_Dados!AX:AX,MATCH($B359,Base_Dados!$B:$B,0))-MIN(Base_Dados!AX$5:AX$98)) /
(IF(MAX(Base_Dados!AX$5:AX$98)-MIN(Base_Dados!AX$5:AX$98)=0,1,MAX(Base_Dados!AX$5:AX$98)-MIN(Base_Dados!AX$5:AX$98)))) * AX$1)))</f>
        <v>5.2534562211981564E-2</v>
      </c>
      <c r="AY359" s="106">
        <f>IF(INDEX(Base_Dados!AY:AY,MATCH($B359,Base_Dados!$B:$B,0))=0,0,
MAX(0, MIN(AY$1,
((INDEX(Base_Dados!AY:AY,MATCH($B359,Base_Dados!$B:$B,0))-MIN(Base_Dados!AY$5:AY$98)) /
(IF(MAX(Base_Dados!AY$5:AY$98)-MIN(Base_Dados!AY$5:AY$98)=0,1,MAX(Base_Dados!AY$5:AY$98)-MIN(Base_Dados!AY$5:AY$98)))) * AY$1)))</f>
        <v>1.6485328058028356E-3</v>
      </c>
      <c r="AZ359" s="106">
        <f>IF(INDEX(Base_Dados!AZ:AZ,MATCH($B359,Base_Dados!$B:$B,0))=0,0,
MAX(0, MIN(AZ$1,
((INDEX(Base_Dados!AZ:AZ,MATCH($B359,Base_Dados!$B:$B,0))-MIN(Base_Dados!AZ$5:AZ$98)) /
(IF(MAX(Base_Dados!AZ$5:AZ$98)-MIN(Base_Dados!AZ$5:AZ$98)=0,1,MAX(Base_Dados!AZ$5:AZ$98)-MIN(Base_Dados!AZ$5:AZ$98)))) * AZ$1)))</f>
        <v>0.41666666666666663</v>
      </c>
      <c r="BA359" s="106">
        <f>IF(INDEX(Base_Dados!BA:BA,MATCH($B359,Base_Dados!$B:$B,0))=0,0,
MAX(0, MIN(BA$1,
((INDEX(Base_Dados!BA:BA,MATCH($B359,Base_Dados!$B:$B,0))-MIN(Base_Dados!BA$5:BA$98)) /
(IF(MAX(Base_Dados!BA$5:BA$98)-MIN(Base_Dados!BA$5:BA$98)=0,1,MAX(Base_Dados!BA$5:BA$98)-MIN(Base_Dados!BA$5:BA$98)))) * BA$1)))</f>
        <v>6.0392104620440061E-3</v>
      </c>
      <c r="BB359" s="106">
        <f>IF(INDEX(Base_Dados!BB:BB,MATCH($B359,Base_Dados!$B:$B,0))=0,0,
MAX(0, MIN(BB$1,
((INDEX(Base_Dados!BB:BB,MATCH($B359,Base_Dados!$B:$B,0))-MIN(Base_Dados!BB$5:BB$98)) /
(IF(MAX(Base_Dados!BB$5:BB$98)-MIN(Base_Dados!BB$5:BB$98)=0,1,MAX(Base_Dados!BB$5:BB$98)-MIN(Base_Dados!BB$5:BB$98)))) * BB$1)))</f>
        <v>3.7600178994881099E-2</v>
      </c>
      <c r="BC359" s="106">
        <f>IF(INDEX(Base_Dados!BC:BC,MATCH($B359,Base_Dados!$B:$B,0))=0,0,
MAX(0, MIN(BC$1,
((INDEX(Base_Dados!BC:BC,MATCH($B359,Base_Dados!$B:$B,0))-MIN(Base_Dados!BC$5:BC$98)) /
(IF(MAX(Base_Dados!BC$5:BC$98)-MIN(Base_Dados!BC$5:BC$98)=0,1,MAX(Base_Dados!BC$5:BC$98)-MIN(Base_Dados!BC$5:BC$98)))) * BC$1)))</f>
        <v>8.0797199030433614E-3</v>
      </c>
      <c r="BD359" s="106">
        <f>IF(INDEX(Base_Dados!BD:BD,MATCH($B359,Base_Dados!$B:$B,0))=0,0,
MAX(0, MIN(BD$1,
((INDEX(Base_Dados!BD:BD,MATCH($B359,Base_Dados!$B:$B,0))-MIN(Base_Dados!BD$5:BD$98)) /
(IF(MAX(Base_Dados!BD$5:BD$98)-MIN(Base_Dados!BD$5:BD$98)=0,1,MAX(Base_Dados!BD$5:BD$98)-MIN(Base_Dados!BD$5:BD$98)))) * BD$1)))</f>
        <v>5.9552662557994596E-3</v>
      </c>
      <c r="BE359" s="106">
        <f>IF(INDEX(Base_Dados!BE:BE,MATCH($B359,Base_Dados!$B:$B,0))=0,0,
MAX(0, MIN(BE$1,
((INDEX(Base_Dados!BE:BE,MATCH($B359,Base_Dados!$B:$B,0))-MIN(Base_Dados!BE$5:BE$98)) /
(IF(MAX(Base_Dados!BE$5:BE$98)-MIN(Base_Dados!BE$5:BE$98)=0,1,MAX(Base_Dados!BE$5:BE$98)-MIN(Base_Dados!BE$5:BE$98)))) * BE$1)))</f>
        <v>1.9568489713998997E-2</v>
      </c>
      <c r="BF359" s="106">
        <f>IF(INDEX(Base_Dados!BF:BF,MATCH($B359,Base_Dados!$B:$B,0))=0,0,
MAX(0, MIN(BF$1,
((INDEX(Base_Dados!BF:BF,MATCH($B359,Base_Dados!$B:$B,0))-MIN(Base_Dados!BF$5:BF$98)) /
(IF(MAX(Base_Dados!BF$5:BF$98)-MIN(Base_Dados!BF$5:BF$98)=0,1,MAX(Base_Dados!BF$5:BF$98)-MIN(Base_Dados!BF$5:BF$98)))) * BF$1)))</f>
        <v>0</v>
      </c>
      <c r="BG359" s="106">
        <f>IF(INDEX(Base_Dados!BG:BG,MATCH($B359,Base_Dados!$B:$B,0))=0,0,
MAX(0, MIN(BG$1,
((INDEX(Base_Dados!BG:BG,MATCH($B359,Base_Dados!$B:$B,0))-MIN(Base_Dados!BG$5:BG$98)) /
(IF(MAX(Base_Dados!BG$5:BG$98)-MIN(Base_Dados!BG$5:BG$98)=0,1,MAX(Base_Dados!BG$5:BG$98)-MIN(Base_Dados!BG$5:BG$98)))) * BG$1)))</f>
        <v>0</v>
      </c>
      <c r="BH359" s="106">
        <f>IF(INDEX(Base_Dados!BH:BH,MATCH($B359,Base_Dados!$B:$B,0))=0,0,
MAX(0, MIN(BH$1,
((INDEX(Base_Dados!BH:BH,MATCH($B359,Base_Dados!$B:$B,0))-MIN(Base_Dados!BH$5:BH$98)) /
(IF(MAX(Base_Dados!BH$5:BH$98)-MIN(Base_Dados!BH$5:BH$98)=0,1,MAX(Base_Dados!BH$5:BH$98)-MIN(Base_Dados!BH$5:BH$98)))) * BH$1)))</f>
        <v>0</v>
      </c>
      <c r="BI359" s="106">
        <f>IF(INDEX(Base_Dados!BI:BI,MATCH($B359,Base_Dados!$B:$B,0))=0,0,
MAX(0, MIN(BI$1,
((INDEX(Base_Dados!BI:BI,MATCH($B359,Base_Dados!$B:$B,0))-MIN(Base_Dados!BI$5:BI$98)) /
(IF(MAX(Base_Dados!BI$5:BI$98)-MIN(Base_Dados!BI$5:BI$98)=0,1,MAX(Base_Dados!BI$5:BI$98)-MIN(Base_Dados!BI$5:BI$98)))) * BI$1)))</f>
        <v>2.8081123244929798E-2</v>
      </c>
      <c r="BJ359" s="106">
        <f>IF(INDEX(Base_Dados!BJ:BJ,MATCH($B359,Base_Dados!$B:$B,0))=0,0,
MAX(0, MIN(BJ$1,
((INDEX(Base_Dados!BJ:BJ,MATCH($B359,Base_Dados!$B:$B,0))-MIN(Base_Dados!BJ$5:BJ$98)) /
(IF(MAX(Base_Dados!BJ$5:BJ$98)-MIN(Base_Dados!BJ$5:BJ$98)=0,1,MAX(Base_Dados!BJ$5:BJ$98)-MIN(Base_Dados!BJ$5:BJ$98)))) * BJ$1)))</f>
        <v>0</v>
      </c>
      <c r="BK359" s="106">
        <f>IF(INDEX(Base_Dados!BK:BK,MATCH($B359,Base_Dados!$B:$B,0))=0,0,
MAX(0, MIN(BK$1,
((INDEX(Base_Dados!BK:BK,MATCH($B359,Base_Dados!$B:$B,0))-MIN(Base_Dados!BK$5:BK$98)) /
(IF(MAX(Base_Dados!BK$5:BK$98)-MIN(Base_Dados!BK$5:BK$98)=0,1,MAX(Base_Dados!BK$5:BK$98)-MIN(Base_Dados!BK$5:BK$98)))) * BK$1)))</f>
        <v>0</v>
      </c>
      <c r="BL359" s="106">
        <f>IF(INDEX(Base_Dados!BL:BL,MATCH($B359,Base_Dados!$B:$B,0))=0,0,
MAX(0, MIN(BL$1,
((INDEX(Base_Dados!BL:BL,MATCH($B359,Base_Dados!$B:$B,0))-MIN(Base_Dados!BL$5:BL$98)) /
(IF(MAX(Base_Dados!BL$5:BL$98)-MIN(Base_Dados!BL$5:BL$98)=0,1,MAX(Base_Dados!BL$5:BL$98)-MIN(Base_Dados!BL$5:BL$98)))) * BL$1)))</f>
        <v>9.7719869706840382E-3</v>
      </c>
      <c r="BM359" s="106">
        <f>IF(INDEX(Base_Dados!BM:BM,MATCH($B359,Base_Dados!$B:$B,0))=0,0,
MAX(0, MIN(BM$1,
((INDEX(Base_Dados!BM:BM,MATCH($B359,Base_Dados!$B:$B,0))-MIN(Base_Dados!BM$5:BM$98)) /
(IF(MAX(Base_Dados!BM$5:BM$98)-MIN(Base_Dados!BM$5:BM$98)=0,1,MAX(Base_Dados!BM$5:BM$98)-MIN(Base_Dados!BM$5:BM$98)))) * BM$1)))</f>
        <v>1</v>
      </c>
      <c r="BN359" s="106">
        <f>IF(INDEX(Base_Dados!BN:BN,MATCH($B359,Base_Dados!$B:$B,0))=0,0,
MAX(0, MIN(BN$1,
((INDEX(Base_Dados!BN:BN,MATCH($B359,Base_Dados!$B:$B,0))-MIN(Base_Dados!BN$5:BN$98)) /
(IF(MAX(Base_Dados!BN$5:BN$98)-MIN(Base_Dados!BN$5:BN$98)=0,1,MAX(Base_Dados!BN$5:BN$98)-MIN(Base_Dados!BN$5:BN$98)))) * BN$1)))</f>
        <v>5.5587909887723164E-2</v>
      </c>
      <c r="BO359" s="106">
        <f>IF(INDEX(Base_Dados!BO:BO,MATCH($B359,Base_Dados!$B:$B,0))=0,0,
MAX(0, MIN(BO$1,
((INDEX(Base_Dados!BO:BO,MATCH($B359,Base_Dados!$B:$B,0))-MIN(Base_Dados!BO$5:BO$98)) /
(IF(MAX(Base_Dados!BO$5:BO$98)-MIN(Base_Dados!BO$5:BO$98)=0,1,MAX(Base_Dados!BO$5:BO$98)-MIN(Base_Dados!BO$5:BO$98)))) * BO$1)))</f>
        <v>1.7241379310344827E-2</v>
      </c>
      <c r="BP359" s="106">
        <f t="shared" si="24"/>
        <v>9.6758279085870669</v>
      </c>
      <c r="BQ359" s="111">
        <f t="shared" si="25"/>
        <v>0.45736774650018042</v>
      </c>
      <c r="BR359" s="112">
        <f t="shared" si="26"/>
        <v>0.14285943302215715</v>
      </c>
      <c r="BS359" s="113">
        <f t="shared" si="27"/>
        <v>9.5329684755649104</v>
      </c>
    </row>
    <row r="360" spans="1:71">
      <c r="A360" s="21">
        <v>35007</v>
      </c>
      <c r="B360" s="21" t="s">
        <v>660</v>
      </c>
      <c r="C360" s="21" t="s">
        <v>619</v>
      </c>
      <c r="D360" s="105">
        <f>IF(INDEX(Base_Dados!D:D,MATCH($B360,Base_Dados!$B:$B,0))=0,0,
MAX(0, MIN(D$1,
((INDEX(Base_Dados!D:D,MATCH($B360,Base_Dados!$B:$B,0))-MIN(Base_Dados!D$5:D$98)) /
(IF(MAX(Base_Dados!D$5:D$98)-MIN(Base_Dados!D$5:D$98)=0,1,MAX(Base_Dados!D$5:D$98)-MIN(Base_Dados!D$5:D$98)))) * D$1)))</f>
        <v>0.11642730174838743</v>
      </c>
      <c r="E360" s="106">
        <f>IF(INDEX(Base_Dados!E:E,MATCH($B360,Base_Dados!$B:$B,0))=0,0,
MAX(0, MIN(E$1,
((INDEX(Base_Dados!E:E,MATCH($B360,Base_Dados!$B:$B,0))-MIN(Base_Dados!E$5:E$98)) /
(IF(MAX(Base_Dados!E$5:E$98)-MIN(Base_Dados!E$5:E$98)=0,1,MAX(Base_Dados!E$5:E$98)-MIN(Base_Dados!E$5:E$98)))) * E$1)))</f>
        <v>1.5155192139110797E-2</v>
      </c>
      <c r="F360" s="106">
        <f>IF(INDEX(Base_Dados!F:F,MATCH($B360,Base_Dados!$B:$B,0))=0,0,
MAX(0, MIN(F$1,
((INDEX(Base_Dados!F:F,MATCH($B360,Base_Dados!$B:$B,0))-MIN(Base_Dados!F$5:F$98)) /
(IF(MAX(Base_Dados!F$5:F$98)-MIN(Base_Dados!F$5:F$98)=0,1,MAX(Base_Dados!F$5:F$98)-MIN(Base_Dados!F$5:F$98)))) * F$1)))</f>
        <v>1.6936504637938526E-2</v>
      </c>
      <c r="G360" s="106">
        <f>IF(INDEX(Base_Dados!G:G,MATCH($B360,Base_Dados!$B:$B,0))=0,0,
MAX(0, MIN(G$1,
((INDEX(Base_Dados!G:G,MATCH($B360,Base_Dados!$B:$B,0))-MIN(Base_Dados!G$5:G$98)) /
(IF(MAX(Base_Dados!G$5:G$98)-MIN(Base_Dados!G$5:G$98)=0,1,MAX(Base_Dados!G$5:G$98)-MIN(Base_Dados!G$5:G$98)))) * G$1)))</f>
        <v>1.8982659376748048E-2</v>
      </c>
      <c r="H360" s="106">
        <f>IF(INDEX(Base_Dados!H:H,MATCH($B360,Base_Dados!$B:$B,0))=0,0,
MAX(0, MIN(H$1,
((INDEX(Base_Dados!H:H,MATCH($B360,Base_Dados!$B:$B,0))-MIN(Base_Dados!H$5:H$98)) /
(IF(MAX(Base_Dados!H$5:H$98)-MIN(Base_Dados!H$5:H$98)=0,1,MAX(Base_Dados!H$5:H$98)-MIN(Base_Dados!H$5:H$98)))) * H$1)))</f>
        <v>1.8095216798228942E-2</v>
      </c>
      <c r="I360" s="106">
        <f>IF(INDEX(Base_Dados!I:I,MATCH($B360,Base_Dados!$B:$B,0))=0,0,
MAX(0, MIN(I$1,
((INDEX(Base_Dados!I:I,MATCH($B360,Base_Dados!$B:$B,0))-MIN(Base_Dados!I$5:I$98)) /
(IF(MAX(Base_Dados!I$5:I$98)-MIN(Base_Dados!I$5:I$98)=0,1,MAX(Base_Dados!I$5:I$98)-MIN(Base_Dados!I$5:I$98)))) * I$1)))</f>
        <v>2.3876681162965385E-2</v>
      </c>
      <c r="J360" s="106">
        <f>IF(INDEX(Base_Dados!J:J,MATCH($B360,Base_Dados!$B:$B,0))=0,0,
MAX(0, MIN(J$1,
((INDEX(Base_Dados!J:J,MATCH($B360,Base_Dados!$B:$B,0))-MIN(Base_Dados!J$5:J$98)) /
(IF(MAX(Base_Dados!J$5:J$98)-MIN(Base_Dados!J$5:J$98)=0,1,MAX(Base_Dados!J$5:J$98)-MIN(Base_Dados!J$5:J$98)))) * J$1)))</f>
        <v>4.5427715925031129E-2</v>
      </c>
      <c r="K360" s="106">
        <f>IF(INDEX(Base_Dados!K:K,MATCH($B360,Base_Dados!$B:$B,0))=0,0,
MAX(0, MIN(K$1,
((INDEX(Base_Dados!K:K,MATCH($B360,Base_Dados!$B:$B,0))-MIN(Base_Dados!K$5:K$98)) /
(IF(MAX(Base_Dados!K$5:K$98)-MIN(Base_Dados!K$5:K$98)=0,1,MAX(Base_Dados!K$5:K$98)-MIN(Base_Dados!K$5:K$98)))) * K$1)))</f>
        <v>4.8932245080500897E-2</v>
      </c>
      <c r="L360" s="106">
        <f>IF(INDEX(Base_Dados!L:L,MATCH($B360,Base_Dados!$B:$B,0))=0,0,
MAX(0, MIN(L$1,
((INDEX(Base_Dados!L:L,MATCH($B360,Base_Dados!$B:$B,0))-MIN(Base_Dados!L$5:L$98)) /
(IF(MAX(Base_Dados!L$5:L$98)-MIN(Base_Dados!L$5:L$98)=0,1,MAX(Base_Dados!L$5:L$98)-MIN(Base_Dados!L$5:L$98)))) * L$1)))</f>
        <v>6.6001859207301616E-2</v>
      </c>
      <c r="M360" s="106">
        <f>IF(INDEX(Base_Dados!M:M,MATCH($B360,Base_Dados!$B:$B,0))=0,0,
MAX(0, MIN(M$1,
((INDEX(Base_Dados!M:M,MATCH($B360,Base_Dados!$B:$B,0))-MIN(Base_Dados!M$5:M$98)) /
(IF(MAX(Base_Dados!M$5:M$98)-MIN(Base_Dados!M$5:M$98)=0,1,MAX(Base_Dados!M$5:M$98)-MIN(Base_Dados!M$5:M$98)))) * M$1)))</f>
        <v>8.1026239067055389E-2</v>
      </c>
      <c r="N360" s="106">
        <f>IF(INDEX(Base_Dados!N:N,MATCH($B360,Base_Dados!$B:$B,0))=0,0,
MAX(0, MIN(N$1,
((INDEX(Base_Dados!N:N,MATCH($B360,Base_Dados!$B:$B,0))-MIN(Base_Dados!N$5:N$98)) /
(IF(MAX(Base_Dados!N$5:N$98)-MIN(Base_Dados!N$5:N$98)=0,1,MAX(Base_Dados!N$5:N$98)-MIN(Base_Dados!N$5:N$98)))) * N$1)))</f>
        <v>0.10144464558265005</v>
      </c>
      <c r="O360" s="106">
        <f>IF(INDEX(Base_Dados!O:O,MATCH($B360,Base_Dados!$B:$B,0))=0,0,
MAX(0, MIN(O$1,
((INDEX(Base_Dados!O:O,MATCH($B360,Base_Dados!$B:$B,0))-MIN(Base_Dados!O$5:O$98)) /
(IF(MAX(Base_Dados!O$5:O$98)-MIN(Base_Dados!O$5:O$98)=0,1,MAX(Base_Dados!O$5:O$98)-MIN(Base_Dados!O$5:O$98)))) * O$1)))</f>
        <v>0.14030882434918335</v>
      </c>
      <c r="P360" s="106">
        <f>IF(INDEX(Base_Dados!P:P,MATCH($B360,Base_Dados!$B:$B,0))=0,0,
MAX(0, MIN(P$1,
((INDEX(Base_Dados!P:P,MATCH($B360,Base_Dados!$B:$B,0))-MIN(Base_Dados!P$5:P$98)) /
(IF(MAX(Base_Dados!P$5:P$98)-MIN(Base_Dados!P$5:P$98)=0,1,MAX(Base_Dados!P$5:P$98)-MIN(Base_Dados!P$5:P$98)))) * P$1)))</f>
        <v>4.5405671100734235E-2</v>
      </c>
      <c r="Q360" s="106">
        <f>IF(INDEX(Base_Dados!Q:Q,MATCH($B360,Base_Dados!$B:$B,0))=0,0,
MAX(0, MIN(Q$1,
((INDEX(Base_Dados!Q:Q,MATCH($B360,Base_Dados!$B:$B,0))-MIN(Base_Dados!Q$5:Q$98)) /
(IF(MAX(Base_Dados!Q$5:Q$98)-MIN(Base_Dados!Q$5:Q$98)=0,1,MAX(Base_Dados!Q$5:Q$98)-MIN(Base_Dados!Q$5:Q$98)))) * Q$1)))</f>
        <v>2.0536043388973725E-2</v>
      </c>
      <c r="R360" s="106">
        <f>IF(INDEX(Base_Dados!R:R,MATCH($B360,Base_Dados!$B:$B,0))=0,0,
MAX(0, MIN(R$1,
((INDEX(Base_Dados!R:R,MATCH($B360,Base_Dados!$B:$B,0))-MIN(Base_Dados!R$5:R$98)) /
(IF(MAX(Base_Dados!R$5:R$98)-MIN(Base_Dados!R$5:R$98)=0,1,MAX(Base_Dados!R$5:R$98)-MIN(Base_Dados!R$5:R$98)))) * R$1)))</f>
        <v>2.1456328952758435E-2</v>
      </c>
      <c r="S360" s="106">
        <f>IF(INDEX(Base_Dados!S:S,MATCH($B360,Base_Dados!$B:$B,0))=0,0,
MAX(0, MIN(S$1,
((INDEX(Base_Dados!S:S,MATCH($B360,Base_Dados!$B:$B,0))-MIN(Base_Dados!S$5:S$98)) /
(IF(MAX(Base_Dados!S$5:S$98)-MIN(Base_Dados!S$5:S$98)=0,1,MAX(Base_Dados!S$5:S$98)-MIN(Base_Dados!S$5:S$98)))) * S$1)))</f>
        <v>5.1920916647944279E-2</v>
      </c>
      <c r="T360" s="106">
        <f>IF(INDEX(Base_Dados!T:T,MATCH($B360,Base_Dados!$B:$B,0))=0,0,
MAX(0, MIN(T$1,
((INDEX(Base_Dados!T:T,MATCH($B360,Base_Dados!$B:$B,0))-MIN(Base_Dados!T$5:T$98)) /
(IF(MAX(Base_Dados!T$5:T$98)-MIN(Base_Dados!T$5:T$98)=0,1,MAX(Base_Dados!T$5:T$98)-MIN(Base_Dados!T$5:T$98)))) * T$1)))</f>
        <v>1.6088608191407825</v>
      </c>
      <c r="U360" s="106">
        <f>IF(INDEX(Base_Dados!U:U,MATCH($B360,Base_Dados!$B:$B,0))=0,0,
MAX(0, MIN(U$1,
((INDEX(Base_Dados!U:U,MATCH($B360,Base_Dados!$B:$B,0))-MIN(Base_Dados!U$5:U$98)) /
(IF(MAX(Base_Dados!U$5:U$98)-MIN(Base_Dados!U$5:U$98)=0,1,MAX(Base_Dados!U$5:U$98)-MIN(Base_Dados!U$5:U$98)))) * U$1)))</f>
        <v>0.72597544300900052</v>
      </c>
      <c r="V360" s="106">
        <f>IF(INDEX(Base_Dados!V:V,MATCH($B360,Base_Dados!$B:$B,0))=0,0,
MAX(0, MIN(V$1,
((INDEX(Base_Dados!V:V,MATCH($B360,Base_Dados!$B:$B,0))-MIN(Base_Dados!V$5:V$98)) /
(IF(MAX(Base_Dados!V$5:V$98)-MIN(Base_Dados!V$5:V$98)=0,1,MAX(Base_Dados!V$5:V$98)-MIN(Base_Dados!V$5:V$98)))) * V$1)))</f>
        <v>0.12314738133058184</v>
      </c>
      <c r="W360" s="106">
        <f>IF(INDEX(Base_Dados!W:W,MATCH($B360,Base_Dados!$B:$B,0))=0,0,
MAX(0, MIN(W$1,
((INDEX(Base_Dados!W:W,MATCH($B360,Base_Dados!$B:$B,0))-MIN(Base_Dados!W$5:W$98)) /
(IF(MAX(Base_Dados!W$5:W$98)-MIN(Base_Dados!W$5:W$98)=0,1,MAX(Base_Dados!W$5:W$98)-MIN(Base_Dados!W$5:W$98)))) * W$1)))</f>
        <v>2.2161258471990504</v>
      </c>
      <c r="X360" s="106">
        <f>IF(INDEX(Base_Dados!X:X,MATCH($B360,Base_Dados!$B:$B,0))=0,0,
MAX(0, MIN(X$1,
((INDEX(Base_Dados!X:X,MATCH($B360,Base_Dados!$B:$B,0))-MIN(Base_Dados!X$5:X$98)) /
(IF(MAX(Base_Dados!X$5:X$98)-MIN(Base_Dados!X$5:X$98)=0,1,MAX(Base_Dados!X$5:X$98)-MIN(Base_Dados!X$5:X$98)))) * X$1)))</f>
        <v>0</v>
      </c>
      <c r="Y360" s="106">
        <f>IF(INDEX(Base_Dados!Y:Y,MATCH($B360,Base_Dados!$B:$B,0))=0,0,
MAX(0, MIN(Y$1,
((INDEX(Base_Dados!Y:Y,MATCH($B360,Base_Dados!$B:$B,0))-MIN(Base_Dados!Y$5:Y$98)) /
(IF(MAX(Base_Dados!Y$5:Y$98)-MIN(Base_Dados!Y$5:Y$98)=0,1,MAX(Base_Dados!Y$5:Y$98)-MIN(Base_Dados!Y$5:Y$98)))) * Y$1)))</f>
        <v>0</v>
      </c>
      <c r="Z360" s="106">
        <f>IF(INDEX(Base_Dados!Z:Z,MATCH($B360,Base_Dados!$B:$B,0))=0,0,
MAX(0, MIN(Z$1,
((INDEX(Base_Dados!Z:Z,MATCH($B360,Base_Dados!$B:$B,0))-MIN(Base_Dados!Z$5:Z$98)) /
(IF(MAX(Base_Dados!Z$5:Z$98)-MIN(Base_Dados!Z$5:Z$98)=0,1,MAX(Base_Dados!Z$5:Z$98)-MIN(Base_Dados!Z$5:Z$98)))) * Z$1)))</f>
        <v>0</v>
      </c>
      <c r="AA360" s="106">
        <f>IF(INDEX(Base_Dados!AA:AA,MATCH($B360,Base_Dados!$B:$B,0))=0,0,
MAX(0, MIN(AA$1,
((INDEX(Base_Dados!AA:AA,MATCH($B360,Base_Dados!$B:$B,0))-MIN(Base_Dados!AA$5:AA$98)) /
(IF(MAX(Base_Dados!AA$5:AA$98)-MIN(Base_Dados!AA$5:AA$98)=0,1,MAX(Base_Dados!AA$5:AA$98)-MIN(Base_Dados!AA$5:AA$98)))) * AA$1)))</f>
        <v>0</v>
      </c>
      <c r="AB360" s="106">
        <f>IF(INDEX(Base_Dados!AB:AB,MATCH($B360,Base_Dados!$B:$B,0))=0,0,
MAX(0, MIN(AB$1,
((INDEX(Base_Dados!AB:AB,MATCH($B360,Base_Dados!$B:$B,0))-MIN(Base_Dados!AB$5:AB$98)) /
(IF(MAX(Base_Dados!AB$5:AB$98)-MIN(Base_Dados!AB$5:AB$98)=0,1,MAX(Base_Dados!AB$5:AB$98)-MIN(Base_Dados!AB$5:AB$98)))) * AB$1)))</f>
        <v>0.11024694281777472</v>
      </c>
      <c r="AC360" s="106">
        <f>IF(INDEX(Base_Dados!AC:AC,MATCH($B360,Base_Dados!$B:$B,0))=0,0,
MAX(0, MIN(AC$1,
((INDEX(Base_Dados!AC:AC,MATCH($B360,Base_Dados!$B:$B,0))-MIN(Base_Dados!AC$5:AC$98)) /
(IF(MAX(Base_Dados!AC$5:AC$98)-MIN(Base_Dados!AC$5:AC$98)=0,1,MAX(Base_Dados!AC$5:AC$98)-MIN(Base_Dados!AC$5:AC$98)))) * AC$1)))</f>
        <v>4.7353777221044516E-2</v>
      </c>
      <c r="AD360" s="106">
        <f>IF(INDEX(Base_Dados!AD:AD,MATCH($B360,Base_Dados!$B:$B,0))=0,0,
MAX(0, MIN(AD$1,
((INDEX(Base_Dados!AD:AD,MATCH($B360,Base_Dados!$B:$B,0))-MIN(Base_Dados!AD$5:AD$98)) /
(IF(MAX(Base_Dados!AD$5:AD$98)-MIN(Base_Dados!AD$5:AD$98)=0,1,MAX(Base_Dados!AD$5:AD$98)-MIN(Base_Dados!AD$5:AD$98)))) * AD$1)))</f>
        <v>1.9834344031947934E-2</v>
      </c>
      <c r="AE360" s="106">
        <f>IF(INDEX(Base_Dados!AE:AE,MATCH($B360,Base_Dados!$B:$B,0))=0,0,
MAX(0, MIN(AE$1,
((INDEX(Base_Dados!AE:AE,MATCH($B360,Base_Dados!$B:$B,0))-MIN(Base_Dados!AE$5:AE$98)) /
(IF(MAX(Base_Dados!AE$5:AE$98)-MIN(Base_Dados!AE$5:AE$98)=0,1,MAX(Base_Dados!AE$5:AE$98)-MIN(Base_Dados!AE$5:AE$98)))) * AE$1)))</f>
        <v>1.5619157198331655E-2</v>
      </c>
      <c r="AF360" s="106">
        <f>IF(INDEX(Base_Dados!AF:AF,MATCH($B360,Base_Dados!$B:$B,0))=0,0,
MAX(0, MIN(AF$1,
((INDEX(Base_Dados!AF:AF,MATCH($B360,Base_Dados!$B:$B,0))-MIN(Base_Dados!AF$5:AF$98)) /
(IF(MAX(Base_Dados!AF$5:AF$98)-MIN(Base_Dados!AF$5:AF$98)=0,1,MAX(Base_Dados!AF$5:AF$98)-MIN(Base_Dados!AF$5:AF$98)))) * AF$1)))</f>
        <v>1.471061462786742E-2</v>
      </c>
      <c r="AG360" s="106">
        <f>IF(INDEX(Base_Dados!AG:AG,MATCH($B360,Base_Dados!$B:$B,0))=0,0,
MAX(0, MIN(AG$1,
((INDEX(Base_Dados!AG:AG,MATCH($B360,Base_Dados!$B:$B,0))-MIN(Base_Dados!AG$5:AG$98)) /
(IF(MAX(Base_Dados!AG$5:AG$98)-MIN(Base_Dados!AG$5:AG$98)=0,1,MAX(Base_Dados!AG$5:AG$98)-MIN(Base_Dados!AG$5:AG$98)))) * AG$1)))</f>
        <v>2.0536043388973725E-2</v>
      </c>
      <c r="AH360" s="106">
        <f>IF(INDEX(Base_Dados!AH:AH,MATCH($B360,Base_Dados!$B:$B,0))=0,0,
MAX(0, MIN(AH$1,
((INDEX(Base_Dados!AH:AH,MATCH($B360,Base_Dados!$B:$B,0))-MIN(Base_Dados!AH$5:AH$98)) /
(IF(MAX(Base_Dados!AH$5:AH$98)-MIN(Base_Dados!AH$5:AH$98)=0,1,MAX(Base_Dados!AH$5:AH$98)-MIN(Base_Dados!AH$5:AH$98)))) * AH$1)))</f>
        <v>1.7756299294754334</v>
      </c>
      <c r="AI360" s="106">
        <f>IF(INDEX(Base_Dados!AI:AI,MATCH($B360,Base_Dados!$B:$B,0))=0,0,
MAX(0, MIN(AI$1,
((INDEX(Base_Dados!AI:AI,MATCH($B360,Base_Dados!$B:$B,0))-MIN(Base_Dados!AI$5:AI$98)) /
(IF(MAX(Base_Dados!AI$5:AI$98)-MIN(Base_Dados!AI$5:AI$98)=0,1,MAX(Base_Dados!AI$5:AI$98)-MIN(Base_Dados!AI$5:AI$98)))) * AI$1)))</f>
        <v>0.17857142857142858</v>
      </c>
      <c r="AJ360" s="106">
        <f>IF(INDEX(Base_Dados!AJ:AJ,MATCH($B360,Base_Dados!$B:$B,0))=0,0,
MAX(0, MIN(AJ$1,
((INDEX(Base_Dados!AJ:AJ,MATCH($B360,Base_Dados!$B:$B,0))-MIN(Base_Dados!AJ$5:AJ$98)) /
(IF(MAX(Base_Dados!AJ$5:AJ$98)-MIN(Base_Dados!AJ$5:AJ$98)=0,1,MAX(Base_Dados!AJ$5:AJ$98)-MIN(Base_Dados!AJ$5:AJ$98)))) * AJ$1)))</f>
        <v>1.9047619047619047</v>
      </c>
      <c r="AK360" s="106">
        <f>IF(INDEX(Base_Dados!AK:AK,MATCH($B360,Base_Dados!$B:$B,0))=0,0,
MAX(0, MIN(AK$1,
((INDEX(Base_Dados!AK:AK,MATCH($B360,Base_Dados!$B:$B,0))-MIN(Base_Dados!AK$5:AK$98)) /
(IF(MAX(Base_Dados!AK$5:AK$98)-MIN(Base_Dados!AK$5:AK$98)=0,1,MAX(Base_Dados!AK$5:AK$98)-MIN(Base_Dados!AK$5:AK$98)))) * AK$1)))</f>
        <v>8.6206896551724137E-3</v>
      </c>
      <c r="AL360" s="106">
        <f>IF(INDEX(Base_Dados!AL:AL,MATCH($B360,Base_Dados!$B:$B,0))=0,0,
MAX(0, MIN(AL$1,
((INDEX(Base_Dados!AL:AL,MATCH($B360,Base_Dados!$B:$B,0))-MIN(Base_Dados!AL$5:AL$98)) /
(IF(MAX(Base_Dados!AL$5:AL$98)-MIN(Base_Dados!AL$5:AL$98)=0,1,MAX(Base_Dados!AL$5:AL$98)-MIN(Base_Dados!AL$5:AL$98)))) * AL$1)))</f>
        <v>0</v>
      </c>
      <c r="AM360" s="106">
        <f>IF(INDEX(Base_Dados!AM:AM,MATCH($B360,Base_Dados!$B:$B,0))=0,0,
MAX(0, MIN(AM$1,
((INDEX(Base_Dados!AM:AM,MATCH($B360,Base_Dados!$B:$B,0))-MIN(Base_Dados!AM$5:AM$98)) /
(IF(MAX(Base_Dados!AM$5:AM$98)-MIN(Base_Dados!AM$5:AM$98)=0,1,MAX(Base_Dados!AM$5:AM$98)-MIN(Base_Dados!AM$5:AM$98)))) * AM$1)))</f>
        <v>0.1657172449508027</v>
      </c>
      <c r="AN360" s="106">
        <f>IF(INDEX(Base_Dados!AN:AN,MATCH($B360,Base_Dados!$B:$B,0))=0,0,
MAX(0, MIN(AN$1,
((INDEX(Base_Dados!AN:AN,MATCH($B360,Base_Dados!$B:$B,0))-MIN(Base_Dados!AN$5:AN$98)) /
(IF(MAX(Base_Dados!AN$5:AN$98)-MIN(Base_Dados!AN$5:AN$98)=0,1,MAX(Base_Dados!AN$5:AN$98)-MIN(Base_Dados!AN$5:AN$98)))) * AN$1)))</f>
        <v>0.86297376093294453</v>
      </c>
      <c r="AO360" s="106">
        <f>IF(INDEX(Base_Dados!AO:AO,MATCH($B360,Base_Dados!$B:$B,0))=0,0,
MAX(0, MIN(AO$1,
((INDEX(Base_Dados!AO:AO,MATCH($B360,Base_Dados!$B:$B,0))-MIN(Base_Dados!AO$5:AO$98)) /
(IF(MAX(Base_Dados!AO$5:AO$98)-MIN(Base_Dados!AO$5:AO$98)=0,1,MAX(Base_Dados!AO$5:AO$98)-MIN(Base_Dados!AO$5:AO$98)))) * AO$1)))</f>
        <v>0</v>
      </c>
      <c r="AP360" s="106">
        <f>IF(INDEX(Base_Dados!AP:AP,MATCH($B360,Base_Dados!$B:$B,0))=0,0,
MAX(0, MIN(AP$1,
((INDEX(Base_Dados!AP:AP,MATCH($B360,Base_Dados!$B:$B,0))-MIN(Base_Dados!AP$5:AP$98)) /
(IF(MAX(Base_Dados!AP$5:AP$98)-MIN(Base_Dados!AP$5:AP$98)=0,1,MAX(Base_Dados!AP$5:AP$98)-MIN(Base_Dados!AP$5:AP$98)))) * AP$1)))</f>
        <v>4.5871559633027525E-3</v>
      </c>
      <c r="AQ360" s="106">
        <f>IF(INDEX(Base_Dados!AQ:AQ,MATCH($B360,Base_Dados!$B:$B,0))=0,0,
MAX(0, MIN(AQ$1,
((INDEX(Base_Dados!AQ:AQ,MATCH($B360,Base_Dados!$B:$B,0))-MIN(Base_Dados!AQ$5:AQ$98)) /
(IF(MAX(Base_Dados!AQ$5:AQ$98)-MIN(Base_Dados!AQ$5:AQ$98)=0,1,MAX(Base_Dados!AQ$5:AQ$98)-MIN(Base_Dados!AQ$5:AQ$98)))) * AQ$1)))</f>
        <v>0</v>
      </c>
      <c r="AR360" s="106">
        <f>IF(INDEX(Base_Dados!AR:AR,MATCH($B360,Base_Dados!$B:$B,0))=0,0,
MAX(0, MIN(AR$1,
((INDEX(Base_Dados!AR:AR,MATCH($B360,Base_Dados!$B:$B,0))-MIN(Base_Dados!AR$5:AR$98)) /
(IF(MAX(Base_Dados!AR$5:AR$98)-MIN(Base_Dados!AR$5:AR$98)=0,1,MAX(Base_Dados!AR$5:AR$98)-MIN(Base_Dados!AR$5:AR$98)))) * AR$1)))</f>
        <v>0</v>
      </c>
      <c r="AS360" s="106">
        <f>IF(INDEX(Base_Dados!AS:AS,MATCH($B360,Base_Dados!$B:$B,0))=0,0,
MAX(0, MIN(AS$1,
((INDEX(Base_Dados!AS:AS,MATCH($B360,Base_Dados!$B:$B,0))-MIN(Base_Dados!AS$5:AS$98)) /
(IF(MAX(Base_Dados!AS$5:AS$98)-MIN(Base_Dados!AS$5:AS$98)=0,1,MAX(Base_Dados!AS$5:AS$98)-MIN(Base_Dados!AS$5:AS$98)))) * AS$1)))</f>
        <v>0</v>
      </c>
      <c r="AT360" s="106">
        <f>IF(INDEX(Base_Dados!AT:AT,MATCH($B360,Base_Dados!$B:$B,0))=0,0,
MAX(0, MIN(AT$1,
((INDEX(Base_Dados!AT:AT,MATCH($B360,Base_Dados!$B:$B,0))-MIN(Base_Dados!AT$5:AT$98)) /
(IF(MAX(Base_Dados!AT$5:AT$98)-MIN(Base_Dados!AT$5:AT$98)=0,1,MAX(Base_Dados!AT$5:AT$98)-MIN(Base_Dados!AT$5:AT$98)))) * AT$1)))</f>
        <v>0</v>
      </c>
      <c r="AU360" s="106">
        <f>IF(INDEX(Base_Dados!AU:AU,MATCH($B360,Base_Dados!$B:$B,0))=0,0,
MAX(0, MIN(AU$1,
((INDEX(Base_Dados!AU:AU,MATCH($B360,Base_Dados!$B:$B,0))-MIN(Base_Dados!AU$5:AU$98)) /
(IF(MAX(Base_Dados!AU$5:AU$98)-MIN(Base_Dados!AU$5:AU$98)=0,1,MAX(Base_Dados!AU$5:AU$98)-MIN(Base_Dados!AU$5:AU$98)))) * AU$1)))</f>
        <v>5.6179775280898875E-2</v>
      </c>
      <c r="AV360" s="106">
        <f>IF(INDEX(Base_Dados!AV:AV,MATCH($B360,Base_Dados!$B:$B,0))=0,0,
MAX(0, MIN(AV$1,
((INDEX(Base_Dados!AV:AV,MATCH($B360,Base_Dados!$B:$B,0))-MIN(Base_Dados!AV$5:AV$98)) /
(IF(MAX(Base_Dados!AV$5:AV$98)-MIN(Base_Dados!AV$5:AV$98)=0,1,MAX(Base_Dados!AV$5:AV$98)-MIN(Base_Dados!AV$5:AV$98)))) * AV$1)))</f>
        <v>0</v>
      </c>
      <c r="AW360" s="106">
        <f>IF(INDEX(Base_Dados!AW:AW,MATCH($B360,Base_Dados!$B:$B,0))=0,0,
MAX(0, MIN(AW$1,
((INDEX(Base_Dados!AW:AW,MATCH($B360,Base_Dados!$B:$B,0))-MIN(Base_Dados!AW$5:AW$98)) /
(IF(MAX(Base_Dados!AW$5:AW$98)-MIN(Base_Dados!AW$5:AW$98)=0,1,MAX(Base_Dados!AW$5:AW$98)-MIN(Base_Dados!AW$5:AW$98)))) * AW$1)))</f>
        <v>0</v>
      </c>
      <c r="AX360" s="106">
        <f>IF(INDEX(Base_Dados!AX:AX,MATCH($B360,Base_Dados!$B:$B,0))=0,0,
MAX(0, MIN(AX$1,
((INDEX(Base_Dados!AX:AX,MATCH($B360,Base_Dados!$B:$B,0))-MIN(Base_Dados!AX$5:AX$98)) /
(IF(MAX(Base_Dados!AX$5:AX$98)-MIN(Base_Dados!AX$5:AX$98)=0,1,MAX(Base_Dados!AX$5:AX$98)-MIN(Base_Dados!AX$5:AX$98)))) * AX$1)))</f>
        <v>0.41203578205475744</v>
      </c>
      <c r="AY360" s="106">
        <f>IF(INDEX(Base_Dados!AY:AY,MATCH($B360,Base_Dados!$B:$B,0))=0,0,
MAX(0, MIN(AY$1,
((INDEX(Base_Dados!AY:AY,MATCH($B360,Base_Dados!$B:$B,0))-MIN(Base_Dados!AY$5:AY$98)) /
(IF(MAX(Base_Dados!AY$5:AY$98)-MIN(Base_Dados!AY$5:AY$98)=0,1,MAX(Base_Dados!AY$5:AY$98)-MIN(Base_Dados!AY$5:AY$98)))) * AY$1)))</f>
        <v>5.2753049785690736E-3</v>
      </c>
      <c r="AZ360" s="106">
        <f>IF(INDEX(Base_Dados!AZ:AZ,MATCH($B360,Base_Dados!$B:$B,0))=0,0,
MAX(0, MIN(AZ$1,
((INDEX(Base_Dados!AZ:AZ,MATCH($B360,Base_Dados!$B:$B,0))-MIN(Base_Dados!AZ$5:AZ$98)) /
(IF(MAX(Base_Dados!AZ$5:AZ$98)-MIN(Base_Dados!AZ$5:AZ$98)=0,1,MAX(Base_Dados!AZ$5:AZ$98)-MIN(Base_Dados!AZ$5:AZ$98)))) * AZ$1)))</f>
        <v>0.4</v>
      </c>
      <c r="BA360" s="106">
        <f>IF(INDEX(Base_Dados!BA:BA,MATCH($B360,Base_Dados!$B:$B,0))=0,0,
MAX(0, MIN(BA$1,
((INDEX(Base_Dados!BA:BA,MATCH($B360,Base_Dados!$B:$B,0))-MIN(Base_Dados!BA$5:BA$98)) /
(IF(MAX(Base_Dados!BA$5:BA$98)-MIN(Base_Dados!BA$5:BA$98)=0,1,MAX(Base_Dados!BA$5:BA$98)-MIN(Base_Dados!BA$5:BA$98)))) * BA$1)))</f>
        <v>1.258908945580497E-2</v>
      </c>
      <c r="BB360" s="106">
        <f>IF(INDEX(Base_Dados!BB:BB,MATCH($B360,Base_Dados!$B:$B,0))=0,0,
MAX(0, MIN(BB$1,
((INDEX(Base_Dados!BB:BB,MATCH($B360,Base_Dados!$B:$B,0))-MIN(Base_Dados!BB$5:BB$98)) /
(IF(MAX(Base_Dados!BB$5:BB$98)-MIN(Base_Dados!BB$5:BB$98)=0,1,MAX(Base_Dados!BB$5:BB$98)-MIN(Base_Dados!BB$5:BB$98)))) * BB$1)))</f>
        <v>4.9102348912059529E-2</v>
      </c>
      <c r="BC360" s="106">
        <f>IF(INDEX(Base_Dados!BC:BC,MATCH($B360,Base_Dados!$B:$B,0))=0,0,
MAX(0, MIN(BC$1,
((INDEX(Base_Dados!BC:BC,MATCH($B360,Base_Dados!$B:$B,0))-MIN(Base_Dados!BC$5:BC$98)) /
(IF(MAX(Base_Dados!BC$5:BC$98)-MIN(Base_Dados!BC$5:BC$98)=0,1,MAX(Base_Dados!BC$5:BC$98)-MIN(Base_Dados!BC$5:BC$98)))) * BC$1)))</f>
        <v>9.1570158901158102E-3</v>
      </c>
      <c r="BD360" s="106">
        <f>IF(INDEX(Base_Dados!BD:BD,MATCH($B360,Base_Dados!$B:$B,0))=0,0,
MAX(0, MIN(BD$1,
((INDEX(Base_Dados!BD:BD,MATCH($B360,Base_Dados!$B:$B,0))-MIN(Base_Dados!BD$5:BD$98)) /
(IF(MAX(Base_Dados!BD$5:BD$98)-MIN(Base_Dados!BD$5:BD$98)=0,1,MAX(Base_Dados!BD$5:BD$98)-MIN(Base_Dados!BD$5:BD$98)))) * BD$1)))</f>
        <v>8.4481684093899306E-3</v>
      </c>
      <c r="BE360" s="106">
        <f>IF(INDEX(Base_Dados!BE:BE,MATCH($B360,Base_Dados!$B:$B,0))=0,0,
MAX(0, MIN(BE$1,
((INDEX(Base_Dados!BE:BE,MATCH($B360,Base_Dados!$B:$B,0))-MIN(Base_Dados!BE$5:BE$98)) /
(IF(MAX(Base_Dados!BE$5:BE$98)-MIN(Base_Dados!BE$5:BE$98)=0,1,MAX(Base_Dados!BE$5:BE$98)-MIN(Base_Dados!BE$5:BE$98)))) * BE$1)))</f>
        <v>6.5228299046663316E-2</v>
      </c>
      <c r="BF360" s="106">
        <f>IF(INDEX(Base_Dados!BF:BF,MATCH($B360,Base_Dados!$B:$B,0))=0,0,
MAX(0, MIN(BF$1,
((INDEX(Base_Dados!BF:BF,MATCH($B360,Base_Dados!$B:$B,0))-MIN(Base_Dados!BF$5:BF$98)) /
(IF(MAX(Base_Dados!BF$5:BF$98)-MIN(Base_Dados!BF$5:BF$98)=0,1,MAX(Base_Dados!BF$5:BF$98)-MIN(Base_Dados!BF$5:BF$98)))) * BF$1)))</f>
        <v>0</v>
      </c>
      <c r="BG360" s="106">
        <f>IF(INDEX(Base_Dados!BG:BG,MATCH($B360,Base_Dados!$B:$B,0))=0,0,
MAX(0, MIN(BG$1,
((INDEX(Base_Dados!BG:BG,MATCH($B360,Base_Dados!$B:$B,0))-MIN(Base_Dados!BG$5:BG$98)) /
(IF(MAX(Base_Dados!BG$5:BG$98)-MIN(Base_Dados!BG$5:BG$98)=0,1,MAX(Base_Dados!BG$5:BG$98)-MIN(Base_Dados!BG$5:BG$98)))) * BG$1)))</f>
        <v>0</v>
      </c>
      <c r="BH360" s="106">
        <f>IF(INDEX(Base_Dados!BH:BH,MATCH($B360,Base_Dados!$B:$B,0))=0,0,
MAX(0, MIN(BH$1,
((INDEX(Base_Dados!BH:BH,MATCH($B360,Base_Dados!$B:$B,0))-MIN(Base_Dados!BH$5:BH$98)) /
(IF(MAX(Base_Dados!BH$5:BH$98)-MIN(Base_Dados!BH$5:BH$98)=0,1,MAX(Base_Dados!BH$5:BH$98)-MIN(Base_Dados!BH$5:BH$98)))) * BH$1)))</f>
        <v>2.197802197802198E-2</v>
      </c>
      <c r="BI360" s="106">
        <f>IF(INDEX(Base_Dados!BI:BI,MATCH($B360,Base_Dados!$B:$B,0))=0,0,
MAX(0, MIN(BI$1,
((INDEX(Base_Dados!BI:BI,MATCH($B360,Base_Dados!$B:$B,0))-MIN(Base_Dados!BI$5:BI$98)) /
(IF(MAX(Base_Dados!BI$5:BI$98)-MIN(Base_Dados!BI$5:BI$98)=0,1,MAX(Base_Dados!BI$5:BI$98)-MIN(Base_Dados!BI$5:BI$98)))) * BI$1)))</f>
        <v>4.5241809672386897E-2</v>
      </c>
      <c r="BJ360" s="106">
        <f>IF(INDEX(Base_Dados!BJ:BJ,MATCH($B360,Base_Dados!$B:$B,0))=0,0,
MAX(0, MIN(BJ$1,
((INDEX(Base_Dados!BJ:BJ,MATCH($B360,Base_Dados!$B:$B,0))-MIN(Base_Dados!BJ$5:BJ$98)) /
(IF(MAX(Base_Dados!BJ$5:BJ$98)-MIN(Base_Dados!BJ$5:BJ$98)=0,1,MAX(Base_Dados!BJ$5:BJ$98)-MIN(Base_Dados!BJ$5:BJ$98)))) * BJ$1)))</f>
        <v>0</v>
      </c>
      <c r="BK360" s="106">
        <f>IF(INDEX(Base_Dados!BK:BK,MATCH($B360,Base_Dados!$B:$B,0))=0,0,
MAX(0, MIN(BK$1,
((INDEX(Base_Dados!BK:BK,MATCH($B360,Base_Dados!$B:$B,0))-MIN(Base_Dados!BK$5:BK$98)) /
(IF(MAX(Base_Dados!BK$5:BK$98)-MIN(Base_Dados!BK$5:BK$98)=0,1,MAX(Base_Dados!BK$5:BK$98)-MIN(Base_Dados!BK$5:BK$98)))) * BK$1)))</f>
        <v>0</v>
      </c>
      <c r="BL360" s="106">
        <f>IF(INDEX(Base_Dados!BL:BL,MATCH($B360,Base_Dados!$B:$B,0))=0,0,
MAX(0, MIN(BL$1,
((INDEX(Base_Dados!BL:BL,MATCH($B360,Base_Dados!$B:$B,0))-MIN(Base_Dados!BL$5:BL$98)) /
(IF(MAX(Base_Dados!BL$5:BL$98)-MIN(Base_Dados!BL$5:BL$98)=0,1,MAX(Base_Dados!BL$5:BL$98)-MIN(Base_Dados!BL$5:BL$98)))) * BL$1)))</f>
        <v>2.2801302931596091E-2</v>
      </c>
      <c r="BM360" s="106">
        <f>IF(INDEX(Base_Dados!BM:BM,MATCH($B360,Base_Dados!$B:$B,0))=0,0,
MAX(0, MIN(BM$1,
((INDEX(Base_Dados!BM:BM,MATCH($B360,Base_Dados!$B:$B,0))-MIN(Base_Dados!BM$5:BM$98)) /
(IF(MAX(Base_Dados!BM$5:BM$98)-MIN(Base_Dados!BM$5:BM$98)=0,1,MAX(Base_Dados!BM$5:BM$98)-MIN(Base_Dados!BM$5:BM$98)))) * BM$1)))</f>
        <v>1</v>
      </c>
      <c r="BN360" s="106">
        <f>IF(INDEX(Base_Dados!BN:BN,MATCH($B360,Base_Dados!$B:$B,0))=0,0,
MAX(0, MIN(BN$1,
((INDEX(Base_Dados!BN:BN,MATCH($B360,Base_Dados!$B:$B,0))-MIN(Base_Dados!BN$5:BN$98)) /
(IF(MAX(Base_Dados!BN$5:BN$98)-MIN(Base_Dados!BN$5:BN$98)=0,1,MAX(Base_Dados!BN$5:BN$98)-MIN(Base_Dados!BN$5:BN$98)))) * BN$1)))</f>
        <v>0</v>
      </c>
      <c r="BO360" s="106">
        <f>IF(INDEX(Base_Dados!BO:BO,MATCH($B360,Base_Dados!$B:$B,0))=0,0,
MAX(0, MIN(BO$1,
((INDEX(Base_Dados!BO:BO,MATCH($B360,Base_Dados!$B:$B,0))-MIN(Base_Dados!BO$5:BO$98)) /
(IF(MAX(Base_Dados!BO$5:BO$98)-MIN(Base_Dados!BO$5:BO$98)=0,1,MAX(Base_Dados!BO$5:BO$98)-MIN(Base_Dados!BO$5:BO$98)))) * BO$1)))</f>
        <v>2.5862068965517241E-2</v>
      </c>
      <c r="BP360" s="106">
        <f t="shared" si="24"/>
        <v>12.769105517017644</v>
      </c>
      <c r="BQ360" s="111">
        <f t="shared" si="25"/>
        <v>0.47983129005254371</v>
      </c>
      <c r="BR360" s="112">
        <f t="shared" si="26"/>
        <v>0.16532297657452044</v>
      </c>
      <c r="BS360" s="113">
        <f t="shared" si="27"/>
        <v>12.603782540443124</v>
      </c>
    </row>
    <row r="361" spans="1:71">
      <c r="A361" s="21">
        <v>35008</v>
      </c>
      <c r="B361" s="21" t="s">
        <v>661</v>
      </c>
      <c r="C361" s="21" t="s">
        <v>619</v>
      </c>
      <c r="D361" s="105">
        <f>IF(INDEX(Base_Dados!D:D,MATCH($B361,Base_Dados!$B:$B,0))=0,0,
MAX(0, MIN(D$1,
((INDEX(Base_Dados!D:D,MATCH($B361,Base_Dados!$B:$B,0))-MIN(Base_Dados!D$5:D$98)) /
(IF(MAX(Base_Dados!D$5:D$98)-MIN(Base_Dados!D$5:D$98)=0,1,MAX(Base_Dados!D$5:D$98)-MIN(Base_Dados!D$5:D$98)))) * D$1)))</f>
        <v>0.14929324711928252</v>
      </c>
      <c r="E361" s="106">
        <f>IF(INDEX(Base_Dados!E:E,MATCH($B361,Base_Dados!$B:$B,0))=0,0,
MAX(0, MIN(E$1,
((INDEX(Base_Dados!E:E,MATCH($B361,Base_Dados!$B:$B,0))-MIN(Base_Dados!E$5:E$98)) /
(IF(MAX(Base_Dados!E$5:E$98)-MIN(Base_Dados!E$5:E$98)=0,1,MAX(Base_Dados!E$5:E$98)-MIN(Base_Dados!E$5:E$98)))) * E$1)))</f>
        <v>2.50605464783989E-2</v>
      </c>
      <c r="F361" s="106">
        <f>IF(INDEX(Base_Dados!F:F,MATCH($B361,Base_Dados!$B:$B,0))=0,0,
MAX(0, MIN(F$1,
((INDEX(Base_Dados!F:F,MATCH($B361,Base_Dados!$B:$B,0))-MIN(Base_Dados!F$5:F$98)) /
(IF(MAX(Base_Dados!F$5:F$98)-MIN(Base_Dados!F$5:F$98)=0,1,MAX(Base_Dados!F$5:F$98)-MIN(Base_Dados!F$5:F$98)))) * F$1)))</f>
        <v>2.531502087544632E-2</v>
      </c>
      <c r="G361" s="106">
        <f>IF(INDEX(Base_Dados!G:G,MATCH($B361,Base_Dados!$B:$B,0))=0,0,
MAX(0, MIN(G$1,
((INDEX(Base_Dados!G:G,MATCH($B361,Base_Dados!$B:$B,0))-MIN(Base_Dados!G$5:G$98)) /
(IF(MAX(Base_Dados!G$5:G$98)-MIN(Base_Dados!G$5:G$98)=0,1,MAX(Base_Dados!G$5:G$98)-MIN(Base_Dados!G$5:G$98)))) * G$1)))</f>
        <v>2.5343293816200221E-2</v>
      </c>
      <c r="H361" s="106">
        <f>IF(INDEX(Base_Dados!H:H,MATCH($B361,Base_Dados!$B:$B,0))=0,0,
MAX(0, MIN(H$1,
((INDEX(Base_Dados!H:H,MATCH($B361,Base_Dados!$B:$B,0))-MIN(Base_Dados!H$5:H$98)) /
(IF(MAX(Base_Dados!H$5:H$98)-MIN(Base_Dados!H$5:H$98)=0,1,MAX(Base_Dados!H$5:H$98)-MIN(Base_Dados!H$5:H$98)))) * H$1)))</f>
        <v>2.7925490283772E-2</v>
      </c>
      <c r="I361" s="106">
        <f>IF(INDEX(Base_Dados!I:I,MATCH($B361,Base_Dados!$B:$B,0))=0,0,
MAX(0, MIN(I$1,
((INDEX(Base_Dados!I:I,MATCH($B361,Base_Dados!$B:$B,0))-MIN(Base_Dados!I$5:I$98)) /
(IF(MAX(Base_Dados!I$5:I$98)-MIN(Base_Dados!I$5:I$98)=0,1,MAX(Base_Dados!I$5:I$98)-MIN(Base_Dados!I$5:I$98)))) * I$1)))</f>
        <v>3.4401470266713134E-2</v>
      </c>
      <c r="J361" s="106">
        <f>IF(INDEX(Base_Dados!J:J,MATCH($B361,Base_Dados!$B:$B,0))=0,0,
MAX(0, MIN(J$1,
((INDEX(Base_Dados!J:J,MATCH($B361,Base_Dados!$B:$B,0))-MIN(Base_Dados!J$5:J$98)) /
(IF(MAX(Base_Dados!J$5:J$98)-MIN(Base_Dados!J$5:J$98)=0,1,MAX(Base_Dados!J$5:J$98)-MIN(Base_Dados!J$5:J$98)))) * J$1)))</f>
        <v>5.5402218096050587E-2</v>
      </c>
      <c r="K361" s="106">
        <f>IF(INDEX(Base_Dados!K:K,MATCH($B361,Base_Dados!$B:$B,0))=0,0,
MAX(0, MIN(K$1,
((INDEX(Base_Dados!K:K,MATCH($B361,Base_Dados!$B:$B,0))-MIN(Base_Dados!K$5:K$98)) /
(IF(MAX(Base_Dados!K$5:K$98)-MIN(Base_Dados!K$5:K$98)=0,1,MAX(Base_Dados!K$5:K$98)-MIN(Base_Dados!K$5:K$98)))) * K$1)))</f>
        <v>6.0929114490161002E-2</v>
      </c>
      <c r="L361" s="106">
        <f>IF(INDEX(Base_Dados!L:L,MATCH($B361,Base_Dados!$B:$B,0))=0,0,
MAX(0, MIN(L$1,
((INDEX(Base_Dados!L:L,MATCH($B361,Base_Dados!$B:$B,0))-MIN(Base_Dados!L$5:L$98)) /
(IF(MAX(Base_Dados!L$5:L$98)-MIN(Base_Dados!L$5:L$98)=0,1,MAX(Base_Dados!L$5:L$98)-MIN(Base_Dados!L$5:L$98)))) * L$1)))</f>
        <v>8.0629672026612781E-2</v>
      </c>
      <c r="M361" s="106">
        <f>IF(INDEX(Base_Dados!M:M,MATCH($B361,Base_Dados!$B:$B,0))=0,0,
MAX(0, MIN(M$1,
((INDEX(Base_Dados!M:M,MATCH($B361,Base_Dados!$B:$B,0))-MIN(Base_Dados!M$5:M$98)) /
(IF(MAX(Base_Dados!M$5:M$98)-MIN(Base_Dados!M$5:M$98)=0,1,MAX(Base_Dados!M$5:M$98)-MIN(Base_Dados!M$5:M$98)))) * M$1)))</f>
        <v>0.10158600583090378</v>
      </c>
      <c r="N361" s="106">
        <f>IF(INDEX(Base_Dados!N:N,MATCH($B361,Base_Dados!$B:$B,0))=0,0,
MAX(0, MIN(N$1,
((INDEX(Base_Dados!N:N,MATCH($B361,Base_Dados!$B:$B,0))-MIN(Base_Dados!N$5:N$98)) /
(IF(MAX(Base_Dados!N$5:N$98)-MIN(Base_Dados!N$5:N$98)=0,1,MAX(Base_Dados!N$5:N$98)-MIN(Base_Dados!N$5:N$98)))) * N$1)))</f>
        <v>0.12009134040866551</v>
      </c>
      <c r="O361" s="106">
        <f>IF(INDEX(Base_Dados!O:O,MATCH($B361,Base_Dados!$B:$B,0))=0,0,
MAX(0, MIN(O$1,
((INDEX(Base_Dados!O:O,MATCH($B361,Base_Dados!$B:$B,0))-MIN(Base_Dados!O$5:O$98)) /
(IF(MAX(Base_Dados!O$5:O$98)-MIN(Base_Dados!O$5:O$98)=0,1,MAX(Base_Dados!O$5:O$98)-MIN(Base_Dados!O$5:O$98)))) * O$1)))</f>
        <v>0.15764535369864541</v>
      </c>
      <c r="P361" s="106">
        <f>IF(INDEX(Base_Dados!P:P,MATCH($B361,Base_Dados!$B:$B,0))=0,0,
MAX(0, MIN(P$1,
((INDEX(Base_Dados!P:P,MATCH($B361,Base_Dados!$B:$B,0))-MIN(Base_Dados!P$5:P$98)) /
(IF(MAX(Base_Dados!P$5:P$98)-MIN(Base_Dados!P$5:P$98)=0,1,MAX(Base_Dados!P$5:P$98)-MIN(Base_Dados!P$5:P$98)))) * P$1)))</f>
        <v>7.1761945160611865E-2</v>
      </c>
      <c r="Q361" s="106">
        <f>IF(INDEX(Base_Dados!Q:Q,MATCH($B361,Base_Dados!$B:$B,0))=0,0,
MAX(0, MIN(Q$1,
((INDEX(Base_Dados!Q:Q,MATCH($B361,Base_Dados!$B:$B,0))-MIN(Base_Dados!Q$5:Q$98)) /
(IF(MAX(Base_Dados!Q$5:Q$98)-MIN(Base_Dados!Q$5:Q$98)=0,1,MAX(Base_Dados!Q$5:Q$98)-MIN(Base_Dados!Q$5:Q$98)))) * Q$1)))</f>
        <v>2.2642304249381285E-2</v>
      </c>
      <c r="R361" s="106">
        <f>IF(INDEX(Base_Dados!R:R,MATCH($B361,Base_Dados!$B:$B,0))=0,0,
MAX(0, MIN(R$1,
((INDEX(Base_Dados!R:R,MATCH($B361,Base_Dados!$B:$B,0))-MIN(Base_Dados!R$5:R$98)) /
(IF(MAX(Base_Dados!R$5:R$98)-MIN(Base_Dados!R$5:R$98)=0,1,MAX(Base_Dados!R$5:R$98)-MIN(Base_Dados!R$5:R$98)))) * R$1)))</f>
        <v>2.2696323195642305E-2</v>
      </c>
      <c r="S361" s="106">
        <f>IF(INDEX(Base_Dados!S:S,MATCH($B361,Base_Dados!$B:$B,0))=0,0,
MAX(0, MIN(S$1,
((INDEX(Base_Dados!S:S,MATCH($B361,Base_Dados!$B:$B,0))-MIN(Base_Dados!S$5:S$98)) /
(IF(MAX(Base_Dados!S$5:S$98)-MIN(Base_Dados!S$5:S$98)=0,1,MAX(Base_Dados!S$5:S$98)-MIN(Base_Dados!S$5:S$98)))) * S$1)))</f>
        <v>7.9263086946753533E-2</v>
      </c>
      <c r="T361" s="106">
        <f>IF(INDEX(Base_Dados!T:T,MATCH($B361,Base_Dados!$B:$B,0))=0,0,
MAX(0, MIN(T$1,
((INDEX(Base_Dados!T:T,MATCH($B361,Base_Dados!$B:$B,0))-MIN(Base_Dados!T$5:T$98)) /
(IF(MAX(Base_Dados!T$5:T$98)-MIN(Base_Dados!T$5:T$98)=0,1,MAX(Base_Dados!T$5:T$98)-MIN(Base_Dados!T$5:T$98)))) * T$1)))</f>
        <v>1.059222208143167</v>
      </c>
      <c r="U361" s="106">
        <f>IF(INDEX(Base_Dados!U:U,MATCH($B361,Base_Dados!$B:$B,0))=0,0,
MAX(0, MIN(U$1,
((INDEX(Base_Dados!U:U,MATCH($B361,Base_Dados!$B:$B,0))-MIN(Base_Dados!U$5:U$98)) /
(IF(MAX(Base_Dados!U$5:U$98)-MIN(Base_Dados!U$5:U$98)=0,1,MAX(Base_Dados!U$5:U$98)-MIN(Base_Dados!U$5:U$98)))) * U$1)))</f>
        <v>0.78743528668280538</v>
      </c>
      <c r="V361" s="106">
        <f>IF(INDEX(Base_Dados!V:V,MATCH($B361,Base_Dados!$B:$B,0))=0,0,
MAX(0, MIN(V$1,
((INDEX(Base_Dados!V:V,MATCH($B361,Base_Dados!$B:$B,0))-MIN(Base_Dados!V$5:V$98)) /
(IF(MAX(Base_Dados!V$5:V$98)-MIN(Base_Dados!V$5:V$98)=0,1,MAX(Base_Dados!V$5:V$98)-MIN(Base_Dados!V$5:V$98)))) * V$1)))</f>
        <v>0.12440244798337037</v>
      </c>
      <c r="W361" s="106">
        <f>IF(INDEX(Base_Dados!W:W,MATCH($B361,Base_Dados!$B:$B,0))=0,0,
MAX(0, MIN(W$1,
((INDEX(Base_Dados!W:W,MATCH($B361,Base_Dados!$B:$B,0))-MIN(Base_Dados!W$5:W$98)) /
(IF(MAX(Base_Dados!W$5:W$98)-MIN(Base_Dados!W$5:W$98)=0,1,MAX(Base_Dados!W$5:W$98)-MIN(Base_Dados!W$5:W$98)))) * W$1)))</f>
        <v>2.2297700016398649</v>
      </c>
      <c r="X361" s="106">
        <f>IF(INDEX(Base_Dados!X:X,MATCH($B361,Base_Dados!$B:$B,0))=0,0,
MAX(0, MIN(X$1,
((INDEX(Base_Dados!X:X,MATCH($B361,Base_Dados!$B:$B,0))-MIN(Base_Dados!X$5:X$98)) /
(IF(MAX(Base_Dados!X$5:X$98)-MIN(Base_Dados!X$5:X$98)=0,1,MAX(Base_Dados!X$5:X$98)-MIN(Base_Dados!X$5:X$98)))) * X$1)))</f>
        <v>0</v>
      </c>
      <c r="Y361" s="106">
        <f>IF(INDEX(Base_Dados!Y:Y,MATCH($B361,Base_Dados!$B:$B,0))=0,0,
MAX(0, MIN(Y$1,
((INDEX(Base_Dados!Y:Y,MATCH($B361,Base_Dados!$B:$B,0))-MIN(Base_Dados!Y$5:Y$98)) /
(IF(MAX(Base_Dados!Y$5:Y$98)-MIN(Base_Dados!Y$5:Y$98)=0,1,MAX(Base_Dados!Y$5:Y$98)-MIN(Base_Dados!Y$5:Y$98)))) * Y$1)))</f>
        <v>0</v>
      </c>
      <c r="Z361" s="106">
        <f>IF(INDEX(Base_Dados!Z:Z,MATCH($B361,Base_Dados!$B:$B,0))=0,0,
MAX(0, MIN(Z$1,
((INDEX(Base_Dados!Z:Z,MATCH($B361,Base_Dados!$B:$B,0))-MIN(Base_Dados!Z$5:Z$98)) /
(IF(MAX(Base_Dados!Z$5:Z$98)-MIN(Base_Dados!Z$5:Z$98)=0,1,MAX(Base_Dados!Z$5:Z$98)-MIN(Base_Dados!Z$5:Z$98)))) * Z$1)))</f>
        <v>0</v>
      </c>
      <c r="AA361" s="106">
        <f>IF(INDEX(Base_Dados!AA:AA,MATCH($B361,Base_Dados!$B:$B,0))=0,0,
MAX(0, MIN(AA$1,
((INDEX(Base_Dados!AA:AA,MATCH($B361,Base_Dados!$B:$B,0))-MIN(Base_Dados!AA$5:AA$98)) /
(IF(MAX(Base_Dados!AA$5:AA$98)-MIN(Base_Dados!AA$5:AA$98)=0,1,MAX(Base_Dados!AA$5:AA$98)-MIN(Base_Dados!AA$5:AA$98)))) * AA$1)))</f>
        <v>0</v>
      </c>
      <c r="AB361" s="106">
        <f>IF(INDEX(Base_Dados!AB:AB,MATCH($B361,Base_Dados!$B:$B,0))=0,0,
MAX(0, MIN(AB$1,
((INDEX(Base_Dados!AB:AB,MATCH($B361,Base_Dados!$B:$B,0))-MIN(Base_Dados!AB$5:AB$98)) /
(IF(MAX(Base_Dados!AB$5:AB$98)-MIN(Base_Dados!AB$5:AB$98)=0,1,MAX(Base_Dados!AB$5:AB$98)-MIN(Base_Dados!AB$5:AB$98)))) * AB$1)))</f>
        <v>0.31260764726145368</v>
      </c>
      <c r="AC361" s="106">
        <f>IF(INDEX(Base_Dados!AC:AC,MATCH($B361,Base_Dados!$B:$B,0))=0,0,
MAX(0, MIN(AC$1,
((INDEX(Base_Dados!AC:AC,MATCH($B361,Base_Dados!$B:$B,0))-MIN(Base_Dados!AC$5:AC$98)) /
(IF(MAX(Base_Dados!AC$5:AC$98)-MIN(Base_Dados!AC$5:AC$98)=0,1,MAX(Base_Dados!AC$5:AC$98)-MIN(Base_Dados!AC$5:AC$98)))) * AC$1)))</f>
        <v>6.677587203700136E-2</v>
      </c>
      <c r="AD361" s="106">
        <f>IF(INDEX(Base_Dados!AD:AD,MATCH($B361,Base_Dados!$B:$B,0))=0,0,
MAX(0, MIN(AD$1,
((INDEX(Base_Dados!AD:AD,MATCH($B361,Base_Dados!$B:$B,0))-MIN(Base_Dados!AD$5:AD$98)) /
(IF(MAX(Base_Dados!AD$5:AD$98)-MIN(Base_Dados!AD$5:AD$98)=0,1,MAX(Base_Dados!AD$5:AD$98)-MIN(Base_Dados!AD$5:AD$98)))) * AD$1)))</f>
        <v>2.6978257654193167E-2</v>
      </c>
      <c r="AE361" s="106">
        <f>IF(INDEX(Base_Dados!AE:AE,MATCH($B361,Base_Dados!$B:$B,0))=0,0,
MAX(0, MIN(AE$1,
((INDEX(Base_Dados!AE:AE,MATCH($B361,Base_Dados!$B:$B,0))-MIN(Base_Dados!AE$5:AE$98)) /
(IF(MAX(Base_Dados!AE$5:AE$98)-MIN(Base_Dados!AE$5:AE$98)=0,1,MAX(Base_Dados!AE$5:AE$98)-MIN(Base_Dados!AE$5:AE$98)))) * AE$1)))</f>
        <v>1.1347619732489572E-2</v>
      </c>
      <c r="AF361" s="106">
        <f>IF(INDEX(Base_Dados!AF:AF,MATCH($B361,Base_Dados!$B:$B,0))=0,0,
MAX(0, MIN(AF$1,
((INDEX(Base_Dados!AF:AF,MATCH($B361,Base_Dados!$B:$B,0))-MIN(Base_Dados!AF$5:AF$98)) /
(IF(MAX(Base_Dados!AF$5:AF$98)-MIN(Base_Dados!AF$5:AF$98)=0,1,MAX(Base_Dados!AF$5:AF$98)-MIN(Base_Dados!AF$5:AF$98)))) * AF$1)))</f>
        <v>1.4158966579322392E-2</v>
      </c>
      <c r="AG361" s="106">
        <f>IF(INDEX(Base_Dados!AG:AG,MATCH($B361,Base_Dados!$B:$B,0))=0,0,
MAX(0, MIN(AG$1,
((INDEX(Base_Dados!AG:AG,MATCH($B361,Base_Dados!$B:$B,0))-MIN(Base_Dados!AG$5:AG$98)) /
(IF(MAX(Base_Dados!AG$5:AG$98)-MIN(Base_Dados!AG$5:AG$98)=0,1,MAX(Base_Dados!AG$5:AG$98)-MIN(Base_Dados!AG$5:AG$98)))) * AG$1)))</f>
        <v>2.2642304249381285E-2</v>
      </c>
      <c r="AH361" s="106">
        <f>IF(INDEX(Base_Dados!AH:AH,MATCH($B361,Base_Dados!$B:$B,0))=0,0,
MAX(0, MIN(AH$1,
((INDEX(Base_Dados!AH:AH,MATCH($B361,Base_Dados!$B:$B,0))-MIN(Base_Dados!AH$5:AH$98)) /
(IF(MAX(Base_Dados!AH$5:AH$98)-MIN(Base_Dados!AH$5:AH$98)=0,1,MAX(Base_Dados!AH$5:AH$98)-MIN(Base_Dados!AH$5:AH$98)))) * AH$1)))</f>
        <v>1.7538543687224324</v>
      </c>
      <c r="AI361" s="106">
        <f>IF(INDEX(Base_Dados!AI:AI,MATCH($B361,Base_Dados!$B:$B,0))=0,0,
MAX(0, MIN(AI$1,
((INDEX(Base_Dados!AI:AI,MATCH($B361,Base_Dados!$B:$B,0))-MIN(Base_Dados!AI$5:AI$98)) /
(IF(MAX(Base_Dados!AI$5:AI$98)-MIN(Base_Dados!AI$5:AI$98)=0,1,MAX(Base_Dados!AI$5:AI$98)-MIN(Base_Dados!AI$5:AI$98)))) * AI$1)))</f>
        <v>0.10714285714285714</v>
      </c>
      <c r="AJ361" s="106">
        <f>IF(INDEX(Base_Dados!AJ:AJ,MATCH($B361,Base_Dados!$B:$B,0))=0,0,
MAX(0, MIN(AJ$1,
((INDEX(Base_Dados!AJ:AJ,MATCH($B361,Base_Dados!$B:$B,0))-MIN(Base_Dados!AJ$5:AJ$98)) /
(IF(MAX(Base_Dados!AJ$5:AJ$98)-MIN(Base_Dados!AJ$5:AJ$98)=0,1,MAX(Base_Dados!AJ$5:AJ$98)-MIN(Base_Dados!AJ$5:AJ$98)))) * AJ$1)))</f>
        <v>1.1309523809523809</v>
      </c>
      <c r="AK361" s="106">
        <f>IF(INDEX(Base_Dados!AK:AK,MATCH($B361,Base_Dados!$B:$B,0))=0,0,
MAX(0, MIN(AK$1,
((INDEX(Base_Dados!AK:AK,MATCH($B361,Base_Dados!$B:$B,0))-MIN(Base_Dados!AK$5:AK$98)) /
(IF(MAX(Base_Dados!AK$5:AK$98)-MIN(Base_Dados!AK$5:AK$98)=0,1,MAX(Base_Dados!AK$5:AK$98)-MIN(Base_Dados!AK$5:AK$98)))) * AK$1)))</f>
        <v>1.264367816091954E-2</v>
      </c>
      <c r="AL361" s="106">
        <f>IF(INDEX(Base_Dados!AL:AL,MATCH($B361,Base_Dados!$B:$B,0))=0,0,
MAX(0, MIN(AL$1,
((INDEX(Base_Dados!AL:AL,MATCH($B361,Base_Dados!$B:$B,0))-MIN(Base_Dados!AL$5:AL$98)) /
(IF(MAX(Base_Dados!AL$5:AL$98)-MIN(Base_Dados!AL$5:AL$98)=0,1,MAX(Base_Dados!AL$5:AL$98)-MIN(Base_Dados!AL$5:AL$98)))) * AL$1)))</f>
        <v>0</v>
      </c>
      <c r="AM361" s="106">
        <f>IF(INDEX(Base_Dados!AM:AM,MATCH($B361,Base_Dados!$B:$B,0))=0,0,
MAX(0, MIN(AM$1,
((INDEX(Base_Dados!AM:AM,MATCH($B361,Base_Dados!$B:$B,0))-MIN(Base_Dados!AM$5:AM$98)) /
(IF(MAX(Base_Dados!AM$5:AM$98)-MIN(Base_Dados!AM$5:AM$98)=0,1,MAX(Base_Dados!AM$5:AM$98)-MIN(Base_Dados!AM$5:AM$98)))) * AM$1)))</f>
        <v>5.9036768513723456E-2</v>
      </c>
      <c r="AN361" s="106">
        <f>IF(INDEX(Base_Dados!AN:AN,MATCH($B361,Base_Dados!$B:$B,0))=0,0,
MAX(0, MIN(AN$1,
((INDEX(Base_Dados!AN:AN,MATCH($B361,Base_Dados!$B:$B,0))-MIN(Base_Dados!AN$5:AN$98)) /
(IF(MAX(Base_Dados!AN$5:AN$98)-MIN(Base_Dados!AN$5:AN$98)=0,1,MAX(Base_Dados!AN$5:AN$98)-MIN(Base_Dados!AN$5:AN$98)))) * AN$1)))</f>
        <v>0.52672327672327668</v>
      </c>
      <c r="AO361" s="106">
        <f>IF(INDEX(Base_Dados!AO:AO,MATCH($B361,Base_Dados!$B:$B,0))=0,0,
MAX(0, MIN(AO$1,
((INDEX(Base_Dados!AO:AO,MATCH($B361,Base_Dados!$B:$B,0))-MIN(Base_Dados!AO$5:AO$98)) /
(IF(MAX(Base_Dados!AO$5:AO$98)-MIN(Base_Dados!AO$5:AO$98)=0,1,MAX(Base_Dados!AO$5:AO$98)-MIN(Base_Dados!AO$5:AO$98)))) * AO$1)))</f>
        <v>0</v>
      </c>
      <c r="AP361" s="106">
        <f>IF(INDEX(Base_Dados!AP:AP,MATCH($B361,Base_Dados!$B:$B,0))=0,0,
MAX(0, MIN(AP$1,
((INDEX(Base_Dados!AP:AP,MATCH($B361,Base_Dados!$B:$B,0))-MIN(Base_Dados!AP$5:AP$98)) /
(IF(MAX(Base_Dados!AP$5:AP$98)-MIN(Base_Dados!AP$5:AP$98)=0,1,MAX(Base_Dados!AP$5:AP$98)-MIN(Base_Dados!AP$5:AP$98)))) * AP$1)))</f>
        <v>1.6055045871559634E-2</v>
      </c>
      <c r="AQ361" s="106">
        <f>IF(INDEX(Base_Dados!AQ:AQ,MATCH($B361,Base_Dados!$B:$B,0))=0,0,
MAX(0, MIN(AQ$1,
((INDEX(Base_Dados!AQ:AQ,MATCH($B361,Base_Dados!$B:$B,0))-MIN(Base_Dados!AQ$5:AQ$98)) /
(IF(MAX(Base_Dados!AQ$5:AQ$98)-MIN(Base_Dados!AQ$5:AQ$98)=0,1,MAX(Base_Dados!AQ$5:AQ$98)-MIN(Base_Dados!AQ$5:AQ$98)))) * AQ$1)))</f>
        <v>0</v>
      </c>
      <c r="AR361" s="106">
        <f>IF(INDEX(Base_Dados!AR:AR,MATCH($B361,Base_Dados!$B:$B,0))=0,0,
MAX(0, MIN(AR$1,
((INDEX(Base_Dados!AR:AR,MATCH($B361,Base_Dados!$B:$B,0))-MIN(Base_Dados!AR$5:AR$98)) /
(IF(MAX(Base_Dados!AR$5:AR$98)-MIN(Base_Dados!AR$5:AR$98)=0,1,MAX(Base_Dados!AR$5:AR$98)-MIN(Base_Dados!AR$5:AR$98)))) * AR$1)))</f>
        <v>0</v>
      </c>
      <c r="AS361" s="106">
        <f>IF(INDEX(Base_Dados!AS:AS,MATCH($B361,Base_Dados!$B:$B,0))=0,0,
MAX(0, MIN(AS$1,
((INDEX(Base_Dados!AS:AS,MATCH($B361,Base_Dados!$B:$B,0))-MIN(Base_Dados!AS$5:AS$98)) /
(IF(MAX(Base_Dados!AS$5:AS$98)-MIN(Base_Dados!AS$5:AS$98)=0,1,MAX(Base_Dados!AS$5:AS$98)-MIN(Base_Dados!AS$5:AS$98)))) * AS$1)))</f>
        <v>0</v>
      </c>
      <c r="AT361" s="106">
        <f>IF(INDEX(Base_Dados!AT:AT,MATCH($B361,Base_Dados!$B:$B,0))=0,0,
MAX(0, MIN(AT$1,
((INDEX(Base_Dados!AT:AT,MATCH($B361,Base_Dados!$B:$B,0))-MIN(Base_Dados!AT$5:AT$98)) /
(IF(MAX(Base_Dados!AT$5:AT$98)-MIN(Base_Dados!AT$5:AT$98)=0,1,MAX(Base_Dados!AT$5:AT$98)-MIN(Base_Dados!AT$5:AT$98)))) * AT$1)))</f>
        <v>0</v>
      </c>
      <c r="AU361" s="106">
        <f>IF(INDEX(Base_Dados!AU:AU,MATCH($B361,Base_Dados!$B:$B,0))=0,0,
MAX(0, MIN(AU$1,
((INDEX(Base_Dados!AU:AU,MATCH($B361,Base_Dados!$B:$B,0))-MIN(Base_Dados!AU$5:AU$98)) /
(IF(MAX(Base_Dados!AU$5:AU$98)-MIN(Base_Dados!AU$5:AU$98)=0,1,MAX(Base_Dados!AU$5:AU$98)-MIN(Base_Dados!AU$5:AU$98)))) * AU$1)))</f>
        <v>3.8389513108614229E-2</v>
      </c>
      <c r="AV361" s="106">
        <f>IF(INDEX(Base_Dados!AV:AV,MATCH($B361,Base_Dados!$B:$B,0))=0,0,
MAX(0, MIN(AV$1,
((INDEX(Base_Dados!AV:AV,MATCH($B361,Base_Dados!$B:$B,0))-MIN(Base_Dados!AV$5:AV$98)) /
(IF(MAX(Base_Dados!AV$5:AV$98)-MIN(Base_Dados!AV$5:AV$98)=0,1,MAX(Base_Dados!AV$5:AV$98)-MIN(Base_Dados!AV$5:AV$98)))) * AV$1)))</f>
        <v>0</v>
      </c>
      <c r="AW361" s="106">
        <f>IF(INDEX(Base_Dados!AW:AW,MATCH($B361,Base_Dados!$B:$B,0))=0,0,
MAX(0, MIN(AW$1,
((INDEX(Base_Dados!AW:AW,MATCH($B361,Base_Dados!$B:$B,0))-MIN(Base_Dados!AW$5:AW$98)) /
(IF(MAX(Base_Dados!AW$5:AW$98)-MIN(Base_Dados!AW$5:AW$98)=0,1,MAX(Base_Dados!AW$5:AW$98)-MIN(Base_Dados!AW$5:AW$98)))) * AW$1)))</f>
        <v>0</v>
      </c>
      <c r="AX361" s="106">
        <f>IF(INDEX(Base_Dados!AX:AX,MATCH($B361,Base_Dados!$B:$B,0))=0,0,
MAX(0, MIN(AX$1,
((INDEX(Base_Dados!AX:AX,MATCH($B361,Base_Dados!$B:$B,0))-MIN(Base_Dados!AX$5:AX$98)) /
(IF(MAX(Base_Dados!AX$5:AX$98)-MIN(Base_Dados!AX$5:AX$98)=0,1,MAX(Base_Dados!AX$5:AX$98)-MIN(Base_Dados!AX$5:AX$98)))) * AX$1)))</f>
        <v>0.31192396313364057</v>
      </c>
      <c r="AY361" s="106">
        <f>IF(INDEX(Base_Dados!AY:AY,MATCH($B361,Base_Dados!$B:$B,0))=0,0,
MAX(0, MIN(AY$1,
((INDEX(Base_Dados!AY:AY,MATCH($B361,Base_Dados!$B:$B,0))-MIN(Base_Dados!AY$5:AY$98)) /
(IF(MAX(Base_Dados!AY$5:AY$98)-MIN(Base_Dados!AY$5:AY$98)=0,1,MAX(Base_Dados!AY$5:AY$98)-MIN(Base_Dados!AY$5:AY$98)))) * AY$1)))</f>
        <v>2.3079459281239697E-3</v>
      </c>
      <c r="AZ361" s="106">
        <f>IF(INDEX(Base_Dados!AZ:AZ,MATCH($B361,Base_Dados!$B:$B,0))=0,0,
MAX(0, MIN(AZ$1,
((INDEX(Base_Dados!AZ:AZ,MATCH($B361,Base_Dados!$B:$B,0))-MIN(Base_Dados!AZ$5:AZ$98)) /
(IF(MAX(Base_Dados!AZ$5:AZ$98)-MIN(Base_Dados!AZ$5:AZ$98)=0,1,MAX(Base_Dados!AZ$5:AZ$98)-MIN(Base_Dados!AZ$5:AZ$98)))) * AZ$1)))</f>
        <v>0.2411242603550296</v>
      </c>
      <c r="BA361" s="106">
        <f>IF(INDEX(Base_Dados!BA:BA,MATCH($B361,Base_Dados!$B:$B,0))=0,0,
MAX(0, MIN(BA$1,
((INDEX(Base_Dados!BA:BA,MATCH($B361,Base_Dados!$B:$B,0))-MIN(Base_Dados!BA$5:BA$98)) /
(IF(MAX(Base_Dados!BA$5:BA$98)-MIN(Base_Dados!BA$5:BA$98)=0,1,MAX(Base_Dados!BA$5:BA$98)-MIN(Base_Dados!BA$5:BA$98)))) * BA$1)))</f>
        <v>1.7074091343058238E-2</v>
      </c>
      <c r="BB361" s="106">
        <f>IF(INDEX(Base_Dados!BB:BB,MATCH($B361,Base_Dados!$B:$B,0))=0,0,
MAX(0, MIN(BB$1,
((INDEX(Base_Dados!BB:BB,MATCH($B361,Base_Dados!$B:$B,0))-MIN(Base_Dados!BB$5:BB$98)) /
(IF(MAX(Base_Dados!BB$5:BB$98)-MIN(Base_Dados!BB$5:BB$98)=0,1,MAX(Base_Dados!BB$5:BB$98)-MIN(Base_Dados!BB$5:BB$98)))) * BB$1)))</f>
        <v>0.17800257496727373</v>
      </c>
      <c r="BC361" s="106">
        <f>IF(INDEX(Base_Dados!BC:BC,MATCH($B361,Base_Dados!$B:$B,0))=0,0,
MAX(0, MIN(BC$1,
((INDEX(Base_Dados!BC:BC,MATCH($B361,Base_Dados!$B:$B,0))-MIN(Base_Dados!BC$5:BC$98)) /
(IF(MAX(Base_Dados!BC$5:BC$98)-MIN(Base_Dados!BC$5:BC$98)=0,1,MAX(Base_Dados!BC$5:BC$98)-MIN(Base_Dados!BC$5:BC$98)))) * BC$1)))</f>
        <v>4.3091839482897925E-3</v>
      </c>
      <c r="BD361" s="106">
        <f>IF(INDEX(Base_Dados!BD:BD,MATCH($B361,Base_Dados!$B:$B,0))=0,0,
MAX(0, MIN(BD$1,
((INDEX(Base_Dados!BD:BD,MATCH($B361,Base_Dados!$B:$B,0))-MIN(Base_Dados!BD$5:BD$98)) /
(IF(MAX(Base_Dados!BD$5:BD$98)-MIN(Base_Dados!BD$5:BD$98)=0,1,MAX(Base_Dados!BD$5:BD$98)-MIN(Base_Dados!BD$5:BD$98)))) * BD$1)))</f>
        <v>1.3156983588394155E-2</v>
      </c>
      <c r="BE361" s="106">
        <f>IF(INDEX(Base_Dados!BE:BE,MATCH($B361,Base_Dados!$B:$B,0))=0,0,
MAX(0, MIN(BE$1,
((INDEX(Base_Dados!BE:BE,MATCH($B361,Base_Dados!$B:$B,0))-MIN(Base_Dados!BE$5:BE$98)) /
(IF(MAX(Base_Dados!BE$5:BE$98)-MIN(Base_Dados!BE$5:BE$98)=0,1,MAX(Base_Dados!BE$5:BE$98)-MIN(Base_Dados!BE$5:BE$98)))) * BE$1)))</f>
        <v>5.5694932262920223E-2</v>
      </c>
      <c r="BF361" s="106">
        <f>IF(INDEX(Base_Dados!BF:BF,MATCH($B361,Base_Dados!$B:$B,0))=0,0,
MAX(0, MIN(BF$1,
((INDEX(Base_Dados!BF:BF,MATCH($B361,Base_Dados!$B:$B,0))-MIN(Base_Dados!BF$5:BF$98)) /
(IF(MAX(Base_Dados!BF$5:BF$98)-MIN(Base_Dados!BF$5:BF$98)=0,1,MAX(Base_Dados!BF$5:BF$98)-MIN(Base_Dados!BF$5:BF$98)))) * BF$1)))</f>
        <v>0</v>
      </c>
      <c r="BG361" s="106">
        <f>IF(INDEX(Base_Dados!BG:BG,MATCH($B361,Base_Dados!$B:$B,0))=0,0,
MAX(0, MIN(BG$1,
((INDEX(Base_Dados!BG:BG,MATCH($B361,Base_Dados!$B:$B,0))-MIN(Base_Dados!BG$5:BG$98)) /
(IF(MAX(Base_Dados!BG$5:BG$98)-MIN(Base_Dados!BG$5:BG$98)=0,1,MAX(Base_Dados!BG$5:BG$98)-MIN(Base_Dados!BG$5:BG$98)))) * BG$1)))</f>
        <v>4.1806020066889631E-4</v>
      </c>
      <c r="BH361" s="106">
        <f>IF(INDEX(Base_Dados!BH:BH,MATCH($B361,Base_Dados!$B:$B,0))=0,0,
MAX(0, MIN(BH$1,
((INDEX(Base_Dados!BH:BH,MATCH($B361,Base_Dados!$B:$B,0))-MIN(Base_Dados!BH$5:BH$98)) /
(IF(MAX(Base_Dados!BH$5:BH$98)-MIN(Base_Dados!BH$5:BH$98)=0,1,MAX(Base_Dados!BH$5:BH$98)-MIN(Base_Dados!BH$5:BH$98)))) * BH$1)))</f>
        <v>2.197802197802198E-2</v>
      </c>
      <c r="BI361" s="106">
        <f>IF(INDEX(Base_Dados!BI:BI,MATCH($B361,Base_Dados!$B:$B,0))=0,0,
MAX(0, MIN(BI$1,
((INDEX(Base_Dados!BI:BI,MATCH($B361,Base_Dados!$B:$B,0))-MIN(Base_Dados!BI$5:BI$98)) /
(IF(MAX(Base_Dados!BI$5:BI$98)-MIN(Base_Dados!BI$5:BI$98)=0,1,MAX(Base_Dados!BI$5:BI$98)-MIN(Base_Dados!BI$5:BI$98)))) * BI$1)))</f>
        <v>3.2761310452418098E-2</v>
      </c>
      <c r="BJ361" s="106">
        <f>IF(INDEX(Base_Dados!BJ:BJ,MATCH($B361,Base_Dados!$B:$B,0))=0,0,
MAX(0, MIN(BJ$1,
((INDEX(Base_Dados!BJ:BJ,MATCH($B361,Base_Dados!$B:$B,0))-MIN(Base_Dados!BJ$5:BJ$98)) /
(IF(MAX(Base_Dados!BJ$5:BJ$98)-MIN(Base_Dados!BJ$5:BJ$98)=0,1,MAX(Base_Dados!BJ$5:BJ$98)-MIN(Base_Dados!BJ$5:BJ$98)))) * BJ$1)))</f>
        <v>1.0526315789473684E-2</v>
      </c>
      <c r="BK361" s="106">
        <f>IF(INDEX(Base_Dados!BK:BK,MATCH($B361,Base_Dados!$B:$B,0))=0,0,
MAX(0, MIN(BK$1,
((INDEX(Base_Dados!BK:BK,MATCH($B361,Base_Dados!$B:$B,0))-MIN(Base_Dados!BK$5:BK$98)) /
(IF(MAX(Base_Dados!BK$5:BK$98)-MIN(Base_Dados!BK$5:BK$98)=0,1,MAX(Base_Dados!BK$5:BK$98)-MIN(Base_Dados!BK$5:BK$98)))) * BK$1)))</f>
        <v>0</v>
      </c>
      <c r="BL361" s="106">
        <f>IF(INDEX(Base_Dados!BL:BL,MATCH($B361,Base_Dados!$B:$B,0))=0,0,
MAX(0, MIN(BL$1,
((INDEX(Base_Dados!BL:BL,MATCH($B361,Base_Dados!$B:$B,0))-MIN(Base_Dados!BL$5:BL$98)) /
(IF(MAX(Base_Dados!BL$5:BL$98)-MIN(Base_Dados!BL$5:BL$98)=0,1,MAX(Base_Dados!BL$5:BL$98)-MIN(Base_Dados!BL$5:BL$98)))) * BL$1)))</f>
        <v>3.5830618892508145E-2</v>
      </c>
      <c r="BM361" s="106">
        <f>IF(INDEX(Base_Dados!BM:BM,MATCH($B361,Base_Dados!$B:$B,0))=0,0,
MAX(0, MIN(BM$1,
((INDEX(Base_Dados!BM:BM,MATCH($B361,Base_Dados!$B:$B,0))-MIN(Base_Dados!BM$5:BM$98)) /
(IF(MAX(Base_Dados!BM$5:BM$98)-MIN(Base_Dados!BM$5:BM$98)=0,1,MAX(Base_Dados!BM$5:BM$98)-MIN(Base_Dados!BM$5:BM$98)))) * BM$1)))</f>
        <v>1</v>
      </c>
      <c r="BN361" s="106">
        <f>IF(INDEX(Base_Dados!BN:BN,MATCH($B361,Base_Dados!$B:$B,0))=0,0,
MAX(0, MIN(BN$1,
((INDEX(Base_Dados!BN:BN,MATCH($B361,Base_Dados!$B:$B,0))-MIN(Base_Dados!BN$5:BN$98)) /
(IF(MAX(Base_Dados!BN$5:BN$98)-MIN(Base_Dados!BN$5:BN$98)=0,1,MAX(Base_Dados!BN$5:BN$98)-MIN(Base_Dados!BN$5:BN$98)))) * BN$1)))</f>
        <v>8.7459595592707703E-2</v>
      </c>
      <c r="BO361" s="106">
        <f>IF(INDEX(Base_Dados!BO:BO,MATCH($B361,Base_Dados!$B:$B,0))=0,0,
MAX(0, MIN(BO$1,
((INDEX(Base_Dados!BO:BO,MATCH($B361,Base_Dados!$B:$B,0))-MIN(Base_Dados!BO$5:BO$98)) /
(IF(MAX(Base_Dados!BO$5:BO$98)-MIN(Base_Dados!BO$5:BO$98)=0,1,MAX(Base_Dados!BO$5:BO$98)-MIN(Base_Dados!BO$5:BO$98)))) * BO$1)))</f>
        <v>8.6206896551724137E-3</v>
      </c>
      <c r="BP361" s="106">
        <f t="shared" si="24"/>
        <v>11.381313482189755</v>
      </c>
      <c r="BQ361" s="111">
        <f t="shared" si="25"/>
        <v>0.41329828114030448</v>
      </c>
      <c r="BR361" s="112">
        <f t="shared" si="26"/>
        <v>9.8789967662281208E-2</v>
      </c>
      <c r="BS361" s="113">
        <f t="shared" si="27"/>
        <v>11.282523514527474</v>
      </c>
    </row>
    <row r="362" spans="1:71">
      <c r="A362" s="21">
        <v>35009</v>
      </c>
      <c r="B362" s="21" t="s">
        <v>629</v>
      </c>
      <c r="C362" s="21" t="s">
        <v>619</v>
      </c>
      <c r="D362" s="105">
        <f>IF(INDEX(Base_Dados!D:D,MATCH($B362,Base_Dados!$B:$B,0))=0,0,
MAX(0, MIN(D$1,
((INDEX(Base_Dados!D:D,MATCH($B362,Base_Dados!$B:$B,0))-MIN(Base_Dados!D$5:D$98)) /
(IF(MAX(Base_Dados!D$5:D$98)-MIN(Base_Dados!D$5:D$98)=0,1,MAX(Base_Dados!D$5:D$98)-MIN(Base_Dados!D$5:D$98)))) * D$1)))</f>
        <v>0.27890083408221317</v>
      </c>
      <c r="E362" s="106">
        <f>IF(INDEX(Base_Dados!E:E,MATCH($B362,Base_Dados!$B:$B,0))=0,0,
MAX(0, MIN(E$1,
((INDEX(Base_Dados!E:E,MATCH($B362,Base_Dados!$B:$B,0))-MIN(Base_Dados!E$5:E$98)) /
(IF(MAX(Base_Dados!E$5:E$98)-MIN(Base_Dados!E$5:E$98)=0,1,MAX(Base_Dados!E$5:E$98)-MIN(Base_Dados!E$5:E$98)))) * E$1)))</f>
        <v>6.3374457062765274E-2</v>
      </c>
      <c r="F362" s="106">
        <f>IF(INDEX(Base_Dados!F:F,MATCH($B362,Base_Dados!$B:$B,0))=0,0,
MAX(0, MIN(F$1,
((INDEX(Base_Dados!F:F,MATCH($B362,Base_Dados!$B:$B,0))-MIN(Base_Dados!F$5:F$98)) /
(IF(MAX(Base_Dados!F$5:F$98)-MIN(Base_Dados!F$5:F$98)=0,1,MAX(Base_Dados!F$5:F$98)-MIN(Base_Dados!F$5:F$98)))) * F$1)))</f>
        <v>6.295694557270512E-2</v>
      </c>
      <c r="G362" s="106">
        <f>IF(INDEX(Base_Dados!G:G,MATCH($B362,Base_Dados!$B:$B,0))=0,0,
MAX(0, MIN(G$1,
((INDEX(Base_Dados!G:G,MATCH($B362,Base_Dados!$B:$B,0))-MIN(Base_Dados!G$5:G$98)) /
(IF(MAX(Base_Dados!G$5:G$98)-MIN(Base_Dados!G$5:G$98)=0,1,MAX(Base_Dados!G$5:G$98)-MIN(Base_Dados!G$5:G$98)))) * G$1)))</f>
        <v>5.9374943611396815E-2</v>
      </c>
      <c r="H362" s="106">
        <f>IF(INDEX(Base_Dados!H:H,MATCH($B362,Base_Dados!$B:$B,0))=0,0,
MAX(0, MIN(H$1,
((INDEX(Base_Dados!H:H,MATCH($B362,Base_Dados!$B:$B,0))-MIN(Base_Dados!H$5:H$98)) /
(IF(MAX(Base_Dados!H$5:H$98)-MIN(Base_Dados!H$5:H$98)=0,1,MAX(Base_Dados!H$5:H$98)-MIN(Base_Dados!H$5:H$98)))) * H$1)))</f>
        <v>5.9178425277846107E-2</v>
      </c>
      <c r="I362" s="106">
        <f>IF(INDEX(Base_Dados!I:I,MATCH($B362,Base_Dados!$B:$B,0))=0,0,
MAX(0, MIN(I$1,
((INDEX(Base_Dados!I:I,MATCH($B362,Base_Dados!$B:$B,0))-MIN(Base_Dados!I$5:I$98)) /
(IF(MAX(Base_Dados!I$5:I$98)-MIN(Base_Dados!I$5:I$98)=0,1,MAX(Base_Dados!I$5:I$98)-MIN(Base_Dados!I$5:I$98)))) * I$1)))</f>
        <v>7.2664771829412694E-2</v>
      </c>
      <c r="J362" s="106">
        <f>IF(INDEX(Base_Dados!J:J,MATCH($B362,Base_Dados!$B:$B,0))=0,0,
MAX(0, MIN(J$1,
((INDEX(Base_Dados!J:J,MATCH($B362,Base_Dados!$B:$B,0))-MIN(Base_Dados!J$5:J$98)) /
(IF(MAX(Base_Dados!J$5:J$98)-MIN(Base_Dados!J$5:J$98)=0,1,MAX(Base_Dados!J$5:J$98)-MIN(Base_Dados!J$5:J$98)))) * J$1)))</f>
        <v>0.10664640222526507</v>
      </c>
      <c r="K362" s="106">
        <f>IF(INDEX(Base_Dados!K:K,MATCH($B362,Base_Dados!$B:$B,0))=0,0,
MAX(0, MIN(K$1,
((INDEX(Base_Dados!K:K,MATCH($B362,Base_Dados!$B:$B,0))-MIN(Base_Dados!K$5:K$98)) /
(IF(MAX(Base_Dados!K$5:K$98)-MIN(Base_Dados!K$5:K$98)=0,1,MAX(Base_Dados!K$5:K$98)-MIN(Base_Dados!K$5:K$98)))) * K$1)))</f>
        <v>0.11160554561717352</v>
      </c>
      <c r="L362" s="106">
        <f>IF(INDEX(Base_Dados!L:L,MATCH($B362,Base_Dados!$B:$B,0))=0,0,
MAX(0, MIN(L$1,
((INDEX(Base_Dados!L:L,MATCH($B362,Base_Dados!$B:$B,0))-MIN(Base_Dados!L$5:L$98)) /
(IF(MAX(Base_Dados!L$5:L$98)-MIN(Base_Dados!L$5:L$98)=0,1,MAX(Base_Dados!L$5:L$98)-MIN(Base_Dados!L$5:L$98)))) * L$1)))</f>
        <v>0.13611394943263447</v>
      </c>
      <c r="M362" s="106">
        <f>IF(INDEX(Base_Dados!M:M,MATCH($B362,Base_Dados!$B:$B,0))=0,0,
MAX(0, MIN(M$1,
((INDEX(Base_Dados!M:M,MATCH($B362,Base_Dados!$B:$B,0))-MIN(Base_Dados!M$5:M$98)) /
(IF(MAX(Base_Dados!M$5:M$98)-MIN(Base_Dados!M$5:M$98)=0,1,MAX(Base_Dados!M$5:M$98)-MIN(Base_Dados!M$5:M$98)))) * M$1)))</f>
        <v>0.15854227405247814</v>
      </c>
      <c r="N362" s="106">
        <f>IF(INDEX(Base_Dados!N:N,MATCH($B362,Base_Dados!$B:$B,0))=0,0,
MAX(0, MIN(N$1,
((INDEX(Base_Dados!N:N,MATCH($B362,Base_Dados!$B:$B,0))-MIN(Base_Dados!N$5:N$98)) /
(IF(MAX(Base_Dados!N$5:N$98)-MIN(Base_Dados!N$5:N$98)=0,1,MAX(Base_Dados!N$5:N$98)-MIN(Base_Dados!N$5:N$98)))) * N$1)))</f>
        <v>0.18017250559045894</v>
      </c>
      <c r="O362" s="106">
        <f>IF(INDEX(Base_Dados!O:O,MATCH($B362,Base_Dados!$B:$B,0))=0,0,
MAX(0, MIN(O$1,
((INDEX(Base_Dados!O:O,MATCH($B362,Base_Dados!$B:$B,0))-MIN(Base_Dados!O$5:O$98)) /
(IF(MAX(Base_Dados!O$5:O$98)-MIN(Base_Dados!O$5:O$98)=0,1,MAX(Base_Dados!O$5:O$98)-MIN(Base_Dados!O$5:O$98)))) * O$1)))</f>
        <v>0.22682423769440882</v>
      </c>
      <c r="P362" s="106">
        <f>IF(INDEX(Base_Dados!P:P,MATCH($B362,Base_Dados!$B:$B,0))=0,0,
MAX(0, MIN(P$1,
((INDEX(Base_Dados!P:P,MATCH($B362,Base_Dados!$B:$B,0))-MIN(Base_Dados!P$5:P$98)) /
(IF(MAX(Base_Dados!P$5:P$98)-MIN(Base_Dados!P$5:P$98)=0,1,MAX(Base_Dados!P$5:P$98)-MIN(Base_Dados!P$5:P$98)))) * P$1)))</f>
        <v>0.16172491451284729</v>
      </c>
      <c r="Q362" s="106">
        <f>IF(INDEX(Base_Dados!Q:Q,MATCH($B362,Base_Dados!$B:$B,0))=0,0,
MAX(0, MIN(Q$1,
((INDEX(Base_Dados!Q:Q,MATCH($B362,Base_Dados!$B:$B,0))-MIN(Base_Dados!Q$5:Q$98)) /
(IF(MAX(Base_Dados!Q$5:Q$98)-MIN(Base_Dados!Q$5:Q$98)=0,1,MAX(Base_Dados!Q$5:Q$98)-MIN(Base_Dados!Q$5:Q$98)))) * Q$1)))</f>
        <v>0.12887683639618766</v>
      </c>
      <c r="R362" s="106">
        <f>IF(INDEX(Base_Dados!R:R,MATCH($B362,Base_Dados!$B:$B,0))=0,0,
MAX(0, MIN(R$1,
((INDEX(Base_Dados!R:R,MATCH($B362,Base_Dados!$B:$B,0))-MIN(Base_Dados!R$5:R$98)) /
(IF(MAX(Base_Dados!R$5:R$98)-MIN(Base_Dados!R$5:R$98)=0,1,MAX(Base_Dados!R$5:R$98)-MIN(Base_Dados!R$5:R$98)))) * R$1)))</f>
        <v>8.2503902660451933E-2</v>
      </c>
      <c r="S362" s="106">
        <f>IF(INDEX(Base_Dados!S:S,MATCH($B362,Base_Dados!$B:$B,0))=0,0,
MAX(0, MIN(S$1,
((INDEX(Base_Dados!S:S,MATCH($B362,Base_Dados!$B:$B,0))-MIN(Base_Dados!S$5:S$98)) /
(IF(MAX(Base_Dados!S$5:S$98)-MIN(Base_Dados!S$5:S$98)=0,1,MAX(Base_Dados!S$5:S$98)-MIN(Base_Dados!S$5:S$98)))) * S$1)))</f>
        <v>0.14303901744926234</v>
      </c>
      <c r="T362" s="106">
        <f>IF(INDEX(Base_Dados!T:T,MATCH($B362,Base_Dados!$B:$B,0))=0,0,
MAX(0, MIN(T$1,
((INDEX(Base_Dados!T:T,MATCH($B362,Base_Dados!$B:$B,0))-MIN(Base_Dados!T$5:T$98)) /
(IF(MAX(Base_Dados!T$5:T$98)-MIN(Base_Dados!T$5:T$98)=0,1,MAX(Base_Dados!T$5:T$98)-MIN(Base_Dados!T$5:T$98)))) * T$1)))</f>
        <v>1.0897439352508422</v>
      </c>
      <c r="U362" s="106">
        <f>IF(INDEX(Base_Dados!U:U,MATCH($B362,Base_Dados!$B:$B,0))=0,0,
MAX(0, MIN(U$1,
((INDEX(Base_Dados!U:U,MATCH($B362,Base_Dados!$B:$B,0))-MIN(Base_Dados!U$5:U$98)) /
(IF(MAX(Base_Dados!U$5:U$98)-MIN(Base_Dados!U$5:U$98)=0,1,MAX(Base_Dados!U$5:U$98)-MIN(Base_Dados!U$5:U$98)))) * U$1)))</f>
        <v>1.0287339788591803</v>
      </c>
      <c r="V362" s="106">
        <f>IF(INDEX(Base_Dados!V:V,MATCH($B362,Base_Dados!$B:$B,0))=0,0,
MAX(0, MIN(V$1,
((INDEX(Base_Dados!V:V,MATCH($B362,Base_Dados!$B:$B,0))-MIN(Base_Dados!V$5:V$98)) /
(IF(MAX(Base_Dados!V$5:V$98)-MIN(Base_Dados!V$5:V$98)=0,1,MAX(Base_Dados!V$5:V$98)-MIN(Base_Dados!V$5:V$98)))) * V$1)))</f>
        <v>0.24363377999828031</v>
      </c>
      <c r="W362" s="106">
        <f>IF(INDEX(Base_Dados!W:W,MATCH($B362,Base_Dados!$B:$B,0))=0,0,
MAX(0, MIN(W$1,
((INDEX(Base_Dados!W:W,MATCH($B362,Base_Dados!$B:$B,0))-MIN(Base_Dados!W$5:W$98)) /
(IF(MAX(Base_Dados!W$5:W$98)-MIN(Base_Dados!W$5:W$98)=0,1,MAX(Base_Dados!W$5:W$98)-MIN(Base_Dados!W$5:W$98)))) * W$1)))</f>
        <v>2.253281445032921</v>
      </c>
      <c r="X362" s="106">
        <f>IF(INDEX(Base_Dados!X:X,MATCH($B362,Base_Dados!$B:$B,0))=0,0,
MAX(0, MIN(X$1,
((INDEX(Base_Dados!X:X,MATCH($B362,Base_Dados!$B:$B,0))-MIN(Base_Dados!X$5:X$98)) /
(IF(MAX(Base_Dados!X$5:X$98)-MIN(Base_Dados!X$5:X$98)=0,1,MAX(Base_Dados!X$5:X$98)-MIN(Base_Dados!X$5:X$98)))) * X$1)))</f>
        <v>1.1186440677966103</v>
      </c>
      <c r="Y362" s="106">
        <f>IF(INDEX(Base_Dados!Y:Y,MATCH($B362,Base_Dados!$B:$B,0))=0,0,
MAX(0, MIN(Y$1,
((INDEX(Base_Dados!Y:Y,MATCH($B362,Base_Dados!$B:$B,0))-MIN(Base_Dados!Y$5:Y$98)) /
(IF(MAX(Base_Dados!Y$5:Y$98)-MIN(Base_Dados!Y$5:Y$98)=0,1,MAX(Base_Dados!Y$5:Y$98)-MIN(Base_Dados!Y$5:Y$98)))) * Y$1)))</f>
        <v>5.514705882352941E-2</v>
      </c>
      <c r="Z362" s="106">
        <f>IF(INDEX(Base_Dados!Z:Z,MATCH($B362,Base_Dados!$B:$B,0))=0,0,
MAX(0, MIN(Z$1,
((INDEX(Base_Dados!Z:Z,MATCH($B362,Base_Dados!$B:$B,0))-MIN(Base_Dados!Z$5:Z$98)) /
(IF(MAX(Base_Dados!Z$5:Z$98)-MIN(Base_Dados!Z$5:Z$98)=0,1,MAX(Base_Dados!Z$5:Z$98)-MIN(Base_Dados!Z$5:Z$98)))) * Z$1)))</f>
        <v>0.2</v>
      </c>
      <c r="AA362" s="106">
        <f>IF(INDEX(Base_Dados!AA:AA,MATCH($B362,Base_Dados!$B:$B,0))=0,0,
MAX(0, MIN(AA$1,
((INDEX(Base_Dados!AA:AA,MATCH($B362,Base_Dados!$B:$B,0))-MIN(Base_Dados!AA$5:AA$98)) /
(IF(MAX(Base_Dados!AA$5:AA$98)-MIN(Base_Dados!AA$5:AA$98)=0,1,MAX(Base_Dados!AA$5:AA$98)-MIN(Base_Dados!AA$5:AA$98)))) * AA$1)))</f>
        <v>0.62937062937062938</v>
      </c>
      <c r="AB362" s="106">
        <f>IF(INDEX(Base_Dados!AB:AB,MATCH($B362,Base_Dados!$B:$B,0))=0,0,
MAX(0, MIN(AB$1,
((INDEX(Base_Dados!AB:AB,MATCH($B362,Base_Dados!$B:$B,0))-MIN(Base_Dados!AB$5:AB$98)) /
(IF(MAX(Base_Dados!AB$5:AB$98)-MIN(Base_Dados!AB$5:AB$98)=0,1,MAX(Base_Dados!AB$5:AB$98)-MIN(Base_Dados!AB$5:AB$98)))) * AB$1)))</f>
        <v>0.41470851172022372</v>
      </c>
      <c r="AC362" s="106">
        <f>IF(INDEX(Base_Dados!AC:AC,MATCH($B362,Base_Dados!$B:$B,0))=0,0,
MAX(0, MIN(AC$1,
((INDEX(Base_Dados!AC:AC,MATCH($B362,Base_Dados!$B:$B,0))-MIN(Base_Dados!AC$5:AC$98)) /
(IF(MAX(Base_Dados!AC$5:AC$98)-MIN(Base_Dados!AC$5:AC$98)=0,1,MAX(Base_Dados!AC$5:AC$98)-MIN(Base_Dados!AC$5:AC$98)))) * AC$1)))</f>
        <v>0.12829422817498554</v>
      </c>
      <c r="AD362" s="106">
        <f>IF(INDEX(Base_Dados!AD:AD,MATCH($B362,Base_Dados!$B:$B,0))=0,0,
MAX(0, MIN(AD$1,
((INDEX(Base_Dados!AD:AD,MATCH($B362,Base_Dados!$B:$B,0))-MIN(Base_Dados!AD$5:AD$98)) /
(IF(MAX(Base_Dados!AD$5:AD$98)-MIN(Base_Dados!AD$5:AD$98)=0,1,MAX(Base_Dados!AD$5:AD$98)-MIN(Base_Dados!AD$5:AD$98)))) * AD$1)))</f>
        <v>8.4750776512350245E-2</v>
      </c>
      <c r="AE362" s="106">
        <f>IF(INDEX(Base_Dados!AE:AE,MATCH($B362,Base_Dados!$B:$B,0))=0,0,
MAX(0, MIN(AE$1,
((INDEX(Base_Dados!AE:AE,MATCH($B362,Base_Dados!$B:$B,0))-MIN(Base_Dados!AE$5:AE$98)) /
(IF(MAX(Base_Dados!AE$5:AE$98)-MIN(Base_Dados!AE$5:AE$98)=0,1,MAX(Base_Dados!AE$5:AE$98)-MIN(Base_Dados!AE$5:AE$98)))) * AE$1)))</f>
        <v>4.8799079534014092E-2</v>
      </c>
      <c r="AF362" s="106">
        <f>IF(INDEX(Base_Dados!AF:AF,MATCH($B362,Base_Dados!$B:$B,0))=0,0,
MAX(0, MIN(AF$1,
((INDEX(Base_Dados!AF:AF,MATCH($B362,Base_Dados!$B:$B,0))-MIN(Base_Dados!AF$5:AF$98)) /
(IF(MAX(Base_Dados!AF$5:AF$98)-MIN(Base_Dados!AF$5:AF$98)=0,1,MAX(Base_Dados!AF$5:AF$98)-MIN(Base_Dados!AF$5:AF$98)))) * AF$1)))</f>
        <v>6.2979818875557397E-2</v>
      </c>
      <c r="AG362" s="106">
        <f>IF(INDEX(Base_Dados!AG:AG,MATCH($B362,Base_Dados!$B:$B,0))=0,0,
MAX(0, MIN(AG$1,
((INDEX(Base_Dados!AG:AG,MATCH($B362,Base_Dados!$B:$B,0))-MIN(Base_Dados!AG$5:AG$98)) /
(IF(MAX(Base_Dados!AG$5:AG$98)-MIN(Base_Dados!AG$5:AG$98)=0,1,MAX(Base_Dados!AG$5:AG$98)-MIN(Base_Dados!AG$5:AG$98)))) * AG$1)))</f>
        <v>0.12887683639618766</v>
      </c>
      <c r="AH362" s="106">
        <f>IF(INDEX(Base_Dados!AH:AH,MATCH($B362,Base_Dados!$B:$B,0))=0,0,
MAX(0, MIN(AH$1,
((INDEX(Base_Dados!AH:AH,MATCH($B362,Base_Dados!$B:$B,0))-MIN(Base_Dados!AH$5:AH$98)) /
(IF(MAX(Base_Dados!AH$5:AH$98)-MIN(Base_Dados!AH$5:AH$98)=0,1,MAX(Base_Dados!AH$5:AH$98)-MIN(Base_Dados!AH$5:AH$98)))) * AH$1)))</f>
        <v>1.6717749903574395</v>
      </c>
      <c r="AI362" s="106">
        <f>IF(INDEX(Base_Dados!AI:AI,MATCH($B362,Base_Dados!$B:$B,0))=0,0,
MAX(0, MIN(AI$1,
((INDEX(Base_Dados!AI:AI,MATCH($B362,Base_Dados!$B:$B,0))-MIN(Base_Dados!AI$5:AI$98)) /
(IF(MAX(Base_Dados!AI$5:AI$98)-MIN(Base_Dados!AI$5:AI$98)=0,1,MAX(Base_Dados!AI$5:AI$98)-MIN(Base_Dados!AI$5:AI$98)))) * AI$1)))</f>
        <v>0.2857142857142857</v>
      </c>
      <c r="AJ362" s="106">
        <f>IF(INDEX(Base_Dados!AJ:AJ,MATCH($B362,Base_Dados!$B:$B,0))=0,0,
MAX(0, MIN(AJ$1,
((INDEX(Base_Dados!AJ:AJ,MATCH($B362,Base_Dados!$B:$B,0))-MIN(Base_Dados!AJ$5:AJ$98)) /
(IF(MAX(Base_Dados!AJ$5:AJ$98)-MIN(Base_Dados!AJ$5:AJ$98)=0,1,MAX(Base_Dados!AJ$5:AJ$98)-MIN(Base_Dados!AJ$5:AJ$98)))) * AJ$1)))</f>
        <v>0.625</v>
      </c>
      <c r="AK362" s="106">
        <f>IF(INDEX(Base_Dados!AK:AK,MATCH($B362,Base_Dados!$B:$B,0))=0,0,
MAX(0, MIN(AK$1,
((INDEX(Base_Dados!AK:AK,MATCH($B362,Base_Dados!$B:$B,0))-MIN(Base_Dados!AK$5:AK$98)) /
(IF(MAX(Base_Dados!AK$5:AK$98)-MIN(Base_Dados!AK$5:AK$98)=0,1,MAX(Base_Dados!AK$5:AK$98)-MIN(Base_Dados!AK$5:AK$98)))) * AK$1)))</f>
        <v>3.1034482758620689E-2</v>
      </c>
      <c r="AL362" s="106">
        <f>IF(INDEX(Base_Dados!AL:AL,MATCH($B362,Base_Dados!$B:$B,0))=0,0,
MAX(0, MIN(AL$1,
((INDEX(Base_Dados!AL:AL,MATCH($B362,Base_Dados!$B:$B,0))-MIN(Base_Dados!AL$5:AL$98)) /
(IF(MAX(Base_Dados!AL$5:AL$98)-MIN(Base_Dados!AL$5:AL$98)=0,1,MAX(Base_Dados!AL$5:AL$98)-MIN(Base_Dados!AL$5:AL$98)))) * AL$1)))</f>
        <v>0</v>
      </c>
      <c r="AM362" s="106">
        <f>IF(INDEX(Base_Dados!AM:AM,MATCH($B362,Base_Dados!$B:$B,0))=0,0,
MAX(0, MIN(AM$1,
((INDEX(Base_Dados!AM:AM,MATCH($B362,Base_Dados!$B:$B,0))-MIN(Base_Dados!AM$5:AM$98)) /
(IF(MAX(Base_Dados!AM$5:AM$98)-MIN(Base_Dados!AM$5:AM$98)=0,1,MAX(Base_Dados!AM$5:AM$98)-MIN(Base_Dados!AM$5:AM$98)))) * AM$1)))</f>
        <v>8.7001553599171416E-2</v>
      </c>
      <c r="AN362" s="106">
        <f>IF(INDEX(Base_Dados!AN:AN,MATCH($B362,Base_Dados!$B:$B,0))=0,0,
MAX(0, MIN(AN$1,
((INDEX(Base_Dados!AN:AN,MATCH($B362,Base_Dados!$B:$B,0))-MIN(Base_Dados!AN$5:AN$98)) /
(IF(MAX(Base_Dados!AN$5:AN$98)-MIN(Base_Dados!AN$5:AN$98)=0,1,MAX(Base_Dados!AN$5:AN$98)-MIN(Base_Dados!AN$5:AN$98)))) * AN$1)))</f>
        <v>0.1982142857142857</v>
      </c>
      <c r="AO362" s="106">
        <f>IF(INDEX(Base_Dados!AO:AO,MATCH($B362,Base_Dados!$B:$B,0))=0,0,
MAX(0, MIN(AO$1,
((INDEX(Base_Dados!AO:AO,MATCH($B362,Base_Dados!$B:$B,0))-MIN(Base_Dados!AO$5:AO$98)) /
(IF(MAX(Base_Dados!AO$5:AO$98)-MIN(Base_Dados!AO$5:AO$98)=0,1,MAX(Base_Dados!AO$5:AO$98)-MIN(Base_Dados!AO$5:AO$98)))) * AO$1)))</f>
        <v>0</v>
      </c>
      <c r="AP362" s="106">
        <f>IF(INDEX(Base_Dados!AP:AP,MATCH($B362,Base_Dados!$B:$B,0))=0,0,
MAX(0, MIN(AP$1,
((INDEX(Base_Dados!AP:AP,MATCH($B362,Base_Dados!$B:$B,0))-MIN(Base_Dados!AP$5:AP$98)) /
(IF(MAX(Base_Dados!AP$5:AP$98)-MIN(Base_Dados!AP$5:AP$98)=0,1,MAX(Base_Dados!AP$5:AP$98)-MIN(Base_Dados!AP$5:AP$98)))) * AP$1)))</f>
        <v>2.2935779816513763E-2</v>
      </c>
      <c r="AQ362" s="106">
        <f>IF(INDEX(Base_Dados!AQ:AQ,MATCH($B362,Base_Dados!$B:$B,0))=0,0,
MAX(0, MIN(AQ$1,
((INDEX(Base_Dados!AQ:AQ,MATCH($B362,Base_Dados!$B:$B,0))-MIN(Base_Dados!AQ$5:AQ$98)) /
(IF(MAX(Base_Dados!AQ$5:AQ$98)-MIN(Base_Dados!AQ$5:AQ$98)=0,1,MAX(Base_Dados!AQ$5:AQ$98)-MIN(Base_Dados!AQ$5:AQ$98)))) * AQ$1)))</f>
        <v>1.6666666666666666E-2</v>
      </c>
      <c r="AR362" s="106">
        <f>IF(INDEX(Base_Dados!AR:AR,MATCH($B362,Base_Dados!$B:$B,0))=0,0,
MAX(0, MIN(AR$1,
((INDEX(Base_Dados!AR:AR,MATCH($B362,Base_Dados!$B:$B,0))-MIN(Base_Dados!AR$5:AR$98)) /
(IF(MAX(Base_Dados!AR$5:AR$98)-MIN(Base_Dados!AR$5:AR$98)=0,1,MAX(Base_Dados!AR$5:AR$98)-MIN(Base_Dados!AR$5:AR$98)))) * AR$1)))</f>
        <v>0</v>
      </c>
      <c r="AS362" s="106">
        <f>IF(INDEX(Base_Dados!AS:AS,MATCH($B362,Base_Dados!$B:$B,0))=0,0,
MAX(0, MIN(AS$1,
((INDEX(Base_Dados!AS:AS,MATCH($B362,Base_Dados!$B:$B,0))-MIN(Base_Dados!AS$5:AS$98)) /
(IF(MAX(Base_Dados!AS$5:AS$98)-MIN(Base_Dados!AS$5:AS$98)=0,1,MAX(Base_Dados!AS$5:AS$98)-MIN(Base_Dados!AS$5:AS$98)))) * AS$1)))</f>
        <v>3.048780487804878E-2</v>
      </c>
      <c r="AT362" s="106">
        <f>IF(INDEX(Base_Dados!AT:AT,MATCH($B362,Base_Dados!$B:$B,0))=0,0,
MAX(0, MIN(AT$1,
((INDEX(Base_Dados!AT:AT,MATCH($B362,Base_Dados!$B:$B,0))-MIN(Base_Dados!AT$5:AT$98)) /
(IF(MAX(Base_Dados!AT$5:AT$98)-MIN(Base_Dados!AT$5:AT$98)=0,1,MAX(Base_Dados!AT$5:AT$98)-MIN(Base_Dados!AT$5:AT$98)))) * AT$1)))</f>
        <v>1.4285714285714285E-2</v>
      </c>
      <c r="AU362" s="106">
        <f>IF(INDEX(Base_Dados!AU:AU,MATCH($B362,Base_Dados!$B:$B,0))=0,0,
MAX(0, MIN(AU$1,
((INDEX(Base_Dados!AU:AU,MATCH($B362,Base_Dados!$B:$B,0))-MIN(Base_Dados!AU$5:AU$98)) /
(IF(MAX(Base_Dados!AU$5:AU$98)-MIN(Base_Dados!AU$5:AU$98)=0,1,MAX(Base_Dados!AU$5:AU$98)-MIN(Base_Dados!AU$5:AU$98)))) * AU$1)))</f>
        <v>1.7790262172284643E-2</v>
      </c>
      <c r="AV362" s="106">
        <f>IF(INDEX(Base_Dados!AV:AV,MATCH($B362,Base_Dados!$B:$B,0))=0,0,
MAX(0, MIN(AV$1,
((INDEX(Base_Dados!AV:AV,MATCH($B362,Base_Dados!$B:$B,0))-MIN(Base_Dados!AV$5:AV$98)) /
(IF(MAX(Base_Dados!AV$5:AV$98)-MIN(Base_Dados!AV$5:AV$98)=0,1,MAX(Base_Dados!AV$5:AV$98)-MIN(Base_Dados!AV$5:AV$98)))) * AV$1)))</f>
        <v>9.6153846153846159E-3</v>
      </c>
      <c r="AW362" s="106">
        <f>IF(INDEX(Base_Dados!AW:AW,MATCH($B362,Base_Dados!$B:$B,0))=0,0,
MAX(0, MIN(AW$1,
((INDEX(Base_Dados!AW:AW,MATCH($B362,Base_Dados!$B:$B,0))-MIN(Base_Dados!AW$5:AW$98)) /
(IF(MAX(Base_Dados!AW$5:AW$98)-MIN(Base_Dados!AW$5:AW$98)=0,1,MAX(Base_Dados!AW$5:AW$98)-MIN(Base_Dados!AW$5:AW$98)))) * AW$1)))</f>
        <v>0</v>
      </c>
      <c r="AX362" s="106">
        <f>IF(INDEX(Base_Dados!AX:AX,MATCH($B362,Base_Dados!$B:$B,0))=0,0,
MAX(0, MIN(AX$1,
((INDEX(Base_Dados!AX:AX,MATCH($B362,Base_Dados!$B:$B,0))-MIN(Base_Dados!AX$5:AX$98)) /
(IF(MAX(Base_Dados!AX$5:AX$98)-MIN(Base_Dados!AX$5:AX$98)=0,1,MAX(Base_Dados!AX$5:AX$98)-MIN(Base_Dados!AX$5:AX$98)))) * AX$1)))</f>
        <v>3.6774193548387096E-2</v>
      </c>
      <c r="AY362" s="106">
        <f>IF(INDEX(Base_Dados!AY:AY,MATCH($B362,Base_Dados!$B:$B,0))=0,0,
MAX(0, MIN(AY$1,
((INDEX(Base_Dados!AY:AY,MATCH($B362,Base_Dados!$B:$B,0))-MIN(Base_Dados!AY$5:AY$98)) /
(IF(MAX(Base_Dados!AY$5:AY$98)-MIN(Base_Dados!AY$5:AY$98)=0,1,MAX(Base_Dados!AY$5:AY$98)-MIN(Base_Dados!AY$5:AY$98)))) * AY$1)))</f>
        <v>3.9564787339268048E-2</v>
      </c>
      <c r="AZ362" s="106">
        <f>IF(INDEX(Base_Dados!AZ:AZ,MATCH($B362,Base_Dados!$B:$B,0))=0,0,
MAX(0, MIN(AZ$1,
((INDEX(Base_Dados!AZ:AZ,MATCH($B362,Base_Dados!$B:$B,0))-MIN(Base_Dados!AZ$5:AZ$98)) /
(IF(MAX(Base_Dados!AZ$5:AZ$98)-MIN(Base_Dados!AZ$5:AZ$98)=0,1,MAX(Base_Dados!AZ$5:AZ$98)-MIN(Base_Dados!AZ$5:AZ$98)))) * AZ$1)))</f>
        <v>0.34883720930232559</v>
      </c>
      <c r="BA362" s="106">
        <f>IF(INDEX(Base_Dados!BA:BA,MATCH($B362,Base_Dados!$B:$B,0))=0,0,
MAX(0, MIN(BA$1,
((INDEX(Base_Dados!BA:BA,MATCH($B362,Base_Dados!$B:$B,0))-MIN(Base_Dados!BA$5:BA$98)) /
(IF(MAX(Base_Dados!BA$5:BA$98)-MIN(Base_Dados!BA$5:BA$98)=0,1,MAX(Base_Dados!BA$5:BA$98)-MIN(Base_Dados!BA$5:BA$98)))) * BA$1)))</f>
        <v>7.9775305846044545E-2</v>
      </c>
      <c r="BB362" s="106">
        <f>IF(INDEX(Base_Dados!BB:BB,MATCH($B362,Base_Dados!$B:$B,0))=0,0,
MAX(0, MIN(BB$1,
((INDEX(Base_Dados!BB:BB,MATCH($B362,Base_Dados!$B:$B,0))-MIN(Base_Dados!BB$5:BB$98)) /
(IF(MAX(Base_Dados!BB$5:BB$98)-MIN(Base_Dados!BB$5:BB$98)=0,1,MAX(Base_Dados!BB$5:BB$98)-MIN(Base_Dados!BB$5:BB$98)))) * BB$1)))</f>
        <v>0.24322871600246027</v>
      </c>
      <c r="BC362" s="106">
        <f>IF(INDEX(Base_Dados!BC:BC,MATCH($B362,Base_Dados!$B:$B,0))=0,0,
MAX(0, MIN(BC$1,
((INDEX(Base_Dados!BC:BC,MATCH($B362,Base_Dados!$B:$B,0))-MIN(Base_Dados!BC$5:BC$98)) /
(IF(MAX(Base_Dados!BC$5:BC$98)-MIN(Base_Dados!BC$5:BC$98)=0,1,MAX(Base_Dados!BC$5:BC$98)-MIN(Base_Dados!BC$5:BC$98)))) * BC$1)))</f>
        <v>5.3864799353622407E-2</v>
      </c>
      <c r="BD362" s="106">
        <f>IF(INDEX(Base_Dados!BD:BD,MATCH($B362,Base_Dados!$B:$B,0))=0,0,
MAX(0, MIN(BD$1,
((INDEX(Base_Dados!BD:BD,MATCH($B362,Base_Dados!$B:$B,0))-MIN(Base_Dados!BD$5:BD$98)) /
(IF(MAX(Base_Dados!BD$5:BD$98)-MIN(Base_Dados!BD$5:BD$98)=0,1,MAX(Base_Dados!BD$5:BD$98)-MIN(Base_Dados!BD$5:BD$98)))) * BD$1)))</f>
        <v>0.10477113773284398</v>
      </c>
      <c r="BE362" s="106">
        <f>IF(INDEX(Base_Dados!BE:BE,MATCH($B362,Base_Dados!$B:$B,0))=0,0,
MAX(0, MIN(BE$1,
((INDEX(Base_Dados!BE:BE,MATCH($B362,Base_Dados!$B:$B,0))-MIN(Base_Dados!BE$5:BE$98)) /
(IF(MAX(Base_Dados!BE$5:BE$98)-MIN(Base_Dados!BE$5:BE$98)=0,1,MAX(Base_Dados!BE$5:BE$98)-MIN(Base_Dados!BE$5:BE$98)))) * BE$1)))</f>
        <v>0.1058705469141997</v>
      </c>
      <c r="BF362" s="106">
        <f>IF(INDEX(Base_Dados!BF:BF,MATCH($B362,Base_Dados!$B:$B,0))=0,0,
MAX(0, MIN(BF$1,
((INDEX(Base_Dados!BF:BF,MATCH($B362,Base_Dados!$B:$B,0))-MIN(Base_Dados!BF$5:BF$98)) /
(IF(MAX(Base_Dados!BF$5:BF$98)-MIN(Base_Dados!BF$5:BF$98)=0,1,MAX(Base_Dados!BF$5:BF$98)-MIN(Base_Dados!BF$5:BF$98)))) * BF$1)))</f>
        <v>0.14935064935064934</v>
      </c>
      <c r="BG362" s="106">
        <f>IF(INDEX(Base_Dados!BG:BG,MATCH($B362,Base_Dados!$B:$B,0))=0,0,
MAX(0, MIN(BG$1,
((INDEX(Base_Dados!BG:BG,MATCH($B362,Base_Dados!$B:$B,0))-MIN(Base_Dados!BG$5:BG$98)) /
(IF(MAX(Base_Dados!BG$5:BG$98)-MIN(Base_Dados!BG$5:BG$98)=0,1,MAX(Base_Dados!BG$5:BG$98)-MIN(Base_Dados!BG$5:BG$98)))) * BG$1)))</f>
        <v>2.25752508361204E-2</v>
      </c>
      <c r="BH362" s="106">
        <f>IF(INDEX(Base_Dados!BH:BH,MATCH($B362,Base_Dados!$B:$B,0))=0,0,
MAX(0, MIN(BH$1,
((INDEX(Base_Dados!BH:BH,MATCH($B362,Base_Dados!$B:$B,0))-MIN(Base_Dados!BH$5:BH$98)) /
(IF(MAX(Base_Dados!BH$5:BH$98)-MIN(Base_Dados!BH$5:BH$98)=0,1,MAX(Base_Dados!BH$5:BH$98)-MIN(Base_Dados!BH$5:BH$98)))) * BH$1)))</f>
        <v>0.12087912087912088</v>
      </c>
      <c r="BI362" s="106">
        <f>IF(INDEX(Base_Dados!BI:BI,MATCH($B362,Base_Dados!$B:$B,0))=0,0,
MAX(0, MIN(BI$1,
((INDEX(Base_Dados!BI:BI,MATCH($B362,Base_Dados!$B:$B,0))-MIN(Base_Dados!BI$5:BI$98)) /
(IF(MAX(Base_Dados!BI$5:BI$98)-MIN(Base_Dados!BI$5:BI$98)=0,1,MAX(Base_Dados!BI$5:BI$98)-MIN(Base_Dados!BI$5:BI$98)))) * BI$1)))</f>
        <v>0.21528861154446177</v>
      </c>
      <c r="BJ362" s="106">
        <f>IF(INDEX(Base_Dados!BJ:BJ,MATCH($B362,Base_Dados!$B:$B,0))=0,0,
MAX(0, MIN(BJ$1,
((INDEX(Base_Dados!BJ:BJ,MATCH($B362,Base_Dados!$B:$B,0))-MIN(Base_Dados!BJ$5:BJ$98)) /
(IF(MAX(Base_Dados!BJ$5:BJ$98)-MIN(Base_Dados!BJ$5:BJ$98)=0,1,MAX(Base_Dados!BJ$5:BJ$98)-MIN(Base_Dados!BJ$5:BJ$98)))) * BJ$1)))</f>
        <v>9.4736842105263161E-2</v>
      </c>
      <c r="BK362" s="106">
        <f>IF(INDEX(Base_Dados!BK:BK,MATCH($B362,Base_Dados!$B:$B,0))=0,0,
MAX(0, MIN(BK$1,
((INDEX(Base_Dados!BK:BK,MATCH($B362,Base_Dados!$B:$B,0))-MIN(Base_Dados!BK$5:BK$98)) /
(IF(MAX(Base_Dados!BK$5:BK$98)-MIN(Base_Dados!BK$5:BK$98)=0,1,MAX(Base_Dados!BK$5:BK$98)-MIN(Base_Dados!BK$5:BK$98)))) * BK$1)))</f>
        <v>7.1428571428571425E-2</v>
      </c>
      <c r="BL362" s="106">
        <f>IF(INDEX(Base_Dados!BL:BL,MATCH($B362,Base_Dados!$B:$B,0))=0,0,
MAX(0, MIN(BL$1,
((INDEX(Base_Dados!BL:BL,MATCH($B362,Base_Dados!$B:$B,0))-MIN(Base_Dados!BL$5:BL$98)) /
(IF(MAX(Base_Dados!BL$5:BL$98)-MIN(Base_Dados!BL$5:BL$98)=0,1,MAX(Base_Dados!BL$5:BL$98)-MIN(Base_Dados!BL$5:BL$98)))) * BL$1)))</f>
        <v>9.1205211726384364E-2</v>
      </c>
      <c r="BM362" s="106">
        <f>IF(INDEX(Base_Dados!BM:BM,MATCH($B362,Base_Dados!$B:$B,0))=0,0,
MAX(0, MIN(BM$1,
((INDEX(Base_Dados!BM:BM,MATCH($B362,Base_Dados!$B:$B,0))-MIN(Base_Dados!BM$5:BM$98)) /
(IF(MAX(Base_Dados!BM$5:BM$98)-MIN(Base_Dados!BM$5:BM$98)=0,1,MAX(Base_Dados!BM$5:BM$98)-MIN(Base_Dados!BM$5:BM$98)))) * BM$1)))</f>
        <v>1</v>
      </c>
      <c r="BN362" s="106">
        <f>IF(INDEX(Base_Dados!BN:BN,MATCH($B362,Base_Dados!$B:$B,0))=0,0,
MAX(0, MIN(BN$1,
((INDEX(Base_Dados!BN:BN,MATCH($B362,Base_Dados!$B:$B,0))-MIN(Base_Dados!BN$5:BN$98)) /
(IF(MAX(Base_Dados!BN$5:BN$98)-MIN(Base_Dados!BN$5:BN$98)=0,1,MAX(Base_Dados!BN$5:BN$98)-MIN(Base_Dados!BN$5:BN$98)))) * BN$1)))</f>
        <v>8.593877903356157E-3</v>
      </c>
      <c r="BO362" s="106">
        <f>IF(INDEX(Base_Dados!BO:BO,MATCH($B362,Base_Dados!$B:$B,0))=0,0,
MAX(0, MIN(BO$1,
((INDEX(Base_Dados!BO:BO,MATCH($B362,Base_Dados!$B:$B,0))-MIN(Base_Dados!BO$5:BO$98)) /
(IF(MAX(Base_Dados!BO$5:BO$98)-MIN(Base_Dados!BO$5:BO$98)=0,1,MAX(Base_Dados!BO$5:BO$98)-MIN(Base_Dados!BO$5:BO$98)))) * BO$1)))</f>
        <v>6.0344827586206899E-2</v>
      </c>
      <c r="BP362" s="106">
        <f t="shared" si="24"/>
        <v>15.377074979390526</v>
      </c>
      <c r="BQ362" s="111">
        <f t="shared" si="25"/>
        <v>0.40939043280569548</v>
      </c>
      <c r="BR362" s="112">
        <f t="shared" si="26"/>
        <v>9.488211932767221E-2</v>
      </c>
      <c r="BS362" s="113">
        <f t="shared" si="27"/>
        <v>15.282192860062855</v>
      </c>
    </row>
    <row r="363" spans="1:71">
      <c r="A363" s="21">
        <v>35010</v>
      </c>
      <c r="B363" s="21" t="s">
        <v>675</v>
      </c>
      <c r="C363" s="21" t="s">
        <v>619</v>
      </c>
      <c r="D363" s="105">
        <f>IF(INDEX(Base_Dados!D:D,MATCH($B363,Base_Dados!$B:$B,0))=0,0,
MAX(0, MIN(D$1,
((INDEX(Base_Dados!D:D,MATCH($B363,Base_Dados!$B:$B,0))-MIN(Base_Dados!D$5:D$98)) /
(IF(MAX(Base_Dados!D$5:D$98)-MIN(Base_Dados!D$5:D$98)=0,1,MAX(Base_Dados!D$5:D$98)-MIN(Base_Dados!D$5:D$98)))) * D$1)))</f>
        <v>0.47406642939624083</v>
      </c>
      <c r="E363" s="106">
        <f>IF(INDEX(Base_Dados!E:E,MATCH($B363,Base_Dados!$B:$B,0))=0,0,
MAX(0, MIN(E$1,
((INDEX(Base_Dados!E:E,MATCH($B363,Base_Dados!$B:$B,0))-MIN(Base_Dados!E$5:E$98)) /
(IF(MAX(Base_Dados!E$5:E$98)-MIN(Base_Dados!E$5:E$98)=0,1,MAX(Base_Dados!E$5:E$98)-MIN(Base_Dados!E$5:E$98)))) * E$1)))</f>
        <v>0.1320383733427104</v>
      </c>
      <c r="F363" s="106">
        <f>IF(INDEX(Base_Dados!F:F,MATCH($B363,Base_Dados!$B:$B,0))=0,0,
MAX(0, MIN(F$1,
((INDEX(Base_Dados!F:F,MATCH($B363,Base_Dados!$B:$B,0))-MIN(Base_Dados!F$5:F$98)) /
(IF(MAX(Base_Dados!F$5:F$98)-MIN(Base_Dados!F$5:F$98)=0,1,MAX(Base_Dados!F$5:F$98)-MIN(Base_Dados!F$5:F$98)))) * F$1)))</f>
        <v>0.12666956341034893</v>
      </c>
      <c r="G363" s="106">
        <f>IF(INDEX(Base_Dados!G:G,MATCH($B363,Base_Dados!$B:$B,0))=0,0,
MAX(0, MIN(G$1,
((INDEX(Base_Dados!G:G,MATCH($B363,Base_Dados!$B:$B,0))-MIN(Base_Dados!G$5:G$98)) /
(IF(MAX(Base_Dados!G$5:G$98)-MIN(Base_Dados!G$5:G$98)=0,1,MAX(Base_Dados!G$5:G$98)-MIN(Base_Dados!G$5:G$98)))) * G$1)))</f>
        <v>0.11779353651274833</v>
      </c>
      <c r="H363" s="106">
        <f>IF(INDEX(Base_Dados!H:H,MATCH($B363,Base_Dados!$B:$B,0))=0,0,
MAX(0, MIN(H$1,
((INDEX(Base_Dados!H:H,MATCH($B363,Base_Dados!$B:$B,0))-MIN(Base_Dados!H$5:H$98)) /
(IF(MAX(Base_Dados!H$5:H$98)-MIN(Base_Dados!H$5:H$98)=0,1,MAX(Base_Dados!H$5:H$98)-MIN(Base_Dados!H$5:H$98)))) * H$1)))</f>
        <v>0.12405465238489233</v>
      </c>
      <c r="I363" s="106">
        <f>IF(INDEX(Base_Dados!I:I,MATCH($B363,Base_Dados!$B:$B,0))=0,0,
MAX(0, MIN(I$1,
((INDEX(Base_Dados!I:I,MATCH($B363,Base_Dados!$B:$B,0))-MIN(Base_Dados!I$5:I$98)) /
(IF(MAX(Base_Dados!I$5:I$98)-MIN(Base_Dados!I$5:I$98)=0,1,MAX(Base_Dados!I$5:I$98)-MIN(Base_Dados!I$5:I$98)))) * I$1)))</f>
        <v>0.1357225888989668</v>
      </c>
      <c r="J363" s="106">
        <f>IF(INDEX(Base_Dados!J:J,MATCH($B363,Base_Dados!$B:$B,0))=0,0,
MAX(0, MIN(J$1,
((INDEX(Base_Dados!J:J,MATCH($B363,Base_Dados!$B:$B,0))-MIN(Base_Dados!J$5:J$98)) /
(IF(MAX(Base_Dados!J$5:J$98)-MIN(Base_Dados!J$5:J$98)=0,1,MAX(Base_Dados!J$5:J$98)-MIN(Base_Dados!J$5:J$98)))) * J$1)))</f>
        <v>0.17592785094165131</v>
      </c>
      <c r="K363" s="106">
        <f>IF(INDEX(Base_Dados!K:K,MATCH($B363,Base_Dados!$B:$B,0))=0,0,
MAX(0, MIN(K$1,
((INDEX(Base_Dados!K:K,MATCH($B363,Base_Dados!$B:$B,0))-MIN(Base_Dados!K$5:K$98)) /
(IF(MAX(Base_Dados!K$5:K$98)-MIN(Base_Dados!K$5:K$98)=0,1,MAX(Base_Dados!K$5:K$98)-MIN(Base_Dados!K$5:K$98)))) * K$1)))</f>
        <v>0.18195997316636853</v>
      </c>
      <c r="L363" s="106">
        <f>IF(INDEX(Base_Dados!L:L,MATCH($B363,Base_Dados!$B:$B,0))=0,0,
MAX(0, MIN(L$1,
((INDEX(Base_Dados!L:L,MATCH($B363,Base_Dados!$B:$B,0))-MIN(Base_Dados!L$5:L$98)) /
(IF(MAX(Base_Dados!L$5:L$98)-MIN(Base_Dados!L$5:L$98)=0,1,MAX(Base_Dados!L$5:L$98)-MIN(Base_Dados!L$5:L$98)))) * L$1)))</f>
        <v>0.21122746095280534</v>
      </c>
      <c r="M363" s="106">
        <f>IF(INDEX(Base_Dados!M:M,MATCH($B363,Base_Dados!$B:$B,0))=0,0,
MAX(0, MIN(M$1,
((INDEX(Base_Dados!M:M,MATCH($B363,Base_Dados!$B:$B,0))-MIN(Base_Dados!M$5:M$98)) /
(IF(MAX(Base_Dados!M$5:M$98)-MIN(Base_Dados!M$5:M$98)=0,1,MAX(Base_Dados!M$5:M$98)-MIN(Base_Dados!M$5:M$98)))) * M$1)))</f>
        <v>0.23329446064139941</v>
      </c>
      <c r="N363" s="106">
        <f>IF(INDEX(Base_Dados!N:N,MATCH($B363,Base_Dados!$B:$B,0))=0,0,
MAX(0, MIN(N$1,
((INDEX(Base_Dados!N:N,MATCH($B363,Base_Dados!$B:$B,0))-MIN(Base_Dados!N$5:N$98)) /
(IF(MAX(Base_Dados!N$5:N$98)-MIN(Base_Dados!N$5:N$98)=0,1,MAX(Base_Dados!N$5:N$98)-MIN(Base_Dados!N$5:N$98)))) * N$1)))</f>
        <v>0.25989422496716713</v>
      </c>
      <c r="O363" s="106">
        <f>IF(INDEX(Base_Dados!O:O,MATCH($B363,Base_Dados!$B:$B,0))=0,0,
MAX(0, MIN(O$1,
((INDEX(Base_Dados!O:O,MATCH($B363,Base_Dados!$B:$B,0))-MIN(Base_Dados!O$5:O$98)) /
(IF(MAX(Base_Dados!O$5:O$98)-MIN(Base_Dados!O$5:O$98)=0,1,MAX(Base_Dados!O$5:O$98)-MIN(Base_Dados!O$5:O$98)))) * O$1)))</f>
        <v>0.29288143151792184</v>
      </c>
      <c r="P363" s="106">
        <f>IF(INDEX(Base_Dados!P:P,MATCH($B363,Base_Dados!$B:$B,0))=0,0,
MAX(0, MIN(P$1,
((INDEX(Base_Dados!P:P,MATCH($B363,Base_Dados!$B:$B,0))-MIN(Base_Dados!P$5:P$98)) /
(IF(MAX(Base_Dados!P$5:P$98)-MIN(Base_Dados!P$5:P$98)=0,1,MAX(Base_Dados!P$5:P$98)-MIN(Base_Dados!P$5:P$98)))) * P$1)))</f>
        <v>0.21873604261242122</v>
      </c>
      <c r="Q363" s="106">
        <f>IF(INDEX(Base_Dados!Q:Q,MATCH($B363,Base_Dados!$B:$B,0))=0,0,
MAX(0, MIN(Q$1,
((INDEX(Base_Dados!Q:Q,MATCH($B363,Base_Dados!$B:$B,0))-MIN(Base_Dados!Q$5:Q$98)) /
(IF(MAX(Base_Dados!Q$5:Q$98)-MIN(Base_Dados!Q$5:Q$98)=0,1,MAX(Base_Dados!Q$5:Q$98)-MIN(Base_Dados!Q$5:Q$98)))) * Q$1)))</f>
        <v>0.17258174924964456</v>
      </c>
      <c r="R363" s="106">
        <f>IF(INDEX(Base_Dados!R:R,MATCH($B363,Base_Dados!$B:$B,0))=0,0,
MAX(0, MIN(R$1,
((INDEX(Base_Dados!R:R,MATCH($B363,Base_Dados!$B:$B,0))-MIN(Base_Dados!R$5:R$98)) /
(IF(MAX(Base_Dados!R$5:R$98)-MIN(Base_Dados!R$5:R$98)=0,1,MAX(Base_Dados!R$5:R$98)-MIN(Base_Dados!R$5:R$98)))) * R$1)))</f>
        <v>0.11401304208230462</v>
      </c>
      <c r="S363" s="106">
        <f>IF(INDEX(Base_Dados!S:S,MATCH($B363,Base_Dados!$B:$B,0))=0,0,
MAX(0, MIN(S$1,
((INDEX(Base_Dados!S:S,MATCH($B363,Base_Dados!$B:$B,0))-MIN(Base_Dados!S$5:S$98)) /
(IF(MAX(Base_Dados!S$5:S$98)-MIN(Base_Dados!S$5:S$98)=0,1,MAX(Base_Dados!S$5:S$98)-MIN(Base_Dados!S$5:S$98)))) * S$1)))</f>
        <v>0.24702314086722083</v>
      </c>
      <c r="T363" s="106">
        <f>IF(INDEX(Base_Dados!T:T,MATCH($B363,Base_Dados!$B:$B,0))=0,0,
MAX(0, MIN(T$1,
((INDEX(Base_Dados!T:T,MATCH($B363,Base_Dados!$B:$B,0))-MIN(Base_Dados!T$5:T$98)) /
(IF(MAX(Base_Dados!T$5:T$98)-MIN(Base_Dados!T$5:T$98)=0,1,MAX(Base_Dados!T$5:T$98)-MIN(Base_Dados!T$5:T$98)))) * T$1)))</f>
        <v>1.3768327274458414</v>
      </c>
      <c r="U363" s="106">
        <f>IF(INDEX(Base_Dados!U:U,MATCH($B363,Base_Dados!$B:$B,0))=0,0,
MAX(0, MIN(U$1,
((INDEX(Base_Dados!U:U,MATCH($B363,Base_Dados!$B:$B,0))-MIN(Base_Dados!U$5:U$98)) /
(IF(MAX(Base_Dados!U$5:U$98)-MIN(Base_Dados!U$5:U$98)=0,1,MAX(Base_Dados!U$5:U$98)-MIN(Base_Dados!U$5:U$98)))) * U$1)))</f>
        <v>0.80076118222229953</v>
      </c>
      <c r="V363" s="106">
        <f>IF(INDEX(Base_Dados!V:V,MATCH($B363,Base_Dados!$B:$B,0))=0,0,
MAX(0, MIN(V$1,
((INDEX(Base_Dados!V:V,MATCH($B363,Base_Dados!$B:$B,0))-MIN(Base_Dados!V$5:V$98)) /
(IF(MAX(Base_Dados!V$5:V$98)-MIN(Base_Dados!V$5:V$98)=0,1,MAX(Base_Dados!V$5:V$98)-MIN(Base_Dados!V$5:V$98)))) * V$1)))</f>
        <v>0.49926310088955866</v>
      </c>
      <c r="W363" s="106">
        <f>IF(INDEX(Base_Dados!W:W,MATCH($B363,Base_Dados!$B:$B,0))=0,0,
MAX(0, MIN(W$1,
((INDEX(Base_Dados!W:W,MATCH($B363,Base_Dados!$B:$B,0))-MIN(Base_Dados!W$5:W$98)) /
(IF(MAX(Base_Dados!W$5:W$98)-MIN(Base_Dados!W$5:W$98)=0,1,MAX(Base_Dados!W$5:W$98)-MIN(Base_Dados!W$5:W$98)))) * W$1)))</f>
        <v>2.1316321158228724</v>
      </c>
      <c r="X363" s="106">
        <f>IF(INDEX(Base_Dados!X:X,MATCH($B363,Base_Dados!$B:$B,0))=0,0,
MAX(0, MIN(X$1,
((INDEX(Base_Dados!X:X,MATCH($B363,Base_Dados!$B:$B,0))-MIN(Base_Dados!X$5:X$98)) /
(IF(MAX(Base_Dados!X$5:X$98)-MIN(Base_Dados!X$5:X$98)=0,1,MAX(Base_Dados!X$5:X$98)-MIN(Base_Dados!X$5:X$98)))) * X$1)))</f>
        <v>0</v>
      </c>
      <c r="Y363" s="106">
        <f>IF(INDEX(Base_Dados!Y:Y,MATCH($B363,Base_Dados!$B:$B,0))=0,0,
MAX(0, MIN(Y$1,
((INDEX(Base_Dados!Y:Y,MATCH($B363,Base_Dados!$B:$B,0))-MIN(Base_Dados!Y$5:Y$98)) /
(IF(MAX(Base_Dados!Y$5:Y$98)-MIN(Base_Dados!Y$5:Y$98)=0,1,MAX(Base_Dados!Y$5:Y$98)-MIN(Base_Dados!Y$5:Y$98)))) * Y$1)))</f>
        <v>0</v>
      </c>
      <c r="Z363" s="106">
        <f>IF(INDEX(Base_Dados!Z:Z,MATCH($B363,Base_Dados!$B:$B,0))=0,0,
MAX(0, MIN(Z$1,
((INDEX(Base_Dados!Z:Z,MATCH($B363,Base_Dados!$B:$B,0))-MIN(Base_Dados!Z$5:Z$98)) /
(IF(MAX(Base_Dados!Z$5:Z$98)-MIN(Base_Dados!Z$5:Z$98)=0,1,MAX(Base_Dados!Z$5:Z$98)-MIN(Base_Dados!Z$5:Z$98)))) * Z$1)))</f>
        <v>0</v>
      </c>
      <c r="AA363" s="106">
        <f>IF(INDEX(Base_Dados!AA:AA,MATCH($B363,Base_Dados!$B:$B,0))=0,0,
MAX(0, MIN(AA$1,
((INDEX(Base_Dados!AA:AA,MATCH($B363,Base_Dados!$B:$B,0))-MIN(Base_Dados!AA$5:AA$98)) /
(IF(MAX(Base_Dados!AA$5:AA$98)-MIN(Base_Dados!AA$5:AA$98)=0,1,MAX(Base_Dados!AA$5:AA$98)-MIN(Base_Dados!AA$5:AA$98)))) * AA$1)))</f>
        <v>0</v>
      </c>
      <c r="AB363" s="106">
        <f>IF(INDEX(Base_Dados!AB:AB,MATCH($B363,Base_Dados!$B:$B,0))=0,0,
MAX(0, MIN(AB$1,
((INDEX(Base_Dados!AB:AB,MATCH($B363,Base_Dados!$B:$B,0))-MIN(Base_Dados!AB$5:AB$98)) /
(IF(MAX(Base_Dados!AB$5:AB$98)-MIN(Base_Dados!AB$5:AB$98)=0,1,MAX(Base_Dados!AB$5:AB$98)-MIN(Base_Dados!AB$5:AB$98)))) * AB$1)))</f>
        <v>0.5486101910490474</v>
      </c>
      <c r="AC363" s="106">
        <f>IF(INDEX(Base_Dados!AC:AC,MATCH($B363,Base_Dados!$B:$B,0))=0,0,
MAX(0, MIN(AC$1,
((INDEX(Base_Dados!AC:AC,MATCH($B363,Base_Dados!$B:$B,0))-MIN(Base_Dados!AC$5:AC$98)) /
(IF(MAX(Base_Dados!AC$5:AC$98)-MIN(Base_Dados!AC$5:AC$98)=0,1,MAX(Base_Dados!AC$5:AC$98)-MIN(Base_Dados!AC$5:AC$98)))) * AC$1)))</f>
        <v>0.23638947774137598</v>
      </c>
      <c r="AD363" s="106">
        <f>IF(INDEX(Base_Dados!AD:AD,MATCH($B363,Base_Dados!$B:$B,0))=0,0,
MAX(0, MIN(AD$1,
((INDEX(Base_Dados!AD:AD,MATCH($B363,Base_Dados!$B:$B,0))-MIN(Base_Dados!AD$5:AD$98)) /
(IF(MAX(Base_Dados!AD$5:AD$98)-MIN(Base_Dados!AD$5:AD$98)=0,1,MAX(Base_Dados!AD$5:AD$98)-MIN(Base_Dados!AD$5:AD$98)))) * AD$1)))</f>
        <v>0.12654932702262978</v>
      </c>
      <c r="AE363" s="106">
        <f>IF(INDEX(Base_Dados!AE:AE,MATCH($B363,Base_Dados!$B:$B,0))=0,0,
MAX(0, MIN(AE$1,
((INDEX(Base_Dados!AE:AE,MATCH($B363,Base_Dados!$B:$B,0))-MIN(Base_Dados!AE$5:AE$98)) /
(IF(MAX(Base_Dados!AE$5:AE$98)-MIN(Base_Dados!AE$5:AE$98)=0,1,MAX(Base_Dados!AE$5:AE$98)-MIN(Base_Dados!AE$5:AE$98)))) * AE$1)))</f>
        <v>6.3123831439666322E-2</v>
      </c>
      <c r="AF363" s="106">
        <f>IF(INDEX(Base_Dados!AF:AF,MATCH($B363,Base_Dados!$B:$B,0))=0,0,
MAX(0, MIN(AF$1,
((INDEX(Base_Dados!AF:AF,MATCH($B363,Base_Dados!$B:$B,0))-MIN(Base_Dados!AF$5:AF$98)) /
(IF(MAX(Base_Dados!AF$5:AF$98)-MIN(Base_Dados!AF$5:AF$98)=0,1,MAX(Base_Dados!AF$5:AF$98)-MIN(Base_Dados!AF$5:AF$98)))) * AF$1)))</f>
        <v>7.6679078747758936E-2</v>
      </c>
      <c r="AG363" s="106">
        <f>IF(INDEX(Base_Dados!AG:AG,MATCH($B363,Base_Dados!$B:$B,0))=0,0,
MAX(0, MIN(AG$1,
((INDEX(Base_Dados!AG:AG,MATCH($B363,Base_Dados!$B:$B,0))-MIN(Base_Dados!AG$5:AG$98)) /
(IF(MAX(Base_Dados!AG$5:AG$98)-MIN(Base_Dados!AG$5:AG$98)=0,1,MAX(Base_Dados!AG$5:AG$98)-MIN(Base_Dados!AG$5:AG$98)))) * AG$1)))</f>
        <v>0.17258174924964456</v>
      </c>
      <c r="AH363" s="106">
        <f>IF(INDEX(Base_Dados!AH:AH,MATCH($B363,Base_Dados!$B:$B,0))=0,0,
MAX(0, MIN(AH$1,
((INDEX(Base_Dados!AH:AH,MATCH($B363,Base_Dados!$B:$B,0))-MIN(Base_Dados!AH$5:AH$98)) /
(IF(MAX(Base_Dados!AH$5:AH$98)-MIN(Base_Dados!AH$5:AH$98)=0,1,MAX(Base_Dados!AH$5:AH$98)-MIN(Base_Dados!AH$5:AH$98)))) * AH$1)))</f>
        <v>1.7750701756604466</v>
      </c>
      <c r="AI363" s="106">
        <f>IF(INDEX(Base_Dados!AI:AI,MATCH($B363,Base_Dados!$B:$B,0))=0,0,
MAX(0, MIN(AI$1,
((INDEX(Base_Dados!AI:AI,MATCH($B363,Base_Dados!$B:$B,0))-MIN(Base_Dados!AI$5:AI$98)) /
(IF(MAX(Base_Dados!AI$5:AI$98)-MIN(Base_Dados!AI$5:AI$98)=0,1,MAX(Base_Dados!AI$5:AI$98)-MIN(Base_Dados!AI$5:AI$98)))) * AI$1)))</f>
        <v>0.25</v>
      </c>
      <c r="AJ363" s="106">
        <f>IF(INDEX(Base_Dados!AJ:AJ,MATCH($B363,Base_Dados!$B:$B,0))=0,0,
MAX(0, MIN(AJ$1,
((INDEX(Base_Dados!AJ:AJ,MATCH($B363,Base_Dados!$B:$B,0))-MIN(Base_Dados!AJ$5:AJ$98)) /
(IF(MAX(Base_Dados!AJ$5:AJ$98)-MIN(Base_Dados!AJ$5:AJ$98)=0,1,MAX(Base_Dados!AJ$5:AJ$98)-MIN(Base_Dados!AJ$5:AJ$98)))) * AJ$1)))</f>
        <v>1.1054421768707483</v>
      </c>
      <c r="AK363" s="106">
        <f>IF(INDEX(Base_Dados!AK:AK,MATCH($B363,Base_Dados!$B:$B,0))=0,0,
MAX(0, MIN(AK$1,
((INDEX(Base_Dados!AK:AK,MATCH($B363,Base_Dados!$B:$B,0))-MIN(Base_Dados!AK$5:AK$98)) /
(IF(MAX(Base_Dados!AK$5:AK$98)-MIN(Base_Dados!AK$5:AK$98)=0,1,MAX(Base_Dados!AK$5:AK$98)-MIN(Base_Dados!AK$5:AK$98)))) * AK$1)))</f>
        <v>2.1264367816091954E-2</v>
      </c>
      <c r="AL363" s="106">
        <f>IF(INDEX(Base_Dados!AL:AL,MATCH($B363,Base_Dados!$B:$B,0))=0,0,
MAX(0, MIN(AL$1,
((INDEX(Base_Dados!AL:AL,MATCH($B363,Base_Dados!$B:$B,0))-MIN(Base_Dados!AL$5:AL$98)) /
(IF(MAX(Base_Dados!AL$5:AL$98)-MIN(Base_Dados!AL$5:AL$98)=0,1,MAX(Base_Dados!AL$5:AL$98)-MIN(Base_Dados!AL$5:AL$98)))) * AL$1)))</f>
        <v>0</v>
      </c>
      <c r="AM363" s="106">
        <f>IF(INDEX(Base_Dados!AM:AM,MATCH($B363,Base_Dados!$B:$B,0))=0,0,
MAX(0, MIN(AM$1,
((INDEX(Base_Dados!AM:AM,MATCH($B363,Base_Dados!$B:$B,0))-MIN(Base_Dados!AM$5:AM$98)) /
(IF(MAX(Base_Dados!AM$5:AM$98)-MIN(Base_Dados!AM$5:AM$98)=0,1,MAX(Base_Dados!AM$5:AM$98)-MIN(Base_Dados!AM$5:AM$98)))) * AM$1)))</f>
        <v>0.13464526152252718</v>
      </c>
      <c r="AN363" s="106">
        <f>IF(INDEX(Base_Dados!AN:AN,MATCH($B363,Base_Dados!$B:$B,0))=0,0,
MAX(0, MIN(AN$1,
((INDEX(Base_Dados!AN:AN,MATCH($B363,Base_Dados!$B:$B,0))-MIN(Base_Dados!AN$5:AN$98)) /
(IF(MAX(Base_Dados!AN$5:AN$98)-MIN(Base_Dados!AN$5:AN$98)=0,1,MAX(Base_Dados!AN$5:AN$98)-MIN(Base_Dados!AN$5:AN$98)))) * AN$1)))</f>
        <v>0.37344720496894407</v>
      </c>
      <c r="AO363" s="106">
        <f>IF(INDEX(Base_Dados!AO:AO,MATCH($B363,Base_Dados!$B:$B,0))=0,0,
MAX(0, MIN(AO$1,
((INDEX(Base_Dados!AO:AO,MATCH($B363,Base_Dados!$B:$B,0))-MIN(Base_Dados!AO$5:AO$98)) /
(IF(MAX(Base_Dados!AO$5:AO$98)-MIN(Base_Dados!AO$5:AO$98)=0,1,MAX(Base_Dados!AO$5:AO$98)-MIN(Base_Dados!AO$5:AO$98)))) * AO$1)))</f>
        <v>0</v>
      </c>
      <c r="AP363" s="106">
        <f>IF(INDEX(Base_Dados!AP:AP,MATCH($B363,Base_Dados!$B:$B,0))=0,0,
MAX(0, MIN(AP$1,
((INDEX(Base_Dados!AP:AP,MATCH($B363,Base_Dados!$B:$B,0))-MIN(Base_Dados!AP$5:AP$98)) /
(IF(MAX(Base_Dados!AP$5:AP$98)-MIN(Base_Dados!AP$5:AP$98)=0,1,MAX(Base_Dados!AP$5:AP$98)-MIN(Base_Dados!AP$5:AP$98)))) * AP$1)))</f>
        <v>5.9633027522935783E-2</v>
      </c>
      <c r="AQ363" s="106">
        <f>IF(INDEX(Base_Dados!AQ:AQ,MATCH($B363,Base_Dados!$B:$B,0))=0,0,
MAX(0, MIN(AQ$1,
((INDEX(Base_Dados!AQ:AQ,MATCH($B363,Base_Dados!$B:$B,0))-MIN(Base_Dados!AQ$5:AQ$98)) /
(IF(MAX(Base_Dados!AQ$5:AQ$98)-MIN(Base_Dados!AQ$5:AQ$98)=0,1,MAX(Base_Dados!AQ$5:AQ$98)-MIN(Base_Dados!AQ$5:AQ$98)))) * AQ$1)))</f>
        <v>0</v>
      </c>
      <c r="AR363" s="106">
        <f>IF(INDEX(Base_Dados!AR:AR,MATCH($B363,Base_Dados!$B:$B,0))=0,0,
MAX(0, MIN(AR$1,
((INDEX(Base_Dados!AR:AR,MATCH($B363,Base_Dados!$B:$B,0))-MIN(Base_Dados!AR$5:AR$98)) /
(IF(MAX(Base_Dados!AR$5:AR$98)-MIN(Base_Dados!AR$5:AR$98)=0,1,MAX(Base_Dados!AR$5:AR$98)-MIN(Base_Dados!AR$5:AR$98)))) * AR$1)))</f>
        <v>0</v>
      </c>
      <c r="AS363" s="106">
        <f>IF(INDEX(Base_Dados!AS:AS,MATCH($B363,Base_Dados!$B:$B,0))=0,0,
MAX(0, MIN(AS$1,
((INDEX(Base_Dados!AS:AS,MATCH($B363,Base_Dados!$B:$B,0))-MIN(Base_Dados!AS$5:AS$98)) /
(IF(MAX(Base_Dados!AS$5:AS$98)-MIN(Base_Dados!AS$5:AS$98)=0,1,MAX(Base_Dados!AS$5:AS$98)-MIN(Base_Dados!AS$5:AS$98)))) * AS$1)))</f>
        <v>6.0975609756097563E-3</v>
      </c>
      <c r="AT363" s="106">
        <f>IF(INDEX(Base_Dados!AT:AT,MATCH($B363,Base_Dados!$B:$B,0))=0,0,
MAX(0, MIN(AT$1,
((INDEX(Base_Dados!AT:AT,MATCH($B363,Base_Dados!$B:$B,0))-MIN(Base_Dados!AT$5:AT$98)) /
(IF(MAX(Base_Dados!AT$5:AT$98)-MIN(Base_Dados!AT$5:AT$98)=0,1,MAX(Base_Dados!AT$5:AT$98)-MIN(Base_Dados!AT$5:AT$98)))) * AT$1)))</f>
        <v>7.1428571428571426E-3</v>
      </c>
      <c r="AU363" s="106">
        <f>IF(INDEX(Base_Dados!AU:AU,MATCH($B363,Base_Dados!$B:$B,0))=0,0,
MAX(0, MIN(AU$1,
((INDEX(Base_Dados!AU:AU,MATCH($B363,Base_Dados!$B:$B,0))-MIN(Base_Dados!AU$5:AU$98)) /
(IF(MAX(Base_Dados!AU$5:AU$98)-MIN(Base_Dados!AU$5:AU$98)=0,1,MAX(Base_Dados!AU$5:AU$98)-MIN(Base_Dados!AU$5:AU$98)))) * AU$1)))</f>
        <v>4.1198501872659173E-2</v>
      </c>
      <c r="AV363" s="106">
        <f>IF(INDEX(Base_Dados!AV:AV,MATCH($B363,Base_Dados!$B:$B,0))=0,0,
MAX(0, MIN(AV$1,
((INDEX(Base_Dados!AV:AV,MATCH($B363,Base_Dados!$B:$B,0))-MIN(Base_Dados!AV$5:AV$98)) /
(IF(MAX(Base_Dados!AV$5:AV$98)-MIN(Base_Dados!AV$5:AV$98)=0,1,MAX(Base_Dados!AV$5:AV$98)-MIN(Base_Dados!AV$5:AV$98)))) * AV$1)))</f>
        <v>0</v>
      </c>
      <c r="AW363" s="106">
        <f>IF(INDEX(Base_Dados!AW:AW,MATCH($B363,Base_Dados!$B:$B,0))=0,0,
MAX(0, MIN(AW$1,
((INDEX(Base_Dados!AW:AW,MATCH($B363,Base_Dados!$B:$B,0))-MIN(Base_Dados!AW$5:AW$98)) /
(IF(MAX(Base_Dados!AW$5:AW$98)-MIN(Base_Dados!AW$5:AW$98)=0,1,MAX(Base_Dados!AW$5:AW$98)-MIN(Base_Dados!AW$5:AW$98)))) * AW$1)))</f>
        <v>0</v>
      </c>
      <c r="AX363" s="106">
        <f>IF(INDEX(Base_Dados!AX:AX,MATCH($B363,Base_Dados!$B:$B,0))=0,0,
MAX(0, MIN(AX$1,
((INDEX(Base_Dados!AX:AX,MATCH($B363,Base_Dados!$B:$B,0))-MIN(Base_Dados!AX$5:AX$98)) /
(IF(MAX(Base_Dados!AX$5:AX$98)-MIN(Base_Dados!AX$5:AX$98)=0,1,MAX(Base_Dados!AX$5:AX$98)-MIN(Base_Dados!AX$5:AX$98)))) * AX$1)))</f>
        <v>7.1140552995391709E-2</v>
      </c>
      <c r="AY363" s="106">
        <f>IF(INDEX(Base_Dados!AY:AY,MATCH($B363,Base_Dados!$B:$B,0))=0,0,
MAX(0, MIN(AY$1,
((INDEX(Base_Dados!AY:AY,MATCH($B363,Base_Dados!$B:$B,0))-MIN(Base_Dados!AY$5:AY$98)) /
(IF(MAX(Base_Dados!AY$5:AY$98)-MIN(Base_Dados!AY$5:AY$98)=0,1,MAX(Base_Dados!AY$5:AY$98)-MIN(Base_Dados!AY$5:AY$98)))) * AY$1)))</f>
        <v>6.0336300692383778E-2</v>
      </c>
      <c r="AZ363" s="106">
        <f>IF(INDEX(Base_Dados!AZ:AZ,MATCH($B363,Base_Dados!$B:$B,0))=0,0,
MAX(0, MIN(AZ$1,
((INDEX(Base_Dados!AZ:AZ,MATCH($B363,Base_Dados!$B:$B,0))-MIN(Base_Dados!AZ$5:AZ$98)) /
(IF(MAX(Base_Dados!AZ$5:AZ$98)-MIN(Base_Dados!AZ$5:AZ$98)=0,1,MAX(Base_Dados!AZ$5:AZ$98)-MIN(Base_Dados!AZ$5:AZ$98)))) * AZ$1)))</f>
        <v>0.5</v>
      </c>
      <c r="BA363" s="106">
        <f>IF(INDEX(Base_Dados!BA:BA,MATCH($B363,Base_Dados!$B:$B,0))=0,0,
MAX(0, MIN(BA$1,
((INDEX(Base_Dados!BA:BA,MATCH($B363,Base_Dados!$B:$B,0))-MIN(Base_Dados!BA$5:BA$98)) /
(IF(MAX(Base_Dados!BA$5:BA$98)-MIN(Base_Dados!BA$5:BA$98)=0,1,MAX(Base_Dados!BA$5:BA$98)-MIN(Base_Dados!BA$5:BA$98)))) * BA$1)))</f>
        <v>5.406425542307778E-2</v>
      </c>
      <c r="BB363" s="106">
        <f>IF(INDEX(Base_Dados!BB:BB,MATCH($B363,Base_Dados!$B:$B,0))=0,0,
MAX(0, MIN(BB$1,
((INDEX(Base_Dados!BB:BB,MATCH($B363,Base_Dados!$B:$B,0))-MIN(Base_Dados!BB$5:BB$98)) /
(IF(MAX(Base_Dados!BB$5:BB$98)-MIN(Base_Dados!BB$5:BB$98)=0,1,MAX(Base_Dados!BB$5:BB$98)-MIN(Base_Dados!BB$5:BB$98)))) * BB$1)))</f>
        <v>0.13467062067789287</v>
      </c>
      <c r="BC363" s="106">
        <f>IF(INDEX(Base_Dados!BC:BC,MATCH($B363,Base_Dados!$B:$B,0))=0,0,
MAX(0, MIN(BC$1,
((INDEX(Base_Dados!BC:BC,MATCH($B363,Base_Dados!$B:$B,0))-MIN(Base_Dados!BC$5:BC$98)) /
(IF(MAX(Base_Dados!BC$5:BC$98)-MIN(Base_Dados!BC$5:BC$98)=0,1,MAX(Base_Dados!BC$5:BC$98)-MIN(Base_Dados!BC$5:BC$98)))) * BC$1)))</f>
        <v>4.3091839482897923E-2</v>
      </c>
      <c r="BD363" s="106">
        <f>IF(INDEX(Base_Dados!BD:BD,MATCH($B363,Base_Dados!$B:$B,0))=0,0,
MAX(0, MIN(BD$1,
((INDEX(Base_Dados!BD:BD,MATCH($B363,Base_Dados!$B:$B,0))-MIN(Base_Dados!BD$5:BD$98)) /
(IF(MAX(Base_Dados!BD$5:BD$98)-MIN(Base_Dados!BD$5:BD$98)=0,1,MAX(Base_Dados!BD$5:BD$98)-MIN(Base_Dados!BD$5:BD$98)))) * BD$1)))</f>
        <v>3.2407727996676128E-2</v>
      </c>
      <c r="BE363" s="106">
        <f>IF(INDEX(Base_Dados!BE:BE,MATCH($B363,Base_Dados!$B:$B,0))=0,0,
MAX(0, MIN(BE$1,
((INDEX(Base_Dados!BE:BE,MATCH($B363,Base_Dados!$B:$B,0))-MIN(Base_Dados!BE$5:BE$98)) /
(IF(MAX(Base_Dados!BE$5:BE$98)-MIN(Base_Dados!BE$5:BE$98)=0,1,MAX(Base_Dados!BE$5:BE$98)-MIN(Base_Dados!BE$5:BE$98)))) * BE$1)))</f>
        <v>9.7340692423482186E-2</v>
      </c>
      <c r="BF363" s="106">
        <f>IF(INDEX(Base_Dados!BF:BF,MATCH($B363,Base_Dados!$B:$B,0))=0,0,
MAX(0, MIN(BF$1,
((INDEX(Base_Dados!BF:BF,MATCH($B363,Base_Dados!$B:$B,0))-MIN(Base_Dados!BF$5:BF$98)) /
(IF(MAX(Base_Dados!BF$5:BF$98)-MIN(Base_Dados!BF$5:BF$98)=0,1,MAX(Base_Dados!BF$5:BF$98)-MIN(Base_Dados!BF$5:BF$98)))) * BF$1)))</f>
        <v>0</v>
      </c>
      <c r="BG363" s="106">
        <f>IF(INDEX(Base_Dados!BG:BG,MATCH($B363,Base_Dados!$B:$B,0))=0,0,
MAX(0, MIN(BG$1,
((INDEX(Base_Dados!BG:BG,MATCH($B363,Base_Dados!$B:$B,0))-MIN(Base_Dados!BG$5:BG$98)) /
(IF(MAX(Base_Dados!BG$5:BG$98)-MIN(Base_Dados!BG$5:BG$98)=0,1,MAX(Base_Dados!BG$5:BG$98)-MIN(Base_Dados!BG$5:BG$98)))) * BG$1)))</f>
        <v>4.1806020066889631E-4</v>
      </c>
      <c r="BH363" s="106">
        <f>IF(INDEX(Base_Dados!BH:BH,MATCH($B363,Base_Dados!$B:$B,0))=0,0,
MAX(0, MIN(BH$1,
((INDEX(Base_Dados!BH:BH,MATCH($B363,Base_Dados!$B:$B,0))-MIN(Base_Dados!BH$5:BH$98)) /
(IF(MAX(Base_Dados!BH$5:BH$98)-MIN(Base_Dados!BH$5:BH$98)=0,1,MAX(Base_Dados!BH$5:BH$98)-MIN(Base_Dados!BH$5:BH$98)))) * BH$1)))</f>
        <v>0.13186813186813187</v>
      </c>
      <c r="BI363" s="106">
        <f>IF(INDEX(Base_Dados!BI:BI,MATCH($B363,Base_Dados!$B:$B,0))=0,0,
MAX(0, MIN(BI$1,
((INDEX(Base_Dados!BI:BI,MATCH($B363,Base_Dados!$B:$B,0))-MIN(Base_Dados!BI$5:BI$98)) /
(IF(MAX(Base_Dados!BI$5:BI$98)-MIN(Base_Dados!BI$5:BI$98)=0,1,MAX(Base_Dados!BI$5:BI$98)-MIN(Base_Dados!BI$5:BI$98)))) * BI$1)))</f>
        <v>0.27925117004680189</v>
      </c>
      <c r="BJ363" s="106">
        <f>IF(INDEX(Base_Dados!BJ:BJ,MATCH($B363,Base_Dados!$B:$B,0))=0,0,
MAX(0, MIN(BJ$1,
((INDEX(Base_Dados!BJ:BJ,MATCH($B363,Base_Dados!$B:$B,0))-MIN(Base_Dados!BJ$5:BJ$98)) /
(IF(MAX(Base_Dados!BJ$5:BJ$98)-MIN(Base_Dados!BJ$5:BJ$98)=0,1,MAX(Base_Dados!BJ$5:BJ$98)-MIN(Base_Dados!BJ$5:BJ$98)))) * BJ$1)))</f>
        <v>0.10526315789473684</v>
      </c>
      <c r="BK363" s="106">
        <f>IF(INDEX(Base_Dados!BK:BK,MATCH($B363,Base_Dados!$B:$B,0))=0,0,
MAX(0, MIN(BK$1,
((INDEX(Base_Dados!BK:BK,MATCH($B363,Base_Dados!$B:$B,0))-MIN(Base_Dados!BK$5:BK$98)) /
(IF(MAX(Base_Dados!BK$5:BK$98)-MIN(Base_Dados!BK$5:BK$98)=0,1,MAX(Base_Dados!BK$5:BK$98)-MIN(Base_Dados!BK$5:BK$98)))) * BK$1)))</f>
        <v>3.5714285714285712E-2</v>
      </c>
      <c r="BL363" s="106">
        <f>IF(INDEX(Base_Dados!BL:BL,MATCH($B363,Base_Dados!$B:$B,0))=0,0,
MAX(0, MIN(BL$1,
((INDEX(Base_Dados!BL:BL,MATCH($B363,Base_Dados!$B:$B,0))-MIN(Base_Dados!BL$5:BL$98)) /
(IF(MAX(Base_Dados!BL$5:BL$98)-MIN(Base_Dados!BL$5:BL$98)=0,1,MAX(Base_Dados!BL$5:BL$98)-MIN(Base_Dados!BL$5:BL$98)))) * BL$1)))</f>
        <v>6.6775244299674269E-2</v>
      </c>
      <c r="BM363" s="106">
        <f>IF(INDEX(Base_Dados!BM:BM,MATCH($B363,Base_Dados!$B:$B,0))=0,0,
MAX(0, MIN(BM$1,
((INDEX(Base_Dados!BM:BM,MATCH($B363,Base_Dados!$B:$B,0))-MIN(Base_Dados!BM$5:BM$98)) /
(IF(MAX(Base_Dados!BM$5:BM$98)-MIN(Base_Dados!BM$5:BM$98)=0,1,MAX(Base_Dados!BM$5:BM$98)-MIN(Base_Dados!BM$5:BM$98)))) * BM$1)))</f>
        <v>1</v>
      </c>
      <c r="BN363" s="106">
        <f>IF(INDEX(Base_Dados!BN:BN,MATCH($B363,Base_Dados!$B:$B,0))=0,0,
MAX(0, MIN(BN$1,
((INDEX(Base_Dados!BN:BN,MATCH($B363,Base_Dados!$B:$B,0))-MIN(Base_Dados!BN$5:BN$98)) /
(IF(MAX(Base_Dados!BN$5:BN$98)-MIN(Base_Dados!BN$5:BN$98)=0,1,MAX(Base_Dados!BN$5:BN$98)-MIN(Base_Dados!BN$5:BN$98)))) * BN$1)))</f>
        <v>0.1159308310716648</v>
      </c>
      <c r="BO363" s="106">
        <f>IF(INDEX(Base_Dados!BO:BO,MATCH($B363,Base_Dados!$B:$B,0))=0,0,
MAX(0, MIN(BO$1,
((INDEX(Base_Dados!BO:BO,MATCH($B363,Base_Dados!$B:$B,0))-MIN(Base_Dados!BO$5:BO$98)) /
(IF(MAX(Base_Dados!BO$5:BO$98)-MIN(Base_Dados!BO$5:BO$98)=0,1,MAX(Base_Dados!BO$5:BO$98)-MIN(Base_Dados!BO$5:BO$98)))) * BO$1)))</f>
        <v>7.7586206896551727E-2</v>
      </c>
      <c r="BP363" s="106">
        <f t="shared" si="24"/>
        <v>15.830107514612651</v>
      </c>
      <c r="BQ363" s="111">
        <f t="shared" si="25"/>
        <v>0.41064311221833133</v>
      </c>
      <c r="BR363" s="112">
        <f t="shared" si="26"/>
        <v>9.6134798740308058E-2</v>
      </c>
      <c r="BS363" s="113">
        <f t="shared" si="27"/>
        <v>15.733972715872342</v>
      </c>
    </row>
    <row r="364" spans="1:71">
      <c r="A364" s="21">
        <v>35011</v>
      </c>
      <c r="B364" s="21" t="s">
        <v>650</v>
      </c>
      <c r="C364" s="21" t="s">
        <v>619</v>
      </c>
      <c r="D364" s="105">
        <f>IF(INDEX(Base_Dados!D:D,MATCH($B364,Base_Dados!$B:$B,0))=0,0,
MAX(0, MIN(D$1,
((INDEX(Base_Dados!D:D,MATCH($B364,Base_Dados!$B:$B,0))-MIN(Base_Dados!D$5:D$98)) /
(IF(MAX(Base_Dados!D$5:D$98)-MIN(Base_Dados!D$5:D$98)=0,1,MAX(Base_Dados!D$5:D$98)-MIN(Base_Dados!D$5:D$98)))) * D$1)))</f>
        <v>0.18393931346489908</v>
      </c>
      <c r="E364" s="106">
        <f>IF(INDEX(Base_Dados!E:E,MATCH($B364,Base_Dados!$B:$B,0))=0,0,
MAX(0, MIN(E$1,
((INDEX(Base_Dados!E:E,MATCH($B364,Base_Dados!$B:$B,0))-MIN(Base_Dados!E$5:E$98)) /
(IF(MAX(Base_Dados!E$5:E$98)-MIN(Base_Dados!E$5:E$98)=0,1,MAX(Base_Dados!E$5:E$98)-MIN(Base_Dados!E$5:E$98)))) * E$1)))</f>
        <v>4.2820846808742465E-2</v>
      </c>
      <c r="F364" s="106">
        <f>IF(INDEX(Base_Dados!F:F,MATCH($B364,Base_Dados!$B:$B,0))=0,0,
MAX(0, MIN(F$1,
((INDEX(Base_Dados!F:F,MATCH($B364,Base_Dados!$B:$B,0))-MIN(Base_Dados!F$5:F$98)) /
(IF(MAX(Base_Dados!F$5:F$98)-MIN(Base_Dados!F$5:F$98)=0,1,MAX(Base_Dados!F$5:F$98)-MIN(Base_Dados!F$5:F$98)))) * F$1)))</f>
        <v>4.1637541798122152E-2</v>
      </c>
      <c r="G364" s="106">
        <f>IF(INDEX(Base_Dados!G:G,MATCH($B364,Base_Dados!$B:$B,0))=0,0,
MAX(0, MIN(G$1,
((INDEX(Base_Dados!G:G,MATCH($B364,Base_Dados!$B:$B,0))-MIN(Base_Dados!G$5:G$98)) /
(IF(MAX(Base_Dados!G$5:G$98)-MIN(Base_Dados!G$5:G$98)=0,1,MAX(Base_Dados!G$5:G$98)-MIN(Base_Dados!G$5:G$98)))) * G$1)))</f>
        <v>3.9670510113859865E-2</v>
      </c>
      <c r="H364" s="106">
        <f>IF(INDEX(Base_Dados!H:H,MATCH($B364,Base_Dados!$B:$B,0))=0,0,
MAX(0, MIN(H$1,
((INDEX(Base_Dados!H:H,MATCH($B364,Base_Dados!$B:$B,0))-MIN(Base_Dados!H$5:H$98)) /
(IF(MAX(Base_Dados!H$5:H$98)-MIN(Base_Dados!H$5:H$98)=0,1,MAX(Base_Dados!H$5:H$98)-MIN(Base_Dados!H$5:H$98)))) * H$1)))</f>
        <v>4.1950848632572285E-2</v>
      </c>
      <c r="I364" s="106">
        <f>IF(INDEX(Base_Dados!I:I,MATCH($B364,Base_Dados!$B:$B,0))=0,0,
MAX(0, MIN(I$1,
((INDEX(Base_Dados!I:I,MATCH($B364,Base_Dados!$B:$B,0))-MIN(Base_Dados!I$5:I$98)) /
(IF(MAX(Base_Dados!I$5:I$98)-MIN(Base_Dados!I$5:I$98)=0,1,MAX(Base_Dados!I$5:I$98)-MIN(Base_Dados!I$5:I$98)))) * I$1)))</f>
        <v>4.7697080031258318E-2</v>
      </c>
      <c r="J364" s="106">
        <f>IF(INDEX(Base_Dados!J:J,MATCH($B364,Base_Dados!$B:$B,0))=0,0,
MAX(0, MIN(J$1,
((INDEX(Base_Dados!J:J,MATCH($B364,Base_Dados!$B:$B,0))-MIN(Base_Dados!J$5:J$98)) /
(IF(MAX(Base_Dados!J$5:J$98)-MIN(Base_Dados!J$5:J$98)=0,1,MAX(Base_Dados!J$5:J$98)-MIN(Base_Dados!J$5:J$98)))) * J$1)))</f>
        <v>6.7149858889709341E-2</v>
      </c>
      <c r="K364" s="106">
        <f>IF(INDEX(Base_Dados!K:K,MATCH($B364,Base_Dados!$B:$B,0))=0,0,
MAX(0, MIN(K$1,
((INDEX(Base_Dados!K:K,MATCH($B364,Base_Dados!$B:$B,0))-MIN(Base_Dados!K$5:K$98)) /
(IF(MAX(Base_Dados!K$5:K$98)-MIN(Base_Dados!K$5:K$98)=0,1,MAX(Base_Dados!K$5:K$98)-MIN(Base_Dados!K$5:K$98)))) * K$1)))</f>
        <v>7.2763864042933807E-2</v>
      </c>
      <c r="L364" s="106">
        <f>IF(INDEX(Base_Dados!L:L,MATCH($B364,Base_Dados!$B:$B,0))=0,0,
MAX(0, MIN(L$1,
((INDEX(Base_Dados!L:L,MATCH($B364,Base_Dados!$B:$B,0))-MIN(Base_Dados!L$5:L$98)) /
(IF(MAX(Base_Dados!L$5:L$98)-MIN(Base_Dados!L$5:L$98)=0,1,MAX(Base_Dados!L$5:L$98)-MIN(Base_Dados!L$5:L$98)))) * L$1)))</f>
        <v>8.8120279956669711E-2</v>
      </c>
      <c r="M364" s="106">
        <f>IF(INDEX(Base_Dados!M:M,MATCH($B364,Base_Dados!$B:$B,0))=0,0,
MAX(0, MIN(M$1,
((INDEX(Base_Dados!M:M,MATCH($B364,Base_Dados!$B:$B,0))-MIN(Base_Dados!M$5:M$98)) /
(IF(MAX(Base_Dados!M$5:M$98)-MIN(Base_Dados!M$5:M$98)=0,1,MAX(Base_Dados!M$5:M$98)-MIN(Base_Dados!M$5:M$98)))) * M$1)))</f>
        <v>0.10684548104956268</v>
      </c>
      <c r="N364" s="106">
        <f>IF(INDEX(Base_Dados!N:N,MATCH($B364,Base_Dados!$B:$B,0))=0,0,
MAX(0, MIN(N$1,
((INDEX(Base_Dados!N:N,MATCH($B364,Base_Dados!$B:$B,0))-MIN(Base_Dados!N$5:N$98)) /
(IF(MAX(Base_Dados!N$5:N$98)-MIN(Base_Dados!N$5:N$98)=0,1,MAX(Base_Dados!N$5:N$98)-MIN(Base_Dados!N$5:N$98)))) * N$1)))</f>
        <v>0.12510796388977627</v>
      </c>
      <c r="O364" s="106">
        <f>IF(INDEX(Base_Dados!O:O,MATCH($B364,Base_Dados!$B:$B,0))=0,0,
MAX(0, MIN(O$1,
((INDEX(Base_Dados!O:O,MATCH($B364,Base_Dados!$B:$B,0))-MIN(Base_Dados!O$5:O$98)) /
(IF(MAX(Base_Dados!O$5:O$98)-MIN(Base_Dados!O$5:O$98)=0,1,MAX(Base_Dados!O$5:O$98)-MIN(Base_Dados!O$5:O$98)))) * O$1)))</f>
        <v>0.15647471988405151</v>
      </c>
      <c r="P364" s="106">
        <f>IF(INDEX(Base_Dados!P:P,MATCH($B364,Base_Dados!$B:$B,0))=0,0,
MAX(0, MIN(P$1,
((INDEX(Base_Dados!P:P,MATCH($B364,Base_Dados!$B:$B,0))-MIN(Base_Dados!P$5:P$98)) /
(IF(MAX(Base_Dados!P$5:P$98)-MIN(Base_Dados!P$5:P$98)=0,1,MAX(Base_Dados!P$5:P$98)-MIN(Base_Dados!P$5:P$98)))) * P$1)))</f>
        <v>6.7439733625104276E-2</v>
      </c>
      <c r="Q364" s="106">
        <f>IF(INDEX(Base_Dados!Q:Q,MATCH($B364,Base_Dados!$B:$B,0))=0,0,
MAX(0, MIN(Q$1,
((INDEX(Base_Dados!Q:Q,MATCH($B364,Base_Dados!$B:$B,0))-MIN(Base_Dados!Q$5:Q$98)) /
(IF(MAX(Base_Dados!Q$5:Q$98)-MIN(Base_Dados!Q$5:Q$98)=0,1,MAX(Base_Dados!Q$5:Q$98)-MIN(Base_Dados!Q$5:Q$98)))) * Q$1)))</f>
        <v>3.093570638723606E-2</v>
      </c>
      <c r="R364" s="106">
        <f>IF(INDEX(Base_Dados!R:R,MATCH($B364,Base_Dados!$B:$B,0))=0,0,
MAX(0, MIN(R$1,
((INDEX(Base_Dados!R:R,MATCH($B364,Base_Dados!$B:$B,0))-MIN(Base_Dados!R$5:R$98)) /
(IF(MAX(Base_Dados!R$5:R$98)-MIN(Base_Dados!R$5:R$98)=0,1,MAX(Base_Dados!R$5:R$98)-MIN(Base_Dados!R$5:R$98)))) * R$1)))</f>
        <v>2.8121298008259247E-2</v>
      </c>
      <c r="S364" s="106">
        <f>IF(INDEX(Base_Dados!S:S,MATCH($B364,Base_Dados!$B:$B,0))=0,0,
MAX(0, MIN(S$1,
((INDEX(Base_Dados!S:S,MATCH($B364,Base_Dados!$B:$B,0))-MIN(Base_Dados!S$5:S$98)) /
(IF(MAX(Base_Dados!S$5:S$98)-MIN(Base_Dados!S$5:S$98)=0,1,MAX(Base_Dados!S$5:S$98)-MIN(Base_Dados!S$5:S$98)))) * S$1)))</f>
        <v>6.3259192690781091E-2</v>
      </c>
      <c r="T364" s="106">
        <f>IF(INDEX(Base_Dados!T:T,MATCH($B364,Base_Dados!$B:$B,0))=0,0,
MAX(0, MIN(T$1,
((INDEX(Base_Dados!T:T,MATCH($B364,Base_Dados!$B:$B,0))-MIN(Base_Dados!T$5:T$98)) /
(IF(MAX(Base_Dados!T$5:T$98)-MIN(Base_Dados!T$5:T$98)=0,1,MAX(Base_Dados!T$5:T$98)-MIN(Base_Dados!T$5:T$98)))) * T$1)))</f>
        <v>1.0186882166980242</v>
      </c>
      <c r="U364" s="106">
        <f>IF(INDEX(Base_Dados!U:U,MATCH($B364,Base_Dados!$B:$B,0))=0,0,
MAX(0, MIN(U$1,
((INDEX(Base_Dados!U:U,MATCH($B364,Base_Dados!$B:$B,0))-MIN(Base_Dados!U$5:U$98)) /
(IF(MAX(Base_Dados!U$5:U$98)-MIN(Base_Dados!U$5:U$98)=0,1,MAX(Base_Dados!U$5:U$98)-MIN(Base_Dados!U$5:U$98)))) * U$1)))</f>
        <v>0.84788587005004823</v>
      </c>
      <c r="V364" s="106">
        <f>IF(INDEX(Base_Dados!V:V,MATCH($B364,Base_Dados!$B:$B,0))=0,0,
MAX(0, MIN(V$1,
((INDEX(Base_Dados!V:V,MATCH($B364,Base_Dados!$B:$B,0))-MIN(Base_Dados!V$5:V$98)) /
(IF(MAX(Base_Dados!V$5:V$98)-MIN(Base_Dados!V$5:V$98)=0,1,MAX(Base_Dados!V$5:V$98)-MIN(Base_Dados!V$5:V$98)))) * V$1)))</f>
        <v>0.19311131324924991</v>
      </c>
      <c r="W364" s="106">
        <f>IF(INDEX(Base_Dados!W:W,MATCH($B364,Base_Dados!$B:$B,0))=0,0,
MAX(0, MIN(W$1,
((INDEX(Base_Dados!W:W,MATCH($B364,Base_Dados!$B:$B,0))-MIN(Base_Dados!W$5:W$98)) /
(IF(MAX(Base_Dados!W$5:W$98)-MIN(Base_Dados!W$5:W$98)=0,1,MAX(Base_Dados!W$5:W$98)-MIN(Base_Dados!W$5:W$98)))) * W$1)))</f>
        <v>2.324594904643889</v>
      </c>
      <c r="X364" s="106">
        <f>IF(INDEX(Base_Dados!X:X,MATCH($B364,Base_Dados!$B:$B,0))=0,0,
MAX(0, MIN(X$1,
((INDEX(Base_Dados!X:X,MATCH($B364,Base_Dados!$B:$B,0))-MIN(Base_Dados!X$5:X$98)) /
(IF(MAX(Base_Dados!X$5:X$98)-MIN(Base_Dados!X$5:X$98)=0,1,MAX(Base_Dados!X$5:X$98)-MIN(Base_Dados!X$5:X$98)))) * X$1)))</f>
        <v>0</v>
      </c>
      <c r="Y364" s="106">
        <f>IF(INDEX(Base_Dados!Y:Y,MATCH($B364,Base_Dados!$B:$B,0))=0,0,
MAX(0, MIN(Y$1,
((INDEX(Base_Dados!Y:Y,MATCH($B364,Base_Dados!$B:$B,0))-MIN(Base_Dados!Y$5:Y$98)) /
(IF(MAX(Base_Dados!Y$5:Y$98)-MIN(Base_Dados!Y$5:Y$98)=0,1,MAX(Base_Dados!Y$5:Y$98)-MIN(Base_Dados!Y$5:Y$98)))) * Y$1)))</f>
        <v>0</v>
      </c>
      <c r="Z364" s="106">
        <f>IF(INDEX(Base_Dados!Z:Z,MATCH($B364,Base_Dados!$B:$B,0))=0,0,
MAX(0, MIN(Z$1,
((INDEX(Base_Dados!Z:Z,MATCH($B364,Base_Dados!$B:$B,0))-MIN(Base_Dados!Z$5:Z$98)) /
(IF(MAX(Base_Dados!Z$5:Z$98)-MIN(Base_Dados!Z$5:Z$98)=0,1,MAX(Base_Dados!Z$5:Z$98)-MIN(Base_Dados!Z$5:Z$98)))) * Z$1)))</f>
        <v>0</v>
      </c>
      <c r="AA364" s="106">
        <f>IF(INDEX(Base_Dados!AA:AA,MATCH($B364,Base_Dados!$B:$B,0))=0,0,
MAX(0, MIN(AA$1,
((INDEX(Base_Dados!AA:AA,MATCH($B364,Base_Dados!$B:$B,0))-MIN(Base_Dados!AA$5:AA$98)) /
(IF(MAX(Base_Dados!AA$5:AA$98)-MIN(Base_Dados!AA$5:AA$98)=0,1,MAX(Base_Dados!AA$5:AA$98)-MIN(Base_Dados!AA$5:AA$98)))) * AA$1)))</f>
        <v>0</v>
      </c>
      <c r="AB364" s="106">
        <f>IF(INDEX(Base_Dados!AB:AB,MATCH($B364,Base_Dados!$B:$B,0))=0,0,
MAX(0, MIN(AB$1,
((INDEX(Base_Dados!AB:AB,MATCH($B364,Base_Dados!$B:$B,0))-MIN(Base_Dados!AB$5:AB$98)) /
(IF(MAX(Base_Dados!AB$5:AB$98)-MIN(Base_Dados!AB$5:AB$98)=0,1,MAX(Base_Dados!AB$5:AB$98)-MIN(Base_Dados!AB$5:AB$98)))) * AB$1)))</f>
        <v>0.36833161097715006</v>
      </c>
      <c r="AC364" s="106">
        <f>IF(INDEX(Base_Dados!AC:AC,MATCH($B364,Base_Dados!$B:$B,0))=0,0,
MAX(0, MIN(AC$1,
((INDEX(Base_Dados!AC:AC,MATCH($B364,Base_Dados!$B:$B,0))-MIN(Base_Dados!AC$5:AC$98)) /
(IF(MAX(Base_Dados!AC$5:AC$98)-MIN(Base_Dados!AC$5:AC$98)=0,1,MAX(Base_Dados!AC$5:AC$98)-MIN(Base_Dados!AC$5:AC$98)))) * AC$1)))</f>
        <v>6.484269608787821E-2</v>
      </c>
      <c r="AD364" s="106">
        <f>IF(INDEX(Base_Dados!AD:AD,MATCH($B364,Base_Dados!$B:$B,0))=0,0,
MAX(0, MIN(AD$1,
((INDEX(Base_Dados!AD:AD,MATCH($B364,Base_Dados!$B:$B,0))-MIN(Base_Dados!AD$5:AD$98)) /
(IF(MAX(Base_Dados!AD$5:AD$98)-MIN(Base_Dados!AD$5:AD$98)=0,1,MAX(Base_Dados!AD$5:AD$98)-MIN(Base_Dados!AD$5:AD$98)))) * AD$1)))</f>
        <v>3.651826652862003E-2</v>
      </c>
      <c r="AE364" s="106">
        <f>IF(INDEX(Base_Dados!AE:AE,MATCH($B364,Base_Dados!$B:$B,0))=0,0,
MAX(0, MIN(AE$1,
((INDEX(Base_Dados!AE:AE,MATCH($B364,Base_Dados!$B:$B,0))-MIN(Base_Dados!AE$5:AE$98)) /
(IF(MAX(Base_Dados!AE$5:AE$98)-MIN(Base_Dados!AE$5:AE$98)=0,1,MAX(Base_Dados!AE$5:AE$98)-MIN(Base_Dados!AE$5:AE$98)))) * AE$1)))</f>
        <v>1.2037969221918597E-2</v>
      </c>
      <c r="AF364" s="106">
        <f>IF(INDEX(Base_Dados!AF:AF,MATCH($B364,Base_Dados!$B:$B,0))=0,0,
MAX(0, MIN(AF$1,
((INDEX(Base_Dados!AF:AF,MATCH($B364,Base_Dados!$B:$B,0))-MIN(Base_Dados!AF$5:AF$98)) /
(IF(MAX(Base_Dados!AF$5:AF$98)-MIN(Base_Dados!AF$5:AF$98)=0,1,MAX(Base_Dados!AF$5:AF$98)-MIN(Base_Dados!AF$5:AF$98)))) * AF$1)))</f>
        <v>1.5446145359260791E-2</v>
      </c>
      <c r="AG364" s="106">
        <f>IF(INDEX(Base_Dados!AG:AG,MATCH($B364,Base_Dados!$B:$B,0))=0,0,
MAX(0, MIN(AG$1,
((INDEX(Base_Dados!AG:AG,MATCH($B364,Base_Dados!$B:$B,0))-MIN(Base_Dados!AG$5:AG$98)) /
(IF(MAX(Base_Dados!AG$5:AG$98)-MIN(Base_Dados!AG$5:AG$98)=0,1,MAX(Base_Dados!AG$5:AG$98)-MIN(Base_Dados!AG$5:AG$98)))) * AG$1)))</f>
        <v>3.093570638723606E-2</v>
      </c>
      <c r="AH364" s="106">
        <f>IF(INDEX(Base_Dados!AH:AH,MATCH($B364,Base_Dados!$B:$B,0))=0,0,
MAX(0, MIN(AH$1,
((INDEX(Base_Dados!AH:AH,MATCH($B364,Base_Dados!$B:$B,0))-MIN(Base_Dados!AH$5:AH$98)) /
(IF(MAX(Base_Dados!AH$5:AH$98)-MIN(Base_Dados!AH$5:AH$98)=0,1,MAX(Base_Dados!AH$5:AH$98)-MIN(Base_Dados!AH$5:AH$98)))) * AH$1)))</f>
        <v>1.666654624252655</v>
      </c>
      <c r="AI364" s="106">
        <f>IF(INDEX(Base_Dados!AI:AI,MATCH($B364,Base_Dados!$B:$B,0))=0,0,
MAX(0, MIN(AI$1,
((INDEX(Base_Dados!AI:AI,MATCH($B364,Base_Dados!$B:$B,0))-MIN(Base_Dados!AI$5:AI$98)) /
(IF(MAX(Base_Dados!AI$5:AI$98)-MIN(Base_Dados!AI$5:AI$98)=0,1,MAX(Base_Dados!AI$5:AI$98)-MIN(Base_Dados!AI$5:AI$98)))) * AI$1)))</f>
        <v>0.14285714285714285</v>
      </c>
      <c r="AJ364" s="106">
        <f>IF(INDEX(Base_Dados!AJ:AJ,MATCH($B364,Base_Dados!$B:$B,0))=0,0,
MAX(0, MIN(AJ$1,
((INDEX(Base_Dados!AJ:AJ,MATCH($B364,Base_Dados!$B:$B,0))-MIN(Base_Dados!AJ$5:AJ$98)) /
(IF(MAX(Base_Dados!AJ$5:AJ$98)-MIN(Base_Dados!AJ$5:AJ$98)=0,1,MAX(Base_Dados!AJ$5:AJ$98)-MIN(Base_Dados!AJ$5:AJ$98)))) * AJ$1)))</f>
        <v>1.1160714285714286</v>
      </c>
      <c r="AK364" s="106">
        <f>IF(INDEX(Base_Dados!AK:AK,MATCH($B364,Base_Dados!$B:$B,0))=0,0,
MAX(0, MIN(AK$1,
((INDEX(Base_Dados!AK:AK,MATCH($B364,Base_Dados!$B:$B,0))-MIN(Base_Dados!AK$5:AK$98)) /
(IF(MAX(Base_Dados!AK$5:AK$98)-MIN(Base_Dados!AK$5:AK$98)=0,1,MAX(Base_Dados!AK$5:AK$98)-MIN(Base_Dados!AK$5:AK$98)))) * AK$1)))</f>
        <v>1.5517241379310345E-2</v>
      </c>
      <c r="AL364" s="106">
        <f>IF(INDEX(Base_Dados!AL:AL,MATCH($B364,Base_Dados!$B:$B,0))=0,0,
MAX(0, MIN(AL$1,
((INDEX(Base_Dados!AL:AL,MATCH($B364,Base_Dados!$B:$B,0))-MIN(Base_Dados!AL$5:AL$98)) /
(IF(MAX(Base_Dados!AL$5:AL$98)-MIN(Base_Dados!AL$5:AL$98)=0,1,MAX(Base_Dados!AL$5:AL$98)-MIN(Base_Dados!AL$5:AL$98)))) * AL$1)))</f>
        <v>0</v>
      </c>
      <c r="AM364" s="106">
        <f>IF(INDEX(Base_Dados!AM:AM,MATCH($B364,Base_Dados!$B:$B,0))=0,0,
MAX(0, MIN(AM$1,
((INDEX(Base_Dados!AM:AM,MATCH($B364,Base_Dados!$B:$B,0))-MIN(Base_Dados!AM$5:AM$98)) /
(IF(MAX(Base_Dados!AM$5:AM$98)-MIN(Base_Dados!AM$5:AM$98)=0,1,MAX(Base_Dados!AM$5:AM$98)-MIN(Base_Dados!AM$5:AM$98)))) * AM$1)))</f>
        <v>7.7679958570688767E-2</v>
      </c>
      <c r="AN364" s="106">
        <f>IF(INDEX(Base_Dados!AN:AN,MATCH($B364,Base_Dados!$B:$B,0))=0,0,
MAX(0, MIN(AN$1,
((INDEX(Base_Dados!AN:AN,MATCH($B364,Base_Dados!$B:$B,0))-MIN(Base_Dados!AN$5:AN$98)) /
(IF(MAX(Base_Dados!AN$5:AN$98)-MIN(Base_Dados!AN$5:AN$98)=0,1,MAX(Base_Dados!AN$5:AN$98)-MIN(Base_Dados!AN$5:AN$98)))) * AN$1)))</f>
        <v>0.45671494404213298</v>
      </c>
      <c r="AO364" s="106">
        <f>IF(INDEX(Base_Dados!AO:AO,MATCH($B364,Base_Dados!$B:$B,0))=0,0,
MAX(0, MIN(AO$1,
((INDEX(Base_Dados!AO:AO,MATCH($B364,Base_Dados!$B:$B,0))-MIN(Base_Dados!AO$5:AO$98)) /
(IF(MAX(Base_Dados!AO$5:AO$98)-MIN(Base_Dados!AO$5:AO$98)=0,1,MAX(Base_Dados!AO$5:AO$98)-MIN(Base_Dados!AO$5:AO$98)))) * AO$1)))</f>
        <v>0</v>
      </c>
      <c r="AP364" s="106">
        <f>IF(INDEX(Base_Dados!AP:AP,MATCH($B364,Base_Dados!$B:$B,0))=0,0,
MAX(0, MIN(AP$1,
((INDEX(Base_Dados!AP:AP,MATCH($B364,Base_Dados!$B:$B,0))-MIN(Base_Dados!AP$5:AP$98)) /
(IF(MAX(Base_Dados!AP$5:AP$98)-MIN(Base_Dados!AP$5:AP$98)=0,1,MAX(Base_Dados!AP$5:AP$98)-MIN(Base_Dados!AP$5:AP$98)))) * AP$1)))</f>
        <v>2.0642201834862386E-2</v>
      </c>
      <c r="AQ364" s="106">
        <f>IF(INDEX(Base_Dados!AQ:AQ,MATCH($B364,Base_Dados!$B:$B,0))=0,0,
MAX(0, MIN(AQ$1,
((INDEX(Base_Dados!AQ:AQ,MATCH($B364,Base_Dados!$B:$B,0))-MIN(Base_Dados!AQ$5:AQ$98)) /
(IF(MAX(Base_Dados!AQ$5:AQ$98)-MIN(Base_Dados!AQ$5:AQ$98)=0,1,MAX(Base_Dados!AQ$5:AQ$98)-MIN(Base_Dados!AQ$5:AQ$98)))) * AQ$1)))</f>
        <v>0</v>
      </c>
      <c r="AR364" s="106">
        <f>IF(INDEX(Base_Dados!AR:AR,MATCH($B364,Base_Dados!$B:$B,0))=0,0,
MAX(0, MIN(AR$1,
((INDEX(Base_Dados!AR:AR,MATCH($B364,Base_Dados!$B:$B,0))-MIN(Base_Dados!AR$5:AR$98)) /
(IF(MAX(Base_Dados!AR$5:AR$98)-MIN(Base_Dados!AR$5:AR$98)=0,1,MAX(Base_Dados!AR$5:AR$98)-MIN(Base_Dados!AR$5:AR$98)))) * AR$1)))</f>
        <v>0</v>
      </c>
      <c r="AS364" s="106">
        <f>IF(INDEX(Base_Dados!AS:AS,MATCH($B364,Base_Dados!$B:$B,0))=0,0,
MAX(0, MIN(AS$1,
((INDEX(Base_Dados!AS:AS,MATCH($B364,Base_Dados!$B:$B,0))-MIN(Base_Dados!AS$5:AS$98)) /
(IF(MAX(Base_Dados!AS$5:AS$98)-MIN(Base_Dados!AS$5:AS$98)=0,1,MAX(Base_Dados!AS$5:AS$98)-MIN(Base_Dados!AS$5:AS$98)))) * AS$1)))</f>
        <v>1.8292682926829267E-2</v>
      </c>
      <c r="AT364" s="106">
        <f>IF(INDEX(Base_Dados!AT:AT,MATCH($B364,Base_Dados!$B:$B,0))=0,0,
MAX(0, MIN(AT$1,
((INDEX(Base_Dados!AT:AT,MATCH($B364,Base_Dados!$B:$B,0))-MIN(Base_Dados!AT$5:AT$98)) /
(IF(MAX(Base_Dados!AT$5:AT$98)-MIN(Base_Dados!AT$5:AT$98)=0,1,MAX(Base_Dados!AT$5:AT$98)-MIN(Base_Dados!AT$5:AT$98)))) * AT$1)))</f>
        <v>2.1428571428571429E-2</v>
      </c>
      <c r="AU364" s="106">
        <f>IF(INDEX(Base_Dados!AU:AU,MATCH($B364,Base_Dados!$B:$B,0))=0,0,
MAX(0, MIN(AU$1,
((INDEX(Base_Dados!AU:AU,MATCH($B364,Base_Dados!$B:$B,0))-MIN(Base_Dados!AU$5:AU$98)) /
(IF(MAX(Base_Dados!AU$5:AU$98)-MIN(Base_Dados!AU$5:AU$98)=0,1,MAX(Base_Dados!AU$5:AU$98)-MIN(Base_Dados!AU$5:AU$98)))) * AU$1)))</f>
        <v>2.0599250936329586E-2</v>
      </c>
      <c r="AV364" s="106">
        <f>IF(INDEX(Base_Dados!AV:AV,MATCH($B364,Base_Dados!$B:$B,0))=0,0,
MAX(0, MIN(AV$1,
((INDEX(Base_Dados!AV:AV,MATCH($B364,Base_Dados!$B:$B,0))-MIN(Base_Dados!AV$5:AV$98)) /
(IF(MAX(Base_Dados!AV$5:AV$98)-MIN(Base_Dados!AV$5:AV$98)=0,1,MAX(Base_Dados!AV$5:AV$98)-MIN(Base_Dados!AV$5:AV$98)))) * AV$1)))</f>
        <v>3.8461538461538464E-2</v>
      </c>
      <c r="AW364" s="106">
        <f>IF(INDEX(Base_Dados!AW:AW,MATCH($B364,Base_Dados!$B:$B,0))=0,0,
MAX(0, MIN(AW$1,
((INDEX(Base_Dados!AW:AW,MATCH($B364,Base_Dados!$B:$B,0))-MIN(Base_Dados!AW$5:AW$98)) /
(IF(MAX(Base_Dados!AW$5:AW$98)-MIN(Base_Dados!AW$5:AW$98)=0,1,MAX(Base_Dados!AW$5:AW$98)-MIN(Base_Dados!AW$5:AW$98)))) * AW$1)))</f>
        <v>0</v>
      </c>
      <c r="AX364" s="106">
        <f>IF(INDEX(Base_Dados!AX:AX,MATCH($B364,Base_Dados!$B:$B,0))=0,0,
MAX(0, MIN(AX$1,
((INDEX(Base_Dados!AX:AX,MATCH($B364,Base_Dados!$B:$B,0))-MIN(Base_Dados!AX$5:AX$98)) /
(IF(MAX(Base_Dados!AX$5:AX$98)-MIN(Base_Dados!AX$5:AX$98)=0,1,MAX(Base_Dados!AX$5:AX$98)-MIN(Base_Dados!AX$5:AX$98)))) * AX$1)))</f>
        <v>0.46905859117840681</v>
      </c>
      <c r="AY364" s="106">
        <f>IF(INDEX(Base_Dados!AY:AY,MATCH($B364,Base_Dados!$B:$B,0))=0,0,
MAX(0, MIN(AY$1,
((INDEX(Base_Dados!AY:AY,MATCH($B364,Base_Dados!$B:$B,0))-MIN(Base_Dados!AY$5:AY$98)) /
(IF(MAX(Base_Dados!AY$5:AY$98)-MIN(Base_Dados!AY$5:AY$98)=0,1,MAX(Base_Dados!AY$5:AY$98)-MIN(Base_Dados!AY$5:AY$98)))) * AY$1)))</f>
        <v>2.8025057698648204E-2</v>
      </c>
      <c r="AZ364" s="106">
        <f>IF(INDEX(Base_Dados!AZ:AZ,MATCH($B364,Base_Dados!$B:$B,0))=0,0,
MAX(0, MIN(AZ$1,
((INDEX(Base_Dados!AZ:AZ,MATCH($B364,Base_Dados!$B:$B,0))-MIN(Base_Dados!AZ$5:AZ$98)) /
(IF(MAX(Base_Dados!AZ$5:AZ$98)-MIN(Base_Dados!AZ$5:AZ$98)=0,1,MAX(Base_Dados!AZ$5:AZ$98)-MIN(Base_Dados!AZ$5:AZ$98)))) * AZ$1)))</f>
        <v>0.5</v>
      </c>
      <c r="BA364" s="106">
        <f>IF(INDEX(Base_Dados!BA:BA,MATCH($B364,Base_Dados!$B:$B,0))=0,0,
MAX(0, MIN(BA$1,
((INDEX(Base_Dados!BA:BA,MATCH($B364,Base_Dados!$B:$B,0))-MIN(Base_Dados!BA$5:BA$98)) /
(IF(MAX(Base_Dados!BA$5:BA$98)-MIN(Base_Dados!BA$5:BA$98)=0,1,MAX(Base_Dados!BA$5:BA$98)-MIN(Base_Dados!BA$5:BA$98)))) * BA$1)))</f>
        <v>1.9694042940562623E-2</v>
      </c>
      <c r="BB364" s="106">
        <f>IF(INDEX(Base_Dados!BB:BB,MATCH($B364,Base_Dados!$B:$B,0))=0,0,
MAX(0, MIN(BB$1,
((INDEX(Base_Dados!BB:BB,MATCH($B364,Base_Dados!$B:$B,0))-MIN(Base_Dados!BB$5:BB$98)) /
(IF(MAX(Base_Dados!BB$5:BB$98)-MIN(Base_Dados!BB$5:BB$98)=0,1,MAX(Base_Dados!BB$5:BB$98)-MIN(Base_Dados!BB$5:BB$98)))) * BB$1)))</f>
        <v>3.3840642365414016E-2</v>
      </c>
      <c r="BC364" s="106">
        <f>IF(INDEX(Base_Dados!BC:BC,MATCH($B364,Base_Dados!$B:$B,0))=0,0,
MAX(0, MIN(BC$1,
((INDEX(Base_Dados!BC:BC,MATCH($B364,Base_Dados!$B:$B,0))-MIN(Base_Dados!BC$5:BC$98)) /
(IF(MAX(Base_Dados!BC$5:BC$98)-MIN(Base_Dados!BC$5:BC$98)=0,1,MAX(Base_Dados!BC$5:BC$98)-MIN(Base_Dados!BC$5:BC$98)))) * BC$1)))</f>
        <v>3.7705359547535685E-3</v>
      </c>
      <c r="BD364" s="106">
        <f>IF(INDEX(Base_Dados!BD:BD,MATCH($B364,Base_Dados!$B:$B,0))=0,0,
MAX(0, MIN(BD$1,
((INDEX(Base_Dados!BD:BD,MATCH($B364,Base_Dados!$B:$B,0))-MIN(Base_Dados!BD$5:BD$98)) /
(IF(MAX(Base_Dados!BD$5:BD$98)-MIN(Base_Dados!BD$5:BD$98)=0,1,MAX(Base_Dados!BD$5:BD$98)-MIN(Base_Dados!BD$5:BD$98)))) * BD$1)))</f>
        <v>1.6965584100824042E-2</v>
      </c>
      <c r="BE364" s="106">
        <f>IF(INDEX(Base_Dados!BE:BE,MATCH($B364,Base_Dados!$B:$B,0))=0,0,
MAX(0, MIN(BE$1,
((INDEX(Base_Dados!BE:BE,MATCH($B364,Base_Dados!$B:$B,0))-MIN(Base_Dados!BE$5:BE$98)) /
(IF(MAX(Base_Dados!BE$5:BE$98)-MIN(Base_Dados!BE$5:BE$98)=0,1,MAX(Base_Dados!BE$5:BE$98)-MIN(Base_Dados!BE$5:BE$98)))) * BE$1)))</f>
        <v>2.5589563472152535E-2</v>
      </c>
      <c r="BF364" s="106">
        <f>IF(INDEX(Base_Dados!BF:BF,MATCH($B364,Base_Dados!$B:$B,0))=0,0,
MAX(0, MIN(BF$1,
((INDEX(Base_Dados!BF:BF,MATCH($B364,Base_Dados!$B:$B,0))-MIN(Base_Dados!BF$5:BF$98)) /
(IF(MAX(Base_Dados!BF$5:BF$98)-MIN(Base_Dados!BF$5:BF$98)=0,1,MAX(Base_Dados!BF$5:BF$98)-MIN(Base_Dados!BF$5:BF$98)))) * BF$1)))</f>
        <v>0</v>
      </c>
      <c r="BG364" s="106">
        <f>IF(INDEX(Base_Dados!BG:BG,MATCH($B364,Base_Dados!$B:$B,0))=0,0,
MAX(0, MIN(BG$1,
((INDEX(Base_Dados!BG:BG,MATCH($B364,Base_Dados!$B:$B,0))-MIN(Base_Dados!BG$5:BG$98)) /
(IF(MAX(Base_Dados!BG$5:BG$98)-MIN(Base_Dados!BG$5:BG$98)=0,1,MAX(Base_Dados!BG$5:BG$98)-MIN(Base_Dados!BG$5:BG$98)))) * BG$1)))</f>
        <v>8.3612040133779261E-3</v>
      </c>
      <c r="BH364" s="106">
        <f>IF(INDEX(Base_Dados!BH:BH,MATCH($B364,Base_Dados!$B:$B,0))=0,0,
MAX(0, MIN(BH$1,
((INDEX(Base_Dados!BH:BH,MATCH($B364,Base_Dados!$B:$B,0))-MIN(Base_Dados!BH$5:BH$98)) /
(IF(MAX(Base_Dados!BH$5:BH$98)-MIN(Base_Dados!BH$5:BH$98)=0,1,MAX(Base_Dados!BH$5:BH$98)-MIN(Base_Dados!BH$5:BH$98)))) * BH$1)))</f>
        <v>9.8901098901098897E-2</v>
      </c>
      <c r="BI364" s="106">
        <f>IF(INDEX(Base_Dados!BI:BI,MATCH($B364,Base_Dados!$B:$B,0))=0,0,
MAX(0, MIN(BI$1,
((INDEX(Base_Dados!BI:BI,MATCH($B364,Base_Dados!$B:$B,0))-MIN(Base_Dados!BI$5:BI$98)) /
(IF(MAX(Base_Dados!BI$5:BI$98)-MIN(Base_Dados!BI$5:BI$98)=0,1,MAX(Base_Dados!BI$5:BI$98)-MIN(Base_Dados!BI$5:BI$98)))) * BI$1)))</f>
        <v>7.0202808112324488E-2</v>
      </c>
      <c r="BJ364" s="106">
        <f>IF(INDEX(Base_Dados!BJ:BJ,MATCH($B364,Base_Dados!$B:$B,0))=0,0,
MAX(0, MIN(BJ$1,
((INDEX(Base_Dados!BJ:BJ,MATCH($B364,Base_Dados!$B:$B,0))-MIN(Base_Dados!BJ$5:BJ$98)) /
(IF(MAX(Base_Dados!BJ$5:BJ$98)-MIN(Base_Dados!BJ$5:BJ$98)=0,1,MAX(Base_Dados!BJ$5:BJ$98)-MIN(Base_Dados!BJ$5:BJ$98)))) * BJ$1)))</f>
        <v>0.12631578947368421</v>
      </c>
      <c r="BK364" s="106">
        <f>IF(INDEX(Base_Dados!BK:BK,MATCH($B364,Base_Dados!$B:$B,0))=0,0,
MAX(0, MIN(BK$1,
((INDEX(Base_Dados!BK:BK,MATCH($B364,Base_Dados!$B:$B,0))-MIN(Base_Dados!BK$5:BK$98)) /
(IF(MAX(Base_Dados!BK$5:BK$98)-MIN(Base_Dados!BK$5:BK$98)=0,1,MAX(Base_Dados!BK$5:BK$98)-MIN(Base_Dados!BK$5:BK$98)))) * BK$1)))</f>
        <v>8.9285714285714288E-2</v>
      </c>
      <c r="BL364" s="106">
        <f>IF(INDEX(Base_Dados!BL:BL,MATCH($B364,Base_Dados!$B:$B,0))=0,0,
MAX(0, MIN(BL$1,
((INDEX(Base_Dados!BL:BL,MATCH($B364,Base_Dados!$B:$B,0))-MIN(Base_Dados!BL$5:BL$98)) /
(IF(MAX(Base_Dados!BL$5:BL$98)-MIN(Base_Dados!BL$5:BL$98)=0,1,MAX(Base_Dados!BL$5:BL$98)-MIN(Base_Dados!BL$5:BL$98)))) * BL$1)))</f>
        <v>7.4918566775244305E-2</v>
      </c>
      <c r="BM364" s="106">
        <f>IF(INDEX(Base_Dados!BM:BM,MATCH($B364,Base_Dados!$B:$B,0))=0,0,
MAX(0, MIN(BM$1,
((INDEX(Base_Dados!BM:BM,MATCH($B364,Base_Dados!$B:$B,0))-MIN(Base_Dados!BM$5:BM$98)) /
(IF(MAX(Base_Dados!BM$5:BM$98)-MIN(Base_Dados!BM$5:BM$98)=0,1,MAX(Base_Dados!BM$5:BM$98)-MIN(Base_Dados!BM$5:BM$98)))) * BM$1)))</f>
        <v>1</v>
      </c>
      <c r="BN364" s="106">
        <f>IF(INDEX(Base_Dados!BN:BN,MATCH($B364,Base_Dados!$B:$B,0))=0,0,
MAX(0, MIN(BN$1,
((INDEX(Base_Dados!BN:BN,MATCH($B364,Base_Dados!$B:$B,0))-MIN(Base_Dados!BN$5:BN$98)) /
(IF(MAX(Base_Dados!BN$5:BN$98)-MIN(Base_Dados!BN$5:BN$98)=0,1,MAX(Base_Dados!BN$5:BN$98)-MIN(Base_Dados!BN$5:BN$98)))) * BN$1)))</f>
        <v>9.4091226988744336E-2</v>
      </c>
      <c r="BO364" s="106">
        <f>IF(INDEX(Base_Dados!BO:BO,MATCH($B364,Base_Dados!$B:$B,0))=0,0,
MAX(0, MIN(BO$1,
((INDEX(Base_Dados!BO:BO,MATCH($B364,Base_Dados!$B:$B,0))-MIN(Base_Dados!BO$5:BO$98)) /
(IF(MAX(Base_Dados!BO$5:BO$98)-MIN(Base_Dados!BO$5:BO$98)=0,1,MAX(Base_Dados!BO$5:BO$98)-MIN(Base_Dados!BO$5:BO$98)))) * BO$1)))</f>
        <v>1.7241379310344827E-2</v>
      </c>
      <c r="BP364" s="106">
        <f t="shared" si="24"/>
        <v>12.387508329309599</v>
      </c>
      <c r="BQ364" s="111">
        <f t="shared" si="25"/>
        <v>0.41506345109256276</v>
      </c>
      <c r="BR364" s="112">
        <f t="shared" si="26"/>
        <v>0.10055513761453949</v>
      </c>
      <c r="BS364" s="113">
        <f t="shared" si="27"/>
        <v>12.286953191695059</v>
      </c>
    </row>
    <row r="365" spans="1:71">
      <c r="A365" s="21">
        <v>35012</v>
      </c>
      <c r="B365" s="21" t="s">
        <v>642</v>
      </c>
      <c r="C365" s="21" t="s">
        <v>619</v>
      </c>
      <c r="D365" s="105">
        <f>IF(INDEX(Base_Dados!D:D,MATCH($B365,Base_Dados!$B:$B,0))=0,0,
MAX(0, MIN(D$1,
((INDEX(Base_Dados!D:D,MATCH($B365,Base_Dados!$B:$B,0))-MIN(Base_Dados!D$5:D$98)) /
(IF(MAX(Base_Dados!D$5:D$98)-MIN(Base_Dados!D$5:D$98)=0,1,MAX(Base_Dados!D$5:D$98)-MIN(Base_Dados!D$5:D$98)))) * D$1)))</f>
        <v>0.89989788361419287</v>
      </c>
      <c r="E365" s="106">
        <f>IF(INDEX(Base_Dados!E:E,MATCH($B365,Base_Dados!$B:$B,0))=0,0,
MAX(0, MIN(E$1,
((INDEX(Base_Dados!E:E,MATCH($B365,Base_Dados!$B:$B,0))-MIN(Base_Dados!E$5:E$98)) /
(IF(MAX(Base_Dados!E$5:E$98)-MIN(Base_Dados!E$5:E$98)=0,1,MAX(Base_Dados!E$5:E$98)-MIN(Base_Dados!E$5:E$98)))) * E$1)))</f>
        <v>0.26473050007181381</v>
      </c>
      <c r="F365" s="106">
        <f>IF(INDEX(Base_Dados!F:F,MATCH($B365,Base_Dados!$B:$B,0))=0,0,
MAX(0, MIN(F$1,
((INDEX(Base_Dados!F:F,MATCH($B365,Base_Dados!$B:$B,0))-MIN(Base_Dados!F$5:F$98)) /
(IF(MAX(Base_Dados!F$5:F$98)-MIN(Base_Dados!F$5:F$98)=0,1,MAX(Base_Dados!F$5:F$98)-MIN(Base_Dados!F$5:F$98)))) * F$1)))</f>
        <v>0.25361305801673811</v>
      </c>
      <c r="G365" s="106">
        <f>IF(INDEX(Base_Dados!G:G,MATCH($B365,Base_Dados!$B:$B,0))=0,0,
MAX(0, MIN(G$1,
((INDEX(Base_Dados!G:G,MATCH($B365,Base_Dados!$B:$B,0))-MIN(Base_Dados!G$5:G$98)) /
(IF(MAX(Base_Dados!G$5:G$98)-MIN(Base_Dados!G$5:G$98)=0,1,MAX(Base_Dados!G$5:G$98)-MIN(Base_Dados!G$5:G$98)))) * G$1)))</f>
        <v>0.23288944224904817</v>
      </c>
      <c r="H365" s="106">
        <f>IF(INDEX(Base_Dados!H:H,MATCH($B365,Base_Dados!$B:$B,0))=0,0,
MAX(0, MIN(H$1,
((INDEX(Base_Dados!H:H,MATCH($B365,Base_Dados!$B:$B,0))-MIN(Base_Dados!H$5:H$98)) /
(IF(MAX(Base_Dados!H$5:H$98)-MIN(Base_Dados!H$5:H$98)=0,1,MAX(Base_Dados!H$5:H$98)-MIN(Base_Dados!H$5:H$98)))) * H$1)))</f>
        <v>0.24276929269438047</v>
      </c>
      <c r="I365" s="106">
        <f>IF(INDEX(Base_Dados!I:I,MATCH($B365,Base_Dados!$B:$B,0))=0,0,
MAX(0, MIN(I$1,
((INDEX(Base_Dados!I:I,MATCH($B365,Base_Dados!$B:$B,0))-MIN(Base_Dados!I$5:I$98)) /
(IF(MAX(Base_Dados!I$5:I$98)-MIN(Base_Dados!I$5:I$98)=0,1,MAX(Base_Dados!I$5:I$98)-MIN(Base_Dados!I$5:I$98)))) * I$1)))</f>
        <v>0.26502033739070952</v>
      </c>
      <c r="J365" s="106">
        <f>IF(INDEX(Base_Dados!J:J,MATCH($B365,Base_Dados!$B:$B,0))=0,0,
MAX(0, MIN(J$1,
((INDEX(Base_Dados!J:J,MATCH($B365,Base_Dados!$B:$B,0))-MIN(Base_Dados!J$5:J$98)) /
(IF(MAX(Base_Dados!J$5:J$98)-MIN(Base_Dados!J$5:J$98)=0,1,MAX(Base_Dados!J$5:J$98)-MIN(Base_Dados!J$5:J$98)))) * J$1)))</f>
        <v>0.31779805815034401</v>
      </c>
      <c r="K365" s="106">
        <f>IF(INDEX(Base_Dados!K:K,MATCH($B365,Base_Dados!$B:$B,0))=0,0,
MAX(0, MIN(K$1,
((INDEX(Base_Dados!K:K,MATCH($B365,Base_Dados!$B:$B,0))-MIN(Base_Dados!K$5:K$98)) /
(IF(MAX(Base_Dados!K$5:K$98)-MIN(Base_Dados!K$5:K$98)=0,1,MAX(Base_Dados!K$5:K$98)-MIN(Base_Dados!K$5:K$98)))) * K$1)))</f>
        <v>0.32468694096601075</v>
      </c>
      <c r="L365" s="106">
        <f>IF(INDEX(Base_Dados!L:L,MATCH($B365,Base_Dados!$B:$B,0))=0,0,
MAX(0, MIN(L$1,
((INDEX(Base_Dados!L:L,MATCH($B365,Base_Dados!$B:$B,0))-MIN(Base_Dados!L$5:L$98)) /
(IF(MAX(Base_Dados!L$5:L$98)-MIN(Base_Dados!L$5:L$98)=0,1,MAX(Base_Dados!L$5:L$98)-MIN(Base_Dados!L$5:L$98)))) * L$1)))</f>
        <v>0.39860021665142936</v>
      </c>
      <c r="M365" s="106">
        <f>IF(INDEX(Base_Dados!M:M,MATCH($B365,Base_Dados!$B:$B,0))=0,0,
MAX(0, MIN(M$1,
((INDEX(Base_Dados!M:M,MATCH($B365,Base_Dados!$B:$B,0))-MIN(Base_Dados!M$5:M$98)) /
(IF(MAX(Base_Dados!M$5:M$98)-MIN(Base_Dados!M$5:M$98)=0,1,MAX(Base_Dados!M$5:M$98)-MIN(Base_Dados!M$5:M$98)))) * M$1)))</f>
        <v>0.45162682215743438</v>
      </c>
      <c r="N365" s="106">
        <f>IF(INDEX(Base_Dados!N:N,MATCH($B365,Base_Dados!$B:$B,0))=0,0,
MAX(0, MIN(N$1,
((INDEX(Base_Dados!N:N,MATCH($B365,Base_Dados!$B:$B,0))-MIN(Base_Dados!N$5:N$98)) /
(IF(MAX(Base_Dados!N$5:N$98)-MIN(Base_Dados!N$5:N$98)=0,1,MAX(Base_Dados!N$5:N$98)-MIN(Base_Dados!N$5:N$98)))) * N$1)))</f>
        <v>0.4988464132325276</v>
      </c>
      <c r="O365" s="106">
        <f>IF(INDEX(Base_Dados!O:O,MATCH($B365,Base_Dados!$B:$B,0))=0,0,
MAX(0, MIN(O$1,
((INDEX(Base_Dados!O:O,MATCH($B365,Base_Dados!$B:$B,0))-MIN(Base_Dados!O$5:O$98)) /
(IF(MAX(Base_Dados!O$5:O$98)-MIN(Base_Dados!O$5:O$98)=0,1,MAX(Base_Dados!O$5:O$98)-MIN(Base_Dados!O$5:O$98)))) * O$1)))</f>
        <v>0.55844807402865271</v>
      </c>
      <c r="P365" s="106">
        <f>IF(INDEX(Base_Dados!P:P,MATCH($B365,Base_Dados!$B:$B,0))=0,0,
MAX(0, MIN(P$1,
((INDEX(Base_Dados!P:P,MATCH($B365,Base_Dados!$B:$B,0))-MIN(Base_Dados!P$5:P$98)) /
(IF(MAX(Base_Dados!P$5:P$98)-MIN(Base_Dados!P$5:P$98)=0,1,MAX(Base_Dados!P$5:P$98)-MIN(Base_Dados!P$5:P$98)))) * P$1)))</f>
        <v>0.42126320117779675</v>
      </c>
      <c r="Q365" s="106">
        <f>IF(INDEX(Base_Dados!Q:Q,MATCH($B365,Base_Dados!$B:$B,0))=0,0,
MAX(0, MIN(Q$1,
((INDEX(Base_Dados!Q:Q,MATCH($B365,Base_Dados!$B:$B,0))-MIN(Base_Dados!Q$5:Q$98)) /
(IF(MAX(Base_Dados!Q$5:Q$98)-MIN(Base_Dados!Q$5:Q$98)=0,1,MAX(Base_Dados!Q$5:Q$98)-MIN(Base_Dados!Q$5:Q$98)))) * Q$1)))</f>
        <v>0.22589647727871098</v>
      </c>
      <c r="R365" s="106">
        <f>IF(INDEX(Base_Dados!R:R,MATCH($B365,Base_Dados!$B:$B,0))=0,0,
MAX(0, MIN(R$1,
((INDEX(Base_Dados!R:R,MATCH($B365,Base_Dados!$B:$B,0))-MIN(Base_Dados!R$5:R$98)) /
(IF(MAX(Base_Dados!R$5:R$98)-MIN(Base_Dados!R$5:R$98)=0,1,MAX(Base_Dados!R$5:R$98)-MIN(Base_Dados!R$5:R$98)))) * R$1)))</f>
        <v>0.14680646125571559</v>
      </c>
      <c r="S365" s="106">
        <f>IF(INDEX(Base_Dados!S:S,MATCH($B365,Base_Dados!$B:$B,0))=0,0,
MAX(0, MIN(S$1,
((INDEX(Base_Dados!S:S,MATCH($B365,Base_Dados!$B:$B,0))-MIN(Base_Dados!S$5:S$98)) /
(IF(MAX(Base_Dados!S$5:S$98)-MIN(Base_Dados!S$5:S$98)=0,1,MAX(Base_Dados!S$5:S$98)-MIN(Base_Dados!S$5:S$98)))) * S$1)))</f>
        <v>0.26263012057215607</v>
      </c>
      <c r="T365" s="106">
        <f>IF(INDEX(Base_Dados!T:T,MATCH($B365,Base_Dados!$B:$B,0))=0,0,
MAX(0, MIN(T$1,
((INDEX(Base_Dados!T:T,MATCH($B365,Base_Dados!$B:$B,0))-MIN(Base_Dados!T$5:T$98)) /
(IF(MAX(Base_Dados!T$5:T$98)-MIN(Base_Dados!T$5:T$98)=0,1,MAX(Base_Dados!T$5:T$98)-MIN(Base_Dados!T$5:T$98)))) * T$1)))</f>
        <v>0.99662528751854873</v>
      </c>
      <c r="U365" s="106">
        <f>IF(INDEX(Base_Dados!U:U,MATCH($B365,Base_Dados!$B:$B,0))=0,0,
MAX(0, MIN(U$1,
((INDEX(Base_Dados!U:U,MATCH($B365,Base_Dados!$B:$B,0))-MIN(Base_Dados!U$5:U$98)) /
(IF(MAX(Base_Dados!U$5:U$98)-MIN(Base_Dados!U$5:U$98)=0,1,MAX(Base_Dados!U$5:U$98)-MIN(Base_Dados!U$5:U$98)))) * U$1)))</f>
        <v>0.86178062784526333</v>
      </c>
      <c r="V365" s="106">
        <f>IF(INDEX(Base_Dados!V:V,MATCH($B365,Base_Dados!$B:$B,0))=0,0,
MAX(0, MIN(V$1,
((INDEX(Base_Dados!V:V,MATCH($B365,Base_Dados!$B:$B,0))-MIN(Base_Dados!V$5:V$98)) /
(IF(MAX(Base_Dados!V$5:V$98)-MIN(Base_Dados!V$5:V$98)=0,1,MAX(Base_Dados!V$5:V$98)-MIN(Base_Dados!V$5:V$98)))) * V$1)))</f>
        <v>0.79233323226426389</v>
      </c>
      <c r="W365" s="106">
        <f>IF(INDEX(Base_Dados!W:W,MATCH($B365,Base_Dados!$B:$B,0))=0,0,
MAX(0, MIN(W$1,
((INDEX(Base_Dados!W:W,MATCH($B365,Base_Dados!$B:$B,0))-MIN(Base_Dados!W$5:W$98)) /
(IF(MAX(Base_Dados!W$5:W$98)-MIN(Base_Dados!W$5:W$98)=0,1,MAX(Base_Dados!W$5:W$98)-MIN(Base_Dados!W$5:W$98)))) * W$1)))</f>
        <v>2.2117505144754204</v>
      </c>
      <c r="X365" s="106">
        <f>IF(INDEX(Base_Dados!X:X,MATCH($B365,Base_Dados!$B:$B,0))=0,0,
MAX(0, MIN(X$1,
((INDEX(Base_Dados!X:X,MATCH($B365,Base_Dados!$B:$B,0))-MIN(Base_Dados!X$5:X$98)) /
(IF(MAX(Base_Dados!X$5:X$98)-MIN(Base_Dados!X$5:X$98)=0,1,MAX(Base_Dados!X$5:X$98)-MIN(Base_Dados!X$5:X$98)))) * X$1)))</f>
        <v>0.17796610169491525</v>
      </c>
      <c r="Y365" s="106">
        <f>IF(INDEX(Base_Dados!Y:Y,MATCH($B365,Base_Dados!$B:$B,0))=0,0,
MAX(0, MIN(Y$1,
((INDEX(Base_Dados!Y:Y,MATCH($B365,Base_Dados!$B:$B,0))-MIN(Base_Dados!Y$5:Y$98)) /
(IF(MAX(Base_Dados!Y$5:Y$98)-MIN(Base_Dados!Y$5:Y$98)=0,1,MAX(Base_Dados!Y$5:Y$98)-MIN(Base_Dados!Y$5:Y$98)))) * Y$1)))</f>
        <v>0.14338235294117646</v>
      </c>
      <c r="Z365" s="106">
        <f>IF(INDEX(Base_Dados!Z:Z,MATCH($B365,Base_Dados!$B:$B,0))=0,0,
MAX(0, MIN(Z$1,
((INDEX(Base_Dados!Z:Z,MATCH($B365,Base_Dados!$B:$B,0))-MIN(Base_Dados!Z$5:Z$98)) /
(IF(MAX(Base_Dados!Z$5:Z$98)-MIN(Base_Dados!Z$5:Z$98)=0,1,MAX(Base_Dados!Z$5:Z$98)-MIN(Base_Dados!Z$5:Z$98)))) * Z$1)))</f>
        <v>0.18571428571428572</v>
      </c>
      <c r="AA365" s="106">
        <f>IF(INDEX(Base_Dados!AA:AA,MATCH($B365,Base_Dados!$B:$B,0))=0,0,
MAX(0, MIN(AA$1,
((INDEX(Base_Dados!AA:AA,MATCH($B365,Base_Dados!$B:$B,0))-MIN(Base_Dados!AA$5:AA$98)) /
(IF(MAX(Base_Dados!AA$5:AA$98)-MIN(Base_Dados!AA$5:AA$98)=0,1,MAX(Base_Dados!AA$5:AA$98)-MIN(Base_Dados!AA$5:AA$98)))) * AA$1)))</f>
        <v>0.11538461538461539</v>
      </c>
      <c r="AB365" s="106">
        <f>IF(INDEX(Base_Dados!AB:AB,MATCH($B365,Base_Dados!$B:$B,0))=0,0,
MAX(0, MIN(AB$1,
((INDEX(Base_Dados!AB:AB,MATCH($B365,Base_Dados!$B:$B,0))-MIN(Base_Dados!AB$5:AB$98)) /
(IF(MAX(Base_Dados!AB$5:AB$98)-MIN(Base_Dados!AB$5:AB$98)=0,1,MAX(Base_Dados!AB$5:AB$98)-MIN(Base_Dados!AB$5:AB$98)))) * AB$1)))</f>
        <v>0.50511939619113244</v>
      </c>
      <c r="AC365" s="106">
        <f>IF(INDEX(Base_Dados!AC:AC,MATCH($B365,Base_Dados!$B:$B,0))=0,0,
MAX(0, MIN(AC$1,
((INDEX(Base_Dados!AC:AC,MATCH($B365,Base_Dados!$B:$B,0))-MIN(Base_Dados!AC$5:AC$98)) /
(IF(MAX(Base_Dados!AC$5:AC$98)-MIN(Base_Dados!AC$5:AC$98)=0,1,MAX(Base_Dados!AC$5:AC$98)-MIN(Base_Dados!AC$5:AC$98)))) * AC$1)))</f>
        <v>0.21183633648101752</v>
      </c>
      <c r="AD365" s="106">
        <f>IF(INDEX(Base_Dados!AD:AD,MATCH($B365,Base_Dados!$B:$B,0))=0,0,
MAX(0, MIN(AD$1,
((INDEX(Base_Dados!AD:AD,MATCH($B365,Base_Dados!$B:$B,0))-MIN(Base_Dados!AD$5:AD$98)) /
(IF(MAX(Base_Dados!AD$5:AD$98)-MIN(Base_Dados!AD$5:AD$98)=0,1,MAX(Base_Dados!AD$5:AD$98)-MIN(Base_Dados!AD$5:AD$98)))) * AD$1)))</f>
        <v>0.13573435882265936</v>
      </c>
      <c r="AE365" s="106">
        <f>IF(INDEX(Base_Dados!AE:AE,MATCH($B365,Base_Dados!$B:$B,0))=0,0,
MAX(0, MIN(AE$1,
((INDEX(Base_Dados!AE:AE,MATCH($B365,Base_Dados!$B:$B,0))-MIN(Base_Dados!AE$5:AE$98)) /
(IF(MAX(Base_Dados!AE$5:AE$98)-MIN(Base_Dados!AE$5:AE$98)=0,1,MAX(Base_Dados!AE$5:AE$98)-MIN(Base_Dados!AE$5:AE$98)))) * AE$1)))</f>
        <v>8.9400258881058542E-2</v>
      </c>
      <c r="AF365" s="106">
        <f>IF(INDEX(Base_Dados!AF:AF,MATCH($B365,Base_Dados!$B:$B,0))=0,0,
MAX(0, MIN(AF$1,
((INDEX(Base_Dados!AF:AF,MATCH($B365,Base_Dados!$B:$B,0))-MIN(Base_Dados!AF$5:AF$98)) /
(IF(MAX(Base_Dados!AF$5:AF$98)-MIN(Base_Dados!AF$5:AF$98)=0,1,MAX(Base_Dados!AF$5:AF$98)-MIN(Base_Dados!AF$5:AF$98)))) * AF$1)))</f>
        <v>0.13782007079483288</v>
      </c>
      <c r="AG365" s="106">
        <f>IF(INDEX(Base_Dados!AG:AG,MATCH($B365,Base_Dados!$B:$B,0))=0,0,
MAX(0, MIN(AG$1,
((INDEX(Base_Dados!AG:AG,MATCH($B365,Base_Dados!$B:$B,0))-MIN(Base_Dados!AG$5:AG$98)) /
(IF(MAX(Base_Dados!AG$5:AG$98)-MIN(Base_Dados!AG$5:AG$98)=0,1,MAX(Base_Dados!AG$5:AG$98)-MIN(Base_Dados!AG$5:AG$98)))) * AG$1)))</f>
        <v>0.22589647727871098</v>
      </c>
      <c r="AH365" s="106">
        <f>IF(INDEX(Base_Dados!AH:AH,MATCH($B365,Base_Dados!$B:$B,0))=0,0,
MAX(0, MIN(AH$1,
((INDEX(Base_Dados!AH:AH,MATCH($B365,Base_Dados!$B:$B,0))-MIN(Base_Dados!AH$5:AH$98)) /
(IF(MAX(Base_Dados!AH$5:AH$98)-MIN(Base_Dados!AH$5:AH$98)=0,1,MAX(Base_Dados!AH$5:AH$98)-MIN(Base_Dados!AH$5:AH$98)))) * AH$1)))</f>
        <v>1.7616462660310812</v>
      </c>
      <c r="AI365" s="106">
        <f>IF(INDEX(Base_Dados!AI:AI,MATCH($B365,Base_Dados!$B:$B,0))=0,0,
MAX(0, MIN(AI$1,
((INDEX(Base_Dados!AI:AI,MATCH($B365,Base_Dados!$B:$B,0))-MIN(Base_Dados!AI$5:AI$98)) /
(IF(MAX(Base_Dados!AI$5:AI$98)-MIN(Base_Dados!AI$5:AI$98)=0,1,MAX(Base_Dados!AI$5:AI$98)-MIN(Base_Dados!AI$5:AI$98)))) * AI$1)))</f>
        <v>0.21428571428571427</v>
      </c>
      <c r="AJ365" s="106">
        <f>IF(INDEX(Base_Dados!AJ:AJ,MATCH($B365,Base_Dados!$B:$B,0))=0,0,
MAX(0, MIN(AJ$1,
((INDEX(Base_Dados!AJ:AJ,MATCH($B365,Base_Dados!$B:$B,0))-MIN(Base_Dados!AJ$5:AJ$98)) /
(IF(MAX(Base_Dados!AJ$5:AJ$98)-MIN(Base_Dados!AJ$5:AJ$98)=0,1,MAX(Base_Dados!AJ$5:AJ$98)-MIN(Base_Dados!AJ$5:AJ$98)))) * AJ$1)))</f>
        <v>2.2222222222222223</v>
      </c>
      <c r="AK365" s="106">
        <f>IF(INDEX(Base_Dados!AK:AK,MATCH($B365,Base_Dados!$B:$B,0))=0,0,
MAX(0, MIN(AK$1,
((INDEX(Base_Dados!AK:AK,MATCH($B365,Base_Dados!$B:$B,0))-MIN(Base_Dados!AK$5:AK$98)) /
(IF(MAX(Base_Dados!AK$5:AK$98)-MIN(Base_Dados!AK$5:AK$98)=0,1,MAX(Base_Dados!AK$5:AK$98)-MIN(Base_Dados!AK$5:AK$98)))) * AK$1)))</f>
        <v>8.5632183908045972E-2</v>
      </c>
      <c r="AL365" s="106">
        <f>IF(INDEX(Base_Dados!AL:AL,MATCH($B365,Base_Dados!$B:$B,0))=0,0,
MAX(0, MIN(AL$1,
((INDEX(Base_Dados!AL:AL,MATCH($B365,Base_Dados!$B:$B,0))-MIN(Base_Dados!AL$5:AL$98)) /
(IF(MAX(Base_Dados!AL$5:AL$98)-MIN(Base_Dados!AL$5:AL$98)=0,1,MAX(Base_Dados!AL$5:AL$98)-MIN(Base_Dados!AL$5:AL$98)))) * AL$1)))</f>
        <v>0</v>
      </c>
      <c r="AM365" s="106">
        <f>IF(INDEX(Base_Dados!AM:AM,MATCH($B365,Base_Dados!$B:$B,0))=0,0,
MAX(0, MIN(AM$1,
((INDEX(Base_Dados!AM:AM,MATCH($B365,Base_Dados!$B:$B,0))-MIN(Base_Dados!AM$5:AM$98)) /
(IF(MAX(Base_Dados!AM$5:AM$98)-MIN(Base_Dados!AM$5:AM$98)=0,1,MAX(Base_Dados!AM$5:AM$98)-MIN(Base_Dados!AM$5:AM$98)))) * AM$1)))</f>
        <v>0.23200414293112376</v>
      </c>
      <c r="AN365" s="106">
        <f>IF(INDEX(Base_Dados!AN:AN,MATCH($B365,Base_Dados!$B:$B,0))=0,0,
MAX(0, MIN(AN$1,
((INDEX(Base_Dados!AN:AN,MATCH($B365,Base_Dados!$B:$B,0))-MIN(Base_Dados!AN$5:AN$98)) /
(IF(MAX(Base_Dados!AN$5:AN$98)-MIN(Base_Dados!AN$5:AN$98)=0,1,MAX(Base_Dados!AN$5:AN$98)-MIN(Base_Dados!AN$5:AN$98)))) * AN$1)))</f>
        <v>0.41456582633053218</v>
      </c>
      <c r="AO365" s="106">
        <f>IF(INDEX(Base_Dados!AO:AO,MATCH($B365,Base_Dados!$B:$B,0))=0,0,
MAX(0, MIN(AO$1,
((INDEX(Base_Dados!AO:AO,MATCH($B365,Base_Dados!$B:$B,0))-MIN(Base_Dados!AO$5:AO$98)) /
(IF(MAX(Base_Dados!AO$5:AO$98)-MIN(Base_Dados!AO$5:AO$98)=0,1,MAX(Base_Dados!AO$5:AO$98)-MIN(Base_Dados!AO$5:AO$98)))) * AO$1)))</f>
        <v>1.6129032258064516E-2</v>
      </c>
      <c r="AP365" s="106">
        <f>IF(INDEX(Base_Dados!AP:AP,MATCH($B365,Base_Dados!$B:$B,0))=0,0,
MAX(0, MIN(AP$1,
((INDEX(Base_Dados!AP:AP,MATCH($B365,Base_Dados!$B:$B,0))-MIN(Base_Dados!AP$5:AP$98)) /
(IF(MAX(Base_Dados!AP$5:AP$98)-MIN(Base_Dados!AP$5:AP$98)=0,1,MAX(Base_Dados!AP$5:AP$98)-MIN(Base_Dados!AP$5:AP$98)))) * AP$1)))</f>
        <v>3.4403669724770644E-2</v>
      </c>
      <c r="AQ365" s="106">
        <f>IF(INDEX(Base_Dados!AQ:AQ,MATCH($B365,Base_Dados!$B:$B,0))=0,0,
MAX(0, MIN(AQ$1,
((INDEX(Base_Dados!AQ:AQ,MATCH($B365,Base_Dados!$B:$B,0))-MIN(Base_Dados!AQ$5:AQ$98)) /
(IF(MAX(Base_Dados!AQ$5:AQ$98)-MIN(Base_Dados!AQ$5:AQ$98)=0,1,MAX(Base_Dados!AQ$5:AQ$98)-MIN(Base_Dados!AQ$5:AQ$98)))) * AQ$1)))</f>
        <v>6.6666666666666666E-2</v>
      </c>
      <c r="AR365" s="106">
        <f>IF(INDEX(Base_Dados!AR:AR,MATCH($B365,Base_Dados!$B:$B,0))=0,0,
MAX(0, MIN(AR$1,
((INDEX(Base_Dados!AR:AR,MATCH($B365,Base_Dados!$B:$B,0))-MIN(Base_Dados!AR$5:AR$98)) /
(IF(MAX(Base_Dados!AR$5:AR$98)-MIN(Base_Dados!AR$5:AR$98)=0,1,MAX(Base_Dados!AR$5:AR$98)-MIN(Base_Dados!AR$5:AR$98)))) * AR$1)))</f>
        <v>3.2258064516129031E-2</v>
      </c>
      <c r="AS365" s="106">
        <f>IF(INDEX(Base_Dados!AS:AS,MATCH($B365,Base_Dados!$B:$B,0))=0,0,
MAX(0, MIN(AS$1,
((INDEX(Base_Dados!AS:AS,MATCH($B365,Base_Dados!$B:$B,0))-MIN(Base_Dados!AS$5:AS$98)) /
(IF(MAX(Base_Dados!AS$5:AS$98)-MIN(Base_Dados!AS$5:AS$98)=0,1,MAX(Base_Dados!AS$5:AS$98)-MIN(Base_Dados!AS$5:AS$98)))) * AS$1)))</f>
        <v>7.926829268292683E-2</v>
      </c>
      <c r="AT365" s="106">
        <f>IF(INDEX(Base_Dados!AT:AT,MATCH($B365,Base_Dados!$B:$B,0))=0,0,
MAX(0, MIN(AT$1,
((INDEX(Base_Dados!AT:AT,MATCH($B365,Base_Dados!$B:$B,0))-MIN(Base_Dados!AT$5:AT$98)) /
(IF(MAX(Base_Dados!AT$5:AT$98)-MIN(Base_Dados!AT$5:AT$98)=0,1,MAX(Base_Dados!AT$5:AT$98)-MIN(Base_Dados!AT$5:AT$98)))) * AT$1)))</f>
        <v>6.4285714285714279E-2</v>
      </c>
      <c r="AU365" s="106">
        <f>IF(INDEX(Base_Dados!AU:AU,MATCH($B365,Base_Dados!$B:$B,0))=0,0,
MAX(0, MIN(AU$1,
((INDEX(Base_Dados!AU:AU,MATCH($B365,Base_Dados!$B:$B,0))-MIN(Base_Dados!AU$5:AU$98)) /
(IF(MAX(Base_Dados!AU$5:AU$98)-MIN(Base_Dados!AU$5:AU$98)=0,1,MAX(Base_Dados!AU$5:AU$98)-MIN(Base_Dados!AU$5:AU$98)))) * AU$1)))</f>
        <v>2.5280898876404494E-2</v>
      </c>
      <c r="AV365" s="106">
        <f>IF(INDEX(Base_Dados!AV:AV,MATCH($B365,Base_Dados!$B:$B,0))=0,0,
MAX(0, MIN(AV$1,
((INDEX(Base_Dados!AV:AV,MATCH($B365,Base_Dados!$B:$B,0))-MIN(Base_Dados!AV$5:AV$98)) /
(IF(MAX(Base_Dados!AV$5:AV$98)-MIN(Base_Dados!AV$5:AV$98)=0,1,MAX(Base_Dados!AV$5:AV$98)-MIN(Base_Dados!AV$5:AV$98)))) * AV$1)))</f>
        <v>1.9230769230769232E-2</v>
      </c>
      <c r="AW365" s="106">
        <f>IF(INDEX(Base_Dados!AW:AW,MATCH($B365,Base_Dados!$B:$B,0))=0,0,
MAX(0, MIN(AW$1,
((INDEX(Base_Dados!AW:AW,MATCH($B365,Base_Dados!$B:$B,0))-MIN(Base_Dados!AW$5:AW$98)) /
(IF(MAX(Base_Dados!AW$5:AW$98)-MIN(Base_Dados!AW$5:AW$98)=0,1,MAX(Base_Dados!AW$5:AW$98)-MIN(Base_Dados!AW$5:AW$98)))) * AW$1)))</f>
        <v>5.8823529411764705E-2</v>
      </c>
      <c r="AX365" s="106">
        <f>IF(INDEX(Base_Dados!AX:AX,MATCH($B365,Base_Dados!$B:$B,0))=0,0,
MAX(0, MIN(AX$1,
((INDEX(Base_Dados!AX:AX,MATCH($B365,Base_Dados!$B:$B,0))-MIN(Base_Dados!AX$5:AX$98)) /
(IF(MAX(Base_Dados!AX$5:AX$98)-MIN(Base_Dados!AX$5:AX$98)=0,1,MAX(Base_Dados!AX$5:AX$98)-MIN(Base_Dados!AX$5:AX$98)))) * AX$1)))</f>
        <v>5.1749085028513067E-2</v>
      </c>
      <c r="AY365" s="106">
        <f>IF(INDEX(Base_Dados!AY:AY,MATCH($B365,Base_Dados!$B:$B,0))=0,0,
MAX(0, MIN(AY$1,
((INDEX(Base_Dados!AY:AY,MATCH($B365,Base_Dados!$B:$B,0))-MIN(Base_Dados!AY$5:AY$98)) /
(IF(MAX(Base_Dados!AY$5:AY$98)-MIN(Base_Dados!AY$5:AY$98)=0,1,MAX(Base_Dados!AY$5:AY$98)-MIN(Base_Dados!AY$5:AY$98)))) * AY$1)))</f>
        <v>0.37817342565117046</v>
      </c>
      <c r="AZ365" s="106">
        <f>IF(INDEX(Base_Dados!AZ:AZ,MATCH($B365,Base_Dados!$B:$B,0))=0,0,
MAX(0, MIN(AZ$1,
((INDEX(Base_Dados!AZ:AZ,MATCH($B365,Base_Dados!$B:$B,0))-MIN(Base_Dados!AZ$5:AZ$98)) /
(IF(MAX(Base_Dados!AZ$5:AZ$98)-MIN(Base_Dados!AZ$5:AZ$98)=0,1,MAX(Base_Dados!AZ$5:AZ$98)-MIN(Base_Dados!AZ$5:AZ$98)))) * AZ$1)))</f>
        <v>0.5</v>
      </c>
      <c r="BA365" s="106">
        <f>IF(INDEX(Base_Dados!BA:BA,MATCH($B365,Base_Dados!$B:$B,0))=0,0,
MAX(0, MIN(BA$1,
((INDEX(Base_Dados!BA:BA,MATCH($B365,Base_Dados!$B:$B,0))-MIN(Base_Dados!BA$5:BA$98)) /
(IF(MAX(Base_Dados!BA$5:BA$98)-MIN(Base_Dados!BA$5:BA$98)=0,1,MAX(Base_Dados!BA$5:BA$98)-MIN(Base_Dados!BA$5:BA$98)))) * BA$1)))</f>
        <v>0.12384822043118186</v>
      </c>
      <c r="BB365" s="106">
        <f>IF(INDEX(Base_Dados!BB:BB,MATCH($B365,Base_Dados!$B:$B,0))=0,0,
MAX(0, MIN(BB$1,
((INDEX(Base_Dados!BB:BB,MATCH($B365,Base_Dados!$B:$B,0))-MIN(Base_Dados!BB$5:BB$98)) /
(IF(MAX(Base_Dados!BB$5:BB$98)-MIN(Base_Dados!BB$5:BB$98)=0,1,MAX(Base_Dados!BB$5:BB$98)-MIN(Base_Dados!BB$5:BB$98)))) * BB$1)))</f>
        <v>0.20349479347357505</v>
      </c>
      <c r="BC365" s="106">
        <f>IF(INDEX(Base_Dados!BC:BC,MATCH($B365,Base_Dados!$B:$B,0))=0,0,
MAX(0, MIN(BC$1,
((INDEX(Base_Dados!BC:BC,MATCH($B365,Base_Dados!$B:$B,0))-MIN(Base_Dados!BC$5:BC$98)) /
(IF(MAX(Base_Dados!BC$5:BC$98)-MIN(Base_Dados!BC$5:BC$98)=0,1,MAX(Base_Dados!BC$5:BC$98)-MIN(Base_Dados!BC$5:BC$98)))) * BC$1)))</f>
        <v>0.10207379477511447</v>
      </c>
      <c r="BD365" s="106">
        <f>IF(INDEX(Base_Dados!BD:BD,MATCH($B365,Base_Dados!$B:$B,0))=0,0,
MAX(0, MIN(BD$1,
((INDEX(Base_Dados!BD:BD,MATCH($B365,Base_Dados!$B:$B,0))-MIN(Base_Dados!BD$5:BD$98)) /
(IF(MAX(Base_Dados!BD$5:BD$98)-MIN(Base_Dados!BD$5:BD$98)=0,1,MAX(Base_Dados!BD$5:BD$98)-MIN(Base_Dados!BD$5:BD$98)))) * BD$1)))</f>
        <v>7.9149643376497478E-2</v>
      </c>
      <c r="BE365" s="106">
        <f>IF(INDEX(Base_Dados!BE:BE,MATCH($B365,Base_Dados!$B:$B,0))=0,0,
MAX(0, MIN(BE$1,
((INDEX(Base_Dados!BE:BE,MATCH($B365,Base_Dados!$B:$B,0))-MIN(Base_Dados!BE$5:BE$98)) /
(IF(MAX(Base_Dados!BE$5:BE$98)-MIN(Base_Dados!BE$5:BE$98)=0,1,MAX(Base_Dados!BE$5:BE$98)-MIN(Base_Dados!BE$5:BE$98)))) * BE$1)))</f>
        <v>0.47315604616156548</v>
      </c>
      <c r="BF365" s="106">
        <f>IF(INDEX(Base_Dados!BF:BF,MATCH($B365,Base_Dados!$B:$B,0))=0,0,
MAX(0, MIN(BF$1,
((INDEX(Base_Dados!BF:BF,MATCH($B365,Base_Dados!$B:$B,0))-MIN(Base_Dados!BF$5:BF$98)) /
(IF(MAX(Base_Dados!BF$5:BF$98)-MIN(Base_Dados!BF$5:BF$98)=0,1,MAX(Base_Dados!BF$5:BF$98)-MIN(Base_Dados!BF$5:BF$98)))) * BF$1)))</f>
        <v>0.28896103896103897</v>
      </c>
      <c r="BG365" s="106">
        <f>IF(INDEX(Base_Dados!BG:BG,MATCH($B365,Base_Dados!$B:$B,0))=0,0,
MAX(0, MIN(BG$1,
((INDEX(Base_Dados!BG:BG,MATCH($B365,Base_Dados!$B:$B,0))-MIN(Base_Dados!BG$5:BG$98)) /
(IF(MAX(Base_Dados!BG$5:BG$98)-MIN(Base_Dados!BG$5:BG$98)=0,1,MAX(Base_Dados!BG$5:BG$98)-MIN(Base_Dados!BG$5:BG$98)))) * BG$1)))</f>
        <v>4.8913043478260872E-2</v>
      </c>
      <c r="BH365" s="106">
        <f>IF(INDEX(Base_Dados!BH:BH,MATCH($B365,Base_Dados!$B:$B,0))=0,0,
MAX(0, MIN(BH$1,
((INDEX(Base_Dados!BH:BH,MATCH($B365,Base_Dados!$B:$B,0))-MIN(Base_Dados!BH$5:BH$98)) /
(IF(MAX(Base_Dados!BH$5:BH$98)-MIN(Base_Dados!BH$5:BH$98)=0,1,MAX(Base_Dados!BH$5:BH$98)-MIN(Base_Dados!BH$5:BH$98)))) * BH$1)))</f>
        <v>8.7912087912087919E-2</v>
      </c>
      <c r="BI365" s="106">
        <f>IF(INDEX(Base_Dados!BI:BI,MATCH($B365,Base_Dados!$B:$B,0))=0,0,
MAX(0, MIN(BI$1,
((INDEX(Base_Dados!BI:BI,MATCH($B365,Base_Dados!$B:$B,0))-MIN(Base_Dados!BI$5:BI$98)) /
(IF(MAX(Base_Dados!BI$5:BI$98)-MIN(Base_Dados!BI$5:BI$98)=0,1,MAX(Base_Dados!BI$5:BI$98)-MIN(Base_Dados!BI$5:BI$98)))) * BI$1)))</f>
        <v>0.18720748829953199</v>
      </c>
      <c r="BJ365" s="106">
        <f>IF(INDEX(Base_Dados!BJ:BJ,MATCH($B365,Base_Dados!$B:$B,0))=0,0,
MAX(0, MIN(BJ$1,
((INDEX(Base_Dados!BJ:BJ,MATCH($B365,Base_Dados!$B:$B,0))-MIN(Base_Dados!BJ$5:BJ$98)) /
(IF(MAX(Base_Dados!BJ$5:BJ$98)-MIN(Base_Dados!BJ$5:BJ$98)=0,1,MAX(Base_Dados!BJ$5:BJ$98)-MIN(Base_Dados!BJ$5:BJ$98)))) * BJ$1)))</f>
        <v>8.4210526315789472E-2</v>
      </c>
      <c r="BK365" s="106">
        <f>IF(INDEX(Base_Dados!BK:BK,MATCH($B365,Base_Dados!$B:$B,0))=0,0,
MAX(0, MIN(BK$1,
((INDEX(Base_Dados!BK:BK,MATCH($B365,Base_Dados!$B:$B,0))-MIN(Base_Dados!BK$5:BK$98)) /
(IF(MAX(Base_Dados!BK$5:BK$98)-MIN(Base_Dados!BK$5:BK$98)=0,1,MAX(Base_Dados!BK$5:BK$98)-MIN(Base_Dados!BK$5:BK$98)))) * BK$1)))</f>
        <v>7.1428571428571425E-2</v>
      </c>
      <c r="BL365" s="106">
        <f>IF(INDEX(Base_Dados!BL:BL,MATCH($B365,Base_Dados!$B:$B,0))=0,0,
MAX(0, MIN(BL$1,
((INDEX(Base_Dados!BL:BL,MATCH($B365,Base_Dados!$B:$B,0))-MIN(Base_Dados!BL$5:BL$98)) /
(IF(MAX(Base_Dados!BL$5:BL$98)-MIN(Base_Dados!BL$5:BL$98)=0,1,MAX(Base_Dados!BL$5:BL$98)-MIN(Base_Dados!BL$5:BL$98)))) * BL$1)))</f>
        <v>0.16612377850162866</v>
      </c>
      <c r="BM365" s="106">
        <f>IF(INDEX(Base_Dados!BM:BM,MATCH($B365,Base_Dados!$B:$B,0))=0,0,
MAX(0, MIN(BM$1,
((INDEX(Base_Dados!BM:BM,MATCH($B365,Base_Dados!$B:$B,0))-MIN(Base_Dados!BM$5:BM$98)) /
(IF(MAX(Base_Dados!BM$5:BM$98)-MIN(Base_Dados!BM$5:BM$98)=0,1,MAX(Base_Dados!BM$5:BM$98)-MIN(Base_Dados!BM$5:BM$98)))) * BM$1)))</f>
        <v>1</v>
      </c>
      <c r="BN365" s="106">
        <f>IF(INDEX(Base_Dados!BN:BN,MATCH($B365,Base_Dados!$B:$B,0))=0,0,
MAX(0, MIN(BN$1,
((INDEX(Base_Dados!BN:BN,MATCH($B365,Base_Dados!$B:$B,0))-MIN(Base_Dados!BN$5:BN$98)) /
(IF(MAX(Base_Dados!BN$5:BN$98)-MIN(Base_Dados!BN$5:BN$98)=0,1,MAX(Base_Dados!BN$5:BN$98)-MIN(Base_Dados!BN$5:BN$98)))) * BN$1)))</f>
        <v>7.6767280183173123E-2</v>
      </c>
      <c r="BO365" s="106">
        <f>IF(INDEX(Base_Dados!BO:BO,MATCH($B365,Base_Dados!$B:$B,0))=0,0,
MAX(0, MIN(BO$1,
((INDEX(Base_Dados!BO:BO,MATCH($B365,Base_Dados!$B:$B,0))-MIN(Base_Dados!BO$5:BO$98)) /
(IF(MAX(Base_Dados!BO$5:BO$98)-MIN(Base_Dados!BO$5:BO$98)=0,1,MAX(Base_Dados!BO$5:BO$98)-MIN(Base_Dados!BO$5:BO$98)))) * BO$1)))</f>
        <v>1.7241379310344827E-2</v>
      </c>
      <c r="BP365" s="106">
        <f t="shared" si="24"/>
        <v>21.823380412445527</v>
      </c>
      <c r="BQ365" s="111">
        <f t="shared" si="25"/>
        <v>0.45595168063398189</v>
      </c>
      <c r="BR365" s="112">
        <f t="shared" si="26"/>
        <v>0.14144336715595862</v>
      </c>
      <c r="BS365" s="113">
        <f t="shared" si="27"/>
        <v>21.681937045289569</v>
      </c>
    </row>
    <row r="366" spans="1:71">
      <c r="A366" s="21">
        <v>35013</v>
      </c>
      <c r="B366" s="21" t="s">
        <v>651</v>
      </c>
      <c r="C366" s="21" t="s">
        <v>619</v>
      </c>
      <c r="D366" s="105">
        <f>IF(INDEX(Base_Dados!D:D,MATCH($B366,Base_Dados!$B:$B,0))=0,0,
MAX(0, MIN(D$1,
((INDEX(Base_Dados!D:D,MATCH($B366,Base_Dados!$B:$B,0))-MIN(Base_Dados!D$5:D$98)) /
(IF(MAX(Base_Dados!D$5:D$98)-MIN(Base_Dados!D$5:D$98)=0,1,MAX(Base_Dados!D$5:D$98)-MIN(Base_Dados!D$5:D$98)))) * D$1)))</f>
        <v>0.91857937296429171</v>
      </c>
      <c r="E366" s="106">
        <f>IF(INDEX(Base_Dados!E:E,MATCH($B366,Base_Dados!$B:$B,0))=0,0,
MAX(0, MIN(E$1,
((INDEX(Base_Dados!E:E,MATCH($B366,Base_Dados!$B:$B,0))-MIN(Base_Dados!E$5:E$98)) /
(IF(MAX(Base_Dados!E$5:E$98)-MIN(Base_Dados!E$5:E$98)=0,1,MAX(Base_Dados!E$5:E$98)-MIN(Base_Dados!E$5:E$98)))) * E$1)))</f>
        <v>0.24538534304718415</v>
      </c>
      <c r="F366" s="106">
        <f>IF(INDEX(Base_Dados!F:F,MATCH($B366,Base_Dados!$B:$B,0))=0,0,
MAX(0, MIN(F$1,
((INDEX(Base_Dados!F:F,MATCH($B366,Base_Dados!$B:$B,0))-MIN(Base_Dados!F$5:F$98)) /
(IF(MAX(Base_Dados!F$5:F$98)-MIN(Base_Dados!F$5:F$98)=0,1,MAX(Base_Dados!F$5:F$98)-MIN(Base_Dados!F$5:F$98)))) * F$1)))</f>
        <v>0.2378195076795194</v>
      </c>
      <c r="G366" s="106">
        <f>IF(INDEX(Base_Dados!G:G,MATCH($B366,Base_Dados!$B:$B,0))=0,0,
MAX(0, MIN(G$1,
((INDEX(Base_Dados!G:G,MATCH($B366,Base_Dados!$B:$B,0))-MIN(Base_Dados!G$5:G$98)) /
(IF(MAX(Base_Dados!G$5:G$98)-MIN(Base_Dados!G$5:G$98)=0,1,MAX(Base_Dados!G$5:G$98)-MIN(Base_Dados!G$5:G$98)))) * G$1)))</f>
        <v>0.21959977625002255</v>
      </c>
      <c r="H366" s="106">
        <f>IF(INDEX(Base_Dados!H:H,MATCH($B366,Base_Dados!$B:$B,0))=0,0,
MAX(0, MIN(H$1,
((INDEX(Base_Dados!H:H,MATCH($B366,Base_Dados!$B:$B,0))-MIN(Base_Dados!H$5:H$98)) /
(IF(MAX(Base_Dados!H$5:H$98)-MIN(Base_Dados!H$5:H$98)=0,1,MAX(Base_Dados!H$5:H$98)-MIN(Base_Dados!H$5:H$98)))) * H$1)))</f>
        <v>0.22742905700038016</v>
      </c>
      <c r="I366" s="106">
        <f>IF(INDEX(Base_Dados!I:I,MATCH($B366,Base_Dados!$B:$B,0))=0,0,
MAX(0, MIN(I$1,
((INDEX(Base_Dados!I:I,MATCH($B366,Base_Dados!$B:$B,0))-MIN(Base_Dados!I$5:I$98)) /
(IF(MAX(Base_Dados!I$5:I$98)-MIN(Base_Dados!I$5:I$98)=0,1,MAX(Base_Dados!I$5:I$98)-MIN(Base_Dados!I$5:I$98)))) * I$1)))</f>
        <v>0.25907606119184251</v>
      </c>
      <c r="J366" s="106">
        <f>IF(INDEX(Base_Dados!J:J,MATCH($B366,Base_Dados!$B:$B,0))=0,0,
MAX(0, MIN(J$1,
((INDEX(Base_Dados!J:J,MATCH($B366,Base_Dados!$B:$B,0))-MIN(Base_Dados!J$5:J$98)) /
(IF(MAX(Base_Dados!J$5:J$98)-MIN(Base_Dados!J$5:J$98)=0,1,MAX(Base_Dados!J$5:J$98)-MIN(Base_Dados!J$5:J$98)))) * J$1)))</f>
        <v>0.33159603983109781</v>
      </c>
      <c r="K366" s="106">
        <f>IF(INDEX(Base_Dados!K:K,MATCH($B366,Base_Dados!$B:$B,0))=0,0,
MAX(0, MIN(K$1,
((INDEX(Base_Dados!K:K,MATCH($B366,Base_Dados!$B:$B,0))-MIN(Base_Dados!K$5:K$98)) /
(IF(MAX(Base_Dados!K$5:K$98)-MIN(Base_Dados!K$5:K$98)=0,1,MAX(Base_Dados!K$5:K$98)-MIN(Base_Dados!K$5:K$98)))) * K$1)))</f>
        <v>0.34088215563506263</v>
      </c>
      <c r="L366" s="106">
        <f>IF(INDEX(Base_Dados!L:L,MATCH($B366,Base_Dados!$B:$B,0))=0,0,
MAX(0, MIN(L$1,
((INDEX(Base_Dados!L:L,MATCH($B366,Base_Dados!$B:$B,0))-MIN(Base_Dados!L$5:L$98)) /
(IF(MAX(Base_Dados!L$5:L$98)-MIN(Base_Dados!L$5:L$98)=0,1,MAX(Base_Dados!L$5:L$98)-MIN(Base_Dados!L$5:L$98)))) * L$1)))</f>
        <v>0.41539454376435697</v>
      </c>
      <c r="M366" s="106">
        <f>IF(INDEX(Base_Dados!M:M,MATCH($B366,Base_Dados!$B:$B,0))=0,0,
MAX(0, MIN(M$1,
((INDEX(Base_Dados!M:M,MATCH($B366,Base_Dados!$B:$B,0))-MIN(Base_Dados!M$5:M$98)) /
(IF(MAX(Base_Dados!M$5:M$98)-MIN(Base_Dados!M$5:M$98)=0,1,MAX(Base_Dados!M$5:M$98)-MIN(Base_Dados!M$5:M$98)))) * M$1)))</f>
        <v>0.48578425655976676</v>
      </c>
      <c r="N366" s="106">
        <f>IF(INDEX(Base_Dados!N:N,MATCH($B366,Base_Dados!$B:$B,0))=0,0,
MAX(0, MIN(N$1,
((INDEX(Base_Dados!N:N,MATCH($B366,Base_Dados!$B:$B,0))-MIN(Base_Dados!N$5:N$98)) /
(IF(MAX(Base_Dados!N$5:N$98)-MIN(Base_Dados!N$5:N$98)=0,1,MAX(Base_Dados!N$5:N$98)-MIN(Base_Dados!N$5:N$98)))) * N$1)))</f>
        <v>0.5625953927519256</v>
      </c>
      <c r="O366" s="106">
        <f>IF(INDEX(Base_Dados!O:O,MATCH($B366,Base_Dados!$B:$B,0))=0,0,
MAX(0, MIN(O$1,
((INDEX(Base_Dados!O:O,MATCH($B366,Base_Dados!$B:$B,0))-MIN(Base_Dados!O$5:O$98)) /
(IF(MAX(Base_Dados!O$5:O$98)-MIN(Base_Dados!O$5:O$98)=0,1,MAX(Base_Dados!O$5:O$98)-MIN(Base_Dados!O$5:O$98)))) * O$1)))</f>
        <v>0.73616143597747918</v>
      </c>
      <c r="P366" s="106">
        <f>IF(INDEX(Base_Dados!P:P,MATCH($B366,Base_Dados!$B:$B,0))=0,0,
MAX(0, MIN(P$1,
((INDEX(Base_Dados!P:P,MATCH($B366,Base_Dados!$B:$B,0))-MIN(Base_Dados!P$5:P$98)) /
(IF(MAX(Base_Dados!P$5:P$98)-MIN(Base_Dados!P$5:P$98)=0,1,MAX(Base_Dados!P$5:P$98)-MIN(Base_Dados!P$5:P$98)))) * P$1)))</f>
        <v>0.41860228800722182</v>
      </c>
      <c r="Q366" s="106">
        <f>IF(INDEX(Base_Dados!Q:Q,MATCH($B366,Base_Dados!$B:$B,0))=0,0,
MAX(0, MIN(Q$1,
((INDEX(Base_Dados!Q:Q,MATCH($B366,Base_Dados!$B:$B,0))-MIN(Base_Dados!Q$5:Q$98)) /
(IF(MAX(Base_Dados!Q$5:Q$98)-MIN(Base_Dados!Q$5:Q$98)=0,1,MAX(Base_Dados!Q$5:Q$98)-MIN(Base_Dados!Q$5:Q$98)))) * Q$1)))</f>
        <v>0.20904639039545048</v>
      </c>
      <c r="R366" s="106">
        <f>IF(INDEX(Base_Dados!R:R,MATCH($B366,Base_Dados!$B:$B,0))=0,0,
MAX(0, MIN(R$1,
((INDEX(Base_Dados!R:R,MATCH($B366,Base_Dados!$B:$B,0))-MIN(Base_Dados!R$5:R$98)) /
(IF(MAX(Base_Dados!R$5:R$98)-MIN(Base_Dados!R$5:R$98)=0,1,MAX(Base_Dados!R$5:R$98)-MIN(Base_Dados!R$5:R$98)))) * R$1)))</f>
        <v>0.16277138713284545</v>
      </c>
      <c r="S366" s="106">
        <f>IF(INDEX(Base_Dados!S:S,MATCH($B366,Base_Dados!$B:$B,0))=0,0,
MAX(0, MIN(S$1,
((INDEX(Base_Dados!S:S,MATCH($B366,Base_Dados!$B:$B,0))-MIN(Base_Dados!S$5:S$98)) /
(IF(MAX(Base_Dados!S$5:S$98)-MIN(Base_Dados!S$5:S$98)=0,1,MAX(Base_Dados!S$5:S$98)-MIN(Base_Dados!S$5:S$98)))) * S$1)))</f>
        <v>0.39212910956339403</v>
      </c>
      <c r="T366" s="106">
        <f>IF(INDEX(Base_Dados!T:T,MATCH($B366,Base_Dados!$B:$B,0))=0,0,
MAX(0, MIN(T$1,
((INDEX(Base_Dados!T:T,MATCH($B366,Base_Dados!$B:$B,0))-MIN(Base_Dados!T$5:T$98)) /
(IF(MAX(Base_Dados!T$5:T$98)-MIN(Base_Dados!T$5:T$98)=0,1,MAX(Base_Dados!T$5:T$98)-MIN(Base_Dados!T$5:T$98)))) * T$1)))</f>
        <v>1.1994459339567618</v>
      </c>
      <c r="U366" s="106">
        <f>IF(INDEX(Base_Dados!U:U,MATCH($B366,Base_Dados!$B:$B,0))=0,0,
MAX(0, MIN(U$1,
((INDEX(Base_Dados!U:U,MATCH($B366,Base_Dados!$B:$B,0))-MIN(Base_Dados!U$5:U$98)) /
(IF(MAX(Base_Dados!U$5:U$98)-MIN(Base_Dados!U$5:U$98)=0,1,MAX(Base_Dados!U$5:U$98)-MIN(Base_Dados!U$5:U$98)))) * U$1)))</f>
        <v>0.90694759015858639</v>
      </c>
      <c r="V366" s="106">
        <f>IF(INDEX(Base_Dados!V:V,MATCH($B366,Base_Dados!$B:$B,0))=0,0,
MAX(0, MIN(V$1,
((INDEX(Base_Dados!V:V,MATCH($B366,Base_Dados!$B:$B,0))-MIN(Base_Dados!V$5:V$98)) /
(IF(MAX(Base_Dados!V$5:V$98)-MIN(Base_Dados!V$5:V$98)=0,1,MAX(Base_Dados!V$5:V$98)-MIN(Base_Dados!V$5:V$98)))) * V$1)))</f>
        <v>0.88538314982509014</v>
      </c>
      <c r="W366" s="106">
        <f>IF(INDEX(Base_Dados!W:W,MATCH($B366,Base_Dados!$B:$B,0))=0,0,
MAX(0, MIN(W$1,
((INDEX(Base_Dados!W:W,MATCH($B366,Base_Dados!$B:$B,0))-MIN(Base_Dados!W$5:W$98)) /
(IF(MAX(Base_Dados!W$5:W$98)-MIN(Base_Dados!W$5:W$98)=0,1,MAX(Base_Dados!W$5:W$98)-MIN(Base_Dados!W$5:W$98)))) * W$1)))</f>
        <v>2.2466500674673981</v>
      </c>
      <c r="X366" s="106">
        <f>IF(INDEX(Base_Dados!X:X,MATCH($B366,Base_Dados!$B:$B,0))=0,0,
MAX(0, MIN(X$1,
((INDEX(Base_Dados!X:X,MATCH($B366,Base_Dados!$B:$B,0))-MIN(Base_Dados!X$5:X$98)) /
(IF(MAX(Base_Dados!X$5:X$98)-MIN(Base_Dados!X$5:X$98)=0,1,MAX(Base_Dados!X$5:X$98)-MIN(Base_Dados!X$5:X$98)))) * X$1)))</f>
        <v>0</v>
      </c>
      <c r="Y366" s="106">
        <f>IF(INDEX(Base_Dados!Y:Y,MATCH($B366,Base_Dados!$B:$B,0))=0,0,
MAX(0, MIN(Y$1,
((INDEX(Base_Dados!Y:Y,MATCH($B366,Base_Dados!$B:$B,0))-MIN(Base_Dados!Y$5:Y$98)) /
(IF(MAX(Base_Dados!Y$5:Y$98)-MIN(Base_Dados!Y$5:Y$98)=0,1,MAX(Base_Dados!Y$5:Y$98)-MIN(Base_Dados!Y$5:Y$98)))) * Y$1)))</f>
        <v>0</v>
      </c>
      <c r="Z366" s="106">
        <f>IF(INDEX(Base_Dados!Z:Z,MATCH($B366,Base_Dados!$B:$B,0))=0,0,
MAX(0, MIN(Z$1,
((INDEX(Base_Dados!Z:Z,MATCH($B366,Base_Dados!$B:$B,0))-MIN(Base_Dados!Z$5:Z$98)) /
(IF(MAX(Base_Dados!Z$5:Z$98)-MIN(Base_Dados!Z$5:Z$98)=0,1,MAX(Base_Dados!Z$5:Z$98)-MIN(Base_Dados!Z$5:Z$98)))) * Z$1)))</f>
        <v>0</v>
      </c>
      <c r="AA366" s="106">
        <f>IF(INDEX(Base_Dados!AA:AA,MATCH($B366,Base_Dados!$B:$B,0))=0,0,
MAX(0, MIN(AA$1,
((INDEX(Base_Dados!AA:AA,MATCH($B366,Base_Dados!$B:$B,0))-MIN(Base_Dados!AA$5:AA$98)) /
(IF(MAX(Base_Dados!AA$5:AA$98)-MIN(Base_Dados!AA$5:AA$98)=0,1,MAX(Base_Dados!AA$5:AA$98)-MIN(Base_Dados!AA$5:AA$98)))) * AA$1)))</f>
        <v>0</v>
      </c>
      <c r="AB366" s="106">
        <f>IF(INDEX(Base_Dados!AB:AB,MATCH($B366,Base_Dados!$B:$B,0))=0,0,
MAX(0, MIN(AB$1,
((INDEX(Base_Dados!AB:AB,MATCH($B366,Base_Dados!$B:$B,0))-MIN(Base_Dados!AB$5:AB$98)) /
(IF(MAX(Base_Dados!AB$5:AB$98)-MIN(Base_Dados!AB$5:AB$98)=0,1,MAX(Base_Dados!AB$5:AB$98)-MIN(Base_Dados!AB$5:AB$98)))) * AB$1)))</f>
        <v>0.27247192262463327</v>
      </c>
      <c r="AC366" s="106">
        <f>IF(INDEX(Base_Dados!AC:AC,MATCH($B366,Base_Dados!$B:$B,0))=0,0,
MAX(0, MIN(AC$1,
((INDEX(Base_Dados!AC:AC,MATCH($B366,Base_Dados!$B:$B,0))-MIN(Base_Dados!AC$5:AC$98)) /
(IF(MAX(Base_Dados!AC$5:AC$98)-MIN(Base_Dados!AC$5:AC$98)=0,1,MAX(Base_Dados!AC$5:AC$98)-MIN(Base_Dados!AC$5:AC$98)))) * AC$1)))</f>
        <v>0.34443052611293123</v>
      </c>
      <c r="AD366" s="106">
        <f>IF(INDEX(Base_Dados!AD:AD,MATCH($B366,Base_Dados!$B:$B,0))=0,0,
MAX(0, MIN(AD$1,
((INDEX(Base_Dados!AD:AD,MATCH($B366,Base_Dados!$B:$B,0))-MIN(Base_Dados!AD$5:AD$98)) /
(IF(MAX(Base_Dados!AD$5:AD$98)-MIN(Base_Dados!AD$5:AD$98)=0,1,MAX(Base_Dados!AD$5:AD$98)-MIN(Base_Dados!AD$5:AD$98)))) * AD$1)))</f>
        <v>0.18063895873391511</v>
      </c>
      <c r="AE366" s="106">
        <f>IF(INDEX(Base_Dados!AE:AE,MATCH($B366,Base_Dados!$B:$B,0))=0,0,
MAX(0, MIN(AE$1,
((INDEX(Base_Dados!AE:AE,MATCH($B366,Base_Dados!$B:$B,0))-MIN(Base_Dados!AE$5:AE$98)) /
(IF(MAX(Base_Dados!AE$5:AE$98)-MIN(Base_Dados!AE$5:AE$98)=0,1,MAX(Base_Dados!AE$5:AE$98)-MIN(Base_Dados!AE$5:AE$98)))) * AE$1)))</f>
        <v>8.7976413059111164E-2</v>
      </c>
      <c r="AF366" s="106">
        <f>IF(INDEX(Base_Dados!AF:AF,MATCH($B366,Base_Dados!$B:$B,0))=0,0,
MAX(0, MIN(AF$1,
((INDEX(Base_Dados!AF:AF,MATCH($B366,Base_Dados!$B:$B,0))-MIN(Base_Dados!AF$5:AF$98)) /
(IF(MAX(Base_Dados!AF$5:AF$98)-MIN(Base_Dados!AF$5:AF$98)=0,1,MAX(Base_Dados!AF$5:AF$98)-MIN(Base_Dados!AF$5:AF$98)))) * AF$1)))</f>
        <v>0.11409920470739668</v>
      </c>
      <c r="AG366" s="106">
        <f>IF(INDEX(Base_Dados!AG:AG,MATCH($B366,Base_Dados!$B:$B,0))=0,0,
MAX(0, MIN(AG$1,
((INDEX(Base_Dados!AG:AG,MATCH($B366,Base_Dados!$B:$B,0))-MIN(Base_Dados!AG$5:AG$98)) /
(IF(MAX(Base_Dados!AG$5:AG$98)-MIN(Base_Dados!AG$5:AG$98)=0,1,MAX(Base_Dados!AG$5:AG$98)-MIN(Base_Dados!AG$5:AG$98)))) * AG$1)))</f>
        <v>0.20904639039545048</v>
      </c>
      <c r="AH366" s="106">
        <f>IF(INDEX(Base_Dados!AH:AH,MATCH($B366,Base_Dados!$B:$B,0))=0,0,
MAX(0, MIN(AH$1,
((INDEX(Base_Dados!AH:AH,MATCH($B366,Base_Dados!$B:$B,0))-MIN(Base_Dados!AH$5:AH$98)) /
(IF(MAX(Base_Dados!AH$5:AH$98)-MIN(Base_Dados!AH$5:AH$98)=0,1,MAX(Base_Dados!AH$5:AH$98)-MIN(Base_Dados!AH$5:AH$98)))) * AH$1)))</f>
        <v>1.6354037152439542</v>
      </c>
      <c r="AI366" s="106">
        <f>IF(INDEX(Base_Dados!AI:AI,MATCH($B366,Base_Dados!$B:$B,0))=0,0,
MAX(0, MIN(AI$1,
((INDEX(Base_Dados!AI:AI,MATCH($B366,Base_Dados!$B:$B,0))-MIN(Base_Dados!AI$5:AI$98)) /
(IF(MAX(Base_Dados!AI$5:AI$98)-MIN(Base_Dados!AI$5:AI$98)=0,1,MAX(Base_Dados!AI$5:AI$98)-MIN(Base_Dados!AI$5:AI$98)))) * AI$1)))</f>
        <v>0.75</v>
      </c>
      <c r="AJ366" s="106">
        <f>IF(INDEX(Base_Dados!AJ:AJ,MATCH($B366,Base_Dados!$B:$B,0))=0,0,
MAX(0, MIN(AJ$1,
((INDEX(Base_Dados!AJ:AJ,MATCH($B366,Base_Dados!$B:$B,0))-MIN(Base_Dados!AJ$5:AJ$98)) /
(IF(MAX(Base_Dados!AJ$5:AJ$98)-MIN(Base_Dados!AJ$5:AJ$98)=0,1,MAX(Base_Dados!AJ$5:AJ$98)-MIN(Base_Dados!AJ$5:AJ$98)))) * AJ$1)))</f>
        <v>1.3151927437641722</v>
      </c>
      <c r="AK366" s="106">
        <f>IF(INDEX(Base_Dados!AK:AK,MATCH($B366,Base_Dados!$B:$B,0))=0,0,
MAX(0, MIN(AK$1,
((INDEX(Base_Dados!AK:AK,MATCH($B366,Base_Dados!$B:$B,0))-MIN(Base_Dados!AK$5:AK$98)) /
(IF(MAX(Base_Dados!AK$5:AK$98)-MIN(Base_Dados!AK$5:AK$98)=0,1,MAX(Base_Dados!AK$5:AK$98)-MIN(Base_Dados!AK$5:AK$98)))) * AK$1)))</f>
        <v>0.1103448275862069</v>
      </c>
      <c r="AL366" s="106">
        <f>IF(INDEX(Base_Dados!AL:AL,MATCH($B366,Base_Dados!$B:$B,0))=0,0,
MAX(0, MIN(AL$1,
((INDEX(Base_Dados!AL:AL,MATCH($B366,Base_Dados!$B:$B,0))-MIN(Base_Dados!AL$5:AL$98)) /
(IF(MAX(Base_Dados!AL$5:AL$98)-MIN(Base_Dados!AL$5:AL$98)=0,1,MAX(Base_Dados!AL$5:AL$98)-MIN(Base_Dados!AL$5:AL$98)))) * AL$1)))</f>
        <v>0.27777777777777779</v>
      </c>
      <c r="AM366" s="106">
        <f>IF(INDEX(Base_Dados!AM:AM,MATCH($B366,Base_Dados!$B:$B,0))=0,0,
MAX(0, MIN(AM$1,
((INDEX(Base_Dados!AM:AM,MATCH($B366,Base_Dados!$B:$B,0))-MIN(Base_Dados!AM$5:AM$98)) /
(IF(MAX(Base_Dados!AM$5:AM$98)-MIN(Base_Dados!AM$5:AM$98)=0,1,MAX(Base_Dados!AM$5:AM$98)-MIN(Base_Dados!AM$5:AM$98)))) * AM$1)))</f>
        <v>0.48058001035732784</v>
      </c>
      <c r="AN366" s="106">
        <f>IF(INDEX(Base_Dados!AN:AN,MATCH($B366,Base_Dados!$B:$B,0))=0,0,
MAX(0, MIN(AN$1,
((INDEX(Base_Dados!AN:AN,MATCH($B366,Base_Dados!$B:$B,0))-MIN(Base_Dados!AN$5:AN$98)) /
(IF(MAX(Base_Dados!AN$5:AN$98)-MIN(Base_Dados!AN$5:AN$98)=0,1,MAX(Base_Dados!AN$5:AN$98)-MIN(Base_Dados!AN$5:AN$98)))) * AN$1)))</f>
        <v>0.61684392066685823</v>
      </c>
      <c r="AO366" s="106">
        <f>IF(INDEX(Base_Dados!AO:AO,MATCH($B366,Base_Dados!$B:$B,0))=0,0,
MAX(0, MIN(AO$1,
((INDEX(Base_Dados!AO:AO,MATCH($B366,Base_Dados!$B:$B,0))-MIN(Base_Dados!AO$5:AO$98)) /
(IF(MAX(Base_Dados!AO$5:AO$98)-MIN(Base_Dados!AO$5:AO$98)=0,1,MAX(Base_Dados!AO$5:AO$98)-MIN(Base_Dados!AO$5:AO$98)))) * AO$1)))</f>
        <v>0</v>
      </c>
      <c r="AP366" s="106">
        <f>IF(INDEX(Base_Dados!AP:AP,MATCH($B366,Base_Dados!$B:$B,0))=0,0,
MAX(0, MIN(AP$1,
((INDEX(Base_Dados!AP:AP,MATCH($B366,Base_Dados!$B:$B,0))-MIN(Base_Dados!AP$5:AP$98)) /
(IF(MAX(Base_Dados!AP$5:AP$98)-MIN(Base_Dados!AP$5:AP$98)=0,1,MAX(Base_Dados!AP$5:AP$98)-MIN(Base_Dados!AP$5:AP$98)))) * AP$1)))</f>
        <v>0.17660550458715596</v>
      </c>
      <c r="AQ366" s="106">
        <f>IF(INDEX(Base_Dados!AQ:AQ,MATCH($B366,Base_Dados!$B:$B,0))=0,0,
MAX(0, MIN(AQ$1,
((INDEX(Base_Dados!AQ:AQ,MATCH($B366,Base_Dados!$B:$B,0))-MIN(Base_Dados!AQ$5:AQ$98)) /
(IF(MAX(Base_Dados!AQ$5:AQ$98)-MIN(Base_Dados!AQ$5:AQ$98)=0,1,MAX(Base_Dados!AQ$5:AQ$98)-MIN(Base_Dados!AQ$5:AQ$98)))) * AQ$1)))</f>
        <v>0</v>
      </c>
      <c r="AR366" s="106">
        <f>IF(INDEX(Base_Dados!AR:AR,MATCH($B366,Base_Dados!$B:$B,0))=0,0,
MAX(0, MIN(AR$1,
((INDEX(Base_Dados!AR:AR,MATCH($B366,Base_Dados!$B:$B,0))-MIN(Base_Dados!AR$5:AR$98)) /
(IF(MAX(Base_Dados!AR$5:AR$98)-MIN(Base_Dados!AR$5:AR$98)=0,1,MAX(Base_Dados!AR$5:AR$98)-MIN(Base_Dados!AR$5:AR$98)))) * AR$1)))</f>
        <v>0</v>
      </c>
      <c r="AS366" s="106">
        <f>IF(INDEX(Base_Dados!AS:AS,MATCH($B366,Base_Dados!$B:$B,0))=0,0,
MAX(0, MIN(AS$1,
((INDEX(Base_Dados!AS:AS,MATCH($B366,Base_Dados!$B:$B,0))-MIN(Base_Dados!AS$5:AS$98)) /
(IF(MAX(Base_Dados!AS$5:AS$98)-MIN(Base_Dados!AS$5:AS$98)=0,1,MAX(Base_Dados!AS$5:AS$98)-MIN(Base_Dados!AS$5:AS$98)))) * AS$1)))</f>
        <v>3.048780487804878E-2</v>
      </c>
      <c r="AT366" s="106">
        <f>IF(INDEX(Base_Dados!AT:AT,MATCH($B366,Base_Dados!$B:$B,0))=0,0,
MAX(0, MIN(AT$1,
((INDEX(Base_Dados!AT:AT,MATCH($B366,Base_Dados!$B:$B,0))-MIN(Base_Dados!AT$5:AT$98)) /
(IF(MAX(Base_Dados!AT$5:AT$98)-MIN(Base_Dados!AT$5:AT$98)=0,1,MAX(Base_Dados!AT$5:AT$98)-MIN(Base_Dados!AT$5:AT$98)))) * AT$1)))</f>
        <v>0</v>
      </c>
      <c r="AU366" s="106">
        <f>IF(INDEX(Base_Dados!AU:AU,MATCH($B366,Base_Dados!$B:$B,0))=0,0,
MAX(0, MIN(AU$1,
((INDEX(Base_Dados!AU:AU,MATCH($B366,Base_Dados!$B:$B,0))-MIN(Base_Dados!AU$5:AU$98)) /
(IF(MAX(Base_Dados!AU$5:AU$98)-MIN(Base_Dados!AU$5:AU$98)=0,1,MAX(Base_Dados!AU$5:AU$98)-MIN(Base_Dados!AU$5:AU$98)))) * AU$1)))</f>
        <v>0.11423220973782772</v>
      </c>
      <c r="AV366" s="106">
        <f>IF(INDEX(Base_Dados!AV:AV,MATCH($B366,Base_Dados!$B:$B,0))=0,0,
MAX(0, MIN(AV$1,
((INDEX(Base_Dados!AV:AV,MATCH($B366,Base_Dados!$B:$B,0))-MIN(Base_Dados!AV$5:AV$98)) /
(IF(MAX(Base_Dados!AV$5:AV$98)-MIN(Base_Dados!AV$5:AV$98)=0,1,MAX(Base_Dados!AV$5:AV$98)-MIN(Base_Dados!AV$5:AV$98)))) * AV$1)))</f>
        <v>0</v>
      </c>
      <c r="AW366" s="106">
        <f>IF(INDEX(Base_Dados!AW:AW,MATCH($B366,Base_Dados!$B:$B,0))=0,0,
MAX(0, MIN(AW$1,
((INDEX(Base_Dados!AW:AW,MATCH($B366,Base_Dados!$B:$B,0))-MIN(Base_Dados!AW$5:AW$98)) /
(IF(MAX(Base_Dados!AW$5:AW$98)-MIN(Base_Dados!AW$5:AW$98)=0,1,MAX(Base_Dados!AW$5:AW$98)-MIN(Base_Dados!AW$5:AW$98)))) * AW$1)))</f>
        <v>0</v>
      </c>
      <c r="AX366" s="106">
        <f>IF(INDEX(Base_Dados!AX:AX,MATCH($B366,Base_Dados!$B:$B,0))=0,0,
MAX(0, MIN(AX$1,
((INDEX(Base_Dados!AX:AX,MATCH($B366,Base_Dados!$B:$B,0))-MIN(Base_Dados!AX$5:AX$98)) /
(IF(MAX(Base_Dados!AX$5:AX$98)-MIN(Base_Dados!AX$5:AX$98)=0,1,MAX(Base_Dados!AX$5:AX$98)-MIN(Base_Dados!AX$5:AX$98)))) * AX$1)))</f>
        <v>0.1086276152689815</v>
      </c>
      <c r="AY366" s="106">
        <f>IF(INDEX(Base_Dados!AY:AY,MATCH($B366,Base_Dados!$B:$B,0))=0,0,
MAX(0, MIN(AY$1,
((INDEX(Base_Dados!AY:AY,MATCH($B366,Base_Dados!$B:$B,0))-MIN(Base_Dados!AY$5:AY$98)) /
(IF(MAX(Base_Dados!AY$5:AY$98)-MIN(Base_Dados!AY$5:AY$98)=0,1,MAX(Base_Dados!AY$5:AY$98)-MIN(Base_Dados!AY$5:AY$98)))) * AY$1)))</f>
        <v>0.13814704912627762</v>
      </c>
      <c r="AZ366" s="106">
        <f>IF(INDEX(Base_Dados!AZ:AZ,MATCH($B366,Base_Dados!$B:$B,0))=0,0,
MAX(0, MIN(AZ$1,
((INDEX(Base_Dados!AZ:AZ,MATCH($B366,Base_Dados!$B:$B,0))-MIN(Base_Dados!AZ$5:AZ$98)) /
(IF(MAX(Base_Dados!AZ$5:AZ$98)-MIN(Base_Dados!AZ$5:AZ$98)=0,1,MAX(Base_Dados!AZ$5:AZ$98)-MIN(Base_Dados!AZ$5:AZ$98)))) * AZ$1)))</f>
        <v>0.31456456456456455</v>
      </c>
      <c r="BA366" s="106">
        <f>IF(INDEX(Base_Dados!BA:BA,MATCH($B366,Base_Dados!$B:$B,0))=0,0,
MAX(0, MIN(BA$1,
((INDEX(Base_Dados!BA:BA,MATCH($B366,Base_Dados!$B:$B,0))-MIN(Base_Dados!BA$5:BA$98)) /
(IF(MAX(Base_Dados!BA$5:BA$98)-MIN(Base_Dados!BA$5:BA$98)=0,1,MAX(Base_Dados!BA$5:BA$98)-MIN(Base_Dados!BA$5:BA$98)))) * BA$1)))</f>
        <v>0.11923000066608939</v>
      </c>
      <c r="BB366" s="106">
        <f>IF(INDEX(Base_Dados!BB:BB,MATCH($B366,Base_Dados!$B:$B,0))=0,0,
MAX(0, MIN(BB$1,
((INDEX(Base_Dados!BB:BB,MATCH($B366,Base_Dados!$B:$B,0))-MIN(Base_Dados!BB$5:BB$98)) /
(IF(MAX(Base_Dados!BB$5:BB$98)-MIN(Base_Dados!BB$5:BB$98)=0,1,MAX(Base_Dados!BB$5:BB$98)-MIN(Base_Dados!BB$5:BB$98)))) * BB$1)))</f>
        <v>0.21165119840383631</v>
      </c>
      <c r="BC366" s="106">
        <f>IF(INDEX(Base_Dados!BC:BC,MATCH($B366,Base_Dados!$B:$B,0))=0,0,
MAX(0, MIN(BC$1,
((INDEX(Base_Dados!BC:BC,MATCH($B366,Base_Dados!$B:$B,0))-MIN(Base_Dados!BC$5:BC$98)) /
(IF(MAX(Base_Dados!BC$5:BC$98)-MIN(Base_Dados!BC$5:BC$98)=0,1,MAX(Base_Dados!BC$5:BC$98)-MIN(Base_Dados!BC$5:BC$98)))) * BC$1)))</f>
        <v>0.1007271747912739</v>
      </c>
      <c r="BD366" s="106">
        <f>IF(INDEX(Base_Dados!BD:BD,MATCH($B366,Base_Dados!$B:$B,0))=0,0,
MAX(0, MIN(BD$1,
((INDEX(Base_Dados!BD:BD,MATCH($B366,Base_Dados!$B:$B,0))-MIN(Base_Dados!BD$5:BD$98)) /
(IF(MAX(Base_Dados!BD$5:BD$98)-MIN(Base_Dados!BD$5:BD$98)=0,1,MAX(Base_Dados!BD$5:BD$98)-MIN(Base_Dados!BD$5:BD$98)))) * BD$1)))</f>
        <v>8.8705768298594279E-2</v>
      </c>
      <c r="BE366" s="106">
        <f>IF(INDEX(Base_Dados!BE:BE,MATCH($B366,Base_Dados!$B:$B,0))=0,0,
MAX(0, MIN(BE$1,
((INDEX(Base_Dados!BE:BE,MATCH($B366,Base_Dados!$B:$B,0))-MIN(Base_Dados!BE$5:BE$98)) /
(IF(MAX(Base_Dados!BE$5:BE$98)-MIN(Base_Dados!BE$5:BE$98)=0,1,MAX(Base_Dados!BE$5:BE$98)-MIN(Base_Dados!BE$5:BE$98)))) * BE$1)))</f>
        <v>0.14500752634219768</v>
      </c>
      <c r="BF366" s="106">
        <f>IF(INDEX(Base_Dados!BF:BF,MATCH($B366,Base_Dados!$B:$B,0))=0,0,
MAX(0, MIN(BF$1,
((INDEX(Base_Dados!BF:BF,MATCH($B366,Base_Dados!$B:$B,0))-MIN(Base_Dados!BF$5:BF$98)) /
(IF(MAX(Base_Dados!BF$5:BF$98)-MIN(Base_Dados!BF$5:BF$98)=0,1,MAX(Base_Dados!BF$5:BF$98)-MIN(Base_Dados!BF$5:BF$98)))) * BF$1)))</f>
        <v>0</v>
      </c>
      <c r="BG366" s="106">
        <f>IF(INDEX(Base_Dados!BG:BG,MATCH($B366,Base_Dados!$B:$B,0))=0,0,
MAX(0, MIN(BG$1,
((INDEX(Base_Dados!BG:BG,MATCH($B366,Base_Dados!$B:$B,0))-MIN(Base_Dados!BG$5:BG$98)) /
(IF(MAX(Base_Dados!BG$5:BG$98)-MIN(Base_Dados!BG$5:BG$98)=0,1,MAX(Base_Dados!BG$5:BG$98)-MIN(Base_Dados!BG$5:BG$98)))) * BG$1)))</f>
        <v>2.5501672240802676E-2</v>
      </c>
      <c r="BH366" s="106">
        <f>IF(INDEX(Base_Dados!BH:BH,MATCH($B366,Base_Dados!$B:$B,0))=0,0,
MAX(0, MIN(BH$1,
((INDEX(Base_Dados!BH:BH,MATCH($B366,Base_Dados!$B:$B,0))-MIN(Base_Dados!BH$5:BH$98)) /
(IF(MAX(Base_Dados!BH$5:BH$98)-MIN(Base_Dados!BH$5:BH$98)=0,1,MAX(Base_Dados!BH$5:BH$98)-MIN(Base_Dados!BH$5:BH$98)))) * BH$1)))</f>
        <v>0.18681318681318682</v>
      </c>
      <c r="BI366" s="106">
        <f>IF(INDEX(Base_Dados!BI:BI,MATCH($B366,Base_Dados!$B:$B,0))=0,0,
MAX(0, MIN(BI$1,
((INDEX(Base_Dados!BI:BI,MATCH($B366,Base_Dados!$B:$B,0))-MIN(Base_Dados!BI$5:BI$98)) /
(IF(MAX(Base_Dados!BI$5:BI$98)-MIN(Base_Dados!BI$5:BI$98)=0,1,MAX(Base_Dados!BI$5:BI$98)-MIN(Base_Dados!BI$5:BI$98)))) * BI$1)))</f>
        <v>0.63494539781591264</v>
      </c>
      <c r="BJ366" s="106">
        <f>IF(INDEX(Base_Dados!BJ:BJ,MATCH($B366,Base_Dados!$B:$B,0))=0,0,
MAX(0, MIN(BJ$1,
((INDEX(Base_Dados!BJ:BJ,MATCH($B366,Base_Dados!$B:$B,0))-MIN(Base_Dados!BJ$5:BJ$98)) /
(IF(MAX(Base_Dados!BJ$5:BJ$98)-MIN(Base_Dados!BJ$5:BJ$98)=0,1,MAX(Base_Dados!BJ$5:BJ$98)-MIN(Base_Dados!BJ$5:BJ$98)))) * BJ$1)))</f>
        <v>0.1368421052631579</v>
      </c>
      <c r="BK366" s="106">
        <f>IF(INDEX(Base_Dados!BK:BK,MATCH($B366,Base_Dados!$B:$B,0))=0,0,
MAX(0, MIN(BK$1,
((INDEX(Base_Dados!BK:BK,MATCH($B366,Base_Dados!$B:$B,0))-MIN(Base_Dados!BK$5:BK$98)) /
(IF(MAX(Base_Dados!BK$5:BK$98)-MIN(Base_Dados!BK$5:BK$98)=0,1,MAX(Base_Dados!BK$5:BK$98)-MIN(Base_Dados!BK$5:BK$98)))) * BK$1)))</f>
        <v>8.9285714285714288E-2</v>
      </c>
      <c r="BL366" s="106">
        <f>IF(INDEX(Base_Dados!BL:BL,MATCH($B366,Base_Dados!$B:$B,0))=0,0,
MAX(0, MIN(BL$1,
((INDEX(Base_Dados!BL:BL,MATCH($B366,Base_Dados!$B:$B,0))-MIN(Base_Dados!BL$5:BL$98)) /
(IF(MAX(Base_Dados!BL$5:BL$98)-MIN(Base_Dados!BL$5:BL$98)=0,1,MAX(Base_Dados!BL$5:BL$98)-MIN(Base_Dados!BL$5:BL$98)))) * BL$1)))</f>
        <v>0.17263843648208468</v>
      </c>
      <c r="BM366" s="106">
        <f>IF(INDEX(Base_Dados!BM:BM,MATCH($B366,Base_Dados!$B:$B,0))=0,0,
MAX(0, MIN(BM$1,
((INDEX(Base_Dados!BM:BM,MATCH($B366,Base_Dados!$B:$B,0))-MIN(Base_Dados!BM$5:BM$98)) /
(IF(MAX(Base_Dados!BM$5:BM$98)-MIN(Base_Dados!BM$5:BM$98)=0,1,MAX(Base_Dados!BM$5:BM$98)-MIN(Base_Dados!BM$5:BM$98)))) * BM$1)))</f>
        <v>1</v>
      </c>
      <c r="BN366" s="106">
        <f>IF(INDEX(Base_Dados!BN:BN,MATCH($B366,Base_Dados!$B:$B,0))=0,0,
MAX(0, MIN(BN$1,
((INDEX(Base_Dados!BN:BN,MATCH($B366,Base_Dados!$B:$B,0))-MIN(Base_Dados!BN$5:BN$98)) /
(IF(MAX(Base_Dados!BN$5:BN$98)-MIN(Base_Dados!BN$5:BN$98)=0,1,MAX(Base_Dados!BN$5:BN$98)-MIN(Base_Dados!BN$5:BN$98)))) * BN$1)))</f>
        <v>1.7539545040390788E-2</v>
      </c>
      <c r="BO366" s="106">
        <f>IF(INDEX(Base_Dados!BO:BO,MATCH($B366,Base_Dados!$B:$B,0))=0,0,
MAX(0, MIN(BO$1,
((INDEX(Base_Dados!BO:BO,MATCH($B366,Base_Dados!$B:$B,0))-MIN(Base_Dados!BO$5:BO$98)) /
(IF(MAX(Base_Dados!BO$5:BO$98)-MIN(Base_Dados!BO$5:BO$98)=0,1,MAX(Base_Dados!BO$5:BO$98)-MIN(Base_Dados!BO$5:BO$98)))) * BO$1)))</f>
        <v>6.0344827586206899E-2</v>
      </c>
      <c r="BP366" s="106">
        <f t="shared" si="24"/>
        <v>21.667982572381725</v>
      </c>
      <c r="BQ366" s="111">
        <f t="shared" si="25"/>
        <v>0.42736376428410849</v>
      </c>
      <c r="BR366" s="112">
        <f t="shared" si="26"/>
        <v>0.11285545080608522</v>
      </c>
      <c r="BS366" s="113">
        <f t="shared" si="27"/>
        <v>21.555127121575641</v>
      </c>
    </row>
    <row r="367" spans="1:71">
      <c r="A367" s="21">
        <v>35014</v>
      </c>
      <c r="B367" s="21" t="s">
        <v>670</v>
      </c>
      <c r="C367" s="21" t="s">
        <v>619</v>
      </c>
      <c r="D367" s="105">
        <f>IF(INDEX(Base_Dados!D:D,MATCH($B367,Base_Dados!$B:$B,0))=0,0,
MAX(0, MIN(D$1,
((INDEX(Base_Dados!D:D,MATCH($B367,Base_Dados!$B:$B,0))-MIN(Base_Dados!D$5:D$98)) /
(IF(MAX(Base_Dados!D$5:D$98)-MIN(Base_Dados!D$5:D$98)=0,1,MAX(Base_Dados!D$5:D$98)-MIN(Base_Dados!D$5:D$98)))) * D$1)))</f>
        <v>2.6257588583198377</v>
      </c>
      <c r="E367" s="106">
        <f>IF(INDEX(Base_Dados!E:E,MATCH($B367,Base_Dados!$B:$B,0))=0,0,
MAX(0, MIN(E$1,
((INDEX(Base_Dados!E:E,MATCH($B367,Base_Dados!$B:$B,0))-MIN(Base_Dados!E$5:E$98)) /
(IF(MAX(Base_Dados!E$5:E$98)-MIN(Base_Dados!E$5:E$98)=0,1,MAX(Base_Dados!E$5:E$98)-MIN(Base_Dados!E$5:E$98)))) * E$1)))</f>
        <v>0.74572460143330477</v>
      </c>
      <c r="F367" s="106">
        <f>IF(INDEX(Base_Dados!F:F,MATCH($B367,Base_Dados!$B:$B,0))=0,0,
MAX(0, MIN(F$1,
((INDEX(Base_Dados!F:F,MATCH($B367,Base_Dados!$B:$B,0))-MIN(Base_Dados!F$5:F$98)) /
(IF(MAX(Base_Dados!F$5:F$98)-MIN(Base_Dados!F$5:F$98)=0,1,MAX(Base_Dados!F$5:F$98)-MIN(Base_Dados!F$5:F$98)))) * F$1)))</f>
        <v>0.72004231764683657</v>
      </c>
      <c r="G367" s="106">
        <f>IF(INDEX(Base_Dados!G:G,MATCH($B367,Base_Dados!$B:$B,0))=0,0,
MAX(0, MIN(G$1,
((INDEX(Base_Dados!G:G,MATCH($B367,Base_Dados!$B:$B,0))-MIN(Base_Dados!G$5:G$98)) /
(IF(MAX(Base_Dados!G$5:G$98)-MIN(Base_Dados!G$5:G$98)=0,1,MAX(Base_Dados!G$5:G$98)-MIN(Base_Dados!G$5:G$98)))) * G$1)))</f>
        <v>0.68008264313683031</v>
      </c>
      <c r="H367" s="106">
        <f>IF(INDEX(Base_Dados!H:H,MATCH($B367,Base_Dados!$B:$B,0))=0,0,
MAX(0, MIN(H$1,
((INDEX(Base_Dados!H:H,MATCH($B367,Base_Dados!$B:$B,0))-MIN(Base_Dados!H$5:H$98)) /
(IF(MAX(Base_Dados!H$5:H$98)-MIN(Base_Dados!H$5:H$98)=0,1,MAX(Base_Dados!H$5:H$98)-MIN(Base_Dados!H$5:H$98)))) * H$1)))</f>
        <v>0.712448847246137</v>
      </c>
      <c r="I367" s="106">
        <f>IF(INDEX(Base_Dados!I:I,MATCH($B367,Base_Dados!$B:$B,0))=0,0,
MAX(0, MIN(I$1,
((INDEX(Base_Dados!I:I,MATCH($B367,Base_Dados!$B:$B,0))-MIN(Base_Dados!I$5:I$98)) /
(IF(MAX(Base_Dados!I$5:I$98)-MIN(Base_Dados!I$5:I$98)=0,1,MAX(Base_Dados!I$5:I$98)-MIN(Base_Dados!I$5:I$98)))) * I$1)))</f>
        <v>0.78333697725112938</v>
      </c>
      <c r="J367" s="106">
        <f>IF(INDEX(Base_Dados!J:J,MATCH($B367,Base_Dados!$B:$B,0))=0,0,
MAX(0, MIN(J$1,
((INDEX(Base_Dados!J:J,MATCH($B367,Base_Dados!$B:$B,0))-MIN(Base_Dados!J$5:J$98)) /
(IF(MAX(Base_Dados!J$5:J$98)-MIN(Base_Dados!J$5:J$98)=0,1,MAX(Base_Dados!J$5:J$98)-MIN(Base_Dados!J$5:J$98)))) * J$1)))</f>
        <v>1.0084618380899808</v>
      </c>
      <c r="K367" s="106">
        <f>IF(INDEX(Base_Dados!K:K,MATCH($B367,Base_Dados!$B:$B,0))=0,0,
MAX(0, MIN(K$1,
((INDEX(Base_Dados!K:K,MATCH($B367,Base_Dados!$B:$B,0))-MIN(Base_Dados!K$5:K$98)) /
(IF(MAX(Base_Dados!K$5:K$98)-MIN(Base_Dados!K$5:K$98)=0,1,MAX(Base_Dados!K$5:K$98)-MIN(Base_Dados!K$5:K$98)))) * K$1)))</f>
        <v>0.98252459749552767</v>
      </c>
      <c r="L367" s="106">
        <f>IF(INDEX(Base_Dados!L:L,MATCH($B367,Base_Dados!$B:$B,0))=0,0,
MAX(0, MIN(L$1,
((INDEX(Base_Dados!L:L,MATCH($B367,Base_Dados!$B:$B,0))-MIN(Base_Dados!L$5:L$98)) /
(IF(MAX(Base_Dados!L$5:L$98)-MIN(Base_Dados!L$5:L$98)=0,1,MAX(Base_Dados!L$5:L$98)-MIN(Base_Dados!L$5:L$98)))) * L$1)))</f>
        <v>1.0753977704877731</v>
      </c>
      <c r="M367" s="106">
        <f>IF(INDEX(Base_Dados!M:M,MATCH($B367,Base_Dados!$B:$B,0))=0,0,
MAX(0, MIN(M$1,
((INDEX(Base_Dados!M:M,MATCH($B367,Base_Dados!$B:$B,0))-MIN(Base_Dados!M$5:M$98)) /
(IF(MAX(Base_Dados!M$5:M$98)-MIN(Base_Dados!M$5:M$98)=0,1,MAX(Base_Dados!M$5:M$98)-MIN(Base_Dados!M$5:M$98)))) * M$1)))</f>
        <v>1.2371195335276968</v>
      </c>
      <c r="N367" s="106">
        <f>IF(INDEX(Base_Dados!N:N,MATCH($B367,Base_Dados!$B:$B,0))=0,0,
MAX(0, MIN(N$1,
((INDEX(Base_Dados!N:N,MATCH($B367,Base_Dados!$B:$B,0))-MIN(Base_Dados!N$5:N$98)) /
(IF(MAX(Base_Dados!N$5:N$98)-MIN(Base_Dados!N$5:N$98)=0,1,MAX(Base_Dados!N$5:N$98)-MIN(Base_Dados!N$5:N$98)))) * N$1)))</f>
        <v>1.3687809841574083</v>
      </c>
      <c r="O367" s="106">
        <f>IF(INDEX(Base_Dados!O:O,MATCH($B367,Base_Dados!$B:$B,0))=0,0,
MAX(0, MIN(O$1,
((INDEX(Base_Dados!O:O,MATCH($B367,Base_Dados!$B:$B,0))-MIN(Base_Dados!O$5:O$98)) /
(IF(MAX(Base_Dados!O$5:O$98)-MIN(Base_Dados!O$5:O$98)=0,1,MAX(Base_Dados!O$5:O$98)-MIN(Base_Dados!O$5:O$98)))) * O$1)))</f>
        <v>1.668097441328948</v>
      </c>
      <c r="P367" s="106">
        <f>IF(INDEX(Base_Dados!P:P,MATCH($B367,Base_Dados!$B:$B,0))=0,0,
MAX(0, MIN(P$1,
((INDEX(Base_Dados!P:P,MATCH($B367,Base_Dados!$B:$B,0))-MIN(Base_Dados!P$5:P$98)) /
(IF(MAX(Base_Dados!P$5:P$98)-MIN(Base_Dados!P$5:P$98)=0,1,MAX(Base_Dados!P$5:P$98)-MIN(Base_Dados!P$5:P$98)))) * P$1)))</f>
        <v>1.4219248847370871</v>
      </c>
      <c r="Q367" s="106">
        <f>IF(INDEX(Base_Dados!Q:Q,MATCH($B367,Base_Dados!$B:$B,0))=0,0,
MAX(0, MIN(Q$1,
((INDEX(Base_Dados!Q:Q,MATCH($B367,Base_Dados!$B:$B,0))-MIN(Base_Dados!Q$5:Q$98)) /
(IF(MAX(Base_Dados!Q$5:Q$98)-MIN(Base_Dados!Q$5:Q$98)=0,1,MAX(Base_Dados!Q$5:Q$98)-MIN(Base_Dados!Q$5:Q$98)))) * Q$1)))</f>
        <v>1.1177663103575377</v>
      </c>
      <c r="R367" s="106">
        <f>IF(INDEX(Base_Dados!R:R,MATCH($B367,Base_Dados!$B:$B,0))=0,0,
MAX(0, MIN(R$1,
((INDEX(Base_Dados!R:R,MATCH($B367,Base_Dados!$B:$B,0))-MIN(Base_Dados!R$5:R$98)) /
(IF(MAX(Base_Dados!R$5:R$98)-MIN(Base_Dados!R$5:R$98)=0,1,MAX(Base_Dados!R$5:R$98)-MIN(Base_Dados!R$5:R$98)))) * R$1)))</f>
        <v>0.86237171041705873</v>
      </c>
      <c r="S367" s="106">
        <f>IF(INDEX(Base_Dados!S:S,MATCH($B367,Base_Dados!$B:$B,0))=0,0,
MAX(0, MIN(S$1,
((INDEX(Base_Dados!S:S,MATCH($B367,Base_Dados!$B:$B,0))-MIN(Base_Dados!S$5:S$98)) /
(IF(MAX(Base_Dados!S$5:S$98)-MIN(Base_Dados!S$5:S$98)=0,1,MAX(Base_Dados!S$5:S$98)-MIN(Base_Dados!S$5:S$98)))) * S$1)))</f>
        <v>1.3456526623230736</v>
      </c>
      <c r="T367" s="106">
        <f>IF(INDEX(Base_Dados!T:T,MATCH($B367,Base_Dados!$B:$B,0))=0,0,
MAX(0, MIN(T$1,
((INDEX(Base_Dados!T:T,MATCH($B367,Base_Dados!$B:$B,0))-MIN(Base_Dados!T$5:T$98)) /
(IF(MAX(Base_Dados!T$5:T$98)-MIN(Base_Dados!T$5:T$98)=0,1,MAX(Base_Dados!T$5:T$98)-MIN(Base_Dados!T$5:T$98)))) * T$1)))</f>
        <v>1.6753926636655865</v>
      </c>
      <c r="U367" s="106">
        <f>IF(INDEX(Base_Dados!U:U,MATCH($B367,Base_Dados!$B:$B,0))=0,0,
MAX(0, MIN(U$1,
((INDEX(Base_Dados!U:U,MATCH($B367,Base_Dados!$B:$B,0))-MIN(Base_Dados!U$5:U$98)) /
(IF(MAX(Base_Dados!U$5:U$98)-MIN(Base_Dados!U$5:U$98)=0,1,MAX(Base_Dados!U$5:U$98)-MIN(Base_Dados!U$5:U$98)))) * U$1)))</f>
        <v>0.74215954245520743</v>
      </c>
      <c r="V367" s="106">
        <f>IF(INDEX(Base_Dados!V:V,MATCH($B367,Base_Dados!$B:$B,0))=0,0,
MAX(0, MIN(V$1,
((INDEX(Base_Dados!V:V,MATCH($B367,Base_Dados!$B:$B,0))-MIN(Base_Dados!V$5:V$98)) /
(IF(MAX(Base_Dados!V$5:V$98)-MIN(Base_Dados!V$5:V$98)=0,1,MAX(Base_Dados!V$5:V$98)-MIN(Base_Dados!V$5:V$98)))) * V$1)))</f>
        <v>3.1587372701998602</v>
      </c>
      <c r="W367" s="106">
        <f>IF(INDEX(Base_Dados!W:W,MATCH($B367,Base_Dados!$B:$B,0))=0,0,
MAX(0, MIN(W$1,
((INDEX(Base_Dados!W:W,MATCH($B367,Base_Dados!$B:$B,0))-MIN(Base_Dados!W$5:W$98)) /
(IF(MAX(Base_Dados!W$5:W$98)-MIN(Base_Dados!W$5:W$98)=0,1,MAX(Base_Dados!W$5:W$98)-MIN(Base_Dados!W$5:W$98)))) * W$1)))</f>
        <v>2.2879734657260564</v>
      </c>
      <c r="X367" s="106">
        <f>IF(INDEX(Base_Dados!X:X,MATCH($B367,Base_Dados!$B:$B,0))=0,0,
MAX(0, MIN(X$1,
((INDEX(Base_Dados!X:X,MATCH($B367,Base_Dados!$B:$B,0))-MIN(Base_Dados!X$5:X$98)) /
(IF(MAX(Base_Dados!X$5:X$98)-MIN(Base_Dados!X$5:X$98)=0,1,MAX(Base_Dados!X$5:X$98)-MIN(Base_Dados!X$5:X$98)))) * X$1)))</f>
        <v>0.61016949152542377</v>
      </c>
      <c r="Y367" s="106">
        <f>IF(INDEX(Base_Dados!Y:Y,MATCH($B367,Base_Dados!$B:$B,0))=0,0,
MAX(0, MIN(Y$1,
((INDEX(Base_Dados!Y:Y,MATCH($B367,Base_Dados!$B:$B,0))-MIN(Base_Dados!Y$5:Y$98)) /
(IF(MAX(Base_Dados!Y$5:Y$98)-MIN(Base_Dados!Y$5:Y$98)=0,1,MAX(Base_Dados!Y$5:Y$98)-MIN(Base_Dados!Y$5:Y$98)))) * Y$1)))</f>
        <v>0.44117647058823528</v>
      </c>
      <c r="Z367" s="106">
        <f>IF(INDEX(Base_Dados!Z:Z,MATCH($B367,Base_Dados!$B:$B,0))=0,0,
MAX(0, MIN(Z$1,
((INDEX(Base_Dados!Z:Z,MATCH($B367,Base_Dados!$B:$B,0))-MIN(Base_Dados!Z$5:Z$98)) /
(IF(MAX(Base_Dados!Z$5:Z$98)-MIN(Base_Dados!Z$5:Z$98)=0,1,MAX(Base_Dados!Z$5:Z$98)-MIN(Base_Dados!Z$5:Z$98)))) * Z$1)))</f>
        <v>0.61428571428571432</v>
      </c>
      <c r="AA367" s="106">
        <f>IF(INDEX(Base_Dados!AA:AA,MATCH($B367,Base_Dados!$B:$B,0))=0,0,
MAX(0, MIN(AA$1,
((INDEX(Base_Dados!AA:AA,MATCH($B367,Base_Dados!$B:$B,0))-MIN(Base_Dados!AA$5:AA$98)) /
(IF(MAX(Base_Dados!AA$5:AA$98)-MIN(Base_Dados!AA$5:AA$98)=0,1,MAX(Base_Dados!AA$5:AA$98)-MIN(Base_Dados!AA$5:AA$98)))) * AA$1)))</f>
        <v>0.65034965034965031</v>
      </c>
      <c r="AB367" s="106">
        <f>IF(INDEX(Base_Dados!AB:AB,MATCH($B367,Base_Dados!$B:$B,0))=0,0,
MAX(0, MIN(AB$1,
((INDEX(Base_Dados!AB:AB,MATCH($B367,Base_Dados!$B:$B,0))-MIN(Base_Dados!AB$5:AB$98)) /
(IF(MAX(Base_Dados!AB$5:AB$98)-MIN(Base_Dados!AB$5:AB$98)=0,1,MAX(Base_Dados!AB$5:AB$98)-MIN(Base_Dados!AB$5:AB$98)))) * AB$1)))</f>
        <v>0.51236769172955876</v>
      </c>
      <c r="AC367" s="106">
        <f>IF(INDEX(Base_Dados!AC:AC,MATCH($B367,Base_Dados!$B:$B,0))=0,0,
MAX(0, MIN(AC$1,
((INDEX(Base_Dados!AC:AC,MATCH($B367,Base_Dados!$B:$B,0))-MIN(Base_Dados!AC$5:AC$98)) /
(IF(MAX(Base_Dados!AC$5:AC$98)-MIN(Base_Dados!AC$5:AC$98)=0,1,MAX(Base_Dados!AC$5:AC$98)-MIN(Base_Dados!AC$5:AC$98)))) * AC$1)))</f>
        <v>1.2668806610136829</v>
      </c>
      <c r="AD367" s="106">
        <f>IF(INDEX(Base_Dados!AD:AD,MATCH($B367,Base_Dados!$B:$B,0))=0,0,
MAX(0, MIN(AD$1,
((INDEX(Base_Dados!AD:AD,MATCH($B367,Base_Dados!$B:$B,0))-MIN(Base_Dados!AD$5:AD$98)) /
(IF(MAX(Base_Dados!AD$5:AD$98)-MIN(Base_Dados!AD$5:AD$98)=0,1,MAX(Base_Dados!AD$5:AD$98)-MIN(Base_Dados!AD$5:AD$98)))) * AD$1)))</f>
        <v>0.8867327318444016</v>
      </c>
      <c r="AE367" s="106">
        <f>IF(INDEX(Base_Dados!AE:AE,MATCH($B367,Base_Dados!$B:$B,0))=0,0,
MAX(0, MIN(AE$1,
((INDEX(Base_Dados!AE:AE,MATCH($B367,Base_Dados!$B:$B,0))-MIN(Base_Dados!AE$5:AE$98)) /
(IF(MAX(Base_Dados!AE$5:AE$98)-MIN(Base_Dados!AE$5:AE$98)=0,1,MAX(Base_Dados!AE$5:AE$98)-MIN(Base_Dados!AE$5:AE$98)))) * AE$1)))</f>
        <v>0.50706169998561768</v>
      </c>
      <c r="AF367" s="106">
        <f>IF(INDEX(Base_Dados!AF:AF,MATCH($B367,Base_Dados!$B:$B,0))=0,0,
MAX(0, MIN(AF$1,
((INDEX(Base_Dados!AF:AF,MATCH($B367,Base_Dados!$B:$B,0))-MIN(Base_Dados!AF$5:AF$98)) /
(IF(MAX(Base_Dados!AF$5:AF$98)-MIN(Base_Dados!AF$5:AF$98)=0,1,MAX(Base_Dados!AF$5:AF$98)-MIN(Base_Dados!AF$5:AF$98)))) * AF$1)))</f>
        <v>0.66289707166827561</v>
      </c>
      <c r="AG367" s="106">
        <f>IF(INDEX(Base_Dados!AG:AG,MATCH($B367,Base_Dados!$B:$B,0))=0,0,
MAX(0, MIN(AG$1,
((INDEX(Base_Dados!AG:AG,MATCH($B367,Base_Dados!$B:$B,0))-MIN(Base_Dados!AG$5:AG$98)) /
(IF(MAX(Base_Dados!AG$5:AG$98)-MIN(Base_Dados!AG$5:AG$98)=0,1,MAX(Base_Dados!AG$5:AG$98)-MIN(Base_Dados!AG$5:AG$98)))) * AG$1)))</f>
        <v>1.1177663103575377</v>
      </c>
      <c r="AH367" s="106">
        <f>IF(INDEX(Base_Dados!AH:AH,MATCH($B367,Base_Dados!$B:$B,0))=0,0,
MAX(0, MIN(AH$1,
((INDEX(Base_Dados!AH:AH,MATCH($B367,Base_Dados!$B:$B,0))-MIN(Base_Dados!AH$5:AH$98)) /
(IF(MAX(Base_Dados!AH$5:AH$98)-MIN(Base_Dados!AH$5:AH$98)=0,1,MAX(Base_Dados!AH$5:AH$98)-MIN(Base_Dados!AH$5:AH$98)))) * AH$1)))</f>
        <v>1.9687110403927952</v>
      </c>
      <c r="AI367" s="106">
        <f>IF(INDEX(Base_Dados!AI:AI,MATCH($B367,Base_Dados!$B:$B,0))=0,0,
MAX(0, MIN(AI$1,
((INDEX(Base_Dados!AI:AI,MATCH($B367,Base_Dados!$B:$B,0))-MIN(Base_Dados!AI$5:AI$98)) /
(IF(MAX(Base_Dados!AI$5:AI$98)-MIN(Base_Dados!AI$5:AI$98)=0,1,MAX(Base_Dados!AI$5:AI$98)-MIN(Base_Dados!AI$5:AI$98)))) * AI$1)))</f>
        <v>1.0714285714285714</v>
      </c>
      <c r="AJ367" s="106">
        <f>IF(INDEX(Base_Dados!AJ:AJ,MATCH($B367,Base_Dados!$B:$B,0))=0,0,
MAX(0, MIN(AJ$1,
((INDEX(Base_Dados!AJ:AJ,MATCH($B367,Base_Dados!$B:$B,0))-MIN(Base_Dados!AJ$5:AJ$98)) /
(IF(MAX(Base_Dados!AJ$5:AJ$98)-MIN(Base_Dados!AJ$5:AJ$98)=0,1,MAX(Base_Dados!AJ$5:AJ$98)-MIN(Base_Dados!AJ$5:AJ$98)))) * AJ$1)))</f>
        <v>1.746031746031746</v>
      </c>
      <c r="AK367" s="106">
        <f>IF(INDEX(Base_Dados!AK:AK,MATCH($B367,Base_Dados!$B:$B,0))=0,0,
MAX(0, MIN(AK$1,
((INDEX(Base_Dados!AK:AK,MATCH($B367,Base_Dados!$B:$B,0))-MIN(Base_Dados!AK$5:AK$98)) /
(IF(MAX(Base_Dados!AK$5:AK$98)-MIN(Base_Dados!AK$5:AK$98)=0,1,MAX(Base_Dados!AK$5:AK$98)-MIN(Base_Dados!AK$5:AK$98)))) * AK$1)))</f>
        <v>0.27241379310344827</v>
      </c>
      <c r="AL367" s="106">
        <f>IF(INDEX(Base_Dados!AL:AL,MATCH($B367,Base_Dados!$B:$B,0))=0,0,
MAX(0, MIN(AL$1,
((INDEX(Base_Dados!AL:AL,MATCH($B367,Base_Dados!$B:$B,0))-MIN(Base_Dados!AL$5:AL$98)) /
(IF(MAX(Base_Dados!AL$5:AL$98)-MIN(Base_Dados!AL$5:AL$98)=0,1,MAX(Base_Dados!AL$5:AL$98)-MIN(Base_Dados!AL$5:AL$98)))) * AL$1)))</f>
        <v>0.22222222222222221</v>
      </c>
      <c r="AM367" s="106">
        <f>IF(INDEX(Base_Dados!AM:AM,MATCH($B367,Base_Dados!$B:$B,0))=0,0,
MAX(0, MIN(AM$1,
((INDEX(Base_Dados!AM:AM,MATCH($B367,Base_Dados!$B:$B,0))-MIN(Base_Dados!AM$5:AM$98)) /
(IF(MAX(Base_Dados!AM$5:AM$98)-MIN(Base_Dados!AM$5:AM$98)=0,1,MAX(Base_Dados!AM$5:AM$98)-MIN(Base_Dados!AM$5:AM$98)))) * AM$1)))</f>
        <v>0.91144484722941477</v>
      </c>
      <c r="AN367" s="106">
        <f>IF(INDEX(Base_Dados!AN:AN,MATCH($B367,Base_Dados!$B:$B,0))=0,0,
MAX(0, MIN(AN$1,
((INDEX(Base_Dados!AN:AN,MATCH($B367,Base_Dados!$B:$B,0))-MIN(Base_Dados!AN$5:AN$98)) /
(IF(MAX(Base_Dados!AN$5:AN$98)-MIN(Base_Dados!AN$5:AN$98)=0,1,MAX(Base_Dados!AN$5:AN$98)-MIN(Base_Dados!AN$5:AN$98)))) * AN$1)))</f>
        <v>0.40859351470735866</v>
      </c>
      <c r="AO367" s="106">
        <f>IF(INDEX(Base_Dados!AO:AO,MATCH($B367,Base_Dados!$B:$B,0))=0,0,
MAX(0, MIN(AO$1,
((INDEX(Base_Dados!AO:AO,MATCH($B367,Base_Dados!$B:$B,0))-MIN(Base_Dados!AO$5:AO$98)) /
(IF(MAX(Base_Dados!AO$5:AO$98)-MIN(Base_Dados!AO$5:AO$98)=0,1,MAX(Base_Dados!AO$5:AO$98)-MIN(Base_Dados!AO$5:AO$98)))) * AO$1)))</f>
        <v>0.25806451612903225</v>
      </c>
      <c r="AP367" s="106">
        <f>IF(INDEX(Base_Dados!AP:AP,MATCH($B367,Base_Dados!$B:$B,0))=0,0,
MAX(0, MIN(AP$1,
((INDEX(Base_Dados!AP:AP,MATCH($B367,Base_Dados!$B:$B,0))-MIN(Base_Dados!AP$5:AP$98)) /
(IF(MAX(Base_Dados!AP$5:AP$98)-MIN(Base_Dados!AP$5:AP$98)=0,1,MAX(Base_Dados!AP$5:AP$98)-MIN(Base_Dados!AP$5:AP$98)))) * AP$1)))</f>
        <v>0.3577981651376147</v>
      </c>
      <c r="AQ367" s="106">
        <f>IF(INDEX(Base_Dados!AQ:AQ,MATCH($B367,Base_Dados!$B:$B,0))=0,0,
MAX(0, MIN(AQ$1,
((INDEX(Base_Dados!AQ:AQ,MATCH($B367,Base_Dados!$B:$B,0))-MIN(Base_Dados!AQ$5:AQ$98)) /
(IF(MAX(Base_Dados!AQ$5:AQ$98)-MIN(Base_Dados!AQ$5:AQ$98)=0,1,MAX(Base_Dados!AQ$5:AQ$98)-MIN(Base_Dados!AQ$5:AQ$98)))) * AQ$1)))</f>
        <v>0.2</v>
      </c>
      <c r="AR367" s="106">
        <f>IF(INDEX(Base_Dados!AR:AR,MATCH($B367,Base_Dados!$B:$B,0))=0,0,
MAX(0, MIN(AR$1,
((INDEX(Base_Dados!AR:AR,MATCH($B367,Base_Dados!$B:$B,0))-MIN(Base_Dados!AR$5:AR$98)) /
(IF(MAX(Base_Dados!AR$5:AR$98)-MIN(Base_Dados!AR$5:AR$98)=0,1,MAX(Base_Dados!AR$5:AR$98)-MIN(Base_Dados!AR$5:AR$98)))) * AR$1)))</f>
        <v>0.32258064516129031</v>
      </c>
      <c r="AS367" s="106">
        <f>IF(INDEX(Base_Dados!AS:AS,MATCH($B367,Base_Dados!$B:$B,0))=0,0,
MAX(0, MIN(AS$1,
((INDEX(Base_Dados!AS:AS,MATCH($B367,Base_Dados!$B:$B,0))-MIN(Base_Dados!AS$5:AS$98)) /
(IF(MAX(Base_Dados!AS$5:AS$98)-MIN(Base_Dados!AS$5:AS$98)=0,1,MAX(Base_Dados!AS$5:AS$98)-MIN(Base_Dados!AS$5:AS$98)))) * AS$1)))</f>
        <v>0.37195121951219512</v>
      </c>
      <c r="AT367" s="106">
        <f>IF(INDEX(Base_Dados!AT:AT,MATCH($B367,Base_Dados!$B:$B,0))=0,0,
MAX(0, MIN(AT$1,
((INDEX(Base_Dados!AT:AT,MATCH($B367,Base_Dados!$B:$B,0))-MIN(Base_Dados!AT$5:AT$98)) /
(IF(MAX(Base_Dados!AT$5:AT$98)-MIN(Base_Dados!AT$5:AT$98)=0,1,MAX(Base_Dados!AT$5:AT$98)-MIN(Base_Dados!AT$5:AT$98)))) * AT$1)))</f>
        <v>0.12142857142857143</v>
      </c>
      <c r="AU367" s="106">
        <f>IF(INDEX(Base_Dados!AU:AU,MATCH($B367,Base_Dados!$B:$B,0))=0,0,
MAX(0, MIN(AU$1,
((INDEX(Base_Dados!AU:AU,MATCH($B367,Base_Dados!$B:$B,0))-MIN(Base_Dados!AU$5:AU$98)) /
(IF(MAX(Base_Dados!AU$5:AU$98)-MIN(Base_Dados!AU$5:AU$98)=0,1,MAX(Base_Dados!AU$5:AU$98)-MIN(Base_Dados!AU$5:AU$98)))) * AU$1)))</f>
        <v>0.21722846441947566</v>
      </c>
      <c r="AV367" s="106">
        <f>IF(INDEX(Base_Dados!AV:AV,MATCH($B367,Base_Dados!$B:$B,0))=0,0,
MAX(0, MIN(AV$1,
((INDEX(Base_Dados!AV:AV,MATCH($B367,Base_Dados!$B:$B,0))-MIN(Base_Dados!AV$5:AV$98)) /
(IF(MAX(Base_Dados!AV$5:AV$98)-MIN(Base_Dados!AV$5:AV$98)=0,1,MAX(Base_Dados!AV$5:AV$98)-MIN(Base_Dados!AV$5:AV$98)))) * AV$1)))</f>
        <v>0.125</v>
      </c>
      <c r="AW367" s="106">
        <f>IF(INDEX(Base_Dados!AW:AW,MATCH($B367,Base_Dados!$B:$B,0))=0,0,
MAX(0, MIN(AW$1,
((INDEX(Base_Dados!AW:AW,MATCH($B367,Base_Dados!$B:$B,0))-MIN(Base_Dados!AW$5:AW$98)) /
(IF(MAX(Base_Dados!AW$5:AW$98)-MIN(Base_Dados!AW$5:AW$98)=0,1,MAX(Base_Dados!AW$5:AW$98)-MIN(Base_Dados!AW$5:AW$98)))) * AW$1)))</f>
        <v>7.3529411764705885E-2</v>
      </c>
      <c r="AX367" s="106">
        <f>IF(INDEX(Base_Dados!AX:AX,MATCH($B367,Base_Dados!$B:$B,0))=0,0,
MAX(0, MIN(AX$1,
((INDEX(Base_Dados!AX:AX,MATCH($B367,Base_Dados!$B:$B,0))-MIN(Base_Dados!AX$5:AX$98)) /
(IF(MAX(Base_Dados!AX$5:AX$98)-MIN(Base_Dados!AX$5:AX$98)=0,1,MAX(Base_Dados!AX$5:AX$98)-MIN(Base_Dados!AX$5:AX$98)))) * AX$1)))</f>
        <v>4.3778801843317977E-2</v>
      </c>
      <c r="AY367" s="106">
        <f>IF(INDEX(Base_Dados!AY:AY,MATCH($B367,Base_Dados!$B:$B,0))=0,0,
MAX(0, MIN(AY$1,
((INDEX(Base_Dados!AY:AY,MATCH($B367,Base_Dados!$B:$B,0))-MIN(Base_Dados!AY$5:AY$98)) /
(IF(MAX(Base_Dados!AY$5:AY$98)-MIN(Base_Dados!AY$5:AY$98)=0,1,MAX(Base_Dados!AY$5:AY$98)-MIN(Base_Dados!AY$5:AY$98)))) * AY$1)))</f>
        <v>0.72931091328717446</v>
      </c>
      <c r="AZ367" s="106">
        <f>IF(INDEX(Base_Dados!AZ:AZ,MATCH($B367,Base_Dados!$B:$B,0))=0,0,
MAX(0, MIN(AZ$1,
((INDEX(Base_Dados!AZ:AZ,MATCH($B367,Base_Dados!$B:$B,0))-MIN(Base_Dados!AZ$5:AZ$98)) /
(IF(MAX(Base_Dados!AZ$5:AZ$98)-MIN(Base_Dados!AZ$5:AZ$98)=0,1,MAX(Base_Dados!AZ$5:AZ$98)-MIN(Base_Dados!AZ$5:AZ$98)))) * AZ$1)))</f>
        <v>0.27747114902157549</v>
      </c>
      <c r="BA367" s="106">
        <f>IF(INDEX(Base_Dados!BA:BA,MATCH($B367,Base_Dados!$B:$B,0))=0,0,
MAX(0, MIN(BA$1,
((INDEX(Base_Dados!BA:BA,MATCH($B367,Base_Dados!$B:$B,0))-MIN(Base_Dados!BA$5:BA$98)) /
(IF(MAX(Base_Dados!BA$5:BA$98)-MIN(Base_Dados!BA$5:BA$98)=0,1,MAX(Base_Dados!BA$5:BA$98)-MIN(Base_Dados!BA$5:BA$98)))) * BA$1)))</f>
        <v>0.46692866182641712</v>
      </c>
      <c r="BB367" s="106">
        <f>IF(INDEX(Base_Dados!BB:BB,MATCH($B367,Base_Dados!$B:$B,0))=0,0,
MAX(0, MIN(BB$1,
((INDEX(Base_Dados!BB:BB,MATCH($B367,Base_Dados!$B:$B,0))-MIN(Base_Dados!BB$5:BB$98)) /
(IF(MAX(Base_Dados!BB$5:BB$98)-MIN(Base_Dados!BB$5:BB$98)=0,1,MAX(Base_Dados!BB$5:BB$98)-MIN(Base_Dados!BB$5:BB$98)))) * BB$1)))</f>
        <v>0.14203316969175975</v>
      </c>
      <c r="BC367" s="106">
        <f>IF(INDEX(Base_Dados!BC:BC,MATCH($B367,Base_Dados!$B:$B,0))=0,0,
MAX(0, MIN(BC$1,
((INDEX(Base_Dados!BC:BC,MATCH($B367,Base_Dados!$B:$B,0))-MIN(Base_Dados!BC$5:BC$98)) /
(IF(MAX(Base_Dados!BC$5:BC$98)-MIN(Base_Dados!BC$5:BC$98)=0,1,MAX(Base_Dados!BC$5:BC$98)-MIN(Base_Dados!BC$5:BC$98)))) * BC$1)))</f>
        <v>0.47401023431187717</v>
      </c>
      <c r="BD367" s="106">
        <f>IF(INDEX(Base_Dados!BD:BD,MATCH($B367,Base_Dados!$B:$B,0))=0,0,
MAX(0, MIN(BD$1,
((INDEX(Base_Dados!BD:BD,MATCH($B367,Base_Dados!$B:$B,0))-MIN(Base_Dados!BD$5:BD$98)) /
(IF(MAX(Base_Dados!BD$5:BD$98)-MIN(Base_Dados!BD$5:BD$98)=0,1,MAX(Base_Dados!BD$5:BD$98)-MIN(Base_Dados!BD$5:BD$98)))) * BD$1)))</f>
        <v>0.37483553770514505</v>
      </c>
      <c r="BE367" s="106">
        <f>IF(INDEX(Base_Dados!BE:BE,MATCH($B367,Base_Dados!$B:$B,0))=0,0,
MAX(0, MIN(BE$1,
((INDEX(Base_Dados!BE:BE,MATCH($B367,Base_Dados!$B:$B,0))-MIN(Base_Dados!BE$5:BE$98)) /
(IF(MAX(Base_Dados!BE$5:BE$98)-MIN(Base_Dados!BE$5:BE$98)=0,1,MAX(Base_Dados!BE$5:BE$98)-MIN(Base_Dados!BE$5:BE$98)))) * BE$1)))</f>
        <v>1</v>
      </c>
      <c r="BF367" s="106">
        <f>IF(INDEX(Base_Dados!BF:BF,MATCH($B367,Base_Dados!$B:$B,0))=0,0,
MAX(0, MIN(BF$1,
((INDEX(Base_Dados!BF:BF,MATCH($B367,Base_Dados!$B:$B,0))-MIN(Base_Dados!BF$5:BF$98)) /
(IF(MAX(Base_Dados!BF$5:BF$98)-MIN(Base_Dados!BF$5:BF$98)=0,1,MAX(Base_Dados!BF$5:BF$98)-MIN(Base_Dados!BF$5:BF$98)))) * BF$1)))</f>
        <v>0.87175324675324672</v>
      </c>
      <c r="BG367" s="106">
        <f>IF(INDEX(Base_Dados!BG:BG,MATCH($B367,Base_Dados!$B:$B,0))=0,0,
MAX(0, MIN(BG$1,
((INDEX(Base_Dados!BG:BG,MATCH($B367,Base_Dados!$B:$B,0))-MIN(Base_Dados!BG$5:BG$98)) /
(IF(MAX(Base_Dados!BG$5:BG$98)-MIN(Base_Dados!BG$5:BG$98)=0,1,MAX(Base_Dados!BG$5:BG$98)-MIN(Base_Dados!BG$5:BG$98)))) * BG$1)))</f>
        <v>0.18143812709030099</v>
      </c>
      <c r="BH367" s="106">
        <f>IF(INDEX(Base_Dados!BH:BH,MATCH($B367,Base_Dados!$B:$B,0))=0,0,
MAX(0, MIN(BH$1,
((INDEX(Base_Dados!BH:BH,MATCH($B367,Base_Dados!$B:$B,0))-MIN(Base_Dados!BH$5:BH$98)) /
(IF(MAX(Base_Dados!BH$5:BH$98)-MIN(Base_Dados!BH$5:BH$98)=0,1,MAX(Base_Dados!BH$5:BH$98)-MIN(Base_Dados!BH$5:BH$98)))) * BH$1)))</f>
        <v>0.39560439560439559</v>
      </c>
      <c r="BI367" s="106">
        <f>IF(INDEX(Base_Dados!BI:BI,MATCH($B367,Base_Dados!$B:$B,0))=0,0,
MAX(0, MIN(BI$1,
((INDEX(Base_Dados!BI:BI,MATCH($B367,Base_Dados!$B:$B,0))-MIN(Base_Dados!BI$5:BI$98)) /
(IF(MAX(Base_Dados!BI$5:BI$98)-MIN(Base_Dados!BI$5:BI$98)=0,1,MAX(Base_Dados!BI$5:BI$98)-MIN(Base_Dados!BI$5:BI$98)))) * BI$1)))</f>
        <v>1</v>
      </c>
      <c r="BJ367" s="106">
        <f>IF(INDEX(Base_Dados!BJ:BJ,MATCH($B367,Base_Dados!$B:$B,0))=0,0,
MAX(0, MIN(BJ$1,
((INDEX(Base_Dados!BJ:BJ,MATCH($B367,Base_Dados!$B:$B,0))-MIN(Base_Dados!BJ$5:BJ$98)) /
(IF(MAX(Base_Dados!BJ$5:BJ$98)-MIN(Base_Dados!BJ$5:BJ$98)=0,1,MAX(Base_Dados!BJ$5:BJ$98)-MIN(Base_Dados!BJ$5:BJ$98)))) * BJ$1)))</f>
        <v>0.45263157894736844</v>
      </c>
      <c r="BK367" s="106">
        <f>IF(INDEX(Base_Dados!BK:BK,MATCH($B367,Base_Dados!$B:$B,0))=0,0,
MAX(0, MIN(BK$1,
((INDEX(Base_Dados!BK:BK,MATCH($B367,Base_Dados!$B:$B,0))-MIN(Base_Dados!BK$5:BK$98)) /
(IF(MAX(Base_Dados!BK$5:BK$98)-MIN(Base_Dados!BK$5:BK$98)=0,1,MAX(Base_Dados!BK$5:BK$98)-MIN(Base_Dados!BK$5:BK$98)))) * BK$1)))</f>
        <v>0.35714285714285715</v>
      </c>
      <c r="BL367" s="106">
        <f>IF(INDEX(Base_Dados!BL:BL,MATCH($B367,Base_Dados!$B:$B,0))=0,0,
MAX(0, MIN(BL$1,
((INDEX(Base_Dados!BL:BL,MATCH($B367,Base_Dados!$B:$B,0))-MIN(Base_Dados!BL$5:BL$98)) /
(IF(MAX(Base_Dados!BL$5:BL$98)-MIN(Base_Dados!BL$5:BL$98)=0,1,MAX(Base_Dados!BL$5:BL$98)-MIN(Base_Dados!BL$5:BL$98)))) * BL$1)))</f>
        <v>0.54723127035830621</v>
      </c>
      <c r="BM367" s="106">
        <f>IF(INDEX(Base_Dados!BM:BM,MATCH($B367,Base_Dados!$B:$B,0))=0,0,
MAX(0, MIN(BM$1,
((INDEX(Base_Dados!BM:BM,MATCH($B367,Base_Dados!$B:$B,0))-MIN(Base_Dados!BM$5:BM$98)) /
(IF(MAX(Base_Dados!BM$5:BM$98)-MIN(Base_Dados!BM$5:BM$98)=0,1,MAX(Base_Dados!BM$5:BM$98)-MIN(Base_Dados!BM$5:BM$98)))) * BM$1)))</f>
        <v>1</v>
      </c>
      <c r="BN367" s="106">
        <f>IF(INDEX(Base_Dados!BN:BN,MATCH($B367,Base_Dados!$B:$B,0))=0,0,
MAX(0, MIN(BN$1,
((INDEX(Base_Dados!BN:BN,MATCH($B367,Base_Dados!$B:$B,0))-MIN(Base_Dados!BN$5:BN$98)) /
(IF(MAX(Base_Dados!BN$5:BN$98)-MIN(Base_Dados!BN$5:BN$98)=0,1,MAX(Base_Dados!BN$5:BN$98)-MIN(Base_Dados!BN$5:BN$98)))) * BN$1)))</f>
        <v>0.11057354600377825</v>
      </c>
      <c r="BO367" s="106">
        <f>IF(INDEX(Base_Dados!BO:BO,MATCH($B367,Base_Dados!$B:$B,0))=0,0,
MAX(0, MIN(BO$1,
((INDEX(Base_Dados!BO:BO,MATCH($B367,Base_Dados!$B:$B,0))-MIN(Base_Dados!BO$5:BO$98)) /
(IF(MAX(Base_Dados!BO$5:BO$98)-MIN(Base_Dados!BO$5:BO$98)=0,1,MAX(Base_Dados!BO$5:BO$98)-MIN(Base_Dados!BO$5:BO$98)))) * BO$1)))</f>
        <v>0.10344827586206896</v>
      </c>
      <c r="BP367" s="106">
        <f t="shared" si="24"/>
        <v>50.666060907468982</v>
      </c>
      <c r="BQ367" s="111">
        <f t="shared" si="25"/>
        <v>0.62618907787601163</v>
      </c>
      <c r="BR367" s="112">
        <f t="shared" si="26"/>
        <v>0.31168076439798836</v>
      </c>
      <c r="BS367" s="113">
        <f t="shared" si="27"/>
        <v>50.354380143070991</v>
      </c>
    </row>
    <row r="368" spans="1:71">
      <c r="A368" s="21">
        <v>35015</v>
      </c>
      <c r="B368" s="21" t="s">
        <v>630</v>
      </c>
      <c r="C368" s="21" t="s">
        <v>619</v>
      </c>
      <c r="D368" s="105">
        <f>IF(INDEX(Base_Dados!D:D,MATCH($B368,Base_Dados!$B:$B,0))=0,0,
MAX(0, MIN(D$1,
((INDEX(Base_Dados!D:D,MATCH($B368,Base_Dados!$B:$B,0))-MIN(Base_Dados!D$5:D$98)) /
(IF(MAX(Base_Dados!D$5:D$98)-MIN(Base_Dados!D$5:D$98)=0,1,MAX(Base_Dados!D$5:D$98)-MIN(Base_Dados!D$5:D$98)))) * D$1)))</f>
        <v>0.21278205502113068</v>
      </c>
      <c r="E368" s="106">
        <f>IF(INDEX(Base_Dados!E:E,MATCH($B368,Base_Dados!$B:$B,0))=0,0,
MAX(0, MIN(E$1,
((INDEX(Base_Dados!E:E,MATCH($B368,Base_Dados!$B:$B,0))-MIN(Base_Dados!E$5:E$98)) /
(IF(MAX(Base_Dados!E$5:E$98)-MIN(Base_Dados!E$5:E$98)=0,1,MAX(Base_Dados!E$5:E$98)-MIN(Base_Dados!E$5:E$98)))) * E$1)))</f>
        <v>4.7575416891600754E-2</v>
      </c>
      <c r="F368" s="106">
        <f>IF(INDEX(Base_Dados!F:F,MATCH($B368,Base_Dados!$B:$B,0))=0,0,
MAX(0, MIN(F$1,
((INDEX(Base_Dados!F:F,MATCH($B368,Base_Dados!$B:$B,0))-MIN(Base_Dados!F$5:F$98)) /
(IF(MAX(Base_Dados!F$5:F$98)-MIN(Base_Dados!F$5:F$98)=0,1,MAX(Base_Dados!F$5:F$98)-MIN(Base_Dados!F$5:F$98)))) * F$1)))</f>
        <v>4.667220826327622E-2</v>
      </c>
      <c r="G368" s="106">
        <f>IF(INDEX(Base_Dados!G:G,MATCH($B368,Base_Dados!$B:$B,0))=0,0,
MAX(0, MIN(G$1,
((INDEX(Base_Dados!G:G,MATCH($B368,Base_Dados!$B:$B,0))-MIN(Base_Dados!G$5:G$98)) /
(IF(MAX(Base_Dados!G$5:G$98)-MIN(Base_Dados!G$5:G$98)=0,1,MAX(Base_Dados!G$5:G$98)-MIN(Base_Dados!G$5:G$98)))) * G$1)))</f>
        <v>4.3351558129883255E-2</v>
      </c>
      <c r="H368" s="106">
        <f>IF(INDEX(Base_Dados!H:H,MATCH($B368,Base_Dados!$B:$B,0))=0,0,
MAX(0, MIN(H$1,
((INDEX(Base_Dados!H:H,MATCH($B368,Base_Dados!$B:$B,0))-MIN(Base_Dados!H$5:H$98)) /
(IF(MAX(Base_Dados!H$5:H$98)-MIN(Base_Dados!H$5:H$98)=0,1,MAX(Base_Dados!H$5:H$98)-MIN(Base_Dados!H$5:H$98)))) * H$1)))</f>
        <v>4.5170956416735616E-2</v>
      </c>
      <c r="I368" s="106">
        <f>IF(INDEX(Base_Dados!I:I,MATCH($B368,Base_Dados!$B:$B,0))=0,0,
MAX(0, MIN(I$1,
((INDEX(Base_Dados!I:I,MATCH($B368,Base_Dados!$B:$B,0))-MIN(Base_Dados!I$5:I$98)) /
(IF(MAX(Base_Dados!I$5:I$98)-MIN(Base_Dados!I$5:I$98)=0,1,MAX(Base_Dados!I$5:I$98)-MIN(Base_Dados!I$5:I$98)))) * I$1)))</f>
        <v>5.6542059109397629E-2</v>
      </c>
      <c r="J368" s="106">
        <f>IF(INDEX(Base_Dados!J:J,MATCH($B368,Base_Dados!$B:$B,0))=0,0,
MAX(0, MIN(J$1,
((INDEX(Base_Dados!J:J,MATCH($B368,Base_Dados!$B:$B,0))-MIN(Base_Dados!J$5:J$98)) /
(IF(MAX(Base_Dados!J$5:J$98)-MIN(Base_Dados!J$5:J$98)=0,1,MAX(Base_Dados!J$5:J$98)-MIN(Base_Dados!J$5:J$98)))) * J$1)))</f>
        <v>7.7124361060728799E-2</v>
      </c>
      <c r="K368" s="106">
        <f>IF(INDEX(Base_Dados!K:K,MATCH($B368,Base_Dados!$B:$B,0))=0,0,
MAX(0, MIN(K$1,
((INDEX(Base_Dados!K:K,MATCH($B368,Base_Dados!$B:$B,0))-MIN(Base_Dados!K$5:K$98)) /
(IF(MAX(Base_Dados!K$5:K$98)-MIN(Base_Dados!K$5:K$98)=0,1,MAX(Base_Dados!K$5:K$98)-MIN(Base_Dados!K$5:K$98)))) * K$1)))</f>
        <v>8.1400939177101964E-2</v>
      </c>
      <c r="L368" s="106">
        <f>IF(INDEX(Base_Dados!L:L,MATCH($B368,Base_Dados!$B:$B,0))=0,0,
MAX(0, MIN(L$1,
((INDEX(Base_Dados!L:L,MATCH($B368,Base_Dados!$B:$B,0))-MIN(Base_Dados!L$5:L$98)) /
(IF(MAX(Base_Dados!L$5:L$98)-MIN(Base_Dados!L$5:L$98)=0,1,MAX(Base_Dados!L$5:L$98)-MIN(Base_Dados!L$5:L$98)))) * L$1)))</f>
        <v>0.10225640158877715</v>
      </c>
      <c r="M368" s="106">
        <f>IF(INDEX(Base_Dados!M:M,MATCH($B368,Base_Dados!$B:$B,0))=0,0,
MAX(0, MIN(M$1,
((INDEX(Base_Dados!M:M,MATCH($B368,Base_Dados!$B:$B,0))-MIN(Base_Dados!M$5:M$98)) /
(IF(MAX(Base_Dados!M$5:M$98)-MIN(Base_Dados!M$5:M$98)=0,1,MAX(Base_Dados!M$5:M$98)-MIN(Base_Dados!M$5:M$98)))) * M$1)))</f>
        <v>0.13015743440233235</v>
      </c>
      <c r="N368" s="106">
        <f>IF(INDEX(Base_Dados!N:N,MATCH($B368,Base_Dados!$B:$B,0))=0,0,
MAX(0, MIN(N$1,
((INDEX(Base_Dados!N:N,MATCH($B368,Base_Dados!$B:$B,0))-MIN(Base_Dados!N$5:N$98)) /
(IF(MAX(Base_Dados!N$5:N$98)-MIN(Base_Dados!N$5:N$98)=0,1,MAX(Base_Dados!N$5:N$98)-MIN(Base_Dados!N$5:N$98)))) * N$1)))</f>
        <v>0.15319632272033507</v>
      </c>
      <c r="O368" s="106">
        <f>IF(INDEX(Base_Dados!O:O,MATCH($B368,Base_Dados!$B:$B,0))=0,0,
MAX(0, MIN(O$1,
((INDEX(Base_Dados!O:O,MATCH($B368,Base_Dados!$B:$B,0))-MIN(Base_Dados!O$5:O$98)) /
(IF(MAX(Base_Dados!O$5:O$98)-MIN(Base_Dados!O$5:O$98)=0,1,MAX(Base_Dados!O$5:O$98)-MIN(Base_Dados!O$5:O$98)))) * O$1)))</f>
        <v>0.20040136016500362</v>
      </c>
      <c r="P368" s="106">
        <f>IF(INDEX(Base_Dados!P:P,MATCH($B368,Base_Dados!$B:$B,0))=0,0,
MAX(0, MIN(P$1,
((INDEX(Base_Dados!P:P,MATCH($B368,Base_Dados!$B:$B,0))-MIN(Base_Dados!P$5:P$98)) /
(IF(MAX(Base_Dados!P$5:P$98)-MIN(Base_Dados!P$5:P$98)=0,1,MAX(Base_Dados!P$5:P$98)-MIN(Base_Dados!P$5:P$98)))) * P$1)))</f>
        <v>9.3131960970122621E-2</v>
      </c>
      <c r="Q368" s="106">
        <f>IF(INDEX(Base_Dados!Q:Q,MATCH($B368,Base_Dados!$B:$B,0))=0,0,
MAX(0, MIN(Q$1,
((INDEX(Base_Dados!Q:Q,MATCH($B368,Base_Dados!$B:$B,0))-MIN(Base_Dados!Q$5:Q$98)) /
(IF(MAX(Base_Dados!Q$5:Q$98)-MIN(Base_Dados!Q$5:Q$98)=0,1,MAX(Base_Dados!Q$5:Q$98)-MIN(Base_Dados!Q$5:Q$98)))) * Q$1)))</f>
        <v>3.5411510715602126E-2</v>
      </c>
      <c r="R368" s="106">
        <f>IF(INDEX(Base_Dados!R:R,MATCH($B368,Base_Dados!$B:$B,0))=0,0,
MAX(0, MIN(R$1,
((INDEX(Base_Dados!R:R,MATCH($B368,Base_Dados!$B:$B,0))-MIN(Base_Dados!R$5:R$98)) /
(IF(MAX(Base_Dados!R$5:R$98)-MIN(Base_Dados!R$5:R$98)=0,1,MAX(Base_Dados!R$5:R$98)-MIN(Base_Dados!R$5:R$98)))) * R$1)))</f>
        <v>3.6380545376039325E-2</v>
      </c>
      <c r="S368" s="106">
        <f>IF(INDEX(Base_Dados!S:S,MATCH($B368,Base_Dados!$B:$B,0))=0,0,
MAX(0, MIN(S$1,
((INDEX(Base_Dados!S:S,MATCH($B368,Base_Dados!$B:$B,0))-MIN(Base_Dados!S$5:S$98)) /
(IF(MAX(Base_Dados!S$5:S$98)-MIN(Base_Dados!S$5:S$98)=0,1,MAX(Base_Dados!S$5:S$98)-MIN(Base_Dados!S$5:S$98)))) * S$1)))</f>
        <v>9.1058189170972817E-2</v>
      </c>
      <c r="T368" s="106">
        <f>IF(INDEX(Base_Dados!T:T,MATCH($B368,Base_Dados!$B:$B,0))=0,0,
MAX(0, MIN(T$1,
((INDEX(Base_Dados!T:T,MATCH($B368,Base_Dados!$B:$B,0))-MIN(Base_Dados!T$5:T$98)) /
(IF(MAX(Base_Dados!T$5:T$98)-MIN(Base_Dados!T$5:T$98)=0,1,MAX(Base_Dados!T$5:T$98)-MIN(Base_Dados!T$5:T$98)))) * T$1)))</f>
        <v>1.1286652403736361</v>
      </c>
      <c r="U368" s="106">
        <f>IF(INDEX(Base_Dados!U:U,MATCH($B368,Base_Dados!$B:$B,0))=0,0,
MAX(0, MIN(U$1,
((INDEX(Base_Dados!U:U,MATCH($B368,Base_Dados!$B:$B,0))-MIN(Base_Dados!U$5:U$98)) /
(IF(MAX(Base_Dados!U$5:U$98)-MIN(Base_Dados!U$5:U$98)=0,1,MAX(Base_Dados!U$5:U$98)-MIN(Base_Dados!U$5:U$98)))) * U$1)))</f>
        <v>0.9292944404965332</v>
      </c>
      <c r="V368" s="106">
        <f>IF(INDEX(Base_Dados!V:V,MATCH($B368,Base_Dados!$B:$B,0))=0,0,
MAX(0, MIN(V$1,
((INDEX(Base_Dados!V:V,MATCH($B368,Base_Dados!$B:$B,0))-MIN(Base_Dados!V$5:V$98)) /
(IF(MAX(Base_Dados!V$5:V$98)-MIN(Base_Dados!V$5:V$98)=0,1,MAX(Base_Dados!V$5:V$98)-MIN(Base_Dados!V$5:V$98)))) * V$1)))</f>
        <v>0.13355598698471746</v>
      </c>
      <c r="W368" s="106">
        <f>IF(INDEX(Base_Dados!W:W,MATCH($B368,Base_Dados!$B:$B,0))=0,0,
MAX(0, MIN(W$1,
((INDEX(Base_Dados!W:W,MATCH($B368,Base_Dados!$B:$B,0))-MIN(Base_Dados!W$5:W$98)) /
(IF(MAX(Base_Dados!W$5:W$98)-MIN(Base_Dados!W$5:W$98)=0,1,MAX(Base_Dados!W$5:W$98)-MIN(Base_Dados!W$5:W$98)))) * W$1)))</f>
        <v>2.2213869790557661</v>
      </c>
      <c r="X368" s="106">
        <f>IF(INDEX(Base_Dados!X:X,MATCH($B368,Base_Dados!$B:$B,0))=0,0,
MAX(0, MIN(X$1,
((INDEX(Base_Dados!X:X,MATCH($B368,Base_Dados!$B:$B,0))-MIN(Base_Dados!X$5:X$98)) /
(IF(MAX(Base_Dados!X$5:X$98)-MIN(Base_Dados!X$5:X$98)=0,1,MAX(Base_Dados!X$5:X$98)-MIN(Base_Dados!X$5:X$98)))) * X$1)))</f>
        <v>0</v>
      </c>
      <c r="Y368" s="106">
        <f>IF(INDEX(Base_Dados!Y:Y,MATCH($B368,Base_Dados!$B:$B,0))=0,0,
MAX(0, MIN(Y$1,
((INDEX(Base_Dados!Y:Y,MATCH($B368,Base_Dados!$B:$B,0))-MIN(Base_Dados!Y$5:Y$98)) /
(IF(MAX(Base_Dados!Y$5:Y$98)-MIN(Base_Dados!Y$5:Y$98)=0,1,MAX(Base_Dados!Y$5:Y$98)-MIN(Base_Dados!Y$5:Y$98)))) * Y$1)))</f>
        <v>0</v>
      </c>
      <c r="Z368" s="106">
        <f>IF(INDEX(Base_Dados!Z:Z,MATCH($B368,Base_Dados!$B:$B,0))=0,0,
MAX(0, MIN(Z$1,
((INDEX(Base_Dados!Z:Z,MATCH($B368,Base_Dados!$B:$B,0))-MIN(Base_Dados!Z$5:Z$98)) /
(IF(MAX(Base_Dados!Z$5:Z$98)-MIN(Base_Dados!Z$5:Z$98)=0,1,MAX(Base_Dados!Z$5:Z$98)-MIN(Base_Dados!Z$5:Z$98)))) * Z$1)))</f>
        <v>0</v>
      </c>
      <c r="AA368" s="106">
        <f>IF(INDEX(Base_Dados!AA:AA,MATCH($B368,Base_Dados!$B:$B,0))=0,0,
MAX(0, MIN(AA$1,
((INDEX(Base_Dados!AA:AA,MATCH($B368,Base_Dados!$B:$B,0))-MIN(Base_Dados!AA$5:AA$98)) /
(IF(MAX(Base_Dados!AA$5:AA$98)-MIN(Base_Dados!AA$5:AA$98)=0,1,MAX(Base_Dados!AA$5:AA$98)-MIN(Base_Dados!AA$5:AA$98)))) * AA$1)))</f>
        <v>0</v>
      </c>
      <c r="AB368" s="106">
        <f>IF(INDEX(Base_Dados!AB:AB,MATCH($B368,Base_Dados!$B:$B,0))=0,0,
MAX(0, MIN(AB$1,
((INDEX(Base_Dados!AB:AB,MATCH($B368,Base_Dados!$B:$B,0))-MIN(Base_Dados!AB$5:AB$98)) /
(IF(MAX(Base_Dados!AB$5:AB$98)-MIN(Base_Dados!AB$5:AB$98)=0,1,MAX(Base_Dados!AB$5:AB$98)-MIN(Base_Dados!AB$5:AB$98)))) * AB$1)))</f>
        <v>0.16071464755382001</v>
      </c>
      <c r="AC368" s="106">
        <f>IF(INDEX(Base_Dados!AC:AC,MATCH($B368,Base_Dados!$B:$B,0))=0,0,
MAX(0, MIN(AC$1,
((INDEX(Base_Dados!AC:AC,MATCH($B368,Base_Dados!$B:$B,0))-MIN(Base_Dados!AC$5:AC$98)) /
(IF(MAX(Base_Dados!AC$5:AC$98)-MIN(Base_Dados!AC$5:AC$98)=0,1,MAX(Base_Dados!AC$5:AC$98)-MIN(Base_Dados!AC$5:AC$98)))) * AC$1)))</f>
        <v>9.1058007323183657E-2</v>
      </c>
      <c r="AD368" s="106">
        <f>IF(INDEX(Base_Dados!AD:AD,MATCH($B368,Base_Dados!$B:$B,0))=0,0,
MAX(0, MIN(AD$1,
((INDEX(Base_Dados!AD:AD,MATCH($B368,Base_Dados!$B:$B,0))-MIN(Base_Dados!AD$5:AD$98)) /
(IF(MAX(Base_Dados!AD$5:AD$98)-MIN(Base_Dados!AD$5:AD$98)=0,1,MAX(Base_Dados!AD$5:AD$98)-MIN(Base_Dados!AD$5:AD$98)))) * AD$1)))</f>
        <v>4.0777991421387369E-2</v>
      </c>
      <c r="AE368" s="106">
        <f>IF(INDEX(Base_Dados!AE:AE,MATCH($B368,Base_Dados!$B:$B,0))=0,0,
MAX(0, MIN(AE$1,
((INDEX(Base_Dados!AE:AE,MATCH($B368,Base_Dados!$B:$B,0))-MIN(Base_Dados!AE$5:AE$98)) /
(IF(MAX(Base_Dados!AE$5:AE$98)-MIN(Base_Dados!AE$5:AE$98)=0,1,MAX(Base_Dados!AE$5:AE$98)-MIN(Base_Dados!AE$5:AE$98)))) * AE$1)))</f>
        <v>2.088307205522796E-2</v>
      </c>
      <c r="AF368" s="106">
        <f>IF(INDEX(Base_Dados!AF:AF,MATCH($B368,Base_Dados!$B:$B,0))=0,0,
MAX(0, MIN(AF$1,
((INDEX(Base_Dados!AF:AF,MATCH($B368,Base_Dados!$B:$B,0))-MIN(Base_Dados!AF$5:AF$98)) /
(IF(MAX(Base_Dados!AF$5:AF$98)-MIN(Base_Dados!AF$5:AF$98)=0,1,MAX(Base_Dados!AF$5:AF$98)-MIN(Base_Dados!AF$5:AF$98)))) * AF$1)))</f>
        <v>2.2065921941801132E-2</v>
      </c>
      <c r="AG368" s="106">
        <f>IF(INDEX(Base_Dados!AG:AG,MATCH($B368,Base_Dados!$B:$B,0))=0,0,
MAX(0, MIN(AG$1,
((INDEX(Base_Dados!AG:AG,MATCH($B368,Base_Dados!$B:$B,0))-MIN(Base_Dados!AG$5:AG$98)) /
(IF(MAX(Base_Dados!AG$5:AG$98)-MIN(Base_Dados!AG$5:AG$98)=0,1,MAX(Base_Dados!AG$5:AG$98)-MIN(Base_Dados!AG$5:AG$98)))) * AG$1)))</f>
        <v>3.5411510715602126E-2</v>
      </c>
      <c r="AH368" s="106">
        <f>IF(INDEX(Base_Dados!AH:AH,MATCH($B368,Base_Dados!$B:$B,0))=0,0,
MAX(0, MIN(AH$1,
((INDEX(Base_Dados!AH:AH,MATCH($B368,Base_Dados!$B:$B,0))-MIN(Base_Dados!AH$5:AH$98)) /
(IF(MAX(Base_Dados!AH$5:AH$98)-MIN(Base_Dados!AH$5:AH$98)=0,1,MAX(Base_Dados!AH$5:AH$98)-MIN(Base_Dados!AH$5:AH$98)))) * AH$1)))</f>
        <v>1.717911240850289</v>
      </c>
      <c r="AI368" s="106">
        <f>IF(INDEX(Base_Dados!AI:AI,MATCH($B368,Base_Dados!$B:$B,0))=0,0,
MAX(0, MIN(AI$1,
((INDEX(Base_Dados!AI:AI,MATCH($B368,Base_Dados!$B:$B,0))-MIN(Base_Dados!AI$5:AI$98)) /
(IF(MAX(Base_Dados!AI$5:AI$98)-MIN(Base_Dados!AI$5:AI$98)=0,1,MAX(Base_Dados!AI$5:AI$98)-MIN(Base_Dados!AI$5:AI$98)))) * AI$1)))</f>
        <v>0.14285714285714285</v>
      </c>
      <c r="AJ368" s="106">
        <f>IF(INDEX(Base_Dados!AJ:AJ,MATCH($B368,Base_Dados!$B:$B,0))=0,0,
MAX(0, MIN(AJ$1,
((INDEX(Base_Dados!AJ:AJ,MATCH($B368,Base_Dados!$B:$B,0))-MIN(Base_Dados!AJ$5:AJ$98)) /
(IF(MAX(Base_Dados!AJ$5:AJ$98)-MIN(Base_Dados!AJ$5:AJ$98)=0,1,MAX(Base_Dados!AJ$5:AJ$98)-MIN(Base_Dados!AJ$5:AJ$98)))) * AJ$1)))</f>
        <v>1.7708333333333335</v>
      </c>
      <c r="AK368" s="106">
        <f>IF(INDEX(Base_Dados!AK:AK,MATCH($B368,Base_Dados!$B:$B,0))=0,0,
MAX(0, MIN(AK$1,
((INDEX(Base_Dados!AK:AK,MATCH($B368,Base_Dados!$B:$B,0))-MIN(Base_Dados!AK$5:AK$98)) /
(IF(MAX(Base_Dados!AK$5:AK$98)-MIN(Base_Dados!AK$5:AK$98)=0,1,MAX(Base_Dados!AK$5:AK$98)-MIN(Base_Dados!AK$5:AK$98)))) * AK$1)))</f>
        <v>5.1724137931034482E-3</v>
      </c>
      <c r="AL368" s="106">
        <f>IF(INDEX(Base_Dados!AL:AL,MATCH($B368,Base_Dados!$B:$B,0))=0,0,
MAX(0, MIN(AL$1,
((INDEX(Base_Dados!AL:AL,MATCH($B368,Base_Dados!$B:$B,0))-MIN(Base_Dados!AL$5:AL$98)) /
(IF(MAX(Base_Dados!AL$5:AL$98)-MIN(Base_Dados!AL$5:AL$98)=0,1,MAX(Base_Dados!AL$5:AL$98)-MIN(Base_Dados!AL$5:AL$98)))) * AL$1)))</f>
        <v>0</v>
      </c>
      <c r="AM368" s="106">
        <f>IF(INDEX(Base_Dados!AM:AM,MATCH($B368,Base_Dados!$B:$B,0))=0,0,
MAX(0, MIN(AM$1,
((INDEX(Base_Dados!AM:AM,MATCH($B368,Base_Dados!$B:$B,0))-MIN(Base_Dados!AM$5:AM$98)) /
(IF(MAX(Base_Dados!AM$5:AM$98)-MIN(Base_Dados!AM$5:AM$98)=0,1,MAX(Base_Dados!AM$5:AM$98)-MIN(Base_Dados!AM$5:AM$98)))) * AM$1)))</f>
        <v>0.12325220093215951</v>
      </c>
      <c r="AN368" s="106">
        <f>IF(INDEX(Base_Dados!AN:AN,MATCH($B368,Base_Dados!$B:$B,0))=0,0,
MAX(0, MIN(AN$1,
((INDEX(Base_Dados!AN:AN,MATCH($B368,Base_Dados!$B:$B,0))-MIN(Base_Dados!AN$5:AN$98)) /
(IF(MAX(Base_Dados!AN$5:AN$98)-MIN(Base_Dados!AN$5:AN$98)=0,1,MAX(Base_Dados!AN$5:AN$98)-MIN(Base_Dados!AN$5:AN$98)))) * AN$1)))</f>
        <v>0.51897689768976896</v>
      </c>
      <c r="AO368" s="106">
        <f>IF(INDEX(Base_Dados!AO:AO,MATCH($B368,Base_Dados!$B:$B,0))=0,0,
MAX(0, MIN(AO$1,
((INDEX(Base_Dados!AO:AO,MATCH($B368,Base_Dados!$B:$B,0))-MIN(Base_Dados!AO$5:AO$98)) /
(IF(MAX(Base_Dados!AO$5:AO$98)-MIN(Base_Dados!AO$5:AO$98)=0,1,MAX(Base_Dados!AO$5:AO$98)-MIN(Base_Dados!AO$5:AO$98)))) * AO$1)))</f>
        <v>0</v>
      </c>
      <c r="AP368" s="106">
        <f>IF(INDEX(Base_Dados!AP:AP,MATCH($B368,Base_Dados!$B:$B,0))=0,0,
MAX(0, MIN(AP$1,
((INDEX(Base_Dados!AP:AP,MATCH($B368,Base_Dados!$B:$B,0))-MIN(Base_Dados!AP$5:AP$98)) /
(IF(MAX(Base_Dados!AP$5:AP$98)-MIN(Base_Dados!AP$5:AP$98)=0,1,MAX(Base_Dados!AP$5:AP$98)-MIN(Base_Dados!AP$5:AP$98)))) * AP$1)))</f>
        <v>1.3761467889908258E-2</v>
      </c>
      <c r="AQ368" s="106">
        <f>IF(INDEX(Base_Dados!AQ:AQ,MATCH($B368,Base_Dados!$B:$B,0))=0,0,
MAX(0, MIN(AQ$1,
((INDEX(Base_Dados!AQ:AQ,MATCH($B368,Base_Dados!$B:$B,0))-MIN(Base_Dados!AQ$5:AQ$98)) /
(IF(MAX(Base_Dados!AQ$5:AQ$98)-MIN(Base_Dados!AQ$5:AQ$98)=0,1,MAX(Base_Dados!AQ$5:AQ$98)-MIN(Base_Dados!AQ$5:AQ$98)))) * AQ$1)))</f>
        <v>0</v>
      </c>
      <c r="AR368" s="106">
        <f>IF(INDEX(Base_Dados!AR:AR,MATCH($B368,Base_Dados!$B:$B,0))=0,0,
MAX(0, MIN(AR$1,
((INDEX(Base_Dados!AR:AR,MATCH($B368,Base_Dados!$B:$B,0))-MIN(Base_Dados!AR$5:AR$98)) /
(IF(MAX(Base_Dados!AR$5:AR$98)-MIN(Base_Dados!AR$5:AR$98)=0,1,MAX(Base_Dados!AR$5:AR$98)-MIN(Base_Dados!AR$5:AR$98)))) * AR$1)))</f>
        <v>0</v>
      </c>
      <c r="AS368" s="106">
        <f>IF(INDEX(Base_Dados!AS:AS,MATCH($B368,Base_Dados!$B:$B,0))=0,0,
MAX(0, MIN(AS$1,
((INDEX(Base_Dados!AS:AS,MATCH($B368,Base_Dados!$B:$B,0))-MIN(Base_Dados!AS$5:AS$98)) /
(IF(MAX(Base_Dados!AS$5:AS$98)-MIN(Base_Dados!AS$5:AS$98)=0,1,MAX(Base_Dados!AS$5:AS$98)-MIN(Base_Dados!AS$5:AS$98)))) * AS$1)))</f>
        <v>6.0975609756097563E-3</v>
      </c>
      <c r="AT368" s="106">
        <f>IF(INDEX(Base_Dados!AT:AT,MATCH($B368,Base_Dados!$B:$B,0))=0,0,
MAX(0, MIN(AT$1,
((INDEX(Base_Dados!AT:AT,MATCH($B368,Base_Dados!$B:$B,0))-MIN(Base_Dados!AT$5:AT$98)) /
(IF(MAX(Base_Dados!AT$5:AT$98)-MIN(Base_Dados!AT$5:AT$98)=0,1,MAX(Base_Dados!AT$5:AT$98)-MIN(Base_Dados!AT$5:AT$98)))) * AT$1)))</f>
        <v>0</v>
      </c>
      <c r="AU368" s="106">
        <f>IF(INDEX(Base_Dados!AU:AU,MATCH($B368,Base_Dados!$B:$B,0))=0,0,
MAX(0, MIN(AU$1,
((INDEX(Base_Dados!AU:AU,MATCH($B368,Base_Dados!$B:$B,0))-MIN(Base_Dados!AU$5:AU$98)) /
(IF(MAX(Base_Dados!AU$5:AU$98)-MIN(Base_Dados!AU$5:AU$98)=0,1,MAX(Base_Dados!AU$5:AU$98)-MIN(Base_Dados!AU$5:AU$98)))) * AU$1)))</f>
        <v>2.0599250936329586E-2</v>
      </c>
      <c r="AV368" s="106">
        <f>IF(INDEX(Base_Dados!AV:AV,MATCH($B368,Base_Dados!$B:$B,0))=0,0,
MAX(0, MIN(AV$1,
((INDEX(Base_Dados!AV:AV,MATCH($B368,Base_Dados!$B:$B,0))-MIN(Base_Dados!AV$5:AV$98)) /
(IF(MAX(Base_Dados!AV$5:AV$98)-MIN(Base_Dados!AV$5:AV$98)=0,1,MAX(Base_Dados!AV$5:AV$98)-MIN(Base_Dados!AV$5:AV$98)))) * AV$1)))</f>
        <v>0</v>
      </c>
      <c r="AW368" s="106">
        <f>IF(INDEX(Base_Dados!AW:AW,MATCH($B368,Base_Dados!$B:$B,0))=0,0,
MAX(0, MIN(AW$1,
((INDEX(Base_Dados!AW:AW,MATCH($B368,Base_Dados!$B:$B,0))-MIN(Base_Dados!AW$5:AW$98)) /
(IF(MAX(Base_Dados!AW$5:AW$98)-MIN(Base_Dados!AW$5:AW$98)=0,1,MAX(Base_Dados!AW$5:AW$98)-MIN(Base_Dados!AW$5:AW$98)))) * AW$1)))</f>
        <v>0</v>
      </c>
      <c r="AX368" s="106">
        <f>IF(INDEX(Base_Dados!AX:AX,MATCH($B368,Base_Dados!$B:$B,0))=0,0,
MAX(0, MIN(AX$1,
((INDEX(Base_Dados!AX:AX,MATCH($B368,Base_Dados!$B:$B,0))-MIN(Base_Dados!AX$5:AX$98)) /
(IF(MAX(Base_Dados!AX$5:AX$98)-MIN(Base_Dados!AX$5:AX$98)=0,1,MAX(Base_Dados!AX$5:AX$98)-MIN(Base_Dados!AX$5:AX$98)))) * AX$1)))</f>
        <v>0.18279569892473119</v>
      </c>
      <c r="AY368" s="106">
        <f>IF(INDEX(Base_Dados!AY:AY,MATCH($B368,Base_Dados!$B:$B,0))=0,0,
MAX(0, MIN(AY$1,
((INDEX(Base_Dados!AY:AY,MATCH($B368,Base_Dados!$B:$B,0))-MIN(Base_Dados!AY$5:AY$98)) /
(IF(MAX(Base_Dados!AY$5:AY$98)-MIN(Base_Dados!AY$5:AY$98)=0,1,MAX(Base_Dados!AY$5:AY$98)-MIN(Base_Dados!AY$5:AY$98)))) * AY$1)))</f>
        <v>3.165182987141444E-2</v>
      </c>
      <c r="AZ368" s="106">
        <f>IF(INDEX(Base_Dados!AZ:AZ,MATCH($B368,Base_Dados!$B:$B,0))=0,0,
MAX(0, MIN(AZ$1,
((INDEX(Base_Dados!AZ:AZ,MATCH($B368,Base_Dados!$B:$B,0))-MIN(Base_Dados!AZ$5:AZ$98)) /
(IF(MAX(Base_Dados!AZ$5:AZ$98)-MIN(Base_Dados!AZ$5:AZ$98)=0,1,MAX(Base_Dados!AZ$5:AZ$98)-MIN(Base_Dados!AZ$5:AZ$98)))) * AZ$1)))</f>
        <v>0.375</v>
      </c>
      <c r="BA368" s="106">
        <f>IF(INDEX(Base_Dados!BA:BA,MATCH($B368,Base_Dados!$B:$B,0))=0,0,
MAX(0, MIN(BA$1,
((INDEX(Base_Dados!BA:BA,MATCH($B368,Base_Dados!$B:$B,0))-MIN(Base_Dados!BA$5:BA$98)) /
(IF(MAX(Base_Dados!BA$5:BA$98)-MIN(Base_Dados!BA$5:BA$98)=0,1,MAX(Base_Dados!BA$5:BA$98)-MIN(Base_Dados!BA$5:BA$98)))) * BA$1)))</f>
        <v>2.9996225493461221E-2</v>
      </c>
      <c r="BB368" s="106">
        <f>IF(INDEX(Base_Dados!BB:BB,MATCH($B368,Base_Dados!$B:$B,0))=0,0,
MAX(0, MIN(BB$1,
((INDEX(Base_Dados!BB:BB,MATCH($B368,Base_Dados!$B:$B,0))-MIN(Base_Dados!BB$5:BB$98)) /
(IF(MAX(Base_Dados!BB$5:BB$98)-MIN(Base_Dados!BB$5:BB$98)=0,1,MAX(Base_Dados!BB$5:BB$98)-MIN(Base_Dados!BB$5:BB$98)))) * BB$1)))</f>
        <v>0.14158746743754969</v>
      </c>
      <c r="BC368" s="106">
        <f>IF(INDEX(Base_Dados!BC:BC,MATCH($B368,Base_Dados!$B:$B,0))=0,0,
MAX(0, MIN(BC$1,
((INDEX(Base_Dados!BC:BC,MATCH($B368,Base_Dados!$B:$B,0))-MIN(Base_Dados!BC$5:BC$98)) /
(IF(MAX(Base_Dados!BC$5:BC$98)-MIN(Base_Dados!BC$5:BC$98)=0,1,MAX(Base_Dados!BC$5:BC$98)-MIN(Base_Dados!BC$5:BC$98)))) * BC$1)))</f>
        <v>1.5351467815782387E-2</v>
      </c>
      <c r="BD368" s="106">
        <f>IF(INDEX(Base_Dados!BD:BD,MATCH($B368,Base_Dados!$B:$B,0))=0,0,
MAX(0, MIN(BD$1,
((INDEX(Base_Dados!BD:BD,MATCH($B368,Base_Dados!$B:$B,0))-MIN(Base_Dados!BD$5:BD$98)) /
(IF(MAX(Base_Dados!BD$5:BD$98)-MIN(Base_Dados!BD$5:BD$98)=0,1,MAX(Base_Dados!BD$5:BD$98)-MIN(Base_Dados!BD$5:BD$98)))) * BD$1)))</f>
        <v>1.74503150751333E-2</v>
      </c>
      <c r="BE368" s="106">
        <f>IF(INDEX(Base_Dados!BE:BE,MATCH($B368,Base_Dados!$B:$B,0))=0,0,
MAX(0, MIN(BE$1,
((INDEX(Base_Dados!BE:BE,MATCH($B368,Base_Dados!$B:$B,0))-MIN(Base_Dados!BE$5:BE$98)) /
(IF(MAX(Base_Dados!BE$5:BE$98)-MIN(Base_Dados!BE$5:BE$98)=0,1,MAX(Base_Dados!BE$5:BE$98)-MIN(Base_Dados!BE$5:BE$98)))) * BE$1)))</f>
        <v>9.2323130958354246E-2</v>
      </c>
      <c r="BF368" s="106">
        <f>IF(INDEX(Base_Dados!BF:BF,MATCH($B368,Base_Dados!$B:$B,0))=0,0,
MAX(0, MIN(BF$1,
((INDEX(Base_Dados!BF:BF,MATCH($B368,Base_Dados!$B:$B,0))-MIN(Base_Dados!BF$5:BF$98)) /
(IF(MAX(Base_Dados!BF$5:BF$98)-MIN(Base_Dados!BF$5:BF$98)=0,1,MAX(Base_Dados!BF$5:BF$98)-MIN(Base_Dados!BF$5:BF$98)))) * BF$1)))</f>
        <v>0</v>
      </c>
      <c r="BG368" s="106">
        <f>IF(INDEX(Base_Dados!BG:BG,MATCH($B368,Base_Dados!$B:$B,0))=0,0,
MAX(0, MIN(BG$1,
((INDEX(Base_Dados!BG:BG,MATCH($B368,Base_Dados!$B:$B,0))-MIN(Base_Dados!BG$5:BG$98)) /
(IF(MAX(Base_Dados!BG$5:BG$98)-MIN(Base_Dados!BG$5:BG$98)=0,1,MAX(Base_Dados!BG$5:BG$98)-MIN(Base_Dados!BG$5:BG$98)))) * BG$1)))</f>
        <v>8.7792642140468221E-3</v>
      </c>
      <c r="BH368" s="106">
        <f>IF(INDEX(Base_Dados!BH:BH,MATCH($B368,Base_Dados!$B:$B,0))=0,0,
MAX(0, MIN(BH$1,
((INDEX(Base_Dados!BH:BH,MATCH($B368,Base_Dados!$B:$B,0))-MIN(Base_Dados!BH$5:BH$98)) /
(IF(MAX(Base_Dados!BH$5:BH$98)-MIN(Base_Dados!BH$5:BH$98)=0,1,MAX(Base_Dados!BH$5:BH$98)-MIN(Base_Dados!BH$5:BH$98)))) * BH$1)))</f>
        <v>2.197802197802198E-2</v>
      </c>
      <c r="BI368" s="106">
        <f>IF(INDEX(Base_Dados!BI:BI,MATCH($B368,Base_Dados!$B:$B,0))=0,0,
MAX(0, MIN(BI$1,
((INDEX(Base_Dados!BI:BI,MATCH($B368,Base_Dados!$B:$B,0))-MIN(Base_Dados!BI$5:BI$98)) /
(IF(MAX(Base_Dados!BI$5:BI$98)-MIN(Base_Dados!BI$5:BI$98)=0,1,MAX(Base_Dados!BI$5:BI$98)-MIN(Base_Dados!BI$5:BI$98)))) * BI$1)))</f>
        <v>0.16848673946957879</v>
      </c>
      <c r="BJ368" s="106">
        <f>IF(INDEX(Base_Dados!BJ:BJ,MATCH($B368,Base_Dados!$B:$B,0))=0,0,
MAX(0, MIN(BJ$1,
((INDEX(Base_Dados!BJ:BJ,MATCH($B368,Base_Dados!$B:$B,0))-MIN(Base_Dados!BJ$5:BJ$98)) /
(IF(MAX(Base_Dados!BJ$5:BJ$98)-MIN(Base_Dados!BJ$5:BJ$98)=0,1,MAX(Base_Dados!BJ$5:BJ$98)-MIN(Base_Dados!BJ$5:BJ$98)))) * BJ$1)))</f>
        <v>2.1052631578947368E-2</v>
      </c>
      <c r="BK368" s="106">
        <f>IF(INDEX(Base_Dados!BK:BK,MATCH($B368,Base_Dados!$B:$B,0))=0,0,
MAX(0, MIN(BK$1,
((INDEX(Base_Dados!BK:BK,MATCH($B368,Base_Dados!$B:$B,0))-MIN(Base_Dados!BK$5:BK$98)) /
(IF(MAX(Base_Dados!BK$5:BK$98)-MIN(Base_Dados!BK$5:BK$98)=0,1,MAX(Base_Dados!BK$5:BK$98)-MIN(Base_Dados!BK$5:BK$98)))) * BK$1)))</f>
        <v>1.7857142857142856E-2</v>
      </c>
      <c r="BL368" s="106">
        <f>IF(INDEX(Base_Dados!BL:BL,MATCH($B368,Base_Dados!$B:$B,0))=0,0,
MAX(0, MIN(BL$1,
((INDEX(Base_Dados!BL:BL,MATCH($B368,Base_Dados!$B:$B,0))-MIN(Base_Dados!BL$5:BL$98)) /
(IF(MAX(Base_Dados!BL$5:BL$98)-MIN(Base_Dados!BL$5:BL$98)=0,1,MAX(Base_Dados!BL$5:BL$98)-MIN(Base_Dados!BL$5:BL$98)))) * BL$1)))</f>
        <v>2.4429967426710098E-2</v>
      </c>
      <c r="BM368" s="106">
        <f>IF(INDEX(Base_Dados!BM:BM,MATCH($B368,Base_Dados!$B:$B,0))=0,0,
MAX(0, MIN(BM$1,
((INDEX(Base_Dados!BM:BM,MATCH($B368,Base_Dados!$B:$B,0))-MIN(Base_Dados!BM$5:BM$98)) /
(IF(MAX(Base_Dados!BM$5:BM$98)-MIN(Base_Dados!BM$5:BM$98)=0,1,MAX(Base_Dados!BM$5:BM$98)-MIN(Base_Dados!BM$5:BM$98)))) * BM$1)))</f>
        <v>1</v>
      </c>
      <c r="BN368" s="106">
        <f>IF(INDEX(Base_Dados!BN:BN,MATCH($B368,Base_Dados!$B:$B,0))=0,0,
MAX(0, MIN(BN$1,
((INDEX(Base_Dados!BN:BN,MATCH($B368,Base_Dados!$B:$B,0))-MIN(Base_Dados!BN$5:BN$98)) /
(IF(MAX(Base_Dados!BN$5:BN$98)-MIN(Base_Dados!BN$5:BN$98)=0,1,MAX(Base_Dados!BN$5:BN$98)-MIN(Base_Dados!BN$5:BN$98)))) * BN$1)))</f>
        <v>0</v>
      </c>
      <c r="BO368" s="106">
        <f>IF(INDEX(Base_Dados!BO:BO,MATCH($B368,Base_Dados!$B:$B,0))=0,0,
MAX(0, MIN(BO$1,
((INDEX(Base_Dados!BO:BO,MATCH($B368,Base_Dados!$B:$B,0))-MIN(Base_Dados!BO$5:BO$98)) /
(IF(MAX(Base_Dados!BO$5:BO$98)-MIN(Base_Dados!BO$5:BO$98)=0,1,MAX(Base_Dados!BO$5:BO$98)-MIN(Base_Dados!BO$5:BO$98)))) * BO$1)))</f>
        <v>8.6206896551724137E-3</v>
      </c>
      <c r="BP368" s="106">
        <f t="shared" si="24"/>
        <v>12.713249179114404</v>
      </c>
      <c r="BQ368" s="111">
        <f t="shared" si="25"/>
        <v>0.44383804472385641</v>
      </c>
      <c r="BR368" s="112">
        <f t="shared" si="26"/>
        <v>0.12932973124583313</v>
      </c>
      <c r="BS368" s="113">
        <f t="shared" si="27"/>
        <v>12.583919447868571</v>
      </c>
    </row>
    <row r="369" spans="1:71">
      <c r="A369" s="21">
        <v>35016</v>
      </c>
      <c r="B369" s="21" t="s">
        <v>622</v>
      </c>
      <c r="C369" s="21" t="s">
        <v>619</v>
      </c>
      <c r="D369" s="105">
        <f>IF(INDEX(Base_Dados!D:D,MATCH($B369,Base_Dados!$B:$B,0))=0,0,
MAX(0, MIN(D$1,
((INDEX(Base_Dados!D:D,MATCH($B369,Base_Dados!$B:$B,0))-MIN(Base_Dados!D$5:D$98)) /
(IF(MAX(Base_Dados!D$5:D$98)-MIN(Base_Dados!D$5:D$98)=0,1,MAX(Base_Dados!D$5:D$98)-MIN(Base_Dados!D$5:D$98)))) * D$1)))</f>
        <v>0.38002213838983329</v>
      </c>
      <c r="E369" s="106">
        <f>IF(INDEX(Base_Dados!E:E,MATCH($B369,Base_Dados!$B:$B,0))=0,0,
MAX(0, MIN(E$1,
((INDEX(Base_Dados!E:E,MATCH($B369,Base_Dados!$B:$B,0))-MIN(Base_Dados!E$5:E$98)) /
(IF(MAX(Base_Dados!E$5:E$98)-MIN(Base_Dados!E$5:E$98)=0,1,MAX(Base_Dados!E$5:E$98)-MIN(Base_Dados!E$5:E$98)))) * E$1)))</f>
        <v>8.4482767159788225E-2</v>
      </c>
      <c r="F369" s="106">
        <f>IF(INDEX(Base_Dados!F:F,MATCH($B369,Base_Dados!$B:$B,0))=0,0,
MAX(0, MIN(F$1,
((INDEX(Base_Dados!F:F,MATCH($B369,Base_Dados!$B:$B,0))-MIN(Base_Dados!F$5:F$98)) /
(IF(MAX(Base_Dados!F$5:F$98)-MIN(Base_Dados!F$5:F$98)=0,1,MAX(Base_Dados!F$5:F$98)-MIN(Base_Dados!F$5:F$98)))) * F$1)))</f>
        <v>8.5627113520865994E-2</v>
      </c>
      <c r="G369" s="106">
        <f>IF(INDEX(Base_Dados!G:G,MATCH($B369,Base_Dados!$B:$B,0))=0,0,
MAX(0, MIN(G$1,
((INDEX(Base_Dados!G:G,MATCH($B369,Base_Dados!$B:$B,0))-MIN(Base_Dados!G$5:G$98)) /
(IF(MAX(Base_Dados!G$5:G$98)-MIN(Base_Dados!G$5:G$98)=0,1,MAX(Base_Dados!G$5:G$98)-MIN(Base_Dados!G$5:G$98)))) * G$1)))</f>
        <v>7.9557552463956405E-2</v>
      </c>
      <c r="H369" s="106">
        <f>IF(INDEX(Base_Dados!H:H,MATCH($B369,Base_Dados!$B:$B,0))=0,0,
MAX(0, MIN(H$1,
((INDEX(Base_Dados!H:H,MATCH($B369,Base_Dados!$B:$B,0))-MIN(Base_Dados!H$5:H$98)) /
(IF(MAX(Base_Dados!H$5:H$98)-MIN(Base_Dados!H$5:H$98)=0,1,MAX(Base_Dados!H$5:H$98)-MIN(Base_Dados!H$5:H$98)))) * H$1)))</f>
        <v>7.6388112435430131E-2</v>
      </c>
      <c r="I369" s="106">
        <f>IF(INDEX(Base_Dados!I:I,MATCH($B369,Base_Dados!$B:$B,0))=0,0,
MAX(0, MIN(I$1,
((INDEX(Base_Dados!I:I,MATCH($B369,Base_Dados!$B:$B,0))-MIN(Base_Dados!I$5:I$98)) /
(IF(MAX(Base_Dados!I$5:I$98)-MIN(Base_Dados!I$5:I$98)=0,1,MAX(Base_Dados!I$5:I$98)-MIN(Base_Dados!I$5:I$98)))) * I$1)))</f>
        <v>9.5173360291109343E-2</v>
      </c>
      <c r="J369" s="106">
        <f>IF(INDEX(Base_Dados!J:J,MATCH($B369,Base_Dados!$B:$B,0))=0,0,
MAX(0, MIN(J$1,
((INDEX(Base_Dados!J:J,MATCH($B369,Base_Dados!$B:$B,0))-MIN(Base_Dados!J$5:J$98)) /
(IF(MAX(Base_Dados!J$5:J$98)-MIN(Base_Dados!J$5:J$98)=0,1,MAX(Base_Dados!J$5:J$98)-MIN(Base_Dados!J$5:J$98)))) * J$1)))</f>
        <v>0.12925272482656935</v>
      </c>
      <c r="K369" s="106">
        <f>IF(INDEX(Base_Dados!K:K,MATCH($B369,Base_Dados!$B:$B,0))=0,0,
MAX(0, MIN(K$1,
((INDEX(Base_Dados!K:K,MATCH($B369,Base_Dados!$B:$B,0))-MIN(Base_Dados!K$5:K$98)) /
(IF(MAX(Base_Dados!K$5:K$98)-MIN(Base_Dados!K$5:K$98)=0,1,MAX(Base_Dados!K$5:K$98)-MIN(Base_Dados!K$5:K$98)))) * K$1)))</f>
        <v>0.15705500894454383</v>
      </c>
      <c r="L369" s="106">
        <f>IF(INDEX(Base_Dados!L:L,MATCH($B369,Base_Dados!$B:$B,0))=0,0,
MAX(0, MIN(L$1,
((INDEX(Base_Dados!L:L,MATCH($B369,Base_Dados!$B:$B,0))-MIN(Base_Dados!L$5:L$98)) /
(IF(MAX(Base_Dados!L$5:L$98)-MIN(Base_Dados!L$5:L$98)=0,1,MAX(Base_Dados!L$5:L$98)-MIN(Base_Dados!L$5:L$98)))) * L$1)))</f>
        <v>0.19808240436990543</v>
      </c>
      <c r="M369" s="106">
        <f>IF(INDEX(Base_Dados!M:M,MATCH($B369,Base_Dados!$B:$B,0))=0,0,
MAX(0, MIN(M$1,
((INDEX(Base_Dados!M:M,MATCH($B369,Base_Dados!$B:$B,0))-MIN(Base_Dados!M$5:M$98)) /
(IF(MAX(Base_Dados!M$5:M$98)-MIN(Base_Dados!M$5:M$98)=0,1,MAX(Base_Dados!M$5:M$98)-MIN(Base_Dados!M$5:M$98)))) * M$1)))</f>
        <v>0.22464139941690961</v>
      </c>
      <c r="N369" s="106">
        <f>IF(INDEX(Base_Dados!N:N,MATCH($B369,Base_Dados!$B:$B,0))=0,0,
MAX(0, MIN(N$1,
((INDEX(Base_Dados!N:N,MATCH($B369,Base_Dados!$B:$B,0))-MIN(Base_Dados!N$5:N$98)) /
(IF(MAX(Base_Dados!N$5:N$98)-MIN(Base_Dados!N$5:N$98)=0,1,MAX(Base_Dados!N$5:N$98)-MIN(Base_Dados!N$5:N$98)))) * N$1)))</f>
        <v>0.276553201055384</v>
      </c>
      <c r="O369" s="106">
        <f>IF(INDEX(Base_Dados!O:O,MATCH($B369,Base_Dados!$B:$B,0))=0,0,
MAX(0, MIN(O$1,
((INDEX(Base_Dados!O:O,MATCH($B369,Base_Dados!$B:$B,0))-MIN(Base_Dados!O$5:O$98)) /
(IF(MAX(Base_Dados!O$5:O$98)-MIN(Base_Dados!O$5:O$98)=0,1,MAX(Base_Dados!O$5:O$98)-MIN(Base_Dados!O$5:O$98)))) * O$1)))</f>
        <v>0.33641786052734268</v>
      </c>
      <c r="P369" s="106">
        <f>IF(INDEX(Base_Dados!P:P,MATCH($B369,Base_Dados!$B:$B,0))=0,0,
MAX(0, MIN(P$1,
((INDEX(Base_Dados!P:P,MATCH($B369,Base_Dados!$B:$B,0))-MIN(Base_Dados!P$5:P$98)) /
(IF(MAX(Base_Dados!P$5:P$98)-MIN(Base_Dados!P$5:P$98)=0,1,MAX(Base_Dados!P$5:P$98)-MIN(Base_Dados!P$5:P$98)))) * P$1)))</f>
        <v>0.14778938612307788</v>
      </c>
      <c r="Q369" s="106">
        <f>IF(INDEX(Base_Dados!Q:Q,MATCH($B369,Base_Dados!$B:$B,0))=0,0,
MAX(0, MIN(Q$1,
((INDEX(Base_Dados!Q:Q,MATCH($B369,Base_Dados!$B:$B,0))-MIN(Base_Dados!Q$5:Q$98)) /
(IF(MAX(Base_Dados!Q$5:Q$98)-MIN(Base_Dados!Q$5:Q$98)=0,1,MAX(Base_Dados!Q$5:Q$98)-MIN(Base_Dados!Q$5:Q$98)))) * Q$1)))</f>
        <v>7.0823021431204253E-2</v>
      </c>
      <c r="R369" s="106">
        <f>IF(INDEX(Base_Dados!R:R,MATCH($B369,Base_Dados!$B:$B,0))=0,0,
MAX(0, MIN(R$1,
((INDEX(Base_Dados!R:R,MATCH($B369,Base_Dados!$B:$B,0))-MIN(Base_Dados!R$5:R$98)) /
(IF(MAX(Base_Dados!R$5:R$98)-MIN(Base_Dados!R$5:R$98)=0,1,MAX(Base_Dados!R$5:R$98)-MIN(Base_Dados!R$5:R$98)))) * R$1)))</f>
        <v>5.9874007727821262E-2</v>
      </c>
      <c r="S369" s="106">
        <f>IF(INDEX(Base_Dados!S:S,MATCH($B369,Base_Dados!$B:$B,0))=0,0,
MAX(0, MIN(S$1,
((INDEX(Base_Dados!S:S,MATCH($B369,Base_Dados!$B:$B,0))-MIN(Base_Dados!S$5:S$98)) /
(IF(MAX(Base_Dados!S$5:S$98)-MIN(Base_Dados!S$5:S$98)=0,1,MAX(Base_Dados!S$5:S$98)-MIN(Base_Dados!S$5:S$98)))) * S$1)))</f>
        <v>0.15186849397139218</v>
      </c>
      <c r="T369" s="106">
        <f>IF(INDEX(Base_Dados!T:T,MATCH($B369,Base_Dados!$B:$B,0))=0,0,
MAX(0, MIN(T$1,
((INDEX(Base_Dados!T:T,MATCH($B369,Base_Dados!$B:$B,0))-MIN(Base_Dados!T$5:T$98)) /
(IF(MAX(Base_Dados!T$5:T$98)-MIN(Base_Dados!T$5:T$98)=0,1,MAX(Base_Dados!T$5:T$98)-MIN(Base_Dados!T$5:T$98)))) * T$1)))</f>
        <v>1.3883969973904906</v>
      </c>
      <c r="U369" s="106">
        <f>IF(INDEX(Base_Dados!U:U,MATCH($B369,Base_Dados!$B:$B,0))=0,0,
MAX(0, MIN(U$1,
((INDEX(Base_Dados!U:U,MATCH($B369,Base_Dados!$B:$B,0))-MIN(Base_Dados!U$5:U$98)) /
(IF(MAX(Base_Dados!U$5:U$98)-MIN(Base_Dados!U$5:U$98)=0,1,MAX(Base_Dados!U$5:U$98)-MIN(Base_Dados!U$5:U$98)))) * U$1)))</f>
        <v>0.68743542801265878</v>
      </c>
      <c r="V369" s="106">
        <f>IF(INDEX(Base_Dados!V:V,MATCH($B369,Base_Dados!$B:$B,0))=0,0,
MAX(0, MIN(V$1,
((INDEX(Base_Dados!V:V,MATCH($B369,Base_Dados!$B:$B,0))-MIN(Base_Dados!V$5:V$98)) /
(IF(MAX(Base_Dados!V$5:V$98)-MIN(Base_Dados!V$5:V$98)=0,1,MAX(Base_Dados!V$5:V$98)-MIN(Base_Dados!V$5:V$98)))) * V$1)))</f>
        <v>0.23546377880657041</v>
      </c>
      <c r="W369" s="106">
        <f>IF(INDEX(Base_Dados!W:W,MATCH($B369,Base_Dados!$B:$B,0))=0,0,
MAX(0, MIN(W$1,
((INDEX(Base_Dados!W:W,MATCH($B369,Base_Dados!$B:$B,0))-MIN(Base_Dados!W$5:W$98)) /
(IF(MAX(Base_Dados!W$5:W$98)-MIN(Base_Dados!W$5:W$98)=0,1,MAX(Base_Dados!W$5:W$98)-MIN(Base_Dados!W$5:W$98)))) * W$1)))</f>
        <v>2.2299838194636625</v>
      </c>
      <c r="X369" s="106">
        <f>IF(INDEX(Base_Dados!X:X,MATCH($B369,Base_Dados!$B:$B,0))=0,0,
MAX(0, MIN(X$1,
((INDEX(Base_Dados!X:X,MATCH($B369,Base_Dados!$B:$B,0))-MIN(Base_Dados!X$5:X$98)) /
(IF(MAX(Base_Dados!X$5:X$98)-MIN(Base_Dados!X$5:X$98)=0,1,MAX(Base_Dados!X$5:X$98)-MIN(Base_Dados!X$5:X$98)))) * X$1)))</f>
        <v>0</v>
      </c>
      <c r="Y369" s="106">
        <f>IF(INDEX(Base_Dados!Y:Y,MATCH($B369,Base_Dados!$B:$B,0))=0,0,
MAX(0, MIN(Y$1,
((INDEX(Base_Dados!Y:Y,MATCH($B369,Base_Dados!$B:$B,0))-MIN(Base_Dados!Y$5:Y$98)) /
(IF(MAX(Base_Dados!Y$5:Y$98)-MIN(Base_Dados!Y$5:Y$98)=0,1,MAX(Base_Dados!Y$5:Y$98)-MIN(Base_Dados!Y$5:Y$98)))) * Y$1)))</f>
        <v>0</v>
      </c>
      <c r="Z369" s="106">
        <f>IF(INDEX(Base_Dados!Z:Z,MATCH($B369,Base_Dados!$B:$B,0))=0,0,
MAX(0, MIN(Z$1,
((INDEX(Base_Dados!Z:Z,MATCH($B369,Base_Dados!$B:$B,0))-MIN(Base_Dados!Z$5:Z$98)) /
(IF(MAX(Base_Dados!Z$5:Z$98)-MIN(Base_Dados!Z$5:Z$98)=0,1,MAX(Base_Dados!Z$5:Z$98)-MIN(Base_Dados!Z$5:Z$98)))) * Z$1)))</f>
        <v>0</v>
      </c>
      <c r="AA369" s="106">
        <f>IF(INDEX(Base_Dados!AA:AA,MATCH($B369,Base_Dados!$B:$B,0))=0,0,
MAX(0, MIN(AA$1,
((INDEX(Base_Dados!AA:AA,MATCH($B369,Base_Dados!$B:$B,0))-MIN(Base_Dados!AA$5:AA$98)) /
(IF(MAX(Base_Dados!AA$5:AA$98)-MIN(Base_Dados!AA$5:AA$98)=0,1,MAX(Base_Dados!AA$5:AA$98)-MIN(Base_Dados!AA$5:AA$98)))) * AA$1)))</f>
        <v>0</v>
      </c>
      <c r="AB369" s="106">
        <f>IF(INDEX(Base_Dados!AB:AB,MATCH($B369,Base_Dados!$B:$B,0))=0,0,
MAX(0, MIN(AB$1,
((INDEX(Base_Dados!AB:AB,MATCH($B369,Base_Dados!$B:$B,0))-MIN(Base_Dados!AB$5:AB$98)) /
(IF(MAX(Base_Dados!AB$5:AB$98)-MIN(Base_Dados!AB$5:AB$98)=0,1,MAX(Base_Dados!AB$5:AB$98)-MIN(Base_Dados!AB$5:AB$98)))) * AB$1)))</f>
        <v>0.57066914997343487</v>
      </c>
      <c r="AC369" s="106">
        <f>IF(INDEX(Base_Dados!AC:AC,MATCH($B369,Base_Dados!$B:$B,0))=0,0,
MAX(0, MIN(AC$1,
((INDEX(Base_Dados!AC:AC,MATCH($B369,Base_Dados!$B:$B,0))-MIN(Base_Dados!AC$5:AC$98)) /
(IF(MAX(Base_Dados!AC$5:AC$98)-MIN(Base_Dados!AC$5:AC$98)=0,1,MAX(Base_Dados!AC$5:AC$98)-MIN(Base_Dados!AC$5:AC$98)))) * AC$1)))</f>
        <v>0.13783363846598573</v>
      </c>
      <c r="AD369" s="106">
        <f>IF(INDEX(Base_Dados!AD:AD,MATCH($B369,Base_Dados!$B:$B,0))=0,0,
MAX(0, MIN(AD$1,
((INDEX(Base_Dados!AD:AD,MATCH($B369,Base_Dados!$B:$B,0))-MIN(Base_Dados!AD$5:AD$98)) /
(IF(MAX(Base_Dados!AD$5:AD$98)-MIN(Base_Dados!AD$5:AD$98)=0,1,MAX(Base_Dados!AD$5:AD$98)-MIN(Base_Dados!AD$5:AD$98)))) * AD$1)))</f>
        <v>6.7312527732583935E-2</v>
      </c>
      <c r="AE369" s="106">
        <f>IF(INDEX(Base_Dados!AE:AE,MATCH($B369,Base_Dados!$B:$B,0))=0,0,
MAX(0, MIN(AE$1,
((INDEX(Base_Dados!AE:AE,MATCH($B369,Base_Dados!$B:$B,0))-MIN(Base_Dados!AE$5:AE$98)) /
(IF(MAX(Base_Dados!AE$5:AE$98)-MIN(Base_Dados!AE$5:AE$98)=0,1,MAX(Base_Dados!AE$5:AE$98)-MIN(Base_Dados!AE$5:AE$98)))) * AE$1)))</f>
        <v>3.3611390766575579E-2</v>
      </c>
      <c r="AF369" s="106">
        <f>IF(INDEX(Base_Dados!AF:AF,MATCH($B369,Base_Dados!$B:$B,0))=0,0,
MAX(0, MIN(AF$1,
((INDEX(Base_Dados!AF:AF,MATCH($B369,Base_Dados!$B:$B,0))-MIN(Base_Dados!AF$5:AF$98)) /
(IF(MAX(Base_Dados!AF$5:AF$98)-MIN(Base_Dados!AF$5:AF$98)=0,1,MAX(Base_Dados!AF$5:AF$98)-MIN(Base_Dados!AF$5:AF$98)))) * AF$1)))</f>
        <v>3.7512067301061922E-2</v>
      </c>
      <c r="AG369" s="106">
        <f>IF(INDEX(Base_Dados!AG:AG,MATCH($B369,Base_Dados!$B:$B,0))=0,0,
MAX(0, MIN(AG$1,
((INDEX(Base_Dados!AG:AG,MATCH($B369,Base_Dados!$B:$B,0))-MIN(Base_Dados!AG$5:AG$98)) /
(IF(MAX(Base_Dados!AG$5:AG$98)-MIN(Base_Dados!AG$5:AG$98)=0,1,MAX(Base_Dados!AG$5:AG$98)-MIN(Base_Dados!AG$5:AG$98)))) * AG$1)))</f>
        <v>7.0823021431204253E-2</v>
      </c>
      <c r="AH369" s="106">
        <f>IF(INDEX(Base_Dados!AH:AH,MATCH($B369,Base_Dados!$B:$B,0))=0,0,
MAX(0, MIN(AH$1,
((INDEX(Base_Dados!AH:AH,MATCH($B369,Base_Dados!$B:$B,0))-MIN(Base_Dados!AH$5:AH$98)) /
(IF(MAX(Base_Dados!AH$5:AH$98)-MIN(Base_Dados!AH$5:AH$98)=0,1,MAX(Base_Dados!AH$5:AH$98)-MIN(Base_Dados!AH$5:AH$98)))) * AH$1)))</f>
        <v>1.5944708591995995</v>
      </c>
      <c r="AI369" s="106">
        <f>IF(INDEX(Base_Dados!AI:AI,MATCH($B369,Base_Dados!$B:$B,0))=0,0,
MAX(0, MIN(AI$1,
((INDEX(Base_Dados!AI:AI,MATCH($B369,Base_Dados!$B:$B,0))-MIN(Base_Dados!AI$5:AI$98)) /
(IF(MAX(Base_Dados!AI$5:AI$98)-MIN(Base_Dados!AI$5:AI$98)=0,1,MAX(Base_Dados!AI$5:AI$98)-MIN(Base_Dados!AI$5:AI$98)))) * AI$1)))</f>
        <v>0.2857142857142857</v>
      </c>
      <c r="AJ369" s="106">
        <f>IF(INDEX(Base_Dados!AJ:AJ,MATCH($B369,Base_Dados!$B:$B,0))=0,0,
MAX(0, MIN(AJ$1,
((INDEX(Base_Dados!AJ:AJ,MATCH($B369,Base_Dados!$B:$B,0))-MIN(Base_Dados!AJ$5:AJ$98)) /
(IF(MAX(Base_Dados!AJ$5:AJ$98)-MIN(Base_Dados!AJ$5:AJ$98)=0,1,MAX(Base_Dados!AJ$5:AJ$98)-MIN(Base_Dados!AJ$5:AJ$98)))) * AJ$1)))</f>
        <v>0.43898809523809523</v>
      </c>
      <c r="AK369" s="106">
        <f>IF(INDEX(Base_Dados!AK:AK,MATCH($B369,Base_Dados!$B:$B,0))=0,0,
MAX(0, MIN(AK$1,
((INDEX(Base_Dados!AK:AK,MATCH($B369,Base_Dados!$B:$B,0))-MIN(Base_Dados!AK$5:AK$98)) /
(IF(MAX(Base_Dados!AK$5:AK$98)-MIN(Base_Dados!AK$5:AK$98)=0,1,MAX(Base_Dados!AK$5:AK$98)-MIN(Base_Dados!AK$5:AK$98)))) * AK$1)))</f>
        <v>4.3678160919540229E-2</v>
      </c>
      <c r="AL369" s="106">
        <f>IF(INDEX(Base_Dados!AL:AL,MATCH($B369,Base_Dados!$B:$B,0))=0,0,
MAX(0, MIN(AL$1,
((INDEX(Base_Dados!AL:AL,MATCH($B369,Base_Dados!$B:$B,0))-MIN(Base_Dados!AL$5:AL$98)) /
(IF(MAX(Base_Dados!AL$5:AL$98)-MIN(Base_Dados!AL$5:AL$98)=0,1,MAX(Base_Dados!AL$5:AL$98)-MIN(Base_Dados!AL$5:AL$98)))) * AL$1)))</f>
        <v>0</v>
      </c>
      <c r="AM369" s="106">
        <f>IF(INDEX(Base_Dados!AM:AM,MATCH($B369,Base_Dados!$B:$B,0))=0,0,
MAX(0, MIN(AM$1,
((INDEX(Base_Dados!AM:AM,MATCH($B369,Base_Dados!$B:$B,0))-MIN(Base_Dados!AM$5:AM$98)) /
(IF(MAX(Base_Dados!AM$5:AM$98)-MIN(Base_Dados!AM$5:AM$98)=0,1,MAX(Base_Dados!AM$5:AM$98)-MIN(Base_Dados!AM$5:AM$98)))) * AM$1)))</f>
        <v>6.1108234075608496E-2</v>
      </c>
      <c r="AN369" s="106">
        <f>IF(INDEX(Base_Dados!AN:AN,MATCH($B369,Base_Dados!$B:$B,0))=0,0,
MAX(0, MIN(AN$1,
((INDEX(Base_Dados!AN:AN,MATCH($B369,Base_Dados!$B:$B,0))-MIN(Base_Dados!AN$5:AN$98)) /
(IF(MAX(Base_Dados!AN$5:AN$98)-MIN(Base_Dados!AN$5:AN$98)=0,1,MAX(Base_Dados!AN$5:AN$98)-MIN(Base_Dados!AN$5:AN$98)))) * AN$1)))</f>
        <v>0.20571051639653221</v>
      </c>
      <c r="AO369" s="106">
        <f>IF(INDEX(Base_Dados!AO:AO,MATCH($B369,Base_Dados!$B:$B,0))=0,0,
MAX(0, MIN(AO$1,
((INDEX(Base_Dados!AO:AO,MATCH($B369,Base_Dados!$B:$B,0))-MIN(Base_Dados!AO$5:AO$98)) /
(IF(MAX(Base_Dados!AO$5:AO$98)-MIN(Base_Dados!AO$5:AO$98)=0,1,MAX(Base_Dados!AO$5:AO$98)-MIN(Base_Dados!AO$5:AO$98)))) * AO$1)))</f>
        <v>0</v>
      </c>
      <c r="AP369" s="106">
        <f>IF(INDEX(Base_Dados!AP:AP,MATCH($B369,Base_Dados!$B:$B,0))=0,0,
MAX(0, MIN(AP$1,
((INDEX(Base_Dados!AP:AP,MATCH($B369,Base_Dados!$B:$B,0))-MIN(Base_Dados!AP$5:AP$98)) /
(IF(MAX(Base_Dados!AP$5:AP$98)-MIN(Base_Dados!AP$5:AP$98)=0,1,MAX(Base_Dados!AP$5:AP$98)-MIN(Base_Dados!AP$5:AP$98)))) * AP$1)))</f>
        <v>4.8165137614678902E-2</v>
      </c>
      <c r="AQ369" s="106">
        <f>IF(INDEX(Base_Dados!AQ:AQ,MATCH($B369,Base_Dados!$B:$B,0))=0,0,
MAX(0, MIN(AQ$1,
((INDEX(Base_Dados!AQ:AQ,MATCH($B369,Base_Dados!$B:$B,0))-MIN(Base_Dados!AQ$5:AQ$98)) /
(IF(MAX(Base_Dados!AQ$5:AQ$98)-MIN(Base_Dados!AQ$5:AQ$98)=0,1,MAX(Base_Dados!AQ$5:AQ$98)-MIN(Base_Dados!AQ$5:AQ$98)))) * AQ$1)))</f>
        <v>0</v>
      </c>
      <c r="AR369" s="106">
        <f>IF(INDEX(Base_Dados!AR:AR,MATCH($B369,Base_Dados!$B:$B,0))=0,0,
MAX(0, MIN(AR$1,
((INDEX(Base_Dados!AR:AR,MATCH($B369,Base_Dados!$B:$B,0))-MIN(Base_Dados!AR$5:AR$98)) /
(IF(MAX(Base_Dados!AR$5:AR$98)-MIN(Base_Dados!AR$5:AR$98)=0,1,MAX(Base_Dados!AR$5:AR$98)-MIN(Base_Dados!AR$5:AR$98)))) * AR$1)))</f>
        <v>0</v>
      </c>
      <c r="AS369" s="106">
        <f>IF(INDEX(Base_Dados!AS:AS,MATCH($B369,Base_Dados!$B:$B,0))=0,0,
MAX(0, MIN(AS$1,
((INDEX(Base_Dados!AS:AS,MATCH($B369,Base_Dados!$B:$B,0))-MIN(Base_Dados!AS$5:AS$98)) /
(IF(MAX(Base_Dados!AS$5:AS$98)-MIN(Base_Dados!AS$5:AS$98)=0,1,MAX(Base_Dados!AS$5:AS$98)-MIN(Base_Dados!AS$5:AS$98)))) * AS$1)))</f>
        <v>0</v>
      </c>
      <c r="AT369" s="106">
        <f>IF(INDEX(Base_Dados!AT:AT,MATCH($B369,Base_Dados!$B:$B,0))=0,0,
MAX(0, MIN(AT$1,
((INDEX(Base_Dados!AT:AT,MATCH($B369,Base_Dados!$B:$B,0))-MIN(Base_Dados!AT$5:AT$98)) /
(IF(MAX(Base_Dados!AT$5:AT$98)-MIN(Base_Dados!AT$5:AT$98)=0,1,MAX(Base_Dados!AT$5:AT$98)-MIN(Base_Dados!AT$5:AT$98)))) * AT$1)))</f>
        <v>0</v>
      </c>
      <c r="AU369" s="106">
        <f>IF(INDEX(Base_Dados!AU:AU,MATCH($B369,Base_Dados!$B:$B,0))=0,0,
MAX(0, MIN(AU$1,
((INDEX(Base_Dados!AU:AU,MATCH($B369,Base_Dados!$B:$B,0))-MIN(Base_Dados!AU$5:AU$98)) /
(IF(MAX(Base_Dados!AU$5:AU$98)-MIN(Base_Dados!AU$5:AU$98)=0,1,MAX(Base_Dados!AU$5:AU$98)-MIN(Base_Dados!AU$5:AU$98)))) * AU$1)))</f>
        <v>2.9026217228464421E-2</v>
      </c>
      <c r="AV369" s="106">
        <f>IF(INDEX(Base_Dados!AV:AV,MATCH($B369,Base_Dados!$B:$B,0))=0,0,
MAX(0, MIN(AV$1,
((INDEX(Base_Dados!AV:AV,MATCH($B369,Base_Dados!$B:$B,0))-MIN(Base_Dados!AV$5:AV$98)) /
(IF(MAX(Base_Dados!AV$5:AV$98)-MIN(Base_Dados!AV$5:AV$98)=0,1,MAX(Base_Dados!AV$5:AV$98)-MIN(Base_Dados!AV$5:AV$98)))) * AV$1)))</f>
        <v>0</v>
      </c>
      <c r="AW369" s="106">
        <f>IF(INDEX(Base_Dados!AW:AW,MATCH($B369,Base_Dados!$B:$B,0))=0,0,
MAX(0, MIN(AW$1,
((INDEX(Base_Dados!AW:AW,MATCH($B369,Base_Dados!$B:$B,0))-MIN(Base_Dados!AW$5:AW$98)) /
(IF(MAX(Base_Dados!AW$5:AW$98)-MIN(Base_Dados!AW$5:AW$98)=0,1,MAX(Base_Dados!AW$5:AW$98)-MIN(Base_Dados!AW$5:AW$98)))) * AW$1)))</f>
        <v>0</v>
      </c>
      <c r="AX369" s="106">
        <f>IF(INDEX(Base_Dados!AX:AX,MATCH($B369,Base_Dados!$B:$B,0))=0,0,
MAX(0, MIN(AX$1,
((INDEX(Base_Dados!AX:AX,MATCH($B369,Base_Dados!$B:$B,0))-MIN(Base_Dados!AX$5:AX$98)) /
(IF(MAX(Base_Dados!AX$5:AX$98)-MIN(Base_Dados!AX$5:AX$98)=0,1,MAX(Base_Dados!AX$5:AX$98)-MIN(Base_Dados!AX$5:AX$98)))) * AX$1)))</f>
        <v>2.4367446309016608E-2</v>
      </c>
      <c r="AY369" s="106">
        <f>IF(INDEX(Base_Dados!AY:AY,MATCH($B369,Base_Dados!$B:$B,0))=0,0,
MAX(0, MIN(AY$1,
((INDEX(Base_Dados!AY:AY,MATCH($B369,Base_Dados!$B:$B,0))-MIN(Base_Dados!AY$5:AY$98)) /
(IF(MAX(Base_Dados!AY$5:AY$98)-MIN(Base_Dados!AY$5:AY$98)=0,1,MAX(Base_Dados!AY$5:AY$98)-MIN(Base_Dados!AY$5:AY$98)))) * AY$1)))</f>
        <v>3.0003297065611605E-2</v>
      </c>
      <c r="AZ369" s="106">
        <f>IF(INDEX(Base_Dados!AZ:AZ,MATCH($B369,Base_Dados!$B:$B,0))=0,0,
MAX(0, MIN(AZ$1,
((INDEX(Base_Dados!AZ:AZ,MATCH($B369,Base_Dados!$B:$B,0))-MIN(Base_Dados!AZ$5:AZ$98)) /
(IF(MAX(Base_Dados!AZ$5:AZ$98)-MIN(Base_Dados!AZ$5:AZ$98)=0,1,MAX(Base_Dados!AZ$5:AZ$98)-MIN(Base_Dados!AZ$5:AZ$98)))) * AZ$1)))</f>
        <v>0.27083333333333331</v>
      </c>
      <c r="BA369" s="106">
        <f>IF(INDEX(Base_Dados!BA:BA,MATCH($B369,Base_Dados!$B:$B,0))=0,0,
MAX(0, MIN(BA$1,
((INDEX(Base_Dados!BA:BA,MATCH($B369,Base_Dados!$B:$B,0))-MIN(Base_Dados!BA$5:BA$98)) /
(IF(MAX(Base_Dados!BA$5:BA$98)-MIN(Base_Dados!BA$5:BA$98)=0,1,MAX(Base_Dados!BA$5:BA$98)-MIN(Base_Dados!BA$5:BA$98)))) * BA$1)))</f>
        <v>6.5987255489686716E-2</v>
      </c>
      <c r="BB369" s="106">
        <f>IF(INDEX(Base_Dados!BB:BB,MATCH($B369,Base_Dados!$B:$B,0))=0,0,
MAX(0, MIN(BB$1,
((INDEX(Base_Dados!BB:BB,MATCH($B369,Base_Dados!$B:$B,0))-MIN(Base_Dados!BB$5:BB$98)) /
(IF(MAX(Base_Dados!BB$5:BB$98)-MIN(Base_Dados!BB$5:BB$98)=0,1,MAX(Base_Dados!BB$5:BB$98)-MIN(Base_Dados!BB$5:BB$98)))) * BB$1)))</f>
        <v>0.37045148080691848</v>
      </c>
      <c r="BC369" s="106">
        <f>IF(INDEX(Base_Dados!BC:BC,MATCH($B369,Base_Dados!$B:$B,0))=0,0,
MAX(0, MIN(BC$1,
((INDEX(Base_Dados!BC:BC,MATCH($B369,Base_Dados!$B:$B,0))-MIN(Base_Dados!BC$5:BC$98)) /
(IF(MAX(Base_Dados!BC$5:BC$98)-MIN(Base_Dados!BC$5:BC$98)=0,1,MAX(Base_Dados!BC$5:BC$98)-MIN(Base_Dados!BC$5:BC$98)))) * BC$1)))</f>
        <v>5.7096687314839752E-2</v>
      </c>
      <c r="BD369" s="106">
        <f>IF(INDEX(Base_Dados!BD:BD,MATCH($B369,Base_Dados!$B:$B,0))=0,0,
MAX(0, MIN(BD$1,
((INDEX(Base_Dados!BD:BD,MATCH($B369,Base_Dados!$B:$B,0))-MIN(Base_Dados!BD$5:BD$98)) /
(IF(MAX(Base_Dados!BD$5:BD$98)-MIN(Base_Dados!BD$5:BD$98)=0,1,MAX(Base_Dados!BD$5:BD$98)-MIN(Base_Dados!BD$5:BD$98)))) * BD$1)))</f>
        <v>3.8639983380652311E-2</v>
      </c>
      <c r="BE369" s="106">
        <f>IF(INDEX(Base_Dados!BE:BE,MATCH($B369,Base_Dados!$B:$B,0))=0,0,
MAX(0, MIN(BE$1,
((INDEX(Base_Dados!BE:BE,MATCH($B369,Base_Dados!$B:$B,0))-MIN(Base_Dados!BE$5:BE$98)) /
(IF(MAX(Base_Dados!BE$5:BE$98)-MIN(Base_Dados!BE$5:BE$98)=0,1,MAX(Base_Dados!BE$5:BE$98)-MIN(Base_Dados!BE$5:BE$98)))) * BE$1)))</f>
        <v>0.26793778223783243</v>
      </c>
      <c r="BF369" s="106">
        <f>IF(INDEX(Base_Dados!BF:BF,MATCH($B369,Base_Dados!$B:$B,0))=0,0,
MAX(0, MIN(BF$1,
((INDEX(Base_Dados!BF:BF,MATCH($B369,Base_Dados!$B:$B,0))-MIN(Base_Dados!BF$5:BF$98)) /
(IF(MAX(Base_Dados!BF$5:BF$98)-MIN(Base_Dados!BF$5:BF$98)=0,1,MAX(Base_Dados!BF$5:BF$98)-MIN(Base_Dados!BF$5:BF$98)))) * BF$1)))</f>
        <v>0</v>
      </c>
      <c r="BG369" s="106">
        <f>IF(INDEX(Base_Dados!BG:BG,MATCH($B369,Base_Dados!$B:$B,0))=0,0,
MAX(0, MIN(BG$1,
((INDEX(Base_Dados!BG:BG,MATCH($B369,Base_Dados!$B:$B,0))-MIN(Base_Dados!BG$5:BG$98)) /
(IF(MAX(Base_Dados!BG$5:BG$98)-MIN(Base_Dados!BG$5:BG$98)=0,1,MAX(Base_Dados!BG$5:BG$98)-MIN(Base_Dados!BG$5:BG$98)))) * BG$1)))</f>
        <v>7.525083612040134E-3</v>
      </c>
      <c r="BH369" s="106">
        <f>IF(INDEX(Base_Dados!BH:BH,MATCH($B369,Base_Dados!$B:$B,0))=0,0,
MAX(0, MIN(BH$1,
((INDEX(Base_Dados!BH:BH,MATCH($B369,Base_Dados!$B:$B,0))-MIN(Base_Dados!BH$5:BH$98)) /
(IF(MAX(Base_Dados!BH$5:BH$98)-MIN(Base_Dados!BH$5:BH$98)=0,1,MAX(Base_Dados!BH$5:BH$98)-MIN(Base_Dados!BH$5:BH$98)))) * BH$1)))</f>
        <v>4.3956043956043959E-2</v>
      </c>
      <c r="BI369" s="106">
        <f>IF(INDEX(Base_Dados!BI:BI,MATCH($B369,Base_Dados!$B:$B,0))=0,0,
MAX(0, MIN(BI$1,
((INDEX(Base_Dados!BI:BI,MATCH($B369,Base_Dados!$B:$B,0))-MIN(Base_Dados!BI$5:BI$98)) /
(IF(MAX(Base_Dados!BI$5:BI$98)-MIN(Base_Dados!BI$5:BI$98)=0,1,MAX(Base_Dados!BI$5:BI$98)-MIN(Base_Dados!BI$5:BI$98)))) * BI$1)))</f>
        <v>0.12168486739469579</v>
      </c>
      <c r="BJ369" s="106">
        <f>IF(INDEX(Base_Dados!BJ:BJ,MATCH($B369,Base_Dados!$B:$B,0))=0,0,
MAX(0, MIN(BJ$1,
((INDEX(Base_Dados!BJ:BJ,MATCH($B369,Base_Dados!$B:$B,0))-MIN(Base_Dados!BJ$5:BJ$98)) /
(IF(MAX(Base_Dados!BJ$5:BJ$98)-MIN(Base_Dados!BJ$5:BJ$98)=0,1,MAX(Base_Dados!BJ$5:BJ$98)-MIN(Base_Dados!BJ$5:BJ$98)))) * BJ$1)))</f>
        <v>5.2631578947368418E-2</v>
      </c>
      <c r="BK369" s="106">
        <f>IF(INDEX(Base_Dados!BK:BK,MATCH($B369,Base_Dados!$B:$B,0))=0,0,
MAX(0, MIN(BK$1,
((INDEX(Base_Dados!BK:BK,MATCH($B369,Base_Dados!$B:$B,0))-MIN(Base_Dados!BK$5:BK$98)) /
(IF(MAX(Base_Dados!BK$5:BK$98)-MIN(Base_Dados!BK$5:BK$98)=0,1,MAX(Base_Dados!BK$5:BK$98)-MIN(Base_Dados!BK$5:BK$98)))) * BK$1)))</f>
        <v>3.5714285714285712E-2</v>
      </c>
      <c r="BL369" s="106">
        <f>IF(INDEX(Base_Dados!BL:BL,MATCH($B369,Base_Dados!$B:$B,0))=0,0,
MAX(0, MIN(BL$1,
((INDEX(Base_Dados!BL:BL,MATCH($B369,Base_Dados!$B:$B,0))-MIN(Base_Dados!BL$5:BL$98)) /
(IF(MAX(Base_Dados!BL$5:BL$98)-MIN(Base_Dados!BL$5:BL$98)=0,1,MAX(Base_Dados!BL$5:BL$98)-MIN(Base_Dados!BL$5:BL$98)))) * BL$1)))</f>
        <v>7.9804560260586313E-2</v>
      </c>
      <c r="BM369" s="106">
        <f>IF(INDEX(Base_Dados!BM:BM,MATCH($B369,Base_Dados!$B:$B,0))=0,0,
MAX(0, MIN(BM$1,
((INDEX(Base_Dados!BM:BM,MATCH($B369,Base_Dados!$B:$B,0))-MIN(Base_Dados!BM$5:BM$98)) /
(IF(MAX(Base_Dados!BM$5:BM$98)-MIN(Base_Dados!BM$5:BM$98)=0,1,MAX(Base_Dados!BM$5:BM$98)-MIN(Base_Dados!BM$5:BM$98)))) * BM$1)))</f>
        <v>1</v>
      </c>
      <c r="BN369" s="106">
        <f>IF(INDEX(Base_Dados!BN:BN,MATCH($B369,Base_Dados!$B:$B,0))=0,0,
MAX(0, MIN(BN$1,
((INDEX(Base_Dados!BN:BN,MATCH($B369,Base_Dados!$B:$B,0))-MIN(Base_Dados!BN$5:BN$98)) /
(IF(MAX(Base_Dados!BN$5:BN$98)-MIN(Base_Dados!BN$5:BN$98)=0,1,MAX(Base_Dados!BN$5:BN$98)-MIN(Base_Dados!BN$5:BN$98)))) * BN$1)))</f>
        <v>0.15262365002148828</v>
      </c>
      <c r="BO369" s="106">
        <f>IF(INDEX(Base_Dados!BO:BO,MATCH($B369,Base_Dados!$B:$B,0))=0,0,
MAX(0, MIN(BO$1,
((INDEX(Base_Dados!BO:BO,MATCH($B369,Base_Dados!$B:$B,0))-MIN(Base_Dados!BO$5:BO$98)) /
(IF(MAX(Base_Dados!BO$5:BO$98)-MIN(Base_Dados!BO$5:BO$98)=0,1,MAX(Base_Dados!BO$5:BO$98)-MIN(Base_Dados!BO$5:BO$98)))) * BO$1)))</f>
        <v>0.1206896551724138</v>
      </c>
      <c r="BP369" s="106">
        <f t="shared" si="24"/>
        <v>13.459458869402981</v>
      </c>
      <c r="BQ369" s="111">
        <f t="shared" si="25"/>
        <v>0.39309207876018276</v>
      </c>
      <c r="BR369" s="112">
        <f t="shared" si="26"/>
        <v>7.858376528215949E-2</v>
      </c>
      <c r="BS369" s="113">
        <f t="shared" si="27"/>
        <v>13.380875104120822</v>
      </c>
    </row>
    <row r="370" spans="1:71">
      <c r="A370" s="21">
        <v>35017</v>
      </c>
      <c r="B370" s="21" t="s">
        <v>623</v>
      </c>
      <c r="C370" s="21" t="s">
        <v>619</v>
      </c>
      <c r="D370" s="105">
        <f>IF(INDEX(Base_Dados!D:D,MATCH($B370,Base_Dados!$B:$B,0))=0,0,
MAX(0, MIN(D$1,
((INDEX(Base_Dados!D:D,MATCH($B370,Base_Dados!$B:$B,0))-MIN(Base_Dados!D$5:D$98)) /
(IF(MAX(Base_Dados!D$5:D$98)-MIN(Base_Dados!D$5:D$98)=0,1,MAX(Base_Dados!D$5:D$98)-MIN(Base_Dados!D$5:D$98)))) * D$1)))</f>
        <v>0.58014338183861658</v>
      </c>
      <c r="E370" s="106">
        <f>IF(INDEX(Base_Dados!E:E,MATCH($B370,Base_Dados!$B:$B,0))=0,0,
MAX(0, MIN(E$1,
((INDEX(Base_Dados!E:E,MATCH($B370,Base_Dados!$B:$B,0))-MIN(Base_Dados!E$5:E$98)) /
(IF(MAX(Base_Dados!E$5:E$98)-MIN(Base_Dados!E$5:E$98)=0,1,MAX(Base_Dados!E$5:E$98)-MIN(Base_Dados!E$5:E$98)))) * E$1)))</f>
        <v>0.13045351664842431</v>
      </c>
      <c r="F370" s="106">
        <f>IF(INDEX(Base_Dados!F:F,MATCH($B370,Base_Dados!$B:$B,0))=0,0,
MAX(0, MIN(F$1,
((INDEX(Base_Dados!F:F,MATCH($B370,Base_Dados!$B:$B,0))-MIN(Base_Dados!F$5:F$98)) /
(IF(MAX(Base_Dados!F$5:F$98)-MIN(Base_Dados!F$5:F$98)=0,1,MAX(Base_Dados!F$5:F$98)-MIN(Base_Dados!F$5:F$98)))) * F$1)))</f>
        <v>0.13018343944231386</v>
      </c>
      <c r="G370" s="106">
        <f>IF(INDEX(Base_Dados!G:G,MATCH($B370,Base_Dados!$B:$B,0))=0,0,
MAX(0, MIN(G$1,
((INDEX(Base_Dados!G:G,MATCH($B370,Base_Dados!$B:$B,0))-MIN(Base_Dados!G$5:G$98)) /
(IF(MAX(Base_Dados!G$5:G$98)-MIN(Base_Dados!G$5:G$98)=0,1,MAX(Base_Dados!G$5:G$98)-MIN(Base_Dados!G$5:G$98)))) * G$1)))</f>
        <v>0.12382035042133564</v>
      </c>
      <c r="H370" s="106">
        <f>IF(INDEX(Base_Dados!H:H,MATCH($B370,Base_Dados!$B:$B,0))=0,0,
MAX(0, MIN(H$1,
((INDEX(Base_Dados!H:H,MATCH($B370,Base_Dados!$B:$B,0))-MIN(Base_Dados!H$5:H$98)) /
(IF(MAX(Base_Dados!H$5:H$98)-MIN(Base_Dados!H$5:H$98)=0,1,MAX(Base_Dados!H$5:H$98)-MIN(Base_Dados!H$5:H$98)))) * H$1)))</f>
        <v>0.1232317359511617</v>
      </c>
      <c r="I370" s="106">
        <f>IF(INDEX(Base_Dados!I:I,MATCH($B370,Base_Dados!$B:$B,0))=0,0,
MAX(0, MIN(I$1,
((INDEX(Base_Dados!I:I,MATCH($B370,Base_Dados!$B:$B,0))-MIN(Base_Dados!I$5:I$98)) /
(IF(MAX(Base_Dados!I$5:I$98)-MIN(Base_Dados!I$5:I$98)=0,1,MAX(Base_Dados!I$5:I$98)-MIN(Base_Dados!I$5:I$98)))) * I$1)))</f>
        <v>0.153304311873183</v>
      </c>
      <c r="J370" s="106">
        <f>IF(INDEX(Base_Dados!J:J,MATCH($B370,Base_Dados!$B:$B,0))=0,0,
MAX(0, MIN(J$1,
((INDEX(Base_Dados!J:J,MATCH($B370,Base_Dados!$B:$B,0))-MIN(Base_Dados!J$5:J$98)) /
(IF(MAX(Base_Dados!J$5:J$98)-MIN(Base_Dados!J$5:J$98)=0,1,MAX(Base_Dados!J$5:J$98)-MIN(Base_Dados!J$5:J$98)))) * J$1)))</f>
        <v>0.22237834763553638</v>
      </c>
      <c r="K370" s="106">
        <f>IF(INDEX(Base_Dados!K:K,MATCH($B370,Base_Dados!$B:$B,0))=0,0,
MAX(0, MIN(K$1,
((INDEX(Base_Dados!K:K,MATCH($B370,Base_Dados!$B:$B,0))-MIN(Base_Dados!K$5:K$98)) /
(IF(MAX(Base_Dados!K$5:K$98)-MIN(Base_Dados!K$5:K$98)=0,1,MAX(Base_Dados!K$5:K$98)-MIN(Base_Dados!K$5:K$98)))) * K$1)))</f>
        <v>0.23682915921288014</v>
      </c>
      <c r="L370" s="106">
        <f>IF(INDEX(Base_Dados!L:L,MATCH($B370,Base_Dados!$B:$B,0))=0,0,
MAX(0, MIN(L$1,
((INDEX(Base_Dados!L:L,MATCH($B370,Base_Dados!$B:$B,0))-MIN(Base_Dados!L$5:L$98)) /
(IF(MAX(Base_Dados!L$5:L$98)-MIN(Base_Dados!L$5:L$98)=0,1,MAX(Base_Dados!L$5:L$98)-MIN(Base_Dados!L$5:L$98)))) * L$1)))</f>
        <v>0.2855419742937701</v>
      </c>
      <c r="M370" s="106">
        <f>IF(INDEX(Base_Dados!M:M,MATCH($B370,Base_Dados!$B:$B,0))=0,0,
MAX(0, MIN(M$1,
((INDEX(Base_Dados!M:M,MATCH($B370,Base_Dados!$B:$B,0))-MIN(Base_Dados!M$5:M$98)) /
(IF(MAX(Base_Dados!M$5:M$98)-MIN(Base_Dados!M$5:M$98)=0,1,MAX(Base_Dados!M$5:M$98)-MIN(Base_Dados!M$5:M$98)))) * M$1)))</f>
        <v>0.32099125364431486</v>
      </c>
      <c r="N370" s="106">
        <f>IF(INDEX(Base_Dados!N:N,MATCH($B370,Base_Dados!$B:$B,0))=0,0,
MAX(0, MIN(N$1,
((INDEX(Base_Dados!N:N,MATCH($B370,Base_Dados!$B:$B,0))-MIN(Base_Dados!N$5:N$98)) /
(IF(MAX(Base_Dados!N$5:N$98)-MIN(Base_Dados!N$5:N$98)=0,1,MAX(Base_Dados!N$5:N$98)-MIN(Base_Dados!N$5:N$98)))) * N$1)))</f>
        <v>0.36091293082028891</v>
      </c>
      <c r="O370" s="106">
        <f>IF(INDEX(Base_Dados!O:O,MATCH($B370,Base_Dados!$B:$B,0))=0,0,
MAX(0, MIN(O$1,
((INDEX(Base_Dados!O:O,MATCH($B370,Base_Dados!$B:$B,0))-MIN(Base_Dados!O$5:O$98)) /
(IF(MAX(Base_Dados!O$5:O$98)-MIN(Base_Dados!O$5:O$98)=0,1,MAX(Base_Dados!O$5:O$98)-MIN(Base_Dados!O$5:O$98)))) * O$1)))</f>
        <v>0.45782931044093872</v>
      </c>
      <c r="P370" s="106">
        <f>IF(INDEX(Base_Dados!P:P,MATCH($B370,Base_Dados!$B:$B,0))=0,0,
MAX(0, MIN(P$1,
((INDEX(Base_Dados!P:P,MATCH($B370,Base_Dados!$B:$B,0))-MIN(Base_Dados!P$5:P$98)) /
(IF(MAX(Base_Dados!P$5:P$98)-MIN(Base_Dados!P$5:P$98)=0,1,MAX(Base_Dados!P$5:P$98)-MIN(Base_Dados!P$5:P$98)))) * P$1)))</f>
        <v>0.24197058816578954</v>
      </c>
      <c r="Q370" s="106">
        <f>IF(INDEX(Base_Dados!Q:Q,MATCH($B370,Base_Dados!$B:$B,0))=0,0,
MAX(0, MIN(Q$1,
((INDEX(Base_Dados!Q:Q,MATCH($B370,Base_Dados!$B:$B,0))-MIN(Base_Dados!Q$5:Q$98)) /
(IF(MAX(Base_Dados!Q$5:Q$98)-MIN(Base_Dados!Q$5:Q$98)=0,1,MAX(Base_Dados!Q$5:Q$98)-MIN(Base_Dados!Q$5:Q$98)))) * Q$1)))</f>
        <v>0.14967616239271234</v>
      </c>
      <c r="R370" s="106">
        <f>IF(INDEX(Base_Dados!R:R,MATCH($B370,Base_Dados!$B:$B,0))=0,0,
MAX(0, MIN(R$1,
((INDEX(Base_Dados!R:R,MATCH($B370,Base_Dados!$B:$B,0))-MIN(Base_Dados!R$5:R$98)) /
(IF(MAX(Base_Dados!R$5:R$98)-MIN(Base_Dados!R$5:R$98)=0,1,MAX(Base_Dados!R$5:R$98)-MIN(Base_Dados!R$5:R$98)))) * R$1)))</f>
        <v>0.10960663396919942</v>
      </c>
      <c r="S370" s="106">
        <f>IF(INDEX(Base_Dados!S:S,MATCH($B370,Base_Dados!$B:$B,0))=0,0,
MAX(0, MIN(S$1,
((INDEX(Base_Dados!S:S,MATCH($B370,Base_Dados!$B:$B,0))-MIN(Base_Dados!S$5:S$98)) /
(IF(MAX(Base_Dados!S$5:S$98)-MIN(Base_Dados!S$5:S$98)=0,1,MAX(Base_Dados!S$5:S$98)-MIN(Base_Dados!S$5:S$98)))) * S$1)))</f>
        <v>0.21747921815322399</v>
      </c>
      <c r="T370" s="106">
        <f>IF(INDEX(Base_Dados!T:T,MATCH($B370,Base_Dados!$B:$B,0))=0,0,
MAX(0, MIN(T$1,
((INDEX(Base_Dados!T:T,MATCH($B370,Base_Dados!$B:$B,0))-MIN(Base_Dados!T$5:T$98)) /
(IF(MAX(Base_Dados!T$5:T$98)-MIN(Base_Dados!T$5:T$98)=0,1,MAX(Base_Dados!T$5:T$98)-MIN(Base_Dados!T$5:T$98)))) * T$1)))</f>
        <v>1.2619250399792847</v>
      </c>
      <c r="U370" s="106">
        <f>IF(INDEX(Base_Dados!U:U,MATCH($B370,Base_Dados!$B:$B,0))=0,0,
MAX(0, MIN(U$1,
((INDEX(Base_Dados!U:U,MATCH($B370,Base_Dados!$B:$B,0))-MIN(Base_Dados!U$5:U$98)) /
(IF(MAX(Base_Dados!U$5:U$98)-MIN(Base_Dados!U$5:U$98)=0,1,MAX(Base_Dados!U$5:U$98)-MIN(Base_Dados!U$5:U$98)))) * U$1)))</f>
        <v>0.78658406790594271</v>
      </c>
      <c r="V370" s="106">
        <f>IF(INDEX(Base_Dados!V:V,MATCH($B370,Base_Dados!$B:$B,0))=0,0,
MAX(0, MIN(V$1,
((INDEX(Base_Dados!V:V,MATCH($B370,Base_Dados!$B:$B,0))-MIN(Base_Dados!V$5:V$98)) /
(IF(MAX(Base_Dados!V$5:V$98)-MIN(Base_Dados!V$5:V$98)=0,1,MAX(Base_Dados!V$5:V$98)-MIN(Base_Dados!V$5:V$98)))) * V$1)))</f>
        <v>0.56999334754334274</v>
      </c>
      <c r="W370" s="106">
        <f>IF(INDEX(Base_Dados!W:W,MATCH($B370,Base_Dados!$B:$B,0))=0,0,
MAX(0, MIN(W$1,
((INDEX(Base_Dados!W:W,MATCH($B370,Base_Dados!$B:$B,0))-MIN(Base_Dados!W$5:W$98)) /
(IF(MAX(Base_Dados!W$5:W$98)-MIN(Base_Dados!W$5:W$98)=0,1,MAX(Base_Dados!W$5:W$98)-MIN(Base_Dados!W$5:W$98)))) * W$1)))</f>
        <v>2.5807435172788638</v>
      </c>
      <c r="X370" s="106">
        <f>IF(INDEX(Base_Dados!X:X,MATCH($B370,Base_Dados!$B:$B,0))=0,0,
MAX(0, MIN(X$1,
((INDEX(Base_Dados!X:X,MATCH($B370,Base_Dados!$B:$B,0))-MIN(Base_Dados!X$5:X$98)) /
(IF(MAX(Base_Dados!X$5:X$98)-MIN(Base_Dados!X$5:X$98)=0,1,MAX(Base_Dados!X$5:X$98)-MIN(Base_Dados!X$5:X$98)))) * X$1)))</f>
        <v>0.20338983050847459</v>
      </c>
      <c r="Y370" s="106">
        <f>IF(INDEX(Base_Dados!Y:Y,MATCH($B370,Base_Dados!$B:$B,0))=0,0,
MAX(0, MIN(Y$1,
((INDEX(Base_Dados!Y:Y,MATCH($B370,Base_Dados!$B:$B,0))-MIN(Base_Dados!Y$5:Y$98)) /
(IF(MAX(Base_Dados!Y$5:Y$98)-MIN(Base_Dados!Y$5:Y$98)=0,1,MAX(Base_Dados!Y$5:Y$98)-MIN(Base_Dados!Y$5:Y$98)))) * Y$1)))</f>
        <v>0.22058823529411764</v>
      </c>
      <c r="Z370" s="106">
        <f>IF(INDEX(Base_Dados!Z:Z,MATCH($B370,Base_Dados!$B:$B,0))=0,0,
MAX(0, MIN(Z$1,
((INDEX(Base_Dados!Z:Z,MATCH($B370,Base_Dados!$B:$B,0))-MIN(Base_Dados!Z$5:Z$98)) /
(IF(MAX(Base_Dados!Z$5:Z$98)-MIN(Base_Dados!Z$5:Z$98)=0,1,MAX(Base_Dados!Z$5:Z$98)-MIN(Base_Dados!Z$5:Z$98)))) * Z$1)))</f>
        <v>0.1142857142857143</v>
      </c>
      <c r="AA370" s="106">
        <f>IF(INDEX(Base_Dados!AA:AA,MATCH($B370,Base_Dados!$B:$B,0))=0,0,
MAX(0, MIN(AA$1,
((INDEX(Base_Dados!AA:AA,MATCH($B370,Base_Dados!$B:$B,0))-MIN(Base_Dados!AA$5:AA$98)) /
(IF(MAX(Base_Dados!AA$5:AA$98)-MIN(Base_Dados!AA$5:AA$98)=0,1,MAX(Base_Dados!AA$5:AA$98)-MIN(Base_Dados!AA$5:AA$98)))) * AA$1)))</f>
        <v>0.13636363636363635</v>
      </c>
      <c r="AB370" s="106">
        <f>IF(INDEX(Base_Dados!AB:AB,MATCH($B370,Base_Dados!$B:$B,0))=0,0,
MAX(0, MIN(AB$1,
((INDEX(Base_Dados!AB:AB,MATCH($B370,Base_Dados!$B:$B,0))-MIN(Base_Dados!AB$5:AB$98)) /
(IF(MAX(Base_Dados!AB$5:AB$98)-MIN(Base_Dados!AB$5:AB$98)=0,1,MAX(Base_Dados!AB$5:AB$98)-MIN(Base_Dados!AB$5:AB$98)))) * AB$1)))</f>
        <v>0.41750797141771995</v>
      </c>
      <c r="AC370" s="106">
        <f>IF(INDEX(Base_Dados!AC:AC,MATCH($B370,Base_Dados!$B:$B,0))=0,0,
MAX(0, MIN(AC$1,
((INDEX(Base_Dados!AC:AC,MATCH($B370,Base_Dados!$B:$B,0))-MIN(Base_Dados!AC$5:AC$98)) /
(IF(MAX(Base_Dados!AC$5:AC$98)-MIN(Base_Dados!AC$5:AC$98)=0,1,MAX(Base_Dados!AC$5:AC$98)-MIN(Base_Dados!AC$5:AC$98)))) * AC$1)))</f>
        <v>0.19237810753517057</v>
      </c>
      <c r="AD370" s="106">
        <f>IF(INDEX(Base_Dados!AD:AD,MATCH($B370,Base_Dados!$B:$B,0))=0,0,
MAX(0, MIN(AD$1,
((INDEX(Base_Dados!AD:AD,MATCH($B370,Base_Dados!$B:$B,0))-MIN(Base_Dados!AD$5:AD$98)) /
(IF(MAX(Base_Dados!AD$5:AD$98)-MIN(Base_Dados!AD$5:AD$98)=0,1,MAX(Base_Dados!AD$5:AD$98)-MIN(Base_Dados!AD$5:AD$98)))) * AD$1)))</f>
        <v>0.12424197603904749</v>
      </c>
      <c r="AE370" s="106">
        <f>IF(INDEX(Base_Dados!AE:AE,MATCH($B370,Base_Dados!$B:$B,0))=0,0,
MAX(0, MIN(AE$1,
((INDEX(Base_Dados!AE:AE,MATCH($B370,Base_Dados!$B:$B,0))-MIN(Base_Dados!AE$5:AE$98)) /
(IF(MAX(Base_Dados!AE$5:AE$98)-MIN(Base_Dados!AE$5:AE$98)=0,1,MAX(Base_Dados!AE$5:AE$98)-MIN(Base_Dados!AE$5:AE$98)))) * AE$1)))</f>
        <v>5.8075650798216596E-2</v>
      </c>
      <c r="AF370" s="106">
        <f>IF(INDEX(Base_Dados!AF:AF,MATCH($B370,Base_Dados!$B:$B,0))=0,0,
MAX(0, MIN(AF$1,
((INDEX(Base_Dados!AF:AF,MATCH($B370,Base_Dados!$B:$B,0))-MIN(Base_Dados!AF$5:AF$98)) /
(IF(MAX(Base_Dados!AF$5:AF$98)-MIN(Base_Dados!AF$5:AF$98)=0,1,MAX(Base_Dados!AF$5:AF$98)-MIN(Base_Dados!AF$5:AF$98)))) * AF$1)))</f>
        <v>7.3920838505033795E-2</v>
      </c>
      <c r="AG370" s="106">
        <f>IF(INDEX(Base_Dados!AG:AG,MATCH($B370,Base_Dados!$B:$B,0))=0,0,
MAX(0, MIN(AG$1,
((INDEX(Base_Dados!AG:AG,MATCH($B370,Base_Dados!$B:$B,0))-MIN(Base_Dados!AG$5:AG$98)) /
(IF(MAX(Base_Dados!AG$5:AG$98)-MIN(Base_Dados!AG$5:AG$98)=0,1,MAX(Base_Dados!AG$5:AG$98)-MIN(Base_Dados!AG$5:AG$98)))) * AG$1)))</f>
        <v>0.14967616239271234</v>
      </c>
      <c r="AH370" s="106">
        <f>IF(INDEX(Base_Dados!AH:AH,MATCH($B370,Base_Dados!$B:$B,0))=0,0,
MAX(0, MIN(AH$1,
((INDEX(Base_Dados!AH:AH,MATCH($B370,Base_Dados!$B:$B,0))-MIN(Base_Dados!AH$5:AH$98)) /
(IF(MAX(Base_Dados!AH$5:AH$98)-MIN(Base_Dados!AH$5:AH$98)=0,1,MAX(Base_Dados!AH$5:AH$98)-MIN(Base_Dados!AH$5:AH$98)))) * AH$1)))</f>
        <v>1.7487904410245381</v>
      </c>
      <c r="AI370" s="106">
        <f>IF(INDEX(Base_Dados!AI:AI,MATCH($B370,Base_Dados!$B:$B,0))=0,0,
MAX(0, MIN(AI$1,
((INDEX(Base_Dados!AI:AI,MATCH($B370,Base_Dados!$B:$B,0))-MIN(Base_Dados!AI$5:AI$98)) /
(IF(MAX(Base_Dados!AI$5:AI$98)-MIN(Base_Dados!AI$5:AI$98)=0,1,MAX(Base_Dados!AI$5:AI$98)-MIN(Base_Dados!AI$5:AI$98)))) * AI$1)))</f>
        <v>0.21428571428571427</v>
      </c>
      <c r="AJ370" s="106">
        <f>IF(INDEX(Base_Dados!AJ:AJ,MATCH($B370,Base_Dados!$B:$B,0))=0,0,
MAX(0, MIN(AJ$1,
((INDEX(Base_Dados!AJ:AJ,MATCH($B370,Base_Dados!$B:$B,0))-MIN(Base_Dados!AJ$5:AJ$98)) /
(IF(MAX(Base_Dados!AJ$5:AJ$98)-MIN(Base_Dados!AJ$5:AJ$98)=0,1,MAX(Base_Dados!AJ$5:AJ$98)-MIN(Base_Dados!AJ$5:AJ$98)))) * AJ$1)))</f>
        <v>1.9345238095238095</v>
      </c>
      <c r="AK370" s="106">
        <f>IF(INDEX(Base_Dados!AK:AK,MATCH($B370,Base_Dados!$B:$B,0))=0,0,
MAX(0, MIN(AK$1,
((INDEX(Base_Dados!AK:AK,MATCH($B370,Base_Dados!$B:$B,0))-MIN(Base_Dados!AK$5:AK$98)) /
(IF(MAX(Base_Dados!AK$5:AK$98)-MIN(Base_Dados!AK$5:AK$98)=0,1,MAX(Base_Dados!AK$5:AK$98)-MIN(Base_Dados!AK$5:AK$98)))) * AK$1)))</f>
        <v>8.8505747126436787E-2</v>
      </c>
      <c r="AL370" s="106">
        <f>IF(INDEX(Base_Dados!AL:AL,MATCH($B370,Base_Dados!$B:$B,0))=0,0,
MAX(0, MIN(AL$1,
((INDEX(Base_Dados!AL:AL,MATCH($B370,Base_Dados!$B:$B,0))-MIN(Base_Dados!AL$5:AL$98)) /
(IF(MAX(Base_Dados!AL$5:AL$98)-MIN(Base_Dados!AL$5:AL$98)=0,1,MAX(Base_Dados!AL$5:AL$98)-MIN(Base_Dados!AL$5:AL$98)))) * AL$1)))</f>
        <v>5.5555555555555552E-2</v>
      </c>
      <c r="AM370" s="106">
        <f>IF(INDEX(Base_Dados!AM:AM,MATCH($B370,Base_Dados!$B:$B,0))=0,0,
MAX(0, MIN(AM$1,
((INDEX(Base_Dados!AM:AM,MATCH($B370,Base_Dados!$B:$B,0))-MIN(Base_Dados!AM$5:AM$98)) /
(IF(MAX(Base_Dados!AM$5:AM$98)-MIN(Base_Dados!AM$5:AM$98)=0,1,MAX(Base_Dados!AM$5:AM$98)-MIN(Base_Dados!AM$5:AM$98)))) * AM$1)))</f>
        <v>0.20196789228379078</v>
      </c>
      <c r="AN370" s="106">
        <f>IF(INDEX(Base_Dados!AN:AN,MATCH($B370,Base_Dados!$B:$B,0))=0,0,
MAX(0, MIN(AN$1,
((INDEX(Base_Dados!AN:AN,MATCH($B370,Base_Dados!$B:$B,0))-MIN(Base_Dados!AN$5:AN$98)) /
(IF(MAX(Base_Dados!AN$5:AN$98)-MIN(Base_Dados!AN$5:AN$98)=0,1,MAX(Base_Dados!AN$5:AN$98)-MIN(Base_Dados!AN$5:AN$98)))) * AN$1)))</f>
        <v>0.47806785051683004</v>
      </c>
      <c r="AO370" s="106">
        <f>IF(INDEX(Base_Dados!AO:AO,MATCH($B370,Base_Dados!$B:$B,0))=0,0,
MAX(0, MIN(AO$1,
((INDEX(Base_Dados!AO:AO,MATCH($B370,Base_Dados!$B:$B,0))-MIN(Base_Dados!AO$5:AO$98)) /
(IF(MAX(Base_Dados!AO$5:AO$98)-MIN(Base_Dados!AO$5:AO$98)=0,1,MAX(Base_Dados!AO$5:AO$98)-MIN(Base_Dados!AO$5:AO$98)))) * AO$1)))</f>
        <v>3.2258064516129031E-2</v>
      </c>
      <c r="AP370" s="106">
        <f>IF(INDEX(Base_Dados!AP:AP,MATCH($B370,Base_Dados!$B:$B,0))=0,0,
MAX(0, MIN(AP$1,
((INDEX(Base_Dados!AP:AP,MATCH($B370,Base_Dados!$B:$B,0))-MIN(Base_Dados!AP$5:AP$98)) /
(IF(MAX(Base_Dados!AP$5:AP$98)-MIN(Base_Dados!AP$5:AP$98)=0,1,MAX(Base_Dados!AP$5:AP$98)-MIN(Base_Dados!AP$5:AP$98)))) * AP$1)))</f>
        <v>9.862385321100918E-2</v>
      </c>
      <c r="AQ370" s="106">
        <f>IF(INDEX(Base_Dados!AQ:AQ,MATCH($B370,Base_Dados!$B:$B,0))=0,0,
MAX(0, MIN(AQ$1,
((INDEX(Base_Dados!AQ:AQ,MATCH($B370,Base_Dados!$B:$B,0))-MIN(Base_Dados!AQ$5:AQ$98)) /
(IF(MAX(Base_Dados!AQ$5:AQ$98)-MIN(Base_Dados!AQ$5:AQ$98)=0,1,MAX(Base_Dados!AQ$5:AQ$98)-MIN(Base_Dados!AQ$5:AQ$98)))) * AQ$1)))</f>
        <v>0.1</v>
      </c>
      <c r="AR370" s="106">
        <f>IF(INDEX(Base_Dados!AR:AR,MATCH($B370,Base_Dados!$B:$B,0))=0,0,
MAX(0, MIN(AR$1,
((INDEX(Base_Dados!AR:AR,MATCH($B370,Base_Dados!$B:$B,0))-MIN(Base_Dados!AR$5:AR$98)) /
(IF(MAX(Base_Dados!AR$5:AR$98)-MIN(Base_Dados!AR$5:AR$98)=0,1,MAX(Base_Dados!AR$5:AR$98)-MIN(Base_Dados!AR$5:AR$98)))) * AR$1)))</f>
        <v>9.6774193548387094E-2</v>
      </c>
      <c r="AS370" s="106">
        <f>IF(INDEX(Base_Dados!AS:AS,MATCH($B370,Base_Dados!$B:$B,0))=0,0,
MAX(0, MIN(AS$1,
((INDEX(Base_Dados!AS:AS,MATCH($B370,Base_Dados!$B:$B,0))-MIN(Base_Dados!AS$5:AS$98)) /
(IF(MAX(Base_Dados!AS$5:AS$98)-MIN(Base_Dados!AS$5:AS$98)=0,1,MAX(Base_Dados!AS$5:AS$98)-MIN(Base_Dados!AS$5:AS$98)))) * AS$1)))</f>
        <v>5.4878048780487805E-2</v>
      </c>
      <c r="AT370" s="106">
        <f>IF(INDEX(Base_Dados!AT:AT,MATCH($B370,Base_Dados!$B:$B,0))=0,0,
MAX(0, MIN(AT$1,
((INDEX(Base_Dados!AT:AT,MATCH($B370,Base_Dados!$B:$B,0))-MIN(Base_Dados!AT$5:AT$98)) /
(IF(MAX(Base_Dados!AT$5:AT$98)-MIN(Base_Dados!AT$5:AT$98)=0,1,MAX(Base_Dados!AT$5:AT$98)-MIN(Base_Dados!AT$5:AT$98)))) * AT$1)))</f>
        <v>2.1428571428571429E-2</v>
      </c>
      <c r="AU370" s="106">
        <f>IF(INDEX(Base_Dados!AU:AU,MATCH($B370,Base_Dados!$B:$B,0))=0,0,
MAX(0, MIN(AU$1,
((INDEX(Base_Dados!AU:AU,MATCH($B370,Base_Dados!$B:$B,0))-MIN(Base_Dados!AU$5:AU$98)) /
(IF(MAX(Base_Dados!AU$5:AU$98)-MIN(Base_Dados!AU$5:AU$98)=0,1,MAX(Base_Dados!AU$5:AU$98)-MIN(Base_Dados!AU$5:AU$98)))) * AU$1)))</f>
        <v>3.8389513108614229E-2</v>
      </c>
      <c r="AV370" s="106">
        <f>IF(INDEX(Base_Dados!AV:AV,MATCH($B370,Base_Dados!$B:$B,0))=0,0,
MAX(0, MIN(AV$1,
((INDEX(Base_Dados!AV:AV,MATCH($B370,Base_Dados!$B:$B,0))-MIN(Base_Dados!AV$5:AV$98)) /
(IF(MAX(Base_Dados!AV$5:AV$98)-MIN(Base_Dados!AV$5:AV$98)=0,1,MAX(Base_Dados!AV$5:AV$98)-MIN(Base_Dados!AV$5:AV$98)))) * AV$1)))</f>
        <v>1.9230769230769232E-2</v>
      </c>
      <c r="AW370" s="106">
        <f>IF(INDEX(Base_Dados!AW:AW,MATCH($B370,Base_Dados!$B:$B,0))=0,0,
MAX(0, MIN(AW$1,
((INDEX(Base_Dados!AW:AW,MATCH($B370,Base_Dados!$B:$B,0))-MIN(Base_Dados!AW$5:AW$98)) /
(IF(MAX(Base_Dados!AW$5:AW$98)-MIN(Base_Dados!AW$5:AW$98)=0,1,MAX(Base_Dados!AW$5:AW$98)-MIN(Base_Dados!AW$5:AW$98)))) * AW$1)))</f>
        <v>0.11764705882352941</v>
      </c>
      <c r="AX370" s="106">
        <f>IF(INDEX(Base_Dados!AX:AX,MATCH($B370,Base_Dados!$B:$B,0))=0,0,
MAX(0, MIN(AX$1,
((INDEX(Base_Dados!AX:AX,MATCH($B370,Base_Dados!$B:$B,0))-MIN(Base_Dados!AX$5:AX$98)) /
(IF(MAX(Base_Dados!AX$5:AX$98)-MIN(Base_Dados!AX$5:AX$98)=0,1,MAX(Base_Dados!AX$5:AX$98)-MIN(Base_Dados!AX$5:AX$98)))) * AX$1)))</f>
        <v>0.10474682649628227</v>
      </c>
      <c r="AY370" s="106">
        <f>IF(INDEX(Base_Dados!AY:AY,MATCH($B370,Base_Dados!$B:$B,0))=0,0,
MAX(0, MIN(AY$1,
((INDEX(Base_Dados!AY:AY,MATCH($B370,Base_Dados!$B:$B,0))-MIN(Base_Dados!AY$5:AY$98)) /
(IF(MAX(Base_Dados!AY$5:AY$98)-MIN(Base_Dados!AY$5:AY$98)=0,1,MAX(Base_Dados!AY$5:AY$98)-MIN(Base_Dados!AY$5:AY$98)))) * AY$1)))</f>
        <v>9.2647543686119355E-2</v>
      </c>
      <c r="AZ370" s="106">
        <f>IF(INDEX(Base_Dados!AZ:AZ,MATCH($B370,Base_Dados!$B:$B,0))=0,0,
MAX(0, MIN(AZ$1,
((INDEX(Base_Dados!AZ:AZ,MATCH($B370,Base_Dados!$B:$B,0))-MIN(Base_Dados!AZ$5:AZ$98)) /
(IF(MAX(Base_Dados!AZ$5:AZ$98)-MIN(Base_Dados!AZ$5:AZ$98)=0,1,MAX(Base_Dados!AZ$5:AZ$98)-MIN(Base_Dados!AZ$5:AZ$98)))) * AZ$1)))</f>
        <v>0.5</v>
      </c>
      <c r="BA370" s="106">
        <f>IF(INDEX(Base_Dados!BA:BA,MATCH($B370,Base_Dados!$B:$B,0))=0,0,
MAX(0, MIN(BA$1,
((INDEX(Base_Dados!BA:BA,MATCH($B370,Base_Dados!$B:$B,0))-MIN(Base_Dados!BA$5:BA$98)) /
(IF(MAX(Base_Dados!BA$5:BA$98)-MIN(Base_Dados!BA$5:BA$98)=0,1,MAX(Base_Dados!BA$5:BA$98)-MIN(Base_Dados!BA$5:BA$98)))) * BA$1)))</f>
        <v>0.10406536557205977</v>
      </c>
      <c r="BB370" s="106">
        <f>IF(INDEX(Base_Dados!BB:BB,MATCH($B370,Base_Dados!$B:$B,0))=0,0,
MAX(0, MIN(BB$1,
((INDEX(Base_Dados!BB:BB,MATCH($B370,Base_Dados!$B:$B,0))-MIN(Base_Dados!BB$5:BB$98)) /
(IF(MAX(Base_Dados!BB$5:BB$98)-MIN(Base_Dados!BB$5:BB$98)=0,1,MAX(Base_Dados!BB$5:BB$98)-MIN(Base_Dados!BB$5:BB$98)))) * BB$1)))</f>
        <v>0.16078014347186509</v>
      </c>
      <c r="BC370" s="106">
        <f>IF(INDEX(Base_Dados!BC:BC,MATCH($B370,Base_Dados!$B:$B,0))=0,0,
MAX(0, MIN(BC$1,
((INDEX(Base_Dados!BC:BC,MATCH($B370,Base_Dados!$B:$B,0))-MIN(Base_Dados!BC$5:BC$98)) /
(IF(MAX(Base_Dados!BC$5:BC$98)-MIN(Base_Dados!BC$5:BC$98)=0,1,MAX(Base_Dados!BC$5:BC$98)-MIN(Base_Dados!BC$5:BC$98)))) * BC$1)))</f>
        <v>4.3899811473202259E-2</v>
      </c>
      <c r="BD370" s="106">
        <f>IF(INDEX(Base_Dados!BD:BD,MATCH($B370,Base_Dados!$B:$B,0))=0,0,
MAX(0, MIN(BD$1,
((INDEX(Base_Dados!BD:BD,MATCH($B370,Base_Dados!$B:$B,0))-MIN(Base_Dados!BD$5:BD$98)) /
(IF(MAX(Base_Dados!BD$5:BD$98)-MIN(Base_Dados!BD$5:BD$98)=0,1,MAX(Base_Dados!BD$5:BD$98)-MIN(Base_Dados!BD$5:BD$98)))) * BD$1)))</f>
        <v>8.9121251990859365E-2</v>
      </c>
      <c r="BE370" s="106">
        <f>IF(INDEX(Base_Dados!BE:BE,MATCH($B370,Base_Dados!$B:$B,0))=0,0,
MAX(0, MIN(BE$1,
((INDEX(Base_Dados!BE:BE,MATCH($B370,Base_Dados!$B:$B,0))-MIN(Base_Dados!BE$5:BE$98)) /
(IF(MAX(Base_Dados!BE$5:BE$98)-MIN(Base_Dados!BE$5:BE$98)=0,1,MAX(Base_Dados!BE$5:BE$98)-MIN(Base_Dados!BE$5:BE$98)))) * BE$1)))</f>
        <v>0.83241344706472653</v>
      </c>
      <c r="BF370" s="106">
        <f>IF(INDEX(Base_Dados!BF:BF,MATCH($B370,Base_Dados!$B:$B,0))=0,0,
MAX(0, MIN(BF$1,
((INDEX(Base_Dados!BF:BF,MATCH($B370,Base_Dados!$B:$B,0))-MIN(Base_Dados!BF$5:BF$98)) /
(IF(MAX(Base_Dados!BF$5:BF$98)-MIN(Base_Dados!BF$5:BF$98)=0,1,MAX(Base_Dados!BF$5:BF$98)-MIN(Base_Dados!BF$5:BF$98)))) * BF$1)))</f>
        <v>9.7402597402597407E-2</v>
      </c>
      <c r="BG370" s="106">
        <f>IF(INDEX(Base_Dados!BG:BG,MATCH($B370,Base_Dados!$B:$B,0))=0,0,
MAX(0, MIN(BG$1,
((INDEX(Base_Dados!BG:BG,MATCH($B370,Base_Dados!$B:$B,0))-MIN(Base_Dados!BG$5:BG$98)) /
(IF(MAX(Base_Dados!BG$5:BG$98)-MIN(Base_Dados!BG$5:BG$98)=0,1,MAX(Base_Dados!BG$5:BG$98)-MIN(Base_Dados!BG$5:BG$98)))) * BG$1)))</f>
        <v>5.5602006688963208E-2</v>
      </c>
      <c r="BH370" s="106">
        <f>IF(INDEX(Base_Dados!BH:BH,MATCH($B370,Base_Dados!$B:$B,0))=0,0,
MAX(0, MIN(BH$1,
((INDEX(Base_Dados!BH:BH,MATCH($B370,Base_Dados!$B:$B,0))-MIN(Base_Dados!BH$5:BH$98)) /
(IF(MAX(Base_Dados!BH$5:BH$98)-MIN(Base_Dados!BH$5:BH$98)=0,1,MAX(Base_Dados!BH$5:BH$98)-MIN(Base_Dados!BH$5:BH$98)))) * BH$1)))</f>
        <v>0.13186813186813187</v>
      </c>
      <c r="BI370" s="106">
        <f>IF(INDEX(Base_Dados!BI:BI,MATCH($B370,Base_Dados!$B:$B,0))=0,0,
MAX(0, MIN(BI$1,
((INDEX(Base_Dados!BI:BI,MATCH($B370,Base_Dados!$B:$B,0))-MIN(Base_Dados!BI$5:BI$98)) /
(IF(MAX(Base_Dados!BI$5:BI$98)-MIN(Base_Dados!BI$5:BI$98)=0,1,MAX(Base_Dados!BI$5:BI$98)-MIN(Base_Dados!BI$5:BI$98)))) * BI$1)))</f>
        <v>0.21372854914196568</v>
      </c>
      <c r="BJ370" s="106">
        <f>IF(INDEX(Base_Dados!BJ:BJ,MATCH($B370,Base_Dados!$B:$B,0))=0,0,
MAX(0, MIN(BJ$1,
((INDEX(Base_Dados!BJ:BJ,MATCH($B370,Base_Dados!$B:$B,0))-MIN(Base_Dados!BJ$5:BJ$98)) /
(IF(MAX(Base_Dados!BJ$5:BJ$98)-MIN(Base_Dados!BJ$5:BJ$98)=0,1,MAX(Base_Dados!BJ$5:BJ$98)-MIN(Base_Dados!BJ$5:BJ$98)))) * BJ$1)))</f>
        <v>8.4210526315789472E-2</v>
      </c>
      <c r="BK370" s="106">
        <f>IF(INDEX(Base_Dados!BK:BK,MATCH($B370,Base_Dados!$B:$B,0))=0,0,
MAX(0, MIN(BK$1,
((INDEX(Base_Dados!BK:BK,MATCH($B370,Base_Dados!$B:$B,0))-MIN(Base_Dados!BK$5:BK$98)) /
(IF(MAX(Base_Dados!BK$5:BK$98)-MIN(Base_Dados!BK$5:BK$98)=0,1,MAX(Base_Dados!BK$5:BK$98)-MIN(Base_Dados!BK$5:BK$98)))) * BK$1)))</f>
        <v>0.16071428571428573</v>
      </c>
      <c r="BL370" s="106">
        <f>IF(INDEX(Base_Dados!BL:BL,MATCH($B370,Base_Dados!$B:$B,0))=0,0,
MAX(0, MIN(BL$1,
((INDEX(Base_Dados!BL:BL,MATCH($B370,Base_Dados!$B:$B,0))-MIN(Base_Dados!BL$5:BL$98)) /
(IF(MAX(Base_Dados!BL$5:BL$98)-MIN(Base_Dados!BL$5:BL$98)=0,1,MAX(Base_Dados!BL$5:BL$98)-MIN(Base_Dados!BL$5:BL$98)))) * BL$1)))</f>
        <v>0.10423452768729642</v>
      </c>
      <c r="BM370" s="106">
        <f>IF(INDEX(Base_Dados!BM:BM,MATCH($B370,Base_Dados!$B:$B,0))=0,0,
MAX(0, MIN(BM$1,
((INDEX(Base_Dados!BM:BM,MATCH($B370,Base_Dados!$B:$B,0))-MIN(Base_Dados!BM$5:BM$98)) /
(IF(MAX(Base_Dados!BM$5:BM$98)-MIN(Base_Dados!BM$5:BM$98)=0,1,MAX(Base_Dados!BM$5:BM$98)-MIN(Base_Dados!BM$5:BM$98)))) * BM$1)))</f>
        <v>1</v>
      </c>
      <c r="BN370" s="106">
        <f>IF(INDEX(Base_Dados!BN:BN,MATCH($B370,Base_Dados!$B:$B,0))=0,0,
MAX(0, MIN(BN$1,
((INDEX(Base_Dados!BN:BN,MATCH($B370,Base_Dados!$B:$B,0))-MIN(Base_Dados!BN$5:BN$98)) /
(IF(MAX(Base_Dados!BN$5:BN$98)-MIN(Base_Dados!BN$5:BN$98)=0,1,MAX(Base_Dados!BN$5:BN$98)-MIN(Base_Dados!BN$5:BN$98)))) * BN$1)))</f>
        <v>9.6856638339128748E-2</v>
      </c>
      <c r="BO370" s="106">
        <f>IF(INDEX(Base_Dados!BO:BO,MATCH($B370,Base_Dados!$B:$B,0))=0,0,
MAX(0, MIN(BO$1,
((INDEX(Base_Dados!BO:BO,MATCH($B370,Base_Dados!$B:$B,0))-MIN(Base_Dados!BO$5:BO$98)) /
(IF(MAX(Base_Dados!BO$5:BO$98)-MIN(Base_Dados!BO$5:BO$98)=0,1,MAX(Base_Dados!BO$5:BO$98)-MIN(Base_Dados!BO$5:BO$98)))) * BO$1)))</f>
        <v>0.14655172413793102</v>
      </c>
      <c r="BP370" s="106">
        <f t="shared" si="24"/>
        <v>20.053796870766348</v>
      </c>
      <c r="BQ370" s="111">
        <f t="shared" si="25"/>
        <v>0.46840709480670017</v>
      </c>
      <c r="BR370" s="112">
        <f t="shared" si="26"/>
        <v>0.1538987813286769</v>
      </c>
      <c r="BS370" s="113">
        <f t="shared" si="27"/>
        <v>19.89989808943767</v>
      </c>
    </row>
    <row r="371" spans="1:71">
      <c r="A371" s="21">
        <v>35018</v>
      </c>
      <c r="B371" s="21" t="s">
        <v>632</v>
      </c>
      <c r="C371" s="21" t="s">
        <v>619</v>
      </c>
      <c r="D371" s="105">
        <f>IF(INDEX(Base_Dados!D:D,MATCH($B371,Base_Dados!$B:$B,0))=0,0,
MAX(0, MIN(D$1,
((INDEX(Base_Dados!D:D,MATCH($B371,Base_Dados!$B:$B,0))-MIN(Base_Dados!D$5:D$98)) /
(IF(MAX(Base_Dados!D$5:D$98)-MIN(Base_Dados!D$5:D$98)=0,1,MAX(Base_Dados!D$5:D$98)-MIN(Base_Dados!D$5:D$98)))) * D$1)))</f>
        <v>0.59563412931949544</v>
      </c>
      <c r="E371" s="106">
        <f>IF(INDEX(Base_Dados!E:E,MATCH($B371,Base_Dados!$B:$B,0))=0,0,
MAX(0, MIN(E$1,
((INDEX(Base_Dados!E:E,MATCH($B371,Base_Dados!$B:$B,0))-MIN(Base_Dados!E$5:E$98)) /
(IF(MAX(Base_Dados!E$5:E$98)-MIN(Base_Dados!E$5:E$98)=0,1,MAX(Base_Dados!E$5:E$98)-MIN(Base_Dados!E$5:E$98)))) * E$1)))</f>
        <v>0.14859022044366083</v>
      </c>
      <c r="F371" s="106">
        <f>IF(INDEX(Base_Dados!F:F,MATCH($B371,Base_Dados!$B:$B,0))=0,0,
MAX(0, MIN(F$1,
((INDEX(Base_Dados!F:F,MATCH($B371,Base_Dados!$B:$B,0))-MIN(Base_Dados!F$5:F$98)) /
(IF(MAX(Base_Dados!F$5:F$98)-MIN(Base_Dados!F$5:F$98)=0,1,MAX(Base_Dados!F$5:F$98)-MIN(Base_Dados!F$5:F$98)))) * F$1)))</f>
        <v>0.14859350499688284</v>
      </c>
      <c r="G371" s="106">
        <f>IF(INDEX(Base_Dados!G:G,MATCH($B371,Base_Dados!$B:$B,0))=0,0,
MAX(0, MIN(G$1,
((INDEX(Base_Dados!G:G,MATCH($B371,Base_Dados!$B:$B,0))-MIN(Base_Dados!G$5:G$98)) /
(IF(MAX(Base_Dados!G$5:G$98)-MIN(Base_Dados!G$5:G$98)=0,1,MAX(Base_Dados!G$5:G$98)-MIN(Base_Dados!G$5:G$98)))) * G$1)))</f>
        <v>0.14116097367328895</v>
      </c>
      <c r="H371" s="106">
        <f>IF(INDEX(Base_Dados!H:H,MATCH($B371,Base_Dados!$B:$B,0))=0,0,
MAX(0, MIN(H$1,
((INDEX(Base_Dados!H:H,MATCH($B371,Base_Dados!$B:$B,0))-MIN(Base_Dados!H$5:H$98)) /
(IF(MAX(Base_Dados!H$5:H$98)-MIN(Base_Dados!H$5:H$98)=0,1,MAX(Base_Dados!H$5:H$98)-MIN(Base_Dados!H$5:H$98)))) * H$1)))</f>
        <v>0.13763277354144771</v>
      </c>
      <c r="I371" s="106">
        <f>IF(INDEX(Base_Dados!I:I,MATCH($B371,Base_Dados!$B:$B,0))=0,0,
MAX(0, MIN(I$1,
((INDEX(Base_Dados!I:I,MATCH($B371,Base_Dados!$B:$B,0))-MIN(Base_Dados!I$5:I$98)) /
(IF(MAX(Base_Dados!I$5:I$98)-MIN(Base_Dados!I$5:I$98)=0,1,MAX(Base_Dados!I$5:I$98)-MIN(Base_Dados!I$5:I$98)))) * I$1)))</f>
        <v>0.16041319863104142</v>
      </c>
      <c r="J371" s="106">
        <f>IF(INDEX(Base_Dados!J:J,MATCH($B371,Base_Dados!$B:$B,0))=0,0,
MAX(0, MIN(J$1,
((INDEX(Base_Dados!J:J,MATCH($B371,Base_Dados!$B:$B,0))-MIN(Base_Dados!J$5:J$98)) /
(IF(MAX(Base_Dados!J$5:J$98)-MIN(Base_Dados!J$5:J$98)=0,1,MAX(Base_Dados!J$5:J$98)-MIN(Base_Dados!J$5:J$98)))) * J$1)))</f>
        <v>0.214057500352477</v>
      </c>
      <c r="K371" s="106">
        <f>IF(INDEX(Base_Dados!K:K,MATCH($B371,Base_Dados!$B:$B,0))=0,0,
MAX(0, MIN(K$1,
((INDEX(Base_Dados!K:K,MATCH($B371,Base_Dados!$B:$B,0))-MIN(Base_Dados!K$5:K$98)) /
(IF(MAX(Base_Dados!K$5:K$98)-MIN(Base_Dados!K$5:K$98)=0,1,MAX(Base_Dados!K$5:K$98)-MIN(Base_Dados!K$5:K$98)))) * K$1)))</f>
        <v>0.23096489266547407</v>
      </c>
      <c r="L371" s="106">
        <f>IF(INDEX(Base_Dados!L:L,MATCH($B371,Base_Dados!$B:$B,0))=0,0,
MAX(0, MIN(L$1,
((INDEX(Base_Dados!L:L,MATCH($B371,Base_Dados!$B:$B,0))-MIN(Base_Dados!L$5:L$98)) /
(IF(MAX(Base_Dados!L$5:L$98)-MIN(Base_Dados!L$5:L$98)=0,1,MAX(Base_Dados!L$5:L$98)-MIN(Base_Dados!L$5:L$98)))) * L$1)))</f>
        <v>0.28451249587056232</v>
      </c>
      <c r="M371" s="106">
        <f>IF(INDEX(Base_Dados!M:M,MATCH($B371,Base_Dados!$B:$B,0))=0,0,
MAX(0, MIN(M$1,
((INDEX(Base_Dados!M:M,MATCH($B371,Base_Dados!$B:$B,0))-MIN(Base_Dados!M$5:M$98)) /
(IF(MAX(Base_Dados!M$5:M$98)-MIN(Base_Dados!M$5:M$98)=0,1,MAX(Base_Dados!M$5:M$98)-MIN(Base_Dados!M$5:M$98)))) * M$1)))</f>
        <v>0.32559766763848397</v>
      </c>
      <c r="N371" s="106">
        <f>IF(INDEX(Base_Dados!N:N,MATCH($B371,Base_Dados!$B:$B,0))=0,0,
MAX(0, MIN(N$1,
((INDEX(Base_Dados!N:N,MATCH($B371,Base_Dados!$B:$B,0))-MIN(Base_Dados!N$5:N$98)) /
(IF(MAX(Base_Dados!N$5:N$98)-MIN(Base_Dados!N$5:N$98)=0,1,MAX(Base_Dados!N$5:N$98)-MIN(Base_Dados!N$5:N$98)))) * N$1)))</f>
        <v>0.37558418817070716</v>
      </c>
      <c r="O371" s="106">
        <f>IF(INDEX(Base_Dados!O:O,MATCH($B371,Base_Dados!$B:$B,0))=0,0,
MAX(0, MIN(O$1,
((INDEX(Base_Dados!O:O,MATCH($B371,Base_Dados!$B:$B,0))-MIN(Base_Dados!O$5:O$98)) /
(IF(MAX(Base_Dados!O$5:O$98)-MIN(Base_Dados!O$5:O$98)=0,1,MAX(Base_Dados!O$5:O$98)-MIN(Base_Dados!O$5:O$98)))) * O$1)))</f>
        <v>0.46240035676459113</v>
      </c>
      <c r="P371" s="106">
        <f>IF(INDEX(Base_Dados!P:P,MATCH($B371,Base_Dados!$B:$B,0))=0,0,
MAX(0, MIN(P$1,
((INDEX(Base_Dados!P:P,MATCH($B371,Base_Dados!$B:$B,0))-MIN(Base_Dados!P$5:P$98)) /
(IF(MAX(Base_Dados!P$5:P$98)-MIN(Base_Dados!P$5:P$98)=0,1,MAX(Base_Dados!P$5:P$98)-MIN(Base_Dados!P$5:P$98)))) * P$1)))</f>
        <v>0.22076599324610138</v>
      </c>
      <c r="Q371" s="106">
        <f>IF(INDEX(Base_Dados!Q:Q,MATCH($B371,Base_Dados!$B:$B,0))=0,0,
MAX(0, MIN(Q$1,
((INDEX(Base_Dados!Q:Q,MATCH($B371,Base_Dados!$B:$B,0))-MIN(Base_Dados!Q$5:Q$98)) /
(IF(MAX(Base_Dados!Q$5:Q$98)-MIN(Base_Dados!Q$5:Q$98)=0,1,MAX(Base_Dados!Q$5:Q$98)-MIN(Base_Dados!Q$5:Q$98)))) * Q$1)))</f>
        <v>8.0169553999262802E-2</v>
      </c>
      <c r="R371" s="106">
        <f>IF(INDEX(Base_Dados!R:R,MATCH($B371,Base_Dados!$B:$B,0))=0,0,
MAX(0, MIN(R$1,
((INDEX(Base_Dados!R:R,MATCH($B371,Base_Dados!$B:$B,0))-MIN(Base_Dados!R$5:R$98)) /
(IF(MAX(Base_Dados!R$5:R$98)-MIN(Base_Dados!R$5:R$98)=0,1,MAX(Base_Dados!R$5:R$98)-MIN(Base_Dados!R$5:R$98)))) * R$1)))</f>
        <v>6.9351106584148003E-2</v>
      </c>
      <c r="S371" s="106">
        <f>IF(INDEX(Base_Dados!S:S,MATCH($B371,Base_Dados!$B:$B,0))=0,0,
MAX(0, MIN(S$1,
((INDEX(Base_Dados!S:S,MATCH($B371,Base_Dados!$B:$B,0))-MIN(Base_Dados!S$5:S$98)) /
(IF(MAX(Base_Dados!S$5:S$98)-MIN(Base_Dados!S$5:S$98)=0,1,MAX(Base_Dados!S$5:S$98)-MIN(Base_Dados!S$5:S$98)))) * S$1)))</f>
        <v>0.16483936194113682</v>
      </c>
      <c r="T371" s="106">
        <f>IF(INDEX(Base_Dados!T:T,MATCH($B371,Base_Dados!$B:$B,0))=0,0,
MAX(0, MIN(T$1,
((INDEX(Base_Dados!T:T,MATCH($B371,Base_Dados!$B:$B,0))-MIN(Base_Dados!T$5:T$98)) /
(IF(MAX(Base_Dados!T$5:T$98)-MIN(Base_Dados!T$5:T$98)=0,1,MAX(Base_Dados!T$5:T$98)-MIN(Base_Dados!T$5:T$98)))) * T$1)))</f>
        <v>0.95634573396562061</v>
      </c>
      <c r="U371" s="106">
        <f>IF(INDEX(Base_Dados!U:U,MATCH($B371,Base_Dados!$B:$B,0))=0,0,
MAX(0, MIN(U$1,
((INDEX(Base_Dados!U:U,MATCH($B371,Base_Dados!$B:$B,0))-MIN(Base_Dados!U$5:U$98)) /
(IF(MAX(Base_Dados!U$5:U$98)-MIN(Base_Dados!U$5:U$98)=0,1,MAX(Base_Dados!U$5:U$98)-MIN(Base_Dados!U$5:U$98)))) * U$1)))</f>
        <v>0.83001099722292138</v>
      </c>
      <c r="V371" s="106">
        <f>IF(INDEX(Base_Dados!V:V,MATCH($B371,Base_Dados!$B:$B,0))=0,0,
MAX(0, MIN(V$1,
((INDEX(Base_Dados!V:V,MATCH($B371,Base_Dados!$B:$B,0))-MIN(Base_Dados!V$5:V$98)) /
(IF(MAX(Base_Dados!V$5:V$98)-MIN(Base_Dados!V$5:V$98)=0,1,MAX(Base_Dados!V$5:V$98)-MIN(Base_Dados!V$5:V$98)))) * V$1)))</f>
        <v>0.36696218055762975</v>
      </c>
      <c r="W371" s="106">
        <f>IF(INDEX(Base_Dados!W:W,MATCH($B371,Base_Dados!$B:$B,0))=0,0,
MAX(0, MIN(W$1,
((INDEX(Base_Dados!W:W,MATCH($B371,Base_Dados!$B:$B,0))-MIN(Base_Dados!W$5:W$98)) /
(IF(MAX(Base_Dados!W$5:W$98)-MIN(Base_Dados!W$5:W$98)=0,1,MAX(Base_Dados!W$5:W$98)-MIN(Base_Dados!W$5:W$98)))) * W$1)))</f>
        <v>2.365739163355165</v>
      </c>
      <c r="X371" s="106">
        <f>IF(INDEX(Base_Dados!X:X,MATCH($B371,Base_Dados!$B:$B,0))=0,0,
MAX(0, MIN(X$1,
((INDEX(Base_Dados!X:X,MATCH($B371,Base_Dados!$B:$B,0))-MIN(Base_Dados!X$5:X$98)) /
(IF(MAX(Base_Dados!X$5:X$98)-MIN(Base_Dados!X$5:X$98)=0,1,MAX(Base_Dados!X$5:X$98)-MIN(Base_Dados!X$5:X$98)))) * X$1)))</f>
        <v>0</v>
      </c>
      <c r="Y371" s="106">
        <f>IF(INDEX(Base_Dados!Y:Y,MATCH($B371,Base_Dados!$B:$B,0))=0,0,
MAX(0, MIN(Y$1,
((INDEX(Base_Dados!Y:Y,MATCH($B371,Base_Dados!$B:$B,0))-MIN(Base_Dados!Y$5:Y$98)) /
(IF(MAX(Base_Dados!Y$5:Y$98)-MIN(Base_Dados!Y$5:Y$98)=0,1,MAX(Base_Dados!Y$5:Y$98)-MIN(Base_Dados!Y$5:Y$98)))) * Y$1)))</f>
        <v>0</v>
      </c>
      <c r="Z371" s="106">
        <f>IF(INDEX(Base_Dados!Z:Z,MATCH($B371,Base_Dados!$B:$B,0))=0,0,
MAX(0, MIN(Z$1,
((INDEX(Base_Dados!Z:Z,MATCH($B371,Base_Dados!$B:$B,0))-MIN(Base_Dados!Z$5:Z$98)) /
(IF(MAX(Base_Dados!Z$5:Z$98)-MIN(Base_Dados!Z$5:Z$98)=0,1,MAX(Base_Dados!Z$5:Z$98)-MIN(Base_Dados!Z$5:Z$98)))) * Z$1)))</f>
        <v>0</v>
      </c>
      <c r="AA371" s="106">
        <f>IF(INDEX(Base_Dados!AA:AA,MATCH($B371,Base_Dados!$B:$B,0))=0,0,
MAX(0, MIN(AA$1,
((INDEX(Base_Dados!AA:AA,MATCH($B371,Base_Dados!$B:$B,0))-MIN(Base_Dados!AA$5:AA$98)) /
(IF(MAX(Base_Dados!AA$5:AA$98)-MIN(Base_Dados!AA$5:AA$98)=0,1,MAX(Base_Dados!AA$5:AA$98)-MIN(Base_Dados!AA$5:AA$98)))) * AA$1)))</f>
        <v>0</v>
      </c>
      <c r="AB371" s="106">
        <f>IF(INDEX(Base_Dados!AB:AB,MATCH($B371,Base_Dados!$B:$B,0))=0,0,
MAX(0, MIN(AB$1,
((INDEX(Base_Dados!AB:AB,MATCH($B371,Base_Dados!$B:$B,0))-MIN(Base_Dados!AB$5:AB$98)) /
(IF(MAX(Base_Dados!AB$5:AB$98)-MIN(Base_Dados!AB$5:AB$98)=0,1,MAX(Base_Dados!AB$5:AB$98)-MIN(Base_Dados!AB$5:AB$98)))) * AB$1)))</f>
        <v>0.43697611666092545</v>
      </c>
      <c r="AC371" s="106">
        <f>IF(INDEX(Base_Dados!AC:AC,MATCH($B371,Base_Dados!$B:$B,0))=0,0,
MAX(0, MIN(AC$1,
((INDEX(Base_Dados!AC:AC,MATCH($B371,Base_Dados!$B:$B,0))-MIN(Base_Dados!AC$5:AC$98)) /
(IF(MAX(Base_Dados!AC$5:AC$98)-MIN(Base_Dados!AC$5:AC$98)=0,1,MAX(Base_Dados!AC$5:AC$98)-MIN(Base_Dados!AC$5:AC$98)))) * AC$1)))</f>
        <v>0.12767994796685295</v>
      </c>
      <c r="AD371" s="106">
        <f>IF(INDEX(Base_Dados!AD:AD,MATCH($B371,Base_Dados!$B:$B,0))=0,0,
MAX(0, MIN(AD$1,
((INDEX(Base_Dados!AD:AD,MATCH($B371,Base_Dados!$B:$B,0))-MIN(Base_Dados!AD$5:AD$98)) /
(IF(MAX(Base_Dados!AD$5:AD$98)-MIN(Base_Dados!AD$5:AD$98)=0,1,MAX(Base_Dados!AD$5:AD$98)-MIN(Base_Dados!AD$5:AD$98)))) * AD$1)))</f>
        <v>7.902677118769412E-2</v>
      </c>
      <c r="AE371" s="106">
        <f>IF(INDEX(Base_Dados!AE:AE,MATCH($B371,Base_Dados!$B:$B,0))=0,0,
MAX(0, MIN(AE$1,
((INDEX(Base_Dados!AE:AE,MATCH($B371,Base_Dados!$B:$B,0))-MIN(Base_Dados!AE$5:AE$98)) /
(IF(MAX(Base_Dados!AE$5:AE$98)-MIN(Base_Dados!AE$5:AE$98)=0,1,MAX(Base_Dados!AE$5:AE$98)-MIN(Base_Dados!AE$5:AE$98)))) * AE$1)))</f>
        <v>3.5855026607219904E-2</v>
      </c>
      <c r="AF371" s="106">
        <f>IF(INDEX(Base_Dados!AF:AF,MATCH($B371,Base_Dados!$B:$B,0))=0,0,
MAX(0, MIN(AF$1,
((INDEX(Base_Dados!AF:AF,MATCH($B371,Base_Dados!$B:$B,0))-MIN(Base_Dados!AF$5:AF$98)) /
(IF(MAX(Base_Dados!AF$5:AF$98)-MIN(Base_Dados!AF$5:AF$98)=0,1,MAX(Base_Dados!AF$5:AF$98)-MIN(Base_Dados!AF$5:AF$98)))) * AF$1)))</f>
        <v>4.7809497540569117E-2</v>
      </c>
      <c r="AG371" s="106">
        <f>IF(INDEX(Base_Dados!AG:AG,MATCH($B371,Base_Dados!$B:$B,0))=0,0,
MAX(0, MIN(AG$1,
((INDEX(Base_Dados!AG:AG,MATCH($B371,Base_Dados!$B:$B,0))-MIN(Base_Dados!AG$5:AG$98)) /
(IF(MAX(Base_Dados!AG$5:AG$98)-MIN(Base_Dados!AG$5:AG$98)=0,1,MAX(Base_Dados!AG$5:AG$98)-MIN(Base_Dados!AG$5:AG$98)))) * AG$1)))</f>
        <v>8.0169553999262802E-2</v>
      </c>
      <c r="AH371" s="106">
        <f>IF(INDEX(Base_Dados!AH:AH,MATCH($B371,Base_Dados!$B:$B,0))=0,0,
MAX(0, MIN(AH$1,
((INDEX(Base_Dados!AH:AH,MATCH($B371,Base_Dados!$B:$B,0))-MIN(Base_Dados!AH$5:AH$98)) /
(IF(MAX(Base_Dados!AH$5:AH$98)-MIN(Base_Dados!AH$5:AH$98)=0,1,MAX(Base_Dados!AH$5:AH$98)-MIN(Base_Dados!AH$5:AH$98)))) * AH$1)))</f>
        <v>1.8239479566437418</v>
      </c>
      <c r="AI371" s="106">
        <f>IF(INDEX(Base_Dados!AI:AI,MATCH($B371,Base_Dados!$B:$B,0))=0,0,
MAX(0, MIN(AI$1,
((INDEX(Base_Dados!AI:AI,MATCH($B371,Base_Dados!$B:$B,0))-MIN(Base_Dados!AI$5:AI$98)) /
(IF(MAX(Base_Dados!AI$5:AI$98)-MIN(Base_Dados!AI$5:AI$98)=0,1,MAX(Base_Dados!AI$5:AI$98)-MIN(Base_Dados!AI$5:AI$98)))) * AI$1)))</f>
        <v>0.2857142857142857</v>
      </c>
      <c r="AJ371" s="106">
        <f>IF(INDEX(Base_Dados!AJ:AJ,MATCH($B371,Base_Dados!$B:$B,0))=0,0,
MAX(0, MIN(AJ$1,
((INDEX(Base_Dados!AJ:AJ,MATCH($B371,Base_Dados!$B:$B,0))-MIN(Base_Dados!AJ$5:AJ$98)) /
(IF(MAX(Base_Dados!AJ$5:AJ$98)-MIN(Base_Dados!AJ$5:AJ$98)=0,1,MAX(Base_Dados!AJ$5:AJ$98)-MIN(Base_Dados!AJ$5:AJ$98)))) * AJ$1)))</f>
        <v>0.8928571428571429</v>
      </c>
      <c r="AK371" s="106">
        <f>IF(INDEX(Base_Dados!AK:AK,MATCH($B371,Base_Dados!$B:$B,0))=0,0,
MAX(0, MIN(AK$1,
((INDEX(Base_Dados!AK:AK,MATCH($B371,Base_Dados!$B:$B,0))-MIN(Base_Dados!AK$5:AK$98)) /
(IF(MAX(Base_Dados!AK$5:AK$98)-MIN(Base_Dados!AK$5:AK$98)=0,1,MAX(Base_Dados!AK$5:AK$98)-MIN(Base_Dados!AK$5:AK$98)))) * AK$1)))</f>
        <v>5.9770114942528735E-2</v>
      </c>
      <c r="AL371" s="106">
        <f>IF(INDEX(Base_Dados!AL:AL,MATCH($B371,Base_Dados!$B:$B,0))=0,0,
MAX(0, MIN(AL$1,
((INDEX(Base_Dados!AL:AL,MATCH($B371,Base_Dados!$B:$B,0))-MIN(Base_Dados!AL$5:AL$98)) /
(IF(MAX(Base_Dados!AL$5:AL$98)-MIN(Base_Dados!AL$5:AL$98)=0,1,MAX(Base_Dados!AL$5:AL$98)-MIN(Base_Dados!AL$5:AL$98)))) * AL$1)))</f>
        <v>0</v>
      </c>
      <c r="AM371" s="106">
        <f>IF(INDEX(Base_Dados!AM:AM,MATCH($B371,Base_Dados!$B:$B,0))=0,0,
MAX(0, MIN(AM$1,
((INDEX(Base_Dados!AM:AM,MATCH($B371,Base_Dados!$B:$B,0))-MIN(Base_Dados!AM$5:AM$98)) /
(IF(MAX(Base_Dados!AM$5:AM$98)-MIN(Base_Dados!AM$5:AM$98)=0,1,MAX(Base_Dados!AM$5:AM$98)-MIN(Base_Dados!AM$5:AM$98)))) * AM$1)))</f>
        <v>0.12428793371310203</v>
      </c>
      <c r="AN371" s="106">
        <f>IF(INDEX(Base_Dados!AN:AN,MATCH($B371,Base_Dados!$B:$B,0))=0,0,
MAX(0, MIN(AN$1,
((INDEX(Base_Dados!AN:AN,MATCH($B371,Base_Dados!$B:$B,0))-MIN(Base_Dados!AN$5:AN$98)) /
(IF(MAX(Base_Dados!AN$5:AN$98)-MIN(Base_Dados!AN$5:AN$98)=0,1,MAX(Base_Dados!AN$5:AN$98)-MIN(Base_Dados!AN$5:AN$98)))) * AN$1)))</f>
        <v>0.39842067480258431</v>
      </c>
      <c r="AO371" s="106">
        <f>IF(INDEX(Base_Dados!AO:AO,MATCH($B371,Base_Dados!$B:$B,0))=0,0,
MAX(0, MIN(AO$1,
((INDEX(Base_Dados!AO:AO,MATCH($B371,Base_Dados!$B:$B,0))-MIN(Base_Dados!AO$5:AO$98)) /
(IF(MAX(Base_Dados!AO$5:AO$98)-MIN(Base_Dados!AO$5:AO$98)=0,1,MAX(Base_Dados!AO$5:AO$98)-MIN(Base_Dados!AO$5:AO$98)))) * AO$1)))</f>
        <v>0</v>
      </c>
      <c r="AP371" s="106">
        <f>IF(INDEX(Base_Dados!AP:AP,MATCH($B371,Base_Dados!$B:$B,0))=0,0,
MAX(0, MIN(AP$1,
((INDEX(Base_Dados!AP:AP,MATCH($B371,Base_Dados!$B:$B,0))-MIN(Base_Dados!AP$5:AP$98)) /
(IF(MAX(Base_Dados!AP$5:AP$98)-MIN(Base_Dados!AP$5:AP$98)=0,1,MAX(Base_Dados!AP$5:AP$98)-MIN(Base_Dados!AP$5:AP$98)))) * AP$1)))</f>
        <v>7.1100917431192664E-2</v>
      </c>
      <c r="AQ371" s="106">
        <f>IF(INDEX(Base_Dados!AQ:AQ,MATCH($B371,Base_Dados!$B:$B,0))=0,0,
MAX(0, MIN(AQ$1,
((INDEX(Base_Dados!AQ:AQ,MATCH($B371,Base_Dados!$B:$B,0))-MIN(Base_Dados!AQ$5:AQ$98)) /
(IF(MAX(Base_Dados!AQ$5:AQ$98)-MIN(Base_Dados!AQ$5:AQ$98)=0,1,MAX(Base_Dados!AQ$5:AQ$98)-MIN(Base_Dados!AQ$5:AQ$98)))) * AQ$1)))</f>
        <v>0</v>
      </c>
      <c r="AR371" s="106">
        <f>IF(INDEX(Base_Dados!AR:AR,MATCH($B371,Base_Dados!$B:$B,0))=0,0,
MAX(0, MIN(AR$1,
((INDEX(Base_Dados!AR:AR,MATCH($B371,Base_Dados!$B:$B,0))-MIN(Base_Dados!AR$5:AR$98)) /
(IF(MAX(Base_Dados!AR$5:AR$98)-MIN(Base_Dados!AR$5:AR$98)=0,1,MAX(Base_Dados!AR$5:AR$98)-MIN(Base_Dados!AR$5:AR$98)))) * AR$1)))</f>
        <v>0</v>
      </c>
      <c r="AS371" s="106">
        <f>IF(INDEX(Base_Dados!AS:AS,MATCH($B371,Base_Dados!$B:$B,0))=0,0,
MAX(0, MIN(AS$1,
((INDEX(Base_Dados!AS:AS,MATCH($B371,Base_Dados!$B:$B,0))-MIN(Base_Dados!AS$5:AS$98)) /
(IF(MAX(Base_Dados!AS$5:AS$98)-MIN(Base_Dados!AS$5:AS$98)=0,1,MAX(Base_Dados!AS$5:AS$98)-MIN(Base_Dados!AS$5:AS$98)))) * AS$1)))</f>
        <v>0</v>
      </c>
      <c r="AT371" s="106">
        <f>IF(INDEX(Base_Dados!AT:AT,MATCH($B371,Base_Dados!$B:$B,0))=0,0,
MAX(0, MIN(AT$1,
((INDEX(Base_Dados!AT:AT,MATCH($B371,Base_Dados!$B:$B,0))-MIN(Base_Dados!AT$5:AT$98)) /
(IF(MAX(Base_Dados!AT$5:AT$98)-MIN(Base_Dados!AT$5:AT$98)=0,1,MAX(Base_Dados!AT$5:AT$98)-MIN(Base_Dados!AT$5:AT$98)))) * AT$1)))</f>
        <v>0</v>
      </c>
      <c r="AU371" s="106">
        <f>IF(INDEX(Base_Dados!AU:AU,MATCH($B371,Base_Dados!$B:$B,0))=0,0,
MAX(0, MIN(AU$1,
((INDEX(Base_Dados!AU:AU,MATCH($B371,Base_Dados!$B:$B,0))-MIN(Base_Dados!AU$5:AU$98)) /
(IF(MAX(Base_Dados!AU$5:AU$98)-MIN(Base_Dados!AU$5:AU$98)=0,1,MAX(Base_Dados!AU$5:AU$98)-MIN(Base_Dados!AU$5:AU$98)))) * AU$1)))</f>
        <v>4.2134831460674156E-2</v>
      </c>
      <c r="AV371" s="106">
        <f>IF(INDEX(Base_Dados!AV:AV,MATCH($B371,Base_Dados!$B:$B,0))=0,0,
MAX(0, MIN(AV$1,
((INDEX(Base_Dados!AV:AV,MATCH($B371,Base_Dados!$B:$B,0))-MIN(Base_Dados!AV$5:AV$98)) /
(IF(MAX(Base_Dados!AV$5:AV$98)-MIN(Base_Dados!AV$5:AV$98)=0,1,MAX(Base_Dados!AV$5:AV$98)-MIN(Base_Dados!AV$5:AV$98)))) * AV$1)))</f>
        <v>0</v>
      </c>
      <c r="AW371" s="106">
        <f>IF(INDEX(Base_Dados!AW:AW,MATCH($B371,Base_Dados!$B:$B,0))=0,0,
MAX(0, MIN(AW$1,
((INDEX(Base_Dados!AW:AW,MATCH($B371,Base_Dados!$B:$B,0))-MIN(Base_Dados!AW$5:AW$98)) /
(IF(MAX(Base_Dados!AW$5:AW$98)-MIN(Base_Dados!AW$5:AW$98)=0,1,MAX(Base_Dados!AW$5:AW$98)-MIN(Base_Dados!AW$5:AW$98)))) * AW$1)))</f>
        <v>0</v>
      </c>
      <c r="AX371" s="106">
        <f>IF(INDEX(Base_Dados!AX:AX,MATCH($B371,Base_Dados!$B:$B,0))=0,0,
MAX(0, MIN(AX$1,
((INDEX(Base_Dados!AX:AX,MATCH($B371,Base_Dados!$B:$B,0))-MIN(Base_Dados!AX$5:AX$98)) /
(IF(MAX(Base_Dados!AX$5:AX$98)-MIN(Base_Dados!AX$5:AX$98)=0,1,MAX(Base_Dados!AX$5:AX$98)-MIN(Base_Dados!AX$5:AX$98)))) * AX$1)))</f>
        <v>6.1443932411674347E-2</v>
      </c>
      <c r="AY371" s="106">
        <f>IF(INDEX(Base_Dados!AY:AY,MATCH($B371,Base_Dados!$B:$B,0))=0,0,
MAX(0, MIN(AY$1,
((INDEX(Base_Dados!AY:AY,MATCH($B371,Base_Dados!$B:$B,0))-MIN(Base_Dados!AY$5:AY$98)) /
(IF(MAX(Base_Dados!AY$5:AY$98)-MIN(Base_Dados!AY$5:AY$98)=0,1,MAX(Base_Dados!AY$5:AY$98)-MIN(Base_Dados!AY$5:AY$98)))) * AY$1)))</f>
        <v>6.4292779426310578E-2</v>
      </c>
      <c r="AZ371" s="106">
        <f>IF(INDEX(Base_Dados!AZ:AZ,MATCH($B371,Base_Dados!$B:$B,0))=0,0,
MAX(0, MIN(AZ$1,
((INDEX(Base_Dados!AZ:AZ,MATCH($B371,Base_Dados!$B:$B,0))-MIN(Base_Dados!AZ$5:AZ$98)) /
(IF(MAX(Base_Dados!AZ$5:AZ$98)-MIN(Base_Dados!AZ$5:AZ$98)=0,1,MAX(Base_Dados!AZ$5:AZ$98)-MIN(Base_Dados!AZ$5:AZ$98)))) * AZ$1)))</f>
        <v>0.40289256198347106</v>
      </c>
      <c r="BA371" s="106">
        <f>IF(INDEX(Base_Dados!BA:BA,MATCH($B371,Base_Dados!$B:$B,0))=0,0,
MAX(0, MIN(BA$1,
((INDEX(Base_Dados!BA:BA,MATCH($B371,Base_Dados!$B:$B,0))-MIN(Base_Dados!BA$5:BA$98)) /
(IF(MAX(Base_Dados!BA$5:BA$98)-MIN(Base_Dados!BA$5:BA$98)=0,1,MAX(Base_Dados!BA$5:BA$98)-MIN(Base_Dados!BA$5:BA$98)))) * BA$1)))</f>
        <v>6.3034259197584319E-2</v>
      </c>
      <c r="BB371" s="106">
        <f>IF(INDEX(Base_Dados!BB:BB,MATCH($B371,Base_Dados!$B:$B,0))=0,0,
MAX(0, MIN(BB$1,
((INDEX(Base_Dados!BB:BB,MATCH($B371,Base_Dados!$B:$B,0))-MIN(Base_Dados!BB$5:BB$98)) /
(IF(MAX(Base_Dados!BB$5:BB$98)-MIN(Base_Dados!BB$5:BB$98)=0,1,MAX(Base_Dados!BB$5:BB$98)-MIN(Base_Dados!BB$5:BB$98)))) * BB$1)))</f>
        <v>8.3590090978306539E-2</v>
      </c>
      <c r="BC371" s="106">
        <f>IF(INDEX(Base_Dados!BC:BC,MATCH($B371,Base_Dados!$B:$B,0))=0,0,
MAX(0, MIN(BC$1,
((INDEX(Base_Dados!BC:BC,MATCH($B371,Base_Dados!$B:$B,0))-MIN(Base_Dados!BC$5:BC$98)) /
(IF(MAX(Base_Dados!BC$5:BC$98)-MIN(Base_Dados!BC$5:BC$98)=0,1,MAX(Base_Dados!BC$5:BC$98)-MIN(Base_Dados!BC$5:BC$98)))) * BC$1)))</f>
        <v>4.605440344734716E-2</v>
      </c>
      <c r="BD371" s="106">
        <f>IF(INDEX(Base_Dados!BD:BD,MATCH($B371,Base_Dados!$B:$B,0))=0,0,
MAX(0, MIN(BD$1,
((INDEX(Base_Dados!BD:BD,MATCH($B371,Base_Dados!$B:$B,0))-MIN(Base_Dados!BD$5:BD$98)) /
(IF(MAX(Base_Dados!BD$5:BD$98)-MIN(Base_Dados!BD$5:BD$98)=0,1,MAX(Base_Dados!BD$5:BD$98)-MIN(Base_Dados!BD$5:BD$98)))) * BD$1)))</f>
        <v>4.4456755072363408E-2</v>
      </c>
      <c r="BE371" s="106">
        <f>IF(INDEX(Base_Dados!BE:BE,MATCH($B371,Base_Dados!$B:$B,0))=0,0,
MAX(0, MIN(BE$1,
((INDEX(Base_Dados!BE:BE,MATCH($B371,Base_Dados!$B:$B,0))-MIN(Base_Dados!BE$5:BE$98)) /
(IF(MAX(Base_Dados!BE$5:BE$98)-MIN(Base_Dados!BE$5:BE$98)=0,1,MAX(Base_Dados!BE$5:BE$98)-MIN(Base_Dados!BE$5:BE$98)))) * BE$1)))</f>
        <v>0.23682890115403912</v>
      </c>
      <c r="BF371" s="106">
        <f>IF(INDEX(Base_Dados!BF:BF,MATCH($B371,Base_Dados!$B:$B,0))=0,0,
MAX(0, MIN(BF$1,
((INDEX(Base_Dados!BF:BF,MATCH($B371,Base_Dados!$B:$B,0))-MIN(Base_Dados!BF$5:BF$98)) /
(IF(MAX(Base_Dados!BF$5:BF$98)-MIN(Base_Dados!BF$5:BF$98)=0,1,MAX(Base_Dados!BF$5:BF$98)-MIN(Base_Dados!BF$5:BF$98)))) * BF$1)))</f>
        <v>0</v>
      </c>
      <c r="BG371" s="106">
        <f>IF(INDEX(Base_Dados!BG:BG,MATCH($B371,Base_Dados!$B:$B,0))=0,0,
MAX(0, MIN(BG$1,
((INDEX(Base_Dados!BG:BG,MATCH($B371,Base_Dados!$B:$B,0))-MIN(Base_Dados!BG$5:BG$98)) /
(IF(MAX(Base_Dados!BG$5:BG$98)-MIN(Base_Dados!BG$5:BG$98)=0,1,MAX(Base_Dados!BG$5:BG$98)-MIN(Base_Dados!BG$5:BG$98)))) * BG$1)))</f>
        <v>0</v>
      </c>
      <c r="BH371" s="106">
        <f>IF(INDEX(Base_Dados!BH:BH,MATCH($B371,Base_Dados!$B:$B,0))=0,0,
MAX(0, MIN(BH$1,
((INDEX(Base_Dados!BH:BH,MATCH($B371,Base_Dados!$B:$B,0))-MIN(Base_Dados!BH$5:BH$98)) /
(IF(MAX(Base_Dados!BH$5:BH$98)-MIN(Base_Dados!BH$5:BH$98)=0,1,MAX(Base_Dados!BH$5:BH$98)-MIN(Base_Dados!BH$5:BH$98)))) * BH$1)))</f>
        <v>7.6923076923076927E-2</v>
      </c>
      <c r="BI371" s="106">
        <f>IF(INDEX(Base_Dados!BI:BI,MATCH($B371,Base_Dados!$B:$B,0))=0,0,
MAX(0, MIN(BI$1,
((INDEX(Base_Dados!BI:BI,MATCH($B371,Base_Dados!$B:$B,0))-MIN(Base_Dados!BI$5:BI$98)) /
(IF(MAX(Base_Dados!BI$5:BI$98)-MIN(Base_Dados!BI$5:BI$98)=0,1,MAX(Base_Dados!BI$5:BI$98)-MIN(Base_Dados!BI$5:BI$98)))) * BI$1)))</f>
        <v>0.19188767550702029</v>
      </c>
      <c r="BJ371" s="106">
        <f>IF(INDEX(Base_Dados!BJ:BJ,MATCH($B371,Base_Dados!$B:$B,0))=0,0,
MAX(0, MIN(BJ$1,
((INDEX(Base_Dados!BJ:BJ,MATCH($B371,Base_Dados!$B:$B,0))-MIN(Base_Dados!BJ$5:BJ$98)) /
(IF(MAX(Base_Dados!BJ$5:BJ$98)-MIN(Base_Dados!BJ$5:BJ$98)=0,1,MAX(Base_Dados!BJ$5:BJ$98)-MIN(Base_Dados!BJ$5:BJ$98)))) * BJ$1)))</f>
        <v>8.4210526315789472E-2</v>
      </c>
      <c r="BK371" s="106">
        <f>IF(INDEX(Base_Dados!BK:BK,MATCH($B371,Base_Dados!$B:$B,0))=0,0,
MAX(0, MIN(BK$1,
((INDEX(Base_Dados!BK:BK,MATCH($B371,Base_Dados!$B:$B,0))-MIN(Base_Dados!BK$5:BK$98)) /
(IF(MAX(Base_Dados!BK$5:BK$98)-MIN(Base_Dados!BK$5:BK$98)=0,1,MAX(Base_Dados!BK$5:BK$98)-MIN(Base_Dados!BK$5:BK$98)))) * BK$1)))</f>
        <v>7.1428571428571425E-2</v>
      </c>
      <c r="BL371" s="106">
        <f>IF(INDEX(Base_Dados!BL:BL,MATCH($B371,Base_Dados!$B:$B,0))=0,0,
MAX(0, MIN(BL$1,
((INDEX(Base_Dados!BL:BL,MATCH($B371,Base_Dados!$B:$B,0))-MIN(Base_Dados!BL$5:BL$98)) /
(IF(MAX(Base_Dados!BL$5:BL$98)-MIN(Base_Dados!BL$5:BL$98)=0,1,MAX(Base_Dados!BL$5:BL$98)-MIN(Base_Dados!BL$5:BL$98)))) * BL$1)))</f>
        <v>0.14983713355048861</v>
      </c>
      <c r="BM371" s="106">
        <f>IF(INDEX(Base_Dados!BM:BM,MATCH($B371,Base_Dados!$B:$B,0))=0,0,
MAX(0, MIN(BM$1,
((INDEX(Base_Dados!BM:BM,MATCH($B371,Base_Dados!$B:$B,0))-MIN(Base_Dados!BM$5:BM$98)) /
(IF(MAX(Base_Dados!BM$5:BM$98)-MIN(Base_Dados!BM$5:BM$98)=0,1,MAX(Base_Dados!BM$5:BM$98)-MIN(Base_Dados!BM$5:BM$98)))) * BM$1)))</f>
        <v>1</v>
      </c>
      <c r="BN371" s="106">
        <f>IF(INDEX(Base_Dados!BN:BN,MATCH($B371,Base_Dados!$B:$B,0))=0,0,
MAX(0, MIN(BN$1,
((INDEX(Base_Dados!BN:BN,MATCH($B371,Base_Dados!$B:$B,0))-MIN(Base_Dados!BN$5:BN$98)) /
(IF(MAX(Base_Dados!BN$5:BN$98)-MIN(Base_Dados!BN$5:BN$98)=0,1,MAX(Base_Dados!BN$5:BN$98)-MIN(Base_Dados!BN$5:BN$98)))) * BN$1)))</f>
        <v>7.6601913895778292E-2</v>
      </c>
      <c r="BO371" s="106">
        <f>IF(INDEX(Base_Dados!BO:BO,MATCH($B371,Base_Dados!$B:$B,0))=0,0,
MAX(0, MIN(BO$1,
((INDEX(Base_Dados!BO:BO,MATCH($B371,Base_Dados!$B:$B,0))-MIN(Base_Dados!BO$5:BO$98)) /
(IF(MAX(Base_Dados!BO$5:BO$98)-MIN(Base_Dados!BO$5:BO$98)=0,1,MAX(Base_Dados!BO$5:BO$98)-MIN(Base_Dados!BO$5:BO$98)))) * BO$1)))</f>
        <v>6.8965517241379309E-2</v>
      </c>
      <c r="BP371" s="106">
        <f t="shared" si="24"/>
        <v>15.507524863001075</v>
      </c>
      <c r="BQ371" s="111">
        <f t="shared" si="25"/>
        <v>0.41235133185477535</v>
      </c>
      <c r="BR371" s="112">
        <f t="shared" si="26"/>
        <v>9.7843018376752078E-2</v>
      </c>
      <c r="BS371" s="113">
        <f t="shared" si="27"/>
        <v>15.409681844624323</v>
      </c>
    </row>
    <row r="372" spans="1:71">
      <c r="A372" s="21">
        <v>35019</v>
      </c>
      <c r="B372" s="21" t="s">
        <v>656</v>
      </c>
      <c r="C372" s="21" t="s">
        <v>619</v>
      </c>
      <c r="D372" s="105">
        <f>IF(INDEX(Base_Dados!D:D,MATCH($B372,Base_Dados!$B:$B,0))=0,0,
MAX(0, MIN(D$1,
((INDEX(Base_Dados!D:D,MATCH($B372,Base_Dados!$B:$B,0))-MIN(Base_Dados!D$5:D$98)) /
(IF(MAX(Base_Dados!D$5:D$98)-MIN(Base_Dados!D$5:D$98)=0,1,MAX(Base_Dados!D$5:D$98)-MIN(Base_Dados!D$5:D$98)))) * D$1)))</f>
        <v>0.34390024525320834</v>
      </c>
      <c r="E372" s="106">
        <f>IF(INDEX(Base_Dados!E:E,MATCH($B372,Base_Dados!$B:$B,0))=0,0,
MAX(0, MIN(E$1,
((INDEX(Base_Dados!E:E,MATCH($B372,Base_Dados!$B:$B,0))-MIN(Base_Dados!E$5:E$98)) /
(IF(MAX(Base_Dados!E$5:E$98)-MIN(Base_Dados!E$5:E$98)=0,1,MAX(Base_Dados!E$5:E$98)-MIN(Base_Dados!E$5:E$98)))) * E$1)))</f>
        <v>8.4462956451109641E-2</v>
      </c>
      <c r="F372" s="106">
        <f>IF(INDEX(Base_Dados!F:F,MATCH($B372,Base_Dados!$B:$B,0))=0,0,
MAX(0, MIN(F$1,
((INDEX(Base_Dados!F:F,MATCH($B372,Base_Dados!$B:$B,0))-MIN(Base_Dados!F$5:F$98)) /
(IF(MAX(Base_Dados!F$5:F$98)-MIN(Base_Dados!F$5:F$98)=0,1,MAX(Base_Dados!F$5:F$98)-MIN(Base_Dados!F$5:F$98)))) * F$1)))</f>
        <v>8.3464001662478984E-2</v>
      </c>
      <c r="G372" s="106">
        <f>IF(INDEX(Base_Dados!G:G,MATCH($B372,Base_Dados!$B:$B,0))=0,0,
MAX(0, MIN(G$1,
((INDEX(Base_Dados!G:G,MATCH($B372,Base_Dados!$B:$B,0))-MIN(Base_Dados!G$5:G$98)) /
(IF(MAX(Base_Dados!G$5:G$98)-MIN(Base_Dados!G$5:G$98)=0,1,MAX(Base_Dados!G$5:G$98)-MIN(Base_Dados!G$5:G$98)))) * G$1)))</f>
        <v>7.8041826810299711E-2</v>
      </c>
      <c r="H372" s="106">
        <f>IF(INDEX(Base_Dados!H:H,MATCH($B372,Base_Dados!$B:$B,0))=0,0,
MAX(0, MIN(H$1,
((INDEX(Base_Dados!H:H,MATCH($B372,Base_Dados!$B:$B,0))-MIN(Base_Dados!H$5:H$98)) /
(IF(MAX(Base_Dados!H$5:H$98)-MIN(Base_Dados!H$5:H$98)=0,1,MAX(Base_Dados!H$5:H$98)-MIN(Base_Dados!H$5:H$98)))) * H$1)))</f>
        <v>7.872269057894854E-2</v>
      </c>
      <c r="I372" s="106">
        <f>IF(INDEX(Base_Dados!I:I,MATCH($B372,Base_Dados!$B:$B,0))=0,0,
MAX(0, MIN(I$1,
((INDEX(Base_Dados!I:I,MATCH($B372,Base_Dados!$B:$B,0))-MIN(Base_Dados!I$5:I$98)) /
(IF(MAX(Base_Dados!I$5:I$98)-MIN(Base_Dados!I$5:I$98)=0,1,MAX(Base_Dados!I$5:I$98)-MIN(Base_Dados!I$5:I$98)))) * I$1)))</f>
        <v>9.2631998216284206E-2</v>
      </c>
      <c r="J372" s="106">
        <f>IF(INDEX(Base_Dados!J:J,MATCH($B372,Base_Dados!$B:$B,0))=0,0,
MAX(0, MIN(J$1,
((INDEX(Base_Dados!J:J,MATCH($B372,Base_Dados!$B:$B,0))-MIN(Base_Dados!J$5:J$98)) /
(IF(MAX(Base_Dados!J$5:J$98)-MIN(Base_Dados!J$5:J$98)=0,1,MAX(Base_Dados!J$5:J$98)-MIN(Base_Dados!J$5:J$98)))) * J$1)))</f>
        <v>0.12521417459441248</v>
      </c>
      <c r="K372" s="106">
        <f>IF(INDEX(Base_Dados!K:K,MATCH($B372,Base_Dados!$B:$B,0))=0,0,
MAX(0, MIN(K$1,
((INDEX(Base_Dados!K:K,MATCH($B372,Base_Dados!$B:$B,0))-MIN(Base_Dados!K$5:K$98)) /
(IF(MAX(Base_Dados!K$5:K$98)-MIN(Base_Dados!K$5:K$98)=0,1,MAX(Base_Dados!K$5:K$98)-MIN(Base_Dados!K$5:K$98)))) * K$1)))</f>
        <v>0.13504584078711987</v>
      </c>
      <c r="L372" s="106">
        <f>IF(INDEX(Base_Dados!L:L,MATCH($B372,Base_Dados!$B:$B,0))=0,0,
MAX(0, MIN(L$1,
((INDEX(Base_Dados!L:L,MATCH($B372,Base_Dados!$B:$B,0))-MIN(Base_Dados!L$5:L$98)) /
(IF(MAX(Base_Dados!L$5:L$98)-MIN(Base_Dados!L$5:L$98)=0,1,MAX(Base_Dados!L$5:L$98)-MIN(Base_Dados!L$5:L$98)))) * L$1)))</f>
        <v>0.16182017931362982</v>
      </c>
      <c r="M372" s="106">
        <f>IF(INDEX(Base_Dados!M:M,MATCH($B372,Base_Dados!$B:$B,0))=0,0,
MAX(0, MIN(M$1,
((INDEX(Base_Dados!M:M,MATCH($B372,Base_Dados!$B:$B,0))-MIN(Base_Dados!M$5:M$98)) /
(IF(MAX(Base_Dados!M$5:M$98)-MIN(Base_Dados!M$5:M$98)=0,1,MAX(Base_Dados!M$5:M$98)-MIN(Base_Dados!M$5:M$98)))) * M$1)))</f>
        <v>0.18914285714285714</v>
      </c>
      <c r="N372" s="106">
        <f>IF(INDEX(Base_Dados!N:N,MATCH($B372,Base_Dados!$B:$B,0))=0,0,
MAX(0, MIN(N$1,
((INDEX(Base_Dados!N:N,MATCH($B372,Base_Dados!$B:$B,0))-MIN(Base_Dados!N$5:N$98)) /
(IF(MAX(Base_Dados!N$5:N$98)-MIN(Base_Dados!N$5:N$98)=0,1,MAX(Base_Dados!N$5:N$98)-MIN(Base_Dados!N$5:N$98)))) * N$1)))</f>
        <v>0.21770252842556112</v>
      </c>
      <c r="O372" s="106">
        <f>IF(INDEX(Base_Dados!O:O,MATCH($B372,Base_Dados!$B:$B,0))=0,0,
MAX(0, MIN(O$1,
((INDEX(Base_Dados!O:O,MATCH($B372,Base_Dados!$B:$B,0))-MIN(Base_Dados!O$5:O$98)) /
(IF(MAX(Base_Dados!O$5:O$98)-MIN(Base_Dados!O$5:O$98)=0,1,MAX(Base_Dados!O$5:O$98)-MIN(Base_Dados!O$5:O$98)))) * O$1)))</f>
        <v>0.28842187412899267</v>
      </c>
      <c r="P372" s="106">
        <f>IF(INDEX(Base_Dados!P:P,MATCH($B372,Base_Dados!$B:$B,0))=0,0,
MAX(0, MIN(P$1,
((INDEX(Base_Dados!P:P,MATCH($B372,Base_Dados!$B:$B,0))-MIN(Base_Dados!P$5:P$98)) /
(IF(MAX(Base_Dados!P$5:P$98)-MIN(Base_Dados!P$5:P$98)=0,1,MAX(Base_Dados!P$5:P$98)-MIN(Base_Dados!P$5:P$98)))) * P$1)))</f>
        <v>0.14689847647360474</v>
      </c>
      <c r="Q372" s="106">
        <f>IF(INDEX(Base_Dados!Q:Q,MATCH($B372,Base_Dados!$B:$B,0))=0,0,
MAX(0, MIN(Q$1,
((INDEX(Base_Dados!Q:Q,MATCH($B372,Base_Dados!$B:$B,0))-MIN(Base_Dados!Q$5:Q$98)) /
(IF(MAX(Base_Dados!Q$5:Q$98)-MIN(Base_Dados!Q$5:Q$98)=0,1,MAX(Base_Dados!Q$5:Q$98)-MIN(Base_Dados!Q$5:Q$98)))) * Q$1)))</f>
        <v>0.13414248854720656</v>
      </c>
      <c r="R372" s="106">
        <f>IF(INDEX(Base_Dados!R:R,MATCH($B372,Base_Dados!$B:$B,0))=0,0,
MAX(0, MIN(R$1,
((INDEX(Base_Dados!R:R,MATCH($B372,Base_Dados!$B:$B,0))-MIN(Base_Dados!R$5:R$98)) /
(IF(MAX(Base_Dados!R$5:R$98)-MIN(Base_Dados!R$5:R$98)=0,1,MAX(Base_Dados!R$5:R$98)-MIN(Base_Dados!R$5:R$98)))) * R$1)))</f>
        <v>6.6007550679228991E-2</v>
      </c>
      <c r="S372" s="106">
        <f>IF(INDEX(Base_Dados!S:S,MATCH($B372,Base_Dados!$B:$B,0))=0,0,
MAX(0, MIN(S$1,
((INDEX(Base_Dados!S:S,MATCH($B372,Base_Dados!$B:$B,0))-MIN(Base_Dados!S$5:S$98)) /
(IF(MAX(Base_Dados!S$5:S$98)-MIN(Base_Dados!S$5:S$98)=0,1,MAX(Base_Dados!S$5:S$98)-MIN(Base_Dados!S$5:S$98)))) * S$1)))</f>
        <v>0.13825357597543625</v>
      </c>
      <c r="T372" s="106">
        <f>IF(INDEX(Base_Dados!T:T,MATCH($B372,Base_Dados!$B:$B,0))=0,0,
MAX(0, MIN(T$1,
((INDEX(Base_Dados!T:T,MATCH($B372,Base_Dados!$B:$B,0))-MIN(Base_Dados!T$5:T$98)) /
(IF(MAX(Base_Dados!T$5:T$98)-MIN(Base_Dados!T$5:T$98)=0,1,MAX(Base_Dados!T$5:T$98)-MIN(Base_Dados!T$5:T$98)))) * T$1)))</f>
        <v>1.1127944364888063</v>
      </c>
      <c r="U372" s="106">
        <f>IF(INDEX(Base_Dados!U:U,MATCH($B372,Base_Dados!$B:$B,0))=0,0,
MAX(0, MIN(U$1,
((INDEX(Base_Dados!U:U,MATCH($B372,Base_Dados!$B:$B,0))-MIN(Base_Dados!U$5:U$98)) /
(IF(MAX(Base_Dados!U$5:U$98)-MIN(Base_Dados!U$5:U$98)=0,1,MAX(Base_Dados!U$5:U$98)-MIN(Base_Dados!U$5:U$98)))) * U$1)))</f>
        <v>0.95954050480434649</v>
      </c>
      <c r="V372" s="106">
        <f>IF(INDEX(Base_Dados!V:V,MATCH($B372,Base_Dados!$B:$B,0))=0,0,
MAX(0, MIN(V$1,
((INDEX(Base_Dados!V:V,MATCH($B372,Base_Dados!$B:$B,0))-MIN(Base_Dados!V$5:V$98)) /
(IF(MAX(Base_Dados!V$5:V$98)-MIN(Base_Dados!V$5:V$98)=0,1,MAX(Base_Dados!V$5:V$98)-MIN(Base_Dados!V$5:V$98)))) * V$1)))</f>
        <v>0.29932736271577115</v>
      </c>
      <c r="W372" s="106">
        <f>IF(INDEX(Base_Dados!W:W,MATCH($B372,Base_Dados!$B:$B,0))=0,0,
MAX(0, MIN(W$1,
((INDEX(Base_Dados!W:W,MATCH($B372,Base_Dados!$B:$B,0))-MIN(Base_Dados!W$5:W$98)) /
(IF(MAX(Base_Dados!W$5:W$98)-MIN(Base_Dados!W$5:W$98)=0,1,MAX(Base_Dados!W$5:W$98)-MIN(Base_Dados!W$5:W$98)))) * W$1)))</f>
        <v>2.1288298736034368</v>
      </c>
      <c r="X372" s="106">
        <f>IF(INDEX(Base_Dados!X:X,MATCH($B372,Base_Dados!$B:$B,0))=0,0,
MAX(0, MIN(X$1,
((INDEX(Base_Dados!X:X,MATCH($B372,Base_Dados!$B:$B,0))-MIN(Base_Dados!X$5:X$98)) /
(IF(MAX(Base_Dados!X$5:X$98)-MIN(Base_Dados!X$5:X$98)=0,1,MAX(Base_Dados!X$5:X$98)-MIN(Base_Dados!X$5:X$98)))) * X$1)))</f>
        <v>2.5423728813559324E-2</v>
      </c>
      <c r="Y372" s="106">
        <f>IF(INDEX(Base_Dados!Y:Y,MATCH($B372,Base_Dados!$B:$B,0))=0,0,
MAX(0, MIN(Y$1,
((INDEX(Base_Dados!Y:Y,MATCH($B372,Base_Dados!$B:$B,0))-MIN(Base_Dados!Y$5:Y$98)) /
(IF(MAX(Base_Dados!Y$5:Y$98)-MIN(Base_Dados!Y$5:Y$98)=0,1,MAX(Base_Dados!Y$5:Y$98)-MIN(Base_Dados!Y$5:Y$98)))) * Y$1)))</f>
        <v>2.2058823529411763E-2</v>
      </c>
      <c r="Z372" s="106">
        <f>IF(INDEX(Base_Dados!Z:Z,MATCH($B372,Base_Dados!$B:$B,0))=0,0,
MAX(0, MIN(Z$1,
((INDEX(Base_Dados!Z:Z,MATCH($B372,Base_Dados!$B:$B,0))-MIN(Base_Dados!Z$5:Z$98)) /
(IF(MAX(Base_Dados!Z$5:Z$98)-MIN(Base_Dados!Z$5:Z$98)=0,1,MAX(Base_Dados!Z$5:Z$98)-MIN(Base_Dados!Z$5:Z$98)))) * Z$1)))</f>
        <v>0</v>
      </c>
      <c r="AA372" s="106">
        <f>IF(INDEX(Base_Dados!AA:AA,MATCH($B372,Base_Dados!$B:$B,0))=0,0,
MAX(0, MIN(AA$1,
((INDEX(Base_Dados!AA:AA,MATCH($B372,Base_Dados!$B:$B,0))-MIN(Base_Dados!AA$5:AA$98)) /
(IF(MAX(Base_Dados!AA$5:AA$98)-MIN(Base_Dados!AA$5:AA$98)=0,1,MAX(Base_Dados!AA$5:AA$98)-MIN(Base_Dados!AA$5:AA$98)))) * AA$1)))</f>
        <v>2.097902097902098E-2</v>
      </c>
      <c r="AB372" s="106">
        <f>IF(INDEX(Base_Dados!AB:AB,MATCH($B372,Base_Dados!$B:$B,0))=0,0,
MAX(0, MIN(AB$1,
((INDEX(Base_Dados!AB:AB,MATCH($B372,Base_Dados!$B:$B,0))-MIN(Base_Dados!AB$5:AB$98)) /
(IF(MAX(Base_Dados!AB$5:AB$98)-MIN(Base_Dados!AB$5:AB$98)=0,1,MAX(Base_Dados!AB$5:AB$98)-MIN(Base_Dados!AB$5:AB$98)))) * AB$1)))</f>
        <v>0.48072122213750212</v>
      </c>
      <c r="AC372" s="106">
        <f>IF(INDEX(Base_Dados!AC:AC,MATCH($B372,Base_Dados!$B:$B,0))=0,0,
MAX(0, MIN(AC$1,
((INDEX(Base_Dados!AC:AC,MATCH($B372,Base_Dados!$B:$B,0))-MIN(Base_Dados!AC$5:AC$98)) /
(IF(MAX(Base_Dados!AC$5:AC$98)-MIN(Base_Dados!AC$5:AC$98)=0,1,MAX(Base_Dados!AC$5:AC$98)-MIN(Base_Dados!AC$5:AC$98)))) * AC$1)))</f>
        <v>0.13174503757949507</v>
      </c>
      <c r="AD372" s="106">
        <f>IF(INDEX(Base_Dados!AD:AD,MATCH($B372,Base_Dados!$B:$B,0))=0,0,
MAX(0, MIN(AD$1,
((INDEX(Base_Dados!AD:AD,MATCH($B372,Base_Dados!$B:$B,0))-MIN(Base_Dados!AD$5:AD$98)) /
(IF(MAX(Base_Dados!AD$5:AD$98)-MIN(Base_Dados!AD$5:AD$98)=0,1,MAX(Base_Dados!AD$5:AD$98)-MIN(Base_Dados!AD$5:AD$98)))) * AD$1)))</f>
        <v>6.6247596509392104E-2</v>
      </c>
      <c r="AE372" s="106">
        <f>IF(INDEX(Base_Dados!AE:AE,MATCH($B372,Base_Dados!$B:$B,0))=0,0,
MAX(0, MIN(AE$1,
((INDEX(Base_Dados!AE:AE,MATCH($B372,Base_Dados!$B:$B,0))-MIN(Base_Dados!AE$5:AE$98)) /
(IF(MAX(Base_Dados!AE$5:AE$98)-MIN(Base_Dados!AE$5:AE$98)=0,1,MAX(Base_Dados!AE$5:AE$98)-MIN(Base_Dados!AE$5:AE$98)))) * AE$1)))</f>
        <v>3.417229972673666E-2</v>
      </c>
      <c r="AF372" s="106">
        <f>IF(INDEX(Base_Dados!AF:AF,MATCH($B372,Base_Dados!$B:$B,0))=0,0,
MAX(0, MIN(AF$1,
((INDEX(Base_Dados!AF:AF,MATCH($B372,Base_Dados!$B:$B,0))-MIN(Base_Dados!AF$5:AF$98)) /
(IF(MAX(Base_Dados!AF$5:AF$98)-MIN(Base_Dados!AF$5:AF$98)=0,1,MAX(Base_Dados!AF$5:AF$98)-MIN(Base_Dados!AF$5:AF$98)))) * AF$1)))</f>
        <v>6.399117363122328E-2</v>
      </c>
      <c r="AG372" s="106">
        <f>IF(INDEX(Base_Dados!AG:AG,MATCH($B372,Base_Dados!$B:$B,0))=0,0,
MAX(0, MIN(AG$1,
((INDEX(Base_Dados!AG:AG,MATCH($B372,Base_Dados!$B:$B,0))-MIN(Base_Dados!AG$5:AG$98)) /
(IF(MAX(Base_Dados!AG$5:AG$98)-MIN(Base_Dados!AG$5:AG$98)=0,1,MAX(Base_Dados!AG$5:AG$98)-MIN(Base_Dados!AG$5:AG$98)))) * AG$1)))</f>
        <v>0.13414248854720656</v>
      </c>
      <c r="AH372" s="106">
        <f>IF(INDEX(Base_Dados!AH:AH,MATCH($B372,Base_Dados!$B:$B,0))=0,0,
MAX(0, MIN(AH$1,
((INDEX(Base_Dados!AH:AH,MATCH($B372,Base_Dados!$B:$B,0))-MIN(Base_Dados!AH$5:AH$98)) /
(IF(MAX(Base_Dados!AH$5:AH$98)-MIN(Base_Dados!AH$5:AH$98)=0,1,MAX(Base_Dados!AH$5:AH$98)-MIN(Base_Dados!AH$5:AH$98)))) * AH$1)))</f>
        <v>1.7295386081745499</v>
      </c>
      <c r="AI372" s="106">
        <f>IF(INDEX(Base_Dados!AI:AI,MATCH($B372,Base_Dados!$B:$B,0))=0,0,
MAX(0, MIN(AI$1,
((INDEX(Base_Dados!AI:AI,MATCH($B372,Base_Dados!$B:$B,0))-MIN(Base_Dados!AI$5:AI$98)) /
(IF(MAX(Base_Dados!AI$5:AI$98)-MIN(Base_Dados!AI$5:AI$98)=0,1,MAX(Base_Dados!AI$5:AI$98)-MIN(Base_Dados!AI$5:AI$98)))) * AI$1)))</f>
        <v>0.17857142857142858</v>
      </c>
      <c r="AJ372" s="106">
        <f>IF(INDEX(Base_Dados!AJ:AJ,MATCH($B372,Base_Dados!$B:$B,0))=0,0,
MAX(0, MIN(AJ$1,
((INDEX(Base_Dados!AJ:AJ,MATCH($B372,Base_Dados!$B:$B,0))-MIN(Base_Dados!AJ$5:AJ$98)) /
(IF(MAX(Base_Dados!AJ$5:AJ$98)-MIN(Base_Dados!AJ$5:AJ$98)=0,1,MAX(Base_Dados!AJ$5:AJ$98)-MIN(Base_Dados!AJ$5:AJ$98)))) * AJ$1)))</f>
        <v>1.0595238095238095</v>
      </c>
      <c r="AK372" s="106">
        <f>IF(INDEX(Base_Dados!AK:AK,MATCH($B372,Base_Dados!$B:$B,0))=0,0,
MAX(0, MIN(AK$1,
((INDEX(Base_Dados!AK:AK,MATCH($B372,Base_Dados!$B:$B,0))-MIN(Base_Dados!AK$5:AK$98)) /
(IF(MAX(Base_Dados!AK$5:AK$98)-MIN(Base_Dados!AK$5:AK$98)=0,1,MAX(Base_Dados!AK$5:AK$98)-MIN(Base_Dados!AK$5:AK$98)))) * AK$1)))</f>
        <v>1.9540229885057471E-2</v>
      </c>
      <c r="AL372" s="106">
        <f>IF(INDEX(Base_Dados!AL:AL,MATCH($B372,Base_Dados!$B:$B,0))=0,0,
MAX(0, MIN(AL$1,
((INDEX(Base_Dados!AL:AL,MATCH($B372,Base_Dados!$B:$B,0))-MIN(Base_Dados!AL$5:AL$98)) /
(IF(MAX(Base_Dados!AL$5:AL$98)-MIN(Base_Dados!AL$5:AL$98)=0,1,MAX(Base_Dados!AL$5:AL$98)-MIN(Base_Dados!AL$5:AL$98)))) * AL$1)))</f>
        <v>0</v>
      </c>
      <c r="AM372" s="106">
        <f>IF(INDEX(Base_Dados!AM:AM,MATCH($B372,Base_Dados!$B:$B,0))=0,0,
MAX(0, MIN(AM$1,
((INDEX(Base_Dados!AM:AM,MATCH($B372,Base_Dados!$B:$B,0))-MIN(Base_Dados!AM$5:AM$98)) /
(IF(MAX(Base_Dados!AM$5:AM$98)-MIN(Base_Dados!AM$5:AM$98)=0,1,MAX(Base_Dados!AM$5:AM$98)-MIN(Base_Dados!AM$5:AM$98)))) * AM$1)))</f>
        <v>9.2180217503883999E-2</v>
      </c>
      <c r="AN372" s="106">
        <f>IF(INDEX(Base_Dados!AN:AN,MATCH($B372,Base_Dados!$B:$B,0))=0,0,
MAX(0, MIN(AN$1,
((INDEX(Base_Dados!AN:AN,MATCH($B372,Base_Dados!$B:$B,0))-MIN(Base_Dados!AN$5:AN$98)) /
(IF(MAX(Base_Dados!AN$5:AN$98)-MIN(Base_Dados!AN$5:AN$98)=0,1,MAX(Base_Dados!AN$5:AN$98)-MIN(Base_Dados!AN$5:AN$98)))) * AN$1)))</f>
        <v>0.24604004781829047</v>
      </c>
      <c r="AO372" s="106">
        <f>IF(INDEX(Base_Dados!AO:AO,MATCH($B372,Base_Dados!$B:$B,0))=0,0,
MAX(0, MIN(AO$1,
((INDEX(Base_Dados!AO:AO,MATCH($B372,Base_Dados!$B:$B,0))-MIN(Base_Dados!AO$5:AO$98)) /
(IF(MAX(Base_Dados!AO$5:AO$98)-MIN(Base_Dados!AO$5:AO$98)=0,1,MAX(Base_Dados!AO$5:AO$98)-MIN(Base_Dados!AO$5:AO$98)))) * AO$1)))</f>
        <v>0</v>
      </c>
      <c r="AP372" s="106">
        <f>IF(INDEX(Base_Dados!AP:AP,MATCH($B372,Base_Dados!$B:$B,0))=0,0,
MAX(0, MIN(AP$1,
((INDEX(Base_Dados!AP:AP,MATCH($B372,Base_Dados!$B:$B,0))-MIN(Base_Dados!AP$5:AP$98)) /
(IF(MAX(Base_Dados!AP$5:AP$98)-MIN(Base_Dados!AP$5:AP$98)=0,1,MAX(Base_Dados!AP$5:AP$98)-MIN(Base_Dados!AP$5:AP$98)))) * AP$1)))</f>
        <v>2.0642201834862386E-2</v>
      </c>
      <c r="AQ372" s="106">
        <f>IF(INDEX(Base_Dados!AQ:AQ,MATCH($B372,Base_Dados!$B:$B,0))=0,0,
MAX(0, MIN(AQ$1,
((INDEX(Base_Dados!AQ:AQ,MATCH($B372,Base_Dados!$B:$B,0))-MIN(Base_Dados!AQ$5:AQ$98)) /
(IF(MAX(Base_Dados!AQ$5:AQ$98)-MIN(Base_Dados!AQ$5:AQ$98)=0,1,MAX(Base_Dados!AQ$5:AQ$98)-MIN(Base_Dados!AQ$5:AQ$98)))) * AQ$1)))</f>
        <v>3.3333333333333333E-2</v>
      </c>
      <c r="AR372" s="106">
        <f>IF(INDEX(Base_Dados!AR:AR,MATCH($B372,Base_Dados!$B:$B,0))=0,0,
MAX(0, MIN(AR$1,
((INDEX(Base_Dados!AR:AR,MATCH($B372,Base_Dados!$B:$B,0))-MIN(Base_Dados!AR$5:AR$98)) /
(IF(MAX(Base_Dados!AR$5:AR$98)-MIN(Base_Dados!AR$5:AR$98)=0,1,MAX(Base_Dados!AR$5:AR$98)-MIN(Base_Dados!AR$5:AR$98)))) * AR$1)))</f>
        <v>3.2258064516129031E-2</v>
      </c>
      <c r="AS372" s="106">
        <f>IF(INDEX(Base_Dados!AS:AS,MATCH($B372,Base_Dados!$B:$B,0))=0,0,
MAX(0, MIN(AS$1,
((INDEX(Base_Dados!AS:AS,MATCH($B372,Base_Dados!$B:$B,0))-MIN(Base_Dados!AS$5:AS$98)) /
(IF(MAX(Base_Dados!AS$5:AS$98)-MIN(Base_Dados!AS$5:AS$98)=0,1,MAX(Base_Dados!AS$5:AS$98)-MIN(Base_Dados!AS$5:AS$98)))) * AS$1)))</f>
        <v>1.8292682926829267E-2</v>
      </c>
      <c r="AT372" s="106">
        <f>IF(INDEX(Base_Dados!AT:AT,MATCH($B372,Base_Dados!$B:$B,0))=0,0,
MAX(0, MIN(AT$1,
((INDEX(Base_Dados!AT:AT,MATCH($B372,Base_Dados!$B:$B,0))-MIN(Base_Dados!AT$5:AT$98)) /
(IF(MAX(Base_Dados!AT$5:AT$98)-MIN(Base_Dados!AT$5:AT$98)=0,1,MAX(Base_Dados!AT$5:AT$98)-MIN(Base_Dados!AT$5:AT$98)))) * AT$1)))</f>
        <v>1.4285714285714285E-2</v>
      </c>
      <c r="AU372" s="106">
        <f>IF(INDEX(Base_Dados!AU:AU,MATCH($B372,Base_Dados!$B:$B,0))=0,0,
MAX(0, MIN(AU$1,
((INDEX(Base_Dados!AU:AU,MATCH($B372,Base_Dados!$B:$B,0))-MIN(Base_Dados!AU$5:AU$98)) /
(IF(MAX(Base_Dados!AU$5:AU$98)-MIN(Base_Dados!AU$5:AU$98)=0,1,MAX(Base_Dados!AU$5:AU$98)-MIN(Base_Dados!AU$5:AU$98)))) * AU$1)))</f>
        <v>1.9662921348314606E-2</v>
      </c>
      <c r="AV372" s="106">
        <f>IF(INDEX(Base_Dados!AV:AV,MATCH($B372,Base_Dados!$B:$B,0))=0,0,
MAX(0, MIN(AV$1,
((INDEX(Base_Dados!AV:AV,MATCH($B372,Base_Dados!$B:$B,0))-MIN(Base_Dados!AV$5:AV$98)) /
(IF(MAX(Base_Dados!AV$5:AV$98)-MIN(Base_Dados!AV$5:AV$98)=0,1,MAX(Base_Dados!AV$5:AV$98)-MIN(Base_Dados!AV$5:AV$98)))) * AV$1)))</f>
        <v>1.9230769230769232E-2</v>
      </c>
      <c r="AW372" s="106">
        <f>IF(INDEX(Base_Dados!AW:AW,MATCH($B372,Base_Dados!$B:$B,0))=0,0,
MAX(0, MIN(AW$1,
((INDEX(Base_Dados!AW:AW,MATCH($B372,Base_Dados!$B:$B,0))-MIN(Base_Dados!AW$5:AW$98)) /
(IF(MAX(Base_Dados!AW$5:AW$98)-MIN(Base_Dados!AW$5:AW$98)=0,1,MAX(Base_Dados!AW$5:AW$98)-MIN(Base_Dados!AW$5:AW$98)))) * AW$1)))</f>
        <v>2.9411764705882353E-2</v>
      </c>
      <c r="AX372" s="106">
        <f>IF(INDEX(Base_Dados!AX:AX,MATCH($B372,Base_Dados!$B:$B,0))=0,0,
MAX(0, MIN(AX$1,
((INDEX(Base_Dados!AX:AX,MATCH($B372,Base_Dados!$B:$B,0))-MIN(Base_Dados!AX$5:AX$98)) /
(IF(MAX(Base_Dados!AX$5:AX$98)-MIN(Base_Dados!AX$5:AX$98)=0,1,MAX(Base_Dados!AX$5:AX$98)-MIN(Base_Dados!AX$5:AX$98)))) * AX$1)))</f>
        <v>5.4115463389656941E-2</v>
      </c>
      <c r="AY372" s="106">
        <f>IF(INDEX(Base_Dados!AY:AY,MATCH($B372,Base_Dados!$B:$B,0))=0,0,
MAX(0, MIN(AY$1,
((INDEX(Base_Dados!AY:AY,MATCH($B372,Base_Dados!$B:$B,0))-MIN(Base_Dados!AY$5:AY$98)) /
(IF(MAX(Base_Dados!AY$5:AY$98)-MIN(Base_Dados!AY$5:AY$98)=0,1,MAX(Base_Dados!AY$5:AY$98)-MIN(Base_Dados!AY$5:AY$98)))) * AY$1)))</f>
        <v>7.2205736894164194E-2</v>
      </c>
      <c r="AZ372" s="106">
        <f>IF(INDEX(Base_Dados!AZ:AZ,MATCH($B372,Base_Dados!$B:$B,0))=0,0,
MAX(0, MIN(AZ$1,
((INDEX(Base_Dados!AZ:AZ,MATCH($B372,Base_Dados!$B:$B,0))-MIN(Base_Dados!AZ$5:AZ$98)) /
(IF(MAX(Base_Dados!AZ$5:AZ$98)-MIN(Base_Dados!AZ$5:AZ$98)=0,1,MAX(Base_Dados!AZ$5:AZ$98)-MIN(Base_Dados!AZ$5:AZ$98)))) * AZ$1)))</f>
        <v>0.27374999999999999</v>
      </c>
      <c r="BA372" s="106">
        <f>IF(INDEX(Base_Dados!BA:BA,MATCH($B372,Base_Dados!$B:$B,0))=0,0,
MAX(0, MIN(BA$1,
((INDEX(Base_Dados!BA:BA,MATCH($B372,Base_Dados!$B:$B,0))-MIN(Base_Dados!BA$5:BA$98)) /
(IF(MAX(Base_Dados!BA$5:BA$98)-MIN(Base_Dados!BA$5:BA$98)=0,1,MAX(Base_Dados!BA$5:BA$98)-MIN(Base_Dados!BA$5:BA$98)))) * BA$1)))</f>
        <v>6.2590199604786956E-2</v>
      </c>
      <c r="BB372" s="106">
        <f>IF(INDEX(Base_Dados!BB:BB,MATCH($B372,Base_Dados!$B:$B,0))=0,0,
MAX(0, MIN(BB$1,
((INDEX(Base_Dados!BB:BB,MATCH($B372,Base_Dados!$B:$B,0))-MIN(Base_Dados!BB$5:BB$98)) /
(IF(MAX(Base_Dados!BB$5:BB$98)-MIN(Base_Dados!BB$5:BB$98)=0,1,MAX(Base_Dados!BB$5:BB$98)-MIN(Base_Dados!BB$5:BB$98)))) * BB$1)))</f>
        <v>0.5</v>
      </c>
      <c r="BC372" s="106">
        <f>IF(INDEX(Base_Dados!BC:BC,MATCH($B372,Base_Dados!$B:$B,0))=0,0,
MAX(0, MIN(BC$1,
((INDEX(Base_Dados!BC:BC,MATCH($B372,Base_Dados!$B:$B,0))-MIN(Base_Dados!BC$5:BC$98)) /
(IF(MAX(Base_Dados!BC$5:BC$98)-MIN(Base_Dados!BC$5:BC$98)=0,1,MAX(Base_Dados!BC$5:BC$98)-MIN(Base_Dados!BC$5:BC$98)))) * BC$1)))</f>
        <v>3.8782655534608135E-2</v>
      </c>
      <c r="BD372" s="106">
        <f>IF(INDEX(Base_Dados!BD:BD,MATCH($B372,Base_Dados!$B:$B,0))=0,0,
MAX(0, MIN(BD$1,
((INDEX(Base_Dados!BD:BD,MATCH($B372,Base_Dados!$B:$B,0))-MIN(Base_Dados!BD$5:BD$98)) /
(IF(MAX(Base_Dados!BD$5:BD$98)-MIN(Base_Dados!BD$5:BD$98)=0,1,MAX(Base_Dados!BD$5:BD$98)-MIN(Base_Dados!BD$5:BD$98)))) * BD$1)))</f>
        <v>4.7988366456616575E-2</v>
      </c>
      <c r="BE372" s="106">
        <f>IF(INDEX(Base_Dados!BE:BE,MATCH($B372,Base_Dados!$B:$B,0))=0,0,
MAX(0, MIN(BE$1,
((INDEX(Base_Dados!BE:BE,MATCH($B372,Base_Dados!$B:$B,0))-MIN(Base_Dados!BE$5:BE$98)) /
(IF(MAX(Base_Dados!BE$5:BE$98)-MIN(Base_Dados!BE$5:BE$98)=0,1,MAX(Base_Dados!BE$5:BE$98)-MIN(Base_Dados!BE$5:BE$98)))) * BE$1)))</f>
        <v>0.25890617160060209</v>
      </c>
      <c r="BF372" s="106">
        <f>IF(INDEX(Base_Dados!BF:BF,MATCH($B372,Base_Dados!$B:$B,0))=0,0,
MAX(0, MIN(BF$1,
((INDEX(Base_Dados!BF:BF,MATCH($B372,Base_Dados!$B:$B,0))-MIN(Base_Dados!BF$5:BF$98)) /
(IF(MAX(Base_Dados!BF$5:BF$98)-MIN(Base_Dados!BF$5:BF$98)=0,1,MAX(Base_Dados!BF$5:BF$98)-MIN(Base_Dados!BF$5:BF$98)))) * BF$1)))</f>
        <v>0</v>
      </c>
      <c r="BG372" s="106">
        <f>IF(INDEX(Base_Dados!BG:BG,MATCH($B372,Base_Dados!$B:$B,0))=0,0,
MAX(0, MIN(BG$1,
((INDEX(Base_Dados!BG:BG,MATCH($B372,Base_Dados!$B:$B,0))-MIN(Base_Dados!BG$5:BG$98)) /
(IF(MAX(Base_Dados!BG$5:BG$98)-MIN(Base_Dados!BG$5:BG$98)=0,1,MAX(Base_Dados!BG$5:BG$98)-MIN(Base_Dados!BG$5:BG$98)))) * BG$1)))</f>
        <v>2.8846153846153848E-2</v>
      </c>
      <c r="BH372" s="106">
        <f>IF(INDEX(Base_Dados!BH:BH,MATCH($B372,Base_Dados!$B:$B,0))=0,0,
MAX(0, MIN(BH$1,
((INDEX(Base_Dados!BH:BH,MATCH($B372,Base_Dados!$B:$B,0))-MIN(Base_Dados!BH$5:BH$98)) /
(IF(MAX(Base_Dados!BH$5:BH$98)-MIN(Base_Dados!BH$5:BH$98)=0,1,MAX(Base_Dados!BH$5:BH$98)-MIN(Base_Dados!BH$5:BH$98)))) * BH$1)))</f>
        <v>5.4945054945054944E-2</v>
      </c>
      <c r="BI372" s="106">
        <f>IF(INDEX(Base_Dados!BI:BI,MATCH($B372,Base_Dados!$B:$B,0))=0,0,
MAX(0, MIN(BI$1,
((INDEX(Base_Dados!BI:BI,MATCH($B372,Base_Dados!$B:$B,0))-MIN(Base_Dados!BI$5:BI$98)) /
(IF(MAX(Base_Dados!BI$5:BI$98)-MIN(Base_Dados!BI$5:BI$98)=0,1,MAX(Base_Dados!BI$5:BI$98)-MIN(Base_Dados!BI$5:BI$98)))) * BI$1)))</f>
        <v>0.39001560062402496</v>
      </c>
      <c r="BJ372" s="106">
        <f>IF(INDEX(Base_Dados!BJ:BJ,MATCH($B372,Base_Dados!$B:$B,0))=0,0,
MAX(0, MIN(BJ$1,
((INDEX(Base_Dados!BJ:BJ,MATCH($B372,Base_Dados!$B:$B,0))-MIN(Base_Dados!BJ$5:BJ$98)) /
(IF(MAX(Base_Dados!BJ$5:BJ$98)-MIN(Base_Dados!BJ$5:BJ$98)=0,1,MAX(Base_Dados!BJ$5:BJ$98)-MIN(Base_Dados!BJ$5:BJ$98)))) * BJ$1)))</f>
        <v>8.4210526315789472E-2</v>
      </c>
      <c r="BK372" s="106">
        <f>IF(INDEX(Base_Dados!BK:BK,MATCH($B372,Base_Dados!$B:$B,0))=0,0,
MAX(0, MIN(BK$1,
((INDEX(Base_Dados!BK:BK,MATCH($B372,Base_Dados!$B:$B,0))-MIN(Base_Dados!BK$5:BK$98)) /
(IF(MAX(Base_Dados!BK$5:BK$98)-MIN(Base_Dados!BK$5:BK$98)=0,1,MAX(Base_Dados!BK$5:BK$98)-MIN(Base_Dados!BK$5:BK$98)))) * BK$1)))</f>
        <v>5.3571428571428568E-2</v>
      </c>
      <c r="BL372" s="106">
        <f>IF(INDEX(Base_Dados!BL:BL,MATCH($B372,Base_Dados!$B:$B,0))=0,0,
MAX(0, MIN(BL$1,
((INDEX(Base_Dados!BL:BL,MATCH($B372,Base_Dados!$B:$B,0))-MIN(Base_Dados!BL$5:BL$98)) /
(IF(MAX(Base_Dados!BL$5:BL$98)-MIN(Base_Dados!BL$5:BL$98)=0,1,MAX(Base_Dados!BL$5:BL$98)-MIN(Base_Dados!BL$5:BL$98)))) * BL$1)))</f>
        <v>8.9576547231270356E-2</v>
      </c>
      <c r="BM372" s="106">
        <f>IF(INDEX(Base_Dados!BM:BM,MATCH($B372,Base_Dados!$B:$B,0))=0,0,
MAX(0, MIN(BM$1,
((INDEX(Base_Dados!BM:BM,MATCH($B372,Base_Dados!$B:$B,0))-MIN(Base_Dados!BM$5:BM$98)) /
(IF(MAX(Base_Dados!BM$5:BM$98)-MIN(Base_Dados!BM$5:BM$98)=0,1,MAX(Base_Dados!BM$5:BM$98)-MIN(Base_Dados!BM$5:BM$98)))) * BM$1)))</f>
        <v>1</v>
      </c>
      <c r="BN372" s="106">
        <f>IF(INDEX(Base_Dados!BN:BN,MATCH($B372,Base_Dados!$B:$B,0))=0,0,
MAX(0, MIN(BN$1,
((INDEX(Base_Dados!BN:BN,MATCH($B372,Base_Dados!$B:$B,0))-MIN(Base_Dados!BN$5:BN$98)) /
(IF(MAX(Base_Dados!BN$5:BN$98)-MIN(Base_Dados!BN$5:BN$98)=0,1,MAX(Base_Dados!BN$5:BN$98)-MIN(Base_Dados!BN$5:BN$98)))) * BN$1)))</f>
        <v>0.15546131651627909</v>
      </c>
      <c r="BO372" s="106">
        <f>IF(INDEX(Base_Dados!BO:BO,MATCH($B372,Base_Dados!$B:$B,0))=0,0,
MAX(0, MIN(BO$1,
((INDEX(Base_Dados!BO:BO,MATCH($B372,Base_Dados!$B:$B,0))-MIN(Base_Dados!BO$5:BO$98)) /
(IF(MAX(Base_Dados!BO$5:BO$98)-MIN(Base_Dados!BO$5:BO$98)=0,1,MAX(Base_Dados!BO$5:BO$98)-MIN(Base_Dados!BO$5:BO$98)))) * BO$1)))</f>
        <v>2.5862068965517241E-2</v>
      </c>
      <c r="BP372" s="106">
        <f t="shared" si="24"/>
        <v>14.547185918261095</v>
      </c>
      <c r="BQ372" s="111">
        <f t="shared" si="25"/>
        <v>0.39882638494980793</v>
      </c>
      <c r="BR372" s="112">
        <f t="shared" si="26"/>
        <v>8.4318071471784661E-2</v>
      </c>
      <c r="BS372" s="113">
        <f t="shared" si="27"/>
        <v>14.46286784678931</v>
      </c>
    </row>
    <row r="373" spans="1:71">
      <c r="A373" s="21">
        <v>35020</v>
      </c>
      <c r="B373" s="21" t="s">
        <v>631</v>
      </c>
      <c r="C373" s="21" t="s">
        <v>619</v>
      </c>
      <c r="D373" s="105">
        <f>IF(INDEX(Base_Dados!D:D,MATCH($B373,Base_Dados!$B:$B,0))=0,0,
MAX(0, MIN(D$1,
((INDEX(Base_Dados!D:D,MATCH($B373,Base_Dados!$B:$B,0))-MIN(Base_Dados!D$5:D$98)) /
(IF(MAX(Base_Dados!D$5:D$98)-MIN(Base_Dados!D$5:D$98)=0,1,MAX(Base_Dados!D$5:D$98)-MIN(Base_Dados!D$5:D$98)))) * D$1)))</f>
        <v>1.3167265770540055</v>
      </c>
      <c r="E373" s="106">
        <f>IF(INDEX(Base_Dados!E:E,MATCH($B373,Base_Dados!$B:$B,0))=0,0,
MAX(0, MIN(E$1,
((INDEX(Base_Dados!E:E,MATCH($B373,Base_Dados!$B:$B,0))-MIN(Base_Dados!E$5:E$98)) /
(IF(MAX(Base_Dados!E$5:E$98)-MIN(Base_Dados!E$5:E$98)=0,1,MAX(Base_Dados!E$5:E$98)-MIN(Base_Dados!E$5:E$98)))) * E$1)))</f>
        <v>0.34842083888445902</v>
      </c>
      <c r="F373" s="106">
        <f>IF(INDEX(Base_Dados!F:F,MATCH($B373,Base_Dados!$B:$B,0))=0,0,
MAX(0, MIN(F$1,
((INDEX(Base_Dados!F:F,MATCH($B373,Base_Dados!$B:$B,0))-MIN(Base_Dados!F$5:F$98)) /
(IF(MAX(Base_Dados!F$5:F$98)-MIN(Base_Dados!F$5:F$98)=0,1,MAX(Base_Dados!F$5:F$98)-MIN(Base_Dados!F$5:F$98)))) * F$1)))</f>
        <v>0.33904180756805774</v>
      </c>
      <c r="G373" s="106">
        <f>IF(INDEX(Base_Dados!G:G,MATCH($B373,Base_Dados!$B:$B,0))=0,0,
MAX(0, MIN(G$1,
((INDEX(Base_Dados!G:G,MATCH($B373,Base_Dados!$B:$B,0))-MIN(Base_Dados!G$5:G$98)) /
(IF(MAX(Base_Dados!G$5:G$98)-MIN(Base_Dados!G$5:G$98)=0,1,MAX(Base_Dados!G$5:G$98)-MIN(Base_Dados!G$5:G$98)))) * G$1)))</f>
        <v>0.3175896353236255</v>
      </c>
      <c r="H373" s="106">
        <f>IF(INDEX(Base_Dados!H:H,MATCH($B373,Base_Dados!$B:$B,0))=0,0,
MAX(0, MIN(H$1,
((INDEX(Base_Dados!H:H,MATCH($B373,Base_Dados!$B:$B,0))-MIN(Base_Dados!H$5:H$98)) /
(IF(MAX(Base_Dados!H$5:H$98)-MIN(Base_Dados!H$5:H$98)=0,1,MAX(Base_Dados!H$5:H$98)-MIN(Base_Dados!H$5:H$98)))) * H$1)))</f>
        <v>0.33292336590710886</v>
      </c>
      <c r="I373" s="106">
        <f>IF(INDEX(Base_Dados!I:I,MATCH($B373,Base_Dados!$B:$B,0))=0,0,
MAX(0, MIN(I$1,
((INDEX(Base_Dados!I:I,MATCH($B373,Base_Dados!$B:$B,0))-MIN(Base_Dados!I$5:I$98)) /
(IF(MAX(Base_Dados!I$5:I$98)-MIN(Base_Dados!I$5:I$98)=0,1,MAX(Base_Dados!I$5:I$98)-MIN(Base_Dados!I$5:I$98)))) * I$1)))</f>
        <v>0.36986126414363241</v>
      </c>
      <c r="J373" s="106">
        <f>IF(INDEX(Base_Dados!J:J,MATCH($B373,Base_Dados!$B:$B,0))=0,0,
MAX(0, MIN(J$1,
((INDEX(Base_Dados!J:J,MATCH($B373,Base_Dados!$B:$B,0))-MIN(Base_Dados!J$5:J$98)) /
(IF(MAX(Base_Dados!J$5:J$98)-MIN(Base_Dados!J$5:J$98)=0,1,MAX(Base_Dados!J$5:J$98)-MIN(Base_Dados!J$5:J$98)))) * J$1)))</f>
        <v>0.49144615943431619</v>
      </c>
      <c r="K373" s="106">
        <f>IF(INDEX(Base_Dados!K:K,MATCH($B373,Base_Dados!$B:$B,0))=0,0,
MAX(0, MIN(K$1,
((INDEX(Base_Dados!K:K,MATCH($B373,Base_Dados!$B:$B,0))-MIN(Base_Dados!K$5:K$98)) /
(IF(MAX(Base_Dados!K$5:K$98)-MIN(Base_Dados!K$5:K$98)=0,1,MAX(Base_Dados!K$5:K$98)-MIN(Base_Dados!K$5:K$98)))) * K$1)))</f>
        <v>0.50125223613595704</v>
      </c>
      <c r="L373" s="106">
        <f>IF(INDEX(Base_Dados!L:L,MATCH($B373,Base_Dados!$B:$B,0))=0,0,
MAX(0, MIN(L$1,
((INDEX(Base_Dados!L:L,MATCH($B373,Base_Dados!$B:$B,0))-MIN(Base_Dados!L$5:L$98)) /
(IF(MAX(Base_Dados!L$5:L$98)-MIN(Base_Dados!L$5:L$98)=0,1,MAX(Base_Dados!L$5:L$98)-MIN(Base_Dados!L$5:L$98)))) * L$1)))</f>
        <v>0.58076411883561385</v>
      </c>
      <c r="M373" s="106">
        <f>IF(INDEX(Base_Dados!M:M,MATCH($B373,Base_Dados!$B:$B,0))=0,0,
MAX(0, MIN(M$1,
((INDEX(Base_Dados!M:M,MATCH($B373,Base_Dados!$B:$B,0))-MIN(Base_Dados!M$5:M$98)) /
(IF(MAX(Base_Dados!M$5:M$98)-MIN(Base_Dados!M$5:M$98)=0,1,MAX(Base_Dados!M$5:M$98)-MIN(Base_Dados!M$5:M$98)))) * M$1)))</f>
        <v>0.68823323615160348</v>
      </c>
      <c r="N373" s="106">
        <f>IF(INDEX(Base_Dados!N:N,MATCH($B373,Base_Dados!$B:$B,0))=0,0,
MAX(0, MIN(N$1,
((INDEX(Base_Dados!N:N,MATCH($B373,Base_Dados!$B:$B,0))-MIN(Base_Dados!N$5:N$98)) /
(IF(MAX(Base_Dados!N$5:N$98)-MIN(Base_Dados!N$5:N$98)=0,1,MAX(Base_Dados!N$5:N$98)-MIN(Base_Dados!N$5:N$98)))) * N$1)))</f>
        <v>0.76375726168080549</v>
      </c>
      <c r="O373" s="106">
        <f>IF(INDEX(Base_Dados!O:O,MATCH($B373,Base_Dados!$B:$B,0))=0,0,
MAX(0, MIN(O$1,
((INDEX(Base_Dados!O:O,MATCH($B373,Base_Dados!$B:$B,0))-MIN(Base_Dados!O$5:O$98)) /
(IF(MAX(Base_Dados!O$5:O$98)-MIN(Base_Dados!O$5:O$98)=0,1,MAX(Base_Dados!O$5:O$98)-MIN(Base_Dados!O$5:O$98)))) * O$1)))</f>
        <v>0.97580690116505941</v>
      </c>
      <c r="P373" s="106">
        <f>IF(INDEX(Base_Dados!P:P,MATCH($B373,Base_Dados!$B:$B,0))=0,0,
MAX(0, MIN(P$1,
((INDEX(Base_Dados!P:P,MATCH($B373,Base_Dados!$B:$B,0))-MIN(Base_Dados!P$5:P$98)) /
(IF(MAX(Base_Dados!P$5:P$98)-MIN(Base_Dados!P$5:P$98)=0,1,MAX(Base_Dados!P$5:P$98)-MIN(Base_Dados!P$5:P$98)))) * P$1)))</f>
        <v>0.73861608883574414</v>
      </c>
      <c r="Q373" s="106">
        <f>IF(INDEX(Base_Dados!Q:Q,MATCH($B373,Base_Dados!$B:$B,0))=0,0,
MAX(0, MIN(Q$1,
((INDEX(Base_Dados!Q:Q,MATCH($B373,Base_Dados!$B:$B,0))-MIN(Base_Dados!Q$5:Q$98)) /
(IF(MAX(Base_Dados!Q$5:Q$98)-MIN(Base_Dados!Q$5:Q$98)=0,1,MAX(Base_Dados!Q$5:Q$98)-MIN(Base_Dados!Q$5:Q$98)))) * Q$1)))</f>
        <v>0.66004949713021954</v>
      </c>
      <c r="R373" s="106">
        <f>IF(INDEX(Base_Dados!R:R,MATCH($B373,Base_Dados!$B:$B,0))=0,0,
MAX(0, MIN(R$1,
((INDEX(Base_Dados!R:R,MATCH($B373,Base_Dados!$B:$B,0))-MIN(Base_Dados!R$5:R$98)) /
(IF(MAX(Base_Dados!R$5:R$98)-MIN(Base_Dados!R$5:R$98)=0,1,MAX(Base_Dados!R$5:R$98)-MIN(Base_Dados!R$5:R$98)))) * R$1)))</f>
        <v>0.43853724964848378</v>
      </c>
      <c r="S373" s="106">
        <f>IF(INDEX(Base_Dados!S:S,MATCH($B373,Base_Dados!$B:$B,0))=0,0,
MAX(0, MIN(S$1,
((INDEX(Base_Dados!S:S,MATCH($B373,Base_Dados!$B:$B,0))-MIN(Base_Dados!S$5:S$98)) /
(IF(MAX(Base_Dados!S$5:S$98)-MIN(Base_Dados!S$5:S$98)=0,1,MAX(Base_Dados!S$5:S$98)-MIN(Base_Dados!S$5:S$98)))) * S$1)))</f>
        <v>0.61082902718490217</v>
      </c>
      <c r="T373" s="106">
        <f>IF(INDEX(Base_Dados!T:T,MATCH($B373,Base_Dados!$B:$B,0))=0,0,
MAX(0, MIN(T$1,
((INDEX(Base_Dados!T:T,MATCH($B373,Base_Dados!$B:$B,0))-MIN(Base_Dados!T$5:T$98)) /
(IF(MAX(Base_Dados!T$5:T$98)-MIN(Base_Dados!T$5:T$98)=0,1,MAX(Base_Dados!T$5:T$98)-MIN(Base_Dados!T$5:T$98)))) * T$1)))</f>
        <v>1.4801002927927662</v>
      </c>
      <c r="U373" s="106">
        <f>IF(INDEX(Base_Dados!U:U,MATCH($B373,Base_Dados!$B:$B,0))=0,0,
MAX(0, MIN(U$1,
((INDEX(Base_Dados!U:U,MATCH($B373,Base_Dados!$B:$B,0))-MIN(Base_Dados!U$5:U$98)) /
(IF(MAX(Base_Dados!U$5:U$98)-MIN(Base_Dados!U$5:U$98)=0,1,MAX(Base_Dados!U$5:U$98)-MIN(Base_Dados!U$5:U$98)))) * U$1)))</f>
        <v>0.79404317194376639</v>
      </c>
      <c r="V373" s="106">
        <f>IF(INDEX(Base_Dados!V:V,MATCH($B373,Base_Dados!$B:$B,0))=0,0,
MAX(0, MIN(V$1,
((INDEX(Base_Dados!V:V,MATCH($B373,Base_Dados!$B:$B,0))-MIN(Base_Dados!V$5:V$98)) /
(IF(MAX(Base_Dados!V$5:V$98)-MIN(Base_Dados!V$5:V$98)=0,1,MAX(Base_Dados!V$5:V$98)-MIN(Base_Dados!V$5:V$98)))) * V$1)))</f>
        <v>1.3197146533557194</v>
      </c>
      <c r="W373" s="106">
        <f>IF(INDEX(Base_Dados!W:W,MATCH($B373,Base_Dados!$B:$B,0))=0,0,
MAX(0, MIN(W$1,
((INDEX(Base_Dados!W:W,MATCH($B373,Base_Dados!$B:$B,0))-MIN(Base_Dados!W$5:W$98)) /
(IF(MAX(Base_Dados!W$5:W$98)-MIN(Base_Dados!W$5:W$98)=0,1,MAX(Base_Dados!W$5:W$98)-MIN(Base_Dados!W$5:W$98)))) * W$1)))</f>
        <v>2.2584719210602753</v>
      </c>
      <c r="X373" s="106">
        <f>IF(INDEX(Base_Dados!X:X,MATCH($B373,Base_Dados!$B:$B,0))=0,0,
MAX(0, MIN(X$1,
((INDEX(Base_Dados!X:X,MATCH($B373,Base_Dados!$B:$B,0))-MIN(Base_Dados!X$5:X$98)) /
(IF(MAX(Base_Dados!X$5:X$98)-MIN(Base_Dados!X$5:X$98)=0,1,MAX(Base_Dados!X$5:X$98)-MIN(Base_Dados!X$5:X$98)))) * X$1)))</f>
        <v>2.5423728813559324E-2</v>
      </c>
      <c r="Y373" s="106">
        <f>IF(INDEX(Base_Dados!Y:Y,MATCH($B373,Base_Dados!$B:$B,0))=0,0,
MAX(0, MIN(Y$1,
((INDEX(Base_Dados!Y:Y,MATCH($B373,Base_Dados!$B:$B,0))-MIN(Base_Dados!Y$5:Y$98)) /
(IF(MAX(Base_Dados!Y$5:Y$98)-MIN(Base_Dados!Y$5:Y$98)=0,1,MAX(Base_Dados!Y$5:Y$98)-MIN(Base_Dados!Y$5:Y$98)))) * Y$1)))</f>
        <v>0.1985294117647059</v>
      </c>
      <c r="Z373" s="106">
        <f>IF(INDEX(Base_Dados!Z:Z,MATCH($B373,Base_Dados!$B:$B,0))=0,0,
MAX(0, MIN(Z$1,
((INDEX(Base_Dados!Z:Z,MATCH($B373,Base_Dados!$B:$B,0))-MIN(Base_Dados!Z$5:Z$98)) /
(IF(MAX(Base_Dados!Z$5:Z$98)-MIN(Base_Dados!Z$5:Z$98)=0,1,MAX(Base_Dados!Z$5:Z$98)-MIN(Base_Dados!Z$5:Z$98)))) * Z$1)))</f>
        <v>0.14285714285714285</v>
      </c>
      <c r="AA373" s="106">
        <f>IF(INDEX(Base_Dados!AA:AA,MATCH($B373,Base_Dados!$B:$B,0))=0,0,
MAX(0, MIN(AA$1,
((INDEX(Base_Dados!AA:AA,MATCH($B373,Base_Dados!$B:$B,0))-MIN(Base_Dados!AA$5:AA$98)) /
(IF(MAX(Base_Dados!AA$5:AA$98)-MIN(Base_Dados!AA$5:AA$98)=0,1,MAX(Base_Dados!AA$5:AA$98)-MIN(Base_Dados!AA$5:AA$98)))) * AA$1)))</f>
        <v>1.048951048951049E-2</v>
      </c>
      <c r="AB373" s="106">
        <f>IF(INDEX(Base_Dados!AB:AB,MATCH($B373,Base_Dados!$B:$B,0))=0,0,
MAX(0, MIN(AB$1,
((INDEX(Base_Dados!AB:AB,MATCH($B373,Base_Dados!$B:$B,0))-MIN(Base_Dados!AB$5:AB$98)) /
(IF(MAX(Base_Dados!AB$5:AB$98)-MIN(Base_Dados!AB$5:AB$98)=0,1,MAX(Base_Dados!AB$5:AB$98)-MIN(Base_Dados!AB$5:AB$98)))) * AB$1)))</f>
        <v>0.19812348297728916</v>
      </c>
      <c r="AC373" s="106">
        <f>IF(INDEX(Base_Dados!AC:AC,MATCH($B373,Base_Dados!$B:$B,0))=0,0,
MAX(0, MIN(AC$1,
((INDEX(Base_Dados!AC:AC,MATCH($B373,Base_Dados!$B:$B,0))-MIN(Base_Dados!AC$5:AC$98)) /
(IF(MAX(Base_Dados!AC$5:AC$98)-MIN(Base_Dados!AC$5:AC$98)=0,1,MAX(Base_Dados!AC$5:AC$98)-MIN(Base_Dados!AC$5:AC$98)))) * AC$1)))</f>
        <v>0.57778473694353449</v>
      </c>
      <c r="AD373" s="106">
        <f>IF(INDEX(Base_Dados!AD:AD,MATCH($B373,Base_Dados!$B:$B,0))=0,0,
MAX(0, MIN(AD$1,
((INDEX(Base_Dados!AD:AD,MATCH($B373,Base_Dados!$B:$B,0))-MIN(Base_Dados!AD$5:AD$98)) /
(IF(MAX(Base_Dados!AD$5:AD$98)-MIN(Base_Dados!AD$5:AD$98)=0,1,MAX(Base_Dados!AD$5:AD$98)-MIN(Base_Dados!AD$5:AD$98)))) * AD$1)))</f>
        <v>0.42614997781393288</v>
      </c>
      <c r="AE373" s="106">
        <f>IF(INDEX(Base_Dados!AE:AE,MATCH($B373,Base_Dados!$B:$B,0))=0,0,
MAX(0, MIN(AE$1,
((INDEX(Base_Dados!AE:AE,MATCH($B373,Base_Dados!$B:$B,0))-MIN(Base_Dados!AE$5:AE$98)) /
(IF(MAX(Base_Dados!AE$5:AE$98)-MIN(Base_Dados!AE$5:AE$98)=0,1,MAX(Base_Dados!AE$5:AE$98)-MIN(Base_Dados!AE$5:AE$98)))) * AE$1)))</f>
        <v>0.25318567524809432</v>
      </c>
      <c r="AF373" s="106">
        <f>IF(INDEX(Base_Dados!AF:AF,MATCH($B373,Base_Dados!$B:$B,0))=0,0,
MAX(0, MIN(AF$1,
((INDEX(Base_Dados!AF:AF,MATCH($B373,Base_Dados!$B:$B,0))-MIN(Base_Dados!AF$5:AF$98)) /
(IF(MAX(Base_Dados!AF$5:AF$98)-MIN(Base_Dados!AF$5:AF$98)=0,1,MAX(Base_Dados!AF$5:AF$98)-MIN(Base_Dados!AF$5:AF$98)))) * AF$1)))</f>
        <v>0.39838183239093461</v>
      </c>
      <c r="AG373" s="106">
        <f>IF(INDEX(Base_Dados!AG:AG,MATCH($B373,Base_Dados!$B:$B,0))=0,0,
MAX(0, MIN(AG$1,
((INDEX(Base_Dados!AG:AG,MATCH($B373,Base_Dados!$B:$B,0))-MIN(Base_Dados!AG$5:AG$98)) /
(IF(MAX(Base_Dados!AG$5:AG$98)-MIN(Base_Dados!AG$5:AG$98)=0,1,MAX(Base_Dados!AG$5:AG$98)-MIN(Base_Dados!AG$5:AG$98)))) * AG$1)))</f>
        <v>0.66004949713021954</v>
      </c>
      <c r="AH373" s="106">
        <f>IF(INDEX(Base_Dados!AH:AH,MATCH($B373,Base_Dados!$B:$B,0))=0,0,
MAX(0, MIN(AH$1,
((INDEX(Base_Dados!AH:AH,MATCH($B373,Base_Dados!$B:$B,0))-MIN(Base_Dados!AH$5:AH$98)) /
(IF(MAX(Base_Dados!AH$5:AH$98)-MIN(Base_Dados!AH$5:AH$98)=0,1,MAX(Base_Dados!AH$5:AH$98)-MIN(Base_Dados!AH$5:AH$98)))) * AH$1)))</f>
        <v>1.7346433309154072</v>
      </c>
      <c r="AI373" s="106">
        <f>IF(INDEX(Base_Dados!AI:AI,MATCH($B373,Base_Dados!$B:$B,0))=0,0,
MAX(0, MIN(AI$1,
((INDEX(Base_Dados!AI:AI,MATCH($B373,Base_Dados!$B:$B,0))-MIN(Base_Dados!AI$5:AI$98)) /
(IF(MAX(Base_Dados!AI$5:AI$98)-MIN(Base_Dados!AI$5:AI$98)=0,1,MAX(Base_Dados!AI$5:AI$98)-MIN(Base_Dados!AI$5:AI$98)))) * AI$1)))</f>
        <v>0.6428571428571429</v>
      </c>
      <c r="AJ373" s="106">
        <f>IF(INDEX(Base_Dados!AJ:AJ,MATCH($B373,Base_Dados!$B:$B,0))=0,0,
MAX(0, MIN(AJ$1,
((INDEX(Base_Dados!AJ:AJ,MATCH($B373,Base_Dados!$B:$B,0))-MIN(Base_Dados!AJ$5:AJ$98)) /
(IF(MAX(Base_Dados!AJ$5:AJ$98)-MIN(Base_Dados!AJ$5:AJ$98)=0,1,MAX(Base_Dados!AJ$5:AJ$98)-MIN(Base_Dados!AJ$5:AJ$98)))) * AJ$1)))</f>
        <v>2.5</v>
      </c>
      <c r="AK373" s="106">
        <f>IF(INDEX(Base_Dados!AK:AK,MATCH($B373,Base_Dados!$B:$B,0))=0,0,
MAX(0, MIN(AK$1,
((INDEX(Base_Dados!AK:AK,MATCH($B373,Base_Dados!$B:$B,0))-MIN(Base_Dados!AK$5:AK$98)) /
(IF(MAX(Base_Dados!AK$5:AK$98)-MIN(Base_Dados!AK$5:AK$98)=0,1,MAX(Base_Dados!AK$5:AK$98)-MIN(Base_Dados!AK$5:AK$98)))) * AK$1)))</f>
        <v>0.14022988505747128</v>
      </c>
      <c r="AL373" s="106">
        <f>IF(INDEX(Base_Dados!AL:AL,MATCH($B373,Base_Dados!$B:$B,0))=0,0,
MAX(0, MIN(AL$1,
((INDEX(Base_Dados!AL:AL,MATCH($B373,Base_Dados!$B:$B,0))-MIN(Base_Dados!AL$5:AL$98)) /
(IF(MAX(Base_Dados!AL$5:AL$98)-MIN(Base_Dados!AL$5:AL$98)=0,1,MAX(Base_Dados!AL$5:AL$98)-MIN(Base_Dados!AL$5:AL$98)))) * AL$1)))</f>
        <v>5.5555555555555552E-2</v>
      </c>
      <c r="AM373" s="106">
        <f>IF(INDEX(Base_Dados!AM:AM,MATCH($B373,Base_Dados!$B:$B,0))=0,0,
MAX(0, MIN(AM$1,
((INDEX(Base_Dados!AM:AM,MATCH($B373,Base_Dados!$B:$B,0))-MIN(Base_Dados!AM$5:AM$98)) /
(IF(MAX(Base_Dados!AM$5:AM$98)-MIN(Base_Dados!AM$5:AM$98)=0,1,MAX(Base_Dados!AM$5:AM$98)-MIN(Base_Dados!AM$5:AM$98)))) * AM$1)))</f>
        <v>0.98498187467633347</v>
      </c>
      <c r="AN373" s="106">
        <f>IF(INDEX(Base_Dados!AN:AN,MATCH($B373,Base_Dados!$B:$B,0))=0,0,
MAX(0, MIN(AN$1,
((INDEX(Base_Dados!AN:AN,MATCH($B373,Base_Dados!$B:$B,0))-MIN(Base_Dados!AN$5:AN$98)) /
(IF(MAX(Base_Dados!AN$5:AN$98)-MIN(Base_Dados!AN$5:AN$98)=0,1,MAX(Base_Dados!AN$5:AN$98)-MIN(Base_Dados!AN$5:AN$98)))) * AN$1)))</f>
        <v>0.65863656783468105</v>
      </c>
      <c r="AO373" s="106">
        <f>IF(INDEX(Base_Dados!AO:AO,MATCH($B373,Base_Dados!$B:$B,0))=0,0,
MAX(0, MIN(AO$1,
((INDEX(Base_Dados!AO:AO,MATCH($B373,Base_Dados!$B:$B,0))-MIN(Base_Dados!AO$5:AO$98)) /
(IF(MAX(Base_Dados!AO$5:AO$98)-MIN(Base_Dados!AO$5:AO$98)=0,1,MAX(Base_Dados!AO$5:AO$98)-MIN(Base_Dados!AO$5:AO$98)))) * AO$1)))</f>
        <v>1.6129032258064516E-2</v>
      </c>
      <c r="AP373" s="106">
        <f>IF(INDEX(Base_Dados!AP:AP,MATCH($B373,Base_Dados!$B:$B,0))=0,0,
MAX(0, MIN(AP$1,
((INDEX(Base_Dados!AP:AP,MATCH($B373,Base_Dados!$B:$B,0))-MIN(Base_Dados!AP$5:AP$98)) /
(IF(MAX(Base_Dados!AP$5:AP$98)-MIN(Base_Dados!AP$5:AP$98)=0,1,MAX(Base_Dados!AP$5:AP$98)-MIN(Base_Dados!AP$5:AP$98)))) * AP$1)))</f>
        <v>0.41284403669724773</v>
      </c>
      <c r="AQ373" s="106">
        <f>IF(INDEX(Base_Dados!AQ:AQ,MATCH($B373,Base_Dados!$B:$B,0))=0,0,
MAX(0, MIN(AQ$1,
((INDEX(Base_Dados!AQ:AQ,MATCH($B373,Base_Dados!$B:$B,0))-MIN(Base_Dados!AQ$5:AQ$98)) /
(IF(MAX(Base_Dados!AQ$5:AQ$98)-MIN(Base_Dados!AQ$5:AQ$98)=0,1,MAX(Base_Dados!AQ$5:AQ$98)-MIN(Base_Dados!AQ$5:AQ$98)))) * AQ$1)))</f>
        <v>3.3333333333333333E-2</v>
      </c>
      <c r="AR373" s="106">
        <f>IF(INDEX(Base_Dados!AR:AR,MATCH($B373,Base_Dados!$B:$B,0))=0,0,
MAX(0, MIN(AR$1,
((INDEX(Base_Dados!AR:AR,MATCH($B373,Base_Dados!$B:$B,0))-MIN(Base_Dados!AR$5:AR$98)) /
(IF(MAX(Base_Dados!AR$5:AR$98)-MIN(Base_Dados!AR$5:AR$98)=0,1,MAX(Base_Dados!AR$5:AR$98)-MIN(Base_Dados!AR$5:AR$98)))) * AR$1)))</f>
        <v>1.6129032258064516E-2</v>
      </c>
      <c r="AS373" s="106">
        <f>IF(INDEX(Base_Dados!AS:AS,MATCH($B373,Base_Dados!$B:$B,0))=0,0,
MAX(0, MIN(AS$1,
((INDEX(Base_Dados!AS:AS,MATCH($B373,Base_Dados!$B:$B,0))-MIN(Base_Dados!AS$5:AS$98)) /
(IF(MAX(Base_Dados!AS$5:AS$98)-MIN(Base_Dados!AS$5:AS$98)=0,1,MAX(Base_Dados!AS$5:AS$98)-MIN(Base_Dados!AS$5:AS$98)))) * AS$1)))</f>
        <v>3.6585365853658534E-2</v>
      </c>
      <c r="AT373" s="106">
        <f>IF(INDEX(Base_Dados!AT:AT,MATCH($B373,Base_Dados!$B:$B,0))=0,0,
MAX(0, MIN(AT$1,
((INDEX(Base_Dados!AT:AT,MATCH($B373,Base_Dados!$B:$B,0))-MIN(Base_Dados!AT$5:AT$98)) /
(IF(MAX(Base_Dados!AT$5:AT$98)-MIN(Base_Dados!AT$5:AT$98)=0,1,MAX(Base_Dados!AT$5:AT$98)-MIN(Base_Dados!AT$5:AT$98)))) * AT$1)))</f>
        <v>3.5714285714285712E-2</v>
      </c>
      <c r="AU373" s="106">
        <f>IF(INDEX(Base_Dados!AU:AU,MATCH($B373,Base_Dados!$B:$B,0))=0,0,
MAX(0, MIN(AU$1,
((INDEX(Base_Dados!AU:AU,MATCH($B373,Base_Dados!$B:$B,0))-MIN(Base_Dados!AU$5:AU$98)) /
(IF(MAX(Base_Dados!AU$5:AU$98)-MIN(Base_Dados!AU$5:AU$98)=0,1,MAX(Base_Dados!AU$5:AU$98)-MIN(Base_Dados!AU$5:AU$98)))) * AU$1)))</f>
        <v>0.13202247191011235</v>
      </c>
      <c r="AV373" s="106">
        <f>IF(INDEX(Base_Dados!AV:AV,MATCH($B373,Base_Dados!$B:$B,0))=0,0,
MAX(0, MIN(AV$1,
((INDEX(Base_Dados!AV:AV,MATCH($B373,Base_Dados!$B:$B,0))-MIN(Base_Dados!AV$5:AV$98)) /
(IF(MAX(Base_Dados!AV$5:AV$98)-MIN(Base_Dados!AV$5:AV$98)=0,1,MAX(Base_Dados!AV$5:AV$98)-MIN(Base_Dados!AV$5:AV$98)))) * AV$1)))</f>
        <v>1.9230769230769232E-2</v>
      </c>
      <c r="AW373" s="106">
        <f>IF(INDEX(Base_Dados!AW:AW,MATCH($B373,Base_Dados!$B:$B,0))=0,0,
MAX(0, MIN(AW$1,
((INDEX(Base_Dados!AW:AW,MATCH($B373,Base_Dados!$B:$B,0))-MIN(Base_Dados!AW$5:AW$98)) /
(IF(MAX(Base_Dados!AW$5:AW$98)-MIN(Base_Dados!AW$5:AW$98)=0,1,MAX(Base_Dados!AW$5:AW$98)-MIN(Base_Dados!AW$5:AW$98)))) * AW$1)))</f>
        <v>2.9411764705882353E-2</v>
      </c>
      <c r="AX373" s="106">
        <f>IF(INDEX(Base_Dados!AX:AX,MATCH($B373,Base_Dados!$B:$B,0))=0,0,
MAX(0, MIN(AX$1,
((INDEX(Base_Dados!AX:AX,MATCH($B373,Base_Dados!$B:$B,0))-MIN(Base_Dados!AX$5:AX$98)) /
(IF(MAX(Base_Dados!AX$5:AX$98)-MIN(Base_Dados!AX$5:AX$98)=0,1,MAX(Base_Dados!AX$5:AX$98)-MIN(Base_Dados!AX$5:AX$98)))) * AX$1)))</f>
        <v>4.886577529694295E-2</v>
      </c>
      <c r="AY373" s="106">
        <f>IF(INDEX(Base_Dados!AY:AY,MATCH($B373,Base_Dados!$B:$B,0))=0,0,
MAX(0, MIN(AY$1,
((INDEX(Base_Dados!AY:AY,MATCH($B373,Base_Dados!$B:$B,0))-MIN(Base_Dados!AY$5:AY$98)) /
(IF(MAX(Base_Dados!AY$5:AY$98)-MIN(Base_Dados!AY$5:AY$98)=0,1,MAX(Base_Dados!AY$5:AY$98)-MIN(Base_Dados!AY$5:AY$98)))) * AY$1)))</f>
        <v>0.3033300362677217</v>
      </c>
      <c r="AZ373" s="106">
        <f>IF(INDEX(Base_Dados!AZ:AZ,MATCH($B373,Base_Dados!$B:$B,0))=0,0,
MAX(0, MIN(AZ$1,
((INDEX(Base_Dados!AZ:AZ,MATCH($B373,Base_Dados!$B:$B,0))-MIN(Base_Dados!AZ$5:AZ$98)) /
(IF(MAX(Base_Dados!AZ$5:AZ$98)-MIN(Base_Dados!AZ$5:AZ$98)=0,1,MAX(Base_Dados!AZ$5:AZ$98)-MIN(Base_Dados!AZ$5:AZ$98)))) * AZ$1)))</f>
        <v>0.28500619578686492</v>
      </c>
      <c r="BA373" s="106">
        <f>IF(INDEX(Base_Dados!BA:BA,MATCH($B373,Base_Dados!$B:$B,0))=0,0,
MAX(0, MIN(BA$1,
((INDEX(Base_Dados!BA:BA,MATCH($B373,Base_Dados!$B:$B,0))-MIN(Base_Dados!BA$5:BA$98)) /
(IF(MAX(Base_Dados!BA$5:BA$98)-MIN(Base_Dados!BA$5:BA$98)=0,1,MAX(Base_Dados!BA$5:BA$98)-MIN(Base_Dados!BA$5:BA$98)))) * BA$1)))</f>
        <v>0.25813184129310152</v>
      </c>
      <c r="BB373" s="106">
        <f>IF(INDEX(Base_Dados!BB:BB,MATCH($B373,Base_Dados!$B:$B,0))=0,0,
MAX(0, MIN(BB$1,
((INDEX(Base_Dados!BB:BB,MATCH($B373,Base_Dados!$B:$B,0))-MIN(Base_Dados!BB$5:BB$98)) /
(IF(MAX(Base_Dados!BB$5:BB$98)-MIN(Base_Dados!BB$5:BB$98)=0,1,MAX(Base_Dados!BB$5:BB$98)-MIN(Base_Dados!BB$5:BB$98)))) * BB$1)))</f>
        <v>0.23640235626887313</v>
      </c>
      <c r="BC373" s="106">
        <f>IF(INDEX(Base_Dados!BC:BC,MATCH($B373,Base_Dados!$B:$B,0))=0,0,
MAX(0, MIN(BC$1,
((INDEX(Base_Dados!BC:BC,MATCH($B373,Base_Dados!$B:$B,0))-MIN(Base_Dados!BC$5:BC$98)) /
(IF(MAX(Base_Dados!BC$5:BC$98)-MIN(Base_Dados!BC$5:BC$98)=0,1,MAX(Base_Dados!BC$5:BC$98)-MIN(Base_Dados!BC$5:BC$98)))) * BC$1)))</f>
        <v>0.45892809049286293</v>
      </c>
      <c r="BD373" s="106">
        <f>IF(INDEX(Base_Dados!BD:BD,MATCH($B373,Base_Dados!$B:$B,0))=0,0,
MAX(0, MIN(BD$1,
((INDEX(Base_Dados!BD:BD,MATCH($B373,Base_Dados!$B:$B,0))-MIN(Base_Dados!BD$5:BD$98)) /
(IF(MAX(Base_Dados!BD$5:BD$98)-MIN(Base_Dados!BD$5:BD$98)=0,1,MAX(Base_Dados!BD$5:BD$98)-MIN(Base_Dados!BD$5:BD$98)))) * BD$1)))</f>
        <v>0.21854442213143135</v>
      </c>
      <c r="BE373" s="106">
        <f>IF(INDEX(Base_Dados!BE:BE,MATCH($B373,Base_Dados!$B:$B,0))=0,0,
MAX(0, MIN(BE$1,
((INDEX(Base_Dados!BE:BE,MATCH($B373,Base_Dados!$B:$B,0))-MIN(Base_Dados!BE$5:BE$98)) /
(IF(MAX(Base_Dados!BE$5:BE$98)-MIN(Base_Dados!BE$5:BE$98)=0,1,MAX(Base_Dados!BE$5:BE$98)-MIN(Base_Dados!BE$5:BE$98)))) * BE$1)))</f>
        <v>0.41946813848469644</v>
      </c>
      <c r="BF373" s="106">
        <f>IF(INDEX(Base_Dados!BF:BF,MATCH($B373,Base_Dados!$B:$B,0))=0,0,
MAX(0, MIN(BF$1,
((INDEX(Base_Dados!BF:BF,MATCH($B373,Base_Dados!$B:$B,0))-MIN(Base_Dados!BF$5:BF$98)) /
(IF(MAX(Base_Dados!BF$5:BF$98)-MIN(Base_Dados!BF$5:BF$98)=0,1,MAX(Base_Dados!BF$5:BF$98)-MIN(Base_Dados!BF$5:BF$98)))) * BF$1)))</f>
        <v>0.3457792207792208</v>
      </c>
      <c r="BG373" s="106">
        <f>IF(INDEX(Base_Dados!BG:BG,MATCH($B373,Base_Dados!$B:$B,0))=0,0,
MAX(0, MIN(BG$1,
((INDEX(Base_Dados!BG:BG,MATCH($B373,Base_Dados!$B:$B,0))-MIN(Base_Dados!BG$5:BG$98)) /
(IF(MAX(Base_Dados!BG$5:BG$98)-MIN(Base_Dados!BG$5:BG$98)=0,1,MAX(Base_Dados!BG$5:BG$98)-MIN(Base_Dados!BG$5:BG$98)))) * BG$1)))</f>
        <v>6.8979933110367889E-2</v>
      </c>
      <c r="BH373" s="106">
        <f>IF(INDEX(Base_Dados!BH:BH,MATCH($B373,Base_Dados!$B:$B,0))=0,0,
MAX(0, MIN(BH$1,
((INDEX(Base_Dados!BH:BH,MATCH($B373,Base_Dados!$B:$B,0))-MIN(Base_Dados!BH$5:BH$98)) /
(IF(MAX(Base_Dados!BH$5:BH$98)-MIN(Base_Dados!BH$5:BH$98)=0,1,MAX(Base_Dados!BH$5:BH$98)-MIN(Base_Dados!BH$5:BH$98)))) * BH$1)))</f>
        <v>0.21978021978021978</v>
      </c>
      <c r="BI373" s="106">
        <f>IF(INDEX(Base_Dados!BI:BI,MATCH($B373,Base_Dados!$B:$B,0))=0,0,
MAX(0, MIN(BI$1,
((INDEX(Base_Dados!BI:BI,MATCH($B373,Base_Dados!$B:$B,0))-MIN(Base_Dados!BI$5:BI$98)) /
(IF(MAX(Base_Dados!BI$5:BI$98)-MIN(Base_Dados!BI$5:BI$98)=0,1,MAX(Base_Dados!BI$5:BI$98)-MIN(Base_Dados!BI$5:BI$98)))) * BI$1)))</f>
        <v>0.6115444617784711</v>
      </c>
      <c r="BJ373" s="106">
        <f>IF(INDEX(Base_Dados!BJ:BJ,MATCH($B373,Base_Dados!$B:$B,0))=0,0,
MAX(0, MIN(BJ$1,
((INDEX(Base_Dados!BJ:BJ,MATCH($B373,Base_Dados!$B:$B,0))-MIN(Base_Dados!BJ$5:BJ$98)) /
(IF(MAX(Base_Dados!BJ$5:BJ$98)-MIN(Base_Dados!BJ$5:BJ$98)=0,1,MAX(Base_Dados!BJ$5:BJ$98)-MIN(Base_Dados!BJ$5:BJ$98)))) * BJ$1)))</f>
        <v>0.27368421052631581</v>
      </c>
      <c r="BK373" s="106">
        <f>IF(INDEX(Base_Dados!BK:BK,MATCH($B373,Base_Dados!$B:$B,0))=0,0,
MAX(0, MIN(BK$1,
((INDEX(Base_Dados!BK:BK,MATCH($B373,Base_Dados!$B:$B,0))-MIN(Base_Dados!BK$5:BK$98)) /
(IF(MAX(Base_Dados!BK$5:BK$98)-MIN(Base_Dados!BK$5:BK$98)=0,1,MAX(Base_Dados!BK$5:BK$98)-MIN(Base_Dados!BK$5:BK$98)))) * BK$1)))</f>
        <v>0.25</v>
      </c>
      <c r="BL373" s="106">
        <f>IF(INDEX(Base_Dados!BL:BL,MATCH($B373,Base_Dados!$B:$B,0))=0,0,
MAX(0, MIN(BL$1,
((INDEX(Base_Dados!BL:BL,MATCH($B373,Base_Dados!$B:$B,0))-MIN(Base_Dados!BL$5:BL$98)) /
(IF(MAX(Base_Dados!BL$5:BL$98)-MIN(Base_Dados!BL$5:BL$98)=0,1,MAX(Base_Dados!BL$5:BL$98)-MIN(Base_Dados!BL$5:BL$98)))) * BL$1)))</f>
        <v>0.31758957654723124</v>
      </c>
      <c r="BM373" s="106">
        <f>IF(INDEX(Base_Dados!BM:BM,MATCH($B373,Base_Dados!$B:$B,0))=0,0,
MAX(0, MIN(BM$1,
((INDEX(Base_Dados!BM:BM,MATCH($B373,Base_Dados!$B:$B,0))-MIN(Base_Dados!BM$5:BM$98)) /
(IF(MAX(Base_Dados!BM$5:BM$98)-MIN(Base_Dados!BM$5:BM$98)=0,1,MAX(Base_Dados!BM$5:BM$98)-MIN(Base_Dados!BM$5:BM$98)))) * BM$1)))</f>
        <v>1</v>
      </c>
      <c r="BN373" s="106">
        <f>IF(INDEX(Base_Dados!BN:BN,MATCH($B373,Base_Dados!$B:$B,0))=0,0,
MAX(0, MIN(BN$1,
((INDEX(Base_Dados!BN:BN,MATCH($B373,Base_Dados!$B:$B,0))-MIN(Base_Dados!BN$5:BN$98)) /
(IF(MAX(Base_Dados!BN$5:BN$98)-MIN(Base_Dados!BN$5:BN$98)=0,1,MAX(Base_Dados!BN$5:BN$98)-MIN(Base_Dados!BN$5:BN$98)))) * BN$1)))</f>
        <v>8.5726601596506871E-2</v>
      </c>
      <c r="BO373" s="106">
        <f>IF(INDEX(Base_Dados!BO:BO,MATCH($B373,Base_Dados!$B:$B,0))=0,0,
MAX(0, MIN(BO$1,
((INDEX(Base_Dados!BO:BO,MATCH($B373,Base_Dados!$B:$B,0))-MIN(Base_Dados!BO$5:BO$98)) /
(IF(MAX(Base_Dados!BO$5:BO$98)-MIN(Base_Dados!BO$5:BO$98)=0,1,MAX(Base_Dados!BO$5:BO$98)-MIN(Base_Dados!BO$5:BO$98)))) * BO$1)))</f>
        <v>3.4482758620689655E-2</v>
      </c>
      <c r="BP373" s="106">
        <f t="shared" si="24"/>
        <v>31.101708588284559</v>
      </c>
      <c r="BQ373" s="111">
        <f t="shared" si="25"/>
        <v>0.5093680784453698</v>
      </c>
      <c r="BR373" s="112">
        <f t="shared" si="26"/>
        <v>0.19485976496734653</v>
      </c>
      <c r="BS373" s="113">
        <f t="shared" si="27"/>
        <v>30.906848823317212</v>
      </c>
    </row>
    <row r="374" spans="1:71">
      <c r="A374" s="21">
        <v>35021</v>
      </c>
      <c r="B374" s="21" t="s">
        <v>653</v>
      </c>
      <c r="C374" s="21" t="s">
        <v>619</v>
      </c>
      <c r="D374" s="105">
        <f>IF(INDEX(Base_Dados!D:D,MATCH($B374,Base_Dados!$B:$B,0))=0,0,
MAX(0, MIN(D$1,
((INDEX(Base_Dados!D:D,MATCH($B374,Base_Dados!$B:$B,0))-MIN(Base_Dados!D$5:D$98)) /
(IF(MAX(Base_Dados!D$5:D$98)-MIN(Base_Dados!D$5:D$98)=0,1,MAX(Base_Dados!D$5:D$98)-MIN(Base_Dados!D$5:D$98)))) * D$1)))</f>
        <v>0.80731637821949176</v>
      </c>
      <c r="E374" s="106">
        <f>IF(INDEX(Base_Dados!E:E,MATCH($B374,Base_Dados!$B:$B,0))=0,0,
MAX(0, MIN(E$1,
((INDEX(Base_Dados!E:E,MATCH($B374,Base_Dados!$B:$B,0))-MIN(Base_Dados!E$5:E$98)) /
(IF(MAX(Base_Dados!E$5:E$98)-MIN(Base_Dados!E$5:E$98)=0,1,MAX(Base_Dados!E$5:E$98)-MIN(Base_Dados!E$5:E$98)))) * E$1)))</f>
        <v>0.22473267924976847</v>
      </c>
      <c r="F374" s="106">
        <f>IF(INDEX(Base_Dados!F:F,MATCH($B374,Base_Dados!$B:$B,0))=0,0,
MAX(0, MIN(F$1,
((INDEX(Base_Dados!F:F,MATCH($B374,Base_Dados!$B:$B,0))-MIN(Base_Dados!F$5:F$98)) /
(IF(MAX(Base_Dados!F$5:F$98)-MIN(Base_Dados!F$5:F$98)=0,1,MAX(Base_Dados!F$5:F$98)-MIN(Base_Dados!F$5:F$98)))) * F$1)))</f>
        <v>0.21961725199780854</v>
      </c>
      <c r="G374" s="106">
        <f>IF(INDEX(Base_Dados!G:G,MATCH($B374,Base_Dados!$B:$B,0))=0,0,
MAX(0, MIN(G$1,
((INDEX(Base_Dados!G:G,MATCH($B374,Base_Dados!$B:$B,0))-MIN(Base_Dados!G$5:G$98)) /
(IF(MAX(Base_Dados!G$5:G$98)-MIN(Base_Dados!G$5:G$98)=0,1,MAX(Base_Dados!G$5:G$98)-MIN(Base_Dados!G$5:G$98)))) * G$1)))</f>
        <v>0.20454176365506416</v>
      </c>
      <c r="H374" s="106">
        <f>IF(INDEX(Base_Dados!H:H,MATCH($B374,Base_Dados!$B:$B,0))=0,0,
MAX(0, MIN(H$1,
((INDEX(Base_Dados!H:H,MATCH($B374,Base_Dados!$B:$B,0))-MIN(Base_Dados!H$5:H$98)) /
(IF(MAX(Base_Dados!H$5:H$98)-MIN(Base_Dados!H$5:H$98)=0,1,MAX(Base_Dados!H$5:H$98)-MIN(Base_Dados!H$5:H$98)))) * H$1)))</f>
        <v>0.20503141841275521</v>
      </c>
      <c r="I374" s="106">
        <f>IF(INDEX(Base_Dados!I:I,MATCH($B374,Base_Dados!$B:$B,0))=0,0,
MAX(0, MIN(I$1,
((INDEX(Base_Dados!I:I,MATCH($B374,Base_Dados!$B:$B,0))-MIN(Base_Dados!I$5:I$98)) /
(IF(MAX(Base_Dados!I$5:I$98)-MIN(Base_Dados!I$5:I$98)=0,1,MAX(Base_Dados!I$5:I$98)-MIN(Base_Dados!I$5:I$98)))) * I$1)))</f>
        <v>0.22740211751310188</v>
      </c>
      <c r="J374" s="106">
        <f>IF(INDEX(Base_Dados!J:J,MATCH($B374,Base_Dados!$B:$B,0))=0,0,
MAX(0, MIN(J$1,
((INDEX(Base_Dados!J:J,MATCH($B374,Base_Dados!$B:$B,0))-MIN(Base_Dados!J$5:J$98)) /
(IF(MAX(Base_Dados!J$5:J$98)-MIN(Base_Dados!J$5:J$98)=0,1,MAX(Base_Dados!J$5:J$98)-MIN(Base_Dados!J$5:J$98)))) * J$1)))</f>
        <v>0.28949953042892274</v>
      </c>
      <c r="K374" s="106">
        <f>IF(INDEX(Base_Dados!K:K,MATCH($B374,Base_Dados!$B:$B,0))=0,0,
MAX(0, MIN(K$1,
((INDEX(Base_Dados!K:K,MATCH($B374,Base_Dados!$B:$B,0))-MIN(Base_Dados!K$5:K$98)) /
(IF(MAX(Base_Dados!K$5:K$98)-MIN(Base_Dados!K$5:K$98)=0,1,MAX(Base_Dados!K$5:K$98)-MIN(Base_Dados!K$5:K$98)))) * K$1)))</f>
        <v>0.30644566189624328</v>
      </c>
      <c r="L374" s="106">
        <f>IF(INDEX(Base_Dados!L:L,MATCH($B374,Base_Dados!$B:$B,0))=0,0,
MAX(0, MIN(L$1,
((INDEX(Base_Dados!L:L,MATCH($B374,Base_Dados!$B:$B,0))-MIN(Base_Dados!L$5:L$98)) /
(IF(MAX(Base_Dados!L$5:L$98)-MIN(Base_Dados!L$5:L$98)=0,1,MAX(Base_Dados!L$5:L$98)-MIN(Base_Dados!L$5:L$98)))) * L$1)))</f>
        <v>0.36115485967594479</v>
      </c>
      <c r="M374" s="106">
        <f>IF(INDEX(Base_Dados!M:M,MATCH($B374,Base_Dados!$B:$B,0))=0,0,
MAX(0, MIN(M$1,
((INDEX(Base_Dados!M:M,MATCH($B374,Base_Dados!$B:$B,0))-MIN(Base_Dados!M$5:M$98)) /
(IF(MAX(Base_Dados!M$5:M$98)-MIN(Base_Dados!M$5:M$98)=0,1,MAX(Base_Dados!M$5:M$98)-MIN(Base_Dados!M$5:M$98)))) * M$1)))</f>
        <v>0.4148454810495627</v>
      </c>
      <c r="N374" s="106">
        <f>IF(INDEX(Base_Dados!N:N,MATCH($B374,Base_Dados!$B:$B,0))=0,0,
MAX(0, MIN(N$1,
((INDEX(Base_Dados!N:N,MATCH($B374,Base_Dados!$B:$B,0))-MIN(Base_Dados!N$5:N$98)) /
(IF(MAX(Base_Dados!N$5:N$98)-MIN(Base_Dados!N$5:N$98)=0,1,MAX(Base_Dados!N$5:N$98)-MIN(Base_Dados!N$5:N$98)))) * N$1)))</f>
        <v>0.44515434399365822</v>
      </c>
      <c r="O374" s="106">
        <f>IF(INDEX(Base_Dados!O:O,MATCH($B374,Base_Dados!$B:$B,0))=0,0,
MAX(0, MIN(O$1,
((INDEX(Base_Dados!O:O,MATCH($B374,Base_Dados!$B:$B,0))-MIN(Base_Dados!O$5:O$98)) /
(IF(MAX(Base_Dados!O$5:O$98)-MIN(Base_Dados!O$5:O$98)=0,1,MAX(Base_Dados!O$5:O$98)-MIN(Base_Dados!O$5:O$98)))) * O$1)))</f>
        <v>0.59038965382685771</v>
      </c>
      <c r="P374" s="106">
        <f>IF(INDEX(Base_Dados!P:P,MATCH($B374,Base_Dados!$B:$B,0))=0,0,
MAX(0, MIN(P$1,
((INDEX(Base_Dados!P:P,MATCH($B374,Base_Dados!$B:$B,0))-MIN(Base_Dados!P$5:P$98)) /
(IF(MAX(Base_Dados!P$5:P$98)-MIN(Base_Dados!P$5:P$98)=0,1,MAX(Base_Dados!P$5:P$98)-MIN(Base_Dados!P$5:P$98)))) * P$1)))</f>
        <v>0.34313255175901486</v>
      </c>
      <c r="Q374" s="106">
        <f>IF(INDEX(Base_Dados!Q:Q,MATCH($B374,Base_Dados!$B:$B,0))=0,0,
MAX(0, MIN(Q$1,
((INDEX(Base_Dados!Q:Q,MATCH($B374,Base_Dados!$B:$B,0))-MIN(Base_Dados!Q$5:Q$98)) /
(IF(MAX(Base_Dados!Q$5:Q$98)-MIN(Base_Dados!Q$5:Q$98)=0,1,MAX(Base_Dados!Q$5:Q$98)-MIN(Base_Dados!Q$5:Q$98)))) * Q$1)))</f>
        <v>0.18456110789321259</v>
      </c>
      <c r="R374" s="106">
        <f>IF(INDEX(Base_Dados!R:R,MATCH($B374,Base_Dados!$B:$B,0))=0,0,
MAX(0, MIN(R$1,
((INDEX(Base_Dados!R:R,MATCH($B374,Base_Dados!$B:$B,0))-MIN(Base_Dados!R$5:R$98)) /
(IF(MAX(Base_Dados!R$5:R$98)-MIN(Base_Dados!R$5:R$98)=0,1,MAX(Base_Dados!R$5:R$98)-MIN(Base_Dados!R$5:R$98)))) * R$1)))</f>
        <v>0.12610298595042238</v>
      </c>
      <c r="S374" s="106">
        <f>IF(INDEX(Base_Dados!S:S,MATCH($B374,Base_Dados!$B:$B,0))=0,0,
MAX(0, MIN(S$1,
((INDEX(Base_Dados!S:S,MATCH($B374,Base_Dados!$B:$B,0))-MIN(Base_Dados!S$5:S$98)) /
(IF(MAX(Base_Dados!S$5:S$98)-MIN(Base_Dados!S$5:S$98)=0,1,MAX(Base_Dados!S$5:S$98)-MIN(Base_Dados!S$5:S$98)))) * S$1)))</f>
        <v>0.31829551411667789</v>
      </c>
      <c r="T374" s="106">
        <f>IF(INDEX(Base_Dados!T:T,MATCH($B374,Base_Dados!$B:$B,0))=0,0,
MAX(0, MIN(T$1,
((INDEX(Base_Dados!T:T,MATCH($B374,Base_Dados!$B:$B,0))-MIN(Base_Dados!T$5:T$98)) /
(IF(MAX(Base_Dados!T$5:T$98)-MIN(Base_Dados!T$5:T$98)=0,1,MAX(Base_Dados!T$5:T$98)-MIN(Base_Dados!T$5:T$98)))) * T$1)))</f>
        <v>1.102653816053176</v>
      </c>
      <c r="U374" s="106">
        <f>IF(INDEX(Base_Dados!U:U,MATCH($B374,Base_Dados!$B:$B,0))=0,0,
MAX(0, MIN(U$1,
((INDEX(Base_Dados!U:U,MATCH($B374,Base_Dados!$B:$B,0))-MIN(Base_Dados!U$5:U$98)) /
(IF(MAX(Base_Dados!U$5:U$98)-MIN(Base_Dados!U$5:U$98)=0,1,MAX(Base_Dados!U$5:U$98)-MIN(Base_Dados!U$5:U$98)))) * U$1)))</f>
        <v>0.92053451469485603</v>
      </c>
      <c r="V374" s="106">
        <f>IF(INDEX(Base_Dados!V:V,MATCH($B374,Base_Dados!$B:$B,0))=0,0,
MAX(0, MIN(V$1,
((INDEX(Base_Dados!V:V,MATCH($B374,Base_Dados!$B:$B,0))-MIN(Base_Dados!V$5:V$98)) /
(IF(MAX(Base_Dados!V$5:V$98)-MIN(Base_Dados!V$5:V$98)=0,1,MAX(Base_Dados!V$5:V$98)-MIN(Base_Dados!V$5:V$98)))) * V$1)))</f>
        <v>0.4699862576235494</v>
      </c>
      <c r="W374" s="106">
        <f>IF(INDEX(Base_Dados!W:W,MATCH($B374,Base_Dados!$B:$B,0))=0,0,
MAX(0, MIN(W$1,
((INDEX(Base_Dados!W:W,MATCH($B374,Base_Dados!$B:$B,0))-MIN(Base_Dados!W$5:W$98)) /
(IF(MAX(Base_Dados!W$5:W$98)-MIN(Base_Dados!W$5:W$98)=0,1,MAX(Base_Dados!W$5:W$98)-MIN(Base_Dados!W$5:W$98)))) * W$1)))</f>
        <v>2.4392736808357331</v>
      </c>
      <c r="X374" s="106">
        <f>IF(INDEX(Base_Dados!X:X,MATCH($B374,Base_Dados!$B:$B,0))=0,0,
MAX(0, MIN(X$1,
((INDEX(Base_Dados!X:X,MATCH($B374,Base_Dados!$B:$B,0))-MIN(Base_Dados!X$5:X$98)) /
(IF(MAX(Base_Dados!X$5:X$98)-MIN(Base_Dados!X$5:X$98)=0,1,MAX(Base_Dados!X$5:X$98)-MIN(Base_Dados!X$5:X$98)))) * X$1)))</f>
        <v>0.33050847457627119</v>
      </c>
      <c r="Y374" s="106">
        <f>IF(INDEX(Base_Dados!Y:Y,MATCH($B374,Base_Dados!$B:$B,0))=0,0,
MAX(0, MIN(Y$1,
((INDEX(Base_Dados!Y:Y,MATCH($B374,Base_Dados!$B:$B,0))-MIN(Base_Dados!Y$5:Y$98)) /
(IF(MAX(Base_Dados!Y$5:Y$98)-MIN(Base_Dados!Y$5:Y$98)=0,1,MAX(Base_Dados!Y$5:Y$98)-MIN(Base_Dados!Y$5:Y$98)))) * Y$1)))</f>
        <v>0</v>
      </c>
      <c r="Z374" s="106">
        <f>IF(INDEX(Base_Dados!Z:Z,MATCH($B374,Base_Dados!$B:$B,0))=0,0,
MAX(0, MIN(Z$1,
((INDEX(Base_Dados!Z:Z,MATCH($B374,Base_Dados!$B:$B,0))-MIN(Base_Dados!Z$5:Z$98)) /
(IF(MAX(Base_Dados!Z$5:Z$98)-MIN(Base_Dados!Z$5:Z$98)=0,1,MAX(Base_Dados!Z$5:Z$98)-MIN(Base_Dados!Z$5:Z$98)))) * Z$1)))</f>
        <v>0</v>
      </c>
      <c r="AA374" s="106">
        <f>IF(INDEX(Base_Dados!AA:AA,MATCH($B374,Base_Dados!$B:$B,0))=0,0,
MAX(0, MIN(AA$1,
((INDEX(Base_Dados!AA:AA,MATCH($B374,Base_Dados!$B:$B,0))-MIN(Base_Dados!AA$5:AA$98)) /
(IF(MAX(Base_Dados!AA$5:AA$98)-MIN(Base_Dados!AA$5:AA$98)=0,1,MAX(Base_Dados!AA$5:AA$98)-MIN(Base_Dados!AA$5:AA$98)))) * AA$1)))</f>
        <v>0.97552447552447541</v>
      </c>
      <c r="AB374" s="106">
        <f>IF(INDEX(Base_Dados!AB:AB,MATCH($B374,Base_Dados!$B:$B,0))=0,0,
MAX(0, MIN(AB$1,
((INDEX(Base_Dados!AB:AB,MATCH($B374,Base_Dados!$B:$B,0))-MIN(Base_Dados!AB$5:AB$98)) /
(IF(MAX(Base_Dados!AB$5:AB$98)-MIN(Base_Dados!AB$5:AB$98)=0,1,MAX(Base_Dados!AB$5:AB$98)-MIN(Base_Dados!AB$5:AB$98)))) * AB$1)))</f>
        <v>0.17856619344625149</v>
      </c>
      <c r="AC374" s="106">
        <f>IF(INDEX(Base_Dados!AC:AC,MATCH($B374,Base_Dados!$B:$B,0))=0,0,
MAX(0, MIN(AC$1,
((INDEX(Base_Dados!AC:AC,MATCH($B374,Base_Dados!$B:$B,0))-MIN(Base_Dados!AC$5:AC$98)) /
(IF(MAX(Base_Dados!AC$5:AC$98)-MIN(Base_Dados!AC$5:AC$98)=0,1,MAX(Base_Dados!AC$5:AC$98)-MIN(Base_Dados!AC$5:AC$98)))) * AC$1)))</f>
        <v>0.25911784544228178</v>
      </c>
      <c r="AD374" s="106">
        <f>IF(INDEX(Base_Dados!AD:AD,MATCH($B374,Base_Dados!$B:$B,0))=0,0,
MAX(0, MIN(AD$1,
((INDEX(Base_Dados!AD:AD,MATCH($B374,Base_Dados!$B:$B,0))-MIN(Base_Dados!AD$5:AD$98)) /
(IF(MAX(Base_Dados!AD$5:AD$98)-MIN(Base_Dados!AD$5:AD$98)=0,1,MAX(Base_Dados!AD$5:AD$98)-MIN(Base_Dados!AD$5:AD$98)))) * AD$1)))</f>
        <v>0.1380417098062417</v>
      </c>
      <c r="AE374" s="106">
        <f>IF(INDEX(Base_Dados!AE:AE,MATCH($B374,Base_Dados!$B:$B,0))=0,0,
MAX(0, MIN(AE$1,
((INDEX(Base_Dados!AE:AE,MATCH($B374,Base_Dados!$B:$B,0))-MIN(Base_Dados!AE$5:AE$98)) /
(IF(MAX(Base_Dados!AE$5:AE$98)-MIN(Base_Dados!AE$5:AE$98)=0,1,MAX(Base_Dados!AE$5:AE$98)-MIN(Base_Dados!AE$5:AE$98)))) * AE$1)))</f>
        <v>6.8603480512009207E-2</v>
      </c>
      <c r="AF374" s="106">
        <f>IF(INDEX(Base_Dados!AF:AF,MATCH($B374,Base_Dados!$B:$B,0))=0,0,
MAX(0, MIN(AF$1,
((INDEX(Base_Dados!AF:AF,MATCH($B374,Base_Dados!$B:$B,0))-MIN(Base_Dados!AF$5:AF$98)) /
(IF(MAX(Base_Dados!AF$5:AF$98)-MIN(Base_Dados!AF$5:AF$98)=0,1,MAX(Base_Dados!AF$5:AF$98)-MIN(Base_Dados!AF$5:AF$98)))) * AF$1)))</f>
        <v>9.1389693375626344E-2</v>
      </c>
      <c r="AG374" s="106">
        <f>IF(INDEX(Base_Dados!AG:AG,MATCH($B374,Base_Dados!$B:$B,0))=0,0,
MAX(0, MIN(AG$1,
((INDEX(Base_Dados!AG:AG,MATCH($B374,Base_Dados!$B:$B,0))-MIN(Base_Dados!AG$5:AG$98)) /
(IF(MAX(Base_Dados!AG$5:AG$98)-MIN(Base_Dados!AG$5:AG$98)=0,1,MAX(Base_Dados!AG$5:AG$98)-MIN(Base_Dados!AG$5:AG$98)))) * AG$1)))</f>
        <v>0.18456110789321259</v>
      </c>
      <c r="AH374" s="106">
        <f>IF(INDEX(Base_Dados!AH:AH,MATCH($B374,Base_Dados!$B:$B,0))=0,0,
MAX(0, MIN(AH$1,
((INDEX(Base_Dados!AH:AH,MATCH($B374,Base_Dados!$B:$B,0))-MIN(Base_Dados!AH$5:AH$98)) /
(IF(MAX(Base_Dados!AH$5:AH$98)-MIN(Base_Dados!AH$5:AH$98)=0,1,MAX(Base_Dados!AH$5:AH$98)-MIN(Base_Dados!AH$5:AH$98)))) * AH$1)))</f>
        <v>1.7868897763496185</v>
      </c>
      <c r="AI374" s="106">
        <f>IF(INDEX(Base_Dados!AI:AI,MATCH($B374,Base_Dados!$B:$B,0))=0,0,
MAX(0, MIN(AI$1,
((INDEX(Base_Dados!AI:AI,MATCH($B374,Base_Dados!$B:$B,0))-MIN(Base_Dados!AI$5:AI$98)) /
(IF(MAX(Base_Dados!AI$5:AI$98)-MIN(Base_Dados!AI$5:AI$98)=0,1,MAX(Base_Dados!AI$5:AI$98)-MIN(Base_Dados!AI$5:AI$98)))) * AI$1)))</f>
        <v>0.35714285714285715</v>
      </c>
      <c r="AJ374" s="106">
        <f>IF(INDEX(Base_Dados!AJ:AJ,MATCH($B374,Base_Dados!$B:$B,0))=0,0,
MAX(0, MIN(AJ$1,
((INDEX(Base_Dados!AJ:AJ,MATCH($B374,Base_Dados!$B:$B,0))-MIN(Base_Dados!AJ$5:AJ$98)) /
(IF(MAX(Base_Dados!AJ$5:AJ$98)-MIN(Base_Dados!AJ$5:AJ$98)=0,1,MAX(Base_Dados!AJ$5:AJ$98)-MIN(Base_Dados!AJ$5:AJ$98)))) * AJ$1)))</f>
        <v>2.2380952380952381</v>
      </c>
      <c r="AK374" s="106">
        <f>IF(INDEX(Base_Dados!AK:AK,MATCH($B374,Base_Dados!$B:$B,0))=0,0,
MAX(0, MIN(AK$1,
((INDEX(Base_Dados!AK:AK,MATCH($B374,Base_Dados!$B:$B,0))-MIN(Base_Dados!AK$5:AK$98)) /
(IF(MAX(Base_Dados!AK$5:AK$98)-MIN(Base_Dados!AK$5:AK$98)=0,1,MAX(Base_Dados!AK$5:AK$98)-MIN(Base_Dados!AK$5:AK$98)))) * AK$1)))</f>
        <v>6.6091954022988508E-2</v>
      </c>
      <c r="AL374" s="106">
        <f>IF(INDEX(Base_Dados!AL:AL,MATCH($B374,Base_Dados!$B:$B,0))=0,0,
MAX(0, MIN(AL$1,
((INDEX(Base_Dados!AL:AL,MATCH($B374,Base_Dados!$B:$B,0))-MIN(Base_Dados!AL$5:AL$98)) /
(IF(MAX(Base_Dados!AL$5:AL$98)-MIN(Base_Dados!AL$5:AL$98)=0,1,MAX(Base_Dados!AL$5:AL$98)-MIN(Base_Dados!AL$5:AL$98)))) * AL$1)))</f>
        <v>0</v>
      </c>
      <c r="AM374" s="106">
        <f>IF(INDEX(Base_Dados!AM:AM,MATCH($B374,Base_Dados!$B:$B,0))=0,0,
MAX(0, MIN(AM$1,
((INDEX(Base_Dados!AM:AM,MATCH($B374,Base_Dados!$B:$B,0))-MIN(Base_Dados!AM$5:AM$98)) /
(IF(MAX(Base_Dados!AM$5:AM$98)-MIN(Base_Dados!AM$5:AM$98)=0,1,MAX(Base_Dados!AM$5:AM$98)-MIN(Base_Dados!AM$5:AM$98)))) * AM$1)))</f>
        <v>0.38943552563438633</v>
      </c>
      <c r="AN374" s="106">
        <f>IF(INDEX(Base_Dados!AN:AN,MATCH($B374,Base_Dados!$B:$B,0))=0,0,
MAX(0, MIN(AN$1,
((INDEX(Base_Dados!AN:AN,MATCH($B374,Base_Dados!$B:$B,0))-MIN(Base_Dados!AN$5:AN$98)) /
(IF(MAX(Base_Dados!AN$5:AN$98)-MIN(Base_Dados!AN$5:AN$98)=0,1,MAX(Base_Dados!AN$5:AN$98)-MIN(Base_Dados!AN$5:AN$98)))) * AN$1)))</f>
        <v>0.41096537870731414</v>
      </c>
      <c r="AO374" s="106">
        <f>IF(INDEX(Base_Dados!AO:AO,MATCH($B374,Base_Dados!$B:$B,0))=0,0,
MAX(0, MIN(AO$1,
((INDEX(Base_Dados!AO:AO,MATCH($B374,Base_Dados!$B:$B,0))-MIN(Base_Dados!AO$5:AO$98)) /
(IF(MAX(Base_Dados!AO$5:AO$98)-MIN(Base_Dados!AO$5:AO$98)=0,1,MAX(Base_Dados!AO$5:AO$98)-MIN(Base_Dados!AO$5:AO$98)))) * AO$1)))</f>
        <v>0</v>
      </c>
      <c r="AP374" s="106">
        <f>IF(INDEX(Base_Dados!AP:AP,MATCH($B374,Base_Dados!$B:$B,0))=0,0,
MAX(0, MIN(AP$1,
((INDEX(Base_Dados!AP:AP,MATCH($B374,Base_Dados!$B:$B,0))-MIN(Base_Dados!AP$5:AP$98)) /
(IF(MAX(Base_Dados!AP$5:AP$98)-MIN(Base_Dados!AP$5:AP$98)=0,1,MAX(Base_Dados!AP$5:AP$98)-MIN(Base_Dados!AP$5:AP$98)))) * AP$1)))</f>
        <v>0.12155963302752294</v>
      </c>
      <c r="AQ374" s="106">
        <f>IF(INDEX(Base_Dados!AQ:AQ,MATCH($B374,Base_Dados!$B:$B,0))=0,0,
MAX(0, MIN(AQ$1,
((INDEX(Base_Dados!AQ:AQ,MATCH($B374,Base_Dados!$B:$B,0))-MIN(Base_Dados!AQ$5:AQ$98)) /
(IF(MAX(Base_Dados!AQ$5:AQ$98)-MIN(Base_Dados!AQ$5:AQ$98)=0,1,MAX(Base_Dados!AQ$5:AQ$98)-MIN(Base_Dados!AQ$5:AQ$98)))) * AQ$1)))</f>
        <v>0</v>
      </c>
      <c r="AR374" s="106">
        <f>IF(INDEX(Base_Dados!AR:AR,MATCH($B374,Base_Dados!$B:$B,0))=0,0,
MAX(0, MIN(AR$1,
((INDEX(Base_Dados!AR:AR,MATCH($B374,Base_Dados!$B:$B,0))-MIN(Base_Dados!AR$5:AR$98)) /
(IF(MAX(Base_Dados!AR$5:AR$98)-MIN(Base_Dados!AR$5:AR$98)=0,1,MAX(Base_Dados!AR$5:AR$98)-MIN(Base_Dados!AR$5:AR$98)))) * AR$1)))</f>
        <v>0.19354838709677419</v>
      </c>
      <c r="AS374" s="106">
        <f>IF(INDEX(Base_Dados!AS:AS,MATCH($B374,Base_Dados!$B:$B,0))=0,0,
MAX(0, MIN(AS$1,
((INDEX(Base_Dados!AS:AS,MATCH($B374,Base_Dados!$B:$B,0))-MIN(Base_Dados!AS$5:AS$98)) /
(IF(MAX(Base_Dados!AS$5:AS$98)-MIN(Base_Dados!AS$5:AS$98)=0,1,MAX(Base_Dados!AS$5:AS$98)-MIN(Base_Dados!AS$5:AS$98)))) * AS$1)))</f>
        <v>0</v>
      </c>
      <c r="AT374" s="106">
        <f>IF(INDEX(Base_Dados!AT:AT,MATCH($B374,Base_Dados!$B:$B,0))=0,0,
MAX(0, MIN(AT$1,
((INDEX(Base_Dados!AT:AT,MATCH($B374,Base_Dados!$B:$B,0))-MIN(Base_Dados!AT$5:AT$98)) /
(IF(MAX(Base_Dados!AT$5:AT$98)-MIN(Base_Dados!AT$5:AT$98)=0,1,MAX(Base_Dados!AT$5:AT$98)-MIN(Base_Dados!AT$5:AT$98)))) * AT$1)))</f>
        <v>0</v>
      </c>
      <c r="AU374" s="106">
        <f>IF(INDEX(Base_Dados!AU:AU,MATCH($B374,Base_Dados!$B:$B,0))=0,0,
MAX(0, MIN(AU$1,
((INDEX(Base_Dados!AU:AU,MATCH($B374,Base_Dados!$B:$B,0))-MIN(Base_Dados!AU$5:AU$98)) /
(IF(MAX(Base_Dados!AU$5:AU$98)-MIN(Base_Dados!AU$5:AU$98)=0,1,MAX(Base_Dados!AU$5:AU$98)-MIN(Base_Dados!AU$5:AU$98)))) * AU$1)))</f>
        <v>0.13202247191011235</v>
      </c>
      <c r="AV374" s="106">
        <f>IF(INDEX(Base_Dados!AV:AV,MATCH($B374,Base_Dados!$B:$B,0))=0,0,
MAX(0, MIN(AV$1,
((INDEX(Base_Dados!AV:AV,MATCH($B374,Base_Dados!$B:$B,0))-MIN(Base_Dados!AV$5:AV$98)) /
(IF(MAX(Base_Dados!AV$5:AV$98)-MIN(Base_Dados!AV$5:AV$98)=0,1,MAX(Base_Dados!AV$5:AV$98)-MIN(Base_Dados!AV$5:AV$98)))) * AV$1)))</f>
        <v>0</v>
      </c>
      <c r="AW374" s="106">
        <f>IF(INDEX(Base_Dados!AW:AW,MATCH($B374,Base_Dados!$B:$B,0))=0,0,
MAX(0, MIN(AW$1,
((INDEX(Base_Dados!AW:AW,MATCH($B374,Base_Dados!$B:$B,0))-MIN(Base_Dados!AW$5:AW$98)) /
(IF(MAX(Base_Dados!AW$5:AW$98)-MIN(Base_Dados!AW$5:AW$98)=0,1,MAX(Base_Dados!AW$5:AW$98)-MIN(Base_Dados!AW$5:AW$98)))) * AW$1)))</f>
        <v>0.19117647058823528</v>
      </c>
      <c r="AX374" s="106">
        <f>IF(INDEX(Base_Dados!AX:AX,MATCH($B374,Base_Dados!$B:$B,0))=0,0,
MAX(0, MIN(AX$1,
((INDEX(Base_Dados!AX:AX,MATCH($B374,Base_Dados!$B:$B,0))-MIN(Base_Dados!AX$5:AX$98)) /
(IF(MAX(Base_Dados!AX$5:AX$98)-MIN(Base_Dados!AX$5:AX$98)=0,1,MAX(Base_Dados!AX$5:AX$98)-MIN(Base_Dados!AX$5:AX$98)))) * AX$1)))</f>
        <v>0.13832629826123999</v>
      </c>
      <c r="AY374" s="106">
        <f>IF(INDEX(Base_Dados!AY:AY,MATCH($B374,Base_Dados!$B:$B,0))=0,0,
MAX(0, MIN(AY$1,
((INDEX(Base_Dados!AY:AY,MATCH($B374,Base_Dados!$B:$B,0))-MIN(Base_Dados!AY$5:AY$98)) /
(IF(MAX(Base_Dados!AY$5:AY$98)-MIN(Base_Dados!AY$5:AY$98)=0,1,MAX(Base_Dados!AY$5:AY$98)-MIN(Base_Dados!AY$5:AY$98)))) * AY$1)))</f>
        <v>8.5064292779426315E-2</v>
      </c>
      <c r="AZ374" s="106">
        <f>IF(INDEX(Base_Dados!AZ:AZ,MATCH($B374,Base_Dados!$B:$B,0))=0,0,
MAX(0, MIN(AZ$1,
((INDEX(Base_Dados!AZ:AZ,MATCH($B374,Base_Dados!$B:$B,0))-MIN(Base_Dados!AZ$5:AZ$98)) /
(IF(MAX(Base_Dados!AZ$5:AZ$98)-MIN(Base_Dados!AZ$5:AZ$98)=0,1,MAX(Base_Dados!AZ$5:AZ$98)-MIN(Base_Dados!AZ$5:AZ$98)))) * AZ$1)))</f>
        <v>0.29185520361990952</v>
      </c>
      <c r="BA374" s="106">
        <f>IF(INDEX(Base_Dados!BA:BA,MATCH($B374,Base_Dados!$B:$B,0))=0,0,
MAX(0, MIN(BA$1,
((INDEX(Base_Dados!BA:BA,MATCH($B374,Base_Dados!$B:$B,0))-MIN(Base_Dados!BA$5:BA$98)) /
(IF(MAX(Base_Dados!BA$5:BA$98)-MIN(Base_Dados!BA$5:BA$98)=0,1,MAX(Base_Dados!BA$5:BA$98)-MIN(Base_Dados!BA$5:BA$98)))) * BA$1)))</f>
        <v>0.11616598947578766</v>
      </c>
      <c r="BB374" s="106">
        <f>IF(INDEX(Base_Dados!BB:BB,MATCH($B374,Base_Dados!$B:$B,0))=0,0,
MAX(0, MIN(BB$1,
((INDEX(Base_Dados!BB:BB,MATCH($B374,Base_Dados!$B:$B,0))-MIN(Base_Dados!BB$5:BB$98)) /
(IF(MAX(Base_Dados!BB$5:BB$98)-MIN(Base_Dados!BB$5:BB$98)=0,1,MAX(Base_Dados!BB$5:BB$98)-MIN(Base_Dados!BB$5:BB$98)))) * BB$1)))</f>
        <v>0.15004088424710857</v>
      </c>
      <c r="BC374" s="106">
        <f>IF(INDEX(Base_Dados!BC:BC,MATCH($B374,Base_Dados!$B:$B,0))=0,0,
MAX(0, MIN(BC$1,
((INDEX(Base_Dados!BC:BC,MATCH($B374,Base_Dados!$B:$B,0))-MIN(Base_Dados!BC$5:BC$98)) /
(IF(MAX(Base_Dados!BC$5:BC$98)-MIN(Base_Dados!BC$5:BC$98)=0,1,MAX(Base_Dados!BC$5:BC$98)-MIN(Base_Dados!BC$5:BC$98)))) * BC$1)))</f>
        <v>6.4099111230810663E-2</v>
      </c>
      <c r="BD374" s="106">
        <f>IF(INDEX(Base_Dados!BD:BD,MATCH($B374,Base_Dados!$B:$B,0))=0,0,
MAX(0, MIN(BD$1,
((INDEX(Base_Dados!BD:BD,MATCH($B374,Base_Dados!$B:$B,0))-MIN(Base_Dados!BD$5:BD$98)) /
(IF(MAX(Base_Dados!BD$5:BD$98)-MIN(Base_Dados!BD$5:BD$98)=0,1,MAX(Base_Dados!BD$5:BD$98)-MIN(Base_Dados!BD$5:BD$98)))) * BD$1)))</f>
        <v>0.1071255453223461</v>
      </c>
      <c r="BE374" s="106">
        <f>IF(INDEX(Base_Dados!BE:BE,MATCH($B374,Base_Dados!$B:$B,0))=0,0,
MAX(0, MIN(BE$1,
((INDEX(Base_Dados!BE:BE,MATCH($B374,Base_Dados!$B:$B,0))-MIN(Base_Dados!BE$5:BE$98)) /
(IF(MAX(Base_Dados!BE$5:BE$98)-MIN(Base_Dados!BE$5:BE$98)=0,1,MAX(Base_Dados!BE$5:BE$98)-MIN(Base_Dados!BE$5:BE$98)))) * BE$1)))</f>
        <v>0.20120421475163069</v>
      </c>
      <c r="BF374" s="106">
        <f>IF(INDEX(Base_Dados!BF:BF,MATCH($B374,Base_Dados!$B:$B,0))=0,0,
MAX(0, MIN(BF$1,
((INDEX(Base_Dados!BF:BF,MATCH($B374,Base_Dados!$B:$B,0))-MIN(Base_Dados!BF$5:BF$98)) /
(IF(MAX(Base_Dados!BF$5:BF$98)-MIN(Base_Dados!BF$5:BF$98)=0,1,MAX(Base_Dados!BF$5:BF$98)-MIN(Base_Dados!BF$5:BF$98)))) * BF$1)))</f>
        <v>0</v>
      </c>
      <c r="BG374" s="106">
        <f>IF(INDEX(Base_Dados!BG:BG,MATCH($B374,Base_Dados!$B:$B,0))=0,0,
MAX(0, MIN(BG$1,
((INDEX(Base_Dados!BG:BG,MATCH($B374,Base_Dados!$B:$B,0))-MIN(Base_Dados!BG$5:BG$98)) /
(IF(MAX(Base_Dados!BG$5:BG$98)-MIN(Base_Dados!BG$5:BG$98)=0,1,MAX(Base_Dados!BG$5:BG$98)-MIN(Base_Dados!BG$5:BG$98)))) * BG$1)))</f>
        <v>1.3795986622073578E-2</v>
      </c>
      <c r="BH374" s="106">
        <f>IF(INDEX(Base_Dados!BH:BH,MATCH($B374,Base_Dados!$B:$B,0))=0,0,
MAX(0, MIN(BH$1,
((INDEX(Base_Dados!BH:BH,MATCH($B374,Base_Dados!$B:$B,0))-MIN(Base_Dados!BH$5:BH$98)) /
(IF(MAX(Base_Dados!BH$5:BH$98)-MIN(Base_Dados!BH$5:BH$98)=0,1,MAX(Base_Dados!BH$5:BH$98)-MIN(Base_Dados!BH$5:BH$98)))) * BH$1)))</f>
        <v>0.17582417582417584</v>
      </c>
      <c r="BI374" s="106">
        <f>IF(INDEX(Base_Dados!BI:BI,MATCH($B374,Base_Dados!$B:$B,0))=0,0,
MAX(0, MIN(BI$1,
((INDEX(Base_Dados!BI:BI,MATCH($B374,Base_Dados!$B:$B,0))-MIN(Base_Dados!BI$5:BI$98)) /
(IF(MAX(Base_Dados!BI$5:BI$98)-MIN(Base_Dados!BI$5:BI$98)=0,1,MAX(Base_Dados!BI$5:BI$98)-MIN(Base_Dados!BI$5:BI$98)))) * BI$1)))</f>
        <v>0.24180967238689546</v>
      </c>
      <c r="BJ374" s="106">
        <f>IF(INDEX(Base_Dados!BJ:BJ,MATCH($B374,Base_Dados!$B:$B,0))=0,0,
MAX(0, MIN(BJ$1,
((INDEX(Base_Dados!BJ:BJ,MATCH($B374,Base_Dados!$B:$B,0))-MIN(Base_Dados!BJ$5:BJ$98)) /
(IF(MAX(Base_Dados!BJ$5:BJ$98)-MIN(Base_Dados!BJ$5:BJ$98)=0,1,MAX(Base_Dados!BJ$5:BJ$98)-MIN(Base_Dados!BJ$5:BJ$98)))) * BJ$1)))</f>
        <v>0.11578947368421053</v>
      </c>
      <c r="BK374" s="106">
        <f>IF(INDEX(Base_Dados!BK:BK,MATCH($B374,Base_Dados!$B:$B,0))=0,0,
MAX(0, MIN(BK$1,
((INDEX(Base_Dados!BK:BK,MATCH($B374,Base_Dados!$B:$B,0))-MIN(Base_Dados!BK$5:BK$98)) /
(IF(MAX(Base_Dados!BK$5:BK$98)-MIN(Base_Dados!BK$5:BK$98)=0,1,MAX(Base_Dados!BK$5:BK$98)-MIN(Base_Dados!BK$5:BK$98)))) * BK$1)))</f>
        <v>7.1428571428571425E-2</v>
      </c>
      <c r="BL374" s="106">
        <f>IF(INDEX(Base_Dados!BL:BL,MATCH($B374,Base_Dados!$B:$B,0))=0,0,
MAX(0, MIN(BL$1,
((INDEX(Base_Dados!BL:BL,MATCH($B374,Base_Dados!$B:$B,0))-MIN(Base_Dados!BL$5:BL$98)) /
(IF(MAX(Base_Dados!BL$5:BL$98)-MIN(Base_Dados!BL$5:BL$98)=0,1,MAX(Base_Dados!BL$5:BL$98)-MIN(Base_Dados!BL$5:BL$98)))) * BL$1)))</f>
        <v>0.13517915309446255</v>
      </c>
      <c r="BM374" s="106">
        <f>IF(INDEX(Base_Dados!BM:BM,MATCH($B374,Base_Dados!$B:$B,0))=0,0,
MAX(0, MIN(BM$1,
((INDEX(Base_Dados!BM:BM,MATCH($B374,Base_Dados!$B:$B,0))-MIN(Base_Dados!BM$5:BM$98)) /
(IF(MAX(Base_Dados!BM$5:BM$98)-MIN(Base_Dados!BM$5:BM$98)=0,1,MAX(Base_Dados!BM$5:BM$98)-MIN(Base_Dados!BM$5:BM$98)))) * BM$1)))</f>
        <v>1</v>
      </c>
      <c r="BN374" s="106">
        <f>IF(INDEX(Base_Dados!BN:BN,MATCH($B374,Base_Dados!$B:$B,0))=0,0,
MAX(0, MIN(BN$1,
((INDEX(Base_Dados!BN:BN,MATCH($B374,Base_Dados!$B:$B,0))-MIN(Base_Dados!BN$5:BN$98)) /
(IF(MAX(Base_Dados!BN$5:BN$98)-MIN(Base_Dados!BN$5:BN$98)=0,1,MAX(Base_Dados!BN$5:BN$98)-MIN(Base_Dados!BN$5:BN$98)))) * BN$1)))</f>
        <v>4.0969353680663685E-2</v>
      </c>
      <c r="BO374" s="106">
        <f>IF(INDEX(Base_Dados!BO:BO,MATCH($B374,Base_Dados!$B:$B,0))=0,0,
MAX(0, MIN(BO$1,
((INDEX(Base_Dados!BO:BO,MATCH($B374,Base_Dados!$B:$B,0))-MIN(Base_Dados!BO$5:BO$98)) /
(IF(MAX(Base_Dados!BO$5:BO$98)-MIN(Base_Dados!BO$5:BO$98)=0,1,MAX(Base_Dados!BO$5:BO$98)-MIN(Base_Dados!BO$5:BO$98)))) * BO$1)))</f>
        <v>3.4482758620689655E-2</v>
      </c>
      <c r="BP374" s="106">
        <f t="shared" si="24"/>
        <v>21.297072927027241</v>
      </c>
      <c r="BQ374" s="111">
        <f t="shared" si="25"/>
        <v>0.48220652955336918</v>
      </c>
      <c r="BR374" s="112">
        <f t="shared" si="26"/>
        <v>0.16769821607534591</v>
      </c>
      <c r="BS374" s="113">
        <f t="shared" si="27"/>
        <v>21.129374710951893</v>
      </c>
    </row>
    <row r="375" spans="1:71">
      <c r="A375" s="21">
        <v>35022</v>
      </c>
      <c r="B375" s="21" t="s">
        <v>627</v>
      </c>
      <c r="C375" s="21" t="s">
        <v>619</v>
      </c>
      <c r="D375" s="105">
        <f>IF(INDEX(Base_Dados!D:D,MATCH($B375,Base_Dados!$B:$B,0))=0,0,
MAX(0, MIN(D$1,
((INDEX(Base_Dados!D:D,MATCH($B375,Base_Dados!$B:$B,0))-MIN(Base_Dados!D$5:D$98)) /
(IF(MAX(Base_Dados!D$5:D$98)-MIN(Base_Dados!D$5:D$98)=0,1,MAX(Base_Dados!D$5:D$98)-MIN(Base_Dados!D$5:D$98)))) * D$1)))</f>
        <v>0.39947305731874938</v>
      </c>
      <c r="E375" s="106">
        <f>IF(INDEX(Base_Dados!E:E,MATCH($B375,Base_Dados!$B:$B,0))=0,0,
MAX(0, MIN(E$1,
((INDEX(Base_Dados!E:E,MATCH($B375,Base_Dados!$B:$B,0))-MIN(Base_Dados!E$5:E$98)) /
(IF(MAX(Base_Dados!E$5:E$98)-MIN(Base_Dados!E$5:E$98)=0,1,MAX(Base_Dados!E$5:E$98)-MIN(Base_Dados!E$5:E$98)))) * E$1)))</f>
        <v>0.11303990371995583</v>
      </c>
      <c r="F375" s="106">
        <f>IF(INDEX(Base_Dados!F:F,MATCH($B375,Base_Dados!$B:$B,0))=0,0,
MAX(0, MIN(F$1,
((INDEX(Base_Dados!F:F,MATCH($B375,Base_Dados!$B:$B,0))-MIN(Base_Dados!F$5:F$98)) /
(IF(MAX(Base_Dados!F$5:F$98)-MIN(Base_Dados!F$5:F$98)=0,1,MAX(Base_Dados!F$5:F$98)-MIN(Base_Dados!F$5:F$98)))) * F$1)))</f>
        <v>0.10768329775376419</v>
      </c>
      <c r="G375" s="106">
        <f>IF(INDEX(Base_Dados!G:G,MATCH($B375,Base_Dados!$B:$B,0))=0,0,
MAX(0, MIN(G$1,
((INDEX(Base_Dados!G:G,MATCH($B375,Base_Dados!$B:$B,0))-MIN(Base_Dados!G$5:G$98)) /
(IF(MAX(Base_Dados!G$5:G$98)-MIN(Base_Dados!G$5:G$98)=0,1,MAX(Base_Dados!G$5:G$98)-MIN(Base_Dados!G$5:G$98)))) * G$1)))</f>
        <v>9.6952308774968868E-2</v>
      </c>
      <c r="H375" s="106">
        <f>IF(INDEX(Base_Dados!H:H,MATCH($B375,Base_Dados!$B:$B,0))=0,0,
MAX(0, MIN(H$1,
((INDEX(Base_Dados!H:H,MATCH($B375,Base_Dados!$B:$B,0))-MIN(Base_Dados!H$5:H$98)) /
(IF(MAX(Base_Dados!H$5:H$98)-MIN(Base_Dados!H$5:H$98)=0,1,MAX(Base_Dados!H$5:H$98)-MIN(Base_Dados!H$5:H$98)))) * H$1)))</f>
        <v>9.6853686352557075E-2</v>
      </c>
      <c r="I375" s="106">
        <f>IF(INDEX(Base_Dados!I:I,MATCH($B375,Base_Dados!$B:$B,0))=0,0,
MAX(0, MIN(I$1,
((INDEX(Base_Dados!I:I,MATCH($B375,Base_Dados!$B:$B,0))-MIN(Base_Dados!I$5:I$98)) /
(IF(MAX(Base_Dados!I$5:I$98)-MIN(Base_Dados!I$5:I$98)=0,1,MAX(Base_Dados!I$5:I$98)-MIN(Base_Dados!I$5:I$98)))) * I$1)))</f>
        <v>0.11369023523834469</v>
      </c>
      <c r="J375" s="106">
        <f>IF(INDEX(Base_Dados!J:J,MATCH($B375,Base_Dados!$B:$B,0))=0,0,
MAX(0, MIN(J$1,
((INDEX(Base_Dados!J:J,MATCH($B375,Base_Dados!$B:$B,0))-MIN(Base_Dados!J$5:J$98)) /
(IF(MAX(Base_Dados!J$5:J$98)-MIN(Base_Dados!J$5:J$98)=0,1,MAX(Base_Dados!J$5:J$98)-MIN(Base_Dados!J$5:J$98)))) * J$1)))</f>
        <v>0.14430289604676116</v>
      </c>
      <c r="K375" s="106">
        <f>IF(INDEX(Base_Dados!K:K,MATCH($B375,Base_Dados!$B:$B,0))=0,0,
MAX(0, MIN(K$1,
((INDEX(Base_Dados!K:K,MATCH($B375,Base_Dados!$B:$B,0))-MIN(Base_Dados!K$5:K$98)) /
(IF(MAX(Base_Dados!K$5:K$98)-MIN(Base_Dados!K$5:K$98)=0,1,MAX(Base_Dados!K$5:K$98)-MIN(Base_Dados!K$5:K$98)))) * K$1)))</f>
        <v>0.1580948121645796</v>
      </c>
      <c r="L375" s="106">
        <f>IF(INDEX(Base_Dados!L:L,MATCH($B375,Base_Dados!$B:$B,0))=0,0,
MAX(0, MIN(L$1,
((INDEX(Base_Dados!L:L,MATCH($B375,Base_Dados!$B:$B,0))-MIN(Base_Dados!L$5:L$98)) /
(IF(MAX(Base_Dados!L$5:L$98)-MIN(Base_Dados!L$5:L$98)=0,1,MAX(Base_Dados!L$5:L$98)-MIN(Base_Dados!L$5:L$98)))) * L$1)))</f>
        <v>0.17954411007736454</v>
      </c>
      <c r="M375" s="106">
        <f>IF(INDEX(Base_Dados!M:M,MATCH($B375,Base_Dados!$B:$B,0))=0,0,
MAX(0, MIN(M$1,
((INDEX(Base_Dados!M:M,MATCH($B375,Base_Dados!$B:$B,0))-MIN(Base_Dados!M$5:M$98)) /
(IF(MAX(Base_Dados!M$5:M$98)-MIN(Base_Dados!M$5:M$98)=0,1,MAX(Base_Dados!M$5:M$98)-MIN(Base_Dados!M$5:M$98)))) * M$1)))</f>
        <v>0.20309037900874635</v>
      </c>
      <c r="N375" s="106">
        <f>IF(INDEX(Base_Dados!N:N,MATCH($B375,Base_Dados!$B:$B,0))=0,0,
MAX(0, MIN(N$1,
((INDEX(Base_Dados!N:N,MATCH($B375,Base_Dados!$B:$B,0))-MIN(Base_Dados!N$5:N$98)) /
(IF(MAX(Base_Dados!N$5:N$98)-MIN(Base_Dados!N$5:N$98)=0,1,MAX(Base_Dados!N$5:N$98)-MIN(Base_Dados!N$5:N$98)))) * N$1)))</f>
        <v>0.21694530223973307</v>
      </c>
      <c r="O375" s="106">
        <f>IF(INDEX(Base_Dados!O:O,MATCH($B375,Base_Dados!$B:$B,0))=0,0,
MAX(0, MIN(O$1,
((INDEX(Base_Dados!O:O,MATCH($B375,Base_Dados!$B:$B,0))-MIN(Base_Dados!O$5:O$98)) /
(IF(MAX(Base_Dados!O$5:O$98)-MIN(Base_Dados!O$5:O$98)=0,1,MAX(Base_Dados!O$5:O$98)-MIN(Base_Dados!O$5:O$98)))) * O$1)))</f>
        <v>0.26300239701209654</v>
      </c>
      <c r="P375" s="106">
        <f>IF(INDEX(Base_Dados!P:P,MATCH($B375,Base_Dados!$B:$B,0))=0,0,
MAX(0, MIN(P$1,
((INDEX(Base_Dados!P:P,MATCH($B375,Base_Dados!$B:$B,0))-MIN(Base_Dados!P$5:P$98)) /
(IF(MAX(Base_Dados!P$5:P$98)-MIN(Base_Dados!P$5:P$98)=0,1,MAX(Base_Dados!P$5:P$98)-MIN(Base_Dados!P$5:P$98)))) * P$1)))</f>
        <v>0.1727088615970678</v>
      </c>
      <c r="Q375" s="106">
        <f>IF(INDEX(Base_Dados!Q:Q,MATCH($B375,Base_Dados!$B:$B,0))=0,0,
MAX(0, MIN(Q$1,
((INDEX(Base_Dados!Q:Q,MATCH($B375,Base_Dados!$B:$B,0))-MIN(Base_Dados!Q$5:Q$98)) /
(IF(MAX(Base_Dados!Q$5:Q$98)-MIN(Base_Dados!Q$5:Q$98)=0,1,MAX(Base_Dados!Q$5:Q$98)-MIN(Base_Dados!Q$5:Q$98)))) * Q$1)))</f>
        <v>6.384603233110421E-2</v>
      </c>
      <c r="R375" s="106">
        <f>IF(INDEX(Base_Dados!R:R,MATCH($B375,Base_Dados!$B:$B,0))=0,0,
MAX(0, MIN(R$1,
((INDEX(Base_Dados!R:R,MATCH($B375,Base_Dados!$B:$B,0))-MIN(Base_Dados!R$5:R$98)) /
(IF(MAX(Base_Dados!R$5:R$98)-MIN(Base_Dados!R$5:R$98)=0,1,MAX(Base_Dados!R$5:R$98)-MIN(Base_Dados!R$5:R$98)))) * R$1)))</f>
        <v>5.3076182146297175E-2</v>
      </c>
      <c r="S375" s="106">
        <f>IF(INDEX(Base_Dados!S:S,MATCH($B375,Base_Dados!$B:$B,0))=0,0,
MAX(0, MIN(S$1,
((INDEX(Base_Dados!S:S,MATCH($B375,Base_Dados!$B:$B,0))-MIN(Base_Dados!S$5:S$98)) /
(IF(MAX(Base_Dados!S$5:S$98)-MIN(Base_Dados!S$5:S$98)=0,1,MAX(Base_Dados!S$5:S$98)-MIN(Base_Dados!S$5:S$98)))) * S$1)))</f>
        <v>0.12951396689882425</v>
      </c>
      <c r="T375" s="106">
        <f>IF(INDEX(Base_Dados!T:T,MATCH($B375,Base_Dados!$B:$B,0))=0,0,
MAX(0, MIN(T$1,
((INDEX(Base_Dados!T:T,MATCH($B375,Base_Dados!$B:$B,0))-MIN(Base_Dados!T$5:T$98)) /
(IF(MAX(Base_Dados!T$5:T$98)-MIN(Base_Dados!T$5:T$98)=0,1,MAX(Base_Dados!T$5:T$98)-MIN(Base_Dados!T$5:T$98)))) * T$1)))</f>
        <v>0.94934080214899919</v>
      </c>
      <c r="U375" s="106">
        <f>IF(INDEX(Base_Dados!U:U,MATCH($B375,Base_Dados!$B:$B,0))=0,0,
MAX(0, MIN(U$1,
((INDEX(Base_Dados!U:U,MATCH($B375,Base_Dados!$B:$B,0))-MIN(Base_Dados!U$5:U$98)) /
(IF(MAX(Base_Dados!U$5:U$98)-MIN(Base_Dados!U$5:U$98)=0,1,MAX(Base_Dados!U$5:U$98)-MIN(Base_Dados!U$5:U$98)))) * U$1)))</f>
        <v>0.88997808039042359</v>
      </c>
      <c r="V375" s="106">
        <f>IF(INDEX(Base_Dados!V:V,MATCH($B375,Base_Dados!$B:$B,0))=0,0,
MAX(0, MIN(V$1,
((INDEX(Base_Dados!V:V,MATCH($B375,Base_Dados!$B:$B,0))-MIN(Base_Dados!V$5:V$98)) /
(IF(MAX(Base_Dados!V$5:V$98)-MIN(Base_Dados!V$5:V$98)=0,1,MAX(Base_Dados!V$5:V$98)-MIN(Base_Dados!V$5:V$98)))) * V$1)))</f>
        <v>0.17172690835750695</v>
      </c>
      <c r="W375" s="106">
        <f>IF(INDEX(Base_Dados!W:W,MATCH($B375,Base_Dados!$B:$B,0))=0,0,
MAX(0, MIN(W$1,
((INDEX(Base_Dados!W:W,MATCH($B375,Base_Dados!$B:$B,0))-MIN(Base_Dados!W$5:W$98)) /
(IF(MAX(Base_Dados!W$5:W$98)-MIN(Base_Dados!W$5:W$98)=0,1,MAX(Base_Dados!W$5:W$98)-MIN(Base_Dados!W$5:W$98)))) * W$1)))</f>
        <v>2.3672640088098382</v>
      </c>
      <c r="X375" s="106">
        <f>IF(INDEX(Base_Dados!X:X,MATCH($B375,Base_Dados!$B:$B,0))=0,0,
MAX(0, MIN(X$1,
((INDEX(Base_Dados!X:X,MATCH($B375,Base_Dados!$B:$B,0))-MIN(Base_Dados!X$5:X$98)) /
(IF(MAX(Base_Dados!X$5:X$98)-MIN(Base_Dados!X$5:X$98)=0,1,MAX(Base_Dados!X$5:X$98)-MIN(Base_Dados!X$5:X$98)))) * X$1)))</f>
        <v>0</v>
      </c>
      <c r="Y375" s="106">
        <f>IF(INDEX(Base_Dados!Y:Y,MATCH($B375,Base_Dados!$B:$B,0))=0,0,
MAX(0, MIN(Y$1,
((INDEX(Base_Dados!Y:Y,MATCH($B375,Base_Dados!$B:$B,0))-MIN(Base_Dados!Y$5:Y$98)) /
(IF(MAX(Base_Dados!Y$5:Y$98)-MIN(Base_Dados!Y$5:Y$98)=0,1,MAX(Base_Dados!Y$5:Y$98)-MIN(Base_Dados!Y$5:Y$98)))) * Y$1)))</f>
        <v>0</v>
      </c>
      <c r="Z375" s="106">
        <f>IF(INDEX(Base_Dados!Z:Z,MATCH($B375,Base_Dados!$B:$B,0))=0,0,
MAX(0, MIN(Z$1,
((INDEX(Base_Dados!Z:Z,MATCH($B375,Base_Dados!$B:$B,0))-MIN(Base_Dados!Z$5:Z$98)) /
(IF(MAX(Base_Dados!Z$5:Z$98)-MIN(Base_Dados!Z$5:Z$98)=0,1,MAX(Base_Dados!Z$5:Z$98)-MIN(Base_Dados!Z$5:Z$98)))) * Z$1)))</f>
        <v>0</v>
      </c>
      <c r="AA375" s="106">
        <f>IF(INDEX(Base_Dados!AA:AA,MATCH($B375,Base_Dados!$B:$B,0))=0,0,
MAX(0, MIN(AA$1,
((INDEX(Base_Dados!AA:AA,MATCH($B375,Base_Dados!$B:$B,0))-MIN(Base_Dados!AA$5:AA$98)) /
(IF(MAX(Base_Dados!AA$5:AA$98)-MIN(Base_Dados!AA$5:AA$98)=0,1,MAX(Base_Dados!AA$5:AA$98)-MIN(Base_Dados!AA$5:AA$98)))) * AA$1)))</f>
        <v>0</v>
      </c>
      <c r="AB375" s="106">
        <f>IF(INDEX(Base_Dados!AB:AB,MATCH($B375,Base_Dados!$B:$B,0))=0,0,
MAX(0, MIN(AB$1,
((INDEX(Base_Dados!AB:AB,MATCH($B375,Base_Dados!$B:$B,0))-MIN(Base_Dados!AB$5:AB$98)) /
(IF(MAX(Base_Dados!AB$5:AB$98)-MIN(Base_Dados!AB$5:AB$98)=0,1,MAX(Base_Dados!AB$5:AB$98)-MIN(Base_Dados!AB$5:AB$98)))) * AB$1)))</f>
        <v>0.42366992528537656</v>
      </c>
      <c r="AC375" s="106">
        <f>IF(INDEX(Base_Dados!AC:AC,MATCH($B375,Base_Dados!$B:$B,0))=0,0,
MAX(0, MIN(AC$1,
((INDEX(Base_Dados!AC:AC,MATCH($B375,Base_Dados!$B:$B,0))-MIN(Base_Dados!AC$5:AC$98)) /
(IF(MAX(Base_Dados!AC$5:AC$98)-MIN(Base_Dados!AC$5:AC$98)=0,1,MAX(Base_Dados!AC$5:AC$98)-MIN(Base_Dados!AC$5:AC$98)))) * AC$1)))</f>
        <v>0.10995615725573328</v>
      </c>
      <c r="AD375" s="106">
        <f>IF(INDEX(Base_Dados!AD:AD,MATCH($B375,Base_Dados!$B:$B,0))=0,0,
MAX(0, MIN(AD$1,
((INDEX(Base_Dados!AD:AD,MATCH($B375,Base_Dados!$B:$B,0))-MIN(Base_Dados!AD$5:AD$98)) /
(IF(MAX(Base_Dados!AD$5:AD$98)-MIN(Base_Dados!AD$5:AD$98)=0,1,MAX(Base_Dados!AD$5:AD$98)-MIN(Base_Dados!AD$5:AD$98)))) * AD$1)))</f>
        <v>5.8970566484247894E-2</v>
      </c>
      <c r="AE375" s="106">
        <f>IF(INDEX(Base_Dados!AE:AE,MATCH($B375,Base_Dados!$B:$B,0))=0,0,
MAX(0, MIN(AE$1,
((INDEX(Base_Dados!AE:AE,MATCH($B375,Base_Dados!$B:$B,0))-MIN(Base_Dados!AE$5:AE$98)) /
(IF(MAX(Base_Dados!AE$5:AE$98)-MIN(Base_Dados!AE$5:AE$98)=0,1,MAX(Base_Dados!AE$5:AE$98)-MIN(Base_Dados!AE$5:AE$98)))) * AE$1)))</f>
        <v>2.8347475909679277E-2</v>
      </c>
      <c r="AF375" s="106">
        <f>IF(INDEX(Base_Dados!AF:AF,MATCH($B375,Base_Dados!$B:$B,0))=0,0,
MAX(0, MIN(AF$1,
((INDEX(Base_Dados!AF:AF,MATCH($B375,Base_Dados!$B:$B,0))-MIN(Base_Dados!AF$5:AF$98)) /
(IF(MAX(Base_Dados!AF$5:AF$98)-MIN(Base_Dados!AF$5:AF$98)=0,1,MAX(Base_Dados!AF$5:AF$98)-MIN(Base_Dados!AF$5:AF$98)))) * AF$1)))</f>
        <v>3.7787891325334437E-2</v>
      </c>
      <c r="AG375" s="106">
        <f>IF(INDEX(Base_Dados!AG:AG,MATCH($B375,Base_Dados!$B:$B,0))=0,0,
MAX(0, MIN(AG$1,
((INDEX(Base_Dados!AG:AG,MATCH($B375,Base_Dados!$B:$B,0))-MIN(Base_Dados!AG$5:AG$98)) /
(IF(MAX(Base_Dados!AG$5:AG$98)-MIN(Base_Dados!AG$5:AG$98)=0,1,MAX(Base_Dados!AG$5:AG$98)-MIN(Base_Dados!AG$5:AG$98)))) * AG$1)))</f>
        <v>6.384603233110421E-2</v>
      </c>
      <c r="AH375" s="106">
        <f>IF(INDEX(Base_Dados!AH:AH,MATCH($B375,Base_Dados!$B:$B,0))=0,0,
MAX(0, MIN(AH$1,
((INDEX(Base_Dados!AH:AH,MATCH($B375,Base_Dados!$B:$B,0))-MIN(Base_Dados!AH$5:AH$98)) /
(IF(MAX(Base_Dados!AH$5:AH$98)-MIN(Base_Dados!AH$5:AH$98)=0,1,MAX(Base_Dados!AH$5:AH$98)-MIN(Base_Dados!AH$5:AH$98)))) * AH$1)))</f>
        <v>1.8252270778821744</v>
      </c>
      <c r="AI375" s="106">
        <f>IF(INDEX(Base_Dados!AI:AI,MATCH($B375,Base_Dados!$B:$B,0))=0,0,
MAX(0, MIN(AI$1,
((INDEX(Base_Dados!AI:AI,MATCH($B375,Base_Dados!$B:$B,0))-MIN(Base_Dados!AI$5:AI$98)) /
(IF(MAX(Base_Dados!AI$5:AI$98)-MIN(Base_Dados!AI$5:AI$98)=0,1,MAX(Base_Dados!AI$5:AI$98)-MIN(Base_Dados!AI$5:AI$98)))) * AI$1)))</f>
        <v>0.14285714285714285</v>
      </c>
      <c r="AJ375" s="106">
        <f>IF(INDEX(Base_Dados!AJ:AJ,MATCH($B375,Base_Dados!$B:$B,0))=0,0,
MAX(0, MIN(AJ$1,
((INDEX(Base_Dados!AJ:AJ,MATCH($B375,Base_Dados!$B:$B,0))-MIN(Base_Dados!AJ$5:AJ$98)) /
(IF(MAX(Base_Dados!AJ$5:AJ$98)-MIN(Base_Dados!AJ$5:AJ$98)=0,1,MAX(Base_Dados!AJ$5:AJ$98)-MIN(Base_Dados!AJ$5:AJ$98)))) * AJ$1)))</f>
        <v>0.86309523809523814</v>
      </c>
      <c r="AK375" s="106">
        <f>IF(INDEX(Base_Dados!AK:AK,MATCH($B375,Base_Dados!$B:$B,0))=0,0,
MAX(0, MIN(AK$1,
((INDEX(Base_Dados!AK:AK,MATCH($B375,Base_Dados!$B:$B,0))-MIN(Base_Dados!AK$5:AK$98)) /
(IF(MAX(Base_Dados!AK$5:AK$98)-MIN(Base_Dados!AK$5:AK$98)=0,1,MAX(Base_Dados!AK$5:AK$98)-MIN(Base_Dados!AK$5:AK$98)))) * AK$1)))</f>
        <v>1.7241379310344827E-2</v>
      </c>
      <c r="AL375" s="106">
        <f>IF(INDEX(Base_Dados!AL:AL,MATCH($B375,Base_Dados!$B:$B,0))=0,0,
MAX(0, MIN(AL$1,
((INDEX(Base_Dados!AL:AL,MATCH($B375,Base_Dados!$B:$B,0))-MIN(Base_Dados!AL$5:AL$98)) /
(IF(MAX(Base_Dados!AL$5:AL$98)-MIN(Base_Dados!AL$5:AL$98)=0,1,MAX(Base_Dados!AL$5:AL$98)-MIN(Base_Dados!AL$5:AL$98)))) * AL$1)))</f>
        <v>0</v>
      </c>
      <c r="AM375" s="106">
        <f>IF(INDEX(Base_Dados!AM:AM,MATCH($B375,Base_Dados!$B:$B,0))=0,0,
MAX(0, MIN(AM$1,
((INDEX(Base_Dados!AM:AM,MATCH($B375,Base_Dados!$B:$B,0))-MIN(Base_Dados!AM$5:AM$98)) /
(IF(MAX(Base_Dados!AM$5:AM$98)-MIN(Base_Dados!AM$5:AM$98)=0,1,MAX(Base_Dados!AM$5:AM$98)-MIN(Base_Dados!AM$5:AM$98)))) * AM$1)))</f>
        <v>6.0072501294665979E-2</v>
      </c>
      <c r="AN375" s="106">
        <f>IF(INDEX(Base_Dados!AN:AN,MATCH($B375,Base_Dados!$B:$B,0))=0,0,
MAX(0, MIN(AN$1,
((INDEX(Base_Dados!AN:AN,MATCH($B375,Base_Dados!$B:$B,0))-MIN(Base_Dados!AN$5:AN$98)) /
(IF(MAX(Base_Dados!AN$5:AN$98)-MIN(Base_Dados!AN$5:AN$98)=0,1,MAX(Base_Dados!AN$5:AN$98)-MIN(Base_Dados!AN$5:AN$98)))) * AN$1)))</f>
        <v>0.26798201798201793</v>
      </c>
      <c r="AO375" s="106">
        <f>IF(INDEX(Base_Dados!AO:AO,MATCH($B375,Base_Dados!$B:$B,0))=0,0,
MAX(0, MIN(AO$1,
((INDEX(Base_Dados!AO:AO,MATCH($B375,Base_Dados!$B:$B,0))-MIN(Base_Dados!AO$5:AO$98)) /
(IF(MAX(Base_Dados!AO$5:AO$98)-MIN(Base_Dados!AO$5:AO$98)=0,1,MAX(Base_Dados!AO$5:AO$98)-MIN(Base_Dados!AO$5:AO$98)))) * AO$1)))</f>
        <v>0</v>
      </c>
      <c r="AP375" s="106">
        <f>IF(INDEX(Base_Dados!AP:AP,MATCH($B375,Base_Dados!$B:$B,0))=0,0,
MAX(0, MIN(AP$1,
((INDEX(Base_Dados!AP:AP,MATCH($B375,Base_Dados!$B:$B,0))-MIN(Base_Dados!AP$5:AP$98)) /
(IF(MAX(Base_Dados!AP$5:AP$98)-MIN(Base_Dados!AP$5:AP$98)=0,1,MAX(Base_Dados!AP$5:AP$98)-MIN(Base_Dados!AP$5:AP$98)))) * AP$1)))</f>
        <v>3.4403669724770644E-2</v>
      </c>
      <c r="AQ375" s="106">
        <f>IF(INDEX(Base_Dados!AQ:AQ,MATCH($B375,Base_Dados!$B:$B,0))=0,0,
MAX(0, MIN(AQ$1,
((INDEX(Base_Dados!AQ:AQ,MATCH($B375,Base_Dados!$B:$B,0))-MIN(Base_Dados!AQ$5:AQ$98)) /
(IF(MAX(Base_Dados!AQ$5:AQ$98)-MIN(Base_Dados!AQ$5:AQ$98)=0,1,MAX(Base_Dados!AQ$5:AQ$98)-MIN(Base_Dados!AQ$5:AQ$98)))) * AQ$1)))</f>
        <v>0</v>
      </c>
      <c r="AR375" s="106">
        <f>IF(INDEX(Base_Dados!AR:AR,MATCH($B375,Base_Dados!$B:$B,0))=0,0,
MAX(0, MIN(AR$1,
((INDEX(Base_Dados!AR:AR,MATCH($B375,Base_Dados!$B:$B,0))-MIN(Base_Dados!AR$5:AR$98)) /
(IF(MAX(Base_Dados!AR$5:AR$98)-MIN(Base_Dados!AR$5:AR$98)=0,1,MAX(Base_Dados!AR$5:AR$98)-MIN(Base_Dados!AR$5:AR$98)))) * AR$1)))</f>
        <v>0</v>
      </c>
      <c r="AS375" s="106">
        <f>IF(INDEX(Base_Dados!AS:AS,MATCH($B375,Base_Dados!$B:$B,0))=0,0,
MAX(0, MIN(AS$1,
((INDEX(Base_Dados!AS:AS,MATCH($B375,Base_Dados!$B:$B,0))-MIN(Base_Dados!AS$5:AS$98)) /
(IF(MAX(Base_Dados!AS$5:AS$98)-MIN(Base_Dados!AS$5:AS$98)=0,1,MAX(Base_Dados!AS$5:AS$98)-MIN(Base_Dados!AS$5:AS$98)))) * AS$1)))</f>
        <v>0</v>
      </c>
      <c r="AT375" s="106">
        <f>IF(INDEX(Base_Dados!AT:AT,MATCH($B375,Base_Dados!$B:$B,0))=0,0,
MAX(0, MIN(AT$1,
((INDEX(Base_Dados!AT:AT,MATCH($B375,Base_Dados!$B:$B,0))-MIN(Base_Dados!AT$5:AT$98)) /
(IF(MAX(Base_Dados!AT$5:AT$98)-MIN(Base_Dados!AT$5:AT$98)=0,1,MAX(Base_Dados!AT$5:AT$98)-MIN(Base_Dados!AT$5:AT$98)))) * AT$1)))</f>
        <v>0</v>
      </c>
      <c r="AU375" s="106">
        <f>IF(INDEX(Base_Dados!AU:AU,MATCH($B375,Base_Dados!$B:$B,0))=0,0,
MAX(0, MIN(AU$1,
((INDEX(Base_Dados!AU:AU,MATCH($B375,Base_Dados!$B:$B,0))-MIN(Base_Dados!AU$5:AU$98)) /
(IF(MAX(Base_Dados!AU$5:AU$98)-MIN(Base_Dados!AU$5:AU$98)=0,1,MAX(Base_Dados!AU$5:AU$98)-MIN(Base_Dados!AU$5:AU$98)))) * AU$1)))</f>
        <v>2.6217228464419477E-2</v>
      </c>
      <c r="AV375" s="106">
        <f>IF(INDEX(Base_Dados!AV:AV,MATCH($B375,Base_Dados!$B:$B,0))=0,0,
MAX(0, MIN(AV$1,
((INDEX(Base_Dados!AV:AV,MATCH($B375,Base_Dados!$B:$B,0))-MIN(Base_Dados!AV$5:AV$98)) /
(IF(MAX(Base_Dados!AV$5:AV$98)-MIN(Base_Dados!AV$5:AV$98)=0,1,MAX(Base_Dados!AV$5:AV$98)-MIN(Base_Dados!AV$5:AV$98)))) * AV$1)))</f>
        <v>0</v>
      </c>
      <c r="AW375" s="106">
        <f>IF(INDEX(Base_Dados!AW:AW,MATCH($B375,Base_Dados!$B:$B,0))=0,0,
MAX(0, MIN(AW$1,
((INDEX(Base_Dados!AW:AW,MATCH($B375,Base_Dados!$B:$B,0))-MIN(Base_Dados!AW$5:AW$98)) /
(IF(MAX(Base_Dados!AW$5:AW$98)-MIN(Base_Dados!AW$5:AW$98)=0,1,MAX(Base_Dados!AW$5:AW$98)-MIN(Base_Dados!AW$5:AW$98)))) * AW$1)))</f>
        <v>0</v>
      </c>
      <c r="AX375" s="106">
        <f>IF(INDEX(Base_Dados!AX:AX,MATCH($B375,Base_Dados!$B:$B,0))=0,0,
MAX(0, MIN(AX$1,
((INDEX(Base_Dados!AX:AX,MATCH($B375,Base_Dados!$B:$B,0))-MIN(Base_Dados!AX$5:AX$98)) /
(IF(MAX(Base_Dados!AX$5:AX$98)-MIN(Base_Dados!AX$5:AX$98)=0,1,MAX(Base_Dados!AX$5:AX$98)-MIN(Base_Dados!AX$5:AX$98)))) * AX$1)))</f>
        <v>6.0456440640772442E-2</v>
      </c>
      <c r="AY375" s="106">
        <f>IF(INDEX(Base_Dados!AY:AY,MATCH($B375,Base_Dados!$B:$B,0))=0,0,
MAX(0, MIN(AY$1,
((INDEX(Base_Dados!AY:AY,MATCH($B375,Base_Dados!$B:$B,0))-MIN(Base_Dados!AY$5:AY$98)) /
(IF(MAX(Base_Dados!AY$5:AY$98)-MIN(Base_Dados!AY$5:AY$98)=0,1,MAX(Base_Dados!AY$5:AY$98)-MIN(Base_Dados!AY$5:AY$98)))) * AY$1)))</f>
        <v>4.2202439828552589E-2</v>
      </c>
      <c r="AZ375" s="106">
        <f>IF(INDEX(Base_Dados!AZ:AZ,MATCH($B375,Base_Dados!$B:$B,0))=0,0,
MAX(0, MIN(AZ$1,
((INDEX(Base_Dados!AZ:AZ,MATCH($B375,Base_Dados!$B:$B,0))-MIN(Base_Dados!AZ$5:AZ$98)) /
(IF(MAX(Base_Dados!AZ$5:AZ$98)-MIN(Base_Dados!AZ$5:AZ$98)=0,1,MAX(Base_Dados!AZ$5:AZ$98)-MIN(Base_Dados!AZ$5:AZ$98)))) * AZ$1)))</f>
        <v>0.32989690721649484</v>
      </c>
      <c r="BA375" s="106">
        <f>IF(INDEX(Base_Dados!BA:BA,MATCH($B375,Base_Dados!$B:$B,0))=0,0,
MAX(0, MIN(BA$1,
((INDEX(Base_Dados!BA:BA,MATCH($B375,Base_Dados!$B:$B,0))-MIN(Base_Dados!BA$5:BA$98)) /
(IF(MAX(Base_Dados!BA$5:BA$98)-MIN(Base_Dados!BA$5:BA$98)=0,1,MAX(Base_Dados!BA$5:BA$98)-MIN(Base_Dados!BA$5:BA$98)))) * BA$1)))</f>
        <v>4.5649326139567931E-2</v>
      </c>
      <c r="BB375" s="106">
        <f>IF(INDEX(Base_Dados!BB:BB,MATCH($B375,Base_Dados!$B:$B,0))=0,0,
MAX(0, MIN(BB$1,
((INDEX(Base_Dados!BB:BB,MATCH($B375,Base_Dados!$B:$B,0))-MIN(Base_Dados!BB$5:BB$98)) /
(IF(MAX(Base_Dados!BB$5:BB$98)-MIN(Base_Dados!BB$5:BB$98)=0,1,MAX(Base_Dados!BB$5:BB$98)-MIN(Base_Dados!BB$5:BB$98)))) * BB$1)))</f>
        <v>0.2873113094606799</v>
      </c>
      <c r="BC375" s="106">
        <f>IF(INDEX(Base_Dados!BC:BC,MATCH($B375,Base_Dados!$B:$B,0))=0,0,
MAX(0, MIN(BC$1,
((INDEX(Base_Dados!BC:BC,MATCH($B375,Base_Dados!$B:$B,0))-MIN(Base_Dados!BC$5:BC$98)) /
(IF(MAX(Base_Dados!BC$5:BC$98)-MIN(Base_Dados!BC$5:BC$98)=0,1,MAX(Base_Dados!BC$5:BC$98)-MIN(Base_Dados!BC$5:BC$98)))) * BC$1)))</f>
        <v>2.2623215728521412E-2</v>
      </c>
      <c r="BD375" s="106">
        <f>IF(INDEX(Base_Dados!BD:BD,MATCH($B375,Base_Dados!$B:$B,0))=0,0,
MAX(0, MIN(BD$1,
((INDEX(Base_Dados!BD:BD,MATCH($B375,Base_Dados!$B:$B,0))-MIN(Base_Dados!BD$5:BD$98)) /
(IF(MAX(Base_Dados!BD$5:BD$98)-MIN(Base_Dados!BD$5:BD$98)=0,1,MAX(Base_Dados!BD$5:BD$98)-MIN(Base_Dados!BD$5:BD$98)))) * BD$1)))</f>
        <v>2.693719271518593E-2</v>
      </c>
      <c r="BE375" s="106">
        <f>IF(INDEX(Base_Dados!BE:BE,MATCH($B375,Base_Dados!$B:$B,0))=0,0,
MAX(0, MIN(BE$1,
((INDEX(Base_Dados!BE:BE,MATCH($B375,Base_Dados!$B:$B,0))-MIN(Base_Dados!BE$5:BE$98)) /
(IF(MAX(Base_Dados!BE$5:BE$98)-MIN(Base_Dados!BE$5:BE$98)=0,1,MAX(Base_Dados!BE$5:BE$98)-MIN(Base_Dados!BE$5:BE$98)))) * BE$1)))</f>
        <v>0.27345709984947314</v>
      </c>
      <c r="BF375" s="106">
        <f>IF(INDEX(Base_Dados!BF:BF,MATCH($B375,Base_Dados!$B:$B,0))=0,0,
MAX(0, MIN(BF$1,
((INDEX(Base_Dados!BF:BF,MATCH($B375,Base_Dados!$B:$B,0))-MIN(Base_Dados!BF$5:BF$98)) /
(IF(MAX(Base_Dados!BF$5:BF$98)-MIN(Base_Dados!BF$5:BF$98)=0,1,MAX(Base_Dados!BF$5:BF$98)-MIN(Base_Dados!BF$5:BF$98)))) * BF$1)))</f>
        <v>0</v>
      </c>
      <c r="BG375" s="106">
        <f>IF(INDEX(Base_Dados!BG:BG,MATCH($B375,Base_Dados!$B:$B,0))=0,0,
MAX(0, MIN(BG$1,
((INDEX(Base_Dados!BG:BG,MATCH($B375,Base_Dados!$B:$B,0))-MIN(Base_Dados!BG$5:BG$98)) /
(IF(MAX(Base_Dados!BG$5:BG$98)-MIN(Base_Dados!BG$5:BG$98)=0,1,MAX(Base_Dados!BG$5:BG$98)-MIN(Base_Dados!BG$5:BG$98)))) * BG$1)))</f>
        <v>2.8010033444816052E-2</v>
      </c>
      <c r="BH375" s="106">
        <f>IF(INDEX(Base_Dados!BH:BH,MATCH($B375,Base_Dados!$B:$B,0))=0,0,
MAX(0, MIN(BH$1,
((INDEX(Base_Dados!BH:BH,MATCH($B375,Base_Dados!$B:$B,0))-MIN(Base_Dados!BH$5:BH$98)) /
(IF(MAX(Base_Dados!BH$5:BH$98)-MIN(Base_Dados!BH$5:BH$98)=0,1,MAX(Base_Dados!BH$5:BH$98)-MIN(Base_Dados!BH$5:BH$98)))) * BH$1)))</f>
        <v>5.4945054945054944E-2</v>
      </c>
      <c r="BI375" s="106">
        <f>IF(INDEX(Base_Dados!BI:BI,MATCH($B375,Base_Dados!$B:$B,0))=0,0,
MAX(0, MIN(BI$1,
((INDEX(Base_Dados!BI:BI,MATCH($B375,Base_Dados!$B:$B,0))-MIN(Base_Dados!BI$5:BI$98)) /
(IF(MAX(Base_Dados!BI$5:BI$98)-MIN(Base_Dados!BI$5:BI$98)=0,1,MAX(Base_Dados!BI$5:BI$98)-MIN(Base_Dados!BI$5:BI$98)))) * BI$1)))</f>
        <v>0.15756630265210608</v>
      </c>
      <c r="BJ375" s="106">
        <f>IF(INDEX(Base_Dados!BJ:BJ,MATCH($B375,Base_Dados!$B:$B,0))=0,0,
MAX(0, MIN(BJ$1,
((INDEX(Base_Dados!BJ:BJ,MATCH($B375,Base_Dados!$B:$B,0))-MIN(Base_Dados!BJ$5:BJ$98)) /
(IF(MAX(Base_Dados!BJ$5:BJ$98)-MIN(Base_Dados!BJ$5:BJ$98)=0,1,MAX(Base_Dados!BJ$5:BJ$98)-MIN(Base_Dados!BJ$5:BJ$98)))) * BJ$1)))</f>
        <v>6.3157894736842107E-2</v>
      </c>
      <c r="BK375" s="106">
        <f>IF(INDEX(Base_Dados!BK:BK,MATCH($B375,Base_Dados!$B:$B,0))=0,0,
MAX(0, MIN(BK$1,
((INDEX(Base_Dados!BK:BK,MATCH($B375,Base_Dados!$B:$B,0))-MIN(Base_Dados!BK$5:BK$98)) /
(IF(MAX(Base_Dados!BK$5:BK$98)-MIN(Base_Dados!BK$5:BK$98)=0,1,MAX(Base_Dados!BK$5:BK$98)-MIN(Base_Dados!BK$5:BK$98)))) * BK$1)))</f>
        <v>5.3571428571428568E-2</v>
      </c>
      <c r="BL375" s="106">
        <f>IF(INDEX(Base_Dados!BL:BL,MATCH($B375,Base_Dados!$B:$B,0))=0,0,
MAX(0, MIN(BL$1,
((INDEX(Base_Dados!BL:BL,MATCH($B375,Base_Dados!$B:$B,0))-MIN(Base_Dados!BL$5:BL$98)) /
(IF(MAX(Base_Dados!BL$5:BL$98)-MIN(Base_Dados!BL$5:BL$98)=0,1,MAX(Base_Dados!BL$5:BL$98)-MIN(Base_Dados!BL$5:BL$98)))) * BL$1)))</f>
        <v>7.8175895765472306E-2</v>
      </c>
      <c r="BM375" s="106">
        <f>IF(INDEX(Base_Dados!BM:BM,MATCH($B375,Base_Dados!$B:$B,0))=0,0,
MAX(0, MIN(BM$1,
((INDEX(Base_Dados!BM:BM,MATCH($B375,Base_Dados!$B:$B,0))-MIN(Base_Dados!BM$5:BM$98)) /
(IF(MAX(Base_Dados!BM$5:BM$98)-MIN(Base_Dados!BM$5:BM$98)=0,1,MAX(Base_Dados!BM$5:BM$98)-MIN(Base_Dados!BM$5:BM$98)))) * BM$1)))</f>
        <v>1</v>
      </c>
      <c r="BN375" s="106">
        <f>IF(INDEX(Base_Dados!BN:BN,MATCH($B375,Base_Dados!$B:$B,0))=0,0,
MAX(0, MIN(BN$1,
((INDEX(Base_Dados!BN:BN,MATCH($B375,Base_Dados!$B:$B,0))-MIN(Base_Dados!BN$5:BN$98)) /
(IF(MAX(Base_Dados!BN$5:BN$98)-MIN(Base_Dados!BN$5:BN$98)=0,1,MAX(Base_Dados!BN$5:BN$98)-MIN(Base_Dados!BN$5:BN$98)))) * BN$1)))</f>
        <v>0.1277827434389196</v>
      </c>
      <c r="BO375" s="106">
        <f>IF(INDEX(Base_Dados!BO:BO,MATCH($B375,Base_Dados!$B:$B,0))=0,0,
MAX(0, MIN(BO$1,
((INDEX(Base_Dados!BO:BO,MATCH($B375,Base_Dados!$B:$B,0))-MIN(Base_Dados!BO$5:BO$98)) /
(IF(MAX(Base_Dados!BO$5:BO$98)-MIN(Base_Dados!BO$5:BO$98)=0,1,MAX(Base_Dados!BO$5:BO$98)-MIN(Base_Dados!BO$5:BO$98)))) * BO$1)))</f>
        <v>0.10344827586206896</v>
      </c>
      <c r="BP375" s="106">
        <f t="shared" si="24"/>
        <v>13.604993093585886</v>
      </c>
      <c r="BQ375" s="111">
        <f t="shared" si="25"/>
        <v>0.41132016339119865</v>
      </c>
      <c r="BR375" s="112">
        <f t="shared" si="26"/>
        <v>9.6811849913175374E-2</v>
      </c>
      <c r="BS375" s="113">
        <f t="shared" si="27"/>
        <v>13.508181243672711</v>
      </c>
    </row>
    <row r="376" spans="1:71">
      <c r="A376" s="21">
        <v>35023</v>
      </c>
      <c r="B376" s="21" t="s">
        <v>633</v>
      </c>
      <c r="C376" s="21" t="s">
        <v>619</v>
      </c>
      <c r="D376" s="105">
        <f>IF(INDEX(Base_Dados!D:D,MATCH($B376,Base_Dados!$B:$B,0))=0,0,
MAX(0, MIN(D$1,
((INDEX(Base_Dados!D:D,MATCH($B376,Base_Dados!$B:$B,0))-MIN(Base_Dados!D$5:D$98)) /
(IF(MAX(Base_Dados!D$5:D$98)-MIN(Base_Dados!D$5:D$98)=0,1,MAX(Base_Dados!D$5:D$98)-MIN(Base_Dados!D$5:D$98)))) * D$1)))</f>
        <v>0.47830263913950344</v>
      </c>
      <c r="E376" s="106">
        <f>IF(INDEX(Base_Dados!E:E,MATCH($B376,Base_Dados!$B:$B,0))=0,0,
MAX(0, MIN(E$1,
((INDEX(Base_Dados!E:E,MATCH($B376,Base_Dados!$B:$B,0))-MIN(Base_Dados!E$5:E$98)) /
(IF(MAX(Base_Dados!E$5:E$98)-MIN(Base_Dados!E$5:E$98)=0,1,MAX(Base_Dados!E$5:E$98)-MIN(Base_Dados!E$5:E$98)))) * E$1)))</f>
        <v>0.13267231602042484</v>
      </c>
      <c r="F376" s="106">
        <f>IF(INDEX(Base_Dados!F:F,MATCH($B376,Base_Dados!$B:$B,0))=0,0,
MAX(0, MIN(F$1,
((INDEX(Base_Dados!F:F,MATCH($B376,Base_Dados!$B:$B,0))-MIN(Base_Dados!F$5:F$98)) /
(IF(MAX(Base_Dados!F$5:F$98)-MIN(Base_Dados!F$5:F$98)=0,1,MAX(Base_Dados!F$5:F$98)-MIN(Base_Dados!F$5:F$98)))) * F$1)))</f>
        <v>0.12797309806736817</v>
      </c>
      <c r="G376" s="106">
        <f>IF(INDEX(Base_Dados!G:G,MATCH($B376,Base_Dados!$B:$B,0))=0,0,
MAX(0, MIN(G$1,
((INDEX(Base_Dados!G:G,MATCH($B376,Base_Dados!$B:$B,0))-MIN(Base_Dados!G$5:G$98)) /
(IF(MAX(Base_Dados!G$5:G$98)-MIN(Base_Dados!G$5:G$98)=0,1,MAX(Base_Dados!G$5:G$98)-MIN(Base_Dados!G$5:G$98)))) * G$1)))</f>
        <v>0.11551092585575344</v>
      </c>
      <c r="H376" s="106">
        <f>IF(INDEX(Base_Dados!H:H,MATCH($B376,Base_Dados!$B:$B,0))=0,0,
MAX(0, MIN(H$1,
((INDEX(Base_Dados!H:H,MATCH($B376,Base_Dados!$B:$B,0))-MIN(Base_Dados!H$5:H$98)) /
(IF(MAX(Base_Dados!H$5:H$98)-MIN(Base_Dados!H$5:H$98)=0,1,MAX(Base_Dados!H$5:H$98)-MIN(Base_Dados!H$5:H$98)))) * H$1)))</f>
        <v>0.11603121715601869</v>
      </c>
      <c r="I376" s="106">
        <f>IF(INDEX(Base_Dados!I:I,MATCH($B376,Base_Dados!$B:$B,0))=0,0,
MAX(0, MIN(I$1,
((INDEX(Base_Dados!I:I,MATCH($B376,Base_Dados!$B:$B,0))-MIN(Base_Dados!I$5:I$98)) /
(IF(MAX(Base_Dados!I$5:I$98)-MIN(Base_Dados!I$5:I$98)=0,1,MAX(Base_Dados!I$5:I$98)-MIN(Base_Dados!I$5:I$98)))) * I$1)))</f>
        <v>0.13168758131168051</v>
      </c>
      <c r="J376" s="106">
        <f>IF(INDEX(Base_Dados!J:J,MATCH($B376,Base_Dados!$B:$B,0))=0,0,
MAX(0, MIN(J$1,
((INDEX(Base_Dados!J:J,MATCH($B376,Base_Dados!$B:$B,0))-MIN(Base_Dados!J$5:J$98)) /
(IF(MAX(Base_Dados!J$5:J$98)-MIN(Base_Dados!J$5:J$98)=0,1,MAX(Base_Dados!J$5:J$98)-MIN(Base_Dados!J$5:J$98)))) * J$1)))</f>
        <v>0.16837647890992599</v>
      </c>
      <c r="K376" s="106">
        <f>IF(INDEX(Base_Dados!K:K,MATCH($B376,Base_Dados!$B:$B,0))=0,0,
MAX(0, MIN(K$1,
((INDEX(Base_Dados!K:K,MATCH($B376,Base_Dados!$B:$B,0))-MIN(Base_Dados!K$5:K$98)) /
(IF(MAX(Base_Dados!K$5:K$98)-MIN(Base_Dados!K$5:K$98)=0,1,MAX(Base_Dados!K$5:K$98)-MIN(Base_Dados!K$5:K$98)))) * K$1)))</f>
        <v>0.1841793381037567</v>
      </c>
      <c r="L376" s="106">
        <f>IF(INDEX(Base_Dados!L:L,MATCH($B376,Base_Dados!$B:$B,0))=0,0,
MAX(0, MIN(L$1,
((INDEX(Base_Dados!L:L,MATCH($B376,Base_Dados!$B:$B,0))-MIN(Base_Dados!L$5:L$98)) /
(IF(MAX(Base_Dados!L$5:L$98)-MIN(Base_Dados!L$5:L$98)=0,1,MAX(Base_Dados!L$5:L$98)-MIN(Base_Dados!L$5:L$98)))) * L$1)))</f>
        <v>0.21476917403563225</v>
      </c>
      <c r="M376" s="106">
        <f>IF(INDEX(Base_Dados!M:M,MATCH($B376,Base_Dados!$B:$B,0))=0,0,
MAX(0, MIN(M$1,
((INDEX(Base_Dados!M:M,MATCH($B376,Base_Dados!$B:$B,0))-MIN(Base_Dados!M$5:M$98)) /
(IF(MAX(Base_Dados!M$5:M$98)-MIN(Base_Dados!M$5:M$98)=0,1,MAX(Base_Dados!M$5:M$98)-MIN(Base_Dados!M$5:M$98)))) * M$1)))</f>
        <v>0.25516034985422742</v>
      </c>
      <c r="N376" s="106">
        <f>IF(INDEX(Base_Dados!N:N,MATCH($B376,Base_Dados!$B:$B,0))=0,0,
MAX(0, MIN(N$1,
((INDEX(Base_Dados!N:N,MATCH($B376,Base_Dados!$B:$B,0))-MIN(Base_Dados!N$5:N$98)) /
(IF(MAX(Base_Dados!N$5:N$98)-MIN(Base_Dados!N$5:N$98)=0,1,MAX(Base_Dados!N$5:N$98)-MIN(Base_Dados!N$5:N$98)))) * N$1)))</f>
        <v>0.28888178989339675</v>
      </c>
      <c r="O376" s="106">
        <f>IF(INDEX(Base_Dados!O:O,MATCH($B376,Base_Dados!$B:$B,0))=0,0,
MAX(0, MIN(O$1,
((INDEX(Base_Dados!O:O,MATCH($B376,Base_Dados!$B:$B,0))-MIN(Base_Dados!O$5:O$98)) /
(IF(MAX(Base_Dados!O$5:O$98)-MIN(Base_Dados!O$5:O$98)=0,1,MAX(Base_Dados!O$5:O$98)-MIN(Base_Dados!O$5:O$98)))) * O$1)))</f>
        <v>0.3737666536596243</v>
      </c>
      <c r="P376" s="106">
        <f>IF(INDEX(Base_Dados!P:P,MATCH($B376,Base_Dados!$B:$B,0))=0,0,
MAX(0, MIN(P$1,
((INDEX(Base_Dados!P:P,MATCH($B376,Base_Dados!$B:$B,0))-MIN(Base_Dados!P$5:P$98)) /
(IF(MAX(Base_Dados!P$5:P$98)-MIN(Base_Dados!P$5:P$98)=0,1,MAX(Base_Dados!P$5:P$98)-MIN(Base_Dados!P$5:P$98)))) * P$1)))</f>
        <v>0.2210921087146088</v>
      </c>
      <c r="Q376" s="106">
        <f>IF(INDEX(Base_Dados!Q:Q,MATCH($B376,Base_Dados!$B:$B,0))=0,0,
MAX(0, MIN(Q$1,
((INDEX(Base_Dados!Q:Q,MATCH($B376,Base_Dados!$B:$B,0))-MIN(Base_Dados!Q$5:Q$98)) /
(IF(MAX(Base_Dados!Q$5:Q$98)-MIN(Base_Dados!Q$5:Q$98)=0,1,MAX(Base_Dados!Q$5:Q$98)-MIN(Base_Dados!Q$5:Q$98)))) * Q$1)))</f>
        <v>0.19548733610657679</v>
      </c>
      <c r="R376" s="106">
        <f>IF(INDEX(Base_Dados!R:R,MATCH($B376,Base_Dados!$B:$B,0))=0,0,
MAX(0, MIN(R$1,
((INDEX(Base_Dados!R:R,MATCH($B376,Base_Dados!$B:$B,0))-MIN(Base_Dados!R$5:R$98)) /
(IF(MAX(Base_Dados!R$5:R$98)-MIN(Base_Dados!R$5:R$98)=0,1,MAX(Base_Dados!R$5:R$98)-MIN(Base_Dados!R$5:R$98)))) * R$1)))</f>
        <v>0.12787440629739932</v>
      </c>
      <c r="S376" s="106">
        <f>IF(INDEX(Base_Dados!S:S,MATCH($B376,Base_Dados!$B:$B,0))=0,0,
MAX(0, MIN(S$1,
((INDEX(Base_Dados!S:S,MATCH($B376,Base_Dados!$B:$B,0))-MIN(Base_Dados!S$5:S$98)) /
(IF(MAX(Base_Dados!S$5:S$98)-MIN(Base_Dados!S$5:S$98)=0,1,MAX(Base_Dados!S$5:S$98)-MIN(Base_Dados!S$5:S$98)))) * S$1)))</f>
        <v>0.1979330487530892</v>
      </c>
      <c r="T376" s="106">
        <f>IF(INDEX(Base_Dados!T:T,MATCH($B376,Base_Dados!$B:$B,0))=0,0,
MAX(0, MIN(T$1,
((INDEX(Base_Dados!T:T,MATCH($B376,Base_Dados!$B:$B,0))-MIN(Base_Dados!T$5:T$98)) /
(IF(MAX(Base_Dados!T$5:T$98)-MIN(Base_Dados!T$5:T$98)=0,1,MAX(Base_Dados!T$5:T$98)-MIN(Base_Dados!T$5:T$98)))) * T$1)))</f>
        <v>1.7941584175698684</v>
      </c>
      <c r="U376" s="106">
        <f>IF(INDEX(Base_Dados!U:U,MATCH($B376,Base_Dados!$B:$B,0))=0,0,
MAX(0, MIN(U$1,
((INDEX(Base_Dados!U:U,MATCH($B376,Base_Dados!$B:$B,0))-MIN(Base_Dados!U$5:U$98)) /
(IF(MAX(Base_Dados!U$5:U$98)-MIN(Base_Dados!U$5:U$98)=0,1,MAX(Base_Dados!U$5:U$98)-MIN(Base_Dados!U$5:U$98)))) * U$1)))</f>
        <v>0.62375756112916758</v>
      </c>
      <c r="V376" s="106">
        <f>IF(INDEX(Base_Dados!V:V,MATCH($B376,Base_Dados!$B:$B,0))=0,0,
MAX(0, MIN(V$1,
((INDEX(Base_Dados!V:V,MATCH($B376,Base_Dados!$B:$B,0))-MIN(Base_Dados!V$5:V$98)) /
(IF(MAX(Base_Dados!V$5:V$98)-MIN(Base_Dados!V$5:V$98)=0,1,MAX(Base_Dados!V$5:V$98)-MIN(Base_Dados!V$5:V$98)))) * V$1)))</f>
        <v>0.36475374596666532</v>
      </c>
      <c r="W376" s="106">
        <f>IF(INDEX(Base_Dados!W:W,MATCH($B376,Base_Dados!$B:$B,0))=0,0,
MAX(0, MIN(W$1,
((INDEX(Base_Dados!W:W,MATCH($B376,Base_Dados!$B:$B,0))-MIN(Base_Dados!W$5:W$98)) /
(IF(MAX(Base_Dados!W$5:W$98)-MIN(Base_Dados!W$5:W$98)=0,1,MAX(Base_Dados!W$5:W$98)-MIN(Base_Dados!W$5:W$98)))) * W$1)))</f>
        <v>2.4303683668302818</v>
      </c>
      <c r="X376" s="106">
        <f>IF(INDEX(Base_Dados!X:X,MATCH($B376,Base_Dados!$B:$B,0))=0,0,
MAX(0, MIN(X$1,
((INDEX(Base_Dados!X:X,MATCH($B376,Base_Dados!$B:$B,0))-MIN(Base_Dados!X$5:X$98)) /
(IF(MAX(Base_Dados!X$5:X$98)-MIN(Base_Dados!X$5:X$98)=0,1,MAX(Base_Dados!X$5:X$98)-MIN(Base_Dados!X$5:X$98)))) * X$1)))</f>
        <v>0.19067796610169491</v>
      </c>
      <c r="Y376" s="106">
        <f>IF(INDEX(Base_Dados!Y:Y,MATCH($B376,Base_Dados!$B:$B,0))=0,0,
MAX(0, MIN(Y$1,
((INDEX(Base_Dados!Y:Y,MATCH($B376,Base_Dados!$B:$B,0))-MIN(Base_Dados!Y$5:Y$98)) /
(IF(MAX(Base_Dados!Y$5:Y$98)-MIN(Base_Dados!Y$5:Y$98)=0,1,MAX(Base_Dados!Y$5:Y$98)-MIN(Base_Dados!Y$5:Y$98)))) * Y$1)))</f>
        <v>6.6176470588235295E-2</v>
      </c>
      <c r="Z376" s="106">
        <f>IF(INDEX(Base_Dados!Z:Z,MATCH($B376,Base_Dados!$B:$B,0))=0,0,
MAX(0, MIN(Z$1,
((INDEX(Base_Dados!Z:Z,MATCH($B376,Base_Dados!$B:$B,0))-MIN(Base_Dados!Z$5:Z$98)) /
(IF(MAX(Base_Dados!Z$5:Z$98)-MIN(Base_Dados!Z$5:Z$98)=0,1,MAX(Base_Dados!Z$5:Z$98)-MIN(Base_Dados!Z$5:Z$98)))) * Z$1)))</f>
        <v>0.42857142857142855</v>
      </c>
      <c r="AA376" s="106">
        <f>IF(INDEX(Base_Dados!AA:AA,MATCH($B376,Base_Dados!$B:$B,0))=0,0,
MAX(0, MIN(AA$1,
((INDEX(Base_Dados!AA:AA,MATCH($B376,Base_Dados!$B:$B,0))-MIN(Base_Dados!AA$5:AA$98)) /
(IF(MAX(Base_Dados!AA$5:AA$98)-MIN(Base_Dados!AA$5:AA$98)=0,1,MAX(Base_Dados!AA$5:AA$98)-MIN(Base_Dados!AA$5:AA$98)))) * AA$1)))</f>
        <v>0.15734265734265734</v>
      </c>
      <c r="AB376" s="106">
        <f>IF(INDEX(Base_Dados!AB:AB,MATCH($B376,Base_Dados!$B:$B,0))=0,0,
MAX(0, MIN(AB$1,
((INDEX(Base_Dados!AB:AB,MATCH($B376,Base_Dados!$B:$B,0))-MIN(Base_Dados!AB$5:AB$98)) /
(IF(MAX(Base_Dados!AB$5:AB$98)-MIN(Base_Dados!AB$5:AB$98)=0,1,MAX(Base_Dados!AB$5:AB$98)-MIN(Base_Dados!AB$5:AB$98)))) * AB$1)))</f>
        <v>0.15988326017722307</v>
      </c>
      <c r="AC376" s="106">
        <f>IF(INDEX(Base_Dados!AC:AC,MATCH($B376,Base_Dados!$B:$B,0))=0,0,
MAX(0, MIN(AC$1,
((INDEX(Base_Dados!AC:AC,MATCH($B376,Base_Dados!$B:$B,0))-MIN(Base_Dados!AC$5:AC$98)) /
(IF(MAX(Base_Dados!AC$5:AC$98)-MIN(Base_Dados!AC$5:AC$98)=0,1,MAX(Base_Dados!AC$5:AC$98)-MIN(Base_Dados!AC$5:AC$98)))) * AC$1)))</f>
        <v>0.18722899402582385</v>
      </c>
      <c r="AD376" s="106">
        <f>IF(INDEX(Base_Dados!AD:AD,MATCH($B376,Base_Dados!$B:$B,0))=0,0,
MAX(0, MIN(AD$1,
((INDEX(Base_Dados!AD:AD,MATCH($B376,Base_Dados!$B:$B,0))-MIN(Base_Dados!AD$5:AD$98)) /
(IF(MAX(Base_Dados!AD$5:AD$98)-MIN(Base_Dados!AD$5:AD$98)=0,1,MAX(Base_Dados!AD$5:AD$98)-MIN(Base_Dados!AD$5:AD$98)))) * AD$1)))</f>
        <v>0.13684366218015087</v>
      </c>
      <c r="AE376" s="106">
        <f>IF(INDEX(Base_Dados!AE:AE,MATCH($B376,Base_Dados!$B:$B,0))=0,0,
MAX(0, MIN(AE$1,
((INDEX(Base_Dados!AE:AE,MATCH($B376,Base_Dados!$B:$B,0))-MIN(Base_Dados!AE$5:AE$98)) /
(IF(MAX(Base_Dados!AE$5:AE$98)-MIN(Base_Dados!AE$5:AE$98)=0,1,MAX(Base_Dados!AE$5:AE$98)-MIN(Base_Dados!AE$5:AE$98)))) * AE$1)))</f>
        <v>7.1839493743707752E-2</v>
      </c>
      <c r="AF376" s="106">
        <f>IF(INDEX(Base_Dados!AF:AF,MATCH($B376,Base_Dados!$B:$B,0))=0,0,
MAX(0, MIN(AF$1,
((INDEX(Base_Dados!AF:AF,MATCH($B376,Base_Dados!$B:$B,0))-MIN(Base_Dados!AF$5:AF$98)) /
(IF(MAX(Base_Dados!AF$5:AF$98)-MIN(Base_Dados!AF$5:AF$98)=0,1,MAX(Base_Dados!AF$5:AF$98)-MIN(Base_Dados!AF$5:AF$98)))) * AF$1)))</f>
        <v>9.4331816301199828E-2</v>
      </c>
      <c r="AG376" s="106">
        <f>IF(INDEX(Base_Dados!AG:AG,MATCH($B376,Base_Dados!$B:$B,0))=0,0,
MAX(0, MIN(AG$1,
((INDEX(Base_Dados!AG:AG,MATCH($B376,Base_Dados!$B:$B,0))-MIN(Base_Dados!AG$5:AG$98)) /
(IF(MAX(Base_Dados!AG$5:AG$98)-MIN(Base_Dados!AG$5:AG$98)=0,1,MAX(Base_Dados!AG$5:AG$98)-MIN(Base_Dados!AG$5:AG$98)))) * AG$1)))</f>
        <v>0.19548733610657679</v>
      </c>
      <c r="AH376" s="106">
        <f>IF(INDEX(Base_Dados!AH:AH,MATCH($B376,Base_Dados!$B:$B,0))=0,0,
MAX(0, MIN(AH$1,
((INDEX(Base_Dados!AH:AH,MATCH($B376,Base_Dados!$B:$B,0))-MIN(Base_Dados!AH$5:AH$98)) /
(IF(MAX(Base_Dados!AH$5:AH$98)-MIN(Base_Dados!AH$5:AH$98)=0,1,MAX(Base_Dados!AH$5:AH$98)-MIN(Base_Dados!AH$5:AH$98)))) * AH$1)))</f>
        <v>1.872753141246229</v>
      </c>
      <c r="AI376" s="106">
        <f>IF(INDEX(Base_Dados!AI:AI,MATCH($B376,Base_Dados!$B:$B,0))=0,0,
MAX(0, MIN(AI$1,
((INDEX(Base_Dados!AI:AI,MATCH($B376,Base_Dados!$B:$B,0))-MIN(Base_Dados!AI$5:AI$98)) /
(IF(MAX(Base_Dados!AI$5:AI$98)-MIN(Base_Dados!AI$5:AI$98)=0,1,MAX(Base_Dados!AI$5:AI$98)-MIN(Base_Dados!AI$5:AI$98)))) * AI$1)))</f>
        <v>0.14285714285714285</v>
      </c>
      <c r="AJ376" s="106">
        <f>IF(INDEX(Base_Dados!AJ:AJ,MATCH($B376,Base_Dados!$B:$B,0))=0,0,
MAX(0, MIN(AJ$1,
((INDEX(Base_Dados!AJ:AJ,MATCH($B376,Base_Dados!$B:$B,0))-MIN(Base_Dados!AJ$5:AJ$98)) /
(IF(MAX(Base_Dados!AJ$5:AJ$98)-MIN(Base_Dados!AJ$5:AJ$98)=0,1,MAX(Base_Dados!AJ$5:AJ$98)-MIN(Base_Dados!AJ$5:AJ$98)))) * AJ$1)))</f>
        <v>2.5</v>
      </c>
      <c r="AK376" s="106">
        <f>IF(INDEX(Base_Dados!AK:AK,MATCH($B376,Base_Dados!$B:$B,0))=0,0,
MAX(0, MIN(AK$1,
((INDEX(Base_Dados!AK:AK,MATCH($B376,Base_Dados!$B:$B,0))-MIN(Base_Dados!AK$5:AK$98)) /
(IF(MAX(Base_Dados!AK$5:AK$98)-MIN(Base_Dados!AK$5:AK$98)=0,1,MAX(Base_Dados!AK$5:AK$98)-MIN(Base_Dados!AK$5:AK$98)))) * AK$1)))</f>
        <v>6.1494252873563221E-2</v>
      </c>
      <c r="AL376" s="106">
        <f>IF(INDEX(Base_Dados!AL:AL,MATCH($B376,Base_Dados!$B:$B,0))=0,0,
MAX(0, MIN(AL$1,
((INDEX(Base_Dados!AL:AL,MATCH($B376,Base_Dados!$B:$B,0))-MIN(Base_Dados!AL$5:AL$98)) /
(IF(MAX(Base_Dados!AL$5:AL$98)-MIN(Base_Dados!AL$5:AL$98)=0,1,MAX(Base_Dados!AL$5:AL$98)-MIN(Base_Dados!AL$5:AL$98)))) * AL$1)))</f>
        <v>0</v>
      </c>
      <c r="AM376" s="106">
        <f>IF(INDEX(Base_Dados!AM:AM,MATCH($B376,Base_Dados!$B:$B,0))=0,0,
MAX(0, MIN(AM$1,
((INDEX(Base_Dados!AM:AM,MATCH($B376,Base_Dados!$B:$B,0))-MIN(Base_Dados!AM$5:AM$98)) /
(IF(MAX(Base_Dados!AM$5:AM$98)-MIN(Base_Dados!AM$5:AM$98)=0,1,MAX(Base_Dados!AM$5:AM$98)-MIN(Base_Dados!AM$5:AM$98)))) * AM$1)))</f>
        <v>0.3376488865872605</v>
      </c>
      <c r="AN376" s="106">
        <f>IF(INDEX(Base_Dados!AN:AN,MATCH($B376,Base_Dados!$B:$B,0))=0,0,
MAX(0, MIN(AN$1,
((INDEX(Base_Dados!AN:AN,MATCH($B376,Base_Dados!$B:$B,0))-MIN(Base_Dados!AN$5:AN$98)) /
(IF(MAX(Base_Dados!AN$5:AN$98)-MIN(Base_Dados!AN$5:AN$98)=0,1,MAX(Base_Dados!AN$5:AN$98)-MIN(Base_Dados!AN$5:AN$98)))) * AN$1)))</f>
        <v>0.4797168310531339</v>
      </c>
      <c r="AO376" s="106">
        <f>IF(INDEX(Base_Dados!AO:AO,MATCH($B376,Base_Dados!$B:$B,0))=0,0,
MAX(0, MIN(AO$1,
((INDEX(Base_Dados!AO:AO,MATCH($B376,Base_Dados!$B:$B,0))-MIN(Base_Dados!AO$5:AO$98)) /
(IF(MAX(Base_Dados!AO$5:AO$98)-MIN(Base_Dados!AO$5:AO$98)=0,1,MAX(Base_Dados!AO$5:AO$98)-MIN(Base_Dados!AO$5:AO$98)))) * AO$1)))</f>
        <v>8.0645161290322578E-2</v>
      </c>
      <c r="AP376" s="106">
        <f>IF(INDEX(Base_Dados!AP:AP,MATCH($B376,Base_Dados!$B:$B,0))=0,0,
MAX(0, MIN(AP$1,
((INDEX(Base_Dados!AP:AP,MATCH($B376,Base_Dados!$B:$B,0))-MIN(Base_Dados!AP$5:AP$98)) /
(IF(MAX(Base_Dados!AP$5:AP$98)-MIN(Base_Dados!AP$5:AP$98)=0,1,MAX(Base_Dados!AP$5:AP$98)-MIN(Base_Dados!AP$5:AP$98)))) * AP$1)))</f>
        <v>0.11238532110091744</v>
      </c>
      <c r="AQ376" s="106">
        <f>IF(INDEX(Base_Dados!AQ:AQ,MATCH($B376,Base_Dados!$B:$B,0))=0,0,
MAX(0, MIN(AQ$1,
((INDEX(Base_Dados!AQ:AQ,MATCH($B376,Base_Dados!$B:$B,0))-MIN(Base_Dados!AQ$5:AQ$98)) /
(IF(MAX(Base_Dados!AQ$5:AQ$98)-MIN(Base_Dados!AQ$5:AQ$98)=0,1,MAX(Base_Dados!AQ$5:AQ$98)-MIN(Base_Dados!AQ$5:AQ$98)))) * AQ$1)))</f>
        <v>0.1</v>
      </c>
      <c r="AR376" s="106">
        <f>IF(INDEX(Base_Dados!AR:AR,MATCH($B376,Base_Dados!$B:$B,0))=0,0,
MAX(0, MIN(AR$1,
((INDEX(Base_Dados!AR:AR,MATCH($B376,Base_Dados!$B:$B,0))-MIN(Base_Dados!AR$5:AR$98)) /
(IF(MAX(Base_Dados!AR$5:AR$98)-MIN(Base_Dados!AR$5:AR$98)=0,1,MAX(Base_Dados!AR$5:AR$98)-MIN(Base_Dados!AR$5:AR$98)))) * AR$1)))</f>
        <v>8.0645161290322578E-2</v>
      </c>
      <c r="AS376" s="106">
        <f>IF(INDEX(Base_Dados!AS:AS,MATCH($B376,Base_Dados!$B:$B,0))=0,0,
MAX(0, MIN(AS$1,
((INDEX(Base_Dados!AS:AS,MATCH($B376,Base_Dados!$B:$B,0))-MIN(Base_Dados!AS$5:AS$98)) /
(IF(MAX(Base_Dados!AS$5:AS$98)-MIN(Base_Dados!AS$5:AS$98)=0,1,MAX(Base_Dados!AS$5:AS$98)-MIN(Base_Dados!AS$5:AS$98)))) * AS$1)))</f>
        <v>6.097560975609756E-2</v>
      </c>
      <c r="AT376" s="106">
        <f>IF(INDEX(Base_Dados!AT:AT,MATCH($B376,Base_Dados!$B:$B,0))=0,0,
MAX(0, MIN(AT$1,
((INDEX(Base_Dados!AT:AT,MATCH($B376,Base_Dados!$B:$B,0))-MIN(Base_Dados!AT$5:AT$98)) /
(IF(MAX(Base_Dados!AT$5:AT$98)-MIN(Base_Dados!AT$5:AT$98)=0,1,MAX(Base_Dados!AT$5:AT$98)-MIN(Base_Dados!AT$5:AT$98)))) * AT$1)))</f>
        <v>3.5714285714285712E-2</v>
      </c>
      <c r="AU376" s="106">
        <f>IF(INDEX(Base_Dados!AU:AU,MATCH($B376,Base_Dados!$B:$B,0))=0,0,
MAX(0, MIN(AU$1,
((INDEX(Base_Dados!AU:AU,MATCH($B376,Base_Dados!$B:$B,0))-MIN(Base_Dados!AU$5:AU$98)) /
(IF(MAX(Base_Dados!AU$5:AU$98)-MIN(Base_Dados!AU$5:AU$98)=0,1,MAX(Base_Dados!AU$5:AU$98)-MIN(Base_Dados!AU$5:AU$98)))) * AU$1)))</f>
        <v>3.4644194756554308E-2</v>
      </c>
      <c r="AV376" s="106">
        <f>IF(INDEX(Base_Dados!AV:AV,MATCH($B376,Base_Dados!$B:$B,0))=0,0,
MAX(0, MIN(AV$1,
((INDEX(Base_Dados!AV:AV,MATCH($B376,Base_Dados!$B:$B,0))-MIN(Base_Dados!AV$5:AV$98)) /
(IF(MAX(Base_Dados!AV$5:AV$98)-MIN(Base_Dados!AV$5:AV$98)=0,1,MAX(Base_Dados!AV$5:AV$98)-MIN(Base_Dados!AV$5:AV$98)))) * AV$1)))</f>
        <v>3.8461538461538464E-2</v>
      </c>
      <c r="AW376" s="106">
        <f>IF(INDEX(Base_Dados!AW:AW,MATCH($B376,Base_Dados!$B:$B,0))=0,0,
MAX(0, MIN(AW$1,
((INDEX(Base_Dados!AW:AW,MATCH($B376,Base_Dados!$B:$B,0))-MIN(Base_Dados!AW$5:AW$98)) /
(IF(MAX(Base_Dados!AW$5:AW$98)-MIN(Base_Dados!AW$5:AW$98)=0,1,MAX(Base_Dados!AW$5:AW$98)-MIN(Base_Dados!AW$5:AW$98)))) * AW$1)))</f>
        <v>7.3529411764705885E-2</v>
      </c>
      <c r="AX376" s="106">
        <f>IF(INDEX(Base_Dados!AX:AX,MATCH($B376,Base_Dados!$B:$B,0))=0,0,
MAX(0, MIN(AX$1,
((INDEX(Base_Dados!AX:AX,MATCH($B376,Base_Dados!$B:$B,0))-MIN(Base_Dados!AX$5:AX$98)) /
(IF(MAX(Base_Dados!AX$5:AX$98)-MIN(Base_Dados!AX$5:AX$98)=0,1,MAX(Base_Dados!AX$5:AX$98)-MIN(Base_Dados!AX$5:AX$98)))) * AX$1)))</f>
        <v>3.9754566576383453E-2</v>
      </c>
      <c r="AY376" s="106">
        <f>IF(INDEX(Base_Dados!AY:AY,MATCH($B376,Base_Dados!$B:$B,0))=0,0,
MAX(0, MIN(AY$1,
((INDEX(Base_Dados!AY:AY,MATCH($B376,Base_Dados!$B:$B,0))-MIN(Base_Dados!AY$5:AY$98)) /
(IF(MAX(Base_Dados!AY$5:AY$98)-MIN(Base_Dados!AY$5:AY$98)=0,1,MAX(Base_Dados!AY$5:AY$98)-MIN(Base_Dados!AY$5:AY$98)))) * AY$1)))</f>
        <v>8.5393999340586876E-2</v>
      </c>
      <c r="AZ376" s="106">
        <f>IF(INDEX(Base_Dados!AZ:AZ,MATCH($B376,Base_Dados!$B:$B,0))=0,0,
MAX(0, MIN(AZ$1,
((INDEX(Base_Dados!AZ:AZ,MATCH($B376,Base_Dados!$B:$B,0))-MIN(Base_Dados!AZ$5:AZ$98)) /
(IF(MAX(Base_Dados!AZ$5:AZ$98)-MIN(Base_Dados!AZ$5:AZ$98)=0,1,MAX(Base_Dados!AZ$5:AZ$98)-MIN(Base_Dados!AZ$5:AZ$98)))) * AZ$1)))</f>
        <v>0.25900000000000001</v>
      </c>
      <c r="BA376" s="106">
        <f>IF(INDEX(Base_Dados!BA:BA,MATCH($B376,Base_Dados!$B:$B,0))=0,0,
MAX(0, MIN(BA$1,
((INDEX(Base_Dados!BA:BA,MATCH($B376,Base_Dados!$B:$B,0))-MIN(Base_Dados!BA$5:BA$98)) /
(IF(MAX(Base_Dados!BA$5:BA$98)-MIN(Base_Dados!BA$5:BA$98)=0,1,MAX(Base_Dados!BA$5:BA$98)-MIN(Base_Dados!BA$5:BA$98)))) * BA$1)))</f>
        <v>9.1098825462377048E-2</v>
      </c>
      <c r="BB376" s="106">
        <f>IF(INDEX(Base_Dados!BB:BB,MATCH($B376,Base_Dados!$B:$B,0))=0,0,
MAX(0, MIN(BB$1,
((INDEX(Base_Dados!BB:BB,MATCH($B376,Base_Dados!$B:$B,0))-MIN(Base_Dados!BB$5:BB$98)) /
(IF(MAX(Base_Dados!BB$5:BB$98)-MIN(Base_Dados!BB$5:BB$98)=0,1,MAX(Base_Dados!BB$5:BB$98)-MIN(Base_Dados!BB$5:BB$98)))) * BB$1)))</f>
        <v>0.22981210411063083</v>
      </c>
      <c r="BC376" s="106">
        <f>IF(INDEX(Base_Dados!BC:BC,MATCH($B376,Base_Dados!$B:$B,0))=0,0,
MAX(0, MIN(BC$1,
((INDEX(Base_Dados!BC:BC,MATCH($B376,Base_Dados!$B:$B,0))-MIN(Base_Dados!BC$5:BC$98)) /
(IF(MAX(Base_Dados!BC$5:BC$98)-MIN(Base_Dados!BC$5:BC$98)=0,1,MAX(Base_Dados!BC$5:BC$98)-MIN(Base_Dados!BC$5:BC$98)))) * BC$1)))</f>
        <v>0.19337462967950445</v>
      </c>
      <c r="BD376" s="106">
        <f>IF(INDEX(Base_Dados!BD:BD,MATCH($B376,Base_Dados!$B:$B,0))=0,0,
MAX(0, MIN(BD$1,
((INDEX(Base_Dados!BD:BD,MATCH($B376,Base_Dados!$B:$B,0))-MIN(Base_Dados!BD$5:BD$98)) /
(IF(MAX(Base_Dados!BD$5:BD$98)-MIN(Base_Dados!BD$5:BD$98)=0,1,MAX(Base_Dados!BD$5:BD$98)-MIN(Base_Dados!BD$5:BD$98)))) * BD$1)))</f>
        <v>9.9023613323177065E-2</v>
      </c>
      <c r="BE376" s="106">
        <f>IF(INDEX(Base_Dados!BE:BE,MATCH($B376,Base_Dados!$B:$B,0))=0,0,
MAX(0, MIN(BE$1,
((INDEX(Base_Dados!BE:BE,MATCH($B376,Base_Dados!$B:$B,0))-MIN(Base_Dados!BE$5:BE$98)) /
(IF(MAX(Base_Dados!BE$5:BE$98)-MIN(Base_Dados!BE$5:BE$98)=0,1,MAX(Base_Dados!BE$5:BE$98)-MIN(Base_Dados!BE$5:BE$98)))) * BE$1)))</f>
        <v>0.26743602609131961</v>
      </c>
      <c r="BF376" s="106">
        <f>IF(INDEX(Base_Dados!BF:BF,MATCH($B376,Base_Dados!$B:$B,0))=0,0,
MAX(0, MIN(BF$1,
((INDEX(Base_Dados!BF:BF,MATCH($B376,Base_Dados!$B:$B,0))-MIN(Base_Dados!BF$5:BF$98)) /
(IF(MAX(Base_Dados!BF$5:BF$98)-MIN(Base_Dados!BF$5:BF$98)=0,1,MAX(Base_Dados!BF$5:BF$98)-MIN(Base_Dados!BF$5:BF$98)))) * BF$1)))</f>
        <v>0.15422077922077923</v>
      </c>
      <c r="BG376" s="106">
        <f>IF(INDEX(Base_Dados!BG:BG,MATCH($B376,Base_Dados!$B:$B,0))=0,0,
MAX(0, MIN(BG$1,
((INDEX(Base_Dados!BG:BG,MATCH($B376,Base_Dados!$B:$B,0))-MIN(Base_Dados!BG$5:BG$98)) /
(IF(MAX(Base_Dados!BG$5:BG$98)-MIN(Base_Dados!BG$5:BG$98)=0,1,MAX(Base_Dados!BG$5:BG$98)-MIN(Base_Dados!BG$5:BG$98)))) * BG$1)))</f>
        <v>6.4381270903010032E-2</v>
      </c>
      <c r="BH376" s="106">
        <f>IF(INDEX(Base_Dados!BH:BH,MATCH($B376,Base_Dados!$B:$B,0))=0,0,
MAX(0, MIN(BH$1,
((INDEX(Base_Dados!BH:BH,MATCH($B376,Base_Dados!$B:$B,0))-MIN(Base_Dados!BH$5:BH$98)) /
(IF(MAX(Base_Dados!BH$5:BH$98)-MIN(Base_Dados!BH$5:BH$98)=0,1,MAX(Base_Dados!BH$5:BH$98)-MIN(Base_Dados!BH$5:BH$98)))) * BH$1)))</f>
        <v>0.10989010989010989</v>
      </c>
      <c r="BI376" s="106">
        <f>IF(INDEX(Base_Dados!BI:BI,MATCH($B376,Base_Dados!$B:$B,0))=0,0,
MAX(0, MIN(BI$1,
((INDEX(Base_Dados!BI:BI,MATCH($B376,Base_Dados!$B:$B,0))-MIN(Base_Dados!BI$5:BI$98)) /
(IF(MAX(Base_Dados!BI$5:BI$98)-MIN(Base_Dados!BI$5:BI$98)=0,1,MAX(Base_Dados!BI$5:BI$98)-MIN(Base_Dados!BI$5:BI$98)))) * BI$1)))</f>
        <v>0.24804992199687986</v>
      </c>
      <c r="BJ376" s="106">
        <f>IF(INDEX(Base_Dados!BJ:BJ,MATCH($B376,Base_Dados!$B:$B,0))=0,0,
MAX(0, MIN(BJ$1,
((INDEX(Base_Dados!BJ:BJ,MATCH($B376,Base_Dados!$B:$B,0))-MIN(Base_Dados!BJ$5:BJ$98)) /
(IF(MAX(Base_Dados!BJ$5:BJ$98)-MIN(Base_Dados!BJ$5:BJ$98)=0,1,MAX(Base_Dados!BJ$5:BJ$98)-MIN(Base_Dados!BJ$5:BJ$98)))) * BJ$1)))</f>
        <v>9.4736842105263161E-2</v>
      </c>
      <c r="BK376" s="106">
        <f>IF(INDEX(Base_Dados!BK:BK,MATCH($B376,Base_Dados!$B:$B,0))=0,0,
MAX(0, MIN(BK$1,
((INDEX(Base_Dados!BK:BK,MATCH($B376,Base_Dados!$B:$B,0))-MIN(Base_Dados!BK$5:BK$98)) /
(IF(MAX(Base_Dados!BK$5:BK$98)-MIN(Base_Dados!BK$5:BK$98)=0,1,MAX(Base_Dados!BK$5:BK$98)-MIN(Base_Dados!BK$5:BK$98)))) * BK$1)))</f>
        <v>7.1428571428571425E-2</v>
      </c>
      <c r="BL376" s="106">
        <f>IF(INDEX(Base_Dados!BL:BL,MATCH($B376,Base_Dados!$B:$B,0))=0,0,
MAX(0, MIN(BL$1,
((INDEX(Base_Dados!BL:BL,MATCH($B376,Base_Dados!$B:$B,0))-MIN(Base_Dados!BL$5:BL$98)) /
(IF(MAX(Base_Dados!BL$5:BL$98)-MIN(Base_Dados!BL$5:BL$98)=0,1,MAX(Base_Dados!BL$5:BL$98)-MIN(Base_Dados!BL$5:BL$98)))) * BL$1)))</f>
        <v>0.13517915309446255</v>
      </c>
      <c r="BM376" s="106">
        <f>IF(INDEX(Base_Dados!BM:BM,MATCH($B376,Base_Dados!$B:$B,0))=0,0,
MAX(0, MIN(BM$1,
((INDEX(Base_Dados!BM:BM,MATCH($B376,Base_Dados!$B:$B,0))-MIN(Base_Dados!BM$5:BM$98)) /
(IF(MAX(Base_Dados!BM$5:BM$98)-MIN(Base_Dados!BM$5:BM$98)=0,1,MAX(Base_Dados!BM$5:BM$98)-MIN(Base_Dados!BM$5:BM$98)))) * BM$1)))</f>
        <v>1</v>
      </c>
      <c r="BN376" s="106">
        <f>IF(INDEX(Base_Dados!BN:BN,MATCH($B376,Base_Dados!$B:$B,0))=0,0,
MAX(0, MIN(BN$1,
((INDEX(Base_Dados!BN:BN,MATCH($B376,Base_Dados!$B:$B,0))-MIN(Base_Dados!BN$5:BN$98)) /
(IF(MAX(Base_Dados!BN$5:BN$98)-MIN(Base_Dados!BN$5:BN$98)=0,1,MAX(Base_Dados!BN$5:BN$98)-MIN(Base_Dados!BN$5:BN$98)))) * BN$1)))</f>
        <v>2.0151046225097297E-2</v>
      </c>
      <c r="BO376" s="106">
        <f>IF(INDEX(Base_Dados!BO:BO,MATCH($B376,Base_Dados!$B:$B,0))=0,0,
MAX(0, MIN(BO$1,
((INDEX(Base_Dados!BO:BO,MATCH($B376,Base_Dados!$B:$B,0))-MIN(Base_Dados!BO$5:BO$98)) /
(IF(MAX(Base_Dados!BO$5:BO$98)-MIN(Base_Dados!BO$5:BO$98)=0,1,MAX(Base_Dados!BO$5:BO$98)-MIN(Base_Dados!BO$5:BO$98)))) * BO$1)))</f>
        <v>6.8965517241379309E-2</v>
      </c>
      <c r="BP376" s="106">
        <f t="shared" si="24"/>
        <v>19.474487553955282</v>
      </c>
      <c r="BQ376" s="111">
        <f t="shared" si="25"/>
        <v>0.51204532395815072</v>
      </c>
      <c r="BR376" s="112">
        <f t="shared" si="26"/>
        <v>0.19753701048012745</v>
      </c>
      <c r="BS376" s="113">
        <f t="shared" si="27"/>
        <v>19.276950543475156</v>
      </c>
    </row>
    <row r="377" spans="1:71">
      <c r="A377" s="21">
        <v>35024</v>
      </c>
      <c r="B377" s="21" t="s">
        <v>624</v>
      </c>
      <c r="C377" s="21" t="s">
        <v>619</v>
      </c>
      <c r="D377" s="105">
        <f>IF(INDEX(Base_Dados!D:D,MATCH($B377,Base_Dados!$B:$B,0))=0,0,
MAX(0, MIN(D$1,
((INDEX(Base_Dados!D:D,MATCH($B377,Base_Dados!$B:$B,0))-MIN(Base_Dados!D$5:D$98)) /
(IF(MAX(Base_Dados!D$5:D$98)-MIN(Base_Dados!D$5:D$98)=0,1,MAX(Base_Dados!D$5:D$98)-MIN(Base_Dados!D$5:D$98)))) * D$1)))</f>
        <v>1.1969824687031456</v>
      </c>
      <c r="E377" s="106">
        <f>IF(INDEX(Base_Dados!E:E,MATCH($B377,Base_Dados!$B:$B,0))=0,0,
MAX(0, MIN(E$1,
((INDEX(Base_Dados!E:E,MATCH($B377,Base_Dados!$B:$B,0))-MIN(Base_Dados!E$5:E$98)) /
(IF(MAX(Base_Dados!E$5:E$98)-MIN(Base_Dados!E$5:E$98)=0,1,MAX(Base_Dados!E$5:E$98)-MIN(Base_Dados!E$5:E$98)))) * E$1)))</f>
        <v>0.3148020662569152</v>
      </c>
      <c r="F377" s="106">
        <f>IF(INDEX(Base_Dados!F:F,MATCH($B377,Base_Dados!$B:$B,0))=0,0,
MAX(0, MIN(F$1,
((INDEX(Base_Dados!F:F,MATCH($B377,Base_Dados!$B:$B,0))-MIN(Base_Dados!F$5:F$98)) /
(IF(MAX(Base_Dados!F$5:F$98)-MIN(Base_Dados!F$5:F$98)=0,1,MAX(Base_Dados!F$5:F$98)-MIN(Base_Dados!F$5:F$98)))) * F$1)))</f>
        <v>0.31073243534279182</v>
      </c>
      <c r="G377" s="106">
        <f>IF(INDEX(Base_Dados!G:G,MATCH($B377,Base_Dados!$B:$B,0))=0,0,
MAX(0, MIN(G$1,
((INDEX(Base_Dados!G:G,MATCH($B377,Base_Dados!$B:$B,0))-MIN(Base_Dados!G$5:G$98)) /
(IF(MAX(Base_Dados!G$5:G$98)-MIN(Base_Dados!G$5:G$98)=0,1,MAX(Base_Dados!G$5:G$98)-MIN(Base_Dados!G$5:G$98)))) * G$1)))</f>
        <v>0.29309442609935221</v>
      </c>
      <c r="H377" s="106">
        <f>IF(INDEX(Base_Dados!H:H,MATCH($B377,Base_Dados!$B:$B,0))=0,0,
MAX(0, MIN(H$1,
((INDEX(Base_Dados!H:H,MATCH($B377,Base_Dados!$B:$B,0))-MIN(Base_Dados!H$5:H$98)) /
(IF(MAX(Base_Dados!H$5:H$98)-MIN(Base_Dados!H$5:H$98)=0,1,MAX(Base_Dados!H$5:H$98)-MIN(Base_Dados!H$5:H$98)))) * H$1)))</f>
        <v>0.29448780160558152</v>
      </c>
      <c r="I377" s="106">
        <f>IF(INDEX(Base_Dados!I:I,MATCH($B377,Base_Dados!$B:$B,0))=0,0,
MAX(0, MIN(I$1,
((INDEX(Base_Dados!I:I,MATCH($B377,Base_Dados!$B:$B,0))-MIN(Base_Dados!I$5:I$98)) /
(IF(MAX(Base_Dados!I$5:I$98)-MIN(Base_Dados!I$5:I$98)=0,1,MAX(Base_Dados!I$5:I$98)-MIN(Base_Dados!I$5:I$98)))) * I$1)))</f>
        <v>0.33615682844940115</v>
      </c>
      <c r="J377" s="106">
        <f>IF(INDEX(Base_Dados!J:J,MATCH($B377,Base_Dados!$B:$B,0))=0,0,
MAX(0, MIN(J$1,
((INDEX(Base_Dados!J:J,MATCH($B377,Base_Dados!$B:$B,0))-MIN(Base_Dados!J$5:J$98)) /
(IF(MAX(Base_Dados!J$5:J$98)-MIN(Base_Dados!J$5:J$98)=0,1,MAX(Base_Dados!J$5:J$98)-MIN(Base_Dados!J$5:J$98)))) * J$1)))</f>
        <v>0.44780114083069872</v>
      </c>
      <c r="K377" s="106">
        <f>IF(INDEX(Base_Dados!K:K,MATCH($B377,Base_Dados!$B:$B,0))=0,0,
MAX(0, MIN(K$1,
((INDEX(Base_Dados!K:K,MATCH($B377,Base_Dados!$B:$B,0))-MIN(Base_Dados!K$5:K$98)) /
(IF(MAX(Base_Dados!K$5:K$98)-MIN(Base_Dados!K$5:K$98)=0,1,MAX(Base_Dados!K$5:K$98)-MIN(Base_Dados!K$5:K$98)))) * K$1)))</f>
        <v>0.45764199463327371</v>
      </c>
      <c r="L377" s="106">
        <f>IF(INDEX(Base_Dados!L:L,MATCH($B377,Base_Dados!$B:$B,0))=0,0,
MAX(0, MIN(L$1,
((INDEX(Base_Dados!L:L,MATCH($B377,Base_Dados!$B:$B,0))-MIN(Base_Dados!L$5:L$98)) /
(IF(MAX(Base_Dados!L$5:L$98)-MIN(Base_Dados!L$5:L$98)=0,1,MAX(Base_Dados!L$5:L$98)-MIN(Base_Dados!L$5:L$98)))) * L$1)))</f>
        <v>0.53966949133010145</v>
      </c>
      <c r="M377" s="106">
        <f>IF(INDEX(Base_Dados!M:M,MATCH($B377,Base_Dados!$B:$B,0))=0,0,
MAX(0, MIN(M$1,
((INDEX(Base_Dados!M:M,MATCH($B377,Base_Dados!$B:$B,0))-MIN(Base_Dados!M$5:M$98)) /
(IF(MAX(Base_Dados!M$5:M$98)-MIN(Base_Dados!M$5:M$98)=0,1,MAX(Base_Dados!M$5:M$98)-MIN(Base_Dados!M$5:M$98)))) * M$1)))</f>
        <v>0.61669970845481048</v>
      </c>
      <c r="N377" s="106">
        <f>IF(INDEX(Base_Dados!N:N,MATCH($B377,Base_Dados!$B:$B,0))=0,0,
MAX(0, MIN(N$1,
((INDEX(Base_Dados!N:N,MATCH($B377,Base_Dados!$B:$B,0))-MIN(Base_Dados!N$5:N$98)) /
(IF(MAX(Base_Dados!N$5:N$98)-MIN(Base_Dados!N$5:N$98)=0,1,MAX(Base_Dados!N$5:N$98)-MIN(Base_Dados!N$5:N$98)))) * N$1)))</f>
        <v>0.68479276848992532</v>
      </c>
      <c r="O377" s="106">
        <f>IF(INDEX(Base_Dados!O:O,MATCH($B377,Base_Dados!$B:$B,0))=0,0,
MAX(0, MIN(O$1,
((INDEX(Base_Dados!O:O,MATCH($B377,Base_Dados!$B:$B,0))-MIN(Base_Dados!O$5:O$98)) /
(IF(MAX(Base_Dados!O$5:O$98)-MIN(Base_Dados!O$5:O$98)=0,1,MAX(Base_Dados!O$5:O$98)-MIN(Base_Dados!O$5:O$98)))) * O$1)))</f>
        <v>0.85590055187022684</v>
      </c>
      <c r="P377" s="106">
        <f>IF(INDEX(Base_Dados!P:P,MATCH($B377,Base_Dados!$B:$B,0))=0,0,
MAX(0, MIN(P$1,
((INDEX(Base_Dados!P:P,MATCH($B377,Base_Dados!$B:$B,0))-MIN(Base_Dados!P$5:P$98)) /
(IF(MAX(Base_Dados!P$5:P$98)-MIN(Base_Dados!P$5:P$98)=0,1,MAX(Base_Dados!P$5:P$98)-MIN(Base_Dados!P$5:P$98)))) * P$1)))</f>
        <v>0.61403289039920783</v>
      </c>
      <c r="Q377" s="106">
        <f>IF(INDEX(Base_Dados!Q:Q,MATCH($B377,Base_Dados!$B:$B,0))=0,0,
MAX(0, MIN(Q$1,
((INDEX(Base_Dados!Q:Q,MATCH($B377,Base_Dados!$B:$B,0))-MIN(Base_Dados!Q$5:Q$98)) /
(IF(MAX(Base_Dados!Q$5:Q$98)-MIN(Base_Dados!Q$5:Q$98)=0,1,MAX(Base_Dados!Q$5:Q$98)-MIN(Base_Dados!Q$5:Q$98)))) * Q$1)))</f>
        <v>0.37491443315254591</v>
      </c>
      <c r="R377" s="106">
        <f>IF(INDEX(Base_Dados!R:R,MATCH($B377,Base_Dados!$B:$B,0))=0,0,
MAX(0, MIN(R$1,
((INDEX(Base_Dados!R:R,MATCH($B377,Base_Dados!$B:$B,0))-MIN(Base_Dados!R$5:R$98)) /
(IF(MAX(Base_Dados!R$5:R$98)-MIN(Base_Dados!R$5:R$98)=0,1,MAX(Base_Dados!R$5:R$98)-MIN(Base_Dados!R$5:R$98)))) * R$1)))</f>
        <v>0.34518339736279796</v>
      </c>
      <c r="S377" s="106">
        <f>IF(INDEX(Base_Dados!S:S,MATCH($B377,Base_Dados!$B:$B,0))=0,0,
MAX(0, MIN(S$1,
((INDEX(Base_Dados!S:S,MATCH($B377,Base_Dados!$B:$B,0))-MIN(Base_Dados!S$5:S$98)) /
(IF(MAX(Base_Dados!S$5:S$98)-MIN(Base_Dados!S$5:S$98)=0,1,MAX(Base_Dados!S$5:S$98)-MIN(Base_Dados!S$5:S$98)))) * S$1)))</f>
        <v>0.51500786340148275</v>
      </c>
      <c r="T377" s="106">
        <f>IF(INDEX(Base_Dados!T:T,MATCH($B377,Base_Dados!$B:$B,0))=0,0,
MAX(0, MIN(T$1,
((INDEX(Base_Dados!T:T,MATCH($B377,Base_Dados!$B:$B,0))-MIN(Base_Dados!T$5:T$98)) /
(IF(MAX(Base_Dados!T$5:T$98)-MIN(Base_Dados!T$5:T$98)=0,1,MAX(Base_Dados!T$5:T$98)-MIN(Base_Dados!T$5:T$98)))) * T$1)))</f>
        <v>1.3348827625511859</v>
      </c>
      <c r="U377" s="106">
        <f>IF(INDEX(Base_Dados!U:U,MATCH($B377,Base_Dados!$B:$B,0))=0,0,
MAX(0, MIN(U$1,
((INDEX(Base_Dados!U:U,MATCH($B377,Base_Dados!$B:$B,0))-MIN(Base_Dados!U$5:U$98)) /
(IF(MAX(Base_Dados!U$5:U$98)-MIN(Base_Dados!U$5:U$98)=0,1,MAX(Base_Dados!U$5:U$98)-MIN(Base_Dados!U$5:U$98)))) * U$1)))</f>
        <v>0.88791759442994267</v>
      </c>
      <c r="V377" s="106">
        <f>IF(INDEX(Base_Dados!V:V,MATCH($B377,Base_Dados!$B:$B,0))=0,0,
MAX(0, MIN(V$1,
((INDEX(Base_Dados!V:V,MATCH($B377,Base_Dados!$B:$B,0))-MIN(Base_Dados!V$5:V$98)) /
(IF(MAX(Base_Dados!V$5:V$98)-MIN(Base_Dados!V$5:V$98)=0,1,MAX(Base_Dados!V$5:V$98)-MIN(Base_Dados!V$5:V$98)))) * V$1)))</f>
        <v>1.3063312983755033</v>
      </c>
      <c r="W377" s="106">
        <f>IF(INDEX(Base_Dados!W:W,MATCH($B377,Base_Dados!$B:$B,0))=0,0,
MAX(0, MIN(W$1,
((INDEX(Base_Dados!W:W,MATCH($B377,Base_Dados!$B:$B,0))-MIN(Base_Dados!W$5:W$98)) /
(IF(MAX(Base_Dados!W$5:W$98)-MIN(Base_Dados!W$5:W$98)=0,1,MAX(Base_Dados!W$5:W$98)-MIN(Base_Dados!W$5:W$98)))) * W$1)))</f>
        <v>2.1717586841983643</v>
      </c>
      <c r="X377" s="106">
        <f>IF(INDEX(Base_Dados!X:X,MATCH($B377,Base_Dados!$B:$B,0))=0,0,
MAX(0, MIN(X$1,
((INDEX(Base_Dados!X:X,MATCH($B377,Base_Dados!$B:$B,0))-MIN(Base_Dados!X$5:X$98)) /
(IF(MAX(Base_Dados!X$5:X$98)-MIN(Base_Dados!X$5:X$98)=0,1,MAX(Base_Dados!X$5:X$98)-MIN(Base_Dados!X$5:X$98)))) * X$1)))</f>
        <v>0</v>
      </c>
      <c r="Y377" s="106">
        <f>IF(INDEX(Base_Dados!Y:Y,MATCH($B377,Base_Dados!$B:$B,0))=0,0,
MAX(0, MIN(Y$1,
((INDEX(Base_Dados!Y:Y,MATCH($B377,Base_Dados!$B:$B,0))-MIN(Base_Dados!Y$5:Y$98)) /
(IF(MAX(Base_Dados!Y$5:Y$98)-MIN(Base_Dados!Y$5:Y$98)=0,1,MAX(Base_Dados!Y$5:Y$98)-MIN(Base_Dados!Y$5:Y$98)))) * Y$1)))</f>
        <v>0</v>
      </c>
      <c r="Z377" s="106">
        <f>IF(INDEX(Base_Dados!Z:Z,MATCH($B377,Base_Dados!$B:$B,0))=0,0,
MAX(0, MIN(Z$1,
((INDEX(Base_Dados!Z:Z,MATCH($B377,Base_Dados!$B:$B,0))-MIN(Base_Dados!Z$5:Z$98)) /
(IF(MAX(Base_Dados!Z$5:Z$98)-MIN(Base_Dados!Z$5:Z$98)=0,1,MAX(Base_Dados!Z$5:Z$98)-MIN(Base_Dados!Z$5:Z$98)))) * Z$1)))</f>
        <v>0</v>
      </c>
      <c r="AA377" s="106">
        <f>IF(INDEX(Base_Dados!AA:AA,MATCH($B377,Base_Dados!$B:$B,0))=0,0,
MAX(0, MIN(AA$1,
((INDEX(Base_Dados!AA:AA,MATCH($B377,Base_Dados!$B:$B,0))-MIN(Base_Dados!AA$5:AA$98)) /
(IF(MAX(Base_Dados!AA$5:AA$98)-MIN(Base_Dados!AA$5:AA$98)=0,1,MAX(Base_Dados!AA$5:AA$98)-MIN(Base_Dados!AA$5:AA$98)))) * AA$1)))</f>
        <v>0</v>
      </c>
      <c r="AB377" s="106">
        <f>IF(INDEX(Base_Dados!AB:AB,MATCH($B377,Base_Dados!$B:$B,0))=0,0,
MAX(0, MIN(AB$1,
((INDEX(Base_Dados!AB:AB,MATCH($B377,Base_Dados!$B:$B,0))-MIN(Base_Dados!AB$5:AB$98)) /
(IF(MAX(Base_Dados!AB$5:AB$98)-MIN(Base_Dados!AB$5:AB$98)=0,1,MAX(Base_Dados!AB$5:AB$98)-MIN(Base_Dados!AB$5:AB$98)))) * AB$1)))</f>
        <v>0.46279240522126086</v>
      </c>
      <c r="AC377" s="106">
        <f>IF(INDEX(Base_Dados!AC:AC,MATCH($B377,Base_Dados!$B:$B,0))=0,0,
MAX(0, MIN(AC$1,
((INDEX(Base_Dados!AC:AC,MATCH($B377,Base_Dados!$B:$B,0))-MIN(Base_Dados!AC$5:AC$98)) /
(IF(MAX(Base_Dados!AC$5:AC$98)-MIN(Base_Dados!AC$5:AC$98)=0,1,MAX(Base_Dados!AC$5:AC$98)-MIN(Base_Dados!AC$5:AC$98)))) * AC$1)))</f>
        <v>0.46089082674889192</v>
      </c>
      <c r="AD377" s="106">
        <f>IF(INDEX(Base_Dados!AD:AD,MATCH($B377,Base_Dados!$B:$B,0))=0,0,
MAX(0, MIN(AD$1,
((INDEX(Base_Dados!AD:AD,MATCH($B377,Base_Dados!$B:$B,0))-MIN(Base_Dados!AD$5:AD$98)) /
(IF(MAX(Base_Dados!AD$5:AD$98)-MIN(Base_Dados!AD$5:AD$98)=0,1,MAX(Base_Dados!AD$5:AD$98)-MIN(Base_Dados!AD$5:AD$98)))) * AD$1)))</f>
        <v>0.33718384854311495</v>
      </c>
      <c r="AE377" s="106">
        <f>IF(INDEX(Base_Dados!AE:AE,MATCH($B377,Base_Dados!$B:$B,0))=0,0,
MAX(0, MIN(AE$1,
((INDEX(Base_Dados!AE:AE,MATCH($B377,Base_Dados!$B:$B,0))-MIN(Base_Dados!AE$5:AE$98)) /
(IF(MAX(Base_Dados!AE$5:AE$98)-MIN(Base_Dados!AE$5:AE$98)=0,1,MAX(Base_Dados!AE$5:AE$98)-MIN(Base_Dados!AE$5:AE$98)))) * AE$1)))</f>
        <v>0.20736372788724289</v>
      </c>
      <c r="AF377" s="106">
        <f>IF(INDEX(Base_Dados!AF:AF,MATCH($B377,Base_Dados!$B:$B,0))=0,0,
MAX(0, MIN(AF$1,
((INDEX(Base_Dados!AF:AF,MATCH($B377,Base_Dados!$B:$B,0))-MIN(Base_Dados!AF$5:AF$98)) /
(IF(MAX(Base_Dados!AF$5:AF$98)-MIN(Base_Dados!AF$5:AF$98)=0,1,MAX(Base_Dados!AF$5:AF$98)-MIN(Base_Dados!AF$5:AF$98)))) * AF$1)))</f>
        <v>0.29274123109456168</v>
      </c>
      <c r="AG377" s="106">
        <f>IF(INDEX(Base_Dados!AG:AG,MATCH($B377,Base_Dados!$B:$B,0))=0,0,
MAX(0, MIN(AG$1,
((INDEX(Base_Dados!AG:AG,MATCH($B377,Base_Dados!$B:$B,0))-MIN(Base_Dados!AG$5:AG$98)) /
(IF(MAX(Base_Dados!AG$5:AG$98)-MIN(Base_Dados!AG$5:AG$98)=0,1,MAX(Base_Dados!AG$5:AG$98)-MIN(Base_Dados!AG$5:AG$98)))) * AG$1)))</f>
        <v>0.37491443315254591</v>
      </c>
      <c r="AH377" s="106">
        <f>IF(INDEX(Base_Dados!AH:AH,MATCH($B377,Base_Dados!$B:$B,0))=0,0,
MAX(0, MIN(AH$1,
((INDEX(Base_Dados!AH:AH,MATCH($B377,Base_Dados!$B:$B,0))-MIN(Base_Dados!AH$5:AH$98)) /
(IF(MAX(Base_Dados!AH$5:AH$98)-MIN(Base_Dados!AH$5:AH$98)=0,1,MAX(Base_Dados!AH$5:AH$98)-MIN(Base_Dados!AH$5:AH$98)))) * AH$1)))</f>
        <v>1.8068780952775436</v>
      </c>
      <c r="AI377" s="106">
        <f>IF(INDEX(Base_Dados!AI:AI,MATCH($B377,Base_Dados!$B:$B,0))=0,0,
MAX(0, MIN(AI$1,
((INDEX(Base_Dados!AI:AI,MATCH($B377,Base_Dados!$B:$B,0))-MIN(Base_Dados!AI$5:AI$98)) /
(IF(MAX(Base_Dados!AI$5:AI$98)-MIN(Base_Dados!AI$5:AI$98)=0,1,MAX(Base_Dados!AI$5:AI$98)-MIN(Base_Dados!AI$5:AI$98)))) * AI$1)))</f>
        <v>0.5</v>
      </c>
      <c r="AJ377" s="106">
        <f>IF(INDEX(Base_Dados!AJ:AJ,MATCH($B377,Base_Dados!$B:$B,0))=0,0,
MAX(0, MIN(AJ$1,
((INDEX(Base_Dados!AJ:AJ,MATCH($B377,Base_Dados!$B:$B,0))-MIN(Base_Dados!AJ$5:AJ$98)) /
(IF(MAX(Base_Dados!AJ$5:AJ$98)-MIN(Base_Dados!AJ$5:AJ$98)=0,1,MAX(Base_Dados!AJ$5:AJ$98)-MIN(Base_Dados!AJ$5:AJ$98)))) * AJ$1)))</f>
        <v>1.7134353741496597</v>
      </c>
      <c r="AK377" s="106">
        <f>IF(INDEX(Base_Dados!AK:AK,MATCH($B377,Base_Dados!$B:$B,0))=0,0,
MAX(0, MIN(AK$1,
((INDEX(Base_Dados!AK:AK,MATCH($B377,Base_Dados!$B:$B,0))-MIN(Base_Dados!AK$5:AK$98)) /
(IF(MAX(Base_Dados!AK$5:AK$98)-MIN(Base_Dados!AK$5:AK$98)=0,1,MAX(Base_Dados!AK$5:AK$98)-MIN(Base_Dados!AK$5:AK$98)))) * AK$1)))</f>
        <v>0.10459770114942529</v>
      </c>
      <c r="AL377" s="106">
        <f>IF(INDEX(Base_Dados!AL:AL,MATCH($B377,Base_Dados!$B:$B,0))=0,0,
MAX(0, MIN(AL$1,
((INDEX(Base_Dados!AL:AL,MATCH($B377,Base_Dados!$B:$B,0))-MIN(Base_Dados!AL$5:AL$98)) /
(IF(MAX(Base_Dados!AL$5:AL$98)-MIN(Base_Dados!AL$5:AL$98)=0,1,MAX(Base_Dados!AL$5:AL$98)-MIN(Base_Dados!AL$5:AL$98)))) * AL$1)))</f>
        <v>0.16666666666666666</v>
      </c>
      <c r="AM377" s="106">
        <f>IF(INDEX(Base_Dados!AM:AM,MATCH($B377,Base_Dados!$B:$B,0))=0,0,
MAX(0, MIN(AM$1,
((INDEX(Base_Dados!AM:AM,MATCH($B377,Base_Dados!$B:$B,0))-MIN(Base_Dados!AM$5:AM$98)) /
(IF(MAX(Base_Dados!AM$5:AM$98)-MIN(Base_Dados!AM$5:AM$98)=0,1,MAX(Base_Dados!AM$5:AM$98)-MIN(Base_Dados!AM$5:AM$98)))) * AM$1)))</f>
        <v>0.4174003107198343</v>
      </c>
      <c r="AN377" s="106">
        <f>IF(INDEX(Base_Dados!AN:AN,MATCH($B377,Base_Dados!$B:$B,0))=0,0,
MAX(0, MIN(AN$1,
((INDEX(Base_Dados!AN:AN,MATCH($B377,Base_Dados!$B:$B,0))-MIN(Base_Dados!AN$5:AN$98)) /
(IF(MAX(Base_Dados!AN$5:AN$98)-MIN(Base_Dados!AN$5:AN$98)=0,1,MAX(Base_Dados!AN$5:AN$98)-MIN(Base_Dados!AN$5:AN$98)))) * AN$1)))</f>
        <v>0.45593811154598823</v>
      </c>
      <c r="AO377" s="106">
        <f>IF(INDEX(Base_Dados!AO:AO,MATCH($B377,Base_Dados!$B:$B,0))=0,0,
MAX(0, MIN(AO$1,
((INDEX(Base_Dados!AO:AO,MATCH($B377,Base_Dados!$B:$B,0))-MIN(Base_Dados!AO$5:AO$98)) /
(IF(MAX(Base_Dados!AO$5:AO$98)-MIN(Base_Dados!AO$5:AO$98)=0,1,MAX(Base_Dados!AO$5:AO$98)-MIN(Base_Dados!AO$5:AO$98)))) * AO$1)))</f>
        <v>0</v>
      </c>
      <c r="AP377" s="106">
        <f>IF(INDEX(Base_Dados!AP:AP,MATCH($B377,Base_Dados!$B:$B,0))=0,0,
MAX(0, MIN(AP$1,
((INDEX(Base_Dados!AP:AP,MATCH($B377,Base_Dados!$B:$B,0))-MIN(Base_Dados!AP$5:AP$98)) /
(IF(MAX(Base_Dados!AP$5:AP$98)-MIN(Base_Dados!AP$5:AP$98)=0,1,MAX(Base_Dados!AP$5:AP$98)-MIN(Base_Dados!AP$5:AP$98)))) * AP$1)))</f>
        <v>0.3165137614678899</v>
      </c>
      <c r="AQ377" s="106">
        <f>IF(INDEX(Base_Dados!AQ:AQ,MATCH($B377,Base_Dados!$B:$B,0))=0,0,
MAX(0, MIN(AQ$1,
((INDEX(Base_Dados!AQ:AQ,MATCH($B377,Base_Dados!$B:$B,0))-MIN(Base_Dados!AQ$5:AQ$98)) /
(IF(MAX(Base_Dados!AQ$5:AQ$98)-MIN(Base_Dados!AQ$5:AQ$98)=0,1,MAX(Base_Dados!AQ$5:AQ$98)-MIN(Base_Dados!AQ$5:AQ$98)))) * AQ$1)))</f>
        <v>0</v>
      </c>
      <c r="AR377" s="106">
        <f>IF(INDEX(Base_Dados!AR:AR,MATCH($B377,Base_Dados!$B:$B,0))=0,0,
MAX(0, MIN(AR$1,
((INDEX(Base_Dados!AR:AR,MATCH($B377,Base_Dados!$B:$B,0))-MIN(Base_Dados!AR$5:AR$98)) /
(IF(MAX(Base_Dados!AR$5:AR$98)-MIN(Base_Dados!AR$5:AR$98)=0,1,MAX(Base_Dados!AR$5:AR$98)-MIN(Base_Dados!AR$5:AR$98)))) * AR$1)))</f>
        <v>0</v>
      </c>
      <c r="AS377" s="106">
        <f>IF(INDEX(Base_Dados!AS:AS,MATCH($B377,Base_Dados!$B:$B,0))=0,0,
MAX(0, MIN(AS$1,
((INDEX(Base_Dados!AS:AS,MATCH($B377,Base_Dados!$B:$B,0))-MIN(Base_Dados!AS$5:AS$98)) /
(IF(MAX(Base_Dados!AS$5:AS$98)-MIN(Base_Dados!AS$5:AS$98)=0,1,MAX(Base_Dados!AS$5:AS$98)-MIN(Base_Dados!AS$5:AS$98)))) * AS$1)))</f>
        <v>0</v>
      </c>
      <c r="AT377" s="106">
        <f>IF(INDEX(Base_Dados!AT:AT,MATCH($B377,Base_Dados!$B:$B,0))=0,0,
MAX(0, MIN(AT$1,
((INDEX(Base_Dados!AT:AT,MATCH($B377,Base_Dados!$B:$B,0))-MIN(Base_Dados!AT$5:AT$98)) /
(IF(MAX(Base_Dados!AT$5:AT$98)-MIN(Base_Dados!AT$5:AT$98)=0,1,MAX(Base_Dados!AT$5:AT$98)-MIN(Base_Dados!AT$5:AT$98)))) * AT$1)))</f>
        <v>0</v>
      </c>
      <c r="AU377" s="106">
        <f>IF(INDEX(Base_Dados!AU:AU,MATCH($B377,Base_Dados!$B:$B,0))=0,0,
MAX(0, MIN(AU$1,
((INDEX(Base_Dados!AU:AU,MATCH($B377,Base_Dados!$B:$B,0))-MIN(Base_Dados!AU$5:AU$98)) /
(IF(MAX(Base_Dados!AU$5:AU$98)-MIN(Base_Dados!AU$5:AU$98)=0,1,MAX(Base_Dados!AU$5:AU$98)-MIN(Base_Dados!AU$5:AU$98)))) * AU$1)))</f>
        <v>0.18445692883895132</v>
      </c>
      <c r="AV377" s="106">
        <f>IF(INDEX(Base_Dados!AV:AV,MATCH($B377,Base_Dados!$B:$B,0))=0,0,
MAX(0, MIN(AV$1,
((INDEX(Base_Dados!AV:AV,MATCH($B377,Base_Dados!$B:$B,0))-MIN(Base_Dados!AV$5:AV$98)) /
(IF(MAX(Base_Dados!AV$5:AV$98)-MIN(Base_Dados!AV$5:AV$98)=0,1,MAX(Base_Dados!AV$5:AV$98)-MIN(Base_Dados!AV$5:AV$98)))) * AV$1)))</f>
        <v>0</v>
      </c>
      <c r="AW377" s="106">
        <f>IF(INDEX(Base_Dados!AW:AW,MATCH($B377,Base_Dados!$B:$B,0))=0,0,
MAX(0, MIN(AW$1,
((INDEX(Base_Dados!AW:AW,MATCH($B377,Base_Dados!$B:$B,0))-MIN(Base_Dados!AW$5:AW$98)) /
(IF(MAX(Base_Dados!AW$5:AW$98)-MIN(Base_Dados!AW$5:AW$98)=0,1,MAX(Base_Dados!AW$5:AW$98)-MIN(Base_Dados!AW$5:AW$98)))) * AW$1)))</f>
        <v>0</v>
      </c>
      <c r="AX377" s="106">
        <f>IF(INDEX(Base_Dados!AX:AX,MATCH($B377,Base_Dados!$B:$B,0))=0,0,
MAX(0, MIN(AX$1,
((INDEX(Base_Dados!AX:AX,MATCH($B377,Base_Dados!$B:$B,0))-MIN(Base_Dados!AX$5:AX$98)) /
(IF(MAX(Base_Dados!AX$5:AX$98)-MIN(Base_Dados!AX$5:AX$98)=0,1,MAX(Base_Dados!AX$5:AX$98)-MIN(Base_Dados!AX$5:AX$98)))) * AX$1)))</f>
        <v>3.733938019652306E-2</v>
      </c>
      <c r="AY377" s="106">
        <f>IF(INDEX(Base_Dados!AY:AY,MATCH($B377,Base_Dados!$B:$B,0))=0,0,
MAX(0, MIN(AY$1,
((INDEX(Base_Dados!AY:AY,MATCH($B377,Base_Dados!$B:$B,0))-MIN(Base_Dados!AY$5:AY$98)) /
(IF(MAX(Base_Dados!AY$5:AY$98)-MIN(Base_Dados!AY$5:AY$98)=0,1,MAX(Base_Dados!AY$5:AY$98)-MIN(Base_Dados!AY$5:AY$98)))) * AY$1)))</f>
        <v>0.20474777448071216</v>
      </c>
      <c r="AZ377" s="106">
        <f>IF(INDEX(Base_Dados!AZ:AZ,MATCH($B377,Base_Dados!$B:$B,0))=0,0,
MAX(0, MIN(AZ$1,
((INDEX(Base_Dados!AZ:AZ,MATCH($B377,Base_Dados!$B:$B,0))-MIN(Base_Dados!AZ$5:AZ$98)) /
(IF(MAX(Base_Dados!AZ$5:AZ$98)-MIN(Base_Dados!AZ$5:AZ$98)=0,1,MAX(Base_Dados!AZ$5:AZ$98)-MIN(Base_Dados!AZ$5:AZ$98)))) * AZ$1)))</f>
        <v>0.2499001135380623</v>
      </c>
      <c r="BA377" s="106">
        <f>IF(INDEX(Base_Dados!BA:BA,MATCH($B377,Base_Dados!$B:$B,0))=0,0,
MAX(0, MIN(BA$1,
((INDEX(Base_Dados!BA:BA,MATCH($B377,Base_Dados!$B:$B,0))-MIN(Base_Dados!BA$5:BA$98)) /
(IF(MAX(Base_Dados!BA$5:BA$98)-MIN(Base_Dados!BA$5:BA$98)=0,1,MAX(Base_Dados!BA$5:BA$98)-MIN(Base_Dados!BA$5:BA$98)))) * BA$1)))</f>
        <v>0.22331756921778903</v>
      </c>
      <c r="BB377" s="106">
        <f>IF(INDEX(Base_Dados!BB:BB,MATCH($B377,Base_Dados!$B:$B,0))=0,0,
MAX(0, MIN(BB$1,
((INDEX(Base_Dados!BB:BB,MATCH($B377,Base_Dados!$B:$B,0))-MIN(Base_Dados!BB$5:BB$98)) /
(IF(MAX(Base_Dados!BB$5:BB$98)-MIN(Base_Dados!BB$5:BB$98)=0,1,MAX(Base_Dados!BB$5:BB$98)-MIN(Base_Dados!BB$5:BB$98)))) * BB$1)))</f>
        <v>0.33417380011612668</v>
      </c>
      <c r="BC377" s="106">
        <f>IF(INDEX(Base_Dados!BC:BC,MATCH($B377,Base_Dados!$B:$B,0))=0,0,
MAX(0, MIN(BC$1,
((INDEX(Base_Dados!BC:BC,MATCH($B377,Base_Dados!$B:$B,0))-MIN(Base_Dados!BC$5:BC$98)) /
(IF(MAX(Base_Dados!BC$5:BC$98)-MIN(Base_Dados!BC$5:BC$98)=0,1,MAX(Base_Dados!BC$5:BC$98)-MIN(Base_Dados!BC$5:BC$98)))) * BC$1)))</f>
        <v>0.25451117694586589</v>
      </c>
      <c r="BD377" s="106">
        <f>IF(INDEX(Base_Dados!BD:BD,MATCH($B377,Base_Dados!$B:$B,0))=0,0,
MAX(0, MIN(BD$1,
((INDEX(Base_Dados!BD:BD,MATCH($B377,Base_Dados!$B:$B,0))-MIN(Base_Dados!BD$5:BD$98)) /
(IF(MAX(Base_Dados!BD$5:BD$98)-MIN(Base_Dados!BD$5:BD$98)=0,1,MAX(Base_Dados!BD$5:BD$98)-MIN(Base_Dados!BD$5:BD$98)))) * BD$1)))</f>
        <v>0.12949241742261616</v>
      </c>
      <c r="BE377" s="106">
        <f>IF(INDEX(Base_Dados!BE:BE,MATCH($B377,Base_Dados!$B:$B,0))=0,0,
MAX(0, MIN(BE$1,
((INDEX(Base_Dados!BE:BE,MATCH($B377,Base_Dados!$B:$B,0))-MIN(Base_Dados!BE$5:BE$98)) /
(IF(MAX(Base_Dados!BE$5:BE$98)-MIN(Base_Dados!BE$5:BE$98)=0,1,MAX(Base_Dados!BE$5:BE$98)-MIN(Base_Dados!BE$5:BE$98)))) * BE$1)))</f>
        <v>0.37932764676367287</v>
      </c>
      <c r="BF377" s="106">
        <f>IF(INDEX(Base_Dados!BF:BF,MATCH($B377,Base_Dados!$B:$B,0))=0,0,
MAX(0, MIN(BF$1,
((INDEX(Base_Dados!BF:BF,MATCH($B377,Base_Dados!$B:$B,0))-MIN(Base_Dados!BF$5:BF$98)) /
(IF(MAX(Base_Dados!BF$5:BF$98)-MIN(Base_Dados!BF$5:BF$98)=0,1,MAX(Base_Dados!BF$5:BF$98)-MIN(Base_Dados!BF$5:BF$98)))) * BF$1)))</f>
        <v>0.15584415584415584</v>
      </c>
      <c r="BG377" s="106">
        <f>IF(INDEX(Base_Dados!BG:BG,MATCH($B377,Base_Dados!$B:$B,0))=0,0,
MAX(0, MIN(BG$1,
((INDEX(Base_Dados!BG:BG,MATCH($B377,Base_Dados!$B:$B,0))-MIN(Base_Dados!BG$5:BG$98)) /
(IF(MAX(Base_Dados!BG$5:BG$98)-MIN(Base_Dados!BG$5:BG$98)=0,1,MAX(Base_Dados!BG$5:BG$98)-MIN(Base_Dados!BG$5:BG$98)))) * BG$1)))</f>
        <v>3.0936454849498328E-2</v>
      </c>
      <c r="BH377" s="106">
        <f>IF(INDEX(Base_Dados!BH:BH,MATCH($B377,Base_Dados!$B:$B,0))=0,0,
MAX(0, MIN(BH$1,
((INDEX(Base_Dados!BH:BH,MATCH($B377,Base_Dados!$B:$B,0))-MIN(Base_Dados!BH$5:BH$98)) /
(IF(MAX(Base_Dados!BH$5:BH$98)-MIN(Base_Dados!BH$5:BH$98)=0,1,MAX(Base_Dados!BH$5:BH$98)-MIN(Base_Dados!BH$5:BH$98)))) * BH$1)))</f>
        <v>0.19780219780219779</v>
      </c>
      <c r="BI377" s="106">
        <f>IF(INDEX(Base_Dados!BI:BI,MATCH($B377,Base_Dados!$B:$B,0))=0,0,
MAX(0, MIN(BI$1,
((INDEX(Base_Dados!BI:BI,MATCH($B377,Base_Dados!$B:$B,0))-MIN(Base_Dados!BI$5:BI$98)) /
(IF(MAX(Base_Dados!BI$5:BI$98)-MIN(Base_Dados!BI$5:BI$98)=0,1,MAX(Base_Dados!BI$5:BI$98)-MIN(Base_Dados!BI$5:BI$98)))) * BI$1)))</f>
        <v>0.62402496099843996</v>
      </c>
      <c r="BJ377" s="106">
        <f>IF(INDEX(Base_Dados!BJ:BJ,MATCH($B377,Base_Dados!$B:$B,0))=0,0,
MAX(0, MIN(BJ$1,
((INDEX(Base_Dados!BJ:BJ,MATCH($B377,Base_Dados!$B:$B,0))-MIN(Base_Dados!BJ$5:BJ$98)) /
(IF(MAX(Base_Dados!BJ$5:BJ$98)-MIN(Base_Dados!BJ$5:BJ$98)=0,1,MAX(Base_Dados!BJ$5:BJ$98)-MIN(Base_Dados!BJ$5:BJ$98)))) * BJ$1)))</f>
        <v>0.23157894736842105</v>
      </c>
      <c r="BK377" s="106">
        <f>IF(INDEX(Base_Dados!BK:BK,MATCH($B377,Base_Dados!$B:$B,0))=0,0,
MAX(0, MIN(BK$1,
((INDEX(Base_Dados!BK:BK,MATCH($B377,Base_Dados!$B:$B,0))-MIN(Base_Dados!BK$5:BK$98)) /
(IF(MAX(Base_Dados!BK$5:BK$98)-MIN(Base_Dados!BK$5:BK$98)=0,1,MAX(Base_Dados!BK$5:BK$98)-MIN(Base_Dados!BK$5:BK$98)))) * BK$1)))</f>
        <v>0.19642857142857142</v>
      </c>
      <c r="BL377" s="106">
        <f>IF(INDEX(Base_Dados!BL:BL,MATCH($B377,Base_Dados!$B:$B,0))=0,0,
MAX(0, MIN(BL$1,
((INDEX(Base_Dados!BL:BL,MATCH($B377,Base_Dados!$B:$B,0))-MIN(Base_Dados!BL$5:BL$98)) /
(IF(MAX(Base_Dados!BL$5:BL$98)-MIN(Base_Dados!BL$5:BL$98)=0,1,MAX(Base_Dados!BL$5:BL$98)-MIN(Base_Dados!BL$5:BL$98)))) * BL$1)))</f>
        <v>0.249185667752443</v>
      </c>
      <c r="BM377" s="106">
        <f>IF(INDEX(Base_Dados!BM:BM,MATCH($B377,Base_Dados!$B:$B,0))=0,0,
MAX(0, MIN(BM$1,
((INDEX(Base_Dados!BM:BM,MATCH($B377,Base_Dados!$B:$B,0))-MIN(Base_Dados!BM$5:BM$98)) /
(IF(MAX(Base_Dados!BM$5:BM$98)-MIN(Base_Dados!BM$5:BM$98)=0,1,MAX(Base_Dados!BM$5:BM$98)-MIN(Base_Dados!BM$5:BM$98)))) * BM$1)))</f>
        <v>1</v>
      </c>
      <c r="BN377" s="106">
        <f>IF(INDEX(Base_Dados!BN:BN,MATCH($B377,Base_Dados!$B:$B,0))=0,0,
MAX(0, MIN(BN$1,
((INDEX(Base_Dados!BN:BN,MATCH($B377,Base_Dados!$B:$B,0))-MIN(Base_Dados!BN$5:BN$98)) /
(IF(MAX(Base_Dados!BN$5:BN$98)-MIN(Base_Dados!BN$5:BN$98)=0,1,MAX(Base_Dados!BN$5:BN$98)-MIN(Base_Dados!BN$5:BN$98)))) * BN$1)))</f>
        <v>7.516219817091109E-2</v>
      </c>
      <c r="BO377" s="106">
        <f>IF(INDEX(Base_Dados!BO:BO,MATCH($B377,Base_Dados!$B:$B,0))=0,0,
MAX(0, MIN(BO$1,
((INDEX(Base_Dados!BO:BO,MATCH($B377,Base_Dados!$B:$B,0))-MIN(Base_Dados!BO$5:BO$98)) /
(IF(MAX(Base_Dados!BO$5:BO$98)-MIN(Base_Dados!BO$5:BO$98)=0,1,MAX(Base_Dados!BO$5:BO$98)-MIN(Base_Dados!BO$5:BO$98)))) * BO$1)))</f>
        <v>0.10344827586206896</v>
      </c>
      <c r="BP377" s="106">
        <f t="shared" si="24"/>
        <v>26.377785337158912</v>
      </c>
      <c r="BQ377" s="111">
        <f t="shared" si="25"/>
        <v>0.45692468464197156</v>
      </c>
      <c r="BR377" s="112">
        <f t="shared" si="26"/>
        <v>0.14241637116394829</v>
      </c>
      <c r="BS377" s="113">
        <f t="shared" si="27"/>
        <v>26.235368965994965</v>
      </c>
    </row>
    <row r="378" spans="1:71">
      <c r="A378" s="21">
        <v>35025</v>
      </c>
      <c r="B378" s="21" t="s">
        <v>673</v>
      </c>
      <c r="C378" s="21" t="s">
        <v>619</v>
      </c>
      <c r="D378" s="105">
        <f>IF(INDEX(Base_Dados!D:D,MATCH($B378,Base_Dados!$B:$B,0))=0,0,
MAX(0, MIN(D$1,
((INDEX(Base_Dados!D:D,MATCH($B378,Base_Dados!$B:$B,0))-MIN(Base_Dados!D$5:D$98)) /
(IF(MAX(Base_Dados!D$5:D$98)-MIN(Base_Dados!D$5:D$98)=0,1,MAX(Base_Dados!D$5:D$98)-MIN(Base_Dados!D$5:D$98)))) * D$1)))</f>
        <v>0.72631326651507278</v>
      </c>
      <c r="E378" s="106">
        <f>IF(INDEX(Base_Dados!E:E,MATCH($B378,Base_Dados!$B:$B,0))=0,0,
MAX(0, MIN(E$1,
((INDEX(Base_Dados!E:E,MATCH($B378,Base_Dados!$B:$B,0))-MIN(Base_Dados!E$5:E$98)) /
(IF(MAX(Base_Dados!E$5:E$98)-MIN(Base_Dados!E$5:E$98)=0,1,MAX(Base_Dados!E$5:E$98)-MIN(Base_Dados!E$5:E$98)))) * E$1)))</f>
        <v>0.18777580220988455</v>
      </c>
      <c r="F378" s="106">
        <f>IF(INDEX(Base_Dados!F:F,MATCH($B378,Base_Dados!$B:$B,0))=0,0,
MAX(0, MIN(F$1,
((INDEX(Base_Dados!F:F,MATCH($B378,Base_Dados!$B:$B,0))-MIN(Base_Dados!F$5:F$98)) /
(IF(MAX(Base_Dados!F$5:F$98)-MIN(Base_Dados!F$5:F$98)=0,1,MAX(Base_Dados!F$5:F$98)-MIN(Base_Dados!F$5:F$98)))) * F$1)))</f>
        <v>0.18370392760659701</v>
      </c>
      <c r="G378" s="106">
        <f>IF(INDEX(Base_Dados!G:G,MATCH($B378,Base_Dados!$B:$B,0))=0,0,
MAX(0, MIN(G$1,
((INDEX(Base_Dados!G:G,MATCH($B378,Base_Dados!$B:$B,0))-MIN(Base_Dados!G$5:G$98)) /
(IF(MAX(Base_Dados!G$5:G$98)-MIN(Base_Dados!G$5:G$98)=0,1,MAX(Base_Dados!G$5:G$98)-MIN(Base_Dados!G$5:G$98)))) * G$1)))</f>
        <v>0.17454302675977554</v>
      </c>
      <c r="H378" s="106">
        <f>IF(INDEX(Base_Dados!H:H,MATCH($B378,Base_Dados!$B:$B,0))=0,0,
MAX(0, MIN(H$1,
((INDEX(Base_Dados!H:H,MATCH($B378,Base_Dados!$B:$B,0))-MIN(Base_Dados!H$5:H$98)) /
(IF(MAX(Base_Dados!H$5:H$98)-MIN(Base_Dados!H$5:H$98)=0,1,MAX(Base_Dados!H$5:H$98)-MIN(Base_Dados!H$5:H$98)))) * H$1)))</f>
        <v>0.17967306961246898</v>
      </c>
      <c r="I378" s="106">
        <f>IF(INDEX(Base_Dados!I:I,MATCH($B378,Base_Dados!$B:$B,0))=0,0,
MAX(0, MIN(I$1,
((INDEX(Base_Dados!I:I,MATCH($B378,Base_Dados!$B:$B,0))-MIN(Base_Dados!I$5:I$98)) /
(IF(MAX(Base_Dados!I$5:I$98)-MIN(Base_Dados!I$5:I$98)=0,1,MAX(Base_Dados!I$5:I$98)-MIN(Base_Dados!I$5:I$98)))) * I$1)))</f>
        <v>0.2012351798976961</v>
      </c>
      <c r="J378" s="106">
        <f>IF(INDEX(Base_Dados!J:J,MATCH($B378,Base_Dados!$B:$B,0))=0,0,
MAX(0, MIN(J$1,
((INDEX(Base_Dados!J:J,MATCH($B378,Base_Dados!$B:$B,0))-MIN(Base_Dados!J$5:J$98)) /
(IF(MAX(Base_Dados!J$5:J$98)-MIN(Base_Dados!J$5:J$98)=0,1,MAX(Base_Dados!J$5:J$98)-MIN(Base_Dados!J$5:J$98)))) * J$1)))</f>
        <v>0.26612851192567155</v>
      </c>
      <c r="K378" s="106">
        <f>IF(INDEX(Base_Dados!K:K,MATCH($B378,Base_Dados!$B:$B,0))=0,0,
MAX(0, MIN(K$1,
((INDEX(Base_Dados!K:K,MATCH($B378,Base_Dados!$B:$B,0))-MIN(Base_Dados!K$5:K$98)) /
(IF(MAX(Base_Dados!K$5:K$98)-MIN(Base_Dados!K$5:K$98)=0,1,MAX(Base_Dados!K$5:K$98)-MIN(Base_Dados!K$5:K$98)))) * K$1)))</f>
        <v>0.28269230769230769</v>
      </c>
      <c r="L378" s="106">
        <f>IF(INDEX(Base_Dados!L:L,MATCH($B378,Base_Dados!$B:$B,0))=0,0,
MAX(0, MIN(L$1,
((INDEX(Base_Dados!L:L,MATCH($B378,Base_Dados!$B:$B,0))-MIN(Base_Dados!L$5:L$98)) /
(IF(MAX(Base_Dados!L$5:L$98)-MIN(Base_Dados!L$5:L$98)=0,1,MAX(Base_Dados!L$5:L$98)-MIN(Base_Dados!L$5:L$98)))) * L$1)))</f>
        <v>0.32766608022249027</v>
      </c>
      <c r="M378" s="106">
        <f>IF(INDEX(Base_Dados!M:M,MATCH($B378,Base_Dados!$B:$B,0))=0,0,
MAX(0, MIN(M$1,
((INDEX(Base_Dados!M:M,MATCH($B378,Base_Dados!$B:$B,0))-MIN(Base_Dados!M$5:M$98)) /
(IF(MAX(Base_Dados!M$5:M$98)-MIN(Base_Dados!M$5:M$98)=0,1,MAX(Base_Dados!M$5:M$98)-MIN(Base_Dados!M$5:M$98)))) * M$1)))</f>
        <v>0.38495626822157436</v>
      </c>
      <c r="N378" s="106">
        <f>IF(INDEX(Base_Dados!N:N,MATCH($B378,Base_Dados!$B:$B,0))=0,0,
MAX(0, MIN(N$1,
((INDEX(Base_Dados!N:N,MATCH($B378,Base_Dados!$B:$B,0))-MIN(Base_Dados!N$5:N$98)) /
(IF(MAX(Base_Dados!N$5:N$98)-MIN(Base_Dados!N$5:N$98)=0,1,MAX(Base_Dados!N$5:N$98)-MIN(Base_Dados!N$5:N$98)))) * N$1)))</f>
        <v>0.42641299589441428</v>
      </c>
      <c r="O378" s="106">
        <f>IF(INDEX(Base_Dados!O:O,MATCH($B378,Base_Dados!$B:$B,0))=0,0,
MAX(0, MIN(O$1,
((INDEX(Base_Dados!O:O,MATCH($B378,Base_Dados!$B:$B,0))-MIN(Base_Dados!O$5:O$98)) /
(IF(MAX(Base_Dados!O$5:O$98)-MIN(Base_Dados!O$5:O$98)=0,1,MAX(Base_Dados!O$5:O$98)-MIN(Base_Dados!O$5:O$98)))) * O$1)))</f>
        <v>0.5525949049556832</v>
      </c>
      <c r="P378" s="106">
        <f>IF(INDEX(Base_Dados!P:P,MATCH($B378,Base_Dados!$B:$B,0))=0,0,
MAX(0, MIN(P$1,
((INDEX(Base_Dados!P:P,MATCH($B378,Base_Dados!$B:$B,0))-MIN(Base_Dados!P$5:P$98)) /
(IF(MAX(Base_Dados!P$5:P$98)-MIN(Base_Dados!P$5:P$98)=0,1,MAX(Base_Dados!P$5:P$98)-MIN(Base_Dados!P$5:P$98)))) * P$1)))</f>
        <v>0.39507471116331061</v>
      </c>
      <c r="Q378" s="106">
        <f>IF(INDEX(Base_Dados!Q:Q,MATCH($B378,Base_Dados!$B:$B,0))=0,0,
MAX(0, MIN(Q$1,
((INDEX(Base_Dados!Q:Q,MATCH($B378,Base_Dados!$B:$B,0))-MIN(Base_Dados!Q$5:Q$98)) /
(IF(MAX(Base_Dados!Q$5:Q$98)-MIN(Base_Dados!Q$5:Q$98)=0,1,MAX(Base_Dados!Q$5:Q$98)-MIN(Base_Dados!Q$5:Q$98)))) * Q$1)))</f>
        <v>0.42454320467589907</v>
      </c>
      <c r="R378" s="106">
        <f>IF(INDEX(Base_Dados!R:R,MATCH($B378,Base_Dados!$B:$B,0))=0,0,
MAX(0, MIN(R$1,
((INDEX(Base_Dados!R:R,MATCH($B378,Base_Dados!$B:$B,0))-MIN(Base_Dados!R$5:R$98)) /
(IF(MAX(Base_Dados!R$5:R$98)-MIN(Base_Dados!R$5:R$98)=0,1,MAX(Base_Dados!R$5:R$98)-MIN(Base_Dados!R$5:R$98)))) * R$1)))</f>
        <v>0.28911794338097718</v>
      </c>
      <c r="S378" s="106">
        <f>IF(INDEX(Base_Dados!S:S,MATCH($B378,Base_Dados!$B:$B,0))=0,0,
MAX(0, MIN(S$1,
((INDEX(Base_Dados!S:S,MATCH($B378,Base_Dados!$B:$B,0))-MIN(Base_Dados!S$5:S$98)) /
(IF(MAX(Base_Dados!S$5:S$98)-MIN(Base_Dados!S$5:S$98)=0,1,MAX(Base_Dados!S$5:S$98)-MIN(Base_Dados!S$5:S$98)))) * S$1)))</f>
        <v>0.37263536283981125</v>
      </c>
      <c r="T378" s="106">
        <f>IF(INDEX(Base_Dados!T:T,MATCH($B378,Base_Dados!$B:$B,0))=0,0,
MAX(0, MIN(T$1,
((INDEX(Base_Dados!T:T,MATCH($B378,Base_Dados!$B:$B,0))-MIN(Base_Dados!T$5:T$98)) /
(IF(MAX(Base_Dados!T$5:T$98)-MIN(Base_Dados!T$5:T$98)=0,1,MAX(Base_Dados!T$5:T$98)-MIN(Base_Dados!T$5:T$98)))) * T$1)))</f>
        <v>1.8541511285215089</v>
      </c>
      <c r="U378" s="106">
        <f>IF(INDEX(Base_Dados!U:U,MATCH($B378,Base_Dados!$B:$B,0))=0,0,
MAX(0, MIN(U$1,
((INDEX(Base_Dados!U:U,MATCH($B378,Base_Dados!$B:$B,0))-MIN(Base_Dados!U$5:U$98)) /
(IF(MAX(Base_Dados!U$5:U$98)-MIN(Base_Dados!U$5:U$98)=0,1,MAX(Base_Dados!U$5:U$98)-MIN(Base_Dados!U$5:U$98)))) * U$1)))</f>
        <v>0.73386584304189606</v>
      </c>
      <c r="V378" s="106">
        <f>IF(INDEX(Base_Dados!V:V,MATCH($B378,Base_Dados!$B:$B,0))=0,0,
MAX(0, MIN(V$1,
((INDEX(Base_Dados!V:V,MATCH($B378,Base_Dados!$B:$B,0))-MIN(Base_Dados!V$5:V$98)) /
(IF(MAX(Base_Dados!V$5:V$98)-MIN(Base_Dados!V$5:V$98)=0,1,MAX(Base_Dados!V$5:V$98)-MIN(Base_Dados!V$5:V$98)))) * V$1)))</f>
        <v>0.87352639034081392</v>
      </c>
      <c r="W378" s="106">
        <f>IF(INDEX(Base_Dados!W:W,MATCH($B378,Base_Dados!$B:$B,0))=0,0,
MAX(0, MIN(W$1,
((INDEX(Base_Dados!W:W,MATCH($B378,Base_Dados!$B:$B,0))-MIN(Base_Dados!W$5:W$98)) /
(IF(MAX(Base_Dados!W$5:W$98)-MIN(Base_Dados!W$5:W$98)=0,1,MAX(Base_Dados!W$5:W$98)-MIN(Base_Dados!W$5:W$98)))) * W$1)))</f>
        <v>2.3802968596098886</v>
      </c>
      <c r="X378" s="106">
        <f>IF(INDEX(Base_Dados!X:X,MATCH($B378,Base_Dados!$B:$B,0))=0,0,
MAX(0, MIN(X$1,
((INDEX(Base_Dados!X:X,MATCH($B378,Base_Dados!$B:$B,0))-MIN(Base_Dados!X$5:X$98)) /
(IF(MAX(Base_Dados!X$5:X$98)-MIN(Base_Dados!X$5:X$98)=0,1,MAX(Base_Dados!X$5:X$98)-MIN(Base_Dados!X$5:X$98)))) * X$1)))</f>
        <v>0</v>
      </c>
      <c r="Y378" s="106">
        <f>IF(INDEX(Base_Dados!Y:Y,MATCH($B378,Base_Dados!$B:$B,0))=0,0,
MAX(0, MIN(Y$1,
((INDEX(Base_Dados!Y:Y,MATCH($B378,Base_Dados!$B:$B,0))-MIN(Base_Dados!Y$5:Y$98)) /
(IF(MAX(Base_Dados!Y$5:Y$98)-MIN(Base_Dados!Y$5:Y$98)=0,1,MAX(Base_Dados!Y$5:Y$98)-MIN(Base_Dados!Y$5:Y$98)))) * Y$1)))</f>
        <v>0</v>
      </c>
      <c r="Z378" s="106">
        <f>IF(INDEX(Base_Dados!Z:Z,MATCH($B378,Base_Dados!$B:$B,0))=0,0,
MAX(0, MIN(Z$1,
((INDEX(Base_Dados!Z:Z,MATCH($B378,Base_Dados!$B:$B,0))-MIN(Base_Dados!Z$5:Z$98)) /
(IF(MAX(Base_Dados!Z$5:Z$98)-MIN(Base_Dados!Z$5:Z$98)=0,1,MAX(Base_Dados!Z$5:Z$98)-MIN(Base_Dados!Z$5:Z$98)))) * Z$1)))</f>
        <v>8.5714285714285715E-2</v>
      </c>
      <c r="AA378" s="106">
        <f>IF(INDEX(Base_Dados!AA:AA,MATCH($B378,Base_Dados!$B:$B,0))=0,0,
MAX(0, MIN(AA$1,
((INDEX(Base_Dados!AA:AA,MATCH($B378,Base_Dados!$B:$B,0))-MIN(Base_Dados!AA$5:AA$98)) /
(IF(MAX(Base_Dados!AA$5:AA$98)-MIN(Base_Dados!AA$5:AA$98)=0,1,MAX(Base_Dados!AA$5:AA$98)-MIN(Base_Dados!AA$5:AA$98)))) * AA$1)))</f>
        <v>7.3426573426573424E-2</v>
      </c>
      <c r="AB378" s="106">
        <f>IF(INDEX(Base_Dados!AB:AB,MATCH($B378,Base_Dados!$B:$B,0))=0,0,
MAX(0, MIN(AB$1,
((INDEX(Base_Dados!AB:AB,MATCH($B378,Base_Dados!$B:$B,0))-MIN(Base_Dados!AB$5:AB$98)) /
(IF(MAX(Base_Dados!AB$5:AB$98)-MIN(Base_Dados!AB$5:AB$98)=0,1,MAX(Base_Dados!AB$5:AB$98)-MIN(Base_Dados!AB$5:AB$98)))) * AB$1)))</f>
        <v>0.62057093108347339</v>
      </c>
      <c r="AC378" s="106">
        <f>IF(INDEX(Base_Dados!AC:AC,MATCH($B378,Base_Dados!$B:$B,0))=0,0,
MAX(0, MIN(AC$1,
((INDEX(Base_Dados!AC:AC,MATCH($B378,Base_Dados!$B:$B,0))-MIN(Base_Dados!AC$5:AC$98)) /
(IF(MAX(Base_Dados!AC$5:AC$98)-MIN(Base_Dados!AC$5:AC$98)=0,1,MAX(Base_Dados!AC$5:AC$98)-MIN(Base_Dados!AC$5:AC$98)))) * AC$1)))</f>
        <v>0.34957963962227789</v>
      </c>
      <c r="AD378" s="106">
        <f>IF(INDEX(Base_Dados!AD:AD,MATCH($B378,Base_Dados!$B:$B,0))=0,0,
MAX(0, MIN(AD$1,
((INDEX(Base_Dados!AD:AD,MATCH($B378,Base_Dados!$B:$B,0))-MIN(Base_Dados!AD$5:AD$98)) /
(IF(MAX(Base_Dados!AD$5:AD$98)-MIN(Base_Dados!AD$5:AD$98)=0,1,MAX(Base_Dados!AD$5:AD$98)-MIN(Base_Dados!AD$5:AD$98)))) * AD$1)))</f>
        <v>0.2654784795148647</v>
      </c>
      <c r="AE378" s="106">
        <f>IF(INDEX(Base_Dados!AE:AE,MATCH($B378,Base_Dados!$B:$B,0))=0,0,
MAX(0, MIN(AE$1,
((INDEX(Base_Dados!AE:AE,MATCH($B378,Base_Dados!$B:$B,0))-MIN(Base_Dados!AE$5:AE$98)) /
(IF(MAX(Base_Dados!AE$5:AE$98)-MIN(Base_Dados!AE$5:AE$98)=0,1,MAX(Base_Dados!AE$5:AE$98)-MIN(Base_Dados!AE$5:AE$98)))) * AE$1)))</f>
        <v>0.16879045016539623</v>
      </c>
      <c r="AF378" s="106">
        <f>IF(INDEX(Base_Dados!AF:AF,MATCH($B378,Base_Dados!$B:$B,0))=0,0,
MAX(0, MIN(AF$1,
((INDEX(Base_Dados!AF:AF,MATCH($B378,Base_Dados!$B:$B,0))-MIN(Base_Dados!AF$5:AF$98)) /
(IF(MAX(Base_Dados!AF$5:AF$98)-MIN(Base_Dados!AF$5:AF$98)=0,1,MAX(Base_Dados!AF$5:AF$98)-MIN(Base_Dados!AF$5:AF$98)))) * AF$1)))</f>
        <v>0.29071852158322992</v>
      </c>
      <c r="AG378" s="106">
        <f>IF(INDEX(Base_Dados!AG:AG,MATCH($B378,Base_Dados!$B:$B,0))=0,0,
MAX(0, MIN(AG$1,
((INDEX(Base_Dados!AG:AG,MATCH($B378,Base_Dados!$B:$B,0))-MIN(Base_Dados!AG$5:AG$98)) /
(IF(MAX(Base_Dados!AG$5:AG$98)-MIN(Base_Dados!AG$5:AG$98)=0,1,MAX(Base_Dados!AG$5:AG$98)-MIN(Base_Dados!AG$5:AG$98)))) * AG$1)))</f>
        <v>0.42454320467589907</v>
      </c>
      <c r="AH378" s="106">
        <f>IF(INDEX(Base_Dados!AH:AH,MATCH($B378,Base_Dados!$B:$B,0))=0,0,
MAX(0, MIN(AH$1,
((INDEX(Base_Dados!AH:AH,MATCH($B378,Base_Dados!$B:$B,0))-MIN(Base_Dados!AH$5:AH$98)) /
(IF(MAX(Base_Dados!AH$5:AH$98)-MIN(Base_Dados!AH$5:AH$98)=0,1,MAX(Base_Dados!AH$5:AH$98)-MIN(Base_Dados!AH$5:AH$98)))) * AH$1)))</f>
        <v>1.8400394180591721</v>
      </c>
      <c r="AI378" s="106">
        <f>IF(INDEX(Base_Dados!AI:AI,MATCH($B378,Base_Dados!$B:$B,0))=0,0,
MAX(0, MIN(AI$1,
((INDEX(Base_Dados!AI:AI,MATCH($B378,Base_Dados!$B:$B,0))-MIN(Base_Dados!AI$5:AI$98)) /
(IF(MAX(Base_Dados!AI$5:AI$98)-MIN(Base_Dados!AI$5:AI$98)=0,1,MAX(Base_Dados!AI$5:AI$98)-MIN(Base_Dados!AI$5:AI$98)))) * AI$1)))</f>
        <v>0.2857142857142857</v>
      </c>
      <c r="AJ378" s="106">
        <f>IF(INDEX(Base_Dados!AJ:AJ,MATCH($B378,Base_Dados!$B:$B,0))=0,0,
MAX(0, MIN(AJ$1,
((INDEX(Base_Dados!AJ:AJ,MATCH($B378,Base_Dados!$B:$B,0))-MIN(Base_Dados!AJ$5:AJ$98)) /
(IF(MAX(Base_Dados!AJ$5:AJ$98)-MIN(Base_Dados!AJ$5:AJ$98)=0,1,MAX(Base_Dados!AJ$5:AJ$98)-MIN(Base_Dados!AJ$5:AJ$98)))) * AJ$1)))</f>
        <v>1.4955357142857142</v>
      </c>
      <c r="AK378" s="106">
        <f>IF(INDEX(Base_Dados!AK:AK,MATCH($B378,Base_Dados!$B:$B,0))=0,0,
MAX(0, MIN(AK$1,
((INDEX(Base_Dados!AK:AK,MATCH($B378,Base_Dados!$B:$B,0))-MIN(Base_Dados!AK$5:AK$98)) /
(IF(MAX(Base_Dados!AK$5:AK$98)-MIN(Base_Dados!AK$5:AK$98)=0,1,MAX(Base_Dados!AK$5:AK$98)-MIN(Base_Dados!AK$5:AK$98)))) * AK$1)))</f>
        <v>8.2183908045977014E-2</v>
      </c>
      <c r="AL378" s="106">
        <f>IF(INDEX(Base_Dados!AL:AL,MATCH($B378,Base_Dados!$B:$B,0))=0,0,
MAX(0, MIN(AL$1,
((INDEX(Base_Dados!AL:AL,MATCH($B378,Base_Dados!$B:$B,0))-MIN(Base_Dados!AL$5:AL$98)) /
(IF(MAX(Base_Dados!AL$5:AL$98)-MIN(Base_Dados!AL$5:AL$98)=0,1,MAX(Base_Dados!AL$5:AL$98)-MIN(Base_Dados!AL$5:AL$98)))) * AL$1)))</f>
        <v>0</v>
      </c>
      <c r="AM378" s="106">
        <f>IF(INDEX(Base_Dados!AM:AM,MATCH($B378,Base_Dados!$B:$B,0))=0,0,
MAX(0, MIN(AM$1,
((INDEX(Base_Dados!AM:AM,MATCH($B378,Base_Dados!$B:$B,0))-MIN(Base_Dados!AM$5:AM$98)) /
(IF(MAX(Base_Dados!AM$5:AM$98)-MIN(Base_Dados!AM$5:AM$98)=0,1,MAX(Base_Dados!AM$5:AM$98)-MIN(Base_Dados!AM$5:AM$98)))) * AM$1)))</f>
        <v>0.20818228896944588</v>
      </c>
      <c r="AN378" s="106">
        <f>IF(INDEX(Base_Dados!AN:AN,MATCH($B378,Base_Dados!$B:$B,0))=0,0,
MAX(0, MIN(AN$1,
((INDEX(Base_Dados!AN:AN,MATCH($B378,Base_Dados!$B:$B,0))-MIN(Base_Dados!AN$5:AN$98)) /
(IF(MAX(Base_Dados!AN$5:AN$98)-MIN(Base_Dados!AN$5:AN$98)=0,1,MAX(Base_Dados!AN$5:AN$98)-MIN(Base_Dados!AN$5:AN$98)))) * AN$1)))</f>
        <v>0.56272699757869238</v>
      </c>
      <c r="AO378" s="106">
        <f>IF(INDEX(Base_Dados!AO:AO,MATCH($B378,Base_Dados!$B:$B,0))=0,0,
MAX(0, MIN(AO$1,
((INDEX(Base_Dados!AO:AO,MATCH($B378,Base_Dados!$B:$B,0))-MIN(Base_Dados!AO$5:AO$98)) /
(IF(MAX(Base_Dados!AO$5:AO$98)-MIN(Base_Dados!AO$5:AO$98)=0,1,MAX(Base_Dados!AO$5:AO$98)-MIN(Base_Dados!AO$5:AO$98)))) * AO$1)))</f>
        <v>3.2258064516129031E-2</v>
      </c>
      <c r="AP378" s="106">
        <f>IF(INDEX(Base_Dados!AP:AP,MATCH($B378,Base_Dados!$B:$B,0))=0,0,
MAX(0, MIN(AP$1,
((INDEX(Base_Dados!AP:AP,MATCH($B378,Base_Dados!$B:$B,0))-MIN(Base_Dados!AP$5:AP$98)) /
(IF(MAX(Base_Dados!AP$5:AP$98)-MIN(Base_Dados!AP$5:AP$98)=0,1,MAX(Base_Dados!AP$5:AP$98)-MIN(Base_Dados!AP$5:AP$98)))) * AP$1)))</f>
        <v>7.3394495412844041E-2</v>
      </c>
      <c r="AQ378" s="106">
        <f>IF(INDEX(Base_Dados!AQ:AQ,MATCH($B378,Base_Dados!$B:$B,0))=0,0,
MAX(0, MIN(AQ$1,
((INDEX(Base_Dados!AQ:AQ,MATCH($B378,Base_Dados!$B:$B,0))-MIN(Base_Dados!AQ$5:AQ$98)) /
(IF(MAX(Base_Dados!AQ$5:AQ$98)-MIN(Base_Dados!AQ$5:AQ$98)=0,1,MAX(Base_Dados!AQ$5:AQ$98)-MIN(Base_Dados!AQ$5:AQ$98)))) * AQ$1)))</f>
        <v>0</v>
      </c>
      <c r="AR378" s="106">
        <f>IF(INDEX(Base_Dados!AR:AR,MATCH($B378,Base_Dados!$B:$B,0))=0,0,
MAX(0, MIN(AR$1,
((INDEX(Base_Dados!AR:AR,MATCH($B378,Base_Dados!$B:$B,0))-MIN(Base_Dados!AR$5:AR$98)) /
(IF(MAX(Base_Dados!AR$5:AR$98)-MIN(Base_Dados!AR$5:AR$98)=0,1,MAX(Base_Dados!AR$5:AR$98)-MIN(Base_Dados!AR$5:AR$98)))) * AR$1)))</f>
        <v>0.11290322580645161</v>
      </c>
      <c r="AS378" s="106">
        <f>IF(INDEX(Base_Dados!AS:AS,MATCH($B378,Base_Dados!$B:$B,0))=0,0,
MAX(0, MIN(AS$1,
((INDEX(Base_Dados!AS:AS,MATCH($B378,Base_Dados!$B:$B,0))-MIN(Base_Dados!AS$5:AS$98)) /
(IF(MAX(Base_Dados!AS$5:AS$98)-MIN(Base_Dados!AS$5:AS$98)=0,1,MAX(Base_Dados!AS$5:AS$98)-MIN(Base_Dados!AS$5:AS$98)))) * AS$1)))</f>
        <v>7.926829268292683E-2</v>
      </c>
      <c r="AT378" s="106">
        <f>IF(INDEX(Base_Dados!AT:AT,MATCH($B378,Base_Dados!$B:$B,0))=0,0,
MAX(0, MIN(AT$1,
((INDEX(Base_Dados!AT:AT,MATCH($B378,Base_Dados!$B:$B,0))-MIN(Base_Dados!AT$5:AT$98)) /
(IF(MAX(Base_Dados!AT$5:AT$98)-MIN(Base_Dados!AT$5:AT$98)=0,1,MAX(Base_Dados!AT$5:AT$98)-MIN(Base_Dados!AT$5:AT$98)))) * AT$1)))</f>
        <v>1.4285714285714285E-2</v>
      </c>
      <c r="AU378" s="106">
        <f>IF(INDEX(Base_Dados!AU:AU,MATCH($B378,Base_Dados!$B:$B,0))=0,0,
MAX(0, MIN(AU$1,
((INDEX(Base_Dados!AU:AU,MATCH($B378,Base_Dados!$B:$B,0))-MIN(Base_Dados!AU$5:AU$98)) /
(IF(MAX(Base_Dados!AU$5:AU$98)-MIN(Base_Dados!AU$5:AU$98)=0,1,MAX(Base_Dados!AU$5:AU$98)-MIN(Base_Dados!AU$5:AU$98)))) * AU$1)))</f>
        <v>4.4007490636704123E-2</v>
      </c>
      <c r="AV378" s="106">
        <f>IF(INDEX(Base_Dados!AV:AV,MATCH($B378,Base_Dados!$B:$B,0))=0,0,
MAX(0, MIN(AV$1,
((INDEX(Base_Dados!AV:AV,MATCH($B378,Base_Dados!$B:$B,0))-MIN(Base_Dados!AV$5:AV$98)) /
(IF(MAX(Base_Dados!AV$5:AV$98)-MIN(Base_Dados!AV$5:AV$98)=0,1,MAX(Base_Dados!AV$5:AV$98)-MIN(Base_Dados!AV$5:AV$98)))) * AV$1)))</f>
        <v>1.9230769230769232E-2</v>
      </c>
      <c r="AW378" s="106">
        <f>IF(INDEX(Base_Dados!AW:AW,MATCH($B378,Base_Dados!$B:$B,0))=0,0,
MAX(0, MIN(AW$1,
((INDEX(Base_Dados!AW:AW,MATCH($B378,Base_Dados!$B:$B,0))-MIN(Base_Dados!AW$5:AW$98)) /
(IF(MAX(Base_Dados!AW$5:AW$98)-MIN(Base_Dados!AW$5:AW$98)=0,1,MAX(Base_Dados!AW$5:AW$98)-MIN(Base_Dados!AW$5:AW$98)))) * AW$1)))</f>
        <v>0</v>
      </c>
      <c r="AX378" s="106">
        <f>IF(INDEX(Base_Dados!AX:AX,MATCH($B378,Base_Dados!$B:$B,0))=0,0,
MAX(0, MIN(AX$1,
((INDEX(Base_Dados!AX:AX,MATCH($B378,Base_Dados!$B:$B,0))-MIN(Base_Dados!AX$5:AX$98)) /
(IF(MAX(Base_Dados!AX$5:AX$98)-MIN(Base_Dados!AX$5:AX$98)=0,1,MAX(Base_Dados!AX$5:AX$98)-MIN(Base_Dados!AX$5:AX$98)))) * AX$1)))</f>
        <v>6.7429418931087448E-2</v>
      </c>
      <c r="AY378" s="106">
        <f>IF(INDEX(Base_Dados!AY:AY,MATCH($B378,Base_Dados!$B:$B,0))=0,0,
MAX(0, MIN(AY$1,
((INDEX(Base_Dados!AY:AY,MATCH($B378,Base_Dados!$B:$B,0))-MIN(Base_Dados!AY$5:AY$98)) /
(IF(MAX(Base_Dados!AY$5:AY$98)-MIN(Base_Dados!AY$5:AY$98)=0,1,MAX(Base_Dados!AY$5:AY$98)-MIN(Base_Dados!AY$5:AY$98)))) * AY$1)))</f>
        <v>0.17012858555885263</v>
      </c>
      <c r="AZ378" s="106">
        <f>IF(INDEX(Base_Dados!AZ:AZ,MATCH($B378,Base_Dados!$B:$B,0))=0,0,
MAX(0, MIN(AZ$1,
((INDEX(Base_Dados!AZ:AZ,MATCH($B378,Base_Dados!$B:$B,0))-MIN(Base_Dados!AZ$5:AZ$98)) /
(IF(MAX(Base_Dados!AZ$5:AZ$98)-MIN(Base_Dados!AZ$5:AZ$98)=0,1,MAX(Base_Dados!AZ$5:AZ$98)-MIN(Base_Dados!AZ$5:AZ$98)))) * AZ$1)))</f>
        <v>0.40952380952380951</v>
      </c>
      <c r="BA378" s="106">
        <f>IF(INDEX(Base_Dados!BA:BA,MATCH($B378,Base_Dados!$B:$B,0))=0,0,
MAX(0, MIN(BA$1,
((INDEX(Base_Dados!BA:BA,MATCH($B378,Base_Dados!$B:$B,0))-MIN(Base_Dados!BA$5:BA$98)) /
(IF(MAX(Base_Dados!BA$5:BA$98)-MIN(Base_Dados!BA$5:BA$98)=0,1,MAX(Base_Dados!BA$5:BA$98)-MIN(Base_Dados!BA$5:BA$98)))) * BA$1)))</f>
        <v>9.4074024734119313E-2</v>
      </c>
      <c r="BB378" s="106">
        <f>IF(INDEX(Base_Dados!BB:BB,MATCH($B378,Base_Dados!$B:$B,0))=0,0,
MAX(0, MIN(BB$1,
((INDEX(Base_Dados!BB:BB,MATCH($B378,Base_Dados!$B:$B,0))-MIN(Base_Dados!BB$5:BB$98)) /
(IF(MAX(Base_Dados!BB$5:BB$98)-MIN(Base_Dados!BB$5:BB$98)=0,1,MAX(Base_Dados!BB$5:BB$98)-MIN(Base_Dados!BB$5:BB$98)))) * BB$1)))</f>
        <v>0.11721912884430015</v>
      </c>
      <c r="BC378" s="106">
        <f>IF(INDEX(Base_Dados!BC:BC,MATCH($B378,Base_Dados!$B:$B,0))=0,0,
MAX(0, MIN(BC$1,
((INDEX(Base_Dados!BC:BC,MATCH($B378,Base_Dados!$B:$B,0))-MIN(Base_Dados!BC$5:BC$98)) /
(IF(MAX(Base_Dados!BC$5:BC$98)-MIN(Base_Dados!BC$5:BC$98)=0,1,MAX(Base_Dados!BC$5:BC$98)-MIN(Base_Dados!BC$5:BC$98)))) * BC$1)))</f>
        <v>7.0293563156477237E-2</v>
      </c>
      <c r="BD378" s="106">
        <f>IF(INDEX(Base_Dados!BD:BD,MATCH($B378,Base_Dados!$B:$B,0))=0,0,
MAX(0, MIN(BD$1,
((INDEX(Base_Dados!BD:BD,MATCH($B378,Base_Dados!$B:$B,0))-MIN(Base_Dados!BD$5:BD$98)) /
(IF(MAX(Base_Dados!BD$5:BD$98)-MIN(Base_Dados!BD$5:BD$98)=0,1,MAX(Base_Dados!BD$5:BD$98)-MIN(Base_Dados!BD$5:BD$98)))) * BD$1)))</f>
        <v>7.1878678761858592E-2</v>
      </c>
      <c r="BE378" s="106">
        <f>IF(INDEX(Base_Dados!BE:BE,MATCH($B378,Base_Dados!$B:$B,0))=0,0,
MAX(0, MIN(BE$1,
((INDEX(Base_Dados!BE:BE,MATCH($B378,Base_Dados!$B:$B,0))-MIN(Base_Dados!BE$5:BE$98)) /
(IF(MAX(Base_Dados!BE$5:BE$98)-MIN(Base_Dados!BE$5:BE$98)=0,1,MAX(Base_Dados!BE$5:BE$98)-MIN(Base_Dados!BE$5:BE$98)))) * BE$1)))</f>
        <v>0.29202207727044655</v>
      </c>
      <c r="BF378" s="106">
        <f>IF(INDEX(Base_Dados!BF:BF,MATCH($B378,Base_Dados!$B:$B,0))=0,0,
MAX(0, MIN(BF$1,
((INDEX(Base_Dados!BF:BF,MATCH($B378,Base_Dados!$B:$B,0))-MIN(Base_Dados!BF$5:BF$98)) /
(IF(MAX(Base_Dados!BF$5:BF$98)-MIN(Base_Dados!BF$5:BF$98)=0,1,MAX(Base_Dados!BF$5:BF$98)-MIN(Base_Dados!BF$5:BF$98)))) * BF$1)))</f>
        <v>6.9805194805194801E-2</v>
      </c>
      <c r="BG378" s="106">
        <f>IF(INDEX(Base_Dados!BG:BG,MATCH($B378,Base_Dados!$B:$B,0))=0,0,
MAX(0, MIN(BG$1,
((INDEX(Base_Dados!BG:BG,MATCH($B378,Base_Dados!$B:$B,0))-MIN(Base_Dados!BG$5:BG$98)) /
(IF(MAX(Base_Dados!BG$5:BG$98)-MIN(Base_Dados!BG$5:BG$98)=0,1,MAX(Base_Dados!BG$5:BG$98)-MIN(Base_Dados!BG$5:BG$98)))) * BG$1)))</f>
        <v>3.9297658862876256E-2</v>
      </c>
      <c r="BH378" s="106">
        <f>IF(INDEX(Base_Dados!BH:BH,MATCH($B378,Base_Dados!$B:$B,0))=0,0,
MAX(0, MIN(BH$1,
((INDEX(Base_Dados!BH:BH,MATCH($B378,Base_Dados!$B:$B,0))-MIN(Base_Dados!BH$5:BH$98)) /
(IF(MAX(Base_Dados!BH$5:BH$98)-MIN(Base_Dados!BH$5:BH$98)=0,1,MAX(Base_Dados!BH$5:BH$98)-MIN(Base_Dados!BH$5:BH$98)))) * BH$1)))</f>
        <v>9.8901098901098897E-2</v>
      </c>
      <c r="BI378" s="106">
        <f>IF(INDEX(Base_Dados!BI:BI,MATCH($B378,Base_Dados!$B:$B,0))=0,0,
MAX(0, MIN(BI$1,
((INDEX(Base_Dados!BI:BI,MATCH($B378,Base_Dados!$B:$B,0))-MIN(Base_Dados!BI$5:BI$98)) /
(IF(MAX(Base_Dados!BI$5:BI$98)-MIN(Base_Dados!BI$5:BI$98)=0,1,MAX(Base_Dados!BI$5:BI$98)-MIN(Base_Dados!BI$5:BI$98)))) * BI$1)))</f>
        <v>0.58658346333853351</v>
      </c>
      <c r="BJ378" s="106">
        <f>IF(INDEX(Base_Dados!BJ:BJ,MATCH($B378,Base_Dados!$B:$B,0))=0,0,
MAX(0, MIN(BJ$1,
((INDEX(Base_Dados!BJ:BJ,MATCH($B378,Base_Dados!$B:$B,0))-MIN(Base_Dados!BJ$5:BJ$98)) /
(IF(MAX(Base_Dados!BJ$5:BJ$98)-MIN(Base_Dados!BJ$5:BJ$98)=0,1,MAX(Base_Dados!BJ$5:BJ$98)-MIN(Base_Dados!BJ$5:BJ$98)))) * BJ$1)))</f>
        <v>0.10526315789473684</v>
      </c>
      <c r="BK378" s="106">
        <f>IF(INDEX(Base_Dados!BK:BK,MATCH($B378,Base_Dados!$B:$B,0))=0,0,
MAX(0, MIN(BK$1,
((INDEX(Base_Dados!BK:BK,MATCH($B378,Base_Dados!$B:$B,0))-MIN(Base_Dados!BK$5:BK$98)) /
(IF(MAX(Base_Dados!BK$5:BK$98)-MIN(Base_Dados!BK$5:BK$98)=0,1,MAX(Base_Dados!BK$5:BK$98)-MIN(Base_Dados!BK$5:BK$98)))) * BK$1)))</f>
        <v>0.125</v>
      </c>
      <c r="BL378" s="106">
        <f>IF(INDEX(Base_Dados!BL:BL,MATCH($B378,Base_Dados!$B:$B,0))=0,0,
MAX(0, MIN(BL$1,
((INDEX(Base_Dados!BL:BL,MATCH($B378,Base_Dados!$B:$B,0))-MIN(Base_Dados!BL$5:BL$98)) /
(IF(MAX(Base_Dados!BL$5:BL$98)-MIN(Base_Dados!BL$5:BL$98)=0,1,MAX(Base_Dados!BL$5:BL$98)-MIN(Base_Dados!BL$5:BL$98)))) * BL$1)))</f>
        <v>0.1465798045602606</v>
      </c>
      <c r="BM378" s="106">
        <f>IF(INDEX(Base_Dados!BM:BM,MATCH($B378,Base_Dados!$B:$B,0))=0,0,
MAX(0, MIN(BM$1,
((INDEX(Base_Dados!BM:BM,MATCH($B378,Base_Dados!$B:$B,0))-MIN(Base_Dados!BM$5:BM$98)) /
(IF(MAX(Base_Dados!BM$5:BM$98)-MIN(Base_Dados!BM$5:BM$98)=0,1,MAX(Base_Dados!BM$5:BM$98)-MIN(Base_Dados!BM$5:BM$98)))) * BM$1)))</f>
        <v>1</v>
      </c>
      <c r="BN378" s="106">
        <f>IF(INDEX(Base_Dados!BN:BN,MATCH($B378,Base_Dados!$B:$B,0))=0,0,
MAX(0, MIN(BN$1,
((INDEX(Base_Dados!BN:BN,MATCH($B378,Base_Dados!$B:$B,0))-MIN(Base_Dados!BN$5:BN$98)) /
(IF(MAX(Base_Dados!BN$5:BN$98)-MIN(Base_Dados!BN$5:BN$98)=0,1,MAX(Base_Dados!BN$5:BN$98)-MIN(Base_Dados!BN$5:BN$98)))) * BN$1)))</f>
        <v>1.6277865126654332E-2</v>
      </c>
      <c r="BO378" s="106">
        <f>IF(INDEX(Base_Dados!BO:BO,MATCH($B378,Base_Dados!$B:$B,0))=0,0,
MAX(0, MIN(BO$1,
((INDEX(Base_Dados!BO:BO,MATCH($B378,Base_Dados!$B:$B,0))-MIN(Base_Dados!BO$5:BO$98)) /
(IF(MAX(Base_Dados!BO$5:BO$98)-MIN(Base_Dados!BO$5:BO$98)=0,1,MAX(Base_Dados!BO$5:BO$98)-MIN(Base_Dados!BO$5:BO$98)))) * BO$1)))</f>
        <v>6.0344827586206899E-2</v>
      </c>
      <c r="BP378" s="106">
        <f t="shared" si="24"/>
        <v>21.886081893955083</v>
      </c>
      <c r="BQ378" s="111">
        <f t="shared" si="25"/>
        <v>0.4678047721729815</v>
      </c>
      <c r="BR378" s="112">
        <f t="shared" si="26"/>
        <v>0.15329645869495823</v>
      </c>
      <c r="BS378" s="113">
        <f t="shared" si="27"/>
        <v>21.732785435260126</v>
      </c>
    </row>
    <row r="379" spans="1:71">
      <c r="A379" s="21">
        <v>35026</v>
      </c>
      <c r="B379" s="21" t="s">
        <v>671</v>
      </c>
      <c r="C379" s="21" t="s">
        <v>619</v>
      </c>
      <c r="D379" s="105">
        <f>IF(INDEX(Base_Dados!D:D,MATCH($B379,Base_Dados!$B:$B,0))=0,0,
MAX(0, MIN(D$1,
((INDEX(Base_Dados!D:D,MATCH($B379,Base_Dados!$B:$B,0))-MIN(Base_Dados!D$5:D$98)) /
(IF(MAX(Base_Dados!D$5:D$98)-MIN(Base_Dados!D$5:D$98)=0,1,MAX(Base_Dados!D$5:D$98)-MIN(Base_Dados!D$5:D$98)))) * D$1)))</f>
        <v>0.55416969972882246</v>
      </c>
      <c r="E379" s="106">
        <f>IF(INDEX(Base_Dados!E:E,MATCH($B379,Base_Dados!$B:$B,0))=0,0,
MAX(0, MIN(E$1,
((INDEX(Base_Dados!E:E,MATCH($B379,Base_Dados!$B:$B,0))-MIN(Base_Dados!E$5:E$98)) /
(IF(MAX(Base_Dados!E$5:E$98)-MIN(Base_Dados!E$5:E$98)=0,1,MAX(Base_Dados!E$5:E$98)-MIN(Base_Dados!E$5:E$98)))) * E$1)))</f>
        <v>0.13998246752281945</v>
      </c>
      <c r="F379" s="106">
        <f>IF(INDEX(Base_Dados!F:F,MATCH($B379,Base_Dados!$B:$B,0))=0,0,
MAX(0, MIN(F$1,
((INDEX(Base_Dados!F:F,MATCH($B379,Base_Dados!$B:$B,0))-MIN(Base_Dados!F$5:F$98)) /
(IF(MAX(Base_Dados!F$5:F$98)-MIN(Base_Dados!F$5:F$98)=0,1,MAX(Base_Dados!F$5:F$98)-MIN(Base_Dados!F$5:F$98)))) * F$1)))</f>
        <v>0.13723008331286721</v>
      </c>
      <c r="G379" s="106">
        <f>IF(INDEX(Base_Dados!G:G,MATCH($B379,Base_Dados!$B:$B,0))=0,0,
MAX(0, MIN(G$1,
((INDEX(Base_Dados!G:G,MATCH($B379,Base_Dados!$B:$B,0))-MIN(Base_Dados!G$5:G$98)) /
(IF(MAX(Base_Dados!G$5:G$98)-MIN(Base_Dados!G$5:G$98)=0,1,MAX(Base_Dados!G$5:G$98)-MIN(Base_Dados!G$5:G$98)))) * G$1)))</f>
        <v>0.1306772045688302</v>
      </c>
      <c r="H379" s="106">
        <f>IF(INDEX(Base_Dados!H:H,MATCH($B379,Base_Dados!$B:$B,0))=0,0,
MAX(0, MIN(H$1,
((INDEX(Base_Dados!H:H,MATCH($B379,Base_Dados!$B:$B,0))-MIN(Base_Dados!H$5:H$98)) /
(IF(MAX(Base_Dados!H$5:H$98)-MIN(Base_Dados!H$5:H$98)=0,1,MAX(Base_Dados!H$5:H$98)-MIN(Base_Dados!H$5:H$98)))) * H$1)))</f>
        <v>0.1362731724770232</v>
      </c>
      <c r="I379" s="106">
        <f>IF(INDEX(Base_Dados!I:I,MATCH($B379,Base_Dados!$B:$B,0))=0,0,
MAX(0, MIN(I$1,
((INDEX(Base_Dados!I:I,MATCH($B379,Base_Dados!$B:$B,0))-MIN(Base_Dados!I$5:I$98)) /
(IF(MAX(Base_Dados!I$5:I$98)-MIN(Base_Dados!I$5:I$98)=0,1,MAX(Base_Dados!I$5:I$98)-MIN(Base_Dados!I$5:I$98)))) * I$1)))</f>
        <v>0.15712284909634447</v>
      </c>
      <c r="J379" s="106">
        <f>IF(INDEX(Base_Dados!J:J,MATCH($B379,Base_Dados!$B:$B,0))=0,0,
MAX(0, MIN(J$1,
((INDEX(Base_Dados!J:J,MATCH($B379,Base_Dados!$B:$B,0))-MIN(Base_Dados!J$5:J$98)) /
(IF(MAX(Base_Dados!J$5:J$98)-MIN(Base_Dados!J$5:J$98)=0,1,MAX(Base_Dados!J$5:J$98)-MIN(Base_Dados!J$5:J$98)))) * J$1)))</f>
        <v>0.20631495434526498</v>
      </c>
      <c r="K379" s="106">
        <f>IF(INDEX(Base_Dados!K:K,MATCH($B379,Base_Dados!$B:$B,0))=0,0,
MAX(0, MIN(K$1,
((INDEX(Base_Dados!K:K,MATCH($B379,Base_Dados!$B:$B,0))-MIN(Base_Dados!K$5:K$98)) /
(IF(MAX(Base_Dados!K$5:K$98)-MIN(Base_Dados!K$5:K$98)=0,1,MAX(Base_Dados!K$5:K$98)-MIN(Base_Dados!K$5:K$98)))) * K$1)))</f>
        <v>0.21668157423971376</v>
      </c>
      <c r="L379" s="106">
        <f>IF(INDEX(Base_Dados!L:L,MATCH($B379,Base_Dados!$B:$B,0))=0,0,
MAX(0, MIN(L$1,
((INDEX(Base_Dados!L:L,MATCH($B379,Base_Dados!$B:$B,0))-MIN(Base_Dados!L$5:L$98)) /
(IF(MAX(Base_Dados!L$5:L$98)-MIN(Base_Dados!L$5:L$98)=0,1,MAX(Base_Dados!L$5:L$98)-MIN(Base_Dados!L$5:L$98)))) * L$1)))</f>
        <v>0.24849611640788857</v>
      </c>
      <c r="M379" s="106">
        <f>IF(INDEX(Base_Dados!M:M,MATCH($B379,Base_Dados!$B:$B,0))=0,0,
MAX(0, MIN(M$1,
((INDEX(Base_Dados!M:M,MATCH($B379,Base_Dados!$B:$B,0))-MIN(Base_Dados!M$5:M$98)) /
(IF(MAX(Base_Dados!M$5:M$98)-MIN(Base_Dados!M$5:M$98)=0,1,MAX(Base_Dados!M$5:M$98)-MIN(Base_Dados!M$5:M$98)))) * M$1)))</f>
        <v>0.28597084548104956</v>
      </c>
      <c r="N379" s="106">
        <f>IF(INDEX(Base_Dados!N:N,MATCH($B379,Base_Dados!$B:$B,0))=0,0,
MAX(0, MIN(N$1,
((INDEX(Base_Dados!N:N,MATCH($B379,Base_Dados!$B:$B,0))-MIN(Base_Dados!N$5:N$98)) /
(IF(MAX(Base_Dados!N$5:N$98)-MIN(Base_Dados!N$5:N$98)=0,1,MAX(Base_Dados!N$5:N$98)-MIN(Base_Dados!N$5:N$98)))) * N$1)))</f>
        <v>0.32518132017652834</v>
      </c>
      <c r="O379" s="106">
        <f>IF(INDEX(Base_Dados!O:O,MATCH($B379,Base_Dados!$B:$B,0))=0,0,
MAX(0, MIN(O$1,
((INDEX(Base_Dados!O:O,MATCH($B379,Base_Dados!$B:$B,0))-MIN(Base_Dados!O$5:O$98)) /
(IF(MAX(Base_Dados!O$5:O$98)-MIN(Base_Dados!O$5:O$98)=0,1,MAX(Base_Dados!O$5:O$98)-MIN(Base_Dados!O$5:O$98)))) * O$1)))</f>
        <v>0.43229834438931936</v>
      </c>
      <c r="P379" s="106">
        <f>IF(INDEX(Base_Dados!P:P,MATCH($B379,Base_Dados!$B:$B,0))=0,0,
MAX(0, MIN(P$1,
((INDEX(Base_Dados!P:P,MATCH($B379,Base_Dados!$B:$B,0))-MIN(Base_Dados!P$5:P$98)) /
(IF(MAX(Base_Dados!P$5:P$98)-MIN(Base_Dados!P$5:P$98)=0,1,MAX(Base_Dados!P$5:P$98)-MIN(Base_Dados!P$5:P$98)))) * P$1)))</f>
        <v>0.30127634032275979</v>
      </c>
      <c r="Q379" s="106">
        <f>IF(INDEX(Base_Dados!Q:Q,MATCH($B379,Base_Dados!$B:$B,0))=0,0,
MAX(0, MIN(Q$1,
((INDEX(Base_Dados!Q:Q,MATCH($B379,Base_Dados!$B:$B,0))-MIN(Base_Dados!Q$5:Q$98)) /
(IF(MAX(Base_Dados!Q$5:Q$98)-MIN(Base_Dados!Q$5:Q$98)=0,1,MAX(Base_Dados!Q$5:Q$98)-MIN(Base_Dados!Q$5:Q$98)))) * Q$1)))</f>
        <v>0.20285924911800327</v>
      </c>
      <c r="R379" s="106">
        <f>IF(INDEX(Base_Dados!R:R,MATCH($B379,Base_Dados!$B:$B,0))=0,0,
MAX(0, MIN(R$1,
((INDEX(Base_Dados!R:R,MATCH($B379,Base_Dados!$B:$B,0))-MIN(Base_Dados!R$5:R$98)) /
(IF(MAX(Base_Dados!R$5:R$98)-MIN(Base_Dados!R$5:R$98)=0,1,MAX(Base_Dados!R$5:R$98)-MIN(Base_Dados!R$5:R$98)))) * R$1)))</f>
        <v>0.19664980126877982</v>
      </c>
      <c r="S379" s="106">
        <f>IF(INDEX(Base_Dados!S:S,MATCH($B379,Base_Dados!$B:$B,0))=0,0,
MAX(0, MIN(S$1,
((INDEX(Base_Dados!S:S,MATCH($B379,Base_Dados!$B:$B,0))-MIN(Base_Dados!S$5:S$98)) /
(IF(MAX(Base_Dados!S$5:S$98)-MIN(Base_Dados!S$5:S$98)=0,1,MAX(Base_Dados!S$5:S$98)-MIN(Base_Dados!S$5:S$98)))) * S$1)))</f>
        <v>0.28362914700816294</v>
      </c>
      <c r="T379" s="106">
        <f>IF(INDEX(Base_Dados!T:T,MATCH($B379,Base_Dados!$B:$B,0))=0,0,
MAX(0, MIN(T$1,
((INDEX(Base_Dados!T:T,MATCH($B379,Base_Dados!$B:$B,0))-MIN(Base_Dados!T$5:T$98)) /
(IF(MAX(Base_Dados!T$5:T$98)-MIN(Base_Dados!T$5:T$98)=0,1,MAX(Base_Dados!T$5:T$98)-MIN(Base_Dados!T$5:T$98)))) * T$1)))</f>
        <v>1.5868841577939938</v>
      </c>
      <c r="U379" s="106">
        <f>IF(INDEX(Base_Dados!U:U,MATCH($B379,Base_Dados!$B:$B,0))=0,0,
MAX(0, MIN(U$1,
((INDEX(Base_Dados!U:U,MATCH($B379,Base_Dados!$B:$B,0))-MIN(Base_Dados!U$5:U$98)) /
(IF(MAX(Base_Dados!U$5:U$98)-MIN(Base_Dados!U$5:U$98)=0,1,MAX(Base_Dados!U$5:U$98)-MIN(Base_Dados!U$5:U$98)))) * U$1)))</f>
        <v>0.84697619024732262</v>
      </c>
      <c r="V379" s="106">
        <f>IF(INDEX(Base_Dados!V:V,MATCH($B379,Base_Dados!$B:$B,0))=0,0,
MAX(0, MIN(V$1,
((INDEX(Base_Dados!V:V,MATCH($B379,Base_Dados!$B:$B,0))-MIN(Base_Dados!V$5:V$98)) /
(IF(MAX(Base_Dados!V$5:V$98)-MIN(Base_Dados!V$5:V$98)=0,1,MAX(Base_Dados!V$5:V$98)-MIN(Base_Dados!V$5:V$98)))) * V$1)))</f>
        <v>0.65242950432409685</v>
      </c>
      <c r="W379" s="106">
        <f>IF(INDEX(Base_Dados!W:W,MATCH($B379,Base_Dados!$B:$B,0))=0,0,
MAX(0, MIN(W$1,
((INDEX(Base_Dados!W:W,MATCH($B379,Base_Dados!$B:$B,0))-MIN(Base_Dados!W$5:W$98)) /
(IF(MAX(Base_Dados!W$5:W$98)-MIN(Base_Dados!W$5:W$98)=0,1,MAX(Base_Dados!W$5:W$98)-MIN(Base_Dados!W$5:W$98)))) * W$1)))</f>
        <v>2.3507663652003061</v>
      </c>
      <c r="X379" s="106">
        <f>IF(INDEX(Base_Dados!X:X,MATCH($B379,Base_Dados!$B:$B,0))=0,0,
MAX(0, MIN(X$1,
((INDEX(Base_Dados!X:X,MATCH($B379,Base_Dados!$B:$B,0))-MIN(Base_Dados!X$5:X$98)) /
(IF(MAX(Base_Dados!X$5:X$98)-MIN(Base_Dados!X$5:X$98)=0,1,MAX(Base_Dados!X$5:X$98)-MIN(Base_Dados!X$5:X$98)))) * X$1)))</f>
        <v>2.5423728813559324E-2</v>
      </c>
      <c r="Y379" s="106">
        <f>IF(INDEX(Base_Dados!Y:Y,MATCH($B379,Base_Dados!$B:$B,0))=0,0,
MAX(0, MIN(Y$1,
((INDEX(Base_Dados!Y:Y,MATCH($B379,Base_Dados!$B:$B,0))-MIN(Base_Dados!Y$5:Y$98)) /
(IF(MAX(Base_Dados!Y$5:Y$98)-MIN(Base_Dados!Y$5:Y$98)=0,1,MAX(Base_Dados!Y$5:Y$98)-MIN(Base_Dados!Y$5:Y$98)))) * Y$1)))</f>
        <v>4.4117647058823525E-2</v>
      </c>
      <c r="Z379" s="106">
        <f>IF(INDEX(Base_Dados!Z:Z,MATCH($B379,Base_Dados!$B:$B,0))=0,0,
MAX(0, MIN(Z$1,
((INDEX(Base_Dados!Z:Z,MATCH($B379,Base_Dados!$B:$B,0))-MIN(Base_Dados!Z$5:Z$98)) /
(IF(MAX(Base_Dados!Z$5:Z$98)-MIN(Base_Dados!Z$5:Z$98)=0,1,MAX(Base_Dados!Z$5:Z$98)-MIN(Base_Dados!Z$5:Z$98)))) * Z$1)))</f>
        <v>0</v>
      </c>
      <c r="AA379" s="106">
        <f>IF(INDEX(Base_Dados!AA:AA,MATCH($B379,Base_Dados!$B:$B,0))=0,0,
MAX(0, MIN(AA$1,
((INDEX(Base_Dados!AA:AA,MATCH($B379,Base_Dados!$B:$B,0))-MIN(Base_Dados!AA$5:AA$98)) /
(IF(MAX(Base_Dados!AA$5:AA$98)-MIN(Base_Dados!AA$5:AA$98)=0,1,MAX(Base_Dados!AA$5:AA$98)-MIN(Base_Dados!AA$5:AA$98)))) * AA$1)))</f>
        <v>1.048951048951049E-2</v>
      </c>
      <c r="AB379" s="106">
        <f>IF(INDEX(Base_Dados!AB:AB,MATCH($B379,Base_Dados!$B:$B,0))=0,0,
MAX(0, MIN(AB$1,
((INDEX(Base_Dados!AB:AB,MATCH($B379,Base_Dados!$B:$B,0))-MIN(Base_Dados!AB$5:AB$98)) /
(IF(MAX(Base_Dados!AB$5:AB$98)-MIN(Base_Dados!AB$5:AB$98)=0,1,MAX(Base_Dados!AB$5:AB$98)-MIN(Base_Dados!AB$5:AB$98)))) * AB$1)))</f>
        <v>0.46589734757147777</v>
      </c>
      <c r="AC379" s="106">
        <f>IF(INDEX(Base_Dados!AC:AC,MATCH($B379,Base_Dados!$B:$B,0))=0,0,
MAX(0, MIN(AC$1,
((INDEX(Base_Dados!AC:AC,MATCH($B379,Base_Dados!$B:$B,0))-MIN(Base_Dados!AC$5:AC$98)) /
(IF(MAX(Base_Dados!AC$5:AC$98)-MIN(Base_Dados!AC$5:AC$98)=0,1,MAX(Base_Dados!AC$5:AC$98)-MIN(Base_Dados!AC$5:AC$98)))) * AC$1)))</f>
        <v>0.26638080555020233</v>
      </c>
      <c r="AD379" s="106">
        <f>IF(INDEX(Base_Dados!AD:AD,MATCH($B379,Base_Dados!$B:$B,0))=0,0,
MAX(0, MIN(AD$1,
((INDEX(Base_Dados!AD:AD,MATCH($B379,Base_Dados!$B:$B,0))-MIN(Base_Dados!AD$5:AD$98)) /
(IF(MAX(Base_Dados!AD$5:AD$98)-MIN(Base_Dados!AD$5:AD$98)=0,1,MAX(Base_Dados!AD$5:AD$98)-MIN(Base_Dados!AD$5:AD$98)))) * AD$1)))</f>
        <v>0.20730661144801063</v>
      </c>
      <c r="AE379" s="106">
        <f>IF(INDEX(Base_Dados!AE:AE,MATCH($B379,Base_Dados!$B:$B,0))=0,0,
MAX(0, MIN(AE$1,
((INDEX(Base_Dados!AE:AE,MATCH($B379,Base_Dados!$B:$B,0))-MIN(Base_Dados!AE$5:AE$98)) /
(IF(MAX(Base_Dados!AE$5:AE$98)-MIN(Base_Dados!AE$5:AE$98)=0,1,MAX(Base_Dados!AE$5:AE$98)-MIN(Base_Dados!AE$5:AE$98)))) * AE$1)))</f>
        <v>0.11830864375089889</v>
      </c>
      <c r="AF379" s="106">
        <f>IF(INDEX(Base_Dados!AF:AF,MATCH($B379,Base_Dados!$B:$B,0))=0,0,
MAX(0, MIN(AF$1,
((INDEX(Base_Dados!AF:AF,MATCH($B379,Base_Dados!$B:$B,0))-MIN(Base_Dados!AF$5:AF$98)) /
(IF(MAX(Base_Dados!AF$5:AF$98)-MIN(Base_Dados!AF$5:AF$98)=0,1,MAX(Base_Dados!AF$5:AF$98)-MIN(Base_Dados!AF$5:AF$98)))) * AF$1)))</f>
        <v>0.13487794786925941</v>
      </c>
      <c r="AG379" s="106">
        <f>IF(INDEX(Base_Dados!AG:AG,MATCH($B379,Base_Dados!$B:$B,0))=0,0,
MAX(0, MIN(AG$1,
((INDEX(Base_Dados!AG:AG,MATCH($B379,Base_Dados!$B:$B,0))-MIN(Base_Dados!AG$5:AG$98)) /
(IF(MAX(Base_Dados!AG$5:AG$98)-MIN(Base_Dados!AG$5:AG$98)=0,1,MAX(Base_Dados!AG$5:AG$98)-MIN(Base_Dados!AG$5:AG$98)))) * AG$1)))</f>
        <v>0.20285924911800327</v>
      </c>
      <c r="AH379" s="106">
        <f>IF(INDEX(Base_Dados!AH:AH,MATCH($B379,Base_Dados!$B:$B,0))=0,0,
MAX(0, MIN(AH$1,
((INDEX(Base_Dados!AH:AH,MATCH($B379,Base_Dados!$B:$B,0))-MIN(Base_Dados!AH$5:AH$98)) /
(IF(MAX(Base_Dados!AH$5:AH$98)-MIN(Base_Dados!AH$5:AH$98)=0,1,MAX(Base_Dados!AH$5:AH$98)-MIN(Base_Dados!AH$5:AH$98)))) * AH$1)))</f>
        <v>1.7975798514256127</v>
      </c>
      <c r="AI379" s="106">
        <f>IF(INDEX(Base_Dados!AI:AI,MATCH($B379,Base_Dados!$B:$B,0))=0,0,
MAX(0, MIN(AI$1,
((INDEX(Base_Dados!AI:AI,MATCH($B379,Base_Dados!$B:$B,0))-MIN(Base_Dados!AI$5:AI$98)) /
(IF(MAX(Base_Dados!AI$5:AI$98)-MIN(Base_Dados!AI$5:AI$98)=0,1,MAX(Base_Dados!AI$5:AI$98)-MIN(Base_Dados!AI$5:AI$98)))) * AI$1)))</f>
        <v>0.25</v>
      </c>
      <c r="AJ379" s="106">
        <f>IF(INDEX(Base_Dados!AJ:AJ,MATCH($B379,Base_Dados!$B:$B,0))=0,0,
MAX(0, MIN(AJ$1,
((INDEX(Base_Dados!AJ:AJ,MATCH($B379,Base_Dados!$B:$B,0))-MIN(Base_Dados!AJ$5:AJ$98)) /
(IF(MAX(Base_Dados!AJ$5:AJ$98)-MIN(Base_Dados!AJ$5:AJ$98)=0,1,MAX(Base_Dados!AJ$5:AJ$98)-MIN(Base_Dados!AJ$5:AJ$98)))) * AJ$1)))</f>
        <v>1.7006802721088436</v>
      </c>
      <c r="AK379" s="106">
        <f>IF(INDEX(Base_Dados!AK:AK,MATCH($B379,Base_Dados!$B:$B,0))=0,0,
MAX(0, MIN(AK$1,
((INDEX(Base_Dados!AK:AK,MATCH($B379,Base_Dados!$B:$B,0))-MIN(Base_Dados!AK$5:AK$98)) /
(IF(MAX(Base_Dados!AK$5:AK$98)-MIN(Base_Dados!AK$5:AK$98)=0,1,MAX(Base_Dados!AK$5:AK$98)-MIN(Base_Dados!AK$5:AK$98)))) * AK$1)))</f>
        <v>9.6551724137931033E-2</v>
      </c>
      <c r="AL379" s="106">
        <f>IF(INDEX(Base_Dados!AL:AL,MATCH($B379,Base_Dados!$B:$B,0))=0,0,
MAX(0, MIN(AL$1,
((INDEX(Base_Dados!AL:AL,MATCH($B379,Base_Dados!$B:$B,0))-MIN(Base_Dados!AL$5:AL$98)) /
(IF(MAX(Base_Dados!AL$5:AL$98)-MIN(Base_Dados!AL$5:AL$98)=0,1,MAX(Base_Dados!AL$5:AL$98)-MIN(Base_Dados!AL$5:AL$98)))) * AL$1)))</f>
        <v>5.5555555555555552E-2</v>
      </c>
      <c r="AM379" s="106">
        <f>IF(INDEX(Base_Dados!AM:AM,MATCH($B379,Base_Dados!$B:$B,0))=0,0,
MAX(0, MIN(AM$1,
((INDEX(Base_Dados!AM:AM,MATCH($B379,Base_Dados!$B:$B,0))-MIN(Base_Dados!AM$5:AM$98)) /
(IF(MAX(Base_Dados!AM$5:AM$98)-MIN(Base_Dados!AM$5:AM$98)=0,1,MAX(Base_Dados!AM$5:AM$98)-MIN(Base_Dados!AM$5:AM$98)))) * AM$1)))</f>
        <v>0.20714655618850336</v>
      </c>
      <c r="AN379" s="106">
        <f>IF(INDEX(Base_Dados!AN:AN,MATCH($B379,Base_Dados!$B:$B,0))=0,0,
MAX(0, MIN(AN$1,
((INDEX(Base_Dados!AN:AN,MATCH($B379,Base_Dados!$B:$B,0))-MIN(Base_Dados!AN$5:AN$98)) /
(IF(MAX(Base_Dados!AN$5:AN$98)-MIN(Base_Dados!AN$5:AN$98)=0,1,MAX(Base_Dados!AN$5:AN$98)-MIN(Base_Dados!AN$5:AN$98)))) * AN$1)))</f>
        <v>0.56713672593500919</v>
      </c>
      <c r="AO379" s="106">
        <f>IF(INDEX(Base_Dados!AO:AO,MATCH($B379,Base_Dados!$B:$B,0))=0,0,
MAX(0, MIN(AO$1,
((INDEX(Base_Dados!AO:AO,MATCH($B379,Base_Dados!$B:$B,0))-MIN(Base_Dados!AO$5:AO$98)) /
(IF(MAX(Base_Dados!AO$5:AO$98)-MIN(Base_Dados!AO$5:AO$98)=0,1,MAX(Base_Dados!AO$5:AO$98)-MIN(Base_Dados!AO$5:AO$98)))) * AO$1)))</f>
        <v>0</v>
      </c>
      <c r="AP379" s="106">
        <f>IF(INDEX(Base_Dados!AP:AP,MATCH($B379,Base_Dados!$B:$B,0))=0,0,
MAX(0, MIN(AP$1,
((INDEX(Base_Dados!AP:AP,MATCH($B379,Base_Dados!$B:$B,0))-MIN(Base_Dados!AP$5:AP$98)) /
(IF(MAX(Base_Dados!AP$5:AP$98)-MIN(Base_Dados!AP$5:AP$98)=0,1,MAX(Base_Dados!AP$5:AP$98)-MIN(Base_Dados!AP$5:AP$98)))) * AP$1)))</f>
        <v>0.12385321100917432</v>
      </c>
      <c r="AQ379" s="106">
        <f>IF(INDEX(Base_Dados!AQ:AQ,MATCH($B379,Base_Dados!$B:$B,0))=0,0,
MAX(0, MIN(AQ$1,
((INDEX(Base_Dados!AQ:AQ,MATCH($B379,Base_Dados!$B:$B,0))-MIN(Base_Dados!AQ$5:AQ$98)) /
(IF(MAX(Base_Dados!AQ$5:AQ$98)-MIN(Base_Dados!AQ$5:AQ$98)=0,1,MAX(Base_Dados!AQ$5:AQ$98)-MIN(Base_Dados!AQ$5:AQ$98)))) * AQ$1)))</f>
        <v>1.6666666666666666E-2</v>
      </c>
      <c r="AR379" s="106">
        <f>IF(INDEX(Base_Dados!AR:AR,MATCH($B379,Base_Dados!$B:$B,0))=0,0,
MAX(0, MIN(AR$1,
((INDEX(Base_Dados!AR:AR,MATCH($B379,Base_Dados!$B:$B,0))-MIN(Base_Dados!AR$5:AR$98)) /
(IF(MAX(Base_Dados!AR$5:AR$98)-MIN(Base_Dados!AR$5:AR$98)=0,1,MAX(Base_Dados!AR$5:AR$98)-MIN(Base_Dados!AR$5:AR$98)))) * AR$1)))</f>
        <v>0</v>
      </c>
      <c r="AS379" s="106">
        <f>IF(INDEX(Base_Dados!AS:AS,MATCH($B379,Base_Dados!$B:$B,0))=0,0,
MAX(0, MIN(AS$1,
((INDEX(Base_Dados!AS:AS,MATCH($B379,Base_Dados!$B:$B,0))-MIN(Base_Dados!AS$5:AS$98)) /
(IF(MAX(Base_Dados!AS$5:AS$98)-MIN(Base_Dados!AS$5:AS$98)=0,1,MAX(Base_Dados!AS$5:AS$98)-MIN(Base_Dados!AS$5:AS$98)))) * AS$1)))</f>
        <v>3.048780487804878E-2</v>
      </c>
      <c r="AT379" s="106">
        <f>IF(INDEX(Base_Dados!AT:AT,MATCH($B379,Base_Dados!$B:$B,0))=0,0,
MAX(0, MIN(AT$1,
((INDEX(Base_Dados!AT:AT,MATCH($B379,Base_Dados!$B:$B,0))-MIN(Base_Dados!AT$5:AT$98)) /
(IF(MAX(Base_Dados!AT$5:AT$98)-MIN(Base_Dados!AT$5:AT$98)=0,1,MAX(Base_Dados!AT$5:AT$98)-MIN(Base_Dados!AT$5:AT$98)))) * AT$1)))</f>
        <v>0</v>
      </c>
      <c r="AU379" s="106">
        <f>IF(INDEX(Base_Dados!AU:AU,MATCH($B379,Base_Dados!$B:$B,0))=0,0,
MAX(0, MIN(AU$1,
((INDEX(Base_Dados!AU:AU,MATCH($B379,Base_Dados!$B:$B,0))-MIN(Base_Dados!AU$5:AU$98)) /
(IF(MAX(Base_Dados!AU$5:AU$98)-MIN(Base_Dados!AU$5:AU$98)=0,1,MAX(Base_Dados!AU$5:AU$98)-MIN(Base_Dados!AU$5:AU$98)))) * AU$1)))</f>
        <v>4.0262172284644196E-2</v>
      </c>
      <c r="AV379" s="106">
        <f>IF(INDEX(Base_Dados!AV:AV,MATCH($B379,Base_Dados!$B:$B,0))=0,0,
MAX(0, MIN(AV$1,
((INDEX(Base_Dados!AV:AV,MATCH($B379,Base_Dados!$B:$B,0))-MIN(Base_Dados!AV$5:AV$98)) /
(IF(MAX(Base_Dados!AV$5:AV$98)-MIN(Base_Dados!AV$5:AV$98)=0,1,MAX(Base_Dados!AV$5:AV$98)-MIN(Base_Dados!AV$5:AV$98)))) * AV$1)))</f>
        <v>0</v>
      </c>
      <c r="AW379" s="106">
        <f>IF(INDEX(Base_Dados!AW:AW,MATCH($B379,Base_Dados!$B:$B,0))=0,0,
MAX(0, MIN(AW$1,
((INDEX(Base_Dados!AW:AW,MATCH($B379,Base_Dados!$B:$B,0))-MIN(Base_Dados!AW$5:AW$98)) /
(IF(MAX(Base_Dados!AW$5:AW$98)-MIN(Base_Dados!AW$5:AW$98)=0,1,MAX(Base_Dados!AW$5:AW$98)-MIN(Base_Dados!AW$5:AW$98)))) * AW$1)))</f>
        <v>0</v>
      </c>
      <c r="AX379" s="106">
        <f>IF(INDEX(Base_Dados!AX:AX,MATCH($B379,Base_Dados!$B:$B,0))=0,0,
MAX(0, MIN(AX$1,
((INDEX(Base_Dados!AX:AX,MATCH($B379,Base_Dados!$B:$B,0))-MIN(Base_Dados!AX$5:AX$98)) /
(IF(MAX(Base_Dados!AX$5:AX$98)-MIN(Base_Dados!AX$5:AX$98)=0,1,MAX(Base_Dados!AX$5:AX$98)-MIN(Base_Dados!AX$5:AX$98)))) * AX$1)))</f>
        <v>7.1185043647671503E-2</v>
      </c>
      <c r="AY379" s="106">
        <f>IF(INDEX(Base_Dados!AY:AY,MATCH($B379,Base_Dados!$B:$B,0))=0,0,
MAX(0, MIN(AY$1,
((INDEX(Base_Dados!AY:AY,MATCH($B379,Base_Dados!$B:$B,0))-MIN(Base_Dados!AY$5:AY$98)) /
(IF(MAX(Base_Dados!AY$5:AY$98)-MIN(Base_Dados!AY$5:AY$98)=0,1,MAX(Base_Dados!AY$5:AY$98)-MIN(Base_Dados!AY$5:AY$98)))) * AY$1)))</f>
        <v>0.1031981536432575</v>
      </c>
      <c r="AZ379" s="106">
        <f>IF(INDEX(Base_Dados!AZ:AZ,MATCH($B379,Base_Dados!$B:$B,0))=0,0,
MAX(0, MIN(AZ$1,
((INDEX(Base_Dados!AZ:AZ,MATCH($B379,Base_Dados!$B:$B,0))-MIN(Base_Dados!AZ$5:AZ$98)) /
(IF(MAX(Base_Dados!AZ$5:AZ$98)-MIN(Base_Dados!AZ$5:AZ$98)=0,1,MAX(Base_Dados!AZ$5:AZ$98)-MIN(Base_Dados!AZ$5:AZ$98)))) * AZ$1)))</f>
        <v>0.25571895424836599</v>
      </c>
      <c r="BA379" s="106">
        <f>IF(INDEX(Base_Dados!BA:BA,MATCH($B379,Base_Dados!$B:$B,0))=0,0,
MAX(0, MIN(BA$1,
((INDEX(Base_Dados!BA:BA,MATCH($B379,Base_Dados!$B:$B,0))-MIN(Base_Dados!BA$5:BA$98)) /
(IF(MAX(Base_Dados!BA$5:BA$98)-MIN(Base_Dados!BA$5:BA$98)=0,1,MAX(Base_Dados!BA$5:BA$98)-MIN(Base_Dados!BA$5:BA$98)))) * BA$1)))</f>
        <v>7.1693421257132711E-2</v>
      </c>
      <c r="BB379" s="106">
        <f>IF(INDEX(Base_Dados!BB:BB,MATCH($B379,Base_Dados!$B:$B,0))=0,0,
MAX(0, MIN(BB$1,
((INDEX(Base_Dados!BB:BB,MATCH($B379,Base_Dados!$B:$B,0))-MIN(Base_Dados!BB$5:BB$98)) /
(IF(MAX(Base_Dados!BB$5:BB$98)-MIN(Base_Dados!BB$5:BB$98)=0,1,MAX(Base_Dados!BB$5:BB$98)-MIN(Base_Dados!BB$5:BB$98)))) * BB$1)))</f>
        <v>0.1676984559956913</v>
      </c>
      <c r="BC379" s="106">
        <f>IF(INDEX(Base_Dados!BC:BC,MATCH($B379,Base_Dados!$B:$B,0))=0,0,
MAX(0, MIN(BC$1,
((INDEX(Base_Dados!BC:BC,MATCH($B379,Base_Dados!$B:$B,0))-MIN(Base_Dados!BC$5:BC$98)) /
(IF(MAX(Base_Dados!BC$5:BC$98)-MIN(Base_Dados!BC$5:BC$98)=0,1,MAX(Base_Dados!BC$5:BC$98)-MIN(Base_Dados!BC$5:BC$98)))) * BC$1)))</f>
        <v>6.6253703204955564E-2</v>
      </c>
      <c r="BD379" s="106">
        <f>IF(INDEX(Base_Dados!BD:BD,MATCH($B379,Base_Dados!$B:$B,0))=0,0,
MAX(0, MIN(BD$1,
((INDEX(Base_Dados!BD:BD,MATCH($B379,Base_Dados!$B:$B,0))-MIN(Base_Dados!BD$5:BD$98)) /
(IF(MAX(Base_Dados!BD$5:BD$98)-MIN(Base_Dados!BD$5:BD$98)=0,1,MAX(Base_Dados!BD$5:BD$98)-MIN(Base_Dados!BD$5:BD$98)))) * BD$1)))</f>
        <v>5.2073956097223185E-2</v>
      </c>
      <c r="BE379" s="106">
        <f>IF(INDEX(Base_Dados!BE:BE,MATCH($B379,Base_Dados!$B:$B,0))=0,0,
MAX(0, MIN(BE$1,
((INDEX(Base_Dados!BE:BE,MATCH($B379,Base_Dados!$B:$B,0))-MIN(Base_Dados!BE$5:BE$98)) /
(IF(MAX(Base_Dados!BE$5:BE$98)-MIN(Base_Dados!BE$5:BE$98)=0,1,MAX(Base_Dados!BE$5:BE$98)-MIN(Base_Dados!BE$5:BE$98)))) * BE$1)))</f>
        <v>0.20521826392373307</v>
      </c>
      <c r="BF379" s="106">
        <f>IF(INDEX(Base_Dados!BF:BF,MATCH($B379,Base_Dados!$B:$B,0))=0,0,
MAX(0, MIN(BF$1,
((INDEX(Base_Dados!BF:BF,MATCH($B379,Base_Dados!$B:$B,0))-MIN(Base_Dados!BF$5:BF$98)) /
(IF(MAX(Base_Dados!BF$5:BF$98)-MIN(Base_Dados!BF$5:BF$98)=0,1,MAX(Base_Dados!BF$5:BF$98)-MIN(Base_Dados!BF$5:BF$98)))) * BF$1)))</f>
        <v>8.7662337662337664E-2</v>
      </c>
      <c r="BG379" s="106">
        <f>IF(INDEX(Base_Dados!BG:BG,MATCH($B379,Base_Dados!$B:$B,0))=0,0,
MAX(0, MIN(BG$1,
((INDEX(Base_Dados!BG:BG,MATCH($B379,Base_Dados!$B:$B,0))-MIN(Base_Dados!BG$5:BG$98)) /
(IF(MAX(Base_Dados!BG$5:BG$98)-MIN(Base_Dados!BG$5:BG$98)=0,1,MAX(Base_Dados!BG$5:BG$98)-MIN(Base_Dados!BG$5:BG$98)))) * BG$1)))</f>
        <v>2.926421404682274E-3</v>
      </c>
      <c r="BH379" s="106">
        <f>IF(INDEX(Base_Dados!BH:BH,MATCH($B379,Base_Dados!$B:$B,0))=0,0,
MAX(0, MIN(BH$1,
((INDEX(Base_Dados!BH:BH,MATCH($B379,Base_Dados!$B:$B,0))-MIN(Base_Dados!BH$5:BH$98)) /
(IF(MAX(Base_Dados!BH$5:BH$98)-MIN(Base_Dados!BH$5:BH$98)=0,1,MAX(Base_Dados!BH$5:BH$98)-MIN(Base_Dados!BH$5:BH$98)))) * BH$1)))</f>
        <v>0.12087912087912088</v>
      </c>
      <c r="BI379" s="106">
        <f>IF(INDEX(Base_Dados!BI:BI,MATCH($B379,Base_Dados!$B:$B,0))=0,0,
MAX(0, MIN(BI$1,
((INDEX(Base_Dados!BI:BI,MATCH($B379,Base_Dados!$B:$B,0))-MIN(Base_Dados!BI$5:BI$98)) /
(IF(MAX(Base_Dados!BI$5:BI$98)-MIN(Base_Dados!BI$5:BI$98)=0,1,MAX(Base_Dados!BI$5:BI$98)-MIN(Base_Dados!BI$5:BI$98)))) * BI$1)))</f>
        <v>0.28861154446177845</v>
      </c>
      <c r="BJ379" s="106">
        <f>IF(INDEX(Base_Dados!BJ:BJ,MATCH($B379,Base_Dados!$B:$B,0))=0,0,
MAX(0, MIN(BJ$1,
((INDEX(Base_Dados!BJ:BJ,MATCH($B379,Base_Dados!$B:$B,0))-MIN(Base_Dados!BJ$5:BJ$98)) /
(IF(MAX(Base_Dados!BJ$5:BJ$98)-MIN(Base_Dados!BJ$5:BJ$98)=0,1,MAX(Base_Dados!BJ$5:BJ$98)-MIN(Base_Dados!BJ$5:BJ$98)))) * BJ$1)))</f>
        <v>9.4736842105263161E-2</v>
      </c>
      <c r="BK379" s="106">
        <f>IF(INDEX(Base_Dados!BK:BK,MATCH($B379,Base_Dados!$B:$B,0))=0,0,
MAX(0, MIN(BK$1,
((INDEX(Base_Dados!BK:BK,MATCH($B379,Base_Dados!$B:$B,0))-MIN(Base_Dados!BK$5:BK$98)) /
(IF(MAX(Base_Dados!BK$5:BK$98)-MIN(Base_Dados!BK$5:BK$98)=0,1,MAX(Base_Dados!BK$5:BK$98)-MIN(Base_Dados!BK$5:BK$98)))) * BK$1)))</f>
        <v>5.3571428571428568E-2</v>
      </c>
      <c r="BL379" s="106">
        <f>IF(INDEX(Base_Dados!BL:BL,MATCH($B379,Base_Dados!$B:$B,0))=0,0,
MAX(0, MIN(BL$1,
((INDEX(Base_Dados!BL:BL,MATCH($B379,Base_Dados!$B:$B,0))-MIN(Base_Dados!BL$5:BL$98)) /
(IF(MAX(Base_Dados!BL$5:BL$98)-MIN(Base_Dados!BL$5:BL$98)=0,1,MAX(Base_Dados!BL$5:BL$98)-MIN(Base_Dados!BL$5:BL$98)))) * BL$1)))</f>
        <v>0.11726384364820847</v>
      </c>
      <c r="BM379" s="106">
        <f>IF(INDEX(Base_Dados!BM:BM,MATCH($B379,Base_Dados!$B:$B,0))=0,0,
MAX(0, MIN(BM$1,
((INDEX(Base_Dados!BM:BM,MATCH($B379,Base_Dados!$B:$B,0))-MIN(Base_Dados!BM$5:BM$98)) /
(IF(MAX(Base_Dados!BM$5:BM$98)-MIN(Base_Dados!BM$5:BM$98)=0,1,MAX(Base_Dados!BM$5:BM$98)-MIN(Base_Dados!BM$5:BM$98)))) * BM$1)))</f>
        <v>1</v>
      </c>
      <c r="BN379" s="106">
        <f>IF(INDEX(Base_Dados!BN:BN,MATCH($B379,Base_Dados!$B:$B,0))=0,0,
MAX(0, MIN(BN$1,
((INDEX(Base_Dados!BN:BN,MATCH($B379,Base_Dados!$B:$B,0))-MIN(Base_Dados!BN$5:BN$98)) /
(IF(MAX(Base_Dados!BN$5:BN$98)-MIN(Base_Dados!BN$5:BN$98)=0,1,MAX(Base_Dados!BN$5:BN$98)-MIN(Base_Dados!BN$5:BN$98)))) * BN$1)))</f>
        <v>0</v>
      </c>
      <c r="BO379" s="106">
        <f>IF(INDEX(Base_Dados!BO:BO,MATCH($B379,Base_Dados!$B:$B,0))=0,0,
MAX(0, MIN(BO$1,
((INDEX(Base_Dados!BO:BO,MATCH($B379,Base_Dados!$B:$B,0))-MIN(Base_Dados!BO$5:BO$98)) /
(IF(MAX(Base_Dados!BO$5:BO$98)-MIN(Base_Dados!BO$5:BO$98)=0,1,MAX(Base_Dados!BO$5:BO$98)-MIN(Base_Dados!BO$5:BO$98)))) * BO$1)))</f>
        <v>3.4482758620689655E-2</v>
      </c>
      <c r="BP379" s="106">
        <f t="shared" si="24"/>
        <v>18.546625668261179</v>
      </c>
      <c r="BQ379" s="111">
        <f t="shared" si="25"/>
        <v>0.45911429673926452</v>
      </c>
      <c r="BR379" s="112">
        <f t="shared" si="26"/>
        <v>0.14460598326124124</v>
      </c>
      <c r="BS379" s="113">
        <f t="shared" si="27"/>
        <v>18.402019684999939</v>
      </c>
    </row>
    <row r="380" spans="1:71">
      <c r="A380" s="21">
        <v>35027</v>
      </c>
      <c r="B380" s="21" t="s">
        <v>655</v>
      </c>
      <c r="C380" s="21" t="s">
        <v>619</v>
      </c>
      <c r="D380" s="105">
        <f>IF(INDEX(Base_Dados!D:D,MATCH($B380,Base_Dados!$B:$B,0))=0,0,
MAX(0, MIN(D$1,
((INDEX(Base_Dados!D:D,MATCH($B380,Base_Dados!$B:$B,0))-MIN(Base_Dados!D$5:D$98)) /
(IF(MAX(Base_Dados!D$5:D$98)-MIN(Base_Dados!D$5:D$98)=0,1,MAX(Base_Dados!D$5:D$98)-MIN(Base_Dados!D$5:D$98)))) * D$1)))</f>
        <v>1.3992424655574551</v>
      </c>
      <c r="E380" s="106">
        <f>IF(INDEX(Base_Dados!E:E,MATCH($B380,Base_Dados!$B:$B,0))=0,0,
MAX(0, MIN(E$1,
((INDEX(Base_Dados!E:E,MATCH($B380,Base_Dados!$B:$B,0))-MIN(Base_Dados!E$5:E$98)) /
(IF(MAX(Base_Dados!E$5:E$98)-MIN(Base_Dados!E$5:E$98)=0,1,MAX(Base_Dados!E$5:E$98)-MIN(Base_Dados!E$5:E$98)))) * E$1)))</f>
        <v>0.39252938175730889</v>
      </c>
      <c r="F380" s="106">
        <f>IF(INDEX(Base_Dados!F:F,MATCH($B380,Base_Dados!$B:$B,0))=0,0,
MAX(0, MIN(F$1,
((INDEX(Base_Dados!F:F,MATCH($B380,Base_Dados!$B:$B,0))-MIN(Base_Dados!F$5:F$98)) /
(IF(MAX(Base_Dados!F$5:F$98)-MIN(Base_Dados!F$5:F$98)=0,1,MAX(Base_Dados!F$5:F$98)-MIN(Base_Dados!F$5:F$98)))) * F$1)))</f>
        <v>0.38093438875559671</v>
      </c>
      <c r="G380" s="106">
        <f>IF(INDEX(Base_Dados!G:G,MATCH($B380,Base_Dados!$B:$B,0))=0,0,
MAX(0, MIN(G$1,
((INDEX(Base_Dados!G:G,MATCH($B380,Base_Dados!$B:$B,0))-MIN(Base_Dados!G$5:G$98)) /
(IF(MAX(Base_Dados!G$5:G$98)-MIN(Base_Dados!G$5:G$98)=0,1,MAX(Base_Dados!G$5:G$98)-MIN(Base_Dados!G$5:G$98)))) * G$1)))</f>
        <v>0.35399411754091559</v>
      </c>
      <c r="H380" s="106">
        <f>IF(INDEX(Base_Dados!H:H,MATCH($B380,Base_Dados!$B:$B,0))=0,0,
MAX(0, MIN(H$1,
((INDEX(Base_Dados!H:H,MATCH($B380,Base_Dados!$B:$B,0))-MIN(Base_Dados!H$5:H$98)) /
(IF(MAX(Base_Dados!H$5:H$98)-MIN(Base_Dados!H$5:H$98)=0,1,MAX(Base_Dados!H$5:H$98)-MIN(Base_Dados!H$5:H$98)))) * H$1)))</f>
        <v>0.36075046400858696</v>
      </c>
      <c r="I380" s="106">
        <f>IF(INDEX(Base_Dados!I:I,MATCH($B380,Base_Dados!$B:$B,0))=0,0,
MAX(0, MIN(I$1,
((INDEX(Base_Dados!I:I,MATCH($B380,Base_Dados!$B:$B,0))-MIN(Base_Dados!I$5:I$98)) /
(IF(MAX(Base_Dados!I$5:I$98)-MIN(Base_Dados!I$5:I$98)=0,1,MAX(Base_Dados!I$5:I$98)-MIN(Base_Dados!I$5:I$98)))) * I$1)))</f>
        <v>0.40945802314934077</v>
      </c>
      <c r="J380" s="106">
        <f>IF(INDEX(Base_Dados!J:J,MATCH($B380,Base_Dados!$B:$B,0))=0,0,
MAX(0, MIN(J$1,
((INDEX(Base_Dados!J:J,MATCH($B380,Base_Dados!$B:$B,0))-MIN(Base_Dados!J$5:J$98)) /
(IF(MAX(Base_Dados!J$5:J$98)-MIN(Base_Dados!J$5:J$98)=0,1,MAX(Base_Dados!J$5:J$98)-MIN(Base_Dados!J$5:J$98)))) * J$1)))</f>
        <v>0.52077224727397864</v>
      </c>
      <c r="K380" s="106">
        <f>IF(INDEX(Base_Dados!K:K,MATCH($B380,Base_Dados!$B:$B,0))=0,0,
MAX(0, MIN(K$1,
((INDEX(Base_Dados!K:K,MATCH($B380,Base_Dados!$B:$B,0))-MIN(Base_Dados!K$5:K$98)) /
(IF(MAX(Base_Dados!K$5:K$98)-MIN(Base_Dados!K$5:K$98)=0,1,MAX(Base_Dados!K$5:K$98)-MIN(Base_Dados!K$5:K$98)))) * K$1)))</f>
        <v>0.52474284436493734</v>
      </c>
      <c r="L380" s="106">
        <f>IF(INDEX(Base_Dados!L:L,MATCH($B380,Base_Dados!$B:$B,0))=0,0,
MAX(0, MIN(L$1,
((INDEX(Base_Dados!L:L,MATCH($B380,Base_Dados!$B:$B,0))-MIN(Base_Dados!L$5:L$98)) /
(IF(MAX(Base_Dados!L$5:L$98)-MIN(Base_Dados!L$5:L$98)=0,1,MAX(Base_Dados!L$5:L$98)-MIN(Base_Dados!L$5:L$98)))) * L$1)))</f>
        <v>0.61331561196346118</v>
      </c>
      <c r="M380" s="106">
        <f>IF(INDEX(Base_Dados!M:M,MATCH($B380,Base_Dados!$B:$B,0))=0,0,
MAX(0, MIN(M$1,
((INDEX(Base_Dados!M:M,MATCH($B380,Base_Dados!$B:$B,0))-MIN(Base_Dados!M$5:M$98)) /
(IF(MAX(Base_Dados!M$5:M$98)-MIN(Base_Dados!M$5:M$98)=0,1,MAX(Base_Dados!M$5:M$98)-MIN(Base_Dados!M$5:M$98)))) * M$1)))</f>
        <v>0.70139941690962104</v>
      </c>
      <c r="N380" s="106">
        <f>IF(INDEX(Base_Dados!N:N,MATCH($B380,Base_Dados!$B:$B,0))=0,0,
MAX(0, MIN(N$1,
((INDEX(Base_Dados!N:N,MATCH($B380,Base_Dados!$B:$B,0))-MIN(Base_Dados!N$5:N$98)) /
(IF(MAX(Base_Dados!N$5:N$98)-MIN(Base_Dados!N$5:N$98)=0,1,MAX(Base_Dados!N$5:N$98)-MIN(Base_Dados!N$5:N$98)))) * N$1)))</f>
        <v>0.74106413942427152</v>
      </c>
      <c r="O380" s="106">
        <f>IF(INDEX(Base_Dados!O:O,MATCH($B380,Base_Dados!$B:$B,0))=0,0,
MAX(0, MIN(O$1,
((INDEX(Base_Dados!O:O,MATCH($B380,Base_Dados!$B:$B,0))-MIN(Base_Dados!O$5:O$98)) /
(IF(MAX(Base_Dados!O$5:O$98)-MIN(Base_Dados!O$5:O$98)=0,1,MAX(Base_Dados!O$5:O$98)-MIN(Base_Dados!O$5:O$98)))) * O$1)))</f>
        <v>0.86649200066893362</v>
      </c>
      <c r="P380" s="106">
        <f>IF(INDEX(Base_Dados!P:P,MATCH($B380,Base_Dados!$B:$B,0))=0,0,
MAX(0, MIN(P$1,
((INDEX(Base_Dados!P:P,MATCH($B380,Base_Dados!$B:$B,0))-MIN(Base_Dados!P$5:P$98)) /
(IF(MAX(Base_Dados!P$5:P$98)-MIN(Base_Dados!P$5:P$98)=0,1,MAX(Base_Dados!P$5:P$98)-MIN(Base_Dados!P$5:P$98)))) * P$1)))</f>
        <v>0.68417607399512714</v>
      </c>
      <c r="Q380" s="106">
        <f>IF(INDEX(Base_Dados!Q:Q,MATCH($B380,Base_Dados!$B:$B,0))=0,0,
MAX(0, MIN(Q$1,
((INDEX(Base_Dados!Q:Q,MATCH($B380,Base_Dados!$B:$B,0))-MIN(Base_Dados!Q$5:Q$98)) /
(IF(MAX(Base_Dados!Q$5:Q$98)-MIN(Base_Dados!Q$5:Q$98)=0,1,MAX(Base_Dados!Q$5:Q$98)-MIN(Base_Dados!Q$5:Q$98)))) * Q$1)))</f>
        <v>0.36385656363540625</v>
      </c>
      <c r="R380" s="106">
        <f>IF(INDEX(Base_Dados!R:R,MATCH($B380,Base_Dados!$B:$B,0))=0,0,
MAX(0, MIN(R$1,
((INDEX(Base_Dados!R:R,MATCH($B380,Base_Dados!$B:$B,0))-MIN(Base_Dados!R$5:R$98)) /
(IF(MAX(Base_Dados!R$5:R$98)-MIN(Base_Dados!R$5:R$98)=0,1,MAX(Base_Dados!R$5:R$98)-MIN(Base_Dados!R$5:R$98)))) * R$1)))</f>
        <v>0.41772306057150449</v>
      </c>
      <c r="S380" s="106">
        <f>IF(INDEX(Base_Dados!S:S,MATCH($B380,Base_Dados!$B:$B,0))=0,0,
MAX(0, MIN(S$1,
((INDEX(Base_Dados!S:S,MATCH($B380,Base_Dados!$B:$B,0))-MIN(Base_Dados!S$5:S$98)) /
(IF(MAX(Base_Dados!S$5:S$98)-MIN(Base_Dados!S$5:S$98)=0,1,MAX(Base_Dados!S$5:S$98)-MIN(Base_Dados!S$5:S$98)))) * S$1)))</f>
        <v>0.72785141915674378</v>
      </c>
      <c r="T380" s="106">
        <f>IF(INDEX(Base_Dados!T:T,MATCH($B380,Base_Dados!$B:$B,0))=0,0,
MAX(0, MIN(T$1,
((INDEX(Base_Dados!T:T,MATCH($B380,Base_Dados!$B:$B,0))-MIN(Base_Dados!T$5:T$98)) /
(IF(MAX(Base_Dados!T$5:T$98)-MIN(Base_Dados!T$5:T$98)=0,1,MAX(Base_Dados!T$5:T$98)-MIN(Base_Dados!T$5:T$98)))) * T$1)))</f>
        <v>1.5419576599450826</v>
      </c>
      <c r="U380" s="106">
        <f>IF(INDEX(Base_Dados!U:U,MATCH($B380,Base_Dados!$B:$B,0))=0,0,
MAX(0, MIN(U$1,
((INDEX(Base_Dados!U:U,MATCH($B380,Base_Dados!$B:$B,0))-MIN(Base_Dados!U$5:U$98)) /
(IF(MAX(Base_Dados!U$5:U$98)-MIN(Base_Dados!U$5:U$98)=0,1,MAX(Base_Dados!U$5:U$98)-MIN(Base_Dados!U$5:U$98)))) * U$1)))</f>
        <v>0.9190678761099581</v>
      </c>
      <c r="V380" s="106">
        <f>IF(INDEX(Base_Dados!V:V,MATCH($B380,Base_Dados!$B:$B,0))=0,0,
MAX(0, MIN(V$1,
((INDEX(Base_Dados!V:V,MATCH($B380,Base_Dados!$B:$B,0))-MIN(Base_Dados!V$5:V$98)) /
(IF(MAX(Base_Dados!V$5:V$98)-MIN(Base_Dados!V$5:V$98)=0,1,MAX(Base_Dados!V$5:V$98)-MIN(Base_Dados!V$5:V$98)))) * V$1)))</f>
        <v>1.698980107495252</v>
      </c>
      <c r="W380" s="106">
        <f>IF(INDEX(Base_Dados!W:W,MATCH($B380,Base_Dados!$B:$B,0))=0,0,
MAX(0, MIN(W$1,
((INDEX(Base_Dados!W:W,MATCH($B380,Base_Dados!$B:$B,0))-MIN(Base_Dados!W$5:W$98)) /
(IF(MAX(Base_Dados!W$5:W$98)-MIN(Base_Dados!W$5:W$98)=0,1,MAX(Base_Dados!W$5:W$98)-MIN(Base_Dados!W$5:W$98)))) * W$1)))</f>
        <v>2.5368870351478354</v>
      </c>
      <c r="X380" s="106">
        <f>IF(INDEX(Base_Dados!X:X,MATCH($B380,Base_Dados!$B:$B,0))=0,0,
MAX(0, MIN(X$1,
((INDEX(Base_Dados!X:X,MATCH($B380,Base_Dados!$B:$B,0))-MIN(Base_Dados!X$5:X$98)) /
(IF(MAX(Base_Dados!X$5:X$98)-MIN(Base_Dados!X$5:X$98)=0,1,MAX(Base_Dados!X$5:X$98)-MIN(Base_Dados!X$5:X$98)))) * X$1)))</f>
        <v>0.13983050847457629</v>
      </c>
      <c r="Y380" s="106">
        <f>IF(INDEX(Base_Dados!Y:Y,MATCH($B380,Base_Dados!$B:$B,0))=0,0,
MAX(0, MIN(Y$1,
((INDEX(Base_Dados!Y:Y,MATCH($B380,Base_Dados!$B:$B,0))-MIN(Base_Dados!Y$5:Y$98)) /
(IF(MAX(Base_Dados!Y$5:Y$98)-MIN(Base_Dados!Y$5:Y$98)=0,1,MAX(Base_Dados!Y$5:Y$98)-MIN(Base_Dados!Y$5:Y$98)))) * Y$1)))</f>
        <v>8.8235294117647051E-2</v>
      </c>
      <c r="Z380" s="106">
        <f>IF(INDEX(Base_Dados!Z:Z,MATCH($B380,Base_Dados!$B:$B,0))=0,0,
MAX(0, MIN(Z$1,
((INDEX(Base_Dados!Z:Z,MATCH($B380,Base_Dados!$B:$B,0))-MIN(Base_Dados!Z$5:Z$98)) /
(IF(MAX(Base_Dados!Z$5:Z$98)-MIN(Base_Dados!Z$5:Z$98)=0,1,MAX(Base_Dados!Z$5:Z$98)-MIN(Base_Dados!Z$5:Z$98)))) * Z$1)))</f>
        <v>7.1428571428571425E-2</v>
      </c>
      <c r="AA380" s="106">
        <f>IF(INDEX(Base_Dados!AA:AA,MATCH($B380,Base_Dados!$B:$B,0))=0,0,
MAX(0, MIN(AA$1,
((INDEX(Base_Dados!AA:AA,MATCH($B380,Base_Dados!$B:$B,0))-MIN(Base_Dados!AA$5:AA$98)) /
(IF(MAX(Base_Dados!AA$5:AA$98)-MIN(Base_Dados!AA$5:AA$98)=0,1,MAX(Base_Dados!AA$5:AA$98)-MIN(Base_Dados!AA$5:AA$98)))) * AA$1)))</f>
        <v>4.195804195804196E-2</v>
      </c>
      <c r="AB380" s="106">
        <f>IF(INDEX(Base_Dados!AB:AB,MATCH($B380,Base_Dados!$B:$B,0))=0,0,
MAX(0, MIN(AB$1,
((INDEX(Base_Dados!AB:AB,MATCH($B380,Base_Dados!$B:$B,0))-MIN(Base_Dados!AB$5:AB$98)) /
(IF(MAX(Base_Dados!AB$5:AB$98)-MIN(Base_Dados!AB$5:AB$98)=0,1,MAX(Base_Dados!AB$5:AB$98)-MIN(Base_Dados!AB$5:AB$98)))) * AB$1)))</f>
        <v>0.49098133858454396</v>
      </c>
      <c r="AC380" s="106">
        <f>IF(INDEX(Base_Dados!AC:AC,MATCH($B380,Base_Dados!$B:$B,0))=0,0,
MAX(0, MIN(AC$1,
((INDEX(Base_Dados!AC:AC,MATCH($B380,Base_Dados!$B:$B,0))-MIN(Base_Dados!AC$5:AC$98)) /
(IF(MAX(Base_Dados!AC$5:AC$98)-MIN(Base_Dados!AC$5:AC$98)=0,1,MAX(Base_Dados!AC$5:AC$98)-MIN(Base_Dados!AC$5:AC$98)))) * AC$1)))</f>
        <v>0.70136346116785508</v>
      </c>
      <c r="AD380" s="106">
        <f>IF(INDEX(Base_Dados!AD:AD,MATCH($B380,Base_Dados!$B:$B,0))=0,0,
MAX(0, MIN(AD$1,
((INDEX(Base_Dados!AD:AD,MATCH($B380,Base_Dados!$B:$B,0))-MIN(Base_Dados!AD$5:AD$98)) /
(IF(MAX(Base_Dados!AD$5:AD$98)-MIN(Base_Dados!AD$5:AD$98)=0,1,MAX(Base_Dados!AD$5:AD$98)-MIN(Base_Dados!AD$5:AD$98)))) * AD$1)))</f>
        <v>0.46271261647685247</v>
      </c>
      <c r="AE380" s="106">
        <f>IF(INDEX(Base_Dados!AE:AE,MATCH($B380,Base_Dados!$B:$B,0))=0,0,
MAX(0, MIN(AE$1,
((INDEX(Base_Dados!AE:AE,MATCH($B380,Base_Dados!$B:$B,0))-MIN(Base_Dados!AE$5:AE$98)) /
(IF(MAX(Base_Dados!AE$5:AE$98)-MIN(Base_Dados!AE$5:AE$98)=0,1,MAX(Base_Dados!AE$5:AE$98)-MIN(Base_Dados!AE$5:AE$98)))) * AE$1)))</f>
        <v>0.23674672803106572</v>
      </c>
      <c r="AF380" s="106">
        <f>IF(INDEX(Base_Dados!AF:AF,MATCH($B380,Base_Dados!$B:$B,0))=0,0,
MAX(0, MIN(AF$1,
((INDEX(Base_Dados!AF:AF,MATCH($B380,Base_Dados!$B:$B,0))-MIN(Base_Dados!AF$5:AF$98)) /
(IF(MAX(Base_Dados!AF$5:AF$98)-MIN(Base_Dados!AF$5:AF$98)=0,1,MAX(Base_Dados!AF$5:AF$98)-MIN(Base_Dados!AF$5:AF$98)))) * AF$1)))</f>
        <v>0.27122695720130557</v>
      </c>
      <c r="AG380" s="106">
        <f>IF(INDEX(Base_Dados!AG:AG,MATCH($B380,Base_Dados!$B:$B,0))=0,0,
MAX(0, MIN(AG$1,
((INDEX(Base_Dados!AG:AG,MATCH($B380,Base_Dados!$B:$B,0))-MIN(Base_Dados!AG$5:AG$98)) /
(IF(MAX(Base_Dados!AG$5:AG$98)-MIN(Base_Dados!AG$5:AG$98)=0,1,MAX(Base_Dados!AG$5:AG$98)-MIN(Base_Dados!AG$5:AG$98)))) * AG$1)))</f>
        <v>0.36385656363540625</v>
      </c>
      <c r="AH380" s="106">
        <f>IF(INDEX(Base_Dados!AH:AH,MATCH($B380,Base_Dados!$B:$B,0))=0,0,
MAX(0, MIN(AH$1,
((INDEX(Base_Dados!AH:AH,MATCH($B380,Base_Dados!$B:$B,0))-MIN(Base_Dados!AH$5:AH$98)) /
(IF(MAX(Base_Dados!AH$5:AH$98)-MIN(Base_Dados!AH$5:AH$98)=0,1,MAX(Base_Dados!AH$5:AH$98)-MIN(Base_Dados!AH$5:AH$98)))) * AH$1)))</f>
        <v>1.8404861062952147</v>
      </c>
      <c r="AI380" s="106">
        <f>IF(INDEX(Base_Dados!AI:AI,MATCH($B380,Base_Dados!$B:$B,0))=0,0,
MAX(0, MIN(AI$1,
((INDEX(Base_Dados!AI:AI,MATCH($B380,Base_Dados!$B:$B,0))-MIN(Base_Dados!AI$5:AI$98)) /
(IF(MAX(Base_Dados!AI$5:AI$98)-MIN(Base_Dados!AI$5:AI$98)=0,1,MAX(Base_Dados!AI$5:AI$98)-MIN(Base_Dados!AI$5:AI$98)))) * AI$1)))</f>
        <v>0.42857142857142855</v>
      </c>
      <c r="AJ380" s="106">
        <f>IF(INDEX(Base_Dados!AJ:AJ,MATCH($B380,Base_Dados!$B:$B,0))=0,0,
MAX(0, MIN(AJ$1,
((INDEX(Base_Dados!AJ:AJ,MATCH($B380,Base_Dados!$B:$B,0))-MIN(Base_Dados!AJ$5:AJ$98)) /
(IF(MAX(Base_Dados!AJ$5:AJ$98)-MIN(Base_Dados!AJ$5:AJ$98)=0,1,MAX(Base_Dados!AJ$5:AJ$98)-MIN(Base_Dados!AJ$5:AJ$98)))) * AJ$1)))</f>
        <v>2.4503968253968251</v>
      </c>
      <c r="AK380" s="106">
        <f>IF(INDEX(Base_Dados!AK:AK,MATCH($B380,Base_Dados!$B:$B,0))=0,0,
MAX(0, MIN(AK$1,
((INDEX(Base_Dados!AK:AK,MATCH($B380,Base_Dados!$B:$B,0))-MIN(Base_Dados!AK$5:AK$98)) /
(IF(MAX(Base_Dados!AK$5:AK$98)-MIN(Base_Dados!AK$5:AK$98)=0,1,MAX(Base_Dados!AK$5:AK$98)-MIN(Base_Dados!AK$5:AK$98)))) * AK$1)))</f>
        <v>0.29195402298850576</v>
      </c>
      <c r="AL380" s="106">
        <f>IF(INDEX(Base_Dados!AL:AL,MATCH($B380,Base_Dados!$B:$B,0))=0,0,
MAX(0, MIN(AL$1,
((INDEX(Base_Dados!AL:AL,MATCH($B380,Base_Dados!$B:$B,0))-MIN(Base_Dados!AL$5:AL$98)) /
(IF(MAX(Base_Dados!AL$5:AL$98)-MIN(Base_Dados!AL$5:AL$98)=0,1,MAX(Base_Dados!AL$5:AL$98)-MIN(Base_Dados!AL$5:AL$98)))) * AL$1)))</f>
        <v>0</v>
      </c>
      <c r="AM380" s="106">
        <f>IF(INDEX(Base_Dados!AM:AM,MATCH($B380,Base_Dados!$B:$B,0))=0,0,
MAX(0, MIN(AM$1,
((INDEX(Base_Dados!AM:AM,MATCH($B380,Base_Dados!$B:$B,0))-MIN(Base_Dados!AM$5:AM$98)) /
(IF(MAX(Base_Dados!AM$5:AM$98)-MIN(Base_Dados!AM$5:AM$98)=0,1,MAX(Base_Dados!AM$5:AM$98)-MIN(Base_Dados!AM$5:AM$98)))) * AM$1)))</f>
        <v>0.51165199378560333</v>
      </c>
      <c r="AN380" s="106">
        <f>IF(INDEX(Base_Dados!AN:AN,MATCH($B380,Base_Dados!$B:$B,0))=0,0,
MAX(0, MIN(AN$1,
((INDEX(Base_Dados!AN:AN,MATCH($B380,Base_Dados!$B:$B,0))-MIN(Base_Dados!AN$5:AN$98)) /
(IF(MAX(Base_Dados!AN$5:AN$98)-MIN(Base_Dados!AN$5:AN$98)=0,1,MAX(Base_Dados!AN$5:AN$98)-MIN(Base_Dados!AN$5:AN$98)))) * AN$1)))</f>
        <v>0.64377289377289371</v>
      </c>
      <c r="AO380" s="106">
        <f>IF(INDEX(Base_Dados!AO:AO,MATCH($B380,Base_Dados!$B:$B,0))=0,0,
MAX(0, MIN(AO$1,
((INDEX(Base_Dados!AO:AO,MATCH($B380,Base_Dados!$B:$B,0))-MIN(Base_Dados!AO$5:AO$98)) /
(IF(MAX(Base_Dados!AO$5:AO$98)-MIN(Base_Dados!AO$5:AO$98)=0,1,MAX(Base_Dados!AO$5:AO$98)-MIN(Base_Dados!AO$5:AO$98)))) * AO$1)))</f>
        <v>3.2258064516129031E-2</v>
      </c>
      <c r="AP380" s="106">
        <f>IF(INDEX(Base_Dados!AP:AP,MATCH($B380,Base_Dados!$B:$B,0))=0,0,
MAX(0, MIN(AP$1,
((INDEX(Base_Dados!AP:AP,MATCH($B380,Base_Dados!$B:$B,0))-MIN(Base_Dados!AP$5:AP$98)) /
(IF(MAX(Base_Dados!AP$5:AP$98)-MIN(Base_Dados!AP$5:AP$98)=0,1,MAX(Base_Dados!AP$5:AP$98)-MIN(Base_Dados!AP$5:AP$98)))) * AP$1)))</f>
        <v>0.27293577981651373</v>
      </c>
      <c r="AQ380" s="106">
        <f>IF(INDEX(Base_Dados!AQ:AQ,MATCH($B380,Base_Dados!$B:$B,0))=0,0,
MAX(0, MIN(AQ$1,
((INDEX(Base_Dados!AQ:AQ,MATCH($B380,Base_Dados!$B:$B,0))-MIN(Base_Dados!AQ$5:AQ$98)) /
(IF(MAX(Base_Dados!AQ$5:AQ$98)-MIN(Base_Dados!AQ$5:AQ$98)=0,1,MAX(Base_Dados!AQ$5:AQ$98)-MIN(Base_Dados!AQ$5:AQ$98)))) * AQ$1)))</f>
        <v>3.3333333333333333E-2</v>
      </c>
      <c r="AR380" s="106">
        <f>IF(INDEX(Base_Dados!AR:AR,MATCH($B380,Base_Dados!$B:$B,0))=0,0,
MAX(0, MIN(AR$1,
((INDEX(Base_Dados!AR:AR,MATCH($B380,Base_Dados!$B:$B,0))-MIN(Base_Dados!AR$5:AR$98)) /
(IF(MAX(Base_Dados!AR$5:AR$98)-MIN(Base_Dados!AR$5:AR$98)=0,1,MAX(Base_Dados!AR$5:AR$98)-MIN(Base_Dados!AR$5:AR$98)))) * AR$1)))</f>
        <v>3.2258064516129031E-2</v>
      </c>
      <c r="AS380" s="106">
        <f>IF(INDEX(Base_Dados!AS:AS,MATCH($B380,Base_Dados!$B:$B,0))=0,0,
MAX(0, MIN(AS$1,
((INDEX(Base_Dados!AS:AS,MATCH($B380,Base_Dados!$B:$B,0))-MIN(Base_Dados!AS$5:AS$98)) /
(IF(MAX(Base_Dados!AS$5:AS$98)-MIN(Base_Dados!AS$5:AS$98)=0,1,MAX(Base_Dados!AS$5:AS$98)-MIN(Base_Dados!AS$5:AS$98)))) * AS$1)))</f>
        <v>2.4390243902439025E-2</v>
      </c>
      <c r="AT380" s="106">
        <f>IF(INDEX(Base_Dados!AT:AT,MATCH($B380,Base_Dados!$B:$B,0))=0,0,
MAX(0, MIN(AT$1,
((INDEX(Base_Dados!AT:AT,MATCH($B380,Base_Dados!$B:$B,0))-MIN(Base_Dados!AT$5:AT$98)) /
(IF(MAX(Base_Dados!AT$5:AT$98)-MIN(Base_Dados!AT$5:AT$98)=0,1,MAX(Base_Dados!AT$5:AT$98)-MIN(Base_Dados!AT$5:AT$98)))) * AT$1)))</f>
        <v>7.1428571428571426E-3</v>
      </c>
      <c r="AU380" s="106">
        <f>IF(INDEX(Base_Dados!AU:AU,MATCH($B380,Base_Dados!$B:$B,0))=0,0,
MAX(0, MIN(AU$1,
((INDEX(Base_Dados!AU:AU,MATCH($B380,Base_Dados!$B:$B,0))-MIN(Base_Dados!AU$5:AU$98)) /
(IF(MAX(Base_Dados!AU$5:AU$98)-MIN(Base_Dados!AU$5:AU$98)=0,1,MAX(Base_Dados!AU$5:AU$98)-MIN(Base_Dados!AU$5:AU$98)))) * AU$1)))</f>
        <v>0.16198501872659177</v>
      </c>
      <c r="AV380" s="106">
        <f>IF(INDEX(Base_Dados!AV:AV,MATCH($B380,Base_Dados!$B:$B,0))=0,0,
MAX(0, MIN(AV$1,
((INDEX(Base_Dados!AV:AV,MATCH($B380,Base_Dados!$B:$B,0))-MIN(Base_Dados!AV$5:AV$98)) /
(IF(MAX(Base_Dados!AV$5:AV$98)-MIN(Base_Dados!AV$5:AV$98)=0,1,MAX(Base_Dados!AV$5:AV$98)-MIN(Base_Dados!AV$5:AV$98)))) * AV$1)))</f>
        <v>9.6153846153846159E-3</v>
      </c>
      <c r="AW380" s="106">
        <f>IF(INDEX(Base_Dados!AW:AW,MATCH($B380,Base_Dados!$B:$B,0))=0,0,
MAX(0, MIN(AW$1,
((INDEX(Base_Dados!AW:AW,MATCH($B380,Base_Dados!$B:$B,0))-MIN(Base_Dados!AW$5:AW$98)) /
(IF(MAX(Base_Dados!AW$5:AW$98)-MIN(Base_Dados!AW$5:AW$98)=0,1,MAX(Base_Dados!AW$5:AW$98)-MIN(Base_Dados!AW$5:AW$98)))) * AW$1)))</f>
        <v>0.13235294117647059</v>
      </c>
      <c r="AX380" s="106">
        <f>IF(INDEX(Base_Dados!AX:AX,MATCH($B380,Base_Dados!$B:$B,0))=0,0,
MAX(0, MIN(AX$1,
((INDEX(Base_Dados!AX:AX,MATCH($B380,Base_Dados!$B:$B,0))-MIN(Base_Dados!AX$5:AX$98)) /
(IF(MAX(Base_Dados!AX$5:AX$98)-MIN(Base_Dados!AX$5:AX$98)=0,1,MAX(Base_Dados!AX$5:AX$98)-MIN(Base_Dados!AX$5:AX$98)))) * AX$1)))</f>
        <v>8.2702593157166659E-2</v>
      </c>
      <c r="AY380" s="106">
        <f>IF(INDEX(Base_Dados!AY:AY,MATCH($B380,Base_Dados!$B:$B,0))=0,0,
MAX(0, MIN(AY$1,
((INDEX(Base_Dados!AY:AY,MATCH($B380,Base_Dados!$B:$B,0))-MIN(Base_Dados!AY$5:AY$98)) /
(IF(MAX(Base_Dados!AY$5:AY$98)-MIN(Base_Dados!AY$5:AY$98)=0,1,MAX(Base_Dados!AY$5:AY$98)-MIN(Base_Dados!AY$5:AY$98)))) * AY$1)))</f>
        <v>0.22387075502802506</v>
      </c>
      <c r="AZ380" s="106">
        <f>IF(INDEX(Base_Dados!AZ:AZ,MATCH($B380,Base_Dados!$B:$B,0))=0,0,
MAX(0, MIN(AZ$1,
((INDEX(Base_Dados!AZ:AZ,MATCH($B380,Base_Dados!$B:$B,0))-MIN(Base_Dados!AZ$5:AZ$98)) /
(IF(MAX(Base_Dados!AZ$5:AZ$98)-MIN(Base_Dados!AZ$5:AZ$98)=0,1,MAX(Base_Dados!AZ$5:AZ$98)-MIN(Base_Dados!AZ$5:AZ$98)))) * AZ$1)))</f>
        <v>0.29267241379310344</v>
      </c>
      <c r="BA380" s="106">
        <f>IF(INDEX(Base_Dados!BA:BA,MATCH($B380,Base_Dados!$B:$B,0))=0,0,
MAX(0, MIN(BA$1,
((INDEX(Base_Dados!BA:BA,MATCH($B380,Base_Dados!$B:$B,0))-MIN(Base_Dados!BA$5:BA$98)) /
(IF(MAX(Base_Dados!BA$5:BA$98)-MIN(Base_Dados!BA$5:BA$98)=0,1,MAX(Base_Dados!BA$5:BA$98)-MIN(Base_Dados!BA$5:BA$98)))) * BA$1)))</f>
        <v>0.16527898043917494</v>
      </c>
      <c r="BB380" s="106">
        <f>IF(INDEX(Base_Dados!BB:BB,MATCH($B380,Base_Dados!$B:$B,0))=0,0,
MAX(0, MIN(BB$1,
((INDEX(Base_Dados!BB:BB,MATCH($B380,Base_Dados!$B:$B,0))-MIN(Base_Dados!BB$5:BB$98)) /
(IF(MAX(Base_Dados!BB$5:BB$98)-MIN(Base_Dados!BB$5:BB$98)=0,1,MAX(Base_Dados!BB$5:BB$98)-MIN(Base_Dados!BB$5:BB$98)))) * BB$1)))</f>
        <v>0.11031532872308573</v>
      </c>
      <c r="BC380" s="106">
        <f>IF(INDEX(Base_Dados!BC:BC,MATCH($B380,Base_Dados!$B:$B,0))=0,0,
MAX(0, MIN(BC$1,
((INDEX(Base_Dados!BC:BC,MATCH($B380,Base_Dados!$B:$B,0))-MIN(Base_Dados!BC$5:BC$98)) /
(IF(MAX(Base_Dados!BC$5:BC$98)-MIN(Base_Dados!BC$5:BC$98)=0,1,MAX(Base_Dados!BC$5:BC$98)-MIN(Base_Dados!BC$5:BC$98)))) * BC$1)))</f>
        <v>0.1408564503097226</v>
      </c>
      <c r="BD380" s="106">
        <f>IF(INDEX(Base_Dados!BD:BD,MATCH($B380,Base_Dados!$B:$B,0))=0,0,
MAX(0, MIN(BD$1,
((INDEX(Base_Dados!BD:BD,MATCH($B380,Base_Dados!$B:$B,0))-MIN(Base_Dados!BD$5:BD$98)) /
(IF(MAX(Base_Dados!BD$5:BD$98)-MIN(Base_Dados!BD$5:BD$98)=0,1,MAX(Base_Dados!BD$5:BD$98)-MIN(Base_Dados!BD$5:BD$98)))) * BD$1)))</f>
        <v>0.14389585208780556</v>
      </c>
      <c r="BE380" s="106">
        <f>IF(INDEX(Base_Dados!BE:BE,MATCH($B380,Base_Dados!$B:$B,0))=0,0,
MAX(0, MIN(BE$1,
((INDEX(Base_Dados!BE:BE,MATCH($B380,Base_Dados!$B:$B,0))-MIN(Base_Dados!BE$5:BE$98)) /
(IF(MAX(Base_Dados!BE$5:BE$98)-MIN(Base_Dados!BE$5:BE$98)=0,1,MAX(Base_Dados!BE$5:BE$98)-MIN(Base_Dados!BE$5:BE$98)))) * BE$1)))</f>
        <v>0.48268941294530859</v>
      </c>
      <c r="BF380" s="106">
        <f>IF(INDEX(Base_Dados!BF:BF,MATCH($B380,Base_Dados!$B:$B,0))=0,0,
MAX(0, MIN(BF$1,
((INDEX(Base_Dados!BF:BF,MATCH($B380,Base_Dados!$B:$B,0))-MIN(Base_Dados!BF$5:BF$98)) /
(IF(MAX(Base_Dados!BF$5:BF$98)-MIN(Base_Dados!BF$5:BF$98)=0,1,MAX(Base_Dados!BF$5:BF$98)-MIN(Base_Dados!BF$5:BF$98)))) * BF$1)))</f>
        <v>5.0324675324675328E-2</v>
      </c>
      <c r="BG380" s="106">
        <f>IF(INDEX(Base_Dados!BG:BG,MATCH($B380,Base_Dados!$B:$B,0))=0,0,
MAX(0, MIN(BG$1,
((INDEX(Base_Dados!BG:BG,MATCH($B380,Base_Dados!$B:$B,0))-MIN(Base_Dados!BG$5:BG$98)) /
(IF(MAX(Base_Dados!BG$5:BG$98)-MIN(Base_Dados!BG$5:BG$98)=0,1,MAX(Base_Dados!BG$5:BG$98)-MIN(Base_Dados!BG$5:BG$98)))) * BG$1)))</f>
        <v>8.5702341137123744E-2</v>
      </c>
      <c r="BH380" s="106">
        <f>IF(INDEX(Base_Dados!BH:BH,MATCH($B380,Base_Dados!$B:$B,0))=0,0,
MAX(0, MIN(BH$1,
((INDEX(Base_Dados!BH:BH,MATCH($B380,Base_Dados!$B:$B,0))-MIN(Base_Dados!BH$5:BH$98)) /
(IF(MAX(Base_Dados!BH$5:BH$98)-MIN(Base_Dados!BH$5:BH$98)=0,1,MAX(Base_Dados!BH$5:BH$98)-MIN(Base_Dados!BH$5:BH$98)))) * BH$1)))</f>
        <v>0.17582417582417584</v>
      </c>
      <c r="BI380" s="106">
        <f>IF(INDEX(Base_Dados!BI:BI,MATCH($B380,Base_Dados!$B:$B,0))=0,0,
MAX(0, MIN(BI$1,
((INDEX(Base_Dados!BI:BI,MATCH($B380,Base_Dados!$B:$B,0))-MIN(Base_Dados!BI$5:BI$98)) /
(IF(MAX(Base_Dados!BI$5:BI$98)-MIN(Base_Dados!BI$5:BI$98)=0,1,MAX(Base_Dados!BI$5:BI$98)-MIN(Base_Dados!BI$5:BI$98)))) * BI$1)))</f>
        <v>0.52574102964118563</v>
      </c>
      <c r="BJ380" s="106">
        <f>IF(INDEX(Base_Dados!BJ:BJ,MATCH($B380,Base_Dados!$B:$B,0))=0,0,
MAX(0, MIN(BJ$1,
((INDEX(Base_Dados!BJ:BJ,MATCH($B380,Base_Dados!$B:$B,0))-MIN(Base_Dados!BJ$5:BJ$98)) /
(IF(MAX(Base_Dados!BJ$5:BJ$98)-MIN(Base_Dados!BJ$5:BJ$98)=0,1,MAX(Base_Dados!BJ$5:BJ$98)-MIN(Base_Dados!BJ$5:BJ$98)))) * BJ$1)))</f>
        <v>0.18947368421052632</v>
      </c>
      <c r="BK380" s="106">
        <f>IF(INDEX(Base_Dados!BK:BK,MATCH($B380,Base_Dados!$B:$B,0))=0,0,
MAX(0, MIN(BK$1,
((INDEX(Base_Dados!BK:BK,MATCH($B380,Base_Dados!$B:$B,0))-MIN(Base_Dados!BK$5:BK$98)) /
(IF(MAX(Base_Dados!BK$5:BK$98)-MIN(Base_Dados!BK$5:BK$98)=0,1,MAX(Base_Dados!BK$5:BK$98)-MIN(Base_Dados!BK$5:BK$98)))) * BK$1)))</f>
        <v>0.17857142857142858</v>
      </c>
      <c r="BL380" s="106">
        <f>IF(INDEX(Base_Dados!BL:BL,MATCH($B380,Base_Dados!$B:$B,0))=0,0,
MAX(0, MIN(BL$1,
((INDEX(Base_Dados!BL:BL,MATCH($B380,Base_Dados!$B:$B,0))-MIN(Base_Dados!BL$5:BL$98)) /
(IF(MAX(Base_Dados!BL$5:BL$98)-MIN(Base_Dados!BL$5:BL$98)=0,1,MAX(Base_Dados!BL$5:BL$98)-MIN(Base_Dados!BL$5:BL$98)))) * BL$1)))</f>
        <v>0.18566775244299674</v>
      </c>
      <c r="BM380" s="106">
        <f>IF(INDEX(Base_Dados!BM:BM,MATCH($B380,Base_Dados!$B:$B,0))=0,0,
MAX(0, MIN(BM$1,
((INDEX(Base_Dados!BM:BM,MATCH($B380,Base_Dados!$B:$B,0))-MIN(Base_Dados!BM$5:BM$98)) /
(IF(MAX(Base_Dados!BM$5:BM$98)-MIN(Base_Dados!BM$5:BM$98)=0,1,MAX(Base_Dados!BM$5:BM$98)-MIN(Base_Dados!BM$5:BM$98)))) * BM$1)))</f>
        <v>1</v>
      </c>
      <c r="BN380" s="106">
        <f>IF(INDEX(Base_Dados!BN:BN,MATCH($B380,Base_Dados!$B:$B,0))=0,0,
MAX(0, MIN(BN$1,
((INDEX(Base_Dados!BN:BN,MATCH($B380,Base_Dados!$B:$B,0))-MIN(Base_Dados!BN$5:BN$98)) /
(IF(MAX(Base_Dados!BN$5:BN$98)-MIN(Base_Dados!BN$5:BN$98)=0,1,MAX(Base_Dados!BN$5:BN$98)-MIN(Base_Dados!BN$5:BN$98)))) * BN$1)))</f>
        <v>1.5653511497370716E-2</v>
      </c>
      <c r="BO380" s="106">
        <f>IF(INDEX(Base_Dados!BO:BO,MATCH($B380,Base_Dados!$B:$B,0))=0,0,
MAX(0, MIN(BO$1,
((INDEX(Base_Dados!BO:BO,MATCH($B380,Base_Dados!$B:$B,0))-MIN(Base_Dados!BO$5:BO$98)) /
(IF(MAX(Base_Dados!BO$5:BO$98)-MIN(Base_Dados!BO$5:BO$98)=0,1,MAX(Base_Dados!BO$5:BO$98)-MIN(Base_Dados!BO$5:BO$98)))) * BO$1)))</f>
        <v>2.5862068965517241E-2</v>
      </c>
      <c r="BP380" s="106">
        <f t="shared" si="24"/>
        <v>29.971742391161889</v>
      </c>
      <c r="BQ380" s="111">
        <f t="shared" si="25"/>
        <v>0.54607779145752433</v>
      </c>
      <c r="BR380" s="112">
        <f t="shared" si="26"/>
        <v>0.23156947797950106</v>
      </c>
      <c r="BS380" s="113">
        <f t="shared" si="27"/>
        <v>29.740172913182388</v>
      </c>
    </row>
    <row r="381" spans="1:71">
      <c r="A381" s="21">
        <v>35028</v>
      </c>
      <c r="B381" s="21" t="s">
        <v>666</v>
      </c>
      <c r="C381" s="21" t="s">
        <v>619</v>
      </c>
      <c r="D381" s="105">
        <f>IF(INDEX(Base_Dados!D:D,MATCH($B381,Base_Dados!$B:$B,0))=0,0,
MAX(0, MIN(D$1,
((INDEX(Base_Dados!D:D,MATCH($B381,Base_Dados!$B:$B,0))-MIN(Base_Dados!D$5:D$98)) /
(IF(MAX(Base_Dados!D$5:D$98)-MIN(Base_Dados!D$5:D$98)=0,1,MAX(Base_Dados!D$5:D$98)-MIN(Base_Dados!D$5:D$98)))) * D$1)))</f>
        <v>1.3360927283174586</v>
      </c>
      <c r="E381" s="106">
        <f>IF(INDEX(Base_Dados!E:E,MATCH($B381,Base_Dados!$B:$B,0))=0,0,
MAX(0, MIN(E$1,
((INDEX(Base_Dados!E:E,MATCH($B381,Base_Dados!$B:$B,0))-MIN(Base_Dados!E$5:E$98)) /
(IF(MAX(Base_Dados!E$5:E$98)-MIN(Base_Dados!E$5:E$98)=0,1,MAX(Base_Dados!E$5:E$98)-MIN(Base_Dados!E$5:E$98)))) * E$1)))</f>
        <v>0.37130220740821451</v>
      </c>
      <c r="F381" s="106">
        <f>IF(INDEX(Base_Dados!F:F,MATCH($B381,Base_Dados!$B:$B,0))=0,0,
MAX(0, MIN(F$1,
((INDEX(Base_Dados!F:F,MATCH($B381,Base_Dados!$B:$B,0))-MIN(Base_Dados!F$5:F$98)) /
(IF(MAX(Base_Dados!F$5:F$98)-MIN(Base_Dados!F$5:F$98)=0,1,MAX(Base_Dados!F$5:F$98)-MIN(Base_Dados!F$5:F$98)))) * F$1)))</f>
        <v>0.35981334895056016</v>
      </c>
      <c r="G381" s="106">
        <f>IF(INDEX(Base_Dados!G:G,MATCH($B381,Base_Dados!$B:$B,0))=0,0,
MAX(0, MIN(G$1,
((INDEX(Base_Dados!G:G,MATCH($B381,Base_Dados!$B:$B,0))-MIN(Base_Dados!G$5:G$98)) /
(IF(MAX(Base_Dados!G$5:G$98)-MIN(Base_Dados!G$5:G$98)=0,1,MAX(Base_Dados!G$5:G$98)-MIN(Base_Dados!G$5:G$98)))) * G$1)))</f>
        <v>0.33443403886753642</v>
      </c>
      <c r="H381" s="106">
        <f>IF(INDEX(Base_Dados!H:H,MATCH($B381,Base_Dados!$B:$B,0))=0,0,
MAX(0, MIN(H$1,
((INDEX(Base_Dados!H:H,MATCH($B381,Base_Dados!$B:$B,0))-MIN(Base_Dados!H$5:H$98)) /
(IF(MAX(Base_Dados!H$5:H$98)-MIN(Base_Dados!H$5:H$98)=0,1,MAX(Base_Dados!H$5:H$98)-MIN(Base_Dados!H$5:H$98)))) * H$1)))</f>
        <v>0.34646570808828464</v>
      </c>
      <c r="I381" s="106">
        <f>IF(INDEX(Base_Dados!I:I,MATCH($B381,Base_Dados!$B:$B,0))=0,0,
MAX(0, MIN(I$1,
((INDEX(Base_Dados!I:I,MATCH($B381,Base_Dados!$B:$B,0))-MIN(Base_Dados!I$5:I$98)) /
(IF(MAX(Base_Dados!I$5:I$98)-MIN(Base_Dados!I$5:I$98)=0,1,MAX(Base_Dados!I$5:I$98)-MIN(Base_Dados!I$5:I$98)))) * I$1)))</f>
        <v>0.3844340490565139</v>
      </c>
      <c r="J381" s="106">
        <f>IF(INDEX(Base_Dados!J:J,MATCH($B381,Base_Dados!$B:$B,0))=0,0,
MAX(0, MIN(J$1,
((INDEX(Base_Dados!J:J,MATCH($B381,Base_Dados!$B:$B,0))-MIN(Base_Dados!J$5:J$98)) /
(IF(MAX(Base_Dados!J$5:J$98)-MIN(Base_Dados!J$5:J$98)=0,1,MAX(Base_Dados!J$5:J$98)-MIN(Base_Dados!J$5:J$98)))) * J$1)))</f>
        <v>0.48987375348593798</v>
      </c>
      <c r="K381" s="106">
        <f>IF(INDEX(Base_Dados!K:K,MATCH($B381,Base_Dados!$B:$B,0))=0,0,
MAX(0, MIN(K$1,
((INDEX(Base_Dados!K:K,MATCH($B381,Base_Dados!$B:$B,0))-MIN(Base_Dados!K$5:K$98)) /
(IF(MAX(Base_Dados!K$5:K$98)-MIN(Base_Dados!K$5:K$98)=0,1,MAX(Base_Dados!K$5:K$98)-MIN(Base_Dados!K$5:K$98)))) * K$1)))</f>
        <v>0.5058139534883721</v>
      </c>
      <c r="L381" s="106">
        <f>IF(INDEX(Base_Dados!L:L,MATCH($B381,Base_Dados!$B:$B,0))=0,0,
MAX(0, MIN(L$1,
((INDEX(Base_Dados!L:L,MATCH($B381,Base_Dados!$B:$B,0))-MIN(Base_Dados!L$5:L$98)) /
(IF(MAX(Base_Dados!L$5:L$98)-MIN(Base_Dados!L$5:L$98)=0,1,MAX(Base_Dados!L$5:L$98)-MIN(Base_Dados!L$5:L$98)))) * L$1)))</f>
        <v>0.57784470241159158</v>
      </c>
      <c r="M381" s="106">
        <f>IF(INDEX(Base_Dados!M:M,MATCH($B381,Base_Dados!$B:$B,0))=0,0,
MAX(0, MIN(M$1,
((INDEX(Base_Dados!M:M,MATCH($B381,Base_Dados!$B:$B,0))-MIN(Base_Dados!M$5:M$98)) /
(IF(MAX(Base_Dados!M$5:M$98)-MIN(Base_Dados!M$5:M$98)=0,1,MAX(Base_Dados!M$5:M$98)-MIN(Base_Dados!M$5:M$98)))) * M$1)))</f>
        <v>0.66949271137026234</v>
      </c>
      <c r="N381" s="106">
        <f>IF(INDEX(Base_Dados!N:N,MATCH($B381,Base_Dados!$B:$B,0))=0,0,
MAX(0, MIN(N$1,
((INDEX(Base_Dados!N:N,MATCH($B381,Base_Dados!$B:$B,0))-MIN(Base_Dados!N$5:N$98)) /
(IF(MAX(Base_Dados!N$5:N$98)-MIN(Base_Dados!N$5:N$98)=0,1,MAX(Base_Dados!N$5:N$98)-MIN(Base_Dados!N$5:N$98)))) * N$1)))</f>
        <v>0.7630710254498988</v>
      </c>
      <c r="O381" s="106">
        <f>IF(INDEX(Base_Dados!O:O,MATCH($B381,Base_Dados!$B:$B,0))=0,0,
MAX(0, MIN(O$1,
((INDEX(Base_Dados!O:O,MATCH($B381,Base_Dados!$B:$B,0))-MIN(Base_Dados!O$5:O$98)) /
(IF(MAX(Base_Dados!O$5:O$98)-MIN(Base_Dados!O$5:O$98)=0,1,MAX(Base_Dados!O$5:O$98)-MIN(Base_Dados!O$5:O$98)))) * O$1)))</f>
        <v>0.93026367133062049</v>
      </c>
      <c r="P381" s="106">
        <f>IF(INDEX(Base_Dados!P:P,MATCH($B381,Base_Dados!$B:$B,0))=0,0,
MAX(0, MIN(P$1,
((INDEX(Base_Dados!P:P,MATCH($B381,Base_Dados!$B:$B,0))-MIN(Base_Dados!P$5:P$98)) /
(IF(MAX(Base_Dados!P$5:P$98)-MIN(Base_Dados!P$5:P$98)=0,1,MAX(Base_Dados!P$5:P$98)-MIN(Base_Dados!P$5:P$98)))) * P$1)))</f>
        <v>0.67153319170154291</v>
      </c>
      <c r="Q381" s="106">
        <f>IF(INDEX(Base_Dados!Q:Q,MATCH($B381,Base_Dados!$B:$B,0))=0,0,
MAX(0, MIN(Q$1,
((INDEX(Base_Dados!Q:Q,MATCH($B381,Base_Dados!$B:$B,0))-MIN(Base_Dados!Q$5:Q$98)) /
(IF(MAX(Base_Dados!Q$5:Q$98)-MIN(Base_Dados!Q$5:Q$98)=0,1,MAX(Base_Dados!Q$5:Q$98)-MIN(Base_Dados!Q$5:Q$98)))) * Q$1)))</f>
        <v>0.57974830182718129</v>
      </c>
      <c r="R381" s="106">
        <f>IF(INDEX(Base_Dados!R:R,MATCH($B381,Base_Dados!$B:$B,0))=0,0,
MAX(0, MIN(R$1,
((INDEX(Base_Dados!R:R,MATCH($B381,Base_Dados!$B:$B,0))-MIN(Base_Dados!R$5:R$98)) /
(IF(MAX(Base_Dados!R$5:R$98)-MIN(Base_Dados!R$5:R$98)=0,1,MAX(Base_Dados!R$5:R$98)-MIN(Base_Dados!R$5:R$98)))) * R$1)))</f>
        <v>0.46840782524938279</v>
      </c>
      <c r="S381" s="106">
        <f>IF(INDEX(Base_Dados!S:S,MATCH($B381,Base_Dados!$B:$B,0))=0,0,
MAX(0, MIN(S$1,
((INDEX(Base_Dados!S:S,MATCH($B381,Base_Dados!$B:$B,0))-MIN(Base_Dados!S$5:S$98)) /
(IF(MAX(Base_Dados!S$5:S$98)-MIN(Base_Dados!S$5:S$98)=0,1,MAX(Base_Dados!S$5:S$98)-MIN(Base_Dados!S$5:S$98)))) * S$1)))</f>
        <v>0.74519583614169094</v>
      </c>
      <c r="T381" s="106">
        <f>IF(INDEX(Base_Dados!T:T,MATCH($B381,Base_Dados!$B:$B,0))=0,0,
MAX(0, MIN(T$1,
((INDEX(Base_Dados!T:T,MATCH($B381,Base_Dados!$B:$B,0))-MIN(Base_Dados!T$5:T$98)) /
(IF(MAX(Base_Dados!T$5:T$98)-MIN(Base_Dados!T$5:T$98)=0,1,MAX(Base_Dados!T$5:T$98)-MIN(Base_Dados!T$5:T$98)))) * T$1)))</f>
        <v>1.8098173370679036</v>
      </c>
      <c r="U381" s="106">
        <f>IF(INDEX(Base_Dados!U:U,MATCH($B381,Base_Dados!$B:$B,0))=0,0,
MAX(0, MIN(U$1,
((INDEX(Base_Dados!U:U,MATCH($B381,Base_Dados!$B:$B,0))-MIN(Base_Dados!U$5:U$98)) /
(IF(MAX(Base_Dados!U$5:U$98)-MIN(Base_Dados!U$5:U$98)=0,1,MAX(Base_Dados!U$5:U$98)-MIN(Base_Dados!U$5:U$98)))) * U$1)))</f>
        <v>0.78224234722694397</v>
      </c>
      <c r="V381" s="106">
        <f>IF(INDEX(Base_Dados!V:V,MATCH($B381,Base_Dados!$B:$B,0))=0,0,
MAX(0, MIN(V$1,
((INDEX(Base_Dados!V:V,MATCH($B381,Base_Dados!$B:$B,0))-MIN(Base_Dados!V$5:V$98)) /
(IF(MAX(Base_Dados!V$5:V$98)-MIN(Base_Dados!V$5:V$98)=0,1,MAX(Base_Dados!V$5:V$98)-MIN(Base_Dados!V$5:V$98)))) * V$1)))</f>
        <v>1.8712862773848151</v>
      </c>
      <c r="W381" s="106">
        <f>IF(INDEX(Base_Dados!W:W,MATCH($B381,Base_Dados!$B:$B,0))=0,0,
MAX(0, MIN(W$1,
((INDEX(Base_Dados!W:W,MATCH($B381,Base_Dados!$B:$B,0))-MIN(Base_Dados!W$5:W$98)) /
(IF(MAX(Base_Dados!W$5:W$98)-MIN(Base_Dados!W$5:W$98)=0,1,MAX(Base_Dados!W$5:W$98)-MIN(Base_Dados!W$5:W$98)))) * W$1)))</f>
        <v>2.3103711764654786</v>
      </c>
      <c r="X381" s="106">
        <f>IF(INDEX(Base_Dados!X:X,MATCH($B381,Base_Dados!$B:$B,0))=0,0,
MAX(0, MIN(X$1,
((INDEX(Base_Dados!X:X,MATCH($B381,Base_Dados!$B:$B,0))-MIN(Base_Dados!X$5:X$98)) /
(IF(MAX(Base_Dados!X$5:X$98)-MIN(Base_Dados!X$5:X$98)=0,1,MAX(Base_Dados!X$5:X$98)-MIN(Base_Dados!X$5:X$98)))) * X$1)))</f>
        <v>0</v>
      </c>
      <c r="Y381" s="106">
        <f>IF(INDEX(Base_Dados!Y:Y,MATCH($B381,Base_Dados!$B:$B,0))=0,0,
MAX(0, MIN(Y$1,
((INDEX(Base_Dados!Y:Y,MATCH($B381,Base_Dados!$B:$B,0))-MIN(Base_Dados!Y$5:Y$98)) /
(IF(MAX(Base_Dados!Y$5:Y$98)-MIN(Base_Dados!Y$5:Y$98)=0,1,MAX(Base_Dados!Y$5:Y$98)-MIN(Base_Dados!Y$5:Y$98)))) * Y$1)))</f>
        <v>0</v>
      </c>
      <c r="Z381" s="106">
        <f>IF(INDEX(Base_Dados!Z:Z,MATCH($B381,Base_Dados!$B:$B,0))=0,0,
MAX(0, MIN(Z$1,
((INDEX(Base_Dados!Z:Z,MATCH($B381,Base_Dados!$B:$B,0))-MIN(Base_Dados!Z$5:Z$98)) /
(IF(MAX(Base_Dados!Z$5:Z$98)-MIN(Base_Dados!Z$5:Z$98)=0,1,MAX(Base_Dados!Z$5:Z$98)-MIN(Base_Dados!Z$5:Z$98)))) * Z$1)))</f>
        <v>0</v>
      </c>
      <c r="AA381" s="106">
        <f>IF(INDEX(Base_Dados!AA:AA,MATCH($B381,Base_Dados!$B:$B,0))=0,0,
MAX(0, MIN(AA$1,
((INDEX(Base_Dados!AA:AA,MATCH($B381,Base_Dados!$B:$B,0))-MIN(Base_Dados!AA$5:AA$98)) /
(IF(MAX(Base_Dados!AA$5:AA$98)-MIN(Base_Dados!AA$5:AA$98)=0,1,MAX(Base_Dados!AA$5:AA$98)-MIN(Base_Dados!AA$5:AA$98)))) * AA$1)))</f>
        <v>0</v>
      </c>
      <c r="AB381" s="106">
        <f>IF(INDEX(Base_Dados!AB:AB,MATCH($B381,Base_Dados!$B:$B,0))=0,0,
MAX(0, MIN(AB$1,
((INDEX(Base_Dados!AB:AB,MATCH($B381,Base_Dados!$B:$B,0))-MIN(Base_Dados!AB$5:AB$98)) /
(IF(MAX(Base_Dados!AB$5:AB$98)-MIN(Base_Dados!AB$5:AB$98)=0,1,MAX(Base_Dados!AB$5:AB$98)-MIN(Base_Dados!AB$5:AB$98)))) * AB$1)))</f>
        <v>0.55769641512595491</v>
      </c>
      <c r="AC381" s="106">
        <f>IF(INDEX(Base_Dados!AC:AC,MATCH($B381,Base_Dados!$B:$B,0))=0,0,
MAX(0, MIN(AC$1,
((INDEX(Base_Dados!AC:AC,MATCH($B381,Base_Dados!$B:$B,0))-MIN(Base_Dados!AC$5:AC$98)) /
(IF(MAX(Base_Dados!AC$5:AC$98)-MIN(Base_Dados!AC$5:AC$98)=0,1,MAX(Base_Dados!AC$5:AC$98)-MIN(Base_Dados!AC$5:AC$98)))) * AC$1)))</f>
        <v>0.72848212565041437</v>
      </c>
      <c r="AD381" s="106">
        <f>IF(INDEX(Base_Dados!AD:AD,MATCH($B381,Base_Dados!$B:$B,0))=0,0,
MAX(0, MIN(AD$1,
((INDEX(Base_Dados!AD:AD,MATCH($B381,Base_Dados!$B:$B,0))-MIN(Base_Dados!AD$5:AD$98)) /
(IF(MAX(Base_Dados!AD$5:AD$98)-MIN(Base_Dados!AD$5:AD$98)=0,1,MAX(Base_Dados!AD$5:AD$98)-MIN(Base_Dados!AD$5:AD$98)))) * AD$1)))</f>
        <v>0.5209732288123059</v>
      </c>
      <c r="AE381" s="106">
        <f>IF(INDEX(Base_Dados!AE:AE,MATCH($B381,Base_Dados!$B:$B,0))=0,0,
MAX(0, MIN(AE$1,
((INDEX(Base_Dados!AE:AE,MATCH($B381,Base_Dados!$B:$B,0))-MIN(Base_Dados!AE$5:AE$98)) /
(IF(MAX(Base_Dados!AE$5:AE$98)-MIN(Base_Dados!AE$5:AE$98)=0,1,MAX(Base_Dados!AE$5:AE$98)-MIN(Base_Dados!AE$5:AE$98)))) * AE$1)))</f>
        <v>0.25689630375377537</v>
      </c>
      <c r="AF381" s="106">
        <f>IF(INDEX(Base_Dados!AF:AF,MATCH($B381,Base_Dados!$B:$B,0))=0,0,
MAX(0, MIN(AF$1,
((INDEX(Base_Dados!AF:AF,MATCH($B381,Base_Dados!$B:$B,0))-MIN(Base_Dados!AF$5:AF$98)) /
(IF(MAX(Base_Dados!AF$5:AF$98)-MIN(Base_Dados!AF$5:AF$98)=0,1,MAX(Base_Dados!AF$5:AF$98)-MIN(Base_Dados!AF$5:AF$98)))) * AF$1)))</f>
        <v>0.31802509998620881</v>
      </c>
      <c r="AG381" s="106">
        <f>IF(INDEX(Base_Dados!AG:AG,MATCH($B381,Base_Dados!$B:$B,0))=0,0,
MAX(0, MIN(AG$1,
((INDEX(Base_Dados!AG:AG,MATCH($B381,Base_Dados!$B:$B,0))-MIN(Base_Dados!AG$5:AG$98)) /
(IF(MAX(Base_Dados!AG$5:AG$98)-MIN(Base_Dados!AG$5:AG$98)=0,1,MAX(Base_Dados!AG$5:AG$98)-MIN(Base_Dados!AG$5:AG$98)))) * AG$1)))</f>
        <v>0.57974830182718129</v>
      </c>
      <c r="AH381" s="106">
        <f>IF(INDEX(Base_Dados!AH:AH,MATCH($B381,Base_Dados!$B:$B,0))=0,0,
MAX(0, MIN(AH$1,
((INDEX(Base_Dados!AH:AH,MATCH($B381,Base_Dados!$B:$B,0))-MIN(Base_Dados!AH$5:AH$98)) /
(IF(MAX(Base_Dados!AH$5:AH$98)-MIN(Base_Dados!AH$5:AH$98)=0,1,MAX(Base_Dados!AH$5:AH$98)-MIN(Base_Dados!AH$5:AH$98)))) * AH$1)))</f>
        <v>1.8222089280433411</v>
      </c>
      <c r="AI381" s="106">
        <f>IF(INDEX(Base_Dados!AI:AI,MATCH($B381,Base_Dados!$B:$B,0))=0,0,
MAX(0, MIN(AI$1,
((INDEX(Base_Dados!AI:AI,MATCH($B381,Base_Dados!$B:$B,0))-MIN(Base_Dados!AI$5:AI$98)) /
(IF(MAX(Base_Dados!AI$5:AI$98)-MIN(Base_Dados!AI$5:AI$98)=0,1,MAX(Base_Dados!AI$5:AI$98)-MIN(Base_Dados!AI$5:AI$98)))) * AI$1)))</f>
        <v>0.5</v>
      </c>
      <c r="AJ381" s="106">
        <f>IF(INDEX(Base_Dados!AJ:AJ,MATCH($B381,Base_Dados!$B:$B,0))=0,0,
MAX(0, MIN(AJ$1,
((INDEX(Base_Dados!AJ:AJ,MATCH($B381,Base_Dados!$B:$B,0))-MIN(Base_Dados!AJ$5:AJ$98)) /
(IF(MAX(Base_Dados!AJ$5:AJ$98)-MIN(Base_Dados!AJ$5:AJ$98)=0,1,MAX(Base_Dados!AJ$5:AJ$98)-MIN(Base_Dados!AJ$5:AJ$98)))) * AJ$1)))</f>
        <v>2.0365646258503403</v>
      </c>
      <c r="AK381" s="106">
        <f>IF(INDEX(Base_Dados!AK:AK,MATCH($B381,Base_Dados!$B:$B,0))=0,0,
MAX(0, MIN(AK$1,
((INDEX(Base_Dados!AK:AK,MATCH($B381,Base_Dados!$B:$B,0))-MIN(Base_Dados!AK$5:AK$98)) /
(IF(MAX(Base_Dados!AK$5:AK$98)-MIN(Base_Dados!AK$5:AK$98)=0,1,MAX(Base_Dados!AK$5:AK$98)-MIN(Base_Dados!AK$5:AK$98)))) * AK$1)))</f>
        <v>0.18160919540229886</v>
      </c>
      <c r="AL381" s="106">
        <f>IF(INDEX(Base_Dados!AL:AL,MATCH($B381,Base_Dados!$B:$B,0))=0,0,
MAX(0, MIN(AL$1,
((INDEX(Base_Dados!AL:AL,MATCH($B381,Base_Dados!$B:$B,0))-MIN(Base_Dados!AL$5:AL$98)) /
(IF(MAX(Base_Dados!AL$5:AL$98)-MIN(Base_Dados!AL$5:AL$98)=0,1,MAX(Base_Dados!AL$5:AL$98)-MIN(Base_Dados!AL$5:AL$98)))) * AL$1)))</f>
        <v>0.1111111111111111</v>
      </c>
      <c r="AM381" s="106">
        <f>IF(INDEX(Base_Dados!AM:AM,MATCH($B381,Base_Dados!$B:$B,0))=0,0,
MAX(0, MIN(AM$1,
((INDEX(Base_Dados!AM:AM,MATCH($B381,Base_Dados!$B:$B,0))-MIN(Base_Dados!AM$5:AM$98)) /
(IF(MAX(Base_Dados!AM$5:AM$98)-MIN(Base_Dados!AM$5:AM$98)=0,1,MAX(Base_Dados!AM$5:AM$98)-MIN(Base_Dados!AM$5:AM$98)))) * AM$1)))</f>
        <v>0.49611600207146556</v>
      </c>
      <c r="AN381" s="106">
        <f>IF(INDEX(Base_Dados!AN:AN,MATCH($B381,Base_Dados!$B:$B,0))=0,0,
MAX(0, MIN(AN$1,
((INDEX(Base_Dados!AN:AN,MATCH($B381,Base_Dados!$B:$B,0))-MIN(Base_Dados!AN$5:AN$98)) /
(IF(MAX(Base_Dados!AN$5:AN$98)-MIN(Base_Dados!AN$5:AN$98)=0,1,MAX(Base_Dados!AN$5:AN$98)-MIN(Base_Dados!AN$5:AN$98)))) * AN$1)))</f>
        <v>0.57385701334024086</v>
      </c>
      <c r="AO381" s="106">
        <f>IF(INDEX(Base_Dados!AO:AO,MATCH($B381,Base_Dados!$B:$B,0))=0,0,
MAX(0, MIN(AO$1,
((INDEX(Base_Dados!AO:AO,MATCH($B381,Base_Dados!$B:$B,0))-MIN(Base_Dados!AO$5:AO$98)) /
(IF(MAX(Base_Dados!AO$5:AO$98)-MIN(Base_Dados!AO$5:AO$98)=0,1,MAX(Base_Dados!AO$5:AO$98)-MIN(Base_Dados!AO$5:AO$98)))) * AO$1)))</f>
        <v>0</v>
      </c>
      <c r="AP381" s="106">
        <f>IF(INDEX(Base_Dados!AP:AP,MATCH($B381,Base_Dados!$B:$B,0))=0,0,
MAX(0, MIN(AP$1,
((INDEX(Base_Dados!AP:AP,MATCH($B381,Base_Dados!$B:$B,0))-MIN(Base_Dados!AP$5:AP$98)) /
(IF(MAX(Base_Dados!AP$5:AP$98)-MIN(Base_Dados!AP$5:AP$98)=0,1,MAX(Base_Dados!AP$5:AP$98)-MIN(Base_Dados!AP$5:AP$98)))) * AP$1)))</f>
        <v>0.22477064220183487</v>
      </c>
      <c r="AQ381" s="106">
        <f>IF(INDEX(Base_Dados!AQ:AQ,MATCH($B381,Base_Dados!$B:$B,0))=0,0,
MAX(0, MIN(AQ$1,
((INDEX(Base_Dados!AQ:AQ,MATCH($B381,Base_Dados!$B:$B,0))-MIN(Base_Dados!AQ$5:AQ$98)) /
(IF(MAX(Base_Dados!AQ$5:AQ$98)-MIN(Base_Dados!AQ$5:AQ$98)=0,1,MAX(Base_Dados!AQ$5:AQ$98)-MIN(Base_Dados!AQ$5:AQ$98)))) * AQ$1)))</f>
        <v>0</v>
      </c>
      <c r="AR381" s="106">
        <f>IF(INDEX(Base_Dados!AR:AR,MATCH($B381,Base_Dados!$B:$B,0))=0,0,
MAX(0, MIN(AR$1,
((INDEX(Base_Dados!AR:AR,MATCH($B381,Base_Dados!$B:$B,0))-MIN(Base_Dados!AR$5:AR$98)) /
(IF(MAX(Base_Dados!AR$5:AR$98)-MIN(Base_Dados!AR$5:AR$98)=0,1,MAX(Base_Dados!AR$5:AR$98)-MIN(Base_Dados!AR$5:AR$98)))) * AR$1)))</f>
        <v>0</v>
      </c>
      <c r="AS381" s="106">
        <f>IF(INDEX(Base_Dados!AS:AS,MATCH($B381,Base_Dados!$B:$B,0))=0,0,
MAX(0, MIN(AS$1,
((INDEX(Base_Dados!AS:AS,MATCH($B381,Base_Dados!$B:$B,0))-MIN(Base_Dados!AS$5:AS$98)) /
(IF(MAX(Base_Dados!AS$5:AS$98)-MIN(Base_Dados!AS$5:AS$98)=0,1,MAX(Base_Dados!AS$5:AS$98)-MIN(Base_Dados!AS$5:AS$98)))) * AS$1)))</f>
        <v>0</v>
      </c>
      <c r="AT381" s="106">
        <f>IF(INDEX(Base_Dados!AT:AT,MATCH($B381,Base_Dados!$B:$B,0))=0,0,
MAX(0, MIN(AT$1,
((INDEX(Base_Dados!AT:AT,MATCH($B381,Base_Dados!$B:$B,0))-MIN(Base_Dados!AT$5:AT$98)) /
(IF(MAX(Base_Dados!AT$5:AT$98)-MIN(Base_Dados!AT$5:AT$98)=0,1,MAX(Base_Dados!AT$5:AT$98)-MIN(Base_Dados!AT$5:AT$98)))) * AT$1)))</f>
        <v>0</v>
      </c>
      <c r="AU381" s="106">
        <f>IF(INDEX(Base_Dados!AU:AU,MATCH($B381,Base_Dados!$B:$B,0))=0,0,
MAX(0, MIN(AU$1,
((INDEX(Base_Dados!AU:AU,MATCH($B381,Base_Dados!$B:$B,0))-MIN(Base_Dados!AU$5:AU$98)) /
(IF(MAX(Base_Dados!AU$5:AU$98)-MIN(Base_Dados!AU$5:AU$98)=0,1,MAX(Base_Dados!AU$5:AU$98)-MIN(Base_Dados!AU$5:AU$98)))) * AU$1)))</f>
        <v>0.19850187265917604</v>
      </c>
      <c r="AV381" s="106">
        <f>IF(INDEX(Base_Dados!AV:AV,MATCH($B381,Base_Dados!$B:$B,0))=0,0,
MAX(0, MIN(AV$1,
((INDEX(Base_Dados!AV:AV,MATCH($B381,Base_Dados!$B:$B,0))-MIN(Base_Dados!AV$5:AV$98)) /
(IF(MAX(Base_Dados!AV$5:AV$98)-MIN(Base_Dados!AV$5:AV$98)=0,1,MAX(Base_Dados!AV$5:AV$98)-MIN(Base_Dados!AV$5:AV$98)))) * AV$1)))</f>
        <v>0</v>
      </c>
      <c r="AW381" s="106">
        <f>IF(INDEX(Base_Dados!AW:AW,MATCH($B381,Base_Dados!$B:$B,0))=0,0,
MAX(0, MIN(AW$1,
((INDEX(Base_Dados!AW:AW,MATCH($B381,Base_Dados!$B:$B,0))-MIN(Base_Dados!AW$5:AW$98)) /
(IF(MAX(Base_Dados!AW$5:AW$98)-MIN(Base_Dados!AW$5:AW$98)=0,1,MAX(Base_Dados!AW$5:AW$98)-MIN(Base_Dados!AW$5:AW$98)))) * AW$1)))</f>
        <v>0</v>
      </c>
      <c r="AX381" s="106">
        <f>IF(INDEX(Base_Dados!AX:AX,MATCH($B381,Base_Dados!$B:$B,0))=0,0,
MAX(0, MIN(AX$1,
((INDEX(Base_Dados!AX:AX,MATCH($B381,Base_Dados!$B:$B,0))-MIN(Base_Dados!AX$5:AX$98)) /
(IF(MAX(Base_Dados!AX$5:AX$98)-MIN(Base_Dados!AX$5:AX$98)=0,1,MAX(Base_Dados!AX$5:AX$98)-MIN(Base_Dados!AX$5:AX$98)))) * AX$1)))</f>
        <v>6.9094056286488667E-2</v>
      </c>
      <c r="AY381" s="106">
        <f>IF(INDEX(Base_Dados!AY:AY,MATCH($B381,Base_Dados!$B:$B,0))=0,0,
MAX(0, MIN(AY$1,
((INDEX(Base_Dados!AY:AY,MATCH($B381,Base_Dados!$B:$B,0))-MIN(Base_Dados!AY$5:AY$98)) /
(IF(MAX(Base_Dados!AY$5:AY$98)-MIN(Base_Dados!AY$5:AY$98)=0,1,MAX(Base_Dados!AY$5:AY$98)-MIN(Base_Dados!AY$5:AY$98)))) * AY$1)))</f>
        <v>0.28849324101549623</v>
      </c>
      <c r="AZ381" s="106">
        <f>IF(INDEX(Base_Dados!AZ:AZ,MATCH($B381,Base_Dados!$B:$B,0))=0,0,
MAX(0, MIN(AZ$1,
((INDEX(Base_Dados!AZ:AZ,MATCH($B381,Base_Dados!$B:$B,0))-MIN(Base_Dados!AZ$5:AZ$98)) /
(IF(MAX(Base_Dados!AZ$5:AZ$98)-MIN(Base_Dados!AZ$5:AZ$98)=0,1,MAX(Base_Dados!AZ$5:AZ$98)-MIN(Base_Dados!AZ$5:AZ$98)))) * AZ$1)))</f>
        <v>0.34073208722741433</v>
      </c>
      <c r="BA381" s="106">
        <f>IF(INDEX(Base_Dados!BA:BA,MATCH($B381,Base_Dados!$B:$B,0))=0,0,
MAX(0, MIN(BA$1,
((INDEX(Base_Dados!BA:BA,MATCH($B381,Base_Dados!$B:$B,0))-MIN(Base_Dados!BA$5:BA$98)) /
(IF(MAX(Base_Dados!BA$5:BA$98)-MIN(Base_Dados!BA$5:BA$98)=0,1,MAX(Base_Dados!BA$5:BA$98)-MIN(Base_Dados!BA$5:BA$98)))) * BA$1)))</f>
        <v>0.17906703079553277</v>
      </c>
      <c r="BB381" s="106">
        <f>IF(INDEX(Base_Dados!BB:BB,MATCH($B381,Base_Dados!$B:$B,0))=0,0,
MAX(0, MIN(BB$1,
((INDEX(Base_Dados!BB:BB,MATCH($B381,Base_Dados!$B:$B,0))-MIN(Base_Dados!BB$5:BB$98)) /
(IF(MAX(Base_Dados!BB$5:BB$98)-MIN(Base_Dados!BB$5:BB$98)=0,1,MAX(Base_Dados!BB$5:BB$98)-MIN(Base_Dados!BB$5:BB$98)))) * BB$1)))</f>
        <v>0.14417328632379331</v>
      </c>
      <c r="BC381" s="106">
        <f>IF(INDEX(Base_Dados!BC:BC,MATCH($B381,Base_Dados!$B:$B,0))=0,0,
MAX(0, MIN(BC$1,
((INDEX(Base_Dados!BC:BC,MATCH($B381,Base_Dados!$B:$B,0))-MIN(Base_Dados!BC$5:BC$98)) /
(IF(MAX(Base_Dados!BC$5:BC$98)-MIN(Base_Dados!BC$5:BC$98)=0,1,MAX(Base_Dados!BC$5:BC$98)-MIN(Base_Dados!BC$5:BC$98)))) * BC$1)))</f>
        <v>0.16347966603824401</v>
      </c>
      <c r="BD381" s="106">
        <f>IF(INDEX(Base_Dados!BD:BD,MATCH($B381,Base_Dados!$B:$B,0))=0,0,
MAX(0, MIN(BD$1,
((INDEX(Base_Dados!BD:BD,MATCH($B381,Base_Dados!$B:$B,0))-MIN(Base_Dados!BD$5:BD$98)) /
(IF(MAX(Base_Dados!BD$5:BD$98)-MIN(Base_Dados!BD$5:BD$98)=0,1,MAX(Base_Dados!BD$5:BD$98)-MIN(Base_Dados!BD$5:BD$98)))) * BD$1)))</f>
        <v>0.14237241188283359</v>
      </c>
      <c r="BE381" s="106">
        <f>IF(INDEX(Base_Dados!BE:BE,MATCH($B381,Base_Dados!$B:$B,0))=0,0,
MAX(0, MIN(BE$1,
((INDEX(Base_Dados!BE:BE,MATCH($B381,Base_Dados!$B:$B,0))-MIN(Base_Dados!BE$5:BE$98)) /
(IF(MAX(Base_Dados!BE$5:BE$98)-MIN(Base_Dados!BE$5:BE$98)=0,1,MAX(Base_Dados!BE$5:BE$98)-MIN(Base_Dados!BE$5:BE$98)))) * BE$1)))</f>
        <v>0.43753135975915702</v>
      </c>
      <c r="BF381" s="106">
        <f>IF(INDEX(Base_Dados!BF:BF,MATCH($B381,Base_Dados!$B:$B,0))=0,0,
MAX(0, MIN(BF$1,
((INDEX(Base_Dados!BF:BF,MATCH($B381,Base_Dados!$B:$B,0))-MIN(Base_Dados!BF$5:BF$98)) /
(IF(MAX(Base_Dados!BF$5:BF$98)-MIN(Base_Dados!BF$5:BF$98)=0,1,MAX(Base_Dados!BF$5:BF$98)-MIN(Base_Dados!BF$5:BF$98)))) * BF$1)))</f>
        <v>0</v>
      </c>
      <c r="BG381" s="106">
        <f>IF(INDEX(Base_Dados!BG:BG,MATCH($B381,Base_Dados!$B:$B,0))=0,0,
MAX(0, MIN(BG$1,
((INDEX(Base_Dados!BG:BG,MATCH($B381,Base_Dados!$B:$B,0))-MIN(Base_Dados!BG$5:BG$98)) /
(IF(MAX(Base_Dados!BG$5:BG$98)-MIN(Base_Dados!BG$5:BG$98)=0,1,MAX(Base_Dados!BG$5:BG$98)-MIN(Base_Dados!BG$5:BG$98)))) * BG$1)))</f>
        <v>2.968227424749164E-2</v>
      </c>
      <c r="BH381" s="106">
        <f>IF(INDEX(Base_Dados!BH:BH,MATCH($B381,Base_Dados!$B:$B,0))=0,0,
MAX(0, MIN(BH$1,
((INDEX(Base_Dados!BH:BH,MATCH($B381,Base_Dados!$B:$B,0))-MIN(Base_Dados!BH$5:BH$98)) /
(IF(MAX(Base_Dados!BH$5:BH$98)-MIN(Base_Dados!BH$5:BH$98)=0,1,MAX(Base_Dados!BH$5:BH$98)-MIN(Base_Dados!BH$5:BH$98)))) * BH$1)))</f>
        <v>0.37362637362637363</v>
      </c>
      <c r="BI381" s="106">
        <f>IF(INDEX(Base_Dados!BI:BI,MATCH($B381,Base_Dados!$B:$B,0))=0,0,
MAX(0, MIN(BI$1,
((INDEX(Base_Dados!BI:BI,MATCH($B381,Base_Dados!$B:$B,0))-MIN(Base_Dados!BI$5:BI$98)) /
(IF(MAX(Base_Dados!BI$5:BI$98)-MIN(Base_Dados!BI$5:BI$98)=0,1,MAX(Base_Dados!BI$5:BI$98)-MIN(Base_Dados!BI$5:BI$98)))) * BI$1)))</f>
        <v>0.65678627145085799</v>
      </c>
      <c r="BJ381" s="106">
        <f>IF(INDEX(Base_Dados!BJ:BJ,MATCH($B381,Base_Dados!$B:$B,0))=0,0,
MAX(0, MIN(BJ$1,
((INDEX(Base_Dados!BJ:BJ,MATCH($B381,Base_Dados!$B:$B,0))-MIN(Base_Dados!BJ$5:BJ$98)) /
(IF(MAX(Base_Dados!BJ$5:BJ$98)-MIN(Base_Dados!BJ$5:BJ$98)=0,1,MAX(Base_Dados!BJ$5:BJ$98)-MIN(Base_Dados!BJ$5:BJ$98)))) * BJ$1)))</f>
        <v>0.2</v>
      </c>
      <c r="BK381" s="106">
        <f>IF(INDEX(Base_Dados!BK:BK,MATCH($B381,Base_Dados!$B:$B,0))=0,0,
MAX(0, MIN(BK$1,
((INDEX(Base_Dados!BK:BK,MATCH($B381,Base_Dados!$B:$B,0))-MIN(Base_Dados!BK$5:BK$98)) /
(IF(MAX(Base_Dados!BK$5:BK$98)-MIN(Base_Dados!BK$5:BK$98)=0,1,MAX(Base_Dados!BK$5:BK$98)-MIN(Base_Dados!BK$5:BK$98)))) * BK$1)))</f>
        <v>0.23214285714285715</v>
      </c>
      <c r="BL381" s="106">
        <f>IF(INDEX(Base_Dados!BL:BL,MATCH($B381,Base_Dados!$B:$B,0))=0,0,
MAX(0, MIN(BL$1,
((INDEX(Base_Dados!BL:BL,MATCH($B381,Base_Dados!$B:$B,0))-MIN(Base_Dados!BL$5:BL$98)) /
(IF(MAX(Base_Dados!BL$5:BL$98)-MIN(Base_Dados!BL$5:BL$98)=0,1,MAX(Base_Dados!BL$5:BL$98)-MIN(Base_Dados!BL$5:BL$98)))) * BL$1)))</f>
        <v>0.27035830618892509</v>
      </c>
      <c r="BM381" s="106">
        <f>IF(INDEX(Base_Dados!BM:BM,MATCH($B381,Base_Dados!$B:$B,0))=0,0,
MAX(0, MIN(BM$1,
((INDEX(Base_Dados!BM:BM,MATCH($B381,Base_Dados!$B:$B,0))-MIN(Base_Dados!BM$5:BM$98)) /
(IF(MAX(Base_Dados!BM$5:BM$98)-MIN(Base_Dados!BM$5:BM$98)=0,1,MAX(Base_Dados!BM$5:BM$98)-MIN(Base_Dados!BM$5:BM$98)))) * BM$1)))</f>
        <v>1</v>
      </c>
      <c r="BN381" s="106">
        <f>IF(INDEX(Base_Dados!BN:BN,MATCH($B381,Base_Dados!$B:$B,0))=0,0,
MAX(0, MIN(BN$1,
((INDEX(Base_Dados!BN:BN,MATCH($B381,Base_Dados!$B:$B,0))-MIN(Base_Dados!BN$5:BN$98)) /
(IF(MAX(Base_Dados!BN$5:BN$98)-MIN(Base_Dados!BN$5:BN$98)=0,1,MAX(Base_Dados!BN$5:BN$98)-MIN(Base_Dados!BN$5:BN$98)))) * BN$1)))</f>
        <v>0</v>
      </c>
      <c r="BO381" s="106">
        <f>IF(INDEX(Base_Dados!BO:BO,MATCH($B381,Base_Dados!$B:$B,0))=0,0,
MAX(0, MIN(BO$1,
((INDEX(Base_Dados!BO:BO,MATCH($B381,Base_Dados!$B:$B,0))-MIN(Base_Dados!BO$5:BO$98)) /
(IF(MAX(Base_Dados!BO$5:BO$98)-MIN(Base_Dados!BO$5:BO$98)=0,1,MAX(Base_Dados!BO$5:BO$98)-MIN(Base_Dados!BO$5:BO$98)))) * BO$1)))</f>
        <v>3.4482758620689655E-2</v>
      </c>
      <c r="BP381" s="106">
        <f t="shared" si="24"/>
        <v>29.976087037731997</v>
      </c>
      <c r="BQ381" s="111">
        <f t="shared" si="25"/>
        <v>0.52985227730098128</v>
      </c>
      <c r="BR381" s="112">
        <f t="shared" si="26"/>
        <v>0.21534396382295801</v>
      </c>
      <c r="BS381" s="113">
        <f t="shared" si="27"/>
        <v>29.76074307390904</v>
      </c>
    </row>
    <row r="382" spans="1:71">
      <c r="A382" s="21">
        <v>35029</v>
      </c>
      <c r="B382" s="21" t="s">
        <v>667</v>
      </c>
      <c r="C382" s="21" t="s">
        <v>619</v>
      </c>
      <c r="D382" s="105">
        <f>IF(INDEX(Base_Dados!D:D,MATCH($B382,Base_Dados!$B:$B,0))=0,0,
MAX(0, MIN(D$1,
((INDEX(Base_Dados!D:D,MATCH($B382,Base_Dados!$B:$B,0))-MIN(Base_Dados!D$5:D$98)) /
(IF(MAX(Base_Dados!D$5:D$98)-MIN(Base_Dados!D$5:D$98)=0,1,MAX(Base_Dados!D$5:D$98)-MIN(Base_Dados!D$5:D$98)))) * D$1)))</f>
        <v>0.40472865257745078</v>
      </c>
      <c r="E382" s="106">
        <f>IF(INDEX(Base_Dados!E:E,MATCH($B382,Base_Dados!$B:$B,0))=0,0,
MAX(0, MIN(E$1,
((INDEX(Base_Dados!E:E,MATCH($B382,Base_Dados!$B:$B,0))-MIN(Base_Dados!E$5:E$98)) /
(IF(MAX(Base_Dados!E$5:E$98)-MIN(Base_Dados!E$5:E$98)=0,1,MAX(Base_Dados!E$5:E$98)-MIN(Base_Dados!E$5:E$98)))) * E$1)))</f>
        <v>0.10761176954202595</v>
      </c>
      <c r="F382" s="106">
        <f>IF(INDEX(Base_Dados!F:F,MATCH($B382,Base_Dados!$B:$B,0))=0,0,
MAX(0, MIN(F$1,
((INDEX(Base_Dados!F:F,MATCH($B382,Base_Dados!$B:$B,0))-MIN(Base_Dados!F$5:F$98)) /
(IF(MAX(Base_Dados!F$5:F$98)-MIN(Base_Dados!F$5:F$98)=0,1,MAX(Base_Dados!F$5:F$98)-MIN(Base_Dados!F$5:F$98)))) * F$1)))</f>
        <v>0.10403717907543499</v>
      </c>
      <c r="G382" s="106">
        <f>IF(INDEX(Base_Dados!G:G,MATCH($B382,Base_Dados!$B:$B,0))=0,0,
MAX(0, MIN(G$1,
((INDEX(Base_Dados!G:G,MATCH($B382,Base_Dados!$B:$B,0))-MIN(Base_Dados!G$5:G$98)) /
(IF(MAX(Base_Dados!G$5:G$98)-MIN(Base_Dados!G$5:G$98)=0,1,MAX(Base_Dados!G$5:G$98)-MIN(Base_Dados!G$5:G$98)))) * G$1)))</f>
        <v>9.8341723957487498E-2</v>
      </c>
      <c r="H382" s="106">
        <f>IF(INDEX(Base_Dados!H:H,MATCH($B382,Base_Dados!$B:$B,0))=0,0,
MAX(0, MIN(H$1,
((INDEX(Base_Dados!H:H,MATCH($B382,Base_Dados!$B:$B,0))-MIN(Base_Dados!H$5:H$98)) /
(IF(MAX(Base_Dados!H$5:H$98)-MIN(Base_Dados!H$5:H$98)=0,1,MAX(Base_Dados!H$5:H$98)-MIN(Base_Dados!H$5:H$98)))) * H$1)))</f>
        <v>9.9984346698271429E-2</v>
      </c>
      <c r="I382" s="106">
        <f>IF(INDEX(Base_Dados!I:I,MATCH($B382,Base_Dados!$B:$B,0))=0,0,
MAX(0, MIN(I$1,
((INDEX(Base_Dados!I:I,MATCH($B382,Base_Dados!$B:$B,0))-MIN(Base_Dados!I$5:I$98)) /
(IF(MAX(Base_Dados!I$5:I$98)-MIN(Base_Dados!I$5:I$98)=0,1,MAX(Base_Dados!I$5:I$98)-MIN(Base_Dados!I$5:I$98)))) * I$1)))</f>
        <v>0.1122745190569685</v>
      </c>
      <c r="J382" s="106">
        <f>IF(INDEX(Base_Dados!J:J,MATCH($B382,Base_Dados!$B:$B,0))=0,0,
MAX(0, MIN(J$1,
((INDEX(Base_Dados!J:J,MATCH($B382,Base_Dados!$B:$B,0))-MIN(Base_Dados!J$5:J$98)) /
(IF(MAX(Base_Dados!J$5:J$98)-MIN(Base_Dados!J$5:J$98)=0,1,MAX(Base_Dados!J$5:J$98)-MIN(Base_Dados!J$5:J$98)))) * J$1)))</f>
        <v>0.14658264570444027</v>
      </c>
      <c r="K382" s="106">
        <f>IF(INDEX(Base_Dados!K:K,MATCH($B382,Base_Dados!$B:$B,0))=0,0,
MAX(0, MIN(K$1,
((INDEX(Base_Dados!K:K,MATCH($B382,Base_Dados!$B:$B,0))-MIN(Base_Dados!K$5:K$98)) /
(IF(MAX(Base_Dados!K$5:K$98)-MIN(Base_Dados!K$5:K$98)=0,1,MAX(Base_Dados!K$5:K$98)-MIN(Base_Dados!K$5:K$98)))) * K$1)))</f>
        <v>0.15179449910554563</v>
      </c>
      <c r="L382" s="106">
        <f>IF(INDEX(Base_Dados!L:L,MATCH($B382,Base_Dados!$B:$B,0))=0,0,
MAX(0, MIN(L$1,
((INDEX(Base_Dados!L:L,MATCH($B382,Base_Dados!$B:$B,0))-MIN(Base_Dados!L$5:L$98)) /
(IF(MAX(Base_Dados!L$5:L$98)-MIN(Base_Dados!L$5:L$98)=0,1,MAX(Base_Dados!L$5:L$98)-MIN(Base_Dados!L$5:L$98)))) * L$1)))</f>
        <v>0.18508331860820662</v>
      </c>
      <c r="M382" s="106">
        <f>IF(INDEX(Base_Dados!M:M,MATCH($B382,Base_Dados!$B:$B,0))=0,0,
MAX(0, MIN(M$1,
((INDEX(Base_Dados!M:M,MATCH($B382,Base_Dados!$B:$B,0))-MIN(Base_Dados!M$5:M$98)) /
(IF(MAX(Base_Dados!M$5:M$98)-MIN(Base_Dados!M$5:M$98)=0,1,MAX(Base_Dados!M$5:M$98)-MIN(Base_Dados!M$5:M$98)))) * M$1)))</f>
        <v>0.2153469387755102</v>
      </c>
      <c r="N382" s="106">
        <f>IF(INDEX(Base_Dados!N:N,MATCH($B382,Base_Dados!$B:$B,0))=0,0,
MAX(0, MIN(N$1,
((INDEX(Base_Dados!N:N,MATCH($B382,Base_Dados!$B:$B,0))-MIN(Base_Dados!N$5:N$98)) /
(IF(MAX(Base_Dados!N$5:N$98)-MIN(Base_Dados!N$5:N$98)=0,1,MAX(Base_Dados!N$5:N$98)-MIN(Base_Dados!N$5:N$98)))) * N$1)))</f>
        <v>0.24576722393781281</v>
      </c>
      <c r="O382" s="106">
        <f>IF(INDEX(Base_Dados!O:O,MATCH($B382,Base_Dados!$B:$B,0))=0,0,
MAX(0, MIN(O$1,
((INDEX(Base_Dados!O:O,MATCH($B382,Base_Dados!$B:$B,0))-MIN(Base_Dados!O$5:O$98)) /
(IF(MAX(Base_Dados!O$5:O$98)-MIN(Base_Dados!O$5:O$98)=0,1,MAX(Base_Dados!O$5:O$98)-MIN(Base_Dados!O$5:O$98)))) * O$1)))</f>
        <v>0.30954902725904454</v>
      </c>
      <c r="P382" s="106">
        <f>IF(INDEX(Base_Dados!P:P,MATCH($B382,Base_Dados!$B:$B,0))=0,0,
MAX(0, MIN(P$1,
((INDEX(Base_Dados!P:P,MATCH($B382,Base_Dados!$B:$B,0))-MIN(Base_Dados!P$5:P$98)) /
(IF(MAX(Base_Dados!P$5:P$98)-MIN(Base_Dados!P$5:P$98)=0,1,MAX(Base_Dados!P$5:P$98)-MIN(Base_Dados!P$5:P$98)))) * P$1)))</f>
        <v>0.18709811585606492</v>
      </c>
      <c r="Q382" s="106">
        <f>IF(INDEX(Base_Dados!Q:Q,MATCH($B382,Base_Dados!$B:$B,0))=0,0,
MAX(0, MIN(Q$1,
((INDEX(Base_Dados!Q:Q,MATCH($B382,Base_Dados!$B:$B,0))-MIN(Base_Dados!Q$5:Q$98)) /
(IF(MAX(Base_Dados!Q$5:Q$98)-MIN(Base_Dados!Q$5:Q$98)=0,1,MAX(Base_Dados!Q$5:Q$98)-MIN(Base_Dados!Q$5:Q$98)))) * Q$1)))</f>
        <v>9.1359064820177985E-2</v>
      </c>
      <c r="R382" s="106">
        <f>IF(INDEX(Base_Dados!R:R,MATCH($B382,Base_Dados!$B:$B,0))=0,0,
MAX(0, MIN(R$1,
((INDEX(Base_Dados!R:R,MATCH($B382,Base_Dados!$B:$B,0))-MIN(Base_Dados!R$5:R$98)) /
(IF(MAX(Base_Dados!R$5:R$98)-MIN(Base_Dados!R$5:R$98)=0,1,MAX(Base_Dados!R$5:R$98)-MIN(Base_Dados!R$5:R$98)))) * R$1)))</f>
        <v>9.0851721045580855E-2</v>
      </c>
      <c r="S382" s="106">
        <f>IF(INDEX(Base_Dados!S:S,MATCH($B382,Base_Dados!$B:$B,0))=0,0,
MAX(0, MIN(S$1,
((INDEX(Base_Dados!S:S,MATCH($B382,Base_Dados!$B:$B,0))-MIN(Base_Dados!S$5:S$98)) /
(IF(MAX(Base_Dados!S$5:S$98)-MIN(Base_Dados!S$5:S$98)=0,1,MAX(Base_Dados!S$5:S$98)-MIN(Base_Dados!S$5:S$98)))) * S$1)))</f>
        <v>0.16292218977008913</v>
      </c>
      <c r="T382" s="106">
        <f>IF(INDEX(Base_Dados!T:T,MATCH($B382,Base_Dados!$B:$B,0))=0,0,
MAX(0, MIN(T$1,
((INDEX(Base_Dados!T:T,MATCH($B382,Base_Dados!$B:$B,0))-MIN(Base_Dados!T$5:T$98)) /
(IF(MAX(Base_Dados!T$5:T$98)-MIN(Base_Dados!T$5:T$98)=0,1,MAX(Base_Dados!T$5:T$98)-MIN(Base_Dados!T$5:T$98)))) * T$1)))</f>
        <v>1.3173420323710126</v>
      </c>
      <c r="U382" s="106">
        <f>IF(INDEX(Base_Dados!U:U,MATCH($B382,Base_Dados!$B:$B,0))=0,0,
MAX(0, MIN(U$1,
((INDEX(Base_Dados!U:U,MATCH($B382,Base_Dados!$B:$B,0))-MIN(Base_Dados!U$5:U$98)) /
(IF(MAX(Base_Dados!U$5:U$98)-MIN(Base_Dados!U$5:U$98)=0,1,MAX(Base_Dados!U$5:U$98)-MIN(Base_Dados!U$5:U$98)))) * U$1)))</f>
        <v>0.7757046016324266</v>
      </c>
      <c r="V382" s="106">
        <f>IF(INDEX(Base_Dados!V:V,MATCH($B382,Base_Dados!$B:$B,0))=0,0,
MAX(0, MIN(V$1,
((INDEX(Base_Dados!V:V,MATCH($B382,Base_Dados!$B:$B,0))-MIN(Base_Dados!V$5:V$98)) /
(IF(MAX(Base_Dados!V$5:V$98)-MIN(Base_Dados!V$5:V$98)=0,1,MAX(Base_Dados!V$5:V$98)-MIN(Base_Dados!V$5:V$98)))) * V$1)))</f>
        <v>0.40753462369873572</v>
      </c>
      <c r="W382" s="106">
        <f>IF(INDEX(Base_Dados!W:W,MATCH($B382,Base_Dados!$B:$B,0))=0,0,
MAX(0, MIN(W$1,
((INDEX(Base_Dados!W:W,MATCH($B382,Base_Dados!$B:$B,0))-MIN(Base_Dados!W$5:W$98)) /
(IF(MAX(Base_Dados!W$5:W$98)-MIN(Base_Dados!W$5:W$98)=0,1,MAX(Base_Dados!W$5:W$98)-MIN(Base_Dados!W$5:W$98)))) * W$1)))</f>
        <v>2.1328673559567766</v>
      </c>
      <c r="X382" s="106">
        <f>IF(INDEX(Base_Dados!X:X,MATCH($B382,Base_Dados!$B:$B,0))=0,0,
MAX(0, MIN(X$1,
((INDEX(Base_Dados!X:X,MATCH($B382,Base_Dados!$B:$B,0))-MIN(Base_Dados!X$5:X$98)) /
(IF(MAX(Base_Dados!X$5:X$98)-MIN(Base_Dados!X$5:X$98)=0,1,MAX(Base_Dados!X$5:X$98)-MIN(Base_Dados!X$5:X$98)))) * X$1)))</f>
        <v>0</v>
      </c>
      <c r="Y382" s="106">
        <f>IF(INDEX(Base_Dados!Y:Y,MATCH($B382,Base_Dados!$B:$B,0))=0,0,
MAX(0, MIN(Y$1,
((INDEX(Base_Dados!Y:Y,MATCH($B382,Base_Dados!$B:$B,0))-MIN(Base_Dados!Y$5:Y$98)) /
(IF(MAX(Base_Dados!Y$5:Y$98)-MIN(Base_Dados!Y$5:Y$98)=0,1,MAX(Base_Dados!Y$5:Y$98)-MIN(Base_Dados!Y$5:Y$98)))) * Y$1)))</f>
        <v>0</v>
      </c>
      <c r="Z382" s="106">
        <f>IF(INDEX(Base_Dados!Z:Z,MATCH($B382,Base_Dados!$B:$B,0))=0,0,
MAX(0, MIN(Z$1,
((INDEX(Base_Dados!Z:Z,MATCH($B382,Base_Dados!$B:$B,0))-MIN(Base_Dados!Z$5:Z$98)) /
(IF(MAX(Base_Dados!Z$5:Z$98)-MIN(Base_Dados!Z$5:Z$98)=0,1,MAX(Base_Dados!Z$5:Z$98)-MIN(Base_Dados!Z$5:Z$98)))) * Z$1)))</f>
        <v>0</v>
      </c>
      <c r="AA382" s="106">
        <f>IF(INDEX(Base_Dados!AA:AA,MATCH($B382,Base_Dados!$B:$B,0))=0,0,
MAX(0, MIN(AA$1,
((INDEX(Base_Dados!AA:AA,MATCH($B382,Base_Dados!$B:$B,0))-MIN(Base_Dados!AA$5:AA$98)) /
(IF(MAX(Base_Dados!AA$5:AA$98)-MIN(Base_Dados!AA$5:AA$98)=0,1,MAX(Base_Dados!AA$5:AA$98)-MIN(Base_Dados!AA$5:AA$98)))) * AA$1)))</f>
        <v>0</v>
      </c>
      <c r="AB382" s="106">
        <f>IF(INDEX(Base_Dados!AB:AB,MATCH($B382,Base_Dados!$B:$B,0))=0,0,
MAX(0, MIN(AB$1,
((INDEX(Base_Dados!AB:AB,MATCH($B382,Base_Dados!$B:$B,0))-MIN(Base_Dados!AB$5:AB$98)) /
(IF(MAX(Base_Dados!AB$5:AB$98)-MIN(Base_Dados!AB$5:AB$98)=0,1,MAX(Base_Dados!AB$5:AB$98)-MIN(Base_Dados!AB$5:AB$98)))) * AB$1)))</f>
        <v>0.39078990260017987</v>
      </c>
      <c r="AC382" s="106">
        <f>IF(INDEX(Base_Dados!AC:AC,MATCH($B382,Base_Dados!$B:$B,0))=0,0,
MAX(0, MIN(AC$1,
((INDEX(Base_Dados!AC:AC,MATCH($B382,Base_Dados!$B:$B,0))-MIN(Base_Dados!AC$5:AC$98)) /
(IF(MAX(Base_Dados!AC$5:AC$98)-MIN(Base_Dados!AC$5:AC$98)=0,1,MAX(Base_Dados!AC$5:AC$98)-MIN(Base_Dados!AC$5:AC$98)))) * AC$1)))</f>
        <v>0.13422022547697052</v>
      </c>
      <c r="AD382" s="106">
        <f>IF(INDEX(Base_Dados!AD:AD,MATCH($B382,Base_Dados!$B:$B,0))=0,0,
MAX(0, MIN(AD$1,
((INDEX(Base_Dados!AD:AD,MATCH($B382,Base_Dados!$B:$B,0))-MIN(Base_Dados!AD$5:AD$98)) /
(IF(MAX(Base_Dados!AD$5:AD$98)-MIN(Base_Dados!AD$5:AD$98)=0,1,MAX(Base_Dados!AD$5:AD$98)-MIN(Base_Dados!AD$5:AD$98)))) * AD$1)))</f>
        <v>9.2471527880491053E-2</v>
      </c>
      <c r="AE382" s="106">
        <f>IF(INDEX(Base_Dados!AE:AE,MATCH($B382,Base_Dados!$B:$B,0))=0,0,
MAX(0, MIN(AE$1,
((INDEX(Base_Dados!AE:AE,MATCH($B382,Base_Dados!$B:$B,0))-MIN(Base_Dados!AE$5:AE$98)) /
(IF(MAX(Base_Dados!AE$5:AE$98)-MIN(Base_Dados!AE$5:AE$98)=0,1,MAX(Base_Dados!AE$5:AE$98)-MIN(Base_Dados!AE$5:AE$98)))) * AE$1)))</f>
        <v>5.1215302747015676E-2</v>
      </c>
      <c r="AF382" s="106">
        <f>IF(INDEX(Base_Dados!AF:AF,MATCH($B382,Base_Dados!$B:$B,0))=0,0,
MAX(0, MIN(AF$1,
((INDEX(Base_Dados!AF:AF,MATCH($B382,Base_Dados!$B:$B,0))-MIN(Base_Dados!AF$5:AF$98)) /
(IF(MAX(Base_Dados!AF$5:AF$98)-MIN(Base_Dados!AF$5:AF$98)=0,1,MAX(Base_Dados!AF$5:AF$98)-MIN(Base_Dados!AF$5:AF$98)))) * AF$1)))</f>
        <v>7.6495196064910592E-2</v>
      </c>
      <c r="AG382" s="106">
        <f>IF(INDEX(Base_Dados!AG:AG,MATCH($B382,Base_Dados!$B:$B,0))=0,0,
MAX(0, MIN(AG$1,
((INDEX(Base_Dados!AG:AG,MATCH($B382,Base_Dados!$B:$B,0))-MIN(Base_Dados!AG$5:AG$98)) /
(IF(MAX(Base_Dados!AG$5:AG$98)-MIN(Base_Dados!AG$5:AG$98)=0,1,MAX(Base_Dados!AG$5:AG$98)-MIN(Base_Dados!AG$5:AG$98)))) * AG$1)))</f>
        <v>9.1359064820177985E-2</v>
      </c>
      <c r="AH382" s="106">
        <f>IF(INDEX(Base_Dados!AH:AH,MATCH($B382,Base_Dados!$B:$B,0))=0,0,
MAX(0, MIN(AH$1,
((INDEX(Base_Dados!AH:AH,MATCH($B382,Base_Dados!$B:$B,0))-MIN(Base_Dados!AH$5:AH$98)) /
(IF(MAX(Base_Dados!AH$5:AH$98)-MIN(Base_Dados!AH$5:AH$98)=0,1,MAX(Base_Dados!AH$5:AH$98)-MIN(Base_Dados!AH$5:AH$98)))) * AH$1)))</f>
        <v>1.7653319385491777</v>
      </c>
      <c r="AI382" s="106">
        <f>IF(INDEX(Base_Dados!AI:AI,MATCH($B382,Base_Dados!$B:$B,0))=0,0,
MAX(0, MIN(AI$1,
((INDEX(Base_Dados!AI:AI,MATCH($B382,Base_Dados!$B:$B,0))-MIN(Base_Dados!AI$5:AI$98)) /
(IF(MAX(Base_Dados!AI$5:AI$98)-MIN(Base_Dados!AI$5:AI$98)=0,1,MAX(Base_Dados!AI$5:AI$98)-MIN(Base_Dados!AI$5:AI$98)))) * AI$1)))</f>
        <v>0.21428571428571427</v>
      </c>
      <c r="AJ382" s="106">
        <f>IF(INDEX(Base_Dados!AJ:AJ,MATCH($B382,Base_Dados!$B:$B,0))=0,0,
MAX(0, MIN(AJ$1,
((INDEX(Base_Dados!AJ:AJ,MATCH($B382,Base_Dados!$B:$B,0))-MIN(Base_Dados!AJ$5:AJ$98)) /
(IF(MAX(Base_Dados!AJ$5:AJ$98)-MIN(Base_Dados!AJ$5:AJ$98)=0,1,MAX(Base_Dados!AJ$5:AJ$98)-MIN(Base_Dados!AJ$5:AJ$98)))) * AJ$1)))</f>
        <v>1.4781746031746033</v>
      </c>
      <c r="AK382" s="106">
        <f>IF(INDEX(Base_Dados!AK:AK,MATCH($B382,Base_Dados!$B:$B,0))=0,0,
MAX(0, MIN(AK$1,
((INDEX(Base_Dados!AK:AK,MATCH($B382,Base_Dados!$B:$B,0))-MIN(Base_Dados!AK$5:AK$98)) /
(IF(MAX(Base_Dados!AK$5:AK$98)-MIN(Base_Dados!AK$5:AK$98)=0,1,MAX(Base_Dados!AK$5:AK$98)-MIN(Base_Dados!AK$5:AK$98)))) * AK$1)))</f>
        <v>4.5402298850574715E-2</v>
      </c>
      <c r="AL382" s="106">
        <f>IF(INDEX(Base_Dados!AL:AL,MATCH($B382,Base_Dados!$B:$B,0))=0,0,
MAX(0, MIN(AL$1,
((INDEX(Base_Dados!AL:AL,MATCH($B382,Base_Dados!$B:$B,0))-MIN(Base_Dados!AL$5:AL$98)) /
(IF(MAX(Base_Dados!AL$5:AL$98)-MIN(Base_Dados!AL$5:AL$98)=0,1,MAX(Base_Dados!AL$5:AL$98)-MIN(Base_Dados!AL$5:AL$98)))) * AL$1)))</f>
        <v>5.5555555555555552E-2</v>
      </c>
      <c r="AM382" s="106">
        <f>IF(INDEX(Base_Dados!AM:AM,MATCH($B382,Base_Dados!$B:$B,0))=0,0,
MAX(0, MIN(AM$1,
((INDEX(Base_Dados!AM:AM,MATCH($B382,Base_Dados!$B:$B,0))-MIN(Base_Dados!AM$5:AM$98)) /
(IF(MAX(Base_Dados!AM$5:AM$98)-MIN(Base_Dados!AM$5:AM$98)=0,1,MAX(Base_Dados!AM$5:AM$98)-MIN(Base_Dados!AM$5:AM$98)))) * AM$1)))</f>
        <v>0.15432418436043502</v>
      </c>
      <c r="AN382" s="106">
        <f>IF(INDEX(Base_Dados!AN:AN,MATCH($B382,Base_Dados!$B:$B,0))=0,0,
MAX(0, MIN(AN$1,
((INDEX(Base_Dados!AN:AN,MATCH($B382,Base_Dados!$B:$B,0))-MIN(Base_Dados!AN$5:AN$98)) /
(IF(MAX(Base_Dados!AN$5:AN$98)-MIN(Base_Dados!AN$5:AN$98)=0,1,MAX(Base_Dados!AN$5:AN$98)-MIN(Base_Dados!AN$5:AN$98)))) * AN$1)))</f>
        <v>0.66293891293891294</v>
      </c>
      <c r="AO382" s="106">
        <f>IF(INDEX(Base_Dados!AO:AO,MATCH($B382,Base_Dados!$B:$B,0))=0,0,
MAX(0, MIN(AO$1,
((INDEX(Base_Dados!AO:AO,MATCH($B382,Base_Dados!$B:$B,0))-MIN(Base_Dados!AO$5:AO$98)) /
(IF(MAX(Base_Dados!AO$5:AO$98)-MIN(Base_Dados!AO$5:AO$98)=0,1,MAX(Base_Dados!AO$5:AO$98)-MIN(Base_Dados!AO$5:AO$98)))) * AO$1)))</f>
        <v>0</v>
      </c>
      <c r="AP382" s="106">
        <f>IF(INDEX(Base_Dados!AP:AP,MATCH($B382,Base_Dados!$B:$B,0))=0,0,
MAX(0, MIN(AP$1,
((INDEX(Base_Dados!AP:AP,MATCH($B382,Base_Dados!$B:$B,0))-MIN(Base_Dados!AP$5:AP$98)) /
(IF(MAX(Base_Dados!AP$5:AP$98)-MIN(Base_Dados!AP$5:AP$98)=0,1,MAX(Base_Dados!AP$5:AP$98)-MIN(Base_Dados!AP$5:AP$98)))) * AP$1)))</f>
        <v>3.2110091743119268E-2</v>
      </c>
      <c r="AQ382" s="106">
        <f>IF(INDEX(Base_Dados!AQ:AQ,MATCH($B382,Base_Dados!$B:$B,0))=0,0,
MAX(0, MIN(AQ$1,
((INDEX(Base_Dados!AQ:AQ,MATCH($B382,Base_Dados!$B:$B,0))-MIN(Base_Dados!AQ$5:AQ$98)) /
(IF(MAX(Base_Dados!AQ$5:AQ$98)-MIN(Base_Dados!AQ$5:AQ$98)=0,1,MAX(Base_Dados!AQ$5:AQ$98)-MIN(Base_Dados!AQ$5:AQ$98)))) * AQ$1)))</f>
        <v>0</v>
      </c>
      <c r="AR382" s="106">
        <f>IF(INDEX(Base_Dados!AR:AR,MATCH($B382,Base_Dados!$B:$B,0))=0,0,
MAX(0, MIN(AR$1,
((INDEX(Base_Dados!AR:AR,MATCH($B382,Base_Dados!$B:$B,0))-MIN(Base_Dados!AR$5:AR$98)) /
(IF(MAX(Base_Dados!AR$5:AR$98)-MIN(Base_Dados!AR$5:AR$98)=0,1,MAX(Base_Dados!AR$5:AR$98)-MIN(Base_Dados!AR$5:AR$98)))) * AR$1)))</f>
        <v>0</v>
      </c>
      <c r="AS382" s="106">
        <f>IF(INDEX(Base_Dados!AS:AS,MATCH($B382,Base_Dados!$B:$B,0))=0,0,
MAX(0, MIN(AS$1,
((INDEX(Base_Dados!AS:AS,MATCH($B382,Base_Dados!$B:$B,0))-MIN(Base_Dados!AS$5:AS$98)) /
(IF(MAX(Base_Dados!AS$5:AS$98)-MIN(Base_Dados!AS$5:AS$98)=0,1,MAX(Base_Dados!AS$5:AS$98)-MIN(Base_Dados!AS$5:AS$98)))) * AS$1)))</f>
        <v>1.2195121951219513E-2</v>
      </c>
      <c r="AT382" s="106">
        <f>IF(INDEX(Base_Dados!AT:AT,MATCH($B382,Base_Dados!$B:$B,0))=0,0,
MAX(0, MIN(AT$1,
((INDEX(Base_Dados!AT:AT,MATCH($B382,Base_Dados!$B:$B,0))-MIN(Base_Dados!AT$5:AT$98)) /
(IF(MAX(Base_Dados!AT$5:AT$98)-MIN(Base_Dados!AT$5:AT$98)=0,1,MAX(Base_Dados!AT$5:AT$98)-MIN(Base_Dados!AT$5:AT$98)))) * AT$1)))</f>
        <v>1.4285714285714285E-2</v>
      </c>
      <c r="AU382" s="106">
        <f>IF(INDEX(Base_Dados!AU:AU,MATCH($B382,Base_Dados!$B:$B,0))=0,0,
MAX(0, MIN(AU$1,
((INDEX(Base_Dados!AU:AU,MATCH($B382,Base_Dados!$B:$B,0))-MIN(Base_Dados!AU$5:AU$98)) /
(IF(MAX(Base_Dados!AU$5:AU$98)-MIN(Base_Dados!AU$5:AU$98)=0,1,MAX(Base_Dados!AU$5:AU$98)-MIN(Base_Dados!AU$5:AU$98)))) * AU$1)))</f>
        <v>3.0898876404494381E-2</v>
      </c>
      <c r="AV382" s="106">
        <f>IF(INDEX(Base_Dados!AV:AV,MATCH($B382,Base_Dados!$B:$B,0))=0,0,
MAX(0, MIN(AV$1,
((INDEX(Base_Dados!AV:AV,MATCH($B382,Base_Dados!$B:$B,0))-MIN(Base_Dados!AV$5:AV$98)) /
(IF(MAX(Base_Dados!AV$5:AV$98)-MIN(Base_Dados!AV$5:AV$98)=0,1,MAX(Base_Dados!AV$5:AV$98)-MIN(Base_Dados!AV$5:AV$98)))) * AV$1)))</f>
        <v>1.9230769230769232E-2</v>
      </c>
      <c r="AW382" s="106">
        <f>IF(INDEX(Base_Dados!AW:AW,MATCH($B382,Base_Dados!$B:$B,0))=0,0,
MAX(0, MIN(AW$1,
((INDEX(Base_Dados!AW:AW,MATCH($B382,Base_Dados!$B:$B,0))-MIN(Base_Dados!AW$5:AW$98)) /
(IF(MAX(Base_Dados!AW$5:AW$98)-MIN(Base_Dados!AW$5:AW$98)=0,1,MAX(Base_Dados!AW$5:AW$98)-MIN(Base_Dados!AW$5:AW$98)))) * AW$1)))</f>
        <v>0</v>
      </c>
      <c r="AX382" s="106">
        <f>IF(INDEX(Base_Dados!AX:AX,MATCH($B382,Base_Dados!$B:$B,0))=0,0,
MAX(0, MIN(AX$1,
((INDEX(Base_Dados!AX:AX,MATCH($B382,Base_Dados!$B:$B,0))-MIN(Base_Dados!AX$5:AX$98)) /
(IF(MAX(Base_Dados!AX$5:AX$98)-MIN(Base_Dados!AX$5:AX$98)=0,1,MAX(Base_Dados!AX$5:AX$98)-MIN(Base_Dados!AX$5:AX$98)))) * AX$1)))</f>
        <v>0.12790277401283093</v>
      </c>
      <c r="AY382" s="106">
        <f>IF(INDEX(Base_Dados!AY:AY,MATCH($B382,Base_Dados!$B:$B,0))=0,0,
MAX(0, MIN(AY$1,
((INDEX(Base_Dados!AY:AY,MATCH($B382,Base_Dados!$B:$B,0))-MIN(Base_Dados!AY$5:AY$98)) /
(IF(MAX(Base_Dados!AY$5:AY$98)-MIN(Base_Dados!AY$5:AY$98)=0,1,MAX(Base_Dados!AY$5:AY$98)-MIN(Base_Dados!AY$5:AY$98)))) * AY$1)))</f>
        <v>3.2311242993735577E-2</v>
      </c>
      <c r="AZ382" s="106">
        <f>IF(INDEX(Base_Dados!AZ:AZ,MATCH($B382,Base_Dados!$B:$B,0))=0,0,
MAX(0, MIN(AZ$1,
((INDEX(Base_Dados!AZ:AZ,MATCH($B382,Base_Dados!$B:$B,0))-MIN(Base_Dados!AZ$5:AZ$98)) /
(IF(MAX(Base_Dados!AZ$5:AZ$98)-MIN(Base_Dados!AZ$5:AZ$98)=0,1,MAX(Base_Dados!AZ$5:AZ$98)-MIN(Base_Dados!AZ$5:AZ$98)))) * AZ$1)))</f>
        <v>0.24972098214285715</v>
      </c>
      <c r="BA382" s="106">
        <f>IF(INDEX(Base_Dados!BA:BA,MATCH($B382,Base_Dados!$B:$B,0))=0,0,
MAX(0, MIN(BA$1,
((INDEX(Base_Dados!BA:BA,MATCH($B382,Base_Dados!$B:$B,0))-MIN(Base_Dados!BA$5:BA$98)) /
(IF(MAX(Base_Dados!BA$5:BA$98)-MIN(Base_Dados!BA$5:BA$98)=0,1,MAX(Base_Dados!BA$5:BA$98)-MIN(Base_Dados!BA$5:BA$98)))) * BA$1)))</f>
        <v>4.109771531339506E-2</v>
      </c>
      <c r="BB382" s="106">
        <f>IF(INDEX(Base_Dados!BB:BB,MATCH($B382,Base_Dados!$B:$B,0))=0,0,
MAX(0, MIN(BB$1,
((INDEX(Base_Dados!BB:BB,MATCH($B382,Base_Dados!$B:$B,0))-MIN(Base_Dados!BB$5:BB$98)) /
(IF(MAX(Base_Dados!BB$5:BB$98)-MIN(Base_Dados!BB$5:BB$98)=0,1,MAX(Base_Dados!BB$5:BB$98)-MIN(Base_Dados!BB$5:BB$98)))) * BB$1)))</f>
        <v>0.13581873312076564</v>
      </c>
      <c r="BC382" s="106">
        <f>IF(INDEX(Base_Dados!BC:BC,MATCH($B382,Base_Dados!$B:$B,0))=0,0,
MAX(0, MIN(BC$1,
((INDEX(Base_Dados!BC:BC,MATCH($B382,Base_Dados!$B:$B,0))-MIN(Base_Dados!BC$5:BC$98)) /
(IF(MAX(Base_Dados!BC$5:BC$98)-MIN(Base_Dados!BC$5:BC$98)=0,1,MAX(Base_Dados!BC$5:BC$98)-MIN(Base_Dados!BC$5:BC$98)))) * BC$1)))</f>
        <v>2.7471047670347429E-2</v>
      </c>
      <c r="BD382" s="106">
        <f>IF(INDEX(Base_Dados!BD:BD,MATCH($B382,Base_Dados!$B:$B,0))=0,0,
MAX(0, MIN(BD$1,
((INDEX(Base_Dados!BD:BD,MATCH($B382,Base_Dados!$B:$B,0))-MIN(Base_Dados!BD$5:BD$98)) /
(IF(MAX(Base_Dados!BD$5:BD$98)-MIN(Base_Dados!BD$5:BD$98)=0,1,MAX(Base_Dados!BD$5:BD$98)-MIN(Base_Dados!BD$5:BD$98)))) * BD$1)))</f>
        <v>2.610622533065577E-2</v>
      </c>
      <c r="BE382" s="106">
        <f>IF(INDEX(Base_Dados!BE:BE,MATCH($B382,Base_Dados!$B:$B,0))=0,0,
MAX(0, MIN(BE$1,
((INDEX(Base_Dados!BE:BE,MATCH($B382,Base_Dados!$B:$B,0))-MIN(Base_Dados!BE$5:BE$98)) /
(IF(MAX(Base_Dados!BE$5:BE$98)-MIN(Base_Dados!BE$5:BE$98)=0,1,MAX(Base_Dados!BE$5:BE$98)-MIN(Base_Dados!BE$5:BE$98)))) * BE$1)))</f>
        <v>3.86352232814852E-2</v>
      </c>
      <c r="BF382" s="106">
        <f>IF(INDEX(Base_Dados!BF:BF,MATCH($B382,Base_Dados!$B:$B,0))=0,0,
MAX(0, MIN(BF$1,
((INDEX(Base_Dados!BF:BF,MATCH($B382,Base_Dados!$B:$B,0))-MIN(Base_Dados!BF$5:BF$98)) /
(IF(MAX(Base_Dados!BF$5:BF$98)-MIN(Base_Dados!BF$5:BF$98)=0,1,MAX(Base_Dados!BF$5:BF$98)-MIN(Base_Dados!BF$5:BF$98)))) * BF$1)))</f>
        <v>0</v>
      </c>
      <c r="BG382" s="106">
        <f>IF(INDEX(Base_Dados!BG:BG,MATCH($B382,Base_Dados!$B:$B,0))=0,0,
MAX(0, MIN(BG$1,
((INDEX(Base_Dados!BG:BG,MATCH($B382,Base_Dados!$B:$B,0))-MIN(Base_Dados!BG$5:BG$98)) /
(IF(MAX(Base_Dados!BG$5:BG$98)-MIN(Base_Dados!BG$5:BG$98)=0,1,MAX(Base_Dados!BG$5:BG$98)-MIN(Base_Dados!BG$5:BG$98)))) * BG$1)))</f>
        <v>0</v>
      </c>
      <c r="BH382" s="106">
        <f>IF(INDEX(Base_Dados!BH:BH,MATCH($B382,Base_Dados!$B:$B,0))=0,0,
MAX(0, MIN(BH$1,
((INDEX(Base_Dados!BH:BH,MATCH($B382,Base_Dados!$B:$B,0))-MIN(Base_Dados!BH$5:BH$98)) /
(IF(MAX(Base_Dados!BH$5:BH$98)-MIN(Base_Dados!BH$5:BH$98)=0,1,MAX(Base_Dados!BH$5:BH$98)-MIN(Base_Dados!BH$5:BH$98)))) * BH$1)))</f>
        <v>7.6923076923076927E-2</v>
      </c>
      <c r="BI382" s="106">
        <f>IF(INDEX(Base_Dados!BI:BI,MATCH($B382,Base_Dados!$B:$B,0))=0,0,
MAX(0, MIN(BI$1,
((INDEX(Base_Dados!BI:BI,MATCH($B382,Base_Dados!$B:$B,0))-MIN(Base_Dados!BI$5:BI$98)) /
(IF(MAX(Base_Dados!BI$5:BI$98)-MIN(Base_Dados!BI$5:BI$98)=0,1,MAX(Base_Dados!BI$5:BI$98)-MIN(Base_Dados!BI$5:BI$98)))) * BI$1)))</f>
        <v>0.23244929797191888</v>
      </c>
      <c r="BJ382" s="106">
        <f>IF(INDEX(Base_Dados!BJ:BJ,MATCH($B382,Base_Dados!$B:$B,0))=0,0,
MAX(0, MIN(BJ$1,
((INDEX(Base_Dados!BJ:BJ,MATCH($B382,Base_Dados!$B:$B,0))-MIN(Base_Dados!BJ$5:BJ$98)) /
(IF(MAX(Base_Dados!BJ$5:BJ$98)-MIN(Base_Dados!BJ$5:BJ$98)=0,1,MAX(Base_Dados!BJ$5:BJ$98)-MIN(Base_Dados!BJ$5:BJ$98)))) * BJ$1)))</f>
        <v>7.3684210526315783E-2</v>
      </c>
      <c r="BK382" s="106">
        <f>IF(INDEX(Base_Dados!BK:BK,MATCH($B382,Base_Dados!$B:$B,0))=0,0,
MAX(0, MIN(BK$1,
((INDEX(Base_Dados!BK:BK,MATCH($B382,Base_Dados!$B:$B,0))-MIN(Base_Dados!BK$5:BK$98)) /
(IF(MAX(Base_Dados!BK$5:BK$98)-MIN(Base_Dados!BK$5:BK$98)=0,1,MAX(Base_Dados!BK$5:BK$98)-MIN(Base_Dados!BK$5:BK$98)))) * BK$1)))</f>
        <v>5.3571428571428568E-2</v>
      </c>
      <c r="BL382" s="106">
        <f>IF(INDEX(Base_Dados!BL:BL,MATCH($B382,Base_Dados!$B:$B,0))=0,0,
MAX(0, MIN(BL$1,
((INDEX(Base_Dados!BL:BL,MATCH($B382,Base_Dados!$B:$B,0))-MIN(Base_Dados!BL$5:BL$98)) /
(IF(MAX(Base_Dados!BL$5:BL$98)-MIN(Base_Dados!BL$5:BL$98)=0,1,MAX(Base_Dados!BL$5:BL$98)-MIN(Base_Dados!BL$5:BL$98)))) * BL$1)))</f>
        <v>8.6319218241042342E-2</v>
      </c>
      <c r="BM382" s="106">
        <f>IF(INDEX(Base_Dados!BM:BM,MATCH($B382,Base_Dados!$B:$B,0))=0,0,
MAX(0, MIN(BM$1,
((INDEX(Base_Dados!BM:BM,MATCH($B382,Base_Dados!$B:$B,0))-MIN(Base_Dados!BM$5:BM$98)) /
(IF(MAX(Base_Dados!BM$5:BM$98)-MIN(Base_Dados!BM$5:BM$98)=0,1,MAX(Base_Dados!BM$5:BM$98)-MIN(Base_Dados!BM$5:BM$98)))) * BM$1)))</f>
        <v>1</v>
      </c>
      <c r="BN382" s="106">
        <f>IF(INDEX(Base_Dados!BN:BN,MATCH($B382,Base_Dados!$B:$B,0))=0,0,
MAX(0, MIN(BN$1,
((INDEX(Base_Dados!BN:BN,MATCH($B382,Base_Dados!$B:$B,0))-MIN(Base_Dados!BN$5:BN$98)) /
(IF(MAX(Base_Dados!BN$5:BN$98)-MIN(Base_Dados!BN$5:BN$98)=0,1,MAX(Base_Dados!BN$5:BN$98)-MIN(Base_Dados!BN$5:BN$98)))) * BN$1)))</f>
        <v>7.8462607133549606E-2</v>
      </c>
      <c r="BO382" s="106">
        <f>IF(INDEX(Base_Dados!BO:BO,MATCH($B382,Base_Dados!$B:$B,0))=0,0,
MAX(0, MIN(BO$1,
((INDEX(Base_Dados!BO:BO,MATCH($B382,Base_Dados!$B:$B,0))-MIN(Base_Dados!BO$5:BO$98)) /
(IF(MAX(Base_Dados!BO$5:BO$98)-MIN(Base_Dados!BO$5:BO$98)=0,1,MAX(Base_Dados!BO$5:BO$98)-MIN(Base_Dados!BO$5:BO$98)))) * BO$1)))</f>
        <v>1.7241379310344827E-2</v>
      </c>
      <c r="BP382" s="106">
        <f t="shared" si="24"/>
        <v>14.96578171291285</v>
      </c>
      <c r="BQ382" s="111">
        <f t="shared" si="25"/>
        <v>0.4240823192571298</v>
      </c>
      <c r="BR382" s="112">
        <f t="shared" si="26"/>
        <v>0.10957400577910653</v>
      </c>
      <c r="BS382" s="113">
        <f t="shared" si="27"/>
        <v>14.856207707133743</v>
      </c>
    </row>
    <row r="383" spans="1:71">
      <c r="A383" s="21">
        <v>35030</v>
      </c>
      <c r="B383" s="21" t="s">
        <v>674</v>
      </c>
      <c r="C383" s="21" t="s">
        <v>619</v>
      </c>
      <c r="D383" s="105">
        <f>IF(INDEX(Base_Dados!D:D,MATCH($B383,Base_Dados!$B:$B,0))=0,0,
MAX(0, MIN(D$1,
((INDEX(Base_Dados!D:D,MATCH($B383,Base_Dados!$B:$B,0))-MIN(Base_Dados!D$5:D$98)) /
(IF(MAX(Base_Dados!D$5:D$98)-MIN(Base_Dados!D$5:D$98)=0,1,MAX(Base_Dados!D$5:D$98)-MIN(Base_Dados!D$5:D$98)))) * D$1)))</f>
        <v>0.90354071969921512</v>
      </c>
      <c r="E383" s="106">
        <f>IF(INDEX(Base_Dados!E:E,MATCH($B383,Base_Dados!$B:$B,0))=0,0,
MAX(0, MIN(E$1,
((INDEX(Base_Dados!E:E,MATCH($B383,Base_Dados!$B:$B,0))-MIN(Base_Dados!E$5:E$98)) /
(IF(MAX(Base_Dados!E$5:E$98)-MIN(Base_Dados!E$5:E$98)=0,1,MAX(Base_Dados!E$5:E$98)-MIN(Base_Dados!E$5:E$98)))) * E$1)))</f>
        <v>0.2252081362580543</v>
      </c>
      <c r="F383" s="106">
        <f>IF(INDEX(Base_Dados!F:F,MATCH($B383,Base_Dados!$B:$B,0))=0,0,
MAX(0, MIN(F$1,
((INDEX(Base_Dados!F:F,MATCH($B383,Base_Dados!$B:$B,0))-MIN(Base_Dados!F$5:F$98)) /
(IF(MAX(Base_Dados!F$5:F$98)-MIN(Base_Dados!F$5:F$98)=0,1,MAX(Base_Dados!F$5:F$98)-MIN(Base_Dados!F$5:F$98)))) * F$1)))</f>
        <v>0.22145920314359663</v>
      </c>
      <c r="G383" s="106">
        <f>IF(INDEX(Base_Dados!G:G,MATCH($B383,Base_Dados!$B:$B,0))=0,0,
MAX(0, MIN(G$1,
((INDEX(Base_Dados!G:G,MATCH($B383,Base_Dados!$B:$B,0))-MIN(Base_Dados!G$5:G$98)) /
(IF(MAX(Base_Dados!G$5:G$98)-MIN(Base_Dados!G$5:G$98)=0,1,MAX(Base_Dados!G$5:G$98)-MIN(Base_Dados!G$5:G$98)))) * G$1)))</f>
        <v>0.20346812465039066</v>
      </c>
      <c r="H383" s="106">
        <f>IF(INDEX(Base_Dados!H:H,MATCH($B383,Base_Dados!$B:$B,0))=0,0,
MAX(0, MIN(H$1,
((INDEX(Base_Dados!H:H,MATCH($B383,Base_Dados!$B:$B,0))-MIN(Base_Dados!H$5:H$98)) /
(IF(MAX(Base_Dados!H$5:H$98)-MIN(Base_Dados!H$5:H$98)=0,1,MAX(Base_Dados!H$5:H$98)-MIN(Base_Dados!H$5:H$98)))) * H$1)))</f>
        <v>0.20677564346251034</v>
      </c>
      <c r="I383" s="106">
        <f>IF(INDEX(Base_Dados!I:I,MATCH($B383,Base_Dados!$B:$B,0))=0,0,
MAX(0, MIN(I$1,
((INDEX(Base_Dados!I:I,MATCH($B383,Base_Dados!$B:$B,0))-MIN(Base_Dados!I$5:I$98)) /
(IF(MAX(Base_Dados!I$5:I$98)-MIN(Base_Dados!I$5:I$98)=0,1,MAX(Base_Dados!I$5:I$98)-MIN(Base_Dados!I$5:I$98)))) * I$1)))</f>
        <v>0.24163287925066618</v>
      </c>
      <c r="J383" s="106">
        <f>IF(INDEX(Base_Dados!J:J,MATCH($B383,Base_Dados!$B:$B,0))=0,0,
MAX(0, MIN(J$1,
((INDEX(Base_Dados!J:J,MATCH($B383,Base_Dados!$B:$B,0))-MIN(Base_Dados!J$5:J$98)) /
(IF(MAX(Base_Dados!J$5:J$98)-MIN(Base_Dados!J$5:J$98)=0,1,MAX(Base_Dados!J$5:J$98)-MIN(Base_Dados!J$5:J$98)))) * J$1)))</f>
        <v>0.31737747540427319</v>
      </c>
      <c r="K383" s="106">
        <f>IF(INDEX(Base_Dados!K:K,MATCH($B383,Base_Dados!$B:$B,0))=0,0,
MAX(0, MIN(K$1,
((INDEX(Base_Dados!K:K,MATCH($B383,Base_Dados!$B:$B,0))-MIN(Base_Dados!K$5:K$98)) /
(IF(MAX(Base_Dados!K$5:K$98)-MIN(Base_Dados!K$5:K$98)=0,1,MAX(Base_Dados!K$5:K$98)-MIN(Base_Dados!K$5:K$98)))) * K$1)))</f>
        <v>0.33831618962432913</v>
      </c>
      <c r="L383" s="106">
        <f>IF(INDEX(Base_Dados!L:L,MATCH($B383,Base_Dados!$B:$B,0))=0,0,
MAX(0, MIN(L$1,
((INDEX(Base_Dados!L:L,MATCH($B383,Base_Dados!$B:$B,0))-MIN(Base_Dados!L$5:L$98)) /
(IF(MAX(Base_Dados!L$5:L$98)-MIN(Base_Dados!L$5:L$98)=0,1,MAX(Base_Dados!L$5:L$98)-MIN(Base_Dados!L$5:L$98)))) * L$1)))</f>
        <v>0.43399429945529838</v>
      </c>
      <c r="M383" s="106">
        <f>IF(INDEX(Base_Dados!M:M,MATCH($B383,Base_Dados!$B:$B,0))=0,0,
MAX(0, MIN(M$1,
((INDEX(Base_Dados!M:M,MATCH($B383,Base_Dados!$B:$B,0))-MIN(Base_Dados!M$5:M$98)) /
(IF(MAX(Base_Dados!M$5:M$98)-MIN(Base_Dados!M$5:M$98)=0,1,MAX(Base_Dados!M$5:M$98)-MIN(Base_Dados!M$5:M$98)))) * M$1)))</f>
        <v>0.52991253644314873</v>
      </c>
      <c r="N383" s="106">
        <f>IF(INDEX(Base_Dados!N:N,MATCH($B383,Base_Dados!$B:$B,0))=0,0,
MAX(0, MIN(N$1,
((INDEX(Base_Dados!N:N,MATCH($B383,Base_Dados!$B:$B,0))-MIN(Base_Dados!N$5:N$98)) /
(IF(MAX(Base_Dados!N$5:N$98)-MIN(Base_Dados!N$5:N$98)=0,1,MAX(Base_Dados!N$5:N$98)-MIN(Base_Dados!N$5:N$98)))) * N$1)))</f>
        <v>0.5978537370295437</v>
      </c>
      <c r="O383" s="106">
        <f>IF(INDEX(Base_Dados!O:O,MATCH($B383,Base_Dados!$B:$B,0))=0,0,
MAX(0, MIN(O$1,
((INDEX(Base_Dados!O:O,MATCH($B383,Base_Dados!$B:$B,0))-MIN(Base_Dados!O$5:O$98)) /
(IF(MAX(Base_Dados!O$5:O$98)-MIN(Base_Dados!O$5:O$98)=0,1,MAX(Base_Dados!O$5:O$98)-MIN(Base_Dados!O$5:O$98)))) * O$1)))</f>
        <v>0.77601873014103351</v>
      </c>
      <c r="P383" s="106">
        <f>IF(INDEX(Base_Dados!P:P,MATCH($B383,Base_Dados!$B:$B,0))=0,0,
MAX(0, MIN(P$1,
((INDEX(Base_Dados!P:P,MATCH($B383,Base_Dados!$B:$B,0))-MIN(Base_Dados!P$5:P$98)) /
(IF(MAX(Base_Dados!P$5:P$98)-MIN(Base_Dados!P$5:P$98)=0,1,MAX(Base_Dados!P$5:P$98)-MIN(Base_Dados!P$5:P$98)))) * P$1)))</f>
        <v>0.37403081082230727</v>
      </c>
      <c r="Q383" s="106">
        <f>IF(INDEX(Base_Dados!Q:Q,MATCH($B383,Base_Dados!$B:$B,0))=0,0,
MAX(0, MIN(Q$1,
((INDEX(Base_Dados!Q:Q,MATCH($B383,Base_Dados!$B:$B,0))-MIN(Base_Dados!Q$5:Q$98)) /
(IF(MAX(Base_Dados!Q$5:Q$98)-MIN(Base_Dados!Q$5:Q$98)=0,1,MAX(Base_Dados!Q$5:Q$98)-MIN(Base_Dados!Q$5:Q$98)))) * Q$1)))</f>
        <v>0.15191406455689538</v>
      </c>
      <c r="R383" s="106">
        <f>IF(INDEX(Base_Dados!R:R,MATCH($B383,Base_Dados!$B:$B,0))=0,0,
MAX(0, MIN(R$1,
((INDEX(Base_Dados!R:R,MATCH($B383,Base_Dados!$B:$B,0))-MIN(Base_Dados!R$5:R$98)) /
(IF(MAX(Base_Dados!R$5:R$98)-MIN(Base_Dados!R$5:R$98)=0,1,MAX(Base_Dados!R$5:R$98)-MIN(Base_Dados!R$5:R$98)))) * R$1)))</f>
        <v>0.11602803272699092</v>
      </c>
      <c r="S383" s="106">
        <f>IF(INDEX(Base_Dados!S:S,MATCH($B383,Base_Dados!$B:$B,0))=0,0,
MAX(0, MIN(S$1,
((INDEX(Base_Dados!S:S,MATCH($B383,Base_Dados!$B:$B,0))-MIN(Base_Dados!S$5:S$98)) /
(IF(MAX(Base_Dados!S$5:S$98)-MIN(Base_Dados!S$5:S$98)=0,1,MAX(Base_Dados!S$5:S$98)-MIN(Base_Dados!S$5:S$98)))) * S$1)))</f>
        <v>0.30403654609451058</v>
      </c>
      <c r="T383" s="106">
        <f>IF(INDEX(Base_Dados!T:T,MATCH($B383,Base_Dados!$B:$B,0))=0,0,
MAX(0, MIN(T$1,
((INDEX(Base_Dados!T:T,MATCH($B383,Base_Dados!$B:$B,0))-MIN(Base_Dados!T$5:T$98)) /
(IF(MAX(Base_Dados!T$5:T$98)-MIN(Base_Dados!T$5:T$98)=0,1,MAX(Base_Dados!T$5:T$98)-MIN(Base_Dados!T$5:T$98)))) * T$1)))</f>
        <v>1.0622126129228648</v>
      </c>
      <c r="U383" s="106">
        <f>IF(INDEX(Base_Dados!U:U,MATCH($B383,Base_Dados!$B:$B,0))=0,0,
MAX(0, MIN(U$1,
((INDEX(Base_Dados!U:U,MATCH($B383,Base_Dados!$B:$B,0))-MIN(Base_Dados!U$5:U$98)) /
(IF(MAX(Base_Dados!U$5:U$98)-MIN(Base_Dados!U$5:U$98)=0,1,MAX(Base_Dados!U$5:U$98)-MIN(Base_Dados!U$5:U$98)))) * U$1)))</f>
        <v>0.85817791308231439</v>
      </c>
      <c r="V383" s="106">
        <f>IF(INDEX(Base_Dados!V:V,MATCH($B383,Base_Dados!$B:$B,0))=0,0,
MAX(0, MIN(V$1,
((INDEX(Base_Dados!V:V,MATCH($B383,Base_Dados!$B:$B,0))-MIN(Base_Dados!V$5:V$98)) /
(IF(MAX(Base_Dados!V$5:V$98)-MIN(Base_Dados!V$5:V$98)=0,1,MAX(Base_Dados!V$5:V$98)-MIN(Base_Dados!V$5:V$98)))) * V$1)))</f>
        <v>0.7297669528278975</v>
      </c>
      <c r="W383" s="106">
        <f>IF(INDEX(Base_Dados!W:W,MATCH($B383,Base_Dados!$B:$B,0))=0,0,
MAX(0, MIN(W$1,
((INDEX(Base_Dados!W:W,MATCH($B383,Base_Dados!$B:$B,0))-MIN(Base_Dados!W$5:W$98)) /
(IF(MAX(Base_Dados!W$5:W$98)-MIN(Base_Dados!W$5:W$98)=0,1,MAX(Base_Dados!W$5:W$98)-MIN(Base_Dados!W$5:W$98)))) * W$1)))</f>
        <v>2.1948410651628425</v>
      </c>
      <c r="X383" s="106">
        <f>IF(INDEX(Base_Dados!X:X,MATCH($B383,Base_Dados!$B:$B,0))=0,0,
MAX(0, MIN(X$1,
((INDEX(Base_Dados!X:X,MATCH($B383,Base_Dados!$B:$B,0))-MIN(Base_Dados!X$5:X$98)) /
(IF(MAX(Base_Dados!X$5:X$98)-MIN(Base_Dados!X$5:X$98)=0,1,MAX(Base_Dados!X$5:X$98)-MIN(Base_Dados!X$5:X$98)))) * X$1)))</f>
        <v>0</v>
      </c>
      <c r="Y383" s="106">
        <f>IF(INDEX(Base_Dados!Y:Y,MATCH($B383,Base_Dados!$B:$B,0))=0,0,
MAX(0, MIN(Y$1,
((INDEX(Base_Dados!Y:Y,MATCH($B383,Base_Dados!$B:$B,0))-MIN(Base_Dados!Y$5:Y$98)) /
(IF(MAX(Base_Dados!Y$5:Y$98)-MIN(Base_Dados!Y$5:Y$98)=0,1,MAX(Base_Dados!Y$5:Y$98)-MIN(Base_Dados!Y$5:Y$98)))) * Y$1)))</f>
        <v>0</v>
      </c>
      <c r="Z383" s="106">
        <f>IF(INDEX(Base_Dados!Z:Z,MATCH($B383,Base_Dados!$B:$B,0))=0,0,
MAX(0, MIN(Z$1,
((INDEX(Base_Dados!Z:Z,MATCH($B383,Base_Dados!$B:$B,0))-MIN(Base_Dados!Z$5:Z$98)) /
(IF(MAX(Base_Dados!Z$5:Z$98)-MIN(Base_Dados!Z$5:Z$98)=0,1,MAX(Base_Dados!Z$5:Z$98)-MIN(Base_Dados!Z$5:Z$98)))) * Z$1)))</f>
        <v>0</v>
      </c>
      <c r="AA383" s="106">
        <f>IF(INDEX(Base_Dados!AA:AA,MATCH($B383,Base_Dados!$B:$B,0))=0,0,
MAX(0, MIN(AA$1,
((INDEX(Base_Dados!AA:AA,MATCH($B383,Base_Dados!$B:$B,0))-MIN(Base_Dados!AA$5:AA$98)) /
(IF(MAX(Base_Dados!AA$5:AA$98)-MIN(Base_Dados!AA$5:AA$98)=0,1,MAX(Base_Dados!AA$5:AA$98)-MIN(Base_Dados!AA$5:AA$98)))) * AA$1)))</f>
        <v>0</v>
      </c>
      <c r="AB383" s="106">
        <f>IF(INDEX(Base_Dados!AB:AB,MATCH($B383,Base_Dados!$B:$B,0))=0,0,
MAX(0, MIN(AB$1,
((INDEX(Base_Dados!AB:AB,MATCH($B383,Base_Dados!$B:$B,0))-MIN(Base_Dados!AB$5:AB$98)) /
(IF(MAX(Base_Dados!AB$5:AB$98)-MIN(Base_Dados!AB$5:AB$98)=0,1,MAX(Base_Dados!AB$5:AB$98)-MIN(Base_Dados!AB$5:AB$98)))) * AB$1)))</f>
        <v>0.32567871598346537</v>
      </c>
      <c r="AC383" s="106">
        <f>IF(INDEX(Base_Dados!AC:AC,MATCH($B383,Base_Dados!$B:$B,0))=0,0,
MAX(0, MIN(AC$1,
((INDEX(Base_Dados!AC:AC,MATCH($B383,Base_Dados!$B:$B,0))-MIN(Base_Dados!AC$5:AC$98)) /
(IF(MAX(Base_Dados!AC$5:AC$98)-MIN(Base_Dados!AC$5:AC$98)=0,1,MAX(Base_Dados!AC$5:AC$98)-MIN(Base_Dados!AC$5:AC$98)))) * AC$1)))</f>
        <v>0.2346189053767585</v>
      </c>
      <c r="AD383" s="106">
        <f>IF(INDEX(Base_Dados!AD:AD,MATCH($B383,Base_Dados!$B:$B,0))=0,0,
MAX(0, MIN(AD$1,
((INDEX(Base_Dados!AD:AD,MATCH($B383,Base_Dados!$B:$B,0))-MIN(Base_Dados!AD$5:AD$98)) /
(IF(MAX(Base_Dados!AD$5:AD$98)-MIN(Base_Dados!AD$5:AD$98)=0,1,MAX(Base_Dados!AD$5:AD$98)-MIN(Base_Dados!AD$5:AD$98)))) * AD$1)))</f>
        <v>0.12841295666321551</v>
      </c>
      <c r="AE383" s="106">
        <f>IF(INDEX(Base_Dados!AE:AE,MATCH($B383,Base_Dados!$B:$B,0))=0,0,
MAX(0, MIN(AE$1,
((INDEX(Base_Dados!AE:AE,MATCH($B383,Base_Dados!$B:$B,0))-MIN(Base_Dados!AE$5:AE$98)) /
(IF(MAX(Base_Dados!AE$5:AE$98)-MIN(Base_Dados!AE$5:AE$98)=0,1,MAX(Base_Dados!AE$5:AE$98)-MIN(Base_Dados!AE$5:AE$98)))) * AE$1)))</f>
        <v>6.3080684596577022E-2</v>
      </c>
      <c r="AF383" s="106">
        <f>IF(INDEX(Base_Dados!AF:AF,MATCH($B383,Base_Dados!$B:$B,0))=0,0,
MAX(0, MIN(AF$1,
((INDEX(Base_Dados!AF:AF,MATCH($B383,Base_Dados!$B:$B,0))-MIN(Base_Dados!AF$5:AF$98)) /
(IF(MAX(Base_Dados!AF$5:AF$98)-MIN(Base_Dados!AF$5:AF$98)=0,1,MAX(Base_Dados!AF$5:AF$98)-MIN(Base_Dados!AF$5:AF$98)))) * AF$1)))</f>
        <v>8.1276145818967499E-2</v>
      </c>
      <c r="AG383" s="106">
        <f>IF(INDEX(Base_Dados!AG:AG,MATCH($B383,Base_Dados!$B:$B,0))=0,0,
MAX(0, MIN(AG$1,
((INDEX(Base_Dados!AG:AG,MATCH($B383,Base_Dados!$B:$B,0))-MIN(Base_Dados!AG$5:AG$98)) /
(IF(MAX(Base_Dados!AG$5:AG$98)-MIN(Base_Dados!AG$5:AG$98)=0,1,MAX(Base_Dados!AG$5:AG$98)-MIN(Base_Dados!AG$5:AG$98)))) * AG$1)))</f>
        <v>0.15191406455689538</v>
      </c>
      <c r="AH383" s="106">
        <f>IF(INDEX(Base_Dados!AH:AH,MATCH($B383,Base_Dados!$B:$B,0))=0,0,
MAX(0, MIN(AH$1,
((INDEX(Base_Dados!AH:AH,MATCH($B383,Base_Dados!$B:$B,0))-MIN(Base_Dados!AH$5:AH$98)) /
(IF(MAX(Base_Dados!AH$5:AH$98)-MIN(Base_Dados!AH$5:AH$98)=0,1,MAX(Base_Dados!AH$5:AH$98)-MIN(Base_Dados!AH$5:AH$98)))) * AH$1)))</f>
        <v>1.5663162749907125</v>
      </c>
      <c r="AI383" s="106">
        <f>IF(INDEX(Base_Dados!AI:AI,MATCH($B383,Base_Dados!$B:$B,0))=0,0,
MAX(0, MIN(AI$1,
((INDEX(Base_Dados!AI:AI,MATCH($B383,Base_Dados!$B:$B,0))-MIN(Base_Dados!AI$5:AI$98)) /
(IF(MAX(Base_Dados!AI$5:AI$98)-MIN(Base_Dados!AI$5:AI$98)=0,1,MAX(Base_Dados!AI$5:AI$98)-MIN(Base_Dados!AI$5:AI$98)))) * AI$1)))</f>
        <v>0.6428571428571429</v>
      </c>
      <c r="AJ383" s="106">
        <f>IF(INDEX(Base_Dados!AJ:AJ,MATCH($B383,Base_Dados!$B:$B,0))=0,0,
MAX(0, MIN(AJ$1,
((INDEX(Base_Dados!AJ:AJ,MATCH($B383,Base_Dados!$B:$B,0))-MIN(Base_Dados!AJ$5:AJ$98)) /
(IF(MAX(Base_Dados!AJ$5:AJ$98)-MIN(Base_Dados!AJ$5:AJ$98)=0,1,MAX(Base_Dados!AJ$5:AJ$98)-MIN(Base_Dados!AJ$5:AJ$98)))) * AJ$1)))</f>
        <v>1.0582010582010584</v>
      </c>
      <c r="AK383" s="106">
        <f>IF(INDEX(Base_Dados!AK:AK,MATCH($B383,Base_Dados!$B:$B,0))=0,0,
MAX(0, MIN(AK$1,
((INDEX(Base_Dados!AK:AK,MATCH($B383,Base_Dados!$B:$B,0))-MIN(Base_Dados!AK$5:AK$98)) /
(IF(MAX(Base_Dados!AK$5:AK$98)-MIN(Base_Dados!AK$5:AK$98)=0,1,MAX(Base_Dados!AK$5:AK$98)-MIN(Base_Dados!AK$5:AK$98)))) * AK$1)))</f>
        <v>0.10057471264367816</v>
      </c>
      <c r="AL383" s="106">
        <f>IF(INDEX(Base_Dados!AL:AL,MATCH($B383,Base_Dados!$B:$B,0))=0,0,
MAX(0, MIN(AL$1,
((INDEX(Base_Dados!AL:AL,MATCH($B383,Base_Dados!$B:$B,0))-MIN(Base_Dados!AL$5:AL$98)) /
(IF(MAX(Base_Dados!AL$5:AL$98)-MIN(Base_Dados!AL$5:AL$98)=0,1,MAX(Base_Dados!AL$5:AL$98)-MIN(Base_Dados!AL$5:AL$98)))) * AL$1)))</f>
        <v>0.1111111111111111</v>
      </c>
      <c r="AM383" s="106">
        <f>IF(INDEX(Base_Dados!AM:AM,MATCH($B383,Base_Dados!$B:$B,0))=0,0,
MAX(0, MIN(AM$1,
((INDEX(Base_Dados!AM:AM,MATCH($B383,Base_Dados!$B:$B,0))-MIN(Base_Dados!AM$5:AM$98)) /
(IF(MAX(Base_Dados!AM$5:AM$98)-MIN(Base_Dados!AM$5:AM$98)=0,1,MAX(Base_Dados!AM$5:AM$98)-MIN(Base_Dados!AM$5:AM$98)))) * AM$1)))</f>
        <v>0.3314344899016054</v>
      </c>
      <c r="AN383" s="106">
        <f>IF(INDEX(Base_Dados!AN:AN,MATCH($B383,Base_Dados!$B:$B,0))=0,0,
MAX(0, MIN(AN$1,
((INDEX(Base_Dados!AN:AN,MATCH($B383,Base_Dados!$B:$B,0))-MIN(Base_Dados!AN$5:AN$98)) /
(IF(MAX(Base_Dados!AN$5:AN$98)-MIN(Base_Dados!AN$5:AN$98)=0,1,MAX(Base_Dados!AN$5:AN$98)-MIN(Base_Dados!AN$5:AN$98)))) * AN$1)))</f>
        <v>0.23957911776608659</v>
      </c>
      <c r="AO383" s="106">
        <f>IF(INDEX(Base_Dados!AO:AO,MATCH($B383,Base_Dados!$B:$B,0))=0,0,
MAX(0, MIN(AO$1,
((INDEX(Base_Dados!AO:AO,MATCH($B383,Base_Dados!$B:$B,0))-MIN(Base_Dados!AO$5:AO$98)) /
(IF(MAX(Base_Dados!AO$5:AO$98)-MIN(Base_Dados!AO$5:AO$98)=0,1,MAX(Base_Dados!AO$5:AO$98)-MIN(Base_Dados!AO$5:AO$98)))) * AO$1)))</f>
        <v>0</v>
      </c>
      <c r="AP383" s="106">
        <f>IF(INDEX(Base_Dados!AP:AP,MATCH($B383,Base_Dados!$B:$B,0))=0,0,
MAX(0, MIN(AP$1,
((INDEX(Base_Dados!AP:AP,MATCH($B383,Base_Dados!$B:$B,0))-MIN(Base_Dados!AP$5:AP$98)) /
(IF(MAX(Base_Dados!AP$5:AP$98)-MIN(Base_Dados!AP$5:AP$98)=0,1,MAX(Base_Dados!AP$5:AP$98)-MIN(Base_Dados!AP$5:AP$98)))) * AP$1)))</f>
        <v>0.1834862385321101</v>
      </c>
      <c r="AQ383" s="106">
        <f>IF(INDEX(Base_Dados!AQ:AQ,MATCH($B383,Base_Dados!$B:$B,0))=0,0,
MAX(0, MIN(AQ$1,
((INDEX(Base_Dados!AQ:AQ,MATCH($B383,Base_Dados!$B:$B,0))-MIN(Base_Dados!AQ$5:AQ$98)) /
(IF(MAX(Base_Dados!AQ$5:AQ$98)-MIN(Base_Dados!AQ$5:AQ$98)=0,1,MAX(Base_Dados!AQ$5:AQ$98)-MIN(Base_Dados!AQ$5:AQ$98)))) * AQ$1)))</f>
        <v>0</v>
      </c>
      <c r="AR383" s="106">
        <f>IF(INDEX(Base_Dados!AR:AR,MATCH($B383,Base_Dados!$B:$B,0))=0,0,
MAX(0, MIN(AR$1,
((INDEX(Base_Dados!AR:AR,MATCH($B383,Base_Dados!$B:$B,0))-MIN(Base_Dados!AR$5:AR$98)) /
(IF(MAX(Base_Dados!AR$5:AR$98)-MIN(Base_Dados!AR$5:AR$98)=0,1,MAX(Base_Dados!AR$5:AR$98)-MIN(Base_Dados!AR$5:AR$98)))) * AR$1)))</f>
        <v>0</v>
      </c>
      <c r="AS383" s="106">
        <f>IF(INDEX(Base_Dados!AS:AS,MATCH($B383,Base_Dados!$B:$B,0))=0,0,
MAX(0, MIN(AS$1,
((INDEX(Base_Dados!AS:AS,MATCH($B383,Base_Dados!$B:$B,0))-MIN(Base_Dados!AS$5:AS$98)) /
(IF(MAX(Base_Dados!AS$5:AS$98)-MIN(Base_Dados!AS$5:AS$98)=0,1,MAX(Base_Dados!AS$5:AS$98)-MIN(Base_Dados!AS$5:AS$98)))) * AS$1)))</f>
        <v>2.4390243902439025E-2</v>
      </c>
      <c r="AT383" s="106">
        <f>IF(INDEX(Base_Dados!AT:AT,MATCH($B383,Base_Dados!$B:$B,0))=0,0,
MAX(0, MIN(AT$1,
((INDEX(Base_Dados!AT:AT,MATCH($B383,Base_Dados!$B:$B,0))-MIN(Base_Dados!AT$5:AT$98)) /
(IF(MAX(Base_Dados!AT$5:AT$98)-MIN(Base_Dados!AT$5:AT$98)=0,1,MAX(Base_Dados!AT$5:AT$98)-MIN(Base_Dados!AT$5:AT$98)))) * AT$1)))</f>
        <v>0</v>
      </c>
      <c r="AU383" s="106">
        <f>IF(INDEX(Base_Dados!AU:AU,MATCH($B383,Base_Dados!$B:$B,0))=0,0,
MAX(0, MIN(AU$1,
((INDEX(Base_Dados!AU:AU,MATCH($B383,Base_Dados!$B:$B,0))-MIN(Base_Dados!AU$5:AU$98)) /
(IF(MAX(Base_Dados!AU$5:AU$98)-MIN(Base_Dados!AU$5:AU$98)=0,1,MAX(Base_Dados!AU$5:AU$98)-MIN(Base_Dados!AU$5:AU$98)))) * AU$1)))</f>
        <v>0.12734082397003746</v>
      </c>
      <c r="AV383" s="106">
        <f>IF(INDEX(Base_Dados!AV:AV,MATCH($B383,Base_Dados!$B:$B,0))=0,0,
MAX(0, MIN(AV$1,
((INDEX(Base_Dados!AV:AV,MATCH($B383,Base_Dados!$B:$B,0))-MIN(Base_Dados!AV$5:AV$98)) /
(IF(MAX(Base_Dados!AV$5:AV$98)-MIN(Base_Dados!AV$5:AV$98)=0,1,MAX(Base_Dados!AV$5:AV$98)-MIN(Base_Dados!AV$5:AV$98)))) * AV$1)))</f>
        <v>0</v>
      </c>
      <c r="AW383" s="106">
        <f>IF(INDEX(Base_Dados!AW:AW,MATCH($B383,Base_Dados!$B:$B,0))=0,0,
MAX(0, MIN(AW$1,
((INDEX(Base_Dados!AW:AW,MATCH($B383,Base_Dados!$B:$B,0))-MIN(Base_Dados!AW$5:AW$98)) /
(IF(MAX(Base_Dados!AW$5:AW$98)-MIN(Base_Dados!AW$5:AW$98)=0,1,MAX(Base_Dados!AW$5:AW$98)-MIN(Base_Dados!AW$5:AW$98)))) * AW$1)))</f>
        <v>0</v>
      </c>
      <c r="AX383" s="106">
        <f>IF(INDEX(Base_Dados!AX:AX,MATCH($B383,Base_Dados!$B:$B,0))=0,0,
MAX(0, MIN(AX$1,
((INDEX(Base_Dados!AX:AX,MATCH($B383,Base_Dados!$B:$B,0))-MIN(Base_Dados!AX$5:AX$98)) /
(IF(MAX(Base_Dados!AX$5:AX$98)-MIN(Base_Dados!AX$5:AX$98)=0,1,MAX(Base_Dados!AX$5:AX$98)-MIN(Base_Dados!AX$5:AX$98)))) * AX$1)))</f>
        <v>0.10188521156263092</v>
      </c>
      <c r="AY383" s="106">
        <f>IF(INDEX(Base_Dados!AY:AY,MATCH($B383,Base_Dados!$B:$B,0))=0,0,
MAX(0, MIN(AY$1,
((INDEX(Base_Dados!AY:AY,MATCH($B383,Base_Dados!$B:$B,0))-MIN(Base_Dados!AY$5:AY$98)) /
(IF(MAX(Base_Dados!AY$5:AY$98)-MIN(Base_Dados!AY$5:AY$98)=0,1,MAX(Base_Dados!AY$5:AY$98)-MIN(Base_Dados!AY$5:AY$98)))) * AY$1)))</f>
        <v>0.17474447741510057</v>
      </c>
      <c r="AZ383" s="106">
        <f>IF(INDEX(Base_Dados!AZ:AZ,MATCH($B383,Base_Dados!$B:$B,0))=0,0,
MAX(0, MIN(AZ$1,
((INDEX(Base_Dados!AZ:AZ,MATCH($B383,Base_Dados!$B:$B,0))-MIN(Base_Dados!AZ$5:AZ$98)) /
(IF(MAX(Base_Dados!AZ$5:AZ$98)-MIN(Base_Dados!AZ$5:AZ$98)=0,1,MAX(Base_Dados!AZ$5:AZ$98)-MIN(Base_Dados!AZ$5:AZ$98)))) * AZ$1)))</f>
        <v>0.34595300261096606</v>
      </c>
      <c r="BA383" s="106">
        <f>IF(INDEX(Base_Dados!BA:BA,MATCH($B383,Base_Dados!$B:$B,0))=0,0,
MAX(0, MIN(BA$1,
((INDEX(Base_Dados!BA:BA,MATCH($B383,Base_Dados!$B:$B,0))-MIN(Base_Dados!BA$5:BA$98)) /
(IF(MAX(Base_Dados!BA$5:BA$98)-MIN(Base_Dados!BA$5:BA$98)=0,1,MAX(Base_Dados!BA$5:BA$98)-MIN(Base_Dados!BA$5:BA$98)))) * BA$1)))</f>
        <v>0.13372854637092299</v>
      </c>
      <c r="BB383" s="106">
        <f>IF(INDEX(Base_Dados!BB:BB,MATCH($B383,Base_Dados!$B:$B,0))=0,0,
MAX(0, MIN(BB$1,
((INDEX(Base_Dados!BB:BB,MATCH($B383,Base_Dados!$B:$B,0))-MIN(Base_Dados!BB$5:BB$98)) /
(IF(MAX(Base_Dados!BB$5:BB$98)-MIN(Base_Dados!BB$5:BB$98)=0,1,MAX(Base_Dados!BB$5:BB$98)-MIN(Base_Dados!BB$5:BB$98)))) * BB$1)))</f>
        <v>0.13976945894665507</v>
      </c>
      <c r="BC383" s="106">
        <f>IF(INDEX(Base_Dados!BC:BC,MATCH($B383,Base_Dados!$B:$B,0))=0,0,
MAX(0, MIN(BC$1,
((INDEX(Base_Dados!BC:BC,MATCH($B383,Base_Dados!$B:$B,0))-MIN(Base_Dados!BC$5:BC$98)) /
(IF(MAX(Base_Dados!BC$5:BC$98)-MIN(Base_Dados!BC$5:BC$98)=0,1,MAX(Base_Dados!BC$5:BC$98)-MIN(Base_Dados!BC$5:BC$98)))) * BC$1)))</f>
        <v>7.4064099111230811E-2</v>
      </c>
      <c r="BD383" s="106">
        <f>IF(INDEX(Base_Dados!BD:BD,MATCH($B383,Base_Dados!$B:$B,0))=0,0,
MAX(0, MIN(BD$1,
((INDEX(Base_Dados!BD:BD,MATCH($B383,Base_Dados!$B:$B,0))-MIN(Base_Dados!BD$5:BD$98)) /
(IF(MAX(Base_Dados!BD$5:BD$98)-MIN(Base_Dados!BD$5:BD$98)=0,1,MAX(Base_Dados!BD$5:BD$98)-MIN(Base_Dados!BD$5:BD$98)))) * BD$1)))</f>
        <v>0.10324769752787204</v>
      </c>
      <c r="BE383" s="106">
        <f>IF(INDEX(Base_Dados!BE:BE,MATCH($B383,Base_Dados!$B:$B,0))=0,0,
MAX(0, MIN(BE$1,
((INDEX(Base_Dados!BE:BE,MATCH($B383,Base_Dados!$B:$B,0))-MIN(Base_Dados!BE$5:BE$98)) /
(IF(MAX(Base_Dados!BE$5:BE$98)-MIN(Base_Dados!BE$5:BE$98)=0,1,MAX(Base_Dados!BE$5:BE$98)-MIN(Base_Dados!BE$5:BE$98)))) * BE$1)))</f>
        <v>0.51931761164074264</v>
      </c>
      <c r="BF383" s="106">
        <f>IF(INDEX(Base_Dados!BF:BF,MATCH($B383,Base_Dados!$B:$B,0))=0,0,
MAX(0, MIN(BF$1,
((INDEX(Base_Dados!BF:BF,MATCH($B383,Base_Dados!$B:$B,0))-MIN(Base_Dados!BF$5:BF$98)) /
(IF(MAX(Base_Dados!BF$5:BF$98)-MIN(Base_Dados!BF$5:BF$98)=0,1,MAX(Base_Dados!BF$5:BF$98)-MIN(Base_Dados!BF$5:BF$98)))) * BF$1)))</f>
        <v>6.6558441558441553E-2</v>
      </c>
      <c r="BG383" s="106">
        <f>IF(INDEX(Base_Dados!BG:BG,MATCH($B383,Base_Dados!$B:$B,0))=0,0,
MAX(0, MIN(BG$1,
((INDEX(Base_Dados!BG:BG,MATCH($B383,Base_Dados!$B:$B,0))-MIN(Base_Dados!BG$5:BG$98)) /
(IF(MAX(Base_Dados!BG$5:BG$98)-MIN(Base_Dados!BG$5:BG$98)=0,1,MAX(Base_Dados!BG$5:BG$98)-MIN(Base_Dados!BG$5:BG$98)))) * BG$1)))</f>
        <v>6.8979933110367889E-2</v>
      </c>
      <c r="BH383" s="106">
        <f>IF(INDEX(Base_Dados!BH:BH,MATCH($B383,Base_Dados!$B:$B,0))=0,0,
MAX(0, MIN(BH$1,
((INDEX(Base_Dados!BH:BH,MATCH($B383,Base_Dados!$B:$B,0))-MIN(Base_Dados!BH$5:BH$98)) /
(IF(MAX(Base_Dados!BH$5:BH$98)-MIN(Base_Dados!BH$5:BH$98)=0,1,MAX(Base_Dados!BH$5:BH$98)-MIN(Base_Dados!BH$5:BH$98)))) * BH$1)))</f>
        <v>0.18681318681318682</v>
      </c>
      <c r="BI383" s="106">
        <f>IF(INDEX(Base_Dados!BI:BI,MATCH($B383,Base_Dados!$B:$B,0))=0,0,
MAX(0, MIN(BI$1,
((INDEX(Base_Dados!BI:BI,MATCH($B383,Base_Dados!$B:$B,0))-MIN(Base_Dados!BI$5:BI$98)) /
(IF(MAX(Base_Dados!BI$5:BI$98)-MIN(Base_Dados!BI$5:BI$98)=0,1,MAX(Base_Dados!BI$5:BI$98)-MIN(Base_Dados!BI$5:BI$98)))) * BI$1)))</f>
        <v>0.5023400936037441</v>
      </c>
      <c r="BJ383" s="106">
        <f>IF(INDEX(Base_Dados!BJ:BJ,MATCH($B383,Base_Dados!$B:$B,0))=0,0,
MAX(0, MIN(BJ$1,
((INDEX(Base_Dados!BJ:BJ,MATCH($B383,Base_Dados!$B:$B,0))-MIN(Base_Dados!BJ$5:BJ$98)) /
(IF(MAX(Base_Dados!BJ$5:BJ$98)-MIN(Base_Dados!BJ$5:BJ$98)=0,1,MAX(Base_Dados!BJ$5:BJ$98)-MIN(Base_Dados!BJ$5:BJ$98)))) * BJ$1)))</f>
        <v>0.16842105263157894</v>
      </c>
      <c r="BK383" s="106">
        <f>IF(INDEX(Base_Dados!BK:BK,MATCH($B383,Base_Dados!$B:$B,0))=0,0,
MAX(0, MIN(BK$1,
((INDEX(Base_Dados!BK:BK,MATCH($B383,Base_Dados!$B:$B,0))-MIN(Base_Dados!BK$5:BK$98)) /
(IF(MAX(Base_Dados!BK$5:BK$98)-MIN(Base_Dados!BK$5:BK$98)=0,1,MAX(Base_Dados!BK$5:BK$98)-MIN(Base_Dados!BK$5:BK$98)))) * BK$1)))</f>
        <v>0.16071428571428573</v>
      </c>
      <c r="BL383" s="106">
        <f>IF(INDEX(Base_Dados!BL:BL,MATCH($B383,Base_Dados!$B:$B,0))=0,0,
MAX(0, MIN(BL$1,
((INDEX(Base_Dados!BL:BL,MATCH($B383,Base_Dados!$B:$B,0))-MIN(Base_Dados!BL$5:BL$98)) /
(IF(MAX(Base_Dados!BL$5:BL$98)-MIN(Base_Dados!BL$5:BL$98)=0,1,MAX(Base_Dados!BL$5:BL$98)-MIN(Base_Dados!BL$5:BL$98)))) * BL$1)))</f>
        <v>0.21824104234527689</v>
      </c>
      <c r="BM383" s="106">
        <f>IF(INDEX(Base_Dados!BM:BM,MATCH($B383,Base_Dados!$B:$B,0))=0,0,
MAX(0, MIN(BM$1,
((INDEX(Base_Dados!BM:BM,MATCH($B383,Base_Dados!$B:$B,0))-MIN(Base_Dados!BM$5:BM$98)) /
(IF(MAX(Base_Dados!BM$5:BM$98)-MIN(Base_Dados!BM$5:BM$98)=0,1,MAX(Base_Dados!BM$5:BM$98)-MIN(Base_Dados!BM$5:BM$98)))) * BM$1)))</f>
        <v>1</v>
      </c>
      <c r="BN383" s="106">
        <f>IF(INDEX(Base_Dados!BN:BN,MATCH($B383,Base_Dados!$B:$B,0))=0,0,
MAX(0, MIN(BN$1,
((INDEX(Base_Dados!BN:BN,MATCH($B383,Base_Dados!$B:$B,0))-MIN(Base_Dados!BN$5:BN$98)) /
(IF(MAX(Base_Dados!BN$5:BN$98)-MIN(Base_Dados!BN$5:BN$98)=0,1,MAX(Base_Dados!BN$5:BN$98)-MIN(Base_Dados!BN$5:BN$98)))) * BN$1)))</f>
        <v>5.3721800714059915E-2</v>
      </c>
      <c r="BO383" s="106">
        <f>IF(INDEX(Base_Dados!BO:BO,MATCH($B383,Base_Dados!$B:$B,0))=0,0,
MAX(0, MIN(BO$1,
((INDEX(Base_Dados!BO:BO,MATCH($B383,Base_Dados!$B:$B,0))-MIN(Base_Dados!BO$5:BO$98)) /
(IF(MAX(Base_Dados!BO$5:BO$98)-MIN(Base_Dados!BO$5:BO$98)=0,1,MAX(Base_Dados!BO$5:BO$98)-MIN(Base_Dados!BO$5:BO$98)))) * BO$1)))</f>
        <v>6.8965517241379309E-2</v>
      </c>
      <c r="BP383" s="106">
        <f t="shared" si="24"/>
        <v>20.244303818548985</v>
      </c>
      <c r="BQ383" s="111">
        <f t="shared" si="25"/>
        <v>0.40059842757241798</v>
      </c>
      <c r="BR383" s="112">
        <f t="shared" si="26"/>
        <v>8.609011409439471E-2</v>
      </c>
      <c r="BS383" s="113">
        <f t="shared" si="27"/>
        <v>20.158213704454592</v>
      </c>
    </row>
    <row r="384" spans="1:71">
      <c r="A384" s="21">
        <v>35031</v>
      </c>
      <c r="B384" s="21" t="s">
        <v>659</v>
      </c>
      <c r="C384" s="21" t="s">
        <v>619</v>
      </c>
      <c r="D384" s="105">
        <f>IF(INDEX(Base_Dados!D:D,MATCH($B384,Base_Dados!$B:$B,0))=0,0,
MAX(0, MIN(D$1,
((INDEX(Base_Dados!D:D,MATCH($B384,Base_Dados!$B:$B,0))-MIN(Base_Dados!D$5:D$98)) /
(IF(MAX(Base_Dados!D$5:D$98)-MIN(Base_Dados!D$5:D$98)=0,1,MAX(Base_Dados!D$5:D$98)-MIN(Base_Dados!D$5:D$98)))) * D$1)))</f>
        <v>0.90654019093867244</v>
      </c>
      <c r="E384" s="106">
        <f>IF(INDEX(Base_Dados!E:E,MATCH($B384,Base_Dados!$B:$B,0))=0,0,
MAX(0, MIN(E$1,
((INDEX(Base_Dados!E:E,MATCH($B384,Base_Dados!$B:$B,0))-MIN(Base_Dados!E$5:E$98)) /
(IF(MAX(Base_Dados!E$5:E$98)-MIN(Base_Dados!E$5:E$98)=0,1,MAX(Base_Dados!E$5:E$98)-MIN(Base_Dados!E$5:E$98)))) * E$1)))</f>
        <v>0.24004635705830787</v>
      </c>
      <c r="F384" s="106">
        <f>IF(INDEX(Base_Dados!F:F,MATCH($B384,Base_Dados!$B:$B,0))=0,0,
MAX(0, MIN(F$1,
((INDEX(Base_Dados!F:F,MATCH($B384,Base_Dados!$B:$B,0))-MIN(Base_Dados!F$5:F$98)) /
(IF(MAX(Base_Dados!F$5:F$98)-MIN(Base_Dados!F$5:F$98)=0,1,MAX(Base_Dados!F$5:F$98)-MIN(Base_Dados!F$5:F$98)))) * F$1)))</f>
        <v>0.23516520884892222</v>
      </c>
      <c r="G384" s="106">
        <f>IF(INDEX(Base_Dados!G:G,MATCH($B384,Base_Dados!$B:$B,0))=0,0,
MAX(0, MIN(G$1,
((INDEX(Base_Dados!G:G,MATCH($B384,Base_Dados!$B:$B,0))-MIN(Base_Dados!G$5:G$98)) /
(IF(MAX(Base_Dados!G$5:G$98)-MIN(Base_Dados!G$5:G$98)=0,1,MAX(Base_Dados!G$5:G$98)-MIN(Base_Dados!G$5:G$98)))) * G$1)))</f>
        <v>0.21885995777621392</v>
      </c>
      <c r="H384" s="106">
        <f>IF(INDEX(Base_Dados!H:H,MATCH($B384,Base_Dados!$B:$B,0))=0,0,
MAX(0, MIN(H$1,
((INDEX(Base_Dados!H:H,MATCH($B384,Base_Dados!$B:$B,0))-MIN(Base_Dados!H$5:H$98)) /
(IF(MAX(Base_Dados!H$5:H$98)-MIN(Base_Dados!H$5:H$98)=0,1,MAX(Base_Dados!H$5:H$98)-MIN(Base_Dados!H$5:H$98)))) * H$1)))</f>
        <v>0.22539860014758828</v>
      </c>
      <c r="I384" s="106">
        <f>IF(INDEX(Base_Dados!I:I,MATCH($B384,Base_Dados!$B:$B,0))=0,0,
MAX(0, MIN(I$1,
((INDEX(Base_Dados!I:I,MATCH($B384,Base_Dados!$B:$B,0))-MIN(Base_Dados!I$5:I$98)) /
(IF(MAX(Base_Dados!I$5:I$98)-MIN(Base_Dados!I$5:I$98)=0,1,MAX(Base_Dados!I$5:I$98)-MIN(Base_Dados!I$5:I$98)))) * I$1)))</f>
        <v>0.26050476559506619</v>
      </c>
      <c r="J384" s="106">
        <f>IF(INDEX(Base_Dados!J:J,MATCH($B384,Base_Dados!$B:$B,0))=0,0,
MAX(0, MIN(J$1,
((INDEX(Base_Dados!J:J,MATCH($B384,Base_Dados!$B:$B,0))-MIN(Base_Dados!J$5:J$98)) /
(IF(MAX(Base_Dados!J$5:J$98)-MIN(Base_Dados!J$5:J$98)=0,1,MAX(Base_Dados!J$5:J$98)-MIN(Base_Dados!J$5:J$98)))) * J$1)))</f>
        <v>0.33528091820860428</v>
      </c>
      <c r="K384" s="106">
        <f>IF(INDEX(Base_Dados!K:K,MATCH($B384,Base_Dados!$B:$B,0))=0,0,
MAX(0, MIN(K$1,
((INDEX(Base_Dados!K:K,MATCH($B384,Base_Dados!$B:$B,0))-MIN(Base_Dados!K$5:K$98)) /
(IF(MAX(Base_Dados!K$5:K$98)-MIN(Base_Dados!K$5:K$98)=0,1,MAX(Base_Dados!K$5:K$98)-MIN(Base_Dados!K$5:K$98)))) * K$1)))</f>
        <v>0.34511404293381037</v>
      </c>
      <c r="L384" s="106">
        <f>IF(INDEX(Base_Dados!L:L,MATCH($B384,Base_Dados!$B:$B,0))=0,0,
MAX(0, MIN(L$1,
((INDEX(Base_Dados!L:L,MATCH($B384,Base_Dados!$B:$B,0))-MIN(Base_Dados!L$5:L$98)) /
(IF(MAX(Base_Dados!L$5:L$98)-MIN(Base_Dados!L$5:L$98)=0,1,MAX(Base_Dados!L$5:L$98)-MIN(Base_Dados!L$5:L$98)))) * L$1)))</f>
        <v>0.41265182886073615</v>
      </c>
      <c r="M384" s="106">
        <f>IF(INDEX(Base_Dados!M:M,MATCH($B384,Base_Dados!$B:$B,0))=0,0,
MAX(0, MIN(M$1,
((INDEX(Base_Dados!M:M,MATCH($B384,Base_Dados!$B:$B,0))-MIN(Base_Dados!M$5:M$98)) /
(IF(MAX(Base_Dados!M$5:M$98)-MIN(Base_Dados!M$5:M$98)=0,1,MAX(Base_Dados!M$5:M$98)-MIN(Base_Dados!M$5:M$98)))) * M$1)))</f>
        <v>0.47153352769679302</v>
      </c>
      <c r="N384" s="106">
        <f>IF(INDEX(Base_Dados!N:N,MATCH($B384,Base_Dados!$B:$B,0))=0,0,
MAX(0, MIN(N$1,
((INDEX(Base_Dados!N:N,MATCH($B384,Base_Dados!$B:$B,0))-MIN(Base_Dados!N$5:N$98)) /
(IF(MAX(Base_Dados!N$5:N$98)-MIN(Base_Dados!N$5:N$98)=0,1,MAX(Base_Dados!N$5:N$98)-MIN(Base_Dados!N$5:N$98)))) * N$1)))</f>
        <v>0.51408559022231692</v>
      </c>
      <c r="O384" s="106">
        <f>IF(INDEX(Base_Dados!O:O,MATCH($B384,Base_Dados!$B:$B,0))=0,0,
MAX(0, MIN(O$1,
((INDEX(Base_Dados!O:O,MATCH($B384,Base_Dados!$B:$B,0))-MIN(Base_Dados!O$5:O$98)) /
(IF(MAX(Base_Dados!O$5:O$98)-MIN(Base_Dados!O$5:O$98)=0,1,MAX(Base_Dados!O$5:O$98)-MIN(Base_Dados!O$5:O$98)))) * O$1)))</f>
        <v>0.58905178661017898</v>
      </c>
      <c r="P384" s="106">
        <f>IF(INDEX(Base_Dados!P:P,MATCH($B384,Base_Dados!$B:$B,0))=0,0,
MAX(0, MIN(P$1,
((INDEX(Base_Dados!P:P,MATCH($B384,Base_Dados!$B:$B,0))-MIN(Base_Dados!P$5:P$98)) /
(IF(MAX(Base_Dados!P$5:P$98)-MIN(Base_Dados!P$5:P$98)=0,1,MAX(Base_Dados!P$5:P$98)-MIN(Base_Dados!P$5:P$98)))) * P$1)))</f>
        <v>0.4483898639531339</v>
      </c>
      <c r="Q384" s="106">
        <f>IF(INDEX(Base_Dados!Q:Q,MATCH($B384,Base_Dados!$B:$B,0))=0,0,
MAX(0, MIN(Q$1,
((INDEX(Base_Dados!Q:Q,MATCH($B384,Base_Dados!$B:$B,0))-MIN(Base_Dados!Q$5:Q$98)) /
(IF(MAX(Base_Dados!Q$5:Q$98)-MIN(Base_Dados!Q$5:Q$98)=0,1,MAX(Base_Dados!Q$5:Q$98)-MIN(Base_Dados!Q$5:Q$98)))) * Q$1)))</f>
        <v>0.28408193354746986</v>
      </c>
      <c r="R384" s="106">
        <f>IF(INDEX(Base_Dados!R:R,MATCH($B384,Base_Dados!$B:$B,0))=0,0,
MAX(0, MIN(R$1,
((INDEX(Base_Dados!R:R,MATCH($B384,Base_Dados!$B:$B,0))-MIN(Base_Dados!R$5:R$98)) /
(IF(MAX(Base_Dados!R$5:R$98)-MIN(Base_Dados!R$5:R$98)=0,1,MAX(Base_Dados!R$5:R$98)-MIN(Base_Dados!R$5:R$98)))) * R$1)))</f>
        <v>0.24833098989183264</v>
      </c>
      <c r="S384" s="106">
        <f>IF(INDEX(Base_Dados!S:S,MATCH($B384,Base_Dados!$B:$B,0))=0,0,
MAX(0, MIN(S$1,
((INDEX(Base_Dados!S:S,MATCH($B384,Base_Dados!$B:$B,0))-MIN(Base_Dados!S$5:S$98)) /
(IF(MAX(Base_Dados!S$5:S$98)-MIN(Base_Dados!S$5:S$98)=0,1,MAX(Base_Dados!S$5:S$98)-MIN(Base_Dados!S$5:S$98)))) * S$1)))</f>
        <v>0.44353328839961059</v>
      </c>
      <c r="T384" s="106">
        <f>IF(INDEX(Base_Dados!T:T,MATCH($B384,Base_Dados!$B:$B,0))=0,0,
MAX(0, MIN(T$1,
((INDEX(Base_Dados!T:T,MATCH($B384,Base_Dados!$B:$B,0))-MIN(Base_Dados!T$5:T$98)) /
(IF(MAX(Base_Dados!T$5:T$98)-MIN(Base_Dados!T$5:T$98)=0,1,MAX(Base_Dados!T$5:T$98)-MIN(Base_Dados!T$5:T$98)))) * T$1)))</f>
        <v>1.5271421854864411</v>
      </c>
      <c r="U384" s="106">
        <f>IF(INDEX(Base_Dados!U:U,MATCH($B384,Base_Dados!$B:$B,0))=0,0,
MAX(0, MIN(U$1,
((INDEX(Base_Dados!U:U,MATCH($B384,Base_Dados!$B:$B,0))-MIN(Base_Dados!U$5:U$98)) /
(IF(MAX(Base_Dados!U$5:U$98)-MIN(Base_Dados!U$5:U$98)=0,1,MAX(Base_Dados!U$5:U$98)-MIN(Base_Dados!U$5:U$98)))) * U$1)))</f>
        <v>0.84871659848180581</v>
      </c>
      <c r="V384" s="106">
        <f>IF(INDEX(Base_Dados!V:V,MATCH($B384,Base_Dados!$B:$B,0))=0,0,
MAX(0, MIN(V$1,
((INDEX(Base_Dados!V:V,MATCH($B384,Base_Dados!$B:$B,0))-MIN(Base_Dados!V$5:V$98)) /
(IF(MAX(Base_Dados!V$5:V$98)-MIN(Base_Dados!V$5:V$98)=0,1,MAX(Base_Dados!V$5:V$98)-MIN(Base_Dados!V$5:V$98)))) * V$1)))</f>
        <v>0.83664070549227421</v>
      </c>
      <c r="W384" s="106">
        <f>IF(INDEX(Base_Dados!W:W,MATCH($B384,Base_Dados!$B:$B,0))=0,0,
MAX(0, MIN(W$1,
((INDEX(Base_Dados!W:W,MATCH($B384,Base_Dados!$B:$B,0))-MIN(Base_Dados!W$5:W$98)) /
(IF(MAX(Base_Dados!W$5:W$98)-MIN(Base_Dados!W$5:W$98)=0,1,MAX(Base_Dados!W$5:W$98)-MIN(Base_Dados!W$5:W$98)))) * W$1)))</f>
        <v>2.2819478334944736</v>
      </c>
      <c r="X384" s="106">
        <f>IF(INDEX(Base_Dados!X:X,MATCH($B384,Base_Dados!$B:$B,0))=0,0,
MAX(0, MIN(X$1,
((INDEX(Base_Dados!X:X,MATCH($B384,Base_Dados!$B:$B,0))-MIN(Base_Dados!X$5:X$98)) /
(IF(MAX(Base_Dados!X$5:X$98)-MIN(Base_Dados!X$5:X$98)=0,1,MAX(Base_Dados!X$5:X$98)-MIN(Base_Dados!X$5:X$98)))) * X$1)))</f>
        <v>0.13983050847457629</v>
      </c>
      <c r="Y384" s="106">
        <f>IF(INDEX(Base_Dados!Y:Y,MATCH($B384,Base_Dados!$B:$B,0))=0,0,
MAX(0, MIN(Y$1,
((INDEX(Base_Dados!Y:Y,MATCH($B384,Base_Dados!$B:$B,0))-MIN(Base_Dados!Y$5:Y$98)) /
(IF(MAX(Base_Dados!Y$5:Y$98)-MIN(Base_Dados!Y$5:Y$98)=0,1,MAX(Base_Dados!Y$5:Y$98)-MIN(Base_Dados!Y$5:Y$98)))) * Y$1)))</f>
        <v>2.2058823529411763E-2</v>
      </c>
      <c r="Z384" s="106">
        <f>IF(INDEX(Base_Dados!Z:Z,MATCH($B384,Base_Dados!$B:$B,0))=0,0,
MAX(0, MIN(Z$1,
((INDEX(Base_Dados!Z:Z,MATCH($B384,Base_Dados!$B:$B,0))-MIN(Base_Dados!Z$5:Z$98)) /
(IF(MAX(Base_Dados!Z$5:Z$98)-MIN(Base_Dados!Z$5:Z$98)=0,1,MAX(Base_Dados!Z$5:Z$98)-MIN(Base_Dados!Z$5:Z$98)))) * Z$1)))</f>
        <v>0</v>
      </c>
      <c r="AA384" s="106">
        <f>IF(INDEX(Base_Dados!AA:AA,MATCH($B384,Base_Dados!$B:$B,0))=0,0,
MAX(0, MIN(AA$1,
((INDEX(Base_Dados!AA:AA,MATCH($B384,Base_Dados!$B:$B,0))-MIN(Base_Dados!AA$5:AA$98)) /
(IF(MAX(Base_Dados!AA$5:AA$98)-MIN(Base_Dados!AA$5:AA$98)=0,1,MAX(Base_Dados!AA$5:AA$98)-MIN(Base_Dados!AA$5:AA$98)))) * AA$1)))</f>
        <v>0.22027972027972026</v>
      </c>
      <c r="AB384" s="106">
        <f>IF(INDEX(Base_Dados!AB:AB,MATCH($B384,Base_Dados!$B:$B,0))=0,0,
MAX(0, MIN(AB$1,
((INDEX(Base_Dados!AB:AB,MATCH($B384,Base_Dados!$B:$B,0))-MIN(Base_Dados!AB$5:AB$98)) /
(IF(MAX(Base_Dados!AB$5:AB$98)-MIN(Base_Dados!AB$5:AB$98)=0,1,MAX(Base_Dados!AB$5:AB$98)-MIN(Base_Dados!AB$5:AB$98)))) * AB$1)))</f>
        <v>0.1955325294167724</v>
      </c>
      <c r="AC384" s="106">
        <f>IF(INDEX(Base_Dados!AC:AC,MATCH($B384,Base_Dados!$B:$B,0))=0,0,
MAX(0, MIN(AC$1,
((INDEX(Base_Dados!AC:AC,MATCH($B384,Base_Dados!$B:$B,0))-MIN(Base_Dados!AC$5:AC$98)) /
(IF(MAX(Base_Dados!AC$5:AC$98)-MIN(Base_Dados!AC$5:AC$98)=0,1,MAX(Base_Dados!AC$5:AC$98)-MIN(Base_Dados!AC$5:AC$98)))) * AC$1)))</f>
        <v>0.39604813066101363</v>
      </c>
      <c r="AD384" s="106">
        <f>IF(INDEX(Base_Dados!AD:AD,MATCH($B384,Base_Dados!$B:$B,0))=0,0,
MAX(0, MIN(AD$1,
((INDEX(Base_Dados!AD:AD,MATCH($B384,Base_Dados!$B:$B,0))-MIN(Base_Dados!AD$5:AD$98)) /
(IF(MAX(Base_Dados!AD$5:AD$98)-MIN(Base_Dados!AD$5:AD$98)=0,1,MAX(Base_Dados!AD$5:AD$98)-MIN(Base_Dados!AD$5:AD$98)))) * AD$1)))</f>
        <v>0.26086377754770007</v>
      </c>
      <c r="AE384" s="106">
        <f>IF(INDEX(Base_Dados!AE:AE,MATCH($B384,Base_Dados!$B:$B,0))=0,0,
MAX(0, MIN(AE$1,
((INDEX(Base_Dados!AE:AE,MATCH($B384,Base_Dados!$B:$B,0))-MIN(Base_Dados!AE$5:AE$98)) /
(IF(MAX(Base_Dados!AE$5:AE$98)-MIN(Base_Dados!AE$5:AE$98)=0,1,MAX(Base_Dados!AE$5:AE$98)-MIN(Base_Dados!AE$5:AE$98)))) * AE$1)))</f>
        <v>0.13996835898173449</v>
      </c>
      <c r="AF384" s="106">
        <f>IF(INDEX(Base_Dados!AF:AF,MATCH($B384,Base_Dados!$B:$B,0))=0,0,
MAX(0, MIN(AF$1,
((INDEX(Base_Dados!AF:AF,MATCH($B384,Base_Dados!$B:$B,0))-MIN(Base_Dados!AF$5:AF$98)) /
(IF(MAX(Base_Dados!AF$5:AF$98)-MIN(Base_Dados!AF$5:AF$98)=0,1,MAX(Base_Dados!AF$5:AF$98)-MIN(Base_Dados!AF$5:AF$98)))) * AF$1)))</f>
        <v>0.19234128625936653</v>
      </c>
      <c r="AG384" s="106">
        <f>IF(INDEX(Base_Dados!AG:AG,MATCH($B384,Base_Dados!$B:$B,0))=0,0,
MAX(0, MIN(AG$1,
((INDEX(Base_Dados!AG:AG,MATCH($B384,Base_Dados!$B:$B,0))-MIN(Base_Dados!AG$5:AG$98)) /
(IF(MAX(Base_Dados!AG$5:AG$98)-MIN(Base_Dados!AG$5:AG$98)=0,1,MAX(Base_Dados!AG$5:AG$98)-MIN(Base_Dados!AG$5:AG$98)))) * AG$1)))</f>
        <v>0.28408193354746986</v>
      </c>
      <c r="AH384" s="106">
        <f>IF(INDEX(Base_Dados!AH:AH,MATCH($B384,Base_Dados!$B:$B,0))=0,0,
MAX(0, MIN(AH$1,
((INDEX(Base_Dados!AH:AH,MATCH($B384,Base_Dados!$B:$B,0))-MIN(Base_Dados!AH$5:AH$98)) /
(IF(MAX(Base_Dados!AH$5:AH$98)-MIN(Base_Dados!AH$5:AH$98)=0,1,MAX(Base_Dados!AH$5:AH$98)-MIN(Base_Dados!AH$5:AH$98)))) * AH$1)))</f>
        <v>1.8228973639472861</v>
      </c>
      <c r="AI384" s="106">
        <f>IF(INDEX(Base_Dados!AI:AI,MATCH($B384,Base_Dados!$B:$B,0))=0,0,
MAX(0, MIN(AI$1,
((INDEX(Base_Dados!AI:AI,MATCH($B384,Base_Dados!$B:$B,0))-MIN(Base_Dados!AI$5:AI$98)) /
(IF(MAX(Base_Dados!AI$5:AI$98)-MIN(Base_Dados!AI$5:AI$98)=0,1,MAX(Base_Dados!AI$5:AI$98)-MIN(Base_Dados!AI$5:AI$98)))) * AI$1)))</f>
        <v>0.2857142857142857</v>
      </c>
      <c r="AJ384" s="106">
        <f>IF(INDEX(Base_Dados!AJ:AJ,MATCH($B384,Base_Dados!$B:$B,0))=0,0,
MAX(0, MIN(AJ$1,
((INDEX(Base_Dados!AJ:AJ,MATCH($B384,Base_Dados!$B:$B,0))-MIN(Base_Dados!AJ$5:AJ$98)) /
(IF(MAX(Base_Dados!AJ$5:AJ$98)-MIN(Base_Dados!AJ$5:AJ$98)=0,1,MAX(Base_Dados!AJ$5:AJ$98)-MIN(Base_Dados!AJ$5:AJ$98)))) * AJ$1)))</f>
        <v>2.5</v>
      </c>
      <c r="AK384" s="106">
        <f>IF(INDEX(Base_Dados!AK:AK,MATCH($B384,Base_Dados!$B:$B,0))=0,0,
MAX(0, MIN(AK$1,
((INDEX(Base_Dados!AK:AK,MATCH($B384,Base_Dados!$B:$B,0))-MIN(Base_Dados!AK$5:AK$98)) /
(IF(MAX(Base_Dados!AK$5:AK$98)-MIN(Base_Dados!AK$5:AK$98)=0,1,MAX(Base_Dados!AK$5:AK$98)-MIN(Base_Dados!AK$5:AK$98)))) * AK$1)))</f>
        <v>8.4482758620689657E-2</v>
      </c>
      <c r="AL384" s="106">
        <f>IF(INDEX(Base_Dados!AL:AL,MATCH($B384,Base_Dados!$B:$B,0))=0,0,
MAX(0, MIN(AL$1,
((INDEX(Base_Dados!AL:AL,MATCH($B384,Base_Dados!$B:$B,0))-MIN(Base_Dados!AL$5:AL$98)) /
(IF(MAX(Base_Dados!AL$5:AL$98)-MIN(Base_Dados!AL$5:AL$98)=0,1,MAX(Base_Dados!AL$5:AL$98)-MIN(Base_Dados!AL$5:AL$98)))) * AL$1)))</f>
        <v>0</v>
      </c>
      <c r="AM384" s="106">
        <f>IF(INDEX(Base_Dados!AM:AM,MATCH($B384,Base_Dados!$B:$B,0))=0,0,
MAX(0, MIN(AM$1,
((INDEX(Base_Dados!AM:AM,MATCH($B384,Base_Dados!$B:$B,0))-MIN(Base_Dados!AM$5:AM$98)) /
(IF(MAX(Base_Dados!AM$5:AM$98)-MIN(Base_Dados!AM$5:AM$98)=0,1,MAX(Base_Dados!AM$5:AM$98)-MIN(Base_Dados!AM$5:AM$98)))) * AM$1)))</f>
        <v>0.63283272915587774</v>
      </c>
      <c r="AN384" s="106">
        <f>IF(INDEX(Base_Dados!AN:AN,MATCH($B384,Base_Dados!$B:$B,0))=0,0,
MAX(0, MIN(AN$1,
((INDEX(Base_Dados!AN:AN,MATCH($B384,Base_Dados!$B:$B,0))-MIN(Base_Dados!AN$5:AN$98)) /
(IF(MAX(Base_Dados!AN$5:AN$98)-MIN(Base_Dados!AN$5:AN$98)=0,1,MAX(Base_Dados!AN$5:AN$98)-MIN(Base_Dados!AN$5:AN$98)))) * AN$1)))</f>
        <v>0.57221322263845287</v>
      </c>
      <c r="AO384" s="106">
        <f>IF(INDEX(Base_Dados!AO:AO,MATCH($B384,Base_Dados!$B:$B,0))=0,0,
MAX(0, MIN(AO$1,
((INDEX(Base_Dados!AO:AO,MATCH($B384,Base_Dados!$B:$B,0))-MIN(Base_Dados!AO$5:AO$98)) /
(IF(MAX(Base_Dados!AO$5:AO$98)-MIN(Base_Dados!AO$5:AO$98)=0,1,MAX(Base_Dados!AO$5:AO$98)-MIN(Base_Dados!AO$5:AO$98)))) * AO$1)))</f>
        <v>0</v>
      </c>
      <c r="AP384" s="106">
        <f>IF(INDEX(Base_Dados!AP:AP,MATCH($B384,Base_Dados!$B:$B,0))=0,0,
MAX(0, MIN(AP$1,
((INDEX(Base_Dados!AP:AP,MATCH($B384,Base_Dados!$B:$B,0))-MIN(Base_Dados!AP$5:AP$98)) /
(IF(MAX(Base_Dados!AP$5:AP$98)-MIN(Base_Dados!AP$5:AP$98)=0,1,MAX(Base_Dados!AP$5:AP$98)-MIN(Base_Dados!AP$5:AP$98)))) * AP$1)))</f>
        <v>0.12614678899082568</v>
      </c>
      <c r="AQ384" s="106">
        <f>IF(INDEX(Base_Dados!AQ:AQ,MATCH($B384,Base_Dados!$B:$B,0))=0,0,
MAX(0, MIN(AQ$1,
((INDEX(Base_Dados!AQ:AQ,MATCH($B384,Base_Dados!$B:$B,0))-MIN(Base_Dados!AQ$5:AQ$98)) /
(IF(MAX(Base_Dados!AQ$5:AQ$98)-MIN(Base_Dados!AQ$5:AQ$98)=0,1,MAX(Base_Dados!AQ$5:AQ$98)-MIN(Base_Dados!AQ$5:AQ$98)))) * AQ$1)))</f>
        <v>3.3333333333333333E-2</v>
      </c>
      <c r="AR384" s="106">
        <f>IF(INDEX(Base_Dados!AR:AR,MATCH($B384,Base_Dados!$B:$B,0))=0,0,
MAX(0, MIN(AR$1,
((INDEX(Base_Dados!AR:AR,MATCH($B384,Base_Dados!$B:$B,0))-MIN(Base_Dados!AR$5:AR$98)) /
(IF(MAX(Base_Dados!AR$5:AR$98)-MIN(Base_Dados!AR$5:AR$98)=0,1,MAX(Base_Dados!AR$5:AR$98)-MIN(Base_Dados!AR$5:AR$98)))) * AR$1)))</f>
        <v>0.20967741935483872</v>
      </c>
      <c r="AS384" s="106">
        <f>IF(INDEX(Base_Dados!AS:AS,MATCH($B384,Base_Dados!$B:$B,0))=0,0,
MAX(0, MIN(AS$1,
((INDEX(Base_Dados!AS:AS,MATCH($B384,Base_Dados!$B:$B,0))-MIN(Base_Dados!AS$5:AS$98)) /
(IF(MAX(Base_Dados!AS$5:AS$98)-MIN(Base_Dados!AS$5:AS$98)=0,1,MAX(Base_Dados!AS$5:AS$98)-MIN(Base_Dados!AS$5:AS$98)))) * AS$1)))</f>
        <v>3.048780487804878E-2</v>
      </c>
      <c r="AT384" s="106">
        <f>IF(INDEX(Base_Dados!AT:AT,MATCH($B384,Base_Dados!$B:$B,0))=0,0,
MAX(0, MIN(AT$1,
((INDEX(Base_Dados!AT:AT,MATCH($B384,Base_Dados!$B:$B,0))-MIN(Base_Dados!AT$5:AT$98)) /
(IF(MAX(Base_Dados!AT$5:AT$98)-MIN(Base_Dados!AT$5:AT$98)=0,1,MAX(Base_Dados!AT$5:AT$98)-MIN(Base_Dados!AT$5:AT$98)))) * AT$1)))</f>
        <v>1.4285714285714285E-2</v>
      </c>
      <c r="AU384" s="106">
        <f>IF(INDEX(Base_Dados!AU:AU,MATCH($B384,Base_Dados!$B:$B,0))=0,0,
MAX(0, MIN(AU$1,
((INDEX(Base_Dados!AU:AU,MATCH($B384,Base_Dados!$B:$B,0))-MIN(Base_Dados!AU$5:AU$98)) /
(IF(MAX(Base_Dados!AU$5:AU$98)-MIN(Base_Dados!AU$5:AU$98)=0,1,MAX(Base_Dados!AU$5:AU$98)-MIN(Base_Dados!AU$5:AU$98)))) * AU$1)))</f>
        <v>3.7453183520599252E-2</v>
      </c>
      <c r="AV384" s="106">
        <f>IF(INDEX(Base_Dados!AV:AV,MATCH($B384,Base_Dados!$B:$B,0))=0,0,
MAX(0, MIN(AV$1,
((INDEX(Base_Dados!AV:AV,MATCH($B384,Base_Dados!$B:$B,0))-MIN(Base_Dados!AV$5:AV$98)) /
(IF(MAX(Base_Dados!AV$5:AV$98)-MIN(Base_Dados!AV$5:AV$98)=0,1,MAX(Base_Dados!AV$5:AV$98)-MIN(Base_Dados!AV$5:AV$98)))) * AV$1)))</f>
        <v>5.7692307692307696E-2</v>
      </c>
      <c r="AW384" s="106">
        <f>IF(INDEX(Base_Dados!AW:AW,MATCH($B384,Base_Dados!$B:$B,0))=0,0,
MAX(0, MIN(AW$1,
((INDEX(Base_Dados!AW:AW,MATCH($B384,Base_Dados!$B:$B,0))-MIN(Base_Dados!AW$5:AW$98)) /
(IF(MAX(Base_Dados!AW$5:AW$98)-MIN(Base_Dados!AW$5:AW$98)=0,1,MAX(Base_Dados!AW$5:AW$98)-MIN(Base_Dados!AW$5:AW$98)))) * AW$1)))</f>
        <v>4.4117647058823532E-2</v>
      </c>
      <c r="AX384" s="106">
        <f>IF(INDEX(Base_Dados!AX:AX,MATCH($B384,Base_Dados!$B:$B,0))=0,0,
MAX(0, MIN(AX$1,
((INDEX(Base_Dados!AX:AX,MATCH($B384,Base_Dados!$B:$B,0))-MIN(Base_Dados!AX$5:AX$98)) /
(IF(MAX(Base_Dados!AX$5:AX$98)-MIN(Base_Dados!AX$5:AX$98)=0,1,MAX(Base_Dados!AX$5:AX$98)-MIN(Base_Dados!AX$5:AX$98)))) * AX$1)))</f>
        <v>0.1282918365768215</v>
      </c>
      <c r="AY384" s="106">
        <f>IF(INDEX(Base_Dados!AY:AY,MATCH($B384,Base_Dados!$B:$B,0))=0,0,
MAX(0, MIN(AY$1,
((INDEX(Base_Dados!AY:AY,MATCH($B384,Base_Dados!$B:$B,0))-MIN(Base_Dados!AY$5:AY$98)) /
(IF(MAX(Base_Dados!AY$5:AY$98)-MIN(Base_Dados!AY$5:AY$98)=0,1,MAX(Base_Dados!AY$5:AY$98)-MIN(Base_Dados!AY$5:AY$98)))) * AY$1)))</f>
        <v>0.13089350478074513</v>
      </c>
      <c r="AZ384" s="106">
        <f>IF(INDEX(Base_Dados!AZ:AZ,MATCH($B384,Base_Dados!$B:$B,0))=0,0,
MAX(0, MIN(AZ$1,
((INDEX(Base_Dados!AZ:AZ,MATCH($B384,Base_Dados!$B:$B,0))-MIN(Base_Dados!AZ$5:AZ$98)) /
(IF(MAX(Base_Dados!AZ$5:AZ$98)-MIN(Base_Dados!AZ$5:AZ$98)=0,1,MAX(Base_Dados!AZ$5:AZ$98)-MIN(Base_Dados!AZ$5:AZ$98)))) * AZ$1)))</f>
        <v>0.35195035460992907</v>
      </c>
      <c r="BA384" s="106">
        <f>IF(INDEX(Base_Dados!BA:BA,MATCH($B384,Base_Dados!$B:$B,0))=0,0,
MAX(0, MIN(BA$1,
((INDEX(Base_Dados!BA:BA,MATCH($B384,Base_Dados!$B:$B,0))-MIN(Base_Dados!BA$5:BA$98)) /
(IF(MAX(Base_Dados!BA$5:BA$98)-MIN(Base_Dados!BA$5:BA$98)=0,1,MAX(Base_Dados!BA$5:BA$98)-MIN(Base_Dados!BA$5:BA$98)))) * BA$1)))</f>
        <v>0.12107284797619841</v>
      </c>
      <c r="BB384" s="106">
        <f>IF(INDEX(Base_Dados!BB:BB,MATCH($B384,Base_Dados!$B:$B,0))=0,0,
MAX(0, MIN(BB$1,
((INDEX(Base_Dados!BB:BB,MATCH($B384,Base_Dados!$B:$B,0))-MIN(Base_Dados!BB$5:BB$98)) /
(IF(MAX(Base_Dados!BB$5:BB$98)-MIN(Base_Dados!BB$5:BB$98)=0,1,MAX(Base_Dados!BB$5:BB$98)-MIN(Base_Dados!BB$5:BB$98)))) * BB$1)))</f>
        <v>7.6159944949554373E-2</v>
      </c>
      <c r="BC384" s="106">
        <f>IF(INDEX(Base_Dados!BC:BC,MATCH($B384,Base_Dados!$B:$B,0))=0,0,
MAX(0, MIN(BC$1,
((INDEX(Base_Dados!BC:BC,MATCH($B384,Base_Dados!$B:$B,0))-MIN(Base_Dados!BC$5:BC$98)) /
(IF(MAX(Base_Dados!BC$5:BC$98)-MIN(Base_Dados!BC$5:BC$98)=0,1,MAX(Base_Dados!BC$5:BC$98)-MIN(Base_Dados!BC$5:BC$98)))) * BC$1)))</f>
        <v>0.11230810665230272</v>
      </c>
      <c r="BD384" s="106">
        <f>IF(INDEX(Base_Dados!BD:BD,MATCH($B384,Base_Dados!$B:$B,0))=0,0,
MAX(0, MIN(BD$1,
((INDEX(Base_Dados!BD:BD,MATCH($B384,Base_Dados!$B:$B,0))-MIN(Base_Dados!BD$5:BD$98)) /
(IF(MAX(Base_Dados!BD$5:BD$98)-MIN(Base_Dados!BD$5:BD$98)=0,1,MAX(Base_Dados!BD$5:BD$98)-MIN(Base_Dados!BD$5:BD$98)))) * BD$1)))</f>
        <v>7.6725988504951187E-2</v>
      </c>
      <c r="BE384" s="106">
        <f>IF(INDEX(Base_Dados!BE:BE,MATCH($B384,Base_Dados!$B:$B,0))=0,0,
MAX(0, MIN(BE$1,
((INDEX(Base_Dados!BE:BE,MATCH($B384,Base_Dados!$B:$B,0))-MIN(Base_Dados!BE$5:BE$98)) /
(IF(MAX(Base_Dados!BE$5:BE$98)-MIN(Base_Dados!BE$5:BE$98)=0,1,MAX(Base_Dados!BE$5:BE$98)-MIN(Base_Dados!BE$5:BE$98)))) * BE$1)))</f>
        <v>0.36879076768690416</v>
      </c>
      <c r="BF384" s="106">
        <f>IF(INDEX(Base_Dados!BF:BF,MATCH($B384,Base_Dados!$B:$B,0))=0,0,
MAX(0, MIN(BF$1,
((INDEX(Base_Dados!BF:BF,MATCH($B384,Base_Dados!$B:$B,0))-MIN(Base_Dados!BF$5:BF$98)) /
(IF(MAX(Base_Dados!BF$5:BF$98)-MIN(Base_Dados!BF$5:BF$98)=0,1,MAX(Base_Dados!BF$5:BF$98)-MIN(Base_Dados!BF$5:BF$98)))) * BF$1)))</f>
        <v>0</v>
      </c>
      <c r="BG384" s="106">
        <f>IF(INDEX(Base_Dados!BG:BG,MATCH($B384,Base_Dados!$B:$B,0))=0,0,
MAX(0, MIN(BG$1,
((INDEX(Base_Dados!BG:BG,MATCH($B384,Base_Dados!$B:$B,0))-MIN(Base_Dados!BG$5:BG$98)) /
(IF(MAX(Base_Dados!BG$5:BG$98)-MIN(Base_Dados!BG$5:BG$98)=0,1,MAX(Base_Dados!BG$5:BG$98)-MIN(Base_Dados!BG$5:BG$98)))) * BG$1)))</f>
        <v>2.3411371237458192E-2</v>
      </c>
      <c r="BH384" s="106">
        <f>IF(INDEX(Base_Dados!BH:BH,MATCH($B384,Base_Dados!$B:$B,0))=0,0,
MAX(0, MIN(BH$1,
((INDEX(Base_Dados!BH:BH,MATCH($B384,Base_Dados!$B:$B,0))-MIN(Base_Dados!BH$5:BH$98)) /
(IF(MAX(Base_Dados!BH$5:BH$98)-MIN(Base_Dados!BH$5:BH$98)=0,1,MAX(Base_Dados!BH$5:BH$98)-MIN(Base_Dados!BH$5:BH$98)))) * BH$1)))</f>
        <v>0.19780219780219779</v>
      </c>
      <c r="BI384" s="106">
        <f>IF(INDEX(Base_Dados!BI:BI,MATCH($B384,Base_Dados!$B:$B,0))=0,0,
MAX(0, MIN(BI$1,
((INDEX(Base_Dados!BI:BI,MATCH($B384,Base_Dados!$B:$B,0))-MIN(Base_Dados!BI$5:BI$98)) /
(IF(MAX(Base_Dados!BI$5:BI$98)-MIN(Base_Dados!BI$5:BI$98)=0,1,MAX(Base_Dados!BI$5:BI$98)-MIN(Base_Dados!BI$5:BI$98)))) * BI$1)))</f>
        <v>0.45553822152886114</v>
      </c>
      <c r="BJ384" s="106">
        <f>IF(INDEX(Base_Dados!BJ:BJ,MATCH($B384,Base_Dados!$B:$B,0))=0,0,
MAX(0, MIN(BJ$1,
((INDEX(Base_Dados!BJ:BJ,MATCH($B384,Base_Dados!$B:$B,0))-MIN(Base_Dados!BJ$5:BJ$98)) /
(IF(MAX(Base_Dados!BJ$5:BJ$98)-MIN(Base_Dados!BJ$5:BJ$98)=0,1,MAX(Base_Dados!BJ$5:BJ$98)-MIN(Base_Dados!BJ$5:BJ$98)))) * BJ$1)))</f>
        <v>0.17894736842105263</v>
      </c>
      <c r="BK384" s="106">
        <f>IF(INDEX(Base_Dados!BK:BK,MATCH($B384,Base_Dados!$B:$B,0))=0,0,
MAX(0, MIN(BK$1,
((INDEX(Base_Dados!BK:BK,MATCH($B384,Base_Dados!$B:$B,0))-MIN(Base_Dados!BK$5:BK$98)) /
(IF(MAX(Base_Dados!BK$5:BK$98)-MIN(Base_Dados!BK$5:BK$98)=0,1,MAX(Base_Dados!BK$5:BK$98)-MIN(Base_Dados!BK$5:BK$98)))) * BK$1)))</f>
        <v>3.5714285714285712E-2</v>
      </c>
      <c r="BL384" s="106">
        <f>IF(INDEX(Base_Dados!BL:BL,MATCH($B384,Base_Dados!$B:$B,0))=0,0,
MAX(0, MIN(BL$1,
((INDEX(Base_Dados!BL:BL,MATCH($B384,Base_Dados!$B:$B,0))-MIN(Base_Dados!BL$5:BL$98)) /
(IF(MAX(Base_Dados!BL$5:BL$98)-MIN(Base_Dados!BL$5:BL$98)=0,1,MAX(Base_Dados!BL$5:BL$98)-MIN(Base_Dados!BL$5:BL$98)))) * BL$1)))</f>
        <v>0.14983713355048861</v>
      </c>
      <c r="BM384" s="106">
        <f>IF(INDEX(Base_Dados!BM:BM,MATCH($B384,Base_Dados!$B:$B,0))=0,0,
MAX(0, MIN(BM$1,
((INDEX(Base_Dados!BM:BM,MATCH($B384,Base_Dados!$B:$B,0))-MIN(Base_Dados!BM$5:BM$98)) /
(IF(MAX(Base_Dados!BM$5:BM$98)-MIN(Base_Dados!BM$5:BM$98)=0,1,MAX(Base_Dados!BM$5:BM$98)-MIN(Base_Dados!BM$5:BM$98)))) * BM$1)))</f>
        <v>1</v>
      </c>
      <c r="BN384" s="106">
        <f>IF(INDEX(Base_Dados!BN:BN,MATCH($B384,Base_Dados!$B:$B,0))=0,0,
MAX(0, MIN(BN$1,
((INDEX(Base_Dados!BN:BN,MATCH($B384,Base_Dados!$B:$B,0))-MIN(Base_Dados!BN$5:BN$98)) /
(IF(MAX(Base_Dados!BN$5:BN$98)-MIN(Base_Dados!BN$5:BN$98)=0,1,MAX(Base_Dados!BN$5:BN$98)-MIN(Base_Dados!BN$5:BN$98)))) * BN$1)))</f>
        <v>0</v>
      </c>
      <c r="BO384" s="106">
        <f>IF(INDEX(Base_Dados!BO:BO,MATCH($B384,Base_Dados!$B:$B,0))=0,0,
MAX(0, MIN(BO$1,
((INDEX(Base_Dados!BO:BO,MATCH($B384,Base_Dados!$B:$B,0))-MIN(Base_Dados!BO$5:BO$98)) /
(IF(MAX(Base_Dados!BO$5:BO$98)-MIN(Base_Dados!BO$5:BO$98)=0,1,MAX(Base_Dados!BO$5:BO$98)-MIN(Base_Dados!BO$5:BO$98)))) * BO$1)))</f>
        <v>3.4482758620689655E-2</v>
      </c>
      <c r="BP384" s="106">
        <f t="shared" si="24"/>
        <v>23.417282490145542</v>
      </c>
      <c r="BQ384" s="111">
        <f t="shared" si="25"/>
        <v>0.50130467937850054</v>
      </c>
      <c r="BR384" s="112">
        <f t="shared" si="26"/>
        <v>0.18679636590047727</v>
      </c>
      <c r="BS384" s="113">
        <f t="shared" si="27"/>
        <v>23.230486124245065</v>
      </c>
    </row>
    <row r="385" spans="1:71">
      <c r="A385" s="21">
        <v>35032</v>
      </c>
      <c r="B385" s="21" t="s">
        <v>635</v>
      </c>
      <c r="C385" s="21" t="s">
        <v>619</v>
      </c>
      <c r="D385" s="105">
        <f>IF(INDEX(Base_Dados!D:D,MATCH($B385,Base_Dados!$B:$B,0))=0,0,
MAX(0, MIN(D$1,
((INDEX(Base_Dados!D:D,MATCH($B385,Base_Dados!$B:$B,0))-MIN(Base_Dados!D$5:D$98)) /
(IF(MAX(Base_Dados!D$5:D$98)-MIN(Base_Dados!D$5:D$98)=0,1,MAX(Base_Dados!D$5:D$98)-MIN(Base_Dados!D$5:D$98)))) * D$1)))</f>
        <v>5.5</v>
      </c>
      <c r="E385" s="106">
        <f>IF(INDEX(Base_Dados!E:E,MATCH($B385,Base_Dados!$B:$B,0))=0,0,
MAX(0, MIN(E$1,
((INDEX(Base_Dados!E:E,MATCH($B385,Base_Dados!$B:$B,0))-MIN(Base_Dados!E$5:E$98)) /
(IF(MAX(Base_Dados!E$5:E$98)-MIN(Base_Dados!E$5:E$98)=0,1,MAX(Base_Dados!E$5:E$98)-MIN(Base_Dados!E$5:E$98)))) * E$1)))</f>
        <v>1.88701952840608</v>
      </c>
      <c r="F385" s="106">
        <f>IF(INDEX(Base_Dados!F:F,MATCH($B385,Base_Dados!$B:$B,0))=0,0,
MAX(0, MIN(F$1,
((INDEX(Base_Dados!F:F,MATCH($B385,Base_Dados!$B:$B,0))-MIN(Base_Dados!F$5:F$98)) /
(IF(MAX(Base_Dados!F$5:F$98)-MIN(Base_Dados!F$5:F$98)=0,1,MAX(Base_Dados!F$5:F$98)-MIN(Base_Dados!F$5:F$98)))) * F$1)))</f>
        <v>1.8403831258383239</v>
      </c>
      <c r="G385" s="106">
        <f>IF(INDEX(Base_Dados!G:G,MATCH($B385,Base_Dados!$B:$B,0))=0,0,
MAX(0, MIN(G$1,
((INDEX(Base_Dados!G:G,MATCH($B385,Base_Dados!$B:$B,0))-MIN(Base_Dados!G$5:G$98)) /
(IF(MAX(Base_Dados!G$5:G$98)-MIN(Base_Dados!G$5:G$98)=0,1,MAX(Base_Dados!G$5:G$98)-MIN(Base_Dados!G$5:G$98)))) * G$1)))</f>
        <v>1.7342247243725075</v>
      </c>
      <c r="H385" s="106">
        <f>IF(INDEX(Base_Dados!H:H,MATCH($B385,Base_Dados!$B:$B,0))=0,0,
MAX(0, MIN(H$1,
((INDEX(Base_Dados!H:H,MATCH($B385,Base_Dados!$B:$B,0))-MIN(Base_Dados!H$5:H$98)) /
(IF(MAX(Base_Dados!H$5:H$98)-MIN(Base_Dados!H$5:H$98)=0,1,MAX(Base_Dados!H$5:H$98)-MIN(Base_Dados!H$5:H$98)))) * H$1)))</f>
        <v>1.7931349090990407</v>
      </c>
      <c r="I385" s="106">
        <f>IF(INDEX(Base_Dados!I:I,MATCH($B385,Base_Dados!$B:$B,0))=0,0,
MAX(0, MIN(I$1,
((INDEX(Base_Dados!I:I,MATCH($B385,Base_Dados!$B:$B,0))-MIN(Base_Dados!I$5:I$98)) /
(IF(MAX(Base_Dados!I$5:I$98)-MIN(Base_Dados!I$5:I$98)=0,1,MAX(Base_Dados!I$5:I$98)-MIN(Base_Dados!I$5:I$98)))) * I$1)))</f>
        <v>2</v>
      </c>
      <c r="J385" s="106">
        <f>IF(INDEX(Base_Dados!J:J,MATCH($B385,Base_Dados!$B:$B,0))=0,0,
MAX(0, MIN(J$1,
((INDEX(Base_Dados!J:J,MATCH($B385,Base_Dados!$B:$B,0))-MIN(Base_Dados!J$5:J$98)) /
(IF(MAX(Base_Dados!J$5:J$98)-MIN(Base_Dados!J$5:J$98)=0,1,MAX(Base_Dados!J$5:J$98)-MIN(Base_Dados!J$5:J$98)))) * J$1)))</f>
        <v>2</v>
      </c>
      <c r="K385" s="106">
        <f>IF(INDEX(Base_Dados!K:K,MATCH($B385,Base_Dados!$B:$B,0))=0,0,
MAX(0, MIN(K$1,
((INDEX(Base_Dados!K:K,MATCH($B385,Base_Dados!$B:$B,0))-MIN(Base_Dados!K$5:K$98)) /
(IF(MAX(Base_Dados!K$5:K$98)-MIN(Base_Dados!K$5:K$98)=0,1,MAX(Base_Dados!K$5:K$98)-MIN(Base_Dados!K$5:K$98)))) * K$1)))</f>
        <v>2</v>
      </c>
      <c r="L385" s="106">
        <f>IF(INDEX(Base_Dados!L:L,MATCH($B385,Base_Dados!$B:$B,0))=0,0,
MAX(0, MIN(L$1,
((INDEX(Base_Dados!L:L,MATCH($B385,Base_Dados!$B:$B,0))-MIN(Base_Dados!L$5:L$98)) /
(IF(MAX(Base_Dados!L$5:L$98)-MIN(Base_Dados!L$5:L$98)=0,1,MAX(Base_Dados!L$5:L$98)-MIN(Base_Dados!L$5:L$98)))) * L$1)))</f>
        <v>2</v>
      </c>
      <c r="M385" s="106">
        <f>IF(INDEX(Base_Dados!M:M,MATCH($B385,Base_Dados!$B:$B,0))=0,0,
MAX(0, MIN(M$1,
((INDEX(Base_Dados!M:M,MATCH($B385,Base_Dados!$B:$B,0))-MIN(Base_Dados!M$5:M$98)) /
(IF(MAX(Base_Dados!M$5:M$98)-MIN(Base_Dados!M$5:M$98)=0,1,MAX(Base_Dados!M$5:M$98)-MIN(Base_Dados!M$5:M$98)))) * M$1)))</f>
        <v>2</v>
      </c>
      <c r="N385" s="106">
        <f>IF(INDEX(Base_Dados!N:N,MATCH($B385,Base_Dados!$B:$B,0))=0,0,
MAX(0, MIN(N$1,
((INDEX(Base_Dados!N:N,MATCH($B385,Base_Dados!$B:$B,0))-MIN(Base_Dados!N$5:N$98)) /
(IF(MAX(Base_Dados!N$5:N$98)-MIN(Base_Dados!N$5:N$98)=0,1,MAX(Base_Dados!N$5:N$98)-MIN(Base_Dados!N$5:N$98)))) * N$1)))</f>
        <v>2</v>
      </c>
      <c r="O385" s="106">
        <f>IF(INDEX(Base_Dados!O:O,MATCH($B385,Base_Dados!$B:$B,0))=0,0,
MAX(0, MIN(O$1,
((INDEX(Base_Dados!O:O,MATCH($B385,Base_Dados!$B:$B,0))-MIN(Base_Dados!O$5:O$98)) /
(IF(MAX(Base_Dados!O$5:O$98)-MIN(Base_Dados!O$5:O$98)=0,1,MAX(Base_Dados!O$5:O$98)-MIN(Base_Dados!O$5:O$98)))) * O$1)))</f>
        <v>2</v>
      </c>
      <c r="P385" s="106">
        <f>IF(INDEX(Base_Dados!P:P,MATCH($B385,Base_Dados!$B:$B,0))=0,0,
MAX(0, MIN(P$1,
((INDEX(Base_Dados!P:P,MATCH($B385,Base_Dados!$B:$B,0))-MIN(Base_Dados!P$5:P$98)) /
(IF(MAX(Base_Dados!P$5:P$98)-MIN(Base_Dados!P$5:P$98)=0,1,MAX(Base_Dados!P$5:P$98)-MIN(Base_Dados!P$5:P$98)))) * P$1)))</f>
        <v>2</v>
      </c>
      <c r="Q385" s="106">
        <f>IF(INDEX(Base_Dados!Q:Q,MATCH($B385,Base_Dados!$B:$B,0))=0,0,
MAX(0, MIN(Q$1,
((INDEX(Base_Dados!Q:Q,MATCH($B385,Base_Dados!$B:$B,0))-MIN(Base_Dados!Q$5:Q$98)) /
(IF(MAX(Base_Dados!Q$5:Q$98)-MIN(Base_Dados!Q$5:Q$98)=0,1,MAX(Base_Dados!Q$5:Q$98)-MIN(Base_Dados!Q$5:Q$98)))) * Q$1)))</f>
        <v>2.5</v>
      </c>
      <c r="R385" s="106">
        <f>IF(INDEX(Base_Dados!R:R,MATCH($B385,Base_Dados!$B:$B,0))=0,0,
MAX(0, MIN(R$1,
((INDEX(Base_Dados!R:R,MATCH($B385,Base_Dados!$B:$B,0))-MIN(Base_Dados!R$5:R$98)) /
(IF(MAX(Base_Dados!R$5:R$98)-MIN(Base_Dados!R$5:R$98)=0,1,MAX(Base_Dados!R$5:R$98)-MIN(Base_Dados!R$5:R$98)))) * R$1)))</f>
        <v>2</v>
      </c>
      <c r="S385" s="106">
        <f>IF(INDEX(Base_Dados!S:S,MATCH($B385,Base_Dados!$B:$B,0))=0,0,
MAX(0, MIN(S$1,
((INDEX(Base_Dados!S:S,MATCH($B385,Base_Dados!$B:$B,0))-MIN(Base_Dados!S$5:S$98)) /
(IF(MAX(Base_Dados!S$5:S$98)-MIN(Base_Dados!S$5:S$98)=0,1,MAX(Base_Dados!S$5:S$98)-MIN(Base_Dados!S$5:S$98)))) * S$1)))</f>
        <v>1.5</v>
      </c>
      <c r="T385" s="106">
        <f>IF(INDEX(Base_Dados!T:T,MATCH($B385,Base_Dados!$B:$B,0))=0,0,
MAX(0, MIN(T$1,
((INDEX(Base_Dados!T:T,MATCH($B385,Base_Dados!$B:$B,0))-MIN(Base_Dados!T$5:T$98)) /
(IF(MAX(Base_Dados!T$5:T$98)-MIN(Base_Dados!T$5:T$98)=0,1,MAX(Base_Dados!T$5:T$98)-MIN(Base_Dados!T$5:T$98)))) * T$1)))</f>
        <v>2.3482376277112698</v>
      </c>
      <c r="U385" s="106">
        <f>IF(INDEX(Base_Dados!U:U,MATCH($B385,Base_Dados!$B:$B,0))=0,0,
MAX(0, MIN(U$1,
((INDEX(Base_Dados!U:U,MATCH($B385,Base_Dados!$B:$B,0))-MIN(Base_Dados!U$5:U$98)) /
(IF(MAX(Base_Dados!U$5:U$98)-MIN(Base_Dados!U$5:U$98)=0,1,MAX(Base_Dados!U$5:U$98)-MIN(Base_Dados!U$5:U$98)))) * U$1)))</f>
        <v>0.78246813958516415</v>
      </c>
      <c r="V385" s="106">
        <f>IF(INDEX(Base_Dados!V:V,MATCH($B385,Base_Dados!$B:$B,0))=0,0,
MAX(0, MIN(V$1,
((INDEX(Base_Dados!V:V,MATCH($B385,Base_Dados!$B:$B,0))-MIN(Base_Dados!V$5:V$98)) /
(IF(MAX(Base_Dados!V$5:V$98)-MIN(Base_Dados!V$5:V$98)=0,1,MAX(Base_Dados!V$5:V$98)-MIN(Base_Dados!V$5:V$98)))) * V$1)))</f>
        <v>4</v>
      </c>
      <c r="W385" s="106">
        <f>IF(INDEX(Base_Dados!W:W,MATCH($B385,Base_Dados!$B:$B,0))=0,0,
MAX(0, MIN(W$1,
((INDEX(Base_Dados!W:W,MATCH($B385,Base_Dados!$B:$B,0))-MIN(Base_Dados!W$5:W$98)) /
(IF(MAX(Base_Dados!W$5:W$98)-MIN(Base_Dados!W$5:W$98)=0,1,MAX(Base_Dados!W$5:W$98)-MIN(Base_Dados!W$5:W$98)))) * W$1)))</f>
        <v>2.3150577116695716</v>
      </c>
      <c r="X385" s="106">
        <f>IF(INDEX(Base_Dados!X:X,MATCH($B385,Base_Dados!$B:$B,0))=0,0,
MAX(0, MIN(X$1,
((INDEX(Base_Dados!X:X,MATCH($B385,Base_Dados!$B:$B,0))-MIN(Base_Dados!X$5:X$98)) /
(IF(MAX(Base_Dados!X$5:X$98)-MIN(Base_Dados!X$5:X$98)=0,1,MAX(Base_Dados!X$5:X$98)-MIN(Base_Dados!X$5:X$98)))) * X$1)))</f>
        <v>1.0169491525423728</v>
      </c>
      <c r="Y385" s="106">
        <f>IF(INDEX(Base_Dados!Y:Y,MATCH($B385,Base_Dados!$B:$B,0))=0,0,
MAX(0, MIN(Y$1,
((INDEX(Base_Dados!Y:Y,MATCH($B385,Base_Dados!$B:$B,0))-MIN(Base_Dados!Y$5:Y$98)) /
(IF(MAX(Base_Dados!Y$5:Y$98)-MIN(Base_Dados!Y$5:Y$98)=0,1,MAX(Base_Dados!Y$5:Y$98)-MIN(Base_Dados!Y$5:Y$98)))) * Y$1)))</f>
        <v>0.69485294117647056</v>
      </c>
      <c r="Z385" s="106">
        <f>IF(INDEX(Base_Dados!Z:Z,MATCH($B385,Base_Dados!$B:$B,0))=0,0,
MAX(0, MIN(Z$1,
((INDEX(Base_Dados!Z:Z,MATCH($B385,Base_Dados!$B:$B,0))-MIN(Base_Dados!Z$5:Z$98)) /
(IF(MAX(Base_Dados!Z$5:Z$98)-MIN(Base_Dados!Z$5:Z$98)=0,1,MAX(Base_Dados!Z$5:Z$98)-MIN(Base_Dados!Z$5:Z$98)))) * Z$1)))</f>
        <v>0.22857142857142859</v>
      </c>
      <c r="AA385" s="106">
        <f>IF(INDEX(Base_Dados!AA:AA,MATCH($B385,Base_Dados!$B:$B,0))=0,0,
MAX(0, MIN(AA$1,
((INDEX(Base_Dados!AA:AA,MATCH($B385,Base_Dados!$B:$B,0))-MIN(Base_Dados!AA$5:AA$98)) /
(IF(MAX(Base_Dados!AA$5:AA$98)-MIN(Base_Dados!AA$5:AA$98)=0,1,MAX(Base_Dados!AA$5:AA$98)-MIN(Base_Dados!AA$5:AA$98)))) * AA$1)))</f>
        <v>0.4825174825174825</v>
      </c>
      <c r="AB385" s="106">
        <f>IF(INDEX(Base_Dados!AB:AB,MATCH($B385,Base_Dados!$B:$B,0))=0,0,
MAX(0, MIN(AB$1,
((INDEX(Base_Dados!AB:AB,MATCH($B385,Base_Dados!$B:$B,0))-MIN(Base_Dados!AB$5:AB$98)) /
(IF(MAX(Base_Dados!AB$5:AB$98)-MIN(Base_Dados!AB$5:AB$98)=0,1,MAX(Base_Dados!AB$5:AB$98)-MIN(Base_Dados!AB$5:AB$98)))) * AB$1)))</f>
        <v>0.55307473776053073</v>
      </c>
      <c r="AC385" s="106">
        <f>IF(INDEX(Base_Dados!AC:AC,MATCH($B385,Base_Dados!$B:$B,0))=0,0,
MAX(0, MIN(AC$1,
((INDEX(Base_Dados!AC:AC,MATCH($B385,Base_Dados!$B:$B,0))-MIN(Base_Dados!AC$5:AC$98)) /
(IF(MAX(Base_Dados!AC$5:AC$98)-MIN(Base_Dados!AC$5:AC$98)=0,1,MAX(Base_Dados!AC$5:AC$98)-MIN(Base_Dados!AC$5:AC$98)))) * AC$1)))</f>
        <v>1.5</v>
      </c>
      <c r="AD385" s="106">
        <f>IF(INDEX(Base_Dados!AD:AD,MATCH($B385,Base_Dados!$B:$B,0))=0,0,
MAX(0, MIN(AD$1,
((INDEX(Base_Dados!AD:AD,MATCH($B385,Base_Dados!$B:$B,0))-MIN(Base_Dados!AD$5:AD$98)) /
(IF(MAX(Base_Dados!AD$5:AD$98)-MIN(Base_Dados!AD$5:AD$98)=0,1,MAX(Base_Dados!AD$5:AD$98)-MIN(Base_Dados!AD$5:AD$98)))) * AD$1)))</f>
        <v>1.5</v>
      </c>
      <c r="AE385" s="106">
        <f>IF(INDEX(Base_Dados!AE:AE,MATCH($B385,Base_Dados!$B:$B,0))=0,0,
MAX(0, MIN(AE$1,
((INDEX(Base_Dados!AE:AE,MATCH($B385,Base_Dados!$B:$B,0))-MIN(Base_Dados!AE$5:AE$98)) /
(IF(MAX(Base_Dados!AE$5:AE$98)-MIN(Base_Dados!AE$5:AE$98)=0,1,MAX(Base_Dados!AE$5:AE$98)-MIN(Base_Dados!AE$5:AE$98)))) * AE$1)))</f>
        <v>1.5</v>
      </c>
      <c r="AF385" s="106">
        <f>IF(INDEX(Base_Dados!AF:AF,MATCH($B385,Base_Dados!$B:$B,0))=0,0,
MAX(0, MIN(AF$1,
((INDEX(Base_Dados!AF:AF,MATCH($B385,Base_Dados!$B:$B,0))-MIN(Base_Dados!AF$5:AF$98)) /
(IF(MAX(Base_Dados!AF$5:AF$98)-MIN(Base_Dados!AF$5:AF$98)=0,1,MAX(Base_Dados!AF$5:AF$98)-MIN(Base_Dados!AF$5:AF$98)))) * AF$1)))</f>
        <v>2</v>
      </c>
      <c r="AG385" s="106">
        <f>IF(INDEX(Base_Dados!AG:AG,MATCH($B385,Base_Dados!$B:$B,0))=0,0,
MAX(0, MIN(AG$1,
((INDEX(Base_Dados!AG:AG,MATCH($B385,Base_Dados!$B:$B,0))-MIN(Base_Dados!AG$5:AG$98)) /
(IF(MAX(Base_Dados!AG$5:AG$98)-MIN(Base_Dados!AG$5:AG$98)=0,1,MAX(Base_Dados!AG$5:AG$98)-MIN(Base_Dados!AG$5:AG$98)))) * AG$1)))</f>
        <v>2.5</v>
      </c>
      <c r="AH385" s="106">
        <f>IF(INDEX(Base_Dados!AH:AH,MATCH($B385,Base_Dados!$B:$B,0))=0,0,
MAX(0, MIN(AH$1,
((INDEX(Base_Dados!AH:AH,MATCH($B385,Base_Dados!$B:$B,0))-MIN(Base_Dados!AH$5:AH$98)) /
(IF(MAX(Base_Dados!AH$5:AH$98)-MIN(Base_Dados!AH$5:AH$98)=0,1,MAX(Base_Dados!AH$5:AH$98)-MIN(Base_Dados!AH$5:AH$98)))) * AH$1)))</f>
        <v>1.9594812665249859</v>
      </c>
      <c r="AI385" s="106">
        <f>IF(INDEX(Base_Dados!AI:AI,MATCH($B385,Base_Dados!$B:$B,0))=0,0,
MAX(0, MIN(AI$1,
((INDEX(Base_Dados!AI:AI,MATCH($B385,Base_Dados!$B:$B,0))-MIN(Base_Dados!AI$5:AI$98)) /
(IF(MAX(Base_Dados!AI$5:AI$98)-MIN(Base_Dados!AI$5:AI$98)=0,1,MAX(Base_Dados!AI$5:AI$98)-MIN(Base_Dados!AI$5:AI$98)))) * AI$1)))</f>
        <v>2</v>
      </c>
      <c r="AJ385" s="106">
        <f>IF(INDEX(Base_Dados!AJ:AJ,MATCH($B385,Base_Dados!$B:$B,0))=0,0,
MAX(0, MIN(AJ$1,
((INDEX(Base_Dados!AJ:AJ,MATCH($B385,Base_Dados!$B:$B,0))-MIN(Base_Dados!AJ$5:AJ$98)) /
(IF(MAX(Base_Dados!AJ$5:AJ$98)-MIN(Base_Dados!AJ$5:AJ$98)=0,1,MAX(Base_Dados!AJ$5:AJ$98)-MIN(Base_Dados!AJ$5:AJ$98)))) * AJ$1)))</f>
        <v>2.2245762711864407</v>
      </c>
      <c r="AK385" s="106">
        <f>IF(INDEX(Base_Dados!AK:AK,MATCH($B385,Base_Dados!$B:$B,0))=0,0,
MAX(0, MIN(AK$1,
((INDEX(Base_Dados!AK:AK,MATCH($B385,Base_Dados!$B:$B,0))-MIN(Base_Dados!AK$5:AK$98)) /
(IF(MAX(Base_Dados!AK$5:AK$98)-MIN(Base_Dados!AK$5:AK$98)=0,1,MAX(Base_Dados!AK$5:AK$98)-MIN(Base_Dados!AK$5:AK$98)))) * AK$1)))</f>
        <v>0.91551724137931034</v>
      </c>
      <c r="AL385" s="106">
        <f>IF(INDEX(Base_Dados!AL:AL,MATCH($B385,Base_Dados!$B:$B,0))=0,0,
MAX(0, MIN(AL$1,
((INDEX(Base_Dados!AL:AL,MATCH($B385,Base_Dados!$B:$B,0))-MIN(Base_Dados!AL$5:AL$98)) /
(IF(MAX(Base_Dados!AL$5:AL$98)-MIN(Base_Dados!AL$5:AL$98)=0,1,MAX(Base_Dados!AL$5:AL$98)-MIN(Base_Dados!AL$5:AL$98)))) * AL$1)))</f>
        <v>1</v>
      </c>
      <c r="AM385" s="106">
        <f>IF(INDEX(Base_Dados!AM:AM,MATCH($B385,Base_Dados!$B:$B,0))=0,0,
MAX(0, MIN(AM$1,
((INDEX(Base_Dados!AM:AM,MATCH($B385,Base_Dados!$B:$B,0))-MIN(Base_Dados!AM$5:AM$98)) /
(IF(MAX(Base_Dados!AM$5:AM$98)-MIN(Base_Dados!AM$5:AM$98)=0,1,MAX(Base_Dados!AM$5:AM$98)-MIN(Base_Dados!AM$5:AM$98)))) * AM$1)))</f>
        <v>2</v>
      </c>
      <c r="AN385" s="106">
        <f>IF(INDEX(Base_Dados!AN:AN,MATCH($B385,Base_Dados!$B:$B,0))=0,0,
MAX(0, MIN(AN$1,
((INDEX(Base_Dados!AN:AN,MATCH($B385,Base_Dados!$B:$B,0))-MIN(Base_Dados!AN$5:AN$98)) /
(IF(MAX(Base_Dados!AN$5:AN$98)-MIN(Base_Dados!AN$5:AN$98)=0,1,MAX(Base_Dados!AN$5:AN$98)-MIN(Base_Dados!AN$5:AN$98)))) * AN$1)))</f>
        <v>0.60189010535013421</v>
      </c>
      <c r="AO385" s="106">
        <f>IF(INDEX(Base_Dados!AO:AO,MATCH($B385,Base_Dados!$B:$B,0))=0,0,
MAX(0, MIN(AO$1,
((INDEX(Base_Dados!AO:AO,MATCH($B385,Base_Dados!$B:$B,0))-MIN(Base_Dados!AO$5:AO$98)) /
(IF(MAX(Base_Dados!AO$5:AO$98)-MIN(Base_Dados!AO$5:AO$98)=0,1,MAX(Base_Dados!AO$5:AO$98)-MIN(Base_Dados!AO$5:AO$98)))) * AO$1)))</f>
        <v>0.19354838709677419</v>
      </c>
      <c r="AP385" s="106">
        <f>IF(INDEX(Base_Dados!AP:AP,MATCH($B385,Base_Dados!$B:$B,0))=0,0,
MAX(0, MIN(AP$1,
((INDEX(Base_Dados!AP:AP,MATCH($B385,Base_Dados!$B:$B,0))-MIN(Base_Dados!AP$5:AP$98)) /
(IF(MAX(Base_Dados!AP$5:AP$98)-MIN(Base_Dados!AP$5:AP$98)=0,1,MAX(Base_Dados!AP$5:AP$98)-MIN(Base_Dados!AP$5:AP$98)))) * AP$1)))</f>
        <v>0.5</v>
      </c>
      <c r="AQ385" s="106">
        <f>IF(INDEX(Base_Dados!AQ:AQ,MATCH($B385,Base_Dados!$B:$B,0))=0,0,
MAX(0, MIN(AQ$1,
((INDEX(Base_Dados!AQ:AQ,MATCH($B385,Base_Dados!$B:$B,0))-MIN(Base_Dados!AQ$5:AQ$98)) /
(IF(MAX(Base_Dados!AQ$5:AQ$98)-MIN(Base_Dados!AQ$5:AQ$98)=0,1,MAX(Base_Dados!AQ$5:AQ$98)-MIN(Base_Dados!AQ$5:AQ$98)))) * AQ$1)))</f>
        <v>0.3</v>
      </c>
      <c r="AR385" s="106">
        <f>IF(INDEX(Base_Dados!AR:AR,MATCH($B385,Base_Dados!$B:$B,0))=0,0,
MAX(0, MIN(AR$1,
((INDEX(Base_Dados!AR:AR,MATCH($B385,Base_Dados!$B:$B,0))-MIN(Base_Dados!AR$5:AR$98)) /
(IF(MAX(Base_Dados!AR$5:AR$98)-MIN(Base_Dados!AR$5:AR$98)=0,1,MAX(Base_Dados!AR$5:AR$98)-MIN(Base_Dados!AR$5:AR$98)))) * AR$1)))</f>
        <v>0.17741935483870969</v>
      </c>
      <c r="AS385" s="106">
        <f>IF(INDEX(Base_Dados!AS:AS,MATCH($B385,Base_Dados!$B:$B,0))=0,0,
MAX(0, MIN(AS$1,
((INDEX(Base_Dados!AS:AS,MATCH($B385,Base_Dados!$B:$B,0))-MIN(Base_Dados!AS$5:AS$98)) /
(IF(MAX(Base_Dados!AS$5:AS$98)-MIN(Base_Dados!AS$5:AS$98)=0,1,MAX(Base_Dados!AS$5:AS$98)-MIN(Base_Dados!AS$5:AS$98)))) * AS$1)))</f>
        <v>0.34146341463414637</v>
      </c>
      <c r="AT385" s="106">
        <f>IF(INDEX(Base_Dados!AT:AT,MATCH($B385,Base_Dados!$B:$B,0))=0,0,
MAX(0, MIN(AT$1,
((INDEX(Base_Dados!AT:AT,MATCH($B385,Base_Dados!$B:$B,0))-MIN(Base_Dados!AT$5:AT$98)) /
(IF(MAX(Base_Dados!AT$5:AT$98)-MIN(Base_Dados!AT$5:AT$98)=0,1,MAX(Base_Dados!AT$5:AT$98)-MIN(Base_Dados!AT$5:AT$98)))) * AT$1)))</f>
        <v>0.42142857142857143</v>
      </c>
      <c r="AU385" s="106">
        <f>IF(INDEX(Base_Dados!AU:AU,MATCH($B385,Base_Dados!$B:$B,0))=0,0,
MAX(0, MIN(AU$1,
((INDEX(Base_Dados!AU:AU,MATCH($B385,Base_Dados!$B:$B,0))-MIN(Base_Dados!AU$5:AU$98)) /
(IF(MAX(Base_Dados!AU$5:AU$98)-MIN(Base_Dados!AU$5:AU$98)=0,1,MAX(Base_Dados!AU$5:AU$98)-MIN(Base_Dados!AU$5:AU$98)))) * AU$1)))</f>
        <v>0.48970037453183518</v>
      </c>
      <c r="AV385" s="106">
        <f>IF(INDEX(Base_Dados!AV:AV,MATCH($B385,Base_Dados!$B:$B,0))=0,0,
MAX(0, MIN(AV$1,
((INDEX(Base_Dados!AV:AV,MATCH($B385,Base_Dados!$B:$B,0))-MIN(Base_Dados!AV$5:AV$98)) /
(IF(MAX(Base_Dados!AV$5:AV$98)-MIN(Base_Dados!AV$5:AV$98)=0,1,MAX(Base_Dados!AV$5:AV$98)-MIN(Base_Dados!AV$5:AV$98)))) * AV$1)))</f>
        <v>0.26923076923076922</v>
      </c>
      <c r="AW385" s="106">
        <f>IF(INDEX(Base_Dados!AW:AW,MATCH($B385,Base_Dados!$B:$B,0))=0,0,
MAX(0, MIN(AW$1,
((INDEX(Base_Dados!AW:AW,MATCH($B385,Base_Dados!$B:$B,0))-MIN(Base_Dados!AW$5:AW$98)) /
(IF(MAX(Base_Dados!AW$5:AW$98)-MIN(Base_Dados!AW$5:AW$98)=0,1,MAX(Base_Dados!AW$5:AW$98)-MIN(Base_Dados!AW$5:AW$98)))) * AW$1)))</f>
        <v>0.5</v>
      </c>
      <c r="AX385" s="106">
        <f>IF(INDEX(Base_Dados!AX:AX,MATCH($B385,Base_Dados!$B:$B,0))=0,0,
MAX(0, MIN(AX$1,
((INDEX(Base_Dados!AX:AX,MATCH($B385,Base_Dados!$B:$B,0))-MIN(Base_Dados!AX$5:AX$98)) /
(IF(MAX(Base_Dados!AX$5:AX$98)-MIN(Base_Dados!AX$5:AX$98)=0,1,MAX(Base_Dados!AX$5:AX$98)-MIN(Base_Dados!AX$5:AX$98)))) * AX$1)))</f>
        <v>3.2617759102725505E-2</v>
      </c>
      <c r="AY385" s="106">
        <f>IF(INDEX(Base_Dados!AY:AY,MATCH($B385,Base_Dados!$B:$B,0))=0,0,
MAX(0, MIN(AY$1,
((INDEX(Base_Dados!AY:AY,MATCH($B385,Base_Dados!$B:$B,0))-MIN(Base_Dados!AY$5:AY$98)) /
(IF(MAX(Base_Dados!AY$5:AY$98)-MIN(Base_Dados!AY$5:AY$98)=0,1,MAX(Base_Dados!AY$5:AY$98)-MIN(Base_Dados!AY$5:AY$98)))) * AY$1)))</f>
        <v>1</v>
      </c>
      <c r="AZ385" s="106">
        <f>IF(INDEX(Base_Dados!AZ:AZ,MATCH($B385,Base_Dados!$B:$B,0))=0,0,
MAX(0, MIN(AZ$1,
((INDEX(Base_Dados!AZ:AZ,MATCH($B385,Base_Dados!$B:$B,0))-MIN(Base_Dados!AZ$5:AZ$98)) /
(IF(MAX(Base_Dados!AZ$5:AZ$98)-MIN(Base_Dados!AZ$5:AZ$98)=0,1,MAX(Base_Dados!AZ$5:AZ$98)-MIN(Base_Dados!AZ$5:AZ$98)))) * AZ$1)))</f>
        <v>0.40584198192166054</v>
      </c>
      <c r="BA385" s="106">
        <f>IF(INDEX(Base_Dados!BA:BA,MATCH($B385,Base_Dados!$B:$B,0))=0,0,
MAX(0, MIN(BA$1,
((INDEX(Base_Dados!BA:BA,MATCH($B385,Base_Dados!$B:$B,0))-MIN(Base_Dados!BA$5:BA$98)) /
(IF(MAX(Base_Dados!BA$5:BA$98)-MIN(Base_Dados!BA$5:BA$98)=0,1,MAX(Base_Dados!BA$5:BA$98)-MIN(Base_Dados!BA$5:BA$98)))) * BA$1)))</f>
        <v>1</v>
      </c>
      <c r="BB385" s="106">
        <f>IF(INDEX(Base_Dados!BB:BB,MATCH($B385,Base_Dados!$B:$B,0))=0,0,
MAX(0, MIN(BB$1,
((INDEX(Base_Dados!BB:BB,MATCH($B385,Base_Dados!$B:$B,0))-MIN(Base_Dados!BB$5:BB$98)) /
(IF(MAX(Base_Dados!BB$5:BB$98)-MIN(Base_Dados!BB$5:BB$98)=0,1,MAX(Base_Dados!BB$5:BB$98)-MIN(Base_Dados!BB$5:BB$98)))) * BB$1)))</f>
        <v>0.14652188709284134</v>
      </c>
      <c r="BC385" s="106">
        <f>IF(INDEX(Base_Dados!BC:BC,MATCH($B385,Base_Dados!$B:$B,0))=0,0,
MAX(0, MIN(BC$1,
((INDEX(Base_Dados!BC:BC,MATCH($B385,Base_Dados!$B:$B,0))-MIN(Base_Dados!BC$5:BC$98)) /
(IF(MAX(Base_Dados!BC$5:BC$98)-MIN(Base_Dados!BC$5:BC$98)=0,1,MAX(Base_Dados!BC$5:BC$98)-MIN(Base_Dados!BC$5:BC$98)))) * BC$1)))</f>
        <v>1</v>
      </c>
      <c r="BD385" s="106">
        <f>IF(INDEX(Base_Dados!BD:BD,MATCH($B385,Base_Dados!$B:$B,0))=0,0,
MAX(0, MIN(BD$1,
((INDEX(Base_Dados!BD:BD,MATCH($B385,Base_Dados!$B:$B,0))-MIN(Base_Dados!BD$5:BD$98)) /
(IF(MAX(Base_Dados!BD$5:BD$98)-MIN(Base_Dados!BD$5:BD$98)=0,1,MAX(Base_Dados!BD$5:BD$98)-MIN(Base_Dados!BD$5:BD$98)))) * BD$1)))</f>
        <v>0.76635967038293751</v>
      </c>
      <c r="BE385" s="106">
        <f>IF(INDEX(Base_Dados!BE:BE,MATCH($B385,Base_Dados!$B:$B,0))=0,0,
MAX(0, MIN(BE$1,
((INDEX(Base_Dados!BE:BE,MATCH($B385,Base_Dados!$B:$B,0))-MIN(Base_Dados!BE$5:BE$98)) /
(IF(MAX(Base_Dados!BE$5:BE$98)-MIN(Base_Dados!BE$5:BE$98)=0,1,MAX(Base_Dados!BE$5:BE$98)-MIN(Base_Dados!BE$5:BE$98)))) * BE$1)))</f>
        <v>1</v>
      </c>
      <c r="BF385" s="106">
        <f>IF(INDEX(Base_Dados!BF:BF,MATCH($B385,Base_Dados!$B:$B,0))=0,0,
MAX(0, MIN(BF$1,
((INDEX(Base_Dados!BF:BF,MATCH($B385,Base_Dados!$B:$B,0))-MIN(Base_Dados!BF$5:BF$98)) /
(IF(MAX(Base_Dados!BF$5:BF$98)-MIN(Base_Dados!BF$5:BF$98)=0,1,MAX(Base_Dados!BF$5:BF$98)-MIN(Base_Dados!BF$5:BF$98)))) * BF$1)))</f>
        <v>0.63961038961038963</v>
      </c>
      <c r="BG385" s="106">
        <f>IF(INDEX(Base_Dados!BG:BG,MATCH($B385,Base_Dados!$B:$B,0))=0,0,
MAX(0, MIN(BG$1,
((INDEX(Base_Dados!BG:BG,MATCH($B385,Base_Dados!$B:$B,0))-MIN(Base_Dados!BG$5:BG$98)) /
(IF(MAX(Base_Dados!BG$5:BG$98)-MIN(Base_Dados!BG$5:BG$98)=0,1,MAX(Base_Dados!BG$5:BG$98)-MIN(Base_Dados!BG$5:BG$98)))) * BG$1)))</f>
        <v>0.26295986622073581</v>
      </c>
      <c r="BH385" s="106">
        <f>IF(INDEX(Base_Dados!BH:BH,MATCH($B385,Base_Dados!$B:$B,0))=0,0,
MAX(0, MIN(BH$1,
((INDEX(Base_Dados!BH:BH,MATCH($B385,Base_Dados!$B:$B,0))-MIN(Base_Dados!BH$5:BH$98)) /
(IF(MAX(Base_Dados!BH$5:BH$98)-MIN(Base_Dados!BH$5:BH$98)=0,1,MAX(Base_Dados!BH$5:BH$98)-MIN(Base_Dados!BH$5:BH$98)))) * BH$1)))</f>
        <v>1</v>
      </c>
      <c r="BI385" s="106">
        <f>IF(INDEX(Base_Dados!BI:BI,MATCH($B385,Base_Dados!$B:$B,0))=0,0,
MAX(0, MIN(BI$1,
((INDEX(Base_Dados!BI:BI,MATCH($B385,Base_Dados!$B:$B,0))-MIN(Base_Dados!BI$5:BI$98)) /
(IF(MAX(Base_Dados!BI$5:BI$98)-MIN(Base_Dados!BI$5:BI$98)=0,1,MAX(Base_Dados!BI$5:BI$98)-MIN(Base_Dados!BI$5:BI$98)))) * BI$1)))</f>
        <v>1</v>
      </c>
      <c r="BJ385" s="106">
        <f>IF(INDEX(Base_Dados!BJ:BJ,MATCH($B385,Base_Dados!$B:$B,0))=0,0,
MAX(0, MIN(BJ$1,
((INDEX(Base_Dados!BJ:BJ,MATCH($B385,Base_Dados!$B:$B,0))-MIN(Base_Dados!BJ$5:BJ$98)) /
(IF(MAX(Base_Dados!BJ$5:BJ$98)-MIN(Base_Dados!BJ$5:BJ$98)=0,1,MAX(Base_Dados!BJ$5:BJ$98)-MIN(Base_Dados!BJ$5:BJ$98)))) * BJ$1)))</f>
        <v>1</v>
      </c>
      <c r="BK385" s="106">
        <f>IF(INDEX(Base_Dados!BK:BK,MATCH($B385,Base_Dados!$B:$B,0))=0,0,
MAX(0, MIN(BK$1,
((INDEX(Base_Dados!BK:BK,MATCH($B385,Base_Dados!$B:$B,0))-MIN(Base_Dados!BK$5:BK$98)) /
(IF(MAX(Base_Dados!BK$5:BK$98)-MIN(Base_Dados!BK$5:BK$98)=0,1,MAX(Base_Dados!BK$5:BK$98)-MIN(Base_Dados!BK$5:BK$98)))) * BK$1)))</f>
        <v>1</v>
      </c>
      <c r="BL385" s="106">
        <f>IF(INDEX(Base_Dados!BL:BL,MATCH($B385,Base_Dados!$B:$B,0))=0,0,
MAX(0, MIN(BL$1,
((INDEX(Base_Dados!BL:BL,MATCH($B385,Base_Dados!$B:$B,0))-MIN(Base_Dados!BL$5:BL$98)) /
(IF(MAX(Base_Dados!BL$5:BL$98)-MIN(Base_Dados!BL$5:BL$98)=0,1,MAX(Base_Dados!BL$5:BL$98)-MIN(Base_Dados!BL$5:BL$98)))) * BL$1)))</f>
        <v>1</v>
      </c>
      <c r="BM385" s="106">
        <f>IF(INDEX(Base_Dados!BM:BM,MATCH($B385,Base_Dados!$B:$B,0))=0,0,
MAX(0, MIN(BM$1,
((INDEX(Base_Dados!BM:BM,MATCH($B385,Base_Dados!$B:$B,0))-MIN(Base_Dados!BM$5:BM$98)) /
(IF(MAX(Base_Dados!BM$5:BM$98)-MIN(Base_Dados!BM$5:BM$98)=0,1,MAX(Base_Dados!BM$5:BM$98)-MIN(Base_Dados!BM$5:BM$98)))) * BM$1)))</f>
        <v>1</v>
      </c>
      <c r="BN385" s="106">
        <f>IF(INDEX(Base_Dados!BN:BN,MATCH($B385,Base_Dados!$B:$B,0))=0,0,
MAX(0, MIN(BN$1,
((INDEX(Base_Dados!BN:BN,MATCH($B385,Base_Dados!$B:$B,0))-MIN(Base_Dados!BN$5:BN$98)) /
(IF(MAX(Base_Dados!BN$5:BN$98)-MIN(Base_Dados!BN$5:BN$98)=0,1,MAX(Base_Dados!BN$5:BN$98)-MIN(Base_Dados!BN$5:BN$98)))) * BN$1)))</f>
        <v>3.9390706198456873E-2</v>
      </c>
      <c r="BO385" s="106">
        <f>IF(INDEX(Base_Dados!BO:BO,MATCH($B385,Base_Dados!$B:$B,0))=0,0,
MAX(0, MIN(BO$1,
((INDEX(Base_Dados!BO:BO,MATCH($B385,Base_Dados!$B:$B,0))-MIN(Base_Dados!BO$5:BO$98)) /
(IF(MAX(Base_Dados!BO$5:BO$98)-MIN(Base_Dados!BO$5:BO$98)=0,1,MAX(Base_Dados!BO$5:BO$98)-MIN(Base_Dados!BO$5:BO$98)))) * BO$1)))</f>
        <v>4.3103448275862072E-2</v>
      </c>
      <c r="BP385" s="106">
        <f t="shared" si="24"/>
        <v>82.407152974257542</v>
      </c>
      <c r="BQ385" s="111">
        <f t="shared" si="25"/>
        <v>0.97522176147641082</v>
      </c>
      <c r="BR385" s="112">
        <f t="shared" si="26"/>
        <v>0.6607134479983876</v>
      </c>
      <c r="BS385" s="113">
        <f t="shared" si="27"/>
        <v>81.746439526259152</v>
      </c>
    </row>
    <row r="386" spans="1:71">
      <c r="A386" s="21">
        <v>35033</v>
      </c>
      <c r="B386" s="21" t="s">
        <v>621</v>
      </c>
      <c r="C386" s="21" t="s">
        <v>619</v>
      </c>
      <c r="D386" s="105">
        <f>IF(INDEX(Base_Dados!D:D,MATCH($B386,Base_Dados!$B:$B,0))=0,0,
MAX(0, MIN(D$1,
((INDEX(Base_Dados!D:D,MATCH($B386,Base_Dados!$B:$B,0))-MIN(Base_Dados!D$5:D$98)) /
(IF(MAX(Base_Dados!D$5:D$98)-MIN(Base_Dados!D$5:D$98)=0,1,MAX(Base_Dados!D$5:D$98)-MIN(Base_Dados!D$5:D$98)))) * D$1)))</f>
        <v>0.39434787385306774</v>
      </c>
      <c r="E386" s="106">
        <f>IF(INDEX(Base_Dados!E:E,MATCH($B386,Base_Dados!$B:$B,0))=0,0,
MAX(0, MIN(E$1,
((INDEX(Base_Dados!E:E,MATCH($B386,Base_Dados!$B:$B,0))-MIN(Base_Dados!E$5:E$98)) /
(IF(MAX(Base_Dados!E$5:E$98)-MIN(Base_Dados!E$5:E$98)=0,1,MAX(Base_Dados!E$5:E$98)-MIN(Base_Dados!E$5:E$98)))) * E$1)))</f>
        <v>8.6325163066895805E-2</v>
      </c>
      <c r="F386" s="106">
        <f>IF(INDEX(Base_Dados!F:F,MATCH($B386,Base_Dados!$B:$B,0))=0,0,
MAX(0, MIN(F$1,
((INDEX(Base_Dados!F:F,MATCH($B386,Base_Dados!$B:$B,0))-MIN(Base_Dados!F$5:F$98)) /
(IF(MAX(Base_Dados!F$5:F$98)-MIN(Base_Dados!F$5:F$98)=0,1,MAX(Base_Dados!F$5:F$98)-MIN(Base_Dados!F$5:F$98)))) * F$1)))</f>
        <v>8.5003683902291571E-2</v>
      </c>
      <c r="G386" s="106">
        <f>IF(INDEX(Base_Dados!G:G,MATCH($B386,Base_Dados!$B:$B,0))=0,0,
MAX(0, MIN(G$1,
((INDEX(Base_Dados!G:G,MATCH($B386,Base_Dados!$B:$B,0))-MIN(Base_Dados!G$5:G$98)) /
(IF(MAX(Base_Dados!G$5:G$98)-MIN(Base_Dados!G$5:G$98)=0,1,MAX(Base_Dados!G$5:G$98)-MIN(Base_Dados!G$5:G$98)))) * G$1)))</f>
        <v>7.8492935635792779E-2</v>
      </c>
      <c r="H386" s="106">
        <f>IF(INDEX(Base_Dados!H:H,MATCH($B386,Base_Dados!$B:$B,0))=0,0,
MAX(0, MIN(H$1,
((INDEX(Base_Dados!H:H,MATCH($B386,Base_Dados!$B:$B,0))-MIN(Base_Dados!H$5:H$98)) /
(IF(MAX(Base_Dados!H$5:H$98)-MIN(Base_Dados!H$5:H$98)=0,1,MAX(Base_Dados!H$5:H$98)-MIN(Base_Dados!H$5:H$98)))) * H$1)))</f>
        <v>8.1531340146246564E-2</v>
      </c>
      <c r="I386" s="106">
        <f>IF(INDEX(Base_Dados!I:I,MATCH($B386,Base_Dados!$B:$B,0))=0,0,
MAX(0, MIN(I$1,
((INDEX(Base_Dados!I:I,MATCH($B386,Base_Dados!$B:$B,0))-MIN(Base_Dados!I$5:I$98)) /
(IF(MAX(Base_Dados!I$5:I$98)-MIN(Base_Dados!I$5:I$98)=0,1,MAX(Base_Dados!I$5:I$98)-MIN(Base_Dados!I$5:I$98)))) * I$1)))</f>
        <v>9.9043850401660763E-2</v>
      </c>
      <c r="J386" s="106">
        <f>IF(INDEX(Base_Dados!J:J,MATCH($B386,Base_Dados!$B:$B,0))=0,0,
MAX(0, MIN(J$1,
((INDEX(Base_Dados!J:J,MATCH($B386,Base_Dados!$B:$B,0))-MIN(Base_Dados!J$5:J$98)) /
(IF(MAX(Base_Dados!J$5:J$98)-MIN(Base_Dados!J$5:J$98)=0,1,MAX(Base_Dados!J$5:J$98)-MIN(Base_Dados!J$5:J$98)))) * J$1)))</f>
        <v>0.13771217324185658</v>
      </c>
      <c r="K386" s="106">
        <f>IF(INDEX(Base_Dados!K:K,MATCH($B386,Base_Dados!$B:$B,0))=0,0,
MAX(0, MIN(K$1,
((INDEX(Base_Dados!K:K,MATCH($B386,Base_Dados!$B:$B,0))-MIN(Base_Dados!K$5:K$98)) /
(IF(MAX(Base_Dados!K$5:K$98)-MIN(Base_Dados!K$5:K$98)=0,1,MAX(Base_Dados!K$5:K$98)-MIN(Base_Dados!K$5:K$98)))) * K$1)))</f>
        <v>0.15559033989266546</v>
      </c>
      <c r="L386" s="106">
        <f>IF(INDEX(Base_Dados!L:L,MATCH($B386,Base_Dados!$B:$B,0))=0,0,
MAX(0, MIN(L$1,
((INDEX(Base_Dados!L:L,MATCH($B386,Base_Dados!$B:$B,0))-MIN(Base_Dados!L$5:L$98)) /
(IF(MAX(Base_Dados!L$5:L$98)-MIN(Base_Dados!L$5:L$98)=0,1,MAX(Base_Dados!L$5:L$98)-MIN(Base_Dados!L$5:L$98)))) * L$1)))</f>
        <v>0.19697609919869702</v>
      </c>
      <c r="M386" s="106">
        <f>IF(INDEX(Base_Dados!M:M,MATCH($B386,Base_Dados!$B:$B,0))=0,0,
MAX(0, MIN(M$1,
((INDEX(Base_Dados!M:M,MATCH($B386,Base_Dados!$B:$B,0))-MIN(Base_Dados!M$5:M$98)) /
(IF(MAX(Base_Dados!M$5:M$98)-MIN(Base_Dados!M$5:M$98)=0,1,MAX(Base_Dados!M$5:M$98)-MIN(Base_Dados!M$5:M$98)))) * M$1)))</f>
        <v>0.24587755102040817</v>
      </c>
      <c r="N386" s="106">
        <f>IF(INDEX(Base_Dados!N:N,MATCH($B386,Base_Dados!$B:$B,0))=0,0,
MAX(0, MIN(N$1,
((INDEX(Base_Dados!N:N,MATCH($B386,Base_Dados!$B:$B,0))-MIN(Base_Dados!N$5:N$98)) /
(IF(MAX(Base_Dados!N$5:N$98)-MIN(Base_Dados!N$5:N$98)=0,1,MAX(Base_Dados!N$5:N$98)-MIN(Base_Dados!N$5:N$98)))) * N$1)))</f>
        <v>0.29579147883907758</v>
      </c>
      <c r="O386" s="106">
        <f>IF(INDEX(Base_Dados!O:O,MATCH($B386,Base_Dados!$B:$B,0))=0,0,
MAX(0, MIN(O$1,
((INDEX(Base_Dados!O:O,MATCH($B386,Base_Dados!$B:$B,0))-MIN(Base_Dados!O$5:O$98)) /
(IF(MAX(Base_Dados!O$5:O$98)-MIN(Base_Dados!O$5:O$98)=0,1,MAX(Base_Dados!O$5:O$98)-MIN(Base_Dados!O$5:O$98)))) * O$1)))</f>
        <v>0.39896315290707396</v>
      </c>
      <c r="P386" s="106">
        <f>IF(INDEX(Base_Dados!P:P,MATCH($B386,Base_Dados!$B:$B,0))=0,0,
MAX(0, MIN(P$1,
((INDEX(Base_Dados!P:P,MATCH($B386,Base_Dados!$B:$B,0))-MIN(Base_Dados!P$5:P$98)) /
(IF(MAX(Base_Dados!P$5:P$98)-MIN(Base_Dados!P$5:P$98)=0,1,MAX(Base_Dados!P$5:P$98)-MIN(Base_Dados!P$5:P$98)))) * P$1)))</f>
        <v>0.17565335343591004</v>
      </c>
      <c r="Q386" s="106">
        <f>IF(INDEX(Base_Dados!Q:Q,MATCH($B386,Base_Dados!$B:$B,0))=0,0,
MAX(0, MIN(Q$1,
((INDEX(Base_Dados!Q:Q,MATCH($B386,Base_Dados!$B:$B,0))-MIN(Base_Dados!Q$5:Q$98)) /
(IF(MAX(Base_Dados!Q$5:Q$98)-MIN(Base_Dados!Q$5:Q$98)=0,1,MAX(Base_Dados!Q$5:Q$98)-MIN(Base_Dados!Q$5:Q$98)))) * Q$1)))</f>
        <v>0.14783318413985572</v>
      </c>
      <c r="R386" s="106">
        <f>IF(INDEX(Base_Dados!R:R,MATCH($B386,Base_Dados!$B:$B,0))=0,0,
MAX(0, MIN(R$1,
((INDEX(Base_Dados!R:R,MATCH($B386,Base_Dados!$B:$B,0))-MIN(Base_Dados!R$5:R$98)) /
(IF(MAX(Base_Dados!R$5:R$98)-MIN(Base_Dados!R$5:R$98)=0,1,MAX(Base_Dados!R$5:R$98)-MIN(Base_Dados!R$5:R$98)))) * R$1)))</f>
        <v>7.7721067723614146E-2</v>
      </c>
      <c r="S386" s="106">
        <f>IF(INDEX(Base_Dados!S:S,MATCH($B386,Base_Dados!$B:$B,0))=0,0,
MAX(0, MIN(S$1,
((INDEX(Base_Dados!S:S,MATCH($B386,Base_Dados!$B:$B,0))-MIN(Base_Dados!S$5:S$98)) /
(IF(MAX(Base_Dados!S$5:S$98)-MIN(Base_Dados!S$5:S$98)=0,1,MAX(Base_Dados!S$5:S$98)-MIN(Base_Dados!S$5:S$98)))) * S$1)))</f>
        <v>0.1339399385905789</v>
      </c>
      <c r="T386" s="106">
        <f>IF(INDEX(Base_Dados!T:T,MATCH($B386,Base_Dados!$B:$B,0))=0,0,
MAX(0, MIN(T$1,
((INDEX(Base_Dados!T:T,MATCH($B386,Base_Dados!$B:$B,0))-MIN(Base_Dados!T$5:T$98)) /
(IF(MAX(Base_Dados!T$5:T$98)-MIN(Base_Dados!T$5:T$98)=0,1,MAX(Base_Dados!T$5:T$98)-MIN(Base_Dados!T$5:T$98)))) * T$1)))</f>
        <v>0.96641065575980867</v>
      </c>
      <c r="U386" s="106">
        <f>IF(INDEX(Base_Dados!U:U,MATCH($B386,Base_Dados!$B:$B,0))=0,0,
MAX(0, MIN(U$1,
((INDEX(Base_Dados!U:U,MATCH($B386,Base_Dados!$B:$B,0))-MIN(Base_Dados!U$5:U$98)) /
(IF(MAX(Base_Dados!U$5:U$98)-MIN(Base_Dados!U$5:U$98)=0,1,MAX(Base_Dados!U$5:U$98)-MIN(Base_Dados!U$5:U$98)))) * U$1)))</f>
        <v>0.98132294448075497</v>
      </c>
      <c r="V386" s="106">
        <f>IF(INDEX(Base_Dados!V:V,MATCH($B386,Base_Dados!$B:$B,0))=0,0,
MAX(0, MIN(V$1,
((INDEX(Base_Dados!V:V,MATCH($B386,Base_Dados!$B:$B,0))-MIN(Base_Dados!V$5:V$98)) /
(IF(MAX(Base_Dados!V$5:V$98)-MIN(Base_Dados!V$5:V$98)=0,1,MAX(Base_Dados!V$5:V$98)-MIN(Base_Dados!V$5:V$98)))) * V$1)))</f>
        <v>0.3164517817571838</v>
      </c>
      <c r="W386" s="106">
        <f>IF(INDEX(Base_Dados!W:W,MATCH($B386,Base_Dados!$B:$B,0))=0,0,
MAX(0, MIN(W$1,
((INDEX(Base_Dados!W:W,MATCH($B386,Base_Dados!$B:$B,0))-MIN(Base_Dados!W$5:W$98)) /
(IF(MAX(Base_Dados!W$5:W$98)-MIN(Base_Dados!W$5:W$98)=0,1,MAX(Base_Dados!W$5:W$98)-MIN(Base_Dados!W$5:W$98)))) * W$1)))</f>
        <v>2.2028923206097621</v>
      </c>
      <c r="X386" s="106">
        <f>IF(INDEX(Base_Dados!X:X,MATCH($B386,Base_Dados!$B:$B,0))=0,0,
MAX(0, MIN(X$1,
((INDEX(Base_Dados!X:X,MATCH($B386,Base_Dados!$B:$B,0))-MIN(Base_Dados!X$5:X$98)) /
(IF(MAX(Base_Dados!X$5:X$98)-MIN(Base_Dados!X$5:X$98)=0,1,MAX(Base_Dados!X$5:X$98)-MIN(Base_Dados!X$5:X$98)))) * X$1)))</f>
        <v>0</v>
      </c>
      <c r="Y386" s="106">
        <f>IF(INDEX(Base_Dados!Y:Y,MATCH($B386,Base_Dados!$B:$B,0))=0,0,
MAX(0, MIN(Y$1,
((INDEX(Base_Dados!Y:Y,MATCH($B386,Base_Dados!$B:$B,0))-MIN(Base_Dados!Y$5:Y$98)) /
(IF(MAX(Base_Dados!Y$5:Y$98)-MIN(Base_Dados!Y$5:Y$98)=0,1,MAX(Base_Dados!Y$5:Y$98)-MIN(Base_Dados!Y$5:Y$98)))) * Y$1)))</f>
        <v>0</v>
      </c>
      <c r="Z386" s="106">
        <f>IF(INDEX(Base_Dados!Z:Z,MATCH($B386,Base_Dados!$B:$B,0))=0,0,
MAX(0, MIN(Z$1,
((INDEX(Base_Dados!Z:Z,MATCH($B386,Base_Dados!$B:$B,0))-MIN(Base_Dados!Z$5:Z$98)) /
(IF(MAX(Base_Dados!Z$5:Z$98)-MIN(Base_Dados!Z$5:Z$98)=0,1,MAX(Base_Dados!Z$5:Z$98)-MIN(Base_Dados!Z$5:Z$98)))) * Z$1)))</f>
        <v>0</v>
      </c>
      <c r="AA386" s="106">
        <f>IF(INDEX(Base_Dados!AA:AA,MATCH($B386,Base_Dados!$B:$B,0))=0,0,
MAX(0, MIN(AA$1,
((INDEX(Base_Dados!AA:AA,MATCH($B386,Base_Dados!$B:$B,0))-MIN(Base_Dados!AA$5:AA$98)) /
(IF(MAX(Base_Dados!AA$5:AA$98)-MIN(Base_Dados!AA$5:AA$98)=0,1,MAX(Base_Dados!AA$5:AA$98)-MIN(Base_Dados!AA$5:AA$98)))) * AA$1)))</f>
        <v>0</v>
      </c>
      <c r="AB386" s="106">
        <f>IF(INDEX(Base_Dados!AB:AB,MATCH($B386,Base_Dados!$B:$B,0))=0,0,
MAX(0, MIN(AB$1,
((INDEX(Base_Dados!AB:AB,MATCH($B386,Base_Dados!$B:$B,0))-MIN(Base_Dados!AB$5:AB$98)) /
(IF(MAX(Base_Dados!AB$5:AB$98)-MIN(Base_Dados!AB$5:AB$98)=0,1,MAX(Base_Dados!AB$5:AB$98)-MIN(Base_Dados!AB$5:AB$98)))) * AB$1)))</f>
        <v>0.21134678595458778</v>
      </c>
      <c r="AC386" s="106">
        <f>IF(INDEX(Base_Dados!AC:AC,MATCH($B386,Base_Dados!$B:$B,0))=0,0,
MAX(0, MIN(AC$1,
((INDEX(Base_Dados!AC:AC,MATCH($B386,Base_Dados!$B:$B,0))-MIN(Base_Dados!AC$5:AC$98)) /
(IF(MAX(Base_Dados!AC$5:AC$98)-MIN(Base_Dados!AC$5:AC$98)=0,1,MAX(Base_Dados!AC$5:AC$98)-MIN(Base_Dados!AC$5:AC$98)))) * AC$1)))</f>
        <v>0.11080530930815187</v>
      </c>
      <c r="AD386" s="106">
        <f>IF(INDEX(Base_Dados!AD:AD,MATCH($B386,Base_Dados!$B:$B,0))=0,0,
MAX(0, MIN(AD$1,
((INDEX(Base_Dados!AD:AD,MATCH($B386,Base_Dados!$B:$B,0))-MIN(Base_Dados!AD$5:AD$98)) /
(IF(MAX(Base_Dados!AD$5:AD$98)-MIN(Base_Dados!AD$5:AD$98)=0,1,MAX(Base_Dados!AD$5:AD$98)-MIN(Base_Dados!AD$5:AD$98)))) * AD$1)))</f>
        <v>7.3391510131637333E-2</v>
      </c>
      <c r="AE386" s="106">
        <f>IF(INDEX(Base_Dados!AE:AE,MATCH($B386,Base_Dados!$B:$B,0))=0,0,
MAX(0, MIN(AE$1,
((INDEX(Base_Dados!AE:AE,MATCH($B386,Base_Dados!$B:$B,0))-MIN(Base_Dados!AE$5:AE$98)) /
(IF(MAX(Base_Dados!AE$5:AE$98)-MIN(Base_Dados!AE$5:AE$98)=0,1,MAX(Base_Dados!AE$5:AE$98)-MIN(Base_Dados!AE$5:AE$98)))) * AE$1)))</f>
        <v>4.8928520063282036E-2</v>
      </c>
      <c r="AF386" s="106">
        <f>IF(INDEX(Base_Dados!AF:AF,MATCH($B386,Base_Dados!$B:$B,0))=0,0,
MAX(0, MIN(AF$1,
((INDEX(Base_Dados!AF:AF,MATCH($B386,Base_Dados!$B:$B,0))-MIN(Base_Dados!AF$5:AF$98)) /
(IF(MAX(Base_Dados!AF$5:AF$98)-MIN(Base_Dados!AF$5:AF$98)=0,1,MAX(Base_Dados!AF$5:AF$98)-MIN(Base_Dados!AF$5:AF$98)))) * AF$1)))</f>
        <v>6.6381648508251734E-2</v>
      </c>
      <c r="AG386" s="106">
        <f>IF(INDEX(Base_Dados!AG:AG,MATCH($B386,Base_Dados!$B:$B,0))=0,0,
MAX(0, MIN(AG$1,
((INDEX(Base_Dados!AG:AG,MATCH($B386,Base_Dados!$B:$B,0))-MIN(Base_Dados!AG$5:AG$98)) /
(IF(MAX(Base_Dados!AG$5:AG$98)-MIN(Base_Dados!AG$5:AG$98)=0,1,MAX(Base_Dados!AG$5:AG$98)-MIN(Base_Dados!AG$5:AG$98)))) * AG$1)))</f>
        <v>0.14783318413985572</v>
      </c>
      <c r="AH386" s="106">
        <f>IF(INDEX(Base_Dados!AH:AH,MATCH($B386,Base_Dados!$B:$B,0))=0,0,
MAX(0, MIN(AH$1,
((INDEX(Base_Dados!AH:AH,MATCH($B386,Base_Dados!$B:$B,0))-MIN(Base_Dados!AH$5:AH$98)) /
(IF(MAX(Base_Dados!AH$5:AH$98)-MIN(Base_Dados!AH$5:AH$98)=0,1,MAX(Base_Dados!AH$5:AH$98)-MIN(Base_Dados!AH$5:AH$98)))) * AH$1)))</f>
        <v>1.7733712974225355</v>
      </c>
      <c r="AI386" s="106">
        <f>IF(INDEX(Base_Dados!AI:AI,MATCH($B386,Base_Dados!$B:$B,0))=0,0,
MAX(0, MIN(AI$1,
((INDEX(Base_Dados!AI:AI,MATCH($B386,Base_Dados!$B:$B,0))-MIN(Base_Dados!AI$5:AI$98)) /
(IF(MAX(Base_Dados!AI$5:AI$98)-MIN(Base_Dados!AI$5:AI$98)=0,1,MAX(Base_Dados!AI$5:AI$98)-MIN(Base_Dados!AI$5:AI$98)))) * AI$1)))</f>
        <v>0.25</v>
      </c>
      <c r="AJ386" s="106">
        <f>IF(INDEX(Base_Dados!AJ:AJ,MATCH($B386,Base_Dados!$B:$B,0))=0,0,
MAX(0, MIN(AJ$1,
((INDEX(Base_Dados!AJ:AJ,MATCH($B386,Base_Dados!$B:$B,0))-MIN(Base_Dados!AJ$5:AJ$98)) /
(IF(MAX(Base_Dados!AJ$5:AJ$98)-MIN(Base_Dados!AJ$5:AJ$98)=0,1,MAX(Base_Dados!AJ$5:AJ$98)-MIN(Base_Dados!AJ$5:AJ$98)))) * AJ$1)))</f>
        <v>1.8197278911564627</v>
      </c>
      <c r="AK386" s="106">
        <f>IF(INDEX(Base_Dados!AK:AK,MATCH($B386,Base_Dados!$B:$B,0))=0,0,
MAX(0, MIN(AK$1,
((INDEX(Base_Dados!AK:AK,MATCH($B386,Base_Dados!$B:$B,0))-MIN(Base_Dados!AK$5:AK$98)) /
(IF(MAX(Base_Dados!AK$5:AK$98)-MIN(Base_Dados!AK$5:AK$98)=0,1,MAX(Base_Dados!AK$5:AK$98)-MIN(Base_Dados!AK$5:AK$98)))) * AK$1)))</f>
        <v>2.9310344827586206E-2</v>
      </c>
      <c r="AL386" s="106">
        <f>IF(INDEX(Base_Dados!AL:AL,MATCH($B386,Base_Dados!$B:$B,0))=0,0,
MAX(0, MIN(AL$1,
((INDEX(Base_Dados!AL:AL,MATCH($B386,Base_Dados!$B:$B,0))-MIN(Base_Dados!AL$5:AL$98)) /
(IF(MAX(Base_Dados!AL$5:AL$98)-MIN(Base_Dados!AL$5:AL$98)=0,1,MAX(Base_Dados!AL$5:AL$98)-MIN(Base_Dados!AL$5:AL$98)))) * AL$1)))</f>
        <v>0</v>
      </c>
      <c r="AM386" s="106">
        <f>IF(INDEX(Base_Dados!AM:AM,MATCH($B386,Base_Dados!$B:$B,0))=0,0,
MAX(0, MIN(AM$1,
((INDEX(Base_Dados!AM:AM,MATCH($B386,Base_Dados!$B:$B,0))-MIN(Base_Dados!AM$5:AM$98)) /
(IF(MAX(Base_Dados!AM$5:AM$98)-MIN(Base_Dados!AM$5:AM$98)=0,1,MAX(Base_Dados!AM$5:AM$98)-MIN(Base_Dados!AM$5:AM$98)))) * AM$1)))</f>
        <v>0.22164681512169859</v>
      </c>
      <c r="AN386" s="106">
        <f>IF(INDEX(Base_Dados!AN:AN,MATCH($B386,Base_Dados!$B:$B,0))=0,0,
MAX(0, MIN(AN$1,
((INDEX(Base_Dados!AN:AN,MATCH($B386,Base_Dados!$B:$B,0))-MIN(Base_Dados!AN$5:AN$98)) /
(IF(MAX(Base_Dados!AN$5:AN$98)-MIN(Base_Dados!AN$5:AN$98)=0,1,MAX(Base_Dados!AN$5:AN$98)-MIN(Base_Dados!AN$5:AN$98)))) * AN$1)))</f>
        <v>0.5049744897959183</v>
      </c>
      <c r="AO386" s="106">
        <f>IF(INDEX(Base_Dados!AO:AO,MATCH($B386,Base_Dados!$B:$B,0))=0,0,
MAX(0, MIN(AO$1,
((INDEX(Base_Dados!AO:AO,MATCH($B386,Base_Dados!$B:$B,0))-MIN(Base_Dados!AO$5:AO$98)) /
(IF(MAX(Base_Dados!AO$5:AO$98)-MIN(Base_Dados!AO$5:AO$98)=0,1,MAX(Base_Dados!AO$5:AO$98)-MIN(Base_Dados!AO$5:AO$98)))) * AO$1)))</f>
        <v>0</v>
      </c>
      <c r="AP386" s="106">
        <f>IF(INDEX(Base_Dados!AP:AP,MATCH($B386,Base_Dados!$B:$B,0))=0,0,
MAX(0, MIN(AP$1,
((INDEX(Base_Dados!AP:AP,MATCH($B386,Base_Dados!$B:$B,0))-MIN(Base_Dados!AP$5:AP$98)) /
(IF(MAX(Base_Dados!AP$5:AP$98)-MIN(Base_Dados!AP$5:AP$98)=0,1,MAX(Base_Dados!AP$5:AP$98)-MIN(Base_Dados!AP$5:AP$98)))) * AP$1)))</f>
        <v>4.8165137614678902E-2</v>
      </c>
      <c r="AQ386" s="106">
        <f>IF(INDEX(Base_Dados!AQ:AQ,MATCH($B386,Base_Dados!$B:$B,0))=0,0,
MAX(0, MIN(AQ$1,
((INDEX(Base_Dados!AQ:AQ,MATCH($B386,Base_Dados!$B:$B,0))-MIN(Base_Dados!AQ$5:AQ$98)) /
(IF(MAX(Base_Dados!AQ$5:AQ$98)-MIN(Base_Dados!AQ$5:AQ$98)=0,1,MAX(Base_Dados!AQ$5:AQ$98)-MIN(Base_Dados!AQ$5:AQ$98)))) * AQ$1)))</f>
        <v>0</v>
      </c>
      <c r="AR386" s="106">
        <f>IF(INDEX(Base_Dados!AR:AR,MATCH($B386,Base_Dados!$B:$B,0))=0,0,
MAX(0, MIN(AR$1,
((INDEX(Base_Dados!AR:AR,MATCH($B386,Base_Dados!$B:$B,0))-MIN(Base_Dados!AR$5:AR$98)) /
(IF(MAX(Base_Dados!AR$5:AR$98)-MIN(Base_Dados!AR$5:AR$98)=0,1,MAX(Base_Dados!AR$5:AR$98)-MIN(Base_Dados!AR$5:AR$98)))) * AR$1)))</f>
        <v>0</v>
      </c>
      <c r="AS386" s="106">
        <f>IF(INDEX(Base_Dados!AS:AS,MATCH($B386,Base_Dados!$B:$B,0))=0,0,
MAX(0, MIN(AS$1,
((INDEX(Base_Dados!AS:AS,MATCH($B386,Base_Dados!$B:$B,0))-MIN(Base_Dados!AS$5:AS$98)) /
(IF(MAX(Base_Dados!AS$5:AS$98)-MIN(Base_Dados!AS$5:AS$98)=0,1,MAX(Base_Dados!AS$5:AS$98)-MIN(Base_Dados!AS$5:AS$98)))) * AS$1)))</f>
        <v>0</v>
      </c>
      <c r="AT386" s="106">
        <f>IF(INDEX(Base_Dados!AT:AT,MATCH($B386,Base_Dados!$B:$B,0))=0,0,
MAX(0, MIN(AT$1,
((INDEX(Base_Dados!AT:AT,MATCH($B386,Base_Dados!$B:$B,0))-MIN(Base_Dados!AT$5:AT$98)) /
(IF(MAX(Base_Dados!AT$5:AT$98)-MIN(Base_Dados!AT$5:AT$98)=0,1,MAX(Base_Dados!AT$5:AT$98)-MIN(Base_Dados!AT$5:AT$98)))) * AT$1)))</f>
        <v>0</v>
      </c>
      <c r="AU386" s="106">
        <f>IF(INDEX(Base_Dados!AU:AU,MATCH($B386,Base_Dados!$B:$B,0))=0,0,
MAX(0, MIN(AU$1,
((INDEX(Base_Dados!AU:AU,MATCH($B386,Base_Dados!$B:$B,0))-MIN(Base_Dados!AU$5:AU$98)) /
(IF(MAX(Base_Dados!AU$5:AU$98)-MIN(Base_Dados!AU$5:AU$98)=0,1,MAX(Base_Dados!AU$5:AU$98)-MIN(Base_Dados!AU$5:AU$98)))) * AU$1)))</f>
        <v>5.2434456928838954E-2</v>
      </c>
      <c r="AV386" s="106">
        <f>IF(INDEX(Base_Dados!AV:AV,MATCH($B386,Base_Dados!$B:$B,0))=0,0,
MAX(0, MIN(AV$1,
((INDEX(Base_Dados!AV:AV,MATCH($B386,Base_Dados!$B:$B,0))-MIN(Base_Dados!AV$5:AV$98)) /
(IF(MAX(Base_Dados!AV$5:AV$98)-MIN(Base_Dados!AV$5:AV$98)=0,1,MAX(Base_Dados!AV$5:AV$98)-MIN(Base_Dados!AV$5:AV$98)))) * AV$1)))</f>
        <v>0</v>
      </c>
      <c r="AW386" s="106">
        <f>IF(INDEX(Base_Dados!AW:AW,MATCH($B386,Base_Dados!$B:$B,0))=0,0,
MAX(0, MIN(AW$1,
((INDEX(Base_Dados!AW:AW,MATCH($B386,Base_Dados!$B:$B,0))-MIN(Base_Dados!AW$5:AW$98)) /
(IF(MAX(Base_Dados!AW$5:AW$98)-MIN(Base_Dados!AW$5:AW$98)=0,1,MAX(Base_Dados!AW$5:AW$98)-MIN(Base_Dados!AW$5:AW$98)))) * AW$1)))</f>
        <v>0</v>
      </c>
      <c r="AX386" s="106">
        <f>IF(INDEX(Base_Dados!AX:AX,MATCH($B386,Base_Dados!$B:$B,0))=0,0,
MAX(0, MIN(AX$1,
((INDEX(Base_Dados!AX:AX,MATCH($B386,Base_Dados!$B:$B,0))-MIN(Base_Dados!AX$5:AX$98)) /
(IF(MAX(Base_Dados!AX$5:AX$98)-MIN(Base_Dados!AX$5:AX$98)=0,1,MAX(Base_Dados!AX$5:AX$98)-MIN(Base_Dados!AX$5:AX$98)))) * AX$1)))</f>
        <v>0.1993332679674478</v>
      </c>
      <c r="AY386" s="106">
        <f>IF(INDEX(Base_Dados!AY:AY,MATCH($B386,Base_Dados!$B:$B,0))=0,0,
MAX(0, MIN(AY$1,
((INDEX(Base_Dados!AY:AY,MATCH($B386,Base_Dados!$B:$B,0))-MIN(Base_Dados!AY$5:AY$98)) /
(IF(MAX(Base_Dados!AY$5:AY$98)-MIN(Base_Dados!AY$5:AY$98)=0,1,MAX(Base_Dados!AY$5:AY$98)-MIN(Base_Dados!AY$5:AY$98)))) * AY$1)))</f>
        <v>7.1876030333003632E-2</v>
      </c>
      <c r="AZ386" s="106">
        <f>IF(INDEX(Base_Dados!AZ:AZ,MATCH($B386,Base_Dados!$B:$B,0))=0,0,
MAX(0, MIN(AZ$1,
((INDEX(Base_Dados!AZ:AZ,MATCH($B386,Base_Dados!$B:$B,0))-MIN(Base_Dados!AZ$5:AZ$98)) /
(IF(MAX(Base_Dados!AZ$5:AZ$98)-MIN(Base_Dados!AZ$5:AZ$98)=0,1,MAX(Base_Dados!AZ$5:AZ$98)-MIN(Base_Dados!AZ$5:AZ$98)))) * AZ$1)))</f>
        <v>0.3920863309352518</v>
      </c>
      <c r="BA386" s="106">
        <f>IF(INDEX(Base_Dados!BA:BA,MATCH($B386,Base_Dados!$B:$B,0))=0,0,
MAX(0, MIN(BA$1,
((INDEX(Base_Dados!BA:BA,MATCH($B386,Base_Dados!$B:$B,0))-MIN(Base_Dados!BA$5:BA$98)) /
(IF(MAX(Base_Dados!BA$5:BA$98)-MIN(Base_Dados!BA$5:BA$98)=0,1,MAX(Base_Dados!BA$5:BA$98)-MIN(Base_Dados!BA$5:BA$98)))) * BA$1)))</f>
        <v>4.4516974177934682E-2</v>
      </c>
      <c r="BB386" s="106">
        <f>IF(INDEX(Base_Dados!BB:BB,MATCH($B386,Base_Dados!$B:$B,0))=0,0,
MAX(0, MIN(BB$1,
((INDEX(Base_Dados!BB:BB,MATCH($B386,Base_Dados!$B:$B,0))-MIN(Base_Dados!BB$5:BB$98)) /
(IF(MAX(Base_Dados!BB$5:BB$98)-MIN(Base_Dados!BB$5:BB$98)=0,1,MAX(Base_Dados!BB$5:BB$98)-MIN(Base_Dados!BB$5:BB$98)))) * BB$1)))</f>
        <v>0.18163861687917623</v>
      </c>
      <c r="BC386" s="106">
        <f>IF(INDEX(Base_Dados!BC:BC,MATCH($B386,Base_Dados!$B:$B,0))=0,0,
MAX(0, MIN(BC$1,
((INDEX(Base_Dados!BC:BC,MATCH($B386,Base_Dados!$B:$B,0))-MIN(Base_Dados!BC$5:BC$98)) /
(IF(MAX(Base_Dados!BC$5:BC$98)-MIN(Base_Dados!BC$5:BC$98)=0,1,MAX(Base_Dados!BC$5:BC$98)-MIN(Base_Dados!BC$5:BC$98)))) * BC$1)))</f>
        <v>2.5316455696202531E-2</v>
      </c>
      <c r="BD386" s="106">
        <f>IF(INDEX(Base_Dados!BD:BD,MATCH($B386,Base_Dados!$B:$B,0))=0,0,
MAX(0, MIN(BD$1,
((INDEX(Base_Dados!BD:BD,MATCH($B386,Base_Dados!$B:$B,0))-MIN(Base_Dados!BD$5:BD$98)) /
(IF(MAX(Base_Dados!BD$5:BD$98)-MIN(Base_Dados!BD$5:BD$98)=0,1,MAX(Base_Dados!BD$5:BD$98)-MIN(Base_Dados!BD$5:BD$98)))) * BD$1)))</f>
        <v>3.7532026867945434E-2</v>
      </c>
      <c r="BE386" s="106">
        <f>IF(INDEX(Base_Dados!BE:BE,MATCH($B386,Base_Dados!$B:$B,0))=0,0,
MAX(0, MIN(BE$1,
((INDEX(Base_Dados!BE:BE,MATCH($B386,Base_Dados!$B:$B,0))-MIN(Base_Dados!BE$5:BE$98)) /
(IF(MAX(Base_Dados!BE$5:BE$98)-MIN(Base_Dados!BE$5:BE$98)=0,1,MAX(Base_Dados!BE$5:BE$98)-MIN(Base_Dados!BE$5:BE$98)))) * BE$1)))</f>
        <v>2.5087807325639738E-2</v>
      </c>
      <c r="BF386" s="106">
        <f>IF(INDEX(Base_Dados!BF:BF,MATCH($B386,Base_Dados!$B:$B,0))=0,0,
MAX(0, MIN(BF$1,
((INDEX(Base_Dados!BF:BF,MATCH($B386,Base_Dados!$B:$B,0))-MIN(Base_Dados!BF$5:BF$98)) /
(IF(MAX(Base_Dados!BF$5:BF$98)-MIN(Base_Dados!BF$5:BF$98)=0,1,MAX(Base_Dados!BF$5:BF$98)-MIN(Base_Dados!BF$5:BF$98)))) * BF$1)))</f>
        <v>0</v>
      </c>
      <c r="BG386" s="106">
        <f>IF(INDEX(Base_Dados!BG:BG,MATCH($B386,Base_Dados!$B:$B,0))=0,0,
MAX(0, MIN(BG$1,
((INDEX(Base_Dados!BG:BG,MATCH($B386,Base_Dados!$B:$B,0))-MIN(Base_Dados!BG$5:BG$98)) /
(IF(MAX(Base_Dados!BG$5:BG$98)-MIN(Base_Dados!BG$5:BG$98)=0,1,MAX(Base_Dados!BG$5:BG$98)-MIN(Base_Dados!BG$5:BG$98)))) * BG$1)))</f>
        <v>8.3612040133779261E-3</v>
      </c>
      <c r="BH386" s="106">
        <f>IF(INDEX(Base_Dados!BH:BH,MATCH($B386,Base_Dados!$B:$B,0))=0,0,
MAX(0, MIN(BH$1,
((INDEX(Base_Dados!BH:BH,MATCH($B386,Base_Dados!$B:$B,0))-MIN(Base_Dados!BH$5:BH$98)) /
(IF(MAX(Base_Dados!BH$5:BH$98)-MIN(Base_Dados!BH$5:BH$98)=0,1,MAX(Base_Dados!BH$5:BH$98)-MIN(Base_Dados!BH$5:BH$98)))) * BH$1)))</f>
        <v>7.6923076923076927E-2</v>
      </c>
      <c r="BI386" s="106">
        <f>IF(INDEX(Base_Dados!BI:BI,MATCH($B386,Base_Dados!$B:$B,0))=0,0,
MAX(0, MIN(BI$1,
((INDEX(Base_Dados!BI:BI,MATCH($B386,Base_Dados!$B:$B,0))-MIN(Base_Dados!BI$5:BI$98)) /
(IF(MAX(Base_Dados!BI$5:BI$98)-MIN(Base_Dados!BI$5:BI$98)=0,1,MAX(Base_Dados!BI$5:BI$98)-MIN(Base_Dados!BI$5:BI$98)))) * BI$1)))</f>
        <v>0.25117004680187205</v>
      </c>
      <c r="BJ386" s="106">
        <f>IF(INDEX(Base_Dados!BJ:BJ,MATCH($B386,Base_Dados!$B:$B,0))=0,0,
MAX(0, MIN(BJ$1,
((INDEX(Base_Dados!BJ:BJ,MATCH($B386,Base_Dados!$B:$B,0))-MIN(Base_Dados!BJ$5:BJ$98)) /
(IF(MAX(Base_Dados!BJ$5:BJ$98)-MIN(Base_Dados!BJ$5:BJ$98)=0,1,MAX(Base_Dados!BJ$5:BJ$98)-MIN(Base_Dados!BJ$5:BJ$98)))) * BJ$1)))</f>
        <v>7.3684210526315783E-2</v>
      </c>
      <c r="BK386" s="106">
        <f>IF(INDEX(Base_Dados!BK:BK,MATCH($B386,Base_Dados!$B:$B,0))=0,0,
MAX(0, MIN(BK$1,
((INDEX(Base_Dados!BK:BK,MATCH($B386,Base_Dados!$B:$B,0))-MIN(Base_Dados!BK$5:BK$98)) /
(IF(MAX(Base_Dados!BK$5:BK$98)-MIN(Base_Dados!BK$5:BK$98)=0,1,MAX(Base_Dados!BK$5:BK$98)-MIN(Base_Dados!BK$5:BK$98)))) * BK$1)))</f>
        <v>1.7857142857142856E-2</v>
      </c>
      <c r="BL386" s="106">
        <f>IF(INDEX(Base_Dados!BL:BL,MATCH($B386,Base_Dados!$B:$B,0))=0,0,
MAX(0, MIN(BL$1,
((INDEX(Base_Dados!BL:BL,MATCH($B386,Base_Dados!$B:$B,0))-MIN(Base_Dados!BL$5:BL$98)) /
(IF(MAX(Base_Dados!BL$5:BL$98)-MIN(Base_Dados!BL$5:BL$98)=0,1,MAX(Base_Dados!BL$5:BL$98)-MIN(Base_Dados!BL$5:BL$98)))) * BL$1)))</f>
        <v>6.8403908794788276E-2</v>
      </c>
      <c r="BM386" s="106">
        <f>IF(INDEX(Base_Dados!BM:BM,MATCH($B386,Base_Dados!$B:$B,0))=0,0,
MAX(0, MIN(BM$1,
((INDEX(Base_Dados!BM:BM,MATCH($B386,Base_Dados!$B:$B,0))-MIN(Base_Dados!BM$5:BM$98)) /
(IF(MAX(Base_Dados!BM$5:BM$98)-MIN(Base_Dados!BM$5:BM$98)=0,1,MAX(Base_Dados!BM$5:BM$98)-MIN(Base_Dados!BM$5:BM$98)))) * BM$1)))</f>
        <v>1</v>
      </c>
      <c r="BN386" s="106">
        <f>IF(INDEX(Base_Dados!BN:BN,MATCH($B386,Base_Dados!$B:$B,0))=0,0,
MAX(0, MIN(BN$1,
((INDEX(Base_Dados!BN:BN,MATCH($B386,Base_Dados!$B:$B,0))-MIN(Base_Dados!BN$5:BN$98)) /
(IF(MAX(Base_Dados!BN$5:BN$98)-MIN(Base_Dados!BN$5:BN$98)=0,1,MAX(Base_Dados!BN$5:BN$98)-MIN(Base_Dados!BN$5:BN$98)))) * BN$1)))</f>
        <v>0</v>
      </c>
      <c r="BO386" s="106">
        <f>IF(INDEX(Base_Dados!BO:BO,MATCH($B386,Base_Dados!$B:$B,0))=0,0,
MAX(0, MIN(BO$1,
((INDEX(Base_Dados!BO:BO,MATCH($B386,Base_Dados!$B:$B,0))-MIN(Base_Dados!BO$5:BO$98)) /
(IF(MAX(Base_Dados!BO$5:BO$98)-MIN(Base_Dados!BO$5:BO$98)=0,1,MAX(Base_Dados!BO$5:BO$98)-MIN(Base_Dados!BO$5:BO$98)))) * BO$1)))</f>
        <v>8.6206896551724137E-3</v>
      </c>
      <c r="BP386" s="106">
        <f t="shared" si="24"/>
        <v>15.098606069331037</v>
      </c>
      <c r="BQ386" s="111">
        <f t="shared" si="25"/>
        <v>0.4397341726694487</v>
      </c>
      <c r="BR386" s="112">
        <f t="shared" si="26"/>
        <v>0.12522585919142543</v>
      </c>
      <c r="BS386" s="113">
        <f t="shared" si="27"/>
        <v>14.973380210139611</v>
      </c>
    </row>
    <row r="387" spans="1:71">
      <c r="A387" s="21">
        <v>35034</v>
      </c>
      <c r="B387" s="21" t="s">
        <v>640</v>
      </c>
      <c r="C387" s="21" t="s">
        <v>619</v>
      </c>
      <c r="D387" s="105">
        <f>IF(INDEX(Base_Dados!D:D,MATCH($B387,Base_Dados!$B:$B,0))=0,0,
MAX(0, MIN(D$1,
((INDEX(Base_Dados!D:D,MATCH($B387,Base_Dados!$B:$B,0))-MIN(Base_Dados!D$5:D$98)) /
(IF(MAX(Base_Dados!D$5:D$98)-MIN(Base_Dados!D$5:D$98)=0,1,MAX(Base_Dados!D$5:D$98)-MIN(Base_Dados!D$5:D$98)))) * D$1)))</f>
        <v>0.23383486547430768</v>
      </c>
      <c r="E387" s="106">
        <f>IF(INDEX(Base_Dados!E:E,MATCH($B387,Base_Dados!$B:$B,0))=0,0,
MAX(0, MIN(E$1,
((INDEX(Base_Dados!E:E,MATCH($B387,Base_Dados!$B:$B,0))-MIN(Base_Dados!E$5:E$98)) /
(IF(MAX(Base_Dados!E$5:E$98)-MIN(Base_Dados!E$5:E$98)=0,1,MAX(Base_Dados!E$5:E$98)-MIN(Base_Dados!E$5:E$98)))) * E$1)))</f>
        <v>4.3256682399671141E-2</v>
      </c>
      <c r="F387" s="106">
        <f>IF(INDEX(Base_Dados!F:F,MATCH($B387,Base_Dados!$B:$B,0))=0,0,
MAX(0, MIN(F$1,
((INDEX(Base_Dados!F:F,MATCH($B387,Base_Dados!$B:$B,0))-MIN(Base_Dados!F$5:F$98)) /
(IF(MAX(Base_Dados!F$5:F$98)-MIN(Base_Dados!F$5:F$98)=0,1,MAX(Base_Dados!F$5:F$98)-MIN(Base_Dados!F$5:F$98)))) * F$1)))</f>
        <v>4.3828991366444373E-2</v>
      </c>
      <c r="G387" s="106">
        <f>IF(INDEX(Base_Dados!G:G,MATCH($B387,Base_Dados!$B:$B,0))=0,0,
MAX(0, MIN(G$1,
((INDEX(Base_Dados!G:G,MATCH($B387,Base_Dados!$B:$B,0))-MIN(Base_Dados!G$5:G$98)) /
(IF(MAX(Base_Dados!G$5:G$98)-MIN(Base_Dados!G$5:G$98)=0,1,MAX(Base_Dados!G$5:G$98)-MIN(Base_Dados!G$5:G$98)))) * G$1)))</f>
        <v>4.1556145004420869E-2</v>
      </c>
      <c r="H387" s="106">
        <f>IF(INDEX(Base_Dados!H:H,MATCH($B387,Base_Dados!$B:$B,0))=0,0,
MAX(0, MIN(H$1,
((INDEX(Base_Dados!H:H,MATCH($B387,Base_Dados!$B:$B,0))-MIN(Base_Dados!H$5:H$98)) /
(IF(MAX(Base_Dados!H$5:H$98)-MIN(Base_Dados!H$5:H$98)=0,1,MAX(Base_Dados!H$5:H$98)-MIN(Base_Dados!H$5:H$98)))) * H$1)))</f>
        <v>4.3194168027013126E-2</v>
      </c>
      <c r="I387" s="106">
        <f>IF(INDEX(Base_Dados!I:I,MATCH($B387,Base_Dados!$B:$B,0))=0,0,
MAX(0, MIN(I$1,
((INDEX(Base_Dados!I:I,MATCH($B387,Base_Dados!$B:$B,0))-MIN(Base_Dados!I$5:I$98)) /
(IF(MAX(Base_Dados!I$5:I$98)-MIN(Base_Dados!I$5:I$98)=0,1,MAX(Base_Dados!I$5:I$98)-MIN(Base_Dados!I$5:I$98)))) * I$1)))</f>
        <v>5.7381964122201853E-2</v>
      </c>
      <c r="J387" s="106">
        <f>IF(INDEX(Base_Dados!J:J,MATCH($B387,Base_Dados!$B:$B,0))=0,0,
MAX(0, MIN(J$1,
((INDEX(Base_Dados!J:J,MATCH($B387,Base_Dados!$B:$B,0))-MIN(Base_Dados!J$5:J$98)) /
(IF(MAX(Base_Dados!J$5:J$98)-MIN(Base_Dados!J$5:J$98)=0,1,MAX(Base_Dados!J$5:J$98)-MIN(Base_Dados!J$5:J$98)))) * J$1)))</f>
        <v>8.7084525183586753E-2</v>
      </c>
      <c r="K387" s="106">
        <f>IF(INDEX(Base_Dados!K:K,MATCH($B387,Base_Dados!$B:$B,0))=0,0,
MAX(0, MIN(K$1,
((INDEX(Base_Dados!K:K,MATCH($B387,Base_Dados!$B:$B,0))-MIN(Base_Dados!K$5:K$98)) /
(IF(MAX(Base_Dados!K$5:K$98)-MIN(Base_Dados!K$5:K$98)=0,1,MAX(Base_Dados!K$5:K$98)-MIN(Base_Dados!K$5:K$98)))) * K$1)))</f>
        <v>9.707066189624329E-2</v>
      </c>
      <c r="L387" s="106">
        <f>IF(INDEX(Base_Dados!L:L,MATCH($B387,Base_Dados!$B:$B,0))=0,0,
MAX(0, MIN(L$1,
((INDEX(Base_Dados!L:L,MATCH($B387,Base_Dados!$B:$B,0))-MIN(Base_Dados!L$5:L$98)) /
(IF(MAX(Base_Dados!L$5:L$98)-MIN(Base_Dados!L$5:L$98)=0,1,MAX(Base_Dados!L$5:L$98)-MIN(Base_Dados!L$5:L$98)))) * L$1)))</f>
        <v>0.1224464709633306</v>
      </c>
      <c r="M387" s="106">
        <f>IF(INDEX(Base_Dados!M:M,MATCH($B387,Base_Dados!$B:$B,0))=0,0,
MAX(0, MIN(M$1,
((INDEX(Base_Dados!M:M,MATCH($B387,Base_Dados!$B:$B,0))-MIN(Base_Dados!M$5:M$98)) /
(IF(MAX(Base_Dados!M$5:M$98)-MIN(Base_Dados!M$5:M$98)=0,1,MAX(Base_Dados!M$5:M$98)-MIN(Base_Dados!M$5:M$98)))) * M$1)))</f>
        <v>0.14656559766763849</v>
      </c>
      <c r="N387" s="106">
        <f>IF(INDEX(Base_Dados!N:N,MATCH($B387,Base_Dados!$B:$B,0))=0,0,
MAX(0, MIN(N$1,
((INDEX(Base_Dados!N:N,MATCH($B387,Base_Dados!$B:$B,0))-MIN(Base_Dados!N$5:N$98)) /
(IF(MAX(Base_Dados!N$5:N$98)-MIN(Base_Dados!N$5:N$98)=0,1,MAX(Base_Dados!N$5:N$98)-MIN(Base_Dados!N$5:N$98)))) * N$1)))</f>
        <v>0.17588944497686912</v>
      </c>
      <c r="O387" s="106">
        <f>IF(INDEX(Base_Dados!O:O,MATCH($B387,Base_Dados!$B:$B,0))=0,0,
MAX(0, MIN(O$1,
((INDEX(Base_Dados!O:O,MATCH($B387,Base_Dados!$B:$B,0))-MIN(Base_Dados!O$5:O$98)) /
(IF(MAX(Base_Dados!O$5:O$98)-MIN(Base_Dados!O$5:O$98)=0,1,MAX(Base_Dados!O$5:O$98)-MIN(Base_Dados!O$5:O$98)))) * O$1)))</f>
        <v>0.24321311109872346</v>
      </c>
      <c r="P387" s="106">
        <f>IF(INDEX(Base_Dados!P:P,MATCH($B387,Base_Dados!$B:$B,0))=0,0,
MAX(0, MIN(P$1,
((INDEX(Base_Dados!P:P,MATCH($B387,Base_Dados!$B:$B,0))-MIN(Base_Dados!P$5:P$98)) /
(IF(MAX(Base_Dados!P$5:P$98)-MIN(Base_Dados!P$5:P$98)=0,1,MAX(Base_Dados!P$5:P$98)-MIN(Base_Dados!P$5:P$98)))) * P$1)))</f>
        <v>9.214888825346261E-2</v>
      </c>
      <c r="Q387" s="106">
        <f>IF(INDEX(Base_Dados!Q:Q,MATCH($B387,Base_Dados!$B:$B,0))=0,0,
MAX(0, MIN(Q$1,
((INDEX(Base_Dados!Q:Q,MATCH($B387,Base_Dados!$B:$B,0))-MIN(Base_Dados!Q$5:Q$98)) /
(IF(MAX(Base_Dados!Q$5:Q$98)-MIN(Base_Dados!Q$5:Q$98)=0,1,MAX(Base_Dados!Q$5:Q$98)-MIN(Base_Dados!Q$5:Q$98)))) * Q$1)))</f>
        <v>2.9092728134379443E-2</v>
      </c>
      <c r="R387" s="106">
        <f>IF(INDEX(Base_Dados!R:R,MATCH($B387,Base_Dados!$B:$B,0))=0,0,
MAX(0, MIN(R$1,
((INDEX(Base_Dados!R:R,MATCH($B387,Base_Dados!$B:$B,0))-MIN(Base_Dados!R$5:R$98)) /
(IF(MAX(Base_Dados!R$5:R$98)-MIN(Base_Dados!R$5:R$98)=0,1,MAX(Base_Dados!R$5:R$98)-MIN(Base_Dados!R$5:R$98)))) * R$1)))</f>
        <v>2.5375596470444958E-2</v>
      </c>
      <c r="S387" s="106">
        <f>IF(INDEX(Base_Dados!S:S,MATCH($B387,Base_Dados!$B:$B,0))=0,0,
MAX(0, MIN(S$1,
((INDEX(Base_Dados!S:S,MATCH($B387,Base_Dados!$B:$B,0))-MIN(Base_Dados!S$5:S$98)) /
(IF(MAX(Base_Dados!S$5:S$98)-MIN(Base_Dados!S$5:S$98)=0,1,MAX(Base_Dados!S$5:S$98)-MIN(Base_Dados!S$5:S$98)))) * S$1)))</f>
        <v>7.998951546468959E-2</v>
      </c>
      <c r="T387" s="106">
        <f>IF(INDEX(Base_Dados!T:T,MATCH($B387,Base_Dados!$B:$B,0))=0,0,
MAX(0, MIN(T$1,
((INDEX(Base_Dados!T:T,MATCH($B387,Base_Dados!$B:$B,0))-MIN(Base_Dados!T$5:T$98)) /
(IF(MAX(Base_Dados!T$5:T$98)-MIN(Base_Dados!T$5:T$98)=0,1,MAX(Base_Dados!T$5:T$98)-MIN(Base_Dados!T$5:T$98)))) * T$1)))</f>
        <v>0.98421889503210391</v>
      </c>
      <c r="U387" s="106">
        <f>IF(INDEX(Base_Dados!U:U,MATCH($B387,Base_Dados!$B:$B,0))=0,0,
MAX(0, MIN(U$1,
((INDEX(Base_Dados!U:U,MATCH($B387,Base_Dados!$B:$B,0))-MIN(Base_Dados!U$5:U$98)) /
(IF(MAX(Base_Dados!U$5:U$98)-MIN(Base_Dados!U$5:U$98)=0,1,MAX(Base_Dados!U$5:U$98)-MIN(Base_Dados!U$5:U$98)))) * U$1)))</f>
        <v>0.80386466282018854</v>
      </c>
      <c r="V387" s="106">
        <f>IF(INDEX(Base_Dados!V:V,MATCH($B387,Base_Dados!$B:$B,0))=0,0,
MAX(0, MIN(V$1,
((INDEX(Base_Dados!V:V,MATCH($B387,Base_Dados!$B:$B,0))-MIN(Base_Dados!V$5:V$98)) /
(IF(MAX(Base_Dados!V$5:V$98)-MIN(Base_Dados!V$5:V$98)=0,1,MAX(Base_Dados!V$5:V$98)-MIN(Base_Dados!V$5:V$98)))) * V$1)))</f>
        <v>0.1063246610037818</v>
      </c>
      <c r="W387" s="106">
        <f>IF(INDEX(Base_Dados!W:W,MATCH($B387,Base_Dados!$B:$B,0))=0,0,
MAX(0, MIN(W$1,
((INDEX(Base_Dados!W:W,MATCH($B387,Base_Dados!$B:$B,0))-MIN(Base_Dados!W$5:W$98)) /
(IF(MAX(Base_Dados!W$5:W$98)-MIN(Base_Dados!W$5:W$98)=0,1,MAX(Base_Dados!W$5:W$98)-MIN(Base_Dados!W$5:W$98)))) * W$1)))</f>
        <v>2.2347508447248896</v>
      </c>
      <c r="X387" s="106">
        <f>IF(INDEX(Base_Dados!X:X,MATCH($B387,Base_Dados!$B:$B,0))=0,0,
MAX(0, MIN(X$1,
((INDEX(Base_Dados!X:X,MATCH($B387,Base_Dados!$B:$B,0))-MIN(Base_Dados!X$5:X$98)) /
(IF(MAX(Base_Dados!X$5:X$98)-MIN(Base_Dados!X$5:X$98)=0,1,MAX(Base_Dados!X$5:X$98)-MIN(Base_Dados!X$5:X$98)))) * X$1)))</f>
        <v>0</v>
      </c>
      <c r="Y387" s="106">
        <f>IF(INDEX(Base_Dados!Y:Y,MATCH($B387,Base_Dados!$B:$B,0))=0,0,
MAX(0, MIN(Y$1,
((INDEX(Base_Dados!Y:Y,MATCH($B387,Base_Dados!$B:$B,0))-MIN(Base_Dados!Y$5:Y$98)) /
(IF(MAX(Base_Dados!Y$5:Y$98)-MIN(Base_Dados!Y$5:Y$98)=0,1,MAX(Base_Dados!Y$5:Y$98)-MIN(Base_Dados!Y$5:Y$98)))) * Y$1)))</f>
        <v>0</v>
      </c>
      <c r="Z387" s="106">
        <f>IF(INDEX(Base_Dados!Z:Z,MATCH($B387,Base_Dados!$B:$B,0))=0,0,
MAX(0, MIN(Z$1,
((INDEX(Base_Dados!Z:Z,MATCH($B387,Base_Dados!$B:$B,0))-MIN(Base_Dados!Z$5:Z$98)) /
(IF(MAX(Base_Dados!Z$5:Z$98)-MIN(Base_Dados!Z$5:Z$98)=0,1,MAX(Base_Dados!Z$5:Z$98)-MIN(Base_Dados!Z$5:Z$98)))) * Z$1)))</f>
        <v>0</v>
      </c>
      <c r="AA387" s="106">
        <f>IF(INDEX(Base_Dados!AA:AA,MATCH($B387,Base_Dados!$B:$B,0))=0,0,
MAX(0, MIN(AA$1,
((INDEX(Base_Dados!AA:AA,MATCH($B387,Base_Dados!$B:$B,0))-MIN(Base_Dados!AA$5:AA$98)) /
(IF(MAX(Base_Dados!AA$5:AA$98)-MIN(Base_Dados!AA$5:AA$98)=0,1,MAX(Base_Dados!AA$5:AA$98)-MIN(Base_Dados!AA$5:AA$98)))) * AA$1)))</f>
        <v>0</v>
      </c>
      <c r="AB387" s="106">
        <f>IF(INDEX(Base_Dados!AB:AB,MATCH($B387,Base_Dados!$B:$B,0))=0,0,
MAX(0, MIN(AB$1,
((INDEX(Base_Dados!AB:AB,MATCH($B387,Base_Dados!$B:$B,0))-MIN(Base_Dados!AB$5:AB$98)) /
(IF(MAX(Base_Dados!AB$5:AB$98)-MIN(Base_Dados!AB$5:AB$98)=0,1,MAX(Base_Dados!AB$5:AB$98)-MIN(Base_Dados!AB$5:AB$98)))) * AB$1)))</f>
        <v>0.19536597860745294</v>
      </c>
      <c r="AC387" s="106">
        <f>IF(INDEX(Base_Dados!AC:AC,MATCH($B387,Base_Dados!$B:$B,0))=0,0,
MAX(0, MIN(AC$1,
((INDEX(Base_Dados!AC:AC,MATCH($B387,Base_Dados!$B:$B,0))-MIN(Base_Dados!AC$5:AC$98)) /
(IF(MAX(Base_Dados!AC$5:AC$98)-MIN(Base_Dados!AC$5:AC$98)=0,1,MAX(Base_Dados!AC$5:AC$98)-MIN(Base_Dados!AC$5:AC$98)))) * AC$1)))</f>
        <v>6.0651137020620541E-2</v>
      </c>
      <c r="AD387" s="106">
        <f>IF(INDEX(Base_Dados!AD:AD,MATCH($B387,Base_Dados!$B:$B,0))=0,0,
MAX(0, MIN(AD$1,
((INDEX(Base_Dados!AD:AD,MATCH($B387,Base_Dados!$B:$B,0))-MIN(Base_Dados!AD$5:AD$98)) /
(IF(MAX(Base_Dados!AD$5:AD$98)-MIN(Base_Dados!AD$5:AD$98)=0,1,MAX(Base_Dados!AD$5:AD$98)-MIN(Base_Dados!AD$5:AD$98)))) * AD$1)))</f>
        <v>2.7288862594290787E-2</v>
      </c>
      <c r="AE387" s="106">
        <f>IF(INDEX(Base_Dados!AE:AE,MATCH($B387,Base_Dados!$B:$B,0))=0,0,
MAX(0, MIN(AE$1,
((INDEX(Base_Dados!AE:AE,MATCH($B387,Base_Dados!$B:$B,0))-MIN(Base_Dados!AE$5:AE$98)) /
(IF(MAX(Base_Dados!AE$5:AE$98)-MIN(Base_Dados!AE$5:AE$98)=0,1,MAX(Base_Dados!AE$5:AE$98)-MIN(Base_Dados!AE$5:AE$98)))) * AE$1)))</f>
        <v>1.2296850280454479E-2</v>
      </c>
      <c r="AF387" s="106">
        <f>IF(INDEX(Base_Dados!AF:AF,MATCH($B387,Base_Dados!$B:$B,0))=0,0,
MAX(0, MIN(AF$1,
((INDEX(Base_Dados!AF:AF,MATCH($B387,Base_Dados!$B:$B,0))-MIN(Base_Dados!AF$5:AF$98)) /
(IF(MAX(Base_Dados!AF$5:AF$98)-MIN(Base_Dados!AF$5:AF$98)=0,1,MAX(Base_Dados!AF$5:AF$98)-MIN(Base_Dados!AF$5:AF$98)))) * AF$1)))</f>
        <v>2.261756999034616E-2</v>
      </c>
      <c r="AG387" s="106">
        <f>IF(INDEX(Base_Dados!AG:AG,MATCH($B387,Base_Dados!$B:$B,0))=0,0,
MAX(0, MIN(AG$1,
((INDEX(Base_Dados!AG:AG,MATCH($B387,Base_Dados!$B:$B,0))-MIN(Base_Dados!AG$5:AG$98)) /
(IF(MAX(Base_Dados!AG$5:AG$98)-MIN(Base_Dados!AG$5:AG$98)=0,1,MAX(Base_Dados!AG$5:AG$98)-MIN(Base_Dados!AG$5:AG$98)))) * AG$1)))</f>
        <v>2.9092728134379443E-2</v>
      </c>
      <c r="AH387" s="106">
        <f>IF(INDEX(Base_Dados!AH:AH,MATCH($B387,Base_Dados!$B:$B,0))=0,0,
MAX(0, MIN(AH$1,
((INDEX(Base_Dados!AH:AH,MATCH($B387,Base_Dados!$B:$B,0))-MIN(Base_Dados!AH$5:AH$98)) /
(IF(MAX(Base_Dados!AH$5:AH$98)-MIN(Base_Dados!AH$5:AH$98)=0,1,MAX(Base_Dados!AH$5:AH$98)-MIN(Base_Dados!AH$5:AH$98)))) * AH$1)))</f>
        <v>1.6841277472078744</v>
      </c>
      <c r="AI387" s="106">
        <f>IF(INDEX(Base_Dados!AI:AI,MATCH($B387,Base_Dados!$B:$B,0))=0,0,
MAX(0, MIN(AI$1,
((INDEX(Base_Dados!AI:AI,MATCH($B387,Base_Dados!$B:$B,0))-MIN(Base_Dados!AI$5:AI$98)) /
(IF(MAX(Base_Dados!AI$5:AI$98)-MIN(Base_Dados!AI$5:AI$98)=0,1,MAX(Base_Dados!AI$5:AI$98)-MIN(Base_Dados!AI$5:AI$98)))) * AI$1)))</f>
        <v>0.10714285714285714</v>
      </c>
      <c r="AJ387" s="106">
        <f>IF(INDEX(Base_Dados!AJ:AJ,MATCH($B387,Base_Dados!$B:$B,0))=0,0,
MAX(0, MIN(AJ$1,
((INDEX(Base_Dados!AJ:AJ,MATCH($B387,Base_Dados!$B:$B,0))-MIN(Base_Dados!AJ$5:AJ$98)) /
(IF(MAX(Base_Dados!AJ$5:AJ$98)-MIN(Base_Dados!AJ$5:AJ$98)=0,1,MAX(Base_Dados!AJ$5:AJ$98)-MIN(Base_Dados!AJ$5:AJ$98)))) * AJ$1)))</f>
        <v>1.5476190476190477</v>
      </c>
      <c r="AK387" s="106">
        <f>IF(INDEX(Base_Dados!AK:AK,MATCH($B387,Base_Dados!$B:$B,0))=0,0,
MAX(0, MIN(AK$1,
((INDEX(Base_Dados!AK:AK,MATCH($B387,Base_Dados!$B:$B,0))-MIN(Base_Dados!AK$5:AK$98)) /
(IF(MAX(Base_Dados!AK$5:AK$98)-MIN(Base_Dados!AK$5:AK$98)=0,1,MAX(Base_Dados!AK$5:AK$98)-MIN(Base_Dados!AK$5:AK$98)))) * AK$1)))</f>
        <v>2.2988505747126436E-2</v>
      </c>
      <c r="AL387" s="106">
        <f>IF(INDEX(Base_Dados!AL:AL,MATCH($B387,Base_Dados!$B:$B,0))=0,0,
MAX(0, MIN(AL$1,
((INDEX(Base_Dados!AL:AL,MATCH($B387,Base_Dados!$B:$B,0))-MIN(Base_Dados!AL$5:AL$98)) /
(IF(MAX(Base_Dados!AL$5:AL$98)-MIN(Base_Dados!AL$5:AL$98)=0,1,MAX(Base_Dados!AL$5:AL$98)-MIN(Base_Dados!AL$5:AL$98)))) * AL$1)))</f>
        <v>0</v>
      </c>
      <c r="AM387" s="106">
        <f>IF(INDEX(Base_Dados!AM:AM,MATCH($B387,Base_Dados!$B:$B,0))=0,0,
MAX(0, MIN(AM$1,
((INDEX(Base_Dados!AM:AM,MATCH($B387,Base_Dados!$B:$B,0))-MIN(Base_Dados!AM$5:AM$98)) /
(IF(MAX(Base_Dados!AM$5:AM$98)-MIN(Base_Dados!AM$5:AM$98)=0,1,MAX(Base_Dados!AM$5:AM$98)-MIN(Base_Dados!AM$5:AM$98)))) * AM$1)))</f>
        <v>8.0787156913516317E-2</v>
      </c>
      <c r="AN387" s="106">
        <f>IF(INDEX(Base_Dados!AN:AN,MATCH($B387,Base_Dados!$B:$B,0))=0,0,
MAX(0, MIN(AN$1,
((INDEX(Base_Dados!AN:AN,MATCH($B387,Base_Dados!$B:$B,0))-MIN(Base_Dados!AN$5:AN$98)) /
(IF(MAX(Base_Dados!AN$5:AN$98)-MIN(Base_Dados!AN$5:AN$98)=0,1,MAX(Base_Dados!AN$5:AN$98)-MIN(Base_Dados!AN$5:AN$98)))) * AN$1)))</f>
        <v>0.42768227622999405</v>
      </c>
      <c r="AO387" s="106">
        <f>IF(INDEX(Base_Dados!AO:AO,MATCH($B387,Base_Dados!$B:$B,0))=0,0,
MAX(0, MIN(AO$1,
((INDEX(Base_Dados!AO:AO,MATCH($B387,Base_Dados!$B:$B,0))-MIN(Base_Dados!AO$5:AO$98)) /
(IF(MAX(Base_Dados!AO$5:AO$98)-MIN(Base_Dados!AO$5:AO$98)=0,1,MAX(Base_Dados!AO$5:AO$98)-MIN(Base_Dados!AO$5:AO$98)))) * AO$1)))</f>
        <v>0</v>
      </c>
      <c r="AP387" s="106">
        <f>IF(INDEX(Base_Dados!AP:AP,MATCH($B387,Base_Dados!$B:$B,0))=0,0,
MAX(0, MIN(AP$1,
((INDEX(Base_Dados!AP:AP,MATCH($B387,Base_Dados!$B:$B,0))-MIN(Base_Dados!AP$5:AP$98)) /
(IF(MAX(Base_Dados!AP$5:AP$98)-MIN(Base_Dados!AP$5:AP$98)=0,1,MAX(Base_Dados!AP$5:AP$98)-MIN(Base_Dados!AP$5:AP$98)))) * AP$1)))</f>
        <v>3.669724770642202E-2</v>
      </c>
      <c r="AQ387" s="106">
        <f>IF(INDEX(Base_Dados!AQ:AQ,MATCH($B387,Base_Dados!$B:$B,0))=0,0,
MAX(0, MIN(AQ$1,
((INDEX(Base_Dados!AQ:AQ,MATCH($B387,Base_Dados!$B:$B,0))-MIN(Base_Dados!AQ$5:AQ$98)) /
(IF(MAX(Base_Dados!AQ$5:AQ$98)-MIN(Base_Dados!AQ$5:AQ$98)=0,1,MAX(Base_Dados!AQ$5:AQ$98)-MIN(Base_Dados!AQ$5:AQ$98)))) * AQ$1)))</f>
        <v>0</v>
      </c>
      <c r="AR387" s="106">
        <f>IF(INDEX(Base_Dados!AR:AR,MATCH($B387,Base_Dados!$B:$B,0))=0,0,
MAX(0, MIN(AR$1,
((INDEX(Base_Dados!AR:AR,MATCH($B387,Base_Dados!$B:$B,0))-MIN(Base_Dados!AR$5:AR$98)) /
(IF(MAX(Base_Dados!AR$5:AR$98)-MIN(Base_Dados!AR$5:AR$98)=0,1,MAX(Base_Dados!AR$5:AR$98)-MIN(Base_Dados!AR$5:AR$98)))) * AR$1)))</f>
        <v>0</v>
      </c>
      <c r="AS387" s="106">
        <f>IF(INDEX(Base_Dados!AS:AS,MATCH($B387,Base_Dados!$B:$B,0))=0,0,
MAX(0, MIN(AS$1,
((INDEX(Base_Dados!AS:AS,MATCH($B387,Base_Dados!$B:$B,0))-MIN(Base_Dados!AS$5:AS$98)) /
(IF(MAX(Base_Dados!AS$5:AS$98)-MIN(Base_Dados!AS$5:AS$98)=0,1,MAX(Base_Dados!AS$5:AS$98)-MIN(Base_Dados!AS$5:AS$98)))) * AS$1)))</f>
        <v>0</v>
      </c>
      <c r="AT387" s="106">
        <f>IF(INDEX(Base_Dados!AT:AT,MATCH($B387,Base_Dados!$B:$B,0))=0,0,
MAX(0, MIN(AT$1,
((INDEX(Base_Dados!AT:AT,MATCH($B387,Base_Dados!$B:$B,0))-MIN(Base_Dados!AT$5:AT$98)) /
(IF(MAX(Base_Dados!AT$5:AT$98)-MIN(Base_Dados!AT$5:AT$98)=0,1,MAX(Base_Dados!AT$5:AT$98)-MIN(Base_Dados!AT$5:AT$98)))) * AT$1)))</f>
        <v>0</v>
      </c>
      <c r="AU387" s="106">
        <f>IF(INDEX(Base_Dados!AU:AU,MATCH($B387,Base_Dados!$B:$B,0))=0,0,
MAX(0, MIN(AU$1,
((INDEX(Base_Dados!AU:AU,MATCH($B387,Base_Dados!$B:$B,0))-MIN(Base_Dados!AU$5:AU$98)) /
(IF(MAX(Base_Dados!AU$5:AU$98)-MIN(Base_Dados!AU$5:AU$98)=0,1,MAX(Base_Dados!AU$5:AU$98)-MIN(Base_Dados!AU$5:AU$98)))) * AU$1)))</f>
        <v>2.9026217228464421E-2</v>
      </c>
      <c r="AV387" s="106">
        <f>IF(INDEX(Base_Dados!AV:AV,MATCH($B387,Base_Dados!$B:$B,0))=0,0,
MAX(0, MIN(AV$1,
((INDEX(Base_Dados!AV:AV,MATCH($B387,Base_Dados!$B:$B,0))-MIN(Base_Dados!AV$5:AV$98)) /
(IF(MAX(Base_Dados!AV$5:AV$98)-MIN(Base_Dados!AV$5:AV$98)=0,1,MAX(Base_Dados!AV$5:AV$98)-MIN(Base_Dados!AV$5:AV$98)))) * AV$1)))</f>
        <v>0</v>
      </c>
      <c r="AW387" s="106">
        <f>IF(INDEX(Base_Dados!AW:AW,MATCH($B387,Base_Dados!$B:$B,0))=0,0,
MAX(0, MIN(AW$1,
((INDEX(Base_Dados!AW:AW,MATCH($B387,Base_Dados!$B:$B,0))-MIN(Base_Dados!AW$5:AW$98)) /
(IF(MAX(Base_Dados!AW$5:AW$98)-MIN(Base_Dados!AW$5:AW$98)=0,1,MAX(Base_Dados!AW$5:AW$98)-MIN(Base_Dados!AW$5:AW$98)))) * AW$1)))</f>
        <v>0</v>
      </c>
      <c r="AX387" s="106">
        <f>IF(INDEX(Base_Dados!AX:AX,MATCH($B387,Base_Dados!$B:$B,0))=0,0,
MAX(0, MIN(AX$1,
((INDEX(Base_Dados!AX:AX,MATCH($B387,Base_Dados!$B:$B,0))-MIN(Base_Dados!AX$5:AX$98)) /
(IF(MAX(Base_Dados!AX$5:AX$98)-MIN(Base_Dados!AX$5:AX$98)=0,1,MAX(Base_Dados!AX$5:AX$98)-MIN(Base_Dados!AX$5:AX$98)))) * AX$1)))</f>
        <v>8.2283049247681983E-2</v>
      </c>
      <c r="AY387" s="106">
        <f>IF(INDEX(Base_Dados!AY:AY,MATCH($B387,Base_Dados!$B:$B,0))=0,0,
MAX(0, MIN(AY$1,
((INDEX(Base_Dados!AY:AY,MATCH($B387,Base_Dados!$B:$B,0))-MIN(Base_Dados!AY$5:AY$98)) /
(IF(MAX(Base_Dados!AY$5:AY$98)-MIN(Base_Dados!AY$5:AY$98)=0,1,MAX(Base_Dados!AY$5:AY$98)-MIN(Base_Dados!AY$5:AY$98)))) * AY$1)))</f>
        <v>3.0333003626772173E-2</v>
      </c>
      <c r="AZ387" s="106">
        <f>IF(INDEX(Base_Dados!AZ:AZ,MATCH($B387,Base_Dados!$B:$B,0))=0,0,
MAX(0, MIN(AZ$1,
((INDEX(Base_Dados!AZ:AZ,MATCH($B387,Base_Dados!$B:$B,0))-MIN(Base_Dados!AZ$5:AZ$98)) /
(IF(MAX(Base_Dados!AZ$5:AZ$98)-MIN(Base_Dados!AZ$5:AZ$98)=0,1,MAX(Base_Dados!AZ$5:AZ$98)-MIN(Base_Dados!AZ$5:AZ$98)))) * AZ$1)))</f>
        <v>0.4107142857142857</v>
      </c>
      <c r="BA387" s="106">
        <f>IF(INDEX(Base_Dados!BA:BA,MATCH($B387,Base_Dados!$B:$B,0))=0,0,
MAX(0, MIN(BA$1,
((INDEX(Base_Dados!BA:BA,MATCH($B387,Base_Dados!$B:$B,0))-MIN(Base_Dados!BA$5:BA$98)) /
(IF(MAX(Base_Dados!BA$5:BA$98)-MIN(Base_Dados!BA$5:BA$98)=0,1,MAX(Base_Dados!BA$5:BA$98)-MIN(Base_Dados!BA$5:BA$98)))) * BA$1)))</f>
        <v>3.4081573747196871E-2</v>
      </c>
      <c r="BB387" s="106">
        <f>IF(INDEX(Base_Dados!BB:BB,MATCH($B387,Base_Dados!$B:$B,0))=0,0,
MAX(0, MIN(BB$1,
((INDEX(Base_Dados!BB:BB,MATCH($B387,Base_Dados!$B:$B,0))-MIN(Base_Dados!BB$5:BB$98)) /
(IF(MAX(Base_Dados!BB$5:BB$98)-MIN(Base_Dados!BB$5:BB$98)=0,1,MAX(Base_Dados!BB$5:BB$98)-MIN(Base_Dados!BB$5:BB$98)))) * BB$1)))</f>
        <v>0.18614070161978732</v>
      </c>
      <c r="BC387" s="106">
        <f>IF(INDEX(Base_Dados!BC:BC,MATCH($B387,Base_Dados!$B:$B,0))=0,0,
MAX(0, MIN(BC$1,
((INDEX(Base_Dados!BC:BC,MATCH($B387,Base_Dados!$B:$B,0))-MIN(Base_Dados!BC$5:BC$98)) /
(IF(MAX(Base_Dados!BC$5:BC$98)-MIN(Base_Dados!BC$5:BC$98)=0,1,MAX(Base_Dados!BC$5:BC$98)-MIN(Base_Dados!BC$5:BC$98)))) * BC$1)))</f>
        <v>2.2353891731753298E-2</v>
      </c>
      <c r="BD387" s="106">
        <f>IF(INDEX(Base_Dados!BD:BD,MATCH($B387,Base_Dados!$B:$B,0))=0,0,
MAX(0, MIN(BD$1,
((INDEX(Base_Dados!BD:BD,MATCH($B387,Base_Dados!$B:$B,0))-MIN(Base_Dados!BD$5:BD$98)) /
(IF(MAX(Base_Dados!BD$5:BD$98)-MIN(Base_Dados!BD$5:BD$98)=0,1,MAX(Base_Dados!BD$5:BD$98)-MIN(Base_Dados!BD$5:BD$98)))) * BD$1)))</f>
        <v>2.3059344920711863E-2</v>
      </c>
      <c r="BE387" s="106">
        <f>IF(INDEX(Base_Dados!BE:BE,MATCH($B387,Base_Dados!$B:$B,0))=0,0,
MAX(0, MIN(BE$1,
((INDEX(Base_Dados!BE:BE,MATCH($B387,Base_Dados!$B:$B,0))-MIN(Base_Dados!BE$5:BE$98)) /
(IF(MAX(Base_Dados!BE$5:BE$98)-MIN(Base_Dados!BE$5:BE$98)=0,1,MAX(Base_Dados!BE$5:BE$98)-MIN(Base_Dados!BE$5:BE$98)))) * BE$1)))</f>
        <v>0.31309583542398395</v>
      </c>
      <c r="BF387" s="106">
        <f>IF(INDEX(Base_Dados!BF:BF,MATCH($B387,Base_Dados!$B:$B,0))=0,0,
MAX(0, MIN(BF$1,
((INDEX(Base_Dados!BF:BF,MATCH($B387,Base_Dados!$B:$B,0))-MIN(Base_Dados!BF$5:BF$98)) /
(IF(MAX(Base_Dados!BF$5:BF$98)-MIN(Base_Dados!BF$5:BF$98)=0,1,MAX(Base_Dados!BF$5:BF$98)-MIN(Base_Dados!BF$5:BF$98)))) * BF$1)))</f>
        <v>9.5779220779220783E-2</v>
      </c>
      <c r="BG387" s="106">
        <f>IF(INDEX(Base_Dados!BG:BG,MATCH($B387,Base_Dados!$B:$B,0))=0,0,
MAX(0, MIN(BG$1,
((INDEX(Base_Dados!BG:BG,MATCH($B387,Base_Dados!$B:$B,0))-MIN(Base_Dados!BG$5:BG$98)) /
(IF(MAX(Base_Dados!BG$5:BG$98)-MIN(Base_Dados!BG$5:BG$98)=0,1,MAX(Base_Dados!BG$5:BG$98)-MIN(Base_Dados!BG$5:BG$98)))) * BG$1)))</f>
        <v>8.7792642140468221E-3</v>
      </c>
      <c r="BH387" s="106">
        <f>IF(INDEX(Base_Dados!BH:BH,MATCH($B387,Base_Dados!$B:$B,0))=0,0,
MAX(0, MIN(BH$1,
((INDEX(Base_Dados!BH:BH,MATCH($B387,Base_Dados!$B:$B,0))-MIN(Base_Dados!BH$5:BH$98)) /
(IF(MAX(Base_Dados!BH$5:BH$98)-MIN(Base_Dados!BH$5:BH$98)=0,1,MAX(Base_Dados!BH$5:BH$98)-MIN(Base_Dados!BH$5:BH$98)))) * BH$1)))</f>
        <v>4.3956043956043959E-2</v>
      </c>
      <c r="BI387" s="106">
        <f>IF(INDEX(Base_Dados!BI:BI,MATCH($B387,Base_Dados!$B:$B,0))=0,0,
MAX(0, MIN(BI$1,
((INDEX(Base_Dados!BI:BI,MATCH($B387,Base_Dados!$B:$B,0))-MIN(Base_Dados!BI$5:BI$98)) /
(IF(MAX(Base_Dados!BI$5:BI$98)-MIN(Base_Dados!BI$5:BI$98)=0,1,MAX(Base_Dados!BI$5:BI$98)-MIN(Base_Dados!BI$5:BI$98)))) * BI$1)))</f>
        <v>7.0202808112324488E-2</v>
      </c>
      <c r="BJ387" s="106">
        <f>IF(INDEX(Base_Dados!BJ:BJ,MATCH($B387,Base_Dados!$B:$B,0))=0,0,
MAX(0, MIN(BJ$1,
((INDEX(Base_Dados!BJ:BJ,MATCH($B387,Base_Dados!$B:$B,0))-MIN(Base_Dados!BJ$5:BJ$98)) /
(IF(MAX(Base_Dados!BJ$5:BJ$98)-MIN(Base_Dados!BJ$5:BJ$98)=0,1,MAX(Base_Dados!BJ$5:BJ$98)-MIN(Base_Dados!BJ$5:BJ$98)))) * BJ$1)))</f>
        <v>4.2105263157894736E-2</v>
      </c>
      <c r="BK387" s="106">
        <f>IF(INDEX(Base_Dados!BK:BK,MATCH($B387,Base_Dados!$B:$B,0))=0,0,
MAX(0, MIN(BK$1,
((INDEX(Base_Dados!BK:BK,MATCH($B387,Base_Dados!$B:$B,0))-MIN(Base_Dados!BK$5:BK$98)) /
(IF(MAX(Base_Dados!BK$5:BK$98)-MIN(Base_Dados!BK$5:BK$98)=0,1,MAX(Base_Dados!BK$5:BK$98)-MIN(Base_Dados!BK$5:BK$98)))) * BK$1)))</f>
        <v>3.5714285714285712E-2</v>
      </c>
      <c r="BL387" s="106">
        <f>IF(INDEX(Base_Dados!BL:BL,MATCH($B387,Base_Dados!$B:$B,0))=0,0,
MAX(0, MIN(BL$1,
((INDEX(Base_Dados!BL:BL,MATCH($B387,Base_Dados!$B:$B,0))-MIN(Base_Dados!BL$5:BL$98)) /
(IF(MAX(Base_Dados!BL$5:BL$98)-MIN(Base_Dados!BL$5:BL$98)=0,1,MAX(Base_Dados!BL$5:BL$98)-MIN(Base_Dados!BL$5:BL$98)))) * BL$1)))</f>
        <v>4.7231270358306189E-2</v>
      </c>
      <c r="BM387" s="106">
        <f>IF(INDEX(Base_Dados!BM:BM,MATCH($B387,Base_Dados!$B:$B,0))=0,0,
MAX(0, MIN(BM$1,
((INDEX(Base_Dados!BM:BM,MATCH($B387,Base_Dados!$B:$B,0))-MIN(Base_Dados!BM$5:BM$98)) /
(IF(MAX(Base_Dados!BM$5:BM$98)-MIN(Base_Dados!BM$5:BM$98)=0,1,MAX(Base_Dados!BM$5:BM$98)-MIN(Base_Dados!BM$5:BM$98)))) * BM$1)))</f>
        <v>1</v>
      </c>
      <c r="BN387" s="106">
        <f>IF(INDEX(Base_Dados!BN:BN,MATCH($B387,Base_Dados!$B:$B,0))=0,0,
MAX(0, MIN(BN$1,
((INDEX(Base_Dados!BN:BN,MATCH($B387,Base_Dados!$B:$B,0))-MIN(Base_Dados!BN$5:BN$98)) /
(IF(MAX(Base_Dados!BN$5:BN$98)-MIN(Base_Dados!BN$5:BN$98)=0,1,MAX(Base_Dados!BN$5:BN$98)-MIN(Base_Dados!BN$5:BN$98)))) * BN$1)))</f>
        <v>4.6187788648123812E-2</v>
      </c>
      <c r="BO387" s="106">
        <f>IF(INDEX(Base_Dados!BO:BO,MATCH($B387,Base_Dados!$B:$B,0))=0,0,
MAX(0, MIN(BO$1,
((INDEX(Base_Dados!BO:BO,MATCH($B387,Base_Dados!$B:$B,0))-MIN(Base_Dados!BO$5:BO$98)) /
(IF(MAX(Base_Dados!BO$5:BO$98)-MIN(Base_Dados!BO$5:BO$98)=0,1,MAX(Base_Dados!BO$5:BO$98)-MIN(Base_Dados!BO$5:BO$98)))) * BO$1)))</f>
        <v>5.1724137931034482E-2</v>
      </c>
      <c r="BP387" s="106">
        <f t="shared" si="24"/>
        <v>12.518214371410695</v>
      </c>
      <c r="BQ387" s="111">
        <f t="shared" si="25"/>
        <v>0.42189436011601833</v>
      </c>
      <c r="BR387" s="112">
        <f t="shared" si="26"/>
        <v>0.10738604663799506</v>
      </c>
      <c r="BS387" s="113">
        <f t="shared" si="27"/>
        <v>12.4108283247727</v>
      </c>
    </row>
    <row r="388" spans="1:71">
      <c r="A388" s="21">
        <v>35035</v>
      </c>
      <c r="B388" s="21" t="s">
        <v>620</v>
      </c>
      <c r="C388" s="21" t="s">
        <v>619</v>
      </c>
      <c r="D388" s="105">
        <f>IF(INDEX(Base_Dados!D:D,MATCH($B388,Base_Dados!$B:$B,0))=0,0,
MAX(0, MIN(D$1,
((INDEX(Base_Dados!D:D,MATCH($B388,Base_Dados!$B:$B,0))-MIN(Base_Dados!D$5:D$98)) /
(IF(MAX(Base_Dados!D$5:D$98)-MIN(Base_Dados!D$5:D$98)=0,1,MAX(Base_Dados!D$5:D$98)-MIN(Base_Dados!D$5:D$98)))) * D$1)))</f>
        <v>0.32689454744341512</v>
      </c>
      <c r="E388" s="106">
        <f>IF(INDEX(Base_Dados!E:E,MATCH($B388,Base_Dados!$B:$B,0))=0,0,
MAX(0, MIN(E$1,
((INDEX(Base_Dados!E:E,MATCH($B388,Base_Dados!$B:$B,0))-MIN(Base_Dados!E$5:E$98)) /
(IF(MAX(Base_Dados!E$5:E$98)-MIN(Base_Dados!E$5:E$98)=0,1,MAX(Base_Dados!E$5:E$98)-MIN(Base_Dados!E$5:E$98)))) * E$1)))</f>
        <v>5.6955787450906591E-2</v>
      </c>
      <c r="F388" s="106">
        <f>IF(INDEX(Base_Dados!F:F,MATCH($B388,Base_Dados!$B:$B,0))=0,0,
MAX(0, MIN(F$1,
((INDEX(Base_Dados!F:F,MATCH($B388,Base_Dados!$B:$B,0))-MIN(Base_Dados!F$5:F$98)) /
(IF(MAX(Base_Dados!F$5:F$98)-MIN(Base_Dados!F$5:F$98)=0,1,MAX(Base_Dados!F$5:F$98)-MIN(Base_Dados!F$5:F$98)))) * F$1)))</f>
        <v>5.9424177734116714E-2</v>
      </c>
      <c r="G388" s="106">
        <f>IF(INDEX(Base_Dados!G:G,MATCH($B388,Base_Dados!$B:$B,0))=0,0,
MAX(0, MIN(G$1,
((INDEX(Base_Dados!G:G,MATCH($B388,Base_Dados!$B:$B,0))-MIN(Base_Dados!G$5:G$98)) /
(IF(MAX(Base_Dados!G$5:G$98)-MIN(Base_Dados!G$5:G$98)=0,1,MAX(Base_Dados!G$5:G$98)-MIN(Base_Dados!G$5:G$98)))) * G$1)))</f>
        <v>6.0114762085205435E-2</v>
      </c>
      <c r="H388" s="106">
        <f>IF(INDEX(Base_Dados!H:H,MATCH($B388,Base_Dados!$B:$B,0))=0,0,
MAX(0, MIN(H$1,
((INDEX(Base_Dados!H:H,MATCH($B388,Base_Dados!$B:$B,0))-MIN(Base_Dados!H$5:H$98)) /
(IF(MAX(Base_Dados!H$5:H$98)-MIN(Base_Dados!H$5:H$98)=0,1,MAX(Base_Dados!H$5:H$98)-MIN(Base_Dados!H$5:H$98)))) * H$1)))</f>
        <v>6.620004919609114E-2</v>
      </c>
      <c r="I388" s="106">
        <f>IF(INDEX(Base_Dados!I:I,MATCH($B388,Base_Dados!$B:$B,0))=0,0,
MAX(0, MIN(I$1,
((INDEX(Base_Dados!I:I,MATCH($B388,Base_Dados!$B:$B,0))-MIN(Base_Dados!I$5:I$98)) /
(IF(MAX(Base_Dados!I$5:I$98)-MIN(Base_Dados!I$5:I$98)=0,1,MAX(Base_Dados!I$5:I$98)-MIN(Base_Dados!I$5:I$98)))) * I$1)))</f>
        <v>8.3323772558917819E-2</v>
      </c>
      <c r="J388" s="106">
        <f>IF(INDEX(Base_Dados!J:J,MATCH($B388,Base_Dados!$B:$B,0))=0,0,
MAX(0, MIN(J$1,
((INDEX(Base_Dados!J:J,MATCH($B388,Base_Dados!$B:$B,0))-MIN(Base_Dados!J$5:J$98)) /
(IF(MAX(Base_Dados!J$5:J$98)-MIN(Base_Dados!J$5:J$98)=0,1,MAX(Base_Dados!J$5:J$98)-MIN(Base_Dados!J$5:J$98)))) * J$1)))</f>
        <v>0.13169497236341215</v>
      </c>
      <c r="K388" s="106">
        <f>IF(INDEX(Base_Dados!K:K,MATCH($B388,Base_Dados!$B:$B,0))=0,0,
MAX(0, MIN(K$1,
((INDEX(Base_Dados!K:K,MATCH($B388,Base_Dados!$B:$B,0))-MIN(Base_Dados!K$5:K$98)) /
(IF(MAX(Base_Dados!K$5:K$98)-MIN(Base_Dados!K$5:K$98)=0,1,MAX(Base_Dados!K$5:K$98)-MIN(Base_Dados!K$5:K$98)))) * K$1)))</f>
        <v>0.12928220035778176</v>
      </c>
      <c r="L388" s="106">
        <f>IF(INDEX(Base_Dados!L:L,MATCH($B388,Base_Dados!$B:$B,0))=0,0,
MAX(0, MIN(L$1,
((INDEX(Base_Dados!L:L,MATCH($B388,Base_Dados!$B:$B,0))-MIN(Base_Dados!L$5:L$98)) /
(IF(MAX(Base_Dados!L$5:L$98)-MIN(Base_Dados!L$5:L$98)=0,1,MAX(Base_Dados!L$5:L$98)-MIN(Base_Dados!L$5:L$98)))) * L$1)))</f>
        <v>0.16207370758203177</v>
      </c>
      <c r="M388" s="106">
        <f>IF(INDEX(Base_Dados!M:M,MATCH($B388,Base_Dados!$B:$B,0))=0,0,
MAX(0, MIN(M$1,
((INDEX(Base_Dados!M:M,MATCH($B388,Base_Dados!$B:$B,0))-MIN(Base_Dados!M$5:M$98)) /
(IF(MAX(Base_Dados!M$5:M$98)-MIN(Base_Dados!M$5:M$98)=0,1,MAX(Base_Dados!M$5:M$98)-MIN(Base_Dados!M$5:M$98)))) * M$1)))</f>
        <v>0.19694460641399417</v>
      </c>
      <c r="N388" s="106">
        <f>IF(INDEX(Base_Dados!N:N,MATCH($B388,Base_Dados!$B:$B,0))=0,0,
MAX(0, MIN(N$1,
((INDEX(Base_Dados!N:N,MATCH($B388,Base_Dados!$B:$B,0))-MIN(Base_Dados!N$5:N$98)) /
(IF(MAX(Base_Dados!N$5:N$98)-MIN(Base_Dados!N$5:N$98)=0,1,MAX(Base_Dados!N$5:N$98)-MIN(Base_Dados!N$5:N$98)))) * N$1)))</f>
        <v>0.24228871614666525</v>
      </c>
      <c r="O388" s="106">
        <f>IF(INDEX(Base_Dados!O:O,MATCH($B388,Base_Dados!$B:$B,0))=0,0,
MAX(0, MIN(O$1,
((INDEX(Base_Dados!O:O,MATCH($B388,Base_Dados!$B:$B,0))-MIN(Base_Dados!O$5:O$98)) /
(IF(MAX(Base_Dados!O$5:O$98)-MIN(Base_Dados!O$5:O$98)=0,1,MAX(Base_Dados!O$5:O$98)-MIN(Base_Dados!O$5:O$98)))) * O$1)))</f>
        <v>0.34243826300239699</v>
      </c>
      <c r="P388" s="106">
        <f>IF(INDEX(Base_Dados!P:P,MATCH($B388,Base_Dados!$B:$B,0))=0,0,
MAX(0, MIN(P$1,
((INDEX(Base_Dados!P:P,MATCH($B388,Base_Dados!$B:$B,0))-MIN(Base_Dados!P$5:P$98)) /
(IF(MAX(Base_Dados!P$5:P$98)-MIN(Base_Dados!P$5:P$98)=0,1,MAX(Base_Dados!P$5:P$98)-MIN(Base_Dados!P$5:P$98)))) * P$1)))</f>
        <v>0.14036671448118102</v>
      </c>
      <c r="Q388" s="106">
        <f>IF(INDEX(Base_Dados!Q:Q,MATCH($B388,Base_Dados!$B:$B,0))=0,0,
MAX(0, MIN(Q$1,
((INDEX(Base_Dados!Q:Q,MATCH($B388,Base_Dados!$B:$B,0))-MIN(Base_Dados!Q$5:Q$98)) /
(IF(MAX(Base_Dados!Q$5:Q$98)-MIN(Base_Dados!Q$5:Q$98)=0,1,MAX(Base_Dados!Q$5:Q$98)-MIN(Base_Dados!Q$5:Q$98)))) * Q$1)))</f>
        <v>4.4758043283660676E-2</v>
      </c>
      <c r="R388" s="106">
        <f>IF(INDEX(Base_Dados!R:R,MATCH($B388,Base_Dados!$B:$B,0))=0,0,
MAX(0, MIN(R$1,
((INDEX(Base_Dados!R:R,MATCH($B388,Base_Dados!$B:$B,0))-MIN(Base_Dados!R$5:R$98)) /
(IF(MAX(Base_Dados!R$5:R$98)-MIN(Base_Dados!R$5:R$98)=0,1,MAX(Base_Dados!R$5:R$98)-MIN(Base_Dados!R$5:R$98)))) * R$1)))</f>
        <v>3.440984024002746E-2</v>
      </c>
      <c r="S388" s="106">
        <f>IF(INDEX(Base_Dados!S:S,MATCH($B388,Base_Dados!$B:$B,0))=0,0,
MAX(0, MIN(S$1,
((INDEX(Base_Dados!S:S,MATCH($B388,Base_Dados!$B:$B,0))-MIN(Base_Dados!S$5:S$98)) /
(IF(MAX(Base_Dados!S$5:S$98)-MIN(Base_Dados!S$5:S$98)=0,1,MAX(Base_Dados!S$5:S$98)-MIN(Base_Dados!S$5:S$98)))) * S$1)))</f>
        <v>9.4563019546169386E-2</v>
      </c>
      <c r="T388" s="106">
        <f>IF(INDEX(Base_Dados!T:T,MATCH($B388,Base_Dados!$B:$B,0))=0,0,
MAX(0, MIN(T$1,
((INDEX(Base_Dados!T:T,MATCH($B388,Base_Dados!$B:$B,0))-MIN(Base_Dados!T$5:T$98)) /
(IF(MAX(Base_Dados!T$5:T$98)-MIN(Base_Dados!T$5:T$98)=0,1,MAX(Base_Dados!T$5:T$98)-MIN(Base_Dados!T$5:T$98)))) * T$1)))</f>
        <v>0.7139917160955328</v>
      </c>
      <c r="U388" s="106">
        <f>IF(INDEX(Base_Dados!U:U,MATCH($B388,Base_Dados!$B:$B,0))=0,0,
MAX(0, MIN(U$1,
((INDEX(Base_Dados!U:U,MATCH($B388,Base_Dados!$B:$B,0))-MIN(Base_Dados!U$5:U$98)) /
(IF(MAX(Base_Dados!U$5:U$98)-MIN(Base_Dados!U$5:U$98)=0,1,MAX(Base_Dados!U$5:U$98)-MIN(Base_Dados!U$5:U$98)))) * U$1)))</f>
        <v>1.0315076184365437</v>
      </c>
      <c r="V388" s="106">
        <f>IF(INDEX(Base_Dados!V:V,MATCH($B388,Base_Dados!$B:$B,0))=0,0,
MAX(0, MIN(V$1,
((INDEX(Base_Dados!V:V,MATCH($B388,Base_Dados!$B:$B,0))-MIN(Base_Dados!V$5:V$98)) /
(IF(MAX(Base_Dados!V$5:V$98)-MIN(Base_Dados!V$5:V$98)=0,1,MAX(Base_Dados!V$5:V$98)-MIN(Base_Dados!V$5:V$98)))) * V$1)))</f>
        <v>0.15725140403039312</v>
      </c>
      <c r="W388" s="106">
        <f>IF(INDEX(Base_Dados!W:W,MATCH($B388,Base_Dados!$B:$B,0))=0,0,
MAX(0, MIN(W$1,
((INDEX(Base_Dados!W:W,MATCH($B388,Base_Dados!$B:$B,0))-MIN(Base_Dados!W$5:W$98)) /
(IF(MAX(Base_Dados!W$5:W$98)-MIN(Base_Dados!W$5:W$98)=0,1,MAX(Base_Dados!W$5:W$98)-MIN(Base_Dados!W$5:W$98)))) * W$1)))</f>
        <v>2.428833297446801</v>
      </c>
      <c r="X388" s="106">
        <f>IF(INDEX(Base_Dados!X:X,MATCH($B388,Base_Dados!$B:$B,0))=0,0,
MAX(0, MIN(X$1,
((INDEX(Base_Dados!X:X,MATCH($B388,Base_Dados!$B:$B,0))-MIN(Base_Dados!X$5:X$98)) /
(IF(MAX(Base_Dados!X$5:X$98)-MIN(Base_Dados!X$5:X$98)=0,1,MAX(Base_Dados!X$5:X$98)-MIN(Base_Dados!X$5:X$98)))) * X$1)))</f>
        <v>0</v>
      </c>
      <c r="Y388" s="106">
        <f>IF(INDEX(Base_Dados!Y:Y,MATCH($B388,Base_Dados!$B:$B,0))=0,0,
MAX(0, MIN(Y$1,
((INDEX(Base_Dados!Y:Y,MATCH($B388,Base_Dados!$B:$B,0))-MIN(Base_Dados!Y$5:Y$98)) /
(IF(MAX(Base_Dados!Y$5:Y$98)-MIN(Base_Dados!Y$5:Y$98)=0,1,MAX(Base_Dados!Y$5:Y$98)-MIN(Base_Dados!Y$5:Y$98)))) * Y$1)))</f>
        <v>0</v>
      </c>
      <c r="Z388" s="106">
        <f>IF(INDEX(Base_Dados!Z:Z,MATCH($B388,Base_Dados!$B:$B,0))=0,0,
MAX(0, MIN(Z$1,
((INDEX(Base_Dados!Z:Z,MATCH($B388,Base_Dados!$B:$B,0))-MIN(Base_Dados!Z$5:Z$98)) /
(IF(MAX(Base_Dados!Z$5:Z$98)-MIN(Base_Dados!Z$5:Z$98)=0,1,MAX(Base_Dados!Z$5:Z$98)-MIN(Base_Dados!Z$5:Z$98)))) * Z$1)))</f>
        <v>0</v>
      </c>
      <c r="AA388" s="106">
        <f>IF(INDEX(Base_Dados!AA:AA,MATCH($B388,Base_Dados!$B:$B,0))=0,0,
MAX(0, MIN(AA$1,
((INDEX(Base_Dados!AA:AA,MATCH($B388,Base_Dados!$B:$B,0))-MIN(Base_Dados!AA$5:AA$98)) /
(IF(MAX(Base_Dados!AA$5:AA$98)-MIN(Base_Dados!AA$5:AA$98)=0,1,MAX(Base_Dados!AA$5:AA$98)-MIN(Base_Dados!AA$5:AA$98)))) * AA$1)))</f>
        <v>0</v>
      </c>
      <c r="AB388" s="106">
        <f>IF(INDEX(Base_Dados!AB:AB,MATCH($B388,Base_Dados!$B:$B,0))=0,0,
MAX(0, MIN(AB$1,
((INDEX(Base_Dados!AB:AB,MATCH($B388,Base_Dados!$B:$B,0))-MIN(Base_Dados!AB$5:AB$98)) /
(IF(MAX(Base_Dados!AB$5:AB$98)-MIN(Base_Dados!AB$5:AB$98)=0,1,MAX(Base_Dados!AB$5:AB$98)-MIN(Base_Dados!AB$5:AB$98)))) * AB$1)))</f>
        <v>0.18600735061762838</v>
      </c>
      <c r="AC388" s="106">
        <f>IF(INDEX(Base_Dados!AC:AC,MATCH($B388,Base_Dados!$B:$B,0))=0,0,
MAX(0, MIN(AC$1,
((INDEX(Base_Dados!AC:AC,MATCH($B388,Base_Dados!$B:$B,0))-MIN(Base_Dados!AC$5:AC$98)) /
(IF(MAX(Base_Dados!AC$5:AC$98)-MIN(Base_Dados!AC$5:AC$98)=0,1,MAX(Base_Dados!AC$5:AC$98)-MIN(Base_Dados!AC$5:AC$98)))) * AC$1)))</f>
        <v>7.1563644247446517E-2</v>
      </c>
      <c r="AD388" s="106">
        <f>IF(INDEX(Base_Dados!AD:AD,MATCH($B388,Base_Dados!$B:$B,0))=0,0,
MAX(0, MIN(AD$1,
((INDEX(Base_Dados!AD:AD,MATCH($B388,Base_Dados!$B:$B,0))-MIN(Base_Dados!AD$5:AD$98)) /
(IF(MAX(Base_Dados!AD$5:AD$98)-MIN(Base_Dados!AD$5:AD$98)=0,1,MAX(Base_Dados!AD$5:AD$98)-MIN(Base_Dados!AD$5:AD$98)))) * AD$1)))</f>
        <v>3.9047478183700635E-2</v>
      </c>
      <c r="AE388" s="106">
        <f>IF(INDEX(Base_Dados!AE:AE,MATCH($B388,Base_Dados!$B:$B,0))=0,0,
MAX(0, MIN(AE$1,
((INDEX(Base_Dados!AE:AE,MATCH($B388,Base_Dados!$B:$B,0))-MIN(Base_Dados!AE$5:AE$98)) /
(IF(MAX(Base_Dados!AE$5:AE$98)-MIN(Base_Dados!AE$5:AE$98)=0,1,MAX(Base_Dados!AE$5:AE$98)-MIN(Base_Dados!AE$5:AE$98)))) * AE$1)))</f>
        <v>1.7258737235725588E-2</v>
      </c>
      <c r="AF388" s="106">
        <f>IF(INDEX(Base_Dados!AF:AF,MATCH($B388,Base_Dados!$B:$B,0))=0,0,
MAX(0, MIN(AF$1,
((INDEX(Base_Dados!AF:AF,MATCH($B388,Base_Dados!$B:$B,0))-MIN(Base_Dados!AF$5:AF$98)) /
(IF(MAX(Base_Dados!AF$5:AF$98)-MIN(Base_Dados!AF$5:AF$98)=0,1,MAX(Base_Dados!AF$5:AF$98)-MIN(Base_Dados!AF$5:AF$98)))) * AF$1)))</f>
        <v>2.5191927550222957E-2</v>
      </c>
      <c r="AG388" s="106">
        <f>IF(INDEX(Base_Dados!AG:AG,MATCH($B388,Base_Dados!$B:$B,0))=0,0,
MAX(0, MIN(AG$1,
((INDEX(Base_Dados!AG:AG,MATCH($B388,Base_Dados!$B:$B,0))-MIN(Base_Dados!AG$5:AG$98)) /
(IF(MAX(Base_Dados!AG$5:AG$98)-MIN(Base_Dados!AG$5:AG$98)=0,1,MAX(Base_Dados!AG$5:AG$98)-MIN(Base_Dados!AG$5:AG$98)))) * AG$1)))</f>
        <v>4.4758043283660676E-2</v>
      </c>
      <c r="AH388" s="106">
        <f>IF(INDEX(Base_Dados!AH:AH,MATCH($B388,Base_Dados!$B:$B,0))=0,0,
MAX(0, MIN(AH$1,
((INDEX(Base_Dados!AH:AH,MATCH($B388,Base_Dados!$B:$B,0))-MIN(Base_Dados!AH$5:AH$98)) /
(IF(MAX(Base_Dados!AH$5:AH$98)-MIN(Base_Dados!AH$5:AH$98)=0,1,MAX(Base_Dados!AH$5:AH$98)-MIN(Base_Dados!AH$5:AH$98)))) * AH$1)))</f>
        <v>1.6017231341936995</v>
      </c>
      <c r="AI388" s="106">
        <f>IF(INDEX(Base_Dados!AI:AI,MATCH($B388,Base_Dados!$B:$B,0))=0,0,
MAX(0, MIN(AI$1,
((INDEX(Base_Dados!AI:AI,MATCH($B388,Base_Dados!$B:$B,0))-MIN(Base_Dados!AI$5:AI$98)) /
(IF(MAX(Base_Dados!AI$5:AI$98)-MIN(Base_Dados!AI$5:AI$98)=0,1,MAX(Base_Dados!AI$5:AI$98)-MIN(Base_Dados!AI$5:AI$98)))) * AI$1)))</f>
        <v>0.2857142857142857</v>
      </c>
      <c r="AJ388" s="106">
        <f>IF(INDEX(Base_Dados!AJ:AJ,MATCH($B388,Base_Dados!$B:$B,0))=0,0,
MAX(0, MIN(AJ$1,
((INDEX(Base_Dados!AJ:AJ,MATCH($B388,Base_Dados!$B:$B,0))-MIN(Base_Dados!AJ$5:AJ$98)) /
(IF(MAX(Base_Dados!AJ$5:AJ$98)-MIN(Base_Dados!AJ$5:AJ$98)=0,1,MAX(Base_Dados!AJ$5:AJ$98)-MIN(Base_Dados!AJ$5:AJ$98)))) * AJ$1)))</f>
        <v>0.90029761904761907</v>
      </c>
      <c r="AK388" s="106">
        <f>IF(INDEX(Base_Dados!AK:AK,MATCH($B388,Base_Dados!$B:$B,0))=0,0,
MAX(0, MIN(AK$1,
((INDEX(Base_Dados!AK:AK,MATCH($B388,Base_Dados!$B:$B,0))-MIN(Base_Dados!AK$5:AK$98)) /
(IF(MAX(Base_Dados!AK$5:AK$98)-MIN(Base_Dados!AK$5:AK$98)=0,1,MAX(Base_Dados!AK$5:AK$98)-MIN(Base_Dados!AK$5:AK$98)))) * AK$1)))</f>
        <v>3.6206896551724141E-2</v>
      </c>
      <c r="AL388" s="106">
        <f>IF(INDEX(Base_Dados!AL:AL,MATCH($B388,Base_Dados!$B:$B,0))=0,0,
MAX(0, MIN(AL$1,
((INDEX(Base_Dados!AL:AL,MATCH($B388,Base_Dados!$B:$B,0))-MIN(Base_Dados!AL$5:AL$98)) /
(IF(MAX(Base_Dados!AL$5:AL$98)-MIN(Base_Dados!AL$5:AL$98)=0,1,MAX(Base_Dados!AL$5:AL$98)-MIN(Base_Dados!AL$5:AL$98)))) * AL$1)))</f>
        <v>0</v>
      </c>
      <c r="AM388" s="106">
        <f>IF(INDEX(Base_Dados!AM:AM,MATCH($B388,Base_Dados!$B:$B,0))=0,0,
MAX(0, MIN(AM$1,
((INDEX(Base_Dados!AM:AM,MATCH($B388,Base_Dados!$B:$B,0))-MIN(Base_Dados!AM$5:AM$98)) /
(IF(MAX(Base_Dados!AM$5:AM$98)-MIN(Base_Dados!AM$5:AM$98)=0,1,MAX(Base_Dados!AM$5:AM$98)-MIN(Base_Dados!AM$5:AM$98)))) * AM$1)))</f>
        <v>0.12532366649404453</v>
      </c>
      <c r="AN388" s="106">
        <f>IF(INDEX(Base_Dados!AN:AN,MATCH($B388,Base_Dados!$B:$B,0))=0,0,
MAX(0, MIN(AN$1,
((INDEX(Base_Dados!AN:AN,MATCH($B388,Base_Dados!$B:$B,0))-MIN(Base_Dados!AN$5:AN$98)) /
(IF(MAX(Base_Dados!AN$5:AN$98)-MIN(Base_Dados!AN$5:AN$98)=0,1,MAX(Base_Dados!AN$5:AN$98)-MIN(Base_Dados!AN$5:AN$98)))) * AN$1)))</f>
        <v>0.37098110705999338</v>
      </c>
      <c r="AO388" s="106">
        <f>IF(INDEX(Base_Dados!AO:AO,MATCH($B388,Base_Dados!$B:$B,0))=0,0,
MAX(0, MIN(AO$1,
((INDEX(Base_Dados!AO:AO,MATCH($B388,Base_Dados!$B:$B,0))-MIN(Base_Dados!AO$5:AO$98)) /
(IF(MAX(Base_Dados!AO$5:AO$98)-MIN(Base_Dados!AO$5:AO$98)=0,1,MAX(Base_Dados!AO$5:AO$98)-MIN(Base_Dados!AO$5:AO$98)))) * AO$1)))</f>
        <v>0</v>
      </c>
      <c r="AP388" s="106">
        <f>IF(INDEX(Base_Dados!AP:AP,MATCH($B388,Base_Dados!$B:$B,0))=0,0,
MAX(0, MIN(AP$1,
((INDEX(Base_Dados!AP:AP,MATCH($B388,Base_Dados!$B:$B,0))-MIN(Base_Dados!AP$5:AP$98)) /
(IF(MAX(Base_Dados!AP$5:AP$98)-MIN(Base_Dados!AP$5:AP$98)=0,1,MAX(Base_Dados!AP$5:AP$98)-MIN(Base_Dados!AP$5:AP$98)))) * AP$1)))</f>
        <v>2.0642201834862386E-2</v>
      </c>
      <c r="AQ388" s="106">
        <f>IF(INDEX(Base_Dados!AQ:AQ,MATCH($B388,Base_Dados!$B:$B,0))=0,0,
MAX(0, MIN(AQ$1,
((INDEX(Base_Dados!AQ:AQ,MATCH($B388,Base_Dados!$B:$B,0))-MIN(Base_Dados!AQ$5:AQ$98)) /
(IF(MAX(Base_Dados!AQ$5:AQ$98)-MIN(Base_Dados!AQ$5:AQ$98)=0,1,MAX(Base_Dados!AQ$5:AQ$98)-MIN(Base_Dados!AQ$5:AQ$98)))) * AQ$1)))</f>
        <v>0</v>
      </c>
      <c r="AR388" s="106">
        <f>IF(INDEX(Base_Dados!AR:AR,MATCH($B388,Base_Dados!$B:$B,0))=0,0,
MAX(0, MIN(AR$1,
((INDEX(Base_Dados!AR:AR,MATCH($B388,Base_Dados!$B:$B,0))-MIN(Base_Dados!AR$5:AR$98)) /
(IF(MAX(Base_Dados!AR$5:AR$98)-MIN(Base_Dados!AR$5:AR$98)=0,1,MAX(Base_Dados!AR$5:AR$98)-MIN(Base_Dados!AR$5:AR$98)))) * AR$1)))</f>
        <v>0</v>
      </c>
      <c r="AS388" s="106">
        <f>IF(INDEX(Base_Dados!AS:AS,MATCH($B388,Base_Dados!$B:$B,0))=0,0,
MAX(0, MIN(AS$1,
((INDEX(Base_Dados!AS:AS,MATCH($B388,Base_Dados!$B:$B,0))-MIN(Base_Dados!AS$5:AS$98)) /
(IF(MAX(Base_Dados!AS$5:AS$98)-MIN(Base_Dados!AS$5:AS$98)=0,1,MAX(Base_Dados!AS$5:AS$98)-MIN(Base_Dados!AS$5:AS$98)))) * AS$1)))</f>
        <v>6.0975609756097563E-3</v>
      </c>
      <c r="AT388" s="106">
        <f>IF(INDEX(Base_Dados!AT:AT,MATCH($B388,Base_Dados!$B:$B,0))=0,0,
MAX(0, MIN(AT$1,
((INDEX(Base_Dados!AT:AT,MATCH($B388,Base_Dados!$B:$B,0))-MIN(Base_Dados!AT$5:AT$98)) /
(IF(MAX(Base_Dados!AT$5:AT$98)-MIN(Base_Dados!AT$5:AT$98)=0,1,MAX(Base_Dados!AT$5:AT$98)-MIN(Base_Dados!AT$5:AT$98)))) * AT$1)))</f>
        <v>1.4285714285714285E-2</v>
      </c>
      <c r="AU388" s="106">
        <f>IF(INDEX(Base_Dados!AU:AU,MATCH($B388,Base_Dados!$B:$B,0))=0,0,
MAX(0, MIN(AU$1,
((INDEX(Base_Dados!AU:AU,MATCH($B388,Base_Dados!$B:$B,0))-MIN(Base_Dados!AU$5:AU$98)) /
(IF(MAX(Base_Dados!AU$5:AU$98)-MIN(Base_Dados!AU$5:AU$98)=0,1,MAX(Base_Dados!AU$5:AU$98)-MIN(Base_Dados!AU$5:AU$98)))) * AU$1)))</f>
        <v>5.8988764044943819E-2</v>
      </c>
      <c r="AV388" s="106">
        <f>IF(INDEX(Base_Dados!AV:AV,MATCH($B388,Base_Dados!$B:$B,0))=0,0,
MAX(0, MIN(AV$1,
((INDEX(Base_Dados!AV:AV,MATCH($B388,Base_Dados!$B:$B,0))-MIN(Base_Dados!AV$5:AV$98)) /
(IF(MAX(Base_Dados!AV$5:AV$98)-MIN(Base_Dados!AV$5:AV$98)=0,1,MAX(Base_Dados!AV$5:AV$98)-MIN(Base_Dados!AV$5:AV$98)))) * AV$1)))</f>
        <v>0</v>
      </c>
      <c r="AW388" s="106">
        <f>IF(INDEX(Base_Dados!AW:AW,MATCH($B388,Base_Dados!$B:$B,0))=0,0,
MAX(0, MIN(AW$1,
((INDEX(Base_Dados!AW:AW,MATCH($B388,Base_Dados!$B:$B,0))-MIN(Base_Dados!AW$5:AW$98)) /
(IF(MAX(Base_Dados!AW$5:AW$98)-MIN(Base_Dados!AW$5:AW$98)=0,1,MAX(Base_Dados!AW$5:AW$98)-MIN(Base_Dados!AW$5:AW$98)))) * AW$1)))</f>
        <v>0</v>
      </c>
      <c r="AX388" s="106">
        <f>IF(INDEX(Base_Dados!AX:AX,MATCH($B388,Base_Dados!$B:$B,0))=0,0,
MAX(0, MIN(AX$1,
((INDEX(Base_Dados!AX:AX,MATCH($B388,Base_Dados!$B:$B,0))-MIN(Base_Dados!AX$5:AX$98)) /
(IF(MAX(Base_Dados!AX$5:AX$98)-MIN(Base_Dados!AX$5:AX$98)=0,1,MAX(Base_Dados!AX$5:AX$98)-MIN(Base_Dados!AX$5:AX$98)))) * AX$1)))</f>
        <v>0.15812641859825299</v>
      </c>
      <c r="AY388" s="106">
        <f>IF(INDEX(Base_Dados!AY:AY,MATCH($B388,Base_Dados!$B:$B,0))=0,0,
MAX(0, MIN(AY$1,
((INDEX(Base_Dados!AY:AY,MATCH($B388,Base_Dados!$B:$B,0))-MIN(Base_Dados!AY$5:AY$98)) /
(IF(MAX(Base_Dados!AY$5:AY$98)-MIN(Base_Dados!AY$5:AY$98)=0,1,MAX(Base_Dados!AY$5:AY$98)-MIN(Base_Dados!AY$5:AY$98)))) * AY$1)))</f>
        <v>2.9343883943290471E-2</v>
      </c>
      <c r="AZ388" s="106">
        <f>IF(INDEX(Base_Dados!AZ:AZ,MATCH($B388,Base_Dados!$B:$B,0))=0,0,
MAX(0, MIN(AZ$1,
((INDEX(Base_Dados!AZ:AZ,MATCH($B388,Base_Dados!$B:$B,0))-MIN(Base_Dados!AZ$5:AZ$98)) /
(IF(MAX(Base_Dados!AZ$5:AZ$98)-MIN(Base_Dados!AZ$5:AZ$98)=0,1,MAX(Base_Dados!AZ$5:AZ$98)-MIN(Base_Dados!AZ$5:AZ$98)))) * AZ$1)))</f>
        <v>0.30067567567567566</v>
      </c>
      <c r="BA388" s="106">
        <f>IF(INDEX(Base_Dados!BA:BA,MATCH($B388,Base_Dados!$B:$B,0))=0,0,
MAX(0, MIN(BA$1,
((INDEX(Base_Dados!BA:BA,MATCH($B388,Base_Dados!$B:$B,0))-MIN(Base_Dados!BA$5:BA$98)) /
(IF(MAX(Base_Dados!BA$5:BA$98)-MIN(Base_Dados!BA$5:BA$98)=0,1,MAX(Base_Dados!BA$5:BA$98)-MIN(Base_Dados!BA$5:BA$98)))) * BA$1)))</f>
        <v>4.7958436022114165E-2</v>
      </c>
      <c r="BB388" s="106">
        <f>IF(INDEX(Base_Dados!BB:BB,MATCH($B388,Base_Dados!$B:$B,0))=0,0,
MAX(0, MIN(BB$1,
((INDEX(Base_Dados!BB:BB,MATCH($B388,Base_Dados!$B:$B,0))-MIN(Base_Dados!BB$5:BB$98)) /
(IF(MAX(Base_Dados!BB$5:BB$98)-MIN(Base_Dados!BB$5:BB$98)=0,1,MAX(Base_Dados!BB$5:BB$98)-MIN(Base_Dados!BB$5:BB$98)))) * BB$1)))</f>
        <v>0.22879100550850945</v>
      </c>
      <c r="BC388" s="106">
        <f>IF(INDEX(Base_Dados!BC:BC,MATCH($B388,Base_Dados!$B:$B,0))=0,0,
MAX(0, MIN(BC$1,
((INDEX(Base_Dados!BC:BC,MATCH($B388,Base_Dados!$B:$B,0))-MIN(Base_Dados!BC$5:BC$98)) /
(IF(MAX(Base_Dados!BC$5:BC$98)-MIN(Base_Dados!BC$5:BC$98)=0,1,MAX(Base_Dados!BC$5:BC$98)-MIN(Base_Dados!BC$5:BC$98)))) * BC$1)))</f>
        <v>1.8044707783463506E-2</v>
      </c>
      <c r="BD388" s="106">
        <f>IF(INDEX(Base_Dados!BD:BD,MATCH($B388,Base_Dados!$B:$B,0))=0,0,
MAX(0, MIN(BD$1,
((INDEX(Base_Dados!BD:BD,MATCH($B388,Base_Dados!$B:$B,0))-MIN(Base_Dados!BD$5:BD$98)) /
(IF(MAX(Base_Dados!BD$5:BD$98)-MIN(Base_Dados!BD$5:BD$98)=0,1,MAX(Base_Dados!BD$5:BD$98)-MIN(Base_Dados!BD$5:BD$98)))) * BD$1)))</f>
        <v>3.732428502181289E-2</v>
      </c>
      <c r="BE388" s="106">
        <f>IF(INDEX(Base_Dados!BE:BE,MATCH($B388,Base_Dados!$B:$B,0))=0,0,
MAX(0, MIN(BE$1,
((INDEX(Base_Dados!BE:BE,MATCH($B388,Base_Dados!$B:$B,0))-MIN(Base_Dados!BE$5:BE$98)) /
(IF(MAX(Base_Dados!BE$5:BE$98)-MIN(Base_Dados!BE$5:BE$98)=0,1,MAX(Base_Dados!BE$5:BE$98)-MIN(Base_Dados!BE$5:BE$98)))) * BE$1)))</f>
        <v>0.37129954841946816</v>
      </c>
      <c r="BF388" s="106">
        <f>IF(INDEX(Base_Dados!BF:BF,MATCH($B388,Base_Dados!$B:$B,0))=0,0,
MAX(0, MIN(BF$1,
((INDEX(Base_Dados!BF:BF,MATCH($B388,Base_Dados!$B:$B,0))-MIN(Base_Dados!BF$5:BF$98)) /
(IF(MAX(Base_Dados!BF$5:BF$98)-MIN(Base_Dados!BF$5:BF$98)=0,1,MAX(Base_Dados!BF$5:BF$98)-MIN(Base_Dados!BF$5:BF$98)))) * BF$1)))</f>
        <v>0.13474025974025974</v>
      </c>
      <c r="BG388" s="106">
        <f>IF(INDEX(Base_Dados!BG:BG,MATCH($B388,Base_Dados!$B:$B,0))=0,0,
MAX(0, MIN(BG$1,
((INDEX(Base_Dados!BG:BG,MATCH($B388,Base_Dados!$B:$B,0))-MIN(Base_Dados!BG$5:BG$98)) /
(IF(MAX(Base_Dados!BG$5:BG$98)-MIN(Base_Dados!BG$5:BG$98)=0,1,MAX(Base_Dados!BG$5:BG$98)-MIN(Base_Dados!BG$5:BG$98)))) * BG$1)))</f>
        <v>4.5986622073578599E-3</v>
      </c>
      <c r="BH388" s="106">
        <f>IF(INDEX(Base_Dados!BH:BH,MATCH($B388,Base_Dados!$B:$B,0))=0,0,
MAX(0, MIN(BH$1,
((INDEX(Base_Dados!BH:BH,MATCH($B388,Base_Dados!$B:$B,0))-MIN(Base_Dados!BH$5:BH$98)) /
(IF(MAX(Base_Dados!BH$5:BH$98)-MIN(Base_Dados!BH$5:BH$98)=0,1,MAX(Base_Dados!BH$5:BH$98)-MIN(Base_Dados!BH$5:BH$98)))) * BH$1)))</f>
        <v>5.4945054945054944E-2</v>
      </c>
      <c r="BI388" s="106">
        <f>IF(INDEX(Base_Dados!BI:BI,MATCH($B388,Base_Dados!$B:$B,0))=0,0,
MAX(0, MIN(BI$1,
((INDEX(Base_Dados!BI:BI,MATCH($B388,Base_Dados!$B:$B,0))-MIN(Base_Dados!BI$5:BI$98)) /
(IF(MAX(Base_Dados!BI$5:BI$98)-MIN(Base_Dados!BI$5:BI$98)=0,1,MAX(Base_Dados!BI$5:BI$98)-MIN(Base_Dados!BI$5:BI$98)))) * BI$1)))</f>
        <v>0.11232449297971919</v>
      </c>
      <c r="BJ388" s="106">
        <f>IF(INDEX(Base_Dados!BJ:BJ,MATCH($B388,Base_Dados!$B:$B,0))=0,0,
MAX(0, MIN(BJ$1,
((INDEX(Base_Dados!BJ:BJ,MATCH($B388,Base_Dados!$B:$B,0))-MIN(Base_Dados!BJ$5:BJ$98)) /
(IF(MAX(Base_Dados!BJ$5:BJ$98)-MIN(Base_Dados!BJ$5:BJ$98)=0,1,MAX(Base_Dados!BJ$5:BJ$98)-MIN(Base_Dados!BJ$5:BJ$98)))) * BJ$1)))</f>
        <v>8.4210526315789472E-2</v>
      </c>
      <c r="BK388" s="106">
        <f>IF(INDEX(Base_Dados!BK:BK,MATCH($B388,Base_Dados!$B:$B,0))=0,0,
MAX(0, MIN(BK$1,
((INDEX(Base_Dados!BK:BK,MATCH($B388,Base_Dados!$B:$B,0))-MIN(Base_Dados!BK$5:BK$98)) /
(IF(MAX(Base_Dados!BK$5:BK$98)-MIN(Base_Dados!BK$5:BK$98)=0,1,MAX(Base_Dados!BK$5:BK$98)-MIN(Base_Dados!BK$5:BK$98)))) * BK$1)))</f>
        <v>1.7857142857142856E-2</v>
      </c>
      <c r="BL388" s="106">
        <f>IF(INDEX(Base_Dados!BL:BL,MATCH($B388,Base_Dados!$B:$B,0))=0,0,
MAX(0, MIN(BL$1,
((INDEX(Base_Dados!BL:BL,MATCH($B388,Base_Dados!$B:$B,0))-MIN(Base_Dados!BL$5:BL$98)) /
(IF(MAX(Base_Dados!BL$5:BL$98)-MIN(Base_Dados!BL$5:BL$98)=0,1,MAX(Base_Dados!BL$5:BL$98)-MIN(Base_Dados!BL$5:BL$98)))) * BL$1)))</f>
        <v>5.2117263843648211E-2</v>
      </c>
      <c r="BM388" s="106">
        <f>IF(INDEX(Base_Dados!BM:BM,MATCH($B388,Base_Dados!$B:$B,0))=0,0,
MAX(0, MIN(BM$1,
((INDEX(Base_Dados!BM:BM,MATCH($B388,Base_Dados!$B:$B,0))-MIN(Base_Dados!BM$5:BM$98)) /
(IF(MAX(Base_Dados!BM$5:BM$98)-MIN(Base_Dados!BM$5:BM$98)=0,1,MAX(Base_Dados!BM$5:BM$98)-MIN(Base_Dados!BM$5:BM$98)))) * BM$1)))</f>
        <v>1</v>
      </c>
      <c r="BN388" s="106">
        <f>IF(INDEX(Base_Dados!BN:BN,MATCH($B388,Base_Dados!$B:$B,0))=0,0,
MAX(0, MIN(BN$1,
((INDEX(Base_Dados!BN:BN,MATCH($B388,Base_Dados!$B:$B,0))-MIN(Base_Dados!BN$5:BN$98)) /
(IF(MAX(Base_Dados!BN$5:BN$98)-MIN(Base_Dados!BN$5:BN$98)=0,1,MAX(Base_Dados!BN$5:BN$98)-MIN(Base_Dados!BN$5:BN$98)))) * BN$1)))</f>
        <v>9.5704778778468169E-2</v>
      </c>
      <c r="BO388" s="106">
        <f>IF(INDEX(Base_Dados!BO:BO,MATCH($B388,Base_Dados!$B:$B,0))=0,0,
MAX(0, MIN(BO$1,
((INDEX(Base_Dados!BO:BO,MATCH($B388,Base_Dados!$B:$B,0))-MIN(Base_Dados!BO$5:BO$98)) /
(IF(MAX(Base_Dados!BO$5:BO$98)-MIN(Base_Dados!BO$5:BO$98)=0,1,MAX(Base_Dados!BO$5:BO$98)-MIN(Base_Dados!BO$5:BO$98)))) * BO$1)))</f>
        <v>6.0344827586206899E-2</v>
      </c>
      <c r="BP388" s="106">
        <f t="shared" si="24"/>
        <v>13.115812317442359</v>
      </c>
      <c r="BQ388" s="111">
        <f t="shared" si="25"/>
        <v>0.40381611149004787</v>
      </c>
      <c r="BR388" s="112">
        <f t="shared" si="26"/>
        <v>8.9307798012024597E-2</v>
      </c>
      <c r="BS388" s="113">
        <f t="shared" si="27"/>
        <v>13.026504519430334</v>
      </c>
    </row>
    <row r="389" spans="1:71">
      <c r="A389" s="21">
        <v>35036</v>
      </c>
      <c r="B389" s="21" t="s">
        <v>668</v>
      </c>
      <c r="C389" s="21" t="s">
        <v>619</v>
      </c>
      <c r="D389" s="105">
        <f>IF(INDEX(Base_Dados!D:D,MATCH($B389,Base_Dados!$B:$B,0))=0,0,
MAX(0, MIN(D$1,
((INDEX(Base_Dados!D:D,MATCH($B389,Base_Dados!$B:$B,0))-MIN(Base_Dados!D$5:D$98)) /
(IF(MAX(Base_Dados!D$5:D$98)-MIN(Base_Dados!D$5:D$98)=0,1,MAX(Base_Dados!D$5:D$98)-MIN(Base_Dados!D$5:D$98)))) * D$1)))</f>
        <v>1.3031485358707515</v>
      </c>
      <c r="E389" s="106">
        <f>IF(INDEX(Base_Dados!E:E,MATCH($B389,Base_Dados!$B:$B,0))=0,0,
MAX(0, MIN(E$1,
((INDEX(Base_Dados!E:E,MATCH($B389,Base_Dados!$B:$B,0))-MIN(Base_Dados!E$5:E$98)) /
(IF(MAX(Base_Dados!E$5:E$98)-MIN(Base_Dados!E$5:E$98)=0,1,MAX(Base_Dados!E$5:E$98)-MIN(Base_Dados!E$5:E$98)))) * E$1)))</f>
        <v>0.33699996533125981</v>
      </c>
      <c r="F389" s="106">
        <f>IF(INDEX(Base_Dados!F:F,MATCH($B389,Base_Dados!$B:$B,0))=0,0,
MAX(0, MIN(F$1,
((INDEX(Base_Dados!F:F,MATCH($B389,Base_Dados!$B:$B,0))-MIN(Base_Dados!F$5:F$98)) /
(IF(MAX(Base_Dados!F$5:F$98)-MIN(Base_Dados!F$5:F$98)=0,1,MAX(Base_Dados!F$5:F$98)-MIN(Base_Dados!F$5:F$98)))) * F$1)))</f>
        <v>0.33537679708310508</v>
      </c>
      <c r="G389" s="106">
        <f>IF(INDEX(Base_Dados!G:G,MATCH($B389,Base_Dados!$B:$B,0))=0,0,
MAX(0, MIN(G$1,
((INDEX(Base_Dados!G:G,MATCH($B389,Base_Dados!$B:$B,0))-MIN(Base_Dados!G$5:G$98)) /
(IF(MAX(Base_Dados!G$5:G$98)-MIN(Base_Dados!G$5:G$98)=0,1,MAX(Base_Dados!G$5:G$98)-MIN(Base_Dados!G$5:G$98)))) * G$1)))</f>
        <v>0.30778252945740631</v>
      </c>
      <c r="H389" s="106">
        <f>IF(INDEX(Base_Dados!H:H,MATCH($B389,Base_Dados!$B:$B,0))=0,0,
MAX(0, MIN(H$1,
((INDEX(Base_Dados!H:H,MATCH($B389,Base_Dados!$B:$B,0))-MIN(Base_Dados!H$5:H$98)) /
(IF(MAX(Base_Dados!H$5:H$98)-MIN(Base_Dados!H$5:H$98)=0,1,MAX(Base_Dados!H$5:H$98)-MIN(Base_Dados!H$5:H$98)))) * H$1)))</f>
        <v>0.30850421521053689</v>
      </c>
      <c r="I389" s="106">
        <f>IF(INDEX(Base_Dados!I:I,MATCH($B389,Base_Dados!$B:$B,0))=0,0,
MAX(0, MIN(I$1,
((INDEX(Base_Dados!I:I,MATCH($B389,Base_Dados!$B:$B,0))-MIN(Base_Dados!I$5:I$98)) /
(IF(MAX(Base_Dados!I$5:I$98)-MIN(Base_Dados!I$5:I$98)=0,1,MAX(Base_Dados!I$5:I$98)-MIN(Base_Dados!I$5:I$98)))) * I$1)))</f>
        <v>0.35431436259218929</v>
      </c>
      <c r="J389" s="106">
        <f>IF(INDEX(Base_Dados!J:J,MATCH($B389,Base_Dados!$B:$B,0))=0,0,
MAX(0, MIN(J$1,
((INDEX(Base_Dados!J:J,MATCH($B389,Base_Dados!$B:$B,0))-MIN(Base_Dados!J$5:J$98)) /
(IF(MAX(Base_Dados!J$5:J$98)-MIN(Base_Dados!J$5:J$98)=0,1,MAX(Base_Dados!J$5:J$98)-MIN(Base_Dados!J$5:J$98)))) * J$1)))</f>
        <v>0.44647726105045321</v>
      </c>
      <c r="K389" s="106">
        <f>IF(INDEX(Base_Dados!K:K,MATCH($B389,Base_Dados!$B:$B,0))=0,0,
MAX(0, MIN(K$1,
((INDEX(Base_Dados!K:K,MATCH($B389,Base_Dados!$B:$B,0))-MIN(Base_Dados!K$5:K$98)) /
(IF(MAX(Base_Dados!K$5:K$98)-MIN(Base_Dados!K$5:K$98)=0,1,MAX(Base_Dados!K$5:K$98)-MIN(Base_Dados!K$5:K$98)))) * K$1)))</f>
        <v>0.49042933810375672</v>
      </c>
      <c r="L389" s="106">
        <f>IF(INDEX(Base_Dados!L:L,MATCH($B389,Base_Dados!$B:$B,0))=0,0,
MAX(0, MIN(L$1,
((INDEX(Base_Dados!L:L,MATCH($B389,Base_Dados!$B:$B,0))-MIN(Base_Dados!L$5:L$98)) /
(IF(MAX(Base_Dados!L$5:L$98)-MIN(Base_Dados!L$5:L$98)=0,1,MAX(Base_Dados!L$5:L$98)-MIN(Base_Dados!L$5:L$98)))) * L$1)))</f>
        <v>0.64052764610526802</v>
      </c>
      <c r="M389" s="106">
        <f>IF(INDEX(Base_Dados!M:M,MATCH($B389,Base_Dados!$B:$B,0))=0,0,
MAX(0, MIN(M$1,
((INDEX(Base_Dados!M:M,MATCH($B389,Base_Dados!$B:$B,0))-MIN(Base_Dados!M$5:M$98)) /
(IF(MAX(Base_Dados!M$5:M$98)-MIN(Base_Dados!M$5:M$98)=0,1,MAX(Base_Dados!M$5:M$98)-MIN(Base_Dados!M$5:M$98)))) * M$1)))</f>
        <v>0.71330612244897962</v>
      </c>
      <c r="N389" s="106">
        <f>IF(INDEX(Base_Dados!N:N,MATCH($B389,Base_Dados!$B:$B,0))=0,0,
MAX(0, MIN(N$1,
((INDEX(Base_Dados!N:N,MATCH($B389,Base_Dados!$B:$B,0))-MIN(Base_Dados!N$5:N$98)) /
(IF(MAX(Base_Dados!N$5:N$98)-MIN(Base_Dados!N$5:N$98)=0,1,MAX(Base_Dados!N$5:N$98)-MIN(Base_Dados!N$5:N$98)))) * N$1)))</f>
        <v>0.82991989966753033</v>
      </c>
      <c r="O389" s="106">
        <f>IF(INDEX(Base_Dados!O:O,MATCH($B389,Base_Dados!$B:$B,0))=0,0,
MAX(0, MIN(O$1,
((INDEX(Base_Dados!O:O,MATCH($B389,Base_Dados!$B:$B,0))-MIN(Base_Dados!O$5:O$98)) /
(IF(MAX(Base_Dados!O$5:O$98)-MIN(Base_Dados!O$5:O$98)=0,1,MAX(Base_Dados!O$5:O$98)-MIN(Base_Dados!O$5:O$98)))) * O$1)))</f>
        <v>1.0495010870171135</v>
      </c>
      <c r="P389" s="106">
        <f>IF(INDEX(Base_Dados!P:P,MATCH($B389,Base_Dados!$B:$B,0))=0,0,
MAX(0, MIN(P$1,
((INDEX(Base_Dados!P:P,MATCH($B389,Base_Dados!$B:$B,0))-MIN(Base_Dados!P$5:P$98)) /
(IF(MAX(Base_Dados!P$5:P$98)-MIN(Base_Dados!P$5:P$98)=0,1,MAX(Base_Dados!P$5:P$98)-MIN(Base_Dados!P$5:P$98)))) * P$1)))</f>
        <v>0.45309254353523348</v>
      </c>
      <c r="Q389" s="106">
        <f>IF(INDEX(Base_Dados!Q:Q,MATCH($B389,Base_Dados!$B:$B,0))=0,0,
MAX(0, MIN(Q$1,
((INDEX(Base_Dados!Q:Q,MATCH($B389,Base_Dados!$B:$B,0))-MIN(Base_Dados!Q$5:Q$98)) /
(IF(MAX(Base_Dados!Q$5:Q$98)-MIN(Base_Dados!Q$5:Q$98)=0,1,MAX(Base_Dados!Q$5:Q$98)-MIN(Base_Dados!Q$5:Q$98)))) * Q$1)))</f>
        <v>0.22800273813911853</v>
      </c>
      <c r="R389" s="106">
        <f>IF(INDEX(Base_Dados!R:R,MATCH($B389,Base_Dados!$B:$B,0))=0,0,
MAX(0, MIN(R$1,
((INDEX(Base_Dados!R:R,MATCH($B389,Base_Dados!$B:$B,0))-MIN(Base_Dados!R$5:R$98)) /
(IF(MAX(Base_Dados!R$5:R$98)-MIN(Base_Dados!R$5:R$98)=0,1,MAX(Base_Dados!R$5:R$98)-MIN(Base_Dados!R$5:R$98)))) * R$1)))</f>
        <v>0.18039701958526622</v>
      </c>
      <c r="S389" s="106">
        <f>IF(INDEX(Base_Dados!S:S,MATCH($B389,Base_Dados!$B:$B,0))=0,0,
MAX(0, MIN(S$1,
((INDEX(Base_Dados!S:S,MATCH($B389,Base_Dados!$B:$B,0))-MIN(Base_Dados!S$5:S$98)) /
(IF(MAX(Base_Dados!S$5:S$98)-MIN(Base_Dados!S$5:S$98)=0,1,MAX(Base_Dados!S$5:S$98)-MIN(Base_Dados!S$5:S$98)))) * S$1)))</f>
        <v>0.38362914700816292</v>
      </c>
      <c r="T389" s="106">
        <f>IF(INDEX(Base_Dados!T:T,MATCH($B389,Base_Dados!$B:$B,0))=0,0,
MAX(0, MIN(T$1,
((INDEX(Base_Dados!T:T,MATCH($B389,Base_Dados!$B:$B,0))-MIN(Base_Dados!T$5:T$98)) /
(IF(MAX(Base_Dados!T$5:T$98)-MIN(Base_Dados!T$5:T$98)=0,1,MAX(Base_Dados!T$5:T$98)-MIN(Base_Dados!T$5:T$98)))) * T$1)))</f>
        <v>1.1381293588957224</v>
      </c>
      <c r="U389" s="106">
        <f>IF(INDEX(Base_Dados!U:U,MATCH($B389,Base_Dados!$B:$B,0))=0,0,
MAX(0, MIN(U$1,
((INDEX(Base_Dados!U:U,MATCH($B389,Base_Dados!$B:$B,0))-MIN(Base_Dados!U$5:U$98)) /
(IF(MAX(Base_Dados!U$5:U$98)-MIN(Base_Dados!U$5:U$98)=0,1,MAX(Base_Dados!U$5:U$98)-MIN(Base_Dados!U$5:U$98)))) * U$1)))</f>
        <v>0.83071261837538823</v>
      </c>
      <c r="V389" s="106">
        <f>IF(INDEX(Base_Dados!V:V,MATCH($B389,Base_Dados!$B:$B,0))=0,0,
MAX(0, MIN(V$1,
((INDEX(Base_Dados!V:V,MATCH($B389,Base_Dados!$B:$B,0))-MIN(Base_Dados!V$5:V$98)) /
(IF(MAX(Base_Dados!V$5:V$98)-MIN(Base_Dados!V$5:V$98)=0,1,MAX(Base_Dados!V$5:V$98)-MIN(Base_Dados!V$5:V$98)))) * V$1)))</f>
        <v>1.0199769803880752</v>
      </c>
      <c r="W389" s="106">
        <f>IF(INDEX(Base_Dados!W:W,MATCH($B389,Base_Dados!$B:$B,0))=0,0,
MAX(0, MIN(W$1,
((INDEX(Base_Dados!W:W,MATCH($B389,Base_Dados!$B:$B,0))-MIN(Base_Dados!W$5:W$98)) /
(IF(MAX(Base_Dados!W$5:W$98)-MIN(Base_Dados!W$5:W$98)=0,1,MAX(Base_Dados!W$5:W$98)-MIN(Base_Dados!W$5:W$98)))) * W$1)))</f>
        <v>2.3676995571642072</v>
      </c>
      <c r="X389" s="106">
        <f>IF(INDEX(Base_Dados!X:X,MATCH($B389,Base_Dados!$B:$B,0))=0,0,
MAX(0, MIN(X$1,
((INDEX(Base_Dados!X:X,MATCH($B389,Base_Dados!$B:$B,0))-MIN(Base_Dados!X$5:X$98)) /
(IF(MAX(Base_Dados!X$5:X$98)-MIN(Base_Dados!X$5:X$98)=0,1,MAX(Base_Dados!X$5:X$98)-MIN(Base_Dados!X$5:X$98)))) * X$1)))</f>
        <v>0.9152542372881356</v>
      </c>
      <c r="Y389" s="106">
        <f>IF(INDEX(Base_Dados!Y:Y,MATCH($B389,Base_Dados!$B:$B,0))=0,0,
MAX(0, MIN(Y$1,
((INDEX(Base_Dados!Y:Y,MATCH($B389,Base_Dados!$B:$B,0))-MIN(Base_Dados!Y$5:Y$98)) /
(IF(MAX(Base_Dados!Y$5:Y$98)-MIN(Base_Dados!Y$5:Y$98)=0,1,MAX(Base_Dados!Y$5:Y$98)-MIN(Base_Dados!Y$5:Y$98)))) * Y$1)))</f>
        <v>0.13235294117647059</v>
      </c>
      <c r="Z389" s="106">
        <f>IF(INDEX(Base_Dados!Z:Z,MATCH($B389,Base_Dados!$B:$B,0))=0,0,
MAX(0, MIN(Z$1,
((INDEX(Base_Dados!Z:Z,MATCH($B389,Base_Dados!$B:$B,0))-MIN(Base_Dados!Z$5:Z$98)) /
(IF(MAX(Base_Dados!Z$5:Z$98)-MIN(Base_Dados!Z$5:Z$98)=0,1,MAX(Base_Dados!Z$5:Z$98)-MIN(Base_Dados!Z$5:Z$98)))) * Z$1)))</f>
        <v>0.1142857142857143</v>
      </c>
      <c r="AA389" s="106">
        <f>IF(INDEX(Base_Dados!AA:AA,MATCH($B389,Base_Dados!$B:$B,0))=0,0,
MAX(0, MIN(AA$1,
((INDEX(Base_Dados!AA:AA,MATCH($B389,Base_Dados!$B:$B,0))-MIN(Base_Dados!AA$5:AA$98)) /
(IF(MAX(Base_Dados!AA$5:AA$98)-MIN(Base_Dados!AA$5:AA$98)=0,1,MAX(Base_Dados!AA$5:AA$98)-MIN(Base_Dados!AA$5:AA$98)))) * AA$1)))</f>
        <v>0.25174825174825177</v>
      </c>
      <c r="AB389" s="106">
        <f>IF(INDEX(Base_Dados!AB:AB,MATCH($B389,Base_Dados!$B:$B,0))=0,0,
MAX(0, MIN(AB$1,
((INDEX(Base_Dados!AB:AB,MATCH($B389,Base_Dados!$B:$B,0))-MIN(Base_Dados!AB$5:AB$98)) /
(IF(MAX(Base_Dados!AB$5:AB$98)-MIN(Base_Dados!AB$5:AB$98)=0,1,MAX(Base_Dados!AB$5:AB$98)-MIN(Base_Dados!AB$5:AB$98)))) * AB$1)))</f>
        <v>0.28781899329983024</v>
      </c>
      <c r="AC389" s="106">
        <f>IF(INDEX(Base_Dados!AC:AC,MATCH($B389,Base_Dados!$B:$B,0))=0,0,
MAX(0, MIN(AC$1,
((INDEX(Base_Dados!AC:AC,MATCH($B389,Base_Dados!$B:$B,0))-MIN(Base_Dados!AC$5:AC$98)) /
(IF(MAX(Base_Dados!AC$5:AC$98)-MIN(Base_Dados!AC$5:AC$98)=0,1,MAX(Base_Dados!AC$5:AC$98)-MIN(Base_Dados!AC$5:AC$98)))) * AC$1)))</f>
        <v>0.30173805164771633</v>
      </c>
      <c r="AD389" s="106">
        <f>IF(INDEX(Base_Dados!AD:AD,MATCH($B389,Base_Dados!$B:$B,0))=0,0,
MAX(0, MIN(AD$1,
((INDEX(Base_Dados!AD:AD,MATCH($B389,Base_Dados!$B:$B,0))-MIN(Base_Dados!AD$5:AD$98)) /
(IF(MAX(Base_Dados!AD$5:AD$98)-MIN(Base_Dados!AD$5:AD$98)=0,1,MAX(Base_Dados!AD$5:AD$98)-MIN(Base_Dados!AD$5:AD$98)))) * AD$1)))</f>
        <v>0.18347877532909335</v>
      </c>
      <c r="AE389" s="106">
        <f>IF(INDEX(Base_Dados!AE:AE,MATCH($B389,Base_Dados!$B:$B,0))=0,0,
MAX(0, MIN(AE$1,
((INDEX(Base_Dados!AE:AE,MATCH($B389,Base_Dados!$B:$B,0))-MIN(Base_Dados!AE$5:AE$98)) /
(IF(MAX(Base_Dados!AE$5:AE$98)-MIN(Base_Dados!AE$5:AE$98)=0,1,MAX(Base_Dados!AE$5:AE$98)-MIN(Base_Dados!AE$5:AE$98)))) * AE$1)))</f>
        <v>0.10592549978426577</v>
      </c>
      <c r="AF389" s="106">
        <f>IF(INDEX(Base_Dados!AF:AF,MATCH($B389,Base_Dados!$B:$B,0))=0,0,
MAX(0, MIN(AF$1,
((INDEX(Base_Dados!AF:AF,MATCH($B389,Base_Dados!$B:$B,0))-MIN(Base_Dados!AF$5:AF$98)) /
(IF(MAX(Base_Dados!AF$5:AF$98)-MIN(Base_Dados!AF$5:AF$98)=0,1,MAX(Base_Dados!AF$5:AF$98)-MIN(Base_Dados!AF$5:AF$98)))) * AF$1)))</f>
        <v>0.14315266859743483</v>
      </c>
      <c r="AG389" s="106">
        <f>IF(INDEX(Base_Dados!AG:AG,MATCH($B389,Base_Dados!$B:$B,0))=0,0,
MAX(0, MIN(AG$1,
((INDEX(Base_Dados!AG:AG,MATCH($B389,Base_Dados!$B:$B,0))-MIN(Base_Dados!AG$5:AG$98)) /
(IF(MAX(Base_Dados!AG$5:AG$98)-MIN(Base_Dados!AG$5:AG$98)=0,1,MAX(Base_Dados!AG$5:AG$98)-MIN(Base_Dados!AG$5:AG$98)))) * AG$1)))</f>
        <v>0.22800273813911853</v>
      </c>
      <c r="AH389" s="106">
        <f>IF(INDEX(Base_Dados!AH:AH,MATCH($B389,Base_Dados!$B:$B,0))=0,0,
MAX(0, MIN(AH$1,
((INDEX(Base_Dados!AH:AH,MATCH($B389,Base_Dados!$B:$B,0))-MIN(Base_Dados!AH$5:AH$98)) /
(IF(MAX(Base_Dados!AH$5:AH$98)-MIN(Base_Dados!AH$5:AH$98)=0,1,MAX(Base_Dados!AH$5:AH$98)-MIN(Base_Dados!AH$5:AH$98)))) * AH$1)))</f>
        <v>1.6223287062762939</v>
      </c>
      <c r="AI389" s="106">
        <f>IF(INDEX(Base_Dados!AI:AI,MATCH($B389,Base_Dados!$B:$B,0))=0,0,
MAX(0, MIN(AI$1,
((INDEX(Base_Dados!AI:AI,MATCH($B389,Base_Dados!$B:$B,0))-MIN(Base_Dados!AI$5:AI$98)) /
(IF(MAX(Base_Dados!AI$5:AI$98)-MIN(Base_Dados!AI$5:AI$98)=0,1,MAX(Base_Dados!AI$5:AI$98)-MIN(Base_Dados!AI$5:AI$98)))) * AI$1)))</f>
        <v>0.75</v>
      </c>
      <c r="AJ389" s="106">
        <f>IF(INDEX(Base_Dados!AJ:AJ,MATCH($B389,Base_Dados!$B:$B,0))=0,0,
MAX(0, MIN(AJ$1,
((INDEX(Base_Dados!AJ:AJ,MATCH($B389,Base_Dados!$B:$B,0))-MIN(Base_Dados!AJ$5:AJ$98)) /
(IF(MAX(Base_Dados!AJ$5:AJ$98)-MIN(Base_Dados!AJ$5:AJ$98)=0,1,MAX(Base_Dados!AJ$5:AJ$98)-MIN(Base_Dados!AJ$5:AJ$98)))) * AJ$1)))</f>
        <v>1.4342403628117915</v>
      </c>
      <c r="AK389" s="106">
        <f>IF(INDEX(Base_Dados!AK:AK,MATCH($B389,Base_Dados!$B:$B,0))=0,0,
MAX(0, MIN(AK$1,
((INDEX(Base_Dados!AK:AK,MATCH($B389,Base_Dados!$B:$B,0))-MIN(Base_Dados!AK$5:AK$98)) /
(IF(MAX(Base_Dados!AK$5:AK$98)-MIN(Base_Dados!AK$5:AK$98)=0,1,MAX(Base_Dados!AK$5:AK$98)-MIN(Base_Dados!AK$5:AK$98)))) * AK$1)))</f>
        <v>0.26666666666666666</v>
      </c>
      <c r="AL389" s="106">
        <f>IF(INDEX(Base_Dados!AL:AL,MATCH($B389,Base_Dados!$B:$B,0))=0,0,
MAX(0, MIN(AL$1,
((INDEX(Base_Dados!AL:AL,MATCH($B389,Base_Dados!$B:$B,0))-MIN(Base_Dados!AL$5:AL$98)) /
(IF(MAX(Base_Dados!AL$5:AL$98)-MIN(Base_Dados!AL$5:AL$98)=0,1,MAX(Base_Dados!AL$5:AL$98)-MIN(Base_Dados!AL$5:AL$98)))) * AL$1)))</f>
        <v>0.33333333333333331</v>
      </c>
      <c r="AM389" s="106">
        <f>IF(INDEX(Base_Dados!AM:AM,MATCH($B389,Base_Dados!$B:$B,0))=0,0,
MAX(0, MIN(AM$1,
((INDEX(Base_Dados!AM:AM,MATCH($B389,Base_Dados!$B:$B,0))-MIN(Base_Dados!AM$5:AM$98)) /
(IF(MAX(Base_Dados!AM$5:AM$98)-MIN(Base_Dados!AM$5:AM$98)=0,1,MAX(Base_Dados!AM$5:AM$98)-MIN(Base_Dados!AM$5:AM$98)))) * AM$1)))</f>
        <v>0.52408078715691353</v>
      </c>
      <c r="AN389" s="106">
        <f>IF(INDEX(Base_Dados!AN:AN,MATCH($B389,Base_Dados!$B:$B,0))=0,0,
MAX(0, MIN(AN$1,
((INDEX(Base_Dados!AN:AN,MATCH($B389,Base_Dados!$B:$B,0))-MIN(Base_Dados!AN$5:AN$98)) /
(IF(MAX(Base_Dados!AN$5:AN$98)-MIN(Base_Dados!AN$5:AN$98)=0,1,MAX(Base_Dados!AN$5:AN$98)-MIN(Base_Dados!AN$5:AN$98)))) * AN$1)))</f>
        <v>0.38230008984725961</v>
      </c>
      <c r="AO389" s="106">
        <f>IF(INDEX(Base_Dados!AO:AO,MATCH($B389,Base_Dados!$B:$B,0))=0,0,
MAX(0, MIN(AO$1,
((INDEX(Base_Dados!AO:AO,MATCH($B389,Base_Dados!$B:$B,0))-MIN(Base_Dados!AO$5:AO$98)) /
(IF(MAX(Base_Dados!AO$5:AO$98)-MIN(Base_Dados!AO$5:AO$98)=0,1,MAX(Base_Dados!AO$5:AO$98)-MIN(Base_Dados!AO$5:AO$98)))) * AO$1)))</f>
        <v>0</v>
      </c>
      <c r="AP389" s="106">
        <f>IF(INDEX(Base_Dados!AP:AP,MATCH($B389,Base_Dados!$B:$B,0))=0,0,
MAX(0, MIN(AP$1,
((INDEX(Base_Dados!AP:AP,MATCH($B389,Base_Dados!$B:$B,0))-MIN(Base_Dados!AP$5:AP$98)) /
(IF(MAX(Base_Dados!AP$5:AP$98)-MIN(Base_Dados!AP$5:AP$98)=0,1,MAX(Base_Dados!AP$5:AP$98)-MIN(Base_Dados!AP$5:AP$98)))) * AP$1)))</f>
        <v>0.34174311926605505</v>
      </c>
      <c r="AQ389" s="106">
        <f>IF(INDEX(Base_Dados!AQ:AQ,MATCH($B389,Base_Dados!$B:$B,0))=0,0,
MAX(0, MIN(AQ$1,
((INDEX(Base_Dados!AQ:AQ,MATCH($B389,Base_Dados!$B:$B,0))-MIN(Base_Dados!AQ$5:AQ$98)) /
(IF(MAX(Base_Dados!AQ$5:AQ$98)-MIN(Base_Dados!AQ$5:AQ$98)=0,1,MAX(Base_Dados!AQ$5:AQ$98)-MIN(Base_Dados!AQ$5:AQ$98)))) * AQ$1)))</f>
        <v>0</v>
      </c>
      <c r="AR389" s="106">
        <f>IF(INDEX(Base_Dados!AR:AR,MATCH($B389,Base_Dados!$B:$B,0))=0,0,
MAX(0, MIN(AR$1,
((INDEX(Base_Dados!AR:AR,MATCH($B389,Base_Dados!$B:$B,0))-MIN(Base_Dados!AR$5:AR$98)) /
(IF(MAX(Base_Dados!AR$5:AR$98)-MIN(Base_Dados!AR$5:AR$98)=0,1,MAX(Base_Dados!AR$5:AR$98)-MIN(Base_Dados!AR$5:AR$98)))) * AR$1)))</f>
        <v>0.16129032258064516</v>
      </c>
      <c r="AS389" s="106">
        <f>IF(INDEX(Base_Dados!AS:AS,MATCH($B389,Base_Dados!$B:$B,0))=0,0,
MAX(0, MIN(AS$1,
((INDEX(Base_Dados!AS:AS,MATCH($B389,Base_Dados!$B:$B,0))-MIN(Base_Dados!AS$5:AS$98)) /
(IF(MAX(Base_Dados!AS$5:AS$98)-MIN(Base_Dados!AS$5:AS$98)=0,1,MAX(Base_Dados!AS$5:AS$98)-MIN(Base_Dados!AS$5:AS$98)))) * AS$1)))</f>
        <v>1.2195121951219513E-2</v>
      </c>
      <c r="AT389" s="106">
        <f>IF(INDEX(Base_Dados!AT:AT,MATCH($B389,Base_Dados!$B:$B,0))=0,0,
MAX(0, MIN(AT$1,
((INDEX(Base_Dados!AT:AT,MATCH($B389,Base_Dados!$B:$B,0))-MIN(Base_Dados!AT$5:AT$98)) /
(IF(MAX(Base_Dados!AT$5:AT$98)-MIN(Base_Dados!AT$5:AT$98)=0,1,MAX(Base_Dados!AT$5:AT$98)-MIN(Base_Dados!AT$5:AT$98)))) * AT$1)))</f>
        <v>0</v>
      </c>
      <c r="AU389" s="106">
        <f>IF(INDEX(Base_Dados!AU:AU,MATCH($B389,Base_Dados!$B:$B,0))=0,0,
MAX(0, MIN(AU$1,
((INDEX(Base_Dados!AU:AU,MATCH($B389,Base_Dados!$B:$B,0))-MIN(Base_Dados!AU$5:AU$98)) /
(IF(MAX(Base_Dados!AU$5:AU$98)-MIN(Base_Dados!AU$5:AU$98)=0,1,MAX(Base_Dados!AU$5:AU$98)-MIN(Base_Dados!AU$5:AU$98)))) * AU$1)))</f>
        <v>0.14887640449438203</v>
      </c>
      <c r="AV389" s="106">
        <f>IF(INDEX(Base_Dados!AV:AV,MATCH($B389,Base_Dados!$B:$B,0))=0,0,
MAX(0, MIN(AV$1,
((INDEX(Base_Dados!AV:AV,MATCH($B389,Base_Dados!$B:$B,0))-MIN(Base_Dados!AV$5:AV$98)) /
(IF(MAX(Base_Dados!AV$5:AV$98)-MIN(Base_Dados!AV$5:AV$98)=0,1,MAX(Base_Dados!AV$5:AV$98)-MIN(Base_Dados!AV$5:AV$98)))) * AV$1)))</f>
        <v>0</v>
      </c>
      <c r="AW389" s="106">
        <f>IF(INDEX(Base_Dados!AW:AW,MATCH($B389,Base_Dados!$B:$B,0))=0,0,
MAX(0, MIN(AW$1,
((INDEX(Base_Dados!AW:AW,MATCH($B389,Base_Dados!$B:$B,0))-MIN(Base_Dados!AW$5:AW$98)) /
(IF(MAX(Base_Dados!AW$5:AW$98)-MIN(Base_Dados!AW$5:AW$98)=0,1,MAX(Base_Dados!AW$5:AW$98)-MIN(Base_Dados!AW$5:AW$98)))) * AW$1)))</f>
        <v>0.38235294117647056</v>
      </c>
      <c r="AX389" s="106">
        <f>IF(INDEX(Base_Dados!AX:AX,MATCH($B389,Base_Dados!$B:$B,0))=0,0,
MAX(0, MIN(AX$1,
((INDEX(Base_Dados!AX:AX,MATCH($B389,Base_Dados!$B:$B,0))-MIN(Base_Dados!AX$5:AX$98)) /
(IF(MAX(Base_Dados!AX$5:AX$98)-MIN(Base_Dados!AX$5:AX$98)=0,1,MAX(Base_Dados!AX$5:AX$98)-MIN(Base_Dados!AX$5:AX$98)))) * AX$1)))</f>
        <v>8.3435305961276435E-2</v>
      </c>
      <c r="AY389" s="106">
        <f>IF(INDEX(Base_Dados!AY:AY,MATCH($B389,Base_Dados!$B:$B,0))=0,0,
MAX(0, MIN(AY$1,
((INDEX(Base_Dados!AY:AY,MATCH($B389,Base_Dados!$B:$B,0))-MIN(Base_Dados!AY$5:AY$98)) /
(IF(MAX(Base_Dados!AY$5:AY$98)-MIN(Base_Dados!AY$5:AY$98)=0,1,MAX(Base_Dados!AY$5:AY$98)-MIN(Base_Dados!AY$5:AY$98)))) * AY$1)))</f>
        <v>0.21727662380481372</v>
      </c>
      <c r="AZ389" s="106">
        <f>IF(INDEX(Base_Dados!AZ:AZ,MATCH($B389,Base_Dados!$B:$B,0))=0,0,
MAX(0, MIN(AZ$1,
((INDEX(Base_Dados!AZ:AZ,MATCH($B389,Base_Dados!$B:$B,0))-MIN(Base_Dados!AZ$5:AZ$98)) /
(IF(MAX(Base_Dados!AZ$5:AZ$98)-MIN(Base_Dados!AZ$5:AZ$98)=0,1,MAX(Base_Dados!AZ$5:AZ$98)-MIN(Base_Dados!AZ$5:AZ$98)))) * AZ$1)))</f>
        <v>0.37786697247706424</v>
      </c>
      <c r="BA389" s="106">
        <f>IF(INDEX(Base_Dados!BA:BA,MATCH($B389,Base_Dados!$B:$B,0))=0,0,
MAX(0, MIN(BA$1,
((INDEX(Base_Dados!BA:BA,MATCH($B389,Base_Dados!$B:$B,0))-MIN(Base_Dados!BA$5:BA$98)) /
(IF(MAX(Base_Dados!BA$5:BA$98)-MIN(Base_Dados!BA$5:BA$98)=0,1,MAX(Base_Dados!BA$5:BA$98)-MIN(Base_Dados!BA$5:BA$98)))) * BA$1)))</f>
        <v>0.21536890250671639</v>
      </c>
      <c r="BB389" s="106">
        <f>IF(INDEX(Base_Dados!BB:BB,MATCH($B389,Base_Dados!$B:$B,0))=0,0,
MAX(0, MIN(BB$1,
((INDEX(Base_Dados!BB:BB,MATCH($B389,Base_Dados!$B:$B,0))-MIN(Base_Dados!BB$5:BB$98)) /
(IF(MAX(Base_Dados!BB$5:BB$98)-MIN(Base_Dados!BB$5:BB$98)=0,1,MAX(Base_Dados!BB$5:BB$98)-MIN(Base_Dados!BB$5:BB$98)))) * BB$1)))</f>
        <v>0.18588881488881498</v>
      </c>
      <c r="BC389" s="106">
        <f>IF(INDEX(Base_Dados!BC:BC,MATCH($B389,Base_Dados!$B:$B,0))=0,0,
MAX(0, MIN(BC$1,
((INDEX(Base_Dados!BC:BC,MATCH($B389,Base_Dados!$B:$B,0))-MIN(Base_Dados!BC$5:BC$98)) /
(IF(MAX(Base_Dados!BC$5:BC$98)-MIN(Base_Dados!BC$5:BC$98)=0,1,MAX(Base_Dados!BC$5:BC$98)-MIN(Base_Dados!BC$5:BC$98)))) * BC$1)))</f>
        <v>0.14301104228386749</v>
      </c>
      <c r="BD389" s="106">
        <f>IF(INDEX(Base_Dados!BD:BD,MATCH($B389,Base_Dados!$B:$B,0))=0,0,
MAX(0, MIN(BD$1,
((INDEX(Base_Dados!BD:BD,MATCH($B389,Base_Dados!$B:$B,0))-MIN(Base_Dados!BD$5:BD$98)) /
(IF(MAX(Base_Dados!BD$5:BD$98)-MIN(Base_Dados!BD$5:BD$98)=0,1,MAX(Base_Dados!BD$5:BD$98)-MIN(Base_Dados!BD$5:BD$98)))) * BD$1)))</f>
        <v>0.14895090367703068</v>
      </c>
      <c r="BE389" s="106">
        <f>IF(INDEX(Base_Dados!BE:BE,MATCH($B389,Base_Dados!$B:$B,0))=0,0,
MAX(0, MIN(BE$1,
((INDEX(Base_Dados!BE:BE,MATCH($B389,Base_Dados!$B:$B,0))-MIN(Base_Dados!BE$5:BE$98)) /
(IF(MAX(Base_Dados!BE$5:BE$98)-MIN(Base_Dados!BE$5:BE$98)=0,1,MAX(Base_Dados!BE$5:BE$98)-MIN(Base_Dados!BE$5:BE$98)))) * BE$1)))</f>
        <v>1</v>
      </c>
      <c r="BF389" s="106">
        <f>IF(INDEX(Base_Dados!BF:BF,MATCH($B389,Base_Dados!$B:$B,0))=0,0,
MAX(0, MIN(BF$1,
((INDEX(Base_Dados!BF:BF,MATCH($B389,Base_Dados!$B:$B,0))-MIN(Base_Dados!BF$5:BF$98)) /
(IF(MAX(Base_Dados!BF$5:BF$98)-MIN(Base_Dados!BF$5:BF$98)=0,1,MAX(Base_Dados!BF$5:BF$98)-MIN(Base_Dados!BF$5:BF$98)))) * BF$1)))</f>
        <v>0.46266233766233766</v>
      </c>
      <c r="BG389" s="106">
        <f>IF(INDEX(Base_Dados!BG:BG,MATCH($B389,Base_Dados!$B:$B,0))=0,0,
MAX(0, MIN(BG$1,
((INDEX(Base_Dados!BG:BG,MATCH($B389,Base_Dados!$B:$B,0))-MIN(Base_Dados!BG$5:BG$98)) /
(IF(MAX(Base_Dados!BG$5:BG$98)-MIN(Base_Dados!BG$5:BG$98)=0,1,MAX(Base_Dados!BG$5:BG$98)-MIN(Base_Dados!BG$5:BG$98)))) * BG$1)))</f>
        <v>5.1839464882943144E-2</v>
      </c>
      <c r="BH389" s="106">
        <f>IF(INDEX(Base_Dados!BH:BH,MATCH($B389,Base_Dados!$B:$B,0))=0,0,
MAX(0, MIN(BH$1,
((INDEX(Base_Dados!BH:BH,MATCH($B389,Base_Dados!$B:$B,0))-MIN(Base_Dados!BH$5:BH$98)) /
(IF(MAX(Base_Dados!BH$5:BH$98)-MIN(Base_Dados!BH$5:BH$98)=0,1,MAX(Base_Dados!BH$5:BH$98)-MIN(Base_Dados!BH$5:BH$98)))) * BH$1)))</f>
        <v>0.2967032967032967</v>
      </c>
      <c r="BI389" s="106">
        <f>IF(INDEX(Base_Dados!BI:BI,MATCH($B389,Base_Dados!$B:$B,0))=0,0,
MAX(0, MIN(BI$1,
((INDEX(Base_Dados!BI:BI,MATCH($B389,Base_Dados!$B:$B,0))-MIN(Base_Dados!BI$5:BI$98)) /
(IF(MAX(Base_Dados!BI$5:BI$98)-MIN(Base_Dados!BI$5:BI$98)=0,1,MAX(Base_Dados!BI$5:BI$98)-MIN(Base_Dados!BI$5:BI$98)))) * BI$1)))</f>
        <v>0.49453978159126366</v>
      </c>
      <c r="BJ389" s="106">
        <f>IF(INDEX(Base_Dados!BJ:BJ,MATCH($B389,Base_Dados!$B:$B,0))=0,0,
MAX(0, MIN(BJ$1,
((INDEX(Base_Dados!BJ:BJ,MATCH($B389,Base_Dados!$B:$B,0))-MIN(Base_Dados!BJ$5:BJ$98)) /
(IF(MAX(Base_Dados!BJ$5:BJ$98)-MIN(Base_Dados!BJ$5:BJ$98)=0,1,MAX(Base_Dados!BJ$5:BJ$98)-MIN(Base_Dados!BJ$5:BJ$98)))) * BJ$1)))</f>
        <v>0.25263157894736843</v>
      </c>
      <c r="BK389" s="106">
        <f>IF(INDEX(Base_Dados!BK:BK,MATCH($B389,Base_Dados!$B:$B,0))=0,0,
MAX(0, MIN(BK$1,
((INDEX(Base_Dados!BK:BK,MATCH($B389,Base_Dados!$B:$B,0))-MIN(Base_Dados!BK$5:BK$98)) /
(IF(MAX(Base_Dados!BK$5:BK$98)-MIN(Base_Dados!BK$5:BK$98)=0,1,MAX(Base_Dados!BK$5:BK$98)-MIN(Base_Dados!BK$5:BK$98)))) * BK$1)))</f>
        <v>0.10714285714285714</v>
      </c>
      <c r="BL389" s="106">
        <f>IF(INDEX(Base_Dados!BL:BL,MATCH($B389,Base_Dados!$B:$B,0))=0,0,
MAX(0, MIN(BL$1,
((INDEX(Base_Dados!BL:BL,MATCH($B389,Base_Dados!$B:$B,0))-MIN(Base_Dados!BL$5:BL$98)) /
(IF(MAX(Base_Dados!BL$5:BL$98)-MIN(Base_Dados!BL$5:BL$98)=0,1,MAX(Base_Dados!BL$5:BL$98)-MIN(Base_Dados!BL$5:BL$98)))) * BL$1)))</f>
        <v>0.19706840390879479</v>
      </c>
      <c r="BM389" s="106">
        <f>IF(INDEX(Base_Dados!BM:BM,MATCH($B389,Base_Dados!$B:$B,0))=0,0,
MAX(0, MIN(BM$1,
((INDEX(Base_Dados!BM:BM,MATCH($B389,Base_Dados!$B:$B,0))-MIN(Base_Dados!BM$5:BM$98)) /
(IF(MAX(Base_Dados!BM$5:BM$98)-MIN(Base_Dados!BM$5:BM$98)=0,1,MAX(Base_Dados!BM$5:BM$98)-MIN(Base_Dados!BM$5:BM$98)))) * BM$1)))</f>
        <v>1</v>
      </c>
      <c r="BN389" s="106">
        <f>IF(INDEX(Base_Dados!BN:BN,MATCH($B389,Base_Dados!$B:$B,0))=0,0,
MAX(0, MIN(BN$1,
((INDEX(Base_Dados!BN:BN,MATCH($B389,Base_Dados!$B:$B,0))-MIN(Base_Dados!BN$5:BN$98)) /
(IF(MAX(Base_Dados!BN$5:BN$98)-MIN(Base_Dados!BN$5:BN$98)=0,1,MAX(Base_Dados!BN$5:BN$98)-MIN(Base_Dados!BN$5:BN$98)))) * BN$1)))</f>
        <v>6.9660139690686115E-2</v>
      </c>
      <c r="BO389" s="106">
        <f>IF(INDEX(Base_Dados!BO:BO,MATCH($B389,Base_Dados!$B:$B,0))=0,0,
MAX(0, MIN(BO$1,
((INDEX(Base_Dados!BO:BO,MATCH($B389,Base_Dados!$B:$B,0))-MIN(Base_Dados!BO$5:BO$98)) /
(IF(MAX(Base_Dados!BO$5:BO$98)-MIN(Base_Dados!BO$5:BO$98)=0,1,MAX(Base_Dados!BO$5:BO$98)-MIN(Base_Dados!BO$5:BO$98)))) * BO$1)))</f>
        <v>0.22413793103448276</v>
      </c>
      <c r="BP389" s="106">
        <f t="shared" si="24"/>
        <v>28.269277807050198</v>
      </c>
      <c r="BQ389" s="111">
        <f t="shared" si="25"/>
        <v>0.44362699478555045</v>
      </c>
      <c r="BR389" s="112">
        <f t="shared" si="26"/>
        <v>0.12911868130752718</v>
      </c>
      <c r="BS389" s="113">
        <f t="shared" si="27"/>
        <v>28.14015912574267</v>
      </c>
    </row>
    <row r="390" spans="1:71">
      <c r="A390" s="21">
        <v>35037</v>
      </c>
      <c r="B390" s="21" t="s">
        <v>680</v>
      </c>
      <c r="C390" s="21" t="s">
        <v>619</v>
      </c>
      <c r="D390" s="105">
        <f>IF(INDEX(Base_Dados!D:D,MATCH($B390,Base_Dados!$B:$B,0))=0,0,
MAX(0, MIN(D$1,
((INDEX(Base_Dados!D:D,MATCH($B390,Base_Dados!$B:$B,0))-MIN(Base_Dados!D$5:D$98)) /
(IF(MAX(Base_Dados!D$5:D$98)-MIN(Base_Dados!D$5:D$98)=0,1,MAX(Base_Dados!D$5:D$98)-MIN(Base_Dados!D$5:D$98)))) * D$1)))</f>
        <v>0.20525946809376688</v>
      </c>
      <c r="E390" s="106">
        <f>IF(INDEX(Base_Dados!E:E,MATCH($B390,Base_Dados!$B:$B,0))=0,0,
MAX(0, MIN(E$1,
((INDEX(Base_Dados!E:E,MATCH($B390,Base_Dados!$B:$B,0))-MIN(Base_Dados!E$5:E$98)) /
(IF(MAX(Base_Dados!E$5:E$98)-MIN(Base_Dados!E$5:E$98)=0,1,MAX(Base_Dados!E$5:E$98)-MIN(Base_Dados!E$5:E$98)))) * E$1)))</f>
        <v>4.044356176731332E-2</v>
      </c>
      <c r="F390" s="106">
        <f>IF(INDEX(Base_Dados!F:F,MATCH($B390,Base_Dados!$B:$B,0))=0,0,
MAX(0, MIN(F$1,
((INDEX(Base_Dados!F:F,MATCH($B390,Base_Dados!$B:$B,0))-MIN(Base_Dados!F$5:F$98)) /
(IF(MAX(Base_Dados!F$5:F$98)-MIN(Base_Dados!F$5:F$98)=0,1,MAX(Base_Dados!F$5:F$98)-MIN(Base_Dados!F$5:F$98)))) * F$1)))</f>
        <v>4.02489940112973E-2</v>
      </c>
      <c r="G390" s="106">
        <f>IF(INDEX(Base_Dados!G:G,MATCH($B390,Base_Dados!$B:$B,0))=0,0,
MAX(0, MIN(G$1,
((INDEX(Base_Dados!G:G,MATCH($B390,Base_Dados!$B:$B,0))-MIN(Base_Dados!G$5:G$98)) /
(IF(MAX(Base_Dados!G$5:G$98)-MIN(Base_Dados!G$5:G$98)=0,1,MAX(Base_Dados!G$5:G$98)-MIN(Base_Dados!G$5:G$98)))) * G$1)))</f>
        <v>3.8064562695104567E-2</v>
      </c>
      <c r="H390" s="106">
        <f>IF(INDEX(Base_Dados!H:H,MATCH($B390,Base_Dados!$B:$B,0))=0,0,
MAX(0, MIN(H$1,
((INDEX(Base_Dados!H:H,MATCH($B390,Base_Dados!$B:$B,0))-MIN(Base_Dados!H$5:H$98)) /
(IF(MAX(Base_Dados!H$5:H$98)-MIN(Base_Dados!H$5:H$98)=0,1,MAX(Base_Dados!H$5:H$98)-MIN(Base_Dados!H$5:H$98)))) * H$1)))</f>
        <v>3.8381895838457927E-2</v>
      </c>
      <c r="I390" s="106">
        <f>IF(INDEX(Base_Dados!I:I,MATCH($B390,Base_Dados!$B:$B,0))=0,0,
MAX(0, MIN(I$1,
((INDEX(Base_Dados!I:I,MATCH($B390,Base_Dados!$B:$B,0))-MIN(Base_Dados!I$5:I$98)) /
(IF(MAX(Base_Dados!I$5:I$98)-MIN(Base_Dados!I$5:I$98)=0,1,MAX(Base_Dados!I$5:I$98)-MIN(Base_Dados!I$5:I$98)))) * I$1)))</f>
        <v>4.6116846373147287E-2</v>
      </c>
      <c r="J390" s="106">
        <f>IF(INDEX(Base_Dados!J:J,MATCH($B390,Base_Dados!$B:$B,0))=0,0,
MAX(0, MIN(J$1,
((INDEX(Base_Dados!J:J,MATCH($B390,Base_Dados!$B:$B,0))-MIN(Base_Dados!J$5:J$98)) /
(IF(MAX(Base_Dados!J$5:J$98)-MIN(Base_Dados!J$5:J$98)=0,1,MAX(Base_Dados!J$5:J$98)-MIN(Base_Dados!J$5:J$98)))) * J$1)))</f>
        <v>7.0313788184014514E-2</v>
      </c>
      <c r="K390" s="106">
        <f>IF(INDEX(Base_Dados!K:K,MATCH($B390,Base_Dados!$B:$B,0))=0,0,
MAX(0, MIN(K$1,
((INDEX(Base_Dados!K:K,MATCH($B390,Base_Dados!$B:$B,0))-MIN(Base_Dados!K$5:K$98)) /
(IF(MAX(Base_Dados!K$5:K$98)-MIN(Base_Dados!K$5:K$98)=0,1,MAX(Base_Dados!K$5:K$98)-MIN(Base_Dados!K$5:K$98)))) * K$1)))</f>
        <v>8.208296064400715E-2</v>
      </c>
      <c r="L390" s="106">
        <f>IF(INDEX(Base_Dados!L:L,MATCH($B390,Base_Dados!$B:$B,0))=0,0,
MAX(0, MIN(L$1,
((INDEX(Base_Dados!L:L,MATCH($B390,Base_Dados!$B:$B,0))-MIN(Base_Dados!L$5:L$98)) /
(IF(MAX(Base_Dados!L$5:L$98)-MIN(Base_Dados!L$5:L$98)=0,1,MAX(Base_Dados!L$5:L$98)-MIN(Base_Dados!L$5:L$98)))) * L$1)))</f>
        <v>0.1109608721372433</v>
      </c>
      <c r="M390" s="106">
        <f>IF(INDEX(Base_Dados!M:M,MATCH($B390,Base_Dados!$B:$B,0))=0,0,
MAX(0, MIN(M$1,
((INDEX(Base_Dados!M:M,MATCH($B390,Base_Dados!$B:$B,0))-MIN(Base_Dados!M$5:M$98)) /
(IF(MAX(Base_Dados!M$5:M$98)-MIN(Base_Dados!M$5:M$98)=0,1,MAX(Base_Dados!M$5:M$98)-MIN(Base_Dados!M$5:M$98)))) * M$1)))</f>
        <v>0.13627988338192421</v>
      </c>
      <c r="N390" s="106">
        <f>IF(INDEX(Base_Dados!N:N,MATCH($B390,Base_Dados!$B:$B,0))=0,0,
MAX(0, MIN(N$1,
((INDEX(Base_Dados!N:N,MATCH($B390,Base_Dados!$B:$B,0))-MIN(Base_Dados!N$5:N$98)) /
(IF(MAX(Base_Dados!N$5:N$98)-MIN(Base_Dados!N$5:N$98)=0,1,MAX(Base_Dados!N$5:N$98)-MIN(Base_Dados!N$5:N$98)))) * N$1)))</f>
        <v>0.16883777612134548</v>
      </c>
      <c r="O390" s="106">
        <f>IF(INDEX(Base_Dados!O:O,MATCH($B390,Base_Dados!$B:$B,0))=0,0,
MAX(0, MIN(O$1,
((INDEX(Base_Dados!O:O,MATCH($B390,Base_Dados!$B:$B,0))-MIN(Base_Dados!O$5:O$98)) /
(IF(MAX(Base_Dados!O$5:O$98)-MIN(Base_Dados!O$5:O$98)=0,1,MAX(Base_Dados!O$5:O$98)-MIN(Base_Dados!O$5:O$98)))) * O$1)))</f>
        <v>0.23808462010145492</v>
      </c>
      <c r="P390" s="106">
        <f>IF(INDEX(Base_Dados!P:P,MATCH($B390,Base_Dados!$B:$B,0))=0,0,
MAX(0, MIN(P$1,
((INDEX(Base_Dados!P:P,MATCH($B390,Base_Dados!$B:$B,0))-MIN(Base_Dados!P$5:P$98)) /
(IF(MAX(Base_Dados!P$5:P$98)-MIN(Base_Dados!P$5:P$98)=0,1,MAX(Base_Dados!P$5:P$98)-MIN(Base_Dados!P$5:P$98)))) * P$1)))</f>
        <v>9.7317109482634348E-2</v>
      </c>
      <c r="Q390" s="106">
        <f>IF(INDEX(Base_Dados!Q:Q,MATCH($B390,Base_Dados!$B:$B,0))=0,0,
MAX(0, MIN(Q$1,
((INDEX(Base_Dados!Q:Q,MATCH($B390,Base_Dados!$B:$B,0))-MIN(Base_Dados!Q$5:Q$98)) /
(IF(MAX(Base_Dados!Q$5:Q$98)-MIN(Base_Dados!Q$5:Q$98)=0,1,MAX(Base_Dados!Q$5:Q$98)-MIN(Base_Dados!Q$5:Q$98)))) * Q$1)))</f>
        <v>3.659628244958138E-2</v>
      </c>
      <c r="R390" s="106">
        <f>IF(INDEX(Base_Dados!R:R,MATCH($B390,Base_Dados!$B:$B,0))=0,0,
MAX(0, MIN(R$1,
((INDEX(Base_Dados!R:R,MATCH($B390,Base_Dados!$B:$B,0))-MIN(Base_Dados!R$5:R$98)) /
(IF(MAX(Base_Dados!R$5:R$98)-MIN(Base_Dados!R$5:R$98)=0,1,MAX(Base_Dados!R$5:R$98)-MIN(Base_Dados!R$5:R$98)))) * R$1)))</f>
        <v>2.9737719074875723E-2</v>
      </c>
      <c r="S390" s="106">
        <f>IF(INDEX(Base_Dados!S:S,MATCH($B390,Base_Dados!$B:$B,0))=0,0,
MAX(0, MIN(S$1,
((INDEX(Base_Dados!S:S,MATCH($B390,Base_Dados!$B:$B,0))-MIN(Base_Dados!S$5:S$98)) /
(IF(MAX(Base_Dados!S$5:S$98)-MIN(Base_Dados!S$5:S$98)=0,1,MAX(Base_Dados!S$5:S$98)-MIN(Base_Dados!S$5:S$98)))) * S$1)))</f>
        <v>7.3107166928780054E-2</v>
      </c>
      <c r="T390" s="106">
        <f>IF(INDEX(Base_Dados!T:T,MATCH($B390,Base_Dados!$B:$B,0))=0,0,
MAX(0, MIN(T$1,
((INDEX(Base_Dados!T:T,MATCH($B390,Base_Dados!$B:$B,0))-MIN(Base_Dados!T$5:T$98)) /
(IF(MAX(Base_Dados!T$5:T$98)-MIN(Base_Dados!T$5:T$98)=0,1,MAX(Base_Dados!T$5:T$98)-MIN(Base_Dados!T$5:T$98)))) * T$1)))</f>
        <v>0.79315830667175868</v>
      </c>
      <c r="U390" s="106">
        <f>IF(INDEX(Base_Dados!U:U,MATCH($B390,Base_Dados!$B:$B,0))=0,0,
MAX(0, MIN(U$1,
((INDEX(Base_Dados!U:U,MATCH($B390,Base_Dados!$B:$B,0))-MIN(Base_Dados!U$5:U$98)) /
(IF(MAX(Base_Dados!U$5:U$98)-MIN(Base_Dados!U$5:U$98)=0,1,MAX(Base_Dados!U$5:U$98)-MIN(Base_Dados!U$5:U$98)))) * U$1)))</f>
        <v>0.9993014784238059</v>
      </c>
      <c r="V390" s="106">
        <f>IF(INDEX(Base_Dados!V:V,MATCH($B390,Base_Dados!$B:$B,0))=0,0,
MAX(0, MIN(V$1,
((INDEX(Base_Dados!V:V,MATCH($B390,Base_Dados!$B:$B,0))-MIN(Base_Dados!V$5:V$98)) /
(IF(MAX(Base_Dados!V$5:V$98)-MIN(Base_Dados!V$5:V$98)=0,1,MAX(Base_Dados!V$5:V$98)-MIN(Base_Dados!V$5:V$98)))) * V$1)))</f>
        <v>0.1188692935573748</v>
      </c>
      <c r="W390" s="106">
        <f>IF(INDEX(Base_Dados!W:W,MATCH($B390,Base_Dados!$B:$B,0))=0,0,
MAX(0, MIN(W$1,
((INDEX(Base_Dados!W:W,MATCH($B390,Base_Dados!$B:$B,0))-MIN(Base_Dados!W$5:W$98)) /
(IF(MAX(Base_Dados!W$5:W$98)-MIN(Base_Dados!W$5:W$98)=0,1,MAX(Base_Dados!W$5:W$98)-MIN(Base_Dados!W$5:W$98)))) * W$1)))</f>
        <v>2.1949510555687528</v>
      </c>
      <c r="X390" s="106">
        <f>IF(INDEX(Base_Dados!X:X,MATCH($B390,Base_Dados!$B:$B,0))=0,0,
MAX(0, MIN(X$1,
((INDEX(Base_Dados!X:X,MATCH($B390,Base_Dados!$B:$B,0))-MIN(Base_Dados!X$5:X$98)) /
(IF(MAX(Base_Dados!X$5:X$98)-MIN(Base_Dados!X$5:X$98)=0,1,MAX(Base_Dados!X$5:X$98)-MIN(Base_Dados!X$5:X$98)))) * X$1)))</f>
        <v>5.0847457627118647E-2</v>
      </c>
      <c r="Y390" s="106">
        <f>IF(INDEX(Base_Dados!Y:Y,MATCH($B390,Base_Dados!$B:$B,0))=0,0,
MAX(0, MIN(Y$1,
((INDEX(Base_Dados!Y:Y,MATCH($B390,Base_Dados!$B:$B,0))-MIN(Base_Dados!Y$5:Y$98)) /
(IF(MAX(Base_Dados!Y$5:Y$98)-MIN(Base_Dados!Y$5:Y$98)=0,1,MAX(Base_Dados!Y$5:Y$98)-MIN(Base_Dados!Y$5:Y$98)))) * Y$1)))</f>
        <v>1.1029411764705881E-2</v>
      </c>
      <c r="Z390" s="106">
        <f>IF(INDEX(Base_Dados!Z:Z,MATCH($B390,Base_Dados!$B:$B,0))=0,0,
MAX(0, MIN(Z$1,
((INDEX(Base_Dados!Z:Z,MATCH($B390,Base_Dados!$B:$B,0))-MIN(Base_Dados!Z$5:Z$98)) /
(IF(MAX(Base_Dados!Z$5:Z$98)-MIN(Base_Dados!Z$5:Z$98)=0,1,MAX(Base_Dados!Z$5:Z$98)-MIN(Base_Dados!Z$5:Z$98)))) * Z$1)))</f>
        <v>0</v>
      </c>
      <c r="AA390" s="106">
        <f>IF(INDEX(Base_Dados!AA:AA,MATCH($B390,Base_Dados!$B:$B,0))=0,0,
MAX(0, MIN(AA$1,
((INDEX(Base_Dados!AA:AA,MATCH($B390,Base_Dados!$B:$B,0))-MIN(Base_Dados!AA$5:AA$98)) /
(IF(MAX(Base_Dados!AA$5:AA$98)-MIN(Base_Dados!AA$5:AA$98)=0,1,MAX(Base_Dados!AA$5:AA$98)-MIN(Base_Dados!AA$5:AA$98)))) * AA$1)))</f>
        <v>3.1468531468531472E-2</v>
      </c>
      <c r="AB390" s="106">
        <f>IF(INDEX(Base_Dados!AB:AB,MATCH($B390,Base_Dados!$B:$B,0))=0,0,
MAX(0, MIN(AB$1,
((INDEX(Base_Dados!AB:AB,MATCH($B390,Base_Dados!$B:$B,0))-MIN(Base_Dados!AB$5:AB$98)) /
(IF(MAX(Base_Dados!AB$5:AB$98)-MIN(Base_Dados!AB$5:AB$98)=0,1,MAX(Base_Dados!AB$5:AB$98)-MIN(Base_Dados!AB$5:AB$98)))) * AB$1)))</f>
        <v>0.60817627085281234</v>
      </c>
      <c r="AC390" s="106">
        <f>IF(INDEX(Base_Dados!AC:AC,MATCH($B390,Base_Dados!$B:$B,0))=0,0,
MAX(0, MIN(AC$1,
((INDEX(Base_Dados!AC:AC,MATCH($B390,Base_Dados!$B:$B,0))-MIN(Base_Dados!AC$5:AC$98)) /
(IF(MAX(Base_Dados!AC$5:AC$98)-MIN(Base_Dados!AC$5:AC$98)=0,1,MAX(Base_Dados!AC$5:AC$98)-MIN(Base_Dados!AC$5:AC$98)))) * AC$1)))</f>
        <v>5.3261707458084409E-2</v>
      </c>
      <c r="AD390" s="106">
        <f>IF(INDEX(Base_Dados!AD:AD,MATCH($B390,Base_Dados!$B:$B,0))=0,0,
MAX(0, MIN(AD$1,
((INDEX(Base_Dados!AD:AD,MATCH($B390,Base_Dados!$B:$B,0))-MIN(Base_Dados!AD$5:AD$98)) /
(IF(MAX(Base_Dados!AD$5:AD$98)-MIN(Base_Dados!AD$5:AD$98)=0,1,MAX(Base_Dados!AD$5:AD$98)-MIN(Base_Dados!AD$5:AD$98)))) * AD$1)))</f>
        <v>3.1903564561455405E-2</v>
      </c>
      <c r="AE390" s="106">
        <f>IF(INDEX(Base_Dados!AE:AE,MATCH($B390,Base_Dados!$B:$B,0))=0,0,
MAX(0, MIN(AE$1,
((INDEX(Base_Dados!AE:AE,MATCH($B390,Base_Dados!$B:$B,0))-MIN(Base_Dados!AE$5:AE$98)) /
(IF(MAX(Base_Dados!AE$5:AE$98)-MIN(Base_Dados!AE$5:AE$98)=0,1,MAX(Base_Dados!AE$5:AE$98)-MIN(Base_Dados!AE$5:AE$98)))) * AE$1)))</f>
        <v>1.5705450884510284E-2</v>
      </c>
      <c r="AF390" s="106">
        <f>IF(INDEX(Base_Dados!AF:AF,MATCH($B390,Base_Dados!$B:$B,0))=0,0,
MAX(0, MIN(AF$1,
((INDEX(Base_Dados!AF:AF,MATCH($B390,Base_Dados!$B:$B,0))-MIN(Base_Dados!AF$5:AF$98)) /
(IF(MAX(Base_Dados!AF$5:AF$98)-MIN(Base_Dados!AF$5:AF$98)=0,1,MAX(Base_Dados!AF$5:AF$98)-MIN(Base_Dados!AF$5:AF$98)))) * AF$1)))</f>
        <v>2.3904748770284558E-2</v>
      </c>
      <c r="AG390" s="106">
        <f>IF(INDEX(Base_Dados!AG:AG,MATCH($B390,Base_Dados!$B:$B,0))=0,0,
MAX(0, MIN(AG$1,
((INDEX(Base_Dados!AG:AG,MATCH($B390,Base_Dados!$B:$B,0))-MIN(Base_Dados!AG$5:AG$98)) /
(IF(MAX(Base_Dados!AG$5:AG$98)-MIN(Base_Dados!AG$5:AG$98)=0,1,MAX(Base_Dados!AG$5:AG$98)-MIN(Base_Dados!AG$5:AG$98)))) * AG$1)))</f>
        <v>3.659628244958138E-2</v>
      </c>
      <c r="AH390" s="106">
        <f>IF(INDEX(Base_Dados!AH:AH,MATCH($B390,Base_Dados!$B:$B,0))=0,0,
MAX(0, MIN(AH$1,
((INDEX(Base_Dados!AH:AH,MATCH($B390,Base_Dados!$B:$B,0))-MIN(Base_Dados!AH$5:AH$98)) /
(IF(MAX(Base_Dados!AH$5:AH$98)-MIN(Base_Dados!AH$5:AH$98)=0,1,MAX(Base_Dados!AH$5:AH$98)-MIN(Base_Dados!AH$5:AH$98)))) * AH$1)))</f>
        <v>1.4899133069455914</v>
      </c>
      <c r="AI390" s="106">
        <f>IF(INDEX(Base_Dados!AI:AI,MATCH($B390,Base_Dados!$B:$B,0))=0,0,
MAX(0, MIN(AI$1,
((INDEX(Base_Dados!AI:AI,MATCH($B390,Base_Dados!$B:$B,0))-MIN(Base_Dados!AI$5:AI$98)) /
(IF(MAX(Base_Dados!AI$5:AI$98)-MIN(Base_Dados!AI$5:AI$98)=0,1,MAX(Base_Dados!AI$5:AI$98)-MIN(Base_Dados!AI$5:AI$98)))) * AI$1)))</f>
        <v>0.14285714285714285</v>
      </c>
      <c r="AJ390" s="106">
        <f>IF(INDEX(Base_Dados!AJ:AJ,MATCH($B390,Base_Dados!$B:$B,0))=0,0,
MAX(0, MIN(AJ$1,
((INDEX(Base_Dados!AJ:AJ,MATCH($B390,Base_Dados!$B:$B,0))-MIN(Base_Dados!AJ$5:AJ$98)) /
(IF(MAX(Base_Dados!AJ$5:AJ$98)-MIN(Base_Dados!AJ$5:AJ$98)=0,1,MAX(Base_Dados!AJ$5:AJ$98)-MIN(Base_Dados!AJ$5:AJ$98)))) * AJ$1)))</f>
        <v>0.41666666666666663</v>
      </c>
      <c r="AK390" s="106">
        <f>IF(INDEX(Base_Dados!AK:AK,MATCH($B390,Base_Dados!$B:$B,0))=0,0,
MAX(0, MIN(AK$1,
((INDEX(Base_Dados!AK:AK,MATCH($B390,Base_Dados!$B:$B,0))-MIN(Base_Dados!AK$5:AK$98)) /
(IF(MAX(Base_Dados!AK$5:AK$98)-MIN(Base_Dados!AK$5:AK$98)=0,1,MAX(Base_Dados!AK$5:AK$98)-MIN(Base_Dados!AK$5:AK$98)))) * AK$1)))</f>
        <v>2.1264367816091954E-2</v>
      </c>
      <c r="AL390" s="106">
        <f>IF(INDEX(Base_Dados!AL:AL,MATCH($B390,Base_Dados!$B:$B,0))=0,0,
MAX(0, MIN(AL$1,
((INDEX(Base_Dados!AL:AL,MATCH($B390,Base_Dados!$B:$B,0))-MIN(Base_Dados!AL$5:AL$98)) /
(IF(MAX(Base_Dados!AL$5:AL$98)-MIN(Base_Dados!AL$5:AL$98)=0,1,MAX(Base_Dados!AL$5:AL$98)-MIN(Base_Dados!AL$5:AL$98)))) * AL$1)))</f>
        <v>0</v>
      </c>
      <c r="AM390" s="106">
        <f>IF(INDEX(Base_Dados!AM:AM,MATCH($B390,Base_Dados!$B:$B,0))=0,0,
MAX(0, MIN(AM$1,
((INDEX(Base_Dados!AM:AM,MATCH($B390,Base_Dados!$B:$B,0))-MIN(Base_Dados!AM$5:AM$98)) /
(IF(MAX(Base_Dados!AM$5:AM$98)-MIN(Base_Dados!AM$5:AM$98)=0,1,MAX(Base_Dados!AM$5:AM$98)-MIN(Base_Dados!AM$5:AM$98)))) * AM$1)))</f>
        <v>2.900051786639047E-2</v>
      </c>
      <c r="AN390" s="106">
        <f>IF(INDEX(Base_Dados!AN:AN,MATCH($B390,Base_Dados!$B:$B,0))=0,0,
MAX(0, MIN(AN$1,
((INDEX(Base_Dados!AN:AN,MATCH($B390,Base_Dados!$B:$B,0))-MIN(Base_Dados!AN$5:AN$98)) /
(IF(MAX(Base_Dados!AN$5:AN$98)-MIN(Base_Dados!AN$5:AN$98)=0,1,MAX(Base_Dados!AN$5:AN$98)-MIN(Base_Dados!AN$5:AN$98)))) * AN$1)))</f>
        <v>8.564814814814814E-2</v>
      </c>
      <c r="AO390" s="106">
        <f>IF(INDEX(Base_Dados!AO:AO,MATCH($B390,Base_Dados!$B:$B,0))=0,0,
MAX(0, MIN(AO$1,
((INDEX(Base_Dados!AO:AO,MATCH($B390,Base_Dados!$B:$B,0))-MIN(Base_Dados!AO$5:AO$98)) /
(IF(MAX(Base_Dados!AO$5:AO$98)-MIN(Base_Dados!AO$5:AO$98)=0,1,MAX(Base_Dados!AO$5:AO$98)-MIN(Base_Dados!AO$5:AO$98)))) * AO$1)))</f>
        <v>0</v>
      </c>
      <c r="AP390" s="106">
        <f>IF(INDEX(Base_Dados!AP:AP,MATCH($B390,Base_Dados!$B:$B,0))=0,0,
MAX(0, MIN(AP$1,
((INDEX(Base_Dados!AP:AP,MATCH($B390,Base_Dados!$B:$B,0))-MIN(Base_Dados!AP$5:AP$98)) /
(IF(MAX(Base_Dados!AP$5:AP$98)-MIN(Base_Dados!AP$5:AP$98)=0,1,MAX(Base_Dados!AP$5:AP$98)-MIN(Base_Dados!AP$5:AP$98)))) * AP$1)))</f>
        <v>4.5871559633027525E-3</v>
      </c>
      <c r="AQ390" s="106">
        <f>IF(INDEX(Base_Dados!AQ:AQ,MATCH($B390,Base_Dados!$B:$B,0))=0,0,
MAX(0, MIN(AQ$1,
((INDEX(Base_Dados!AQ:AQ,MATCH($B390,Base_Dados!$B:$B,0))-MIN(Base_Dados!AQ$5:AQ$98)) /
(IF(MAX(Base_Dados!AQ$5:AQ$98)-MIN(Base_Dados!AQ$5:AQ$98)=0,1,MAX(Base_Dados!AQ$5:AQ$98)-MIN(Base_Dados!AQ$5:AQ$98)))) * AQ$1)))</f>
        <v>0</v>
      </c>
      <c r="AR390" s="106">
        <f>IF(INDEX(Base_Dados!AR:AR,MATCH($B390,Base_Dados!$B:$B,0))=0,0,
MAX(0, MIN(AR$1,
((INDEX(Base_Dados!AR:AR,MATCH($B390,Base_Dados!$B:$B,0))-MIN(Base_Dados!AR$5:AR$98)) /
(IF(MAX(Base_Dados!AR$5:AR$98)-MIN(Base_Dados!AR$5:AR$98)=0,1,MAX(Base_Dados!AR$5:AR$98)-MIN(Base_Dados!AR$5:AR$98)))) * AR$1)))</f>
        <v>0</v>
      </c>
      <c r="AS390" s="106">
        <f>IF(INDEX(Base_Dados!AS:AS,MATCH($B390,Base_Dados!$B:$B,0))=0,0,
MAX(0, MIN(AS$1,
((INDEX(Base_Dados!AS:AS,MATCH($B390,Base_Dados!$B:$B,0))-MIN(Base_Dados!AS$5:AS$98)) /
(IF(MAX(Base_Dados!AS$5:AS$98)-MIN(Base_Dados!AS$5:AS$98)=0,1,MAX(Base_Dados!AS$5:AS$98)-MIN(Base_Dados!AS$5:AS$98)))) * AS$1)))</f>
        <v>6.0975609756097563E-3</v>
      </c>
      <c r="AT390" s="106">
        <f>IF(INDEX(Base_Dados!AT:AT,MATCH($B390,Base_Dados!$B:$B,0))=0,0,
MAX(0, MIN(AT$1,
((INDEX(Base_Dados!AT:AT,MATCH($B390,Base_Dados!$B:$B,0))-MIN(Base_Dados!AT$5:AT$98)) /
(IF(MAX(Base_Dados!AT$5:AT$98)-MIN(Base_Dados!AT$5:AT$98)=0,1,MAX(Base_Dados!AT$5:AT$98)-MIN(Base_Dados!AT$5:AT$98)))) * AT$1)))</f>
        <v>1.4285714285714285E-2</v>
      </c>
      <c r="AU390" s="106">
        <f>IF(INDEX(Base_Dados!AU:AU,MATCH($B390,Base_Dados!$B:$B,0))=0,0,
MAX(0, MIN(AU$1,
((INDEX(Base_Dados!AU:AU,MATCH($B390,Base_Dados!$B:$B,0))-MIN(Base_Dados!AU$5:AU$98)) /
(IF(MAX(Base_Dados!AU$5:AU$98)-MIN(Base_Dados!AU$5:AU$98)=0,1,MAX(Base_Dados!AU$5:AU$98)-MIN(Base_Dados!AU$5:AU$98)))) * AU$1)))</f>
        <v>7.4906367041198503E-3</v>
      </c>
      <c r="AV390" s="106">
        <f>IF(INDEX(Base_Dados!AV:AV,MATCH($B390,Base_Dados!$B:$B,0))=0,0,
MAX(0, MIN(AV$1,
((INDEX(Base_Dados!AV:AV,MATCH($B390,Base_Dados!$B:$B,0))-MIN(Base_Dados!AV$5:AV$98)) /
(IF(MAX(Base_Dados!AV$5:AV$98)-MIN(Base_Dados!AV$5:AV$98)=0,1,MAX(Base_Dados!AV$5:AV$98)-MIN(Base_Dados!AV$5:AV$98)))) * AV$1)))</f>
        <v>2.8846153846153848E-2</v>
      </c>
      <c r="AW390" s="106">
        <f>IF(INDEX(Base_Dados!AW:AW,MATCH($B390,Base_Dados!$B:$B,0))=0,0,
MAX(0, MIN(AW$1,
((INDEX(Base_Dados!AW:AW,MATCH($B390,Base_Dados!$B:$B,0))-MIN(Base_Dados!AW$5:AW$98)) /
(IF(MAX(Base_Dados!AW$5:AW$98)-MIN(Base_Dados!AW$5:AW$98)=0,1,MAX(Base_Dados!AW$5:AW$98)-MIN(Base_Dados!AW$5:AW$98)))) * AW$1)))</f>
        <v>0</v>
      </c>
      <c r="AX390" s="106">
        <f>IF(INDEX(Base_Dados!AX:AX,MATCH($B390,Base_Dados!$B:$B,0))=0,0,
MAX(0, MIN(AX$1,
((INDEX(Base_Dados!AX:AX,MATCH($B390,Base_Dados!$B:$B,0))-MIN(Base_Dados!AX$5:AX$98)) /
(IF(MAX(Base_Dados!AX$5:AX$98)-MIN(Base_Dados!AX$5:AX$98)=0,1,MAX(Base_Dados!AX$5:AX$98)-MIN(Base_Dados!AX$5:AX$98)))) * AX$1)))</f>
        <v>1.7894984695078879E-2</v>
      </c>
      <c r="AY390" s="106">
        <f>IF(INDEX(Base_Dados!AY:AY,MATCH($B390,Base_Dados!$B:$B,0))=0,0,
MAX(0, MIN(AY$1,
((INDEX(Base_Dados!AY:AY,MATCH($B390,Base_Dados!$B:$B,0))-MIN(Base_Dados!AY$5:AY$98)) /
(IF(MAX(Base_Dados!AY$5:AY$98)-MIN(Base_Dados!AY$5:AY$98)=0,1,MAX(Base_Dados!AY$5:AY$98)-MIN(Base_Dados!AY$5:AY$98)))) * AY$1)))</f>
        <v>3.2970656116056707E-2</v>
      </c>
      <c r="AZ390" s="106">
        <f>IF(INDEX(Base_Dados!AZ:AZ,MATCH($B390,Base_Dados!$B:$B,0))=0,0,
MAX(0, MIN(AZ$1,
((INDEX(Base_Dados!AZ:AZ,MATCH($B390,Base_Dados!$B:$B,0))-MIN(Base_Dados!AZ$5:AZ$98)) /
(IF(MAX(Base_Dados!AZ$5:AZ$98)-MIN(Base_Dados!AZ$5:AZ$98)=0,1,MAX(Base_Dados!AZ$5:AZ$98)-MIN(Base_Dados!AZ$5:AZ$98)))) * AZ$1)))</f>
        <v>0.34722222222222221</v>
      </c>
      <c r="BA390" s="106">
        <f>IF(INDEX(Base_Dados!BA:BA,MATCH($B390,Base_Dados!$B:$B,0))=0,0,
MAX(0, MIN(BA$1,
((INDEX(Base_Dados!BA:BA,MATCH($B390,Base_Dados!$B:$B,0))-MIN(Base_Dados!BA$5:BA$98)) /
(IF(MAX(Base_Dados!BA$5:BA$98)-MIN(Base_Dados!BA$5:BA$98)=0,1,MAX(Base_Dados!BA$5:BA$98)-MIN(Base_Dados!BA$5:BA$98)))) * BA$1)))</f>
        <v>3.3060236683762963E-2</v>
      </c>
      <c r="BB390" s="106">
        <f>IF(INDEX(Base_Dados!BB:BB,MATCH($B390,Base_Dados!$B:$B,0))=0,0,
MAX(0, MIN(BB$1,
((INDEX(Base_Dados!BB:BB,MATCH($B390,Base_Dados!$B:$B,0))-MIN(Base_Dados!BB$5:BB$98)) /
(IF(MAX(Base_Dados!BB$5:BB$98)-MIN(Base_Dados!BB$5:BB$98)=0,1,MAX(Base_Dados!BB$5:BB$98)-MIN(Base_Dados!BB$5:BB$98)))) * BB$1)))</f>
        <v>3.0403057015752188E-2</v>
      </c>
      <c r="BC390" s="106">
        <f>IF(INDEX(Base_Dados!BC:BC,MATCH($B390,Base_Dados!$B:$B,0))=0,0,
MAX(0, MIN(BC$1,
((INDEX(Base_Dados!BC:BC,MATCH($B390,Base_Dados!$B:$B,0))-MIN(Base_Dados!BC$5:BC$98)) /
(IF(MAX(Base_Dados!BC$5:BC$98)-MIN(Base_Dados!BC$5:BC$98)=0,1,MAX(Base_Dados!BC$5:BC$98)-MIN(Base_Dados!BC$5:BC$98)))) * BC$1)))</f>
        <v>3.6897387557231348E-2</v>
      </c>
      <c r="BD390" s="106">
        <f>IF(INDEX(Base_Dados!BD:BD,MATCH($B390,Base_Dados!$B:$B,0))=0,0,
MAX(0, MIN(BD$1,
((INDEX(Base_Dados!BD:BD,MATCH($B390,Base_Dados!$B:$B,0))-MIN(Base_Dados!BD$5:BD$98)) /
(IF(MAX(Base_Dados!BD$5:BD$98)-MIN(Base_Dados!BD$5:BD$98)=0,1,MAX(Base_Dados!BD$5:BD$98)-MIN(Base_Dados!BD$5:BD$98)))) * BD$1)))</f>
        <v>2.1605151997784088E-2</v>
      </c>
      <c r="BE390" s="106">
        <f>IF(INDEX(Base_Dados!BE:BE,MATCH($B390,Base_Dados!$B:$B,0))=0,0,
MAX(0, MIN(BE$1,
((INDEX(Base_Dados!BE:BE,MATCH($B390,Base_Dados!$B:$B,0))-MIN(Base_Dados!BE$5:BE$98)) /
(IF(MAX(Base_Dados!BE$5:BE$98)-MIN(Base_Dados!BE$5:BE$98)=0,1,MAX(Base_Dados!BE$5:BE$98)-MIN(Base_Dados!BE$5:BE$98)))) * BE$1)))</f>
        <v>0.3738083291520321</v>
      </c>
      <c r="BF390" s="106">
        <f>IF(INDEX(Base_Dados!BF:BF,MATCH($B390,Base_Dados!$B:$B,0))=0,0,
MAX(0, MIN(BF$1,
((INDEX(Base_Dados!BF:BF,MATCH($B390,Base_Dados!$B:$B,0))-MIN(Base_Dados!BF$5:BF$98)) /
(IF(MAX(Base_Dados!BF$5:BF$98)-MIN(Base_Dados!BF$5:BF$98)=0,1,MAX(Base_Dados!BF$5:BF$98)-MIN(Base_Dados!BF$5:BF$98)))) * BF$1)))</f>
        <v>0</v>
      </c>
      <c r="BG390" s="106">
        <f>IF(INDEX(Base_Dados!BG:BG,MATCH($B390,Base_Dados!$B:$B,0))=0,0,
MAX(0, MIN(BG$1,
((INDEX(Base_Dados!BG:BG,MATCH($B390,Base_Dados!$B:$B,0))-MIN(Base_Dados!BG$5:BG$98)) /
(IF(MAX(Base_Dados!BG$5:BG$98)-MIN(Base_Dados!BG$5:BG$98)=0,1,MAX(Base_Dados!BG$5:BG$98)-MIN(Base_Dados!BG$5:BG$98)))) * BG$1)))</f>
        <v>1.0033444816053512E-2</v>
      </c>
      <c r="BH390" s="106">
        <f>IF(INDEX(Base_Dados!BH:BH,MATCH($B390,Base_Dados!$B:$B,0))=0,0,
MAX(0, MIN(BH$1,
((INDEX(Base_Dados!BH:BH,MATCH($B390,Base_Dados!$B:$B,0))-MIN(Base_Dados!BH$5:BH$98)) /
(IF(MAX(Base_Dados!BH$5:BH$98)-MIN(Base_Dados!BH$5:BH$98)=0,1,MAX(Base_Dados!BH$5:BH$98)-MIN(Base_Dados!BH$5:BH$98)))) * BH$1)))</f>
        <v>4.3956043956043959E-2</v>
      </c>
      <c r="BI390" s="106">
        <f>IF(INDEX(Base_Dados!BI:BI,MATCH($B390,Base_Dados!$B:$B,0))=0,0,
MAX(0, MIN(BI$1,
((INDEX(Base_Dados!BI:BI,MATCH($B390,Base_Dados!$B:$B,0))-MIN(Base_Dados!BI$5:BI$98)) /
(IF(MAX(Base_Dados!BI$5:BI$98)-MIN(Base_Dados!BI$5:BI$98)=0,1,MAX(Base_Dados!BI$5:BI$98)-MIN(Base_Dados!BI$5:BI$98)))) * BI$1)))</f>
        <v>7.4882995319812795E-2</v>
      </c>
      <c r="BJ390" s="106">
        <f>IF(INDEX(Base_Dados!BJ:BJ,MATCH($B390,Base_Dados!$B:$B,0))=0,0,
MAX(0, MIN(BJ$1,
((INDEX(Base_Dados!BJ:BJ,MATCH($B390,Base_Dados!$B:$B,0))-MIN(Base_Dados!BJ$5:BJ$98)) /
(IF(MAX(Base_Dados!BJ$5:BJ$98)-MIN(Base_Dados!BJ$5:BJ$98)=0,1,MAX(Base_Dados!BJ$5:BJ$98)-MIN(Base_Dados!BJ$5:BJ$98)))) * BJ$1)))</f>
        <v>2.1052631578947368E-2</v>
      </c>
      <c r="BK390" s="106">
        <f>IF(INDEX(Base_Dados!BK:BK,MATCH($B390,Base_Dados!$B:$B,0))=0,0,
MAX(0, MIN(BK$1,
((INDEX(Base_Dados!BK:BK,MATCH($B390,Base_Dados!$B:$B,0))-MIN(Base_Dados!BK$5:BK$98)) /
(IF(MAX(Base_Dados!BK$5:BK$98)-MIN(Base_Dados!BK$5:BK$98)=0,1,MAX(Base_Dados!BK$5:BK$98)-MIN(Base_Dados!BK$5:BK$98)))) * BK$1)))</f>
        <v>3.5714285714285712E-2</v>
      </c>
      <c r="BL390" s="106">
        <f>IF(INDEX(Base_Dados!BL:BL,MATCH($B390,Base_Dados!$B:$B,0))=0,0,
MAX(0, MIN(BL$1,
((INDEX(Base_Dados!BL:BL,MATCH($B390,Base_Dados!$B:$B,0))-MIN(Base_Dados!BL$5:BL$98)) /
(IF(MAX(Base_Dados!BL$5:BL$98)-MIN(Base_Dados!BL$5:BL$98)=0,1,MAX(Base_Dados!BL$5:BL$98)-MIN(Base_Dados!BL$5:BL$98)))) * BL$1)))</f>
        <v>4.2345276872964167E-2</v>
      </c>
      <c r="BM390" s="106">
        <f>IF(INDEX(Base_Dados!BM:BM,MATCH($B390,Base_Dados!$B:$B,0))=0,0,
MAX(0, MIN(BM$1,
((INDEX(Base_Dados!BM:BM,MATCH($B390,Base_Dados!$B:$B,0))-MIN(Base_Dados!BM$5:BM$98)) /
(IF(MAX(Base_Dados!BM$5:BM$98)-MIN(Base_Dados!BM$5:BM$98)=0,1,MAX(Base_Dados!BM$5:BM$98)-MIN(Base_Dados!BM$5:BM$98)))) * BM$1)))</f>
        <v>1</v>
      </c>
      <c r="BN390" s="106">
        <f>IF(INDEX(Base_Dados!BN:BN,MATCH($B390,Base_Dados!$B:$B,0))=0,0,
MAX(0, MIN(BN$1,
((INDEX(Base_Dados!BN:BN,MATCH($B390,Base_Dados!$B:$B,0))-MIN(Base_Dados!BN$5:BN$98)) /
(IF(MAX(Base_Dados!BN$5:BN$98)-MIN(Base_Dados!BN$5:BN$98)=0,1,MAX(Base_Dados!BN$5:BN$98)-MIN(Base_Dados!BN$5:BN$98)))) * BN$1)))</f>
        <v>0</v>
      </c>
      <c r="BO390" s="106">
        <f>IF(INDEX(Base_Dados!BO:BO,MATCH($B390,Base_Dados!$B:$B,0))=0,0,
MAX(0, MIN(BO$1,
((INDEX(Base_Dados!BO:BO,MATCH($B390,Base_Dados!$B:$B,0))-MIN(Base_Dados!BO$5:BO$98)) /
(IF(MAX(Base_Dados!BO$5:BO$98)-MIN(Base_Dados!BO$5:BO$98)=0,1,MAX(Base_Dados!BO$5:BO$98)-MIN(Base_Dados!BO$5:BO$98)))) * BO$1)))</f>
        <v>3.4482758620689655E-2</v>
      </c>
      <c r="BP390" s="106">
        <f t="shared" si="24"/>
        <v>10.823993901737374</v>
      </c>
      <c r="BQ390" s="111">
        <f t="shared" si="25"/>
        <v>0.37597251949568983</v>
      </c>
      <c r="BR390" s="112">
        <f t="shared" si="26"/>
        <v>6.1464206017666556E-2</v>
      </c>
      <c r="BS390" s="113">
        <f t="shared" si="27"/>
        <v>10.762529695719708</v>
      </c>
    </row>
    <row r="391" spans="1:71">
      <c r="A391" s="21">
        <v>35038</v>
      </c>
      <c r="B391" s="21" t="s">
        <v>657</v>
      </c>
      <c r="C391" s="21" t="s">
        <v>619</v>
      </c>
      <c r="D391" s="105">
        <f>IF(INDEX(Base_Dados!D:D,MATCH($B391,Base_Dados!$B:$B,0))=0,0,
MAX(0, MIN(D$1,
((INDEX(Base_Dados!D:D,MATCH($B391,Base_Dados!$B:$B,0))-MIN(Base_Dados!D$5:D$98)) /
(IF(MAX(Base_Dados!D$5:D$98)-MIN(Base_Dados!D$5:D$98)=0,1,MAX(Base_Dados!D$5:D$98)-MIN(Base_Dados!D$5:D$98)))) * D$1)))</f>
        <v>0.74026950189808438</v>
      </c>
      <c r="E391" s="106">
        <f>IF(INDEX(Base_Dados!E:E,MATCH($B391,Base_Dados!$B:$B,0))=0,0,
MAX(0, MIN(E$1,
((INDEX(Base_Dados!E:E,MATCH($B391,Base_Dados!$B:$B,0))-MIN(Base_Dados!E$5:E$98)) /
(IF(MAX(Base_Dados!E$5:E$98)-MIN(Base_Dados!E$5:E$98)=0,1,MAX(Base_Dados!E$5:E$98)-MIN(Base_Dados!E$5:E$98)))) * E$1)))</f>
        <v>0.18200098063007958</v>
      </c>
      <c r="F391" s="106">
        <f>IF(INDEX(Base_Dados!F:F,MATCH($B391,Base_Dados!$B:$B,0))=0,0,
MAX(0, MIN(F$1,
((INDEX(Base_Dados!F:F,MATCH($B391,Base_Dados!$B:$B,0))-MIN(Base_Dados!F$5:F$98)) /
(IF(MAX(Base_Dados!F$5:F$98)-MIN(Base_Dados!F$5:F$98)=0,1,MAX(Base_Dados!F$5:F$98)-MIN(Base_Dados!F$5:F$98)))) * F$1)))</f>
        <v>0.17903765137060057</v>
      </c>
      <c r="G391" s="106">
        <f>IF(INDEX(Base_Dados!G:G,MATCH($B391,Base_Dados!$B:$B,0))=0,0,
MAX(0, MIN(G$1,
((INDEX(Base_Dados!G:G,MATCH($B391,Base_Dados!$B:$B,0))-MIN(Base_Dados!G$5:G$98)) /
(IF(MAX(Base_Dados!G$5:G$98)-MIN(Base_Dados!G$5:G$98)=0,1,MAX(Base_Dados!G$5:G$98)-MIN(Base_Dados!G$5:G$98)))) * G$1)))</f>
        <v>0.1666125336076075</v>
      </c>
      <c r="H391" s="106">
        <f>IF(INDEX(Base_Dados!H:H,MATCH($B391,Base_Dados!$B:$B,0))=0,0,
MAX(0, MIN(H$1,
((INDEX(Base_Dados!H:H,MATCH($B391,Base_Dados!$B:$B,0))-MIN(Base_Dados!H$5:H$98)) /
(IF(MAX(Base_Dados!H$5:H$98)-MIN(Base_Dados!H$5:H$98)=0,1,MAX(Base_Dados!H$5:H$98)-MIN(Base_Dados!H$5:H$98)))) * H$1)))</f>
        <v>0.17029897806301572</v>
      </c>
      <c r="I391" s="106">
        <f>IF(INDEX(Base_Dados!I:I,MATCH($B391,Base_Dados!$B:$B,0))=0,0,
MAX(0, MIN(I$1,
((INDEX(Base_Dados!I:I,MATCH($B391,Base_Dados!$B:$B,0))-MIN(Base_Dados!I$5:I$98)) /
(IF(MAX(Base_Dados!I$5:I$98)-MIN(Base_Dados!I$5:I$98)=0,1,MAX(Base_Dados!I$5:I$98)-MIN(Base_Dados!I$5:I$98)))) * I$1)))</f>
        <v>0.19784092458821925</v>
      </c>
      <c r="J391" s="106">
        <f>IF(INDEX(Base_Dados!J:J,MATCH($B391,Base_Dados!$B:$B,0))=0,0,
MAX(0, MIN(J$1,
((INDEX(Base_Dados!J:J,MATCH($B391,Base_Dados!$B:$B,0))-MIN(Base_Dados!J$5:J$98)) /
(IF(MAX(Base_Dados!J$5:J$98)-MIN(Base_Dados!J$5:J$98)=0,1,MAX(Base_Dados!J$5:J$98)-MIN(Base_Dados!J$5:J$98)))) * J$1)))</f>
        <v>0.25739186124592861</v>
      </c>
      <c r="K391" s="106">
        <f>IF(INDEX(Base_Dados!K:K,MATCH($B391,Base_Dados!$B:$B,0))=0,0,
MAX(0, MIN(K$1,
((INDEX(Base_Dados!K:K,MATCH($B391,Base_Dados!$B:$B,0))-MIN(Base_Dados!K$5:K$98)) /
(IF(MAX(Base_Dados!K$5:K$98)-MIN(Base_Dados!K$5:K$98)=0,1,MAX(Base_Dados!K$5:K$98)-MIN(Base_Dados!K$5:K$98)))) * K$1)))</f>
        <v>0.28761180679785331</v>
      </c>
      <c r="L391" s="106">
        <f>IF(INDEX(Base_Dados!L:L,MATCH($B391,Base_Dados!$B:$B,0))=0,0,
MAX(0, MIN(L$1,
((INDEX(Base_Dados!L:L,MATCH($B391,Base_Dados!$B:$B,0))-MIN(Base_Dados!L$5:L$98)) /
(IF(MAX(Base_Dados!L$5:L$98)-MIN(Base_Dados!L$5:L$98)=0,1,MAX(Base_Dados!L$5:L$98)-MIN(Base_Dados!L$5:L$98)))) * L$1)))</f>
        <v>0.35292671496508227</v>
      </c>
      <c r="M391" s="106">
        <f>IF(INDEX(Base_Dados!M:M,MATCH($B391,Base_Dados!$B:$B,0))=0,0,
MAX(0, MIN(M$1,
((INDEX(Base_Dados!M:M,MATCH($B391,Base_Dados!$B:$B,0))-MIN(Base_Dados!M$5:M$98)) /
(IF(MAX(Base_Dados!M$5:M$98)-MIN(Base_Dados!M$5:M$98)=0,1,MAX(Base_Dados!M$5:M$98)-MIN(Base_Dados!M$5:M$98)))) * M$1)))</f>
        <v>0.42619241982507289</v>
      </c>
      <c r="N391" s="106">
        <f>IF(INDEX(Base_Dados!N:N,MATCH($B391,Base_Dados!$B:$B,0))=0,0,
MAX(0, MIN(N$1,
((INDEX(Base_Dados!N:N,MATCH($B391,Base_Dados!$B:$B,0))-MIN(Base_Dados!N$5:N$98)) /
(IF(MAX(Base_Dados!N$5:N$98)-MIN(Base_Dados!N$5:N$98)=0,1,MAX(Base_Dados!N$5:N$98)-MIN(Base_Dados!N$5:N$98)))) * N$1)))</f>
        <v>0.49231533737976074</v>
      </c>
      <c r="O391" s="106">
        <f>IF(INDEX(Base_Dados!O:O,MATCH($B391,Base_Dados!$B:$B,0))=0,0,
MAX(0, MIN(O$1,
((INDEX(Base_Dados!O:O,MATCH($B391,Base_Dados!$B:$B,0))-MIN(Base_Dados!O$5:O$98)) /
(IF(MAX(Base_Dados!O$5:O$98)-MIN(Base_Dados!O$5:O$98)=0,1,MAX(Base_Dados!O$5:O$98)-MIN(Base_Dados!O$5:O$98)))) * O$1)))</f>
        <v>0.63888734043146223</v>
      </c>
      <c r="P391" s="106">
        <f>IF(INDEX(Base_Dados!P:P,MATCH($B391,Base_Dados!$B:$B,0))=0,0,
MAX(0, MIN(P$1,
((INDEX(Base_Dados!P:P,MATCH($B391,Base_Dados!$B:$B,0))-MIN(Base_Dados!P$5:P$98)) /
(IF(MAX(Base_Dados!P$5:P$98)-MIN(Base_Dados!P$5:P$98)=0,1,MAX(Base_Dados!P$5:P$98)-MIN(Base_Dados!P$5:P$98)))) * P$1)))</f>
        <v>0.34569893870683399</v>
      </c>
      <c r="Q391" s="106">
        <f>IF(INDEX(Base_Dados!Q:Q,MATCH($B391,Base_Dados!$B:$B,0))=0,0,
MAX(0, MIN(Q$1,
((INDEX(Base_Dados!Q:Q,MATCH($B391,Base_Dados!$B:$B,0))-MIN(Base_Dados!Q$5:Q$98)) /
(IF(MAX(Base_Dados!Q$5:Q$98)-MIN(Base_Dados!Q$5:Q$98)=0,1,MAX(Base_Dados!Q$5:Q$98)-MIN(Base_Dados!Q$5:Q$98)))) * Q$1)))</f>
        <v>0.23892896635248273</v>
      </c>
      <c r="R391" s="106">
        <f>IF(INDEX(Base_Dados!R:R,MATCH($B391,Base_Dados!$B:$B,0))=0,0,
MAX(0, MIN(R$1,
((INDEX(Base_Dados!R:R,MATCH($B391,Base_Dados!$B:$B,0))-MIN(Base_Dados!R$5:R$98)) /
(IF(MAX(Base_Dados!R$5:R$98)-MIN(Base_Dados!R$5:R$98)=0,1,MAX(Base_Dados!R$5:R$98)-MIN(Base_Dados!R$5:R$98)))) * R$1)))</f>
        <v>0.17886916953599857</v>
      </c>
      <c r="S391" s="106">
        <f>IF(INDEX(Base_Dados!S:S,MATCH($B391,Base_Dados!$B:$B,0))=0,0,
MAX(0, MIN(S$1,
((INDEX(Base_Dados!S:S,MATCH($B391,Base_Dados!$B:$B,0))-MIN(Base_Dados!S$5:S$98)) /
(IF(MAX(Base_Dados!S$5:S$98)-MIN(Base_Dados!S$5:S$98)=0,1,MAX(Base_Dados!S$5:S$98)-MIN(Base_Dados!S$5:S$98)))) * S$1)))</f>
        <v>0.30738410844005093</v>
      </c>
      <c r="T391" s="106">
        <f>IF(INDEX(Base_Dados!T:T,MATCH($B391,Base_Dados!$B:$B,0))=0,0,
MAX(0, MIN(T$1,
((INDEX(Base_Dados!T:T,MATCH($B391,Base_Dados!$B:$B,0))-MIN(Base_Dados!T$5:T$98)) /
(IF(MAX(Base_Dados!T$5:T$98)-MIN(Base_Dados!T$5:T$98)=0,1,MAX(Base_Dados!T$5:T$98)-MIN(Base_Dados!T$5:T$98)))) * T$1)))</f>
        <v>1.3689334688357537</v>
      </c>
      <c r="U391" s="106">
        <f>IF(INDEX(Base_Dados!U:U,MATCH($B391,Base_Dados!$B:$B,0))=0,0,
MAX(0, MIN(U$1,
((INDEX(Base_Dados!U:U,MATCH($B391,Base_Dados!$B:$B,0))-MIN(Base_Dados!U$5:U$98)) /
(IF(MAX(Base_Dados!U$5:U$98)-MIN(Base_Dados!U$5:U$98)=0,1,MAX(Base_Dados!U$5:U$98)-MIN(Base_Dados!U$5:U$98)))) * U$1)))</f>
        <v>0.88772449521331676</v>
      </c>
      <c r="V391" s="106">
        <f>IF(INDEX(Base_Dados!V:V,MATCH($B391,Base_Dados!$B:$B,0))=0,0,
MAX(0, MIN(V$1,
((INDEX(Base_Dados!V:V,MATCH($B391,Base_Dados!$B:$B,0))-MIN(Base_Dados!V$5:V$98)) /
(IF(MAX(Base_Dados!V$5:V$98)-MIN(Base_Dados!V$5:V$98)=0,1,MAX(Base_Dados!V$5:V$98)-MIN(Base_Dados!V$5:V$98)))) * V$1)))</f>
        <v>0.65782991131566282</v>
      </c>
      <c r="W391" s="106">
        <f>IF(INDEX(Base_Dados!W:W,MATCH($B391,Base_Dados!$B:$B,0))=0,0,
MAX(0, MIN(W$1,
((INDEX(Base_Dados!W:W,MATCH($B391,Base_Dados!$B:$B,0))-MIN(Base_Dados!W$5:W$98)) /
(IF(MAX(Base_Dados!W$5:W$98)-MIN(Base_Dados!W$5:W$98)=0,1,MAX(Base_Dados!W$5:W$98)-MIN(Base_Dados!W$5:W$98)))) * W$1)))</f>
        <v>2.2085112568569358</v>
      </c>
      <c r="X391" s="106">
        <f>IF(INDEX(Base_Dados!X:X,MATCH($B391,Base_Dados!$B:$B,0))=0,0,
MAX(0, MIN(X$1,
((INDEX(Base_Dados!X:X,MATCH($B391,Base_Dados!$B:$B,0))-MIN(Base_Dados!X$5:X$98)) /
(IF(MAX(Base_Dados!X$5:X$98)-MIN(Base_Dados!X$5:X$98)=0,1,MAX(Base_Dados!X$5:X$98)-MIN(Base_Dados!X$5:X$98)))) * X$1)))</f>
        <v>0.1652542372881356</v>
      </c>
      <c r="Y391" s="106">
        <f>IF(INDEX(Base_Dados!Y:Y,MATCH($B391,Base_Dados!$B:$B,0))=0,0,
MAX(0, MIN(Y$1,
((INDEX(Base_Dados!Y:Y,MATCH($B391,Base_Dados!$B:$B,0))-MIN(Base_Dados!Y$5:Y$98)) /
(IF(MAX(Base_Dados!Y$5:Y$98)-MIN(Base_Dados!Y$5:Y$98)=0,1,MAX(Base_Dados!Y$5:Y$98)-MIN(Base_Dados!Y$5:Y$98)))) * Y$1)))</f>
        <v>9.9264705882352949E-2</v>
      </c>
      <c r="Z391" s="106">
        <f>IF(INDEX(Base_Dados!Z:Z,MATCH($B391,Base_Dados!$B:$B,0))=0,0,
MAX(0, MIN(Z$1,
((INDEX(Base_Dados!Z:Z,MATCH($B391,Base_Dados!$B:$B,0))-MIN(Base_Dados!Z$5:Z$98)) /
(IF(MAX(Base_Dados!Z$5:Z$98)-MIN(Base_Dados!Z$5:Z$98)=0,1,MAX(Base_Dados!Z$5:Z$98)-MIN(Base_Dados!Z$5:Z$98)))) * Z$1)))</f>
        <v>0.38571428571428568</v>
      </c>
      <c r="AA391" s="106">
        <f>IF(INDEX(Base_Dados!AA:AA,MATCH($B391,Base_Dados!$B:$B,0))=0,0,
MAX(0, MIN(AA$1,
((INDEX(Base_Dados!AA:AA,MATCH($B391,Base_Dados!$B:$B,0))-MIN(Base_Dados!AA$5:AA$98)) /
(IF(MAX(Base_Dados!AA$5:AA$98)-MIN(Base_Dados!AA$5:AA$98)=0,1,MAX(Base_Dados!AA$5:AA$98)-MIN(Base_Dados!AA$5:AA$98)))) * AA$1)))</f>
        <v>0.14685314685314685</v>
      </c>
      <c r="AB391" s="106">
        <f>IF(INDEX(Base_Dados!AB:AB,MATCH($B391,Base_Dados!$B:$B,0))=0,0,
MAX(0, MIN(AB$1,
((INDEX(Base_Dados!AB:AB,MATCH($B391,Base_Dados!$B:$B,0))-MIN(Base_Dados!AB$5:AB$98)) /
(IF(MAX(Base_Dados!AB$5:AB$98)-MIN(Base_Dados!AB$5:AB$98)=0,1,MAX(Base_Dados!AB$5:AB$98)-MIN(Base_Dados!AB$5:AB$98)))) * AB$1)))</f>
        <v>0.21303905647687943</v>
      </c>
      <c r="AC391" s="106">
        <f>IF(INDEX(Base_Dados!AC:AC,MATCH($B391,Base_Dados!$B:$B,0))=0,0,
MAX(0, MIN(AC$1,
((INDEX(Base_Dados!AC:AC,MATCH($B391,Base_Dados!$B:$B,0))-MIN(Base_Dados!AC$5:AC$98)) /
(IF(MAX(Base_Dados!AC$5:AC$98)-MIN(Base_Dados!AC$5:AC$98)=0,1,MAX(Base_Dados!AC$5:AC$98)-MIN(Base_Dados!AC$5:AC$98)))) * AC$1)))</f>
        <v>0.2593165831566776</v>
      </c>
      <c r="AD391" s="106">
        <f>IF(INDEX(Base_Dados!AD:AD,MATCH($B391,Base_Dados!$B:$B,0))=0,0,
MAX(0, MIN(AD$1,
((INDEX(Base_Dados!AD:AD,MATCH($B391,Base_Dados!$B:$B,0))-MIN(Base_Dados!AD$5:AD$98)) /
(IF(MAX(Base_Dados!AD$5:AD$98)-MIN(Base_Dados!AD$5:AD$98)=0,1,MAX(Base_Dados!AD$5:AD$98)-MIN(Base_Dados!AD$5:AD$98)))) * AD$1)))</f>
        <v>0.18121579647981068</v>
      </c>
      <c r="AE391" s="106">
        <f>IF(INDEX(Base_Dados!AE:AE,MATCH($B391,Base_Dados!$B:$B,0))=0,0,
MAX(0, MIN(AE$1,
((INDEX(Base_Dados!AE:AE,MATCH($B391,Base_Dados!$B:$B,0))-MIN(Base_Dados!AE$5:AE$98)) /
(IF(MAX(Base_Dados!AE$5:AE$98)-MIN(Base_Dados!AE$5:AE$98)=0,1,MAX(Base_Dados!AE$5:AE$98)-MIN(Base_Dados!AE$5:AE$98)))) * AE$1)))</f>
        <v>0.1016108154753344</v>
      </c>
      <c r="AF391" s="106">
        <f>IF(INDEX(Base_Dados!AF:AF,MATCH($B391,Base_Dados!$B:$B,0))=0,0,
MAX(0, MIN(AF$1,
((INDEX(Base_Dados!AF:AF,MATCH($B391,Base_Dados!$B:$B,0))-MIN(Base_Dados!AF$5:AF$98)) /
(IF(MAX(Base_Dados!AF$5:AF$98)-MIN(Base_Dados!AF$5:AF$98)=0,1,MAX(Base_Dados!AF$5:AF$98)-MIN(Base_Dados!AF$5:AF$98)))) * AF$1)))</f>
        <v>0.15069185859421688</v>
      </c>
      <c r="AG391" s="106">
        <f>IF(INDEX(Base_Dados!AG:AG,MATCH($B391,Base_Dados!$B:$B,0))=0,0,
MAX(0, MIN(AG$1,
((INDEX(Base_Dados!AG:AG,MATCH($B391,Base_Dados!$B:$B,0))-MIN(Base_Dados!AG$5:AG$98)) /
(IF(MAX(Base_Dados!AG$5:AG$98)-MIN(Base_Dados!AG$5:AG$98)=0,1,MAX(Base_Dados!AG$5:AG$98)-MIN(Base_Dados!AG$5:AG$98)))) * AG$1)))</f>
        <v>0.23892896635248273</v>
      </c>
      <c r="AH391" s="106">
        <f>IF(INDEX(Base_Dados!AH:AH,MATCH($B391,Base_Dados!$B:$B,0))=0,0,
MAX(0, MIN(AH$1,
((INDEX(Base_Dados!AH:AH,MATCH($B391,Base_Dados!$B:$B,0))-MIN(Base_Dados!AH$5:AH$98)) /
(IF(MAX(Base_Dados!AH$5:AH$98)-MIN(Base_Dados!AH$5:AH$98)=0,1,MAX(Base_Dados!AH$5:AH$98)-MIN(Base_Dados!AH$5:AH$98)))) * AH$1)))</f>
        <v>1.6606923172707968</v>
      </c>
      <c r="AI391" s="106">
        <f>IF(INDEX(Base_Dados!AI:AI,MATCH($B391,Base_Dados!$B:$B,0))=0,0,
MAX(0, MIN(AI$1,
((INDEX(Base_Dados!AI:AI,MATCH($B391,Base_Dados!$B:$B,0))-MIN(Base_Dados!AI$5:AI$98)) /
(IF(MAX(Base_Dados!AI$5:AI$98)-MIN(Base_Dados!AI$5:AI$98)=0,1,MAX(Base_Dados!AI$5:AI$98)-MIN(Base_Dados!AI$5:AI$98)))) * AI$1)))</f>
        <v>0.5</v>
      </c>
      <c r="AJ391" s="106">
        <f>IF(INDEX(Base_Dados!AJ:AJ,MATCH($B391,Base_Dados!$B:$B,0))=0,0,
MAX(0, MIN(AJ$1,
((INDEX(Base_Dados!AJ:AJ,MATCH($B391,Base_Dados!$B:$B,0))-MIN(Base_Dados!AJ$5:AJ$98)) /
(IF(MAX(Base_Dados!AJ$5:AJ$98)-MIN(Base_Dados!AJ$5:AJ$98)=0,1,MAX(Base_Dados!AJ$5:AJ$98)-MIN(Base_Dados!AJ$5:AJ$98)))) * AJ$1)))</f>
        <v>1.875</v>
      </c>
      <c r="AK391" s="106">
        <f>IF(INDEX(Base_Dados!AK:AK,MATCH($B391,Base_Dados!$B:$B,0))=0,0,
MAX(0, MIN(AK$1,
((INDEX(Base_Dados!AK:AK,MATCH($B391,Base_Dados!$B:$B,0))-MIN(Base_Dados!AK$5:AK$98)) /
(IF(MAX(Base_Dados!AK$5:AK$98)-MIN(Base_Dados!AK$5:AK$98)=0,1,MAX(Base_Dados!AK$5:AK$98)-MIN(Base_Dados!AK$5:AK$98)))) * AK$1)))</f>
        <v>8.8505747126436787E-2</v>
      </c>
      <c r="AL391" s="106">
        <f>IF(INDEX(Base_Dados!AL:AL,MATCH($B391,Base_Dados!$B:$B,0))=0,0,
MAX(0, MIN(AL$1,
((INDEX(Base_Dados!AL:AL,MATCH($B391,Base_Dados!$B:$B,0))-MIN(Base_Dados!AL$5:AL$98)) /
(IF(MAX(Base_Dados!AL$5:AL$98)-MIN(Base_Dados!AL$5:AL$98)=0,1,MAX(Base_Dados!AL$5:AL$98)-MIN(Base_Dados!AL$5:AL$98)))) * AL$1)))</f>
        <v>0.1111111111111111</v>
      </c>
      <c r="AM391" s="106">
        <f>IF(INDEX(Base_Dados!AM:AM,MATCH($B391,Base_Dados!$B:$B,0))=0,0,
MAX(0, MIN(AM$1,
((INDEX(Base_Dados!AM:AM,MATCH($B391,Base_Dados!$B:$B,0))-MIN(Base_Dados!AM$5:AM$98)) /
(IF(MAX(Base_Dados!AM$5:AM$98)-MIN(Base_Dados!AM$5:AM$98)=0,1,MAX(Base_Dados!AM$5:AM$98)-MIN(Base_Dados!AM$5:AM$98)))) * AM$1)))</f>
        <v>0.45675815639564993</v>
      </c>
      <c r="AN391" s="106">
        <f>IF(INDEX(Base_Dados!AN:AN,MATCH($B391,Base_Dados!$B:$B,0))=0,0,
MAX(0, MIN(AN$1,
((INDEX(Base_Dados!AN:AN,MATCH($B391,Base_Dados!$B:$B,0))-MIN(Base_Dados!AN$5:AN$98)) /
(IF(MAX(Base_Dados!AN$5:AN$98)-MIN(Base_Dados!AN$5:AN$98)=0,1,MAX(Base_Dados!AN$5:AN$98)-MIN(Base_Dados!AN$5:AN$98)))) * AN$1)))</f>
        <v>0.45104489164086686</v>
      </c>
      <c r="AO391" s="106">
        <f>IF(INDEX(Base_Dados!AO:AO,MATCH($B391,Base_Dados!$B:$B,0))=0,0,
MAX(0, MIN(AO$1,
((INDEX(Base_Dados!AO:AO,MATCH($B391,Base_Dados!$B:$B,0))-MIN(Base_Dados!AO$5:AO$98)) /
(IF(MAX(Base_Dados!AO$5:AO$98)-MIN(Base_Dados!AO$5:AO$98)=0,1,MAX(Base_Dados!AO$5:AO$98)-MIN(Base_Dados!AO$5:AO$98)))) * AO$1)))</f>
        <v>0.14516129032258066</v>
      </c>
      <c r="AP391" s="106">
        <f>IF(INDEX(Base_Dados!AP:AP,MATCH($B391,Base_Dados!$B:$B,0))=0,0,
MAX(0, MIN(AP$1,
((INDEX(Base_Dados!AP:AP,MATCH($B391,Base_Dados!$B:$B,0))-MIN(Base_Dados!AP$5:AP$98)) /
(IF(MAX(Base_Dados!AP$5:AP$98)-MIN(Base_Dados!AP$5:AP$98)=0,1,MAX(Base_Dados!AP$5:AP$98)-MIN(Base_Dados!AP$5:AP$98)))) * AP$1)))</f>
        <v>5.0458715596330278E-2</v>
      </c>
      <c r="AQ391" s="106">
        <f>IF(INDEX(Base_Dados!AQ:AQ,MATCH($B391,Base_Dados!$B:$B,0))=0,0,
MAX(0, MIN(AQ$1,
((INDEX(Base_Dados!AQ:AQ,MATCH($B391,Base_Dados!$B:$B,0))-MIN(Base_Dados!AQ$5:AQ$98)) /
(IF(MAX(Base_Dados!AQ$5:AQ$98)-MIN(Base_Dados!AQ$5:AQ$98)=0,1,MAX(Base_Dados!AQ$5:AQ$98)-MIN(Base_Dados!AQ$5:AQ$98)))) * AQ$1)))</f>
        <v>3.3333333333333333E-2</v>
      </c>
      <c r="AR391" s="106">
        <f>IF(INDEX(Base_Dados!AR:AR,MATCH($B391,Base_Dados!$B:$B,0))=0,0,
MAX(0, MIN(AR$1,
((INDEX(Base_Dados!AR:AR,MATCH($B391,Base_Dados!$B:$B,0))-MIN(Base_Dados!AR$5:AR$98)) /
(IF(MAX(Base_Dados!AR$5:AR$98)-MIN(Base_Dados!AR$5:AR$98)=0,1,MAX(Base_Dados!AR$5:AR$98)-MIN(Base_Dados!AR$5:AR$98)))) * AR$1)))</f>
        <v>4.8387096774193547E-2</v>
      </c>
      <c r="AS391" s="106">
        <f>IF(INDEX(Base_Dados!AS:AS,MATCH($B391,Base_Dados!$B:$B,0))=0,0,
MAX(0, MIN(AS$1,
((INDEX(Base_Dados!AS:AS,MATCH($B391,Base_Dados!$B:$B,0))-MIN(Base_Dados!AS$5:AS$98)) /
(IF(MAX(Base_Dados!AS$5:AS$98)-MIN(Base_Dados!AS$5:AS$98)=0,1,MAX(Base_Dados!AS$5:AS$98)-MIN(Base_Dados!AS$5:AS$98)))) * AS$1)))</f>
        <v>7.926829268292683E-2</v>
      </c>
      <c r="AT391" s="106">
        <f>IF(INDEX(Base_Dados!AT:AT,MATCH($B391,Base_Dados!$B:$B,0))=0,0,
MAX(0, MIN(AT$1,
((INDEX(Base_Dados!AT:AT,MATCH($B391,Base_Dados!$B:$B,0))-MIN(Base_Dados!AT$5:AT$98)) /
(IF(MAX(Base_Dados!AT$5:AT$98)-MIN(Base_Dados!AT$5:AT$98)=0,1,MAX(Base_Dados!AT$5:AT$98)-MIN(Base_Dados!AT$5:AT$98)))) * AT$1)))</f>
        <v>3.5714285714285712E-2</v>
      </c>
      <c r="AU391" s="106">
        <f>IF(INDEX(Base_Dados!AU:AU,MATCH($B391,Base_Dados!$B:$B,0))=0,0,
MAX(0, MIN(AU$1,
((INDEX(Base_Dados!AU:AU,MATCH($B391,Base_Dados!$B:$B,0))-MIN(Base_Dados!AU$5:AU$98)) /
(IF(MAX(Base_Dados!AU$5:AU$98)-MIN(Base_Dados!AU$5:AU$98)=0,1,MAX(Base_Dados!AU$5:AU$98)-MIN(Base_Dados!AU$5:AU$98)))) * AU$1)))</f>
        <v>0.11142322097378277</v>
      </c>
      <c r="AV391" s="106">
        <f>IF(INDEX(Base_Dados!AV:AV,MATCH($B391,Base_Dados!$B:$B,0))=0,0,
MAX(0, MIN(AV$1,
((INDEX(Base_Dados!AV:AV,MATCH($B391,Base_Dados!$B:$B,0))-MIN(Base_Dados!AV$5:AV$98)) /
(IF(MAX(Base_Dados!AV$5:AV$98)-MIN(Base_Dados!AV$5:AV$98)=0,1,MAX(Base_Dados!AV$5:AV$98)-MIN(Base_Dados!AV$5:AV$98)))) * AV$1)))</f>
        <v>2.8846153846153848E-2</v>
      </c>
      <c r="AW391" s="106">
        <f>IF(INDEX(Base_Dados!AW:AW,MATCH($B391,Base_Dados!$B:$B,0))=0,0,
MAX(0, MIN(AW$1,
((INDEX(Base_Dados!AW:AW,MATCH($B391,Base_Dados!$B:$B,0))-MIN(Base_Dados!AW$5:AW$98)) /
(IF(MAX(Base_Dados!AW$5:AW$98)-MIN(Base_Dados!AW$5:AW$98)=0,1,MAX(Base_Dados!AW$5:AW$98)-MIN(Base_Dados!AW$5:AW$98)))) * AW$1)))</f>
        <v>0.10294117647058823</v>
      </c>
      <c r="AX391" s="106">
        <f>IF(INDEX(Base_Dados!AX:AX,MATCH($B391,Base_Dados!$B:$B,0))=0,0,
MAX(0, MIN(AX$1,
((INDEX(Base_Dados!AX:AX,MATCH($B391,Base_Dados!$B:$B,0))-MIN(Base_Dados!AX$5:AX$98)) /
(IF(MAX(Base_Dados!AX$5:AX$98)-MIN(Base_Dados!AX$5:AX$98)=0,1,MAX(Base_Dados!AX$5:AX$98)-MIN(Base_Dados!AX$5:AX$98)))) * AX$1)))</f>
        <v>4.6690330381869961E-2</v>
      </c>
      <c r="AY391" s="106">
        <f>IF(INDEX(Base_Dados!AY:AY,MATCH($B391,Base_Dados!$B:$B,0))=0,0,
MAX(0, MIN(AY$1,
((INDEX(Base_Dados!AY:AY,MATCH($B391,Base_Dados!$B:$B,0))-MIN(Base_Dados!AY$5:AY$98)) /
(IF(MAX(Base_Dados!AY$5:AY$98)-MIN(Base_Dados!AY$5:AY$98)=0,1,MAX(Base_Dados!AY$5:AY$98)-MIN(Base_Dados!AY$5:AY$98)))) * AY$1)))</f>
        <v>0.11605670952851961</v>
      </c>
      <c r="AZ391" s="106">
        <f>IF(INDEX(Base_Dados!AZ:AZ,MATCH($B391,Base_Dados!$B:$B,0))=0,0,
MAX(0, MIN(AZ$1,
((INDEX(Base_Dados!AZ:AZ,MATCH($B391,Base_Dados!$B:$B,0))-MIN(Base_Dados!AZ$5:AZ$98)) /
(IF(MAX(Base_Dados!AZ$5:AZ$98)-MIN(Base_Dados!AZ$5:AZ$98)=0,1,MAX(Base_Dados!AZ$5:AZ$98)-MIN(Base_Dados!AZ$5:AZ$98)))) * AZ$1)))</f>
        <v>0.28947368421052633</v>
      </c>
      <c r="BA391" s="106">
        <f>IF(INDEX(Base_Dados!BA:BA,MATCH($B391,Base_Dados!$B:$B,0))=0,0,
MAX(0, MIN(BA$1,
((INDEX(Base_Dados!BA:BA,MATCH($B391,Base_Dados!$B:$B,0))-MIN(Base_Dados!BA$5:BA$98)) /
(IF(MAX(Base_Dados!BA$5:BA$98)-MIN(Base_Dados!BA$5:BA$98)=0,1,MAX(Base_Dados!BA$5:BA$98)-MIN(Base_Dados!BA$5:BA$98)))) * BA$1)))</f>
        <v>0.14978130065054732</v>
      </c>
      <c r="BB391" s="106">
        <f>IF(INDEX(Base_Dados!BB:BB,MATCH($B391,Base_Dados!$B:$B,0))=0,0,
MAX(0, MIN(BB$1,
((INDEX(Base_Dados!BB:BB,MATCH($B391,Base_Dados!$B:$B,0))-MIN(Base_Dados!BB$5:BB$98)) /
(IF(MAX(Base_Dados!BB$5:BB$98)-MIN(Base_Dados!BB$5:BB$98)=0,1,MAX(Base_Dados!BB$5:BB$98)-MIN(Base_Dados!BB$5:BB$98)))) * BB$1)))</f>
        <v>0.19462448457679038</v>
      </c>
      <c r="BC391" s="106">
        <f>IF(INDEX(Base_Dados!BC:BC,MATCH($B391,Base_Dados!$B:$B,0))=0,0,
MAX(0, MIN(BC$1,
((INDEX(Base_Dados!BC:BC,MATCH($B391,Base_Dados!$B:$B,0))-MIN(Base_Dados!BC$5:BC$98)) /
(IF(MAX(Base_Dados!BC$5:BC$98)-MIN(Base_Dados!BC$5:BC$98)=0,1,MAX(Base_Dados!BC$5:BC$98)-MIN(Base_Dados!BC$5:BC$98)))) * BC$1)))</f>
        <v>0.22273094532722865</v>
      </c>
      <c r="BD391" s="106">
        <f>IF(INDEX(Base_Dados!BD:BD,MATCH($B391,Base_Dados!$B:$B,0))=0,0,
MAX(0, MIN(BD$1,
((INDEX(Base_Dados!BD:BD,MATCH($B391,Base_Dados!$B:$B,0))-MIN(Base_Dados!BD$5:BD$98)) /
(IF(MAX(Base_Dados!BD$5:BD$98)-MIN(Base_Dados!BD$5:BD$98)=0,1,MAX(Base_Dados!BD$5:BD$98)-MIN(Base_Dados!BD$5:BD$98)))) * BD$1)))</f>
        <v>0.13343951249913441</v>
      </c>
      <c r="BE391" s="106">
        <f>IF(INDEX(Base_Dados!BE:BE,MATCH($B391,Base_Dados!$B:$B,0))=0,0,
MAX(0, MIN(BE$1,
((INDEX(Base_Dados!BE:BE,MATCH($B391,Base_Dados!$B:$B,0))-MIN(Base_Dados!BE$5:BE$98)) /
(IF(MAX(Base_Dados!BE$5:BE$98)-MIN(Base_Dados!BE$5:BE$98)=0,1,MAX(Base_Dados!BE$5:BE$98)-MIN(Base_Dados!BE$5:BE$98)))) * BE$1)))</f>
        <v>0.97541394882087307</v>
      </c>
      <c r="BF391" s="106">
        <f>IF(INDEX(Base_Dados!BF:BF,MATCH($B391,Base_Dados!$B:$B,0))=0,0,
MAX(0, MIN(BF$1,
((INDEX(Base_Dados!BF:BF,MATCH($B391,Base_Dados!$B:$B,0))-MIN(Base_Dados!BF$5:BF$98)) /
(IF(MAX(Base_Dados!BF$5:BF$98)-MIN(Base_Dados!BF$5:BF$98)=0,1,MAX(Base_Dados!BF$5:BF$98)-MIN(Base_Dados!BF$5:BF$98)))) * BF$1)))</f>
        <v>0.5178571428571429</v>
      </c>
      <c r="BG391" s="106">
        <f>IF(INDEX(Base_Dados!BG:BG,MATCH($B391,Base_Dados!$B:$B,0))=0,0,
MAX(0, MIN(BG$1,
((INDEX(Base_Dados!BG:BG,MATCH($B391,Base_Dados!$B:$B,0))-MIN(Base_Dados!BG$5:BG$98)) /
(IF(MAX(Base_Dados!BG$5:BG$98)-MIN(Base_Dados!BG$5:BG$98)=0,1,MAX(Base_Dados!BG$5:BG$98)-MIN(Base_Dados!BG$5:BG$98)))) * BG$1)))</f>
        <v>5.1421404682274248E-2</v>
      </c>
      <c r="BH391" s="106">
        <f>IF(INDEX(Base_Dados!BH:BH,MATCH($B391,Base_Dados!$B:$B,0))=0,0,
MAX(0, MIN(BH$1,
((INDEX(Base_Dados!BH:BH,MATCH($B391,Base_Dados!$B:$B,0))-MIN(Base_Dados!BH$5:BH$98)) /
(IF(MAX(Base_Dados!BH$5:BH$98)-MIN(Base_Dados!BH$5:BH$98)=0,1,MAX(Base_Dados!BH$5:BH$98)-MIN(Base_Dados!BH$5:BH$98)))) * BH$1)))</f>
        <v>0.12087912087912088</v>
      </c>
      <c r="BI391" s="106">
        <f>IF(INDEX(Base_Dados!BI:BI,MATCH($B391,Base_Dados!$B:$B,0))=0,0,
MAX(0, MIN(BI$1,
((INDEX(Base_Dados!BI:BI,MATCH($B391,Base_Dados!$B:$B,0))-MIN(Base_Dados!BI$5:BI$98)) /
(IF(MAX(Base_Dados!BI$5:BI$98)-MIN(Base_Dados!BI$5:BI$98)=0,1,MAX(Base_Dados!BI$5:BI$98)-MIN(Base_Dados!BI$5:BI$98)))) * BI$1)))</f>
        <v>0.39313572542901715</v>
      </c>
      <c r="BJ391" s="106">
        <f>IF(INDEX(Base_Dados!BJ:BJ,MATCH($B391,Base_Dados!$B:$B,0))=0,0,
MAX(0, MIN(BJ$1,
((INDEX(Base_Dados!BJ:BJ,MATCH($B391,Base_Dados!$B:$B,0))-MIN(Base_Dados!BJ$5:BJ$98)) /
(IF(MAX(Base_Dados!BJ$5:BJ$98)-MIN(Base_Dados!BJ$5:BJ$98)=0,1,MAX(Base_Dados!BJ$5:BJ$98)-MIN(Base_Dados!BJ$5:BJ$98)))) * BJ$1)))</f>
        <v>0.2</v>
      </c>
      <c r="BK391" s="106">
        <f>IF(INDEX(Base_Dados!BK:BK,MATCH($B391,Base_Dados!$B:$B,0))=0,0,
MAX(0, MIN(BK$1,
((INDEX(Base_Dados!BK:BK,MATCH($B391,Base_Dados!$B:$B,0))-MIN(Base_Dados!BK$5:BK$98)) /
(IF(MAX(Base_Dados!BK$5:BK$98)-MIN(Base_Dados!BK$5:BK$98)=0,1,MAX(Base_Dados!BK$5:BK$98)-MIN(Base_Dados!BK$5:BK$98)))) * BK$1)))</f>
        <v>0.125</v>
      </c>
      <c r="BL391" s="106">
        <f>IF(INDEX(Base_Dados!BL:BL,MATCH($B391,Base_Dados!$B:$B,0))=0,0,
MAX(0, MIN(BL$1,
((INDEX(Base_Dados!BL:BL,MATCH($B391,Base_Dados!$B:$B,0))-MIN(Base_Dados!BL$5:BL$98)) /
(IF(MAX(Base_Dados!BL$5:BL$98)-MIN(Base_Dados!BL$5:BL$98)=0,1,MAX(Base_Dados!BL$5:BL$98)-MIN(Base_Dados!BL$5:BL$98)))) * BL$1)))</f>
        <v>0.15146579804560262</v>
      </c>
      <c r="BM391" s="106">
        <f>IF(INDEX(Base_Dados!BM:BM,MATCH($B391,Base_Dados!$B:$B,0))=0,0,
MAX(0, MIN(BM$1,
((INDEX(Base_Dados!BM:BM,MATCH($B391,Base_Dados!$B:$B,0))-MIN(Base_Dados!BM$5:BM$98)) /
(IF(MAX(Base_Dados!BM$5:BM$98)-MIN(Base_Dados!BM$5:BM$98)=0,1,MAX(Base_Dados!BM$5:BM$98)-MIN(Base_Dados!BM$5:BM$98)))) * BM$1)))</f>
        <v>1</v>
      </c>
      <c r="BN391" s="106">
        <f>IF(INDEX(Base_Dados!BN:BN,MATCH($B391,Base_Dados!$B:$B,0))=0,0,
MAX(0, MIN(BN$1,
((INDEX(Base_Dados!BN:BN,MATCH($B391,Base_Dados!$B:$B,0))-MIN(Base_Dados!BN$5:BN$98)) /
(IF(MAX(Base_Dados!BN$5:BN$98)-MIN(Base_Dados!BN$5:BN$98)=0,1,MAX(Base_Dados!BN$5:BN$98)-MIN(Base_Dados!BN$5:BN$98)))) * BN$1)))</f>
        <v>0.12682712305653882</v>
      </c>
      <c r="BO391" s="106">
        <f>IF(INDEX(Base_Dados!BO:BO,MATCH($B391,Base_Dados!$B:$B,0))=0,0,
MAX(0, MIN(BO$1,
((INDEX(Base_Dados!BO:BO,MATCH($B391,Base_Dados!$B:$B,0))-MIN(Base_Dados!BO$5:BO$98)) /
(IF(MAX(Base_Dados!BO$5:BO$98)-MIN(Base_Dados!BO$5:BO$98)=0,1,MAX(Base_Dados!BO$5:BO$98)-MIN(Base_Dados!BO$5:BO$98)))) * BO$1)))</f>
        <v>5.1724137931034482E-2</v>
      </c>
      <c r="BP391" s="106">
        <f t="shared" si="24"/>
        <v>22.872322976468375</v>
      </c>
      <c r="BQ391" s="111">
        <f t="shared" si="25"/>
        <v>0.43805698742245175</v>
      </c>
      <c r="BR391" s="112">
        <f t="shared" si="26"/>
        <v>0.12354867394442848</v>
      </c>
      <c r="BS391" s="113">
        <f t="shared" si="27"/>
        <v>22.748774302523948</v>
      </c>
    </row>
    <row r="392" spans="1:71">
      <c r="A392" s="21">
        <v>35039</v>
      </c>
      <c r="B392" s="21" t="s">
        <v>625</v>
      </c>
      <c r="C392" s="21" t="s">
        <v>619</v>
      </c>
      <c r="D392" s="105">
        <f>IF(INDEX(Base_Dados!D:D,MATCH($B392,Base_Dados!$B:$B,0))=0,0,
MAX(0, MIN(D$1,
((INDEX(Base_Dados!D:D,MATCH($B392,Base_Dados!$B:$B,0))-MIN(Base_Dados!D$5:D$98)) /
(IF(MAX(Base_Dados!D$5:D$98)-MIN(Base_Dados!D$5:D$98)=0,1,MAX(Base_Dados!D$5:D$98)-MIN(Base_Dados!D$5:D$98)))) * D$1)))</f>
        <v>0.58379273851328972</v>
      </c>
      <c r="E392" s="106">
        <f>IF(INDEX(Base_Dados!E:E,MATCH($B392,Base_Dados!$B:$B,0))=0,0,
MAX(0, MIN(E$1,
((INDEX(Base_Dados!E:E,MATCH($B392,Base_Dados!$B:$B,0))-MIN(Base_Dados!E$5:E$98)) /
(IF(MAX(Base_Dados!E$5:E$98)-MIN(Base_Dados!E$5:E$98)=0,1,MAX(Base_Dados!E$5:E$98)-MIN(Base_Dados!E$5:E$98)))) * E$1)))</f>
        <v>0.15162125887148298</v>
      </c>
      <c r="F392" s="106">
        <f>IF(INDEX(Base_Dados!F:F,MATCH($B392,Base_Dados!$B:$B,0))=0,0,
MAX(0, MIN(F$1,
((INDEX(Base_Dados!F:F,MATCH($B392,Base_Dados!$B:$B,0))-MIN(Base_Dados!F$5:F$98)) /
(IF(MAX(Base_Dados!F$5:F$98)-MIN(Base_Dados!F$5:F$98)=0,1,MAX(Base_Dados!F$5:F$98)-MIN(Base_Dados!F$5:F$98)))) * F$1)))</f>
        <v>0.14948141990818581</v>
      </c>
      <c r="G392" s="106">
        <f>IF(INDEX(Base_Dados!G:G,MATCH($B392,Base_Dados!$B:$B,0))=0,0,
MAX(0, MIN(G$1,
((INDEX(Base_Dados!G:G,MATCH($B392,Base_Dados!$B:$B,0))-MIN(Base_Dados!G$5:G$98)) /
(IF(MAX(Base_Dados!G$5:G$98)-MIN(Base_Dados!G$5:G$98)=0,1,MAX(Base_Dados!G$5:G$98)-MIN(Base_Dados!G$5:G$98)))) * G$1)))</f>
        <v>0.13861671989750807</v>
      </c>
      <c r="H392" s="106">
        <f>IF(INDEX(Base_Dados!H:H,MATCH($B392,Base_Dados!$B:$B,0))=0,0,
MAX(0, MIN(H$1,
((INDEX(Base_Dados!H:H,MATCH($B392,Base_Dados!$B:$B,0))-MIN(Base_Dados!H$5:H$98)) /
(IF(MAX(Base_Dados!H$5:H$98)-MIN(Base_Dados!H$5:H$98)=0,1,MAX(Base_Dados!H$5:H$98)-MIN(Base_Dados!H$5:H$98)))) * H$1)))</f>
        <v>0.13536975334868848</v>
      </c>
      <c r="I392" s="106">
        <f>IF(INDEX(Base_Dados!I:I,MATCH($B392,Base_Dados!$B:$B,0))=0,0,
MAX(0, MIN(I$1,
((INDEX(Base_Dados!I:I,MATCH($B392,Base_Dados!$B:$B,0))-MIN(Base_Dados!I$5:I$98)) /
(IF(MAX(Base_Dados!I$5:I$98)-MIN(Base_Dados!I$5:I$98)=0,1,MAX(Base_Dados!I$5:I$98)-MIN(Base_Dados!I$5:I$98)))) * I$1)))</f>
        <v>0.1578242130761088</v>
      </c>
      <c r="J392" s="106">
        <f>IF(INDEX(Base_Dados!J:J,MATCH($B392,Base_Dados!$B:$B,0))=0,0,
MAX(0, MIN(J$1,
((INDEX(Base_Dados!J:J,MATCH($B392,Base_Dados!$B:$B,0))-MIN(Base_Dados!J$5:J$98)) /
(IF(MAX(Base_Dados!J$5:J$98)-MIN(Base_Dados!J$5:J$98)=0,1,MAX(Base_Dados!J$5:J$98)-MIN(Base_Dados!J$5:J$98)))) * J$1)))</f>
        <v>0.20509144090214998</v>
      </c>
      <c r="K392" s="106">
        <f>IF(INDEX(Base_Dados!K:K,MATCH($B392,Base_Dados!$B:$B,0))=0,0,
MAX(0, MIN(K$1,
((INDEX(Base_Dados!K:K,MATCH($B392,Base_Dados!$B:$B,0))-MIN(Base_Dados!K$5:K$98)) /
(IF(MAX(Base_Dados!K$5:K$98)-MIN(Base_Dados!K$5:K$98)=0,1,MAX(Base_Dados!K$5:K$98)-MIN(Base_Dados!K$5:K$98)))) * K$1)))</f>
        <v>0.22198680679785332</v>
      </c>
      <c r="L392" s="106">
        <f>IF(INDEX(Base_Dados!L:L,MATCH($B392,Base_Dados!$B:$B,0))=0,0,
MAX(0, MIN(L$1,
((INDEX(Base_Dados!L:L,MATCH($B392,Base_Dados!$B:$B,0))-MIN(Base_Dados!L$5:L$98)) /
(IF(MAX(Base_Dados!L$5:L$98)-MIN(Base_Dados!L$5:L$98)=0,1,MAX(Base_Dados!L$5:L$98)-MIN(Base_Dados!L$5:L$98)))) * L$1)))</f>
        <v>0.28104760953573599</v>
      </c>
      <c r="M392" s="106">
        <f>IF(INDEX(Base_Dados!M:M,MATCH($B392,Base_Dados!$B:$B,0))=0,0,
MAX(0, MIN(M$1,
((INDEX(Base_Dados!M:M,MATCH($B392,Base_Dados!$B:$B,0))-MIN(Base_Dados!M$5:M$98)) /
(IF(MAX(Base_Dados!M$5:M$98)-MIN(Base_Dados!M$5:M$98)=0,1,MAX(Base_Dados!M$5:M$98)-MIN(Base_Dados!M$5:M$98)))) * M$1)))</f>
        <v>0.32</v>
      </c>
      <c r="N392" s="106">
        <f>IF(INDEX(Base_Dados!N:N,MATCH($B392,Base_Dados!$B:$B,0))=0,0,
MAX(0, MIN(N$1,
((INDEX(Base_Dados!N:N,MATCH($B392,Base_Dados!$B:$B,0))-MIN(Base_Dados!N$5:N$98)) /
(IF(MAX(Base_Dados!N$5:N$98)-MIN(Base_Dados!N$5:N$98)=0,1,MAX(Base_Dados!N$5:N$98)-MIN(Base_Dados!N$5:N$98)))) * N$1)))</f>
        <v>0.36765697653781992</v>
      </c>
      <c r="O392" s="106">
        <f>IF(INDEX(Base_Dados!O:O,MATCH($B392,Base_Dados!$B:$B,0))=0,0,
MAX(0, MIN(O$1,
((INDEX(Base_Dados!O:O,MATCH($B392,Base_Dados!$B:$B,0))-MIN(Base_Dados!O$5:O$98)) /
(IF(MAX(Base_Dados!O$5:O$98)-MIN(Base_Dados!O$5:O$98)=0,1,MAX(Base_Dados!O$5:O$98)-MIN(Base_Dados!O$5:O$98)))) * O$1)))</f>
        <v>0.46423992418752441</v>
      </c>
      <c r="P392" s="106">
        <f>IF(INDEX(Base_Dados!P:P,MATCH($B392,Base_Dados!$B:$B,0))=0,0,
MAX(0, MIN(P$1,
((INDEX(Base_Dados!P:P,MATCH($B392,Base_Dados!$B:$B,0))-MIN(Base_Dados!P$5:P$98)) /
(IF(MAX(Base_Dados!P$5:P$98)-MIN(Base_Dados!P$5:P$98)=0,1,MAX(Base_Dados!P$5:P$98)-MIN(Base_Dados!P$5:P$98)))) * P$1)))</f>
        <v>0.23101263579282688</v>
      </c>
      <c r="Q392" s="106">
        <f>IF(INDEX(Base_Dados!Q:Q,MATCH($B392,Base_Dados!$B:$B,0))=0,0,
MAX(0, MIN(Q$1,
((INDEX(Base_Dados!Q:Q,MATCH($B392,Base_Dados!$B:$B,0))-MIN(Base_Dados!Q$5:Q$98)) /
(IF(MAX(Base_Dados!Q$5:Q$98)-MIN(Base_Dados!Q$5:Q$98)=0,1,MAX(Base_Dados!Q$5:Q$98)-MIN(Base_Dados!Q$5:Q$98)))) * Q$1)))</f>
        <v>0.14019798852087831</v>
      </c>
      <c r="R392" s="106">
        <f>IF(INDEX(Base_Dados!R:R,MATCH($B392,Base_Dados!$B:$B,0))=0,0,
MAX(0, MIN(R$1,
((INDEX(Base_Dados!R:R,MATCH($B392,Base_Dados!$B:$B,0))-MIN(Base_Dados!R$5:R$98)) /
(IF(MAX(Base_Dados!R$5:R$98)-MIN(Base_Dados!R$5:R$98)=0,1,MAX(Base_Dados!R$5:R$98)-MIN(Base_Dados!R$5:R$98)))) * R$1)))</f>
        <v>0.10145810037310542</v>
      </c>
      <c r="S392" s="106">
        <f>IF(INDEX(Base_Dados!S:S,MATCH($B392,Base_Dados!$B:$B,0))=0,0,
MAX(0, MIN(S$1,
((INDEX(Base_Dados!S:S,MATCH($B392,Base_Dados!$B:$B,0))-MIN(Base_Dados!S$5:S$98)) /
(IF(MAX(Base_Dados!S$5:S$98)-MIN(Base_Dados!S$5:S$98)=0,1,MAX(Base_Dados!S$5:S$98)-MIN(Base_Dados!S$5:S$98)))) * S$1)))</f>
        <v>0.22922189770089119</v>
      </c>
      <c r="T392" s="106">
        <f>IF(INDEX(Base_Dados!T:T,MATCH($B392,Base_Dados!$B:$B,0))=0,0,
MAX(0, MIN(T$1,
((INDEX(Base_Dados!T:T,MATCH($B392,Base_Dados!$B:$B,0))-MIN(Base_Dados!T$5:T$98)) /
(IF(MAX(Base_Dados!T$5:T$98)-MIN(Base_Dados!T$5:T$98)=0,1,MAX(Base_Dados!T$5:T$98)-MIN(Base_Dados!T$5:T$98)))) * T$1)))</f>
        <v>1.2238733168605698</v>
      </c>
      <c r="U392" s="106">
        <f>IF(INDEX(Base_Dados!U:U,MATCH($B392,Base_Dados!$B:$B,0))=0,0,
MAX(0, MIN(U$1,
((INDEX(Base_Dados!U:U,MATCH($B392,Base_Dados!$B:$B,0))-MIN(Base_Dados!U$5:U$98)) /
(IF(MAX(Base_Dados!U$5:U$98)-MIN(Base_Dados!U$5:U$98)=0,1,MAX(Base_Dados!U$5:U$98)-MIN(Base_Dados!U$5:U$98)))) * U$1)))</f>
        <v>0.87547059561264684</v>
      </c>
      <c r="V392" s="106">
        <f>IF(INDEX(Base_Dados!V:V,MATCH($B392,Base_Dados!$B:$B,0))=0,0,
MAX(0, MIN(V$1,
((INDEX(Base_Dados!V:V,MATCH($B392,Base_Dados!$B:$B,0))-MIN(Base_Dados!V$5:V$98)) /
(IF(MAX(Base_Dados!V$5:V$98)-MIN(Base_Dados!V$5:V$98)=0,1,MAX(Base_Dados!V$5:V$98)-MIN(Base_Dados!V$5:V$98)))) * V$1)))</f>
        <v>0.34297713274592595</v>
      </c>
      <c r="W392" s="106">
        <f>IF(INDEX(Base_Dados!W:W,MATCH($B392,Base_Dados!$B:$B,0))=0,0,
MAX(0, MIN(W$1,
((INDEX(Base_Dados!W:W,MATCH($B392,Base_Dados!$B:$B,0))-MIN(Base_Dados!W$5:W$98)) /
(IF(MAX(Base_Dados!W$5:W$98)-MIN(Base_Dados!W$5:W$98)=0,1,MAX(Base_Dados!W$5:W$98)-MIN(Base_Dados!W$5:W$98)))) * W$1)))</f>
        <v>2.0712042148404226</v>
      </c>
      <c r="X392" s="106">
        <f>IF(INDEX(Base_Dados!X:X,MATCH($B392,Base_Dados!$B:$B,0))=0,0,
MAX(0, MIN(X$1,
((INDEX(Base_Dados!X:X,MATCH($B392,Base_Dados!$B:$B,0))-MIN(Base_Dados!X$5:X$98)) /
(IF(MAX(Base_Dados!X$5:X$98)-MIN(Base_Dados!X$5:X$98)=0,1,MAX(Base_Dados!X$5:X$98)-MIN(Base_Dados!X$5:X$98)))) * X$1)))</f>
        <v>0</v>
      </c>
      <c r="Y392" s="106">
        <f>IF(INDEX(Base_Dados!Y:Y,MATCH($B392,Base_Dados!$B:$B,0))=0,0,
MAX(0, MIN(Y$1,
((INDEX(Base_Dados!Y:Y,MATCH($B392,Base_Dados!$B:$B,0))-MIN(Base_Dados!Y$5:Y$98)) /
(IF(MAX(Base_Dados!Y$5:Y$98)-MIN(Base_Dados!Y$5:Y$98)=0,1,MAX(Base_Dados!Y$5:Y$98)-MIN(Base_Dados!Y$5:Y$98)))) * Y$1)))</f>
        <v>6.6176470588235295E-2</v>
      </c>
      <c r="Z392" s="106">
        <f>IF(INDEX(Base_Dados!Z:Z,MATCH($B392,Base_Dados!$B:$B,0))=0,0,
MAX(0, MIN(Z$1,
((INDEX(Base_Dados!Z:Z,MATCH($B392,Base_Dados!$B:$B,0))-MIN(Base_Dados!Z$5:Z$98)) /
(IF(MAX(Base_Dados!Z$5:Z$98)-MIN(Base_Dados!Z$5:Z$98)=0,1,MAX(Base_Dados!Z$5:Z$98)-MIN(Base_Dados!Z$5:Z$98)))) * Z$1)))</f>
        <v>0</v>
      </c>
      <c r="AA392" s="106">
        <f>IF(INDEX(Base_Dados!AA:AA,MATCH($B392,Base_Dados!$B:$B,0))=0,0,
MAX(0, MIN(AA$1,
((INDEX(Base_Dados!AA:AA,MATCH($B392,Base_Dados!$B:$B,0))-MIN(Base_Dados!AA$5:AA$98)) /
(IF(MAX(Base_Dados!AA$5:AA$98)-MIN(Base_Dados!AA$5:AA$98)=0,1,MAX(Base_Dados!AA$5:AA$98)-MIN(Base_Dados!AA$5:AA$98)))) * AA$1)))</f>
        <v>0</v>
      </c>
      <c r="AB392" s="106">
        <f>IF(INDEX(Base_Dados!AB:AB,MATCH($B392,Base_Dados!$B:$B,0))=0,0,
MAX(0, MIN(AB$1,
((INDEX(Base_Dados!AB:AB,MATCH($B392,Base_Dados!$B:$B,0))-MIN(Base_Dados!AB$5:AB$98)) /
(IF(MAX(Base_Dados!AB$5:AB$98)-MIN(Base_Dados!AB$5:AB$98)=0,1,MAX(Base_Dados!AB$5:AB$98)-MIN(Base_Dados!AB$5:AB$98)))) * AB$1)))</f>
        <v>0.27229972825046889</v>
      </c>
      <c r="AC392" s="106">
        <f>IF(INDEX(Base_Dados!AC:AC,MATCH($B392,Base_Dados!$B:$B,0))=0,0,
MAX(0, MIN(AC$1,
((INDEX(Base_Dados!AC:AC,MATCH($B392,Base_Dados!$B:$B,0))-MIN(Base_Dados!AC$5:AC$98)) /
(IF(MAX(Base_Dados!AC$5:AC$98)-MIN(Base_Dados!AC$5:AC$98)=0,1,MAX(Base_Dados!AC$5:AC$98)-MIN(Base_Dados!AC$5:AC$98)))) * AC$1)))</f>
        <v>0.18139333204856428</v>
      </c>
      <c r="AD392" s="106">
        <f>IF(INDEX(Base_Dados!AD:AD,MATCH($B392,Base_Dados!$B:$B,0))=0,0,
MAX(0, MIN(AD$1,
((INDEX(Base_Dados!AD:AD,MATCH($B392,Base_Dados!$B:$B,0))-MIN(Base_Dados!AD$5:AD$98)) /
(IF(MAX(Base_Dados!AD$5:AD$98)-MIN(Base_Dados!AD$5:AD$98)=0,1,MAX(Base_Dados!AD$5:AD$98)-MIN(Base_Dados!AD$5:AD$98)))) * AD$1)))</f>
        <v>0.10542819109599172</v>
      </c>
      <c r="AE392" s="106">
        <f>IF(INDEX(Base_Dados!AE:AE,MATCH($B392,Base_Dados!$B:$B,0))=0,0,
MAX(0, MIN(AE$1,
((INDEX(Base_Dados!AE:AE,MATCH($B392,Base_Dados!$B:$B,0))-MIN(Base_Dados!AE$5:AE$98)) /
(IF(MAX(Base_Dados!AE$5:AE$98)-MIN(Base_Dados!AE$5:AE$98)=0,1,MAX(Base_Dados!AE$5:AE$98)-MIN(Base_Dados!AE$5:AE$98)))) * AE$1)))</f>
        <v>5.617718970228678E-2</v>
      </c>
      <c r="AF392" s="106">
        <f>IF(INDEX(Base_Dados!AF:AF,MATCH($B392,Base_Dados!$B:$B,0))=0,0,
MAX(0, MIN(AF$1,
((INDEX(Base_Dados!AF:AF,MATCH($B392,Base_Dados!$B:$B,0))-MIN(Base_Dados!AF$5:AF$98)) /
(IF(MAX(Base_Dados!AF$5:AF$98)-MIN(Base_Dados!AF$5:AF$98)=0,1,MAX(Base_Dados!AF$5:AF$98)-MIN(Base_Dados!AF$5:AF$98)))) * AF$1)))</f>
        <v>8.3114972647450922E-2</v>
      </c>
      <c r="AG392" s="106">
        <f>IF(INDEX(Base_Dados!AG:AG,MATCH($B392,Base_Dados!$B:$B,0))=0,0,
MAX(0, MIN(AG$1,
((INDEX(Base_Dados!AG:AG,MATCH($B392,Base_Dados!$B:$B,0))-MIN(Base_Dados!AG$5:AG$98)) /
(IF(MAX(Base_Dados!AG$5:AG$98)-MIN(Base_Dados!AG$5:AG$98)=0,1,MAX(Base_Dados!AG$5:AG$98)-MIN(Base_Dados!AG$5:AG$98)))) * AG$1)))</f>
        <v>0.14019798852087831</v>
      </c>
      <c r="AH392" s="106">
        <f>IF(INDEX(Base_Dados!AH:AH,MATCH($B392,Base_Dados!$B:$B,0))=0,0,
MAX(0, MIN(AH$1,
((INDEX(Base_Dados!AH:AH,MATCH($B392,Base_Dados!$B:$B,0))-MIN(Base_Dados!AH$5:AH$98)) /
(IF(MAX(Base_Dados!AH$5:AH$98)-MIN(Base_Dados!AH$5:AH$98)=0,1,MAX(Base_Dados!AH$5:AH$98)-MIN(Base_Dados!AH$5:AH$98)))) * AH$1)))</f>
        <v>1.6673730125870427</v>
      </c>
      <c r="AI392" s="106">
        <f>IF(INDEX(Base_Dados!AI:AI,MATCH($B392,Base_Dados!$B:$B,0))=0,0,
MAX(0, MIN(AI$1,
((INDEX(Base_Dados!AI:AI,MATCH($B392,Base_Dados!$B:$B,0))-MIN(Base_Dados!AI$5:AI$98)) /
(IF(MAX(Base_Dados!AI$5:AI$98)-MIN(Base_Dados!AI$5:AI$98)=0,1,MAX(Base_Dados!AI$5:AI$98)-MIN(Base_Dados!AI$5:AI$98)))) * AI$1)))</f>
        <v>0.4642857142857143</v>
      </c>
      <c r="AJ392" s="106">
        <f>IF(INDEX(Base_Dados!AJ:AJ,MATCH($B392,Base_Dados!$B:$B,0))=0,0,
MAX(0, MIN(AJ$1,
((INDEX(Base_Dados!AJ:AJ,MATCH($B392,Base_Dados!$B:$B,0))-MIN(Base_Dados!AJ$5:AJ$98)) /
(IF(MAX(Base_Dados!AJ$5:AJ$98)-MIN(Base_Dados!AJ$5:AJ$98)=0,1,MAX(Base_Dados!AJ$5:AJ$98)-MIN(Base_Dados!AJ$5:AJ$98)))) * AJ$1)))</f>
        <v>0.82417582417582413</v>
      </c>
      <c r="AK392" s="106">
        <f>IF(INDEX(Base_Dados!AK:AK,MATCH($B392,Base_Dados!$B:$B,0))=0,0,
MAX(0, MIN(AK$1,
((INDEX(Base_Dados!AK:AK,MATCH($B392,Base_Dados!$B:$B,0))-MIN(Base_Dados!AK$5:AK$98)) /
(IF(MAX(Base_Dados!AK$5:AK$98)-MIN(Base_Dados!AK$5:AK$98)=0,1,MAX(Base_Dados!AK$5:AK$98)-MIN(Base_Dados!AK$5:AK$98)))) * AK$1)))</f>
        <v>5.4022988505747126E-2</v>
      </c>
      <c r="AL392" s="106">
        <f>IF(INDEX(Base_Dados!AL:AL,MATCH($B392,Base_Dados!$B:$B,0))=0,0,
MAX(0, MIN(AL$1,
((INDEX(Base_Dados!AL:AL,MATCH($B392,Base_Dados!$B:$B,0))-MIN(Base_Dados!AL$5:AL$98)) /
(IF(MAX(Base_Dados!AL$5:AL$98)-MIN(Base_Dados!AL$5:AL$98)=0,1,MAX(Base_Dados!AL$5:AL$98)-MIN(Base_Dados!AL$5:AL$98)))) * AL$1)))</f>
        <v>0.33333333333333331</v>
      </c>
      <c r="AM392" s="106">
        <f>IF(INDEX(Base_Dados!AM:AM,MATCH($B392,Base_Dados!$B:$B,0))=0,0,
MAX(0, MIN(AM$1,
((INDEX(Base_Dados!AM:AM,MATCH($B392,Base_Dados!$B:$B,0))-MIN(Base_Dados!AM$5:AM$98)) /
(IF(MAX(Base_Dados!AM$5:AM$98)-MIN(Base_Dados!AM$5:AM$98)=0,1,MAX(Base_Dados!AM$5:AM$98)-MIN(Base_Dados!AM$5:AM$98)))) * AM$1)))</f>
        <v>0.18643190056965303</v>
      </c>
      <c r="AN392" s="106">
        <f>IF(INDEX(Base_Dados!AN:AN,MATCH($B392,Base_Dados!$B:$B,0))=0,0,
MAX(0, MIN(AN$1,
((INDEX(Base_Dados!AN:AN,MATCH($B392,Base_Dados!$B:$B,0))-MIN(Base_Dados!AN$5:AN$98)) /
(IF(MAX(Base_Dados!AN$5:AN$98)-MIN(Base_Dados!AN$5:AN$98)=0,1,MAX(Base_Dados!AN$5:AN$98)-MIN(Base_Dados!AN$5:AN$98)))) * AN$1)))</f>
        <v>0.47762478485370047</v>
      </c>
      <c r="AO392" s="106">
        <f>IF(INDEX(Base_Dados!AO:AO,MATCH($B392,Base_Dados!$B:$B,0))=0,0,
MAX(0, MIN(AO$1,
((INDEX(Base_Dados!AO:AO,MATCH($B392,Base_Dados!$B:$B,0))-MIN(Base_Dados!AO$5:AO$98)) /
(IF(MAX(Base_Dados!AO$5:AO$98)-MIN(Base_Dados!AO$5:AO$98)=0,1,MAX(Base_Dados!AO$5:AO$98)-MIN(Base_Dados!AO$5:AO$98)))) * AO$1)))</f>
        <v>0</v>
      </c>
      <c r="AP392" s="106">
        <f>IF(INDEX(Base_Dados!AP:AP,MATCH($B392,Base_Dados!$B:$B,0))=0,0,
MAX(0, MIN(AP$1,
((INDEX(Base_Dados!AP:AP,MATCH($B392,Base_Dados!$B:$B,0))-MIN(Base_Dados!AP$5:AP$98)) /
(IF(MAX(Base_Dados!AP$5:AP$98)-MIN(Base_Dados!AP$5:AP$98)=0,1,MAX(Base_Dados!AP$5:AP$98)-MIN(Base_Dados!AP$5:AP$98)))) * AP$1)))</f>
        <v>7.5688073394495417E-2</v>
      </c>
      <c r="AQ392" s="106">
        <f>IF(INDEX(Base_Dados!AQ:AQ,MATCH($B392,Base_Dados!$B:$B,0))=0,0,
MAX(0, MIN(AQ$1,
((INDEX(Base_Dados!AQ:AQ,MATCH($B392,Base_Dados!$B:$B,0))-MIN(Base_Dados!AQ$5:AQ$98)) /
(IF(MAX(Base_Dados!AQ$5:AQ$98)-MIN(Base_Dados!AQ$5:AQ$98)=0,1,MAX(Base_Dados!AQ$5:AQ$98)-MIN(Base_Dados!AQ$5:AQ$98)))) * AQ$1)))</f>
        <v>1.6666666666666666E-2</v>
      </c>
      <c r="AR392" s="106">
        <f>IF(INDEX(Base_Dados!AR:AR,MATCH($B392,Base_Dados!$B:$B,0))=0,0,
MAX(0, MIN(AR$1,
((INDEX(Base_Dados!AR:AR,MATCH($B392,Base_Dados!$B:$B,0))-MIN(Base_Dados!AR$5:AR$98)) /
(IF(MAX(Base_Dados!AR$5:AR$98)-MIN(Base_Dados!AR$5:AR$98)=0,1,MAX(Base_Dados!AR$5:AR$98)-MIN(Base_Dados!AR$5:AR$98)))) * AR$1)))</f>
        <v>0</v>
      </c>
      <c r="AS392" s="106">
        <f>IF(INDEX(Base_Dados!AS:AS,MATCH($B392,Base_Dados!$B:$B,0))=0,0,
MAX(0, MIN(AS$1,
((INDEX(Base_Dados!AS:AS,MATCH($B392,Base_Dados!$B:$B,0))-MIN(Base_Dados!AS$5:AS$98)) /
(IF(MAX(Base_Dados!AS$5:AS$98)-MIN(Base_Dados!AS$5:AS$98)=0,1,MAX(Base_Dados!AS$5:AS$98)-MIN(Base_Dados!AS$5:AS$98)))) * AS$1)))</f>
        <v>0</v>
      </c>
      <c r="AT392" s="106">
        <f>IF(INDEX(Base_Dados!AT:AT,MATCH($B392,Base_Dados!$B:$B,0))=0,0,
MAX(0, MIN(AT$1,
((INDEX(Base_Dados!AT:AT,MATCH($B392,Base_Dados!$B:$B,0))-MIN(Base_Dados!AT$5:AT$98)) /
(IF(MAX(Base_Dados!AT$5:AT$98)-MIN(Base_Dados!AT$5:AT$98)=0,1,MAX(Base_Dados!AT$5:AT$98)-MIN(Base_Dados!AT$5:AT$98)))) * AT$1)))</f>
        <v>4.2857142857142858E-2</v>
      </c>
      <c r="AU392" s="106">
        <f>IF(INDEX(Base_Dados!AU:AU,MATCH($B392,Base_Dados!$B:$B,0))=0,0,
MAX(0, MIN(AU$1,
((INDEX(Base_Dados!AU:AU,MATCH($B392,Base_Dados!$B:$B,0))-MIN(Base_Dados!AU$5:AU$98)) /
(IF(MAX(Base_Dados!AU$5:AU$98)-MIN(Base_Dados!AU$5:AU$98)=0,1,MAX(Base_Dados!AU$5:AU$98)-MIN(Base_Dados!AU$5:AU$98)))) * AU$1)))</f>
        <v>3.5580524344569285E-2</v>
      </c>
      <c r="AV392" s="106">
        <f>IF(INDEX(Base_Dados!AV:AV,MATCH($B392,Base_Dados!$B:$B,0))=0,0,
MAX(0, MIN(AV$1,
((INDEX(Base_Dados!AV:AV,MATCH($B392,Base_Dados!$B:$B,0))-MIN(Base_Dados!AV$5:AV$98)) /
(IF(MAX(Base_Dados!AV$5:AV$98)-MIN(Base_Dados!AV$5:AV$98)=0,1,MAX(Base_Dados!AV$5:AV$98)-MIN(Base_Dados!AV$5:AV$98)))) * AV$1)))</f>
        <v>3.8461538461538464E-2</v>
      </c>
      <c r="AW392" s="106">
        <f>IF(INDEX(Base_Dados!AW:AW,MATCH($B392,Base_Dados!$B:$B,0))=0,0,
MAX(0, MIN(AW$1,
((INDEX(Base_Dados!AW:AW,MATCH($B392,Base_Dados!$B:$B,0))-MIN(Base_Dados!AW$5:AW$98)) /
(IF(MAX(Base_Dados!AW$5:AW$98)-MIN(Base_Dados!AW$5:AW$98)=0,1,MAX(Base_Dados!AW$5:AW$98)-MIN(Base_Dados!AW$5:AW$98)))) * AW$1)))</f>
        <v>0</v>
      </c>
      <c r="AX392" s="106">
        <f>IF(INDEX(Base_Dados!AX:AX,MATCH($B392,Base_Dados!$B:$B,0))=0,0,
MAX(0, MIN(AX$1,
((INDEX(Base_Dados!AX:AX,MATCH($B392,Base_Dados!$B:$B,0))-MIN(Base_Dados!AX$5:AX$98)) /
(IF(MAX(Base_Dados!AX$5:AX$98)-MIN(Base_Dados!AX$5:AX$98)=0,1,MAX(Base_Dados!AX$5:AX$98)-MIN(Base_Dados!AX$5:AX$98)))) * AX$1)))</f>
        <v>4.3657530924084406E-2</v>
      </c>
      <c r="AY392" s="106">
        <f>IF(INDEX(Base_Dados!AY:AY,MATCH($B392,Base_Dados!$B:$B,0))=0,0,
MAX(0, MIN(AY$1,
((INDEX(Base_Dados!AY:AY,MATCH($B392,Base_Dados!$B:$B,0))-MIN(Base_Dados!AY$5:AY$98)) /
(IF(MAX(Base_Dados!AY$5:AY$98)-MIN(Base_Dados!AY$5:AY$98)=0,1,MAX(Base_Dados!AY$5:AY$98)-MIN(Base_Dados!AY$5:AY$98)))) * AY$1)))</f>
        <v>5.3082756346851299E-2</v>
      </c>
      <c r="AZ392" s="106">
        <f>IF(INDEX(Base_Dados!AZ:AZ,MATCH($B392,Base_Dados!$B:$B,0))=0,0,
MAX(0, MIN(AZ$1,
((INDEX(Base_Dados!AZ:AZ,MATCH($B392,Base_Dados!$B:$B,0))-MIN(Base_Dados!AZ$5:AZ$98)) /
(IF(MAX(Base_Dados!AZ$5:AZ$98)-MIN(Base_Dados!AZ$5:AZ$98)=0,1,MAX(Base_Dados!AZ$5:AZ$98)-MIN(Base_Dados!AZ$5:AZ$98)))) * AZ$1)))</f>
        <v>0.36261261261261263</v>
      </c>
      <c r="BA392" s="106">
        <f>IF(INDEX(Base_Dados!BA:BA,MATCH($B392,Base_Dados!$B:$B,0))=0,0,
MAX(0, MIN(BA$1,
((INDEX(Base_Dados!BA:BA,MATCH($B392,Base_Dados!$B:$B,0))-MIN(Base_Dados!BA$5:BA$98)) /
(IF(MAX(Base_Dados!BA$5:BA$98)-MIN(Base_Dados!BA$5:BA$98)=0,1,MAX(Base_Dados!BA$5:BA$98)-MIN(Base_Dados!BA$5:BA$98)))) * BA$1)))</f>
        <v>8.5326050756011462E-2</v>
      </c>
      <c r="BB392" s="106">
        <f>IF(INDEX(Base_Dados!BB:BB,MATCH($B392,Base_Dados!$B:$B,0))=0,0,
MAX(0, MIN(BB$1,
((INDEX(Base_Dados!BB:BB,MATCH($B392,Base_Dados!$B:$B,0))-MIN(Base_Dados!BB$5:BB$98)) /
(IF(MAX(Base_Dados!BB$5:BB$98)-MIN(Base_Dados!BB$5:BB$98)=0,1,MAX(Base_Dados!BB$5:BB$98)-MIN(Base_Dados!BB$5:BB$98)))) * BB$1)))</f>
        <v>0.24687606875211307</v>
      </c>
      <c r="BC392" s="106">
        <f>IF(INDEX(Base_Dados!BC:BC,MATCH($B392,Base_Dados!$B:$B,0))=0,0,
MAX(0, MIN(BC$1,
((INDEX(Base_Dados!BC:BC,MATCH($B392,Base_Dados!$B:$B,0))-MIN(Base_Dados!BC$5:BC$98)) /
(IF(MAX(Base_Dados!BC$5:BC$98)-MIN(Base_Dados!BC$5:BC$98)=0,1,MAX(Base_Dados!BC$5:BC$98)-MIN(Base_Dados!BC$5:BC$98)))) * BC$1)))</f>
        <v>9.7225962833288451E-2</v>
      </c>
      <c r="BD392" s="106">
        <f>IF(INDEX(Base_Dados!BD:BD,MATCH($B392,Base_Dados!$B:$B,0))=0,0,
MAX(0, MIN(BD$1,
((INDEX(Base_Dados!BD:BD,MATCH($B392,Base_Dados!$B:$B,0))-MIN(Base_Dados!BD$5:BD$98)) /
(IF(MAX(Base_Dados!BD$5:BD$98)-MIN(Base_Dados!BD$5:BD$98)=0,1,MAX(Base_Dados!BD$5:BD$98)-MIN(Base_Dados!BD$5:BD$98)))) * BD$1)))</f>
        <v>5.3735890866283498E-2</v>
      </c>
      <c r="BE392" s="106">
        <f>IF(INDEX(Base_Dados!BE:BE,MATCH($B392,Base_Dados!$B:$B,0))=0,0,
MAX(0, MIN(BE$1,
((INDEX(Base_Dados!BE:BE,MATCH($B392,Base_Dados!$B:$B,0))-MIN(Base_Dados!BE$5:BE$98)) /
(IF(MAX(Base_Dados!BE$5:BE$98)-MIN(Base_Dados!BE$5:BE$98)=0,1,MAX(Base_Dados!BE$5:BE$98)-MIN(Base_Dados!BE$5:BE$98)))) * BE$1)))</f>
        <v>0.52834922227797287</v>
      </c>
      <c r="BF392" s="106">
        <f>IF(INDEX(Base_Dados!BF:BF,MATCH($B392,Base_Dados!$B:$B,0))=0,0,
MAX(0, MIN(BF$1,
((INDEX(Base_Dados!BF:BF,MATCH($B392,Base_Dados!$B:$B,0))-MIN(Base_Dados!BF$5:BF$98)) /
(IF(MAX(Base_Dados!BF$5:BF$98)-MIN(Base_Dados!BF$5:BF$98)=0,1,MAX(Base_Dados!BF$5:BF$98)-MIN(Base_Dados!BF$5:BF$98)))) * BF$1)))</f>
        <v>0.12662337662337661</v>
      </c>
      <c r="BG392" s="106">
        <f>IF(INDEX(Base_Dados!BG:BG,MATCH($B392,Base_Dados!$B:$B,0))=0,0,
MAX(0, MIN(BG$1,
((INDEX(Base_Dados!BG:BG,MATCH($B392,Base_Dados!$B:$B,0))-MIN(Base_Dados!BG$5:BG$98)) /
(IF(MAX(Base_Dados!BG$5:BG$98)-MIN(Base_Dados!BG$5:BG$98)=0,1,MAX(Base_Dados!BG$5:BG$98)-MIN(Base_Dados!BG$5:BG$98)))) * BG$1)))</f>
        <v>1.9230769230769232E-2</v>
      </c>
      <c r="BH392" s="106">
        <f>IF(INDEX(Base_Dados!BH:BH,MATCH($B392,Base_Dados!$B:$B,0))=0,0,
MAX(0, MIN(BH$1,
((INDEX(Base_Dados!BH:BH,MATCH($B392,Base_Dados!$B:$B,0))-MIN(Base_Dados!BH$5:BH$98)) /
(IF(MAX(Base_Dados!BH$5:BH$98)-MIN(Base_Dados!BH$5:BH$98)=0,1,MAX(Base_Dados!BH$5:BH$98)-MIN(Base_Dados!BH$5:BH$98)))) * BH$1)))</f>
        <v>0.12087912087912088</v>
      </c>
      <c r="BI392" s="106">
        <f>IF(INDEX(Base_Dados!BI:BI,MATCH($B392,Base_Dados!$B:$B,0))=0,0,
MAX(0, MIN(BI$1,
((INDEX(Base_Dados!BI:BI,MATCH($B392,Base_Dados!$B:$B,0))-MIN(Base_Dados!BI$5:BI$98)) /
(IF(MAX(Base_Dados!BI$5:BI$98)-MIN(Base_Dados!BI$5:BI$98)=0,1,MAX(Base_Dados!BI$5:BI$98)-MIN(Base_Dados!BI$5:BI$98)))) * BI$1)))</f>
        <v>0.25585023400936036</v>
      </c>
      <c r="BJ392" s="106">
        <f>IF(INDEX(Base_Dados!BJ:BJ,MATCH($B392,Base_Dados!$B:$B,0))=0,0,
MAX(0, MIN(BJ$1,
((INDEX(Base_Dados!BJ:BJ,MATCH($B392,Base_Dados!$B:$B,0))-MIN(Base_Dados!BJ$5:BJ$98)) /
(IF(MAX(Base_Dados!BJ$5:BJ$98)-MIN(Base_Dados!BJ$5:BJ$98)=0,1,MAX(Base_Dados!BJ$5:BJ$98)-MIN(Base_Dados!BJ$5:BJ$98)))) * BJ$1)))</f>
        <v>0.17894736842105263</v>
      </c>
      <c r="BK392" s="106">
        <f>IF(INDEX(Base_Dados!BK:BK,MATCH($B392,Base_Dados!$B:$B,0))=0,0,
MAX(0, MIN(BK$1,
((INDEX(Base_Dados!BK:BK,MATCH($B392,Base_Dados!$B:$B,0))-MIN(Base_Dados!BK$5:BK$98)) /
(IF(MAX(Base_Dados!BK$5:BK$98)-MIN(Base_Dados!BK$5:BK$98)=0,1,MAX(Base_Dados!BK$5:BK$98)-MIN(Base_Dados!BK$5:BK$98)))) * BK$1)))</f>
        <v>7.1428571428571425E-2</v>
      </c>
      <c r="BL392" s="106">
        <f>IF(INDEX(Base_Dados!BL:BL,MATCH($B392,Base_Dados!$B:$B,0))=0,0,
MAX(0, MIN(BL$1,
((INDEX(Base_Dados!BL:BL,MATCH($B392,Base_Dados!$B:$B,0))-MIN(Base_Dados!BL$5:BL$98)) /
(IF(MAX(Base_Dados!BL$5:BL$98)-MIN(Base_Dados!BL$5:BL$98)=0,1,MAX(Base_Dados!BL$5:BL$98)-MIN(Base_Dados!BL$5:BL$98)))) * BL$1)))</f>
        <v>0.13680781758957655</v>
      </c>
      <c r="BM392" s="106">
        <f>IF(INDEX(Base_Dados!BM:BM,MATCH($B392,Base_Dados!$B:$B,0))=0,0,
MAX(0, MIN(BM$1,
((INDEX(Base_Dados!BM:BM,MATCH($B392,Base_Dados!$B:$B,0))-MIN(Base_Dados!BM$5:BM$98)) /
(IF(MAX(Base_Dados!BM$5:BM$98)-MIN(Base_Dados!BM$5:BM$98)=0,1,MAX(Base_Dados!BM$5:BM$98)-MIN(Base_Dados!BM$5:BM$98)))) * BM$1)))</f>
        <v>1</v>
      </c>
      <c r="BN392" s="106">
        <f>IF(INDEX(Base_Dados!BN:BN,MATCH($B392,Base_Dados!$B:$B,0))=0,0,
MAX(0, MIN(BN$1,
((INDEX(Base_Dados!BN:BN,MATCH($B392,Base_Dados!$B:$B,0))-MIN(Base_Dados!BN$5:BN$98)) /
(IF(MAX(Base_Dados!BN$5:BN$98)-MIN(Base_Dados!BN$5:BN$98)=0,1,MAX(Base_Dados!BN$5:BN$98)-MIN(Base_Dados!BN$5:BN$98)))) * BN$1)))</f>
        <v>8.6499645568962891E-2</v>
      </c>
      <c r="BO392" s="106">
        <f>IF(INDEX(Base_Dados!BO:BO,MATCH($B392,Base_Dados!$B:$B,0))=0,0,
MAX(0, MIN(BO$1,
((INDEX(Base_Dados!BO:BO,MATCH($B392,Base_Dados!$B:$B,0))-MIN(Base_Dados!BO$5:BO$98)) /
(IF(MAX(Base_Dados!BO$5:BO$98)-MIN(Base_Dados!BO$5:BO$98)=0,1,MAX(Base_Dados!BO$5:BO$98)-MIN(Base_Dados!BO$5:BO$98)))) * BO$1)))</f>
        <v>6.0344827586206899E-2</v>
      </c>
      <c r="BP392" s="106">
        <f t="shared" si="24"/>
        <v>17.040911947619136</v>
      </c>
      <c r="BQ392" s="111">
        <f t="shared" si="25"/>
        <v>0.38248185227781423</v>
      </c>
      <c r="BR392" s="112">
        <f t="shared" si="26"/>
        <v>6.7973538799790956E-2</v>
      </c>
      <c r="BS392" s="113">
        <f t="shared" si="27"/>
        <v>16.972938408819346</v>
      </c>
    </row>
    <row r="393" spans="1:71">
      <c r="A393" s="21">
        <v>35040</v>
      </c>
      <c r="B393" s="21" t="s">
        <v>663</v>
      </c>
      <c r="C393" s="21" t="s">
        <v>619</v>
      </c>
      <c r="D393" s="105">
        <f>IF(INDEX(Base_Dados!D:D,MATCH($B393,Base_Dados!$B:$B,0))=0,0,
MAX(0, MIN(D$1,
((INDEX(Base_Dados!D:D,MATCH($B393,Base_Dados!$B:$B,0))-MIN(Base_Dados!D$5:D$98)) /
(IF(MAX(Base_Dados!D$5:D$98)-MIN(Base_Dados!D$5:D$98)=0,1,MAX(Base_Dados!D$5:D$98)-MIN(Base_Dados!D$5:D$98)))) * D$1)))</f>
        <v>0.64679902278096435</v>
      </c>
      <c r="E393" s="106">
        <f>IF(INDEX(Base_Dados!E:E,MATCH($B393,Base_Dados!$B:$B,0))=0,0,
MAX(0, MIN(E$1,
((INDEX(Base_Dados!E:E,MATCH($B393,Base_Dados!$B:$B,0))-MIN(Base_Dados!E$5:E$98)) /
(IF(MAX(Base_Dados!E$5:E$98)-MIN(Base_Dados!E$5:E$98)=0,1,MAX(Base_Dados!E$5:E$98)-MIN(Base_Dados!E$5:E$98)))) * E$1)))</f>
        <v>0.18389290330888361</v>
      </c>
      <c r="F393" s="106">
        <f>IF(INDEX(Base_Dados!F:F,MATCH($B393,Base_Dados!$B:$B,0))=0,0,
MAX(0, MIN(F$1,
((INDEX(Base_Dados!F:F,MATCH($B393,Base_Dados!$B:$B,0))-MIN(Base_Dados!F$5:F$98)) /
(IF(MAX(Base_Dados!F$5:F$98)-MIN(Base_Dados!F$5:F$98)=0,1,MAX(Base_Dados!F$5:F$98)-MIN(Base_Dados!F$5:F$98)))) * F$1)))</f>
        <v>0.17886762511098936</v>
      </c>
      <c r="G393" s="106">
        <f>IF(INDEX(Base_Dados!G:G,MATCH($B393,Base_Dados!$B:$B,0))=0,0,
MAX(0, MIN(G$1,
((INDEX(Base_Dados!G:G,MATCH($B393,Base_Dados!$B:$B,0))-MIN(Base_Dados!G$5:G$98)) /
(IF(MAX(Base_Dados!G$5:G$98)-MIN(Base_Dados!G$5:G$98)=0,1,MAX(Base_Dados!G$5:G$98)-MIN(Base_Dados!G$5:G$98)))) * G$1)))</f>
        <v>0.16148793735000633</v>
      </c>
      <c r="H393" s="106">
        <f>IF(INDEX(Base_Dados!H:H,MATCH($B393,Base_Dados!$B:$B,0))=0,0,
MAX(0, MIN(H$1,
((INDEX(Base_Dados!H:H,MATCH($B393,Base_Dados!$B:$B,0))-MIN(Base_Dados!H$5:H$98)) /
(IF(MAX(Base_Dados!H$5:H$98)-MIN(Base_Dados!H$5:H$98)=0,1,MAX(Base_Dados!H$5:H$98)-MIN(Base_Dados!H$5:H$98)))) * H$1)))</f>
        <v>0.15516447147744805</v>
      </c>
      <c r="I393" s="106">
        <f>IF(INDEX(Base_Dados!I:I,MATCH($B393,Base_Dados!$B:$B,0))=0,0,
MAX(0, MIN(I$1,
((INDEX(Base_Dados!I:I,MATCH($B393,Base_Dados!$B:$B,0))-MIN(Base_Dados!I$5:I$98)) /
(IF(MAX(Base_Dados!I$5:I$98)-MIN(Base_Dados!I$5:I$98)=0,1,MAX(Base_Dados!I$5:I$98)-MIN(Base_Dados!I$5:I$98)))) * I$1)))</f>
        <v>0.17560508878531986</v>
      </c>
      <c r="J393" s="106">
        <f>IF(INDEX(Base_Dados!J:J,MATCH($B393,Base_Dados!$B:$B,0))=0,0,
MAX(0, MIN(J$1,
((INDEX(Base_Dados!J:J,MATCH($B393,Base_Dados!$B:$B,0))-MIN(Base_Dados!J$5:J$98)) /
(IF(MAX(Base_Dados!J$5:J$98)-MIN(Base_Dados!J$5:J$98)=0,1,MAX(Base_Dados!J$5:J$98)-MIN(Base_Dados!J$5:J$98)))) * J$1)))</f>
        <v>0.22102579175896786</v>
      </c>
      <c r="K393" s="106">
        <f>IF(INDEX(Base_Dados!K:K,MATCH($B393,Base_Dados!$B:$B,0))=0,0,
MAX(0, MIN(K$1,
((INDEX(Base_Dados!K:K,MATCH($B393,Base_Dados!$B:$B,0))-MIN(Base_Dados!K$5:K$98)) /
(IF(MAX(Base_Dados!K$5:K$98)-MIN(Base_Dados!K$5:K$98)=0,1,MAX(Base_Dados!K$5:K$98)-MIN(Base_Dados!K$5:K$98)))) * K$1)))</f>
        <v>0.23642106440071556</v>
      </c>
      <c r="L393" s="106">
        <f>IF(INDEX(Base_Dados!L:L,MATCH($B393,Base_Dados!$B:$B,0))=0,0,
MAX(0, MIN(L$1,
((INDEX(Base_Dados!L:L,MATCH($B393,Base_Dados!$B:$B,0))-MIN(Base_Dados!L$5:L$98)) /
(IF(MAX(Base_Dados!L$5:L$98)-MIN(Base_Dados!L$5:L$98)=0,1,MAX(Base_Dados!L$5:L$98)-MIN(Base_Dados!L$5:L$98)))) * L$1)))</f>
        <v>0.29885604972227131</v>
      </c>
      <c r="M393" s="106">
        <f>IF(INDEX(Base_Dados!M:M,MATCH($B393,Base_Dados!$B:$B,0))=0,0,
MAX(0, MIN(M$1,
((INDEX(Base_Dados!M:M,MATCH($B393,Base_Dados!$B:$B,0))-MIN(Base_Dados!M$5:M$98)) /
(IF(MAX(Base_Dados!M$5:M$98)-MIN(Base_Dados!M$5:M$98)=0,1,MAX(Base_Dados!M$5:M$98)-MIN(Base_Dados!M$5:M$98)))) * M$1)))</f>
        <v>0.35219825072886296</v>
      </c>
      <c r="N393" s="106">
        <f>IF(INDEX(Base_Dados!N:N,MATCH($B393,Base_Dados!$B:$B,0))=0,0,
MAX(0, MIN(N$1,
((INDEX(Base_Dados!N:N,MATCH($B393,Base_Dados!$B:$B,0))-MIN(Base_Dados!N$5:N$98)) /
(IF(MAX(Base_Dados!N$5:N$98)-MIN(Base_Dados!N$5:N$98)=0,1,MAX(Base_Dados!N$5:N$98)-MIN(Base_Dados!N$5:N$98)))) * N$1)))</f>
        <v>0.41522024633514359</v>
      </c>
      <c r="O393" s="106">
        <f>IF(INDEX(Base_Dados!O:O,MATCH($B393,Base_Dados!$B:$B,0))=0,0,
MAX(0, MIN(O$1,
((INDEX(Base_Dados!O:O,MATCH($B393,Base_Dados!$B:$B,0))-MIN(Base_Dados!O$5:O$98)) /
(IF(MAX(Base_Dados!O$5:O$98)-MIN(Base_Dados!O$5:O$98)=0,1,MAX(Base_Dados!O$5:O$98)-MIN(Base_Dados!O$5:O$98)))) * O$1)))</f>
        <v>0.50654997491498965</v>
      </c>
      <c r="P393" s="106">
        <f>IF(INDEX(Base_Dados!P:P,MATCH($B393,Base_Dados!$B:$B,0))=0,0,
MAX(0, MIN(P$1,
((INDEX(Base_Dados!P:P,MATCH($B393,Base_Dados!$B:$B,0))-MIN(Base_Dados!P$5:P$98)) /
(IF(MAX(Base_Dados!P$5:P$98)-MIN(Base_Dados!P$5:P$98)=0,1,MAX(Base_Dados!P$5:P$98)-MIN(Base_Dados!P$5:P$98)))) * P$1)))</f>
        <v>0.28000321389157368</v>
      </c>
      <c r="Q393" s="106">
        <f>IF(INDEX(Base_Dados!Q:Q,MATCH($B393,Base_Dados!$B:$B,0))=0,0,
MAX(0, MIN(Q$1,
((INDEX(Base_Dados!Q:Q,MATCH($B393,Base_Dados!$B:$B,0))-MIN(Base_Dados!Q$5:Q$98)) /
(IF(MAX(Base_Dados!Q$5:Q$98)-MIN(Base_Dados!Q$5:Q$98)=0,1,MAX(Base_Dados!Q$5:Q$98)-MIN(Base_Dados!Q$5:Q$98)))) * Q$1)))</f>
        <v>0.10518140171660259</v>
      </c>
      <c r="R393" s="106">
        <f>IF(INDEX(Base_Dados!R:R,MATCH($B393,Base_Dados!$B:$B,0))=0,0,
MAX(0, MIN(R$1,
((INDEX(Base_Dados!R:R,MATCH($B393,Base_Dados!$B:$B,0))-MIN(Base_Dados!R$5:R$98)) /
(IF(MAX(Base_Dados!R$5:R$98)-MIN(Base_Dados!R$5:R$98)=0,1,MAX(Base_Dados!R$5:R$98)-MIN(Base_Dados!R$5:R$98)))) * R$1)))</f>
        <v>9.6785979207953676E-2</v>
      </c>
      <c r="S393" s="106">
        <f>IF(INDEX(Base_Dados!S:S,MATCH($B393,Base_Dados!$B:$B,0))=0,0,
MAX(0, MIN(S$1,
((INDEX(Base_Dados!S:S,MATCH($B393,Base_Dados!$B:$B,0))-MIN(Base_Dados!S$5:S$98)) /
(IF(MAX(Base_Dados!S$5:S$98)-MIN(Base_Dados!S$5:S$98)=0,1,MAX(Base_Dados!S$5:S$98)-MIN(Base_Dados!S$5:S$98)))) * S$1)))</f>
        <v>0.2318430315284955</v>
      </c>
      <c r="T393" s="106">
        <f>IF(INDEX(Base_Dados!T:T,MATCH($B393,Base_Dados!$B:$B,0))=0,0,
MAX(0, MIN(T$1,
((INDEX(Base_Dados!T:T,MATCH($B393,Base_Dados!$B:$B,0))-MIN(Base_Dados!T$5:T$98)) /
(IF(MAX(Base_Dados!T$5:T$98)-MIN(Base_Dados!T$5:T$98)=0,1,MAX(Base_Dados!T$5:T$98)-MIN(Base_Dados!T$5:T$98)))) * T$1)))</f>
        <v>0.93238688783812429</v>
      </c>
      <c r="U393" s="106">
        <f>IF(INDEX(Base_Dados!U:U,MATCH($B393,Base_Dados!$B:$B,0))=0,0,
MAX(0, MIN(U$1,
((INDEX(Base_Dados!U:U,MATCH($B393,Base_Dados!$B:$B,0))-MIN(Base_Dados!U$5:U$98)) /
(IF(MAX(Base_Dados!U$5:U$98)-MIN(Base_Dados!U$5:U$98)=0,1,MAX(Base_Dados!U$5:U$98)-MIN(Base_Dados!U$5:U$98)))) * U$1)))</f>
        <v>0.96352257042055767</v>
      </c>
      <c r="V393" s="106">
        <f>IF(INDEX(Base_Dados!V:V,MATCH($B393,Base_Dados!$B:$B,0))=0,0,
MAX(0, MIN(V$1,
((INDEX(Base_Dados!V:V,MATCH($B393,Base_Dados!$B:$B,0))-MIN(Base_Dados!V$5:V$98)) /
(IF(MAX(Base_Dados!V$5:V$98)-MIN(Base_Dados!V$5:V$98)=0,1,MAX(Base_Dados!V$5:V$98)-MIN(Base_Dados!V$5:V$98)))) * V$1)))</f>
        <v>0.28834552950387154</v>
      </c>
      <c r="W393" s="106">
        <f>IF(INDEX(Base_Dados!W:W,MATCH($B393,Base_Dados!$B:$B,0))=0,0,
MAX(0, MIN(W$1,
((INDEX(Base_Dados!W:W,MATCH($B393,Base_Dados!$B:$B,0))-MIN(Base_Dados!W$5:W$98)) /
(IF(MAX(Base_Dados!W$5:W$98)-MIN(Base_Dados!W$5:W$98)=0,1,MAX(Base_Dados!W$5:W$98)-MIN(Base_Dados!W$5:W$98)))) * W$1)))</f>
        <v>2.2981166756039602</v>
      </c>
      <c r="X393" s="106">
        <f>IF(INDEX(Base_Dados!X:X,MATCH($B393,Base_Dados!$B:$B,0))=0,0,
MAX(0, MIN(X$1,
((INDEX(Base_Dados!X:X,MATCH($B393,Base_Dados!$B:$B,0))-MIN(Base_Dados!X$5:X$98)) /
(IF(MAX(Base_Dados!X$5:X$98)-MIN(Base_Dados!X$5:X$98)=0,1,MAX(Base_Dados!X$5:X$98)-MIN(Base_Dados!X$5:X$98)))) * X$1)))</f>
        <v>7.6271186440677971E-2</v>
      </c>
      <c r="Y393" s="106">
        <f>IF(INDEX(Base_Dados!Y:Y,MATCH($B393,Base_Dados!$B:$B,0))=0,0,
MAX(0, MIN(Y$1,
((INDEX(Base_Dados!Y:Y,MATCH($B393,Base_Dados!$B:$B,0))-MIN(Base_Dados!Y$5:Y$98)) /
(IF(MAX(Base_Dados!Y$5:Y$98)-MIN(Base_Dados!Y$5:Y$98)=0,1,MAX(Base_Dados!Y$5:Y$98)-MIN(Base_Dados!Y$5:Y$98)))) * Y$1)))</f>
        <v>5.514705882352941E-2</v>
      </c>
      <c r="Z393" s="106">
        <f>IF(INDEX(Base_Dados!Z:Z,MATCH($B393,Base_Dados!$B:$B,0))=0,0,
MAX(0, MIN(Z$1,
((INDEX(Base_Dados!Z:Z,MATCH($B393,Base_Dados!$B:$B,0))-MIN(Base_Dados!Z$5:Z$98)) /
(IF(MAX(Base_Dados!Z$5:Z$98)-MIN(Base_Dados!Z$5:Z$98)=0,1,MAX(Base_Dados!Z$5:Z$98)-MIN(Base_Dados!Z$5:Z$98)))) * Z$1)))</f>
        <v>0</v>
      </c>
      <c r="AA393" s="106">
        <f>IF(INDEX(Base_Dados!AA:AA,MATCH($B393,Base_Dados!$B:$B,0))=0,0,
MAX(0, MIN(AA$1,
((INDEX(Base_Dados!AA:AA,MATCH($B393,Base_Dados!$B:$B,0))-MIN(Base_Dados!AA$5:AA$98)) /
(IF(MAX(Base_Dados!AA$5:AA$98)-MIN(Base_Dados!AA$5:AA$98)=0,1,MAX(Base_Dados!AA$5:AA$98)-MIN(Base_Dados!AA$5:AA$98)))) * AA$1)))</f>
        <v>0</v>
      </c>
      <c r="AB393" s="106">
        <f>IF(INDEX(Base_Dados!AB:AB,MATCH($B393,Base_Dados!$B:$B,0))=0,0,
MAX(0, MIN(AB$1,
((INDEX(Base_Dados!AB:AB,MATCH($B393,Base_Dados!$B:$B,0))-MIN(Base_Dados!AB$5:AB$98)) /
(IF(MAX(Base_Dados!AB$5:AB$98)-MIN(Base_Dados!AB$5:AB$98)=0,1,MAX(Base_Dados!AB$5:AB$98)-MIN(Base_Dados!AB$5:AB$98)))) * AB$1)))</f>
        <v>0.2030386435639028</v>
      </c>
      <c r="AC393" s="106">
        <f>IF(INDEX(Base_Dados!AC:AC,MATCH($B393,Base_Dados!$B:$B,0))=0,0,
MAX(0, MIN(AC$1,
((INDEX(Base_Dados!AC:AC,MATCH($B393,Base_Dados!$B:$B,0))-MIN(Base_Dados!AC$5:AC$98)) /
(IF(MAX(Base_Dados!AC$5:AC$98)-MIN(Base_Dados!AC$5:AC$98)=0,1,MAX(Base_Dados!AC$5:AC$98)-MIN(Base_Dados!AC$5:AC$98)))) * AC$1)))</f>
        <v>0.20544059549046062</v>
      </c>
      <c r="AD393" s="106">
        <f>IF(INDEX(Base_Dados!AD:AD,MATCH($B393,Base_Dados!$B:$B,0))=0,0,
MAX(0, MIN(AD$1,
((INDEX(Base_Dados!AD:AD,MATCH($B393,Base_Dados!$B:$B,0))-MIN(Base_Dados!AD$5:AD$98)) /
(IF(MAX(Base_Dados!AD$5:AD$98)-MIN(Base_Dados!AD$5:AD$98)=0,1,MAX(Base_Dados!AD$5:AD$98)-MIN(Base_Dados!AD$5:AD$98)))) * AD$1)))</f>
        <v>0.10613814524478628</v>
      </c>
      <c r="AE393" s="106">
        <f>IF(INDEX(Base_Dados!AE:AE,MATCH($B393,Base_Dados!$B:$B,0))=0,0,
MAX(0, MIN(AE$1,
((INDEX(Base_Dados!AE:AE,MATCH($B393,Base_Dados!$B:$B,0))-MIN(Base_Dados!AE$5:AE$98)) /
(IF(MAX(Base_Dados!AE$5:AE$98)-MIN(Base_Dados!AE$5:AE$98)=0,1,MAX(Base_Dados!AE$5:AE$98)-MIN(Base_Dados!AE$5:AE$98)))) * AE$1)))</f>
        <v>5.2207680138069902E-2</v>
      </c>
      <c r="AF393" s="106">
        <f>IF(INDEX(Base_Dados!AF:AF,MATCH($B393,Base_Dados!$B:$B,0))=0,0,
MAX(0, MIN(AF$1,
((INDEX(Base_Dados!AF:AF,MATCH($B393,Base_Dados!$B:$B,0))-MIN(Base_Dados!AF$5:AF$98)) /
(IF(MAX(Base_Dados!AF$5:AF$98)-MIN(Base_Dados!AF$5:AF$98)=0,1,MAX(Base_Dados!AF$5:AF$98)-MIN(Base_Dados!AF$5:AF$98)))) * AF$1)))</f>
        <v>7.0702891555187788E-2</v>
      </c>
      <c r="AG393" s="106">
        <f>IF(INDEX(Base_Dados!AG:AG,MATCH($B393,Base_Dados!$B:$B,0))=0,0,
MAX(0, MIN(AG$1,
((INDEX(Base_Dados!AG:AG,MATCH($B393,Base_Dados!$B:$B,0))-MIN(Base_Dados!AG$5:AG$98)) /
(IF(MAX(Base_Dados!AG$5:AG$98)-MIN(Base_Dados!AG$5:AG$98)=0,1,MAX(Base_Dados!AG$5:AG$98)-MIN(Base_Dados!AG$5:AG$98)))) * AG$1)))</f>
        <v>0.10518140171660259</v>
      </c>
      <c r="AH393" s="106">
        <f>IF(INDEX(Base_Dados!AH:AH,MATCH($B393,Base_Dados!$B:$B,0))=0,0,
MAX(0, MIN(AH$1,
((INDEX(Base_Dados!AH:AH,MATCH($B393,Base_Dados!$B:$B,0))-MIN(Base_Dados!AH$5:AH$98)) /
(IF(MAX(Base_Dados!AH$5:AH$98)-MIN(Base_Dados!AH$5:AH$98)=0,1,MAX(Base_Dados!AH$5:AH$98)-MIN(Base_Dados!AH$5:AH$98)))) * AH$1)))</f>
        <v>1.6730214147192262</v>
      </c>
      <c r="AI393" s="106">
        <f>IF(INDEX(Base_Dados!AI:AI,MATCH($B393,Base_Dados!$B:$B,0))=0,0,
MAX(0, MIN(AI$1,
((INDEX(Base_Dados!AI:AI,MATCH($B393,Base_Dados!$B:$B,0))-MIN(Base_Dados!AI$5:AI$98)) /
(IF(MAX(Base_Dados!AI$5:AI$98)-MIN(Base_Dados!AI$5:AI$98)=0,1,MAX(Base_Dados!AI$5:AI$98)-MIN(Base_Dados!AI$5:AI$98)))) * AI$1)))</f>
        <v>0.42857142857142855</v>
      </c>
      <c r="AJ393" s="106">
        <f>IF(INDEX(Base_Dados!AJ:AJ,MATCH($B393,Base_Dados!$B:$B,0))=0,0,
MAX(0, MIN(AJ$1,
((INDEX(Base_Dados!AJ:AJ,MATCH($B393,Base_Dados!$B:$B,0))-MIN(Base_Dados!AJ$5:AJ$98)) /
(IF(MAX(Base_Dados!AJ$5:AJ$98)-MIN(Base_Dados!AJ$5:AJ$98)=0,1,MAX(Base_Dados!AJ$5:AJ$98)-MIN(Base_Dados!AJ$5:AJ$98)))) * AJ$1)))</f>
        <v>1.0069444444444444</v>
      </c>
      <c r="AK393" s="106">
        <f>IF(INDEX(Base_Dados!AK:AK,MATCH($B393,Base_Dados!$B:$B,0))=0,0,
MAX(0, MIN(AK$1,
((INDEX(Base_Dados!AK:AK,MATCH($B393,Base_Dados!$B:$B,0))-MIN(Base_Dados!AK$5:AK$98)) /
(IF(MAX(Base_Dados!AK$5:AK$98)-MIN(Base_Dados!AK$5:AK$98)=0,1,MAX(Base_Dados!AK$5:AK$98)-MIN(Base_Dados!AK$5:AK$98)))) * AK$1)))</f>
        <v>9.3103448275862075E-2</v>
      </c>
      <c r="AL393" s="106">
        <f>IF(INDEX(Base_Dados!AL:AL,MATCH($B393,Base_Dados!$B:$B,0))=0,0,
MAX(0, MIN(AL$1,
((INDEX(Base_Dados!AL:AL,MATCH($B393,Base_Dados!$B:$B,0))-MIN(Base_Dados!AL$5:AL$98)) /
(IF(MAX(Base_Dados!AL$5:AL$98)-MIN(Base_Dados!AL$5:AL$98)=0,1,MAX(Base_Dados!AL$5:AL$98)-MIN(Base_Dados!AL$5:AL$98)))) * AL$1)))</f>
        <v>0</v>
      </c>
      <c r="AM393" s="106">
        <f>IF(INDEX(Base_Dados!AM:AM,MATCH($B393,Base_Dados!$B:$B,0))=0,0,
MAX(0, MIN(AM$1,
((INDEX(Base_Dados!AM:AM,MATCH($B393,Base_Dados!$B:$B,0))-MIN(Base_Dados!AM$5:AM$98)) /
(IF(MAX(Base_Dados!AM$5:AM$98)-MIN(Base_Dados!AM$5:AM$98)=0,1,MAX(Base_Dados!AM$5:AM$98)-MIN(Base_Dados!AM$5:AM$98)))) * AM$1)))</f>
        <v>0.21025375453133091</v>
      </c>
      <c r="AN393" s="106">
        <f>IF(INDEX(Base_Dados!AN:AN,MATCH($B393,Base_Dados!$B:$B,0))=0,0,
MAX(0, MIN(AN$1,
((INDEX(Base_Dados!AN:AN,MATCH($B393,Base_Dados!$B:$B,0))-MIN(Base_Dados!AN$5:AN$98)) /
(IF(MAX(Base_Dados!AN$5:AN$98)-MIN(Base_Dados!AN$5:AN$98)=0,1,MAX(Base_Dados!AN$5:AN$98)-MIN(Base_Dados!AN$5:AN$98)))) * AN$1)))</f>
        <v>0.48420577617328514</v>
      </c>
      <c r="AO393" s="106">
        <f>IF(INDEX(Base_Dados!AO:AO,MATCH($B393,Base_Dados!$B:$B,0))=0,0,
MAX(0, MIN(AO$1,
((INDEX(Base_Dados!AO:AO,MATCH($B393,Base_Dados!$B:$B,0))-MIN(Base_Dados!AO$5:AO$98)) /
(IF(MAX(Base_Dados!AO$5:AO$98)-MIN(Base_Dados!AO$5:AO$98)=0,1,MAX(Base_Dados!AO$5:AO$98)-MIN(Base_Dados!AO$5:AO$98)))) * AO$1)))</f>
        <v>0</v>
      </c>
      <c r="AP393" s="106">
        <f>IF(INDEX(Base_Dados!AP:AP,MATCH($B393,Base_Dados!$B:$B,0))=0,0,
MAX(0, MIN(AP$1,
((INDEX(Base_Dados!AP:AP,MATCH($B393,Base_Dados!$B:$B,0))-MIN(Base_Dados!AP$5:AP$98)) /
(IF(MAX(Base_Dados!AP$5:AP$98)-MIN(Base_Dados!AP$5:AP$98)=0,1,MAX(Base_Dados!AP$5:AP$98)-MIN(Base_Dados!AP$5:AP$98)))) * AP$1)))</f>
        <v>6.4220183486238536E-2</v>
      </c>
      <c r="AQ393" s="106">
        <f>IF(INDEX(Base_Dados!AQ:AQ,MATCH($B393,Base_Dados!$B:$B,0))=0,0,
MAX(0, MIN(AQ$1,
((INDEX(Base_Dados!AQ:AQ,MATCH($B393,Base_Dados!$B:$B,0))-MIN(Base_Dados!AQ$5:AQ$98)) /
(IF(MAX(Base_Dados!AQ$5:AQ$98)-MIN(Base_Dados!AQ$5:AQ$98)=0,1,MAX(Base_Dados!AQ$5:AQ$98)-MIN(Base_Dados!AQ$5:AQ$98)))) * AQ$1)))</f>
        <v>3.3333333333333333E-2</v>
      </c>
      <c r="AR393" s="106">
        <f>IF(INDEX(Base_Dados!AR:AR,MATCH($B393,Base_Dados!$B:$B,0))=0,0,
MAX(0, MIN(AR$1,
((INDEX(Base_Dados!AR:AR,MATCH($B393,Base_Dados!$B:$B,0))-MIN(Base_Dados!AR$5:AR$98)) /
(IF(MAX(Base_Dados!AR$5:AR$98)-MIN(Base_Dados!AR$5:AR$98)=0,1,MAX(Base_Dados!AR$5:AR$98)-MIN(Base_Dados!AR$5:AR$98)))) * AR$1)))</f>
        <v>0</v>
      </c>
      <c r="AS393" s="106">
        <f>IF(INDEX(Base_Dados!AS:AS,MATCH($B393,Base_Dados!$B:$B,0))=0,0,
MAX(0, MIN(AS$1,
((INDEX(Base_Dados!AS:AS,MATCH($B393,Base_Dados!$B:$B,0))-MIN(Base_Dados!AS$5:AS$98)) /
(IF(MAX(Base_Dados!AS$5:AS$98)-MIN(Base_Dados!AS$5:AS$98)=0,1,MAX(Base_Dados!AS$5:AS$98)-MIN(Base_Dados!AS$5:AS$98)))) * AS$1)))</f>
        <v>3.6585365853658534E-2</v>
      </c>
      <c r="AT393" s="106">
        <f>IF(INDEX(Base_Dados!AT:AT,MATCH($B393,Base_Dados!$B:$B,0))=0,0,
MAX(0, MIN(AT$1,
((INDEX(Base_Dados!AT:AT,MATCH($B393,Base_Dados!$B:$B,0))-MIN(Base_Dados!AT$5:AT$98)) /
(IF(MAX(Base_Dados!AT$5:AT$98)-MIN(Base_Dados!AT$5:AT$98)=0,1,MAX(Base_Dados!AT$5:AT$98)-MIN(Base_Dados!AT$5:AT$98)))) * AT$1)))</f>
        <v>0</v>
      </c>
      <c r="AU393" s="106">
        <f>IF(INDEX(Base_Dados!AU:AU,MATCH($B393,Base_Dados!$B:$B,0))=0,0,
MAX(0, MIN(AU$1,
((INDEX(Base_Dados!AU:AU,MATCH($B393,Base_Dados!$B:$B,0))-MIN(Base_Dados!AU$5:AU$98)) /
(IF(MAX(Base_Dados!AU$5:AU$98)-MIN(Base_Dados!AU$5:AU$98)=0,1,MAX(Base_Dados!AU$5:AU$98)-MIN(Base_Dados!AU$5:AU$98)))) * AU$1)))</f>
        <v>8.6142322097378279E-2</v>
      </c>
      <c r="AV393" s="106">
        <f>IF(INDEX(Base_Dados!AV:AV,MATCH($B393,Base_Dados!$B:$B,0))=0,0,
MAX(0, MIN(AV$1,
((INDEX(Base_Dados!AV:AV,MATCH($B393,Base_Dados!$B:$B,0))-MIN(Base_Dados!AV$5:AV$98)) /
(IF(MAX(Base_Dados!AV$5:AV$98)-MIN(Base_Dados!AV$5:AV$98)=0,1,MAX(Base_Dados!AV$5:AV$98)-MIN(Base_Dados!AV$5:AV$98)))) * AV$1)))</f>
        <v>1.9230769230769232E-2</v>
      </c>
      <c r="AW393" s="106">
        <f>IF(INDEX(Base_Dados!AW:AW,MATCH($B393,Base_Dados!$B:$B,0))=0,0,
MAX(0, MIN(AW$1,
((INDEX(Base_Dados!AW:AW,MATCH($B393,Base_Dados!$B:$B,0))-MIN(Base_Dados!AW$5:AW$98)) /
(IF(MAX(Base_Dados!AW$5:AW$98)-MIN(Base_Dados!AW$5:AW$98)=0,1,MAX(Base_Dados!AW$5:AW$98)-MIN(Base_Dados!AW$5:AW$98)))) * AW$1)))</f>
        <v>8.8235294117647065E-2</v>
      </c>
      <c r="AX393" s="106">
        <f>IF(INDEX(Base_Dados!AX:AX,MATCH($B393,Base_Dados!$B:$B,0))=0,0,
MAX(0, MIN(AX$1,
((INDEX(Base_Dados!AX:AX,MATCH($B393,Base_Dados!$B:$B,0))-MIN(Base_Dados!AX$5:AX$98)) /
(IF(MAX(Base_Dados!AX$5:AX$98)-MIN(Base_Dados!AX$5:AX$98)=0,1,MAX(Base_Dados!AX$5:AX$98)-MIN(Base_Dados!AX$5:AX$98)))) * AX$1)))</f>
        <v>7.7956989247311828E-2</v>
      </c>
      <c r="AY393" s="106">
        <f>IF(INDEX(Base_Dados!AY:AY,MATCH($B393,Base_Dados!$B:$B,0))=0,0,
MAX(0, MIN(AY$1,
((INDEX(Base_Dados!AY:AY,MATCH($B393,Base_Dados!$B:$B,0))-MIN(Base_Dados!AY$5:AY$98)) /
(IF(MAX(Base_Dados!AY$5:AY$98)-MIN(Base_Dados!AY$5:AY$98)=0,1,MAX(Base_Dados!AY$5:AY$98)-MIN(Base_Dados!AY$5:AY$98)))) * AY$1)))</f>
        <v>7.1216617210682495E-2</v>
      </c>
      <c r="AZ393" s="106">
        <f>IF(INDEX(Base_Dados!AZ:AZ,MATCH($B393,Base_Dados!$B:$B,0))=0,0,
MAX(0, MIN(AZ$1,
((INDEX(Base_Dados!AZ:AZ,MATCH($B393,Base_Dados!$B:$B,0))-MIN(Base_Dados!AZ$5:AZ$98)) /
(IF(MAX(Base_Dados!AZ$5:AZ$98)-MIN(Base_Dados!AZ$5:AZ$98)=0,1,MAX(Base_Dados!AZ$5:AZ$98)-MIN(Base_Dados!AZ$5:AZ$98)))) * AZ$1)))</f>
        <v>0.3253012048192771</v>
      </c>
      <c r="BA393" s="106">
        <f>IF(INDEX(Base_Dados!BA:BA,MATCH($B393,Base_Dados!$B:$B,0))=0,0,
MAX(0, MIN(BA$1,
((INDEX(Base_Dados!BA:BA,MATCH($B393,Base_Dados!$B:$B,0))-MIN(Base_Dados!BA$5:BA$98)) /
(IF(MAX(Base_Dados!BA$5:BA$98)-MIN(Base_Dados!BA$5:BA$98)=0,1,MAX(Base_Dados!BA$5:BA$98)-MIN(Base_Dados!BA$5:BA$98)))) * BA$1)))</f>
        <v>0.10757343635515887</v>
      </c>
      <c r="BB393" s="106">
        <f>IF(INDEX(Base_Dados!BB:BB,MATCH($B393,Base_Dados!$B:$B,0))=0,0,
MAX(0, MIN(BB$1,
((INDEX(Base_Dados!BB:BB,MATCH($B393,Base_Dados!$B:$B,0))-MIN(Base_Dados!BB$5:BB$98)) /
(IF(MAX(Base_Dados!BB$5:BB$98)-MIN(Base_Dados!BB$5:BB$98)=0,1,MAX(Base_Dados!BB$5:BB$98)-MIN(Base_Dados!BB$5:BB$98)))) * BB$1)))</f>
        <v>0.45199966728890806</v>
      </c>
      <c r="BC393" s="106">
        <f>IF(INDEX(Base_Dados!BC:BC,MATCH($B393,Base_Dados!$B:$B,0))=0,0,
MAX(0, MIN(BC$1,
((INDEX(Base_Dados!BC:BC,MATCH($B393,Base_Dados!$B:$B,0))-MIN(Base_Dados!BC$5:BC$98)) /
(IF(MAX(Base_Dados!BC$5:BC$98)-MIN(Base_Dados!BC$5:BC$98)=0,1,MAX(Base_Dados!BC$5:BC$98)-MIN(Base_Dados!BC$5:BC$98)))) * BC$1)))</f>
        <v>6.1405871263129547E-2</v>
      </c>
      <c r="BD393" s="106">
        <f>IF(INDEX(Base_Dados!BD:BD,MATCH($B393,Base_Dados!$B:$B,0))=0,0,
MAX(0, MIN(BD$1,
((INDEX(Base_Dados!BD:BD,MATCH($B393,Base_Dados!$B:$B,0))-MIN(Base_Dados!BD$5:BD$98)) /
(IF(MAX(Base_Dados!BD$5:BD$98)-MIN(Base_Dados!BD$5:BD$98)=0,1,MAX(Base_Dados!BD$5:BD$98)-MIN(Base_Dados!BD$5:BD$98)))) * BD$1)))</f>
        <v>9.5284260092791354E-2</v>
      </c>
      <c r="BE393" s="106">
        <f>IF(INDEX(Base_Dados!BE:BE,MATCH($B393,Base_Dados!$B:$B,0))=0,0,
MAX(0, MIN(BE$1,
((INDEX(Base_Dados!BE:BE,MATCH($B393,Base_Dados!$B:$B,0))-MIN(Base_Dados!BE$5:BE$98)) /
(IF(MAX(Base_Dados!BE$5:BE$98)-MIN(Base_Dados!BE$5:BE$98)=0,1,MAX(Base_Dados!BE$5:BE$98)-MIN(Base_Dados!BE$5:BE$98)))) * BE$1)))</f>
        <v>0.3196186653286503</v>
      </c>
      <c r="BF393" s="106">
        <f>IF(INDEX(Base_Dados!BF:BF,MATCH($B393,Base_Dados!$B:$B,0))=0,0,
MAX(0, MIN(BF$1,
((INDEX(Base_Dados!BF:BF,MATCH($B393,Base_Dados!$B:$B,0))-MIN(Base_Dados!BF$5:BF$98)) /
(IF(MAX(Base_Dados!BF$5:BF$98)-MIN(Base_Dados!BF$5:BF$98)=0,1,MAX(Base_Dados!BF$5:BF$98)-MIN(Base_Dados!BF$5:BF$98)))) * BF$1)))</f>
        <v>0</v>
      </c>
      <c r="BG393" s="106">
        <f>IF(INDEX(Base_Dados!BG:BG,MATCH($B393,Base_Dados!$B:$B,0))=0,0,
MAX(0, MIN(BG$1,
((INDEX(Base_Dados!BG:BG,MATCH($B393,Base_Dados!$B:$B,0))-MIN(Base_Dados!BG$5:BG$98)) /
(IF(MAX(Base_Dados!BG$5:BG$98)-MIN(Base_Dados!BG$5:BG$98)=0,1,MAX(Base_Dados!BG$5:BG$98)-MIN(Base_Dados!BG$5:BG$98)))) * BG$1)))</f>
        <v>1.8812709030100336E-2</v>
      </c>
      <c r="BH393" s="106">
        <f>IF(INDEX(Base_Dados!BH:BH,MATCH($B393,Base_Dados!$B:$B,0))=0,0,
MAX(0, MIN(BH$1,
((INDEX(Base_Dados!BH:BH,MATCH($B393,Base_Dados!$B:$B,0))-MIN(Base_Dados!BH$5:BH$98)) /
(IF(MAX(Base_Dados!BH$5:BH$98)-MIN(Base_Dados!BH$5:BH$98)=0,1,MAX(Base_Dados!BH$5:BH$98)-MIN(Base_Dados!BH$5:BH$98)))) * BH$1)))</f>
        <v>0.15384615384615385</v>
      </c>
      <c r="BI393" s="106">
        <f>IF(INDEX(Base_Dados!BI:BI,MATCH($B393,Base_Dados!$B:$B,0))=0,0,
MAX(0, MIN(BI$1,
((INDEX(Base_Dados!BI:BI,MATCH($B393,Base_Dados!$B:$B,0))-MIN(Base_Dados!BI$5:BI$98)) /
(IF(MAX(Base_Dados!BI$5:BI$98)-MIN(Base_Dados!BI$5:BI$98)=0,1,MAX(Base_Dados!BI$5:BI$98)-MIN(Base_Dados!BI$5:BI$98)))) * BI$1)))</f>
        <v>0.35881435257410299</v>
      </c>
      <c r="BJ393" s="106">
        <f>IF(INDEX(Base_Dados!BJ:BJ,MATCH($B393,Base_Dados!$B:$B,0))=0,0,
MAX(0, MIN(BJ$1,
((INDEX(Base_Dados!BJ:BJ,MATCH($B393,Base_Dados!$B:$B,0))-MIN(Base_Dados!BJ$5:BJ$98)) /
(IF(MAX(Base_Dados!BJ$5:BJ$98)-MIN(Base_Dados!BJ$5:BJ$98)=0,1,MAX(Base_Dados!BJ$5:BJ$98)-MIN(Base_Dados!BJ$5:BJ$98)))) * BJ$1)))</f>
        <v>0.11578947368421053</v>
      </c>
      <c r="BK393" s="106">
        <f>IF(INDEX(Base_Dados!BK:BK,MATCH($B393,Base_Dados!$B:$B,0))=0,0,
MAX(0, MIN(BK$1,
((INDEX(Base_Dados!BK:BK,MATCH($B393,Base_Dados!$B:$B,0))-MIN(Base_Dados!BK$5:BK$98)) /
(IF(MAX(Base_Dados!BK$5:BK$98)-MIN(Base_Dados!BK$5:BK$98)=0,1,MAX(Base_Dados!BK$5:BK$98)-MIN(Base_Dados!BK$5:BK$98)))) * BK$1)))</f>
        <v>7.1428571428571425E-2</v>
      </c>
      <c r="BL393" s="106">
        <f>IF(INDEX(Base_Dados!BL:BL,MATCH($B393,Base_Dados!$B:$B,0))=0,0,
MAX(0, MIN(BL$1,
((INDEX(Base_Dados!BL:BL,MATCH($B393,Base_Dados!$B:$B,0))-MIN(Base_Dados!BL$5:BL$98)) /
(IF(MAX(Base_Dados!BL$5:BL$98)-MIN(Base_Dados!BL$5:BL$98)=0,1,MAX(Base_Dados!BL$5:BL$98)-MIN(Base_Dados!BL$5:BL$98)))) * BL$1)))</f>
        <v>0.14006514657980457</v>
      </c>
      <c r="BM393" s="106">
        <f>IF(INDEX(Base_Dados!BM:BM,MATCH($B393,Base_Dados!$B:$B,0))=0,0,
MAX(0, MIN(BM$1,
((INDEX(Base_Dados!BM:BM,MATCH($B393,Base_Dados!$B:$B,0))-MIN(Base_Dados!BM$5:BM$98)) /
(IF(MAX(Base_Dados!BM$5:BM$98)-MIN(Base_Dados!BM$5:BM$98)=0,1,MAX(Base_Dados!BM$5:BM$98)-MIN(Base_Dados!BM$5:BM$98)))) * BM$1)))</f>
        <v>1</v>
      </c>
      <c r="BN393" s="106">
        <f>IF(INDEX(Base_Dados!BN:BN,MATCH($B393,Base_Dados!$B:$B,0))=0,0,
MAX(0, MIN(BN$1,
((INDEX(Base_Dados!BN:BN,MATCH($B393,Base_Dados!$B:$B,0))-MIN(Base_Dados!BN$5:BN$98)) /
(IF(MAX(Base_Dados!BN$5:BN$98)-MIN(Base_Dados!BN$5:BN$98)=0,1,MAX(Base_Dados!BN$5:BN$98)-MIN(Base_Dados!BN$5:BN$98)))) * BN$1)))</f>
        <v>0.11229243955711769</v>
      </c>
      <c r="BO393" s="106">
        <f>IF(INDEX(Base_Dados!BO:BO,MATCH($B393,Base_Dados!$B:$B,0))=0,0,
MAX(0, MIN(BO$1,
((INDEX(Base_Dados!BO:BO,MATCH($B393,Base_Dados!$B:$B,0))-MIN(Base_Dados!BO$5:BO$98)) /
(IF(MAX(Base_Dados!BO$5:BO$98)-MIN(Base_Dados!BO$5:BO$98)=0,1,MAX(Base_Dados!BO$5:BO$98)-MIN(Base_Dados!BO$5:BO$98)))) * BO$1)))</f>
        <v>6.8965517241379309E-2</v>
      </c>
      <c r="BP393" s="106">
        <f t="shared" si="24"/>
        <v>17.376619929740873</v>
      </c>
      <c r="BQ393" s="111">
        <f t="shared" si="25"/>
        <v>0.39828347886357884</v>
      </c>
      <c r="BR393" s="112">
        <f t="shared" si="26"/>
        <v>8.3775165385555572E-2</v>
      </c>
      <c r="BS393" s="113">
        <f t="shared" si="27"/>
        <v>17.292844764355316</v>
      </c>
    </row>
    <row r="394" spans="1:71">
      <c r="A394" s="21">
        <v>35041</v>
      </c>
      <c r="B394" s="21" t="s">
        <v>649</v>
      </c>
      <c r="C394" s="21" t="s">
        <v>619</v>
      </c>
      <c r="D394" s="105">
        <f>IF(INDEX(Base_Dados!D:D,MATCH($B394,Base_Dados!$B:$B,0))=0,0,
MAX(0, MIN(D$1,
((INDEX(Base_Dados!D:D,MATCH($B394,Base_Dados!$B:$B,0))-MIN(Base_Dados!D$5:D$98)) /
(IF(MAX(Base_Dados!D$5:D$98)-MIN(Base_Dados!D$5:D$98)=0,1,MAX(Base_Dados!D$5:D$98)-MIN(Base_Dados!D$5:D$98)))) * D$1)))</f>
        <v>0.5115033081124829</v>
      </c>
      <c r="E394" s="106">
        <f>IF(INDEX(Base_Dados!E:E,MATCH($B394,Base_Dados!$B:$B,0))=0,0,
MAX(0, MIN(E$1,
((INDEX(Base_Dados!E:E,MATCH($B394,Base_Dados!$B:$B,0))-MIN(Base_Dados!E$5:E$98)) /
(IF(MAX(Base_Dados!E$5:E$98)-MIN(Base_Dados!E$5:E$98)=0,1,MAX(Base_Dados!E$5:E$98)-MIN(Base_Dados!E$5:E$98)))) * E$1)))</f>
        <v>0.16508263541857551</v>
      </c>
      <c r="F394" s="106">
        <f>IF(INDEX(Base_Dados!F:F,MATCH($B394,Base_Dados!$B:$B,0))=0,0,
MAX(0, MIN(F$1,
((INDEX(Base_Dados!F:F,MATCH($B394,Base_Dados!$B:$B,0))-MIN(Base_Dados!F$5:F$98)) /
(IF(MAX(Base_Dados!F$5:F$98)-MIN(Base_Dados!F$5:F$98)=0,1,MAX(Base_Dados!F$5:F$98)-MIN(Base_Dados!F$5:F$98)))) * F$1)))</f>
        <v>0.15541344718795458</v>
      </c>
      <c r="G394" s="106">
        <f>IF(INDEX(Base_Dados!G:G,MATCH($B394,Base_Dados!$B:$B,0))=0,0,
MAX(0, MIN(G$1,
((INDEX(Base_Dados!G:G,MATCH($B394,Base_Dados!$B:$B,0))-MIN(Base_Dados!G$5:G$98)) /
(IF(MAX(Base_Dados!G$5:G$98)-MIN(Base_Dados!G$5:G$98)=0,1,MAX(Base_Dados!G$5:G$98)-MIN(Base_Dados!G$5:G$98)))) * G$1)))</f>
        <v>0.1306772045688302</v>
      </c>
      <c r="H394" s="106">
        <f>IF(INDEX(Base_Dados!H:H,MATCH($B394,Base_Dados!$B:$B,0))=0,0,
MAX(0, MIN(H$1,
((INDEX(Base_Dados!H:H,MATCH($B394,Base_Dados!$B:$B,0))-MIN(Base_Dados!H$5:H$98)) /
(IF(MAX(Base_Dados!H$5:H$98)-MIN(Base_Dados!H$5:H$98)=0,1,MAX(Base_Dados!H$5:H$98)-MIN(Base_Dados!H$5:H$98)))) * H$1)))</f>
        <v>0.12953778036181487</v>
      </c>
      <c r="I394" s="106">
        <f>IF(INDEX(Base_Dados!I:I,MATCH($B394,Base_Dados!$B:$B,0))=0,0,
MAX(0, MIN(I$1,
((INDEX(Base_Dados!I:I,MATCH($B394,Base_Dados!$B:$B,0))-MIN(Base_Dados!I$5:I$98)) /
(IF(MAX(Base_Dados!I$5:I$98)-MIN(Base_Dados!I$5:I$98)=0,1,MAX(Base_Dados!I$5:I$98)-MIN(Base_Dados!I$5:I$98)))) * I$1)))</f>
        <v>0.15451654591228187</v>
      </c>
      <c r="J394" s="106">
        <f>IF(INDEX(Base_Dados!J:J,MATCH($B394,Base_Dados!$B:$B,0))=0,0,
MAX(0, MIN(J$1,
((INDEX(Base_Dados!J:J,MATCH($B394,Base_Dados!$B:$B,0))-MIN(Base_Dados!J$5:J$98)) /
(IF(MAX(Base_Dados!J$5:J$98)-MIN(Base_Dados!J$5:J$98)=0,1,MAX(Base_Dados!J$5:J$98)-MIN(Base_Dados!J$5:J$98)))) * J$1)))</f>
        <v>0.17378192306681292</v>
      </c>
      <c r="K394" s="106">
        <f>IF(INDEX(Base_Dados!K:K,MATCH($B394,Base_Dados!$B:$B,0))=0,0,
MAX(0, MIN(K$1,
((INDEX(Base_Dados!K:K,MATCH($B394,Base_Dados!$B:$B,0))-MIN(Base_Dados!K$5:K$98)) /
(IF(MAX(Base_Dados!K$5:K$98)-MIN(Base_Dados!K$5:K$98)=0,1,MAX(Base_Dados!K$5:K$98)-MIN(Base_Dados!K$5:K$98)))) * K$1)))</f>
        <v>0.18430791592128801</v>
      </c>
      <c r="L394" s="106">
        <f>IF(INDEX(Base_Dados!L:L,MATCH($B394,Base_Dados!$B:$B,0))=0,0,
MAX(0, MIN(L$1,
((INDEX(Base_Dados!L:L,MATCH($B394,Base_Dados!$B:$B,0))-MIN(Base_Dados!L$5:L$98)) /
(IF(MAX(Base_Dados!L$5:L$98)-MIN(Base_Dados!L$5:L$98)=0,1,MAX(Base_Dados!L$5:L$98)-MIN(Base_Dados!L$5:L$98)))) * L$1)))</f>
        <v>0.22657744520332199</v>
      </c>
      <c r="M394" s="106">
        <f>IF(INDEX(Base_Dados!M:M,MATCH($B394,Base_Dados!$B:$B,0))=0,0,
MAX(0, MIN(M$1,
((INDEX(Base_Dados!M:M,MATCH($B394,Base_Dados!$B:$B,0))-MIN(Base_Dados!M$5:M$98)) /
(IF(MAX(Base_Dados!M$5:M$98)-MIN(Base_Dados!M$5:M$98)=0,1,MAX(Base_Dados!M$5:M$98)-MIN(Base_Dados!M$5:M$98)))) * M$1)))</f>
        <v>0.25153352769679299</v>
      </c>
      <c r="N394" s="106">
        <f>IF(INDEX(Base_Dados!N:N,MATCH($B394,Base_Dados!$B:$B,0))=0,0,
MAX(0, MIN(N$1,
((INDEX(Base_Dados!N:N,MATCH($B394,Base_Dados!$B:$B,0))-MIN(Base_Dados!N$5:N$98)) /
(IF(MAX(Base_Dados!N$5:N$98)-MIN(Base_Dados!N$5:N$98)=0,1,MAX(Base_Dados!N$5:N$98)-MIN(Base_Dados!N$5:N$98)))) * N$1)))</f>
        <v>0.27087400466167372</v>
      </c>
      <c r="O394" s="106">
        <f>IF(INDEX(Base_Dados!O:O,MATCH($B394,Base_Dados!$B:$B,0))=0,0,
MAX(0, MIN(O$1,
((INDEX(Base_Dados!O:O,MATCH($B394,Base_Dados!$B:$B,0))-MIN(Base_Dados!O$5:O$98)) /
(IF(MAX(Base_Dados!O$5:O$98)-MIN(Base_Dados!O$5:O$98)=0,1,MAX(Base_Dados!O$5:O$98)-MIN(Base_Dados!O$5:O$98)))) * O$1)))</f>
        <v>0.31885835330843415</v>
      </c>
      <c r="P394" s="106">
        <f>IF(INDEX(Base_Dados!P:P,MATCH($B394,Base_Dados!$B:$B,0))=0,0,
MAX(0, MIN(P$1,
((INDEX(Base_Dados!P:P,MATCH($B394,Base_Dados!$B:$B,0))-MIN(Base_Dados!P$5:P$98)) /
(IF(MAX(Base_Dados!P$5:P$98)-MIN(Base_Dados!P$5:P$98)=0,1,MAX(Base_Dados!P$5:P$98)-MIN(Base_Dados!P$5:P$98)))) * P$1)))</f>
        <v>0.1844797394857301</v>
      </c>
      <c r="Q394" s="106">
        <f>IF(INDEX(Base_Dados!Q:Q,MATCH($B394,Base_Dados!$B:$B,0))=0,0,
MAX(0, MIN(Q$1,
((INDEX(Base_Dados!Q:Q,MATCH($B394,Base_Dados!$B:$B,0))-MIN(Base_Dados!Q$5:Q$98)) /
(IF(MAX(Base_Dados!Q$5:Q$98)-MIN(Base_Dados!Q$5:Q$98)=0,1,MAX(Base_Dados!Q$5:Q$98)-MIN(Base_Dados!Q$5:Q$98)))) * Q$1)))</f>
        <v>6.8453477963245746E-2</v>
      </c>
      <c r="R394" s="106">
        <f>IF(INDEX(Base_Dados!R:R,MATCH($B394,Base_Dados!$B:$B,0))=0,0,
MAX(0, MIN(R$1,
((INDEX(Base_Dados!R:R,MATCH($B394,Base_Dados!$B:$B,0))-MIN(Base_Dados!R$5:R$98)) /
(IF(MAX(Base_Dados!R$5:R$98)-MIN(Base_Dados!R$5:R$98)=0,1,MAX(Base_Dados!R$5:R$98)-MIN(Base_Dados!R$5:R$98)))) * R$1)))</f>
        <v>5.6309024279530127E-2</v>
      </c>
      <c r="S394" s="106">
        <f>IF(INDEX(Base_Dados!S:S,MATCH($B394,Base_Dados!$B:$B,0))=0,0,
MAX(0, MIN(S$1,
((INDEX(Base_Dados!S:S,MATCH($B394,Base_Dados!$B:$B,0))-MIN(Base_Dados!S$5:S$98)) /
(IF(MAX(Base_Dados!S$5:S$98)-MIN(Base_Dados!S$5:S$98)=0,1,MAX(Base_Dados!S$5:S$98)-MIN(Base_Dados!S$5:S$98)))) * S$1)))</f>
        <v>0.12720736913053249</v>
      </c>
      <c r="T394" s="106">
        <f>IF(INDEX(Base_Dados!T:T,MATCH($B394,Base_Dados!$B:$B,0))=0,0,
MAX(0, MIN(T$1,
((INDEX(Base_Dados!T:T,MATCH($B394,Base_Dados!$B:$B,0))-MIN(Base_Dados!T$5:T$98)) /
(IF(MAX(Base_Dados!T$5:T$98)-MIN(Base_Dados!T$5:T$98)=0,1,MAX(Base_Dados!T$5:T$98)-MIN(Base_Dados!T$5:T$98)))) * T$1)))</f>
        <v>0.76956358092640031</v>
      </c>
      <c r="U394" s="106">
        <f>IF(INDEX(Base_Dados!U:U,MATCH($B394,Base_Dados!$B:$B,0))=0,0,
MAX(0, MIN(U$1,
((INDEX(Base_Dados!U:U,MATCH($B394,Base_Dados!$B:$B,0))-MIN(Base_Dados!U$5:U$98)) /
(IF(MAX(Base_Dados!U$5:U$98)-MIN(Base_Dados!U$5:U$98)=0,1,MAX(Base_Dados!U$5:U$98)-MIN(Base_Dados!U$5:U$98)))) * U$1)))</f>
        <v>0.95976727527272865</v>
      </c>
      <c r="V394" s="106">
        <f>IF(INDEX(Base_Dados!V:V,MATCH($B394,Base_Dados!$B:$B,0))=0,0,
MAX(0, MIN(V$1,
((INDEX(Base_Dados!V:V,MATCH($B394,Base_Dados!$B:$B,0))-MIN(Base_Dados!V$5:V$98)) /
(IF(MAX(Base_Dados!V$5:V$98)-MIN(Base_Dados!V$5:V$98)=0,1,MAX(Base_Dados!V$5:V$98)-MIN(Base_Dados!V$5:V$98)))) * V$1)))</f>
        <v>0.15489212008212239</v>
      </c>
      <c r="W394" s="106">
        <f>IF(INDEX(Base_Dados!W:W,MATCH($B394,Base_Dados!$B:$B,0))=0,0,
MAX(0, MIN(W$1,
((INDEX(Base_Dados!W:W,MATCH($B394,Base_Dados!$B:$B,0))-MIN(Base_Dados!W$5:W$98)) /
(IF(MAX(Base_Dados!W$5:W$98)-MIN(Base_Dados!W$5:W$98)=0,1,MAX(Base_Dados!W$5:W$98)-MIN(Base_Dados!W$5:W$98)))) * W$1)))</f>
        <v>2.1913950405617322</v>
      </c>
      <c r="X394" s="106">
        <f>IF(INDEX(Base_Dados!X:X,MATCH($B394,Base_Dados!$B:$B,0))=0,0,
MAX(0, MIN(X$1,
((INDEX(Base_Dados!X:X,MATCH($B394,Base_Dados!$B:$B,0))-MIN(Base_Dados!X$5:X$98)) /
(IF(MAX(Base_Dados!X$5:X$98)-MIN(Base_Dados!X$5:X$98)=0,1,MAX(Base_Dados!X$5:X$98)-MIN(Base_Dados!X$5:X$98)))) * X$1)))</f>
        <v>0</v>
      </c>
      <c r="Y394" s="106">
        <f>IF(INDEX(Base_Dados!Y:Y,MATCH($B394,Base_Dados!$B:$B,0))=0,0,
MAX(0, MIN(Y$1,
((INDEX(Base_Dados!Y:Y,MATCH($B394,Base_Dados!$B:$B,0))-MIN(Base_Dados!Y$5:Y$98)) /
(IF(MAX(Base_Dados!Y$5:Y$98)-MIN(Base_Dados!Y$5:Y$98)=0,1,MAX(Base_Dados!Y$5:Y$98)-MIN(Base_Dados!Y$5:Y$98)))) * Y$1)))</f>
        <v>8.8235294117647051E-2</v>
      </c>
      <c r="Z394" s="106">
        <f>IF(INDEX(Base_Dados!Z:Z,MATCH($B394,Base_Dados!$B:$B,0))=0,0,
MAX(0, MIN(Z$1,
((INDEX(Base_Dados!Z:Z,MATCH($B394,Base_Dados!$B:$B,0))-MIN(Base_Dados!Z$5:Z$98)) /
(IF(MAX(Base_Dados!Z$5:Z$98)-MIN(Base_Dados!Z$5:Z$98)=0,1,MAX(Base_Dados!Z$5:Z$98)-MIN(Base_Dados!Z$5:Z$98)))) * Z$1)))</f>
        <v>0</v>
      </c>
      <c r="AA394" s="106">
        <f>IF(INDEX(Base_Dados!AA:AA,MATCH($B394,Base_Dados!$B:$B,0))=0,0,
MAX(0, MIN(AA$1,
((INDEX(Base_Dados!AA:AA,MATCH($B394,Base_Dados!$B:$B,0))-MIN(Base_Dados!AA$5:AA$98)) /
(IF(MAX(Base_Dados!AA$5:AA$98)-MIN(Base_Dados!AA$5:AA$98)=0,1,MAX(Base_Dados!AA$5:AA$98)-MIN(Base_Dados!AA$5:AA$98)))) * AA$1)))</f>
        <v>0</v>
      </c>
      <c r="AB394" s="106">
        <f>IF(INDEX(Base_Dados!AB:AB,MATCH($B394,Base_Dados!$B:$B,0))=0,0,
MAX(0, MIN(AB$1,
((INDEX(Base_Dados!AB:AB,MATCH($B394,Base_Dados!$B:$B,0))-MIN(Base_Dados!AB$5:AB$98)) /
(IF(MAX(Base_Dados!AB$5:AB$98)-MIN(Base_Dados!AB$5:AB$98)=0,1,MAX(Base_Dados!AB$5:AB$98)-MIN(Base_Dados!AB$5:AB$98)))) * AB$1)))</f>
        <v>0.22394109889804001</v>
      </c>
      <c r="AC394" s="106">
        <f>IF(INDEX(Base_Dados!AC:AC,MATCH($B394,Base_Dados!$B:$B,0))=0,0,
MAX(0, MIN(AC$1,
((INDEX(Base_Dados!AC:AC,MATCH($B394,Base_Dados!$B:$B,0))-MIN(Base_Dados!AC$5:AC$98)) /
(IF(MAX(Base_Dados!AC$5:AC$98)-MIN(Base_Dados!AC$5:AC$98)=0,1,MAX(Base_Dados!AC$5:AC$98)-MIN(Base_Dados!AC$5:AC$98)))) * AC$1)))</f>
        <v>0.11496073424551936</v>
      </c>
      <c r="AD394" s="106">
        <f>IF(INDEX(Base_Dados!AD:AD,MATCH($B394,Base_Dados!$B:$B,0))=0,0,
MAX(0, MIN(AD$1,
((INDEX(Base_Dados!AD:AD,MATCH($B394,Base_Dados!$B:$B,0))-MIN(Base_Dados!AD$5:AD$98)) /
(IF(MAX(Base_Dados!AD$5:AD$98)-MIN(Base_Dados!AD$5:AD$98)=0,1,MAX(Base_Dados!AD$5:AD$98)-MIN(Base_Dados!AD$5:AD$98)))) * AD$1)))</f>
        <v>5.8793077947049251E-2</v>
      </c>
      <c r="AE394" s="106">
        <f>IF(INDEX(Base_Dados!AE:AE,MATCH($B394,Base_Dados!$B:$B,0))=0,0,
MAX(0, MIN(AE$1,
((INDEX(Base_Dados!AE:AE,MATCH($B394,Base_Dados!$B:$B,0))-MIN(Base_Dados!AE$5:AE$98)) /
(IF(MAX(Base_Dados!AE$5:AE$98)-MIN(Base_Dados!AE$5:AE$98)=0,1,MAX(Base_Dados!AE$5:AE$98)-MIN(Base_Dados!AE$5:AE$98)))) * AE$1)))</f>
        <v>3.2058104415360278E-2</v>
      </c>
      <c r="AF394" s="106">
        <f>IF(INDEX(Base_Dados!AF:AF,MATCH($B394,Base_Dados!$B:$B,0))=0,0,
MAX(0, MIN(AF$1,
((INDEX(Base_Dados!AF:AF,MATCH($B394,Base_Dados!$B:$B,0))-MIN(Base_Dados!AF$5:AF$98)) /
(IF(MAX(Base_Dados!AF$5:AF$98)-MIN(Base_Dados!AF$5:AF$98)=0,1,MAX(Base_Dados!AF$5:AF$98)-MIN(Base_Dados!AF$5:AF$98)))) * AF$1)))</f>
        <v>4.3672137176481406E-2</v>
      </c>
      <c r="AG394" s="106">
        <f>IF(INDEX(Base_Dados!AG:AG,MATCH($B394,Base_Dados!$B:$B,0))=0,0,
MAX(0, MIN(AG$1,
((INDEX(Base_Dados!AG:AG,MATCH($B394,Base_Dados!$B:$B,0))-MIN(Base_Dados!AG$5:AG$98)) /
(IF(MAX(Base_Dados!AG$5:AG$98)-MIN(Base_Dados!AG$5:AG$98)=0,1,MAX(Base_Dados!AG$5:AG$98)-MIN(Base_Dados!AG$5:AG$98)))) * AG$1)))</f>
        <v>6.8453477963245746E-2</v>
      </c>
      <c r="AH394" s="106">
        <f>IF(INDEX(Base_Dados!AH:AH,MATCH($B394,Base_Dados!$B:$B,0))=0,0,
MAX(0, MIN(AH$1,
((INDEX(Base_Dados!AH:AH,MATCH($B394,Base_Dados!$B:$B,0))-MIN(Base_Dados!AH$5:AH$98)) /
(IF(MAX(Base_Dados!AH$5:AH$98)-MIN(Base_Dados!AH$5:AH$98)=0,1,MAX(Base_Dados!AH$5:AH$98)-MIN(Base_Dados!AH$5:AH$98)))) * AH$1)))</f>
        <v>1.5578537467987001</v>
      </c>
      <c r="AI394" s="106">
        <f>IF(INDEX(Base_Dados!AI:AI,MATCH($B394,Base_Dados!$B:$B,0))=0,0,
MAX(0, MIN(AI$1,
((INDEX(Base_Dados!AI:AI,MATCH($B394,Base_Dados!$B:$B,0))-MIN(Base_Dados!AI$5:AI$98)) /
(IF(MAX(Base_Dados!AI$5:AI$98)-MIN(Base_Dados!AI$5:AI$98)=0,1,MAX(Base_Dados!AI$5:AI$98)-MIN(Base_Dados!AI$5:AI$98)))) * AI$1)))</f>
        <v>0.21428571428571427</v>
      </c>
      <c r="AJ394" s="106">
        <f>IF(INDEX(Base_Dados!AJ:AJ,MATCH($B394,Base_Dados!$B:$B,0))=0,0,
MAX(0, MIN(AJ$1,
((INDEX(Base_Dados!AJ:AJ,MATCH($B394,Base_Dados!$B:$B,0))-MIN(Base_Dados!AJ$5:AJ$98)) /
(IF(MAX(Base_Dados!AJ$5:AJ$98)-MIN(Base_Dados!AJ$5:AJ$98)=0,1,MAX(Base_Dados!AJ$5:AJ$98)-MIN(Base_Dados!AJ$5:AJ$98)))) * AJ$1)))</f>
        <v>0.9821428571428571</v>
      </c>
      <c r="AK394" s="106">
        <f>IF(INDEX(Base_Dados!AK:AK,MATCH($B394,Base_Dados!$B:$B,0))=0,0,
MAX(0, MIN(AK$1,
((INDEX(Base_Dados!AK:AK,MATCH($B394,Base_Dados!$B:$B,0))-MIN(Base_Dados!AK$5:AK$98)) /
(IF(MAX(Base_Dados!AK$5:AK$98)-MIN(Base_Dados!AK$5:AK$98)=0,1,MAX(Base_Dados!AK$5:AK$98)-MIN(Base_Dados!AK$5:AK$98)))) * AK$1)))</f>
        <v>2.1264367816091954E-2</v>
      </c>
      <c r="AL394" s="106">
        <f>IF(INDEX(Base_Dados!AL:AL,MATCH($B394,Base_Dados!$B:$B,0))=0,0,
MAX(0, MIN(AL$1,
((INDEX(Base_Dados!AL:AL,MATCH($B394,Base_Dados!$B:$B,0))-MIN(Base_Dados!AL$5:AL$98)) /
(IF(MAX(Base_Dados!AL$5:AL$98)-MIN(Base_Dados!AL$5:AL$98)=0,1,MAX(Base_Dados!AL$5:AL$98)-MIN(Base_Dados!AL$5:AL$98)))) * AL$1)))</f>
        <v>0.27777777777777779</v>
      </c>
      <c r="AM394" s="106">
        <f>IF(INDEX(Base_Dados!AM:AM,MATCH($B394,Base_Dados!$B:$B,0))=0,0,
MAX(0, MIN(AM$1,
((INDEX(Base_Dados!AM:AM,MATCH($B394,Base_Dados!$B:$B,0))-MIN(Base_Dados!AM$5:AM$98)) /
(IF(MAX(Base_Dados!AM$5:AM$98)-MIN(Base_Dados!AM$5:AM$98)=0,1,MAX(Base_Dados!AM$5:AM$98)-MIN(Base_Dados!AM$5:AM$98)))) * AM$1)))</f>
        <v>0.10253754531330916</v>
      </c>
      <c r="AN394" s="106">
        <f>IF(INDEX(Base_Dados!AN:AN,MATCH($B394,Base_Dados!$B:$B,0))=0,0,
MAX(0, MIN(AN$1,
((INDEX(Base_Dados!AN:AN,MATCH($B394,Base_Dados!$B:$B,0))-MIN(Base_Dados!AN$5:AN$98)) /
(IF(MAX(Base_Dados!AN$5:AN$98)-MIN(Base_Dados!AN$5:AN$98)=0,1,MAX(Base_Dados!AN$5:AN$98)-MIN(Base_Dados!AN$5:AN$98)))) * AN$1)))</f>
        <v>0.39168092386655262</v>
      </c>
      <c r="AO394" s="106">
        <f>IF(INDEX(Base_Dados!AO:AO,MATCH($B394,Base_Dados!$B:$B,0))=0,0,
MAX(0, MIN(AO$1,
((INDEX(Base_Dados!AO:AO,MATCH($B394,Base_Dados!$B:$B,0))-MIN(Base_Dados!AO$5:AO$98)) /
(IF(MAX(Base_Dados!AO$5:AO$98)-MIN(Base_Dados!AO$5:AO$98)=0,1,MAX(Base_Dados!AO$5:AO$98)-MIN(Base_Dados!AO$5:AO$98)))) * AO$1)))</f>
        <v>0</v>
      </c>
      <c r="AP394" s="106">
        <f>IF(INDEX(Base_Dados!AP:AP,MATCH($B394,Base_Dados!$B:$B,0))=0,0,
MAX(0, MIN(AP$1,
((INDEX(Base_Dados!AP:AP,MATCH($B394,Base_Dados!$B:$B,0))-MIN(Base_Dados!AP$5:AP$98)) /
(IF(MAX(Base_Dados!AP$5:AP$98)-MIN(Base_Dados!AP$5:AP$98)=0,1,MAX(Base_Dados!AP$5:AP$98)-MIN(Base_Dados!AP$5:AP$98)))) * AP$1)))</f>
        <v>4.8165137614678902E-2</v>
      </c>
      <c r="AQ394" s="106">
        <f>IF(INDEX(Base_Dados!AQ:AQ,MATCH($B394,Base_Dados!$B:$B,0))=0,0,
MAX(0, MIN(AQ$1,
((INDEX(Base_Dados!AQ:AQ,MATCH($B394,Base_Dados!$B:$B,0))-MIN(Base_Dados!AQ$5:AQ$98)) /
(IF(MAX(Base_Dados!AQ$5:AQ$98)-MIN(Base_Dados!AQ$5:AQ$98)=0,1,MAX(Base_Dados!AQ$5:AQ$98)-MIN(Base_Dados!AQ$5:AQ$98)))) * AQ$1)))</f>
        <v>3.3333333333333333E-2</v>
      </c>
      <c r="AR394" s="106">
        <f>IF(INDEX(Base_Dados!AR:AR,MATCH($B394,Base_Dados!$B:$B,0))=0,0,
MAX(0, MIN(AR$1,
((INDEX(Base_Dados!AR:AR,MATCH($B394,Base_Dados!$B:$B,0))-MIN(Base_Dados!AR$5:AR$98)) /
(IF(MAX(Base_Dados!AR$5:AR$98)-MIN(Base_Dados!AR$5:AR$98)=0,1,MAX(Base_Dados!AR$5:AR$98)-MIN(Base_Dados!AR$5:AR$98)))) * AR$1)))</f>
        <v>0</v>
      </c>
      <c r="AS394" s="106">
        <f>IF(INDEX(Base_Dados!AS:AS,MATCH($B394,Base_Dados!$B:$B,0))=0,0,
MAX(0, MIN(AS$1,
((INDEX(Base_Dados!AS:AS,MATCH($B394,Base_Dados!$B:$B,0))-MIN(Base_Dados!AS$5:AS$98)) /
(IF(MAX(Base_Dados!AS$5:AS$98)-MIN(Base_Dados!AS$5:AS$98)=0,1,MAX(Base_Dados!AS$5:AS$98)-MIN(Base_Dados!AS$5:AS$98)))) * AS$1)))</f>
        <v>1.2195121951219513E-2</v>
      </c>
      <c r="AT394" s="106">
        <f>IF(INDEX(Base_Dados!AT:AT,MATCH($B394,Base_Dados!$B:$B,0))=0,0,
MAX(0, MIN(AT$1,
((INDEX(Base_Dados!AT:AT,MATCH($B394,Base_Dados!$B:$B,0))-MIN(Base_Dados!AT$5:AT$98)) /
(IF(MAX(Base_Dados!AT$5:AT$98)-MIN(Base_Dados!AT$5:AT$98)=0,1,MAX(Base_Dados!AT$5:AT$98)-MIN(Base_Dados!AT$5:AT$98)))) * AT$1)))</f>
        <v>0</v>
      </c>
      <c r="AU394" s="106">
        <f>IF(INDEX(Base_Dados!AU:AU,MATCH($B394,Base_Dados!$B:$B,0))=0,0,
MAX(0, MIN(AU$1,
((INDEX(Base_Dados!AU:AU,MATCH($B394,Base_Dados!$B:$B,0))-MIN(Base_Dados!AU$5:AU$98)) /
(IF(MAX(Base_Dados!AU$5:AU$98)-MIN(Base_Dados!AU$5:AU$98)=0,1,MAX(Base_Dados!AU$5:AU$98)-MIN(Base_Dados!AU$5:AU$98)))) * AU$1)))</f>
        <v>4.49438202247191E-2</v>
      </c>
      <c r="AV394" s="106">
        <f>IF(INDEX(Base_Dados!AV:AV,MATCH($B394,Base_Dados!$B:$B,0))=0,0,
MAX(0, MIN(AV$1,
((INDEX(Base_Dados!AV:AV,MATCH($B394,Base_Dados!$B:$B,0))-MIN(Base_Dados!AV$5:AV$98)) /
(IF(MAX(Base_Dados!AV$5:AV$98)-MIN(Base_Dados!AV$5:AV$98)=0,1,MAX(Base_Dados!AV$5:AV$98)-MIN(Base_Dados!AV$5:AV$98)))) * AV$1)))</f>
        <v>0</v>
      </c>
      <c r="AW394" s="106">
        <f>IF(INDEX(Base_Dados!AW:AW,MATCH($B394,Base_Dados!$B:$B,0))=0,0,
MAX(0, MIN(AW$1,
((INDEX(Base_Dados!AW:AW,MATCH($B394,Base_Dados!$B:$B,0))-MIN(Base_Dados!AW$5:AW$98)) /
(IF(MAX(Base_Dados!AW$5:AW$98)-MIN(Base_Dados!AW$5:AW$98)=0,1,MAX(Base_Dados!AW$5:AW$98)-MIN(Base_Dados!AW$5:AW$98)))) * AW$1)))</f>
        <v>0</v>
      </c>
      <c r="AX394" s="106">
        <f>IF(INDEX(Base_Dados!AX:AX,MATCH($B394,Base_Dados!$B:$B,0))=0,0,
MAX(0, MIN(AX$1,
((INDEX(Base_Dados!AX:AX,MATCH($B394,Base_Dados!$B:$B,0))-MIN(Base_Dados!AX$5:AX$98)) /
(IF(MAX(Base_Dados!AX$5:AX$98)-MIN(Base_Dados!AX$5:AX$98)=0,1,MAX(Base_Dados!AX$5:AX$98)-MIN(Base_Dados!AX$5:AX$98)))) * AX$1)))</f>
        <v>0.12039170506912443</v>
      </c>
      <c r="AY394" s="106">
        <f>IF(INDEX(Base_Dados!AY:AY,MATCH($B394,Base_Dados!$B:$B,0))=0,0,
MAX(0, MIN(AY$1,
((INDEX(Base_Dados!AY:AY,MATCH($B394,Base_Dados!$B:$B,0))-MIN(Base_Dados!AY$5:AY$98)) /
(IF(MAX(Base_Dados!AY$5:AY$98)-MIN(Base_Dados!AY$5:AY$98)=0,1,MAX(Base_Dados!AY$5:AY$98)-MIN(Base_Dados!AY$5:AY$98)))) * AY$1)))</f>
        <v>3.6267721727662378E-2</v>
      </c>
      <c r="AZ394" s="106">
        <f>IF(INDEX(Base_Dados!AZ:AZ,MATCH($B394,Base_Dados!$B:$B,0))=0,0,
MAX(0, MIN(AZ$1,
((INDEX(Base_Dados!AZ:AZ,MATCH($B394,Base_Dados!$B:$B,0))-MIN(Base_Dados!AZ$5:AZ$98)) /
(IF(MAX(Base_Dados!AZ$5:AZ$98)-MIN(Base_Dados!AZ$5:AZ$98)=0,1,MAX(Base_Dados!AZ$5:AZ$98)-MIN(Base_Dados!AZ$5:AZ$98)))) * AZ$1)))</f>
        <v>0.45081967213114754</v>
      </c>
      <c r="BA394" s="106">
        <f>IF(INDEX(Base_Dados!BA:BA,MATCH($B394,Base_Dados!$B:$B,0))=0,0,
MAX(0, MIN(BA$1,
((INDEX(Base_Dados!BA:BA,MATCH($B394,Base_Dados!$B:$B,0))-MIN(Base_Dados!BA$5:BA$98)) /
(IF(MAX(Base_Dados!BA$5:BA$98)-MIN(Base_Dados!BA$5:BA$98)=0,1,MAX(Base_Dados!BA$5:BA$98)-MIN(Base_Dados!BA$5:BA$98)))) * BA$1)))</f>
        <v>5.2110393214769422E-2</v>
      </c>
      <c r="BB394" s="106">
        <f>IF(INDEX(Base_Dados!BB:BB,MATCH($B394,Base_Dados!$B:$B,0))=0,0,
MAX(0, MIN(BB$1,
((INDEX(Base_Dados!BB:BB,MATCH($B394,Base_Dados!$B:$B,0))-MIN(Base_Dados!BB$5:BB$98)) /
(IF(MAX(Base_Dados!BB$5:BB$98)-MIN(Base_Dados!BB$5:BB$98)=0,1,MAX(Base_Dados!BB$5:BB$98)-MIN(Base_Dados!BB$5:BB$98)))) * BB$1)))</f>
        <v>0.12949130150972393</v>
      </c>
      <c r="BC394" s="106">
        <f>IF(INDEX(Base_Dados!BC:BC,MATCH($B394,Base_Dados!$B:$B,0))=0,0,
MAX(0, MIN(BC$1,
((INDEX(Base_Dados!BC:BC,MATCH($B394,Base_Dados!$B:$B,0))-MIN(Base_Dados!BC$5:BC$98)) /
(IF(MAX(Base_Dados!BC$5:BC$98)-MIN(Base_Dados!BC$5:BC$98)=0,1,MAX(Base_Dados!BC$5:BC$98)-MIN(Base_Dados!BC$5:BC$98)))) * BC$1)))</f>
        <v>1.9391327767304067E-2</v>
      </c>
      <c r="BD394" s="106">
        <f>IF(INDEX(Base_Dados!BD:BD,MATCH($B394,Base_Dados!$B:$B,0))=0,0,
MAX(0, MIN(BD$1,
((INDEX(Base_Dados!BD:BD,MATCH($B394,Base_Dados!$B:$B,0))-MIN(Base_Dados!BD$5:BD$98)) /
(IF(MAX(Base_Dados!BD$5:BD$98)-MIN(Base_Dados!BD$5:BD$98)=0,1,MAX(Base_Dados!BD$5:BD$98)-MIN(Base_Dados!BD$5:BD$98)))) * BD$1)))</f>
        <v>3.5731597534796759E-2</v>
      </c>
      <c r="BE394" s="106">
        <f>IF(INDEX(Base_Dados!BE:BE,MATCH($B394,Base_Dados!$B:$B,0))=0,0,
MAX(0, MIN(BE$1,
((INDEX(Base_Dados!BE:BE,MATCH($B394,Base_Dados!$B:$B,0))-MIN(Base_Dados!BE$5:BE$98)) /
(IF(MAX(Base_Dados!BE$5:BE$98)-MIN(Base_Dados!BE$5:BE$98)=0,1,MAX(Base_Dados!BE$5:BE$98)-MIN(Base_Dados!BE$5:BE$98)))) * BE$1)))</f>
        <v>0.20020070245860511</v>
      </c>
      <c r="BF394" s="106">
        <f>IF(INDEX(Base_Dados!BF:BF,MATCH($B394,Base_Dados!$B:$B,0))=0,0,
MAX(0, MIN(BF$1,
((INDEX(Base_Dados!BF:BF,MATCH($B394,Base_Dados!$B:$B,0))-MIN(Base_Dados!BF$5:BF$98)) /
(IF(MAX(Base_Dados!BF$5:BF$98)-MIN(Base_Dados!BF$5:BF$98)=0,1,MAX(Base_Dados!BF$5:BF$98)-MIN(Base_Dados!BF$5:BF$98)))) * BF$1)))</f>
        <v>0</v>
      </c>
      <c r="BG394" s="106">
        <f>IF(INDEX(Base_Dados!BG:BG,MATCH($B394,Base_Dados!$B:$B,0))=0,0,
MAX(0, MIN(BG$1,
((INDEX(Base_Dados!BG:BG,MATCH($B394,Base_Dados!$B:$B,0))-MIN(Base_Dados!BG$5:BG$98)) /
(IF(MAX(Base_Dados!BG$5:BG$98)-MIN(Base_Dados!BG$5:BG$98)=0,1,MAX(Base_Dados!BG$5:BG$98)-MIN(Base_Dados!BG$5:BG$98)))) * BG$1)))</f>
        <v>2.8428093645484948E-2</v>
      </c>
      <c r="BH394" s="106">
        <f>IF(INDEX(Base_Dados!BH:BH,MATCH($B394,Base_Dados!$B:$B,0))=0,0,
MAX(0, MIN(BH$1,
((INDEX(Base_Dados!BH:BH,MATCH($B394,Base_Dados!$B:$B,0))-MIN(Base_Dados!BH$5:BH$98)) /
(IF(MAX(Base_Dados!BH$5:BH$98)-MIN(Base_Dados!BH$5:BH$98)=0,1,MAX(Base_Dados!BH$5:BH$98)-MIN(Base_Dados!BH$5:BH$98)))) * BH$1)))</f>
        <v>5.4945054945054944E-2</v>
      </c>
      <c r="BI394" s="106">
        <f>IF(INDEX(Base_Dados!BI:BI,MATCH($B394,Base_Dados!$B:$B,0))=0,0,
MAX(0, MIN(BI$1,
((INDEX(Base_Dados!BI:BI,MATCH($B394,Base_Dados!$B:$B,0))-MIN(Base_Dados!BI$5:BI$98)) /
(IF(MAX(Base_Dados!BI$5:BI$98)-MIN(Base_Dados!BI$5:BI$98)=0,1,MAX(Base_Dados!BI$5:BI$98)-MIN(Base_Dados!BI$5:BI$98)))) * BI$1)))</f>
        <v>0.12168486739469579</v>
      </c>
      <c r="BJ394" s="106">
        <f>IF(INDEX(Base_Dados!BJ:BJ,MATCH($B394,Base_Dados!$B:$B,0))=0,0,
MAX(0, MIN(BJ$1,
((INDEX(Base_Dados!BJ:BJ,MATCH($B394,Base_Dados!$B:$B,0))-MIN(Base_Dados!BJ$5:BJ$98)) /
(IF(MAX(Base_Dados!BJ$5:BJ$98)-MIN(Base_Dados!BJ$5:BJ$98)=0,1,MAX(Base_Dados!BJ$5:BJ$98)-MIN(Base_Dados!BJ$5:BJ$98)))) * BJ$1)))</f>
        <v>8.4210526315789472E-2</v>
      </c>
      <c r="BK394" s="106">
        <f>IF(INDEX(Base_Dados!BK:BK,MATCH($B394,Base_Dados!$B:$B,0))=0,0,
MAX(0, MIN(BK$1,
((INDEX(Base_Dados!BK:BK,MATCH($B394,Base_Dados!$B:$B,0))-MIN(Base_Dados!BK$5:BK$98)) /
(IF(MAX(Base_Dados!BK$5:BK$98)-MIN(Base_Dados!BK$5:BK$98)=0,1,MAX(Base_Dados!BK$5:BK$98)-MIN(Base_Dados!BK$5:BK$98)))) * BK$1)))</f>
        <v>1.7857142857142856E-2</v>
      </c>
      <c r="BL394" s="106">
        <f>IF(INDEX(Base_Dados!BL:BL,MATCH($B394,Base_Dados!$B:$B,0))=0,0,
MAX(0, MIN(BL$1,
((INDEX(Base_Dados!BL:BL,MATCH($B394,Base_Dados!$B:$B,0))-MIN(Base_Dados!BL$5:BL$98)) /
(IF(MAX(Base_Dados!BL$5:BL$98)-MIN(Base_Dados!BL$5:BL$98)=0,1,MAX(Base_Dados!BL$5:BL$98)-MIN(Base_Dados!BL$5:BL$98)))) * BL$1)))</f>
        <v>0.10423452768729642</v>
      </c>
      <c r="BM394" s="106">
        <f>IF(INDEX(Base_Dados!BM:BM,MATCH($B394,Base_Dados!$B:$B,0))=0,0,
MAX(0, MIN(BM$1,
((INDEX(Base_Dados!BM:BM,MATCH($B394,Base_Dados!$B:$B,0))-MIN(Base_Dados!BM$5:BM$98)) /
(IF(MAX(Base_Dados!BM$5:BM$98)-MIN(Base_Dados!BM$5:BM$98)=0,1,MAX(Base_Dados!BM$5:BM$98)-MIN(Base_Dados!BM$5:BM$98)))) * BM$1)))</f>
        <v>0.96961080504709607</v>
      </c>
      <c r="BN394" s="106">
        <f>IF(INDEX(Base_Dados!BN:BN,MATCH($B394,Base_Dados!$B:$B,0))=0,0,
MAX(0, MIN(BN$1,
((INDEX(Base_Dados!BN:BN,MATCH($B394,Base_Dados!$B:$B,0))-MIN(Base_Dados!BN$5:BN$98)) /
(IF(MAX(Base_Dados!BN$5:BN$98)-MIN(Base_Dados!BN$5:BN$98)=0,1,MAX(Base_Dados!BN$5:BN$98)-MIN(Base_Dados!BN$5:BN$98)))) * BN$1)))</f>
        <v>0.2002281413897726</v>
      </c>
      <c r="BO394" s="106">
        <f>IF(INDEX(Base_Dados!BO:BO,MATCH($B394,Base_Dados!$B:$B,0))=0,0,
MAX(0, MIN(BO$1,
((INDEX(Base_Dados!BO:BO,MATCH($B394,Base_Dados!$B:$B,0))-MIN(Base_Dados!BO$5:BO$98)) /
(IF(MAX(Base_Dados!BO$5:BO$98)-MIN(Base_Dados!BO$5:BO$98)=0,1,MAX(Base_Dados!BO$5:BO$98)-MIN(Base_Dados!BO$5:BO$98)))) * BO$1)))</f>
        <v>8.6206896551724144E-2</v>
      </c>
      <c r="BP394" s="106">
        <f t="shared" si="24"/>
        <v>14.212836467257777</v>
      </c>
      <c r="BQ394" s="111">
        <f t="shared" si="25"/>
        <v>0.37875248431668951</v>
      </c>
      <c r="BR394" s="112">
        <f t="shared" si="26"/>
        <v>6.4244170838666237E-2</v>
      </c>
      <c r="BS394" s="113">
        <f t="shared" si="27"/>
        <v>14.14859229641911</v>
      </c>
    </row>
    <row r="395" spans="1:71">
      <c r="A395" s="21">
        <v>35042</v>
      </c>
      <c r="B395" s="21" t="s">
        <v>648</v>
      </c>
      <c r="C395" s="21" t="s">
        <v>619</v>
      </c>
      <c r="D395" s="105">
        <f>IF(INDEX(Base_Dados!D:D,MATCH($B395,Base_Dados!$B:$B,0))=0,0,
MAX(0, MIN(D$1,
((INDEX(Base_Dados!D:D,MATCH($B395,Base_Dados!$B:$B,0))-MIN(Base_Dados!D$5:D$98)) /
(IF(MAX(Base_Dados!D$5:D$98)-MIN(Base_Dados!D$5:D$98)=0,1,MAX(Base_Dados!D$5:D$98)-MIN(Base_Dados!D$5:D$98)))) * D$1)))</f>
        <v>0.44413909642806049</v>
      </c>
      <c r="E395" s="106">
        <f>IF(INDEX(Base_Dados!E:E,MATCH($B395,Base_Dados!$B:$B,0))=0,0,
MAX(0, MIN(E$1,
((INDEX(Base_Dados!E:E,MATCH($B395,Base_Dados!$B:$B,0))-MIN(Base_Dados!E$5:E$98)) /
(IF(MAX(Base_Dados!E$5:E$98)-MIN(Base_Dados!E$5:E$98)=0,1,MAX(Base_Dados!E$5:E$98)-MIN(Base_Dados!E$5:E$98)))) * E$1)))</f>
        <v>0.12779888168549511</v>
      </c>
      <c r="F395" s="106">
        <f>IF(INDEX(Base_Dados!F:F,MATCH($B395,Base_Dados!$B:$B,0))=0,0,
MAX(0, MIN(F$1,
((INDEX(Base_Dados!F:F,MATCH($B395,Base_Dados!$B:$B,0))-MIN(Base_Dados!F$5:F$98)) /
(IF(MAX(Base_Dados!F$5:F$98)-MIN(Base_Dados!F$5:F$98)=0,1,MAX(Base_Dados!F$5:F$98)-MIN(Base_Dados!F$5:F$98)))) * F$1)))</f>
        <v>0.12165378875181834</v>
      </c>
      <c r="G395" s="106">
        <f>IF(INDEX(Base_Dados!G:G,MATCH($B395,Base_Dados!$B:$B,0))=0,0,
MAX(0, MIN(G$1,
((INDEX(Base_Dados!G:G,MATCH($B395,Base_Dados!$B:$B,0))-MIN(Base_Dados!G$5:G$98)) /
(IF(MAX(Base_Dados!G$5:G$98)-MIN(Base_Dados!G$5:G$98)=0,1,MAX(Base_Dados!G$5:G$98)-MIN(Base_Dados!G$5:G$98)))) * G$1)))</f>
        <v>0.10997130947869864</v>
      </c>
      <c r="H395" s="106">
        <f>IF(INDEX(Base_Dados!H:H,MATCH($B395,Base_Dados!$B:$B,0))=0,0,
MAX(0, MIN(H$1,
((INDEX(Base_Dados!H:H,MATCH($B395,Base_Dados!$B:$B,0))-MIN(Base_Dados!H$5:H$98)) /
(IF(MAX(Base_Dados!H$5:H$98)-MIN(Base_Dados!H$5:H$98)=0,1,MAX(Base_Dados!H$5:H$98)-MIN(Base_Dados!H$5:H$98)))) * H$1)))</f>
        <v>0.11834790581184731</v>
      </c>
      <c r="I395" s="106">
        <f>IF(INDEX(Base_Dados!I:I,MATCH($B395,Base_Dados!$B:$B,0))=0,0,
MAX(0, MIN(I$1,
((INDEX(Base_Dados!I:I,MATCH($B395,Base_Dados!$B:$B,0))-MIN(Base_Dados!I$5:I$98)) /
(IF(MAX(Base_Dados!I$5:I$98)-MIN(Base_Dados!I$5:I$98)=0,1,MAX(Base_Dados!I$5:I$98)-MIN(Base_Dados!I$5:I$98)))) * I$1)))</f>
        <v>0.13480475455507765</v>
      </c>
      <c r="J395" s="106">
        <f>IF(INDEX(Base_Dados!J:J,MATCH($B395,Base_Dados!$B:$B,0))=0,0,
MAX(0, MIN(J$1,
((INDEX(Base_Dados!J:J,MATCH($B395,Base_Dados!$B:$B,0))-MIN(Base_Dados!J$5:J$98)) /
(IF(MAX(Base_Dados!J$5:J$98)-MIN(Base_Dados!J$5:J$98)=0,1,MAX(Base_Dados!J$5:J$98)-MIN(Base_Dados!J$5:J$98)))) * J$1)))</f>
        <v>0.16881617905354543</v>
      </c>
      <c r="K395" s="106">
        <f>IF(INDEX(Base_Dados!K:K,MATCH($B395,Base_Dados!$B:$B,0))=0,0,
MAX(0, MIN(K$1,
((INDEX(Base_Dados!K:K,MATCH($B395,Base_Dados!$B:$B,0))-MIN(Base_Dados!K$5:K$98)) /
(IF(MAX(Base_Dados!K$5:K$98)-MIN(Base_Dados!K$5:K$98)=0,1,MAX(Base_Dados!K$5:K$98)-MIN(Base_Dados!K$5:K$98)))) * K$1)))</f>
        <v>0.16869968694096601</v>
      </c>
      <c r="L395" s="106">
        <f>IF(INDEX(Base_Dados!L:L,MATCH($B395,Base_Dados!$B:$B,0))=0,0,
MAX(0, MIN(L$1,
((INDEX(Base_Dados!L:L,MATCH($B395,Base_Dados!$B:$B,0))-MIN(Base_Dados!L$5:L$98)) /
(IF(MAX(Base_Dados!L$5:L$98)-MIN(Base_Dados!L$5:L$98)=0,1,MAX(Base_Dados!L$5:L$98)-MIN(Base_Dados!L$5:L$98)))) * L$1)))</f>
        <v>0.18502953988460621</v>
      </c>
      <c r="M395" s="106">
        <f>IF(INDEX(Base_Dados!M:M,MATCH($B395,Base_Dados!$B:$B,0))=0,0,
MAX(0, MIN(M$1,
((INDEX(Base_Dados!M:M,MATCH($B395,Base_Dados!$B:$B,0))-MIN(Base_Dados!M$5:M$98)) /
(IF(MAX(Base_Dados!M$5:M$98)-MIN(Base_Dados!M$5:M$98)=0,1,MAX(Base_Dados!M$5:M$98)-MIN(Base_Dados!M$5:M$98)))) * M$1)))</f>
        <v>0.21098542274052479</v>
      </c>
      <c r="N395" s="106">
        <f>IF(INDEX(Base_Dados!N:N,MATCH($B395,Base_Dados!$B:$B,0))=0,0,
MAX(0, MIN(N$1,
((INDEX(Base_Dados!N:N,MATCH($B395,Base_Dados!$B:$B,0))-MIN(Base_Dados!N$5:N$98)) /
(IF(MAX(Base_Dados!N$5:N$98)-MIN(Base_Dados!N$5:N$98)=0,1,MAX(Base_Dados!N$5:N$98)-MIN(Base_Dados!N$5:N$98)))) * N$1)))</f>
        <v>0.22548776014860564</v>
      </c>
      <c r="O395" s="106">
        <f>IF(INDEX(Base_Dados!O:O,MATCH($B395,Base_Dados!$B:$B,0))=0,0,
MAX(0, MIN(O$1,
((INDEX(Base_Dados!O:O,MATCH($B395,Base_Dados!$B:$B,0))-MIN(Base_Dados!O$5:O$98)) /
(IF(MAX(Base_Dados!O$5:O$98)-MIN(Base_Dados!O$5:O$98)=0,1,MAX(Base_Dados!O$5:O$98)-MIN(Base_Dados!O$5:O$98)))) * O$1)))</f>
        <v>0.26746195440102571</v>
      </c>
      <c r="P395" s="106">
        <f>IF(INDEX(Base_Dados!P:P,MATCH($B395,Base_Dados!$B:$B,0))=0,0,
MAX(0, MIN(P$1,
((INDEX(Base_Dados!P:P,MATCH($B395,Base_Dados!$B:$B,0))-MIN(Base_Dados!P$5:P$98)) /
(IF(MAX(Base_Dados!P$5:P$98)-MIN(Base_Dados!P$5:P$98)=0,1,MAX(Base_Dados!P$5:P$98)-MIN(Base_Dados!P$5:P$98)))) * P$1)))</f>
        <v>0.17845605594061861</v>
      </c>
      <c r="Q395" s="106">
        <f>IF(INDEX(Base_Dados!Q:Q,MATCH($B395,Base_Dados!$B:$B,0))=0,0,
MAX(0, MIN(Q$1,
((INDEX(Base_Dados!Q:Q,MATCH($B395,Base_Dados!$B:$B,0))-MIN(Base_Dados!Q$5:Q$98)) /
(IF(MAX(Base_Dados!Q$5:Q$98)-MIN(Base_Dados!Q$5:Q$98)=0,1,MAX(Base_Dados!Q$5:Q$98)-MIN(Base_Dados!Q$5:Q$98)))) * Q$1)))</f>
        <v>9.0964140908851562E-2</v>
      </c>
      <c r="R395" s="106">
        <f>IF(INDEX(Base_Dados!R:R,MATCH($B395,Base_Dados!$B:$B,0))=0,0,
MAX(0, MIN(R$1,
((INDEX(Base_Dados!R:R,MATCH($B395,Base_Dados!$B:$B,0))-MIN(Base_Dados!R$5:R$98)) /
(IF(MAX(Base_Dados!R$5:R$98)-MIN(Base_Dados!R$5:R$98)=0,1,MAX(Base_Dados!R$5:R$98)-MIN(Base_Dados!R$5:R$98)))) * R$1)))</f>
        <v>6.994896095125272E-2</v>
      </c>
      <c r="S395" s="106">
        <f>IF(INDEX(Base_Dados!S:S,MATCH($B395,Base_Dados!$B:$B,0))=0,0,
MAX(0, MIN(S$1,
((INDEX(Base_Dados!S:S,MATCH($B395,Base_Dados!$B:$B,0))-MIN(Base_Dados!S$5:S$98)) /
(IF(MAX(Base_Dados!S$5:S$98)-MIN(Base_Dados!S$5:S$98)=0,1,MAX(Base_Dados!S$5:S$98)-MIN(Base_Dados!S$5:S$98)))) * S$1)))</f>
        <v>0.12554482138845202</v>
      </c>
      <c r="T395" s="106">
        <f>IF(INDEX(Base_Dados!T:T,MATCH($B395,Base_Dados!$B:$B,0))=0,0,
MAX(0, MIN(T$1,
((INDEX(Base_Dados!T:T,MATCH($B395,Base_Dados!$B:$B,0))-MIN(Base_Dados!T$5:T$98)) /
(IF(MAX(Base_Dados!T$5:T$98)-MIN(Base_Dados!T$5:T$98)=0,1,MAX(Base_Dados!T$5:T$98)-MIN(Base_Dados!T$5:T$98)))) * T$1)))</f>
        <v>0.8911080017779216</v>
      </c>
      <c r="U395" s="106">
        <f>IF(INDEX(Base_Dados!U:U,MATCH($B395,Base_Dados!$B:$B,0))=0,0,
MAX(0, MIN(U$1,
((INDEX(Base_Dados!U:U,MATCH($B395,Base_Dados!$B:$B,0))-MIN(Base_Dados!U$5:U$98)) /
(IF(MAX(Base_Dados!U$5:U$98)-MIN(Base_Dados!U$5:U$98)=0,1,MAX(Base_Dados!U$5:U$98)-MIN(Base_Dados!U$5:U$98)))) * U$1)))</f>
        <v>0.97503014079977102</v>
      </c>
      <c r="V395" s="106">
        <f>IF(INDEX(Base_Dados!V:V,MATCH($B395,Base_Dados!$B:$B,0))=0,0,
MAX(0, MIN(V$1,
((INDEX(Base_Dados!V:V,MATCH($B395,Base_Dados!$B:$B,0))-MIN(Base_Dados!V$5:V$98)) /
(IF(MAX(Base_Dados!V$5:V$98)-MIN(Base_Dados!V$5:V$98)=0,1,MAX(Base_Dados!V$5:V$98)-MIN(Base_Dados!V$5:V$98)))) * V$1)))</f>
        <v>0.2206564058933827</v>
      </c>
      <c r="W395" s="106">
        <f>IF(INDEX(Base_Dados!W:W,MATCH($B395,Base_Dados!$B:$B,0))=0,0,
MAX(0, MIN(W$1,
((INDEX(Base_Dados!W:W,MATCH($B395,Base_Dados!$B:$B,0))-MIN(Base_Dados!W$5:W$98)) /
(IF(MAX(Base_Dados!W$5:W$98)-MIN(Base_Dados!W$5:W$98)=0,1,MAX(Base_Dados!W$5:W$98)-MIN(Base_Dados!W$5:W$98)))) * W$1)))</f>
        <v>2.3260169448575096</v>
      </c>
      <c r="X395" s="106">
        <f>IF(INDEX(Base_Dados!X:X,MATCH($B395,Base_Dados!$B:$B,0))=0,0,
MAX(0, MIN(X$1,
((INDEX(Base_Dados!X:X,MATCH($B395,Base_Dados!$B:$B,0))-MIN(Base_Dados!X$5:X$98)) /
(IF(MAX(Base_Dados!X$5:X$98)-MIN(Base_Dados!X$5:X$98)=0,1,MAX(Base_Dados!X$5:X$98)-MIN(Base_Dados!X$5:X$98)))) * X$1)))</f>
        <v>0</v>
      </c>
      <c r="Y395" s="106">
        <f>IF(INDEX(Base_Dados!Y:Y,MATCH($B395,Base_Dados!$B:$B,0))=0,0,
MAX(0, MIN(Y$1,
((INDEX(Base_Dados!Y:Y,MATCH($B395,Base_Dados!$B:$B,0))-MIN(Base_Dados!Y$5:Y$98)) /
(IF(MAX(Base_Dados!Y$5:Y$98)-MIN(Base_Dados!Y$5:Y$98)=0,1,MAX(Base_Dados!Y$5:Y$98)-MIN(Base_Dados!Y$5:Y$98)))) * Y$1)))</f>
        <v>0</v>
      </c>
      <c r="Z395" s="106">
        <f>IF(INDEX(Base_Dados!Z:Z,MATCH($B395,Base_Dados!$B:$B,0))=0,0,
MAX(0, MIN(Z$1,
((INDEX(Base_Dados!Z:Z,MATCH($B395,Base_Dados!$B:$B,0))-MIN(Base_Dados!Z$5:Z$98)) /
(IF(MAX(Base_Dados!Z$5:Z$98)-MIN(Base_Dados!Z$5:Z$98)=0,1,MAX(Base_Dados!Z$5:Z$98)-MIN(Base_Dados!Z$5:Z$98)))) * Z$1)))</f>
        <v>0</v>
      </c>
      <c r="AA395" s="106">
        <f>IF(INDEX(Base_Dados!AA:AA,MATCH($B395,Base_Dados!$B:$B,0))=0,0,
MAX(0, MIN(AA$1,
((INDEX(Base_Dados!AA:AA,MATCH($B395,Base_Dados!$B:$B,0))-MIN(Base_Dados!AA$5:AA$98)) /
(IF(MAX(Base_Dados!AA$5:AA$98)-MIN(Base_Dados!AA$5:AA$98)=0,1,MAX(Base_Dados!AA$5:AA$98)-MIN(Base_Dados!AA$5:AA$98)))) * AA$1)))</f>
        <v>0</v>
      </c>
      <c r="AB395" s="106">
        <f>IF(INDEX(Base_Dados!AB:AB,MATCH($B395,Base_Dados!$B:$B,0))=0,0,
MAX(0, MIN(AB$1,
((INDEX(Base_Dados!AB:AB,MATCH($B395,Base_Dados!$B:$B,0))-MIN(Base_Dados!AB$5:AB$98)) /
(IF(MAX(Base_Dados!AB$5:AB$98)-MIN(Base_Dados!AB$5:AB$98)=0,1,MAX(Base_Dados!AB$5:AB$98)-MIN(Base_Dados!AB$5:AB$98)))) * AB$1)))</f>
        <v>0.68600323503422256</v>
      </c>
      <c r="AC395" s="106">
        <f>IF(INDEX(Base_Dados!AC:AC,MATCH($B395,Base_Dados!$B:$B,0))=0,0,
MAX(0, MIN(AC$1,
((INDEX(Base_Dados!AC:AC,MATCH($B395,Base_Dados!$B:$B,0))-MIN(Base_Dados!AC$5:AC$98)) /
(IF(MAX(Base_Dados!AC$5:AC$98)-MIN(Base_Dados!AC$5:AC$98)=0,1,MAX(Base_Dados!AC$5:AC$98)-MIN(Base_Dados!AC$5:AC$98)))) * AC$1)))</f>
        <v>0.11100404702254771</v>
      </c>
      <c r="AD395" s="106">
        <f>IF(INDEX(Base_Dados!AD:AD,MATCH($B395,Base_Dados!$B:$B,0))=0,0,
MAX(0, MIN(AD$1,
((INDEX(Base_Dados!AD:AD,MATCH($B395,Base_Dados!$B:$B,0))-MIN(Base_Dados!AD$5:AD$98)) /
(IF(MAX(Base_Dados!AD$5:AD$98)-MIN(Base_Dados!AD$5:AD$98)=0,1,MAX(Base_Dados!AD$5:AD$98)-MIN(Base_Dados!AD$5:AD$98)))) * AD$1)))</f>
        <v>7.9337376127791737E-2</v>
      </c>
      <c r="AE395" s="106">
        <f>IF(INDEX(Base_Dados!AE:AE,MATCH($B395,Base_Dados!$B:$B,0))=0,0,
MAX(0, MIN(AE$1,
((INDEX(Base_Dados!AE:AE,MATCH($B395,Base_Dados!$B:$B,0))-MIN(Base_Dados!AE$5:AE$98)) /
(IF(MAX(Base_Dados!AE$5:AE$98)-MIN(Base_Dados!AE$5:AE$98)=0,1,MAX(Base_Dados!AE$5:AE$98)-MIN(Base_Dados!AE$5:AE$98)))) * AE$1)))</f>
        <v>3.7106285056810011E-2</v>
      </c>
      <c r="AF395" s="106">
        <f>IF(INDEX(Base_Dados!AF:AF,MATCH($B395,Base_Dados!$B:$B,0))=0,0,
MAX(0, MIN(AF$1,
((INDEX(Base_Dados!AF:AF,MATCH($B395,Base_Dados!$B:$B,0))-MIN(Base_Dados!AF$5:AF$98)) /
(IF(MAX(Base_Dados!AF$5:AF$98)-MIN(Base_Dados!AF$5:AF$98)=0,1,MAX(Base_Dados!AF$5:AF$98)-MIN(Base_Dados!AF$5:AF$98)))) * AF$1)))</f>
        <v>4.6982025467751577E-2</v>
      </c>
      <c r="AG395" s="106">
        <f>IF(INDEX(Base_Dados!AG:AG,MATCH($B395,Base_Dados!$B:$B,0))=0,0,
MAX(0, MIN(AG$1,
((INDEX(Base_Dados!AG:AG,MATCH($B395,Base_Dados!$B:$B,0))-MIN(Base_Dados!AG$5:AG$98)) /
(IF(MAX(Base_Dados!AG$5:AG$98)-MIN(Base_Dados!AG$5:AG$98)=0,1,MAX(Base_Dados!AG$5:AG$98)-MIN(Base_Dados!AG$5:AG$98)))) * AG$1)))</f>
        <v>9.0964140908851562E-2</v>
      </c>
      <c r="AH395" s="106">
        <f>IF(INDEX(Base_Dados!AH:AH,MATCH($B395,Base_Dados!$B:$B,0))=0,0,
MAX(0, MIN(AH$1,
((INDEX(Base_Dados!AH:AH,MATCH($B395,Base_Dados!$B:$B,0))-MIN(Base_Dados!AH$5:AH$98)) /
(IF(MAX(Base_Dados!AH$5:AH$98)-MIN(Base_Dados!AH$5:AH$98)=0,1,MAX(Base_Dados!AH$5:AH$98)-MIN(Base_Dados!AH$5:AH$98)))) * AH$1)))</f>
        <v>1.9139508170194324</v>
      </c>
      <c r="AI395" s="106">
        <f>IF(INDEX(Base_Dados!AI:AI,MATCH($B395,Base_Dados!$B:$B,0))=0,0,
MAX(0, MIN(AI$1,
((INDEX(Base_Dados!AI:AI,MATCH($B395,Base_Dados!$B:$B,0))-MIN(Base_Dados!AI$5:AI$98)) /
(IF(MAX(Base_Dados!AI$5:AI$98)-MIN(Base_Dados!AI$5:AI$98)=0,1,MAX(Base_Dados!AI$5:AI$98)-MIN(Base_Dados!AI$5:AI$98)))) * AI$1)))</f>
        <v>0.10714285714285714</v>
      </c>
      <c r="AJ395" s="106">
        <f>IF(INDEX(Base_Dados!AJ:AJ,MATCH($B395,Base_Dados!$B:$B,0))=0,0,
MAX(0, MIN(AJ$1,
((INDEX(Base_Dados!AJ:AJ,MATCH($B395,Base_Dados!$B:$B,0))-MIN(Base_Dados!AJ$5:AJ$98)) /
(IF(MAX(Base_Dados!AJ$5:AJ$98)-MIN(Base_Dados!AJ$5:AJ$98)=0,1,MAX(Base_Dados!AJ$5:AJ$98)-MIN(Base_Dados!AJ$5:AJ$98)))) * AJ$1)))</f>
        <v>0.91269841269841279</v>
      </c>
      <c r="AK395" s="106">
        <f>IF(INDEX(Base_Dados!AK:AK,MATCH($B395,Base_Dados!$B:$B,0))=0,0,
MAX(0, MIN(AK$1,
((INDEX(Base_Dados!AK:AK,MATCH($B395,Base_Dados!$B:$B,0))-MIN(Base_Dados!AK$5:AK$98)) /
(IF(MAX(Base_Dados!AK$5:AK$98)-MIN(Base_Dados!AK$5:AK$98)=0,1,MAX(Base_Dados!AK$5:AK$98)-MIN(Base_Dados!AK$5:AK$98)))) * AK$1)))</f>
        <v>2.2988505747126436E-2</v>
      </c>
      <c r="AL395" s="106">
        <f>IF(INDEX(Base_Dados!AL:AL,MATCH($B395,Base_Dados!$B:$B,0))=0,0,
MAX(0, MIN(AL$1,
((INDEX(Base_Dados!AL:AL,MATCH($B395,Base_Dados!$B:$B,0))-MIN(Base_Dados!AL$5:AL$98)) /
(IF(MAX(Base_Dados!AL$5:AL$98)-MIN(Base_Dados!AL$5:AL$98)=0,1,MAX(Base_Dados!AL$5:AL$98)-MIN(Base_Dados!AL$5:AL$98)))) * AL$1)))</f>
        <v>0</v>
      </c>
      <c r="AM395" s="106">
        <f>IF(INDEX(Base_Dados!AM:AM,MATCH($B395,Base_Dados!$B:$B,0))=0,0,
MAX(0, MIN(AM$1,
((INDEX(Base_Dados!AM:AM,MATCH($B395,Base_Dados!$B:$B,0))-MIN(Base_Dados!AM$5:AM$98)) /
(IF(MAX(Base_Dados!AM$5:AM$98)-MIN(Base_Dados!AM$5:AM$98)=0,1,MAX(Base_Dados!AM$5:AM$98)-MIN(Base_Dados!AM$5:AM$98)))) * AM$1)))</f>
        <v>4.7643707923355774E-2</v>
      </c>
      <c r="AN395" s="106">
        <f>IF(INDEX(Base_Dados!AN:AN,MATCH($B395,Base_Dados!$B:$B,0))=0,0,
MAX(0, MIN(AN$1,
((INDEX(Base_Dados!AN:AN,MATCH($B395,Base_Dados!$B:$B,0))-MIN(Base_Dados!AN$5:AN$98)) /
(IF(MAX(Base_Dados!AN$5:AN$98)-MIN(Base_Dados!AN$5:AN$98)=0,1,MAX(Base_Dados!AN$5:AN$98)-MIN(Base_Dados!AN$5:AN$98)))) * AN$1)))</f>
        <v>0.22265829408686552</v>
      </c>
      <c r="AO395" s="106">
        <f>IF(INDEX(Base_Dados!AO:AO,MATCH($B395,Base_Dados!$B:$B,0))=0,0,
MAX(0, MIN(AO$1,
((INDEX(Base_Dados!AO:AO,MATCH($B395,Base_Dados!$B:$B,0))-MIN(Base_Dados!AO$5:AO$98)) /
(IF(MAX(Base_Dados!AO$5:AO$98)-MIN(Base_Dados!AO$5:AO$98)=0,1,MAX(Base_Dados!AO$5:AO$98)-MIN(Base_Dados!AO$5:AO$98)))) * AO$1)))</f>
        <v>0</v>
      </c>
      <c r="AP395" s="106">
        <f>IF(INDEX(Base_Dados!AP:AP,MATCH($B395,Base_Dados!$B:$B,0))=0,0,
MAX(0, MIN(AP$1,
((INDEX(Base_Dados!AP:AP,MATCH($B395,Base_Dados!$B:$B,0))-MIN(Base_Dados!AP$5:AP$98)) /
(IF(MAX(Base_Dados!AP$5:AP$98)-MIN(Base_Dados!AP$5:AP$98)=0,1,MAX(Base_Dados!AP$5:AP$98)-MIN(Base_Dados!AP$5:AP$98)))) * AP$1)))</f>
        <v>2.7522935779816515E-2</v>
      </c>
      <c r="AQ395" s="106">
        <f>IF(INDEX(Base_Dados!AQ:AQ,MATCH($B395,Base_Dados!$B:$B,0))=0,0,
MAX(0, MIN(AQ$1,
((INDEX(Base_Dados!AQ:AQ,MATCH($B395,Base_Dados!$B:$B,0))-MIN(Base_Dados!AQ$5:AQ$98)) /
(IF(MAX(Base_Dados!AQ$5:AQ$98)-MIN(Base_Dados!AQ$5:AQ$98)=0,1,MAX(Base_Dados!AQ$5:AQ$98)-MIN(Base_Dados!AQ$5:AQ$98)))) * AQ$1)))</f>
        <v>0</v>
      </c>
      <c r="AR395" s="106">
        <f>IF(INDEX(Base_Dados!AR:AR,MATCH($B395,Base_Dados!$B:$B,0))=0,0,
MAX(0, MIN(AR$1,
((INDEX(Base_Dados!AR:AR,MATCH($B395,Base_Dados!$B:$B,0))-MIN(Base_Dados!AR$5:AR$98)) /
(IF(MAX(Base_Dados!AR$5:AR$98)-MIN(Base_Dados!AR$5:AR$98)=0,1,MAX(Base_Dados!AR$5:AR$98)-MIN(Base_Dados!AR$5:AR$98)))) * AR$1)))</f>
        <v>0</v>
      </c>
      <c r="AS395" s="106">
        <f>IF(INDEX(Base_Dados!AS:AS,MATCH($B395,Base_Dados!$B:$B,0))=0,0,
MAX(0, MIN(AS$1,
((INDEX(Base_Dados!AS:AS,MATCH($B395,Base_Dados!$B:$B,0))-MIN(Base_Dados!AS$5:AS$98)) /
(IF(MAX(Base_Dados!AS$5:AS$98)-MIN(Base_Dados!AS$5:AS$98)=0,1,MAX(Base_Dados!AS$5:AS$98)-MIN(Base_Dados!AS$5:AS$98)))) * AS$1)))</f>
        <v>2.4390243902439025E-2</v>
      </c>
      <c r="AT395" s="106">
        <f>IF(INDEX(Base_Dados!AT:AT,MATCH($B395,Base_Dados!$B:$B,0))=0,0,
MAX(0, MIN(AT$1,
((INDEX(Base_Dados!AT:AT,MATCH($B395,Base_Dados!$B:$B,0))-MIN(Base_Dados!AT$5:AT$98)) /
(IF(MAX(Base_Dados!AT$5:AT$98)-MIN(Base_Dados!AT$5:AT$98)=0,1,MAX(Base_Dados!AT$5:AT$98)-MIN(Base_Dados!AT$5:AT$98)))) * AT$1)))</f>
        <v>0</v>
      </c>
      <c r="AU395" s="106">
        <f>IF(INDEX(Base_Dados!AU:AU,MATCH($B395,Base_Dados!$B:$B,0))=0,0,
MAX(0, MIN(AU$1,
((INDEX(Base_Dados!AU:AU,MATCH($B395,Base_Dados!$B:$B,0))-MIN(Base_Dados!AU$5:AU$98)) /
(IF(MAX(Base_Dados!AU$5:AU$98)-MIN(Base_Dados!AU$5:AU$98)=0,1,MAX(Base_Dados!AU$5:AU$98)-MIN(Base_Dados!AU$5:AU$98)))) * AU$1)))</f>
        <v>1.7790262172284643E-2</v>
      </c>
      <c r="AV395" s="106">
        <f>IF(INDEX(Base_Dados!AV:AV,MATCH($B395,Base_Dados!$B:$B,0))=0,0,
MAX(0, MIN(AV$1,
((INDEX(Base_Dados!AV:AV,MATCH($B395,Base_Dados!$B:$B,0))-MIN(Base_Dados!AV$5:AV$98)) /
(IF(MAX(Base_Dados!AV$5:AV$98)-MIN(Base_Dados!AV$5:AV$98)=0,1,MAX(Base_Dados!AV$5:AV$98)-MIN(Base_Dados!AV$5:AV$98)))) * AV$1)))</f>
        <v>0</v>
      </c>
      <c r="AW395" s="106">
        <f>IF(INDEX(Base_Dados!AW:AW,MATCH($B395,Base_Dados!$B:$B,0))=0,0,
MAX(0, MIN(AW$1,
((INDEX(Base_Dados!AW:AW,MATCH($B395,Base_Dados!$B:$B,0))-MIN(Base_Dados!AW$5:AW$98)) /
(IF(MAX(Base_Dados!AW$5:AW$98)-MIN(Base_Dados!AW$5:AW$98)=0,1,MAX(Base_Dados!AW$5:AW$98)-MIN(Base_Dados!AW$5:AW$98)))) * AW$1)))</f>
        <v>0</v>
      </c>
      <c r="AX395" s="106">
        <f>IF(INDEX(Base_Dados!AX:AX,MATCH($B395,Base_Dados!$B:$B,0))=0,0,
MAX(0, MIN(AX$1,
((INDEX(Base_Dados!AX:AX,MATCH($B395,Base_Dados!$B:$B,0))-MIN(Base_Dados!AX$5:AX$98)) /
(IF(MAX(Base_Dados!AX$5:AX$98)-MIN(Base_Dados!AX$5:AX$98)=0,1,MAX(Base_Dados!AX$5:AX$98)-MIN(Base_Dados!AX$5:AX$98)))) * AX$1)))</f>
        <v>1.9271051529116047E-2</v>
      </c>
      <c r="AY395" s="106">
        <f>IF(INDEX(Base_Dados!AY:AY,MATCH($B395,Base_Dados!$B:$B,0))=0,0,
MAX(0, MIN(AY$1,
((INDEX(Base_Dados!AY:AY,MATCH($B395,Base_Dados!$B:$B,0))-MIN(Base_Dados!AY$5:AY$98)) /
(IF(MAX(Base_Dados!AY$5:AY$98)-MIN(Base_Dados!AY$5:AY$98)=0,1,MAX(Base_Dados!AY$5:AY$98)-MIN(Base_Dados!AY$5:AY$98)))) * AY$1)))</f>
        <v>5.3082756346851299E-2</v>
      </c>
      <c r="AZ395" s="106">
        <f>IF(INDEX(Base_Dados!AZ:AZ,MATCH($B395,Base_Dados!$B:$B,0))=0,0,
MAX(0, MIN(AZ$1,
((INDEX(Base_Dados!AZ:AZ,MATCH($B395,Base_Dados!$B:$B,0))-MIN(Base_Dados!AZ$5:AZ$98)) /
(IF(MAX(Base_Dados!AZ$5:AZ$98)-MIN(Base_Dados!AZ$5:AZ$98)=0,1,MAX(Base_Dados!AZ$5:AZ$98)-MIN(Base_Dados!AZ$5:AZ$98)))) * AZ$1)))</f>
        <v>0.29379562043795621</v>
      </c>
      <c r="BA395" s="106">
        <f>IF(INDEX(Base_Dados!BA:BA,MATCH($B395,Base_Dados!$B:$B,0))=0,0,
MAX(0, MIN(BA$1,
((INDEX(Base_Dados!BA:BA,MATCH($B395,Base_Dados!$B:$B,0))-MIN(Base_Dados!BA$5:BA$98)) /
(IF(MAX(Base_Dados!BA$5:BA$98)-MIN(Base_Dados!BA$5:BA$98)=0,1,MAX(Base_Dados!BA$5:BA$98)-MIN(Base_Dados!BA$5:BA$98)))) * BA$1)))</f>
        <v>4.7403361531117474E-2</v>
      </c>
      <c r="BB395" s="106">
        <f>IF(INDEX(Base_Dados!BB:BB,MATCH($B395,Base_Dados!$B:$B,0))=0,0,
MAX(0, MIN(BB$1,
((INDEX(Base_Dados!BB:BB,MATCH($B395,Base_Dados!$B:$B,0))-MIN(Base_Dados!BB$5:BB$98)) /
(IF(MAX(Base_Dados!BB$5:BB$98)-MIN(Base_Dados!BB$5:BB$98)=0,1,MAX(Base_Dados!BB$5:BB$98)-MIN(Base_Dados!BB$5:BB$98)))) * BB$1)))</f>
        <v>0.28100805975995136</v>
      </c>
      <c r="BC395" s="106">
        <f>IF(INDEX(Base_Dados!BC:BC,MATCH($B395,Base_Dados!$B:$B,0))=0,0,
MAX(0, MIN(BC$1,
((INDEX(Base_Dados!BC:BC,MATCH($B395,Base_Dados!$B:$B,0))-MIN(Base_Dados!BC$5:BC$98)) /
(IF(MAX(Base_Dados!BC$5:BC$98)-MIN(Base_Dados!BC$5:BC$98)=0,1,MAX(Base_Dados!BC$5:BC$98)-MIN(Base_Dados!BC$5:BC$98)))) * BC$1)))</f>
        <v>5.6288715324535415E-2</v>
      </c>
      <c r="BD395" s="106">
        <f>IF(INDEX(Base_Dados!BD:BD,MATCH($B395,Base_Dados!$B:$B,0))=0,0,
MAX(0, MIN(BD$1,
((INDEX(Base_Dados!BD:BD,MATCH($B395,Base_Dados!$B:$B,0))-MIN(Base_Dados!BD$5:BD$98)) /
(IF(MAX(Base_Dados!BD$5:BD$98)-MIN(Base_Dados!BD$5:BD$98)=0,1,MAX(Base_Dados!BD$5:BD$98)-MIN(Base_Dados!BD$5:BD$98)))) * BD$1)))</f>
        <v>3.2753964406897026E-2</v>
      </c>
      <c r="BE395" s="106">
        <f>IF(INDEX(Base_Dados!BE:BE,MATCH($B395,Base_Dados!$B:$B,0))=0,0,
MAX(0, MIN(BE$1,
((INDEX(Base_Dados!BE:BE,MATCH($B395,Base_Dados!$B:$B,0))-MIN(Base_Dados!BE$5:BE$98)) /
(IF(MAX(Base_Dados!BE$5:BE$98)-MIN(Base_Dados!BE$5:BE$98)=0,1,MAX(Base_Dados!BE$5:BE$98)-MIN(Base_Dados!BE$5:BE$98)))) * BE$1)))</f>
        <v>0.15203211239337683</v>
      </c>
      <c r="BF395" s="106">
        <f>IF(INDEX(Base_Dados!BF:BF,MATCH($B395,Base_Dados!$B:$B,0))=0,0,
MAX(0, MIN(BF$1,
((INDEX(Base_Dados!BF:BF,MATCH($B395,Base_Dados!$B:$B,0))-MIN(Base_Dados!BF$5:BF$98)) /
(IF(MAX(Base_Dados!BF$5:BF$98)-MIN(Base_Dados!BF$5:BF$98)=0,1,MAX(Base_Dados!BF$5:BF$98)-MIN(Base_Dados!BF$5:BF$98)))) * BF$1)))</f>
        <v>0</v>
      </c>
      <c r="BG395" s="106">
        <f>IF(INDEX(Base_Dados!BG:BG,MATCH($B395,Base_Dados!$B:$B,0))=0,0,
MAX(0, MIN(BG$1,
((INDEX(Base_Dados!BG:BG,MATCH($B395,Base_Dados!$B:$B,0))-MIN(Base_Dados!BG$5:BG$98)) /
(IF(MAX(Base_Dados!BG$5:BG$98)-MIN(Base_Dados!BG$5:BG$98)=0,1,MAX(Base_Dados!BG$5:BG$98)-MIN(Base_Dados!BG$5:BG$98)))) * BG$1)))</f>
        <v>1.2123745819397994E-2</v>
      </c>
      <c r="BH395" s="106">
        <f>IF(INDEX(Base_Dados!BH:BH,MATCH($B395,Base_Dados!$B:$B,0))=0,0,
MAX(0, MIN(BH$1,
((INDEX(Base_Dados!BH:BH,MATCH($B395,Base_Dados!$B:$B,0))-MIN(Base_Dados!BH$5:BH$98)) /
(IF(MAX(Base_Dados!BH$5:BH$98)-MIN(Base_Dados!BH$5:BH$98)=0,1,MAX(Base_Dados!BH$5:BH$98)-MIN(Base_Dados!BH$5:BH$98)))) * BH$1)))</f>
        <v>6.5934065934065936E-2</v>
      </c>
      <c r="BI395" s="106">
        <f>IF(INDEX(Base_Dados!BI:BI,MATCH($B395,Base_Dados!$B:$B,0))=0,0,
MAX(0, MIN(BI$1,
((INDEX(Base_Dados!BI:BI,MATCH($B395,Base_Dados!$B:$B,0))-MIN(Base_Dados!BI$5:BI$98)) /
(IF(MAX(Base_Dados!BI$5:BI$98)-MIN(Base_Dados!BI$5:BI$98)=0,1,MAX(Base_Dados!BI$5:BI$98)-MIN(Base_Dados!BI$5:BI$98)))) * BI$1)))</f>
        <v>7.9563182527301088E-2</v>
      </c>
      <c r="BJ395" s="106">
        <f>IF(INDEX(Base_Dados!BJ:BJ,MATCH($B395,Base_Dados!$B:$B,0))=0,0,
MAX(0, MIN(BJ$1,
((INDEX(Base_Dados!BJ:BJ,MATCH($B395,Base_Dados!$B:$B,0))-MIN(Base_Dados!BJ$5:BJ$98)) /
(IF(MAX(Base_Dados!BJ$5:BJ$98)-MIN(Base_Dados!BJ$5:BJ$98)=0,1,MAX(Base_Dados!BJ$5:BJ$98)-MIN(Base_Dados!BJ$5:BJ$98)))) * BJ$1)))</f>
        <v>7.3684210526315783E-2</v>
      </c>
      <c r="BK395" s="106">
        <f>IF(INDEX(Base_Dados!BK:BK,MATCH($B395,Base_Dados!$B:$B,0))=0,0,
MAX(0, MIN(BK$1,
((INDEX(Base_Dados!BK:BK,MATCH($B395,Base_Dados!$B:$B,0))-MIN(Base_Dados!BK$5:BK$98)) /
(IF(MAX(Base_Dados!BK$5:BK$98)-MIN(Base_Dados!BK$5:BK$98)=0,1,MAX(Base_Dados!BK$5:BK$98)-MIN(Base_Dados!BK$5:BK$98)))) * BK$1)))</f>
        <v>5.3571428571428568E-2</v>
      </c>
      <c r="BL395" s="106">
        <f>IF(INDEX(Base_Dados!BL:BL,MATCH($B395,Base_Dados!$B:$B,0))=0,0,
MAX(0, MIN(BL$1,
((INDEX(Base_Dados!BL:BL,MATCH($B395,Base_Dados!$B:$B,0))-MIN(Base_Dados!BL$5:BL$98)) /
(IF(MAX(Base_Dados!BL$5:BL$98)-MIN(Base_Dados!BL$5:BL$98)=0,1,MAX(Base_Dados!BL$5:BL$98)-MIN(Base_Dados!BL$5:BL$98)))) * BL$1)))</f>
        <v>4.8859934853420196E-2</v>
      </c>
      <c r="BM395" s="106">
        <f>IF(INDEX(Base_Dados!BM:BM,MATCH($B395,Base_Dados!$B:$B,0))=0,0,
MAX(0, MIN(BM$1,
((INDEX(Base_Dados!BM:BM,MATCH($B395,Base_Dados!$B:$B,0))-MIN(Base_Dados!BM$5:BM$98)) /
(IF(MAX(Base_Dados!BM$5:BM$98)-MIN(Base_Dados!BM$5:BM$98)=0,1,MAX(Base_Dados!BM$5:BM$98)-MIN(Base_Dados!BM$5:BM$98)))) * BM$1)))</f>
        <v>1</v>
      </c>
      <c r="BN395" s="106">
        <f>IF(INDEX(Base_Dados!BN:BN,MATCH($B395,Base_Dados!$B:$B,0))=0,0,
MAX(0, MIN(BN$1,
((INDEX(Base_Dados!BN:BN,MATCH($B395,Base_Dados!$B:$B,0))-MIN(Base_Dados!BN$5:BN$98)) /
(IF(MAX(Base_Dados!BN$5:BN$98)-MIN(Base_Dados!BN$5:BN$98)=0,1,MAX(Base_Dados!BN$5:BN$98)-MIN(Base_Dados!BN$5:BN$98)))) * BN$1)))</f>
        <v>0.17246643186851246</v>
      </c>
      <c r="BO395" s="106">
        <f>IF(INDEX(Base_Dados!BO:BO,MATCH($B395,Base_Dados!$B:$B,0))=0,0,
MAX(0, MIN(BO$1,
((INDEX(Base_Dados!BO:BO,MATCH($B395,Base_Dados!$B:$B,0))-MIN(Base_Dados!BO$5:BO$98)) /
(IF(MAX(Base_Dados!BO$5:BO$98)-MIN(Base_Dados!BO$5:BO$98)=0,1,MAX(Base_Dados!BO$5:BO$98)-MIN(Base_Dados!BO$5:BO$98)))) * BO$1)))</f>
        <v>3.4482758620689655E-2</v>
      </c>
      <c r="BP395" s="106">
        <f t="shared" si="24"/>
        <v>13.985426298939535</v>
      </c>
      <c r="BQ395" s="111">
        <f t="shared" si="25"/>
        <v>0.41885228480776288</v>
      </c>
      <c r="BR395" s="112">
        <f t="shared" si="26"/>
        <v>0.1043439713297396</v>
      </c>
      <c r="BS395" s="113">
        <f t="shared" si="27"/>
        <v>13.881082327609795</v>
      </c>
    </row>
    <row r="396" spans="1:71">
      <c r="A396" s="21">
        <v>35043</v>
      </c>
      <c r="B396" s="21" t="s">
        <v>679</v>
      </c>
      <c r="C396" s="21" t="s">
        <v>619</v>
      </c>
      <c r="D396" s="105">
        <f>IF(INDEX(Base_Dados!D:D,MATCH($B396,Base_Dados!$B:$B,0))=0,0,
MAX(0, MIN(D$1,
((INDEX(Base_Dados!D:D,MATCH($B396,Base_Dados!$B:$B,0))-MIN(Base_Dados!D$5:D$98)) /
(IF(MAX(Base_Dados!D$5:D$98)-MIN(Base_Dados!D$5:D$98)=0,1,MAX(Base_Dados!D$5:D$98)-MIN(Base_Dados!D$5:D$98)))) * D$1)))</f>
        <v>0.63266673147737595</v>
      </c>
      <c r="E396" s="106">
        <f>IF(INDEX(Base_Dados!E:E,MATCH($B396,Base_Dados!$B:$B,0))=0,0,
MAX(0, MIN(E$1,
((INDEX(Base_Dados!E:E,MATCH($B396,Base_Dados!$B:$B,0))-MIN(Base_Dados!E$5:E$98)) /
(IF(MAX(Base_Dados!E$5:E$98)-MIN(Base_Dados!E$5:E$98)=0,1,MAX(Base_Dados!E$5:E$98)-MIN(Base_Dados!E$5:E$98)))) * E$1)))</f>
        <v>0.18449712992358019</v>
      </c>
      <c r="F396" s="106">
        <f>IF(INDEX(Base_Dados!F:F,MATCH($B396,Base_Dados!$B:$B,0))=0,0,
MAX(0, MIN(F$1,
((INDEX(Base_Dados!F:F,MATCH($B396,Base_Dados!$B:$B,0))-MIN(Base_Dados!F$5:F$98)) /
(IF(MAX(Base_Dados!F$5:F$98)-MIN(Base_Dados!F$5:F$98)=0,1,MAX(Base_Dados!F$5:F$98)-MIN(Base_Dados!F$5:F$98)))) * F$1)))</f>
        <v>0.1781497364592976</v>
      </c>
      <c r="G396" s="106">
        <f>IF(INDEX(Base_Dados!G:G,MATCH($B396,Base_Dados!$B:$B,0))=0,0,
MAX(0, MIN(G$1,
((INDEX(Base_Dados!G:G,MATCH($B396,Base_Dados!$B:$B,0))-MIN(Base_Dados!G$5:G$98)) /
(IF(MAX(Base_Dados!G$5:G$98)-MIN(Base_Dados!G$5:G$98)=0,1,MAX(Base_Dados!G$5:G$98)-MIN(Base_Dados!G$5:G$98)))) * G$1)))</f>
        <v>0.16156011476208521</v>
      </c>
      <c r="H396" s="106">
        <f>IF(INDEX(Base_Dados!H:H,MATCH($B396,Base_Dados!$B:$B,0))=0,0,
MAX(0, MIN(H$1,
((INDEX(Base_Dados!H:H,MATCH($B396,Base_Dados!$B:$B,0))-MIN(Base_Dados!H$5:H$98)) /
(IF(MAX(Base_Dados!H$5:H$98)-MIN(Base_Dados!H$5:H$98)=0,1,MAX(Base_Dados!H$5:H$98)-MIN(Base_Dados!H$5:H$98)))) * H$1)))</f>
        <v>0.16350097274089312</v>
      </c>
      <c r="I396" s="106">
        <f>IF(INDEX(Base_Dados!I:I,MATCH($B396,Base_Dados!$B:$B,0))=0,0,
MAX(0, MIN(I$1,
((INDEX(Base_Dados!I:I,MATCH($B396,Base_Dados!$B:$B,0))-MIN(Base_Dados!I$5:I$98)) /
(IF(MAX(Base_Dados!I$5:I$98)-MIN(Base_Dados!I$5:I$98)=0,1,MAX(Base_Dados!I$5:I$98)-MIN(Base_Dados!I$5:I$98)))) * I$1)))</f>
        <v>0.18647623047166728</v>
      </c>
      <c r="J396" s="106">
        <f>IF(INDEX(Base_Dados!J:J,MATCH($B396,Base_Dados!$B:$B,0))=0,0,
MAX(0, MIN(J$1,
((INDEX(Base_Dados!J:J,MATCH($B396,Base_Dados!$B:$B,0))-MIN(Base_Dados!J$5:J$98)) /
(IF(MAX(Base_Dados!J$5:J$98)-MIN(Base_Dados!J$5:J$98)=0,1,MAX(Base_Dados!J$5:J$98)-MIN(Base_Dados!J$5:J$98)))) * J$1)))</f>
        <v>0.23198961925313108</v>
      </c>
      <c r="K396" s="106">
        <f>IF(INDEX(Base_Dados!K:K,MATCH($B396,Base_Dados!$B:$B,0))=0,0,
MAX(0, MIN(K$1,
((INDEX(Base_Dados!K:K,MATCH($B396,Base_Dados!$B:$B,0))-MIN(Base_Dados!K$5:K$98)) /
(IF(MAX(Base_Dados!K$5:K$98)-MIN(Base_Dados!K$5:K$98)=0,1,MAX(Base_Dados!K$5:K$98)-MIN(Base_Dados!K$5:K$98)))) * K$1)))</f>
        <v>0.2400268336314848</v>
      </c>
      <c r="L396" s="106">
        <f>IF(INDEX(Base_Dados!L:L,MATCH($B396,Base_Dados!$B:$B,0))=0,0,
MAX(0, MIN(L$1,
((INDEX(Base_Dados!L:L,MATCH($B396,Base_Dados!$B:$B,0))-MIN(Base_Dados!L$5:L$98)) /
(IF(MAX(Base_Dados!L$5:L$98)-MIN(Base_Dados!L$5:L$98)=0,1,MAX(Base_Dados!L$5:L$98)-MIN(Base_Dados!L$5:L$98)))) * L$1)))</f>
        <v>0.27331115601207717</v>
      </c>
      <c r="M396" s="106">
        <f>IF(INDEX(Base_Dados!M:M,MATCH($B396,Base_Dados!$B:$B,0))=0,0,
MAX(0, MIN(M$1,
((INDEX(Base_Dados!M:M,MATCH($B396,Base_Dados!$B:$B,0))-MIN(Base_Dados!M$5:M$98)) /
(IF(MAX(Base_Dados!M$5:M$98)-MIN(Base_Dados!M$5:M$98)=0,1,MAX(Base_Dados!M$5:M$98)-MIN(Base_Dados!M$5:M$98)))) * M$1)))</f>
        <v>0.30507288629737611</v>
      </c>
      <c r="N396" s="106">
        <f>IF(INDEX(Base_Dados!N:N,MATCH($B396,Base_Dados!$B:$B,0))=0,0,
MAX(0, MIN(N$1,
((INDEX(Base_Dados!N:N,MATCH($B396,Base_Dados!$B:$B,0))-MIN(Base_Dados!N$5:N$98)) /
(IF(MAX(Base_Dados!N$5:N$98)-MIN(Base_Dados!N$5:N$98)=0,1,MAX(Base_Dados!N$5:N$98)-MIN(Base_Dados!N$5:N$98)))) * N$1)))</f>
        <v>0.33606644659780643</v>
      </c>
      <c r="O396" s="106">
        <f>IF(INDEX(Base_Dados!O:O,MATCH($B396,Base_Dados!$B:$B,0))=0,0,
MAX(0, MIN(O$1,
((INDEX(Base_Dados!O:O,MATCH($B396,Base_Dados!$B:$B,0))-MIN(Base_Dados!O$5:O$98)) /
(IF(MAX(Base_Dados!O$5:O$98)-MIN(Base_Dados!O$5:O$98)=0,1,MAX(Base_Dados!O$5:O$98)-MIN(Base_Dados!O$5:O$98)))) * O$1)))</f>
        <v>0.38580745860973298</v>
      </c>
      <c r="P396" s="106">
        <f>IF(INDEX(Base_Dados!P:P,MATCH($B396,Base_Dados!$B:$B,0))=0,0,
MAX(0, MIN(P$1,
((INDEX(Base_Dados!P:P,MATCH($B396,Base_Dados!$B:$B,0))-MIN(Base_Dados!P$5:P$98)) /
(IF(MAX(Base_Dados!P$5:P$98)-MIN(Base_Dados!P$5:P$98)=0,1,MAX(Base_Dados!P$5:P$98)-MIN(Base_Dados!P$5:P$98)))) * P$1)))</f>
        <v>0.31272582905405244</v>
      </c>
      <c r="Q396" s="106">
        <f>IF(INDEX(Base_Dados!Q:Q,MATCH($B396,Base_Dados!$B:$B,0))=0,0,
MAX(0, MIN(Q$1,
((INDEX(Base_Dados!Q:Q,MATCH($B396,Base_Dados!$B:$B,0))-MIN(Base_Dados!Q$5:Q$98)) /
(IF(MAX(Base_Dados!Q$5:Q$98)-MIN(Base_Dados!Q$5:Q$98)=0,1,MAX(Base_Dados!Q$5:Q$98)-MIN(Base_Dados!Q$5:Q$98)))) * Q$1)))</f>
        <v>0.1642883471117898</v>
      </c>
      <c r="R396" s="106">
        <f>IF(INDEX(Base_Dados!R:R,MATCH($B396,Base_Dados!$B:$B,0))=0,0,
MAX(0, MIN(R$1,
((INDEX(Base_Dados!R:R,MATCH($B396,Base_Dados!$B:$B,0))-MIN(Base_Dados!R$5:R$98)) /
(IF(MAX(Base_Dados!R$5:R$98)-MIN(Base_Dados!R$5:R$98)=0,1,MAX(Base_Dados!R$5:R$98)-MIN(Base_Dados!R$5:R$98)))) * R$1)))</f>
        <v>0.13343223763603954</v>
      </c>
      <c r="S396" s="106">
        <f>IF(INDEX(Base_Dados!S:S,MATCH($B396,Base_Dados!$B:$B,0))=0,0,
MAX(0, MIN(S$1,
((INDEX(Base_Dados!S:S,MATCH($B396,Base_Dados!$B:$B,0))-MIN(Base_Dados!S$5:S$98)) /
(IF(MAX(Base_Dados!S$5:S$98)-MIN(Base_Dados!S$5:S$98)=0,1,MAX(Base_Dados!S$5:S$98)-MIN(Base_Dados!S$5:S$98)))) * S$1)))</f>
        <v>0.271512019770838</v>
      </c>
      <c r="T396" s="106">
        <f>IF(INDEX(Base_Dados!T:T,MATCH($B396,Base_Dados!$B:$B,0))=0,0,
MAX(0, MIN(T$1,
((INDEX(Base_Dados!T:T,MATCH($B396,Base_Dados!$B:$B,0))-MIN(Base_Dados!T$5:T$98)) /
(IF(MAX(Base_Dados!T$5:T$98)-MIN(Base_Dados!T$5:T$98)=0,1,MAX(Base_Dados!T$5:T$98)-MIN(Base_Dados!T$5:T$98)))) * T$1)))</f>
        <v>1.3857031953619094</v>
      </c>
      <c r="U396" s="106">
        <f>IF(INDEX(Base_Dados!U:U,MATCH($B396,Base_Dados!$B:$B,0))=0,0,
MAX(0, MIN(U$1,
((INDEX(Base_Dados!U:U,MATCH($B396,Base_Dados!$B:$B,0))-MIN(Base_Dados!U$5:U$98)) /
(IF(MAX(Base_Dados!U$5:U$98)-MIN(Base_Dados!U$5:U$98)=0,1,MAX(Base_Dados!U$5:U$98)-MIN(Base_Dados!U$5:U$98)))) * U$1)))</f>
        <v>0.79429822528511773</v>
      </c>
      <c r="V396" s="106">
        <f>IF(INDEX(Base_Dados!V:V,MATCH($B396,Base_Dados!$B:$B,0))=0,0,
MAX(0, MIN(V$1,
((INDEX(Base_Dados!V:V,MATCH($B396,Base_Dados!$B:$B,0))-MIN(Base_Dados!V$5:V$98)) /
(IF(MAX(Base_Dados!V$5:V$98)-MIN(Base_Dados!V$5:V$98)=0,1,MAX(Base_Dados!V$5:V$98)-MIN(Base_Dados!V$5:V$98)))) * V$1)))</f>
        <v>0.50538155082190273</v>
      </c>
      <c r="W396" s="106">
        <f>IF(INDEX(Base_Dados!W:W,MATCH($B396,Base_Dados!$B:$B,0))=0,0,
MAX(0, MIN(W$1,
((INDEX(Base_Dados!W:W,MATCH($B396,Base_Dados!$B:$B,0))-MIN(Base_Dados!W$5:W$98)) /
(IF(MAX(Base_Dados!W$5:W$98)-MIN(Base_Dados!W$5:W$98)=0,1,MAX(Base_Dados!W$5:W$98)-MIN(Base_Dados!W$5:W$98)))) * W$1)))</f>
        <v>2.4519968290417524</v>
      </c>
      <c r="X396" s="106">
        <f>IF(INDEX(Base_Dados!X:X,MATCH($B396,Base_Dados!$B:$B,0))=0,0,
MAX(0, MIN(X$1,
((INDEX(Base_Dados!X:X,MATCH($B396,Base_Dados!$B:$B,0))-MIN(Base_Dados!X$5:X$98)) /
(IF(MAX(Base_Dados!X$5:X$98)-MIN(Base_Dados!X$5:X$98)=0,1,MAX(Base_Dados!X$5:X$98)-MIN(Base_Dados!X$5:X$98)))) * X$1)))</f>
        <v>0</v>
      </c>
      <c r="Y396" s="106">
        <f>IF(INDEX(Base_Dados!Y:Y,MATCH($B396,Base_Dados!$B:$B,0))=0,0,
MAX(0, MIN(Y$1,
((INDEX(Base_Dados!Y:Y,MATCH($B396,Base_Dados!$B:$B,0))-MIN(Base_Dados!Y$5:Y$98)) /
(IF(MAX(Base_Dados!Y$5:Y$98)-MIN(Base_Dados!Y$5:Y$98)=0,1,MAX(Base_Dados!Y$5:Y$98)-MIN(Base_Dados!Y$5:Y$98)))) * Y$1)))</f>
        <v>0</v>
      </c>
      <c r="Z396" s="106">
        <f>IF(INDEX(Base_Dados!Z:Z,MATCH($B396,Base_Dados!$B:$B,0))=0,0,
MAX(0, MIN(Z$1,
((INDEX(Base_Dados!Z:Z,MATCH($B396,Base_Dados!$B:$B,0))-MIN(Base_Dados!Z$5:Z$98)) /
(IF(MAX(Base_Dados!Z$5:Z$98)-MIN(Base_Dados!Z$5:Z$98)=0,1,MAX(Base_Dados!Z$5:Z$98)-MIN(Base_Dados!Z$5:Z$98)))) * Z$1)))</f>
        <v>0</v>
      </c>
      <c r="AA396" s="106">
        <f>IF(INDEX(Base_Dados!AA:AA,MATCH($B396,Base_Dados!$B:$B,0))=0,0,
MAX(0, MIN(AA$1,
((INDEX(Base_Dados!AA:AA,MATCH($B396,Base_Dados!$B:$B,0))-MIN(Base_Dados!AA$5:AA$98)) /
(IF(MAX(Base_Dados!AA$5:AA$98)-MIN(Base_Dados!AA$5:AA$98)=0,1,MAX(Base_Dados!AA$5:AA$98)-MIN(Base_Dados!AA$5:AA$98)))) * AA$1)))</f>
        <v>0</v>
      </c>
      <c r="AB396" s="106">
        <f>IF(INDEX(Base_Dados!AB:AB,MATCH($B396,Base_Dados!$B:$B,0))=0,0,
MAX(0, MIN(AB$1,
((INDEX(Base_Dados!AB:AB,MATCH($B396,Base_Dados!$B:$B,0))-MIN(Base_Dados!AB$5:AB$98)) /
(IF(MAX(Base_Dados!AB$5:AB$98)-MIN(Base_Dados!AB$5:AB$98)=0,1,MAX(Base_Dados!AB$5:AB$98)-MIN(Base_Dados!AB$5:AB$98)))) * AB$1)))</f>
        <v>0.41489976678901336</v>
      </c>
      <c r="AC396" s="106">
        <f>IF(INDEX(Base_Dados!AC:AC,MATCH($B396,Base_Dados!$B:$B,0))=0,0,
MAX(0, MIN(AC$1,
((INDEX(Base_Dados!AC:AC,MATCH($B396,Base_Dados!$B:$B,0))-MIN(Base_Dados!AC$5:AC$98)) /
(IF(MAX(Base_Dados!AC$5:AC$98)-MIN(Base_Dados!AC$5:AC$98)=0,1,MAX(Base_Dados!AC$5:AC$98)-MIN(Base_Dados!AC$5:AC$98)))) * AC$1)))</f>
        <v>0.24377890730391213</v>
      </c>
      <c r="AD396" s="106">
        <f>IF(INDEX(Base_Dados!AD:AD,MATCH($B396,Base_Dados!$B:$B,0))=0,0,
MAX(0, MIN(AD$1,
((INDEX(Base_Dados!AD:AD,MATCH($B396,Base_Dados!$B:$B,0))-MIN(Base_Dados!AD$5:AD$98)) /
(IF(MAX(Base_Dados!AD$5:AD$98)-MIN(Base_Dados!AD$5:AD$98)=0,1,MAX(Base_Dados!AD$5:AD$98)-MIN(Base_Dados!AD$5:AD$98)))) * AD$1)))</f>
        <v>0.14274515604200561</v>
      </c>
      <c r="AE396" s="106">
        <f>IF(INDEX(Base_Dados!AE:AE,MATCH($B396,Base_Dados!$B:$B,0))=0,0,
MAX(0, MIN(AE$1,
((INDEX(Base_Dados!AE:AE,MATCH($B396,Base_Dados!$B:$B,0))-MIN(Base_Dados!AE$5:AE$98)) /
(IF(MAX(Base_Dados!AE$5:AE$98)-MIN(Base_Dados!AE$5:AE$98)=0,1,MAX(Base_Dados!AE$5:AE$98)-MIN(Base_Dados!AE$5:AE$98)))) * AE$1)))</f>
        <v>7.2875017977851286E-2</v>
      </c>
      <c r="AF396" s="106">
        <f>IF(INDEX(Base_Dados!AF:AF,MATCH($B396,Base_Dados!$B:$B,0))=0,0,
MAX(0, MIN(AF$1,
((INDEX(Base_Dados!AF:AF,MATCH($B396,Base_Dados!$B:$B,0))-MIN(Base_Dados!AF$5:AF$98)) /
(IF(MAX(Base_Dados!AF$5:AF$98)-MIN(Base_Dados!AF$5:AF$98)=0,1,MAX(Base_Dados!AF$5:AF$98)-MIN(Base_Dados!AF$5:AF$98)))) * AF$1)))</f>
        <v>0.10297430239507194</v>
      </c>
      <c r="AG396" s="106">
        <f>IF(INDEX(Base_Dados!AG:AG,MATCH($B396,Base_Dados!$B:$B,0))=0,0,
MAX(0, MIN(AG$1,
((INDEX(Base_Dados!AG:AG,MATCH($B396,Base_Dados!$B:$B,0))-MIN(Base_Dados!AG$5:AG$98)) /
(IF(MAX(Base_Dados!AG$5:AG$98)-MIN(Base_Dados!AG$5:AG$98)=0,1,MAX(Base_Dados!AG$5:AG$98)-MIN(Base_Dados!AG$5:AG$98)))) * AG$1)))</f>
        <v>0.1642883471117898</v>
      </c>
      <c r="AH396" s="106">
        <f>IF(INDEX(Base_Dados!AH:AH,MATCH($B396,Base_Dados!$B:$B,0))=0,0,
MAX(0, MIN(AH$1,
((INDEX(Base_Dados!AH:AH,MATCH($B396,Base_Dados!$B:$B,0))-MIN(Base_Dados!AH$5:AH$98)) /
(IF(MAX(Base_Dados!AH$5:AH$98)-MIN(Base_Dados!AH$5:AH$98)=0,1,MAX(Base_Dados!AH$5:AH$98)-MIN(Base_Dados!AH$5:AH$98)))) * AH$1)))</f>
        <v>2.0263695050857646</v>
      </c>
      <c r="AI396" s="106">
        <f>IF(INDEX(Base_Dados!AI:AI,MATCH($B396,Base_Dados!$B:$B,0))=0,0,
MAX(0, MIN(AI$1,
((INDEX(Base_Dados!AI:AI,MATCH($B396,Base_Dados!$B:$B,0))-MIN(Base_Dados!AI$5:AI$98)) /
(IF(MAX(Base_Dados!AI$5:AI$98)-MIN(Base_Dados!AI$5:AI$98)=0,1,MAX(Base_Dados!AI$5:AI$98)-MIN(Base_Dados!AI$5:AI$98)))) * AI$1)))</f>
        <v>0.2857142857142857</v>
      </c>
      <c r="AJ396" s="106">
        <f>IF(INDEX(Base_Dados!AJ:AJ,MATCH($B396,Base_Dados!$B:$B,0))=0,0,
MAX(0, MIN(AJ$1,
((INDEX(Base_Dados!AJ:AJ,MATCH($B396,Base_Dados!$B:$B,0))-MIN(Base_Dados!AJ$5:AJ$98)) /
(IF(MAX(Base_Dados!AJ$5:AJ$98)-MIN(Base_Dados!AJ$5:AJ$98)=0,1,MAX(Base_Dados!AJ$5:AJ$98)-MIN(Base_Dados!AJ$5:AJ$98)))) * AJ$1)))</f>
        <v>1.2946428571428572</v>
      </c>
      <c r="AK396" s="106">
        <f>IF(INDEX(Base_Dados!AK:AK,MATCH($B396,Base_Dados!$B:$B,0))=0,0,
MAX(0, MIN(AK$1,
((INDEX(Base_Dados!AK:AK,MATCH($B396,Base_Dados!$B:$B,0))-MIN(Base_Dados!AK$5:AK$98)) /
(IF(MAX(Base_Dados!AK$5:AK$98)-MIN(Base_Dados!AK$5:AK$98)=0,1,MAX(Base_Dados!AK$5:AK$98)-MIN(Base_Dados!AK$5:AK$98)))) * AK$1)))</f>
        <v>6.1494252873563221E-2</v>
      </c>
      <c r="AL396" s="106">
        <f>IF(INDEX(Base_Dados!AL:AL,MATCH($B396,Base_Dados!$B:$B,0))=0,0,
MAX(0, MIN(AL$1,
((INDEX(Base_Dados!AL:AL,MATCH($B396,Base_Dados!$B:$B,0))-MIN(Base_Dados!AL$5:AL$98)) /
(IF(MAX(Base_Dados!AL$5:AL$98)-MIN(Base_Dados!AL$5:AL$98)=0,1,MAX(Base_Dados!AL$5:AL$98)-MIN(Base_Dados!AL$5:AL$98)))) * AL$1)))</f>
        <v>0</v>
      </c>
      <c r="AM396" s="106">
        <f>IF(INDEX(Base_Dados!AM:AM,MATCH($B396,Base_Dados!$B:$B,0))=0,0,
MAX(0, MIN(AM$1,
((INDEX(Base_Dados!AM:AM,MATCH($B396,Base_Dados!$B:$B,0))-MIN(Base_Dados!AM$5:AM$98)) /
(IF(MAX(Base_Dados!AM$5:AM$98)-MIN(Base_Dados!AM$5:AM$98)=0,1,MAX(Base_Dados!AM$5:AM$98)-MIN(Base_Dados!AM$5:AM$98)))) * AM$1)))</f>
        <v>0.18021750388399793</v>
      </c>
      <c r="AN396" s="106">
        <f>IF(INDEX(Base_Dados!AN:AN,MATCH($B396,Base_Dados!$B:$B,0))=0,0,
MAX(0, MIN(AN$1,
((INDEX(Base_Dados!AN:AN,MATCH($B396,Base_Dados!$B:$B,0))-MIN(Base_Dados!AN$5:AN$98)) /
(IF(MAX(Base_Dados!AN$5:AN$98)-MIN(Base_Dados!AN$5:AN$98)=0,1,MAX(Base_Dados!AN$5:AN$98)-MIN(Base_Dados!AN$5:AN$98)))) * AN$1)))</f>
        <v>0.6164304864036767</v>
      </c>
      <c r="AO396" s="106">
        <f>IF(INDEX(Base_Dados!AO:AO,MATCH($B396,Base_Dados!$B:$B,0))=0,0,
MAX(0, MIN(AO$1,
((INDEX(Base_Dados!AO:AO,MATCH($B396,Base_Dados!$B:$B,0))-MIN(Base_Dados!AO$5:AO$98)) /
(IF(MAX(Base_Dados!AO$5:AO$98)-MIN(Base_Dados!AO$5:AO$98)=0,1,MAX(Base_Dados!AO$5:AO$98)-MIN(Base_Dados!AO$5:AO$98)))) * AO$1)))</f>
        <v>0</v>
      </c>
      <c r="AP396" s="106">
        <f>IF(INDEX(Base_Dados!AP:AP,MATCH($B396,Base_Dados!$B:$B,0))=0,0,
MAX(0, MIN(AP$1,
((INDEX(Base_Dados!AP:AP,MATCH($B396,Base_Dados!$B:$B,0))-MIN(Base_Dados!AP$5:AP$98)) /
(IF(MAX(Base_Dados!AP$5:AP$98)-MIN(Base_Dados!AP$5:AP$98)=0,1,MAX(Base_Dados!AP$5:AP$98)-MIN(Base_Dados!AP$5:AP$98)))) * AP$1)))</f>
        <v>5.2752293577981654E-2</v>
      </c>
      <c r="AQ396" s="106">
        <f>IF(INDEX(Base_Dados!AQ:AQ,MATCH($B396,Base_Dados!$B:$B,0))=0,0,
MAX(0, MIN(AQ$1,
((INDEX(Base_Dados!AQ:AQ,MATCH($B396,Base_Dados!$B:$B,0))-MIN(Base_Dados!AQ$5:AQ$98)) /
(IF(MAX(Base_Dados!AQ$5:AQ$98)-MIN(Base_Dados!AQ$5:AQ$98)=0,1,MAX(Base_Dados!AQ$5:AQ$98)-MIN(Base_Dados!AQ$5:AQ$98)))) * AQ$1)))</f>
        <v>0</v>
      </c>
      <c r="AR396" s="106">
        <f>IF(INDEX(Base_Dados!AR:AR,MATCH($B396,Base_Dados!$B:$B,0))=0,0,
MAX(0, MIN(AR$1,
((INDEX(Base_Dados!AR:AR,MATCH($B396,Base_Dados!$B:$B,0))-MIN(Base_Dados!AR$5:AR$98)) /
(IF(MAX(Base_Dados!AR$5:AR$98)-MIN(Base_Dados!AR$5:AR$98)=0,1,MAX(Base_Dados!AR$5:AR$98)-MIN(Base_Dados!AR$5:AR$98)))) * AR$1)))</f>
        <v>0</v>
      </c>
      <c r="AS396" s="106">
        <f>IF(INDEX(Base_Dados!AS:AS,MATCH($B396,Base_Dados!$B:$B,0))=0,0,
MAX(0, MIN(AS$1,
((INDEX(Base_Dados!AS:AS,MATCH($B396,Base_Dados!$B:$B,0))-MIN(Base_Dados!AS$5:AS$98)) /
(IF(MAX(Base_Dados!AS$5:AS$98)-MIN(Base_Dados!AS$5:AS$98)=0,1,MAX(Base_Dados!AS$5:AS$98)-MIN(Base_Dados!AS$5:AS$98)))) * AS$1)))</f>
        <v>6.0975609756097563E-3</v>
      </c>
      <c r="AT396" s="106">
        <f>IF(INDEX(Base_Dados!AT:AT,MATCH($B396,Base_Dados!$B:$B,0))=0,0,
MAX(0, MIN(AT$1,
((INDEX(Base_Dados!AT:AT,MATCH($B396,Base_Dados!$B:$B,0))-MIN(Base_Dados!AT$5:AT$98)) /
(IF(MAX(Base_Dados!AT$5:AT$98)-MIN(Base_Dados!AT$5:AT$98)=0,1,MAX(Base_Dados!AT$5:AT$98)-MIN(Base_Dados!AT$5:AT$98)))) * AT$1)))</f>
        <v>0</v>
      </c>
      <c r="AU396" s="106">
        <f>IF(INDEX(Base_Dados!AU:AU,MATCH($B396,Base_Dados!$B:$B,0))=0,0,
MAX(0, MIN(AU$1,
((INDEX(Base_Dados!AU:AU,MATCH($B396,Base_Dados!$B:$B,0))-MIN(Base_Dados!AU$5:AU$98)) /
(IF(MAX(Base_Dados!AU$5:AU$98)-MIN(Base_Dados!AU$5:AU$98)=0,1,MAX(Base_Dados!AU$5:AU$98)-MIN(Base_Dados!AU$5:AU$98)))) * AU$1)))</f>
        <v>3.1835205992509365E-2</v>
      </c>
      <c r="AV396" s="106">
        <f>IF(INDEX(Base_Dados!AV:AV,MATCH($B396,Base_Dados!$B:$B,0))=0,0,
MAX(0, MIN(AV$1,
((INDEX(Base_Dados!AV:AV,MATCH($B396,Base_Dados!$B:$B,0))-MIN(Base_Dados!AV$5:AV$98)) /
(IF(MAX(Base_Dados!AV$5:AV$98)-MIN(Base_Dados!AV$5:AV$98)=0,1,MAX(Base_Dados!AV$5:AV$98)-MIN(Base_Dados!AV$5:AV$98)))) * AV$1)))</f>
        <v>0</v>
      </c>
      <c r="AW396" s="106">
        <f>IF(INDEX(Base_Dados!AW:AW,MATCH($B396,Base_Dados!$B:$B,0))=0,0,
MAX(0, MIN(AW$1,
((INDEX(Base_Dados!AW:AW,MATCH($B396,Base_Dados!$B:$B,0))-MIN(Base_Dados!AW$5:AW$98)) /
(IF(MAX(Base_Dados!AW$5:AW$98)-MIN(Base_Dados!AW$5:AW$98)=0,1,MAX(Base_Dados!AW$5:AW$98)-MIN(Base_Dados!AW$5:AW$98)))) * AW$1)))</f>
        <v>0</v>
      </c>
      <c r="AX396" s="106">
        <f>IF(INDEX(Base_Dados!AX:AX,MATCH($B396,Base_Dados!$B:$B,0))=0,0,
MAX(0, MIN(AX$1,
((INDEX(Base_Dados!AX:AX,MATCH($B396,Base_Dados!$B:$B,0))-MIN(Base_Dados!AX$5:AX$98)) /
(IF(MAX(Base_Dados!AX$5:AX$98)-MIN(Base_Dados!AX$5:AX$98)=0,1,MAX(Base_Dados!AX$5:AX$98)-MIN(Base_Dados!AX$5:AX$98)))) * AX$1)))</f>
        <v>5.0447096163823354E-2</v>
      </c>
      <c r="AY396" s="106">
        <f>IF(INDEX(Base_Dados!AY:AY,MATCH($B396,Base_Dados!$B:$B,0))=0,0,
MAX(0, MIN(AY$1,
((INDEX(Base_Dados!AY:AY,MATCH($B396,Base_Dados!$B:$B,0))-MIN(Base_Dados!AY$5:AY$98)) /
(IF(MAX(Base_Dados!AY$5:AY$98)-MIN(Base_Dados!AY$5:AY$98)=0,1,MAX(Base_Dados!AY$5:AY$98)-MIN(Base_Dados!AY$5:AY$98)))) * AY$1)))</f>
        <v>6.9238377843719084E-2</v>
      </c>
      <c r="AZ396" s="106">
        <f>IF(INDEX(Base_Dados!AZ:AZ,MATCH($B396,Base_Dados!$B:$B,0))=0,0,
MAX(0, MIN(AZ$1,
((INDEX(Base_Dados!AZ:AZ,MATCH($B396,Base_Dados!$B:$B,0))-MIN(Base_Dados!AZ$5:AZ$98)) /
(IF(MAX(Base_Dados!AZ$5:AZ$98)-MIN(Base_Dados!AZ$5:AZ$98)=0,1,MAX(Base_Dados!AZ$5:AZ$98)-MIN(Base_Dados!AZ$5:AZ$98)))) * AZ$1)))</f>
        <v>0.37234042553191488</v>
      </c>
      <c r="BA396" s="106">
        <f>IF(INDEX(Base_Dados!BA:BA,MATCH($B396,Base_Dados!$B:$B,0))=0,0,
MAX(0, MIN(BA$1,
((INDEX(Base_Dados!BA:BA,MATCH($B396,Base_Dados!$B:$B,0))-MIN(Base_Dados!BA$5:BA$98)) /
(IF(MAX(Base_Dados!BA$5:BA$98)-MIN(Base_Dados!BA$5:BA$98)=0,1,MAX(Base_Dados!BA$5:BA$98)-MIN(Base_Dados!BA$5:BA$98)))) * BA$1)))</f>
        <v>0.11194742334421279</v>
      </c>
      <c r="BB396" s="106">
        <f>IF(INDEX(Base_Dados!BB:BB,MATCH($B396,Base_Dados!$B:$B,0))=0,0,
MAX(0, MIN(BB$1,
((INDEX(Base_Dados!BB:BB,MATCH($B396,Base_Dados!$B:$B,0))-MIN(Base_Dados!BB$5:BB$98)) /
(IF(MAX(Base_Dados!BB$5:BB$98)-MIN(Base_Dados!BB$5:BB$98)=0,1,MAX(Base_Dados!BB$5:BB$98)-MIN(Base_Dados!BB$5:BB$98)))) * BB$1)))</f>
        <v>0.5</v>
      </c>
      <c r="BC396" s="106">
        <f>IF(INDEX(Base_Dados!BC:BC,MATCH($B396,Base_Dados!$B:$B,0))=0,0,
MAX(0, MIN(BC$1,
((INDEX(Base_Dados!BC:BC,MATCH($B396,Base_Dados!$B:$B,0))-MIN(Base_Dados!BC$5:BC$98)) /
(IF(MAX(Base_Dados!BC$5:BC$98)-MIN(Base_Dados!BC$5:BC$98)=0,1,MAX(Base_Dados!BC$5:BC$98)-MIN(Base_Dados!BC$5:BC$98)))) * BC$1)))</f>
        <v>8.1335847023969829E-2</v>
      </c>
      <c r="BD396" s="106">
        <f>IF(INDEX(Base_Dados!BD:BD,MATCH($B396,Base_Dados!$B:$B,0))=0,0,
MAX(0, MIN(BD$1,
((INDEX(Base_Dados!BD:BD,MATCH($B396,Base_Dados!$B:$B,0))-MIN(Base_Dados!BD$5:BD$98)) /
(IF(MAX(Base_Dados!BD$5:BD$98)-MIN(Base_Dados!BD$5:BD$98)=0,1,MAX(Base_Dados!BD$5:BD$98)-MIN(Base_Dados!BD$5:BD$98)))) * BD$1)))</f>
        <v>0.10546361055328578</v>
      </c>
      <c r="BE396" s="106">
        <f>IF(INDEX(Base_Dados!BE:BE,MATCH($B396,Base_Dados!$B:$B,0))=0,0,
MAX(0, MIN(BE$1,
((INDEX(Base_Dados!BE:BE,MATCH($B396,Base_Dados!$B:$B,0))-MIN(Base_Dados!BE$5:BE$98)) /
(IF(MAX(Base_Dados!BE$5:BE$98)-MIN(Base_Dados!BE$5:BE$98)=0,1,MAX(Base_Dados!BE$5:BE$98)-MIN(Base_Dados!BE$5:BE$98)))) * BE$1)))</f>
        <v>0.19066733567486202</v>
      </c>
      <c r="BF396" s="106">
        <f>IF(INDEX(Base_Dados!BF:BF,MATCH($B396,Base_Dados!$B:$B,0))=0,0,
MAX(0, MIN(BF$1,
((INDEX(Base_Dados!BF:BF,MATCH($B396,Base_Dados!$B:$B,0))-MIN(Base_Dados!BF$5:BF$98)) /
(IF(MAX(Base_Dados!BF$5:BF$98)-MIN(Base_Dados!BF$5:BF$98)=0,1,MAX(Base_Dados!BF$5:BF$98)-MIN(Base_Dados!BF$5:BF$98)))) * BF$1)))</f>
        <v>0</v>
      </c>
      <c r="BG396" s="106">
        <f>IF(INDEX(Base_Dados!BG:BG,MATCH($B396,Base_Dados!$B:$B,0))=0,0,
MAX(0, MIN(BG$1,
((INDEX(Base_Dados!BG:BG,MATCH($B396,Base_Dados!$B:$B,0))-MIN(Base_Dados!BG$5:BG$98)) /
(IF(MAX(Base_Dados!BG$5:BG$98)-MIN(Base_Dados!BG$5:BG$98)=0,1,MAX(Base_Dados!BG$5:BG$98)-MIN(Base_Dados!BG$5:BG$98)))) * BG$1)))</f>
        <v>6.270903010033445E-3</v>
      </c>
      <c r="BH396" s="106">
        <f>IF(INDEX(Base_Dados!BH:BH,MATCH($B396,Base_Dados!$B:$B,0))=0,0,
MAX(0, MIN(BH$1,
((INDEX(Base_Dados!BH:BH,MATCH($B396,Base_Dados!$B:$B,0))-MIN(Base_Dados!BH$5:BH$98)) /
(IF(MAX(Base_Dados!BH$5:BH$98)-MIN(Base_Dados!BH$5:BH$98)=0,1,MAX(Base_Dados!BH$5:BH$98)-MIN(Base_Dados!BH$5:BH$98)))) * BH$1)))</f>
        <v>0.10989010989010989</v>
      </c>
      <c r="BI396" s="106">
        <f>IF(INDEX(Base_Dados!BI:BI,MATCH($B396,Base_Dados!$B:$B,0))=0,0,
MAX(0, MIN(BI$1,
((INDEX(Base_Dados!BI:BI,MATCH($B396,Base_Dados!$B:$B,0))-MIN(Base_Dados!BI$5:BI$98)) /
(IF(MAX(Base_Dados!BI$5:BI$98)-MIN(Base_Dados!BI$5:BI$98)=0,1,MAX(Base_Dados!BI$5:BI$98)-MIN(Base_Dados!BI$5:BI$98)))) * BI$1)))</f>
        <v>0.2839313572542902</v>
      </c>
      <c r="BJ396" s="106">
        <f>IF(INDEX(Base_Dados!BJ:BJ,MATCH($B396,Base_Dados!$B:$B,0))=0,0,
MAX(0, MIN(BJ$1,
((INDEX(Base_Dados!BJ:BJ,MATCH($B396,Base_Dados!$B:$B,0))-MIN(Base_Dados!BJ$5:BJ$98)) /
(IF(MAX(Base_Dados!BJ$5:BJ$98)-MIN(Base_Dados!BJ$5:BJ$98)=0,1,MAX(Base_Dados!BJ$5:BJ$98)-MIN(Base_Dados!BJ$5:BJ$98)))) * BJ$1)))</f>
        <v>0.18947368421052632</v>
      </c>
      <c r="BK396" s="106">
        <f>IF(INDEX(Base_Dados!BK:BK,MATCH($B396,Base_Dados!$B:$B,0))=0,0,
MAX(0, MIN(BK$1,
((INDEX(Base_Dados!BK:BK,MATCH($B396,Base_Dados!$B:$B,0))-MIN(Base_Dados!BK$5:BK$98)) /
(IF(MAX(Base_Dados!BK$5:BK$98)-MIN(Base_Dados!BK$5:BK$98)=0,1,MAX(Base_Dados!BK$5:BK$98)-MIN(Base_Dados!BK$5:BK$98)))) * BK$1)))</f>
        <v>0.10714285714285714</v>
      </c>
      <c r="BL396" s="106">
        <f>IF(INDEX(Base_Dados!BL:BL,MATCH($B396,Base_Dados!$B:$B,0))=0,0,
MAX(0, MIN(BL$1,
((INDEX(Base_Dados!BL:BL,MATCH($B396,Base_Dados!$B:$B,0))-MIN(Base_Dados!BL$5:BL$98)) /
(IF(MAX(Base_Dados!BL$5:BL$98)-MIN(Base_Dados!BL$5:BL$98)=0,1,MAX(Base_Dados!BL$5:BL$98)-MIN(Base_Dados!BL$5:BL$98)))) * BL$1)))</f>
        <v>9.6091205211726385E-2</v>
      </c>
      <c r="BM396" s="106">
        <f>IF(INDEX(Base_Dados!BM:BM,MATCH($B396,Base_Dados!$B:$B,0))=0,0,
MAX(0, MIN(BM$1,
((INDEX(Base_Dados!BM:BM,MATCH($B396,Base_Dados!$B:$B,0))-MIN(Base_Dados!BM$5:BM$98)) /
(IF(MAX(Base_Dados!BM$5:BM$98)-MIN(Base_Dados!BM$5:BM$98)=0,1,MAX(Base_Dados!BM$5:BM$98)-MIN(Base_Dados!BM$5:BM$98)))) * BM$1)))</f>
        <v>1</v>
      </c>
      <c r="BN396" s="106">
        <f>IF(INDEX(Base_Dados!BN:BN,MATCH($B396,Base_Dados!$B:$B,0))=0,0,
MAX(0, MIN(BN$1,
((INDEX(Base_Dados!BN:BN,MATCH($B396,Base_Dados!$B:$B,0))-MIN(Base_Dados!BN$5:BN$98)) /
(IF(MAX(Base_Dados!BN$5:BN$98)-MIN(Base_Dados!BN$5:BN$98)=0,1,MAX(Base_Dados!BN$5:BN$98)-MIN(Base_Dados!BN$5:BN$98)))) * BN$1)))</f>
        <v>0</v>
      </c>
      <c r="BO396" s="106">
        <f>IF(INDEX(Base_Dados!BO:BO,MATCH($B396,Base_Dados!$B:$B,0))=0,0,
MAX(0, MIN(BO$1,
((INDEX(Base_Dados!BO:BO,MATCH($B396,Base_Dados!$B:$B,0))-MIN(Base_Dados!BO$5:BO$98)) /
(IF(MAX(Base_Dados!BO$5:BO$98)-MIN(Base_Dados!BO$5:BO$98)=0,1,MAX(Base_Dados!BO$5:BO$98)-MIN(Base_Dados!BO$5:BO$98)))) * BO$1)))</f>
        <v>3.4482758620689655E-2</v>
      </c>
      <c r="BP396" s="106">
        <f t="shared" si="24"/>
        <v>18.304301991065824</v>
      </c>
      <c r="BQ396" s="111">
        <f t="shared" si="25"/>
        <v>0.45576707989939053</v>
      </c>
      <c r="BR396" s="112">
        <f t="shared" si="26"/>
        <v>0.14125876642136725</v>
      </c>
      <c r="BS396" s="113">
        <f t="shared" si="27"/>
        <v>18.163043224644458</v>
      </c>
    </row>
    <row r="397" spans="1:71">
      <c r="A397" s="21">
        <v>35044</v>
      </c>
      <c r="B397" s="21" t="s">
        <v>637</v>
      </c>
      <c r="C397" s="21" t="s">
        <v>619</v>
      </c>
      <c r="D397" s="105">
        <f>IF(INDEX(Base_Dados!D:D,MATCH($B397,Base_Dados!$B:$B,0))=0,0,
MAX(0, MIN(D$1,
((INDEX(Base_Dados!D:D,MATCH($B397,Base_Dados!$B:$B,0))-MIN(Base_Dados!D$5:D$98)) /
(IF(MAX(Base_Dados!D$5:D$98)-MIN(Base_Dados!D$5:D$98)=0,1,MAX(Base_Dados!D$5:D$98)-MIN(Base_Dados!D$5:D$98)))) * D$1)))</f>
        <v>0.24476554725925784</v>
      </c>
      <c r="E397" s="106">
        <f>IF(INDEX(Base_Dados!E:E,MATCH($B397,Base_Dados!$B:$B,0))=0,0,
MAX(0, MIN(E$1,
((INDEX(Base_Dados!E:E,MATCH($B397,Base_Dados!$B:$B,0))-MIN(Base_Dados!E$5:E$98)) /
(IF(MAX(Base_Dados!E$5:E$98)-MIN(Base_Dados!E$5:E$98)=0,1,MAX(Base_Dados!E$5:E$98)-MIN(Base_Dados!E$5:E$98)))) * E$1)))</f>
        <v>7.4735898489928732E-2</v>
      </c>
      <c r="F397" s="106">
        <f>IF(INDEX(Base_Dados!F:F,MATCH($B397,Base_Dados!$B:$B,0))=0,0,
MAX(0, MIN(F$1,
((INDEX(Base_Dados!F:F,MATCH($B397,Base_Dados!$B:$B,0))-MIN(Base_Dados!F$5:F$98)) /
(IF(MAX(Base_Dados!F$5:F$98)-MIN(Base_Dados!F$5:F$98)=0,1,MAX(Base_Dados!F$5:F$98)-MIN(Base_Dados!F$5:F$98)))) * F$1)))</f>
        <v>6.9295146694878434E-2</v>
      </c>
      <c r="G397" s="106">
        <f>IF(INDEX(Base_Dados!G:G,MATCH($B397,Base_Dados!$B:$B,0))=0,0,
MAX(0, MIN(G$1,
((INDEX(Base_Dados!G:G,MATCH($B397,Base_Dados!$B:$B,0))-MIN(Base_Dados!G$5:G$98)) /
(IF(MAX(Base_Dados!G$5:G$98)-MIN(Base_Dados!G$5:G$98)=0,1,MAX(Base_Dados!G$5:G$98)-MIN(Base_Dados!G$5:G$98)))) * G$1)))</f>
        <v>5.3492484526967282E-2</v>
      </c>
      <c r="H397" s="106">
        <f>IF(INDEX(Base_Dados!H:H,MATCH($B397,Base_Dados!$B:$B,0))=0,0,
MAX(0, MIN(H$1,
((INDEX(Base_Dados!H:H,MATCH($B397,Base_Dados!$B:$B,0))-MIN(Base_Dados!H$5:H$98)) /
(IF(MAX(Base_Dados!H$5:H$98)-MIN(Base_Dados!H$5:H$98)=0,1,MAX(Base_Dados!H$5:H$98)-MIN(Base_Dados!H$5:H$98)))) * H$1)))</f>
        <v>5.3418010241731699E-2</v>
      </c>
      <c r="I397" s="106">
        <f>IF(INDEX(Base_Dados!I:I,MATCH($B397,Base_Dados!$B:$B,0))=0,0,
MAX(0, MIN(I$1,
((INDEX(Base_Dados!I:I,MATCH($B397,Base_Dados!$B:$B,0))-MIN(Base_Dados!I$5:I$98)) /
(IF(MAX(Base_Dados!I$5:I$98)-MIN(Base_Dados!I$5:I$98)=0,1,MAX(Base_Dados!I$5:I$98)-MIN(Base_Dados!I$5:I$98)))) * I$1)))</f>
        <v>7.014072738371753E-2</v>
      </c>
      <c r="J397" s="106">
        <f>IF(INDEX(Base_Dados!J:J,MATCH($B397,Base_Dados!$B:$B,0))=0,0,
MAX(0, MIN(J$1,
((INDEX(Base_Dados!J:J,MATCH($B397,Base_Dados!$B:$B,0))-MIN(Base_Dados!J$5:J$98)) /
(IF(MAX(Base_Dados!J$5:J$98)-MIN(Base_Dados!J$5:J$98)=0,1,MAX(Base_Dados!J$5:J$98)-MIN(Base_Dados!J$5:J$98)))) * J$1)))</f>
        <v>7.9819914115091511E-2</v>
      </c>
      <c r="K397" s="106">
        <f>IF(INDEX(Base_Dados!K:K,MATCH($B397,Base_Dados!$B:$B,0))=0,0,
MAX(0, MIN(K$1,
((INDEX(Base_Dados!K:K,MATCH($B397,Base_Dados!$B:$B,0))-MIN(Base_Dados!K$5:K$98)) /
(IF(MAX(Base_Dados!K$5:K$98)-MIN(Base_Dados!K$5:K$98)=0,1,MAX(Base_Dados!K$5:K$98)-MIN(Base_Dados!K$5:K$98)))) * K$1)))</f>
        <v>9.506372987477639E-2</v>
      </c>
      <c r="L397" s="106">
        <f>IF(INDEX(Base_Dados!L:L,MATCH($B397,Base_Dados!$B:$B,0))=0,0,
MAX(0, MIN(L$1,
((INDEX(Base_Dados!L:L,MATCH($B397,Base_Dados!$B:$B,0))-MIN(Base_Dados!L$5:L$98)) /
(IF(MAX(Base_Dados!L$5:L$98)-MIN(Base_Dados!L$5:L$98)=0,1,MAX(Base_Dados!L$5:L$98)-MIN(Base_Dados!L$5:L$98)))) * L$1)))</f>
        <v>0.11602375483048179</v>
      </c>
      <c r="M397" s="106">
        <f>IF(INDEX(Base_Dados!M:M,MATCH($B397,Base_Dados!$B:$B,0))=0,0,
MAX(0, MIN(M$1,
((INDEX(Base_Dados!M:M,MATCH($B397,Base_Dados!$B:$B,0))-MIN(Base_Dados!M$5:M$98)) /
(IF(MAX(Base_Dados!M$5:M$98)-MIN(Base_Dados!M$5:M$98)=0,1,MAX(Base_Dados!M$5:M$98)-MIN(Base_Dados!M$5:M$98)))) * M$1)))</f>
        <v>0.12831486880466472</v>
      </c>
      <c r="N397" s="106">
        <f>IF(INDEX(Base_Dados!N:N,MATCH($B397,Base_Dados!$B:$B,0))=0,0,
MAX(0, MIN(N$1,
((INDEX(Base_Dados!N:N,MATCH($B397,Base_Dados!$B:$B,0))-MIN(Base_Dados!N$5:N$98)) /
(IF(MAX(Base_Dados!N$5:N$98)-MIN(Base_Dados!N$5:N$98)=0,1,MAX(Base_Dados!N$5:N$98)-MIN(Base_Dados!N$5:N$98)))) * N$1)))</f>
        <v>0.15513671482151942</v>
      </c>
      <c r="O397" s="106">
        <f>IF(INDEX(Base_Dados!O:O,MATCH($B397,Base_Dados!$B:$B,0))=0,0,
MAX(0, MIN(O$1,
((INDEX(Base_Dados!O:O,MATCH($B397,Base_Dados!$B:$B,0))-MIN(Base_Dados!O$5:O$98)) /
(IF(MAX(Base_Dados!O$5:O$98)-MIN(Base_Dados!O$5:O$98)=0,1,MAX(Base_Dados!O$5:O$98)-MIN(Base_Dados!O$5:O$98)))) * O$1)))</f>
        <v>0.18183845253358605</v>
      </c>
      <c r="P397" s="106">
        <f>IF(INDEX(Base_Dados!P:P,MATCH($B397,Base_Dados!$B:$B,0))=0,0,
MAX(0, MIN(P$1,
((INDEX(Base_Dados!P:P,MATCH($B397,Base_Dados!$B:$B,0))-MIN(Base_Dados!P$5:P$98)) /
(IF(MAX(Base_Dados!P$5:P$98)-MIN(Base_Dados!P$5:P$98)=0,1,MAX(Base_Dados!P$5:P$98)-MIN(Base_Dados!P$5:P$98)))) * P$1)))</f>
        <v>8.2367787353809285E-2</v>
      </c>
      <c r="Q397" s="106">
        <f>IF(INDEX(Base_Dados!Q:Q,MATCH($B397,Base_Dados!$B:$B,0))=0,0,
MAX(0, MIN(Q$1,
((INDEX(Base_Dados!Q:Q,MATCH($B397,Base_Dados!$B:$B,0))-MIN(Base_Dados!Q$5:Q$98)) /
(IF(MAX(Base_Dados!Q$5:Q$98)-MIN(Base_Dados!Q$5:Q$98)=0,1,MAX(Base_Dados!Q$5:Q$98)-MIN(Base_Dados!Q$5:Q$98)))) * Q$1)))</f>
        <v>2.4616923806013373E-2</v>
      </c>
      <c r="R397" s="106">
        <f>IF(INDEX(Base_Dados!R:R,MATCH($B397,Base_Dados!$B:$B,0))=0,0,
MAX(0, MIN(R$1,
((INDEX(Base_Dados!R:R,MATCH($B397,Base_Dados!$B:$B,0))-MIN(Base_Dados!R$5:R$98)) /
(IF(MAX(Base_Dados!R$5:R$98)-MIN(Base_Dados!R$5:R$98)=0,1,MAX(Base_Dados!R$5:R$98)-MIN(Base_Dados!R$5:R$98)))) * R$1)))</f>
        <v>2.4689171085991387E-2</v>
      </c>
      <c r="S397" s="106">
        <f>IF(INDEX(Base_Dados!S:S,MATCH($B397,Base_Dados!$B:$B,0))=0,0,
MAX(0, MIN(S$1,
((INDEX(Base_Dados!S:S,MATCH($B397,Base_Dados!$B:$B,0))-MIN(Base_Dados!S$5:S$98)) /
(IF(MAX(Base_Dados!S$5:S$98)-MIN(Base_Dados!S$5:S$98)=0,1,MAX(Base_Dados!S$5:S$98)-MIN(Base_Dados!S$5:S$98)))) * S$1)))</f>
        <v>4.9666741556204597E-2</v>
      </c>
      <c r="T397" s="106">
        <f>IF(INDEX(Base_Dados!T:T,MATCH($B397,Base_Dados!$B:$B,0))=0,0,
MAX(0, MIN(T$1,
((INDEX(Base_Dados!T:T,MATCH($B397,Base_Dados!$B:$B,0))-MIN(Base_Dados!T$5:T$98)) /
(IF(MAX(Base_Dados!T$5:T$98)-MIN(Base_Dados!T$5:T$98)=0,1,MAX(Base_Dados!T$5:T$98)-MIN(Base_Dados!T$5:T$98)))) * T$1)))</f>
        <v>0.65414204126236675</v>
      </c>
      <c r="U397" s="106">
        <f>IF(INDEX(Base_Dados!U:U,MATCH($B397,Base_Dados!$B:$B,0))=0,0,
MAX(0, MIN(U$1,
((INDEX(Base_Dados!U:U,MATCH($B397,Base_Dados!$B:$B,0))-MIN(Base_Dados!U$5:U$98)) /
(IF(MAX(Base_Dados!U$5:U$98)-MIN(Base_Dados!U$5:U$98)=0,1,MAX(Base_Dados!U$5:U$98)-MIN(Base_Dados!U$5:U$98)))) * U$1)))</f>
        <v>0.79003369955644653</v>
      </c>
      <c r="V397" s="106">
        <f>IF(INDEX(Base_Dados!V:V,MATCH($B397,Base_Dados!$B:$B,0))=0,0,
MAX(0, MIN(V$1,
((INDEX(Base_Dados!V:V,MATCH($B397,Base_Dados!$B:$B,0))-MIN(Base_Dados!V$5:V$98)) /
(IF(MAX(Base_Dados!V$5:V$98)-MIN(Base_Dados!V$5:V$98)=0,1,MAX(Base_Dados!V$5:V$98)-MIN(Base_Dados!V$5:V$98)))) * V$1)))</f>
        <v>4.3921298873306147E-2</v>
      </c>
      <c r="W397" s="106">
        <f>IF(INDEX(Base_Dados!W:W,MATCH($B397,Base_Dados!$B:$B,0))=0,0,
MAX(0, MIN(W$1,
((INDEX(Base_Dados!W:W,MATCH($B397,Base_Dados!$B:$B,0))-MIN(Base_Dados!W$5:W$98)) /
(IF(MAX(Base_Dados!W$5:W$98)-MIN(Base_Dados!W$5:W$98)=0,1,MAX(Base_Dados!W$5:W$98)-MIN(Base_Dados!W$5:W$98)))) * W$1)))</f>
        <v>2.7554792294642274</v>
      </c>
      <c r="X397" s="106">
        <f>IF(INDEX(Base_Dados!X:X,MATCH($B397,Base_Dados!$B:$B,0))=0,0,
MAX(0, MIN(X$1,
((INDEX(Base_Dados!X:X,MATCH($B397,Base_Dados!$B:$B,0))-MIN(Base_Dados!X$5:X$98)) /
(IF(MAX(Base_Dados!X$5:X$98)-MIN(Base_Dados!X$5:X$98)=0,1,MAX(Base_Dados!X$5:X$98)-MIN(Base_Dados!X$5:X$98)))) * X$1)))</f>
        <v>0</v>
      </c>
      <c r="Y397" s="106">
        <f>IF(INDEX(Base_Dados!Y:Y,MATCH($B397,Base_Dados!$B:$B,0))=0,0,
MAX(0, MIN(Y$1,
((INDEX(Base_Dados!Y:Y,MATCH($B397,Base_Dados!$B:$B,0))-MIN(Base_Dados!Y$5:Y$98)) /
(IF(MAX(Base_Dados!Y$5:Y$98)-MIN(Base_Dados!Y$5:Y$98)=0,1,MAX(Base_Dados!Y$5:Y$98)-MIN(Base_Dados!Y$5:Y$98)))) * Y$1)))</f>
        <v>0</v>
      </c>
      <c r="Z397" s="106">
        <f>IF(INDEX(Base_Dados!Z:Z,MATCH($B397,Base_Dados!$B:$B,0))=0,0,
MAX(0, MIN(Z$1,
((INDEX(Base_Dados!Z:Z,MATCH($B397,Base_Dados!$B:$B,0))-MIN(Base_Dados!Z$5:Z$98)) /
(IF(MAX(Base_Dados!Z$5:Z$98)-MIN(Base_Dados!Z$5:Z$98)=0,1,MAX(Base_Dados!Z$5:Z$98)-MIN(Base_Dados!Z$5:Z$98)))) * Z$1)))</f>
        <v>0</v>
      </c>
      <c r="AA397" s="106">
        <f>IF(INDEX(Base_Dados!AA:AA,MATCH($B397,Base_Dados!$B:$B,0))=0,0,
MAX(0, MIN(AA$1,
((INDEX(Base_Dados!AA:AA,MATCH($B397,Base_Dados!$B:$B,0))-MIN(Base_Dados!AA$5:AA$98)) /
(IF(MAX(Base_Dados!AA$5:AA$98)-MIN(Base_Dados!AA$5:AA$98)=0,1,MAX(Base_Dados!AA$5:AA$98)-MIN(Base_Dados!AA$5:AA$98)))) * AA$1)))</f>
        <v>0</v>
      </c>
      <c r="AB397" s="106">
        <f>IF(INDEX(Base_Dados!AB:AB,MATCH($B397,Base_Dados!$B:$B,0))=0,0,
MAX(0, MIN(AB$1,
((INDEX(Base_Dados!AB:AB,MATCH($B397,Base_Dados!$B:$B,0))-MIN(Base_Dados!AB$5:AB$98)) /
(IF(MAX(Base_Dados!AB$5:AB$98)-MIN(Base_Dados!AB$5:AB$98)=0,1,MAX(Base_Dados!AB$5:AB$98)-MIN(Base_Dados!AB$5:AB$98)))) * AB$1)))</f>
        <v>0.45230303626790014</v>
      </c>
      <c r="AC397" s="106">
        <f>IF(INDEX(Base_Dados!AC:AC,MATCH($B397,Base_Dados!$B:$B,0))=0,0,
MAX(0, MIN(AC$1,
((INDEX(Base_Dados!AC:AC,MATCH($B397,Base_Dados!$B:$B,0))-MIN(Base_Dados!AC$5:AC$98)) /
(IF(MAX(Base_Dados!AC$5:AC$98)-MIN(Base_Dados!AC$5:AC$98)=0,1,MAX(Base_Dados!AC$5:AC$98)-MIN(Base_Dados!AC$5:AC$98)))) * AC$1)))</f>
        <v>4.8311331663133547E-2</v>
      </c>
      <c r="AD397" s="106">
        <f>IF(INDEX(Base_Dados!AD:AD,MATCH($B397,Base_Dados!$B:$B,0))=0,0,
MAX(0, MIN(AD$1,
((INDEX(Base_Dados!AD:AD,MATCH($B397,Base_Dados!$B:$B,0))-MIN(Base_Dados!AD$5:AD$98)) /
(IF(MAX(Base_Dados!AD$5:AD$98)-MIN(Base_Dados!AD$5:AD$98)=0,1,MAX(Base_Dados!AD$5:AD$98)-MIN(Base_Dados!AD$5:AD$98)))) * AD$1)))</f>
        <v>2.3561603313119357E-2</v>
      </c>
      <c r="AE397" s="106">
        <f>IF(INDEX(Base_Dados!AE:AE,MATCH($B397,Base_Dados!$B:$B,0))=0,0,
MAX(0, MIN(AE$1,
((INDEX(Base_Dados!AE:AE,MATCH($B397,Base_Dados!$B:$B,0))-MIN(Base_Dados!AE$5:AE$98)) /
(IF(MAX(Base_Dados!AE$5:AE$98)-MIN(Base_Dados!AE$5:AE$98)=0,1,MAX(Base_Dados!AE$5:AE$98)-MIN(Base_Dados!AE$5:AE$98)))) * AE$1)))</f>
        <v>1.3763842945491154E-2</v>
      </c>
      <c r="AF397" s="106">
        <f>IF(INDEX(Base_Dados!AF:AF,MATCH($B397,Base_Dados!$B:$B,0))=0,0,
MAX(0, MIN(AF$1,
((INDEX(Base_Dados!AF:AF,MATCH($B397,Base_Dados!$B:$B,0))-MIN(Base_Dados!AF$5:AF$98)) /
(IF(MAX(Base_Dados!AF$5:AF$98)-MIN(Base_Dados!AF$5:AF$98)=0,1,MAX(Base_Dados!AF$5:AF$98)-MIN(Base_Dados!AF$5:AF$98)))) * AF$1)))</f>
        <v>2.4364455477405414E-2</v>
      </c>
      <c r="AG397" s="106">
        <f>IF(INDEX(Base_Dados!AG:AG,MATCH($B397,Base_Dados!$B:$B,0))=0,0,
MAX(0, MIN(AG$1,
((INDEX(Base_Dados!AG:AG,MATCH($B397,Base_Dados!$B:$B,0))-MIN(Base_Dados!AG$5:AG$98)) /
(IF(MAX(Base_Dados!AG$5:AG$98)-MIN(Base_Dados!AG$5:AG$98)=0,1,MAX(Base_Dados!AG$5:AG$98)-MIN(Base_Dados!AG$5:AG$98)))) * AG$1)))</f>
        <v>2.4616923806013373E-2</v>
      </c>
      <c r="AH397" s="106">
        <f>IF(INDEX(Base_Dados!AH:AH,MATCH($B397,Base_Dados!$B:$B,0))=0,0,
MAX(0, MIN(AH$1,
((INDEX(Base_Dados!AH:AH,MATCH($B397,Base_Dados!$B:$B,0))-MIN(Base_Dados!AH$5:AH$98)) /
(IF(MAX(Base_Dados!AH$5:AH$98)-MIN(Base_Dados!AH$5:AH$98)=0,1,MAX(Base_Dados!AH$5:AH$98)-MIN(Base_Dados!AH$5:AH$98)))) * AH$1)))</f>
        <v>1.2605001757690641</v>
      </c>
      <c r="AI397" s="106">
        <f>IF(INDEX(Base_Dados!AI:AI,MATCH($B397,Base_Dados!$B:$B,0))=0,0,
MAX(0, MIN(AI$1,
((INDEX(Base_Dados!AI:AI,MATCH($B397,Base_Dados!$B:$B,0))-MIN(Base_Dados!AI$5:AI$98)) /
(IF(MAX(Base_Dados!AI$5:AI$98)-MIN(Base_Dados!AI$5:AI$98)=0,1,MAX(Base_Dados!AI$5:AI$98)-MIN(Base_Dados!AI$5:AI$98)))) * AI$1)))</f>
        <v>7.1428571428571425E-2</v>
      </c>
      <c r="AJ397" s="106">
        <f>IF(INDEX(Base_Dados!AJ:AJ,MATCH($B397,Base_Dados!$B:$B,0))=0,0,
MAX(0, MIN(AJ$1,
((INDEX(Base_Dados!AJ:AJ,MATCH($B397,Base_Dados!$B:$B,0))-MIN(Base_Dados!AJ$5:AJ$98)) /
(IF(MAX(Base_Dados!AJ$5:AJ$98)-MIN(Base_Dados!AJ$5:AJ$98)=0,1,MAX(Base_Dados!AJ$5:AJ$98)-MIN(Base_Dados!AJ$5:AJ$98)))) * AJ$1)))</f>
        <v>0.41666666666666663</v>
      </c>
      <c r="AK397" s="106">
        <f>IF(INDEX(Base_Dados!AK:AK,MATCH($B397,Base_Dados!$B:$B,0))=0,0,
MAX(0, MIN(AK$1,
((INDEX(Base_Dados!AK:AK,MATCH($B397,Base_Dados!$B:$B,0))-MIN(Base_Dados!AK$5:AK$98)) /
(IF(MAX(Base_Dados!AK$5:AK$98)-MIN(Base_Dados!AK$5:AK$98)=0,1,MAX(Base_Dados!AK$5:AK$98)-MIN(Base_Dados!AK$5:AK$98)))) * AK$1)))</f>
        <v>1.264367816091954E-2</v>
      </c>
      <c r="AL397" s="106">
        <f>IF(INDEX(Base_Dados!AL:AL,MATCH($B397,Base_Dados!$B:$B,0))=0,0,
MAX(0, MIN(AL$1,
((INDEX(Base_Dados!AL:AL,MATCH($B397,Base_Dados!$B:$B,0))-MIN(Base_Dados!AL$5:AL$98)) /
(IF(MAX(Base_Dados!AL$5:AL$98)-MIN(Base_Dados!AL$5:AL$98)=0,1,MAX(Base_Dados!AL$5:AL$98)-MIN(Base_Dados!AL$5:AL$98)))) * AL$1)))</f>
        <v>0</v>
      </c>
      <c r="AM397" s="106">
        <f>IF(INDEX(Base_Dados!AM:AM,MATCH($B397,Base_Dados!$B:$B,0))=0,0,
MAX(0, MIN(AM$1,
((INDEX(Base_Dados!AM:AM,MATCH($B397,Base_Dados!$B:$B,0))-MIN(Base_Dados!AM$5:AM$98)) /
(IF(MAX(Base_Dados!AM$5:AM$98)-MIN(Base_Dados!AM$5:AM$98)=0,1,MAX(Base_Dados!AM$5:AM$98)-MIN(Base_Dados!AM$5:AM$98)))) * AM$1)))</f>
        <v>1.4500258933195235E-2</v>
      </c>
      <c r="AN397" s="106">
        <f>IF(INDEX(Base_Dados!AN:AN,MATCH($B397,Base_Dados!$B:$B,0))=0,0,
MAX(0, MIN(AN$1,
((INDEX(Base_Dados!AN:AN,MATCH($B397,Base_Dados!$B:$B,0))-MIN(Base_Dados!AN$5:AN$98)) /
(IF(MAX(Base_Dados!AN$5:AN$98)-MIN(Base_Dados!AN$5:AN$98)=0,1,MAX(Base_Dados!AN$5:AN$98)-MIN(Base_Dados!AN$5:AN$98)))) * AN$1)))</f>
        <v>0.14799999999999999</v>
      </c>
      <c r="AO397" s="106">
        <f>IF(INDEX(Base_Dados!AO:AO,MATCH($B397,Base_Dados!$B:$B,0))=0,0,
MAX(0, MIN(AO$1,
((INDEX(Base_Dados!AO:AO,MATCH($B397,Base_Dados!$B:$B,0))-MIN(Base_Dados!AO$5:AO$98)) /
(IF(MAX(Base_Dados!AO$5:AO$98)-MIN(Base_Dados!AO$5:AO$98)=0,1,MAX(Base_Dados!AO$5:AO$98)-MIN(Base_Dados!AO$5:AO$98)))) * AO$1)))</f>
        <v>0</v>
      </c>
      <c r="AP397" s="106">
        <f>IF(INDEX(Base_Dados!AP:AP,MATCH($B397,Base_Dados!$B:$B,0))=0,0,
MAX(0, MIN(AP$1,
((INDEX(Base_Dados!AP:AP,MATCH($B397,Base_Dados!$B:$B,0))-MIN(Base_Dados!AP$5:AP$98)) /
(IF(MAX(Base_Dados!AP$5:AP$98)-MIN(Base_Dados!AP$5:AP$98)=0,1,MAX(Base_Dados!AP$5:AP$98)-MIN(Base_Dados!AP$5:AP$98)))) * AP$1)))</f>
        <v>4.5871559633027525E-3</v>
      </c>
      <c r="AQ397" s="106">
        <f>IF(INDEX(Base_Dados!AQ:AQ,MATCH($B397,Base_Dados!$B:$B,0))=0,0,
MAX(0, MIN(AQ$1,
((INDEX(Base_Dados!AQ:AQ,MATCH($B397,Base_Dados!$B:$B,0))-MIN(Base_Dados!AQ$5:AQ$98)) /
(IF(MAX(Base_Dados!AQ$5:AQ$98)-MIN(Base_Dados!AQ$5:AQ$98)=0,1,MAX(Base_Dados!AQ$5:AQ$98)-MIN(Base_Dados!AQ$5:AQ$98)))) * AQ$1)))</f>
        <v>0</v>
      </c>
      <c r="AR397" s="106">
        <f>IF(INDEX(Base_Dados!AR:AR,MATCH($B397,Base_Dados!$B:$B,0))=0,0,
MAX(0, MIN(AR$1,
((INDEX(Base_Dados!AR:AR,MATCH($B397,Base_Dados!$B:$B,0))-MIN(Base_Dados!AR$5:AR$98)) /
(IF(MAX(Base_Dados!AR$5:AR$98)-MIN(Base_Dados!AR$5:AR$98)=0,1,MAX(Base_Dados!AR$5:AR$98)-MIN(Base_Dados!AR$5:AR$98)))) * AR$1)))</f>
        <v>0</v>
      </c>
      <c r="AS397" s="106">
        <f>IF(INDEX(Base_Dados!AS:AS,MATCH($B397,Base_Dados!$B:$B,0))=0,0,
MAX(0, MIN(AS$1,
((INDEX(Base_Dados!AS:AS,MATCH($B397,Base_Dados!$B:$B,0))-MIN(Base_Dados!AS$5:AS$98)) /
(IF(MAX(Base_Dados!AS$5:AS$98)-MIN(Base_Dados!AS$5:AS$98)=0,1,MAX(Base_Dados!AS$5:AS$98)-MIN(Base_Dados!AS$5:AS$98)))) * AS$1)))</f>
        <v>0</v>
      </c>
      <c r="AT397" s="106">
        <f>IF(INDEX(Base_Dados!AT:AT,MATCH($B397,Base_Dados!$B:$B,0))=0,0,
MAX(0, MIN(AT$1,
((INDEX(Base_Dados!AT:AT,MATCH($B397,Base_Dados!$B:$B,0))-MIN(Base_Dados!AT$5:AT$98)) /
(IF(MAX(Base_Dados!AT$5:AT$98)-MIN(Base_Dados!AT$5:AT$98)=0,1,MAX(Base_Dados!AT$5:AT$98)-MIN(Base_Dados!AT$5:AT$98)))) * AT$1)))</f>
        <v>0</v>
      </c>
      <c r="AU397" s="106">
        <f>IF(INDEX(Base_Dados!AU:AU,MATCH($B397,Base_Dados!$B:$B,0))=0,0,
MAX(0, MIN(AU$1,
((INDEX(Base_Dados!AU:AU,MATCH($B397,Base_Dados!$B:$B,0))-MIN(Base_Dados!AU$5:AU$98)) /
(IF(MAX(Base_Dados!AU$5:AU$98)-MIN(Base_Dados!AU$5:AU$98)=0,1,MAX(Base_Dados!AU$5:AU$98)-MIN(Base_Dados!AU$5:AU$98)))) * AU$1)))</f>
        <v>2.8089887640449437E-3</v>
      </c>
      <c r="AV397" s="106">
        <f>IF(INDEX(Base_Dados!AV:AV,MATCH($B397,Base_Dados!$B:$B,0))=0,0,
MAX(0, MIN(AV$1,
((INDEX(Base_Dados!AV:AV,MATCH($B397,Base_Dados!$B:$B,0))-MIN(Base_Dados!AV$5:AV$98)) /
(IF(MAX(Base_Dados!AV$5:AV$98)-MIN(Base_Dados!AV$5:AV$98)=0,1,MAX(Base_Dados!AV$5:AV$98)-MIN(Base_Dados!AV$5:AV$98)))) * AV$1)))</f>
        <v>0</v>
      </c>
      <c r="AW397" s="106">
        <f>IF(INDEX(Base_Dados!AW:AW,MATCH($B397,Base_Dados!$B:$B,0))=0,0,
MAX(0, MIN(AW$1,
((INDEX(Base_Dados!AW:AW,MATCH($B397,Base_Dados!$B:$B,0))-MIN(Base_Dados!AW$5:AW$98)) /
(IF(MAX(Base_Dados!AW$5:AW$98)-MIN(Base_Dados!AW$5:AW$98)=0,1,MAX(Base_Dados!AW$5:AW$98)-MIN(Base_Dados!AW$5:AW$98)))) * AW$1)))</f>
        <v>0</v>
      </c>
      <c r="AX397" s="106">
        <f>IF(INDEX(Base_Dados!AX:AX,MATCH($B397,Base_Dados!$B:$B,0))=0,0,
MAX(0, MIN(AX$1,
((INDEX(Base_Dados!AX:AX,MATCH($B397,Base_Dados!$B:$B,0))-MIN(Base_Dados!AX$5:AX$98)) /
(IF(MAX(Base_Dados!AX$5:AX$98)-MIN(Base_Dados!AX$5:AX$98)=0,1,MAX(Base_Dados!AX$5:AX$98)-MIN(Base_Dados!AX$5:AX$98)))) * AX$1)))</f>
        <v>3.9542143600416232E-2</v>
      </c>
      <c r="AY397" s="106">
        <f>IF(INDEX(Base_Dados!AY:AY,MATCH($B397,Base_Dados!$B:$B,0))=0,0,
MAX(0, MIN(AY$1,
((INDEX(Base_Dados!AY:AY,MATCH($B397,Base_Dados!$B:$B,0))-MIN(Base_Dados!AY$5:AY$98)) /
(IF(MAX(Base_Dados!AY$5:AY$98)-MIN(Base_Dados!AY$5:AY$98)=0,1,MAX(Base_Dados!AY$5:AY$98)-MIN(Base_Dados!AY$5:AY$98)))) * AY$1)))</f>
        <v>5.2753049785690736E-3</v>
      </c>
      <c r="AZ397" s="106">
        <f>IF(INDEX(Base_Dados!AZ:AZ,MATCH($B397,Base_Dados!$B:$B,0))=0,0,
MAX(0, MIN(AZ$1,
((INDEX(Base_Dados!AZ:AZ,MATCH($B397,Base_Dados!$B:$B,0))-MIN(Base_Dados!AZ$5:AZ$98)) /
(IF(MAX(Base_Dados!AZ$5:AZ$98)-MIN(Base_Dados!AZ$5:AZ$98)=0,1,MAX(Base_Dados!AZ$5:AZ$98)-MIN(Base_Dados!AZ$5:AZ$98)))) * AZ$1)))</f>
        <v>0.5</v>
      </c>
      <c r="BA397" s="106">
        <f>IF(INDEX(Base_Dados!BA:BA,MATCH($B397,Base_Dados!$B:$B,0))=0,0,
MAX(0, MIN(BA$1,
((INDEX(Base_Dados!BA:BA,MATCH($B397,Base_Dados!$B:$B,0))-MIN(Base_Dados!BA$5:BA$98)) /
(IF(MAX(Base_Dados!BA$5:BA$98)-MIN(Base_Dados!BA$5:BA$98)=0,1,MAX(Base_Dados!BA$5:BA$98)-MIN(Base_Dados!BA$5:BA$98)))) * BA$1)))</f>
        <v>2.2180776660227802E-2</v>
      </c>
      <c r="BB397" s="106">
        <f>IF(INDEX(Base_Dados!BB:BB,MATCH($B397,Base_Dados!$B:$B,0))=0,0,
MAX(0, MIN(BB$1,
((INDEX(Base_Dados!BB:BB,MATCH($B397,Base_Dados!$B:$B,0))-MIN(Base_Dados!BB$5:BB$98)) /
(IF(MAX(Base_Dados!BB$5:BB$98)-MIN(Base_Dados!BB$5:BB$98)=0,1,MAX(Base_Dados!BB$5:BB$98)-MIN(Base_Dados!BB$5:BB$98)))) * BB$1)))</f>
        <v>0.10491510685533326</v>
      </c>
      <c r="BC397" s="106">
        <f>IF(INDEX(Base_Dados!BC:BC,MATCH($B397,Base_Dados!$B:$B,0))=0,0,
MAX(0, MIN(BC$1,
((INDEX(Base_Dados!BC:BC,MATCH($B397,Base_Dados!$B:$B,0))-MIN(Base_Dados!BC$5:BC$98)) /
(IF(MAX(Base_Dados!BC$5:BC$98)-MIN(Base_Dados!BC$5:BC$98)=0,1,MAX(Base_Dados!BC$5:BC$98)-MIN(Base_Dados!BC$5:BC$98)))) * BC$1)))</f>
        <v>8.349043899811474E-3</v>
      </c>
      <c r="BD397" s="106">
        <f>IF(INDEX(Base_Dados!BD:BD,MATCH($B397,Base_Dados!$B:$B,0))=0,0,
MAX(0, MIN(BD$1,
((INDEX(Base_Dados!BD:BD,MATCH($B397,Base_Dados!$B:$B,0))-MIN(Base_Dados!BD$5:BD$98)) /
(IF(MAX(Base_Dados!BD$5:BD$98)-MIN(Base_Dados!BD$5:BD$98)=0,1,MAX(Base_Dados!BD$5:BD$98)-MIN(Base_Dados!BD$5:BD$98)))) * BD$1)))</f>
        <v>1.1079565127068763E-2</v>
      </c>
      <c r="BE397" s="106">
        <f>IF(INDEX(Base_Dados!BE:BE,MATCH($B397,Base_Dados!$B:$B,0))=0,0,
MAX(0, MIN(BE$1,
((INDEX(Base_Dados!BE:BE,MATCH($B397,Base_Dados!$B:$B,0))-MIN(Base_Dados!BE$5:BE$98)) /
(IF(MAX(Base_Dados!BE$5:BE$98)-MIN(Base_Dados!BE$5:BE$98)=0,1,MAX(Base_Dados!BE$5:BE$98)-MIN(Base_Dados!BE$5:BE$98)))) * BE$1)))</f>
        <v>9.2323130958354246E-2</v>
      </c>
      <c r="BF397" s="106">
        <f>IF(INDEX(Base_Dados!BF:BF,MATCH($B397,Base_Dados!$B:$B,0))=0,0,
MAX(0, MIN(BF$1,
((INDEX(Base_Dados!BF:BF,MATCH($B397,Base_Dados!$B:$B,0))-MIN(Base_Dados!BF$5:BF$98)) /
(IF(MAX(Base_Dados!BF$5:BF$98)-MIN(Base_Dados!BF$5:BF$98)=0,1,MAX(Base_Dados!BF$5:BF$98)-MIN(Base_Dados!BF$5:BF$98)))) * BF$1)))</f>
        <v>0</v>
      </c>
      <c r="BG397" s="106">
        <f>IF(INDEX(Base_Dados!BG:BG,MATCH($B397,Base_Dados!$B:$B,0))=0,0,
MAX(0, MIN(BG$1,
((INDEX(Base_Dados!BG:BG,MATCH($B397,Base_Dados!$B:$B,0))-MIN(Base_Dados!BG$5:BG$98)) /
(IF(MAX(Base_Dados!BG$5:BG$98)-MIN(Base_Dados!BG$5:BG$98)=0,1,MAX(Base_Dados!BG$5:BG$98)-MIN(Base_Dados!BG$5:BG$98)))) * BG$1)))</f>
        <v>0</v>
      </c>
      <c r="BH397" s="106">
        <f>IF(INDEX(Base_Dados!BH:BH,MATCH($B397,Base_Dados!$B:$B,0))=0,0,
MAX(0, MIN(BH$1,
((INDEX(Base_Dados!BH:BH,MATCH($B397,Base_Dados!$B:$B,0))-MIN(Base_Dados!BH$5:BH$98)) /
(IF(MAX(Base_Dados!BH$5:BH$98)-MIN(Base_Dados!BH$5:BH$98)=0,1,MAX(Base_Dados!BH$5:BH$98)-MIN(Base_Dados!BH$5:BH$98)))) * BH$1)))</f>
        <v>2.197802197802198E-2</v>
      </c>
      <c r="BI397" s="106">
        <f>IF(INDEX(Base_Dados!BI:BI,MATCH($B397,Base_Dados!$B:$B,0))=0,0,
MAX(0, MIN(BI$1,
((INDEX(Base_Dados!BI:BI,MATCH($B397,Base_Dados!$B:$B,0))-MIN(Base_Dados!BI$5:BI$98)) /
(IF(MAX(Base_Dados!BI$5:BI$98)-MIN(Base_Dados!BI$5:BI$98)=0,1,MAX(Base_Dados!BI$5:BI$98)-MIN(Base_Dados!BI$5:BI$98)))) * BI$1)))</f>
        <v>5.9282371294851796E-2</v>
      </c>
      <c r="BJ397" s="106">
        <f>IF(INDEX(Base_Dados!BJ:BJ,MATCH($B397,Base_Dados!$B:$B,0))=0,0,
MAX(0, MIN(BJ$1,
((INDEX(Base_Dados!BJ:BJ,MATCH($B397,Base_Dados!$B:$B,0))-MIN(Base_Dados!BJ$5:BJ$98)) /
(IF(MAX(Base_Dados!BJ$5:BJ$98)-MIN(Base_Dados!BJ$5:BJ$98)=0,1,MAX(Base_Dados!BJ$5:BJ$98)-MIN(Base_Dados!BJ$5:BJ$98)))) * BJ$1)))</f>
        <v>1.0526315789473684E-2</v>
      </c>
      <c r="BK397" s="106">
        <f>IF(INDEX(Base_Dados!BK:BK,MATCH($B397,Base_Dados!$B:$B,0))=0,0,
MAX(0, MIN(BK$1,
((INDEX(Base_Dados!BK:BK,MATCH($B397,Base_Dados!$B:$B,0))-MIN(Base_Dados!BK$5:BK$98)) /
(IF(MAX(Base_Dados!BK$5:BK$98)-MIN(Base_Dados!BK$5:BK$98)=0,1,MAX(Base_Dados!BK$5:BK$98)-MIN(Base_Dados!BK$5:BK$98)))) * BK$1)))</f>
        <v>0</v>
      </c>
      <c r="BL397" s="106">
        <f>IF(INDEX(Base_Dados!BL:BL,MATCH($B397,Base_Dados!$B:$B,0))=0,0,
MAX(0, MIN(BL$1,
((INDEX(Base_Dados!BL:BL,MATCH($B397,Base_Dados!$B:$B,0))-MIN(Base_Dados!BL$5:BL$98)) /
(IF(MAX(Base_Dados!BL$5:BL$98)-MIN(Base_Dados!BL$5:BL$98)=0,1,MAX(Base_Dados!BL$5:BL$98)-MIN(Base_Dados!BL$5:BL$98)))) * BL$1)))</f>
        <v>3.9087947882736153E-2</v>
      </c>
      <c r="BM397" s="106">
        <f>IF(INDEX(Base_Dados!BM:BM,MATCH($B397,Base_Dados!$B:$B,0))=0,0,
MAX(0, MIN(BM$1,
((INDEX(Base_Dados!BM:BM,MATCH($B397,Base_Dados!$B:$B,0))-MIN(Base_Dados!BM$5:BM$98)) /
(IF(MAX(Base_Dados!BM$5:BM$98)-MIN(Base_Dados!BM$5:BM$98)=0,1,MAX(Base_Dados!BM$5:BM$98)-MIN(Base_Dados!BM$5:BM$98)))) * BM$1)))</f>
        <v>0.97625733072685283</v>
      </c>
      <c r="BN397" s="106">
        <f>IF(INDEX(Base_Dados!BN:BN,MATCH($B397,Base_Dados!$B:$B,0))=0,0,
MAX(0, MIN(BN$1,
((INDEX(Base_Dados!BN:BN,MATCH($B397,Base_Dados!$B:$B,0))-MIN(Base_Dados!BN$5:BN$98)) /
(IF(MAX(Base_Dados!BN$5:BN$98)-MIN(Base_Dados!BN$5:BN$98)=0,1,MAX(Base_Dados!BN$5:BN$98)-MIN(Base_Dados!BN$5:BN$98)))) * BN$1)))</f>
        <v>0.27541394047702883</v>
      </c>
      <c r="BO397" s="106">
        <f>IF(INDEX(Base_Dados!BO:BO,MATCH($B397,Base_Dados!$B:$B,0))=0,0,
MAX(0, MIN(BO$1,
((INDEX(Base_Dados!BO:BO,MATCH($B397,Base_Dados!$B:$B,0))-MIN(Base_Dados!BO$5:BO$98)) /
(IF(MAX(Base_Dados!BO$5:BO$98)-MIN(Base_Dados!BO$5:BO$98)=0,1,MAX(Base_Dados!BO$5:BO$98)-MIN(Base_Dados!BO$5:BO$98)))) * BO$1)))</f>
        <v>2.5862068965517241E-2</v>
      </c>
      <c r="BP397" s="106">
        <f t="shared" si="24"/>
        <v>10.457091900888058</v>
      </c>
      <c r="BQ397" s="111">
        <f t="shared" si="25"/>
        <v>0.40703508046765763</v>
      </c>
      <c r="BR397" s="112">
        <f t="shared" si="26"/>
        <v>9.2526766989634357E-2</v>
      </c>
      <c r="BS397" s="113">
        <f t="shared" si="27"/>
        <v>10.364565133898424</v>
      </c>
    </row>
    <row r="398" spans="1:71">
      <c r="A398" s="21">
        <v>35045</v>
      </c>
      <c r="B398" s="21" t="s">
        <v>665</v>
      </c>
      <c r="C398" s="21" t="s">
        <v>619</v>
      </c>
      <c r="D398" s="105">
        <f>IF(INDEX(Base_Dados!D:D,MATCH($B398,Base_Dados!$B:$B,0))=0,0,
MAX(0, MIN(D$1,
((INDEX(Base_Dados!D:D,MATCH($B398,Base_Dados!$B:$B,0))-MIN(Base_Dados!D$5:D$98)) /
(IF(MAX(Base_Dados!D$5:D$98)-MIN(Base_Dados!D$5:D$98)=0,1,MAX(Base_Dados!D$5:D$98)-MIN(Base_Dados!D$5:D$98)))) * D$1)))</f>
        <v>0.40459824078443091</v>
      </c>
      <c r="E398" s="106">
        <f>IF(INDEX(Base_Dados!E:E,MATCH($B398,Base_Dados!$B:$B,0))=0,0,
MAX(0, MIN(E$1,
((INDEX(Base_Dados!E:E,MATCH($B398,Base_Dados!$B:$B,0))-MIN(Base_Dados!E$5:E$98)) /
(IF(MAX(Base_Dados!E$5:E$98)-MIN(Base_Dados!E$5:E$98)=0,1,MAX(Base_Dados!E$5:E$98)-MIN(Base_Dados!E$5:E$98)))) * E$1)))</f>
        <v>0.12044910876574333</v>
      </c>
      <c r="F398" s="106">
        <f>IF(INDEX(Base_Dados!F:F,MATCH($B398,Base_Dados!$B:$B,0))=0,0,
MAX(0, MIN(F$1,
((INDEX(Base_Dados!F:F,MATCH($B398,Base_Dados!$B:$B,0))-MIN(Base_Dados!F$5:F$98)) /
(IF(MAX(Base_Dados!F$5:F$98)-MIN(Base_Dados!F$5:F$98)=0,1,MAX(Base_Dados!F$5:F$98)-MIN(Base_Dados!F$5:F$98)))) * F$1)))</f>
        <v>0.11430487597528952</v>
      </c>
      <c r="G398" s="106">
        <f>IF(INDEX(Base_Dados!G:G,MATCH($B398,Base_Dados!$B:$B,0))=0,0,
MAX(0, MIN(G$1,
((INDEX(Base_Dados!G:G,MATCH($B398,Base_Dados!$B:$B,0))-MIN(Base_Dados!G$5:G$98)) /
(IF(MAX(Base_Dados!G$5:G$98)-MIN(Base_Dados!G$5:G$98)=0,1,MAX(Base_Dados!G$5:G$98)-MIN(Base_Dados!G$5:G$98)))) * G$1)))</f>
        <v>9.623955683068984E-2</v>
      </c>
      <c r="H398" s="106">
        <f>IF(INDEX(Base_Dados!H:H,MATCH($B398,Base_Dados!$B:$B,0))=0,0,
MAX(0, MIN(H$1,
((INDEX(Base_Dados!H:H,MATCH($B398,Base_Dados!$B:$B,0))-MIN(Base_Dados!H$5:H$98)) /
(IF(MAX(Base_Dados!H$5:H$98)-MIN(Base_Dados!H$5:H$98)=0,1,MAX(Base_Dados!H$5:H$98)-MIN(Base_Dados!H$5:H$98)))) * H$1)))</f>
        <v>9.6952078534850952E-2</v>
      </c>
      <c r="I398" s="106">
        <f>IF(INDEX(Base_Dados!I:I,MATCH($B398,Base_Dados!$B:$B,0))=0,0,
MAX(0, MIN(I$1,
((INDEX(Base_Dados!I:I,MATCH($B398,Base_Dados!$B:$B,0))-MIN(Base_Dados!I$5:I$98)) /
(IF(MAX(Base_Dados!I$5:I$98)-MIN(Base_Dados!I$5:I$98)=0,1,MAX(Base_Dados!I$5:I$98)-MIN(Base_Dados!I$5:I$98)))) * I$1)))</f>
        <v>0.1171364434352115</v>
      </c>
      <c r="J398" s="106">
        <f>IF(INDEX(Base_Dados!J:J,MATCH($B398,Base_Dados!$B:$B,0))=0,0,
MAX(0, MIN(J$1,
((INDEX(Base_Dados!J:J,MATCH($B398,Base_Dados!$B:$B,0))-MIN(Base_Dados!J$5:J$98)) /
(IF(MAX(Base_Dados!J$5:J$98)-MIN(Base_Dados!J$5:J$98)=0,1,MAX(Base_Dados!J$5:J$98)-MIN(Base_Dados!J$5:J$98)))) * J$1)))</f>
        <v>0.13675152401503585</v>
      </c>
      <c r="K398" s="106">
        <f>IF(INDEX(Base_Dados!K:K,MATCH($B398,Base_Dados!$B:$B,0))=0,0,
MAX(0, MIN(K$1,
((INDEX(Base_Dados!K:K,MATCH($B398,Base_Dados!$B:$B,0))-MIN(Base_Dados!K$5:K$98)) /
(IF(MAX(Base_Dados!K$5:K$98)-MIN(Base_Dados!K$5:K$98)=0,1,MAX(Base_Dados!K$5:K$98)-MIN(Base_Dados!K$5:K$98)))) * K$1)))</f>
        <v>0.15120192307692307</v>
      </c>
      <c r="L398" s="106">
        <f>IF(INDEX(Base_Dados!L:L,MATCH($B398,Base_Dados!$B:$B,0))=0,0,
MAX(0, MIN(L$1,
((INDEX(Base_Dados!L:L,MATCH($B398,Base_Dados!$B:$B,0))-MIN(Base_Dados!L$5:L$98)) /
(IF(MAX(Base_Dados!L$5:L$98)-MIN(Base_Dados!L$5:L$98)=0,1,MAX(Base_Dados!L$5:L$98)-MIN(Base_Dados!L$5:L$98)))) * L$1)))</f>
        <v>0.1920899180258599</v>
      </c>
      <c r="M398" s="106">
        <f>IF(INDEX(Base_Dados!M:M,MATCH($B398,Base_Dados!$B:$B,0))=0,0,
MAX(0, MIN(M$1,
((INDEX(Base_Dados!M:M,MATCH($B398,Base_Dados!$B:$B,0))-MIN(Base_Dados!M$5:M$98)) /
(IF(MAX(Base_Dados!M$5:M$98)-MIN(Base_Dados!M$5:M$98)=0,1,MAX(Base_Dados!M$5:M$98)-MIN(Base_Dados!M$5:M$98)))) * M$1)))</f>
        <v>0.20962099125364431</v>
      </c>
      <c r="N398" s="106">
        <f>IF(INDEX(Base_Dados!N:N,MATCH($B398,Base_Dados!$B:$B,0))=0,0,
MAX(0, MIN(N$1,
((INDEX(Base_Dados!N:N,MATCH($B398,Base_Dados!$B:$B,0))-MIN(Base_Dados!N$5:N$98)) /
(IF(MAX(Base_Dados!N$5:N$98)-MIN(Base_Dados!N$5:N$98)=0,1,MAX(Base_Dados!N$5:N$98)-MIN(Base_Dados!N$5:N$98)))) * N$1)))</f>
        <v>0.23769803239508278</v>
      </c>
      <c r="O398" s="106">
        <f>IF(INDEX(Base_Dados!O:O,MATCH($B398,Base_Dados!$B:$B,0))=0,0,
MAX(0, MIN(O$1,
((INDEX(Base_Dados!O:O,MATCH($B398,Base_Dados!$B:$B,0))-MIN(Base_Dados!O$5:O$98)) /
(IF(MAX(Base_Dados!O$5:O$98)-MIN(Base_Dados!O$5:O$98)=0,1,MAX(Base_Dados!O$5:O$98)-MIN(Base_Dados!O$5:O$98)))) * O$1)))</f>
        <v>0.25876581749261385</v>
      </c>
      <c r="P398" s="106">
        <f>IF(INDEX(Base_Dados!P:P,MATCH($B398,Base_Dados!$B:$B,0))=0,0,
MAX(0, MIN(P$1,
((INDEX(Base_Dados!P:P,MATCH($B398,Base_Dados!$B:$B,0))-MIN(Base_Dados!P$5:P$98)) /
(IF(MAX(Base_Dados!P$5:P$98)-MIN(Base_Dados!P$5:P$98)=0,1,MAX(Base_Dados!P$5:P$98)-MIN(Base_Dados!P$5:P$98)))) * P$1)))</f>
        <v>0.12776636898783683</v>
      </c>
      <c r="Q398" s="106">
        <f>IF(INDEX(Base_Dados!Q:Q,MATCH($B398,Base_Dados!$B:$B,0))=0,0,
MAX(0, MIN(Q$1,
((INDEX(Base_Dados!Q:Q,MATCH($B398,Base_Dados!$B:$B,0))-MIN(Base_Dados!Q$5:Q$98)) /
(IF(MAX(Base_Dados!Q$5:Q$98)-MIN(Base_Dados!Q$5:Q$98)=0,1,MAX(Base_Dados!Q$5:Q$98)-MIN(Base_Dados!Q$5:Q$98)))) * Q$1)))</f>
        <v>4.0282238955294612E-2</v>
      </c>
      <c r="R398" s="106">
        <f>IF(INDEX(Base_Dados!R:R,MATCH($B398,Base_Dados!$B:$B,0))=0,0,
MAX(0, MIN(R$1,
((INDEX(Base_Dados!R:R,MATCH($B398,Base_Dados!$B:$B,0))-MIN(Base_Dados!R$5:R$98)) /
(IF(MAX(Base_Dados!R$5:R$98)-MIN(Base_Dados!R$5:R$98)=0,1,MAX(Base_Dados!R$5:R$98)-MIN(Base_Dados!R$5:R$98)))) * R$1)))</f>
        <v>3.6889828725795201E-2</v>
      </c>
      <c r="S398" s="106">
        <f>IF(INDEX(Base_Dados!S:S,MATCH($B398,Base_Dados!$B:$B,0))=0,0,
MAX(0, MIN(S$1,
((INDEX(Base_Dados!S:S,MATCH($B398,Base_Dados!$B:$B,0))-MIN(Base_Dados!S$5:S$98)) /
(IF(MAX(Base_Dados!S$5:S$98)-MIN(Base_Dados!S$5:S$98)=0,1,MAX(Base_Dados!S$5:S$98)-MIN(Base_Dados!S$5:S$98)))) * S$1)))</f>
        <v>9.3042761926158915E-2</v>
      </c>
      <c r="T398" s="106">
        <f>IF(INDEX(Base_Dados!T:T,MATCH($B398,Base_Dados!$B:$B,0))=0,0,
MAX(0, MIN(T$1,
((INDEX(Base_Dados!T:T,MATCH($B398,Base_Dados!$B:$B,0))-MIN(Base_Dados!T$5:T$98)) /
(IF(MAX(Base_Dados!T$5:T$98)-MIN(Base_Dados!T$5:T$98)=0,1,MAX(Base_Dados!T$5:T$98)-MIN(Base_Dados!T$5:T$98)))) * T$1)))</f>
        <v>0.80550703503832366</v>
      </c>
      <c r="U398" s="106">
        <f>IF(INDEX(Base_Dados!U:U,MATCH($B398,Base_Dados!$B:$B,0))=0,0,
MAX(0, MIN(U$1,
((INDEX(Base_Dados!U:U,MATCH($B398,Base_Dados!$B:$B,0))-MIN(Base_Dados!U$5:U$98)) /
(IF(MAX(Base_Dados!U$5:U$98)-MIN(Base_Dados!U$5:U$98)=0,1,MAX(Base_Dados!U$5:U$98)-MIN(Base_Dados!U$5:U$98)))) * U$1)))</f>
        <v>0.90949475600453478</v>
      </c>
      <c r="V398" s="106">
        <f>IF(INDEX(Base_Dados!V:V,MATCH($B398,Base_Dados!$B:$B,0))=0,0,
MAX(0, MIN(V$1,
((INDEX(Base_Dados!V:V,MATCH($B398,Base_Dados!$B:$B,0))-MIN(Base_Dados!V$5:V$98)) /
(IF(MAX(Base_Dados!V$5:V$98)-MIN(Base_Dados!V$5:V$98)=0,1,MAX(Base_Dados!V$5:V$98)-MIN(Base_Dados!V$5:V$98)))) * V$1)))</f>
        <v>0.16247079179319157</v>
      </c>
      <c r="W398" s="106">
        <f>IF(INDEX(Base_Dados!W:W,MATCH($B398,Base_Dados!$B:$B,0))=0,0,
MAX(0, MIN(W$1,
((INDEX(Base_Dados!W:W,MATCH($B398,Base_Dados!$B:$B,0))-MIN(Base_Dados!W$5:W$98)) /
(IF(MAX(Base_Dados!W$5:W$98)-MIN(Base_Dados!W$5:W$98)=0,1,MAX(Base_Dados!W$5:W$98)-MIN(Base_Dados!W$5:W$98)))) * W$1)))</f>
        <v>2.4676944551759781</v>
      </c>
      <c r="X398" s="106">
        <f>IF(INDEX(Base_Dados!X:X,MATCH($B398,Base_Dados!$B:$B,0))=0,0,
MAX(0, MIN(X$1,
((INDEX(Base_Dados!X:X,MATCH($B398,Base_Dados!$B:$B,0))-MIN(Base_Dados!X$5:X$98)) /
(IF(MAX(Base_Dados!X$5:X$98)-MIN(Base_Dados!X$5:X$98)=0,1,MAX(Base_Dados!X$5:X$98)-MIN(Base_Dados!X$5:X$98)))) * X$1)))</f>
        <v>0</v>
      </c>
      <c r="Y398" s="106">
        <f>IF(INDEX(Base_Dados!Y:Y,MATCH($B398,Base_Dados!$B:$B,0))=0,0,
MAX(0, MIN(Y$1,
((INDEX(Base_Dados!Y:Y,MATCH($B398,Base_Dados!$B:$B,0))-MIN(Base_Dados!Y$5:Y$98)) /
(IF(MAX(Base_Dados!Y$5:Y$98)-MIN(Base_Dados!Y$5:Y$98)=0,1,MAX(Base_Dados!Y$5:Y$98)-MIN(Base_Dados!Y$5:Y$98)))) * Y$1)))</f>
        <v>0</v>
      </c>
      <c r="Z398" s="106">
        <f>IF(INDEX(Base_Dados!Z:Z,MATCH($B398,Base_Dados!$B:$B,0))=0,0,
MAX(0, MIN(Z$1,
((INDEX(Base_Dados!Z:Z,MATCH($B398,Base_Dados!$B:$B,0))-MIN(Base_Dados!Z$5:Z$98)) /
(IF(MAX(Base_Dados!Z$5:Z$98)-MIN(Base_Dados!Z$5:Z$98)=0,1,MAX(Base_Dados!Z$5:Z$98)-MIN(Base_Dados!Z$5:Z$98)))) * Z$1)))</f>
        <v>0</v>
      </c>
      <c r="AA398" s="106">
        <f>IF(INDEX(Base_Dados!AA:AA,MATCH($B398,Base_Dados!$B:$B,0))=0,0,
MAX(0, MIN(AA$1,
((INDEX(Base_Dados!AA:AA,MATCH($B398,Base_Dados!$B:$B,0))-MIN(Base_Dados!AA$5:AA$98)) /
(IF(MAX(Base_Dados!AA$5:AA$98)-MIN(Base_Dados!AA$5:AA$98)=0,1,MAX(Base_Dados!AA$5:AA$98)-MIN(Base_Dados!AA$5:AA$98)))) * AA$1)))</f>
        <v>0</v>
      </c>
      <c r="AB398" s="106">
        <f>IF(INDEX(Base_Dados!AB:AB,MATCH($B398,Base_Dados!$B:$B,0))=0,0,
MAX(0, MIN(AB$1,
((INDEX(Base_Dados!AB:AB,MATCH($B398,Base_Dados!$B:$B,0))-MIN(Base_Dados!AB$5:AB$98)) /
(IF(MAX(Base_Dados!AB$5:AB$98)-MIN(Base_Dados!AB$5:AB$98)=0,1,MAX(Base_Dados!AB$5:AB$98)-MIN(Base_Dados!AB$5:AB$98)))) * AB$1)))</f>
        <v>8.5171459611693853E-2</v>
      </c>
      <c r="AC398" s="106">
        <f>IF(INDEX(Base_Dados!AC:AC,MATCH($B398,Base_Dados!$B:$B,0))=0,0,
MAX(0, MIN(AC$1,
((INDEX(Base_Dados!AC:AC,MATCH($B398,Base_Dados!$B:$B,0))-MIN(Base_Dados!AC$5:AC$98)) /
(IF(MAX(Base_Dados!AC$5:AC$98)-MIN(Base_Dados!AC$5:AC$98)=0,1,MAX(Base_Dados!AC$5:AC$98)-MIN(Base_Dados!AC$5:AC$98)))) * AC$1)))</f>
        <v>7.5935873964154937E-2</v>
      </c>
      <c r="AD398" s="106">
        <f>IF(INDEX(Base_Dados!AD:AD,MATCH($B398,Base_Dados!$B:$B,0))=0,0,
MAX(0, MIN(AD$1,
((INDEX(Base_Dados!AD:AD,MATCH($B398,Base_Dados!$B:$B,0))-MIN(Base_Dados!AD$5:AD$98)) /
(IF(MAX(Base_Dados!AD$5:AD$98)-MIN(Base_Dados!AD$5:AD$98)=0,1,MAX(Base_Dados!AD$5:AD$98)-MIN(Base_Dados!AD$5:AD$98)))) * AD$1)))</f>
        <v>3.816003549770744E-2</v>
      </c>
      <c r="AE398" s="106">
        <f>IF(INDEX(Base_Dados!AE:AE,MATCH($B398,Base_Dados!$B:$B,0))=0,0,
MAX(0, MIN(AE$1,
((INDEX(Base_Dados!AE:AE,MATCH($B398,Base_Dados!$B:$B,0))-MIN(Base_Dados!AE$5:AE$98)) /
(IF(MAX(Base_Dados!AE$5:AE$98)-MIN(Base_Dados!AE$5:AE$98)=0,1,MAX(Base_Dados!AE$5:AE$98)-MIN(Base_Dados!AE$5:AE$98)))) * AE$1)))</f>
        <v>1.9502373076369914E-2</v>
      </c>
      <c r="AF398" s="106">
        <f>IF(INDEX(Base_Dados!AF:AF,MATCH($B398,Base_Dados!$B:$B,0))=0,0,
MAX(0, MIN(AF$1,
((INDEX(Base_Dados!AF:AF,MATCH($B398,Base_Dados!$B:$B,0))-MIN(Base_Dados!AF$5:AF$98)) /
(IF(MAX(Base_Dados!AF$5:AF$98)-MIN(Base_Dados!AF$5:AF$98)=0,1,MAX(Base_Dados!AF$5:AF$98)-MIN(Base_Dados!AF$5:AF$98)))) * AF$1)))</f>
        <v>3.2547234864156671E-2</v>
      </c>
      <c r="AG398" s="106">
        <f>IF(INDEX(Base_Dados!AG:AG,MATCH($B398,Base_Dados!$B:$B,0))=0,0,
MAX(0, MIN(AG$1,
((INDEX(Base_Dados!AG:AG,MATCH($B398,Base_Dados!$B:$B,0))-MIN(Base_Dados!AG$5:AG$98)) /
(IF(MAX(Base_Dados!AG$5:AG$98)-MIN(Base_Dados!AG$5:AG$98)=0,1,MAX(Base_Dados!AG$5:AG$98)-MIN(Base_Dados!AG$5:AG$98)))) * AG$1)))</f>
        <v>4.0282238955294612E-2</v>
      </c>
      <c r="AH398" s="106">
        <f>IF(INDEX(Base_Dados!AH:AH,MATCH($B398,Base_Dados!$B:$B,0))=0,0,
MAX(0, MIN(AH$1,
((INDEX(Base_Dados!AH:AH,MATCH($B398,Base_Dados!$B:$B,0))-MIN(Base_Dados!AH$5:AH$98)) /
(IF(MAX(Base_Dados!AH$5:AH$98)-MIN(Base_Dados!AH$5:AH$98)=0,1,MAX(Base_Dados!AH$5:AH$98)-MIN(Base_Dados!AH$5:AH$98)))) * AH$1)))</f>
        <v>1.6531308695057212</v>
      </c>
      <c r="AI398" s="106">
        <f>IF(INDEX(Base_Dados!AI:AI,MATCH($B398,Base_Dados!$B:$B,0))=0,0,
MAX(0, MIN(AI$1,
((INDEX(Base_Dados!AI:AI,MATCH($B398,Base_Dados!$B:$B,0))-MIN(Base_Dados!AI$5:AI$98)) /
(IF(MAX(Base_Dados!AI$5:AI$98)-MIN(Base_Dados!AI$5:AI$98)=0,1,MAX(Base_Dados!AI$5:AI$98)-MIN(Base_Dados!AI$5:AI$98)))) * AI$1)))</f>
        <v>0.39285714285714285</v>
      </c>
      <c r="AJ398" s="106">
        <f>IF(INDEX(Base_Dados!AJ:AJ,MATCH($B398,Base_Dados!$B:$B,0))=0,0,
MAX(0, MIN(AJ$1,
((INDEX(Base_Dados!AJ:AJ,MATCH($B398,Base_Dados!$B:$B,0))-MIN(Base_Dados!AJ$5:AJ$98)) /
(IF(MAX(Base_Dados!AJ$5:AJ$98)-MIN(Base_Dados!AJ$5:AJ$98)=0,1,MAX(Base_Dados!AJ$5:AJ$98)-MIN(Base_Dados!AJ$5:AJ$98)))) * AJ$1)))</f>
        <v>1.4772727272727271</v>
      </c>
      <c r="AK398" s="106">
        <f>IF(INDEX(Base_Dados!AK:AK,MATCH($B398,Base_Dados!$B:$B,0))=0,0,
MAX(0, MIN(AK$1,
((INDEX(Base_Dados!AK:AK,MATCH($B398,Base_Dados!$B:$B,0))-MIN(Base_Dados!AK$5:AK$98)) /
(IF(MAX(Base_Dados!AK$5:AK$98)-MIN(Base_Dados!AK$5:AK$98)=0,1,MAX(Base_Dados!AK$5:AK$98)-MIN(Base_Dados!AK$5:AK$98)))) * AK$1)))</f>
        <v>1.3793103448275862E-2</v>
      </c>
      <c r="AL398" s="106">
        <f>IF(INDEX(Base_Dados!AL:AL,MATCH($B398,Base_Dados!$B:$B,0))=0,0,
MAX(0, MIN(AL$1,
((INDEX(Base_Dados!AL:AL,MATCH($B398,Base_Dados!$B:$B,0))-MIN(Base_Dados!AL$5:AL$98)) /
(IF(MAX(Base_Dados!AL$5:AL$98)-MIN(Base_Dados!AL$5:AL$98)=0,1,MAX(Base_Dados!AL$5:AL$98)-MIN(Base_Dados!AL$5:AL$98)))) * AL$1)))</f>
        <v>0</v>
      </c>
      <c r="AM398" s="106">
        <f>IF(INDEX(Base_Dados!AM:AM,MATCH($B398,Base_Dados!$B:$B,0))=0,0,
MAX(0, MIN(AM$1,
((INDEX(Base_Dados!AM:AM,MATCH($B398,Base_Dados!$B:$B,0))-MIN(Base_Dados!AM$5:AM$98)) /
(IF(MAX(Base_Dados!AM$5:AM$98)-MIN(Base_Dados!AM$5:AM$98)=0,1,MAX(Base_Dados!AM$5:AM$98)-MIN(Base_Dados!AM$5:AM$98)))) * AM$1)))</f>
        <v>0.2827550491973071</v>
      </c>
      <c r="AN398" s="106">
        <f>IF(INDEX(Base_Dados!AN:AN,MATCH($B398,Base_Dados!$B:$B,0))=0,0,
MAX(0, MIN(AN$1,
((INDEX(Base_Dados!AN:AN,MATCH($B398,Base_Dados!$B:$B,0))-MIN(Base_Dados!AN$5:AN$98)) /
(IF(MAX(Base_Dados!AN$5:AN$98)-MIN(Base_Dados!AN$5:AN$98)=0,1,MAX(Base_Dados!AN$5:AN$98)-MIN(Base_Dados!AN$5:AN$98)))) * AN$1)))</f>
        <v>0.71013779527559062</v>
      </c>
      <c r="AO398" s="106">
        <f>IF(INDEX(Base_Dados!AO:AO,MATCH($B398,Base_Dados!$B:$B,0))=0,0,
MAX(0, MIN(AO$1,
((INDEX(Base_Dados!AO:AO,MATCH($B398,Base_Dados!$B:$B,0))-MIN(Base_Dados!AO$5:AO$98)) /
(IF(MAX(Base_Dados!AO$5:AO$98)-MIN(Base_Dados!AO$5:AO$98)=0,1,MAX(Base_Dados!AO$5:AO$98)-MIN(Base_Dados!AO$5:AO$98)))) * AO$1)))</f>
        <v>0</v>
      </c>
      <c r="AP398" s="106">
        <f>IF(INDEX(Base_Dados!AP:AP,MATCH($B398,Base_Dados!$B:$B,0))=0,0,
MAX(0, MIN(AP$1,
((INDEX(Base_Dados!AP:AP,MATCH($B398,Base_Dados!$B:$B,0))-MIN(Base_Dados!AP$5:AP$98)) /
(IF(MAX(Base_Dados!AP$5:AP$98)-MIN(Base_Dados!AP$5:AP$98)=0,1,MAX(Base_Dados!AP$5:AP$98)-MIN(Base_Dados!AP$5:AP$98)))) * AP$1)))</f>
        <v>2.2935779816513763E-3</v>
      </c>
      <c r="AQ398" s="106">
        <f>IF(INDEX(Base_Dados!AQ:AQ,MATCH($B398,Base_Dados!$B:$B,0))=0,0,
MAX(0, MIN(AQ$1,
((INDEX(Base_Dados!AQ:AQ,MATCH($B398,Base_Dados!$B:$B,0))-MIN(Base_Dados!AQ$5:AQ$98)) /
(IF(MAX(Base_Dados!AQ$5:AQ$98)-MIN(Base_Dados!AQ$5:AQ$98)=0,1,MAX(Base_Dados!AQ$5:AQ$98)-MIN(Base_Dados!AQ$5:AQ$98)))) * AQ$1)))</f>
        <v>0</v>
      </c>
      <c r="AR398" s="106">
        <f>IF(INDEX(Base_Dados!AR:AR,MATCH($B398,Base_Dados!$B:$B,0))=0,0,
MAX(0, MIN(AR$1,
((INDEX(Base_Dados!AR:AR,MATCH($B398,Base_Dados!$B:$B,0))-MIN(Base_Dados!AR$5:AR$98)) /
(IF(MAX(Base_Dados!AR$5:AR$98)-MIN(Base_Dados!AR$5:AR$98)=0,1,MAX(Base_Dados!AR$5:AR$98)-MIN(Base_Dados!AR$5:AR$98)))) * AR$1)))</f>
        <v>0</v>
      </c>
      <c r="AS398" s="106">
        <f>IF(INDEX(Base_Dados!AS:AS,MATCH($B398,Base_Dados!$B:$B,0))=0,0,
MAX(0, MIN(AS$1,
((INDEX(Base_Dados!AS:AS,MATCH($B398,Base_Dados!$B:$B,0))-MIN(Base_Dados!AS$5:AS$98)) /
(IF(MAX(Base_Dados!AS$5:AS$98)-MIN(Base_Dados!AS$5:AS$98)=0,1,MAX(Base_Dados!AS$5:AS$98)-MIN(Base_Dados!AS$5:AS$98)))) * AS$1)))</f>
        <v>0</v>
      </c>
      <c r="AT398" s="106">
        <f>IF(INDEX(Base_Dados!AT:AT,MATCH($B398,Base_Dados!$B:$B,0))=0,0,
MAX(0, MIN(AT$1,
((INDEX(Base_Dados!AT:AT,MATCH($B398,Base_Dados!$B:$B,0))-MIN(Base_Dados!AT$5:AT$98)) /
(IF(MAX(Base_Dados!AT$5:AT$98)-MIN(Base_Dados!AT$5:AT$98)=0,1,MAX(Base_Dados!AT$5:AT$98)-MIN(Base_Dados!AT$5:AT$98)))) * AT$1)))</f>
        <v>0</v>
      </c>
      <c r="AU398" s="106">
        <f>IF(INDEX(Base_Dados!AU:AU,MATCH($B398,Base_Dados!$B:$B,0))=0,0,
MAX(0, MIN(AU$1,
((INDEX(Base_Dados!AU:AU,MATCH($B398,Base_Dados!$B:$B,0))-MIN(Base_Dados!AU$5:AU$98)) /
(IF(MAX(Base_Dados!AU$5:AU$98)-MIN(Base_Dados!AU$5:AU$98)=0,1,MAX(Base_Dados!AU$5:AU$98)-MIN(Base_Dados!AU$5:AU$98)))) * AU$1)))</f>
        <v>1.4981273408239701E-2</v>
      </c>
      <c r="AV398" s="106">
        <f>IF(INDEX(Base_Dados!AV:AV,MATCH($B398,Base_Dados!$B:$B,0))=0,0,
MAX(0, MIN(AV$1,
((INDEX(Base_Dados!AV:AV,MATCH($B398,Base_Dados!$B:$B,0))-MIN(Base_Dados!AV$5:AV$98)) /
(IF(MAX(Base_Dados!AV$5:AV$98)-MIN(Base_Dados!AV$5:AV$98)=0,1,MAX(Base_Dados!AV$5:AV$98)-MIN(Base_Dados!AV$5:AV$98)))) * AV$1)))</f>
        <v>0</v>
      </c>
      <c r="AW398" s="106">
        <f>IF(INDEX(Base_Dados!AW:AW,MATCH($B398,Base_Dados!$B:$B,0))=0,0,
MAX(0, MIN(AW$1,
((INDEX(Base_Dados!AW:AW,MATCH($B398,Base_Dados!$B:$B,0))-MIN(Base_Dados!AW$5:AW$98)) /
(IF(MAX(Base_Dados!AW$5:AW$98)-MIN(Base_Dados!AW$5:AW$98)=0,1,MAX(Base_Dados!AW$5:AW$98)-MIN(Base_Dados!AW$5:AW$98)))) * AW$1)))</f>
        <v>0</v>
      </c>
      <c r="AX398" s="106">
        <f>IF(INDEX(Base_Dados!AX:AX,MATCH($B398,Base_Dados!$B:$B,0))=0,0,
MAX(0, MIN(AX$1,
((INDEX(Base_Dados!AX:AX,MATCH($B398,Base_Dados!$B:$B,0))-MIN(Base_Dados!AX$5:AX$98)) /
(IF(MAX(Base_Dados!AX$5:AX$98)-MIN(Base_Dados!AX$5:AX$98)=0,1,MAX(Base_Dados!AX$5:AX$98)-MIN(Base_Dados!AX$5:AX$98)))) * AX$1)))</f>
        <v>0.25702393340270552</v>
      </c>
      <c r="AY398" s="106">
        <f>IF(INDEX(Base_Dados!AY:AY,MATCH($B398,Base_Dados!$B:$B,0))=0,0,
MAX(0, MIN(AY$1,
((INDEX(Base_Dados!AY:AY,MATCH($B398,Base_Dados!$B:$B,0))-MIN(Base_Dados!AY$5:AY$98)) /
(IF(MAX(Base_Dados!AY$5:AY$98)-MIN(Base_Dados!AY$5:AY$98)=0,1,MAX(Base_Dados!AY$5:AY$98)-MIN(Base_Dados!AY$5:AY$98)))) * AY$1)))</f>
        <v>1.9782393669634024E-2</v>
      </c>
      <c r="AZ398" s="106">
        <f>IF(INDEX(Base_Dados!AZ:AZ,MATCH($B398,Base_Dados!$B:$B,0))=0,0,
MAX(0, MIN(AZ$1,
((INDEX(Base_Dados!AZ:AZ,MATCH($B398,Base_Dados!$B:$B,0))-MIN(Base_Dados!AZ$5:AZ$98)) /
(IF(MAX(Base_Dados!AZ$5:AZ$98)-MIN(Base_Dados!AZ$5:AZ$98)=0,1,MAX(Base_Dados!AZ$5:AZ$98)-MIN(Base_Dados!AZ$5:AZ$98)))) * AZ$1)))</f>
        <v>0.41666666666666663</v>
      </c>
      <c r="BA398" s="106">
        <f>IF(INDEX(Base_Dados!BA:BA,MATCH($B398,Base_Dados!$B:$B,0))=0,0,
MAX(0, MIN(BA$1,
((INDEX(Base_Dados!BA:BA,MATCH($B398,Base_Dados!$B:$B,0))-MIN(Base_Dados!BA$5:BA$98)) /
(IF(MAX(Base_Dados!BA$5:BA$98)-MIN(Base_Dados!BA$5:BA$98)=0,1,MAX(Base_Dados!BA$5:BA$98)-MIN(Base_Dados!BA$5:BA$98)))) * BA$1)))</f>
        <v>2.8219987122271809E-2</v>
      </c>
      <c r="BB398" s="106">
        <f>IF(INDEX(Base_Dados!BB:BB,MATCH($B398,Base_Dados!$B:$B,0))=0,0,
MAX(0, MIN(BB$1,
((INDEX(Base_Dados!BB:BB,MATCH($B398,Base_Dados!$B:$B,0))-MIN(Base_Dados!BB$5:BB$98)) /
(IF(MAX(Base_Dados!BB$5:BB$98)-MIN(Base_Dados!BB$5:BB$98)=0,1,MAX(Base_Dados!BB$5:BB$98)-MIN(Base_Dados!BB$5:BB$98)))) * BB$1)))</f>
        <v>0.28769585483430299</v>
      </c>
      <c r="BC398" s="106">
        <f>IF(INDEX(Base_Dados!BC:BC,MATCH($B398,Base_Dados!$B:$B,0))=0,0,
MAX(0, MIN(BC$1,
((INDEX(Base_Dados!BC:BC,MATCH($B398,Base_Dados!$B:$B,0))-MIN(Base_Dados!BC$5:BC$98)) /
(IF(MAX(Base_Dados!BC$5:BC$98)-MIN(Base_Dados!BC$5:BC$98)=0,1,MAX(Base_Dados!BC$5:BC$98)-MIN(Base_Dados!BC$5:BC$98)))) * BC$1)))</f>
        <v>2.504713169943442E-2</v>
      </c>
      <c r="BD398" s="106">
        <f>IF(INDEX(Base_Dados!BD:BD,MATCH($B398,Base_Dados!$B:$B,0))=0,0,
MAX(0, MIN(BD$1,
((INDEX(Base_Dados!BD:BD,MATCH($B398,Base_Dados!$B:$B,0))-MIN(Base_Dados!BD$5:BD$98)) /
(IF(MAX(Base_Dados!BD$5:BD$98)-MIN(Base_Dados!BD$5:BD$98)=0,1,MAX(Base_Dados!BD$5:BD$98)-MIN(Base_Dados!BD$5:BD$98)))) * BD$1)))</f>
        <v>1.9735475382591232E-2</v>
      </c>
      <c r="BE398" s="106">
        <f>IF(INDEX(Base_Dados!BE:BE,MATCH($B398,Base_Dados!$B:$B,0))=0,0,
MAX(0, MIN(BE$1,
((INDEX(Base_Dados!BE:BE,MATCH($B398,Base_Dados!$B:$B,0))-MIN(Base_Dados!BE$5:BE$98)) /
(IF(MAX(Base_Dados!BE$5:BE$98)-MIN(Base_Dados!BE$5:BE$98)=0,1,MAX(Base_Dados!BE$5:BE$98)-MIN(Base_Dados!BE$5:BE$98)))) * BE$1)))</f>
        <v>0.16758655293527347</v>
      </c>
      <c r="BF398" s="106">
        <f>IF(INDEX(Base_Dados!BF:BF,MATCH($B398,Base_Dados!$B:$B,0))=0,0,
MAX(0, MIN(BF$1,
((INDEX(Base_Dados!BF:BF,MATCH($B398,Base_Dados!$B:$B,0))-MIN(Base_Dados!BF$5:BF$98)) /
(IF(MAX(Base_Dados!BF$5:BF$98)-MIN(Base_Dados!BF$5:BF$98)=0,1,MAX(Base_Dados!BF$5:BF$98)-MIN(Base_Dados!BF$5:BF$98)))) * BF$1)))</f>
        <v>0</v>
      </c>
      <c r="BG398" s="106">
        <f>IF(INDEX(Base_Dados!BG:BG,MATCH($B398,Base_Dados!$B:$B,0))=0,0,
MAX(0, MIN(BG$1,
((INDEX(Base_Dados!BG:BG,MATCH($B398,Base_Dados!$B:$B,0))-MIN(Base_Dados!BG$5:BG$98)) /
(IF(MAX(Base_Dados!BG$5:BG$98)-MIN(Base_Dados!BG$5:BG$98)=0,1,MAX(Base_Dados!BG$5:BG$98)-MIN(Base_Dados!BG$5:BG$98)))) * BG$1)))</f>
        <v>0</v>
      </c>
      <c r="BH398" s="106">
        <f>IF(INDEX(Base_Dados!BH:BH,MATCH($B398,Base_Dados!$B:$B,0))=0,0,
MAX(0, MIN(BH$1,
((INDEX(Base_Dados!BH:BH,MATCH($B398,Base_Dados!$B:$B,0))-MIN(Base_Dados!BH$5:BH$98)) /
(IF(MAX(Base_Dados!BH$5:BH$98)-MIN(Base_Dados!BH$5:BH$98)=0,1,MAX(Base_Dados!BH$5:BH$98)-MIN(Base_Dados!BH$5:BH$98)))) * BH$1)))</f>
        <v>4.3956043956043959E-2</v>
      </c>
      <c r="BI398" s="106">
        <f>IF(INDEX(Base_Dados!BI:BI,MATCH($B398,Base_Dados!$B:$B,0))=0,0,
MAX(0, MIN(BI$1,
((INDEX(Base_Dados!BI:BI,MATCH($B398,Base_Dados!$B:$B,0))-MIN(Base_Dados!BI$5:BI$98)) /
(IF(MAX(Base_Dados!BI$5:BI$98)-MIN(Base_Dados!BI$5:BI$98)=0,1,MAX(Base_Dados!BI$5:BI$98)-MIN(Base_Dados!BI$5:BI$98)))) * BI$1)))</f>
        <v>4.6801872074882997E-2</v>
      </c>
      <c r="BJ398" s="106">
        <f>IF(INDEX(Base_Dados!BJ:BJ,MATCH($B398,Base_Dados!$B:$B,0))=0,0,
MAX(0, MIN(BJ$1,
((INDEX(Base_Dados!BJ:BJ,MATCH($B398,Base_Dados!$B:$B,0))-MIN(Base_Dados!BJ$5:BJ$98)) /
(IF(MAX(Base_Dados!BJ$5:BJ$98)-MIN(Base_Dados!BJ$5:BJ$98)=0,1,MAX(Base_Dados!BJ$5:BJ$98)-MIN(Base_Dados!BJ$5:BJ$98)))) * BJ$1)))</f>
        <v>1.0526315789473684E-2</v>
      </c>
      <c r="BK398" s="106">
        <f>IF(INDEX(Base_Dados!BK:BK,MATCH($B398,Base_Dados!$B:$B,0))=0,0,
MAX(0, MIN(BK$1,
((INDEX(Base_Dados!BK:BK,MATCH($B398,Base_Dados!$B:$B,0))-MIN(Base_Dados!BK$5:BK$98)) /
(IF(MAX(Base_Dados!BK$5:BK$98)-MIN(Base_Dados!BK$5:BK$98)=0,1,MAX(Base_Dados!BK$5:BK$98)-MIN(Base_Dados!BK$5:BK$98)))) * BK$1)))</f>
        <v>0</v>
      </c>
      <c r="BL398" s="106">
        <f>IF(INDEX(Base_Dados!BL:BL,MATCH($B398,Base_Dados!$B:$B,0))=0,0,
MAX(0, MIN(BL$1,
((INDEX(Base_Dados!BL:BL,MATCH($B398,Base_Dados!$B:$B,0))-MIN(Base_Dados!BL$5:BL$98)) /
(IF(MAX(Base_Dados!BL$5:BL$98)-MIN(Base_Dados!BL$5:BL$98)=0,1,MAX(Base_Dados!BL$5:BL$98)-MIN(Base_Dados!BL$5:BL$98)))) * BL$1)))</f>
        <v>3.0944625407166124E-2</v>
      </c>
      <c r="BM398" s="106">
        <f>IF(INDEX(Base_Dados!BM:BM,MATCH($B398,Base_Dados!$B:$B,0))=0,0,
MAX(0, MIN(BM$1,
((INDEX(Base_Dados!BM:BM,MATCH($B398,Base_Dados!$B:$B,0))-MIN(Base_Dados!BM$5:BM$98)) /
(IF(MAX(Base_Dados!BM$5:BM$98)-MIN(Base_Dados!BM$5:BM$98)=0,1,MAX(Base_Dados!BM$5:BM$98)-MIN(Base_Dados!BM$5:BM$98)))) * BM$1)))</f>
        <v>1</v>
      </c>
      <c r="BN398" s="106">
        <f>IF(INDEX(Base_Dados!BN:BN,MATCH($B398,Base_Dados!$B:$B,0))=0,0,
MAX(0, MIN(BN$1,
((INDEX(Base_Dados!BN:BN,MATCH($B398,Base_Dados!$B:$B,0))-MIN(Base_Dados!BN$5:BN$98)) /
(IF(MAX(Base_Dados!BN$5:BN$98)-MIN(Base_Dados!BN$5:BN$98)=0,1,MAX(Base_Dados!BN$5:BN$98)-MIN(Base_Dados!BN$5:BN$98)))) * BN$1)))</f>
        <v>0.15971777070576887</v>
      </c>
      <c r="BO398" s="106">
        <f>IF(INDEX(Base_Dados!BO:BO,MATCH($B398,Base_Dados!$B:$B,0))=0,0,
MAX(0, MIN(BO$1,
((INDEX(Base_Dados!BO:BO,MATCH($B398,Base_Dados!$B:$B,0))-MIN(Base_Dados!BO$5:BO$98)) /
(IF(MAX(Base_Dados!BO$5:BO$98)-MIN(Base_Dados!BO$5:BO$98)=0,1,MAX(Base_Dados!BO$5:BO$98)-MIN(Base_Dados!BO$5:BO$98)))) * BO$1)))</f>
        <v>8.6206896551724137E-3</v>
      </c>
      <c r="BP398" s="106">
        <f t="shared" si="24"/>
        <v>14.140102815409907</v>
      </c>
      <c r="BQ398" s="111">
        <f t="shared" si="25"/>
        <v>0.43680915342739612</v>
      </c>
      <c r="BR398" s="112">
        <f t="shared" si="26"/>
        <v>0.12230083994937285</v>
      </c>
      <c r="BS398" s="113">
        <f t="shared" si="27"/>
        <v>14.017801975460534</v>
      </c>
    </row>
    <row r="399" spans="1:71">
      <c r="A399" s="21">
        <v>35046</v>
      </c>
      <c r="B399" s="21" t="s">
        <v>678</v>
      </c>
      <c r="C399" s="21" t="s">
        <v>619</v>
      </c>
      <c r="D399" s="105">
        <f>IF(INDEX(Base_Dados!D:D,MATCH($B399,Base_Dados!$B:$B,0))=0,0,
MAX(0, MIN(D$1,
((INDEX(Base_Dados!D:D,MATCH($B399,Base_Dados!$B:$B,0))-MIN(Base_Dados!D$5:D$98)) /
(IF(MAX(Base_Dados!D$5:D$98)-MIN(Base_Dados!D$5:D$98)=0,1,MAX(Base_Dados!D$5:D$98)-MIN(Base_Dados!D$5:D$98)))) * D$1)))</f>
        <v>3.3423238433066738</v>
      </c>
      <c r="E399" s="106">
        <f>IF(INDEX(Base_Dados!E:E,MATCH($B399,Base_Dados!$B:$B,0))=0,0,
MAX(0, MIN(E$1,
((INDEX(Base_Dados!E:E,MATCH($B399,Base_Dados!$B:$B,0))-MIN(Base_Dados!E$5:E$98)) /
(IF(MAX(Base_Dados!E$5:E$98)-MIN(Base_Dados!E$5:E$98)=0,1,MAX(Base_Dados!E$5:E$98)-MIN(Base_Dados!E$5:E$98)))) * E$1)))</f>
        <v>0.98764307046173805</v>
      </c>
      <c r="F399" s="106">
        <f>IF(INDEX(Base_Dados!F:F,MATCH($B399,Base_Dados!$B:$B,0))=0,0,
MAX(0, MIN(F$1,
((INDEX(Base_Dados!F:F,MATCH($B399,Base_Dados!$B:$B,0))-MIN(Base_Dados!F$5:F$98)) /
(IF(MAX(Base_Dados!F$5:F$98)-MIN(Base_Dados!F$5:F$98)=0,1,MAX(Base_Dados!F$5:F$98)-MIN(Base_Dados!F$5:F$98)))) * F$1)))</f>
        <v>0.94858594827423348</v>
      </c>
      <c r="G399" s="106">
        <f>IF(INDEX(Base_Dados!G:G,MATCH($B399,Base_Dados!$B:$B,0))=0,0,
MAX(0, MIN(G$1,
((INDEX(Base_Dados!G:G,MATCH($B399,Base_Dados!$B:$B,0))-MIN(Base_Dados!G$5:G$98)) /
(IF(MAX(Base_Dados!G$5:G$98)-MIN(Base_Dados!G$5:G$98)=0,1,MAX(Base_Dados!G$5:G$98)-MIN(Base_Dados!G$5:G$98)))) * G$1)))</f>
        <v>0.86153665710315952</v>
      </c>
      <c r="H399" s="106">
        <f>IF(INDEX(Base_Dados!H:H,MATCH($B399,Base_Dados!$B:$B,0))=0,0,
MAX(0, MIN(H$1,
((INDEX(Base_Dados!H:H,MATCH($B399,Base_Dados!$B:$B,0))-MIN(Base_Dados!H$5:H$98)) /
(IF(MAX(Base_Dados!H$5:H$98)-MIN(Base_Dados!H$5:H$98)=0,1,MAX(Base_Dados!H$5:H$98)-MIN(Base_Dados!H$5:H$98)))) * H$1)))</f>
        <v>0.88764060019231195</v>
      </c>
      <c r="I399" s="106">
        <f>IF(INDEX(Base_Dados!I:I,MATCH($B399,Base_Dados!$B:$B,0))=0,0,
MAX(0, MIN(I$1,
((INDEX(Base_Dados!I:I,MATCH($B399,Base_Dados!$B:$B,0))-MIN(Base_Dados!I$5:I$98)) /
(IF(MAX(Base_Dados!I$5:I$98)-MIN(Base_Dados!I$5:I$98)=0,1,MAX(Base_Dados!I$5:I$98)-MIN(Base_Dados!I$5:I$98)))) * I$1)))</f>
        <v>1.0126700104122246</v>
      </c>
      <c r="J399" s="106">
        <f>IF(INDEX(Base_Dados!J:J,MATCH($B399,Base_Dados!$B:$B,0))=0,0,
MAX(0, MIN(J$1,
((INDEX(Base_Dados!J:J,MATCH($B399,Base_Dados!$B:$B,0))-MIN(Base_Dados!J$5:J$98)) /
(IF(MAX(Base_Dados!J$5:J$98)-MIN(Base_Dados!J$5:J$98)=0,1,MAX(Base_Dados!J$5:J$98)-MIN(Base_Dados!J$5:J$98)))) * J$1)))</f>
        <v>1.2353471121976165</v>
      </c>
      <c r="K399" s="106">
        <f>IF(INDEX(Base_Dados!K:K,MATCH($B399,Base_Dados!$B:$B,0))=0,0,
MAX(0, MIN(K$1,
((INDEX(Base_Dados!K:K,MATCH($B399,Base_Dados!$B:$B,0))-MIN(Base_Dados!K$5:K$98)) /
(IF(MAX(Base_Dados!K$5:K$98)-MIN(Base_Dados!K$5:K$98)=0,1,MAX(Base_Dados!K$5:K$98)-MIN(Base_Dados!K$5:K$98)))) * K$1)))</f>
        <v>1.2668716457960645</v>
      </c>
      <c r="L399" s="106">
        <f>IF(INDEX(Base_Dados!L:L,MATCH($B399,Base_Dados!$B:$B,0))=0,0,
MAX(0, MIN(L$1,
((INDEX(Base_Dados!L:L,MATCH($B399,Base_Dados!$B:$B,0))-MIN(Base_Dados!L$5:L$98)) /
(IF(MAX(Base_Dados!L$5:L$98)-MIN(Base_Dados!L$5:L$98)=0,1,MAX(Base_Dados!L$5:L$98)-MIN(Base_Dados!L$5:L$98)))) * L$1)))</f>
        <v>1.4389035286525356</v>
      </c>
      <c r="M399" s="106">
        <f>IF(INDEX(Base_Dados!M:M,MATCH($B399,Base_Dados!$B:$B,0))=0,0,
MAX(0, MIN(M$1,
((INDEX(Base_Dados!M:M,MATCH($B399,Base_Dados!$B:$B,0))-MIN(Base_Dados!M$5:M$98)) /
(IF(MAX(Base_Dados!M$5:M$98)-MIN(Base_Dados!M$5:M$98)=0,1,MAX(Base_Dados!M$5:M$98)-MIN(Base_Dados!M$5:M$98)))) * M$1)))</f>
        <v>1.5774927113702624</v>
      </c>
      <c r="N399" s="106">
        <f>IF(INDEX(Base_Dados!N:N,MATCH($B399,Base_Dados!$B:$B,0))=0,0,
MAX(0, MIN(N$1,
((INDEX(Base_Dados!N:N,MATCH($B399,Base_Dados!$B:$B,0))-MIN(Base_Dados!N$5:N$98)) /
(IF(MAX(Base_Dados!N$5:N$98)-MIN(Base_Dados!N$5:N$98)=0,1,MAX(Base_Dados!N$5:N$98)-MIN(Base_Dados!N$5:N$98)))) * N$1)))</f>
        <v>1.6223571031365729</v>
      </c>
      <c r="O399" s="106">
        <f>IF(INDEX(Base_Dados!O:O,MATCH($B399,Base_Dados!$B:$B,0))=0,0,
MAX(0, MIN(O$1,
((INDEX(Base_Dados!O:O,MATCH($B399,Base_Dados!$B:$B,0))-MIN(Base_Dados!O$5:O$98)) /
(IF(MAX(Base_Dados!O$5:O$98)-MIN(Base_Dados!O$5:O$98)=0,1,MAX(Base_Dados!O$5:O$98)-MIN(Base_Dados!O$5:O$98)))) * O$1)))</f>
        <v>1.8262444952338481</v>
      </c>
      <c r="P399" s="106">
        <f>IF(INDEX(Base_Dados!P:P,MATCH($B399,Base_Dados!$B:$B,0))=0,0,
MAX(0, MIN(P$1,
((INDEX(Base_Dados!P:P,MATCH($B399,Base_Dados!$B:$B,0))-MIN(Base_Dados!P$5:P$98)) /
(IF(MAX(Base_Dados!P$5:P$98)-MIN(Base_Dados!P$5:P$98)=0,1,MAX(Base_Dados!P$5:P$98)-MIN(Base_Dados!P$5:P$98)))) * P$1)))</f>
        <v>1.6877893388599665</v>
      </c>
      <c r="Q399" s="106">
        <f>IF(INDEX(Base_Dados!Q:Q,MATCH($B399,Base_Dados!$B:$B,0))=0,0,
MAX(0, MIN(Q$1,
((INDEX(Base_Dados!Q:Q,MATCH($B399,Base_Dados!$B:$B,0))-MIN(Base_Dados!Q$5:Q$98)) /
(IF(MAX(Base_Dados!Q$5:Q$98)-MIN(Base_Dados!Q$5:Q$98)=0,1,MAX(Base_Dados!Q$5:Q$98)-MIN(Base_Dados!Q$5:Q$98)))) * Q$1)))</f>
        <v>1.5694276236111842</v>
      </c>
      <c r="R399" s="106">
        <f>IF(INDEX(Base_Dados!R:R,MATCH($B399,Base_Dados!$B:$B,0))=0,0,
MAX(0, MIN(R$1,
((INDEX(Base_Dados!R:R,MATCH($B399,Base_Dados!$B:$B,0))-MIN(Base_Dados!R$5:R$98)) /
(IF(MAX(Base_Dados!R$5:R$98)-MIN(Base_Dados!R$5:R$98)=0,1,MAX(Base_Dados!R$5:R$98)-MIN(Base_Dados!R$5:R$98)))) * R$1)))</f>
        <v>1.2221250401337422</v>
      </c>
      <c r="S399" s="106">
        <f>IF(INDEX(Base_Dados!S:S,MATCH($B399,Base_Dados!$B:$B,0))=0,0,
MAX(0, MIN(S$1,
((INDEX(Base_Dados!S:S,MATCH($B399,Base_Dados!$B:$B,0))-MIN(Base_Dados!S$5:S$98)) /
(IF(MAX(Base_Dados!S$5:S$98)-MIN(Base_Dados!S$5:S$98)=0,1,MAX(Base_Dados!S$5:S$98)-MIN(Base_Dados!S$5:S$98)))) * S$1)))</f>
        <v>1.4637759305025089</v>
      </c>
      <c r="T399" s="106">
        <f>IF(INDEX(Base_Dados!T:T,MATCH($B399,Base_Dados!$B:$B,0))=0,0,
MAX(0, MIN(T$1,
((INDEX(Base_Dados!T:T,MATCH($B399,Base_Dados!$B:$B,0))-MIN(Base_Dados!T$5:T$98)) /
(IF(MAX(Base_Dados!T$5:T$98)-MIN(Base_Dados!T$5:T$98)=0,1,MAX(Base_Dados!T$5:T$98)-MIN(Base_Dados!T$5:T$98)))) * T$1)))</f>
        <v>1.698835459849279</v>
      </c>
      <c r="U399" s="106">
        <f>IF(INDEX(Base_Dados!U:U,MATCH($B399,Base_Dados!$B:$B,0))=0,0,
MAX(0, MIN(U$1,
((INDEX(Base_Dados!U:U,MATCH($B399,Base_Dados!$B:$B,0))-MIN(Base_Dados!U$5:U$98)) /
(IF(MAX(Base_Dados!U$5:U$98)-MIN(Base_Dados!U$5:U$98)=0,1,MAX(Base_Dados!U$5:U$98)-MIN(Base_Dados!U$5:U$98)))) * U$1)))</f>
        <v>0.82262343274093308</v>
      </c>
      <c r="V399" s="106">
        <f>IF(INDEX(Base_Dados!V:V,MATCH($B399,Base_Dados!$B:$B,0))=0,0,
MAX(0, MIN(V$1,
((INDEX(Base_Dados!V:V,MATCH($B399,Base_Dados!$B:$B,0))-MIN(Base_Dados!V$5:V$98)) /
(IF(MAX(Base_Dados!V$5:V$98)-MIN(Base_Dados!V$5:V$98)=0,1,MAX(Base_Dados!V$5:V$98)-MIN(Base_Dados!V$5:V$98)))) * V$1)))</f>
        <v>3.9704516278908395</v>
      </c>
      <c r="W399" s="106">
        <f>IF(INDEX(Base_Dados!W:W,MATCH($B399,Base_Dados!$B:$B,0))=0,0,
MAX(0, MIN(W$1,
((INDEX(Base_Dados!W:W,MATCH($B399,Base_Dados!$B:$B,0))-MIN(Base_Dados!W$5:W$98)) /
(IF(MAX(Base_Dados!W$5:W$98)-MIN(Base_Dados!W$5:W$98)=0,1,MAX(Base_Dados!W$5:W$98)-MIN(Base_Dados!W$5:W$98)))) * W$1)))</f>
        <v>2.3980964196213947</v>
      </c>
      <c r="X399" s="106">
        <f>IF(INDEX(Base_Dados!X:X,MATCH($B399,Base_Dados!$B:$B,0))=0,0,
MAX(0, MIN(X$1,
((INDEX(Base_Dados!X:X,MATCH($B399,Base_Dados!$B:$B,0))-MIN(Base_Dados!X$5:X$98)) /
(IF(MAX(Base_Dados!X$5:X$98)-MIN(Base_Dados!X$5:X$98)=0,1,MAX(Base_Dados!X$5:X$98)-MIN(Base_Dados!X$5:X$98)))) * X$1)))</f>
        <v>0.48305084745762705</v>
      </c>
      <c r="Y399" s="106">
        <f>IF(INDEX(Base_Dados!Y:Y,MATCH($B399,Base_Dados!$B:$B,0))=0,0,
MAX(0, MIN(Y$1,
((INDEX(Base_Dados!Y:Y,MATCH($B399,Base_Dados!$B:$B,0))-MIN(Base_Dados!Y$5:Y$98)) /
(IF(MAX(Base_Dados!Y$5:Y$98)-MIN(Base_Dados!Y$5:Y$98)=0,1,MAX(Base_Dados!Y$5:Y$98)-MIN(Base_Dados!Y$5:Y$98)))) * Y$1)))</f>
        <v>0.40808823529411764</v>
      </c>
      <c r="Z399" s="106">
        <f>IF(INDEX(Base_Dados!Z:Z,MATCH($B399,Base_Dados!$B:$B,0))=0,0,
MAX(0, MIN(Z$1,
((INDEX(Base_Dados!Z:Z,MATCH($B399,Base_Dados!$B:$B,0))-MIN(Base_Dados!Z$5:Z$98)) /
(IF(MAX(Base_Dados!Z$5:Z$98)-MIN(Base_Dados!Z$5:Z$98)=0,1,MAX(Base_Dados!Z$5:Z$98)-MIN(Base_Dados!Z$5:Z$98)))) * Z$1)))</f>
        <v>0.30000000000000004</v>
      </c>
      <c r="AA399" s="106">
        <f>IF(INDEX(Base_Dados!AA:AA,MATCH($B399,Base_Dados!$B:$B,0))=0,0,
MAX(0, MIN(AA$1,
((INDEX(Base_Dados!AA:AA,MATCH($B399,Base_Dados!$B:$B,0))-MIN(Base_Dados!AA$5:AA$98)) /
(IF(MAX(Base_Dados!AA$5:AA$98)-MIN(Base_Dados!AA$5:AA$98)=0,1,MAX(Base_Dados!AA$5:AA$98)-MIN(Base_Dados!AA$5:AA$98)))) * AA$1)))</f>
        <v>0.18881118881118883</v>
      </c>
      <c r="AB399" s="106">
        <f>IF(INDEX(Base_Dados!AB:AB,MATCH($B399,Base_Dados!$B:$B,0))=0,0,
MAX(0, MIN(AB$1,
((INDEX(Base_Dados!AB:AB,MATCH($B399,Base_Dados!$B:$B,0))-MIN(Base_Dados!AB$5:AB$98)) /
(IF(MAX(Base_Dados!AB$5:AB$98)-MIN(Base_Dados!AB$5:AB$98)=0,1,MAX(Base_Dados!AB$5:AB$98)-MIN(Base_Dados!AB$5:AB$98)))) * AB$1)))</f>
        <v>0.33514647564775768</v>
      </c>
      <c r="AC399" s="106">
        <f>IF(INDEX(Base_Dados!AC:AC,MATCH($B399,Base_Dados!$B:$B,0))=0,0,
MAX(0, MIN(AC$1,
((INDEX(Base_Dados!AC:AC,MATCH($B399,Base_Dados!$B:$B,0))-MIN(Base_Dados!AC$5:AC$98)) /
(IF(MAX(Base_Dados!AC$5:AC$98)-MIN(Base_Dados!AC$5:AC$98)=0,1,MAX(Base_Dados!AC$5:AC$98)-MIN(Base_Dados!AC$5:AC$98)))) * AC$1)))</f>
        <v>1.3816065234149162</v>
      </c>
      <c r="AD399" s="106">
        <f>IF(INDEX(Base_Dados!AD:AD,MATCH($B399,Base_Dados!$B:$B,0))=0,0,
MAX(0, MIN(AD$1,
((INDEX(Base_Dados!AD:AD,MATCH($B399,Base_Dados!$B:$B,0))-MIN(Base_Dados!AD$5:AD$98)) /
(IF(MAX(Base_Dados!AD$5:AD$98)-MIN(Base_Dados!AD$5:AD$98)=0,1,MAX(Base_Dados!AD$5:AD$98)-MIN(Base_Dados!AD$5:AD$98)))) * AD$1)))</f>
        <v>1.1999556278657004</v>
      </c>
      <c r="AE399" s="106">
        <f>IF(INDEX(Base_Dados!AE:AE,MATCH($B399,Base_Dados!$B:$B,0))=0,0,
MAX(0, MIN(AE$1,
((INDEX(Base_Dados!AE:AE,MATCH($B399,Base_Dados!$B:$B,0))-MIN(Base_Dados!AE$5:AE$98)) /
(IF(MAX(Base_Dados!AE$5:AE$98)-MIN(Base_Dados!AE$5:AE$98)=0,1,MAX(Base_Dados!AE$5:AE$98)-MIN(Base_Dados!AE$5:AE$98)))) * AE$1)))</f>
        <v>0.70540773766719411</v>
      </c>
      <c r="AF399" s="106">
        <f>IF(INDEX(Base_Dados!AF:AF,MATCH($B399,Base_Dados!$B:$B,0))=0,0,
MAX(0, MIN(AF$1,
((INDEX(Base_Dados!AF:AF,MATCH($B399,Base_Dados!$B:$B,0))-MIN(Base_Dados!AF$5:AF$98)) /
(IF(MAX(Base_Dados!AF$5:AF$98)-MIN(Base_Dados!AF$5:AF$98)=0,1,MAX(Base_Dados!AF$5:AF$98)-MIN(Base_Dados!AF$5:AF$98)))) * AF$1)))</f>
        <v>1.0849997701466465</v>
      </c>
      <c r="AG399" s="106">
        <f>IF(INDEX(Base_Dados!AG:AG,MATCH($B399,Base_Dados!$B:$B,0))=0,0,
MAX(0, MIN(AG$1,
((INDEX(Base_Dados!AG:AG,MATCH($B399,Base_Dados!$B:$B,0))-MIN(Base_Dados!AG$5:AG$98)) /
(IF(MAX(Base_Dados!AG$5:AG$98)-MIN(Base_Dados!AG$5:AG$98)=0,1,MAX(Base_Dados!AG$5:AG$98)-MIN(Base_Dados!AG$5:AG$98)))) * AG$1)))</f>
        <v>1.5694276236111842</v>
      </c>
      <c r="AH399" s="106">
        <f>IF(INDEX(Base_Dados!AH:AH,MATCH($B399,Base_Dados!$B:$B,0))=0,0,
MAX(0, MIN(AH$1,
((INDEX(Base_Dados!AH:AH,MATCH($B399,Base_Dados!$B:$B,0))-MIN(Base_Dados!AH$5:AH$98)) /
(IF(MAX(Base_Dados!AH$5:AH$98)-MIN(Base_Dados!AH$5:AH$98)=0,1,MAX(Base_Dados!AH$5:AH$98)-MIN(Base_Dados!AH$5:AH$98)))) * AH$1)))</f>
        <v>1.9308147428733808</v>
      </c>
      <c r="AI399" s="106">
        <f>IF(INDEX(Base_Dados!AI:AI,MATCH($B399,Base_Dados!$B:$B,0))=0,0,
MAX(0, MIN(AI$1,
((INDEX(Base_Dados!AI:AI,MATCH($B399,Base_Dados!$B:$B,0))-MIN(Base_Dados!AI$5:AI$98)) /
(IF(MAX(Base_Dados!AI$5:AI$98)-MIN(Base_Dados!AI$5:AI$98)=0,1,MAX(Base_Dados!AI$5:AI$98)-MIN(Base_Dados!AI$5:AI$98)))) * AI$1)))</f>
        <v>1.3571428571428572</v>
      </c>
      <c r="AJ399" s="106">
        <f>IF(INDEX(Base_Dados!AJ:AJ,MATCH($B399,Base_Dados!$B:$B,0))=0,0,
MAX(0, MIN(AJ$1,
((INDEX(Base_Dados!AJ:AJ,MATCH($B399,Base_Dados!$B:$B,0))-MIN(Base_Dados!AJ$5:AJ$98)) /
(IF(MAX(Base_Dados!AJ$5:AJ$98)-MIN(Base_Dados!AJ$5:AJ$98)=0,1,MAX(Base_Dados!AJ$5:AJ$98)-MIN(Base_Dados!AJ$5:AJ$98)))) * AJ$1)))</f>
        <v>2.5</v>
      </c>
      <c r="AK399" s="106">
        <f>IF(INDEX(Base_Dados!AK:AK,MATCH($B399,Base_Dados!$B:$B,0))=0,0,
MAX(0, MIN(AK$1,
((INDEX(Base_Dados!AK:AK,MATCH($B399,Base_Dados!$B:$B,0))-MIN(Base_Dados!AK$5:AK$98)) /
(IF(MAX(Base_Dados!AK$5:AK$98)-MIN(Base_Dados!AK$5:AK$98)=0,1,MAX(Base_Dados!AK$5:AK$98)-MIN(Base_Dados!AK$5:AK$98)))) * AK$1)))</f>
        <v>0.32183908045977011</v>
      </c>
      <c r="AL399" s="106">
        <f>IF(INDEX(Base_Dados!AL:AL,MATCH($B399,Base_Dados!$B:$B,0))=0,0,
MAX(0, MIN(AL$1,
((INDEX(Base_Dados!AL:AL,MATCH($B399,Base_Dados!$B:$B,0))-MIN(Base_Dados!AL$5:AL$98)) /
(IF(MAX(Base_Dados!AL$5:AL$98)-MIN(Base_Dados!AL$5:AL$98)=0,1,MAX(Base_Dados!AL$5:AL$98)-MIN(Base_Dados!AL$5:AL$98)))) * AL$1)))</f>
        <v>0.55555555555555558</v>
      </c>
      <c r="AM399" s="106">
        <f>IF(INDEX(Base_Dados!AM:AM,MATCH($B399,Base_Dados!$B:$B,0))=0,0,
MAX(0, MIN(AM$1,
((INDEX(Base_Dados!AM:AM,MATCH($B399,Base_Dados!$B:$B,0))-MIN(Base_Dados!AM$5:AM$98)) /
(IF(MAX(Base_Dados!AM$5:AM$98)-MIN(Base_Dados!AM$5:AM$98)=0,1,MAX(Base_Dados!AM$5:AM$98)-MIN(Base_Dados!AM$5:AM$98)))) * AM$1)))</f>
        <v>1.751424132573796</v>
      </c>
      <c r="AN399" s="106">
        <f>IF(INDEX(Base_Dados!AN:AN,MATCH($B399,Base_Dados!$B:$B,0))=0,0,
MAX(0, MIN(AN$1,
((INDEX(Base_Dados!AN:AN,MATCH($B399,Base_Dados!$B:$B,0))-MIN(Base_Dados!AN$5:AN$98)) /
(IF(MAX(Base_Dados!AN$5:AN$98)-MIN(Base_Dados!AN$5:AN$98)=0,1,MAX(Base_Dados!AN$5:AN$98)-MIN(Base_Dados!AN$5:AN$98)))) * AN$1)))</f>
        <v>0.66842228964574169</v>
      </c>
      <c r="AO399" s="106">
        <f>IF(INDEX(Base_Dados!AO:AO,MATCH($B399,Base_Dados!$B:$B,0))=0,0,
MAX(0, MIN(AO$1,
((INDEX(Base_Dados!AO:AO,MATCH($B399,Base_Dados!$B:$B,0))-MIN(Base_Dados!AO$5:AO$98)) /
(IF(MAX(Base_Dados!AO$5:AO$98)-MIN(Base_Dados!AO$5:AO$98)=0,1,MAX(Base_Dados!AO$5:AO$98)-MIN(Base_Dados!AO$5:AO$98)))) * AO$1)))</f>
        <v>0.11290322580645161</v>
      </c>
      <c r="AP399" s="106">
        <f>IF(INDEX(Base_Dados!AP:AP,MATCH($B399,Base_Dados!$B:$B,0))=0,0,
MAX(0, MIN(AP$1,
((INDEX(Base_Dados!AP:AP,MATCH($B399,Base_Dados!$B:$B,0))-MIN(Base_Dados!AP$5:AP$98)) /
(IF(MAX(Base_Dados!AP$5:AP$98)-MIN(Base_Dados!AP$5:AP$98)=0,1,MAX(Base_Dados!AP$5:AP$98)-MIN(Base_Dados!AP$5:AP$98)))) * AP$1)))</f>
        <v>0.5</v>
      </c>
      <c r="AQ399" s="106">
        <f>IF(INDEX(Base_Dados!AQ:AQ,MATCH($B399,Base_Dados!$B:$B,0))=0,0,
MAX(0, MIN(AQ$1,
((INDEX(Base_Dados!AQ:AQ,MATCH($B399,Base_Dados!$B:$B,0))-MIN(Base_Dados!AQ$5:AQ$98)) /
(IF(MAX(Base_Dados!AQ$5:AQ$98)-MIN(Base_Dados!AQ$5:AQ$98)=0,1,MAX(Base_Dados!AQ$5:AQ$98)-MIN(Base_Dados!AQ$5:AQ$98)))) * AQ$1)))</f>
        <v>0.15</v>
      </c>
      <c r="AR399" s="106">
        <f>IF(INDEX(Base_Dados!AR:AR,MATCH($B399,Base_Dados!$B:$B,0))=0,0,
MAX(0, MIN(AR$1,
((INDEX(Base_Dados!AR:AR,MATCH($B399,Base_Dados!$B:$B,0))-MIN(Base_Dados!AR$5:AR$98)) /
(IF(MAX(Base_Dados!AR$5:AR$98)-MIN(Base_Dados!AR$5:AR$98)=0,1,MAX(Base_Dados!AR$5:AR$98)-MIN(Base_Dados!AR$5:AR$98)))) * AR$1)))</f>
        <v>9.6774193548387094E-2</v>
      </c>
      <c r="AS399" s="106">
        <f>IF(INDEX(Base_Dados!AS:AS,MATCH($B399,Base_Dados!$B:$B,0))=0,0,
MAX(0, MIN(AS$1,
((INDEX(Base_Dados!AS:AS,MATCH($B399,Base_Dados!$B:$B,0))-MIN(Base_Dados!AS$5:AS$98)) /
(IF(MAX(Base_Dados!AS$5:AS$98)-MIN(Base_Dados!AS$5:AS$98)=0,1,MAX(Base_Dados!AS$5:AS$98)-MIN(Base_Dados!AS$5:AS$98)))) * AS$1)))</f>
        <v>0.22560975609756098</v>
      </c>
      <c r="AT399" s="106">
        <f>IF(INDEX(Base_Dados!AT:AT,MATCH($B399,Base_Dados!$B:$B,0))=0,0,
MAX(0, MIN(AT$1,
((INDEX(Base_Dados!AT:AT,MATCH($B399,Base_Dados!$B:$B,0))-MIN(Base_Dados!AT$5:AT$98)) /
(IF(MAX(Base_Dados!AT$5:AT$98)-MIN(Base_Dados!AT$5:AT$98)=0,1,MAX(Base_Dados!AT$5:AT$98)-MIN(Base_Dados!AT$5:AT$98)))) * AT$1)))</f>
        <v>4.2857142857142858E-2</v>
      </c>
      <c r="AU399" s="106">
        <f>IF(INDEX(Base_Dados!AU:AU,MATCH($B399,Base_Dados!$B:$B,0))=0,0,
MAX(0, MIN(AU$1,
((INDEX(Base_Dados!AU:AU,MATCH($B399,Base_Dados!$B:$B,0))-MIN(Base_Dados!AU$5:AU$98)) /
(IF(MAX(Base_Dados!AU$5:AU$98)-MIN(Base_Dados!AU$5:AU$98)=0,1,MAX(Base_Dados!AU$5:AU$98)-MIN(Base_Dados!AU$5:AU$98)))) * AU$1)))</f>
        <v>0.26217228464419473</v>
      </c>
      <c r="AV399" s="106">
        <f>IF(INDEX(Base_Dados!AV:AV,MATCH($B399,Base_Dados!$B:$B,0))=0,0,
MAX(0, MIN(AV$1,
((INDEX(Base_Dados!AV:AV,MATCH($B399,Base_Dados!$B:$B,0))-MIN(Base_Dados!AV$5:AV$98)) /
(IF(MAX(Base_Dados!AV$5:AV$98)-MIN(Base_Dados!AV$5:AV$98)=0,1,MAX(Base_Dados!AV$5:AV$98)-MIN(Base_Dados!AV$5:AV$98)))) * AV$1)))</f>
        <v>3.8461538461538464E-2</v>
      </c>
      <c r="AW399" s="106">
        <f>IF(INDEX(Base_Dados!AW:AW,MATCH($B399,Base_Dados!$B:$B,0))=0,0,
MAX(0, MIN(AW$1,
((INDEX(Base_Dados!AW:AW,MATCH($B399,Base_Dados!$B:$B,0))-MIN(Base_Dados!AW$5:AW$98)) /
(IF(MAX(Base_Dados!AW$5:AW$98)-MIN(Base_Dados!AW$5:AW$98)=0,1,MAX(Base_Dados!AW$5:AW$98)-MIN(Base_Dados!AW$5:AW$98)))) * AW$1)))</f>
        <v>0.23529411764705882</v>
      </c>
      <c r="AX399" s="106">
        <f>IF(INDEX(Base_Dados!AX:AX,MATCH($B399,Base_Dados!$B:$B,0))=0,0,
MAX(0, MIN(AX$1,
((INDEX(Base_Dados!AX:AX,MATCH($B399,Base_Dados!$B:$B,0))-MIN(Base_Dados!AX$5:AX$98)) /
(IF(MAX(Base_Dados!AX$5:AX$98)-MIN(Base_Dados!AX$5:AX$98)=0,1,MAX(Base_Dados!AX$5:AX$98)-MIN(Base_Dados!AX$5:AX$98)))) * AX$1)))</f>
        <v>8.9139017359483069E-2</v>
      </c>
      <c r="AY399" s="106">
        <f>IF(INDEX(Base_Dados!AY:AY,MATCH($B399,Base_Dados!$B:$B,0))=0,0,
MAX(0, MIN(AY$1,
((INDEX(Base_Dados!AY:AY,MATCH($B399,Base_Dados!$B:$B,0))-MIN(Base_Dados!AY$5:AY$98)) /
(IF(MAX(Base_Dados!AY$5:AY$98)-MIN(Base_Dados!AY$5:AY$98)=0,1,MAX(Base_Dados!AY$5:AY$98)-MIN(Base_Dados!AY$5:AY$98)))) * AY$1)))</f>
        <v>1</v>
      </c>
      <c r="AZ399" s="106">
        <f>IF(INDEX(Base_Dados!AZ:AZ,MATCH($B399,Base_Dados!$B:$B,0))=0,0,
MAX(0, MIN(AZ$1,
((INDEX(Base_Dados!AZ:AZ,MATCH($B399,Base_Dados!$B:$B,0))-MIN(Base_Dados!AZ$5:AZ$98)) /
(IF(MAX(Base_Dados!AZ$5:AZ$98)-MIN(Base_Dados!AZ$5:AZ$98)=0,1,MAX(Base_Dados!AZ$5:AZ$98)-MIN(Base_Dados!AZ$5:AZ$98)))) * AZ$1)))</f>
        <v>0.5</v>
      </c>
      <c r="BA399" s="106">
        <f>IF(INDEX(Base_Dados!BA:BA,MATCH($B399,Base_Dados!$B:$B,0))=0,0,
MAX(0, MIN(BA$1,
((INDEX(Base_Dados!BA:BA,MATCH($B399,Base_Dados!$B:$B,0))-MIN(Base_Dados!BA$5:BA$98)) /
(IF(MAX(Base_Dados!BA$5:BA$98)-MIN(Base_Dados!BA$5:BA$98)=0,1,MAX(Base_Dados!BA$5:BA$98)-MIN(Base_Dados!BA$5:BA$98)))) * BA$1)))</f>
        <v>0.45027642709651633</v>
      </c>
      <c r="BB399" s="106">
        <f>IF(INDEX(Base_Dados!BB:BB,MATCH($B399,Base_Dados!$B:$B,0))=0,0,
MAX(0, MIN(BB$1,
((INDEX(Base_Dados!BB:BB,MATCH($B399,Base_Dados!$B:$B,0))-MIN(Base_Dados!BB$5:BB$98)) /
(IF(MAX(Base_Dados!BB$5:BB$98)-MIN(Base_Dados!BB$5:BB$98)=0,1,MAX(Base_Dados!BB$5:BB$98)-MIN(Base_Dados!BB$5:BB$98)))) * BB$1)))</f>
        <v>0.29962369652154552</v>
      </c>
      <c r="BC399" s="106">
        <f>IF(INDEX(Base_Dados!BC:BC,MATCH($B399,Base_Dados!$B:$B,0))=0,0,
MAX(0, MIN(BC$1,
((INDEX(Base_Dados!BC:BC,MATCH($B399,Base_Dados!$B:$B,0))-MIN(Base_Dados!BC$5:BC$98)) /
(IF(MAX(Base_Dados!BC$5:BC$98)-MIN(Base_Dados!BC$5:BC$98)=0,1,MAX(Base_Dados!BC$5:BC$98)-MIN(Base_Dados!BC$5:BC$98)))) * BC$1)))</f>
        <v>0.44734715863183411</v>
      </c>
      <c r="BD399" s="106">
        <f>IF(INDEX(Base_Dados!BD:BD,MATCH($B399,Base_Dados!$B:$B,0))=0,0,
MAX(0, MIN(BD$1,
((INDEX(Base_Dados!BD:BD,MATCH($B399,Base_Dados!$B:$B,0))-MIN(Base_Dados!BD$5:BD$98)) /
(IF(MAX(Base_Dados!BD$5:BD$98)-MIN(Base_Dados!BD$5:BD$98)=0,1,MAX(Base_Dados!BD$5:BD$98)-MIN(Base_Dados!BD$5:BD$98)))) * BD$1)))</f>
        <v>0.34138910047780624</v>
      </c>
      <c r="BE399" s="106">
        <f>IF(INDEX(Base_Dados!BE:BE,MATCH($B399,Base_Dados!$B:$B,0))=0,0,
MAX(0, MIN(BE$1,
((INDEX(Base_Dados!BE:BE,MATCH($B399,Base_Dados!$B:$B,0))-MIN(Base_Dados!BE$5:BE$98)) /
(IF(MAX(Base_Dados!BE$5:BE$98)-MIN(Base_Dados!BE$5:BE$98)=0,1,MAX(Base_Dados!BE$5:BE$98)-MIN(Base_Dados!BE$5:BE$98)))) * BE$1)))</f>
        <v>1</v>
      </c>
      <c r="BF399" s="106">
        <f>IF(INDEX(Base_Dados!BF:BF,MATCH($B399,Base_Dados!$B:$B,0))=0,0,
MAX(0, MIN(BF$1,
((INDEX(Base_Dados!BF:BF,MATCH($B399,Base_Dados!$B:$B,0))-MIN(Base_Dados!BF$5:BF$98)) /
(IF(MAX(Base_Dados!BF$5:BF$98)-MIN(Base_Dados!BF$5:BF$98)=0,1,MAX(Base_Dados!BF$5:BF$98)-MIN(Base_Dados!BF$5:BF$98)))) * BF$1)))</f>
        <v>0.15584415584415584</v>
      </c>
      <c r="BG399" s="106">
        <f>IF(INDEX(Base_Dados!BG:BG,MATCH($B399,Base_Dados!$B:$B,0))=0,0,
MAX(0, MIN(BG$1,
((INDEX(Base_Dados!BG:BG,MATCH($B399,Base_Dados!$B:$B,0))-MIN(Base_Dados!BG$5:BG$98)) /
(IF(MAX(Base_Dados!BG$5:BG$98)-MIN(Base_Dados!BG$5:BG$98)=0,1,MAX(Base_Dados!BG$5:BG$98)-MIN(Base_Dados!BG$5:BG$98)))) * BG$1)))</f>
        <v>0.15510033444816054</v>
      </c>
      <c r="BH399" s="106">
        <f>IF(INDEX(Base_Dados!BH:BH,MATCH($B399,Base_Dados!$B:$B,0))=0,0,
MAX(0, MIN(BH$1,
((INDEX(Base_Dados!BH:BH,MATCH($B399,Base_Dados!$B:$B,0))-MIN(Base_Dados!BH$5:BH$98)) /
(IF(MAX(Base_Dados!BH$5:BH$98)-MIN(Base_Dados!BH$5:BH$98)=0,1,MAX(Base_Dados!BH$5:BH$98)-MIN(Base_Dados!BH$5:BH$98)))) * BH$1)))</f>
        <v>0.5494505494505495</v>
      </c>
      <c r="BI399" s="106">
        <f>IF(INDEX(Base_Dados!BI:BI,MATCH($B399,Base_Dados!$B:$B,0))=0,0,
MAX(0, MIN(BI$1,
((INDEX(Base_Dados!BI:BI,MATCH($B399,Base_Dados!$B:$B,0))-MIN(Base_Dados!BI$5:BI$98)) /
(IF(MAX(Base_Dados!BI$5:BI$98)-MIN(Base_Dados!BI$5:BI$98)=0,1,MAX(Base_Dados!BI$5:BI$98)-MIN(Base_Dados!BI$5:BI$98)))) * BI$1)))</f>
        <v>0.93447737909516382</v>
      </c>
      <c r="BJ399" s="106">
        <f>IF(INDEX(Base_Dados!BJ:BJ,MATCH($B399,Base_Dados!$B:$B,0))=0,0,
MAX(0, MIN(BJ$1,
((INDEX(Base_Dados!BJ:BJ,MATCH($B399,Base_Dados!$B:$B,0))-MIN(Base_Dados!BJ$5:BJ$98)) /
(IF(MAX(Base_Dados!BJ$5:BJ$98)-MIN(Base_Dados!BJ$5:BJ$98)=0,1,MAX(Base_Dados!BJ$5:BJ$98)-MIN(Base_Dados!BJ$5:BJ$98)))) * BJ$1)))</f>
        <v>0.55789473684210522</v>
      </c>
      <c r="BK399" s="106">
        <f>IF(INDEX(Base_Dados!BK:BK,MATCH($B399,Base_Dados!$B:$B,0))=0,0,
MAX(0, MIN(BK$1,
((INDEX(Base_Dados!BK:BK,MATCH($B399,Base_Dados!$B:$B,0))-MIN(Base_Dados!BK$5:BK$98)) /
(IF(MAX(Base_Dados!BK$5:BK$98)-MIN(Base_Dados!BK$5:BK$98)=0,1,MAX(Base_Dados!BK$5:BK$98)-MIN(Base_Dados!BK$5:BK$98)))) * BK$1)))</f>
        <v>0.375</v>
      </c>
      <c r="BL399" s="106">
        <f>IF(INDEX(Base_Dados!BL:BL,MATCH($B399,Base_Dados!$B:$B,0))=0,0,
MAX(0, MIN(BL$1,
((INDEX(Base_Dados!BL:BL,MATCH($B399,Base_Dados!$B:$B,0))-MIN(Base_Dados!BL$5:BL$98)) /
(IF(MAX(Base_Dados!BL$5:BL$98)-MIN(Base_Dados!BL$5:BL$98)=0,1,MAX(Base_Dados!BL$5:BL$98)-MIN(Base_Dados!BL$5:BL$98)))) * BL$1)))</f>
        <v>0.6384364820846905</v>
      </c>
      <c r="BM399" s="106">
        <f>IF(INDEX(Base_Dados!BM:BM,MATCH($B399,Base_Dados!$B:$B,0))=0,0,
MAX(0, MIN(BM$1,
((INDEX(Base_Dados!BM:BM,MATCH($B399,Base_Dados!$B:$B,0))-MIN(Base_Dados!BM$5:BM$98)) /
(IF(MAX(Base_Dados!BM$5:BM$98)-MIN(Base_Dados!BM$5:BM$98)=0,1,MAX(Base_Dados!BM$5:BM$98)-MIN(Base_Dados!BM$5:BM$98)))) * BM$1)))</f>
        <v>1</v>
      </c>
      <c r="BN399" s="106">
        <f>IF(INDEX(Base_Dados!BN:BN,MATCH($B399,Base_Dados!$B:$B,0))=0,0,
MAX(0, MIN(BN$1,
((INDEX(Base_Dados!BN:BN,MATCH($B399,Base_Dados!$B:$B,0))-MIN(Base_Dados!BN$5:BN$98)) /
(IF(MAX(Base_Dados!BN$5:BN$98)-MIN(Base_Dados!BN$5:BN$98)=0,1,MAX(Base_Dados!BN$5:BN$98)-MIN(Base_Dados!BN$5:BN$98)))) * BN$1)))</f>
        <v>7.4338414258556779E-2</v>
      </c>
      <c r="BO399" s="106">
        <f>IF(INDEX(Base_Dados!BO:BO,MATCH($B399,Base_Dados!$B:$B,0))=0,0,
MAX(0, MIN(BO$1,
((INDEX(Base_Dados!BO:BO,MATCH($B399,Base_Dados!$B:$B,0))-MIN(Base_Dados!BO$5:BO$98)) /
(IF(MAX(Base_Dados!BO$5:BO$98)-MIN(Base_Dados!BO$5:BO$98)=0,1,MAX(Base_Dados!BO$5:BO$98)-MIN(Base_Dados!BO$5:BO$98)))) * BO$1)))</f>
        <v>3.4482758620689655E-2</v>
      </c>
      <c r="BP399" s="106">
        <f t="shared" si="24"/>
        <v>58.849306757308099</v>
      </c>
      <c r="BQ399" s="111">
        <f t="shared" si="25"/>
        <v>0.79155031213655547</v>
      </c>
      <c r="BR399" s="112">
        <f t="shared" si="26"/>
        <v>0.4770419986585322</v>
      </c>
      <c r="BS399" s="113">
        <f t="shared" si="27"/>
        <v>58.372264758649564</v>
      </c>
    </row>
    <row r="400" spans="1:71">
      <c r="A400" s="21">
        <v>35047</v>
      </c>
      <c r="B400" s="21" t="s">
        <v>654</v>
      </c>
      <c r="C400" s="21" t="s">
        <v>619</v>
      </c>
      <c r="D400" s="105">
        <f>IF(INDEX(Base_Dados!D:D,MATCH($B400,Base_Dados!$B:$B,0))=0,0,
MAX(0, MIN(D$1,
((INDEX(Base_Dados!D:D,MATCH($B400,Base_Dados!$B:$B,0))-MIN(Base_Dados!D$5:D$98)) /
(IF(MAX(Base_Dados!D$5:D$98)-MIN(Base_Dados!D$5:D$98)=0,1,MAX(Base_Dados!D$5:D$98)-MIN(Base_Dados!D$5:D$98)))) * D$1)))</f>
        <v>1.5929691840884965</v>
      </c>
      <c r="E400" s="106">
        <f>IF(INDEX(Base_Dados!E:E,MATCH($B400,Base_Dados!$B:$B,0))=0,0,
MAX(0, MIN(E$1,
((INDEX(Base_Dados!E:E,MATCH($B400,Base_Dados!$B:$B,0))-MIN(Base_Dados!E$5:E$98)) /
(IF(MAX(Base_Dados!E$5:E$98)-MIN(Base_Dados!E$5:E$98)=0,1,MAX(Base_Dados!E$5:E$98)-MIN(Base_Dados!E$5:E$98)))) * E$1)))</f>
        <v>0.46252061551871865</v>
      </c>
      <c r="F400" s="106">
        <f>IF(INDEX(Base_Dados!F:F,MATCH($B400,Base_Dados!$B:$B,0))=0,0,
MAX(0, MIN(F$1,
((INDEX(Base_Dados!F:F,MATCH($B400,Base_Dados!$B:$B,0))-MIN(Base_Dados!F$5:F$98)) /
(IF(MAX(Base_Dados!F$5:F$98)-MIN(Base_Dados!F$5:F$98)=0,1,MAX(Base_Dados!F$5:F$98)-MIN(Base_Dados!F$5:F$98)))) * F$1)))</f>
        <v>0.44545935427804961</v>
      </c>
      <c r="G400" s="106">
        <f>IF(INDEX(Base_Dados!G:G,MATCH($B400,Base_Dados!$B:$B,0))=0,0,
MAX(0, MIN(G$1,
((INDEX(Base_Dados!G:G,MATCH($B400,Base_Dados!$B:$B,0))-MIN(Base_Dados!G$5:G$98)) /
(IF(MAX(Base_Dados!G$5:G$98)-MIN(Base_Dados!G$5:G$98)=0,1,MAX(Base_Dados!G$5:G$98)-MIN(Base_Dados!G$5:G$98)))) * G$1)))</f>
        <v>0.41904401017701509</v>
      </c>
      <c r="H400" s="106">
        <f>IF(INDEX(Base_Dados!H:H,MATCH($B400,Base_Dados!$B:$B,0))=0,0,
MAX(0, MIN(H$1,
((INDEX(Base_Dados!H:H,MATCH($B400,Base_Dados!$B:$B,0))-MIN(Base_Dados!H$5:H$98)) /
(IF(MAX(Base_Dados!H$5:H$98)-MIN(Base_Dados!H$5:H$98)=0,1,MAX(Base_Dados!H$5:H$98)-MIN(Base_Dados!H$5:H$98)))) * H$1)))</f>
        <v>0.42537623828797605</v>
      </c>
      <c r="I400" s="106">
        <f>IF(INDEX(Base_Dados!I:I,MATCH($B400,Base_Dados!$B:$B,0))=0,0,
MAX(0, MIN(I$1,
((INDEX(Base_Dados!I:I,MATCH($B400,Base_Dados!$B:$B,0))-MIN(Base_Dados!I$5:I$98)) /
(IF(MAX(Base_Dados!I$5:I$98)-MIN(Base_Dados!I$5:I$98)=0,1,MAX(Base_Dados!I$5:I$98)-MIN(Base_Dados!I$5:I$98)))) * I$1)))</f>
        <v>0.46111651084408289</v>
      </c>
      <c r="J400" s="106">
        <f>IF(INDEX(Base_Dados!J:J,MATCH($B400,Base_Dados!$B:$B,0))=0,0,
MAX(0, MIN(J$1,
((INDEX(Base_Dados!J:J,MATCH($B400,Base_Dados!$B:$B,0))-MIN(Base_Dados!J$5:J$98)) /
(IF(MAX(Base_Dados!J$5:J$98)-MIN(Base_Dados!J$5:J$98)=0,1,MAX(Base_Dados!J$5:J$98)-MIN(Base_Dados!J$5:J$98)))) * J$1)))</f>
        <v>0.59862306944155697</v>
      </c>
      <c r="K400" s="106">
        <f>IF(INDEX(Base_Dados!K:K,MATCH($B400,Base_Dados!$B:$B,0))=0,0,
MAX(0, MIN(K$1,
((INDEX(Base_Dados!K:K,MATCH($B400,Base_Dados!$B:$B,0))-MIN(Base_Dados!K$5:K$98)) /
(IF(MAX(Base_Dados!K$5:K$98)-MIN(Base_Dados!K$5:K$98)=0,1,MAX(Base_Dados!K$5:K$98)-MIN(Base_Dados!K$5:K$98)))) * K$1)))</f>
        <v>0.61204718246869405</v>
      </c>
      <c r="L400" s="106">
        <f>IF(INDEX(Base_Dados!L:L,MATCH($B400,Base_Dados!$B:$B,0))=0,0,
MAX(0, MIN(L$1,
((INDEX(Base_Dados!L:L,MATCH($B400,Base_Dados!$B:$B,0))-MIN(Base_Dados!L$5:L$98)) /
(IF(MAX(Base_Dados!L$5:L$98)-MIN(Base_Dados!L$5:L$98)=0,1,MAX(Base_Dados!L$5:L$98)-MIN(Base_Dados!L$5:L$98)))) * L$1)))</f>
        <v>0.67367838786751999</v>
      </c>
      <c r="M400" s="106">
        <f>IF(INDEX(Base_Dados!M:M,MATCH($B400,Base_Dados!$B:$B,0))=0,0,
MAX(0, MIN(M$1,
((INDEX(Base_Dados!M:M,MATCH($B400,Base_Dados!$B:$B,0))-MIN(Base_Dados!M$5:M$98)) /
(IF(MAX(Base_Dados!M$5:M$98)-MIN(Base_Dados!M$5:M$98)=0,1,MAX(Base_Dados!M$5:M$98)-MIN(Base_Dados!M$5:M$98)))) * M$1)))</f>
        <v>0.75955685131195338</v>
      </c>
      <c r="N400" s="106">
        <f>IF(INDEX(Base_Dados!N:N,MATCH($B400,Base_Dados!$B:$B,0))=0,0,
MAX(0, MIN(N$1,
((INDEX(Base_Dados!N:N,MATCH($B400,Base_Dados!$B:$B,0))-MIN(Base_Dados!N$5:N$98)) /
(IF(MAX(Base_Dados!N$5:N$98)-MIN(Base_Dados!N$5:N$98)=0,1,MAX(Base_Dados!N$5:N$98)-MIN(Base_Dados!N$5:N$98)))) * N$1)))</f>
        <v>0.80443450585075549</v>
      </c>
      <c r="O400" s="106">
        <f>IF(INDEX(Base_Dados!O:O,MATCH($B400,Base_Dados!$B:$B,0))=0,0,
MAX(0, MIN(O$1,
((INDEX(Base_Dados!O:O,MATCH($B400,Base_Dados!$B:$B,0))-MIN(Base_Dados!O$5:O$98)) /
(IF(MAX(Base_Dados!O$5:O$98)-MIN(Base_Dados!O$5:O$98)=0,1,MAX(Base_Dados!O$5:O$98)-MIN(Base_Dados!O$5:O$98)))) * O$1)))</f>
        <v>0.9466525447349351</v>
      </c>
      <c r="P400" s="106">
        <f>IF(INDEX(Base_Dados!P:P,MATCH($B400,Base_Dados!$B:$B,0))=0,0,
MAX(0, MIN(P$1,
((INDEX(Base_Dados!P:P,MATCH($B400,Base_Dados!$B:$B,0))-MIN(Base_Dados!P$5:P$98)) /
(IF(MAX(Base_Dados!P$5:P$98)-MIN(Base_Dados!P$5:P$98)=0,1,MAX(Base_Dados!P$5:P$98)-MIN(Base_Dados!P$5:P$98)))) * P$1)))</f>
        <v>1.0057471943435508</v>
      </c>
      <c r="Q400" s="106">
        <f>IF(INDEX(Base_Dados!Q:Q,MATCH($B400,Base_Dados!$B:$B,0))=0,0,
MAX(0, MIN(Q$1,
((INDEX(Base_Dados!Q:Q,MATCH($B400,Base_Dados!$B:$B,0))-MIN(Base_Dados!Q$5:Q$98)) /
(IF(MAX(Base_Dados!Q$5:Q$98)-MIN(Base_Dados!Q$5:Q$98)=0,1,MAX(Base_Dados!Q$5:Q$98)-MIN(Base_Dados!Q$5:Q$98)))) * Q$1)))</f>
        <v>1.248749407614133</v>
      </c>
      <c r="R400" s="106">
        <f>IF(INDEX(Base_Dados!R:R,MATCH($B400,Base_Dados!$B:$B,0))=0,0,
MAX(0, MIN(R$1,
((INDEX(Base_Dados!R:R,MATCH($B400,Base_Dados!$B:$B,0))-MIN(Base_Dados!R$5:R$98)) /
(IF(MAX(Base_Dados!R$5:R$98)-MIN(Base_Dados!R$5:R$98)=0,1,MAX(Base_Dados!R$5:R$98)-MIN(Base_Dados!R$5:R$98)))) * R$1)))</f>
        <v>0.90581579442666871</v>
      </c>
      <c r="S400" s="106">
        <f>IF(INDEX(Base_Dados!S:S,MATCH($B400,Base_Dados!$B:$B,0))=0,0,
MAX(0, MIN(S$1,
((INDEX(Base_Dados!S:S,MATCH($B400,Base_Dados!$B:$B,0))-MIN(Base_Dados!S$5:S$98)) /
(IF(MAX(Base_Dados!S$5:S$98)-MIN(Base_Dados!S$5:S$98)=0,1,MAX(Base_Dados!S$5:S$98)-MIN(Base_Dados!S$5:S$98)))) * S$1)))</f>
        <v>0.94639406874859588</v>
      </c>
      <c r="T400" s="106">
        <f>IF(INDEX(Base_Dados!T:T,MATCH($B400,Base_Dados!$B:$B,0))=0,0,
MAX(0, MIN(T$1,
((INDEX(Base_Dados!T:T,MATCH($B400,Base_Dados!$B:$B,0))-MIN(Base_Dados!T$5:T$98)) /
(IF(MAX(Base_Dados!T$5:T$98)-MIN(Base_Dados!T$5:T$98)=0,1,MAX(Base_Dados!T$5:T$98)-MIN(Base_Dados!T$5:T$98)))) * T$1)))</f>
        <v>2.0542728983863867</v>
      </c>
      <c r="U400" s="106">
        <f>IF(INDEX(Base_Dados!U:U,MATCH($B400,Base_Dados!$B:$B,0))=0,0,
MAX(0, MIN(U$1,
((INDEX(Base_Dados!U:U,MATCH($B400,Base_Dados!$B:$B,0))-MIN(Base_Dados!U$5:U$98)) /
(IF(MAX(Base_Dados!U$5:U$98)-MIN(Base_Dados!U$5:U$98)=0,1,MAX(Base_Dados!U$5:U$98)-MIN(Base_Dados!U$5:U$98)))) * U$1)))</f>
        <v>0.87809483347972206</v>
      </c>
      <c r="V400" s="106">
        <f>IF(INDEX(Base_Dados!V:V,MATCH($B400,Base_Dados!$B:$B,0))=0,0,
MAX(0, MIN(V$1,
((INDEX(Base_Dados!V:V,MATCH($B400,Base_Dados!$B:$B,0))-MIN(Base_Dados!V$5:V$98)) /
(IF(MAX(Base_Dados!V$5:V$98)-MIN(Base_Dados!V$5:V$98)=0,1,MAX(Base_Dados!V$5:V$98)-MIN(Base_Dados!V$5:V$98)))) * V$1)))</f>
        <v>2.4954104083039552</v>
      </c>
      <c r="W400" s="106">
        <f>IF(INDEX(Base_Dados!W:W,MATCH($B400,Base_Dados!$B:$B,0))=0,0,
MAX(0, MIN(W$1,
((INDEX(Base_Dados!W:W,MATCH($B400,Base_Dados!$B:$B,0))-MIN(Base_Dados!W$5:W$98)) /
(IF(MAX(Base_Dados!W$5:W$98)-MIN(Base_Dados!W$5:W$98)=0,1,MAX(Base_Dados!W$5:W$98)-MIN(Base_Dados!W$5:W$98)))) * W$1)))</f>
        <v>2.3650592990127466</v>
      </c>
      <c r="X400" s="106">
        <f>IF(INDEX(Base_Dados!X:X,MATCH($B400,Base_Dados!$B:$B,0))=0,0,
MAX(0, MIN(X$1,
((INDEX(Base_Dados!X:X,MATCH($B400,Base_Dados!$B:$B,0))-MIN(Base_Dados!X$5:X$98)) /
(IF(MAX(Base_Dados!X$5:X$98)-MIN(Base_Dados!X$5:X$98)=0,1,MAX(Base_Dados!X$5:X$98)-MIN(Base_Dados!X$5:X$98)))) * X$1)))</f>
        <v>6.3559322033898302E-2</v>
      </c>
      <c r="Y400" s="106">
        <f>IF(INDEX(Base_Dados!Y:Y,MATCH($B400,Base_Dados!$B:$B,0))=0,0,
MAX(0, MIN(Y$1,
((INDEX(Base_Dados!Y:Y,MATCH($B400,Base_Dados!$B:$B,0))-MIN(Base_Dados!Y$5:Y$98)) /
(IF(MAX(Base_Dados!Y$5:Y$98)-MIN(Base_Dados!Y$5:Y$98)=0,1,MAX(Base_Dados!Y$5:Y$98)-MIN(Base_Dados!Y$5:Y$98)))) * Y$1)))</f>
        <v>1.1029411764705881E-2</v>
      </c>
      <c r="Z400" s="106">
        <f>IF(INDEX(Base_Dados!Z:Z,MATCH($B400,Base_Dados!$B:$B,0))=0,0,
MAX(0, MIN(Z$1,
((INDEX(Base_Dados!Z:Z,MATCH($B400,Base_Dados!$B:$B,0))-MIN(Base_Dados!Z$5:Z$98)) /
(IF(MAX(Base_Dados!Z$5:Z$98)-MIN(Base_Dados!Z$5:Z$98)=0,1,MAX(Base_Dados!Z$5:Z$98)-MIN(Base_Dados!Z$5:Z$98)))) * Z$1)))</f>
        <v>7.1428571428571425E-2</v>
      </c>
      <c r="AA400" s="106">
        <f>IF(INDEX(Base_Dados!AA:AA,MATCH($B400,Base_Dados!$B:$B,0))=0,0,
MAX(0, MIN(AA$1,
((INDEX(Base_Dados!AA:AA,MATCH($B400,Base_Dados!$B:$B,0))-MIN(Base_Dados!AA$5:AA$98)) /
(IF(MAX(Base_Dados!AA$5:AA$98)-MIN(Base_Dados!AA$5:AA$98)=0,1,MAX(Base_Dados!AA$5:AA$98)-MIN(Base_Dados!AA$5:AA$98)))) * AA$1)))</f>
        <v>2.097902097902098E-2</v>
      </c>
      <c r="AB400" s="106">
        <f>IF(INDEX(Base_Dados!AB:AB,MATCH($B400,Base_Dados!$B:$B,0))=0,0,
MAX(0, MIN(AB$1,
((INDEX(Base_Dados!AB:AB,MATCH($B400,Base_Dados!$B:$B,0))-MIN(Base_Dados!AB$5:AB$98)) /
(IF(MAX(Base_Dados!AB$5:AB$98)-MIN(Base_Dados!AB$5:AB$98)=0,1,MAX(Base_Dados!AB$5:AB$98)-MIN(Base_Dados!AB$5:AB$98)))) * AB$1)))</f>
        <v>0.62935077518200377</v>
      </c>
      <c r="AC400" s="106">
        <f>IF(INDEX(Base_Dados!AC:AC,MATCH($B400,Base_Dados!$B:$B,0))=0,0,
MAX(0, MIN(AC$1,
((INDEX(Base_Dados!AC:AC,MATCH($B400,Base_Dados!$B:$B,0))-MIN(Base_Dados!AC$5:AC$98)) /
(IF(MAX(Base_Dados!AC$5:AC$98)-MIN(Base_Dados!AC$5:AC$98)=0,1,MAX(Base_Dados!AC$5:AC$98)-MIN(Base_Dados!AC$5:AC$98)))) * AC$1)))</f>
        <v>0.92315475043360951</v>
      </c>
      <c r="AD400" s="106">
        <f>IF(INDEX(Base_Dados!AD:AD,MATCH($B400,Base_Dados!$B:$B,0))=0,0,
MAX(0, MIN(AD$1,
((INDEX(Base_Dados!AD:AD,MATCH($B400,Base_Dados!$B:$B,0))-MIN(Base_Dados!AD$5:AD$98)) /
(IF(MAX(Base_Dados!AD$5:AD$98)-MIN(Base_Dados!AD$5:AD$98)=0,1,MAX(Base_Dados!AD$5:AD$98)-MIN(Base_Dados!AD$5:AD$98)))) * AD$1)))</f>
        <v>0.85003697677858303</v>
      </c>
      <c r="AE400" s="106">
        <f>IF(INDEX(Base_Dados!AE:AE,MATCH($B400,Base_Dados!$B:$B,0))=0,0,
MAX(0, MIN(AE$1,
((INDEX(Base_Dados!AE:AE,MATCH($B400,Base_Dados!$B:$B,0))-MIN(Base_Dados!AE$5:AE$98)) /
(IF(MAX(Base_Dados!AE$5:AE$98)-MIN(Base_Dados!AE$5:AE$98)=0,1,MAX(Base_Dados!AE$5:AE$98)-MIN(Base_Dados!AE$5:AE$98)))) * AE$1)))</f>
        <v>0.54835322882209114</v>
      </c>
      <c r="AF400" s="106">
        <f>IF(INDEX(Base_Dados!AF:AF,MATCH($B400,Base_Dados!$B:$B,0))=0,0,
MAX(0, MIN(AF$1,
((INDEX(Base_Dados!AF:AF,MATCH($B400,Base_Dados!$B:$B,0))-MIN(Base_Dados!AF$5:AF$98)) /
(IF(MAX(Base_Dados!AF$5:AF$98)-MIN(Base_Dados!AF$5:AF$98)=0,1,MAX(Base_Dados!AF$5:AF$98)-MIN(Base_Dados!AF$5:AF$98)))) * AF$1)))</f>
        <v>0.83133360915735766</v>
      </c>
      <c r="AG400" s="106">
        <f>IF(INDEX(Base_Dados!AG:AG,MATCH($B400,Base_Dados!$B:$B,0))=0,0,
MAX(0, MIN(AG$1,
((INDEX(Base_Dados!AG:AG,MATCH($B400,Base_Dados!$B:$B,0))-MIN(Base_Dados!AG$5:AG$98)) /
(IF(MAX(Base_Dados!AG$5:AG$98)-MIN(Base_Dados!AG$5:AG$98)=0,1,MAX(Base_Dados!AG$5:AG$98)-MIN(Base_Dados!AG$5:AG$98)))) * AG$1)))</f>
        <v>1.248749407614133</v>
      </c>
      <c r="AH400" s="106">
        <f>IF(INDEX(Base_Dados!AH:AH,MATCH($B400,Base_Dados!$B:$B,0))=0,0,
MAX(0, MIN(AH$1,
((INDEX(Base_Dados!AH:AH,MATCH($B400,Base_Dados!$B:$B,0))-MIN(Base_Dados!AH$5:AH$98)) /
(IF(MAX(Base_Dados!AH$5:AH$98)-MIN(Base_Dados!AH$5:AH$98)=0,1,MAX(Base_Dados!AH$5:AH$98)-MIN(Base_Dados!AH$5:AH$98)))) * AH$1)))</f>
        <v>1.96696136290784</v>
      </c>
      <c r="AI400" s="106">
        <f>IF(INDEX(Base_Dados!AI:AI,MATCH($B400,Base_Dados!$B:$B,0))=0,0,
MAX(0, MIN(AI$1,
((INDEX(Base_Dados!AI:AI,MATCH($B400,Base_Dados!$B:$B,0))-MIN(Base_Dados!AI$5:AI$98)) /
(IF(MAX(Base_Dados!AI$5:AI$98)-MIN(Base_Dados!AI$5:AI$98)=0,1,MAX(Base_Dados!AI$5:AI$98)-MIN(Base_Dados!AI$5:AI$98)))) * AI$1)))</f>
        <v>0.5357142857142857</v>
      </c>
      <c r="AJ400" s="106">
        <f>IF(INDEX(Base_Dados!AJ:AJ,MATCH($B400,Base_Dados!$B:$B,0))=0,0,
MAX(0, MIN(AJ$1,
((INDEX(Base_Dados!AJ:AJ,MATCH($B400,Base_Dados!$B:$B,0))-MIN(Base_Dados!AJ$5:AJ$98)) /
(IF(MAX(Base_Dados!AJ$5:AJ$98)-MIN(Base_Dados!AJ$5:AJ$98)=0,1,MAX(Base_Dados!AJ$5:AJ$98)-MIN(Base_Dados!AJ$5:AJ$98)))) * AJ$1)))</f>
        <v>2.246031746031746</v>
      </c>
      <c r="AK400" s="106">
        <f>IF(INDEX(Base_Dados!AK:AK,MATCH($B400,Base_Dados!$B:$B,0))=0,0,
MAX(0, MIN(AK$1,
((INDEX(Base_Dados!AK:AK,MATCH($B400,Base_Dados!$B:$B,0))-MIN(Base_Dados!AK$5:AK$98)) /
(IF(MAX(Base_Dados!AK$5:AK$98)-MIN(Base_Dados!AK$5:AK$98)=0,1,MAX(Base_Dados!AK$5:AK$98)-MIN(Base_Dados!AK$5:AK$98)))) * AK$1)))</f>
        <v>0.6103448275862069</v>
      </c>
      <c r="AL400" s="106">
        <f>IF(INDEX(Base_Dados!AL:AL,MATCH($B400,Base_Dados!$B:$B,0))=0,0,
MAX(0, MIN(AL$1,
((INDEX(Base_Dados!AL:AL,MATCH($B400,Base_Dados!$B:$B,0))-MIN(Base_Dados!AL$5:AL$98)) /
(IF(MAX(Base_Dados!AL$5:AL$98)-MIN(Base_Dados!AL$5:AL$98)=0,1,MAX(Base_Dados!AL$5:AL$98)-MIN(Base_Dados!AL$5:AL$98)))) * AL$1)))</f>
        <v>0.22222222222222221</v>
      </c>
      <c r="AM400" s="106">
        <f>IF(INDEX(Base_Dados!AM:AM,MATCH($B400,Base_Dados!$B:$B,0))=0,0,
MAX(0, MIN(AM$1,
((INDEX(Base_Dados!AM:AM,MATCH($B400,Base_Dados!$B:$B,0))-MIN(Base_Dados!AM$5:AM$98)) /
(IF(MAX(Base_Dados!AM$5:AM$98)-MIN(Base_Dados!AM$5:AM$98)=0,1,MAX(Base_Dados!AM$5:AM$98)-MIN(Base_Dados!AM$5:AM$98)))) * AM$1)))</f>
        <v>0.58622475401346452</v>
      </c>
      <c r="AN400" s="106">
        <f>IF(INDEX(Base_Dados!AN:AN,MATCH($B400,Base_Dados!$B:$B,0))=0,0,
MAX(0, MIN(AN$1,
((INDEX(Base_Dados!AN:AN,MATCH($B400,Base_Dados!$B:$B,0))-MIN(Base_Dados!AN$5:AN$98)) /
(IF(MAX(Base_Dados!AN$5:AN$98)-MIN(Base_Dados!AN$5:AN$98)=0,1,MAX(Base_Dados!AN$5:AN$98)-MIN(Base_Dados!AN$5:AN$98)))) * AN$1)))</f>
        <v>0.62798368717764186</v>
      </c>
      <c r="AO400" s="106">
        <f>IF(INDEX(Base_Dados!AO:AO,MATCH($B400,Base_Dados!$B:$B,0))=0,0,
MAX(0, MIN(AO$1,
((INDEX(Base_Dados!AO:AO,MATCH($B400,Base_Dados!$B:$B,0))-MIN(Base_Dados!AO$5:AO$98)) /
(IF(MAX(Base_Dados!AO$5:AO$98)-MIN(Base_Dados!AO$5:AO$98)=0,1,MAX(Base_Dados!AO$5:AO$98)-MIN(Base_Dados!AO$5:AO$98)))) * AO$1)))</f>
        <v>8.0645161290322578E-2</v>
      </c>
      <c r="AP400" s="106">
        <f>IF(INDEX(Base_Dados!AP:AP,MATCH($B400,Base_Dados!$B:$B,0))=0,0,
MAX(0, MIN(AP$1,
((INDEX(Base_Dados!AP:AP,MATCH($B400,Base_Dados!$B:$B,0))-MIN(Base_Dados!AP$5:AP$98)) /
(IF(MAX(Base_Dados!AP$5:AP$98)-MIN(Base_Dados!AP$5:AP$98)=0,1,MAX(Base_Dados!AP$5:AP$98)-MIN(Base_Dados!AP$5:AP$98)))) * AP$1)))</f>
        <v>0.34633027522935778</v>
      </c>
      <c r="AQ400" s="106">
        <f>IF(INDEX(Base_Dados!AQ:AQ,MATCH($B400,Base_Dados!$B:$B,0))=0,0,
MAX(0, MIN(AQ$1,
((INDEX(Base_Dados!AQ:AQ,MATCH($B400,Base_Dados!$B:$B,0))-MIN(Base_Dados!AQ$5:AQ$98)) /
(IF(MAX(Base_Dados!AQ$5:AQ$98)-MIN(Base_Dados!AQ$5:AQ$98)=0,1,MAX(Base_Dados!AQ$5:AQ$98)-MIN(Base_Dados!AQ$5:AQ$98)))) * AQ$1)))</f>
        <v>1.6666666666666666E-2</v>
      </c>
      <c r="AR400" s="106">
        <f>IF(INDEX(Base_Dados!AR:AR,MATCH($B400,Base_Dados!$B:$B,0))=0,0,
MAX(0, MIN(AR$1,
((INDEX(Base_Dados!AR:AR,MATCH($B400,Base_Dados!$B:$B,0))-MIN(Base_Dados!AR$5:AR$98)) /
(IF(MAX(Base_Dados!AR$5:AR$98)-MIN(Base_Dados!AR$5:AR$98)=0,1,MAX(Base_Dados!AR$5:AR$98)-MIN(Base_Dados!AR$5:AR$98)))) * AR$1)))</f>
        <v>1.6129032258064516E-2</v>
      </c>
      <c r="AS400" s="106">
        <f>IF(INDEX(Base_Dados!AS:AS,MATCH($B400,Base_Dados!$B:$B,0))=0,0,
MAX(0, MIN(AS$1,
((INDEX(Base_Dados!AS:AS,MATCH($B400,Base_Dados!$B:$B,0))-MIN(Base_Dados!AS$5:AS$98)) /
(IF(MAX(Base_Dados!AS$5:AS$98)-MIN(Base_Dados!AS$5:AS$98)=0,1,MAX(Base_Dados!AS$5:AS$98)-MIN(Base_Dados!AS$5:AS$98)))) * AS$1)))</f>
        <v>3.6585365853658534E-2</v>
      </c>
      <c r="AT400" s="106">
        <f>IF(INDEX(Base_Dados!AT:AT,MATCH($B400,Base_Dados!$B:$B,0))=0,0,
MAX(0, MIN(AT$1,
((INDEX(Base_Dados!AT:AT,MATCH($B400,Base_Dados!$B:$B,0))-MIN(Base_Dados!AT$5:AT$98)) /
(IF(MAX(Base_Dados!AT$5:AT$98)-MIN(Base_Dados!AT$5:AT$98)=0,1,MAX(Base_Dados!AT$5:AT$98)-MIN(Base_Dados!AT$5:AT$98)))) * AT$1)))</f>
        <v>3.5714285714285712E-2</v>
      </c>
      <c r="AU400" s="106">
        <f>IF(INDEX(Base_Dados!AU:AU,MATCH($B400,Base_Dados!$B:$B,0))=0,0,
MAX(0, MIN(AU$1,
((INDEX(Base_Dados!AU:AU,MATCH($B400,Base_Dados!$B:$B,0))-MIN(Base_Dados!AU$5:AU$98)) /
(IF(MAX(Base_Dados!AU$5:AU$98)-MIN(Base_Dados!AU$5:AU$98)=0,1,MAX(Base_Dados!AU$5:AU$98)-MIN(Base_Dados!AU$5:AU$98)))) * AU$1)))</f>
        <v>0.11891385767790262</v>
      </c>
      <c r="AV400" s="106">
        <f>IF(INDEX(Base_Dados!AV:AV,MATCH($B400,Base_Dados!$B:$B,0))=0,0,
MAX(0, MIN(AV$1,
((INDEX(Base_Dados!AV:AV,MATCH($B400,Base_Dados!$B:$B,0))-MIN(Base_Dados!AV$5:AV$98)) /
(IF(MAX(Base_Dados!AV$5:AV$98)-MIN(Base_Dados!AV$5:AV$98)=0,1,MAX(Base_Dados!AV$5:AV$98)-MIN(Base_Dados!AV$5:AV$98)))) * AV$1)))</f>
        <v>9.6153846153846159E-3</v>
      </c>
      <c r="AW400" s="106">
        <f>IF(INDEX(Base_Dados!AW:AW,MATCH($B400,Base_Dados!$B:$B,0))=0,0,
MAX(0, MIN(AW$1,
((INDEX(Base_Dados!AW:AW,MATCH($B400,Base_Dados!$B:$B,0))-MIN(Base_Dados!AW$5:AW$98)) /
(IF(MAX(Base_Dados!AW$5:AW$98)-MIN(Base_Dados!AW$5:AW$98)=0,1,MAX(Base_Dados!AW$5:AW$98)-MIN(Base_Dados!AW$5:AW$98)))) * AW$1)))</f>
        <v>2.9411764705882353E-2</v>
      </c>
      <c r="AX400" s="106">
        <f>IF(INDEX(Base_Dados!AX:AX,MATCH($B400,Base_Dados!$B:$B,0))=0,0,
MAX(0, MIN(AX$1,
((INDEX(Base_Dados!AX:AX,MATCH($B400,Base_Dados!$B:$B,0))-MIN(Base_Dados!AX$5:AX$98)) /
(IF(MAX(Base_Dados!AX$5:AX$98)-MIN(Base_Dados!AX$5:AX$98)=0,1,MAX(Base_Dados!AX$5:AX$98)-MIN(Base_Dados!AX$5:AX$98)))) * AX$1)))</f>
        <v>3.6068124953883514E-2</v>
      </c>
      <c r="AY400" s="106">
        <f>IF(INDEX(Base_Dados!AY:AY,MATCH($B400,Base_Dados!$B:$B,0))=0,0,
MAX(0, MIN(AY$1,
((INDEX(Base_Dados!AY:AY,MATCH($B400,Base_Dados!$B:$B,0))-MIN(Base_Dados!AY$5:AY$98)) /
(IF(MAX(Base_Dados!AY$5:AY$98)-MIN(Base_Dados!AY$5:AY$98)=0,1,MAX(Base_Dados!AY$5:AY$98)-MIN(Base_Dados!AY$5:AY$98)))) * AY$1)))</f>
        <v>0.72007912957467857</v>
      </c>
      <c r="AZ400" s="106">
        <f>IF(INDEX(Base_Dados!AZ:AZ,MATCH($B400,Base_Dados!$B:$B,0))=0,0,
MAX(0, MIN(AZ$1,
((INDEX(Base_Dados!AZ:AZ,MATCH($B400,Base_Dados!$B:$B,0))-MIN(Base_Dados!AZ$5:AZ$98)) /
(IF(MAX(Base_Dados!AZ$5:AZ$98)-MIN(Base_Dados!AZ$5:AZ$98)=0,1,MAX(Base_Dados!AZ$5:AZ$98)-MIN(Base_Dados!AZ$5:AZ$98)))) * AZ$1)))</f>
        <v>0.42523364485981308</v>
      </c>
      <c r="BA400" s="106">
        <f>IF(INDEX(Base_Dados!BA:BA,MATCH($B400,Base_Dados!$B:$B,0))=0,0,
MAX(0, MIN(BA$1,
((INDEX(Base_Dados!BA:BA,MATCH($B400,Base_Dados!$B:$B,0))-MIN(Base_Dados!BA$5:BA$98)) /
(IF(MAX(Base_Dados!BA$5:BA$98)-MIN(Base_Dados!BA$5:BA$98)=0,1,MAX(Base_Dados!BA$5:BA$98)-MIN(Base_Dados!BA$5:BA$98)))) * BA$1)))</f>
        <v>0.216945314061147</v>
      </c>
      <c r="BB400" s="106">
        <f>IF(INDEX(Base_Dados!BB:BB,MATCH($B400,Base_Dados!$B:$B,0))=0,0,
MAX(0, MIN(BB$1,
((INDEX(Base_Dados!BB:BB,MATCH($B400,Base_Dados!$B:$B,0))-MIN(Base_Dados!BB$5:BB$98)) /
(IF(MAX(Base_Dados!BB$5:BB$98)-MIN(Base_Dados!BB$5:BB$98)=0,1,MAX(Base_Dados!BB$5:BB$98)-MIN(Base_Dados!BB$5:BB$98)))) * BB$1)))</f>
        <v>0.19255240465696971</v>
      </c>
      <c r="BC400" s="106">
        <f>IF(INDEX(Base_Dados!BC:BC,MATCH($B400,Base_Dados!$B:$B,0))=0,0,
MAX(0, MIN(BC$1,
((INDEX(Base_Dados!BC:BC,MATCH($B400,Base_Dados!$B:$B,0))-MIN(Base_Dados!BC$5:BC$98)) /
(IF(MAX(Base_Dados!BC$5:BC$98)-MIN(Base_Dados!BC$5:BC$98)=0,1,MAX(Base_Dados!BC$5:BC$98)-MIN(Base_Dados!BC$5:BC$98)))) * BC$1)))</f>
        <v>0.37005117155938594</v>
      </c>
      <c r="BD400" s="106">
        <f>IF(INDEX(Base_Dados!BD:BD,MATCH($B400,Base_Dados!$B:$B,0))=0,0,
MAX(0, MIN(BD$1,
((INDEX(Base_Dados!BD:BD,MATCH($B400,Base_Dados!$B:$B,0))-MIN(Base_Dados!BD$5:BD$98)) /
(IF(MAX(Base_Dados!BD$5:BD$98)-MIN(Base_Dados!BD$5:BD$98)=0,1,MAX(Base_Dados!BD$5:BD$98)-MIN(Base_Dados!BD$5:BD$98)))) * BD$1)))</f>
        <v>0.1912609930060245</v>
      </c>
      <c r="BE400" s="106">
        <f>IF(INDEX(Base_Dados!BE:BE,MATCH($B400,Base_Dados!$B:$B,0))=0,0,
MAX(0, MIN(BE$1,
((INDEX(Base_Dados!BE:BE,MATCH($B400,Base_Dados!$B:$B,0))-MIN(Base_Dados!BE$5:BE$98)) /
(IF(MAX(Base_Dados!BE$5:BE$98)-MIN(Base_Dados!BE$5:BE$98)=0,1,MAX(Base_Dados!BE$5:BE$98)-MIN(Base_Dados!BE$5:BE$98)))) * BE$1)))</f>
        <v>1</v>
      </c>
      <c r="BF400" s="106">
        <f>IF(INDEX(Base_Dados!BF:BF,MATCH($B400,Base_Dados!$B:$B,0))=0,0,
MAX(0, MIN(BF$1,
((INDEX(Base_Dados!BF:BF,MATCH($B400,Base_Dados!$B:$B,0))-MIN(Base_Dados!BF$5:BF$98)) /
(IF(MAX(Base_Dados!BF$5:BF$98)-MIN(Base_Dados!BF$5:BF$98)=0,1,MAX(Base_Dados!BF$5:BF$98)-MIN(Base_Dados!BF$5:BF$98)))) * BF$1)))</f>
        <v>0.18831168831168832</v>
      </c>
      <c r="BG400" s="106">
        <f>IF(INDEX(Base_Dados!BG:BG,MATCH($B400,Base_Dados!$B:$B,0))=0,0,
MAX(0, MIN(BG$1,
((INDEX(Base_Dados!BG:BG,MATCH($B400,Base_Dados!$B:$B,0))-MIN(Base_Dados!BG$5:BG$98)) /
(IF(MAX(Base_Dados!BG$5:BG$98)-MIN(Base_Dados!BG$5:BG$98)=0,1,MAX(Base_Dados!BG$5:BG$98)-MIN(Base_Dados!BG$5:BG$98)))) * BG$1)))</f>
        <v>7.4414715719063551E-2</v>
      </c>
      <c r="BH400" s="106">
        <f>IF(INDEX(Base_Dados!BH:BH,MATCH($B400,Base_Dados!$B:$B,0))=0,0,
MAX(0, MIN(BH$1,
((INDEX(Base_Dados!BH:BH,MATCH($B400,Base_Dados!$B:$B,0))-MIN(Base_Dados!BH$5:BH$98)) /
(IF(MAX(Base_Dados!BH$5:BH$98)-MIN(Base_Dados!BH$5:BH$98)=0,1,MAX(Base_Dados!BH$5:BH$98)-MIN(Base_Dados!BH$5:BH$98)))) * BH$1)))</f>
        <v>0.31868131868131866</v>
      </c>
      <c r="BI400" s="106">
        <f>IF(INDEX(Base_Dados!BI:BI,MATCH($B400,Base_Dados!$B:$B,0))=0,0,
MAX(0, MIN(BI$1,
((INDEX(Base_Dados!BI:BI,MATCH($B400,Base_Dados!$B:$B,0))-MIN(Base_Dados!BI$5:BI$98)) /
(IF(MAX(Base_Dados!BI$5:BI$98)-MIN(Base_Dados!BI$5:BI$98)=0,1,MAX(Base_Dados!BI$5:BI$98)-MIN(Base_Dados!BI$5:BI$98)))) * BI$1)))</f>
        <v>0.95319812792511704</v>
      </c>
      <c r="BJ400" s="106">
        <f>IF(INDEX(Base_Dados!BJ:BJ,MATCH($B400,Base_Dados!$B:$B,0))=0,0,
MAX(0, MIN(BJ$1,
((INDEX(Base_Dados!BJ:BJ,MATCH($B400,Base_Dados!$B:$B,0))-MIN(Base_Dados!BJ$5:BJ$98)) /
(IF(MAX(Base_Dados!BJ$5:BJ$98)-MIN(Base_Dados!BJ$5:BJ$98)=0,1,MAX(Base_Dados!BJ$5:BJ$98)-MIN(Base_Dados!BJ$5:BJ$98)))) * BJ$1)))</f>
        <v>0.27368421052631581</v>
      </c>
      <c r="BK400" s="106">
        <f>IF(INDEX(Base_Dados!BK:BK,MATCH($B400,Base_Dados!$B:$B,0))=0,0,
MAX(0, MIN(BK$1,
((INDEX(Base_Dados!BK:BK,MATCH($B400,Base_Dados!$B:$B,0))-MIN(Base_Dados!BK$5:BK$98)) /
(IF(MAX(Base_Dados!BK$5:BK$98)-MIN(Base_Dados!BK$5:BK$98)=0,1,MAX(Base_Dados!BK$5:BK$98)-MIN(Base_Dados!BK$5:BK$98)))) * BK$1)))</f>
        <v>0.21428571428571427</v>
      </c>
      <c r="BL400" s="106">
        <f>IF(INDEX(Base_Dados!BL:BL,MATCH($B400,Base_Dados!$B:$B,0))=0,0,
MAX(0, MIN(BL$1,
((INDEX(Base_Dados!BL:BL,MATCH($B400,Base_Dados!$B:$B,0))-MIN(Base_Dados!BL$5:BL$98)) /
(IF(MAX(Base_Dados!BL$5:BL$98)-MIN(Base_Dados!BL$5:BL$98)=0,1,MAX(Base_Dados!BL$5:BL$98)-MIN(Base_Dados!BL$5:BL$98)))) * BL$1)))</f>
        <v>0.21498371335504887</v>
      </c>
      <c r="BM400" s="106">
        <f>IF(INDEX(Base_Dados!BM:BM,MATCH($B400,Base_Dados!$B:$B,0))=0,0,
MAX(0, MIN(BM$1,
((INDEX(Base_Dados!BM:BM,MATCH($B400,Base_Dados!$B:$B,0))-MIN(Base_Dados!BM$5:BM$98)) /
(IF(MAX(Base_Dados!BM$5:BM$98)-MIN(Base_Dados!BM$5:BM$98)=0,1,MAX(Base_Dados!BM$5:BM$98)-MIN(Base_Dados!BM$5:BM$98)))) * BM$1)))</f>
        <v>1</v>
      </c>
      <c r="BN400" s="106">
        <f>IF(INDEX(Base_Dados!BN:BN,MATCH($B400,Base_Dados!$B:$B,0))=0,0,
MAX(0, MIN(BN$1,
((INDEX(Base_Dados!BN:BN,MATCH($B400,Base_Dados!$B:$B,0))-MIN(Base_Dados!BN$5:BN$98)) /
(IF(MAX(Base_Dados!BN$5:BN$98)-MIN(Base_Dados!BN$5:BN$98)=0,1,MAX(Base_Dados!BN$5:BN$98)-MIN(Base_Dados!BN$5:BN$98)))) * BN$1)))</f>
        <v>0</v>
      </c>
      <c r="BO400" s="106">
        <f>IF(INDEX(Base_Dados!BO:BO,MATCH($B400,Base_Dados!$B:$B,0))=0,0,
MAX(0, MIN(BO$1,
((INDEX(Base_Dados!BO:BO,MATCH($B400,Base_Dados!$B:$B,0))-MIN(Base_Dados!BO$5:BO$98)) /
(IF(MAX(Base_Dados!BO$5:BO$98)-MIN(Base_Dados!BO$5:BO$98)=0,1,MAX(Base_Dados!BO$5:BO$98)-MIN(Base_Dados!BO$5:BO$98)))) * BO$1)))</f>
        <v>1.7241379310344827E-2</v>
      </c>
      <c r="BP400" s="106">
        <f t="shared" si="24"/>
        <v>39.191483763830952</v>
      </c>
      <c r="BQ400" s="111">
        <f t="shared" si="25"/>
        <v>0.60604057582481641</v>
      </c>
      <c r="BR400" s="112">
        <f t="shared" si="26"/>
        <v>0.29153226234679314</v>
      </c>
      <c r="BS400" s="113">
        <f t="shared" si="27"/>
        <v>38.899951501484161</v>
      </c>
    </row>
    <row r="401" spans="1:71">
      <c r="A401" s="21">
        <v>35048</v>
      </c>
      <c r="B401" s="21" t="s">
        <v>634</v>
      </c>
      <c r="C401" s="21" t="s">
        <v>619</v>
      </c>
      <c r="D401" s="105">
        <f>IF(INDEX(Base_Dados!D:D,MATCH($B401,Base_Dados!$B:$B,0))=0,0,
MAX(0, MIN(D$1,
((INDEX(Base_Dados!D:D,MATCH($B401,Base_Dados!$B:$B,0))-MIN(Base_Dados!D$5:D$98)) /
(IF(MAX(Base_Dados!D$5:D$98)-MIN(Base_Dados!D$5:D$98)=0,1,MAX(Base_Dados!D$5:D$98)-MIN(Base_Dados!D$5:D$98)))) * D$1)))</f>
        <v>1.2419028108088455</v>
      </c>
      <c r="E401" s="106">
        <f>IF(INDEX(Base_Dados!E:E,MATCH($B401,Base_Dados!$B:$B,0))=0,0,
MAX(0, MIN(E$1,
((INDEX(Base_Dados!E:E,MATCH($B401,Base_Dados!$B:$B,0))-MIN(Base_Dados!E$5:E$98)) /
(IF(MAX(Base_Dados!E$5:E$98)-MIN(Base_Dados!E$5:E$98)=0,1,MAX(Base_Dados!E$5:E$98)-MIN(Base_Dados!E$5:E$98)))) * E$1)))</f>
        <v>0.33975365383758188</v>
      </c>
      <c r="F401" s="106">
        <f>IF(INDEX(Base_Dados!F:F,MATCH($B401,Base_Dados!$B:$B,0))=0,0,
MAX(0, MIN(F$1,
((INDEX(Base_Dados!F:F,MATCH($B401,Base_Dados!$B:$B,0))-MIN(Base_Dados!F$5:F$98)) /
(IF(MAX(Base_Dados!F$5:F$98)-MIN(Base_Dados!F$5:F$98)=0,1,MAX(Base_Dados!F$5:F$98)-MIN(Base_Dados!F$5:F$98)))) * F$1)))</f>
        <v>0.32948255341658322</v>
      </c>
      <c r="G401" s="106">
        <f>IF(INDEX(Base_Dados!G:G,MATCH($B401,Base_Dados!$B:$B,0))=0,0,
MAX(0, MIN(G$1,
((INDEX(Base_Dados!G:G,MATCH($B401,Base_Dados!$B:$B,0))-MIN(Base_Dados!G$5:G$98)) /
(IF(MAX(Base_Dados!G$5:G$98)-MIN(Base_Dados!G$5:G$98)=0,1,MAX(Base_Dados!G$5:G$98)-MIN(Base_Dados!G$5:G$98)))) * G$1)))</f>
        <v>0.2992655948320973</v>
      </c>
      <c r="H401" s="106">
        <f>IF(INDEX(Base_Dados!H:H,MATCH($B401,Base_Dados!$B:$B,0))=0,0,
MAX(0, MIN(H$1,
((INDEX(Base_Dados!H:H,MATCH($B401,Base_Dados!$B:$B,0))-MIN(Base_Dados!H$5:H$98)) /
(IF(MAX(Base_Dados!H$5:H$98)-MIN(Base_Dados!H$5:H$98)=0,1,MAX(Base_Dados!H$5:H$98)-MIN(Base_Dados!H$5:H$98)))) * H$1)))</f>
        <v>0.30972964511728796</v>
      </c>
      <c r="I401" s="106">
        <f>IF(INDEX(Base_Dados!I:I,MATCH($B401,Base_Dados!$B:$B,0))=0,0,
MAX(0, MIN(I$1,
((INDEX(Base_Dados!I:I,MATCH($B401,Base_Dados!$B:$B,0))-MIN(Base_Dados!I$5:I$98)) /
(IF(MAX(Base_Dados!I$5:I$98)-MIN(Base_Dados!I$5:I$98)=0,1,MAX(Base_Dados!I$5:I$98)-MIN(Base_Dados!I$5:I$98)))) * I$1)))</f>
        <v>0.3550936559030386</v>
      </c>
      <c r="J401" s="106">
        <f>IF(INDEX(Base_Dados!J:J,MATCH($B401,Base_Dados!$B:$B,0))=0,0,
MAX(0, MIN(J$1,
((INDEX(Base_Dados!J:J,MATCH($B401,Base_Dados!$B:$B,0))-MIN(Base_Dados!J$5:J$98)) /
(IF(MAX(Base_Dados!J$5:J$98)-MIN(Base_Dados!J$5:J$98)=0,1,MAX(Base_Dados!J$5:J$98)-MIN(Base_Dados!J$5:J$98)))) * J$1)))</f>
        <v>0.44886693574403719</v>
      </c>
      <c r="K401" s="106">
        <f>IF(INDEX(Base_Dados!K:K,MATCH($B401,Base_Dados!$B:$B,0))=0,0,
MAX(0, MIN(K$1,
((INDEX(Base_Dados!K:K,MATCH($B401,Base_Dados!$B:$B,0))-MIN(Base_Dados!K$5:K$98)) /
(IF(MAX(Base_Dados!K$5:K$98)-MIN(Base_Dados!K$5:K$98)=0,1,MAX(Base_Dados!K$5:K$98)-MIN(Base_Dados!K$5:K$98)))) * K$1)))</f>
        <v>0.4811885062611807</v>
      </c>
      <c r="L401" s="106">
        <f>IF(INDEX(Base_Dados!L:L,MATCH($B401,Base_Dados!$B:$B,0))=0,0,
MAX(0, MIN(L$1,
((INDEX(Base_Dados!L:L,MATCH($B401,Base_Dados!$B:$B,0))-MIN(Base_Dados!L$5:L$98)) /
(IF(MAX(Base_Dados!L$5:L$98)-MIN(Base_Dados!L$5:L$98)=0,1,MAX(Base_Dados!L$5:L$98)-MIN(Base_Dados!L$5:L$98)))) * L$1)))</f>
        <v>0.55511935035301896</v>
      </c>
      <c r="M401" s="106">
        <f>IF(INDEX(Base_Dados!M:M,MATCH($B401,Base_Dados!$B:$B,0))=0,0,
MAX(0, MIN(M$1,
((INDEX(Base_Dados!M:M,MATCH($B401,Base_Dados!$B:$B,0))-MIN(Base_Dados!M$5:M$98)) /
(IF(MAX(Base_Dados!M$5:M$98)-MIN(Base_Dados!M$5:M$98)=0,1,MAX(Base_Dados!M$5:M$98)-MIN(Base_Dados!M$5:M$98)))) * M$1)))</f>
        <v>0.64146938775510209</v>
      </c>
      <c r="N401" s="106">
        <f>IF(INDEX(Base_Dados!N:N,MATCH($B401,Base_Dados!$B:$B,0))=0,0,
MAX(0, MIN(N$1,
((INDEX(Base_Dados!N:N,MATCH($B401,Base_Dados!$B:$B,0))-MIN(Base_Dados!N$5:N$98)) /
(IF(MAX(Base_Dados!N$5:N$98)-MIN(Base_Dados!N$5:N$98)=0,1,MAX(Base_Dados!N$5:N$98)-MIN(Base_Dados!N$5:N$98)))) * N$1)))</f>
        <v>0.70843242347874447</v>
      </c>
      <c r="O401" s="106">
        <f>IF(INDEX(Base_Dados!O:O,MATCH($B401,Base_Dados!$B:$B,0))=0,0,
MAX(0, MIN(O$1,
((INDEX(Base_Dados!O:O,MATCH($B401,Base_Dados!$B:$B,0))-MIN(Base_Dados!O$5:O$98)) /
(IF(MAX(Base_Dados!O$5:O$98)-MIN(Base_Dados!O$5:O$98)=0,1,MAX(Base_Dados!O$5:O$98)-MIN(Base_Dados!O$5:O$98)))) * O$1)))</f>
        <v>0.84653548135347567</v>
      </c>
      <c r="P401" s="106">
        <f>IF(INDEX(Base_Dados!P:P,MATCH($B401,Base_Dados!$B:$B,0))=0,0,
MAX(0, MIN(P$1,
((INDEX(Base_Dados!P:P,MATCH($B401,Base_Dados!$B:$B,0))-MIN(Base_Dados!P$5:P$98)) /
(IF(MAX(Base_Dados!P$5:P$98)-MIN(Base_Dados!P$5:P$98)=0,1,MAX(Base_Dados!P$5:P$98)-MIN(Base_Dados!P$5:P$98)))) * P$1)))</f>
        <v>0.59278103236814184</v>
      </c>
      <c r="Q401" s="106">
        <f>IF(INDEX(Base_Dados!Q:Q,MATCH($B401,Base_Dados!$B:$B,0))=0,0,
MAX(0, MIN(Q$1,
((INDEX(Base_Dados!Q:Q,MATCH($B401,Base_Dados!$B:$B,0))-MIN(Base_Dados!Q$5:Q$98)) /
(IF(MAX(Base_Dados!Q$5:Q$98)-MIN(Base_Dados!Q$5:Q$98)=0,1,MAX(Base_Dados!Q$5:Q$98)-MIN(Base_Dados!Q$5:Q$98)))) * Q$1)))</f>
        <v>0.39584540045284611</v>
      </c>
      <c r="R401" s="106">
        <f>IF(INDEX(Base_Dados!R:R,MATCH($B401,Base_Dados!$B:$B,0))=0,0,
MAX(0, MIN(R$1,
((INDEX(Base_Dados!R:R,MATCH($B401,Base_Dados!$B:$B,0))-MIN(Base_Dados!R$5:R$98)) /
(IF(MAX(Base_Dados!R$5:R$98)-MIN(Base_Dados!R$5:R$98)=0,1,MAX(Base_Dados!R$5:R$98)-MIN(Base_Dados!R$5:R$98)))) * R$1)))</f>
        <v>0.31750495444128296</v>
      </c>
      <c r="S401" s="106">
        <f>IF(INDEX(Base_Dados!S:S,MATCH($B401,Base_Dados!$B:$B,0))=0,0,
MAX(0, MIN(S$1,
((INDEX(Base_Dados!S:S,MATCH($B401,Base_Dados!$B:$B,0))-MIN(Base_Dados!S$5:S$98)) /
(IF(MAX(Base_Dados!S$5:S$98)-MIN(Base_Dados!S$5:S$98)=0,1,MAX(Base_Dados!S$5:S$98)-MIN(Base_Dados!S$5:S$98)))) * S$1)))</f>
        <v>0.51101625102973114</v>
      </c>
      <c r="T401" s="106">
        <f>IF(INDEX(Base_Dados!T:T,MATCH($B401,Base_Dados!$B:$B,0))=0,0,
MAX(0, MIN(T$1,
((INDEX(Base_Dados!T:T,MATCH($B401,Base_Dados!$B:$B,0))-MIN(Base_Dados!T$5:T$98)) /
(IF(MAX(Base_Dados!T$5:T$98)-MIN(Base_Dados!T$5:T$98)=0,1,MAX(Base_Dados!T$5:T$98)-MIN(Base_Dados!T$5:T$98)))) * T$1)))</f>
        <v>1.3820452097997089</v>
      </c>
      <c r="U401" s="106">
        <f>IF(INDEX(Base_Dados!U:U,MATCH($B401,Base_Dados!$B:$B,0))=0,0,
MAX(0, MIN(U$1,
((INDEX(Base_Dados!U:U,MATCH($B401,Base_Dados!$B:$B,0))-MIN(Base_Dados!U$5:U$98)) /
(IF(MAX(Base_Dados!U$5:U$98)-MIN(Base_Dados!U$5:U$98)=0,1,MAX(Base_Dados!U$5:U$98)-MIN(Base_Dados!U$5:U$98)))) * U$1)))</f>
        <v>0.93867550975206815</v>
      </c>
      <c r="V401" s="106">
        <f>IF(INDEX(Base_Dados!V:V,MATCH($B401,Base_Dados!$B:$B,0))=0,0,
MAX(0, MIN(V$1,
((INDEX(Base_Dados!V:V,MATCH($B401,Base_Dados!$B:$B,0))-MIN(Base_Dados!V$5:V$98)) /
(IF(MAX(Base_Dados!V$5:V$98)-MIN(Base_Dados!V$5:V$98)=0,1,MAX(Base_Dados!V$5:V$98)-MIN(Base_Dados!V$5:V$98)))) * V$1)))</f>
        <v>1.3475011049715422</v>
      </c>
      <c r="W401" s="106">
        <f>IF(INDEX(Base_Dados!W:W,MATCH($B401,Base_Dados!$B:$B,0))=0,0,
MAX(0, MIN(W$1,
((INDEX(Base_Dados!W:W,MATCH($B401,Base_Dados!$B:$B,0))-MIN(Base_Dados!W$5:W$98)) /
(IF(MAX(Base_Dados!W$5:W$98)-MIN(Base_Dados!W$5:W$98)=0,1,MAX(Base_Dados!W$5:W$98)-MIN(Base_Dados!W$5:W$98)))) * W$1)))</f>
        <v>2.3630748687931846</v>
      </c>
      <c r="X401" s="106">
        <f>IF(INDEX(Base_Dados!X:X,MATCH($B401,Base_Dados!$B:$B,0))=0,0,
MAX(0, MIN(X$1,
((INDEX(Base_Dados!X:X,MATCH($B401,Base_Dados!$B:$B,0))-MIN(Base_Dados!X$5:X$98)) /
(IF(MAX(Base_Dados!X$5:X$98)-MIN(Base_Dados!X$5:X$98)=0,1,MAX(Base_Dados!X$5:X$98)-MIN(Base_Dados!X$5:X$98)))) * X$1)))</f>
        <v>0</v>
      </c>
      <c r="Y401" s="106">
        <f>IF(INDEX(Base_Dados!Y:Y,MATCH($B401,Base_Dados!$B:$B,0))=0,0,
MAX(0, MIN(Y$1,
((INDEX(Base_Dados!Y:Y,MATCH($B401,Base_Dados!$B:$B,0))-MIN(Base_Dados!Y$5:Y$98)) /
(IF(MAX(Base_Dados!Y$5:Y$98)-MIN(Base_Dados!Y$5:Y$98)=0,1,MAX(Base_Dados!Y$5:Y$98)-MIN(Base_Dados!Y$5:Y$98)))) * Y$1)))</f>
        <v>8.8235294117647051E-2</v>
      </c>
      <c r="Z401" s="106">
        <f>IF(INDEX(Base_Dados!Z:Z,MATCH($B401,Base_Dados!$B:$B,0))=0,0,
MAX(0, MIN(Z$1,
((INDEX(Base_Dados!Z:Z,MATCH($B401,Base_Dados!$B:$B,0))-MIN(Base_Dados!Z$5:Z$98)) /
(IF(MAX(Base_Dados!Z$5:Z$98)-MIN(Base_Dados!Z$5:Z$98)=0,1,MAX(Base_Dados!Z$5:Z$98)-MIN(Base_Dados!Z$5:Z$98)))) * Z$1)))</f>
        <v>0</v>
      </c>
      <c r="AA401" s="106">
        <f>IF(INDEX(Base_Dados!AA:AA,MATCH($B401,Base_Dados!$B:$B,0))=0,0,
MAX(0, MIN(AA$1,
((INDEX(Base_Dados!AA:AA,MATCH($B401,Base_Dados!$B:$B,0))-MIN(Base_Dados!AA$5:AA$98)) /
(IF(MAX(Base_Dados!AA$5:AA$98)-MIN(Base_Dados!AA$5:AA$98)=0,1,MAX(Base_Dados!AA$5:AA$98)-MIN(Base_Dados!AA$5:AA$98)))) * AA$1)))</f>
        <v>0</v>
      </c>
      <c r="AB401" s="106">
        <f>IF(INDEX(Base_Dados!AB:AB,MATCH($B401,Base_Dados!$B:$B,0))=0,0,
MAX(0, MIN(AB$1,
((INDEX(Base_Dados!AB:AB,MATCH($B401,Base_Dados!$B:$B,0))-MIN(Base_Dados!AB$5:AB$98)) /
(IF(MAX(Base_Dados!AB$5:AB$98)-MIN(Base_Dados!AB$5:AB$98)=0,1,MAX(Base_Dados!AB$5:AB$98)-MIN(Base_Dados!AB$5:AB$98)))) * AB$1)))</f>
        <v>0.40501296299653716</v>
      </c>
      <c r="AC401" s="106">
        <f>IF(INDEX(Base_Dados!AC:AC,MATCH($B401,Base_Dados!$B:$B,0))=0,0,
MAX(0, MIN(AC$1,
((INDEX(Base_Dados!AC:AC,MATCH($B401,Base_Dados!$B:$B,0))-MIN(Base_Dados!AC$5:AC$98)) /
(IF(MAX(Base_Dados!AC$5:AC$98)-MIN(Base_Dados!AC$5:AC$98)=0,1,MAX(Base_Dados!AC$5:AC$98)-MIN(Base_Dados!AC$5:AC$98)))) * AC$1)))</f>
        <v>0.45653666409712851</v>
      </c>
      <c r="AD401" s="106">
        <f>IF(INDEX(Base_Dados!AD:AD,MATCH($B401,Base_Dados!$B:$B,0))=0,0,
MAX(0, MIN(AD$1,
((INDEX(Base_Dados!AD:AD,MATCH($B401,Base_Dados!$B:$B,0))-MIN(Base_Dados!AD$5:AD$98)) /
(IF(MAX(Base_Dados!AD$5:AD$98)-MIN(Base_Dados!AD$5:AD$98)=0,1,MAX(Base_Dados!AD$5:AD$98)-MIN(Base_Dados!AD$5:AD$98)))) * AD$1)))</f>
        <v>0.32156485726963469</v>
      </c>
      <c r="AE401" s="106">
        <f>IF(INDEX(Base_Dados!AE:AE,MATCH($B401,Base_Dados!$B:$B,0))=0,0,
MAX(0, MIN(AE$1,
((INDEX(Base_Dados!AE:AE,MATCH($B401,Base_Dados!$B:$B,0))-MIN(Base_Dados!AE$5:AE$98)) /
(IF(MAX(Base_Dados!AE$5:AE$98)-MIN(Base_Dados!AE$5:AE$98)=0,1,MAX(Base_Dados!AE$5:AE$98)-MIN(Base_Dados!AE$5:AE$98)))) * AE$1)))</f>
        <v>0.18570401265640729</v>
      </c>
      <c r="AF401" s="106">
        <f>IF(INDEX(Base_Dados!AF:AF,MATCH($B401,Base_Dados!$B:$B,0))=0,0,
MAX(0, MIN(AF$1,
((INDEX(Base_Dados!AF:AF,MATCH($B401,Base_Dados!$B:$B,0))-MIN(Base_Dados!AF$5:AF$98)) /
(IF(MAX(Base_Dados!AF$5:AF$98)-MIN(Base_Dados!AF$5:AF$98)=0,1,MAX(Base_Dados!AF$5:AF$98)-MIN(Base_Dados!AF$5:AF$98)))) * AF$1)))</f>
        <v>0.25633245989058978</v>
      </c>
      <c r="AG401" s="106">
        <f>IF(INDEX(Base_Dados!AG:AG,MATCH($B401,Base_Dados!$B:$B,0))=0,0,
MAX(0, MIN(AG$1,
((INDEX(Base_Dados!AG:AG,MATCH($B401,Base_Dados!$B:$B,0))-MIN(Base_Dados!AG$5:AG$98)) /
(IF(MAX(Base_Dados!AG$5:AG$98)-MIN(Base_Dados!AG$5:AG$98)=0,1,MAX(Base_Dados!AG$5:AG$98)-MIN(Base_Dados!AG$5:AG$98)))) * AG$1)))</f>
        <v>0.39584540045284611</v>
      </c>
      <c r="AH401" s="106">
        <f>IF(INDEX(Base_Dados!AH:AH,MATCH($B401,Base_Dados!$B:$B,0))=0,0,
MAX(0, MIN(AH$1,
((INDEX(Base_Dados!AH:AH,MATCH($B401,Base_Dados!$B:$B,0))-MIN(Base_Dados!AH$5:AH$98)) /
(IF(MAX(Base_Dados!AH$5:AH$98)-MIN(Base_Dados!AH$5:AH$98)=0,1,MAX(Base_Dados!AH$5:AH$98)-MIN(Base_Dados!AH$5:AH$98)))) * AH$1)))</f>
        <v>1.9622008411336713</v>
      </c>
      <c r="AI401" s="106">
        <f>IF(INDEX(Base_Dados!AI:AI,MATCH($B401,Base_Dados!$B:$B,0))=0,0,
MAX(0, MIN(AI$1,
((INDEX(Base_Dados!AI:AI,MATCH($B401,Base_Dados!$B:$B,0))-MIN(Base_Dados!AI$5:AI$98)) /
(IF(MAX(Base_Dados!AI$5:AI$98)-MIN(Base_Dados!AI$5:AI$98)=0,1,MAX(Base_Dados!AI$5:AI$98)-MIN(Base_Dados!AI$5:AI$98)))) * AI$1)))</f>
        <v>0.6785714285714286</v>
      </c>
      <c r="AJ401" s="106">
        <f>IF(INDEX(Base_Dados!AJ:AJ,MATCH($B401,Base_Dados!$B:$B,0))=0,0,
MAX(0, MIN(AJ$1,
((INDEX(Base_Dados!AJ:AJ,MATCH($B401,Base_Dados!$B:$B,0))-MIN(Base_Dados!AJ$5:AJ$98)) /
(IF(MAX(Base_Dados!AJ$5:AJ$98)-MIN(Base_Dados!AJ$5:AJ$98)=0,1,MAX(Base_Dados!AJ$5:AJ$98)-MIN(Base_Dados!AJ$5:AJ$98)))) * AJ$1)))</f>
        <v>1.4880952380952381</v>
      </c>
      <c r="AK401" s="106">
        <f>IF(INDEX(Base_Dados!AK:AK,MATCH($B401,Base_Dados!$B:$B,0))=0,0,
MAX(0, MIN(AK$1,
((INDEX(Base_Dados!AK:AK,MATCH($B401,Base_Dados!$B:$B,0))-MIN(Base_Dados!AK$5:AK$98)) /
(IF(MAX(Base_Dados!AK$5:AK$98)-MIN(Base_Dados!AK$5:AK$98)=0,1,MAX(Base_Dados!AK$5:AK$98)-MIN(Base_Dados!AK$5:AK$98)))) * AK$1)))</f>
        <v>0.13218390804597702</v>
      </c>
      <c r="AL401" s="106">
        <f>IF(INDEX(Base_Dados!AL:AL,MATCH($B401,Base_Dados!$B:$B,0))=0,0,
MAX(0, MIN(AL$1,
((INDEX(Base_Dados!AL:AL,MATCH($B401,Base_Dados!$B:$B,0))-MIN(Base_Dados!AL$5:AL$98)) /
(IF(MAX(Base_Dados!AL$5:AL$98)-MIN(Base_Dados!AL$5:AL$98)=0,1,MAX(Base_Dados!AL$5:AL$98)-MIN(Base_Dados!AL$5:AL$98)))) * AL$1)))</f>
        <v>0.1111111111111111</v>
      </c>
      <c r="AM401" s="106">
        <f>IF(INDEX(Base_Dados!AM:AM,MATCH($B401,Base_Dados!$B:$B,0))=0,0,
MAX(0, MIN(AM$1,
((INDEX(Base_Dados!AM:AM,MATCH($B401,Base_Dados!$B:$B,0))-MIN(Base_Dados!AM$5:AM$98)) /
(IF(MAX(Base_Dados!AM$5:AM$98)-MIN(Base_Dados!AM$5:AM$98)=0,1,MAX(Base_Dados!AM$5:AM$98)-MIN(Base_Dados!AM$5:AM$98)))) * AM$1)))</f>
        <v>0.49197307094769549</v>
      </c>
      <c r="AN401" s="106">
        <f>IF(INDEX(Base_Dados!AN:AN,MATCH($B401,Base_Dados!$B:$B,0))=0,0,
MAX(0, MIN(AN$1,
((INDEX(Base_Dados!AN:AN,MATCH($B401,Base_Dados!$B:$B,0))-MIN(Base_Dados!AN$5:AN$98)) /
(IF(MAX(Base_Dados!AN$5:AN$98)-MIN(Base_Dados!AN$5:AN$98)=0,1,MAX(Base_Dados!AN$5:AN$98)-MIN(Base_Dados!AN$5:AN$98)))) * AN$1)))</f>
        <v>0.6981964087080883</v>
      </c>
      <c r="AO401" s="106">
        <f>IF(INDEX(Base_Dados!AO:AO,MATCH($B401,Base_Dados!$B:$B,0))=0,0,
MAX(0, MIN(AO$1,
((INDEX(Base_Dados!AO:AO,MATCH($B401,Base_Dados!$B:$B,0))-MIN(Base_Dados!AO$5:AO$98)) /
(IF(MAX(Base_Dados!AO$5:AO$98)-MIN(Base_Dados!AO$5:AO$98)=0,1,MAX(Base_Dados!AO$5:AO$98)-MIN(Base_Dados!AO$5:AO$98)))) * AO$1)))</f>
        <v>0</v>
      </c>
      <c r="AP401" s="106">
        <f>IF(INDEX(Base_Dados!AP:AP,MATCH($B401,Base_Dados!$B:$B,0))=0,0,
MAX(0, MIN(AP$1,
((INDEX(Base_Dados!AP:AP,MATCH($B401,Base_Dados!$B:$B,0))-MIN(Base_Dados!AP$5:AP$98)) /
(IF(MAX(Base_Dados!AP$5:AP$98)-MIN(Base_Dados!AP$5:AP$98)=0,1,MAX(Base_Dados!AP$5:AP$98)-MIN(Base_Dados!AP$5:AP$98)))) * AP$1)))</f>
        <v>0.23394495412844038</v>
      </c>
      <c r="AQ401" s="106">
        <f>IF(INDEX(Base_Dados!AQ:AQ,MATCH($B401,Base_Dados!$B:$B,0))=0,0,
MAX(0, MIN(AQ$1,
((INDEX(Base_Dados!AQ:AQ,MATCH($B401,Base_Dados!$B:$B,0))-MIN(Base_Dados!AQ$5:AQ$98)) /
(IF(MAX(Base_Dados!AQ$5:AQ$98)-MIN(Base_Dados!AQ$5:AQ$98)=0,1,MAX(Base_Dados!AQ$5:AQ$98)-MIN(Base_Dados!AQ$5:AQ$98)))) * AQ$1)))</f>
        <v>0.05</v>
      </c>
      <c r="AR401" s="106">
        <f>IF(INDEX(Base_Dados!AR:AR,MATCH($B401,Base_Dados!$B:$B,0))=0,0,
MAX(0, MIN(AR$1,
((INDEX(Base_Dados!AR:AR,MATCH($B401,Base_Dados!$B:$B,0))-MIN(Base_Dados!AR$5:AR$98)) /
(IF(MAX(Base_Dados!AR$5:AR$98)-MIN(Base_Dados!AR$5:AR$98)=0,1,MAX(Base_Dados!AR$5:AR$98)-MIN(Base_Dados!AR$5:AR$98)))) * AR$1)))</f>
        <v>0</v>
      </c>
      <c r="AS401" s="106">
        <f>IF(INDEX(Base_Dados!AS:AS,MATCH($B401,Base_Dados!$B:$B,0))=0,0,
MAX(0, MIN(AS$1,
((INDEX(Base_Dados!AS:AS,MATCH($B401,Base_Dados!$B:$B,0))-MIN(Base_Dados!AS$5:AS$98)) /
(IF(MAX(Base_Dados!AS$5:AS$98)-MIN(Base_Dados!AS$5:AS$98)=0,1,MAX(Base_Dados!AS$5:AS$98)-MIN(Base_Dados!AS$5:AS$98)))) * AS$1)))</f>
        <v>1.2195121951219513E-2</v>
      </c>
      <c r="AT401" s="106">
        <f>IF(INDEX(Base_Dados!AT:AT,MATCH($B401,Base_Dados!$B:$B,0))=0,0,
MAX(0, MIN(AT$1,
((INDEX(Base_Dados!AT:AT,MATCH($B401,Base_Dados!$B:$B,0))-MIN(Base_Dados!AT$5:AT$98)) /
(IF(MAX(Base_Dados!AT$5:AT$98)-MIN(Base_Dados!AT$5:AT$98)=0,1,MAX(Base_Dados!AT$5:AT$98)-MIN(Base_Dados!AT$5:AT$98)))) * AT$1)))</f>
        <v>0</v>
      </c>
      <c r="AU401" s="106">
        <f>IF(INDEX(Base_Dados!AU:AU,MATCH($B401,Base_Dados!$B:$B,0))=0,0,
MAX(0, MIN(AU$1,
((INDEX(Base_Dados!AU:AU,MATCH($B401,Base_Dados!$B:$B,0))-MIN(Base_Dados!AU$5:AU$98)) /
(IF(MAX(Base_Dados!AU$5:AU$98)-MIN(Base_Dados!AU$5:AU$98)=0,1,MAX(Base_Dados!AU$5:AU$98)-MIN(Base_Dados!AU$5:AU$98)))) * AU$1)))</f>
        <v>0.11423220973782772</v>
      </c>
      <c r="AV401" s="106">
        <f>IF(INDEX(Base_Dados!AV:AV,MATCH($B401,Base_Dados!$B:$B,0))=0,0,
MAX(0, MIN(AV$1,
((INDEX(Base_Dados!AV:AV,MATCH($B401,Base_Dados!$B:$B,0))-MIN(Base_Dados!AV$5:AV$98)) /
(IF(MAX(Base_Dados!AV$5:AV$98)-MIN(Base_Dados!AV$5:AV$98)=0,1,MAX(Base_Dados!AV$5:AV$98)-MIN(Base_Dados!AV$5:AV$98)))) * AV$1)))</f>
        <v>0</v>
      </c>
      <c r="AW401" s="106">
        <f>IF(INDEX(Base_Dados!AW:AW,MATCH($B401,Base_Dados!$B:$B,0))=0,0,
MAX(0, MIN(AW$1,
((INDEX(Base_Dados!AW:AW,MATCH($B401,Base_Dados!$B:$B,0))-MIN(Base_Dados!AW$5:AW$98)) /
(IF(MAX(Base_Dados!AW$5:AW$98)-MIN(Base_Dados!AW$5:AW$98)=0,1,MAX(Base_Dados!AW$5:AW$98)-MIN(Base_Dados!AW$5:AW$98)))) * AW$1)))</f>
        <v>0</v>
      </c>
      <c r="AX401" s="106">
        <f>IF(INDEX(Base_Dados!AX:AX,MATCH($B401,Base_Dados!$B:$B,0))=0,0,
MAX(0, MIN(AX$1,
((INDEX(Base_Dados!AX:AX,MATCH($B401,Base_Dados!$B:$B,0))-MIN(Base_Dados!AX$5:AX$98)) /
(IF(MAX(Base_Dados!AX$5:AX$98)-MIN(Base_Dados!AX$5:AX$98)=0,1,MAX(Base_Dados!AX$5:AX$98)-MIN(Base_Dados!AX$5:AX$98)))) * AX$1)))</f>
        <v>0.10609658609987775</v>
      </c>
      <c r="AY401" s="106">
        <f>IF(INDEX(Base_Dados!AY:AY,MATCH($B401,Base_Dados!$B:$B,0))=0,0,
MAX(0, MIN(AY$1,
((INDEX(Base_Dados!AY:AY,MATCH($B401,Base_Dados!$B:$B,0))-MIN(Base_Dados!AY$5:AY$98)) /
(IF(MAX(Base_Dados!AY$5:AY$98)-MIN(Base_Dados!AY$5:AY$98)=0,1,MAX(Base_Dados!AY$5:AY$98)-MIN(Base_Dados!AY$5:AY$98)))) * AY$1)))</f>
        <v>0.19419716452357402</v>
      </c>
      <c r="AZ401" s="106">
        <f>IF(INDEX(Base_Dados!AZ:AZ,MATCH($B401,Base_Dados!$B:$B,0))=0,0,
MAX(0, MIN(AZ$1,
((INDEX(Base_Dados!AZ:AZ,MATCH($B401,Base_Dados!$B:$B,0))-MIN(Base_Dados!AZ$5:AZ$98)) /
(IF(MAX(Base_Dados!AZ$5:AZ$98)-MIN(Base_Dados!AZ$5:AZ$98)=0,1,MAX(Base_Dados!AZ$5:AZ$98)-MIN(Base_Dados!AZ$5:AZ$98)))) * AZ$1)))</f>
        <v>0.34164733178654294</v>
      </c>
      <c r="BA401" s="106">
        <f>IF(INDEX(Base_Dados!BA:BA,MATCH($B401,Base_Dados!$B:$B,0))=0,0,
MAX(0, MIN(BA$1,
((INDEX(Base_Dados!BA:BA,MATCH($B401,Base_Dados!$B:$B,0))-MIN(Base_Dados!BA$5:BA$98)) /
(IF(MAX(Base_Dados!BA$5:BA$98)-MIN(Base_Dados!BA$5:BA$98)=0,1,MAX(Base_Dados!BA$5:BA$98)-MIN(Base_Dados!BA$5:BA$98)))) * BA$1)))</f>
        <v>0.15595372899043053</v>
      </c>
      <c r="BB401" s="106">
        <f>IF(INDEX(Base_Dados!BB:BB,MATCH($B401,Base_Dados!$B:$B,0))=0,0,
MAX(0, MIN(BB$1,
((INDEX(Base_Dados!BB:BB,MATCH($B401,Base_Dados!$B:$B,0))-MIN(Base_Dados!BB$5:BB$98)) /
(IF(MAX(Base_Dados!BB$5:BB$98)-MIN(Base_Dados!BB$5:BB$98)=0,1,MAX(Base_Dados!BB$5:BB$98)-MIN(Base_Dados!BB$5:BB$98)))) * BB$1)))</f>
        <v>0.16610009533069406</v>
      </c>
      <c r="BC401" s="106">
        <f>IF(INDEX(Base_Dados!BC:BC,MATCH($B401,Base_Dados!$B:$B,0))=0,0,
MAX(0, MIN(BC$1,
((INDEX(Base_Dados!BC:BC,MATCH($B401,Base_Dados!$B:$B,0))-MIN(Base_Dados!BC$5:BC$98)) /
(IF(MAX(Base_Dados!BC$5:BC$98)-MIN(Base_Dados!BC$5:BC$98)=0,1,MAX(Base_Dados!BC$5:BC$98)-MIN(Base_Dados!BC$5:BC$98)))) * BC$1)))</f>
        <v>0.10557500673309991</v>
      </c>
      <c r="BD401" s="106">
        <f>IF(INDEX(Base_Dados!BD:BD,MATCH($B401,Base_Dados!$B:$B,0))=0,0,
MAX(0, MIN(BD$1,
((INDEX(Base_Dados!BD:BD,MATCH($B401,Base_Dados!$B:$B,0))-MIN(Base_Dados!BD$5:BD$98)) /
(IF(MAX(Base_Dados!BD$5:BD$98)-MIN(Base_Dados!BD$5:BD$98)=0,1,MAX(Base_Dados!BD$5:BD$98)-MIN(Base_Dados!BD$5:BD$98)))) * BD$1)))</f>
        <v>0.1276919880894675</v>
      </c>
      <c r="BE401" s="106">
        <f>IF(INDEX(Base_Dados!BE:BE,MATCH($B401,Base_Dados!$B:$B,0))=0,0,
MAX(0, MIN(BE$1,
((INDEX(Base_Dados!BE:BE,MATCH($B401,Base_Dados!$B:$B,0))-MIN(Base_Dados!BE$5:BE$98)) /
(IF(MAX(Base_Dados!BE$5:BE$98)-MIN(Base_Dados!BE$5:BE$98)=0,1,MAX(Base_Dados!BE$5:BE$98)-MIN(Base_Dados!BE$5:BE$98)))) * BE$1)))</f>
        <v>0.47666833918715507</v>
      </c>
      <c r="BF401" s="106">
        <f>IF(INDEX(Base_Dados!BF:BF,MATCH($B401,Base_Dados!$B:$B,0))=0,0,
MAX(0, MIN(BF$1,
((INDEX(Base_Dados!BF:BF,MATCH($B401,Base_Dados!$B:$B,0))-MIN(Base_Dados!BF$5:BF$98)) /
(IF(MAX(Base_Dados!BF$5:BF$98)-MIN(Base_Dados!BF$5:BF$98)=0,1,MAX(Base_Dados!BF$5:BF$98)-MIN(Base_Dados!BF$5:BF$98)))) * BF$1)))</f>
        <v>0.15909090909090909</v>
      </c>
      <c r="BG401" s="106">
        <f>IF(INDEX(Base_Dados!BG:BG,MATCH($B401,Base_Dados!$B:$B,0))=0,0,
MAX(0, MIN(BG$1,
((INDEX(Base_Dados!BG:BG,MATCH($B401,Base_Dados!$B:$B,0))-MIN(Base_Dados!BG$5:BG$98)) /
(IF(MAX(Base_Dados!BG$5:BG$98)-MIN(Base_Dados!BG$5:BG$98)=0,1,MAX(Base_Dados!BG$5:BG$98)-MIN(Base_Dados!BG$5:BG$98)))) * BG$1)))</f>
        <v>5.8946488294314384E-2</v>
      </c>
      <c r="BH401" s="106">
        <f>IF(INDEX(Base_Dados!BH:BH,MATCH($B401,Base_Dados!$B:$B,0))=0,0,
MAX(0, MIN(BH$1,
((INDEX(Base_Dados!BH:BH,MATCH($B401,Base_Dados!$B:$B,0))-MIN(Base_Dados!BH$5:BH$98)) /
(IF(MAX(Base_Dados!BH$5:BH$98)-MIN(Base_Dados!BH$5:BH$98)=0,1,MAX(Base_Dados!BH$5:BH$98)-MIN(Base_Dados!BH$5:BH$98)))) * BH$1)))</f>
        <v>0.2967032967032967</v>
      </c>
      <c r="BI401" s="106">
        <f>IF(INDEX(Base_Dados!BI:BI,MATCH($B401,Base_Dados!$B:$B,0))=0,0,
MAX(0, MIN(BI$1,
((INDEX(Base_Dados!BI:BI,MATCH($B401,Base_Dados!$B:$B,0))-MIN(Base_Dados!BI$5:BI$98)) /
(IF(MAX(Base_Dados!BI$5:BI$98)-MIN(Base_Dados!BI$5:BI$98)=0,1,MAX(Base_Dados!BI$5:BI$98)-MIN(Base_Dados!BI$5:BI$98)))) * BI$1)))</f>
        <v>0.78939157566302653</v>
      </c>
      <c r="BJ401" s="106">
        <f>IF(INDEX(Base_Dados!BJ:BJ,MATCH($B401,Base_Dados!$B:$B,0))=0,0,
MAX(0, MIN(BJ$1,
((INDEX(Base_Dados!BJ:BJ,MATCH($B401,Base_Dados!$B:$B,0))-MIN(Base_Dados!BJ$5:BJ$98)) /
(IF(MAX(Base_Dados!BJ$5:BJ$98)-MIN(Base_Dados!BJ$5:BJ$98)=0,1,MAX(Base_Dados!BJ$5:BJ$98)-MIN(Base_Dados!BJ$5:BJ$98)))) * BJ$1)))</f>
        <v>0.24210526315789474</v>
      </c>
      <c r="BK401" s="106">
        <f>IF(INDEX(Base_Dados!BK:BK,MATCH($B401,Base_Dados!$B:$B,0))=0,0,
MAX(0, MIN(BK$1,
((INDEX(Base_Dados!BK:BK,MATCH($B401,Base_Dados!$B:$B,0))-MIN(Base_Dados!BK$5:BK$98)) /
(IF(MAX(Base_Dados!BK$5:BK$98)-MIN(Base_Dados!BK$5:BK$98)=0,1,MAX(Base_Dados!BK$5:BK$98)-MIN(Base_Dados!BK$5:BK$98)))) * BK$1)))</f>
        <v>0.23214285714285715</v>
      </c>
      <c r="BL401" s="106">
        <f>IF(INDEX(Base_Dados!BL:BL,MATCH($B401,Base_Dados!$B:$B,0))=0,0,
MAX(0, MIN(BL$1,
((INDEX(Base_Dados!BL:BL,MATCH($B401,Base_Dados!$B:$B,0))-MIN(Base_Dados!BL$5:BL$98)) /
(IF(MAX(Base_Dados!BL$5:BL$98)-MIN(Base_Dados!BL$5:BL$98)=0,1,MAX(Base_Dados!BL$5:BL$98)-MIN(Base_Dados!BL$5:BL$98)))) * BL$1)))</f>
        <v>0.22312703583061888</v>
      </c>
      <c r="BM401" s="106">
        <f>IF(INDEX(Base_Dados!BM:BM,MATCH($B401,Base_Dados!$B:$B,0))=0,0,
MAX(0, MIN(BM$1,
((INDEX(Base_Dados!BM:BM,MATCH($B401,Base_Dados!$B:$B,0))-MIN(Base_Dados!BM$5:BM$98)) /
(IF(MAX(Base_Dados!BM$5:BM$98)-MIN(Base_Dados!BM$5:BM$98)=0,1,MAX(Base_Dados!BM$5:BM$98)-MIN(Base_Dados!BM$5:BM$98)))) * BM$1)))</f>
        <v>1</v>
      </c>
      <c r="BN401" s="106">
        <f>IF(INDEX(Base_Dados!BN:BN,MATCH($B401,Base_Dados!$B:$B,0))=0,0,
MAX(0, MIN(BN$1,
((INDEX(Base_Dados!BN:BN,MATCH($B401,Base_Dados!$B:$B,0))-MIN(Base_Dados!BN$5:BN$98)) /
(IF(MAX(Base_Dados!BN$5:BN$98)-MIN(Base_Dados!BN$5:BN$98)=0,1,MAX(Base_Dados!BN$5:BN$98)-MIN(Base_Dados!BN$5:BN$98)))) * BN$1)))</f>
        <v>4.4667189849547977E-2</v>
      </c>
      <c r="BO401" s="106">
        <f>IF(INDEX(Base_Dados!BO:BO,MATCH($B401,Base_Dados!$B:$B,0))=0,0,
MAX(0, MIN(BO$1,
((INDEX(Base_Dados!BO:BO,MATCH($B401,Base_Dados!$B:$B,0))-MIN(Base_Dados!BO$5:BO$98)) /
(IF(MAX(Base_Dados!BO$5:BO$98)-MIN(Base_Dados!BO$5:BO$98)=0,1,MAX(Base_Dados!BO$5:BO$98)-MIN(Base_Dados!BO$5:BO$98)))) * BO$1)))</f>
        <v>3.4482758620689655E-2</v>
      </c>
      <c r="BP401" s="106">
        <f t="shared" si="24"/>
        <v>27.24180788947498</v>
      </c>
      <c r="BQ401" s="111">
        <f t="shared" si="25"/>
        <v>0.47788697082524273</v>
      </c>
      <c r="BR401" s="112">
        <f t="shared" si="26"/>
        <v>0.16337865734721946</v>
      </c>
      <c r="BS401" s="113">
        <f t="shared" si="27"/>
        <v>27.07842923212776</v>
      </c>
    </row>
    <row r="402" spans="1:71">
      <c r="A402" s="21">
        <v>35049</v>
      </c>
      <c r="B402" s="21" t="s">
        <v>636</v>
      </c>
      <c r="C402" s="21" t="s">
        <v>619</v>
      </c>
      <c r="D402" s="105">
        <f>IF(INDEX(Base_Dados!D:D,MATCH($B402,Base_Dados!$B:$B,0))=0,0,
MAX(0, MIN(D$1,
((INDEX(Base_Dados!D:D,MATCH($B402,Base_Dados!$B:$B,0))-MIN(Base_Dados!D$5:D$98)) /
(IF(MAX(Base_Dados!D$5:D$98)-MIN(Base_Dados!D$5:D$98)=0,1,MAX(Base_Dados!D$5:D$98)-MIN(Base_Dados!D$5:D$98)))) * D$1)))</f>
        <v>0.11986799955422879</v>
      </c>
      <c r="E402" s="106">
        <f>IF(INDEX(Base_Dados!E:E,MATCH($B402,Base_Dados!$B:$B,0))=0,0,
MAX(0, MIN(E$1,
((INDEX(Base_Dados!E:E,MATCH($B402,Base_Dados!$B:$B,0))-MIN(Base_Dados!E$5:E$98)) /
(IF(MAX(Base_Dados!E$5:E$98)-MIN(Base_Dados!E$5:E$98)=0,1,MAX(Base_Dados!E$5:E$98)-MIN(Base_Dados!E$5:E$98)))) * E$1)))</f>
        <v>2.5803448053845508E-2</v>
      </c>
      <c r="F402" s="106">
        <f>IF(INDEX(Base_Dados!F:F,MATCH($B402,Base_Dados!$B:$B,0))=0,0,
MAX(0, MIN(F$1,
((INDEX(Base_Dados!F:F,MATCH($B402,Base_Dados!$B:$B,0))-MIN(Base_Dados!F$5:F$98)) /
(IF(MAX(Base_Dados!F$5:F$98)-MIN(Base_Dados!F$5:F$98)=0,1,MAX(Base_Dados!F$5:F$98)-MIN(Base_Dados!F$5:F$98)))) * F$1)))</f>
        <v>2.4644361740313227E-2</v>
      </c>
      <c r="G402" s="106">
        <f>IF(INDEX(Base_Dados!G:G,MATCH($B402,Base_Dados!$B:$B,0))=0,0,
MAX(0, MIN(G$1,
((INDEX(Base_Dados!G:G,MATCH($B402,Base_Dados!$B:$B,0))-MIN(Base_Dados!G$5:G$98)) /
(IF(MAX(Base_Dados!G$5:G$98)-MIN(Base_Dados!G$5:G$98)=0,1,MAX(Base_Dados!G$5:G$98)-MIN(Base_Dados!G$5:G$98)))) * G$1)))</f>
        <v>2.1752467565275446E-2</v>
      </c>
      <c r="H402" s="106">
        <f>IF(INDEX(Base_Dados!H:H,MATCH($B402,Base_Dados!$B:$B,0))=0,0,
MAX(0, MIN(H$1,
((INDEX(Base_Dados!H:H,MATCH($B402,Base_Dados!$B:$B,0))-MIN(Base_Dados!H$5:H$98)) /
(IF(MAX(Base_Dados!H$5:H$98)-MIN(Base_Dados!H$5:H$98)=0,1,MAX(Base_Dados!H$5:H$98)-MIN(Base_Dados!H$5:H$98)))) * H$1)))</f>
        <v>2.4016637223551511E-2</v>
      </c>
      <c r="I402" s="106">
        <f>IF(INDEX(Base_Dados!I:I,MATCH($B402,Base_Dados!$B:$B,0))=0,0,
MAX(0, MIN(I$1,
((INDEX(Base_Dados!I:I,MATCH($B402,Base_Dados!$B:$B,0))-MIN(Base_Dados!I$5:I$98)) /
(IF(MAX(Base_Dados!I$5:I$98)-MIN(Base_Dados!I$5:I$98)=0,1,MAX(Base_Dados!I$5:I$98)-MIN(Base_Dados!I$5:I$98)))) * I$1)))</f>
        <v>3.2280060698290099E-2</v>
      </c>
      <c r="J402" s="106">
        <f>IF(INDEX(Base_Dados!J:J,MATCH($B402,Base_Dados!$B:$B,0))=0,0,
MAX(0, MIN(J$1,
((INDEX(Base_Dados!J:J,MATCH($B402,Base_Dados!$B:$B,0))-MIN(Base_Dados!J$5:J$98)) /
(IF(MAX(Base_Dados!J$5:J$98)-MIN(Base_Dados!J$5:J$98)=0,1,MAX(Base_Dados!J$5:J$98)-MIN(Base_Dados!J$5:J$98)))) * J$1)))</f>
        <v>4.1991363715657384E-2</v>
      </c>
      <c r="K402" s="106">
        <f>IF(INDEX(Base_Dados!K:K,MATCH($B402,Base_Dados!$B:$B,0))=0,0,
MAX(0, MIN(K$1,
((INDEX(Base_Dados!K:K,MATCH($B402,Base_Dados!$B:$B,0))-MIN(Base_Dados!K$5:K$98)) /
(IF(MAX(Base_Dados!K$5:K$98)-MIN(Base_Dados!K$5:K$98)=0,1,MAX(Base_Dados!K$5:K$98)-MIN(Base_Dados!K$5:K$98)))) * K$1)))</f>
        <v>5.2431797853309481E-2</v>
      </c>
      <c r="L402" s="106">
        <f>IF(INDEX(Base_Dados!L:L,MATCH($B402,Base_Dados!$B:$B,0))=0,0,
MAX(0, MIN(L$1,
((INDEX(Base_Dados!L:L,MATCH($B402,Base_Dados!$B:$B,0))-MIN(Base_Dados!L$5:L$98)) /
(IF(MAX(Base_Dados!L$5:L$98)-MIN(Base_Dados!L$5:L$98)=0,1,MAX(Base_Dados!L$5:L$98)-MIN(Base_Dados!L$5:L$98)))) * L$1)))</f>
        <v>6.6401358296904647E-2</v>
      </c>
      <c r="M402" s="106">
        <f>IF(INDEX(Base_Dados!M:M,MATCH($B402,Base_Dados!$B:$B,0))=0,0,
MAX(0, MIN(M$1,
((INDEX(Base_Dados!M:M,MATCH($B402,Base_Dados!$B:$B,0))-MIN(Base_Dados!M$5:M$98)) /
(IF(MAX(Base_Dados!M$5:M$98)-MIN(Base_Dados!M$5:M$98)=0,1,MAX(Base_Dados!M$5:M$98)-MIN(Base_Dados!M$5:M$98)))) * M$1)))</f>
        <v>7.025072886297376E-2</v>
      </c>
      <c r="N402" s="106">
        <f>IF(INDEX(Base_Dados!N:N,MATCH($B402,Base_Dados!$B:$B,0))=0,0,
MAX(0, MIN(N$1,
((INDEX(Base_Dados!N:N,MATCH($B402,Base_Dados!$B:$B,0))-MIN(Base_Dados!N$5:N$98)) /
(IF(MAX(Base_Dados!N$5:N$98)-MIN(Base_Dados!N$5:N$98)=0,1,MAX(Base_Dados!N$5:N$98)-MIN(Base_Dados!N$5:N$98)))) * N$1)))</f>
        <v>7.2788367112720215E-2</v>
      </c>
      <c r="O402" s="106">
        <f>IF(INDEX(Base_Dados!O:O,MATCH($B402,Base_Dados!$B:$B,0))=0,0,
MAX(0, MIN(O$1,
((INDEX(Base_Dados!O:O,MATCH($B402,Base_Dados!$B:$B,0))-MIN(Base_Dados!O$5:O$98)) /
(IF(MAX(Base_Dados!O$5:O$98)-MIN(Base_Dados!O$5:O$98)=0,1,MAX(Base_Dados!O$5:O$98)-MIN(Base_Dados!O$5:O$98)))) * O$1)))</f>
        <v>8.2223089358381185E-2</v>
      </c>
      <c r="P402" s="106">
        <f>IF(INDEX(Base_Dados!P:P,MATCH($B402,Base_Dados!$B:$B,0))=0,0,
MAX(0, MIN(P$1,
((INDEX(Base_Dados!P:P,MATCH($B402,Base_Dados!$B:$B,0))-MIN(Base_Dados!P$5:P$98)) /
(IF(MAX(Base_Dados!P$5:P$98)-MIN(Base_Dados!P$5:P$98)=0,1,MAX(Base_Dados!P$5:P$98)-MIN(Base_Dados!P$5:P$98)))) * P$1)))</f>
        <v>5.7554653880419603E-2</v>
      </c>
      <c r="Q402" s="106">
        <f>IF(INDEX(Base_Dados!Q:Q,MATCH($B402,Base_Dados!$B:$B,0))=0,0,
MAX(0, MIN(Q$1,
((INDEX(Base_Dados!Q:Q,MATCH($B402,Base_Dados!$B:$B,0))-MIN(Base_Dados!Q$5:Q$98)) /
(IF(MAX(Base_Dados!Q$5:Q$98)-MIN(Base_Dados!Q$5:Q$98)=0,1,MAX(Base_Dados!Q$5:Q$98)-MIN(Base_Dados!Q$5:Q$98)))) * Q$1)))</f>
        <v>1.5928597756832183E-2</v>
      </c>
      <c r="R402" s="106">
        <f>IF(INDEX(Base_Dados!R:R,MATCH($B402,Base_Dados!$B:$B,0))=0,0,
MAX(0, MIN(R$1,
((INDEX(Base_Dados!R:R,MATCH($B402,Base_Dados!$B:$B,0))-MIN(Base_Dados!R$5:R$98)) /
(IF(MAX(Base_Dados!R$5:R$98)-MIN(Base_Dados!R$5:R$98)=0,1,MAX(Base_Dados!R$5:R$98)-MIN(Base_Dados!R$5:R$98)))) * R$1)))</f>
        <v>1.3861364215094716E-2</v>
      </c>
      <c r="S402" s="106">
        <f>IF(INDEX(Base_Dados!S:S,MATCH($B402,Base_Dados!$B:$B,0))=0,0,
MAX(0, MIN(S$1,
((INDEX(Base_Dados!S:S,MATCH($B402,Base_Dados!$B:$B,0))-MIN(Base_Dados!S$5:S$98)) /
(IF(MAX(Base_Dados!S$5:S$98)-MIN(Base_Dados!S$5:S$98)=0,1,MAX(Base_Dados!S$5:S$98)-MIN(Base_Dados!S$5:S$98)))) * S$1)))</f>
        <v>4.3503332584437955E-2</v>
      </c>
      <c r="T402" s="106">
        <f>IF(INDEX(Base_Dados!T:T,MATCH($B402,Base_Dados!$B:$B,0))=0,0,
MAX(0, MIN(T$1,
((INDEX(Base_Dados!T:T,MATCH($B402,Base_Dados!$B:$B,0))-MIN(Base_Dados!T$5:T$98)) /
(IF(MAX(Base_Dados!T$5:T$98)-MIN(Base_Dados!T$5:T$98)=0,1,MAX(Base_Dados!T$5:T$98)-MIN(Base_Dados!T$5:T$98)))) * T$1)))</f>
        <v>0.80371201342854759</v>
      </c>
      <c r="U402" s="106">
        <f>IF(INDEX(Base_Dados!U:U,MATCH($B402,Base_Dados!$B:$B,0))=0,0,
MAX(0, MIN(U$1,
((INDEX(Base_Dados!U:U,MATCH($B402,Base_Dados!$B:$B,0))-MIN(Base_Dados!U$5:U$98)) /
(IF(MAX(Base_Dados!U$5:U$98)-MIN(Base_Dados!U$5:U$98)=0,1,MAX(Base_Dados!U$5:U$98)-MIN(Base_Dados!U$5:U$98)))) * U$1)))</f>
        <v>0.91306803128894143</v>
      </c>
      <c r="V402" s="106">
        <f>IF(INDEX(Base_Dados!V:V,MATCH($B402,Base_Dados!$B:$B,0))=0,0,
MAX(0, MIN(V$1,
((INDEX(Base_Dados!V:V,MATCH($B402,Base_Dados!$B:$B,0))-MIN(Base_Dados!V$5:V$98)) /
(IF(MAX(Base_Dados!V$5:V$98)-MIN(Base_Dados!V$5:V$98)=0,1,MAX(Base_Dados!V$5:V$98)-MIN(Base_Dados!V$5:V$98)))) * V$1)))</f>
        <v>5.1819771221864708E-2</v>
      </c>
      <c r="W402" s="106">
        <f>IF(INDEX(Base_Dados!W:W,MATCH($B402,Base_Dados!$B:$B,0))=0,0,
MAX(0, MIN(W$1,
((INDEX(Base_Dados!W:W,MATCH($B402,Base_Dados!$B:$B,0))-MIN(Base_Dados!W$5:W$98)) /
(IF(MAX(Base_Dados!W$5:W$98)-MIN(Base_Dados!W$5:W$98)=0,1,MAX(Base_Dados!W$5:W$98)-MIN(Base_Dados!W$5:W$98)))) * W$1)))</f>
        <v>2.2765273657980307</v>
      </c>
      <c r="X402" s="106">
        <f>IF(INDEX(Base_Dados!X:X,MATCH($B402,Base_Dados!$B:$B,0))=0,0,
MAX(0, MIN(X$1,
((INDEX(Base_Dados!X:X,MATCH($B402,Base_Dados!$B:$B,0))-MIN(Base_Dados!X$5:X$98)) /
(IF(MAX(Base_Dados!X$5:X$98)-MIN(Base_Dados!X$5:X$98)=0,1,MAX(Base_Dados!X$5:X$98)-MIN(Base_Dados!X$5:X$98)))) * X$1)))</f>
        <v>0</v>
      </c>
      <c r="Y402" s="106">
        <f>IF(INDEX(Base_Dados!Y:Y,MATCH($B402,Base_Dados!$B:$B,0))=0,0,
MAX(0, MIN(Y$1,
((INDEX(Base_Dados!Y:Y,MATCH($B402,Base_Dados!$B:$B,0))-MIN(Base_Dados!Y$5:Y$98)) /
(IF(MAX(Base_Dados!Y$5:Y$98)-MIN(Base_Dados!Y$5:Y$98)=0,1,MAX(Base_Dados!Y$5:Y$98)-MIN(Base_Dados!Y$5:Y$98)))) * Y$1)))</f>
        <v>0</v>
      </c>
      <c r="Z402" s="106">
        <f>IF(INDEX(Base_Dados!Z:Z,MATCH($B402,Base_Dados!$B:$B,0))=0,0,
MAX(0, MIN(Z$1,
((INDEX(Base_Dados!Z:Z,MATCH($B402,Base_Dados!$B:$B,0))-MIN(Base_Dados!Z$5:Z$98)) /
(IF(MAX(Base_Dados!Z$5:Z$98)-MIN(Base_Dados!Z$5:Z$98)=0,1,MAX(Base_Dados!Z$5:Z$98)-MIN(Base_Dados!Z$5:Z$98)))) * Z$1)))</f>
        <v>0</v>
      </c>
      <c r="AA402" s="106">
        <f>IF(INDEX(Base_Dados!AA:AA,MATCH($B402,Base_Dados!$B:$B,0))=0,0,
MAX(0, MIN(AA$1,
((INDEX(Base_Dados!AA:AA,MATCH($B402,Base_Dados!$B:$B,0))-MIN(Base_Dados!AA$5:AA$98)) /
(IF(MAX(Base_Dados!AA$5:AA$98)-MIN(Base_Dados!AA$5:AA$98)=0,1,MAX(Base_Dados!AA$5:AA$98)-MIN(Base_Dados!AA$5:AA$98)))) * AA$1)))</f>
        <v>0</v>
      </c>
      <c r="AB402" s="106">
        <f>IF(INDEX(Base_Dados!AB:AB,MATCH($B402,Base_Dados!$B:$B,0))=0,0,
MAX(0, MIN(AB$1,
((INDEX(Base_Dados!AB:AB,MATCH($B402,Base_Dados!$B:$B,0))-MIN(Base_Dados!AB$5:AB$98)) /
(IF(MAX(Base_Dados!AB$5:AB$98)-MIN(Base_Dados!AB$5:AB$98)=0,1,MAX(Base_Dados!AB$5:AB$98)-MIN(Base_Dados!AB$5:AB$98)))) * AB$1)))</f>
        <v>0.31081352623722586</v>
      </c>
      <c r="AC402" s="106">
        <f>IF(INDEX(Base_Dados!AC:AC,MATCH($B402,Base_Dados!$B:$B,0))=0,0,
MAX(0, MIN(AC$1,
((INDEX(Base_Dados!AC:AC,MATCH($B402,Base_Dados!$B:$B,0))-MIN(Base_Dados!AC$5:AC$98)) /
(IF(MAX(Base_Dados!AC$5:AC$98)-MIN(Base_Dados!AC$5:AC$98)=0,1,MAX(Base_Dados!AC$5:AC$98)-MIN(Base_Dados!AC$5:AC$98)))) * AC$1)))</f>
        <v>3.0714010406629411E-2</v>
      </c>
      <c r="AD402" s="106">
        <f>IF(INDEX(Base_Dados!AD:AD,MATCH($B402,Base_Dados!$B:$B,0))=0,0,
MAX(0, MIN(AD$1,
((INDEX(Base_Dados!AD:AD,MATCH($B402,Base_Dados!$B:$B,0))-MIN(Base_Dados!AD$5:AD$98)) /
(IF(MAX(Base_Dados!AD$5:AD$98)-MIN(Base_Dados!AD$5:AD$98)=0,1,MAX(Base_Dados!AD$5:AD$98)-MIN(Base_Dados!AD$5:AD$98)))) * AD$1)))</f>
        <v>1.5485874870581274E-2</v>
      </c>
      <c r="AE402" s="106">
        <f>IF(INDEX(Base_Dados!AE:AE,MATCH($B402,Base_Dados!$B:$B,0))=0,0,
MAX(0, MIN(AE$1,
((INDEX(Base_Dados!AE:AE,MATCH($B402,Base_Dados!$B:$B,0))-MIN(Base_Dados!AE$5:AE$98)) /
(IF(MAX(Base_Dados!AE$5:AE$98)-MIN(Base_Dados!AE$5:AE$98)=0,1,MAX(Base_Dados!AE$5:AE$98)-MIN(Base_Dados!AE$5:AE$98)))) * AE$1)))</f>
        <v>7.8095785991658274E-3</v>
      </c>
      <c r="AF402" s="106">
        <f>IF(INDEX(Base_Dados!AF:AF,MATCH($B402,Base_Dados!$B:$B,0))=0,0,
MAX(0, MIN(AF$1,
((INDEX(Base_Dados!AF:AF,MATCH($B402,Base_Dados!$B:$B,0))-MIN(Base_Dados!AF$5:AF$98)) /
(IF(MAX(Base_Dados!AF$5:AF$98)-MIN(Base_Dados!AF$5:AF$98)=0,1,MAX(Base_Dados!AF$5:AF$98)-MIN(Base_Dados!AF$5:AF$98)))) * AF$1)))</f>
        <v>8.8263687767204529E-3</v>
      </c>
      <c r="AG402" s="106">
        <f>IF(INDEX(Base_Dados!AG:AG,MATCH($B402,Base_Dados!$B:$B,0))=0,0,
MAX(0, MIN(AG$1,
((INDEX(Base_Dados!AG:AG,MATCH($B402,Base_Dados!$B:$B,0))-MIN(Base_Dados!AG$5:AG$98)) /
(IF(MAX(Base_Dados!AG$5:AG$98)-MIN(Base_Dados!AG$5:AG$98)=0,1,MAX(Base_Dados!AG$5:AG$98)-MIN(Base_Dados!AG$5:AG$98)))) * AG$1)))</f>
        <v>1.5928597756832183E-2</v>
      </c>
      <c r="AH402" s="106">
        <f>IF(INDEX(Base_Dados!AH:AH,MATCH($B402,Base_Dados!$B:$B,0))=0,0,
MAX(0, MIN(AH$1,
((INDEX(Base_Dados!AH:AH,MATCH($B402,Base_Dados!$B:$B,0))-MIN(Base_Dados!AH$5:AH$98)) /
(IF(MAX(Base_Dados!AH$5:AH$98)-MIN(Base_Dados!AH$5:AH$98)=0,1,MAX(Base_Dados!AH$5:AH$98)-MIN(Base_Dados!AH$5:AH$98)))) * AH$1)))</f>
        <v>1.6614095140599459</v>
      </c>
      <c r="AI402" s="106">
        <f>IF(INDEX(Base_Dados!AI:AI,MATCH($B402,Base_Dados!$B:$B,0))=0,0,
MAX(0, MIN(AI$1,
((INDEX(Base_Dados!AI:AI,MATCH($B402,Base_Dados!$B:$B,0))-MIN(Base_Dados!AI$5:AI$98)) /
(IF(MAX(Base_Dados!AI$5:AI$98)-MIN(Base_Dados!AI$5:AI$98)=0,1,MAX(Base_Dados!AI$5:AI$98)-MIN(Base_Dados!AI$5:AI$98)))) * AI$1)))</f>
        <v>7.1428571428571425E-2</v>
      </c>
      <c r="AJ402" s="106">
        <f>IF(INDEX(Base_Dados!AJ:AJ,MATCH($B402,Base_Dados!$B:$B,0))=0,0,
MAX(0, MIN(AJ$1,
((INDEX(Base_Dados!AJ:AJ,MATCH($B402,Base_Dados!$B:$B,0))-MIN(Base_Dados!AJ$5:AJ$98)) /
(IF(MAX(Base_Dados!AJ$5:AJ$98)-MIN(Base_Dados!AJ$5:AJ$98)=0,1,MAX(Base_Dados!AJ$5:AJ$98)-MIN(Base_Dados!AJ$5:AJ$98)))) * AJ$1)))</f>
        <v>0.71428571428571419</v>
      </c>
      <c r="AK402" s="106">
        <f>IF(INDEX(Base_Dados!AK:AK,MATCH($B402,Base_Dados!$B:$B,0))=0,0,
MAX(0, MIN(AK$1,
((INDEX(Base_Dados!AK:AK,MATCH($B402,Base_Dados!$B:$B,0))-MIN(Base_Dados!AK$5:AK$98)) /
(IF(MAX(Base_Dados!AK$5:AK$98)-MIN(Base_Dados!AK$5:AK$98)=0,1,MAX(Base_Dados!AK$5:AK$98)-MIN(Base_Dados!AK$5:AK$98)))) * AK$1)))</f>
        <v>5.1724137931034482E-3</v>
      </c>
      <c r="AL402" s="106">
        <f>IF(INDEX(Base_Dados!AL:AL,MATCH($B402,Base_Dados!$B:$B,0))=0,0,
MAX(0, MIN(AL$1,
((INDEX(Base_Dados!AL:AL,MATCH($B402,Base_Dados!$B:$B,0))-MIN(Base_Dados!AL$5:AL$98)) /
(IF(MAX(Base_Dados!AL$5:AL$98)-MIN(Base_Dados!AL$5:AL$98)=0,1,MAX(Base_Dados!AL$5:AL$98)-MIN(Base_Dados!AL$5:AL$98)))) * AL$1)))</f>
        <v>0</v>
      </c>
      <c r="AM402" s="106">
        <f>IF(INDEX(Base_Dados!AM:AM,MATCH($B402,Base_Dados!$B:$B,0))=0,0,
MAX(0, MIN(AM$1,
((INDEX(Base_Dados!AM:AM,MATCH($B402,Base_Dados!$B:$B,0))-MIN(Base_Dados!AM$5:AM$98)) /
(IF(MAX(Base_Dados!AM$5:AM$98)-MIN(Base_Dados!AM$5:AM$98)=0,1,MAX(Base_Dados!AM$5:AM$98)-MIN(Base_Dados!AM$5:AM$98)))) * AM$1)))</f>
        <v>2.4857586742620404E-2</v>
      </c>
      <c r="AN402" s="106">
        <f>IF(INDEX(Base_Dados!AN:AN,MATCH($B402,Base_Dados!$B:$B,0))=0,0,
MAX(0, MIN(AN$1,
((INDEX(Base_Dados!AN:AN,MATCH($B402,Base_Dados!$B:$B,0))-MIN(Base_Dados!AN$5:AN$98)) /
(IF(MAX(Base_Dados!AN$5:AN$98)-MIN(Base_Dados!AN$5:AN$98)=0,1,MAX(Base_Dados!AN$5:AN$98)-MIN(Base_Dados!AN$5:AN$98)))) * AN$1)))</f>
        <v>0.13495440729483282</v>
      </c>
      <c r="AO402" s="106">
        <f>IF(INDEX(Base_Dados!AO:AO,MATCH($B402,Base_Dados!$B:$B,0))=0,0,
MAX(0, MIN(AO$1,
((INDEX(Base_Dados!AO:AO,MATCH($B402,Base_Dados!$B:$B,0))-MIN(Base_Dados!AO$5:AO$98)) /
(IF(MAX(Base_Dados!AO$5:AO$98)-MIN(Base_Dados!AO$5:AO$98)=0,1,MAX(Base_Dados!AO$5:AO$98)-MIN(Base_Dados!AO$5:AO$98)))) * AO$1)))</f>
        <v>0</v>
      </c>
      <c r="AP402" s="106">
        <f>IF(INDEX(Base_Dados!AP:AP,MATCH($B402,Base_Dados!$B:$B,0))=0,0,
MAX(0, MIN(AP$1,
((INDEX(Base_Dados!AP:AP,MATCH($B402,Base_Dados!$B:$B,0))-MIN(Base_Dados!AP$5:AP$98)) /
(IF(MAX(Base_Dados!AP$5:AP$98)-MIN(Base_Dados!AP$5:AP$98)=0,1,MAX(Base_Dados!AP$5:AP$98)-MIN(Base_Dados!AP$5:AP$98)))) * AP$1)))</f>
        <v>4.5871559633027525E-3</v>
      </c>
      <c r="AQ402" s="106">
        <f>IF(INDEX(Base_Dados!AQ:AQ,MATCH($B402,Base_Dados!$B:$B,0))=0,0,
MAX(0, MIN(AQ$1,
((INDEX(Base_Dados!AQ:AQ,MATCH($B402,Base_Dados!$B:$B,0))-MIN(Base_Dados!AQ$5:AQ$98)) /
(IF(MAX(Base_Dados!AQ$5:AQ$98)-MIN(Base_Dados!AQ$5:AQ$98)=0,1,MAX(Base_Dados!AQ$5:AQ$98)-MIN(Base_Dados!AQ$5:AQ$98)))) * AQ$1)))</f>
        <v>0</v>
      </c>
      <c r="AR402" s="106">
        <f>IF(INDEX(Base_Dados!AR:AR,MATCH($B402,Base_Dados!$B:$B,0))=0,0,
MAX(0, MIN(AR$1,
((INDEX(Base_Dados!AR:AR,MATCH($B402,Base_Dados!$B:$B,0))-MIN(Base_Dados!AR$5:AR$98)) /
(IF(MAX(Base_Dados!AR$5:AR$98)-MIN(Base_Dados!AR$5:AR$98)=0,1,MAX(Base_Dados!AR$5:AR$98)-MIN(Base_Dados!AR$5:AR$98)))) * AR$1)))</f>
        <v>0</v>
      </c>
      <c r="AS402" s="106">
        <f>IF(INDEX(Base_Dados!AS:AS,MATCH($B402,Base_Dados!$B:$B,0))=0,0,
MAX(0, MIN(AS$1,
((INDEX(Base_Dados!AS:AS,MATCH($B402,Base_Dados!$B:$B,0))-MIN(Base_Dados!AS$5:AS$98)) /
(IF(MAX(Base_Dados!AS$5:AS$98)-MIN(Base_Dados!AS$5:AS$98)=0,1,MAX(Base_Dados!AS$5:AS$98)-MIN(Base_Dados!AS$5:AS$98)))) * AS$1)))</f>
        <v>0</v>
      </c>
      <c r="AT402" s="106">
        <f>IF(INDEX(Base_Dados!AT:AT,MATCH($B402,Base_Dados!$B:$B,0))=0,0,
MAX(0, MIN(AT$1,
((INDEX(Base_Dados!AT:AT,MATCH($B402,Base_Dados!$B:$B,0))-MIN(Base_Dados!AT$5:AT$98)) /
(IF(MAX(Base_Dados!AT$5:AT$98)-MIN(Base_Dados!AT$5:AT$98)=0,1,MAX(Base_Dados!AT$5:AT$98)-MIN(Base_Dados!AT$5:AT$98)))) * AT$1)))</f>
        <v>0</v>
      </c>
      <c r="AU402" s="106">
        <f>IF(INDEX(Base_Dados!AU:AU,MATCH($B402,Base_Dados!$B:$B,0))=0,0,
MAX(0, MIN(AU$1,
((INDEX(Base_Dados!AU:AU,MATCH($B402,Base_Dados!$B:$B,0))-MIN(Base_Dados!AU$5:AU$98)) /
(IF(MAX(Base_Dados!AU$5:AU$98)-MIN(Base_Dados!AU$5:AU$98)=0,1,MAX(Base_Dados!AU$5:AU$98)-MIN(Base_Dados!AU$5:AU$98)))) * AU$1)))</f>
        <v>1.4981273408239701E-2</v>
      </c>
      <c r="AV402" s="106">
        <f>IF(INDEX(Base_Dados!AV:AV,MATCH($B402,Base_Dados!$B:$B,0))=0,0,
MAX(0, MIN(AV$1,
((INDEX(Base_Dados!AV:AV,MATCH($B402,Base_Dados!$B:$B,0))-MIN(Base_Dados!AV$5:AV$98)) /
(IF(MAX(Base_Dados!AV$5:AV$98)-MIN(Base_Dados!AV$5:AV$98)=0,1,MAX(Base_Dados!AV$5:AV$98)-MIN(Base_Dados!AV$5:AV$98)))) * AV$1)))</f>
        <v>0</v>
      </c>
      <c r="AW402" s="106">
        <f>IF(INDEX(Base_Dados!AW:AW,MATCH($B402,Base_Dados!$B:$B,0))=0,0,
MAX(0, MIN(AW$1,
((INDEX(Base_Dados!AW:AW,MATCH($B402,Base_Dados!$B:$B,0))-MIN(Base_Dados!AW$5:AW$98)) /
(IF(MAX(Base_Dados!AW$5:AW$98)-MIN(Base_Dados!AW$5:AW$98)=0,1,MAX(Base_Dados!AW$5:AW$98)-MIN(Base_Dados!AW$5:AW$98)))) * AW$1)))</f>
        <v>0</v>
      </c>
      <c r="AX402" s="106">
        <f>IF(INDEX(Base_Dados!AX:AX,MATCH($B402,Base_Dados!$B:$B,0))=0,0,
MAX(0, MIN(AX$1,
((INDEX(Base_Dados!AX:AX,MATCH($B402,Base_Dados!$B:$B,0))-MIN(Base_Dados!AX$5:AX$98)) /
(IF(MAX(Base_Dados!AX$5:AX$98)-MIN(Base_Dados!AX$5:AX$98)=0,1,MAX(Base_Dados!AX$5:AX$98)-MIN(Base_Dados!AX$5:AX$98)))) * AX$1)))</f>
        <v>0.12361073461642723</v>
      </c>
      <c r="AY402" s="106">
        <f>IF(INDEX(Base_Dados!AY:AY,MATCH($B402,Base_Dados!$B:$B,0))=0,0,
MAX(0, MIN(AY$1,
((INDEX(Base_Dados!AY:AY,MATCH($B402,Base_Dados!$B:$B,0))-MIN(Base_Dados!AY$5:AY$98)) /
(IF(MAX(Base_Dados!AY$5:AY$98)-MIN(Base_Dados!AY$5:AY$98)=0,1,MAX(Base_Dados!AY$5:AY$98)-MIN(Base_Dados!AY$5:AY$98)))) * AY$1)))</f>
        <v>4.945598417408506E-3</v>
      </c>
      <c r="AZ402" s="106">
        <f>IF(INDEX(Base_Dados!AZ:AZ,MATCH($B402,Base_Dados!$B:$B,0))=0,0,
MAX(0, MIN(AZ$1,
((INDEX(Base_Dados!AZ:AZ,MATCH($B402,Base_Dados!$B:$B,0))-MIN(Base_Dados!AZ$5:AZ$98)) /
(IF(MAX(Base_Dados!AZ$5:AZ$98)-MIN(Base_Dados!AZ$5:AZ$98)=0,1,MAX(Base_Dados!AZ$5:AZ$98)-MIN(Base_Dados!AZ$5:AZ$98)))) * AZ$1)))</f>
        <v>0.5</v>
      </c>
      <c r="BA402" s="106">
        <f>IF(INDEX(Base_Dados!BA:BA,MATCH($B402,Base_Dados!$B:$B,0))=0,0,
MAX(0, MIN(BA$1,
((INDEX(Base_Dados!BA:BA,MATCH($B402,Base_Dados!$B:$B,0))-MIN(Base_Dados!BA$5:BA$98)) /
(IF(MAX(Base_Dados!BA$5:BA$98)-MIN(Base_Dados!BA$5:BA$98)=0,1,MAX(Base_Dados!BA$5:BA$98)-MIN(Base_Dados!BA$5:BA$98)))) * BA$1)))</f>
        <v>7.2825773218765958E-3</v>
      </c>
      <c r="BB402" s="106">
        <f>IF(INDEX(Base_Dados!BB:BB,MATCH($B402,Base_Dados!$B:$B,0))=0,0,
MAX(0, MIN(BB$1,
((INDEX(Base_Dados!BB:BB,MATCH($B402,Base_Dados!$B:$B,0))-MIN(Base_Dados!BB$5:BB$98)) /
(IF(MAX(Base_Dados!BB$5:BB$98)-MIN(Base_Dados!BB$5:BB$98)=0,1,MAX(Base_Dados!BB$5:BB$98)-MIN(Base_Dados!BB$5:BB$98)))) * BB$1)))</f>
        <v>0</v>
      </c>
      <c r="BC402" s="106">
        <f>IF(INDEX(Base_Dados!BC:BC,MATCH($B402,Base_Dados!$B:$B,0))=0,0,
MAX(0, MIN(BC$1,
((INDEX(Base_Dados!BC:BC,MATCH($B402,Base_Dados!$B:$B,0))-MIN(Base_Dados!BC$5:BC$98)) /
(IF(MAX(Base_Dados!BC$5:BC$98)-MIN(Base_Dados!BC$5:BC$98)=0,1,MAX(Base_Dados!BC$5:BC$98)-MIN(Base_Dados!BC$5:BC$98)))) * BC$1)))</f>
        <v>4.5785079450579051E-3</v>
      </c>
      <c r="BD402" s="106">
        <f>IF(INDEX(Base_Dados!BD:BD,MATCH($B402,Base_Dados!$B:$B,0))=0,0,
MAX(0, MIN(BD$1,
((INDEX(Base_Dados!BD:BD,MATCH($B402,Base_Dados!$B:$B,0))-MIN(Base_Dados!BD$5:BD$98)) /
(IF(MAX(Base_Dados!BD$5:BD$98)-MIN(Base_Dados!BD$5:BD$98)=0,1,MAX(Base_Dados!BD$5:BD$98)-MIN(Base_Dados!BD$5:BD$98)))) * BD$1)))</f>
        <v>7.4094591787272346E-3</v>
      </c>
      <c r="BE402" s="106">
        <f>IF(INDEX(Base_Dados!BE:BE,MATCH($B402,Base_Dados!$B:$B,0))=0,0,
MAX(0, MIN(BE$1,
((INDEX(Base_Dados!BE:BE,MATCH($B402,Base_Dados!$B:$B,0))-MIN(Base_Dados!BE$5:BE$98)) /
(IF(MAX(Base_Dados!BE$5:BE$98)-MIN(Base_Dados!BE$5:BE$98)=0,1,MAX(Base_Dados!BE$5:BE$98)-MIN(Base_Dados!BE$5:BE$98)))) * BE$1)))</f>
        <v>5.8705469141996987E-2</v>
      </c>
      <c r="BF402" s="106">
        <f>IF(INDEX(Base_Dados!BF:BF,MATCH($B402,Base_Dados!$B:$B,0))=0,0,
MAX(0, MIN(BF$1,
((INDEX(Base_Dados!BF:BF,MATCH($B402,Base_Dados!$B:$B,0))-MIN(Base_Dados!BF$5:BF$98)) /
(IF(MAX(Base_Dados!BF$5:BF$98)-MIN(Base_Dados!BF$5:BF$98)=0,1,MAX(Base_Dados!BF$5:BF$98)-MIN(Base_Dados!BF$5:BF$98)))) * BF$1)))</f>
        <v>0</v>
      </c>
      <c r="BG402" s="106">
        <f>IF(INDEX(Base_Dados!BG:BG,MATCH($B402,Base_Dados!$B:$B,0))=0,0,
MAX(0, MIN(BG$1,
((INDEX(Base_Dados!BG:BG,MATCH($B402,Base_Dados!$B:$B,0))-MIN(Base_Dados!BG$5:BG$98)) /
(IF(MAX(Base_Dados!BG$5:BG$98)-MIN(Base_Dados!BG$5:BG$98)=0,1,MAX(Base_Dados!BG$5:BG$98)-MIN(Base_Dados!BG$5:BG$98)))) * BG$1)))</f>
        <v>0</v>
      </c>
      <c r="BH402" s="106">
        <f>IF(INDEX(Base_Dados!BH:BH,MATCH($B402,Base_Dados!$B:$B,0))=0,0,
MAX(0, MIN(BH$1,
((INDEX(Base_Dados!BH:BH,MATCH($B402,Base_Dados!$B:$B,0))-MIN(Base_Dados!BH$5:BH$98)) /
(IF(MAX(Base_Dados!BH$5:BH$98)-MIN(Base_Dados!BH$5:BH$98)=0,1,MAX(Base_Dados!BH$5:BH$98)-MIN(Base_Dados!BH$5:BH$98)))) * BH$1)))</f>
        <v>5.4945054945054944E-2</v>
      </c>
      <c r="BI402" s="106">
        <f>IF(INDEX(Base_Dados!BI:BI,MATCH($B402,Base_Dados!$B:$B,0))=0,0,
MAX(0, MIN(BI$1,
((INDEX(Base_Dados!BI:BI,MATCH($B402,Base_Dados!$B:$B,0))-MIN(Base_Dados!BI$5:BI$98)) /
(IF(MAX(Base_Dados!BI$5:BI$98)-MIN(Base_Dados!BI$5:BI$98)=0,1,MAX(Base_Dados!BI$5:BI$98)-MIN(Base_Dados!BI$5:BI$98)))) * BI$1)))</f>
        <v>5.9282371294851796E-2</v>
      </c>
      <c r="BJ402" s="106">
        <f>IF(INDEX(Base_Dados!BJ:BJ,MATCH($B402,Base_Dados!$B:$B,0))=0,0,
MAX(0, MIN(BJ$1,
((INDEX(Base_Dados!BJ:BJ,MATCH($B402,Base_Dados!$B:$B,0))-MIN(Base_Dados!BJ$5:BJ$98)) /
(IF(MAX(Base_Dados!BJ$5:BJ$98)-MIN(Base_Dados!BJ$5:BJ$98)=0,1,MAX(Base_Dados!BJ$5:BJ$98)-MIN(Base_Dados!BJ$5:BJ$98)))) * BJ$1)))</f>
        <v>4.2105263157894736E-2</v>
      </c>
      <c r="BK402" s="106">
        <f>IF(INDEX(Base_Dados!BK:BK,MATCH($B402,Base_Dados!$B:$B,0))=0,0,
MAX(0, MIN(BK$1,
((INDEX(Base_Dados!BK:BK,MATCH($B402,Base_Dados!$B:$B,0))-MIN(Base_Dados!BK$5:BK$98)) /
(IF(MAX(Base_Dados!BK$5:BK$98)-MIN(Base_Dados!BK$5:BK$98)=0,1,MAX(Base_Dados!BK$5:BK$98)-MIN(Base_Dados!BK$5:BK$98)))) * BK$1)))</f>
        <v>0</v>
      </c>
      <c r="BL402" s="106">
        <f>IF(INDEX(Base_Dados!BL:BL,MATCH($B402,Base_Dados!$B:$B,0))=0,0,
MAX(0, MIN(BL$1,
((INDEX(Base_Dados!BL:BL,MATCH($B402,Base_Dados!$B:$B,0))-MIN(Base_Dados!BL$5:BL$98)) /
(IF(MAX(Base_Dados!BL$5:BL$98)-MIN(Base_Dados!BL$5:BL$98)=0,1,MAX(Base_Dados!BL$5:BL$98)-MIN(Base_Dados!BL$5:BL$98)))) * BL$1)))</f>
        <v>3.5830618892508145E-2</v>
      </c>
      <c r="BM402" s="106">
        <f>IF(INDEX(Base_Dados!BM:BM,MATCH($B402,Base_Dados!$B:$B,0))=0,0,
MAX(0, MIN(BM$1,
((INDEX(Base_Dados!BM:BM,MATCH($B402,Base_Dados!$B:$B,0))-MIN(Base_Dados!BM$5:BM$98)) /
(IF(MAX(Base_Dados!BM$5:BM$98)-MIN(Base_Dados!BM$5:BM$98)=0,1,MAX(Base_Dados!BM$5:BM$98)-MIN(Base_Dados!BM$5:BM$98)))) * BM$1)))</f>
        <v>1</v>
      </c>
      <c r="BN402" s="106">
        <f>IF(INDEX(Base_Dados!BN:BN,MATCH($B402,Base_Dados!$B:$B,0))=0,0,
MAX(0, MIN(BN$1,
((INDEX(Base_Dados!BN:BN,MATCH($B402,Base_Dados!$B:$B,0))-MIN(Base_Dados!BN$5:BN$98)) /
(IF(MAX(Base_Dados!BN$5:BN$98)-MIN(Base_Dados!BN$5:BN$98)=0,1,MAX(Base_Dados!BN$5:BN$98)-MIN(Base_Dados!BN$5:BN$98)))) * BN$1)))</f>
        <v>3.7690745221579627E-2</v>
      </c>
      <c r="BO402" s="106">
        <f>IF(INDEX(Base_Dados!BO:BO,MATCH($B402,Base_Dados!$B:$B,0))=0,0,
MAX(0, MIN(BO$1,
((INDEX(Base_Dados!BO:BO,MATCH($B402,Base_Dados!$B:$B,0))-MIN(Base_Dados!BO$5:BO$98)) /
(IF(MAX(Base_Dados!BO$5:BO$98)-MIN(Base_Dados!BO$5:BO$98)=0,1,MAX(Base_Dados!BO$5:BO$98)-MIN(Base_Dados!BO$5:BO$98)))) * BO$1)))</f>
        <v>0</v>
      </c>
      <c r="BP402" s="106">
        <f t="shared" si="24"/>
        <v>9.7680678039664883</v>
      </c>
      <c r="BQ402" s="111">
        <f t="shared" si="25"/>
        <v>0.3963345512396691</v>
      </c>
      <c r="BR402" s="112">
        <f t="shared" si="26"/>
        <v>8.1826237761645826E-2</v>
      </c>
      <c r="BS402" s="113">
        <f t="shared" si="27"/>
        <v>9.686241566204842</v>
      </c>
    </row>
    <row r="403" spans="1:71">
      <c r="A403" s="21">
        <v>35050</v>
      </c>
      <c r="B403" s="21" t="s">
        <v>677</v>
      </c>
      <c r="C403" s="21" t="s">
        <v>619</v>
      </c>
      <c r="D403" s="105">
        <f>IF(INDEX(Base_Dados!D:D,MATCH($B403,Base_Dados!$B:$B,0))=0,0,
MAX(0, MIN(D$1,
((INDEX(Base_Dados!D:D,MATCH($B403,Base_Dados!$B:$B,0))-MIN(Base_Dados!D$5:D$98)) /
(IF(MAX(Base_Dados!D$5:D$98)-MIN(Base_Dados!D$5:D$98)=0,1,MAX(Base_Dados!D$5:D$98)-MIN(Base_Dados!D$5:D$98)))) * D$1)))</f>
        <v>3.5115918300568354</v>
      </c>
      <c r="E403" s="106">
        <f>IF(INDEX(Base_Dados!E:E,MATCH($B403,Base_Dados!$B:$B,0))=0,0,
MAX(0, MIN(E$1,
((INDEX(Base_Dados!E:E,MATCH($B403,Base_Dados!$B:$B,0))-MIN(Base_Dados!E$5:E$98)) /
(IF(MAX(Base_Dados!E$5:E$98)-MIN(Base_Dados!E$5:E$98)=0,1,MAX(Base_Dados!E$5:E$98)-MIN(Base_Dados!E$5:E$98)))) * E$1)))</f>
        <v>1.0389230898762325</v>
      </c>
      <c r="F403" s="106">
        <f>IF(INDEX(Base_Dados!F:F,MATCH($B403,Base_Dados!$B:$B,0))=0,0,
MAX(0, MIN(F$1,
((INDEX(Base_Dados!F:F,MATCH($B403,Base_Dados!$B:$B,0))-MIN(Base_Dados!F$5:F$98)) /
(IF(MAX(Base_Dados!F$5:F$98)-MIN(Base_Dados!F$5:F$98)=0,1,MAX(Base_Dados!F$5:F$98)-MIN(Base_Dados!F$5:F$98)))) * F$1)))</f>
        <v>1.0039294957776812</v>
      </c>
      <c r="G403" s="106">
        <f>IF(INDEX(Base_Dados!G:G,MATCH($B403,Base_Dados!$B:$B,0))=0,0,
MAX(0, MIN(G$1,
((INDEX(Base_Dados!G:G,MATCH($B403,Base_Dados!$B:$B,0))-MIN(Base_Dados!G$5:G$98)) /
(IF(MAX(Base_Dados!G$5:G$98)-MIN(Base_Dados!G$5:G$98)=0,1,MAX(Base_Dados!G$5:G$98)-MIN(Base_Dados!G$5:G$98)))) * G$1)))</f>
        <v>0.91710424222739495</v>
      </c>
      <c r="H403" s="106">
        <f>IF(INDEX(Base_Dados!H:H,MATCH($B403,Base_Dados!$B:$B,0))=0,0,
MAX(0, MIN(H$1,
((INDEX(Base_Dados!H:H,MATCH($B403,Base_Dados!$B:$B,0))-MIN(Base_Dados!H$5:H$98)) /
(IF(MAX(Base_Dados!H$5:H$98)-MIN(Base_Dados!H$5:H$98)=0,1,MAX(Base_Dados!H$5:H$98)-MIN(Base_Dados!H$5:H$98)))) * H$1)))</f>
        <v>0.92032469420156982</v>
      </c>
      <c r="I403" s="106">
        <f>IF(INDEX(Base_Dados!I:I,MATCH($B403,Base_Dados!$B:$B,0))=0,0,
MAX(0, MIN(I$1,
((INDEX(Base_Dados!I:I,MATCH($B403,Base_Dados!$B:$B,0))-MIN(Base_Dados!I$5:I$98)) /
(IF(MAX(Base_Dados!I$5:I$98)-MIN(Base_Dados!I$5:I$98)=0,1,MAX(Base_Dados!I$5:I$98)-MIN(Base_Dados!I$5:I$98)))) * I$1)))</f>
        <v>1.0343993055630718</v>
      </c>
      <c r="J403" s="106">
        <f>IF(INDEX(Base_Dados!J:J,MATCH($B403,Base_Dados!$B:$B,0))=0,0,
MAX(0, MIN(J$1,
((INDEX(Base_Dados!J:J,MATCH($B403,Base_Dados!$B:$B,0))-MIN(Base_Dados!J$5:J$98)) /
(IF(MAX(Base_Dados!J$5:J$98)-MIN(Base_Dados!J$5:J$98)=0,1,MAX(Base_Dados!J$5:J$98)-MIN(Base_Dados!J$5:J$98)))) * J$1)))</f>
        <v>1.2742366781610019</v>
      </c>
      <c r="K403" s="106">
        <f>IF(INDEX(Base_Dados!K:K,MATCH($B403,Base_Dados!$B:$B,0))=0,0,
MAX(0, MIN(K$1,
((INDEX(Base_Dados!K:K,MATCH($B403,Base_Dados!$B:$B,0))-MIN(Base_Dados!K$5:K$98)) /
(IF(MAX(Base_Dados!K$5:K$98)-MIN(Base_Dados!K$5:K$98)=0,1,MAX(Base_Dados!K$5:K$98)-MIN(Base_Dados!K$5:K$98)))) * K$1)))</f>
        <v>1.3303890876565294</v>
      </c>
      <c r="L403" s="106">
        <f>IF(INDEX(Base_Dados!L:L,MATCH($B403,Base_Dados!$B:$B,0))=0,0,
MAX(0, MIN(L$1,
((INDEX(Base_Dados!L:L,MATCH($B403,Base_Dados!$B:$B,0))-MIN(Base_Dados!L$5:L$98)) /
(IF(MAX(Base_Dados!L$5:L$98)-MIN(Base_Dados!L$5:L$98)=0,1,MAX(Base_Dados!L$5:L$98)-MIN(Base_Dados!L$5:L$98)))) * L$1)))</f>
        <v>1.4993584966541951</v>
      </c>
      <c r="M403" s="106">
        <f>IF(INDEX(Base_Dados!M:M,MATCH($B403,Base_Dados!$B:$B,0))=0,0,
MAX(0, MIN(M$1,
((INDEX(Base_Dados!M:M,MATCH($B403,Base_Dados!$B:$B,0))-MIN(Base_Dados!M$5:M$98)) /
(IF(MAX(Base_Dados!M$5:M$98)-MIN(Base_Dados!M$5:M$98)=0,1,MAX(Base_Dados!M$5:M$98)-MIN(Base_Dados!M$5:M$98)))) * M$1)))</f>
        <v>1.7495160349854226</v>
      </c>
      <c r="N403" s="106">
        <f>IF(INDEX(Base_Dados!N:N,MATCH($B403,Base_Dados!$B:$B,0))=0,0,
MAX(0, MIN(N$1,
((INDEX(Base_Dados!N:N,MATCH($B403,Base_Dados!$B:$B,0))-MIN(Base_Dados!N$5:N$98)) /
(IF(MAX(Base_Dados!N$5:N$98)-MIN(Base_Dados!N$5:N$98)=0,1,MAX(Base_Dados!N$5:N$98)-MIN(Base_Dados!N$5:N$98)))) * N$1)))</f>
        <v>1.8406985411564263</v>
      </c>
      <c r="O403" s="106">
        <f>IF(INDEX(Base_Dados!O:O,MATCH($B403,Base_Dados!$B:$B,0))=0,0,
MAX(0, MIN(O$1,
((INDEX(Base_Dados!O:O,MATCH($B403,Base_Dados!$B:$B,0))-MIN(Base_Dados!O$5:O$98)) /
(IF(MAX(Base_Dados!O$5:O$98)-MIN(Base_Dados!O$5:O$98)=0,1,MAX(Base_Dados!O$5:O$98)-MIN(Base_Dados!O$5:O$98)))) * O$1)))</f>
        <v>1.8632030770945984</v>
      </c>
      <c r="P403" s="106">
        <f>IF(INDEX(Base_Dados!P:P,MATCH($B403,Base_Dados!$B:$B,0))=0,0,
MAX(0, MIN(P$1,
((INDEX(Base_Dados!P:P,MATCH($B403,Base_Dados!$B:$B,0))-MIN(Base_Dados!P$5:P$98)) /
(IF(MAX(Base_Dados!P$5:P$98)-MIN(Base_Dados!P$5:P$98)=0,1,MAX(Base_Dados!P$5:P$98)-MIN(Base_Dados!P$5:P$98)))) * P$1)))</f>
        <v>1.4544253632760897</v>
      </c>
      <c r="Q403" s="106">
        <f>IF(INDEX(Base_Dados!Q:Q,MATCH($B403,Base_Dados!$B:$B,0))=0,0,
MAX(0, MIN(Q$1,
((INDEX(Base_Dados!Q:Q,MATCH($B403,Base_Dados!$B:$B,0))-MIN(Base_Dados!Q$5:Q$98)) /
(IF(MAX(Base_Dados!Q$5:Q$98)-MIN(Base_Dados!Q$5:Q$98)=0,1,MAX(Base_Dados!Q$5:Q$98)-MIN(Base_Dados!Q$5:Q$98)))) * Q$1)))</f>
        <v>2.1809014796482544</v>
      </c>
      <c r="R403" s="106">
        <f>IF(INDEX(Base_Dados!R:R,MATCH($B403,Base_Dados!$B:$B,0))=0,0,
MAX(0, MIN(R$1,
((INDEX(Base_Dados!R:R,MATCH($B403,Base_Dados!$B:$B,0))-MIN(Base_Dados!R$5:R$98)) /
(IF(MAX(Base_Dados!R$5:R$98)-MIN(Base_Dados!R$5:R$98)=0,1,MAX(Base_Dados!R$5:R$98)-MIN(Base_Dados!R$5:R$98)))) * R$1)))</f>
        <v>1.3048725130919034</v>
      </c>
      <c r="S403" s="106">
        <f>IF(INDEX(Base_Dados!S:S,MATCH($B403,Base_Dados!$B:$B,0))=0,0,
MAX(0, MIN(S$1,
((INDEX(Base_Dados!S:S,MATCH($B403,Base_Dados!$B:$B,0))-MIN(Base_Dados!S$5:S$98)) /
(IF(MAX(Base_Dados!S$5:S$98)-MIN(Base_Dados!S$5:S$98)=0,1,MAX(Base_Dados!S$5:S$98)-MIN(Base_Dados!S$5:S$98)))) * S$1)))</f>
        <v>1.2021418407848423</v>
      </c>
      <c r="T403" s="106">
        <f>IF(INDEX(Base_Dados!T:T,MATCH($B403,Base_Dados!$B:$B,0))=0,0,
MAX(0, MIN(T$1,
((INDEX(Base_Dados!T:T,MATCH($B403,Base_Dados!$B:$B,0))-MIN(Base_Dados!T$5:T$98)) /
(IF(MAX(Base_Dados!T$5:T$98)-MIN(Base_Dados!T$5:T$98)=0,1,MAX(Base_Dados!T$5:T$98)-MIN(Base_Dados!T$5:T$98)))) * T$1)))</f>
        <v>2.182244910517062</v>
      </c>
      <c r="U403" s="106">
        <f>IF(INDEX(Base_Dados!U:U,MATCH($B403,Base_Dados!$B:$B,0))=0,0,
MAX(0, MIN(U$1,
((INDEX(Base_Dados!U:U,MATCH($B403,Base_Dados!$B:$B,0))-MIN(Base_Dados!U$5:U$98)) /
(IF(MAX(Base_Dados!U$5:U$98)-MIN(Base_Dados!U$5:U$98)=0,1,MAX(Base_Dados!U$5:U$98)-MIN(Base_Dados!U$5:U$98)))) * U$1)))</f>
        <v>0.69154310815072007</v>
      </c>
      <c r="V403" s="106">
        <f>IF(INDEX(Base_Dados!V:V,MATCH($B403,Base_Dados!$B:$B,0))=0,0,
MAX(0, MIN(V$1,
((INDEX(Base_Dados!V:V,MATCH($B403,Base_Dados!$B:$B,0))-MIN(Base_Dados!V$5:V$98)) /
(IF(MAX(Base_Dados!V$5:V$98)-MIN(Base_Dados!V$5:V$98)=0,1,MAX(Base_Dados!V$5:V$98)-MIN(Base_Dados!V$5:V$98)))) * V$1)))</f>
        <v>3.7619174763505918</v>
      </c>
      <c r="W403" s="106">
        <f>IF(INDEX(Base_Dados!W:W,MATCH($B403,Base_Dados!$B:$B,0))=0,0,
MAX(0, MIN(W$1,
((INDEX(Base_Dados!W:W,MATCH($B403,Base_Dados!$B:$B,0))-MIN(Base_Dados!W$5:W$98)) /
(IF(MAX(Base_Dados!W$5:W$98)-MIN(Base_Dados!W$5:W$98)=0,1,MAX(Base_Dados!W$5:W$98)-MIN(Base_Dados!W$5:W$98)))) * W$1)))</f>
        <v>2.1865179843064242</v>
      </c>
      <c r="X403" s="106">
        <f>IF(INDEX(Base_Dados!X:X,MATCH($B403,Base_Dados!$B:$B,0))=0,0,
MAX(0, MIN(X$1,
((INDEX(Base_Dados!X:X,MATCH($B403,Base_Dados!$B:$B,0))-MIN(Base_Dados!X$5:X$98)) /
(IF(MAX(Base_Dados!X$5:X$98)-MIN(Base_Dados!X$5:X$98)=0,1,MAX(Base_Dados!X$5:X$98)-MIN(Base_Dados!X$5:X$98)))) * X$1)))</f>
        <v>0.44491525423728812</v>
      </c>
      <c r="Y403" s="106">
        <f>IF(INDEX(Base_Dados!Y:Y,MATCH($B403,Base_Dados!$B:$B,0))=0,0,
MAX(0, MIN(Y$1,
((INDEX(Base_Dados!Y:Y,MATCH($B403,Base_Dados!$B:$B,0))-MIN(Base_Dados!Y$5:Y$98)) /
(IF(MAX(Base_Dados!Y$5:Y$98)-MIN(Base_Dados!Y$5:Y$98)=0,1,MAX(Base_Dados!Y$5:Y$98)-MIN(Base_Dados!Y$5:Y$98)))) * Y$1)))</f>
        <v>0.12132352941176472</v>
      </c>
      <c r="Z403" s="106">
        <f>IF(INDEX(Base_Dados!Z:Z,MATCH($B403,Base_Dados!$B:$B,0))=0,0,
MAX(0, MIN(Z$1,
((INDEX(Base_Dados!Z:Z,MATCH($B403,Base_Dados!$B:$B,0))-MIN(Base_Dados!Z$5:Z$98)) /
(IF(MAX(Base_Dados!Z$5:Z$98)-MIN(Base_Dados!Z$5:Z$98)=0,1,MAX(Base_Dados!Z$5:Z$98)-MIN(Base_Dados!Z$5:Z$98)))) * Z$1)))</f>
        <v>0.1</v>
      </c>
      <c r="AA403" s="106">
        <f>IF(INDEX(Base_Dados!AA:AA,MATCH($B403,Base_Dados!$B:$B,0))=0,0,
MAX(0, MIN(AA$1,
((INDEX(Base_Dados!AA:AA,MATCH($B403,Base_Dados!$B:$B,0))-MIN(Base_Dados!AA$5:AA$98)) /
(IF(MAX(Base_Dados!AA$5:AA$98)-MIN(Base_Dados!AA$5:AA$98)=0,1,MAX(Base_Dados!AA$5:AA$98)-MIN(Base_Dados!AA$5:AA$98)))) * AA$1)))</f>
        <v>0.13636363636363635</v>
      </c>
      <c r="AB403" s="106">
        <f>IF(INDEX(Base_Dados!AB:AB,MATCH($B403,Base_Dados!$B:$B,0))=0,0,
MAX(0, MIN(AB$1,
((INDEX(Base_Dados!AB:AB,MATCH($B403,Base_Dados!$B:$B,0))-MIN(Base_Dados!AB$5:AB$98)) /
(IF(MAX(Base_Dados!AB$5:AB$98)-MIN(Base_Dados!AB$5:AB$98)=0,1,MAX(Base_Dados!AB$5:AB$98)-MIN(Base_Dados!AB$5:AB$98)))) * AB$1)))</f>
        <v>0.40648779369693255</v>
      </c>
      <c r="AC403" s="106">
        <f>IF(INDEX(Base_Dados!AC:AC,MATCH($B403,Base_Dados!$B:$B,0))=0,0,
MAX(0, MIN(AC$1,
((INDEX(Base_Dados!AC:AC,MATCH($B403,Base_Dados!$B:$B,0))-MIN(Base_Dados!AC$5:AC$98)) /
(IF(MAX(Base_Dados!AC$5:AC$98)-MIN(Base_Dados!AC$5:AC$98)=0,1,MAX(Base_Dados!AC$5:AC$98)-MIN(Base_Dados!AC$5:AC$98)))) * AC$1)))</f>
        <v>1.1837360281364424</v>
      </c>
      <c r="AD403" s="106">
        <f>IF(INDEX(Base_Dados!AD:AD,MATCH($B403,Base_Dados!$B:$B,0))=0,0,
MAX(0, MIN(AD$1,
((INDEX(Base_Dados!AD:AD,MATCH($B403,Base_Dados!$B:$B,0))-MIN(Base_Dados!AD$5:AD$98)) /
(IF(MAX(Base_Dados!AD$5:AD$98)-MIN(Base_Dados!AD$5:AD$98)=0,1,MAX(Base_Dados!AD$5:AD$98)-MIN(Base_Dados!AD$5:AD$98)))) * AD$1)))</f>
        <v>1.1737760686289009</v>
      </c>
      <c r="AE403" s="106">
        <f>IF(INDEX(Base_Dados!AE:AE,MATCH($B403,Base_Dados!$B:$B,0))=0,0,
MAX(0, MIN(AE$1,
((INDEX(Base_Dados!AE:AE,MATCH($B403,Base_Dados!$B:$B,0))-MIN(Base_Dados!AE$5:AE$98)) /
(IF(MAX(Base_Dados!AE$5:AE$98)-MIN(Base_Dados!AE$5:AE$98)=0,1,MAX(Base_Dados!AE$5:AE$98)-MIN(Base_Dados!AE$5:AE$98)))) * AE$1)))</f>
        <v>0.83868833597008474</v>
      </c>
      <c r="AF403" s="106">
        <f>IF(INDEX(Base_Dados!AF:AF,MATCH($B403,Base_Dados!$B:$B,0))=0,0,
MAX(0, MIN(AF$1,
((INDEX(Base_Dados!AF:AF,MATCH($B403,Base_Dados!$B:$B,0))-MIN(Base_Dados!AF$5:AF$98)) /
(IF(MAX(Base_Dados!AF$5:AF$98)-MIN(Base_Dados!AF$5:AF$98)=0,1,MAX(Base_Dados!AF$5:AF$98)-MIN(Base_Dados!AF$5:AF$98)))) * AF$1)))</f>
        <v>1.1988231508297706</v>
      </c>
      <c r="AG403" s="106">
        <f>IF(INDEX(Base_Dados!AG:AG,MATCH($B403,Base_Dados!$B:$B,0))=0,0,
MAX(0, MIN(AG$1,
((INDEX(Base_Dados!AG:AG,MATCH($B403,Base_Dados!$B:$B,0))-MIN(Base_Dados!AG$5:AG$98)) /
(IF(MAX(Base_Dados!AG$5:AG$98)-MIN(Base_Dados!AG$5:AG$98)=0,1,MAX(Base_Dados!AG$5:AG$98)-MIN(Base_Dados!AG$5:AG$98)))) * AG$1)))</f>
        <v>2.1809014796482544</v>
      </c>
      <c r="AH403" s="106">
        <f>IF(INDEX(Base_Dados!AH:AH,MATCH($B403,Base_Dados!$B:$B,0))=0,0,
MAX(0, MIN(AH$1,
((INDEX(Base_Dados!AH:AH,MATCH($B403,Base_Dados!$B:$B,0))-MIN(Base_Dados!AH$5:AH$98)) /
(IF(MAX(Base_Dados!AH$5:AH$98)-MIN(Base_Dados!AH$5:AH$98)=0,1,MAX(Base_Dados!AH$5:AH$98)-MIN(Base_Dados!AH$5:AH$98)))) * AH$1)))</f>
        <v>1.8670786604300418</v>
      </c>
      <c r="AI403" s="106">
        <f>IF(INDEX(Base_Dados!AI:AI,MATCH($B403,Base_Dados!$B:$B,0))=0,0,
MAX(0, MIN(AI$1,
((INDEX(Base_Dados!AI:AI,MATCH($B403,Base_Dados!$B:$B,0))-MIN(Base_Dados!AI$5:AI$98)) /
(IF(MAX(Base_Dados!AI$5:AI$98)-MIN(Base_Dados!AI$5:AI$98)=0,1,MAX(Base_Dados!AI$5:AI$98)-MIN(Base_Dados!AI$5:AI$98)))) * AI$1)))</f>
        <v>1.8571428571428572</v>
      </c>
      <c r="AJ403" s="106">
        <f>IF(INDEX(Base_Dados!AJ:AJ,MATCH($B403,Base_Dados!$B:$B,0))=0,0,
MAX(0, MIN(AJ$1,
((INDEX(Base_Dados!AJ:AJ,MATCH($B403,Base_Dados!$B:$B,0))-MIN(Base_Dados!AJ$5:AJ$98)) /
(IF(MAX(Base_Dados!AJ$5:AJ$98)-MIN(Base_Dados!AJ$5:AJ$98)=0,1,MAX(Base_Dados!AJ$5:AJ$98)-MIN(Base_Dados!AJ$5:AJ$98)))) * AJ$1)))</f>
        <v>1.5121336996336996</v>
      </c>
      <c r="AK403" s="106">
        <f>IF(INDEX(Base_Dados!AK:AK,MATCH($B403,Base_Dados!$B:$B,0))=0,0,
MAX(0, MIN(AK$1,
((INDEX(Base_Dados!AK:AK,MATCH($B403,Base_Dados!$B:$B,0))-MIN(Base_Dados!AK$5:AK$98)) /
(IF(MAX(Base_Dados!AK$5:AK$98)-MIN(Base_Dados!AK$5:AK$98)=0,1,MAX(Base_Dados!AK$5:AK$98)-MIN(Base_Dados!AK$5:AK$98)))) * AK$1)))</f>
        <v>0.40344827586206894</v>
      </c>
      <c r="AL403" s="106">
        <f>IF(INDEX(Base_Dados!AL:AL,MATCH($B403,Base_Dados!$B:$B,0))=0,0,
MAX(0, MIN(AL$1,
((INDEX(Base_Dados!AL:AL,MATCH($B403,Base_Dados!$B:$B,0))-MIN(Base_Dados!AL$5:AL$98)) /
(IF(MAX(Base_Dados!AL$5:AL$98)-MIN(Base_Dados!AL$5:AL$98)=0,1,MAX(Base_Dados!AL$5:AL$98)-MIN(Base_Dados!AL$5:AL$98)))) * AL$1)))</f>
        <v>1</v>
      </c>
      <c r="AM403" s="106">
        <f>IF(INDEX(Base_Dados!AM:AM,MATCH($B403,Base_Dados!$B:$B,0))=0,0,
MAX(0, MIN(AM$1,
((INDEX(Base_Dados!AM:AM,MATCH($B403,Base_Dados!$B:$B,0))-MIN(Base_Dados!AM$5:AM$98)) /
(IF(MAX(Base_Dados!AM$5:AM$98)-MIN(Base_Dados!AM$5:AM$98)=0,1,MAX(Base_Dados!AM$5:AM$98)-MIN(Base_Dados!AM$5:AM$98)))) * AM$1)))</f>
        <v>1.3682030036250648</v>
      </c>
      <c r="AN403" s="106">
        <f>IF(INDEX(Base_Dados!AN:AN,MATCH($B403,Base_Dados!$B:$B,0))=0,0,
MAX(0, MIN(AN$1,
((INDEX(Base_Dados!AN:AN,MATCH($B403,Base_Dados!$B:$B,0))-MIN(Base_Dados!AN$5:AN$98)) /
(IF(MAX(Base_Dados!AN$5:AN$98)-MIN(Base_Dados!AN$5:AN$98)=0,1,MAX(Base_Dados!AN$5:AN$98)-MIN(Base_Dados!AN$5:AN$98)))) * AN$1)))</f>
        <v>0.55170895791945096</v>
      </c>
      <c r="AO403" s="106">
        <f>IF(INDEX(Base_Dados!AO:AO,MATCH($B403,Base_Dados!$B:$B,0))=0,0,
MAX(0, MIN(AO$1,
((INDEX(Base_Dados!AO:AO,MATCH($B403,Base_Dados!$B:$B,0))-MIN(Base_Dados!AO$5:AO$98)) /
(IF(MAX(Base_Dados!AO$5:AO$98)-MIN(Base_Dados!AO$5:AO$98)=0,1,MAX(Base_Dados!AO$5:AO$98)-MIN(Base_Dados!AO$5:AO$98)))) * AO$1)))</f>
        <v>0.11290322580645161</v>
      </c>
      <c r="AP403" s="106">
        <f>IF(INDEX(Base_Dados!AP:AP,MATCH($B403,Base_Dados!$B:$B,0))=0,0,
MAX(0, MIN(AP$1,
((INDEX(Base_Dados!AP:AP,MATCH($B403,Base_Dados!$B:$B,0))-MIN(Base_Dados!AP$5:AP$98)) /
(IF(MAX(Base_Dados!AP$5:AP$98)-MIN(Base_Dados!AP$5:AP$98)=0,1,MAX(Base_Dados!AP$5:AP$98)-MIN(Base_Dados!AP$5:AP$98)))) * AP$1)))</f>
        <v>0.37844036697247707</v>
      </c>
      <c r="AQ403" s="106">
        <f>IF(INDEX(Base_Dados!AQ:AQ,MATCH($B403,Base_Dados!$B:$B,0))=0,0,
MAX(0, MIN(AQ$1,
((INDEX(Base_Dados!AQ:AQ,MATCH($B403,Base_Dados!$B:$B,0))-MIN(Base_Dados!AQ$5:AQ$98)) /
(IF(MAX(Base_Dados!AQ$5:AQ$98)-MIN(Base_Dados!AQ$5:AQ$98)=0,1,MAX(Base_Dados!AQ$5:AQ$98)-MIN(Base_Dados!AQ$5:AQ$98)))) * AQ$1)))</f>
        <v>0.11666666666666667</v>
      </c>
      <c r="AR403" s="106">
        <f>IF(INDEX(Base_Dados!AR:AR,MATCH($B403,Base_Dados!$B:$B,0))=0,0,
MAX(0, MIN(AR$1,
((INDEX(Base_Dados!AR:AR,MATCH($B403,Base_Dados!$B:$B,0))-MIN(Base_Dados!AR$5:AR$98)) /
(IF(MAX(Base_Dados!AR$5:AR$98)-MIN(Base_Dados!AR$5:AR$98)=0,1,MAX(Base_Dados!AR$5:AR$98)-MIN(Base_Dados!AR$5:AR$98)))) * AR$1)))</f>
        <v>0.12903225806451613</v>
      </c>
      <c r="AS403" s="106">
        <f>IF(INDEX(Base_Dados!AS:AS,MATCH($B403,Base_Dados!$B:$B,0))=0,0,
MAX(0, MIN(AS$1,
((INDEX(Base_Dados!AS:AS,MATCH($B403,Base_Dados!$B:$B,0))-MIN(Base_Dados!AS$5:AS$98)) /
(IF(MAX(Base_Dados!AS$5:AS$98)-MIN(Base_Dados!AS$5:AS$98)=0,1,MAX(Base_Dados!AS$5:AS$98)-MIN(Base_Dados!AS$5:AS$98)))) * AS$1)))</f>
        <v>0.34146341463414637</v>
      </c>
      <c r="AT403" s="106">
        <f>IF(INDEX(Base_Dados!AT:AT,MATCH($B403,Base_Dados!$B:$B,0))=0,0,
MAX(0, MIN(AT$1,
((INDEX(Base_Dados!AT:AT,MATCH($B403,Base_Dados!$B:$B,0))-MIN(Base_Dados!AT$5:AT$98)) /
(IF(MAX(Base_Dados!AT$5:AT$98)-MIN(Base_Dados!AT$5:AT$98)=0,1,MAX(Base_Dados!AT$5:AT$98)-MIN(Base_Dados!AT$5:AT$98)))) * AT$1)))</f>
        <v>0.12142857142857143</v>
      </c>
      <c r="AU403" s="106">
        <f>IF(INDEX(Base_Dados!AU:AU,MATCH($B403,Base_Dados!$B:$B,0))=0,0,
MAX(0, MIN(AU$1,
((INDEX(Base_Dados!AU:AU,MATCH($B403,Base_Dados!$B:$B,0))-MIN(Base_Dados!AU$5:AU$98)) /
(IF(MAX(Base_Dados!AU$5:AU$98)-MIN(Base_Dados!AU$5:AU$98)=0,1,MAX(Base_Dados!AU$5:AU$98)-MIN(Base_Dados!AU$5:AU$98)))) * AU$1)))</f>
        <v>0.22191011235955055</v>
      </c>
      <c r="AV403" s="106">
        <f>IF(INDEX(Base_Dados!AV:AV,MATCH($B403,Base_Dados!$B:$B,0))=0,0,
MAX(0, MIN(AV$1,
((INDEX(Base_Dados!AV:AV,MATCH($B403,Base_Dados!$B:$B,0))-MIN(Base_Dados!AV$5:AV$98)) /
(IF(MAX(Base_Dados!AV$5:AV$98)-MIN(Base_Dados!AV$5:AV$98)=0,1,MAX(Base_Dados!AV$5:AV$98)-MIN(Base_Dados!AV$5:AV$98)))) * AV$1)))</f>
        <v>0.11538461538461539</v>
      </c>
      <c r="AW403" s="106">
        <f>IF(INDEX(Base_Dados!AW:AW,MATCH($B403,Base_Dados!$B:$B,0))=0,0,
MAX(0, MIN(AW$1,
((INDEX(Base_Dados!AW:AW,MATCH($B403,Base_Dados!$B:$B,0))-MIN(Base_Dados!AW$5:AW$98)) /
(IF(MAX(Base_Dados!AW$5:AW$98)-MIN(Base_Dados!AW$5:AW$98)=0,1,MAX(Base_Dados!AW$5:AW$98)-MIN(Base_Dados!AW$5:AW$98)))) * AW$1)))</f>
        <v>0.14705882352941177</v>
      </c>
      <c r="AX403" s="106">
        <f>IF(INDEX(Base_Dados!AX:AX,MATCH($B403,Base_Dados!$B:$B,0))=0,0,
MAX(0, MIN(AX$1,
((INDEX(Base_Dados!AX:AX,MATCH($B403,Base_Dados!$B:$B,0))-MIN(Base_Dados!AX$5:AX$98)) /
(IF(MAX(Base_Dados!AX$5:AX$98)-MIN(Base_Dados!AX$5:AX$98)=0,1,MAX(Base_Dados!AX$5:AX$98)-MIN(Base_Dados!AX$5:AX$98)))) * AX$1)))</f>
        <v>8.2735046115912786E-2</v>
      </c>
      <c r="AY403" s="106">
        <f>IF(INDEX(Base_Dados!AY:AY,MATCH($B403,Base_Dados!$B:$B,0))=0,0,
MAX(0, MIN(AY$1,
((INDEX(Base_Dados!AY:AY,MATCH($B403,Base_Dados!$B:$B,0))-MIN(Base_Dados!AY$5:AY$98)) /
(IF(MAX(Base_Dados!AY$5:AY$98)-MIN(Base_Dados!AY$5:AY$98)=0,1,MAX(Base_Dados!AY$5:AY$98)-MIN(Base_Dados!AY$5:AY$98)))) * AY$1)))</f>
        <v>0.81932080448400924</v>
      </c>
      <c r="AZ403" s="106">
        <f>IF(INDEX(Base_Dados!AZ:AZ,MATCH($B403,Base_Dados!$B:$B,0))=0,0,
MAX(0, MIN(AZ$1,
((INDEX(Base_Dados!AZ:AZ,MATCH($B403,Base_Dados!$B:$B,0))-MIN(Base_Dados!AZ$5:AZ$98)) /
(IF(MAX(Base_Dados!AZ$5:AZ$98)-MIN(Base_Dados!AZ$5:AZ$98)=0,1,MAX(Base_Dados!AZ$5:AZ$98)-MIN(Base_Dados!AZ$5:AZ$98)))) * AZ$1)))</f>
        <v>0.41778749159381301</v>
      </c>
      <c r="BA403" s="106">
        <f>IF(INDEX(Base_Dados!BA:BA,MATCH($B403,Base_Dados!$B:$B,0))=0,0,
MAX(0, MIN(BA$1,
((INDEX(Base_Dados!BA:BA,MATCH($B403,Base_Dados!$B:$B,0))-MIN(Base_Dados!BA$5:BA$98)) /
(IF(MAX(Base_Dados!BA$5:BA$98)-MIN(Base_Dados!BA$5:BA$98)=0,1,MAX(Base_Dados!BA$5:BA$98)-MIN(Base_Dados!BA$5:BA$98)))) * BA$1)))</f>
        <v>0.48096094495881347</v>
      </c>
      <c r="BB403" s="106">
        <f>IF(INDEX(Base_Dados!BB:BB,MATCH($B403,Base_Dados!$B:$B,0))=0,0,
MAX(0, MIN(BB$1,
((INDEX(Base_Dados!BB:BB,MATCH($B403,Base_Dados!$B:$B,0))-MIN(Base_Dados!BB$5:BB$98)) /
(IF(MAX(Base_Dados!BB$5:BB$98)-MIN(Base_Dados!BB$5:BB$98)=0,1,MAX(Base_Dados!BB$5:BB$98)-MIN(Base_Dados!BB$5:BB$98)))) * BB$1)))</f>
        <v>0.17791271544959633</v>
      </c>
      <c r="BC403" s="106">
        <f>IF(INDEX(Base_Dados!BC:BC,MATCH($B403,Base_Dados!$B:$B,0))=0,0,
MAX(0, MIN(BC$1,
((INDEX(Base_Dados!BC:BC,MATCH($B403,Base_Dados!$B:$B,0))-MIN(Base_Dados!BC$5:BC$98)) /
(IF(MAX(Base_Dados!BC$5:BC$98)-MIN(Base_Dados!BC$5:BC$98)=0,1,MAX(Base_Dados!BC$5:BC$98)-MIN(Base_Dados!BC$5:BC$98)))) * BC$1)))</f>
        <v>0.37651494748182063</v>
      </c>
      <c r="BD403" s="106">
        <f>IF(INDEX(Base_Dados!BD:BD,MATCH($B403,Base_Dados!$B:$B,0))=0,0,
MAX(0, MIN(BD$1,
((INDEX(Base_Dados!BD:BD,MATCH($B403,Base_Dados!$B:$B,0))-MIN(Base_Dados!BD$5:BD$98)) /
(IF(MAX(Base_Dados!BD$5:BD$98)-MIN(Base_Dados!BD$5:BD$98)=0,1,MAX(Base_Dados!BD$5:BD$98)-MIN(Base_Dados!BD$5:BD$98)))) * BD$1)))</f>
        <v>0.45613184682501212</v>
      </c>
      <c r="BE403" s="106">
        <f>IF(INDEX(Base_Dados!BE:BE,MATCH($B403,Base_Dados!$B:$B,0))=0,0,
MAX(0, MIN(BE$1,
((INDEX(Base_Dados!BE:BE,MATCH($B403,Base_Dados!$B:$B,0))-MIN(Base_Dados!BE$5:BE$98)) /
(IF(MAX(Base_Dados!BE$5:BE$98)-MIN(Base_Dados!BE$5:BE$98)=0,1,MAX(Base_Dados!BE$5:BE$98)-MIN(Base_Dados!BE$5:BE$98)))) * BE$1)))</f>
        <v>1</v>
      </c>
      <c r="BF403" s="106">
        <f>IF(INDEX(Base_Dados!BF:BF,MATCH($B403,Base_Dados!$B:$B,0))=0,0,
MAX(0, MIN(BF$1,
((INDEX(Base_Dados!BF:BF,MATCH($B403,Base_Dados!$B:$B,0))-MIN(Base_Dados!BF$5:BF$98)) /
(IF(MAX(Base_Dados!BF$5:BF$98)-MIN(Base_Dados!BF$5:BF$98)=0,1,MAX(Base_Dados!BF$5:BF$98)-MIN(Base_Dados!BF$5:BF$98)))) * BF$1)))</f>
        <v>0.45616883116883117</v>
      </c>
      <c r="BG403" s="106">
        <f>IF(INDEX(Base_Dados!BG:BG,MATCH($B403,Base_Dados!$B:$B,0))=0,0,
MAX(0, MIN(BG$1,
((INDEX(Base_Dados!BG:BG,MATCH($B403,Base_Dados!$B:$B,0))-MIN(Base_Dados!BG$5:BG$98)) /
(IF(MAX(Base_Dados!BG$5:BG$98)-MIN(Base_Dados!BG$5:BG$98)=0,1,MAX(Base_Dados!BG$5:BG$98)-MIN(Base_Dados!BG$5:BG$98)))) * BG$1)))</f>
        <v>0.17851170568561872</v>
      </c>
      <c r="BH403" s="106">
        <f>IF(INDEX(Base_Dados!BH:BH,MATCH($B403,Base_Dados!$B:$B,0))=0,0,
MAX(0, MIN(BH$1,
((INDEX(Base_Dados!BH:BH,MATCH($B403,Base_Dados!$B:$B,0))-MIN(Base_Dados!BH$5:BH$98)) /
(IF(MAX(Base_Dados!BH$5:BH$98)-MIN(Base_Dados!BH$5:BH$98)=0,1,MAX(Base_Dados!BH$5:BH$98)-MIN(Base_Dados!BH$5:BH$98)))) * BH$1)))</f>
        <v>0.4175824175824176</v>
      </c>
      <c r="BI403" s="106">
        <f>IF(INDEX(Base_Dados!BI:BI,MATCH($B403,Base_Dados!$B:$B,0))=0,0,
MAX(0, MIN(BI$1,
((INDEX(Base_Dados!BI:BI,MATCH($B403,Base_Dados!$B:$B,0))-MIN(Base_Dados!BI$5:BI$98)) /
(IF(MAX(Base_Dados!BI$5:BI$98)-MIN(Base_Dados!BI$5:BI$98)=0,1,MAX(Base_Dados!BI$5:BI$98)-MIN(Base_Dados!BI$5:BI$98)))) * BI$1)))</f>
        <v>1</v>
      </c>
      <c r="BJ403" s="106">
        <f>IF(INDEX(Base_Dados!BJ:BJ,MATCH($B403,Base_Dados!$B:$B,0))=0,0,
MAX(0, MIN(BJ$1,
((INDEX(Base_Dados!BJ:BJ,MATCH($B403,Base_Dados!$B:$B,0))-MIN(Base_Dados!BJ$5:BJ$98)) /
(IF(MAX(Base_Dados!BJ$5:BJ$98)-MIN(Base_Dados!BJ$5:BJ$98)=0,1,MAX(Base_Dados!BJ$5:BJ$98)-MIN(Base_Dados!BJ$5:BJ$98)))) * BJ$1)))</f>
        <v>0.57894736842105265</v>
      </c>
      <c r="BK403" s="106">
        <f>IF(INDEX(Base_Dados!BK:BK,MATCH($B403,Base_Dados!$B:$B,0))=0,0,
MAX(0, MIN(BK$1,
((INDEX(Base_Dados!BK:BK,MATCH($B403,Base_Dados!$B:$B,0))-MIN(Base_Dados!BK$5:BK$98)) /
(IF(MAX(Base_Dados!BK$5:BK$98)-MIN(Base_Dados!BK$5:BK$98)=0,1,MAX(Base_Dados!BK$5:BK$98)-MIN(Base_Dados!BK$5:BK$98)))) * BK$1)))</f>
        <v>0.5</v>
      </c>
      <c r="BL403" s="106">
        <f>IF(INDEX(Base_Dados!BL:BL,MATCH($B403,Base_Dados!$B:$B,0))=0,0,
MAX(0, MIN(BL$1,
((INDEX(Base_Dados!BL:BL,MATCH($B403,Base_Dados!$B:$B,0))-MIN(Base_Dados!BL$5:BL$98)) /
(IF(MAX(Base_Dados!BL$5:BL$98)-MIN(Base_Dados!BL$5:BL$98)=0,1,MAX(Base_Dados!BL$5:BL$98)-MIN(Base_Dados!BL$5:BL$98)))) * BL$1)))</f>
        <v>0.86807817589576552</v>
      </c>
      <c r="BM403" s="106">
        <f>IF(INDEX(Base_Dados!BM:BM,MATCH($B403,Base_Dados!$B:$B,0))=0,0,
MAX(0, MIN(BM$1,
((INDEX(Base_Dados!BM:BM,MATCH($B403,Base_Dados!$B:$B,0))-MIN(Base_Dados!BM$5:BM$98)) /
(IF(MAX(Base_Dados!BM$5:BM$98)-MIN(Base_Dados!BM$5:BM$98)=0,1,MAX(Base_Dados!BM$5:BM$98)-MIN(Base_Dados!BM$5:BM$98)))) * BM$1)))</f>
        <v>1</v>
      </c>
      <c r="BN403" s="106">
        <f>IF(INDEX(Base_Dados!BN:BN,MATCH($B403,Base_Dados!$B:$B,0))=0,0,
MAX(0, MIN(BN$1,
((INDEX(Base_Dados!BN:BN,MATCH($B403,Base_Dados!$B:$B,0))-MIN(Base_Dados!BN$5:BN$98)) /
(IF(MAX(Base_Dados!BN$5:BN$98)-MIN(Base_Dados!BN$5:BN$98)=0,1,MAX(Base_Dados!BN$5:BN$98)-MIN(Base_Dados!BN$5:BN$98)))) * BN$1)))</f>
        <v>5.9214257466584402E-2</v>
      </c>
      <c r="BO403" s="106">
        <f>IF(INDEX(Base_Dados!BO:BO,MATCH($B403,Base_Dados!$B:$B,0))=0,0,
MAX(0, MIN(BO$1,
((INDEX(Base_Dados!BO:BO,MATCH($B403,Base_Dados!$B:$B,0))-MIN(Base_Dados!BO$5:BO$98)) /
(IF(MAX(Base_Dados!BO$5:BO$98)-MIN(Base_Dados!BO$5:BO$98)=0,1,MAX(Base_Dados!BO$5:BO$98)-MIN(Base_Dados!BO$5:BO$98)))) * BO$1)))</f>
        <v>6.8965517241379309E-2</v>
      </c>
      <c r="BP403" s="106">
        <f t="shared" si="24"/>
        <v>59.916090106290163</v>
      </c>
      <c r="BQ403" s="111">
        <f t="shared" si="25"/>
        <v>0.79791795954069722</v>
      </c>
      <c r="BR403" s="112">
        <f t="shared" si="26"/>
        <v>0.48340964606267395</v>
      </c>
      <c r="BS403" s="113">
        <f t="shared" si="27"/>
        <v>59.432680460227488</v>
      </c>
    </row>
    <row r="404" spans="1:71">
      <c r="A404" s="21">
        <v>35051</v>
      </c>
      <c r="B404" s="21" t="s">
        <v>644</v>
      </c>
      <c r="C404" s="21" t="s">
        <v>619</v>
      </c>
      <c r="D404" s="105">
        <f>IF(INDEX(Base_Dados!D:D,MATCH($B404,Base_Dados!$B:$B,0))=0,0,
MAX(0, MIN(D$1,
((INDEX(Base_Dados!D:D,MATCH($B404,Base_Dados!$B:$B,0))-MIN(Base_Dados!D$5:D$98)) /
(IF(MAX(Base_Dados!D$5:D$98)-MIN(Base_Dados!D$5:D$98)=0,1,MAX(Base_Dados!D$5:D$98)-MIN(Base_Dados!D$5:D$98)))) * D$1)))</f>
        <v>0.9172448256157214</v>
      </c>
      <c r="E404" s="106">
        <f>IF(INDEX(Base_Dados!E:E,MATCH($B404,Base_Dados!$B:$B,0))=0,0,
MAX(0, MIN(E$1,
((INDEX(Base_Dados!E:E,MATCH($B404,Base_Dados!$B:$B,0))-MIN(Base_Dados!E$5:E$98)) /
(IF(MAX(Base_Dados!E$5:E$98)-MIN(Base_Dados!E$5:E$98)=0,1,MAX(Base_Dados!E$5:E$98)-MIN(Base_Dados!E$5:E$98)))) * E$1)))</f>
        <v>0.25617227392266889</v>
      </c>
      <c r="F404" s="106">
        <f>IF(INDEX(Base_Dados!F:F,MATCH($B404,Base_Dados!$B:$B,0))=0,0,
MAX(0, MIN(F$1,
((INDEX(Base_Dados!F:F,MATCH($B404,Base_Dados!$B:$B,0))-MIN(Base_Dados!F$5:F$98)) /
(IF(MAX(Base_Dados!F$5:F$98)-MIN(Base_Dados!F$5:F$98)=0,1,MAX(Base_Dados!F$5:F$98)-MIN(Base_Dados!F$5:F$98)))) * F$1)))</f>
        <v>0.24815332590255607</v>
      </c>
      <c r="G404" s="106">
        <f>IF(INDEX(Base_Dados!G:G,MATCH($B404,Base_Dados!$B:$B,0))=0,0,
MAX(0, MIN(G$1,
((INDEX(Base_Dados!G:G,MATCH($B404,Base_Dados!$B:$B,0))-MIN(Base_Dados!G$5:G$98)) /
(IF(MAX(Base_Dados!G$5:G$98)-MIN(Base_Dados!G$5:G$98)=0,1,MAX(Base_Dados!G$5:G$98)-MIN(Base_Dados!G$5:G$98)))) * G$1)))</f>
        <v>0.22705209404716795</v>
      </c>
      <c r="H404" s="106">
        <f>IF(INDEX(Base_Dados!H:H,MATCH($B404,Base_Dados!$B:$B,0))=0,0,
MAX(0, MIN(H$1,
((INDEX(Base_Dados!H:H,MATCH($B404,Base_Dados!$B:$B,0))-MIN(Base_Dados!H$5:H$98)) /
(IF(MAX(Base_Dados!H$5:H$98)-MIN(Base_Dados!H$5:H$98)=0,1,MAX(Base_Dados!H$5:H$98)-MIN(Base_Dados!H$5:H$98)))) * H$1)))</f>
        <v>0.22709810147811893</v>
      </c>
      <c r="I404" s="106">
        <f>IF(INDEX(Base_Dados!I:I,MATCH($B404,Base_Dados!$B:$B,0))=0,0,
MAX(0, MIN(I$1,
((INDEX(Base_Dados!I:I,MATCH($B404,Base_Dados!$B:$B,0))-MIN(Base_Dados!I$5:I$98)) /
(IF(MAX(Base_Dados!I$5:I$98)-MIN(Base_Dados!I$5:I$98)=0,1,MAX(Base_Dados!I$5:I$98)-MIN(Base_Dados!I$5:I$98)))) * I$1)))</f>
        <v>0.25813225040425841</v>
      </c>
      <c r="J404" s="106">
        <f>IF(INDEX(Base_Dados!J:J,MATCH($B404,Base_Dados!$B:$B,0))=0,0,
MAX(0, MIN(J$1,
((INDEX(Base_Dados!J:J,MATCH($B404,Base_Dados!$B:$B,0))-MIN(Base_Dados!J$5:J$98)) /
(IF(MAX(Base_Dados!J$5:J$98)-MIN(Base_Dados!J$5:J$98)=0,1,MAX(Base_Dados!J$5:J$98)-MIN(Base_Dados!J$5:J$98)))) * J$1)))</f>
        <v>0.33289124351502031</v>
      </c>
      <c r="K404" s="106">
        <f>IF(INDEX(Base_Dados!K:K,MATCH($B404,Base_Dados!$B:$B,0))=0,0,
MAX(0, MIN(K$1,
((INDEX(Base_Dados!K:K,MATCH($B404,Base_Dados!$B:$B,0))-MIN(Base_Dados!K$5:K$98)) /
(IF(MAX(Base_Dados!K$5:K$98)-MIN(Base_Dados!K$5:K$98)=0,1,MAX(Base_Dados!K$5:K$98)-MIN(Base_Dados!K$5:K$98)))) * K$1)))</f>
        <v>0.34576252236135957</v>
      </c>
      <c r="L404" s="106">
        <f>IF(INDEX(Base_Dados!L:L,MATCH($B404,Base_Dados!$B:$B,0))=0,0,
MAX(0, MIN(L$1,
((INDEX(Base_Dados!L:L,MATCH($B404,Base_Dados!$B:$B,0))-MIN(Base_Dados!L$5:L$98)) /
(IF(MAX(Base_Dados!L$5:L$98)-MIN(Base_Dados!L$5:L$98)=0,1,MAX(Base_Dados!L$5:L$98)-MIN(Base_Dados!L$5:L$98)))) * L$1)))</f>
        <v>0.41354301913754293</v>
      </c>
      <c r="M404" s="106">
        <f>IF(INDEX(Base_Dados!M:M,MATCH($B404,Base_Dados!$B:$B,0))=0,0,
MAX(0, MIN(M$1,
((INDEX(Base_Dados!M:M,MATCH($B404,Base_Dados!$B:$B,0))-MIN(Base_Dados!M$5:M$98)) /
(IF(MAX(Base_Dados!M$5:M$98)-MIN(Base_Dados!M$5:M$98)=0,1,MAX(Base_Dados!M$5:M$98)-MIN(Base_Dados!M$5:M$98)))) * M$1)))</f>
        <v>0.48333527696793005</v>
      </c>
      <c r="N404" s="106">
        <f>IF(INDEX(Base_Dados!N:N,MATCH($B404,Base_Dados!$B:$B,0))=0,0,
MAX(0, MIN(N$1,
((INDEX(Base_Dados!N:N,MATCH($B404,Base_Dados!$B:$B,0))-MIN(Base_Dados!N$5:N$98)) /
(IF(MAX(Base_Dados!N$5:N$98)-MIN(Base_Dados!N$5:N$98)=0,1,MAX(Base_Dados!N$5:N$98)-MIN(Base_Dados!N$5:N$98)))) * N$1)))</f>
        <v>0.52563328955619448</v>
      </c>
      <c r="O404" s="106">
        <f>IF(INDEX(Base_Dados!O:O,MATCH($B404,Base_Dados!$B:$B,0))=0,0,
MAX(0, MIN(O$1,
((INDEX(Base_Dados!O:O,MATCH($B404,Base_Dados!$B:$B,0))-MIN(Base_Dados!O$5:O$98)) /
(IF(MAX(Base_Dados!O$5:O$98)-MIN(Base_Dados!O$5:O$98)=0,1,MAX(Base_Dados!O$5:O$98)-MIN(Base_Dados!O$5:O$98)))) * O$1)))</f>
        <v>0.59685601204080496</v>
      </c>
      <c r="P404" s="106">
        <f>IF(INDEX(Base_Dados!P:P,MATCH($B404,Base_Dados!$B:$B,0))=0,0,
MAX(0, MIN(P$1,
((INDEX(Base_Dados!P:P,MATCH($B404,Base_Dados!$B:$B,0))-MIN(Base_Dados!P$5:P$98)) /
(IF(MAX(Base_Dados!P$5:P$98)-MIN(Base_Dados!P$5:P$98)=0,1,MAX(Base_Dados!P$5:P$98)-MIN(Base_Dados!P$5:P$98)))) * P$1)))</f>
        <v>0.30268005473068299</v>
      </c>
      <c r="Q404" s="106">
        <f>IF(INDEX(Base_Dados!Q:Q,MATCH($B404,Base_Dados!$B:$B,0))=0,0,
MAX(0, MIN(Q$1,
((INDEX(Base_Dados!Q:Q,MATCH($B404,Base_Dados!$B:$B,0))-MIN(Base_Dados!Q$5:Q$98)) /
(IF(MAX(Base_Dados!Q$5:Q$98)-MIN(Base_Dados!Q$5:Q$98)=0,1,MAX(Base_Dados!Q$5:Q$98)-MIN(Base_Dados!Q$5:Q$98)))) * Q$1)))</f>
        <v>0.19877836870096363</v>
      </c>
      <c r="R404" s="106">
        <f>IF(INDEX(Base_Dados!R:R,MATCH($B404,Base_Dados!$B:$B,0))=0,0,
MAX(0, MIN(R$1,
((INDEX(Base_Dados!R:R,MATCH($B404,Base_Dados!$B:$B,0))-MIN(Base_Dados!R$5:R$98)) /
(IF(MAX(Base_Dados!R$5:R$98)-MIN(Base_Dados!R$5:R$98)=0,1,MAX(Base_Dados!R$5:R$98)-MIN(Base_Dados!R$5:R$98)))) * R$1)))</f>
        <v>0.19330624536386082</v>
      </c>
      <c r="S404" s="106">
        <f>IF(INDEX(Base_Dados!S:S,MATCH($B404,Base_Dados!$B:$B,0))=0,0,
MAX(0, MIN(S$1,
((INDEX(Base_Dados!S:S,MATCH($B404,Base_Dados!$B:$B,0))-MIN(Base_Dados!S$5:S$98)) /
(IF(MAX(Base_Dados!S$5:S$98)-MIN(Base_Dados!S$5:S$98)=0,1,MAX(Base_Dados!S$5:S$98)-MIN(Base_Dados!S$5:S$98)))) * S$1)))</f>
        <v>0.27282258668464016</v>
      </c>
      <c r="T404" s="106">
        <f>IF(INDEX(Base_Dados!T:T,MATCH($B404,Base_Dados!$B:$B,0))=0,0,
MAX(0, MIN(T$1,
((INDEX(Base_Dados!T:T,MATCH($B404,Base_Dados!$B:$B,0))-MIN(Base_Dados!T$5:T$98)) /
(IF(MAX(Base_Dados!T$5:T$98)-MIN(Base_Dados!T$5:T$98)=0,1,MAX(Base_Dados!T$5:T$98)-MIN(Base_Dados!T$5:T$98)))) * T$1)))</f>
        <v>1.4818114126457691</v>
      </c>
      <c r="U404" s="106">
        <f>IF(INDEX(Base_Dados!U:U,MATCH($B404,Base_Dados!$B:$B,0))=0,0,
MAX(0, MIN(U$1,
((INDEX(Base_Dados!U:U,MATCH($B404,Base_Dados!$B:$B,0))-MIN(Base_Dados!U$5:U$98)) /
(IF(MAX(Base_Dados!U$5:U$98)-MIN(Base_Dados!U$5:U$98)=0,1,MAX(Base_Dados!U$5:U$98)-MIN(Base_Dados!U$5:U$98)))) * U$1)))</f>
        <v>0.80056970165278252</v>
      </c>
      <c r="V404" s="106">
        <f>IF(INDEX(Base_Dados!V:V,MATCH($B404,Base_Dados!$B:$B,0))=0,0,
MAX(0, MIN(V$1,
((INDEX(Base_Dados!V:V,MATCH($B404,Base_Dados!$B:$B,0))-MIN(Base_Dados!V$5:V$98)) /
(IF(MAX(Base_Dados!V$5:V$98)-MIN(Base_Dados!V$5:V$98)=0,1,MAX(Base_Dados!V$5:V$98)-MIN(Base_Dados!V$5:V$98)))) * V$1)))</f>
        <v>0.59823234723108465</v>
      </c>
      <c r="W404" s="106">
        <f>IF(INDEX(Base_Dados!W:W,MATCH($B404,Base_Dados!$B:$B,0))=0,0,
MAX(0, MIN(W$1,
((INDEX(Base_Dados!W:W,MATCH($B404,Base_Dados!$B:$B,0))-MIN(Base_Dados!W$5:W$98)) /
(IF(MAX(Base_Dados!W$5:W$98)-MIN(Base_Dados!W$5:W$98)=0,1,MAX(Base_Dados!W$5:W$98)-MIN(Base_Dados!W$5:W$98)))) * W$1)))</f>
        <v>2.3035037217756842</v>
      </c>
      <c r="X404" s="106">
        <f>IF(INDEX(Base_Dados!X:X,MATCH($B404,Base_Dados!$B:$B,0))=0,0,
MAX(0, MIN(X$1,
((INDEX(Base_Dados!X:X,MATCH($B404,Base_Dados!$B:$B,0))-MIN(Base_Dados!X$5:X$98)) /
(IF(MAX(Base_Dados!X$5:X$98)-MIN(Base_Dados!X$5:X$98)=0,1,MAX(Base_Dados!X$5:X$98)-MIN(Base_Dados!X$5:X$98)))) * X$1)))</f>
        <v>0.13983050847457629</v>
      </c>
      <c r="Y404" s="106">
        <f>IF(INDEX(Base_Dados!Y:Y,MATCH($B404,Base_Dados!$B:$B,0))=0,0,
MAX(0, MIN(Y$1,
((INDEX(Base_Dados!Y:Y,MATCH($B404,Base_Dados!$B:$B,0))-MIN(Base_Dados!Y$5:Y$98)) /
(IF(MAX(Base_Dados!Y$5:Y$98)-MIN(Base_Dados!Y$5:Y$98)=0,1,MAX(Base_Dados!Y$5:Y$98)-MIN(Base_Dados!Y$5:Y$98)))) * Y$1)))</f>
        <v>9.9264705882352949E-2</v>
      </c>
      <c r="Z404" s="106">
        <f>IF(INDEX(Base_Dados!Z:Z,MATCH($B404,Base_Dados!$B:$B,0))=0,0,
MAX(0, MIN(Z$1,
((INDEX(Base_Dados!Z:Z,MATCH($B404,Base_Dados!$B:$B,0))-MIN(Base_Dados!Z$5:Z$98)) /
(IF(MAX(Base_Dados!Z$5:Z$98)-MIN(Base_Dados!Z$5:Z$98)=0,1,MAX(Base_Dados!Z$5:Z$98)-MIN(Base_Dados!Z$5:Z$98)))) * Z$1)))</f>
        <v>2.8571428571428574E-2</v>
      </c>
      <c r="AA404" s="106">
        <f>IF(INDEX(Base_Dados!AA:AA,MATCH($B404,Base_Dados!$B:$B,0))=0,0,
MAX(0, MIN(AA$1,
((INDEX(Base_Dados!AA:AA,MATCH($B404,Base_Dados!$B:$B,0))-MIN(Base_Dados!AA$5:AA$98)) /
(IF(MAX(Base_Dados!AA$5:AA$98)-MIN(Base_Dados!AA$5:AA$98)=0,1,MAX(Base_Dados!AA$5:AA$98)-MIN(Base_Dados!AA$5:AA$98)))) * AA$1)))</f>
        <v>9.4405594405594415E-2</v>
      </c>
      <c r="AB404" s="106">
        <f>IF(INDEX(Base_Dados!AB:AB,MATCH($B404,Base_Dados!$B:$B,0))=0,0,
MAX(0, MIN(AB$1,
((INDEX(Base_Dados!AB:AB,MATCH($B404,Base_Dados!$B:$B,0))-MIN(Base_Dados!AB$5:AB$98)) /
(IF(MAX(Base_Dados!AB$5:AB$98)-MIN(Base_Dados!AB$5:AB$98)=0,1,MAX(Base_Dados!AB$5:AB$98)-MIN(Base_Dados!AB$5:AB$98)))) * AB$1)))</f>
        <v>0.2765189899523649</v>
      </c>
      <c r="AC404" s="106">
        <f>IF(INDEX(Base_Dados!AC:AC,MATCH($B404,Base_Dados!$B:$B,0))=0,0,
MAX(0, MIN(AC$1,
((INDEX(Base_Dados!AC:AC,MATCH($B404,Base_Dados!$B:$B,0))-MIN(Base_Dados!AC$5:AC$98)) /
(IF(MAX(Base_Dados!AC$5:AC$98)-MIN(Base_Dados!AC$5:AC$98)=0,1,MAX(Base_Dados!AC$5:AC$98)-MIN(Base_Dados!AC$5:AC$98)))) * AC$1)))</f>
        <v>0.26764550009635768</v>
      </c>
      <c r="AD404" s="106">
        <f>IF(INDEX(Base_Dados!AD:AD,MATCH($B404,Base_Dados!$B:$B,0))=0,0,
MAX(0, MIN(AD$1,
((INDEX(Base_Dados!AD:AD,MATCH($B404,Base_Dados!$B:$B,0))-MIN(Base_Dados!AD$5:AD$98)) /
(IF(MAX(Base_Dados!AD$5:AD$98)-MIN(Base_Dados!AD$5:AD$98)=0,1,MAX(Base_Dados!AD$5:AD$98)-MIN(Base_Dados!AD$5:AD$98)))) * AD$1)))</f>
        <v>0.18933589705664841</v>
      </c>
      <c r="AE404" s="106">
        <f>IF(INDEX(Base_Dados!AE:AE,MATCH($B404,Base_Dados!$B:$B,0))=0,0,
MAX(0, MIN(AE$1,
((INDEX(Base_Dados!AE:AE,MATCH($B404,Base_Dados!$B:$B,0))-MIN(Base_Dados!AE$5:AE$98)) /
(IF(MAX(Base_Dados!AE$5:AE$98)-MIN(Base_Dados!AE$5:AE$98)=0,1,MAX(Base_Dados!AE$5:AE$98)-MIN(Base_Dados!AE$5:AE$98)))) * AE$1)))</f>
        <v>0.11584927369480799</v>
      </c>
      <c r="AF404" s="106">
        <f>IF(INDEX(Base_Dados!AF:AF,MATCH($B404,Base_Dados!$B:$B,0))=0,0,
MAX(0, MIN(AF$1,
((INDEX(Base_Dados!AF:AF,MATCH($B404,Base_Dados!$B:$B,0))-MIN(Base_Dados!AF$5:AF$98)) /
(IF(MAX(Base_Dados!AF$5:AF$98)-MIN(Base_Dados!AF$5:AF$98)=0,1,MAX(Base_Dados!AF$5:AF$98)-MIN(Base_Dados!AF$5:AF$98)))) * AF$1)))</f>
        <v>0.1634717050521767</v>
      </c>
      <c r="AG404" s="106">
        <f>IF(INDEX(Base_Dados!AG:AG,MATCH($B404,Base_Dados!$B:$B,0))=0,0,
MAX(0, MIN(AG$1,
((INDEX(Base_Dados!AG:AG,MATCH($B404,Base_Dados!$B:$B,0))-MIN(Base_Dados!AG$5:AG$98)) /
(IF(MAX(Base_Dados!AG$5:AG$98)-MIN(Base_Dados!AG$5:AG$98)=0,1,MAX(Base_Dados!AG$5:AG$98)-MIN(Base_Dados!AG$5:AG$98)))) * AG$1)))</f>
        <v>0.19877836870096363</v>
      </c>
      <c r="AH404" s="106">
        <f>IF(INDEX(Base_Dados!AH:AH,MATCH($B404,Base_Dados!$B:$B,0))=0,0,
MAX(0, MIN(AH$1,
((INDEX(Base_Dados!AH:AH,MATCH($B404,Base_Dados!$B:$B,0))-MIN(Base_Dados!AH$5:AH$98)) /
(IF(MAX(Base_Dados!AH$5:AH$98)-MIN(Base_Dados!AH$5:AH$98)=0,1,MAX(Base_Dados!AH$5:AH$98)-MIN(Base_Dados!AH$5:AH$98)))) * AH$1)))</f>
        <v>1.6853228763933046</v>
      </c>
      <c r="AI404" s="106">
        <f>IF(INDEX(Base_Dados!AI:AI,MATCH($B404,Base_Dados!$B:$B,0))=0,0,
MAX(0, MIN(AI$1,
((INDEX(Base_Dados!AI:AI,MATCH($B404,Base_Dados!$B:$B,0))-MIN(Base_Dados!AI$5:AI$98)) /
(IF(MAX(Base_Dados!AI$5:AI$98)-MIN(Base_Dados!AI$5:AI$98)=0,1,MAX(Base_Dados!AI$5:AI$98)-MIN(Base_Dados!AI$5:AI$98)))) * AI$1)))</f>
        <v>0.4642857142857143</v>
      </c>
      <c r="AJ404" s="106">
        <f>IF(INDEX(Base_Dados!AJ:AJ,MATCH($B404,Base_Dados!$B:$B,0))=0,0,
MAX(0, MIN(AJ$1,
((INDEX(Base_Dados!AJ:AJ,MATCH($B404,Base_Dados!$B:$B,0))-MIN(Base_Dados!AJ$5:AJ$98)) /
(IF(MAX(Base_Dados!AJ$5:AJ$98)-MIN(Base_Dados!AJ$5:AJ$98)=0,1,MAX(Base_Dados!AJ$5:AJ$98)-MIN(Base_Dados!AJ$5:AJ$98)))) * AJ$1)))</f>
        <v>1.4148351648351647</v>
      </c>
      <c r="AK404" s="106">
        <f>IF(INDEX(Base_Dados!AK:AK,MATCH($B404,Base_Dados!$B:$B,0))=0,0,
MAX(0, MIN(AK$1,
((INDEX(Base_Dados!AK:AK,MATCH($B404,Base_Dados!$B:$B,0))-MIN(Base_Dados!AK$5:AK$98)) /
(IF(MAX(Base_Dados!AK$5:AK$98)-MIN(Base_Dados!AK$5:AK$98)=0,1,MAX(Base_Dados!AK$5:AK$98)-MIN(Base_Dados!AK$5:AK$98)))) * AK$1)))</f>
        <v>8.6781609195402301E-2</v>
      </c>
      <c r="AL404" s="106">
        <f>IF(INDEX(Base_Dados!AL:AL,MATCH($B404,Base_Dados!$B:$B,0))=0,0,
MAX(0, MIN(AL$1,
((INDEX(Base_Dados!AL:AL,MATCH($B404,Base_Dados!$B:$B,0))-MIN(Base_Dados!AL$5:AL$98)) /
(IF(MAX(Base_Dados!AL$5:AL$98)-MIN(Base_Dados!AL$5:AL$98)=0,1,MAX(Base_Dados!AL$5:AL$98)-MIN(Base_Dados!AL$5:AL$98)))) * AL$1)))</f>
        <v>0.44444444444444442</v>
      </c>
      <c r="AM404" s="106">
        <f>IF(INDEX(Base_Dados!AM:AM,MATCH($B404,Base_Dados!$B:$B,0))=0,0,
MAX(0, MIN(AM$1,
((INDEX(Base_Dados!AM:AM,MATCH($B404,Base_Dados!$B:$B,0))-MIN(Base_Dados!AM$5:AM$98)) /
(IF(MAX(Base_Dados!AM$5:AM$98)-MIN(Base_Dados!AM$5:AM$98)=0,1,MAX(Base_Dados!AM$5:AM$98)-MIN(Base_Dados!AM$5:AM$98)))) * AM$1)))</f>
        <v>0.32004142931123769</v>
      </c>
      <c r="AN404" s="106">
        <f>IF(INDEX(Base_Dados!AN:AN,MATCH($B404,Base_Dados!$B:$B,0))=0,0,
MAX(0, MIN(AN$1,
((INDEX(Base_Dados!AN:AN,MATCH($B404,Base_Dados!$B:$B,0))-MIN(Base_Dados!AN$5:AN$98)) /
(IF(MAX(Base_Dados!AN$5:AN$98)-MIN(Base_Dados!AN$5:AN$98)=0,1,MAX(Base_Dados!AN$5:AN$98)-MIN(Base_Dados!AN$5:AN$98)))) * AN$1)))</f>
        <v>0.53726503759398492</v>
      </c>
      <c r="AO404" s="106">
        <f>IF(INDEX(Base_Dados!AO:AO,MATCH($B404,Base_Dados!$B:$B,0))=0,0,
MAX(0, MIN(AO$1,
((INDEX(Base_Dados!AO:AO,MATCH($B404,Base_Dados!$B:$B,0))-MIN(Base_Dados!AO$5:AO$98)) /
(IF(MAX(Base_Dados!AO$5:AO$98)-MIN(Base_Dados!AO$5:AO$98)=0,1,MAX(Base_Dados!AO$5:AO$98)-MIN(Base_Dados!AO$5:AO$98)))) * AO$1)))</f>
        <v>3.2258064516129031E-2</v>
      </c>
      <c r="AP404" s="106">
        <f>IF(INDEX(Base_Dados!AP:AP,MATCH($B404,Base_Dados!$B:$B,0))=0,0,
MAX(0, MIN(AP$1,
((INDEX(Base_Dados!AP:AP,MATCH($B404,Base_Dados!$B:$B,0))-MIN(Base_Dados!AP$5:AP$98)) /
(IF(MAX(Base_Dados!AP$5:AP$98)-MIN(Base_Dados!AP$5:AP$98)=0,1,MAX(Base_Dados!AP$5:AP$98)-MIN(Base_Dados!AP$5:AP$98)))) * AP$1)))</f>
        <v>4.1284403669724773E-2</v>
      </c>
      <c r="AQ404" s="106">
        <f>IF(INDEX(Base_Dados!AQ:AQ,MATCH($B404,Base_Dados!$B:$B,0))=0,0,
MAX(0, MIN(AQ$1,
((INDEX(Base_Dados!AQ:AQ,MATCH($B404,Base_Dados!$B:$B,0))-MIN(Base_Dados!AQ$5:AQ$98)) /
(IF(MAX(Base_Dados!AQ$5:AQ$98)-MIN(Base_Dados!AQ$5:AQ$98)=0,1,MAX(Base_Dados!AQ$5:AQ$98)-MIN(Base_Dados!AQ$5:AQ$98)))) * AQ$1)))</f>
        <v>6.6666666666666666E-2</v>
      </c>
      <c r="AR404" s="106">
        <f>IF(INDEX(Base_Dados!AR:AR,MATCH($B404,Base_Dados!$B:$B,0))=0,0,
MAX(0, MIN(AR$1,
((INDEX(Base_Dados!AR:AR,MATCH($B404,Base_Dados!$B:$B,0))-MIN(Base_Dados!AR$5:AR$98)) /
(IF(MAX(Base_Dados!AR$5:AR$98)-MIN(Base_Dados!AR$5:AR$98)=0,1,MAX(Base_Dados!AR$5:AR$98)-MIN(Base_Dados!AR$5:AR$98)))) * AR$1)))</f>
        <v>6.4516129032258063E-2</v>
      </c>
      <c r="AS404" s="106">
        <f>IF(INDEX(Base_Dados!AS:AS,MATCH($B404,Base_Dados!$B:$B,0))=0,0,
MAX(0, MIN(AS$1,
((INDEX(Base_Dados!AS:AS,MATCH($B404,Base_Dados!$B:$B,0))-MIN(Base_Dados!AS$5:AS$98)) /
(IF(MAX(Base_Dados!AS$5:AS$98)-MIN(Base_Dados!AS$5:AS$98)=0,1,MAX(Base_Dados!AS$5:AS$98)-MIN(Base_Dados!AS$5:AS$98)))) * AS$1)))</f>
        <v>2.4390243902439025E-2</v>
      </c>
      <c r="AT404" s="106">
        <f>IF(INDEX(Base_Dados!AT:AT,MATCH($B404,Base_Dados!$B:$B,0))=0,0,
MAX(0, MIN(AT$1,
((INDEX(Base_Dados!AT:AT,MATCH($B404,Base_Dados!$B:$B,0))-MIN(Base_Dados!AT$5:AT$98)) /
(IF(MAX(Base_Dados!AT$5:AT$98)-MIN(Base_Dados!AT$5:AT$98)=0,1,MAX(Base_Dados!AT$5:AT$98)-MIN(Base_Dados!AT$5:AT$98)))) * AT$1)))</f>
        <v>4.2857142857142858E-2</v>
      </c>
      <c r="AU404" s="106">
        <f>IF(INDEX(Base_Dados!AU:AU,MATCH($B404,Base_Dados!$B:$B,0))=0,0,
MAX(0, MIN(AU$1,
((INDEX(Base_Dados!AU:AU,MATCH($B404,Base_Dados!$B:$B,0))-MIN(Base_Dados!AU$5:AU$98)) /
(IF(MAX(Base_Dados!AU$5:AU$98)-MIN(Base_Dados!AU$5:AU$98)=0,1,MAX(Base_Dados!AU$5:AU$98)-MIN(Base_Dados!AU$5:AU$98)))) * AU$1)))</f>
        <v>9.4569288389513104E-2</v>
      </c>
      <c r="AV404" s="106">
        <f>IF(INDEX(Base_Dados!AV:AV,MATCH($B404,Base_Dados!$B:$B,0))=0,0,
MAX(0, MIN(AV$1,
((INDEX(Base_Dados!AV:AV,MATCH($B404,Base_Dados!$B:$B,0))-MIN(Base_Dados!AV$5:AV$98)) /
(IF(MAX(Base_Dados!AV$5:AV$98)-MIN(Base_Dados!AV$5:AV$98)=0,1,MAX(Base_Dados!AV$5:AV$98)-MIN(Base_Dados!AV$5:AV$98)))) * AV$1)))</f>
        <v>1.9230769230769232E-2</v>
      </c>
      <c r="AW404" s="106">
        <f>IF(INDEX(Base_Dados!AW:AW,MATCH($B404,Base_Dados!$B:$B,0))=0,0,
MAX(0, MIN(AW$1,
((INDEX(Base_Dados!AW:AW,MATCH($B404,Base_Dados!$B:$B,0))-MIN(Base_Dados!AW$5:AW$98)) /
(IF(MAX(Base_Dados!AW$5:AW$98)-MIN(Base_Dados!AW$5:AW$98)=0,1,MAX(Base_Dados!AW$5:AW$98)-MIN(Base_Dados!AW$5:AW$98)))) * AW$1)))</f>
        <v>4.4117647058823532E-2</v>
      </c>
      <c r="AX404" s="106">
        <f>IF(INDEX(Base_Dados!AX:AX,MATCH($B404,Base_Dados!$B:$B,0))=0,0,
MAX(0, MIN(AX$1,
((INDEX(Base_Dados!AX:AX,MATCH($B404,Base_Dados!$B:$B,0))-MIN(Base_Dados!AX$5:AX$98)) /
(IF(MAX(Base_Dados!AX$5:AX$98)-MIN(Base_Dados!AX$5:AX$98)=0,1,MAX(Base_Dados!AX$5:AX$98)-MIN(Base_Dados!AX$5:AX$98)))) * AX$1)))</f>
        <v>8.1003890835839851E-2</v>
      </c>
      <c r="AY404" s="106">
        <f>IF(INDEX(Base_Dados!AY:AY,MATCH($B404,Base_Dados!$B:$B,0))=0,0,
MAX(0, MIN(AY$1,
((INDEX(Base_Dados!AY:AY,MATCH($B404,Base_Dados!$B:$B,0))-MIN(Base_Dados!AY$5:AY$98)) /
(IF(MAX(Base_Dados!AY$5:AY$98)-MIN(Base_Dados!AY$5:AY$98)=0,1,MAX(Base_Dados!AY$5:AY$98)-MIN(Base_Dados!AY$5:AY$98)))) * AY$1)))</f>
        <v>8.5393999340586876E-2</v>
      </c>
      <c r="AZ404" s="106">
        <f>IF(INDEX(Base_Dados!AZ:AZ,MATCH($B404,Base_Dados!$B:$B,0))=0,0,
MAX(0, MIN(AZ$1,
((INDEX(Base_Dados!AZ:AZ,MATCH($B404,Base_Dados!$B:$B,0))-MIN(Base_Dados!AZ$5:AZ$98)) /
(IF(MAX(Base_Dados!AZ$5:AZ$98)-MIN(Base_Dados!AZ$5:AZ$98)=0,1,MAX(Base_Dados!AZ$5:AZ$98)-MIN(Base_Dados!AZ$5:AZ$98)))) * AZ$1)))</f>
        <v>0.29976851851851849</v>
      </c>
      <c r="BA404" s="106">
        <f>IF(INDEX(Base_Dados!BA:BA,MATCH($B404,Base_Dados!$B:$B,0))=0,0,
MAX(0, MIN(BA$1,
((INDEX(Base_Dados!BA:BA,MATCH($B404,Base_Dados!$B:$B,0))-MIN(Base_Dados!BA$5:BA$98)) /
(IF(MAX(Base_Dados!BA$5:BA$98)-MIN(Base_Dados!BA$5:BA$98)=0,1,MAX(Base_Dados!BA$5:BA$98)-MIN(Base_Dados!BA$5:BA$98)))) * BA$1)))</f>
        <v>0.11299096338728658</v>
      </c>
      <c r="BB404" s="106">
        <f>IF(INDEX(Base_Dados!BB:BB,MATCH($B404,Base_Dados!$B:$B,0))=0,0,
MAX(0, MIN(BB$1,
((INDEX(Base_Dados!BB:BB,MATCH($B404,Base_Dados!$B:$B,0))-MIN(Base_Dados!BB$5:BB$98)) /
(IF(MAX(Base_Dados!BB$5:BB$98)-MIN(Base_Dados!BB$5:BB$98)=0,1,MAX(Base_Dados!BB$5:BB$98)-MIN(Base_Dados!BB$5:BB$98)))) * BB$1)))</f>
        <v>0.21003034675412441</v>
      </c>
      <c r="BC404" s="106">
        <f>IF(INDEX(Base_Dados!BC:BC,MATCH($B404,Base_Dados!$B:$B,0))=0,0,
MAX(0, MIN(BC$1,
((INDEX(Base_Dados!BC:BC,MATCH($B404,Base_Dados!$B:$B,0))-MIN(Base_Dados!BC$5:BC$98)) /
(IF(MAX(Base_Dados!BC$5:BC$98)-MIN(Base_Dados!BC$5:BC$98)=0,1,MAX(Base_Dados!BC$5:BC$98)-MIN(Base_Dados!BC$5:BC$98)))) * BC$1)))</f>
        <v>8.9954214920549419E-2</v>
      </c>
      <c r="BD404" s="106">
        <f>IF(INDEX(Base_Dados!BD:BD,MATCH($B404,Base_Dados!$B:$B,0))=0,0,
MAX(0, MIN(BD$1,
((INDEX(Base_Dados!BD:BD,MATCH($B404,Base_Dados!$B:$B,0))-MIN(Base_Dados!BD$5:BD$98)) /
(IF(MAX(Base_Dados!BD$5:BD$98)-MIN(Base_Dados!BD$5:BD$98)=0,1,MAX(Base_Dados!BD$5:BD$98)-MIN(Base_Dados!BD$5:BD$98)))) * BD$1)))</f>
        <v>9.4176303580084483E-2</v>
      </c>
      <c r="BE404" s="106">
        <f>IF(INDEX(Base_Dados!BE:BE,MATCH($B404,Base_Dados!$B:$B,0))=0,0,
MAX(0, MIN(BE$1,
((INDEX(Base_Dados!BE:BE,MATCH($B404,Base_Dados!$B:$B,0))-MIN(Base_Dados!BE$5:BE$98)) /
(IF(MAX(Base_Dados!BE$5:BE$98)-MIN(Base_Dados!BE$5:BE$98)=0,1,MAX(Base_Dados!BE$5:BE$98)-MIN(Base_Dados!BE$5:BE$98)))) * BE$1)))</f>
        <v>0.13998996487706974</v>
      </c>
      <c r="BF404" s="106">
        <f>IF(INDEX(Base_Dados!BF:BF,MATCH($B404,Base_Dados!$B:$B,0))=0,0,
MAX(0, MIN(BF$1,
((INDEX(Base_Dados!BF:BF,MATCH($B404,Base_Dados!$B:$B,0))-MIN(Base_Dados!BF$5:BF$98)) /
(IF(MAX(Base_Dados!BF$5:BF$98)-MIN(Base_Dados!BF$5:BF$98)=0,1,MAX(Base_Dados!BF$5:BF$98)-MIN(Base_Dados!BF$5:BF$98)))) * BF$1)))</f>
        <v>0</v>
      </c>
      <c r="BG404" s="106">
        <f>IF(INDEX(Base_Dados!BG:BG,MATCH($B404,Base_Dados!$B:$B,0))=0,0,
MAX(0, MIN(BG$1,
((INDEX(Base_Dados!BG:BG,MATCH($B404,Base_Dados!$B:$B,0))-MIN(Base_Dados!BG$5:BG$98)) /
(IF(MAX(Base_Dados!BG$5:BG$98)-MIN(Base_Dados!BG$5:BG$98)=0,1,MAX(Base_Dados!BG$5:BG$98)-MIN(Base_Dados!BG$5:BG$98)))) * BG$1)))</f>
        <v>3.8043478260869568E-2</v>
      </c>
      <c r="BH404" s="106">
        <f>IF(INDEX(Base_Dados!BH:BH,MATCH($B404,Base_Dados!$B:$B,0))=0,0,
MAX(0, MIN(BH$1,
((INDEX(Base_Dados!BH:BH,MATCH($B404,Base_Dados!$B:$B,0))-MIN(Base_Dados!BH$5:BH$98)) /
(IF(MAX(Base_Dados!BH$5:BH$98)-MIN(Base_Dados!BH$5:BH$98)=0,1,MAX(Base_Dados!BH$5:BH$98)-MIN(Base_Dados!BH$5:BH$98)))) * BH$1)))</f>
        <v>0.24175824175824176</v>
      </c>
      <c r="BI404" s="106">
        <f>IF(INDEX(Base_Dados!BI:BI,MATCH($B404,Base_Dados!$B:$B,0))=0,0,
MAX(0, MIN(BI$1,
((INDEX(Base_Dados!BI:BI,MATCH($B404,Base_Dados!$B:$B,0))-MIN(Base_Dados!BI$5:BI$98)) /
(IF(MAX(Base_Dados!BI$5:BI$98)-MIN(Base_Dados!BI$5:BI$98)=0,1,MAX(Base_Dados!BI$5:BI$98)-MIN(Base_Dados!BI$5:BI$98)))) * BI$1)))</f>
        <v>0.40249609984399376</v>
      </c>
      <c r="BJ404" s="106">
        <f>IF(INDEX(Base_Dados!BJ:BJ,MATCH($B404,Base_Dados!$B:$B,0))=0,0,
MAX(0, MIN(BJ$1,
((INDEX(Base_Dados!BJ:BJ,MATCH($B404,Base_Dados!$B:$B,0))-MIN(Base_Dados!BJ$5:BJ$98)) /
(IF(MAX(Base_Dados!BJ$5:BJ$98)-MIN(Base_Dados!BJ$5:BJ$98)=0,1,MAX(Base_Dados!BJ$5:BJ$98)-MIN(Base_Dados!BJ$5:BJ$98)))) * BJ$1)))</f>
        <v>0.15789473684210525</v>
      </c>
      <c r="BK404" s="106">
        <f>IF(INDEX(Base_Dados!BK:BK,MATCH($B404,Base_Dados!$B:$B,0))=0,0,
MAX(0, MIN(BK$1,
((INDEX(Base_Dados!BK:BK,MATCH($B404,Base_Dados!$B:$B,0))-MIN(Base_Dados!BK$5:BK$98)) /
(IF(MAX(Base_Dados!BK$5:BK$98)-MIN(Base_Dados!BK$5:BK$98)=0,1,MAX(Base_Dados!BK$5:BK$98)-MIN(Base_Dados!BK$5:BK$98)))) * BK$1)))</f>
        <v>0.14285714285714285</v>
      </c>
      <c r="BL404" s="106">
        <f>IF(INDEX(Base_Dados!BL:BL,MATCH($B404,Base_Dados!$B:$B,0))=0,0,
MAX(0, MIN(BL$1,
((INDEX(Base_Dados!BL:BL,MATCH($B404,Base_Dados!$B:$B,0))-MIN(Base_Dados!BL$5:BL$98)) /
(IF(MAX(Base_Dados!BL$5:BL$98)-MIN(Base_Dados!BL$5:BL$98)=0,1,MAX(Base_Dados!BL$5:BL$98)-MIN(Base_Dados!BL$5:BL$98)))) * BL$1)))</f>
        <v>0.19055374592833876</v>
      </c>
      <c r="BM404" s="106">
        <f>IF(INDEX(Base_Dados!BM:BM,MATCH($B404,Base_Dados!$B:$B,0))=0,0,
MAX(0, MIN(BM$1,
((INDEX(Base_Dados!BM:BM,MATCH($B404,Base_Dados!$B:$B,0))-MIN(Base_Dados!BM$5:BM$98)) /
(IF(MAX(Base_Dados!BM$5:BM$98)-MIN(Base_Dados!BM$5:BM$98)=0,1,MAX(Base_Dados!BM$5:BM$98)-MIN(Base_Dados!BM$5:BM$98)))) * BM$1)))</f>
        <v>1</v>
      </c>
      <c r="BN404" s="106">
        <f>IF(INDEX(Base_Dados!BN:BN,MATCH($B404,Base_Dados!$B:$B,0))=0,0,
MAX(0, MIN(BN$1,
((INDEX(Base_Dados!BN:BN,MATCH($B404,Base_Dados!$B:$B,0))-MIN(Base_Dados!BN$5:BN$98)) /
(IF(MAX(Base_Dados!BN$5:BN$98)-MIN(Base_Dados!BN$5:BN$98)=0,1,MAX(Base_Dados!BN$5:BN$98)-MIN(Base_Dados!BN$5:BN$98)))) * BN$1)))</f>
        <v>7.5149495519338652E-2</v>
      </c>
      <c r="BO404" s="106">
        <f>IF(INDEX(Base_Dados!BO:BO,MATCH($B404,Base_Dados!$B:$B,0))=0,0,
MAX(0, MIN(BO$1,
((INDEX(Base_Dados!BO:BO,MATCH($B404,Base_Dados!$B:$B,0))-MIN(Base_Dados!BO$5:BO$98)) /
(IF(MAX(Base_Dados!BO$5:BO$98)-MIN(Base_Dados!BO$5:BO$98)=0,1,MAX(Base_Dados!BO$5:BO$98)-MIN(Base_Dados!BO$5:BO$98)))) * BO$1)))</f>
        <v>8.6206896551724137E-3</v>
      </c>
      <c r="BP404" s="106">
        <f t="shared" si="24"/>
        <v>21.310799109884066</v>
      </c>
      <c r="BQ404" s="111">
        <f t="shared" si="25"/>
        <v>0.42801355956596387</v>
      </c>
      <c r="BR404" s="112">
        <f t="shared" si="26"/>
        <v>0.1135052460879406</v>
      </c>
      <c r="BS404" s="113">
        <f t="shared" si="27"/>
        <v>21.197293863796126</v>
      </c>
    </row>
    <row r="405" spans="1:71">
      <c r="A405" s="21">
        <v>35052</v>
      </c>
      <c r="B405" s="21" t="s">
        <v>628</v>
      </c>
      <c r="C405" s="21" t="s">
        <v>619</v>
      </c>
      <c r="D405" s="105">
        <f>IF(INDEX(Base_Dados!D:D,MATCH($B405,Base_Dados!$B:$B,0))=0,0,
MAX(0, MIN(D$1,
((INDEX(Base_Dados!D:D,MATCH($B405,Base_Dados!$B:$B,0))-MIN(Base_Dados!D$5:D$98)) /
(IF(MAX(Base_Dados!D$5:D$98)-MIN(Base_Dados!D$5:D$98)=0,1,MAX(Base_Dados!D$5:D$98)-MIN(Base_Dados!D$5:D$98)))) * D$1)))</f>
        <v>1.7083944885605148E-2</v>
      </c>
      <c r="E405" s="106">
        <f>IF(INDEX(Base_Dados!E:E,MATCH($B405,Base_Dados!$B:$B,0))=0,0,
MAX(0, MIN(E$1,
((INDEX(Base_Dados!E:E,MATCH($B405,Base_Dados!$B:$B,0))-MIN(Base_Dados!E$5:E$98)) /
(IF(MAX(Base_Dados!E$5:E$98)-MIN(Base_Dados!E$5:E$98)=0,1,MAX(Base_Dados!E$5:E$98)-MIN(Base_Dados!E$5:E$98)))) * E$1)))</f>
        <v>0</v>
      </c>
      <c r="F405" s="106">
        <f>IF(INDEX(Base_Dados!F:F,MATCH($B405,Base_Dados!$B:$B,0))=0,0,
MAX(0, MIN(F$1,
((INDEX(Base_Dados!F:F,MATCH($B405,Base_Dados!$B:$B,0))-MIN(Base_Dados!F$5:F$98)) /
(IF(MAX(Base_Dados!F$5:F$98)-MIN(Base_Dados!F$5:F$98)=0,1,MAX(Base_Dados!F$5:F$98)-MIN(Base_Dados!F$5:F$98)))) * F$1)))</f>
        <v>0</v>
      </c>
      <c r="G405" s="106">
        <f>IF(INDEX(Base_Dados!G:G,MATCH($B405,Base_Dados!$B:$B,0))=0,0,
MAX(0, MIN(G$1,
((INDEX(Base_Dados!G:G,MATCH($B405,Base_Dados!$B:$B,0))-MIN(Base_Dados!G$5:G$98)) /
(IF(MAX(Base_Dados!G$5:G$98)-MIN(Base_Dados!G$5:G$98)=0,1,MAX(Base_Dados!G$5:G$98)-MIN(Base_Dados!G$5:G$98)))) * G$1)))</f>
        <v>0</v>
      </c>
      <c r="H405" s="106">
        <f>IF(INDEX(Base_Dados!H:H,MATCH($B405,Base_Dados!$B:$B,0))=0,0,
MAX(0, MIN(H$1,
((INDEX(Base_Dados!H:H,MATCH($B405,Base_Dados!$B:$B,0))-MIN(Base_Dados!H$5:H$98)) /
(IF(MAX(Base_Dados!H$5:H$98)-MIN(Base_Dados!H$5:H$98)=0,1,MAX(Base_Dados!H$5:H$98)-MIN(Base_Dados!H$5:H$98)))) * H$1)))</f>
        <v>0</v>
      </c>
      <c r="I405" s="106">
        <f>IF(INDEX(Base_Dados!I:I,MATCH($B405,Base_Dados!$B:$B,0))=0,0,
MAX(0, MIN(I$1,
((INDEX(Base_Dados!I:I,MATCH($B405,Base_Dados!$B:$B,0))-MIN(Base_Dados!I$5:I$98)) /
(IF(MAX(Base_Dados!I$5:I$98)-MIN(Base_Dados!I$5:I$98)=0,1,MAX(Base_Dados!I$5:I$98)-MIN(Base_Dados!I$5:I$98)))) * I$1)))</f>
        <v>0</v>
      </c>
      <c r="J405" s="106">
        <f>IF(INDEX(Base_Dados!J:J,MATCH($B405,Base_Dados!$B:$B,0))=0,0,
MAX(0, MIN(J$1,
((INDEX(Base_Dados!J:J,MATCH($B405,Base_Dados!$B:$B,0))-MIN(Base_Dados!J$5:J$98)) /
(IF(MAX(Base_Dados!J$5:J$98)-MIN(Base_Dados!J$5:J$98)=0,1,MAX(Base_Dados!J$5:J$98)-MIN(Base_Dados!J$5:J$98)))) * J$1)))</f>
        <v>6.1653607094466229E-3</v>
      </c>
      <c r="K405" s="106">
        <f>IF(INDEX(Base_Dados!K:K,MATCH($B405,Base_Dados!$B:$B,0))=0,0,
MAX(0, MIN(K$1,
((INDEX(Base_Dados!K:K,MATCH($B405,Base_Dados!$B:$B,0))-MIN(Base_Dados!K$5:K$98)) /
(IF(MAX(Base_Dados!K$5:K$98)-MIN(Base_Dados!K$5:K$98)=0,1,MAX(Base_Dados!K$5:K$98)-MIN(Base_Dados!K$5:K$98)))) * K$1)))</f>
        <v>1.1968917710196781E-2</v>
      </c>
      <c r="L405" s="106">
        <f>IF(INDEX(Base_Dados!L:L,MATCH($B405,Base_Dados!$B:$B,0))=0,0,
MAX(0, MIN(L$1,
((INDEX(Base_Dados!L:L,MATCH($B405,Base_Dados!$B:$B,0))-MIN(Base_Dados!L$5:L$98)) /
(IF(MAX(Base_Dados!L$5:L$98)-MIN(Base_Dados!L$5:L$98)=0,1,MAX(Base_Dados!L$5:L$98)-MIN(Base_Dados!L$5:L$98)))) * L$1)))</f>
        <v>1.9360340496147137E-2</v>
      </c>
      <c r="M405" s="106">
        <f>IF(INDEX(Base_Dados!M:M,MATCH($B405,Base_Dados!$B:$B,0))=0,0,
MAX(0, MIN(M$1,
((INDEX(Base_Dados!M:M,MATCH($B405,Base_Dados!$B:$B,0))-MIN(Base_Dados!M$5:M$98)) /
(IF(MAX(Base_Dados!M$5:M$98)-MIN(Base_Dados!M$5:M$98)=0,1,MAX(Base_Dados!M$5:M$98)-MIN(Base_Dados!M$5:M$98)))) * M$1)))</f>
        <v>2.3766763848396502E-2</v>
      </c>
      <c r="N405" s="106">
        <f>IF(INDEX(Base_Dados!N:N,MATCH($B405,Base_Dados!$B:$B,0))=0,0,
MAX(0, MIN(N$1,
((INDEX(Base_Dados!N:N,MATCH($B405,Base_Dados!$B:$B,0))-MIN(Base_Dados!N$5:N$98)) /
(IF(MAX(Base_Dados!N$5:N$98)-MIN(Base_Dados!N$5:N$98)=0,1,MAX(Base_Dados!N$5:N$98)-MIN(Base_Dados!N$5:N$98)))) * N$1)))</f>
        <v>2.9271524745915118E-2</v>
      </c>
      <c r="O405" s="106">
        <f>IF(INDEX(Base_Dados!O:O,MATCH($B405,Base_Dados!$B:$B,0))=0,0,
MAX(0, MIN(O$1,
((INDEX(Base_Dados!O:O,MATCH($B405,Base_Dados!$B:$B,0))-MIN(Base_Dados!O$5:O$98)) /
(IF(MAX(Base_Dados!O$5:O$98)-MIN(Base_Dados!O$5:O$98)=0,1,MAX(Base_Dados!O$5:O$98)-MIN(Base_Dados!O$5:O$98)))) * O$1)))</f>
        <v>4.1362394782317853E-2</v>
      </c>
      <c r="P405" s="106">
        <f>IF(INDEX(Base_Dados!P:P,MATCH($B405,Base_Dados!$B:$B,0))=0,0,
MAX(0, MIN(P$1,
((INDEX(Base_Dados!P:P,MATCH($B405,Base_Dados!$B:$B,0))-MIN(Base_Dados!P$5:P$98)) /
(IF(MAX(Base_Dados!P$5:P$98)-MIN(Base_Dados!P$5:P$98)=0,1,MAX(Base_Dados!P$5:P$98)-MIN(Base_Dados!P$5:P$98)))) * P$1)))</f>
        <v>7.0776509288382966E-3</v>
      </c>
      <c r="Q405" s="106">
        <f>IF(INDEX(Base_Dados!Q:Q,MATCH($B405,Base_Dados!$B:$B,0))=0,0,
MAX(0, MIN(Q$1,
((INDEX(Base_Dados!Q:Q,MATCH($B405,Base_Dados!$B:$B,0))-MIN(Base_Dados!Q$5:Q$98)) /
(IF(MAX(Base_Dados!Q$5:Q$98)-MIN(Base_Dados!Q$5:Q$98)=0,1,MAX(Base_Dados!Q$5:Q$98)-MIN(Base_Dados!Q$5:Q$98)))) * Q$1)))</f>
        <v>7.898478226528356E-4</v>
      </c>
      <c r="R405" s="106">
        <f>IF(INDEX(Base_Dados!R:R,MATCH($B405,Base_Dados!$B:$B,0))=0,0,
MAX(0, MIN(R$1,
((INDEX(Base_Dados!R:R,MATCH($B405,Base_Dados!$B:$B,0))-MIN(Base_Dados!R$5:R$98)) /
(IF(MAX(Base_Dados!R$5:R$98)-MIN(Base_Dados!R$5:R$98)=0,1,MAX(Base_Dados!R$5:R$98)-MIN(Base_Dados!R$5:R$98)))) * R$1)))</f>
        <v>1.8157058556513845E-3</v>
      </c>
      <c r="S405" s="106">
        <f>IF(INDEX(Base_Dados!S:S,MATCH($B405,Base_Dados!$B:$B,0))=0,0,
MAX(0, MIN(S$1,
((INDEX(Base_Dados!S:S,MATCH($B405,Base_Dados!$B:$B,0))-MIN(Base_Dados!S$5:S$98)) /
(IF(MAX(Base_Dados!S$5:S$98)-MIN(Base_Dados!S$5:S$98)=0,1,MAX(Base_Dados!S$5:S$98)-MIN(Base_Dados!S$5:S$98)))) * S$1)))</f>
        <v>5.4968920841758405E-3</v>
      </c>
      <c r="T405" s="106">
        <f>IF(INDEX(Base_Dados!T:T,MATCH($B405,Base_Dados!$B:$B,0))=0,0,
MAX(0, MIN(T$1,
((INDEX(Base_Dados!T:T,MATCH($B405,Base_Dados!$B:$B,0))-MIN(Base_Dados!T$5:T$98)) /
(IF(MAX(Base_Dados!T$5:T$98)-MIN(Base_Dados!T$5:T$98)=0,1,MAX(Base_Dados!T$5:T$98)-MIN(Base_Dados!T$5:T$98)))) * T$1)))</f>
        <v>0.49938773833812261</v>
      </c>
      <c r="U405" s="106">
        <f>IF(INDEX(Base_Dados!U:U,MATCH($B405,Base_Dados!$B:$B,0))=0,0,
MAX(0, MIN(U$1,
((INDEX(Base_Dados!U:U,MATCH($B405,Base_Dados!$B:$B,0))-MIN(Base_Dados!U$5:U$98)) /
(IF(MAX(Base_Dados!U$5:U$98)-MIN(Base_Dados!U$5:U$98)=0,1,MAX(Base_Dados!U$5:U$98)-MIN(Base_Dados!U$5:U$98)))) * U$1)))</f>
        <v>0.76993295651102367</v>
      </c>
      <c r="V405" s="106">
        <f>IF(INDEX(Base_Dados!V:V,MATCH($B405,Base_Dados!$B:$B,0))=0,0,
MAX(0, MIN(V$1,
((INDEX(Base_Dados!V:V,MATCH($B405,Base_Dados!$B:$B,0))-MIN(Base_Dados!V$5:V$98)) /
(IF(MAX(Base_Dados!V$5:V$98)-MIN(Base_Dados!V$5:V$98)=0,1,MAX(Base_Dados!V$5:V$98)-MIN(Base_Dados!V$5:V$98)))) * V$1)))</f>
        <v>1.5000460090539784E-2</v>
      </c>
      <c r="W405" s="106">
        <f>IF(INDEX(Base_Dados!W:W,MATCH($B405,Base_Dados!$B:$B,0))=0,0,
MAX(0, MIN(W$1,
((INDEX(Base_Dados!W:W,MATCH($B405,Base_Dados!$B:$B,0))-MIN(Base_Dados!W$5:W$98)) /
(IF(MAX(Base_Dados!W$5:W$98)-MIN(Base_Dados!W$5:W$98)=0,1,MAX(Base_Dados!W$5:W$98)-MIN(Base_Dados!W$5:W$98)))) * W$1)))</f>
        <v>3.8147140153636339</v>
      </c>
      <c r="X405" s="106">
        <f>IF(INDEX(Base_Dados!X:X,MATCH($B405,Base_Dados!$B:$B,0))=0,0,
MAX(0, MIN(X$1,
((INDEX(Base_Dados!X:X,MATCH($B405,Base_Dados!$B:$B,0))-MIN(Base_Dados!X$5:X$98)) /
(IF(MAX(Base_Dados!X$5:X$98)-MIN(Base_Dados!X$5:X$98)=0,1,MAX(Base_Dados!X$5:X$98)-MIN(Base_Dados!X$5:X$98)))) * X$1)))</f>
        <v>0</v>
      </c>
      <c r="Y405" s="106">
        <f>IF(INDEX(Base_Dados!Y:Y,MATCH($B405,Base_Dados!$B:$B,0))=0,0,
MAX(0, MIN(Y$1,
((INDEX(Base_Dados!Y:Y,MATCH($B405,Base_Dados!$B:$B,0))-MIN(Base_Dados!Y$5:Y$98)) /
(IF(MAX(Base_Dados!Y$5:Y$98)-MIN(Base_Dados!Y$5:Y$98)=0,1,MAX(Base_Dados!Y$5:Y$98)-MIN(Base_Dados!Y$5:Y$98)))) * Y$1)))</f>
        <v>0</v>
      </c>
      <c r="Z405" s="106">
        <f>IF(INDEX(Base_Dados!Z:Z,MATCH($B405,Base_Dados!$B:$B,0))=0,0,
MAX(0, MIN(Z$1,
((INDEX(Base_Dados!Z:Z,MATCH($B405,Base_Dados!$B:$B,0))-MIN(Base_Dados!Z$5:Z$98)) /
(IF(MAX(Base_Dados!Z$5:Z$98)-MIN(Base_Dados!Z$5:Z$98)=0,1,MAX(Base_Dados!Z$5:Z$98)-MIN(Base_Dados!Z$5:Z$98)))) * Z$1)))</f>
        <v>0</v>
      </c>
      <c r="AA405" s="106">
        <f>IF(INDEX(Base_Dados!AA:AA,MATCH($B405,Base_Dados!$B:$B,0))=0,0,
MAX(0, MIN(AA$1,
((INDEX(Base_Dados!AA:AA,MATCH($B405,Base_Dados!$B:$B,0))-MIN(Base_Dados!AA$5:AA$98)) /
(IF(MAX(Base_Dados!AA$5:AA$98)-MIN(Base_Dados!AA$5:AA$98)=0,1,MAX(Base_Dados!AA$5:AA$98)-MIN(Base_Dados!AA$5:AA$98)))) * AA$1)))</f>
        <v>0</v>
      </c>
      <c r="AB405" s="106">
        <f>IF(INDEX(Base_Dados!AB:AB,MATCH($B405,Base_Dados!$B:$B,0))=0,0,
MAX(0, MIN(AB$1,
((INDEX(Base_Dados!AB:AB,MATCH($B405,Base_Dados!$B:$B,0))-MIN(Base_Dados!AB$5:AB$98)) /
(IF(MAX(Base_Dados!AB$5:AB$98)-MIN(Base_Dados!AB$5:AB$98)=0,1,MAX(Base_Dados!AB$5:AB$98)-MIN(Base_Dados!AB$5:AB$98)))) * AB$1)))</f>
        <v>0</v>
      </c>
      <c r="AC405" s="106">
        <f>IF(INDEX(Base_Dados!AC:AC,MATCH($B405,Base_Dados!$B:$B,0))=0,0,
MAX(0, MIN(AC$1,
((INDEX(Base_Dados!AC:AC,MATCH($B405,Base_Dados!$B:$B,0))-MIN(Base_Dados!AC$5:AC$98)) /
(IF(MAX(Base_Dados!AC$5:AC$98)-MIN(Base_Dados!AC$5:AC$98)=0,1,MAX(Base_Dados!AC$5:AC$98)-MIN(Base_Dados!AC$5:AC$98)))) * AC$1)))</f>
        <v>5.4381865484679128E-3</v>
      </c>
      <c r="AD405" s="106">
        <f>IF(INDEX(Base_Dados!AD:AD,MATCH($B405,Base_Dados!$B:$B,0))=0,0,
MAX(0, MIN(AD$1,
((INDEX(Base_Dados!AD:AD,MATCH($B405,Base_Dados!$B:$B,0))-MIN(Base_Dados!AD$5:AD$98)) /
(IF(MAX(Base_Dados!AD$5:AD$98)-MIN(Base_Dados!AD$5:AD$98)=0,1,MAX(Base_Dados!AD$5:AD$98)-MIN(Base_Dados!AD$5:AD$98)))) * AD$1)))</f>
        <v>2.2186067149829909E-3</v>
      </c>
      <c r="AE405" s="106">
        <f>IF(INDEX(Base_Dados!AE:AE,MATCH($B405,Base_Dados!$B:$B,0))=0,0,
MAX(0, MIN(AE$1,
((INDEX(Base_Dados!AE:AE,MATCH($B405,Base_Dados!$B:$B,0))-MIN(Base_Dados!AE$5:AE$98)) /
(IF(MAX(Base_Dados!AE$5:AE$98)-MIN(Base_Dados!AE$5:AE$98)=0,1,MAX(Base_Dados!AE$5:AE$98)-MIN(Base_Dados!AE$5:AE$98)))) * AE$1)))</f>
        <v>1.0786710772328493E-3</v>
      </c>
      <c r="AF405" s="106">
        <f>IF(INDEX(Base_Dados!AF:AF,MATCH($B405,Base_Dados!$B:$B,0))=0,0,
MAX(0, MIN(AF$1,
((INDEX(Base_Dados!AF:AF,MATCH($B405,Base_Dados!$B:$B,0))-MIN(Base_Dados!AF$5:AF$98)) /
(IF(MAX(Base_Dados!AF$5:AF$98)-MIN(Base_Dados!AF$5:AF$98)=0,1,MAX(Base_Dados!AF$5:AF$98)-MIN(Base_Dados!AF$5:AF$98)))) * AF$1)))</f>
        <v>6.4358938996919969E-4</v>
      </c>
      <c r="AG405" s="106">
        <f>IF(INDEX(Base_Dados!AG:AG,MATCH($B405,Base_Dados!$B:$B,0))=0,0,
MAX(0, MIN(AG$1,
((INDEX(Base_Dados!AG:AG,MATCH($B405,Base_Dados!$B:$B,0))-MIN(Base_Dados!AG$5:AG$98)) /
(IF(MAX(Base_Dados!AG$5:AG$98)-MIN(Base_Dados!AG$5:AG$98)=0,1,MAX(Base_Dados!AG$5:AG$98)-MIN(Base_Dados!AG$5:AG$98)))) * AG$1)))</f>
        <v>7.898478226528356E-4</v>
      </c>
      <c r="AH405" s="106">
        <f>IF(INDEX(Base_Dados!AH:AH,MATCH($B405,Base_Dados!$B:$B,0))=0,0,
MAX(0, MIN(AH$1,
((INDEX(Base_Dados!AH:AH,MATCH($B405,Base_Dados!$B:$B,0))-MIN(Base_Dados!AH$5:AH$98)) /
(IF(MAX(Base_Dados!AH$5:AH$98)-MIN(Base_Dados!AH$5:AH$98)=0,1,MAX(Base_Dados!AH$5:AH$98)-MIN(Base_Dados!AH$5:AH$98)))) * AH$1)))</f>
        <v>1.558114392646234</v>
      </c>
      <c r="AI405" s="106">
        <f>IF(INDEX(Base_Dados!AI:AI,MATCH($B405,Base_Dados!$B:$B,0))=0,0,
MAX(0, MIN(AI$1,
((INDEX(Base_Dados!AI:AI,MATCH($B405,Base_Dados!$B:$B,0))-MIN(Base_Dados!AI$5:AI$98)) /
(IF(MAX(Base_Dados!AI$5:AI$98)-MIN(Base_Dados!AI$5:AI$98)=0,1,MAX(Base_Dados!AI$5:AI$98)-MIN(Base_Dados!AI$5:AI$98)))) * AI$1)))</f>
        <v>0</v>
      </c>
      <c r="AJ405" s="106">
        <f>IF(INDEX(Base_Dados!AJ:AJ,MATCH($B405,Base_Dados!$B:$B,0))=0,0,
MAX(0, MIN(AJ$1,
((INDEX(Base_Dados!AJ:AJ,MATCH($B405,Base_Dados!$B:$B,0))-MIN(Base_Dados!AJ$5:AJ$98)) /
(IF(MAX(Base_Dados!AJ$5:AJ$98)-MIN(Base_Dados!AJ$5:AJ$98)=0,1,MAX(Base_Dados!AJ$5:AJ$98)-MIN(Base_Dados!AJ$5:AJ$98)))) * AJ$1)))</f>
        <v>0</v>
      </c>
      <c r="AK405" s="106">
        <f>IF(INDEX(Base_Dados!AK:AK,MATCH($B405,Base_Dados!$B:$B,0))=0,0,
MAX(0, MIN(AK$1,
((INDEX(Base_Dados!AK:AK,MATCH($B405,Base_Dados!$B:$B,0))-MIN(Base_Dados!AK$5:AK$98)) /
(IF(MAX(Base_Dados!AK$5:AK$98)-MIN(Base_Dados!AK$5:AK$98)=0,1,MAX(Base_Dados!AK$5:AK$98)-MIN(Base_Dados!AK$5:AK$98)))) * AK$1)))</f>
        <v>5.7471264367816091E-4</v>
      </c>
      <c r="AL405" s="106">
        <f>IF(INDEX(Base_Dados!AL:AL,MATCH($B405,Base_Dados!$B:$B,0))=0,0,
MAX(0, MIN(AL$1,
((INDEX(Base_Dados!AL:AL,MATCH($B405,Base_Dados!$B:$B,0))-MIN(Base_Dados!AL$5:AL$98)) /
(IF(MAX(Base_Dados!AL$5:AL$98)-MIN(Base_Dados!AL$5:AL$98)=0,1,MAX(Base_Dados!AL$5:AL$98)-MIN(Base_Dados!AL$5:AL$98)))) * AL$1)))</f>
        <v>0</v>
      </c>
      <c r="AM405" s="106">
        <f>IF(INDEX(Base_Dados!AM:AM,MATCH($B405,Base_Dados!$B:$B,0))=0,0,
MAX(0, MIN(AM$1,
((INDEX(Base_Dados!AM:AM,MATCH($B405,Base_Dados!$B:$B,0))-MIN(Base_Dados!AM$5:AM$98)) /
(IF(MAX(Base_Dados!AM$5:AM$98)-MIN(Base_Dados!AM$5:AM$98)=0,1,MAX(Base_Dados!AM$5:AM$98)-MIN(Base_Dados!AM$5:AM$98)))) * AM$1)))</f>
        <v>0</v>
      </c>
      <c r="AN405" s="106">
        <f>IF(INDEX(Base_Dados!AN:AN,MATCH($B405,Base_Dados!$B:$B,0))=0,0,
MAX(0, MIN(AN$1,
((INDEX(Base_Dados!AN:AN,MATCH($B405,Base_Dados!$B:$B,0))-MIN(Base_Dados!AN$5:AN$98)) /
(IF(MAX(Base_Dados!AN$5:AN$98)-MIN(Base_Dados!AN$5:AN$98)=0,1,MAX(Base_Dados!AN$5:AN$98)-MIN(Base_Dados!AN$5:AN$98)))) * AN$1)))</f>
        <v>0</v>
      </c>
      <c r="AO405" s="106">
        <f>IF(INDEX(Base_Dados!AO:AO,MATCH($B405,Base_Dados!$B:$B,0))=0,0,
MAX(0, MIN(AO$1,
((INDEX(Base_Dados!AO:AO,MATCH($B405,Base_Dados!$B:$B,0))-MIN(Base_Dados!AO$5:AO$98)) /
(IF(MAX(Base_Dados!AO$5:AO$98)-MIN(Base_Dados!AO$5:AO$98)=0,1,MAX(Base_Dados!AO$5:AO$98)-MIN(Base_Dados!AO$5:AO$98)))) * AO$1)))</f>
        <v>0</v>
      </c>
      <c r="AP405" s="106">
        <f>IF(INDEX(Base_Dados!AP:AP,MATCH($B405,Base_Dados!$B:$B,0))=0,0,
MAX(0, MIN(AP$1,
((INDEX(Base_Dados!AP:AP,MATCH($B405,Base_Dados!$B:$B,0))-MIN(Base_Dados!AP$5:AP$98)) /
(IF(MAX(Base_Dados!AP$5:AP$98)-MIN(Base_Dados!AP$5:AP$98)=0,1,MAX(Base_Dados!AP$5:AP$98)-MIN(Base_Dados!AP$5:AP$98)))) * AP$1)))</f>
        <v>0</v>
      </c>
      <c r="AQ405" s="106">
        <f>IF(INDEX(Base_Dados!AQ:AQ,MATCH($B405,Base_Dados!$B:$B,0))=0,0,
MAX(0, MIN(AQ$1,
((INDEX(Base_Dados!AQ:AQ,MATCH($B405,Base_Dados!$B:$B,0))-MIN(Base_Dados!AQ$5:AQ$98)) /
(IF(MAX(Base_Dados!AQ$5:AQ$98)-MIN(Base_Dados!AQ$5:AQ$98)=0,1,MAX(Base_Dados!AQ$5:AQ$98)-MIN(Base_Dados!AQ$5:AQ$98)))) * AQ$1)))</f>
        <v>0</v>
      </c>
      <c r="AR405" s="106">
        <f>IF(INDEX(Base_Dados!AR:AR,MATCH($B405,Base_Dados!$B:$B,0))=0,0,
MAX(0, MIN(AR$1,
((INDEX(Base_Dados!AR:AR,MATCH($B405,Base_Dados!$B:$B,0))-MIN(Base_Dados!AR$5:AR$98)) /
(IF(MAX(Base_Dados!AR$5:AR$98)-MIN(Base_Dados!AR$5:AR$98)=0,1,MAX(Base_Dados!AR$5:AR$98)-MIN(Base_Dados!AR$5:AR$98)))) * AR$1)))</f>
        <v>0</v>
      </c>
      <c r="AS405" s="106">
        <f>IF(INDEX(Base_Dados!AS:AS,MATCH($B405,Base_Dados!$B:$B,0))=0,0,
MAX(0, MIN(AS$1,
((INDEX(Base_Dados!AS:AS,MATCH($B405,Base_Dados!$B:$B,0))-MIN(Base_Dados!AS$5:AS$98)) /
(IF(MAX(Base_Dados!AS$5:AS$98)-MIN(Base_Dados!AS$5:AS$98)=0,1,MAX(Base_Dados!AS$5:AS$98)-MIN(Base_Dados!AS$5:AS$98)))) * AS$1)))</f>
        <v>0</v>
      </c>
      <c r="AT405" s="106">
        <f>IF(INDEX(Base_Dados!AT:AT,MATCH($B405,Base_Dados!$B:$B,0))=0,0,
MAX(0, MIN(AT$1,
((INDEX(Base_Dados!AT:AT,MATCH($B405,Base_Dados!$B:$B,0))-MIN(Base_Dados!AT$5:AT$98)) /
(IF(MAX(Base_Dados!AT$5:AT$98)-MIN(Base_Dados!AT$5:AT$98)=0,1,MAX(Base_Dados!AT$5:AT$98)-MIN(Base_Dados!AT$5:AT$98)))) * AT$1)))</f>
        <v>0</v>
      </c>
      <c r="AU405" s="106">
        <f>IF(INDEX(Base_Dados!AU:AU,MATCH($B405,Base_Dados!$B:$B,0))=0,0,
MAX(0, MIN(AU$1,
((INDEX(Base_Dados!AU:AU,MATCH($B405,Base_Dados!$B:$B,0))-MIN(Base_Dados!AU$5:AU$98)) /
(IF(MAX(Base_Dados!AU$5:AU$98)-MIN(Base_Dados!AU$5:AU$98)=0,1,MAX(Base_Dados!AU$5:AU$98)-MIN(Base_Dados!AU$5:AU$98)))) * AU$1)))</f>
        <v>0</v>
      </c>
      <c r="AV405" s="106">
        <f>IF(INDEX(Base_Dados!AV:AV,MATCH($B405,Base_Dados!$B:$B,0))=0,0,
MAX(0, MIN(AV$1,
((INDEX(Base_Dados!AV:AV,MATCH($B405,Base_Dados!$B:$B,0))-MIN(Base_Dados!AV$5:AV$98)) /
(IF(MAX(Base_Dados!AV$5:AV$98)-MIN(Base_Dados!AV$5:AV$98)=0,1,MAX(Base_Dados!AV$5:AV$98)-MIN(Base_Dados!AV$5:AV$98)))) * AV$1)))</f>
        <v>0</v>
      </c>
      <c r="AW405" s="106">
        <f>IF(INDEX(Base_Dados!AW:AW,MATCH($B405,Base_Dados!$B:$B,0))=0,0,
MAX(0, MIN(AW$1,
((INDEX(Base_Dados!AW:AW,MATCH($B405,Base_Dados!$B:$B,0))-MIN(Base_Dados!AW$5:AW$98)) /
(IF(MAX(Base_Dados!AW$5:AW$98)-MIN(Base_Dados!AW$5:AW$98)=0,1,MAX(Base_Dados!AW$5:AW$98)-MIN(Base_Dados!AW$5:AW$98)))) * AW$1)))</f>
        <v>0</v>
      </c>
      <c r="AX405" s="106">
        <f>IF(INDEX(Base_Dados!AX:AX,MATCH($B405,Base_Dados!$B:$B,0))=0,0,
MAX(0, MIN(AX$1,
((INDEX(Base_Dados!AX:AX,MATCH($B405,Base_Dados!$B:$B,0))-MIN(Base_Dados!AX$5:AX$98)) /
(IF(MAX(Base_Dados!AX$5:AX$98)-MIN(Base_Dados!AX$5:AX$98)=0,1,MAX(Base_Dados!AX$5:AX$98)-MIN(Base_Dados!AX$5:AX$98)))) * AX$1)))</f>
        <v>0</v>
      </c>
      <c r="AY405" s="106">
        <f>IF(INDEX(Base_Dados!AY:AY,MATCH($B405,Base_Dados!$B:$B,0))=0,0,
MAX(0, MIN(AY$1,
((INDEX(Base_Dados!AY:AY,MATCH($B405,Base_Dados!$B:$B,0))-MIN(Base_Dados!AY$5:AY$98)) /
(IF(MAX(Base_Dados!AY$5:AY$98)-MIN(Base_Dados!AY$5:AY$98)=0,1,MAX(Base_Dados!AY$5:AY$98)-MIN(Base_Dados!AY$5:AY$98)))) * AY$1)))</f>
        <v>0</v>
      </c>
      <c r="AZ405" s="106">
        <f>IF(INDEX(Base_Dados!AZ:AZ,MATCH($B405,Base_Dados!$B:$B,0))=0,0,
MAX(0, MIN(AZ$1,
((INDEX(Base_Dados!AZ:AZ,MATCH($B405,Base_Dados!$B:$B,0))-MIN(Base_Dados!AZ$5:AZ$98)) /
(IF(MAX(Base_Dados!AZ$5:AZ$98)-MIN(Base_Dados!AZ$5:AZ$98)=0,1,MAX(Base_Dados!AZ$5:AZ$98)-MIN(Base_Dados!AZ$5:AZ$98)))) * AZ$1)))</f>
        <v>0</v>
      </c>
      <c r="BA405" s="106">
        <f>IF(INDEX(Base_Dados!BA:BA,MATCH($B405,Base_Dados!$B:$B,0))=0,0,
MAX(0, MIN(BA$1,
((INDEX(Base_Dados!BA:BA,MATCH($B405,Base_Dados!$B:$B,0))-MIN(Base_Dados!BA$5:BA$98)) /
(IF(MAX(Base_Dados!BA$5:BA$98)-MIN(Base_Dados!BA$5:BA$98)=0,1,MAX(Base_Dados!BA$5:BA$98)-MIN(Base_Dados!BA$5:BA$98)))) * BA$1)))</f>
        <v>2.9974022513821353E-3</v>
      </c>
      <c r="BB405" s="106">
        <f>IF(INDEX(Base_Dados!BB:BB,MATCH($B405,Base_Dados!$B:$B,0))=0,0,
MAX(0, MIN(BB$1,
((INDEX(Base_Dados!BB:BB,MATCH($B405,Base_Dados!$B:$B,0))-MIN(Base_Dados!BB$5:BB$98)) /
(IF(MAX(Base_Dados!BB$5:BB$98)-MIN(Base_Dados!BB$5:BB$98)=0,1,MAX(Base_Dados!BB$5:BB$98)-MIN(Base_Dados!BB$5:BB$98)))) * BB$1)))</f>
        <v>8.1502668743056714E-2</v>
      </c>
      <c r="BC405" s="106">
        <f>IF(INDEX(Base_Dados!BC:BC,MATCH($B405,Base_Dados!$B:$B,0))=0,0,
MAX(0, MIN(BC$1,
((INDEX(Base_Dados!BC:BC,MATCH($B405,Base_Dados!$B:$B,0))-MIN(Base_Dados!BC$5:BC$98)) /
(IF(MAX(Base_Dados!BC$5:BC$98)-MIN(Base_Dados!BC$5:BC$98)=0,1,MAX(Base_Dados!BC$5:BC$98)-MIN(Base_Dados!BC$5:BC$98)))) * BC$1)))</f>
        <v>4.0398599515216807E-3</v>
      </c>
      <c r="BD405" s="106">
        <f>IF(INDEX(Base_Dados!BD:BD,MATCH($B405,Base_Dados!$B:$B,0))=0,0,
MAX(0, MIN(BD$1,
((INDEX(Base_Dados!BD:BD,MATCH($B405,Base_Dados!$B:$B,0))-MIN(Base_Dados!BD$5:BD$98)) /
(IF(MAX(Base_Dados!BD$5:BD$98)-MIN(Base_Dados!BD$5:BD$98)=0,1,MAX(Base_Dados!BD$5:BD$98)-MIN(Base_Dados!BD$5:BD$98)))) * BD$1)))</f>
        <v>3.531611384253168E-3</v>
      </c>
      <c r="BE405" s="106">
        <f>IF(INDEX(Base_Dados!BE:BE,MATCH($B405,Base_Dados!$B:$B,0))=0,0,
MAX(0, MIN(BE$1,
((INDEX(Base_Dados!BE:BE,MATCH($B405,Base_Dados!$B:$B,0))-MIN(Base_Dados!BE$5:BE$98)) /
(IF(MAX(Base_Dados!BE$5:BE$98)-MIN(Base_Dados!BE$5:BE$98)=0,1,MAX(Base_Dados!BE$5:BE$98)-MIN(Base_Dados!BE$5:BE$98)))) * BE$1)))</f>
        <v>1.2543903662819869E-2</v>
      </c>
      <c r="BF405" s="106">
        <f>IF(INDEX(Base_Dados!BF:BF,MATCH($B405,Base_Dados!$B:$B,0))=0,0,
MAX(0, MIN(BF$1,
((INDEX(Base_Dados!BF:BF,MATCH($B405,Base_Dados!$B:$B,0))-MIN(Base_Dados!BF$5:BF$98)) /
(IF(MAX(Base_Dados!BF$5:BF$98)-MIN(Base_Dados!BF$5:BF$98)=0,1,MAX(Base_Dados!BF$5:BF$98)-MIN(Base_Dados!BF$5:BF$98)))) * BF$1)))</f>
        <v>0</v>
      </c>
      <c r="BG405" s="106">
        <f>IF(INDEX(Base_Dados!BG:BG,MATCH($B405,Base_Dados!$B:$B,0))=0,0,
MAX(0, MIN(BG$1,
((INDEX(Base_Dados!BG:BG,MATCH($B405,Base_Dados!$B:$B,0))-MIN(Base_Dados!BG$5:BG$98)) /
(IF(MAX(Base_Dados!BG$5:BG$98)-MIN(Base_Dados!BG$5:BG$98)=0,1,MAX(Base_Dados!BG$5:BG$98)-MIN(Base_Dados!BG$5:BG$98)))) * BG$1)))</f>
        <v>0</v>
      </c>
      <c r="BH405" s="106">
        <f>IF(INDEX(Base_Dados!BH:BH,MATCH($B405,Base_Dados!$B:$B,0))=0,0,
MAX(0, MIN(BH$1,
((INDEX(Base_Dados!BH:BH,MATCH($B405,Base_Dados!$B:$B,0))-MIN(Base_Dados!BH$5:BH$98)) /
(IF(MAX(Base_Dados!BH$5:BH$98)-MIN(Base_Dados!BH$5:BH$98)=0,1,MAX(Base_Dados!BH$5:BH$98)-MIN(Base_Dados!BH$5:BH$98)))) * BH$1)))</f>
        <v>0</v>
      </c>
      <c r="BI405" s="106">
        <f>IF(INDEX(Base_Dados!BI:BI,MATCH($B405,Base_Dados!$B:$B,0))=0,0,
MAX(0, MIN(BI$1,
((INDEX(Base_Dados!BI:BI,MATCH($B405,Base_Dados!$B:$B,0))-MIN(Base_Dados!BI$5:BI$98)) /
(IF(MAX(Base_Dados!BI$5:BI$98)-MIN(Base_Dados!BI$5:BI$98)=0,1,MAX(Base_Dados!BI$5:BI$98)-MIN(Base_Dados!BI$5:BI$98)))) * BI$1)))</f>
        <v>1.2480499219968799E-2</v>
      </c>
      <c r="BJ405" s="106">
        <f>IF(INDEX(Base_Dados!BJ:BJ,MATCH($B405,Base_Dados!$B:$B,0))=0,0,
MAX(0, MIN(BJ$1,
((INDEX(Base_Dados!BJ:BJ,MATCH($B405,Base_Dados!$B:$B,0))-MIN(Base_Dados!BJ$5:BJ$98)) /
(IF(MAX(Base_Dados!BJ$5:BJ$98)-MIN(Base_Dados!BJ$5:BJ$98)=0,1,MAX(Base_Dados!BJ$5:BJ$98)-MIN(Base_Dados!BJ$5:BJ$98)))) * BJ$1)))</f>
        <v>0</v>
      </c>
      <c r="BK405" s="106">
        <f>IF(INDEX(Base_Dados!BK:BK,MATCH($B405,Base_Dados!$B:$B,0))=0,0,
MAX(0, MIN(BK$1,
((INDEX(Base_Dados!BK:BK,MATCH($B405,Base_Dados!$B:$B,0))-MIN(Base_Dados!BK$5:BK$98)) /
(IF(MAX(Base_Dados!BK$5:BK$98)-MIN(Base_Dados!BK$5:BK$98)=0,1,MAX(Base_Dados!BK$5:BK$98)-MIN(Base_Dados!BK$5:BK$98)))) * BK$1)))</f>
        <v>0</v>
      </c>
      <c r="BL405" s="106">
        <f>IF(INDEX(Base_Dados!BL:BL,MATCH($B405,Base_Dados!$B:$B,0))=0,0,
MAX(0, MIN(BL$1,
((INDEX(Base_Dados!BL:BL,MATCH($B405,Base_Dados!$B:$B,0))-MIN(Base_Dados!BL$5:BL$98)) /
(IF(MAX(Base_Dados!BL$5:BL$98)-MIN(Base_Dados!BL$5:BL$98)=0,1,MAX(Base_Dados!BL$5:BL$98)-MIN(Base_Dados!BL$5:BL$98)))) * BL$1)))</f>
        <v>8.1433224755700327E-3</v>
      </c>
      <c r="BM405" s="106">
        <f>IF(INDEX(Base_Dados!BM:BM,MATCH($B405,Base_Dados!$B:$B,0))=0,0,
MAX(0, MIN(BM$1,
((INDEX(Base_Dados!BM:BM,MATCH($B405,Base_Dados!$B:$B,0))-MIN(Base_Dados!BM$5:BM$98)) /
(IF(MAX(Base_Dados!BM$5:BM$98)-MIN(Base_Dados!BM$5:BM$98)=0,1,MAX(Base_Dados!BM$5:BM$98)-MIN(Base_Dados!BM$5:BM$98)))) * BM$1)))</f>
        <v>1</v>
      </c>
      <c r="BN405" s="106">
        <f>IF(INDEX(Base_Dados!BN:BN,MATCH($B405,Base_Dados!$B:$B,0))=0,0,
MAX(0, MIN(BN$1,
((INDEX(Base_Dados!BN:BN,MATCH($B405,Base_Dados!$B:$B,0))-MIN(Base_Dados!BN$5:BN$98)) /
(IF(MAX(Base_Dados!BN$5:BN$98)-MIN(Base_Dados!BN$5:BN$98)=0,1,MAX(Base_Dados!BN$5:BN$98)-MIN(Base_Dados!BN$5:BN$98)))) * BN$1)))</f>
        <v>5.8842183913055159E-3</v>
      </c>
      <c r="BO405" s="106">
        <f>IF(INDEX(Base_Dados!BO:BO,MATCH($B405,Base_Dados!$B:$B,0))=0,0,
MAX(0, MIN(BO$1,
((INDEX(Base_Dados!BO:BO,MATCH($B405,Base_Dados!$B:$B,0))-MIN(Base_Dados!BO$5:BO$98)) /
(IF(MAX(Base_Dados!BO$5:BO$98)-MIN(Base_Dados!BO$5:BO$98)=0,1,MAX(Base_Dados!BO$5:BO$98)-MIN(Base_Dados!BO$5:BO$98)))) * BO$1)))</f>
        <v>0</v>
      </c>
      <c r="BP405" s="106">
        <f t="shared" si="24"/>
        <v>7.963176007095762</v>
      </c>
      <c r="BQ405" s="111">
        <f t="shared" si="25"/>
        <v>0.53217962154699838</v>
      </c>
      <c r="BR405" s="112">
        <f t="shared" si="26"/>
        <v>0.21767130806897511</v>
      </c>
      <c r="BS405" s="113">
        <f t="shared" si="27"/>
        <v>7.7455046990267871</v>
      </c>
    </row>
    <row r="406" spans="1:71">
      <c r="A406" s="21">
        <v>35053</v>
      </c>
      <c r="B406" s="21" t="s">
        <v>664</v>
      </c>
      <c r="C406" s="21" t="s">
        <v>619</v>
      </c>
      <c r="D406" s="105">
        <f>IF(INDEX(Base_Dados!D:D,MATCH($B406,Base_Dados!$B:$B,0))=0,0,
MAX(0, MIN(D$1,
((INDEX(Base_Dados!D:D,MATCH($B406,Base_Dados!$B:$B,0))-MIN(Base_Dados!D$5:D$98)) /
(IF(MAX(Base_Dados!D$5:D$98)-MIN(Base_Dados!D$5:D$98)=0,1,MAX(Base_Dados!D$5:D$98)-MIN(Base_Dados!D$5:D$98)))) * D$1)))</f>
        <v>0.11405815417519284</v>
      </c>
      <c r="E406" s="106">
        <f>IF(INDEX(Base_Dados!E:E,MATCH($B406,Base_Dados!$B:$B,0))=0,0,
MAX(0, MIN(E$1,
((INDEX(Base_Dados!E:E,MATCH($B406,Base_Dados!$B:$B,0))-MIN(Base_Dados!E$5:E$98)) /
(IF(MAX(Base_Dados!E$5:E$98)-MIN(Base_Dados!E$5:E$98)=0,1,MAX(Base_Dados!E$5:E$98)-MIN(Base_Dados!E$5:E$98)))) * E$1)))</f>
        <v>1.9404589150665393E-2</v>
      </c>
      <c r="F406" s="106">
        <f>IF(INDEX(Base_Dados!F:F,MATCH($B406,Base_Dados!$B:$B,0))=0,0,
MAX(0, MIN(F$1,
((INDEX(Base_Dados!F:F,MATCH($B406,Base_Dados!$B:$B,0))-MIN(Base_Dados!F$5:F$98)) /
(IF(MAX(Base_Dados!F$5:F$98)-MIN(Base_Dados!F$5:F$98)=0,1,MAX(Base_Dados!F$5:F$98)-MIN(Base_Dados!F$5:F$98)))) * F$1)))</f>
        <v>1.873122626716793E-2</v>
      </c>
      <c r="G406" s="106">
        <f>IF(INDEX(Base_Dados!G:G,MATCH($B406,Base_Dados!$B:$B,0))=0,0,
MAX(0, MIN(G$1,
((INDEX(Base_Dados!G:G,MATCH($B406,Base_Dados!$B:$B,0))-MIN(Base_Dados!G$5:G$98)) /
(IF(MAX(Base_Dados!G$5:G$98)-MIN(Base_Dados!G$5:G$98)=0,1,MAX(Base_Dados!G$5:G$98)-MIN(Base_Dados!G$5:G$98)))) * G$1)))</f>
        <v>1.5112145654017575E-2</v>
      </c>
      <c r="H406" s="106">
        <f>IF(INDEX(Base_Dados!H:H,MATCH($B406,Base_Dados!$B:$B,0))=0,0,
MAX(0, MIN(H$1,
((INDEX(Base_Dados!H:H,MATCH($B406,Base_Dados!$B:$B,0))-MIN(Base_Dados!H$5:H$98)) /
(IF(MAX(Base_Dados!H$5:H$98)-MIN(Base_Dados!H$5:H$98)=0,1,MAX(Base_Dados!H$5:H$98)-MIN(Base_Dados!H$5:H$98)))) * H$1)))</f>
        <v>1.6842952659943202E-2</v>
      </c>
      <c r="I406" s="106">
        <f>IF(INDEX(Base_Dados!I:I,MATCH($B406,Base_Dados!$B:$B,0))=0,0,
MAX(0, MIN(I$1,
((INDEX(Base_Dados!I:I,MATCH($B406,Base_Dados!$B:$B,0))-MIN(Base_Dados!I$5:I$98)) /
(IF(MAX(Base_Dados!I$5:I$98)-MIN(Base_Dados!I$5:I$98)=0,1,MAX(Base_Dados!I$5:I$98)-MIN(Base_Dados!I$5:I$98)))) * I$1)))</f>
        <v>2.748740683656704E-2</v>
      </c>
      <c r="J406" s="106">
        <f>IF(INDEX(Base_Dados!J:J,MATCH($B406,Base_Dados!$B:$B,0))=0,0,
MAX(0, MIN(J$1,
((INDEX(Base_Dados!J:J,MATCH($B406,Base_Dados!$B:$B,0))-MIN(Base_Dados!J$5:J$98)) /
(IF(MAX(Base_Dados!J$5:J$98)-MIN(Base_Dados!J$5:J$98)=0,1,MAX(Base_Dados!J$5:J$98)-MIN(Base_Dados!J$5:J$98)))) * J$1)))</f>
        <v>3.7780756905562443E-2</v>
      </c>
      <c r="K406" s="106">
        <f>IF(INDEX(Base_Dados!K:K,MATCH($B406,Base_Dados!$B:$B,0))=0,0,
MAX(0, MIN(K$1,
((INDEX(Base_Dados!K:K,MATCH($B406,Base_Dados!$B:$B,0))-MIN(Base_Dados!K$5:K$98)) /
(IF(MAX(Base_Dados!K$5:K$98)-MIN(Base_Dados!K$5:K$98)=0,1,MAX(Base_Dados!K$5:K$98)-MIN(Base_Dados!K$5:K$98)))) * K$1)))</f>
        <v>4.9027280858676206E-2</v>
      </c>
      <c r="L406" s="106">
        <f>IF(INDEX(Base_Dados!L:L,MATCH($B406,Base_Dados!$B:$B,0))=0,0,
MAX(0, MIN(L$1,
((INDEX(Base_Dados!L:L,MATCH($B406,Base_Dados!$B:$B,0))-MIN(Base_Dados!L$5:L$98)) /
(IF(MAX(Base_Dados!L$5:L$98)-MIN(Base_Dados!L$5:L$98)=0,1,MAX(Base_Dados!L$5:L$98)-MIN(Base_Dados!L$5:L$98)))) * L$1)))</f>
        <v>7.0211964997733606E-2</v>
      </c>
      <c r="M406" s="106">
        <f>IF(INDEX(Base_Dados!M:M,MATCH($B406,Base_Dados!$B:$B,0))=0,0,
MAX(0, MIN(M$1,
((INDEX(Base_Dados!M:M,MATCH($B406,Base_Dados!$B:$B,0))-MIN(Base_Dados!M$5:M$98)) /
(IF(MAX(Base_Dados!M$5:M$98)-MIN(Base_Dados!M$5:M$98)=0,1,MAX(Base_Dados!M$5:M$98)-MIN(Base_Dados!M$5:M$98)))) * M$1)))</f>
        <v>7.9358600583090383E-2</v>
      </c>
      <c r="N406" s="106">
        <f>IF(INDEX(Base_Dados!N:N,MATCH($B406,Base_Dados!$B:$B,0))=0,0,
MAX(0, MIN(N$1,
((INDEX(Base_Dados!N:N,MATCH($B406,Base_Dados!$B:$B,0))-MIN(Base_Dados!N$5:N$98)) /
(IF(MAX(Base_Dados!N$5:N$98)-MIN(Base_Dados!N$5:N$98)=0,1,MAX(Base_Dados!N$5:N$98)-MIN(Base_Dados!N$5:N$98)))) * N$1)))</f>
        <v>9.3257137448384389E-2</v>
      </c>
      <c r="O406" s="106">
        <f>IF(INDEX(Base_Dados!O:O,MATCH($B406,Base_Dados!$B:$B,0))=0,0,
MAX(0, MIN(O$1,
((INDEX(Base_Dados!O:O,MATCH($B406,Base_Dados!$B:$B,0))-MIN(Base_Dados!O$5:O$98)) /
(IF(MAX(Base_Dados!O$5:O$98)-MIN(Base_Dados!O$5:O$98)=0,1,MAX(Base_Dados!O$5:O$98)-MIN(Base_Dados!O$5:O$98)))) * O$1)))</f>
        <v>0.11522381403645689</v>
      </c>
      <c r="P406" s="106">
        <f>IF(INDEX(Base_Dados!P:P,MATCH($B406,Base_Dados!$B:$B,0))=0,0,
MAX(0, MIN(P$1,
((INDEX(Base_Dados!P:P,MATCH($B406,Base_Dados!$B:$B,0))-MIN(Base_Dados!P$5:P$98)) /
(IF(MAX(Base_Dados!P$5:P$98)-MIN(Base_Dados!P$5:P$98)=0,1,MAX(Base_Dados!P$5:P$98)-MIN(Base_Dados!P$5:P$98)))) * P$1)))</f>
        <v>3.9493055867360807E-2</v>
      </c>
      <c r="Q406" s="106">
        <f>IF(INDEX(Base_Dados!Q:Q,MATCH($B406,Base_Dados!$B:$B,0))=0,0,
MAX(0, MIN(Q$1,
((INDEX(Base_Dados!Q:Q,MATCH($B406,Base_Dados!$B:$B,0))-MIN(Base_Dados!Q$5:Q$98)) /
(IF(MAX(Base_Dados!Q$5:Q$98)-MIN(Base_Dados!Q$5:Q$98)=0,1,MAX(Base_Dados!Q$5:Q$98)-MIN(Base_Dados!Q$5:Q$98)))) * Q$1)))</f>
        <v>8.4250434416302464E-3</v>
      </c>
      <c r="R406" s="106">
        <f>IF(INDEX(Base_Dados!R:R,MATCH($B406,Base_Dados!$B:$B,0))=0,0,
MAX(0, MIN(R$1,
((INDEX(Base_Dados!R:R,MATCH($B406,Base_Dados!$B:$B,0))-MIN(Base_Dados!R$5:R$98)) /
(IF(MAX(Base_Dados!R$5:R$98)-MIN(Base_Dados!R$5:R$98)=0,1,MAX(Base_Dados!R$5:R$98)-MIN(Base_Dados!R$5:R$98)))) * R$1)))</f>
        <v>2.01056209381885E-2</v>
      </c>
      <c r="S406" s="106">
        <f>IF(INDEX(Base_Dados!S:S,MATCH($B406,Base_Dados!$B:$B,0))=0,0,
MAX(0, MIN(S$1,
((INDEX(Base_Dados!S:S,MATCH($B406,Base_Dados!$B:$B,0))-MIN(Base_Dados!S$5:S$98)) /
(IF(MAX(Base_Dados!S$5:S$98)-MIN(Base_Dados!S$5:S$98)=0,1,MAX(Base_Dados!S$5:S$98)-MIN(Base_Dados!S$5:S$98)))) * S$1)))</f>
        <v>3.651613869542425E-2</v>
      </c>
      <c r="T406" s="106">
        <f>IF(INDEX(Base_Dados!T:T,MATCH($B406,Base_Dados!$B:$B,0))=0,0,
MAX(0, MIN(T$1,
((INDEX(Base_Dados!T:T,MATCH($B406,Base_Dados!$B:$B,0))-MIN(Base_Dados!T$5:T$98)) /
(IF(MAX(Base_Dados!T$5:T$98)-MIN(Base_Dados!T$5:T$98)=0,1,MAX(Base_Dados!T$5:T$98)-MIN(Base_Dados!T$5:T$98)))) * T$1)))</f>
        <v>1.1069523589173338</v>
      </c>
      <c r="U406" s="106">
        <f>IF(INDEX(Base_Dados!U:U,MATCH($B406,Base_Dados!$B:$B,0))=0,0,
MAX(0, MIN(U$1,
((INDEX(Base_Dados!U:U,MATCH($B406,Base_Dados!$B:$B,0))-MIN(Base_Dados!U$5:U$98)) /
(IF(MAX(Base_Dados!U$5:U$98)-MIN(Base_Dados!U$5:U$98)=0,1,MAX(Base_Dados!U$5:U$98)-MIN(Base_Dados!U$5:U$98)))) * U$1)))</f>
        <v>0.68798703924554849</v>
      </c>
      <c r="V406" s="106">
        <f>IF(INDEX(Base_Dados!V:V,MATCH($B406,Base_Dados!$B:$B,0))=0,0,
MAX(0, MIN(V$1,
((INDEX(Base_Dados!V:V,MATCH($B406,Base_Dados!$B:$B,0))-MIN(Base_Dados!V$5:V$98)) /
(IF(MAX(Base_Dados!V$5:V$98)-MIN(Base_Dados!V$5:V$98)=0,1,MAX(Base_Dados!V$5:V$98)-MIN(Base_Dados!V$5:V$98)))) * V$1)))</f>
        <v>4.7849416137562543E-2</v>
      </c>
      <c r="W406" s="106">
        <f>IF(INDEX(Base_Dados!W:W,MATCH($B406,Base_Dados!$B:$B,0))=0,0,
MAX(0, MIN(W$1,
((INDEX(Base_Dados!W:W,MATCH($B406,Base_Dados!$B:$B,0))-MIN(Base_Dados!W$5:W$98)) /
(IF(MAX(Base_Dados!W$5:W$98)-MIN(Base_Dados!W$5:W$98)=0,1,MAX(Base_Dados!W$5:W$98)-MIN(Base_Dados!W$5:W$98)))) * W$1)))</f>
        <v>2.1234385317098079</v>
      </c>
      <c r="X406" s="106">
        <f>IF(INDEX(Base_Dados!X:X,MATCH($B406,Base_Dados!$B:$B,0))=0,0,
MAX(0, MIN(X$1,
((INDEX(Base_Dados!X:X,MATCH($B406,Base_Dados!$B:$B,0))-MIN(Base_Dados!X$5:X$98)) /
(IF(MAX(Base_Dados!X$5:X$98)-MIN(Base_Dados!X$5:X$98)=0,1,MAX(Base_Dados!X$5:X$98)-MIN(Base_Dados!X$5:X$98)))) * X$1)))</f>
        <v>0</v>
      </c>
      <c r="Y406" s="106">
        <f>IF(INDEX(Base_Dados!Y:Y,MATCH($B406,Base_Dados!$B:$B,0))=0,0,
MAX(0, MIN(Y$1,
((INDEX(Base_Dados!Y:Y,MATCH($B406,Base_Dados!$B:$B,0))-MIN(Base_Dados!Y$5:Y$98)) /
(IF(MAX(Base_Dados!Y$5:Y$98)-MIN(Base_Dados!Y$5:Y$98)=0,1,MAX(Base_Dados!Y$5:Y$98)-MIN(Base_Dados!Y$5:Y$98)))) * Y$1)))</f>
        <v>0</v>
      </c>
      <c r="Z406" s="106">
        <f>IF(INDEX(Base_Dados!Z:Z,MATCH($B406,Base_Dados!$B:$B,0))=0,0,
MAX(0, MIN(Z$1,
((INDEX(Base_Dados!Z:Z,MATCH($B406,Base_Dados!$B:$B,0))-MIN(Base_Dados!Z$5:Z$98)) /
(IF(MAX(Base_Dados!Z$5:Z$98)-MIN(Base_Dados!Z$5:Z$98)=0,1,MAX(Base_Dados!Z$5:Z$98)-MIN(Base_Dados!Z$5:Z$98)))) * Z$1)))</f>
        <v>0</v>
      </c>
      <c r="AA406" s="106">
        <f>IF(INDEX(Base_Dados!AA:AA,MATCH($B406,Base_Dados!$B:$B,0))=0,0,
MAX(0, MIN(AA$1,
((INDEX(Base_Dados!AA:AA,MATCH($B406,Base_Dados!$B:$B,0))-MIN(Base_Dados!AA$5:AA$98)) /
(IF(MAX(Base_Dados!AA$5:AA$98)-MIN(Base_Dados!AA$5:AA$98)=0,1,MAX(Base_Dados!AA$5:AA$98)-MIN(Base_Dados!AA$5:AA$98)))) * AA$1)))</f>
        <v>0</v>
      </c>
      <c r="AB406" s="106">
        <f>IF(INDEX(Base_Dados!AB:AB,MATCH($B406,Base_Dados!$B:$B,0))=0,0,
MAX(0, MIN(AB$1,
((INDEX(Base_Dados!AB:AB,MATCH($B406,Base_Dados!$B:$B,0))-MIN(Base_Dados!AB$5:AB$98)) /
(IF(MAX(Base_Dados!AB$5:AB$98)-MIN(Base_Dados!AB$5:AB$98)=0,1,MAX(Base_Dados!AB$5:AB$98)-MIN(Base_Dados!AB$5:AB$98)))) * AB$1)))</f>
        <v>0.28720289355838791</v>
      </c>
      <c r="AC406" s="106">
        <f>IF(INDEX(Base_Dados!AC:AC,MATCH($B406,Base_Dados!$B:$B,0))=0,0,
MAX(0, MIN(AC$1,
((INDEX(Base_Dados!AC:AC,MATCH($B406,Base_Dados!$B:$B,0))-MIN(Base_Dados!AC$5:AC$98)) /
(IF(MAX(Base_Dados!AC$5:AC$98)-MIN(Base_Dados!AC$5:AC$98)=0,1,MAX(Base_Dados!AC$5:AC$98)-MIN(Base_Dados!AC$5:AC$98)))) * AC$1)))</f>
        <v>3.5068173058392757E-2</v>
      </c>
      <c r="AD406" s="106">
        <f>IF(INDEX(Base_Dados!AD:AD,MATCH($B406,Base_Dados!$B:$B,0))=0,0,
MAX(0, MIN(AD$1,
((INDEX(Base_Dados!AD:AD,MATCH($B406,Base_Dados!$B:$B,0))-MIN(Base_Dados!AD$5:AD$98)) /
(IF(MAX(Base_Dados!AD$5:AD$98)-MIN(Base_Dados!AD$5:AD$98)=0,1,MAX(Base_Dados!AD$5:AD$98)-MIN(Base_Dados!AD$5:AD$98)))) * AD$1)))</f>
        <v>2.3561603313119357E-2</v>
      </c>
      <c r="AE406" s="106">
        <f>IF(INDEX(Base_Dados!AE:AE,MATCH($B406,Base_Dados!$B:$B,0))=0,0,
MAX(0, MIN(AE$1,
((INDEX(Base_Dados!AE:AE,MATCH($B406,Base_Dados!$B:$B,0))-MIN(Base_Dados!AE$5:AE$98)) /
(IF(MAX(Base_Dados!AE$5:AE$98)-MIN(Base_Dados!AE$5:AE$98)=0,1,MAX(Base_Dados!AE$5:AE$98)-MIN(Base_Dados!AE$5:AE$98)))) * AE$1)))</f>
        <v>1.1390766575578887E-2</v>
      </c>
      <c r="AF406" s="106">
        <f>IF(INDEX(Base_Dados!AF:AF,MATCH($B406,Base_Dados!$B:$B,0))=0,0,
MAX(0, MIN(AF$1,
((INDEX(Base_Dados!AF:AF,MATCH($B406,Base_Dados!$B:$B,0))-MIN(Base_Dados!AF$5:AF$98)) /
(IF(MAX(Base_Dados!AF$5:AF$98)-MIN(Base_Dados!AF$5:AF$98)=0,1,MAX(Base_Dados!AF$5:AF$98)-MIN(Base_Dados!AF$5:AF$98)))) * AF$1)))</f>
        <v>1.0389371580931365E-2</v>
      </c>
      <c r="AG406" s="106">
        <f>IF(INDEX(Base_Dados!AG:AG,MATCH($B406,Base_Dados!$B:$B,0))=0,0,
MAX(0, MIN(AG$1,
((INDEX(Base_Dados!AG:AG,MATCH($B406,Base_Dados!$B:$B,0))-MIN(Base_Dados!AG$5:AG$98)) /
(IF(MAX(Base_Dados!AG$5:AG$98)-MIN(Base_Dados!AG$5:AG$98)=0,1,MAX(Base_Dados!AG$5:AG$98)-MIN(Base_Dados!AG$5:AG$98)))) * AG$1)))</f>
        <v>8.4250434416302464E-3</v>
      </c>
      <c r="AH406" s="106">
        <f>IF(INDEX(Base_Dados!AH:AH,MATCH($B406,Base_Dados!$B:$B,0))=0,0,
MAX(0, MIN(AH$1,
((INDEX(Base_Dados!AH:AH,MATCH($B406,Base_Dados!$B:$B,0))-MIN(Base_Dados!AH$5:AH$98)) /
(IF(MAX(Base_Dados!AH$5:AH$98)-MIN(Base_Dados!AH$5:AH$98)=0,1,MAX(Base_Dados!AH$5:AH$98)-MIN(Base_Dados!AH$5:AH$98)))) * AH$1)))</f>
        <v>1.4437425207451278</v>
      </c>
      <c r="AI406" s="106">
        <f>IF(INDEX(Base_Dados!AI:AI,MATCH($B406,Base_Dados!$B:$B,0))=0,0,
MAX(0, MIN(AI$1,
((INDEX(Base_Dados!AI:AI,MATCH($B406,Base_Dados!$B:$B,0))-MIN(Base_Dados!AI$5:AI$98)) /
(IF(MAX(Base_Dados!AI$5:AI$98)-MIN(Base_Dados!AI$5:AI$98)=0,1,MAX(Base_Dados!AI$5:AI$98)-MIN(Base_Dados!AI$5:AI$98)))) * AI$1)))</f>
        <v>7.1428571428571425E-2</v>
      </c>
      <c r="AJ406" s="106">
        <f>IF(INDEX(Base_Dados!AJ:AJ,MATCH($B406,Base_Dados!$B:$B,0))=0,0,
MAX(0, MIN(AJ$1,
((INDEX(Base_Dados!AJ:AJ,MATCH($B406,Base_Dados!$B:$B,0))-MIN(Base_Dados!AJ$5:AJ$98)) /
(IF(MAX(Base_Dados!AJ$5:AJ$98)-MIN(Base_Dados!AJ$5:AJ$98)=0,1,MAX(Base_Dados!AJ$5:AJ$98)-MIN(Base_Dados!AJ$5:AJ$98)))) * AJ$1)))</f>
        <v>0.71428571428571419</v>
      </c>
      <c r="AK406" s="106">
        <f>IF(INDEX(Base_Dados!AK:AK,MATCH($B406,Base_Dados!$B:$B,0))=0,0,
MAX(0, MIN(AK$1,
((INDEX(Base_Dados!AK:AK,MATCH($B406,Base_Dados!$B:$B,0))-MIN(Base_Dados!AK$5:AK$98)) /
(IF(MAX(Base_Dados!AK$5:AK$98)-MIN(Base_Dados!AK$5:AK$98)=0,1,MAX(Base_Dados!AK$5:AK$98)-MIN(Base_Dados!AK$5:AK$98)))) * AK$1)))</f>
        <v>1.1494252873563218E-3</v>
      </c>
      <c r="AL406" s="106">
        <f>IF(INDEX(Base_Dados!AL:AL,MATCH($B406,Base_Dados!$B:$B,0))=0,0,
MAX(0, MIN(AL$1,
((INDEX(Base_Dados!AL:AL,MATCH($B406,Base_Dados!$B:$B,0))-MIN(Base_Dados!AL$5:AL$98)) /
(IF(MAX(Base_Dados!AL$5:AL$98)-MIN(Base_Dados!AL$5:AL$98)=0,1,MAX(Base_Dados!AL$5:AL$98)-MIN(Base_Dados!AL$5:AL$98)))) * AL$1)))</f>
        <v>0</v>
      </c>
      <c r="AM406" s="106">
        <f>IF(INDEX(Base_Dados!AM:AM,MATCH($B406,Base_Dados!$B:$B,0))=0,0,
MAX(0, MIN(AM$1,
((INDEX(Base_Dados!AM:AM,MATCH($B406,Base_Dados!$B:$B,0))-MIN(Base_Dados!AM$5:AM$98)) /
(IF(MAX(Base_Dados!AM$5:AM$98)-MIN(Base_Dados!AM$5:AM$98)=0,1,MAX(Base_Dados!AM$5:AM$98)-MIN(Base_Dados!AM$5:AM$98)))) * AM$1)))</f>
        <v>2.4857586742620404E-2</v>
      </c>
      <c r="AN406" s="106">
        <f>IF(INDEX(Base_Dados!AN:AN,MATCH($B406,Base_Dados!$B:$B,0))=0,0,
MAX(0, MIN(AN$1,
((INDEX(Base_Dados!AN:AN,MATCH($B406,Base_Dados!$B:$B,0))-MIN(Base_Dados!AN$5:AN$98)) /
(IF(MAX(Base_Dados!AN$5:AN$98)-MIN(Base_Dados!AN$5:AN$98)=0,1,MAX(Base_Dados!AN$5:AN$98)-MIN(Base_Dados!AN$5:AN$98)))) * AN$1)))</f>
        <v>0.4879120879120879</v>
      </c>
      <c r="AO406" s="106">
        <f>IF(INDEX(Base_Dados!AO:AO,MATCH($B406,Base_Dados!$B:$B,0))=0,0,
MAX(0, MIN(AO$1,
((INDEX(Base_Dados!AO:AO,MATCH($B406,Base_Dados!$B:$B,0))-MIN(Base_Dados!AO$5:AO$98)) /
(IF(MAX(Base_Dados!AO$5:AO$98)-MIN(Base_Dados!AO$5:AO$98)=0,1,MAX(Base_Dados!AO$5:AO$98)-MIN(Base_Dados!AO$5:AO$98)))) * AO$1)))</f>
        <v>0</v>
      </c>
      <c r="AP406" s="106">
        <f>IF(INDEX(Base_Dados!AP:AP,MATCH($B406,Base_Dados!$B:$B,0))=0,0,
MAX(0, MIN(AP$1,
((INDEX(Base_Dados!AP:AP,MATCH($B406,Base_Dados!$B:$B,0))-MIN(Base_Dados!AP$5:AP$98)) /
(IF(MAX(Base_Dados!AP$5:AP$98)-MIN(Base_Dados!AP$5:AP$98)=0,1,MAX(Base_Dados!AP$5:AP$98)-MIN(Base_Dados!AP$5:AP$98)))) * AP$1)))</f>
        <v>9.1743119266055051E-3</v>
      </c>
      <c r="AQ406" s="106">
        <f>IF(INDEX(Base_Dados!AQ:AQ,MATCH($B406,Base_Dados!$B:$B,0))=0,0,
MAX(0, MIN(AQ$1,
((INDEX(Base_Dados!AQ:AQ,MATCH($B406,Base_Dados!$B:$B,0))-MIN(Base_Dados!AQ$5:AQ$98)) /
(IF(MAX(Base_Dados!AQ$5:AQ$98)-MIN(Base_Dados!AQ$5:AQ$98)=0,1,MAX(Base_Dados!AQ$5:AQ$98)-MIN(Base_Dados!AQ$5:AQ$98)))) * AQ$1)))</f>
        <v>0</v>
      </c>
      <c r="AR406" s="106">
        <f>IF(INDEX(Base_Dados!AR:AR,MATCH($B406,Base_Dados!$B:$B,0))=0,0,
MAX(0, MIN(AR$1,
((INDEX(Base_Dados!AR:AR,MATCH($B406,Base_Dados!$B:$B,0))-MIN(Base_Dados!AR$5:AR$98)) /
(IF(MAX(Base_Dados!AR$5:AR$98)-MIN(Base_Dados!AR$5:AR$98)=0,1,MAX(Base_Dados!AR$5:AR$98)-MIN(Base_Dados!AR$5:AR$98)))) * AR$1)))</f>
        <v>0</v>
      </c>
      <c r="AS406" s="106">
        <f>IF(INDEX(Base_Dados!AS:AS,MATCH($B406,Base_Dados!$B:$B,0))=0,0,
MAX(0, MIN(AS$1,
((INDEX(Base_Dados!AS:AS,MATCH($B406,Base_Dados!$B:$B,0))-MIN(Base_Dados!AS$5:AS$98)) /
(IF(MAX(Base_Dados!AS$5:AS$98)-MIN(Base_Dados!AS$5:AS$98)=0,1,MAX(Base_Dados!AS$5:AS$98)-MIN(Base_Dados!AS$5:AS$98)))) * AS$1)))</f>
        <v>0</v>
      </c>
      <c r="AT406" s="106">
        <f>IF(INDEX(Base_Dados!AT:AT,MATCH($B406,Base_Dados!$B:$B,0))=0,0,
MAX(0, MIN(AT$1,
((INDEX(Base_Dados!AT:AT,MATCH($B406,Base_Dados!$B:$B,0))-MIN(Base_Dados!AT$5:AT$98)) /
(IF(MAX(Base_Dados!AT$5:AT$98)-MIN(Base_Dados!AT$5:AT$98)=0,1,MAX(Base_Dados!AT$5:AT$98)-MIN(Base_Dados!AT$5:AT$98)))) * AT$1)))</f>
        <v>0</v>
      </c>
      <c r="AU406" s="106">
        <f>IF(INDEX(Base_Dados!AU:AU,MATCH($B406,Base_Dados!$B:$B,0))=0,0,
MAX(0, MIN(AU$1,
((INDEX(Base_Dados!AU:AU,MATCH($B406,Base_Dados!$B:$B,0))-MIN(Base_Dados!AU$5:AU$98)) /
(IF(MAX(Base_Dados!AU$5:AU$98)-MIN(Base_Dados!AU$5:AU$98)=0,1,MAX(Base_Dados!AU$5:AU$98)-MIN(Base_Dados!AU$5:AU$98)))) * AU$1)))</f>
        <v>1.3108614232209739E-2</v>
      </c>
      <c r="AV406" s="106">
        <f>IF(INDEX(Base_Dados!AV:AV,MATCH($B406,Base_Dados!$B:$B,0))=0,0,
MAX(0, MIN(AV$1,
((INDEX(Base_Dados!AV:AV,MATCH($B406,Base_Dados!$B:$B,0))-MIN(Base_Dados!AV$5:AV$98)) /
(IF(MAX(Base_Dados!AV$5:AV$98)-MIN(Base_Dados!AV$5:AV$98)=0,1,MAX(Base_Dados!AV$5:AV$98)-MIN(Base_Dados!AV$5:AV$98)))) * AV$1)))</f>
        <v>0</v>
      </c>
      <c r="AW406" s="106">
        <f>IF(INDEX(Base_Dados!AW:AW,MATCH($B406,Base_Dados!$B:$B,0))=0,0,
MAX(0, MIN(AW$1,
((INDEX(Base_Dados!AW:AW,MATCH($B406,Base_Dados!$B:$B,0))-MIN(Base_Dados!AW$5:AW$98)) /
(IF(MAX(Base_Dados!AW$5:AW$98)-MIN(Base_Dados!AW$5:AW$98)=0,1,MAX(Base_Dados!AW$5:AW$98)-MIN(Base_Dados!AW$5:AW$98)))) * AW$1)))</f>
        <v>0</v>
      </c>
      <c r="AX406" s="106">
        <f>IF(INDEX(Base_Dados!AX:AX,MATCH($B406,Base_Dados!$B:$B,0))=0,0,
MAX(0, MIN(AX$1,
((INDEX(Base_Dados!AX:AX,MATCH($B406,Base_Dados!$B:$B,0))-MIN(Base_Dados!AX$5:AX$98)) /
(IF(MAX(Base_Dados!AX$5:AX$98)-MIN(Base_Dados!AX$5:AX$98)=0,1,MAX(Base_Dados!AX$5:AX$98)-MIN(Base_Dados!AX$5:AX$98)))) * AX$1)))</f>
        <v>5.388160226869905E-2</v>
      </c>
      <c r="AY406" s="106">
        <f>IF(INDEX(Base_Dados!AY:AY,MATCH($B406,Base_Dados!$B:$B,0))=0,0,
MAX(0, MIN(AY$1,
((INDEX(Base_Dados!AY:AY,MATCH($B406,Base_Dados!$B:$B,0))-MIN(Base_Dados!AY$5:AY$98)) /
(IF(MAX(Base_Dados!AY$5:AY$98)-MIN(Base_Dados!AY$5:AY$98)=0,1,MAX(Base_Dados!AY$5:AY$98)-MIN(Base_Dados!AY$5:AY$98)))) * AY$1)))</f>
        <v>9.8911968348170125E-4</v>
      </c>
      <c r="AZ406" s="106">
        <f>IF(INDEX(Base_Dados!AZ:AZ,MATCH($B406,Base_Dados!$B:$B,0))=0,0,
MAX(0, MIN(AZ$1,
((INDEX(Base_Dados!AZ:AZ,MATCH($B406,Base_Dados!$B:$B,0))-MIN(Base_Dados!AZ$5:AZ$98)) /
(IF(MAX(Base_Dados!AZ$5:AZ$98)-MIN(Base_Dados!AZ$5:AZ$98)=0,1,MAX(Base_Dados!AZ$5:AZ$98)-MIN(Base_Dados!AZ$5:AZ$98)))) * AZ$1)))</f>
        <v>0.5</v>
      </c>
      <c r="BA406" s="106">
        <f>IF(INDEX(Base_Dados!BA:BA,MATCH($B406,Base_Dados!$B:$B,0))=0,0,
MAX(0, MIN(BA$1,
((INDEX(Base_Dados!BA:BA,MATCH($B406,Base_Dados!$B:$B,0))-MIN(Base_Dados!BA$5:BA$98)) /
(IF(MAX(Base_Dados!BA$5:BA$98)-MIN(Base_Dados!BA$5:BA$98)=0,1,MAX(Base_Dados!BA$5:BA$98)-MIN(Base_Dados!BA$5:BA$98)))) * BA$1)))</f>
        <v>1.0257776593618864E-2</v>
      </c>
      <c r="BB406" s="106">
        <f>IF(INDEX(Base_Dados!BB:BB,MATCH($B406,Base_Dados!$B:$B,0))=0,0,
MAX(0, MIN(BB$1,
((INDEX(Base_Dados!BB:BB,MATCH($B406,Base_Dados!$B:$B,0))-MIN(Base_Dados!BB$5:BB$98)) /
(IF(MAX(Base_Dados!BB$5:BB$98)-MIN(Base_Dados!BB$5:BB$98)=0,1,MAX(Base_Dados!BB$5:BB$98)-MIN(Base_Dados!BB$5:BB$98)))) * BB$1)))</f>
        <v>0.11799148106587505</v>
      </c>
      <c r="BC406" s="106">
        <f>IF(INDEX(Base_Dados!BC:BC,MATCH($B406,Base_Dados!$B:$B,0))=0,0,
MAX(0, MIN(BC$1,
((INDEX(Base_Dados!BC:BC,MATCH($B406,Base_Dados!$B:$B,0))-MIN(Base_Dados!BC$5:BC$98)) /
(IF(MAX(Base_Dados!BC$5:BC$98)-MIN(Base_Dados!BC$5:BC$98)=0,1,MAX(Base_Dados!BC$5:BC$98)-MIN(Base_Dados!BC$5:BC$98)))) * BC$1)))</f>
        <v>1.050363587395637E-2</v>
      </c>
      <c r="BD406" s="106">
        <f>IF(INDEX(Base_Dados!BD:BD,MATCH($B406,Base_Dados!$B:$B,0))=0,0,
MAX(0, MIN(BD$1,
((INDEX(Base_Dados!BD:BD,MATCH($B406,Base_Dados!$B:$B,0))-MIN(Base_Dados!BD$5:BD$98)) /
(IF(MAX(Base_Dados!BD$5:BD$98)-MIN(Base_Dados!BD$5:BD$98)=0,1,MAX(Base_Dados!BD$5:BD$98)-MIN(Base_Dados!BD$5:BD$98)))) * BD$1)))</f>
        <v>7.1324700505505162E-3</v>
      </c>
      <c r="BE406" s="106">
        <f>IF(INDEX(Base_Dados!BE:BE,MATCH($B406,Base_Dados!$B:$B,0))=0,0,
MAX(0, MIN(BE$1,
((INDEX(Base_Dados!BE:BE,MATCH($B406,Base_Dados!$B:$B,0))-MIN(Base_Dados!BE$5:BE$98)) /
(IF(MAX(Base_Dados!BE$5:BE$98)-MIN(Base_Dados!BE$5:BE$98)=0,1,MAX(Base_Dados!BE$5:BE$98)-MIN(Base_Dados!BE$5:BE$98)))) * BE$1)))</f>
        <v>5.8705469141996987E-2</v>
      </c>
      <c r="BF406" s="106">
        <f>IF(INDEX(Base_Dados!BF:BF,MATCH($B406,Base_Dados!$B:$B,0))=0,0,
MAX(0, MIN(BF$1,
((INDEX(Base_Dados!BF:BF,MATCH($B406,Base_Dados!$B:$B,0))-MIN(Base_Dados!BF$5:BF$98)) /
(IF(MAX(Base_Dados!BF$5:BF$98)-MIN(Base_Dados!BF$5:BF$98)=0,1,MAX(Base_Dados!BF$5:BF$98)-MIN(Base_Dados!BF$5:BF$98)))) * BF$1)))</f>
        <v>0</v>
      </c>
      <c r="BG406" s="106">
        <f>IF(INDEX(Base_Dados!BG:BG,MATCH($B406,Base_Dados!$B:$B,0))=0,0,
MAX(0, MIN(BG$1,
((INDEX(Base_Dados!BG:BG,MATCH($B406,Base_Dados!$B:$B,0))-MIN(Base_Dados!BG$5:BG$98)) /
(IF(MAX(Base_Dados!BG$5:BG$98)-MIN(Base_Dados!BG$5:BG$98)=0,1,MAX(Base_Dados!BG$5:BG$98)-MIN(Base_Dados!BG$5:BG$98)))) * BG$1)))</f>
        <v>0</v>
      </c>
      <c r="BH406" s="106">
        <f>IF(INDEX(Base_Dados!BH:BH,MATCH($B406,Base_Dados!$B:$B,0))=0,0,
MAX(0, MIN(BH$1,
((INDEX(Base_Dados!BH:BH,MATCH($B406,Base_Dados!$B:$B,0))-MIN(Base_Dados!BH$5:BH$98)) /
(IF(MAX(Base_Dados!BH$5:BH$98)-MIN(Base_Dados!BH$5:BH$98)=0,1,MAX(Base_Dados!BH$5:BH$98)-MIN(Base_Dados!BH$5:BH$98)))) * BH$1)))</f>
        <v>0</v>
      </c>
      <c r="BI406" s="106">
        <f>IF(INDEX(Base_Dados!BI:BI,MATCH($B406,Base_Dados!$B:$B,0))=0,0,
MAX(0, MIN(BI$1,
((INDEX(Base_Dados!BI:BI,MATCH($B406,Base_Dados!$B:$B,0))-MIN(Base_Dados!BI$5:BI$98)) /
(IF(MAX(Base_Dados!BI$5:BI$98)-MIN(Base_Dados!BI$5:BI$98)=0,1,MAX(Base_Dados!BI$5:BI$98)-MIN(Base_Dados!BI$5:BI$98)))) * BI$1)))</f>
        <v>2.4960998439937598E-2</v>
      </c>
      <c r="BJ406" s="106">
        <f>IF(INDEX(Base_Dados!BJ:BJ,MATCH($B406,Base_Dados!$B:$B,0))=0,0,
MAX(0, MIN(BJ$1,
((INDEX(Base_Dados!BJ:BJ,MATCH($B406,Base_Dados!$B:$B,0))-MIN(Base_Dados!BJ$5:BJ$98)) /
(IF(MAX(Base_Dados!BJ$5:BJ$98)-MIN(Base_Dados!BJ$5:BJ$98)=0,1,MAX(Base_Dados!BJ$5:BJ$98)-MIN(Base_Dados!BJ$5:BJ$98)))) * BJ$1)))</f>
        <v>0</v>
      </c>
      <c r="BK406" s="106">
        <f>IF(INDEX(Base_Dados!BK:BK,MATCH($B406,Base_Dados!$B:$B,0))=0,0,
MAX(0, MIN(BK$1,
((INDEX(Base_Dados!BK:BK,MATCH($B406,Base_Dados!$B:$B,0))-MIN(Base_Dados!BK$5:BK$98)) /
(IF(MAX(Base_Dados!BK$5:BK$98)-MIN(Base_Dados!BK$5:BK$98)=0,1,MAX(Base_Dados!BK$5:BK$98)-MIN(Base_Dados!BK$5:BK$98)))) * BK$1)))</f>
        <v>0</v>
      </c>
      <c r="BL406" s="106">
        <f>IF(INDEX(Base_Dados!BL:BL,MATCH($B406,Base_Dados!$B:$B,0))=0,0,
MAX(0, MIN(BL$1,
((INDEX(Base_Dados!BL:BL,MATCH($B406,Base_Dados!$B:$B,0))-MIN(Base_Dados!BL$5:BL$98)) /
(IF(MAX(Base_Dados!BL$5:BL$98)-MIN(Base_Dados!BL$5:BL$98)=0,1,MAX(Base_Dados!BL$5:BL$98)-MIN(Base_Dados!BL$5:BL$98)))) * BL$1)))</f>
        <v>4.8859934853420191E-3</v>
      </c>
      <c r="BM406" s="106">
        <f>IF(INDEX(Base_Dados!BM:BM,MATCH($B406,Base_Dados!$B:$B,0))=0,0,
MAX(0, MIN(BM$1,
((INDEX(Base_Dados!BM:BM,MATCH($B406,Base_Dados!$B:$B,0))-MIN(Base_Dados!BM$5:BM$98)) /
(IF(MAX(Base_Dados!BM$5:BM$98)-MIN(Base_Dados!BM$5:BM$98)=0,1,MAX(Base_Dados!BM$5:BM$98)-MIN(Base_Dados!BM$5:BM$98)))) * BM$1)))</f>
        <v>1</v>
      </c>
      <c r="BN406" s="106">
        <f>IF(INDEX(Base_Dados!BN:BN,MATCH($B406,Base_Dados!$B:$B,0))=0,0,
MAX(0, MIN(BN$1,
((INDEX(Base_Dados!BN:BN,MATCH($B406,Base_Dados!$B:$B,0))-MIN(Base_Dados!BN$5:BN$98)) /
(IF(MAX(Base_Dados!BN$5:BN$98)-MIN(Base_Dados!BN$5:BN$98)=0,1,MAX(Base_Dados!BN$5:BN$98)-MIN(Base_Dados!BN$5:BN$98)))) * BN$1)))</f>
        <v>0</v>
      </c>
      <c r="BO406" s="106">
        <f>IF(INDEX(Base_Dados!BO:BO,MATCH($B406,Base_Dados!$B:$B,0))=0,0,
MAX(0, MIN(BO$1,
((INDEX(Base_Dados!BO:BO,MATCH($B406,Base_Dados!$B:$B,0))-MIN(Base_Dados!BO$5:BO$98)) /
(IF(MAX(Base_Dados!BO$5:BO$98)-MIN(Base_Dados!BO$5:BO$98)=0,1,MAX(Base_Dados!BO$5:BO$98)-MIN(Base_Dados!BO$5:BO$98)))) * BO$1)))</f>
        <v>0</v>
      </c>
      <c r="BP406" s="106">
        <f t="shared" si="24"/>
        <v>9.6582684652181037</v>
      </c>
      <c r="BQ406" s="111">
        <f t="shared" si="25"/>
        <v>0.37801105361170384</v>
      </c>
      <c r="BR406" s="112">
        <f t="shared" si="26"/>
        <v>6.3502740133680569E-2</v>
      </c>
      <c r="BS406" s="113">
        <f t="shared" si="27"/>
        <v>9.5947657250844234</v>
      </c>
    </row>
    <row r="407" spans="1:71">
      <c r="A407" s="21">
        <v>35054</v>
      </c>
      <c r="B407" s="21" t="s">
        <v>638</v>
      </c>
      <c r="C407" s="21" t="s">
        <v>619</v>
      </c>
      <c r="D407" s="105">
        <f>IF(INDEX(Base_Dados!D:D,MATCH($B407,Base_Dados!$B:$B,0))=0,0,
MAX(0, MIN(D$1,
((INDEX(Base_Dados!D:D,MATCH($B407,Base_Dados!$B:$B,0))-MIN(Base_Dados!D$5:D$98)) /
(IF(MAX(Base_Dados!D$5:D$98)-MIN(Base_Dados!D$5:D$98)=0,1,MAX(Base_Dados!D$5:D$98)-MIN(Base_Dados!D$5:D$98)))) * D$1)))</f>
        <v>0.70811647432903124</v>
      </c>
      <c r="E407" s="106">
        <f>IF(INDEX(Base_Dados!E:E,MATCH($B407,Base_Dados!$B:$B,0))=0,0,
MAX(0, MIN(E$1,
((INDEX(Base_Dados!E:E,MATCH($B407,Base_Dados!$B:$B,0))-MIN(Base_Dados!E$5:E$98)) /
(IF(MAX(Base_Dados!E$5:E$98)-MIN(Base_Dados!E$5:E$98)=0,1,MAX(Base_Dados!E$5:E$98)-MIN(Base_Dados!E$5:E$98)))) * E$1)))</f>
        <v>0.22834813358360861</v>
      </c>
      <c r="F407" s="106">
        <f>IF(INDEX(Base_Dados!F:F,MATCH($B407,Base_Dados!$B:$B,0))=0,0,
MAX(0, MIN(F$1,
((INDEX(Base_Dados!F:F,MATCH($B407,Base_Dados!$B:$B,0))-MIN(Base_Dados!F$5:F$98)) /
(IF(MAX(Base_Dados!F$5:F$98)-MIN(Base_Dados!F$5:F$98)=0,1,MAX(Base_Dados!F$5:F$98)-MIN(Base_Dados!F$5:F$98)))) * F$1)))</f>
        <v>0.21314680822927096</v>
      </c>
      <c r="G407" s="106">
        <f>IF(INDEX(Base_Dados!G:G,MATCH($B407,Base_Dados!$B:$B,0))=0,0,
MAX(0, MIN(G$1,
((INDEX(Base_Dados!G:G,MATCH($B407,Base_Dados!$B:$B,0))-MIN(Base_Dados!G$5:G$98)) /
(IF(MAX(Base_Dados!G$5:G$98)-MIN(Base_Dados!G$5:G$98)=0,1,MAX(Base_Dados!G$5:G$98)-MIN(Base_Dados!G$5:G$98)))) * G$1)))</f>
        <v>0.18556812645482595</v>
      </c>
      <c r="H407" s="106">
        <f>IF(INDEX(Base_Dados!H:H,MATCH($B407,Base_Dados!$B:$B,0))=0,0,
MAX(0, MIN(H$1,
((INDEX(Base_Dados!H:H,MATCH($B407,Base_Dados!$B:$B,0))-MIN(Base_Dados!H$5:H$98)) /
(IF(MAX(Base_Dados!H$5:H$98)-MIN(Base_Dados!H$5:H$98)=0,1,MAX(Base_Dados!H$5:H$98)-MIN(Base_Dados!H$5:H$98)))) * H$1)))</f>
        <v>0.18924394552650997</v>
      </c>
      <c r="I407" s="106">
        <f>IF(INDEX(Base_Dados!I:I,MATCH($B407,Base_Dados!$B:$B,0))=0,0,
MAX(0, MIN(I$1,
((INDEX(Base_Dados!I:I,MATCH($B407,Base_Dados!$B:$B,0))-MIN(Base_Dados!I$5:I$98)) /
(IF(MAX(Base_Dados!I$5:I$98)-MIN(Base_Dados!I$5:I$98)=0,1,MAX(Base_Dados!I$5:I$98)-MIN(Base_Dados!I$5:I$98)))) * I$1)))</f>
        <v>0.21388137856986689</v>
      </c>
      <c r="J407" s="106">
        <f>IF(INDEX(Base_Dados!J:J,MATCH($B407,Base_Dados!$B:$B,0))=0,0,
MAX(0, MIN(J$1,
((INDEX(Base_Dados!J:J,MATCH($B407,Base_Dados!$B:$B,0))-MIN(Base_Dados!J$5:J$98)) /
(IF(MAX(Base_Dados!J$5:J$98)-MIN(Base_Dados!J$5:J$98)=0,1,MAX(Base_Dados!J$5:J$98)-MIN(Base_Dados!J$5:J$98)))) * J$1)))</f>
        <v>0.24513283006784287</v>
      </c>
      <c r="K407" s="106">
        <f>IF(INDEX(Base_Dados!K:K,MATCH($B407,Base_Dados!$B:$B,0))=0,0,
MAX(0, MIN(K$1,
((INDEX(Base_Dados!K:K,MATCH($B407,Base_Dados!$B:$B,0))-MIN(Base_Dados!K$5:K$98)) /
(IF(MAX(Base_Dados!K$5:K$98)-MIN(Base_Dados!K$5:K$98)=0,1,MAX(Base_Dados!K$5:K$98)-MIN(Base_Dados!K$5:K$98)))) * K$1)))</f>
        <v>0.27670505366726295</v>
      </c>
      <c r="L407" s="106">
        <f>IF(INDEX(Base_Dados!L:L,MATCH($B407,Base_Dados!$B:$B,0))=0,0,
MAX(0, MIN(L$1,
((INDEX(Base_Dados!L:L,MATCH($B407,Base_Dados!$B:$B,0))-MIN(Base_Dados!L$5:L$98)) /
(IF(MAX(Base_Dados!L$5:L$98)-MIN(Base_Dados!L$5:L$98)=0,1,MAX(Base_Dados!L$5:L$98)-MIN(Base_Dados!L$5:L$98)))) * L$1)))</f>
        <v>0.30580887041632415</v>
      </c>
      <c r="M407" s="106">
        <f>IF(INDEX(Base_Dados!M:M,MATCH($B407,Base_Dados!$B:$B,0))=0,0,
MAX(0, MIN(M$1,
((INDEX(Base_Dados!M:M,MATCH($B407,Base_Dados!$B:$B,0))-MIN(Base_Dados!M$5:M$98)) /
(IF(MAX(Base_Dados!M$5:M$98)-MIN(Base_Dados!M$5:M$98)=0,1,MAX(Base_Dados!M$5:M$98)-MIN(Base_Dados!M$5:M$98)))) * M$1)))</f>
        <v>0.32452478134110785</v>
      </c>
      <c r="N407" s="106">
        <f>IF(INDEX(Base_Dados!N:N,MATCH($B407,Base_Dados!$B:$B,0))=0,0,
MAX(0, MIN(N$1,
((INDEX(Base_Dados!N:N,MATCH($B407,Base_Dados!$B:$B,0))-MIN(Base_Dados!N$5:N$98)) /
(IF(MAX(Base_Dados!N$5:N$98)-MIN(Base_Dados!N$5:N$98)=0,1,MAX(Base_Dados!N$5:N$98)-MIN(Base_Dados!N$5:N$98)))) * N$1)))</f>
        <v>0.34143801985352407</v>
      </c>
      <c r="O407" s="106">
        <f>IF(INDEX(Base_Dados!O:O,MATCH($B407,Base_Dados!$B:$B,0))=0,0,
MAX(0, MIN(O$1,
((INDEX(Base_Dados!O:O,MATCH($B407,Base_Dados!$B:$B,0))-MIN(Base_Dados!O$5:O$98)) /
(IF(MAX(Base_Dados!O$5:O$98)-MIN(Base_Dados!O$5:O$98)=0,1,MAX(Base_Dados!O$5:O$98)-MIN(Base_Dados!O$5:O$98)))) * O$1)))</f>
        <v>0.3454484642399242</v>
      </c>
      <c r="P407" s="106">
        <f>IF(INDEX(Base_Dados!P:P,MATCH($B407,Base_Dados!$B:$B,0))=0,0,
MAX(0, MIN(P$1,
((INDEX(Base_Dados!P:P,MATCH($B407,Base_Dados!$B:$B,0))-MIN(Base_Dados!P$5:P$98)) /
(IF(MAX(Base_Dados!P$5:P$98)-MIN(Base_Dados!P$5:P$98)=0,1,MAX(Base_Dados!P$5:P$98)-MIN(Base_Dados!P$5:P$98)))) * P$1)))</f>
        <v>0.29483910455309181</v>
      </c>
      <c r="Q407" s="106">
        <f>IF(INDEX(Base_Dados!Q:Q,MATCH($B407,Base_Dados!$B:$B,0))=0,0,
MAX(0, MIN(Q$1,
((INDEX(Base_Dados!Q:Q,MATCH($B407,Base_Dados!$B:$B,0))-MIN(Base_Dados!Q$5:Q$98)) /
(IF(MAX(Base_Dados!Q$5:Q$98)-MIN(Base_Dados!Q$5:Q$98)=0,1,MAX(Base_Dados!Q$5:Q$98)-MIN(Base_Dados!Q$5:Q$98)))) * Q$1)))</f>
        <v>0.1720551840345427</v>
      </c>
      <c r="R407" s="106">
        <f>IF(INDEX(Base_Dados!R:R,MATCH($B407,Base_Dados!$B:$B,0))=0,0,
MAX(0, MIN(R$1,
((INDEX(Base_Dados!R:R,MATCH($B407,Base_Dados!$B:$B,0))-MIN(Base_Dados!R$5:R$98)) /
(IF(MAX(Base_Dados!R$5:R$98)-MIN(Base_Dados!R$5:R$98)=0,1,MAX(Base_Dados!R$5:R$98)-MIN(Base_Dados!R$5:R$98)))) * R$1)))</f>
        <v>0.17282419760193971</v>
      </c>
      <c r="S407" s="106">
        <f>IF(INDEX(Base_Dados!S:S,MATCH($B407,Base_Dados!$B:$B,0))=0,0,
MAX(0, MIN(S$1,
((INDEX(Base_Dados!S:S,MATCH($B407,Base_Dados!$B:$B,0))-MIN(Base_Dados!S$5:S$98)) /
(IF(MAX(Base_Dados!S$5:S$98)-MIN(Base_Dados!S$5:S$98)=0,1,MAX(Base_Dados!S$5:S$98)-MIN(Base_Dados!S$5:S$98)))) * S$1)))</f>
        <v>0.24100951097131729</v>
      </c>
      <c r="T407" s="106">
        <f>IF(INDEX(Base_Dados!T:T,MATCH($B407,Base_Dados!$B:$B,0))=0,0,
MAX(0, MIN(T$1,
((INDEX(Base_Dados!T:T,MATCH($B407,Base_Dados!$B:$B,0))-MIN(Base_Dados!T$5:T$98)) /
(IF(MAX(Base_Dados!T$5:T$98)-MIN(Base_Dados!T$5:T$98)=0,1,MAX(Base_Dados!T$5:T$98)-MIN(Base_Dados!T$5:T$98)))) * T$1)))</f>
        <v>1.3017301344344701</v>
      </c>
      <c r="U407" s="106">
        <f>IF(INDEX(Base_Dados!U:U,MATCH($B407,Base_Dados!$B:$B,0))=0,0,
MAX(0, MIN(U$1,
((INDEX(Base_Dados!U:U,MATCH($B407,Base_Dados!$B:$B,0))-MIN(Base_Dados!U$5:U$98)) /
(IF(MAX(Base_Dados!U$5:U$98)-MIN(Base_Dados!U$5:U$98)=0,1,MAX(Base_Dados!U$5:U$98)-MIN(Base_Dados!U$5:U$98)))) * U$1)))</f>
        <v>0.72006031538915172</v>
      </c>
      <c r="V407" s="106">
        <f>IF(INDEX(Base_Dados!V:V,MATCH($B407,Base_Dados!$B:$B,0))=0,0,
MAX(0, MIN(V$1,
((INDEX(Base_Dados!V:V,MATCH($B407,Base_Dados!$B:$B,0))-MIN(Base_Dados!V$5:V$98)) /
(IF(MAX(Base_Dados!V$5:V$98)-MIN(Base_Dados!V$5:V$98)=0,1,MAX(Base_Dados!V$5:V$98)-MIN(Base_Dados!V$5:V$98)))) * V$1)))</f>
        <v>0.32431405025998888</v>
      </c>
      <c r="W407" s="106">
        <f>IF(INDEX(Base_Dados!W:W,MATCH($B407,Base_Dados!$B:$B,0))=0,0,
MAX(0, MIN(W$1,
((INDEX(Base_Dados!W:W,MATCH($B407,Base_Dados!$B:$B,0))-MIN(Base_Dados!W$5:W$98)) /
(IF(MAX(Base_Dados!W$5:W$98)-MIN(Base_Dados!W$5:W$98)=0,1,MAX(Base_Dados!W$5:W$98)-MIN(Base_Dados!W$5:W$98)))) * W$1)))</f>
        <v>2.3170507595006855</v>
      </c>
      <c r="X407" s="106">
        <f>IF(INDEX(Base_Dados!X:X,MATCH($B407,Base_Dados!$B:$B,0))=0,0,
MAX(0, MIN(X$1,
((INDEX(Base_Dados!X:X,MATCH($B407,Base_Dados!$B:$B,0))-MIN(Base_Dados!X$5:X$98)) /
(IF(MAX(Base_Dados!X$5:X$98)-MIN(Base_Dados!X$5:X$98)=0,1,MAX(Base_Dados!X$5:X$98)-MIN(Base_Dados!X$5:X$98)))) * X$1)))</f>
        <v>0</v>
      </c>
      <c r="Y407" s="106">
        <f>IF(INDEX(Base_Dados!Y:Y,MATCH($B407,Base_Dados!$B:$B,0))=0,0,
MAX(0, MIN(Y$1,
((INDEX(Base_Dados!Y:Y,MATCH($B407,Base_Dados!$B:$B,0))-MIN(Base_Dados!Y$5:Y$98)) /
(IF(MAX(Base_Dados!Y$5:Y$98)-MIN(Base_Dados!Y$5:Y$98)=0,1,MAX(Base_Dados!Y$5:Y$98)-MIN(Base_Dados!Y$5:Y$98)))) * Y$1)))</f>
        <v>0</v>
      </c>
      <c r="Z407" s="106">
        <f>IF(INDEX(Base_Dados!Z:Z,MATCH($B407,Base_Dados!$B:$B,0))=0,0,
MAX(0, MIN(Z$1,
((INDEX(Base_Dados!Z:Z,MATCH($B407,Base_Dados!$B:$B,0))-MIN(Base_Dados!Z$5:Z$98)) /
(IF(MAX(Base_Dados!Z$5:Z$98)-MIN(Base_Dados!Z$5:Z$98)=0,1,MAX(Base_Dados!Z$5:Z$98)-MIN(Base_Dados!Z$5:Z$98)))) * Z$1)))</f>
        <v>0</v>
      </c>
      <c r="AA407" s="106">
        <f>IF(INDEX(Base_Dados!AA:AA,MATCH($B407,Base_Dados!$B:$B,0))=0,0,
MAX(0, MIN(AA$1,
((INDEX(Base_Dados!AA:AA,MATCH($B407,Base_Dados!$B:$B,0))-MIN(Base_Dados!AA$5:AA$98)) /
(IF(MAX(Base_Dados!AA$5:AA$98)-MIN(Base_Dados!AA$5:AA$98)=0,1,MAX(Base_Dados!AA$5:AA$98)-MIN(Base_Dados!AA$5:AA$98)))) * AA$1)))</f>
        <v>0</v>
      </c>
      <c r="AB407" s="106">
        <f>IF(INDEX(Base_Dados!AB:AB,MATCH($B407,Base_Dados!$B:$B,0))=0,0,
MAX(0, MIN(AB$1,
((INDEX(Base_Dados!AB:AB,MATCH($B407,Base_Dados!$B:$B,0))-MIN(Base_Dados!AB$5:AB$98)) /
(IF(MAX(Base_Dados!AB$5:AB$98)-MIN(Base_Dados!AB$5:AB$98)=0,1,MAX(Base_Dados!AB$5:AB$98)-MIN(Base_Dados!AB$5:AB$98)))) * AB$1)))</f>
        <v>0.63493598969417553</v>
      </c>
      <c r="AC407" s="106">
        <f>IF(INDEX(Base_Dados!AC:AC,MATCH($B407,Base_Dados!$B:$B,0))=0,0,
MAX(0, MIN(AC$1,
((INDEX(Base_Dados!AC:AC,MATCH($B407,Base_Dados!$B:$B,0))-MIN(Base_Dados!AC$5:AC$98)) /
(IF(MAX(Base_Dados!AC$5:AC$98)-MIN(Base_Dados!AC$5:AC$98)=0,1,MAX(Base_Dados!AC$5:AC$98)-MIN(Base_Dados!AC$5:AC$98)))) * AC$1)))</f>
        <v>0.21122205627288493</v>
      </c>
      <c r="AD407" s="106">
        <f>IF(INDEX(Base_Dados!AD:AD,MATCH($B407,Base_Dados!$B:$B,0))=0,0,
MAX(0, MIN(AD$1,
((INDEX(Base_Dados!AD:AD,MATCH($B407,Base_Dados!$B:$B,0))-MIN(Base_Dados!AD$5:AD$98)) /
(IF(MAX(Base_Dados!AD$5:AD$98)-MIN(Base_Dados!AD$5:AD$98)=0,1,MAX(Base_Dados!AD$5:AD$98)-MIN(Base_Dados!AD$5:AD$98)))) * AD$1)))</f>
        <v>0.17243011388847804</v>
      </c>
      <c r="AE407" s="106">
        <f>IF(INDEX(Base_Dados!AE:AE,MATCH($B407,Base_Dados!$B:$B,0))=0,0,
MAX(0, MIN(AE$1,
((INDEX(Base_Dados!AE:AE,MATCH($B407,Base_Dados!$B:$B,0))-MIN(Base_Dados!AE$5:AE$98)) /
(IF(MAX(Base_Dados!AE$5:AE$98)-MIN(Base_Dados!AE$5:AE$98)=0,1,MAX(Base_Dados!AE$5:AE$98)-MIN(Base_Dados!AE$5:AE$98)))) * AE$1)))</f>
        <v>0.10532144398101539</v>
      </c>
      <c r="AF407" s="106">
        <f>IF(INDEX(Base_Dados!AF:AF,MATCH($B407,Base_Dados!$B:$B,0))=0,0,
MAX(0, MIN(AF$1,
((INDEX(Base_Dados!AF:AF,MATCH($B407,Base_Dados!$B:$B,0))-MIN(Base_Dados!AF$5:AF$98)) /
(IF(MAX(Base_Dados!AF$5:AF$98)-MIN(Base_Dados!AF$5:AF$98)=0,1,MAX(Base_Dados!AF$5:AF$98)-MIN(Base_Dados!AF$5:AF$98)))) * AF$1)))</f>
        <v>0.1358893026249253</v>
      </c>
      <c r="AG407" s="106">
        <f>IF(INDEX(Base_Dados!AG:AG,MATCH($B407,Base_Dados!$B:$B,0))=0,0,
MAX(0, MIN(AG$1,
((INDEX(Base_Dados!AG:AG,MATCH($B407,Base_Dados!$B:$B,0))-MIN(Base_Dados!AG$5:AG$98)) /
(IF(MAX(Base_Dados!AG$5:AG$98)-MIN(Base_Dados!AG$5:AG$98)=0,1,MAX(Base_Dados!AG$5:AG$98)-MIN(Base_Dados!AG$5:AG$98)))) * AG$1)))</f>
        <v>0.1720551840345427</v>
      </c>
      <c r="AH407" s="106">
        <f>IF(INDEX(Base_Dados!AH:AH,MATCH($B407,Base_Dados!$B:$B,0))=0,0,
MAX(0, MIN(AH$1,
((INDEX(Base_Dados!AH:AH,MATCH($B407,Base_Dados!$B:$B,0))-MIN(Base_Dados!AH$5:AH$98)) /
(IF(MAX(Base_Dados!AH$5:AH$98)-MIN(Base_Dados!AH$5:AH$98)=0,1,MAX(Base_Dados!AH$5:AH$98)-MIN(Base_Dados!AH$5:AH$98)))) * AH$1)))</f>
        <v>2.0784698186036401</v>
      </c>
      <c r="AI407" s="106">
        <f>IF(INDEX(Base_Dados!AI:AI,MATCH($B407,Base_Dados!$B:$B,0))=0,0,
MAX(0, MIN(AI$1,
((INDEX(Base_Dados!AI:AI,MATCH($B407,Base_Dados!$B:$B,0))-MIN(Base_Dados!AI$5:AI$98)) /
(IF(MAX(Base_Dados!AI$5:AI$98)-MIN(Base_Dados!AI$5:AI$98)=0,1,MAX(Base_Dados!AI$5:AI$98)-MIN(Base_Dados!AI$5:AI$98)))) * AI$1)))</f>
        <v>0.2857142857142857</v>
      </c>
      <c r="AJ407" s="106">
        <f>IF(INDEX(Base_Dados!AJ:AJ,MATCH($B407,Base_Dados!$B:$B,0))=0,0,
MAX(0, MIN(AJ$1,
((INDEX(Base_Dados!AJ:AJ,MATCH($B407,Base_Dados!$B:$B,0))-MIN(Base_Dados!AJ$5:AJ$98)) /
(IF(MAX(Base_Dados!AJ$5:AJ$98)-MIN(Base_Dados!AJ$5:AJ$98)=0,1,MAX(Base_Dados!AJ$5:AJ$98)-MIN(Base_Dados!AJ$5:AJ$98)))) * AJ$1)))</f>
        <v>0.54315476190476186</v>
      </c>
      <c r="AK407" s="106">
        <f>IF(INDEX(Base_Dados!AK:AK,MATCH($B407,Base_Dados!$B:$B,0))=0,0,
MAX(0, MIN(AK$1,
((INDEX(Base_Dados!AK:AK,MATCH($B407,Base_Dados!$B:$B,0))-MIN(Base_Dados!AK$5:AK$98)) /
(IF(MAX(Base_Dados!AK$5:AK$98)-MIN(Base_Dados!AK$5:AK$98)=0,1,MAX(Base_Dados!AK$5:AK$98)-MIN(Base_Dados!AK$5:AK$98)))) * AK$1)))</f>
        <v>7.7586206896551727E-2</v>
      </c>
      <c r="AL407" s="106">
        <f>IF(INDEX(Base_Dados!AL:AL,MATCH($B407,Base_Dados!$B:$B,0))=0,0,
MAX(0, MIN(AL$1,
((INDEX(Base_Dados!AL:AL,MATCH($B407,Base_Dados!$B:$B,0))-MIN(Base_Dados!AL$5:AL$98)) /
(IF(MAX(Base_Dados!AL$5:AL$98)-MIN(Base_Dados!AL$5:AL$98)=0,1,MAX(Base_Dados!AL$5:AL$98)-MIN(Base_Dados!AL$5:AL$98)))) * AL$1)))</f>
        <v>0.16666666666666666</v>
      </c>
      <c r="AM407" s="106">
        <f>IF(INDEX(Base_Dados!AM:AM,MATCH($B407,Base_Dados!$B:$B,0))=0,0,
MAX(0, MIN(AM$1,
((INDEX(Base_Dados!AM:AM,MATCH($B407,Base_Dados!$B:$B,0))-MIN(Base_Dados!AM$5:AM$98)) /
(IF(MAX(Base_Dados!AM$5:AM$98)-MIN(Base_Dados!AM$5:AM$98)=0,1,MAX(Base_Dados!AM$5:AM$98)-MIN(Base_Dados!AM$5:AM$98)))) * AM$1)))</f>
        <v>7.5608493008803734E-2</v>
      </c>
      <c r="AN407" s="106">
        <f>IF(INDEX(Base_Dados!AN:AN,MATCH($B407,Base_Dados!$B:$B,0))=0,0,
MAX(0, MIN(AN$1,
((INDEX(Base_Dados!AN:AN,MATCH($B407,Base_Dados!$B:$B,0))-MIN(Base_Dados!AN$5:AN$98)) /
(IF(MAX(Base_Dados!AN$5:AN$98)-MIN(Base_Dados!AN$5:AN$98)=0,1,MAX(Base_Dados!AN$5:AN$98)-MIN(Base_Dados!AN$5:AN$98)))) * AN$1)))</f>
        <v>0.1783073673092157</v>
      </c>
      <c r="AO407" s="106">
        <f>IF(INDEX(Base_Dados!AO:AO,MATCH($B407,Base_Dados!$B:$B,0))=0,0,
MAX(0, MIN(AO$1,
((INDEX(Base_Dados!AO:AO,MATCH($B407,Base_Dados!$B:$B,0))-MIN(Base_Dados!AO$5:AO$98)) /
(IF(MAX(Base_Dados!AO$5:AO$98)-MIN(Base_Dados!AO$5:AO$98)=0,1,MAX(Base_Dados!AO$5:AO$98)-MIN(Base_Dados!AO$5:AO$98)))) * AO$1)))</f>
        <v>0</v>
      </c>
      <c r="AP407" s="106">
        <f>IF(INDEX(Base_Dados!AP:AP,MATCH($B407,Base_Dados!$B:$B,0))=0,0,
MAX(0, MIN(AP$1,
((INDEX(Base_Dados!AP:AP,MATCH($B407,Base_Dados!$B:$B,0))-MIN(Base_Dados!AP$5:AP$98)) /
(IF(MAX(Base_Dados!AP$5:AP$98)-MIN(Base_Dados!AP$5:AP$98)=0,1,MAX(Base_Dados!AP$5:AP$98)-MIN(Base_Dados!AP$5:AP$98)))) * AP$1)))</f>
        <v>2.7522935779816515E-2</v>
      </c>
      <c r="AQ407" s="106">
        <f>IF(INDEX(Base_Dados!AQ:AQ,MATCH($B407,Base_Dados!$B:$B,0))=0,0,
MAX(0, MIN(AQ$1,
((INDEX(Base_Dados!AQ:AQ,MATCH($B407,Base_Dados!$B:$B,0))-MIN(Base_Dados!AQ$5:AQ$98)) /
(IF(MAX(Base_Dados!AQ$5:AQ$98)-MIN(Base_Dados!AQ$5:AQ$98)=0,1,MAX(Base_Dados!AQ$5:AQ$98)-MIN(Base_Dados!AQ$5:AQ$98)))) * AQ$1)))</f>
        <v>0</v>
      </c>
      <c r="AR407" s="106">
        <f>IF(INDEX(Base_Dados!AR:AR,MATCH($B407,Base_Dados!$B:$B,0))=0,0,
MAX(0, MIN(AR$1,
((INDEX(Base_Dados!AR:AR,MATCH($B407,Base_Dados!$B:$B,0))-MIN(Base_Dados!AR$5:AR$98)) /
(IF(MAX(Base_Dados!AR$5:AR$98)-MIN(Base_Dados!AR$5:AR$98)=0,1,MAX(Base_Dados!AR$5:AR$98)-MIN(Base_Dados!AR$5:AR$98)))) * AR$1)))</f>
        <v>0</v>
      </c>
      <c r="AS407" s="106">
        <f>IF(INDEX(Base_Dados!AS:AS,MATCH($B407,Base_Dados!$B:$B,0))=0,0,
MAX(0, MIN(AS$1,
((INDEX(Base_Dados!AS:AS,MATCH($B407,Base_Dados!$B:$B,0))-MIN(Base_Dados!AS$5:AS$98)) /
(IF(MAX(Base_Dados!AS$5:AS$98)-MIN(Base_Dados!AS$5:AS$98)=0,1,MAX(Base_Dados!AS$5:AS$98)-MIN(Base_Dados!AS$5:AS$98)))) * AS$1)))</f>
        <v>0</v>
      </c>
      <c r="AT407" s="106">
        <f>IF(INDEX(Base_Dados!AT:AT,MATCH($B407,Base_Dados!$B:$B,0))=0,0,
MAX(0, MIN(AT$1,
((INDEX(Base_Dados!AT:AT,MATCH($B407,Base_Dados!$B:$B,0))-MIN(Base_Dados!AT$5:AT$98)) /
(IF(MAX(Base_Dados!AT$5:AT$98)-MIN(Base_Dados!AT$5:AT$98)=0,1,MAX(Base_Dados!AT$5:AT$98)-MIN(Base_Dados!AT$5:AT$98)))) * AT$1)))</f>
        <v>0</v>
      </c>
      <c r="AU407" s="106">
        <f>IF(INDEX(Base_Dados!AU:AU,MATCH($B407,Base_Dados!$B:$B,0))=0,0,
MAX(0, MIN(AU$1,
((INDEX(Base_Dados!AU:AU,MATCH($B407,Base_Dados!$B:$B,0))-MIN(Base_Dados!AU$5:AU$98)) /
(IF(MAX(Base_Dados!AU$5:AU$98)-MIN(Base_Dados!AU$5:AU$98)=0,1,MAX(Base_Dados!AU$5:AU$98)-MIN(Base_Dados!AU$5:AU$98)))) * AU$1)))</f>
        <v>2.3408239700374533E-2</v>
      </c>
      <c r="AV407" s="106">
        <f>IF(INDEX(Base_Dados!AV:AV,MATCH($B407,Base_Dados!$B:$B,0))=0,0,
MAX(0, MIN(AV$1,
((INDEX(Base_Dados!AV:AV,MATCH($B407,Base_Dados!$B:$B,0))-MIN(Base_Dados!AV$5:AV$98)) /
(IF(MAX(Base_Dados!AV$5:AV$98)-MIN(Base_Dados!AV$5:AV$98)=0,1,MAX(Base_Dados!AV$5:AV$98)-MIN(Base_Dados!AV$5:AV$98)))) * AV$1)))</f>
        <v>0</v>
      </c>
      <c r="AW407" s="106">
        <f>IF(INDEX(Base_Dados!AW:AW,MATCH($B407,Base_Dados!$B:$B,0))=0,0,
MAX(0, MIN(AW$1,
((INDEX(Base_Dados!AW:AW,MATCH($B407,Base_Dados!$B:$B,0))-MIN(Base_Dados!AW$5:AW$98)) /
(IF(MAX(Base_Dados!AW$5:AW$98)-MIN(Base_Dados!AW$5:AW$98)=0,1,MAX(Base_Dados!AW$5:AW$98)-MIN(Base_Dados!AW$5:AW$98)))) * AW$1)))</f>
        <v>0</v>
      </c>
      <c r="AX407" s="106">
        <f>IF(INDEX(Base_Dados!AX:AX,MATCH($B407,Base_Dados!$B:$B,0))=0,0,
MAX(0, MIN(AX$1,
((INDEX(Base_Dados!AX:AX,MATCH($B407,Base_Dados!$B:$B,0))-MIN(Base_Dados!AX$5:AX$98)) /
(IF(MAX(Base_Dados!AX$5:AX$98)-MIN(Base_Dados!AX$5:AX$98)=0,1,MAX(Base_Dados!AX$5:AX$98)-MIN(Base_Dados!AX$5:AX$98)))) * AX$1)))</f>
        <v>1.8966483884642209E-2</v>
      </c>
      <c r="AY407" s="106">
        <f>IF(INDEX(Base_Dados!AY:AY,MATCH($B407,Base_Dados!$B:$B,0))=0,0,
MAX(0, MIN(AY$1,
((INDEX(Base_Dados!AY:AY,MATCH($B407,Base_Dados!$B:$B,0))-MIN(Base_Dados!AY$5:AY$98)) /
(IF(MAX(Base_Dados!AY$5:AY$98)-MIN(Base_Dados!AY$5:AY$98)=0,1,MAX(Base_Dados!AY$5:AY$98)-MIN(Base_Dados!AY$5:AY$98)))) * AY$1)))</f>
        <v>2.4398285525881965E-2</v>
      </c>
      <c r="AZ407" s="106">
        <f>IF(INDEX(Base_Dados!AZ:AZ,MATCH($B407,Base_Dados!$B:$B,0))=0,0,
MAX(0, MIN(AZ$1,
((INDEX(Base_Dados!AZ:AZ,MATCH($B407,Base_Dados!$B:$B,0))-MIN(Base_Dados!AZ$5:AZ$98)) /
(IF(MAX(Base_Dados!AZ$5:AZ$98)-MIN(Base_Dados!AZ$5:AZ$98)=0,1,MAX(Base_Dados!AZ$5:AZ$98)-MIN(Base_Dados!AZ$5:AZ$98)))) * AZ$1)))</f>
        <v>0.5</v>
      </c>
      <c r="BA407" s="106">
        <f>IF(INDEX(Base_Dados!BA:BA,MATCH($B407,Base_Dados!$B:$B,0))=0,0,
MAX(0, MIN(BA$1,
((INDEX(Base_Dados!BA:BA,MATCH($B407,Base_Dados!$B:$B,0))-MIN(Base_Dados!BA$5:BA$98)) /
(IF(MAX(Base_Dados!BA$5:BA$98)-MIN(Base_Dados!BA$5:BA$98)=0,1,MAX(Base_Dados!BA$5:BA$98)-MIN(Base_Dados!BA$5:BA$98)))) * BA$1)))</f>
        <v>0.12649037500832611</v>
      </c>
      <c r="BB407" s="106">
        <f>IF(INDEX(Base_Dados!BB:BB,MATCH($B407,Base_Dados!$B:$B,0))=0,0,
MAX(0, MIN(BB$1,
((INDEX(Base_Dados!BB:BB,MATCH($B407,Base_Dados!$B:$B,0))-MIN(Base_Dados!BB$5:BB$98)) /
(IF(MAX(Base_Dados!BB$5:BB$98)-MIN(Base_Dados!BB$5:BB$98)=0,1,MAX(Base_Dados!BB$5:BB$98)-MIN(Base_Dados!BB$5:BB$98)))) * BB$1)))</f>
        <v>0.5</v>
      </c>
      <c r="BC407" s="106">
        <f>IF(INDEX(Base_Dados!BC:BC,MATCH($B407,Base_Dados!$B:$B,0))=0,0,
MAX(0, MIN(BC$1,
((INDEX(Base_Dados!BC:BC,MATCH($B407,Base_Dados!$B:$B,0))-MIN(Base_Dados!BC$5:BC$98)) /
(IF(MAX(Base_Dados!BC$5:BC$98)-MIN(Base_Dados!BC$5:BC$98)=0,1,MAX(Base_Dados!BC$5:BC$98)-MIN(Base_Dados!BC$5:BC$98)))) * BC$1)))</f>
        <v>9.0762186910853762E-2</v>
      </c>
      <c r="BD407" s="106">
        <f>IF(INDEX(Base_Dados!BD:BD,MATCH($B407,Base_Dados!$B:$B,0))=0,0,
MAX(0, MIN(BD$1,
((INDEX(Base_Dados!BD:BD,MATCH($B407,Base_Dados!$B:$B,0))-MIN(Base_Dados!BD$5:BD$98)) /
(IF(MAX(Base_Dados!BD$5:BD$98)-MIN(Base_Dados!BD$5:BD$98)=0,1,MAX(Base_Dados!BD$5:BD$98)-MIN(Base_Dados!BD$5:BD$98)))) * BD$1)))</f>
        <v>0.12021328162869607</v>
      </c>
      <c r="BE407" s="106">
        <f>IF(INDEX(Base_Dados!BE:BE,MATCH($B407,Base_Dados!$B:$B,0))=0,0,
MAX(0, MIN(BE$1,
((INDEX(Base_Dados!BE:BE,MATCH($B407,Base_Dados!$B:$B,0))-MIN(Base_Dados!BE$5:BE$98)) /
(IF(MAX(Base_Dados!BE$5:BE$98)-MIN(Base_Dados!BE$5:BE$98)=0,1,MAX(Base_Dados!BE$5:BE$98)-MIN(Base_Dados!BE$5:BE$98)))) * BE$1)))</f>
        <v>0.31159056698444554</v>
      </c>
      <c r="BF407" s="106">
        <f>IF(INDEX(Base_Dados!BF:BF,MATCH($B407,Base_Dados!$B:$B,0))=0,0,
MAX(0, MIN(BF$1,
((INDEX(Base_Dados!BF:BF,MATCH($B407,Base_Dados!$B:$B,0))-MIN(Base_Dados!BF$5:BF$98)) /
(IF(MAX(Base_Dados!BF$5:BF$98)-MIN(Base_Dados!BF$5:BF$98)=0,1,MAX(Base_Dados!BF$5:BF$98)-MIN(Base_Dados!BF$5:BF$98)))) * BF$1)))</f>
        <v>0</v>
      </c>
      <c r="BG407" s="106">
        <f>IF(INDEX(Base_Dados!BG:BG,MATCH($B407,Base_Dados!$B:$B,0))=0,0,
MAX(0, MIN(BG$1,
((INDEX(Base_Dados!BG:BG,MATCH($B407,Base_Dados!$B:$B,0))-MIN(Base_Dados!BG$5:BG$98)) /
(IF(MAX(Base_Dados!BG$5:BG$98)-MIN(Base_Dados!BG$5:BG$98)=0,1,MAX(Base_Dados!BG$5:BG$98)-MIN(Base_Dados!BG$5:BG$98)))) * BG$1)))</f>
        <v>4.2642140468227424E-2</v>
      </c>
      <c r="BH407" s="106">
        <f>IF(INDEX(Base_Dados!BH:BH,MATCH($B407,Base_Dados!$B:$B,0))=0,0,
MAX(0, MIN(BH$1,
((INDEX(Base_Dados!BH:BH,MATCH($B407,Base_Dados!$B:$B,0))-MIN(Base_Dados!BH$5:BH$98)) /
(IF(MAX(Base_Dados!BH$5:BH$98)-MIN(Base_Dados!BH$5:BH$98)=0,1,MAX(Base_Dados!BH$5:BH$98)-MIN(Base_Dados!BH$5:BH$98)))) * BH$1)))</f>
        <v>0.13186813186813187</v>
      </c>
      <c r="BI407" s="106">
        <f>IF(INDEX(Base_Dados!BI:BI,MATCH($B407,Base_Dados!$B:$B,0))=0,0,
MAX(0, MIN(BI$1,
((INDEX(Base_Dados!BI:BI,MATCH($B407,Base_Dados!$B:$B,0))-MIN(Base_Dados!BI$5:BI$98)) /
(IF(MAX(Base_Dados!BI$5:BI$98)-MIN(Base_Dados!BI$5:BI$98)=0,1,MAX(Base_Dados!BI$5:BI$98)-MIN(Base_Dados!BI$5:BI$98)))) * BI$1)))</f>
        <v>0.31669266770670829</v>
      </c>
      <c r="BJ407" s="106">
        <f>IF(INDEX(Base_Dados!BJ:BJ,MATCH($B407,Base_Dados!$B:$B,0))=0,0,
MAX(0, MIN(BJ$1,
((INDEX(Base_Dados!BJ:BJ,MATCH($B407,Base_Dados!$B:$B,0))-MIN(Base_Dados!BJ$5:BJ$98)) /
(IF(MAX(Base_Dados!BJ$5:BJ$98)-MIN(Base_Dados!BJ$5:BJ$98)=0,1,MAX(Base_Dados!BJ$5:BJ$98)-MIN(Base_Dados!BJ$5:BJ$98)))) * BJ$1)))</f>
        <v>0.1368421052631579</v>
      </c>
      <c r="BK407" s="106">
        <f>IF(INDEX(Base_Dados!BK:BK,MATCH($B407,Base_Dados!$B:$B,0))=0,0,
MAX(0, MIN(BK$1,
((INDEX(Base_Dados!BK:BK,MATCH($B407,Base_Dados!$B:$B,0))-MIN(Base_Dados!BK$5:BK$98)) /
(IF(MAX(Base_Dados!BK$5:BK$98)-MIN(Base_Dados!BK$5:BK$98)=0,1,MAX(Base_Dados!BK$5:BK$98)-MIN(Base_Dados!BK$5:BK$98)))) * BK$1)))</f>
        <v>7.1428571428571425E-2</v>
      </c>
      <c r="BL407" s="106">
        <f>IF(INDEX(Base_Dados!BL:BL,MATCH($B407,Base_Dados!$B:$B,0))=0,0,
MAX(0, MIN(BL$1,
((INDEX(Base_Dados!BL:BL,MATCH($B407,Base_Dados!$B:$B,0))-MIN(Base_Dados!BL$5:BL$98)) /
(IF(MAX(Base_Dados!BL$5:BL$98)-MIN(Base_Dados!BL$5:BL$98)=0,1,MAX(Base_Dados!BL$5:BL$98)-MIN(Base_Dados!BL$5:BL$98)))) * BL$1)))</f>
        <v>0.15146579804560262</v>
      </c>
      <c r="BM407" s="106">
        <f>IF(INDEX(Base_Dados!BM:BM,MATCH($B407,Base_Dados!$B:$B,0))=0,0,
MAX(0, MIN(BM$1,
((INDEX(Base_Dados!BM:BM,MATCH($B407,Base_Dados!$B:$B,0))-MIN(Base_Dados!BM$5:BM$98)) /
(IF(MAX(Base_Dados!BM$5:BM$98)-MIN(Base_Dados!BM$5:BM$98)=0,1,MAX(Base_Dados!BM$5:BM$98)-MIN(Base_Dados!BM$5:BM$98)))) * BM$1)))</f>
        <v>1</v>
      </c>
      <c r="BN407" s="106">
        <f>IF(INDEX(Base_Dados!BN:BN,MATCH($B407,Base_Dados!$B:$B,0))=0,0,
MAX(0, MIN(BN$1,
((INDEX(Base_Dados!BN:BN,MATCH($B407,Base_Dados!$B:$B,0))-MIN(Base_Dados!BN$5:BN$98)) /
(IF(MAX(Base_Dados!BN$5:BN$98)-MIN(Base_Dados!BN$5:BN$98)=0,1,MAX(Base_Dados!BN$5:BN$98)-MIN(Base_Dados!BN$5:BN$98)))) * BN$1)))</f>
        <v>0.1224635719346296</v>
      </c>
      <c r="BO407" s="106">
        <f>IF(INDEX(Base_Dados!BO:BO,MATCH($B407,Base_Dados!$B:$B,0))=0,0,
MAX(0, MIN(BO$1,
((INDEX(Base_Dados!BO:BO,MATCH($B407,Base_Dados!$B:$B,0))-MIN(Base_Dados!BO$5:BO$98)) /
(IF(MAX(Base_Dados!BO$5:BO$98)-MIN(Base_Dados!BO$5:BO$98)=0,1,MAX(Base_Dados!BO$5:BO$98)-MIN(Base_Dados!BO$5:BO$98)))) * BO$1)))</f>
        <v>8.6206896551724137E-3</v>
      </c>
      <c r="BP407" s="106">
        <f t="shared" si="24"/>
        <v>17.683983865417474</v>
      </c>
      <c r="BQ407" s="111">
        <f t="shared" si="25"/>
        <v>0.42567421847609788</v>
      </c>
      <c r="BR407" s="112">
        <f t="shared" si="26"/>
        <v>0.11116590499807461</v>
      </c>
      <c r="BS407" s="113">
        <f t="shared" si="27"/>
        <v>17.5728179604194</v>
      </c>
    </row>
    <row r="408" spans="1:71">
      <c r="A408" s="21">
        <v>35055</v>
      </c>
      <c r="B408" s="21" t="s">
        <v>669</v>
      </c>
      <c r="C408" s="21" t="s">
        <v>619</v>
      </c>
      <c r="D408" s="105">
        <f>IF(INDEX(Base_Dados!D:D,MATCH($B408,Base_Dados!$B:$B,0))=0,0,
MAX(0, MIN(D$1,
((INDEX(Base_Dados!D:D,MATCH($B408,Base_Dados!$B:$B,0))-MIN(Base_Dados!D$5:D$98)) /
(IF(MAX(Base_Dados!D$5:D$98)-MIN(Base_Dados!D$5:D$98)=0,1,MAX(Base_Dados!D$5:D$98)-MIN(Base_Dados!D$5:D$98)))) * D$1)))</f>
        <v>0.50390464763919096</v>
      </c>
      <c r="E408" s="106">
        <f>IF(INDEX(Base_Dados!E:E,MATCH($B408,Base_Dados!$B:$B,0))=0,0,
MAX(0, MIN(E$1,
((INDEX(Base_Dados!E:E,MATCH($B408,Base_Dados!$B:$B,0))-MIN(Base_Dados!E$5:E$98)) /
(IF(MAX(Base_Dados!E$5:E$98)-MIN(Base_Dados!E$5:E$98)=0,1,MAX(Base_Dados!E$5:E$98)-MIN(Base_Dados!E$5:E$98)))) * E$1)))</f>
        <v>0.16608307620684362</v>
      </c>
      <c r="F408" s="106">
        <f>IF(INDEX(Base_Dados!F:F,MATCH($B408,Base_Dados!$B:$B,0))=0,0,
MAX(0, MIN(F$1,
((INDEX(Base_Dados!F:F,MATCH($B408,Base_Dados!$B:$B,0))-MIN(Base_Dados!F$5:F$98)) /
(IF(MAX(Base_Dados!F$5:F$98)-MIN(Base_Dados!F$5:F$98)=0,1,MAX(Base_Dados!F$5:F$98)-MIN(Base_Dados!F$5:F$98)))) * F$1)))</f>
        <v>0.15527175863827858</v>
      </c>
      <c r="G408" s="106">
        <f>IF(INDEX(Base_Dados!G:G,MATCH($B408,Base_Dados!$B:$B,0))=0,0,
MAX(0, MIN(G$1,
((INDEX(Base_Dados!G:G,MATCH($B408,Base_Dados!$B:$B,0))-MIN(Base_Dados!G$5:G$98)) /
(IF(MAX(Base_Dados!G$5:G$98)-MIN(Base_Dados!G$5:G$98)=0,1,MAX(Base_Dados!G$5:G$98)-MIN(Base_Dados!G$5:G$98)))) * G$1)))</f>
        <v>0.12182644941265632</v>
      </c>
      <c r="H408" s="106">
        <f>IF(INDEX(Base_Dados!H:H,MATCH($B408,Base_Dados!$B:$B,0))=0,0,
MAX(0, MIN(H$1,
((INDEX(Base_Dados!H:H,MATCH($B408,Base_Dados!$B:$B,0))-MIN(Base_Dados!H$5:H$98)) /
(IF(MAX(Base_Dados!H$5:H$98)-MIN(Base_Dados!H$5:H$98)=0,1,MAX(Base_Dados!H$5:H$98)-MIN(Base_Dados!H$5:H$98)))) * H$1)))</f>
        <v>0.11427804736241866</v>
      </c>
      <c r="I408" s="106">
        <f>IF(INDEX(Base_Dados!I:I,MATCH($B408,Base_Dados!$B:$B,0))=0,0,
MAX(0, MIN(I$1,
((INDEX(Base_Dados!I:I,MATCH($B408,Base_Dados!$B:$B,0))-MIN(Base_Dados!I$5:I$98)) /
(IF(MAX(Base_Dados!I$5:I$98)-MIN(Base_Dados!I$5:I$98)=0,1,MAX(Base_Dados!I$5:I$98)-MIN(Base_Dados!I$5:I$98)))) * I$1)))</f>
        <v>0.13865792703649907</v>
      </c>
      <c r="J408" s="106">
        <f>IF(INDEX(Base_Dados!J:J,MATCH($B408,Base_Dados!$B:$B,0))=0,0,
MAX(0, MIN(J$1,
((INDEX(Base_Dados!J:J,MATCH($B408,Base_Dados!$B:$B,0))-MIN(Base_Dados!J$5:J$98)) /
(IF(MAX(Base_Dados!J$5:J$98)-MIN(Base_Dados!J$5:J$98)=0,1,MAX(Base_Dados!J$5:J$98)-MIN(Base_Dados!J$5:J$98)))) * J$1)))</f>
        <v>0.15465974616875405</v>
      </c>
      <c r="K408" s="106">
        <f>IF(INDEX(Base_Dados!K:K,MATCH($B408,Base_Dados!$B:$B,0))=0,0,
MAX(0, MIN(K$1,
((INDEX(Base_Dados!K:K,MATCH($B408,Base_Dados!$B:$B,0))-MIN(Base_Dados!K$5:K$98)) /
(IF(MAX(Base_Dados!K$5:K$98)-MIN(Base_Dados!K$5:K$98)=0,1,MAX(Base_Dados!K$5:K$98)-MIN(Base_Dados!K$5:K$98)))) * K$1)))</f>
        <v>0.18842799642218247</v>
      </c>
      <c r="L408" s="106">
        <f>IF(INDEX(Base_Dados!L:L,MATCH($B408,Base_Dados!$B:$B,0))=0,0,
MAX(0, MIN(L$1,
((INDEX(Base_Dados!L:L,MATCH($B408,Base_Dados!$B:$B,0))-MIN(Base_Dados!L$5:L$98)) /
(IF(MAX(Base_Dados!L$5:L$98)-MIN(Base_Dados!L$5:L$98)=0,1,MAX(Base_Dados!L$5:L$98)-MIN(Base_Dados!L$5:L$98)))) * L$1)))</f>
        <v>0.23252383549856717</v>
      </c>
      <c r="M408" s="106">
        <f>IF(INDEX(Base_Dados!M:M,MATCH($B408,Base_Dados!$B:$B,0))=0,0,
MAX(0, MIN(M$1,
((INDEX(Base_Dados!M:M,MATCH($B408,Base_Dados!$B:$B,0))-MIN(Base_Dados!M$5:M$98)) /
(IF(MAX(Base_Dados!M$5:M$98)-MIN(Base_Dados!M$5:M$98)=0,1,MAX(Base_Dados!M$5:M$98)-MIN(Base_Dados!M$5:M$98)))) * M$1)))</f>
        <v>0.27126530612244898</v>
      </c>
      <c r="N408" s="106">
        <f>IF(INDEX(Base_Dados!N:N,MATCH($B408,Base_Dados!$B:$B,0))=0,0,
MAX(0, MIN(N$1,
((INDEX(Base_Dados!N:N,MATCH($B408,Base_Dados!$B:$B,0))-MIN(Base_Dados!N$5:N$98)) /
(IF(MAX(Base_Dados!N$5:N$98)-MIN(Base_Dados!N$5:N$98)=0,1,MAX(Base_Dados!N$5:N$98)-MIN(Base_Dados!N$5:N$98)))) * N$1)))</f>
        <v>0.32404548089778629</v>
      </c>
      <c r="O408" s="106">
        <f>IF(INDEX(Base_Dados!O:O,MATCH($B408,Base_Dados!$B:$B,0))=0,0,
MAX(0, MIN(O$1,
((INDEX(Base_Dados!O:O,MATCH($B408,Base_Dados!$B:$B,0))-MIN(Base_Dados!O$5:O$98)) /
(IF(MAX(Base_Dados!O$5:O$98)-MIN(Base_Dados!O$5:O$98)=0,1,MAX(Base_Dados!O$5:O$98)-MIN(Base_Dados!O$5:O$98)))) * O$1)))</f>
        <v>0.39238530575840347</v>
      </c>
      <c r="P408" s="106">
        <f>IF(INDEX(Base_Dados!P:P,MATCH($B408,Base_Dados!$B:$B,0))=0,0,
MAX(0, MIN(P$1,
((INDEX(Base_Dados!P:P,MATCH($B408,Base_Dados!$B:$B,0))-MIN(Base_Dados!P$5:P$98)) /
(IF(MAX(Base_Dados!P$5:P$98)-MIN(Base_Dados!P$5:P$98)=0,1,MAX(Base_Dados!P$5:P$98)-MIN(Base_Dados!P$5:P$98)))) * P$1)))</f>
        <v>0.15633928297133728</v>
      </c>
      <c r="Q408" s="106">
        <f>IF(INDEX(Base_Dados!Q:Q,MATCH($B408,Base_Dados!$B:$B,0))=0,0,
MAX(0, MIN(Q$1,
((INDEX(Base_Dados!Q:Q,MATCH($B408,Base_Dados!$B:$B,0))-MIN(Base_Dados!Q$5:Q$98)) /
(IF(MAX(Base_Dados!Q$5:Q$98)-MIN(Base_Dados!Q$5:Q$98)=0,1,MAX(Base_Dados!Q$5:Q$98)-MIN(Base_Dados!Q$5:Q$98)))) * Q$1)))</f>
        <v>7.951134748038545E-2</v>
      </c>
      <c r="R408" s="106">
        <f>IF(INDEX(Base_Dados!R:R,MATCH($B408,Base_Dados!$B:$B,0))=0,0,
MAX(0, MIN(R$1,
((INDEX(Base_Dados!R:R,MATCH($B408,Base_Dados!$B:$B,0))-MIN(Base_Dados!R$5:R$98)) /
(IF(MAX(Base_Dados!R$5:R$98)-MIN(Base_Dados!R$5:R$98)=0,1,MAX(Base_Dados!R$5:R$98)-MIN(Base_Dados!R$5:R$98)))) * R$1)))</f>
        <v>5.8789012765297875E-2</v>
      </c>
      <c r="S408" s="106">
        <f>IF(INDEX(Base_Dados!S:S,MATCH($B408,Base_Dados!$B:$B,0))=0,0,
MAX(0, MIN(S$1,
((INDEX(Base_Dados!S:S,MATCH($B408,Base_Dados!$B:$B,0))-MIN(Base_Dados!S$5:S$98)) /
(IF(MAX(Base_Dados!S$5:S$98)-MIN(Base_Dados!S$5:S$98)=0,1,MAX(Base_Dados!S$5:S$98)-MIN(Base_Dados!S$5:S$98)))) * S$1)))</f>
        <v>0.10334007339174718</v>
      </c>
      <c r="T408" s="106">
        <f>IF(INDEX(Base_Dados!T:T,MATCH($B408,Base_Dados!$B:$B,0))=0,0,
MAX(0, MIN(T$1,
((INDEX(Base_Dados!T:T,MATCH($B408,Base_Dados!$B:$B,0))-MIN(Base_Dados!T$5:T$98)) /
(IF(MAX(Base_Dados!T$5:T$98)-MIN(Base_Dados!T$5:T$98)=0,1,MAX(Base_Dados!T$5:T$98)-MIN(Base_Dados!T$5:T$98)))) * T$1)))</f>
        <v>0.97497711216200322</v>
      </c>
      <c r="U408" s="106">
        <f>IF(INDEX(Base_Dados!U:U,MATCH($B408,Base_Dados!$B:$B,0))=0,0,
MAX(0, MIN(U$1,
((INDEX(Base_Dados!U:U,MATCH($B408,Base_Dados!$B:$B,0))-MIN(Base_Dados!U$5:U$98)) /
(IF(MAX(Base_Dados!U$5:U$98)-MIN(Base_Dados!U$5:U$98)=0,1,MAX(Base_Dados!U$5:U$98)-MIN(Base_Dados!U$5:U$98)))) * U$1)))</f>
        <v>0.75091888277893215</v>
      </c>
      <c r="V408" s="106">
        <f>IF(INDEX(Base_Dados!V:V,MATCH($B408,Base_Dados!$B:$B,0))=0,0,
MAX(0, MIN(V$1,
((INDEX(Base_Dados!V:V,MATCH($B408,Base_Dados!$B:$B,0))-MIN(Base_Dados!V$5:V$98)) /
(IF(MAX(Base_Dados!V$5:V$98)-MIN(Base_Dados!V$5:V$98)=0,1,MAX(Base_Dados!V$5:V$98)-MIN(Base_Dados!V$5:V$98)))) * V$1)))</f>
        <v>0.14243799714291316</v>
      </c>
      <c r="W408" s="106">
        <f>IF(INDEX(Base_Dados!W:W,MATCH($B408,Base_Dados!$B:$B,0))=0,0,
MAX(0, MIN(W$1,
((INDEX(Base_Dados!W:W,MATCH($B408,Base_Dados!$B:$B,0))-MIN(Base_Dados!W$5:W$98)) /
(IF(MAX(Base_Dados!W$5:W$98)-MIN(Base_Dados!W$5:W$98)=0,1,MAX(Base_Dados!W$5:W$98)-MIN(Base_Dados!W$5:W$98)))) * W$1)))</f>
        <v>2.1931242098829573</v>
      </c>
      <c r="X408" s="106">
        <f>IF(INDEX(Base_Dados!X:X,MATCH($B408,Base_Dados!$B:$B,0))=0,0,
MAX(0, MIN(X$1,
((INDEX(Base_Dados!X:X,MATCH($B408,Base_Dados!$B:$B,0))-MIN(Base_Dados!X$5:X$98)) /
(IF(MAX(Base_Dados!X$5:X$98)-MIN(Base_Dados!X$5:X$98)=0,1,MAX(Base_Dados!X$5:X$98)-MIN(Base_Dados!X$5:X$98)))) * X$1)))</f>
        <v>0</v>
      </c>
      <c r="Y408" s="106">
        <f>IF(INDEX(Base_Dados!Y:Y,MATCH($B408,Base_Dados!$B:$B,0))=0,0,
MAX(0, MIN(Y$1,
((INDEX(Base_Dados!Y:Y,MATCH($B408,Base_Dados!$B:$B,0))-MIN(Base_Dados!Y$5:Y$98)) /
(IF(MAX(Base_Dados!Y$5:Y$98)-MIN(Base_Dados!Y$5:Y$98)=0,1,MAX(Base_Dados!Y$5:Y$98)-MIN(Base_Dados!Y$5:Y$98)))) * Y$1)))</f>
        <v>0.1985294117647059</v>
      </c>
      <c r="Z408" s="106">
        <f>IF(INDEX(Base_Dados!Z:Z,MATCH($B408,Base_Dados!$B:$B,0))=0,0,
MAX(0, MIN(Z$1,
((INDEX(Base_Dados!Z:Z,MATCH($B408,Base_Dados!$B:$B,0))-MIN(Base_Dados!Z$5:Z$98)) /
(IF(MAX(Base_Dados!Z$5:Z$98)-MIN(Base_Dados!Z$5:Z$98)=0,1,MAX(Base_Dados!Z$5:Z$98)-MIN(Base_Dados!Z$5:Z$98)))) * Z$1)))</f>
        <v>0</v>
      </c>
      <c r="AA408" s="106">
        <f>IF(INDEX(Base_Dados!AA:AA,MATCH($B408,Base_Dados!$B:$B,0))=0,0,
MAX(0, MIN(AA$1,
((INDEX(Base_Dados!AA:AA,MATCH($B408,Base_Dados!$B:$B,0))-MIN(Base_Dados!AA$5:AA$98)) /
(IF(MAX(Base_Dados!AA$5:AA$98)-MIN(Base_Dados!AA$5:AA$98)=0,1,MAX(Base_Dados!AA$5:AA$98)-MIN(Base_Dados!AA$5:AA$98)))) * AA$1)))</f>
        <v>0</v>
      </c>
      <c r="AB408" s="106">
        <f>IF(INDEX(Base_Dados!AB:AB,MATCH($B408,Base_Dados!$B:$B,0))=0,0,
MAX(0, MIN(AB$1,
((INDEX(Base_Dados!AB:AB,MATCH($B408,Base_Dados!$B:$B,0))-MIN(Base_Dados!AB$5:AB$98)) /
(IF(MAX(Base_Dados!AB$5:AB$98)-MIN(Base_Dados!AB$5:AB$98)=0,1,MAX(Base_Dados!AB$5:AB$98)-MIN(Base_Dados!AB$5:AB$98)))) * AB$1)))</f>
        <v>0.41617749407720372</v>
      </c>
      <c r="AC408" s="106">
        <f>IF(INDEX(Base_Dados!AC:AC,MATCH($B408,Base_Dados!$B:$B,0))=0,0,
MAX(0, MIN(AC$1,
((INDEX(Base_Dados!AC:AC,MATCH($B408,Base_Dados!$B:$B,0))-MIN(Base_Dados!AC$5:AC$98)) /
(IF(MAX(Base_Dados!AC$5:AC$98)-MIN(Base_Dados!AC$5:AC$98)=0,1,MAX(Base_Dados!AC$5:AC$98)-MIN(Base_Dados!AC$5:AC$98)))) * AC$1)))</f>
        <v>9.2557573713624983E-2</v>
      </c>
      <c r="AD408" s="106">
        <f>IF(INDEX(Base_Dados!AD:AD,MATCH($B408,Base_Dados!$B:$B,0))=0,0,
MAX(0, MIN(AD$1,
((INDEX(Base_Dados!AD:AD,MATCH($B408,Base_Dados!$B:$B,0))-MIN(Base_Dados!AD$5:AD$98)) /
(IF(MAX(Base_Dados!AD$5:AD$98)-MIN(Base_Dados!AD$5:AD$98)=0,1,MAX(Base_Dados!AD$5:AD$98)-MIN(Base_Dados!AD$5:AD$98)))) * AD$1)))</f>
        <v>6.7490016269782571E-2</v>
      </c>
      <c r="AE408" s="106">
        <f>IF(INDEX(Base_Dados!AE:AE,MATCH($B408,Base_Dados!$B:$B,0))=0,0,
MAX(0, MIN(AE$1,
((INDEX(Base_Dados!AE:AE,MATCH($B408,Base_Dados!$B:$B,0))-MIN(Base_Dados!AE$5:AE$98)) /
(IF(MAX(Base_Dados!AE$5:AE$98)-MIN(Base_Dados!AE$5:AE$98)=0,1,MAX(Base_Dados!AE$5:AE$98)-MIN(Base_Dados!AE$5:AE$98)))) * AE$1)))</f>
        <v>3.1195167553573995E-2</v>
      </c>
      <c r="AF408" s="106">
        <f>IF(INDEX(Base_Dados!AF:AF,MATCH($B408,Base_Dados!$B:$B,0))=0,0,
MAX(0, MIN(AF$1,
((INDEX(Base_Dados!AF:AF,MATCH($B408,Base_Dados!$B:$B,0))-MIN(Base_Dados!AF$5:AF$98)) /
(IF(MAX(Base_Dados!AF$5:AF$98)-MIN(Base_Dados!AF$5:AF$98)=0,1,MAX(Base_Dados!AF$5:AF$98)-MIN(Base_Dados!AF$5:AF$98)))) * AF$1)))</f>
        <v>3.7787891325334437E-2</v>
      </c>
      <c r="AG408" s="106">
        <f>IF(INDEX(Base_Dados!AG:AG,MATCH($B408,Base_Dados!$B:$B,0))=0,0,
MAX(0, MIN(AG$1,
((INDEX(Base_Dados!AG:AG,MATCH($B408,Base_Dados!$B:$B,0))-MIN(Base_Dados!AG$5:AG$98)) /
(IF(MAX(Base_Dados!AG$5:AG$98)-MIN(Base_Dados!AG$5:AG$98)=0,1,MAX(Base_Dados!AG$5:AG$98)-MIN(Base_Dados!AG$5:AG$98)))) * AG$1)))</f>
        <v>7.951134748038545E-2</v>
      </c>
      <c r="AH408" s="106">
        <f>IF(INDEX(Base_Dados!AH:AH,MATCH($B408,Base_Dados!$B:$B,0))=0,0,
MAX(0, MIN(AH$1,
((INDEX(Base_Dados!AH:AH,MATCH($B408,Base_Dados!$B:$B,0))-MIN(Base_Dados!AH$5:AH$98)) /
(IF(MAX(Base_Dados!AH$5:AH$98)-MIN(Base_Dados!AH$5:AH$98)=0,1,MAX(Base_Dados!AH$5:AH$98)-MIN(Base_Dados!AH$5:AH$98)))) * AH$1)))</f>
        <v>1.457617854054857</v>
      </c>
      <c r="AI408" s="106">
        <f>IF(INDEX(Base_Dados!AI:AI,MATCH($B408,Base_Dados!$B:$B,0))=0,0,
MAX(0, MIN(AI$1,
((INDEX(Base_Dados!AI:AI,MATCH($B408,Base_Dados!$B:$B,0))-MIN(Base_Dados!AI$5:AI$98)) /
(IF(MAX(Base_Dados!AI$5:AI$98)-MIN(Base_Dados!AI$5:AI$98)=0,1,MAX(Base_Dados!AI$5:AI$98)-MIN(Base_Dados!AI$5:AI$98)))) * AI$1)))</f>
        <v>7.1428571428571425E-2</v>
      </c>
      <c r="AJ408" s="106">
        <f>IF(INDEX(Base_Dados!AJ:AJ,MATCH($B408,Base_Dados!$B:$B,0))=0,0,
MAX(0, MIN(AJ$1,
((INDEX(Base_Dados!AJ:AJ,MATCH($B408,Base_Dados!$B:$B,0))-MIN(Base_Dados!AJ$5:AJ$98)) /
(IF(MAX(Base_Dados!AJ$5:AJ$98)-MIN(Base_Dados!AJ$5:AJ$98)=0,1,MAX(Base_Dados!AJ$5:AJ$98)-MIN(Base_Dados!AJ$5:AJ$98)))) * AJ$1)))</f>
        <v>1.4583333333333335</v>
      </c>
      <c r="AK408" s="106">
        <f>IF(INDEX(Base_Dados!AK:AK,MATCH($B408,Base_Dados!$B:$B,0))=0,0,
MAX(0, MIN(AK$1,
((INDEX(Base_Dados!AK:AK,MATCH($B408,Base_Dados!$B:$B,0))-MIN(Base_Dados!AK$5:AK$98)) /
(IF(MAX(Base_Dados!AK$5:AK$98)-MIN(Base_Dados!AK$5:AK$98)=0,1,MAX(Base_Dados!AK$5:AK$98)-MIN(Base_Dados!AK$5:AK$98)))) * AK$1)))</f>
        <v>6.2068965517241378E-2</v>
      </c>
      <c r="AL408" s="106">
        <f>IF(INDEX(Base_Dados!AL:AL,MATCH($B408,Base_Dados!$B:$B,0))=0,0,
MAX(0, MIN(AL$1,
((INDEX(Base_Dados!AL:AL,MATCH($B408,Base_Dados!$B:$B,0))-MIN(Base_Dados!AL$5:AL$98)) /
(IF(MAX(Base_Dados!AL$5:AL$98)-MIN(Base_Dados!AL$5:AL$98)=0,1,MAX(Base_Dados!AL$5:AL$98)-MIN(Base_Dados!AL$5:AL$98)))) * AL$1)))</f>
        <v>0</v>
      </c>
      <c r="AM408" s="106">
        <f>IF(INDEX(Base_Dados!AM:AM,MATCH($B408,Base_Dados!$B:$B,0))=0,0,
MAX(0, MIN(AM$1,
((INDEX(Base_Dados!AM:AM,MATCH($B408,Base_Dados!$B:$B,0))-MIN(Base_Dados!AM$5:AM$98)) /
(IF(MAX(Base_Dados!AM$5:AM$98)-MIN(Base_Dados!AM$5:AM$98)=0,1,MAX(Base_Dados!AM$5:AM$98)-MIN(Base_Dados!AM$5:AM$98)))) * AM$1)))</f>
        <v>5.0750906266183324E-2</v>
      </c>
      <c r="AN408" s="106">
        <f>IF(INDEX(Base_Dados!AN:AN,MATCH($B408,Base_Dados!$B:$B,0))=0,0,
MAX(0, MIN(AN$1,
((INDEX(Base_Dados!AN:AN,MATCH($B408,Base_Dados!$B:$B,0))-MIN(Base_Dados!AN$5:AN$98)) /
(IF(MAX(Base_Dados!AN$5:AN$98)-MIN(Base_Dados!AN$5:AN$98)=0,1,MAX(Base_Dados!AN$5:AN$98)-MIN(Base_Dados!AN$5:AN$98)))) * AN$1)))</f>
        <v>0.16861979166666666</v>
      </c>
      <c r="AO408" s="106">
        <f>IF(INDEX(Base_Dados!AO:AO,MATCH($B408,Base_Dados!$B:$B,0))=0,0,
MAX(0, MIN(AO$1,
((INDEX(Base_Dados!AO:AO,MATCH($B408,Base_Dados!$B:$B,0))-MIN(Base_Dados!AO$5:AO$98)) /
(IF(MAX(Base_Dados!AO$5:AO$98)-MIN(Base_Dados!AO$5:AO$98)=0,1,MAX(Base_Dados!AO$5:AO$98)-MIN(Base_Dados!AO$5:AO$98)))) * AO$1)))</f>
        <v>0</v>
      </c>
      <c r="AP408" s="106">
        <f>IF(INDEX(Base_Dados!AP:AP,MATCH($B408,Base_Dados!$B:$B,0))=0,0,
MAX(0, MIN(AP$1,
((INDEX(Base_Dados!AP:AP,MATCH($B408,Base_Dados!$B:$B,0))-MIN(Base_Dados!AP$5:AP$98)) /
(IF(MAX(Base_Dados!AP$5:AP$98)-MIN(Base_Dados!AP$5:AP$98)=0,1,MAX(Base_Dados!AP$5:AP$98)-MIN(Base_Dados!AP$5:AP$98)))) * AP$1)))</f>
        <v>3.2110091743119268E-2</v>
      </c>
      <c r="AQ408" s="106">
        <f>IF(INDEX(Base_Dados!AQ:AQ,MATCH($B408,Base_Dados!$B:$B,0))=0,0,
MAX(0, MIN(AQ$1,
((INDEX(Base_Dados!AQ:AQ,MATCH($B408,Base_Dados!$B:$B,0))-MIN(Base_Dados!AQ$5:AQ$98)) /
(IF(MAX(Base_Dados!AQ$5:AQ$98)-MIN(Base_Dados!AQ$5:AQ$98)=0,1,MAX(Base_Dados!AQ$5:AQ$98)-MIN(Base_Dados!AQ$5:AQ$98)))) * AQ$1)))</f>
        <v>0</v>
      </c>
      <c r="AR408" s="106">
        <f>IF(INDEX(Base_Dados!AR:AR,MATCH($B408,Base_Dados!$B:$B,0))=0,0,
MAX(0, MIN(AR$1,
((INDEX(Base_Dados!AR:AR,MATCH($B408,Base_Dados!$B:$B,0))-MIN(Base_Dados!AR$5:AR$98)) /
(IF(MAX(Base_Dados!AR$5:AR$98)-MIN(Base_Dados!AR$5:AR$98)=0,1,MAX(Base_Dados!AR$5:AR$98)-MIN(Base_Dados!AR$5:AR$98)))) * AR$1)))</f>
        <v>0</v>
      </c>
      <c r="AS408" s="106">
        <f>IF(INDEX(Base_Dados!AS:AS,MATCH($B408,Base_Dados!$B:$B,0))=0,0,
MAX(0, MIN(AS$1,
((INDEX(Base_Dados!AS:AS,MATCH($B408,Base_Dados!$B:$B,0))-MIN(Base_Dados!AS$5:AS$98)) /
(IF(MAX(Base_Dados!AS$5:AS$98)-MIN(Base_Dados!AS$5:AS$98)=0,1,MAX(Base_Dados!AS$5:AS$98)-MIN(Base_Dados!AS$5:AS$98)))) * AS$1)))</f>
        <v>0</v>
      </c>
      <c r="AT408" s="106">
        <f>IF(INDEX(Base_Dados!AT:AT,MATCH($B408,Base_Dados!$B:$B,0))=0,0,
MAX(0, MIN(AT$1,
((INDEX(Base_Dados!AT:AT,MATCH($B408,Base_Dados!$B:$B,0))-MIN(Base_Dados!AT$5:AT$98)) /
(IF(MAX(Base_Dados!AT$5:AT$98)-MIN(Base_Dados!AT$5:AT$98)=0,1,MAX(Base_Dados!AT$5:AT$98)-MIN(Base_Dados!AT$5:AT$98)))) * AT$1)))</f>
        <v>0</v>
      </c>
      <c r="AU408" s="106">
        <f>IF(INDEX(Base_Dados!AU:AU,MATCH($B408,Base_Dados!$B:$B,0))=0,0,
MAX(0, MIN(AU$1,
((INDEX(Base_Dados!AU:AU,MATCH($B408,Base_Dados!$B:$B,0))-MIN(Base_Dados!AU$5:AU$98)) /
(IF(MAX(Base_Dados!AU$5:AU$98)-MIN(Base_Dados!AU$5:AU$98)=0,1,MAX(Base_Dados!AU$5:AU$98)-MIN(Base_Dados!AU$5:AU$98)))) * AU$1)))</f>
        <v>1.6853932584269662E-2</v>
      </c>
      <c r="AV408" s="106">
        <f>IF(INDEX(Base_Dados!AV:AV,MATCH($B408,Base_Dados!$B:$B,0))=0,0,
MAX(0, MIN(AV$1,
((INDEX(Base_Dados!AV:AV,MATCH($B408,Base_Dados!$B:$B,0))-MIN(Base_Dados!AV$5:AV$98)) /
(IF(MAX(Base_Dados!AV$5:AV$98)-MIN(Base_Dados!AV$5:AV$98)=0,1,MAX(Base_Dados!AV$5:AV$98)-MIN(Base_Dados!AV$5:AV$98)))) * AV$1)))</f>
        <v>0</v>
      </c>
      <c r="AW408" s="106">
        <f>IF(INDEX(Base_Dados!AW:AW,MATCH($B408,Base_Dados!$B:$B,0))=0,0,
MAX(0, MIN(AW$1,
((INDEX(Base_Dados!AW:AW,MATCH($B408,Base_Dados!$B:$B,0))-MIN(Base_Dados!AW$5:AW$98)) /
(IF(MAX(Base_Dados!AW$5:AW$98)-MIN(Base_Dados!AW$5:AW$98)=0,1,MAX(Base_Dados!AW$5:AW$98)-MIN(Base_Dados!AW$5:AW$98)))) * AW$1)))</f>
        <v>0</v>
      </c>
      <c r="AX408" s="106">
        <f>IF(INDEX(Base_Dados!AX:AX,MATCH($B408,Base_Dados!$B:$B,0))=0,0,
MAX(0, MIN(AX$1,
((INDEX(Base_Dados!AX:AX,MATCH($B408,Base_Dados!$B:$B,0))-MIN(Base_Dados!AX$5:AX$98)) /
(IF(MAX(Base_Dados!AX$5:AX$98)-MIN(Base_Dados!AX$5:AX$98)=0,1,MAX(Base_Dados!AX$5:AX$98)-MIN(Base_Dados!AX$5:AX$98)))) * AX$1)))</f>
        <v>1.3884539095939034E-2</v>
      </c>
      <c r="AY408" s="106">
        <f>IF(INDEX(Base_Dados!AY:AY,MATCH($B408,Base_Dados!$B:$B,0))=0,0,
MAX(0, MIN(AY$1,
((INDEX(Base_Dados!AY:AY,MATCH($B408,Base_Dados!$B:$B,0))-MIN(Base_Dados!AY$5:AY$98)) /
(IF(MAX(Base_Dados!AY$5:AY$98)-MIN(Base_Dados!AY$5:AY$98)=0,1,MAX(Base_Dados!AY$5:AY$98)-MIN(Base_Dados!AY$5:AY$98)))) * AY$1)))</f>
        <v>3.0003297065611605E-2</v>
      </c>
      <c r="AZ408" s="106">
        <f>IF(INDEX(Base_Dados!AZ:AZ,MATCH($B408,Base_Dados!$B:$B,0))=0,0,
MAX(0, MIN(AZ$1,
((INDEX(Base_Dados!AZ:AZ,MATCH($B408,Base_Dados!$B:$B,0))-MIN(Base_Dados!AZ$5:AZ$98)) /
(IF(MAX(Base_Dados!AZ$5:AZ$98)-MIN(Base_Dados!AZ$5:AZ$98)=0,1,MAX(Base_Dados!AZ$5:AZ$98)-MIN(Base_Dados!AZ$5:AZ$98)))) * AZ$1)))</f>
        <v>0.29934210526315791</v>
      </c>
      <c r="BA408" s="106">
        <f>IF(INDEX(Base_Dados!BA:BA,MATCH($B408,Base_Dados!$B:$B,0))=0,0,
MAX(0, MIN(BA$1,
((INDEX(Base_Dados!BA:BA,MATCH($B408,Base_Dados!$B:$B,0))-MIN(Base_Dados!BA$5:BA$98)) /
(IF(MAX(Base_Dados!BA$5:BA$98)-MIN(Base_Dados!BA$5:BA$98)=0,1,MAX(Base_Dados!BA$5:BA$98)-MIN(Base_Dados!BA$5:BA$98)))) * BA$1)))</f>
        <v>8.6946868269721797E-2</v>
      </c>
      <c r="BB408" s="106">
        <f>IF(INDEX(Base_Dados!BB:BB,MATCH($B408,Base_Dados!$B:$B,0))=0,0,
MAX(0, MIN(BB$1,
((INDEX(Base_Dados!BB:BB,MATCH($B408,Base_Dados!$B:$B,0))-MIN(Base_Dados!BB$5:BB$98)) /
(IF(MAX(Base_Dados!BB$5:BB$98)-MIN(Base_Dados!BB$5:BB$98)=0,1,MAX(Base_Dados!BB$5:BB$98)-MIN(Base_Dados!BB$5:BB$98)))) * BB$1)))</f>
        <v>0.5</v>
      </c>
      <c r="BC408" s="106">
        <f>IF(INDEX(Base_Dados!BC:BC,MATCH($B408,Base_Dados!$B:$B,0))=0,0,
MAX(0, MIN(BC$1,
((INDEX(Base_Dados!BC:BC,MATCH($B408,Base_Dados!$B:$B,0))-MIN(Base_Dados!BC$5:BC$98)) /
(IF(MAX(Base_Dados!BC$5:BC$98)-MIN(Base_Dados!BC$5:BC$98)=0,1,MAX(Base_Dados!BC$5:BC$98)-MIN(Base_Dados!BC$5:BC$98)))) * BC$1)))</f>
        <v>8.3221115001346616E-2</v>
      </c>
      <c r="BD408" s="106">
        <f>IF(INDEX(Base_Dados!BD:BD,MATCH($B408,Base_Dados!$B:$B,0))=0,0,
MAX(0, MIN(BD$1,
((INDEX(Base_Dados!BD:BD,MATCH($B408,Base_Dados!$B:$B,0))-MIN(Base_Dados!BD$5:BD$98)) /
(IF(MAX(Base_Dados!BD$5:BD$98)-MIN(Base_Dados!BD$5:BD$98)=0,1,MAX(Base_Dados!BD$5:BD$98)-MIN(Base_Dados!BD$5:BD$98)))) * BD$1)))</f>
        <v>6.1353091891143276E-2</v>
      </c>
      <c r="BE408" s="106">
        <f>IF(INDEX(Base_Dados!BE:BE,MATCH($B408,Base_Dados!$B:$B,0))=0,0,
MAX(0, MIN(BE$1,
((INDEX(Base_Dados!BE:BE,MATCH($B408,Base_Dados!$B:$B,0))-MIN(Base_Dados!BE$5:BE$98)) /
(IF(MAX(Base_Dados!BE$5:BE$98)-MIN(Base_Dados!BE$5:BE$98)=0,1,MAX(Base_Dados!BE$5:BE$98)-MIN(Base_Dados!BE$5:BE$98)))) * BE$1)))</f>
        <v>0.33366783743100853</v>
      </c>
      <c r="BF408" s="106">
        <f>IF(INDEX(Base_Dados!BF:BF,MATCH($B408,Base_Dados!$B:$B,0))=0,0,
MAX(0, MIN(BF$1,
((INDEX(Base_Dados!BF:BF,MATCH($B408,Base_Dados!$B:$B,0))-MIN(Base_Dados!BF$5:BF$98)) /
(IF(MAX(Base_Dados!BF$5:BF$98)-MIN(Base_Dados!BF$5:BF$98)=0,1,MAX(Base_Dados!BF$5:BF$98)-MIN(Base_Dados!BF$5:BF$98)))) * BF$1)))</f>
        <v>0</v>
      </c>
      <c r="BG408" s="106">
        <f>IF(INDEX(Base_Dados!BG:BG,MATCH($B408,Base_Dados!$B:$B,0))=0,0,
MAX(0, MIN(BG$1,
((INDEX(Base_Dados!BG:BG,MATCH($B408,Base_Dados!$B:$B,0))-MIN(Base_Dados!BG$5:BG$98)) /
(IF(MAX(Base_Dados!BG$5:BG$98)-MIN(Base_Dados!BG$5:BG$98)=0,1,MAX(Base_Dados!BG$5:BG$98)-MIN(Base_Dados!BG$5:BG$98)))) * BG$1)))</f>
        <v>1.4214046822742474E-2</v>
      </c>
      <c r="BH408" s="106">
        <f>IF(INDEX(Base_Dados!BH:BH,MATCH($B408,Base_Dados!$B:$B,0))=0,0,
MAX(0, MIN(BH$1,
((INDEX(Base_Dados!BH:BH,MATCH($B408,Base_Dados!$B:$B,0))-MIN(Base_Dados!BH$5:BH$98)) /
(IF(MAX(Base_Dados!BH$5:BH$98)-MIN(Base_Dados!BH$5:BH$98)=0,1,MAX(Base_Dados!BH$5:BH$98)-MIN(Base_Dados!BH$5:BH$98)))) * BH$1)))</f>
        <v>7.6923076923076927E-2</v>
      </c>
      <c r="BI408" s="106">
        <f>IF(INDEX(Base_Dados!BI:BI,MATCH($B408,Base_Dados!$B:$B,0))=0,0,
MAX(0, MIN(BI$1,
((INDEX(Base_Dados!BI:BI,MATCH($B408,Base_Dados!$B:$B,0))-MIN(Base_Dados!BI$5:BI$98)) /
(IF(MAX(Base_Dados!BI$5:BI$98)-MIN(Base_Dados!BI$5:BI$98)=0,1,MAX(Base_Dados!BI$5:BI$98)-MIN(Base_Dados!BI$5:BI$98)))) * BI$1)))</f>
        <v>0.10608424336973479</v>
      </c>
      <c r="BJ408" s="106">
        <f>IF(INDEX(Base_Dados!BJ:BJ,MATCH($B408,Base_Dados!$B:$B,0))=0,0,
MAX(0, MIN(BJ$1,
((INDEX(Base_Dados!BJ:BJ,MATCH($B408,Base_Dados!$B:$B,0))-MIN(Base_Dados!BJ$5:BJ$98)) /
(IF(MAX(Base_Dados!BJ$5:BJ$98)-MIN(Base_Dados!BJ$5:BJ$98)=0,1,MAX(Base_Dados!BJ$5:BJ$98)-MIN(Base_Dados!BJ$5:BJ$98)))) * BJ$1)))</f>
        <v>7.3684210526315783E-2</v>
      </c>
      <c r="BK408" s="106">
        <f>IF(INDEX(Base_Dados!BK:BK,MATCH($B408,Base_Dados!$B:$B,0))=0,0,
MAX(0, MIN(BK$1,
((INDEX(Base_Dados!BK:BK,MATCH($B408,Base_Dados!$B:$B,0))-MIN(Base_Dados!BK$5:BK$98)) /
(IF(MAX(Base_Dados!BK$5:BK$98)-MIN(Base_Dados!BK$5:BK$98)=0,1,MAX(Base_Dados!BK$5:BK$98)-MIN(Base_Dados!BK$5:BK$98)))) * BK$1)))</f>
        <v>3.5714285714285712E-2</v>
      </c>
      <c r="BL408" s="106">
        <f>IF(INDEX(Base_Dados!BL:BL,MATCH($B408,Base_Dados!$B:$B,0))=0,0,
MAX(0, MIN(BL$1,
((INDEX(Base_Dados!BL:BL,MATCH($B408,Base_Dados!$B:$B,0))-MIN(Base_Dados!BL$5:BL$98)) /
(IF(MAX(Base_Dados!BL$5:BL$98)-MIN(Base_Dados!BL$5:BL$98)=0,1,MAX(Base_Dados!BL$5:BL$98)-MIN(Base_Dados!BL$5:BL$98)))) * BL$1)))</f>
        <v>9.7719869706840393E-2</v>
      </c>
      <c r="BM408" s="106">
        <f>IF(INDEX(Base_Dados!BM:BM,MATCH($B408,Base_Dados!$B:$B,0))=0,0,
MAX(0, MIN(BM$1,
((INDEX(Base_Dados!BM:BM,MATCH($B408,Base_Dados!$B:$B,0))-MIN(Base_Dados!BM$5:BM$98)) /
(IF(MAX(Base_Dados!BM$5:BM$98)-MIN(Base_Dados!BM$5:BM$98)=0,1,MAX(Base_Dados!BM$5:BM$98)-MIN(Base_Dados!BM$5:BM$98)))) * BM$1)))</f>
        <v>1</v>
      </c>
      <c r="BN408" s="106">
        <f>IF(INDEX(Base_Dados!BN:BN,MATCH($B408,Base_Dados!$B:$B,0))=0,0,
MAX(0, MIN(BN$1,
((INDEX(Base_Dados!BN:BN,MATCH($B408,Base_Dados!$B:$B,0))-MIN(Base_Dados!BN$5:BN$98)) /
(IF(MAX(Base_Dados!BN$5:BN$98)-MIN(Base_Dados!BN$5:BN$98)=0,1,MAX(Base_Dados!BN$5:BN$98)-MIN(Base_Dados!BN$5:BN$98)))) * BN$1)))</f>
        <v>0.19475281087629215</v>
      </c>
      <c r="BO408" s="106">
        <f>IF(INDEX(Base_Dados!BO:BO,MATCH($B408,Base_Dados!$B:$B,0))=0,0,
MAX(0, MIN(BO$1,
((INDEX(Base_Dados!BO:BO,MATCH($B408,Base_Dados!$B:$B,0))-MIN(Base_Dados!BO$5:BO$98)) /
(IF(MAX(Base_Dados!BO$5:BO$98)-MIN(Base_Dados!BO$5:BO$98)=0,1,MAX(Base_Dados!BO$5:BO$98)-MIN(Base_Dados!BO$5:BO$98)))) * BO$1)))</f>
        <v>4.3103448275862072E-2</v>
      </c>
      <c r="BP408" s="106">
        <f t="shared" si="24"/>
        <v>14.514414690751536</v>
      </c>
      <c r="BQ408" s="111">
        <f t="shared" si="25"/>
        <v>0.39775883068865403</v>
      </c>
      <c r="BR408" s="112">
        <f t="shared" si="26"/>
        <v>8.3250517210630759E-2</v>
      </c>
      <c r="BS408" s="113">
        <f t="shared" si="27"/>
        <v>14.431164173540905</v>
      </c>
    </row>
    <row r="409" spans="1:71">
      <c r="A409" s="21">
        <v>35056</v>
      </c>
      <c r="B409" s="21" t="s">
        <v>646</v>
      </c>
      <c r="C409" s="21" t="s">
        <v>619</v>
      </c>
      <c r="D409" s="105">
        <f>IF(INDEX(Base_Dados!D:D,MATCH($B409,Base_Dados!$B:$B,0))=0,0,
MAX(0, MIN(D$1,
((INDEX(Base_Dados!D:D,MATCH($B409,Base_Dados!$B:$B,0))-MIN(Base_Dados!D$5:D$98)) /
(IF(MAX(Base_Dados!D$5:D$98)-MIN(Base_Dados!D$5:D$98)=0,1,MAX(Base_Dados!D$5:D$98)-MIN(Base_Dados!D$5:D$98)))) * D$1)))</f>
        <v>0.52560951705746739</v>
      </c>
      <c r="E409" s="106">
        <f>IF(INDEX(Base_Dados!E:E,MATCH($B409,Base_Dados!$B:$B,0))=0,0,
MAX(0, MIN(E$1,
((INDEX(Base_Dados!E:E,MATCH($B409,Base_Dados!$B:$B,0))-MIN(Base_Dados!E$5:E$98)) /
(IF(MAX(Base_Dados!E$5:E$98)-MIN(Base_Dados!E$5:E$98)=0,1,MAX(Base_Dados!E$5:E$98)-MIN(Base_Dados!E$5:E$98)))) * E$1)))</f>
        <v>0.1719173299126843</v>
      </c>
      <c r="F409" s="106">
        <f>IF(INDEX(Base_Dados!F:F,MATCH($B409,Base_Dados!$B:$B,0))=0,0,
MAX(0, MIN(F$1,
((INDEX(Base_Dados!F:F,MATCH($B409,Base_Dados!$B:$B,0))-MIN(Base_Dados!F$5:F$98)) /
(IF(MAX(Base_Dados!F$5:F$98)-MIN(Base_Dados!F$5:F$98)=0,1,MAX(Base_Dados!F$5:F$98)-MIN(Base_Dados!F$5:F$98)))) * F$1)))</f>
        <v>0.16112821869155347</v>
      </c>
      <c r="G409" s="106">
        <f>IF(INDEX(Base_Dados!G:G,MATCH($B409,Base_Dados!$B:$B,0))=0,0,
MAX(0, MIN(G$1,
((INDEX(Base_Dados!G:G,MATCH($B409,Base_Dados!$B:$B,0))-MIN(Base_Dados!G$5:G$98)) /
(IF(MAX(Base_Dados!G$5:G$98)-MIN(Base_Dados!G$5:G$98)=0,1,MAX(Base_Dados!G$5:G$98)-MIN(Base_Dados!G$5:G$98)))) * G$1)))</f>
        <v>0.13101102509969506</v>
      </c>
      <c r="H409" s="106">
        <f>IF(INDEX(Base_Dados!H:H,MATCH($B409,Base_Dados!$B:$B,0))=0,0,
MAX(0, MIN(H$1,
((INDEX(Base_Dados!H:H,MATCH($B409,Base_Dados!$B:$B,0))-MIN(Base_Dados!H$5:H$98)) /
(IF(MAX(Base_Dados!H$5:H$98)-MIN(Base_Dados!H$5:H$98)=0,1,MAX(Base_Dados!H$5:H$98)-MIN(Base_Dados!H$5:H$98)))) * H$1)))</f>
        <v>0.11908137480712896</v>
      </c>
      <c r="I409" s="106">
        <f>IF(INDEX(Base_Dados!I:I,MATCH($B409,Base_Dados!$B:$B,0))=0,0,
MAX(0, MIN(I$1,
((INDEX(Base_Dados!I:I,MATCH($B409,Base_Dados!$B:$B,0))-MIN(Base_Dados!I$5:I$98)) /
(IF(MAX(Base_Dados!I$5:I$98)-MIN(Base_Dados!I$5:I$98)=0,1,MAX(Base_Dados!I$5:I$98)-MIN(Base_Dados!I$5:I$98)))) * I$1)))</f>
        <v>0.13468786055845025</v>
      </c>
      <c r="J409" s="106">
        <f>IF(INDEX(Base_Dados!J:J,MATCH($B409,Base_Dados!$B:$B,0))=0,0,
MAX(0, MIN(J$1,
((INDEX(Base_Dados!J:J,MATCH($B409,Base_Dados!$B:$B,0))-MIN(Base_Dados!J$5:J$98)) /
(IF(MAX(Base_Dados!J$5:J$98)-MIN(Base_Dados!J$5:J$98)=0,1,MAX(Base_Dados!J$5:J$98)-MIN(Base_Dados!J$5:J$98)))) * J$1)))</f>
        <v>0.15056862309333829</v>
      </c>
      <c r="K409" s="106">
        <f>IF(INDEX(Base_Dados!K:K,MATCH($B409,Base_Dados!$B:$B,0))=0,0,
MAX(0, MIN(K$1,
((INDEX(Base_Dados!K:K,MATCH($B409,Base_Dados!$B:$B,0))-MIN(Base_Dados!K$5:K$98)) /
(IF(MAX(Base_Dados!K$5:K$98)-MIN(Base_Dados!K$5:K$98)=0,1,MAX(Base_Dados!K$5:K$98)-MIN(Base_Dados!K$5:K$98)))) * K$1)))</f>
        <v>0.18753913237924866</v>
      </c>
      <c r="L409" s="106">
        <f>IF(INDEX(Base_Dados!L:L,MATCH($B409,Base_Dados!$B:$B,0))=0,0,
MAX(0, MIN(L$1,
((INDEX(Base_Dados!L:L,MATCH($B409,Base_Dados!$B:$B,0))-MIN(Base_Dados!L$5:L$98)) /
(IF(MAX(Base_Dados!L$5:L$98)-MIN(Base_Dados!L$5:L$98)=0,1,MAX(Base_Dados!L$5:L$98)-MIN(Base_Dados!L$5:L$98)))) * L$1)))</f>
        <v>0.25057043860390432</v>
      </c>
      <c r="M409" s="106">
        <f>IF(INDEX(Base_Dados!M:M,MATCH($B409,Base_Dados!$B:$B,0))=0,0,
MAX(0, MIN(M$1,
((INDEX(Base_Dados!M:M,MATCH($B409,Base_Dados!$B:$B,0))-MIN(Base_Dados!M$5:M$98)) /
(IF(MAX(Base_Dados!M$5:M$98)-MIN(Base_Dados!M$5:M$98)=0,1,MAX(Base_Dados!M$5:M$98)-MIN(Base_Dados!M$5:M$98)))) * M$1)))</f>
        <v>0.31746938775510203</v>
      </c>
      <c r="N409" s="106">
        <f>IF(INDEX(Base_Dados!N:N,MATCH($B409,Base_Dados!$B:$B,0))=0,0,
MAX(0, MIN(N$1,
((INDEX(Base_Dados!N:N,MATCH($B409,Base_Dados!$B:$B,0))-MIN(Base_Dados!N$5:N$98)) /
(IF(MAX(Base_Dados!N$5:N$98)-MIN(Base_Dados!N$5:N$98)=0,1,MAX(Base_Dados!N$5:N$98)-MIN(Base_Dados!N$5:N$98)))) * N$1)))</f>
        <v>0.38159467102071726</v>
      </c>
      <c r="O409" s="106">
        <f>IF(INDEX(Base_Dados!O:O,MATCH($B409,Base_Dados!$B:$B,0))=0,0,
MAX(0, MIN(O$1,
((INDEX(Base_Dados!O:O,MATCH($B409,Base_Dados!$B:$B,0))-MIN(Base_Dados!O$5:O$98)) /
(IF(MAX(Base_Dados!O$5:O$98)-MIN(Base_Dados!O$5:O$98)=0,1,MAX(Base_Dados!O$5:O$98)-MIN(Base_Dados!O$5:O$98)))) * O$1)))</f>
        <v>0.415296281844027</v>
      </c>
      <c r="P409" s="106">
        <f>IF(INDEX(Base_Dados!P:P,MATCH($B409,Base_Dados!$B:$B,0))=0,0,
MAX(0, MIN(P$1,
((INDEX(Base_Dados!P:P,MATCH($B409,Base_Dados!$B:$B,0))-MIN(Base_Dados!P$5:P$98)) /
(IF(MAX(Base_Dados!P$5:P$98)-MIN(Base_Dados!P$5:P$98)=0,1,MAX(Base_Dados!P$5:P$98)-MIN(Base_Dados!P$5:P$98)))) * P$1)))</f>
        <v>0.12132913321816889</v>
      </c>
      <c r="Q409" s="106">
        <f>IF(INDEX(Base_Dados!Q:Q,MATCH($B409,Base_Dados!$B:$B,0))=0,0,
MAX(0, MIN(Q$1,
((INDEX(Base_Dados!Q:Q,MATCH($B409,Base_Dados!$B:$B,0))-MIN(Base_Dados!Q$5:Q$98)) /
(IF(MAX(Base_Dados!Q$5:Q$98)-MIN(Base_Dados!Q$5:Q$98)=0,1,MAX(Base_Dados!Q$5:Q$98)-MIN(Base_Dados!Q$5:Q$98)))) * Q$1)))</f>
        <v>8.1880890948343943E-2</v>
      </c>
      <c r="R409" s="106">
        <f>IF(INDEX(Base_Dados!R:R,MATCH($B409,Base_Dados!$B:$B,0))=0,0,
MAX(0, MIN(R$1,
((INDEX(Base_Dados!R:R,MATCH($B409,Base_Dados!$B:$B,0))-MIN(Base_Dados!R$5:R$98)) /
(IF(MAX(Base_Dados!R$5:R$98)-MIN(Base_Dados!R$5:R$98)=0,1,MAX(Base_Dados!R$5:R$98)-MIN(Base_Dados!R$5:R$98)))) * R$1)))</f>
        <v>5.5821883684111465E-2</v>
      </c>
      <c r="S409" s="106">
        <f>IF(INDEX(Base_Dados!S:S,MATCH($B409,Base_Dados!$B:$B,0))=0,0,
MAX(0, MIN(S$1,
((INDEX(Base_Dados!S:S,MATCH($B409,Base_Dados!$B:$B,0))-MIN(Base_Dados!S$5:S$98)) /
(IF(MAX(Base_Dados!S$5:S$98)-MIN(Base_Dados!S$5:S$98)=0,1,MAX(Base_Dados!S$5:S$98)-MIN(Base_Dados!S$5:S$98)))) * S$1)))</f>
        <v>8.7051598891634843E-2</v>
      </c>
      <c r="T409" s="106">
        <f>IF(INDEX(Base_Dados!T:T,MATCH($B409,Base_Dados!$B:$B,0))=0,0,
MAX(0, MIN(T$1,
((INDEX(Base_Dados!T:T,MATCH($B409,Base_Dados!$B:$B,0))-MIN(Base_Dados!T$5:T$98)) /
(IF(MAX(Base_Dados!T$5:T$98)-MIN(Base_Dados!T$5:T$98)=0,1,MAX(Base_Dados!T$5:T$98)-MIN(Base_Dados!T$5:T$98)))) * T$1)))</f>
        <v>1.0089443469480015</v>
      </c>
      <c r="U409" s="106">
        <f>IF(INDEX(Base_Dados!U:U,MATCH($B409,Base_Dados!$B:$B,0))=0,0,
MAX(0, MIN(U$1,
((INDEX(Base_Dados!U:U,MATCH($B409,Base_Dados!$B:$B,0))-MIN(Base_Dados!U$5:U$98)) /
(IF(MAX(Base_Dados!U$5:U$98)-MIN(Base_Dados!U$5:U$98)=0,1,MAX(Base_Dados!U$5:U$98)-MIN(Base_Dados!U$5:U$98)))) * U$1)))</f>
        <v>0.61868296191336425</v>
      </c>
      <c r="V409" s="106">
        <f>IF(INDEX(Base_Dados!V:V,MATCH($B409,Base_Dados!$B:$B,0))=0,0,
MAX(0, MIN(V$1,
((INDEX(Base_Dados!V:V,MATCH($B409,Base_Dados!$B:$B,0))-MIN(Base_Dados!V$5:V$98)) /
(IF(MAX(Base_Dados!V$5:V$98)-MIN(Base_Dados!V$5:V$98)=0,1,MAX(Base_Dados!V$5:V$98)-MIN(Base_Dados!V$5:V$98)))) * V$1)))</f>
        <v>0.22084345909644251</v>
      </c>
      <c r="W409" s="106">
        <f>IF(INDEX(Base_Dados!W:W,MATCH($B409,Base_Dados!$B:$B,0))=0,0,
MAX(0, MIN(W$1,
((INDEX(Base_Dados!W:W,MATCH($B409,Base_Dados!$B:$B,0))-MIN(Base_Dados!W$5:W$98)) /
(IF(MAX(Base_Dados!W$5:W$98)-MIN(Base_Dados!W$5:W$98)=0,1,MAX(Base_Dados!W$5:W$98)-MIN(Base_Dados!W$5:W$98)))) * W$1)))</f>
        <v>2.2577311338635777</v>
      </c>
      <c r="X409" s="106">
        <f>IF(INDEX(Base_Dados!X:X,MATCH($B409,Base_Dados!$B:$B,0))=0,0,
MAX(0, MIN(X$1,
((INDEX(Base_Dados!X:X,MATCH($B409,Base_Dados!$B:$B,0))-MIN(Base_Dados!X$5:X$98)) /
(IF(MAX(Base_Dados!X$5:X$98)-MIN(Base_Dados!X$5:X$98)=0,1,MAX(Base_Dados!X$5:X$98)-MIN(Base_Dados!X$5:X$98)))) * X$1)))</f>
        <v>0</v>
      </c>
      <c r="Y409" s="106">
        <f>IF(INDEX(Base_Dados!Y:Y,MATCH($B409,Base_Dados!$B:$B,0))=0,0,
MAX(0, MIN(Y$1,
((INDEX(Base_Dados!Y:Y,MATCH($B409,Base_Dados!$B:$B,0))-MIN(Base_Dados!Y$5:Y$98)) /
(IF(MAX(Base_Dados!Y$5:Y$98)-MIN(Base_Dados!Y$5:Y$98)=0,1,MAX(Base_Dados!Y$5:Y$98)-MIN(Base_Dados!Y$5:Y$98)))) * Y$1)))</f>
        <v>0</v>
      </c>
      <c r="Z409" s="106">
        <f>IF(INDEX(Base_Dados!Z:Z,MATCH($B409,Base_Dados!$B:$B,0))=0,0,
MAX(0, MIN(Z$1,
((INDEX(Base_Dados!Z:Z,MATCH($B409,Base_Dados!$B:$B,0))-MIN(Base_Dados!Z$5:Z$98)) /
(IF(MAX(Base_Dados!Z$5:Z$98)-MIN(Base_Dados!Z$5:Z$98)=0,1,MAX(Base_Dados!Z$5:Z$98)-MIN(Base_Dados!Z$5:Z$98)))) * Z$1)))</f>
        <v>0</v>
      </c>
      <c r="AA409" s="106">
        <f>IF(INDEX(Base_Dados!AA:AA,MATCH($B409,Base_Dados!$B:$B,0))=0,0,
MAX(0, MIN(AA$1,
((INDEX(Base_Dados!AA:AA,MATCH($B409,Base_Dados!$B:$B,0))-MIN(Base_Dados!AA$5:AA$98)) /
(IF(MAX(Base_Dados!AA$5:AA$98)-MIN(Base_Dados!AA$5:AA$98)=0,1,MAX(Base_Dados!AA$5:AA$98)-MIN(Base_Dados!AA$5:AA$98)))) * AA$1)))</f>
        <v>0</v>
      </c>
      <c r="AB409" s="106">
        <f>IF(INDEX(Base_Dados!AB:AB,MATCH($B409,Base_Dados!$B:$B,0))=0,0,
MAX(0, MIN(AB$1,
((INDEX(Base_Dados!AB:AB,MATCH($B409,Base_Dados!$B:$B,0))-MIN(Base_Dados!AB$5:AB$98)) /
(IF(MAX(Base_Dados!AB$5:AB$98)-MIN(Base_Dados!AB$5:AB$98)=0,1,MAX(Base_Dados!AB$5:AB$98)-MIN(Base_Dados!AB$5:AB$98)))) * AB$1)))</f>
        <v>2.5</v>
      </c>
      <c r="AC409" s="106">
        <f>IF(INDEX(Base_Dados!AC:AC,MATCH($B409,Base_Dados!$B:$B,0))=0,0,
MAX(0, MIN(AC$1,
((INDEX(Base_Dados!AC:AC,MATCH($B409,Base_Dados!$B:$B,0))-MIN(Base_Dados!AC$5:AC$98)) /
(IF(MAX(Base_Dados!AC$5:AC$98)-MIN(Base_Dados!AC$5:AC$98)=0,1,MAX(Base_Dados!AC$5:AC$98)-MIN(Base_Dados!AC$5:AC$98)))) * AC$1)))</f>
        <v>8.4933272306802851E-2</v>
      </c>
      <c r="AD409" s="106">
        <f>IF(INDEX(Base_Dados!AD:AD,MATCH($B409,Base_Dados!$B:$B,0))=0,0,
MAX(0, MIN(AD$1,
((INDEX(Base_Dados!AD:AD,MATCH($B409,Base_Dados!$B:$B,0))-MIN(Base_Dados!AD$5:AD$98)) /
(IF(MAX(Base_Dados!AD$5:AD$98)-MIN(Base_Dados!AD$5:AD$98)=0,1,MAX(Base_Dados!AD$5:AD$98)-MIN(Base_Dados!AD$5:AD$98)))) * AD$1)))</f>
        <v>6.2786570034018635E-2</v>
      </c>
      <c r="AE409" s="106">
        <f>IF(INDEX(Base_Dados!AE:AE,MATCH($B409,Base_Dados!$B:$B,0))=0,0,
MAX(0, MIN(AE$1,
((INDEX(Base_Dados!AE:AE,MATCH($B409,Base_Dados!$B:$B,0))-MIN(Base_Dados!AE$5:AE$98)) /
(IF(MAX(Base_Dados!AE$5:AE$98)-MIN(Base_Dados!AE$5:AE$98)=0,1,MAX(Base_Dados!AE$5:AE$98)-MIN(Base_Dados!AE$5:AE$98)))) * AE$1)))</f>
        <v>2.8735797497483104E-2</v>
      </c>
      <c r="AF409" s="106">
        <f>IF(INDEX(Base_Dados!AF:AF,MATCH($B409,Base_Dados!$B:$B,0))=0,0,
MAX(0, MIN(AF$1,
((INDEX(Base_Dados!AF:AF,MATCH($B409,Base_Dados!$B:$B,0))-MIN(Base_Dados!AF$5:AF$98)) /
(IF(MAX(Base_Dados!AF$5:AF$98)-MIN(Base_Dados!AF$5:AF$98)=0,1,MAX(Base_Dados!AF$5:AF$98)-MIN(Base_Dados!AF$5:AF$98)))) * AF$1)))</f>
        <v>4.0454190226635406E-2</v>
      </c>
      <c r="AG409" s="106">
        <f>IF(INDEX(Base_Dados!AG:AG,MATCH($B409,Base_Dados!$B:$B,0))=0,0,
MAX(0, MIN(AG$1,
((INDEX(Base_Dados!AG:AG,MATCH($B409,Base_Dados!$B:$B,0))-MIN(Base_Dados!AG$5:AG$98)) /
(IF(MAX(Base_Dados!AG$5:AG$98)-MIN(Base_Dados!AG$5:AG$98)=0,1,MAX(Base_Dados!AG$5:AG$98)-MIN(Base_Dados!AG$5:AG$98)))) * AG$1)))</f>
        <v>8.1880890948343943E-2</v>
      </c>
      <c r="AH409" s="106">
        <f>IF(INDEX(Base_Dados!AH:AH,MATCH($B409,Base_Dados!$B:$B,0))=0,0,
MAX(0, MIN(AH$1,
((INDEX(Base_Dados!AH:AH,MATCH($B409,Base_Dados!$B:$B,0))-MIN(Base_Dados!AH$5:AH$98)) /
(IF(MAX(Base_Dados!AH$5:AH$98)-MIN(Base_Dados!AH$5:AH$98)=0,1,MAX(Base_Dados!AH$5:AH$98)-MIN(Base_Dados!AH$5:AH$98)))) * AH$1)))</f>
        <v>1.9907107756782194</v>
      </c>
      <c r="AI409" s="106">
        <f>IF(INDEX(Base_Dados!AI:AI,MATCH($B409,Base_Dados!$B:$B,0))=0,0,
MAX(0, MIN(AI$1,
((INDEX(Base_Dados!AI:AI,MATCH($B409,Base_Dados!$B:$B,0))-MIN(Base_Dados!AI$5:AI$98)) /
(IF(MAX(Base_Dados!AI$5:AI$98)-MIN(Base_Dados!AI$5:AI$98)=0,1,MAX(Base_Dados!AI$5:AI$98)-MIN(Base_Dados!AI$5:AI$98)))) * AI$1)))</f>
        <v>0.10714285714285714</v>
      </c>
      <c r="AJ409" s="106">
        <f>IF(INDEX(Base_Dados!AJ:AJ,MATCH($B409,Base_Dados!$B:$B,0))=0,0,
MAX(0, MIN(AJ$1,
((INDEX(Base_Dados!AJ:AJ,MATCH($B409,Base_Dados!$B:$B,0))-MIN(Base_Dados!AJ$5:AJ$98)) /
(IF(MAX(Base_Dados!AJ$5:AJ$98)-MIN(Base_Dados!AJ$5:AJ$98)=0,1,MAX(Base_Dados!AJ$5:AJ$98)-MIN(Base_Dados!AJ$5:AJ$98)))) * AJ$1)))</f>
        <v>0.1388888888888889</v>
      </c>
      <c r="AK409" s="106">
        <f>IF(INDEX(Base_Dados!AK:AK,MATCH($B409,Base_Dados!$B:$B,0))=0,0,
MAX(0, MIN(AK$1,
((INDEX(Base_Dados!AK:AK,MATCH($B409,Base_Dados!$B:$B,0))-MIN(Base_Dados!AK$5:AK$98)) /
(IF(MAX(Base_Dados!AK$5:AK$98)-MIN(Base_Dados!AK$5:AK$98)=0,1,MAX(Base_Dados!AK$5:AK$98)-MIN(Base_Dados!AK$5:AK$98)))) * AK$1)))</f>
        <v>2.9885057471264367E-2</v>
      </c>
      <c r="AL409" s="106">
        <f>IF(INDEX(Base_Dados!AL:AL,MATCH($B409,Base_Dados!$B:$B,0))=0,0,
MAX(0, MIN(AL$1,
((INDEX(Base_Dados!AL:AL,MATCH($B409,Base_Dados!$B:$B,0))-MIN(Base_Dados!AL$5:AL$98)) /
(IF(MAX(Base_Dados!AL$5:AL$98)-MIN(Base_Dados!AL$5:AL$98)=0,1,MAX(Base_Dados!AL$5:AL$98)-MIN(Base_Dados!AL$5:AL$98)))) * AL$1)))</f>
        <v>0.1111111111111111</v>
      </c>
      <c r="AM409" s="106">
        <f>IF(INDEX(Base_Dados!AM:AM,MATCH($B409,Base_Dados!$B:$B,0))=0,0,
MAX(0, MIN(AM$1,
((INDEX(Base_Dados!AM:AM,MATCH($B409,Base_Dados!$B:$B,0))-MIN(Base_Dados!AM$5:AM$98)) /
(IF(MAX(Base_Dados!AM$5:AM$98)-MIN(Base_Dados!AM$5:AM$98)=0,1,MAX(Base_Dados!AM$5:AM$98)-MIN(Base_Dados!AM$5:AM$98)))) * AM$1)))</f>
        <v>7.2501294665976174E-3</v>
      </c>
      <c r="AN409" s="106">
        <f>IF(INDEX(Base_Dados!AN:AN,MATCH($B409,Base_Dados!$B:$B,0))=0,0,
MAX(0, MIN(AN$1,
((INDEX(Base_Dados!AN:AN,MATCH($B409,Base_Dados!$B:$B,0))-MIN(Base_Dados!AN$5:AN$98)) /
(IF(MAX(Base_Dados!AN$5:AN$98)-MIN(Base_Dados!AN$5:AN$98)=0,1,MAX(Base_Dados!AN$5:AN$98)-MIN(Base_Dados!AN$5:AN$98)))) * AN$1)))</f>
        <v>4.6717171717171713E-2</v>
      </c>
      <c r="AO409" s="106">
        <f>IF(INDEX(Base_Dados!AO:AO,MATCH($B409,Base_Dados!$B:$B,0))=0,0,
MAX(0, MIN(AO$1,
((INDEX(Base_Dados!AO:AO,MATCH($B409,Base_Dados!$B:$B,0))-MIN(Base_Dados!AO$5:AO$98)) /
(IF(MAX(Base_Dados!AO$5:AO$98)-MIN(Base_Dados!AO$5:AO$98)=0,1,MAX(Base_Dados!AO$5:AO$98)-MIN(Base_Dados!AO$5:AO$98)))) * AO$1)))</f>
        <v>0</v>
      </c>
      <c r="AP409" s="106">
        <f>IF(INDEX(Base_Dados!AP:AP,MATCH($B409,Base_Dados!$B:$B,0))=0,0,
MAX(0, MIN(AP$1,
((INDEX(Base_Dados!AP:AP,MATCH($B409,Base_Dados!$B:$B,0))-MIN(Base_Dados!AP$5:AP$98)) /
(IF(MAX(Base_Dados!AP$5:AP$98)-MIN(Base_Dados!AP$5:AP$98)=0,1,MAX(Base_Dados!AP$5:AP$98)-MIN(Base_Dados!AP$5:AP$98)))) * AP$1)))</f>
        <v>0</v>
      </c>
      <c r="AQ409" s="106">
        <f>IF(INDEX(Base_Dados!AQ:AQ,MATCH($B409,Base_Dados!$B:$B,0))=0,0,
MAX(0, MIN(AQ$1,
((INDEX(Base_Dados!AQ:AQ,MATCH($B409,Base_Dados!$B:$B,0))-MIN(Base_Dados!AQ$5:AQ$98)) /
(IF(MAX(Base_Dados!AQ$5:AQ$98)-MIN(Base_Dados!AQ$5:AQ$98)=0,1,MAX(Base_Dados!AQ$5:AQ$98)-MIN(Base_Dados!AQ$5:AQ$98)))) * AQ$1)))</f>
        <v>0</v>
      </c>
      <c r="AR409" s="106">
        <f>IF(INDEX(Base_Dados!AR:AR,MATCH($B409,Base_Dados!$B:$B,0))=0,0,
MAX(0, MIN(AR$1,
((INDEX(Base_Dados!AR:AR,MATCH($B409,Base_Dados!$B:$B,0))-MIN(Base_Dados!AR$5:AR$98)) /
(IF(MAX(Base_Dados!AR$5:AR$98)-MIN(Base_Dados!AR$5:AR$98)=0,1,MAX(Base_Dados!AR$5:AR$98)-MIN(Base_Dados!AR$5:AR$98)))) * AR$1)))</f>
        <v>0</v>
      </c>
      <c r="AS409" s="106">
        <f>IF(INDEX(Base_Dados!AS:AS,MATCH($B409,Base_Dados!$B:$B,0))=0,0,
MAX(0, MIN(AS$1,
((INDEX(Base_Dados!AS:AS,MATCH($B409,Base_Dados!$B:$B,0))-MIN(Base_Dados!AS$5:AS$98)) /
(IF(MAX(Base_Dados!AS$5:AS$98)-MIN(Base_Dados!AS$5:AS$98)=0,1,MAX(Base_Dados!AS$5:AS$98)-MIN(Base_Dados!AS$5:AS$98)))) * AS$1)))</f>
        <v>0</v>
      </c>
      <c r="AT409" s="106">
        <f>IF(INDEX(Base_Dados!AT:AT,MATCH($B409,Base_Dados!$B:$B,0))=0,0,
MAX(0, MIN(AT$1,
((INDEX(Base_Dados!AT:AT,MATCH($B409,Base_Dados!$B:$B,0))-MIN(Base_Dados!AT$5:AT$98)) /
(IF(MAX(Base_Dados!AT$5:AT$98)-MIN(Base_Dados!AT$5:AT$98)=0,1,MAX(Base_Dados!AT$5:AT$98)-MIN(Base_Dados!AT$5:AT$98)))) * AT$1)))</f>
        <v>0</v>
      </c>
      <c r="AU409" s="106">
        <f>IF(INDEX(Base_Dados!AU:AU,MATCH($B409,Base_Dados!$B:$B,0))=0,0,
MAX(0, MIN(AU$1,
((INDEX(Base_Dados!AU:AU,MATCH($B409,Base_Dados!$B:$B,0))-MIN(Base_Dados!AU$5:AU$98)) /
(IF(MAX(Base_Dados!AU$5:AU$98)-MIN(Base_Dados!AU$5:AU$98)=0,1,MAX(Base_Dados!AU$5:AU$98)-MIN(Base_Dados!AU$5:AU$98)))) * AU$1)))</f>
        <v>0</v>
      </c>
      <c r="AV409" s="106">
        <f>IF(INDEX(Base_Dados!AV:AV,MATCH($B409,Base_Dados!$B:$B,0))=0,0,
MAX(0, MIN(AV$1,
((INDEX(Base_Dados!AV:AV,MATCH($B409,Base_Dados!$B:$B,0))-MIN(Base_Dados!AV$5:AV$98)) /
(IF(MAX(Base_Dados!AV$5:AV$98)-MIN(Base_Dados!AV$5:AV$98)=0,1,MAX(Base_Dados!AV$5:AV$98)-MIN(Base_Dados!AV$5:AV$98)))) * AV$1)))</f>
        <v>0</v>
      </c>
      <c r="AW409" s="106">
        <f>IF(INDEX(Base_Dados!AW:AW,MATCH($B409,Base_Dados!$B:$B,0))=0,0,
MAX(0, MIN(AW$1,
((INDEX(Base_Dados!AW:AW,MATCH($B409,Base_Dados!$B:$B,0))-MIN(Base_Dados!AW$5:AW$98)) /
(IF(MAX(Base_Dados!AW$5:AW$98)-MIN(Base_Dados!AW$5:AW$98)=0,1,MAX(Base_Dados!AW$5:AW$98)-MIN(Base_Dados!AW$5:AW$98)))) * AW$1)))</f>
        <v>0</v>
      </c>
      <c r="AX409" s="106">
        <f>IF(INDEX(Base_Dados!AX:AX,MATCH($B409,Base_Dados!$B:$B,0))=0,0,
MAX(0, MIN(AX$1,
((INDEX(Base_Dados!AX:AX,MATCH($B409,Base_Dados!$B:$B,0))-MIN(Base_Dados!AX$5:AX$98)) /
(IF(MAX(Base_Dados!AX$5:AX$98)-MIN(Base_Dados!AX$5:AX$98)=0,1,MAX(Base_Dados!AX$5:AX$98)-MIN(Base_Dados!AX$5:AX$98)))) * AX$1)))</f>
        <v>3.3491979552265115E-3</v>
      </c>
      <c r="AY409" s="106">
        <f>IF(INDEX(Base_Dados!AY:AY,MATCH($B409,Base_Dados!$B:$B,0))=0,0,
MAX(0, MIN(AY$1,
((INDEX(Base_Dados!AY:AY,MATCH($B409,Base_Dados!$B:$B,0))-MIN(Base_Dados!AY$5:AY$98)) /
(IF(MAX(Base_Dados!AY$5:AY$98)-MIN(Base_Dados!AY$5:AY$98)=0,1,MAX(Base_Dados!AY$5:AY$98)-MIN(Base_Dados!AY$5:AY$98)))) * AY$1)))</f>
        <v>1.2528849324101549E-2</v>
      </c>
      <c r="AZ409" s="106">
        <f>IF(INDEX(Base_Dados!AZ:AZ,MATCH($B409,Base_Dados!$B:$B,0))=0,0,
MAX(0, MIN(AZ$1,
((INDEX(Base_Dados!AZ:AZ,MATCH($B409,Base_Dados!$B:$B,0))-MIN(Base_Dados!AZ$5:AZ$98)) /
(IF(MAX(Base_Dados!AZ$5:AZ$98)-MIN(Base_Dados!AZ$5:AZ$98)=0,1,MAX(Base_Dados!AZ$5:AZ$98)-MIN(Base_Dados!AZ$5:AZ$98)))) * AZ$1)))</f>
        <v>0.24891493055555555</v>
      </c>
      <c r="BA409" s="106">
        <f>IF(INDEX(Base_Dados!BA:BA,MATCH($B409,Base_Dados!$B:$B,0))=0,0,
MAX(0, MIN(BA$1,
((INDEX(Base_Dados!BA:BA,MATCH($B409,Base_Dados!$B:$B,0))-MIN(Base_Dados!BA$5:BA$98)) /
(IF(MAX(Base_Dados!BA$5:BA$98)-MIN(Base_Dados!BA$5:BA$98)=0,1,MAX(Base_Dados!BA$5:BA$98)-MIN(Base_Dados!BA$5:BA$98)))) * BA$1)))</f>
        <v>5.8416039432491837E-2</v>
      </c>
      <c r="BB409" s="106">
        <f>IF(INDEX(Base_Dados!BB:BB,MATCH($B409,Base_Dados!$B:$B,0))=0,0,
MAX(0, MIN(BB$1,
((INDEX(Base_Dados!BB:BB,MATCH($B409,Base_Dados!$B:$B,0))-MIN(Base_Dados!BB$5:BB$98)) /
(IF(MAX(Base_Dados!BB$5:BB$98)-MIN(Base_Dados!BB$5:BB$98)=0,1,MAX(Base_Dados!BB$5:BB$98)-MIN(Base_Dados!BB$5:BB$98)))) * BB$1)))</f>
        <v>0.24235886936633963</v>
      </c>
      <c r="BC409" s="106">
        <f>IF(INDEX(Base_Dados!BC:BC,MATCH($B409,Base_Dados!$B:$B,0))=0,0,
MAX(0, MIN(BC$1,
((INDEX(Base_Dados!BC:BC,MATCH($B409,Base_Dados!$B:$B,0))-MIN(Base_Dados!BC$5:BC$98)) /
(IF(MAX(Base_Dados!BC$5:BC$98)-MIN(Base_Dados!BC$5:BC$98)=0,1,MAX(Base_Dados!BC$5:BC$98)-MIN(Base_Dados!BC$5:BC$98)))) * BC$1)))</f>
        <v>4.9286291408564505E-2</v>
      </c>
      <c r="BD409" s="106">
        <f>IF(INDEX(Base_Dados!BD:BD,MATCH($B409,Base_Dados!$B:$B,0))=0,0,
MAX(0, MIN(BD$1,
((INDEX(Base_Dados!BD:BD,MATCH($B409,Base_Dados!$B:$B,0))-MIN(Base_Dados!BD$5:BD$98)) /
(IF(MAX(Base_Dados!BD$5:BD$98)-MIN(Base_Dados!BD$5:BD$98)=0,1,MAX(Base_Dados!BD$5:BD$98)-MIN(Base_Dados!BD$5:BD$98)))) * BD$1)))</f>
        <v>3.6770306765459455E-2</v>
      </c>
      <c r="BE409" s="106">
        <f>IF(INDEX(Base_Dados!BE:BE,MATCH($B409,Base_Dados!$B:$B,0))=0,0,
MAX(0, MIN(BE$1,
((INDEX(Base_Dados!BE:BE,MATCH($B409,Base_Dados!$B:$B,0))-MIN(Base_Dados!BE$5:BE$98)) /
(IF(MAX(Base_Dados!BE$5:BE$98)-MIN(Base_Dados!BE$5:BE$98)=0,1,MAX(Base_Dados!BE$5:BE$98)-MIN(Base_Dados!BE$5:BE$98)))) * BE$1)))</f>
        <v>0.17812343201204214</v>
      </c>
      <c r="BF409" s="106">
        <f>IF(INDEX(Base_Dados!BF:BF,MATCH($B409,Base_Dados!$B:$B,0))=0,0,
MAX(0, MIN(BF$1,
((INDEX(Base_Dados!BF:BF,MATCH($B409,Base_Dados!$B:$B,0))-MIN(Base_Dados!BF$5:BF$98)) /
(IF(MAX(Base_Dados!BF$5:BF$98)-MIN(Base_Dados!BF$5:BF$98)=0,1,MAX(Base_Dados!BF$5:BF$98)-MIN(Base_Dados!BF$5:BF$98)))) * BF$1)))</f>
        <v>0</v>
      </c>
      <c r="BG409" s="106">
        <f>IF(INDEX(Base_Dados!BG:BG,MATCH($B409,Base_Dados!$B:$B,0))=0,0,
MAX(0, MIN(BG$1,
((INDEX(Base_Dados!BG:BG,MATCH($B409,Base_Dados!$B:$B,0))-MIN(Base_Dados!BG$5:BG$98)) /
(IF(MAX(Base_Dados!BG$5:BG$98)-MIN(Base_Dados!BG$5:BG$98)=0,1,MAX(Base_Dados!BG$5:BG$98)-MIN(Base_Dados!BG$5:BG$98)))) * BG$1)))</f>
        <v>4.180602006688963E-3</v>
      </c>
      <c r="BH409" s="106">
        <f>IF(INDEX(Base_Dados!BH:BH,MATCH($B409,Base_Dados!$B:$B,0))=0,0,
MAX(0, MIN(BH$1,
((INDEX(Base_Dados!BH:BH,MATCH($B409,Base_Dados!$B:$B,0))-MIN(Base_Dados!BH$5:BH$98)) /
(IF(MAX(Base_Dados!BH$5:BH$98)-MIN(Base_Dados!BH$5:BH$98)=0,1,MAX(Base_Dados!BH$5:BH$98)-MIN(Base_Dados!BH$5:BH$98)))) * BH$1)))</f>
        <v>0.10989010989010989</v>
      </c>
      <c r="BI409" s="106">
        <f>IF(INDEX(Base_Dados!BI:BI,MATCH($B409,Base_Dados!$B:$B,0))=0,0,
MAX(0, MIN(BI$1,
((INDEX(Base_Dados!BI:BI,MATCH($B409,Base_Dados!$B:$B,0))-MIN(Base_Dados!BI$5:BI$98)) /
(IF(MAX(Base_Dados!BI$5:BI$98)-MIN(Base_Dados!BI$5:BI$98)=0,1,MAX(Base_Dados!BI$5:BI$98)-MIN(Base_Dados!BI$5:BI$98)))) * BI$1)))</f>
        <v>0.1419656786271451</v>
      </c>
      <c r="BJ409" s="106">
        <f>IF(INDEX(Base_Dados!BJ:BJ,MATCH($B409,Base_Dados!$B:$B,0))=0,0,
MAX(0, MIN(BJ$1,
((INDEX(Base_Dados!BJ:BJ,MATCH($B409,Base_Dados!$B:$B,0))-MIN(Base_Dados!BJ$5:BJ$98)) /
(IF(MAX(Base_Dados!BJ$5:BJ$98)-MIN(Base_Dados!BJ$5:BJ$98)=0,1,MAX(Base_Dados!BJ$5:BJ$98)-MIN(Base_Dados!BJ$5:BJ$98)))) * BJ$1)))</f>
        <v>7.3684210526315783E-2</v>
      </c>
      <c r="BK409" s="106">
        <f>IF(INDEX(Base_Dados!BK:BK,MATCH($B409,Base_Dados!$B:$B,0))=0,0,
MAX(0, MIN(BK$1,
((INDEX(Base_Dados!BK:BK,MATCH($B409,Base_Dados!$B:$B,0))-MIN(Base_Dados!BK$5:BK$98)) /
(IF(MAX(Base_Dados!BK$5:BK$98)-MIN(Base_Dados!BK$5:BK$98)=0,1,MAX(Base_Dados!BK$5:BK$98)-MIN(Base_Dados!BK$5:BK$98)))) * BK$1)))</f>
        <v>0</v>
      </c>
      <c r="BL409" s="106">
        <f>IF(INDEX(Base_Dados!BL:BL,MATCH($B409,Base_Dados!$B:$B,0))=0,0,
MAX(0, MIN(BL$1,
((INDEX(Base_Dados!BL:BL,MATCH($B409,Base_Dados!$B:$B,0))-MIN(Base_Dados!BL$5:BL$98)) /
(IF(MAX(Base_Dados!BL$5:BL$98)-MIN(Base_Dados!BL$5:BL$98)=0,1,MAX(Base_Dados!BL$5:BL$98)-MIN(Base_Dados!BL$5:BL$98)))) * BL$1)))</f>
        <v>7.8175895765472306E-2</v>
      </c>
      <c r="BM409" s="106">
        <f>IF(INDEX(Base_Dados!BM:BM,MATCH($B409,Base_Dados!$B:$B,0))=0,0,
MAX(0, MIN(BM$1,
((INDEX(Base_Dados!BM:BM,MATCH($B409,Base_Dados!$B:$B,0))-MIN(Base_Dados!BM$5:BM$98)) /
(IF(MAX(Base_Dados!BM$5:BM$98)-MIN(Base_Dados!BM$5:BM$98)=0,1,MAX(Base_Dados!BM$5:BM$98)-MIN(Base_Dados!BM$5:BM$98)))) * BM$1)))</f>
        <v>1</v>
      </c>
      <c r="BN409" s="106">
        <f>IF(INDEX(Base_Dados!BN:BN,MATCH($B409,Base_Dados!$B:$B,0))=0,0,
MAX(0, MIN(BN$1,
((INDEX(Base_Dados!BN:BN,MATCH($B409,Base_Dados!$B:$B,0))-MIN(Base_Dados!BN$5:BN$98)) /
(IF(MAX(Base_Dados!BN$5:BN$98)-MIN(Base_Dados!BN$5:BN$98)=0,1,MAX(Base_Dados!BN$5:BN$98)-MIN(Base_Dados!BN$5:BN$98)))) * BN$1)))</f>
        <v>0.36634824984773312</v>
      </c>
      <c r="BO409" s="106">
        <f>IF(INDEX(Base_Dados!BO:BO,MATCH($B409,Base_Dados!$B:$B,0))=0,0,
MAX(0, MIN(BO$1,
((INDEX(Base_Dados!BO:BO,MATCH($B409,Base_Dados!$B:$B,0))-MIN(Base_Dados!BO$5:BO$98)) /
(IF(MAX(Base_Dados!BO$5:BO$98)-MIN(Base_Dados!BO$5:BO$98)=0,1,MAX(Base_Dados!BO$5:BO$98)-MIN(Base_Dados!BO$5:BO$98)))) * BO$1)))</f>
        <v>8.6206896551724137E-3</v>
      </c>
      <c r="BP409" s="106">
        <f t="shared" si="24"/>
        <v>15.24186933501478</v>
      </c>
      <c r="BQ409" s="111">
        <f t="shared" si="25"/>
        <v>0.49581080831282925</v>
      </c>
      <c r="BR409" s="112">
        <f t="shared" si="26"/>
        <v>0.18130249483480598</v>
      </c>
      <c r="BS409" s="113">
        <f t="shared" si="27"/>
        <v>15.060566840179973</v>
      </c>
    </row>
    <row r="410" spans="1:71">
      <c r="A410" s="21">
        <v>35057</v>
      </c>
      <c r="B410" s="21" t="s">
        <v>662</v>
      </c>
      <c r="C410" s="21" t="s">
        <v>619</v>
      </c>
      <c r="D410" s="105">
        <f>IF(INDEX(Base_Dados!D:D,MATCH($B410,Base_Dados!$B:$B,0))=0,0,
MAX(0, MIN(D$1,
((INDEX(Base_Dados!D:D,MATCH($B410,Base_Dados!$B:$B,0))-MIN(Base_Dados!D$5:D$98)) /
(IF(MAX(Base_Dados!D$5:D$98)-MIN(Base_Dados!D$5:D$98)=0,1,MAX(Base_Dados!D$5:D$98)-MIN(Base_Dados!D$5:D$98)))) * D$1)))</f>
        <v>4.3076732323076641</v>
      </c>
      <c r="E410" s="106">
        <f>IF(INDEX(Base_Dados!E:E,MATCH($B410,Base_Dados!$B:$B,0))=0,0,
MAX(0, MIN(E$1,
((INDEX(Base_Dados!E:E,MATCH($B410,Base_Dados!$B:$B,0))-MIN(Base_Dados!E$5:E$98)) /
(IF(MAX(Base_Dados!E$5:E$98)-MIN(Base_Dados!E$5:E$98)=0,1,MAX(Base_Dados!E$5:E$98)-MIN(Base_Dados!E$5:E$98)))) * E$1)))</f>
        <v>1.436732025496382</v>
      </c>
      <c r="F410" s="106">
        <f>IF(INDEX(Base_Dados!F:F,MATCH($B410,Base_Dados!$B:$B,0))=0,0,
MAX(0, MIN(F$1,
((INDEX(Base_Dados!F:F,MATCH($B410,Base_Dados!$B:$B,0))-MIN(Base_Dados!F$5:F$98)) /
(IF(MAX(Base_Dados!F$5:F$98)-MIN(Base_Dados!F$5:F$98)=0,1,MAX(Base_Dados!F$5:F$98)-MIN(Base_Dados!F$5:F$98)))) * F$1)))</f>
        <v>1.3611168836075793</v>
      </c>
      <c r="G410" s="106">
        <f>IF(INDEX(Base_Dados!G:G,MATCH($B410,Base_Dados!$B:$B,0))=0,0,
MAX(0, MIN(G$1,
((INDEX(Base_Dados!G:G,MATCH($B410,Base_Dados!$B:$B,0))-MIN(Base_Dados!G$5:G$98)) /
(IF(MAX(Base_Dados!G$5:G$98)-MIN(Base_Dados!G$5:G$98)=0,1,MAX(Base_Dados!G$5:G$98)-MIN(Base_Dados!G$5:G$98)))) * G$1)))</f>
        <v>1.2356231617315361</v>
      </c>
      <c r="H410" s="106">
        <f>IF(INDEX(Base_Dados!H:H,MATCH($B410,Base_Dados!$B:$B,0))=0,0,
MAX(0, MIN(H$1,
((INDEX(Base_Dados!H:H,MATCH($B410,Base_Dados!$B:$B,0))-MIN(Base_Dados!H$5:H$98)) /
(IF(MAX(Base_Dados!H$5:H$98)-MIN(Base_Dados!H$5:H$98)=0,1,MAX(Base_Dados!H$5:H$98)-MIN(Base_Dados!H$5:H$98)))) * H$1)))</f>
        <v>1.2741698159618955</v>
      </c>
      <c r="I410" s="106">
        <f>IF(INDEX(Base_Dados!I:I,MATCH($B410,Base_Dados!$B:$B,0))=0,0,
MAX(0, MIN(I$1,
((INDEX(Base_Dados!I:I,MATCH($B410,Base_Dados!$B:$B,0))-MIN(Base_Dados!I$5:I$98)) /
(IF(MAX(Base_Dados!I$5:I$98)-MIN(Base_Dados!I$5:I$98)=0,1,MAX(Base_Dados!I$5:I$98)-MIN(Base_Dados!I$5:I$98)))) * I$1)))</f>
        <v>1.3597542628426456</v>
      </c>
      <c r="J410" s="106">
        <f>IF(INDEX(Base_Dados!J:J,MATCH($B410,Base_Dados!$B:$B,0))=0,0,
MAX(0, MIN(J$1,
((INDEX(Base_Dados!J:J,MATCH($B410,Base_Dados!$B:$B,0))-MIN(Base_Dados!J$5:J$98)) /
(IF(MAX(Base_Dados!J$5:J$98)-MIN(Base_Dados!J$5:J$98)=0,1,MAX(Base_Dados!J$5:J$98)-MIN(Base_Dados!J$5:J$98)))) * J$1)))</f>
        <v>1.5800624660964904</v>
      </c>
      <c r="K410" s="106">
        <f>IF(INDEX(Base_Dados!K:K,MATCH($B410,Base_Dados!$B:$B,0))=0,0,
MAX(0, MIN(K$1,
((INDEX(Base_Dados!K:K,MATCH($B410,Base_Dados!$B:$B,0))-MIN(Base_Dados!K$5:K$98)) /
(IF(MAX(Base_Dados!K$5:K$98)-MIN(Base_Dados!K$5:K$98)=0,1,MAX(Base_Dados!K$5:K$98)-MIN(Base_Dados!K$5:K$98)))) * K$1)))</f>
        <v>1.6134615384615385</v>
      </c>
      <c r="L410" s="106">
        <f>IF(INDEX(Base_Dados!L:L,MATCH($B410,Base_Dados!$B:$B,0))=0,0,
MAX(0, MIN(L$1,
((INDEX(Base_Dados!L:L,MATCH($B410,Base_Dados!$B:$B,0))-MIN(Base_Dados!L$5:L$98)) /
(IF(MAX(Base_Dados!L$5:L$98)-MIN(Base_Dados!L$5:L$98)=0,1,MAX(Base_Dados!L$5:L$98)-MIN(Base_Dados!L$5:L$98)))) * L$1)))</f>
        <v>1.7073515515161759</v>
      </c>
      <c r="M410" s="106">
        <f>IF(INDEX(Base_Dados!M:M,MATCH($B410,Base_Dados!$B:$B,0))=0,0,
MAX(0, MIN(M$1,
((INDEX(Base_Dados!M:M,MATCH($B410,Base_Dados!$B:$B,0))-MIN(Base_Dados!M$5:M$98)) /
(IF(MAX(Base_Dados!M$5:M$98)-MIN(Base_Dados!M$5:M$98)=0,1,MAX(Base_Dados!M$5:M$98)-MIN(Base_Dados!M$5:M$98)))) * M$1)))</f>
        <v>1.7898425655976677</v>
      </c>
      <c r="N410" s="106">
        <f>IF(INDEX(Base_Dados!N:N,MATCH($B410,Base_Dados!$B:$B,0))=0,0,
MAX(0, MIN(N$1,
((INDEX(Base_Dados!N:N,MATCH($B410,Base_Dados!$B:$B,0))-MIN(Base_Dados!N$5:N$98)) /
(IF(MAX(Base_Dados!N$5:N$98)-MIN(Base_Dados!N$5:N$98)=0,1,MAX(Base_Dados!N$5:N$98)-MIN(Base_Dados!N$5:N$98)))) * N$1)))</f>
        <v>1.7739679835303304</v>
      </c>
      <c r="O410" s="106">
        <f>IF(INDEX(Base_Dados!O:O,MATCH($B410,Base_Dados!$B:$B,0))=0,0,
MAX(0, MIN(O$1,
((INDEX(Base_Dados!O:O,MATCH($B410,Base_Dados!$B:$B,0))-MIN(Base_Dados!O$5:O$98)) /
(IF(MAX(Base_Dados!O$5:O$98)-MIN(Base_Dados!O$5:O$98)=0,1,MAX(Base_Dados!O$5:O$98)-MIN(Base_Dados!O$5:O$98)))) * O$1)))</f>
        <v>1.6367690506717207</v>
      </c>
      <c r="P410" s="106">
        <f>IF(INDEX(Base_Dados!P:P,MATCH($B410,Base_Dados!$B:$B,0))=0,0,
MAX(0, MIN(P$1,
((INDEX(Base_Dados!P:P,MATCH($B410,Base_Dados!$B:$B,0))-MIN(Base_Dados!P$5:P$98)) /
(IF(MAX(Base_Dados!P$5:P$98)-MIN(Base_Dados!P$5:P$98)=0,1,MAX(Base_Dados!P$5:P$98)-MIN(Base_Dados!P$5:P$98)))) * P$1)))</f>
        <v>2</v>
      </c>
      <c r="Q410" s="106">
        <f>IF(INDEX(Base_Dados!Q:Q,MATCH($B410,Base_Dados!$B:$B,0))=0,0,
MAX(0, MIN(Q$1,
((INDEX(Base_Dados!Q:Q,MATCH($B410,Base_Dados!$B:$B,0))-MIN(Base_Dados!Q$5:Q$98)) /
(IF(MAX(Base_Dados!Q$5:Q$98)-MIN(Base_Dados!Q$5:Q$98)=0,1,MAX(Base_Dados!Q$5:Q$98)-MIN(Base_Dados!Q$5:Q$98)))) * Q$1)))</f>
        <v>2.5</v>
      </c>
      <c r="R410" s="106">
        <f>IF(INDEX(Base_Dados!R:R,MATCH($B410,Base_Dados!$B:$B,0))=0,0,
MAX(0, MIN(R$1,
((INDEX(Base_Dados!R:R,MATCH($B410,Base_Dados!$B:$B,0))-MIN(Base_Dados!R$5:R$98)) /
(IF(MAX(Base_Dados!R$5:R$98)-MIN(Base_Dados!R$5:R$98)=0,1,MAX(Base_Dados!R$5:R$98)-MIN(Base_Dados!R$5:R$98)))) * R$1)))</f>
        <v>2</v>
      </c>
      <c r="S410" s="106">
        <f>IF(INDEX(Base_Dados!S:S,MATCH($B410,Base_Dados!$B:$B,0))=0,0,
MAX(0, MIN(S$1,
((INDEX(Base_Dados!S:S,MATCH($B410,Base_Dados!$B:$B,0))-MIN(Base_Dados!S$5:S$98)) /
(IF(MAX(Base_Dados!S$5:S$98)-MIN(Base_Dados!S$5:S$98)=0,1,MAX(Base_Dados!S$5:S$98)-MIN(Base_Dados!S$5:S$98)))) * S$1)))</f>
        <v>1.5</v>
      </c>
      <c r="T410" s="106">
        <f>IF(INDEX(Base_Dados!T:T,MATCH($B410,Base_Dados!$B:$B,0))=0,0,
MAX(0, MIN(T$1,
((INDEX(Base_Dados!T:T,MATCH($B410,Base_Dados!$B:$B,0))-MIN(Base_Dados!T$5:T$98)) /
(IF(MAX(Base_Dados!T$5:T$98)-MIN(Base_Dados!T$5:T$98)=0,1,MAX(Base_Dados!T$5:T$98)-MIN(Base_Dados!T$5:T$98)))) * T$1)))</f>
        <v>2.388665457728913</v>
      </c>
      <c r="U410" s="106">
        <f>IF(INDEX(Base_Dados!U:U,MATCH($B410,Base_Dados!$B:$B,0))=0,0,
MAX(0, MIN(U$1,
((INDEX(Base_Dados!U:U,MATCH($B410,Base_Dados!$B:$B,0))-MIN(Base_Dados!U$5:U$98)) /
(IF(MAX(Base_Dados!U$5:U$98)-MIN(Base_Dados!U$5:U$98)=0,1,MAX(Base_Dados!U$5:U$98)-MIN(Base_Dados!U$5:U$98)))) * U$1)))</f>
        <v>0.82920282244809729</v>
      </c>
      <c r="V410" s="106">
        <f>IF(INDEX(Base_Dados!V:V,MATCH($B410,Base_Dados!$B:$B,0))=0,0,
MAX(0, MIN(V$1,
((INDEX(Base_Dados!V:V,MATCH($B410,Base_Dados!$B:$B,0))-MIN(Base_Dados!V$5:V$98)) /
(IF(MAX(Base_Dados!V$5:V$98)-MIN(Base_Dados!V$5:V$98)=0,1,MAX(Base_Dados!V$5:V$98)-MIN(Base_Dados!V$5:V$98)))) * V$1)))</f>
        <v>4</v>
      </c>
      <c r="W410" s="106">
        <f>IF(INDEX(Base_Dados!W:W,MATCH($B410,Base_Dados!$B:$B,0))=0,0,
MAX(0, MIN(W$1,
((INDEX(Base_Dados!W:W,MATCH($B410,Base_Dados!$B:$B,0))-MIN(Base_Dados!W$5:W$98)) /
(IF(MAX(Base_Dados!W$5:W$98)-MIN(Base_Dados!W$5:W$98)=0,1,MAX(Base_Dados!W$5:W$98)-MIN(Base_Dados!W$5:W$98)))) * W$1)))</f>
        <v>2.3467728152103713</v>
      </c>
      <c r="X410" s="106">
        <f>IF(INDEX(Base_Dados!X:X,MATCH($B410,Base_Dados!$B:$B,0))=0,0,
MAX(0, MIN(X$1,
((INDEX(Base_Dados!X:X,MATCH($B410,Base_Dados!$B:$B,0))-MIN(Base_Dados!X$5:X$98)) /
(IF(MAX(Base_Dados!X$5:X$98)-MIN(Base_Dados!X$5:X$98)=0,1,MAX(Base_Dados!X$5:X$98)-MIN(Base_Dados!X$5:X$98)))) * X$1)))</f>
        <v>2.5423728813559324E-2</v>
      </c>
      <c r="Y410" s="106">
        <f>IF(INDEX(Base_Dados!Y:Y,MATCH($B410,Base_Dados!$B:$B,0))=0,0,
MAX(0, MIN(Y$1,
((INDEX(Base_Dados!Y:Y,MATCH($B410,Base_Dados!$B:$B,0))-MIN(Base_Dados!Y$5:Y$98)) /
(IF(MAX(Base_Dados!Y$5:Y$98)-MIN(Base_Dados!Y$5:Y$98)=0,1,MAX(Base_Dados!Y$5:Y$98)-MIN(Base_Dados!Y$5:Y$98)))) * Y$1)))</f>
        <v>0.24264705882352944</v>
      </c>
      <c r="Z410" s="106">
        <f>IF(INDEX(Base_Dados!Z:Z,MATCH($B410,Base_Dados!$B:$B,0))=0,0,
MAX(0, MIN(Z$1,
((INDEX(Base_Dados!Z:Z,MATCH($B410,Base_Dados!$B:$B,0))-MIN(Base_Dados!Z$5:Z$98)) /
(IF(MAX(Base_Dados!Z$5:Z$98)-MIN(Base_Dados!Z$5:Z$98)=0,1,MAX(Base_Dados!Z$5:Z$98)-MIN(Base_Dados!Z$5:Z$98)))) * Z$1)))</f>
        <v>0.18571428571428572</v>
      </c>
      <c r="AA410" s="106">
        <f>IF(INDEX(Base_Dados!AA:AA,MATCH($B410,Base_Dados!$B:$B,0))=0,0,
MAX(0, MIN(AA$1,
((INDEX(Base_Dados!AA:AA,MATCH($B410,Base_Dados!$B:$B,0))-MIN(Base_Dados!AA$5:AA$98)) /
(IF(MAX(Base_Dados!AA$5:AA$98)-MIN(Base_Dados!AA$5:AA$98)=0,1,MAX(Base_Dados!AA$5:AA$98)-MIN(Base_Dados!AA$5:AA$98)))) * AA$1)))</f>
        <v>0</v>
      </c>
      <c r="AB410" s="106">
        <f>IF(INDEX(Base_Dados!AB:AB,MATCH($B410,Base_Dados!$B:$B,0))=0,0,
MAX(0, MIN(AB$1,
((INDEX(Base_Dados!AB:AB,MATCH($B410,Base_Dados!$B:$B,0))-MIN(Base_Dados!AB$5:AB$98)) /
(IF(MAX(Base_Dados!AB$5:AB$98)-MIN(Base_Dados!AB$5:AB$98)=0,1,MAX(Base_Dados!AB$5:AB$98)-MIN(Base_Dados!AB$5:AB$98)))) * AB$1)))</f>
        <v>1.0100326093280596</v>
      </c>
      <c r="AC410" s="106">
        <f>IF(INDEX(Base_Dados!AC:AC,MATCH($B410,Base_Dados!$B:$B,0))=0,0,
MAX(0, MIN(AC$1,
((INDEX(Base_Dados!AC:AC,MATCH($B410,Base_Dados!$B:$B,0))-MIN(Base_Dados!AC$5:AC$98)) /
(IF(MAX(Base_Dados!AC$5:AC$98)-MIN(Base_Dados!AC$5:AC$98)=0,1,MAX(Base_Dados!AC$5:AC$98)-MIN(Base_Dados!AC$5:AC$98)))) * AC$1)))</f>
        <v>1.5</v>
      </c>
      <c r="AD410" s="106">
        <f>IF(INDEX(Base_Dados!AD:AD,MATCH($B410,Base_Dados!$B:$B,0))=0,0,
MAX(0, MIN(AD$1,
((INDEX(Base_Dados!AD:AD,MATCH($B410,Base_Dados!$B:$B,0))-MIN(Base_Dados!AD$5:AD$98)) /
(IF(MAX(Base_Dados!AD$5:AD$98)-MIN(Base_Dados!AD$5:AD$98)=0,1,MAX(Base_Dados!AD$5:AD$98)-MIN(Base_Dados!AD$5:AD$98)))) * AD$1)))</f>
        <v>1.5</v>
      </c>
      <c r="AE410" s="106">
        <f>IF(INDEX(Base_Dados!AE:AE,MATCH($B410,Base_Dados!$B:$B,0))=0,0,
MAX(0, MIN(AE$1,
((INDEX(Base_Dados!AE:AE,MATCH($B410,Base_Dados!$B:$B,0))-MIN(Base_Dados!AE$5:AE$98)) /
(IF(MAX(Base_Dados!AE$5:AE$98)-MIN(Base_Dados!AE$5:AE$98)=0,1,MAX(Base_Dados!AE$5:AE$98)-MIN(Base_Dados!AE$5:AE$98)))) * AE$1)))</f>
        <v>1.5</v>
      </c>
      <c r="AF410" s="106">
        <f>IF(INDEX(Base_Dados!AF:AF,MATCH($B410,Base_Dados!$B:$B,0))=0,0,
MAX(0, MIN(AF$1,
((INDEX(Base_Dados!AF:AF,MATCH($B410,Base_Dados!$B:$B,0))-MIN(Base_Dados!AF$5:AF$98)) /
(IF(MAX(Base_Dados!AF$5:AF$98)-MIN(Base_Dados!AF$5:AF$98)=0,1,MAX(Base_Dados!AF$5:AF$98)-MIN(Base_Dados!AF$5:AF$98)))) * AF$1)))</f>
        <v>2</v>
      </c>
      <c r="AG410" s="106">
        <f>IF(INDEX(Base_Dados!AG:AG,MATCH($B410,Base_Dados!$B:$B,0))=0,0,
MAX(0, MIN(AG$1,
((INDEX(Base_Dados!AG:AG,MATCH($B410,Base_Dados!$B:$B,0))-MIN(Base_Dados!AG$5:AG$98)) /
(IF(MAX(Base_Dados!AG$5:AG$98)-MIN(Base_Dados!AG$5:AG$98)=0,1,MAX(Base_Dados!AG$5:AG$98)-MIN(Base_Dados!AG$5:AG$98)))) * AG$1)))</f>
        <v>2.5</v>
      </c>
      <c r="AH410" s="106">
        <f>IF(INDEX(Base_Dados!AH:AH,MATCH($B410,Base_Dados!$B:$B,0))=0,0,
MAX(0, MIN(AH$1,
((INDEX(Base_Dados!AH:AH,MATCH($B410,Base_Dados!$B:$B,0))-MIN(Base_Dados!AH$5:AH$98)) /
(IF(MAX(Base_Dados!AH$5:AH$98)-MIN(Base_Dados!AH$5:AH$98)=0,1,MAX(Base_Dados!AH$5:AH$98)-MIN(Base_Dados!AH$5:AH$98)))) * AH$1)))</f>
        <v>1.779184219730799</v>
      </c>
      <c r="AI410" s="106">
        <f>IF(INDEX(Base_Dados!AI:AI,MATCH($B410,Base_Dados!$B:$B,0))=0,0,
MAX(0, MIN(AI$1,
((INDEX(Base_Dados!AI:AI,MATCH($B410,Base_Dados!$B:$B,0))-MIN(Base_Dados!AI$5:AI$98)) /
(IF(MAX(Base_Dados!AI$5:AI$98)-MIN(Base_Dados!AI$5:AI$98)=0,1,MAX(Base_Dados!AI$5:AI$98)-MIN(Base_Dados!AI$5:AI$98)))) * AI$1)))</f>
        <v>0.6785714285714286</v>
      </c>
      <c r="AJ410" s="106">
        <f>IF(INDEX(Base_Dados!AJ:AJ,MATCH($B410,Base_Dados!$B:$B,0))=0,0,
MAX(0, MIN(AJ$1,
((INDEX(Base_Dados!AJ:AJ,MATCH($B410,Base_Dados!$B:$B,0))-MIN(Base_Dados!AJ$5:AJ$98)) /
(IF(MAX(Base_Dados!AJ$5:AJ$98)-MIN(Base_Dados!AJ$5:AJ$98)=0,1,MAX(Base_Dados!AJ$5:AJ$98)-MIN(Base_Dados!AJ$5:AJ$98)))) * AJ$1)))</f>
        <v>2.337092731829574</v>
      </c>
      <c r="AK410" s="106">
        <f>IF(INDEX(Base_Dados!AK:AK,MATCH($B410,Base_Dados!$B:$B,0))=0,0,
MAX(0, MIN(AK$1,
((INDEX(Base_Dados!AK:AK,MATCH($B410,Base_Dados!$B:$B,0))-MIN(Base_Dados!AK$5:AK$98)) /
(IF(MAX(Base_Dados!AK$5:AK$98)-MIN(Base_Dados!AK$5:AK$98)=0,1,MAX(Base_Dados!AK$5:AK$98)-MIN(Base_Dados!AK$5:AK$98)))) * AK$1)))</f>
        <v>0.75804597701149423</v>
      </c>
      <c r="AL410" s="106">
        <f>IF(INDEX(Base_Dados!AL:AL,MATCH($B410,Base_Dados!$B:$B,0))=0,0,
MAX(0, MIN(AL$1,
((INDEX(Base_Dados!AL:AL,MATCH($B410,Base_Dados!$B:$B,0))-MIN(Base_Dados!AL$5:AL$98)) /
(IF(MAX(Base_Dados!AL$5:AL$98)-MIN(Base_Dados!AL$5:AL$98)=0,1,MAX(Base_Dados!AL$5:AL$98)-MIN(Base_Dados!AL$5:AL$98)))) * AL$1)))</f>
        <v>1</v>
      </c>
      <c r="AM410" s="106">
        <f>IF(INDEX(Base_Dados!AM:AM,MATCH($B410,Base_Dados!$B:$B,0))=0,0,
MAX(0, MIN(AM$1,
((INDEX(Base_Dados!AM:AM,MATCH($B410,Base_Dados!$B:$B,0))-MIN(Base_Dados!AM$5:AM$98)) /
(IF(MAX(Base_Dados!AM$5:AM$98)-MIN(Base_Dados!AM$5:AM$98)=0,1,MAX(Base_Dados!AM$5:AM$98)-MIN(Base_Dados!AM$5:AM$98)))) * AM$1)))</f>
        <v>0.77265665458311761</v>
      </c>
      <c r="AN410" s="106">
        <f>IF(INDEX(Base_Dados!AN:AN,MATCH($B410,Base_Dados!$B:$B,0))=0,0,
MAX(0, MIN(AN$1,
((INDEX(Base_Dados!AN:AN,MATCH($B410,Base_Dados!$B:$B,0))-MIN(Base_Dados!AN$5:AN$98)) /
(IF(MAX(Base_Dados!AN$5:AN$98)-MIN(Base_Dados!AN$5:AN$98)=0,1,MAX(Base_Dados!AN$5:AN$98)-MIN(Base_Dados!AN$5:AN$98)))) * AN$1)))</f>
        <v>0.40701309425504306</v>
      </c>
      <c r="AO410" s="106">
        <f>IF(INDEX(Base_Dados!AO:AO,MATCH($B410,Base_Dados!$B:$B,0))=0,0,
MAX(0, MIN(AO$1,
((INDEX(Base_Dados!AO:AO,MATCH($B410,Base_Dados!$B:$B,0))-MIN(Base_Dados!AO$5:AO$98)) /
(IF(MAX(Base_Dados!AO$5:AO$98)-MIN(Base_Dados!AO$5:AO$98)=0,1,MAX(Base_Dados!AO$5:AO$98)-MIN(Base_Dados!AO$5:AO$98)))) * AO$1)))</f>
        <v>0.20967741935483872</v>
      </c>
      <c r="AP410" s="106">
        <f>IF(INDEX(Base_Dados!AP:AP,MATCH($B410,Base_Dados!$B:$B,0))=0,0,
MAX(0, MIN(AP$1,
((INDEX(Base_Dados!AP:AP,MATCH($B410,Base_Dados!$B:$B,0))-MIN(Base_Dados!AP$5:AP$98)) /
(IF(MAX(Base_Dados!AP$5:AP$98)-MIN(Base_Dados!AP$5:AP$98)=0,1,MAX(Base_Dados!AP$5:AP$98)-MIN(Base_Dados!AP$5:AP$98)))) * AP$1)))</f>
        <v>0.24770642201834864</v>
      </c>
      <c r="AQ410" s="106">
        <f>IF(INDEX(Base_Dados!AQ:AQ,MATCH($B410,Base_Dados!$B:$B,0))=0,0,
MAX(0, MIN(AQ$1,
((INDEX(Base_Dados!AQ:AQ,MATCH($B410,Base_Dados!$B:$B,0))-MIN(Base_Dados!AQ$5:AQ$98)) /
(IF(MAX(Base_Dados!AQ$5:AQ$98)-MIN(Base_Dados!AQ$5:AQ$98)=0,1,MAX(Base_Dados!AQ$5:AQ$98)-MIN(Base_Dados!AQ$5:AQ$98)))) * AQ$1)))</f>
        <v>0.1</v>
      </c>
      <c r="AR410" s="106">
        <f>IF(INDEX(Base_Dados!AR:AR,MATCH($B410,Base_Dados!$B:$B,0))=0,0,
MAX(0, MIN(AR$1,
((INDEX(Base_Dados!AR:AR,MATCH($B410,Base_Dados!$B:$B,0))-MIN(Base_Dados!AR$5:AR$98)) /
(IF(MAX(Base_Dados!AR$5:AR$98)-MIN(Base_Dados!AR$5:AR$98)=0,1,MAX(Base_Dados!AR$5:AR$98)-MIN(Base_Dados!AR$5:AR$98)))) * AR$1)))</f>
        <v>0</v>
      </c>
      <c r="AS410" s="106">
        <f>IF(INDEX(Base_Dados!AS:AS,MATCH($B410,Base_Dados!$B:$B,0))=0,0,
MAX(0, MIN(AS$1,
((INDEX(Base_Dados!AS:AS,MATCH($B410,Base_Dados!$B:$B,0))-MIN(Base_Dados!AS$5:AS$98)) /
(IF(MAX(Base_Dados!AS$5:AS$98)-MIN(Base_Dados!AS$5:AS$98)=0,1,MAX(Base_Dados!AS$5:AS$98)-MIN(Base_Dados!AS$5:AS$98)))) * AS$1)))</f>
        <v>0.14634146341463414</v>
      </c>
      <c r="AT410" s="106">
        <f>IF(INDEX(Base_Dados!AT:AT,MATCH($B410,Base_Dados!$B:$B,0))=0,0,
MAX(0, MIN(AT$1,
((INDEX(Base_Dados!AT:AT,MATCH($B410,Base_Dados!$B:$B,0))-MIN(Base_Dados!AT$5:AT$98)) /
(IF(MAX(Base_Dados!AT$5:AT$98)-MIN(Base_Dados!AT$5:AT$98)=0,1,MAX(Base_Dados!AT$5:AT$98)-MIN(Base_Dados!AT$5:AT$98)))) * AT$1)))</f>
        <v>0.14285714285714285</v>
      </c>
      <c r="AU410" s="106">
        <f>IF(INDEX(Base_Dados!AU:AU,MATCH($B410,Base_Dados!$B:$B,0))=0,0,
MAX(0, MIN(AU$1,
((INDEX(Base_Dados!AU:AU,MATCH($B410,Base_Dados!$B:$B,0))-MIN(Base_Dados!AU$5:AU$98)) /
(IF(MAX(Base_Dados!AU$5:AU$98)-MIN(Base_Dados!AU$5:AU$98)=0,1,MAX(Base_Dados!AU$5:AU$98)-MIN(Base_Dados!AU$5:AU$98)))) * AU$1)))</f>
        <v>0.15917602996254682</v>
      </c>
      <c r="AV410" s="106">
        <f>IF(INDEX(Base_Dados!AV:AV,MATCH($B410,Base_Dados!$B:$B,0))=0,0,
MAX(0, MIN(AV$1,
((INDEX(Base_Dados!AV:AV,MATCH($B410,Base_Dados!$B:$B,0))-MIN(Base_Dados!AV$5:AV$98)) /
(IF(MAX(Base_Dados!AV$5:AV$98)-MIN(Base_Dados!AV$5:AV$98)=0,1,MAX(Base_Dados!AV$5:AV$98)-MIN(Base_Dados!AV$5:AV$98)))) * AV$1)))</f>
        <v>6.7307692307692304E-2</v>
      </c>
      <c r="AW410" s="106">
        <f>IF(INDEX(Base_Dados!AW:AW,MATCH($B410,Base_Dados!$B:$B,0))=0,0,
MAX(0, MIN(AW$1,
((INDEX(Base_Dados!AW:AW,MATCH($B410,Base_Dados!$B:$B,0))-MIN(Base_Dados!AW$5:AW$98)) /
(IF(MAX(Base_Dados!AW$5:AW$98)-MIN(Base_Dados!AW$5:AW$98)=0,1,MAX(Base_Dados!AW$5:AW$98)-MIN(Base_Dados!AW$5:AW$98)))) * AW$1)))</f>
        <v>2.9411764705882353E-2</v>
      </c>
      <c r="AX410" s="106">
        <f>IF(INDEX(Base_Dados!AX:AX,MATCH($B410,Base_Dados!$B:$B,0))=0,0,
MAX(0, MIN(AX$1,
((INDEX(Base_Dados!AX:AX,MATCH($B410,Base_Dados!$B:$B,0))-MIN(Base_Dados!AX$5:AX$98)) /
(IF(MAX(Base_Dados!AX$5:AX$98)-MIN(Base_Dados!AX$5:AX$98)=0,1,MAX(Base_Dados!AX$5:AX$98)-MIN(Base_Dados!AX$5:AX$98)))) * AX$1)))</f>
        <v>2.5229035283982394E-2</v>
      </c>
      <c r="AY410" s="106">
        <f>IF(INDEX(Base_Dados!AY:AY,MATCH($B410,Base_Dados!$B:$B,0))=0,0,
MAX(0, MIN(AY$1,
((INDEX(Base_Dados!AY:AY,MATCH($B410,Base_Dados!$B:$B,0))-MIN(Base_Dados!AY$5:AY$98)) /
(IF(MAX(Base_Dados!AY$5:AY$98)-MIN(Base_Dados!AY$5:AY$98)=0,1,MAX(Base_Dados!AY$5:AY$98)-MIN(Base_Dados!AY$5:AY$98)))) * AY$1)))</f>
        <v>1</v>
      </c>
      <c r="AZ410" s="106">
        <f>IF(INDEX(Base_Dados!AZ:AZ,MATCH($B410,Base_Dados!$B:$B,0))=0,0,
MAX(0, MIN(AZ$1,
((INDEX(Base_Dados!AZ:AZ,MATCH($B410,Base_Dados!$B:$B,0))-MIN(Base_Dados!AZ$5:AZ$98)) /
(IF(MAX(Base_Dados!AZ$5:AZ$98)-MIN(Base_Dados!AZ$5:AZ$98)=0,1,MAX(Base_Dados!AZ$5:AZ$98)-MIN(Base_Dados!AZ$5:AZ$98)))) * AZ$1)))</f>
        <v>0.2731349911190053</v>
      </c>
      <c r="BA410" s="106">
        <f>IF(INDEX(Base_Dados!BA:BA,MATCH($B410,Base_Dados!$B:$B,0))=0,0,
MAX(0, MIN(BA$1,
((INDEX(Base_Dados!BA:BA,MATCH($B410,Base_Dados!$B:$B,0))-MIN(Base_Dados!BA$5:BA$98)) /
(IF(MAX(Base_Dados!BA$5:BA$98)-MIN(Base_Dados!BA$5:BA$98)=0,1,MAX(Base_Dados!BA$5:BA$98)-MIN(Base_Dados!BA$5:BA$98)))) * BA$1)))</f>
        <v>0.5851373254290726</v>
      </c>
      <c r="BB410" s="106">
        <f>IF(INDEX(Base_Dados!BB:BB,MATCH($B410,Base_Dados!$B:$B,0))=0,0,
MAX(0, MIN(BB$1,
((INDEX(Base_Dados!BB:BB,MATCH($B410,Base_Dados!$B:$B,0))-MIN(Base_Dados!BB$5:BB$98)) /
(IF(MAX(Base_Dados!BB$5:BB$98)-MIN(Base_Dados!BB$5:BB$98)=0,1,MAX(Base_Dados!BB$5:BB$98)-MIN(Base_Dados!BB$5:BB$98)))) * BB$1)))</f>
        <v>0.24927528269133034</v>
      </c>
      <c r="BC410" s="106">
        <f>IF(INDEX(Base_Dados!BC:BC,MATCH($B410,Base_Dados!$B:$B,0))=0,0,
MAX(0, MIN(BC$1,
((INDEX(Base_Dados!BC:BC,MATCH($B410,Base_Dados!$B:$B,0))-MIN(Base_Dados!BC$5:BC$98)) /
(IF(MAX(Base_Dados!BC$5:BC$98)-MIN(Base_Dados!BC$5:BC$98)=0,1,MAX(Base_Dados!BC$5:BC$98)-MIN(Base_Dados!BC$5:BC$98)))) * BC$1)))</f>
        <v>0.69727982763264207</v>
      </c>
      <c r="BD410" s="106">
        <f>IF(INDEX(Base_Dados!BD:BD,MATCH($B410,Base_Dados!$B:$B,0))=0,0,
MAX(0, MIN(BD$1,
((INDEX(Base_Dados!BD:BD,MATCH($B410,Base_Dados!$B:$B,0))-MIN(Base_Dados!BD$5:BD$98)) /
(IF(MAX(Base_Dados!BD$5:BD$98)-MIN(Base_Dados!BD$5:BD$98)=0,1,MAX(Base_Dados!BD$5:BD$98)-MIN(Base_Dados!BD$5:BD$98)))) * BD$1)))</f>
        <v>0.48369226507859564</v>
      </c>
      <c r="BE410" s="106">
        <f>IF(INDEX(Base_Dados!BE:BE,MATCH($B410,Base_Dados!$B:$B,0))=0,0,
MAX(0, MIN(BE$1,
((INDEX(Base_Dados!BE:BE,MATCH($B410,Base_Dados!$B:$B,0))-MIN(Base_Dados!BE$5:BE$98)) /
(IF(MAX(Base_Dados!BE$5:BE$98)-MIN(Base_Dados!BE$5:BE$98)=0,1,MAX(Base_Dados!BE$5:BE$98)-MIN(Base_Dados!BE$5:BE$98)))) * BE$1)))</f>
        <v>1</v>
      </c>
      <c r="BF410" s="106">
        <f>IF(INDEX(Base_Dados!BF:BF,MATCH($B410,Base_Dados!$B:$B,0))=0,0,
MAX(0, MIN(BF$1,
((INDEX(Base_Dados!BF:BF,MATCH($B410,Base_Dados!$B:$B,0))-MIN(Base_Dados!BF$5:BF$98)) /
(IF(MAX(Base_Dados!BF$5:BF$98)-MIN(Base_Dados!BF$5:BF$98)=0,1,MAX(Base_Dados!BF$5:BF$98)-MIN(Base_Dados!BF$5:BF$98)))) * BF$1)))</f>
        <v>0.20454545454545456</v>
      </c>
      <c r="BG410" s="106">
        <f>IF(INDEX(Base_Dados!BG:BG,MATCH($B410,Base_Dados!$B:$B,0))=0,0,
MAX(0, MIN(BG$1,
((INDEX(Base_Dados!BG:BG,MATCH($B410,Base_Dados!$B:$B,0))-MIN(Base_Dados!BG$5:BG$98)) /
(IF(MAX(Base_Dados!BG$5:BG$98)-MIN(Base_Dados!BG$5:BG$98)=0,1,MAX(Base_Dados!BG$5:BG$98)-MIN(Base_Dados!BG$5:BG$98)))) * BG$1)))</f>
        <v>8.0267558528428096E-2</v>
      </c>
      <c r="BH410" s="106">
        <f>IF(INDEX(Base_Dados!BH:BH,MATCH($B410,Base_Dados!$B:$B,0))=0,0,
MAX(0, MIN(BH$1,
((INDEX(Base_Dados!BH:BH,MATCH($B410,Base_Dados!$B:$B,0))-MIN(Base_Dados!BH$5:BH$98)) /
(IF(MAX(Base_Dados!BH$5:BH$98)-MIN(Base_Dados!BH$5:BH$98)=0,1,MAX(Base_Dados!BH$5:BH$98)-MIN(Base_Dados!BH$5:BH$98)))) * BH$1)))</f>
        <v>0.56043956043956045</v>
      </c>
      <c r="BI410" s="106">
        <f>IF(INDEX(Base_Dados!BI:BI,MATCH($B410,Base_Dados!$B:$B,0))=0,0,
MAX(0, MIN(BI$1,
((INDEX(Base_Dados!BI:BI,MATCH($B410,Base_Dados!$B:$B,0))-MIN(Base_Dados!BI$5:BI$98)) /
(IF(MAX(Base_Dados!BI$5:BI$98)-MIN(Base_Dados!BI$5:BI$98)=0,1,MAX(Base_Dados!BI$5:BI$98)-MIN(Base_Dados!BI$5:BI$98)))) * BI$1)))</f>
        <v>1</v>
      </c>
      <c r="BJ410" s="106">
        <f>IF(INDEX(Base_Dados!BJ:BJ,MATCH($B410,Base_Dados!$B:$B,0))=0,0,
MAX(0, MIN(BJ$1,
((INDEX(Base_Dados!BJ:BJ,MATCH($B410,Base_Dados!$B:$B,0))-MIN(Base_Dados!BJ$5:BJ$98)) /
(IF(MAX(Base_Dados!BJ$5:BJ$98)-MIN(Base_Dados!BJ$5:BJ$98)=0,1,MAX(Base_Dados!BJ$5:BJ$98)-MIN(Base_Dados!BJ$5:BJ$98)))) * BJ$1)))</f>
        <v>0.50526315789473686</v>
      </c>
      <c r="BK410" s="106">
        <f>IF(INDEX(Base_Dados!BK:BK,MATCH($B410,Base_Dados!$B:$B,0))=0,0,
MAX(0, MIN(BK$1,
((INDEX(Base_Dados!BK:BK,MATCH($B410,Base_Dados!$B:$B,0))-MIN(Base_Dados!BK$5:BK$98)) /
(IF(MAX(Base_Dados!BK$5:BK$98)-MIN(Base_Dados!BK$5:BK$98)=0,1,MAX(Base_Dados!BK$5:BK$98)-MIN(Base_Dados!BK$5:BK$98)))) * BK$1)))</f>
        <v>0.35714285714285715</v>
      </c>
      <c r="BL410" s="106">
        <f>IF(INDEX(Base_Dados!BL:BL,MATCH($B410,Base_Dados!$B:$B,0))=0,0,
MAX(0, MIN(BL$1,
((INDEX(Base_Dados!BL:BL,MATCH($B410,Base_Dados!$B:$B,0))-MIN(Base_Dados!BL$5:BL$98)) /
(IF(MAX(Base_Dados!BL$5:BL$98)-MIN(Base_Dados!BL$5:BL$98)=0,1,MAX(Base_Dados!BL$5:BL$98)-MIN(Base_Dados!BL$5:BL$98)))) * BL$1)))</f>
        <v>0.70358306188925079</v>
      </c>
      <c r="BM410" s="106">
        <f>IF(INDEX(Base_Dados!BM:BM,MATCH($B410,Base_Dados!$B:$B,0))=0,0,
MAX(0, MIN(BM$1,
((INDEX(Base_Dados!BM:BM,MATCH($B410,Base_Dados!$B:$B,0))-MIN(Base_Dados!BM$5:BM$98)) /
(IF(MAX(Base_Dados!BM$5:BM$98)-MIN(Base_Dados!BM$5:BM$98)=0,1,MAX(Base_Dados!BM$5:BM$98)-MIN(Base_Dados!BM$5:BM$98)))) * BM$1)))</f>
        <v>1</v>
      </c>
      <c r="BN410" s="106">
        <f>IF(INDEX(Base_Dados!BN:BN,MATCH($B410,Base_Dados!$B:$B,0))=0,0,
MAX(0, MIN(BN$1,
((INDEX(Base_Dados!BN:BN,MATCH($B410,Base_Dados!$B:$B,0))-MIN(Base_Dados!BN$5:BN$98)) /
(IF(MAX(Base_Dados!BN$5:BN$98)-MIN(Base_Dados!BN$5:BN$98)=0,1,MAX(Base_Dados!BN$5:BN$98)-MIN(Base_Dados!BN$5:BN$98)))) * BN$1)))</f>
        <v>0.11335360228672586</v>
      </c>
      <c r="BO410" s="106">
        <f>IF(INDEX(Base_Dados!BO:BO,MATCH($B410,Base_Dados!$B:$B,0))=0,0,
MAX(0, MIN(BO$1,
((INDEX(Base_Dados!BO:BO,MATCH($B410,Base_Dados!$B:$B,0))-MIN(Base_Dados!BO$5:BO$98)) /
(IF(MAX(Base_Dados!BO$5:BO$98)-MIN(Base_Dados!BO$5:BO$98)=0,1,MAX(Base_Dados!BO$5:BO$98)-MIN(Base_Dados!BO$5:BO$98)))) * BO$1)))</f>
        <v>0</v>
      </c>
      <c r="BP410" s="106">
        <f t="shared" si="24"/>
        <v>66.778369336452613</v>
      </c>
      <c r="BQ410" s="111">
        <f t="shared" si="25"/>
        <v>0.93791495579322293</v>
      </c>
      <c r="BR410" s="112">
        <f t="shared" si="26"/>
        <v>0.6234066423151996</v>
      </c>
      <c r="BS410" s="113">
        <f t="shared" si="27"/>
        <v>66.15496269413741</v>
      </c>
    </row>
    <row r="411" spans="1:71">
      <c r="A411" s="21">
        <v>35058</v>
      </c>
      <c r="B411" s="21" t="s">
        <v>643</v>
      </c>
      <c r="C411" s="21" t="s">
        <v>619</v>
      </c>
      <c r="D411" s="105">
        <f>IF(INDEX(Base_Dados!D:D,MATCH($B411,Base_Dados!$B:$B,0))=0,0,
MAX(0, MIN(D$1,
((INDEX(Base_Dados!D:D,MATCH($B411,Base_Dados!$B:$B,0))-MIN(Base_Dados!D$5:D$98)) /
(IF(MAX(Base_Dados!D$5:D$98)-MIN(Base_Dados!D$5:D$98)=0,1,MAX(Base_Dados!D$5:D$98)-MIN(Base_Dados!D$5:D$98)))) * D$1)))</f>
        <v>1.1420725832521224</v>
      </c>
      <c r="E411" s="106">
        <f>IF(INDEX(Base_Dados!E:E,MATCH($B411,Base_Dados!$B:$B,0))=0,0,
MAX(0, MIN(E$1,
((INDEX(Base_Dados!E:E,MATCH($B411,Base_Dados!$B:$B,0))-MIN(Base_Dados!E$5:E$98)) /
(IF(MAX(Base_Dados!E$5:E$98)-MIN(Base_Dados!E$5:E$98)=0,1,MAX(Base_Dados!E$5:E$98)-MIN(Base_Dados!E$5:E$98)))) * E$1)))</f>
        <v>0.38825026868273643</v>
      </c>
      <c r="F411" s="106">
        <f>IF(INDEX(Base_Dados!F:F,MATCH($B411,Base_Dados!$B:$B,0))=0,0,
MAX(0, MIN(F$1,
((INDEX(Base_Dados!F:F,MATCH($B411,Base_Dados!$B:$B,0))-MIN(Base_Dados!F$5:F$98)) /
(IF(MAX(Base_Dados!F$5:F$98)-MIN(Base_Dados!F$5:F$98)=0,1,MAX(Base_Dados!F$5:F$98)-MIN(Base_Dados!F$5:F$98)))) * F$1)))</f>
        <v>0.36771012411916953</v>
      </c>
      <c r="G411" s="106">
        <f>IF(INDEX(Base_Dados!G:G,MATCH($B411,Base_Dados!$B:$B,0))=0,0,
MAX(0, MIN(G$1,
((INDEX(Base_Dados!G:G,MATCH($B411,Base_Dados!$B:$B,0))-MIN(Base_Dados!G$5:G$98)) /
(IF(MAX(Base_Dados!G$5:G$98)-MIN(Base_Dados!G$5:G$98)=0,1,MAX(Base_Dados!G$5:G$98)-MIN(Base_Dados!G$5:G$98)))) * G$1)))</f>
        <v>0.32578177159457949</v>
      </c>
      <c r="H411" s="106">
        <f>IF(INDEX(Base_Dados!H:H,MATCH($B411,Base_Dados!$B:$B,0))=0,0,
MAX(0, MIN(H$1,
((INDEX(Base_Dados!H:H,MATCH($B411,Base_Dados!$B:$B,0))-MIN(Base_Dados!H$5:H$98)) /
(IF(MAX(Base_Dados!H$5:H$98)-MIN(Base_Dados!H$5:H$98)=0,1,MAX(Base_Dados!H$5:H$98)-MIN(Base_Dados!H$5:H$98)))) * H$1)))</f>
        <v>0.33547261790290478</v>
      </c>
      <c r="I411" s="106">
        <f>IF(INDEX(Base_Dados!I:I,MATCH($B411,Base_Dados!$B:$B,0))=0,0,
MAX(0, MIN(I$1,
((INDEX(Base_Dados!I:I,MATCH($B411,Base_Dados!$B:$B,0))-MIN(Base_Dados!I$5:I$98)) /
(IF(MAX(Base_Dados!I$5:I$98)-MIN(Base_Dados!I$5:I$98)=0,1,MAX(Base_Dados!I$5:I$98)-MIN(Base_Dados!I$5:I$98)))) * I$1)))</f>
        <v>0.37414304794602093</v>
      </c>
      <c r="J411" s="106">
        <f>IF(INDEX(Base_Dados!J:J,MATCH($B411,Base_Dados!$B:$B,0))=0,0,
MAX(0, MIN(J$1,
((INDEX(Base_Dados!J:J,MATCH($B411,Base_Dados!$B:$B,0))-MIN(Base_Dados!J$5:J$98)) /
(IF(MAX(Base_Dados!J$5:J$98)-MIN(Base_Dados!J$5:J$98)=0,1,MAX(Base_Dados!J$5:J$98)-MIN(Base_Dados!J$5:J$98)))) * J$1)))</f>
        <v>0.4283013953310536</v>
      </c>
      <c r="K411" s="106">
        <f>IF(INDEX(Base_Dados!K:K,MATCH($B411,Base_Dados!$B:$B,0))=0,0,
MAX(0, MIN(K$1,
((INDEX(Base_Dados!K:K,MATCH($B411,Base_Dados!$B:$B,0))-MIN(Base_Dados!K$5:K$98)) /
(IF(MAX(Base_Dados!K$5:K$98)-MIN(Base_Dados!K$5:K$98)=0,1,MAX(Base_Dados!K$5:K$98)-MIN(Base_Dados!K$5:K$98)))) * K$1)))</f>
        <v>0.42639758497316638</v>
      </c>
      <c r="L411" s="106">
        <f>IF(INDEX(Base_Dados!L:L,MATCH($B411,Base_Dados!$B:$B,0))=0,0,
MAX(0, MIN(L$1,
((INDEX(Base_Dados!L:L,MATCH($B411,Base_Dados!$B:$B,0))-MIN(Base_Dados!L$5:L$98)) /
(IF(MAX(Base_Dados!L$5:L$98)-MIN(Base_Dados!L$5:L$98)=0,1,MAX(Base_Dados!L$5:L$98)-MIN(Base_Dados!L$5:L$98)))) * L$1)))</f>
        <v>0.44813810376220586</v>
      </c>
      <c r="M411" s="106">
        <f>IF(INDEX(Base_Dados!M:M,MATCH($B411,Base_Dados!$B:$B,0))=0,0,
MAX(0, MIN(M$1,
((INDEX(Base_Dados!M:M,MATCH($B411,Base_Dados!$B:$B,0))-MIN(Base_Dados!M$5:M$98)) /
(IF(MAX(Base_Dados!M$5:M$98)-MIN(Base_Dados!M$5:M$98)=0,1,MAX(Base_Dados!M$5:M$98)-MIN(Base_Dados!M$5:M$98)))) * M$1)))</f>
        <v>0.45912536443148688</v>
      </c>
      <c r="N411" s="106">
        <f>IF(INDEX(Base_Dados!N:N,MATCH($B411,Base_Dados!$B:$B,0))=0,0,
MAX(0, MIN(N$1,
((INDEX(Base_Dados!N:N,MATCH($B411,Base_Dados!$B:$B,0))-MIN(Base_Dados!N$5:N$98)) /
(IF(MAX(Base_Dados!N$5:N$98)-MIN(Base_Dados!N$5:N$98)=0,1,MAX(Base_Dados!N$5:N$98)-MIN(Base_Dados!N$5:N$98)))) * N$1)))</f>
        <v>0.41566984938297896</v>
      </c>
      <c r="O411" s="106">
        <f>IF(INDEX(Base_Dados!O:O,MATCH($B411,Base_Dados!$B:$B,0))=0,0,
MAX(0, MIN(O$1,
((INDEX(Base_Dados!O:O,MATCH($B411,Base_Dados!$B:$B,0))-MIN(Base_Dados!O$5:O$98)) /
(IF(MAX(Base_Dados!O$5:O$98)-MIN(Base_Dados!O$5:O$98)=0,1,MAX(Base_Dados!O$5:O$98)-MIN(Base_Dados!O$5:O$98)))) * O$1)))</f>
        <v>0.34188081832878087</v>
      </c>
      <c r="P411" s="106">
        <f>IF(INDEX(Base_Dados!P:P,MATCH($B411,Base_Dados!$B:$B,0))=0,0,
MAX(0, MIN(P$1,
((INDEX(Base_Dados!P:P,MATCH($B411,Base_Dados!$B:$B,0))-MIN(Base_Dados!P$5:P$98)) /
(IF(MAX(Base_Dados!P$5:P$98)-MIN(Base_Dados!P$5:P$98)=0,1,MAX(Base_Dados!P$5:P$98)-MIN(Base_Dados!P$5:P$98)))) * P$1)))</f>
        <v>0.23398075918735806</v>
      </c>
      <c r="Q411" s="106">
        <f>IF(INDEX(Base_Dados!Q:Q,MATCH($B411,Base_Dados!$B:$B,0))=0,0,
MAX(0, MIN(Q$1,
((INDEX(Base_Dados!Q:Q,MATCH($B411,Base_Dados!$B:$B,0))-MIN(Base_Dados!Q$5:Q$98)) /
(IF(MAX(Base_Dados!Q$5:Q$98)-MIN(Base_Dados!Q$5:Q$98)=0,1,MAX(Base_Dados!Q$5:Q$98)-MIN(Base_Dados!Q$5:Q$98)))) * Q$1)))</f>
        <v>0.13032489073771786</v>
      </c>
      <c r="R411" s="106">
        <f>IF(INDEX(Base_Dados!R:R,MATCH($B411,Base_Dados!$B:$B,0))=0,0,
MAX(0, MIN(R$1,
((INDEX(Base_Dados!R:R,MATCH($B411,Base_Dados!$B:$B,0))-MIN(Base_Dados!R$5:R$98)) /
(IF(MAX(Base_Dados!R$5:R$98)-MIN(Base_Dados!R$5:R$98)=0,1,MAX(Base_Dados!R$5:R$98)-MIN(Base_Dados!R$5:R$98)))) * R$1)))</f>
        <v>0.13119581944798114</v>
      </c>
      <c r="S411" s="106">
        <f>IF(INDEX(Base_Dados!S:S,MATCH($B411,Base_Dados!$B:$B,0))=0,0,
MAX(0, MIN(S$1,
((INDEX(Base_Dados!S:S,MATCH($B411,Base_Dados!$B:$B,0))-MIN(Base_Dados!S$5:S$98)) /
(IF(MAX(Base_Dados!S$5:S$98)-MIN(Base_Dados!S$5:S$98)=0,1,MAX(Base_Dados!S$5:S$98)-MIN(Base_Dados!S$5:S$98)))) * S$1)))</f>
        <v>0.22036995431738188</v>
      </c>
      <c r="T411" s="106">
        <f>IF(INDEX(Base_Dados!T:T,MATCH($B411,Base_Dados!$B:$B,0))=0,0,
MAX(0, MIN(T$1,
((INDEX(Base_Dados!T:T,MATCH($B411,Base_Dados!$B:$B,0))-MIN(Base_Dados!T$5:T$98)) /
(IF(MAX(Base_Dados!T$5:T$98)-MIN(Base_Dados!T$5:T$98)=0,1,MAX(Base_Dados!T$5:T$98)-MIN(Base_Dados!T$5:T$98)))) * T$1)))</f>
        <v>1.4589055365709984</v>
      </c>
      <c r="U411" s="106">
        <f>IF(INDEX(Base_Dados!U:U,MATCH($B411,Base_Dados!$B:$B,0))=0,0,
MAX(0, MIN(U$1,
((INDEX(Base_Dados!U:U,MATCH($B411,Base_Dados!$B:$B,0))-MIN(Base_Dados!U$5:U$98)) /
(IF(MAX(Base_Dados!U$5:U$98)-MIN(Base_Dados!U$5:U$98)=0,1,MAX(Base_Dados!U$5:U$98)-MIN(Base_Dados!U$5:U$98)))) * U$1)))</f>
        <v>0.67429263014836305</v>
      </c>
      <c r="V411" s="106">
        <f>IF(INDEX(Base_Dados!V:V,MATCH($B411,Base_Dados!$B:$B,0))=0,0,
MAX(0, MIN(V$1,
((INDEX(Base_Dados!V:V,MATCH($B411,Base_Dados!$B:$B,0))-MIN(Base_Dados!V$5:V$98)) /
(IF(MAX(Base_Dados!V$5:V$98)-MIN(Base_Dados!V$5:V$98)=0,1,MAX(Base_Dados!V$5:V$98)-MIN(Base_Dados!V$5:V$98)))) * V$1)))</f>
        <v>0.88283681267375957</v>
      </c>
      <c r="W411" s="106">
        <f>IF(INDEX(Base_Dados!W:W,MATCH($B411,Base_Dados!$B:$B,0))=0,0,
MAX(0, MIN(W$1,
((INDEX(Base_Dados!W:W,MATCH($B411,Base_Dados!$B:$B,0))-MIN(Base_Dados!W$5:W$98)) /
(IF(MAX(Base_Dados!W$5:W$98)-MIN(Base_Dados!W$5:W$98)=0,1,MAX(Base_Dados!W$5:W$98)-MIN(Base_Dados!W$5:W$98)))) * W$1)))</f>
        <v>2.5967272976048568</v>
      </c>
      <c r="X411" s="106">
        <f>IF(INDEX(Base_Dados!X:X,MATCH($B411,Base_Dados!$B:$B,0))=0,0,
MAX(0, MIN(X$1,
((INDEX(Base_Dados!X:X,MATCH($B411,Base_Dados!$B:$B,0))-MIN(Base_Dados!X$5:X$98)) /
(IF(MAX(Base_Dados!X$5:X$98)-MIN(Base_Dados!X$5:X$98)=0,1,MAX(Base_Dados!X$5:X$98)-MIN(Base_Dados!X$5:X$98)))) * X$1)))</f>
        <v>6.3559322033898302E-2</v>
      </c>
      <c r="Y411" s="106">
        <f>IF(INDEX(Base_Dados!Y:Y,MATCH($B411,Base_Dados!$B:$B,0))=0,0,
MAX(0, MIN(Y$1,
((INDEX(Base_Dados!Y:Y,MATCH($B411,Base_Dados!$B:$B,0))-MIN(Base_Dados!Y$5:Y$98)) /
(IF(MAX(Base_Dados!Y$5:Y$98)-MIN(Base_Dados!Y$5:Y$98)=0,1,MAX(Base_Dados!Y$5:Y$98)-MIN(Base_Dados!Y$5:Y$98)))) * Y$1)))</f>
        <v>0.15441176470588236</v>
      </c>
      <c r="Z411" s="106">
        <f>IF(INDEX(Base_Dados!Z:Z,MATCH($B411,Base_Dados!$B:$B,0))=0,0,
MAX(0, MIN(Z$1,
((INDEX(Base_Dados!Z:Z,MATCH($B411,Base_Dados!$B:$B,0))-MIN(Base_Dados!Z$5:Z$98)) /
(IF(MAX(Base_Dados!Z$5:Z$98)-MIN(Base_Dados!Z$5:Z$98)=0,1,MAX(Base_Dados!Z$5:Z$98)-MIN(Base_Dados!Z$5:Z$98)))) * Z$1)))</f>
        <v>0.1142857142857143</v>
      </c>
      <c r="AA411" s="106">
        <f>IF(INDEX(Base_Dados!AA:AA,MATCH($B411,Base_Dados!$B:$B,0))=0,0,
MAX(0, MIN(AA$1,
((INDEX(Base_Dados!AA:AA,MATCH($B411,Base_Dados!$B:$B,0))-MIN(Base_Dados!AA$5:AA$98)) /
(IF(MAX(Base_Dados!AA$5:AA$98)-MIN(Base_Dados!AA$5:AA$98)=0,1,MAX(Base_Dados!AA$5:AA$98)-MIN(Base_Dados!AA$5:AA$98)))) * AA$1)))</f>
        <v>0</v>
      </c>
      <c r="AB411" s="106">
        <f>IF(INDEX(Base_Dados!AB:AB,MATCH($B411,Base_Dados!$B:$B,0))=0,0,
MAX(0, MIN(AB$1,
((INDEX(Base_Dados!AB:AB,MATCH($B411,Base_Dados!$B:$B,0))-MIN(Base_Dados!AB$5:AB$98)) /
(IF(MAX(Base_Dados!AB$5:AB$98)-MIN(Base_Dados!AB$5:AB$98)=0,1,MAX(Base_Dados!AB$5:AB$98)-MIN(Base_Dados!AB$5:AB$98)))) * AB$1)))</f>
        <v>1.2121495667611755</v>
      </c>
      <c r="AC411" s="106">
        <f>IF(INDEX(Base_Dados!AC:AC,MATCH($B411,Base_Dados!$B:$B,0))=0,0,
MAX(0, MIN(AC$1,
((INDEX(Base_Dados!AC:AC,MATCH($B411,Base_Dados!$B:$B,0))-MIN(Base_Dados!AC$5:AC$98)) /
(IF(MAX(Base_Dados!AC$5:AC$98)-MIN(Base_Dados!AC$5:AC$98)=0,1,MAX(Base_Dados!AC$5:AC$98)-MIN(Base_Dados!AC$5:AC$98)))) * AC$1)))</f>
        <v>0.20898174021969551</v>
      </c>
      <c r="AD411" s="106">
        <f>IF(INDEX(Base_Dados!AD:AD,MATCH($B411,Base_Dados!$B:$B,0))=0,0,
MAX(0, MIN(AD$1,
((INDEX(Base_Dados!AD:AD,MATCH($B411,Base_Dados!$B:$B,0))-MIN(Base_Dados!AD$5:AD$98)) /
(IF(MAX(Base_Dados!AD$5:AD$98)-MIN(Base_Dados!AD$5:AD$98)=0,1,MAX(Base_Dados!AD$5:AD$98)-MIN(Base_Dados!AD$5:AD$98)))) * AD$1)))</f>
        <v>0.15108711729034169</v>
      </c>
      <c r="AE411" s="106">
        <f>IF(INDEX(Base_Dados!AE:AE,MATCH($B411,Base_Dados!$B:$B,0))=0,0,
MAX(0, MIN(AE$1,
((INDEX(Base_Dados!AE:AE,MATCH($B411,Base_Dados!$B:$B,0))-MIN(Base_Dados!AE$5:AE$98)) /
(IF(MAX(Base_Dados!AE$5:AE$98)-MIN(Base_Dados!AE$5:AE$98)=0,1,MAX(Base_Dados!AE$5:AE$98)-MIN(Base_Dados!AE$5:AE$98)))) * AE$1)))</f>
        <v>6.7654249964044288E-2</v>
      </c>
      <c r="AF411" s="106">
        <f>IF(INDEX(Base_Dados!AF:AF,MATCH($B411,Base_Dados!$B:$B,0))=0,0,
MAX(0, MIN(AF$1,
((INDEX(Base_Dados!AF:AF,MATCH($B411,Base_Dados!$B:$B,0))-MIN(Base_Dados!AF$5:AF$98)) /
(IF(MAX(Base_Dados!AF$5:AF$98)-MIN(Base_Dados!AF$5:AF$98)=0,1,MAX(Base_Dados!AF$5:AF$98)-MIN(Base_Dados!AF$5:AF$98)))) * AF$1)))</f>
        <v>8.7528157035811155E-2</v>
      </c>
      <c r="AG411" s="106">
        <f>IF(INDEX(Base_Dados!AG:AG,MATCH($B411,Base_Dados!$B:$B,0))=0,0,
MAX(0, MIN(AG$1,
((INDEX(Base_Dados!AG:AG,MATCH($B411,Base_Dados!$B:$B,0))-MIN(Base_Dados!AG$5:AG$98)) /
(IF(MAX(Base_Dados!AG$5:AG$98)-MIN(Base_Dados!AG$5:AG$98)=0,1,MAX(Base_Dados!AG$5:AG$98)-MIN(Base_Dados!AG$5:AG$98)))) * AG$1)))</f>
        <v>0.13032489073771786</v>
      </c>
      <c r="AH411" s="106">
        <f>IF(INDEX(Base_Dados!AH:AH,MATCH($B411,Base_Dados!$B:$B,0))=0,0,
MAX(0, MIN(AH$1,
((INDEX(Base_Dados!AH:AH,MATCH($B411,Base_Dados!$B:$B,0))-MIN(Base_Dados!AH$5:AH$98)) /
(IF(MAX(Base_Dados!AH$5:AH$98)-MIN(Base_Dados!AH$5:AH$98)=0,1,MAX(Base_Dados!AH$5:AH$98)-MIN(Base_Dados!AH$5:AH$98)))) * AH$1)))</f>
        <v>2.0078292992418767</v>
      </c>
      <c r="AI411" s="106">
        <f>IF(INDEX(Base_Dados!AI:AI,MATCH($B411,Base_Dados!$B:$B,0))=0,0,
MAX(0, MIN(AI$1,
((INDEX(Base_Dados!AI:AI,MATCH($B411,Base_Dados!$B:$B,0))-MIN(Base_Dados!AI$5:AI$98)) /
(IF(MAX(Base_Dados!AI$5:AI$98)-MIN(Base_Dados!AI$5:AI$98)=0,1,MAX(Base_Dados!AI$5:AI$98)-MIN(Base_Dados!AI$5:AI$98)))) * AI$1)))</f>
        <v>0.21428571428571427</v>
      </c>
      <c r="AJ411" s="106">
        <f>IF(INDEX(Base_Dados!AJ:AJ,MATCH($B411,Base_Dados!$B:$B,0))=0,0,
MAX(0, MIN(AJ$1,
((INDEX(Base_Dados!AJ:AJ,MATCH($B411,Base_Dados!$B:$B,0))-MIN(Base_Dados!AJ$5:AJ$98)) /
(IF(MAX(Base_Dados!AJ$5:AJ$98)-MIN(Base_Dados!AJ$5:AJ$98)=0,1,MAX(Base_Dados!AJ$5:AJ$98)-MIN(Base_Dados!AJ$5:AJ$98)))) * AJ$1)))</f>
        <v>1.0317460317460316</v>
      </c>
      <c r="AK411" s="106">
        <f>IF(INDEX(Base_Dados!AK:AK,MATCH($B411,Base_Dados!$B:$B,0))=0,0,
MAX(0, MIN(AK$1,
((INDEX(Base_Dados!AK:AK,MATCH($B411,Base_Dados!$B:$B,0))-MIN(Base_Dados!AK$5:AK$98)) /
(IF(MAX(Base_Dados!AK$5:AK$98)-MIN(Base_Dados!AK$5:AK$98)=0,1,MAX(Base_Dados!AK$5:AK$98)-MIN(Base_Dados!AK$5:AK$98)))) * AK$1)))</f>
        <v>3.3333333333333333E-2</v>
      </c>
      <c r="AL411" s="106">
        <f>IF(INDEX(Base_Dados!AL:AL,MATCH($B411,Base_Dados!$B:$B,0))=0,0,
MAX(0, MIN(AL$1,
((INDEX(Base_Dados!AL:AL,MATCH($B411,Base_Dados!$B:$B,0))-MIN(Base_Dados!AL$5:AL$98)) /
(IF(MAX(Base_Dados!AL$5:AL$98)-MIN(Base_Dados!AL$5:AL$98)=0,1,MAX(Base_Dados!AL$5:AL$98)-MIN(Base_Dados!AL$5:AL$98)))) * AL$1)))</f>
        <v>0</v>
      </c>
      <c r="AM411" s="106">
        <f>IF(INDEX(Base_Dados!AM:AM,MATCH($B411,Base_Dados!$B:$B,0))=0,0,
MAX(0, MIN(AM$1,
((INDEX(Base_Dados!AM:AM,MATCH($B411,Base_Dados!$B:$B,0))-MIN(Base_Dados!AM$5:AM$98)) /
(IF(MAX(Base_Dados!AM$5:AM$98)-MIN(Base_Dados!AM$5:AM$98)=0,1,MAX(Base_Dados!AM$5:AM$98)-MIN(Base_Dados!AM$5:AM$98)))) * AM$1)))</f>
        <v>0.10771620921802175</v>
      </c>
      <c r="AN411" s="106">
        <f>IF(INDEX(Base_Dados!AN:AN,MATCH($B411,Base_Dados!$B:$B,0))=0,0,
MAX(0, MIN(AN$1,
((INDEX(Base_Dados!AN:AN,MATCH($B411,Base_Dados!$B:$B,0))-MIN(Base_Dados!AN$5:AN$98)) /
(IF(MAX(Base_Dados!AN$5:AN$98)-MIN(Base_Dados!AN$5:AN$98)=0,1,MAX(Base_Dados!AN$5:AN$98)-MIN(Base_Dados!AN$5:AN$98)))) * AN$1)))</f>
        <v>0.17847866419294989</v>
      </c>
      <c r="AO411" s="106">
        <f>IF(INDEX(Base_Dados!AO:AO,MATCH($B411,Base_Dados!$B:$B,0))=0,0,
MAX(0, MIN(AO$1,
((INDEX(Base_Dados!AO:AO,MATCH($B411,Base_Dados!$B:$B,0))-MIN(Base_Dados!AO$5:AO$98)) /
(IF(MAX(Base_Dados!AO$5:AO$98)-MIN(Base_Dados!AO$5:AO$98)=0,1,MAX(Base_Dados!AO$5:AO$98)-MIN(Base_Dados!AO$5:AO$98)))) * AO$1)))</f>
        <v>0.12903225806451613</v>
      </c>
      <c r="AP411" s="106">
        <f>IF(INDEX(Base_Dados!AP:AP,MATCH($B411,Base_Dados!$B:$B,0))=0,0,
MAX(0, MIN(AP$1,
((INDEX(Base_Dados!AP:AP,MATCH($B411,Base_Dados!$B:$B,0))-MIN(Base_Dados!AP$5:AP$98)) /
(IF(MAX(Base_Dados!AP$5:AP$98)-MIN(Base_Dados!AP$5:AP$98)=0,1,MAX(Base_Dados!AP$5:AP$98)-MIN(Base_Dados!AP$5:AP$98)))) * AP$1)))</f>
        <v>1.6055045871559634E-2</v>
      </c>
      <c r="AQ411" s="106">
        <f>IF(INDEX(Base_Dados!AQ:AQ,MATCH($B411,Base_Dados!$B:$B,0))=0,0,
MAX(0, MIN(AQ$1,
((INDEX(Base_Dados!AQ:AQ,MATCH($B411,Base_Dados!$B:$B,0))-MIN(Base_Dados!AQ$5:AQ$98)) /
(IF(MAX(Base_Dados!AQ$5:AQ$98)-MIN(Base_Dados!AQ$5:AQ$98)=0,1,MAX(Base_Dados!AQ$5:AQ$98)-MIN(Base_Dados!AQ$5:AQ$98)))) * AQ$1)))</f>
        <v>0</v>
      </c>
      <c r="AR411" s="106">
        <f>IF(INDEX(Base_Dados!AR:AR,MATCH($B411,Base_Dados!$B:$B,0))=0,0,
MAX(0, MIN(AR$1,
((INDEX(Base_Dados!AR:AR,MATCH($B411,Base_Dados!$B:$B,0))-MIN(Base_Dados!AR$5:AR$98)) /
(IF(MAX(Base_Dados!AR$5:AR$98)-MIN(Base_Dados!AR$5:AR$98)=0,1,MAX(Base_Dados!AR$5:AR$98)-MIN(Base_Dados!AR$5:AR$98)))) * AR$1)))</f>
        <v>0</v>
      </c>
      <c r="AS411" s="106">
        <f>IF(INDEX(Base_Dados!AS:AS,MATCH($B411,Base_Dados!$B:$B,0))=0,0,
MAX(0, MIN(AS$1,
((INDEX(Base_Dados!AS:AS,MATCH($B411,Base_Dados!$B:$B,0))-MIN(Base_Dados!AS$5:AS$98)) /
(IF(MAX(Base_Dados!AS$5:AS$98)-MIN(Base_Dados!AS$5:AS$98)=0,1,MAX(Base_Dados!AS$5:AS$98)-MIN(Base_Dados!AS$5:AS$98)))) * AS$1)))</f>
        <v>4.2682926829268296E-2</v>
      </c>
      <c r="AT411" s="106">
        <f>IF(INDEX(Base_Dados!AT:AT,MATCH($B411,Base_Dados!$B:$B,0))=0,0,
MAX(0, MIN(AT$1,
((INDEX(Base_Dados!AT:AT,MATCH($B411,Base_Dados!$B:$B,0))-MIN(Base_Dados!AT$5:AT$98)) /
(IF(MAX(Base_Dados!AT$5:AT$98)-MIN(Base_Dados!AT$5:AT$98)=0,1,MAX(Base_Dados!AT$5:AT$98)-MIN(Base_Dados!AT$5:AT$98)))) * AT$1)))</f>
        <v>1.4285714285714285E-2</v>
      </c>
      <c r="AU411" s="106">
        <f>IF(INDEX(Base_Dados!AU:AU,MATCH($B411,Base_Dados!$B:$B,0))=0,0,
MAX(0, MIN(AU$1,
((INDEX(Base_Dados!AU:AU,MATCH($B411,Base_Dados!$B:$B,0))-MIN(Base_Dados!AU$5:AU$98)) /
(IF(MAX(Base_Dados!AU$5:AU$98)-MIN(Base_Dados!AU$5:AU$98)=0,1,MAX(Base_Dados!AU$5:AU$98)-MIN(Base_Dados!AU$5:AU$98)))) * AU$1)))</f>
        <v>2.9962546816479401E-2</v>
      </c>
      <c r="AV411" s="106">
        <f>IF(INDEX(Base_Dados!AV:AV,MATCH($B411,Base_Dados!$B:$B,0))=0,0,
MAX(0, MIN(AV$1,
((INDEX(Base_Dados!AV:AV,MATCH($B411,Base_Dados!$B:$B,0))-MIN(Base_Dados!AV$5:AV$98)) /
(IF(MAX(Base_Dados!AV$5:AV$98)-MIN(Base_Dados!AV$5:AV$98)=0,1,MAX(Base_Dados!AV$5:AV$98)-MIN(Base_Dados!AV$5:AV$98)))) * AV$1)))</f>
        <v>0</v>
      </c>
      <c r="AW411" s="106">
        <f>IF(INDEX(Base_Dados!AW:AW,MATCH($B411,Base_Dados!$B:$B,0))=0,0,
MAX(0, MIN(AW$1,
((INDEX(Base_Dados!AW:AW,MATCH($B411,Base_Dados!$B:$B,0))-MIN(Base_Dados!AW$5:AW$98)) /
(IF(MAX(Base_Dados!AW$5:AW$98)-MIN(Base_Dados!AW$5:AW$98)=0,1,MAX(Base_Dados!AW$5:AW$98)-MIN(Base_Dados!AW$5:AW$98)))) * AW$1)))</f>
        <v>7.3529411764705885E-2</v>
      </c>
      <c r="AX411" s="106">
        <f>IF(INDEX(Base_Dados!AX:AX,MATCH($B411,Base_Dados!$B:$B,0))=0,0,
MAX(0, MIN(AX$1,
((INDEX(Base_Dados!AX:AX,MATCH($B411,Base_Dados!$B:$B,0))-MIN(Base_Dados!AX$5:AX$98)) /
(IF(MAX(Base_Dados!AX$5:AX$98)-MIN(Base_Dados!AX$5:AX$98)=0,1,MAX(Base_Dados!AX$5:AX$98)-MIN(Base_Dados!AX$5:AX$98)))) * AX$1)))</f>
        <v>3.0557016051711874E-2</v>
      </c>
      <c r="AY411" s="106">
        <f>IF(INDEX(Base_Dados!AY:AY,MATCH($B411,Base_Dados!$B:$B,0))=0,0,
MAX(0, MIN(AY$1,
((INDEX(Base_Dados!AY:AY,MATCH($B411,Base_Dados!$B:$B,0))-MIN(Base_Dados!AY$5:AY$98)) /
(IF(MAX(Base_Dados!AY$5:AY$98)-MIN(Base_Dados!AY$5:AY$98)=0,1,MAX(Base_Dados!AY$5:AY$98)-MIN(Base_Dados!AY$5:AY$98)))) * AY$1)))</f>
        <v>1.5496208374546653E-2</v>
      </c>
      <c r="AZ411" s="106">
        <f>IF(INDEX(Base_Dados!AZ:AZ,MATCH($B411,Base_Dados!$B:$B,0))=0,0,
MAX(0, MIN(AZ$1,
((INDEX(Base_Dados!AZ:AZ,MATCH($B411,Base_Dados!$B:$B,0))-MIN(Base_Dados!AZ$5:AZ$98)) /
(IF(MAX(Base_Dados!AZ$5:AZ$98)-MIN(Base_Dados!AZ$5:AZ$98)=0,1,MAX(Base_Dados!AZ$5:AZ$98)-MIN(Base_Dados!AZ$5:AZ$98)))) * AZ$1)))</f>
        <v>0.5</v>
      </c>
      <c r="BA411" s="106">
        <f>IF(INDEX(Base_Dados!BA:BA,MATCH($B411,Base_Dados!$B:$B,0))=0,0,
MAX(0, MIN(BA$1,
((INDEX(Base_Dados!BA:BA,MATCH($B411,Base_Dados!$B:$B,0))-MIN(Base_Dados!BA$5:BA$98)) /
(IF(MAX(Base_Dados!BA$5:BA$98)-MIN(Base_Dados!BA$5:BA$98)=0,1,MAX(Base_Dados!BA$5:BA$98)-MIN(Base_Dados!BA$5:BA$98)))) * BA$1)))</f>
        <v>0.11823086658229534</v>
      </c>
      <c r="BB411" s="106">
        <f>IF(INDEX(Base_Dados!BB:BB,MATCH($B411,Base_Dados!$B:$B,0))=0,0,
MAX(0, MIN(BB$1,
((INDEX(Base_Dados!BB:BB,MATCH($B411,Base_Dados!$B:$B,0))-MIN(Base_Dados!BB$5:BB$98)) /
(IF(MAX(Base_Dados!BB$5:BB$98)-MIN(Base_Dados!BB$5:BB$98)=0,1,MAX(Base_Dados!BB$5:BB$98)-MIN(Base_Dados!BB$5:BB$98)))) * BB$1)))</f>
        <v>0.5</v>
      </c>
      <c r="BC411" s="106">
        <f>IF(INDEX(Base_Dados!BC:BC,MATCH($B411,Base_Dados!$B:$B,0))=0,0,
MAX(0, MIN(BC$1,
((INDEX(Base_Dados!BC:BC,MATCH($B411,Base_Dados!$B:$B,0))-MIN(Base_Dados!BC$5:BC$98)) /
(IF(MAX(Base_Dados!BC$5:BC$98)-MIN(Base_Dados!BC$5:BC$98)=0,1,MAX(Base_Dados!BC$5:BC$98)-MIN(Base_Dados!BC$5:BC$98)))) * BC$1)))</f>
        <v>8.0258551036897385E-2</v>
      </c>
      <c r="BD411" s="106">
        <f>IF(INDEX(Base_Dados!BD:BD,MATCH($B411,Base_Dados!$B:$B,0))=0,0,
MAX(0, MIN(BD$1,
((INDEX(Base_Dados!BD:BD,MATCH($B411,Base_Dados!$B:$B,0))-MIN(Base_Dados!BD$5:BD$98)) /
(IF(MAX(Base_Dados!BD$5:BD$98)-MIN(Base_Dados!BD$5:BD$98)=0,1,MAX(Base_Dados!BD$5:BD$98)-MIN(Base_Dados!BD$5:BD$98)))) * BD$1)))</f>
        <v>9.4037809015996121E-2</v>
      </c>
      <c r="BE411" s="106">
        <f>IF(INDEX(Base_Dados!BE:BE,MATCH($B411,Base_Dados!$B:$B,0))=0,0,
MAX(0, MIN(BE$1,
((INDEX(Base_Dados!BE:BE,MATCH($B411,Base_Dados!$B:$B,0))-MIN(Base_Dados!BE$5:BE$98)) /
(IF(MAX(Base_Dados!BE$5:BE$98)-MIN(Base_Dados!BE$5:BE$98)=0,1,MAX(Base_Dados!BE$5:BE$98)-MIN(Base_Dados!BE$5:BE$98)))) * BE$1)))</f>
        <v>0.67636728549924741</v>
      </c>
      <c r="BF411" s="106">
        <f>IF(INDEX(Base_Dados!BF:BF,MATCH($B411,Base_Dados!$B:$B,0))=0,0,
MAX(0, MIN(BF$1,
((INDEX(Base_Dados!BF:BF,MATCH($B411,Base_Dados!$B:$B,0))-MIN(Base_Dados!BF$5:BF$98)) /
(IF(MAX(Base_Dados!BF$5:BF$98)-MIN(Base_Dados!BF$5:BF$98)=0,1,MAX(Base_Dados!BF$5:BF$98)-MIN(Base_Dados!BF$5:BF$98)))) * BF$1)))</f>
        <v>0</v>
      </c>
      <c r="BG411" s="106">
        <f>IF(INDEX(Base_Dados!BG:BG,MATCH($B411,Base_Dados!$B:$B,0))=0,0,
MAX(0, MIN(BG$1,
((INDEX(Base_Dados!BG:BG,MATCH($B411,Base_Dados!$B:$B,0))-MIN(Base_Dados!BG$5:BG$98)) /
(IF(MAX(Base_Dados!BG$5:BG$98)-MIN(Base_Dados!BG$5:BG$98)=0,1,MAX(Base_Dados!BG$5:BG$98)-MIN(Base_Dados!BG$5:BG$98)))) * BG$1)))</f>
        <v>0</v>
      </c>
      <c r="BH411" s="106">
        <f>IF(INDEX(Base_Dados!BH:BH,MATCH($B411,Base_Dados!$B:$B,0))=0,0,
MAX(0, MIN(BH$1,
((INDEX(Base_Dados!BH:BH,MATCH($B411,Base_Dados!$B:$B,0))-MIN(Base_Dados!BH$5:BH$98)) /
(IF(MAX(Base_Dados!BH$5:BH$98)-MIN(Base_Dados!BH$5:BH$98)=0,1,MAX(Base_Dados!BH$5:BH$98)-MIN(Base_Dados!BH$5:BH$98)))) * BH$1)))</f>
        <v>0.2087912087912088</v>
      </c>
      <c r="BI411" s="106">
        <f>IF(INDEX(Base_Dados!BI:BI,MATCH($B411,Base_Dados!$B:$B,0))=0,0,
MAX(0, MIN(BI$1,
((INDEX(Base_Dados!BI:BI,MATCH($B411,Base_Dados!$B:$B,0))-MIN(Base_Dados!BI$5:BI$98)) /
(IF(MAX(Base_Dados!BI$5:BI$98)-MIN(Base_Dados!BI$5:BI$98)=0,1,MAX(Base_Dados!BI$5:BI$98)-MIN(Base_Dados!BI$5:BI$98)))) * BI$1)))</f>
        <v>0.15912636505460218</v>
      </c>
      <c r="BJ411" s="106">
        <f>IF(INDEX(Base_Dados!BJ:BJ,MATCH($B411,Base_Dados!$B:$B,0))=0,0,
MAX(0, MIN(BJ$1,
((INDEX(Base_Dados!BJ:BJ,MATCH($B411,Base_Dados!$B:$B,0))-MIN(Base_Dados!BJ$5:BJ$98)) /
(IF(MAX(Base_Dados!BJ$5:BJ$98)-MIN(Base_Dados!BJ$5:BJ$98)=0,1,MAX(Base_Dados!BJ$5:BJ$98)-MIN(Base_Dados!BJ$5:BJ$98)))) * BJ$1)))</f>
        <v>6.3157894736842107E-2</v>
      </c>
      <c r="BK411" s="106">
        <f>IF(INDEX(Base_Dados!BK:BK,MATCH($B411,Base_Dados!$B:$B,0))=0,0,
MAX(0, MIN(BK$1,
((INDEX(Base_Dados!BK:BK,MATCH($B411,Base_Dados!$B:$B,0))-MIN(Base_Dados!BK$5:BK$98)) /
(IF(MAX(Base_Dados!BK$5:BK$98)-MIN(Base_Dados!BK$5:BK$98)=0,1,MAX(Base_Dados!BK$5:BK$98)-MIN(Base_Dados!BK$5:BK$98)))) * BK$1)))</f>
        <v>8.9285714285714288E-2</v>
      </c>
      <c r="BL411" s="106">
        <f>IF(INDEX(Base_Dados!BL:BL,MATCH($B411,Base_Dados!$B:$B,0))=0,0,
MAX(0, MIN(BL$1,
((INDEX(Base_Dados!BL:BL,MATCH($B411,Base_Dados!$B:$B,0))-MIN(Base_Dados!BL$5:BL$98)) /
(IF(MAX(Base_Dados!BL$5:BL$98)-MIN(Base_Dados!BL$5:BL$98)=0,1,MAX(Base_Dados!BL$5:BL$98)-MIN(Base_Dados!BL$5:BL$98)))) * BL$1)))</f>
        <v>0.10260586319218241</v>
      </c>
      <c r="BM411" s="106">
        <f>IF(INDEX(Base_Dados!BM:BM,MATCH($B411,Base_Dados!$B:$B,0))=0,0,
MAX(0, MIN(BM$1,
((INDEX(Base_Dados!BM:BM,MATCH($B411,Base_Dados!$B:$B,0))-MIN(Base_Dados!BM$5:BM$98)) /
(IF(MAX(Base_Dados!BM$5:BM$98)-MIN(Base_Dados!BM$5:BM$98)=0,1,MAX(Base_Dados!BM$5:BM$98)-MIN(Base_Dados!BM$5:BM$98)))) * BM$1)))</f>
        <v>1</v>
      </c>
      <c r="BN411" s="106">
        <f>IF(INDEX(Base_Dados!BN:BN,MATCH($B411,Base_Dados!$B:$B,0))=0,0,
MAX(0, MIN(BN$1,
((INDEX(Base_Dados!BN:BN,MATCH($B411,Base_Dados!$B:$B,0))-MIN(Base_Dados!BN$5:BN$98)) /
(IF(MAX(Base_Dados!BN$5:BN$98)-MIN(Base_Dados!BN$5:BN$98)=0,1,MAX(Base_Dados!BN$5:BN$98)-MIN(Base_Dados!BN$5:BN$98)))) * BN$1)))</f>
        <v>0.18674585286403803</v>
      </c>
      <c r="BO411" s="106">
        <f>IF(INDEX(Base_Dados!BO:BO,MATCH($B411,Base_Dados!$B:$B,0))=0,0,
MAX(0, MIN(BO$1,
((INDEX(Base_Dados!BO:BO,MATCH($B411,Base_Dados!$B:$B,0))-MIN(Base_Dados!BO$5:BO$98)) /
(IF(MAX(Base_Dados!BO$5:BO$98)-MIN(Base_Dados!BO$5:BO$98)=0,1,MAX(Base_Dados!BO$5:BO$98)-MIN(Base_Dados!BO$5:BO$98)))) * BO$1)))</f>
        <v>0</v>
      </c>
      <c r="BP411" s="106">
        <f t="shared" si="24"/>
        <v>21.675157544565366</v>
      </c>
      <c r="BQ411" s="111">
        <f t="shared" si="25"/>
        <v>0.48549439734261218</v>
      </c>
      <c r="BR411" s="112">
        <f t="shared" si="26"/>
        <v>0.17098608386458891</v>
      </c>
      <c r="BS411" s="113">
        <f t="shared" si="27"/>
        <v>21.504171460700778</v>
      </c>
    </row>
    <row r="412" spans="1:71">
      <c r="A412" s="21">
        <v>35059</v>
      </c>
      <c r="B412" s="21" t="s">
        <v>645</v>
      </c>
      <c r="C412" s="21" t="s">
        <v>619</v>
      </c>
      <c r="D412" s="105">
        <f>IF(INDEX(Base_Dados!D:D,MATCH($B412,Base_Dados!$B:$B,0))=0,0,
MAX(0, MIN(D$1,
((INDEX(Base_Dados!D:D,MATCH($B412,Base_Dados!$B:$B,0))-MIN(Base_Dados!D$5:D$98)) /
(IF(MAX(Base_Dados!D$5:D$98)-MIN(Base_Dados!D$5:D$98)=0,1,MAX(Base_Dados!D$5:D$98)-MIN(Base_Dados!D$5:D$98)))) * D$1)))</f>
        <v>3.3377224805429559</v>
      </c>
      <c r="E412" s="106">
        <f>IF(INDEX(Base_Dados!E:E,MATCH($B412,Base_Dados!$B:$B,0))=0,0,
MAX(0, MIN(E$1,
((INDEX(Base_Dados!E:E,MATCH($B412,Base_Dados!$B:$B,0))-MIN(Base_Dados!E$5:E$98)) /
(IF(MAX(Base_Dados!E$5:E$98)-MIN(Base_Dados!E$5:E$98)=0,1,MAX(Base_Dados!E$5:E$98)-MIN(Base_Dados!E$5:E$98)))) * E$1)))</f>
        <v>1.1110142587575713</v>
      </c>
      <c r="F412" s="106">
        <f>IF(INDEX(Base_Dados!F:F,MATCH($B412,Base_Dados!$B:$B,0))=0,0,
MAX(0, MIN(F$1,
((INDEX(Base_Dados!F:F,MATCH($B412,Base_Dados!$B:$B,0))-MIN(Base_Dados!F$5:F$98)) /
(IF(MAX(Base_Dados!F$5:F$98)-MIN(Base_Dados!F$5:F$98)=0,1,MAX(Base_Dados!F$5:F$98)-MIN(Base_Dados!F$5:F$98)))) * F$1)))</f>
        <v>1.0537660816503882</v>
      </c>
      <c r="G412" s="106">
        <f>IF(INDEX(Base_Dados!G:G,MATCH($B412,Base_Dados!$B:$B,0))=0,0,
MAX(0, MIN(G$1,
((INDEX(Base_Dados!G:G,MATCH($B412,Base_Dados!$B:$B,0))-MIN(Base_Dados!G$5:G$98)) /
(IF(MAX(Base_Dados!G$5:G$98)-MIN(Base_Dados!G$5:G$98)=0,1,MAX(Base_Dados!G$5:G$98)-MIN(Base_Dados!G$5:G$98)))) * G$1)))</f>
        <v>0.95219148667424525</v>
      </c>
      <c r="H412" s="106">
        <f>IF(INDEX(Base_Dados!H:H,MATCH($B412,Base_Dados!$B:$B,0))=0,0,
MAX(0, MIN(H$1,
((INDEX(Base_Dados!H:H,MATCH($B412,Base_Dados!$B:$B,0))-MIN(Base_Dados!H$5:H$98)) /
(IF(MAX(Base_Dados!H$5:H$98)-MIN(Base_Dados!H$5:H$98)=0,1,MAX(Base_Dados!H$5:H$98)-MIN(Base_Dados!H$5:H$98)))) * H$1)))</f>
        <v>1.0040117176144367</v>
      </c>
      <c r="I412" s="106">
        <f>IF(INDEX(Base_Dados!I:I,MATCH($B412,Base_Dados!$B:$B,0))=0,0,
MAX(0, MIN(I$1,
((INDEX(Base_Dados!I:I,MATCH($B412,Base_Dados!$B:$B,0))-MIN(Base_Dados!I$5:I$98)) /
(IF(MAX(Base_Dados!I$5:I$98)-MIN(Base_Dados!I$5:I$98)=0,1,MAX(Base_Dados!I$5:I$98)-MIN(Base_Dados!I$5:I$98)))) * I$1)))</f>
        <v>1.0769270732990299</v>
      </c>
      <c r="J412" s="106">
        <f>IF(INDEX(Base_Dados!J:J,MATCH($B412,Base_Dados!$B:$B,0))=0,0,
MAX(0, MIN(J$1,
((INDEX(Base_Dados!J:J,MATCH($B412,Base_Dados!$B:$B,0))-MIN(Base_Dados!J$5:J$98)) /
(IF(MAX(Base_Dados!J$5:J$98)-MIN(Base_Dados!J$5:J$98)=0,1,MAX(Base_Dados!J$5:J$98)-MIN(Base_Dados!J$5:J$98)))) * J$1)))</f>
        <v>1.190674533475758</v>
      </c>
      <c r="K412" s="106">
        <f>IF(INDEX(Base_Dados!K:K,MATCH($B412,Base_Dados!$B:$B,0))=0,0,
MAX(0, MIN(K$1,
((INDEX(Base_Dados!K:K,MATCH($B412,Base_Dados!$B:$B,0))-MIN(Base_Dados!K$5:K$98)) /
(IF(MAX(Base_Dados!K$5:K$98)-MIN(Base_Dados!K$5:K$98)=0,1,MAX(Base_Dados!K$5:K$98)-MIN(Base_Dados!K$5:K$98)))) * K$1)))</f>
        <v>1.23783542039356</v>
      </c>
      <c r="L412" s="106">
        <f>IF(INDEX(Base_Dados!L:L,MATCH($B412,Base_Dados!$B:$B,0))=0,0,
MAX(0, MIN(L$1,
((INDEX(Base_Dados!L:L,MATCH($B412,Base_Dados!$B:$B,0))-MIN(Base_Dados!L$5:L$98)) /
(IF(MAX(Base_Dados!L$5:L$98)-MIN(Base_Dados!L$5:L$98)=0,1,MAX(Base_Dados!L$5:L$98)-MIN(Base_Dados!L$5:L$98)))) * L$1)))</f>
        <v>1.3506910565982653</v>
      </c>
      <c r="M412" s="106">
        <f>IF(INDEX(Base_Dados!M:M,MATCH($B412,Base_Dados!$B:$B,0))=0,0,
MAX(0, MIN(M$1,
((INDEX(Base_Dados!M:M,MATCH($B412,Base_Dados!$B:$B,0))-MIN(Base_Dados!M$5:M$98)) /
(IF(MAX(Base_Dados!M$5:M$98)-MIN(Base_Dados!M$5:M$98)=0,1,MAX(Base_Dados!M$5:M$98)-MIN(Base_Dados!M$5:M$98)))) * M$1)))</f>
        <v>1.380198250728863</v>
      </c>
      <c r="N412" s="106">
        <f>IF(INDEX(Base_Dados!N:N,MATCH($B412,Base_Dados!$B:$B,0))=0,0,
MAX(0, MIN(N$1,
((INDEX(Base_Dados!N:N,MATCH($B412,Base_Dados!$B:$B,0))-MIN(Base_Dados!N$5:N$98)) /
(IF(MAX(Base_Dados!N$5:N$98)-MIN(Base_Dados!N$5:N$98)=0,1,MAX(Base_Dados!N$5:N$98)-MIN(Base_Dados!N$5:N$98)))) * N$1)))</f>
        <v>1.358984370378258</v>
      </c>
      <c r="O412" s="106">
        <f>IF(INDEX(Base_Dados!O:O,MATCH($B412,Base_Dados!$B:$B,0))=0,0,
MAX(0, MIN(O$1,
((INDEX(Base_Dados!O:O,MATCH($B412,Base_Dados!$B:$B,0))-MIN(Base_Dados!O$5:O$98)) /
(IF(MAX(Base_Dados!O$5:O$98)-MIN(Base_Dados!O$5:O$98)=0,1,MAX(Base_Dados!O$5:O$98)-MIN(Base_Dados!O$5:O$98)))) * O$1)))</f>
        <v>1.2946652544734936</v>
      </c>
      <c r="P412" s="106">
        <f>IF(INDEX(Base_Dados!P:P,MATCH($B412,Base_Dados!$B:$B,0))=0,0,
MAX(0, MIN(P$1,
((INDEX(Base_Dados!P:P,MATCH($B412,Base_Dados!$B:$B,0))-MIN(Base_Dados!P$5:P$98)) /
(IF(MAX(Base_Dados!P$5:P$98)-MIN(Base_Dados!P$5:P$98)=0,1,MAX(Base_Dados!P$5:P$98)-MIN(Base_Dados!P$5:P$98)))) * P$1)))</f>
        <v>1.4608625990457578</v>
      </c>
      <c r="Q412" s="106">
        <f>IF(INDEX(Base_Dados!Q:Q,MATCH($B412,Base_Dados!$B:$B,0))=0,0,
MAX(0, MIN(Q$1,
((INDEX(Base_Dados!Q:Q,MATCH($B412,Base_Dados!$B:$B,0))-MIN(Base_Dados!Q$5:Q$98)) /
(IF(MAX(Base_Dados!Q$5:Q$98)-MIN(Base_Dados!Q$5:Q$98)=0,1,MAX(Base_Dados!Q$5:Q$98)-MIN(Base_Dados!Q$5:Q$98)))) * Q$1)))</f>
        <v>1.7443789163287873</v>
      </c>
      <c r="R412" s="106">
        <f>IF(INDEX(Base_Dados!R:R,MATCH($B412,Base_Dados!$B:$B,0))=0,0,
MAX(0, MIN(R$1,
((INDEX(Base_Dados!R:R,MATCH($B412,Base_Dados!$B:$B,0))-MIN(Base_Dados!R$5:R$98)) /
(IF(MAX(Base_Dados!R$5:R$98)-MIN(Base_Dados!R$5:R$98)=0,1,MAX(Base_Dados!R$5:R$98)-MIN(Base_Dados!R$5:R$98)))) * R$1)))</f>
        <v>1.0389601762563245</v>
      </c>
      <c r="S412" s="106">
        <f>IF(INDEX(Base_Dados!S:S,MATCH($B412,Base_Dados!$B:$B,0))=0,0,
MAX(0, MIN(S$1,
((INDEX(Base_Dados!S:S,MATCH($B412,Base_Dados!$B:$B,0))-MIN(Base_Dados!S$5:S$98)) /
(IF(MAX(Base_Dados!S$5:S$98)-MIN(Base_Dados!S$5:S$98)=0,1,MAX(Base_Dados!S$5:S$98)-MIN(Base_Dados!S$5:S$98)))) * S$1)))</f>
        <v>1.3197333932449637</v>
      </c>
      <c r="T412" s="106">
        <f>IF(INDEX(Base_Dados!T:T,MATCH($B412,Base_Dados!$B:$B,0))=0,0,
MAX(0, MIN(T$1,
((INDEX(Base_Dados!T:T,MATCH($B412,Base_Dados!$B:$B,0))-MIN(Base_Dados!T$5:T$98)) /
(IF(MAX(Base_Dados!T$5:T$98)-MIN(Base_Dados!T$5:T$98)=0,1,MAX(Base_Dados!T$5:T$98)-MIN(Base_Dados!T$5:T$98)))) * T$1)))</f>
        <v>1.913450121234084</v>
      </c>
      <c r="U412" s="106">
        <f>IF(INDEX(Base_Dados!U:U,MATCH($B412,Base_Dados!$B:$B,0))=0,0,
MAX(0, MIN(U$1,
((INDEX(Base_Dados!U:U,MATCH($B412,Base_Dados!$B:$B,0))-MIN(Base_Dados!U$5:U$98)) /
(IF(MAX(Base_Dados!U$5:U$98)-MIN(Base_Dados!U$5:U$98)=0,1,MAX(Base_Dados!U$5:U$98)-MIN(Base_Dados!U$5:U$98)))) * U$1)))</f>
        <v>0.74414661611943156</v>
      </c>
      <c r="V412" s="106">
        <f>IF(INDEX(Base_Dados!V:V,MATCH($B412,Base_Dados!$B:$B,0))=0,0,
MAX(0, MIN(V$1,
((INDEX(Base_Dados!V:V,MATCH($B412,Base_Dados!$B:$B,0))-MIN(Base_Dados!V$5:V$98)) /
(IF(MAX(Base_Dados!V$5:V$98)-MIN(Base_Dados!V$5:V$98)=0,1,MAX(Base_Dados!V$5:V$98)-MIN(Base_Dados!V$5:V$98)))) * V$1)))</f>
        <v>4</v>
      </c>
      <c r="W412" s="106">
        <f>IF(INDEX(Base_Dados!W:W,MATCH($B412,Base_Dados!$B:$B,0))=0,0,
MAX(0, MIN(W$1,
((INDEX(Base_Dados!W:W,MATCH($B412,Base_Dados!$B:$B,0))-MIN(Base_Dados!W$5:W$98)) /
(IF(MAX(Base_Dados!W$5:W$98)-MIN(Base_Dados!W$5:W$98)=0,1,MAX(Base_Dados!W$5:W$98)-MIN(Base_Dados!W$5:W$98)))) * W$1)))</f>
        <v>2.3751073208813325</v>
      </c>
      <c r="X412" s="106">
        <f>IF(INDEX(Base_Dados!X:X,MATCH($B412,Base_Dados!$B:$B,0))=0,0,
MAX(0, MIN(X$1,
((INDEX(Base_Dados!X:X,MATCH($B412,Base_Dados!$B:$B,0))-MIN(Base_Dados!X$5:X$98)) /
(IF(MAX(Base_Dados!X$5:X$98)-MIN(Base_Dados!X$5:X$98)=0,1,MAX(Base_Dados!X$5:X$98)-MIN(Base_Dados!X$5:X$98)))) * X$1)))</f>
        <v>0.15254237288135594</v>
      </c>
      <c r="Y412" s="106">
        <f>IF(INDEX(Base_Dados!Y:Y,MATCH($B412,Base_Dados!$B:$B,0))=0,0,
MAX(0, MIN(Y$1,
((INDEX(Base_Dados!Y:Y,MATCH($B412,Base_Dados!$B:$B,0))-MIN(Base_Dados!Y$5:Y$98)) /
(IF(MAX(Base_Dados!Y$5:Y$98)-MIN(Base_Dados!Y$5:Y$98)=0,1,MAX(Base_Dados!Y$5:Y$98)-MIN(Base_Dados!Y$5:Y$98)))) * Y$1)))</f>
        <v>0.14338235294117646</v>
      </c>
      <c r="Z412" s="106">
        <f>IF(INDEX(Base_Dados!Z:Z,MATCH($B412,Base_Dados!$B:$B,0))=0,0,
MAX(0, MIN(Z$1,
((INDEX(Base_Dados!Z:Z,MATCH($B412,Base_Dados!$B:$B,0))-MIN(Base_Dados!Z$5:Z$98)) /
(IF(MAX(Base_Dados!Z$5:Z$98)-MIN(Base_Dados!Z$5:Z$98)=0,1,MAX(Base_Dados!Z$5:Z$98)-MIN(Base_Dados!Z$5:Z$98)))) * Z$1)))</f>
        <v>4.2857142857142858E-2</v>
      </c>
      <c r="AA412" s="106">
        <f>IF(INDEX(Base_Dados!AA:AA,MATCH($B412,Base_Dados!$B:$B,0))=0,0,
MAX(0, MIN(AA$1,
((INDEX(Base_Dados!AA:AA,MATCH($B412,Base_Dados!$B:$B,0))-MIN(Base_Dados!AA$5:AA$98)) /
(IF(MAX(Base_Dados!AA$5:AA$98)-MIN(Base_Dados!AA$5:AA$98)=0,1,MAX(Base_Dados!AA$5:AA$98)-MIN(Base_Dados!AA$5:AA$98)))) * AA$1)))</f>
        <v>1.048951048951049E-2</v>
      </c>
      <c r="AB412" s="106">
        <f>IF(INDEX(Base_Dados!AB:AB,MATCH($B412,Base_Dados!$B:$B,0))=0,0,
MAX(0, MIN(AB$1,
((INDEX(Base_Dados!AB:AB,MATCH($B412,Base_Dados!$B:$B,0))-MIN(Base_Dados!AB$5:AB$98)) /
(IF(MAX(Base_Dados!AB$5:AB$98)-MIN(Base_Dados!AB$5:AB$98)=0,1,MAX(Base_Dados!AB$5:AB$98)-MIN(Base_Dados!AB$5:AB$98)))) * AB$1)))</f>
        <v>0.96752786383200784</v>
      </c>
      <c r="AC412" s="106">
        <f>IF(INDEX(Base_Dados!AC:AC,MATCH($B412,Base_Dados!$B:$B,0))=0,0,
MAX(0, MIN(AC$1,
((INDEX(Base_Dados!AC:AC,MATCH($B412,Base_Dados!$B:$B,0))-MIN(Base_Dados!AC$5:AC$98)) /
(IF(MAX(Base_Dados!AC$5:AC$98)-MIN(Base_Dados!AC$5:AC$98)=0,1,MAX(Base_Dados!AC$5:AC$98)-MIN(Base_Dados!AC$5:AC$98)))) * AC$1)))</f>
        <v>1.2002673925611871</v>
      </c>
      <c r="AD412" s="106">
        <f>IF(INDEX(Base_Dados!AD:AD,MATCH($B412,Base_Dados!$B:$B,0))=0,0,
MAX(0, MIN(AD$1,
((INDEX(Base_Dados!AD:AD,MATCH($B412,Base_Dados!$B:$B,0))-MIN(Base_Dados!AD$5:AD$98)) /
(IF(MAX(Base_Dados!AD$5:AD$98)-MIN(Base_Dados!AD$5:AD$98)=0,1,MAX(Base_Dados!AD$5:AD$98)-MIN(Base_Dados!AD$5:AD$98)))) * AD$1)))</f>
        <v>1.0134151752699305</v>
      </c>
      <c r="AE412" s="106">
        <f>IF(INDEX(Base_Dados!AE:AE,MATCH($B412,Base_Dados!$B:$B,0))=0,0,
MAX(0, MIN(AE$1,
((INDEX(Base_Dados!AE:AE,MATCH($B412,Base_Dados!$B:$B,0))-MIN(Base_Dados!AE$5:AE$98)) /
(IF(MAX(Base_Dados!AE$5:AE$98)-MIN(Base_Dados!AE$5:AE$98)=0,1,MAX(Base_Dados!AE$5:AE$98)-MIN(Base_Dados!AE$5:AE$98)))) * AE$1)))</f>
        <v>0.63594132029339856</v>
      </c>
      <c r="AF412" s="106">
        <f>IF(INDEX(Base_Dados!AF:AF,MATCH($B412,Base_Dados!$B:$B,0))=0,0,
MAX(0, MIN(AF$1,
((INDEX(Base_Dados!AF:AF,MATCH($B412,Base_Dados!$B:$B,0))-MIN(Base_Dados!AF$5:AF$98)) /
(IF(MAX(Base_Dados!AF$5:AF$98)-MIN(Base_Dados!AF$5:AF$98)=0,1,MAX(Base_Dados!AF$5:AF$98)-MIN(Base_Dados!AF$5:AF$98)))) * AF$1)))</f>
        <v>0.85900795292603316</v>
      </c>
      <c r="AG412" s="106">
        <f>IF(INDEX(Base_Dados!AG:AG,MATCH($B412,Base_Dados!$B:$B,0))=0,0,
MAX(0, MIN(AG$1,
((INDEX(Base_Dados!AG:AG,MATCH($B412,Base_Dados!$B:$B,0))-MIN(Base_Dados!AG$5:AG$98)) /
(IF(MAX(Base_Dados!AG$5:AG$98)-MIN(Base_Dados!AG$5:AG$98)=0,1,MAX(Base_Dados!AG$5:AG$98)-MIN(Base_Dados!AG$5:AG$98)))) * AG$1)))</f>
        <v>1.7443789163287873</v>
      </c>
      <c r="AH412" s="106">
        <f>IF(INDEX(Base_Dados!AH:AH,MATCH($B412,Base_Dados!$B:$B,0))=0,0,
MAX(0, MIN(AH$1,
((INDEX(Base_Dados!AH:AH,MATCH($B412,Base_Dados!$B:$B,0))-MIN(Base_Dados!AH$5:AH$98)) /
(IF(MAX(Base_Dados!AH$5:AH$98)-MIN(Base_Dados!AH$5:AH$98)=0,1,MAX(Base_Dados!AH$5:AH$98)-MIN(Base_Dados!AH$5:AH$98)))) * AH$1)))</f>
        <v>1.8633612445953318</v>
      </c>
      <c r="AI412" s="106">
        <f>IF(INDEX(Base_Dados!AI:AI,MATCH($B412,Base_Dados!$B:$B,0))=0,0,
MAX(0, MIN(AI$1,
((INDEX(Base_Dados!AI:AI,MATCH($B412,Base_Dados!$B:$B,0))-MIN(Base_Dados!AI$5:AI$98)) /
(IF(MAX(Base_Dados!AI$5:AI$98)-MIN(Base_Dados!AI$5:AI$98)=0,1,MAX(Base_Dados!AI$5:AI$98)-MIN(Base_Dados!AI$5:AI$98)))) * AI$1)))</f>
        <v>0.5357142857142857</v>
      </c>
      <c r="AJ412" s="106">
        <f>IF(INDEX(Base_Dados!AJ:AJ,MATCH($B412,Base_Dados!$B:$B,0))=0,0,
MAX(0, MIN(AJ$1,
((INDEX(Base_Dados!AJ:AJ,MATCH($B412,Base_Dados!$B:$B,0))-MIN(Base_Dados!AJ$5:AJ$98)) /
(IF(MAX(Base_Dados!AJ$5:AJ$98)-MIN(Base_Dados!AJ$5:AJ$98)=0,1,MAX(Base_Dados!AJ$5:AJ$98)-MIN(Base_Dados!AJ$5:AJ$98)))) * AJ$1)))</f>
        <v>2.3888888888888888</v>
      </c>
      <c r="AK412" s="106">
        <f>IF(INDEX(Base_Dados!AK:AK,MATCH($B412,Base_Dados!$B:$B,0))=0,0,
MAX(0, MIN(AK$1,
((INDEX(Base_Dados!AK:AK,MATCH($B412,Base_Dados!$B:$B,0))-MIN(Base_Dados!AK$5:AK$98)) /
(IF(MAX(Base_Dados!AK$5:AK$98)-MIN(Base_Dados!AK$5:AK$98)=0,1,MAX(Base_Dados!AK$5:AK$98)-MIN(Base_Dados!AK$5:AK$98)))) * AK$1)))</f>
        <v>0.23793103448275862</v>
      </c>
      <c r="AL412" s="106">
        <f>IF(INDEX(Base_Dados!AL:AL,MATCH($B412,Base_Dados!$B:$B,0))=0,0,
MAX(0, MIN(AL$1,
((INDEX(Base_Dados!AL:AL,MATCH($B412,Base_Dados!$B:$B,0))-MIN(Base_Dados!AL$5:AL$98)) /
(IF(MAX(Base_Dados!AL$5:AL$98)-MIN(Base_Dados!AL$5:AL$98)=0,1,MAX(Base_Dados!AL$5:AL$98)-MIN(Base_Dados!AL$5:AL$98)))) * AL$1)))</f>
        <v>0</v>
      </c>
      <c r="AM412" s="106">
        <f>IF(INDEX(Base_Dados!AM:AM,MATCH($B412,Base_Dados!$B:$B,0))=0,0,
MAX(0, MIN(AM$1,
((INDEX(Base_Dados!AM:AM,MATCH($B412,Base_Dados!$B:$B,0))-MIN(Base_Dados!AM$5:AM$98)) /
(IF(MAX(Base_Dados!AM$5:AM$98)-MIN(Base_Dados!AM$5:AM$98)=0,1,MAX(Base_Dados!AM$5:AM$98)-MIN(Base_Dados!AM$5:AM$98)))) * AM$1)))</f>
        <v>0.62351113412739512</v>
      </c>
      <c r="AN412" s="106">
        <f>IF(INDEX(Base_Dados!AN:AN,MATCH($B412,Base_Dados!$B:$B,0))=0,0,
MAX(0, MIN(AN$1,
((INDEX(Base_Dados!AN:AN,MATCH($B412,Base_Dados!$B:$B,0))-MIN(Base_Dados!AN$5:AN$98)) /
(IF(MAX(Base_Dados!AN$5:AN$98)-MIN(Base_Dados!AN$5:AN$98)=0,1,MAX(Base_Dados!AN$5:AN$98)-MIN(Base_Dados!AN$5:AN$98)))) * AN$1)))</f>
        <v>0.37523584905660373</v>
      </c>
      <c r="AO412" s="106">
        <f>IF(INDEX(Base_Dados!AO:AO,MATCH($B412,Base_Dados!$B:$B,0))=0,0,
MAX(0, MIN(AO$1,
((INDEX(Base_Dados!AO:AO,MATCH($B412,Base_Dados!$B:$B,0))-MIN(Base_Dados!AO$5:AO$98)) /
(IF(MAX(Base_Dados!AO$5:AO$98)-MIN(Base_Dados!AO$5:AO$98)=0,1,MAX(Base_Dados!AO$5:AO$98)-MIN(Base_Dados!AO$5:AO$98)))) * AO$1)))</f>
        <v>4.8387096774193547E-2</v>
      </c>
      <c r="AP412" s="106">
        <f>IF(INDEX(Base_Dados!AP:AP,MATCH($B412,Base_Dados!$B:$B,0))=0,0,
MAX(0, MIN(AP$1,
((INDEX(Base_Dados!AP:AP,MATCH($B412,Base_Dados!$B:$B,0))-MIN(Base_Dados!AP$5:AP$98)) /
(IF(MAX(Base_Dados!AP$5:AP$98)-MIN(Base_Dados!AP$5:AP$98)=0,1,MAX(Base_Dados!AP$5:AP$98)-MIN(Base_Dados!AP$5:AP$98)))) * AP$1)))</f>
        <v>0.37155963302752293</v>
      </c>
      <c r="AQ412" s="106">
        <f>IF(INDEX(Base_Dados!AQ:AQ,MATCH($B412,Base_Dados!$B:$B,0))=0,0,
MAX(0, MIN(AQ$1,
((INDEX(Base_Dados!AQ:AQ,MATCH($B412,Base_Dados!$B:$B,0))-MIN(Base_Dados!AQ$5:AQ$98)) /
(IF(MAX(Base_Dados!AQ$5:AQ$98)-MIN(Base_Dados!AQ$5:AQ$98)=0,1,MAX(Base_Dados!AQ$5:AQ$98)-MIN(Base_Dados!AQ$5:AQ$98)))) * AQ$1)))</f>
        <v>0.1</v>
      </c>
      <c r="AR412" s="106">
        <f>IF(INDEX(Base_Dados!AR:AR,MATCH($B412,Base_Dados!$B:$B,0))=0,0,
MAX(0, MIN(AR$1,
((INDEX(Base_Dados!AR:AR,MATCH($B412,Base_Dados!$B:$B,0))-MIN(Base_Dados!AR$5:AR$98)) /
(IF(MAX(Base_Dados!AR$5:AR$98)-MIN(Base_Dados!AR$5:AR$98)=0,1,MAX(Base_Dados!AR$5:AR$98)-MIN(Base_Dados!AR$5:AR$98)))) * AR$1)))</f>
        <v>1.6129032258064516E-2</v>
      </c>
      <c r="AS412" s="106">
        <f>IF(INDEX(Base_Dados!AS:AS,MATCH($B412,Base_Dados!$B:$B,0))=0,0,
MAX(0, MIN(AS$1,
((INDEX(Base_Dados!AS:AS,MATCH($B412,Base_Dados!$B:$B,0))-MIN(Base_Dados!AS$5:AS$98)) /
(IF(MAX(Base_Dados!AS$5:AS$98)-MIN(Base_Dados!AS$5:AS$98)=0,1,MAX(Base_Dados!AS$5:AS$98)-MIN(Base_Dados!AS$5:AS$98)))) * AS$1)))</f>
        <v>4.878048780487805E-2</v>
      </c>
      <c r="AT412" s="106">
        <f>IF(INDEX(Base_Dados!AT:AT,MATCH($B412,Base_Dados!$B:$B,0))=0,0,
MAX(0, MIN(AT$1,
((INDEX(Base_Dados!AT:AT,MATCH($B412,Base_Dados!$B:$B,0))-MIN(Base_Dados!AT$5:AT$98)) /
(IF(MAX(Base_Dados!AT$5:AT$98)-MIN(Base_Dados!AT$5:AT$98)=0,1,MAX(Base_Dados!AT$5:AT$98)-MIN(Base_Dados!AT$5:AT$98)))) * AT$1)))</f>
        <v>0.1357142857142857</v>
      </c>
      <c r="AU412" s="106">
        <f>IF(INDEX(Base_Dados!AU:AU,MATCH($B412,Base_Dados!$B:$B,0))=0,0,
MAX(0, MIN(AU$1,
((INDEX(Base_Dados!AU:AU,MATCH($B412,Base_Dados!$B:$B,0))-MIN(Base_Dados!AU$5:AU$98)) /
(IF(MAX(Base_Dados!AU$5:AU$98)-MIN(Base_Dados!AU$5:AU$98)=0,1,MAX(Base_Dados!AU$5:AU$98)-MIN(Base_Dados!AU$5:AU$98)))) * AU$1)))</f>
        <v>0.16760299625468164</v>
      </c>
      <c r="AV412" s="106">
        <f>IF(INDEX(Base_Dados!AV:AV,MATCH($B412,Base_Dados!$B:$B,0))=0,0,
MAX(0, MIN(AV$1,
((INDEX(Base_Dados!AV:AV,MATCH($B412,Base_Dados!$B:$B,0))-MIN(Base_Dados!AV$5:AV$98)) /
(IF(MAX(Base_Dados!AV$5:AV$98)-MIN(Base_Dados!AV$5:AV$98)=0,1,MAX(Base_Dados!AV$5:AV$98)-MIN(Base_Dados!AV$5:AV$98)))) * AV$1)))</f>
        <v>3.8461538461538464E-2</v>
      </c>
      <c r="AW412" s="106">
        <f>IF(INDEX(Base_Dados!AW:AW,MATCH($B412,Base_Dados!$B:$B,0))=0,0,
MAX(0, MIN(AW$1,
((INDEX(Base_Dados!AW:AW,MATCH($B412,Base_Dados!$B:$B,0))-MIN(Base_Dados!AW$5:AW$98)) /
(IF(MAX(Base_Dados!AW$5:AW$98)-MIN(Base_Dados!AW$5:AW$98)=0,1,MAX(Base_Dados!AW$5:AW$98)-MIN(Base_Dados!AW$5:AW$98)))) * AW$1)))</f>
        <v>0.17647058823529413</v>
      </c>
      <c r="AX412" s="106">
        <f>IF(INDEX(Base_Dados!AX:AX,MATCH($B412,Base_Dados!$B:$B,0))=0,0,
MAX(0, MIN(AX$1,
((INDEX(Base_Dados!AX:AX,MATCH($B412,Base_Dados!$B:$B,0))-MIN(Base_Dados!AX$5:AX$98)) /
(IF(MAX(Base_Dados!AX$5:AX$98)-MIN(Base_Dados!AX$5:AX$98)=0,1,MAX(Base_Dados!AX$5:AX$98)-MIN(Base_Dados!AX$5:AX$98)))) * AX$1)))</f>
        <v>3.7171845852859549E-2</v>
      </c>
      <c r="AY412" s="106">
        <f>IF(INDEX(Base_Dados!AY:AY,MATCH($B412,Base_Dados!$B:$B,0))=0,0,
MAX(0, MIN(AY$1,
((INDEX(Base_Dados!AY:AY,MATCH($B412,Base_Dados!$B:$B,0))-MIN(Base_Dados!AY$5:AY$98)) /
(IF(MAX(Base_Dados!AY$5:AY$98)-MIN(Base_Dados!AY$5:AY$98)=0,1,MAX(Base_Dados!AY$5:AY$98)-MIN(Base_Dados!AY$5:AY$98)))) * AY$1)))</f>
        <v>0.60105506099571382</v>
      </c>
      <c r="AZ412" s="106">
        <f>IF(INDEX(Base_Dados!AZ:AZ,MATCH($B412,Base_Dados!$B:$B,0))=0,0,
MAX(0, MIN(AZ$1,
((INDEX(Base_Dados!AZ:AZ,MATCH($B412,Base_Dados!$B:$B,0))-MIN(Base_Dados!AZ$5:AZ$98)) /
(IF(MAX(Base_Dados!AZ$5:AZ$98)-MIN(Base_Dados!AZ$5:AZ$98)=0,1,MAX(Base_Dados!AZ$5:AZ$98)-MIN(Base_Dados!AZ$5:AZ$98)))) * AZ$1)))</f>
        <v>0.5</v>
      </c>
      <c r="BA412" s="106">
        <f>IF(INDEX(Base_Dados!BA:BA,MATCH($B412,Base_Dados!$B:$B,0))=0,0,
MAX(0, MIN(BA$1,
((INDEX(Base_Dados!BA:BA,MATCH($B412,Base_Dados!$B:$B,0))-MIN(Base_Dados!BA$5:BA$98)) /
(IF(MAX(Base_Dados!BA$5:BA$98)-MIN(Base_Dados!BA$5:BA$98)=0,1,MAX(Base_Dados!BA$5:BA$98)-MIN(Base_Dados!BA$5:BA$98)))) * BA$1)))</f>
        <v>0.337751726281667</v>
      </c>
      <c r="BB412" s="106">
        <f>IF(INDEX(Base_Dados!BB:BB,MATCH($B412,Base_Dados!$B:$B,0))=0,0,
MAX(0, MIN(BB$1,
((INDEX(Base_Dados!BB:BB,MATCH($B412,Base_Dados!$B:$B,0))-MIN(Base_Dados!BB$5:BB$98)) /
(IF(MAX(Base_Dados!BB$5:BB$98)-MIN(Base_Dados!BB$5:BB$98)=0,1,MAX(Base_Dados!BB$5:BB$98)-MIN(Base_Dados!BB$5:BB$98)))) * BB$1)))</f>
        <v>6.5321453248791503E-2</v>
      </c>
      <c r="BC412" s="106">
        <f>IF(INDEX(Base_Dados!BC:BC,MATCH($B412,Base_Dados!$B:$B,0))=0,0,
MAX(0, MIN(BC$1,
((INDEX(Base_Dados!BC:BC,MATCH($B412,Base_Dados!$B:$B,0))-MIN(Base_Dados!BC$5:BC$98)) /
(IF(MAX(Base_Dados!BC$5:BC$98)-MIN(Base_Dados!BC$5:BC$98)=0,1,MAX(Base_Dados!BC$5:BC$98)-MIN(Base_Dados!BC$5:BC$98)))) * BC$1)))</f>
        <v>0.38190142741718286</v>
      </c>
      <c r="BD412" s="106">
        <f>IF(INDEX(Base_Dados!BD:BD,MATCH($B412,Base_Dados!$B:$B,0))=0,0,
MAX(0, MIN(BD$1,
((INDEX(Base_Dados!BD:BD,MATCH($B412,Base_Dados!$B:$B,0))-MIN(Base_Dados!BD$5:BD$98)) /
(IF(MAX(Base_Dados!BD$5:BD$98)-MIN(Base_Dados!BD$5:BD$98)=0,1,MAX(Base_Dados!BD$5:BD$98)-MIN(Base_Dados!BD$5:BD$98)))) * BD$1)))</f>
        <v>0.28183643791981167</v>
      </c>
      <c r="BE412" s="106">
        <f>IF(INDEX(Base_Dados!BE:BE,MATCH($B412,Base_Dados!$B:$B,0))=0,0,
MAX(0, MIN(BE$1,
((INDEX(Base_Dados!BE:BE,MATCH($B412,Base_Dados!$B:$B,0))-MIN(Base_Dados!BE$5:BE$98)) /
(IF(MAX(Base_Dados!BE$5:BE$98)-MIN(Base_Dados!BE$5:BE$98)=0,1,MAX(Base_Dados!BE$5:BE$98)-MIN(Base_Dados!BE$5:BE$98)))) * BE$1)))</f>
        <v>1</v>
      </c>
      <c r="BF412" s="106">
        <f>IF(INDEX(Base_Dados!BF:BF,MATCH($B412,Base_Dados!$B:$B,0))=0,0,
MAX(0, MIN(BF$1,
((INDEX(Base_Dados!BF:BF,MATCH($B412,Base_Dados!$B:$B,0))-MIN(Base_Dados!BF$5:BF$98)) /
(IF(MAX(Base_Dados!BF$5:BF$98)-MIN(Base_Dados!BF$5:BF$98)=0,1,MAX(Base_Dados!BF$5:BF$98)-MIN(Base_Dados!BF$5:BF$98)))) * BF$1)))</f>
        <v>0.23863636363636365</v>
      </c>
      <c r="BG412" s="106">
        <f>IF(INDEX(Base_Dados!BG:BG,MATCH($B412,Base_Dados!$B:$B,0))=0,0,
MAX(0, MIN(BG$1,
((INDEX(Base_Dados!BG:BG,MATCH($B412,Base_Dados!$B:$B,0))-MIN(Base_Dados!BG$5:BG$98)) /
(IF(MAX(Base_Dados!BG$5:BG$98)-MIN(Base_Dados!BG$5:BG$98)=0,1,MAX(Base_Dados!BG$5:BG$98)-MIN(Base_Dados!BG$5:BG$98)))) * BG$1)))</f>
        <v>9.6571906354515055E-2</v>
      </c>
      <c r="BH412" s="106">
        <f>IF(INDEX(Base_Dados!BH:BH,MATCH($B412,Base_Dados!$B:$B,0))=0,0,
MAX(0, MIN(BH$1,
((INDEX(Base_Dados!BH:BH,MATCH($B412,Base_Dados!$B:$B,0))-MIN(Base_Dados!BH$5:BH$98)) /
(IF(MAX(Base_Dados!BH$5:BH$98)-MIN(Base_Dados!BH$5:BH$98)=0,1,MAX(Base_Dados!BH$5:BH$98)-MIN(Base_Dados!BH$5:BH$98)))) * BH$1)))</f>
        <v>0.32967032967032966</v>
      </c>
      <c r="BI412" s="106">
        <f>IF(INDEX(Base_Dados!BI:BI,MATCH($B412,Base_Dados!$B:$B,0))=0,0,
MAX(0, MIN(BI$1,
((INDEX(Base_Dados!BI:BI,MATCH($B412,Base_Dados!$B:$B,0))-MIN(Base_Dados!BI$5:BI$98)) /
(IF(MAX(Base_Dados!BI$5:BI$98)-MIN(Base_Dados!BI$5:BI$98)=0,1,MAX(Base_Dados!BI$5:BI$98)-MIN(Base_Dados!BI$5:BI$98)))) * BI$1)))</f>
        <v>0.59438377535101405</v>
      </c>
      <c r="BJ412" s="106">
        <f>IF(INDEX(Base_Dados!BJ:BJ,MATCH($B412,Base_Dados!$B:$B,0))=0,0,
MAX(0, MIN(BJ$1,
((INDEX(Base_Dados!BJ:BJ,MATCH($B412,Base_Dados!$B:$B,0))-MIN(Base_Dados!BJ$5:BJ$98)) /
(IF(MAX(Base_Dados!BJ$5:BJ$98)-MIN(Base_Dados!BJ$5:BJ$98)=0,1,MAX(Base_Dados!BJ$5:BJ$98)-MIN(Base_Dados!BJ$5:BJ$98)))) * BJ$1)))</f>
        <v>0.32631578947368423</v>
      </c>
      <c r="BK412" s="106">
        <f>IF(INDEX(Base_Dados!BK:BK,MATCH($B412,Base_Dados!$B:$B,0))=0,0,
MAX(0, MIN(BK$1,
((INDEX(Base_Dados!BK:BK,MATCH($B412,Base_Dados!$B:$B,0))-MIN(Base_Dados!BK$5:BK$98)) /
(IF(MAX(Base_Dados!BK$5:BK$98)-MIN(Base_Dados!BK$5:BK$98)=0,1,MAX(Base_Dados!BK$5:BK$98)-MIN(Base_Dados!BK$5:BK$98)))) * BK$1)))</f>
        <v>0.32142857142857145</v>
      </c>
      <c r="BL412" s="106">
        <f>IF(INDEX(Base_Dados!BL:BL,MATCH($B412,Base_Dados!$B:$B,0))=0,0,
MAX(0, MIN(BL$1,
((INDEX(Base_Dados!BL:BL,MATCH($B412,Base_Dados!$B:$B,0))-MIN(Base_Dados!BL$5:BL$98)) /
(IF(MAX(Base_Dados!BL$5:BL$98)-MIN(Base_Dados!BL$5:BL$98)=0,1,MAX(Base_Dados!BL$5:BL$98)-MIN(Base_Dados!BL$5:BL$98)))) * BL$1)))</f>
        <v>0.30618892508143325</v>
      </c>
      <c r="BM412" s="106">
        <f>IF(INDEX(Base_Dados!BM:BM,MATCH($B412,Base_Dados!$B:$B,0))=0,0,
MAX(0, MIN(BM$1,
((INDEX(Base_Dados!BM:BM,MATCH($B412,Base_Dados!$B:$B,0))-MIN(Base_Dados!BM$5:BM$98)) /
(IF(MAX(Base_Dados!BM$5:BM$98)-MIN(Base_Dados!BM$5:BM$98)=0,1,MAX(Base_Dados!BM$5:BM$98)-MIN(Base_Dados!BM$5:BM$98)))) * BM$1)))</f>
        <v>1</v>
      </c>
      <c r="BN412" s="106">
        <f>IF(INDEX(Base_Dados!BN:BN,MATCH($B412,Base_Dados!$B:$B,0))=0,0,
MAX(0, MIN(BN$1,
((INDEX(Base_Dados!BN:BN,MATCH($B412,Base_Dados!$B:$B,0))-MIN(Base_Dados!BN$5:BN$98)) /
(IF(MAX(Base_Dados!BN$5:BN$98)-MIN(Base_Dados!BN$5:BN$98)=0,1,MAX(Base_Dados!BN$5:BN$98)-MIN(Base_Dados!BN$5:BN$98)))) * BN$1)))</f>
        <v>8.9358164098775658E-2</v>
      </c>
      <c r="BO412" s="106">
        <f>IF(INDEX(Base_Dados!BO:BO,MATCH($B412,Base_Dados!$B:$B,0))=0,0,
MAX(0, MIN(BO$1,
((INDEX(Base_Dados!BO:BO,MATCH($B412,Base_Dados!$B:$B,0))-MIN(Base_Dados!BO$5:BO$98)) /
(IF(MAX(Base_Dados!BO$5:BO$98)-MIN(Base_Dados!BO$5:BO$98)=0,1,MAX(Base_Dados!BO$5:BO$98)-MIN(Base_Dados!BO$5:BO$98)))) * BO$1)))</f>
        <v>8.6206896551724137E-3</v>
      </c>
      <c r="BP412" s="106">
        <f t="shared" si="24"/>
        <v>51.359091689939646</v>
      </c>
      <c r="BQ412" s="111">
        <f t="shared" si="25"/>
        <v>0.80786149282991482</v>
      </c>
      <c r="BR412" s="112">
        <f t="shared" si="26"/>
        <v>0.49335317935189155</v>
      </c>
      <c r="BS412" s="113">
        <f t="shared" si="27"/>
        <v>50.865738510587754</v>
      </c>
    </row>
    <row r="413" spans="1:71">
      <c r="A413" s="21">
        <v>35060</v>
      </c>
      <c r="B413" s="21" t="s">
        <v>647</v>
      </c>
      <c r="C413" s="21" t="s">
        <v>619</v>
      </c>
      <c r="D413" s="105">
        <f>IF(INDEX(Base_Dados!D:D,MATCH($B413,Base_Dados!$B:$B,0))=0,0,
MAX(0, MIN(D$1,
((INDEX(Base_Dados!D:D,MATCH($B413,Base_Dados!$B:$B,0))-MIN(Base_Dados!D$5:D$98)) /
(IF(MAX(Base_Dados!D$5:D$98)-MIN(Base_Dados!D$5:D$98)=0,1,MAX(Base_Dados!D$5:D$98)-MIN(Base_Dados!D$5:D$98)))) * D$1)))</f>
        <v>2.5362550712404057</v>
      </c>
      <c r="E413" s="106">
        <f>IF(INDEX(Base_Dados!E:E,MATCH($B413,Base_Dados!$B:$B,0))=0,0,
MAX(0, MIN(E$1,
((INDEX(Base_Dados!E:E,MATCH($B413,Base_Dados!$B:$B,0))-MIN(Base_Dados!E$5:E$98)) /
(IF(MAX(Base_Dados!E$5:E$98)-MIN(Base_Dados!E$5:E$98)=0,1,MAX(Base_Dados!E$5:E$98)-MIN(Base_Dados!E$5:E$98)))) * E$1)))</f>
        <v>0.86242948625879723</v>
      </c>
      <c r="F413" s="106">
        <f>IF(INDEX(Base_Dados!F:F,MATCH($B413,Base_Dados!$B:$B,0))=0,0,
MAX(0, MIN(F$1,
((INDEX(Base_Dados!F:F,MATCH($B413,Base_Dados!$B:$B,0))-MIN(Base_Dados!F$5:F$98)) /
(IF(MAX(Base_Dados!F$5:F$98)-MIN(Base_Dados!F$5:F$98)=0,1,MAX(Base_Dados!F$5:F$98)-MIN(Base_Dados!F$5:F$98)))) * F$1)))</f>
        <v>0.82265316532219979</v>
      </c>
      <c r="G413" s="106">
        <f>IF(INDEX(Base_Dados!G:G,MATCH($B413,Base_Dados!$B:$B,0))=0,0,
MAX(0, MIN(G$1,
((INDEX(Base_Dados!G:G,MATCH($B413,Base_Dados!$B:$B,0))-MIN(Base_Dados!G$5:G$98)) /
(IF(MAX(Base_Dados!G$5:G$98)-MIN(Base_Dados!G$5:G$98)=0,1,MAX(Base_Dados!G$5:G$98)-MIN(Base_Dados!G$5:G$98)))) * G$1)))</f>
        <v>0.73518107508255293</v>
      </c>
      <c r="H413" s="106">
        <f>IF(INDEX(Base_Dados!H:H,MATCH($B413,Base_Dados!$B:$B,0))=0,0,
MAX(0, MIN(H$1,
((INDEX(Base_Dados!H:H,MATCH($B413,Base_Dados!$B:$B,0))-MIN(Base_Dados!H$5:H$98)) /
(IF(MAX(Base_Dados!H$5:H$98)-MIN(Base_Dados!H$5:H$98)=0,1,MAX(Base_Dados!H$5:H$98)-MIN(Base_Dados!H$5:H$98)))) * H$1)))</f>
        <v>0.74412218520092133</v>
      </c>
      <c r="I413" s="106">
        <f>IF(INDEX(Base_Dados!I:I,MATCH($B413,Base_Dados!$B:$B,0))=0,0,
MAX(0, MIN(I$1,
((INDEX(Base_Dados!I:I,MATCH($B413,Base_Dados!$B:$B,0))-MIN(Base_Dados!I$5:I$98)) /
(IF(MAX(Base_Dados!I$5:I$98)-MIN(Base_Dados!I$5:I$98)=0,1,MAX(Base_Dados!I$5:I$98)-MIN(Base_Dados!I$5:I$98)))) * I$1)))</f>
        <v>0.81264273514634477</v>
      </c>
      <c r="J413" s="106">
        <f>IF(INDEX(Base_Dados!J:J,MATCH($B413,Base_Dados!$B:$B,0))=0,0,
MAX(0, MIN(J$1,
((INDEX(Base_Dados!J:J,MATCH($B413,Base_Dados!$B:$B,0))-MIN(Base_Dados!J$5:J$98)) /
(IF(MAX(Base_Dados!J$5:J$98)-MIN(Base_Dados!J$5:J$98)=0,1,MAX(Base_Dados!J$5:J$98)-MIN(Base_Dados!J$5:J$98)))) * J$1)))</f>
        <v>0.93082130729543788</v>
      </c>
      <c r="K413" s="106">
        <f>IF(INDEX(Base_Dados!K:K,MATCH($B413,Base_Dados!$B:$B,0))=0,0,
MAX(0, MIN(K$1,
((INDEX(Base_Dados!K:K,MATCH($B413,Base_Dados!$B:$B,0))-MIN(Base_Dados!K$5:K$98)) /
(IF(MAX(Base_Dados!K$5:K$98)-MIN(Base_Dados!K$5:K$98)=0,1,MAX(Base_Dados!K$5:K$98)-MIN(Base_Dados!K$5:K$98)))) * K$1)))</f>
        <v>0.95513752236135963</v>
      </c>
      <c r="L413" s="106">
        <f>IF(INDEX(Base_Dados!L:L,MATCH($B413,Base_Dados!$B:$B,0))=0,0,
MAX(0, MIN(L$1,
((INDEX(Base_Dados!L:L,MATCH($B413,Base_Dados!$B:$B,0))-MIN(Base_Dados!L$5:L$98)) /
(IF(MAX(Base_Dados!L$5:L$98)-MIN(Base_Dados!L$5:L$98)=0,1,MAX(Base_Dados!L$5:L$98)-MIN(Base_Dados!L$5:L$98)))) * L$1)))</f>
        <v>0.9954211258191652</v>
      </c>
      <c r="M413" s="106">
        <f>IF(INDEX(Base_Dados!M:M,MATCH($B413,Base_Dados!$B:$B,0))=0,0,
MAX(0, MIN(M$1,
((INDEX(Base_Dados!M:M,MATCH($B413,Base_Dados!$B:$B,0))-MIN(Base_Dados!M$5:M$98)) /
(IF(MAX(Base_Dados!M$5:M$98)-MIN(Base_Dados!M$5:M$98)=0,1,MAX(Base_Dados!M$5:M$98)-MIN(Base_Dados!M$5:M$98)))) * M$1)))</f>
        <v>1.0210612244897959</v>
      </c>
      <c r="N413" s="106">
        <f>IF(INDEX(Base_Dados!N:N,MATCH($B413,Base_Dados!$B:$B,0))=0,0,
MAX(0, MIN(N$1,
((INDEX(Base_Dados!N:N,MATCH($B413,Base_Dados!$B:$B,0))-MIN(Base_Dados!N$5:N$98)) /
(IF(MAX(Base_Dados!N$5:N$98)-MIN(Base_Dados!N$5:N$98)=0,1,MAX(Base_Dados!N$5:N$98)-MIN(Base_Dados!N$5:N$98)))) * N$1)))</f>
        <v>0.99227392657272329</v>
      </c>
      <c r="O413" s="106">
        <f>IF(INDEX(Base_Dados!O:O,MATCH($B413,Base_Dados!$B:$B,0))=0,0,
MAX(0, MIN(O$1,
((INDEX(Base_Dados!O:O,MATCH($B413,Base_Dados!$B:$B,0))-MIN(Base_Dados!O$5:O$98)) /
(IF(MAX(Base_Dados!O$5:O$98)-MIN(Base_Dados!O$5:O$98)=0,1,MAX(Base_Dados!O$5:O$98)-MIN(Base_Dados!O$5:O$98)))) * O$1)))</f>
        <v>0.87379452589330509</v>
      </c>
      <c r="P413" s="106">
        <f>IF(INDEX(Base_Dados!P:P,MATCH($B413,Base_Dados!$B:$B,0))=0,0,
MAX(0, MIN(P$1,
((INDEX(Base_Dados!P:P,MATCH($B413,Base_Dados!$B:$B,0))-MIN(Base_Dados!P$5:P$98)) /
(IF(MAX(Base_Dados!P$5:P$98)-MIN(Base_Dados!P$5:P$98)=0,1,MAX(Base_Dados!P$5:P$98)-MIN(Base_Dados!P$5:P$98)))) * P$1)))</f>
        <v>0.94224211474065545</v>
      </c>
      <c r="Q413" s="106">
        <f>IF(INDEX(Base_Dados!Q:Q,MATCH($B413,Base_Dados!$B:$B,0))=0,0,
MAX(0, MIN(Q$1,
((INDEX(Base_Dados!Q:Q,MATCH($B413,Base_Dados!$B:$B,0))-MIN(Base_Dados!Q$5:Q$98)) /
(IF(MAX(Base_Dados!Q$5:Q$98)-MIN(Base_Dados!Q$5:Q$98)=0,1,MAX(Base_Dados!Q$5:Q$98)-MIN(Base_Dados!Q$5:Q$98)))) * Q$1)))</f>
        <v>0.86211889842556999</v>
      </c>
      <c r="R413" s="106">
        <f>IF(INDEX(Base_Dados!R:R,MATCH($B413,Base_Dados!$B:$B,0))=0,0,
MAX(0, MIN(R$1,
((INDEX(Base_Dados!R:R,MATCH($B413,Base_Dados!$B:$B,0))-MIN(Base_Dados!R$5:R$98)) /
(IF(MAX(Base_Dados!R$5:R$98)-MIN(Base_Dados!R$5:R$98)=0,1,MAX(Base_Dados!R$5:R$98)-MIN(Base_Dados!R$5:R$98)))) * R$1)))</f>
        <v>0.59459938221715403</v>
      </c>
      <c r="S413" s="106">
        <f>IF(INDEX(Base_Dados!S:S,MATCH($B413,Base_Dados!$B:$B,0))=0,0,
MAX(0, MIN(S$1,
((INDEX(Base_Dados!S:S,MATCH($B413,Base_Dados!$B:$B,0))-MIN(Base_Dados!S$5:S$98)) /
(IF(MAX(Base_Dados!S$5:S$98)-MIN(Base_Dados!S$5:S$98)=0,1,MAX(Base_Dados!S$5:S$98)-MIN(Base_Dados!S$5:S$98)))) * S$1)))</f>
        <v>0.74601962105893804</v>
      </c>
      <c r="T413" s="106">
        <f>IF(INDEX(Base_Dados!T:T,MATCH($B413,Base_Dados!$B:$B,0))=0,0,
MAX(0, MIN(T$1,
((INDEX(Base_Dados!T:T,MATCH($B413,Base_Dados!$B:$B,0))-MIN(Base_Dados!T$5:T$98)) /
(IF(MAX(Base_Dados!T$5:T$98)-MIN(Base_Dados!T$5:T$98)=0,1,MAX(Base_Dados!T$5:T$98)-MIN(Base_Dados!T$5:T$98)))) * T$1)))</f>
        <v>1.6534668338149903</v>
      </c>
      <c r="U413" s="106">
        <f>IF(INDEX(Base_Dados!U:U,MATCH($B413,Base_Dados!$B:$B,0))=0,0,
MAX(0, MIN(U$1,
((INDEX(Base_Dados!U:U,MATCH($B413,Base_Dados!$B:$B,0))-MIN(Base_Dados!U$5:U$98)) /
(IF(MAX(Base_Dados!U$5:U$98)-MIN(Base_Dados!U$5:U$98)=0,1,MAX(Base_Dados!U$5:U$98)-MIN(Base_Dados!U$5:U$98)))) * U$1)))</f>
        <v>0.76715368748810009</v>
      </c>
      <c r="V413" s="106">
        <f>IF(INDEX(Base_Dados!V:V,MATCH($B413,Base_Dados!$B:$B,0))=0,0,
MAX(0, MIN(V$1,
((INDEX(Base_Dados!V:V,MATCH($B413,Base_Dados!$B:$B,0))-MIN(Base_Dados!V$5:V$98)) /
(IF(MAX(Base_Dados!V$5:V$98)-MIN(Base_Dados!V$5:V$98)=0,1,MAX(Base_Dados!V$5:V$98)-MIN(Base_Dados!V$5:V$98)))) * V$1)))</f>
        <v>2.0466275363433812</v>
      </c>
      <c r="W413" s="106">
        <f>IF(INDEX(Base_Dados!W:W,MATCH($B413,Base_Dados!$B:$B,0))=0,0,
MAX(0, MIN(W$1,
((INDEX(Base_Dados!W:W,MATCH($B413,Base_Dados!$B:$B,0))-MIN(Base_Dados!W$5:W$98)) /
(IF(MAX(Base_Dados!W$5:W$98)-MIN(Base_Dados!W$5:W$98)=0,1,MAX(Base_Dados!W$5:W$98)-MIN(Base_Dados!W$5:W$98)))) * W$1)))</f>
        <v>2.336407535477349</v>
      </c>
      <c r="X413" s="106">
        <f>IF(INDEX(Base_Dados!X:X,MATCH($B413,Base_Dados!$B:$B,0))=0,0,
MAX(0, MIN(X$1,
((INDEX(Base_Dados!X:X,MATCH($B413,Base_Dados!$B:$B,0))-MIN(Base_Dados!X$5:X$98)) /
(IF(MAX(Base_Dados!X$5:X$98)-MIN(Base_Dados!X$5:X$98)=0,1,MAX(Base_Dados!X$5:X$98)-MIN(Base_Dados!X$5:X$98)))) * X$1)))</f>
        <v>2.5423728813559324E-2</v>
      </c>
      <c r="Y413" s="106">
        <f>IF(INDEX(Base_Dados!Y:Y,MATCH($B413,Base_Dados!$B:$B,0))=0,0,
MAX(0, MIN(Y$1,
((INDEX(Base_Dados!Y:Y,MATCH($B413,Base_Dados!$B:$B,0))-MIN(Base_Dados!Y$5:Y$98)) /
(IF(MAX(Base_Dados!Y$5:Y$98)-MIN(Base_Dados!Y$5:Y$98)=0,1,MAX(Base_Dados!Y$5:Y$98)-MIN(Base_Dados!Y$5:Y$98)))) * Y$1)))</f>
        <v>0.1875</v>
      </c>
      <c r="Z413" s="106">
        <f>IF(INDEX(Base_Dados!Z:Z,MATCH($B413,Base_Dados!$B:$B,0))=0,0,
MAX(0, MIN(Z$1,
((INDEX(Base_Dados!Z:Z,MATCH($B413,Base_Dados!$B:$B,0))-MIN(Base_Dados!Z$5:Z$98)) /
(IF(MAX(Base_Dados!Z$5:Z$98)-MIN(Base_Dados!Z$5:Z$98)=0,1,MAX(Base_Dados!Z$5:Z$98)-MIN(Base_Dados!Z$5:Z$98)))) * Z$1)))</f>
        <v>0.54285714285714282</v>
      </c>
      <c r="AA413" s="106">
        <f>IF(INDEX(Base_Dados!AA:AA,MATCH($B413,Base_Dados!$B:$B,0))=0,0,
MAX(0, MIN(AA$1,
((INDEX(Base_Dados!AA:AA,MATCH($B413,Base_Dados!$B:$B,0))-MIN(Base_Dados!AA$5:AA$98)) /
(IF(MAX(Base_Dados!AA$5:AA$98)-MIN(Base_Dados!AA$5:AA$98)=0,1,MAX(Base_Dados!AA$5:AA$98)-MIN(Base_Dados!AA$5:AA$98)))) * AA$1)))</f>
        <v>5.2447552447552448E-2</v>
      </c>
      <c r="AB413" s="106">
        <f>IF(INDEX(Base_Dados!AB:AB,MATCH($B413,Base_Dados!$B:$B,0))=0,0,
MAX(0, MIN(AB$1,
((INDEX(Base_Dados!AB:AB,MATCH($B413,Base_Dados!$B:$B,0))-MIN(Base_Dados!AB$5:AB$98)) /
(IF(MAX(Base_Dados!AB$5:AB$98)-MIN(Base_Dados!AB$5:AB$98)=0,1,MAX(Base_Dados!AB$5:AB$98)-MIN(Base_Dados!AB$5:AB$98)))) * AB$1)))</f>
        <v>0.27433010047886353</v>
      </c>
      <c r="AC413" s="106">
        <f>IF(INDEX(Base_Dados!AC:AC,MATCH($B413,Base_Dados!$B:$B,0))=0,0,
MAX(0, MIN(AC$1,
((INDEX(Base_Dados!AC:AC,MATCH($B413,Base_Dados!$B:$B,0))-MIN(Base_Dados!AC$5:AC$98)) /
(IF(MAX(Base_Dados!AC$5:AC$98)-MIN(Base_Dados!AC$5:AC$98)=0,1,MAX(Base_Dados!AC$5:AC$98)-MIN(Base_Dados!AC$5:AC$98)))) * AC$1)))</f>
        <v>0.72042421468491036</v>
      </c>
      <c r="AD413" s="106">
        <f>IF(INDEX(Base_Dados!AD:AD,MATCH($B413,Base_Dados!$B:$B,0))=0,0,
MAX(0, MIN(AD$1,
((INDEX(Base_Dados!AD:AD,MATCH($B413,Base_Dados!$B:$B,0))-MIN(Base_Dados!AD$5:AD$98)) /
(IF(MAX(Base_Dados!AD$5:AD$98)-MIN(Base_Dados!AD$5:AD$98)=0,1,MAX(Base_Dados!AD$5:AD$98)-MIN(Base_Dados!AD$5:AD$98)))) * AD$1)))</f>
        <v>0.58846324508208836</v>
      </c>
      <c r="AE413" s="106">
        <f>IF(INDEX(Base_Dados!AE:AE,MATCH($B413,Base_Dados!$B:$B,0))=0,0,
MAX(0, MIN(AE$1,
((INDEX(Base_Dados!AE:AE,MATCH($B413,Base_Dados!$B:$B,0))-MIN(Base_Dados!AE$5:AE$98)) /
(IF(MAX(Base_Dados!AE$5:AE$98)-MIN(Base_Dados!AE$5:AE$98)=0,1,MAX(Base_Dados!AE$5:AE$98)-MIN(Base_Dados!AE$5:AE$98)))) * AE$1)))</f>
        <v>0.3524665611966058</v>
      </c>
      <c r="AF413" s="106">
        <f>IF(INDEX(Base_Dados!AF:AF,MATCH($B413,Base_Dados!$B:$B,0))=0,0,
MAX(0, MIN(AF$1,
((INDEX(Base_Dados!AF:AF,MATCH($B413,Base_Dados!$B:$B,0))-MIN(Base_Dados!AF$5:AF$98)) /
(IF(MAX(Base_Dados!AF$5:AF$98)-MIN(Base_Dados!AF$5:AF$98)=0,1,MAX(Base_Dados!AF$5:AF$98)-MIN(Base_Dados!AF$5:AF$98)))) * AF$1)))</f>
        <v>0.4985059532018572</v>
      </c>
      <c r="AG413" s="106">
        <f>IF(INDEX(Base_Dados!AG:AG,MATCH($B413,Base_Dados!$B:$B,0))=0,0,
MAX(0, MIN(AG$1,
((INDEX(Base_Dados!AG:AG,MATCH($B413,Base_Dados!$B:$B,0))-MIN(Base_Dados!AG$5:AG$98)) /
(IF(MAX(Base_Dados!AG$5:AG$98)-MIN(Base_Dados!AG$5:AG$98)=0,1,MAX(Base_Dados!AG$5:AG$98)-MIN(Base_Dados!AG$5:AG$98)))) * AG$1)))</f>
        <v>0.86211889842556999</v>
      </c>
      <c r="AH413" s="106">
        <f>IF(INDEX(Base_Dados!AH:AH,MATCH($B413,Base_Dados!$B:$B,0))=0,0,
MAX(0, MIN(AH$1,
((INDEX(Base_Dados!AH:AH,MATCH($B413,Base_Dados!$B:$B,0))-MIN(Base_Dados!AH$5:AH$98)) /
(IF(MAX(Base_Dados!AH$5:AH$98)-MIN(Base_Dados!AH$5:AH$98)=0,1,MAX(Base_Dados!AH$5:AH$98)-MIN(Base_Dados!AH$5:AH$98)))) * AH$1)))</f>
        <v>2.0073685341313272</v>
      </c>
      <c r="AI413" s="106">
        <f>IF(INDEX(Base_Dados!AI:AI,MATCH($B413,Base_Dados!$B:$B,0))=0,0,
MAX(0, MIN(AI$1,
((INDEX(Base_Dados!AI:AI,MATCH($B413,Base_Dados!$B:$B,0))-MIN(Base_Dados!AI$5:AI$98)) /
(IF(MAX(Base_Dados!AI$5:AI$98)-MIN(Base_Dados!AI$5:AI$98)=0,1,MAX(Base_Dados!AI$5:AI$98)-MIN(Base_Dados!AI$5:AI$98)))) * AI$1)))</f>
        <v>0.5714285714285714</v>
      </c>
      <c r="AJ413" s="106">
        <f>IF(INDEX(Base_Dados!AJ:AJ,MATCH($B413,Base_Dados!$B:$B,0))=0,0,
MAX(0, MIN(AJ$1,
((INDEX(Base_Dados!AJ:AJ,MATCH($B413,Base_Dados!$B:$B,0))-MIN(Base_Dados!AJ$5:AJ$98)) /
(IF(MAX(Base_Dados!AJ$5:AJ$98)-MIN(Base_Dados!AJ$5:AJ$98)=0,1,MAX(Base_Dados!AJ$5:AJ$98)-MIN(Base_Dados!AJ$5:AJ$98)))) * AJ$1)))</f>
        <v>2.5</v>
      </c>
      <c r="AK413" s="106">
        <f>IF(INDEX(Base_Dados!AK:AK,MATCH($B413,Base_Dados!$B:$B,0))=0,0,
MAX(0, MIN(AK$1,
((INDEX(Base_Dados!AK:AK,MATCH($B413,Base_Dados!$B:$B,0))-MIN(Base_Dados!AK$5:AK$98)) /
(IF(MAX(Base_Dados!AK$5:AK$98)-MIN(Base_Dados!AK$5:AK$98)=0,1,MAX(Base_Dados!AK$5:AK$98)-MIN(Base_Dados!AK$5:AK$98)))) * AK$1)))</f>
        <v>0.15</v>
      </c>
      <c r="AL413" s="106">
        <f>IF(INDEX(Base_Dados!AL:AL,MATCH($B413,Base_Dados!$B:$B,0))=0,0,
MAX(0, MIN(AL$1,
((INDEX(Base_Dados!AL:AL,MATCH($B413,Base_Dados!$B:$B,0))-MIN(Base_Dados!AL$5:AL$98)) /
(IF(MAX(Base_Dados!AL$5:AL$98)-MIN(Base_Dados!AL$5:AL$98)=0,1,MAX(Base_Dados!AL$5:AL$98)-MIN(Base_Dados!AL$5:AL$98)))) * AL$1)))</f>
        <v>0</v>
      </c>
      <c r="AM413" s="106">
        <f>IF(INDEX(Base_Dados!AM:AM,MATCH($B413,Base_Dados!$B:$B,0))=0,0,
MAX(0, MIN(AM$1,
((INDEX(Base_Dados!AM:AM,MATCH($B413,Base_Dados!$B:$B,0))-MIN(Base_Dados!AM$5:AM$98)) /
(IF(MAX(Base_Dados!AM$5:AM$98)-MIN(Base_Dados!AM$5:AM$98)=0,1,MAX(Base_Dados!AM$5:AM$98)-MIN(Base_Dados!AM$5:AM$98)))) * AM$1)))</f>
        <v>1.1030554117037805</v>
      </c>
      <c r="AN413" s="106">
        <f>IF(INDEX(Base_Dados!AN:AN,MATCH($B413,Base_Dados!$B:$B,0))=0,0,
MAX(0, MIN(AN$1,
((INDEX(Base_Dados!AN:AN,MATCH($B413,Base_Dados!$B:$B,0))-MIN(Base_Dados!AN$5:AN$98)) /
(IF(MAX(Base_Dados!AN$5:AN$98)-MIN(Base_Dados!AN$5:AN$98)=0,1,MAX(Base_Dados!AN$5:AN$98)-MIN(Base_Dados!AN$5:AN$98)))) * AN$1)))</f>
        <v>0.76776946457797524</v>
      </c>
      <c r="AO413" s="106">
        <f>IF(INDEX(Base_Dados!AO:AO,MATCH($B413,Base_Dados!$B:$B,0))=0,0,
MAX(0, MIN(AO$1,
((INDEX(Base_Dados!AO:AO,MATCH($B413,Base_Dados!$B:$B,0))-MIN(Base_Dados!AO$5:AO$98)) /
(IF(MAX(Base_Dados!AO$5:AO$98)-MIN(Base_Dados!AO$5:AO$98)=0,1,MAX(Base_Dados!AO$5:AO$98)-MIN(Base_Dados!AO$5:AO$98)))) * AO$1)))</f>
        <v>0.5</v>
      </c>
      <c r="AP413" s="106">
        <f>IF(INDEX(Base_Dados!AP:AP,MATCH($B413,Base_Dados!$B:$B,0))=0,0,
MAX(0, MIN(AP$1,
((INDEX(Base_Dados!AP:AP,MATCH($B413,Base_Dados!$B:$B,0))-MIN(Base_Dados!AP$5:AP$98)) /
(IF(MAX(Base_Dados!AP$5:AP$98)-MIN(Base_Dados!AP$5:AP$98)=0,1,MAX(Base_Dados!AP$5:AP$98)-MIN(Base_Dados!AP$5:AP$98)))) * AP$1)))</f>
        <v>7.1100917431192664E-2</v>
      </c>
      <c r="AQ413" s="106">
        <f>IF(INDEX(Base_Dados!AQ:AQ,MATCH($B413,Base_Dados!$B:$B,0))=0,0,
MAX(0, MIN(AQ$1,
((INDEX(Base_Dados!AQ:AQ,MATCH($B413,Base_Dados!$B:$B,0))-MIN(Base_Dados!AQ$5:AQ$98)) /
(IF(MAX(Base_Dados!AQ$5:AQ$98)-MIN(Base_Dados!AQ$5:AQ$98)=0,1,MAX(Base_Dados!AQ$5:AQ$98)-MIN(Base_Dados!AQ$5:AQ$98)))) * AQ$1)))</f>
        <v>0.05</v>
      </c>
      <c r="AR413" s="106">
        <f>IF(INDEX(Base_Dados!AR:AR,MATCH($B413,Base_Dados!$B:$B,0))=0,0,
MAX(0, MIN(AR$1,
((INDEX(Base_Dados!AR:AR,MATCH($B413,Base_Dados!$B:$B,0))-MIN(Base_Dados!AR$5:AR$98)) /
(IF(MAX(Base_Dados!AR$5:AR$98)-MIN(Base_Dados!AR$5:AR$98)=0,1,MAX(Base_Dados!AR$5:AR$98)-MIN(Base_Dados!AR$5:AR$98)))) * AR$1)))</f>
        <v>0</v>
      </c>
      <c r="AS413" s="106">
        <f>IF(INDEX(Base_Dados!AS:AS,MATCH($B413,Base_Dados!$B:$B,0))=0,0,
MAX(0, MIN(AS$1,
((INDEX(Base_Dados!AS:AS,MATCH($B413,Base_Dados!$B:$B,0))-MIN(Base_Dados!AS$5:AS$98)) /
(IF(MAX(Base_Dados!AS$5:AS$98)-MIN(Base_Dados!AS$5:AS$98)=0,1,MAX(Base_Dados!AS$5:AS$98)-MIN(Base_Dados!AS$5:AS$98)))) * AS$1)))</f>
        <v>3.048780487804878E-2</v>
      </c>
      <c r="AT413" s="106">
        <f>IF(INDEX(Base_Dados!AT:AT,MATCH($B413,Base_Dados!$B:$B,0))=0,0,
MAX(0, MIN(AT$1,
((INDEX(Base_Dados!AT:AT,MATCH($B413,Base_Dados!$B:$B,0))-MIN(Base_Dados!AT$5:AT$98)) /
(IF(MAX(Base_Dados!AT$5:AT$98)-MIN(Base_Dados!AT$5:AT$98)=0,1,MAX(Base_Dados!AT$5:AT$98)-MIN(Base_Dados!AT$5:AT$98)))) * AT$1)))</f>
        <v>4.2857142857142858E-2</v>
      </c>
      <c r="AU413" s="106">
        <f>IF(INDEX(Base_Dados!AU:AU,MATCH($B413,Base_Dados!$B:$B,0))=0,0,
MAX(0, MIN(AU$1,
((INDEX(Base_Dados!AU:AU,MATCH($B413,Base_Dados!$B:$B,0))-MIN(Base_Dados!AU$5:AU$98)) /
(IF(MAX(Base_Dados!AU$5:AU$98)-MIN(Base_Dados!AU$5:AU$98)=0,1,MAX(Base_Dados!AU$5:AU$98)-MIN(Base_Dados!AU$5:AU$98)))) * AU$1)))</f>
        <v>6.741573033707865E-2</v>
      </c>
      <c r="AV413" s="106">
        <f>IF(INDEX(Base_Dados!AV:AV,MATCH($B413,Base_Dados!$B:$B,0))=0,0,
MAX(0, MIN(AV$1,
((INDEX(Base_Dados!AV:AV,MATCH($B413,Base_Dados!$B:$B,0))-MIN(Base_Dados!AV$5:AV$98)) /
(IF(MAX(Base_Dados!AV$5:AV$98)-MIN(Base_Dados!AV$5:AV$98)=0,1,MAX(Base_Dados!AV$5:AV$98)-MIN(Base_Dados!AV$5:AV$98)))) * AV$1)))</f>
        <v>7.6923076923076927E-2</v>
      </c>
      <c r="AW413" s="106">
        <f>IF(INDEX(Base_Dados!AW:AW,MATCH($B413,Base_Dados!$B:$B,0))=0,0,
MAX(0, MIN(AW$1,
((INDEX(Base_Dados!AW:AW,MATCH($B413,Base_Dados!$B:$B,0))-MIN(Base_Dados!AW$5:AW$98)) /
(IF(MAX(Base_Dados!AW$5:AW$98)-MIN(Base_Dados!AW$5:AW$98)=0,1,MAX(Base_Dados!AW$5:AW$98)-MIN(Base_Dados!AW$5:AW$98)))) * AW$1)))</f>
        <v>2.9411764705882353E-2</v>
      </c>
      <c r="AX413" s="106">
        <f>IF(INDEX(Base_Dados!AX:AX,MATCH($B413,Base_Dados!$B:$B,0))=0,0,
MAX(0, MIN(AX$1,
((INDEX(Base_Dados!AX:AX,MATCH($B413,Base_Dados!$B:$B,0))-MIN(Base_Dados!AX$5:AX$98)) /
(IF(MAX(Base_Dados!AX$5:AX$98)-MIN(Base_Dados!AX$5:AX$98)=0,1,MAX(Base_Dados!AX$5:AX$98)-MIN(Base_Dados!AX$5:AX$98)))) * AX$1)))</f>
        <v>6.548374152125512E-2</v>
      </c>
      <c r="AY413" s="106">
        <f>IF(INDEX(Base_Dados!AY:AY,MATCH($B413,Base_Dados!$B:$B,0))=0,0,
MAX(0, MIN(AY$1,
((INDEX(Base_Dados!AY:AY,MATCH($B413,Base_Dados!$B:$B,0))-MIN(Base_Dados!AY$5:AY$98)) /
(IF(MAX(Base_Dados!AY$5:AY$98)-MIN(Base_Dados!AY$5:AY$98)=0,1,MAX(Base_Dados!AY$5:AY$98)-MIN(Base_Dados!AY$5:AY$98)))) * AY$1)))</f>
        <v>0.24431256181998021</v>
      </c>
      <c r="AZ413" s="106">
        <f>IF(INDEX(Base_Dados!AZ:AZ,MATCH($B413,Base_Dados!$B:$B,0))=0,0,
MAX(0, MIN(AZ$1,
((INDEX(Base_Dados!AZ:AZ,MATCH($B413,Base_Dados!$B:$B,0))-MIN(Base_Dados!AZ$5:AZ$98)) /
(IF(MAX(Base_Dados!AZ$5:AZ$98)-MIN(Base_Dados!AZ$5:AZ$98)=0,1,MAX(Base_Dados!AZ$5:AZ$98)-MIN(Base_Dados!AZ$5:AZ$98)))) * AZ$1)))</f>
        <v>0.5</v>
      </c>
      <c r="BA413" s="106">
        <f>IF(INDEX(Base_Dados!BA:BA,MATCH($B413,Base_Dados!$B:$B,0))=0,0,
MAX(0, MIN(BA$1,
((INDEX(Base_Dados!BA:BA,MATCH($B413,Base_Dados!$B:$B,0))-MIN(Base_Dados!BA$5:BA$98)) /
(IF(MAX(Base_Dados!BA$5:BA$98)-MIN(Base_Dados!BA$5:BA$98)=0,1,MAX(Base_Dados!BA$5:BA$98)-MIN(Base_Dados!BA$5:BA$98)))) * BA$1)))</f>
        <v>0.23908168476209507</v>
      </c>
      <c r="BB413" s="106">
        <f>IF(INDEX(Base_Dados!BB:BB,MATCH($B413,Base_Dados!$B:$B,0))=0,0,
MAX(0, MIN(BB$1,
((INDEX(Base_Dados!BB:BB,MATCH($B413,Base_Dados!$B:$B,0))-MIN(Base_Dados!BB$5:BB$98)) /
(IF(MAX(Base_Dados!BB$5:BB$98)-MIN(Base_Dados!BB$5:BB$98)=0,1,MAX(Base_Dados!BB$5:BB$98)-MIN(Base_Dados!BB$5:BB$98)))) * BB$1)))</f>
        <v>0.21089491339169117</v>
      </c>
      <c r="BC413" s="106">
        <f>IF(INDEX(Base_Dados!BC:BC,MATCH($B413,Base_Dados!$B:$B,0))=0,0,
MAX(0, MIN(BC$1,
((INDEX(Base_Dados!BC:BC,MATCH($B413,Base_Dados!$B:$B,0))-MIN(Base_Dados!BC$5:BC$98)) /
(IF(MAX(Base_Dados!BC$5:BC$98)-MIN(Base_Dados!BC$5:BC$98)=0,1,MAX(Base_Dados!BC$5:BC$98)-MIN(Base_Dados!BC$5:BC$98)))) * BC$1)))</f>
        <v>0.38351737139779152</v>
      </c>
      <c r="BD413" s="106">
        <f>IF(INDEX(Base_Dados!BD:BD,MATCH($B413,Base_Dados!$B:$B,0))=0,0,
MAX(0, MIN(BD$1,
((INDEX(Base_Dados!BD:BD,MATCH($B413,Base_Dados!$B:$B,0))-MIN(Base_Dados!BD$5:BD$98)) /
(IF(MAX(Base_Dados!BD$5:BD$98)-MIN(Base_Dados!BD$5:BD$98)=0,1,MAX(Base_Dados!BD$5:BD$98)-MIN(Base_Dados!BD$5:BD$98)))) * BD$1)))</f>
        <v>0.18759088705768298</v>
      </c>
      <c r="BE413" s="106">
        <f>IF(INDEX(Base_Dados!BE:BE,MATCH($B413,Base_Dados!$B:$B,0))=0,0,
MAX(0, MIN(BE$1,
((INDEX(Base_Dados!BE:BE,MATCH($B413,Base_Dados!$B:$B,0))-MIN(Base_Dados!BE$5:BE$98)) /
(IF(MAX(Base_Dados!BE$5:BE$98)-MIN(Base_Dados!BE$5:BE$98)=0,1,MAX(Base_Dados!BE$5:BE$98)-MIN(Base_Dados!BE$5:BE$98)))) * BE$1)))</f>
        <v>1</v>
      </c>
      <c r="BF413" s="106">
        <f>IF(INDEX(Base_Dados!BF:BF,MATCH($B413,Base_Dados!$B:$B,0))=0,0,
MAX(0, MIN(BF$1,
((INDEX(Base_Dados!BF:BF,MATCH($B413,Base_Dados!$B:$B,0))-MIN(Base_Dados!BF$5:BF$98)) /
(IF(MAX(Base_Dados!BF$5:BF$98)-MIN(Base_Dados!BF$5:BF$98)=0,1,MAX(Base_Dados!BF$5:BF$98)-MIN(Base_Dados!BF$5:BF$98)))) * BF$1)))</f>
        <v>0</v>
      </c>
      <c r="BG413" s="106">
        <f>IF(INDEX(Base_Dados!BG:BG,MATCH($B413,Base_Dados!$B:$B,0))=0,0,
MAX(0, MIN(BG$1,
((INDEX(Base_Dados!BG:BG,MATCH($B413,Base_Dados!$B:$B,0))-MIN(Base_Dados!BG$5:BG$98)) /
(IF(MAX(Base_Dados!BG$5:BG$98)-MIN(Base_Dados!BG$5:BG$98)=0,1,MAX(Base_Dados!BG$5:BG$98)-MIN(Base_Dados!BG$5:BG$98)))) * BG$1)))</f>
        <v>4.807692307692308E-2</v>
      </c>
      <c r="BH413" s="106">
        <f>IF(INDEX(Base_Dados!BH:BH,MATCH($B413,Base_Dados!$B:$B,0))=0,0,
MAX(0, MIN(BH$1,
((INDEX(Base_Dados!BH:BH,MATCH($B413,Base_Dados!$B:$B,0))-MIN(Base_Dados!BH$5:BH$98)) /
(IF(MAX(Base_Dados!BH$5:BH$98)-MIN(Base_Dados!BH$5:BH$98)=0,1,MAX(Base_Dados!BH$5:BH$98)-MIN(Base_Dados!BH$5:BH$98)))) * BH$1)))</f>
        <v>0.2967032967032967</v>
      </c>
      <c r="BI413" s="106">
        <f>IF(INDEX(Base_Dados!BI:BI,MATCH($B413,Base_Dados!$B:$B,0))=0,0,
MAX(0, MIN(BI$1,
((INDEX(Base_Dados!BI:BI,MATCH($B413,Base_Dados!$B:$B,0))-MIN(Base_Dados!BI$5:BI$98)) /
(IF(MAX(Base_Dados!BI$5:BI$98)-MIN(Base_Dados!BI$5:BI$98)=0,1,MAX(Base_Dados!BI$5:BI$98)-MIN(Base_Dados!BI$5:BI$98)))) * BI$1)))</f>
        <v>0.46489859594383776</v>
      </c>
      <c r="BJ413" s="106">
        <f>IF(INDEX(Base_Dados!BJ:BJ,MATCH($B413,Base_Dados!$B:$B,0))=0,0,
MAX(0, MIN(BJ$1,
((INDEX(Base_Dados!BJ:BJ,MATCH($B413,Base_Dados!$B:$B,0))-MIN(Base_Dados!BJ$5:BJ$98)) /
(IF(MAX(Base_Dados!BJ$5:BJ$98)-MIN(Base_Dados!BJ$5:BJ$98)=0,1,MAX(Base_Dados!BJ$5:BJ$98)-MIN(Base_Dados!BJ$5:BJ$98)))) * BJ$1)))</f>
        <v>0.16842105263157894</v>
      </c>
      <c r="BK413" s="106">
        <f>IF(INDEX(Base_Dados!BK:BK,MATCH($B413,Base_Dados!$B:$B,0))=0,0,
MAX(0, MIN(BK$1,
((INDEX(Base_Dados!BK:BK,MATCH($B413,Base_Dados!$B:$B,0))-MIN(Base_Dados!BK$5:BK$98)) /
(IF(MAX(Base_Dados!BK$5:BK$98)-MIN(Base_Dados!BK$5:BK$98)=0,1,MAX(Base_Dados!BK$5:BK$98)-MIN(Base_Dados!BK$5:BK$98)))) * BK$1)))</f>
        <v>8.9285714285714288E-2</v>
      </c>
      <c r="BL413" s="106">
        <f>IF(INDEX(Base_Dados!BL:BL,MATCH($B413,Base_Dados!$B:$B,0))=0,0,
MAX(0, MIN(BL$1,
((INDEX(Base_Dados!BL:BL,MATCH($B413,Base_Dados!$B:$B,0))-MIN(Base_Dados!BL$5:BL$98)) /
(IF(MAX(Base_Dados!BL$5:BL$98)-MIN(Base_Dados!BL$5:BL$98)=0,1,MAX(Base_Dados!BL$5:BL$98)-MIN(Base_Dados!BL$5:BL$98)))) * BL$1)))</f>
        <v>0.23615635179153094</v>
      </c>
      <c r="BM413" s="106">
        <f>IF(INDEX(Base_Dados!BM:BM,MATCH($B413,Base_Dados!$B:$B,0))=0,0,
MAX(0, MIN(BM$1,
((INDEX(Base_Dados!BM:BM,MATCH($B413,Base_Dados!$B:$B,0))-MIN(Base_Dados!BM$5:BM$98)) /
(IF(MAX(Base_Dados!BM$5:BM$98)-MIN(Base_Dados!BM$5:BM$98)=0,1,MAX(Base_Dados!BM$5:BM$98)-MIN(Base_Dados!BM$5:BM$98)))) * BM$1)))</f>
        <v>0.43397902967833646</v>
      </c>
      <c r="BN413" s="106">
        <f>IF(INDEX(Base_Dados!BN:BN,MATCH($B413,Base_Dados!$B:$B,0))=0,0,
MAX(0, MIN(BN$1,
((INDEX(Base_Dados!BN:BN,MATCH($B413,Base_Dados!$B:$B,0))-MIN(Base_Dados!BN$5:BN$98)) /
(IF(MAX(Base_Dados!BN$5:BN$98)-MIN(Base_Dados!BN$5:BN$98)=0,1,MAX(Base_Dados!BN$5:BN$98)-MIN(Base_Dados!BN$5:BN$98)))) * BN$1)))</f>
        <v>0.12129429957639322</v>
      </c>
      <c r="BO413" s="106">
        <f>IF(INDEX(Base_Dados!BO:BO,MATCH($B413,Base_Dados!$B:$B,0))=0,0,
MAX(0, MIN(BO$1,
((INDEX(Base_Dados!BO:BO,MATCH($B413,Base_Dados!$B:$B,0))-MIN(Base_Dados!BO$5:BO$98)) /
(IF(MAX(Base_Dados!BO$5:BO$98)-MIN(Base_Dados!BO$5:BO$98)=0,1,MAX(Base_Dados!BO$5:BO$98)-MIN(Base_Dados!BO$5:BO$98)))) * BO$1)))</f>
        <v>8.6206896551724137E-3</v>
      </c>
      <c r="BP413" s="106">
        <f t="shared" si="24"/>
        <v>39.001101889704664</v>
      </c>
      <c r="BQ413" s="111">
        <f t="shared" si="25"/>
        <v>0.61988165146864915</v>
      </c>
      <c r="BR413" s="112">
        <f t="shared" si="26"/>
        <v>0.30537333799062588</v>
      </c>
      <c r="BS413" s="113">
        <f t="shared" si="27"/>
        <v>38.695728551714041</v>
      </c>
    </row>
    <row r="414" spans="1:71">
      <c r="A414" s="21">
        <v>35061</v>
      </c>
      <c r="B414" s="21" t="s">
        <v>619</v>
      </c>
      <c r="C414" s="21" t="s">
        <v>619</v>
      </c>
      <c r="D414" s="105">
        <f>IF(INDEX(Base_Dados!D:D,MATCH($B414,Base_Dados!$B:$B,0))=0,0,
MAX(0, MIN(D$1,
((INDEX(Base_Dados!D:D,MATCH($B414,Base_Dados!$B:$B,0))-MIN(Base_Dados!D$5:D$98)) /
(IF(MAX(Base_Dados!D$5:D$98)-MIN(Base_Dados!D$5:D$98)=0,1,MAX(Base_Dados!D$5:D$98)-MIN(Base_Dados!D$5:D$98)))) * D$1)))</f>
        <v>5.5</v>
      </c>
      <c r="E414" s="106">
        <f>IF(INDEX(Base_Dados!E:E,MATCH($B414,Base_Dados!$B:$B,0))=0,0,
MAX(0, MIN(E$1,
((INDEX(Base_Dados!E:E,MATCH($B414,Base_Dados!$B:$B,0))-MIN(Base_Dados!E$5:E$98)) /
(IF(MAX(Base_Dados!E$5:E$98)-MIN(Base_Dados!E$5:E$98)=0,1,MAX(Base_Dados!E$5:E$98)-MIN(Base_Dados!E$5:E$98)))) * E$1)))</f>
        <v>2</v>
      </c>
      <c r="F414" s="106">
        <f>IF(INDEX(Base_Dados!F:F,MATCH($B414,Base_Dados!$B:$B,0))=0,0,
MAX(0, MIN(F$1,
((INDEX(Base_Dados!F:F,MATCH($B414,Base_Dados!$B:$B,0))-MIN(Base_Dados!F$5:F$98)) /
(IF(MAX(Base_Dados!F$5:F$98)-MIN(Base_Dados!F$5:F$98)=0,1,MAX(Base_Dados!F$5:F$98)-MIN(Base_Dados!F$5:F$98)))) * F$1)))</f>
        <v>2</v>
      </c>
      <c r="G414" s="106">
        <f>IF(INDEX(Base_Dados!G:G,MATCH($B414,Base_Dados!$B:$B,0))=0,0,
MAX(0, MIN(G$1,
((INDEX(Base_Dados!G:G,MATCH($B414,Base_Dados!$B:$B,0))-MIN(Base_Dados!G$5:G$98)) /
(IF(MAX(Base_Dados!G$5:G$98)-MIN(Base_Dados!G$5:G$98)=0,1,MAX(Base_Dados!G$5:G$98)-MIN(Base_Dados!G$5:G$98)))) * G$1)))</f>
        <v>2</v>
      </c>
      <c r="H414" s="106">
        <f>IF(INDEX(Base_Dados!H:H,MATCH($B414,Base_Dados!$B:$B,0))=0,0,
MAX(0, MIN(H$1,
((INDEX(Base_Dados!H:H,MATCH($B414,Base_Dados!$B:$B,0))-MIN(Base_Dados!H$5:H$98)) /
(IF(MAX(Base_Dados!H$5:H$98)-MIN(Base_Dados!H$5:H$98)=0,1,MAX(Base_Dados!H$5:H$98)-MIN(Base_Dados!H$5:H$98)))) * H$1)))</f>
        <v>2</v>
      </c>
      <c r="I414" s="106">
        <f>IF(INDEX(Base_Dados!I:I,MATCH($B414,Base_Dados!$B:$B,0))=0,0,
MAX(0, MIN(I$1,
((INDEX(Base_Dados!I:I,MATCH($B414,Base_Dados!$B:$B,0))-MIN(Base_Dados!I$5:I$98)) /
(IF(MAX(Base_Dados!I$5:I$98)-MIN(Base_Dados!I$5:I$98)=0,1,MAX(Base_Dados!I$5:I$98)-MIN(Base_Dados!I$5:I$98)))) * I$1)))</f>
        <v>2</v>
      </c>
      <c r="J414" s="106">
        <f>IF(INDEX(Base_Dados!J:J,MATCH($B414,Base_Dados!$B:$B,0))=0,0,
MAX(0, MIN(J$1,
((INDEX(Base_Dados!J:J,MATCH($B414,Base_Dados!$B:$B,0))-MIN(Base_Dados!J$5:J$98)) /
(IF(MAX(Base_Dados!J$5:J$98)-MIN(Base_Dados!J$5:J$98)=0,1,MAX(Base_Dados!J$5:J$98)-MIN(Base_Dados!J$5:J$98)))) * J$1)))</f>
        <v>2</v>
      </c>
      <c r="K414" s="106">
        <f>IF(INDEX(Base_Dados!K:K,MATCH($B414,Base_Dados!$B:$B,0))=0,0,
MAX(0, MIN(K$1,
((INDEX(Base_Dados!K:K,MATCH($B414,Base_Dados!$B:$B,0))-MIN(Base_Dados!K$5:K$98)) /
(IF(MAX(Base_Dados!K$5:K$98)-MIN(Base_Dados!K$5:K$98)=0,1,MAX(Base_Dados!K$5:K$98)-MIN(Base_Dados!K$5:K$98)))) * K$1)))</f>
        <v>2</v>
      </c>
      <c r="L414" s="106">
        <f>IF(INDEX(Base_Dados!L:L,MATCH($B414,Base_Dados!$B:$B,0))=0,0,
MAX(0, MIN(L$1,
((INDEX(Base_Dados!L:L,MATCH($B414,Base_Dados!$B:$B,0))-MIN(Base_Dados!L$5:L$98)) /
(IF(MAX(Base_Dados!L$5:L$98)-MIN(Base_Dados!L$5:L$98)=0,1,MAX(Base_Dados!L$5:L$98)-MIN(Base_Dados!L$5:L$98)))) * L$1)))</f>
        <v>2</v>
      </c>
      <c r="M414" s="106">
        <f>IF(INDEX(Base_Dados!M:M,MATCH($B414,Base_Dados!$B:$B,0))=0,0,
MAX(0, MIN(M$1,
((INDEX(Base_Dados!M:M,MATCH($B414,Base_Dados!$B:$B,0))-MIN(Base_Dados!M$5:M$98)) /
(IF(MAX(Base_Dados!M$5:M$98)-MIN(Base_Dados!M$5:M$98)=0,1,MAX(Base_Dados!M$5:M$98)-MIN(Base_Dados!M$5:M$98)))) * M$1)))</f>
        <v>2</v>
      </c>
      <c r="N414" s="106">
        <f>IF(INDEX(Base_Dados!N:N,MATCH($B414,Base_Dados!$B:$B,0))=0,0,
MAX(0, MIN(N$1,
((INDEX(Base_Dados!N:N,MATCH($B414,Base_Dados!$B:$B,0))-MIN(Base_Dados!N$5:N$98)) /
(IF(MAX(Base_Dados!N$5:N$98)-MIN(Base_Dados!N$5:N$98)=0,1,MAX(Base_Dados!N$5:N$98)-MIN(Base_Dados!N$5:N$98)))) * N$1)))</f>
        <v>2</v>
      </c>
      <c r="O414" s="106">
        <f>IF(INDEX(Base_Dados!O:O,MATCH($B414,Base_Dados!$B:$B,0))=0,0,
MAX(0, MIN(O$1,
((INDEX(Base_Dados!O:O,MATCH($B414,Base_Dados!$B:$B,0))-MIN(Base_Dados!O$5:O$98)) /
(IF(MAX(Base_Dados!O$5:O$98)-MIN(Base_Dados!O$5:O$98)=0,1,MAX(Base_Dados!O$5:O$98)-MIN(Base_Dados!O$5:O$98)))) * O$1)))</f>
        <v>2</v>
      </c>
      <c r="P414" s="106">
        <f>IF(INDEX(Base_Dados!P:P,MATCH($B414,Base_Dados!$B:$B,0))=0,0,
MAX(0, MIN(P$1,
((INDEX(Base_Dados!P:P,MATCH($B414,Base_Dados!$B:$B,0))-MIN(Base_Dados!P$5:P$98)) /
(IF(MAX(Base_Dados!P$5:P$98)-MIN(Base_Dados!P$5:P$98)=0,1,MAX(Base_Dados!P$5:P$98)-MIN(Base_Dados!P$5:P$98)))) * P$1)))</f>
        <v>2</v>
      </c>
      <c r="Q414" s="106">
        <f>IF(INDEX(Base_Dados!Q:Q,MATCH($B414,Base_Dados!$B:$B,0))=0,0,
MAX(0, MIN(Q$1,
((INDEX(Base_Dados!Q:Q,MATCH($B414,Base_Dados!$B:$B,0))-MIN(Base_Dados!Q$5:Q$98)) /
(IF(MAX(Base_Dados!Q$5:Q$98)-MIN(Base_Dados!Q$5:Q$98)=0,1,MAX(Base_Dados!Q$5:Q$98)-MIN(Base_Dados!Q$5:Q$98)))) * Q$1)))</f>
        <v>2.5</v>
      </c>
      <c r="R414" s="106">
        <f>IF(INDEX(Base_Dados!R:R,MATCH($B414,Base_Dados!$B:$B,0))=0,0,
MAX(0, MIN(R$1,
((INDEX(Base_Dados!R:R,MATCH($B414,Base_Dados!$B:$B,0))-MIN(Base_Dados!R$5:R$98)) /
(IF(MAX(Base_Dados!R$5:R$98)-MIN(Base_Dados!R$5:R$98)=0,1,MAX(Base_Dados!R$5:R$98)-MIN(Base_Dados!R$5:R$98)))) * R$1)))</f>
        <v>2</v>
      </c>
      <c r="S414" s="106">
        <f>IF(INDEX(Base_Dados!S:S,MATCH($B414,Base_Dados!$B:$B,0))=0,0,
MAX(0, MIN(S$1,
((INDEX(Base_Dados!S:S,MATCH($B414,Base_Dados!$B:$B,0))-MIN(Base_Dados!S$5:S$98)) /
(IF(MAX(Base_Dados!S$5:S$98)-MIN(Base_Dados!S$5:S$98)=0,1,MAX(Base_Dados!S$5:S$98)-MIN(Base_Dados!S$5:S$98)))) * S$1)))</f>
        <v>1.5</v>
      </c>
      <c r="T414" s="106">
        <f>IF(INDEX(Base_Dados!T:T,MATCH($B414,Base_Dados!$B:$B,0))=0,0,
MAX(0, MIN(T$1,
((INDEX(Base_Dados!T:T,MATCH($B414,Base_Dados!$B:$B,0))-MIN(Base_Dados!T$5:T$98)) /
(IF(MAX(Base_Dados!T$5:T$98)-MIN(Base_Dados!T$5:T$98)=0,1,MAX(Base_Dados!T$5:T$98)-MIN(Base_Dados!T$5:T$98)))) * T$1)))</f>
        <v>2.5</v>
      </c>
      <c r="U414" s="106">
        <f>IF(INDEX(Base_Dados!U:U,MATCH($B414,Base_Dados!$B:$B,0))=0,0,
MAX(0, MIN(U$1,
((INDEX(Base_Dados!U:U,MATCH($B414,Base_Dados!$B:$B,0))-MIN(Base_Dados!U$5:U$98)) /
(IF(MAX(Base_Dados!U$5:U$98)-MIN(Base_Dados!U$5:U$98)=0,1,MAX(Base_Dados!U$5:U$98)-MIN(Base_Dados!U$5:U$98)))) * U$1)))</f>
        <v>0.80737139925397261</v>
      </c>
      <c r="V414" s="106">
        <f>IF(INDEX(Base_Dados!V:V,MATCH($B414,Base_Dados!$B:$B,0))=0,0,
MAX(0, MIN(V$1,
((INDEX(Base_Dados!V:V,MATCH($B414,Base_Dados!$B:$B,0))-MIN(Base_Dados!V$5:V$98)) /
(IF(MAX(Base_Dados!V$5:V$98)-MIN(Base_Dados!V$5:V$98)=0,1,MAX(Base_Dados!V$5:V$98)-MIN(Base_Dados!V$5:V$98)))) * V$1)))</f>
        <v>4</v>
      </c>
      <c r="W414" s="106">
        <f>IF(INDEX(Base_Dados!W:W,MATCH($B414,Base_Dados!$B:$B,0))=0,0,
MAX(0, MIN(W$1,
((INDEX(Base_Dados!W:W,MATCH($B414,Base_Dados!$B:$B,0))-MIN(Base_Dados!W$5:W$98)) /
(IF(MAX(Base_Dados!W$5:W$98)-MIN(Base_Dados!W$5:W$98)=0,1,MAX(Base_Dados!W$5:W$98)-MIN(Base_Dados!W$5:W$98)))) * W$1)))</f>
        <v>2.1594388848432224</v>
      </c>
      <c r="X414" s="106">
        <f>IF(INDEX(Base_Dados!X:X,MATCH($B414,Base_Dados!$B:$B,0))=0,0,
MAX(0, MIN(X$1,
((INDEX(Base_Dados!X:X,MATCH($B414,Base_Dados!$B:$B,0))-MIN(Base_Dados!X$5:X$98)) /
(IF(MAX(Base_Dados!X$5:X$98)-MIN(Base_Dados!X$5:X$98)=0,1,MAX(Base_Dados!X$5:X$98)-MIN(Base_Dados!X$5:X$98)))) * X$1)))</f>
        <v>1.5</v>
      </c>
      <c r="Y414" s="106">
        <f>IF(INDEX(Base_Dados!Y:Y,MATCH($B414,Base_Dados!$B:$B,0))=0,0,
MAX(0, MIN(Y$1,
((INDEX(Base_Dados!Y:Y,MATCH($B414,Base_Dados!$B:$B,0))-MIN(Base_Dados!Y$5:Y$98)) /
(IF(MAX(Base_Dados!Y$5:Y$98)-MIN(Base_Dados!Y$5:Y$98)=0,1,MAX(Base_Dados!Y$5:Y$98)-MIN(Base_Dados!Y$5:Y$98)))) * Y$1)))</f>
        <v>1.5</v>
      </c>
      <c r="Z414" s="106">
        <f>IF(INDEX(Base_Dados!Z:Z,MATCH($B414,Base_Dados!$B:$B,0))=0,0,
MAX(0, MIN(Z$1,
((INDEX(Base_Dados!Z:Z,MATCH($B414,Base_Dados!$B:$B,0))-MIN(Base_Dados!Z$5:Z$98)) /
(IF(MAX(Base_Dados!Z$5:Z$98)-MIN(Base_Dados!Z$5:Z$98)=0,1,MAX(Base_Dados!Z$5:Z$98)-MIN(Base_Dados!Z$5:Z$98)))) * Z$1)))</f>
        <v>1.5</v>
      </c>
      <c r="AA414" s="106">
        <f>IF(INDEX(Base_Dados!AA:AA,MATCH($B414,Base_Dados!$B:$B,0))=0,0,
MAX(0, MIN(AA$1,
((INDEX(Base_Dados!AA:AA,MATCH($B414,Base_Dados!$B:$B,0))-MIN(Base_Dados!AA$5:AA$98)) /
(IF(MAX(Base_Dados!AA$5:AA$98)-MIN(Base_Dados!AA$5:AA$98)=0,1,MAX(Base_Dados!AA$5:AA$98)-MIN(Base_Dados!AA$5:AA$98)))) * AA$1)))</f>
        <v>1.5</v>
      </c>
      <c r="AB414" s="106">
        <f>IF(INDEX(Base_Dados!AB:AB,MATCH($B414,Base_Dados!$B:$B,0))=0,0,
MAX(0, MIN(AB$1,
((INDEX(Base_Dados!AB:AB,MATCH($B414,Base_Dados!$B:$B,0))-MIN(Base_Dados!AB$5:AB$98)) /
(IF(MAX(Base_Dados!AB$5:AB$98)-MIN(Base_Dados!AB$5:AB$98)=0,1,MAX(Base_Dados!AB$5:AB$98)-MIN(Base_Dados!AB$5:AB$98)))) * AB$1)))</f>
        <v>0.35157593170368812</v>
      </c>
      <c r="AC414" s="106">
        <f>IF(INDEX(Base_Dados!AC:AC,MATCH($B414,Base_Dados!$B:$B,0))=0,0,
MAX(0, MIN(AC$1,
((INDEX(Base_Dados!AC:AC,MATCH($B414,Base_Dados!$B:$B,0))-MIN(Base_Dados!AC$5:AC$98)) /
(IF(MAX(Base_Dados!AC$5:AC$98)-MIN(Base_Dados!AC$5:AC$98)=0,1,MAX(Base_Dados!AC$5:AC$98)-MIN(Base_Dados!AC$5:AC$98)))) * AC$1)))</f>
        <v>1.5</v>
      </c>
      <c r="AD414" s="106">
        <f>IF(INDEX(Base_Dados!AD:AD,MATCH($B414,Base_Dados!$B:$B,0))=0,0,
MAX(0, MIN(AD$1,
((INDEX(Base_Dados!AD:AD,MATCH($B414,Base_Dados!$B:$B,0))-MIN(Base_Dados!AD$5:AD$98)) /
(IF(MAX(Base_Dados!AD$5:AD$98)-MIN(Base_Dados!AD$5:AD$98)=0,1,MAX(Base_Dados!AD$5:AD$98)-MIN(Base_Dados!AD$5:AD$98)))) * AD$1)))</f>
        <v>1.5</v>
      </c>
      <c r="AE414" s="106">
        <f>IF(INDEX(Base_Dados!AE:AE,MATCH($B414,Base_Dados!$B:$B,0))=0,0,
MAX(0, MIN(AE$1,
((INDEX(Base_Dados!AE:AE,MATCH($B414,Base_Dados!$B:$B,0))-MIN(Base_Dados!AE$5:AE$98)) /
(IF(MAX(Base_Dados!AE$5:AE$98)-MIN(Base_Dados!AE$5:AE$98)=0,1,MAX(Base_Dados!AE$5:AE$98)-MIN(Base_Dados!AE$5:AE$98)))) * AE$1)))</f>
        <v>1.5</v>
      </c>
      <c r="AF414" s="106">
        <f>IF(INDEX(Base_Dados!AF:AF,MATCH($B414,Base_Dados!$B:$B,0))=0,0,
MAX(0, MIN(AF$1,
((INDEX(Base_Dados!AF:AF,MATCH($B414,Base_Dados!$B:$B,0))-MIN(Base_Dados!AF$5:AF$98)) /
(IF(MAX(Base_Dados!AF$5:AF$98)-MIN(Base_Dados!AF$5:AF$98)=0,1,MAX(Base_Dados!AF$5:AF$98)-MIN(Base_Dados!AF$5:AF$98)))) * AF$1)))</f>
        <v>2</v>
      </c>
      <c r="AG414" s="106">
        <f>IF(INDEX(Base_Dados!AG:AG,MATCH($B414,Base_Dados!$B:$B,0))=0,0,
MAX(0, MIN(AG$1,
((INDEX(Base_Dados!AG:AG,MATCH($B414,Base_Dados!$B:$B,0))-MIN(Base_Dados!AG$5:AG$98)) /
(IF(MAX(Base_Dados!AG$5:AG$98)-MIN(Base_Dados!AG$5:AG$98)=0,1,MAX(Base_Dados!AG$5:AG$98)-MIN(Base_Dados!AG$5:AG$98)))) * AG$1)))</f>
        <v>2.5</v>
      </c>
      <c r="AH414" s="106">
        <f>IF(INDEX(Base_Dados!AH:AH,MATCH($B414,Base_Dados!$B:$B,0))=0,0,
MAX(0, MIN(AH$1,
((INDEX(Base_Dados!AH:AH,MATCH($B414,Base_Dados!$B:$B,0))-MIN(Base_Dados!AH$5:AH$98)) /
(IF(MAX(Base_Dados!AH$5:AH$98)-MIN(Base_Dados!AH$5:AH$98)=0,1,MAX(Base_Dados!AH$5:AH$98)-MIN(Base_Dados!AH$5:AH$98)))) * AH$1)))</f>
        <v>1.6964521082775439</v>
      </c>
      <c r="AI414" s="106">
        <f>IF(INDEX(Base_Dados!AI:AI,MATCH($B414,Base_Dados!$B:$B,0))=0,0,
MAX(0, MIN(AI$1,
((INDEX(Base_Dados!AI:AI,MATCH($B414,Base_Dados!$B:$B,0))-MIN(Base_Dados!AI$5:AI$98)) /
(IF(MAX(Base_Dados!AI$5:AI$98)-MIN(Base_Dados!AI$5:AI$98)=0,1,MAX(Base_Dados!AI$5:AI$98)-MIN(Base_Dados!AI$5:AI$98)))) * AI$1)))</f>
        <v>2</v>
      </c>
      <c r="AJ414" s="106">
        <f>IF(INDEX(Base_Dados!AJ:AJ,MATCH($B414,Base_Dados!$B:$B,0))=0,0,
MAX(0, MIN(AJ$1,
((INDEX(Base_Dados!AJ:AJ,MATCH($B414,Base_Dados!$B:$B,0))-MIN(Base_Dados!AJ$5:AJ$98)) /
(IF(MAX(Base_Dados!AJ$5:AJ$98)-MIN(Base_Dados!AJ$5:AJ$98)=0,1,MAX(Base_Dados!AJ$5:AJ$98)-MIN(Base_Dados!AJ$5:AJ$98)))) * AJ$1)))</f>
        <v>2.5</v>
      </c>
      <c r="AK414" s="106">
        <f>IF(INDEX(Base_Dados!AK:AK,MATCH($B414,Base_Dados!$B:$B,0))=0,0,
MAX(0, MIN(AK$1,
((INDEX(Base_Dados!AK:AK,MATCH($B414,Base_Dados!$B:$B,0))-MIN(Base_Dados!AK$5:AK$98)) /
(IF(MAX(Base_Dados!AK$5:AK$98)-MIN(Base_Dados!AK$5:AK$98)=0,1,MAX(Base_Dados!AK$5:AK$98)-MIN(Base_Dados!AK$5:AK$98)))) * AK$1)))</f>
        <v>1</v>
      </c>
      <c r="AL414" s="106">
        <f>IF(INDEX(Base_Dados!AL:AL,MATCH($B414,Base_Dados!$B:$B,0))=0,0,
MAX(0, MIN(AL$1,
((INDEX(Base_Dados!AL:AL,MATCH($B414,Base_Dados!$B:$B,0))-MIN(Base_Dados!AL$5:AL$98)) /
(IF(MAX(Base_Dados!AL$5:AL$98)-MIN(Base_Dados!AL$5:AL$98)=0,1,MAX(Base_Dados!AL$5:AL$98)-MIN(Base_Dados!AL$5:AL$98)))) * AL$1)))</f>
        <v>1</v>
      </c>
      <c r="AM414" s="106">
        <f>IF(INDEX(Base_Dados!AM:AM,MATCH($B414,Base_Dados!$B:$B,0))=0,0,
MAX(0, MIN(AM$1,
((INDEX(Base_Dados!AM:AM,MATCH($B414,Base_Dados!$B:$B,0))-MIN(Base_Dados!AM$5:AM$98)) /
(IF(MAX(Base_Dados!AM$5:AM$98)-MIN(Base_Dados!AM$5:AM$98)=0,1,MAX(Base_Dados!AM$5:AM$98)-MIN(Base_Dados!AM$5:AM$98)))) * AM$1)))</f>
        <v>2</v>
      </c>
      <c r="AN414" s="106">
        <f>IF(INDEX(Base_Dados!AN:AN,MATCH($B414,Base_Dados!$B:$B,0))=0,0,
MAX(0, MIN(AN$1,
((INDEX(Base_Dados!AN:AN,MATCH($B414,Base_Dados!$B:$B,0))-MIN(Base_Dados!AN$5:AN$98)) /
(IF(MAX(Base_Dados!AN$5:AN$98)-MIN(Base_Dados!AN$5:AN$98)=0,1,MAX(Base_Dados!AN$5:AN$98)-MIN(Base_Dados!AN$5:AN$98)))) * AN$1)))</f>
        <v>0.65816155119867537</v>
      </c>
      <c r="AO414" s="106">
        <f>IF(INDEX(Base_Dados!AO:AO,MATCH($B414,Base_Dados!$B:$B,0))=0,0,
MAX(0, MIN(AO$1,
((INDEX(Base_Dados!AO:AO,MATCH($B414,Base_Dados!$B:$B,0))-MIN(Base_Dados!AO$5:AO$98)) /
(IF(MAX(Base_Dados!AO$5:AO$98)-MIN(Base_Dados!AO$5:AO$98)=0,1,MAX(Base_Dados!AO$5:AO$98)-MIN(Base_Dados!AO$5:AO$98)))) * AO$1)))</f>
        <v>0.5</v>
      </c>
      <c r="AP414" s="106">
        <f>IF(INDEX(Base_Dados!AP:AP,MATCH($B414,Base_Dados!$B:$B,0))=0,0,
MAX(0, MIN(AP$1,
((INDEX(Base_Dados!AP:AP,MATCH($B414,Base_Dados!$B:$B,0))-MIN(Base_Dados!AP$5:AP$98)) /
(IF(MAX(Base_Dados!AP$5:AP$98)-MIN(Base_Dados!AP$5:AP$98)=0,1,MAX(Base_Dados!AP$5:AP$98)-MIN(Base_Dados!AP$5:AP$98)))) * AP$1)))</f>
        <v>0.5</v>
      </c>
      <c r="AQ414" s="106">
        <f>IF(INDEX(Base_Dados!AQ:AQ,MATCH($B414,Base_Dados!$B:$B,0))=0,0,
MAX(0, MIN(AQ$1,
((INDEX(Base_Dados!AQ:AQ,MATCH($B414,Base_Dados!$B:$B,0))-MIN(Base_Dados!AQ$5:AQ$98)) /
(IF(MAX(Base_Dados!AQ$5:AQ$98)-MIN(Base_Dados!AQ$5:AQ$98)=0,1,MAX(Base_Dados!AQ$5:AQ$98)-MIN(Base_Dados!AQ$5:AQ$98)))) * AQ$1)))</f>
        <v>0.5</v>
      </c>
      <c r="AR414" s="106">
        <f>IF(INDEX(Base_Dados!AR:AR,MATCH($B414,Base_Dados!$B:$B,0))=0,0,
MAX(0, MIN(AR$1,
((INDEX(Base_Dados!AR:AR,MATCH($B414,Base_Dados!$B:$B,0))-MIN(Base_Dados!AR$5:AR$98)) /
(IF(MAX(Base_Dados!AR$5:AR$98)-MIN(Base_Dados!AR$5:AR$98)=0,1,MAX(Base_Dados!AR$5:AR$98)-MIN(Base_Dados!AR$5:AR$98)))) * AR$1)))</f>
        <v>0.5</v>
      </c>
      <c r="AS414" s="106">
        <f>IF(INDEX(Base_Dados!AS:AS,MATCH($B414,Base_Dados!$B:$B,0))=0,0,
MAX(0, MIN(AS$1,
((INDEX(Base_Dados!AS:AS,MATCH($B414,Base_Dados!$B:$B,0))-MIN(Base_Dados!AS$5:AS$98)) /
(IF(MAX(Base_Dados!AS$5:AS$98)-MIN(Base_Dados!AS$5:AS$98)=0,1,MAX(Base_Dados!AS$5:AS$98)-MIN(Base_Dados!AS$5:AS$98)))) * AS$1)))</f>
        <v>0.5</v>
      </c>
      <c r="AT414" s="106">
        <f>IF(INDEX(Base_Dados!AT:AT,MATCH($B414,Base_Dados!$B:$B,0))=0,0,
MAX(0, MIN(AT$1,
((INDEX(Base_Dados!AT:AT,MATCH($B414,Base_Dados!$B:$B,0))-MIN(Base_Dados!AT$5:AT$98)) /
(IF(MAX(Base_Dados!AT$5:AT$98)-MIN(Base_Dados!AT$5:AT$98)=0,1,MAX(Base_Dados!AT$5:AT$98)-MIN(Base_Dados!AT$5:AT$98)))) * AT$1)))</f>
        <v>0.5</v>
      </c>
      <c r="AU414" s="106">
        <f>IF(INDEX(Base_Dados!AU:AU,MATCH($B414,Base_Dados!$B:$B,0))=0,0,
MAX(0, MIN(AU$1,
((INDEX(Base_Dados!AU:AU,MATCH($B414,Base_Dados!$B:$B,0))-MIN(Base_Dados!AU$5:AU$98)) /
(IF(MAX(Base_Dados!AU$5:AU$98)-MIN(Base_Dados!AU$5:AU$98)=0,1,MAX(Base_Dados!AU$5:AU$98)-MIN(Base_Dados!AU$5:AU$98)))) * AU$1)))</f>
        <v>0.5</v>
      </c>
      <c r="AV414" s="106">
        <f>IF(INDEX(Base_Dados!AV:AV,MATCH($B414,Base_Dados!$B:$B,0))=0,0,
MAX(0, MIN(AV$1,
((INDEX(Base_Dados!AV:AV,MATCH($B414,Base_Dados!$B:$B,0))-MIN(Base_Dados!AV$5:AV$98)) /
(IF(MAX(Base_Dados!AV$5:AV$98)-MIN(Base_Dados!AV$5:AV$98)=0,1,MAX(Base_Dados!AV$5:AV$98)-MIN(Base_Dados!AV$5:AV$98)))) * AV$1)))</f>
        <v>0.5</v>
      </c>
      <c r="AW414" s="106">
        <f>IF(INDEX(Base_Dados!AW:AW,MATCH($B414,Base_Dados!$B:$B,0))=0,0,
MAX(0, MIN(AW$1,
((INDEX(Base_Dados!AW:AW,MATCH($B414,Base_Dados!$B:$B,0))-MIN(Base_Dados!AW$5:AW$98)) /
(IF(MAX(Base_Dados!AW$5:AW$98)-MIN(Base_Dados!AW$5:AW$98)=0,1,MAX(Base_Dados!AW$5:AW$98)-MIN(Base_Dados!AW$5:AW$98)))) * AW$1)))</f>
        <v>0.5</v>
      </c>
      <c r="AX414" s="106">
        <f>IF(INDEX(Base_Dados!AX:AX,MATCH($B414,Base_Dados!$B:$B,0))=0,0,
MAX(0, MIN(AX$1,
((INDEX(Base_Dados!AX:AX,MATCH($B414,Base_Dados!$B:$B,0))-MIN(Base_Dados!AX$5:AX$98)) /
(IF(MAX(Base_Dados!AX$5:AX$98)-MIN(Base_Dados!AX$5:AX$98)=0,1,MAX(Base_Dados!AX$5:AX$98)-MIN(Base_Dados!AX$5:AX$98)))) * AX$1)))</f>
        <v>3.2504533911755881E-2</v>
      </c>
      <c r="AY414" s="106">
        <f>IF(INDEX(Base_Dados!AY:AY,MATCH($B414,Base_Dados!$B:$B,0))=0,0,
MAX(0, MIN(AY$1,
((INDEX(Base_Dados!AY:AY,MATCH($B414,Base_Dados!$B:$B,0))-MIN(Base_Dados!AY$5:AY$98)) /
(IF(MAX(Base_Dados!AY$5:AY$98)-MIN(Base_Dados!AY$5:AY$98)=0,1,MAX(Base_Dados!AY$5:AY$98)-MIN(Base_Dados!AY$5:AY$98)))) * AY$1)))</f>
        <v>1</v>
      </c>
      <c r="AZ414" s="106">
        <f>IF(INDEX(Base_Dados!AZ:AZ,MATCH($B414,Base_Dados!$B:$B,0))=0,0,
MAX(0, MIN(AZ$1,
((INDEX(Base_Dados!AZ:AZ,MATCH($B414,Base_Dados!$B:$B,0))-MIN(Base_Dados!AZ$5:AZ$98)) /
(IF(MAX(Base_Dados!AZ$5:AZ$98)-MIN(Base_Dados!AZ$5:AZ$98)=0,1,MAX(Base_Dados!AZ$5:AZ$98)-MIN(Base_Dados!AZ$5:AZ$98)))) * AZ$1)))</f>
        <v>0.46772241274964699</v>
      </c>
      <c r="BA414" s="106">
        <f>IF(INDEX(Base_Dados!BA:BA,MATCH($B414,Base_Dados!$B:$B,0))=0,0,
MAX(0, MIN(BA$1,
((INDEX(Base_Dados!BA:BA,MATCH($B414,Base_Dados!$B:$B,0))-MIN(Base_Dados!BA$5:BA$98)) /
(IF(MAX(Base_Dados!BA$5:BA$98)-MIN(Base_Dados!BA$5:BA$98)=0,1,MAX(Base_Dados!BA$5:BA$98)-MIN(Base_Dados!BA$5:BA$98)))) * BA$1)))</f>
        <v>1</v>
      </c>
      <c r="BB414" s="106">
        <f>IF(INDEX(Base_Dados!BB:BB,MATCH($B414,Base_Dados!$B:$B,0))=0,0,
MAX(0, MIN(BB$1,
((INDEX(Base_Dados!BB:BB,MATCH($B414,Base_Dados!$B:$B,0))-MIN(Base_Dados!BB$5:BB$98)) /
(IF(MAX(Base_Dados!BB$5:BB$98)-MIN(Base_Dados!BB$5:BB$98)=0,1,MAX(Base_Dados!BB$5:BB$98)-MIN(Base_Dados!BB$5:BB$98)))) * BB$1)))</f>
        <v>2.3669784142430515E-2</v>
      </c>
      <c r="BC414" s="106">
        <f>IF(INDEX(Base_Dados!BC:BC,MATCH($B414,Base_Dados!$B:$B,0))=0,0,
MAX(0, MIN(BC$1,
((INDEX(Base_Dados!BC:BC,MATCH($B414,Base_Dados!$B:$B,0))-MIN(Base_Dados!BC$5:BC$98)) /
(IF(MAX(Base_Dados!BC$5:BC$98)-MIN(Base_Dados!BC$5:BC$98)=0,1,MAX(Base_Dados!BC$5:BC$98)-MIN(Base_Dados!BC$5:BC$98)))) * BC$1)))</f>
        <v>1</v>
      </c>
      <c r="BD414" s="106">
        <f>IF(INDEX(Base_Dados!BD:BD,MATCH($B414,Base_Dados!$B:$B,0))=0,0,
MAX(0, MIN(BD$1,
((INDEX(Base_Dados!BD:BD,MATCH($B414,Base_Dados!$B:$B,0))-MIN(Base_Dados!BD$5:BD$98)) /
(IF(MAX(Base_Dados!BD$5:BD$98)-MIN(Base_Dados!BD$5:BD$98)=0,1,MAX(Base_Dados!BD$5:BD$98)-MIN(Base_Dados!BD$5:BD$98)))) * BD$1)))</f>
        <v>1</v>
      </c>
      <c r="BE414" s="106">
        <f>IF(INDEX(Base_Dados!BE:BE,MATCH($B414,Base_Dados!$B:$B,0))=0,0,
MAX(0, MIN(BE$1,
((INDEX(Base_Dados!BE:BE,MATCH($B414,Base_Dados!$B:$B,0))-MIN(Base_Dados!BE$5:BE$98)) /
(IF(MAX(Base_Dados!BE$5:BE$98)-MIN(Base_Dados!BE$5:BE$98)=0,1,MAX(Base_Dados!BE$5:BE$98)-MIN(Base_Dados!BE$5:BE$98)))) * BE$1)))</f>
        <v>1</v>
      </c>
      <c r="BF414" s="106">
        <f>IF(INDEX(Base_Dados!BF:BF,MATCH($B414,Base_Dados!$B:$B,0))=0,0,
MAX(0, MIN(BF$1,
((INDEX(Base_Dados!BF:BF,MATCH($B414,Base_Dados!$B:$B,0))-MIN(Base_Dados!BF$5:BF$98)) /
(IF(MAX(Base_Dados!BF$5:BF$98)-MIN(Base_Dados!BF$5:BF$98)=0,1,MAX(Base_Dados!BF$5:BF$98)-MIN(Base_Dados!BF$5:BF$98)))) * BF$1)))</f>
        <v>1</v>
      </c>
      <c r="BG414" s="106">
        <f>IF(INDEX(Base_Dados!BG:BG,MATCH($B414,Base_Dados!$B:$B,0))=0,0,
MAX(0, MIN(BG$1,
((INDEX(Base_Dados!BG:BG,MATCH($B414,Base_Dados!$B:$B,0))-MIN(Base_Dados!BG$5:BG$98)) /
(IF(MAX(Base_Dados!BG$5:BG$98)-MIN(Base_Dados!BG$5:BG$98)=0,1,MAX(Base_Dados!BG$5:BG$98)-MIN(Base_Dados!BG$5:BG$98)))) * BG$1)))</f>
        <v>0.5</v>
      </c>
      <c r="BH414" s="106">
        <f>IF(INDEX(Base_Dados!BH:BH,MATCH($B414,Base_Dados!$B:$B,0))=0,0,
MAX(0, MIN(BH$1,
((INDEX(Base_Dados!BH:BH,MATCH($B414,Base_Dados!$B:$B,0))-MIN(Base_Dados!BH$5:BH$98)) /
(IF(MAX(Base_Dados!BH$5:BH$98)-MIN(Base_Dados!BH$5:BH$98)=0,1,MAX(Base_Dados!BH$5:BH$98)-MIN(Base_Dados!BH$5:BH$98)))) * BH$1)))</f>
        <v>1</v>
      </c>
      <c r="BI414" s="106">
        <f>IF(INDEX(Base_Dados!BI:BI,MATCH($B414,Base_Dados!$B:$B,0))=0,0,
MAX(0, MIN(BI$1,
((INDEX(Base_Dados!BI:BI,MATCH($B414,Base_Dados!$B:$B,0))-MIN(Base_Dados!BI$5:BI$98)) /
(IF(MAX(Base_Dados!BI$5:BI$98)-MIN(Base_Dados!BI$5:BI$98)=0,1,MAX(Base_Dados!BI$5:BI$98)-MIN(Base_Dados!BI$5:BI$98)))) * BI$1)))</f>
        <v>1</v>
      </c>
      <c r="BJ414" s="106">
        <f>IF(INDEX(Base_Dados!BJ:BJ,MATCH($B414,Base_Dados!$B:$B,0))=0,0,
MAX(0, MIN(BJ$1,
((INDEX(Base_Dados!BJ:BJ,MATCH($B414,Base_Dados!$B:$B,0))-MIN(Base_Dados!BJ$5:BJ$98)) /
(IF(MAX(Base_Dados!BJ$5:BJ$98)-MIN(Base_Dados!BJ$5:BJ$98)=0,1,MAX(Base_Dados!BJ$5:BJ$98)-MIN(Base_Dados!BJ$5:BJ$98)))) * BJ$1)))</f>
        <v>1</v>
      </c>
      <c r="BK414" s="106">
        <f>IF(INDEX(Base_Dados!BK:BK,MATCH($B414,Base_Dados!$B:$B,0))=0,0,
MAX(0, MIN(BK$1,
((INDEX(Base_Dados!BK:BK,MATCH($B414,Base_Dados!$B:$B,0))-MIN(Base_Dados!BK$5:BK$98)) /
(IF(MAX(Base_Dados!BK$5:BK$98)-MIN(Base_Dados!BK$5:BK$98)=0,1,MAX(Base_Dados!BK$5:BK$98)-MIN(Base_Dados!BK$5:BK$98)))) * BK$1)))</f>
        <v>1</v>
      </c>
      <c r="BL414" s="106">
        <f>IF(INDEX(Base_Dados!BL:BL,MATCH($B414,Base_Dados!$B:$B,0))=0,0,
MAX(0, MIN(BL$1,
((INDEX(Base_Dados!BL:BL,MATCH($B414,Base_Dados!$B:$B,0))-MIN(Base_Dados!BL$5:BL$98)) /
(IF(MAX(Base_Dados!BL$5:BL$98)-MIN(Base_Dados!BL$5:BL$98)=0,1,MAX(Base_Dados!BL$5:BL$98)-MIN(Base_Dados!BL$5:BL$98)))) * BL$1)))</f>
        <v>1</v>
      </c>
      <c r="BM414" s="106">
        <f>IF(INDEX(Base_Dados!BM:BM,MATCH($B414,Base_Dados!$B:$B,0))=0,0,
MAX(0, MIN(BM$1,
((INDEX(Base_Dados!BM:BM,MATCH($B414,Base_Dados!$B:$B,0))-MIN(Base_Dados!BM$5:BM$98)) /
(IF(MAX(Base_Dados!BM$5:BM$98)-MIN(Base_Dados!BM$5:BM$98)=0,1,MAX(Base_Dados!BM$5:BM$98)-MIN(Base_Dados!BM$5:BM$98)))) * BM$1)))</f>
        <v>1</v>
      </c>
      <c r="BN414" s="106">
        <f>IF(INDEX(Base_Dados!BN:BN,MATCH($B414,Base_Dados!$B:$B,0))=0,0,
MAX(0, MIN(BN$1,
((INDEX(Base_Dados!BN:BN,MATCH($B414,Base_Dados!$B:$B,0))-MIN(Base_Dados!BN$5:BN$98)) /
(IF(MAX(Base_Dados!BN$5:BN$98)-MIN(Base_Dados!BN$5:BN$98)=0,1,MAX(Base_Dados!BN$5:BN$98)-MIN(Base_Dados!BN$5:BN$98)))) * BN$1)))</f>
        <v>7.940978485976892E-2</v>
      </c>
      <c r="BO414" s="106">
        <f>IF(INDEX(Base_Dados!BO:BO,MATCH($B414,Base_Dados!$B:$B,0))=0,0,
MAX(0, MIN(BO$1,
((INDEX(Base_Dados!BO:BO,MATCH($B414,Base_Dados!$B:$B,0))-MIN(Base_Dados!BO$5:BO$98)) /
(IF(MAX(Base_Dados!BO$5:BO$98)-MIN(Base_Dados!BO$5:BO$98)=0,1,MAX(Base_Dados!BO$5:BO$98)-MIN(Base_Dados!BO$5:BO$98)))) * BO$1)))</f>
        <v>1.7241379310344827E-2</v>
      </c>
      <c r="BP414" s="106">
        <f t="shared" si="24"/>
        <v>88.793547770251052</v>
      </c>
      <c r="BQ414" s="111">
        <f t="shared" si="25"/>
        <v>0.93888354347881742</v>
      </c>
      <c r="BR414" s="112">
        <f t="shared" si="26"/>
        <v>0.62437523000079409</v>
      </c>
      <c r="BS414" s="113">
        <f t="shared" si="27"/>
        <v>88.169172540250258</v>
      </c>
    </row>
    <row r="415" spans="1:71">
      <c r="A415" s="21">
        <v>35062</v>
      </c>
      <c r="B415" s="21" t="s">
        <v>658</v>
      </c>
      <c r="C415" s="21" t="s">
        <v>619</v>
      </c>
      <c r="D415" s="105">
        <f>IF(INDEX(Base_Dados!D:D,MATCH($B415,Base_Dados!$B:$B,0))=0,0,
MAX(0, MIN(D$1,
((INDEX(Base_Dados!D:D,MATCH($B415,Base_Dados!$B:$B,0))-MIN(Base_Dados!D$5:D$98)) /
(IF(MAX(Base_Dados!D$5:D$98)-MIN(Base_Dados!D$5:D$98)=0,1,MAX(Base_Dados!D$5:D$98)-MIN(Base_Dados!D$5:D$98)))) * D$1)))</f>
        <v>3.2972187511608628</v>
      </c>
      <c r="E415" s="106">
        <f>IF(INDEX(Base_Dados!E:E,MATCH($B415,Base_Dados!$B:$B,0))=0,0,
MAX(0, MIN(E$1,
((INDEX(Base_Dados!E:E,MATCH($B415,Base_Dados!$B:$B,0))-MIN(Base_Dados!E$5:E$98)) /
(IF(MAX(Base_Dados!E$5:E$98)-MIN(Base_Dados!E$5:E$98)=0,1,MAX(Base_Dados!E$5:E$98)-MIN(Base_Dados!E$5:E$98)))) * E$1)))</f>
        <v>1.1329447132647552</v>
      </c>
      <c r="F415" s="106">
        <f>IF(INDEX(Base_Dados!F:F,MATCH($B415,Base_Dados!$B:$B,0))=0,0,
MAX(0, MIN(F$1,
((INDEX(Base_Dados!F:F,MATCH($B415,Base_Dados!$B:$B,0))-MIN(Base_Dados!F$5:F$98)) /
(IF(MAX(Base_Dados!F$5:F$98)-MIN(Base_Dados!F$5:F$98)=0,1,MAX(Base_Dados!F$5:F$98)-MIN(Base_Dados!F$5:F$98)))) * F$1)))</f>
        <v>1.0701358320896228</v>
      </c>
      <c r="G415" s="106">
        <f>IF(INDEX(Base_Dados!G:G,MATCH($B415,Base_Dados!$B:$B,0))=0,0,
MAX(0, MIN(G$1,
((INDEX(Base_Dados!G:G,MATCH($B415,Base_Dados!$B:$B,0))-MIN(Base_Dados!G$5:G$98)) /
(IF(MAX(Base_Dados!G$5:G$98)-MIN(Base_Dados!G$5:G$98)=0,1,MAX(Base_Dados!G$5:G$98)-MIN(Base_Dados!G$5:G$98)))) * G$1)))</f>
        <v>0.93636658907594872</v>
      </c>
      <c r="H415" s="106">
        <f>IF(INDEX(Base_Dados!H:H,MATCH($B415,Base_Dados!$B:$B,0))=0,0,
MAX(0, MIN(H$1,
((INDEX(Base_Dados!H:H,MATCH($B415,Base_Dados!$B:$B,0))-MIN(Base_Dados!H$5:H$98)) /
(IF(MAX(Base_Dados!H$5:H$98)-MIN(Base_Dados!H$5:H$98)=0,1,MAX(Base_Dados!H$5:H$98)-MIN(Base_Dados!H$5:H$98)))) * H$1)))</f>
        <v>0.95628256445806037</v>
      </c>
      <c r="I415" s="106">
        <f>IF(INDEX(Base_Dados!I:I,MATCH($B415,Base_Dados!$B:$B,0))=0,0,
MAX(0, MIN(I$1,
((INDEX(Base_Dados!I:I,MATCH($B415,Base_Dados!$B:$B,0))-MIN(Base_Dados!I$5:I$98)) /
(IF(MAX(Base_Dados!I$5:I$98)-MIN(Base_Dados!I$5:I$98)=0,1,MAX(Base_Dados!I$5:I$98)-MIN(Base_Dados!I$5:I$98)))) * I$1)))</f>
        <v>1.0705195505209359</v>
      </c>
      <c r="J415" s="106">
        <f>IF(INDEX(Base_Dados!J:J,MATCH($B415,Base_Dados!$B:$B,0))=0,0,
MAX(0, MIN(J$1,
((INDEX(Base_Dados!J:J,MATCH($B415,Base_Dados!$B:$B,0))-MIN(Base_Dados!J$5:J$98)) /
(IF(MAX(Base_Dados!J$5:J$98)-MIN(Base_Dados!J$5:J$98)=0,1,MAX(Base_Dados!J$5:J$98)-MIN(Base_Dados!J$5:J$98)))) * J$1)))</f>
        <v>1.1790702731637142</v>
      </c>
      <c r="K415" s="106">
        <f>IF(INDEX(Base_Dados!K:K,MATCH($B415,Base_Dados!$B:$B,0))=0,0,
MAX(0, MIN(K$1,
((INDEX(Base_Dados!K:K,MATCH($B415,Base_Dados!$B:$B,0))-MIN(Base_Dados!K$5:K$98)) /
(IF(MAX(Base_Dados!K$5:K$98)-MIN(Base_Dados!K$5:K$98)=0,1,MAX(Base_Dados!K$5:K$98)-MIN(Base_Dados!K$5:K$98)))) * K$1)))</f>
        <v>1.1910666368515206</v>
      </c>
      <c r="L415" s="106">
        <f>IF(INDEX(Base_Dados!L:L,MATCH($B415,Base_Dados!$B:$B,0))=0,0,
MAX(0, MIN(L$1,
((INDEX(Base_Dados!L:L,MATCH($B415,Base_Dados!$B:$B,0))-MIN(Base_Dados!L$5:L$98)) /
(IF(MAX(Base_Dados!L$5:L$98)-MIN(Base_Dados!L$5:L$98)=0,1,MAX(Base_Dados!L$5:L$98)-MIN(Base_Dados!L$5:L$98)))) * L$1)))</f>
        <v>1.3325445787205272</v>
      </c>
      <c r="M415" s="106">
        <f>IF(INDEX(Base_Dados!M:M,MATCH($B415,Base_Dados!$B:$B,0))=0,0,
MAX(0, MIN(M$1,
((INDEX(Base_Dados!M:M,MATCH($B415,Base_Dados!$B:$B,0))-MIN(Base_Dados!M$5:M$98)) /
(IF(MAX(Base_Dados!M$5:M$98)-MIN(Base_Dados!M$5:M$98)=0,1,MAX(Base_Dados!M$5:M$98)-MIN(Base_Dados!M$5:M$98)))) * M$1)))</f>
        <v>1.3844781341107872</v>
      </c>
      <c r="N415" s="106">
        <f>IF(INDEX(Base_Dados!N:N,MATCH($B415,Base_Dados!$B:$B,0))=0,0,
MAX(0, MIN(N$1,
((INDEX(Base_Dados!N:N,MATCH($B415,Base_Dados!$B:$B,0))-MIN(Base_Dados!N$5:N$98)) /
(IF(MAX(Base_Dados!N$5:N$98)-MIN(Base_Dados!N$5:N$98)=0,1,MAX(Base_Dados!N$5:N$98)-MIN(Base_Dados!N$5:N$98)))) * N$1)))</f>
        <v>1.3339249162910114</v>
      </c>
      <c r="O415" s="106">
        <f>IF(INDEX(Base_Dados!O:O,MATCH($B415,Base_Dados!$B:$B,0))=0,0,
MAX(0, MIN(O$1,
((INDEX(Base_Dados!O:O,MATCH($B415,Base_Dados!$B:$B,0))-MIN(Base_Dados!O$5:O$98)) /
(IF(MAX(Base_Dados!O$5:O$98)-MIN(Base_Dados!O$5:O$98)=0,1,MAX(Base_Dados!O$5:O$98)-MIN(Base_Dados!O$5:O$98)))) * O$1)))</f>
        <v>1.2855231618261886</v>
      </c>
      <c r="P415" s="106">
        <f>IF(INDEX(Base_Dados!P:P,MATCH($B415,Base_Dados!$B:$B,0))=0,0,
MAX(0, MIN(P$1,
((INDEX(Base_Dados!P:P,MATCH($B415,Base_Dados!$B:$B,0))-MIN(Base_Dados!P$5:P$98)) /
(IF(MAX(Base_Dados!P$5:P$98)-MIN(Base_Dados!P$5:P$98)=0,1,MAX(Base_Dados!P$5:P$98)-MIN(Base_Dados!P$5:P$98)))) * P$1)))</f>
        <v>1.0342184926375888</v>
      </c>
      <c r="Q415" s="106">
        <f>IF(INDEX(Base_Dados!Q:Q,MATCH($B415,Base_Dados!$B:$B,0))=0,0,
MAX(0, MIN(Q$1,
((INDEX(Base_Dados!Q:Q,MATCH($B415,Base_Dados!$B:$B,0))-MIN(Base_Dados!Q$5:Q$98)) /
(IF(MAX(Base_Dados!Q$5:Q$98)-MIN(Base_Dados!Q$5:Q$98)=0,1,MAX(Base_Dados!Q$5:Q$98)-MIN(Base_Dados!Q$5:Q$98)))) * Q$1)))</f>
        <v>0.65228266020746672</v>
      </c>
      <c r="R415" s="106">
        <f>IF(INDEX(Base_Dados!R:R,MATCH($B415,Base_Dados!$B:$B,0))=0,0,
MAX(0, MIN(R$1,
((INDEX(Base_Dados!R:R,MATCH($B415,Base_Dados!$B:$B,0))-MIN(Base_Dados!R$5:R$98)) /
(IF(MAX(Base_Dados!R$5:R$98)-MIN(Base_Dados!R$5:R$98)=0,1,MAX(Base_Dados!R$5:R$98)-MIN(Base_Dados!R$5:R$98)))) * R$1)))</f>
        <v>0.59378010030667716</v>
      </c>
      <c r="S415" s="106">
        <f>IF(INDEX(Base_Dados!S:S,MATCH($B415,Base_Dados!$B:$B,0))=0,0,
MAX(0, MIN(S$1,
((INDEX(Base_Dados!S:S,MATCH($B415,Base_Dados!$B:$B,0))-MIN(Base_Dados!S$5:S$98)) /
(IF(MAX(Base_Dados!S$5:S$98)-MIN(Base_Dados!S$5:S$98)=0,1,MAX(Base_Dados!S$5:S$98)-MIN(Base_Dados!S$5:S$98)))) * S$1)))</f>
        <v>0.81017748820489777</v>
      </c>
      <c r="T415" s="106">
        <f>IF(INDEX(Base_Dados!T:T,MATCH($B415,Base_Dados!$B:$B,0))=0,0,
MAX(0, MIN(T$1,
((INDEX(Base_Dados!T:T,MATCH($B415,Base_Dados!$B:$B,0))-MIN(Base_Dados!T$5:T$98)) /
(IF(MAX(Base_Dados!T$5:T$98)-MIN(Base_Dados!T$5:T$98)=0,1,MAX(Base_Dados!T$5:T$98)-MIN(Base_Dados!T$5:T$98)))) * T$1)))</f>
        <v>1.3923803414329976</v>
      </c>
      <c r="U415" s="106">
        <f>IF(INDEX(Base_Dados!U:U,MATCH($B415,Base_Dados!$B:$B,0))=0,0,
MAX(0, MIN(U$1,
((INDEX(Base_Dados!U:U,MATCH($B415,Base_Dados!$B:$B,0))-MIN(Base_Dados!U$5:U$98)) /
(IF(MAX(Base_Dados!U$5:U$98)-MIN(Base_Dados!U$5:U$98)=0,1,MAX(Base_Dados!U$5:U$98)-MIN(Base_Dados!U$5:U$98)))) * U$1)))</f>
        <v>0.73286491009209909</v>
      </c>
      <c r="V415" s="106">
        <f>IF(INDEX(Base_Dados!V:V,MATCH($B415,Base_Dados!$B:$B,0))=0,0,
MAX(0, MIN(V$1,
((INDEX(Base_Dados!V:V,MATCH($B415,Base_Dados!$B:$B,0))-MIN(Base_Dados!V$5:V$98)) /
(IF(MAX(Base_Dados!V$5:V$98)-MIN(Base_Dados!V$5:V$98)=0,1,MAX(Base_Dados!V$5:V$98)-MIN(Base_Dados!V$5:V$98)))) * V$1)))</f>
        <v>2.7481796253807063</v>
      </c>
      <c r="W415" s="106">
        <f>IF(INDEX(Base_Dados!W:W,MATCH($B415,Base_Dados!$B:$B,0))=0,0,
MAX(0, MIN(W$1,
((INDEX(Base_Dados!W:W,MATCH($B415,Base_Dados!$B:$B,0))-MIN(Base_Dados!W$5:W$98)) /
(IF(MAX(Base_Dados!W$5:W$98)-MIN(Base_Dados!W$5:W$98)=0,1,MAX(Base_Dados!W$5:W$98)-MIN(Base_Dados!W$5:W$98)))) * W$1)))</f>
        <v>2.3893746067124311</v>
      </c>
      <c r="X415" s="106">
        <f>IF(INDEX(Base_Dados!X:X,MATCH($B415,Base_Dados!$B:$B,0))=0,0,
MAX(0, MIN(X$1,
((INDEX(Base_Dados!X:X,MATCH($B415,Base_Dados!$B:$B,0))-MIN(Base_Dados!X$5:X$98)) /
(IF(MAX(Base_Dados!X$5:X$98)-MIN(Base_Dados!X$5:X$98)=0,1,MAX(Base_Dados!X$5:X$98)-MIN(Base_Dados!X$5:X$98)))) * X$1)))</f>
        <v>0</v>
      </c>
      <c r="Y415" s="106">
        <f>IF(INDEX(Base_Dados!Y:Y,MATCH($B415,Base_Dados!$B:$B,0))=0,0,
MAX(0, MIN(Y$1,
((INDEX(Base_Dados!Y:Y,MATCH($B415,Base_Dados!$B:$B,0))-MIN(Base_Dados!Y$5:Y$98)) /
(IF(MAX(Base_Dados!Y$5:Y$98)-MIN(Base_Dados!Y$5:Y$98)=0,1,MAX(Base_Dados!Y$5:Y$98)-MIN(Base_Dados!Y$5:Y$98)))) * Y$1)))</f>
        <v>0.30882352941176472</v>
      </c>
      <c r="Z415" s="106">
        <f>IF(INDEX(Base_Dados!Z:Z,MATCH($B415,Base_Dados!$B:$B,0))=0,0,
MAX(0, MIN(Z$1,
((INDEX(Base_Dados!Z:Z,MATCH($B415,Base_Dados!$B:$B,0))-MIN(Base_Dados!Z$5:Z$98)) /
(IF(MAX(Base_Dados!Z$5:Z$98)-MIN(Base_Dados!Z$5:Z$98)=0,1,MAX(Base_Dados!Z$5:Z$98)-MIN(Base_Dados!Z$5:Z$98)))) * Z$1)))</f>
        <v>5.7142857142857148E-2</v>
      </c>
      <c r="AA415" s="106">
        <f>IF(INDEX(Base_Dados!AA:AA,MATCH($B415,Base_Dados!$B:$B,0))=0,0,
MAX(0, MIN(AA$1,
((INDEX(Base_Dados!AA:AA,MATCH($B415,Base_Dados!$B:$B,0))-MIN(Base_Dados!AA$5:AA$98)) /
(IF(MAX(Base_Dados!AA$5:AA$98)-MIN(Base_Dados!AA$5:AA$98)=0,1,MAX(Base_Dados!AA$5:AA$98)-MIN(Base_Dados!AA$5:AA$98)))) * AA$1)))</f>
        <v>3.1468531468531472E-2</v>
      </c>
      <c r="AB415" s="106">
        <f>IF(INDEX(Base_Dados!AB:AB,MATCH($B415,Base_Dados!$B:$B,0))=0,0,
MAX(0, MIN(AB$1,
((INDEX(Base_Dados!AB:AB,MATCH($B415,Base_Dados!$B:$B,0))-MIN(Base_Dados!AB$5:AB$98)) /
(IF(MAX(Base_Dados!AB$5:AB$98)-MIN(Base_Dados!AB$5:AB$98)=0,1,MAX(Base_Dados!AB$5:AB$98)-MIN(Base_Dados!AB$5:AB$98)))) * AB$1)))</f>
        <v>0.92959277296080378</v>
      </c>
      <c r="AC415" s="106">
        <f>IF(INDEX(Base_Dados!AC:AC,MATCH($B415,Base_Dados!$B:$B,0))=0,0,
MAX(0, MIN(AC$1,
((INDEX(Base_Dados!AC:AC,MATCH($B415,Base_Dados!$B:$B,0))-MIN(Base_Dados!AC$5:AC$98)) /
(IF(MAX(Base_Dados!AC$5:AC$98)-MIN(Base_Dados!AC$5:AC$98)=0,1,MAX(Base_Dados!AC$5:AC$98)-MIN(Base_Dados!AC$5:AC$98)))) * AC$1)))</f>
        <v>0.75379408363846601</v>
      </c>
      <c r="AD415" s="106">
        <f>IF(INDEX(Base_Dados!AD:AD,MATCH($B415,Base_Dados!$B:$B,0))=0,0,
MAX(0, MIN(AD$1,
((INDEX(Base_Dados!AD:AD,MATCH($B415,Base_Dados!$B:$B,0))-MIN(Base_Dados!AD$5:AD$98)) /
(IF(MAX(Base_Dados!AD$5:AD$98)-MIN(Base_Dados!AD$5:AD$98)=0,1,MAX(Base_Dados!AD$5:AD$98)-MIN(Base_Dados!AD$5:AD$98)))) * AD$1)))</f>
        <v>0.60146428043188882</v>
      </c>
      <c r="AE415" s="106">
        <f>IF(INDEX(Base_Dados!AE:AE,MATCH($B415,Base_Dados!$B:$B,0))=0,0,
MAX(0, MIN(AE$1,
((INDEX(Base_Dados!AE:AE,MATCH($B415,Base_Dados!$B:$B,0))-MIN(Base_Dados!AE$5:AE$98)) /
(IF(MAX(Base_Dados!AE$5:AE$98)-MIN(Base_Dados!AE$5:AE$98)=0,1,MAX(Base_Dados!AE$5:AE$98)-MIN(Base_Dados!AE$5:AE$98)))) * AE$1)))</f>
        <v>0.35427872860635695</v>
      </c>
      <c r="AF415" s="106">
        <f>IF(INDEX(Base_Dados!AF:AF,MATCH($B415,Base_Dados!$B:$B,0))=0,0,
MAX(0, MIN(AF$1,
((INDEX(Base_Dados!AF:AF,MATCH($B415,Base_Dados!$B:$B,0))-MIN(Base_Dados!AF$5:AF$98)) /
(IF(MAX(Base_Dados!AF$5:AF$98)-MIN(Base_Dados!AF$5:AF$98)=0,1,MAX(Base_Dados!AF$5:AF$98)-MIN(Base_Dados!AF$5:AF$98)))) * AF$1)))</f>
        <v>0.46430377419206548</v>
      </c>
      <c r="AG415" s="106">
        <f>IF(INDEX(Base_Dados!AG:AG,MATCH($B415,Base_Dados!$B:$B,0))=0,0,
MAX(0, MIN(AG$1,
((INDEX(Base_Dados!AG:AG,MATCH($B415,Base_Dados!$B:$B,0))-MIN(Base_Dados!AG$5:AG$98)) /
(IF(MAX(Base_Dados!AG$5:AG$98)-MIN(Base_Dados!AG$5:AG$98)=0,1,MAX(Base_Dados!AG$5:AG$98)-MIN(Base_Dados!AG$5:AG$98)))) * AG$1)))</f>
        <v>0.65228266020746672</v>
      </c>
      <c r="AH415" s="106">
        <f>IF(INDEX(Base_Dados!AH:AH,MATCH($B415,Base_Dados!$B:$B,0))=0,0,
MAX(0, MIN(AH$1,
((INDEX(Base_Dados!AH:AH,MATCH($B415,Base_Dados!$B:$B,0))-MIN(Base_Dados!AH$5:AH$98)) /
(IF(MAX(Base_Dados!AH$5:AH$98)-MIN(Base_Dados!AH$5:AH$98)=0,1,MAX(Base_Dados!AH$5:AH$98)-MIN(Base_Dados!AH$5:AH$98)))) * AH$1)))</f>
        <v>1.903228465272055</v>
      </c>
      <c r="AI415" s="106">
        <f>IF(INDEX(Base_Dados!AI:AI,MATCH($B415,Base_Dados!$B:$B,0))=0,0,
MAX(0, MIN(AI$1,
((INDEX(Base_Dados!AI:AI,MATCH($B415,Base_Dados!$B:$B,0))-MIN(Base_Dados!AI$5:AI$98)) /
(IF(MAX(Base_Dados!AI$5:AI$98)-MIN(Base_Dados!AI$5:AI$98)=0,1,MAX(Base_Dados!AI$5:AI$98)-MIN(Base_Dados!AI$5:AI$98)))) * AI$1)))</f>
        <v>0.42857142857142855</v>
      </c>
      <c r="AJ415" s="106">
        <f>IF(INDEX(Base_Dados!AJ:AJ,MATCH($B415,Base_Dados!$B:$B,0))=0,0,
MAX(0, MIN(AJ$1,
((INDEX(Base_Dados!AJ:AJ,MATCH($B415,Base_Dados!$B:$B,0))-MIN(Base_Dados!AJ$5:AJ$98)) /
(IF(MAX(Base_Dados!AJ$5:AJ$98)-MIN(Base_Dados!AJ$5:AJ$98)=0,1,MAX(Base_Dados!AJ$5:AJ$98)-MIN(Base_Dados!AJ$5:AJ$98)))) * AJ$1)))</f>
        <v>2.0932539682539679</v>
      </c>
      <c r="AK415" s="106">
        <f>IF(INDEX(Base_Dados!AK:AK,MATCH($B415,Base_Dados!$B:$B,0))=0,0,
MAX(0, MIN(AK$1,
((INDEX(Base_Dados!AK:AK,MATCH($B415,Base_Dados!$B:$B,0))-MIN(Base_Dados!AK$5:AK$98)) /
(IF(MAX(Base_Dados!AK$5:AK$98)-MIN(Base_Dados!AK$5:AK$98)=0,1,MAX(Base_Dados!AK$5:AK$98)-MIN(Base_Dados!AK$5:AK$98)))) * AK$1)))</f>
        <v>0.35632183908045978</v>
      </c>
      <c r="AL415" s="106">
        <f>IF(INDEX(Base_Dados!AL:AL,MATCH($B415,Base_Dados!$B:$B,0))=0,0,
MAX(0, MIN(AL$1,
((INDEX(Base_Dados!AL:AL,MATCH($B415,Base_Dados!$B:$B,0))-MIN(Base_Dados!AL$5:AL$98)) /
(IF(MAX(Base_Dados!AL$5:AL$98)-MIN(Base_Dados!AL$5:AL$98)=0,1,MAX(Base_Dados!AL$5:AL$98)-MIN(Base_Dados!AL$5:AL$98)))) * AL$1)))</f>
        <v>0</v>
      </c>
      <c r="AM415" s="106">
        <f>IF(INDEX(Base_Dados!AM:AM,MATCH($B415,Base_Dados!$B:$B,0))=0,0,
MAX(0, MIN(AM$1,
((INDEX(Base_Dados!AM:AM,MATCH($B415,Base_Dados!$B:$B,0))-MIN(Base_Dados!AM$5:AM$98)) /
(IF(MAX(Base_Dados!AM$5:AM$98)-MIN(Base_Dados!AM$5:AM$98)=0,1,MAX(Base_Dados!AM$5:AM$98)-MIN(Base_Dados!AM$5:AM$98)))) * AM$1)))</f>
        <v>0.43707923355774209</v>
      </c>
      <c r="AN415" s="106">
        <f>IF(INDEX(Base_Dados!AN:AN,MATCH($B415,Base_Dados!$B:$B,0))=0,0,
MAX(0, MIN(AN$1,
((INDEX(Base_Dados!AN:AN,MATCH($B415,Base_Dados!$B:$B,0))-MIN(Base_Dados!AN$5:AN$98)) /
(IF(MAX(Base_Dados!AN$5:AN$98)-MIN(Base_Dados!AN$5:AN$98)=0,1,MAX(Base_Dados!AN$5:AN$98)-MIN(Base_Dados!AN$5:AN$98)))) * AN$1)))</f>
        <v>0.32899283607248209</v>
      </c>
      <c r="AO415" s="106">
        <f>IF(INDEX(Base_Dados!AO:AO,MATCH($B415,Base_Dados!$B:$B,0))=0,0,
MAX(0, MIN(AO$1,
((INDEX(Base_Dados!AO:AO,MATCH($B415,Base_Dados!$B:$B,0))-MIN(Base_Dados!AO$5:AO$98)) /
(IF(MAX(Base_Dados!AO$5:AO$98)-MIN(Base_Dados!AO$5:AO$98)=0,1,MAX(Base_Dados!AO$5:AO$98)-MIN(Base_Dados!AO$5:AO$98)))) * AO$1)))</f>
        <v>6.4516129032258063E-2</v>
      </c>
      <c r="AP415" s="106">
        <f>IF(INDEX(Base_Dados!AP:AP,MATCH($B415,Base_Dados!$B:$B,0))=0,0,
MAX(0, MIN(AP$1,
((INDEX(Base_Dados!AP:AP,MATCH($B415,Base_Dados!$B:$B,0))-MIN(Base_Dados!AP$5:AP$98)) /
(IF(MAX(Base_Dados!AP$5:AP$98)-MIN(Base_Dados!AP$5:AP$98)=0,1,MAX(Base_Dados!AP$5:AP$98)-MIN(Base_Dados!AP$5:AP$98)))) * AP$1)))</f>
        <v>0.21330275229357798</v>
      </c>
      <c r="AQ415" s="106">
        <f>IF(INDEX(Base_Dados!AQ:AQ,MATCH($B415,Base_Dados!$B:$B,0))=0,0,
MAX(0, MIN(AQ$1,
((INDEX(Base_Dados!AQ:AQ,MATCH($B415,Base_Dados!$B:$B,0))-MIN(Base_Dados!AQ$5:AQ$98)) /
(IF(MAX(Base_Dados!AQ$5:AQ$98)-MIN(Base_Dados!AQ$5:AQ$98)=0,1,MAX(Base_Dados!AQ$5:AQ$98)-MIN(Base_Dados!AQ$5:AQ$98)))) * AQ$1)))</f>
        <v>8.3333333333333329E-2</v>
      </c>
      <c r="AR415" s="106">
        <f>IF(INDEX(Base_Dados!AR:AR,MATCH($B415,Base_Dados!$B:$B,0))=0,0,
MAX(0, MIN(AR$1,
((INDEX(Base_Dados!AR:AR,MATCH($B415,Base_Dados!$B:$B,0))-MIN(Base_Dados!AR$5:AR$98)) /
(IF(MAX(Base_Dados!AR$5:AR$98)-MIN(Base_Dados!AR$5:AR$98)=0,1,MAX(Base_Dados!AR$5:AR$98)-MIN(Base_Dados!AR$5:AR$98)))) * AR$1)))</f>
        <v>1.6129032258064516E-2</v>
      </c>
      <c r="AS415" s="106">
        <f>IF(INDEX(Base_Dados!AS:AS,MATCH($B415,Base_Dados!$B:$B,0))=0,0,
MAX(0, MIN(AS$1,
((INDEX(Base_Dados!AS:AS,MATCH($B415,Base_Dados!$B:$B,0))-MIN(Base_Dados!AS$5:AS$98)) /
(IF(MAX(Base_Dados!AS$5:AS$98)-MIN(Base_Dados!AS$5:AS$98)=0,1,MAX(Base_Dados!AS$5:AS$98)-MIN(Base_Dados!AS$5:AS$98)))) * AS$1)))</f>
        <v>7.3170731707317069E-2</v>
      </c>
      <c r="AT415" s="106">
        <f>IF(INDEX(Base_Dados!AT:AT,MATCH($B415,Base_Dados!$B:$B,0))=0,0,
MAX(0, MIN(AT$1,
((INDEX(Base_Dados!AT:AT,MATCH($B415,Base_Dados!$B:$B,0))-MIN(Base_Dados!AT$5:AT$98)) /
(IF(MAX(Base_Dados!AT$5:AT$98)-MIN(Base_Dados!AT$5:AT$98)=0,1,MAX(Base_Dados!AT$5:AT$98)-MIN(Base_Dados!AT$5:AT$98)))) * AT$1)))</f>
        <v>9.285714285714286E-2</v>
      </c>
      <c r="AU415" s="106">
        <f>IF(INDEX(Base_Dados!AU:AU,MATCH($B415,Base_Dados!$B:$B,0))=0,0,
MAX(0, MIN(AU$1,
((INDEX(Base_Dados!AU:AU,MATCH($B415,Base_Dados!$B:$B,0))-MIN(Base_Dados!AU$5:AU$98)) /
(IF(MAX(Base_Dados!AU$5:AU$98)-MIN(Base_Dados!AU$5:AU$98)=0,1,MAX(Base_Dados!AU$5:AU$98)-MIN(Base_Dados!AU$5:AU$98)))) * AU$1)))</f>
        <v>0.1151685393258427</v>
      </c>
      <c r="AV415" s="106">
        <f>IF(INDEX(Base_Dados!AV:AV,MATCH($B415,Base_Dados!$B:$B,0))=0,0,
MAX(0, MIN(AV$1,
((INDEX(Base_Dados!AV:AV,MATCH($B415,Base_Dados!$B:$B,0))-MIN(Base_Dados!AV$5:AV$98)) /
(IF(MAX(Base_Dados!AV$5:AV$98)-MIN(Base_Dados!AV$5:AV$98)=0,1,MAX(Base_Dados!AV$5:AV$98)-MIN(Base_Dados!AV$5:AV$98)))) * AV$1)))</f>
        <v>4.807692307692308E-2</v>
      </c>
      <c r="AW415" s="106">
        <f>IF(INDEX(Base_Dados!AW:AW,MATCH($B415,Base_Dados!$B:$B,0))=0,0,
MAX(0, MIN(AW$1,
((INDEX(Base_Dados!AW:AW,MATCH($B415,Base_Dados!$B:$B,0))-MIN(Base_Dados!AW$5:AW$98)) /
(IF(MAX(Base_Dados!AW$5:AW$98)-MIN(Base_Dados!AW$5:AW$98)=0,1,MAX(Base_Dados!AW$5:AW$98)-MIN(Base_Dados!AW$5:AW$98)))) * AW$1)))</f>
        <v>0</v>
      </c>
      <c r="AX415" s="106">
        <f>IF(INDEX(Base_Dados!AX:AX,MATCH($B415,Base_Dados!$B:$B,0))=0,0,
MAX(0, MIN(AX$1,
((INDEX(Base_Dados!AX:AX,MATCH($B415,Base_Dados!$B:$B,0))-MIN(Base_Dados!AX$5:AX$98)) /
(IF(MAX(Base_Dados!AX$5:AX$98)-MIN(Base_Dados!AX$5:AX$98)=0,1,MAX(Base_Dados!AX$5:AX$98)-MIN(Base_Dados!AX$5:AX$98)))) * AX$1)))</f>
        <v>2.1532231209650567E-2</v>
      </c>
      <c r="AY415" s="106">
        <f>IF(INDEX(Base_Dados!AY:AY,MATCH($B415,Base_Dados!$B:$B,0))=0,0,
MAX(0, MIN(AY$1,
((INDEX(Base_Dados!AY:AY,MATCH($B415,Base_Dados!$B:$B,0))-MIN(Base_Dados!AY$5:AY$98)) /
(IF(MAX(Base_Dados!AY$5:AY$98)-MIN(Base_Dados!AY$5:AY$98)=0,1,MAX(Base_Dados!AY$5:AY$98)-MIN(Base_Dados!AY$5:AY$98)))) * AY$1)))</f>
        <v>0.43785031322123308</v>
      </c>
      <c r="AZ415" s="106">
        <f>IF(INDEX(Base_Dados!AZ:AZ,MATCH($B415,Base_Dados!$B:$B,0))=0,0,
MAX(0, MIN(AZ$1,
((INDEX(Base_Dados!AZ:AZ,MATCH($B415,Base_Dados!$B:$B,0))-MIN(Base_Dados!AZ$5:AZ$98)) /
(IF(MAX(Base_Dados!AZ$5:AZ$98)-MIN(Base_Dados!AZ$5:AZ$98)=0,1,MAX(Base_Dados!AZ$5:AZ$98)-MIN(Base_Dados!AZ$5:AZ$98)))) * AZ$1)))</f>
        <v>0.5</v>
      </c>
      <c r="BA415" s="106">
        <f>IF(INDEX(Base_Dados!BA:BA,MATCH($B415,Base_Dados!$B:$B,0))=0,0,
MAX(0, MIN(BA$1,
((INDEX(Base_Dados!BA:BA,MATCH($B415,Base_Dados!$B:$B,0))-MIN(Base_Dados!BA$5:BA$98)) /
(IF(MAX(Base_Dados!BA$5:BA$98)-MIN(Base_Dados!BA$5:BA$98)=0,1,MAX(Base_Dados!BA$5:BA$98)-MIN(Base_Dados!BA$5:BA$98)))) * BA$1)))</f>
        <v>0.30144985457048334</v>
      </c>
      <c r="BB415" s="106">
        <f>IF(INDEX(Base_Dados!BB:BB,MATCH($B415,Base_Dados!$B:$B,0))=0,0,
MAX(0, MIN(BB$1,
((INDEX(Base_Dados!BB:BB,MATCH($B415,Base_Dados!$B:$B,0))-MIN(Base_Dados!BB$5:BB$98)) /
(IF(MAX(Base_Dados!BB$5:BB$98)-MIN(Base_Dados!BB$5:BB$98)=0,1,MAX(Base_Dados!BB$5:BB$98)-MIN(Base_Dados!BB$5:BB$98)))) * BB$1)))</f>
        <v>0.29293788120082648</v>
      </c>
      <c r="BC415" s="106">
        <f>IF(INDEX(Base_Dados!BC:BC,MATCH($B415,Base_Dados!$B:$B,0))=0,0,
MAX(0, MIN(BC$1,
((INDEX(Base_Dados!BC:BC,MATCH($B415,Base_Dados!$B:$B,0))-MIN(Base_Dados!BC$5:BC$98)) /
(IF(MAX(Base_Dados!BC$5:BC$98)-MIN(Base_Dados!BC$5:BC$98)=0,1,MAX(Base_Dados!BC$5:BC$98)-MIN(Base_Dados!BC$5:BC$98)))) * BC$1)))</f>
        <v>0.46215997845408024</v>
      </c>
      <c r="BD415" s="106">
        <f>IF(INDEX(Base_Dados!BD:BD,MATCH($B415,Base_Dados!$B:$B,0))=0,0,
MAX(0, MIN(BD$1,
((INDEX(Base_Dados!BD:BD,MATCH($B415,Base_Dados!$B:$B,0))-MIN(Base_Dados!BD$5:BD$98)) /
(IF(MAX(Base_Dados!BD$5:BD$98)-MIN(Base_Dados!BD$5:BD$98)=0,1,MAX(Base_Dados!BD$5:BD$98)-MIN(Base_Dados!BD$5:BD$98)))) * BD$1)))</f>
        <v>0.25282182674330034</v>
      </c>
      <c r="BE415" s="106">
        <f>IF(INDEX(Base_Dados!BE:BE,MATCH($B415,Base_Dados!$B:$B,0))=0,0,
MAX(0, MIN(BE$1,
((INDEX(Base_Dados!BE:BE,MATCH($B415,Base_Dados!$B:$B,0))-MIN(Base_Dados!BE$5:BE$98)) /
(IF(MAX(Base_Dados!BE$5:BE$98)-MIN(Base_Dados!BE$5:BE$98)=0,1,MAX(Base_Dados!BE$5:BE$98)-MIN(Base_Dados!BE$5:BE$98)))) * BE$1)))</f>
        <v>1</v>
      </c>
      <c r="BF415" s="106">
        <f>IF(INDEX(Base_Dados!BF:BF,MATCH($B415,Base_Dados!$B:$B,0))=0,0,
MAX(0, MIN(BF$1,
((INDEX(Base_Dados!BF:BF,MATCH($B415,Base_Dados!$B:$B,0))-MIN(Base_Dados!BF$5:BF$98)) /
(IF(MAX(Base_Dados!BF$5:BF$98)-MIN(Base_Dados!BF$5:BF$98)=0,1,MAX(Base_Dados!BF$5:BF$98)-MIN(Base_Dados!BF$5:BF$98)))) * BF$1)))</f>
        <v>0.15422077922077923</v>
      </c>
      <c r="BG415" s="106">
        <f>IF(INDEX(Base_Dados!BG:BG,MATCH($B415,Base_Dados!$B:$B,0))=0,0,
MAX(0, MIN(BG$1,
((INDEX(Base_Dados!BG:BG,MATCH($B415,Base_Dados!$B:$B,0))-MIN(Base_Dados!BG$5:BG$98)) /
(IF(MAX(Base_Dados!BG$5:BG$98)-MIN(Base_Dados!BG$5:BG$98)=0,1,MAX(Base_Dados!BG$5:BG$98)-MIN(Base_Dados!BG$5:BG$98)))) * BG$1)))</f>
        <v>9.4899665551839471E-2</v>
      </c>
      <c r="BH415" s="106">
        <f>IF(INDEX(Base_Dados!BH:BH,MATCH($B415,Base_Dados!$B:$B,0))=0,0,
MAX(0, MIN(BH$1,
((INDEX(Base_Dados!BH:BH,MATCH($B415,Base_Dados!$B:$B,0))-MIN(Base_Dados!BH$5:BH$98)) /
(IF(MAX(Base_Dados!BH$5:BH$98)-MIN(Base_Dados!BH$5:BH$98)=0,1,MAX(Base_Dados!BH$5:BH$98)-MIN(Base_Dados!BH$5:BH$98)))) * BH$1)))</f>
        <v>0.36263736263736263</v>
      </c>
      <c r="BI415" s="106">
        <f>IF(INDEX(Base_Dados!BI:BI,MATCH($B415,Base_Dados!$B:$B,0))=0,0,
MAX(0, MIN(BI$1,
((INDEX(Base_Dados!BI:BI,MATCH($B415,Base_Dados!$B:$B,0))-MIN(Base_Dados!BI$5:BI$98)) /
(IF(MAX(Base_Dados!BI$5:BI$98)-MIN(Base_Dados!BI$5:BI$98)=0,1,MAX(Base_Dados!BI$5:BI$98)-MIN(Base_Dados!BI$5:BI$98)))) * BI$1)))</f>
        <v>0.62558502340093602</v>
      </c>
      <c r="BJ415" s="106">
        <f>IF(INDEX(Base_Dados!BJ:BJ,MATCH($B415,Base_Dados!$B:$B,0))=0,0,
MAX(0, MIN(BJ$1,
((INDEX(Base_Dados!BJ:BJ,MATCH($B415,Base_Dados!$B:$B,0))-MIN(Base_Dados!BJ$5:BJ$98)) /
(IF(MAX(Base_Dados!BJ$5:BJ$98)-MIN(Base_Dados!BJ$5:BJ$98)=0,1,MAX(Base_Dados!BJ$5:BJ$98)-MIN(Base_Dados!BJ$5:BJ$98)))) * BJ$1)))</f>
        <v>0.31578947368421051</v>
      </c>
      <c r="BK415" s="106">
        <f>IF(INDEX(Base_Dados!BK:BK,MATCH($B415,Base_Dados!$B:$B,0))=0,0,
MAX(0, MIN(BK$1,
((INDEX(Base_Dados!BK:BK,MATCH($B415,Base_Dados!$B:$B,0))-MIN(Base_Dados!BK$5:BK$98)) /
(IF(MAX(Base_Dados!BK$5:BK$98)-MIN(Base_Dados!BK$5:BK$98)=0,1,MAX(Base_Dados!BK$5:BK$98)-MIN(Base_Dados!BK$5:BK$98)))) * BK$1)))</f>
        <v>0.23214285714285715</v>
      </c>
      <c r="BL415" s="106">
        <f>IF(INDEX(Base_Dados!BL:BL,MATCH($B415,Base_Dados!$B:$B,0))=0,0,
MAX(0, MIN(BL$1,
((INDEX(Base_Dados!BL:BL,MATCH($B415,Base_Dados!$B:$B,0))-MIN(Base_Dados!BL$5:BL$98)) /
(IF(MAX(Base_Dados!BL$5:BL$98)-MIN(Base_Dados!BL$5:BL$98)=0,1,MAX(Base_Dados!BL$5:BL$98)-MIN(Base_Dados!BL$5:BL$98)))) * BL$1)))</f>
        <v>0.37133550488599348</v>
      </c>
      <c r="BM415" s="106">
        <f>IF(INDEX(Base_Dados!BM:BM,MATCH($B415,Base_Dados!$B:$B,0))=0,0,
MAX(0, MIN(BM$1,
((INDEX(Base_Dados!BM:BM,MATCH($B415,Base_Dados!$B:$B,0))-MIN(Base_Dados!BM$5:BM$98)) /
(IF(MAX(Base_Dados!BM$5:BM$98)-MIN(Base_Dados!BM$5:BM$98)=0,1,MAX(Base_Dados!BM$5:BM$98)-MIN(Base_Dados!BM$5:BM$98)))) * BM$1)))</f>
        <v>1</v>
      </c>
      <c r="BN415" s="106">
        <f>IF(INDEX(Base_Dados!BN:BN,MATCH($B415,Base_Dados!$B:$B,0))=0,0,
MAX(0, MIN(BN$1,
((INDEX(Base_Dados!BN:BN,MATCH($B415,Base_Dados!$B:$B,0))-MIN(Base_Dados!BN$5:BN$98)) /
(IF(MAX(Base_Dados!BN$5:BN$98)-MIN(Base_Dados!BN$5:BN$98)=0,1,MAX(Base_Dados!BN$5:BN$98)-MIN(Base_Dados!BN$5:BN$98)))) * BN$1)))</f>
        <v>0.19092439434364025</v>
      </c>
      <c r="BO415" s="106">
        <f>IF(INDEX(Base_Dados!BO:BO,MATCH($B415,Base_Dados!$B:$B,0))=0,0,
MAX(0, MIN(BO$1,
((INDEX(Base_Dados!BO:BO,MATCH($B415,Base_Dados!$B:$B,0))-MIN(Base_Dados!BO$5:BO$98)) /
(IF(MAX(Base_Dados!BO$5:BO$98)-MIN(Base_Dados!BO$5:BO$98)=0,1,MAX(Base_Dados!BO$5:BO$98)-MIN(Base_Dados!BO$5:BO$98)))) * BO$1)))</f>
        <v>8.6206896551724137E-3</v>
      </c>
      <c r="BP415" s="106">
        <f t="shared" si="24"/>
        <v>43.555395335183952</v>
      </c>
      <c r="BQ415" s="111">
        <f t="shared" si="25"/>
        <v>0.68904441872562494</v>
      </c>
      <c r="BR415" s="112">
        <f t="shared" si="26"/>
        <v>0.37453610524760167</v>
      </c>
      <c r="BS415" s="113">
        <f t="shared" si="27"/>
        <v>43.180859229936353</v>
      </c>
    </row>
    <row r="416" spans="1:71">
      <c r="A416" s="21">
        <v>35063</v>
      </c>
      <c r="B416" s="21" t="s">
        <v>672</v>
      </c>
      <c r="C416" s="21" t="s">
        <v>619</v>
      </c>
      <c r="D416" s="105">
        <f>IF(INDEX(Base_Dados!D:D,MATCH($B416,Base_Dados!$B:$B,0))=0,0,
MAX(0, MIN(D$1,
((INDEX(Base_Dados!D:D,MATCH($B416,Base_Dados!$B:$B,0))-MIN(Base_Dados!D$5:D$98)) /
(IF(MAX(Base_Dados!D$5:D$98)-MIN(Base_Dados!D$5:D$98)=0,1,MAX(Base_Dados!D$5:D$98)-MIN(Base_Dados!D$5:D$98)))) * D$1)))</f>
        <v>3.5752023556321695</v>
      </c>
      <c r="E416" s="106">
        <f>IF(INDEX(Base_Dados!E:E,MATCH($B416,Base_Dados!$B:$B,0))=0,0,
MAX(0, MIN(E$1,
((INDEX(Base_Dados!E:E,MATCH($B416,Base_Dados!$B:$B,0))-MIN(Base_Dados!E$5:E$98)) /
(IF(MAX(Base_Dados!E$5:E$98)-MIN(Base_Dados!E$5:E$98)=0,1,MAX(Base_Dados!E$5:E$98)-MIN(Base_Dados!E$5:E$98)))) * E$1)))</f>
        <v>1.0764049506960989</v>
      </c>
      <c r="F416" s="106">
        <f>IF(INDEX(Base_Dados!F:F,MATCH($B416,Base_Dados!$B:$B,0))=0,0,
MAX(0, MIN(F$1,
((INDEX(Base_Dados!F:F,MATCH($B416,Base_Dados!$B:$B,0))-MIN(Base_Dados!F$5:F$98)) /
(IF(MAX(Base_Dados!F$5:F$98)-MIN(Base_Dados!F$5:F$98)=0,1,MAX(Base_Dados!F$5:F$98)-MIN(Base_Dados!F$5:F$98)))) * F$1)))</f>
        <v>1.0348081537037388</v>
      </c>
      <c r="G416" s="106">
        <f>IF(INDEX(Base_Dados!G:G,MATCH($B416,Base_Dados!$B:$B,0))=0,0,
MAX(0, MIN(G$1,
((INDEX(Base_Dados!G:G,MATCH($B416,Base_Dados!$B:$B,0))-MIN(Base_Dados!G$5:G$98)) /
(IF(MAX(Base_Dados!G$5:G$98)-MIN(Base_Dados!G$5:G$98)=0,1,MAX(Base_Dados!G$5:G$98)-MIN(Base_Dados!G$5:G$98)))) * G$1)))</f>
        <v>0.94470308017106042</v>
      </c>
      <c r="H416" s="106">
        <f>IF(INDEX(Base_Dados!H:H,MATCH($B416,Base_Dados!$B:$B,0))=0,0,
MAX(0, MIN(H$1,
((INDEX(Base_Dados!H:H,MATCH($B416,Base_Dados!$B:$B,0))-MIN(Base_Dados!H$5:H$98)) /
(IF(MAX(Base_Dados!H$5:H$98)-MIN(Base_Dados!H$5:H$98)=0,1,MAX(Base_Dados!H$5:H$98)-MIN(Base_Dados!H$5:H$98)))) * H$1)))</f>
        <v>0.95506607929515419</v>
      </c>
      <c r="I416" s="106">
        <f>IF(INDEX(Base_Dados!I:I,MATCH($B416,Base_Dados!$B:$B,0))=0,0,
MAX(0, MIN(I$1,
((INDEX(Base_Dados!I:I,MATCH($B416,Base_Dados!$B:$B,0))-MIN(Base_Dados!I$5:I$98)) /
(IF(MAX(Base_Dados!I$5:I$98)-MIN(Base_Dados!I$5:I$98)=0,1,MAX(Base_Dados!I$5:I$98)-MIN(Base_Dados!I$5:I$98)))) * I$1)))</f>
        <v>1.0175665700487275</v>
      </c>
      <c r="J416" s="106">
        <f>IF(INDEX(Base_Dados!J:J,MATCH($B416,Base_Dados!$B:$B,0))=0,0,
MAX(0, MIN(J$1,
((INDEX(Base_Dados!J:J,MATCH($B416,Base_Dados!$B:$B,0))-MIN(Base_Dados!J$5:J$98)) /
(IF(MAX(Base_Dados!J$5:J$98)-MIN(Base_Dados!J$5:J$98)=0,1,MAX(Base_Dados!J$5:J$98)-MIN(Base_Dados!J$5:J$98)))) * J$1)))</f>
        <v>1.2039898008684078</v>
      </c>
      <c r="K416" s="106">
        <f>IF(INDEX(Base_Dados!K:K,MATCH($B416,Base_Dados!$B:$B,0))=0,0,
MAX(0, MIN(K$1,
((INDEX(Base_Dados!K:K,MATCH($B416,Base_Dados!$B:$B,0))-MIN(Base_Dados!K$5:K$98)) /
(IF(MAX(Base_Dados!K$5:K$98)-MIN(Base_Dados!K$5:K$98)=0,1,MAX(Base_Dados!K$5:K$98)-MIN(Base_Dados!K$5:K$98)))) * K$1)))</f>
        <v>1.319951923076923</v>
      </c>
      <c r="L416" s="106">
        <f>IF(INDEX(Base_Dados!L:L,MATCH($B416,Base_Dados!$B:$B,0))=0,0,
MAX(0, MIN(L$1,
((INDEX(Base_Dados!L:L,MATCH($B416,Base_Dados!$B:$B,0))-MIN(Base_Dados!L$5:L$98)) /
(IF(MAX(Base_Dados!L$5:L$98)-MIN(Base_Dados!L$5:L$98)=0,1,MAX(Base_Dados!L$5:L$98)-MIN(Base_Dados!L$5:L$98)))) * L$1)))</f>
        <v>1.5500103716109801</v>
      </c>
      <c r="M416" s="106">
        <f>IF(INDEX(Base_Dados!M:M,MATCH($B416,Base_Dados!$B:$B,0))=0,0,
MAX(0, MIN(M$1,
((INDEX(Base_Dados!M:M,MATCH($B416,Base_Dados!$B:$B,0))-MIN(Base_Dados!M$5:M$98)) /
(IF(MAX(Base_Dados!M$5:M$98)-MIN(Base_Dados!M$5:M$98)=0,1,MAX(Base_Dados!M$5:M$98)-MIN(Base_Dados!M$5:M$98)))) * M$1)))</f>
        <v>1.8295510204081633</v>
      </c>
      <c r="N416" s="106">
        <f>IF(INDEX(Base_Dados!N:N,MATCH($B416,Base_Dados!$B:$B,0))=0,0,
MAX(0, MIN(N$1,
((INDEX(Base_Dados!N:N,MATCH($B416,Base_Dados!$B:$B,0))-MIN(Base_Dados!N$5:N$98)) /
(IF(MAX(Base_Dados!N$5:N$98)-MIN(Base_Dados!N$5:N$98)=0,1,MAX(Base_Dados!N$5:N$98)-MIN(Base_Dados!N$5:N$98)))) * N$1)))</f>
        <v>2</v>
      </c>
      <c r="O416" s="106">
        <f>IF(INDEX(Base_Dados!O:O,MATCH($B416,Base_Dados!$B:$B,0))=0,0,
MAX(0, MIN(O$1,
((INDEX(Base_Dados!O:O,MATCH($B416,Base_Dados!$B:$B,0))-MIN(Base_Dados!O$5:O$98)) /
(IF(MAX(Base_Dados!O$5:O$98)-MIN(Base_Dados!O$5:O$98)=0,1,MAX(Base_Dados!O$5:O$98)-MIN(Base_Dados!O$5:O$98)))) * O$1)))</f>
        <v>2</v>
      </c>
      <c r="P416" s="106">
        <f>IF(INDEX(Base_Dados!P:P,MATCH($B416,Base_Dados!$B:$B,0))=0,0,
MAX(0, MIN(P$1,
((INDEX(Base_Dados!P:P,MATCH($B416,Base_Dados!$B:$B,0))-MIN(Base_Dados!P$5:P$98)) /
(IF(MAX(Base_Dados!P$5:P$98)-MIN(Base_Dados!P$5:P$98)=0,1,MAX(Base_Dados!P$5:P$98)-MIN(Base_Dados!P$5:P$98)))) * P$1)))</f>
        <v>1.2529261773831832</v>
      </c>
      <c r="Q416" s="106">
        <f>IF(INDEX(Base_Dados!Q:Q,MATCH($B416,Base_Dados!$B:$B,0))=0,0,
MAX(0, MIN(Q$1,
((INDEX(Base_Dados!Q:Q,MATCH($B416,Base_Dados!$B:$B,0))-MIN(Base_Dados!Q$5:Q$98)) /
(IF(MAX(Base_Dados!Q$5:Q$98)-MIN(Base_Dados!Q$5:Q$98)=0,1,MAX(Base_Dados!Q$5:Q$98)-MIN(Base_Dados!Q$5:Q$98)))) * Q$1)))</f>
        <v>1.8184929703543784</v>
      </c>
      <c r="R416" s="106">
        <f>IF(INDEX(Base_Dados!R:R,MATCH($B416,Base_Dados!$B:$B,0))=0,0,
MAX(0, MIN(R$1,
((INDEX(Base_Dados!R:R,MATCH($B416,Base_Dados!$B:$B,0))-MIN(Base_Dados!R$5:R$98)) /
(IF(MAX(Base_Dados!R$5:R$98)-MIN(Base_Dados!R$5:R$98)=0,1,MAX(Base_Dados!R$5:R$98)-MIN(Base_Dados!R$5:R$98)))) * R$1)))</f>
        <v>0.99175182400938855</v>
      </c>
      <c r="S416" s="106">
        <f>IF(INDEX(Base_Dados!S:S,MATCH($B416,Base_Dados!$B:$B,0))=0,0,
MAX(0, MIN(S$1,
((INDEX(Base_Dados!S:S,MATCH($B416,Base_Dados!$B:$B,0))-MIN(Base_Dados!S$5:S$98)) /
(IF(MAX(Base_Dados!S$5:S$98)-MIN(Base_Dados!S$5:S$98)=0,1,MAX(Base_Dados!S$5:S$98)-MIN(Base_Dados!S$5:S$98)))) * S$1)))</f>
        <v>1.2209466037594547</v>
      </c>
      <c r="T416" s="106">
        <f>IF(INDEX(Base_Dados!T:T,MATCH($B416,Base_Dados!$B:$B,0))=0,0,
MAX(0, MIN(T$1,
((INDEX(Base_Dados!T:T,MATCH($B416,Base_Dados!$B:$B,0))-MIN(Base_Dados!T$5:T$98)) /
(IF(MAX(Base_Dados!T$5:T$98)-MIN(Base_Dados!T$5:T$98)=0,1,MAX(Base_Dados!T$5:T$98)-MIN(Base_Dados!T$5:T$98)))) * T$1)))</f>
        <v>1.84522966112292</v>
      </c>
      <c r="U416" s="106">
        <f>IF(INDEX(Base_Dados!U:U,MATCH($B416,Base_Dados!$B:$B,0))=0,0,
MAX(0, MIN(U$1,
((INDEX(Base_Dados!U:U,MATCH($B416,Base_Dados!$B:$B,0))-MIN(Base_Dados!U$5:U$98)) /
(IF(MAX(Base_Dados!U$5:U$98)-MIN(Base_Dados!U$5:U$98)=0,1,MAX(Base_Dados!U$5:U$98)-MIN(Base_Dados!U$5:U$98)))) * U$1)))</f>
        <v>0.6782585634956797</v>
      </c>
      <c r="V416" s="106">
        <f>IF(INDEX(Base_Dados!V:V,MATCH($B416,Base_Dados!$B:$B,0))=0,0,
MAX(0, MIN(V$1,
((INDEX(Base_Dados!V:V,MATCH($B416,Base_Dados!$B:$B,0))-MIN(Base_Dados!V$5:V$98)) /
(IF(MAX(Base_Dados!V$5:V$98)-MIN(Base_Dados!V$5:V$98)=0,1,MAX(Base_Dados!V$5:V$98)-MIN(Base_Dados!V$5:V$98)))) * V$1)))</f>
        <v>4</v>
      </c>
      <c r="W416" s="106">
        <f>IF(INDEX(Base_Dados!W:W,MATCH($B416,Base_Dados!$B:$B,0))=0,0,
MAX(0, MIN(W$1,
((INDEX(Base_Dados!W:W,MATCH($B416,Base_Dados!$B:$B,0))-MIN(Base_Dados!W$5:W$98)) /
(IF(MAX(Base_Dados!W$5:W$98)-MIN(Base_Dados!W$5:W$98)=0,1,MAX(Base_Dados!W$5:W$98)-MIN(Base_Dados!W$5:W$98)))) * W$1)))</f>
        <v>2.3566685377037602</v>
      </c>
      <c r="X416" s="106">
        <f>IF(INDEX(Base_Dados!X:X,MATCH($B416,Base_Dados!$B:$B,0))=0,0,
MAX(0, MIN(X$1,
((INDEX(Base_Dados!X:X,MATCH($B416,Base_Dados!$B:$B,0))-MIN(Base_Dados!X$5:X$98)) /
(IF(MAX(Base_Dados!X$5:X$98)-MIN(Base_Dados!X$5:X$98)=0,1,MAX(Base_Dados!X$5:X$98)-MIN(Base_Dados!X$5:X$98)))) * X$1)))</f>
        <v>1.0550847457627119</v>
      </c>
      <c r="Y416" s="106">
        <f>IF(INDEX(Base_Dados!Y:Y,MATCH($B416,Base_Dados!$B:$B,0))=0,0,
MAX(0, MIN(Y$1,
((INDEX(Base_Dados!Y:Y,MATCH($B416,Base_Dados!$B:$B,0))-MIN(Base_Dados!Y$5:Y$98)) /
(IF(MAX(Base_Dados!Y$5:Y$98)-MIN(Base_Dados!Y$5:Y$98)=0,1,MAX(Base_Dados!Y$5:Y$98)-MIN(Base_Dados!Y$5:Y$98)))) * Y$1)))</f>
        <v>0.51838235294117641</v>
      </c>
      <c r="Z416" s="106">
        <f>IF(INDEX(Base_Dados!Z:Z,MATCH($B416,Base_Dados!$B:$B,0))=0,0,
MAX(0, MIN(Z$1,
((INDEX(Base_Dados!Z:Z,MATCH($B416,Base_Dados!$B:$B,0))-MIN(Base_Dados!Z$5:Z$98)) /
(IF(MAX(Base_Dados!Z$5:Z$98)-MIN(Base_Dados!Z$5:Z$98)=0,1,MAX(Base_Dados!Z$5:Z$98)-MIN(Base_Dados!Z$5:Z$98)))) * Z$1)))</f>
        <v>0.2857142857142857</v>
      </c>
      <c r="AA416" s="106">
        <f>IF(INDEX(Base_Dados!AA:AA,MATCH($B416,Base_Dados!$B:$B,0))=0,0,
MAX(0, MIN(AA$1,
((INDEX(Base_Dados!AA:AA,MATCH($B416,Base_Dados!$B:$B,0))-MIN(Base_Dados!AA$5:AA$98)) /
(IF(MAX(Base_Dados!AA$5:AA$98)-MIN(Base_Dados!AA$5:AA$98)=0,1,MAX(Base_Dados!AA$5:AA$98)-MIN(Base_Dados!AA$5:AA$98)))) * AA$1)))</f>
        <v>0.49300699300699297</v>
      </c>
      <c r="AB416" s="106">
        <f>IF(INDEX(Base_Dados!AB:AB,MATCH($B416,Base_Dados!$B:$B,0))=0,0,
MAX(0, MIN(AB$1,
((INDEX(Base_Dados!AB:AB,MATCH($B416,Base_Dados!$B:$B,0))-MIN(Base_Dados!AB$5:AB$98)) /
(IF(MAX(Base_Dados!AB$5:AB$98)-MIN(Base_Dados!AB$5:AB$98)=0,1,MAX(Base_Dados!AB$5:AB$98)-MIN(Base_Dados!AB$5:AB$98)))) * AB$1)))</f>
        <v>0.47858971466977862</v>
      </c>
      <c r="AC416" s="106">
        <f>IF(INDEX(Base_Dados!AC:AC,MATCH($B416,Base_Dados!$B:$B,0))=0,0,
MAX(0, MIN(AC$1,
((INDEX(Base_Dados!AC:AC,MATCH($B416,Base_Dados!$B:$B,0))-MIN(Base_Dados!AC$5:AC$98)) /
(IF(MAX(Base_Dados!AC$5:AC$98)-MIN(Base_Dados!AC$5:AC$98)=0,1,MAX(Base_Dados!AC$5:AC$98)-MIN(Base_Dados!AC$5:AC$98)))) * AC$1)))</f>
        <v>1.1980451435729429</v>
      </c>
      <c r="AD416" s="106">
        <f>IF(INDEX(Base_Dados!AD:AD,MATCH($B416,Base_Dados!$B:$B,0))=0,0,
MAX(0, MIN(AD$1,
((INDEX(Base_Dados!AD:AD,MATCH($B416,Base_Dados!$B:$B,0))-MIN(Base_Dados!AD$5:AD$98)) /
(IF(MAX(Base_Dados!AD$5:AD$98)-MIN(Base_Dados!AD$5:AD$98)=0,1,MAX(Base_Dados!AD$5:AD$98)-MIN(Base_Dados!AD$5:AD$98)))) * AD$1)))</f>
        <v>0.93669575506581859</v>
      </c>
      <c r="AE416" s="106">
        <f>IF(INDEX(Base_Dados!AE:AE,MATCH($B416,Base_Dados!$B:$B,0))=0,0,
MAX(0, MIN(AE$1,
((INDEX(Base_Dados!AE:AE,MATCH($B416,Base_Dados!$B:$B,0))-MIN(Base_Dados!AE$5:AE$98)) /
(IF(MAX(Base_Dados!AE$5:AE$98)-MIN(Base_Dados!AE$5:AE$98)=0,1,MAX(Base_Dados!AE$5:AE$98)-MIN(Base_Dados!AE$5:AE$98)))) * AE$1)))</f>
        <v>0.60724866963900481</v>
      </c>
      <c r="AF416" s="106">
        <f>IF(INDEX(Base_Dados!AF:AF,MATCH($B416,Base_Dados!$B:$B,0))=0,0,
MAX(0, MIN(AF$1,
((INDEX(Base_Dados!AF:AF,MATCH($B416,Base_Dados!$B:$B,0))-MIN(Base_Dados!AF$5:AF$98)) /
(IF(MAX(Base_Dados!AF$5:AF$98)-MIN(Base_Dados!AF$5:AF$98)=0,1,MAX(Base_Dados!AF$5:AF$98)-MIN(Base_Dados!AF$5:AF$98)))) * AF$1)))</f>
        <v>0.88309658437916605</v>
      </c>
      <c r="AG416" s="106">
        <f>IF(INDEX(Base_Dados!AG:AG,MATCH($B416,Base_Dados!$B:$B,0))=0,0,
MAX(0, MIN(AG$1,
((INDEX(Base_Dados!AG:AG,MATCH($B416,Base_Dados!$B:$B,0))-MIN(Base_Dados!AG$5:AG$98)) /
(IF(MAX(Base_Dados!AG$5:AG$98)-MIN(Base_Dados!AG$5:AG$98)=0,1,MAX(Base_Dados!AG$5:AG$98)-MIN(Base_Dados!AG$5:AG$98)))) * AG$1)))</f>
        <v>1.8184929703543784</v>
      </c>
      <c r="AH416" s="106">
        <f>IF(INDEX(Base_Dados!AH:AH,MATCH($B416,Base_Dados!$B:$B,0))=0,0,
MAX(0, MIN(AH$1,
((INDEX(Base_Dados!AH:AH,MATCH($B416,Base_Dados!$B:$B,0))-MIN(Base_Dados!AH$5:AH$98)) /
(IF(MAX(Base_Dados!AH$5:AH$98)-MIN(Base_Dados!AH$5:AH$98)=0,1,MAX(Base_Dados!AH$5:AH$98)-MIN(Base_Dados!AH$5:AH$98)))) * AH$1)))</f>
        <v>1.7916077048367709</v>
      </c>
      <c r="AI416" s="106">
        <f>IF(INDEX(Base_Dados!AI:AI,MATCH($B416,Base_Dados!$B:$B,0))=0,0,
MAX(0, MIN(AI$1,
((INDEX(Base_Dados!AI:AI,MATCH($B416,Base_Dados!$B:$B,0))-MIN(Base_Dados!AI$5:AI$98)) /
(IF(MAX(Base_Dados!AI$5:AI$98)-MIN(Base_Dados!AI$5:AI$98)=0,1,MAX(Base_Dados!AI$5:AI$98)-MIN(Base_Dados!AI$5:AI$98)))) * AI$1)))</f>
        <v>1.0714285714285714</v>
      </c>
      <c r="AJ416" s="106">
        <f>IF(INDEX(Base_Dados!AJ:AJ,MATCH($B416,Base_Dados!$B:$B,0))=0,0,
MAX(0, MIN(AJ$1,
((INDEX(Base_Dados!AJ:AJ,MATCH($B416,Base_Dados!$B:$B,0))-MIN(Base_Dados!AJ$5:AJ$98)) /
(IF(MAX(Base_Dados!AJ$5:AJ$98)-MIN(Base_Dados!AJ$5:AJ$98)=0,1,MAX(Base_Dados!AJ$5:AJ$98)-MIN(Base_Dados!AJ$5:AJ$98)))) * AJ$1)))</f>
        <v>2.5</v>
      </c>
      <c r="AK416" s="106">
        <f>IF(INDEX(Base_Dados!AK:AK,MATCH($B416,Base_Dados!$B:$B,0))=0,0,
MAX(0, MIN(AK$1,
((INDEX(Base_Dados!AK:AK,MATCH($B416,Base_Dados!$B:$B,0))-MIN(Base_Dados!AK$5:AK$98)) /
(IF(MAX(Base_Dados!AK$5:AK$98)-MIN(Base_Dados!AK$5:AK$98)=0,1,MAX(Base_Dados!AK$5:AK$98)-MIN(Base_Dados!AK$5:AK$98)))) * AK$1)))</f>
        <v>0.5114942528735632</v>
      </c>
      <c r="AL416" s="106">
        <f>IF(INDEX(Base_Dados!AL:AL,MATCH($B416,Base_Dados!$B:$B,0))=0,0,
MAX(0, MIN(AL$1,
((INDEX(Base_Dados!AL:AL,MATCH($B416,Base_Dados!$B:$B,0))-MIN(Base_Dados!AL$5:AL$98)) /
(IF(MAX(Base_Dados!AL$5:AL$98)-MIN(Base_Dados!AL$5:AL$98)=0,1,MAX(Base_Dados!AL$5:AL$98)-MIN(Base_Dados!AL$5:AL$98)))) * AL$1)))</f>
        <v>1</v>
      </c>
      <c r="AM416" s="106">
        <f>IF(INDEX(Base_Dados!AM:AM,MATCH($B416,Base_Dados!$B:$B,0))=0,0,
MAX(0, MIN(AM$1,
((INDEX(Base_Dados!AM:AM,MATCH($B416,Base_Dados!$B:$B,0))-MIN(Base_Dados!AM$5:AM$98)) /
(IF(MAX(Base_Dados!AM$5:AM$98)-MIN(Base_Dados!AM$5:AM$98)=0,1,MAX(Base_Dados!AM$5:AM$98)-MIN(Base_Dados!AM$5:AM$98)))) * AM$1)))</f>
        <v>1.3143448990160538</v>
      </c>
      <c r="AN416" s="106">
        <f>IF(INDEX(Base_Dados!AN:AN,MATCH($B416,Base_Dados!$B:$B,0))=0,0,
MAX(0, MIN(AN$1,
((INDEX(Base_Dados!AN:AN,MATCH($B416,Base_Dados!$B:$B,0))-MIN(Base_Dados!AN$5:AN$98)) /
(IF(MAX(Base_Dados!AN$5:AN$98)-MIN(Base_Dados!AN$5:AN$98)=0,1,MAX(Base_Dados!AN$5:AN$98)-MIN(Base_Dados!AN$5:AN$98)))) * AN$1)))</f>
        <v>0.57526341582945351</v>
      </c>
      <c r="AO416" s="106">
        <f>IF(INDEX(Base_Dados!AO:AO,MATCH($B416,Base_Dados!$B:$B,0))=0,0,
MAX(0, MIN(AO$1,
((INDEX(Base_Dados!AO:AO,MATCH($B416,Base_Dados!$B:$B,0))-MIN(Base_Dados!AO$5:AO$98)) /
(IF(MAX(Base_Dados!AO$5:AO$98)-MIN(Base_Dados!AO$5:AO$98)=0,1,MAX(Base_Dados!AO$5:AO$98)-MIN(Base_Dados!AO$5:AO$98)))) * AO$1)))</f>
        <v>0.25806451612903225</v>
      </c>
      <c r="AP416" s="106">
        <f>IF(INDEX(Base_Dados!AP:AP,MATCH($B416,Base_Dados!$B:$B,0))=0,0,
MAX(0, MIN(AP$1,
((INDEX(Base_Dados!AP:AP,MATCH($B416,Base_Dados!$B:$B,0))-MIN(Base_Dados!AP$5:AP$98)) /
(IF(MAX(Base_Dados!AP$5:AP$98)-MIN(Base_Dados!AP$5:AP$98)=0,1,MAX(Base_Dados!AP$5:AP$98)-MIN(Base_Dados!AP$5:AP$98)))) * AP$1)))</f>
        <v>0.40825688073394495</v>
      </c>
      <c r="AQ416" s="106">
        <f>IF(INDEX(Base_Dados!AQ:AQ,MATCH($B416,Base_Dados!$B:$B,0))=0,0,
MAX(0, MIN(AQ$1,
((INDEX(Base_Dados!AQ:AQ,MATCH($B416,Base_Dados!$B:$B,0))-MIN(Base_Dados!AQ$5:AQ$98)) /
(IF(MAX(Base_Dados!AQ$5:AQ$98)-MIN(Base_Dados!AQ$5:AQ$98)=0,1,MAX(Base_Dados!AQ$5:AQ$98)-MIN(Base_Dados!AQ$5:AQ$98)))) * AQ$1)))</f>
        <v>0.4</v>
      </c>
      <c r="AR416" s="106">
        <f>IF(INDEX(Base_Dados!AR:AR,MATCH($B416,Base_Dados!$B:$B,0))=0,0,
MAX(0, MIN(AR$1,
((INDEX(Base_Dados!AR:AR,MATCH($B416,Base_Dados!$B:$B,0))-MIN(Base_Dados!AR$5:AR$98)) /
(IF(MAX(Base_Dados!AR$5:AR$98)-MIN(Base_Dados!AR$5:AR$98)=0,1,MAX(Base_Dados!AR$5:AR$98)-MIN(Base_Dados!AR$5:AR$98)))) * AR$1)))</f>
        <v>0.27419354838709675</v>
      </c>
      <c r="AS416" s="106">
        <f>IF(INDEX(Base_Dados!AS:AS,MATCH($B416,Base_Dados!$B:$B,0))=0,0,
MAX(0, MIN(AS$1,
((INDEX(Base_Dados!AS:AS,MATCH($B416,Base_Dados!$B:$B,0))-MIN(Base_Dados!AS$5:AS$98)) /
(IF(MAX(Base_Dados!AS$5:AS$98)-MIN(Base_Dados!AS$5:AS$98)=0,1,MAX(Base_Dados!AS$5:AS$98)-MIN(Base_Dados!AS$5:AS$98)))) * AS$1)))</f>
        <v>0.46951219512195119</v>
      </c>
      <c r="AT416" s="106">
        <f>IF(INDEX(Base_Dados!AT:AT,MATCH($B416,Base_Dados!$B:$B,0))=0,0,
MAX(0, MIN(AT$1,
((INDEX(Base_Dados!AT:AT,MATCH($B416,Base_Dados!$B:$B,0))-MIN(Base_Dados!AT$5:AT$98)) /
(IF(MAX(Base_Dados!AT$5:AT$98)-MIN(Base_Dados!AT$5:AT$98)=0,1,MAX(Base_Dados!AT$5:AT$98)-MIN(Base_Dados!AT$5:AT$98)))) * AT$1)))</f>
        <v>0.1</v>
      </c>
      <c r="AU416" s="106">
        <f>IF(INDEX(Base_Dados!AU:AU,MATCH($B416,Base_Dados!$B:$B,0))=0,0,
MAX(0, MIN(AU$1,
((INDEX(Base_Dados!AU:AU,MATCH($B416,Base_Dados!$B:$B,0))-MIN(Base_Dados!AU$5:AU$98)) /
(IF(MAX(Base_Dados!AU$5:AU$98)-MIN(Base_Dados!AU$5:AU$98)=0,1,MAX(Base_Dados!AU$5:AU$98)-MIN(Base_Dados!AU$5:AU$98)))) * AU$1)))</f>
        <v>0.30524344569288392</v>
      </c>
      <c r="AV416" s="106">
        <f>IF(INDEX(Base_Dados!AV:AV,MATCH($B416,Base_Dados!$B:$B,0))=0,0,
MAX(0, MIN(AV$1,
((INDEX(Base_Dados!AV:AV,MATCH($B416,Base_Dados!$B:$B,0))-MIN(Base_Dados!AV$5:AV$98)) /
(IF(MAX(Base_Dados!AV$5:AV$98)-MIN(Base_Dados!AV$5:AV$98)=0,1,MAX(Base_Dados!AV$5:AV$98)-MIN(Base_Dados!AV$5:AV$98)))) * AV$1)))</f>
        <v>0.22115384615384615</v>
      </c>
      <c r="AW416" s="106">
        <f>IF(INDEX(Base_Dados!AW:AW,MATCH($B416,Base_Dados!$B:$B,0))=0,0,
MAX(0, MIN(AW$1,
((INDEX(Base_Dados!AW:AW,MATCH($B416,Base_Dados!$B:$B,0))-MIN(Base_Dados!AW$5:AW$98)) /
(IF(MAX(Base_Dados!AW$5:AW$98)-MIN(Base_Dados!AW$5:AW$98)=0,1,MAX(Base_Dados!AW$5:AW$98)-MIN(Base_Dados!AW$5:AW$98)))) * AW$1)))</f>
        <v>0.5</v>
      </c>
      <c r="AX416" s="106">
        <f>IF(INDEX(Base_Dados!AX:AX,MATCH($B416,Base_Dados!$B:$B,0))=0,0,
MAX(0, MIN(AX$1,
((INDEX(Base_Dados!AX:AX,MATCH($B416,Base_Dados!$B:$B,0))-MIN(Base_Dados!AX$5:AX$98)) /
(IF(MAX(Base_Dados!AX$5:AX$98)-MIN(Base_Dados!AX$5:AX$98)=0,1,MAX(Base_Dados!AX$5:AX$98)-MIN(Base_Dados!AX$5:AX$98)))) * AX$1)))</f>
        <v>6.6733092539544153E-2</v>
      </c>
      <c r="AY416" s="106">
        <f>IF(INDEX(Base_Dados!AY:AY,MATCH($B416,Base_Dados!$B:$B,0))=0,0,
MAX(0, MIN(AY$1,
((INDEX(Base_Dados!AY:AY,MATCH($B416,Base_Dados!$B:$B,0))-MIN(Base_Dados!AY$5:AY$98)) /
(IF(MAX(Base_Dados!AY$5:AY$98)-MIN(Base_Dados!AY$5:AY$98)=0,1,MAX(Base_Dados!AY$5:AY$98)-MIN(Base_Dados!AY$5:AY$98)))) * AY$1)))</f>
        <v>0.80151665018133866</v>
      </c>
      <c r="AZ416" s="106">
        <f>IF(INDEX(Base_Dados!AZ:AZ,MATCH($B416,Base_Dados!$B:$B,0))=0,0,
MAX(0, MIN(AZ$1,
((INDEX(Base_Dados!AZ:AZ,MATCH($B416,Base_Dados!$B:$B,0))-MIN(Base_Dados!AZ$5:AZ$98)) /
(IF(MAX(Base_Dados!AZ$5:AZ$98)-MIN(Base_Dados!AZ$5:AZ$98)=0,1,MAX(Base_Dados!AZ$5:AZ$98)-MIN(Base_Dados!AZ$5:AZ$98)))) * AZ$1)))</f>
        <v>0.45902567975830816</v>
      </c>
      <c r="BA416" s="106">
        <f>IF(INDEX(Base_Dados!BA:BA,MATCH($B416,Base_Dados!$B:$B,0))=0,0,
MAX(0, MIN(BA$1,
((INDEX(Base_Dados!BA:BA,MATCH($B416,Base_Dados!$B:$B,0))-MIN(Base_Dados!BA$5:BA$98)) /
(IF(MAX(Base_Dados!BA$5:BA$98)-MIN(Base_Dados!BA$5:BA$98)=0,1,MAX(Base_Dados!BA$5:BA$98)-MIN(Base_Dados!BA$5:BA$98)))) * BA$1)))</f>
        <v>0.52214747219076796</v>
      </c>
      <c r="BB416" s="106">
        <f>IF(INDEX(Base_Dados!BB:BB,MATCH($B416,Base_Dados!$B:$B,0))=0,0,
MAX(0, MIN(BB$1,
((INDEX(Base_Dados!BB:BB,MATCH($B416,Base_Dados!$B:$B,0))-MIN(Base_Dados!BB$5:BB$98)) /
(IF(MAX(Base_Dados!BB$5:BB$98)-MIN(Base_Dados!BB$5:BB$98)=0,1,MAX(Base_Dados!BB$5:BB$98)-MIN(Base_Dados!BB$5:BB$98)))) * BB$1)))</f>
        <v>0.19966147590942912</v>
      </c>
      <c r="BC416" s="106">
        <f>IF(INDEX(Base_Dados!BC:BC,MATCH($B416,Base_Dados!$B:$B,0))=0,0,
MAX(0, MIN(BC$1,
((INDEX(Base_Dados!BC:BC,MATCH($B416,Base_Dados!$B:$B,0))-MIN(Base_Dados!BC$5:BC$98)) /
(IF(MAX(Base_Dados!BC$5:BC$98)-MIN(Base_Dados!BC$5:BC$98)=0,1,MAX(Base_Dados!BC$5:BC$98)-MIN(Base_Dados!BC$5:BC$98)))) * BC$1)))</f>
        <v>0.44842445461890656</v>
      </c>
      <c r="BD416" s="106">
        <f>IF(INDEX(Base_Dados!BD:BD,MATCH($B416,Base_Dados!$B:$B,0))=0,0,
MAX(0, MIN(BD$1,
((INDEX(Base_Dados!BD:BD,MATCH($B416,Base_Dados!$B:$B,0))-MIN(Base_Dados!BD$5:BD$98)) /
(IF(MAX(Base_Dados!BD$5:BD$98)-MIN(Base_Dados!BD$5:BD$98)=0,1,MAX(Base_Dados!BD$5:BD$98)-MIN(Base_Dados!BD$5:BD$98)))) * BD$1)))</f>
        <v>0.42635551554601481</v>
      </c>
      <c r="BE416" s="106">
        <f>IF(INDEX(Base_Dados!BE:BE,MATCH($B416,Base_Dados!$B:$B,0))=0,0,
MAX(0, MIN(BE$1,
((INDEX(Base_Dados!BE:BE,MATCH($B416,Base_Dados!$B:$B,0))-MIN(Base_Dados!BE$5:BE$98)) /
(IF(MAX(Base_Dados!BE$5:BE$98)-MIN(Base_Dados!BE$5:BE$98)=0,1,MAX(Base_Dados!BE$5:BE$98)-MIN(Base_Dados!BE$5:BE$98)))) * BE$1)))</f>
        <v>1</v>
      </c>
      <c r="BF416" s="106">
        <f>IF(INDEX(Base_Dados!BF:BF,MATCH($B416,Base_Dados!$B:$B,0))=0,0,
MAX(0, MIN(BF$1,
((INDEX(Base_Dados!BF:BF,MATCH($B416,Base_Dados!$B:$B,0))-MIN(Base_Dados!BF$5:BF$98)) /
(IF(MAX(Base_Dados!BF$5:BF$98)-MIN(Base_Dados!BF$5:BF$98)=0,1,MAX(Base_Dados!BF$5:BF$98)-MIN(Base_Dados!BF$5:BF$98)))) * BF$1)))</f>
        <v>0.35227272727272729</v>
      </c>
      <c r="BG416" s="106">
        <f>IF(INDEX(Base_Dados!BG:BG,MATCH($B416,Base_Dados!$B:$B,0))=0,0,
MAX(0, MIN(BG$1,
((INDEX(Base_Dados!BG:BG,MATCH($B416,Base_Dados!$B:$B,0))-MIN(Base_Dados!BG$5:BG$98)) /
(IF(MAX(Base_Dados!BG$5:BG$98)-MIN(Base_Dados!BG$5:BG$98)=0,1,MAX(Base_Dados!BG$5:BG$98)-MIN(Base_Dados!BG$5:BG$98)))) * BG$1)))</f>
        <v>0.16764214046822742</v>
      </c>
      <c r="BH416" s="106">
        <f>IF(INDEX(Base_Dados!BH:BH,MATCH($B416,Base_Dados!$B:$B,0))=0,0,
MAX(0, MIN(BH$1,
((INDEX(Base_Dados!BH:BH,MATCH($B416,Base_Dados!$B:$B,0))-MIN(Base_Dados!BH$5:BH$98)) /
(IF(MAX(Base_Dados!BH$5:BH$98)-MIN(Base_Dados!BH$5:BH$98)=0,1,MAX(Base_Dados!BH$5:BH$98)-MIN(Base_Dados!BH$5:BH$98)))) * BH$1)))</f>
        <v>0.82417582417582413</v>
      </c>
      <c r="BI416" s="106">
        <f>IF(INDEX(Base_Dados!BI:BI,MATCH($B416,Base_Dados!$B:$B,0))=0,0,
MAX(0, MIN(BI$1,
((INDEX(Base_Dados!BI:BI,MATCH($B416,Base_Dados!$B:$B,0))-MIN(Base_Dados!BI$5:BI$98)) /
(IF(MAX(Base_Dados!BI$5:BI$98)-MIN(Base_Dados!BI$5:BI$98)=0,1,MAX(Base_Dados!BI$5:BI$98)-MIN(Base_Dados!BI$5:BI$98)))) * BI$1)))</f>
        <v>1</v>
      </c>
      <c r="BJ416" s="106">
        <f>IF(INDEX(Base_Dados!BJ:BJ,MATCH($B416,Base_Dados!$B:$B,0))=0,0,
MAX(0, MIN(BJ$1,
((INDEX(Base_Dados!BJ:BJ,MATCH($B416,Base_Dados!$B:$B,0))-MIN(Base_Dados!BJ$5:BJ$98)) /
(IF(MAX(Base_Dados!BJ$5:BJ$98)-MIN(Base_Dados!BJ$5:BJ$98)=0,1,MAX(Base_Dados!BJ$5:BJ$98)-MIN(Base_Dados!BJ$5:BJ$98)))) * BJ$1)))</f>
        <v>0.72631578947368425</v>
      </c>
      <c r="BK416" s="106">
        <f>IF(INDEX(Base_Dados!BK:BK,MATCH($B416,Base_Dados!$B:$B,0))=0,0,
MAX(0, MIN(BK$1,
((INDEX(Base_Dados!BK:BK,MATCH($B416,Base_Dados!$B:$B,0))-MIN(Base_Dados!BK$5:BK$98)) /
(IF(MAX(Base_Dados!BK$5:BK$98)-MIN(Base_Dados!BK$5:BK$98)=0,1,MAX(Base_Dados!BK$5:BK$98)-MIN(Base_Dados!BK$5:BK$98)))) * BK$1)))</f>
        <v>0.8928571428571429</v>
      </c>
      <c r="BL416" s="106">
        <f>IF(INDEX(Base_Dados!BL:BL,MATCH($B416,Base_Dados!$B:$B,0))=0,0,
MAX(0, MIN(BL$1,
((INDEX(Base_Dados!BL:BL,MATCH($B416,Base_Dados!$B:$B,0))-MIN(Base_Dados!BL$5:BL$98)) /
(IF(MAX(Base_Dados!BL$5:BL$98)-MIN(Base_Dados!BL$5:BL$98)=0,1,MAX(Base_Dados!BL$5:BL$98)-MIN(Base_Dados!BL$5:BL$98)))) * BL$1)))</f>
        <v>0.84364820846905542</v>
      </c>
      <c r="BM416" s="106">
        <f>IF(INDEX(Base_Dados!BM:BM,MATCH($B416,Base_Dados!$B:$B,0))=0,0,
MAX(0, MIN(BM$1,
((INDEX(Base_Dados!BM:BM,MATCH($B416,Base_Dados!$B:$B,0))-MIN(Base_Dados!BM$5:BM$98)) /
(IF(MAX(Base_Dados!BM$5:BM$98)-MIN(Base_Dados!BM$5:BM$98)=0,1,MAX(Base_Dados!BM$5:BM$98)-MIN(Base_Dados!BM$5:BM$98)))) * BM$1)))</f>
        <v>1</v>
      </c>
      <c r="BN416" s="106">
        <f>IF(INDEX(Base_Dados!BN:BN,MATCH($B416,Base_Dados!$B:$B,0))=0,0,
MAX(0, MIN(BN$1,
((INDEX(Base_Dados!BN:BN,MATCH($B416,Base_Dados!$B:$B,0))-MIN(Base_Dados!BN$5:BN$98)) /
(IF(MAX(Base_Dados!BN$5:BN$98)-MIN(Base_Dados!BN$5:BN$98)=0,1,MAX(Base_Dados!BN$5:BN$98)-MIN(Base_Dados!BN$5:BN$98)))) * BN$1)))</f>
        <v>0.10610300178907055</v>
      </c>
      <c r="BO416" s="106">
        <f>IF(INDEX(Base_Dados!BO:BO,MATCH($B416,Base_Dados!$B:$B,0))=0,0,
MAX(0, MIN(BO$1,
((INDEX(Base_Dados!BO:BO,MATCH($B416,Base_Dados!$B:$B,0))-MIN(Base_Dados!BO$5:BO$98)) /
(IF(MAX(Base_Dados!BO$5:BO$98)-MIN(Base_Dados!BO$5:BO$98)=0,1,MAX(Base_Dados!BO$5:BO$98)-MIN(Base_Dados!BO$5:BO$98)))) * BO$1)))</f>
        <v>0</v>
      </c>
      <c r="BP416" s="106">
        <f t="shared" si="24"/>
        <v>62.483328309899655</v>
      </c>
      <c r="BQ416" s="111">
        <f t="shared" si="25"/>
        <v>0.77372910660411198</v>
      </c>
      <c r="BR416" s="112">
        <f t="shared" si="26"/>
        <v>0.45922079312608871</v>
      </c>
      <c r="BS416" s="113">
        <f t="shared" si="27"/>
        <v>62.024107516773569</v>
      </c>
    </row>
    <row r="417" spans="1:71">
      <c r="A417" s="21">
        <v>41001</v>
      </c>
      <c r="B417" s="21" t="s">
        <v>463</v>
      </c>
      <c r="C417" s="21" t="s">
        <v>437</v>
      </c>
      <c r="D417" s="105">
        <f>IF(INDEX(Base_Dados!D:D,MATCH($B417,Base_Dados!$B:$B,0))=0,0,
MAX(0, MIN(D$1,
((INDEX(Base_Dados!D:D,MATCH($B417,Base_Dados!$B:$B,0))-MIN(Base_Dados!D$5:D$98)) /
(IF(MAX(Base_Dados!D$5:D$98)-MIN(Base_Dados!D$5:D$98)=0,1,MAX(Base_Dados!D$5:D$98)-MIN(Base_Dados!D$5:D$98)))) * D$1)))</f>
        <v>0.58630533905880622</v>
      </c>
      <c r="E417" s="106">
        <f>IF(INDEX(Base_Dados!E:E,MATCH($B417,Base_Dados!$B:$B,0))=0,0,
MAX(0, MIN(E$1,
((INDEX(Base_Dados!E:E,MATCH($B417,Base_Dados!$B:$B,0))-MIN(Base_Dados!E$5:E$98)) /
(IF(MAX(Base_Dados!E$5:E$98)-MIN(Base_Dados!E$5:E$98)=0,1,MAX(Base_Dados!E$5:E$98)-MIN(Base_Dados!E$5:E$98)))) * E$1)))</f>
        <v>0.16032806533571722</v>
      </c>
      <c r="F417" s="106">
        <f>IF(INDEX(Base_Dados!F:F,MATCH($B417,Base_Dados!$B:$B,0))=0,0,
MAX(0, MIN(F$1,
((INDEX(Base_Dados!F:F,MATCH($B417,Base_Dados!$B:$B,0))-MIN(Base_Dados!F$5:F$98)) /
(IF(MAX(Base_Dados!F$5:F$98)-MIN(Base_Dados!F$5:F$98)=0,1,MAX(Base_Dados!F$5:F$98)-MIN(Base_Dados!F$5:F$98)))) * F$1)))</f>
        <v>0.1549128143124327</v>
      </c>
      <c r="G417" s="106">
        <f>IF(INDEX(Base_Dados!G:G,MATCH($B417,Base_Dados!$B:$B,0))=0,0,
MAX(0, MIN(G$1,
((INDEX(Base_Dados!G:G,MATCH($B417,Base_Dados!$B:$B,0))-MIN(Base_Dados!G$5:G$98)) /
(IF(MAX(Base_Dados!G$5:G$98)-MIN(Base_Dados!G$5:G$98)=0,1,MAX(Base_Dados!G$5:G$98)-MIN(Base_Dados!G$5:G$98)))) * G$1)))</f>
        <v>0.14318194121149785</v>
      </c>
      <c r="H417" s="106">
        <f>IF(INDEX(Base_Dados!H:H,MATCH($B417,Base_Dados!$B:$B,0))=0,0,
MAX(0, MIN(H$1,
((INDEX(Base_Dados!H:H,MATCH($B417,Base_Dados!$B:$B,0))-MIN(Base_Dados!H$5:H$98)) /
(IF(MAX(Base_Dados!H$5:H$98)-MIN(Base_Dados!H$5:H$98)=0,1,MAX(Base_Dados!H$5:H$98)-MIN(Base_Dados!H$5:H$98)))) * H$1)))</f>
        <v>0.14249871419307231</v>
      </c>
      <c r="I417" s="106">
        <f>IF(INDEX(Base_Dados!I:I,MATCH($B417,Base_Dados!$B:$B,0))=0,0,
MAX(0, MIN(I$1,
((INDEX(Base_Dados!I:I,MATCH($B417,Base_Dados!$B:$B,0))-MIN(Base_Dados!I$5:I$98)) /
(IF(MAX(Base_Dados!I$5:I$98)-MIN(Base_Dados!I$5:I$98)=0,1,MAX(Base_Dados!I$5:I$98)-MIN(Base_Dados!I$5:I$98)))) * I$1)))</f>
        <v>0.16945733044417555</v>
      </c>
      <c r="J417" s="106">
        <f>IF(INDEX(Base_Dados!J:J,MATCH($B417,Base_Dados!$B:$B,0))=0,0,
MAX(0, MIN(J$1,
((INDEX(Base_Dados!J:J,MATCH($B417,Base_Dados!$B:$B,0))-MIN(Base_Dados!J$5:J$98)) /
(IF(MAX(Base_Dados!J$5:J$98)-MIN(Base_Dados!J$5:J$98)=0,1,MAX(Base_Dados!J$5:J$98)-MIN(Base_Dados!J$5:J$98)))) * J$1)))</f>
        <v>0.19243572372492931</v>
      </c>
      <c r="K417" s="106">
        <f>IF(INDEX(Base_Dados!K:K,MATCH($B417,Base_Dados!$B:$B,0))=0,0,
MAX(0, MIN(K$1,
((INDEX(Base_Dados!K:K,MATCH($B417,Base_Dados!$B:$B,0))-MIN(Base_Dados!K$5:K$98)) /
(IF(MAX(Base_Dados!K$5:K$98)-MIN(Base_Dados!K$5:K$98)=0,1,MAX(Base_Dados!K$5:K$98)-MIN(Base_Dados!K$5:K$98)))) * K$1)))</f>
        <v>0.21223166368515206</v>
      </c>
      <c r="L417" s="106">
        <f>IF(INDEX(Base_Dados!L:L,MATCH($B417,Base_Dados!$B:$B,0))=0,0,
MAX(0, MIN(L$1,
((INDEX(Base_Dados!L:L,MATCH($B417,Base_Dados!$B:$B,0))-MIN(Base_Dados!L$5:L$98)) /
(IF(MAX(Base_Dados!L$5:L$98)-MIN(Base_Dados!L$5:L$98)=0,1,MAX(Base_Dados!L$5:L$98)-MIN(Base_Dados!L$5:L$98)))) * L$1)))</f>
        <v>0.29008243510060461</v>
      </c>
      <c r="M417" s="106">
        <f>IF(INDEX(Base_Dados!M:M,MATCH($B417,Base_Dados!$B:$B,0))=0,0,
MAX(0, MIN(M$1,
((INDEX(Base_Dados!M:M,MATCH($B417,Base_Dados!$B:$B,0))-MIN(Base_Dados!M$5:M$98)) /
(IF(MAX(Base_Dados!M$5:M$98)-MIN(Base_Dados!M$5:M$98)=0,1,MAX(Base_Dados!M$5:M$98)-MIN(Base_Dados!M$5:M$98)))) * M$1)))</f>
        <v>0.31008746355685129</v>
      </c>
      <c r="N417" s="106">
        <f>IF(INDEX(Base_Dados!N:N,MATCH($B417,Base_Dados!$B:$B,0))=0,0,
MAX(0, MIN(N$1,
((INDEX(Base_Dados!N:N,MATCH($B417,Base_Dados!$B:$B,0))-MIN(Base_Dados!N$5:N$98)) /
(IF(MAX(Base_Dados!N$5:N$98)-MIN(Base_Dados!N$5:N$98)=0,1,MAX(Base_Dados!N$5:N$98)-MIN(Base_Dados!N$5:N$98)))) * N$1)))</f>
        <v>0.36228540328210224</v>
      </c>
      <c r="O417" s="106">
        <f>IF(INDEX(Base_Dados!O:O,MATCH($B417,Base_Dados!$B:$B,0))=0,0,
MAX(0, MIN(O$1,
((INDEX(Base_Dados!O:O,MATCH($B417,Base_Dados!$B:$B,0))-MIN(Base_Dados!O$5:O$98)) /
(IF(MAX(Base_Dados!O$5:O$98)-MIN(Base_Dados!O$5:O$98)=0,1,MAX(Base_Dados!O$5:O$98)-MIN(Base_Dados!O$5:O$98)))) * O$1)))</f>
        <v>0.46457439099169406</v>
      </c>
      <c r="P417" s="106">
        <f>IF(INDEX(Base_Dados!P:P,MATCH($B417,Base_Dados!$B:$B,0))=0,0,
MAX(0, MIN(P$1,
((INDEX(Base_Dados!P:P,MATCH($B417,Base_Dados!$B:$B,0))-MIN(Base_Dados!P$5:P$98)) /
(IF(MAX(Base_Dados!P$5:P$98)-MIN(Base_Dados!P$5:P$98)=0,1,MAX(Base_Dados!P$5:P$98)-MIN(Base_Dados!P$5:P$98)))) * P$1)))</f>
        <v>0.21802945909732183</v>
      </c>
      <c r="Q417" s="106">
        <f>IF(INDEX(Base_Dados!Q:Q,MATCH($B417,Base_Dados!$B:$B,0))=0,0,
MAX(0, MIN(Q$1,
((INDEX(Base_Dados!Q:Q,MATCH($B417,Base_Dados!$B:$B,0))-MIN(Base_Dados!Q$5:Q$98)) /
(IF(MAX(Base_Dados!Q$5:Q$98)-MIN(Base_Dados!Q$5:Q$98)=0,1,MAX(Base_Dados!Q$5:Q$98)-MIN(Base_Dados!Q$5:Q$98)))) * Q$1)))</f>
        <v>0.43889210678742563</v>
      </c>
      <c r="R417" s="106">
        <f>IF(INDEX(Base_Dados!R:R,MATCH($B417,Base_Dados!$B:$B,0))=0,0,
MAX(0, MIN(R$1,
((INDEX(Base_Dados!R:R,MATCH($B417,Base_Dados!$B:$B,0))-MIN(Base_Dados!R$5:R$98)) /
(IF(MAX(Base_Dados!R$5:R$98)-MIN(Base_Dados!R$5:R$98)=0,1,MAX(Base_Dados!R$5:R$98)-MIN(Base_Dados!R$5:R$98)))) * R$1)))</f>
        <v>8.1906048293347203E-2</v>
      </c>
      <c r="S417" s="106">
        <f>IF(INDEX(Base_Dados!S:S,MATCH($B417,Base_Dados!$B:$B,0))=0,0,
MAX(0, MIN(S$1,
((INDEX(Base_Dados!S:S,MATCH($B417,Base_Dados!$B:$B,0))-MIN(Base_Dados!S$5:S$98)) /
(IF(MAX(Base_Dados!S$5:S$98)-MIN(Base_Dados!S$5:S$98)=0,1,MAX(Base_Dados!S$5:S$98)-MIN(Base_Dados!S$5:S$98)))) * S$1)))</f>
        <v>0.17549614318879653</v>
      </c>
      <c r="T417" s="106">
        <f>IF(INDEX(Base_Dados!T:T,MATCH($B417,Base_Dados!$B:$B,0))=0,0,
MAX(0, MIN(T$1,
((INDEX(Base_Dados!T:T,MATCH($B417,Base_Dados!$B:$B,0))-MIN(Base_Dados!T$5:T$98)) /
(IF(MAX(Base_Dados!T$5:T$98)-MIN(Base_Dados!T$5:T$98)=0,1,MAX(Base_Dados!T$5:T$98)-MIN(Base_Dados!T$5:T$98)))) * T$1)))</f>
        <v>0.82416582214717593</v>
      </c>
      <c r="U417" s="106">
        <f>IF(INDEX(Base_Dados!U:U,MATCH($B417,Base_Dados!$B:$B,0))=0,0,
MAX(0, MIN(U$1,
((INDEX(Base_Dados!U:U,MATCH($B417,Base_Dados!$B:$B,0))-MIN(Base_Dados!U$5:U$98)) /
(IF(MAX(Base_Dados!U$5:U$98)-MIN(Base_Dados!U$5:U$98)=0,1,MAX(Base_Dados!U$5:U$98)-MIN(Base_Dados!U$5:U$98)))) * U$1)))</f>
        <v>0.95539012603071916</v>
      </c>
      <c r="V417" s="106">
        <f>IF(INDEX(Base_Dados!V:V,MATCH($B417,Base_Dados!$B:$B,0))=0,0,
MAX(0, MIN(V$1,
((INDEX(Base_Dados!V:V,MATCH($B417,Base_Dados!$B:$B,0))-MIN(Base_Dados!V$5:V$98)) /
(IF(MAX(Base_Dados!V$5:V$98)-MIN(Base_Dados!V$5:V$98)=0,1,MAX(Base_Dados!V$5:V$98)-MIN(Base_Dados!V$5:V$98)))) * V$1)))</f>
        <v>0.2850449455660094</v>
      </c>
      <c r="W417" s="106">
        <f>IF(INDEX(Base_Dados!W:W,MATCH($B417,Base_Dados!$B:$B,0))=0,0,
MAX(0, MIN(W$1,
((INDEX(Base_Dados!W:W,MATCH($B417,Base_Dados!$B:$B,0))-MIN(Base_Dados!W$5:W$98)) /
(IF(MAX(Base_Dados!W$5:W$98)-MIN(Base_Dados!W$5:W$98)=0,1,MAX(Base_Dados!W$5:W$98)-MIN(Base_Dados!W$5:W$98)))) * W$1)))</f>
        <v>2.3079549665545187</v>
      </c>
      <c r="X417" s="106">
        <f>IF(INDEX(Base_Dados!X:X,MATCH($B417,Base_Dados!$B:$B,0))=0,0,
MAX(0, MIN(X$1,
((INDEX(Base_Dados!X:X,MATCH($B417,Base_Dados!$B:$B,0))-MIN(Base_Dados!X$5:X$98)) /
(IF(MAX(Base_Dados!X$5:X$98)-MIN(Base_Dados!X$5:X$98)=0,1,MAX(Base_Dados!X$5:X$98)-MIN(Base_Dados!X$5:X$98)))) * X$1)))</f>
        <v>0</v>
      </c>
      <c r="Y417" s="106">
        <f>IF(INDEX(Base_Dados!Y:Y,MATCH($B417,Base_Dados!$B:$B,0))=0,0,
MAX(0, MIN(Y$1,
((INDEX(Base_Dados!Y:Y,MATCH($B417,Base_Dados!$B:$B,0))-MIN(Base_Dados!Y$5:Y$98)) /
(IF(MAX(Base_Dados!Y$5:Y$98)-MIN(Base_Dados!Y$5:Y$98)=0,1,MAX(Base_Dados!Y$5:Y$98)-MIN(Base_Dados!Y$5:Y$98)))) * Y$1)))</f>
        <v>0</v>
      </c>
      <c r="Z417" s="106">
        <f>IF(INDEX(Base_Dados!Z:Z,MATCH($B417,Base_Dados!$B:$B,0))=0,0,
MAX(0, MIN(Z$1,
((INDEX(Base_Dados!Z:Z,MATCH($B417,Base_Dados!$B:$B,0))-MIN(Base_Dados!Z$5:Z$98)) /
(IF(MAX(Base_Dados!Z$5:Z$98)-MIN(Base_Dados!Z$5:Z$98)=0,1,MAX(Base_Dados!Z$5:Z$98)-MIN(Base_Dados!Z$5:Z$98)))) * Z$1)))</f>
        <v>0</v>
      </c>
      <c r="AA417" s="106">
        <f>IF(INDEX(Base_Dados!AA:AA,MATCH($B417,Base_Dados!$B:$B,0))=0,0,
MAX(0, MIN(AA$1,
((INDEX(Base_Dados!AA:AA,MATCH($B417,Base_Dados!$B:$B,0))-MIN(Base_Dados!AA$5:AA$98)) /
(IF(MAX(Base_Dados!AA$5:AA$98)-MIN(Base_Dados!AA$5:AA$98)=0,1,MAX(Base_Dados!AA$5:AA$98)-MIN(Base_Dados!AA$5:AA$98)))) * AA$1)))</f>
        <v>0</v>
      </c>
      <c r="AB417" s="106">
        <f>IF(INDEX(Base_Dados!AB:AB,MATCH($B417,Base_Dados!$B:$B,0))=0,0,
MAX(0, MIN(AB$1,
((INDEX(Base_Dados!AB:AB,MATCH($B417,Base_Dados!$B:$B,0))-MIN(Base_Dados!AB$5:AB$98)) /
(IF(MAX(Base_Dados!AB$5:AB$98)-MIN(Base_Dados!AB$5:AB$98)=0,1,MAX(Base_Dados!AB$5:AB$98)-MIN(Base_Dados!AB$5:AB$98)))) * AB$1)))</f>
        <v>0.40745780227351014</v>
      </c>
      <c r="AC417" s="106">
        <f>IF(INDEX(Base_Dados!AC:AC,MATCH($B417,Base_Dados!$B:$B,0))=0,0,
MAX(0, MIN(AC$1,
((INDEX(Base_Dados!AC:AC,MATCH($B417,Base_Dados!$B:$B,0))-MIN(Base_Dados!AC$5:AC$98)) /
(IF(MAX(Base_Dados!AC$5:AC$98)-MIN(Base_Dados!AC$5:AC$98)=0,1,MAX(Base_Dados!AC$5:AC$98)-MIN(Base_Dados!AC$5:AC$98)))) * AC$1)))</f>
        <v>0.13891766236269032</v>
      </c>
      <c r="AD417" s="106">
        <f>IF(INDEX(Base_Dados!AD:AD,MATCH($B417,Base_Dados!$B:$B,0))=0,0,
MAX(0, MIN(AD$1,
((INDEX(Base_Dados!AD:AD,MATCH($B417,Base_Dados!$B:$B,0))-MIN(Base_Dados!AD$5:AD$98)) /
(IF(MAX(Base_Dados!AD$5:AD$98)-MIN(Base_Dados!AD$5:AD$98)=0,1,MAX(Base_Dados!AD$5:AD$98)-MIN(Base_Dados!AD$5:AD$98)))) * AD$1)))</f>
        <v>7.5343884040822373E-2</v>
      </c>
      <c r="AE417" s="106">
        <f>IF(INDEX(Base_Dados!AE:AE,MATCH($B417,Base_Dados!$B:$B,0))=0,0,
MAX(0, MIN(AE$1,
((INDEX(Base_Dados!AE:AE,MATCH($B417,Base_Dados!$B:$B,0))-MIN(Base_Dados!AE$5:AE$98)) /
(IF(MAX(Base_Dados!AE$5:AE$98)-MIN(Base_Dados!AE$5:AE$98)=0,1,MAX(Base_Dados!AE$5:AE$98)-MIN(Base_Dados!AE$5:AE$98)))) * AE$1)))</f>
        <v>4.504530418524378E-2</v>
      </c>
      <c r="AF417" s="106">
        <f>IF(INDEX(Base_Dados!AF:AF,MATCH($B417,Base_Dados!$B:$B,0))=0,0,
MAX(0, MIN(AF$1,
((INDEX(Base_Dados!AF:AF,MATCH($B417,Base_Dados!$B:$B,0))-MIN(Base_Dados!AF$5:AF$98)) /
(IF(MAX(Base_Dados!AF$5:AF$98)-MIN(Base_Dados!AF$5:AF$98)=0,1,MAX(Base_Dados!AF$5:AF$98)-MIN(Base_Dados!AF$5:AF$98)))) * AF$1)))</f>
        <v>8.7987863742932007E-2</v>
      </c>
      <c r="AG417" s="106">
        <f>IF(INDEX(Base_Dados!AG:AG,MATCH($B417,Base_Dados!$B:$B,0))=0,0,
MAX(0, MIN(AG$1,
((INDEX(Base_Dados!AG:AG,MATCH($B417,Base_Dados!$B:$B,0))-MIN(Base_Dados!AG$5:AG$98)) /
(IF(MAX(Base_Dados!AG$5:AG$98)-MIN(Base_Dados!AG$5:AG$98)=0,1,MAX(Base_Dados!AG$5:AG$98)-MIN(Base_Dados!AG$5:AG$98)))) * AG$1)))</f>
        <v>0.43889210678742563</v>
      </c>
      <c r="AH417" s="106">
        <f>IF(INDEX(Base_Dados!AH:AH,MATCH($B417,Base_Dados!$B:$B,0))=0,0,
MAX(0, MIN(AH$1,
((INDEX(Base_Dados!AH:AH,MATCH($B417,Base_Dados!$B:$B,0))-MIN(Base_Dados!AH$5:AH$98)) /
(IF(MAX(Base_Dados!AH$5:AH$98)-MIN(Base_Dados!AH$5:AH$98)=0,1,MAX(Base_Dados!AH$5:AH$98)-MIN(Base_Dados!AH$5:AH$98)))) * AH$1)))</f>
        <v>1.5353332880433921</v>
      </c>
      <c r="AI417" s="106">
        <f>IF(INDEX(Base_Dados!AI:AI,MATCH($B417,Base_Dados!$B:$B,0))=0,0,
MAX(0, MIN(AI$1,
((INDEX(Base_Dados!AI:AI,MATCH($B417,Base_Dados!$B:$B,0))-MIN(Base_Dados!AI$5:AI$98)) /
(IF(MAX(Base_Dados!AI$5:AI$98)-MIN(Base_Dados!AI$5:AI$98)=0,1,MAX(Base_Dados!AI$5:AI$98)-MIN(Base_Dados!AI$5:AI$98)))) * AI$1)))</f>
        <v>0.2857142857142857</v>
      </c>
      <c r="AJ417" s="106">
        <f>IF(INDEX(Base_Dados!AJ:AJ,MATCH($B417,Base_Dados!$B:$B,0))=0,0,
MAX(0, MIN(AJ$1,
((INDEX(Base_Dados!AJ:AJ,MATCH($B417,Base_Dados!$B:$B,0))-MIN(Base_Dados!AJ$5:AJ$98)) /
(IF(MAX(Base_Dados!AJ$5:AJ$98)-MIN(Base_Dados!AJ$5:AJ$98)=0,1,MAX(Base_Dados!AJ$5:AJ$98)-MIN(Base_Dados!AJ$5:AJ$98)))) * AJ$1)))</f>
        <v>0.74404761904761907</v>
      </c>
      <c r="AK417" s="106">
        <f>IF(INDEX(Base_Dados!AK:AK,MATCH($B417,Base_Dados!$B:$B,0))=0,0,
MAX(0, MIN(AK$1,
((INDEX(Base_Dados!AK:AK,MATCH($B417,Base_Dados!$B:$B,0))-MIN(Base_Dados!AK$5:AK$98)) /
(IF(MAX(Base_Dados!AK$5:AK$98)-MIN(Base_Dados!AK$5:AK$98)=0,1,MAX(Base_Dados!AK$5:AK$98)-MIN(Base_Dados!AK$5:AK$98)))) * AK$1)))</f>
        <v>5.2873563218390804E-2</v>
      </c>
      <c r="AL417" s="106">
        <f>IF(INDEX(Base_Dados!AL:AL,MATCH($B417,Base_Dados!$B:$B,0))=0,0,
MAX(0, MIN(AL$1,
((INDEX(Base_Dados!AL:AL,MATCH($B417,Base_Dados!$B:$B,0))-MIN(Base_Dados!AL$5:AL$98)) /
(IF(MAX(Base_Dados!AL$5:AL$98)-MIN(Base_Dados!AL$5:AL$98)=0,1,MAX(Base_Dados!AL$5:AL$98)-MIN(Base_Dados!AL$5:AL$98)))) * AL$1)))</f>
        <v>0</v>
      </c>
      <c r="AM417" s="106">
        <f>IF(INDEX(Base_Dados!AM:AM,MATCH($B417,Base_Dados!$B:$B,0))=0,0,
MAX(0, MIN(AM$1,
((INDEX(Base_Dados!AM:AM,MATCH($B417,Base_Dados!$B:$B,0))-MIN(Base_Dados!AM$5:AM$98)) /
(IF(MAX(Base_Dados!AM$5:AM$98)-MIN(Base_Dados!AM$5:AM$98)=0,1,MAX(Base_Dados!AM$5:AM$98)-MIN(Base_Dados!AM$5:AM$98)))) * AM$1)))</f>
        <v>0.10357327809425168</v>
      </c>
      <c r="AN417" s="106">
        <f>IF(INDEX(Base_Dados!AN:AN,MATCH($B417,Base_Dados!$B:$B,0))=0,0,
MAX(0, MIN(AN$1,
((INDEX(Base_Dados!AN:AN,MATCH($B417,Base_Dados!$B:$B,0))-MIN(Base_Dados!AN$5:AN$98)) /
(IF(MAX(Base_Dados!AN$5:AN$98)-MIN(Base_Dados!AN$5:AN$98)=0,1,MAX(Base_Dados!AN$5:AN$98)-MIN(Base_Dados!AN$5:AN$98)))) * AN$1)))</f>
        <v>0.19490096923725242</v>
      </c>
      <c r="AO417" s="106">
        <f>IF(INDEX(Base_Dados!AO:AO,MATCH($B417,Base_Dados!$B:$B,0))=0,0,
MAX(0, MIN(AO$1,
((INDEX(Base_Dados!AO:AO,MATCH($B417,Base_Dados!$B:$B,0))-MIN(Base_Dados!AO$5:AO$98)) /
(IF(MAX(Base_Dados!AO$5:AO$98)-MIN(Base_Dados!AO$5:AO$98)=0,1,MAX(Base_Dados!AO$5:AO$98)-MIN(Base_Dados!AO$5:AO$98)))) * AO$1)))</f>
        <v>0</v>
      </c>
      <c r="AP417" s="106">
        <f>IF(INDEX(Base_Dados!AP:AP,MATCH($B417,Base_Dados!$B:$B,0))=0,0,
MAX(0, MIN(AP$1,
((INDEX(Base_Dados!AP:AP,MATCH($B417,Base_Dados!$B:$B,0))-MIN(Base_Dados!AP$5:AP$98)) /
(IF(MAX(Base_Dados!AP$5:AP$98)-MIN(Base_Dados!AP$5:AP$98)=0,1,MAX(Base_Dados!AP$5:AP$98)-MIN(Base_Dados!AP$5:AP$98)))) * AP$1)))</f>
        <v>4.8165137614678902E-2</v>
      </c>
      <c r="AQ417" s="106">
        <f>IF(INDEX(Base_Dados!AQ:AQ,MATCH($B417,Base_Dados!$B:$B,0))=0,0,
MAX(0, MIN(AQ$1,
((INDEX(Base_Dados!AQ:AQ,MATCH($B417,Base_Dados!$B:$B,0))-MIN(Base_Dados!AQ$5:AQ$98)) /
(IF(MAX(Base_Dados!AQ$5:AQ$98)-MIN(Base_Dados!AQ$5:AQ$98)=0,1,MAX(Base_Dados!AQ$5:AQ$98)-MIN(Base_Dados!AQ$5:AQ$98)))) * AQ$1)))</f>
        <v>0</v>
      </c>
      <c r="AR417" s="106">
        <f>IF(INDEX(Base_Dados!AR:AR,MATCH($B417,Base_Dados!$B:$B,0))=0,0,
MAX(0, MIN(AR$1,
((INDEX(Base_Dados!AR:AR,MATCH($B417,Base_Dados!$B:$B,0))-MIN(Base_Dados!AR$5:AR$98)) /
(IF(MAX(Base_Dados!AR$5:AR$98)-MIN(Base_Dados!AR$5:AR$98)=0,1,MAX(Base_Dados!AR$5:AR$98)-MIN(Base_Dados!AR$5:AR$98)))) * AR$1)))</f>
        <v>0</v>
      </c>
      <c r="AS417" s="106">
        <f>IF(INDEX(Base_Dados!AS:AS,MATCH($B417,Base_Dados!$B:$B,0))=0,0,
MAX(0, MIN(AS$1,
((INDEX(Base_Dados!AS:AS,MATCH($B417,Base_Dados!$B:$B,0))-MIN(Base_Dados!AS$5:AS$98)) /
(IF(MAX(Base_Dados!AS$5:AS$98)-MIN(Base_Dados!AS$5:AS$98)=0,1,MAX(Base_Dados!AS$5:AS$98)-MIN(Base_Dados!AS$5:AS$98)))) * AS$1)))</f>
        <v>3.048780487804878E-2</v>
      </c>
      <c r="AT417" s="106">
        <f>IF(INDEX(Base_Dados!AT:AT,MATCH($B417,Base_Dados!$B:$B,0))=0,0,
MAX(0, MIN(AT$1,
((INDEX(Base_Dados!AT:AT,MATCH($B417,Base_Dados!$B:$B,0))-MIN(Base_Dados!AT$5:AT$98)) /
(IF(MAX(Base_Dados!AT$5:AT$98)-MIN(Base_Dados!AT$5:AT$98)=0,1,MAX(Base_Dados!AT$5:AT$98)-MIN(Base_Dados!AT$5:AT$98)))) * AT$1)))</f>
        <v>2.1428571428571429E-2</v>
      </c>
      <c r="AU417" s="106">
        <f>IF(INDEX(Base_Dados!AU:AU,MATCH($B417,Base_Dados!$B:$B,0))=0,0,
MAX(0, MIN(AU$1,
((INDEX(Base_Dados!AU:AU,MATCH($B417,Base_Dados!$B:$B,0))-MIN(Base_Dados!AU$5:AU$98)) /
(IF(MAX(Base_Dados!AU$5:AU$98)-MIN(Base_Dados!AU$5:AU$98)=0,1,MAX(Base_Dados!AU$5:AU$98)-MIN(Base_Dados!AU$5:AU$98)))) * AU$1)))</f>
        <v>2.8089887640449437E-2</v>
      </c>
      <c r="AV417" s="106">
        <f>IF(INDEX(Base_Dados!AV:AV,MATCH($B417,Base_Dados!$B:$B,0))=0,0,
MAX(0, MIN(AV$1,
((INDEX(Base_Dados!AV:AV,MATCH($B417,Base_Dados!$B:$B,0))-MIN(Base_Dados!AV$5:AV$98)) /
(IF(MAX(Base_Dados!AV$5:AV$98)-MIN(Base_Dados!AV$5:AV$98)=0,1,MAX(Base_Dados!AV$5:AV$98)-MIN(Base_Dados!AV$5:AV$98)))) * AV$1)))</f>
        <v>9.6153846153846159E-3</v>
      </c>
      <c r="AW417" s="106">
        <f>IF(INDEX(Base_Dados!AW:AW,MATCH($B417,Base_Dados!$B:$B,0))=0,0,
MAX(0, MIN(AW$1,
((INDEX(Base_Dados!AW:AW,MATCH($B417,Base_Dados!$B:$B,0))-MIN(Base_Dados!AW$5:AW$98)) /
(IF(MAX(Base_Dados!AW$5:AW$98)-MIN(Base_Dados!AW$5:AW$98)=0,1,MAX(Base_Dados!AW$5:AW$98)-MIN(Base_Dados!AW$5:AW$98)))) * AW$1)))</f>
        <v>0</v>
      </c>
      <c r="AX417" s="106">
        <f>IF(INDEX(Base_Dados!AX:AX,MATCH($B417,Base_Dados!$B:$B,0))=0,0,
MAX(0, MIN(AX$1,
((INDEX(Base_Dados!AX:AX,MATCH($B417,Base_Dados!$B:$B,0))-MIN(Base_Dados!AX$5:AX$98)) /
(IF(MAX(Base_Dados!AX$5:AX$98)-MIN(Base_Dados!AX$5:AX$98)=0,1,MAX(Base_Dados!AX$5:AX$98)-MIN(Base_Dados!AX$5:AX$98)))) * AX$1)))</f>
        <v>4.6822247960767886E-2</v>
      </c>
      <c r="AY417" s="106">
        <f>IF(INDEX(Base_Dados!AY:AY,MATCH($B417,Base_Dados!$B:$B,0))=0,0,
MAX(0, MIN(AY$1,
((INDEX(Base_Dados!AY:AY,MATCH($B417,Base_Dados!$B:$B,0))-MIN(Base_Dados!AY$5:AY$98)) /
(IF(MAX(Base_Dados!AY$5:AY$98)-MIN(Base_Dados!AY$5:AY$98)=0,1,MAX(Base_Dados!AY$5:AY$98)-MIN(Base_Dados!AY$5:AY$98)))) * AY$1)))</f>
        <v>5.3412462908011868E-2</v>
      </c>
      <c r="AZ417" s="106">
        <f>IF(INDEX(Base_Dados!AZ:AZ,MATCH($B417,Base_Dados!$B:$B,0))=0,0,
MAX(0, MIN(AZ$1,
((INDEX(Base_Dados!AZ:AZ,MATCH($B417,Base_Dados!$B:$B,0))-MIN(Base_Dados!AZ$5:AZ$98)) /
(IF(MAX(Base_Dados!AZ$5:AZ$98)-MIN(Base_Dados!AZ$5:AZ$98)=0,1,MAX(Base_Dados!AZ$5:AZ$98)-MIN(Base_Dados!AZ$5:AZ$98)))) * AZ$1)))</f>
        <v>0.40099009900990101</v>
      </c>
      <c r="BA417" s="106">
        <f>IF(INDEX(Base_Dados!BA:BA,MATCH($B417,Base_Dados!$B:$B,0))=0,0,
MAX(0, MIN(BA$1,
((INDEX(Base_Dados!BA:BA,MATCH($B417,Base_Dados!$B:$B,0))-MIN(Base_Dados!BA$5:BA$98)) /
(IF(MAX(Base_Dados!BA$5:BA$98)-MIN(Base_Dados!BA$5:BA$98)=0,1,MAX(Base_Dados!BA$5:BA$98)-MIN(Base_Dados!BA$5:BA$98)))) * BA$1)))</f>
        <v>6.8629410066830973E-2</v>
      </c>
      <c r="BB417" s="106">
        <f>IF(INDEX(Base_Dados!BB:BB,MATCH($B417,Base_Dados!$B:$B,0))=0,0,
MAX(0, MIN(BB$1,
((INDEX(Base_Dados!BB:BB,MATCH($B417,Base_Dados!$B:$B,0))-MIN(Base_Dados!BB$5:BB$98)) /
(IF(MAX(Base_Dados!BB$5:BB$98)-MIN(Base_Dados!BB$5:BB$98)=0,1,MAX(Base_Dados!BB$5:BB$98)-MIN(Base_Dados!BB$5:BB$98)))) * BB$1)))</f>
        <v>8.8626411291925181E-2</v>
      </c>
      <c r="BC417" s="106">
        <f>IF(INDEX(Base_Dados!BC:BC,MATCH($B417,Base_Dados!$B:$B,0))=0,0,
MAX(0, MIN(BC$1,
((INDEX(Base_Dados!BC:BC,MATCH($B417,Base_Dados!$B:$B,0))-MIN(Base_Dados!BC$5:BC$98)) /
(IF(MAX(Base_Dados!BC$5:BC$98)-MIN(Base_Dados!BC$5:BC$98)=0,1,MAX(Base_Dados!BC$5:BC$98)-MIN(Base_Dados!BC$5:BC$98)))) * BC$1)))</f>
        <v>5.0363587395636948E-2</v>
      </c>
      <c r="BD417" s="106">
        <f>IF(INDEX(Base_Dados!BD:BD,MATCH($B417,Base_Dados!$B:$B,0))=0,0,
MAX(0, MIN(BD$1,
((INDEX(Base_Dados!BD:BD,MATCH($B417,Base_Dados!$B:$B,0))-MIN(Base_Dados!BD$5:BD$98)) /
(IF(MAX(Base_Dados!BD$5:BD$98)-MIN(Base_Dados!BD$5:BD$98)=0,1,MAX(Base_Dados!BD$5:BD$98)-MIN(Base_Dados!BD$5:BD$98)))) * BD$1)))</f>
        <v>3.8501488816563949E-2</v>
      </c>
      <c r="BE417" s="106">
        <f>IF(INDEX(Base_Dados!BE:BE,MATCH($B417,Base_Dados!$B:$B,0))=0,0,
MAX(0, MIN(BE$1,
((INDEX(Base_Dados!BE:BE,MATCH($B417,Base_Dados!$B:$B,0))-MIN(Base_Dados!BE$5:BE$98)) /
(IF(MAX(Base_Dados!BE$5:BE$98)-MIN(Base_Dados!BE$5:BE$98)=0,1,MAX(Base_Dados!BE$5:BE$98)-MIN(Base_Dados!BE$5:BE$98)))) * BE$1)))</f>
        <v>0.16708479678876068</v>
      </c>
      <c r="BF417" s="106">
        <f>IF(INDEX(Base_Dados!BF:BF,MATCH($B417,Base_Dados!$B:$B,0))=0,0,
MAX(0, MIN(BF$1,
((INDEX(Base_Dados!BF:BF,MATCH($B417,Base_Dados!$B:$B,0))-MIN(Base_Dados!BF$5:BF$98)) /
(IF(MAX(Base_Dados!BF$5:BF$98)-MIN(Base_Dados!BF$5:BF$98)=0,1,MAX(Base_Dados!BF$5:BF$98)-MIN(Base_Dados!BF$5:BF$98)))) * BF$1)))</f>
        <v>0</v>
      </c>
      <c r="BG417" s="106">
        <f>IF(INDEX(Base_Dados!BG:BG,MATCH($B417,Base_Dados!$B:$B,0))=0,0,
MAX(0, MIN(BG$1,
((INDEX(Base_Dados!BG:BG,MATCH($B417,Base_Dados!$B:$B,0))-MIN(Base_Dados!BG$5:BG$98)) /
(IF(MAX(Base_Dados!BG$5:BG$98)-MIN(Base_Dados!BG$5:BG$98)=0,1,MAX(Base_Dados!BG$5:BG$98)-MIN(Base_Dados!BG$5:BG$98)))) * BG$1)))</f>
        <v>3.8461538461538464E-2</v>
      </c>
      <c r="BH417" s="106">
        <f>IF(INDEX(Base_Dados!BH:BH,MATCH($B417,Base_Dados!$B:$B,0))=0,0,
MAX(0, MIN(BH$1,
((INDEX(Base_Dados!BH:BH,MATCH($B417,Base_Dados!$B:$B,0))-MIN(Base_Dados!BH$5:BH$98)) /
(IF(MAX(Base_Dados!BH$5:BH$98)-MIN(Base_Dados!BH$5:BH$98)=0,1,MAX(Base_Dados!BH$5:BH$98)-MIN(Base_Dados!BH$5:BH$98)))) * BH$1)))</f>
        <v>0.10989010989010989</v>
      </c>
      <c r="BI417" s="106">
        <f>IF(INDEX(Base_Dados!BI:BI,MATCH($B417,Base_Dados!$B:$B,0))=0,0,
MAX(0, MIN(BI$1,
((INDEX(Base_Dados!BI:BI,MATCH($B417,Base_Dados!$B:$B,0))-MIN(Base_Dados!BI$5:BI$98)) /
(IF(MAX(Base_Dados!BI$5:BI$98)-MIN(Base_Dados!BI$5:BI$98)=0,1,MAX(Base_Dados!BI$5:BI$98)-MIN(Base_Dados!BI$5:BI$98)))) * BI$1)))</f>
        <v>0.13728549141965679</v>
      </c>
      <c r="BJ417" s="106">
        <f>IF(INDEX(Base_Dados!BJ:BJ,MATCH($B417,Base_Dados!$B:$B,0))=0,0,
MAX(0, MIN(BJ$1,
((INDEX(Base_Dados!BJ:BJ,MATCH($B417,Base_Dados!$B:$B,0))-MIN(Base_Dados!BJ$5:BJ$98)) /
(IF(MAX(Base_Dados!BJ$5:BJ$98)-MIN(Base_Dados!BJ$5:BJ$98)=0,1,MAX(Base_Dados!BJ$5:BJ$98)-MIN(Base_Dados!BJ$5:BJ$98)))) * BJ$1)))</f>
        <v>7.3684210526315783E-2</v>
      </c>
      <c r="BK417" s="106">
        <f>IF(INDEX(Base_Dados!BK:BK,MATCH($B417,Base_Dados!$B:$B,0))=0,0,
MAX(0, MIN(BK$1,
((INDEX(Base_Dados!BK:BK,MATCH($B417,Base_Dados!$B:$B,0))-MIN(Base_Dados!BK$5:BK$98)) /
(IF(MAX(Base_Dados!BK$5:BK$98)-MIN(Base_Dados!BK$5:BK$98)=0,1,MAX(Base_Dados!BK$5:BK$98)-MIN(Base_Dados!BK$5:BK$98)))) * BK$1)))</f>
        <v>8.9285714285714288E-2</v>
      </c>
      <c r="BL417" s="106">
        <f>IF(INDEX(Base_Dados!BL:BL,MATCH($B417,Base_Dados!$B:$B,0))=0,0,
MAX(0, MIN(BL$1,
((INDEX(Base_Dados!BL:BL,MATCH($B417,Base_Dados!$B:$B,0))-MIN(Base_Dados!BL$5:BL$98)) /
(IF(MAX(Base_Dados!BL$5:BL$98)-MIN(Base_Dados!BL$5:BL$98)=0,1,MAX(Base_Dados!BL$5:BL$98)-MIN(Base_Dados!BL$5:BL$98)))) * BL$1)))</f>
        <v>0.14332247557003258</v>
      </c>
      <c r="BM417" s="106">
        <f>IF(INDEX(Base_Dados!BM:BM,MATCH($B417,Base_Dados!$B:$B,0))=0,0,
MAX(0, MIN(BM$1,
((INDEX(Base_Dados!BM:BM,MATCH($B417,Base_Dados!$B:$B,0))-MIN(Base_Dados!BM$5:BM$98)) /
(IF(MAX(Base_Dados!BM$5:BM$98)-MIN(Base_Dados!BM$5:BM$98)=0,1,MAX(Base_Dados!BM$5:BM$98)-MIN(Base_Dados!BM$5:BM$98)))) * BM$1)))</f>
        <v>1</v>
      </c>
      <c r="BN417" s="106">
        <f>IF(INDEX(Base_Dados!BN:BN,MATCH($B417,Base_Dados!$B:$B,0))=0,0,
MAX(0, MIN(BN$1,
((INDEX(Base_Dados!BN:BN,MATCH($B417,Base_Dados!$B:$B,0))-MIN(Base_Dados!BN$5:BN$98)) /
(IF(MAX(Base_Dados!BN$5:BN$98)-MIN(Base_Dados!BN$5:BN$98)=0,1,MAX(Base_Dados!BN$5:BN$98)-MIN(Base_Dados!BN$5:BN$98)))) * BN$1)))</f>
        <v>0.17341554529286829</v>
      </c>
      <c r="BO417" s="106">
        <f>IF(INDEX(Base_Dados!BO:BO,MATCH($B417,Base_Dados!$B:$B,0))=0,0,
MAX(0, MIN(BO$1,
((INDEX(Base_Dados!BO:BO,MATCH($B417,Base_Dados!$B:$B,0))-MIN(Base_Dados!BO$5:BO$98)) /
(IF(MAX(Base_Dados!BO$5:BO$98)-MIN(Base_Dados!BO$5:BO$98)=0,1,MAX(Base_Dados!BO$5:BO$98)-MIN(Base_Dados!BO$5:BO$98)))) * BO$1)))</f>
        <v>9.4827586206896547E-2</v>
      </c>
      <c r="BP417" s="106">
        <f t="shared" si="24"/>
        <v>15.497738491378836</v>
      </c>
      <c r="BQ417" s="111">
        <f t="shared" si="25"/>
        <v>0.38534569783649381</v>
      </c>
      <c r="BR417" s="112">
        <f t="shared" si="26"/>
        <v>7.0837384358470534E-2</v>
      </c>
      <c r="BS417" s="113">
        <f t="shared" si="27"/>
        <v>15.426901107020365</v>
      </c>
    </row>
    <row r="418" spans="1:71">
      <c r="A418" s="21">
        <v>41002</v>
      </c>
      <c r="B418" s="21" t="s">
        <v>472</v>
      </c>
      <c r="C418" s="21" t="s">
        <v>437</v>
      </c>
      <c r="D418" s="105">
        <f>IF(INDEX(Base_Dados!D:D,MATCH($B418,Base_Dados!$B:$B,0))=0,0,
MAX(0, MIN(D$1,
((INDEX(Base_Dados!D:D,MATCH($B418,Base_Dados!$B:$B,0))-MIN(Base_Dados!D$5:D$98)) /
(IF(MAX(Base_Dados!D$5:D$98)-MIN(Base_Dados!D$5:D$98)=0,1,MAX(Base_Dados!D$5:D$98)-MIN(Base_Dados!D$5:D$98)))) * D$1)))</f>
        <v>0.55983609213553653</v>
      </c>
      <c r="E418" s="106">
        <f>IF(INDEX(Base_Dados!E:E,MATCH($B418,Base_Dados!$B:$B,0))=0,0,
MAX(0, MIN(E$1,
((INDEX(Base_Dados!E:E,MATCH($B418,Base_Dados!$B:$B,0))-MIN(Base_Dados!E$5:E$98)) /
(IF(MAX(Base_Dados!E$5:E$98)-MIN(Base_Dados!E$5:E$98)=0,1,MAX(Base_Dados!E$5:E$98)-MIN(Base_Dados!E$5:E$98)))) * E$1)))</f>
        <v>0.14008152106621233</v>
      </c>
      <c r="F418" s="106">
        <f>IF(INDEX(Base_Dados!F:F,MATCH($B418,Base_Dados!$B:$B,0))=0,0,
MAX(0, MIN(F$1,
((INDEX(Base_Dados!F:F,MATCH($B418,Base_Dados!$B:$B,0))-MIN(Base_Dados!F$5:F$98)) /
(IF(MAX(Base_Dados!F$5:F$98)-MIN(Base_Dados!F$5:F$98)=0,1,MAX(Base_Dados!F$5:F$98)-MIN(Base_Dados!F$5:F$98)))) * F$1)))</f>
        <v>0.13671055863072185</v>
      </c>
      <c r="G418" s="106">
        <f>IF(INDEX(Base_Dados!G:G,MATCH($B418,Base_Dados!$B:$B,0))=0,0,
MAX(0, MIN(G$1,
((INDEX(Base_Dados!G:G,MATCH($B418,Base_Dados!$B:$B,0))-MIN(Base_Dados!G$5:G$98)) /
(IF(MAX(Base_Dados!G$5:G$98)-MIN(Base_Dados!G$5:G$98)=0,1,MAX(Base_Dados!G$5:G$98)-MIN(Base_Dados!G$5:G$98)))) * G$1)))</f>
        <v>0.12930583373933127</v>
      </c>
      <c r="H418" s="106">
        <f>IF(INDEX(Base_Dados!H:H,MATCH($B418,Base_Dados!$B:$B,0))=0,0,
MAX(0, MIN(H$1,
((INDEX(Base_Dados!H:H,MATCH($B418,Base_Dados!$B:$B,0))-MIN(Base_Dados!H$5:H$98)) /
(IF(MAX(Base_Dados!H$5:H$98)-MIN(Base_Dados!H$5:H$98)=0,1,MAX(Base_Dados!H$5:H$98)-MIN(Base_Dados!H$5:H$98)))) * H$1)))</f>
        <v>0.13203336389454148</v>
      </c>
      <c r="I418" s="106">
        <f>IF(INDEX(Base_Dados!I:I,MATCH($B418,Base_Dados!$B:$B,0))=0,0,
MAX(0, MIN(I$1,
((INDEX(Base_Dados!I:I,MATCH($B418,Base_Dados!$B:$B,0))-MIN(Base_Dados!I$5:I$98)) /
(IF(MAX(Base_Dados!I$5:I$98)-MIN(Base_Dados!I$5:I$98)=0,1,MAX(Base_Dados!I$5:I$98)-MIN(Base_Dados!I$5:I$98)))) * I$1)))</f>
        <v>0.15414854629326971</v>
      </c>
      <c r="J418" s="106">
        <f>IF(INDEX(Base_Dados!J:J,MATCH($B418,Base_Dados!$B:$B,0))=0,0,
MAX(0, MIN(J$1,
((INDEX(Base_Dados!J:J,MATCH($B418,Base_Dados!$B:$B,0))-MIN(Base_Dados!J$5:J$98)) /
(IF(MAX(Base_Dados!J$5:J$98)-MIN(Base_Dados!J$5:J$98)=0,1,MAX(Base_Dados!J$5:J$98)-MIN(Base_Dados!J$5:J$98)))) * J$1)))</f>
        <v>0.18687734038765302</v>
      </c>
      <c r="K418" s="106">
        <f>IF(INDEX(Base_Dados!K:K,MATCH($B418,Base_Dados!$B:$B,0))=0,0,
MAX(0, MIN(K$1,
((INDEX(Base_Dados!K:K,MATCH($B418,Base_Dados!$B:$B,0))-MIN(Base_Dados!K$5:K$98)) /
(IF(MAX(Base_Dados!K$5:K$98)-MIN(Base_Dados!K$5:K$98)=0,1,MAX(Base_Dados!K$5:K$98)-MIN(Base_Dados!K$5:K$98)))) * K$1)))</f>
        <v>0.20747428443649374</v>
      </c>
      <c r="L418" s="106">
        <f>IF(INDEX(Base_Dados!L:L,MATCH($B418,Base_Dados!$B:$B,0))=0,0,
MAX(0, MIN(L$1,
((INDEX(Base_Dados!L:L,MATCH($B418,Base_Dados!$B:$B,0))-MIN(Base_Dados!L$5:L$98)) /
(IF(MAX(Base_Dados!L$5:L$98)-MIN(Base_Dados!L$5:L$98)=0,1,MAX(Base_Dados!L$5:L$98)-MIN(Base_Dados!L$5:L$98)))) * L$1)))</f>
        <v>0.27829721195731505</v>
      </c>
      <c r="M418" s="106">
        <f>IF(INDEX(Base_Dados!M:M,MATCH($B418,Base_Dados!$B:$B,0))=0,0,
MAX(0, MIN(M$1,
((INDEX(Base_Dados!M:M,MATCH($B418,Base_Dados!$B:$B,0))-MIN(Base_Dados!M$5:M$98)) /
(IF(MAX(Base_Dados!M$5:M$98)-MIN(Base_Dados!M$5:M$98)=0,1,MAX(Base_Dados!M$5:M$98)-MIN(Base_Dados!M$5:M$98)))) * M$1)))</f>
        <v>0.31328279883381926</v>
      </c>
      <c r="N418" s="106">
        <f>IF(INDEX(Base_Dados!N:N,MATCH($B418,Base_Dados!$B:$B,0))=0,0,
MAX(0, MIN(N$1,
((INDEX(Base_Dados!N:N,MATCH($B418,Base_Dados!$B:$B,0))-MIN(Base_Dados!N$5:N$98)) /
(IF(MAX(Base_Dados!N$5:N$98)-MIN(Base_Dados!N$5:N$98)=0,1,MAX(Base_Dados!N$5:N$98)-MIN(Base_Dados!N$5:N$98)))) * N$1)))</f>
        <v>0.38176031424886714</v>
      </c>
      <c r="O418" s="106">
        <f>IF(INDEX(Base_Dados!O:O,MATCH($B418,Base_Dados!$B:$B,0))=0,0,
MAX(0, MIN(O$1,
((INDEX(Base_Dados!O:O,MATCH($B418,Base_Dados!$B:$B,0))-MIN(Base_Dados!O$5:O$98)) /
(IF(MAX(Base_Dados!O$5:O$98)-MIN(Base_Dados!O$5:O$98)=0,1,MAX(Base_Dados!O$5:O$98)-MIN(Base_Dados!O$5:O$98)))) * O$1)))</f>
        <v>0.49177769106416186</v>
      </c>
      <c r="P418" s="106">
        <f>IF(INDEX(Base_Dados!P:P,MATCH($B418,Base_Dados!$B:$B,0))=0,0,
MAX(0, MIN(P$1,
((INDEX(Base_Dados!P:P,MATCH($B418,Base_Dados!$B:$B,0))-MIN(Base_Dados!P$5:P$98)) /
(IF(MAX(Base_Dados!P$5:P$98)-MIN(Base_Dados!P$5:P$98)=0,1,MAX(Base_Dados!P$5:P$98)-MIN(Base_Dados!P$5:P$98)))) * P$1)))</f>
        <v>0.227836554708233</v>
      </c>
      <c r="Q418" s="106">
        <f>IF(INDEX(Base_Dados!Q:Q,MATCH($B418,Base_Dados!$B:$B,0))=0,0,
MAX(0, MIN(Q$1,
((INDEX(Base_Dados!Q:Q,MATCH($B418,Base_Dados!$B:$B,0))-MIN(Base_Dados!Q$5:Q$98)) /
(IF(MAX(Base_Dados!Q$5:Q$98)-MIN(Base_Dados!Q$5:Q$98)=0,1,MAX(Base_Dados!Q$5:Q$98)-MIN(Base_Dados!Q$5:Q$98)))) * Q$1)))</f>
        <v>0.1061028908430309</v>
      </c>
      <c r="R418" s="106">
        <f>IF(INDEX(Base_Dados!R:R,MATCH($B418,Base_Dados!$B:$B,0))=0,0,
MAX(0, MIN(R$1,
((INDEX(Base_Dados!R:R,MATCH($B418,Base_Dados!$B:$B,0))-MIN(Base_Dados!R$5:R$98)) /
(IF(MAX(Base_Dados!R$5:R$98)-MIN(Base_Dados!R$5:R$98)=0,1,MAX(Base_Dados!R$5:R$98)-MIN(Base_Dados!R$5:R$98)))) * R$1)))</f>
        <v>8.4696035339835926E-2</v>
      </c>
      <c r="S418" s="106">
        <f>IF(INDEX(Base_Dados!S:S,MATCH($B418,Base_Dados!$B:$B,0))=0,0,
MAX(0, MIN(S$1,
((INDEX(Base_Dados!S:S,MATCH($B418,Base_Dados!$B:$B,0))-MIN(Base_Dados!S$5:S$98)) /
(IF(MAX(Base_Dados!S$5:S$98)-MIN(Base_Dados!S$5:S$98)=0,1,MAX(Base_Dados!S$5:S$98)-MIN(Base_Dados!S$5:S$98)))) * S$1)))</f>
        <v>0.15674380289073617</v>
      </c>
      <c r="T418" s="106">
        <f>IF(INDEX(Base_Dados!T:T,MATCH($B418,Base_Dados!$B:$B,0))=0,0,
MAX(0, MIN(T$1,
((INDEX(Base_Dados!T:T,MATCH($B418,Base_Dados!$B:$B,0))-MIN(Base_Dados!T$5:T$98)) /
(IF(MAX(Base_Dados!T$5:T$98)-MIN(Base_Dados!T$5:T$98)=0,1,MAX(Base_Dados!T$5:T$98)-MIN(Base_Dados!T$5:T$98)))) * T$1)))</f>
        <v>0.81644496516211984</v>
      </c>
      <c r="U418" s="106">
        <f>IF(INDEX(Base_Dados!U:U,MATCH($B418,Base_Dados!$B:$B,0))=0,0,
MAX(0, MIN(U$1,
((INDEX(Base_Dados!U:U,MATCH($B418,Base_Dados!$B:$B,0))-MIN(Base_Dados!U$5:U$98)) /
(IF(MAX(Base_Dados!U$5:U$98)-MIN(Base_Dados!U$5:U$98)=0,1,MAX(Base_Dados!U$5:U$98)-MIN(Base_Dados!U$5:U$98)))) * U$1)))</f>
        <v>0.89665767460399215</v>
      </c>
      <c r="V418" s="106">
        <f>IF(INDEX(Base_Dados!V:V,MATCH($B418,Base_Dados!$B:$B,0))=0,0,
MAX(0, MIN(V$1,
((INDEX(Base_Dados!V:V,MATCH($B418,Base_Dados!$B:$B,0))-MIN(Base_Dados!V$5:V$98)) /
(IF(MAX(Base_Dados!V$5:V$98)-MIN(Base_Dados!V$5:V$98)=0,1,MAX(Base_Dados!V$5:V$98)-MIN(Base_Dados!V$5:V$98)))) * V$1)))</f>
        <v>0.2086427630775079</v>
      </c>
      <c r="W418" s="106">
        <f>IF(INDEX(Base_Dados!W:W,MATCH($B418,Base_Dados!$B:$B,0))=0,0,
MAX(0, MIN(W$1,
((INDEX(Base_Dados!W:W,MATCH($B418,Base_Dados!$B:$B,0))-MIN(Base_Dados!W$5:W$98)) /
(IF(MAX(Base_Dados!W$5:W$98)-MIN(Base_Dados!W$5:W$98)=0,1,MAX(Base_Dados!W$5:W$98)-MIN(Base_Dados!W$5:W$98)))) * W$1)))</f>
        <v>2.4182913577037377</v>
      </c>
      <c r="X418" s="106">
        <f>IF(INDEX(Base_Dados!X:X,MATCH($B418,Base_Dados!$B:$B,0))=0,0,
MAX(0, MIN(X$1,
((INDEX(Base_Dados!X:X,MATCH($B418,Base_Dados!$B:$B,0))-MIN(Base_Dados!X$5:X$98)) /
(IF(MAX(Base_Dados!X$5:X$98)-MIN(Base_Dados!X$5:X$98)=0,1,MAX(Base_Dados!X$5:X$98)-MIN(Base_Dados!X$5:X$98)))) * X$1)))</f>
        <v>0.82627118644067798</v>
      </c>
      <c r="Y418" s="106">
        <f>IF(INDEX(Base_Dados!Y:Y,MATCH($B418,Base_Dados!$B:$B,0))=0,0,
MAX(0, MIN(Y$1,
((INDEX(Base_Dados!Y:Y,MATCH($B418,Base_Dados!$B:$B,0))-MIN(Base_Dados!Y$5:Y$98)) /
(IF(MAX(Base_Dados!Y$5:Y$98)-MIN(Base_Dados!Y$5:Y$98)=0,1,MAX(Base_Dados!Y$5:Y$98)-MIN(Base_Dados!Y$5:Y$98)))) * Y$1)))</f>
        <v>8.8235294117647051E-2</v>
      </c>
      <c r="Z418" s="106">
        <f>IF(INDEX(Base_Dados!Z:Z,MATCH($B418,Base_Dados!$B:$B,0))=0,0,
MAX(0, MIN(Z$1,
((INDEX(Base_Dados!Z:Z,MATCH($B418,Base_Dados!$B:$B,0))-MIN(Base_Dados!Z$5:Z$98)) /
(IF(MAX(Base_Dados!Z$5:Z$98)-MIN(Base_Dados!Z$5:Z$98)=0,1,MAX(Base_Dados!Z$5:Z$98)-MIN(Base_Dados!Z$5:Z$98)))) * Z$1)))</f>
        <v>0.17142857142857143</v>
      </c>
      <c r="AA418" s="106">
        <f>IF(INDEX(Base_Dados!AA:AA,MATCH($B418,Base_Dados!$B:$B,0))=0,0,
MAX(0, MIN(AA$1,
((INDEX(Base_Dados!AA:AA,MATCH($B418,Base_Dados!$B:$B,0))-MIN(Base_Dados!AA$5:AA$98)) /
(IF(MAX(Base_Dados!AA$5:AA$98)-MIN(Base_Dados!AA$5:AA$98)=0,1,MAX(Base_Dados!AA$5:AA$98)-MIN(Base_Dados!AA$5:AA$98)))) * AA$1)))</f>
        <v>0.47202797202797203</v>
      </c>
      <c r="AB418" s="106">
        <f>IF(INDEX(Base_Dados!AB:AB,MATCH($B418,Base_Dados!$B:$B,0))=0,0,
MAX(0, MIN(AB$1,
((INDEX(Base_Dados!AB:AB,MATCH($B418,Base_Dados!$B:$B,0))-MIN(Base_Dados!AB$5:AB$98)) /
(IF(MAX(Base_Dados!AB$5:AB$98)-MIN(Base_Dados!AB$5:AB$98)=0,1,MAX(Base_Dados!AB$5:AB$98)-MIN(Base_Dados!AB$5:AB$98)))) * AB$1)))</f>
        <v>0.19252608536219484</v>
      </c>
      <c r="AC418" s="106">
        <f>IF(INDEX(Base_Dados!AC:AC,MATCH($B418,Base_Dados!$B:$B,0))=0,0,
MAX(0, MIN(AC$1,
((INDEX(Base_Dados!AC:AC,MATCH($B418,Base_Dados!$B:$B,0))-MIN(Base_Dados!AC$5:AC$98)) /
(IF(MAX(Base_Dados!AC$5:AC$98)-MIN(Base_Dados!AC$5:AC$98)=0,1,MAX(Base_Dados!AC$5:AC$98)-MIN(Base_Dados!AC$5:AC$98)))) * AC$1)))</f>
        <v>0.12581904027751012</v>
      </c>
      <c r="AD418" s="106">
        <f>IF(INDEX(Base_Dados!AD:AD,MATCH($B418,Base_Dados!$B:$B,0))=0,0,
MAX(0, MIN(AD$1,
((INDEX(Base_Dados!AD:AD,MATCH($B418,Base_Dados!$B:$B,0))-MIN(Base_Dados!AD$5:AD$98)) /
(IF(MAX(Base_Dados!AD$5:AD$98)-MIN(Base_Dados!AD$5:AD$98)=0,1,MAX(Base_Dados!AD$5:AD$98)-MIN(Base_Dados!AD$5:AD$98)))) * AD$1)))</f>
        <v>8.9454222748114182E-2</v>
      </c>
      <c r="AE418" s="106">
        <f>IF(INDEX(Base_Dados!AE:AE,MATCH($B418,Base_Dados!$B:$B,0))=0,0,
MAX(0, MIN(AE$1,
((INDEX(Base_Dados!AE:AE,MATCH($B418,Base_Dados!$B:$B,0))-MIN(Base_Dados!AE$5:AE$98)) /
(IF(MAX(Base_Dados!AE$5:AE$98)-MIN(Base_Dados!AE$5:AE$98)=0,1,MAX(Base_Dados!AE$5:AE$98)-MIN(Base_Dados!AE$5:AE$98)))) * AE$1)))</f>
        <v>4.6123975262476628E-2</v>
      </c>
      <c r="AF418" s="106">
        <f>IF(INDEX(Base_Dados!AF:AF,MATCH($B418,Base_Dados!$B:$B,0))=0,0,
MAX(0, MIN(AF$1,
((INDEX(Base_Dados!AF:AF,MATCH($B418,Base_Dados!$B:$B,0))-MIN(Base_Dados!AF$5:AF$98)) /
(IF(MAX(Base_Dados!AF$5:AF$98)-MIN(Base_Dados!AF$5:AF$98)=0,1,MAX(Base_Dados!AF$5:AF$98)-MIN(Base_Dados!AF$5:AF$98)))) * AF$1)))</f>
        <v>6.8036592653886827E-2</v>
      </c>
      <c r="AG418" s="106">
        <f>IF(INDEX(Base_Dados!AG:AG,MATCH($B418,Base_Dados!$B:$B,0))=0,0,
MAX(0, MIN(AG$1,
((INDEX(Base_Dados!AG:AG,MATCH($B418,Base_Dados!$B:$B,0))-MIN(Base_Dados!AG$5:AG$98)) /
(IF(MAX(Base_Dados!AG$5:AG$98)-MIN(Base_Dados!AG$5:AG$98)=0,1,MAX(Base_Dados!AG$5:AG$98)-MIN(Base_Dados!AG$5:AG$98)))) * AG$1)))</f>
        <v>0.1061028908430309</v>
      </c>
      <c r="AH418" s="106">
        <f>IF(INDEX(Base_Dados!AH:AH,MATCH($B418,Base_Dados!$B:$B,0))=0,0,
MAX(0, MIN(AH$1,
((INDEX(Base_Dados!AH:AH,MATCH($B418,Base_Dados!$B:$B,0))-MIN(Base_Dados!AH$5:AH$98)) /
(IF(MAX(Base_Dados!AH$5:AH$98)-MIN(Base_Dados!AH$5:AH$98)=0,1,MAX(Base_Dados!AH$5:AH$98)-MIN(Base_Dados!AH$5:AH$98)))) * AH$1)))</f>
        <v>1.4386521436876849</v>
      </c>
      <c r="AI418" s="106">
        <f>IF(INDEX(Base_Dados!AI:AI,MATCH($B418,Base_Dados!$B:$B,0))=0,0,
MAX(0, MIN(AI$1,
((INDEX(Base_Dados!AI:AI,MATCH($B418,Base_Dados!$B:$B,0))-MIN(Base_Dados!AI$5:AI$98)) /
(IF(MAX(Base_Dados!AI$5:AI$98)-MIN(Base_Dados!AI$5:AI$98)=0,1,MAX(Base_Dados!AI$5:AI$98)-MIN(Base_Dados!AI$5:AI$98)))) * AI$1)))</f>
        <v>0.25</v>
      </c>
      <c r="AJ418" s="106">
        <f>IF(INDEX(Base_Dados!AJ:AJ,MATCH($B418,Base_Dados!$B:$B,0))=0,0,
MAX(0, MIN(AJ$1,
((INDEX(Base_Dados!AJ:AJ,MATCH($B418,Base_Dados!$B:$B,0))-MIN(Base_Dados!AJ$5:AJ$98)) /
(IF(MAX(Base_Dados!AJ$5:AJ$98)-MIN(Base_Dados!AJ$5:AJ$98)=0,1,MAX(Base_Dados!AJ$5:AJ$98)-MIN(Base_Dados!AJ$5:AJ$98)))) * AJ$1)))</f>
        <v>1.3180272108843538</v>
      </c>
      <c r="AK418" s="106">
        <f>IF(INDEX(Base_Dados!AK:AK,MATCH($B418,Base_Dados!$B:$B,0))=0,0,
MAX(0, MIN(AK$1,
((INDEX(Base_Dados!AK:AK,MATCH($B418,Base_Dados!$B:$B,0))-MIN(Base_Dados!AK$5:AK$98)) /
(IF(MAX(Base_Dados!AK$5:AK$98)-MIN(Base_Dados!AK$5:AK$98)=0,1,MAX(Base_Dados!AK$5:AK$98)-MIN(Base_Dados!AK$5:AK$98)))) * AK$1)))</f>
        <v>6.3218390804597707E-2</v>
      </c>
      <c r="AL418" s="106">
        <f>IF(INDEX(Base_Dados!AL:AL,MATCH($B418,Base_Dados!$B:$B,0))=0,0,
MAX(0, MIN(AL$1,
((INDEX(Base_Dados!AL:AL,MATCH($B418,Base_Dados!$B:$B,0))-MIN(Base_Dados!AL$5:AL$98)) /
(IF(MAX(Base_Dados!AL$5:AL$98)-MIN(Base_Dados!AL$5:AL$98)=0,1,MAX(Base_Dados!AL$5:AL$98)-MIN(Base_Dados!AL$5:AL$98)))) * AL$1)))</f>
        <v>0.1111111111111111</v>
      </c>
      <c r="AM418" s="106">
        <f>IF(INDEX(Base_Dados!AM:AM,MATCH($B418,Base_Dados!$B:$B,0))=0,0,
MAX(0, MIN(AM$1,
((INDEX(Base_Dados!AM:AM,MATCH($B418,Base_Dados!$B:$B,0))-MIN(Base_Dados!AM$5:AM$98)) /
(IF(MAX(Base_Dados!AM$5:AM$98)-MIN(Base_Dados!AM$5:AM$98)=0,1,MAX(Base_Dados!AM$5:AM$98)-MIN(Base_Dados!AM$5:AM$98)))) * AM$1)))</f>
        <v>0.16053858104609012</v>
      </c>
      <c r="AN418" s="106">
        <f>IF(INDEX(Base_Dados!AN:AN,MATCH($B418,Base_Dados!$B:$B,0))=0,0,
MAX(0, MIN(AN$1,
((INDEX(Base_Dados!AN:AN,MATCH($B418,Base_Dados!$B:$B,0))-MIN(Base_Dados!AN$5:AN$98)) /
(IF(MAX(Base_Dados!AN$5:AN$98)-MIN(Base_Dados!AN$5:AN$98)=0,1,MAX(Base_Dados!AN$5:AN$98)-MIN(Base_Dados!AN$5:AN$98)))) * AN$1)))</f>
        <v>0.23927736982643524</v>
      </c>
      <c r="AO418" s="106">
        <f>IF(INDEX(Base_Dados!AO:AO,MATCH($B418,Base_Dados!$B:$B,0))=0,0,
MAX(0, MIN(AO$1,
((INDEX(Base_Dados!AO:AO,MATCH($B418,Base_Dados!$B:$B,0))-MIN(Base_Dados!AO$5:AO$98)) /
(IF(MAX(Base_Dados!AO$5:AO$98)-MIN(Base_Dados!AO$5:AO$98)=0,1,MAX(Base_Dados!AO$5:AO$98)-MIN(Base_Dados!AO$5:AO$98)))) * AO$1)))</f>
        <v>8.0645161290322578E-2</v>
      </c>
      <c r="AP418" s="106">
        <f>IF(INDEX(Base_Dados!AP:AP,MATCH($B418,Base_Dados!$B:$B,0))=0,0,
MAX(0, MIN(AP$1,
((INDEX(Base_Dados!AP:AP,MATCH($B418,Base_Dados!$B:$B,0))-MIN(Base_Dados!AP$5:AP$98)) /
(IF(MAX(Base_Dados!AP$5:AP$98)-MIN(Base_Dados!AP$5:AP$98)=0,1,MAX(Base_Dados!AP$5:AP$98)-MIN(Base_Dados!AP$5:AP$98)))) * AP$1)))</f>
        <v>8.027522935779817E-2</v>
      </c>
      <c r="AQ418" s="106">
        <f>IF(INDEX(Base_Dados!AQ:AQ,MATCH($B418,Base_Dados!$B:$B,0))=0,0,
MAX(0, MIN(AQ$1,
((INDEX(Base_Dados!AQ:AQ,MATCH($B418,Base_Dados!$B:$B,0))-MIN(Base_Dados!AQ$5:AQ$98)) /
(IF(MAX(Base_Dados!AQ$5:AQ$98)-MIN(Base_Dados!AQ$5:AQ$98)=0,1,MAX(Base_Dados!AQ$5:AQ$98)-MIN(Base_Dados!AQ$5:AQ$98)))) * AQ$1)))</f>
        <v>0</v>
      </c>
      <c r="AR418" s="106">
        <f>IF(INDEX(Base_Dados!AR:AR,MATCH($B418,Base_Dados!$B:$B,0))=0,0,
MAX(0, MIN(AR$1,
((INDEX(Base_Dados!AR:AR,MATCH($B418,Base_Dados!$B:$B,0))-MIN(Base_Dados!AR$5:AR$98)) /
(IF(MAX(Base_Dados!AR$5:AR$98)-MIN(Base_Dados!AR$5:AR$98)=0,1,MAX(Base_Dados!AR$5:AR$98)-MIN(Base_Dados!AR$5:AR$98)))) * AR$1)))</f>
        <v>0.29032258064516131</v>
      </c>
      <c r="AS418" s="106">
        <f>IF(INDEX(Base_Dados!AS:AS,MATCH($B418,Base_Dados!$B:$B,0))=0,0,
MAX(0, MIN(AS$1,
((INDEX(Base_Dados!AS:AS,MATCH($B418,Base_Dados!$B:$B,0))-MIN(Base_Dados!AS$5:AS$98)) /
(IF(MAX(Base_Dados!AS$5:AS$98)-MIN(Base_Dados!AS$5:AS$98)=0,1,MAX(Base_Dados!AS$5:AS$98)-MIN(Base_Dados!AS$5:AS$98)))) * AS$1)))</f>
        <v>0</v>
      </c>
      <c r="AT418" s="106">
        <f>IF(INDEX(Base_Dados!AT:AT,MATCH($B418,Base_Dados!$B:$B,0))=0,0,
MAX(0, MIN(AT$1,
((INDEX(Base_Dados!AT:AT,MATCH($B418,Base_Dados!$B:$B,0))-MIN(Base_Dados!AT$5:AT$98)) /
(IF(MAX(Base_Dados!AT$5:AT$98)-MIN(Base_Dados!AT$5:AT$98)=0,1,MAX(Base_Dados!AT$5:AT$98)-MIN(Base_Dados!AT$5:AT$98)))) * AT$1)))</f>
        <v>2.8571428571428571E-2</v>
      </c>
      <c r="AU418" s="106">
        <f>IF(INDEX(Base_Dados!AU:AU,MATCH($B418,Base_Dados!$B:$B,0))=0,0,
MAX(0, MIN(AU$1,
((INDEX(Base_Dados!AU:AU,MATCH($B418,Base_Dados!$B:$B,0))-MIN(Base_Dados!AU$5:AU$98)) /
(IF(MAX(Base_Dados!AU$5:AU$98)-MIN(Base_Dados!AU$5:AU$98)=0,1,MAX(Base_Dados!AU$5:AU$98)-MIN(Base_Dados!AU$5:AU$98)))) * AU$1)))</f>
        <v>2.8089887640449437E-2</v>
      </c>
      <c r="AV418" s="106">
        <f>IF(INDEX(Base_Dados!AV:AV,MATCH($B418,Base_Dados!$B:$B,0))=0,0,
MAX(0, MIN(AV$1,
((INDEX(Base_Dados!AV:AV,MATCH($B418,Base_Dados!$B:$B,0))-MIN(Base_Dados!AV$5:AV$98)) /
(IF(MAX(Base_Dados!AV$5:AV$98)-MIN(Base_Dados!AV$5:AV$98)=0,1,MAX(Base_Dados!AV$5:AV$98)-MIN(Base_Dados!AV$5:AV$98)))) * AV$1)))</f>
        <v>0</v>
      </c>
      <c r="AW418" s="106">
        <f>IF(INDEX(Base_Dados!AW:AW,MATCH($B418,Base_Dados!$B:$B,0))=0,0,
MAX(0, MIN(AW$1,
((INDEX(Base_Dados!AW:AW,MATCH($B418,Base_Dados!$B:$B,0))-MIN(Base_Dados!AW$5:AW$98)) /
(IF(MAX(Base_Dados!AW$5:AW$98)-MIN(Base_Dados!AW$5:AW$98)=0,1,MAX(Base_Dados!AW$5:AW$98)-MIN(Base_Dados!AW$5:AW$98)))) * AW$1)))</f>
        <v>0.29411764705882354</v>
      </c>
      <c r="AX418" s="106">
        <f>IF(INDEX(Base_Dados!AX:AX,MATCH($B418,Base_Dados!$B:$B,0))=0,0,
MAX(0, MIN(AX$1,
((INDEX(Base_Dados!AX:AX,MATCH($B418,Base_Dados!$B:$B,0))-MIN(Base_Dados!AX$5:AX$98)) /
(IF(MAX(Base_Dados!AX$5:AX$98)-MIN(Base_Dados!AX$5:AX$98)=0,1,MAX(Base_Dados!AX$5:AX$98)-MIN(Base_Dados!AX$5:AX$98)))) * AX$1)))</f>
        <v>8.8702147525676941E-2</v>
      </c>
      <c r="AY418" s="106">
        <f>IF(INDEX(Base_Dados!AY:AY,MATCH($B418,Base_Dados!$B:$B,0))=0,0,
MAX(0, MIN(AY$1,
((INDEX(Base_Dados!AY:AY,MATCH($B418,Base_Dados!$B:$B,0))-MIN(Base_Dados!AY$5:AY$98)) /
(IF(MAX(Base_Dados!AY$5:AY$98)-MIN(Base_Dados!AY$5:AY$98)=0,1,MAX(Base_Dados!AY$5:AY$98)-MIN(Base_Dados!AY$5:AY$98)))) * AY$1)))</f>
        <v>5.2753049785690738E-2</v>
      </c>
      <c r="AZ418" s="106">
        <f>IF(INDEX(Base_Dados!AZ:AZ,MATCH($B418,Base_Dados!$B:$B,0))=0,0,
MAX(0, MIN(AZ$1,
((INDEX(Base_Dados!AZ:AZ,MATCH($B418,Base_Dados!$B:$B,0))-MIN(Base_Dados!AZ$5:AZ$98)) /
(IF(MAX(Base_Dados!AZ$5:AZ$98)-MIN(Base_Dados!AZ$5:AZ$98)=0,1,MAX(Base_Dados!AZ$5:AZ$98)-MIN(Base_Dados!AZ$5:AZ$98)))) * AZ$1)))</f>
        <v>0.39603960396039606</v>
      </c>
      <c r="BA418" s="106">
        <f>IF(INDEX(Base_Dados!BA:BA,MATCH($B418,Base_Dados!$B:$B,0))=0,0,
MAX(0, MIN(BA$1,
((INDEX(Base_Dados!BA:BA,MATCH($B418,Base_Dados!$B:$B,0))-MIN(Base_Dados!BA$5:BA$98)) /
(IF(MAX(Base_Dados!BA$5:BA$98)-MIN(Base_Dados!BA$5:BA$98)=0,1,MAX(Base_Dados!BA$5:BA$98)-MIN(Base_Dados!BA$5:BA$98)))) * BA$1)))</f>
        <v>8.3461000466262578E-2</v>
      </c>
      <c r="BB418" s="106">
        <f>IF(INDEX(Base_Dados!BB:BB,MATCH($B418,Base_Dados!$B:$B,0))=0,0,
MAX(0, MIN(BB$1,
((INDEX(Base_Dados!BB:BB,MATCH($B418,Base_Dados!$B:$B,0))-MIN(Base_Dados!BB$5:BB$98)) /
(IF(MAX(Base_Dados!BB$5:BB$98)-MIN(Base_Dados!BB$5:BB$98)=0,1,MAX(Base_Dados!BB$5:BB$98)-MIN(Base_Dados!BB$5:BB$98)))) * BB$1)))</f>
        <v>0.36970996471963796</v>
      </c>
      <c r="BC418" s="106">
        <f>IF(INDEX(Base_Dados!BC:BC,MATCH($B418,Base_Dados!$B:$B,0))=0,0,
MAX(0, MIN(BC$1,
((INDEX(Base_Dados!BC:BC,MATCH($B418,Base_Dados!$B:$B,0))-MIN(Base_Dados!BC$5:BC$98)) /
(IF(MAX(Base_Dados!BC$5:BC$98)-MIN(Base_Dados!BC$5:BC$98)=0,1,MAX(Base_Dados!BC$5:BC$98)-MIN(Base_Dados!BC$5:BC$98)))) * BC$1)))</f>
        <v>4.1206571505521143E-2</v>
      </c>
      <c r="BD418" s="106">
        <f>IF(INDEX(Base_Dados!BD:BD,MATCH($B418,Base_Dados!$B:$B,0))=0,0,
MAX(0, MIN(BD$1,
((INDEX(Base_Dados!BD:BD,MATCH($B418,Base_Dados!$B:$B,0))-MIN(Base_Dados!BD$5:BD$98)) /
(IF(MAX(Base_Dados!BD$5:BD$98)-MIN(Base_Dados!BD$5:BD$98)=0,1,MAX(Base_Dados!BD$5:BD$98)-MIN(Base_Dados!BD$5:BD$98)))) * BD$1)))</f>
        <v>5.0550515892251228E-2</v>
      </c>
      <c r="BE418" s="106">
        <f>IF(INDEX(Base_Dados!BE:BE,MATCH($B418,Base_Dados!$B:$B,0))=0,0,
MAX(0, MIN(BE$1,
((INDEX(Base_Dados!BE:BE,MATCH($B418,Base_Dados!$B:$B,0))-MIN(Base_Dados!BE$5:BE$98)) /
(IF(MAX(Base_Dados!BE$5:BE$98)-MIN(Base_Dados!BE$5:BE$98)=0,1,MAX(Base_Dados!BE$5:BE$98)-MIN(Base_Dados!BE$5:BE$98)))) * BE$1)))</f>
        <v>0.11791269443050677</v>
      </c>
      <c r="BF418" s="106">
        <f>IF(INDEX(Base_Dados!BF:BF,MATCH($B418,Base_Dados!$B:$B,0))=0,0,
MAX(0, MIN(BF$1,
((INDEX(Base_Dados!BF:BF,MATCH($B418,Base_Dados!$B:$B,0))-MIN(Base_Dados!BF$5:BF$98)) /
(IF(MAX(Base_Dados!BF$5:BF$98)-MIN(Base_Dados!BF$5:BF$98)=0,1,MAX(Base_Dados!BF$5:BF$98)-MIN(Base_Dados!BF$5:BF$98)))) * BF$1)))</f>
        <v>0.11201298701298701</v>
      </c>
      <c r="BG418" s="106">
        <f>IF(INDEX(Base_Dados!BG:BG,MATCH($B418,Base_Dados!$B:$B,0))=0,0,
MAX(0, MIN(BG$1,
((INDEX(Base_Dados!BG:BG,MATCH($B418,Base_Dados!$B:$B,0))-MIN(Base_Dados!BG$5:BG$98)) /
(IF(MAX(Base_Dados!BG$5:BG$98)-MIN(Base_Dados!BG$5:BG$98)=0,1,MAX(Base_Dados!BG$5:BG$98)-MIN(Base_Dados!BG$5:BG$98)))) * BG$1)))</f>
        <v>1.0451505016722408E-2</v>
      </c>
      <c r="BH418" s="106">
        <f>IF(INDEX(Base_Dados!BH:BH,MATCH($B418,Base_Dados!$B:$B,0))=0,0,
MAX(0, MIN(BH$1,
((INDEX(Base_Dados!BH:BH,MATCH($B418,Base_Dados!$B:$B,0))-MIN(Base_Dados!BH$5:BH$98)) /
(IF(MAX(Base_Dados!BH$5:BH$98)-MIN(Base_Dados!BH$5:BH$98)=0,1,MAX(Base_Dados!BH$5:BH$98)-MIN(Base_Dados!BH$5:BH$98)))) * BH$1)))</f>
        <v>8.7912087912087919E-2</v>
      </c>
      <c r="BI418" s="106">
        <f>IF(INDEX(Base_Dados!BI:BI,MATCH($B418,Base_Dados!$B:$B,0))=0,0,
MAX(0, MIN(BI$1,
((INDEX(Base_Dados!BI:BI,MATCH($B418,Base_Dados!$B:$B,0))-MIN(Base_Dados!BI$5:BI$98)) /
(IF(MAX(Base_Dados!BI$5:BI$98)-MIN(Base_Dados!BI$5:BI$98)=0,1,MAX(Base_Dados!BI$5:BI$98)-MIN(Base_Dados!BI$5:BI$98)))) * BI$1)))</f>
        <v>0.19500780031201248</v>
      </c>
      <c r="BJ418" s="106">
        <f>IF(INDEX(Base_Dados!BJ:BJ,MATCH($B418,Base_Dados!$B:$B,0))=0,0,
MAX(0, MIN(BJ$1,
((INDEX(Base_Dados!BJ:BJ,MATCH($B418,Base_Dados!$B:$B,0))-MIN(Base_Dados!BJ$5:BJ$98)) /
(IF(MAX(Base_Dados!BJ$5:BJ$98)-MIN(Base_Dados!BJ$5:BJ$98)=0,1,MAX(Base_Dados!BJ$5:BJ$98)-MIN(Base_Dados!BJ$5:BJ$98)))) * BJ$1)))</f>
        <v>9.4736842105263161E-2</v>
      </c>
      <c r="BK418" s="106">
        <f>IF(INDEX(Base_Dados!BK:BK,MATCH($B418,Base_Dados!$B:$B,0))=0,0,
MAX(0, MIN(BK$1,
((INDEX(Base_Dados!BK:BK,MATCH($B418,Base_Dados!$B:$B,0))-MIN(Base_Dados!BK$5:BK$98)) /
(IF(MAX(Base_Dados!BK$5:BK$98)-MIN(Base_Dados!BK$5:BK$98)=0,1,MAX(Base_Dados!BK$5:BK$98)-MIN(Base_Dados!BK$5:BK$98)))) * BK$1)))</f>
        <v>0.10714285714285714</v>
      </c>
      <c r="BL418" s="106">
        <f>IF(INDEX(Base_Dados!BL:BL,MATCH($B418,Base_Dados!$B:$B,0))=0,0,
MAX(0, MIN(BL$1,
((INDEX(Base_Dados!BL:BL,MATCH($B418,Base_Dados!$B:$B,0))-MIN(Base_Dados!BL$5:BL$98)) /
(IF(MAX(Base_Dados!BL$5:BL$98)-MIN(Base_Dados!BL$5:BL$98)=0,1,MAX(Base_Dados!BL$5:BL$98)-MIN(Base_Dados!BL$5:BL$98)))) * BL$1)))</f>
        <v>0.12866449511400652</v>
      </c>
      <c r="BM418" s="106">
        <f>IF(INDEX(Base_Dados!BM:BM,MATCH($B418,Base_Dados!$B:$B,0))=0,0,
MAX(0, MIN(BM$1,
((INDEX(Base_Dados!BM:BM,MATCH($B418,Base_Dados!$B:$B,0))-MIN(Base_Dados!BM$5:BM$98)) /
(IF(MAX(Base_Dados!BM$5:BM$98)-MIN(Base_Dados!BM$5:BM$98)=0,1,MAX(Base_Dados!BM$5:BM$98)-MIN(Base_Dados!BM$5:BM$98)))) * BM$1)))</f>
        <v>1</v>
      </c>
      <c r="BN418" s="106">
        <f>IF(INDEX(Base_Dados!BN:BN,MATCH($B418,Base_Dados!$B:$B,0))=0,0,
MAX(0, MIN(BN$1,
((INDEX(Base_Dados!BN:BN,MATCH($B418,Base_Dados!$B:$B,0))-MIN(Base_Dados!BN$5:BN$98)) /
(IF(MAX(Base_Dados!BN$5:BN$98)-MIN(Base_Dados!BN$5:BN$98)=0,1,MAX(Base_Dados!BN$5:BN$98)-MIN(Base_Dados!BN$5:BN$98)))) * BN$1)))</f>
        <v>0.19835045906799934</v>
      </c>
      <c r="BO418" s="106">
        <f>IF(INDEX(Base_Dados!BO:BO,MATCH($B418,Base_Dados!$B:$B,0))=0,0,
MAX(0, MIN(BO$1,
((INDEX(Base_Dados!BO:BO,MATCH($B418,Base_Dados!$B:$B,0))-MIN(Base_Dados!BO$5:BO$98)) /
(IF(MAX(Base_Dados!BO$5:BO$98)-MIN(Base_Dados!BO$5:BO$98)=0,1,MAX(Base_Dados!BO$5:BO$98)-MIN(Base_Dados!BO$5:BO$98)))) * BO$1)))</f>
        <v>4.3103448275862072E-2</v>
      </c>
      <c r="BP418" s="106">
        <f t="shared" si="24"/>
        <v>17.773592204349196</v>
      </c>
      <c r="BQ418" s="111">
        <f t="shared" si="25"/>
        <v>0.40264361704783813</v>
      </c>
      <c r="BR418" s="112">
        <f t="shared" si="26"/>
        <v>8.813530356981486E-2</v>
      </c>
      <c r="BS418" s="113">
        <f t="shared" si="27"/>
        <v>17.685456900779382</v>
      </c>
    </row>
    <row r="419" spans="1:71">
      <c r="A419" s="21">
        <v>41003</v>
      </c>
      <c r="B419" s="21" t="s">
        <v>444</v>
      </c>
      <c r="C419" s="21" t="s">
        <v>437</v>
      </c>
      <c r="D419" s="105">
        <f>IF(INDEX(Base_Dados!D:D,MATCH($B419,Base_Dados!$B:$B,0))=0,0,
MAX(0, MIN(D$1,
((INDEX(Base_Dados!D:D,MATCH($B419,Base_Dados!$B:$B,0))-MIN(Base_Dados!D$5:D$98)) /
(IF(MAX(Base_Dados!D$5:D$98)-MIN(Base_Dados!D$5:D$98)=0,1,MAX(Base_Dados!D$5:D$98)-MIN(Base_Dados!D$5:D$98)))) * D$1)))</f>
        <v>0.31257098551006424</v>
      </c>
      <c r="E419" s="106">
        <f>IF(INDEX(Base_Dados!E:E,MATCH($B419,Base_Dados!$B:$B,0))=0,0,
MAX(0, MIN(E$1,
((INDEX(Base_Dados!E:E,MATCH($B419,Base_Dados!$B:$B,0))-MIN(Base_Dados!E$5:E$98)) /
(IF(MAX(Base_Dados!E$5:E$98)-MIN(Base_Dados!E$5:E$98)=0,1,MAX(Base_Dados!E$5:E$98)-MIN(Base_Dados!E$5:E$98)))) * E$1)))</f>
        <v>7.8282015343393865E-2</v>
      </c>
      <c r="F419" s="106">
        <f>IF(INDEX(Base_Dados!F:F,MATCH($B419,Base_Dados!$B:$B,0))=0,0,
MAX(0, MIN(F$1,
((INDEX(Base_Dados!F:F,MATCH($B419,Base_Dados!$B:$B,0))-MIN(Base_Dados!F$5:F$98)) /
(IF(MAX(Base_Dados!F$5:F$98)-MIN(Base_Dados!F$5:F$98)=0,1,MAX(Base_Dados!F$5:F$98)-MIN(Base_Dados!F$5:F$98)))) * F$1)))</f>
        <v>7.526495758789413E-2</v>
      </c>
      <c r="G419" s="106">
        <f>IF(INDEX(Base_Dados!G:G,MATCH($B419,Base_Dados!$B:$B,0))=0,0,
MAX(0, MIN(G$1,
((INDEX(Base_Dados!G:G,MATCH($B419,Base_Dados!$B:$B,0))-MIN(Base_Dados!G$5:G$98)) /
(IF(MAX(Base_Dados!G$5:G$98)-MIN(Base_Dados!G$5:G$98)=0,1,MAX(Base_Dados!G$5:G$98)-MIN(Base_Dados!G$5:G$98)))) * G$1)))</f>
        <v>7.2411988668146299E-2</v>
      </c>
      <c r="H419" s="106">
        <f>IF(INDEX(Base_Dados!H:H,MATCH($B419,Base_Dados!$B:$B,0))=0,0,
MAX(0, MIN(H$1,
((INDEX(Base_Dados!H:H,MATCH($B419,Base_Dados!$B:$B,0))-MIN(Base_Dados!H$5:H$98)) /
(IF(MAX(Base_Dados!H$5:H$98)-MIN(Base_Dados!H$5:H$98)=0,1,MAX(Base_Dados!H$5:H$98)-MIN(Base_Dados!H$5:H$98)))) * H$1)))</f>
        <v>7.5851427804736235E-2</v>
      </c>
      <c r="I419" s="106">
        <f>IF(INDEX(Base_Dados!I:I,MATCH($B419,Base_Dados!$B:$B,0))=0,0,
MAX(0, MIN(I$1,
((INDEX(Base_Dados!I:I,MATCH($B419,Base_Dados!$B:$B,0))-MIN(Base_Dados!I$5:I$98)) /
(IF(MAX(Base_Dados!I$5:I$98)-MIN(Base_Dados!I$5:I$98)=0,1,MAX(Base_Dados!I$5:I$98)-MIN(Base_Dados!I$5:I$98)))) * I$1)))</f>
        <v>9.416460839428778E-2</v>
      </c>
      <c r="J419" s="106">
        <f>IF(INDEX(Base_Dados!J:J,MATCH($B419,Base_Dados!$B:$B,0))=0,0,
MAX(0, MIN(J$1,
((INDEX(Base_Dados!J:J,MATCH($B419,Base_Dados!$B:$B,0))-MIN(Base_Dados!J$5:J$98)) /
(IF(MAX(Base_Dados!J$5:J$98)-MIN(Base_Dados!J$5:J$98)=0,1,MAX(Base_Dados!J$5:J$98)-MIN(Base_Dados!J$5:J$98)))) * J$1)))</f>
        <v>0.10782212217450839</v>
      </c>
      <c r="K419" s="106">
        <f>IF(INDEX(Base_Dados!K:K,MATCH($B419,Base_Dados!$B:$B,0))=0,0,
MAX(0, MIN(K$1,
((INDEX(Base_Dados!K:K,MATCH($B419,Base_Dados!$B:$B,0))-MIN(Base_Dados!K$5:K$98)) /
(IF(MAX(Base_Dados!K$5:K$98)-MIN(Base_Dados!K$5:K$98)=0,1,MAX(Base_Dados!K$5:K$98)-MIN(Base_Dados!K$5:K$98)))) * K$1)))</f>
        <v>0.12032088550983899</v>
      </c>
      <c r="L419" s="106">
        <f>IF(INDEX(Base_Dados!L:L,MATCH($B419,Base_Dados!$B:$B,0))=0,0,
MAX(0, MIN(L$1,
((INDEX(Base_Dados!L:L,MATCH($B419,Base_Dados!$B:$B,0))-MIN(Base_Dados!L$5:L$98)) /
(IF(MAX(Base_Dados!L$5:L$98)-MIN(Base_Dados!L$5:L$98)=0,1,MAX(Base_Dados!L$5:L$98)-MIN(Base_Dados!L$5:L$98)))) * L$1)))</f>
        <v>0.15583537564438435</v>
      </c>
      <c r="M419" s="106">
        <f>IF(INDEX(Base_Dados!M:M,MATCH($B419,Base_Dados!$B:$B,0))=0,0,
MAX(0, MIN(M$1,
((INDEX(Base_Dados!M:M,MATCH($B419,Base_Dados!$B:$B,0))-MIN(Base_Dados!M$5:M$98)) /
(IF(MAX(Base_Dados!M$5:M$98)-MIN(Base_Dados!M$5:M$98)=0,1,MAX(Base_Dados!M$5:M$98)-MIN(Base_Dados!M$5:M$98)))) * M$1)))</f>
        <v>0.15881049562682215</v>
      </c>
      <c r="N419" s="106">
        <f>IF(INDEX(Base_Dados!N:N,MATCH($B419,Base_Dados!$B:$B,0))=0,0,
MAX(0, MIN(N$1,
((INDEX(Base_Dados!N:N,MATCH($B419,Base_Dados!$B:$B,0))-MIN(Base_Dados!N$5:N$98)) /
(IF(MAX(Base_Dados!N$5:N$98)-MIN(Base_Dados!N$5:N$98)=0,1,MAX(Base_Dados!N$5:N$98)-MIN(Base_Dados!N$5:N$98)))) * N$1)))</f>
        <v>0.18163963132550079</v>
      </c>
      <c r="O419" s="106">
        <f>IF(INDEX(Base_Dados!O:O,MATCH($B419,Base_Dados!$B:$B,0))=0,0,
MAX(0, MIN(O$1,
((INDEX(Base_Dados!O:O,MATCH($B419,Base_Dados!$B:$B,0))-MIN(Base_Dados!O$5:O$98)) /
(IF(MAX(Base_Dados!O$5:O$98)-MIN(Base_Dados!O$5:O$98)=0,1,MAX(Base_Dados!O$5:O$98)-MIN(Base_Dados!O$5:O$98)))) * O$1)))</f>
        <v>0.22409275879368973</v>
      </c>
      <c r="P419" s="106">
        <f>IF(INDEX(Base_Dados!P:P,MATCH($B419,Base_Dados!$B:$B,0))=0,0,
MAX(0, MIN(P$1,
((INDEX(Base_Dados!P:P,MATCH($B419,Base_Dados!$B:$B,0))-MIN(Base_Dados!P$5:P$98)) /
(IF(MAX(Base_Dados!P$5:P$98)-MIN(Base_Dados!P$5:P$98)=0,1,MAX(Base_Dados!P$5:P$98)-MIN(Base_Dados!P$5:P$98)))) * P$1)))</f>
        <v>0.15371381713429577</v>
      </c>
      <c r="Q419" s="106">
        <f>IF(INDEX(Base_Dados!Q:Q,MATCH($B419,Base_Dados!$B:$B,0))=0,0,
MAX(0, MIN(Q$1,
((INDEX(Base_Dados!Q:Q,MATCH($B419,Base_Dados!$B:$B,0))-MIN(Base_Dados!Q$5:Q$98)) /
(IF(MAX(Base_Dados!Q$5:Q$98)-MIN(Base_Dados!Q$5:Q$98)=0,1,MAX(Base_Dados!Q$5:Q$98)-MIN(Base_Dados!Q$5:Q$98)))) * Q$1)))</f>
        <v>0.12992996682639144</v>
      </c>
      <c r="R419" s="106">
        <f>IF(INDEX(Base_Dados!R:R,MATCH($B419,Base_Dados!$B:$B,0))=0,0,
MAX(0, MIN(R$1,
((INDEX(Base_Dados!R:R,MATCH($B419,Base_Dados!$B:$B,0))-MIN(Base_Dados!R$5:R$98)) /
(IF(MAX(Base_Dados!R$5:R$98)-MIN(Base_Dados!R$5:R$98)=0,1,MAX(Base_Dados!R$5:R$98)-MIN(Base_Dados!R$5:R$98)))) * R$1)))</f>
        <v>4.2403374555760993E-2</v>
      </c>
      <c r="S419" s="106">
        <f>IF(INDEX(Base_Dados!S:S,MATCH($B419,Base_Dados!$B:$B,0))=0,0,
MAX(0, MIN(S$1,
((INDEX(Base_Dados!S:S,MATCH($B419,Base_Dados!$B:$B,0))-MIN(Base_Dados!S$5:S$98)) /
(IF(MAX(Base_Dados!S$5:S$98)-MIN(Base_Dados!S$5:S$98)=0,1,MAX(Base_Dados!S$5:S$98)-MIN(Base_Dados!S$5:S$98)))) * S$1)))</f>
        <v>0.11599640530217928</v>
      </c>
      <c r="T419" s="106">
        <f>IF(INDEX(Base_Dados!T:T,MATCH($B419,Base_Dados!$B:$B,0))=0,0,
MAX(0, MIN(T$1,
((INDEX(Base_Dados!T:T,MATCH($B419,Base_Dados!$B:$B,0))-MIN(Base_Dados!T$5:T$98)) /
(IF(MAX(Base_Dados!T$5:T$98)-MIN(Base_Dados!T$5:T$98)=0,1,MAX(Base_Dados!T$5:T$98)-MIN(Base_Dados!T$5:T$98)))) * T$1)))</f>
        <v>0.9380287430272416</v>
      </c>
      <c r="U419" s="106">
        <f>IF(INDEX(Base_Dados!U:U,MATCH($B419,Base_Dados!$B:$B,0))=0,0,
MAX(0, MIN(U$1,
((INDEX(Base_Dados!U:U,MATCH($B419,Base_Dados!$B:$B,0))-MIN(Base_Dados!U$5:U$98)) /
(IF(MAX(Base_Dados!U$5:U$98)-MIN(Base_Dados!U$5:U$98)=0,1,MAX(Base_Dados!U$5:U$98)-MIN(Base_Dados!U$5:U$98)))) * U$1)))</f>
        <v>0.87246710342912781</v>
      </c>
      <c r="V419" s="106">
        <f>IF(INDEX(Base_Dados!V:V,MATCH($B419,Base_Dados!$B:$B,0))=0,0,
MAX(0, MIN(V$1,
((INDEX(Base_Dados!V:V,MATCH($B419,Base_Dados!$B:$B,0))-MIN(Base_Dados!V$5:V$98)) /
(IF(MAX(Base_Dados!V$5:V$98)-MIN(Base_Dados!V$5:V$98)=0,1,MAX(Base_Dados!V$5:V$98)-MIN(Base_Dados!V$5:V$98)))) * V$1)))</f>
        <v>0.14740999195972926</v>
      </c>
      <c r="W419" s="106">
        <f>IF(INDEX(Base_Dados!W:W,MATCH($B419,Base_Dados!$B:$B,0))=0,0,
MAX(0, MIN(W$1,
((INDEX(Base_Dados!W:W,MATCH($B419,Base_Dados!$B:$B,0))-MIN(Base_Dados!W$5:W$98)) /
(IF(MAX(Base_Dados!W$5:W$98)-MIN(Base_Dados!W$5:W$98)=0,1,MAX(Base_Dados!W$5:W$98)-MIN(Base_Dados!W$5:W$98)))) * W$1)))</f>
        <v>2.2542711976113217</v>
      </c>
      <c r="X419" s="106">
        <f>IF(INDEX(Base_Dados!X:X,MATCH($B419,Base_Dados!$B:$B,0))=0,0,
MAX(0, MIN(X$1,
((INDEX(Base_Dados!X:X,MATCH($B419,Base_Dados!$B:$B,0))-MIN(Base_Dados!X$5:X$98)) /
(IF(MAX(Base_Dados!X$5:X$98)-MIN(Base_Dados!X$5:X$98)=0,1,MAX(Base_Dados!X$5:X$98)-MIN(Base_Dados!X$5:X$98)))) * X$1)))</f>
        <v>0</v>
      </c>
      <c r="Y419" s="106">
        <f>IF(INDEX(Base_Dados!Y:Y,MATCH($B419,Base_Dados!$B:$B,0))=0,0,
MAX(0, MIN(Y$1,
((INDEX(Base_Dados!Y:Y,MATCH($B419,Base_Dados!$B:$B,0))-MIN(Base_Dados!Y$5:Y$98)) /
(IF(MAX(Base_Dados!Y$5:Y$98)-MIN(Base_Dados!Y$5:Y$98)=0,1,MAX(Base_Dados!Y$5:Y$98)-MIN(Base_Dados!Y$5:Y$98)))) * Y$1)))</f>
        <v>2.2058823529411763E-2</v>
      </c>
      <c r="Z419" s="106">
        <f>IF(INDEX(Base_Dados!Z:Z,MATCH($B419,Base_Dados!$B:$B,0))=0,0,
MAX(0, MIN(Z$1,
((INDEX(Base_Dados!Z:Z,MATCH($B419,Base_Dados!$B:$B,0))-MIN(Base_Dados!Z$5:Z$98)) /
(IF(MAX(Base_Dados!Z$5:Z$98)-MIN(Base_Dados!Z$5:Z$98)=0,1,MAX(Base_Dados!Z$5:Z$98)-MIN(Base_Dados!Z$5:Z$98)))) * Z$1)))</f>
        <v>0</v>
      </c>
      <c r="AA419" s="106">
        <f>IF(INDEX(Base_Dados!AA:AA,MATCH($B419,Base_Dados!$B:$B,0))=0,0,
MAX(0, MIN(AA$1,
((INDEX(Base_Dados!AA:AA,MATCH($B419,Base_Dados!$B:$B,0))-MIN(Base_Dados!AA$5:AA$98)) /
(IF(MAX(Base_Dados!AA$5:AA$98)-MIN(Base_Dados!AA$5:AA$98)=0,1,MAX(Base_Dados!AA$5:AA$98)-MIN(Base_Dados!AA$5:AA$98)))) * AA$1)))</f>
        <v>0</v>
      </c>
      <c r="AB419" s="106">
        <f>IF(INDEX(Base_Dados!AB:AB,MATCH($B419,Base_Dados!$B:$B,0))=0,0,
MAX(0, MIN(AB$1,
((INDEX(Base_Dados!AB:AB,MATCH($B419,Base_Dados!$B:$B,0))-MIN(Base_Dados!AB$5:AB$98)) /
(IF(MAX(Base_Dados!AB$5:AB$98)-MIN(Base_Dados!AB$5:AB$98)=0,1,MAX(Base_Dados!AB$5:AB$98)-MIN(Base_Dados!AB$5:AB$98)))) * AB$1)))</f>
        <v>0.43963141577678266</v>
      </c>
      <c r="AC419" s="106">
        <f>IF(INDEX(Base_Dados!AC:AC,MATCH($B419,Base_Dados!$B:$B,0))=0,0,
MAX(0, MIN(AC$1,
((INDEX(Base_Dados!AC:AC,MATCH($B419,Base_Dados!$B:$B,0))-MIN(Base_Dados!AC$5:AC$98)) /
(IF(MAX(Base_Dados!AC$5:AC$98)-MIN(Base_Dados!AC$5:AC$98)=0,1,MAX(Base_Dados!AC$5:AC$98)-MIN(Base_Dados!AC$5:AC$98)))) * AC$1)))</f>
        <v>9.2232366544613614E-2</v>
      </c>
      <c r="AD419" s="106">
        <f>IF(INDEX(Base_Dados!AD:AD,MATCH($B419,Base_Dados!$B:$B,0))=0,0,
MAX(0, MIN(AD$1,
((INDEX(Base_Dados!AD:AD,MATCH($B419,Base_Dados!$B:$B,0))-MIN(Base_Dados!AD$5:AD$98)) /
(IF(MAX(Base_Dados!AD$5:AD$98)-MIN(Base_Dados!AD$5:AD$98)=0,1,MAX(Base_Dados!AD$5:AD$98)-MIN(Base_Dados!AD$5:AD$98)))) * AD$1)))</f>
        <v>4.8631859192427157E-2</v>
      </c>
      <c r="AE419" s="106">
        <f>IF(INDEX(Base_Dados!AE:AE,MATCH($B419,Base_Dados!$B:$B,0))=0,0,
MAX(0, MIN(AE$1,
((INDEX(Base_Dados!AE:AE,MATCH($B419,Base_Dados!$B:$B,0))-MIN(Base_Dados!AE$5:AE$98)) /
(IF(MAX(Base_Dados!AE$5:AE$98)-MIN(Base_Dados!AE$5:AE$98)=0,1,MAX(Base_Dados!AE$5:AE$98)-MIN(Base_Dados!AE$5:AE$98)))) * AE$1)))</f>
        <v>2.1314540486121102E-2</v>
      </c>
      <c r="AF419" s="106">
        <f>IF(INDEX(Base_Dados!AF:AF,MATCH($B419,Base_Dados!$B:$B,0))=0,0,
MAX(0, MIN(AF$1,
((INDEX(Base_Dados!AF:AF,MATCH($B419,Base_Dados!$B:$B,0))-MIN(Base_Dados!AF$5:AF$98)) /
(IF(MAX(Base_Dados!AF$5:AF$98)-MIN(Base_Dados!AF$5:AF$98)=0,1,MAX(Base_Dados!AF$5:AF$98)-MIN(Base_Dados!AF$5:AF$98)))) * AF$1)))</f>
        <v>2.9880935962855699E-2</v>
      </c>
      <c r="AG419" s="106">
        <f>IF(INDEX(Base_Dados!AG:AG,MATCH($B419,Base_Dados!$B:$B,0))=0,0,
MAX(0, MIN(AG$1,
((INDEX(Base_Dados!AG:AG,MATCH($B419,Base_Dados!$B:$B,0))-MIN(Base_Dados!AG$5:AG$98)) /
(IF(MAX(Base_Dados!AG$5:AG$98)-MIN(Base_Dados!AG$5:AG$98)=0,1,MAX(Base_Dados!AG$5:AG$98)-MIN(Base_Dados!AG$5:AG$98)))) * AG$1)))</f>
        <v>0.12992996682639144</v>
      </c>
      <c r="AH419" s="106">
        <f>IF(INDEX(Base_Dados!AH:AH,MATCH($B419,Base_Dados!$B:$B,0))=0,0,
MAX(0, MIN(AH$1,
((INDEX(Base_Dados!AH:AH,MATCH($B419,Base_Dados!$B:$B,0))-MIN(Base_Dados!AH$5:AH$98)) /
(IF(MAX(Base_Dados!AH$5:AH$98)-MIN(Base_Dados!AH$5:AH$98)=0,1,MAX(Base_Dados!AH$5:AH$98)-MIN(Base_Dados!AH$5:AH$98)))) * AH$1)))</f>
        <v>1.8516676924750697</v>
      </c>
      <c r="AI419" s="106">
        <f>IF(INDEX(Base_Dados!AI:AI,MATCH($B419,Base_Dados!$B:$B,0))=0,0,
MAX(0, MIN(AI$1,
((INDEX(Base_Dados!AI:AI,MATCH($B419,Base_Dados!$B:$B,0))-MIN(Base_Dados!AI$5:AI$98)) /
(IF(MAX(Base_Dados!AI$5:AI$98)-MIN(Base_Dados!AI$5:AI$98)=0,1,MAX(Base_Dados!AI$5:AI$98)-MIN(Base_Dados!AI$5:AI$98)))) * AI$1)))</f>
        <v>0.21428571428571427</v>
      </c>
      <c r="AJ419" s="106">
        <f>IF(INDEX(Base_Dados!AJ:AJ,MATCH($B419,Base_Dados!$B:$B,0))=0,0,
MAX(0, MIN(AJ$1,
((INDEX(Base_Dados!AJ:AJ,MATCH($B419,Base_Dados!$B:$B,0))-MIN(Base_Dados!AJ$5:AJ$98)) /
(IF(MAX(Base_Dados!AJ$5:AJ$98)-MIN(Base_Dados!AJ$5:AJ$98)=0,1,MAX(Base_Dados!AJ$5:AJ$98)-MIN(Base_Dados!AJ$5:AJ$98)))) * AJ$1)))</f>
        <v>0.47619047619047616</v>
      </c>
      <c r="AK419" s="106">
        <f>IF(INDEX(Base_Dados!AK:AK,MATCH($B419,Base_Dados!$B:$B,0))=0,0,
MAX(0, MIN(AK$1,
((INDEX(Base_Dados!AK:AK,MATCH($B419,Base_Dados!$B:$B,0))-MIN(Base_Dados!AK$5:AK$98)) /
(IF(MAX(Base_Dados!AK$5:AK$98)-MIN(Base_Dados!AK$5:AK$98)=0,1,MAX(Base_Dados!AK$5:AK$98)-MIN(Base_Dados!AK$5:AK$98)))) * AK$1)))</f>
        <v>5.8620689655172413E-2</v>
      </c>
      <c r="AL419" s="106">
        <f>IF(INDEX(Base_Dados!AL:AL,MATCH($B419,Base_Dados!$B:$B,0))=0,0,
MAX(0, MIN(AL$1,
((INDEX(Base_Dados!AL:AL,MATCH($B419,Base_Dados!$B:$B,0))-MIN(Base_Dados!AL$5:AL$98)) /
(IF(MAX(Base_Dados!AL$5:AL$98)-MIN(Base_Dados!AL$5:AL$98)=0,1,MAX(Base_Dados!AL$5:AL$98)-MIN(Base_Dados!AL$5:AL$98)))) * AL$1)))</f>
        <v>0.1111111111111111</v>
      </c>
      <c r="AM419" s="106">
        <f>IF(INDEX(Base_Dados!AM:AM,MATCH($B419,Base_Dados!$B:$B,0))=0,0,
MAX(0, MIN(AM$1,
((INDEX(Base_Dados!AM:AM,MATCH($B419,Base_Dados!$B:$B,0))-MIN(Base_Dados!AM$5:AM$98)) /
(IF(MAX(Base_Dados!AM$5:AM$98)-MIN(Base_Dados!AM$5:AM$98)=0,1,MAX(Base_Dados!AM$5:AM$98)-MIN(Base_Dados!AM$5:AM$98)))) * AM$1)))</f>
        <v>4.9715173485240807E-2</v>
      </c>
      <c r="AN419" s="106">
        <f>IF(INDEX(Base_Dados!AN:AN,MATCH($B419,Base_Dados!$B:$B,0))=0,0,
MAX(0, MIN(AN$1,
((INDEX(Base_Dados!AN:AN,MATCH($B419,Base_Dados!$B:$B,0))-MIN(Base_Dados!AN$5:AN$98)) /
(IF(MAX(Base_Dados!AN$5:AN$98)-MIN(Base_Dados!AN$5:AN$98)=0,1,MAX(Base_Dados!AN$5:AN$98)-MIN(Base_Dados!AN$5:AN$98)))) * AN$1)))</f>
        <v>0.22100547536087606</v>
      </c>
      <c r="AO419" s="106">
        <f>IF(INDEX(Base_Dados!AO:AO,MATCH($B419,Base_Dados!$B:$B,0))=0,0,
MAX(0, MIN(AO$1,
((INDEX(Base_Dados!AO:AO,MATCH($B419,Base_Dados!$B:$B,0))-MIN(Base_Dados!AO$5:AO$98)) /
(IF(MAX(Base_Dados!AO$5:AO$98)-MIN(Base_Dados!AO$5:AO$98)=0,1,MAX(Base_Dados!AO$5:AO$98)-MIN(Base_Dados!AO$5:AO$98)))) * AO$1)))</f>
        <v>0</v>
      </c>
      <c r="AP419" s="106">
        <f>IF(INDEX(Base_Dados!AP:AP,MATCH($B419,Base_Dados!$B:$B,0))=0,0,
MAX(0, MIN(AP$1,
((INDEX(Base_Dados!AP:AP,MATCH($B419,Base_Dados!$B:$B,0))-MIN(Base_Dados!AP$5:AP$98)) /
(IF(MAX(Base_Dados!AP$5:AP$98)-MIN(Base_Dados!AP$5:AP$98)=0,1,MAX(Base_Dados!AP$5:AP$98)-MIN(Base_Dados!AP$5:AP$98)))) * AP$1)))</f>
        <v>1.3761467889908258E-2</v>
      </c>
      <c r="AQ419" s="106">
        <f>IF(INDEX(Base_Dados!AQ:AQ,MATCH($B419,Base_Dados!$B:$B,0))=0,0,
MAX(0, MIN(AQ$1,
((INDEX(Base_Dados!AQ:AQ,MATCH($B419,Base_Dados!$B:$B,0))-MIN(Base_Dados!AQ$5:AQ$98)) /
(IF(MAX(Base_Dados!AQ$5:AQ$98)-MIN(Base_Dados!AQ$5:AQ$98)=0,1,MAX(Base_Dados!AQ$5:AQ$98)-MIN(Base_Dados!AQ$5:AQ$98)))) * AQ$1)))</f>
        <v>1.6666666666666666E-2</v>
      </c>
      <c r="AR419" s="106">
        <f>IF(INDEX(Base_Dados!AR:AR,MATCH($B419,Base_Dados!$B:$B,0))=0,0,
MAX(0, MIN(AR$1,
((INDEX(Base_Dados!AR:AR,MATCH($B419,Base_Dados!$B:$B,0))-MIN(Base_Dados!AR$5:AR$98)) /
(IF(MAX(Base_Dados!AR$5:AR$98)-MIN(Base_Dados!AR$5:AR$98)=0,1,MAX(Base_Dados!AR$5:AR$98)-MIN(Base_Dados!AR$5:AR$98)))) * AR$1)))</f>
        <v>0</v>
      </c>
      <c r="AS419" s="106">
        <f>IF(INDEX(Base_Dados!AS:AS,MATCH($B419,Base_Dados!$B:$B,0))=0,0,
MAX(0, MIN(AS$1,
((INDEX(Base_Dados!AS:AS,MATCH($B419,Base_Dados!$B:$B,0))-MIN(Base_Dados!AS$5:AS$98)) /
(IF(MAX(Base_Dados!AS$5:AS$98)-MIN(Base_Dados!AS$5:AS$98)=0,1,MAX(Base_Dados!AS$5:AS$98)-MIN(Base_Dados!AS$5:AS$98)))) * AS$1)))</f>
        <v>1.2195121951219513E-2</v>
      </c>
      <c r="AT419" s="106">
        <f>IF(INDEX(Base_Dados!AT:AT,MATCH($B419,Base_Dados!$B:$B,0))=0,0,
MAX(0, MIN(AT$1,
((INDEX(Base_Dados!AT:AT,MATCH($B419,Base_Dados!$B:$B,0))-MIN(Base_Dados!AT$5:AT$98)) /
(IF(MAX(Base_Dados!AT$5:AT$98)-MIN(Base_Dados!AT$5:AT$98)=0,1,MAX(Base_Dados!AT$5:AT$98)-MIN(Base_Dados!AT$5:AT$98)))) * AT$1)))</f>
        <v>7.1428571428571426E-3</v>
      </c>
      <c r="AU419" s="106">
        <f>IF(INDEX(Base_Dados!AU:AU,MATCH($B419,Base_Dados!$B:$B,0))=0,0,
MAX(0, MIN(AU$1,
((INDEX(Base_Dados!AU:AU,MATCH($B419,Base_Dados!$B:$B,0))-MIN(Base_Dados!AU$5:AU$98)) /
(IF(MAX(Base_Dados!AU$5:AU$98)-MIN(Base_Dados!AU$5:AU$98)=0,1,MAX(Base_Dados!AU$5:AU$98)-MIN(Base_Dados!AU$5:AU$98)))) * AU$1)))</f>
        <v>1.3108614232209739E-2</v>
      </c>
      <c r="AV419" s="106">
        <f>IF(INDEX(Base_Dados!AV:AV,MATCH($B419,Base_Dados!$B:$B,0))=0,0,
MAX(0, MIN(AV$1,
((INDEX(Base_Dados!AV:AV,MATCH($B419,Base_Dados!$B:$B,0))-MIN(Base_Dados!AV$5:AV$98)) /
(IF(MAX(Base_Dados!AV$5:AV$98)-MIN(Base_Dados!AV$5:AV$98)=0,1,MAX(Base_Dados!AV$5:AV$98)-MIN(Base_Dados!AV$5:AV$98)))) * AV$1)))</f>
        <v>9.6153846153846159E-3</v>
      </c>
      <c r="AW419" s="106">
        <f>IF(INDEX(Base_Dados!AW:AW,MATCH($B419,Base_Dados!$B:$B,0))=0,0,
MAX(0, MIN(AW$1,
((INDEX(Base_Dados!AW:AW,MATCH($B419,Base_Dados!$B:$B,0))-MIN(Base_Dados!AW$5:AW$98)) /
(IF(MAX(Base_Dados!AW$5:AW$98)-MIN(Base_Dados!AW$5:AW$98)=0,1,MAX(Base_Dados!AW$5:AW$98)-MIN(Base_Dados!AW$5:AW$98)))) * AW$1)))</f>
        <v>0</v>
      </c>
      <c r="AX419" s="106">
        <f>IF(INDEX(Base_Dados!AX:AX,MATCH($B419,Base_Dados!$B:$B,0))=0,0,
MAX(0, MIN(AX$1,
((INDEX(Base_Dados!AX:AX,MATCH($B419,Base_Dados!$B:$B,0))-MIN(Base_Dados!AX$5:AX$98)) /
(IF(MAX(Base_Dados!AX$5:AX$98)-MIN(Base_Dados!AX$5:AX$98)=0,1,MAX(Base_Dados!AX$5:AX$98)-MIN(Base_Dados!AX$5:AX$98)))) * AX$1)))</f>
        <v>4.7758692919983241E-2</v>
      </c>
      <c r="AY419" s="106">
        <f>IF(INDEX(Base_Dados!AY:AY,MATCH($B419,Base_Dados!$B:$B,0))=0,0,
MAX(0, MIN(AY$1,
((INDEX(Base_Dados!AY:AY,MATCH($B419,Base_Dados!$B:$B,0))-MIN(Base_Dados!AY$5:AY$98)) /
(IF(MAX(Base_Dados!AY$5:AY$98)-MIN(Base_Dados!AY$5:AY$98)=0,1,MAX(Base_Dados!AY$5:AY$98)-MIN(Base_Dados!AY$5:AY$98)))) * AY$1)))</f>
        <v>3.2970656116056707E-2</v>
      </c>
      <c r="AZ419" s="106">
        <f>IF(INDEX(Base_Dados!AZ:AZ,MATCH($B419,Base_Dados!$B:$B,0))=0,0,
MAX(0, MIN(AZ$1,
((INDEX(Base_Dados!AZ:AZ,MATCH($B419,Base_Dados!$B:$B,0))-MIN(Base_Dados!AZ$5:AZ$98)) /
(IF(MAX(Base_Dados!AZ$5:AZ$98)-MIN(Base_Dados!AZ$5:AZ$98)=0,1,MAX(Base_Dados!AZ$5:AZ$98)-MIN(Base_Dados!AZ$5:AZ$98)))) * AZ$1)))</f>
        <v>0.39682539682539686</v>
      </c>
      <c r="BA419" s="106">
        <f>IF(INDEX(Base_Dados!BA:BA,MATCH($B419,Base_Dados!$B:$B,0))=0,0,
MAX(0, MIN(BA$1,
((INDEX(Base_Dados!BA:BA,MATCH($B419,Base_Dados!$B:$B,0))-MIN(Base_Dados!BA$5:BA$98)) /
(IF(MAX(Base_Dados!BA$5:BA$98)-MIN(Base_Dados!BA$5:BA$98)=0,1,MAX(Base_Dados!BA$5:BA$98)-MIN(Base_Dados!BA$5:BA$98)))) * BA$1)))</f>
        <v>3.3548702235840049E-2</v>
      </c>
      <c r="BB419" s="106">
        <f>IF(INDEX(Base_Dados!BB:BB,MATCH($B419,Base_Dados!$B:$B,0))=0,0,
MAX(0, MIN(BB$1,
((INDEX(Base_Dados!BB:BB,MATCH($B419,Base_Dados!$B:$B,0))-MIN(Base_Dados!BB$5:BB$98)) /
(IF(MAX(Base_Dados!BB$5:BB$98)-MIN(Base_Dados!BB$5:BB$98)=0,1,MAX(Base_Dados!BB$5:BB$98)-MIN(Base_Dados!BB$5:BB$98)))) * BB$1)))</f>
        <v>0.16317149424202892</v>
      </c>
      <c r="BC419" s="106">
        <f>IF(INDEX(Base_Dados!BC:BC,MATCH($B419,Base_Dados!$B:$B,0))=0,0,
MAX(0, MIN(BC$1,
((INDEX(Base_Dados!BC:BC,MATCH($B419,Base_Dados!$B:$B,0))-MIN(Base_Dados!BC$5:BC$98)) /
(IF(MAX(Base_Dados!BC$5:BC$98)-MIN(Base_Dados!BC$5:BC$98)=0,1,MAX(Base_Dados!BC$5:BC$98)-MIN(Base_Dados!BC$5:BC$98)))) * BC$1)))</f>
        <v>2.3700511715593859E-2</v>
      </c>
      <c r="BD419" s="106">
        <f>IF(INDEX(Base_Dados!BD:BD,MATCH($B419,Base_Dados!$B:$B,0))=0,0,
MAX(0, MIN(BD$1,
((INDEX(Base_Dados!BD:BD,MATCH($B419,Base_Dados!$B:$B,0))-MIN(Base_Dados!BD$5:BD$98)) /
(IF(MAX(Base_Dados!BD$5:BD$98)-MIN(Base_Dados!BD$5:BD$98)=0,1,MAX(Base_Dados!BD$5:BD$98)-MIN(Base_Dados!BD$5:BD$98)))) * BD$1)))</f>
        <v>2.1051173741430649E-2</v>
      </c>
      <c r="BE419" s="106">
        <f>IF(INDEX(Base_Dados!BE:BE,MATCH($B419,Base_Dados!$B:$B,0))=0,0,
MAX(0, MIN(BE$1,
((INDEX(Base_Dados!BE:BE,MATCH($B419,Base_Dados!$B:$B,0))-MIN(Base_Dados!BE$5:BE$98)) /
(IF(MAX(Base_Dados!BE$5:BE$98)-MIN(Base_Dados!BE$5:BE$98)=0,1,MAX(Base_Dados!BE$5:BE$98)-MIN(Base_Dados!BE$5:BE$98)))) * BE$1)))</f>
        <v>4.9172102358253887E-2</v>
      </c>
      <c r="BF419" s="106">
        <f>IF(INDEX(Base_Dados!BF:BF,MATCH($B419,Base_Dados!$B:$B,0))=0,0,
MAX(0, MIN(BF$1,
((INDEX(Base_Dados!BF:BF,MATCH($B419,Base_Dados!$B:$B,0))-MIN(Base_Dados!BF$5:BF$98)) /
(IF(MAX(Base_Dados!BF$5:BF$98)-MIN(Base_Dados!BF$5:BF$98)=0,1,MAX(Base_Dados!BF$5:BF$98)-MIN(Base_Dados!BF$5:BF$98)))) * BF$1)))</f>
        <v>0</v>
      </c>
      <c r="BG419" s="106">
        <f>IF(INDEX(Base_Dados!BG:BG,MATCH($B419,Base_Dados!$B:$B,0))=0,0,
MAX(0, MIN(BG$1,
((INDEX(Base_Dados!BG:BG,MATCH($B419,Base_Dados!$B:$B,0))-MIN(Base_Dados!BG$5:BG$98)) /
(IF(MAX(Base_Dados!BG$5:BG$98)-MIN(Base_Dados!BG$5:BG$98)=0,1,MAX(Base_Dados!BG$5:BG$98)-MIN(Base_Dados!BG$5:BG$98)))) * BG$1)))</f>
        <v>0</v>
      </c>
      <c r="BH419" s="106">
        <f>IF(INDEX(Base_Dados!BH:BH,MATCH($B419,Base_Dados!$B:$B,0))=0,0,
MAX(0, MIN(BH$1,
((INDEX(Base_Dados!BH:BH,MATCH($B419,Base_Dados!$B:$B,0))-MIN(Base_Dados!BH$5:BH$98)) /
(IF(MAX(Base_Dados!BH$5:BH$98)-MIN(Base_Dados!BH$5:BH$98)=0,1,MAX(Base_Dados!BH$5:BH$98)-MIN(Base_Dados!BH$5:BH$98)))) * BH$1)))</f>
        <v>0.12087912087912088</v>
      </c>
      <c r="BI419" s="106">
        <f>IF(INDEX(Base_Dados!BI:BI,MATCH($B419,Base_Dados!$B:$B,0))=0,0,
MAX(0, MIN(BI$1,
((INDEX(Base_Dados!BI:BI,MATCH($B419,Base_Dados!$B:$B,0))-MIN(Base_Dados!BI$5:BI$98)) /
(IF(MAX(Base_Dados!BI$5:BI$98)-MIN(Base_Dados!BI$5:BI$98)=0,1,MAX(Base_Dados!BI$5:BI$98)-MIN(Base_Dados!BI$5:BI$98)))) * BI$1)))</f>
        <v>7.8003120124804995E-2</v>
      </c>
      <c r="BJ419" s="106">
        <f>IF(INDEX(Base_Dados!BJ:BJ,MATCH($B419,Base_Dados!$B:$B,0))=0,0,
MAX(0, MIN(BJ$1,
((INDEX(Base_Dados!BJ:BJ,MATCH($B419,Base_Dados!$B:$B,0))-MIN(Base_Dados!BJ$5:BJ$98)) /
(IF(MAX(Base_Dados!BJ$5:BJ$98)-MIN(Base_Dados!BJ$5:BJ$98)=0,1,MAX(Base_Dados!BJ$5:BJ$98)-MIN(Base_Dados!BJ$5:BJ$98)))) * BJ$1)))</f>
        <v>5.2631578947368418E-2</v>
      </c>
      <c r="BK419" s="106">
        <f>IF(INDEX(Base_Dados!BK:BK,MATCH($B419,Base_Dados!$B:$B,0))=0,0,
MAX(0, MIN(BK$1,
((INDEX(Base_Dados!BK:BK,MATCH($B419,Base_Dados!$B:$B,0))-MIN(Base_Dados!BK$5:BK$98)) /
(IF(MAX(Base_Dados!BK$5:BK$98)-MIN(Base_Dados!BK$5:BK$98)=0,1,MAX(Base_Dados!BK$5:BK$98)-MIN(Base_Dados!BK$5:BK$98)))) * BK$1)))</f>
        <v>7.1428571428571425E-2</v>
      </c>
      <c r="BL419" s="106">
        <f>IF(INDEX(Base_Dados!BL:BL,MATCH($B419,Base_Dados!$B:$B,0))=0,0,
MAX(0, MIN(BL$1,
((INDEX(Base_Dados!BL:BL,MATCH($B419,Base_Dados!$B:$B,0))-MIN(Base_Dados!BL$5:BL$98)) /
(IF(MAX(Base_Dados!BL$5:BL$98)-MIN(Base_Dados!BL$5:BL$98)=0,1,MAX(Base_Dados!BL$5:BL$98)-MIN(Base_Dados!BL$5:BL$98)))) * BL$1)))</f>
        <v>6.5146579804560262E-2</v>
      </c>
      <c r="BM419" s="106">
        <f>IF(INDEX(Base_Dados!BM:BM,MATCH($B419,Base_Dados!$B:$B,0))=0,0,
MAX(0, MIN(BM$1,
((INDEX(Base_Dados!BM:BM,MATCH($B419,Base_Dados!$B:$B,0))-MIN(Base_Dados!BM$5:BM$98)) /
(IF(MAX(Base_Dados!BM$5:BM$98)-MIN(Base_Dados!BM$5:BM$98)=0,1,MAX(Base_Dados!BM$5:BM$98)-MIN(Base_Dados!BM$5:BM$98)))) * BM$1)))</f>
        <v>1</v>
      </c>
      <c r="BN419" s="106">
        <f>IF(INDEX(Base_Dados!BN:BN,MATCH($B419,Base_Dados!$B:$B,0))=0,0,
MAX(0, MIN(BN$1,
((INDEX(Base_Dados!BN:BN,MATCH($B419,Base_Dados!$B:$B,0))-MIN(Base_Dados!BN$5:BN$98)) /
(IF(MAX(Base_Dados!BN$5:BN$98)-MIN(Base_Dados!BN$5:BN$98)=0,1,MAX(Base_Dados!BN$5:BN$98)-MIN(Base_Dados!BN$5:BN$98)))) * BN$1)))</f>
        <v>0.31485900480253992</v>
      </c>
      <c r="BO419" s="106">
        <f>IF(INDEX(Base_Dados!BO:BO,MATCH($B419,Base_Dados!$B:$B,0))=0,0,
MAX(0, MIN(BO$1,
((INDEX(Base_Dados!BO:BO,MATCH($B419,Base_Dados!$B:$B,0))-MIN(Base_Dados!BO$5:BO$98)) /
(IF(MAX(Base_Dados!BO$5:BO$98)-MIN(Base_Dados!BO$5:BO$98)=0,1,MAX(Base_Dados!BO$5:BO$98)-MIN(Base_Dados!BO$5:BO$98)))) * BO$1)))</f>
        <v>1.7241379310344827E-2</v>
      </c>
      <c r="BP419" s="106">
        <f t="shared" ref="BP419:BP482" si="28">SUM(D419:BO419)</f>
        <v>12.638442291061718</v>
      </c>
      <c r="BQ419" s="111">
        <f t="shared" ref="BQ419:BQ482" si="29">STDEV(D419:BO419)</f>
        <v>0.39659697975162644</v>
      </c>
      <c r="BR419" s="112">
        <f t="shared" ref="BR419:BR482" si="30">IF(BQ419&gt;BP419,BP419,(BQ419-MIN($BQ$5:$BQ$98)))</f>
        <v>8.2088666273603172E-2</v>
      </c>
      <c r="BS419" s="113">
        <f t="shared" ref="BS419:BS482" si="31">BP419-BR419</f>
        <v>12.556353624788114</v>
      </c>
    </row>
    <row r="420" spans="1:71">
      <c r="A420" s="21">
        <v>41004</v>
      </c>
      <c r="B420" s="21" t="s">
        <v>451</v>
      </c>
      <c r="C420" s="21" t="s">
        <v>437</v>
      </c>
      <c r="D420" s="105">
        <f>IF(INDEX(Base_Dados!D:D,MATCH($B420,Base_Dados!$B:$B,0))=0,0,
MAX(0, MIN(D$1,
((INDEX(Base_Dados!D:D,MATCH($B420,Base_Dados!$B:$B,0))-MIN(Base_Dados!D$5:D$98)) /
(IF(MAX(Base_Dados!D$5:D$98)-MIN(Base_Dados!D$5:D$98)=0,1,MAX(Base_Dados!D$5:D$98)-MIN(Base_Dados!D$5:D$98)))) * D$1)))</f>
        <v>0.1843262017841914</v>
      </c>
      <c r="E420" s="106">
        <f>IF(INDEX(Base_Dados!E:E,MATCH($B420,Base_Dados!$B:$B,0))=0,0,
MAX(0, MIN(E$1,
((INDEX(Base_Dados!E:E,MATCH($B420,Base_Dados!$B:$B,0))-MIN(Base_Dados!E$5:E$98)) /
(IF(MAX(Base_Dados!E$5:E$98)-MIN(Base_Dados!E$5:E$98)=0,1,MAX(Base_Dados!E$5:E$98)-MIN(Base_Dados!E$5:E$98)))) * E$1)))</f>
        <v>3.5104575778437036E-2</v>
      </c>
      <c r="F420" s="106">
        <f>IF(INDEX(Base_Dados!F:F,MATCH($B420,Base_Dados!$B:$B,0))=0,0,
MAX(0, MIN(F$1,
((INDEX(Base_Dados!F:F,MATCH($B420,Base_Dados!$B:$B,0))-MIN(Base_Dados!F$5:F$98)) /
(IF(MAX(Base_Dados!F$5:F$98)-MIN(Base_Dados!F$5:F$98)=0,1,MAX(Base_Dados!F$5:F$98)-MIN(Base_Dados!F$5:F$98)))) * F$1)))</f>
        <v>3.450588479776321E-2</v>
      </c>
      <c r="G420" s="106">
        <f>IF(INDEX(Base_Dados!G:G,MATCH($B420,Base_Dados!$B:$B,0))=0,0,
MAX(0, MIN(G$1,
((INDEX(Base_Dados!G:G,MATCH($B420,Base_Dados!$B:$B,0))-MIN(Base_Dados!G$5:G$98)) /
(IF(MAX(Base_Dados!G$5:G$98)-MIN(Base_Dados!G$5:G$98)=0,1,MAX(Base_Dados!G$5:G$98)-MIN(Base_Dados!G$5:G$98)))) * G$1)))</f>
        <v>3.1000198487883216E-2</v>
      </c>
      <c r="H420" s="106">
        <f>IF(INDEX(Base_Dados!H:H,MATCH($B420,Base_Dados!$B:$B,0))=0,0,
MAX(0, MIN(H$1,
((INDEX(Base_Dados!H:H,MATCH($B420,Base_Dados!$B:$B,0))-MIN(Base_Dados!H$5:H$98)) /
(IF(MAX(Base_Dados!H$5:H$98)-MIN(Base_Dados!H$5:H$98)=0,1,MAX(Base_Dados!H$5:H$98)-MIN(Base_Dados!H$5:H$98)))) * H$1)))</f>
        <v>3.3730629039110893E-2</v>
      </c>
      <c r="I420" s="106">
        <f>IF(INDEX(Base_Dados!I:I,MATCH($B420,Base_Dados!$B:$B,0))=0,0,
MAX(0, MIN(I$1,
((INDEX(Base_Dados!I:I,MATCH($B420,Base_Dados!$B:$B,0))-MIN(Base_Dados!I$5:I$98)) /
(IF(MAX(Base_Dados!I$5:I$98)-MIN(Base_Dados!I$5:I$98)=0,1,MAX(Base_Dados!I$5:I$98)-MIN(Base_Dados!I$5:I$98)))) * I$1)))</f>
        <v>4.5835434899785046E-2</v>
      </c>
      <c r="J420" s="106">
        <f>IF(INDEX(Base_Dados!J:J,MATCH($B420,Base_Dados!$B:$B,0))=0,0,
MAX(0, MIN(J$1,
((INDEX(Base_Dados!J:J,MATCH($B420,Base_Dados!$B:$B,0))-MIN(Base_Dados!J$5:J$98)) /
(IF(MAX(Base_Dados!J$5:J$98)-MIN(Base_Dados!J$5:J$98)=0,1,MAX(Base_Dados!J$5:J$98)-MIN(Base_Dados!J$5:J$98)))) * J$1)))</f>
        <v>5.6926830550557153E-2</v>
      </c>
      <c r="K420" s="106">
        <f>IF(INDEX(Base_Dados!K:K,MATCH($B420,Base_Dados!$B:$B,0))=0,0,
MAX(0, MIN(K$1,
((INDEX(Base_Dados!K:K,MATCH($B420,Base_Dados!$B:$B,0))-MIN(Base_Dados!K$5:K$98)) /
(IF(MAX(Base_Dados!K$5:K$98)-MIN(Base_Dados!K$5:K$98)=0,1,MAX(Base_Dados!K$5:K$98)-MIN(Base_Dados!K$5:K$98)))) * K$1)))</f>
        <v>7.1327146690518789E-2</v>
      </c>
      <c r="L420" s="106">
        <f>IF(INDEX(Base_Dados!L:L,MATCH($B420,Base_Dados!$B:$B,0))=0,0,
MAX(0, MIN(L$1,
((INDEX(Base_Dados!L:L,MATCH($B420,Base_Dados!$B:$B,0))-MIN(Base_Dados!L$5:L$98)) /
(IF(MAX(Base_Dados!L$5:L$98)-MIN(Base_Dados!L$5:L$98)=0,1,MAX(Base_Dados!L$5:L$98)-MIN(Base_Dados!L$5:L$98)))) * L$1)))</f>
        <v>0.11076880526724184</v>
      </c>
      <c r="M420" s="106">
        <f>IF(INDEX(Base_Dados!M:M,MATCH($B420,Base_Dados!$B:$B,0))=0,0,
MAX(0, MIN(M$1,
((INDEX(Base_Dados!M:M,MATCH($B420,Base_Dados!$B:$B,0))-MIN(Base_Dados!M$5:M$98)) /
(IF(MAX(Base_Dados!M$5:M$98)-MIN(Base_Dados!M$5:M$98)=0,1,MAX(Base_Dados!M$5:M$98)-MIN(Base_Dados!M$5:M$98)))) * M$1)))</f>
        <v>0.12644897959183674</v>
      </c>
      <c r="N420" s="106">
        <f>IF(INDEX(Base_Dados!N:N,MATCH($B420,Base_Dados!$B:$B,0))=0,0,
MAX(0, MIN(N$1,
((INDEX(Base_Dados!N:N,MATCH($B420,Base_Dados!$B:$B,0))-MIN(Base_Dados!N$5:N$98)) /
(IF(MAX(Base_Dados!N$5:N$98)-MIN(Base_Dados!N$5:N$98)=0,1,MAX(Base_Dados!N$5:N$98)-MIN(Base_Dados!N$5:N$98)))) * N$1)))</f>
        <v>0.14993078479395167</v>
      </c>
      <c r="O420" s="106">
        <f>IF(INDEX(Base_Dados!O:O,MATCH($B420,Base_Dados!$B:$B,0))=0,0,
MAX(0, MIN(O$1,
((INDEX(Base_Dados!O:O,MATCH($B420,Base_Dados!$B:$B,0))-MIN(Base_Dados!O$5:O$98)) /
(IF(MAX(Base_Dados!O$5:O$98)-MIN(Base_Dados!O$5:O$98)=0,1,MAX(Base_Dados!O$5:O$98)-MIN(Base_Dados!O$5:O$98)))) * O$1)))</f>
        <v>0.19772562573164612</v>
      </c>
      <c r="P420" s="106">
        <f>IF(INDEX(Base_Dados!P:P,MATCH($B420,Base_Dados!$B:$B,0))=0,0,
MAX(0, MIN(P$1,
((INDEX(Base_Dados!P:P,MATCH($B420,Base_Dados!$B:$B,0))-MIN(Base_Dados!P$5:P$98)) /
(IF(MAX(Base_Dados!P$5:P$98)-MIN(Base_Dados!P$5:P$98)=0,1,MAX(Base_Dados!P$5:P$98)-MIN(Base_Dados!P$5:P$98)))) * P$1)))</f>
        <v>7.8262986130639964E-2</v>
      </c>
      <c r="Q420" s="106">
        <f>IF(INDEX(Base_Dados!Q:Q,MATCH($B420,Base_Dados!$B:$B,0))=0,0,
MAX(0, MIN(Q$1,
((INDEX(Base_Dados!Q:Q,MATCH($B420,Base_Dados!$B:$B,0))-MIN(Base_Dados!Q$5:Q$98)) /
(IF(MAX(Base_Dados!Q$5:Q$98)-MIN(Base_Dados!Q$5:Q$98)=0,1,MAX(Base_Dados!Q$5:Q$98)-MIN(Base_Dados!Q$5:Q$98)))) * Q$1)))</f>
        <v>5.0023695434679584E-2</v>
      </c>
      <c r="R420" s="106">
        <f>IF(INDEX(Base_Dados!R:R,MATCH($B420,Base_Dados!$B:$B,0))=0,0,
MAX(0, MIN(R$1,
((INDEX(Base_Dados!R:R,MATCH($B420,Base_Dados!$B:$B,0))-MIN(Base_Dados!R$5:R$98)) /
(IF(MAX(Base_Dados!R$5:R$98)-MIN(Base_Dados!R$5:R$98)=0,1,MAX(Base_Dados!R$5:R$98)-MIN(Base_Dados!R$5:R$98)))) * R$1)))</f>
        <v>2.3714889895154058E-2</v>
      </c>
      <c r="S420" s="106">
        <f>IF(INDEX(Base_Dados!S:S,MATCH($B420,Base_Dados!$B:$B,0))=0,0,
MAX(0, MIN(S$1,
((INDEX(Base_Dados!S:S,MATCH($B420,Base_Dados!$B:$B,0))-MIN(Base_Dados!S$5:S$98)) /
(IF(MAX(Base_Dados!S$5:S$98)-MIN(Base_Dados!S$5:S$98)=0,1,MAX(Base_Dados!S$5:S$98)-MIN(Base_Dados!S$5:S$98)))) * S$1)))</f>
        <v>5.4025312663820865E-2</v>
      </c>
      <c r="T420" s="106">
        <f>IF(INDEX(Base_Dados!T:T,MATCH($B420,Base_Dados!$B:$B,0))=0,0,
MAX(0, MIN(T$1,
((INDEX(Base_Dados!T:T,MATCH($B420,Base_Dados!$B:$B,0))-MIN(Base_Dados!T$5:T$98)) /
(IF(MAX(Base_Dados!T$5:T$98)-MIN(Base_Dados!T$5:T$98)=0,1,MAX(Base_Dados!T$5:T$98)-MIN(Base_Dados!T$5:T$98)))) * T$1)))</f>
        <v>0.69971502673264396</v>
      </c>
      <c r="U420" s="106">
        <f>IF(INDEX(Base_Dados!U:U,MATCH($B420,Base_Dados!$B:$B,0))=0,0,
MAX(0, MIN(U$1,
((INDEX(Base_Dados!U:U,MATCH($B420,Base_Dados!$B:$B,0))-MIN(Base_Dados!U$5:U$98)) /
(IF(MAX(Base_Dados!U$5:U$98)-MIN(Base_Dados!U$5:U$98)=0,1,MAX(Base_Dados!U$5:U$98)-MIN(Base_Dados!U$5:U$98)))) * U$1)))</f>
        <v>1.0072744838663896</v>
      </c>
      <c r="V420" s="106">
        <f>IF(INDEX(Base_Dados!V:V,MATCH($B420,Base_Dados!$B:$B,0))=0,0,
MAX(0, MIN(V$1,
((INDEX(Base_Dados!V:V,MATCH($B420,Base_Dados!$B:$B,0))-MIN(Base_Dados!V$5:V$98)) /
(IF(MAX(Base_Dados!V$5:V$98)-MIN(Base_Dados!V$5:V$98)=0,1,MAX(Base_Dados!V$5:V$98)-MIN(Base_Dados!V$5:V$98)))) * V$1)))</f>
        <v>0.10365161039231392</v>
      </c>
      <c r="W420" s="106">
        <f>IF(INDEX(Base_Dados!W:W,MATCH($B420,Base_Dados!$B:$B,0))=0,0,
MAX(0, MIN(W$1,
((INDEX(Base_Dados!W:W,MATCH($B420,Base_Dados!$B:$B,0))-MIN(Base_Dados!W$5:W$98)) /
(IF(MAX(Base_Dados!W$5:W$98)-MIN(Base_Dados!W$5:W$98)=0,1,MAX(Base_Dados!W$5:W$98)-MIN(Base_Dados!W$5:W$98)))) * W$1)))</f>
        <v>2.282479198374086</v>
      </c>
      <c r="X420" s="106">
        <f>IF(INDEX(Base_Dados!X:X,MATCH($B420,Base_Dados!$B:$B,0))=0,0,
MAX(0, MIN(X$1,
((INDEX(Base_Dados!X:X,MATCH($B420,Base_Dados!$B:$B,0))-MIN(Base_Dados!X$5:X$98)) /
(IF(MAX(Base_Dados!X$5:X$98)-MIN(Base_Dados!X$5:X$98)=0,1,MAX(Base_Dados!X$5:X$98)-MIN(Base_Dados!X$5:X$98)))) * X$1)))</f>
        <v>0</v>
      </c>
      <c r="Y420" s="106">
        <f>IF(INDEX(Base_Dados!Y:Y,MATCH($B420,Base_Dados!$B:$B,0))=0,0,
MAX(0, MIN(Y$1,
((INDEX(Base_Dados!Y:Y,MATCH($B420,Base_Dados!$B:$B,0))-MIN(Base_Dados!Y$5:Y$98)) /
(IF(MAX(Base_Dados!Y$5:Y$98)-MIN(Base_Dados!Y$5:Y$98)=0,1,MAX(Base_Dados!Y$5:Y$98)-MIN(Base_Dados!Y$5:Y$98)))) * Y$1)))</f>
        <v>0</v>
      </c>
      <c r="Z420" s="106">
        <f>IF(INDEX(Base_Dados!Z:Z,MATCH($B420,Base_Dados!$B:$B,0))=0,0,
MAX(0, MIN(Z$1,
((INDEX(Base_Dados!Z:Z,MATCH($B420,Base_Dados!$B:$B,0))-MIN(Base_Dados!Z$5:Z$98)) /
(IF(MAX(Base_Dados!Z$5:Z$98)-MIN(Base_Dados!Z$5:Z$98)=0,1,MAX(Base_Dados!Z$5:Z$98)-MIN(Base_Dados!Z$5:Z$98)))) * Z$1)))</f>
        <v>0</v>
      </c>
      <c r="AA420" s="106">
        <f>IF(INDEX(Base_Dados!AA:AA,MATCH($B420,Base_Dados!$B:$B,0))=0,0,
MAX(0, MIN(AA$1,
((INDEX(Base_Dados!AA:AA,MATCH($B420,Base_Dados!$B:$B,0))-MIN(Base_Dados!AA$5:AA$98)) /
(IF(MAX(Base_Dados!AA$5:AA$98)-MIN(Base_Dados!AA$5:AA$98)=0,1,MAX(Base_Dados!AA$5:AA$98)-MIN(Base_Dados!AA$5:AA$98)))) * AA$1)))</f>
        <v>0</v>
      </c>
      <c r="AB420" s="106">
        <f>IF(INDEX(Base_Dados!AB:AB,MATCH($B420,Base_Dados!$B:$B,0))=0,0,
MAX(0, MIN(AB$1,
((INDEX(Base_Dados!AB:AB,MATCH($B420,Base_Dados!$B:$B,0))-MIN(Base_Dados!AB$5:AB$98)) /
(IF(MAX(Base_Dados!AB$5:AB$98)-MIN(Base_Dados!AB$5:AB$98)=0,1,MAX(Base_Dados!AB$5:AB$98)-MIN(Base_Dados!AB$5:AB$98)))) * AB$1)))</f>
        <v>0.13506404033445027</v>
      </c>
      <c r="AC420" s="106">
        <f>IF(INDEX(Base_Dados!AC:AC,MATCH($B420,Base_Dados!$B:$B,0))=0,0,
MAX(0, MIN(AC$1,
((INDEX(Base_Dados!AC:AC,MATCH($B420,Base_Dados!$B:$B,0))-MIN(Base_Dados!AC$5:AC$98)) /
(IF(MAX(Base_Dados!AC$5:AC$98)-MIN(Base_Dados!AC$5:AC$98)=0,1,MAX(Base_Dados!AC$5:AC$98)-MIN(Base_Dados!AC$5:AC$98)))) * AC$1)))</f>
        <v>4.252987088070919E-2</v>
      </c>
      <c r="AD420" s="106">
        <f>IF(INDEX(Base_Dados!AD:AD,MATCH($B420,Base_Dados!$B:$B,0))=0,0,
MAX(0, MIN(AD$1,
((INDEX(Base_Dados!AD:AD,MATCH($B420,Base_Dados!$B:$B,0))-MIN(Base_Dados!AD$5:AD$98)) /
(IF(MAX(Base_Dados!AD$5:AD$98)-MIN(Base_Dados!AD$5:AD$98)=0,1,MAX(Base_Dados!AD$5:AD$98)-MIN(Base_Dados!AD$5:AD$98)))) * AD$1)))</f>
        <v>2.1786717941132967E-2</v>
      </c>
      <c r="AE420" s="106">
        <f>IF(INDEX(Base_Dados!AE:AE,MATCH($B420,Base_Dados!$B:$B,0))=0,0,
MAX(0, MIN(AE$1,
((INDEX(Base_Dados!AE:AE,MATCH($B420,Base_Dados!$B:$B,0))-MIN(Base_Dados!AE$5:AE$98)) /
(IF(MAX(Base_Dados!AE$5:AE$98)-MIN(Base_Dados!AE$5:AE$98)=0,1,MAX(Base_Dados!AE$5:AE$98)-MIN(Base_Dados!AE$5:AE$98)))) * AE$1)))</f>
        <v>1.5187688767438517E-2</v>
      </c>
      <c r="AF420" s="106">
        <f>IF(INDEX(Base_Dados!AF:AF,MATCH($B420,Base_Dados!$B:$B,0))=0,0,
MAX(0, MIN(AF$1,
((INDEX(Base_Dados!AF:AF,MATCH($B420,Base_Dados!$B:$B,0))-MIN(Base_Dados!AF$5:AF$98)) /
(IF(MAX(Base_Dados!AF$5:AF$98)-MIN(Base_Dados!AF$5:AF$98)=0,1,MAX(Base_Dados!AF$5:AF$98)-MIN(Base_Dados!AF$5:AF$98)))) * AF$1)))</f>
        <v>2.0962625844711074E-2</v>
      </c>
      <c r="AG420" s="106">
        <f>IF(INDEX(Base_Dados!AG:AG,MATCH($B420,Base_Dados!$B:$B,0))=0,0,
MAX(0, MIN(AG$1,
((INDEX(Base_Dados!AG:AG,MATCH($B420,Base_Dados!$B:$B,0))-MIN(Base_Dados!AG$5:AG$98)) /
(IF(MAX(Base_Dados!AG$5:AG$98)-MIN(Base_Dados!AG$5:AG$98)=0,1,MAX(Base_Dados!AG$5:AG$98)-MIN(Base_Dados!AG$5:AG$98)))) * AG$1)))</f>
        <v>5.0023695434679584E-2</v>
      </c>
      <c r="AH420" s="106">
        <f>IF(INDEX(Base_Dados!AH:AH,MATCH($B420,Base_Dados!$B:$B,0))=0,0,
MAX(0, MIN(AH$1,
((INDEX(Base_Dados!AH:AH,MATCH($B420,Base_Dados!$B:$B,0))-MIN(Base_Dados!AH$5:AH$98)) /
(IF(MAX(Base_Dados!AH$5:AH$98)-MIN(Base_Dados!AH$5:AH$98)=0,1,MAX(Base_Dados!AH$5:AH$98)-MIN(Base_Dados!AH$5:AH$98)))) * AH$1)))</f>
        <v>0.73161642973545005</v>
      </c>
      <c r="AI420" s="106">
        <f>IF(INDEX(Base_Dados!AI:AI,MATCH($B420,Base_Dados!$B:$B,0))=0,0,
MAX(0, MIN(AI$1,
((INDEX(Base_Dados!AI:AI,MATCH($B420,Base_Dados!$B:$B,0))-MIN(Base_Dados!AI$5:AI$98)) /
(IF(MAX(Base_Dados!AI$5:AI$98)-MIN(Base_Dados!AI$5:AI$98)=0,1,MAX(Base_Dados!AI$5:AI$98)-MIN(Base_Dados!AI$5:AI$98)))) * AI$1)))</f>
        <v>0.17857142857142858</v>
      </c>
      <c r="AJ420" s="106">
        <f>IF(INDEX(Base_Dados!AJ:AJ,MATCH($B420,Base_Dados!$B:$B,0))=0,0,
MAX(0, MIN(AJ$1,
((INDEX(Base_Dados!AJ:AJ,MATCH($B420,Base_Dados!$B:$B,0))-MIN(Base_Dados!AJ$5:AJ$98)) /
(IF(MAX(Base_Dados!AJ$5:AJ$98)-MIN(Base_Dados!AJ$5:AJ$98)=0,1,MAX(Base_Dados!AJ$5:AJ$98)-MIN(Base_Dados!AJ$5:AJ$98)))) * AJ$1)))</f>
        <v>1.3095238095238095</v>
      </c>
      <c r="AK420" s="106">
        <f>IF(INDEX(Base_Dados!AK:AK,MATCH($B420,Base_Dados!$B:$B,0))=0,0,
MAX(0, MIN(AK$1,
((INDEX(Base_Dados!AK:AK,MATCH($B420,Base_Dados!$B:$B,0))-MIN(Base_Dados!AK$5:AK$98)) /
(IF(MAX(Base_Dados!AK$5:AK$98)-MIN(Base_Dados!AK$5:AK$98)=0,1,MAX(Base_Dados!AK$5:AK$98)-MIN(Base_Dados!AK$5:AK$98)))) * AK$1)))</f>
        <v>1.4942528735632184E-2</v>
      </c>
      <c r="AL420" s="106">
        <f>IF(INDEX(Base_Dados!AL:AL,MATCH($B420,Base_Dados!$B:$B,0))=0,0,
MAX(0, MIN(AL$1,
((INDEX(Base_Dados!AL:AL,MATCH($B420,Base_Dados!$B:$B,0))-MIN(Base_Dados!AL$5:AL$98)) /
(IF(MAX(Base_Dados!AL$5:AL$98)-MIN(Base_Dados!AL$5:AL$98)=0,1,MAX(Base_Dados!AL$5:AL$98)-MIN(Base_Dados!AL$5:AL$98)))) * AL$1)))</f>
        <v>0</v>
      </c>
      <c r="AM420" s="106">
        <f>IF(INDEX(Base_Dados!AM:AM,MATCH($B420,Base_Dados!$B:$B,0))=0,0,
MAX(0, MIN(AM$1,
((INDEX(Base_Dados!AM:AM,MATCH($B420,Base_Dados!$B:$B,0))-MIN(Base_Dados!AM$5:AM$98)) /
(IF(MAX(Base_Dados!AM$5:AM$98)-MIN(Base_Dados!AM$5:AM$98)=0,1,MAX(Base_Dados!AM$5:AM$98)-MIN(Base_Dados!AM$5:AM$98)))) * AM$1)))</f>
        <v>0.11393060590367685</v>
      </c>
      <c r="AN420" s="106">
        <f>IF(INDEX(Base_Dados!AN:AN,MATCH($B420,Base_Dados!$B:$B,0))=0,0,
MAX(0, MIN(AN$1,
((INDEX(Base_Dados!AN:AN,MATCH($B420,Base_Dados!$B:$B,0))-MIN(Base_Dados!AN$5:AN$98)) /
(IF(MAX(Base_Dados!AN$5:AN$98)-MIN(Base_Dados!AN$5:AN$98)=0,1,MAX(Base_Dados!AN$5:AN$98)-MIN(Base_Dados!AN$5:AN$98)))) * AN$1)))</f>
        <v>0.51728520589730553</v>
      </c>
      <c r="AO420" s="106">
        <f>IF(INDEX(Base_Dados!AO:AO,MATCH($B420,Base_Dados!$B:$B,0))=0,0,
MAX(0, MIN(AO$1,
((INDEX(Base_Dados!AO:AO,MATCH($B420,Base_Dados!$B:$B,0))-MIN(Base_Dados!AO$5:AO$98)) /
(IF(MAX(Base_Dados!AO$5:AO$98)-MIN(Base_Dados!AO$5:AO$98)=0,1,MAX(Base_Dados!AO$5:AO$98)-MIN(Base_Dados!AO$5:AO$98)))) * AO$1)))</f>
        <v>0</v>
      </c>
      <c r="AP420" s="106">
        <f>IF(INDEX(Base_Dados!AP:AP,MATCH($B420,Base_Dados!$B:$B,0))=0,0,
MAX(0, MIN(AP$1,
((INDEX(Base_Dados!AP:AP,MATCH($B420,Base_Dados!$B:$B,0))-MIN(Base_Dados!AP$5:AP$98)) /
(IF(MAX(Base_Dados!AP$5:AP$98)-MIN(Base_Dados!AP$5:AP$98)=0,1,MAX(Base_Dados!AP$5:AP$98)-MIN(Base_Dados!AP$5:AP$98)))) * AP$1)))</f>
        <v>3.8990825688073397E-2</v>
      </c>
      <c r="AQ420" s="106">
        <f>IF(INDEX(Base_Dados!AQ:AQ,MATCH($B420,Base_Dados!$B:$B,0))=0,0,
MAX(0, MIN(AQ$1,
((INDEX(Base_Dados!AQ:AQ,MATCH($B420,Base_Dados!$B:$B,0))-MIN(Base_Dados!AQ$5:AQ$98)) /
(IF(MAX(Base_Dados!AQ$5:AQ$98)-MIN(Base_Dados!AQ$5:AQ$98)=0,1,MAX(Base_Dados!AQ$5:AQ$98)-MIN(Base_Dados!AQ$5:AQ$98)))) * AQ$1)))</f>
        <v>0</v>
      </c>
      <c r="AR420" s="106">
        <f>IF(INDEX(Base_Dados!AR:AR,MATCH($B420,Base_Dados!$B:$B,0))=0,0,
MAX(0, MIN(AR$1,
((INDEX(Base_Dados!AR:AR,MATCH($B420,Base_Dados!$B:$B,0))-MIN(Base_Dados!AR$5:AR$98)) /
(IF(MAX(Base_Dados!AR$5:AR$98)-MIN(Base_Dados!AR$5:AR$98)=0,1,MAX(Base_Dados!AR$5:AR$98)-MIN(Base_Dados!AR$5:AR$98)))) * AR$1)))</f>
        <v>0</v>
      </c>
      <c r="AS420" s="106">
        <f>IF(INDEX(Base_Dados!AS:AS,MATCH($B420,Base_Dados!$B:$B,0))=0,0,
MAX(0, MIN(AS$1,
((INDEX(Base_Dados!AS:AS,MATCH($B420,Base_Dados!$B:$B,0))-MIN(Base_Dados!AS$5:AS$98)) /
(IF(MAX(Base_Dados!AS$5:AS$98)-MIN(Base_Dados!AS$5:AS$98)=0,1,MAX(Base_Dados!AS$5:AS$98)-MIN(Base_Dados!AS$5:AS$98)))) * AS$1)))</f>
        <v>0</v>
      </c>
      <c r="AT420" s="106">
        <f>IF(INDEX(Base_Dados!AT:AT,MATCH($B420,Base_Dados!$B:$B,0))=0,0,
MAX(0, MIN(AT$1,
((INDEX(Base_Dados!AT:AT,MATCH($B420,Base_Dados!$B:$B,0))-MIN(Base_Dados!AT$5:AT$98)) /
(IF(MAX(Base_Dados!AT$5:AT$98)-MIN(Base_Dados!AT$5:AT$98)=0,1,MAX(Base_Dados!AT$5:AT$98)-MIN(Base_Dados!AT$5:AT$98)))) * AT$1)))</f>
        <v>0</v>
      </c>
      <c r="AU420" s="106">
        <f>IF(INDEX(Base_Dados!AU:AU,MATCH($B420,Base_Dados!$B:$B,0))=0,0,
MAX(0, MIN(AU$1,
((INDEX(Base_Dados!AU:AU,MATCH($B420,Base_Dados!$B:$B,0))-MIN(Base_Dados!AU$5:AU$98)) /
(IF(MAX(Base_Dados!AU$5:AU$98)-MIN(Base_Dados!AU$5:AU$98)=0,1,MAX(Base_Dados!AU$5:AU$98)-MIN(Base_Dados!AU$5:AU$98)))) * AU$1)))</f>
        <v>3.6516853932584269E-2</v>
      </c>
      <c r="AV420" s="106">
        <f>IF(INDEX(Base_Dados!AV:AV,MATCH($B420,Base_Dados!$B:$B,0))=0,0,
MAX(0, MIN(AV$1,
((INDEX(Base_Dados!AV:AV,MATCH($B420,Base_Dados!$B:$B,0))-MIN(Base_Dados!AV$5:AV$98)) /
(IF(MAX(Base_Dados!AV$5:AV$98)-MIN(Base_Dados!AV$5:AV$98)=0,1,MAX(Base_Dados!AV$5:AV$98)-MIN(Base_Dados!AV$5:AV$98)))) * AV$1)))</f>
        <v>0</v>
      </c>
      <c r="AW420" s="106">
        <f>IF(INDEX(Base_Dados!AW:AW,MATCH($B420,Base_Dados!$B:$B,0))=0,0,
MAX(0, MIN(AW$1,
((INDEX(Base_Dados!AW:AW,MATCH($B420,Base_Dados!$B:$B,0))-MIN(Base_Dados!AW$5:AW$98)) /
(IF(MAX(Base_Dados!AW$5:AW$98)-MIN(Base_Dados!AW$5:AW$98)=0,1,MAX(Base_Dados!AW$5:AW$98)-MIN(Base_Dados!AW$5:AW$98)))) * AW$1)))</f>
        <v>0</v>
      </c>
      <c r="AX420" s="106">
        <f>IF(INDEX(Base_Dados!AX:AX,MATCH($B420,Base_Dados!$B:$B,0))=0,0,
MAX(0, MIN(AX$1,
((INDEX(Base_Dados!AX:AX,MATCH($B420,Base_Dados!$B:$B,0))-MIN(Base_Dados!AX$5:AX$98)) /
(IF(MAX(Base_Dados!AX$5:AX$98)-MIN(Base_Dados!AX$5:AX$98)=0,1,MAX(Base_Dados!AX$5:AX$98)-MIN(Base_Dados!AX$5:AX$98)))) * AX$1)))</f>
        <v>0.27518104015799871</v>
      </c>
      <c r="AY420" s="106">
        <f>IF(INDEX(Base_Dados!AY:AY,MATCH($B420,Base_Dados!$B:$B,0))=0,0,
MAX(0, MIN(AY$1,
((INDEX(Base_Dados!AY:AY,MATCH($B420,Base_Dados!$B:$B,0))-MIN(Base_Dados!AY$5:AY$98)) /
(IF(MAX(Base_Dados!AY$5:AY$98)-MIN(Base_Dados!AY$5:AY$98)=0,1,MAX(Base_Dados!AY$5:AY$98)-MIN(Base_Dados!AY$5:AY$98)))) * AY$1)))</f>
        <v>6.5941312232113422E-3</v>
      </c>
      <c r="AZ420" s="106">
        <f>IF(INDEX(Base_Dados!AZ:AZ,MATCH($B420,Base_Dados!$B:$B,0))=0,0,
MAX(0, MIN(AZ$1,
((INDEX(Base_Dados!AZ:AZ,MATCH($B420,Base_Dados!$B:$B,0))-MIN(Base_Dados!AZ$5:AZ$98)) /
(IF(MAX(Base_Dados!AZ$5:AZ$98)-MIN(Base_Dados!AZ$5:AZ$98)=0,1,MAX(Base_Dados!AZ$5:AZ$98)-MIN(Base_Dados!AZ$5:AZ$98)))) * AZ$1)))</f>
        <v>0.45454545454545459</v>
      </c>
      <c r="BA420" s="106">
        <f>IF(INDEX(Base_Dados!BA:BA,MATCH($B420,Base_Dados!$B:$B,0))=0,0,
MAX(0, MIN(BA$1,
((INDEX(Base_Dados!BA:BA,MATCH($B420,Base_Dados!$B:$B,0))-MIN(Base_Dados!BA$5:BA$98)) /
(IF(MAX(Base_Dados!BA$5:BA$98)-MIN(Base_Dados!BA$5:BA$98)=0,1,MAX(Base_Dados!BA$5:BA$98)-MIN(Base_Dados!BA$5:BA$98)))) * BA$1)))</f>
        <v>2.020471147227958E-2</v>
      </c>
      <c r="BB420" s="106">
        <f>IF(INDEX(Base_Dados!BB:BB,MATCH($B420,Base_Dados!$B:$B,0))=0,0,
MAX(0, MIN(BB$1,
((INDEX(Base_Dados!BB:BB,MATCH($B420,Base_Dados!$B:$B,0))-MIN(Base_Dados!BB$5:BB$98)) /
(IF(MAX(Base_Dados!BB$5:BB$98)-MIN(Base_Dados!BB$5:BB$98)=0,1,MAX(Base_Dados!BB$5:BB$98)-MIN(Base_Dados!BB$5:BB$98)))) * BB$1)))</f>
        <v>0.25986776752423296</v>
      </c>
      <c r="BC420" s="106">
        <f>IF(INDEX(Base_Dados!BC:BC,MATCH($B420,Base_Dados!$B:$B,0))=0,0,
MAX(0, MIN(BC$1,
((INDEX(Base_Dados!BC:BC,MATCH($B420,Base_Dados!$B:$B,0))-MIN(Base_Dados!BC$5:BC$98)) /
(IF(MAX(Base_Dados!BC$5:BC$98)-MIN(Base_Dados!BC$5:BC$98)=0,1,MAX(Base_Dados!BC$5:BC$98)-MIN(Base_Dados!BC$5:BC$98)))) * BC$1)))</f>
        <v>9.4263398868839211E-3</v>
      </c>
      <c r="BD420" s="106">
        <f>IF(INDEX(Base_Dados!BD:BD,MATCH($B420,Base_Dados!$B:$B,0))=0,0,
MAX(0, MIN(BD$1,
((INDEX(Base_Dados!BD:BD,MATCH($B420,Base_Dados!$B:$B,0))-MIN(Base_Dados!BD$5:BD$98)) /
(IF(MAX(Base_Dados!BD$5:BD$98)-MIN(Base_Dados!BD$5:BD$98)=0,1,MAX(Base_Dados!BD$5:BD$98)-MIN(Base_Dados!BD$5:BD$98)))) * BD$1)))</f>
        <v>1.2187521639775638E-2</v>
      </c>
      <c r="BE420" s="106">
        <f>IF(INDEX(Base_Dados!BE:BE,MATCH($B420,Base_Dados!$B:$B,0))=0,0,
MAX(0, MIN(BE$1,
((INDEX(Base_Dados!BE:BE,MATCH($B420,Base_Dados!$B:$B,0))-MIN(Base_Dados!BE$5:BE$98)) /
(IF(MAX(Base_Dados!BE$5:BE$98)-MIN(Base_Dados!BE$5:BE$98)=0,1,MAX(Base_Dados!BE$5:BE$98)-MIN(Base_Dados!BE$5:BE$98)))) * BE$1)))</f>
        <v>3.5122930255895635E-2</v>
      </c>
      <c r="BF420" s="106">
        <f>IF(INDEX(Base_Dados!BF:BF,MATCH($B420,Base_Dados!$B:$B,0))=0,0,
MAX(0, MIN(BF$1,
((INDEX(Base_Dados!BF:BF,MATCH($B420,Base_Dados!$B:$B,0))-MIN(Base_Dados!BF$5:BF$98)) /
(IF(MAX(Base_Dados!BF$5:BF$98)-MIN(Base_Dados!BF$5:BF$98)=0,1,MAX(Base_Dados!BF$5:BF$98)-MIN(Base_Dados!BF$5:BF$98)))) * BF$1)))</f>
        <v>0</v>
      </c>
      <c r="BG420" s="106">
        <f>IF(INDEX(Base_Dados!BG:BG,MATCH($B420,Base_Dados!$B:$B,0))=0,0,
MAX(0, MIN(BG$1,
((INDEX(Base_Dados!BG:BG,MATCH($B420,Base_Dados!$B:$B,0))-MIN(Base_Dados!BG$5:BG$98)) /
(IF(MAX(Base_Dados!BG$5:BG$98)-MIN(Base_Dados!BG$5:BG$98)=0,1,MAX(Base_Dados!BG$5:BG$98)-MIN(Base_Dados!BG$5:BG$98)))) * BG$1)))</f>
        <v>0</v>
      </c>
      <c r="BH420" s="106">
        <f>IF(INDEX(Base_Dados!BH:BH,MATCH($B420,Base_Dados!$B:$B,0))=0,0,
MAX(0, MIN(BH$1,
((INDEX(Base_Dados!BH:BH,MATCH($B420,Base_Dados!$B:$B,0))-MIN(Base_Dados!BH$5:BH$98)) /
(IF(MAX(Base_Dados!BH$5:BH$98)-MIN(Base_Dados!BH$5:BH$98)=0,1,MAX(Base_Dados!BH$5:BH$98)-MIN(Base_Dados!BH$5:BH$98)))) * BH$1)))</f>
        <v>1.098901098901099E-2</v>
      </c>
      <c r="BI420" s="106">
        <f>IF(INDEX(Base_Dados!BI:BI,MATCH($B420,Base_Dados!$B:$B,0))=0,0,
MAX(0, MIN(BI$1,
((INDEX(Base_Dados!BI:BI,MATCH($B420,Base_Dados!$B:$B,0))-MIN(Base_Dados!BI$5:BI$98)) /
(IF(MAX(Base_Dados!BI$5:BI$98)-MIN(Base_Dados!BI$5:BI$98)=0,1,MAX(Base_Dados!BI$5:BI$98)-MIN(Base_Dados!BI$5:BI$98)))) * BI$1)))</f>
        <v>4.5241809672386897E-2</v>
      </c>
      <c r="BJ420" s="106">
        <f>IF(INDEX(Base_Dados!BJ:BJ,MATCH($B420,Base_Dados!$B:$B,0))=0,0,
MAX(0, MIN(BJ$1,
((INDEX(Base_Dados!BJ:BJ,MATCH($B420,Base_Dados!$B:$B,0))-MIN(Base_Dados!BJ$5:BJ$98)) /
(IF(MAX(Base_Dados!BJ$5:BJ$98)-MIN(Base_Dados!BJ$5:BJ$98)=0,1,MAX(Base_Dados!BJ$5:BJ$98)-MIN(Base_Dados!BJ$5:BJ$98)))) * BJ$1)))</f>
        <v>2.1052631578947368E-2</v>
      </c>
      <c r="BK420" s="106">
        <f>IF(INDEX(Base_Dados!BK:BK,MATCH($B420,Base_Dados!$B:$B,0))=0,0,
MAX(0, MIN(BK$1,
((INDEX(Base_Dados!BK:BK,MATCH($B420,Base_Dados!$B:$B,0))-MIN(Base_Dados!BK$5:BK$98)) /
(IF(MAX(Base_Dados!BK$5:BK$98)-MIN(Base_Dados!BK$5:BK$98)=0,1,MAX(Base_Dados!BK$5:BK$98)-MIN(Base_Dados!BK$5:BK$98)))) * BK$1)))</f>
        <v>1.7857142857142856E-2</v>
      </c>
      <c r="BL420" s="106">
        <f>IF(INDEX(Base_Dados!BL:BL,MATCH($B420,Base_Dados!$B:$B,0))=0,0,
MAX(0, MIN(BL$1,
((INDEX(Base_Dados!BL:BL,MATCH($B420,Base_Dados!$B:$B,0))-MIN(Base_Dados!BL$5:BL$98)) /
(IF(MAX(Base_Dados!BL$5:BL$98)-MIN(Base_Dados!BL$5:BL$98)=0,1,MAX(Base_Dados!BL$5:BL$98)-MIN(Base_Dados!BL$5:BL$98)))) * BL$1)))</f>
        <v>3.9087947882736153E-2</v>
      </c>
      <c r="BM420" s="106">
        <f>IF(INDEX(Base_Dados!BM:BM,MATCH($B420,Base_Dados!$B:$B,0))=0,0,
MAX(0, MIN(BM$1,
((INDEX(Base_Dados!BM:BM,MATCH($B420,Base_Dados!$B:$B,0))-MIN(Base_Dados!BM$5:BM$98)) /
(IF(MAX(Base_Dados!BM$5:BM$98)-MIN(Base_Dados!BM$5:BM$98)=0,1,MAX(Base_Dados!BM$5:BM$98)-MIN(Base_Dados!BM$5:BM$98)))) * BM$1)))</f>
        <v>1</v>
      </c>
      <c r="BN420" s="106">
        <f>IF(INDEX(Base_Dados!BN:BN,MATCH($B420,Base_Dados!$B:$B,0))=0,0,
MAX(0, MIN(BN$1,
((INDEX(Base_Dados!BN:BN,MATCH($B420,Base_Dados!$B:$B,0))-MIN(Base_Dados!BN$5:BN$98)) /
(IF(MAX(Base_Dados!BN$5:BN$98)-MIN(Base_Dados!BN$5:BN$98)=0,1,MAX(Base_Dados!BN$5:BN$98)-MIN(Base_Dados!BN$5:BN$98)))) * BN$1)))</f>
        <v>0.25264759982685481</v>
      </c>
      <c r="BO420" s="106">
        <f>IF(INDEX(Base_Dados!BO:BO,MATCH($B420,Base_Dados!$B:$B,0))=0,0,
MAX(0, MIN(BO$1,
((INDEX(Base_Dados!BO:BO,MATCH($B420,Base_Dados!$B:$B,0))-MIN(Base_Dados!BO$5:BO$98)) /
(IF(MAX(Base_Dados!BO$5:BO$98)-MIN(Base_Dados!BO$5:BO$98)=0,1,MAX(Base_Dados!BO$5:BO$98)-MIN(Base_Dados!BO$5:BO$98)))) * BO$1)))</f>
        <v>5.1724137931034482E-2</v>
      </c>
      <c r="BP420" s="106">
        <f t="shared" si="28"/>
        <v>11.115440805537576</v>
      </c>
      <c r="BQ420" s="111">
        <f t="shared" si="29"/>
        <v>0.37706274106837467</v>
      </c>
      <c r="BR420" s="112">
        <f t="shared" si="30"/>
        <v>6.2554427590351402E-2</v>
      </c>
      <c r="BS420" s="113">
        <f t="shared" si="31"/>
        <v>11.052886377947225</v>
      </c>
    </row>
    <row r="421" spans="1:71">
      <c r="A421" s="21">
        <v>41005</v>
      </c>
      <c r="B421" s="21" t="s">
        <v>441</v>
      </c>
      <c r="C421" s="21" t="s">
        <v>437</v>
      </c>
      <c r="D421" s="105">
        <f>IF(INDEX(Base_Dados!D:D,MATCH($B421,Base_Dados!$B:$B,0))=0,0,
MAX(0, MIN(D$1,
((INDEX(Base_Dados!D:D,MATCH($B421,Base_Dados!$B:$B,0))-MIN(Base_Dados!D$5:D$98)) /
(IF(MAX(Base_Dados!D$5:D$98)-MIN(Base_Dados!D$5:D$98)=0,1,MAX(Base_Dados!D$5:D$98)-MIN(Base_Dados!D$5:D$98)))) * D$1)))</f>
        <v>0.43786194212403667</v>
      </c>
      <c r="E421" s="106">
        <f>IF(INDEX(Base_Dados!E:E,MATCH($B421,Base_Dados!$B:$B,0))=0,0,
MAX(0, MIN(E$1,
((INDEX(Base_Dados!E:E,MATCH($B421,Base_Dados!$B:$B,0))-MIN(Base_Dados!E$5:E$98)) /
(IF(MAX(Base_Dados!E$5:E$98)-MIN(Base_Dados!E$5:E$98)=0,1,MAX(Base_Dados!E$5:E$98)-MIN(Base_Dados!E$5:E$98)))) * E$1)))</f>
        <v>0.11042489017438377</v>
      </c>
      <c r="F421" s="106">
        <f>IF(INDEX(Base_Dados!F:F,MATCH($B421,Base_Dados!$B:$B,0))=0,0,
MAX(0, MIN(F$1,
((INDEX(Base_Dados!F:F,MATCH($B421,Base_Dados!$B:$B,0))-MIN(Base_Dados!F$5:F$98)) /
(IF(MAX(Base_Dados!F$5:F$98)-MIN(Base_Dados!F$5:F$98)=0,1,MAX(Base_Dados!F$5:F$98)-MIN(Base_Dados!F$5:F$98)))) * F$1)))</f>
        <v>0.10608694009408119</v>
      </c>
      <c r="G421" s="106">
        <f>IF(INDEX(Base_Dados!G:G,MATCH($B421,Base_Dados!$B:$B,0))=0,0,
MAX(0, MIN(G$1,
((INDEX(Base_Dados!G:G,MATCH($B421,Base_Dados!$B:$B,0))-MIN(Base_Dados!G$5:G$98)) /
(IF(MAX(Base_Dados!G$5:G$98)-MIN(Base_Dados!G$5:G$98)=0,1,MAX(Base_Dados!G$5:G$98)-MIN(Base_Dados!G$5:G$98)))) * G$1)))</f>
        <v>9.6708710009202614E-2</v>
      </c>
      <c r="H421" s="106">
        <f>IF(INDEX(Base_Dados!H:H,MATCH($B421,Base_Dados!$B:$B,0))=0,0,
MAX(0, MIN(H$1,
((INDEX(Base_Dados!H:H,MATCH($B421,Base_Dados!$B:$B,0))-MIN(Base_Dados!H$5:H$98)) /
(IF(MAX(Base_Dados!H$5:H$98)-MIN(Base_Dados!H$5:H$98)=0,1,MAX(Base_Dados!H$5:H$98)-MIN(Base_Dados!H$5:H$98)))) * H$1)))</f>
        <v>0.10224736689103066</v>
      </c>
      <c r="I421" s="106">
        <f>IF(INDEX(Base_Dados!I:I,MATCH($B421,Base_Dados!$B:$B,0))=0,0,
MAX(0, MIN(I$1,
((INDEX(Base_Dados!I:I,MATCH($B421,Base_Dados!$B:$B,0))-MIN(Base_Dados!I$5:I$98)) /
(IF(MAX(Base_Dados!I$5:I$98)-MIN(Base_Dados!I$5:I$98)=0,1,MAX(Base_Dados!I$5:I$98)-MIN(Base_Dados!I$5:I$98)))) * I$1)))</f>
        <v>0.12711139781408226</v>
      </c>
      <c r="J421" s="106">
        <f>IF(INDEX(Base_Dados!J:J,MATCH($B421,Base_Dados!$B:$B,0))=0,0,
MAX(0, MIN(J$1,
((INDEX(Base_Dados!J:J,MATCH($B421,Base_Dados!$B:$B,0))-MIN(Base_Dados!J$5:J$98)) /
(IF(MAX(Base_Dados!J$5:J$98)-MIN(Base_Dados!J$5:J$98)=0,1,MAX(Base_Dados!J$5:J$98)-MIN(Base_Dados!J$5:J$98)))) * J$1)))</f>
        <v>0.14656830765627876</v>
      </c>
      <c r="K421" s="106">
        <f>IF(INDEX(Base_Dados!K:K,MATCH($B421,Base_Dados!$B:$B,0))=0,0,
MAX(0, MIN(K$1,
((INDEX(Base_Dados!K:K,MATCH($B421,Base_Dados!$B:$B,0))-MIN(Base_Dados!K$5:K$98)) /
(IF(MAX(Base_Dados!K$5:K$98)-MIN(Base_Dados!K$5:K$98)=0,1,MAX(Base_Dados!K$5:K$98)-MIN(Base_Dados!K$5:K$98)))) * K$1)))</f>
        <v>0.16211426654740607</v>
      </c>
      <c r="L421" s="106">
        <f>IF(INDEX(Base_Dados!L:L,MATCH($B421,Base_Dados!$B:$B,0))=0,0,
MAX(0, MIN(L$1,
((INDEX(Base_Dados!L:L,MATCH($B421,Base_Dados!$B:$B,0))-MIN(Base_Dados!L$5:L$98)) /
(IF(MAX(Base_Dados!L$5:L$98)-MIN(Base_Dados!L$5:L$98)=0,1,MAX(Base_Dados!L$5:L$98)-MIN(Base_Dados!L$5:L$98)))) * L$1)))</f>
        <v>0.2235120579580987</v>
      </c>
      <c r="M421" s="106">
        <f>IF(INDEX(Base_Dados!M:M,MATCH($B421,Base_Dados!$B:$B,0))=0,0,
MAX(0, MIN(M$1,
((INDEX(Base_Dados!M:M,MATCH($B421,Base_Dados!$B:$B,0))-MIN(Base_Dados!M$5:M$98)) /
(IF(MAX(Base_Dados!M$5:M$98)-MIN(Base_Dados!M$5:M$98)=0,1,MAX(Base_Dados!M$5:M$98)-MIN(Base_Dados!M$5:M$98)))) * M$1)))</f>
        <v>0.24520116618075802</v>
      </c>
      <c r="N421" s="106">
        <f>IF(INDEX(Base_Dados!N:N,MATCH($B421,Base_Dados!$B:$B,0))=0,0,
MAX(0, MIN(N$1,
((INDEX(Base_Dados!N:N,MATCH($B421,Base_Dados!$B:$B,0))-MIN(Base_Dados!N$5:N$98)) /
(IF(MAX(Base_Dados!N$5:N$98)-MIN(Base_Dados!N$5:N$98)=0,1,MAX(Base_Dados!N$5:N$98)-MIN(Base_Dados!N$5:N$98)))) * N$1)))</f>
        <v>0.281238538080195</v>
      </c>
      <c r="O421" s="106">
        <f>IF(INDEX(Base_Dados!O:O,MATCH($B421,Base_Dados!$B:$B,0))=0,0,
MAX(0, MIN(O$1,
((INDEX(Base_Dados!O:O,MATCH($B421,Base_Dados!$B:$B,0))-MIN(Base_Dados!O$5:O$98)) /
(IF(MAX(Base_Dados!O$5:O$98)-MIN(Base_Dados!O$5:O$98)=0,1,MAX(Base_Dados!O$5:O$98)-MIN(Base_Dados!O$5:O$98)))) * O$1)))</f>
        <v>0.32850214616199341</v>
      </c>
      <c r="P421" s="106">
        <f>IF(INDEX(Base_Dados!P:P,MATCH($B421,Base_Dados!$B:$B,0))=0,0,
MAX(0, MIN(P$1,
((INDEX(Base_Dados!P:P,MATCH($B421,Base_Dados!$B:$B,0))-MIN(Base_Dados!P$5:P$98)) /
(IF(MAX(Base_Dados!P$5:P$98)-MIN(Base_Dados!P$5:P$98)=0,1,MAX(Base_Dados!P$5:P$98)-MIN(Base_Dados!P$5:P$98)))) * P$1)))</f>
        <v>0.17208971483801749</v>
      </c>
      <c r="Q421" s="106">
        <f>IF(INDEX(Base_Dados!Q:Q,MATCH($B421,Base_Dados!$B:$B,0))=0,0,
MAX(0, MIN(Q$1,
((INDEX(Base_Dados!Q:Q,MATCH($B421,Base_Dados!$B:$B,0))-MIN(Base_Dados!Q$5:Q$98)) /
(IF(MAX(Base_Dados!Q$5:Q$98)-MIN(Base_Dados!Q$5:Q$98)=0,1,MAX(Base_Dados!Q$5:Q$98)-MIN(Base_Dados!Q$5:Q$98)))) * Q$1)))</f>
        <v>0.24182507503554315</v>
      </c>
      <c r="R421" s="106">
        <f>IF(INDEX(Base_Dados!R:R,MATCH($B421,Base_Dados!$B:$B,0))=0,0,
MAX(0, MIN(R$1,
((INDEX(Base_Dados!R:R,MATCH($B421,Base_Dados!$B:$B,0))-MIN(Base_Dados!R$5:R$98)) /
(IF(MAX(Base_Dados!R$5:R$98)-MIN(Base_Dados!R$5:R$98)=0,1,MAX(Base_Dados!R$5:R$98)-MIN(Base_Dados!R$5:R$98)))) * R$1)))</f>
        <v>7.8850348194811959E-2</v>
      </c>
      <c r="S421" s="106">
        <f>IF(INDEX(Base_Dados!S:S,MATCH($B421,Base_Dados!$B:$B,0))=0,0,
MAX(0, MIN(S$1,
((INDEX(Base_Dados!S:S,MATCH($B421,Base_Dados!$B:$B,0))-MIN(Base_Dados!S$5:S$98)) /
(IF(MAX(Base_Dados!S$5:S$98)-MIN(Base_Dados!S$5:S$98)=0,1,MAX(Base_Dados!S$5:S$98)-MIN(Base_Dados!S$5:S$98)))) * S$1)))</f>
        <v>0.13456152175541078</v>
      </c>
      <c r="T421" s="106">
        <f>IF(INDEX(Base_Dados!T:T,MATCH($B421,Base_Dados!$B:$B,0))=0,0,
MAX(0, MIN(T$1,
((INDEX(Base_Dados!T:T,MATCH($B421,Base_Dados!$B:$B,0))-MIN(Base_Dados!T$5:T$98)) /
(IF(MAX(Base_Dados!T$5:T$98)-MIN(Base_Dados!T$5:T$98)=0,1,MAX(Base_Dados!T$5:T$98)-MIN(Base_Dados!T$5:T$98)))) * T$1)))</f>
        <v>1.0564440556973995</v>
      </c>
      <c r="U421" s="106">
        <f>IF(INDEX(Base_Dados!U:U,MATCH($B421,Base_Dados!$B:$B,0))=0,0,
MAX(0, MIN(U$1,
((INDEX(Base_Dados!U:U,MATCH($B421,Base_Dados!$B:$B,0))-MIN(Base_Dados!U$5:U$98)) /
(IF(MAX(Base_Dados!U$5:U$98)-MIN(Base_Dados!U$5:U$98)=0,1,MAX(Base_Dados!U$5:U$98)-MIN(Base_Dados!U$5:U$98)))) * U$1)))</f>
        <v>0.99867031653291916</v>
      </c>
      <c r="V421" s="106">
        <f>IF(INDEX(Base_Dados!V:V,MATCH($B421,Base_Dados!$B:$B,0))=0,0,
MAX(0, MIN(V$1,
((INDEX(Base_Dados!V:V,MATCH($B421,Base_Dados!$B:$B,0))-MIN(Base_Dados!V$5:V$98)) /
(IF(MAX(Base_Dados!V$5:V$98)-MIN(Base_Dados!V$5:V$98)=0,1,MAX(Base_Dados!V$5:V$98)-MIN(Base_Dados!V$5:V$98)))) * V$1)))</f>
        <v>0.2855457654322664</v>
      </c>
      <c r="W421" s="106">
        <f>IF(INDEX(Base_Dados!W:W,MATCH($B421,Base_Dados!$B:$B,0))=0,0,
MAX(0, MIN(W$1,
((INDEX(Base_Dados!W:W,MATCH($B421,Base_Dados!$B:$B,0))-MIN(Base_Dados!W$5:W$98)) /
(IF(MAX(Base_Dados!W$5:W$98)-MIN(Base_Dados!W$5:W$98)=0,1,MAX(Base_Dados!W$5:W$98)-MIN(Base_Dados!W$5:W$98)))) * W$1)))</f>
        <v>2.4592208677205596</v>
      </c>
      <c r="X421" s="106">
        <f>IF(INDEX(Base_Dados!X:X,MATCH($B421,Base_Dados!$B:$B,0))=0,0,
MAX(0, MIN(X$1,
((INDEX(Base_Dados!X:X,MATCH($B421,Base_Dados!$B:$B,0))-MIN(Base_Dados!X$5:X$98)) /
(IF(MAX(Base_Dados!X$5:X$98)-MIN(Base_Dados!X$5:X$98)=0,1,MAX(Base_Dados!X$5:X$98)-MIN(Base_Dados!X$5:X$98)))) * X$1)))</f>
        <v>0.1271186440677966</v>
      </c>
      <c r="Y421" s="106">
        <f>IF(INDEX(Base_Dados!Y:Y,MATCH($B421,Base_Dados!$B:$B,0))=0,0,
MAX(0, MIN(Y$1,
((INDEX(Base_Dados!Y:Y,MATCH($B421,Base_Dados!$B:$B,0))-MIN(Base_Dados!Y$5:Y$98)) /
(IF(MAX(Base_Dados!Y$5:Y$98)-MIN(Base_Dados!Y$5:Y$98)=0,1,MAX(Base_Dados!Y$5:Y$98)-MIN(Base_Dados!Y$5:Y$98)))) * Y$1)))</f>
        <v>3.3088235294117647E-2</v>
      </c>
      <c r="Z421" s="106">
        <f>IF(INDEX(Base_Dados!Z:Z,MATCH($B421,Base_Dados!$B:$B,0))=0,0,
MAX(0, MIN(Z$1,
((INDEX(Base_Dados!Z:Z,MATCH($B421,Base_Dados!$B:$B,0))-MIN(Base_Dados!Z$5:Z$98)) /
(IF(MAX(Base_Dados!Z$5:Z$98)-MIN(Base_Dados!Z$5:Z$98)=0,1,MAX(Base_Dados!Z$5:Z$98)-MIN(Base_Dados!Z$5:Z$98)))) * Z$1)))</f>
        <v>2.8571428571428574E-2</v>
      </c>
      <c r="AA421" s="106">
        <f>IF(INDEX(Base_Dados!AA:AA,MATCH($B421,Base_Dados!$B:$B,0))=0,0,
MAX(0, MIN(AA$1,
((INDEX(Base_Dados!AA:AA,MATCH($B421,Base_Dados!$B:$B,0))-MIN(Base_Dados!AA$5:AA$98)) /
(IF(MAX(Base_Dados!AA$5:AA$98)-MIN(Base_Dados!AA$5:AA$98)=0,1,MAX(Base_Dados!AA$5:AA$98)-MIN(Base_Dados!AA$5:AA$98)))) * AA$1)))</f>
        <v>0.1048951048951049</v>
      </c>
      <c r="AB421" s="106">
        <f>IF(INDEX(Base_Dados!AB:AB,MATCH($B421,Base_Dados!$B:$B,0))=0,0,
MAX(0, MIN(AB$1,
((INDEX(Base_Dados!AB:AB,MATCH($B421,Base_Dados!$B:$B,0))-MIN(Base_Dados!AB$5:AB$98)) /
(IF(MAX(Base_Dados!AB$5:AB$98)-MIN(Base_Dados!AB$5:AB$98)=0,1,MAX(Base_Dados!AB$5:AB$98)-MIN(Base_Dados!AB$5:AB$98)))) * AB$1)))</f>
        <v>0.55914052067063358</v>
      </c>
      <c r="AC421" s="106">
        <f>IF(INDEX(Base_Dados!AC:AC,MATCH($B421,Base_Dados!$B:$B,0))=0,0,
MAX(0, MIN(AC$1,
((INDEX(Base_Dados!AC:AC,MATCH($B421,Base_Dados!$B:$B,0))-MIN(Base_Dados!AC$5:AC$98)) /
(IF(MAX(Base_Dados!AC$5:AC$98)-MIN(Base_Dados!AC$5:AC$98)=0,1,MAX(Base_Dados!AC$5:AC$98)-MIN(Base_Dados!AC$5:AC$98)))) * AC$1)))</f>
        <v>0.12079639622277896</v>
      </c>
      <c r="AD421" s="106">
        <f>IF(INDEX(Base_Dados!AD:AD,MATCH($B421,Base_Dados!$B:$B,0))=0,0,
MAX(0, MIN(AD$1,
((INDEX(Base_Dados!AD:AD,MATCH($B421,Base_Dados!$B:$B,0))-MIN(Base_Dados!AD$5:AD$98)) /
(IF(MAX(Base_Dados!AD$5:AD$98)-MIN(Base_Dados!AD$5:AD$98)=0,1,MAX(Base_Dados!AD$5:AD$98)-MIN(Base_Dados!AD$5:AD$98)))) * AD$1)))</f>
        <v>7.3080905191539716E-2</v>
      </c>
      <c r="AE421" s="106">
        <f>IF(INDEX(Base_Dados!AE:AE,MATCH($B421,Base_Dados!$B:$B,0))=0,0,
MAX(0, MIN(AE$1,
((INDEX(Base_Dados!AE:AE,MATCH($B421,Base_Dados!$B:$B,0))-MIN(Base_Dados!AE$5:AE$98)) /
(IF(MAX(Base_Dados!AE$5:AE$98)-MIN(Base_Dados!AE$5:AE$98)=0,1,MAX(Base_Dados!AE$5:AE$98)-MIN(Base_Dados!AE$5:AE$98)))) * AE$1)))</f>
        <v>4.5261038400690352E-2</v>
      </c>
      <c r="AF421" s="106">
        <f>IF(INDEX(Base_Dados!AF:AF,MATCH($B421,Base_Dados!$B:$B,0))=0,0,
MAX(0, MIN(AF$1,
((INDEX(Base_Dados!AF:AF,MATCH($B421,Base_Dados!$B:$B,0))-MIN(Base_Dados!AF$5:AF$98)) /
(IF(MAX(Base_Dados!AF$5:AF$98)-MIN(Base_Dados!AF$5:AF$98)=0,1,MAX(Base_Dados!AF$5:AF$98)-MIN(Base_Dados!AF$5:AF$98)))) * AF$1)))</f>
        <v>7.9529260331908241E-2</v>
      </c>
      <c r="AG421" s="106">
        <f>IF(INDEX(Base_Dados!AG:AG,MATCH($B421,Base_Dados!$B:$B,0))=0,0,
MAX(0, MIN(AG$1,
((INDEX(Base_Dados!AG:AG,MATCH($B421,Base_Dados!$B:$B,0))-MIN(Base_Dados!AG$5:AG$98)) /
(IF(MAX(Base_Dados!AG$5:AG$98)-MIN(Base_Dados!AG$5:AG$98)=0,1,MAX(Base_Dados!AG$5:AG$98)-MIN(Base_Dados!AG$5:AG$98)))) * AG$1)))</f>
        <v>0.24182507503554315</v>
      </c>
      <c r="AH421" s="106">
        <f>IF(INDEX(Base_Dados!AH:AH,MATCH($B421,Base_Dados!$B:$B,0))=0,0,
MAX(0, MIN(AH$1,
((INDEX(Base_Dados!AH:AH,MATCH($B421,Base_Dados!$B:$B,0))-MIN(Base_Dados!AH$5:AH$98)) /
(IF(MAX(Base_Dados!AH$5:AH$98)-MIN(Base_Dados!AH$5:AH$98)=0,1,MAX(Base_Dados!AH$5:AH$98)-MIN(Base_Dados!AH$5:AH$98)))) * AH$1)))</f>
        <v>1.3155714677275079</v>
      </c>
      <c r="AI421" s="106">
        <f>IF(INDEX(Base_Dados!AI:AI,MATCH($B421,Base_Dados!$B:$B,0))=0,0,
MAX(0, MIN(AI$1,
((INDEX(Base_Dados!AI:AI,MATCH($B421,Base_Dados!$B:$B,0))-MIN(Base_Dados!AI$5:AI$98)) /
(IF(MAX(Base_Dados!AI$5:AI$98)-MIN(Base_Dados!AI$5:AI$98)=0,1,MAX(Base_Dados!AI$5:AI$98)-MIN(Base_Dados!AI$5:AI$98)))) * AI$1)))</f>
        <v>0.25</v>
      </c>
      <c r="AJ421" s="106">
        <f>IF(INDEX(Base_Dados!AJ:AJ,MATCH($B421,Base_Dados!$B:$B,0))=0,0,
MAX(0, MIN(AJ$1,
((INDEX(Base_Dados!AJ:AJ,MATCH($B421,Base_Dados!$B:$B,0))-MIN(Base_Dados!AJ$5:AJ$98)) /
(IF(MAX(Base_Dados!AJ$5:AJ$98)-MIN(Base_Dados!AJ$5:AJ$98)=0,1,MAX(Base_Dados!AJ$5:AJ$98)-MIN(Base_Dados!AJ$5:AJ$98)))) * AJ$1)))</f>
        <v>0.62074829931972786</v>
      </c>
      <c r="AK421" s="106">
        <f>IF(INDEX(Base_Dados!AK:AK,MATCH($B421,Base_Dados!$B:$B,0))=0,0,
MAX(0, MIN(AK$1,
((INDEX(Base_Dados!AK:AK,MATCH($B421,Base_Dados!$B:$B,0))-MIN(Base_Dados!AK$5:AK$98)) /
(IF(MAX(Base_Dados!AK$5:AK$98)-MIN(Base_Dados!AK$5:AK$98)=0,1,MAX(Base_Dados!AK$5:AK$98)-MIN(Base_Dados!AK$5:AK$98)))) * AK$1)))</f>
        <v>7.183908045977011E-2</v>
      </c>
      <c r="AL421" s="106">
        <f>IF(INDEX(Base_Dados!AL:AL,MATCH($B421,Base_Dados!$B:$B,0))=0,0,
MAX(0, MIN(AL$1,
((INDEX(Base_Dados!AL:AL,MATCH($B421,Base_Dados!$B:$B,0))-MIN(Base_Dados!AL$5:AL$98)) /
(IF(MAX(Base_Dados!AL$5:AL$98)-MIN(Base_Dados!AL$5:AL$98)=0,1,MAX(Base_Dados!AL$5:AL$98)-MIN(Base_Dados!AL$5:AL$98)))) * AL$1)))</f>
        <v>0.1111111111111111</v>
      </c>
      <c r="AM421" s="106">
        <f>IF(INDEX(Base_Dados!AM:AM,MATCH($B421,Base_Dados!$B:$B,0))=0,0,
MAX(0, MIN(AM$1,
((INDEX(Base_Dados!AM:AM,MATCH($B421,Base_Dados!$B:$B,0))-MIN(Base_Dados!AM$5:AM$98)) /
(IF(MAX(Base_Dados!AM$5:AM$98)-MIN(Base_Dados!AM$5:AM$98)=0,1,MAX(Base_Dados!AM$5:AM$98)-MIN(Base_Dados!AM$5:AM$98)))) * AM$1)))</f>
        <v>7.5608493008803734E-2</v>
      </c>
      <c r="AN421" s="106">
        <f>IF(INDEX(Base_Dados!AN:AN,MATCH($B421,Base_Dados!$B:$B,0))=0,0,
MAX(0, MIN(AN$1,
((INDEX(Base_Dados!AN:AN,MATCH($B421,Base_Dados!$B:$B,0))-MIN(Base_Dados!AN$5:AN$98)) /
(IF(MAX(Base_Dados!AN$5:AN$98)-MIN(Base_Dados!AN$5:AN$98)=0,1,MAX(Base_Dados!AN$5:AN$98)-MIN(Base_Dados!AN$5:AN$98)))) * AN$1)))</f>
        <v>0.23759676284306824</v>
      </c>
      <c r="AO421" s="106">
        <f>IF(INDEX(Base_Dados!AO:AO,MATCH($B421,Base_Dados!$B:$B,0))=0,0,
MAX(0, MIN(AO$1,
((INDEX(Base_Dados!AO:AO,MATCH($B421,Base_Dados!$B:$B,0))-MIN(Base_Dados!AO$5:AO$98)) /
(IF(MAX(Base_Dados!AO$5:AO$98)-MIN(Base_Dados!AO$5:AO$98)=0,1,MAX(Base_Dados!AO$5:AO$98)-MIN(Base_Dados!AO$5:AO$98)))) * AO$1)))</f>
        <v>1.6129032258064516E-2</v>
      </c>
      <c r="AP421" s="106">
        <f>IF(INDEX(Base_Dados!AP:AP,MATCH($B421,Base_Dados!$B:$B,0))=0,0,
MAX(0, MIN(AP$1,
((INDEX(Base_Dados!AP:AP,MATCH($B421,Base_Dados!$B:$B,0))-MIN(Base_Dados!AP$5:AP$98)) /
(IF(MAX(Base_Dados!AP$5:AP$98)-MIN(Base_Dados!AP$5:AP$98)=0,1,MAX(Base_Dados!AP$5:AP$98)-MIN(Base_Dados!AP$5:AP$98)))) * AP$1)))</f>
        <v>3.8990825688073397E-2</v>
      </c>
      <c r="AQ421" s="106">
        <f>IF(INDEX(Base_Dados!AQ:AQ,MATCH($B421,Base_Dados!$B:$B,0))=0,0,
MAX(0, MIN(AQ$1,
((INDEX(Base_Dados!AQ:AQ,MATCH($B421,Base_Dados!$B:$B,0))-MIN(Base_Dados!AQ$5:AQ$98)) /
(IF(MAX(Base_Dados!AQ$5:AQ$98)-MIN(Base_Dados!AQ$5:AQ$98)=0,1,MAX(Base_Dados!AQ$5:AQ$98)-MIN(Base_Dados!AQ$5:AQ$98)))) * AQ$1)))</f>
        <v>1.6666666666666666E-2</v>
      </c>
      <c r="AR421" s="106">
        <f>IF(INDEX(Base_Dados!AR:AR,MATCH($B421,Base_Dados!$B:$B,0))=0,0,
MAX(0, MIN(AR$1,
((INDEX(Base_Dados!AR:AR,MATCH($B421,Base_Dados!$B:$B,0))-MIN(Base_Dados!AR$5:AR$98)) /
(IF(MAX(Base_Dados!AR$5:AR$98)-MIN(Base_Dados!AR$5:AR$98)=0,1,MAX(Base_Dados!AR$5:AR$98)-MIN(Base_Dados!AR$5:AR$98)))) * AR$1)))</f>
        <v>0.11290322580645161</v>
      </c>
      <c r="AS421" s="106">
        <f>IF(INDEX(Base_Dados!AS:AS,MATCH($B421,Base_Dados!$B:$B,0))=0,0,
MAX(0, MIN(AS$1,
((INDEX(Base_Dados!AS:AS,MATCH($B421,Base_Dados!$B:$B,0))-MIN(Base_Dados!AS$5:AS$98)) /
(IF(MAX(Base_Dados!AS$5:AS$98)-MIN(Base_Dados!AS$5:AS$98)=0,1,MAX(Base_Dados!AS$5:AS$98)-MIN(Base_Dados!AS$5:AS$98)))) * AS$1)))</f>
        <v>3.6585365853658534E-2</v>
      </c>
      <c r="AT421" s="106">
        <f>IF(INDEX(Base_Dados!AT:AT,MATCH($B421,Base_Dados!$B:$B,0))=0,0,
MAX(0, MIN(AT$1,
((INDEX(Base_Dados!AT:AT,MATCH($B421,Base_Dados!$B:$B,0))-MIN(Base_Dados!AT$5:AT$98)) /
(IF(MAX(Base_Dados!AT$5:AT$98)-MIN(Base_Dados!AT$5:AT$98)=0,1,MAX(Base_Dados!AT$5:AT$98)-MIN(Base_Dados!AT$5:AT$98)))) * AT$1)))</f>
        <v>1.4285714285714285E-2</v>
      </c>
      <c r="AU421" s="106">
        <f>IF(INDEX(Base_Dados!AU:AU,MATCH($B421,Base_Dados!$B:$B,0))=0,0,
MAX(0, MIN(AU$1,
((INDEX(Base_Dados!AU:AU,MATCH($B421,Base_Dados!$B:$B,0))-MIN(Base_Dados!AU$5:AU$98)) /
(IF(MAX(Base_Dados!AU$5:AU$98)-MIN(Base_Dados!AU$5:AU$98)=0,1,MAX(Base_Dados!AU$5:AU$98)-MIN(Base_Dados!AU$5:AU$98)))) * AU$1)))</f>
        <v>2.3408239700374533E-2</v>
      </c>
      <c r="AV421" s="106">
        <f>IF(INDEX(Base_Dados!AV:AV,MATCH($B421,Base_Dados!$B:$B,0))=0,0,
MAX(0, MIN(AV$1,
((INDEX(Base_Dados!AV:AV,MATCH($B421,Base_Dados!$B:$B,0))-MIN(Base_Dados!AV$5:AV$98)) /
(IF(MAX(Base_Dados!AV$5:AV$98)-MIN(Base_Dados!AV$5:AV$98)=0,1,MAX(Base_Dados!AV$5:AV$98)-MIN(Base_Dados!AV$5:AV$98)))) * AV$1)))</f>
        <v>1.9230769230769232E-2</v>
      </c>
      <c r="AW421" s="106">
        <f>IF(INDEX(Base_Dados!AW:AW,MATCH($B421,Base_Dados!$B:$B,0))=0,0,
MAX(0, MIN(AW$1,
((INDEX(Base_Dados!AW:AW,MATCH($B421,Base_Dados!$B:$B,0))-MIN(Base_Dados!AW$5:AW$98)) /
(IF(MAX(Base_Dados!AW$5:AW$98)-MIN(Base_Dados!AW$5:AW$98)=0,1,MAX(Base_Dados!AW$5:AW$98)-MIN(Base_Dados!AW$5:AW$98)))) * AW$1)))</f>
        <v>0</v>
      </c>
      <c r="AX421" s="106">
        <f>IF(INDEX(Base_Dados!AX:AX,MATCH($B421,Base_Dados!$B:$B,0))=0,0,
MAX(0, MIN(AX$1,
((INDEX(Base_Dados!AX:AX,MATCH($B421,Base_Dados!$B:$B,0))-MIN(Base_Dados!AX$5:AX$98)) /
(IF(MAX(Base_Dados!AX$5:AX$98)-MIN(Base_Dados!AX$5:AX$98)=0,1,MAX(Base_Dados!AX$5:AX$98)-MIN(Base_Dados!AX$5:AX$98)))) * AX$1)))</f>
        <v>8.8773681515617001E-2</v>
      </c>
      <c r="AY421" s="106">
        <f>IF(INDEX(Base_Dados!AY:AY,MATCH($B421,Base_Dados!$B:$B,0))=0,0,
MAX(0, MIN(AY$1,
((INDEX(Base_Dados!AY:AY,MATCH($B421,Base_Dados!$B:$B,0))-MIN(Base_Dados!AY$5:AY$98)) /
(IF(MAX(Base_Dados!AY$5:AY$98)-MIN(Base_Dados!AY$5:AY$98)=0,1,MAX(Base_Dados!AY$5:AY$98)-MIN(Base_Dados!AY$5:AY$98)))) * AY$1)))</f>
        <v>5.9676887570062641E-2</v>
      </c>
      <c r="AZ421" s="106">
        <f>IF(INDEX(Base_Dados!AZ:AZ,MATCH($B421,Base_Dados!$B:$B,0))=0,0,
MAX(0, MIN(AZ$1,
((INDEX(Base_Dados!AZ:AZ,MATCH($B421,Base_Dados!$B:$B,0))-MIN(Base_Dados!AZ$5:AZ$98)) /
(IF(MAX(Base_Dados!AZ$5:AZ$98)-MIN(Base_Dados!AZ$5:AZ$98)=0,1,MAX(Base_Dados!AZ$5:AZ$98)-MIN(Base_Dados!AZ$5:AZ$98)))) * AZ$1)))</f>
        <v>0.40401785714285715</v>
      </c>
      <c r="BA421" s="106">
        <f>IF(INDEX(Base_Dados!BA:BA,MATCH($B421,Base_Dados!$B:$B,0))=0,0,
MAX(0, MIN(BA$1,
((INDEX(Base_Dados!BA:BA,MATCH($B421,Base_Dados!$B:$B,0))-MIN(Base_Dados!BA$5:BA$98)) /
(IF(MAX(Base_Dados!BA$5:BA$98)-MIN(Base_Dados!BA$5:BA$98)=0,1,MAX(Base_Dados!BA$5:BA$98)-MIN(Base_Dados!BA$5:BA$98)))) * BA$1)))</f>
        <v>5.2998512400364128E-2</v>
      </c>
      <c r="BB421" s="106">
        <f>IF(INDEX(Base_Dados!BB:BB,MATCH($B421,Base_Dados!$B:$B,0))=0,0,
MAX(0, MIN(BB$1,
((INDEX(Base_Dados!BB:BB,MATCH($B421,Base_Dados!$B:$B,0))-MIN(Base_Dados!BB$5:BB$98)) /
(IF(MAX(Base_Dados!BB$5:BB$98)-MIN(Base_Dados!BB$5:BB$98)=0,1,MAX(Base_Dados!BB$5:BB$98)-MIN(Base_Dados!BB$5:BB$98)))) * BB$1)))</f>
        <v>0.20461514536493902</v>
      </c>
      <c r="BC421" s="106">
        <f>IF(INDEX(Base_Dados!BC:BC,MATCH($B421,Base_Dados!$B:$B,0))=0,0,
MAX(0, MIN(BC$1,
((INDEX(Base_Dados!BC:BC,MATCH($B421,Base_Dados!$B:$B,0))-MIN(Base_Dados!BC$5:BC$98)) /
(IF(MAX(Base_Dados!BC$5:BC$98)-MIN(Base_Dados!BC$5:BC$98)=0,1,MAX(Base_Dados!BC$5:BC$98)-MIN(Base_Dados!BC$5:BC$98)))) * BC$1)))</f>
        <v>1.9391327767304067E-2</v>
      </c>
      <c r="BD421" s="106">
        <f>IF(INDEX(Base_Dados!BD:BD,MATCH($B421,Base_Dados!$B:$B,0))=0,0,
MAX(0, MIN(BD$1,
((INDEX(Base_Dados!BD:BD,MATCH($B421,Base_Dados!$B:$B,0))-MIN(Base_Dados!BD$5:BD$98)) /
(IF(MAX(Base_Dados!BD$5:BD$98)-MIN(Base_Dados!BD$5:BD$98)=0,1,MAX(Base_Dados!BD$5:BD$98)-MIN(Base_Dados!BD$5:BD$98)))) * BD$1)))</f>
        <v>3.5246866560487498E-2</v>
      </c>
      <c r="BE421" s="106">
        <f>IF(INDEX(Base_Dados!BE:BE,MATCH($B421,Base_Dados!$B:$B,0))=0,0,
MAX(0, MIN(BE$1,
((INDEX(Base_Dados!BE:BE,MATCH($B421,Base_Dados!$B:$B,0))-MIN(Base_Dados!BE$5:BE$98)) /
(IF(MAX(Base_Dados!BE$5:BE$98)-MIN(Base_Dados!BE$5:BE$98)=0,1,MAX(Base_Dados!BE$5:BE$98)-MIN(Base_Dados!BE$5:BE$98)))) * BE$1)))</f>
        <v>0.18514801806322129</v>
      </c>
      <c r="BF421" s="106">
        <f>IF(INDEX(Base_Dados!BF:BF,MATCH($B421,Base_Dados!$B:$B,0))=0,0,
MAX(0, MIN(BF$1,
((INDEX(Base_Dados!BF:BF,MATCH($B421,Base_Dados!$B:$B,0))-MIN(Base_Dados!BF$5:BF$98)) /
(IF(MAX(Base_Dados!BF$5:BF$98)-MIN(Base_Dados!BF$5:BF$98)=0,1,MAX(Base_Dados!BF$5:BF$98)-MIN(Base_Dados!BF$5:BF$98)))) * BF$1)))</f>
        <v>8.7662337662337664E-2</v>
      </c>
      <c r="BG421" s="106">
        <f>IF(INDEX(Base_Dados!BG:BG,MATCH($B421,Base_Dados!$B:$B,0))=0,0,
MAX(0, MIN(BG$1,
((INDEX(Base_Dados!BG:BG,MATCH($B421,Base_Dados!$B:$B,0))-MIN(Base_Dados!BG$5:BG$98)) /
(IF(MAX(Base_Dados!BG$5:BG$98)-MIN(Base_Dados!BG$5:BG$98)=0,1,MAX(Base_Dados!BG$5:BG$98)-MIN(Base_Dados!BG$5:BG$98)))) * BG$1)))</f>
        <v>1.9230769230769232E-2</v>
      </c>
      <c r="BH421" s="106">
        <f>IF(INDEX(Base_Dados!BH:BH,MATCH($B421,Base_Dados!$B:$B,0))=0,0,
MAX(0, MIN(BH$1,
((INDEX(Base_Dados!BH:BH,MATCH($B421,Base_Dados!$B:$B,0))-MIN(Base_Dados!BH$5:BH$98)) /
(IF(MAX(Base_Dados!BH$5:BH$98)-MIN(Base_Dados!BH$5:BH$98)=0,1,MAX(Base_Dados!BH$5:BH$98)-MIN(Base_Dados!BH$5:BH$98)))) * BH$1)))</f>
        <v>4.3956043956043959E-2</v>
      </c>
      <c r="BI421" s="106">
        <f>IF(INDEX(Base_Dados!BI:BI,MATCH($B421,Base_Dados!$B:$B,0))=0,0,
MAX(0, MIN(BI$1,
((INDEX(Base_Dados!BI:BI,MATCH($B421,Base_Dados!$B:$B,0))-MIN(Base_Dados!BI$5:BI$98)) /
(IF(MAX(Base_Dados!BI$5:BI$98)-MIN(Base_Dados!BI$5:BI$98)=0,1,MAX(Base_Dados!BI$5:BI$98)-MIN(Base_Dados!BI$5:BI$98)))) * BI$1)))</f>
        <v>0.13260530421216848</v>
      </c>
      <c r="BJ421" s="106">
        <f>IF(INDEX(Base_Dados!BJ:BJ,MATCH($B421,Base_Dados!$B:$B,0))=0,0,
MAX(0, MIN(BJ$1,
((INDEX(Base_Dados!BJ:BJ,MATCH($B421,Base_Dados!$B:$B,0))-MIN(Base_Dados!BJ$5:BJ$98)) /
(IF(MAX(Base_Dados!BJ$5:BJ$98)-MIN(Base_Dados!BJ$5:BJ$98)=0,1,MAX(Base_Dados!BJ$5:BJ$98)-MIN(Base_Dados!BJ$5:BJ$98)))) * BJ$1)))</f>
        <v>7.3684210526315783E-2</v>
      </c>
      <c r="BK421" s="106">
        <f>IF(INDEX(Base_Dados!BK:BK,MATCH($B421,Base_Dados!$B:$B,0))=0,0,
MAX(0, MIN(BK$1,
((INDEX(Base_Dados!BK:BK,MATCH($B421,Base_Dados!$B:$B,0))-MIN(Base_Dados!BK$5:BK$98)) /
(IF(MAX(Base_Dados!BK$5:BK$98)-MIN(Base_Dados!BK$5:BK$98)=0,1,MAX(Base_Dados!BK$5:BK$98)-MIN(Base_Dados!BK$5:BK$98)))) * BK$1)))</f>
        <v>7.1428571428571425E-2</v>
      </c>
      <c r="BL421" s="106">
        <f>IF(INDEX(Base_Dados!BL:BL,MATCH($B421,Base_Dados!$B:$B,0))=0,0,
MAX(0, MIN(BL$1,
((INDEX(Base_Dados!BL:BL,MATCH($B421,Base_Dados!$B:$B,0))-MIN(Base_Dados!BL$5:BL$98)) /
(IF(MAX(Base_Dados!BL$5:BL$98)-MIN(Base_Dados!BL$5:BL$98)=0,1,MAX(Base_Dados!BL$5:BL$98)-MIN(Base_Dados!BL$5:BL$98)))) * BL$1)))</f>
        <v>9.1205211726384364E-2</v>
      </c>
      <c r="BM421" s="106">
        <f>IF(INDEX(Base_Dados!BM:BM,MATCH($B421,Base_Dados!$B:$B,0))=0,0,
MAX(0, MIN(BM$1,
((INDEX(Base_Dados!BM:BM,MATCH($B421,Base_Dados!$B:$B,0))-MIN(Base_Dados!BM$5:BM$98)) /
(IF(MAX(Base_Dados!BM$5:BM$98)-MIN(Base_Dados!BM$5:BM$98)=0,1,MAX(Base_Dados!BM$5:BM$98)-MIN(Base_Dados!BM$5:BM$98)))) * BM$1)))</f>
        <v>1</v>
      </c>
      <c r="BN421" s="106">
        <f>IF(INDEX(Base_Dados!BN:BN,MATCH($B421,Base_Dados!$B:$B,0))=0,0,
MAX(0, MIN(BN$1,
((INDEX(Base_Dados!BN:BN,MATCH($B421,Base_Dados!$B:$B,0))-MIN(Base_Dados!BN$5:BN$98)) /
(IF(MAX(Base_Dados!BN$5:BN$98)-MIN(Base_Dados!BN$5:BN$98)=0,1,MAX(Base_Dados!BN$5:BN$98)-MIN(Base_Dados!BN$5:BN$98)))) * BN$1)))</f>
        <v>0.31749350195692827</v>
      </c>
      <c r="BO421" s="106">
        <f>IF(INDEX(Base_Dados!BO:BO,MATCH($B421,Base_Dados!$B:$B,0))=0,0,
MAX(0, MIN(BO$1,
((INDEX(Base_Dados!BO:BO,MATCH($B421,Base_Dados!$B:$B,0))-MIN(Base_Dados!BO$5:BO$98)) /
(IF(MAX(Base_Dados!BO$5:BO$98)-MIN(Base_Dados!BO$5:BO$98)=0,1,MAX(Base_Dados!BO$5:BO$98)-MIN(Base_Dados!BO$5:BO$98)))) * BO$1)))</f>
        <v>2.5862068965517241E-2</v>
      </c>
      <c r="BP421" s="106">
        <f t="shared" si="28"/>
        <v>15.081763373589672</v>
      </c>
      <c r="BQ421" s="111">
        <f t="shared" si="29"/>
        <v>0.38840750371680444</v>
      </c>
      <c r="BR421" s="112">
        <f t="shared" si="30"/>
        <v>7.3899190238781165E-2</v>
      </c>
      <c r="BS421" s="113">
        <f t="shared" si="31"/>
        <v>15.00786418335089</v>
      </c>
    </row>
    <row r="422" spans="1:71">
      <c r="A422" s="21">
        <v>41006</v>
      </c>
      <c r="B422" s="21" t="s">
        <v>440</v>
      </c>
      <c r="C422" s="21" t="s">
        <v>437</v>
      </c>
      <c r="D422" s="105">
        <f>IF(INDEX(Base_Dados!D:D,MATCH($B422,Base_Dados!$B:$B,0))=0,0,
MAX(0, MIN(D$1,
((INDEX(Base_Dados!D:D,MATCH($B422,Base_Dados!$B:$B,0))-MIN(Base_Dados!D$5:D$98)) /
(IF(MAX(Base_Dados!D$5:D$98)-MIN(Base_Dados!D$5:D$98)=0,1,MAX(Base_Dados!D$5:D$98)-MIN(Base_Dados!D$5:D$98)))) * D$1)))</f>
        <v>0.38833154313508367</v>
      </c>
      <c r="E422" s="106">
        <f>IF(INDEX(Base_Dados!E:E,MATCH($B422,Base_Dados!$B:$B,0))=0,0,
MAX(0, MIN(E$1,
((INDEX(Base_Dados!E:E,MATCH($B422,Base_Dados!$B:$B,0))-MIN(Base_Dados!E$5:E$98)) /
(IF(MAX(Base_Dados!E$5:E$98)-MIN(Base_Dados!E$5:E$98)=0,1,MAX(Base_Dados!E$5:E$98)-MIN(Base_Dados!E$5:E$98)))) * E$1)))</f>
        <v>9.0227872676575324E-2</v>
      </c>
      <c r="F422" s="106">
        <f>IF(INDEX(Base_Dados!F:F,MATCH($B422,Base_Dados!$B:$B,0))=0,0,
MAX(0, MIN(F$1,
((INDEX(Base_Dados!F:F,MATCH($B422,Base_Dados!$B:$B,0))-MIN(Base_Dados!F$5:F$98)) /
(IF(MAX(Base_Dados!F$5:F$98)-MIN(Base_Dados!F$5:F$98)=0,1,MAX(Base_Dados!F$5:F$98)-MIN(Base_Dados!F$5:F$98)))) * F$1)))</f>
        <v>8.8527005837568243E-2</v>
      </c>
      <c r="G422" s="106">
        <f>IF(INDEX(Base_Dados!G:G,MATCH($B422,Base_Dados!$B:$B,0))=0,0,
MAX(0, MIN(G$1,
((INDEX(Base_Dados!G:G,MATCH($B422,Base_Dados!$B:$B,0))-MIN(Base_Dados!G$5:G$98)) /
(IF(MAX(Base_Dados!G$5:G$98)-MIN(Base_Dados!G$5:G$98)=0,1,MAX(Base_Dados!G$5:G$98)-MIN(Base_Dados!G$5:G$98)))) * G$1)))</f>
        <v>8.3265667009509381E-2</v>
      </c>
      <c r="H422" s="106">
        <f>IF(INDEX(Base_Dados!H:H,MATCH($B422,Base_Dados!$B:$B,0))=0,0,
MAX(0, MIN(H$1,
((INDEX(Base_Dados!H:H,MATCH($B422,Base_Dados!$B:$B,0))-MIN(Base_Dados!H$5:H$98)) /
(IF(MAX(Base_Dados!H$5:H$98)-MIN(Base_Dados!H$5:H$98)=0,1,MAX(Base_Dados!H$5:H$98)-MIN(Base_Dados!H$5:H$98)))) * H$1)))</f>
        <v>8.7926831995348731E-2</v>
      </c>
      <c r="I422" s="106">
        <f>IF(INDEX(Base_Dados!I:I,MATCH($B422,Base_Dados!$B:$B,0))=0,0,
MAX(0, MIN(I$1,
((INDEX(Base_Dados!I:I,MATCH($B422,Base_Dados!$B:$B,0))-MIN(Base_Dados!I$5:I$98)) /
(IF(MAX(Base_Dados!I$5:I$98)-MIN(Base_Dados!I$5:I$98)=0,1,MAX(Base_Dados!I$5:I$98)-MIN(Base_Dados!I$5:I$98)))) * I$1)))</f>
        <v>0.10939546321410867</v>
      </c>
      <c r="J422" s="106">
        <f>IF(INDEX(Base_Dados!J:J,MATCH($B422,Base_Dados!$B:$B,0))=0,0,
MAX(0, MIN(J$1,
((INDEX(Base_Dados!J:J,MATCH($B422,Base_Dados!$B:$B,0))-MIN(Base_Dados!J$5:J$98)) /
(IF(MAX(Base_Dados!J$5:J$98)-MIN(Base_Dados!J$5:J$98)=0,1,MAX(Base_Dados!J$5:J$98)-MIN(Base_Dados!J$5:J$98)))) * J$1)))</f>
        <v>0.1287556724903039</v>
      </c>
      <c r="K422" s="106">
        <f>IF(INDEX(Base_Dados!K:K,MATCH($B422,Base_Dados!$B:$B,0))=0,0,
MAX(0, MIN(K$1,
((INDEX(Base_Dados!K:K,MATCH($B422,Base_Dados!$B:$B,0))-MIN(Base_Dados!K$5:K$98)) /
(IF(MAX(Base_Dados!K$5:K$98)-MIN(Base_Dados!K$5:K$98)=0,1,MAX(Base_Dados!K$5:K$98)-MIN(Base_Dados!K$5:K$98)))) * K$1)))</f>
        <v>0.1456786672629696</v>
      </c>
      <c r="L422" s="106">
        <f>IF(INDEX(Base_Dados!L:L,MATCH($B422,Base_Dados!$B:$B,0))=0,0,
MAX(0, MIN(L$1,
((INDEX(Base_Dados!L:L,MATCH($B422,Base_Dados!$B:$B,0))-MIN(Base_Dados!L$5:L$98)) /
(IF(MAX(Base_Dados!L$5:L$98)-MIN(Base_Dados!L$5:L$98)=0,1,MAX(Base_Dados!L$5:L$98)-MIN(Base_Dados!L$5:L$98)))) * L$1)))</f>
        <v>0.20385209314474928</v>
      </c>
      <c r="M422" s="106">
        <f>IF(INDEX(Base_Dados!M:M,MATCH($B422,Base_Dados!$B:$B,0))=0,0,
MAX(0, MIN(M$1,
((INDEX(Base_Dados!M:M,MATCH($B422,Base_Dados!$B:$B,0))-MIN(Base_Dados!M$5:M$98)) /
(IF(MAX(Base_Dados!M$5:M$98)-MIN(Base_Dados!M$5:M$98)=0,1,MAX(Base_Dados!M$5:M$98)-MIN(Base_Dados!M$5:M$98)))) * M$1)))</f>
        <v>0.22500291545189505</v>
      </c>
      <c r="N422" s="106">
        <f>IF(INDEX(Base_Dados!N:N,MATCH($B422,Base_Dados!$B:$B,0))=0,0,
MAX(0, MIN(N$1,
((INDEX(Base_Dados!N:N,MATCH($B422,Base_Dados!$B:$B,0))-MIN(Base_Dados!N$5:N$98)) /
(IF(MAX(Base_Dados!N$5:N$98)-MIN(Base_Dados!N$5:N$98)=0,1,MAX(Base_Dados!N$5:N$98)-MIN(Base_Dados!N$5:N$98)))) * N$1)))</f>
        <v>0.26207125025142275</v>
      </c>
      <c r="O422" s="106">
        <f>IF(INDEX(Base_Dados!O:O,MATCH($B422,Base_Dados!$B:$B,0))=0,0,
MAX(0, MIN(O$1,
((INDEX(Base_Dados!O:O,MATCH($B422,Base_Dados!$B:$B,0))-MIN(Base_Dados!O$5:O$98)) /
(IF(MAX(Base_Dados!O$5:O$98)-MIN(Base_Dados!O$5:O$98)=0,1,MAX(Base_Dados!O$5:O$98)-MIN(Base_Dados!O$5:O$98)))) * O$1)))</f>
        <v>0.33190255867105189</v>
      </c>
      <c r="P422" s="106">
        <f>IF(INDEX(Base_Dados!P:P,MATCH($B422,Base_Dados!$B:$B,0))=0,0,
MAX(0, MIN(P$1,
((INDEX(Base_Dados!P:P,MATCH($B422,Base_Dados!$B:$B,0))-MIN(Base_Dados!P$5:P$98)) /
(IF(MAX(Base_Dados!P$5:P$98)-MIN(Base_Dados!P$5:P$98)=0,1,MAX(Base_Dados!P$5:P$98)-MIN(Base_Dados!P$5:P$98)))) * P$1)))</f>
        <v>0.15814473382597249</v>
      </c>
      <c r="Q422" s="106">
        <f>IF(INDEX(Base_Dados!Q:Q,MATCH($B422,Base_Dados!$B:$B,0))=0,0,
MAX(0, MIN(Q$1,
((INDEX(Base_Dados!Q:Q,MATCH($B422,Base_Dados!$B:$B,0))-MIN(Base_Dados!Q$5:Q$98)) /
(IF(MAX(Base_Dados!Q$5:Q$98)-MIN(Base_Dados!Q$5:Q$98)=0,1,MAX(Base_Dados!Q$5:Q$98)-MIN(Base_Dados!Q$5:Q$98)))) * Q$1)))</f>
        <v>6.0949923648043809E-2</v>
      </c>
      <c r="R422" s="106">
        <f>IF(INDEX(Base_Dados!R:R,MATCH($B422,Base_Dados!$B:$B,0))=0,0,
MAX(0, MIN(R$1,
((INDEX(Base_Dados!R:R,MATCH($B422,Base_Dados!$B:$B,0))-MIN(Base_Dados!R$5:R$98)) /
(IF(MAX(Base_Dados!R$5:R$98)-MIN(Base_Dados!R$5:R$98)=0,1,MAX(Base_Dados!R$5:R$98)-MIN(Base_Dados!R$5:R$98)))) * R$1)))</f>
        <v>4.8337632718133808E-2</v>
      </c>
      <c r="S422" s="106">
        <f>IF(INDEX(Base_Dados!S:S,MATCH($B422,Base_Dados!$B:$B,0))=0,0,
MAX(0, MIN(S$1,
((INDEX(Base_Dados!S:S,MATCH($B422,Base_Dados!$B:$B,0))-MIN(Base_Dados!S$5:S$98)) /
(IF(MAX(Base_Dados!S$5:S$98)-MIN(Base_Dados!S$5:S$98)=0,1,MAX(Base_Dados!S$5:S$98)-MIN(Base_Dados!S$5:S$98)))) * S$1)))</f>
        <v>0.1333558001947128</v>
      </c>
      <c r="T422" s="106">
        <f>IF(INDEX(Base_Dados!T:T,MATCH($B422,Base_Dados!$B:$B,0))=0,0,
MAX(0, MIN(T$1,
((INDEX(Base_Dados!T:T,MATCH($B422,Base_Dados!$B:$B,0))-MIN(Base_Dados!T$5:T$98)) /
(IF(MAX(Base_Dados!T$5:T$98)-MIN(Base_Dados!T$5:T$98)=0,1,MAX(Base_Dados!T$5:T$98)-MIN(Base_Dados!T$5:T$98)))) * T$1)))</f>
        <v>0.84490606360255183</v>
      </c>
      <c r="U422" s="106">
        <f>IF(INDEX(Base_Dados!U:U,MATCH($B422,Base_Dados!$B:$B,0))=0,0,
MAX(0, MIN(U$1,
((INDEX(Base_Dados!U:U,MATCH($B422,Base_Dados!$B:$B,0))-MIN(Base_Dados!U$5:U$98)) /
(IF(MAX(Base_Dados!U$5:U$98)-MIN(Base_Dados!U$5:U$98)=0,1,MAX(Base_Dados!U$5:U$98)-MIN(Base_Dados!U$5:U$98)))) * U$1)))</f>
        <v>0.98940812509881837</v>
      </c>
      <c r="V422" s="106">
        <f>IF(INDEX(Base_Dados!V:V,MATCH($B422,Base_Dados!$B:$B,0))=0,0,
MAX(0, MIN(V$1,
((INDEX(Base_Dados!V:V,MATCH($B422,Base_Dados!$B:$B,0))-MIN(Base_Dados!V$5:V$98)) /
(IF(MAX(Base_Dados!V$5:V$98)-MIN(Base_Dados!V$5:V$98)=0,1,MAX(Base_Dados!V$5:V$98)-MIN(Base_Dados!V$5:V$98)))) * V$1)))</f>
        <v>0.25256406195081404</v>
      </c>
      <c r="W422" s="106">
        <f>IF(INDEX(Base_Dados!W:W,MATCH($B422,Base_Dados!$B:$B,0))=0,0,
MAX(0, MIN(W$1,
((INDEX(Base_Dados!W:W,MATCH($B422,Base_Dados!$B:$B,0))-MIN(Base_Dados!W$5:W$98)) /
(IF(MAX(Base_Dados!W$5:W$98)-MIN(Base_Dados!W$5:W$98)=0,1,MAX(Base_Dados!W$5:W$98)-MIN(Base_Dados!W$5:W$98)))) * W$1)))</f>
        <v>2.2328774876502013</v>
      </c>
      <c r="X422" s="106">
        <f>IF(INDEX(Base_Dados!X:X,MATCH($B422,Base_Dados!$B:$B,0))=0,0,
MAX(0, MIN(X$1,
((INDEX(Base_Dados!X:X,MATCH($B422,Base_Dados!$B:$B,0))-MIN(Base_Dados!X$5:X$98)) /
(IF(MAX(Base_Dados!X$5:X$98)-MIN(Base_Dados!X$5:X$98)=0,1,MAX(Base_Dados!X$5:X$98)-MIN(Base_Dados!X$5:X$98)))) * X$1)))</f>
        <v>0</v>
      </c>
      <c r="Y422" s="106">
        <f>IF(INDEX(Base_Dados!Y:Y,MATCH($B422,Base_Dados!$B:$B,0))=0,0,
MAX(0, MIN(Y$1,
((INDEX(Base_Dados!Y:Y,MATCH($B422,Base_Dados!$B:$B,0))-MIN(Base_Dados!Y$5:Y$98)) /
(IF(MAX(Base_Dados!Y$5:Y$98)-MIN(Base_Dados!Y$5:Y$98)=0,1,MAX(Base_Dados!Y$5:Y$98)-MIN(Base_Dados!Y$5:Y$98)))) * Y$1)))</f>
        <v>0</v>
      </c>
      <c r="Z422" s="106">
        <f>IF(INDEX(Base_Dados!Z:Z,MATCH($B422,Base_Dados!$B:$B,0))=0,0,
MAX(0, MIN(Z$1,
((INDEX(Base_Dados!Z:Z,MATCH($B422,Base_Dados!$B:$B,0))-MIN(Base_Dados!Z$5:Z$98)) /
(IF(MAX(Base_Dados!Z$5:Z$98)-MIN(Base_Dados!Z$5:Z$98)=0,1,MAX(Base_Dados!Z$5:Z$98)-MIN(Base_Dados!Z$5:Z$98)))) * Z$1)))</f>
        <v>0</v>
      </c>
      <c r="AA422" s="106">
        <f>IF(INDEX(Base_Dados!AA:AA,MATCH($B422,Base_Dados!$B:$B,0))=0,0,
MAX(0, MIN(AA$1,
((INDEX(Base_Dados!AA:AA,MATCH($B422,Base_Dados!$B:$B,0))-MIN(Base_Dados!AA$5:AA$98)) /
(IF(MAX(Base_Dados!AA$5:AA$98)-MIN(Base_Dados!AA$5:AA$98)=0,1,MAX(Base_Dados!AA$5:AA$98)-MIN(Base_Dados!AA$5:AA$98)))) * AA$1)))</f>
        <v>0</v>
      </c>
      <c r="AB422" s="106">
        <f>IF(INDEX(Base_Dados!AB:AB,MATCH($B422,Base_Dados!$B:$B,0))=0,0,
MAX(0, MIN(AB$1,
((INDEX(Base_Dados!AB:AB,MATCH($B422,Base_Dados!$B:$B,0))-MIN(Base_Dados!AB$5:AB$98)) /
(IF(MAX(Base_Dados!AB$5:AB$98)-MIN(Base_Dados!AB$5:AB$98)=0,1,MAX(Base_Dados!AB$5:AB$98)-MIN(Base_Dados!AB$5:AB$98)))) * AB$1)))</f>
        <v>1.2036686186703411</v>
      </c>
      <c r="AC422" s="106">
        <f>IF(INDEX(Base_Dados!AC:AC,MATCH($B422,Base_Dados!$B:$B,0))=0,0,
MAX(0, MIN(AC$1,
((INDEX(Base_Dados!AC:AC,MATCH($B422,Base_Dados!$B:$B,0))-MIN(Base_Dados!AC$5:AC$98)) /
(IF(MAX(Base_Dados!AC$5:AC$98)-MIN(Base_Dados!AC$5:AC$98)=0,1,MAX(Base_Dados!AC$5:AC$98)-MIN(Base_Dados!AC$5:AC$98)))) * AC$1)))</f>
        <v>0.10043481402967816</v>
      </c>
      <c r="AD422" s="106">
        <f>IF(INDEX(Base_Dados!AD:AD,MATCH($B422,Base_Dados!$B:$B,0))=0,0,
MAX(0, MIN(AD$1,
((INDEX(Base_Dados!AD:AD,MATCH($B422,Base_Dados!$B:$B,0))-MIN(Base_Dados!AD$5:AD$98)) /
(IF(MAX(Base_Dados!AD$5:AD$98)-MIN(Base_Dados!AD$5:AD$98)=0,1,MAX(Base_Dados!AD$5:AD$98)-MIN(Base_Dados!AD$5:AD$98)))) * AD$1)))</f>
        <v>5.4666469457180886E-2</v>
      </c>
      <c r="AE422" s="106">
        <f>IF(INDEX(Base_Dados!AE:AE,MATCH($B422,Base_Dados!$B:$B,0))=0,0,
MAX(0, MIN(AE$1,
((INDEX(Base_Dados!AE:AE,MATCH($B422,Base_Dados!$B:$B,0))-MIN(Base_Dados!AE$5:AE$98)) /
(IF(MAX(Base_Dados!AE$5:AE$98)-MIN(Base_Dados!AE$5:AE$98)=0,1,MAX(Base_Dados!AE$5:AE$98)-MIN(Base_Dados!AE$5:AE$98)))) * AE$1)))</f>
        <v>2.3644470012944049E-2</v>
      </c>
      <c r="AF422" s="106">
        <f>IF(INDEX(Base_Dados!AF:AF,MATCH($B422,Base_Dados!$B:$B,0))=0,0,
MAX(0, MIN(AF$1,
((INDEX(Base_Dados!AF:AF,MATCH($B422,Base_Dados!$B:$B,0))-MIN(Base_Dados!AF$5:AF$98)) /
(IF(MAX(Base_Dados!AF$5:AF$98)-MIN(Base_Dados!AF$5:AF$98)=0,1,MAX(Base_Dados!AF$5:AF$98)-MIN(Base_Dados!AF$5:AF$98)))) * AF$1)))</f>
        <v>3.7052360593941062E-2</v>
      </c>
      <c r="AG422" s="106">
        <f>IF(INDEX(Base_Dados!AG:AG,MATCH($B422,Base_Dados!$B:$B,0))=0,0,
MAX(0, MIN(AG$1,
((INDEX(Base_Dados!AG:AG,MATCH($B422,Base_Dados!$B:$B,0))-MIN(Base_Dados!AG$5:AG$98)) /
(IF(MAX(Base_Dados!AG$5:AG$98)-MIN(Base_Dados!AG$5:AG$98)=0,1,MAX(Base_Dados!AG$5:AG$98)-MIN(Base_Dados!AG$5:AG$98)))) * AG$1)))</f>
        <v>6.0949923648043809E-2</v>
      </c>
      <c r="AH422" s="106">
        <f>IF(INDEX(Base_Dados!AH:AH,MATCH($B422,Base_Dados!$B:$B,0))=0,0,
MAX(0, MIN(AH$1,
((INDEX(Base_Dados!AH:AH,MATCH($B422,Base_Dados!$B:$B,0))-MIN(Base_Dados!AH$5:AH$98)) /
(IF(MAX(Base_Dados!AH$5:AH$98)-MIN(Base_Dados!AH$5:AH$98)=0,1,MAX(Base_Dados!AH$5:AH$98)-MIN(Base_Dados!AH$5:AH$98)))) * AH$1)))</f>
        <v>1.5776773173566339</v>
      </c>
      <c r="AI422" s="106">
        <f>IF(INDEX(Base_Dados!AI:AI,MATCH($B422,Base_Dados!$B:$B,0))=0,0,
MAX(0, MIN(AI$1,
((INDEX(Base_Dados!AI:AI,MATCH($B422,Base_Dados!$B:$B,0))-MIN(Base_Dados!AI$5:AI$98)) /
(IF(MAX(Base_Dados!AI$5:AI$98)-MIN(Base_Dados!AI$5:AI$98)=0,1,MAX(Base_Dados!AI$5:AI$98)-MIN(Base_Dados!AI$5:AI$98)))) * AI$1)))</f>
        <v>7.1428571428571425E-2</v>
      </c>
      <c r="AJ422" s="106">
        <f>IF(INDEX(Base_Dados!AJ:AJ,MATCH($B422,Base_Dados!$B:$B,0))=0,0,
MAX(0, MIN(AJ$1,
((INDEX(Base_Dados!AJ:AJ,MATCH($B422,Base_Dados!$B:$B,0))-MIN(Base_Dados!AJ$5:AJ$98)) /
(IF(MAX(Base_Dados!AJ$5:AJ$98)-MIN(Base_Dados!AJ$5:AJ$98)=0,1,MAX(Base_Dados!AJ$5:AJ$98)-MIN(Base_Dados!AJ$5:AJ$98)))) * AJ$1)))</f>
        <v>0.8928571428571429</v>
      </c>
      <c r="AK422" s="106">
        <f>IF(INDEX(Base_Dados!AK:AK,MATCH($B422,Base_Dados!$B:$B,0))=0,0,
MAX(0, MIN(AK$1,
((INDEX(Base_Dados!AK:AK,MATCH($B422,Base_Dados!$B:$B,0))-MIN(Base_Dados!AK$5:AK$98)) /
(IF(MAX(Base_Dados!AK$5:AK$98)-MIN(Base_Dados!AK$5:AK$98)=0,1,MAX(Base_Dados!AK$5:AK$98)-MIN(Base_Dados!AK$5:AK$98)))) * AK$1)))</f>
        <v>4.5977011494252873E-3</v>
      </c>
      <c r="AL422" s="106">
        <f>IF(INDEX(Base_Dados!AL:AL,MATCH($B422,Base_Dados!$B:$B,0))=0,0,
MAX(0, MIN(AL$1,
((INDEX(Base_Dados!AL:AL,MATCH($B422,Base_Dados!$B:$B,0))-MIN(Base_Dados!AL$5:AL$98)) /
(IF(MAX(Base_Dados!AL$5:AL$98)-MIN(Base_Dados!AL$5:AL$98)=0,1,MAX(Base_Dados!AL$5:AL$98)-MIN(Base_Dados!AL$5:AL$98)))) * AL$1)))</f>
        <v>0</v>
      </c>
      <c r="AM422" s="106">
        <f>IF(INDEX(Base_Dados!AM:AM,MATCH($B422,Base_Dados!$B:$B,0))=0,0,
MAX(0, MIN(AM$1,
((INDEX(Base_Dados!AM:AM,MATCH($B422,Base_Dados!$B:$B,0))-MIN(Base_Dados!AM$5:AM$98)) /
(IF(MAX(Base_Dados!AM$5:AM$98)-MIN(Base_Dados!AM$5:AM$98)=0,1,MAX(Base_Dados!AM$5:AM$98)-MIN(Base_Dados!AM$5:AM$98)))) * AM$1)))</f>
        <v>3.1071983428275506E-2</v>
      </c>
      <c r="AN422" s="106">
        <f>IF(INDEX(Base_Dados!AN:AN,MATCH($B422,Base_Dados!$B:$B,0))=0,0,
MAX(0, MIN(AN$1,
((INDEX(Base_Dados!AN:AN,MATCH($B422,Base_Dados!$B:$B,0))-MIN(Base_Dados!AN$5:AN$98)) /
(IF(MAX(Base_Dados!AN$5:AN$98)-MIN(Base_Dados!AN$5:AN$98)=0,1,MAX(Base_Dados!AN$5:AN$98)-MIN(Base_Dados!AN$5:AN$98)))) * AN$1)))</f>
        <v>0.13040413533834586</v>
      </c>
      <c r="AO422" s="106">
        <f>IF(INDEX(Base_Dados!AO:AO,MATCH($B422,Base_Dados!$B:$B,0))=0,0,
MAX(0, MIN(AO$1,
((INDEX(Base_Dados!AO:AO,MATCH($B422,Base_Dados!$B:$B,0))-MIN(Base_Dados!AO$5:AO$98)) /
(IF(MAX(Base_Dados!AO$5:AO$98)-MIN(Base_Dados!AO$5:AO$98)=0,1,MAX(Base_Dados!AO$5:AO$98)-MIN(Base_Dados!AO$5:AO$98)))) * AO$1)))</f>
        <v>0</v>
      </c>
      <c r="AP422" s="106">
        <f>IF(INDEX(Base_Dados!AP:AP,MATCH($B422,Base_Dados!$B:$B,0))=0,0,
MAX(0, MIN(AP$1,
((INDEX(Base_Dados!AP:AP,MATCH($B422,Base_Dados!$B:$B,0))-MIN(Base_Dados!AP$5:AP$98)) /
(IF(MAX(Base_Dados!AP$5:AP$98)-MIN(Base_Dados!AP$5:AP$98)=0,1,MAX(Base_Dados!AP$5:AP$98)-MIN(Base_Dados!AP$5:AP$98)))) * AP$1)))</f>
        <v>2.2935779816513763E-2</v>
      </c>
      <c r="AQ422" s="106">
        <f>IF(INDEX(Base_Dados!AQ:AQ,MATCH($B422,Base_Dados!$B:$B,0))=0,0,
MAX(0, MIN(AQ$1,
((INDEX(Base_Dados!AQ:AQ,MATCH($B422,Base_Dados!$B:$B,0))-MIN(Base_Dados!AQ$5:AQ$98)) /
(IF(MAX(Base_Dados!AQ$5:AQ$98)-MIN(Base_Dados!AQ$5:AQ$98)=0,1,MAX(Base_Dados!AQ$5:AQ$98)-MIN(Base_Dados!AQ$5:AQ$98)))) * AQ$1)))</f>
        <v>0</v>
      </c>
      <c r="AR422" s="106">
        <f>IF(INDEX(Base_Dados!AR:AR,MATCH($B422,Base_Dados!$B:$B,0))=0,0,
MAX(0, MIN(AR$1,
((INDEX(Base_Dados!AR:AR,MATCH($B422,Base_Dados!$B:$B,0))-MIN(Base_Dados!AR$5:AR$98)) /
(IF(MAX(Base_Dados!AR$5:AR$98)-MIN(Base_Dados!AR$5:AR$98)=0,1,MAX(Base_Dados!AR$5:AR$98)-MIN(Base_Dados!AR$5:AR$98)))) * AR$1)))</f>
        <v>0</v>
      </c>
      <c r="AS422" s="106">
        <f>IF(INDEX(Base_Dados!AS:AS,MATCH($B422,Base_Dados!$B:$B,0))=0,0,
MAX(0, MIN(AS$1,
((INDEX(Base_Dados!AS:AS,MATCH($B422,Base_Dados!$B:$B,0))-MIN(Base_Dados!AS$5:AS$98)) /
(IF(MAX(Base_Dados!AS$5:AS$98)-MIN(Base_Dados!AS$5:AS$98)=0,1,MAX(Base_Dados!AS$5:AS$98)-MIN(Base_Dados!AS$5:AS$98)))) * AS$1)))</f>
        <v>0</v>
      </c>
      <c r="AT422" s="106">
        <f>IF(INDEX(Base_Dados!AT:AT,MATCH($B422,Base_Dados!$B:$B,0))=0,0,
MAX(0, MIN(AT$1,
((INDEX(Base_Dados!AT:AT,MATCH($B422,Base_Dados!$B:$B,0))-MIN(Base_Dados!AT$5:AT$98)) /
(IF(MAX(Base_Dados!AT$5:AT$98)-MIN(Base_Dados!AT$5:AT$98)=0,1,MAX(Base_Dados!AT$5:AT$98)-MIN(Base_Dados!AT$5:AT$98)))) * AT$1)))</f>
        <v>0</v>
      </c>
      <c r="AU422" s="106">
        <f>IF(INDEX(Base_Dados!AU:AU,MATCH($B422,Base_Dados!$B:$B,0))=0,0,
MAX(0, MIN(AU$1,
((INDEX(Base_Dados!AU:AU,MATCH($B422,Base_Dados!$B:$B,0))-MIN(Base_Dados!AU$5:AU$98)) /
(IF(MAX(Base_Dados!AU$5:AU$98)-MIN(Base_Dados!AU$5:AU$98)=0,1,MAX(Base_Dados!AU$5:AU$98)-MIN(Base_Dados!AU$5:AU$98)))) * AU$1)))</f>
        <v>1.2172284644194757E-2</v>
      </c>
      <c r="AV422" s="106">
        <f>IF(INDEX(Base_Dados!AV:AV,MATCH($B422,Base_Dados!$B:$B,0))=0,0,
MAX(0, MIN(AV$1,
((INDEX(Base_Dados!AV:AV,MATCH($B422,Base_Dados!$B:$B,0))-MIN(Base_Dados!AV$5:AV$98)) /
(IF(MAX(Base_Dados!AV$5:AV$98)-MIN(Base_Dados!AV$5:AV$98)=0,1,MAX(Base_Dados!AV$5:AV$98)-MIN(Base_Dados!AV$5:AV$98)))) * AV$1)))</f>
        <v>0</v>
      </c>
      <c r="AW422" s="106">
        <f>IF(INDEX(Base_Dados!AW:AW,MATCH($B422,Base_Dados!$B:$B,0))=0,0,
MAX(0, MIN(AW$1,
((INDEX(Base_Dados!AW:AW,MATCH($B422,Base_Dados!$B:$B,0))-MIN(Base_Dados!AW$5:AW$98)) /
(IF(MAX(Base_Dados!AW$5:AW$98)-MIN(Base_Dados!AW$5:AW$98)=0,1,MAX(Base_Dados!AW$5:AW$98)-MIN(Base_Dados!AW$5:AW$98)))) * AW$1)))</f>
        <v>0</v>
      </c>
      <c r="AX422" s="106">
        <f>IF(INDEX(Base_Dados!AX:AX,MATCH($B422,Base_Dados!$B:$B,0))=0,0,
MAX(0, MIN(AX$1,
((INDEX(Base_Dados!AX:AX,MATCH($B422,Base_Dados!$B:$B,0))-MIN(Base_Dados!AX$5:AX$98)) /
(IF(MAX(Base_Dados!AX$5:AX$98)-MIN(Base_Dados!AX$5:AX$98)=0,1,MAX(Base_Dados!AX$5:AX$98)-MIN(Base_Dados!AX$5:AX$98)))) * AX$1)))</f>
        <v>4.3061116567198007E-2</v>
      </c>
      <c r="AY422" s="106">
        <f>IF(INDEX(Base_Dados!AY:AY,MATCH($B422,Base_Dados!$B:$B,0))=0,0,
MAX(0, MIN(AY$1,
((INDEX(Base_Dados!AY:AY,MATCH($B422,Base_Dados!$B:$B,0))-MIN(Base_Dados!AY$5:AY$98)) /
(IF(MAX(Base_Dados!AY$5:AY$98)-MIN(Base_Dados!AY$5:AY$98)=0,1,MAX(Base_Dados!AY$5:AY$98)-MIN(Base_Dados!AY$5:AY$98)))) * AY$1)))</f>
        <v>9.5614902736564453E-3</v>
      </c>
      <c r="AZ422" s="106">
        <f>IF(INDEX(Base_Dados!AZ:AZ,MATCH($B422,Base_Dados!$B:$B,0))=0,0,
MAX(0, MIN(AZ$1,
((INDEX(Base_Dados!AZ:AZ,MATCH($B422,Base_Dados!$B:$B,0))-MIN(Base_Dados!AZ$5:AZ$98)) /
(IF(MAX(Base_Dados!AZ$5:AZ$98)-MIN(Base_Dados!AZ$5:AZ$98)=0,1,MAX(Base_Dados!AZ$5:AZ$98)-MIN(Base_Dados!AZ$5:AZ$98)))) * AZ$1)))</f>
        <v>0.5</v>
      </c>
      <c r="BA422" s="106">
        <f>IF(INDEX(Base_Dados!BA:BA,MATCH($B422,Base_Dados!$B:$B,0))=0,0,
MAX(0, MIN(BA$1,
((INDEX(Base_Dados!BA:BA,MATCH($B422,Base_Dados!$B:$B,0))-MIN(Base_Dados!BA$5:BA$98)) /
(IF(MAX(Base_Dados!BA$5:BA$98)-MIN(Base_Dados!BA$5:BA$98)=0,1,MAX(Base_Dados!BA$5:BA$98)-MIN(Base_Dados!BA$5:BA$98)))) * BA$1)))</f>
        <v>3.9343679921845509E-2</v>
      </c>
      <c r="BB422" s="106">
        <f>IF(INDEX(Base_Dados!BB:BB,MATCH($B422,Base_Dados!$B:$B,0))=0,0,
MAX(0, MIN(BB$1,
((INDEX(Base_Dados!BB:BB,MATCH($B422,Base_Dados!$B:$B,0))-MIN(Base_Dados!BB$5:BB$98)) /
(IF(MAX(Base_Dados!BB$5:BB$98)-MIN(Base_Dados!BB$5:BB$98)=0,1,MAX(Base_Dados!BB$5:BB$98)-MIN(Base_Dados!BB$5:BB$98)))) * BB$1)))</f>
        <v>0.18024428675884671</v>
      </c>
      <c r="BC422" s="106">
        <f>IF(INDEX(Base_Dados!BC:BC,MATCH($B422,Base_Dados!$B:$B,0))=0,0,
MAX(0, MIN(BC$1,
((INDEX(Base_Dados!BC:BC,MATCH($B422,Base_Dados!$B:$B,0))-MIN(Base_Dados!BC$5:BC$98)) /
(IF(MAX(Base_Dados!BC$5:BC$98)-MIN(Base_Dados!BC$5:BC$98)=0,1,MAX(Base_Dados!BC$5:BC$98)-MIN(Base_Dados!BC$5:BC$98)))) * BC$1)))</f>
        <v>1.6428763802854834E-2</v>
      </c>
      <c r="BD422" s="106">
        <f>IF(INDEX(Base_Dados!BD:BD,MATCH($B422,Base_Dados!$B:$B,0))=0,0,
MAX(0, MIN(BD$1,
((INDEX(Base_Dados!BD:BD,MATCH($B422,Base_Dados!$B:$B,0))-MIN(Base_Dados!BD$5:BD$98)) /
(IF(MAX(Base_Dados!BD$5:BD$98)-MIN(Base_Dados!BD$5:BD$98)=0,1,MAX(Base_Dados!BD$5:BD$98)-MIN(Base_Dados!BD$5:BD$98)))) * BD$1)))</f>
        <v>2.2020635690049164E-2</v>
      </c>
      <c r="BE422" s="106">
        <f>IF(INDEX(Base_Dados!BE:BE,MATCH($B422,Base_Dados!$B:$B,0))=0,0,
MAX(0, MIN(BE$1,
((INDEX(Base_Dados!BE:BE,MATCH($B422,Base_Dados!$B:$B,0))-MIN(Base_Dados!BE$5:BE$98)) /
(IF(MAX(Base_Dados!BE$5:BE$98)-MIN(Base_Dados!BE$5:BE$98)=0,1,MAX(Base_Dados!BE$5:BE$98)-MIN(Base_Dados!BE$5:BE$98)))) * BE$1)))</f>
        <v>8.7807325639739087E-2</v>
      </c>
      <c r="BF422" s="106">
        <f>IF(INDEX(Base_Dados!BF:BF,MATCH($B422,Base_Dados!$B:$B,0))=0,0,
MAX(0, MIN(BF$1,
((INDEX(Base_Dados!BF:BF,MATCH($B422,Base_Dados!$B:$B,0))-MIN(Base_Dados!BF$5:BF$98)) /
(IF(MAX(Base_Dados!BF$5:BF$98)-MIN(Base_Dados!BF$5:BF$98)=0,1,MAX(Base_Dados!BF$5:BF$98)-MIN(Base_Dados!BF$5:BF$98)))) * BF$1)))</f>
        <v>0</v>
      </c>
      <c r="BG422" s="106">
        <f>IF(INDEX(Base_Dados!BG:BG,MATCH($B422,Base_Dados!$B:$B,0))=0,0,
MAX(0, MIN(BG$1,
((INDEX(Base_Dados!BG:BG,MATCH($B422,Base_Dados!$B:$B,0))-MIN(Base_Dados!BG$5:BG$98)) /
(IF(MAX(Base_Dados!BG$5:BG$98)-MIN(Base_Dados!BG$5:BG$98)=0,1,MAX(Base_Dados!BG$5:BG$98)-MIN(Base_Dados!BG$5:BG$98)))) * BG$1)))</f>
        <v>0</v>
      </c>
      <c r="BH422" s="106">
        <f>IF(INDEX(Base_Dados!BH:BH,MATCH($B422,Base_Dados!$B:$B,0))=0,0,
MAX(0, MIN(BH$1,
((INDEX(Base_Dados!BH:BH,MATCH($B422,Base_Dados!$B:$B,0))-MIN(Base_Dados!BH$5:BH$98)) /
(IF(MAX(Base_Dados!BH$5:BH$98)-MIN(Base_Dados!BH$5:BH$98)=0,1,MAX(Base_Dados!BH$5:BH$98)-MIN(Base_Dados!BH$5:BH$98)))) * BH$1)))</f>
        <v>5.4945054945054944E-2</v>
      </c>
      <c r="BI422" s="106">
        <f>IF(INDEX(Base_Dados!BI:BI,MATCH($B422,Base_Dados!$B:$B,0))=0,0,
MAX(0, MIN(BI$1,
((INDEX(Base_Dados!BI:BI,MATCH($B422,Base_Dados!$B:$B,0))-MIN(Base_Dados!BI$5:BI$98)) /
(IF(MAX(Base_Dados!BI$5:BI$98)-MIN(Base_Dados!BI$5:BI$98)=0,1,MAX(Base_Dados!BI$5:BI$98)-MIN(Base_Dados!BI$5:BI$98)))) * BI$1)))</f>
        <v>0.12792511700468018</v>
      </c>
      <c r="BJ422" s="106">
        <f>IF(INDEX(Base_Dados!BJ:BJ,MATCH($B422,Base_Dados!$B:$B,0))=0,0,
MAX(0, MIN(BJ$1,
((INDEX(Base_Dados!BJ:BJ,MATCH($B422,Base_Dados!$B:$B,0))-MIN(Base_Dados!BJ$5:BJ$98)) /
(IF(MAX(Base_Dados!BJ$5:BJ$98)-MIN(Base_Dados!BJ$5:BJ$98)=0,1,MAX(Base_Dados!BJ$5:BJ$98)-MIN(Base_Dados!BJ$5:BJ$98)))) * BJ$1)))</f>
        <v>4.2105263157894736E-2</v>
      </c>
      <c r="BK422" s="106">
        <f>IF(INDEX(Base_Dados!BK:BK,MATCH($B422,Base_Dados!$B:$B,0))=0,0,
MAX(0, MIN(BK$1,
((INDEX(Base_Dados!BK:BK,MATCH($B422,Base_Dados!$B:$B,0))-MIN(Base_Dados!BK$5:BK$98)) /
(IF(MAX(Base_Dados!BK$5:BK$98)-MIN(Base_Dados!BK$5:BK$98)=0,1,MAX(Base_Dados!BK$5:BK$98)-MIN(Base_Dados!BK$5:BK$98)))) * BK$1)))</f>
        <v>0</v>
      </c>
      <c r="BL422" s="106">
        <f>IF(INDEX(Base_Dados!BL:BL,MATCH($B422,Base_Dados!$B:$B,0))=0,0,
MAX(0, MIN(BL$1,
((INDEX(Base_Dados!BL:BL,MATCH($B422,Base_Dados!$B:$B,0))-MIN(Base_Dados!BL$5:BL$98)) /
(IF(MAX(Base_Dados!BL$5:BL$98)-MIN(Base_Dados!BL$5:BL$98)=0,1,MAX(Base_Dados!BL$5:BL$98)-MIN(Base_Dados!BL$5:BL$98)))) * BL$1)))</f>
        <v>6.5146579804560262E-2</v>
      </c>
      <c r="BM422" s="106">
        <f>IF(INDEX(Base_Dados!BM:BM,MATCH($B422,Base_Dados!$B:$B,0))=0,0,
MAX(0, MIN(BM$1,
((INDEX(Base_Dados!BM:BM,MATCH($B422,Base_Dados!$B:$B,0))-MIN(Base_Dados!BM$5:BM$98)) /
(IF(MAX(Base_Dados!BM$5:BM$98)-MIN(Base_Dados!BM$5:BM$98)=0,1,MAX(Base_Dados!BM$5:BM$98)-MIN(Base_Dados!BM$5:BM$98)))) * BM$1)))</f>
        <v>1</v>
      </c>
      <c r="BN422" s="106">
        <f>IF(INDEX(Base_Dados!BN:BN,MATCH($B422,Base_Dados!$B:$B,0))=0,0,
MAX(0, MIN(BN$1,
((INDEX(Base_Dados!BN:BN,MATCH($B422,Base_Dados!$B:$B,0))-MIN(Base_Dados!BN$5:BN$98)) /
(IF(MAX(Base_Dados!BN$5:BN$98)-MIN(Base_Dados!BN$5:BN$98)=0,1,MAX(Base_Dados!BN$5:BN$98)-MIN(Base_Dados!BN$5:BN$98)))) * BN$1)))</f>
        <v>0.17020059556321182</v>
      </c>
      <c r="BO422" s="106">
        <f>IF(INDEX(Base_Dados!BO:BO,MATCH($B422,Base_Dados!$B:$B,0))=0,0,
MAX(0, MIN(BO$1,
((INDEX(Base_Dados!BO:BO,MATCH($B422,Base_Dados!$B:$B,0))-MIN(Base_Dados!BO$5:BO$98)) /
(IF(MAX(Base_Dados!BO$5:BO$98)-MIN(Base_Dados!BO$5:BO$98)=0,1,MAX(Base_Dados!BO$5:BO$98)-MIN(Base_Dados!BO$5:BO$98)))) * BO$1)))</f>
        <v>6.8965517241379309E-2</v>
      </c>
      <c r="BP422" s="106">
        <f t="shared" si="28"/>
        <v>13.516798368632035</v>
      </c>
      <c r="BQ422" s="111">
        <f t="shared" si="29"/>
        <v>0.40960291925830422</v>
      </c>
      <c r="BR422" s="112">
        <f t="shared" si="30"/>
        <v>9.509460578028095E-2</v>
      </c>
      <c r="BS422" s="113">
        <f t="shared" si="31"/>
        <v>13.421703762851754</v>
      </c>
    </row>
    <row r="423" spans="1:71">
      <c r="A423" s="21">
        <v>41007</v>
      </c>
      <c r="B423" s="21" t="s">
        <v>467</v>
      </c>
      <c r="C423" s="21" t="s">
        <v>437</v>
      </c>
      <c r="D423" s="105">
        <f>IF(INDEX(Base_Dados!D:D,MATCH($B423,Base_Dados!$B:$B,0))=0,0,
MAX(0, MIN(D$1,
((INDEX(Base_Dados!D:D,MATCH($B423,Base_Dados!$B:$B,0))-MIN(Base_Dados!D$5:D$98)) /
(IF(MAX(Base_Dados!D$5:D$98)-MIN(Base_Dados!D$5:D$98)=0,1,MAX(Base_Dados!D$5:D$98)-MIN(Base_Dados!D$5:D$98)))) * D$1)))</f>
        <v>0.13710191800180679</v>
      </c>
      <c r="E423" s="106">
        <f>IF(INDEX(Base_Dados!E:E,MATCH($B423,Base_Dados!$B:$B,0))=0,0,
MAX(0, MIN(E$1,
((INDEX(Base_Dados!E:E,MATCH($B423,Base_Dados!$B:$B,0))-MIN(Base_Dados!E$5:E$98)) /
(IF(MAX(Base_Dados!E$5:E$98)-MIN(Base_Dados!E$5:E$98)=0,1,MAX(Base_Dados!E$5:E$98)-MIN(Base_Dados!E$5:E$98)))) * E$1)))</f>
        <v>2.2465343641505417E-2</v>
      </c>
      <c r="F423" s="106">
        <f>IF(INDEX(Base_Dados!F:F,MATCH($B423,Base_Dados!$B:$B,0))=0,0,
MAX(0, MIN(F$1,
((INDEX(Base_Dados!F:F,MATCH($B423,Base_Dados!$B:$B,0))-MIN(Base_Dados!F$5:F$98)) /
(IF(MAX(Base_Dados!F$5:F$98)-MIN(Base_Dados!F$5:F$98)=0,1,MAX(Base_Dados!F$5:F$98)-MIN(Base_Dados!F$5:F$98)))) * F$1)))</f>
        <v>2.1838928456728315E-2</v>
      </c>
      <c r="G423" s="106">
        <f>IF(INDEX(Base_Dados!G:G,MATCH($B423,Base_Dados!$B:$B,0))=0,0,
MAX(0, MIN(G$1,
((INDEX(Base_Dados!G:G,MATCH($B423,Base_Dados!$B:$B,0))-MIN(Base_Dados!G$5:G$98)) /
(IF(MAX(Base_Dados!G$5:G$98)-MIN(Base_Dados!G$5:G$98)=0,1,MAX(Base_Dados!G$5:G$98)-MIN(Base_Dados!G$5:G$98)))) * G$1)))</f>
        <v>2.1157003915624605E-2</v>
      </c>
      <c r="H423" s="106">
        <f>IF(INDEX(Base_Dados!H:H,MATCH($B423,Base_Dados!$B:$B,0))=0,0,
MAX(0, MIN(H$1,
((INDEX(Base_Dados!H:H,MATCH($B423,Base_Dados!$B:$B,0))-MIN(Base_Dados!H$5:H$98)) /
(IF(MAX(Base_Dados!H$5:H$98)-MIN(Base_Dados!H$5:H$98)=0,1,MAX(Base_Dados!H$5:H$98)-MIN(Base_Dados!H$5:H$98)))) * H$1)))</f>
        <v>2.3703571188980074E-2</v>
      </c>
      <c r="I423" s="106">
        <f>IF(INDEX(Base_Dados!I:I,MATCH($B423,Base_Dados!$B:$B,0))=0,0,
MAX(0, MIN(I$1,
((INDEX(Base_Dados!I:I,MATCH($B423,Base_Dados!$B:$B,0))-MIN(Base_Dados!I$5:I$98)) /
(IF(MAX(Base_Dados!I$5:I$98)-MIN(Base_Dados!I$5:I$98)=0,1,MAX(Base_Dados!I$5:I$98)-MIN(Base_Dados!I$5:I$98)))) * I$1)))</f>
        <v>3.311130689652933E-2</v>
      </c>
      <c r="J423" s="106">
        <f>IF(INDEX(Base_Dados!J:J,MATCH($B423,Base_Dados!$B:$B,0))=0,0,
MAX(0, MIN(J$1,
((INDEX(Base_Dados!J:J,MATCH($B423,Base_Dados!$B:$B,0))-MIN(Base_Dados!J$5:J$98)) /
(IF(MAX(Base_Dados!J$5:J$98)-MIN(Base_Dados!J$5:J$98)=0,1,MAX(Base_Dados!J$5:J$98)-MIN(Base_Dados!J$5:J$98)))) * J$1)))</f>
        <v>4.4022587205203759E-2</v>
      </c>
      <c r="K423" s="106">
        <f>IF(INDEX(Base_Dados!K:K,MATCH($B423,Base_Dados!$B:$B,0))=0,0,
MAX(0, MIN(K$1,
((INDEX(Base_Dados!K:K,MATCH($B423,Base_Dados!$B:$B,0))-MIN(Base_Dados!K$5:K$98)) /
(IF(MAX(Base_Dados!K$5:K$98)-MIN(Base_Dados!K$5:K$98)=0,1,MAX(Base_Dados!K$5:K$98)-MIN(Base_Dados!K$5:K$98)))) * K$1)))</f>
        <v>5.5316413237924869E-2</v>
      </c>
      <c r="L423" s="106">
        <f>IF(INDEX(Base_Dados!L:L,MATCH($B423,Base_Dados!$B:$B,0))=0,0,
MAX(0, MIN(L$1,
((INDEX(Base_Dados!L:L,MATCH($B423,Base_Dados!$B:$B,0))-MIN(Base_Dados!L$5:L$98)) /
(IF(MAX(Base_Dados!L$5:L$98)-MIN(Base_Dados!L$5:L$98)=0,1,MAX(Base_Dados!L$5:L$98)-MIN(Base_Dados!L$5:L$98)))) * L$1)))</f>
        <v>8.2819234344629428E-2</v>
      </c>
      <c r="M423" s="106">
        <f>IF(INDEX(Base_Dados!M:M,MATCH($B423,Base_Dados!$B:$B,0))=0,0,
MAX(0, MIN(M$1,
((INDEX(Base_Dados!M:M,MATCH($B423,Base_Dados!$B:$B,0))-MIN(Base_Dados!M$5:M$98)) /
(IF(MAX(Base_Dados!M$5:M$98)-MIN(Base_Dados!M$5:M$98)=0,1,MAX(Base_Dados!M$5:M$98)-MIN(Base_Dados!M$5:M$98)))) * M$1)))</f>
        <v>9.8670553935860064E-2</v>
      </c>
      <c r="N423" s="106">
        <f>IF(INDEX(Base_Dados!N:N,MATCH($B423,Base_Dados!$B:$B,0))=0,0,
MAX(0, MIN(N$1,
((INDEX(Base_Dados!N:N,MATCH($B423,Base_Dados!$B:$B,0))-MIN(Base_Dados!N$5:N$98)) /
(IF(MAX(Base_Dados!N$5:N$98)-MIN(Base_Dados!N$5:N$98)=0,1,MAX(Base_Dados!N$5:N$98)-MIN(Base_Dados!N$5:N$98)))) * N$1)))</f>
        <v>0.11720441557519611</v>
      </c>
      <c r="O423" s="106">
        <f>IF(INDEX(Base_Dados!O:O,MATCH($B423,Base_Dados!$B:$B,0))=0,0,
MAX(0, MIN(O$1,
((INDEX(Base_Dados!O:O,MATCH($B423,Base_Dados!$B:$B,0))-MIN(Base_Dados!O$5:O$98)) /
(IF(MAX(Base_Dados!O$5:O$98)-MIN(Base_Dados!O$5:O$98)=0,1,MAX(Base_Dados!O$5:O$98)-MIN(Base_Dados!O$5:O$98)))) * O$1)))</f>
        <v>0.1424271141089247</v>
      </c>
      <c r="P423" s="106">
        <f>IF(INDEX(Base_Dados!P:P,MATCH($B423,Base_Dados!$B:$B,0))=0,0,
MAX(0, MIN(P$1,
((INDEX(Base_Dados!P:P,MATCH($B423,Base_Dados!$B:$B,0))-MIN(Base_Dados!P$5:P$98)) /
(IF(MAX(Base_Dados!P$5:P$98)-MIN(Base_Dados!P$5:P$98)=0,1,MAX(Base_Dados!P$5:P$98)-MIN(Base_Dados!P$5:P$98)))) * P$1)))</f>
        <v>4.8215463072149502E-2</v>
      </c>
      <c r="Q423" s="106">
        <f>IF(INDEX(Base_Dados!Q:Q,MATCH($B423,Base_Dados!$B:$B,0))=0,0,
MAX(0, MIN(Q$1,
((INDEX(Base_Dados!Q:Q,MATCH($B423,Base_Dados!$B:$B,0))-MIN(Base_Dados!Q$5:Q$98)) /
(IF(MAX(Base_Dados!Q$5:Q$98)-MIN(Base_Dados!Q$5:Q$98)=0,1,MAX(Base_Dados!Q$5:Q$98)-MIN(Base_Dados!Q$5:Q$98)))) * Q$1)))</f>
        <v>2.4221999894686957E-2</v>
      </c>
      <c r="R423" s="106">
        <f>IF(INDEX(Base_Dados!R:R,MATCH($B423,Base_Dados!$B:$B,0))=0,0,
MAX(0, MIN(R$1,
((INDEX(Base_Dados!R:R,MATCH($B423,Base_Dados!$B:$B,0))-MIN(Base_Dados!R$5:R$98)) /
(IF(MAX(Base_Dados!R$5:R$98)-MIN(Base_Dados!R$5:R$98)=0,1,MAX(Base_Dados!R$5:R$98)-MIN(Base_Dados!R$5:R$98)))) * R$1)))</f>
        <v>1.5743498333757735E-2</v>
      </c>
      <c r="S423" s="106">
        <f>IF(INDEX(Base_Dados!S:S,MATCH($B423,Base_Dados!$B:$B,0))=0,0,
MAX(0, MIN(S$1,
((INDEX(Base_Dados!S:S,MATCH($B423,Base_Dados!$B:$B,0))-MIN(Base_Dados!S$5:S$98)) /
(IF(MAX(Base_Dados!S$5:S$98)-MIN(Base_Dados!S$5:S$98)=0,1,MAX(Base_Dados!S$5:S$98)-MIN(Base_Dados!S$5:S$98)))) * S$1)))</f>
        <v>4.2844304650640305E-2</v>
      </c>
      <c r="T423" s="106">
        <f>IF(INDEX(Base_Dados!T:T,MATCH($B423,Base_Dados!$B:$B,0))=0,0,
MAX(0, MIN(T$1,
((INDEX(Base_Dados!T:T,MATCH($B423,Base_Dados!$B:$B,0))-MIN(Base_Dados!T$5:T$98)) /
(IF(MAX(Base_Dados!T$5:T$98)-MIN(Base_Dados!T$5:T$98)=0,1,MAX(Base_Dados!T$5:T$98)-MIN(Base_Dados!T$5:T$98)))) * T$1)))</f>
        <v>0.75224420938280856</v>
      </c>
      <c r="U423" s="106">
        <f>IF(INDEX(Base_Dados!U:U,MATCH($B423,Base_Dados!$B:$B,0))=0,0,
MAX(0, MIN(U$1,
((INDEX(Base_Dados!U:U,MATCH($B423,Base_Dados!$B:$B,0))-MIN(Base_Dados!U$5:U$98)) /
(IF(MAX(Base_Dados!U$5:U$98)-MIN(Base_Dados!U$5:U$98)=0,1,MAX(Base_Dados!U$5:U$98)-MIN(Base_Dados!U$5:U$98)))) * U$1)))</f>
        <v>0.81763816043276982</v>
      </c>
      <c r="V423" s="106">
        <f>IF(INDEX(Base_Dados!V:V,MATCH($B423,Base_Dados!$B:$B,0))=0,0,
MAX(0, MIN(V$1,
((INDEX(Base_Dados!V:V,MATCH($B423,Base_Dados!$B:$B,0))-MIN(Base_Dados!V$5:V$98)) /
(IF(MAX(Base_Dados!V$5:V$98)-MIN(Base_Dados!V$5:V$98)=0,1,MAX(Base_Dados!V$5:V$98)-MIN(Base_Dados!V$5:V$98)))) * V$1)))</f>
        <v>8.8892509273464246E-2</v>
      </c>
      <c r="W423" s="106">
        <f>IF(INDEX(Base_Dados!W:W,MATCH($B423,Base_Dados!$B:$B,0))=0,0,
MAX(0, MIN(W$1,
((INDEX(Base_Dados!W:W,MATCH($B423,Base_Dados!$B:$B,0))-MIN(Base_Dados!W$5:W$98)) /
(IF(MAX(Base_Dados!W$5:W$98)-MIN(Base_Dados!W$5:W$98)=0,1,MAX(Base_Dados!W$5:W$98)-MIN(Base_Dados!W$5:W$98)))) * W$1)))</f>
        <v>2.466328595758108</v>
      </c>
      <c r="X423" s="106">
        <f>IF(INDEX(Base_Dados!X:X,MATCH($B423,Base_Dados!$B:$B,0))=0,0,
MAX(0, MIN(X$1,
((INDEX(Base_Dados!X:X,MATCH($B423,Base_Dados!$B:$B,0))-MIN(Base_Dados!X$5:X$98)) /
(IF(MAX(Base_Dados!X$5:X$98)-MIN(Base_Dados!X$5:X$98)=0,1,MAX(Base_Dados!X$5:X$98)-MIN(Base_Dados!X$5:X$98)))) * X$1)))</f>
        <v>0</v>
      </c>
      <c r="Y423" s="106">
        <f>IF(INDEX(Base_Dados!Y:Y,MATCH($B423,Base_Dados!$B:$B,0))=0,0,
MAX(0, MIN(Y$1,
((INDEX(Base_Dados!Y:Y,MATCH($B423,Base_Dados!$B:$B,0))-MIN(Base_Dados!Y$5:Y$98)) /
(IF(MAX(Base_Dados!Y$5:Y$98)-MIN(Base_Dados!Y$5:Y$98)=0,1,MAX(Base_Dados!Y$5:Y$98)-MIN(Base_Dados!Y$5:Y$98)))) * Y$1)))</f>
        <v>0</v>
      </c>
      <c r="Z423" s="106">
        <f>IF(INDEX(Base_Dados!Z:Z,MATCH($B423,Base_Dados!$B:$B,0))=0,0,
MAX(0, MIN(Z$1,
((INDEX(Base_Dados!Z:Z,MATCH($B423,Base_Dados!$B:$B,0))-MIN(Base_Dados!Z$5:Z$98)) /
(IF(MAX(Base_Dados!Z$5:Z$98)-MIN(Base_Dados!Z$5:Z$98)=0,1,MAX(Base_Dados!Z$5:Z$98)-MIN(Base_Dados!Z$5:Z$98)))) * Z$1)))</f>
        <v>0</v>
      </c>
      <c r="AA423" s="106">
        <f>IF(INDEX(Base_Dados!AA:AA,MATCH($B423,Base_Dados!$B:$B,0))=0,0,
MAX(0, MIN(AA$1,
((INDEX(Base_Dados!AA:AA,MATCH($B423,Base_Dados!$B:$B,0))-MIN(Base_Dados!AA$5:AA$98)) /
(IF(MAX(Base_Dados!AA$5:AA$98)-MIN(Base_Dados!AA$5:AA$98)=0,1,MAX(Base_Dados!AA$5:AA$98)-MIN(Base_Dados!AA$5:AA$98)))) * AA$1)))</f>
        <v>0</v>
      </c>
      <c r="AB423" s="106">
        <f>IF(INDEX(Base_Dados!AB:AB,MATCH($B423,Base_Dados!$B:$B,0))=0,0,
MAX(0, MIN(AB$1,
((INDEX(Base_Dados!AB:AB,MATCH($B423,Base_Dados!$B:$B,0))-MIN(Base_Dados!AB$5:AB$98)) /
(IF(MAX(Base_Dados!AB$5:AB$98)-MIN(Base_Dados!AB$5:AB$98)=0,1,MAX(Base_Dados!AB$5:AB$98)-MIN(Base_Dados!AB$5:AB$98)))) * AB$1)))</f>
        <v>0</v>
      </c>
      <c r="AC423" s="106">
        <f>IF(INDEX(Base_Dados!AC:AC,MATCH($B423,Base_Dados!$B:$B,0))=0,0,
MAX(0, MIN(AC$1,
((INDEX(Base_Dados!AC:AC,MATCH($B423,Base_Dados!$B:$B,0))-MIN(Base_Dados!AC$5:AC$98)) /
(IF(MAX(Base_Dados!AC$5:AC$98)-MIN(Base_Dados!AC$5:AC$98)=0,1,MAX(Base_Dados!AC$5:AC$98)-MIN(Base_Dados!AC$5:AC$98)))) * AC$1)))</f>
        <v>3.2141308537290428E-2</v>
      </c>
      <c r="AD423" s="106">
        <f>IF(INDEX(Base_Dados!AD:AD,MATCH($B423,Base_Dados!$B:$B,0))=0,0,
MAX(0, MIN(AD$1,
((INDEX(Base_Dados!AD:AD,MATCH($B423,Base_Dados!$B:$B,0))-MIN(Base_Dados!AD$5:AD$98)) /
(IF(MAX(Base_Dados!AD$5:AD$98)-MIN(Base_Dados!AD$5:AD$98)=0,1,MAX(Base_Dados!AD$5:AD$98)-MIN(Base_Dados!AD$5:AD$98)))) * AD$1)))</f>
        <v>1.7482620914065966E-2</v>
      </c>
      <c r="AE423" s="106">
        <f>IF(INDEX(Base_Dados!AE:AE,MATCH($B423,Base_Dados!$B:$B,0))=0,0,
MAX(0, MIN(AE$1,
((INDEX(Base_Dados!AE:AE,MATCH($B423,Base_Dados!$B:$B,0))-MIN(Base_Dados!AE$5:AE$98)) /
(IF(MAX(Base_Dados!AE$5:AE$98)-MIN(Base_Dados!AE$5:AE$98)=0,1,MAX(Base_Dados!AE$5:AE$98)-MIN(Base_Dados!AE$5:AE$98)))) * AE$1)))</f>
        <v>9.0176902056666175E-3</v>
      </c>
      <c r="AF423" s="106">
        <f>IF(INDEX(Base_Dados!AF:AF,MATCH($B423,Base_Dados!$B:$B,0))=0,0,
MAX(0, MIN(AF$1,
((INDEX(Base_Dados!AF:AF,MATCH($B423,Base_Dados!$B:$B,0))-MIN(Base_Dados!AF$5:AF$98)) /
(IF(MAX(Base_Dados!AF$5:AF$98)-MIN(Base_Dados!AF$5:AF$98)=0,1,MAX(Base_Dados!AF$5:AF$98)-MIN(Base_Dados!AF$5:AF$98)))) * AF$1)))</f>
        <v>9.9296648738105096E-3</v>
      </c>
      <c r="AG423" s="106">
        <f>IF(INDEX(Base_Dados!AG:AG,MATCH($B423,Base_Dados!$B:$B,0))=0,0,
MAX(0, MIN(AG$1,
((INDEX(Base_Dados!AG:AG,MATCH($B423,Base_Dados!$B:$B,0))-MIN(Base_Dados!AG$5:AG$98)) /
(IF(MAX(Base_Dados!AG$5:AG$98)-MIN(Base_Dados!AG$5:AG$98)=0,1,MAX(Base_Dados!AG$5:AG$98)-MIN(Base_Dados!AG$5:AG$98)))) * AG$1)))</f>
        <v>2.4221999894686957E-2</v>
      </c>
      <c r="AH423" s="106">
        <f>IF(INDEX(Base_Dados!AH:AH,MATCH($B423,Base_Dados!$B:$B,0))=0,0,
MAX(0, MIN(AH$1,
((INDEX(Base_Dados!AH:AH,MATCH($B423,Base_Dados!$B:$B,0))-MIN(Base_Dados!AH$5:AH$98)) /
(IF(MAX(Base_Dados!AH$5:AH$98)-MIN(Base_Dados!AH$5:AH$98)=0,1,MAX(Base_Dados!AH$5:AH$98)-MIN(Base_Dados!AH$5:AH$98)))) * AH$1)))</f>
        <v>1.262507461204643</v>
      </c>
      <c r="AI423" s="106">
        <f>IF(INDEX(Base_Dados!AI:AI,MATCH($B423,Base_Dados!$B:$B,0))=0,0,
MAX(0, MIN(AI$1,
((INDEX(Base_Dados!AI:AI,MATCH($B423,Base_Dados!$B:$B,0))-MIN(Base_Dados!AI$5:AI$98)) /
(IF(MAX(Base_Dados!AI$5:AI$98)-MIN(Base_Dados!AI$5:AI$98)=0,1,MAX(Base_Dados!AI$5:AI$98)-MIN(Base_Dados!AI$5:AI$98)))) * AI$1)))</f>
        <v>0</v>
      </c>
      <c r="AJ423" s="106">
        <f>IF(INDEX(Base_Dados!AJ:AJ,MATCH($B423,Base_Dados!$B:$B,0))=0,0,
MAX(0, MIN(AJ$1,
((INDEX(Base_Dados!AJ:AJ,MATCH($B423,Base_Dados!$B:$B,0))-MIN(Base_Dados!AJ$5:AJ$98)) /
(IF(MAX(Base_Dados!AJ$5:AJ$98)-MIN(Base_Dados!AJ$5:AJ$98)=0,1,MAX(Base_Dados!AJ$5:AJ$98)-MIN(Base_Dados!AJ$5:AJ$98)))) * AJ$1)))</f>
        <v>0</v>
      </c>
      <c r="AK423" s="106">
        <f>IF(INDEX(Base_Dados!AK:AK,MATCH($B423,Base_Dados!$B:$B,0))=0,0,
MAX(0, MIN(AK$1,
((INDEX(Base_Dados!AK:AK,MATCH($B423,Base_Dados!$B:$B,0))-MIN(Base_Dados!AK$5:AK$98)) /
(IF(MAX(Base_Dados!AK$5:AK$98)-MIN(Base_Dados!AK$5:AK$98)=0,1,MAX(Base_Dados!AK$5:AK$98)-MIN(Base_Dados!AK$5:AK$98)))) * AK$1)))</f>
        <v>4.0229885057471264E-3</v>
      </c>
      <c r="AL423" s="106">
        <f>IF(INDEX(Base_Dados!AL:AL,MATCH($B423,Base_Dados!$B:$B,0))=0,0,
MAX(0, MIN(AL$1,
((INDEX(Base_Dados!AL:AL,MATCH($B423,Base_Dados!$B:$B,0))-MIN(Base_Dados!AL$5:AL$98)) /
(IF(MAX(Base_Dados!AL$5:AL$98)-MIN(Base_Dados!AL$5:AL$98)=0,1,MAX(Base_Dados!AL$5:AL$98)-MIN(Base_Dados!AL$5:AL$98)))) * AL$1)))</f>
        <v>0</v>
      </c>
      <c r="AM423" s="106">
        <f>IF(INDEX(Base_Dados!AM:AM,MATCH($B423,Base_Dados!$B:$B,0))=0,0,
MAX(0, MIN(AM$1,
((INDEX(Base_Dados!AM:AM,MATCH($B423,Base_Dados!$B:$B,0))-MIN(Base_Dados!AM$5:AM$98)) /
(IF(MAX(Base_Dados!AM$5:AM$98)-MIN(Base_Dados!AM$5:AM$98)=0,1,MAX(Base_Dados!AM$5:AM$98)-MIN(Base_Dados!AM$5:AM$98)))) * AM$1)))</f>
        <v>0</v>
      </c>
      <c r="AN423" s="106">
        <f>IF(INDEX(Base_Dados!AN:AN,MATCH($B423,Base_Dados!$B:$B,0))=0,0,
MAX(0, MIN(AN$1,
((INDEX(Base_Dados!AN:AN,MATCH($B423,Base_Dados!$B:$B,0))-MIN(Base_Dados!AN$5:AN$98)) /
(IF(MAX(Base_Dados!AN$5:AN$98)-MIN(Base_Dados!AN$5:AN$98)=0,1,MAX(Base_Dados!AN$5:AN$98)-MIN(Base_Dados!AN$5:AN$98)))) * AN$1)))</f>
        <v>0</v>
      </c>
      <c r="AO423" s="106">
        <f>IF(INDEX(Base_Dados!AO:AO,MATCH($B423,Base_Dados!$B:$B,0))=0,0,
MAX(0, MIN(AO$1,
((INDEX(Base_Dados!AO:AO,MATCH($B423,Base_Dados!$B:$B,0))-MIN(Base_Dados!AO$5:AO$98)) /
(IF(MAX(Base_Dados!AO$5:AO$98)-MIN(Base_Dados!AO$5:AO$98)=0,1,MAX(Base_Dados!AO$5:AO$98)-MIN(Base_Dados!AO$5:AO$98)))) * AO$1)))</f>
        <v>0</v>
      </c>
      <c r="AP423" s="106">
        <f>IF(INDEX(Base_Dados!AP:AP,MATCH($B423,Base_Dados!$B:$B,0))=0,0,
MAX(0, MIN(AP$1,
((INDEX(Base_Dados!AP:AP,MATCH($B423,Base_Dados!$B:$B,0))-MIN(Base_Dados!AP$5:AP$98)) /
(IF(MAX(Base_Dados!AP$5:AP$98)-MIN(Base_Dados!AP$5:AP$98)=0,1,MAX(Base_Dados!AP$5:AP$98)-MIN(Base_Dados!AP$5:AP$98)))) * AP$1)))</f>
        <v>0</v>
      </c>
      <c r="AQ423" s="106">
        <f>IF(INDEX(Base_Dados!AQ:AQ,MATCH($B423,Base_Dados!$B:$B,0))=0,0,
MAX(0, MIN(AQ$1,
((INDEX(Base_Dados!AQ:AQ,MATCH($B423,Base_Dados!$B:$B,0))-MIN(Base_Dados!AQ$5:AQ$98)) /
(IF(MAX(Base_Dados!AQ$5:AQ$98)-MIN(Base_Dados!AQ$5:AQ$98)=0,1,MAX(Base_Dados!AQ$5:AQ$98)-MIN(Base_Dados!AQ$5:AQ$98)))) * AQ$1)))</f>
        <v>0</v>
      </c>
      <c r="AR423" s="106">
        <f>IF(INDEX(Base_Dados!AR:AR,MATCH($B423,Base_Dados!$B:$B,0))=0,0,
MAX(0, MIN(AR$1,
((INDEX(Base_Dados!AR:AR,MATCH($B423,Base_Dados!$B:$B,0))-MIN(Base_Dados!AR$5:AR$98)) /
(IF(MAX(Base_Dados!AR$5:AR$98)-MIN(Base_Dados!AR$5:AR$98)=0,1,MAX(Base_Dados!AR$5:AR$98)-MIN(Base_Dados!AR$5:AR$98)))) * AR$1)))</f>
        <v>0</v>
      </c>
      <c r="AS423" s="106">
        <f>IF(INDEX(Base_Dados!AS:AS,MATCH($B423,Base_Dados!$B:$B,0))=0,0,
MAX(0, MIN(AS$1,
((INDEX(Base_Dados!AS:AS,MATCH($B423,Base_Dados!$B:$B,0))-MIN(Base_Dados!AS$5:AS$98)) /
(IF(MAX(Base_Dados!AS$5:AS$98)-MIN(Base_Dados!AS$5:AS$98)=0,1,MAX(Base_Dados!AS$5:AS$98)-MIN(Base_Dados!AS$5:AS$98)))) * AS$1)))</f>
        <v>0</v>
      </c>
      <c r="AT423" s="106">
        <f>IF(INDEX(Base_Dados!AT:AT,MATCH($B423,Base_Dados!$B:$B,0))=0,0,
MAX(0, MIN(AT$1,
((INDEX(Base_Dados!AT:AT,MATCH($B423,Base_Dados!$B:$B,0))-MIN(Base_Dados!AT$5:AT$98)) /
(IF(MAX(Base_Dados!AT$5:AT$98)-MIN(Base_Dados!AT$5:AT$98)=0,1,MAX(Base_Dados!AT$5:AT$98)-MIN(Base_Dados!AT$5:AT$98)))) * AT$1)))</f>
        <v>0</v>
      </c>
      <c r="AU423" s="106">
        <f>IF(INDEX(Base_Dados!AU:AU,MATCH($B423,Base_Dados!$B:$B,0))=0,0,
MAX(0, MIN(AU$1,
((INDEX(Base_Dados!AU:AU,MATCH($B423,Base_Dados!$B:$B,0))-MIN(Base_Dados!AU$5:AU$98)) /
(IF(MAX(Base_Dados!AU$5:AU$98)-MIN(Base_Dados!AU$5:AU$98)=0,1,MAX(Base_Dados!AU$5:AU$98)-MIN(Base_Dados!AU$5:AU$98)))) * AU$1)))</f>
        <v>0</v>
      </c>
      <c r="AV423" s="106">
        <f>IF(INDEX(Base_Dados!AV:AV,MATCH($B423,Base_Dados!$B:$B,0))=0,0,
MAX(0, MIN(AV$1,
((INDEX(Base_Dados!AV:AV,MATCH($B423,Base_Dados!$B:$B,0))-MIN(Base_Dados!AV$5:AV$98)) /
(IF(MAX(Base_Dados!AV$5:AV$98)-MIN(Base_Dados!AV$5:AV$98)=0,1,MAX(Base_Dados!AV$5:AV$98)-MIN(Base_Dados!AV$5:AV$98)))) * AV$1)))</f>
        <v>0</v>
      </c>
      <c r="AW423" s="106">
        <f>IF(INDEX(Base_Dados!AW:AW,MATCH($B423,Base_Dados!$B:$B,0))=0,0,
MAX(0, MIN(AW$1,
((INDEX(Base_Dados!AW:AW,MATCH($B423,Base_Dados!$B:$B,0))-MIN(Base_Dados!AW$5:AW$98)) /
(IF(MAX(Base_Dados!AW$5:AW$98)-MIN(Base_Dados!AW$5:AW$98)=0,1,MAX(Base_Dados!AW$5:AW$98)-MIN(Base_Dados!AW$5:AW$98)))) * AW$1)))</f>
        <v>0</v>
      </c>
      <c r="AX423" s="106">
        <f>IF(INDEX(Base_Dados!AX:AX,MATCH($B423,Base_Dados!$B:$B,0))=0,0,
MAX(0, MIN(AX$1,
((INDEX(Base_Dados!AX:AX,MATCH($B423,Base_Dados!$B:$B,0))-MIN(Base_Dados!AX$5:AX$98)) /
(IF(MAX(Base_Dados!AX$5:AX$98)-MIN(Base_Dados!AX$5:AX$98)=0,1,MAX(Base_Dados!AX$5:AX$98)-MIN(Base_Dados!AX$5:AX$98)))) * AX$1)))</f>
        <v>0</v>
      </c>
      <c r="AY423" s="106">
        <f>IF(INDEX(Base_Dados!AY:AY,MATCH($B423,Base_Dados!$B:$B,0))=0,0,
MAX(0, MIN(AY$1,
((INDEX(Base_Dados!AY:AY,MATCH($B423,Base_Dados!$B:$B,0))-MIN(Base_Dados!AY$5:AY$98)) /
(IF(MAX(Base_Dados!AY$5:AY$98)-MIN(Base_Dados!AY$5:AY$98)=0,1,MAX(Base_Dados!AY$5:AY$98)-MIN(Base_Dados!AY$5:AY$98)))) * AY$1)))</f>
        <v>2.3079459281239697E-3</v>
      </c>
      <c r="AZ423" s="106">
        <f>IF(INDEX(Base_Dados!AZ:AZ,MATCH($B423,Base_Dados!$B:$B,0))=0,0,
MAX(0, MIN(AZ$1,
((INDEX(Base_Dados!AZ:AZ,MATCH($B423,Base_Dados!$B:$B,0))-MIN(Base_Dados!AZ$5:AZ$98)) /
(IF(MAX(Base_Dados!AZ$5:AZ$98)-MIN(Base_Dados!AZ$5:AZ$98)=0,1,MAX(Base_Dados!AZ$5:AZ$98)-MIN(Base_Dados!AZ$5:AZ$98)))) * AZ$1)))</f>
        <v>0.5</v>
      </c>
      <c r="BA423" s="106">
        <f>IF(INDEX(Base_Dados!BA:BA,MATCH($B423,Base_Dados!$B:$B,0))=0,0,
MAX(0, MIN(BA$1,
((INDEX(Base_Dados!BA:BA,MATCH($B423,Base_Dados!$B:$B,0))-MIN(Base_Dados!BA$5:BA$98)) /
(IF(MAX(Base_Dados!BA$5:BA$98)-MIN(Base_Dados!BA$5:BA$98)=0,1,MAX(Base_Dados!BA$5:BA$98)-MIN(Base_Dados!BA$5:BA$98)))) * BA$1)))</f>
        <v>1.276671329292391E-2</v>
      </c>
      <c r="BB423" s="106">
        <f>IF(INDEX(Base_Dados!BB:BB,MATCH($B423,Base_Dados!$B:$B,0))=0,0,
MAX(0, MIN(BB$1,
((INDEX(Base_Dados!BB:BB,MATCH($B423,Base_Dados!$B:$B,0))-MIN(Base_Dados!BB$5:BB$98)) /
(IF(MAX(Base_Dados!BB$5:BB$98)-MIN(Base_Dados!BB$5:BB$98)=0,1,MAX(Base_Dados!BB$5:BB$98)-MIN(Base_Dados!BB$5:BB$98)))) * BB$1)))</f>
        <v>9.3861088304450238E-2</v>
      </c>
      <c r="BC423" s="106">
        <f>IF(INDEX(Base_Dados!BC:BC,MATCH($B423,Base_Dados!$B:$B,0))=0,0,
MAX(0, MIN(BC$1,
((INDEX(Base_Dados!BC:BC,MATCH($B423,Base_Dados!$B:$B,0))-MIN(Base_Dados!BC$5:BC$98)) /
(IF(MAX(Base_Dados!BC$5:BC$98)-MIN(Base_Dados!BC$5:BC$98)=0,1,MAX(Base_Dados!BC$5:BC$98)-MIN(Base_Dados!BC$5:BC$98)))) * BC$1)))</f>
        <v>8.8876918933476975E-3</v>
      </c>
      <c r="BD423" s="106">
        <f>IF(INDEX(Base_Dados!BD:BD,MATCH($B423,Base_Dados!$B:$B,0))=0,0,
MAX(0, MIN(BD$1,
((INDEX(Base_Dados!BD:BD,MATCH($B423,Base_Dados!$B:$B,0))-MIN(Base_Dados!BD$5:BD$98)) /
(IF(MAX(Base_Dados!BD$5:BD$98)-MIN(Base_Dados!BD$5:BD$98)=0,1,MAX(Base_Dados!BD$5:BD$98)-MIN(Base_Dados!BD$5:BD$98)))) * BD$1)))</f>
        <v>5.3320407174018416E-3</v>
      </c>
      <c r="BE423" s="106">
        <f>IF(INDEX(Base_Dados!BE:BE,MATCH($B423,Base_Dados!$B:$B,0))=0,0,
MAX(0, MIN(BE$1,
((INDEX(Base_Dados!BE:BE,MATCH($B423,Base_Dados!$B:$B,0))-MIN(Base_Dados!BE$5:BE$98)) /
(IF(MAX(Base_Dados!BE$5:BE$98)-MIN(Base_Dados!BE$5:BE$98)=0,1,MAX(Base_Dados!BE$5:BE$98)-MIN(Base_Dados!BE$5:BE$98)))) * BE$1)))</f>
        <v>4.6663321625689917E-2</v>
      </c>
      <c r="BF423" s="106">
        <f>IF(INDEX(Base_Dados!BF:BF,MATCH($B423,Base_Dados!$B:$B,0))=0,0,
MAX(0, MIN(BF$1,
((INDEX(Base_Dados!BF:BF,MATCH($B423,Base_Dados!$B:$B,0))-MIN(Base_Dados!BF$5:BF$98)) /
(IF(MAX(Base_Dados!BF$5:BF$98)-MIN(Base_Dados!BF$5:BF$98)=0,1,MAX(Base_Dados!BF$5:BF$98)-MIN(Base_Dados!BF$5:BF$98)))) * BF$1)))</f>
        <v>0</v>
      </c>
      <c r="BG423" s="106">
        <f>IF(INDEX(Base_Dados!BG:BG,MATCH($B423,Base_Dados!$B:$B,0))=0,0,
MAX(0, MIN(BG$1,
((INDEX(Base_Dados!BG:BG,MATCH($B423,Base_Dados!$B:$B,0))-MIN(Base_Dados!BG$5:BG$98)) /
(IF(MAX(Base_Dados!BG$5:BG$98)-MIN(Base_Dados!BG$5:BG$98)=0,1,MAX(Base_Dados!BG$5:BG$98)-MIN(Base_Dados!BG$5:BG$98)))) * BG$1)))</f>
        <v>0</v>
      </c>
      <c r="BH423" s="106">
        <f>IF(INDEX(Base_Dados!BH:BH,MATCH($B423,Base_Dados!$B:$B,0))=0,0,
MAX(0, MIN(BH$1,
((INDEX(Base_Dados!BH:BH,MATCH($B423,Base_Dados!$B:$B,0))-MIN(Base_Dados!BH$5:BH$98)) /
(IF(MAX(Base_Dados!BH$5:BH$98)-MIN(Base_Dados!BH$5:BH$98)=0,1,MAX(Base_Dados!BH$5:BH$98)-MIN(Base_Dados!BH$5:BH$98)))) * BH$1)))</f>
        <v>0</v>
      </c>
      <c r="BI423" s="106">
        <f>IF(INDEX(Base_Dados!BI:BI,MATCH($B423,Base_Dados!$B:$B,0))=0,0,
MAX(0, MIN(BI$1,
((INDEX(Base_Dados!BI:BI,MATCH($B423,Base_Dados!$B:$B,0))-MIN(Base_Dados!BI$5:BI$98)) /
(IF(MAX(Base_Dados!BI$5:BI$98)-MIN(Base_Dados!BI$5:BI$98)=0,1,MAX(Base_Dados!BI$5:BI$98)-MIN(Base_Dados!BI$5:BI$98)))) * BI$1)))</f>
        <v>4.5241809672386897E-2</v>
      </c>
      <c r="BJ423" s="106">
        <f>IF(INDEX(Base_Dados!BJ:BJ,MATCH($B423,Base_Dados!$B:$B,0))=0,0,
MAX(0, MIN(BJ$1,
((INDEX(Base_Dados!BJ:BJ,MATCH($B423,Base_Dados!$B:$B,0))-MIN(Base_Dados!BJ$5:BJ$98)) /
(IF(MAX(Base_Dados!BJ$5:BJ$98)-MIN(Base_Dados!BJ$5:BJ$98)=0,1,MAX(Base_Dados!BJ$5:BJ$98)-MIN(Base_Dados!BJ$5:BJ$98)))) * BJ$1)))</f>
        <v>0</v>
      </c>
      <c r="BK423" s="106">
        <f>IF(INDEX(Base_Dados!BK:BK,MATCH($B423,Base_Dados!$B:$B,0))=0,0,
MAX(0, MIN(BK$1,
((INDEX(Base_Dados!BK:BK,MATCH($B423,Base_Dados!$B:$B,0))-MIN(Base_Dados!BK$5:BK$98)) /
(IF(MAX(Base_Dados!BK$5:BK$98)-MIN(Base_Dados!BK$5:BK$98)=0,1,MAX(Base_Dados!BK$5:BK$98)-MIN(Base_Dados!BK$5:BK$98)))) * BK$1)))</f>
        <v>0</v>
      </c>
      <c r="BL423" s="106">
        <f>IF(INDEX(Base_Dados!BL:BL,MATCH($B423,Base_Dados!$B:$B,0))=0,0,
MAX(0, MIN(BL$1,
((INDEX(Base_Dados!BL:BL,MATCH($B423,Base_Dados!$B:$B,0))-MIN(Base_Dados!BL$5:BL$98)) /
(IF(MAX(Base_Dados!BL$5:BL$98)-MIN(Base_Dados!BL$5:BL$98)=0,1,MAX(Base_Dados!BL$5:BL$98)-MIN(Base_Dados!BL$5:BL$98)))) * BL$1)))</f>
        <v>1.6286644951140065E-2</v>
      </c>
      <c r="BM423" s="106">
        <f>IF(INDEX(Base_Dados!BM:BM,MATCH($B423,Base_Dados!$B:$B,0))=0,0,
MAX(0, MIN(BM$1,
((INDEX(Base_Dados!BM:BM,MATCH($B423,Base_Dados!$B:$B,0))-MIN(Base_Dados!BM$5:BM$98)) /
(IF(MAX(Base_Dados!BM$5:BM$98)-MIN(Base_Dados!BM$5:BM$98)=0,1,MAX(Base_Dados!BM$5:BM$98)-MIN(Base_Dados!BM$5:BM$98)))) * BM$1)))</f>
        <v>1</v>
      </c>
      <c r="BN423" s="106">
        <f>IF(INDEX(Base_Dados!BN:BN,MATCH($B423,Base_Dados!$B:$B,0))=0,0,
MAX(0, MIN(BN$1,
((INDEX(Base_Dados!BN:BN,MATCH($B423,Base_Dados!$B:$B,0))-MIN(Base_Dados!BN$5:BN$98)) /
(IF(MAX(Base_Dados!BN$5:BN$98)-MIN(Base_Dados!BN$5:BN$98)=0,1,MAX(Base_Dados!BN$5:BN$98)-MIN(Base_Dados!BN$5:BN$98)))) * BN$1)))</f>
        <v>9.608230346419501E-2</v>
      </c>
      <c r="BO423" s="106">
        <f>IF(INDEX(Base_Dados!BO:BO,MATCH($B423,Base_Dados!$B:$B,0))=0,0,
MAX(0, MIN(BO$1,
((INDEX(Base_Dados!BO:BO,MATCH($B423,Base_Dados!$B:$B,0))-MIN(Base_Dados!BO$5:BO$98)) /
(IF(MAX(Base_Dados!BO$5:BO$98)-MIN(Base_Dados!BO$5:BO$98)=0,1,MAX(Base_Dados!BO$5:BO$98)-MIN(Base_Dados!BO$5:BO$98)))) * BO$1)))</f>
        <v>8.6206896551724137E-3</v>
      </c>
      <c r="BP423" s="106">
        <f t="shared" si="28"/>
        <v>8.2513411149480422</v>
      </c>
      <c r="BQ423" s="111">
        <f t="shared" si="29"/>
        <v>0.38240430243462104</v>
      </c>
      <c r="BR423" s="112">
        <f t="shared" si="30"/>
        <v>6.7895988956597764E-2</v>
      </c>
      <c r="BS423" s="113">
        <f t="shared" si="31"/>
        <v>8.1834451259914438</v>
      </c>
    </row>
    <row r="424" spans="1:71">
      <c r="A424" s="21">
        <v>41008</v>
      </c>
      <c r="B424" s="21" t="s">
        <v>448</v>
      </c>
      <c r="C424" s="21" t="s">
        <v>437</v>
      </c>
      <c r="D424" s="105">
        <f>IF(INDEX(Base_Dados!D:D,MATCH($B424,Base_Dados!$B:$B,0))=0,0,
MAX(0, MIN(D$1,
((INDEX(Base_Dados!D:D,MATCH($B424,Base_Dados!$B:$B,0))-MIN(Base_Dados!D$5:D$98)) /
(IF(MAX(Base_Dados!D$5:D$98)-MIN(Base_Dados!D$5:D$98)=0,1,MAX(Base_Dados!D$5:D$98)-MIN(Base_Dados!D$5:D$98)))) * D$1)))</f>
        <v>3.5015566425839556E-2</v>
      </c>
      <c r="E424" s="106">
        <f>IF(INDEX(Base_Dados!E:E,MATCH($B424,Base_Dados!$B:$B,0))=0,0,
MAX(0, MIN(E$1,
((INDEX(Base_Dados!E:E,MATCH($B424,Base_Dados!$B:$B,0))-MIN(Base_Dados!E$5:E$98)) /
(IF(MAX(Base_Dados!E$5:E$98)-MIN(Base_Dados!E$5:E$98)=0,1,MAX(Base_Dados!E$5:E$98)-MIN(Base_Dados!E$5:E$98)))) * E$1)))</f>
        <v>0</v>
      </c>
      <c r="F424" s="106">
        <f>IF(INDEX(Base_Dados!F:F,MATCH($B424,Base_Dados!$B:$B,0))=0,0,
MAX(0, MIN(F$1,
((INDEX(Base_Dados!F:F,MATCH($B424,Base_Dados!$B:$B,0))-MIN(Base_Dados!F$5:F$98)) /
(IF(MAX(Base_Dados!F$5:F$98)-MIN(Base_Dados!F$5:F$98)=0,1,MAX(Base_Dados!F$5:F$98)-MIN(Base_Dados!F$5:F$98)))) * F$1)))</f>
        <v>0</v>
      </c>
      <c r="G424" s="106">
        <f>IF(INDEX(Base_Dados!G:G,MATCH($B424,Base_Dados!$B:$B,0))=0,0,
MAX(0, MIN(G$1,
((INDEX(Base_Dados!G:G,MATCH($B424,Base_Dados!$B:$B,0))-MIN(Base_Dados!G$5:G$98)) /
(IF(MAX(Base_Dados!G$5:G$98)-MIN(Base_Dados!G$5:G$98)=0,1,MAX(Base_Dados!G$5:G$98)-MIN(Base_Dados!G$5:G$98)))) * G$1)))</f>
        <v>0</v>
      </c>
      <c r="H424" s="106">
        <f>IF(INDEX(Base_Dados!H:H,MATCH($B424,Base_Dados!$B:$B,0))=0,0,
MAX(0, MIN(H$1,
((INDEX(Base_Dados!H:H,MATCH($B424,Base_Dados!$B:$B,0))-MIN(Base_Dados!H$5:H$98)) /
(IF(MAX(Base_Dados!H$5:H$98)-MIN(Base_Dados!H$5:H$98)=0,1,MAX(Base_Dados!H$5:H$98)-MIN(Base_Dados!H$5:H$98)))) * H$1)))</f>
        <v>0</v>
      </c>
      <c r="I424" s="106">
        <f>IF(INDEX(Base_Dados!I:I,MATCH($B424,Base_Dados!$B:$B,0))=0,0,
MAX(0, MIN(I$1,
((INDEX(Base_Dados!I:I,MATCH($B424,Base_Dados!$B:$B,0))-MIN(Base_Dados!I$5:I$98)) /
(IF(MAX(Base_Dados!I$5:I$98)-MIN(Base_Dados!I$5:I$98)=0,1,MAX(Base_Dados!I$5:I$98)-MIN(Base_Dados!I$5:I$98)))) * I$1)))</f>
        <v>4.8013126762880528E-3</v>
      </c>
      <c r="J424" s="106">
        <f>IF(INDEX(Base_Dados!J:J,MATCH($B424,Base_Dados!$B:$B,0))=0,0,
MAX(0, MIN(J$1,
((INDEX(Base_Dados!J:J,MATCH($B424,Base_Dados!$B:$B,0))-MIN(Base_Dados!J$5:J$98)) /
(IF(MAX(Base_Dados!J$5:J$98)-MIN(Base_Dados!J$5:J$98)=0,1,MAX(Base_Dados!J$5:J$98)-MIN(Base_Dados!J$5:J$98)))) * J$1)))</f>
        <v>1.2216017033601216E-2</v>
      </c>
      <c r="K424" s="106">
        <f>IF(INDEX(Base_Dados!K:K,MATCH($B424,Base_Dados!$B:$B,0))=0,0,
MAX(0, MIN(K$1,
((INDEX(Base_Dados!K:K,MATCH($B424,Base_Dados!$B:$B,0))-MIN(Base_Dados!K$5:K$98)) /
(IF(MAX(Base_Dados!K$5:K$98)-MIN(Base_Dados!K$5:K$98)=0,1,MAX(Base_Dados!K$5:K$98)-MIN(Base_Dados!K$5:K$98)))) * K$1)))</f>
        <v>1.7576028622540249E-2</v>
      </c>
      <c r="L424" s="106">
        <f>IF(INDEX(Base_Dados!L:L,MATCH($B424,Base_Dados!$B:$B,0))=0,0,
MAX(0, MIN(L$1,
((INDEX(Base_Dados!L:L,MATCH($B424,Base_Dados!$B:$B,0))-MIN(Base_Dados!L$5:L$98)) /
(IF(MAX(Base_Dados!L$5:L$98)-MIN(Base_Dados!L$5:L$98)=0,1,MAX(Base_Dados!L$5:L$98)-MIN(Base_Dados!L$5:L$98)))) * L$1)))</f>
        <v>3.2390156957046168E-2</v>
      </c>
      <c r="M424" s="106">
        <f>IF(INDEX(Base_Dados!M:M,MATCH($B424,Base_Dados!$B:$B,0))=0,0,
MAX(0, MIN(M$1,
((INDEX(Base_Dados!M:M,MATCH($B424,Base_Dados!$B:$B,0))-MIN(Base_Dados!M$5:M$98)) /
(IF(MAX(Base_Dados!M$5:M$98)-MIN(Base_Dados!M$5:M$98)=0,1,MAX(Base_Dados!M$5:M$98)-MIN(Base_Dados!M$5:M$98)))) * M$1)))</f>
        <v>4.0501457725947522E-2</v>
      </c>
      <c r="N424" s="106">
        <f>IF(INDEX(Base_Dados!N:N,MATCH($B424,Base_Dados!$B:$B,0))=0,0,
MAX(0, MIN(N$1,
((INDEX(Base_Dados!N:N,MATCH($B424,Base_Dados!$B:$B,0))-MIN(Base_Dados!N$5:N$98)) /
(IF(MAX(Base_Dados!N$5:N$98)-MIN(Base_Dados!N$5:N$98)=0,1,MAX(Base_Dados!N$5:N$98)-MIN(Base_Dados!N$5:N$98)))) * N$1)))</f>
        <v>4.9834948354807798E-2</v>
      </c>
      <c r="O424" s="106">
        <f>IF(INDEX(Base_Dados!O:O,MATCH($B424,Base_Dados!$B:$B,0))=0,0,
MAX(0, MIN(O$1,
((INDEX(Base_Dados!O:O,MATCH($B424,Base_Dados!$B:$B,0))-MIN(Base_Dados!O$5:O$98)) /
(IF(MAX(Base_Dados!O$5:O$98)-MIN(Base_Dados!O$5:O$98)=0,1,MAX(Base_Dados!O$5:O$98)-MIN(Base_Dados!O$5:O$98)))) * O$1)))</f>
        <v>6.3938904063771673E-2</v>
      </c>
      <c r="P424" s="106">
        <f>IF(INDEX(Base_Dados!P:P,MATCH($B424,Base_Dados!$B:$B,0))=0,0,
MAX(0, MIN(P$1,
((INDEX(Base_Dados!P:P,MATCH($B424,Base_Dados!$B:$B,0))-MIN(Base_Dados!P$5:P$98)) /
(IF(MAX(Base_Dados!P$5:P$98)-MIN(Base_Dados!P$5:P$98)=0,1,MAX(Base_Dados!P$5:P$98)-MIN(Base_Dados!P$5:P$98)))) * P$1)))</f>
        <v>1.5915852756502813E-2</v>
      </c>
      <c r="Q424" s="106">
        <f>IF(INDEX(Base_Dados!Q:Q,MATCH($B424,Base_Dados!$B:$B,0))=0,0,
MAX(0, MIN(Q$1,
((INDEX(Base_Dados!Q:Q,MATCH($B424,Base_Dados!$B:$B,0))-MIN(Base_Dados!Q$5:Q$98)) /
(IF(MAX(Base_Dados!Q$5:Q$98)-MIN(Base_Dados!Q$5:Q$98)=0,1,MAX(Base_Dados!Q$5:Q$98)-MIN(Base_Dados!Q$5:Q$98)))) * Q$1)))</f>
        <v>1.3032489073771787E-2</v>
      </c>
      <c r="R424" s="106">
        <f>IF(INDEX(Base_Dados!R:R,MATCH($B424,Base_Dados!$B:$B,0))=0,0,
MAX(0, MIN(R$1,
((INDEX(Base_Dados!R:R,MATCH($B424,Base_Dados!$B:$B,0))-MIN(Base_Dados!R$5:R$98)) /
(IF(MAX(Base_Dados!R$5:R$98)-MIN(Base_Dados!R$5:R$98)=0,1,MAX(Base_Dados!R$5:R$98)-MIN(Base_Dados!R$5:R$98)))) * R$1)))</f>
        <v>6.0671146883960895E-3</v>
      </c>
      <c r="S424" s="106">
        <f>IF(INDEX(Base_Dados!S:S,MATCH($B424,Base_Dados!$B:$B,0))=0,0,
MAX(0, MIN(S$1,
((INDEX(Base_Dados!S:S,MATCH($B424,Base_Dados!$B:$B,0))-MIN(Base_Dados!S$5:S$98)) /
(IF(MAX(Base_Dados!S$5:S$98)-MIN(Base_Dados!S$5:S$98)=0,1,MAX(Base_Dados!S$5:S$98)-MIN(Base_Dados!S$5:S$98)))) * S$1)))</f>
        <v>1.48431064180334E-2</v>
      </c>
      <c r="T424" s="106">
        <f>IF(INDEX(Base_Dados!T:T,MATCH($B424,Base_Dados!$B:$B,0))=0,0,
MAX(0, MIN(T$1,
((INDEX(Base_Dados!T:T,MATCH($B424,Base_Dados!$B:$B,0))-MIN(Base_Dados!T$5:T$98)) /
(IF(MAX(Base_Dados!T$5:T$98)-MIN(Base_Dados!T$5:T$98)=0,1,MAX(Base_Dados!T$5:T$98)-MIN(Base_Dados!T$5:T$98)))) * T$1)))</f>
        <v>0.74019786783343489</v>
      </c>
      <c r="U424" s="106">
        <f>IF(INDEX(Base_Dados!U:U,MATCH($B424,Base_Dados!$B:$B,0))=0,0,
MAX(0, MIN(U$1,
((INDEX(Base_Dados!U:U,MATCH($B424,Base_Dados!$B:$B,0))-MIN(Base_Dados!U$5:U$98)) /
(IF(MAX(Base_Dados!U$5:U$98)-MIN(Base_Dados!U$5:U$98)=0,1,MAX(Base_Dados!U$5:U$98)-MIN(Base_Dados!U$5:U$98)))) * U$1)))</f>
        <v>0.8978512367892113</v>
      </c>
      <c r="V424" s="106">
        <f>IF(INDEX(Base_Dados!V:V,MATCH($B424,Base_Dados!$B:$B,0))=0,0,
MAX(0, MIN(V$1,
((INDEX(Base_Dados!V:V,MATCH($B424,Base_Dados!$B:$B,0))-MIN(Base_Dados!V$5:V$98)) /
(IF(MAX(Base_Dados!V$5:V$98)-MIN(Base_Dados!V$5:V$98)=0,1,MAX(Base_Dados!V$5:V$98)-MIN(Base_Dados!V$5:V$98)))) * V$1)))</f>
        <v>6.9263990900766764E-2</v>
      </c>
      <c r="W424" s="106">
        <f>IF(INDEX(Base_Dados!W:W,MATCH($B424,Base_Dados!$B:$B,0))=0,0,
MAX(0, MIN(W$1,
((INDEX(Base_Dados!W:W,MATCH($B424,Base_Dados!$B:$B,0))-MIN(Base_Dados!W$5:W$98)) /
(IF(MAX(Base_Dados!W$5:W$98)-MIN(Base_Dados!W$5:W$98)=0,1,MAX(Base_Dados!W$5:W$98)-MIN(Base_Dados!W$5:W$98)))) * W$1)))</f>
        <v>2.2277232649379641</v>
      </c>
      <c r="X424" s="106">
        <f>IF(INDEX(Base_Dados!X:X,MATCH($B424,Base_Dados!$B:$B,0))=0,0,
MAX(0, MIN(X$1,
((INDEX(Base_Dados!X:X,MATCH($B424,Base_Dados!$B:$B,0))-MIN(Base_Dados!X$5:X$98)) /
(IF(MAX(Base_Dados!X$5:X$98)-MIN(Base_Dados!X$5:X$98)=0,1,MAX(Base_Dados!X$5:X$98)-MIN(Base_Dados!X$5:X$98)))) * X$1)))</f>
        <v>0</v>
      </c>
      <c r="Y424" s="106">
        <f>IF(INDEX(Base_Dados!Y:Y,MATCH($B424,Base_Dados!$B:$B,0))=0,0,
MAX(0, MIN(Y$1,
((INDEX(Base_Dados!Y:Y,MATCH($B424,Base_Dados!$B:$B,0))-MIN(Base_Dados!Y$5:Y$98)) /
(IF(MAX(Base_Dados!Y$5:Y$98)-MIN(Base_Dados!Y$5:Y$98)=0,1,MAX(Base_Dados!Y$5:Y$98)-MIN(Base_Dados!Y$5:Y$98)))) * Y$1)))</f>
        <v>0</v>
      </c>
      <c r="Z424" s="106">
        <f>IF(INDEX(Base_Dados!Z:Z,MATCH($B424,Base_Dados!$B:$B,0))=0,0,
MAX(0, MIN(Z$1,
((INDEX(Base_Dados!Z:Z,MATCH($B424,Base_Dados!$B:$B,0))-MIN(Base_Dados!Z$5:Z$98)) /
(IF(MAX(Base_Dados!Z$5:Z$98)-MIN(Base_Dados!Z$5:Z$98)=0,1,MAX(Base_Dados!Z$5:Z$98)-MIN(Base_Dados!Z$5:Z$98)))) * Z$1)))</f>
        <v>0</v>
      </c>
      <c r="AA424" s="106">
        <f>IF(INDEX(Base_Dados!AA:AA,MATCH($B424,Base_Dados!$B:$B,0))=0,0,
MAX(0, MIN(AA$1,
((INDEX(Base_Dados!AA:AA,MATCH($B424,Base_Dados!$B:$B,0))-MIN(Base_Dados!AA$5:AA$98)) /
(IF(MAX(Base_Dados!AA$5:AA$98)-MIN(Base_Dados!AA$5:AA$98)=0,1,MAX(Base_Dados!AA$5:AA$98)-MIN(Base_Dados!AA$5:AA$98)))) * AA$1)))</f>
        <v>0</v>
      </c>
      <c r="AB424" s="106">
        <f>IF(INDEX(Base_Dados!AB:AB,MATCH($B424,Base_Dados!$B:$B,0))=0,0,
MAX(0, MIN(AB$1,
((INDEX(Base_Dados!AB:AB,MATCH($B424,Base_Dados!$B:$B,0))-MIN(Base_Dados!AB$5:AB$98)) /
(IF(MAX(Base_Dados!AB$5:AB$98)-MIN(Base_Dados!AB$5:AB$98)=0,1,MAX(Base_Dados!AB$5:AB$98)-MIN(Base_Dados!AB$5:AB$98)))) * AB$1)))</f>
        <v>0</v>
      </c>
      <c r="AC424" s="106">
        <f>IF(INDEX(Base_Dados!AC:AC,MATCH($B424,Base_Dados!$B:$B,0))=0,0,
MAX(0, MIN(AC$1,
((INDEX(Base_Dados!AC:AC,MATCH($B424,Base_Dados!$B:$B,0))-MIN(Base_Dados!AC$5:AC$98)) /
(IF(MAX(Base_Dados!AC$5:AC$98)-MIN(Base_Dados!AC$5:AC$98)=0,1,MAX(Base_Dados!AC$5:AC$98)-MIN(Base_Dados!AC$5:AC$98)))) * AC$1)))</f>
        <v>1.0262092888803236E-2</v>
      </c>
      <c r="AD424" s="106">
        <f>IF(INDEX(Base_Dados!AD:AD,MATCH($B424,Base_Dados!$B:$B,0))=0,0,
MAX(0, MIN(AD$1,
((INDEX(Base_Dados!AD:AD,MATCH($B424,Base_Dados!$B:$B,0))-MIN(Base_Dados!AD$5:AD$98)) /
(IF(MAX(Base_Dados!AD$5:AD$98)-MIN(Base_Dados!AD$5:AD$98)=0,1,MAX(Base_Dados!AD$5:AD$98)-MIN(Base_Dados!AD$5:AD$98)))) * AD$1)))</f>
        <v>6.8776808164472715E-3</v>
      </c>
      <c r="AE424" s="106">
        <f>IF(INDEX(Base_Dados!AE:AE,MATCH($B424,Base_Dados!$B:$B,0))=0,0,
MAX(0, MIN(AE$1,
((INDEX(Base_Dados!AE:AE,MATCH($B424,Base_Dados!$B:$B,0))-MIN(Base_Dados!AE$5:AE$98)) /
(IF(MAX(Base_Dados!AE$5:AE$98)-MIN(Base_Dados!AE$5:AE$98)=0,1,MAX(Base_Dados!AE$5:AE$98)-MIN(Base_Dados!AE$5:AE$98)))) * AE$1)))</f>
        <v>3.2791600747878614E-3</v>
      </c>
      <c r="AF424" s="106">
        <f>IF(INDEX(Base_Dados!AF:AF,MATCH($B424,Base_Dados!$B:$B,0))=0,0,
MAX(0, MIN(AF$1,
((INDEX(Base_Dados!AF:AF,MATCH($B424,Base_Dados!$B:$B,0))-MIN(Base_Dados!AF$5:AF$98)) /
(IF(MAX(Base_Dados!AF$5:AF$98)-MIN(Base_Dados!AF$5:AF$98)=0,1,MAX(Base_Dados!AF$5:AF$98)-MIN(Base_Dados!AF$5:AF$98)))) * AF$1)))</f>
        <v>3.9534776812393691E-3</v>
      </c>
      <c r="AG424" s="106">
        <f>IF(INDEX(Base_Dados!AG:AG,MATCH($B424,Base_Dados!$B:$B,0))=0,0,
MAX(0, MIN(AG$1,
((INDEX(Base_Dados!AG:AG,MATCH($B424,Base_Dados!$B:$B,0))-MIN(Base_Dados!AG$5:AG$98)) /
(IF(MAX(Base_Dados!AG$5:AG$98)-MIN(Base_Dados!AG$5:AG$98)=0,1,MAX(Base_Dados!AG$5:AG$98)-MIN(Base_Dados!AG$5:AG$98)))) * AG$1)))</f>
        <v>1.3032489073771787E-2</v>
      </c>
      <c r="AH424" s="106">
        <f>IF(INDEX(Base_Dados!AH:AH,MATCH($B424,Base_Dados!$B:$B,0))=0,0,
MAX(0, MIN(AH$1,
((INDEX(Base_Dados!AH:AH,MATCH($B424,Base_Dados!$B:$B,0))-MIN(Base_Dados!AH$5:AH$98)) /
(IF(MAX(Base_Dados!AH$5:AH$98)-MIN(Base_Dados!AH$5:AH$98)=0,1,MAX(Base_Dados!AH$5:AH$98)-MIN(Base_Dados!AH$5:AH$98)))) * AH$1)))</f>
        <v>1.4174858379821895</v>
      </c>
      <c r="AI424" s="106">
        <f>IF(INDEX(Base_Dados!AI:AI,MATCH($B424,Base_Dados!$B:$B,0))=0,0,
MAX(0, MIN(AI$1,
((INDEX(Base_Dados!AI:AI,MATCH($B424,Base_Dados!$B:$B,0))-MIN(Base_Dados!AI$5:AI$98)) /
(IF(MAX(Base_Dados!AI$5:AI$98)-MIN(Base_Dados!AI$5:AI$98)=0,1,MAX(Base_Dados!AI$5:AI$98)-MIN(Base_Dados!AI$5:AI$98)))) * AI$1)))</f>
        <v>0</v>
      </c>
      <c r="AJ424" s="106">
        <f>IF(INDEX(Base_Dados!AJ:AJ,MATCH($B424,Base_Dados!$B:$B,0))=0,0,
MAX(0, MIN(AJ$1,
((INDEX(Base_Dados!AJ:AJ,MATCH($B424,Base_Dados!$B:$B,0))-MIN(Base_Dados!AJ$5:AJ$98)) /
(IF(MAX(Base_Dados!AJ$5:AJ$98)-MIN(Base_Dados!AJ$5:AJ$98)=0,1,MAX(Base_Dados!AJ$5:AJ$98)-MIN(Base_Dados!AJ$5:AJ$98)))) * AJ$1)))</f>
        <v>0</v>
      </c>
      <c r="AK424" s="106">
        <f>IF(INDEX(Base_Dados!AK:AK,MATCH($B424,Base_Dados!$B:$B,0))=0,0,
MAX(0, MIN(AK$1,
((INDEX(Base_Dados!AK:AK,MATCH($B424,Base_Dados!$B:$B,0))-MIN(Base_Dados!AK$5:AK$98)) /
(IF(MAX(Base_Dados!AK$5:AK$98)-MIN(Base_Dados!AK$5:AK$98)=0,1,MAX(Base_Dados!AK$5:AK$98)-MIN(Base_Dados!AK$5:AK$98)))) * AK$1)))</f>
        <v>5.7471264367816091E-4</v>
      </c>
      <c r="AL424" s="106">
        <f>IF(INDEX(Base_Dados!AL:AL,MATCH($B424,Base_Dados!$B:$B,0))=0,0,
MAX(0, MIN(AL$1,
((INDEX(Base_Dados!AL:AL,MATCH($B424,Base_Dados!$B:$B,0))-MIN(Base_Dados!AL$5:AL$98)) /
(IF(MAX(Base_Dados!AL$5:AL$98)-MIN(Base_Dados!AL$5:AL$98)=0,1,MAX(Base_Dados!AL$5:AL$98)-MIN(Base_Dados!AL$5:AL$98)))) * AL$1)))</f>
        <v>0</v>
      </c>
      <c r="AM424" s="106">
        <f>IF(INDEX(Base_Dados!AM:AM,MATCH($B424,Base_Dados!$B:$B,0))=0,0,
MAX(0, MIN(AM$1,
((INDEX(Base_Dados!AM:AM,MATCH($B424,Base_Dados!$B:$B,0))-MIN(Base_Dados!AM$5:AM$98)) /
(IF(MAX(Base_Dados!AM$5:AM$98)-MIN(Base_Dados!AM$5:AM$98)=0,1,MAX(Base_Dados!AM$5:AM$98)-MIN(Base_Dados!AM$5:AM$98)))) * AM$1)))</f>
        <v>0</v>
      </c>
      <c r="AN424" s="106">
        <f>IF(INDEX(Base_Dados!AN:AN,MATCH($B424,Base_Dados!$B:$B,0))=0,0,
MAX(0, MIN(AN$1,
((INDEX(Base_Dados!AN:AN,MATCH($B424,Base_Dados!$B:$B,0))-MIN(Base_Dados!AN$5:AN$98)) /
(IF(MAX(Base_Dados!AN$5:AN$98)-MIN(Base_Dados!AN$5:AN$98)=0,1,MAX(Base_Dados!AN$5:AN$98)-MIN(Base_Dados!AN$5:AN$98)))) * AN$1)))</f>
        <v>0</v>
      </c>
      <c r="AO424" s="106">
        <f>IF(INDEX(Base_Dados!AO:AO,MATCH($B424,Base_Dados!$B:$B,0))=0,0,
MAX(0, MIN(AO$1,
((INDEX(Base_Dados!AO:AO,MATCH($B424,Base_Dados!$B:$B,0))-MIN(Base_Dados!AO$5:AO$98)) /
(IF(MAX(Base_Dados!AO$5:AO$98)-MIN(Base_Dados!AO$5:AO$98)=0,1,MAX(Base_Dados!AO$5:AO$98)-MIN(Base_Dados!AO$5:AO$98)))) * AO$1)))</f>
        <v>0</v>
      </c>
      <c r="AP424" s="106">
        <f>IF(INDEX(Base_Dados!AP:AP,MATCH($B424,Base_Dados!$B:$B,0))=0,0,
MAX(0, MIN(AP$1,
((INDEX(Base_Dados!AP:AP,MATCH($B424,Base_Dados!$B:$B,0))-MIN(Base_Dados!AP$5:AP$98)) /
(IF(MAX(Base_Dados!AP$5:AP$98)-MIN(Base_Dados!AP$5:AP$98)=0,1,MAX(Base_Dados!AP$5:AP$98)-MIN(Base_Dados!AP$5:AP$98)))) * AP$1)))</f>
        <v>0</v>
      </c>
      <c r="AQ424" s="106">
        <f>IF(INDEX(Base_Dados!AQ:AQ,MATCH($B424,Base_Dados!$B:$B,0))=0,0,
MAX(0, MIN(AQ$1,
((INDEX(Base_Dados!AQ:AQ,MATCH($B424,Base_Dados!$B:$B,0))-MIN(Base_Dados!AQ$5:AQ$98)) /
(IF(MAX(Base_Dados!AQ$5:AQ$98)-MIN(Base_Dados!AQ$5:AQ$98)=0,1,MAX(Base_Dados!AQ$5:AQ$98)-MIN(Base_Dados!AQ$5:AQ$98)))) * AQ$1)))</f>
        <v>0</v>
      </c>
      <c r="AR424" s="106">
        <f>IF(INDEX(Base_Dados!AR:AR,MATCH($B424,Base_Dados!$B:$B,0))=0,0,
MAX(0, MIN(AR$1,
((INDEX(Base_Dados!AR:AR,MATCH($B424,Base_Dados!$B:$B,0))-MIN(Base_Dados!AR$5:AR$98)) /
(IF(MAX(Base_Dados!AR$5:AR$98)-MIN(Base_Dados!AR$5:AR$98)=0,1,MAX(Base_Dados!AR$5:AR$98)-MIN(Base_Dados!AR$5:AR$98)))) * AR$1)))</f>
        <v>0</v>
      </c>
      <c r="AS424" s="106">
        <f>IF(INDEX(Base_Dados!AS:AS,MATCH($B424,Base_Dados!$B:$B,0))=0,0,
MAX(0, MIN(AS$1,
((INDEX(Base_Dados!AS:AS,MATCH($B424,Base_Dados!$B:$B,0))-MIN(Base_Dados!AS$5:AS$98)) /
(IF(MAX(Base_Dados!AS$5:AS$98)-MIN(Base_Dados!AS$5:AS$98)=0,1,MAX(Base_Dados!AS$5:AS$98)-MIN(Base_Dados!AS$5:AS$98)))) * AS$1)))</f>
        <v>0</v>
      </c>
      <c r="AT424" s="106">
        <f>IF(INDEX(Base_Dados!AT:AT,MATCH($B424,Base_Dados!$B:$B,0))=0,0,
MAX(0, MIN(AT$1,
((INDEX(Base_Dados!AT:AT,MATCH($B424,Base_Dados!$B:$B,0))-MIN(Base_Dados!AT$5:AT$98)) /
(IF(MAX(Base_Dados!AT$5:AT$98)-MIN(Base_Dados!AT$5:AT$98)=0,1,MAX(Base_Dados!AT$5:AT$98)-MIN(Base_Dados!AT$5:AT$98)))) * AT$1)))</f>
        <v>0</v>
      </c>
      <c r="AU424" s="106">
        <f>IF(INDEX(Base_Dados!AU:AU,MATCH($B424,Base_Dados!$B:$B,0))=0,0,
MAX(0, MIN(AU$1,
((INDEX(Base_Dados!AU:AU,MATCH($B424,Base_Dados!$B:$B,0))-MIN(Base_Dados!AU$5:AU$98)) /
(IF(MAX(Base_Dados!AU$5:AU$98)-MIN(Base_Dados!AU$5:AU$98)=0,1,MAX(Base_Dados!AU$5:AU$98)-MIN(Base_Dados!AU$5:AU$98)))) * AU$1)))</f>
        <v>0</v>
      </c>
      <c r="AV424" s="106">
        <f>IF(INDEX(Base_Dados!AV:AV,MATCH($B424,Base_Dados!$B:$B,0))=0,0,
MAX(0, MIN(AV$1,
((INDEX(Base_Dados!AV:AV,MATCH($B424,Base_Dados!$B:$B,0))-MIN(Base_Dados!AV$5:AV$98)) /
(IF(MAX(Base_Dados!AV$5:AV$98)-MIN(Base_Dados!AV$5:AV$98)=0,1,MAX(Base_Dados!AV$5:AV$98)-MIN(Base_Dados!AV$5:AV$98)))) * AV$1)))</f>
        <v>0</v>
      </c>
      <c r="AW424" s="106">
        <f>IF(INDEX(Base_Dados!AW:AW,MATCH($B424,Base_Dados!$B:$B,0))=0,0,
MAX(0, MIN(AW$1,
((INDEX(Base_Dados!AW:AW,MATCH($B424,Base_Dados!$B:$B,0))-MIN(Base_Dados!AW$5:AW$98)) /
(IF(MAX(Base_Dados!AW$5:AW$98)-MIN(Base_Dados!AW$5:AW$98)=0,1,MAX(Base_Dados!AW$5:AW$98)-MIN(Base_Dados!AW$5:AW$98)))) * AW$1)))</f>
        <v>0</v>
      </c>
      <c r="AX424" s="106">
        <f>IF(INDEX(Base_Dados!AX:AX,MATCH($B424,Base_Dados!$B:$B,0))=0,0,
MAX(0, MIN(AX$1,
((INDEX(Base_Dados!AX:AX,MATCH($B424,Base_Dados!$B:$B,0))-MIN(Base_Dados!AX$5:AX$98)) /
(IF(MAX(Base_Dados!AX$5:AX$98)-MIN(Base_Dados!AX$5:AX$98)=0,1,MAX(Base_Dados!AX$5:AX$98)-MIN(Base_Dados!AX$5:AX$98)))) * AX$1)))</f>
        <v>0</v>
      </c>
      <c r="AY424" s="106">
        <f>IF(INDEX(Base_Dados!AY:AY,MATCH($B424,Base_Dados!$B:$B,0))=0,0,
MAX(0, MIN(AY$1,
((INDEX(Base_Dados!AY:AY,MATCH($B424,Base_Dados!$B:$B,0))-MIN(Base_Dados!AY$5:AY$98)) /
(IF(MAX(Base_Dados!AY$5:AY$98)-MIN(Base_Dados!AY$5:AY$98)=0,1,MAX(Base_Dados!AY$5:AY$98)-MIN(Base_Dados!AY$5:AY$98)))) * AY$1)))</f>
        <v>3.297065611605671E-4</v>
      </c>
      <c r="AZ424" s="106">
        <f>IF(INDEX(Base_Dados!AZ:AZ,MATCH($B424,Base_Dados!$B:$B,0))=0,0,
MAX(0, MIN(AZ$1,
((INDEX(Base_Dados!AZ:AZ,MATCH($B424,Base_Dados!$B:$B,0))-MIN(Base_Dados!AZ$5:AZ$98)) /
(IF(MAX(Base_Dados!AZ$5:AZ$98)-MIN(Base_Dados!AZ$5:AZ$98)=0,1,MAX(Base_Dados!AZ$5:AZ$98)-MIN(Base_Dados!AZ$5:AZ$98)))) * AZ$1)))</f>
        <v>0.5</v>
      </c>
      <c r="BA424" s="106">
        <f>IF(INDEX(Base_Dados!BA:BA,MATCH($B424,Base_Dados!$B:$B,0))=0,0,
MAX(0, MIN(BA$1,
((INDEX(Base_Dados!BA:BA,MATCH($B424,Base_Dados!$B:$B,0))-MIN(Base_Dados!BA$5:BA$98)) /
(IF(MAX(Base_Dados!BA$5:BA$98)-MIN(Base_Dados!BA$5:BA$98)=0,1,MAX(Base_Dados!BA$5:BA$98)-MIN(Base_Dados!BA$5:BA$98)))) * BA$1)))</f>
        <v>2.8197784142631943E-3</v>
      </c>
      <c r="BB424" s="106">
        <f>IF(INDEX(Base_Dados!BB:BB,MATCH($B424,Base_Dados!$B:$B,0))=0,0,
MAX(0, MIN(BB$1,
((INDEX(Base_Dados!BB:BB,MATCH($B424,Base_Dados!$B:$B,0))-MIN(Base_Dados!BB$5:BB$98)) /
(IF(MAX(Base_Dados!BB$5:BB$98)-MIN(Base_Dados!BB$5:BB$98)=0,1,MAX(Base_Dados!BB$5:BB$98)-MIN(Base_Dados!BB$5:BB$98)))) * BB$1)))</f>
        <v>0.25508753464902867</v>
      </c>
      <c r="BC424" s="106">
        <f>IF(INDEX(Base_Dados!BC:BC,MATCH($B424,Base_Dados!$B:$B,0))=0,0,
MAX(0, MIN(BC$1,
((INDEX(Base_Dados!BC:BC,MATCH($B424,Base_Dados!$B:$B,0))-MIN(Base_Dados!BC$5:BC$98)) /
(IF(MAX(Base_Dados!BC$5:BC$98)-MIN(Base_Dados!BC$5:BC$98)=0,1,MAX(Base_Dados!BC$5:BC$98)-MIN(Base_Dados!BC$5:BC$98)))) * BC$1)))</f>
        <v>2.4239159709130084E-3</v>
      </c>
      <c r="BD424" s="106">
        <f>IF(INDEX(Base_Dados!BD:BD,MATCH($B424,Base_Dados!$B:$B,0))=0,0,
MAX(0, MIN(BD$1,
((INDEX(Base_Dados!BD:BD,MATCH($B424,Base_Dados!$B:$B,0))-MIN(Base_Dados!BD$5:BD$98)) /
(IF(MAX(Base_Dados!BD$5:BD$98)-MIN(Base_Dados!BD$5:BD$98)=0,1,MAX(Base_Dados!BD$5:BD$98)-MIN(Base_Dados!BD$5:BD$98)))) * BD$1)))</f>
        <v>3.531611384253168E-3</v>
      </c>
      <c r="BE424" s="106">
        <f>IF(INDEX(Base_Dados!BE:BE,MATCH($B424,Base_Dados!$B:$B,0))=0,0,
MAX(0, MIN(BE$1,
((INDEX(Base_Dados!BE:BE,MATCH($B424,Base_Dados!$B:$B,0))-MIN(Base_Dados!BE$5:BE$98)) /
(IF(MAX(Base_Dados!BE$5:BE$98)-MIN(Base_Dados!BE$5:BE$98)=0,1,MAX(Base_Dados!BE$5:BE$98)-MIN(Base_Dados!BE$5:BE$98)))) * BE$1)))</f>
        <v>1.3547415955845458E-2</v>
      </c>
      <c r="BF424" s="106">
        <f>IF(INDEX(Base_Dados!BF:BF,MATCH($B424,Base_Dados!$B:$B,0))=0,0,
MAX(0, MIN(BF$1,
((INDEX(Base_Dados!BF:BF,MATCH($B424,Base_Dados!$B:$B,0))-MIN(Base_Dados!BF$5:BF$98)) /
(IF(MAX(Base_Dados!BF$5:BF$98)-MIN(Base_Dados!BF$5:BF$98)=0,1,MAX(Base_Dados!BF$5:BF$98)-MIN(Base_Dados!BF$5:BF$98)))) * BF$1)))</f>
        <v>0</v>
      </c>
      <c r="BG424" s="106">
        <f>IF(INDEX(Base_Dados!BG:BG,MATCH($B424,Base_Dados!$B:$B,0))=0,0,
MAX(0, MIN(BG$1,
((INDEX(Base_Dados!BG:BG,MATCH($B424,Base_Dados!$B:$B,0))-MIN(Base_Dados!BG$5:BG$98)) /
(IF(MAX(Base_Dados!BG$5:BG$98)-MIN(Base_Dados!BG$5:BG$98)=0,1,MAX(Base_Dados!BG$5:BG$98)-MIN(Base_Dados!BG$5:BG$98)))) * BG$1)))</f>
        <v>8.3612040133779261E-3</v>
      </c>
      <c r="BH424" s="106">
        <f>IF(INDEX(Base_Dados!BH:BH,MATCH($B424,Base_Dados!$B:$B,0))=0,0,
MAX(0, MIN(BH$1,
((INDEX(Base_Dados!BH:BH,MATCH($B424,Base_Dados!$B:$B,0))-MIN(Base_Dados!BH$5:BH$98)) /
(IF(MAX(Base_Dados!BH$5:BH$98)-MIN(Base_Dados!BH$5:BH$98)=0,1,MAX(Base_Dados!BH$5:BH$98)-MIN(Base_Dados!BH$5:BH$98)))) * BH$1)))</f>
        <v>0</v>
      </c>
      <c r="BI424" s="106">
        <f>IF(INDEX(Base_Dados!BI:BI,MATCH($B424,Base_Dados!$B:$B,0))=0,0,
MAX(0, MIN(BI$1,
((INDEX(Base_Dados!BI:BI,MATCH($B424,Base_Dados!$B:$B,0))-MIN(Base_Dados!BI$5:BI$98)) /
(IF(MAX(Base_Dados!BI$5:BI$98)-MIN(Base_Dados!BI$5:BI$98)=0,1,MAX(Base_Dados!BI$5:BI$98)-MIN(Base_Dados!BI$5:BI$98)))) * BI$1)))</f>
        <v>1.7160686427457099E-2</v>
      </c>
      <c r="BJ424" s="106">
        <f>IF(INDEX(Base_Dados!BJ:BJ,MATCH($B424,Base_Dados!$B:$B,0))=0,0,
MAX(0, MIN(BJ$1,
((INDEX(Base_Dados!BJ:BJ,MATCH($B424,Base_Dados!$B:$B,0))-MIN(Base_Dados!BJ$5:BJ$98)) /
(IF(MAX(Base_Dados!BJ$5:BJ$98)-MIN(Base_Dados!BJ$5:BJ$98)=0,1,MAX(Base_Dados!BJ$5:BJ$98)-MIN(Base_Dados!BJ$5:BJ$98)))) * BJ$1)))</f>
        <v>0</v>
      </c>
      <c r="BK424" s="106">
        <f>IF(INDEX(Base_Dados!BK:BK,MATCH($B424,Base_Dados!$B:$B,0))=0,0,
MAX(0, MIN(BK$1,
((INDEX(Base_Dados!BK:BK,MATCH($B424,Base_Dados!$B:$B,0))-MIN(Base_Dados!BK$5:BK$98)) /
(IF(MAX(Base_Dados!BK$5:BK$98)-MIN(Base_Dados!BK$5:BK$98)=0,1,MAX(Base_Dados!BK$5:BK$98)-MIN(Base_Dados!BK$5:BK$98)))) * BK$1)))</f>
        <v>0</v>
      </c>
      <c r="BL424" s="106">
        <f>IF(INDEX(Base_Dados!BL:BL,MATCH($B424,Base_Dados!$B:$B,0))=0,0,
MAX(0, MIN(BL$1,
((INDEX(Base_Dados!BL:BL,MATCH($B424,Base_Dados!$B:$B,0))-MIN(Base_Dados!BL$5:BL$98)) /
(IF(MAX(Base_Dados!BL$5:BL$98)-MIN(Base_Dados!BL$5:BL$98)=0,1,MAX(Base_Dados!BL$5:BL$98)-MIN(Base_Dados!BL$5:BL$98)))) * BL$1)))</f>
        <v>0</v>
      </c>
      <c r="BM424" s="106">
        <f>IF(INDEX(Base_Dados!BM:BM,MATCH($B424,Base_Dados!$B:$B,0))=0,0,
MAX(0, MIN(BM$1,
((INDEX(Base_Dados!BM:BM,MATCH($B424,Base_Dados!$B:$B,0))-MIN(Base_Dados!BM$5:BM$98)) /
(IF(MAX(Base_Dados!BM$5:BM$98)-MIN(Base_Dados!BM$5:BM$98)=0,1,MAX(Base_Dados!BM$5:BM$98)-MIN(Base_Dados!BM$5:BM$98)))) * BM$1)))</f>
        <v>1</v>
      </c>
      <c r="BN424" s="106">
        <f>IF(INDEX(Base_Dados!BN:BN,MATCH($B424,Base_Dados!$B:$B,0))=0,0,
MAX(0, MIN(BN$1,
((INDEX(Base_Dados!BN:BN,MATCH($B424,Base_Dados!$B:$B,0))-MIN(Base_Dados!BN$5:BN$98)) /
(IF(MAX(Base_Dados!BN$5:BN$98)-MIN(Base_Dados!BN$5:BN$98)=0,1,MAX(Base_Dados!BN$5:BN$98)-MIN(Base_Dados!BN$5:BN$98)))) * BN$1)))</f>
        <v>0.13747638307797228</v>
      </c>
      <c r="BO424" s="106">
        <f>IF(INDEX(Base_Dados!BO:BO,MATCH($B424,Base_Dados!$B:$B,0))=0,0,
MAX(0, MIN(BO$1,
((INDEX(Base_Dados!BO:BO,MATCH($B424,Base_Dados!$B:$B,0))-MIN(Base_Dados!BO$5:BO$98)) /
(IF(MAX(Base_Dados!BO$5:BO$98)-MIN(Base_Dados!BO$5:BO$98)=0,1,MAX(Base_Dados!BO$5:BO$98)-MIN(Base_Dados!BO$5:BO$98)))) * BO$1)))</f>
        <v>8.6206896551724137E-3</v>
      </c>
      <c r="BP424" s="106">
        <f t="shared" si="28"/>
        <v>7.6459936925282852</v>
      </c>
      <c r="BQ424" s="111">
        <f t="shared" si="29"/>
        <v>0.37297609875857113</v>
      </c>
      <c r="BR424" s="112">
        <f t="shared" si="30"/>
        <v>5.8467785280547857E-2</v>
      </c>
      <c r="BS424" s="113">
        <f t="shared" si="31"/>
        <v>7.5875259072477377</v>
      </c>
    </row>
    <row r="425" spans="1:71">
      <c r="A425" s="21">
        <v>41009</v>
      </c>
      <c r="B425" s="21" t="s">
        <v>460</v>
      </c>
      <c r="C425" s="21" t="s">
        <v>437</v>
      </c>
      <c r="D425" s="105">
        <f>IF(INDEX(Base_Dados!D:D,MATCH($B425,Base_Dados!$B:$B,0))=0,0,
MAX(0, MIN(D$1,
((INDEX(Base_Dados!D:D,MATCH($B425,Base_Dados!$B:$B,0))-MIN(Base_Dados!D$5:D$98)) /
(IF(MAX(Base_Dados!D$5:D$98)-MIN(Base_Dados!D$5:D$98)=0,1,MAX(Base_Dados!D$5:D$98)-MIN(Base_Dados!D$5:D$98)))) * D$1)))</f>
        <v>1.365604917077859</v>
      </c>
      <c r="E425" s="106">
        <f>IF(INDEX(Base_Dados!E:E,MATCH($B425,Base_Dados!$B:$B,0))=0,0,
MAX(0, MIN(E$1,
((INDEX(Base_Dados!E:E,MATCH($B425,Base_Dados!$B:$B,0))-MIN(Base_Dados!E$5:E$98)) /
(IF(MAX(Base_Dados!E$5:E$98)-MIN(Base_Dados!E$5:E$98)=0,1,MAX(Base_Dados!E$5:E$98)-MIN(Base_Dados!E$5:E$98)))) * E$1)))</f>
        <v>0.35079812392588816</v>
      </c>
      <c r="F425" s="106">
        <f>IF(INDEX(Base_Dados!F:F,MATCH($B425,Base_Dados!$B:$B,0))=0,0,
MAX(0, MIN(F$1,
((INDEX(Base_Dados!F:F,MATCH($B425,Base_Dados!$B:$B,0))-MIN(Base_Dados!F$5:F$98)) /
(IF(MAX(Base_Dados!F$5:F$98)-MIN(Base_Dados!F$5:F$98)=0,1,MAX(Base_Dados!F$5:F$98)-MIN(Base_Dados!F$5:F$98)))) * F$1)))</f>
        <v>0.34086486690722234</v>
      </c>
      <c r="G425" s="106">
        <f>IF(INDEX(Base_Dados!G:G,MATCH($B425,Base_Dados!$B:$B,0))=0,0,
MAX(0, MIN(G$1,
((INDEX(Base_Dados!G:G,MATCH($B425,Base_Dados!$B:$B,0))-MIN(Base_Dados!G$5:G$98)) /
(IF(MAX(Base_Dados!G$5:G$98)-MIN(Base_Dados!G$5:G$98)=0,1,MAX(Base_Dados!G$5:G$98)-MIN(Base_Dados!G$5:G$98)))) * G$1)))</f>
        <v>0.34245475378480306</v>
      </c>
      <c r="H425" s="106">
        <f>IF(INDEX(Base_Dados!H:H,MATCH($B425,Base_Dados!$B:$B,0))=0,0,
MAX(0, MIN(H$1,
((INDEX(Base_Dados!H:H,MATCH($B425,Base_Dados!$B:$B,0))-MIN(Base_Dados!H$5:H$98)) /
(IF(MAX(Base_Dados!H$5:H$98)-MIN(Base_Dados!H$5:H$98)=0,1,MAX(Base_Dados!H$5:H$98)-MIN(Base_Dados!H$5:H$98)))) * H$1)))</f>
        <v>0.36813882242447282</v>
      </c>
      <c r="I425" s="106">
        <f>IF(INDEX(Base_Dados!I:I,MATCH($B425,Base_Dados!$B:$B,0))=0,0,
MAX(0, MIN(I$1,
((INDEX(Base_Dados!I:I,MATCH($B425,Base_Dados!$B:$B,0))-MIN(Base_Dados!I$5:I$98)) /
(IF(MAX(Base_Dados!I$5:I$98)-MIN(Base_Dados!I$5:I$98)=0,1,MAX(Base_Dados!I$5:I$98)-MIN(Base_Dados!I$5:I$98)))) * I$1)))</f>
        <v>0.40661360256474088</v>
      </c>
      <c r="J425" s="106">
        <f>IF(INDEX(Base_Dados!J:J,MATCH($B425,Base_Dados!$B:$B,0))=0,0,
MAX(0, MIN(J$1,
((INDEX(Base_Dados!J:J,MATCH($B425,Base_Dados!$B:$B,0))-MIN(Base_Dados!J$5:J$98)) /
(IF(MAX(Base_Dados!J$5:J$98)-MIN(Base_Dados!J$5:J$98)=0,1,MAX(Base_Dados!J$5:J$98)-MIN(Base_Dados!J$5:J$98)))) * J$1)))</f>
        <v>0.49381671673035149</v>
      </c>
      <c r="K425" s="106">
        <f>IF(INDEX(Base_Dados!K:K,MATCH($B425,Base_Dados!$B:$B,0))=0,0,
MAX(0, MIN(K$1,
((INDEX(Base_Dados!K:K,MATCH($B425,Base_Dados!$B:$B,0))-MIN(Base_Dados!K$5:K$98)) /
(IF(MAX(Base_Dados!K$5:K$98)-MIN(Base_Dados!K$5:K$98)=0,1,MAX(Base_Dados!K$5:K$98)-MIN(Base_Dados!K$5:K$98)))) * K$1)))</f>
        <v>0.49884279964221823</v>
      </c>
      <c r="L425" s="106">
        <f>IF(INDEX(Base_Dados!L:L,MATCH($B425,Base_Dados!$B:$B,0))=0,0,
MAX(0, MIN(L$1,
((INDEX(Base_Dados!L:L,MATCH($B425,Base_Dados!$B:$B,0))-MIN(Base_Dados!L$5:L$98)) /
(IF(MAX(Base_Dados!L$5:L$98)-MIN(Base_Dados!L$5:L$98)=0,1,MAX(Base_Dados!L$5:L$98)-MIN(Base_Dados!L$5:L$98)))) * L$1)))</f>
        <v>0.62606116945675805</v>
      </c>
      <c r="M425" s="106">
        <f>IF(INDEX(Base_Dados!M:M,MATCH($B425,Base_Dados!$B:$B,0))=0,0,
MAX(0, MIN(M$1,
((INDEX(Base_Dados!M:M,MATCH($B425,Base_Dados!$B:$B,0))-MIN(Base_Dados!M$5:M$98)) /
(IF(MAX(Base_Dados!M$5:M$98)-MIN(Base_Dados!M$5:M$98)=0,1,MAX(Base_Dados!M$5:M$98)-MIN(Base_Dados!M$5:M$98)))) * M$1)))</f>
        <v>0.70678717201166186</v>
      </c>
      <c r="N425" s="106">
        <f>IF(INDEX(Base_Dados!N:N,MATCH($B425,Base_Dados!$B:$B,0))=0,0,
MAX(0, MIN(N$1,
((INDEX(Base_Dados!N:N,MATCH($B425,Base_Dados!$B:$B,0))-MIN(Base_Dados!N$5:N$98)) /
(IF(MAX(Base_Dados!N$5:N$98)-MIN(Base_Dados!N$5:N$98)=0,1,MAX(Base_Dados!N$5:N$98)-MIN(Base_Dados!N$5:N$98)))) * N$1)))</f>
        <v>0.80131094783421475</v>
      </c>
      <c r="O425" s="106">
        <f>IF(INDEX(Base_Dados!O:O,MATCH($B425,Base_Dados!$B:$B,0))=0,0,
MAX(0, MIN(O$1,
((INDEX(Base_Dados!O:O,MATCH($B425,Base_Dados!$B:$B,0))-MIN(Base_Dados!O$5:O$98)) /
(IF(MAX(Base_Dados!O$5:O$98)-MIN(Base_Dados!O$5:O$98)=0,1,MAX(Base_Dados!O$5:O$98)-MIN(Base_Dados!O$5:O$98)))) * O$1)))</f>
        <v>0.84948993812364126</v>
      </c>
      <c r="P425" s="106">
        <f>IF(INDEX(Base_Dados!P:P,MATCH($B425,Base_Dados!$B:$B,0))=0,0,
MAX(0, MIN(P$1,
((INDEX(Base_Dados!P:P,MATCH($B425,Base_Dados!$B:$B,0))-MIN(Base_Dados!P$5:P$98)) /
(IF(MAX(Base_Dados!P$5:P$98)-MIN(Base_Dados!P$5:P$98)=0,1,MAX(Base_Dados!P$5:P$98)-MIN(Base_Dados!P$5:P$98)))) * P$1)))</f>
        <v>0.8033689145790156</v>
      </c>
      <c r="Q425" s="106">
        <f>IF(INDEX(Base_Dados!Q:Q,MATCH($B425,Base_Dados!$B:$B,0))=0,0,
MAX(0, MIN(Q$1,
((INDEX(Base_Dados!Q:Q,MATCH($B425,Base_Dados!$B:$B,0))-MIN(Base_Dados!Q$5:Q$98)) /
(IF(MAX(Base_Dados!Q$5:Q$98)-MIN(Base_Dados!Q$5:Q$98)=0,1,MAX(Base_Dados!Q$5:Q$98)-MIN(Base_Dados!Q$5:Q$98)))) * Q$1)))</f>
        <v>0.91609183297351371</v>
      </c>
      <c r="R425" s="106">
        <f>IF(INDEX(Base_Dados!R:R,MATCH($B425,Base_Dados!$B:$B,0))=0,0,
MAX(0, MIN(R$1,
((INDEX(Base_Dados!R:R,MATCH($B425,Base_Dados!$B:$B,0))-MIN(Base_Dados!R$5:R$98)) /
(IF(MAX(Base_Dados!R$5:R$98)-MIN(Base_Dados!R$5:R$98)=0,1,MAX(Base_Dados!R$5:R$98)-MIN(Base_Dados!R$5:R$98)))) * R$1)))</f>
        <v>0.41803305913222544</v>
      </c>
      <c r="S425" s="106">
        <f>IF(INDEX(Base_Dados!S:S,MATCH($B425,Base_Dados!$B:$B,0))=0,0,
MAX(0, MIN(S$1,
((INDEX(Base_Dados!S:S,MATCH($B425,Base_Dados!$B:$B,0))-MIN(Base_Dados!S$5:S$98)) /
(IF(MAX(Base_Dados!S$5:S$98)-MIN(Base_Dados!S$5:S$98)=0,1,MAX(Base_Dados!S$5:S$98)-MIN(Base_Dados!S$5:S$98)))) * S$1)))</f>
        <v>0.68490226915299934</v>
      </c>
      <c r="T425" s="106">
        <f>IF(INDEX(Base_Dados!T:T,MATCH($B425,Base_Dados!$B:$B,0))=0,0,
MAX(0, MIN(T$1,
((INDEX(Base_Dados!T:T,MATCH($B425,Base_Dados!$B:$B,0))-MIN(Base_Dados!T$5:T$98)) /
(IF(MAX(Base_Dados!T$5:T$98)-MIN(Base_Dados!T$5:T$98)=0,1,MAX(Base_Dados!T$5:T$98)-MIN(Base_Dados!T$5:T$98)))) * T$1)))</f>
        <v>1.354935403655996</v>
      </c>
      <c r="U425" s="106">
        <f>IF(INDEX(Base_Dados!U:U,MATCH($B425,Base_Dados!$B:$B,0))=0,0,
MAX(0, MIN(U$1,
((INDEX(Base_Dados!U:U,MATCH($B425,Base_Dados!$B:$B,0))-MIN(Base_Dados!U$5:U$98)) /
(IF(MAX(Base_Dados!U$5:U$98)-MIN(Base_Dados!U$5:U$98)=0,1,MAX(Base_Dados!U$5:U$98)-MIN(Base_Dados!U$5:U$98)))) * U$1)))</f>
        <v>0.818893312883888</v>
      </c>
      <c r="V425" s="106">
        <f>IF(INDEX(Base_Dados!V:V,MATCH($B425,Base_Dados!$B:$B,0))=0,0,
MAX(0, MIN(V$1,
((INDEX(Base_Dados!V:V,MATCH($B425,Base_Dados!$B:$B,0))-MIN(Base_Dados!V$5:V$98)) /
(IF(MAX(Base_Dados!V$5:V$98)-MIN(Base_Dados!V$5:V$98)=0,1,MAX(Base_Dados!V$5:V$98)-MIN(Base_Dados!V$5:V$98)))) * V$1)))</f>
        <v>1.598478231683494</v>
      </c>
      <c r="W425" s="106">
        <f>IF(INDEX(Base_Dados!W:W,MATCH($B425,Base_Dados!$B:$B,0))=0,0,
MAX(0, MIN(W$1,
((INDEX(Base_Dados!W:W,MATCH($B425,Base_Dados!$B:$B,0))-MIN(Base_Dados!W$5:W$98)) /
(IF(MAX(Base_Dados!W$5:W$98)-MIN(Base_Dados!W$5:W$98)=0,1,MAX(Base_Dados!W$5:W$98)-MIN(Base_Dados!W$5:W$98)))) * W$1)))</f>
        <v>2.2851416290669668</v>
      </c>
      <c r="X425" s="106">
        <f>IF(INDEX(Base_Dados!X:X,MATCH($B425,Base_Dados!$B:$B,0))=0,0,
MAX(0, MIN(X$1,
((INDEX(Base_Dados!X:X,MATCH($B425,Base_Dados!$B:$B,0))-MIN(Base_Dados!X$5:X$98)) /
(IF(MAX(Base_Dados!X$5:X$98)-MIN(Base_Dados!X$5:X$98)=0,1,MAX(Base_Dados!X$5:X$98)-MIN(Base_Dados!X$5:X$98)))) * X$1)))</f>
        <v>0.76271186440677963</v>
      </c>
      <c r="Y425" s="106">
        <f>IF(INDEX(Base_Dados!Y:Y,MATCH($B425,Base_Dados!$B:$B,0))=0,0,
MAX(0, MIN(Y$1,
((INDEX(Base_Dados!Y:Y,MATCH($B425,Base_Dados!$B:$B,0))-MIN(Base_Dados!Y$5:Y$98)) /
(IF(MAX(Base_Dados!Y$5:Y$98)-MIN(Base_Dados!Y$5:Y$98)=0,1,MAX(Base_Dados!Y$5:Y$98)-MIN(Base_Dados!Y$5:Y$98)))) * Y$1)))</f>
        <v>0.13235294117647059</v>
      </c>
      <c r="Z425" s="106">
        <f>IF(INDEX(Base_Dados!Z:Z,MATCH($B425,Base_Dados!$B:$B,0))=0,0,
MAX(0, MIN(Z$1,
((INDEX(Base_Dados!Z:Z,MATCH($B425,Base_Dados!$B:$B,0))-MIN(Base_Dados!Z$5:Z$98)) /
(IF(MAX(Base_Dados!Z$5:Z$98)-MIN(Base_Dados!Z$5:Z$98)=0,1,MAX(Base_Dados!Z$5:Z$98)-MIN(Base_Dados!Z$5:Z$98)))) * Z$1)))</f>
        <v>0.3571428571428571</v>
      </c>
      <c r="AA425" s="106">
        <f>IF(INDEX(Base_Dados!AA:AA,MATCH($B425,Base_Dados!$B:$B,0))=0,0,
MAX(0, MIN(AA$1,
((INDEX(Base_Dados!AA:AA,MATCH($B425,Base_Dados!$B:$B,0))-MIN(Base_Dados!AA$5:AA$98)) /
(IF(MAX(Base_Dados!AA$5:AA$98)-MIN(Base_Dados!AA$5:AA$98)=0,1,MAX(Base_Dados!AA$5:AA$98)-MIN(Base_Dados!AA$5:AA$98)))) * AA$1)))</f>
        <v>0.52447552447552448</v>
      </c>
      <c r="AB425" s="106">
        <f>IF(INDEX(Base_Dados!AB:AB,MATCH($B425,Base_Dados!$B:$B,0))=0,0,
MAX(0, MIN(AB$1,
((INDEX(Base_Dados!AB:AB,MATCH($B425,Base_Dados!$B:$B,0))-MIN(Base_Dados!AB$5:AB$98)) /
(IF(MAX(Base_Dados!AB$5:AB$98)-MIN(Base_Dados!AB$5:AB$98)=0,1,MAX(Base_Dados!AB$5:AB$98)-MIN(Base_Dados!AB$5:AB$98)))) * AB$1)))</f>
        <v>0.23191158431563649</v>
      </c>
      <c r="AC425" s="106">
        <f>IF(INDEX(Base_Dados!AC:AC,MATCH($B425,Base_Dados!$B:$B,0))=0,0,
MAX(0, MIN(AC$1,
((INDEX(Base_Dados!AC:AC,MATCH($B425,Base_Dados!$B:$B,0))-MIN(Base_Dados!AC$5:AC$98)) /
(IF(MAX(Base_Dados!AC$5:AC$98)-MIN(Base_Dados!AC$5:AC$98)=0,1,MAX(Base_Dados!AC$5:AC$98)-MIN(Base_Dados!AC$5:AC$98)))) * AC$1)))</f>
        <v>0.56582433994989401</v>
      </c>
      <c r="AD425" s="106">
        <f>IF(INDEX(Base_Dados!AD:AD,MATCH($B425,Base_Dados!$B:$B,0))=0,0,
MAX(0, MIN(AD$1,
((INDEX(Base_Dados!AD:AD,MATCH($B425,Base_Dados!$B:$B,0))-MIN(Base_Dados!AD$5:AD$98)) /
(IF(MAX(Base_Dados!AD$5:AD$98)-MIN(Base_Dados!AD$5:AD$98)=0,1,MAX(Base_Dados!AD$5:AD$98)-MIN(Base_Dados!AD$5:AD$98)))) * AD$1)))</f>
        <v>0.40573879603608931</v>
      </c>
      <c r="AE425" s="106">
        <f>IF(INDEX(Base_Dados!AE:AE,MATCH($B425,Base_Dados!$B:$B,0))=0,0,
MAX(0, MIN(AE$1,
((INDEX(Base_Dados!AE:AE,MATCH($B425,Base_Dados!$B:$B,0))-MIN(Base_Dados!AE$5:AE$98)) /
(IF(MAX(Base_Dados!AE$5:AE$98)-MIN(Base_Dados!AE$5:AE$98)=0,1,MAX(Base_Dados!AE$5:AE$98)-MIN(Base_Dados!AE$5:AE$98)))) * AE$1)))</f>
        <v>0.24619588666762549</v>
      </c>
      <c r="AF425" s="106">
        <f>IF(INDEX(Base_Dados!AF:AF,MATCH($B425,Base_Dados!$B:$B,0))=0,0,
MAX(0, MIN(AF$1,
((INDEX(Base_Dados!AF:AF,MATCH($B425,Base_Dados!$B:$B,0))-MIN(Base_Dados!AF$5:AF$98)) /
(IF(MAX(Base_Dados!AF$5:AF$98)-MIN(Base_Dados!AF$5:AF$98)=0,1,MAX(Base_Dados!AF$5:AF$98)-MIN(Base_Dados!AF$5:AF$98)))) * AF$1)))</f>
        <v>0.37043166459798649</v>
      </c>
      <c r="AG425" s="106">
        <f>IF(INDEX(Base_Dados!AG:AG,MATCH($B425,Base_Dados!$B:$B,0))=0,0,
MAX(0, MIN(AG$1,
((INDEX(Base_Dados!AG:AG,MATCH($B425,Base_Dados!$B:$B,0))-MIN(Base_Dados!AG$5:AG$98)) /
(IF(MAX(Base_Dados!AG$5:AG$98)-MIN(Base_Dados!AG$5:AG$98)=0,1,MAX(Base_Dados!AG$5:AG$98)-MIN(Base_Dados!AG$5:AG$98)))) * AG$1)))</f>
        <v>0.91609183297351371</v>
      </c>
      <c r="AH425" s="106">
        <f>IF(INDEX(Base_Dados!AH:AH,MATCH($B425,Base_Dados!$B:$B,0))=0,0,
MAX(0, MIN(AH$1,
((INDEX(Base_Dados!AH:AH,MATCH($B425,Base_Dados!$B:$B,0))-MIN(Base_Dados!AH$5:AH$98)) /
(IF(MAX(Base_Dados!AH$5:AH$98)-MIN(Base_Dados!AH$5:AH$98)=0,1,MAX(Base_Dados!AH$5:AH$98)-MIN(Base_Dados!AH$5:AH$98)))) * AH$1)))</f>
        <v>2.0300726994619014</v>
      </c>
      <c r="AI425" s="106">
        <f>IF(INDEX(Base_Dados!AI:AI,MATCH($B425,Base_Dados!$B:$B,0))=0,0,
MAX(0, MIN(AI$1,
((INDEX(Base_Dados!AI:AI,MATCH($B425,Base_Dados!$B:$B,0))-MIN(Base_Dados!AI$5:AI$98)) /
(IF(MAX(Base_Dados!AI$5:AI$98)-MIN(Base_Dados!AI$5:AI$98)=0,1,MAX(Base_Dados!AI$5:AI$98)-MIN(Base_Dados!AI$5:AI$98)))) * AI$1)))</f>
        <v>0.9642857142857143</v>
      </c>
      <c r="AJ425" s="106">
        <f>IF(INDEX(Base_Dados!AJ:AJ,MATCH($B425,Base_Dados!$B:$B,0))=0,0,
MAX(0, MIN(AJ$1,
((INDEX(Base_Dados!AJ:AJ,MATCH($B425,Base_Dados!$B:$B,0))-MIN(Base_Dados!AJ$5:AJ$98)) /
(IF(MAX(Base_Dados!AJ$5:AJ$98)-MIN(Base_Dados!AJ$5:AJ$98)=0,1,MAX(Base_Dados!AJ$5:AJ$98)-MIN(Base_Dados!AJ$5:AJ$98)))) * AJ$1)))</f>
        <v>2.1693121693121693</v>
      </c>
      <c r="AK425" s="106">
        <f>IF(INDEX(Base_Dados!AK:AK,MATCH($B425,Base_Dados!$B:$B,0))=0,0,
MAX(0, MIN(AK$1,
((INDEX(Base_Dados!AK:AK,MATCH($B425,Base_Dados!$B:$B,0))-MIN(Base_Dados!AK$5:AK$98)) /
(IF(MAX(Base_Dados!AK$5:AK$98)-MIN(Base_Dados!AK$5:AK$98)=0,1,MAX(Base_Dados!AK$5:AK$98)-MIN(Base_Dados!AK$5:AK$98)))) * AK$1)))</f>
        <v>0.19540229885057472</v>
      </c>
      <c r="AL425" s="106">
        <f>IF(INDEX(Base_Dados!AL:AL,MATCH($B425,Base_Dados!$B:$B,0))=0,0,
MAX(0, MIN(AL$1,
((INDEX(Base_Dados!AL:AL,MATCH($B425,Base_Dados!$B:$B,0))-MIN(Base_Dados!AL$5:AL$98)) /
(IF(MAX(Base_Dados!AL$5:AL$98)-MIN(Base_Dados!AL$5:AL$98)=0,1,MAX(Base_Dados!AL$5:AL$98)-MIN(Base_Dados!AL$5:AL$98)))) * AL$1)))</f>
        <v>0.61111111111111116</v>
      </c>
      <c r="AM425" s="106">
        <f>IF(INDEX(Base_Dados!AM:AM,MATCH($B425,Base_Dados!$B:$B,0))=0,0,
MAX(0, MIN(AM$1,
((INDEX(Base_Dados!AM:AM,MATCH($B425,Base_Dados!$B:$B,0))-MIN(Base_Dados!AM$5:AM$98)) /
(IF(MAX(Base_Dados!AM$5:AM$98)-MIN(Base_Dados!AM$5:AM$98)=0,1,MAX(Base_Dados!AM$5:AM$98)-MIN(Base_Dados!AM$5:AM$98)))) * AM$1)))</f>
        <v>1.0191610564474365</v>
      </c>
      <c r="AN425" s="106">
        <f>IF(INDEX(Base_Dados!AN:AN,MATCH($B425,Base_Dados!$B:$B,0))=0,0,
MAX(0, MIN(AN$1,
((INDEX(Base_Dados!AN:AN,MATCH($B425,Base_Dados!$B:$B,0))-MIN(Base_Dados!AN$5:AN$98)) /
(IF(MAX(Base_Dados!AN$5:AN$98)-MIN(Base_Dados!AN$5:AN$98)=0,1,MAX(Base_Dados!AN$5:AN$98)-MIN(Base_Dados!AN$5:AN$98)))) * AN$1)))</f>
        <v>0.69459706959706957</v>
      </c>
      <c r="AO425" s="106">
        <f>IF(INDEX(Base_Dados!AO:AO,MATCH($B425,Base_Dados!$B:$B,0))=0,0,
MAX(0, MIN(AO$1,
((INDEX(Base_Dados!AO:AO,MATCH($B425,Base_Dados!$B:$B,0))-MIN(Base_Dados!AO$5:AO$98)) /
(IF(MAX(Base_Dados!AO$5:AO$98)-MIN(Base_Dados!AO$5:AO$98)=0,1,MAX(Base_Dados!AO$5:AO$98)-MIN(Base_Dados!AO$5:AO$98)))) * AO$1)))</f>
        <v>0.24193548387096775</v>
      </c>
      <c r="AP425" s="106">
        <f>IF(INDEX(Base_Dados!AP:AP,MATCH($B425,Base_Dados!$B:$B,0))=0,0,
MAX(0, MIN(AP$1,
((INDEX(Base_Dados!AP:AP,MATCH($B425,Base_Dados!$B:$B,0))-MIN(Base_Dados!AP$5:AP$98)) /
(IF(MAX(Base_Dados!AP$5:AP$98)-MIN(Base_Dados!AP$5:AP$98)=0,1,MAX(Base_Dados!AP$5:AP$98)-MIN(Base_Dados!AP$5:AP$98)))) * AP$1)))</f>
        <v>0.20412844036697247</v>
      </c>
      <c r="AQ425" s="106">
        <f>IF(INDEX(Base_Dados!AQ:AQ,MATCH($B425,Base_Dados!$B:$B,0))=0,0,
MAX(0, MIN(AQ$1,
((INDEX(Base_Dados!AQ:AQ,MATCH($B425,Base_Dados!$B:$B,0))-MIN(Base_Dados!AQ$5:AQ$98)) /
(IF(MAX(Base_Dados!AQ$5:AQ$98)-MIN(Base_Dados!AQ$5:AQ$98)=0,1,MAX(Base_Dados!AQ$5:AQ$98)-MIN(Base_Dados!AQ$5:AQ$98)))) * AQ$1)))</f>
        <v>0.11666666666666667</v>
      </c>
      <c r="AR425" s="106">
        <f>IF(INDEX(Base_Dados!AR:AR,MATCH($B425,Base_Dados!$B:$B,0))=0,0,
MAX(0, MIN(AR$1,
((INDEX(Base_Dados!AR:AR,MATCH($B425,Base_Dados!$B:$B,0))-MIN(Base_Dados!AR$5:AR$98)) /
(IF(MAX(Base_Dados!AR$5:AR$98)-MIN(Base_Dados!AR$5:AR$98)=0,1,MAX(Base_Dados!AR$5:AR$98)-MIN(Base_Dados!AR$5:AR$98)))) * AR$1)))</f>
        <v>0.19354838709677419</v>
      </c>
      <c r="AS425" s="106">
        <f>IF(INDEX(Base_Dados!AS:AS,MATCH($B425,Base_Dados!$B:$B,0))=0,0,
MAX(0, MIN(AS$1,
((INDEX(Base_Dados!AS:AS,MATCH($B425,Base_Dados!$B:$B,0))-MIN(Base_Dados!AS$5:AS$98)) /
(IF(MAX(Base_Dados!AS$5:AS$98)-MIN(Base_Dados!AS$5:AS$98)=0,1,MAX(Base_Dados!AS$5:AS$98)-MIN(Base_Dados!AS$5:AS$98)))) * AS$1)))</f>
        <v>0.29268292682926828</v>
      </c>
      <c r="AT425" s="106">
        <f>IF(INDEX(Base_Dados!AT:AT,MATCH($B425,Base_Dados!$B:$B,0))=0,0,
MAX(0, MIN(AT$1,
((INDEX(Base_Dados!AT:AT,MATCH($B425,Base_Dados!$B:$B,0))-MIN(Base_Dados!AT$5:AT$98)) /
(IF(MAX(Base_Dados!AT$5:AT$98)-MIN(Base_Dados!AT$5:AT$98)=0,1,MAX(Base_Dados!AT$5:AT$98)-MIN(Base_Dados!AT$5:AT$98)))) * AT$1)))</f>
        <v>0.15</v>
      </c>
      <c r="AU425" s="106">
        <f>IF(INDEX(Base_Dados!AU:AU,MATCH($B425,Base_Dados!$B:$B,0))=0,0,
MAX(0, MIN(AU$1,
((INDEX(Base_Dados!AU:AU,MATCH($B425,Base_Dados!$B:$B,0))-MIN(Base_Dados!AU$5:AU$98)) /
(IF(MAX(Base_Dados!AU$5:AU$98)-MIN(Base_Dados!AU$5:AU$98)=0,1,MAX(Base_Dados!AU$5:AU$98)-MIN(Base_Dados!AU$5:AU$98)))) * AU$1)))</f>
        <v>0.14513108614232209</v>
      </c>
      <c r="AV425" s="106">
        <f>IF(INDEX(Base_Dados!AV:AV,MATCH($B425,Base_Dados!$B:$B,0))=0,0,
MAX(0, MIN(AV$1,
((INDEX(Base_Dados!AV:AV,MATCH($B425,Base_Dados!$B:$B,0))-MIN(Base_Dados!AV$5:AV$98)) /
(IF(MAX(Base_Dados!AV$5:AV$98)-MIN(Base_Dados!AV$5:AV$98)=0,1,MAX(Base_Dados!AV$5:AV$98)-MIN(Base_Dados!AV$5:AV$98)))) * AV$1)))</f>
        <v>6.7307692307692304E-2</v>
      </c>
      <c r="AW425" s="106">
        <f>IF(INDEX(Base_Dados!AW:AW,MATCH($B425,Base_Dados!$B:$B,0))=0,0,
MAX(0, MIN(AW$1,
((INDEX(Base_Dados!AW:AW,MATCH($B425,Base_Dados!$B:$B,0))-MIN(Base_Dados!AW$5:AW$98)) /
(IF(MAX(Base_Dados!AW$5:AW$98)-MIN(Base_Dados!AW$5:AW$98)=0,1,MAX(Base_Dados!AW$5:AW$98)-MIN(Base_Dados!AW$5:AW$98)))) * AW$1)))</f>
        <v>0.39705882352941174</v>
      </c>
      <c r="AX425" s="106">
        <f>IF(INDEX(Base_Dados!AX:AX,MATCH($B425,Base_Dados!$B:$B,0))=0,0,
MAX(0, MIN(AX$1,
((INDEX(Base_Dados!AX:AX,MATCH($B425,Base_Dados!$B:$B,0))-MIN(Base_Dados!AX$5:AX$98)) /
(IF(MAX(Base_Dados!AX$5:AX$98)-MIN(Base_Dados!AX$5:AX$98)=0,1,MAX(Base_Dados!AX$5:AX$98)-MIN(Base_Dados!AX$5:AX$98)))) * AX$1)))</f>
        <v>0.18214943346226167</v>
      </c>
      <c r="AY425" s="106">
        <f>IF(INDEX(Base_Dados!AY:AY,MATCH($B425,Base_Dados!$B:$B,0))=0,0,
MAX(0, MIN(AY$1,
((INDEX(Base_Dados!AY:AY,MATCH($B425,Base_Dados!$B:$B,0))-MIN(Base_Dados!AY$5:AY$98)) /
(IF(MAX(Base_Dados!AY$5:AY$98)-MIN(Base_Dados!AY$5:AY$98)=0,1,MAX(Base_Dados!AY$5:AY$98)-MIN(Base_Dados!AY$5:AY$98)))) * AY$1)))</f>
        <v>0.37454665347840421</v>
      </c>
      <c r="AZ425" s="106">
        <f>IF(INDEX(Base_Dados!AZ:AZ,MATCH($B425,Base_Dados!$B:$B,0))=0,0,
MAX(0, MIN(AZ$1,
((INDEX(Base_Dados!AZ:AZ,MATCH($B425,Base_Dados!$B:$B,0))-MIN(Base_Dados!AZ$5:AZ$98)) /
(IF(MAX(Base_Dados!AZ$5:AZ$98)-MIN(Base_Dados!AZ$5:AZ$98)=0,1,MAX(Base_Dados!AZ$5:AZ$98)-MIN(Base_Dados!AZ$5:AZ$98)))) * AZ$1)))</f>
        <v>0.35323383084577115</v>
      </c>
      <c r="BA425" s="106">
        <f>IF(INDEX(Base_Dados!BA:BA,MATCH($B425,Base_Dados!$B:$B,0))=0,0,
MAX(0, MIN(BA$1,
((INDEX(Base_Dados!BA:BA,MATCH($B425,Base_Dados!$B:$B,0))-MIN(Base_Dados!BA$5:BA$98)) /
(IF(MAX(Base_Dados!BA$5:BA$98)-MIN(Base_Dados!BA$5:BA$98)=0,1,MAX(Base_Dados!BA$5:BA$98)-MIN(Base_Dados!BA$5:BA$98)))) * BA$1)))</f>
        <v>0.23552920801971625</v>
      </c>
      <c r="BB425" s="106">
        <f>IF(INDEX(Base_Dados!BB:BB,MATCH($B425,Base_Dados!$B:$B,0))=0,0,
MAX(0, MIN(BB$1,
((INDEX(Base_Dados!BB:BB,MATCH($B425,Base_Dados!$B:$B,0))-MIN(Base_Dados!BB$5:BB$98)) /
(IF(MAX(Base_Dados!BB$5:BB$98)-MIN(Base_Dados!BB$5:BB$98)=0,1,MAX(Base_Dados!BB$5:BB$98)-MIN(Base_Dados!BB$5:BB$98)))) * BB$1)))</f>
        <v>0.23537425299049211</v>
      </c>
      <c r="BC425" s="106">
        <f>IF(INDEX(Base_Dados!BC:BC,MATCH($B425,Base_Dados!$B:$B,0))=0,0,
MAX(0, MIN(BC$1,
((INDEX(Base_Dados!BC:BC,MATCH($B425,Base_Dados!$B:$B,0))-MIN(Base_Dados!BC$5:BC$98)) /
(IF(MAX(Base_Dados!BC$5:BC$98)-MIN(Base_Dados!BC$5:BC$98)=0,1,MAX(Base_Dados!BC$5:BC$98)-MIN(Base_Dados!BC$5:BC$98)))) * BC$1)))</f>
        <v>0.127390250471317</v>
      </c>
      <c r="BD425" s="106">
        <f>IF(INDEX(Base_Dados!BD:BD,MATCH($B425,Base_Dados!$B:$B,0))=0,0,
MAX(0, MIN(BD$1,
((INDEX(Base_Dados!BD:BD,MATCH($B425,Base_Dados!$B:$B,0))-MIN(Base_Dados!BD$5:BD$98)) /
(IF(MAX(Base_Dados!BD$5:BD$98)-MIN(Base_Dados!BD$5:BD$98)=0,1,MAX(Base_Dados!BD$5:BD$98)-MIN(Base_Dados!BD$5:BD$98)))) * BD$1)))</f>
        <v>0.20808808254276021</v>
      </c>
      <c r="BE425" s="106">
        <f>IF(INDEX(Base_Dados!BE:BE,MATCH($B425,Base_Dados!$B:$B,0))=0,0,
MAX(0, MIN(BE$1,
((INDEX(Base_Dados!BE:BE,MATCH($B425,Base_Dados!$B:$B,0))-MIN(Base_Dados!BE$5:BE$98)) /
(IF(MAX(Base_Dados!BE$5:BE$98)-MIN(Base_Dados!BE$5:BE$98)=0,1,MAX(Base_Dados!BE$5:BE$98)-MIN(Base_Dados!BE$5:BE$98)))) * BE$1)))</f>
        <v>0.27847466131460108</v>
      </c>
      <c r="BF425" s="106">
        <f>IF(INDEX(Base_Dados!BF:BF,MATCH($B425,Base_Dados!$B:$B,0))=0,0,
MAX(0, MIN(BF$1,
((INDEX(Base_Dados!BF:BF,MATCH($B425,Base_Dados!$B:$B,0))-MIN(Base_Dados!BF$5:BF$98)) /
(IF(MAX(Base_Dados!BF$5:BF$98)-MIN(Base_Dados!BF$5:BF$98)=0,1,MAX(Base_Dados!BF$5:BF$98)-MIN(Base_Dados!BF$5:BF$98)))) * BF$1)))</f>
        <v>0.65422077922077926</v>
      </c>
      <c r="BG425" s="106">
        <f>IF(INDEX(Base_Dados!BG:BG,MATCH($B425,Base_Dados!$B:$B,0))=0,0,
MAX(0, MIN(BG$1,
((INDEX(Base_Dados!BG:BG,MATCH($B425,Base_Dados!$B:$B,0))-MIN(Base_Dados!BG$5:BG$98)) /
(IF(MAX(Base_Dados!BG$5:BG$98)-MIN(Base_Dados!BG$5:BG$98)=0,1,MAX(Base_Dados!BG$5:BG$98)-MIN(Base_Dados!BG$5:BG$98)))) * BG$1)))</f>
        <v>8.7374581939799328E-2</v>
      </c>
      <c r="BH425" s="106">
        <f>IF(INDEX(Base_Dados!BH:BH,MATCH($B425,Base_Dados!$B:$B,0))=0,0,
MAX(0, MIN(BH$1,
((INDEX(Base_Dados!BH:BH,MATCH($B425,Base_Dados!$B:$B,0))-MIN(Base_Dados!BH$5:BH$98)) /
(IF(MAX(Base_Dados!BH$5:BH$98)-MIN(Base_Dados!BH$5:BH$98)=0,1,MAX(Base_Dados!BH$5:BH$98)-MIN(Base_Dados!BH$5:BH$98)))) * BH$1)))</f>
        <v>0.24175824175824176</v>
      </c>
      <c r="BI425" s="106">
        <f>IF(INDEX(Base_Dados!BI:BI,MATCH($B425,Base_Dados!$B:$B,0))=0,0,
MAX(0, MIN(BI$1,
((INDEX(Base_Dados!BI:BI,MATCH($B425,Base_Dados!$B:$B,0))-MIN(Base_Dados!BI$5:BI$98)) /
(IF(MAX(Base_Dados!BI$5:BI$98)-MIN(Base_Dados!BI$5:BI$98)=0,1,MAX(Base_Dados!BI$5:BI$98)-MIN(Base_Dados!BI$5:BI$98)))) * BI$1)))</f>
        <v>0.7410296411856474</v>
      </c>
      <c r="BJ425" s="106">
        <f>IF(INDEX(Base_Dados!BJ:BJ,MATCH($B425,Base_Dados!$B:$B,0))=0,0,
MAX(0, MIN(BJ$1,
((INDEX(Base_Dados!BJ:BJ,MATCH($B425,Base_Dados!$B:$B,0))-MIN(Base_Dados!BJ$5:BJ$98)) /
(IF(MAX(Base_Dados!BJ$5:BJ$98)-MIN(Base_Dados!BJ$5:BJ$98)=0,1,MAX(Base_Dados!BJ$5:BJ$98)-MIN(Base_Dados!BJ$5:BJ$98)))) * BJ$1)))</f>
        <v>0.37894736842105264</v>
      </c>
      <c r="BK425" s="106">
        <f>IF(INDEX(Base_Dados!BK:BK,MATCH($B425,Base_Dados!$B:$B,0))=0,0,
MAX(0, MIN(BK$1,
((INDEX(Base_Dados!BK:BK,MATCH($B425,Base_Dados!$B:$B,0))-MIN(Base_Dados!BK$5:BK$98)) /
(IF(MAX(Base_Dados!BK$5:BK$98)-MIN(Base_Dados!BK$5:BK$98)=0,1,MAX(Base_Dados!BK$5:BK$98)-MIN(Base_Dados!BK$5:BK$98)))) * BK$1)))</f>
        <v>0.26785714285714285</v>
      </c>
      <c r="BL425" s="106">
        <f>IF(INDEX(Base_Dados!BL:BL,MATCH($B425,Base_Dados!$B:$B,0))=0,0,
MAX(0, MIN(BL$1,
((INDEX(Base_Dados!BL:BL,MATCH($B425,Base_Dados!$B:$B,0))-MIN(Base_Dados!BL$5:BL$98)) /
(IF(MAX(Base_Dados!BL$5:BL$98)-MIN(Base_Dados!BL$5:BL$98)=0,1,MAX(Base_Dados!BL$5:BL$98)-MIN(Base_Dados!BL$5:BL$98)))) * BL$1)))</f>
        <v>0.4543973941368078</v>
      </c>
      <c r="BM425" s="106">
        <f>IF(INDEX(Base_Dados!BM:BM,MATCH($B425,Base_Dados!$B:$B,0))=0,0,
MAX(0, MIN(BM$1,
((INDEX(Base_Dados!BM:BM,MATCH($B425,Base_Dados!$B:$B,0))-MIN(Base_Dados!BM$5:BM$98)) /
(IF(MAX(Base_Dados!BM$5:BM$98)-MIN(Base_Dados!BM$5:BM$98)=0,1,MAX(Base_Dados!BM$5:BM$98)-MIN(Base_Dados!BM$5:BM$98)))) * BM$1)))</f>
        <v>1</v>
      </c>
      <c r="BN425" s="106">
        <f>IF(INDEX(Base_Dados!BN:BN,MATCH($B425,Base_Dados!$B:$B,0))=0,0,
MAX(0, MIN(BN$1,
((INDEX(Base_Dados!BN:BN,MATCH($B425,Base_Dados!$B:$B,0))-MIN(Base_Dados!BN$5:BN$98)) /
(IF(MAX(Base_Dados!BN$5:BN$98)-MIN(Base_Dados!BN$5:BN$98)=0,1,MAX(Base_Dados!BN$5:BN$98)-MIN(Base_Dados!BN$5:BN$98)))) * BN$1)))</f>
        <v>0.12081692931066704</v>
      </c>
      <c r="BO425" s="106">
        <f>IF(INDEX(Base_Dados!BO:BO,MATCH($B425,Base_Dados!$B:$B,0))=0,0,
MAX(0, MIN(BO$1,
((INDEX(Base_Dados!BO:BO,MATCH($B425,Base_Dados!$B:$B,0))-MIN(Base_Dados!BO$5:BO$98)) /
(IF(MAX(Base_Dados!BO$5:BO$98)-MIN(Base_Dados!BO$5:BO$98)=0,1,MAX(Base_Dados!BO$5:BO$98)-MIN(Base_Dados!BO$5:BO$98)))) * BO$1)))</f>
        <v>8.6206896551724137E-3</v>
      </c>
      <c r="BP425" s="106">
        <f t="shared" si="28"/>
        <v>35.985716542840997</v>
      </c>
      <c r="BQ425" s="111">
        <f t="shared" si="29"/>
        <v>0.49093359686141574</v>
      </c>
      <c r="BR425" s="112">
        <f t="shared" si="30"/>
        <v>0.17642528338339247</v>
      </c>
      <c r="BS425" s="113">
        <f t="shared" si="31"/>
        <v>35.809291259457602</v>
      </c>
    </row>
    <row r="426" spans="1:71">
      <c r="A426" s="21">
        <v>41010</v>
      </c>
      <c r="B426" s="21" t="s">
        <v>438</v>
      </c>
      <c r="C426" s="21" t="s">
        <v>437</v>
      </c>
      <c r="D426" s="105">
        <f>IF(INDEX(Base_Dados!D:D,MATCH($B426,Base_Dados!$B:$B,0))=0,0,
MAX(0, MIN(D$1,
((INDEX(Base_Dados!D:D,MATCH($B426,Base_Dados!$B:$B,0))-MIN(Base_Dados!D$5:D$98)) /
(IF(MAX(Base_Dados!D$5:D$98)-MIN(Base_Dados!D$5:D$98)=0,1,MAX(Base_Dados!D$5:D$98)-MIN(Base_Dados!D$5:D$98)))) * D$1)))</f>
        <v>0.67682851165367686</v>
      </c>
      <c r="E426" s="106">
        <f>IF(INDEX(Base_Dados!E:E,MATCH($B426,Base_Dados!$B:$B,0))=0,0,
MAX(0, MIN(E$1,
((INDEX(Base_Dados!E:E,MATCH($B426,Base_Dados!$B:$B,0))-MIN(Base_Dados!E$5:E$98)) /
(IF(MAX(Base_Dados!E$5:E$98)-MIN(Base_Dados!E$5:E$98)=0,1,MAX(Base_Dados!E$5:E$98)-MIN(Base_Dados!E$5:E$98)))) * E$1)))</f>
        <v>0.18508154582959818</v>
      </c>
      <c r="F426" s="106">
        <f>IF(INDEX(Base_Dados!F:F,MATCH($B426,Base_Dados!$B:$B,0))=0,0,
MAX(0, MIN(F$1,
((INDEX(Base_Dados!F:F,MATCH($B426,Base_Dados!$B:$B,0))-MIN(Base_Dados!F$5:F$98)) /
(IF(MAX(Base_Dados!F$5:F$98)-MIN(Base_Dados!F$5:F$98)=0,1,MAX(Base_Dados!F$5:F$98)-MIN(Base_Dados!F$5:F$98)))) * F$1)))</f>
        <v>0.17742240190429412</v>
      </c>
      <c r="G426" s="106">
        <f>IF(INDEX(Base_Dados!G:G,MATCH($B426,Base_Dados!$B:$B,0))=0,0,
MAX(0, MIN(G$1,
((INDEX(Base_Dados!G:G,MATCH($B426,Base_Dados!$B:$B,0))-MIN(Base_Dados!G$5:G$98)) /
(IF(MAX(Base_Dados!G$5:G$98)-MIN(Base_Dados!G$5:G$98)=0,1,MAX(Base_Dados!G$5:G$98)-MIN(Base_Dados!G$5:G$98)))) * G$1)))</f>
        <v>0.16904852126527004</v>
      </c>
      <c r="H426" s="106">
        <f>IF(INDEX(Base_Dados!H:H,MATCH($B426,Base_Dados!$B:$B,0))=0,0,
MAX(0, MIN(H$1,
((INDEX(Base_Dados!H:H,MATCH($B426,Base_Dados!$B:$B,0))-MIN(Base_Dados!H$5:H$98)) /
(IF(MAX(Base_Dados!H$5:H$98)-MIN(Base_Dados!H$5:H$98)=0,1,MAX(Base_Dados!H$5:H$98)-MIN(Base_Dados!H$5:H$98)))) * H$1)))</f>
        <v>0.17670341465596279</v>
      </c>
      <c r="I426" s="106">
        <f>IF(INDEX(Base_Dados!I:I,MATCH($B426,Base_Dados!$B:$B,0))=0,0,
MAX(0, MIN(I$1,
((INDEX(Base_Dados!I:I,MATCH($B426,Base_Dados!$B:$B,0))-MIN(Base_Dados!I$5:I$98)) /
(IF(MAX(Base_Dados!I$5:I$98)-MIN(Base_Dados!I$5:I$98)=0,1,MAX(Base_Dados!I$5:I$98)-MIN(Base_Dados!I$5:I$98)))) * I$1)))</f>
        <v>0.19902718218362314</v>
      </c>
      <c r="J426" s="106">
        <f>IF(INDEX(Base_Dados!J:J,MATCH($B426,Base_Dados!$B:$B,0))=0,0,
MAX(0, MIN(J$1,
((INDEX(Base_Dados!J:J,MATCH($B426,Base_Dados!$B:$B,0))-MIN(Base_Dados!J$5:J$98)) /
(IF(MAX(Base_Dados!J$5:J$98)-MIN(Base_Dados!J$5:J$98)=0,1,MAX(Base_Dados!J$5:J$98)-MIN(Base_Dados!J$5:J$98)))) * J$1)))</f>
        <v>0.23000618925745639</v>
      </c>
      <c r="K426" s="106">
        <f>IF(INDEX(Base_Dados!K:K,MATCH($B426,Base_Dados!$B:$B,0))=0,0,
MAX(0, MIN(K$1,
((INDEX(Base_Dados!K:K,MATCH($B426,Base_Dados!$B:$B,0))-MIN(Base_Dados!K$5:K$98)) /
(IF(MAX(Base_Dados!K$5:K$98)-MIN(Base_Dados!K$5:K$98)=0,1,MAX(Base_Dados!K$5:K$98)-MIN(Base_Dados!K$5:K$98)))) * K$1)))</f>
        <v>0.25040250447227191</v>
      </c>
      <c r="L426" s="106">
        <f>IF(INDEX(Base_Dados!L:L,MATCH($B426,Base_Dados!$B:$B,0))=0,0,
MAX(0, MIN(L$1,
((INDEX(Base_Dados!L:L,MATCH($B426,Base_Dados!$B:$B,0))-MIN(Base_Dados!L$5:L$98)) /
(IF(MAX(Base_Dados!L$5:L$98)-MIN(Base_Dados!L$5:L$98)=0,1,MAX(Base_Dados!L$5:L$98)-MIN(Base_Dados!L$5:L$98)))) * L$1)))</f>
        <v>0.31460553306239103</v>
      </c>
      <c r="M426" s="106">
        <f>IF(INDEX(Base_Dados!M:M,MATCH($B426,Base_Dados!$B:$B,0))=0,0,
MAX(0, MIN(M$1,
((INDEX(Base_Dados!M:M,MATCH($B426,Base_Dados!$B:$B,0))-MIN(Base_Dados!M$5:M$98)) /
(IF(MAX(Base_Dados!M$5:M$98)-MIN(Base_Dados!M$5:M$98)=0,1,MAX(Base_Dados!M$5:M$98)-MIN(Base_Dados!M$5:M$98)))) * M$1)))</f>
        <v>0.34838483965014577</v>
      </c>
      <c r="N426" s="106">
        <f>IF(INDEX(Base_Dados!N:N,MATCH($B426,Base_Dados!$B:$B,0))=0,0,
MAX(0, MIN(N$1,
((INDEX(Base_Dados!N:N,MATCH($B426,Base_Dados!$B:$B,0))-MIN(Base_Dados!N$5:N$98)) /
(IF(MAX(Base_Dados!N$5:N$98)-MIN(Base_Dados!N$5:N$98)=0,1,MAX(Base_Dados!N$5:N$98)-MIN(Base_Dados!N$5:N$98)))) * N$1)))</f>
        <v>0.40745867793040619</v>
      </c>
      <c r="O426" s="106">
        <f>IF(INDEX(Base_Dados!O:O,MATCH($B426,Base_Dados!$B:$B,0))=0,0,
MAX(0, MIN(O$1,
((INDEX(Base_Dados!O:O,MATCH($B426,Base_Dados!$B:$B,0))-MIN(Base_Dados!O$5:O$98)) /
(IF(MAX(Base_Dados!O$5:O$98)-MIN(Base_Dados!O$5:O$98)=0,1,MAX(Base_Dados!O$5:O$98)-MIN(Base_Dados!O$5:O$98)))) * O$1)))</f>
        <v>0.47410669491053015</v>
      </c>
      <c r="P426" s="106">
        <f>IF(INDEX(Base_Dados!P:P,MATCH($B426,Base_Dados!$B:$B,0))=0,0,
MAX(0, MIN(P$1,
((INDEX(Base_Dados!P:P,MATCH($B426,Base_Dados!$B:$B,0))-MIN(Base_Dados!P$5:P$98)) /
(IF(MAX(Base_Dados!P$5:P$98)-MIN(Base_Dados!P$5:P$98)=0,1,MAX(Base_Dados!P$5:P$98)-MIN(Base_Dados!P$5:P$98)))) * P$1)))</f>
        <v>0.33835425119871065</v>
      </c>
      <c r="Q426" s="106">
        <f>IF(INDEX(Base_Dados!Q:Q,MATCH($B426,Base_Dados!$B:$B,0))=0,0,
MAX(0, MIN(Q$1,
((INDEX(Base_Dados!Q:Q,MATCH($B426,Base_Dados!$B:$B,0))-MIN(Base_Dados!Q$5:Q$98)) /
(IF(MAX(Base_Dados!Q$5:Q$98)-MIN(Base_Dados!Q$5:Q$98)=0,1,MAX(Base_Dados!Q$5:Q$98)-MIN(Base_Dados!Q$5:Q$98)))) * Q$1)))</f>
        <v>0.13045653204149332</v>
      </c>
      <c r="R426" s="106">
        <f>IF(INDEX(Base_Dados!R:R,MATCH($B426,Base_Dados!$B:$B,0))=0,0,
MAX(0, MIN(R$1,
((INDEX(Base_Dados!R:R,MATCH($B426,Base_Dados!$B:$B,0))-MIN(Base_Dados!R$5:R$98)) /
(IF(MAX(Base_Dados!R$5:R$98)-MIN(Base_Dados!R$5:R$98)=0,1,MAX(Base_Dados!R$5:R$98)-MIN(Base_Dados!R$5:R$98)))) * R$1)))</f>
        <v>0.1084330679893272</v>
      </c>
      <c r="S426" s="106">
        <f>IF(INDEX(Base_Dados!S:S,MATCH($B426,Base_Dados!$B:$B,0))=0,0,
MAX(0, MIN(S$1,
((INDEX(Base_Dados!S:S,MATCH($B426,Base_Dados!$B:$B,0))-MIN(Base_Dados!S$5:S$98)) /
(IF(MAX(Base_Dados!S$5:S$98)-MIN(Base_Dados!S$5:S$98)=0,1,MAX(Base_Dados!S$5:S$98)-MIN(Base_Dados!S$5:S$98)))) * S$1)))</f>
        <v>0.2440425372575451</v>
      </c>
      <c r="T426" s="106">
        <f>IF(INDEX(Base_Dados!T:T,MATCH($B426,Base_Dados!$B:$B,0))=0,0,
MAX(0, MIN(T$1,
((INDEX(Base_Dados!T:T,MATCH($B426,Base_Dados!$B:$B,0))-MIN(Base_Dados!T$5:T$98)) /
(IF(MAX(Base_Dados!T$5:T$98)-MIN(Base_Dados!T$5:T$98)=0,1,MAX(Base_Dados!T$5:T$98)-MIN(Base_Dados!T$5:T$98)))) * T$1)))</f>
        <v>0.92679314542009739</v>
      </c>
      <c r="U426" s="106">
        <f>IF(INDEX(Base_Dados!U:U,MATCH($B426,Base_Dados!$B:$B,0))=0,0,
MAX(0, MIN(U$1,
((INDEX(Base_Dados!U:U,MATCH($B426,Base_Dados!$B:$B,0))-MIN(Base_Dados!U$5:U$98)) /
(IF(MAX(Base_Dados!U$5:U$98)-MIN(Base_Dados!U$5:U$98)=0,1,MAX(Base_Dados!U$5:U$98)-MIN(Base_Dados!U$5:U$98)))) * U$1)))</f>
        <v>0.87036753074397799</v>
      </c>
      <c r="V426" s="106">
        <f>IF(INDEX(Base_Dados!V:V,MATCH($B426,Base_Dados!$B:$B,0))=0,0,
MAX(0, MIN(V$1,
((INDEX(Base_Dados!V:V,MATCH($B426,Base_Dados!$B:$B,0))-MIN(Base_Dados!V$5:V$98)) /
(IF(MAX(Base_Dados!V$5:V$98)-MIN(Base_Dados!V$5:V$98)=0,1,MAX(Base_Dados!V$5:V$98)-MIN(Base_Dados!V$5:V$98)))) * V$1)))</f>
        <v>0.30603110815446372</v>
      </c>
      <c r="W426" s="106">
        <f>IF(INDEX(Base_Dados!W:W,MATCH($B426,Base_Dados!$B:$B,0))=0,0,
MAX(0, MIN(W$1,
((INDEX(Base_Dados!W:W,MATCH($B426,Base_Dados!$B:$B,0))-MIN(Base_Dados!W$5:W$98)) /
(IF(MAX(Base_Dados!W$5:W$98)-MIN(Base_Dados!W$5:W$98)=0,1,MAX(Base_Dados!W$5:W$98)-MIN(Base_Dados!W$5:W$98)))) * W$1)))</f>
        <v>2.3934950015567287</v>
      </c>
      <c r="X426" s="106">
        <f>IF(INDEX(Base_Dados!X:X,MATCH($B426,Base_Dados!$B:$B,0))=0,0,
MAX(0, MIN(X$1,
((INDEX(Base_Dados!X:X,MATCH($B426,Base_Dados!$B:$B,0))-MIN(Base_Dados!X$5:X$98)) /
(IF(MAX(Base_Dados!X$5:X$98)-MIN(Base_Dados!X$5:X$98)=0,1,MAX(Base_Dados!X$5:X$98)-MIN(Base_Dados!X$5:X$98)))) * X$1)))</f>
        <v>0.20338983050847459</v>
      </c>
      <c r="Y426" s="106">
        <f>IF(INDEX(Base_Dados!Y:Y,MATCH($B426,Base_Dados!$B:$B,0))=0,0,
MAX(0, MIN(Y$1,
((INDEX(Base_Dados!Y:Y,MATCH($B426,Base_Dados!$B:$B,0))-MIN(Base_Dados!Y$5:Y$98)) /
(IF(MAX(Base_Dados!Y$5:Y$98)-MIN(Base_Dados!Y$5:Y$98)=0,1,MAX(Base_Dados!Y$5:Y$98)-MIN(Base_Dados!Y$5:Y$98)))) * Y$1)))</f>
        <v>0.20955882352941177</v>
      </c>
      <c r="Z426" s="106">
        <f>IF(INDEX(Base_Dados!Z:Z,MATCH($B426,Base_Dados!$B:$B,0))=0,0,
MAX(0, MIN(Z$1,
((INDEX(Base_Dados!Z:Z,MATCH($B426,Base_Dados!$B:$B,0))-MIN(Base_Dados!Z$5:Z$98)) /
(IF(MAX(Base_Dados!Z$5:Z$98)-MIN(Base_Dados!Z$5:Z$98)=0,1,MAX(Base_Dados!Z$5:Z$98)-MIN(Base_Dados!Z$5:Z$98)))) * Z$1)))</f>
        <v>0.71428571428571419</v>
      </c>
      <c r="AA426" s="106">
        <f>IF(INDEX(Base_Dados!AA:AA,MATCH($B426,Base_Dados!$B:$B,0))=0,0,
MAX(0, MIN(AA$1,
((INDEX(Base_Dados!AA:AA,MATCH($B426,Base_Dados!$B:$B,0))-MIN(Base_Dados!AA$5:AA$98)) /
(IF(MAX(Base_Dados!AA$5:AA$98)-MIN(Base_Dados!AA$5:AA$98)=0,1,MAX(Base_Dados!AA$5:AA$98)-MIN(Base_Dados!AA$5:AA$98)))) * AA$1)))</f>
        <v>0.24125874125874125</v>
      </c>
      <c r="AB426" s="106">
        <f>IF(INDEX(Base_Dados!AB:AB,MATCH($B426,Base_Dados!$B:$B,0))=0,0,
MAX(0, MIN(AB$1,
((INDEX(Base_Dados!AB:AB,MATCH($B426,Base_Dados!$B:$B,0))-MIN(Base_Dados!AB$5:AB$98)) /
(IF(MAX(Base_Dados!AB$5:AB$98)-MIN(Base_Dados!AB$5:AB$98)=0,1,MAX(Base_Dados!AB$5:AB$98)-MIN(Base_Dados!AB$5:AB$98)))) * AB$1)))</f>
        <v>0.26509671290932058</v>
      </c>
      <c r="AC426" s="106">
        <f>IF(INDEX(Base_Dados!AC:AC,MATCH($B426,Base_Dados!$B:$B,0))=0,0,
MAX(0, MIN(AC$1,
((INDEX(Base_Dados!AC:AC,MATCH($B426,Base_Dados!$B:$B,0))-MIN(Base_Dados!AC$5:AC$98)) /
(IF(MAX(Base_Dados!AC$5:AC$98)-MIN(Base_Dados!AC$5:AC$98)=0,1,MAX(Base_Dados!AC$5:AC$98)-MIN(Base_Dados!AC$5:AC$98)))) * AC$1)))</f>
        <v>0.18370591636153402</v>
      </c>
      <c r="AD426" s="106">
        <f>IF(INDEX(Base_Dados!AD:AD,MATCH($B426,Base_Dados!$B:$B,0))=0,0,
MAX(0, MIN(AD$1,
((INDEX(Base_Dados!AD:AD,MATCH($B426,Base_Dados!$B:$B,0))-MIN(Base_Dados!AD$5:AD$98)) /
(IF(MAX(Base_Dados!AD$5:AD$98)-MIN(Base_Dados!AD$5:AD$98)=0,1,MAX(Base_Dados!AD$5:AD$98)-MIN(Base_Dados!AD$5:AD$98)))) * AD$1)))</f>
        <v>0.10063600059162847</v>
      </c>
      <c r="AE426" s="106">
        <f>IF(INDEX(Base_Dados!AE:AE,MATCH($B426,Base_Dados!$B:$B,0))=0,0,
MAX(0, MIN(AE$1,
((INDEX(Base_Dados!AE:AE,MATCH($B426,Base_Dados!$B:$B,0))-MIN(Base_Dados!AE$5:AE$98)) /
(IF(MAX(Base_Dados!AE$5:AE$98)-MIN(Base_Dados!AE$5:AE$98)=0,1,MAX(Base_Dados!AE$5:AE$98)-MIN(Base_Dados!AE$5:AE$98)))) * AE$1)))</f>
        <v>6.7956277865669504E-2</v>
      </c>
      <c r="AF426" s="106">
        <f>IF(INDEX(Base_Dados!AF:AF,MATCH($B426,Base_Dados!$B:$B,0))=0,0,
MAX(0, MIN(AF$1,
((INDEX(Base_Dados!AF:AF,MATCH($B426,Base_Dados!$B:$B,0))-MIN(Base_Dados!AF$5:AF$98)) /
(IF(MAX(Base_Dados!AF$5:AF$98)-MIN(Base_Dados!AF$5:AF$98)=0,1,MAX(Base_Dados!AF$5:AF$98)-MIN(Base_Dados!AF$5:AF$98)))) * AF$1)))</f>
        <v>9.6906173861076639E-2</v>
      </c>
      <c r="AG426" s="106">
        <f>IF(INDEX(Base_Dados!AG:AG,MATCH($B426,Base_Dados!$B:$B,0))=0,0,
MAX(0, MIN(AG$1,
((INDEX(Base_Dados!AG:AG,MATCH($B426,Base_Dados!$B:$B,0))-MIN(Base_Dados!AG$5:AG$98)) /
(IF(MAX(Base_Dados!AG$5:AG$98)-MIN(Base_Dados!AG$5:AG$98)=0,1,MAX(Base_Dados!AG$5:AG$98)-MIN(Base_Dados!AG$5:AG$98)))) * AG$1)))</f>
        <v>0.13045653204149332</v>
      </c>
      <c r="AH426" s="106">
        <f>IF(INDEX(Base_Dados!AH:AH,MATCH($B426,Base_Dados!$B:$B,0))=0,0,
MAX(0, MIN(AH$1,
((INDEX(Base_Dados!AH:AH,MATCH($B426,Base_Dados!$B:$B,0))-MIN(Base_Dados!AH$5:AH$98)) /
(IF(MAX(Base_Dados!AH$5:AH$98)-MIN(Base_Dados!AH$5:AH$98)=0,1,MAX(Base_Dados!AH$5:AH$98)-MIN(Base_Dados!AH$5:AH$98)))) * AH$1)))</f>
        <v>1.8683397582401542</v>
      </c>
      <c r="AI426" s="106">
        <f>IF(INDEX(Base_Dados!AI:AI,MATCH($B426,Base_Dados!$B:$B,0))=0,0,
MAX(0, MIN(AI$1,
((INDEX(Base_Dados!AI:AI,MATCH($B426,Base_Dados!$B:$B,0))-MIN(Base_Dados!AI$5:AI$98)) /
(IF(MAX(Base_Dados!AI$5:AI$98)-MIN(Base_Dados!AI$5:AI$98)=0,1,MAX(Base_Dados!AI$5:AI$98)-MIN(Base_Dados!AI$5:AI$98)))) * AI$1)))</f>
        <v>0.2857142857142857</v>
      </c>
      <c r="AJ426" s="106">
        <f>IF(INDEX(Base_Dados!AJ:AJ,MATCH($B426,Base_Dados!$B:$B,0))=0,0,
MAX(0, MIN(AJ$1,
((INDEX(Base_Dados!AJ:AJ,MATCH($B426,Base_Dados!$B:$B,0))-MIN(Base_Dados!AJ$5:AJ$98)) /
(IF(MAX(Base_Dados!AJ$5:AJ$98)-MIN(Base_Dados!AJ$5:AJ$98)=0,1,MAX(Base_Dados!AJ$5:AJ$98)-MIN(Base_Dados!AJ$5:AJ$98)))) * AJ$1)))</f>
        <v>1.2276785714285714</v>
      </c>
      <c r="AK426" s="106">
        <f>IF(INDEX(Base_Dados!AK:AK,MATCH($B426,Base_Dados!$B:$B,0))=0,0,
MAX(0, MIN(AK$1,
((INDEX(Base_Dados!AK:AK,MATCH($B426,Base_Dados!$B:$B,0))-MIN(Base_Dados!AK$5:AK$98)) /
(IF(MAX(Base_Dados!AK$5:AK$98)-MIN(Base_Dados!AK$5:AK$98)=0,1,MAX(Base_Dados!AK$5:AK$98)-MIN(Base_Dados!AK$5:AK$98)))) * AK$1)))</f>
        <v>0.11954022988505747</v>
      </c>
      <c r="AL426" s="106">
        <f>IF(INDEX(Base_Dados!AL:AL,MATCH($B426,Base_Dados!$B:$B,0))=0,0,
MAX(0, MIN(AL$1,
((INDEX(Base_Dados!AL:AL,MATCH($B426,Base_Dados!$B:$B,0))-MIN(Base_Dados!AL$5:AL$98)) /
(IF(MAX(Base_Dados!AL$5:AL$98)-MIN(Base_Dados!AL$5:AL$98)=0,1,MAX(Base_Dados!AL$5:AL$98)-MIN(Base_Dados!AL$5:AL$98)))) * AL$1)))</f>
        <v>0</v>
      </c>
      <c r="AM426" s="106">
        <f>IF(INDEX(Base_Dados!AM:AM,MATCH($B426,Base_Dados!$B:$B,0))=0,0,
MAX(0, MIN(AM$1,
((INDEX(Base_Dados!AM:AM,MATCH($B426,Base_Dados!$B:$B,0))-MIN(Base_Dados!AM$5:AM$98)) /
(IF(MAX(Base_Dados!AM$5:AM$98)-MIN(Base_Dados!AM$5:AM$98)=0,1,MAX(Base_Dados!AM$5:AM$98)-MIN(Base_Dados!AM$5:AM$98)))) * AM$1)))</f>
        <v>0.17089590885551528</v>
      </c>
      <c r="AN426" s="106">
        <f>IF(INDEX(Base_Dados!AN:AN,MATCH($B426,Base_Dados!$B:$B,0))=0,0,
MAX(0, MIN(AN$1,
((INDEX(Base_Dados!AN:AN,MATCH($B426,Base_Dados!$B:$B,0))-MIN(Base_Dados!AN$5:AN$98)) /
(IF(MAX(Base_Dados!AN$5:AN$98)-MIN(Base_Dados!AN$5:AN$98)=0,1,MAX(Base_Dados!AN$5:AN$98)-MIN(Base_Dados!AN$5:AN$98)))) * AN$1)))</f>
        <v>0.19625176803394623</v>
      </c>
      <c r="AO426" s="106">
        <f>IF(INDEX(Base_Dados!AO:AO,MATCH($B426,Base_Dados!$B:$B,0))=0,0,
MAX(0, MIN(AO$1,
((INDEX(Base_Dados!AO:AO,MATCH($B426,Base_Dados!$B:$B,0))-MIN(Base_Dados!AO$5:AO$98)) /
(IF(MAX(Base_Dados!AO$5:AO$98)-MIN(Base_Dados!AO$5:AO$98)=0,1,MAX(Base_Dados!AO$5:AO$98)-MIN(Base_Dados!AO$5:AO$98)))) * AO$1)))</f>
        <v>0</v>
      </c>
      <c r="AP426" s="106">
        <f>IF(INDEX(Base_Dados!AP:AP,MATCH($B426,Base_Dados!$B:$B,0))=0,0,
MAX(0, MIN(AP$1,
((INDEX(Base_Dados!AP:AP,MATCH($B426,Base_Dados!$B:$B,0))-MIN(Base_Dados!AP$5:AP$98)) /
(IF(MAX(Base_Dados!AP$5:AP$98)-MIN(Base_Dados!AP$5:AP$98)=0,1,MAX(Base_Dados!AP$5:AP$98)-MIN(Base_Dados!AP$5:AP$98)))) * AP$1)))</f>
        <v>8.7155963302752298E-2</v>
      </c>
      <c r="AQ426" s="106">
        <f>IF(INDEX(Base_Dados!AQ:AQ,MATCH($B426,Base_Dados!$B:$B,0))=0,0,
MAX(0, MIN(AQ$1,
((INDEX(Base_Dados!AQ:AQ,MATCH($B426,Base_Dados!$B:$B,0))-MIN(Base_Dados!AQ$5:AQ$98)) /
(IF(MAX(Base_Dados!AQ$5:AQ$98)-MIN(Base_Dados!AQ$5:AQ$98)=0,1,MAX(Base_Dados!AQ$5:AQ$98)-MIN(Base_Dados!AQ$5:AQ$98)))) * AQ$1)))</f>
        <v>1.6666666666666666E-2</v>
      </c>
      <c r="AR426" s="106">
        <f>IF(INDEX(Base_Dados!AR:AR,MATCH($B426,Base_Dados!$B:$B,0))=0,0,
MAX(0, MIN(AR$1,
((INDEX(Base_Dados!AR:AR,MATCH($B426,Base_Dados!$B:$B,0))-MIN(Base_Dados!AR$5:AR$98)) /
(IF(MAX(Base_Dados!AR$5:AR$98)-MIN(Base_Dados!AR$5:AR$98)=0,1,MAX(Base_Dados!AR$5:AR$98)-MIN(Base_Dados!AR$5:AR$98)))) * AR$1)))</f>
        <v>1.6129032258064516E-2</v>
      </c>
      <c r="AS426" s="106">
        <f>IF(INDEX(Base_Dados!AS:AS,MATCH($B426,Base_Dados!$B:$B,0))=0,0,
MAX(0, MIN(AS$1,
((INDEX(Base_Dados!AS:AS,MATCH($B426,Base_Dados!$B:$B,0))-MIN(Base_Dados!AS$5:AS$98)) /
(IF(MAX(Base_Dados!AS$5:AS$98)-MIN(Base_Dados!AS$5:AS$98)=0,1,MAX(Base_Dados!AS$5:AS$98)-MIN(Base_Dados!AS$5:AS$98)))) * AS$1)))</f>
        <v>4.2682926829268296E-2</v>
      </c>
      <c r="AT426" s="106">
        <f>IF(INDEX(Base_Dados!AT:AT,MATCH($B426,Base_Dados!$B:$B,0))=0,0,
MAX(0, MIN(AT$1,
((INDEX(Base_Dados!AT:AT,MATCH($B426,Base_Dados!$B:$B,0))-MIN(Base_Dados!AT$5:AT$98)) /
(IF(MAX(Base_Dados!AT$5:AT$98)-MIN(Base_Dados!AT$5:AT$98)=0,1,MAX(Base_Dados!AT$5:AT$98)-MIN(Base_Dados!AT$5:AT$98)))) * AT$1)))</f>
        <v>1.4285714285714285E-2</v>
      </c>
      <c r="AU426" s="106">
        <f>IF(INDEX(Base_Dados!AU:AU,MATCH($B426,Base_Dados!$B:$B,0))=0,0,
MAX(0, MIN(AU$1,
((INDEX(Base_Dados!AU:AU,MATCH($B426,Base_Dados!$B:$B,0))-MIN(Base_Dados!AU$5:AU$98)) /
(IF(MAX(Base_Dados!AU$5:AU$98)-MIN(Base_Dados!AU$5:AU$98)=0,1,MAX(Base_Dados!AU$5:AU$98)-MIN(Base_Dados!AU$5:AU$98)))) * AU$1)))</f>
        <v>4.4007490636704123E-2</v>
      </c>
      <c r="AV426" s="106">
        <f>IF(INDEX(Base_Dados!AV:AV,MATCH($B426,Base_Dados!$B:$B,0))=0,0,
MAX(0, MIN(AV$1,
((INDEX(Base_Dados!AV:AV,MATCH($B426,Base_Dados!$B:$B,0))-MIN(Base_Dados!AV$5:AV$98)) /
(IF(MAX(Base_Dados!AV$5:AV$98)-MIN(Base_Dados!AV$5:AV$98)=0,1,MAX(Base_Dados!AV$5:AV$98)-MIN(Base_Dados!AV$5:AV$98)))) * AV$1)))</f>
        <v>9.6153846153846159E-3</v>
      </c>
      <c r="AW426" s="106">
        <f>IF(INDEX(Base_Dados!AW:AW,MATCH($B426,Base_Dados!$B:$B,0))=0,0,
MAX(0, MIN(AW$1,
((INDEX(Base_Dados!AW:AW,MATCH($B426,Base_Dados!$B:$B,0))-MIN(Base_Dados!AW$5:AW$98)) /
(IF(MAX(Base_Dados!AW$5:AW$98)-MIN(Base_Dados!AW$5:AW$98)=0,1,MAX(Base_Dados!AW$5:AW$98)-MIN(Base_Dados!AW$5:AW$98)))) * AW$1)))</f>
        <v>1.4705882352941176E-2</v>
      </c>
      <c r="AX426" s="106">
        <f>IF(INDEX(Base_Dados!AX:AX,MATCH($B426,Base_Dados!$B:$B,0))=0,0,
MAX(0, MIN(AX$1,
((INDEX(Base_Dados!AX:AX,MATCH($B426,Base_Dados!$B:$B,0))-MIN(Base_Dados!AX$5:AX$98)) /
(IF(MAX(Base_Dados!AX$5:AX$98)-MIN(Base_Dados!AX$5:AX$98)=0,1,MAX(Base_Dados!AX$5:AX$98)-MIN(Base_Dados!AX$5:AX$98)))) * AX$1)))</f>
        <v>6.2271571587478147E-2</v>
      </c>
      <c r="AY426" s="106">
        <f>IF(INDEX(Base_Dados!AY:AY,MATCH($B426,Base_Dados!$B:$B,0))=0,0,
MAX(0, MIN(AY$1,
((INDEX(Base_Dados!AY:AY,MATCH($B426,Base_Dados!$B:$B,0))-MIN(Base_Dados!AY$5:AY$98)) /
(IF(MAX(Base_Dados!AY$5:AY$98)-MIN(Base_Dados!AY$5:AY$98)=0,1,MAX(Base_Dados!AY$5:AY$98)-MIN(Base_Dados!AY$5:AY$98)))) * AY$1)))</f>
        <v>7.3194856577645892E-2</v>
      </c>
      <c r="AZ426" s="106">
        <f>IF(INDEX(Base_Dados!AZ:AZ,MATCH($B426,Base_Dados!$B:$B,0))=0,0,
MAX(0, MIN(AZ$1,
((INDEX(Base_Dados!AZ:AZ,MATCH($B426,Base_Dados!$B:$B,0))-MIN(Base_Dados!AZ$5:AZ$98)) /
(IF(MAX(Base_Dados!AZ$5:AZ$98)-MIN(Base_Dados!AZ$5:AZ$98)=0,1,MAX(Base_Dados!AZ$5:AZ$98)-MIN(Base_Dados!AZ$5:AZ$98)))) * AZ$1)))</f>
        <v>0.4955357142857143</v>
      </c>
      <c r="BA426" s="106">
        <f>IF(INDEX(Base_Dados!BA:BA,MATCH($B426,Base_Dados!$B:$B,0))=0,0,
MAX(0, MIN(BA$1,
((INDEX(Base_Dados!BA:BA,MATCH($B426,Base_Dados!$B:$B,0))-MIN(Base_Dados!BA$5:BA$98)) /
(IF(MAX(Base_Dados!BA$5:BA$98)-MIN(Base_Dados!BA$5:BA$98)=0,1,MAX(Base_Dados!BA$5:BA$98)-MIN(Base_Dados!BA$5:BA$98)))) * BA$1)))</f>
        <v>0.10466484602233619</v>
      </c>
      <c r="BB426" s="106">
        <f>IF(INDEX(Base_Dados!BB:BB,MATCH($B426,Base_Dados!$B:$B,0))=0,0,
MAX(0, MIN(BB$1,
((INDEX(Base_Dados!BB:BB,MATCH($B426,Base_Dados!$B:$B,0))-MIN(Base_Dados!BB$5:BB$98)) /
(IF(MAX(Base_Dados!BB$5:BB$98)-MIN(Base_Dados!BB$5:BB$98)=0,1,MAX(Base_Dados!BB$5:BB$98)-MIN(Base_Dados!BB$5:BB$98)))) * BB$1)))</f>
        <v>0.30656605711971557</v>
      </c>
      <c r="BC426" s="106">
        <f>IF(INDEX(Base_Dados!BC:BC,MATCH($B426,Base_Dados!$B:$B,0))=0,0,
MAX(0, MIN(BC$1,
((INDEX(Base_Dados!BC:BC,MATCH($B426,Base_Dados!$B:$B,0))-MIN(Base_Dados!BC$5:BC$98)) /
(IF(MAX(Base_Dados!BC$5:BC$98)-MIN(Base_Dados!BC$5:BC$98)=0,1,MAX(Base_Dados!BC$5:BC$98)-MIN(Base_Dados!BC$5:BC$98)))) * BC$1)))</f>
        <v>6.248316725020199E-2</v>
      </c>
      <c r="BD426" s="106">
        <f>IF(INDEX(Base_Dados!BD:BD,MATCH($B426,Base_Dados!$B:$B,0))=0,0,
MAX(0, MIN(BD$1,
((INDEX(Base_Dados!BD:BD,MATCH($B426,Base_Dados!$B:$B,0))-MIN(Base_Dados!BD$5:BD$98)) /
(IF(MAX(Base_Dados!BD$5:BD$98)-MIN(Base_Dados!BD$5:BD$98)=0,1,MAX(Base_Dados!BD$5:BD$98)-MIN(Base_Dados!BD$5:BD$98)))) * BD$1)))</f>
        <v>8.101931999169032E-2</v>
      </c>
      <c r="BE426" s="106">
        <f>IF(INDEX(Base_Dados!BE:BE,MATCH($B426,Base_Dados!$B:$B,0))=0,0,
MAX(0, MIN(BE$1,
((INDEX(Base_Dados!BE:BE,MATCH($B426,Base_Dados!$B:$B,0))-MIN(Base_Dados!BE$5:BE$98)) /
(IF(MAX(Base_Dados!BE$5:BE$98)-MIN(Base_Dados!BE$5:BE$98)=0,1,MAX(Base_Dados!BE$5:BE$98)-MIN(Base_Dados!BE$5:BE$98)))) * BE$1)))</f>
        <v>0.2032112393376819</v>
      </c>
      <c r="BF426" s="106">
        <f>IF(INDEX(Base_Dados!BF:BF,MATCH($B426,Base_Dados!$B:$B,0))=0,0,
MAX(0, MIN(BF$1,
((INDEX(Base_Dados!BF:BF,MATCH($B426,Base_Dados!$B:$B,0))-MIN(Base_Dados!BF$5:BF$98)) /
(IF(MAX(Base_Dados!BF$5:BF$98)-MIN(Base_Dados!BF$5:BF$98)=0,1,MAX(Base_Dados!BF$5:BF$98)-MIN(Base_Dados!BF$5:BF$98)))) * BF$1)))</f>
        <v>0</v>
      </c>
      <c r="BG426" s="106">
        <f>IF(INDEX(Base_Dados!BG:BG,MATCH($B426,Base_Dados!$B:$B,0))=0,0,
MAX(0, MIN(BG$1,
((INDEX(Base_Dados!BG:BG,MATCH($B426,Base_Dados!$B:$B,0))-MIN(Base_Dados!BG$5:BG$98)) /
(IF(MAX(Base_Dados!BG$5:BG$98)-MIN(Base_Dados!BG$5:BG$98)=0,1,MAX(Base_Dados!BG$5:BG$98)-MIN(Base_Dados!BG$5:BG$98)))) * BG$1)))</f>
        <v>2.1739130434782608E-2</v>
      </c>
      <c r="BH426" s="106">
        <f>IF(INDEX(Base_Dados!BH:BH,MATCH($B426,Base_Dados!$B:$B,0))=0,0,
MAX(0, MIN(BH$1,
((INDEX(Base_Dados!BH:BH,MATCH($B426,Base_Dados!$B:$B,0))-MIN(Base_Dados!BH$5:BH$98)) /
(IF(MAX(Base_Dados!BH$5:BH$98)-MIN(Base_Dados!BH$5:BH$98)=0,1,MAX(Base_Dados!BH$5:BH$98)-MIN(Base_Dados!BH$5:BH$98)))) * BH$1)))</f>
        <v>0.13186813186813187</v>
      </c>
      <c r="BI426" s="106">
        <f>IF(INDEX(Base_Dados!BI:BI,MATCH($B426,Base_Dados!$B:$B,0))=0,0,
MAX(0, MIN(BI$1,
((INDEX(Base_Dados!BI:BI,MATCH($B426,Base_Dados!$B:$B,0))-MIN(Base_Dados!BI$5:BI$98)) /
(IF(MAX(Base_Dados!BI$5:BI$98)-MIN(Base_Dados!BI$5:BI$98)=0,1,MAX(Base_Dados!BI$5:BI$98)-MIN(Base_Dados!BI$5:BI$98)))) * BI$1)))</f>
        <v>0.38065522620904835</v>
      </c>
      <c r="BJ426" s="106">
        <f>IF(INDEX(Base_Dados!BJ:BJ,MATCH($B426,Base_Dados!$B:$B,0))=0,0,
MAX(0, MIN(BJ$1,
((INDEX(Base_Dados!BJ:BJ,MATCH($B426,Base_Dados!$B:$B,0))-MIN(Base_Dados!BJ$5:BJ$98)) /
(IF(MAX(Base_Dados!BJ$5:BJ$98)-MIN(Base_Dados!BJ$5:BJ$98)=0,1,MAX(Base_Dados!BJ$5:BJ$98)-MIN(Base_Dados!BJ$5:BJ$98)))) * BJ$1)))</f>
        <v>0.16842105263157894</v>
      </c>
      <c r="BK426" s="106">
        <f>IF(INDEX(Base_Dados!BK:BK,MATCH($B426,Base_Dados!$B:$B,0))=0,0,
MAX(0, MIN(BK$1,
((INDEX(Base_Dados!BK:BK,MATCH($B426,Base_Dados!$B:$B,0))-MIN(Base_Dados!BK$5:BK$98)) /
(IF(MAX(Base_Dados!BK$5:BK$98)-MIN(Base_Dados!BK$5:BK$98)=0,1,MAX(Base_Dados!BK$5:BK$98)-MIN(Base_Dados!BK$5:BK$98)))) * BK$1)))</f>
        <v>0.16071428571428573</v>
      </c>
      <c r="BL426" s="106">
        <f>IF(INDEX(Base_Dados!BL:BL,MATCH($B426,Base_Dados!$B:$B,0))=0,0,
MAX(0, MIN(BL$1,
((INDEX(Base_Dados!BL:BL,MATCH($B426,Base_Dados!$B:$B,0))-MIN(Base_Dados!BL$5:BL$98)) /
(IF(MAX(Base_Dados!BL$5:BL$98)-MIN(Base_Dados!BL$5:BL$98)=0,1,MAX(Base_Dados!BL$5:BL$98)-MIN(Base_Dados!BL$5:BL$98)))) * BL$1)))</f>
        <v>0.17263843648208468</v>
      </c>
      <c r="BM426" s="106">
        <f>IF(INDEX(Base_Dados!BM:BM,MATCH($B426,Base_Dados!$B:$B,0))=0,0,
MAX(0, MIN(BM$1,
((INDEX(Base_Dados!BM:BM,MATCH($B426,Base_Dados!$B:$B,0))-MIN(Base_Dados!BM$5:BM$98)) /
(IF(MAX(Base_Dados!BM$5:BM$98)-MIN(Base_Dados!BM$5:BM$98)=0,1,MAX(Base_Dados!BM$5:BM$98)-MIN(Base_Dados!BM$5:BM$98)))) * BM$1)))</f>
        <v>1</v>
      </c>
      <c r="BN426" s="106">
        <f>IF(INDEX(Base_Dados!BN:BN,MATCH($B426,Base_Dados!$B:$B,0))=0,0,
MAX(0, MIN(BN$1,
((INDEX(Base_Dados!BN:BN,MATCH($B426,Base_Dados!$B:$B,0))-MIN(Base_Dados!BN$5:BN$98)) /
(IF(MAX(Base_Dados!BN$5:BN$98)-MIN(Base_Dados!BN$5:BN$98)=0,1,MAX(Base_Dados!BN$5:BN$98)-MIN(Base_Dados!BN$5:BN$98)))) * BN$1)))</f>
        <v>0.17775057266686153</v>
      </c>
      <c r="BO426" s="106">
        <f>IF(INDEX(Base_Dados!BO:BO,MATCH($B426,Base_Dados!$B:$B,0))=0,0,
MAX(0, MIN(BO$1,
((INDEX(Base_Dados!BO:BO,MATCH($B426,Base_Dados!$B:$B,0))-MIN(Base_Dados!BO$5:BO$98)) /
(IF(MAX(Base_Dados!BO$5:BO$98)-MIN(Base_Dados!BO$5:BO$98)=0,1,MAX(Base_Dados!BO$5:BO$98)-MIN(Base_Dados!BO$5:BO$98)))) * BO$1)))</f>
        <v>1.7241379310344827E-2</v>
      </c>
      <c r="BP426" s="106">
        <f t="shared" si="28"/>
        <v>18.873944484945646</v>
      </c>
      <c r="BQ426" s="111">
        <f t="shared" si="29"/>
        <v>0.41953669070754462</v>
      </c>
      <c r="BR426" s="112">
        <f t="shared" si="30"/>
        <v>0.10502837722952135</v>
      </c>
      <c r="BS426" s="113">
        <f t="shared" si="31"/>
        <v>18.768916107716123</v>
      </c>
    </row>
    <row r="427" spans="1:71">
      <c r="A427" s="21">
        <v>41011</v>
      </c>
      <c r="B427" s="21" t="s">
        <v>459</v>
      </c>
      <c r="C427" s="21" t="s">
        <v>437</v>
      </c>
      <c r="D427" s="105">
        <f>IF(INDEX(Base_Dados!D:D,MATCH($B427,Base_Dados!$B:$B,0))=0,0,
MAX(0, MIN(D$1,
((INDEX(Base_Dados!D:D,MATCH($B427,Base_Dados!$B:$B,0))-MIN(Base_Dados!D$5:D$98)) /
(IF(MAX(Base_Dados!D$5:D$98)-MIN(Base_Dados!D$5:D$98)=0,1,MAX(Base_Dados!D$5:D$98)-MIN(Base_Dados!D$5:D$98)))) * D$1)))</f>
        <v>1.7635391152389737</v>
      </c>
      <c r="E427" s="106">
        <f>IF(INDEX(Base_Dados!E:E,MATCH($B427,Base_Dados!$B:$B,0))=0,0,
MAX(0, MIN(E$1,
((INDEX(Base_Dados!E:E,MATCH($B427,Base_Dados!$B:$B,0))-MIN(Base_Dados!E$5:E$98)) /
(IF(MAX(Base_Dados!E$5:E$98)-MIN(Base_Dados!E$5:E$98)=0,1,MAX(Base_Dados!E$5:E$98)-MIN(Base_Dados!E$5:E$98)))) * E$1)))</f>
        <v>0.48948299003026086</v>
      </c>
      <c r="F427" s="106">
        <f>IF(INDEX(Base_Dados!F:F,MATCH($B427,Base_Dados!$B:$B,0))=0,0,
MAX(0, MIN(F$1,
((INDEX(Base_Dados!F:F,MATCH($B427,Base_Dados!$B:$B,0))-MIN(Base_Dados!F$5:F$98)) /
(IF(MAX(Base_Dados!F$5:F$98)-MIN(Base_Dados!F$5:F$98)=0,1,MAX(Base_Dados!F$5:F$98)-MIN(Base_Dados!F$5:F$98)))) * F$1)))</f>
        <v>0.46520129219957307</v>
      </c>
      <c r="G427" s="106">
        <f>IF(INDEX(Base_Dados!G:G,MATCH($B427,Base_Dados!$B:$B,0))=0,0,
MAX(0, MIN(G$1,
((INDEX(Base_Dados!G:G,MATCH($B427,Base_Dados!$B:$B,0))-MIN(Base_Dados!G$5:G$98)) /
(IF(MAX(Base_Dados!G$5:G$98)-MIN(Base_Dados!G$5:G$98)=0,1,MAX(Base_Dados!G$5:G$98)-MIN(Base_Dados!G$5:G$98)))) * G$1)))</f>
        <v>0.44546996517439869</v>
      </c>
      <c r="H427" s="106">
        <f>IF(INDEX(Base_Dados!H:H,MATCH($B427,Base_Dados!$B:$B,0))=0,0,
MAX(0, MIN(H$1,
((INDEX(Base_Dados!H:H,MATCH($B427,Base_Dados!$B:$B,0))-MIN(Base_Dados!H$5:H$98)) /
(IF(MAX(Base_Dados!H$5:H$98)-MIN(Base_Dados!H$5:H$98)=0,1,MAX(Base_Dados!H$5:H$98)-MIN(Base_Dados!H$5:H$98)))) * H$1)))</f>
        <v>0.47540419061249134</v>
      </c>
      <c r="I427" s="106">
        <f>IF(INDEX(Base_Dados!I:I,MATCH($B427,Base_Dados!$B:$B,0))=0,0,
MAX(0, MIN(I$1,
((INDEX(Base_Dados!I:I,MATCH($B427,Base_Dados!$B:$B,0))-MIN(Base_Dados!I$5:I$98)) /
(IF(MAX(Base_Dados!I$5:I$98)-MIN(Base_Dados!I$5:I$98)=0,1,MAX(Base_Dados!I$5:I$98)-MIN(Base_Dados!I$5:I$98)))) * I$1)))</f>
        <v>0.5194596033829989</v>
      </c>
      <c r="J427" s="106">
        <f>IF(INDEX(Base_Dados!J:J,MATCH($B427,Base_Dados!$B:$B,0))=0,0,
MAX(0, MIN(J$1,
((INDEX(Base_Dados!J:J,MATCH($B427,Base_Dados!$B:$B,0))-MIN(Base_Dados!J$5:J$98)) /
(IF(MAX(Base_Dados!J$5:J$98)-MIN(Base_Dados!J$5:J$98)=0,1,MAX(Base_Dados!J$5:J$98)-MIN(Base_Dados!J$5:J$98)))) * J$1)))</f>
        <v>0.59652493506059023</v>
      </c>
      <c r="K427" s="106">
        <f>IF(INDEX(Base_Dados!K:K,MATCH($B427,Base_Dados!$B:$B,0))=0,0,
MAX(0, MIN(K$1,
((INDEX(Base_Dados!K:K,MATCH($B427,Base_Dados!$B:$B,0))-MIN(Base_Dados!K$5:K$98)) /
(IF(MAX(Base_Dados!K$5:K$98)-MIN(Base_Dados!K$5:K$98)=0,1,MAX(Base_Dados!K$5:K$98)-MIN(Base_Dados!K$5:K$98)))) * K$1)))</f>
        <v>0.63784101073345256</v>
      </c>
      <c r="L427" s="106">
        <f>IF(INDEX(Base_Dados!L:L,MATCH($B427,Base_Dados!$B:$B,0))=0,0,
MAX(0, MIN(L$1,
((INDEX(Base_Dados!L:L,MATCH($B427,Base_Dados!$B:$B,0))-MIN(Base_Dados!L$5:L$98)) /
(IF(MAX(Base_Dados!L$5:L$98)-MIN(Base_Dados!L$5:L$98)=0,1,MAX(Base_Dados!L$5:L$98)-MIN(Base_Dados!L$5:L$98)))) * L$1)))</f>
        <v>0.79118489893441302</v>
      </c>
      <c r="M427" s="106">
        <f>IF(INDEX(Base_Dados!M:M,MATCH($B427,Base_Dados!$B:$B,0))=0,0,
MAX(0, MIN(M$1,
((INDEX(Base_Dados!M:M,MATCH($B427,Base_Dados!$B:$B,0))-MIN(Base_Dados!M$5:M$98)) /
(IF(MAX(Base_Dados!M$5:M$98)-MIN(Base_Dados!M$5:M$98)=0,1,MAX(Base_Dados!M$5:M$98)-MIN(Base_Dados!M$5:M$98)))) * M$1)))</f>
        <v>0.9285714285714286</v>
      </c>
      <c r="N427" s="106">
        <f>IF(INDEX(Base_Dados!N:N,MATCH($B427,Base_Dados!$B:$B,0))=0,0,
MAX(0, MIN(N$1,
((INDEX(Base_Dados!N:N,MATCH($B427,Base_Dados!$B:$B,0))-MIN(Base_Dados!N$5:N$98)) /
(IF(MAX(Base_Dados!N$5:N$98)-MIN(Base_Dados!N$5:N$98)=0,1,MAX(Base_Dados!N$5:N$98)-MIN(Base_Dados!N$5:N$98)))) * N$1)))</f>
        <v>1.0931033258793881</v>
      </c>
      <c r="O427" s="106">
        <f>IF(INDEX(Base_Dados!O:O,MATCH($B427,Base_Dados!$B:$B,0))=0,0,
MAX(0, MIN(O$1,
((INDEX(Base_Dados!O:O,MATCH($B427,Base_Dados!$B:$B,0))-MIN(Base_Dados!O$5:O$98)) /
(IF(MAX(Base_Dados!O$5:O$98)-MIN(Base_Dados!O$5:O$98)=0,1,MAX(Base_Dados!O$5:O$98)-MIN(Base_Dados!O$5:O$98)))) * O$1)))</f>
        <v>1.2534700930932605</v>
      </c>
      <c r="P427" s="106">
        <f>IF(INDEX(Base_Dados!P:P,MATCH($B427,Base_Dados!$B:$B,0))=0,0,
MAX(0, MIN(P$1,
((INDEX(Base_Dados!P:P,MATCH($B427,Base_Dados!$B:$B,0))-MIN(Base_Dados!P$5:P$98)) /
(IF(MAX(Base_Dados!P$5:P$98)-MIN(Base_Dados!P$5:P$98)=0,1,MAX(Base_Dados!P$5:P$98)-MIN(Base_Dados!P$5:P$98)))) * P$1)))</f>
        <v>0.88622823829115493</v>
      </c>
      <c r="Q427" s="106">
        <f>IF(INDEX(Base_Dados!Q:Q,MATCH($B427,Base_Dados!$B:$B,0))=0,0,
MAX(0, MIN(Q$1,
((INDEX(Base_Dados!Q:Q,MATCH($B427,Base_Dados!$B:$B,0))-MIN(Base_Dados!Q$5:Q$98)) /
(IF(MAX(Base_Dados!Q$5:Q$98)-MIN(Base_Dados!Q$5:Q$98)=0,1,MAX(Base_Dados!Q$5:Q$98)-MIN(Base_Dados!Q$5:Q$98)))) * Q$1)))</f>
        <v>0.83658048549312825</v>
      </c>
      <c r="R427" s="106">
        <f>IF(INDEX(Base_Dados!R:R,MATCH($B427,Base_Dados!$B:$B,0))=0,0,
MAX(0, MIN(R$1,
((INDEX(Base_Dados!R:R,MATCH($B427,Base_Dados!$B:$B,0))-MIN(Base_Dados!R$5:R$98)) /
(IF(MAX(Base_Dados!R$5:R$98)-MIN(Base_Dados!R$5:R$98)=0,1,MAX(Base_Dados!R$5:R$98)-MIN(Base_Dados!R$5:R$98)))) * R$1)))</f>
        <v>0.49123700497104833</v>
      </c>
      <c r="S427" s="106">
        <f>IF(INDEX(Base_Dados!S:S,MATCH($B427,Base_Dados!$B:$B,0))=0,0,
MAX(0, MIN(S$1,
((INDEX(Base_Dados!S:S,MATCH($B427,Base_Dados!$B:$B,0))-MIN(Base_Dados!S$5:S$98)) /
(IF(MAX(Base_Dados!S$5:S$98)-MIN(Base_Dados!S$5:S$98)=0,1,MAX(Base_Dados!S$5:S$98)-MIN(Base_Dados!S$5:S$98)))) * S$1)))</f>
        <v>0.70451583913727256</v>
      </c>
      <c r="T427" s="106">
        <f>IF(INDEX(Base_Dados!T:T,MATCH($B427,Base_Dados!$B:$B,0))=0,0,
MAX(0, MIN(T$1,
((INDEX(Base_Dados!T:T,MATCH($B427,Base_Dados!$B:$B,0))-MIN(Base_Dados!T$5:T$98)) /
(IF(MAX(Base_Dados!T$5:T$98)-MIN(Base_Dados!T$5:T$98)=0,1,MAX(Base_Dados!T$5:T$98)-MIN(Base_Dados!T$5:T$98)))) * T$1)))</f>
        <v>1.4114232644619586</v>
      </c>
      <c r="U427" s="106">
        <f>IF(INDEX(Base_Dados!U:U,MATCH($B427,Base_Dados!$B:$B,0))=0,0,
MAX(0, MIN(U$1,
((INDEX(Base_Dados!U:U,MATCH($B427,Base_Dados!$B:$B,0))-MIN(Base_Dados!U$5:U$98)) /
(IF(MAX(Base_Dados!U$5:U$98)-MIN(Base_Dados!U$5:U$98)=0,1,MAX(Base_Dados!U$5:U$98)-MIN(Base_Dados!U$5:U$98)))) * U$1)))</f>
        <v>0.75176867467318276</v>
      </c>
      <c r="V427" s="106">
        <f>IF(INDEX(Base_Dados!V:V,MATCH($B427,Base_Dados!$B:$B,0))=0,0,
MAX(0, MIN(V$1,
((INDEX(Base_Dados!V:V,MATCH($B427,Base_Dados!$B:$B,0))-MIN(Base_Dados!V$5:V$98)) /
(IF(MAX(Base_Dados!V$5:V$98)-MIN(Base_Dados!V$5:V$98)=0,1,MAX(Base_Dados!V$5:V$98)-MIN(Base_Dados!V$5:V$98)))) * V$1)))</f>
        <v>1.773029040009775</v>
      </c>
      <c r="W427" s="106">
        <f>IF(INDEX(Base_Dados!W:W,MATCH($B427,Base_Dados!$B:$B,0))=0,0,
MAX(0, MIN(W$1,
((INDEX(Base_Dados!W:W,MATCH($B427,Base_Dados!$B:$B,0))-MIN(Base_Dados!W$5:W$98)) /
(IF(MAX(Base_Dados!W$5:W$98)-MIN(Base_Dados!W$5:W$98)=0,1,MAX(Base_Dados!W$5:W$98)-MIN(Base_Dados!W$5:W$98)))) * W$1)))</f>
        <v>2.4273258923619605</v>
      </c>
      <c r="X427" s="106">
        <f>IF(INDEX(Base_Dados!X:X,MATCH($B427,Base_Dados!$B:$B,0))=0,0,
MAX(0, MIN(X$1,
((INDEX(Base_Dados!X:X,MATCH($B427,Base_Dados!$B:$B,0))-MIN(Base_Dados!X$5:X$98)) /
(IF(MAX(Base_Dados!X$5:X$98)-MIN(Base_Dados!X$5:X$98)=0,1,MAX(Base_Dados!X$5:X$98)-MIN(Base_Dados!X$5:X$98)))) * X$1)))</f>
        <v>0.80084745762711873</v>
      </c>
      <c r="Y427" s="106">
        <f>IF(INDEX(Base_Dados!Y:Y,MATCH($B427,Base_Dados!$B:$B,0))=0,0,
MAX(0, MIN(Y$1,
((INDEX(Base_Dados!Y:Y,MATCH($B427,Base_Dados!$B:$B,0))-MIN(Base_Dados!Y$5:Y$98)) /
(IF(MAX(Base_Dados!Y$5:Y$98)-MIN(Base_Dados!Y$5:Y$98)=0,1,MAX(Base_Dados!Y$5:Y$98)-MIN(Base_Dados!Y$5:Y$98)))) * Y$1)))</f>
        <v>0.1875</v>
      </c>
      <c r="Z427" s="106">
        <f>IF(INDEX(Base_Dados!Z:Z,MATCH($B427,Base_Dados!$B:$B,0))=0,0,
MAX(0, MIN(Z$1,
((INDEX(Base_Dados!Z:Z,MATCH($B427,Base_Dados!$B:$B,0))-MIN(Base_Dados!Z$5:Z$98)) /
(IF(MAX(Base_Dados!Z$5:Z$98)-MIN(Base_Dados!Z$5:Z$98)=0,1,MAX(Base_Dados!Z$5:Z$98)-MIN(Base_Dados!Z$5:Z$98)))) * Z$1)))</f>
        <v>0.54285714285714282</v>
      </c>
      <c r="AA427" s="106">
        <f>IF(INDEX(Base_Dados!AA:AA,MATCH($B427,Base_Dados!$B:$B,0))=0,0,
MAX(0, MIN(AA$1,
((INDEX(Base_Dados!AA:AA,MATCH($B427,Base_Dados!$B:$B,0))-MIN(Base_Dados!AA$5:AA$98)) /
(IF(MAX(Base_Dados!AA$5:AA$98)-MIN(Base_Dados!AA$5:AA$98)=0,1,MAX(Base_Dados!AA$5:AA$98)-MIN(Base_Dados!AA$5:AA$98)))) * AA$1)))</f>
        <v>0.76573426573426584</v>
      </c>
      <c r="AB427" s="106">
        <f>IF(INDEX(Base_Dados!AB:AB,MATCH($B427,Base_Dados!$B:$B,0))=0,0,
MAX(0, MIN(AB$1,
((INDEX(Base_Dados!AB:AB,MATCH($B427,Base_Dados!$B:$B,0))-MIN(Base_Dados!AB$5:AB$98)) /
(IF(MAX(Base_Dados!AB$5:AB$98)-MIN(Base_Dados!AB$5:AB$98)=0,1,MAX(Base_Dados!AB$5:AB$98)-MIN(Base_Dados!AB$5:AB$98)))) * AB$1)))</f>
        <v>0.27099909935892941</v>
      </c>
      <c r="AC427" s="106">
        <f>IF(INDEX(Base_Dados!AC:AC,MATCH($B427,Base_Dados!$B:$B,0))=0,0,
MAX(0, MIN(AC$1,
((INDEX(Base_Dados!AC:AC,MATCH($B427,Base_Dados!$B:$B,0))-MIN(Base_Dados!AC$5:AC$98)) /
(IF(MAX(Base_Dados!AC$5:AC$98)-MIN(Base_Dados!AC$5:AC$98)=0,1,MAX(Base_Dados!AC$5:AC$98)-MIN(Base_Dados!AC$5:AC$98)))) * AC$1)))</f>
        <v>0.61830916361534016</v>
      </c>
      <c r="AD427" s="106">
        <f>IF(INDEX(Base_Dados!AD:AD,MATCH($B427,Base_Dados!$B:$B,0))=0,0,
MAX(0, MIN(AD$1,
((INDEX(Base_Dados!AD:AD,MATCH($B427,Base_Dados!$B:$B,0))-MIN(Base_Dados!AD$5:AD$98)) /
(IF(MAX(Base_Dados!AD$5:AD$98)-MIN(Base_Dados!AD$5:AD$98)=0,1,MAX(Base_Dados!AD$5:AD$98)-MIN(Base_Dados!AD$5:AD$98)))) * AD$1)))</f>
        <v>0.4584528915840852</v>
      </c>
      <c r="AE427" s="106">
        <f>IF(INDEX(Base_Dados!AE:AE,MATCH($B427,Base_Dados!$B:$B,0))=0,0,
MAX(0, MIN(AE$1,
((INDEX(Base_Dados!AE:AE,MATCH($B427,Base_Dados!$B:$B,0))-MIN(Base_Dados!AE$5:AE$98)) /
(IF(MAX(Base_Dados!AE$5:AE$98)-MIN(Base_Dados!AE$5:AE$98)=0,1,MAX(Base_Dados!AE$5:AE$98)-MIN(Base_Dados!AE$5:AE$98)))) * AE$1)))</f>
        <v>0.29262188983172732</v>
      </c>
      <c r="AF427" s="106">
        <f>IF(INDEX(Base_Dados!AF:AF,MATCH($B427,Base_Dados!$B:$B,0))=0,0,
MAX(0, MIN(AF$1,
((INDEX(Base_Dados!AF:AF,MATCH($B427,Base_Dados!$B:$B,0))-MIN(Base_Dados!AF$5:AF$98)) /
(IF(MAX(Base_Dados!AF$5:AF$98)-MIN(Base_Dados!AF$5:AF$98)=0,1,MAX(Base_Dados!AF$5:AF$98)-MIN(Base_Dados!AF$5:AF$98)))) * AF$1)))</f>
        <v>0.46623454236197304</v>
      </c>
      <c r="AG427" s="106">
        <f>IF(INDEX(Base_Dados!AG:AG,MATCH($B427,Base_Dados!$B:$B,0))=0,0,
MAX(0, MIN(AG$1,
((INDEX(Base_Dados!AG:AG,MATCH($B427,Base_Dados!$B:$B,0))-MIN(Base_Dados!AG$5:AG$98)) /
(IF(MAX(Base_Dados!AG$5:AG$98)-MIN(Base_Dados!AG$5:AG$98)=0,1,MAX(Base_Dados!AG$5:AG$98)-MIN(Base_Dados!AG$5:AG$98)))) * AG$1)))</f>
        <v>0.83658048549312825</v>
      </c>
      <c r="AH427" s="106">
        <f>IF(INDEX(Base_Dados!AH:AH,MATCH($B427,Base_Dados!$B:$B,0))=0,0,
MAX(0, MIN(AH$1,
((INDEX(Base_Dados!AH:AH,MATCH($B427,Base_Dados!$B:$B,0))-MIN(Base_Dados!AH$5:AH$98)) /
(IF(MAX(Base_Dados!AH$5:AH$98)-MIN(Base_Dados!AH$5:AH$98)=0,1,MAX(Base_Dados!AH$5:AH$98)-MIN(Base_Dados!AH$5:AH$98)))) * AH$1)))</f>
        <v>1.8402414220915897</v>
      </c>
      <c r="AI427" s="106">
        <f>IF(INDEX(Base_Dados!AI:AI,MATCH($B427,Base_Dados!$B:$B,0))=0,0,
MAX(0, MIN(AI$1,
((INDEX(Base_Dados!AI:AI,MATCH($B427,Base_Dados!$B:$B,0))-MIN(Base_Dados!AI$5:AI$98)) /
(IF(MAX(Base_Dados!AI$5:AI$98)-MIN(Base_Dados!AI$5:AI$98)=0,1,MAX(Base_Dados!AI$5:AI$98)-MIN(Base_Dados!AI$5:AI$98)))) * AI$1)))</f>
        <v>1.1785714285714286</v>
      </c>
      <c r="AJ427" s="106">
        <f>IF(INDEX(Base_Dados!AJ:AJ,MATCH($B427,Base_Dados!$B:$B,0))=0,0,
MAX(0, MIN(AJ$1,
((INDEX(Base_Dados!AJ:AJ,MATCH($B427,Base_Dados!$B:$B,0))-MIN(Base_Dados!AJ$5:AJ$98)) /
(IF(MAX(Base_Dados!AJ$5:AJ$98)-MIN(Base_Dados!AJ$5:AJ$98)=0,1,MAX(Base_Dados!AJ$5:AJ$98)-MIN(Base_Dados!AJ$5:AJ$98)))) * AJ$1)))</f>
        <v>1.6847041847041848</v>
      </c>
      <c r="AK427" s="106">
        <f>IF(INDEX(Base_Dados!AK:AK,MATCH($B427,Base_Dados!$B:$B,0))=0,0,
MAX(0, MIN(AK$1,
((INDEX(Base_Dados!AK:AK,MATCH($B427,Base_Dados!$B:$B,0))-MIN(Base_Dados!AK$5:AK$98)) /
(IF(MAX(Base_Dados!AK$5:AK$98)-MIN(Base_Dados!AK$5:AK$98)=0,1,MAX(Base_Dados!AK$5:AK$98)-MIN(Base_Dados!AK$5:AK$98)))) * AK$1)))</f>
        <v>0.32643678160919543</v>
      </c>
      <c r="AL427" s="106">
        <f>IF(INDEX(Base_Dados!AL:AL,MATCH($B427,Base_Dados!$B:$B,0))=0,0,
MAX(0, MIN(AL$1,
((INDEX(Base_Dados!AL:AL,MATCH($B427,Base_Dados!$B:$B,0))-MIN(Base_Dados!AL$5:AL$98)) /
(IF(MAX(Base_Dados!AL$5:AL$98)-MIN(Base_Dados!AL$5:AL$98)=0,1,MAX(Base_Dados!AL$5:AL$98)-MIN(Base_Dados!AL$5:AL$98)))) * AL$1)))</f>
        <v>0.27777777777777779</v>
      </c>
      <c r="AM427" s="106">
        <f>IF(INDEX(Base_Dados!AM:AM,MATCH($B427,Base_Dados!$B:$B,0))=0,0,
MAX(0, MIN(AM$1,
((INDEX(Base_Dados!AM:AM,MATCH($B427,Base_Dados!$B:$B,0))-MIN(Base_Dados!AM$5:AM$98)) /
(IF(MAX(Base_Dados!AM$5:AM$98)-MIN(Base_Dados!AM$5:AM$98)=0,1,MAX(Base_Dados!AM$5:AM$98)-MIN(Base_Dados!AM$5:AM$98)))) * AM$1)))</f>
        <v>0.96737441740031072</v>
      </c>
      <c r="AN427" s="106">
        <f>IF(INDEX(Base_Dados!AN:AN,MATCH($B427,Base_Dados!$B:$B,0))=0,0,
MAX(0, MIN(AN$1,
((INDEX(Base_Dados!AN:AN,MATCH($B427,Base_Dados!$B:$B,0))-MIN(Base_Dados!AN$5:AN$98)) /
(IF(MAX(Base_Dados!AN$5:AN$98)-MIN(Base_Dados!AN$5:AN$98)=0,1,MAX(Base_Dados!AN$5:AN$98)-MIN(Base_Dados!AN$5:AN$98)))) * AN$1)))</f>
        <v>0.47251695471450444</v>
      </c>
      <c r="AO427" s="106">
        <f>IF(INDEX(Base_Dados!AO:AO,MATCH($B427,Base_Dados!$B:$B,0))=0,0,
MAX(0, MIN(AO$1,
((INDEX(Base_Dados!AO:AO,MATCH($B427,Base_Dados!$B:$B,0))-MIN(Base_Dados!AO$5:AO$98)) /
(IF(MAX(Base_Dados!AO$5:AO$98)-MIN(Base_Dados!AO$5:AO$98)=0,1,MAX(Base_Dados!AO$5:AO$98)-MIN(Base_Dados!AO$5:AO$98)))) * AO$1)))</f>
        <v>0.43548387096774194</v>
      </c>
      <c r="AP427" s="106">
        <f>IF(INDEX(Base_Dados!AP:AP,MATCH($B427,Base_Dados!$B:$B,0))=0,0,
MAX(0, MIN(AP$1,
((INDEX(Base_Dados!AP:AP,MATCH($B427,Base_Dados!$B:$B,0))-MIN(Base_Dados!AP$5:AP$98)) /
(IF(MAX(Base_Dados!AP$5:AP$98)-MIN(Base_Dados!AP$5:AP$98)=0,1,MAX(Base_Dados!AP$5:AP$98)-MIN(Base_Dados!AP$5:AP$98)))) * AP$1)))</f>
        <v>0.5</v>
      </c>
      <c r="AQ427" s="106">
        <f>IF(INDEX(Base_Dados!AQ:AQ,MATCH($B427,Base_Dados!$B:$B,0))=0,0,
MAX(0, MIN(AQ$1,
((INDEX(Base_Dados!AQ:AQ,MATCH($B427,Base_Dados!$B:$B,0))-MIN(Base_Dados!AQ$5:AQ$98)) /
(IF(MAX(Base_Dados!AQ$5:AQ$98)-MIN(Base_Dados!AQ$5:AQ$98)=0,1,MAX(Base_Dados!AQ$5:AQ$98)-MIN(Base_Dados!AQ$5:AQ$98)))) * AQ$1)))</f>
        <v>0.21666666666666667</v>
      </c>
      <c r="AR427" s="106">
        <f>IF(INDEX(Base_Dados!AR:AR,MATCH($B427,Base_Dados!$B:$B,0))=0,0,
MAX(0, MIN(AR$1,
((INDEX(Base_Dados!AR:AR,MATCH($B427,Base_Dados!$B:$B,0))-MIN(Base_Dados!AR$5:AR$98)) /
(IF(MAX(Base_Dados!AR$5:AR$98)-MIN(Base_Dados!AR$5:AR$98)=0,1,MAX(Base_Dados!AR$5:AR$98)-MIN(Base_Dados!AR$5:AR$98)))) * AR$1)))</f>
        <v>0.35483870967741937</v>
      </c>
      <c r="AS427" s="106">
        <f>IF(INDEX(Base_Dados!AS:AS,MATCH($B427,Base_Dados!$B:$B,0))=0,0,
MAX(0, MIN(AS$1,
((INDEX(Base_Dados!AS:AS,MATCH($B427,Base_Dados!$B:$B,0))-MIN(Base_Dados!AS$5:AS$98)) /
(IF(MAX(Base_Dados!AS$5:AS$98)-MIN(Base_Dados!AS$5:AS$98)=0,1,MAX(Base_Dados!AS$5:AS$98)-MIN(Base_Dados!AS$5:AS$98)))) * AS$1)))</f>
        <v>0.26219512195121952</v>
      </c>
      <c r="AT427" s="106">
        <f>IF(INDEX(Base_Dados!AT:AT,MATCH($B427,Base_Dados!$B:$B,0))=0,0,
MAX(0, MIN(AT$1,
((INDEX(Base_Dados!AT:AT,MATCH($B427,Base_Dados!$B:$B,0))-MIN(Base_Dados!AT$5:AT$98)) /
(IF(MAX(Base_Dados!AT$5:AT$98)-MIN(Base_Dados!AT$5:AT$98)=0,1,MAX(Base_Dados!AT$5:AT$98)-MIN(Base_Dados!AT$5:AT$98)))) * AT$1)))</f>
        <v>0.18571428571428572</v>
      </c>
      <c r="AU427" s="106">
        <f>IF(INDEX(Base_Dados!AU:AU,MATCH($B427,Base_Dados!$B:$B,0))=0,0,
MAX(0, MIN(AU$1,
((INDEX(Base_Dados!AU:AU,MATCH($B427,Base_Dados!$B:$B,0))-MIN(Base_Dados!AU$5:AU$98)) /
(IF(MAX(Base_Dados!AU$5:AU$98)-MIN(Base_Dados!AU$5:AU$98)=0,1,MAX(Base_Dados!AU$5:AU$98)-MIN(Base_Dados!AU$5:AU$98)))) * AU$1)))</f>
        <v>0.16385767790262173</v>
      </c>
      <c r="AV427" s="106">
        <f>IF(INDEX(Base_Dados!AV:AV,MATCH($B427,Base_Dados!$B:$B,0))=0,0,
MAX(0, MIN(AV$1,
((INDEX(Base_Dados!AV:AV,MATCH($B427,Base_Dados!$B:$B,0))-MIN(Base_Dados!AV$5:AV$98)) /
(IF(MAX(Base_Dados!AV$5:AV$98)-MIN(Base_Dados!AV$5:AV$98)=0,1,MAX(Base_Dados!AV$5:AV$98)-MIN(Base_Dados!AV$5:AV$98)))) * AV$1)))</f>
        <v>3.8461538461538464E-2</v>
      </c>
      <c r="AW427" s="106">
        <f>IF(INDEX(Base_Dados!AW:AW,MATCH($B427,Base_Dados!$B:$B,0))=0,0,
MAX(0, MIN(AW$1,
((INDEX(Base_Dados!AW:AW,MATCH($B427,Base_Dados!$B:$B,0))-MIN(Base_Dados!AW$5:AW$98)) /
(IF(MAX(Base_Dados!AW$5:AW$98)-MIN(Base_Dados!AW$5:AW$98)=0,1,MAX(Base_Dados!AW$5:AW$98)-MIN(Base_Dados!AW$5:AW$98)))) * AW$1)))</f>
        <v>0.26470588235294118</v>
      </c>
      <c r="AX427" s="106">
        <f>IF(INDEX(Base_Dados!AX:AX,MATCH($B427,Base_Dados!$B:$B,0))=0,0,
MAX(0, MIN(AX$1,
((INDEX(Base_Dados!AX:AX,MATCH($B427,Base_Dados!$B:$B,0))-MIN(Base_Dados!AX$5:AX$98)) /
(IF(MAX(Base_Dados!AX$5:AX$98)-MIN(Base_Dados!AX$5:AX$98)=0,1,MAX(Base_Dados!AX$5:AX$98)-MIN(Base_Dados!AX$5:AX$98)))) * AX$1)))</f>
        <v>7.8107738150255943E-2</v>
      </c>
      <c r="AY427" s="106">
        <f>IF(INDEX(Base_Dados!AY:AY,MATCH($B427,Base_Dados!$B:$B,0))=0,0,
MAX(0, MIN(AY$1,
((INDEX(Base_Dados!AY:AY,MATCH($B427,Base_Dados!$B:$B,0))-MIN(Base_Dados!AY$5:AY$98)) /
(IF(MAX(Base_Dados!AY$5:AY$98)-MIN(Base_Dados!AY$5:AY$98)=0,1,MAX(Base_Dados!AY$5:AY$98)-MIN(Base_Dados!AY$5:AY$98)))) * AY$1)))</f>
        <v>0.3119024068578965</v>
      </c>
      <c r="AZ427" s="106">
        <f>IF(INDEX(Base_Dados!AZ:AZ,MATCH($B427,Base_Dados!$B:$B,0))=0,0,
MAX(0, MIN(AZ$1,
((INDEX(Base_Dados!AZ:AZ,MATCH($B427,Base_Dados!$B:$B,0))-MIN(Base_Dados!AZ$5:AZ$98)) /
(IF(MAX(Base_Dados!AZ$5:AZ$98)-MIN(Base_Dados!AZ$5:AZ$98)=0,1,MAX(Base_Dados!AZ$5:AZ$98)-MIN(Base_Dados!AZ$5:AZ$98)))) * AZ$1)))</f>
        <v>0.33451202263083452</v>
      </c>
      <c r="BA427" s="106">
        <f>IF(INDEX(Base_Dados!BA:BA,MATCH($B427,Base_Dados!$B:$B,0))=0,0,
MAX(0, MIN(BA$1,
((INDEX(Base_Dados!BA:BA,MATCH($B427,Base_Dados!$B:$B,0))-MIN(Base_Dados!BA$5:BA$98)) /
(IF(MAX(Base_Dados!BA$5:BA$98)-MIN(Base_Dados!BA$5:BA$98)=0,1,MAX(Base_Dados!BA$5:BA$98)-MIN(Base_Dados!BA$5:BA$98)))) * BA$1)))</f>
        <v>0.3114411954084238</v>
      </c>
      <c r="BB427" s="106">
        <f>IF(INDEX(Base_Dados!BB:BB,MATCH($B427,Base_Dados!$B:$B,0))=0,0,
MAX(0, MIN(BB$1,
((INDEX(Base_Dados!BB:BB,MATCH($B427,Base_Dados!$B:$B,0))-MIN(Base_Dados!BB$5:BB$98)) /
(IF(MAX(Base_Dados!BB$5:BB$98)-MIN(Base_Dados!BB$5:BB$98)=0,1,MAX(Base_Dados!BB$5:BB$98)-MIN(Base_Dados!BB$5:BB$98)))) * BB$1)))</f>
        <v>0.14045667045816837</v>
      </c>
      <c r="BC427" s="106">
        <f>IF(INDEX(Base_Dados!BC:BC,MATCH($B427,Base_Dados!$B:$B,0))=0,0,
MAX(0, MIN(BC$1,
((INDEX(Base_Dados!BC:BC,MATCH($B427,Base_Dados!$B:$B,0))-MIN(Base_Dados!BC$5:BC$98)) /
(IF(MAX(Base_Dados!BC$5:BC$98)-MIN(Base_Dados!BC$5:BC$98)=0,1,MAX(Base_Dados!BC$5:BC$98)-MIN(Base_Dados!BC$5:BC$98)))) * BC$1)))</f>
        <v>0.28198222461621331</v>
      </c>
      <c r="BD427" s="106">
        <f>IF(INDEX(Base_Dados!BD:BD,MATCH($B427,Base_Dados!$B:$B,0))=0,0,
MAX(0, MIN(BD$1,
((INDEX(Base_Dados!BD:BD,MATCH($B427,Base_Dados!$B:$B,0))-MIN(Base_Dados!BD$5:BD$98)) /
(IF(MAX(Base_Dados!BD$5:BD$98)-MIN(Base_Dados!BD$5:BD$98)=0,1,MAX(Base_Dados!BD$5:BD$98)-MIN(Base_Dados!BD$5:BD$98)))) * BD$1)))</f>
        <v>0.24333494910324771</v>
      </c>
      <c r="BE427" s="106">
        <f>IF(INDEX(Base_Dados!BE:BE,MATCH($B427,Base_Dados!$B:$B,0))=0,0,
MAX(0, MIN(BE$1,
((INDEX(Base_Dados!BE:BE,MATCH($B427,Base_Dados!$B:$B,0))-MIN(Base_Dados!BE$5:BE$98)) /
(IF(MAX(Base_Dados!BE$5:BE$98)-MIN(Base_Dados!BE$5:BE$98)=0,1,MAX(Base_Dados!BE$5:BE$98)-MIN(Base_Dados!BE$5:BE$98)))) * BE$1)))</f>
        <v>1</v>
      </c>
      <c r="BF427" s="106">
        <f>IF(INDEX(Base_Dados!BF:BF,MATCH($B427,Base_Dados!$B:$B,0))=0,0,
MAX(0, MIN(BF$1,
((INDEX(Base_Dados!BF:BF,MATCH($B427,Base_Dados!$B:$B,0))-MIN(Base_Dados!BF$5:BF$98)) /
(IF(MAX(Base_Dados!BF$5:BF$98)-MIN(Base_Dados!BF$5:BF$98)=0,1,MAX(Base_Dados!BF$5:BF$98)-MIN(Base_Dados!BF$5:BF$98)))) * BF$1)))</f>
        <v>0.2353896103896104</v>
      </c>
      <c r="BG427" s="106">
        <f>IF(INDEX(Base_Dados!BG:BG,MATCH($B427,Base_Dados!$B:$B,0))=0,0,
MAX(0, MIN(BG$1,
((INDEX(Base_Dados!BG:BG,MATCH($B427,Base_Dados!$B:$B,0))-MIN(Base_Dados!BG$5:BG$98)) /
(IF(MAX(Base_Dados!BG$5:BG$98)-MIN(Base_Dados!BG$5:BG$98)=0,1,MAX(Base_Dados!BG$5:BG$98)-MIN(Base_Dados!BG$5:BG$98)))) * BG$1)))</f>
        <v>8.612040133779264E-2</v>
      </c>
      <c r="BH427" s="106">
        <f>IF(INDEX(Base_Dados!BH:BH,MATCH($B427,Base_Dados!$B:$B,0))=0,0,
MAX(0, MIN(BH$1,
((INDEX(Base_Dados!BH:BH,MATCH($B427,Base_Dados!$B:$B,0))-MIN(Base_Dados!BH$5:BH$98)) /
(IF(MAX(Base_Dados!BH$5:BH$98)-MIN(Base_Dados!BH$5:BH$98)=0,1,MAX(Base_Dados!BH$5:BH$98)-MIN(Base_Dados!BH$5:BH$98)))) * BH$1)))</f>
        <v>0.38461538461538464</v>
      </c>
      <c r="BI427" s="106">
        <f>IF(INDEX(Base_Dados!BI:BI,MATCH($B427,Base_Dados!$B:$B,0))=0,0,
MAX(0, MIN(BI$1,
((INDEX(Base_Dados!BI:BI,MATCH($B427,Base_Dados!$B:$B,0))-MIN(Base_Dados!BI$5:BI$98)) /
(IF(MAX(Base_Dados!BI$5:BI$98)-MIN(Base_Dados!BI$5:BI$98)=0,1,MAX(Base_Dados!BI$5:BI$98)-MIN(Base_Dados!BI$5:BI$98)))) * BI$1)))</f>
        <v>1</v>
      </c>
      <c r="BJ427" s="106">
        <f>IF(INDEX(Base_Dados!BJ:BJ,MATCH($B427,Base_Dados!$B:$B,0))=0,0,
MAX(0, MIN(BJ$1,
((INDEX(Base_Dados!BJ:BJ,MATCH($B427,Base_Dados!$B:$B,0))-MIN(Base_Dados!BJ$5:BJ$98)) /
(IF(MAX(Base_Dados!BJ$5:BJ$98)-MIN(Base_Dados!BJ$5:BJ$98)=0,1,MAX(Base_Dados!BJ$5:BJ$98)-MIN(Base_Dados!BJ$5:BJ$98)))) * BJ$1)))</f>
        <v>0.4631578947368421</v>
      </c>
      <c r="BK427" s="106">
        <f>IF(INDEX(Base_Dados!BK:BK,MATCH($B427,Base_Dados!$B:$B,0))=0,0,
MAX(0, MIN(BK$1,
((INDEX(Base_Dados!BK:BK,MATCH($B427,Base_Dados!$B:$B,0))-MIN(Base_Dados!BK$5:BK$98)) /
(IF(MAX(Base_Dados!BK$5:BK$98)-MIN(Base_Dados!BK$5:BK$98)=0,1,MAX(Base_Dados!BK$5:BK$98)-MIN(Base_Dados!BK$5:BK$98)))) * BK$1)))</f>
        <v>0.4642857142857143</v>
      </c>
      <c r="BL427" s="106">
        <f>IF(INDEX(Base_Dados!BL:BL,MATCH($B427,Base_Dados!$B:$B,0))=0,0,
MAX(0, MIN(BL$1,
((INDEX(Base_Dados!BL:BL,MATCH($B427,Base_Dados!$B:$B,0))-MIN(Base_Dados!BL$5:BL$98)) /
(IF(MAX(Base_Dados!BL$5:BL$98)-MIN(Base_Dados!BL$5:BL$98)=0,1,MAX(Base_Dados!BL$5:BL$98)-MIN(Base_Dados!BL$5:BL$98)))) * BL$1)))</f>
        <v>0.52605863192182412</v>
      </c>
      <c r="BM427" s="106">
        <f>IF(INDEX(Base_Dados!BM:BM,MATCH($B427,Base_Dados!$B:$B,0))=0,0,
MAX(0, MIN(BM$1,
((INDEX(Base_Dados!BM:BM,MATCH($B427,Base_Dados!$B:$B,0))-MIN(Base_Dados!BM$5:BM$98)) /
(IF(MAX(Base_Dados!BM$5:BM$98)-MIN(Base_Dados!BM$5:BM$98)=0,1,MAX(Base_Dados!BM$5:BM$98)-MIN(Base_Dados!BM$5:BM$98)))) * BM$1)))</f>
        <v>1</v>
      </c>
      <c r="BN427" s="106">
        <f>IF(INDEX(Base_Dados!BN:BN,MATCH($B427,Base_Dados!$B:$B,0))=0,0,
MAX(0, MIN(BN$1,
((INDEX(Base_Dados!BN:BN,MATCH($B427,Base_Dados!$B:$B,0))-MIN(Base_Dados!BN$5:BN$98)) /
(IF(MAX(Base_Dados!BN$5:BN$98)-MIN(Base_Dados!BN$5:BN$98)=0,1,MAX(Base_Dados!BN$5:BN$98)-MIN(Base_Dados!BN$5:BN$98)))) * BN$1)))</f>
        <v>0.19491098281472469</v>
      </c>
      <c r="BO427" s="106">
        <f>IF(INDEX(Base_Dados!BO:BO,MATCH($B427,Base_Dados!$B:$B,0))=0,0,
MAX(0, MIN(BO$1,
((INDEX(Base_Dados!BO:BO,MATCH($B427,Base_Dados!$B:$B,0))-MIN(Base_Dados!BO$5:BO$98)) /
(IF(MAX(Base_Dados!BO$5:BO$98)-MIN(Base_Dados!BO$5:BO$98)=0,1,MAX(Base_Dados!BO$5:BO$98)-MIN(Base_Dados!BO$5:BO$98)))) * BO$1)))</f>
        <v>3.4482758620689655E-2</v>
      </c>
      <c r="BP427" s="106">
        <f t="shared" si="28"/>
        <v>40.241803533285477</v>
      </c>
      <c r="BQ427" s="111">
        <f t="shared" si="29"/>
        <v>0.49142521130704853</v>
      </c>
      <c r="BR427" s="112">
        <f t="shared" si="30"/>
        <v>0.17691689782902525</v>
      </c>
      <c r="BS427" s="113">
        <f t="shared" si="31"/>
        <v>40.064886635456453</v>
      </c>
    </row>
    <row r="428" spans="1:71">
      <c r="A428" s="21">
        <v>41012</v>
      </c>
      <c r="B428" s="21" t="s">
        <v>447</v>
      </c>
      <c r="C428" s="21" t="s">
        <v>437</v>
      </c>
      <c r="D428" s="105">
        <f>IF(INDEX(Base_Dados!D:D,MATCH($B428,Base_Dados!$B:$B,0))=0,0,
MAX(0, MIN(D$1,
((INDEX(Base_Dados!D:D,MATCH($B428,Base_Dados!$B:$B,0))-MIN(Base_Dados!D$5:D$98)) /
(IF(MAX(Base_Dados!D$5:D$98)-MIN(Base_Dados!D$5:D$98)=0,1,MAX(Base_Dados!D$5:D$98)-MIN(Base_Dados!D$5:D$98)))) * D$1)))</f>
        <v>5.5305467889850253E-2</v>
      </c>
      <c r="E428" s="106">
        <f>IF(INDEX(Base_Dados!E:E,MATCH($B428,Base_Dados!$B:$B,0))=0,0,
MAX(0, MIN(E$1,
((INDEX(Base_Dados!E:E,MATCH($B428,Base_Dados!$B:$B,0))-MIN(Base_Dados!E$5:E$98)) /
(IF(MAX(Base_Dados!E$5:E$98)-MIN(Base_Dados!E$5:E$98)=0,1,MAX(Base_Dados!E$5:E$98)-MIN(Base_Dados!E$5:E$98)))) * E$1)))</f>
        <v>2.5159600021791781E-3</v>
      </c>
      <c r="F428" s="106">
        <f>IF(INDEX(Base_Dados!F:F,MATCH($B428,Base_Dados!$B:$B,0))=0,0,
MAX(0, MIN(F$1,
((INDEX(Base_Dados!F:F,MATCH($B428,Base_Dados!$B:$B,0))-MIN(Base_Dados!F$5:F$98)) /
(IF(MAX(Base_Dados!F$5:F$98)-MIN(Base_Dados!F$5:F$98)=0,1,MAX(Base_Dados!F$5:F$98)-MIN(Base_Dados!F$5:F$98)))) * F$1)))</f>
        <v>2.3614758279334254E-3</v>
      </c>
      <c r="G428" s="106">
        <f>IF(INDEX(Base_Dados!G:G,MATCH($B428,Base_Dados!$B:$B,0))=0,0,
MAX(0, MIN(G$1,
((INDEX(Base_Dados!G:G,MATCH($B428,Base_Dados!$B:$B,0))-MIN(Base_Dados!G$5:G$98)) /
(IF(MAX(Base_Dados!G$5:G$98)-MIN(Base_Dados!G$5:G$98)=0,1,MAX(Base_Dados!G$5:G$98)-MIN(Base_Dados!G$5:G$98)))) * G$1)))</f>
        <v>2.4991428932315631E-3</v>
      </c>
      <c r="H428" s="106">
        <f>IF(INDEX(Base_Dados!H:H,MATCH($B428,Base_Dados!$B:$B,0))=0,0,
MAX(0, MIN(H$1,
((INDEX(Base_Dados!H:H,MATCH($B428,Base_Dados!$B:$B,0))-MIN(Base_Dados!H$5:H$98)) /
(IF(MAX(Base_Dados!H$5:H$98)-MIN(Base_Dados!H$5:H$98)=0,1,MAX(Base_Dados!H$5:H$98)-MIN(Base_Dados!H$5:H$98)))) * H$1)))</f>
        <v>3.6226212571837473E-3</v>
      </c>
      <c r="I428" s="106">
        <f>IF(INDEX(Base_Dados!I:I,MATCH($B428,Base_Dados!$B:$B,0))=0,0,
MAX(0, MIN(I$1,
((INDEX(Base_Dados!I:I,MATCH($B428,Base_Dados!$B:$B,0))-MIN(Base_Dados!I$5:I$98)) /
(IF(MAX(Base_Dados!I$5:I$98)-MIN(Base_Dados!I$5:I$98)=0,1,MAX(Base_Dados!I$5:I$98)-MIN(Base_Dados!I$5:I$98)))) * I$1)))</f>
        <v>1.1343047080139494E-2</v>
      </c>
      <c r="J428" s="106">
        <f>IF(INDEX(Base_Dados!J:J,MATCH($B428,Base_Dados!$B:$B,0))=0,0,
MAX(0, MIN(J$1,
((INDEX(Base_Dados!J:J,MATCH($B428,Base_Dados!$B:$B,0))-MIN(Base_Dados!J$5:J$98)) /
(IF(MAX(Base_Dados!J$5:J$98)-MIN(Base_Dados!J$5:J$98)=0,1,MAX(Base_Dados!J$5:J$98)-MIN(Base_Dados!J$5:J$98)))) * J$1)))</f>
        <v>1.7721827527618667E-2</v>
      </c>
      <c r="K428" s="106">
        <f>IF(INDEX(Base_Dados!K:K,MATCH($B428,Base_Dados!$B:$B,0))=0,0,
MAX(0, MIN(K$1,
((INDEX(Base_Dados!K:K,MATCH($B428,Base_Dados!$B:$B,0))-MIN(Base_Dados!K$5:K$98)) /
(IF(MAX(Base_Dados!K$5:K$98)-MIN(Base_Dados!K$5:K$98)=0,1,MAX(Base_Dados!K$5:K$98)-MIN(Base_Dados!K$5:K$98)))) * K$1)))</f>
        <v>2.439624329159213E-2</v>
      </c>
      <c r="L428" s="106">
        <f>IF(INDEX(Base_Dados!L:L,MATCH($B428,Base_Dados!$B:$B,0))=0,0,
MAX(0, MIN(L$1,
((INDEX(Base_Dados!L:L,MATCH($B428,Base_Dados!$B:$B,0))-MIN(Base_Dados!L$5:L$98)) /
(IF(MAX(Base_Dados!L$5:L$98)-MIN(Base_Dados!L$5:L$98)=0,1,MAX(Base_Dados!L$5:L$98)-MIN(Base_Dados!L$5:L$98)))) * L$1)))</f>
        <v>4.1140723554312669E-2</v>
      </c>
      <c r="M428" s="106">
        <f>IF(INDEX(Base_Dados!M:M,MATCH($B428,Base_Dados!$B:$B,0))=0,0,
MAX(0, MIN(M$1,
((INDEX(Base_Dados!M:M,MATCH($B428,Base_Dados!$B:$B,0))-MIN(Base_Dados!M$5:M$98)) /
(IF(MAX(Base_Dados!M$5:M$98)-MIN(Base_Dados!M$5:M$98)=0,1,MAX(Base_Dados!M$5:M$98)-MIN(Base_Dados!M$5:M$98)))) * M$1)))</f>
        <v>4.8174927113702623E-2</v>
      </c>
      <c r="N428" s="106">
        <f>IF(INDEX(Base_Dados!N:N,MATCH($B428,Base_Dados!$B:$B,0))=0,0,
MAX(0, MIN(N$1,
((INDEX(Base_Dados!N:N,MATCH($B428,Base_Dados!$B:$B,0))-MIN(Base_Dados!N$5:N$98)) /
(IF(MAX(Base_Dados!N$5:N$98)-MIN(Base_Dados!N$5:N$98)=0,1,MAX(Base_Dados!N$5:N$98)-MIN(Base_Dados!N$5:N$98)))) * N$1)))</f>
        <v>6.1571954235142397E-2</v>
      </c>
      <c r="O428" s="106">
        <f>IF(INDEX(Base_Dados!O:O,MATCH($B428,Base_Dados!$B:$B,0))=0,0,
MAX(0, MIN(O$1,
((INDEX(Base_Dados!O:O,MATCH($B428,Base_Dados!$B:$B,0))-MIN(Base_Dados!O$5:O$98)) /
(IF(MAX(Base_Dados!O$5:O$98)-MIN(Base_Dados!O$5:O$98)=0,1,MAX(Base_Dados!O$5:O$98)-MIN(Base_Dados!O$5:O$98)))) * O$1)))</f>
        <v>8.2446067227827644E-2</v>
      </c>
      <c r="P428" s="106">
        <f>IF(INDEX(Base_Dados!P:P,MATCH($B428,Base_Dados!$B:$B,0))=0,0,
MAX(0, MIN(P$1,
((INDEX(Base_Dados!P:P,MATCH($B428,Base_Dados!$B:$B,0))-MIN(Base_Dados!P$5:P$98)) /
(IF(MAX(Base_Dados!P$5:P$98)-MIN(Base_Dados!P$5:P$98)=0,1,MAX(Base_Dados!P$5:P$98)-MIN(Base_Dados!P$5:P$98)))) * P$1)))</f>
        <v>1.7726029922275812E-2</v>
      </c>
      <c r="Q428" s="106">
        <f>IF(INDEX(Base_Dados!Q:Q,MATCH($B428,Base_Dados!$B:$B,0))=0,0,
MAX(0, MIN(Q$1,
((INDEX(Base_Dados!Q:Q,MATCH($B428,Base_Dados!$B:$B,0))-MIN(Base_Dados!Q$5:Q$98)) /
(IF(MAX(Base_Dados!Q$5:Q$98)-MIN(Base_Dados!Q$5:Q$98)=0,1,MAX(Base_Dados!Q$5:Q$98)-MIN(Base_Dados!Q$5:Q$98)))) * Q$1)))</f>
        <v>6.0554999736717394E-3</v>
      </c>
      <c r="R428" s="106">
        <f>IF(INDEX(Base_Dados!R:R,MATCH($B428,Base_Dados!$B:$B,0))=0,0,
MAX(0, MIN(R$1,
((INDEX(Base_Dados!R:R,MATCH($B428,Base_Dados!$B:$B,0))-MIN(Base_Dados!R$5:R$98)) /
(IF(MAX(Base_Dados!R$5:R$98)-MIN(Base_Dados!R$5:R$98)=0,1,MAX(Base_Dados!R$5:R$98)-MIN(Base_Dados!R$5:R$98)))) * R$1)))</f>
        <v>7.0413958792334176E-3</v>
      </c>
      <c r="S428" s="106">
        <f>IF(INDEX(Base_Dados!S:S,MATCH($B428,Base_Dados!$B:$B,0))=0,0,
MAX(0, MIN(S$1,
((INDEX(Base_Dados!S:S,MATCH($B428,Base_Dados!$B:$B,0))-MIN(Base_Dados!S$5:S$98)) /
(IF(MAX(Base_Dados!S$5:S$98)-MIN(Base_Dados!S$5:S$98)=0,1,MAX(Base_Dados!S$5:S$98)-MIN(Base_Dados!S$5:S$98)))) * S$1)))</f>
        <v>1.2633865049052648E-2</v>
      </c>
      <c r="T428" s="106">
        <f>IF(INDEX(Base_Dados!T:T,MATCH($B428,Base_Dados!$B:$B,0))=0,0,
MAX(0, MIN(T$1,
((INDEX(Base_Dados!T:T,MATCH($B428,Base_Dados!$B:$B,0))-MIN(Base_Dados!T$5:T$98)) /
(IF(MAX(Base_Dados!T$5:T$98)-MIN(Base_Dados!T$5:T$98)=0,1,MAX(Base_Dados!T$5:T$98)-MIN(Base_Dados!T$5:T$98)))) * T$1)))</f>
        <v>0.57461063106271404</v>
      </c>
      <c r="U428" s="106">
        <f>IF(INDEX(Base_Dados!U:U,MATCH($B428,Base_Dados!$B:$B,0))=0,0,
MAX(0, MIN(U$1,
((INDEX(Base_Dados!U:U,MATCH($B428,Base_Dados!$B:$B,0))-MIN(Base_Dados!U$5:U$98)) /
(IF(MAX(Base_Dados!U$5:U$98)-MIN(Base_Dados!U$5:U$98)=0,1,MAX(Base_Dados!U$5:U$98)-MIN(Base_Dados!U$5:U$98)))) * U$1)))</f>
        <v>0.85820106698071219</v>
      </c>
      <c r="V428" s="106">
        <f>IF(INDEX(Base_Dados!V:V,MATCH($B428,Base_Dados!$B:$B,0))=0,0,
MAX(0, MIN(V$1,
((INDEX(Base_Dados!V:V,MATCH($B428,Base_Dados!$B:$B,0))-MIN(Base_Dados!V$5:V$98)) /
(IF(MAX(Base_Dados!V$5:V$98)-MIN(Base_Dados!V$5:V$98)=0,1,MAX(Base_Dados!V$5:V$98)-MIN(Base_Dados!V$5:V$98)))) * V$1)))</f>
        <v>2.329717474238701E-2</v>
      </c>
      <c r="W428" s="106">
        <f>IF(INDEX(Base_Dados!W:W,MATCH($B428,Base_Dados!$B:$B,0))=0,0,
MAX(0, MIN(W$1,
((INDEX(Base_Dados!W:W,MATCH($B428,Base_Dados!$B:$B,0))-MIN(Base_Dados!W$5:W$98)) /
(IF(MAX(Base_Dados!W$5:W$98)-MIN(Base_Dados!W$5:W$98)=0,1,MAX(Base_Dados!W$5:W$98)-MIN(Base_Dados!W$5:W$98)))) * W$1)))</f>
        <v>2.4238395158264017</v>
      </c>
      <c r="X428" s="106">
        <f>IF(INDEX(Base_Dados!X:X,MATCH($B428,Base_Dados!$B:$B,0))=0,0,
MAX(0, MIN(X$1,
((INDEX(Base_Dados!X:X,MATCH($B428,Base_Dados!$B:$B,0))-MIN(Base_Dados!X$5:X$98)) /
(IF(MAX(Base_Dados!X$5:X$98)-MIN(Base_Dados!X$5:X$98)=0,1,MAX(Base_Dados!X$5:X$98)-MIN(Base_Dados!X$5:X$98)))) * X$1)))</f>
        <v>0</v>
      </c>
      <c r="Y428" s="106">
        <f>IF(INDEX(Base_Dados!Y:Y,MATCH($B428,Base_Dados!$B:$B,0))=0,0,
MAX(0, MIN(Y$1,
((INDEX(Base_Dados!Y:Y,MATCH($B428,Base_Dados!$B:$B,0))-MIN(Base_Dados!Y$5:Y$98)) /
(IF(MAX(Base_Dados!Y$5:Y$98)-MIN(Base_Dados!Y$5:Y$98)=0,1,MAX(Base_Dados!Y$5:Y$98)-MIN(Base_Dados!Y$5:Y$98)))) * Y$1)))</f>
        <v>0</v>
      </c>
      <c r="Z428" s="106">
        <f>IF(INDEX(Base_Dados!Z:Z,MATCH($B428,Base_Dados!$B:$B,0))=0,0,
MAX(0, MIN(Z$1,
((INDEX(Base_Dados!Z:Z,MATCH($B428,Base_Dados!$B:$B,0))-MIN(Base_Dados!Z$5:Z$98)) /
(IF(MAX(Base_Dados!Z$5:Z$98)-MIN(Base_Dados!Z$5:Z$98)=0,1,MAX(Base_Dados!Z$5:Z$98)-MIN(Base_Dados!Z$5:Z$98)))) * Z$1)))</f>
        <v>0</v>
      </c>
      <c r="AA428" s="106">
        <f>IF(INDEX(Base_Dados!AA:AA,MATCH($B428,Base_Dados!$B:$B,0))=0,0,
MAX(0, MIN(AA$1,
((INDEX(Base_Dados!AA:AA,MATCH($B428,Base_Dados!$B:$B,0))-MIN(Base_Dados!AA$5:AA$98)) /
(IF(MAX(Base_Dados!AA$5:AA$98)-MIN(Base_Dados!AA$5:AA$98)=0,1,MAX(Base_Dados!AA$5:AA$98)-MIN(Base_Dados!AA$5:AA$98)))) * AA$1)))</f>
        <v>0</v>
      </c>
      <c r="AB428" s="106">
        <f>IF(INDEX(Base_Dados!AB:AB,MATCH($B428,Base_Dados!$B:$B,0))=0,0,
MAX(0, MIN(AB$1,
((INDEX(Base_Dados!AB:AB,MATCH($B428,Base_Dados!$B:$B,0))-MIN(Base_Dados!AB$5:AB$98)) /
(IF(MAX(Base_Dados!AB$5:AB$98)-MIN(Base_Dados!AB$5:AB$98)=0,1,MAX(Base_Dados!AB$5:AB$98)-MIN(Base_Dados!AB$5:AB$98)))) * AB$1)))</f>
        <v>0</v>
      </c>
      <c r="AC428" s="106">
        <f>IF(INDEX(Base_Dados!AC:AC,MATCH($B428,Base_Dados!$B:$B,0))=0,0,
MAX(0, MIN(AC$1,
((INDEX(Base_Dados!AC:AC,MATCH($B428,Base_Dados!$B:$B,0))-MIN(Base_Dados!AC$5:AC$98)) /
(IF(MAX(Base_Dados!AC$5:AC$98)-MIN(Base_Dados!AC$5:AC$98)=0,1,MAX(Base_Dados!AC$5:AC$98)-MIN(Base_Dados!AC$5:AC$98)))) * AC$1)))</f>
        <v>1.0876373096935826E-2</v>
      </c>
      <c r="AD428" s="106">
        <f>IF(INDEX(Base_Dados!AD:AD,MATCH($B428,Base_Dados!$B:$B,0))=0,0,
MAX(0, MIN(AD$1,
((INDEX(Base_Dados!AD:AD,MATCH($B428,Base_Dados!$B:$B,0))-MIN(Base_Dados!AD$5:AD$98)) /
(IF(MAX(Base_Dados!AD$5:AD$98)-MIN(Base_Dados!AD$5:AD$98)=0,1,MAX(Base_Dados!AD$5:AD$98)-MIN(Base_Dados!AD$5:AD$98)))) * AD$1)))</f>
        <v>7.986984173938767E-3</v>
      </c>
      <c r="AE428" s="106">
        <f>IF(INDEX(Base_Dados!AE:AE,MATCH($B428,Base_Dados!$B:$B,0))=0,0,
MAX(0, MIN(AE$1,
((INDEX(Base_Dados!AE:AE,MATCH($B428,Base_Dados!$B:$B,0))-MIN(Base_Dados!AE$5:AE$98)) /
(IF(MAX(Base_Dados!AE$5:AE$98)-MIN(Base_Dados!AE$5:AE$98)=0,1,MAX(Base_Dados!AE$5:AE$98)-MIN(Base_Dados!AE$5:AE$98)))) * AE$1)))</f>
        <v>4.012656407306199E-3</v>
      </c>
      <c r="AF428" s="106">
        <f>IF(INDEX(Base_Dados!AF:AF,MATCH($B428,Base_Dados!$B:$B,0))=0,0,
MAX(0, MIN(AF$1,
((INDEX(Base_Dados!AF:AF,MATCH($B428,Base_Dados!$B:$B,0))-MIN(Base_Dados!AF$5:AF$98)) /
(IF(MAX(Base_Dados!AF$5:AF$98)-MIN(Base_Dados!AF$5:AF$98)=0,1,MAX(Base_Dados!AF$5:AF$98)-MIN(Base_Dados!AF$5:AF$98)))) * AF$1)))</f>
        <v>4.1373603640877119E-3</v>
      </c>
      <c r="AG428" s="106">
        <f>IF(INDEX(Base_Dados!AG:AG,MATCH($B428,Base_Dados!$B:$B,0))=0,0,
MAX(0, MIN(AG$1,
((INDEX(Base_Dados!AG:AG,MATCH($B428,Base_Dados!$B:$B,0))-MIN(Base_Dados!AG$5:AG$98)) /
(IF(MAX(Base_Dados!AG$5:AG$98)-MIN(Base_Dados!AG$5:AG$98)=0,1,MAX(Base_Dados!AG$5:AG$98)-MIN(Base_Dados!AG$5:AG$98)))) * AG$1)))</f>
        <v>6.0554999736717394E-3</v>
      </c>
      <c r="AH428" s="106">
        <f>IF(INDEX(Base_Dados!AH:AH,MATCH($B428,Base_Dados!$B:$B,0))=0,0,
MAX(0, MIN(AH$1,
((INDEX(Base_Dados!AH:AH,MATCH($B428,Base_Dados!$B:$B,0))-MIN(Base_Dados!AH$5:AH$98)) /
(IF(MAX(Base_Dados!AH$5:AH$98)-MIN(Base_Dados!AH$5:AH$98)=0,1,MAX(Base_Dados!AH$5:AH$98)-MIN(Base_Dados!AH$5:AH$98)))) * AH$1)))</f>
        <v>1.1441772407023787</v>
      </c>
      <c r="AI428" s="106">
        <f>IF(INDEX(Base_Dados!AI:AI,MATCH($B428,Base_Dados!$B:$B,0))=0,0,
MAX(0, MIN(AI$1,
((INDEX(Base_Dados!AI:AI,MATCH($B428,Base_Dados!$B:$B,0))-MIN(Base_Dados!AI$5:AI$98)) /
(IF(MAX(Base_Dados!AI$5:AI$98)-MIN(Base_Dados!AI$5:AI$98)=0,1,MAX(Base_Dados!AI$5:AI$98)-MIN(Base_Dados!AI$5:AI$98)))) * AI$1)))</f>
        <v>3.5714285714285712E-2</v>
      </c>
      <c r="AJ428" s="106">
        <f>IF(INDEX(Base_Dados!AJ:AJ,MATCH($B428,Base_Dados!$B:$B,0))=0,0,
MAX(0, MIN(AJ$1,
((INDEX(Base_Dados!AJ:AJ,MATCH($B428,Base_Dados!$B:$B,0))-MIN(Base_Dados!AJ$5:AJ$98)) /
(IF(MAX(Base_Dados!AJ$5:AJ$98)-MIN(Base_Dados!AJ$5:AJ$98)=0,1,MAX(Base_Dados!AJ$5:AJ$98)-MIN(Base_Dados!AJ$5:AJ$98)))) * AJ$1)))</f>
        <v>0</v>
      </c>
      <c r="AK428" s="106">
        <f>IF(INDEX(Base_Dados!AK:AK,MATCH($B428,Base_Dados!$B:$B,0))=0,0,
MAX(0, MIN(AK$1,
((INDEX(Base_Dados!AK:AK,MATCH($B428,Base_Dados!$B:$B,0))-MIN(Base_Dados!AK$5:AK$98)) /
(IF(MAX(Base_Dados!AK$5:AK$98)-MIN(Base_Dados!AK$5:AK$98)=0,1,MAX(Base_Dados!AK$5:AK$98)-MIN(Base_Dados!AK$5:AK$98)))) * AK$1)))</f>
        <v>2.2988505747126436E-3</v>
      </c>
      <c r="AL428" s="106">
        <f>IF(INDEX(Base_Dados!AL:AL,MATCH($B428,Base_Dados!$B:$B,0))=0,0,
MAX(0, MIN(AL$1,
((INDEX(Base_Dados!AL:AL,MATCH($B428,Base_Dados!$B:$B,0))-MIN(Base_Dados!AL$5:AL$98)) /
(IF(MAX(Base_Dados!AL$5:AL$98)-MIN(Base_Dados!AL$5:AL$98)=0,1,MAX(Base_Dados!AL$5:AL$98)-MIN(Base_Dados!AL$5:AL$98)))) * AL$1)))</f>
        <v>0</v>
      </c>
      <c r="AM428" s="106">
        <f>IF(INDEX(Base_Dados!AM:AM,MATCH($B428,Base_Dados!$B:$B,0))=0,0,
MAX(0, MIN(AM$1,
((INDEX(Base_Dados!AM:AM,MATCH($B428,Base_Dados!$B:$B,0))-MIN(Base_Dados!AM$5:AM$98)) /
(IF(MAX(Base_Dados!AM$5:AM$98)-MIN(Base_Dados!AM$5:AM$98)=0,1,MAX(Base_Dados!AM$5:AM$98)-MIN(Base_Dados!AM$5:AM$98)))) * AM$1)))</f>
        <v>0</v>
      </c>
      <c r="AN428" s="106">
        <f>IF(INDEX(Base_Dados!AN:AN,MATCH($B428,Base_Dados!$B:$B,0))=0,0,
MAX(0, MIN(AN$1,
((INDEX(Base_Dados!AN:AN,MATCH($B428,Base_Dados!$B:$B,0))-MIN(Base_Dados!AN$5:AN$98)) /
(IF(MAX(Base_Dados!AN$5:AN$98)-MIN(Base_Dados!AN$5:AN$98)=0,1,MAX(Base_Dados!AN$5:AN$98)-MIN(Base_Dados!AN$5:AN$98)))) * AN$1)))</f>
        <v>0</v>
      </c>
      <c r="AO428" s="106">
        <f>IF(INDEX(Base_Dados!AO:AO,MATCH($B428,Base_Dados!$B:$B,0))=0,0,
MAX(0, MIN(AO$1,
((INDEX(Base_Dados!AO:AO,MATCH($B428,Base_Dados!$B:$B,0))-MIN(Base_Dados!AO$5:AO$98)) /
(IF(MAX(Base_Dados!AO$5:AO$98)-MIN(Base_Dados!AO$5:AO$98)=0,1,MAX(Base_Dados!AO$5:AO$98)-MIN(Base_Dados!AO$5:AO$98)))) * AO$1)))</f>
        <v>0</v>
      </c>
      <c r="AP428" s="106">
        <f>IF(INDEX(Base_Dados!AP:AP,MATCH($B428,Base_Dados!$B:$B,0))=0,0,
MAX(0, MIN(AP$1,
((INDEX(Base_Dados!AP:AP,MATCH($B428,Base_Dados!$B:$B,0))-MIN(Base_Dados!AP$5:AP$98)) /
(IF(MAX(Base_Dados!AP$5:AP$98)-MIN(Base_Dados!AP$5:AP$98)=0,1,MAX(Base_Dados!AP$5:AP$98)-MIN(Base_Dados!AP$5:AP$98)))) * AP$1)))</f>
        <v>0</v>
      </c>
      <c r="AQ428" s="106">
        <f>IF(INDEX(Base_Dados!AQ:AQ,MATCH($B428,Base_Dados!$B:$B,0))=0,0,
MAX(0, MIN(AQ$1,
((INDEX(Base_Dados!AQ:AQ,MATCH($B428,Base_Dados!$B:$B,0))-MIN(Base_Dados!AQ$5:AQ$98)) /
(IF(MAX(Base_Dados!AQ$5:AQ$98)-MIN(Base_Dados!AQ$5:AQ$98)=0,1,MAX(Base_Dados!AQ$5:AQ$98)-MIN(Base_Dados!AQ$5:AQ$98)))) * AQ$1)))</f>
        <v>0</v>
      </c>
      <c r="AR428" s="106">
        <f>IF(INDEX(Base_Dados!AR:AR,MATCH($B428,Base_Dados!$B:$B,0))=0,0,
MAX(0, MIN(AR$1,
((INDEX(Base_Dados!AR:AR,MATCH($B428,Base_Dados!$B:$B,0))-MIN(Base_Dados!AR$5:AR$98)) /
(IF(MAX(Base_Dados!AR$5:AR$98)-MIN(Base_Dados!AR$5:AR$98)=0,1,MAX(Base_Dados!AR$5:AR$98)-MIN(Base_Dados!AR$5:AR$98)))) * AR$1)))</f>
        <v>0</v>
      </c>
      <c r="AS428" s="106">
        <f>IF(INDEX(Base_Dados!AS:AS,MATCH($B428,Base_Dados!$B:$B,0))=0,0,
MAX(0, MIN(AS$1,
((INDEX(Base_Dados!AS:AS,MATCH($B428,Base_Dados!$B:$B,0))-MIN(Base_Dados!AS$5:AS$98)) /
(IF(MAX(Base_Dados!AS$5:AS$98)-MIN(Base_Dados!AS$5:AS$98)=0,1,MAX(Base_Dados!AS$5:AS$98)-MIN(Base_Dados!AS$5:AS$98)))) * AS$1)))</f>
        <v>0</v>
      </c>
      <c r="AT428" s="106">
        <f>IF(INDEX(Base_Dados!AT:AT,MATCH($B428,Base_Dados!$B:$B,0))=0,0,
MAX(0, MIN(AT$1,
((INDEX(Base_Dados!AT:AT,MATCH($B428,Base_Dados!$B:$B,0))-MIN(Base_Dados!AT$5:AT$98)) /
(IF(MAX(Base_Dados!AT$5:AT$98)-MIN(Base_Dados!AT$5:AT$98)=0,1,MAX(Base_Dados!AT$5:AT$98)-MIN(Base_Dados!AT$5:AT$98)))) * AT$1)))</f>
        <v>0</v>
      </c>
      <c r="AU428" s="106">
        <f>IF(INDEX(Base_Dados!AU:AU,MATCH($B428,Base_Dados!$B:$B,0))=0,0,
MAX(0, MIN(AU$1,
((INDEX(Base_Dados!AU:AU,MATCH($B428,Base_Dados!$B:$B,0))-MIN(Base_Dados!AU$5:AU$98)) /
(IF(MAX(Base_Dados!AU$5:AU$98)-MIN(Base_Dados!AU$5:AU$98)=0,1,MAX(Base_Dados!AU$5:AU$98)-MIN(Base_Dados!AU$5:AU$98)))) * AU$1)))</f>
        <v>0</v>
      </c>
      <c r="AV428" s="106">
        <f>IF(INDEX(Base_Dados!AV:AV,MATCH($B428,Base_Dados!$B:$B,0))=0,0,
MAX(0, MIN(AV$1,
((INDEX(Base_Dados!AV:AV,MATCH($B428,Base_Dados!$B:$B,0))-MIN(Base_Dados!AV$5:AV$98)) /
(IF(MAX(Base_Dados!AV$5:AV$98)-MIN(Base_Dados!AV$5:AV$98)=0,1,MAX(Base_Dados!AV$5:AV$98)-MIN(Base_Dados!AV$5:AV$98)))) * AV$1)))</f>
        <v>0</v>
      </c>
      <c r="AW428" s="106">
        <f>IF(INDEX(Base_Dados!AW:AW,MATCH($B428,Base_Dados!$B:$B,0))=0,0,
MAX(0, MIN(AW$1,
((INDEX(Base_Dados!AW:AW,MATCH($B428,Base_Dados!$B:$B,0))-MIN(Base_Dados!AW$5:AW$98)) /
(IF(MAX(Base_Dados!AW$5:AW$98)-MIN(Base_Dados!AW$5:AW$98)=0,1,MAX(Base_Dados!AW$5:AW$98)-MIN(Base_Dados!AW$5:AW$98)))) * AW$1)))</f>
        <v>0</v>
      </c>
      <c r="AX428" s="106">
        <f>IF(INDEX(Base_Dados!AX:AX,MATCH($B428,Base_Dados!$B:$B,0))=0,0,
MAX(0, MIN(AX$1,
((INDEX(Base_Dados!AX:AX,MATCH($B428,Base_Dados!$B:$B,0))-MIN(Base_Dados!AX$5:AX$98)) /
(IF(MAX(Base_Dados!AX$5:AX$98)-MIN(Base_Dados!AX$5:AX$98)=0,1,MAX(Base_Dados!AX$5:AX$98)-MIN(Base_Dados!AX$5:AX$98)))) * AX$1)))</f>
        <v>0</v>
      </c>
      <c r="AY428" s="106">
        <f>IF(INDEX(Base_Dados!AY:AY,MATCH($B428,Base_Dados!$B:$B,0))=0,0,
MAX(0, MIN(AY$1,
((INDEX(Base_Dados!AY:AY,MATCH($B428,Base_Dados!$B:$B,0))-MIN(Base_Dados!AY$5:AY$98)) /
(IF(MAX(Base_Dados!AY$5:AY$98)-MIN(Base_Dados!AY$5:AY$98)=0,1,MAX(Base_Dados!AY$5:AY$98)-MIN(Base_Dados!AY$5:AY$98)))) * AY$1)))</f>
        <v>2.3079459281239697E-3</v>
      </c>
      <c r="AZ428" s="106">
        <f>IF(INDEX(Base_Dados!AZ:AZ,MATCH($B428,Base_Dados!$B:$B,0))=0,0,
MAX(0, MIN(AZ$1,
((INDEX(Base_Dados!AZ:AZ,MATCH($B428,Base_Dados!$B:$B,0))-MIN(Base_Dados!AZ$5:AZ$98)) /
(IF(MAX(Base_Dados!AZ$5:AZ$98)-MIN(Base_Dados!AZ$5:AZ$98)=0,1,MAX(Base_Dados!AZ$5:AZ$98)-MIN(Base_Dados!AZ$5:AZ$98)))) * AZ$1)))</f>
        <v>0.5</v>
      </c>
      <c r="BA428" s="106">
        <f>IF(INDEX(Base_Dados!BA:BA,MATCH($B428,Base_Dados!$B:$B,0))=0,0,
MAX(0, MIN(BA$1,
((INDEX(Base_Dados!BA:BA,MATCH($B428,Base_Dados!$B:$B,0))-MIN(Base_Dados!BA$5:BA$98)) /
(IF(MAX(Base_Dados!BA$5:BA$98)-MIN(Base_Dados!BA$5:BA$98)=0,1,MAX(Base_Dados!BA$5:BA$98)-MIN(Base_Dados!BA$5:BA$98)))) * BA$1)))</f>
        <v>7.3269832811563313E-3</v>
      </c>
      <c r="BB428" s="106">
        <f>IF(INDEX(Base_Dados!BB:BB,MATCH($B428,Base_Dados!$B:$B,0))=0,0,
MAX(0, MIN(BB$1,
((INDEX(Base_Dados!BB:BB,MATCH($B428,Base_Dados!$B:$B,0))-MIN(Base_Dados!BB$5:BB$98)) /
(IF(MAX(Base_Dados!BB$5:BB$98)-MIN(Base_Dados!BB$5:BB$98)=0,1,MAX(Base_Dados!BB$5:BB$98)-MIN(Base_Dados!BB$5:BB$98)))) * BB$1)))</f>
        <v>0.20510076713502295</v>
      </c>
      <c r="BC428" s="106">
        <f>IF(INDEX(Base_Dados!BC:BC,MATCH($B428,Base_Dados!$B:$B,0))=0,0,
MAX(0, MIN(BC$1,
((INDEX(Base_Dados!BC:BC,MATCH($B428,Base_Dados!$B:$B,0))-MIN(Base_Dados!BC$5:BC$98)) /
(IF(MAX(Base_Dados!BC$5:BC$98)-MIN(Base_Dados!BC$5:BC$98)=0,1,MAX(Base_Dados!BC$5:BC$98)-MIN(Base_Dados!BC$5:BC$98)))) * BC$1)))</f>
        <v>3.5012119579854563E-3</v>
      </c>
      <c r="BD428" s="106">
        <f>IF(INDEX(Base_Dados!BD:BD,MATCH($B428,Base_Dados!$B:$B,0))=0,0,
MAX(0, MIN(BD$1,
((INDEX(Base_Dados!BD:BD,MATCH($B428,Base_Dados!$B:$B,0))-MIN(Base_Dados!BD$5:BD$98)) /
(IF(MAX(Base_Dados!BD$5:BD$98)-MIN(Base_Dados!BD$5:BD$98)=0,1,MAX(Base_Dados!BD$5:BD$98)-MIN(Base_Dados!BD$5:BD$98)))) * BD$1)))</f>
        <v>4.9165570251367635E-3</v>
      </c>
      <c r="BE428" s="106">
        <f>IF(INDEX(Base_Dados!BE:BE,MATCH($B428,Base_Dados!$B:$B,0))=0,0,
MAX(0, MIN(BE$1,
((INDEX(Base_Dados!BE:BE,MATCH($B428,Base_Dados!$B:$B,0))-MIN(Base_Dados!BE$5:BE$98)) /
(IF(MAX(Base_Dados!BE$5:BE$98)-MIN(Base_Dados!BE$5:BE$98)=0,1,MAX(Base_Dados!BE$5:BE$98)-MIN(Base_Dados!BE$5:BE$98)))) * BE$1)))</f>
        <v>2.7596588058203714E-2</v>
      </c>
      <c r="BF428" s="106">
        <f>IF(INDEX(Base_Dados!BF:BF,MATCH($B428,Base_Dados!$B:$B,0))=0,0,
MAX(0, MIN(BF$1,
((INDEX(Base_Dados!BF:BF,MATCH($B428,Base_Dados!$B:$B,0))-MIN(Base_Dados!BF$5:BF$98)) /
(IF(MAX(Base_Dados!BF$5:BF$98)-MIN(Base_Dados!BF$5:BF$98)=0,1,MAX(Base_Dados!BF$5:BF$98)-MIN(Base_Dados!BF$5:BF$98)))) * BF$1)))</f>
        <v>0</v>
      </c>
      <c r="BG428" s="106">
        <f>IF(INDEX(Base_Dados!BG:BG,MATCH($B428,Base_Dados!$B:$B,0))=0,0,
MAX(0, MIN(BG$1,
((INDEX(Base_Dados!BG:BG,MATCH($B428,Base_Dados!$B:$B,0))-MIN(Base_Dados!BG$5:BG$98)) /
(IF(MAX(Base_Dados!BG$5:BG$98)-MIN(Base_Dados!BG$5:BG$98)=0,1,MAX(Base_Dados!BG$5:BG$98)-MIN(Base_Dados!BG$5:BG$98)))) * BG$1)))</f>
        <v>0</v>
      </c>
      <c r="BH428" s="106">
        <f>IF(INDEX(Base_Dados!BH:BH,MATCH($B428,Base_Dados!$B:$B,0))=0,0,
MAX(0, MIN(BH$1,
((INDEX(Base_Dados!BH:BH,MATCH($B428,Base_Dados!$B:$B,0))-MIN(Base_Dados!BH$5:BH$98)) /
(IF(MAX(Base_Dados!BH$5:BH$98)-MIN(Base_Dados!BH$5:BH$98)=0,1,MAX(Base_Dados!BH$5:BH$98)-MIN(Base_Dados!BH$5:BH$98)))) * BH$1)))</f>
        <v>0</v>
      </c>
      <c r="BI428" s="106">
        <f>IF(INDEX(Base_Dados!BI:BI,MATCH($B428,Base_Dados!$B:$B,0))=0,0,
MAX(0, MIN(BI$1,
((INDEX(Base_Dados!BI:BI,MATCH($B428,Base_Dados!$B:$B,0))-MIN(Base_Dados!BI$5:BI$98)) /
(IF(MAX(Base_Dados!BI$5:BI$98)-MIN(Base_Dados!BI$5:BI$98)=0,1,MAX(Base_Dados!BI$5:BI$98)-MIN(Base_Dados!BI$5:BI$98)))) * BI$1)))</f>
        <v>1.8720748829953199E-2</v>
      </c>
      <c r="BJ428" s="106">
        <f>IF(INDEX(Base_Dados!BJ:BJ,MATCH($B428,Base_Dados!$B:$B,0))=0,0,
MAX(0, MIN(BJ$1,
((INDEX(Base_Dados!BJ:BJ,MATCH($B428,Base_Dados!$B:$B,0))-MIN(Base_Dados!BJ$5:BJ$98)) /
(IF(MAX(Base_Dados!BJ$5:BJ$98)-MIN(Base_Dados!BJ$5:BJ$98)=0,1,MAX(Base_Dados!BJ$5:BJ$98)-MIN(Base_Dados!BJ$5:BJ$98)))) * BJ$1)))</f>
        <v>0</v>
      </c>
      <c r="BK428" s="106">
        <f>IF(INDEX(Base_Dados!BK:BK,MATCH($B428,Base_Dados!$B:$B,0))=0,0,
MAX(0, MIN(BK$1,
((INDEX(Base_Dados!BK:BK,MATCH($B428,Base_Dados!$B:$B,0))-MIN(Base_Dados!BK$5:BK$98)) /
(IF(MAX(Base_Dados!BK$5:BK$98)-MIN(Base_Dados!BK$5:BK$98)=0,1,MAX(Base_Dados!BK$5:BK$98)-MIN(Base_Dados!BK$5:BK$98)))) * BK$1)))</f>
        <v>0</v>
      </c>
      <c r="BL428" s="106">
        <f>IF(INDEX(Base_Dados!BL:BL,MATCH($B428,Base_Dados!$B:$B,0))=0,0,
MAX(0, MIN(BL$1,
((INDEX(Base_Dados!BL:BL,MATCH($B428,Base_Dados!$B:$B,0))-MIN(Base_Dados!BL$5:BL$98)) /
(IF(MAX(Base_Dados!BL$5:BL$98)-MIN(Base_Dados!BL$5:BL$98)=0,1,MAX(Base_Dados!BL$5:BL$98)-MIN(Base_Dados!BL$5:BL$98)))) * BL$1)))</f>
        <v>1.6286644951140065E-2</v>
      </c>
      <c r="BM428" s="106">
        <f>IF(INDEX(Base_Dados!BM:BM,MATCH($B428,Base_Dados!$B:$B,0))=0,0,
MAX(0, MIN(BM$1,
((INDEX(Base_Dados!BM:BM,MATCH($B428,Base_Dados!$B:$B,0))-MIN(Base_Dados!BM$5:BM$98)) /
(IF(MAX(Base_Dados!BM$5:BM$98)-MIN(Base_Dados!BM$5:BM$98)=0,1,MAX(Base_Dados!BM$5:BM$98)-MIN(Base_Dados!BM$5:BM$98)))) * BM$1)))</f>
        <v>1</v>
      </c>
      <c r="BN428" s="106">
        <f>IF(INDEX(Base_Dados!BN:BN,MATCH($B428,Base_Dados!$B:$B,0))=0,0,
MAX(0, MIN(BN$1,
((INDEX(Base_Dados!BN:BN,MATCH($B428,Base_Dados!$B:$B,0))-MIN(Base_Dados!BN$5:BN$98)) /
(IF(MAX(Base_Dados!BN$5:BN$98)-MIN(Base_Dados!BN$5:BN$98)=0,1,MAX(Base_Dados!BN$5:BN$98)-MIN(Base_Dados!BN$5:BN$98)))) * BN$1)))</f>
        <v>0.24269084242194036</v>
      </c>
      <c r="BO428" s="106">
        <f>IF(INDEX(Base_Dados!BO:BO,MATCH($B428,Base_Dados!$B:$B,0))=0,0,
MAX(0, MIN(BO$1,
((INDEX(Base_Dados!BO:BO,MATCH($B428,Base_Dados!$B:$B,0))-MIN(Base_Dados!BO$5:BO$98)) /
(IF(MAX(Base_Dados!BO$5:BO$98)-MIN(Base_Dados!BO$5:BO$98)=0,1,MAX(Base_Dados!BO$5:BO$98)-MIN(Base_Dados!BO$5:BO$98)))) * BO$1)))</f>
        <v>8.6206896551724137E-3</v>
      </c>
      <c r="BP428" s="106">
        <f t="shared" si="28"/>
        <v>7.5288328675883154</v>
      </c>
      <c r="BQ428" s="111">
        <f t="shared" si="29"/>
        <v>0.37244423481328875</v>
      </c>
      <c r="BR428" s="112">
        <f t="shared" si="30"/>
        <v>5.7935921335265483E-2</v>
      </c>
      <c r="BS428" s="113">
        <f t="shared" si="31"/>
        <v>7.4708969462530499</v>
      </c>
    </row>
    <row r="429" spans="1:71">
      <c r="A429" s="21">
        <v>41013</v>
      </c>
      <c r="B429" s="21" t="s">
        <v>455</v>
      </c>
      <c r="C429" s="21" t="s">
        <v>437</v>
      </c>
      <c r="D429" s="105">
        <f>IF(INDEX(Base_Dados!D:D,MATCH($B429,Base_Dados!$B:$B,0))=0,0,
MAX(0, MIN(D$1,
((INDEX(Base_Dados!D:D,MATCH($B429,Base_Dados!$B:$B,0))-MIN(Base_Dados!D$5:D$98)) /
(IF(MAX(Base_Dados!D$5:D$98)-MIN(Base_Dados!D$5:D$98)=0,1,MAX(Base_Dados!D$5:D$98)-MIN(Base_Dados!D$5:D$98)))) * D$1)))</f>
        <v>0.23268289463596534</v>
      </c>
      <c r="E429" s="106">
        <f>IF(INDEX(Base_Dados!E:E,MATCH($B429,Base_Dados!$B:$B,0))=0,0,
MAX(0, MIN(E$1,
((INDEX(Base_Dados!E:E,MATCH($B429,Base_Dados!$B:$B,0))-MIN(Base_Dados!E$5:E$98)) /
(IF(MAX(Base_Dados!E$5:E$98)-MIN(Base_Dados!E$5:E$98)=0,1,MAX(Base_Dados!E$5:E$98)-MIN(Base_Dados!E$5:E$98)))) * E$1)))</f>
        <v>5.688644997053157E-2</v>
      </c>
      <c r="F429" s="106">
        <f>IF(INDEX(Base_Dados!F:F,MATCH($B429,Base_Dados!$B:$B,0))=0,0,
MAX(0, MIN(F$1,
((INDEX(Base_Dados!F:F,MATCH($B429,Base_Dados!$B:$B,0))-MIN(Base_Dados!F$5:F$98)) /
(IF(MAX(Base_Dados!F$5:F$98)-MIN(Base_Dados!F$5:F$98)=0,1,MAX(Base_Dados!F$5:F$98)-MIN(Base_Dados!F$5:F$98)))) * F$1)))</f>
        <v>5.3898324296752495E-2</v>
      </c>
      <c r="G429" s="106">
        <f>IF(INDEX(Base_Dados!G:G,MATCH($B429,Base_Dados!$B:$B,0))=0,0,
MAX(0, MIN(G$1,
((INDEX(Base_Dados!G:G,MATCH($B429,Base_Dados!$B:$B,0))-MIN(Base_Dados!G$5:G$98)) /
(IF(MAX(Base_Dados!G$5:G$98)-MIN(Base_Dados!G$5:G$98)=0,1,MAX(Base_Dados!G$5:G$98)-MIN(Base_Dados!G$5:G$98)))) * G$1)))</f>
        <v>4.5426658727151341E-2</v>
      </c>
      <c r="H429" s="106">
        <f>IF(INDEX(Base_Dados!H:H,MATCH($B429,Base_Dados!$B:$B,0))=0,0,
MAX(0, MIN(H$1,
((INDEX(Base_Dados!H:H,MATCH($B429,Base_Dados!$B:$B,0))-MIN(Base_Dados!H$5:H$98)) /
(IF(MAX(Base_Dados!H$5:H$98)-MIN(Base_Dados!H$5:H$98)=0,1,MAX(Base_Dados!H$5:H$98)-MIN(Base_Dados!H$5:H$98)))) * H$1)))</f>
        <v>4.3766631633086604E-2</v>
      </c>
      <c r="I429" s="106">
        <f>IF(INDEX(Base_Dados!I:I,MATCH($B429,Base_Dados!$B:$B,0))=0,0,
MAX(0, MIN(I$1,
((INDEX(Base_Dados!I:I,MATCH($B429,Base_Dados!$B:$B,0))-MIN(Base_Dados!I$5:I$98)) /
(IF(MAX(Base_Dados!I$5:I$98)-MIN(Base_Dados!I$5:I$98)=0,1,MAX(Base_Dados!I$5:I$98)-MIN(Base_Dados!I$5:I$98)))) * I$1)))</f>
        <v>5.9737161683879665E-2</v>
      </c>
      <c r="J429" s="106">
        <f>IF(INDEX(Base_Dados!J:J,MATCH($B429,Base_Dados!$B:$B,0))=0,0,
MAX(0, MIN(J$1,
((INDEX(Base_Dados!J:J,MATCH($B429,Base_Dados!$B:$B,0))-MIN(Base_Dados!J$5:J$98)) /
(IF(MAX(Base_Dados!J$5:J$98)-MIN(Base_Dados!J$5:J$98)=0,1,MAX(Base_Dados!J$5:J$98)-MIN(Base_Dados!J$5:J$98)))) * J$1)))</f>
        <v>7.0978117748830852E-2</v>
      </c>
      <c r="K429" s="106">
        <f>IF(INDEX(Base_Dados!K:K,MATCH($B429,Base_Dados!$B:$B,0))=0,0,
MAX(0, MIN(K$1,
((INDEX(Base_Dados!K:K,MATCH($B429,Base_Dados!$B:$B,0))-MIN(Base_Dados!K$5:K$98)) /
(IF(MAX(Base_Dados!K$5:K$98)-MIN(Base_Dados!K$5:K$98)=0,1,MAX(Base_Dados!K$5:K$98)-MIN(Base_Dados!K$5:K$98)))) * K$1)))</f>
        <v>8.7410554561717355E-2</v>
      </c>
      <c r="L429" s="106">
        <f>IF(INDEX(Base_Dados!L:L,MATCH($B429,Base_Dados!$B:$B,0))=0,0,
MAX(0, MIN(L$1,
((INDEX(Base_Dados!L:L,MATCH($B429,Base_Dados!$B:$B,0))-MIN(Base_Dados!L$5:L$98)) /
(IF(MAX(Base_Dados!L$5:L$98)-MIN(Base_Dados!L$5:L$98)=0,1,MAX(Base_Dados!L$5:L$98)-MIN(Base_Dados!L$5:L$98)))) * L$1)))</f>
        <v>0.12867712022617794</v>
      </c>
      <c r="M429" s="106">
        <f>IF(INDEX(Base_Dados!M:M,MATCH($B429,Base_Dados!$B:$B,0))=0,0,
MAX(0, MIN(M$1,
((INDEX(Base_Dados!M:M,MATCH($B429,Base_Dados!$B:$B,0))-MIN(Base_Dados!M$5:M$98)) /
(IF(MAX(Base_Dados!M$5:M$98)-MIN(Base_Dados!M$5:M$98)=0,1,MAX(Base_Dados!M$5:M$98)-MIN(Base_Dados!M$5:M$98)))) * M$1)))</f>
        <v>0.15013411078717201</v>
      </c>
      <c r="N429" s="106">
        <f>IF(INDEX(Base_Dados!N:N,MATCH($B429,Base_Dados!$B:$B,0))=0,0,
MAX(0, MIN(N$1,
((INDEX(Base_Dados!N:N,MATCH($B429,Base_Dados!$B:$B,0))-MIN(Base_Dados!N$5:N$98)) /
(IF(MAX(Base_Dados!N$5:N$98)-MIN(Base_Dados!N$5:N$98)=0,1,MAX(Base_Dados!N$5:N$98)-MIN(Base_Dados!N$5:N$98)))) * N$1)))</f>
        <v>0.18521279238987684</v>
      </c>
      <c r="O429" s="106">
        <f>IF(INDEX(Base_Dados!O:O,MATCH($B429,Base_Dados!$B:$B,0))=0,0,
MAX(0, MIN(O$1,
((INDEX(Base_Dados!O:O,MATCH($B429,Base_Dados!$B:$B,0))-MIN(Base_Dados!O$5:O$98)) /
(IF(MAX(Base_Dados!O$5:O$98)-MIN(Base_Dados!O$5:O$98)=0,1,MAX(Base_Dados!O$5:O$98)-MIN(Base_Dados!O$5:O$98)))) * O$1)))</f>
        <v>0.2196889458721222</v>
      </c>
      <c r="P429" s="106">
        <f>IF(INDEX(Base_Dados!P:P,MATCH($B429,Base_Dados!$B:$B,0))=0,0,
MAX(0, MIN(P$1,
((INDEX(Base_Dados!P:P,MATCH($B429,Base_Dados!$B:$B,0))-MIN(Base_Dados!P$5:P$98)) /
(IF(MAX(Base_Dados!P$5:P$98)-MIN(Base_Dados!P$5:P$98)=0,1,MAX(Base_Dados!P$5:P$98)-MIN(Base_Dados!P$5:P$98)))) * P$1)))</f>
        <v>6.1548386791850894E-2</v>
      </c>
      <c r="Q429" s="106">
        <f>IF(INDEX(Base_Dados!Q:Q,MATCH($B429,Base_Dados!$B:$B,0))=0,0,
MAX(0, MIN(Q$1,
((INDEX(Base_Dados!Q:Q,MATCH($B429,Base_Dados!$B:$B,0))-MIN(Base_Dados!Q$5:Q$98)) /
(IF(MAX(Base_Dados!Q$5:Q$98)-MIN(Base_Dados!Q$5:Q$98)=0,1,MAX(Base_Dados!Q$5:Q$98)-MIN(Base_Dados!Q$5:Q$98)))) * Q$1)))</f>
        <v>2.6723184666420936E-2</v>
      </c>
      <c r="R429" s="106">
        <f>IF(INDEX(Base_Dados!R:R,MATCH($B429,Base_Dados!$B:$B,0))=0,0,
MAX(0, MIN(R$1,
((INDEX(Base_Dados!R:R,MATCH($B429,Base_Dados!$B:$B,0))-MIN(Base_Dados!R$5:R$98)) /
(IF(MAX(Base_Dados!R$5:R$98)-MIN(Base_Dados!R$5:R$98)=0,1,MAX(Base_Dados!R$5:R$98)-MIN(Base_Dados!R$5:R$98)))) * R$1)))</f>
        <v>1.8245629573862693E-2</v>
      </c>
      <c r="S429" s="106">
        <f>IF(INDEX(Base_Dados!S:S,MATCH($B429,Base_Dados!$B:$B,0))=0,0,
MAX(0, MIN(S$1,
((INDEX(Base_Dados!S:S,MATCH($B429,Base_Dados!$B:$B,0))-MIN(Base_Dados!S$5:S$98)) /
(IF(MAX(Base_Dados!S$5:S$98)-MIN(Base_Dados!S$5:S$98)=0,1,MAX(Base_Dados!S$5:S$98)-MIN(Base_Dados!S$5:S$98)))) * S$1)))</f>
        <v>4.7464989141017003E-2</v>
      </c>
      <c r="T429" s="106">
        <f>IF(INDEX(Base_Dados!T:T,MATCH($B429,Base_Dados!$B:$B,0))=0,0,
MAX(0, MIN(T$1,
((INDEX(Base_Dados!T:T,MATCH($B429,Base_Dados!$B:$B,0))-MIN(Base_Dados!T$5:T$98)) /
(IF(MAX(Base_Dados!T$5:T$98)-MIN(Base_Dados!T$5:T$98)=0,1,MAX(Base_Dados!T$5:T$98)-MIN(Base_Dados!T$5:T$98)))) * T$1)))</f>
        <v>0.70245033118072275</v>
      </c>
      <c r="U429" s="106">
        <f>IF(INDEX(Base_Dados!U:U,MATCH($B429,Base_Dados!$B:$B,0))=0,0,
MAX(0, MIN(U$1,
((INDEX(Base_Dados!U:U,MATCH($B429,Base_Dados!$B:$B,0))-MIN(Base_Dados!U$5:U$98)) /
(IF(MAX(Base_Dados!U$5:U$98)-MIN(Base_Dados!U$5:U$98)=0,1,MAX(Base_Dados!U$5:U$98)-MIN(Base_Dados!U$5:U$98)))) * U$1)))</f>
        <v>0.97279508212472721</v>
      </c>
      <c r="V429" s="106">
        <f>IF(INDEX(Base_Dados!V:V,MATCH($B429,Base_Dados!$B:$B,0))=0,0,
MAX(0, MIN(V$1,
((INDEX(Base_Dados!V:V,MATCH($B429,Base_Dados!$B:$B,0))-MIN(Base_Dados!V$5:V$98)) /
(IF(MAX(Base_Dados!V$5:V$98)-MIN(Base_Dados!V$5:V$98)=0,1,MAX(Base_Dados!V$5:V$98)-MIN(Base_Dados!V$5:V$98)))) * V$1)))</f>
        <v>5.9869092927729579E-2</v>
      </c>
      <c r="W429" s="106">
        <f>IF(INDEX(Base_Dados!W:W,MATCH($B429,Base_Dados!$B:$B,0))=0,0,
MAX(0, MIN(W$1,
((INDEX(Base_Dados!W:W,MATCH($B429,Base_Dados!$B:$B,0))-MIN(Base_Dados!W$5:W$98)) /
(IF(MAX(Base_Dados!W$5:W$98)-MIN(Base_Dados!W$5:W$98)=0,1,MAX(Base_Dados!W$5:W$98)-MIN(Base_Dados!W$5:W$98)))) * W$1)))</f>
        <v>2.1531785834614259</v>
      </c>
      <c r="X429" s="106">
        <f>IF(INDEX(Base_Dados!X:X,MATCH($B429,Base_Dados!$B:$B,0))=0,0,
MAX(0, MIN(X$1,
((INDEX(Base_Dados!X:X,MATCH($B429,Base_Dados!$B:$B,0))-MIN(Base_Dados!X$5:X$98)) /
(IF(MAX(Base_Dados!X$5:X$98)-MIN(Base_Dados!X$5:X$98)=0,1,MAX(Base_Dados!X$5:X$98)-MIN(Base_Dados!X$5:X$98)))) * X$1)))</f>
        <v>0</v>
      </c>
      <c r="Y429" s="106">
        <f>IF(INDEX(Base_Dados!Y:Y,MATCH($B429,Base_Dados!$B:$B,0))=0,0,
MAX(0, MIN(Y$1,
((INDEX(Base_Dados!Y:Y,MATCH($B429,Base_Dados!$B:$B,0))-MIN(Base_Dados!Y$5:Y$98)) /
(IF(MAX(Base_Dados!Y$5:Y$98)-MIN(Base_Dados!Y$5:Y$98)=0,1,MAX(Base_Dados!Y$5:Y$98)-MIN(Base_Dados!Y$5:Y$98)))) * Y$1)))</f>
        <v>1.1029411764705881E-2</v>
      </c>
      <c r="Z429" s="106">
        <f>IF(INDEX(Base_Dados!Z:Z,MATCH($B429,Base_Dados!$B:$B,0))=0,0,
MAX(0, MIN(Z$1,
((INDEX(Base_Dados!Z:Z,MATCH($B429,Base_Dados!$B:$B,0))-MIN(Base_Dados!Z$5:Z$98)) /
(IF(MAX(Base_Dados!Z$5:Z$98)-MIN(Base_Dados!Z$5:Z$98)=0,1,MAX(Base_Dados!Z$5:Z$98)-MIN(Base_Dados!Z$5:Z$98)))) * Z$1)))</f>
        <v>0</v>
      </c>
      <c r="AA429" s="106">
        <f>IF(INDEX(Base_Dados!AA:AA,MATCH($B429,Base_Dados!$B:$B,0))=0,0,
MAX(0, MIN(AA$1,
((INDEX(Base_Dados!AA:AA,MATCH($B429,Base_Dados!$B:$B,0))-MIN(Base_Dados!AA$5:AA$98)) /
(IF(MAX(Base_Dados!AA$5:AA$98)-MIN(Base_Dados!AA$5:AA$98)=0,1,MAX(Base_Dados!AA$5:AA$98)-MIN(Base_Dados!AA$5:AA$98)))) * AA$1)))</f>
        <v>0</v>
      </c>
      <c r="AB429" s="106">
        <f>IF(INDEX(Base_Dados!AB:AB,MATCH($B429,Base_Dados!$B:$B,0))=0,0,
MAX(0, MIN(AB$1,
((INDEX(Base_Dados!AB:AB,MATCH($B429,Base_Dados!$B:$B,0))-MIN(Base_Dados!AB$5:AB$98)) /
(IF(MAX(Base_Dados!AB$5:AB$98)-MIN(Base_Dados!AB$5:AB$98)=0,1,MAX(Base_Dados!AB$5:AB$98)-MIN(Base_Dados!AB$5:AB$98)))) * AB$1)))</f>
        <v>0.20496038580778506</v>
      </c>
      <c r="AC429" s="106">
        <f>IF(INDEX(Base_Dados!AC:AC,MATCH($B429,Base_Dados!$B:$B,0))=0,0,
MAX(0, MIN(AC$1,
((INDEX(Base_Dados!AC:AC,MATCH($B429,Base_Dados!$B:$B,0))-MIN(Base_Dados!AC$5:AC$98)) /
(IF(MAX(Base_Dados!AC$5:AC$98)-MIN(Base_Dados!AC$5:AC$98)=0,1,MAX(Base_Dados!AC$5:AC$98)-MIN(Base_Dados!AC$5:AC$98)))) * AC$1)))</f>
        <v>3.8338311813451535E-2</v>
      </c>
      <c r="AD429" s="106">
        <f>IF(INDEX(Base_Dados!AD:AD,MATCH($B429,Base_Dados!$B:$B,0))=0,0,
MAX(0, MIN(AD$1,
((INDEX(Base_Dados!AD:AD,MATCH($B429,Base_Dados!$B:$B,0))-MIN(Base_Dados!AD$5:AD$98)) /
(IF(MAX(Base_Dados!AD$5:AD$98)-MIN(Base_Dados!AD$5:AD$98)=0,1,MAX(Base_Dados!AD$5:AD$98)-MIN(Base_Dados!AD$5:AD$98)))) * AD$1)))</f>
        <v>2.0677414583641474E-2</v>
      </c>
      <c r="AE429" s="106">
        <f>IF(INDEX(Base_Dados!AE:AE,MATCH($B429,Base_Dados!$B:$B,0))=0,0,
MAX(0, MIN(AE$1,
((INDEX(Base_Dados!AE:AE,MATCH($B429,Base_Dados!$B:$B,0))-MIN(Base_Dados!AE$5:AE$98)) /
(IF(MAX(Base_Dados!AE$5:AE$98)-MIN(Base_Dados!AE$5:AE$98)=0,1,MAX(Base_Dados!AE$5:AE$98)-MIN(Base_Dados!AE$5:AE$98)))) * AE$1)))</f>
        <v>9.2765712642025027E-3</v>
      </c>
      <c r="AF429" s="106">
        <f>IF(INDEX(Base_Dados!AF:AF,MATCH($B429,Base_Dados!$B:$B,0))=0,0,
MAX(0, MIN(AF$1,
((INDEX(Base_Dados!AF:AF,MATCH($B429,Base_Dados!$B:$B,0))-MIN(Base_Dados!AF$5:AF$98)) /
(IF(MAX(Base_Dados!AF$5:AF$98)-MIN(Base_Dados!AF$5:AF$98)=0,1,MAX(Base_Dados!AF$5:AF$98)-MIN(Base_Dados!AF$5:AF$98)))) * AF$1)))</f>
        <v>1.3147611823656508E-2</v>
      </c>
      <c r="AG429" s="106">
        <f>IF(INDEX(Base_Dados!AG:AG,MATCH($B429,Base_Dados!$B:$B,0))=0,0,
MAX(0, MIN(AG$1,
((INDEX(Base_Dados!AG:AG,MATCH($B429,Base_Dados!$B:$B,0))-MIN(Base_Dados!AG$5:AG$98)) /
(IF(MAX(Base_Dados!AG$5:AG$98)-MIN(Base_Dados!AG$5:AG$98)=0,1,MAX(Base_Dados!AG$5:AG$98)-MIN(Base_Dados!AG$5:AG$98)))) * AG$1)))</f>
        <v>2.6723184666420936E-2</v>
      </c>
      <c r="AH429" s="106">
        <f>IF(INDEX(Base_Dados!AH:AH,MATCH($B429,Base_Dados!$B:$B,0))=0,0,
MAX(0, MIN(AH$1,
((INDEX(Base_Dados!AH:AH,MATCH($B429,Base_Dados!$B:$B,0))-MIN(Base_Dados!AH$5:AH$98)) /
(IF(MAX(Base_Dados!AH$5:AH$98)-MIN(Base_Dados!AH$5:AH$98)=0,1,MAX(Base_Dados!AH$5:AH$98)-MIN(Base_Dados!AH$5:AH$98)))) * AH$1)))</f>
        <v>0.86192420658040048</v>
      </c>
      <c r="AI429" s="106">
        <f>IF(INDEX(Base_Dados!AI:AI,MATCH($B429,Base_Dados!$B:$B,0))=0,0,
MAX(0, MIN(AI$1,
((INDEX(Base_Dados!AI:AI,MATCH($B429,Base_Dados!$B:$B,0))-MIN(Base_Dados!AI$5:AI$98)) /
(IF(MAX(Base_Dados!AI$5:AI$98)-MIN(Base_Dados!AI$5:AI$98)=0,1,MAX(Base_Dados!AI$5:AI$98)-MIN(Base_Dados!AI$5:AI$98)))) * AI$1)))</f>
        <v>0.14285714285714285</v>
      </c>
      <c r="AJ429" s="106">
        <f>IF(INDEX(Base_Dados!AJ:AJ,MATCH($B429,Base_Dados!$B:$B,0))=0,0,
MAX(0, MIN(AJ$1,
((INDEX(Base_Dados!AJ:AJ,MATCH($B429,Base_Dados!$B:$B,0))-MIN(Base_Dados!AJ$5:AJ$98)) /
(IF(MAX(Base_Dados!AJ$5:AJ$98)-MIN(Base_Dados!AJ$5:AJ$98)=0,1,MAX(Base_Dados!AJ$5:AJ$98)-MIN(Base_Dados!AJ$5:AJ$98)))) * AJ$1)))</f>
        <v>0.625</v>
      </c>
      <c r="AK429" s="106">
        <f>IF(INDEX(Base_Dados!AK:AK,MATCH($B429,Base_Dados!$B:$B,0))=0,0,
MAX(0, MIN(AK$1,
((INDEX(Base_Dados!AK:AK,MATCH($B429,Base_Dados!$B:$B,0))-MIN(Base_Dados!AK$5:AK$98)) /
(IF(MAX(Base_Dados!AK$5:AK$98)-MIN(Base_Dados!AK$5:AK$98)=0,1,MAX(Base_Dados!AK$5:AK$98)-MIN(Base_Dados!AK$5:AK$98)))) * AK$1)))</f>
        <v>9.7701149425287355E-3</v>
      </c>
      <c r="AL429" s="106">
        <f>IF(INDEX(Base_Dados!AL:AL,MATCH($B429,Base_Dados!$B:$B,0))=0,0,
MAX(0, MIN(AL$1,
((INDEX(Base_Dados!AL:AL,MATCH($B429,Base_Dados!$B:$B,0))-MIN(Base_Dados!AL$5:AL$98)) /
(IF(MAX(Base_Dados!AL$5:AL$98)-MIN(Base_Dados!AL$5:AL$98)=0,1,MAX(Base_Dados!AL$5:AL$98)-MIN(Base_Dados!AL$5:AL$98)))) * AL$1)))</f>
        <v>0</v>
      </c>
      <c r="AM429" s="106">
        <f>IF(INDEX(Base_Dados!AM:AM,MATCH($B429,Base_Dados!$B:$B,0))=0,0,
MAX(0, MIN(AM$1,
((INDEX(Base_Dados!AM:AM,MATCH($B429,Base_Dados!$B:$B,0))-MIN(Base_Dados!AM$5:AM$98)) /
(IF(MAX(Base_Dados!AM$5:AM$98)-MIN(Base_Dados!AM$5:AM$98)=0,1,MAX(Base_Dados!AM$5:AM$98)-MIN(Base_Dados!AM$5:AM$98)))) * AM$1)))</f>
        <v>4.3500776799585708E-2</v>
      </c>
      <c r="AN429" s="106">
        <f>IF(INDEX(Base_Dados!AN:AN,MATCH($B429,Base_Dados!$B:$B,0))=0,0,
MAX(0, MIN(AN$1,
((INDEX(Base_Dados!AN:AN,MATCH($B429,Base_Dados!$B:$B,0))-MIN(Base_Dados!AN$5:AN$98)) /
(IF(MAX(Base_Dados!AN$5:AN$98)-MIN(Base_Dados!AN$5:AN$98)=0,1,MAX(Base_Dados!AN$5:AN$98)-MIN(Base_Dados!AN$5:AN$98)))) * AN$1)))</f>
        <v>0.11961206896551724</v>
      </c>
      <c r="AO429" s="106">
        <f>IF(INDEX(Base_Dados!AO:AO,MATCH($B429,Base_Dados!$B:$B,0))=0,0,
MAX(0, MIN(AO$1,
((INDEX(Base_Dados!AO:AO,MATCH($B429,Base_Dados!$B:$B,0))-MIN(Base_Dados!AO$5:AO$98)) /
(IF(MAX(Base_Dados!AO$5:AO$98)-MIN(Base_Dados!AO$5:AO$98)=0,1,MAX(Base_Dados!AO$5:AO$98)-MIN(Base_Dados!AO$5:AO$98)))) * AO$1)))</f>
        <v>0</v>
      </c>
      <c r="AP429" s="106">
        <f>IF(INDEX(Base_Dados!AP:AP,MATCH($B429,Base_Dados!$B:$B,0))=0,0,
MAX(0, MIN(AP$1,
((INDEX(Base_Dados!AP:AP,MATCH($B429,Base_Dados!$B:$B,0))-MIN(Base_Dados!AP$5:AP$98)) /
(IF(MAX(Base_Dados!AP$5:AP$98)-MIN(Base_Dados!AP$5:AP$98)=0,1,MAX(Base_Dados!AP$5:AP$98)-MIN(Base_Dados!AP$5:AP$98)))) * AP$1)))</f>
        <v>2.5229357798165139E-2</v>
      </c>
      <c r="AQ429" s="106">
        <f>IF(INDEX(Base_Dados!AQ:AQ,MATCH($B429,Base_Dados!$B:$B,0))=0,0,
MAX(0, MIN(AQ$1,
((INDEX(Base_Dados!AQ:AQ,MATCH($B429,Base_Dados!$B:$B,0))-MIN(Base_Dados!AQ$5:AQ$98)) /
(IF(MAX(Base_Dados!AQ$5:AQ$98)-MIN(Base_Dados!AQ$5:AQ$98)=0,1,MAX(Base_Dados!AQ$5:AQ$98)-MIN(Base_Dados!AQ$5:AQ$98)))) * AQ$1)))</f>
        <v>1.6666666666666666E-2</v>
      </c>
      <c r="AR429" s="106">
        <f>IF(INDEX(Base_Dados!AR:AR,MATCH($B429,Base_Dados!$B:$B,0))=0,0,
MAX(0, MIN(AR$1,
((INDEX(Base_Dados!AR:AR,MATCH($B429,Base_Dados!$B:$B,0))-MIN(Base_Dados!AR$5:AR$98)) /
(IF(MAX(Base_Dados!AR$5:AR$98)-MIN(Base_Dados!AR$5:AR$98)=0,1,MAX(Base_Dados!AR$5:AR$98)-MIN(Base_Dados!AR$5:AR$98)))) * AR$1)))</f>
        <v>0</v>
      </c>
      <c r="AS429" s="106">
        <f>IF(INDEX(Base_Dados!AS:AS,MATCH($B429,Base_Dados!$B:$B,0))=0,0,
MAX(0, MIN(AS$1,
((INDEX(Base_Dados!AS:AS,MATCH($B429,Base_Dados!$B:$B,0))-MIN(Base_Dados!AS$5:AS$98)) /
(IF(MAX(Base_Dados!AS$5:AS$98)-MIN(Base_Dados!AS$5:AS$98)=0,1,MAX(Base_Dados!AS$5:AS$98)-MIN(Base_Dados!AS$5:AS$98)))) * AS$1)))</f>
        <v>1.8292682926829267E-2</v>
      </c>
      <c r="AT429" s="106">
        <f>IF(INDEX(Base_Dados!AT:AT,MATCH($B429,Base_Dados!$B:$B,0))=0,0,
MAX(0, MIN(AT$1,
((INDEX(Base_Dados!AT:AT,MATCH($B429,Base_Dados!$B:$B,0))-MIN(Base_Dados!AT$5:AT$98)) /
(IF(MAX(Base_Dados!AT$5:AT$98)-MIN(Base_Dados!AT$5:AT$98)=0,1,MAX(Base_Dados!AT$5:AT$98)-MIN(Base_Dados!AT$5:AT$98)))) * AT$1)))</f>
        <v>7.1428571428571426E-3</v>
      </c>
      <c r="AU429" s="106">
        <f>IF(INDEX(Base_Dados!AU:AU,MATCH($B429,Base_Dados!$B:$B,0))=0,0,
MAX(0, MIN(AU$1,
((INDEX(Base_Dados!AU:AU,MATCH($B429,Base_Dados!$B:$B,0))-MIN(Base_Dados!AU$5:AU$98)) /
(IF(MAX(Base_Dados!AU$5:AU$98)-MIN(Base_Dados!AU$5:AU$98)=0,1,MAX(Base_Dados!AU$5:AU$98)-MIN(Base_Dados!AU$5:AU$98)))) * AU$1)))</f>
        <v>9.3632958801498131E-3</v>
      </c>
      <c r="AV429" s="106">
        <f>IF(INDEX(Base_Dados!AV:AV,MATCH($B429,Base_Dados!$B:$B,0))=0,0,
MAX(0, MIN(AV$1,
((INDEX(Base_Dados!AV:AV,MATCH($B429,Base_Dados!$B:$B,0))-MIN(Base_Dados!AV$5:AV$98)) /
(IF(MAX(Base_Dados!AV$5:AV$98)-MIN(Base_Dados!AV$5:AV$98)=0,1,MAX(Base_Dados!AV$5:AV$98)-MIN(Base_Dados!AV$5:AV$98)))) * AV$1)))</f>
        <v>9.6153846153846159E-3</v>
      </c>
      <c r="AW429" s="106">
        <f>IF(INDEX(Base_Dados!AW:AW,MATCH($B429,Base_Dados!$B:$B,0))=0,0,
MAX(0, MIN(AW$1,
((INDEX(Base_Dados!AW:AW,MATCH($B429,Base_Dados!$B:$B,0))-MIN(Base_Dados!AW$5:AW$98)) /
(IF(MAX(Base_Dados!AW$5:AW$98)-MIN(Base_Dados!AW$5:AW$98)=0,1,MAX(Base_Dados!AW$5:AW$98)-MIN(Base_Dados!AW$5:AW$98)))) * AW$1)))</f>
        <v>0</v>
      </c>
      <c r="AX429" s="106">
        <f>IF(INDEX(Base_Dados!AX:AX,MATCH($B429,Base_Dados!$B:$B,0))=0,0,
MAX(0, MIN(AX$1,
((INDEX(Base_Dados!AX:AX,MATCH($B429,Base_Dados!$B:$B,0))-MIN(Base_Dados!AX$5:AX$98)) /
(IF(MAX(Base_Dados!AX$5:AX$98)-MIN(Base_Dados!AX$5:AX$98)=0,1,MAX(Base_Dados!AX$5:AX$98)-MIN(Base_Dados!AX$5:AX$98)))) * AX$1)))</f>
        <v>0.14143920595533499</v>
      </c>
      <c r="AY429" s="106">
        <f>IF(INDEX(Base_Dados!AY:AY,MATCH($B429,Base_Dados!$B:$B,0))=0,0,
MAX(0, MIN(AY$1,
((INDEX(Base_Dados!AY:AY,MATCH($B429,Base_Dados!$B:$B,0))-MIN(Base_Dados!AY$5:AY$98)) /
(IF(MAX(Base_Dados!AY$5:AY$98)-MIN(Base_Dados!AY$5:AY$98)=0,1,MAX(Base_Dados!AY$5:AY$98)-MIN(Base_Dados!AY$5:AY$98)))) * AY$1)))</f>
        <v>1.2528849324101549E-2</v>
      </c>
      <c r="AZ429" s="106">
        <f>IF(INDEX(Base_Dados!AZ:AZ,MATCH($B429,Base_Dados!$B:$B,0))=0,0,
MAX(0, MIN(AZ$1,
((INDEX(Base_Dados!AZ:AZ,MATCH($B429,Base_Dados!$B:$B,0))-MIN(Base_Dados!AZ$5:AZ$98)) /
(IF(MAX(Base_Dados!AZ$5:AZ$98)-MIN(Base_Dados!AZ$5:AZ$98)=0,1,MAX(Base_Dados!AZ$5:AZ$98)-MIN(Base_Dados!AZ$5:AZ$98)))) * AZ$1)))</f>
        <v>0.5</v>
      </c>
      <c r="BA429" s="106">
        <f>IF(INDEX(Base_Dados!BA:BA,MATCH($B429,Base_Dados!$B:$B,0))=0,0,
MAX(0, MIN(BA$1,
((INDEX(Base_Dados!BA:BA,MATCH($B429,Base_Dados!$B:$B,0))-MIN(Base_Dados!BA$5:BA$98)) /
(IF(MAX(Base_Dados!BA$5:BA$98)-MIN(Base_Dados!BA$5:BA$98)=0,1,MAX(Base_Dados!BA$5:BA$98)-MIN(Base_Dados!BA$5:BA$98)))) * BA$1)))</f>
        <v>2.8419813939030619E-2</v>
      </c>
      <c r="BB429" s="106">
        <f>IF(INDEX(Base_Dados!BB:BB,MATCH($B429,Base_Dados!$B:$B,0))=0,0,
MAX(0, MIN(BB$1,
((INDEX(Base_Dados!BB:BB,MATCH($B429,Base_Dados!$B:$B,0))-MIN(Base_Dados!BB$5:BB$98)) /
(IF(MAX(Base_Dados!BB$5:BB$98)-MIN(Base_Dados!BB$5:BB$98)=0,1,MAX(Base_Dados!BB$5:BB$98)-MIN(Base_Dados!BB$5:BB$98)))) * BB$1)))</f>
        <v>0.13190943944074626</v>
      </c>
      <c r="BC429" s="106">
        <f>IF(INDEX(Base_Dados!BC:BC,MATCH($B429,Base_Dados!$B:$B,0))=0,0,
MAX(0, MIN(BC$1,
((INDEX(Base_Dados!BC:BC,MATCH($B429,Base_Dados!$B:$B,0))-MIN(Base_Dados!BC$5:BC$98)) /
(IF(MAX(Base_Dados!BC$5:BC$98)-MIN(Base_Dados!BC$5:BC$98)=0,1,MAX(Base_Dados!BC$5:BC$98)-MIN(Base_Dados!BC$5:BC$98)))) * BC$1)))</f>
        <v>7.0024239159709126E-3</v>
      </c>
      <c r="BD429" s="106">
        <f>IF(INDEX(Base_Dados!BD:BD,MATCH($B429,Base_Dados!$B:$B,0))=0,0,
MAX(0, MIN(BD$1,
((INDEX(Base_Dados!BD:BD,MATCH($B429,Base_Dados!$B:$B,0))-MIN(Base_Dados!BD$5:BD$98)) /
(IF(MAX(Base_Dados!BD$5:BD$98)-MIN(Base_Dados!BD$5:BD$98)=0,1,MAX(Base_Dados!BD$5:BD$98)-MIN(Base_Dados!BD$5:BD$98)))) * BD$1)))</f>
        <v>1.5442143895852087E-2</v>
      </c>
      <c r="BE429" s="106">
        <f>IF(INDEX(Base_Dados!BE:BE,MATCH($B429,Base_Dados!$B:$B,0))=0,0,
MAX(0, MIN(BE$1,
((INDEX(Base_Dados!BE:BE,MATCH($B429,Base_Dados!$B:$B,0))-MIN(Base_Dados!BE$5:BE$98)) /
(IF(MAX(Base_Dados!BE$5:BE$98)-MIN(Base_Dados!BE$5:BE$98)=0,1,MAX(Base_Dados!BE$5:BE$98)-MIN(Base_Dados!BE$5:BE$98)))) * BE$1)))</f>
        <v>5.8705469141996987E-2</v>
      </c>
      <c r="BF429" s="106">
        <f>IF(INDEX(Base_Dados!BF:BF,MATCH($B429,Base_Dados!$B:$B,0))=0,0,
MAX(0, MIN(BF$1,
((INDEX(Base_Dados!BF:BF,MATCH($B429,Base_Dados!$B:$B,0))-MIN(Base_Dados!BF$5:BF$98)) /
(IF(MAX(Base_Dados!BF$5:BF$98)-MIN(Base_Dados!BF$5:BF$98)=0,1,MAX(Base_Dados!BF$5:BF$98)-MIN(Base_Dados!BF$5:BF$98)))) * BF$1)))</f>
        <v>0</v>
      </c>
      <c r="BG429" s="106">
        <f>IF(INDEX(Base_Dados!BG:BG,MATCH($B429,Base_Dados!$B:$B,0))=0,0,
MAX(0, MIN(BG$1,
((INDEX(Base_Dados!BG:BG,MATCH($B429,Base_Dados!$B:$B,0))-MIN(Base_Dados!BG$5:BG$98)) /
(IF(MAX(Base_Dados!BG$5:BG$98)-MIN(Base_Dados!BG$5:BG$98)=0,1,MAX(Base_Dados!BG$5:BG$98)-MIN(Base_Dados!BG$5:BG$98)))) * BG$1)))</f>
        <v>1.2123745819397994E-2</v>
      </c>
      <c r="BH429" s="106">
        <f>IF(INDEX(Base_Dados!BH:BH,MATCH($B429,Base_Dados!$B:$B,0))=0,0,
MAX(0, MIN(BH$1,
((INDEX(Base_Dados!BH:BH,MATCH($B429,Base_Dados!$B:$B,0))-MIN(Base_Dados!BH$5:BH$98)) /
(IF(MAX(Base_Dados!BH$5:BH$98)-MIN(Base_Dados!BH$5:BH$98)=0,1,MAX(Base_Dados!BH$5:BH$98)-MIN(Base_Dados!BH$5:BH$98)))) * BH$1)))</f>
        <v>5.4945054945054944E-2</v>
      </c>
      <c r="BI429" s="106">
        <f>IF(INDEX(Base_Dados!BI:BI,MATCH($B429,Base_Dados!$B:$B,0))=0,0,
MAX(0, MIN(BI$1,
((INDEX(Base_Dados!BI:BI,MATCH($B429,Base_Dados!$B:$B,0))-MIN(Base_Dados!BI$5:BI$98)) /
(IF(MAX(Base_Dados!BI$5:BI$98)-MIN(Base_Dados!BI$5:BI$98)=0,1,MAX(Base_Dados!BI$5:BI$98)-MIN(Base_Dados!BI$5:BI$98)))) * BI$1)))</f>
        <v>8.1123244929797195E-2</v>
      </c>
      <c r="BJ429" s="106">
        <f>IF(INDEX(Base_Dados!BJ:BJ,MATCH($B429,Base_Dados!$B:$B,0))=0,0,
MAX(0, MIN(BJ$1,
((INDEX(Base_Dados!BJ:BJ,MATCH($B429,Base_Dados!$B:$B,0))-MIN(Base_Dados!BJ$5:BJ$98)) /
(IF(MAX(Base_Dados!BJ$5:BJ$98)-MIN(Base_Dados!BJ$5:BJ$98)=0,1,MAX(Base_Dados!BJ$5:BJ$98)-MIN(Base_Dados!BJ$5:BJ$98)))) * BJ$1)))</f>
        <v>2.1052631578947368E-2</v>
      </c>
      <c r="BK429" s="106">
        <f>IF(INDEX(Base_Dados!BK:BK,MATCH($B429,Base_Dados!$B:$B,0))=0,0,
MAX(0, MIN(BK$1,
((INDEX(Base_Dados!BK:BK,MATCH($B429,Base_Dados!$B:$B,0))-MIN(Base_Dados!BK$5:BK$98)) /
(IF(MAX(Base_Dados!BK$5:BK$98)-MIN(Base_Dados!BK$5:BK$98)=0,1,MAX(Base_Dados!BK$5:BK$98)-MIN(Base_Dados!BK$5:BK$98)))) * BK$1)))</f>
        <v>1.7857142857142856E-2</v>
      </c>
      <c r="BL429" s="106">
        <f>IF(INDEX(Base_Dados!BL:BL,MATCH($B429,Base_Dados!$B:$B,0))=0,0,
MAX(0, MIN(BL$1,
((INDEX(Base_Dados!BL:BL,MATCH($B429,Base_Dados!$B:$B,0))-MIN(Base_Dados!BL$5:BL$98)) /
(IF(MAX(Base_Dados!BL$5:BL$98)-MIN(Base_Dados!BL$5:BL$98)=0,1,MAX(Base_Dados!BL$5:BL$98)-MIN(Base_Dados!BL$5:BL$98)))) * BL$1)))</f>
        <v>6.1889250814332247E-2</v>
      </c>
      <c r="BM429" s="106">
        <f>IF(INDEX(Base_Dados!BM:BM,MATCH($B429,Base_Dados!$B:$B,0))=0,0,
MAX(0, MIN(BM$1,
((INDEX(Base_Dados!BM:BM,MATCH($B429,Base_Dados!$B:$B,0))-MIN(Base_Dados!BM$5:BM$98)) /
(IF(MAX(Base_Dados!BM$5:BM$98)-MIN(Base_Dados!BM$5:BM$98)=0,1,MAX(Base_Dados!BM$5:BM$98)-MIN(Base_Dados!BM$5:BM$98)))) * BM$1)))</f>
        <v>0.98616195723002353</v>
      </c>
      <c r="BN429" s="106">
        <f>IF(INDEX(Base_Dados!BN:BN,MATCH($B429,Base_Dados!$B:$B,0))=0,0,
MAX(0, MIN(BN$1,
((INDEX(Base_Dados!BN:BN,MATCH($B429,Base_Dados!$B:$B,0))-MIN(Base_Dados!BN$5:BN$98)) /
(IF(MAX(Base_Dados!BN$5:BN$98)-MIN(Base_Dados!BN$5:BN$98)=0,1,MAX(Base_Dados!BN$5:BN$98)-MIN(Base_Dados!BN$5:BN$98)))) * BN$1)))</f>
        <v>0.2551632650833987</v>
      </c>
      <c r="BO429" s="106">
        <f>IF(INDEX(Base_Dados!BO:BO,MATCH($B429,Base_Dados!$B:$B,0))=0,0,
MAX(0, MIN(BO$1,
((INDEX(Base_Dados!BO:BO,MATCH($B429,Base_Dados!$B:$B,0))-MIN(Base_Dados!BO$5:BO$98)) /
(IF(MAX(Base_Dados!BO$5:BO$98)-MIN(Base_Dados!BO$5:BO$98)=0,1,MAX(Base_Dados!BO$5:BO$98)-MIN(Base_Dados!BO$5:BO$98)))) * BO$1)))</f>
        <v>2.5862068965517241E-2</v>
      </c>
      <c r="BP429" s="106">
        <f t="shared" si="28"/>
        <v>10.001528197136755</v>
      </c>
      <c r="BQ429" s="111">
        <f t="shared" si="29"/>
        <v>0.34010434751624108</v>
      </c>
      <c r="BR429" s="112">
        <f t="shared" si="30"/>
        <v>2.5596034038217808E-2</v>
      </c>
      <c r="BS429" s="113">
        <f t="shared" si="31"/>
        <v>9.9759321630985376</v>
      </c>
    </row>
    <row r="430" spans="1:71">
      <c r="A430" s="21">
        <v>41014</v>
      </c>
      <c r="B430" s="21" t="s">
        <v>439</v>
      </c>
      <c r="C430" s="21" t="s">
        <v>437</v>
      </c>
      <c r="D430" s="105">
        <f>IF(INDEX(Base_Dados!D:D,MATCH($B430,Base_Dados!$B:$B,0))=0,0,
MAX(0, MIN(D$1,
((INDEX(Base_Dados!D:D,MATCH($B430,Base_Dados!$B:$B,0))-MIN(Base_Dados!D$5:D$98)) /
(IF(MAX(Base_Dados!D$5:D$98)-MIN(Base_Dados!D$5:D$98)=0,1,MAX(Base_Dados!D$5:D$98)-MIN(Base_Dados!D$5:D$98)))) * D$1)))</f>
        <v>0.10852217356149865</v>
      </c>
      <c r="E430" s="106">
        <f>IF(INDEX(Base_Dados!E:E,MATCH($B430,Base_Dados!$B:$B,0))=0,0,
MAX(0, MIN(E$1,
((INDEX(Base_Dados!E:E,MATCH($B430,Base_Dados!$B:$B,0))-MIN(Base_Dados!E$5:E$98)) /
(IF(MAX(Base_Dados!E$5:E$98)-MIN(Base_Dados!E$5:E$98)=0,1,MAX(Base_Dados!E$5:E$98)-MIN(Base_Dados!E$5:E$98)))) * E$1)))</f>
        <v>2.0018721119701256E-2</v>
      </c>
      <c r="F430" s="106">
        <f>IF(INDEX(Base_Dados!F:F,MATCH($B430,Base_Dados!$B:$B,0))=0,0,
MAX(0, MIN(F$1,
((INDEX(Base_Dados!F:F,MATCH($B430,Base_Dados!$B:$B,0))-MIN(Base_Dados!F$5:F$98)) /
(IF(MAX(Base_Dados!F$5:F$98)-MIN(Base_Dados!F$5:F$98)=0,1,MAX(Base_Dados!F$5:F$98)-MIN(Base_Dados!F$5:F$98)))) * F$1)))</f>
        <v>1.8495078684374586E-2</v>
      </c>
      <c r="G430" s="106">
        <f>IF(INDEX(Base_Dados!G:G,MATCH($B430,Base_Dados!$B:$B,0))=0,0,
MAX(0, MIN(G$1,
((INDEX(Base_Dados!G:G,MATCH($B430,Base_Dados!$B:$B,0))-MIN(Base_Dados!G$5:G$98)) /
(IF(MAX(Base_Dados!G$5:G$98)-MIN(Base_Dados!G$5:G$98)=0,1,MAX(Base_Dados!G$5:G$98)-MIN(Base_Dados!G$5:G$98)))) * G$1)))</f>
        <v>1.6077518540572728E-2</v>
      </c>
      <c r="H430" s="106">
        <f>IF(INDEX(Base_Dados!H:H,MATCH($B430,Base_Dados!$B:$B,0))=0,0,
MAX(0, MIN(H$1,
((INDEX(Base_Dados!H:H,MATCH($B430,Base_Dados!$B:$B,0))-MIN(Base_Dados!H$5:H$98)) /
(IF(MAX(Base_Dados!H$5:H$98)-MIN(Base_Dados!H$5:H$98)=0,1,MAX(Base_Dados!H$5:H$98)-MIN(Base_Dados!H$5:H$98)))) * H$1)))</f>
        <v>1.7612200630604442E-2</v>
      </c>
      <c r="I430" s="106">
        <f>IF(INDEX(Base_Dados!I:I,MATCH($B430,Base_Dados!$B:$B,0))=0,0,
MAX(0, MIN(I$1,
((INDEX(Base_Dados!I:I,MATCH($B430,Base_Dados!$B:$B,0))-MIN(Base_Dados!I$5:I$98)) /
(IF(MAX(Base_Dados!I$5:I$98)-MIN(Base_Dados!I$5:I$98)=0,1,MAX(Base_Dados!I$5:I$98)-MIN(Base_Dados!I$5:I$98)))) * I$1)))</f>
        <v>2.6837995744192641E-2</v>
      </c>
      <c r="J430" s="106">
        <f>IF(INDEX(Base_Dados!J:J,MATCH($B430,Base_Dados!$B:$B,0))=0,0,
MAX(0, MIN(J$1,
((INDEX(Base_Dados!J:J,MATCH($B430,Base_Dados!$B:$B,0))-MIN(Base_Dados!J$5:J$98)) /
(IF(MAX(Base_Dados!J$5:J$98)-MIN(Base_Dados!J$5:J$98)=0,1,MAX(Base_Dados!J$5:J$98)-MIN(Base_Dados!J$5:J$98)))) * J$1)))</f>
        <v>3.3890366504407757E-2</v>
      </c>
      <c r="K430" s="106">
        <f>IF(INDEX(Base_Dados!K:K,MATCH($B430,Base_Dados!$B:$B,0))=0,0,
MAX(0, MIN(K$1,
((INDEX(Base_Dados!K:K,MATCH($B430,Base_Dados!$B:$B,0))-MIN(Base_Dados!K$5:K$98)) /
(IF(MAX(Base_Dados!K$5:K$98)-MIN(Base_Dados!K$5:K$98)=0,1,MAX(Base_Dados!K$5:K$98)-MIN(Base_Dados!K$5:K$98)))) * K$1)))</f>
        <v>4.2279740608228977E-2</v>
      </c>
      <c r="L430" s="106">
        <f>IF(INDEX(Base_Dados!L:L,MATCH($B430,Base_Dados!$B:$B,0))=0,0,
MAX(0, MIN(L$1,
((INDEX(Base_Dados!L:L,MATCH($B430,Base_Dados!$B:$B,0))-MIN(Base_Dados!L$5:L$98)) /
(IF(MAX(Base_Dados!L$5:L$98)-MIN(Base_Dados!L$5:L$98)=0,1,MAX(Base_Dados!L$5:L$98)-MIN(Base_Dados!L$5:L$98)))) * L$1)))</f>
        <v>6.4449958897689813E-2</v>
      </c>
      <c r="M430" s="106">
        <f>IF(INDEX(Base_Dados!M:M,MATCH($B430,Base_Dados!$B:$B,0))=0,0,
MAX(0, MIN(M$1,
((INDEX(Base_Dados!M:M,MATCH($B430,Base_Dados!$B:$B,0))-MIN(Base_Dados!M$5:M$98)) /
(IF(MAX(Base_Dados!M$5:M$98)-MIN(Base_Dados!M$5:M$98)=0,1,MAX(Base_Dados!M$5:M$98)-MIN(Base_Dados!M$5:M$98)))) * M$1)))</f>
        <v>7.6944606413994171E-2</v>
      </c>
      <c r="N430" s="106">
        <f>IF(INDEX(Base_Dados!N:N,MATCH($B430,Base_Dados!$B:$B,0))=0,0,
MAX(0, MIN(N$1,
((INDEX(Base_Dados!N:N,MATCH($B430,Base_Dados!$B:$B,0))-MIN(Base_Dados!N$5:N$98)) /
(IF(MAX(Base_Dados!N$5:N$98)-MIN(Base_Dados!N$5:N$98)=0,1,MAX(Base_Dados!N$5:N$98)-MIN(Base_Dados!N$5:N$98)))) * N$1)))</f>
        <v>9.8534057430873526E-2</v>
      </c>
      <c r="O430" s="106">
        <f>IF(INDEX(Base_Dados!O:O,MATCH($B430,Base_Dados!$B:$B,0))=0,0,
MAX(0, MIN(O$1,
((INDEX(Base_Dados!O:O,MATCH($B430,Base_Dados!$B:$B,0))-MIN(Base_Dados!O$5:O$98)) /
(IF(MAX(Base_Dados!O$5:O$98)-MIN(Base_Dados!O$5:O$98)=0,1,MAX(Base_Dados!O$5:O$98)-MIN(Base_Dados!O$5:O$98)))) * O$1)))</f>
        <v>0.12235910585874352</v>
      </c>
      <c r="P430" s="106">
        <f>IF(INDEX(Base_Dados!P:P,MATCH($B430,Base_Dados!$B:$B,0))=0,0,
MAX(0, MIN(P$1,
((INDEX(Base_Dados!P:P,MATCH($B430,Base_Dados!$B:$B,0))-MIN(Base_Dados!P$5:P$98)) /
(IF(MAX(Base_Dados!P$5:P$98)-MIN(Base_Dados!P$5:P$98)=0,1,MAX(Base_Dados!P$5:P$98)-MIN(Base_Dados!P$5:P$98)))) * P$1)))</f>
        <v>2.439958124883319E-2</v>
      </c>
      <c r="Q430" s="106">
        <f>IF(INDEX(Base_Dados!Q:Q,MATCH($B430,Base_Dados!$B:$B,0))=0,0,
MAX(0, MIN(Q$1,
((INDEX(Base_Dados!Q:Q,MATCH($B430,Base_Dados!$B:$B,0))-MIN(Base_Dados!Q$5:Q$98)) /
(IF(MAX(Base_Dados!Q$5:Q$98)-MIN(Base_Dados!Q$5:Q$98)=0,1,MAX(Base_Dados!Q$5:Q$98)-MIN(Base_Dados!Q$5:Q$98)))) * Q$1)))</f>
        <v>8.0301195303038274E-3</v>
      </c>
      <c r="R430" s="106">
        <f>IF(INDEX(Base_Dados!R:R,MATCH($B430,Base_Dados!$B:$B,0))=0,0,
MAX(0, MIN(R$1,
((INDEX(Base_Dados!R:R,MATCH($B430,Base_Dados!$B:$B,0))-MIN(Base_Dados!R$5:R$98)) /
(IF(MAX(Base_Dados!R$5:R$98)-MIN(Base_Dados!R$5:R$98)=0,1,MAX(Base_Dados!R$5:R$98)-MIN(Base_Dados!R$5:R$98)))) * R$1)))</f>
        <v>8.0599625787451702E-3</v>
      </c>
      <c r="S430" s="106">
        <f>IF(INDEX(Base_Dados!S:S,MATCH($B430,Base_Dados!$B:$B,0))=0,0,
MAX(0, MIN(S$1,
((INDEX(Base_Dados!S:S,MATCH($B430,Base_Dados!$B:$B,0))-MIN(Base_Dados!S$5:S$98)) /
(IF(MAX(Base_Dados!S$5:S$98)-MIN(Base_Dados!S$5:S$98)=0,1,MAX(Base_Dados!S$5:S$98)-MIN(Base_Dados!S$5:S$98)))) * S$1)))</f>
        <v>2.1103871789111061E-2</v>
      </c>
      <c r="T430" s="106">
        <f>IF(INDEX(Base_Dados!T:T,MATCH($B430,Base_Dados!$B:$B,0))=0,0,
MAX(0, MIN(T$1,
((INDEX(Base_Dados!T:T,MATCH($B430,Base_Dados!$B:$B,0))-MIN(Base_Dados!T$5:T$98)) /
(IF(MAX(Base_Dados!T$5:T$98)-MIN(Base_Dados!T$5:T$98)=0,1,MAX(Base_Dados!T$5:T$98)-MIN(Base_Dados!T$5:T$98)))) * T$1)))</f>
        <v>0.64890991177587343</v>
      </c>
      <c r="U430" s="106">
        <f>IF(INDEX(Base_Dados!U:U,MATCH($B430,Base_Dados!$B:$B,0))=0,0,
MAX(0, MIN(U$1,
((INDEX(Base_Dados!U:U,MATCH($B430,Base_Dados!$B:$B,0))-MIN(Base_Dados!U$5:U$98)) /
(IF(MAX(Base_Dados!U$5:U$98)-MIN(Base_Dados!U$5:U$98)=0,1,MAX(Base_Dados!U$5:U$98)-MIN(Base_Dados!U$5:U$98)))) * U$1)))</f>
        <v>0.67599652808099497</v>
      </c>
      <c r="V430" s="106">
        <f>IF(INDEX(Base_Dados!V:V,MATCH($B430,Base_Dados!$B:$B,0))=0,0,
MAX(0, MIN(V$1,
((INDEX(Base_Dados!V:V,MATCH($B430,Base_Dados!$B:$B,0))-MIN(Base_Dados!V$5:V$98)) /
(IF(MAX(Base_Dados!V$5:V$98)-MIN(Base_Dados!V$5:V$98)=0,1,MAX(Base_Dados!V$5:V$98)-MIN(Base_Dados!V$5:V$98)))) * V$1)))</f>
        <v>4.9617370605192536E-2</v>
      </c>
      <c r="W430" s="106">
        <f>IF(INDEX(Base_Dados!W:W,MATCH($B430,Base_Dados!$B:$B,0))=0,0,
MAX(0, MIN(W$1,
((INDEX(Base_Dados!W:W,MATCH($B430,Base_Dados!$B:$B,0))-MIN(Base_Dados!W$5:W$98)) /
(IF(MAX(Base_Dados!W$5:W$98)-MIN(Base_Dados!W$5:W$98)=0,1,MAX(Base_Dados!W$5:W$98)-MIN(Base_Dados!W$5:W$98)))) * W$1)))</f>
        <v>2.3325444776761222</v>
      </c>
      <c r="X430" s="106">
        <f>IF(INDEX(Base_Dados!X:X,MATCH($B430,Base_Dados!$B:$B,0))=0,0,
MAX(0, MIN(X$1,
((INDEX(Base_Dados!X:X,MATCH($B430,Base_Dados!$B:$B,0))-MIN(Base_Dados!X$5:X$98)) /
(IF(MAX(Base_Dados!X$5:X$98)-MIN(Base_Dados!X$5:X$98)=0,1,MAX(Base_Dados!X$5:X$98)-MIN(Base_Dados!X$5:X$98)))) * X$1)))</f>
        <v>0</v>
      </c>
      <c r="Y430" s="106">
        <f>IF(INDEX(Base_Dados!Y:Y,MATCH($B430,Base_Dados!$B:$B,0))=0,0,
MAX(0, MIN(Y$1,
((INDEX(Base_Dados!Y:Y,MATCH($B430,Base_Dados!$B:$B,0))-MIN(Base_Dados!Y$5:Y$98)) /
(IF(MAX(Base_Dados!Y$5:Y$98)-MIN(Base_Dados!Y$5:Y$98)=0,1,MAX(Base_Dados!Y$5:Y$98)-MIN(Base_Dados!Y$5:Y$98)))) * Y$1)))</f>
        <v>0</v>
      </c>
      <c r="Z430" s="106">
        <f>IF(INDEX(Base_Dados!Z:Z,MATCH($B430,Base_Dados!$B:$B,0))=0,0,
MAX(0, MIN(Z$1,
((INDEX(Base_Dados!Z:Z,MATCH($B430,Base_Dados!$B:$B,0))-MIN(Base_Dados!Z$5:Z$98)) /
(IF(MAX(Base_Dados!Z$5:Z$98)-MIN(Base_Dados!Z$5:Z$98)=0,1,MAX(Base_Dados!Z$5:Z$98)-MIN(Base_Dados!Z$5:Z$98)))) * Z$1)))</f>
        <v>0</v>
      </c>
      <c r="AA430" s="106">
        <f>IF(INDEX(Base_Dados!AA:AA,MATCH($B430,Base_Dados!$B:$B,0))=0,0,
MAX(0, MIN(AA$1,
((INDEX(Base_Dados!AA:AA,MATCH($B430,Base_Dados!$B:$B,0))-MIN(Base_Dados!AA$5:AA$98)) /
(IF(MAX(Base_Dados!AA$5:AA$98)-MIN(Base_Dados!AA$5:AA$98)=0,1,MAX(Base_Dados!AA$5:AA$98)-MIN(Base_Dados!AA$5:AA$98)))) * AA$1)))</f>
        <v>0</v>
      </c>
      <c r="AB430" s="106">
        <f>IF(INDEX(Base_Dados!AB:AB,MATCH($B430,Base_Dados!$B:$B,0))=0,0,
MAX(0, MIN(AB$1,
((INDEX(Base_Dados!AB:AB,MATCH($B430,Base_Dados!$B:$B,0))-MIN(Base_Dados!AB$5:AB$98)) /
(IF(MAX(Base_Dados!AB$5:AB$98)-MIN(Base_Dados!AB$5:AB$98)=0,1,MAX(Base_Dados!AB$5:AB$98)-MIN(Base_Dados!AB$5:AB$98)))) * AB$1)))</f>
        <v>0.5496303558652853</v>
      </c>
      <c r="AC430" s="106">
        <f>IF(INDEX(Base_Dados!AC:AC,MATCH($B430,Base_Dados!$B:$B,0))=0,0,
MAX(0, MIN(AC$1,
((INDEX(Base_Dados!AC:AC,MATCH($B430,Base_Dados!$B:$B,0))-MIN(Base_Dados!AC$5:AC$98)) /
(IF(MAX(Base_Dados!AC$5:AC$98)-MIN(Base_Dados!AC$5:AC$98)=0,1,MAX(Base_Dados!AC$5:AC$98)-MIN(Base_Dados!AC$5:AC$98)))) * AC$1)))</f>
        <v>1.6603632684524958E-2</v>
      </c>
      <c r="AD430" s="106">
        <f>IF(INDEX(Base_Dados!AD:AD,MATCH($B430,Base_Dados!$B:$B,0))=0,0,
MAX(0, MIN(AD$1,
((INDEX(Base_Dados!AD:AD,MATCH($B430,Base_Dados!$B:$B,0))-MIN(Base_Dados!AD$5:AD$98)) /
(IF(MAX(Base_Dados!AD$5:AD$98)-MIN(Base_Dados!AD$5:AD$98)=0,1,MAX(Base_Dados!AD$5:AD$98)-MIN(Base_Dados!AD$5:AD$98)))) * AD$1)))</f>
        <v>8.5194497855346843E-3</v>
      </c>
      <c r="AE430" s="106">
        <f>IF(INDEX(Base_Dados!AE:AE,MATCH($B430,Base_Dados!$B:$B,0))=0,0,
MAX(0, MIN(AE$1,
((INDEX(Base_Dados!AE:AE,MATCH($B430,Base_Dados!$B:$B,0))-MIN(Base_Dados!AE$5:AE$98)) /
(IF(MAX(Base_Dados!AE$5:AE$98)-MIN(Base_Dados!AE$5:AE$98)=0,1,MAX(Base_Dados!AE$5:AE$98)-MIN(Base_Dados!AE$5:AE$98)))) * AE$1)))</f>
        <v>4.1420969365741408E-3</v>
      </c>
      <c r="AF430" s="106">
        <f>IF(INDEX(Base_Dados!AF:AF,MATCH($B430,Base_Dados!$B:$B,0))=0,0,
MAX(0, MIN(AF$1,
((INDEX(Base_Dados!AF:AF,MATCH($B430,Base_Dados!$B:$B,0))-MIN(Base_Dados!AF$5:AF$98)) /
(IF(MAX(Base_Dados!AF$5:AF$98)-MIN(Base_Dados!AF$5:AF$98)=0,1,MAX(Base_Dados!AF$5:AF$98)-MIN(Base_Dados!AF$5:AF$98)))) * AF$1)))</f>
        <v>6.9875419482370244E-3</v>
      </c>
      <c r="AG430" s="106">
        <f>IF(INDEX(Base_Dados!AG:AG,MATCH($B430,Base_Dados!$B:$B,0))=0,0,
MAX(0, MIN(AG$1,
((INDEX(Base_Dados!AG:AG,MATCH($B430,Base_Dados!$B:$B,0))-MIN(Base_Dados!AG$5:AG$98)) /
(IF(MAX(Base_Dados!AG$5:AG$98)-MIN(Base_Dados!AG$5:AG$98)=0,1,MAX(Base_Dados!AG$5:AG$98)-MIN(Base_Dados!AG$5:AG$98)))) * AG$1)))</f>
        <v>8.0301195303038274E-3</v>
      </c>
      <c r="AH430" s="106">
        <f>IF(INDEX(Base_Dados!AH:AH,MATCH($B430,Base_Dados!$B:$B,0))=0,0,
MAX(0, MIN(AH$1,
((INDEX(Base_Dados!AH:AH,MATCH($B430,Base_Dados!$B:$B,0))-MIN(Base_Dados!AH$5:AH$98)) /
(IF(MAX(Base_Dados!AH$5:AH$98)-MIN(Base_Dados!AH$5:AH$98)=0,1,MAX(Base_Dados!AH$5:AH$98)-MIN(Base_Dados!AH$5:AH$98)))) * AH$1)))</f>
        <v>1.1532870521475356</v>
      </c>
      <c r="AI430" s="106">
        <f>IF(INDEX(Base_Dados!AI:AI,MATCH($B430,Base_Dados!$B:$B,0))=0,0,
MAX(0, MIN(AI$1,
((INDEX(Base_Dados!AI:AI,MATCH($B430,Base_Dados!$B:$B,0))-MIN(Base_Dados!AI$5:AI$98)) /
(IF(MAX(Base_Dados!AI$5:AI$98)-MIN(Base_Dados!AI$5:AI$98)=0,1,MAX(Base_Dados!AI$5:AI$98)-MIN(Base_Dados!AI$5:AI$98)))) * AI$1)))</f>
        <v>7.1428571428571425E-2</v>
      </c>
      <c r="AJ430" s="106">
        <f>IF(INDEX(Base_Dados!AJ:AJ,MATCH($B430,Base_Dados!$B:$B,0))=0,0,
MAX(0, MIN(AJ$1,
((INDEX(Base_Dados!AJ:AJ,MATCH($B430,Base_Dados!$B:$B,0))-MIN(Base_Dados!AJ$5:AJ$98)) /
(IF(MAX(Base_Dados!AJ$5:AJ$98)-MIN(Base_Dados!AJ$5:AJ$98)=0,1,MAX(Base_Dados!AJ$5:AJ$98)-MIN(Base_Dados!AJ$5:AJ$98)))) * AJ$1)))</f>
        <v>0.38690476190476192</v>
      </c>
      <c r="AK430" s="106">
        <f>IF(INDEX(Base_Dados!AK:AK,MATCH($B430,Base_Dados!$B:$B,0))=0,0,
MAX(0, MIN(AK$1,
((INDEX(Base_Dados!AK:AK,MATCH($B430,Base_Dados!$B:$B,0))-MIN(Base_Dados!AK$5:AK$98)) /
(IF(MAX(Base_Dados!AK$5:AK$98)-MIN(Base_Dados!AK$5:AK$98)=0,1,MAX(Base_Dados!AK$5:AK$98)-MIN(Base_Dados!AK$5:AK$98)))) * AK$1)))</f>
        <v>5.1724137931034482E-3</v>
      </c>
      <c r="AL430" s="106">
        <f>IF(INDEX(Base_Dados!AL:AL,MATCH($B430,Base_Dados!$B:$B,0))=0,0,
MAX(0, MIN(AL$1,
((INDEX(Base_Dados!AL:AL,MATCH($B430,Base_Dados!$B:$B,0))-MIN(Base_Dados!AL$5:AL$98)) /
(IF(MAX(Base_Dados!AL$5:AL$98)-MIN(Base_Dados!AL$5:AL$98)=0,1,MAX(Base_Dados!AL$5:AL$98)-MIN(Base_Dados!AL$5:AL$98)))) * AL$1)))</f>
        <v>0</v>
      </c>
      <c r="AM430" s="106">
        <f>IF(INDEX(Base_Dados!AM:AM,MATCH($B430,Base_Dados!$B:$B,0))=0,0,
MAX(0, MIN(AM$1,
((INDEX(Base_Dados!AM:AM,MATCH($B430,Base_Dados!$B:$B,0))-MIN(Base_Dados!AM$5:AM$98)) /
(IF(MAX(Base_Dados!AM$5:AM$98)-MIN(Base_Dados!AM$5:AM$98)=0,1,MAX(Base_Dados!AM$5:AM$98)-MIN(Base_Dados!AM$5:AM$98)))) * AM$1)))</f>
        <v>1.3464526152252718E-2</v>
      </c>
      <c r="AN430" s="106">
        <f>IF(INDEX(Base_Dados!AN:AN,MATCH($B430,Base_Dados!$B:$B,0))=0,0,
MAX(0, MIN(AN$1,
((INDEX(Base_Dados!AN:AN,MATCH($B430,Base_Dados!$B:$B,0))-MIN(Base_Dados!AN$5:AN$98)) /
(IF(MAX(Base_Dados!AN$5:AN$98)-MIN(Base_Dados!AN$5:AN$98)=0,1,MAX(Base_Dados!AN$5:AN$98)-MIN(Base_Dados!AN$5:AN$98)))) * AN$1)))</f>
        <v>0.12183383991894629</v>
      </c>
      <c r="AO430" s="106">
        <f>IF(INDEX(Base_Dados!AO:AO,MATCH($B430,Base_Dados!$B:$B,0))=0,0,
MAX(0, MIN(AO$1,
((INDEX(Base_Dados!AO:AO,MATCH($B430,Base_Dados!$B:$B,0))-MIN(Base_Dados!AO$5:AO$98)) /
(IF(MAX(Base_Dados!AO$5:AO$98)-MIN(Base_Dados!AO$5:AO$98)=0,1,MAX(Base_Dados!AO$5:AO$98)-MIN(Base_Dados!AO$5:AO$98)))) * AO$1)))</f>
        <v>0</v>
      </c>
      <c r="AP430" s="106">
        <f>IF(INDEX(Base_Dados!AP:AP,MATCH($B430,Base_Dados!$B:$B,0))=0,0,
MAX(0, MIN(AP$1,
((INDEX(Base_Dados!AP:AP,MATCH($B430,Base_Dados!$B:$B,0))-MIN(Base_Dados!AP$5:AP$98)) /
(IF(MAX(Base_Dados!AP$5:AP$98)-MIN(Base_Dados!AP$5:AP$98)=0,1,MAX(Base_Dados!AP$5:AP$98)-MIN(Base_Dados!AP$5:AP$98)))) * AP$1)))</f>
        <v>4.5871559633027525E-3</v>
      </c>
      <c r="AQ430" s="106">
        <f>IF(INDEX(Base_Dados!AQ:AQ,MATCH($B430,Base_Dados!$B:$B,0))=0,0,
MAX(0, MIN(AQ$1,
((INDEX(Base_Dados!AQ:AQ,MATCH($B430,Base_Dados!$B:$B,0))-MIN(Base_Dados!AQ$5:AQ$98)) /
(IF(MAX(Base_Dados!AQ$5:AQ$98)-MIN(Base_Dados!AQ$5:AQ$98)=0,1,MAX(Base_Dados!AQ$5:AQ$98)-MIN(Base_Dados!AQ$5:AQ$98)))) * AQ$1)))</f>
        <v>0</v>
      </c>
      <c r="AR430" s="106">
        <f>IF(INDEX(Base_Dados!AR:AR,MATCH($B430,Base_Dados!$B:$B,0))=0,0,
MAX(0, MIN(AR$1,
((INDEX(Base_Dados!AR:AR,MATCH($B430,Base_Dados!$B:$B,0))-MIN(Base_Dados!AR$5:AR$98)) /
(IF(MAX(Base_Dados!AR$5:AR$98)-MIN(Base_Dados!AR$5:AR$98)=0,1,MAX(Base_Dados!AR$5:AR$98)-MIN(Base_Dados!AR$5:AR$98)))) * AR$1)))</f>
        <v>0</v>
      </c>
      <c r="AS430" s="106">
        <f>IF(INDEX(Base_Dados!AS:AS,MATCH($B430,Base_Dados!$B:$B,0))=0,0,
MAX(0, MIN(AS$1,
((INDEX(Base_Dados!AS:AS,MATCH($B430,Base_Dados!$B:$B,0))-MIN(Base_Dados!AS$5:AS$98)) /
(IF(MAX(Base_Dados!AS$5:AS$98)-MIN(Base_Dados!AS$5:AS$98)=0,1,MAX(Base_Dados!AS$5:AS$98)-MIN(Base_Dados!AS$5:AS$98)))) * AS$1)))</f>
        <v>0</v>
      </c>
      <c r="AT430" s="106">
        <f>IF(INDEX(Base_Dados!AT:AT,MATCH($B430,Base_Dados!$B:$B,0))=0,0,
MAX(0, MIN(AT$1,
((INDEX(Base_Dados!AT:AT,MATCH($B430,Base_Dados!$B:$B,0))-MIN(Base_Dados!AT$5:AT$98)) /
(IF(MAX(Base_Dados!AT$5:AT$98)-MIN(Base_Dados!AT$5:AT$98)=0,1,MAX(Base_Dados!AT$5:AT$98)-MIN(Base_Dados!AT$5:AT$98)))) * AT$1)))</f>
        <v>0</v>
      </c>
      <c r="AU430" s="106">
        <f>IF(INDEX(Base_Dados!AU:AU,MATCH($B430,Base_Dados!$B:$B,0))=0,0,
MAX(0, MIN(AU$1,
((INDEX(Base_Dados!AU:AU,MATCH($B430,Base_Dados!$B:$B,0))-MIN(Base_Dados!AU$5:AU$98)) /
(IF(MAX(Base_Dados!AU$5:AU$98)-MIN(Base_Dados!AU$5:AU$98)=0,1,MAX(Base_Dados!AU$5:AU$98)-MIN(Base_Dados!AU$5:AU$98)))) * AU$1)))</f>
        <v>6.5543071161048693E-3</v>
      </c>
      <c r="AV430" s="106">
        <f>IF(INDEX(Base_Dados!AV:AV,MATCH($B430,Base_Dados!$B:$B,0))=0,0,
MAX(0, MIN(AV$1,
((INDEX(Base_Dados!AV:AV,MATCH($B430,Base_Dados!$B:$B,0))-MIN(Base_Dados!AV$5:AV$98)) /
(IF(MAX(Base_Dados!AV$5:AV$98)-MIN(Base_Dados!AV$5:AV$98)=0,1,MAX(Base_Dados!AV$5:AV$98)-MIN(Base_Dados!AV$5:AV$98)))) * AV$1)))</f>
        <v>0</v>
      </c>
      <c r="AW430" s="106">
        <f>IF(INDEX(Base_Dados!AW:AW,MATCH($B430,Base_Dados!$B:$B,0))=0,0,
MAX(0, MIN(AW$1,
((INDEX(Base_Dados!AW:AW,MATCH($B430,Base_Dados!$B:$B,0))-MIN(Base_Dados!AW$5:AW$98)) /
(IF(MAX(Base_Dados!AW$5:AW$98)-MIN(Base_Dados!AW$5:AW$98)=0,1,MAX(Base_Dados!AW$5:AW$98)-MIN(Base_Dados!AW$5:AW$98)))) * AW$1)))</f>
        <v>0</v>
      </c>
      <c r="AX430" s="106">
        <f>IF(INDEX(Base_Dados!AX:AX,MATCH($B430,Base_Dados!$B:$B,0))=0,0,
MAX(0, MIN(AX$1,
((INDEX(Base_Dados!AX:AX,MATCH($B430,Base_Dados!$B:$B,0))-MIN(Base_Dados!AX$5:AX$98)) /
(IF(MAX(Base_Dados!AX$5:AX$98)-MIN(Base_Dados!AX$5:AX$98)=0,1,MAX(Base_Dados!AX$5:AX$98)-MIN(Base_Dados!AX$5:AX$98)))) * AX$1)))</f>
        <v>8.7557603686635954E-2</v>
      </c>
      <c r="AY430" s="106">
        <f>IF(INDEX(Base_Dados!AY:AY,MATCH($B430,Base_Dados!$B:$B,0))=0,0,
MAX(0, MIN(AY$1,
((INDEX(Base_Dados!AY:AY,MATCH($B430,Base_Dados!$B:$B,0))-MIN(Base_Dados!AY$5:AY$98)) /
(IF(MAX(Base_Dados!AY$5:AY$98)-MIN(Base_Dados!AY$5:AY$98)=0,1,MAX(Base_Dados!AY$5:AY$98)-MIN(Base_Dados!AY$5:AY$98)))) * AY$1)))</f>
        <v>1.3188262446422684E-3</v>
      </c>
      <c r="AZ430" s="106">
        <f>IF(INDEX(Base_Dados!AZ:AZ,MATCH($B430,Base_Dados!$B:$B,0))=0,0,
MAX(0, MIN(AZ$1,
((INDEX(Base_Dados!AZ:AZ,MATCH($B430,Base_Dados!$B:$B,0))-MIN(Base_Dados!AZ$5:AZ$98)) /
(IF(MAX(Base_Dados!AZ$5:AZ$98)-MIN(Base_Dados!AZ$5:AZ$98)=0,1,MAX(Base_Dados!AZ$5:AZ$98)-MIN(Base_Dados!AZ$5:AZ$98)))) * AZ$1)))</f>
        <v>0.33333333333333331</v>
      </c>
      <c r="BA430" s="106">
        <f>IF(INDEX(Base_Dados!BA:BA,MATCH($B430,Base_Dados!$B:$B,0))=0,0,
MAX(0, MIN(BA$1,
((INDEX(Base_Dados!BA:BA,MATCH($B430,Base_Dados!$B:$B,0))-MIN(Base_Dados!BA$5:BA$98)) /
(IF(MAX(Base_Dados!BA$5:BA$98)-MIN(Base_Dados!BA$5:BA$98)=0,1,MAX(Base_Dados!BA$5:BA$98)-MIN(Base_Dados!BA$5:BA$98)))) * BA$1)))</f>
        <v>8.3261173649503764E-3</v>
      </c>
      <c r="BB430" s="106">
        <f>IF(INDEX(Base_Dados!BB:BB,MATCH($B430,Base_Dados!$B:$B,0))=0,0,
MAX(0, MIN(BB$1,
((INDEX(Base_Dados!BB:BB,MATCH($B430,Base_Dados!$B:$B,0))-MIN(Base_Dados!BB$5:BB$98)) /
(IF(MAX(Base_Dados!BB$5:BB$98)-MIN(Base_Dados!BB$5:BB$98)=0,1,MAX(Base_Dados!BB$5:BB$98)-MIN(Base_Dados!BB$5:BB$98)))) * BB$1)))</f>
        <v>1.910171195605164E-3</v>
      </c>
      <c r="BC430" s="106">
        <f>IF(INDEX(Base_Dados!BC:BC,MATCH($B430,Base_Dados!$B:$B,0))=0,0,
MAX(0, MIN(BC$1,
((INDEX(Base_Dados!BC:BC,MATCH($B430,Base_Dados!$B:$B,0))-MIN(Base_Dados!BC$5:BC$98)) /
(IF(MAX(Base_Dados!BC$5:BC$98)-MIN(Base_Dados!BC$5:BC$98)=0,1,MAX(Base_Dados!BC$5:BC$98)-MIN(Base_Dados!BC$5:BC$98)))) * BC$1)))</f>
        <v>3.5012119579854563E-3</v>
      </c>
      <c r="BD430" s="106">
        <f>IF(INDEX(Base_Dados!BD:BD,MATCH($B430,Base_Dados!$B:$B,0))=0,0,
MAX(0, MIN(BD$1,
((INDEX(Base_Dados!BD:BD,MATCH($B430,Base_Dados!$B:$B,0))-MIN(Base_Dados!BD$5:BD$98)) /
(IF(MAX(Base_Dados!BD$5:BD$98)-MIN(Base_Dados!BD$5:BD$98)=0,1,MAX(Base_Dados!BD$5:BD$98)-MIN(Base_Dados!BD$5:BD$98)))) * BD$1)))</f>
        <v>5.4705352814902013E-3</v>
      </c>
      <c r="BE430" s="106">
        <f>IF(INDEX(Base_Dados!BE:BE,MATCH($B430,Base_Dados!$B:$B,0))=0,0,
MAX(0, MIN(BE$1,
((INDEX(Base_Dados!BE:BE,MATCH($B430,Base_Dados!$B:$B,0))-MIN(Base_Dados!BE$5:BE$98)) /
(IF(MAX(Base_Dados!BE$5:BE$98)-MIN(Base_Dados!BE$5:BE$98)=0,1,MAX(Base_Dados!BE$5:BE$98)-MIN(Base_Dados!BE$5:BE$98)))) * BE$1)))</f>
        <v>1.7561465127947817E-2</v>
      </c>
      <c r="BF430" s="106">
        <f>IF(INDEX(Base_Dados!BF:BF,MATCH($B430,Base_Dados!$B:$B,0))=0,0,
MAX(0, MIN(BF$1,
((INDEX(Base_Dados!BF:BF,MATCH($B430,Base_Dados!$B:$B,0))-MIN(Base_Dados!BF$5:BF$98)) /
(IF(MAX(Base_Dados!BF$5:BF$98)-MIN(Base_Dados!BF$5:BF$98)=0,1,MAX(Base_Dados!BF$5:BF$98)-MIN(Base_Dados!BF$5:BF$98)))) * BF$1)))</f>
        <v>0</v>
      </c>
      <c r="BG430" s="106">
        <f>IF(INDEX(Base_Dados!BG:BG,MATCH($B430,Base_Dados!$B:$B,0))=0,0,
MAX(0, MIN(BG$1,
((INDEX(Base_Dados!BG:BG,MATCH($B430,Base_Dados!$B:$B,0))-MIN(Base_Dados!BG$5:BG$98)) /
(IF(MAX(Base_Dados!BG$5:BG$98)-MIN(Base_Dados!BG$5:BG$98)=0,1,MAX(Base_Dados!BG$5:BG$98)-MIN(Base_Dados!BG$5:BG$98)))) * BG$1)))</f>
        <v>0</v>
      </c>
      <c r="BH430" s="106">
        <f>IF(INDEX(Base_Dados!BH:BH,MATCH($B430,Base_Dados!$B:$B,0))=0,0,
MAX(0, MIN(BH$1,
((INDEX(Base_Dados!BH:BH,MATCH($B430,Base_Dados!$B:$B,0))-MIN(Base_Dados!BH$5:BH$98)) /
(IF(MAX(Base_Dados!BH$5:BH$98)-MIN(Base_Dados!BH$5:BH$98)=0,1,MAX(Base_Dados!BH$5:BH$98)-MIN(Base_Dados!BH$5:BH$98)))) * BH$1)))</f>
        <v>0</v>
      </c>
      <c r="BI430" s="106">
        <f>IF(INDEX(Base_Dados!BI:BI,MATCH($B430,Base_Dados!$B:$B,0))=0,0,
MAX(0, MIN(BI$1,
((INDEX(Base_Dados!BI:BI,MATCH($B430,Base_Dados!$B:$B,0))-MIN(Base_Dados!BI$5:BI$98)) /
(IF(MAX(Base_Dados!BI$5:BI$98)-MIN(Base_Dados!BI$5:BI$98)=0,1,MAX(Base_Dados!BI$5:BI$98)-MIN(Base_Dados!BI$5:BI$98)))) * BI$1)))</f>
        <v>1.2480499219968799E-2</v>
      </c>
      <c r="BJ430" s="106">
        <f>IF(INDEX(Base_Dados!BJ:BJ,MATCH($B430,Base_Dados!$B:$B,0))=0,0,
MAX(0, MIN(BJ$1,
((INDEX(Base_Dados!BJ:BJ,MATCH($B430,Base_Dados!$B:$B,0))-MIN(Base_Dados!BJ$5:BJ$98)) /
(IF(MAX(Base_Dados!BJ$5:BJ$98)-MIN(Base_Dados!BJ$5:BJ$98)=0,1,MAX(Base_Dados!BJ$5:BJ$98)-MIN(Base_Dados!BJ$5:BJ$98)))) * BJ$1)))</f>
        <v>0</v>
      </c>
      <c r="BK430" s="106">
        <f>IF(INDEX(Base_Dados!BK:BK,MATCH($B430,Base_Dados!$B:$B,0))=0,0,
MAX(0, MIN(BK$1,
((INDEX(Base_Dados!BK:BK,MATCH($B430,Base_Dados!$B:$B,0))-MIN(Base_Dados!BK$5:BK$98)) /
(IF(MAX(Base_Dados!BK$5:BK$98)-MIN(Base_Dados!BK$5:BK$98)=0,1,MAX(Base_Dados!BK$5:BK$98)-MIN(Base_Dados!BK$5:BK$98)))) * BK$1)))</f>
        <v>0</v>
      </c>
      <c r="BL430" s="106">
        <f>IF(INDEX(Base_Dados!BL:BL,MATCH($B430,Base_Dados!$B:$B,0))=0,0,
MAX(0, MIN(BL$1,
((INDEX(Base_Dados!BL:BL,MATCH($B430,Base_Dados!$B:$B,0))-MIN(Base_Dados!BL$5:BL$98)) /
(IF(MAX(Base_Dados!BL$5:BL$98)-MIN(Base_Dados!BL$5:BL$98)=0,1,MAX(Base_Dados!BL$5:BL$98)-MIN(Base_Dados!BL$5:BL$98)))) * BL$1)))</f>
        <v>4.8859934853420191E-3</v>
      </c>
      <c r="BM430" s="106">
        <f>IF(INDEX(Base_Dados!BM:BM,MATCH($B430,Base_Dados!$B:$B,0))=0,0,
MAX(0, MIN(BM$1,
((INDEX(Base_Dados!BM:BM,MATCH($B430,Base_Dados!$B:$B,0))-MIN(Base_Dados!BM$5:BM$98)) /
(IF(MAX(Base_Dados!BM$5:BM$98)-MIN(Base_Dados!BM$5:BM$98)=0,1,MAX(Base_Dados!BM$5:BM$98)-MIN(Base_Dados!BM$5:BM$98)))) * BM$1)))</f>
        <v>1</v>
      </c>
      <c r="BN430" s="106">
        <f>IF(INDEX(Base_Dados!BN:BN,MATCH($B430,Base_Dados!$B:$B,0))=0,0,
MAX(0, MIN(BN$1,
((INDEX(Base_Dados!BN:BN,MATCH($B430,Base_Dados!$B:$B,0))-MIN(Base_Dados!BN$5:BN$98)) /
(IF(MAX(Base_Dados!BN$5:BN$98)-MIN(Base_Dados!BN$5:BN$98)=0,1,MAX(Base_Dados!BN$5:BN$98)-MIN(Base_Dados!BN$5:BN$98)))) * BN$1)))</f>
        <v>0.23481082519841731</v>
      </c>
      <c r="BO430" s="106">
        <f>IF(INDEX(Base_Dados!BO:BO,MATCH($B430,Base_Dados!$B:$B,0))=0,0,
MAX(0, MIN(BO$1,
((INDEX(Base_Dados!BO:BO,MATCH($B430,Base_Dados!$B:$B,0))-MIN(Base_Dados!BO$5:BO$98)) /
(IF(MAX(Base_Dados!BO$5:BO$98)-MIN(Base_Dados!BO$5:BO$98)=0,1,MAX(Base_Dados!BO$5:BO$98)-MIN(Base_Dados!BO$5:BO$98)))) * BO$1)))</f>
        <v>0</v>
      </c>
      <c r="BP430" s="106">
        <f t="shared" si="28"/>
        <v>8.4829857545514127</v>
      </c>
      <c r="BQ430" s="111">
        <f t="shared" si="29"/>
        <v>0.36136062103024791</v>
      </c>
      <c r="BR430" s="112">
        <f t="shared" si="30"/>
        <v>4.6852307552224637E-2</v>
      </c>
      <c r="BS430" s="113">
        <f t="shared" si="31"/>
        <v>8.4361334469991878</v>
      </c>
    </row>
    <row r="431" spans="1:71">
      <c r="A431" s="21">
        <v>41015</v>
      </c>
      <c r="B431" s="21" t="s">
        <v>445</v>
      </c>
      <c r="C431" s="21" t="s">
        <v>437</v>
      </c>
      <c r="D431" s="105">
        <f>IF(INDEX(Base_Dados!D:D,MATCH($B431,Base_Dados!$B:$B,0))=0,0,
MAX(0, MIN(D$1,
((INDEX(Base_Dados!D:D,MATCH($B431,Base_Dados!$B:$B,0))-MIN(Base_Dados!D$5:D$98)) /
(IF(MAX(Base_Dados!D$5:D$98)-MIN(Base_Dados!D$5:D$98)=0,1,MAX(Base_Dados!D$5:D$98)-MIN(Base_Dados!D$5:D$98)))) * D$1)))</f>
        <v>0.32964623627613476</v>
      </c>
      <c r="E431" s="106">
        <f>IF(INDEX(Base_Dados!E:E,MATCH($B431,Base_Dados!$B:$B,0))=0,0,
MAX(0, MIN(E$1,
((INDEX(Base_Dados!E:E,MATCH($B431,Base_Dados!$B:$B,0))-MIN(Base_Dados!E$5:E$98)) /
(IF(MAX(Base_Dados!E$5:E$98)-MIN(Base_Dados!E$5:E$98)=0,1,MAX(Base_Dados!E$5:E$98)-MIN(Base_Dados!E$5:E$98)))) * E$1)))</f>
        <v>7.6429714081947001E-2</v>
      </c>
      <c r="F431" s="106">
        <f>IF(INDEX(Base_Dados!F:F,MATCH($B431,Base_Dados!$B:$B,0))=0,0,
MAX(0, MIN(F$1,
((INDEX(Base_Dados!F:F,MATCH($B431,Base_Dados!$B:$B,0))-MIN(Base_Dados!F$5:F$98)) /
(IF(MAX(Base_Dados!F$5:F$98)-MIN(Base_Dados!F$5:F$98)=0,1,MAX(Base_Dados!F$5:F$98)-MIN(Base_Dados!F$5:F$98)))) * F$1)))</f>
        <v>7.3413560538794331E-2</v>
      </c>
      <c r="G431" s="106">
        <f>IF(INDEX(Base_Dados!G:G,MATCH($B431,Base_Dados!$B:$B,0))=0,0,
MAX(0, MIN(G$1,
((INDEX(Base_Dados!G:G,MATCH($B431,Base_Dados!$B:$B,0))-MIN(Base_Dados!G$5:G$98)) /
(IF(MAX(Base_Dados!G$5:G$98)-MIN(Base_Dados!G$5:G$98)=0,1,MAX(Base_Dados!G$5:G$98)-MIN(Base_Dados!G$5:G$98)))) * G$1)))</f>
        <v>6.7648279470939571E-2</v>
      </c>
      <c r="H431" s="106">
        <f>IF(INDEX(Base_Dados!H:H,MATCH($B431,Base_Dados!$B:$B,0))=0,0,
MAX(0, MIN(H$1,
((INDEX(Base_Dados!H:H,MATCH($B431,Base_Dados!$B:$B,0))-MIN(Base_Dados!H$5:H$98)) /
(IF(MAX(Base_Dados!H$5:H$98)-MIN(Base_Dados!H$5:H$98)=0,1,MAX(Base_Dados!H$5:H$98)-MIN(Base_Dados!H$5:H$98)))) * H$1)))</f>
        <v>6.8293119255797313E-2</v>
      </c>
      <c r="I431" s="106">
        <f>IF(INDEX(Base_Dados!I:I,MATCH($B431,Base_Dados!$B:$B,0))=0,0,
MAX(0, MIN(I$1,
((INDEX(Base_Dados!I:I,MATCH($B431,Base_Dados!$B:$B,0))-MIN(Base_Dados!I$5:I$98)) /
(IF(MAX(Base_Dados!I$5:I$98)-MIN(Base_Dados!I$5:I$98)=0,1,MAX(Base_Dados!I$5:I$98)-MIN(Base_Dados!I$5:I$98)))) * I$1)))</f>
        <v>8.4596618299971643E-2</v>
      </c>
      <c r="J431" s="106">
        <f>IF(INDEX(Base_Dados!J:J,MATCH($B431,Base_Dados!$B:$B,0))=0,0,
MAX(0, MIN(J$1,
((INDEX(Base_Dados!J:J,MATCH($B431,Base_Dados!$B:$B,0))-MIN(Base_Dados!J$5:J$98)) /
(IF(MAX(Base_Dados!J$5:J$98)-MIN(Base_Dados!J$5:J$98)=0,1,MAX(Base_Dados!J$5:J$98)-MIN(Base_Dados!J$5:J$98)))) * J$1)))</f>
        <v>0.10328651960608602</v>
      </c>
      <c r="K431" s="106">
        <f>IF(INDEX(Base_Dados!K:K,MATCH($B431,Base_Dados!$B:$B,0))=0,0,
MAX(0, MIN(K$1,
((INDEX(Base_Dados!K:K,MATCH($B431,Base_Dados!$B:$B,0))-MIN(Base_Dados!K$5:K$98)) /
(IF(MAX(Base_Dados!K$5:K$98)-MIN(Base_Dados!K$5:K$98)=0,1,MAX(Base_Dados!K$5:K$98)-MIN(Base_Dados!K$5:K$98)))) * K$1)))</f>
        <v>0.12246757602862254</v>
      </c>
      <c r="L431" s="106">
        <f>IF(INDEX(Base_Dados!L:L,MATCH($B431,Base_Dados!$B:$B,0))=0,0,
MAX(0, MIN(L$1,
((INDEX(Base_Dados!L:L,MATCH($B431,Base_Dados!$B:$B,0))-MIN(Base_Dados!L$5:L$98)) /
(IF(MAX(Base_Dados!L$5:L$98)-MIN(Base_Dados!L$5:L$98)=0,1,MAX(Base_Dados!L$5:L$98)-MIN(Base_Dados!L$5:L$98)))) * L$1)))</f>
        <v>0.17628665596213977</v>
      </c>
      <c r="M431" s="106">
        <f>IF(INDEX(Base_Dados!M:M,MATCH($B431,Base_Dados!$B:$B,0))=0,0,
MAX(0, MIN(M$1,
((INDEX(Base_Dados!M:M,MATCH($B431,Base_Dados!$B:$B,0))-MIN(Base_Dados!M$5:M$98)) /
(IF(MAX(Base_Dados!M$5:M$98)-MIN(Base_Dados!M$5:M$98)=0,1,MAX(Base_Dados!M$5:M$98)-MIN(Base_Dados!M$5:M$98)))) * M$1)))</f>
        <v>0.2136326530612245</v>
      </c>
      <c r="N431" s="106">
        <f>IF(INDEX(Base_Dados!N:N,MATCH($B431,Base_Dados!$B:$B,0))=0,0,
MAX(0, MIN(N$1,
((INDEX(Base_Dados!N:N,MATCH($B431,Base_Dados!$B:$B,0))-MIN(Base_Dados!N$5:N$98)) /
(IF(MAX(Base_Dados!N$5:N$98)-MIN(Base_Dados!N$5:N$98)=0,1,MAX(Base_Dados!N$5:N$98)-MIN(Base_Dados!N$5:N$98)))) * N$1)))</f>
        <v>0.26157432056697311</v>
      </c>
      <c r="O431" s="106">
        <f>IF(INDEX(Base_Dados!O:O,MATCH($B431,Base_Dados!$B:$B,0))=0,0,
MAX(0, MIN(O$1,
((INDEX(Base_Dados!O:O,MATCH($B431,Base_Dados!$B:$B,0))-MIN(Base_Dados!O$5:O$98)) /
(IF(MAX(Base_Dados!O$5:O$98)-MIN(Base_Dados!O$5:O$98)=0,1,MAX(Base_Dados!O$5:O$98)-MIN(Base_Dados!O$5:O$98)))) * O$1)))</f>
        <v>0.31584815207090694</v>
      </c>
      <c r="P431" s="106">
        <f>IF(INDEX(Base_Dados!P:P,MATCH($B431,Base_Dados!$B:$B,0))=0,0,
MAX(0, MIN(P$1,
((INDEX(Base_Dados!P:P,MATCH($B431,Base_Dados!$B:$B,0))-MIN(Base_Dados!P$5:P$98)) /
(IF(MAX(Base_Dados!P$5:P$98)-MIN(Base_Dados!P$5:P$98)=0,1,MAX(Base_Dados!P$5:P$98)-MIN(Base_Dados!P$5:P$98)))) * P$1)))</f>
        <v>0.13110550780668442</v>
      </c>
      <c r="Q431" s="106">
        <f>IF(INDEX(Base_Dados!Q:Q,MATCH($B431,Base_Dados!$B:$B,0))=0,0,
MAX(0, MIN(Q$1,
((INDEX(Base_Dados!Q:Q,MATCH($B431,Base_Dados!$B:$B,0))-MIN(Base_Dados!Q$5:Q$98)) /
(IF(MAX(Base_Dados!Q$5:Q$98)-MIN(Base_Dados!Q$5:Q$98)=0,1,MAX(Base_Dados!Q$5:Q$98)-MIN(Base_Dados!Q$5:Q$98)))) * Q$1)))</f>
        <v>6.6478858406613661E-2</v>
      </c>
      <c r="R431" s="106">
        <f>IF(INDEX(Base_Dados!R:R,MATCH($B431,Base_Dados!$B:$B,0))=0,0,
MAX(0, MIN(R$1,
((INDEX(Base_Dados!R:R,MATCH($B431,Base_Dados!$B:$B,0))-MIN(Base_Dados!R$5:R$98)) /
(IF(MAX(Base_Dados!R$5:R$98)-MIN(Base_Dados!R$5:R$98)=0,1,MAX(Base_Dados!R$5:R$98)-MIN(Base_Dados!R$5:R$98)))) * R$1)))</f>
        <v>4.6012643512726548E-2</v>
      </c>
      <c r="S431" s="106">
        <f>IF(INDEX(Base_Dados!S:S,MATCH($B431,Base_Dados!$B:$B,0))=0,0,
MAX(0, MIN(S$1,
((INDEX(Base_Dados!S:S,MATCH($B431,Base_Dados!$B:$B,0))-MIN(Base_Dados!S$5:S$98)) /
(IF(MAX(Base_Dados!S$5:S$98)-MIN(Base_Dados!S$5:S$98)=0,1,MAX(Base_Dados!S$5:S$98)-MIN(Base_Dados!S$5:S$98)))) * S$1)))</f>
        <v>9.0384183329588863E-2</v>
      </c>
      <c r="T431" s="106">
        <f>IF(INDEX(Base_Dados!T:T,MATCH($B431,Base_Dados!$B:$B,0))=0,0,
MAX(0, MIN(T$1,
((INDEX(Base_Dados!T:T,MATCH($B431,Base_Dados!$B:$B,0))-MIN(Base_Dados!T$5:T$98)) /
(IF(MAX(Base_Dados!T$5:T$98)-MIN(Base_Dados!T$5:T$98)=0,1,MAX(Base_Dados!T$5:T$98)-MIN(Base_Dados!T$5:T$98)))) * T$1)))</f>
        <v>0.88801583675288587</v>
      </c>
      <c r="U431" s="106">
        <f>IF(INDEX(Base_Dados!U:U,MATCH($B431,Base_Dados!$B:$B,0))=0,0,
MAX(0, MIN(U$1,
((INDEX(Base_Dados!U:U,MATCH($B431,Base_Dados!$B:$B,0))-MIN(Base_Dados!U$5:U$98)) /
(IF(MAX(Base_Dados!U$5:U$98)-MIN(Base_Dados!U$5:U$98)=0,1,MAX(Base_Dados!U$5:U$98)-MIN(Base_Dados!U$5:U$98)))) * U$1)))</f>
        <v>0.61026372889554548</v>
      </c>
      <c r="V431" s="106">
        <f>IF(INDEX(Base_Dados!V:V,MATCH($B431,Base_Dados!$B:$B,0))=0,0,
MAX(0, MIN(V$1,
((INDEX(Base_Dados!V:V,MATCH($B431,Base_Dados!$B:$B,0))-MIN(Base_Dados!V$5:V$98)) /
(IF(MAX(Base_Dados!V$5:V$98)-MIN(Base_Dados!V$5:V$98)=0,1,MAX(Base_Dados!V$5:V$98)-MIN(Base_Dados!V$5:V$98)))) * V$1)))</f>
        <v>0.14414561186762065</v>
      </c>
      <c r="W431" s="106">
        <f>IF(INDEX(Base_Dados!W:W,MATCH($B431,Base_Dados!$B:$B,0))=0,0,
MAX(0, MIN(W$1,
((INDEX(Base_Dados!W:W,MATCH($B431,Base_Dados!$B:$B,0))-MIN(Base_Dados!W$5:W$98)) /
(IF(MAX(Base_Dados!W$5:W$98)-MIN(Base_Dados!W$5:W$98)=0,1,MAX(Base_Dados!W$5:W$98)-MIN(Base_Dados!W$5:W$98)))) * W$1)))</f>
        <v>2.3075679278521988</v>
      </c>
      <c r="X431" s="106">
        <f>IF(INDEX(Base_Dados!X:X,MATCH($B431,Base_Dados!$B:$B,0))=0,0,
MAX(0, MIN(X$1,
((INDEX(Base_Dados!X:X,MATCH($B431,Base_Dados!$B:$B,0))-MIN(Base_Dados!X$5:X$98)) /
(IF(MAX(Base_Dados!X$5:X$98)-MIN(Base_Dados!X$5:X$98)=0,1,MAX(Base_Dados!X$5:X$98)-MIN(Base_Dados!X$5:X$98)))) * X$1)))</f>
        <v>0</v>
      </c>
      <c r="Y431" s="106">
        <f>IF(INDEX(Base_Dados!Y:Y,MATCH($B431,Base_Dados!$B:$B,0))=0,0,
MAX(0, MIN(Y$1,
((INDEX(Base_Dados!Y:Y,MATCH($B431,Base_Dados!$B:$B,0))-MIN(Base_Dados!Y$5:Y$98)) /
(IF(MAX(Base_Dados!Y$5:Y$98)-MIN(Base_Dados!Y$5:Y$98)=0,1,MAX(Base_Dados!Y$5:Y$98)-MIN(Base_Dados!Y$5:Y$98)))) * Y$1)))</f>
        <v>0</v>
      </c>
      <c r="Z431" s="106">
        <f>IF(INDEX(Base_Dados!Z:Z,MATCH($B431,Base_Dados!$B:$B,0))=0,0,
MAX(0, MIN(Z$1,
((INDEX(Base_Dados!Z:Z,MATCH($B431,Base_Dados!$B:$B,0))-MIN(Base_Dados!Z$5:Z$98)) /
(IF(MAX(Base_Dados!Z$5:Z$98)-MIN(Base_Dados!Z$5:Z$98)=0,1,MAX(Base_Dados!Z$5:Z$98)-MIN(Base_Dados!Z$5:Z$98)))) * Z$1)))</f>
        <v>2.8571428571428574E-2</v>
      </c>
      <c r="AA431" s="106">
        <f>IF(INDEX(Base_Dados!AA:AA,MATCH($B431,Base_Dados!$B:$B,0))=0,0,
MAX(0, MIN(AA$1,
((INDEX(Base_Dados!AA:AA,MATCH($B431,Base_Dados!$B:$B,0))-MIN(Base_Dados!AA$5:AA$98)) /
(IF(MAX(Base_Dados!AA$5:AA$98)-MIN(Base_Dados!AA$5:AA$98)=0,1,MAX(Base_Dados!AA$5:AA$98)-MIN(Base_Dados!AA$5:AA$98)))) * AA$1)))</f>
        <v>0</v>
      </c>
      <c r="AB431" s="106">
        <f>IF(INDEX(Base_Dados!AB:AB,MATCH($B431,Base_Dados!$B:$B,0))=0,0,
MAX(0, MIN(AB$1,
((INDEX(Base_Dados!AB:AB,MATCH($B431,Base_Dados!$B:$B,0))-MIN(Base_Dados!AB$5:AB$98)) /
(IF(MAX(Base_Dados!AB$5:AB$98)-MIN(Base_Dados!AB$5:AB$98)=0,1,MAX(Base_Dados!AB$5:AB$98)-MIN(Base_Dados!AB$5:AB$98)))) * AB$1)))</f>
        <v>0.1506307343774751</v>
      </c>
      <c r="AC431" s="106">
        <f>IF(INDEX(Base_Dados!AC:AC,MATCH($B431,Base_Dados!$B:$B,0))=0,0,
MAX(0, MIN(AC$1,
((INDEX(Base_Dados!AC:AC,MATCH($B431,Base_Dados!$B:$B,0))-MIN(Base_Dados!AC$5:AC$98)) /
(IF(MAX(Base_Dados!AC$5:AC$98)-MIN(Base_Dados!AC$5:AC$98)=0,1,MAX(Base_Dados!AC$5:AC$98)-MIN(Base_Dados!AC$5:AC$98)))) * AC$1)))</f>
        <v>7.7164434380420116E-2</v>
      </c>
      <c r="AD431" s="106">
        <f>IF(INDEX(Base_Dados!AD:AD,MATCH($B431,Base_Dados!$B:$B,0))=0,0,
MAX(0, MIN(AD$1,
((INDEX(Base_Dados!AD:AD,MATCH($B431,Base_Dados!$B:$B,0))-MIN(Base_Dados!AD$5:AD$98)) /
(IF(MAX(Base_Dados!AD$5:AD$98)-MIN(Base_Dados!AD$5:AD$98)=0,1,MAX(Base_Dados!AD$5:AD$98)-MIN(Base_Dados!AD$5:AD$98)))) * AD$1)))</f>
        <v>4.4727111374057091E-2</v>
      </c>
      <c r="AE431" s="106">
        <f>IF(INDEX(Base_Dados!AE:AE,MATCH($B431,Base_Dados!$B:$B,0))=0,0,
MAX(0, MIN(AE$1,
((INDEX(Base_Dados!AE:AE,MATCH($B431,Base_Dados!$B:$B,0))-MIN(Base_Dados!AE$5:AE$98)) /
(IF(MAX(Base_Dados!AE$5:AE$98)-MIN(Base_Dados!AE$5:AE$98)=0,1,MAX(Base_Dados!AE$5:AE$98)-MIN(Base_Dados!AE$5:AE$98)))) * AE$1)))</f>
        <v>2.5888105853588375E-2</v>
      </c>
      <c r="AF431" s="106">
        <f>IF(INDEX(Base_Dados!AF:AF,MATCH($B431,Base_Dados!$B:$B,0))=0,0,
MAX(0, MIN(AF$1,
((INDEX(Base_Dados!AF:AF,MATCH($B431,Base_Dados!$B:$B,0))-MIN(Base_Dados!AF$5:AF$98)) /
(IF(MAX(Base_Dados!AF$5:AF$98)-MIN(Base_Dados!AF$5:AF$98)=0,1,MAX(Base_Dados!AF$5:AF$98)-MIN(Base_Dados!AF$5:AF$98)))) * AF$1)))</f>
        <v>4.3212430469360547E-2</v>
      </c>
      <c r="AG431" s="106">
        <f>IF(INDEX(Base_Dados!AG:AG,MATCH($B431,Base_Dados!$B:$B,0))=0,0,
MAX(0, MIN(AG$1,
((INDEX(Base_Dados!AG:AG,MATCH($B431,Base_Dados!$B:$B,0))-MIN(Base_Dados!AG$5:AG$98)) /
(IF(MAX(Base_Dados!AG$5:AG$98)-MIN(Base_Dados!AG$5:AG$98)=0,1,MAX(Base_Dados!AG$5:AG$98)-MIN(Base_Dados!AG$5:AG$98)))) * AG$1)))</f>
        <v>6.6478858406613661E-2</v>
      </c>
      <c r="AH431" s="106">
        <f>IF(INDEX(Base_Dados!AH:AH,MATCH($B431,Base_Dados!$B:$B,0))=0,0,
MAX(0, MIN(AH$1,
((INDEX(Base_Dados!AH:AH,MATCH($B431,Base_Dados!$B:$B,0))-MIN(Base_Dados!AH$5:AH$98)) /
(IF(MAX(Base_Dados!AH$5:AH$98)-MIN(Base_Dados!AH$5:AH$98)=0,1,MAX(Base_Dados!AH$5:AH$98)-MIN(Base_Dados!AH$5:AH$98)))) * AH$1)))</f>
        <v>1.1101764924150683</v>
      </c>
      <c r="AI431" s="106">
        <f>IF(INDEX(Base_Dados!AI:AI,MATCH($B431,Base_Dados!$B:$B,0))=0,0,
MAX(0, MIN(AI$1,
((INDEX(Base_Dados!AI:AI,MATCH($B431,Base_Dados!$B:$B,0))-MIN(Base_Dados!AI$5:AI$98)) /
(IF(MAX(Base_Dados!AI$5:AI$98)-MIN(Base_Dados!AI$5:AI$98)=0,1,MAX(Base_Dados!AI$5:AI$98)-MIN(Base_Dados!AI$5:AI$98)))) * AI$1)))</f>
        <v>0.42857142857142855</v>
      </c>
      <c r="AJ431" s="106">
        <f>IF(INDEX(Base_Dados!AJ:AJ,MATCH($B431,Base_Dados!$B:$B,0))=0,0,
MAX(0, MIN(AJ$1,
((INDEX(Base_Dados!AJ:AJ,MATCH($B431,Base_Dados!$B:$B,0))-MIN(Base_Dados!AJ$5:AJ$98)) /
(IF(MAX(Base_Dados!AJ$5:AJ$98)-MIN(Base_Dados!AJ$5:AJ$98)=0,1,MAX(Base_Dados!AJ$5:AJ$98)-MIN(Base_Dados!AJ$5:AJ$98)))) * AJ$1)))</f>
        <v>0.67956349206349198</v>
      </c>
      <c r="AK431" s="106">
        <f>IF(INDEX(Base_Dados!AK:AK,MATCH($B431,Base_Dados!$B:$B,0))=0,0,
MAX(0, MIN(AK$1,
((INDEX(Base_Dados!AK:AK,MATCH($B431,Base_Dados!$B:$B,0))-MIN(Base_Dados!AK$5:AK$98)) /
(IF(MAX(Base_Dados!AK$5:AK$98)-MIN(Base_Dados!AK$5:AK$98)=0,1,MAX(Base_Dados!AK$5:AK$98)-MIN(Base_Dados!AK$5:AK$98)))) * AK$1)))</f>
        <v>3.5632183908045977E-2</v>
      </c>
      <c r="AL431" s="106">
        <f>IF(INDEX(Base_Dados!AL:AL,MATCH($B431,Base_Dados!$B:$B,0))=0,0,
MAX(0, MIN(AL$1,
((INDEX(Base_Dados!AL:AL,MATCH($B431,Base_Dados!$B:$B,0))-MIN(Base_Dados!AL$5:AL$98)) /
(IF(MAX(Base_Dados!AL$5:AL$98)-MIN(Base_Dados!AL$5:AL$98)=0,1,MAX(Base_Dados!AL$5:AL$98)-MIN(Base_Dados!AL$5:AL$98)))) * AL$1)))</f>
        <v>0</v>
      </c>
      <c r="AM431" s="106">
        <f>IF(INDEX(Base_Dados!AM:AM,MATCH($B431,Base_Dados!$B:$B,0))=0,0,
MAX(0, MIN(AM$1,
((INDEX(Base_Dados!AM:AM,MATCH($B431,Base_Dados!$B:$B,0))-MIN(Base_Dados!AM$5:AM$98)) /
(IF(MAX(Base_Dados!AM$5:AM$98)-MIN(Base_Dados!AM$5:AM$98)=0,1,MAX(Base_Dados!AM$5:AM$98)-MIN(Base_Dados!AM$5:AM$98)))) * AM$1)))</f>
        <v>0.14189539098912479</v>
      </c>
      <c r="AN431" s="106">
        <f>IF(INDEX(Base_Dados!AN:AN,MATCH($B431,Base_Dados!$B:$B,0))=0,0,
MAX(0, MIN(AN$1,
((INDEX(Base_Dados!AN:AN,MATCH($B431,Base_Dados!$B:$B,0))-MIN(Base_Dados!AN$5:AN$98)) /
(IF(MAX(Base_Dados!AN$5:AN$98)-MIN(Base_Dados!AN$5:AN$98)=0,1,MAX(Base_Dados!AN$5:AN$98)-MIN(Base_Dados!AN$5:AN$98)))) * AN$1)))</f>
        <v>0.28735827664399094</v>
      </c>
      <c r="AO431" s="106">
        <f>IF(INDEX(Base_Dados!AO:AO,MATCH($B431,Base_Dados!$B:$B,0))=0,0,
MAX(0, MIN(AO$1,
((INDEX(Base_Dados!AO:AO,MATCH($B431,Base_Dados!$B:$B,0))-MIN(Base_Dados!AO$5:AO$98)) /
(IF(MAX(Base_Dados!AO$5:AO$98)-MIN(Base_Dados!AO$5:AO$98)=0,1,MAX(Base_Dados!AO$5:AO$98)-MIN(Base_Dados!AO$5:AO$98)))) * AO$1)))</f>
        <v>3.2258064516129031E-2</v>
      </c>
      <c r="AP431" s="106">
        <f>IF(INDEX(Base_Dados!AP:AP,MATCH($B431,Base_Dados!$B:$B,0))=0,0,
MAX(0, MIN(AP$1,
((INDEX(Base_Dados!AP:AP,MATCH($B431,Base_Dados!$B:$B,0))-MIN(Base_Dados!AP$5:AP$98)) /
(IF(MAX(Base_Dados!AP$5:AP$98)-MIN(Base_Dados!AP$5:AP$98)=0,1,MAX(Base_Dados!AP$5:AP$98)-MIN(Base_Dados!AP$5:AP$98)))) * AP$1)))</f>
        <v>7.3394495412844041E-2</v>
      </c>
      <c r="AQ431" s="106">
        <f>IF(INDEX(Base_Dados!AQ:AQ,MATCH($B431,Base_Dados!$B:$B,0))=0,0,
MAX(0, MIN(AQ$1,
((INDEX(Base_Dados!AQ:AQ,MATCH($B431,Base_Dados!$B:$B,0))-MIN(Base_Dados!AQ$5:AQ$98)) /
(IF(MAX(Base_Dados!AQ$5:AQ$98)-MIN(Base_Dados!AQ$5:AQ$98)=0,1,MAX(Base_Dados!AQ$5:AQ$98)-MIN(Base_Dados!AQ$5:AQ$98)))) * AQ$1)))</f>
        <v>0</v>
      </c>
      <c r="AR431" s="106">
        <f>IF(INDEX(Base_Dados!AR:AR,MATCH($B431,Base_Dados!$B:$B,0))=0,0,
MAX(0, MIN(AR$1,
((INDEX(Base_Dados!AR:AR,MATCH($B431,Base_Dados!$B:$B,0))-MIN(Base_Dados!AR$5:AR$98)) /
(IF(MAX(Base_Dados!AR$5:AR$98)-MIN(Base_Dados!AR$5:AR$98)=0,1,MAX(Base_Dados!AR$5:AR$98)-MIN(Base_Dados!AR$5:AR$98)))) * AR$1)))</f>
        <v>0</v>
      </c>
      <c r="AS431" s="106">
        <f>IF(INDEX(Base_Dados!AS:AS,MATCH($B431,Base_Dados!$B:$B,0))=0,0,
MAX(0, MIN(AS$1,
((INDEX(Base_Dados!AS:AS,MATCH($B431,Base_Dados!$B:$B,0))-MIN(Base_Dados!AS$5:AS$98)) /
(IF(MAX(Base_Dados!AS$5:AS$98)-MIN(Base_Dados!AS$5:AS$98)=0,1,MAX(Base_Dados!AS$5:AS$98)-MIN(Base_Dados!AS$5:AS$98)))) * AS$1)))</f>
        <v>3.048780487804878E-2</v>
      </c>
      <c r="AT431" s="106">
        <f>IF(INDEX(Base_Dados!AT:AT,MATCH($B431,Base_Dados!$B:$B,0))=0,0,
MAX(0, MIN(AT$1,
((INDEX(Base_Dados!AT:AT,MATCH($B431,Base_Dados!$B:$B,0))-MIN(Base_Dados!AT$5:AT$98)) /
(IF(MAX(Base_Dados!AT$5:AT$98)-MIN(Base_Dados!AT$5:AT$98)=0,1,MAX(Base_Dados!AT$5:AT$98)-MIN(Base_Dados!AT$5:AT$98)))) * AT$1)))</f>
        <v>1.4285714285714285E-2</v>
      </c>
      <c r="AU431" s="106">
        <f>IF(INDEX(Base_Dados!AU:AU,MATCH($B431,Base_Dados!$B:$B,0))=0,0,
MAX(0, MIN(AU$1,
((INDEX(Base_Dados!AU:AU,MATCH($B431,Base_Dados!$B:$B,0))-MIN(Base_Dados!AU$5:AU$98)) /
(IF(MAX(Base_Dados!AU$5:AU$98)-MIN(Base_Dados!AU$5:AU$98)=0,1,MAX(Base_Dados!AU$5:AU$98)-MIN(Base_Dados!AU$5:AU$98)))) * AU$1)))</f>
        <v>3.8389513108614229E-2</v>
      </c>
      <c r="AV431" s="106">
        <f>IF(INDEX(Base_Dados!AV:AV,MATCH($B431,Base_Dados!$B:$B,0))=0,0,
MAX(0, MIN(AV$1,
((INDEX(Base_Dados!AV:AV,MATCH($B431,Base_Dados!$B:$B,0))-MIN(Base_Dados!AV$5:AV$98)) /
(IF(MAX(Base_Dados!AV$5:AV$98)-MIN(Base_Dados!AV$5:AV$98)=0,1,MAX(Base_Dados!AV$5:AV$98)-MIN(Base_Dados!AV$5:AV$98)))) * AV$1)))</f>
        <v>0</v>
      </c>
      <c r="AW431" s="106">
        <f>IF(INDEX(Base_Dados!AW:AW,MATCH($B431,Base_Dados!$B:$B,0))=0,0,
MAX(0, MIN(AW$1,
((INDEX(Base_Dados!AW:AW,MATCH($B431,Base_Dados!$B:$B,0))-MIN(Base_Dados!AW$5:AW$98)) /
(IF(MAX(Base_Dados!AW$5:AW$98)-MIN(Base_Dados!AW$5:AW$98)=0,1,MAX(Base_Dados!AW$5:AW$98)-MIN(Base_Dados!AW$5:AW$98)))) * AW$1)))</f>
        <v>0</v>
      </c>
      <c r="AX431" s="106">
        <f>IF(INDEX(Base_Dados!AX:AX,MATCH($B431,Base_Dados!$B:$B,0))=0,0,
MAX(0, MIN(AX$1,
((INDEX(Base_Dados!AX:AX,MATCH($B431,Base_Dados!$B:$B,0))-MIN(Base_Dados!AX$5:AX$98)) /
(IF(MAX(Base_Dados!AX$5:AX$98)-MIN(Base_Dados!AX$5:AX$98)=0,1,MAX(Base_Dados!AX$5:AX$98)-MIN(Base_Dados!AX$5:AX$98)))) * AX$1)))</f>
        <v>0.22213688342720603</v>
      </c>
      <c r="AY431" s="106">
        <f>IF(INDEX(Base_Dados!AY:AY,MATCH($B431,Base_Dados!$B:$B,0))=0,0,
MAX(0, MIN(AY$1,
((INDEX(Base_Dados!AY:AY,MATCH($B431,Base_Dados!$B:$B,0))-MIN(Base_Dados!AY$5:AY$98)) /
(IF(MAX(Base_Dados!AY$5:AY$98)-MIN(Base_Dados!AY$5:AY$98)=0,1,MAX(Base_Dados!AY$5:AY$98)-MIN(Base_Dados!AY$5:AY$98)))) * AY$1)))</f>
        <v>3.0333003626772173E-2</v>
      </c>
      <c r="AZ431" s="106">
        <f>IF(INDEX(Base_Dados!AZ:AZ,MATCH($B431,Base_Dados!$B:$B,0))=0,0,
MAX(0, MIN(AZ$1,
((INDEX(Base_Dados!AZ:AZ,MATCH($B431,Base_Dados!$B:$B,0))-MIN(Base_Dados!AZ$5:AZ$98)) /
(IF(MAX(Base_Dados!AZ$5:AZ$98)-MIN(Base_Dados!AZ$5:AZ$98)=0,1,MAX(Base_Dados!AZ$5:AZ$98)-MIN(Base_Dados!AZ$5:AZ$98)))) * AZ$1)))</f>
        <v>0.32857142857142857</v>
      </c>
      <c r="BA431" s="106">
        <f>IF(INDEX(Base_Dados!BA:BA,MATCH($B431,Base_Dados!$B:$B,0))=0,0,
MAX(0, MIN(BA$1,
((INDEX(Base_Dados!BA:BA,MATCH($B431,Base_Dados!$B:$B,0))-MIN(Base_Dados!BA$5:BA$98)) /
(IF(MAX(Base_Dados!BA$5:BA$98)-MIN(Base_Dados!BA$5:BA$98)=0,1,MAX(Base_Dados!BA$5:BA$98)-MIN(Base_Dados!BA$5:BA$98)))) * BA$1)))</f>
        <v>4.4228335442616402E-2</v>
      </c>
      <c r="BB431" s="106">
        <f>IF(INDEX(Base_Dados!BB:BB,MATCH($B431,Base_Dados!$B:$B,0))=0,0,
MAX(0, MIN(BB$1,
((INDEX(Base_Dados!BB:BB,MATCH($B431,Base_Dados!$B:$B,0))-MIN(Base_Dados!BB$5:BB$98)) /
(IF(MAX(Base_Dados!BB$5:BB$98)-MIN(Base_Dados!BB$5:BB$98)=0,1,MAX(Base_Dados!BB$5:BB$98)-MIN(Base_Dados!BB$5:BB$98)))) * BB$1)))</f>
        <v>0.11553025741181039</v>
      </c>
      <c r="BC431" s="106">
        <f>IF(INDEX(Base_Dados!BC:BC,MATCH($B431,Base_Dados!$B:$B,0))=0,0,
MAX(0, MIN(BC$1,
((INDEX(Base_Dados!BC:BC,MATCH($B431,Base_Dados!$B:$B,0))-MIN(Base_Dados!BC$5:BC$98)) /
(IF(MAX(Base_Dados!BC$5:BC$98)-MIN(Base_Dados!BC$5:BC$98)=0,1,MAX(Base_Dados!BC$5:BC$98)-MIN(Base_Dados!BC$5:BC$98)))) * BC$1)))</f>
        <v>1.4543495825478051E-2</v>
      </c>
      <c r="BD431" s="106">
        <f>IF(INDEX(Base_Dados!BD:BD,MATCH($B431,Base_Dados!$B:$B,0))=0,0,
MAX(0, MIN(BD$1,
((INDEX(Base_Dados!BD:BD,MATCH($B431,Base_Dados!$B:$B,0))-MIN(Base_Dados!BD$5:BD$98)) /
(IF(MAX(Base_Dados!BD$5:BD$98)-MIN(Base_Dados!BD$5:BD$98)=0,1,MAX(Base_Dados!BD$5:BD$98)-MIN(Base_Dados!BD$5:BD$98)))) * BD$1)))</f>
        <v>3.6008586662973477E-2</v>
      </c>
      <c r="BE431" s="106">
        <f>IF(INDEX(Base_Dados!BE:BE,MATCH($B431,Base_Dados!$B:$B,0))=0,0,
MAX(0, MIN(BE$1,
((INDEX(Base_Dados!BE:BE,MATCH($B431,Base_Dados!$B:$B,0))-MIN(Base_Dados!BE$5:BE$98)) /
(IF(MAX(Base_Dados!BE$5:BE$98)-MIN(Base_Dados!BE$5:BE$98)=0,1,MAX(Base_Dados!BE$5:BE$98)-MIN(Base_Dados!BE$5:BE$98)))) * BE$1)))</f>
        <v>8.2288008028098339E-2</v>
      </c>
      <c r="BF431" s="106">
        <f>IF(INDEX(Base_Dados!BF:BF,MATCH($B431,Base_Dados!$B:$B,0))=0,0,
MAX(0, MIN(BF$1,
((INDEX(Base_Dados!BF:BF,MATCH($B431,Base_Dados!$B:$B,0))-MIN(Base_Dados!BF$5:BF$98)) /
(IF(MAX(Base_Dados!BF$5:BF$98)-MIN(Base_Dados!BF$5:BF$98)=0,1,MAX(Base_Dados!BF$5:BF$98)-MIN(Base_Dados!BF$5:BF$98)))) * BF$1)))</f>
        <v>0</v>
      </c>
      <c r="BG431" s="106">
        <f>IF(INDEX(Base_Dados!BG:BG,MATCH($B431,Base_Dados!$B:$B,0))=0,0,
MAX(0, MIN(BG$1,
((INDEX(Base_Dados!BG:BG,MATCH($B431,Base_Dados!$B:$B,0))-MIN(Base_Dados!BG$5:BG$98)) /
(IF(MAX(Base_Dados!BG$5:BG$98)-MIN(Base_Dados!BG$5:BG$98)=0,1,MAX(Base_Dados!BG$5:BG$98)-MIN(Base_Dados!BG$5:BG$98)))) * BG$1)))</f>
        <v>1.7140468227424748E-2</v>
      </c>
      <c r="BH431" s="106">
        <f>IF(INDEX(Base_Dados!BH:BH,MATCH($B431,Base_Dados!$B:$B,0))=0,0,
MAX(0, MIN(BH$1,
((INDEX(Base_Dados!BH:BH,MATCH($B431,Base_Dados!$B:$B,0))-MIN(Base_Dados!BH$5:BH$98)) /
(IF(MAX(Base_Dados!BH$5:BH$98)-MIN(Base_Dados!BH$5:BH$98)=0,1,MAX(Base_Dados!BH$5:BH$98)-MIN(Base_Dados!BH$5:BH$98)))) * BH$1)))</f>
        <v>9.8901098901098897E-2</v>
      </c>
      <c r="BI431" s="106">
        <f>IF(INDEX(Base_Dados!BI:BI,MATCH($B431,Base_Dados!$B:$B,0))=0,0,
MAX(0, MIN(BI$1,
((INDEX(Base_Dados!BI:BI,MATCH($B431,Base_Dados!$B:$B,0))-MIN(Base_Dados!BI$5:BI$98)) /
(IF(MAX(Base_Dados!BI$5:BI$98)-MIN(Base_Dados!BI$5:BI$98)=0,1,MAX(Base_Dados!BI$5:BI$98)-MIN(Base_Dados!BI$5:BI$98)))) * BI$1)))</f>
        <v>0.19656786271450857</v>
      </c>
      <c r="BJ431" s="106">
        <f>IF(INDEX(Base_Dados!BJ:BJ,MATCH($B431,Base_Dados!$B:$B,0))=0,0,
MAX(0, MIN(BJ$1,
((INDEX(Base_Dados!BJ:BJ,MATCH($B431,Base_Dados!$B:$B,0))-MIN(Base_Dados!BJ$5:BJ$98)) /
(IF(MAX(Base_Dados!BJ$5:BJ$98)-MIN(Base_Dados!BJ$5:BJ$98)=0,1,MAX(Base_Dados!BJ$5:BJ$98)-MIN(Base_Dados!BJ$5:BJ$98)))) * BJ$1)))</f>
        <v>0.11578947368421053</v>
      </c>
      <c r="BK431" s="106">
        <f>IF(INDEX(Base_Dados!BK:BK,MATCH($B431,Base_Dados!$B:$B,0))=0,0,
MAX(0, MIN(BK$1,
((INDEX(Base_Dados!BK:BK,MATCH($B431,Base_Dados!$B:$B,0))-MIN(Base_Dados!BK$5:BK$98)) /
(IF(MAX(Base_Dados!BK$5:BK$98)-MIN(Base_Dados!BK$5:BK$98)=0,1,MAX(Base_Dados!BK$5:BK$98)-MIN(Base_Dados!BK$5:BK$98)))) * BK$1)))</f>
        <v>1.7857142857142856E-2</v>
      </c>
      <c r="BL431" s="106">
        <f>IF(INDEX(Base_Dados!BL:BL,MATCH($B431,Base_Dados!$B:$B,0))=0,0,
MAX(0, MIN(BL$1,
((INDEX(Base_Dados!BL:BL,MATCH($B431,Base_Dados!$B:$B,0))-MIN(Base_Dados!BL$5:BL$98)) /
(IF(MAX(Base_Dados!BL$5:BL$98)-MIN(Base_Dados!BL$5:BL$98)=0,1,MAX(Base_Dados!BL$5:BL$98)-MIN(Base_Dados!BL$5:BL$98)))) * BL$1)))</f>
        <v>0.11074918566775244</v>
      </c>
      <c r="BM431" s="106">
        <f>IF(INDEX(Base_Dados!BM:BM,MATCH($B431,Base_Dados!$B:$B,0))=0,0,
MAX(0, MIN(BM$1,
((INDEX(Base_Dados!BM:BM,MATCH($B431,Base_Dados!$B:$B,0))-MIN(Base_Dados!BM$5:BM$98)) /
(IF(MAX(Base_Dados!BM$5:BM$98)-MIN(Base_Dados!BM$5:BM$98)=0,1,MAX(Base_Dados!BM$5:BM$98)-MIN(Base_Dados!BM$5:BM$98)))) * BM$1)))</f>
        <v>1</v>
      </c>
      <c r="BN431" s="106">
        <f>IF(INDEX(Base_Dados!BN:BN,MATCH($B431,Base_Dados!$B:$B,0))=0,0,
MAX(0, MIN(BN$1,
((INDEX(Base_Dados!BN:BN,MATCH($B431,Base_Dados!$B:$B,0))-MIN(Base_Dados!BN$5:BN$98)) /
(IF(MAX(Base_Dados!BN$5:BN$98)-MIN(Base_Dados!BN$5:BN$98)=0,1,MAX(Base_Dados!BN$5:BN$98)-MIN(Base_Dados!BN$5:BN$98)))) * BN$1)))</f>
        <v>0.28309352182912828</v>
      </c>
      <c r="BO431" s="106">
        <f>IF(INDEX(Base_Dados!BO:BO,MATCH($B431,Base_Dados!$B:$B,0))=0,0,
MAX(0, MIN(BO$1,
((INDEX(Base_Dados!BO:BO,MATCH($B431,Base_Dados!$B:$B,0))-MIN(Base_Dados!BO$5:BO$98)) /
(IF(MAX(Base_Dados!BO$5:BO$98)-MIN(Base_Dados!BO$5:BO$98)=0,1,MAX(Base_Dados!BO$5:BO$98)-MIN(Base_Dados!BO$5:BO$98)))) * BO$1)))</f>
        <v>5.1724137931034482E-2</v>
      </c>
      <c r="BP431" s="106">
        <f t="shared" si="28"/>
        <v>12.251246554677529</v>
      </c>
      <c r="BQ431" s="111">
        <f t="shared" si="29"/>
        <v>0.35565551570207088</v>
      </c>
      <c r="BR431" s="112">
        <f t="shared" si="30"/>
        <v>4.1147202224047608E-2</v>
      </c>
      <c r="BS431" s="113">
        <f t="shared" si="31"/>
        <v>12.210099352453481</v>
      </c>
    </row>
    <row r="432" spans="1:71">
      <c r="A432" s="21">
        <v>41016</v>
      </c>
      <c r="B432" s="21" t="s">
        <v>456</v>
      </c>
      <c r="C432" s="21" t="s">
        <v>437</v>
      </c>
      <c r="D432" s="105">
        <f>IF(INDEX(Base_Dados!D:D,MATCH($B432,Base_Dados!$B:$B,0))=0,0,
MAX(0, MIN(D$1,
((INDEX(Base_Dados!D:D,MATCH($B432,Base_Dados!$B:$B,0))-MIN(Base_Dados!D$5:D$98)) /
(IF(MAX(Base_Dados!D$5:D$98)-MIN(Base_Dados!D$5:D$98)=0,1,MAX(Base_Dados!D$5:D$98)-MIN(Base_Dados!D$5:D$98)))) * D$1)))</f>
        <v>0.23460646858300868</v>
      </c>
      <c r="E432" s="106">
        <f>IF(INDEX(Base_Dados!E:E,MATCH($B432,Base_Dados!$B:$B,0))=0,0,
MAX(0, MIN(E$1,
((INDEX(Base_Dados!E:E,MATCH($B432,Base_Dados!$B:$B,0))-MIN(Base_Dados!E$5:E$98)) /
(IF(MAX(Base_Dados!E$5:E$98)-MIN(Base_Dados!E$5:E$98)=0,1,MAX(Base_Dados!E$5:E$98)-MIN(Base_Dados!E$5:E$98)))) * E$1)))</f>
        <v>5.9808529500621564E-2</v>
      </c>
      <c r="F432" s="106">
        <f>IF(INDEX(Base_Dados!F:F,MATCH($B432,Base_Dados!$B:$B,0))=0,0,
MAX(0, MIN(F$1,
((INDEX(Base_Dados!F:F,MATCH($B432,Base_Dados!$B:$B,0))-MIN(Base_Dados!F$5:F$98)) /
(IF(MAX(Base_Dados!F$5:F$98)-MIN(Base_Dados!F$5:F$98)=0,1,MAX(Base_Dados!F$5:F$98)-MIN(Base_Dados!F$5:F$98)))) * F$1)))</f>
        <v>5.6363705061114995E-2</v>
      </c>
      <c r="G432" s="106">
        <f>IF(INDEX(Base_Dados!G:G,MATCH($B432,Base_Dados!$B:$B,0))=0,0,
MAX(0, MIN(G$1,
((INDEX(Base_Dados!G:G,MATCH($B432,Base_Dados!$B:$B,0))-MIN(Base_Dados!G$5:G$98)) /
(IF(MAX(Base_Dados!G$5:G$98)-MIN(Base_Dados!G$5:G$98)=0,1,MAX(Base_Dados!G$5:G$98)-MIN(Base_Dados!G$5:G$98)))) * G$1)))</f>
        <v>5.1967736696800736E-2</v>
      </c>
      <c r="H432" s="106">
        <f>IF(INDEX(Base_Dados!H:H,MATCH($B432,Base_Dados!$B:$B,0))=0,0,
MAX(0, MIN(H$1,
((INDEX(Base_Dados!H:H,MATCH($B432,Base_Dados!$B:$B,0))-MIN(Base_Dados!H$5:H$98)) /
(IF(MAX(Base_Dados!H$5:H$98)-MIN(Base_Dados!H$5:H$98)=0,1,MAX(Base_Dados!H$5:H$98)-MIN(Base_Dados!H$5:H$98)))) * H$1)))</f>
        <v>5.4509268990809275E-2</v>
      </c>
      <c r="I432" s="106">
        <f>IF(INDEX(Base_Dados!I:I,MATCH($B432,Base_Dados!$B:$B,0))=0,0,
MAX(0, MIN(I$1,
((INDEX(Base_Dados!I:I,MATCH($B432,Base_Dados!$B:$B,0))-MIN(Base_Dados!I$5:I$98)) /
(IF(MAX(Base_Dados!I$5:I$98)-MIN(Base_Dados!I$5:I$98)=0,1,MAX(Base_Dados!I$5:I$98)-MIN(Base_Dados!I$5:I$98)))) * I$1)))</f>
        <v>6.3547040092476137E-2</v>
      </c>
      <c r="J432" s="106">
        <f>IF(INDEX(Base_Dados!J:J,MATCH($B432,Base_Dados!$B:$B,0))=0,0,
MAX(0, MIN(J$1,
((INDEX(Base_Dados!J:J,MATCH($B432,Base_Dados!$B:$B,0))-MIN(Base_Dados!J$5:J$98)) /
(IF(MAX(Base_Dados!J$5:J$98)-MIN(Base_Dados!J$5:J$98)=0,1,MAX(Base_Dados!J$5:J$98)-MIN(Base_Dados!J$5:J$98)))) * J$1)))</f>
        <v>7.7726559083511962E-2</v>
      </c>
      <c r="K432" s="106">
        <f>IF(INDEX(Base_Dados!K:K,MATCH($B432,Base_Dados!$B:$B,0))=0,0,
MAX(0, MIN(K$1,
((INDEX(Base_Dados!K:K,MATCH($B432,Base_Dados!$B:$B,0))-MIN(Base_Dados!K$5:K$98)) /
(IF(MAX(Base_Dados!K$5:K$98)-MIN(Base_Dados!K$5:K$98)=0,1,MAX(Base_Dados!K$5:K$98)-MIN(Base_Dados!K$5:K$98)))) * K$1)))</f>
        <v>8.7293157423971382E-2</v>
      </c>
      <c r="L432" s="106">
        <f>IF(INDEX(Base_Dados!L:L,MATCH($B432,Base_Dados!$B:$B,0))=0,0,
MAX(0, MIN(L$1,
((INDEX(Base_Dados!L:L,MATCH($B432,Base_Dados!$B:$B,0))-MIN(Base_Dados!L$5:L$98)) /
(IF(MAX(Base_Dados!L$5:L$98)-MIN(Base_Dados!L$5:L$98)=0,1,MAX(Base_Dados!L$5:L$98)-MIN(Base_Dados!L$5:L$98)))) * L$1)))</f>
        <v>0.11848221076650046</v>
      </c>
      <c r="M432" s="106">
        <f>IF(INDEX(Base_Dados!M:M,MATCH($B432,Base_Dados!$B:$B,0))=0,0,
MAX(0, MIN(M$1,
((INDEX(Base_Dados!M:M,MATCH($B432,Base_Dados!$B:$B,0))-MIN(Base_Dados!M$5:M$98)) /
(IF(MAX(Base_Dados!M$5:M$98)-MIN(Base_Dados!M$5:M$98)=0,1,MAX(Base_Dados!M$5:M$98)-MIN(Base_Dados!M$5:M$98)))) * M$1)))</f>
        <v>0.13790087463556852</v>
      </c>
      <c r="N432" s="106">
        <f>IF(INDEX(Base_Dados!N:N,MATCH($B432,Base_Dados!$B:$B,0))=0,0,
MAX(0, MIN(N$1,
((INDEX(Base_Dados!N:N,MATCH($B432,Base_Dados!$B:$B,0))-MIN(Base_Dados!N$5:N$98)) /
(IF(MAX(Base_Dados!N$5:N$98)-MIN(Base_Dados!N$5:N$98)=0,1,MAX(Base_Dados!N$5:N$98)-MIN(Base_Dados!N$5:N$98)))) * N$1)))</f>
        <v>0.16107620771660811</v>
      </c>
      <c r="O432" s="106">
        <f>IF(INDEX(Base_Dados!O:O,MATCH($B432,Base_Dados!$B:$B,0))=0,0,
MAX(0, MIN(O$1,
((INDEX(Base_Dados!O:O,MATCH($B432,Base_Dados!$B:$B,0))-MIN(Base_Dados!O$5:O$98)) /
(IF(MAX(Base_Dados!O$5:O$98)-MIN(Base_Dados!O$5:O$98)=0,1,MAX(Base_Dados!O$5:O$98)-MIN(Base_Dados!O$5:O$98)))) * O$1)))</f>
        <v>0.19337755727744022</v>
      </c>
      <c r="P432" s="106">
        <f>IF(INDEX(Base_Dados!P:P,MATCH($B432,Base_Dados!$B:$B,0))=0,0,
MAX(0, MIN(P$1,
((INDEX(Base_Dados!P:P,MATCH($B432,Base_Dados!$B:$B,0))-MIN(Base_Dados!P$5:P$98)) /
(IF(MAX(Base_Dados!P$5:P$98)-MIN(Base_Dados!P$5:P$98)=0,1,MAX(Base_Dados!P$5:P$98)-MIN(Base_Dados!P$5:P$98)))) * P$1)))</f>
        <v>9.7458898816768003E-2</v>
      </c>
      <c r="Q432" s="106">
        <f>IF(INDEX(Base_Dados!Q:Q,MATCH($B432,Base_Dados!$B:$B,0))=0,0,
MAX(0, MIN(Q$1,
((INDEX(Base_Dados!Q:Q,MATCH($B432,Base_Dados!$B:$B,0))-MIN(Base_Dados!Q$5:Q$98)) /
(IF(MAX(Base_Dados!Q$5:Q$98)-MIN(Base_Dados!Q$5:Q$98)=0,1,MAX(Base_Dados!Q$5:Q$98)-MIN(Base_Dados!Q$5:Q$98)))) * Q$1)))</f>
        <v>4.8443999789373915E-2</v>
      </c>
      <c r="R432" s="106">
        <f>IF(INDEX(Base_Dados!R:R,MATCH($B432,Base_Dados!$B:$B,0))=0,0,
MAX(0, MIN(R$1,
((INDEX(Base_Dados!R:R,MATCH($B432,Base_Dados!$B:$B,0))-MIN(Base_Dados!R$5:R$98)) /
(IF(MAX(Base_Dados!R$5:R$98)-MIN(Base_Dados!R$5:R$98)=0,1,MAX(Base_Dados!R$5:R$98)-MIN(Base_Dados!R$5:R$98)))) * R$1)))</f>
        <v>3.8218393986027922E-2</v>
      </c>
      <c r="S432" s="106">
        <f>IF(INDEX(Base_Dados!S:S,MATCH($B432,Base_Dados!$B:$B,0))=0,0,
MAX(0, MIN(S$1,
((INDEX(Base_Dados!S:S,MATCH($B432,Base_Dados!$B:$B,0))-MIN(Base_Dados!S$5:S$98)) /
(IF(MAX(Base_Dados!S$5:S$98)-MIN(Base_Dados!S$5:S$98)=0,1,MAX(Base_Dados!S$5:S$98)-MIN(Base_Dados!S$5:S$98)))) * S$1)))</f>
        <v>7.0501011008762077E-2</v>
      </c>
      <c r="T432" s="106">
        <f>IF(INDEX(Base_Dados!T:T,MATCH($B432,Base_Dados!$B:$B,0))=0,0,
MAX(0, MIN(T$1,
((INDEX(Base_Dados!T:T,MATCH($B432,Base_Dados!$B:$B,0))-MIN(Base_Dados!T$5:T$98)) /
(IF(MAX(Base_Dados!T$5:T$98)-MIN(Base_Dados!T$5:T$98)=0,1,MAX(Base_Dados!T$5:T$98)-MIN(Base_Dados!T$5:T$98)))) * T$1)))</f>
        <v>0.86317603316572056</v>
      </c>
      <c r="U432" s="106">
        <f>IF(INDEX(Base_Dados!U:U,MATCH($B432,Base_Dados!$B:$B,0))=0,0,
MAX(0, MIN(U$1,
((INDEX(Base_Dados!U:U,MATCH($B432,Base_Dados!$B:$B,0))-MIN(Base_Dados!U$5:U$98)) /
(IF(MAX(Base_Dados!U$5:U$98)-MIN(Base_Dados!U$5:U$98)=0,1,MAX(Base_Dados!U$5:U$98)-MIN(Base_Dados!U$5:U$98)))) * U$1)))</f>
        <v>0.8137346827496893</v>
      </c>
      <c r="V432" s="106">
        <f>IF(INDEX(Base_Dados!V:V,MATCH($B432,Base_Dados!$B:$B,0))=0,0,
MAX(0, MIN(V$1,
((INDEX(Base_Dados!V:V,MATCH($B432,Base_Dados!$B:$B,0))-MIN(Base_Dados!V$5:V$98)) /
(IF(MAX(Base_Dados!V$5:V$98)-MIN(Base_Dados!V$5:V$98)=0,1,MAX(Base_Dados!V$5:V$98)-MIN(Base_Dados!V$5:V$98)))) * V$1)))</f>
        <v>0.12323185697067338</v>
      </c>
      <c r="W432" s="106">
        <f>IF(INDEX(Base_Dados!W:W,MATCH($B432,Base_Dados!$B:$B,0))=0,0,
MAX(0, MIN(W$1,
((INDEX(Base_Dados!W:W,MATCH($B432,Base_Dados!$B:$B,0))-MIN(Base_Dados!W$5:W$98)) /
(IF(MAX(Base_Dados!W$5:W$98)-MIN(Base_Dados!W$5:W$98)=0,1,MAX(Base_Dados!W$5:W$98)-MIN(Base_Dados!W$5:W$98)))) * W$1)))</f>
        <v>2.2332216752610936</v>
      </c>
      <c r="X432" s="106">
        <f>IF(INDEX(Base_Dados!X:X,MATCH($B432,Base_Dados!$B:$B,0))=0,0,
MAX(0, MIN(X$1,
((INDEX(Base_Dados!X:X,MATCH($B432,Base_Dados!$B:$B,0))-MIN(Base_Dados!X$5:X$98)) /
(IF(MAX(Base_Dados!X$5:X$98)-MIN(Base_Dados!X$5:X$98)=0,1,MAX(Base_Dados!X$5:X$98)-MIN(Base_Dados!X$5:X$98)))) * X$1)))</f>
        <v>0</v>
      </c>
      <c r="Y432" s="106">
        <f>IF(INDEX(Base_Dados!Y:Y,MATCH($B432,Base_Dados!$B:$B,0))=0,0,
MAX(0, MIN(Y$1,
((INDEX(Base_Dados!Y:Y,MATCH($B432,Base_Dados!$B:$B,0))-MIN(Base_Dados!Y$5:Y$98)) /
(IF(MAX(Base_Dados!Y$5:Y$98)-MIN(Base_Dados!Y$5:Y$98)=0,1,MAX(Base_Dados!Y$5:Y$98)-MIN(Base_Dados!Y$5:Y$98)))) * Y$1)))</f>
        <v>0</v>
      </c>
      <c r="Z432" s="106">
        <f>IF(INDEX(Base_Dados!Z:Z,MATCH($B432,Base_Dados!$B:$B,0))=0,0,
MAX(0, MIN(Z$1,
((INDEX(Base_Dados!Z:Z,MATCH($B432,Base_Dados!$B:$B,0))-MIN(Base_Dados!Z$5:Z$98)) /
(IF(MAX(Base_Dados!Z$5:Z$98)-MIN(Base_Dados!Z$5:Z$98)=0,1,MAX(Base_Dados!Z$5:Z$98)-MIN(Base_Dados!Z$5:Z$98)))) * Z$1)))</f>
        <v>0</v>
      </c>
      <c r="AA432" s="106">
        <f>IF(INDEX(Base_Dados!AA:AA,MATCH($B432,Base_Dados!$B:$B,0))=0,0,
MAX(0, MIN(AA$1,
((INDEX(Base_Dados!AA:AA,MATCH($B432,Base_Dados!$B:$B,0))-MIN(Base_Dados!AA$5:AA$98)) /
(IF(MAX(Base_Dados!AA$5:AA$98)-MIN(Base_Dados!AA$5:AA$98)=0,1,MAX(Base_Dados!AA$5:AA$98)-MIN(Base_Dados!AA$5:AA$98)))) * AA$1)))</f>
        <v>0</v>
      </c>
      <c r="AB432" s="106">
        <f>IF(INDEX(Base_Dados!AB:AB,MATCH($B432,Base_Dados!$B:$B,0))=0,0,
MAX(0, MIN(AB$1,
((INDEX(Base_Dados!AB:AB,MATCH($B432,Base_Dados!$B:$B,0))-MIN(Base_Dados!AB$5:AB$98)) /
(IF(MAX(Base_Dados!AB$5:AB$98)-MIN(Base_Dados!AB$5:AB$98)=0,1,MAX(Base_Dados!AB$5:AB$98)-MIN(Base_Dados!AB$5:AB$98)))) * AB$1)))</f>
        <v>0.27580573975198075</v>
      </c>
      <c r="AC432" s="106">
        <f>IF(INDEX(Base_Dados!AC:AC,MATCH($B432,Base_Dados!$B:$B,0))=0,0,
MAX(0, MIN(AC$1,
((INDEX(Base_Dados!AC:AC,MATCH($B432,Base_Dados!$B:$B,0))-MIN(Base_Dados!AC$5:AC$98)) /
(IF(MAX(Base_Dados!AC$5:AC$98)-MIN(Base_Dados!AC$5:AC$98)=0,1,MAX(Base_Dados!AC$5:AC$98)-MIN(Base_Dados!AC$5:AC$98)))) * AC$1)))</f>
        <v>5.4779340913470809E-2</v>
      </c>
      <c r="AD432" s="106">
        <f>IF(INDEX(Base_Dados!AD:AD,MATCH($B432,Base_Dados!$B:$B,0))=0,0,
MAX(0, MIN(AD$1,
((INDEX(Base_Dados!AD:AD,MATCH($B432,Base_Dados!$B:$B,0))-MIN(Base_Dados!AD$5:AD$98)) /
(IF(MAX(Base_Dados!AD$5:AD$98)-MIN(Base_Dados!AD$5:AD$98)=0,1,MAX(Base_Dados!AD$5:AD$98)-MIN(Base_Dados!AD$5:AD$98)))) * AD$1)))</f>
        <v>3.9446827392397577E-2</v>
      </c>
      <c r="AE432" s="106">
        <f>IF(INDEX(Base_Dados!AE:AE,MATCH($B432,Base_Dados!$B:$B,0))=0,0,
MAX(0, MIN(AE$1,
((INDEX(Base_Dados!AE:AE,MATCH($B432,Base_Dados!$B:$B,0))-MIN(Base_Dados!AE$5:AE$98)) /
(IF(MAX(Base_Dados!AE$5:AE$98)-MIN(Base_Dados!AE$5:AE$98)=0,1,MAX(Base_Dados!AE$5:AE$98)-MIN(Base_Dados!AE$5:AE$98)))) * AE$1)))</f>
        <v>1.9674960448727168E-2</v>
      </c>
      <c r="AF432" s="106">
        <f>IF(INDEX(Base_Dados!AF:AF,MATCH($B432,Base_Dados!$B:$B,0))=0,0,
MAX(0, MIN(AF$1,
((INDEX(Base_Dados!AF:AF,MATCH($B432,Base_Dados!$B:$B,0))-MIN(Base_Dados!AF$5:AF$98)) /
(IF(MAX(Base_Dados!AF$5:AF$98)-MIN(Base_Dados!AF$5:AF$98)=0,1,MAX(Base_Dados!AF$5:AF$98)-MIN(Base_Dados!AF$5:AF$98)))) * AF$1)))</f>
        <v>3.5029651082609296E-2</v>
      </c>
      <c r="AG432" s="106">
        <f>IF(INDEX(Base_Dados!AG:AG,MATCH($B432,Base_Dados!$B:$B,0))=0,0,
MAX(0, MIN(AG$1,
((INDEX(Base_Dados!AG:AG,MATCH($B432,Base_Dados!$B:$B,0))-MIN(Base_Dados!AG$5:AG$98)) /
(IF(MAX(Base_Dados!AG$5:AG$98)-MIN(Base_Dados!AG$5:AG$98)=0,1,MAX(Base_Dados!AG$5:AG$98)-MIN(Base_Dados!AG$5:AG$98)))) * AG$1)))</f>
        <v>4.8443999789373915E-2</v>
      </c>
      <c r="AH432" s="106">
        <f>IF(INDEX(Base_Dados!AH:AH,MATCH($B432,Base_Dados!$B:$B,0))=0,0,
MAX(0, MIN(AH$1,
((INDEX(Base_Dados!AH:AH,MATCH($B432,Base_Dados!$B:$B,0))-MIN(Base_Dados!AH$5:AH$98)) /
(IF(MAX(Base_Dados!AH$5:AH$98)-MIN(Base_Dados!AH$5:AH$98)=0,1,MAX(Base_Dados!AH$5:AH$98)-MIN(Base_Dados!AH$5:AH$98)))) * AH$1)))</f>
        <v>1.4267246047497542</v>
      </c>
      <c r="AI432" s="106">
        <f>IF(INDEX(Base_Dados!AI:AI,MATCH($B432,Base_Dados!$B:$B,0))=0,0,
MAX(0, MIN(AI$1,
((INDEX(Base_Dados!AI:AI,MATCH($B432,Base_Dados!$B:$B,0))-MIN(Base_Dados!AI$5:AI$98)) /
(IF(MAX(Base_Dados!AI$5:AI$98)-MIN(Base_Dados!AI$5:AI$98)=0,1,MAX(Base_Dados!AI$5:AI$98)-MIN(Base_Dados!AI$5:AI$98)))) * AI$1)))</f>
        <v>0.21428571428571427</v>
      </c>
      <c r="AJ432" s="106">
        <f>IF(INDEX(Base_Dados!AJ:AJ,MATCH($B432,Base_Dados!$B:$B,0))=0,0,
MAX(0, MIN(AJ$1,
((INDEX(Base_Dados!AJ:AJ,MATCH($B432,Base_Dados!$B:$B,0))-MIN(Base_Dados!AJ$5:AJ$98)) /
(IF(MAX(Base_Dados!AJ$5:AJ$98)-MIN(Base_Dados!AJ$5:AJ$98)=0,1,MAX(Base_Dados!AJ$5:AJ$98)-MIN(Base_Dados!AJ$5:AJ$98)))) * AJ$1)))</f>
        <v>0.63492063492063489</v>
      </c>
      <c r="AK432" s="106">
        <f>IF(INDEX(Base_Dados!AK:AK,MATCH($B432,Base_Dados!$B:$B,0))=0,0,
MAX(0, MIN(AK$1,
((INDEX(Base_Dados!AK:AK,MATCH($B432,Base_Dados!$B:$B,0))-MIN(Base_Dados!AK$5:AK$98)) /
(IF(MAX(Base_Dados!AK$5:AK$98)-MIN(Base_Dados!AK$5:AK$98)=0,1,MAX(Base_Dados!AK$5:AK$98)-MIN(Base_Dados!AK$5:AK$98)))) * AK$1)))</f>
        <v>2.9310344827586206E-2</v>
      </c>
      <c r="AL432" s="106">
        <f>IF(INDEX(Base_Dados!AL:AL,MATCH($B432,Base_Dados!$B:$B,0))=0,0,
MAX(0, MIN(AL$1,
((INDEX(Base_Dados!AL:AL,MATCH($B432,Base_Dados!$B:$B,0))-MIN(Base_Dados!AL$5:AL$98)) /
(IF(MAX(Base_Dados!AL$5:AL$98)-MIN(Base_Dados!AL$5:AL$98)=0,1,MAX(Base_Dados!AL$5:AL$98)-MIN(Base_Dados!AL$5:AL$98)))) * AL$1)))</f>
        <v>0.1111111111111111</v>
      </c>
      <c r="AM432" s="106">
        <f>IF(INDEX(Base_Dados!AM:AM,MATCH($B432,Base_Dados!$B:$B,0))=0,0,
MAX(0, MIN(AM$1,
((INDEX(Base_Dados!AM:AM,MATCH($B432,Base_Dados!$B:$B,0))-MIN(Base_Dados!AM$5:AM$98)) /
(IF(MAX(Base_Dados!AM$5:AM$98)-MIN(Base_Dados!AM$5:AM$98)=0,1,MAX(Base_Dados!AM$5:AM$98)-MIN(Base_Dados!AM$5:AM$98)))) * AM$1)))</f>
        <v>6.6286897980321072E-2</v>
      </c>
      <c r="AN432" s="106">
        <f>IF(INDEX(Base_Dados!AN:AN,MATCH($B432,Base_Dados!$B:$B,0))=0,0,
MAX(0, MIN(AN$1,
((INDEX(Base_Dados!AN:AN,MATCH($B432,Base_Dados!$B:$B,0))-MIN(Base_Dados!AN$5:AN$98)) /
(IF(MAX(Base_Dados!AN$5:AN$98)-MIN(Base_Dados!AN$5:AN$98)=0,1,MAX(Base_Dados!AN$5:AN$98)-MIN(Base_Dados!AN$5:AN$98)))) * AN$1)))</f>
        <v>0.19004815409309792</v>
      </c>
      <c r="AO432" s="106">
        <f>IF(INDEX(Base_Dados!AO:AO,MATCH($B432,Base_Dados!$B:$B,0))=0,0,
MAX(0, MIN(AO$1,
((INDEX(Base_Dados!AO:AO,MATCH($B432,Base_Dados!$B:$B,0))-MIN(Base_Dados!AO$5:AO$98)) /
(IF(MAX(Base_Dados!AO$5:AO$98)-MIN(Base_Dados!AO$5:AO$98)=0,1,MAX(Base_Dados!AO$5:AO$98)-MIN(Base_Dados!AO$5:AO$98)))) * AO$1)))</f>
        <v>0</v>
      </c>
      <c r="AP432" s="106">
        <f>IF(INDEX(Base_Dados!AP:AP,MATCH($B432,Base_Dados!$B:$B,0))=0,0,
MAX(0, MIN(AP$1,
((INDEX(Base_Dados!AP:AP,MATCH($B432,Base_Dados!$B:$B,0))-MIN(Base_Dados!AP$5:AP$98)) /
(IF(MAX(Base_Dados!AP$5:AP$98)-MIN(Base_Dados!AP$5:AP$98)=0,1,MAX(Base_Dados!AP$5:AP$98)-MIN(Base_Dados!AP$5:AP$98)))) * AP$1)))</f>
        <v>1.1467889908256881E-2</v>
      </c>
      <c r="AQ432" s="106">
        <f>IF(INDEX(Base_Dados!AQ:AQ,MATCH($B432,Base_Dados!$B:$B,0))=0,0,
MAX(0, MIN(AQ$1,
((INDEX(Base_Dados!AQ:AQ,MATCH($B432,Base_Dados!$B:$B,0))-MIN(Base_Dados!AQ$5:AQ$98)) /
(IF(MAX(Base_Dados!AQ$5:AQ$98)-MIN(Base_Dados!AQ$5:AQ$98)=0,1,MAX(Base_Dados!AQ$5:AQ$98)-MIN(Base_Dados!AQ$5:AQ$98)))) * AQ$1)))</f>
        <v>0</v>
      </c>
      <c r="AR432" s="106">
        <f>IF(INDEX(Base_Dados!AR:AR,MATCH($B432,Base_Dados!$B:$B,0))=0,0,
MAX(0, MIN(AR$1,
((INDEX(Base_Dados!AR:AR,MATCH($B432,Base_Dados!$B:$B,0))-MIN(Base_Dados!AR$5:AR$98)) /
(IF(MAX(Base_Dados!AR$5:AR$98)-MIN(Base_Dados!AR$5:AR$98)=0,1,MAX(Base_Dados!AR$5:AR$98)-MIN(Base_Dados!AR$5:AR$98)))) * AR$1)))</f>
        <v>0</v>
      </c>
      <c r="AS432" s="106">
        <f>IF(INDEX(Base_Dados!AS:AS,MATCH($B432,Base_Dados!$B:$B,0))=0,0,
MAX(0, MIN(AS$1,
((INDEX(Base_Dados!AS:AS,MATCH($B432,Base_Dados!$B:$B,0))-MIN(Base_Dados!AS$5:AS$98)) /
(IF(MAX(Base_Dados!AS$5:AS$98)-MIN(Base_Dados!AS$5:AS$98)=0,1,MAX(Base_Dados!AS$5:AS$98)-MIN(Base_Dados!AS$5:AS$98)))) * AS$1)))</f>
        <v>1.2195121951219513E-2</v>
      </c>
      <c r="AT432" s="106">
        <f>IF(INDEX(Base_Dados!AT:AT,MATCH($B432,Base_Dados!$B:$B,0))=0,0,
MAX(0, MIN(AT$1,
((INDEX(Base_Dados!AT:AT,MATCH($B432,Base_Dados!$B:$B,0))-MIN(Base_Dados!AT$5:AT$98)) /
(IF(MAX(Base_Dados!AT$5:AT$98)-MIN(Base_Dados!AT$5:AT$98)=0,1,MAX(Base_Dados!AT$5:AT$98)-MIN(Base_Dados!AT$5:AT$98)))) * AT$1)))</f>
        <v>7.1428571428571426E-3</v>
      </c>
      <c r="AU432" s="106">
        <f>IF(INDEX(Base_Dados!AU:AU,MATCH($B432,Base_Dados!$B:$B,0))=0,0,
MAX(0, MIN(AU$1,
((INDEX(Base_Dados!AU:AU,MATCH($B432,Base_Dados!$B:$B,0))-MIN(Base_Dados!AU$5:AU$98)) /
(IF(MAX(Base_Dados!AU$5:AU$98)-MIN(Base_Dados!AU$5:AU$98)=0,1,MAX(Base_Dados!AU$5:AU$98)-MIN(Base_Dados!AU$5:AU$98)))) * AU$1)))</f>
        <v>1.9662921348314606E-2</v>
      </c>
      <c r="AV432" s="106">
        <f>IF(INDEX(Base_Dados!AV:AV,MATCH($B432,Base_Dados!$B:$B,0))=0,0,
MAX(0, MIN(AV$1,
((INDEX(Base_Dados!AV:AV,MATCH($B432,Base_Dados!$B:$B,0))-MIN(Base_Dados!AV$5:AV$98)) /
(IF(MAX(Base_Dados!AV$5:AV$98)-MIN(Base_Dados!AV$5:AV$98)=0,1,MAX(Base_Dados!AV$5:AV$98)-MIN(Base_Dados!AV$5:AV$98)))) * AV$1)))</f>
        <v>9.6153846153846159E-3</v>
      </c>
      <c r="AW432" s="106">
        <f>IF(INDEX(Base_Dados!AW:AW,MATCH($B432,Base_Dados!$B:$B,0))=0,0,
MAX(0, MIN(AW$1,
((INDEX(Base_Dados!AW:AW,MATCH($B432,Base_Dados!$B:$B,0))-MIN(Base_Dados!AW$5:AW$98)) /
(IF(MAX(Base_Dados!AW$5:AW$98)-MIN(Base_Dados!AW$5:AW$98)=0,1,MAX(Base_Dados!AW$5:AW$98)-MIN(Base_Dados!AW$5:AW$98)))) * AW$1)))</f>
        <v>0</v>
      </c>
      <c r="AX432" s="106">
        <f>IF(INDEX(Base_Dados!AX:AX,MATCH($B432,Base_Dados!$B:$B,0))=0,0,
MAX(0, MIN(AX$1,
((INDEX(Base_Dados!AX:AX,MATCH($B432,Base_Dados!$B:$B,0))-MIN(Base_Dados!AX$5:AX$98)) /
(IF(MAX(Base_Dados!AX$5:AX$98)-MIN(Base_Dados!AX$5:AX$98)=0,1,MAX(Base_Dados!AX$5:AX$98)-MIN(Base_Dados!AX$5:AX$98)))) * AX$1)))</f>
        <v>9.1863715343355759E-2</v>
      </c>
      <c r="AY432" s="106">
        <f>IF(INDEX(Base_Dados!AY:AY,MATCH($B432,Base_Dados!$B:$B,0))=0,0,
MAX(0, MIN(AY$1,
((INDEX(Base_Dados!AY:AY,MATCH($B432,Base_Dados!$B:$B,0))-MIN(Base_Dados!AY$5:AY$98)) /
(IF(MAX(Base_Dados!AY$5:AY$98)-MIN(Base_Dados!AY$5:AY$98)=0,1,MAX(Base_Dados!AY$5:AY$98)-MIN(Base_Dados!AY$5:AY$98)))) * AY$1)))</f>
        <v>4.1213320145070884E-2</v>
      </c>
      <c r="AZ432" s="106">
        <f>IF(INDEX(Base_Dados!AZ:AZ,MATCH($B432,Base_Dados!$B:$B,0))=0,0,
MAX(0, MIN(AZ$1,
((INDEX(Base_Dados!AZ:AZ,MATCH($B432,Base_Dados!$B:$B,0))-MIN(Base_Dados!AZ$5:AZ$98)) /
(IF(MAX(Base_Dados!AZ$5:AZ$98)-MIN(Base_Dados!AZ$5:AZ$98)=0,1,MAX(Base_Dados!AZ$5:AZ$98)-MIN(Base_Dados!AZ$5:AZ$98)))) * AZ$1)))</f>
        <v>0.42229729729729726</v>
      </c>
      <c r="BA432" s="106">
        <f>IF(INDEX(Base_Dados!BA:BA,MATCH($B432,Base_Dados!$B:$B,0))=0,0,
MAX(0, MIN(BA$1,
((INDEX(Base_Dados!BA:BA,MATCH($B432,Base_Dados!$B:$B,0))-MIN(Base_Dados!BA$5:BA$98)) /
(IF(MAX(Base_Dados!BA$5:BA$98)-MIN(Base_Dados!BA$5:BA$98)=0,1,MAX(Base_Dados!BA$5:BA$98)-MIN(Base_Dados!BA$5:BA$98)))) * BA$1)))</f>
        <v>2.7753724549834588E-2</v>
      </c>
      <c r="BB432" s="106">
        <f>IF(INDEX(Base_Dados!BB:BB,MATCH($B432,Base_Dados!$B:$B,0))=0,0,
MAX(0, MIN(BB$1,
((INDEX(Base_Dados!BB:BB,MATCH($B432,Base_Dados!$B:$B,0))-MIN(Base_Dados!BB$5:BB$98)) /
(IF(MAX(Base_Dados!BB$5:BB$98)-MIN(Base_Dados!BB$5:BB$98)=0,1,MAX(Base_Dados!BB$5:BB$98)-MIN(Base_Dados!BB$5:BB$98)))) * BB$1)))</f>
        <v>0.15414612770513542</v>
      </c>
      <c r="BC432" s="106">
        <f>IF(INDEX(Base_Dados!BC:BC,MATCH($B432,Base_Dados!$B:$B,0))=0,0,
MAX(0, MIN(BC$1,
((INDEX(Base_Dados!BC:BC,MATCH($B432,Base_Dados!$B:$B,0))-MIN(Base_Dados!BC$5:BC$98)) /
(IF(MAX(Base_Dados!BC$5:BC$98)-MIN(Base_Dados!BC$5:BC$98)=0,1,MAX(Base_Dados!BC$5:BC$98)-MIN(Base_Dados!BC$5:BC$98)))) * BC$1)))</f>
        <v>1.6428763802854834E-2</v>
      </c>
      <c r="BD432" s="106">
        <f>IF(INDEX(Base_Dados!BD:BD,MATCH($B432,Base_Dados!$B:$B,0))=0,0,
MAX(0, MIN(BD$1,
((INDEX(Base_Dados!BD:BD,MATCH($B432,Base_Dados!$B:$B,0))-MIN(Base_Dados!BD$5:BD$98)) /
(IF(MAX(Base_Dados!BD$5:BD$98)-MIN(Base_Dados!BD$5:BD$98)=0,1,MAX(Base_Dados!BD$5:BD$98)-MIN(Base_Dados!BD$5:BD$98)))) * BD$1)))</f>
        <v>1.7104078664912401E-2</v>
      </c>
      <c r="BE432" s="106">
        <f>IF(INDEX(Base_Dados!BE:BE,MATCH($B432,Base_Dados!$B:$B,0))=0,0,
MAX(0, MIN(BE$1,
((INDEX(Base_Dados!BE:BE,MATCH($B432,Base_Dados!$B:$B,0))-MIN(Base_Dados!BE$5:BE$98)) /
(IF(MAX(Base_Dados!BE$5:BE$98)-MIN(Base_Dados!BE$5:BE$98)=0,1,MAX(Base_Dados!BE$5:BE$98)-MIN(Base_Dados!BE$5:BE$98)))) * BE$1)))</f>
        <v>9.0316106372303057E-2</v>
      </c>
      <c r="BF432" s="106">
        <f>IF(INDEX(Base_Dados!BF:BF,MATCH($B432,Base_Dados!$B:$B,0))=0,0,
MAX(0, MIN(BF$1,
((INDEX(Base_Dados!BF:BF,MATCH($B432,Base_Dados!$B:$B,0))-MIN(Base_Dados!BF$5:BF$98)) /
(IF(MAX(Base_Dados!BF$5:BF$98)-MIN(Base_Dados!BF$5:BF$98)=0,1,MAX(Base_Dados!BF$5:BF$98)-MIN(Base_Dados!BF$5:BF$98)))) * BF$1)))</f>
        <v>0</v>
      </c>
      <c r="BG432" s="106">
        <f>IF(INDEX(Base_Dados!BG:BG,MATCH($B432,Base_Dados!$B:$B,0))=0,0,
MAX(0, MIN(BG$1,
((INDEX(Base_Dados!BG:BG,MATCH($B432,Base_Dados!$B:$B,0))-MIN(Base_Dados!BG$5:BG$98)) /
(IF(MAX(Base_Dados!BG$5:BG$98)-MIN(Base_Dados!BG$5:BG$98)=0,1,MAX(Base_Dados!BG$5:BG$98)-MIN(Base_Dados!BG$5:BG$98)))) * BG$1)))</f>
        <v>7.1070234113712371E-3</v>
      </c>
      <c r="BH432" s="106">
        <f>IF(INDEX(Base_Dados!BH:BH,MATCH($B432,Base_Dados!$B:$B,0))=0,0,
MAX(0, MIN(BH$1,
((INDEX(Base_Dados!BH:BH,MATCH($B432,Base_Dados!$B:$B,0))-MIN(Base_Dados!BH$5:BH$98)) /
(IF(MAX(Base_Dados!BH$5:BH$98)-MIN(Base_Dados!BH$5:BH$98)=0,1,MAX(Base_Dados!BH$5:BH$98)-MIN(Base_Dados!BH$5:BH$98)))) * BH$1)))</f>
        <v>4.3956043956043959E-2</v>
      </c>
      <c r="BI432" s="106">
        <f>IF(INDEX(Base_Dados!BI:BI,MATCH($B432,Base_Dados!$B:$B,0))=0,0,
MAX(0, MIN(BI$1,
((INDEX(Base_Dados!BI:BI,MATCH($B432,Base_Dados!$B:$B,0))-MIN(Base_Dados!BI$5:BI$98)) /
(IF(MAX(Base_Dados!BI$5:BI$98)-MIN(Base_Dados!BI$5:BI$98)=0,1,MAX(Base_Dados!BI$5:BI$98)-MIN(Base_Dados!BI$5:BI$98)))) * BI$1)))</f>
        <v>0.10140405616224649</v>
      </c>
      <c r="BJ432" s="106">
        <f>IF(INDEX(Base_Dados!BJ:BJ,MATCH($B432,Base_Dados!$B:$B,0))=0,0,
MAX(0, MIN(BJ$1,
((INDEX(Base_Dados!BJ:BJ,MATCH($B432,Base_Dados!$B:$B,0))-MIN(Base_Dados!BJ$5:BJ$98)) /
(IF(MAX(Base_Dados!BJ$5:BJ$98)-MIN(Base_Dados!BJ$5:BJ$98)=0,1,MAX(Base_Dados!BJ$5:BJ$98)-MIN(Base_Dados!BJ$5:BJ$98)))) * BJ$1)))</f>
        <v>4.2105263157894736E-2</v>
      </c>
      <c r="BK432" s="106">
        <f>IF(INDEX(Base_Dados!BK:BK,MATCH($B432,Base_Dados!$B:$B,0))=0,0,
MAX(0, MIN(BK$1,
((INDEX(Base_Dados!BK:BK,MATCH($B432,Base_Dados!$B:$B,0))-MIN(Base_Dados!BK$5:BK$98)) /
(IF(MAX(Base_Dados!BK$5:BK$98)-MIN(Base_Dados!BK$5:BK$98)=0,1,MAX(Base_Dados!BK$5:BK$98)-MIN(Base_Dados!BK$5:BK$98)))) * BK$1)))</f>
        <v>5.3571428571428568E-2</v>
      </c>
      <c r="BL432" s="106">
        <f>IF(INDEX(Base_Dados!BL:BL,MATCH($B432,Base_Dados!$B:$B,0))=0,0,
MAX(0, MIN(BL$1,
((INDEX(Base_Dados!BL:BL,MATCH($B432,Base_Dados!$B:$B,0))-MIN(Base_Dados!BL$5:BL$98)) /
(IF(MAX(Base_Dados!BL$5:BL$98)-MIN(Base_Dados!BL$5:BL$98)=0,1,MAX(Base_Dados!BL$5:BL$98)-MIN(Base_Dados!BL$5:BL$98)))) * BL$1)))</f>
        <v>9.6091205211726385E-2</v>
      </c>
      <c r="BM432" s="106">
        <f>IF(INDEX(Base_Dados!BM:BM,MATCH($B432,Base_Dados!$B:$B,0))=0,0,
MAX(0, MIN(BM$1,
((INDEX(Base_Dados!BM:BM,MATCH($B432,Base_Dados!$B:$B,0))-MIN(Base_Dados!BM$5:BM$98)) /
(IF(MAX(Base_Dados!BM$5:BM$98)-MIN(Base_Dados!BM$5:BM$98)=0,1,MAX(Base_Dados!BM$5:BM$98)-MIN(Base_Dados!BM$5:BM$98)))) * BM$1)))</f>
        <v>1</v>
      </c>
      <c r="BN432" s="106">
        <f>IF(INDEX(Base_Dados!BN:BN,MATCH($B432,Base_Dados!$B:$B,0))=0,0,
MAX(0, MIN(BN$1,
((INDEX(Base_Dados!BN:BN,MATCH($B432,Base_Dados!$B:$B,0))-MIN(Base_Dados!BN$5:BN$98)) /
(IF(MAX(Base_Dados!BN$5:BN$98)-MIN(Base_Dados!BN$5:BN$98)=0,1,MAX(Base_Dados!BN$5:BN$98)-MIN(Base_Dados!BN$5:BN$98)))) * BN$1)))</f>
        <v>0.34578436382736316</v>
      </c>
      <c r="BO432" s="106">
        <f>IF(INDEX(Base_Dados!BO:BO,MATCH($B432,Base_Dados!$B:$B,0))=0,0,
MAX(0, MIN(BO$1,
((INDEX(Base_Dados!BO:BO,MATCH($B432,Base_Dados!$B:$B,0))-MIN(Base_Dados!BO$5:BO$98)) /
(IF(MAX(Base_Dados!BO$5:BO$98)-MIN(Base_Dados!BO$5:BO$98)=0,1,MAX(Base_Dados!BO$5:BO$98)-MIN(Base_Dados!BO$5:BO$98)))) * BO$1)))</f>
        <v>8.6206896551724137E-3</v>
      </c>
      <c r="BP432" s="106">
        <f t="shared" si="28"/>
        <v>11.350361231723364</v>
      </c>
      <c r="BQ432" s="111">
        <f t="shared" si="29"/>
        <v>0.36920689742272134</v>
      </c>
      <c r="BR432" s="112">
        <f t="shared" si="30"/>
        <v>5.4698583944698065E-2</v>
      </c>
      <c r="BS432" s="113">
        <f t="shared" si="31"/>
        <v>11.295662647778666</v>
      </c>
    </row>
    <row r="433" spans="1:71">
      <c r="A433" s="21">
        <v>41017</v>
      </c>
      <c r="B433" s="21" t="s">
        <v>453</v>
      </c>
      <c r="C433" s="21" t="s">
        <v>437</v>
      </c>
      <c r="D433" s="105">
        <f>IF(INDEX(Base_Dados!D:D,MATCH($B433,Base_Dados!$B:$B,0))=0,0,
MAX(0, MIN(D$1,
((INDEX(Base_Dados!D:D,MATCH($B433,Base_Dados!$B:$B,0))-MIN(Base_Dados!D$5:D$98)) /
(IF(MAX(Base_Dados!D$5:D$98)-MIN(Base_Dados!D$5:D$98)=0,1,MAX(Base_Dados!D$5:D$98)-MIN(Base_Dados!D$5:D$98)))) * D$1)))</f>
        <v>0.13453715273908237</v>
      </c>
      <c r="E433" s="106">
        <f>IF(INDEX(Base_Dados!E:E,MATCH($B433,Base_Dados!$B:$B,0))=0,0,
MAX(0, MIN(E$1,
((INDEX(Base_Dados!E:E,MATCH($B433,Base_Dados!$B:$B,0))-MIN(Base_Dados!E$5:E$98)) /
(IF(MAX(Base_Dados!E$5:E$98)-MIN(Base_Dados!E$5:E$98)=0,1,MAX(Base_Dados!E$5:E$98)-MIN(Base_Dados!E$5:E$98)))) * E$1)))</f>
        <v>3.2648047902293587E-2</v>
      </c>
      <c r="F433" s="106">
        <f>IF(INDEX(Base_Dados!F:F,MATCH($B433,Base_Dados!$B:$B,0))=0,0,
MAX(0, MIN(F$1,
((INDEX(Base_Dados!F:F,MATCH($B433,Base_Dados!$B:$B,0))-MIN(Base_Dados!F$5:F$98)) /
(IF(MAX(Base_Dados!F$5:F$98)-MIN(Base_Dados!F$5:F$98)=0,1,MAX(Base_Dados!F$5:F$98)-MIN(Base_Dados!F$5:F$98)))) * F$1)))</f>
        <v>2.9575123269038217E-2</v>
      </c>
      <c r="G433" s="106">
        <f>IF(INDEX(Base_Dados!G:G,MATCH($B433,Base_Dados!$B:$B,0))=0,0,
MAX(0, MIN(G$1,
((INDEX(Base_Dados!G:G,MATCH($B433,Base_Dados!$B:$B,0))-MIN(Base_Dados!G$5:G$98)) /
(IF(MAX(Base_Dados!G$5:G$98)-MIN(Base_Dados!G$5:G$98)=0,1,MAX(Base_Dados!G$5:G$98)-MIN(Base_Dados!G$5:G$98)))) * G$1)))</f>
        <v>2.4729785813529657E-2</v>
      </c>
      <c r="H433" s="106">
        <f>IF(INDEX(Base_Dados!H:H,MATCH($B433,Base_Dados!$B:$B,0))=0,0,
MAX(0, MIN(H$1,
((INDEX(Base_Dados!H:H,MATCH($B433,Base_Dados!$B:$B,0))-MIN(Base_Dados!H$5:H$98)) /
(IF(MAX(Base_Dados!H$5:H$98)-MIN(Base_Dados!H$5:H$98)=0,1,MAX(Base_Dados!H$5:H$98)-MIN(Base_Dados!H$5:H$98)))) * H$1)))</f>
        <v>2.6100762539412778E-2</v>
      </c>
      <c r="I433" s="106">
        <f>IF(INDEX(Base_Dados!I:I,MATCH($B433,Base_Dados!$B:$B,0))=0,0,
MAX(0, MIN(I$1,
((INDEX(Base_Dados!I:I,MATCH($B433,Base_Dados!$B:$B,0))-MIN(Base_Dados!I$5:I$98)) /
(IF(MAX(Base_Dados!I$5:I$98)-MIN(Base_Dados!I$5:I$98)=0,1,MAX(Base_Dados!I$5:I$98)-MIN(Base_Dados!I$5:I$98)))) * I$1)))</f>
        <v>3.6527209242418666E-2</v>
      </c>
      <c r="J433" s="106">
        <f>IF(INDEX(Base_Dados!J:J,MATCH($B433,Base_Dados!$B:$B,0))=0,0,
MAX(0, MIN(J$1,
((INDEX(Base_Dados!J:J,MATCH($B433,Base_Dados!$B:$B,0))-MIN(Base_Dados!J$5:J$98)) /
(IF(MAX(Base_Dados!J$5:J$98)-MIN(Base_Dados!J$5:J$98)=0,1,MAX(Base_Dados!J$5:J$98)-MIN(Base_Dados!J$5:J$98)))) * J$1)))</f>
        <v>4.3931779566847566E-2</v>
      </c>
      <c r="K433" s="106">
        <f>IF(INDEX(Base_Dados!K:K,MATCH($B433,Base_Dados!$B:$B,0))=0,0,
MAX(0, MIN(K$1,
((INDEX(Base_Dados!K:K,MATCH($B433,Base_Dados!$B:$B,0))-MIN(Base_Dados!K$5:K$98)) /
(IF(MAX(Base_Dados!K$5:K$98)-MIN(Base_Dados!K$5:K$98)=0,1,MAX(Base_Dados!K$5:K$98)-MIN(Base_Dados!K$5:K$98)))) * K$1)))</f>
        <v>5.4466681574239714E-2</v>
      </c>
      <c r="L433" s="106">
        <f>IF(INDEX(Base_Dados!L:L,MATCH($B433,Base_Dados!$B:$B,0))=0,0,
MAX(0, MIN(L$1,
((INDEX(Base_Dados!L:L,MATCH($B433,Base_Dados!$B:$B,0))-MIN(Base_Dados!L$5:L$98)) /
(IF(MAX(Base_Dados!L$5:L$98)-MIN(Base_Dados!L$5:L$98)=0,1,MAX(Base_Dados!L$5:L$98)-MIN(Base_Dados!L$5:L$98)))) * L$1)))</f>
        <v>7.2171047071748498E-2</v>
      </c>
      <c r="M433" s="106">
        <f>IF(INDEX(Base_Dados!M:M,MATCH($B433,Base_Dados!$B:$B,0))=0,0,
MAX(0, MIN(M$1,
((INDEX(Base_Dados!M:M,MATCH($B433,Base_Dados!$B:$B,0))-MIN(Base_Dados!M$5:M$98)) /
(IF(MAX(Base_Dados!M$5:M$98)-MIN(Base_Dados!M$5:M$98)=0,1,MAX(Base_Dados!M$5:M$98)-MIN(Base_Dados!M$5:M$98)))) * M$1)))</f>
        <v>8.262390670553936E-2</v>
      </c>
      <c r="N433" s="106">
        <f>IF(INDEX(Base_Dados!N:N,MATCH($B433,Base_Dados!$B:$B,0))=0,0,
MAX(0, MIN(N$1,
((INDEX(Base_Dados!N:N,MATCH($B433,Base_Dados!$B:$B,0))-MIN(Base_Dados!N$5:N$98)) /
(IF(MAX(Base_Dados!N$5:N$98)-MIN(Base_Dados!N$5:N$98)=0,1,MAX(Base_Dados!N$5:N$98)-MIN(Base_Dados!N$5:N$98)))) * N$1)))</f>
        <v>9.4132680225748055E-2</v>
      </c>
      <c r="O433" s="106">
        <f>IF(INDEX(Base_Dados!O:O,MATCH($B433,Base_Dados!$B:$B,0))=0,0,
MAX(0, MIN(O$1,
((INDEX(Base_Dados!O:O,MATCH($B433,Base_Dados!$B:$B,0))-MIN(Base_Dados!O$5:O$98)) /
(IF(MAX(Base_Dados!O$5:O$98)-MIN(Base_Dados!O$5:O$98)=0,1,MAX(Base_Dados!O$5:O$98)-MIN(Base_Dados!O$5:O$98)))) * O$1)))</f>
        <v>0.11054127877808127</v>
      </c>
      <c r="P433" s="106">
        <f>IF(INDEX(Base_Dados!P:P,MATCH($B433,Base_Dados!$B:$B,0))=0,0,
MAX(0, MIN(P$1,
((INDEX(Base_Dados!P:P,MATCH($B433,Base_Dados!$B:$B,0))-MIN(Base_Dados!P$5:P$98)) /
(IF(MAX(Base_Dados!P$5:P$98)-MIN(Base_Dados!P$5:P$98)=0,1,MAX(Base_Dados!P$5:P$98)-MIN(Base_Dados!P$5:P$98)))) * P$1)))</f>
        <v>4.5129181899173608E-2</v>
      </c>
      <c r="Q433" s="106">
        <f>IF(INDEX(Base_Dados!Q:Q,MATCH($B433,Base_Dados!$B:$B,0))=0,0,
MAX(0, MIN(Q$1,
((INDEX(Base_Dados!Q:Q,MATCH($B433,Base_Dados!$B:$B,0))-MIN(Base_Dados!Q$5:Q$98)) /
(IF(MAX(Base_Dados!Q$5:Q$98)-MIN(Base_Dados!Q$5:Q$98)=0,1,MAX(Base_Dados!Q$5:Q$98)-MIN(Base_Dados!Q$5:Q$98)))) * Q$1)))</f>
        <v>1.2110999947343479E-2</v>
      </c>
      <c r="R433" s="106">
        <f>IF(INDEX(Base_Dados!R:R,MATCH($B433,Base_Dados!$B:$B,0))=0,0,
MAX(0, MIN(R$1,
((INDEX(Base_Dados!R:R,MATCH($B433,Base_Dados!$B:$B,0))-MIN(Base_Dados!R$5:R$98)) /
(IF(MAX(Base_Dados!R$5:R$98)-MIN(Base_Dados!R$5:R$98)=0,1,MAX(Base_Dados!R$5:R$98)-MIN(Base_Dados!R$5:R$98)))) * R$1)))</f>
        <v>9.964239451745403E-3</v>
      </c>
      <c r="S433" s="106">
        <f>IF(INDEX(Base_Dados!S:S,MATCH($B433,Base_Dados!$B:$B,0))=0,0,
MAX(0, MIN(S$1,
((INDEX(Base_Dados!S:S,MATCH($B433,Base_Dados!$B:$B,0))-MIN(Base_Dados!S$5:S$98)) /
(IF(MAX(Base_Dados!S$5:S$98)-MIN(Base_Dados!S$5:S$98)=0,1,MAX(Base_Dados!S$5:S$98)-MIN(Base_Dados!S$5:S$98)))) * S$1)))</f>
        <v>2.7342170298809254E-2</v>
      </c>
      <c r="T433" s="106">
        <f>IF(INDEX(Base_Dados!T:T,MATCH($B433,Base_Dados!$B:$B,0))=0,0,
MAX(0, MIN(T$1,
((INDEX(Base_Dados!T:T,MATCH($B433,Base_Dados!$B:$B,0))-MIN(Base_Dados!T$5:T$98)) /
(IF(MAX(Base_Dados!T$5:T$98)-MIN(Base_Dados!T$5:T$98)=0,1,MAX(Base_Dados!T$5:T$98)-MIN(Base_Dados!T$5:T$98)))) * T$1)))</f>
        <v>0.68035999517829893</v>
      </c>
      <c r="U433" s="106">
        <f>IF(INDEX(Base_Dados!U:U,MATCH($B433,Base_Dados!$B:$B,0))=0,0,
MAX(0, MIN(U$1,
((INDEX(Base_Dados!U:U,MATCH($B433,Base_Dados!$B:$B,0))-MIN(Base_Dados!U$5:U$98)) /
(IF(MAX(Base_Dados!U$5:U$98)-MIN(Base_Dados!U$5:U$98)=0,1,MAX(Base_Dados!U$5:U$98)-MIN(Base_Dados!U$5:U$98)))) * U$1)))</f>
        <v>0.76730617318503858</v>
      </c>
      <c r="V433" s="106">
        <f>IF(INDEX(Base_Dados!V:V,MATCH($B433,Base_Dados!$B:$B,0))=0,0,
MAX(0, MIN(V$1,
((INDEX(Base_Dados!V:V,MATCH($B433,Base_Dados!$B:$B,0))-MIN(Base_Dados!V$5:V$98)) /
(IF(MAX(Base_Dados!V$5:V$98)-MIN(Base_Dados!V$5:V$98)=0,1,MAX(Base_Dados!V$5:V$98)-MIN(Base_Dados!V$5:V$98)))) * V$1)))</f>
        <v>3.2842922072730506E-2</v>
      </c>
      <c r="W433" s="106">
        <f>IF(INDEX(Base_Dados!W:W,MATCH($B433,Base_Dados!$B:$B,0))=0,0,
MAX(0, MIN(W$1,
((INDEX(Base_Dados!W:W,MATCH($B433,Base_Dados!$B:$B,0))-MIN(Base_Dados!W$5:W$98)) /
(IF(MAX(Base_Dados!W$5:W$98)-MIN(Base_Dados!W$5:W$98)=0,1,MAX(Base_Dados!W$5:W$98)-MIN(Base_Dados!W$5:W$98)))) * W$1)))</f>
        <v>2.6319805490241932</v>
      </c>
      <c r="X433" s="106">
        <f>IF(INDEX(Base_Dados!X:X,MATCH($B433,Base_Dados!$B:$B,0))=0,0,
MAX(0, MIN(X$1,
((INDEX(Base_Dados!X:X,MATCH($B433,Base_Dados!$B:$B,0))-MIN(Base_Dados!X$5:X$98)) /
(IF(MAX(Base_Dados!X$5:X$98)-MIN(Base_Dados!X$5:X$98)=0,1,MAX(Base_Dados!X$5:X$98)-MIN(Base_Dados!X$5:X$98)))) * X$1)))</f>
        <v>0</v>
      </c>
      <c r="Y433" s="106">
        <f>IF(INDEX(Base_Dados!Y:Y,MATCH($B433,Base_Dados!$B:$B,0))=0,0,
MAX(0, MIN(Y$1,
((INDEX(Base_Dados!Y:Y,MATCH($B433,Base_Dados!$B:$B,0))-MIN(Base_Dados!Y$5:Y$98)) /
(IF(MAX(Base_Dados!Y$5:Y$98)-MIN(Base_Dados!Y$5:Y$98)=0,1,MAX(Base_Dados!Y$5:Y$98)-MIN(Base_Dados!Y$5:Y$98)))) * Y$1)))</f>
        <v>0</v>
      </c>
      <c r="Z433" s="106">
        <f>IF(INDEX(Base_Dados!Z:Z,MATCH($B433,Base_Dados!$B:$B,0))=0,0,
MAX(0, MIN(Z$1,
((INDEX(Base_Dados!Z:Z,MATCH($B433,Base_Dados!$B:$B,0))-MIN(Base_Dados!Z$5:Z$98)) /
(IF(MAX(Base_Dados!Z$5:Z$98)-MIN(Base_Dados!Z$5:Z$98)=0,1,MAX(Base_Dados!Z$5:Z$98)-MIN(Base_Dados!Z$5:Z$98)))) * Z$1)))</f>
        <v>0</v>
      </c>
      <c r="AA433" s="106">
        <f>IF(INDEX(Base_Dados!AA:AA,MATCH($B433,Base_Dados!$B:$B,0))=0,0,
MAX(0, MIN(AA$1,
((INDEX(Base_Dados!AA:AA,MATCH($B433,Base_Dados!$B:$B,0))-MIN(Base_Dados!AA$5:AA$98)) /
(IF(MAX(Base_Dados!AA$5:AA$98)-MIN(Base_Dados!AA$5:AA$98)=0,1,MAX(Base_Dados!AA$5:AA$98)-MIN(Base_Dados!AA$5:AA$98)))) * AA$1)))</f>
        <v>0</v>
      </c>
      <c r="AB433" s="106">
        <f>IF(INDEX(Base_Dados!AB:AB,MATCH($B433,Base_Dados!$B:$B,0))=0,0,
MAX(0, MIN(AB$1,
((INDEX(Base_Dados!AB:AB,MATCH($B433,Base_Dados!$B:$B,0))-MIN(Base_Dados!AB$5:AB$98)) /
(IF(MAX(Base_Dados!AB$5:AB$98)-MIN(Base_Dados!AB$5:AB$98)=0,1,MAX(Base_Dados!AB$5:AB$98)-MIN(Base_Dados!AB$5:AB$98)))) * AB$1)))</f>
        <v>0.15837065105063725</v>
      </c>
      <c r="AC433" s="106">
        <f>IF(INDEX(Base_Dados!AC:AC,MATCH($B433,Base_Dados!$B:$B,0))=0,0,
MAX(0, MIN(AC$1,
((INDEX(Base_Dados!AC:AC,MATCH($B433,Base_Dados!$B:$B,0))-MIN(Base_Dados!AC$5:AC$98)) /
(IF(MAX(Base_Dados!AC$5:AC$98)-MIN(Base_Dados!AC$5:AC$98)=0,1,MAX(Base_Dados!AC$5:AC$98)-MIN(Base_Dados!AC$5:AC$98)))) * AC$1)))</f>
        <v>1.8030930815185968E-2</v>
      </c>
      <c r="AD433" s="106">
        <f>IF(INDEX(Base_Dados!AD:AD,MATCH($B433,Base_Dados!$B:$B,0))=0,0,
MAX(0, MIN(AD$1,
((INDEX(Base_Dados!AD:AD,MATCH($B433,Base_Dados!$B:$B,0))-MIN(Base_Dados!AD$5:AD$98)) /
(IF(MAX(Base_Dados!AD$5:AD$98)-MIN(Base_Dados!AD$5:AD$98)=0,1,MAX(Base_Dados!AD$5:AD$98)-MIN(Base_Dados!AD$5:AD$98)))) * AD$1)))</f>
        <v>1.1669871320810531E-2</v>
      </c>
      <c r="AE433" s="106">
        <f>IF(INDEX(Base_Dados!AE:AE,MATCH($B433,Base_Dados!$B:$B,0))=0,0,
MAX(0, MIN(AE$1,
((INDEX(Base_Dados!AE:AE,MATCH($B433,Base_Dados!$B:$B,0))-MIN(Base_Dados!AE$5:AE$98)) /
(IF(MAX(Base_Dados!AE$5:AE$98)-MIN(Base_Dados!AE$5:AE$98)=0,1,MAX(Base_Dados!AE$5:AE$98)-MIN(Base_Dados!AE$5:AE$98)))) * AE$1)))</f>
        <v>5.0481806414497347E-3</v>
      </c>
      <c r="AF433" s="106">
        <f>IF(INDEX(Base_Dados!AF:AF,MATCH($B433,Base_Dados!$B:$B,0))=0,0,
MAX(0, MIN(AF$1,
((INDEX(Base_Dados!AF:AF,MATCH($B433,Base_Dados!$B:$B,0))-MIN(Base_Dados!AF$5:AF$98)) /
(IF(MAX(Base_Dados!AF$5:AF$98)-MIN(Base_Dados!AF$5:AF$98)=0,1,MAX(Base_Dados!AF$5:AF$98)-MIN(Base_Dados!AF$5:AF$98)))) * AF$1)))</f>
        <v>6.4358938996919961E-3</v>
      </c>
      <c r="AG433" s="106">
        <f>IF(INDEX(Base_Dados!AG:AG,MATCH($B433,Base_Dados!$B:$B,0))=0,0,
MAX(0, MIN(AG$1,
((INDEX(Base_Dados!AG:AG,MATCH($B433,Base_Dados!$B:$B,0))-MIN(Base_Dados!AG$5:AG$98)) /
(IF(MAX(Base_Dados!AG$5:AG$98)-MIN(Base_Dados!AG$5:AG$98)=0,1,MAX(Base_Dados!AG$5:AG$98)-MIN(Base_Dados!AG$5:AG$98)))) * AG$1)))</f>
        <v>1.2110999947343479E-2</v>
      </c>
      <c r="AH433" s="106">
        <f>IF(INDEX(Base_Dados!AH:AH,MATCH($B433,Base_Dados!$B:$B,0))=0,0,
MAX(0, MIN(AH$1,
((INDEX(Base_Dados!AH:AH,MATCH($B433,Base_Dados!$B:$B,0))-MIN(Base_Dados!AH$5:AH$98)) /
(IF(MAX(Base_Dados!AH$5:AH$98)-MIN(Base_Dados!AH$5:AH$98)=0,1,MAX(Base_Dados!AH$5:AH$98)-MIN(Base_Dados!AH$5:AH$98)))) * AH$1)))</f>
        <v>1.4899638030283255</v>
      </c>
      <c r="AI433" s="106">
        <f>IF(INDEX(Base_Dados!AI:AI,MATCH($B433,Base_Dados!$B:$B,0))=0,0,
MAX(0, MIN(AI$1,
((INDEX(Base_Dados!AI:AI,MATCH($B433,Base_Dados!$B:$B,0))-MIN(Base_Dados!AI$5:AI$98)) /
(IF(MAX(Base_Dados!AI$5:AI$98)-MIN(Base_Dados!AI$5:AI$98)=0,1,MAX(Base_Dados!AI$5:AI$98)-MIN(Base_Dados!AI$5:AI$98)))) * AI$1)))</f>
        <v>3.5714285714285712E-2</v>
      </c>
      <c r="AJ433" s="106">
        <f>IF(INDEX(Base_Dados!AJ:AJ,MATCH($B433,Base_Dados!$B:$B,0))=0,0,
MAX(0, MIN(AJ$1,
((INDEX(Base_Dados!AJ:AJ,MATCH($B433,Base_Dados!$B:$B,0))-MIN(Base_Dados!AJ$5:AJ$98)) /
(IF(MAX(Base_Dados!AJ$5:AJ$98)-MIN(Base_Dados!AJ$5:AJ$98)=0,1,MAX(Base_Dados!AJ$5:AJ$98)-MIN(Base_Dados!AJ$5:AJ$98)))) * AJ$1)))</f>
        <v>1.7857142857142858</v>
      </c>
      <c r="AK433" s="106">
        <f>IF(INDEX(Base_Dados!AK:AK,MATCH($B433,Base_Dados!$B:$B,0))=0,0,
MAX(0, MIN(AK$1,
((INDEX(Base_Dados!AK:AK,MATCH($B433,Base_Dados!$B:$B,0))-MIN(Base_Dados!AK$5:AK$98)) /
(IF(MAX(Base_Dados!AK$5:AK$98)-MIN(Base_Dados!AK$5:AK$98)=0,1,MAX(Base_Dados!AK$5:AK$98)-MIN(Base_Dados!AK$5:AK$98)))) * AK$1)))</f>
        <v>2.1264367816091954E-2</v>
      </c>
      <c r="AL433" s="106">
        <f>IF(INDEX(Base_Dados!AL:AL,MATCH($B433,Base_Dados!$B:$B,0))=0,0,
MAX(0, MIN(AL$1,
((INDEX(Base_Dados!AL:AL,MATCH($B433,Base_Dados!$B:$B,0))-MIN(Base_Dados!AL$5:AL$98)) /
(IF(MAX(Base_Dados!AL$5:AL$98)-MIN(Base_Dados!AL$5:AL$98)=0,1,MAX(Base_Dados!AL$5:AL$98)-MIN(Base_Dados!AL$5:AL$98)))) * AL$1)))</f>
        <v>0</v>
      </c>
      <c r="AM433" s="106">
        <f>IF(INDEX(Base_Dados!AM:AM,MATCH($B433,Base_Dados!$B:$B,0))=0,0,
MAX(0, MIN(AM$1,
((INDEX(Base_Dados!AM:AM,MATCH($B433,Base_Dados!$B:$B,0))-MIN(Base_Dados!AM$5:AM$98)) /
(IF(MAX(Base_Dados!AM$5:AM$98)-MIN(Base_Dados!AM$5:AM$98)=0,1,MAX(Base_Dados!AM$5:AM$98)-MIN(Base_Dados!AM$5:AM$98)))) * AM$1)))</f>
        <v>3.1071983428275506E-2</v>
      </c>
      <c r="AN433" s="106">
        <f>IF(INDEX(Base_Dados!AN:AN,MATCH($B433,Base_Dados!$B:$B,0))=0,0,
MAX(0, MIN(AN$1,
((INDEX(Base_Dados!AN:AN,MATCH($B433,Base_Dados!$B:$B,0))-MIN(Base_Dados!AN$5:AN$98)) /
(IF(MAX(Base_Dados!AN$5:AN$98)-MIN(Base_Dados!AN$5:AN$98)=0,1,MAX(Base_Dados!AN$5:AN$98)-MIN(Base_Dados!AN$5:AN$98)))) * AN$1)))</f>
        <v>0.19528501055594652</v>
      </c>
      <c r="AO433" s="106">
        <f>IF(INDEX(Base_Dados!AO:AO,MATCH($B433,Base_Dados!$B:$B,0))=0,0,
MAX(0, MIN(AO$1,
((INDEX(Base_Dados!AO:AO,MATCH($B433,Base_Dados!$B:$B,0))-MIN(Base_Dados!AO$5:AO$98)) /
(IF(MAX(Base_Dados!AO$5:AO$98)-MIN(Base_Dados!AO$5:AO$98)=0,1,MAX(Base_Dados!AO$5:AO$98)-MIN(Base_Dados!AO$5:AO$98)))) * AO$1)))</f>
        <v>0</v>
      </c>
      <c r="AP433" s="106">
        <f>IF(INDEX(Base_Dados!AP:AP,MATCH($B433,Base_Dados!$B:$B,0))=0,0,
MAX(0, MIN(AP$1,
((INDEX(Base_Dados!AP:AP,MATCH($B433,Base_Dados!$B:$B,0))-MIN(Base_Dados!AP$5:AP$98)) /
(IF(MAX(Base_Dados!AP$5:AP$98)-MIN(Base_Dados!AP$5:AP$98)=0,1,MAX(Base_Dados!AP$5:AP$98)-MIN(Base_Dados!AP$5:AP$98)))) * AP$1)))</f>
        <v>1.3761467889908258E-2</v>
      </c>
      <c r="AQ433" s="106">
        <f>IF(INDEX(Base_Dados!AQ:AQ,MATCH($B433,Base_Dados!$B:$B,0))=0,0,
MAX(0, MIN(AQ$1,
((INDEX(Base_Dados!AQ:AQ,MATCH($B433,Base_Dados!$B:$B,0))-MIN(Base_Dados!AQ$5:AQ$98)) /
(IF(MAX(Base_Dados!AQ$5:AQ$98)-MIN(Base_Dados!AQ$5:AQ$98)=0,1,MAX(Base_Dados!AQ$5:AQ$98)-MIN(Base_Dados!AQ$5:AQ$98)))) * AQ$1)))</f>
        <v>0</v>
      </c>
      <c r="AR433" s="106">
        <f>IF(INDEX(Base_Dados!AR:AR,MATCH($B433,Base_Dados!$B:$B,0))=0,0,
MAX(0, MIN(AR$1,
((INDEX(Base_Dados!AR:AR,MATCH($B433,Base_Dados!$B:$B,0))-MIN(Base_Dados!AR$5:AR$98)) /
(IF(MAX(Base_Dados!AR$5:AR$98)-MIN(Base_Dados!AR$5:AR$98)=0,1,MAX(Base_Dados!AR$5:AR$98)-MIN(Base_Dados!AR$5:AR$98)))) * AR$1)))</f>
        <v>0</v>
      </c>
      <c r="AS433" s="106">
        <f>IF(INDEX(Base_Dados!AS:AS,MATCH($B433,Base_Dados!$B:$B,0))=0,0,
MAX(0, MIN(AS$1,
((INDEX(Base_Dados!AS:AS,MATCH($B433,Base_Dados!$B:$B,0))-MIN(Base_Dados!AS$5:AS$98)) /
(IF(MAX(Base_Dados!AS$5:AS$98)-MIN(Base_Dados!AS$5:AS$98)=0,1,MAX(Base_Dados!AS$5:AS$98)-MIN(Base_Dados!AS$5:AS$98)))) * AS$1)))</f>
        <v>0</v>
      </c>
      <c r="AT433" s="106">
        <f>IF(INDEX(Base_Dados!AT:AT,MATCH($B433,Base_Dados!$B:$B,0))=0,0,
MAX(0, MIN(AT$1,
((INDEX(Base_Dados!AT:AT,MATCH($B433,Base_Dados!$B:$B,0))-MIN(Base_Dados!AT$5:AT$98)) /
(IF(MAX(Base_Dados!AT$5:AT$98)-MIN(Base_Dados!AT$5:AT$98)=0,1,MAX(Base_Dados!AT$5:AT$98)-MIN(Base_Dados!AT$5:AT$98)))) * AT$1)))</f>
        <v>0</v>
      </c>
      <c r="AU433" s="106">
        <f>IF(INDEX(Base_Dados!AU:AU,MATCH($B433,Base_Dados!$B:$B,0))=0,0,
MAX(0, MIN(AU$1,
((INDEX(Base_Dados!AU:AU,MATCH($B433,Base_Dados!$B:$B,0))-MIN(Base_Dados!AU$5:AU$98)) /
(IF(MAX(Base_Dados!AU$5:AU$98)-MIN(Base_Dados!AU$5:AU$98)=0,1,MAX(Base_Dados!AU$5:AU$98)-MIN(Base_Dados!AU$5:AU$98)))) * AU$1)))</f>
        <v>8.4269662921348312E-3</v>
      </c>
      <c r="AV433" s="106">
        <f>IF(INDEX(Base_Dados!AV:AV,MATCH($B433,Base_Dados!$B:$B,0))=0,0,
MAX(0, MIN(AV$1,
((INDEX(Base_Dados!AV:AV,MATCH($B433,Base_Dados!$B:$B,0))-MIN(Base_Dados!AV$5:AV$98)) /
(IF(MAX(Base_Dados!AV$5:AV$98)-MIN(Base_Dados!AV$5:AV$98)=0,1,MAX(Base_Dados!AV$5:AV$98)-MIN(Base_Dados!AV$5:AV$98)))) * AV$1)))</f>
        <v>0</v>
      </c>
      <c r="AW433" s="106">
        <f>IF(INDEX(Base_Dados!AW:AW,MATCH($B433,Base_Dados!$B:$B,0))=0,0,
MAX(0, MIN(AW$1,
((INDEX(Base_Dados!AW:AW,MATCH($B433,Base_Dados!$B:$B,0))-MIN(Base_Dados!AW$5:AW$98)) /
(IF(MAX(Base_Dados!AW$5:AW$98)-MIN(Base_Dados!AW$5:AW$98)=0,1,MAX(Base_Dados!AW$5:AW$98)-MIN(Base_Dados!AW$5:AW$98)))) * AW$1)))</f>
        <v>0</v>
      </c>
      <c r="AX433" s="106">
        <f>IF(INDEX(Base_Dados!AX:AX,MATCH($B433,Base_Dados!$B:$B,0))=0,0,
MAX(0, MIN(AX$1,
((INDEX(Base_Dados!AX:AX,MATCH($B433,Base_Dados!$B:$B,0))-MIN(Base_Dados!AX$5:AX$98)) /
(IF(MAX(Base_Dados!AX$5:AX$98)-MIN(Base_Dados!AX$5:AX$98)=0,1,MAX(Base_Dados!AX$5:AX$98)-MIN(Base_Dados!AX$5:AX$98)))) * AX$1)))</f>
        <v>0.21889400921658986</v>
      </c>
      <c r="AY433" s="106">
        <f>IF(INDEX(Base_Dados!AY:AY,MATCH($B433,Base_Dados!$B:$B,0))=0,0,
MAX(0, MIN(AY$1,
((INDEX(Base_Dados!AY:AY,MATCH($B433,Base_Dados!$B:$B,0))-MIN(Base_Dados!AY$5:AY$98)) /
(IF(MAX(Base_Dados!AY$5:AY$98)-MIN(Base_Dados!AY$5:AY$98)=0,1,MAX(Base_Dados!AY$5:AY$98)-MIN(Base_Dados!AY$5:AY$98)))) * AY$1)))</f>
        <v>1.3188262446422684E-3</v>
      </c>
      <c r="AZ433" s="106">
        <f>IF(INDEX(Base_Dados!AZ:AZ,MATCH($B433,Base_Dados!$B:$B,0))=0,0,
MAX(0, MIN(AZ$1,
((INDEX(Base_Dados!AZ:AZ,MATCH($B433,Base_Dados!$B:$B,0))-MIN(Base_Dados!AZ$5:AZ$98)) /
(IF(MAX(Base_Dados!AZ$5:AZ$98)-MIN(Base_Dados!AZ$5:AZ$98)=0,1,MAX(Base_Dados!AZ$5:AZ$98)-MIN(Base_Dados!AZ$5:AZ$98)))) * AZ$1)))</f>
        <v>0.5</v>
      </c>
      <c r="BA433" s="106">
        <f>IF(INDEX(Base_Dados!BA:BA,MATCH($B433,Base_Dados!$B:$B,0))=0,0,
MAX(0, MIN(BA$1,
((INDEX(Base_Dados!BA:BA,MATCH($B433,Base_Dados!$B:$B,0))-MIN(Base_Dados!BA$5:BA$98)) /
(IF(MAX(Base_Dados!BA$5:BA$98)-MIN(Base_Dados!BA$5:BA$98)=0,1,MAX(Base_Dados!BA$5:BA$98)-MIN(Base_Dados!BA$5:BA$98)))) * BA$1)))</f>
        <v>1.4187703989875441E-2</v>
      </c>
      <c r="BB433" s="106">
        <f>IF(INDEX(Base_Dados!BB:BB,MATCH($B433,Base_Dados!$B:$B,0))=0,0,
MAX(0, MIN(BB$1,
((INDEX(Base_Dados!BB:BB,MATCH($B433,Base_Dados!$B:$B,0))-MIN(Base_Dados!BB$5:BB$98)) /
(IF(MAX(Base_Dados!BB$5:BB$98)-MIN(Base_Dados!BB$5:BB$98)=0,1,MAX(Base_Dados!BB$5:BB$98)-MIN(Base_Dados!BB$5:BB$98)))) * BB$1)))</f>
        <v>0.35731544214748018</v>
      </c>
      <c r="BC433" s="106">
        <f>IF(INDEX(Base_Dados!BC:BC,MATCH($B433,Base_Dados!$B:$B,0))=0,0,
MAX(0, MIN(BC$1,
((INDEX(Base_Dados!BC:BC,MATCH($B433,Base_Dados!$B:$B,0))-MIN(Base_Dados!BC$5:BC$98)) /
(IF(MAX(Base_Dados!BC$5:BC$98)-MIN(Base_Dados!BC$5:BC$98)=0,1,MAX(Base_Dados!BC$5:BC$98)-MIN(Base_Dados!BC$5:BC$98)))) * BC$1)))</f>
        <v>3.2318879612173446E-3</v>
      </c>
      <c r="BD433" s="106">
        <f>IF(INDEX(Base_Dados!BD:BD,MATCH($B433,Base_Dados!$B:$B,0))=0,0,
MAX(0, MIN(BD$1,
((INDEX(Base_Dados!BD:BD,MATCH($B433,Base_Dados!$B:$B,0))-MIN(Base_Dados!BD$5:BD$98)) /
(IF(MAX(Base_Dados!BD$5:BD$98)-MIN(Base_Dados!BD$5:BD$98)=0,1,MAX(Base_Dados!BD$5:BD$98)-MIN(Base_Dados!BD$5:BD$98)))) * BD$1)))</f>
        <v>7.0632227685063359E-3</v>
      </c>
      <c r="BE433" s="106">
        <f>IF(INDEX(Base_Dados!BE:BE,MATCH($B433,Base_Dados!$B:$B,0))=0,0,
MAX(0, MIN(BE$1,
((INDEX(Base_Dados!BE:BE,MATCH($B433,Base_Dados!$B:$B,0))-MIN(Base_Dados!BE$5:BE$98)) /
(IF(MAX(Base_Dados!BE$5:BE$98)-MIN(Base_Dados!BE$5:BE$98)=0,1,MAX(Base_Dados!BE$5:BE$98)-MIN(Base_Dados!BE$5:BE$98)))) * BE$1)))</f>
        <v>2.3080782739588562E-2</v>
      </c>
      <c r="BF433" s="106">
        <f>IF(INDEX(Base_Dados!BF:BF,MATCH($B433,Base_Dados!$B:$B,0))=0,0,
MAX(0, MIN(BF$1,
((INDEX(Base_Dados!BF:BF,MATCH($B433,Base_Dados!$B:$B,0))-MIN(Base_Dados!BF$5:BF$98)) /
(IF(MAX(Base_Dados!BF$5:BF$98)-MIN(Base_Dados!BF$5:BF$98)=0,1,MAX(Base_Dados!BF$5:BF$98)-MIN(Base_Dados!BF$5:BF$98)))) * BF$1)))</f>
        <v>0</v>
      </c>
      <c r="BG433" s="106">
        <f>IF(INDEX(Base_Dados!BG:BG,MATCH($B433,Base_Dados!$B:$B,0))=0,0,
MAX(0, MIN(BG$1,
((INDEX(Base_Dados!BG:BG,MATCH($B433,Base_Dados!$B:$B,0))-MIN(Base_Dados!BG$5:BG$98)) /
(IF(MAX(Base_Dados!BG$5:BG$98)-MIN(Base_Dados!BG$5:BG$98)=0,1,MAX(Base_Dados!BG$5:BG$98)-MIN(Base_Dados!BG$5:BG$98)))) * BG$1)))</f>
        <v>1.6722408026755853E-3</v>
      </c>
      <c r="BH433" s="106">
        <f>IF(INDEX(Base_Dados!BH:BH,MATCH($B433,Base_Dados!$B:$B,0))=0,0,
MAX(0, MIN(BH$1,
((INDEX(Base_Dados!BH:BH,MATCH($B433,Base_Dados!$B:$B,0))-MIN(Base_Dados!BH$5:BH$98)) /
(IF(MAX(Base_Dados!BH$5:BH$98)-MIN(Base_Dados!BH$5:BH$98)=0,1,MAX(Base_Dados!BH$5:BH$98)-MIN(Base_Dados!BH$5:BH$98)))) * BH$1)))</f>
        <v>2.197802197802198E-2</v>
      </c>
      <c r="BI433" s="106">
        <f>IF(INDEX(Base_Dados!BI:BI,MATCH($B433,Base_Dados!$B:$B,0))=0,0,
MAX(0, MIN(BI$1,
((INDEX(Base_Dados!BI:BI,MATCH($B433,Base_Dados!$B:$B,0))-MIN(Base_Dados!BI$5:BI$98)) /
(IF(MAX(Base_Dados!BI$5:BI$98)-MIN(Base_Dados!BI$5:BI$98)=0,1,MAX(Base_Dados!BI$5:BI$98)-MIN(Base_Dados!BI$5:BI$98)))) * BI$1)))</f>
        <v>5.3042121684867397E-2</v>
      </c>
      <c r="BJ433" s="106">
        <f>IF(INDEX(Base_Dados!BJ:BJ,MATCH($B433,Base_Dados!$B:$B,0))=0,0,
MAX(0, MIN(BJ$1,
((INDEX(Base_Dados!BJ:BJ,MATCH($B433,Base_Dados!$B:$B,0))-MIN(Base_Dados!BJ$5:BJ$98)) /
(IF(MAX(Base_Dados!BJ$5:BJ$98)-MIN(Base_Dados!BJ$5:BJ$98)=0,1,MAX(Base_Dados!BJ$5:BJ$98)-MIN(Base_Dados!BJ$5:BJ$98)))) * BJ$1)))</f>
        <v>2.1052631578947368E-2</v>
      </c>
      <c r="BK433" s="106">
        <f>IF(INDEX(Base_Dados!BK:BK,MATCH($B433,Base_Dados!$B:$B,0))=0,0,
MAX(0, MIN(BK$1,
((INDEX(Base_Dados!BK:BK,MATCH($B433,Base_Dados!$B:$B,0))-MIN(Base_Dados!BK$5:BK$98)) /
(IF(MAX(Base_Dados!BK$5:BK$98)-MIN(Base_Dados!BK$5:BK$98)=0,1,MAX(Base_Dados!BK$5:BK$98)-MIN(Base_Dados!BK$5:BK$98)))) * BK$1)))</f>
        <v>0</v>
      </c>
      <c r="BL433" s="106">
        <f>IF(INDEX(Base_Dados!BL:BL,MATCH($B433,Base_Dados!$B:$B,0))=0,0,
MAX(0, MIN(BL$1,
((INDEX(Base_Dados!BL:BL,MATCH($B433,Base_Dados!$B:$B,0))-MIN(Base_Dados!BL$5:BL$98)) /
(IF(MAX(Base_Dados!BL$5:BL$98)-MIN(Base_Dados!BL$5:BL$98)=0,1,MAX(Base_Dados!BL$5:BL$98)-MIN(Base_Dados!BL$5:BL$98)))) * BL$1)))</f>
        <v>3.0944625407166124E-2</v>
      </c>
      <c r="BM433" s="106">
        <f>IF(INDEX(Base_Dados!BM:BM,MATCH($B433,Base_Dados!$B:$B,0))=0,0,
MAX(0, MIN(BM$1,
((INDEX(Base_Dados!BM:BM,MATCH($B433,Base_Dados!$B:$B,0))-MIN(Base_Dados!BM$5:BM$98)) /
(IF(MAX(Base_Dados!BM$5:BM$98)-MIN(Base_Dados!BM$5:BM$98)=0,1,MAX(Base_Dados!BM$5:BM$98)-MIN(Base_Dados!BM$5:BM$98)))) * BM$1)))</f>
        <v>1</v>
      </c>
      <c r="BN433" s="106">
        <f>IF(INDEX(Base_Dados!BN:BN,MATCH($B433,Base_Dados!$B:$B,0))=0,0,
MAX(0, MIN(BN$1,
((INDEX(Base_Dados!BN:BN,MATCH($B433,Base_Dados!$B:$B,0))-MIN(Base_Dados!BN$5:BN$98)) /
(IF(MAX(Base_Dados!BN$5:BN$98)-MIN(Base_Dados!BN$5:BN$98)=0,1,MAX(Base_Dados!BN$5:BN$98)-MIN(Base_Dados!BN$5:BN$98)))) * BN$1)))</f>
        <v>0.2815687706014835</v>
      </c>
      <c r="BO433" s="106">
        <f>IF(INDEX(Base_Dados!BO:BO,MATCH($B433,Base_Dados!$B:$B,0))=0,0,
MAX(0, MIN(BO$1,
((INDEX(Base_Dados!BO:BO,MATCH($B433,Base_Dados!$B:$B,0))-MIN(Base_Dados!BO$5:BO$98)) /
(IF(MAX(Base_Dados!BO$5:BO$98)-MIN(Base_Dados!BO$5:BO$98)=0,1,MAX(Base_Dados!BO$5:BO$98)-MIN(Base_Dados!BO$5:BO$98)))) * BO$1)))</f>
        <v>1.7241379310344827E-2</v>
      </c>
      <c r="BP433" s="106">
        <f t="shared" si="28"/>
        <v>11.294482051031091</v>
      </c>
      <c r="BQ433" s="111">
        <f t="shared" si="29"/>
        <v>0.45489974201489763</v>
      </c>
      <c r="BR433" s="112">
        <f t="shared" si="30"/>
        <v>0.14039142853687436</v>
      </c>
      <c r="BS433" s="113">
        <f t="shared" si="31"/>
        <v>11.154090622494216</v>
      </c>
    </row>
    <row r="434" spans="1:71">
      <c r="A434" s="21">
        <v>41018</v>
      </c>
      <c r="B434" s="21" t="s">
        <v>474</v>
      </c>
      <c r="C434" s="21" t="s">
        <v>437</v>
      </c>
      <c r="D434" s="105">
        <f>IF(INDEX(Base_Dados!D:D,MATCH($B434,Base_Dados!$B:$B,0))=0,0,
MAX(0, MIN(D$1,
((INDEX(Base_Dados!D:D,MATCH($B434,Base_Dados!$B:$B,0))-MIN(Base_Dados!D$5:D$98)) /
(IF(MAX(Base_Dados!D$5:D$98)-MIN(Base_Dados!D$5:D$98)=0,1,MAX(Base_Dados!D$5:D$98)-MIN(Base_Dados!D$5:D$98)))) * D$1)))</f>
        <v>0.17854026523387576</v>
      </c>
      <c r="E434" s="106">
        <f>IF(INDEX(Base_Dados!E:E,MATCH($B434,Base_Dados!$B:$B,0))=0,0,
MAX(0, MIN(E$1,
((INDEX(Base_Dados!E:E,MATCH($B434,Base_Dados!$B:$B,0))-MIN(Base_Dados!E$5:E$98)) /
(IF(MAX(Base_Dados!E$5:E$98)-MIN(Base_Dados!E$5:E$98)=0,1,MAX(Base_Dados!E$5:E$98)-MIN(Base_Dados!E$5:E$98)))) * E$1)))</f>
        <v>4.0136495782795392E-2</v>
      </c>
      <c r="F434" s="106">
        <f>IF(INDEX(Base_Dados!F:F,MATCH($B434,Base_Dados!$B:$B,0))=0,0,
MAX(0, MIN(F$1,
((INDEX(Base_Dados!F:F,MATCH($B434,Base_Dados!$B:$B,0))-MIN(Base_Dados!F$5:F$98)) /
(IF(MAX(Base_Dados!F$5:F$98)-MIN(Base_Dados!F$5:F$98)=0,1,MAX(Base_Dados!F$5:F$98)-MIN(Base_Dados!F$5:F$98)))) * F$1)))</f>
        <v>3.8104773959533753E-2</v>
      </c>
      <c r="G434" s="106">
        <f>IF(INDEX(Base_Dados!G:G,MATCH($B434,Base_Dados!$B:$B,0))=0,0,
MAX(0, MIN(G$1,
((INDEX(Base_Dados!G:G,MATCH($B434,Base_Dados!$B:$B,0))-MIN(Base_Dados!G$5:G$98)) /
(IF(MAX(Base_Dados!G$5:G$98)-MIN(Base_Dados!G$5:G$98)=0,1,MAX(Base_Dados!G$5:G$98)-MIN(Base_Dados!G$5:G$98)))) * G$1)))</f>
        <v>3.4293292913982566E-2</v>
      </c>
      <c r="H434" s="106">
        <f>IF(INDEX(Base_Dados!H:H,MATCH($B434,Base_Dados!$B:$B,0))=0,0,
MAX(0, MIN(H$1,
((INDEX(Base_Dados!H:H,MATCH($B434,Base_Dados!$B:$B,0))-MIN(Base_Dados!H$5:H$98)) /
(IF(MAX(Base_Dados!H$5:H$98)-MIN(Base_Dados!H$5:H$98)=0,1,MAX(Base_Dados!H$5:H$98)-MIN(Base_Dados!H$5:H$98)))) * H$1)))</f>
        <v>3.5242290748898682E-2</v>
      </c>
      <c r="I434" s="106">
        <f>IF(INDEX(Base_Dados!I:I,MATCH($B434,Base_Dados!$B:$B,0))=0,0,
MAX(0, MIN(I$1,
((INDEX(Base_Dados!I:I,MATCH($B434,Base_Dados!$B:$B,0))-MIN(Base_Dados!I$5:I$98)) /
(IF(MAX(Base_Dados!I$5:I$98)-MIN(Base_Dados!I$5:I$98)=0,1,MAX(Base_Dados!I$5:I$98)-MIN(Base_Dados!I$5:I$98)))) * I$1)))</f>
        <v>4.7471950852568529E-2</v>
      </c>
      <c r="J434" s="106">
        <f>IF(INDEX(Base_Dados!J:J,MATCH($B434,Base_Dados!$B:$B,0))=0,0,
MAX(0, MIN(J$1,
((INDEX(Base_Dados!J:J,MATCH($B434,Base_Dados!$B:$B,0))-MIN(Base_Dados!J$5:J$98)) /
(IF(MAX(Base_Dados!J$5:J$98)-MIN(Base_Dados!J$5:J$98)=0,1,MAX(Base_Dados!J$5:J$98)-MIN(Base_Dados!J$5:J$98)))) * J$1)))</f>
        <v>5.9340401991076958E-2</v>
      </c>
      <c r="K434" s="106">
        <f>IF(INDEX(Base_Dados!K:K,MATCH($B434,Base_Dados!$B:$B,0))=0,0,
MAX(0, MIN(K$1,
((INDEX(Base_Dados!K:K,MATCH($B434,Base_Dados!$B:$B,0))-MIN(Base_Dados!K$5:K$98)) /
(IF(MAX(Base_Dados!K$5:K$98)-MIN(Base_Dados!K$5:K$98)=0,1,MAX(Base_Dados!K$5:K$98)-MIN(Base_Dados!K$5:K$98)))) * K$1)))</f>
        <v>6.8856216457960639E-2</v>
      </c>
      <c r="L434" s="106">
        <f>IF(INDEX(Base_Dados!L:L,MATCH($B434,Base_Dados!$B:$B,0))=0,0,
MAX(0, MIN(L$1,
((INDEX(Base_Dados!L:L,MATCH($B434,Base_Dados!$B:$B,0))-MIN(Base_Dados!L$5:L$98)) /
(IF(MAX(Base_Dados!L$5:L$98)-MIN(Base_Dados!L$5:L$98)=0,1,MAX(Base_Dados!L$5:L$98)-MIN(Base_Dados!L$5:L$98)))) * L$1)))</f>
        <v>9.7915690326744159E-2</v>
      </c>
      <c r="M434" s="106">
        <f>IF(INDEX(Base_Dados!M:M,MATCH($B434,Base_Dados!$B:$B,0))=0,0,
MAX(0, MIN(M$1,
((INDEX(Base_Dados!M:M,MATCH($B434,Base_Dados!$B:$B,0))-MIN(Base_Dados!M$5:M$98)) /
(IF(MAX(Base_Dados!M$5:M$98)-MIN(Base_Dados!M$5:M$98)=0,1,MAX(Base_Dados!M$5:M$98)-MIN(Base_Dados!M$5:M$98)))) * M$1)))</f>
        <v>0.11376093294460642</v>
      </c>
      <c r="N434" s="106">
        <f>IF(INDEX(Base_Dados!N:N,MATCH($B434,Base_Dados!$B:$B,0))=0,0,
MAX(0, MIN(N$1,
((INDEX(Base_Dados!N:N,MATCH($B434,Base_Dados!$B:$B,0))-MIN(Base_Dados!N$5:N$98)) /
(IF(MAX(Base_Dados!N$5:N$98)-MIN(Base_Dados!N$5:N$98)=0,1,MAX(Base_Dados!N$5:N$98)-MIN(Base_Dados!N$5:N$98)))) * N$1)))</f>
        <v>0.12790023545001716</v>
      </c>
      <c r="O434" s="106">
        <f>IF(INDEX(Base_Dados!O:O,MATCH($B434,Base_Dados!$B:$B,0))=0,0,
MAX(0, MIN(O$1,
((INDEX(Base_Dados!O:O,MATCH($B434,Base_Dados!$B:$B,0))-MIN(Base_Dados!O$5:O$98)) /
(IF(MAX(Base_Dados!O$5:O$98)-MIN(Base_Dados!O$5:O$98)=0,1,MAX(Base_Dados!O$5:O$98)-MIN(Base_Dados!O$5:O$98)))) * O$1)))</f>
        <v>0.15123473995205977</v>
      </c>
      <c r="P434" s="106">
        <f>IF(INDEX(Base_Dados!P:P,MATCH($B434,Base_Dados!$B:$B,0))=0,0,
MAX(0, MIN(P$1,
((INDEX(Base_Dados!P:P,MATCH($B434,Base_Dados!$B:$B,0))-MIN(Base_Dados!P$5:P$98)) /
(IF(MAX(Base_Dados!P$5:P$98)-MIN(Base_Dados!P$5:P$98)=0,1,MAX(Base_Dados!P$5:P$98)-MIN(Base_Dados!P$5:P$98)))) * P$1)))</f>
        <v>7.8659996266214199E-2</v>
      </c>
      <c r="Q434" s="106">
        <f>IF(INDEX(Base_Dados!Q:Q,MATCH($B434,Base_Dados!$B:$B,0))=0,0,
MAX(0, MIN(Q$1,
((INDEX(Base_Dados!Q:Q,MATCH($B434,Base_Dados!$B:$B,0))-MIN(Base_Dados!Q$5:Q$98)) /
(IF(MAX(Base_Dados!Q$5:Q$98)-MIN(Base_Dados!Q$5:Q$98)=0,1,MAX(Base_Dados!Q$5:Q$98)-MIN(Base_Dados!Q$5:Q$98)))) * Q$1)))</f>
        <v>3.146227160233795E-2</v>
      </c>
      <c r="R434" s="106">
        <f>IF(INDEX(Base_Dados!R:R,MATCH($B434,Base_Dados!$B:$B,0))=0,0,
MAX(0, MIN(R$1,
((INDEX(Base_Dados!R:R,MATCH($B434,Base_Dados!$B:$B,0))-MIN(Base_Dados!R$5:R$98)) /
(IF(MAX(Base_Dados!R$5:R$98)-MIN(Base_Dados!R$5:R$98)=0,1,MAX(Base_Dados!R$5:R$98)-MIN(Base_Dados!R$5:R$98)))) * R$1)))</f>
        <v>2.0570618779269953E-2</v>
      </c>
      <c r="S434" s="106">
        <f>IF(INDEX(Base_Dados!S:S,MATCH($B434,Base_Dados!$B:$B,0))=0,0,
MAX(0, MIN(S$1,
((INDEX(Base_Dados!S:S,MATCH($B434,Base_Dados!$B:$B,0))-MIN(Base_Dados!S$5:S$98)) /
(IF(MAX(Base_Dados!S$5:S$98)-MIN(Base_Dados!S$5:S$98)=0,1,MAX(Base_Dados!S$5:S$98)-MIN(Base_Dados!S$5:S$98)))) * S$1)))</f>
        <v>4.5413015801692505E-2</v>
      </c>
      <c r="T434" s="106">
        <f>IF(INDEX(Base_Dados!T:T,MATCH($B434,Base_Dados!$B:$B,0))=0,0,
MAX(0, MIN(T$1,
((INDEX(Base_Dados!T:T,MATCH($B434,Base_Dados!$B:$B,0))-MIN(Base_Dados!T$5:T$98)) /
(IF(MAX(Base_Dados!T$5:T$98)-MIN(Base_Dados!T$5:T$98)=0,1,MAX(Base_Dados!T$5:T$98)-MIN(Base_Dados!T$5:T$98)))) * T$1)))</f>
        <v>0.4933596678904914</v>
      </c>
      <c r="U434" s="106">
        <f>IF(INDEX(Base_Dados!U:U,MATCH($B434,Base_Dados!$B:$B,0))=0,0,
MAX(0, MIN(U$1,
((INDEX(Base_Dados!U:U,MATCH($B434,Base_Dados!$B:$B,0))-MIN(Base_Dados!U$5:U$98)) /
(IF(MAX(Base_Dados!U$5:U$98)-MIN(Base_Dados!U$5:U$98)=0,1,MAX(Base_Dados!U$5:U$98)-MIN(Base_Dados!U$5:U$98)))) * U$1)))</f>
        <v>0.83786082618752311</v>
      </c>
      <c r="V434" s="106">
        <f>IF(INDEX(Base_Dados!V:V,MATCH($B434,Base_Dados!$B:$B,0))=0,0,
MAX(0, MIN(V$1,
((INDEX(Base_Dados!V:V,MATCH($B434,Base_Dados!$B:$B,0))-MIN(Base_Dados!V$5:V$98)) /
(IF(MAX(Base_Dados!V$5:V$98)-MIN(Base_Dados!V$5:V$98)=0,1,MAX(Base_Dados!V$5:V$98)-MIN(Base_Dados!V$5:V$98)))) * V$1)))</f>
        <v>4.5870272569703718E-2</v>
      </c>
      <c r="W434" s="106">
        <f>IF(INDEX(Base_Dados!W:W,MATCH($B434,Base_Dados!$B:$B,0))=0,0,
MAX(0, MIN(W$1,
((INDEX(Base_Dados!W:W,MATCH($B434,Base_Dados!$B:$B,0))-MIN(Base_Dados!W$5:W$98)) /
(IF(MAX(Base_Dados!W$5:W$98)-MIN(Base_Dados!W$5:W$98)=0,1,MAX(Base_Dados!W$5:W$98)-MIN(Base_Dados!W$5:W$98)))) * W$1)))</f>
        <v>2.2450884224779415</v>
      </c>
      <c r="X434" s="106">
        <f>IF(INDEX(Base_Dados!X:X,MATCH($B434,Base_Dados!$B:$B,0))=0,0,
MAX(0, MIN(X$1,
((INDEX(Base_Dados!X:X,MATCH($B434,Base_Dados!$B:$B,0))-MIN(Base_Dados!X$5:X$98)) /
(IF(MAX(Base_Dados!X$5:X$98)-MIN(Base_Dados!X$5:X$98)=0,1,MAX(Base_Dados!X$5:X$98)-MIN(Base_Dados!X$5:X$98)))) * X$1)))</f>
        <v>0</v>
      </c>
      <c r="Y434" s="106">
        <f>IF(INDEX(Base_Dados!Y:Y,MATCH($B434,Base_Dados!$B:$B,0))=0,0,
MAX(0, MIN(Y$1,
((INDEX(Base_Dados!Y:Y,MATCH($B434,Base_Dados!$B:$B,0))-MIN(Base_Dados!Y$5:Y$98)) /
(IF(MAX(Base_Dados!Y$5:Y$98)-MIN(Base_Dados!Y$5:Y$98)=0,1,MAX(Base_Dados!Y$5:Y$98)-MIN(Base_Dados!Y$5:Y$98)))) * Y$1)))</f>
        <v>0</v>
      </c>
      <c r="Z434" s="106">
        <f>IF(INDEX(Base_Dados!Z:Z,MATCH($B434,Base_Dados!$B:$B,0))=0,0,
MAX(0, MIN(Z$1,
((INDEX(Base_Dados!Z:Z,MATCH($B434,Base_Dados!$B:$B,0))-MIN(Base_Dados!Z$5:Z$98)) /
(IF(MAX(Base_Dados!Z$5:Z$98)-MIN(Base_Dados!Z$5:Z$98)=0,1,MAX(Base_Dados!Z$5:Z$98)-MIN(Base_Dados!Z$5:Z$98)))) * Z$1)))</f>
        <v>0</v>
      </c>
      <c r="AA434" s="106">
        <f>IF(INDEX(Base_Dados!AA:AA,MATCH($B434,Base_Dados!$B:$B,0))=0,0,
MAX(0, MIN(AA$1,
((INDEX(Base_Dados!AA:AA,MATCH($B434,Base_Dados!$B:$B,0))-MIN(Base_Dados!AA$5:AA$98)) /
(IF(MAX(Base_Dados!AA$5:AA$98)-MIN(Base_Dados!AA$5:AA$98)=0,1,MAX(Base_Dados!AA$5:AA$98)-MIN(Base_Dados!AA$5:AA$98)))) * AA$1)))</f>
        <v>0</v>
      </c>
      <c r="AB434" s="106">
        <f>IF(INDEX(Base_Dados!AB:AB,MATCH($B434,Base_Dados!$B:$B,0))=0,0,
MAX(0, MIN(AB$1,
((INDEX(Base_Dados!AB:AB,MATCH($B434,Base_Dados!$B:$B,0))-MIN(Base_Dados!AB$5:AB$98)) /
(IF(MAX(Base_Dados!AB$5:AB$98)-MIN(Base_Dados!AB$5:AB$98)=0,1,MAX(Base_Dados!AB$5:AB$98)-MIN(Base_Dados!AB$5:AB$98)))) * AB$1)))</f>
        <v>0.15739054836540198</v>
      </c>
      <c r="AC434" s="106">
        <f>IF(INDEX(Base_Dados!AC:AC,MATCH($B434,Base_Dados!$B:$B,0))=0,0,
MAX(0, MIN(AC$1,
((INDEX(Base_Dados!AC:AC,MATCH($B434,Base_Dados!$B:$B,0))-MIN(Base_Dados!AC$5:AC$98)) /
(IF(MAX(Base_Dados!AC$5:AC$98)-MIN(Base_Dados!AC$5:AC$98)=0,1,MAX(Base_Dados!AC$5:AC$98)-MIN(Base_Dados!AC$5:AC$98)))) * AC$1)))</f>
        <v>3.0135864328386972E-2</v>
      </c>
      <c r="AD434" s="106">
        <f>IF(INDEX(Base_Dados!AD:AD,MATCH($B434,Base_Dados!$B:$B,0))=0,0,
MAX(0, MIN(AD$1,
((INDEX(Base_Dados!AD:AD,MATCH($B434,Base_Dados!$B:$B,0))-MIN(Base_Dados!AD$5:AD$98)) /
(IF(MAX(Base_Dados!AD$5:AD$98)-MIN(Base_Dados!AD$5:AD$98)=0,1,MAX(Base_Dados!AD$5:AD$98)-MIN(Base_Dados!AD$5:AD$98)))) * AD$1)))</f>
        <v>2.0322437509244194E-2</v>
      </c>
      <c r="AE434" s="106">
        <f>IF(INDEX(Base_Dados!AE:AE,MATCH($B434,Base_Dados!$B:$B,0))=0,0,
MAX(0, MIN(AE$1,
((INDEX(Base_Dados!AE:AE,MATCH($B434,Base_Dados!$B:$B,0))-MIN(Base_Dados!AE$5:AE$98)) /
(IF(MAX(Base_Dados!AE$5:AE$98)-MIN(Base_Dados!AE$5:AE$98)=0,1,MAX(Base_Dados!AE$5:AE$98)-MIN(Base_Dados!AE$5:AE$98)))) * AE$1)))</f>
        <v>9.8374802243635841E-3</v>
      </c>
      <c r="AF434" s="106">
        <f>IF(INDEX(Base_Dados!AF:AF,MATCH($B434,Base_Dados!$B:$B,0))=0,0,
MAX(0, MIN(AF$1,
((INDEX(Base_Dados!AF:AF,MATCH($B434,Base_Dados!$B:$B,0))-MIN(Base_Dados!AF$5:AF$98)) /
(IF(MAX(Base_Dados!AF$5:AF$98)-MIN(Base_Dados!AF$5:AF$98)=0,1,MAX(Base_Dados!AF$5:AF$98)-MIN(Base_Dados!AF$5:AF$98)))) * AF$1)))</f>
        <v>2.2341745966073644E-2</v>
      </c>
      <c r="AG434" s="106">
        <f>IF(INDEX(Base_Dados!AG:AG,MATCH($B434,Base_Dados!$B:$B,0))=0,0,
MAX(0, MIN(AG$1,
((INDEX(Base_Dados!AG:AG,MATCH($B434,Base_Dados!$B:$B,0))-MIN(Base_Dados!AG$5:AG$98)) /
(IF(MAX(Base_Dados!AG$5:AG$98)-MIN(Base_Dados!AG$5:AG$98)=0,1,MAX(Base_Dados!AG$5:AG$98)-MIN(Base_Dados!AG$5:AG$98)))) * AG$1)))</f>
        <v>3.146227160233795E-2</v>
      </c>
      <c r="AH434" s="106">
        <f>IF(INDEX(Base_Dados!AH:AH,MATCH($B434,Base_Dados!$B:$B,0))=0,0,
MAX(0, MIN(AH$1,
((INDEX(Base_Dados!AH:AH,MATCH($B434,Base_Dados!$B:$B,0))-MIN(Base_Dados!AH$5:AH$98)) /
(IF(MAX(Base_Dados!AH$5:AH$98)-MIN(Base_Dados!AH$5:AH$98)=0,1,MAX(Base_Dados!AH$5:AH$98)-MIN(Base_Dados!AH$5:AH$98)))) * AH$1)))</f>
        <v>1.3806638393160757</v>
      </c>
      <c r="AI434" s="106">
        <f>IF(INDEX(Base_Dados!AI:AI,MATCH($B434,Base_Dados!$B:$B,0))=0,0,
MAX(0, MIN(AI$1,
((INDEX(Base_Dados!AI:AI,MATCH($B434,Base_Dados!$B:$B,0))-MIN(Base_Dados!AI$5:AI$98)) /
(IF(MAX(Base_Dados!AI$5:AI$98)-MIN(Base_Dados!AI$5:AI$98)=0,1,MAX(Base_Dados!AI$5:AI$98)-MIN(Base_Dados!AI$5:AI$98)))) * AI$1)))</f>
        <v>0.17857142857142858</v>
      </c>
      <c r="AJ434" s="106">
        <f>IF(INDEX(Base_Dados!AJ:AJ,MATCH($B434,Base_Dados!$B:$B,0))=0,0,
MAX(0, MIN(AJ$1,
((INDEX(Base_Dados!AJ:AJ,MATCH($B434,Base_Dados!$B:$B,0))-MIN(Base_Dados!AJ$5:AJ$98)) /
(IF(MAX(Base_Dados!AJ$5:AJ$98)-MIN(Base_Dados!AJ$5:AJ$98)=0,1,MAX(Base_Dados!AJ$5:AJ$98)-MIN(Base_Dados!AJ$5:AJ$98)))) * AJ$1)))</f>
        <v>0.5</v>
      </c>
      <c r="AK434" s="106">
        <f>IF(INDEX(Base_Dados!AK:AK,MATCH($B434,Base_Dados!$B:$B,0))=0,0,
MAX(0, MIN(AK$1,
((INDEX(Base_Dados!AK:AK,MATCH($B434,Base_Dados!$B:$B,0))-MIN(Base_Dados!AK$5:AK$98)) /
(IF(MAX(Base_Dados!AK$5:AK$98)-MIN(Base_Dados!AK$5:AK$98)=0,1,MAX(Base_Dados!AK$5:AK$98)-MIN(Base_Dados!AK$5:AK$98)))) * AK$1)))</f>
        <v>1.0344827586206896E-2</v>
      </c>
      <c r="AL434" s="106">
        <f>IF(INDEX(Base_Dados!AL:AL,MATCH($B434,Base_Dados!$B:$B,0))=0,0,
MAX(0, MIN(AL$1,
((INDEX(Base_Dados!AL:AL,MATCH($B434,Base_Dados!$B:$B,0))-MIN(Base_Dados!AL$5:AL$98)) /
(IF(MAX(Base_Dados!AL$5:AL$98)-MIN(Base_Dados!AL$5:AL$98)=0,1,MAX(Base_Dados!AL$5:AL$98)-MIN(Base_Dados!AL$5:AL$98)))) * AL$1)))</f>
        <v>0</v>
      </c>
      <c r="AM434" s="106">
        <f>IF(INDEX(Base_Dados!AM:AM,MATCH($B434,Base_Dados!$B:$B,0))=0,0,
MAX(0, MIN(AM$1,
((INDEX(Base_Dados!AM:AM,MATCH($B434,Base_Dados!$B:$B,0))-MIN(Base_Dados!AM$5:AM$98)) /
(IF(MAX(Base_Dados!AM$5:AM$98)-MIN(Base_Dados!AM$5:AM$98)=0,1,MAX(Base_Dados!AM$5:AM$98)-MIN(Base_Dados!AM$5:AM$98)))) * AM$1)))</f>
        <v>4.3500776799585708E-2</v>
      </c>
      <c r="AN434" s="106">
        <f>IF(INDEX(Base_Dados!AN:AN,MATCH($B434,Base_Dados!$B:$B,0))=0,0,
MAX(0, MIN(AN$1,
((INDEX(Base_Dados!AN:AN,MATCH($B434,Base_Dados!$B:$B,0))-MIN(Base_Dados!AN$5:AN$98)) /
(IF(MAX(Base_Dados!AN$5:AN$98)-MIN(Base_Dados!AN$5:AN$98)=0,1,MAX(Base_Dados!AN$5:AN$98)-MIN(Base_Dados!AN$5:AN$98)))) * AN$1)))</f>
        <v>0.16468842729970326</v>
      </c>
      <c r="AO434" s="106">
        <f>IF(INDEX(Base_Dados!AO:AO,MATCH($B434,Base_Dados!$B:$B,0))=0,0,
MAX(0, MIN(AO$1,
((INDEX(Base_Dados!AO:AO,MATCH($B434,Base_Dados!$B:$B,0))-MIN(Base_Dados!AO$5:AO$98)) /
(IF(MAX(Base_Dados!AO$5:AO$98)-MIN(Base_Dados!AO$5:AO$98)=0,1,MAX(Base_Dados!AO$5:AO$98)-MIN(Base_Dados!AO$5:AO$98)))) * AO$1)))</f>
        <v>0</v>
      </c>
      <c r="AP434" s="106">
        <f>IF(INDEX(Base_Dados!AP:AP,MATCH($B434,Base_Dados!$B:$B,0))=0,0,
MAX(0, MIN(AP$1,
((INDEX(Base_Dados!AP:AP,MATCH($B434,Base_Dados!$B:$B,0))-MIN(Base_Dados!AP$5:AP$98)) /
(IF(MAX(Base_Dados!AP$5:AP$98)-MIN(Base_Dados!AP$5:AP$98)=0,1,MAX(Base_Dados!AP$5:AP$98)-MIN(Base_Dados!AP$5:AP$98)))) * AP$1)))</f>
        <v>2.0642201834862386E-2</v>
      </c>
      <c r="AQ434" s="106">
        <f>IF(INDEX(Base_Dados!AQ:AQ,MATCH($B434,Base_Dados!$B:$B,0))=0,0,
MAX(0, MIN(AQ$1,
((INDEX(Base_Dados!AQ:AQ,MATCH($B434,Base_Dados!$B:$B,0))-MIN(Base_Dados!AQ$5:AQ$98)) /
(IF(MAX(Base_Dados!AQ$5:AQ$98)-MIN(Base_Dados!AQ$5:AQ$98)=0,1,MAX(Base_Dados!AQ$5:AQ$98)-MIN(Base_Dados!AQ$5:AQ$98)))) * AQ$1)))</f>
        <v>0</v>
      </c>
      <c r="AR434" s="106">
        <f>IF(INDEX(Base_Dados!AR:AR,MATCH($B434,Base_Dados!$B:$B,0))=0,0,
MAX(0, MIN(AR$1,
((INDEX(Base_Dados!AR:AR,MATCH($B434,Base_Dados!$B:$B,0))-MIN(Base_Dados!AR$5:AR$98)) /
(IF(MAX(Base_Dados!AR$5:AR$98)-MIN(Base_Dados!AR$5:AR$98)=0,1,MAX(Base_Dados!AR$5:AR$98)-MIN(Base_Dados!AR$5:AR$98)))) * AR$1)))</f>
        <v>0</v>
      </c>
      <c r="AS434" s="106">
        <f>IF(INDEX(Base_Dados!AS:AS,MATCH($B434,Base_Dados!$B:$B,0))=0,0,
MAX(0, MIN(AS$1,
((INDEX(Base_Dados!AS:AS,MATCH($B434,Base_Dados!$B:$B,0))-MIN(Base_Dados!AS$5:AS$98)) /
(IF(MAX(Base_Dados!AS$5:AS$98)-MIN(Base_Dados!AS$5:AS$98)=0,1,MAX(Base_Dados!AS$5:AS$98)-MIN(Base_Dados!AS$5:AS$98)))) * AS$1)))</f>
        <v>0</v>
      </c>
      <c r="AT434" s="106">
        <f>IF(INDEX(Base_Dados!AT:AT,MATCH($B434,Base_Dados!$B:$B,0))=0,0,
MAX(0, MIN(AT$1,
((INDEX(Base_Dados!AT:AT,MATCH($B434,Base_Dados!$B:$B,0))-MIN(Base_Dados!AT$5:AT$98)) /
(IF(MAX(Base_Dados!AT$5:AT$98)-MIN(Base_Dados!AT$5:AT$98)=0,1,MAX(Base_Dados!AT$5:AT$98)-MIN(Base_Dados!AT$5:AT$98)))) * AT$1)))</f>
        <v>0</v>
      </c>
      <c r="AU434" s="106">
        <f>IF(INDEX(Base_Dados!AU:AU,MATCH($B434,Base_Dados!$B:$B,0))=0,0,
MAX(0, MIN(AU$1,
((INDEX(Base_Dados!AU:AU,MATCH($B434,Base_Dados!$B:$B,0))-MIN(Base_Dados!AU$5:AU$98)) /
(IF(MAX(Base_Dados!AU$5:AU$98)-MIN(Base_Dados!AU$5:AU$98)=0,1,MAX(Base_Dados!AU$5:AU$98)-MIN(Base_Dados!AU$5:AU$98)))) * AU$1)))</f>
        <v>1.4981273408239701E-2</v>
      </c>
      <c r="AV434" s="106">
        <f>IF(INDEX(Base_Dados!AV:AV,MATCH($B434,Base_Dados!$B:$B,0))=0,0,
MAX(0, MIN(AV$1,
((INDEX(Base_Dados!AV:AV,MATCH($B434,Base_Dados!$B:$B,0))-MIN(Base_Dados!AV$5:AV$98)) /
(IF(MAX(Base_Dados!AV$5:AV$98)-MIN(Base_Dados!AV$5:AV$98)=0,1,MAX(Base_Dados!AV$5:AV$98)-MIN(Base_Dados!AV$5:AV$98)))) * AV$1)))</f>
        <v>0</v>
      </c>
      <c r="AW434" s="106">
        <f>IF(INDEX(Base_Dados!AW:AW,MATCH($B434,Base_Dados!$B:$B,0))=0,0,
MAX(0, MIN(AW$1,
((INDEX(Base_Dados!AW:AW,MATCH($B434,Base_Dados!$B:$B,0))-MIN(Base_Dados!AW$5:AW$98)) /
(IF(MAX(Base_Dados!AW$5:AW$98)-MIN(Base_Dados!AW$5:AW$98)=0,1,MAX(Base_Dados!AW$5:AW$98)-MIN(Base_Dados!AW$5:AW$98)))) * AW$1)))</f>
        <v>0</v>
      </c>
      <c r="AX434" s="106">
        <f>IF(INDEX(Base_Dados!AX:AX,MATCH($B434,Base_Dados!$B:$B,0))=0,0,
MAX(0, MIN(AX$1,
((INDEX(Base_Dados!AX:AX,MATCH($B434,Base_Dados!$B:$B,0))-MIN(Base_Dados!AX$5:AX$98)) /
(IF(MAX(Base_Dados!AX$5:AX$98)-MIN(Base_Dados!AX$5:AX$98)=0,1,MAX(Base_Dados!AX$5:AX$98)-MIN(Base_Dados!AX$5:AX$98)))) * AX$1)))</f>
        <v>0.1186264308012487</v>
      </c>
      <c r="AY434" s="106">
        <f>IF(INDEX(Base_Dados!AY:AY,MATCH($B434,Base_Dados!$B:$B,0))=0,0,
MAX(0, MIN(AY$1,
((INDEX(Base_Dados!AY:AY,MATCH($B434,Base_Dados!$B:$B,0))-MIN(Base_Dados!AY$5:AY$98)) /
(IF(MAX(Base_Dados!AY$5:AY$98)-MIN(Base_Dados!AY$5:AY$98)=0,1,MAX(Base_Dados!AY$5:AY$98)-MIN(Base_Dados!AY$5:AY$98)))) * AY$1)))</f>
        <v>0</v>
      </c>
      <c r="AZ434" s="106">
        <f>IF(INDEX(Base_Dados!AZ:AZ,MATCH($B434,Base_Dados!$B:$B,0))=0,0,
MAX(0, MIN(AZ$1,
((INDEX(Base_Dados!AZ:AZ,MATCH($B434,Base_Dados!$B:$B,0))-MIN(Base_Dados!AZ$5:AZ$98)) /
(IF(MAX(Base_Dados!AZ$5:AZ$98)-MIN(Base_Dados!AZ$5:AZ$98)=0,1,MAX(Base_Dados!AZ$5:AZ$98)-MIN(Base_Dados!AZ$5:AZ$98)))) * AZ$1)))</f>
        <v>0.23529411764705882</v>
      </c>
      <c r="BA434" s="106">
        <f>IF(INDEX(Base_Dados!BA:BA,MATCH($B434,Base_Dados!$B:$B,0))=0,0,
MAX(0, MIN(BA$1,
((INDEX(Base_Dados!BA:BA,MATCH($B434,Base_Dados!$B:$B,0))-MIN(Base_Dados!BA$5:BA$98)) /
(IF(MAX(Base_Dados!BA$5:BA$98)-MIN(Base_Dados!BA$5:BA$98)=0,1,MAX(Base_Dados!BA$5:BA$98)-MIN(Base_Dados!BA$5:BA$98)))) * BA$1)))</f>
        <v>1.8805923754967917E-2</v>
      </c>
      <c r="BB434" s="106">
        <f>IF(INDEX(Base_Dados!BB:BB,MATCH($B434,Base_Dados!$B:$B,0))=0,0,
MAX(0, MIN(BB$1,
((INDEX(Base_Dados!BB:BB,MATCH($B434,Base_Dados!$B:$B,0))-MIN(Base_Dados!BB$5:BB$98)) /
(IF(MAX(Base_Dados!BB$5:BB$98)-MIN(Base_Dados!BB$5:BB$98)=0,1,MAX(Base_Dados!BB$5:BB$98)-MIN(Base_Dados!BB$5:BB$98)))) * BB$1)))</f>
        <v>0.22376335657417828</v>
      </c>
      <c r="BC434" s="106">
        <f>IF(INDEX(Base_Dados!BC:BC,MATCH($B434,Base_Dados!$B:$B,0))=0,0,
MAX(0, MIN(BC$1,
((INDEX(Base_Dados!BC:BC,MATCH($B434,Base_Dados!$B:$B,0))-MIN(Base_Dados!BC$5:BC$98)) /
(IF(MAX(Base_Dados!BC$5:BC$98)-MIN(Base_Dados!BC$5:BC$98)=0,1,MAX(Base_Dados!BC$5:BC$98)-MIN(Base_Dados!BC$5:BC$98)))) * BC$1)))</f>
        <v>8.349043899811474E-3</v>
      </c>
      <c r="BD434" s="106">
        <f>IF(INDEX(Base_Dados!BD:BD,MATCH($B434,Base_Dados!$B:$B,0))=0,0,
MAX(0, MIN(BD$1,
((INDEX(Base_Dados!BD:BD,MATCH($B434,Base_Dados!$B:$B,0))-MIN(Base_Dados!BD$5:BD$98)) /
(IF(MAX(Base_Dados!BD$5:BD$98)-MIN(Base_Dados!BD$5:BD$98)=0,1,MAX(Base_Dados!BD$5:BD$98)-MIN(Base_Dados!BD$5:BD$98)))) * BD$1)))</f>
        <v>1.1356554255245482E-2</v>
      </c>
      <c r="BE434" s="106">
        <f>IF(INDEX(Base_Dados!BE:BE,MATCH($B434,Base_Dados!$B:$B,0))=0,0,
MAX(0, MIN(BE$1,
((INDEX(Base_Dados!BE:BE,MATCH($B434,Base_Dados!$B:$B,0))-MIN(Base_Dados!BE$5:BE$98)) /
(IF(MAX(Base_Dados!BE$5:BE$98)-MIN(Base_Dados!BE$5:BE$98)=0,1,MAX(Base_Dados!BE$5:BE$98)-MIN(Base_Dados!BE$5:BE$98)))) * BE$1)))</f>
        <v>2.8600100351229302E-2</v>
      </c>
      <c r="BF434" s="106">
        <f>IF(INDEX(Base_Dados!BF:BF,MATCH($B434,Base_Dados!$B:$B,0))=0,0,
MAX(0, MIN(BF$1,
((INDEX(Base_Dados!BF:BF,MATCH($B434,Base_Dados!$B:$B,0))-MIN(Base_Dados!BF$5:BF$98)) /
(IF(MAX(Base_Dados!BF$5:BF$98)-MIN(Base_Dados!BF$5:BF$98)=0,1,MAX(Base_Dados!BF$5:BF$98)-MIN(Base_Dados!BF$5:BF$98)))) * BF$1)))</f>
        <v>0</v>
      </c>
      <c r="BG434" s="106">
        <f>IF(INDEX(Base_Dados!BG:BG,MATCH($B434,Base_Dados!$B:$B,0))=0,0,
MAX(0, MIN(BG$1,
((INDEX(Base_Dados!BG:BG,MATCH($B434,Base_Dados!$B:$B,0))-MIN(Base_Dados!BG$5:BG$98)) /
(IF(MAX(Base_Dados!BG$5:BG$98)-MIN(Base_Dados!BG$5:BG$98)=0,1,MAX(Base_Dados!BG$5:BG$98)-MIN(Base_Dados!BG$5:BG$98)))) * BG$1)))</f>
        <v>0</v>
      </c>
      <c r="BH434" s="106">
        <f>IF(INDEX(Base_Dados!BH:BH,MATCH($B434,Base_Dados!$B:$B,0))=0,0,
MAX(0, MIN(BH$1,
((INDEX(Base_Dados!BH:BH,MATCH($B434,Base_Dados!$B:$B,0))-MIN(Base_Dados!BH$5:BH$98)) /
(IF(MAX(Base_Dados!BH$5:BH$98)-MIN(Base_Dados!BH$5:BH$98)=0,1,MAX(Base_Dados!BH$5:BH$98)-MIN(Base_Dados!BH$5:BH$98)))) * BH$1)))</f>
        <v>1.098901098901099E-2</v>
      </c>
      <c r="BI434" s="106">
        <f>IF(INDEX(Base_Dados!BI:BI,MATCH($B434,Base_Dados!$B:$B,0))=0,0,
MAX(0, MIN(BI$1,
((INDEX(Base_Dados!BI:BI,MATCH($B434,Base_Dados!$B:$B,0))-MIN(Base_Dados!BI$5:BI$98)) /
(IF(MAX(Base_Dados!BI$5:BI$98)-MIN(Base_Dados!BI$5:BI$98)=0,1,MAX(Base_Dados!BI$5:BI$98)-MIN(Base_Dados!BI$5:BI$98)))) * BI$1)))</f>
        <v>4.3681747269890797E-2</v>
      </c>
      <c r="BJ434" s="106">
        <f>IF(INDEX(Base_Dados!BJ:BJ,MATCH($B434,Base_Dados!$B:$B,0))=0,0,
MAX(0, MIN(BJ$1,
((INDEX(Base_Dados!BJ:BJ,MATCH($B434,Base_Dados!$B:$B,0))-MIN(Base_Dados!BJ$5:BJ$98)) /
(IF(MAX(Base_Dados!BJ$5:BJ$98)-MIN(Base_Dados!BJ$5:BJ$98)=0,1,MAX(Base_Dados!BJ$5:BJ$98)-MIN(Base_Dados!BJ$5:BJ$98)))) * BJ$1)))</f>
        <v>1.0526315789473684E-2</v>
      </c>
      <c r="BK434" s="106">
        <f>IF(INDEX(Base_Dados!BK:BK,MATCH($B434,Base_Dados!$B:$B,0))=0,0,
MAX(0, MIN(BK$1,
((INDEX(Base_Dados!BK:BK,MATCH($B434,Base_Dados!$B:$B,0))-MIN(Base_Dados!BK$5:BK$98)) /
(IF(MAX(Base_Dados!BK$5:BK$98)-MIN(Base_Dados!BK$5:BK$98)=0,1,MAX(Base_Dados!BK$5:BK$98)-MIN(Base_Dados!BK$5:BK$98)))) * BK$1)))</f>
        <v>0</v>
      </c>
      <c r="BL434" s="106">
        <f>IF(INDEX(Base_Dados!BL:BL,MATCH($B434,Base_Dados!$B:$B,0))=0,0,
MAX(0, MIN(BL$1,
((INDEX(Base_Dados!BL:BL,MATCH($B434,Base_Dados!$B:$B,0))-MIN(Base_Dados!BL$5:BL$98)) /
(IF(MAX(Base_Dados!BL$5:BL$98)-MIN(Base_Dados!BL$5:BL$98)=0,1,MAX(Base_Dados!BL$5:BL$98)-MIN(Base_Dados!BL$5:BL$98)))) * BL$1)))</f>
        <v>3.5830618892508145E-2</v>
      </c>
      <c r="BM434" s="106">
        <f>IF(INDEX(Base_Dados!BM:BM,MATCH($B434,Base_Dados!$B:$B,0))=0,0,
MAX(0, MIN(BM$1,
((INDEX(Base_Dados!BM:BM,MATCH($B434,Base_Dados!$B:$B,0))-MIN(Base_Dados!BM$5:BM$98)) /
(IF(MAX(Base_Dados!BM$5:BM$98)-MIN(Base_Dados!BM$5:BM$98)=0,1,MAX(Base_Dados!BM$5:BM$98)-MIN(Base_Dados!BM$5:BM$98)))) * BM$1)))</f>
        <v>1</v>
      </c>
      <c r="BN434" s="106">
        <f>IF(INDEX(Base_Dados!BN:BN,MATCH($B434,Base_Dados!$B:$B,0))=0,0,
MAX(0, MIN(BN$1,
((INDEX(Base_Dados!BN:BN,MATCH($B434,Base_Dados!$B:$B,0))-MIN(Base_Dados!BN$5:BN$98)) /
(IF(MAX(Base_Dados!BN$5:BN$98)-MIN(Base_Dados!BN$5:BN$98)=0,1,MAX(Base_Dados!BN$5:BN$98)-MIN(Base_Dados!BN$5:BN$98)))) * BN$1)))</f>
        <v>0.14549849262962816</v>
      </c>
      <c r="BO434" s="106">
        <f>IF(INDEX(Base_Dados!BO:BO,MATCH($B434,Base_Dados!$B:$B,0))=0,0,
MAX(0, MIN(BO$1,
((INDEX(Base_Dados!BO:BO,MATCH($B434,Base_Dados!$B:$B,0))-MIN(Base_Dados!BO$5:BO$98)) /
(IF(MAX(Base_Dados!BO$5:BO$98)-MIN(Base_Dados!BO$5:BO$98)=0,1,MAX(Base_Dados!BO$5:BO$98)-MIN(Base_Dados!BO$5:BO$98)))) * BO$1)))</f>
        <v>1.7241379310344827E-2</v>
      </c>
      <c r="BP434" s="106">
        <f t="shared" si="28"/>
        <v>9.2845285931658008</v>
      </c>
      <c r="BQ434" s="111">
        <f t="shared" si="29"/>
        <v>0.35971021480781157</v>
      </c>
      <c r="BR434" s="112">
        <f t="shared" si="30"/>
        <v>4.5201901329788297E-2</v>
      </c>
      <c r="BS434" s="113">
        <f t="shared" si="31"/>
        <v>9.2393266918360126</v>
      </c>
    </row>
    <row r="435" spans="1:71">
      <c r="A435" s="21">
        <v>41019</v>
      </c>
      <c r="B435" s="21" t="s">
        <v>470</v>
      </c>
      <c r="C435" s="21" t="s">
        <v>437</v>
      </c>
      <c r="D435" s="105">
        <f>IF(INDEX(Base_Dados!D:D,MATCH($B435,Base_Dados!$B:$B,0))=0,0,
MAX(0, MIN(D$1,
((INDEX(Base_Dados!D:D,MATCH($B435,Base_Dados!$B:$B,0))-MIN(Base_Dados!D$5:D$98)) /
(IF(MAX(Base_Dados!D$5:D$98)-MIN(Base_Dados!D$5:D$98)=0,1,MAX(Base_Dados!D$5:D$98)-MIN(Base_Dados!D$5:D$98)))) * D$1)))</f>
        <v>0.33832079404184084</v>
      </c>
      <c r="E435" s="106">
        <f>IF(INDEX(Base_Dados!E:E,MATCH($B435,Base_Dados!$B:$B,0))=0,0,
MAX(0, MIN(E$1,
((INDEX(Base_Dados!E:E,MATCH($B435,Base_Dados!$B:$B,0))-MIN(Base_Dados!E$5:E$98)) /
(IF(MAX(Base_Dados!E$5:E$98)-MIN(Base_Dados!E$5:E$98)=0,1,MAX(Base_Dados!E$5:E$98)-MIN(Base_Dados!E$5:E$98)))) * E$1)))</f>
        <v>0.12272734026377959</v>
      </c>
      <c r="F435" s="106">
        <f>IF(INDEX(Base_Dados!F:F,MATCH($B435,Base_Dados!$B:$B,0))=0,0,
MAX(0, MIN(F$1,
((INDEX(Base_Dados!F:F,MATCH($B435,Base_Dados!$B:$B,0))-MIN(Base_Dados!F$5:F$98)) /
(IF(MAX(Base_Dados!F$5:F$98)-MIN(Base_Dados!F$5:F$98)=0,1,MAX(Base_Dados!F$5:F$98)-MIN(Base_Dados!F$5:F$98)))) * F$1)))</f>
        <v>0.11004477358169762</v>
      </c>
      <c r="G435" s="106">
        <f>IF(INDEX(Base_Dados!G:G,MATCH($B435,Base_Dados!$B:$B,0))=0,0,
MAX(0, MIN(G$1,
((INDEX(Base_Dados!G:G,MATCH($B435,Base_Dados!$B:$B,0))-MIN(Base_Dados!G$5:G$98)) /
(IF(MAX(Base_Dados!G$5:G$98)-MIN(Base_Dados!G$5:G$98)=0,1,MAX(Base_Dados!G$5:G$98)-MIN(Base_Dados!G$5:G$98)))) * G$1)))</f>
        <v>9.4155434056911888E-2</v>
      </c>
      <c r="H435" s="106">
        <f>IF(INDEX(Base_Dados!H:H,MATCH($B435,Base_Dados!$B:$B,0))=0,0,
MAX(0, MIN(H$1,
((INDEX(Base_Dados!H:H,MATCH($B435,Base_Dados!$B:$B,0))-MIN(Base_Dados!H$5:H$98)) /
(IF(MAX(Base_Dados!H$5:H$98)-MIN(Base_Dados!H$5:H$98)=0,1,MAX(Base_Dados!H$5:H$98)-MIN(Base_Dados!H$5:H$98)))) * H$1)))</f>
        <v>9.6263333258793798E-2</v>
      </c>
      <c r="I435" s="106">
        <f>IF(INDEX(Base_Dados!I:I,MATCH($B435,Base_Dados!$B:$B,0))=0,0,
MAX(0, MIN(I$1,
((INDEX(Base_Dados!I:I,MATCH($B435,Base_Dados!$B:$B,0))-MIN(Base_Dados!I$5:I$98)) /
(IF(MAX(Base_Dados!I$5:I$98)-MIN(Base_Dados!I$5:I$98)=0,1,MAX(Base_Dados!I$5:I$98)-MIN(Base_Dados!I$5:I$98)))) * I$1)))</f>
        <v>0.10713984201992827</v>
      </c>
      <c r="J435" s="106">
        <f>IF(INDEX(Base_Dados!J:J,MATCH($B435,Base_Dados!$B:$B,0))=0,0,
MAX(0, MIN(J$1,
((INDEX(Base_Dados!J:J,MATCH($B435,Base_Dados!$B:$B,0))-MIN(Base_Dados!J$5:J$98)) /
(IF(MAX(Base_Dados!J$5:J$98)-MIN(Base_Dados!J$5:J$98)=0,1,MAX(Base_Dados!J$5:J$98)-MIN(Base_Dados!J$5:J$98)))) * J$1)))</f>
        <v>0.11086656773413435</v>
      </c>
      <c r="K435" s="106">
        <f>IF(INDEX(Base_Dados!K:K,MATCH($B435,Base_Dados!$B:$B,0))=0,0,
MAX(0, MIN(K$1,
((INDEX(Base_Dados!K:K,MATCH($B435,Base_Dados!$B:$B,0))-MIN(Base_Dados!K$5:K$98)) /
(IF(MAX(Base_Dados!K$5:K$98)-MIN(Base_Dados!K$5:K$98)=0,1,MAX(Base_Dados!K$5:K$98)-MIN(Base_Dados!K$5:K$98)))) * K$1)))</f>
        <v>0.12197562611806798</v>
      </c>
      <c r="L435" s="106">
        <f>IF(INDEX(Base_Dados!L:L,MATCH($B435,Base_Dados!$B:$B,0))=0,0,
MAX(0, MIN(L$1,
((INDEX(Base_Dados!L:L,MATCH($B435,Base_Dados!$B:$B,0))-MIN(Base_Dados!L$5:L$98)) /
(IF(MAX(Base_Dados!L$5:L$98)-MIN(Base_Dados!L$5:L$98)=0,1,MAX(Base_Dados!L$5:L$98)-MIN(Base_Dados!L$5:L$98)))) * L$1)))</f>
        <v>0.13968639321466161</v>
      </c>
      <c r="M435" s="106">
        <f>IF(INDEX(Base_Dados!M:M,MATCH($B435,Base_Dados!$B:$B,0))=0,0,
MAX(0, MIN(M$1,
((INDEX(Base_Dados!M:M,MATCH($B435,Base_Dados!$B:$B,0))-MIN(Base_Dados!M$5:M$98)) /
(IF(MAX(Base_Dados!M$5:M$98)-MIN(Base_Dados!M$5:M$98)=0,1,MAX(Base_Dados!M$5:M$98)-MIN(Base_Dados!M$5:M$98)))) * M$1)))</f>
        <v>0.14618075801749272</v>
      </c>
      <c r="N435" s="106">
        <f>IF(INDEX(Base_Dados!N:N,MATCH($B435,Base_Dados!$B:$B,0))=0,0,
MAX(0, MIN(N$1,
((INDEX(Base_Dados!N:N,MATCH($B435,Base_Dados!$B:$B,0))-MIN(Base_Dados!N$5:N$98)) /
(IF(MAX(Base_Dados!N$5:N$98)-MIN(Base_Dados!N$5:N$98)=0,1,MAX(Base_Dados!N$5:N$98)-MIN(Base_Dados!N$5:N$98)))) * N$1)))</f>
        <v>0.16240135354180718</v>
      </c>
      <c r="O435" s="106">
        <f>IF(INDEX(Base_Dados!O:O,MATCH($B435,Base_Dados!$B:$B,0))=0,0,
MAX(0, MIN(O$1,
((INDEX(Base_Dados!O:O,MATCH($B435,Base_Dados!$B:$B,0))-MIN(Base_Dados!O$5:O$98)) /
(IF(MAX(Base_Dados!O$5:O$98)-MIN(Base_Dados!O$5:O$98)=0,1,MAX(Base_Dados!O$5:O$98)-MIN(Base_Dados!O$5:O$98)))) * O$1)))</f>
        <v>0.17135849266960254</v>
      </c>
      <c r="P435" s="106">
        <f>IF(INDEX(Base_Dados!P:P,MATCH($B435,Base_Dados!$B:$B,0))=0,0,
MAX(0, MIN(P$1,
((INDEX(Base_Dados!P:P,MATCH($B435,Base_Dados!$B:$B,0))-MIN(Base_Dados!P$5:P$98)) /
(IF(MAX(Base_Dados!P$5:P$98)-MIN(Base_Dados!P$5:P$98)=0,1,MAX(Base_Dados!P$5:P$98)-MIN(Base_Dados!P$5:P$98)))) * P$1)))</f>
        <v>0.14976498417867345</v>
      </c>
      <c r="Q435" s="106">
        <f>IF(INDEX(Base_Dados!Q:Q,MATCH($B435,Base_Dados!$B:$B,0))=0,0,
MAX(0, MIN(Q$1,
((INDEX(Base_Dados!Q:Q,MATCH($B435,Base_Dados!$B:$B,0))-MIN(Base_Dados!Q$5:Q$98)) /
(IF(MAX(Base_Dados!Q$5:Q$98)-MIN(Base_Dados!Q$5:Q$98)=0,1,MAX(Base_Dados!Q$5:Q$98)-MIN(Base_Dados!Q$5:Q$98)))) * Q$1)))</f>
        <v>0.21562845558422411</v>
      </c>
      <c r="R435" s="106">
        <f>IF(INDEX(Base_Dados!R:R,MATCH($B435,Base_Dados!$B:$B,0))=0,0,
MAX(0, MIN(R$1,
((INDEX(Base_Dados!R:R,MATCH($B435,Base_Dados!$B:$B,0))-MIN(Base_Dados!R$5:R$98)) /
(IF(MAX(Base_Dados!R$5:R$98)-MIN(Base_Dados!R$5:R$98)=0,1,MAX(Base_Dados!R$5:R$98)-MIN(Base_Dados!R$5:R$98)))) * R$1)))</f>
        <v>0.10059453295395414</v>
      </c>
      <c r="S435" s="106">
        <f>IF(INDEX(Base_Dados!S:S,MATCH($B435,Base_Dados!$B:$B,0))=0,0,
MAX(0, MIN(S$1,
((INDEX(Base_Dados!S:S,MATCH($B435,Base_Dados!$B:$B,0))-MIN(Base_Dados!S$5:S$98)) /
(IF(MAX(Base_Dados!S$5:S$98)-MIN(Base_Dados!S$5:S$98)=0,1,MAX(Base_Dados!S$5:S$98)-MIN(Base_Dados!S$5:S$98)))) * S$1)))</f>
        <v>0.15292443645622705</v>
      </c>
      <c r="T435" s="106">
        <f>IF(INDEX(Base_Dados!T:T,MATCH($B435,Base_Dados!$B:$B,0))=0,0,
MAX(0, MIN(T$1,
((INDEX(Base_Dados!T:T,MATCH($B435,Base_Dados!$B:$B,0))-MIN(Base_Dados!T$5:T$98)) /
(IF(MAX(Base_Dados!T$5:T$98)-MIN(Base_Dados!T$5:T$98)=0,1,MAX(Base_Dados!T$5:T$98)-MIN(Base_Dados!T$5:T$98)))) * T$1)))</f>
        <v>1.2337251449689421</v>
      </c>
      <c r="U435" s="106">
        <f>IF(INDEX(Base_Dados!U:U,MATCH($B435,Base_Dados!$B:$B,0))=0,0,
MAX(0, MIN(U$1,
((INDEX(Base_Dados!U:U,MATCH($B435,Base_Dados!$B:$B,0))-MIN(Base_Dados!U$5:U$98)) /
(IF(MAX(Base_Dados!U$5:U$98)-MIN(Base_Dados!U$5:U$98)=0,1,MAX(Base_Dados!U$5:U$98)-MIN(Base_Dados!U$5:U$98)))) * U$1)))</f>
        <v>1.0353924487843398</v>
      </c>
      <c r="V435" s="106">
        <f>IF(INDEX(Base_Dados!V:V,MATCH($B435,Base_Dados!$B:$B,0))=0,0,
MAX(0, MIN(V$1,
((INDEX(Base_Dados!V:V,MATCH($B435,Base_Dados!$B:$B,0))-MIN(Base_Dados!V$5:V$98)) /
(IF(MAX(Base_Dados!V$5:V$98)-MIN(Base_Dados!V$5:V$98)=0,1,MAX(Base_Dados!V$5:V$98)-MIN(Base_Dados!V$5:V$98)))) * V$1)))</f>
        <v>0.19650240680149583</v>
      </c>
      <c r="W435" s="106">
        <f>IF(INDEX(Base_Dados!W:W,MATCH($B435,Base_Dados!$B:$B,0))=0,0,
MAX(0, MIN(W$1,
((INDEX(Base_Dados!W:W,MATCH($B435,Base_Dados!$B:$B,0))-MIN(Base_Dados!W$5:W$98)) /
(IF(MAX(Base_Dados!W$5:W$98)-MIN(Base_Dados!W$5:W$98)=0,1,MAX(Base_Dados!W$5:W$98)-MIN(Base_Dados!W$5:W$98)))) * W$1)))</f>
        <v>2.4148566026429497</v>
      </c>
      <c r="X435" s="106">
        <f>IF(INDEX(Base_Dados!X:X,MATCH($B435,Base_Dados!$B:$B,0))=0,0,
MAX(0, MIN(X$1,
((INDEX(Base_Dados!X:X,MATCH($B435,Base_Dados!$B:$B,0))-MIN(Base_Dados!X$5:X$98)) /
(IF(MAX(Base_Dados!X$5:X$98)-MIN(Base_Dados!X$5:X$98)=0,1,MAX(Base_Dados!X$5:X$98)-MIN(Base_Dados!X$5:X$98)))) * X$1)))</f>
        <v>0</v>
      </c>
      <c r="Y435" s="106">
        <f>IF(INDEX(Base_Dados!Y:Y,MATCH($B435,Base_Dados!$B:$B,0))=0,0,
MAX(0, MIN(Y$1,
((INDEX(Base_Dados!Y:Y,MATCH($B435,Base_Dados!$B:$B,0))-MIN(Base_Dados!Y$5:Y$98)) /
(IF(MAX(Base_Dados!Y$5:Y$98)-MIN(Base_Dados!Y$5:Y$98)=0,1,MAX(Base_Dados!Y$5:Y$98)-MIN(Base_Dados!Y$5:Y$98)))) * Y$1)))</f>
        <v>8.8235294117647051E-2</v>
      </c>
      <c r="Z435" s="106">
        <f>IF(INDEX(Base_Dados!Z:Z,MATCH($B435,Base_Dados!$B:$B,0))=0,0,
MAX(0, MIN(Z$1,
((INDEX(Base_Dados!Z:Z,MATCH($B435,Base_Dados!$B:$B,0))-MIN(Base_Dados!Z$5:Z$98)) /
(IF(MAX(Base_Dados!Z$5:Z$98)-MIN(Base_Dados!Z$5:Z$98)=0,1,MAX(Base_Dados!Z$5:Z$98)-MIN(Base_Dados!Z$5:Z$98)))) * Z$1)))</f>
        <v>0</v>
      </c>
      <c r="AA435" s="106">
        <f>IF(INDEX(Base_Dados!AA:AA,MATCH($B435,Base_Dados!$B:$B,0))=0,0,
MAX(0, MIN(AA$1,
((INDEX(Base_Dados!AA:AA,MATCH($B435,Base_Dados!$B:$B,0))-MIN(Base_Dados!AA$5:AA$98)) /
(IF(MAX(Base_Dados!AA$5:AA$98)-MIN(Base_Dados!AA$5:AA$98)=0,1,MAX(Base_Dados!AA$5:AA$98)-MIN(Base_Dados!AA$5:AA$98)))) * AA$1)))</f>
        <v>0</v>
      </c>
      <c r="AB435" s="106">
        <f>IF(INDEX(Base_Dados!AB:AB,MATCH($B435,Base_Dados!$B:$B,0))=0,0,
MAX(0, MIN(AB$1,
((INDEX(Base_Dados!AB:AB,MATCH($B435,Base_Dados!$B:$B,0))-MIN(Base_Dados!AB$5:AB$98)) /
(IF(MAX(Base_Dados!AB$5:AB$98)-MIN(Base_Dados!AB$5:AB$98)=0,1,MAX(Base_Dados!AB$5:AB$98)-MIN(Base_Dados!AB$5:AB$98)))) * AB$1)))</f>
        <v>0.33462920131883278</v>
      </c>
      <c r="AC435" s="106">
        <f>IF(INDEX(Base_Dados!AC:AC,MATCH($B435,Base_Dados!$B:$B,0))=0,0,
MAX(0, MIN(AC$1,
((INDEX(Base_Dados!AC:AC,MATCH($B435,Base_Dados!$B:$B,0))-MIN(Base_Dados!AC$5:AC$98)) /
(IF(MAX(Base_Dados!AC$5:AC$98)-MIN(Base_Dados!AC$5:AC$98)=0,1,MAX(Base_Dados!AC$5:AC$98)-MIN(Base_Dados!AC$5:AC$98)))) * AC$1)))</f>
        <v>0.14955916361534013</v>
      </c>
      <c r="AD435" s="106">
        <f>IF(INDEX(Base_Dados!AD:AD,MATCH($B435,Base_Dados!$B:$B,0))=0,0,
MAX(0, MIN(AD$1,
((INDEX(Base_Dados!AD:AD,MATCH($B435,Base_Dados!$B:$B,0))-MIN(Base_Dados!AD$5:AD$98)) /
(IF(MAX(Base_Dados!AD$5:AD$98)-MIN(Base_Dados!AD$5:AD$98)=0,1,MAX(Base_Dados!AD$5:AD$98)-MIN(Base_Dados!AD$5:AD$98)))) * AD$1)))</f>
        <v>0.10205590888921756</v>
      </c>
      <c r="AE435" s="106">
        <f>IF(INDEX(Base_Dados!AE:AE,MATCH($B435,Base_Dados!$B:$B,0))=0,0,
MAX(0, MIN(AE$1,
((INDEX(Base_Dados!AE:AE,MATCH($B435,Base_Dados!$B:$B,0))-MIN(Base_Dados!AE$5:AE$98)) /
(IF(MAX(Base_Dados!AE$5:AE$98)-MIN(Base_Dados!AE$5:AE$98)=0,1,MAX(Base_Dados!AE$5:AE$98)-MIN(Base_Dados!AE$5:AE$98)))) * AE$1)))</f>
        <v>5.3502085430749316E-2</v>
      </c>
      <c r="AF435" s="106">
        <f>IF(INDEX(Base_Dados!AF:AF,MATCH($B435,Base_Dados!$B:$B,0))=0,0,
MAX(0, MIN(AF$1,
((INDEX(Base_Dados!AF:AF,MATCH($B435,Base_Dados!$B:$B,0))-MIN(Base_Dados!AF$5:AF$98)) /
(IF(MAX(Base_Dados!AF$5:AF$98)-MIN(Base_Dados!AF$5:AF$98)=0,1,MAX(Base_Dados!AF$5:AF$98)-MIN(Base_Dados!AF$5:AF$98)))) * AF$1)))</f>
        <v>9.2217165448443897E-2</v>
      </c>
      <c r="AG435" s="106">
        <f>IF(INDEX(Base_Dados!AG:AG,MATCH($B435,Base_Dados!$B:$B,0))=0,0,
MAX(0, MIN(AG$1,
((INDEX(Base_Dados!AG:AG,MATCH($B435,Base_Dados!$B:$B,0))-MIN(Base_Dados!AG$5:AG$98)) /
(IF(MAX(Base_Dados!AG$5:AG$98)-MIN(Base_Dados!AG$5:AG$98)=0,1,MAX(Base_Dados!AG$5:AG$98)-MIN(Base_Dados!AG$5:AG$98)))) * AG$1)))</f>
        <v>0.21562845558422411</v>
      </c>
      <c r="AH435" s="106">
        <f>IF(INDEX(Base_Dados!AH:AH,MATCH($B435,Base_Dados!$B:$B,0))=0,0,
MAX(0, MIN(AH$1,
((INDEX(Base_Dados!AH:AH,MATCH($B435,Base_Dados!$B:$B,0))-MIN(Base_Dados!AH$5:AH$98)) /
(IF(MAX(Base_Dados!AH$5:AH$98)-MIN(Base_Dados!AH$5:AH$98)=0,1,MAX(Base_Dados!AH$5:AH$98)-MIN(Base_Dados!AH$5:AH$98)))) * AH$1)))</f>
        <v>1.6768655814183184</v>
      </c>
      <c r="AI435" s="106">
        <f>IF(INDEX(Base_Dados!AI:AI,MATCH($B435,Base_Dados!$B:$B,0))=0,0,
MAX(0, MIN(AI$1,
((INDEX(Base_Dados!AI:AI,MATCH($B435,Base_Dados!$B:$B,0))-MIN(Base_Dados!AI$5:AI$98)) /
(IF(MAX(Base_Dados!AI$5:AI$98)-MIN(Base_Dados!AI$5:AI$98)=0,1,MAX(Base_Dados!AI$5:AI$98)-MIN(Base_Dados!AI$5:AI$98)))) * AI$1)))</f>
        <v>0.14285714285714285</v>
      </c>
      <c r="AJ435" s="106">
        <f>IF(INDEX(Base_Dados!AJ:AJ,MATCH($B435,Base_Dados!$B:$B,0))=0,0,
MAX(0, MIN(AJ$1,
((INDEX(Base_Dados!AJ:AJ,MATCH($B435,Base_Dados!$B:$B,0))-MIN(Base_Dados!AJ$5:AJ$98)) /
(IF(MAX(Base_Dados!AJ$5:AJ$98)-MIN(Base_Dados!AJ$5:AJ$98)=0,1,MAX(Base_Dados!AJ$5:AJ$98)-MIN(Base_Dados!AJ$5:AJ$98)))) * AJ$1)))</f>
        <v>1.25</v>
      </c>
      <c r="AK435" s="106">
        <f>IF(INDEX(Base_Dados!AK:AK,MATCH($B435,Base_Dados!$B:$B,0))=0,0,
MAX(0, MIN(AK$1,
((INDEX(Base_Dados!AK:AK,MATCH($B435,Base_Dados!$B:$B,0))-MIN(Base_Dados!AK$5:AK$98)) /
(IF(MAX(Base_Dados!AK$5:AK$98)-MIN(Base_Dados!AK$5:AK$98)=0,1,MAX(Base_Dados!AK$5:AK$98)-MIN(Base_Dados!AK$5:AK$98)))) * AK$1)))</f>
        <v>2.4137931034482758E-2</v>
      </c>
      <c r="AL435" s="106">
        <f>IF(INDEX(Base_Dados!AL:AL,MATCH($B435,Base_Dados!$B:$B,0))=0,0,
MAX(0, MIN(AL$1,
((INDEX(Base_Dados!AL:AL,MATCH($B435,Base_Dados!$B:$B,0))-MIN(Base_Dados!AL$5:AL$98)) /
(IF(MAX(Base_Dados!AL$5:AL$98)-MIN(Base_Dados!AL$5:AL$98)=0,1,MAX(Base_Dados!AL$5:AL$98)-MIN(Base_Dados!AL$5:AL$98)))) * AL$1)))</f>
        <v>0</v>
      </c>
      <c r="AM435" s="106">
        <f>IF(INDEX(Base_Dados!AM:AM,MATCH($B435,Base_Dados!$B:$B,0))=0,0,
MAX(0, MIN(AM$1,
((INDEX(Base_Dados!AM:AM,MATCH($B435,Base_Dados!$B:$B,0))-MIN(Base_Dados!AM$5:AM$98)) /
(IF(MAX(Base_Dados!AM$5:AM$98)-MIN(Base_Dados!AM$5:AM$98)=0,1,MAX(Base_Dados!AM$5:AM$98)-MIN(Base_Dados!AM$5:AM$98)))) * AM$1)))</f>
        <v>8.7001553599171416E-2</v>
      </c>
      <c r="AN435" s="106">
        <f>IF(INDEX(Base_Dados!AN:AN,MATCH($B435,Base_Dados!$B:$B,0))=0,0,
MAX(0, MIN(AN$1,
((INDEX(Base_Dados!AN:AN,MATCH($B435,Base_Dados!$B:$B,0))-MIN(Base_Dados!AN$5:AN$98)) /
(IF(MAX(Base_Dados!AN$5:AN$98)-MIN(Base_Dados!AN$5:AN$98)=0,1,MAX(Base_Dados!AN$5:AN$98)-MIN(Base_Dados!AN$5:AN$98)))) * AN$1)))</f>
        <v>0.35350318471337577</v>
      </c>
      <c r="AO435" s="106">
        <f>IF(INDEX(Base_Dados!AO:AO,MATCH($B435,Base_Dados!$B:$B,0))=0,0,
MAX(0, MIN(AO$1,
((INDEX(Base_Dados!AO:AO,MATCH($B435,Base_Dados!$B:$B,0))-MIN(Base_Dados!AO$5:AO$98)) /
(IF(MAX(Base_Dados!AO$5:AO$98)-MIN(Base_Dados!AO$5:AO$98)=0,1,MAX(Base_Dados!AO$5:AO$98)-MIN(Base_Dados!AO$5:AO$98)))) * AO$1)))</f>
        <v>0</v>
      </c>
      <c r="AP435" s="106">
        <f>IF(INDEX(Base_Dados!AP:AP,MATCH($B435,Base_Dados!$B:$B,0))=0,0,
MAX(0, MIN(AP$1,
((INDEX(Base_Dados!AP:AP,MATCH($B435,Base_Dados!$B:$B,0))-MIN(Base_Dados!AP$5:AP$98)) /
(IF(MAX(Base_Dados!AP$5:AP$98)-MIN(Base_Dados!AP$5:AP$98)=0,1,MAX(Base_Dados!AP$5:AP$98)-MIN(Base_Dados!AP$5:AP$98)))) * AP$1)))</f>
        <v>2.9816513761467892E-2</v>
      </c>
      <c r="AQ435" s="106">
        <f>IF(INDEX(Base_Dados!AQ:AQ,MATCH($B435,Base_Dados!$B:$B,0))=0,0,
MAX(0, MIN(AQ$1,
((INDEX(Base_Dados!AQ:AQ,MATCH($B435,Base_Dados!$B:$B,0))-MIN(Base_Dados!AQ$5:AQ$98)) /
(IF(MAX(Base_Dados!AQ$5:AQ$98)-MIN(Base_Dados!AQ$5:AQ$98)=0,1,MAX(Base_Dados!AQ$5:AQ$98)-MIN(Base_Dados!AQ$5:AQ$98)))) * AQ$1)))</f>
        <v>0</v>
      </c>
      <c r="AR435" s="106">
        <f>IF(INDEX(Base_Dados!AR:AR,MATCH($B435,Base_Dados!$B:$B,0))=0,0,
MAX(0, MIN(AR$1,
((INDEX(Base_Dados!AR:AR,MATCH($B435,Base_Dados!$B:$B,0))-MIN(Base_Dados!AR$5:AR$98)) /
(IF(MAX(Base_Dados!AR$5:AR$98)-MIN(Base_Dados!AR$5:AR$98)=0,1,MAX(Base_Dados!AR$5:AR$98)-MIN(Base_Dados!AR$5:AR$98)))) * AR$1)))</f>
        <v>0</v>
      </c>
      <c r="AS435" s="106">
        <f>IF(INDEX(Base_Dados!AS:AS,MATCH($B435,Base_Dados!$B:$B,0))=0,0,
MAX(0, MIN(AS$1,
((INDEX(Base_Dados!AS:AS,MATCH($B435,Base_Dados!$B:$B,0))-MIN(Base_Dados!AS$5:AS$98)) /
(IF(MAX(Base_Dados!AS$5:AS$98)-MIN(Base_Dados!AS$5:AS$98)=0,1,MAX(Base_Dados!AS$5:AS$98)-MIN(Base_Dados!AS$5:AS$98)))) * AS$1)))</f>
        <v>5.4878048780487805E-2</v>
      </c>
      <c r="AT435" s="106">
        <f>IF(INDEX(Base_Dados!AT:AT,MATCH($B435,Base_Dados!$B:$B,0))=0,0,
MAX(0, MIN(AT$1,
((INDEX(Base_Dados!AT:AT,MATCH($B435,Base_Dados!$B:$B,0))-MIN(Base_Dados!AT$5:AT$98)) /
(IF(MAX(Base_Dados!AT$5:AT$98)-MIN(Base_Dados!AT$5:AT$98)=0,1,MAX(Base_Dados!AT$5:AT$98)-MIN(Base_Dados!AT$5:AT$98)))) * AT$1)))</f>
        <v>7.1428571428571426E-3</v>
      </c>
      <c r="AU435" s="106">
        <f>IF(INDEX(Base_Dados!AU:AU,MATCH($B435,Base_Dados!$B:$B,0))=0,0,
MAX(0, MIN(AU$1,
((INDEX(Base_Dados!AU:AU,MATCH($B435,Base_Dados!$B:$B,0))-MIN(Base_Dados!AU$5:AU$98)) /
(IF(MAX(Base_Dados!AU$5:AU$98)-MIN(Base_Dados!AU$5:AU$98)=0,1,MAX(Base_Dados!AU$5:AU$98)-MIN(Base_Dados!AU$5:AU$98)))) * AU$1)))</f>
        <v>2.0599250936329586E-2</v>
      </c>
      <c r="AV435" s="106">
        <f>IF(INDEX(Base_Dados!AV:AV,MATCH($B435,Base_Dados!$B:$B,0))=0,0,
MAX(0, MIN(AV$1,
((INDEX(Base_Dados!AV:AV,MATCH($B435,Base_Dados!$B:$B,0))-MIN(Base_Dados!AV$5:AV$98)) /
(IF(MAX(Base_Dados!AV$5:AV$98)-MIN(Base_Dados!AV$5:AV$98)=0,1,MAX(Base_Dados!AV$5:AV$98)-MIN(Base_Dados!AV$5:AV$98)))) * AV$1)))</f>
        <v>9.6153846153846159E-3</v>
      </c>
      <c r="AW435" s="106">
        <f>IF(INDEX(Base_Dados!AW:AW,MATCH($B435,Base_Dados!$B:$B,0))=0,0,
MAX(0, MIN(AW$1,
((INDEX(Base_Dados!AW:AW,MATCH($B435,Base_Dados!$B:$B,0))-MIN(Base_Dados!AW$5:AW$98)) /
(IF(MAX(Base_Dados!AW$5:AW$98)-MIN(Base_Dados!AW$5:AW$98)=0,1,MAX(Base_Dados!AW$5:AW$98)-MIN(Base_Dados!AW$5:AW$98)))) * AW$1)))</f>
        <v>0</v>
      </c>
      <c r="AX435" s="106">
        <f>IF(INDEX(Base_Dados!AX:AX,MATCH($B435,Base_Dados!$B:$B,0))=0,0,
MAX(0, MIN(AX$1,
((INDEX(Base_Dados!AX:AX,MATCH($B435,Base_Dados!$B:$B,0))-MIN(Base_Dados!AX$5:AX$98)) /
(IF(MAX(Base_Dados!AX$5:AX$98)-MIN(Base_Dados!AX$5:AX$98)=0,1,MAX(Base_Dados!AX$5:AX$98)-MIN(Base_Dados!AX$5:AX$98)))) * AX$1)))</f>
        <v>0.13620071684587814</v>
      </c>
      <c r="AY435" s="106">
        <f>IF(INDEX(Base_Dados!AY:AY,MATCH($B435,Base_Dados!$B:$B,0))=0,0,
MAX(0, MIN(AY$1,
((INDEX(Base_Dados!AY:AY,MATCH($B435,Base_Dados!$B:$B,0))-MIN(Base_Dados!AY$5:AY$98)) /
(IF(MAX(Base_Dados!AY$5:AY$98)-MIN(Base_Dados!AY$5:AY$98)=0,1,MAX(Base_Dados!AY$5:AY$98)-MIN(Base_Dados!AY$5:AY$98)))) * AY$1)))</f>
        <v>9.5614902736564453E-3</v>
      </c>
      <c r="AZ435" s="106">
        <f>IF(INDEX(Base_Dados!AZ:AZ,MATCH($B435,Base_Dados!$B:$B,0))=0,0,
MAX(0, MIN(AZ$1,
((INDEX(Base_Dados!AZ:AZ,MATCH($B435,Base_Dados!$B:$B,0))-MIN(Base_Dados!AZ$5:AZ$98)) /
(IF(MAX(Base_Dados!AZ$5:AZ$98)-MIN(Base_Dados!AZ$5:AZ$98)=0,1,MAX(Base_Dados!AZ$5:AZ$98)-MIN(Base_Dados!AZ$5:AZ$98)))) * AZ$1)))</f>
        <v>0.5</v>
      </c>
      <c r="BA435" s="106">
        <f>IF(INDEX(Base_Dados!BA:BA,MATCH($B435,Base_Dados!$B:$B,0))=0,0,
MAX(0, MIN(BA$1,
((INDEX(Base_Dados!BA:BA,MATCH($B435,Base_Dados!$B:$B,0))-MIN(Base_Dados!BA$5:BA$98)) /
(IF(MAX(Base_Dados!BA$5:BA$98)-MIN(Base_Dados!BA$5:BA$98)=0,1,MAX(Base_Dados!BA$5:BA$98)-MIN(Base_Dados!BA$5:BA$98)))) * BA$1)))</f>
        <v>2.6910011323519615E-2</v>
      </c>
      <c r="BB435" s="106">
        <f>IF(INDEX(Base_Dados!BB:BB,MATCH($B435,Base_Dados!$B:$B,0))=0,0,
MAX(0, MIN(BB$1,
((INDEX(Base_Dados!BB:BB,MATCH($B435,Base_Dados!$B:$B,0))-MIN(Base_Dados!BB$5:BB$98)) /
(IF(MAX(Base_Dados!BB$5:BB$98)-MIN(Base_Dados!BB$5:BB$98)=0,1,MAX(Base_Dados!BB$5:BB$98)-MIN(Base_Dados!BB$5:BB$98)))) * BB$1)))</f>
        <v>0.21491913592698558</v>
      </c>
      <c r="BC435" s="106">
        <f>IF(INDEX(Base_Dados!BC:BC,MATCH($B435,Base_Dados!$B:$B,0))=0,0,
MAX(0, MIN(BC$1,
((INDEX(Base_Dados!BC:BC,MATCH($B435,Base_Dados!$B:$B,0))-MIN(Base_Dados!BC$5:BC$98)) /
(IF(MAX(Base_Dados!BC$5:BC$98)-MIN(Base_Dados!BC$5:BC$98)=0,1,MAX(Base_Dados!BC$5:BC$98)-MIN(Base_Dados!BC$5:BC$98)))) * BC$1)))</f>
        <v>1.4543495825478051E-2</v>
      </c>
      <c r="BD435" s="106">
        <f>IF(INDEX(Base_Dados!BD:BD,MATCH($B435,Base_Dados!$B:$B,0))=0,0,
MAX(0, MIN(BD$1,
((INDEX(Base_Dados!BD:BD,MATCH($B435,Base_Dados!$B:$B,0))-MIN(Base_Dados!BD$5:BD$98)) /
(IF(MAX(Base_Dados!BD$5:BD$98)-MIN(Base_Dados!BD$5:BD$98)=0,1,MAX(Base_Dados!BD$5:BD$98)-MIN(Base_Dados!BD$5:BD$98)))) * BD$1)))</f>
        <v>1.3156983588394155E-2</v>
      </c>
      <c r="BE435" s="106">
        <f>IF(INDEX(Base_Dados!BE:BE,MATCH($B435,Base_Dados!$B:$B,0))=0,0,
MAX(0, MIN(BE$1,
((INDEX(Base_Dados!BE:BE,MATCH($B435,Base_Dados!$B:$B,0))-MIN(Base_Dados!BE$5:BE$98)) /
(IF(MAX(Base_Dados!BE$5:BE$98)-MIN(Base_Dados!BE$5:BE$98)=0,1,MAX(Base_Dados!BE$5:BE$98)-MIN(Base_Dados!BE$5:BE$98)))) * BE$1)))</f>
        <v>1.3547415955845458E-2</v>
      </c>
      <c r="BF435" s="106">
        <f>IF(INDEX(Base_Dados!BF:BF,MATCH($B435,Base_Dados!$B:$B,0))=0,0,
MAX(0, MIN(BF$1,
((INDEX(Base_Dados!BF:BF,MATCH($B435,Base_Dados!$B:$B,0))-MIN(Base_Dados!BF$5:BF$98)) /
(IF(MAX(Base_Dados!BF$5:BF$98)-MIN(Base_Dados!BF$5:BF$98)=0,1,MAX(Base_Dados!BF$5:BF$98)-MIN(Base_Dados!BF$5:BF$98)))) * BF$1)))</f>
        <v>0</v>
      </c>
      <c r="BG435" s="106">
        <f>IF(INDEX(Base_Dados!BG:BG,MATCH($B435,Base_Dados!$B:$B,0))=0,0,
MAX(0, MIN(BG$1,
((INDEX(Base_Dados!BG:BG,MATCH($B435,Base_Dados!$B:$B,0))-MIN(Base_Dados!BG$5:BG$98)) /
(IF(MAX(Base_Dados!BG$5:BG$98)-MIN(Base_Dados!BG$5:BG$98)=0,1,MAX(Base_Dados!BG$5:BG$98)-MIN(Base_Dados!BG$5:BG$98)))) * BG$1)))</f>
        <v>1.6722408026755853E-3</v>
      </c>
      <c r="BH435" s="106">
        <f>IF(INDEX(Base_Dados!BH:BH,MATCH($B435,Base_Dados!$B:$B,0))=0,0,
MAX(0, MIN(BH$1,
((INDEX(Base_Dados!BH:BH,MATCH($B435,Base_Dados!$B:$B,0))-MIN(Base_Dados!BH$5:BH$98)) /
(IF(MAX(Base_Dados!BH$5:BH$98)-MIN(Base_Dados!BH$5:BH$98)=0,1,MAX(Base_Dados!BH$5:BH$98)-MIN(Base_Dados!BH$5:BH$98)))) * BH$1)))</f>
        <v>4.3956043956043959E-2</v>
      </c>
      <c r="BI435" s="106">
        <f>IF(INDEX(Base_Dados!BI:BI,MATCH($B435,Base_Dados!$B:$B,0))=0,0,
MAX(0, MIN(BI$1,
((INDEX(Base_Dados!BI:BI,MATCH($B435,Base_Dados!$B:$B,0))-MIN(Base_Dados!BI$5:BI$98)) /
(IF(MAX(Base_Dados!BI$5:BI$98)-MIN(Base_Dados!BI$5:BI$98)=0,1,MAX(Base_Dados!BI$5:BI$98)-MIN(Base_Dados!BI$5:BI$98)))) * BI$1)))</f>
        <v>4.3681747269890797E-2</v>
      </c>
      <c r="BJ435" s="106">
        <f>IF(INDEX(Base_Dados!BJ:BJ,MATCH($B435,Base_Dados!$B:$B,0))=0,0,
MAX(0, MIN(BJ$1,
((INDEX(Base_Dados!BJ:BJ,MATCH($B435,Base_Dados!$B:$B,0))-MIN(Base_Dados!BJ$5:BJ$98)) /
(IF(MAX(Base_Dados!BJ$5:BJ$98)-MIN(Base_Dados!BJ$5:BJ$98)=0,1,MAX(Base_Dados!BJ$5:BJ$98)-MIN(Base_Dados!BJ$5:BJ$98)))) * BJ$1)))</f>
        <v>4.2105263157894736E-2</v>
      </c>
      <c r="BK435" s="106">
        <f>IF(INDEX(Base_Dados!BK:BK,MATCH($B435,Base_Dados!$B:$B,0))=0,0,
MAX(0, MIN(BK$1,
((INDEX(Base_Dados!BK:BK,MATCH($B435,Base_Dados!$B:$B,0))-MIN(Base_Dados!BK$5:BK$98)) /
(IF(MAX(Base_Dados!BK$5:BK$98)-MIN(Base_Dados!BK$5:BK$98)=0,1,MAX(Base_Dados!BK$5:BK$98)-MIN(Base_Dados!BK$5:BK$98)))) * BK$1)))</f>
        <v>3.5714285714285712E-2</v>
      </c>
      <c r="BL435" s="106">
        <f>IF(INDEX(Base_Dados!BL:BL,MATCH($B435,Base_Dados!$B:$B,0))=0,0,
MAX(0, MIN(BL$1,
((INDEX(Base_Dados!BL:BL,MATCH($B435,Base_Dados!$B:$B,0))-MIN(Base_Dados!BL$5:BL$98)) /
(IF(MAX(Base_Dados!BL$5:BL$98)-MIN(Base_Dados!BL$5:BL$98)=0,1,MAX(Base_Dados!BL$5:BL$98)-MIN(Base_Dados!BL$5:BL$98)))) * BL$1)))</f>
        <v>3.7459283387622153E-2</v>
      </c>
      <c r="BM435" s="106">
        <f>IF(INDEX(Base_Dados!BM:BM,MATCH($B435,Base_Dados!$B:$B,0))=0,0,
MAX(0, MIN(BM$1,
((INDEX(Base_Dados!BM:BM,MATCH($B435,Base_Dados!$B:$B,0))-MIN(Base_Dados!BM$5:BM$98)) /
(IF(MAX(Base_Dados!BM$5:BM$98)-MIN(Base_Dados!BM$5:BM$98)=0,1,MAX(Base_Dados!BM$5:BM$98)-MIN(Base_Dados!BM$5:BM$98)))) * BM$1)))</f>
        <v>0.9767786268585994</v>
      </c>
      <c r="BN435" s="106">
        <f>IF(INDEX(Base_Dados!BN:BN,MATCH($B435,Base_Dados!$B:$B,0))=0,0,
MAX(0, MIN(BN$1,
((INDEX(Base_Dados!BN:BN,MATCH($B435,Base_Dados!$B:$B,0))-MIN(Base_Dados!BN$5:BN$98)) /
(IF(MAX(Base_Dados!BN$5:BN$98)-MIN(Base_Dados!BN$5:BN$98)=0,1,MAX(Base_Dados!BN$5:BN$98)-MIN(Base_Dados!BN$5:BN$98)))) * BN$1)))</f>
        <v>0.34797581321073456</v>
      </c>
      <c r="BO435" s="106">
        <f>IF(INDEX(Base_Dados!BO:BO,MATCH($B435,Base_Dados!$B:$B,0))=0,0,
MAX(0, MIN(BO$1,
((INDEX(Base_Dados!BO:BO,MATCH($B435,Base_Dados!$B:$B,0))-MIN(Base_Dados!BO$5:BO$98)) /
(IF(MAX(Base_Dados!BO$5:BO$98)-MIN(Base_Dados!BO$5:BO$98)=0,1,MAX(Base_Dados!BO$5:BO$98)-MIN(Base_Dados!BO$5:BO$98)))) * BO$1)))</f>
        <v>8.6206896551724137E-3</v>
      </c>
      <c r="BP435" s="106">
        <f t="shared" si="28"/>
        <v>14.379557687905672</v>
      </c>
      <c r="BQ435" s="111">
        <f t="shared" si="29"/>
        <v>0.43229494227919779</v>
      </c>
      <c r="BR435" s="112">
        <f t="shared" si="30"/>
        <v>0.11778662880117452</v>
      </c>
      <c r="BS435" s="113">
        <f t="shared" si="31"/>
        <v>14.261771059104497</v>
      </c>
    </row>
    <row r="436" spans="1:71">
      <c r="A436" s="21">
        <v>41020</v>
      </c>
      <c r="B436" s="21" t="s">
        <v>457</v>
      </c>
      <c r="C436" s="21" t="s">
        <v>437</v>
      </c>
      <c r="D436" s="105">
        <f>IF(INDEX(Base_Dados!D:D,MATCH($B436,Base_Dados!$B:$B,0))=0,0,
MAX(0, MIN(D$1,
((INDEX(Base_Dados!D:D,MATCH($B436,Base_Dados!$B:$B,0))-MIN(Base_Dados!D$5:D$98)) /
(IF(MAX(Base_Dados!D$5:D$98)-MIN(Base_Dados!D$5:D$98)=0,1,MAX(Base_Dados!D$5:D$98)-MIN(Base_Dados!D$5:D$98)))) * D$1)))</f>
        <v>0.19309422133489509</v>
      </c>
      <c r="E436" s="106">
        <f>IF(INDEX(Base_Dados!E:E,MATCH($B436,Base_Dados!$B:$B,0))=0,0,
MAX(0, MIN(E$1,
((INDEX(Base_Dados!E:E,MATCH($B436,Base_Dados!$B:$B,0))-MIN(Base_Dados!E$5:E$98)) /
(IF(MAX(Base_Dados!E$5:E$98)-MIN(Base_Dados!E$5:E$98)=0,1,MAX(Base_Dados!E$5:E$98)-MIN(Base_Dados!E$5:E$98)))) * E$1)))</f>
        <v>6.3721144464640361E-2</v>
      </c>
      <c r="F436" s="106">
        <f>IF(INDEX(Base_Dados!F:F,MATCH($B436,Base_Dados!$B:$B,0))=0,0,
MAX(0, MIN(F$1,
((INDEX(Base_Dados!F:F,MATCH($B436,Base_Dados!$B:$B,0))-MIN(Base_Dados!F$5:F$98)) /
(IF(MAX(Base_Dados!F$5:F$98)-MIN(Base_Dados!F$5:F$98)=0,1,MAX(Base_Dados!F$5:F$98)-MIN(Base_Dados!F$5:F$98)))) * F$1)))</f>
        <v>5.6580960837284873E-2</v>
      </c>
      <c r="G436" s="106">
        <f>IF(INDEX(Base_Dados!G:G,MATCH($B436,Base_Dados!$B:$B,0))=0,0,
MAX(0, MIN(G$1,
((INDEX(Base_Dados!G:G,MATCH($B436,Base_Dados!$B:$B,0))-MIN(Base_Dados!G$5:G$98)) /
(IF(MAX(Base_Dados!G$5:G$98)-MIN(Base_Dados!G$5:G$98)=0,1,MAX(Base_Dados!G$5:G$98)-MIN(Base_Dados!G$5:G$98)))) * G$1)))</f>
        <v>4.8665620094191522E-2</v>
      </c>
      <c r="H436" s="106">
        <f>IF(INDEX(Base_Dados!H:H,MATCH($B436,Base_Dados!$B:$B,0))=0,0,
MAX(0, MIN(H$1,
((INDEX(Base_Dados!H:H,MATCH($B436,Base_Dados!$B:$B,0))-MIN(Base_Dados!H$5:H$98)) /
(IF(MAX(Base_Dados!H$5:H$98)-MIN(Base_Dados!H$5:H$98)=0,1,MAX(Base_Dados!H$5:H$98)-MIN(Base_Dados!H$5:H$98)))) * H$1)))</f>
        <v>5.1298105950490842E-2</v>
      </c>
      <c r="I436" s="106">
        <f>IF(INDEX(Base_Dados!I:I,MATCH($B436,Base_Dados!$B:$B,0))=0,0,
MAX(0, MIN(I$1,
((INDEX(Base_Dados!I:I,MATCH($B436,Base_Dados!$B:$B,0))-MIN(Base_Dados!I$5:I$98)) /
(IF(MAX(Base_Dados!I$5:I$98)-MIN(Base_Dados!I$5:I$98)=0,1,MAX(Base_Dados!I$5:I$98)-MIN(Base_Dados!I$5:I$98)))) * I$1)))</f>
        <v>6.0780548838961203E-2</v>
      </c>
      <c r="J436" s="106">
        <f>IF(INDEX(Base_Dados!J:J,MATCH($B436,Base_Dados!$B:$B,0))=0,0,
MAX(0, MIN(J$1,
((INDEX(Base_Dados!J:J,MATCH($B436,Base_Dados!$B:$B,0))-MIN(Base_Dados!J$5:J$98)) /
(IF(MAX(Base_Dados!J$5:J$98)-MIN(Base_Dados!J$5:J$98)=0,1,MAX(Base_Dados!J$5:J$98)-MIN(Base_Dados!J$5:J$98)))) * J$1)))</f>
        <v>6.3804314318691796E-2</v>
      </c>
      <c r="K436" s="106">
        <f>IF(INDEX(Base_Dados!K:K,MATCH($B436,Base_Dados!$B:$B,0))=0,0,
MAX(0, MIN(K$1,
((INDEX(Base_Dados!K:K,MATCH($B436,Base_Dados!$B:$B,0))-MIN(Base_Dados!K$5:K$98)) /
(IF(MAX(Base_Dados!K$5:K$98)-MIN(Base_Dados!K$5:K$98)=0,1,MAX(Base_Dados!K$5:K$98)-MIN(Base_Dados!K$5:K$98)))) * K$1)))</f>
        <v>7.2299865831842572E-2</v>
      </c>
      <c r="L436" s="106">
        <f>IF(INDEX(Base_Dados!L:L,MATCH($B436,Base_Dados!$B:$B,0))=0,0,
MAX(0, MIN(L$1,
((INDEX(Base_Dados!L:L,MATCH($B436,Base_Dados!$B:$B,0))-MIN(Base_Dados!L$5:L$98)) /
(IF(MAX(Base_Dados!L$5:L$98)-MIN(Base_Dados!L$5:L$98)=0,1,MAX(Base_Dados!L$5:L$98)-MIN(Base_Dados!L$5:L$98)))) * L$1)))</f>
        <v>8.7259820379063172E-2</v>
      </c>
      <c r="M436" s="106">
        <f>IF(INDEX(Base_Dados!M:M,MATCH($B436,Base_Dados!$B:$B,0))=0,0,
MAX(0, MIN(M$1,
((INDEX(Base_Dados!M:M,MATCH($B436,Base_Dados!$B:$B,0))-MIN(Base_Dados!M$5:M$98)) /
(IF(MAX(Base_Dados!M$5:M$98)-MIN(Base_Dados!M$5:M$98)=0,1,MAX(Base_Dados!M$5:M$98)-MIN(Base_Dados!M$5:M$98)))) * M$1)))</f>
        <v>9.0227405247813405E-2</v>
      </c>
      <c r="N436" s="106">
        <f>IF(INDEX(Base_Dados!N:N,MATCH($B436,Base_Dados!$B:$B,0))=0,0,
MAX(0, MIN(N$1,
((INDEX(Base_Dados!N:N,MATCH($B436,Base_Dados!$B:$B,0))-MIN(Base_Dados!N$5:N$98)) /
(IF(MAX(Base_Dados!N$5:N$98)-MIN(Base_Dados!N$5:N$98)=0,1,MAX(Base_Dados!N$5:N$98)-MIN(Base_Dados!N$5:N$98)))) * N$1)))</f>
        <v>9.4558619955276327E-2</v>
      </c>
      <c r="O436" s="106">
        <f>IF(INDEX(Base_Dados!O:O,MATCH($B436,Base_Dados!$B:$B,0))=0,0,
MAX(0, MIN(O$1,
((INDEX(Base_Dados!O:O,MATCH($B436,Base_Dados!$B:$B,0))-MIN(Base_Dados!O$5:O$98)) /
(IF(MAX(Base_Dados!O$5:O$98)-MIN(Base_Dados!O$5:O$98)=0,1,MAX(Base_Dados!O$5:O$98)-MIN(Base_Dados!O$5:O$98)))) * O$1)))</f>
        <v>0.1044651318356653</v>
      </c>
      <c r="P436" s="106">
        <f>IF(INDEX(Base_Dados!P:P,MATCH($B436,Base_Dados!$B:$B,0))=0,0,
MAX(0, MIN(P$1,
((INDEX(Base_Dados!P:P,MATCH($B436,Base_Dados!$B:$B,0))-MIN(Base_Dados!P$5:P$98)) /
(IF(MAX(Base_Dados!P$5:P$98)-MIN(Base_Dados!P$5:P$98)=0,1,MAX(Base_Dados!P$5:P$98)-MIN(Base_Dados!P$5:P$98)))) * P$1)))</f>
        <v>9.8893334247086823E-2</v>
      </c>
      <c r="Q436" s="106">
        <f>IF(INDEX(Base_Dados!Q:Q,MATCH($B436,Base_Dados!$B:$B,0))=0,0,
MAX(0, MIN(Q$1,
((INDEX(Base_Dados!Q:Q,MATCH($B436,Base_Dados!$B:$B,0))-MIN(Base_Dados!Q$5:Q$98)) /
(IF(MAX(Base_Dados!Q$5:Q$98)-MIN(Base_Dados!Q$5:Q$98)=0,1,MAX(Base_Dados!Q$5:Q$98)-MIN(Base_Dados!Q$5:Q$98)))) * Q$1)))</f>
        <v>3.3568532462745507E-2</v>
      </c>
      <c r="R436" s="106">
        <f>IF(INDEX(Base_Dados!R:R,MATCH($B436,Base_Dados!$B:$B,0))=0,0,
MAX(0, MIN(R$1,
((INDEX(Base_Dados!R:R,MATCH($B436,Base_Dados!$B:$B,0))-MIN(Base_Dados!R$5:R$98)) /
(IF(MAX(Base_Dados!R$5:R$98)-MIN(Base_Dados!R$5:R$98)=0,1,MAX(Base_Dados!R$5:R$98)-MIN(Base_Dados!R$5:R$98)))) * R$1)))</f>
        <v>4.1096952049865486E-2</v>
      </c>
      <c r="S436" s="106">
        <f>IF(INDEX(Base_Dados!S:S,MATCH($B436,Base_Dados!$B:$B,0))=0,0,
MAX(0, MIN(S$1,
((INDEX(Base_Dados!S:S,MATCH($B436,Base_Dados!$B:$B,0))-MIN(Base_Dados!S$5:S$98)) /
(IF(MAX(Base_Dados!S$5:S$98)-MIN(Base_Dados!S$5:S$98)=0,1,MAX(Base_Dados!S$5:S$98)-MIN(Base_Dados!S$5:S$98)))) * S$1)))</f>
        <v>8.9874934471654316E-2</v>
      </c>
      <c r="T436" s="106">
        <f>IF(INDEX(Base_Dados!T:T,MATCH($B436,Base_Dados!$B:$B,0))=0,0,
MAX(0, MIN(T$1,
((INDEX(Base_Dados!T:T,MATCH($B436,Base_Dados!$B:$B,0))-MIN(Base_Dados!T$5:T$98)) /
(IF(MAX(Base_Dados!T$5:T$98)-MIN(Base_Dados!T$5:T$98)=0,1,MAX(Base_Dados!T$5:T$98)-MIN(Base_Dados!T$5:T$98)))) * T$1)))</f>
        <v>1.0723020112841324</v>
      </c>
      <c r="U436" s="106">
        <f>IF(INDEX(Base_Dados!U:U,MATCH($B436,Base_Dados!$B:$B,0))=0,0,
MAX(0, MIN(U$1,
((INDEX(Base_Dados!U:U,MATCH($B436,Base_Dados!$B:$B,0))-MIN(Base_Dados!U$5:U$98)) /
(IF(MAX(Base_Dados!U$5:U$98)-MIN(Base_Dados!U$5:U$98)=0,1,MAX(Base_Dados!U$5:U$98)-MIN(Base_Dados!U$5:U$98)))) * U$1)))</f>
        <v>0.71983738729174429</v>
      </c>
      <c r="V436" s="106">
        <f>IF(INDEX(Base_Dados!V:V,MATCH($B436,Base_Dados!$B:$B,0))=0,0,
MAX(0, MIN(V$1,
((INDEX(Base_Dados!V:V,MATCH($B436,Base_Dados!$B:$B,0))-MIN(Base_Dados!V$5:V$98)) /
(IF(MAX(Base_Dados!V$5:V$98)-MIN(Base_Dados!V$5:V$98)=0,1,MAX(Base_Dados!V$5:V$98)-MIN(Base_Dados!V$5:V$98)))) * V$1)))</f>
        <v>0.10745904817072527</v>
      </c>
      <c r="W436" s="106">
        <f>IF(INDEX(Base_Dados!W:W,MATCH($B436,Base_Dados!$B:$B,0))=0,0,
MAX(0, MIN(W$1,
((INDEX(Base_Dados!W:W,MATCH($B436,Base_Dados!$B:$B,0))-MIN(Base_Dados!W$5:W$98)) /
(IF(MAX(Base_Dados!W$5:W$98)-MIN(Base_Dados!W$5:W$98)=0,1,MAX(Base_Dados!W$5:W$98)-MIN(Base_Dados!W$5:W$98)))) * W$1)))</f>
        <v>2.0206714110556048</v>
      </c>
      <c r="X436" s="106">
        <f>IF(INDEX(Base_Dados!X:X,MATCH($B436,Base_Dados!$B:$B,0))=0,0,
MAX(0, MIN(X$1,
((INDEX(Base_Dados!X:X,MATCH($B436,Base_Dados!$B:$B,0))-MIN(Base_Dados!X$5:X$98)) /
(IF(MAX(Base_Dados!X$5:X$98)-MIN(Base_Dados!X$5:X$98)=0,1,MAX(Base_Dados!X$5:X$98)-MIN(Base_Dados!X$5:X$98)))) * X$1)))</f>
        <v>0</v>
      </c>
      <c r="Y436" s="106">
        <f>IF(INDEX(Base_Dados!Y:Y,MATCH($B436,Base_Dados!$B:$B,0))=0,0,
MAX(0, MIN(Y$1,
((INDEX(Base_Dados!Y:Y,MATCH($B436,Base_Dados!$B:$B,0))-MIN(Base_Dados!Y$5:Y$98)) /
(IF(MAX(Base_Dados!Y$5:Y$98)-MIN(Base_Dados!Y$5:Y$98)=0,1,MAX(Base_Dados!Y$5:Y$98)-MIN(Base_Dados!Y$5:Y$98)))) * Y$1)))</f>
        <v>0</v>
      </c>
      <c r="Z436" s="106">
        <f>IF(INDEX(Base_Dados!Z:Z,MATCH($B436,Base_Dados!$B:$B,0))=0,0,
MAX(0, MIN(Z$1,
((INDEX(Base_Dados!Z:Z,MATCH($B436,Base_Dados!$B:$B,0))-MIN(Base_Dados!Z$5:Z$98)) /
(IF(MAX(Base_Dados!Z$5:Z$98)-MIN(Base_Dados!Z$5:Z$98)=0,1,MAX(Base_Dados!Z$5:Z$98)-MIN(Base_Dados!Z$5:Z$98)))) * Z$1)))</f>
        <v>0</v>
      </c>
      <c r="AA436" s="106">
        <f>IF(INDEX(Base_Dados!AA:AA,MATCH($B436,Base_Dados!$B:$B,0))=0,0,
MAX(0, MIN(AA$1,
((INDEX(Base_Dados!AA:AA,MATCH($B436,Base_Dados!$B:$B,0))-MIN(Base_Dados!AA$5:AA$98)) /
(IF(MAX(Base_Dados!AA$5:AA$98)-MIN(Base_Dados!AA$5:AA$98)=0,1,MAX(Base_Dados!AA$5:AA$98)-MIN(Base_Dados!AA$5:AA$98)))) * AA$1)))</f>
        <v>0</v>
      </c>
      <c r="AB436" s="106">
        <f>IF(INDEX(Base_Dados!AB:AB,MATCH($B436,Base_Dados!$B:$B,0))=0,0,
MAX(0, MIN(AB$1,
((INDEX(Base_Dados!AB:AB,MATCH($B436,Base_Dados!$B:$B,0))-MIN(Base_Dados!AB$5:AB$98)) /
(IF(MAX(Base_Dados!AB$5:AB$98)-MIN(Base_Dados!AB$5:AB$98)=0,1,MAX(Base_Dados!AB$5:AB$98)-MIN(Base_Dados!AB$5:AB$98)))) * AB$1)))</f>
        <v>0</v>
      </c>
      <c r="AC436" s="106">
        <f>IF(INDEX(Base_Dados!AC:AC,MATCH($B436,Base_Dados!$B:$B,0))=0,0,
MAX(0, MIN(AC$1,
((INDEX(Base_Dados!AC:AC,MATCH($B436,Base_Dados!$B:$B,0))-MIN(Base_Dados!AC$5:AC$98)) /
(IF(MAX(Base_Dados!AC$5:AC$98)-MIN(Base_Dados!AC$5:AC$98)=0,1,MAX(Base_Dados!AC$5:AC$98)-MIN(Base_Dados!AC$5:AC$98)))) * AC$1)))</f>
        <v>7.772451339371747E-2</v>
      </c>
      <c r="AD436" s="106">
        <f>IF(INDEX(Base_Dados!AD:AD,MATCH($B436,Base_Dados!$B:$B,0))=0,0,
MAX(0, MIN(AD$1,
((INDEX(Base_Dados!AD:AD,MATCH($B436,Base_Dados!$B:$B,0))-MIN(Base_Dados!AD$5:AD$98)) /
(IF(MAX(Base_Dados!AD$5:AD$98)-MIN(Base_Dados!AD$5:AD$98)=0,1,MAX(Base_Dados!AD$5:AD$98)-MIN(Base_Dados!AD$5:AD$98)))) * AD$1)))</f>
        <v>4.8898091998225118E-2</v>
      </c>
      <c r="AE436" s="106">
        <f>IF(INDEX(Base_Dados!AE:AE,MATCH($B436,Base_Dados!$B:$B,0))=0,0,
MAX(0, MIN(AE$1,
((INDEX(Base_Dados!AE:AE,MATCH($B436,Base_Dados!$B:$B,0))-MIN(Base_Dados!AE$5:AE$98)) /
(IF(MAX(Base_Dados!AE$5:AE$98)-MIN(Base_Dados!AE$5:AE$98)=0,1,MAX(Base_Dados!AE$5:AE$98)-MIN(Base_Dados!AE$5:AE$98)))) * AE$1)))</f>
        <v>2.088307205522796E-2</v>
      </c>
      <c r="AF436" s="106">
        <f>IF(INDEX(Base_Dados!AF:AF,MATCH($B436,Base_Dados!$B:$B,0))=0,0,
MAX(0, MIN(AF$1,
((INDEX(Base_Dados!AF:AF,MATCH($B436,Base_Dados!$B:$B,0))-MIN(Base_Dados!AF$5:AF$98)) /
(IF(MAX(Base_Dados!AF$5:AF$98)-MIN(Base_Dados!AF$5:AF$98)=0,1,MAX(Base_Dados!AF$5:AF$98)-MIN(Base_Dados!AF$5:AF$98)))) * AF$1)))</f>
        <v>2.4824162184526273E-2</v>
      </c>
      <c r="AG436" s="106">
        <f>IF(INDEX(Base_Dados!AG:AG,MATCH($B436,Base_Dados!$B:$B,0))=0,0,
MAX(0, MIN(AG$1,
((INDEX(Base_Dados!AG:AG,MATCH($B436,Base_Dados!$B:$B,0))-MIN(Base_Dados!AG$5:AG$98)) /
(IF(MAX(Base_Dados!AG$5:AG$98)-MIN(Base_Dados!AG$5:AG$98)=0,1,MAX(Base_Dados!AG$5:AG$98)-MIN(Base_Dados!AG$5:AG$98)))) * AG$1)))</f>
        <v>3.3568532462745507E-2</v>
      </c>
      <c r="AH436" s="106">
        <f>IF(INDEX(Base_Dados!AH:AH,MATCH($B436,Base_Dados!$B:$B,0))=0,0,
MAX(0, MIN(AH$1,
((INDEX(Base_Dados!AH:AH,MATCH($B436,Base_Dados!$B:$B,0))-MIN(Base_Dados!AH$5:AH$98)) /
(IF(MAX(Base_Dados!AH$5:AH$98)-MIN(Base_Dados!AH$5:AH$98)=0,1,MAX(Base_Dados!AH$5:AH$98)-MIN(Base_Dados!AH$5:AH$98)))) * AH$1)))</f>
        <v>1.5984085477588053</v>
      </c>
      <c r="AI436" s="106">
        <f>IF(INDEX(Base_Dados!AI:AI,MATCH($B436,Base_Dados!$B:$B,0))=0,0,
MAX(0, MIN(AI$1,
((INDEX(Base_Dados!AI:AI,MATCH($B436,Base_Dados!$B:$B,0))-MIN(Base_Dados!AI$5:AI$98)) /
(IF(MAX(Base_Dados!AI$5:AI$98)-MIN(Base_Dados!AI$5:AI$98)=0,1,MAX(Base_Dados!AI$5:AI$98)-MIN(Base_Dados!AI$5:AI$98)))) * AI$1)))</f>
        <v>3.5714285714285712E-2</v>
      </c>
      <c r="AJ436" s="106">
        <f>IF(INDEX(Base_Dados!AJ:AJ,MATCH($B436,Base_Dados!$B:$B,0))=0,0,
MAX(0, MIN(AJ$1,
((INDEX(Base_Dados!AJ:AJ,MATCH($B436,Base_Dados!$B:$B,0))-MIN(Base_Dados!AJ$5:AJ$98)) /
(IF(MAX(Base_Dados!AJ$5:AJ$98)-MIN(Base_Dados!AJ$5:AJ$98)=0,1,MAX(Base_Dados!AJ$5:AJ$98)-MIN(Base_Dados!AJ$5:AJ$98)))) * AJ$1)))</f>
        <v>0</v>
      </c>
      <c r="AK436" s="106">
        <f>IF(INDEX(Base_Dados!AK:AK,MATCH($B436,Base_Dados!$B:$B,0))=0,0,
MAX(0, MIN(AK$1,
((INDEX(Base_Dados!AK:AK,MATCH($B436,Base_Dados!$B:$B,0))-MIN(Base_Dados!AK$5:AK$98)) /
(IF(MAX(Base_Dados!AK$5:AK$98)-MIN(Base_Dados!AK$5:AK$98)=0,1,MAX(Base_Dados!AK$5:AK$98)-MIN(Base_Dados!AK$5:AK$98)))) * AK$1)))</f>
        <v>6.7816091954022995E-2</v>
      </c>
      <c r="AL436" s="106">
        <f>IF(INDEX(Base_Dados!AL:AL,MATCH($B436,Base_Dados!$B:$B,0))=0,0,
MAX(0, MIN(AL$1,
((INDEX(Base_Dados!AL:AL,MATCH($B436,Base_Dados!$B:$B,0))-MIN(Base_Dados!AL$5:AL$98)) /
(IF(MAX(Base_Dados!AL$5:AL$98)-MIN(Base_Dados!AL$5:AL$98)=0,1,MAX(Base_Dados!AL$5:AL$98)-MIN(Base_Dados!AL$5:AL$98)))) * AL$1)))</f>
        <v>0</v>
      </c>
      <c r="AM436" s="106">
        <f>IF(INDEX(Base_Dados!AM:AM,MATCH($B436,Base_Dados!$B:$B,0))=0,0,
MAX(0, MIN(AM$1,
((INDEX(Base_Dados!AM:AM,MATCH($B436,Base_Dados!$B:$B,0))-MIN(Base_Dados!AM$5:AM$98)) /
(IF(MAX(Base_Dados!AM$5:AM$98)-MIN(Base_Dados!AM$5:AM$98)=0,1,MAX(Base_Dados!AM$5:AM$98)-MIN(Base_Dados!AM$5:AM$98)))) * AM$1)))</f>
        <v>0</v>
      </c>
      <c r="AN436" s="106">
        <f>IF(INDEX(Base_Dados!AN:AN,MATCH($B436,Base_Dados!$B:$B,0))=0,0,
MAX(0, MIN(AN$1,
((INDEX(Base_Dados!AN:AN,MATCH($B436,Base_Dados!$B:$B,0))-MIN(Base_Dados!AN$5:AN$98)) /
(IF(MAX(Base_Dados!AN$5:AN$98)-MIN(Base_Dados!AN$5:AN$98)=0,1,MAX(Base_Dados!AN$5:AN$98)-MIN(Base_Dados!AN$5:AN$98)))) * AN$1)))</f>
        <v>0</v>
      </c>
      <c r="AO436" s="106">
        <f>IF(INDEX(Base_Dados!AO:AO,MATCH($B436,Base_Dados!$B:$B,0))=0,0,
MAX(0, MIN(AO$1,
((INDEX(Base_Dados!AO:AO,MATCH($B436,Base_Dados!$B:$B,0))-MIN(Base_Dados!AO$5:AO$98)) /
(IF(MAX(Base_Dados!AO$5:AO$98)-MIN(Base_Dados!AO$5:AO$98)=0,1,MAX(Base_Dados!AO$5:AO$98)-MIN(Base_Dados!AO$5:AO$98)))) * AO$1)))</f>
        <v>0</v>
      </c>
      <c r="AP436" s="106">
        <f>IF(INDEX(Base_Dados!AP:AP,MATCH($B436,Base_Dados!$B:$B,0))=0,0,
MAX(0, MIN(AP$1,
((INDEX(Base_Dados!AP:AP,MATCH($B436,Base_Dados!$B:$B,0))-MIN(Base_Dados!AP$5:AP$98)) /
(IF(MAX(Base_Dados!AP$5:AP$98)-MIN(Base_Dados!AP$5:AP$98)=0,1,MAX(Base_Dados!AP$5:AP$98)-MIN(Base_Dados!AP$5:AP$98)))) * AP$1)))</f>
        <v>0</v>
      </c>
      <c r="AQ436" s="106">
        <f>IF(INDEX(Base_Dados!AQ:AQ,MATCH($B436,Base_Dados!$B:$B,0))=0,0,
MAX(0, MIN(AQ$1,
((INDEX(Base_Dados!AQ:AQ,MATCH($B436,Base_Dados!$B:$B,0))-MIN(Base_Dados!AQ$5:AQ$98)) /
(IF(MAX(Base_Dados!AQ$5:AQ$98)-MIN(Base_Dados!AQ$5:AQ$98)=0,1,MAX(Base_Dados!AQ$5:AQ$98)-MIN(Base_Dados!AQ$5:AQ$98)))) * AQ$1)))</f>
        <v>0</v>
      </c>
      <c r="AR436" s="106">
        <f>IF(INDEX(Base_Dados!AR:AR,MATCH($B436,Base_Dados!$B:$B,0))=0,0,
MAX(0, MIN(AR$1,
((INDEX(Base_Dados!AR:AR,MATCH($B436,Base_Dados!$B:$B,0))-MIN(Base_Dados!AR$5:AR$98)) /
(IF(MAX(Base_Dados!AR$5:AR$98)-MIN(Base_Dados!AR$5:AR$98)=0,1,MAX(Base_Dados!AR$5:AR$98)-MIN(Base_Dados!AR$5:AR$98)))) * AR$1)))</f>
        <v>0</v>
      </c>
      <c r="AS436" s="106">
        <f>IF(INDEX(Base_Dados!AS:AS,MATCH($B436,Base_Dados!$B:$B,0))=0,0,
MAX(0, MIN(AS$1,
((INDEX(Base_Dados!AS:AS,MATCH($B436,Base_Dados!$B:$B,0))-MIN(Base_Dados!AS$5:AS$98)) /
(IF(MAX(Base_Dados!AS$5:AS$98)-MIN(Base_Dados!AS$5:AS$98)=0,1,MAX(Base_Dados!AS$5:AS$98)-MIN(Base_Dados!AS$5:AS$98)))) * AS$1)))</f>
        <v>0</v>
      </c>
      <c r="AT436" s="106">
        <f>IF(INDEX(Base_Dados!AT:AT,MATCH($B436,Base_Dados!$B:$B,0))=0,0,
MAX(0, MIN(AT$1,
((INDEX(Base_Dados!AT:AT,MATCH($B436,Base_Dados!$B:$B,0))-MIN(Base_Dados!AT$5:AT$98)) /
(IF(MAX(Base_Dados!AT$5:AT$98)-MIN(Base_Dados!AT$5:AT$98)=0,1,MAX(Base_Dados!AT$5:AT$98)-MIN(Base_Dados!AT$5:AT$98)))) * AT$1)))</f>
        <v>0</v>
      </c>
      <c r="AU436" s="106">
        <f>IF(INDEX(Base_Dados!AU:AU,MATCH($B436,Base_Dados!$B:$B,0))=0,0,
MAX(0, MIN(AU$1,
((INDEX(Base_Dados!AU:AU,MATCH($B436,Base_Dados!$B:$B,0))-MIN(Base_Dados!AU$5:AU$98)) /
(IF(MAX(Base_Dados!AU$5:AU$98)-MIN(Base_Dados!AU$5:AU$98)=0,1,MAX(Base_Dados!AU$5:AU$98)-MIN(Base_Dados!AU$5:AU$98)))) * AU$1)))</f>
        <v>0</v>
      </c>
      <c r="AV436" s="106">
        <f>IF(INDEX(Base_Dados!AV:AV,MATCH($B436,Base_Dados!$B:$B,0))=0,0,
MAX(0, MIN(AV$1,
((INDEX(Base_Dados!AV:AV,MATCH($B436,Base_Dados!$B:$B,0))-MIN(Base_Dados!AV$5:AV$98)) /
(IF(MAX(Base_Dados!AV$5:AV$98)-MIN(Base_Dados!AV$5:AV$98)=0,1,MAX(Base_Dados!AV$5:AV$98)-MIN(Base_Dados!AV$5:AV$98)))) * AV$1)))</f>
        <v>0</v>
      </c>
      <c r="AW436" s="106">
        <f>IF(INDEX(Base_Dados!AW:AW,MATCH($B436,Base_Dados!$B:$B,0))=0,0,
MAX(0, MIN(AW$1,
((INDEX(Base_Dados!AW:AW,MATCH($B436,Base_Dados!$B:$B,0))-MIN(Base_Dados!AW$5:AW$98)) /
(IF(MAX(Base_Dados!AW$5:AW$98)-MIN(Base_Dados!AW$5:AW$98)=0,1,MAX(Base_Dados!AW$5:AW$98)-MIN(Base_Dados!AW$5:AW$98)))) * AW$1)))</f>
        <v>0</v>
      </c>
      <c r="AX436" s="106">
        <f>IF(INDEX(Base_Dados!AX:AX,MATCH($B436,Base_Dados!$B:$B,0))=0,0,
MAX(0, MIN(AX$1,
((INDEX(Base_Dados!AX:AX,MATCH($B436,Base_Dados!$B:$B,0))-MIN(Base_Dados!AX$5:AX$98)) /
(IF(MAX(Base_Dados!AX$5:AX$98)-MIN(Base_Dados!AX$5:AX$98)=0,1,MAX(Base_Dados!AX$5:AX$98)-MIN(Base_Dados!AX$5:AX$98)))) * AX$1)))</f>
        <v>0</v>
      </c>
      <c r="AY436" s="106">
        <f>IF(INDEX(Base_Dados!AY:AY,MATCH($B436,Base_Dados!$B:$B,0))=0,0,
MAX(0, MIN(AY$1,
((INDEX(Base_Dados!AY:AY,MATCH($B436,Base_Dados!$B:$B,0))-MIN(Base_Dados!AY$5:AY$98)) /
(IF(MAX(Base_Dados!AY$5:AY$98)-MIN(Base_Dados!AY$5:AY$98)=0,1,MAX(Base_Dados!AY$5:AY$98)-MIN(Base_Dados!AY$5:AY$98)))) * AY$1)))</f>
        <v>4.2861852950873726E-3</v>
      </c>
      <c r="AZ436" s="106">
        <f>IF(INDEX(Base_Dados!AZ:AZ,MATCH($B436,Base_Dados!$B:$B,0))=0,0,
MAX(0, MIN(AZ$1,
((INDEX(Base_Dados!AZ:AZ,MATCH($B436,Base_Dados!$B:$B,0))-MIN(Base_Dados!AZ$5:AZ$98)) /
(IF(MAX(Base_Dados!AZ$5:AZ$98)-MIN(Base_Dados!AZ$5:AZ$98)=0,1,MAX(Base_Dados!AZ$5:AZ$98)-MIN(Base_Dados!AZ$5:AZ$98)))) * AZ$1)))</f>
        <v>0.5</v>
      </c>
      <c r="BA436" s="106">
        <f>IF(INDEX(Base_Dados!BA:BA,MATCH($B436,Base_Dados!$B:$B,0))=0,0,
MAX(0, MIN(BA$1,
((INDEX(Base_Dados!BA:BA,MATCH($B436,Base_Dados!$B:$B,0))-MIN(Base_Dados!BA$5:BA$98)) /
(IF(MAX(Base_Dados!BA$5:BA$98)-MIN(Base_Dados!BA$5:BA$98)=0,1,MAX(Base_Dados!BA$5:BA$98)-MIN(Base_Dados!BA$5:BA$98)))) * BA$1)))</f>
        <v>1.2788916272563778E-2</v>
      </c>
      <c r="BB436" s="106">
        <f>IF(INDEX(Base_Dados!BB:BB,MATCH($B436,Base_Dados!$B:$B,0))=0,0,
MAX(0, MIN(BB$1,
((INDEX(Base_Dados!BB:BB,MATCH($B436,Base_Dados!$B:$B,0))-MIN(Base_Dados!BB$5:BB$98)) /
(IF(MAX(Base_Dados!BB$5:BB$98)-MIN(Base_Dados!BB$5:BB$98)=0,1,MAX(Base_Dados!BB$5:BB$98)-MIN(Base_Dados!BB$5:BB$98)))) * BB$1)))</f>
        <v>0.15850233704582872</v>
      </c>
      <c r="BC436" s="106">
        <f>IF(INDEX(Base_Dados!BC:BC,MATCH($B436,Base_Dados!$B:$B,0))=0,0,
MAX(0, MIN(BC$1,
((INDEX(Base_Dados!BC:BC,MATCH($B436,Base_Dados!$B:$B,0))-MIN(Base_Dados!BC$5:BC$98)) /
(IF(MAX(Base_Dados!BC$5:BC$98)-MIN(Base_Dados!BC$5:BC$98)=0,1,MAX(Base_Dados!BC$5:BC$98)-MIN(Base_Dados!BC$5:BC$98)))) * BC$1)))</f>
        <v>9.6956638836520337E-3</v>
      </c>
      <c r="BD436" s="106">
        <f>IF(INDEX(Base_Dados!BD:BD,MATCH($B436,Base_Dados!$B:$B,0))=0,0,
MAX(0, MIN(BD$1,
((INDEX(Base_Dados!BD:BD,MATCH($B436,Base_Dados!$B:$B,0))-MIN(Base_Dados!BD$5:BD$98)) /
(IF(MAX(Base_Dados!BD$5:BD$98)-MIN(Base_Dados!BD$5:BD$98)=0,1,MAX(Base_Dados!BD$5:BD$98)-MIN(Base_Dados!BD$5:BD$98)))) * BD$1)))</f>
        <v>6.6477390762412578E-3</v>
      </c>
      <c r="BE436" s="106">
        <f>IF(INDEX(Base_Dados!BE:BE,MATCH($B436,Base_Dados!$B:$B,0))=0,0,
MAX(0, MIN(BE$1,
((INDEX(Base_Dados!BE:BE,MATCH($B436,Base_Dados!$B:$B,0))-MIN(Base_Dados!BE$5:BE$98)) /
(IF(MAX(Base_Dados!BE$5:BE$98)-MIN(Base_Dados!BE$5:BE$98)=0,1,MAX(Base_Dados!BE$5:BE$98)-MIN(Base_Dados!BE$5:BE$98)))) * BE$1)))</f>
        <v>1.5052684395383844E-2</v>
      </c>
      <c r="BF436" s="106">
        <f>IF(INDEX(Base_Dados!BF:BF,MATCH($B436,Base_Dados!$B:$B,0))=0,0,
MAX(0, MIN(BF$1,
((INDEX(Base_Dados!BF:BF,MATCH($B436,Base_Dados!$B:$B,0))-MIN(Base_Dados!BF$5:BF$98)) /
(IF(MAX(Base_Dados!BF$5:BF$98)-MIN(Base_Dados!BF$5:BF$98)=0,1,MAX(Base_Dados!BF$5:BF$98)-MIN(Base_Dados!BF$5:BF$98)))) * BF$1)))</f>
        <v>0</v>
      </c>
      <c r="BG436" s="106">
        <f>IF(INDEX(Base_Dados!BG:BG,MATCH($B436,Base_Dados!$B:$B,0))=0,0,
MAX(0, MIN(BG$1,
((INDEX(Base_Dados!BG:BG,MATCH($B436,Base_Dados!$B:$B,0))-MIN(Base_Dados!BG$5:BG$98)) /
(IF(MAX(Base_Dados!BG$5:BG$98)-MIN(Base_Dados!BG$5:BG$98)=0,1,MAX(Base_Dados!BG$5:BG$98)-MIN(Base_Dados!BG$5:BG$98)))) * BG$1)))</f>
        <v>0</v>
      </c>
      <c r="BH436" s="106">
        <f>IF(INDEX(Base_Dados!BH:BH,MATCH($B436,Base_Dados!$B:$B,0))=0,0,
MAX(0, MIN(BH$1,
((INDEX(Base_Dados!BH:BH,MATCH($B436,Base_Dados!$B:$B,0))-MIN(Base_Dados!BH$5:BH$98)) /
(IF(MAX(Base_Dados!BH$5:BH$98)-MIN(Base_Dados!BH$5:BH$98)=0,1,MAX(Base_Dados!BH$5:BH$98)-MIN(Base_Dados!BH$5:BH$98)))) * BH$1)))</f>
        <v>1.098901098901099E-2</v>
      </c>
      <c r="BI436" s="106">
        <f>IF(INDEX(Base_Dados!BI:BI,MATCH($B436,Base_Dados!$B:$B,0))=0,0,
MAX(0, MIN(BI$1,
((INDEX(Base_Dados!BI:BI,MATCH($B436,Base_Dados!$B:$B,0))-MIN(Base_Dados!BI$5:BI$98)) /
(IF(MAX(Base_Dados!BI$5:BI$98)-MIN(Base_Dados!BI$5:BI$98)=0,1,MAX(Base_Dados!BI$5:BI$98)-MIN(Base_Dados!BI$5:BI$98)))) * BI$1)))</f>
        <v>5.3042121684867397E-2</v>
      </c>
      <c r="BJ436" s="106">
        <f>IF(INDEX(Base_Dados!BJ:BJ,MATCH($B436,Base_Dados!$B:$B,0))=0,0,
MAX(0, MIN(BJ$1,
((INDEX(Base_Dados!BJ:BJ,MATCH($B436,Base_Dados!$B:$B,0))-MIN(Base_Dados!BJ$5:BJ$98)) /
(IF(MAX(Base_Dados!BJ$5:BJ$98)-MIN(Base_Dados!BJ$5:BJ$98)=0,1,MAX(Base_Dados!BJ$5:BJ$98)-MIN(Base_Dados!BJ$5:BJ$98)))) * BJ$1)))</f>
        <v>2.1052631578947368E-2</v>
      </c>
      <c r="BK436" s="106">
        <f>IF(INDEX(Base_Dados!BK:BK,MATCH($B436,Base_Dados!$B:$B,0))=0,0,
MAX(0, MIN(BK$1,
((INDEX(Base_Dados!BK:BK,MATCH($B436,Base_Dados!$B:$B,0))-MIN(Base_Dados!BK$5:BK$98)) /
(IF(MAX(Base_Dados!BK$5:BK$98)-MIN(Base_Dados!BK$5:BK$98)=0,1,MAX(Base_Dados!BK$5:BK$98)-MIN(Base_Dados!BK$5:BK$98)))) * BK$1)))</f>
        <v>0</v>
      </c>
      <c r="BL436" s="106">
        <f>IF(INDEX(Base_Dados!BL:BL,MATCH($B436,Base_Dados!$B:$B,0))=0,0,
MAX(0, MIN(BL$1,
((INDEX(Base_Dados!BL:BL,MATCH($B436,Base_Dados!$B:$B,0))-MIN(Base_Dados!BL$5:BL$98)) /
(IF(MAX(Base_Dados!BL$5:BL$98)-MIN(Base_Dados!BL$5:BL$98)=0,1,MAX(Base_Dados!BL$5:BL$98)-MIN(Base_Dados!BL$5:BL$98)))) * BL$1)))</f>
        <v>3.9087947882736153E-2</v>
      </c>
      <c r="BM436" s="106">
        <f>IF(INDEX(Base_Dados!BM:BM,MATCH($B436,Base_Dados!$B:$B,0))=0,0,
MAX(0, MIN(BM$1,
((INDEX(Base_Dados!BM:BM,MATCH($B436,Base_Dados!$B:$B,0))-MIN(Base_Dados!BM$5:BM$98)) /
(IF(MAX(Base_Dados!BM$5:BM$98)-MIN(Base_Dados!BM$5:BM$98)=0,1,MAX(Base_Dados!BM$5:BM$98)-MIN(Base_Dados!BM$5:BM$98)))) * BM$1)))</f>
        <v>1</v>
      </c>
      <c r="BN436" s="106">
        <f>IF(INDEX(Base_Dados!BN:BN,MATCH($B436,Base_Dados!$B:$B,0))=0,0,
MAX(0, MIN(BN$1,
((INDEX(Base_Dados!BN:BN,MATCH($B436,Base_Dados!$B:$B,0))-MIN(Base_Dados!BN$5:BN$98)) /
(IF(MAX(Base_Dados!BN$5:BN$98)-MIN(Base_Dados!BN$5:BN$98)=0,1,MAX(Base_Dados!BN$5:BN$98)-MIN(Base_Dados!BN$5:BN$98)))) * BN$1)))</f>
        <v>0.2261384962104101</v>
      </c>
      <c r="BO436" s="106">
        <f>IF(INDEX(Base_Dados!BO:BO,MATCH($B436,Base_Dados!$B:$B,0))=0,0,
MAX(0, MIN(BO$1,
((INDEX(Base_Dados!BO:BO,MATCH($B436,Base_Dados!$B:$B,0))-MIN(Base_Dados!BO$5:BO$98)) /
(IF(MAX(Base_Dados!BO$5:BO$98)-MIN(Base_Dados!BO$5:BO$98)=0,1,MAX(Base_Dados!BO$5:BO$98)-MIN(Base_Dados!BO$5:BO$98)))) * BO$1)))</f>
        <v>0</v>
      </c>
      <c r="BP436" s="106">
        <f t="shared" si="28"/>
        <v>9.1355804019586593</v>
      </c>
      <c r="BQ436" s="111">
        <f t="shared" si="29"/>
        <v>0.3668948492271828</v>
      </c>
      <c r="BR436" s="112">
        <f t="shared" si="30"/>
        <v>5.2386535749159524E-2</v>
      </c>
      <c r="BS436" s="113">
        <f t="shared" si="31"/>
        <v>9.0831938662095002</v>
      </c>
    </row>
    <row r="437" spans="1:71">
      <c r="A437" s="21">
        <v>41021</v>
      </c>
      <c r="B437" s="21" t="s">
        <v>466</v>
      </c>
      <c r="C437" s="21" t="s">
        <v>437</v>
      </c>
      <c r="D437" s="105">
        <f>IF(INDEX(Base_Dados!D:D,MATCH($B437,Base_Dados!$B:$B,0))=0,0,
MAX(0, MIN(D$1,
((INDEX(Base_Dados!D:D,MATCH($B437,Base_Dados!$B:$B,0))-MIN(Base_Dados!D$5:D$98)) /
(IF(MAX(Base_Dados!D$5:D$98)-MIN(Base_Dados!D$5:D$98)=0,1,MAX(Base_Dados!D$5:D$98)-MIN(Base_Dados!D$5:D$98)))) * D$1)))</f>
        <v>1.0199158567303945</v>
      </c>
      <c r="E437" s="106">
        <f>IF(INDEX(Base_Dados!E:E,MATCH($B437,Base_Dados!$B:$B,0))=0,0,
MAX(0, MIN(E$1,
((INDEX(Base_Dados!E:E,MATCH($B437,Base_Dados!$B:$B,0))-MIN(Base_Dados!E$5:E$98)) /
(IF(MAX(Base_Dados!E$5:E$98)-MIN(Base_Dados!E$5:E$98)=0,1,MAX(Base_Dados!E$5:E$98)-MIN(Base_Dados!E$5:E$98)))) * E$1)))</f>
        <v>0.35412632298388896</v>
      </c>
      <c r="F437" s="106">
        <f>IF(INDEX(Base_Dados!F:F,MATCH($B437,Base_Dados!$B:$B,0))=0,0,
MAX(0, MIN(F$1,
((INDEX(Base_Dados!F:F,MATCH($B437,Base_Dados!$B:$B,0))-MIN(Base_Dados!F$5:F$98)) /
(IF(MAX(Base_Dados!F$5:F$98)-MIN(Base_Dados!F$5:F$98)=0,1,MAX(Base_Dados!F$5:F$98)-MIN(Base_Dados!F$5:F$98)))) * F$1)))</f>
        <v>0.32588366425481269</v>
      </c>
      <c r="G437" s="106">
        <f>IF(INDEX(Base_Dados!G:G,MATCH($B437,Base_Dados!$B:$B,0))=0,0,
MAX(0, MIN(G$1,
((INDEX(Base_Dados!G:G,MATCH($B437,Base_Dados!$B:$B,0))-MIN(Base_Dados!G$5:G$98)) /
(IF(MAX(Base_Dados!G$5:G$98)-MIN(Base_Dados!G$5:G$98)=0,1,MAX(Base_Dados!G$5:G$98)-MIN(Base_Dados!G$5:G$98)))) * G$1)))</f>
        <v>0.29623414352478394</v>
      </c>
      <c r="H437" s="106">
        <f>IF(INDEX(Base_Dados!H:H,MATCH($B437,Base_Dados!$B:$B,0))=0,0,
MAX(0, MIN(H$1,
((INDEX(Base_Dados!H:H,MATCH($B437,Base_Dados!$B:$B,0))-MIN(Base_Dados!H$5:H$98)) /
(IF(MAX(Base_Dados!H$5:H$98)-MIN(Base_Dados!H$5:H$98)=0,1,MAX(Base_Dados!H$5:H$98)-MIN(Base_Dados!H$5:H$98)))) * H$1)))</f>
        <v>0.31082090386636552</v>
      </c>
      <c r="I437" s="106">
        <f>IF(INDEX(Base_Dados!I:I,MATCH($B437,Base_Dados!$B:$B,0))=0,0,
MAX(0, MIN(I$1,
((INDEX(Base_Dados!I:I,MATCH($B437,Base_Dados!$B:$B,0))-MIN(Base_Dados!I$5:I$98)) /
(IF(MAX(Base_Dados!I$5:I$98)-MIN(Base_Dados!I$5:I$98)=0,1,MAX(Base_Dados!I$5:I$98)-MIN(Base_Dados!I$5:I$98)))) * I$1)))</f>
        <v>0.33384925436783075</v>
      </c>
      <c r="J437" s="106">
        <f>IF(INDEX(Base_Dados!J:J,MATCH($B437,Base_Dados!$B:$B,0))=0,0,
MAX(0, MIN(J$1,
((INDEX(Base_Dados!J:J,MATCH($B437,Base_Dados!$B:$B,0))-MIN(Base_Dados!J$5:J$98)) /
(IF(MAX(Base_Dados!J$5:J$98)-MIN(Base_Dados!J$5:J$98)=0,1,MAX(Base_Dados!J$5:J$98)-MIN(Base_Dados!J$5:J$98)))) * J$1)))</f>
        <v>0.33834448116577892</v>
      </c>
      <c r="K437" s="106">
        <f>IF(INDEX(Base_Dados!K:K,MATCH($B437,Base_Dados!$B:$B,0))=0,0,
MAX(0, MIN(K$1,
((INDEX(Base_Dados!K:K,MATCH($B437,Base_Dados!$B:$B,0))-MIN(Base_Dados!K$5:K$98)) /
(IF(MAX(Base_Dados!K$5:K$98)-MIN(Base_Dados!K$5:K$98)=0,1,MAX(Base_Dados!K$5:K$98)-MIN(Base_Dados!K$5:K$98)))) * K$1)))</f>
        <v>0.36011292486583185</v>
      </c>
      <c r="L437" s="106">
        <f>IF(INDEX(Base_Dados!L:L,MATCH($B437,Base_Dados!$B:$B,0))=0,0,
MAX(0, MIN(L$1,
((INDEX(Base_Dados!L:L,MATCH($B437,Base_Dados!$B:$B,0))-MIN(Base_Dados!L$5:L$98)) /
(IF(MAX(Base_Dados!L$5:L$98)-MIN(Base_Dados!L$5:L$98)=0,1,MAX(Base_Dados!L$5:L$98)-MIN(Base_Dados!L$5:L$98)))) * L$1)))</f>
        <v>0.40781174373669937</v>
      </c>
      <c r="M437" s="106">
        <f>IF(INDEX(Base_Dados!M:M,MATCH($B437,Base_Dados!$B:$B,0))=0,0,
MAX(0, MIN(M$1,
((INDEX(Base_Dados!M:M,MATCH($B437,Base_Dados!$B:$B,0))-MIN(Base_Dados!M$5:M$98)) /
(IF(MAX(Base_Dados!M$5:M$98)-MIN(Base_Dados!M$5:M$98)=0,1,MAX(Base_Dados!M$5:M$98)-MIN(Base_Dados!M$5:M$98)))) * M$1)))</f>
        <v>0.43641982507288629</v>
      </c>
      <c r="N437" s="106">
        <f>IF(INDEX(Base_Dados!N:N,MATCH($B437,Base_Dados!$B:$B,0))=0,0,
MAX(0, MIN(N$1,
((INDEX(Base_Dados!N:N,MATCH($B437,Base_Dados!$B:$B,0))-MIN(Base_Dados!N$5:N$98)) /
(IF(MAX(Base_Dados!N$5:N$98)-MIN(Base_Dados!N$5:N$98)=0,1,MAX(Base_Dados!N$5:N$98)-MIN(Base_Dados!N$5:N$98)))) * N$1)))</f>
        <v>0.46403767200274493</v>
      </c>
      <c r="O437" s="106">
        <f>IF(INDEX(Base_Dados!O:O,MATCH($B437,Base_Dados!$B:$B,0))=0,0,
MAX(0, MIN(O$1,
((INDEX(Base_Dados!O:O,MATCH($B437,Base_Dados!$B:$B,0))-MIN(Base_Dados!O$5:O$98)) /
(IF(MAX(Base_Dados!O$5:O$98)-MIN(Base_Dados!O$5:O$98)=0,1,MAX(Base_Dados!O$5:O$98)-MIN(Base_Dados!O$5:O$98)))) * O$1)))</f>
        <v>0.50019510563576564</v>
      </c>
      <c r="P437" s="106">
        <f>IF(INDEX(Base_Dados!P:P,MATCH($B437,Base_Dados!$B:$B,0))=0,0,
MAX(0, MIN(P$1,
((INDEX(Base_Dados!P:P,MATCH($B437,Base_Dados!$B:$B,0))-MIN(Base_Dados!P$5:P$98)) /
(IF(MAX(Base_Dados!P$5:P$98)-MIN(Base_Dados!P$5:P$98)=0,1,MAX(Base_Dados!P$5:P$98)-MIN(Base_Dados!P$5:P$98)))) * P$1)))</f>
        <v>0.50428794577975866</v>
      </c>
      <c r="Q437" s="106">
        <f>IF(INDEX(Base_Dados!Q:Q,MATCH($B437,Base_Dados!$B:$B,0))=0,0,
MAX(0, MIN(Q$1,
((INDEX(Base_Dados!Q:Q,MATCH($B437,Base_Dados!$B:$B,0))-MIN(Base_Dados!Q$5:Q$98)) /
(IF(MAX(Base_Dados!Q$5:Q$98)-MIN(Base_Dados!Q$5:Q$98)=0,1,MAX(Base_Dados!Q$5:Q$98)-MIN(Base_Dados!Q$5:Q$98)))) * Q$1)))</f>
        <v>0.47548838923700704</v>
      </c>
      <c r="R437" s="106">
        <f>IF(INDEX(Base_Dados!R:R,MATCH($B437,Base_Dados!$B:$B,0))=0,0,
MAX(0, MIN(R$1,
((INDEX(Base_Dados!R:R,MATCH($B437,Base_Dados!$B:$B,0))-MIN(Base_Dados!R$5:R$98)) /
(IF(MAX(Base_Dados!R$5:R$98)-MIN(Base_Dados!R$5:R$98)=0,1,MAX(Base_Dados!R$5:R$98)-MIN(Base_Dados!R$5:R$98)))) * R$1)))</f>
        <v>0.2532688241090309</v>
      </c>
      <c r="S437" s="106">
        <f>IF(INDEX(Base_Dados!S:S,MATCH($B437,Base_Dados!$B:$B,0))=0,0,
MAX(0, MIN(S$1,
((INDEX(Base_Dados!S:S,MATCH($B437,Base_Dados!$B:$B,0))-MIN(Base_Dados!S$5:S$98)) /
(IF(MAX(Base_Dados!S$5:S$98)-MIN(Base_Dados!S$5:S$98)=0,1,MAX(Base_Dados!S$5:S$98)-MIN(Base_Dados!S$5:S$98)))) * S$1)))</f>
        <v>0.42748446042087923</v>
      </c>
      <c r="T437" s="106">
        <f>IF(INDEX(Base_Dados!T:T,MATCH($B437,Base_Dados!$B:$B,0))=0,0,
MAX(0, MIN(T$1,
((INDEX(Base_Dados!T:T,MATCH($B437,Base_Dados!$B:$B,0))-MIN(Base_Dados!T$5:T$98)) /
(IF(MAX(Base_Dados!T$5:T$98)-MIN(Base_Dados!T$5:T$98)=0,1,MAX(Base_Dados!T$5:T$98)-MIN(Base_Dados!T$5:T$98)))) * T$1)))</f>
        <v>1.3313761758954867</v>
      </c>
      <c r="U437" s="106">
        <f>IF(INDEX(Base_Dados!U:U,MATCH($B437,Base_Dados!$B:$B,0))=0,0,
MAX(0, MIN(U$1,
((INDEX(Base_Dados!U:U,MATCH($B437,Base_Dados!$B:$B,0))-MIN(Base_Dados!U$5:U$98)) /
(IF(MAX(Base_Dados!U$5:U$98)-MIN(Base_Dados!U$5:U$98)=0,1,MAX(Base_Dados!U$5:U$98)-MIN(Base_Dados!U$5:U$98)))) * U$1)))</f>
        <v>0.76601432465322361</v>
      </c>
      <c r="V437" s="106">
        <f>IF(INDEX(Base_Dados!V:V,MATCH($B437,Base_Dados!$B:$B,0))=0,0,
MAX(0, MIN(V$1,
((INDEX(Base_Dados!V:V,MATCH($B437,Base_Dados!$B:$B,0))-MIN(Base_Dados!V$5:V$98)) /
(IF(MAX(Base_Dados!V$5:V$98)-MIN(Base_Dados!V$5:V$98)=0,1,MAX(Base_Dados!V$5:V$98)-MIN(Base_Dados!V$5:V$98)))) * V$1)))</f>
        <v>0.78047043880569544</v>
      </c>
      <c r="W437" s="106">
        <f>IF(INDEX(Base_Dados!W:W,MATCH($B437,Base_Dados!$B:$B,0))=0,0,
MAX(0, MIN(W$1,
((INDEX(Base_Dados!W:W,MATCH($B437,Base_Dados!$B:$B,0))-MIN(Base_Dados!W$5:W$98)) /
(IF(MAX(Base_Dados!W$5:W$98)-MIN(Base_Dados!W$5:W$98)=0,1,MAX(Base_Dados!W$5:W$98)-MIN(Base_Dados!W$5:W$98)))) * W$1)))</f>
        <v>2.3096869948499918</v>
      </c>
      <c r="X437" s="106">
        <f>IF(INDEX(Base_Dados!X:X,MATCH($B437,Base_Dados!$B:$B,0))=0,0,
MAX(0, MIN(X$1,
((INDEX(Base_Dados!X:X,MATCH($B437,Base_Dados!$B:$B,0))-MIN(Base_Dados!X$5:X$98)) /
(IF(MAX(Base_Dados!X$5:X$98)-MIN(Base_Dados!X$5:X$98)=0,1,MAX(Base_Dados!X$5:X$98)-MIN(Base_Dados!X$5:X$98)))) * X$1)))</f>
        <v>0.27966101694915257</v>
      </c>
      <c r="Y437" s="106">
        <f>IF(INDEX(Base_Dados!Y:Y,MATCH($B437,Base_Dados!$B:$B,0))=0,0,
MAX(0, MIN(Y$1,
((INDEX(Base_Dados!Y:Y,MATCH($B437,Base_Dados!$B:$B,0))-MIN(Base_Dados!Y$5:Y$98)) /
(IF(MAX(Base_Dados!Y$5:Y$98)-MIN(Base_Dados!Y$5:Y$98)=0,1,MAX(Base_Dados!Y$5:Y$98)-MIN(Base_Dados!Y$5:Y$98)))) * Y$1)))</f>
        <v>0.1764705882352941</v>
      </c>
      <c r="Z437" s="106">
        <f>IF(INDEX(Base_Dados!Z:Z,MATCH($B437,Base_Dados!$B:$B,0))=0,0,
MAX(0, MIN(Z$1,
((INDEX(Base_Dados!Z:Z,MATCH($B437,Base_Dados!$B:$B,0))-MIN(Base_Dados!Z$5:Z$98)) /
(IF(MAX(Base_Dados!Z$5:Z$98)-MIN(Base_Dados!Z$5:Z$98)=0,1,MAX(Base_Dados!Z$5:Z$98)-MIN(Base_Dados!Z$5:Z$98)))) * Z$1)))</f>
        <v>0.58571428571428574</v>
      </c>
      <c r="AA437" s="106">
        <f>IF(INDEX(Base_Dados!AA:AA,MATCH($B437,Base_Dados!$B:$B,0))=0,0,
MAX(0, MIN(AA$1,
((INDEX(Base_Dados!AA:AA,MATCH($B437,Base_Dados!$B:$B,0))-MIN(Base_Dados!AA$5:AA$98)) /
(IF(MAX(Base_Dados!AA$5:AA$98)-MIN(Base_Dados!AA$5:AA$98)=0,1,MAX(Base_Dados!AA$5:AA$98)-MIN(Base_Dados!AA$5:AA$98)))) * AA$1)))</f>
        <v>0.17832167832167833</v>
      </c>
      <c r="AB437" s="106">
        <f>IF(INDEX(Base_Dados!AB:AB,MATCH($B437,Base_Dados!$B:$B,0))=0,0,
MAX(0, MIN(AB$1,
((INDEX(Base_Dados!AB:AB,MATCH($B437,Base_Dados!$B:$B,0))-MIN(Base_Dados!AB$5:AB$98)) /
(IF(MAX(Base_Dados!AB$5:AB$98)-MIN(Base_Dados!AB$5:AB$98)=0,1,MAX(Base_Dados!AB$5:AB$98)-MIN(Base_Dados!AB$5:AB$98)))) * AB$1)))</f>
        <v>0.43367186232945659</v>
      </c>
      <c r="AC437" s="106">
        <f>IF(INDEX(Base_Dados!AC:AC,MATCH($B437,Base_Dados!$B:$B,0))=0,0,
MAX(0, MIN(AC$1,
((INDEX(Base_Dados!AC:AC,MATCH($B437,Base_Dados!$B:$B,0))-MIN(Base_Dados!AC$5:AC$98)) /
(IF(MAX(Base_Dados!AC$5:AC$98)-MIN(Base_Dados!AC$5:AC$98)=0,1,MAX(Base_Dados!AC$5:AC$98)-MIN(Base_Dados!AC$5:AC$98)))) * AC$1)))</f>
        <v>0.37075423973790711</v>
      </c>
      <c r="AD437" s="106">
        <f>IF(INDEX(Base_Dados!AD:AD,MATCH($B437,Base_Dados!$B:$B,0))=0,0,
MAX(0, MIN(AD$1,
((INDEX(Base_Dados!AD:AD,MATCH($B437,Base_Dados!$B:$B,0))-MIN(Base_Dados!AD$5:AD$98)) /
(IF(MAX(Base_Dados!AD$5:AD$98)-MIN(Base_Dados!AD$5:AD$98)=0,1,MAX(Base_Dados!AD$5:AD$98)-MIN(Base_Dados!AD$5:AD$98)))) * AD$1)))</f>
        <v>0.23734654636888033</v>
      </c>
      <c r="AE437" s="106">
        <f>IF(INDEX(Base_Dados!AE:AE,MATCH($B437,Base_Dados!$B:$B,0))=0,0,
MAX(0, MIN(AE$1,
((INDEX(Base_Dados!AE:AE,MATCH($B437,Base_Dados!$B:$B,0))-MIN(Base_Dados!AE$5:AE$98)) /
(IF(MAX(Base_Dados!AE$5:AE$98)-MIN(Base_Dados!AE$5:AE$98)=0,1,MAX(Base_Dados!AE$5:AE$98)-MIN(Base_Dados!AE$5:AE$98)))) * AE$1)))</f>
        <v>0.14635409175895298</v>
      </c>
      <c r="AF437" s="106">
        <f>IF(INDEX(Base_Dados!AF:AF,MATCH($B437,Base_Dados!$B:$B,0))=0,0,
MAX(0, MIN(AF$1,
((INDEX(Base_Dados!AF:AF,MATCH($B437,Base_Dados!$B:$B,0))-MIN(Base_Dados!AF$5:AF$98)) /
(IF(MAX(Base_Dados!AF$5:AF$98)-MIN(Base_Dados!AF$5:AF$98)=0,1,MAX(Base_Dados!AF$5:AF$98)-MIN(Base_Dados!AF$5:AF$98)))) * AF$1)))</f>
        <v>0.24796579782099021</v>
      </c>
      <c r="AG437" s="106">
        <f>IF(INDEX(Base_Dados!AG:AG,MATCH($B437,Base_Dados!$B:$B,0))=0,0,
MAX(0, MIN(AG$1,
((INDEX(Base_Dados!AG:AG,MATCH($B437,Base_Dados!$B:$B,0))-MIN(Base_Dados!AG$5:AG$98)) /
(IF(MAX(Base_Dados!AG$5:AG$98)-MIN(Base_Dados!AG$5:AG$98)=0,1,MAX(Base_Dados!AG$5:AG$98)-MIN(Base_Dados!AG$5:AG$98)))) * AG$1)))</f>
        <v>0.47548838923700704</v>
      </c>
      <c r="AH437" s="106">
        <f>IF(INDEX(Base_Dados!AH:AH,MATCH($B437,Base_Dados!$B:$B,0))=0,0,
MAX(0, MIN(AH$1,
((INDEX(Base_Dados!AH:AH,MATCH($B437,Base_Dados!$B:$B,0))-MIN(Base_Dados!AH$5:AH$98)) /
(IF(MAX(Base_Dados!AH$5:AH$98)-MIN(Base_Dados!AH$5:AH$98)=0,1,MAX(Base_Dados!AH$5:AH$98)-MIN(Base_Dados!AH$5:AH$98)))) * AH$1)))</f>
        <v>1.8042757410011583</v>
      </c>
      <c r="AI437" s="106">
        <f>IF(INDEX(Base_Dados!AI:AI,MATCH($B437,Base_Dados!$B:$B,0))=0,0,
MAX(0, MIN(AI$1,
((INDEX(Base_Dados!AI:AI,MATCH($B437,Base_Dados!$B:$B,0))-MIN(Base_Dados!AI$5:AI$98)) /
(IF(MAX(Base_Dados!AI$5:AI$98)-MIN(Base_Dados!AI$5:AI$98)=0,1,MAX(Base_Dados!AI$5:AI$98)-MIN(Base_Dados!AI$5:AI$98)))) * AI$1)))</f>
        <v>0.2857142857142857</v>
      </c>
      <c r="AJ437" s="106">
        <f>IF(INDEX(Base_Dados!AJ:AJ,MATCH($B437,Base_Dados!$B:$B,0))=0,0,
MAX(0, MIN(AJ$1,
((INDEX(Base_Dados!AJ:AJ,MATCH($B437,Base_Dados!$B:$B,0))-MIN(Base_Dados!AJ$5:AJ$98)) /
(IF(MAX(Base_Dados!AJ$5:AJ$98)-MIN(Base_Dados!AJ$5:AJ$98)=0,1,MAX(Base_Dados!AJ$5:AJ$98)-MIN(Base_Dados!AJ$5:AJ$98)))) * AJ$1)))</f>
        <v>1.9122023809523809</v>
      </c>
      <c r="AK437" s="106">
        <f>IF(INDEX(Base_Dados!AK:AK,MATCH($B437,Base_Dados!$B:$B,0))=0,0,
MAX(0, MIN(AK$1,
((INDEX(Base_Dados!AK:AK,MATCH($B437,Base_Dados!$B:$B,0))-MIN(Base_Dados!AK$5:AK$98)) /
(IF(MAX(Base_Dados!AK$5:AK$98)-MIN(Base_Dados!AK$5:AK$98)=0,1,MAX(Base_Dados!AK$5:AK$98)-MIN(Base_Dados!AK$5:AK$98)))) * AK$1)))</f>
        <v>0.13045977011494253</v>
      </c>
      <c r="AL437" s="106">
        <f>IF(INDEX(Base_Dados!AL:AL,MATCH($B437,Base_Dados!$B:$B,0))=0,0,
MAX(0, MIN(AL$1,
((INDEX(Base_Dados!AL:AL,MATCH($B437,Base_Dados!$B:$B,0))-MIN(Base_Dados!AL$5:AL$98)) /
(IF(MAX(Base_Dados!AL$5:AL$98)-MIN(Base_Dados!AL$5:AL$98)=0,1,MAX(Base_Dados!AL$5:AL$98)-MIN(Base_Dados!AL$5:AL$98)))) * AL$1)))</f>
        <v>5.5555555555555552E-2</v>
      </c>
      <c r="AM437" s="106">
        <f>IF(INDEX(Base_Dados!AM:AM,MATCH($B437,Base_Dados!$B:$B,0))=0,0,
MAX(0, MIN(AM$1,
((INDEX(Base_Dados!AM:AM,MATCH($B437,Base_Dados!$B:$B,0))-MIN(Base_Dados!AM$5:AM$98)) /
(IF(MAX(Base_Dados!AM$5:AM$98)-MIN(Base_Dados!AM$5:AM$98)=0,1,MAX(Base_Dados!AM$5:AM$98)-MIN(Base_Dados!AM$5:AM$98)))) * AM$1)))</f>
        <v>0.26618332470222683</v>
      </c>
      <c r="AN437" s="106">
        <f>IF(INDEX(Base_Dados!AN:AN,MATCH($B437,Base_Dados!$B:$B,0))=0,0,
MAX(0, MIN(AN$1,
((INDEX(Base_Dados!AN:AN,MATCH($B437,Base_Dados!$B:$B,0))-MIN(Base_Dados!AN$5:AN$98)) /
(IF(MAX(Base_Dados!AN$5:AN$98)-MIN(Base_Dados!AN$5:AN$98)=0,1,MAX(Base_Dados!AN$5:AN$98)-MIN(Base_Dados!AN$5:AN$98)))) * AN$1)))</f>
        <v>0.35598233003893376</v>
      </c>
      <c r="AO437" s="106">
        <f>IF(INDEX(Base_Dados!AO:AO,MATCH($B437,Base_Dados!$B:$B,0))=0,0,
MAX(0, MIN(AO$1,
((INDEX(Base_Dados!AO:AO,MATCH($B437,Base_Dados!$B:$B,0))-MIN(Base_Dados!AO$5:AO$98)) /
(IF(MAX(Base_Dados!AO$5:AO$98)-MIN(Base_Dados!AO$5:AO$98)=0,1,MAX(Base_Dados!AO$5:AO$98)-MIN(Base_Dados!AO$5:AO$98)))) * AO$1)))</f>
        <v>0.27419354838709675</v>
      </c>
      <c r="AP437" s="106">
        <f>IF(INDEX(Base_Dados!AP:AP,MATCH($B437,Base_Dados!$B:$B,0))=0,0,
MAX(0, MIN(AP$1,
((INDEX(Base_Dados!AP:AP,MATCH($B437,Base_Dados!$B:$B,0))-MIN(Base_Dados!AP$5:AP$98)) /
(IF(MAX(Base_Dados!AP$5:AP$98)-MIN(Base_Dados!AP$5:AP$98)=0,1,MAX(Base_Dados!AP$5:AP$98)-MIN(Base_Dados!AP$5:AP$98)))) * AP$1)))</f>
        <v>8.9449541284403675E-2</v>
      </c>
      <c r="AQ437" s="106">
        <f>IF(INDEX(Base_Dados!AQ:AQ,MATCH($B437,Base_Dados!$B:$B,0))=0,0,
MAX(0, MIN(AQ$1,
((INDEX(Base_Dados!AQ:AQ,MATCH($B437,Base_Dados!$B:$B,0))-MIN(Base_Dados!AQ$5:AQ$98)) /
(IF(MAX(Base_Dados!AQ$5:AQ$98)-MIN(Base_Dados!AQ$5:AQ$98)=0,1,MAX(Base_Dados!AQ$5:AQ$98)-MIN(Base_Dados!AQ$5:AQ$98)))) * AQ$1)))</f>
        <v>0.1</v>
      </c>
      <c r="AR437" s="106">
        <f>IF(INDEX(Base_Dados!AR:AR,MATCH($B437,Base_Dados!$B:$B,0))=0,0,
MAX(0, MIN(AR$1,
((INDEX(Base_Dados!AR:AR,MATCH($B437,Base_Dados!$B:$B,0))-MIN(Base_Dados!AR$5:AR$98)) /
(IF(MAX(Base_Dados!AR$5:AR$98)-MIN(Base_Dados!AR$5:AR$98)=0,1,MAX(Base_Dados!AR$5:AR$98)-MIN(Base_Dados!AR$5:AR$98)))) * AR$1)))</f>
        <v>0.11290322580645161</v>
      </c>
      <c r="AS437" s="106">
        <f>IF(INDEX(Base_Dados!AS:AS,MATCH($B437,Base_Dados!$B:$B,0))=0,0,
MAX(0, MIN(AS$1,
((INDEX(Base_Dados!AS:AS,MATCH($B437,Base_Dados!$B:$B,0))-MIN(Base_Dados!AS$5:AS$98)) /
(IF(MAX(Base_Dados!AS$5:AS$98)-MIN(Base_Dados!AS$5:AS$98)=0,1,MAX(Base_Dados!AS$5:AS$98)-MIN(Base_Dados!AS$5:AS$98)))) * AS$1)))</f>
        <v>4.878048780487805E-2</v>
      </c>
      <c r="AT437" s="106">
        <f>IF(INDEX(Base_Dados!AT:AT,MATCH($B437,Base_Dados!$B:$B,0))=0,0,
MAX(0, MIN(AT$1,
((INDEX(Base_Dados!AT:AT,MATCH($B437,Base_Dados!$B:$B,0))-MIN(Base_Dados!AT$5:AT$98)) /
(IF(MAX(Base_Dados!AT$5:AT$98)-MIN(Base_Dados!AT$5:AT$98)=0,1,MAX(Base_Dados!AT$5:AT$98)-MIN(Base_Dados!AT$5:AT$98)))) * AT$1)))</f>
        <v>7.857142857142857E-2</v>
      </c>
      <c r="AU437" s="106">
        <f>IF(INDEX(Base_Dados!AU:AU,MATCH($B437,Base_Dados!$B:$B,0))=0,0,
MAX(0, MIN(AU$1,
((INDEX(Base_Dados!AU:AU,MATCH($B437,Base_Dados!$B:$B,0))-MIN(Base_Dados!AU$5:AU$98)) /
(IF(MAX(Base_Dados!AU$5:AU$98)-MIN(Base_Dados!AU$5:AU$98)=0,1,MAX(Base_Dados!AU$5:AU$98)-MIN(Base_Dados!AU$5:AU$98)))) * AU$1)))</f>
        <v>1.0299625468164793E-2</v>
      </c>
      <c r="AV437" s="106">
        <f>IF(INDEX(Base_Dados!AV:AV,MATCH($B437,Base_Dados!$B:$B,0))=0,0,
MAX(0, MIN(AV$1,
((INDEX(Base_Dados!AV:AV,MATCH($B437,Base_Dados!$B:$B,0))-MIN(Base_Dados!AV$5:AV$98)) /
(IF(MAX(Base_Dados!AV$5:AV$98)-MIN(Base_Dados!AV$5:AV$98)=0,1,MAX(Base_Dados!AV$5:AV$98)-MIN(Base_Dados!AV$5:AV$98)))) * AV$1)))</f>
        <v>4.807692307692308E-2</v>
      </c>
      <c r="AW437" s="106">
        <f>IF(INDEX(Base_Dados!AW:AW,MATCH($B437,Base_Dados!$B:$B,0))=0,0,
MAX(0, MIN(AW$1,
((INDEX(Base_Dados!AW:AW,MATCH($B437,Base_Dados!$B:$B,0))-MIN(Base_Dados!AW$5:AW$98)) /
(IF(MAX(Base_Dados!AW$5:AW$98)-MIN(Base_Dados!AW$5:AW$98)=0,1,MAX(Base_Dados!AW$5:AW$98)-MIN(Base_Dados!AW$5:AW$98)))) * AW$1)))</f>
        <v>0.13235294117647059</v>
      </c>
      <c r="AX437" s="106">
        <f>IF(INDEX(Base_Dados!AX:AX,MATCH($B437,Base_Dados!$B:$B,0))=0,0,
MAX(0, MIN(AX$1,
((INDEX(Base_Dados!AX:AX,MATCH($B437,Base_Dados!$B:$B,0))-MIN(Base_Dados!AX$5:AX$98)) /
(IF(MAX(Base_Dados!AX$5:AX$98)-MIN(Base_Dados!AX$5:AX$98)=0,1,MAX(Base_Dados!AX$5:AX$98)-MIN(Base_Dados!AX$5:AX$98)))) * AX$1)))</f>
        <v>8.5236000558581215E-2</v>
      </c>
      <c r="AY437" s="106">
        <f>IF(INDEX(Base_Dados!AY:AY,MATCH($B437,Base_Dados!$B:$B,0))=0,0,
MAX(0, MIN(AY$1,
((INDEX(Base_Dados!AY:AY,MATCH($B437,Base_Dados!$B:$B,0))-MIN(Base_Dados!AY$5:AY$98)) /
(IF(MAX(Base_Dados!AY$5:AY$98)-MIN(Base_Dados!AY$5:AY$98)=0,1,MAX(Base_Dados!AY$5:AY$98)-MIN(Base_Dados!AY$5:AY$98)))) * AY$1)))</f>
        <v>0.20342894823606988</v>
      </c>
      <c r="AZ437" s="106">
        <f>IF(INDEX(Base_Dados!AZ:AZ,MATCH($B437,Base_Dados!$B:$B,0))=0,0,
MAX(0, MIN(AZ$1,
((INDEX(Base_Dados!AZ:AZ,MATCH($B437,Base_Dados!$B:$B,0))-MIN(Base_Dados!AZ$5:AZ$98)) /
(IF(MAX(Base_Dados!AZ$5:AZ$98)-MIN(Base_Dados!AZ$5:AZ$98)=0,1,MAX(Base_Dados!AZ$5:AZ$98)-MIN(Base_Dados!AZ$5:AZ$98)))) * AZ$1)))</f>
        <v>0.5</v>
      </c>
      <c r="BA437" s="106">
        <f>IF(INDEX(Base_Dados!BA:BA,MATCH($B437,Base_Dados!$B:$B,0))=0,0,
MAX(0, MIN(BA$1,
((INDEX(Base_Dados!BA:BA,MATCH($B437,Base_Dados!$B:$B,0))-MIN(Base_Dados!BA$5:BA$98)) /
(IF(MAX(Base_Dados!BA$5:BA$98)-MIN(Base_Dados!BA$5:BA$98)=0,1,MAX(Base_Dados!BA$5:BA$98)-MIN(Base_Dados!BA$5:BA$98)))) * BA$1)))</f>
        <v>0.12737849419392083</v>
      </c>
      <c r="BB437" s="106">
        <f>IF(INDEX(Base_Dados!BB:BB,MATCH($B437,Base_Dados!$B:$B,0))=0,0,
MAX(0, MIN(BB$1,
((INDEX(Base_Dados!BB:BB,MATCH($B437,Base_Dados!$B:$B,0))-MIN(Base_Dados!BB$5:BB$98)) /
(IF(MAX(Base_Dados!BB$5:BB$98)-MIN(Base_Dados!BB$5:BB$98)=0,1,MAX(Base_Dados!BB$5:BB$98)-MIN(Base_Dados!BB$5:BB$98)))) * BB$1)))</f>
        <v>0.24763431033670236</v>
      </c>
      <c r="BC437" s="106">
        <f>IF(INDEX(Base_Dados!BC:BC,MATCH($B437,Base_Dados!$B:$B,0))=0,0,
MAX(0, MIN(BC$1,
((INDEX(Base_Dados!BC:BC,MATCH($B437,Base_Dados!$B:$B,0))-MIN(Base_Dados!BC$5:BC$98)) /
(IF(MAX(Base_Dados!BC$5:BC$98)-MIN(Base_Dados!BC$5:BC$98)=0,1,MAX(Base_Dados!BC$5:BC$98)-MIN(Base_Dados!BC$5:BC$98)))) * BC$1)))</f>
        <v>7.110153514678158E-2</v>
      </c>
      <c r="BD437" s="106">
        <f>IF(INDEX(Base_Dados!BD:BD,MATCH($B437,Base_Dados!$B:$B,0))=0,0,
MAX(0, MIN(BD$1,
((INDEX(Base_Dados!BD:BD,MATCH($B437,Base_Dados!$B:$B,0))-MIN(Base_Dados!BD$5:BD$98)) /
(IF(MAX(Base_Dados!BD$5:BD$98)-MIN(Base_Dados!BD$5:BD$98)=0,1,MAX(Base_Dados!BD$5:BD$98)-MIN(Base_Dados!BD$5:BD$98)))) * BD$1)))</f>
        <v>8.1919534658264667E-2</v>
      </c>
      <c r="BE437" s="106">
        <f>IF(INDEX(Base_Dados!BE:BE,MATCH($B437,Base_Dados!$B:$B,0))=0,0,
MAX(0, MIN(BE$1,
((INDEX(Base_Dados!BE:BE,MATCH($B437,Base_Dados!$B:$B,0))-MIN(Base_Dados!BE$5:BE$98)) /
(IF(MAX(Base_Dados!BE$5:BE$98)-MIN(Base_Dados!BE$5:BE$98)=0,1,MAX(Base_Dados!BE$5:BE$98)-MIN(Base_Dados!BE$5:BE$98)))) * BE$1)))</f>
        <v>0.12995484194681384</v>
      </c>
      <c r="BF437" s="106">
        <f>IF(INDEX(Base_Dados!BF:BF,MATCH($B437,Base_Dados!$B:$B,0))=0,0,
MAX(0, MIN(BF$1,
((INDEX(Base_Dados!BF:BF,MATCH($B437,Base_Dados!$B:$B,0))-MIN(Base_Dados!BF$5:BF$98)) /
(IF(MAX(Base_Dados!BF$5:BF$98)-MIN(Base_Dados!BF$5:BF$98)=0,1,MAX(Base_Dados!BF$5:BF$98)-MIN(Base_Dados!BF$5:BF$98)))) * BF$1)))</f>
        <v>7.3051948051948049E-2</v>
      </c>
      <c r="BG437" s="106">
        <f>IF(INDEX(Base_Dados!BG:BG,MATCH($B437,Base_Dados!$B:$B,0))=0,0,
MAX(0, MIN(BG$1,
((INDEX(Base_Dados!BG:BG,MATCH($B437,Base_Dados!$B:$B,0))-MIN(Base_Dados!BG$5:BG$98)) /
(IF(MAX(Base_Dados!BG$5:BG$98)-MIN(Base_Dados!BG$5:BG$98)=0,1,MAX(Base_Dados!BG$5:BG$98)-MIN(Base_Dados!BG$5:BG$98)))) * BG$1)))</f>
        <v>7.8595317725752512E-2</v>
      </c>
      <c r="BH437" s="106">
        <f>IF(INDEX(Base_Dados!BH:BH,MATCH($B437,Base_Dados!$B:$B,0))=0,0,
MAX(0, MIN(BH$1,
((INDEX(Base_Dados!BH:BH,MATCH($B437,Base_Dados!$B:$B,0))-MIN(Base_Dados!BH$5:BH$98)) /
(IF(MAX(Base_Dados!BH$5:BH$98)-MIN(Base_Dados!BH$5:BH$98)=0,1,MAX(Base_Dados!BH$5:BH$98)-MIN(Base_Dados!BH$5:BH$98)))) * BH$1)))</f>
        <v>0.19780219780219779</v>
      </c>
      <c r="BI437" s="106">
        <f>IF(INDEX(Base_Dados!BI:BI,MATCH($B437,Base_Dados!$B:$B,0))=0,0,
MAX(0, MIN(BI$1,
((INDEX(Base_Dados!BI:BI,MATCH($B437,Base_Dados!$B:$B,0))-MIN(Base_Dados!BI$5:BI$98)) /
(IF(MAX(Base_Dados!BI$5:BI$98)-MIN(Base_Dados!BI$5:BI$98)=0,1,MAX(Base_Dados!BI$5:BI$98)-MIN(Base_Dados!BI$5:BI$98)))) * BI$1)))</f>
        <v>0.43993759750390016</v>
      </c>
      <c r="BJ437" s="106">
        <f>IF(INDEX(Base_Dados!BJ:BJ,MATCH($B437,Base_Dados!$B:$B,0))=0,0,
MAX(0, MIN(BJ$1,
((INDEX(Base_Dados!BJ:BJ,MATCH($B437,Base_Dados!$B:$B,0))-MIN(Base_Dados!BJ$5:BJ$98)) /
(IF(MAX(Base_Dados!BJ$5:BJ$98)-MIN(Base_Dados!BJ$5:BJ$98)=0,1,MAX(Base_Dados!BJ$5:BJ$98)-MIN(Base_Dados!BJ$5:BJ$98)))) * BJ$1)))</f>
        <v>0.2</v>
      </c>
      <c r="BK437" s="106">
        <f>IF(INDEX(Base_Dados!BK:BK,MATCH($B437,Base_Dados!$B:$B,0))=0,0,
MAX(0, MIN(BK$1,
((INDEX(Base_Dados!BK:BK,MATCH($B437,Base_Dados!$B:$B,0))-MIN(Base_Dados!BK$5:BK$98)) /
(IF(MAX(Base_Dados!BK$5:BK$98)-MIN(Base_Dados!BK$5:BK$98)=0,1,MAX(Base_Dados!BK$5:BK$98)-MIN(Base_Dados!BK$5:BK$98)))) * BK$1)))</f>
        <v>0.17857142857142858</v>
      </c>
      <c r="BL437" s="106">
        <f>IF(INDEX(Base_Dados!BL:BL,MATCH($B437,Base_Dados!$B:$B,0))=0,0,
MAX(0, MIN(BL$1,
((INDEX(Base_Dados!BL:BL,MATCH($B437,Base_Dados!$B:$B,0))-MIN(Base_Dados!BL$5:BL$98)) /
(IF(MAX(Base_Dados!BL$5:BL$98)-MIN(Base_Dados!BL$5:BL$98)=0,1,MAX(Base_Dados!BL$5:BL$98)-MIN(Base_Dados!BL$5:BL$98)))) * BL$1)))</f>
        <v>0.18892508143322476</v>
      </c>
      <c r="BM437" s="106">
        <f>IF(INDEX(Base_Dados!BM:BM,MATCH($B437,Base_Dados!$B:$B,0))=0,0,
MAX(0, MIN(BM$1,
((INDEX(Base_Dados!BM:BM,MATCH($B437,Base_Dados!$B:$B,0))-MIN(Base_Dados!BM$5:BM$98)) /
(IF(MAX(Base_Dados!BM$5:BM$98)-MIN(Base_Dados!BM$5:BM$98)=0,1,MAX(Base_Dados!BM$5:BM$98)-MIN(Base_Dados!BM$5:BM$98)))) * BM$1)))</f>
        <v>1</v>
      </c>
      <c r="BN437" s="106">
        <f>IF(INDEX(Base_Dados!BN:BN,MATCH($B437,Base_Dados!$B:$B,0))=0,0,
MAX(0, MIN(BN$1,
((INDEX(Base_Dados!BN:BN,MATCH($B437,Base_Dados!$B:$B,0))-MIN(Base_Dados!BN$5:BN$98)) /
(IF(MAX(Base_Dados!BN$5:BN$98)-MIN(Base_Dados!BN$5:BN$98)=0,1,MAX(Base_Dados!BN$5:BN$98)-MIN(Base_Dados!BN$5:BN$98)))) * BN$1)))</f>
        <v>0.23830491698920922</v>
      </c>
      <c r="BO437" s="106">
        <f>IF(INDEX(Base_Dados!BO:BO,MATCH($B437,Base_Dados!$B:$B,0))=0,0,
MAX(0, MIN(BO$1,
((INDEX(Base_Dados!BO:BO,MATCH($B437,Base_Dados!$B:$B,0))-MIN(Base_Dados!BO$5:BO$98)) /
(IF(MAX(Base_Dados!BO$5:BO$98)-MIN(Base_Dados!BO$5:BO$98)=0,1,MAX(Base_Dados!BO$5:BO$98)-MIN(Base_Dados!BO$5:BO$98)))) * BO$1)))</f>
        <v>3.4482758620689655E-2</v>
      </c>
      <c r="BP437" s="106">
        <f t="shared" si="28"/>
        <v>24.908903969863239</v>
      </c>
      <c r="BQ437" s="111">
        <f t="shared" si="29"/>
        <v>0.44195211724472061</v>
      </c>
      <c r="BR437" s="112">
        <f t="shared" si="30"/>
        <v>0.12744380376669734</v>
      </c>
      <c r="BS437" s="113">
        <f t="shared" si="31"/>
        <v>24.78146016609654</v>
      </c>
    </row>
    <row r="438" spans="1:71">
      <c r="A438" s="21">
        <v>41022</v>
      </c>
      <c r="B438" s="21" t="s">
        <v>471</v>
      </c>
      <c r="C438" s="21" t="s">
        <v>437</v>
      </c>
      <c r="D438" s="105">
        <f>IF(INDEX(Base_Dados!D:D,MATCH($B438,Base_Dados!$B:$B,0))=0,0,
MAX(0, MIN(D$1,
((INDEX(Base_Dados!D:D,MATCH($B438,Base_Dados!$B:$B,0))-MIN(Base_Dados!D$5:D$98)) /
(IF(MAX(Base_Dados!D$5:D$98)-MIN(Base_Dados!D$5:D$98)=0,1,MAX(Base_Dados!D$5:D$98)-MIN(Base_Dados!D$5:D$98)))) * D$1)))</f>
        <v>0.8735112308265025</v>
      </c>
      <c r="E438" s="106">
        <f>IF(INDEX(Base_Dados!E:E,MATCH($B438,Base_Dados!$B:$B,0))=0,0,
MAX(0, MIN(E$1,
((INDEX(Base_Dados!E:E,MATCH($B438,Base_Dados!$B:$B,0))-MIN(Base_Dados!E$5:E$98)) /
(IF(MAX(Base_Dados!E$5:E$98)-MIN(Base_Dados!E$5:E$98)=0,1,MAX(Base_Dados!E$5:E$98)-MIN(Base_Dados!E$5:E$98)))) * E$1)))</f>
        <v>0.22909103515905524</v>
      </c>
      <c r="F438" s="106">
        <f>IF(INDEX(Base_Dados!F:F,MATCH($B438,Base_Dados!$B:$B,0))=0,0,
MAX(0, MIN(F$1,
((INDEX(Base_Dados!F:F,MATCH($B438,Base_Dados!$B:$B,0))-MIN(Base_Dados!F$5:F$98)) /
(IF(MAX(Base_Dados!F$5:F$98)-MIN(Base_Dados!F$5:F$98)=0,1,MAX(Base_Dados!F$5:F$98)-MIN(Base_Dados!F$5:F$98)))) * F$1)))</f>
        <v>0.22208263276217105</v>
      </c>
      <c r="G438" s="106">
        <f>IF(INDEX(Base_Dados!G:G,MATCH($B438,Base_Dados!$B:$B,0))=0,0,
MAX(0, MIN(G$1,
((INDEX(Base_Dados!G:G,MATCH($B438,Base_Dados!$B:$B,0))-MIN(Base_Dados!G$5:G$98)) /
(IF(MAX(Base_Dados!G$5:G$98)-MIN(Base_Dados!G$5:G$98)=0,1,MAX(Base_Dados!G$5:G$98)-MIN(Base_Dados!G$5:G$98)))) * G$1)))</f>
        <v>0.20861978743752144</v>
      </c>
      <c r="H438" s="106">
        <f>IF(INDEX(Base_Dados!H:H,MATCH($B438,Base_Dados!$B:$B,0))=0,0,
MAX(0, MIN(H$1,
((INDEX(Base_Dados!H:H,MATCH($B438,Base_Dados!$B:$B,0))-MIN(Base_Dados!H$5:H$98)) /
(IF(MAX(Base_Dados!H$5:H$98)-MIN(Base_Dados!H$5:H$98)=0,1,MAX(Base_Dados!H$5:H$98)-MIN(Base_Dados!H$5:H$98)))) * H$1)))</f>
        <v>0.21999597486526978</v>
      </c>
      <c r="I438" s="106">
        <f>IF(INDEX(Base_Dados!I:I,MATCH($B438,Base_Dados!$B:$B,0))=0,0,
MAX(0, MIN(I$1,
((INDEX(Base_Dados!I:I,MATCH($B438,Base_Dados!$B:$B,0))-MIN(Base_Dados!I$5:I$98)) /
(IF(MAX(Base_Dados!I$5:I$98)-MIN(Base_Dados!I$5:I$98)=0,1,MAX(Base_Dados!I$5:I$98)-MIN(Base_Dados!I$5:I$98)))) * I$1)))</f>
        <v>0.26067361247908355</v>
      </c>
      <c r="J438" s="106">
        <f>IF(INDEX(Base_Dados!J:J,MATCH($B438,Base_Dados!$B:$B,0))=0,0,
MAX(0, MIN(J$1,
((INDEX(Base_Dados!J:J,MATCH($B438,Base_Dados!$B:$B,0))-MIN(Base_Dados!J$5:J$98)) /
(IF(MAX(Base_Dados!J$5:J$98)-MIN(Base_Dados!J$5:J$98)=0,1,MAX(Base_Dados!J$5:J$98)-MIN(Base_Dados!J$5:J$98)))) * J$1)))</f>
        <v>0.29753839609813915</v>
      </c>
      <c r="K438" s="106">
        <f>IF(INDEX(Base_Dados!K:K,MATCH($B438,Base_Dados!$B:$B,0))=0,0,
MAX(0, MIN(K$1,
((INDEX(Base_Dados!K:K,MATCH($B438,Base_Dados!$B:$B,0))-MIN(Base_Dados!K$5:K$98)) /
(IF(MAX(Base_Dados!K$5:K$98)-MIN(Base_Dados!K$5:K$98)=0,1,MAX(Base_Dados!K$5:K$98)-MIN(Base_Dados!K$5:K$98)))) * K$1)))</f>
        <v>0.31831954382826477</v>
      </c>
      <c r="L438" s="106">
        <f>IF(INDEX(Base_Dados!L:L,MATCH($B438,Base_Dados!$B:$B,0))=0,0,
MAX(0, MIN(L$1,
((INDEX(Base_Dados!L:L,MATCH($B438,Base_Dados!$B:$B,0))-MIN(Base_Dados!L$5:L$98)) /
(IF(MAX(Base_Dados!L$5:L$98)-MIN(Base_Dados!L$5:L$98)=0,1,MAX(Base_Dados!L$5:L$98)-MIN(Base_Dados!L$5:L$98)))) * L$1)))</f>
        <v>0.42231663375920958</v>
      </c>
      <c r="M438" s="106">
        <f>IF(INDEX(Base_Dados!M:M,MATCH($B438,Base_Dados!$B:$B,0))=0,0,
MAX(0, MIN(M$1,
((INDEX(Base_Dados!M:M,MATCH($B438,Base_Dados!$B:$B,0))-MIN(Base_Dados!M$5:M$98)) /
(IF(MAX(Base_Dados!M$5:M$98)-MIN(Base_Dados!M$5:M$98)=0,1,MAX(Base_Dados!M$5:M$98)-MIN(Base_Dados!M$5:M$98)))) * M$1)))</f>
        <v>0.45574344023323615</v>
      </c>
      <c r="N438" s="106">
        <f>IF(INDEX(Base_Dados!N:N,MATCH($B438,Base_Dados!$B:$B,0))=0,0,
MAX(0, MIN(N$1,
((INDEX(Base_Dados!N:N,MATCH($B438,Base_Dados!$B:$B,0))-MIN(Base_Dados!N$5:N$98)) /
(IF(MAX(Base_Dados!N$5:N$98)-MIN(Base_Dados!N$5:N$98)=0,1,MAX(Base_Dados!N$5:N$98)-MIN(Base_Dados!N$5:N$98)))) * N$1)))</f>
        <v>0.54193731586980443</v>
      </c>
      <c r="O438" s="106">
        <f>IF(INDEX(Base_Dados!O:O,MATCH($B438,Base_Dados!$B:$B,0))=0,0,
MAX(0, MIN(O$1,
((INDEX(Base_Dados!O:O,MATCH($B438,Base_Dados!$B:$B,0))-MIN(Base_Dados!O$5:O$98)) /
(IF(MAX(Base_Dados!O$5:O$98)-MIN(Base_Dados!O$5:O$98)=0,1,MAX(Base_Dados!O$5:O$98)-MIN(Base_Dados!O$5:O$98)))) * O$1)))</f>
        <v>0.62272144489659398</v>
      </c>
      <c r="P438" s="106">
        <f>IF(INDEX(Base_Dados!P:P,MATCH($B438,Base_Dados!$B:$B,0))=0,0,
MAX(0, MIN(P$1,
((INDEX(Base_Dados!P:P,MATCH($B438,Base_Dados!$B:$B,0))-MIN(Base_Dados!P$5:P$98)) /
(IF(MAX(Base_Dados!P$5:P$98)-MIN(Base_Dados!P$5:P$98)=0,1,MAX(Base_Dados!P$5:P$98)-MIN(Base_Dados!P$5:P$98)))) * P$1)))</f>
        <v>0.48473047029158978</v>
      </c>
      <c r="Q438" s="106">
        <f>IF(INDEX(Base_Dados!Q:Q,MATCH($B438,Base_Dados!$B:$B,0))=0,0,
MAX(0, MIN(Q$1,
((INDEX(Base_Dados!Q:Q,MATCH($B438,Base_Dados!$B:$B,0))-MIN(Base_Dados!Q$5:Q$98)) /
(IF(MAX(Base_Dados!Q$5:Q$98)-MIN(Base_Dados!Q$5:Q$98)=0,1,MAX(Base_Dados!Q$5:Q$98)-MIN(Base_Dados!Q$5:Q$98)))) * Q$1)))</f>
        <v>0.38913169396029701</v>
      </c>
      <c r="R438" s="106">
        <f>IF(INDEX(Base_Dados!R:R,MATCH($B438,Base_Dados!$B:$B,0))=0,0,
MAX(0, MIN(R$1,
((INDEX(Base_Dados!R:R,MATCH($B438,Base_Dados!$B:$B,0))-MIN(Base_Dados!R$5:R$98)) /
(IF(MAX(Base_Dados!R$5:R$98)-MIN(Base_Dados!R$5:R$98)=0,1,MAX(Base_Dados!R$5:R$98)-MIN(Base_Dados!R$5:R$98)))) * R$1)))</f>
        <v>0.23376105753794715</v>
      </c>
      <c r="S438" s="106">
        <f>IF(INDEX(Base_Dados!S:S,MATCH($B438,Base_Dados!$B:$B,0))=0,0,
MAX(0, MIN(S$1,
((INDEX(Base_Dados!S:S,MATCH($B438,Base_Dados!$B:$B,0))-MIN(Base_Dados!S$5:S$98)) /
(IF(MAX(Base_Dados!S$5:S$98)-MIN(Base_Dados!S$5:S$98)=0,1,MAX(Base_Dados!S$5:S$98)-MIN(Base_Dados!S$5:S$98)))) * S$1)))</f>
        <v>0.38331461094885044</v>
      </c>
      <c r="T438" s="106">
        <f>IF(INDEX(Base_Dados!T:T,MATCH($B438,Base_Dados!$B:$B,0))=0,0,
MAX(0, MIN(T$1,
((INDEX(Base_Dados!T:T,MATCH($B438,Base_Dados!$B:$B,0))-MIN(Base_Dados!T$5:T$98)) /
(IF(MAX(Base_Dados!T$5:T$98)-MIN(Base_Dados!T$5:T$98)=0,1,MAX(Base_Dados!T$5:T$98)-MIN(Base_Dados!T$5:T$98)))) * T$1)))</f>
        <v>1.0833332465251042</v>
      </c>
      <c r="U438" s="106">
        <f>IF(INDEX(Base_Dados!U:U,MATCH($B438,Base_Dados!$B:$B,0))=0,0,
MAX(0, MIN(U$1,
((INDEX(Base_Dados!U:U,MATCH($B438,Base_Dados!$B:$B,0))-MIN(Base_Dados!U$5:U$98)) /
(IF(MAX(Base_Dados!U$5:U$98)-MIN(Base_Dados!U$5:U$98)=0,1,MAX(Base_Dados!U$5:U$98)-MIN(Base_Dados!U$5:U$98)))) * U$1)))</f>
        <v>0.83758391642873065</v>
      </c>
      <c r="V438" s="106">
        <f>IF(INDEX(Base_Dados!V:V,MATCH($B438,Base_Dados!$B:$B,0))=0,0,
MAX(0, MIN(V$1,
((INDEX(Base_Dados!V:V,MATCH($B438,Base_Dados!$B:$B,0))-MIN(Base_Dados!V$5:V$98)) /
(IF(MAX(Base_Dados!V$5:V$98)-MIN(Base_Dados!V$5:V$98)=0,1,MAX(Base_Dados!V$5:V$98)-MIN(Base_Dados!V$5:V$98)))) * V$1)))</f>
        <v>0.78647424322648674</v>
      </c>
      <c r="W438" s="106">
        <f>IF(INDEX(Base_Dados!W:W,MATCH($B438,Base_Dados!$B:$B,0))=0,0,
MAX(0, MIN(W$1,
((INDEX(Base_Dados!W:W,MATCH($B438,Base_Dados!$B:$B,0))-MIN(Base_Dados!W$5:W$98)) /
(IF(MAX(Base_Dados!W$5:W$98)-MIN(Base_Dados!W$5:W$98)=0,1,MAX(Base_Dados!W$5:W$98)-MIN(Base_Dados!W$5:W$98)))) * W$1)))</f>
        <v>2.261196084684594</v>
      </c>
      <c r="X438" s="106">
        <f>IF(INDEX(Base_Dados!X:X,MATCH($B438,Base_Dados!$B:$B,0))=0,0,
MAX(0, MIN(X$1,
((INDEX(Base_Dados!X:X,MATCH($B438,Base_Dados!$B:$B,0))-MIN(Base_Dados!X$5:X$98)) /
(IF(MAX(Base_Dados!X$5:X$98)-MIN(Base_Dados!X$5:X$98)=0,1,MAX(Base_Dados!X$5:X$98)-MIN(Base_Dados!X$5:X$98)))) * X$1)))</f>
        <v>0.1271186440677966</v>
      </c>
      <c r="Y438" s="106">
        <f>IF(INDEX(Base_Dados!Y:Y,MATCH($B438,Base_Dados!$B:$B,0))=0,0,
MAX(0, MIN(Y$1,
((INDEX(Base_Dados!Y:Y,MATCH($B438,Base_Dados!$B:$B,0))-MIN(Base_Dados!Y$5:Y$98)) /
(IF(MAX(Base_Dados!Y$5:Y$98)-MIN(Base_Dados!Y$5:Y$98)=0,1,MAX(Base_Dados!Y$5:Y$98)-MIN(Base_Dados!Y$5:Y$98)))) * Y$1)))</f>
        <v>6.6176470588235295E-2</v>
      </c>
      <c r="Z438" s="106">
        <f>IF(INDEX(Base_Dados!Z:Z,MATCH($B438,Base_Dados!$B:$B,0))=0,0,
MAX(0, MIN(Z$1,
((INDEX(Base_Dados!Z:Z,MATCH($B438,Base_Dados!$B:$B,0))-MIN(Base_Dados!Z$5:Z$98)) /
(IF(MAX(Base_Dados!Z$5:Z$98)-MIN(Base_Dados!Z$5:Z$98)=0,1,MAX(Base_Dados!Z$5:Z$98)-MIN(Base_Dados!Z$5:Z$98)))) * Z$1)))</f>
        <v>1.4285714285714287E-2</v>
      </c>
      <c r="AA438" s="106">
        <f>IF(INDEX(Base_Dados!AA:AA,MATCH($B438,Base_Dados!$B:$B,0))=0,0,
MAX(0, MIN(AA$1,
((INDEX(Base_Dados!AA:AA,MATCH($B438,Base_Dados!$B:$B,0))-MIN(Base_Dados!AA$5:AA$98)) /
(IF(MAX(Base_Dados!AA$5:AA$98)-MIN(Base_Dados!AA$5:AA$98)=0,1,MAX(Base_Dados!AA$5:AA$98)-MIN(Base_Dados!AA$5:AA$98)))) * AA$1)))</f>
        <v>6.2937062937062943E-2</v>
      </c>
      <c r="AB438" s="106">
        <f>IF(INDEX(Base_Dados!AB:AB,MATCH($B438,Base_Dados!$B:$B,0))=0,0,
MAX(0, MIN(AB$1,
((INDEX(Base_Dados!AB:AB,MATCH($B438,Base_Dados!$B:$B,0))-MIN(Base_Dados!AB$5:AB$98)) /
(IF(MAX(Base_Dados!AB$5:AB$98)-MIN(Base_Dados!AB$5:AB$98)=0,1,MAX(Base_Dados!AB$5:AB$98)-MIN(Base_Dados!AB$5:AB$98)))) * AB$1)))</f>
        <v>0.31284273208869506</v>
      </c>
      <c r="AC438" s="106">
        <f>IF(INDEX(Base_Dados!AC:AC,MATCH($B438,Base_Dados!$B:$B,0))=0,0,
MAX(0, MIN(AC$1,
((INDEX(Base_Dados!AC:AC,MATCH($B438,Base_Dados!$B:$B,0))-MIN(Base_Dados!AC$5:AC$98)) /
(IF(MAX(Base_Dados!AC$5:AC$98)-MIN(Base_Dados!AC$5:AC$98)=0,1,MAX(Base_Dados!AC$5:AC$98)-MIN(Base_Dados!AC$5:AC$98)))) * AC$1)))</f>
        <v>0.3230752553478512</v>
      </c>
      <c r="AD438" s="106">
        <f>IF(INDEX(Base_Dados!AD:AD,MATCH($B438,Base_Dados!$B:$B,0))=0,0,
MAX(0, MIN(AD$1,
((INDEX(Base_Dados!AD:AD,MATCH($B438,Base_Dados!$B:$B,0))-MIN(Base_Dados!AD$5:AD$98)) /
(IF(MAX(Base_Dados!AD$5:AD$98)-MIN(Base_Dados!AD$5:AD$98)=0,1,MAX(Base_Dados!AD$5:AD$98)-MIN(Base_Dados!AD$5:AD$98)))) * AD$1)))</f>
        <v>0.22567667504806979</v>
      </c>
      <c r="AE438" s="106">
        <f>IF(INDEX(Base_Dados!AE:AE,MATCH($B438,Base_Dados!$B:$B,0))=0,0,
MAX(0, MIN(AE$1,
((INDEX(Base_Dados!AE:AE,MATCH($B438,Base_Dados!$B:$B,0))-MIN(Base_Dados!AE$5:AE$98)) /
(IF(MAX(Base_Dados!AE$5:AE$98)-MIN(Base_Dados!AE$5:AE$98)=0,1,MAX(Base_Dados!AE$5:AE$98)-MIN(Base_Dados!AE$5:AE$98)))) * AE$1)))</f>
        <v>0.13332374514598017</v>
      </c>
      <c r="AF438" s="106">
        <f>IF(INDEX(Base_Dados!AF:AF,MATCH($B438,Base_Dados!$B:$B,0))=0,0,
MAX(0, MIN(AF$1,
((INDEX(Base_Dados!AF:AF,MATCH($B438,Base_Dados!$B:$B,0))-MIN(Base_Dados!AF$5:AF$98)) /
(IF(MAX(Base_Dados!AF$5:AF$98)-MIN(Base_Dados!AF$5:AF$98)=0,1,MAX(Base_Dados!AF$5:AF$98)-MIN(Base_Dados!AF$5:AF$98)))) * AF$1)))</f>
        <v>0.21891233393095205</v>
      </c>
      <c r="AG438" s="106">
        <f>IF(INDEX(Base_Dados!AG:AG,MATCH($B438,Base_Dados!$B:$B,0))=0,0,
MAX(0, MIN(AG$1,
((INDEX(Base_Dados!AG:AG,MATCH($B438,Base_Dados!$B:$B,0))-MIN(Base_Dados!AG$5:AG$98)) /
(IF(MAX(Base_Dados!AG$5:AG$98)-MIN(Base_Dados!AG$5:AG$98)=0,1,MAX(Base_Dados!AG$5:AG$98)-MIN(Base_Dados!AG$5:AG$98)))) * AG$1)))</f>
        <v>0.38913169396029701</v>
      </c>
      <c r="AH438" s="106">
        <f>IF(INDEX(Base_Dados!AH:AH,MATCH($B438,Base_Dados!$B:$B,0))=0,0,
MAX(0, MIN(AH$1,
((INDEX(Base_Dados!AH:AH,MATCH($B438,Base_Dados!$B:$B,0))-MIN(Base_Dados!AH$5:AH$98)) /
(IF(MAX(Base_Dados!AH$5:AH$98)-MIN(Base_Dados!AH$5:AH$98)=0,1,MAX(Base_Dados!AH$5:AH$98)-MIN(Base_Dados!AH$5:AH$98)))) * AH$1)))</f>
        <v>1.7232297285334235</v>
      </c>
      <c r="AI438" s="106">
        <f>IF(INDEX(Base_Dados!AI:AI,MATCH($B438,Base_Dados!$B:$B,0))=0,0,
MAX(0, MIN(AI$1,
((INDEX(Base_Dados!AI:AI,MATCH($B438,Base_Dados!$B:$B,0))-MIN(Base_Dados!AI$5:AI$98)) /
(IF(MAX(Base_Dados!AI$5:AI$98)-MIN(Base_Dados!AI$5:AI$98)=0,1,MAX(Base_Dados!AI$5:AI$98)-MIN(Base_Dados!AI$5:AI$98)))) * AI$1)))</f>
        <v>0.6785714285714286</v>
      </c>
      <c r="AJ438" s="106">
        <f>IF(INDEX(Base_Dados!AJ:AJ,MATCH($B438,Base_Dados!$B:$B,0))=0,0,
MAX(0, MIN(AJ$1,
((INDEX(Base_Dados!AJ:AJ,MATCH($B438,Base_Dados!$B:$B,0))-MIN(Base_Dados!AJ$5:AJ$98)) /
(IF(MAX(Base_Dados!AJ$5:AJ$98)-MIN(Base_Dados!AJ$5:AJ$98)=0,1,MAX(Base_Dados!AJ$5:AJ$98)-MIN(Base_Dados!AJ$5:AJ$98)))) * AJ$1)))</f>
        <v>1.1246867167919801</v>
      </c>
      <c r="AK438" s="106">
        <f>IF(INDEX(Base_Dados!AK:AK,MATCH($B438,Base_Dados!$B:$B,0))=0,0,
MAX(0, MIN(AK$1,
((INDEX(Base_Dados!AK:AK,MATCH($B438,Base_Dados!$B:$B,0))-MIN(Base_Dados!AK$5:AK$98)) /
(IF(MAX(Base_Dados!AK$5:AK$98)-MIN(Base_Dados!AK$5:AK$98)=0,1,MAX(Base_Dados!AK$5:AK$98)-MIN(Base_Dados!AK$5:AK$98)))) * AK$1)))</f>
        <v>0.10804597701149425</v>
      </c>
      <c r="AL438" s="106">
        <f>IF(INDEX(Base_Dados!AL:AL,MATCH($B438,Base_Dados!$B:$B,0))=0,0,
MAX(0, MIN(AL$1,
((INDEX(Base_Dados!AL:AL,MATCH($B438,Base_Dados!$B:$B,0))-MIN(Base_Dados!AL$5:AL$98)) /
(IF(MAX(Base_Dados!AL$5:AL$98)-MIN(Base_Dados!AL$5:AL$98)=0,1,MAX(Base_Dados!AL$5:AL$98)-MIN(Base_Dados!AL$5:AL$98)))) * AL$1)))</f>
        <v>0</v>
      </c>
      <c r="AM438" s="106">
        <f>IF(INDEX(Base_Dados!AM:AM,MATCH($B438,Base_Dados!$B:$B,0))=0,0,
MAX(0, MIN(AM$1,
((INDEX(Base_Dados!AM:AM,MATCH($B438,Base_Dados!$B:$B,0))-MIN(Base_Dados!AM$5:AM$98)) /
(IF(MAX(Base_Dados!AM$5:AM$98)-MIN(Base_Dados!AM$5:AM$98)=0,1,MAX(Base_Dados!AM$5:AM$98)-MIN(Base_Dados!AM$5:AM$98)))) * AM$1)))</f>
        <v>0.37182806835836352</v>
      </c>
      <c r="AN438" s="106">
        <f>IF(INDEX(Base_Dados!AN:AN,MATCH($B438,Base_Dados!$B:$B,0))=0,0,
MAX(0, MIN(AN$1,
((INDEX(Base_Dados!AN:AN,MATCH($B438,Base_Dados!$B:$B,0))-MIN(Base_Dados!AN$5:AN$98)) /
(IF(MAX(Base_Dados!AN$5:AN$98)-MIN(Base_Dados!AN$5:AN$98)=0,1,MAX(Base_Dados!AN$5:AN$98)-MIN(Base_Dados!AN$5:AN$98)))) * AN$1)))</f>
        <v>0.53908279220779221</v>
      </c>
      <c r="AO438" s="106">
        <f>IF(INDEX(Base_Dados!AO:AO,MATCH($B438,Base_Dados!$B:$B,0))=0,0,
MAX(0, MIN(AO$1,
((INDEX(Base_Dados!AO:AO,MATCH($B438,Base_Dados!$B:$B,0))-MIN(Base_Dados!AO$5:AO$98)) /
(IF(MAX(Base_Dados!AO$5:AO$98)-MIN(Base_Dados!AO$5:AO$98)=0,1,MAX(Base_Dados!AO$5:AO$98)-MIN(Base_Dados!AO$5:AO$98)))) * AO$1)))</f>
        <v>1.6129032258064516E-2</v>
      </c>
      <c r="AP438" s="106">
        <f>IF(INDEX(Base_Dados!AP:AP,MATCH($B438,Base_Dados!$B:$B,0))=0,0,
MAX(0, MIN(AP$1,
((INDEX(Base_Dados!AP:AP,MATCH($B438,Base_Dados!$B:$B,0))-MIN(Base_Dados!AP$5:AP$98)) /
(IF(MAX(Base_Dados!AP$5:AP$98)-MIN(Base_Dados!AP$5:AP$98)=0,1,MAX(Base_Dados!AP$5:AP$98)-MIN(Base_Dados!AP$5:AP$98)))) * AP$1)))</f>
        <v>0.17201834862385321</v>
      </c>
      <c r="AQ438" s="106">
        <f>IF(INDEX(Base_Dados!AQ:AQ,MATCH($B438,Base_Dados!$B:$B,0))=0,0,
MAX(0, MIN(AQ$1,
((INDEX(Base_Dados!AQ:AQ,MATCH($B438,Base_Dados!$B:$B,0))-MIN(Base_Dados!AQ$5:AQ$98)) /
(IF(MAX(Base_Dados!AQ$5:AQ$98)-MIN(Base_Dados!AQ$5:AQ$98)=0,1,MAX(Base_Dados!AQ$5:AQ$98)-MIN(Base_Dados!AQ$5:AQ$98)))) * AQ$1)))</f>
        <v>0.05</v>
      </c>
      <c r="AR438" s="106">
        <f>IF(INDEX(Base_Dados!AR:AR,MATCH($B438,Base_Dados!$B:$B,0))=0,0,
MAX(0, MIN(AR$1,
((INDEX(Base_Dados!AR:AR,MATCH($B438,Base_Dados!$B:$B,0))-MIN(Base_Dados!AR$5:AR$98)) /
(IF(MAX(Base_Dados!AR$5:AR$98)-MIN(Base_Dados!AR$5:AR$98)=0,1,MAX(Base_Dados!AR$5:AR$98)-MIN(Base_Dados!AR$5:AR$98)))) * AR$1)))</f>
        <v>9.6774193548387094E-2</v>
      </c>
      <c r="AS438" s="106">
        <f>IF(INDEX(Base_Dados!AS:AS,MATCH($B438,Base_Dados!$B:$B,0))=0,0,
MAX(0, MIN(AS$1,
((INDEX(Base_Dados!AS:AS,MATCH($B438,Base_Dados!$B:$B,0))-MIN(Base_Dados!AS$5:AS$98)) /
(IF(MAX(Base_Dados!AS$5:AS$98)-MIN(Base_Dados!AS$5:AS$98)=0,1,MAX(Base_Dados!AS$5:AS$98)-MIN(Base_Dados!AS$5:AS$98)))) * AS$1)))</f>
        <v>0.17073170731707318</v>
      </c>
      <c r="AT438" s="106">
        <f>IF(INDEX(Base_Dados!AT:AT,MATCH($B438,Base_Dados!$B:$B,0))=0,0,
MAX(0, MIN(AT$1,
((INDEX(Base_Dados!AT:AT,MATCH($B438,Base_Dados!$B:$B,0))-MIN(Base_Dados!AT$5:AT$98)) /
(IF(MAX(Base_Dados!AT$5:AT$98)-MIN(Base_Dados!AT$5:AT$98)=0,1,MAX(Base_Dados!AT$5:AT$98)-MIN(Base_Dados!AT$5:AT$98)))) * AT$1)))</f>
        <v>6.4285714285714279E-2</v>
      </c>
      <c r="AU438" s="106">
        <f>IF(INDEX(Base_Dados!AU:AU,MATCH($B438,Base_Dados!$B:$B,0))=0,0,
MAX(0, MIN(AU$1,
((INDEX(Base_Dados!AU:AU,MATCH($B438,Base_Dados!$B:$B,0))-MIN(Base_Dados!AU$5:AU$98)) /
(IF(MAX(Base_Dados!AU$5:AU$98)-MIN(Base_Dados!AU$5:AU$98)=0,1,MAX(Base_Dados!AU$5:AU$98)-MIN(Base_Dados!AU$5:AU$98)))) * AU$1)))</f>
        <v>9.7378277153558054E-2</v>
      </c>
      <c r="AV438" s="106">
        <f>IF(INDEX(Base_Dados!AV:AV,MATCH($B438,Base_Dados!$B:$B,0))=0,0,
MAX(0, MIN(AV$1,
((INDEX(Base_Dados!AV:AV,MATCH($B438,Base_Dados!$B:$B,0))-MIN(Base_Dados!AV$5:AV$98)) /
(IF(MAX(Base_Dados!AV$5:AV$98)-MIN(Base_Dados!AV$5:AV$98)=0,1,MAX(Base_Dados!AV$5:AV$98)-MIN(Base_Dados!AV$5:AV$98)))) * AV$1)))</f>
        <v>2.8846153846153848E-2</v>
      </c>
      <c r="AW438" s="106">
        <f>IF(INDEX(Base_Dados!AW:AW,MATCH($B438,Base_Dados!$B:$B,0))=0,0,
MAX(0, MIN(AW$1,
((INDEX(Base_Dados!AW:AW,MATCH($B438,Base_Dados!$B:$B,0))-MIN(Base_Dados!AW$5:AW$98)) /
(IF(MAX(Base_Dados!AW$5:AW$98)-MIN(Base_Dados!AW$5:AW$98)=0,1,MAX(Base_Dados!AW$5:AW$98)-MIN(Base_Dados!AW$5:AW$98)))) * AW$1)))</f>
        <v>0.14705882352941177</v>
      </c>
      <c r="AX438" s="106">
        <f>IF(INDEX(Base_Dados!AX:AX,MATCH($B438,Base_Dados!$B:$B,0))=0,0,
MAX(0, MIN(AX$1,
((INDEX(Base_Dados!AX:AX,MATCH($B438,Base_Dados!$B:$B,0))-MIN(Base_Dados!AX$5:AX$98)) /
(IF(MAX(Base_Dados!AX$5:AX$98)-MIN(Base_Dados!AX$5:AX$98)=0,1,MAX(Base_Dados!AX$5:AX$98)-MIN(Base_Dados!AX$5:AX$98)))) * AX$1)))</f>
        <v>8.0186682968118136E-2</v>
      </c>
      <c r="AY438" s="106">
        <f>IF(INDEX(Base_Dados!AY:AY,MATCH($B438,Base_Dados!$B:$B,0))=0,0,
MAX(0, MIN(AY$1,
((INDEX(Base_Dados!AY:AY,MATCH($B438,Base_Dados!$B:$B,0))-MIN(Base_Dados!AY$5:AY$98)) /
(IF(MAX(Base_Dados!AY$5:AY$98)-MIN(Base_Dados!AY$5:AY$98)=0,1,MAX(Base_Dados!AY$5:AY$98)-MIN(Base_Dados!AY$5:AY$98)))) * AY$1)))</f>
        <v>0.29277942631058357</v>
      </c>
      <c r="AZ438" s="106">
        <f>IF(INDEX(Base_Dados!AZ:AZ,MATCH($B438,Base_Dados!$B:$B,0))=0,0,
MAX(0, MIN(AZ$1,
((INDEX(Base_Dados!AZ:AZ,MATCH($B438,Base_Dados!$B:$B,0))-MIN(Base_Dados!AZ$5:AZ$98)) /
(IF(MAX(Base_Dados!AZ$5:AZ$98)-MIN(Base_Dados!AZ$5:AZ$98)=0,1,MAX(Base_Dados!AZ$5:AZ$98)-MIN(Base_Dados!AZ$5:AZ$98)))) * AZ$1)))</f>
        <v>0.5</v>
      </c>
      <c r="BA438" s="106">
        <f>IF(INDEX(Base_Dados!BA:BA,MATCH($B438,Base_Dados!$B:$B,0))=0,0,
MAX(0, MIN(BA$1,
((INDEX(Base_Dados!BA:BA,MATCH($B438,Base_Dados!$B:$B,0))-MIN(Base_Dados!BA$5:BA$98)) /
(IF(MAX(Base_Dados!BA$5:BA$98)-MIN(Base_Dados!BA$5:BA$98)=0,1,MAX(Base_Dados!BA$5:BA$98)-MIN(Base_Dados!BA$5:BA$98)))) * BA$1)))</f>
        <v>0.12404804724794068</v>
      </c>
      <c r="BB438" s="106">
        <f>IF(INDEX(Base_Dados!BB:BB,MATCH($B438,Base_Dados!$B:$B,0))=0,0,
MAX(0, MIN(BB$1,
((INDEX(Base_Dados!BB:BB,MATCH($B438,Base_Dados!$B:$B,0))-MIN(Base_Dados!BB$5:BB$98)) /
(IF(MAX(Base_Dados!BB$5:BB$98)-MIN(Base_Dados!BB$5:BB$98)=0,1,MAX(Base_Dados!BB$5:BB$98)-MIN(Base_Dados!BB$5:BB$98)))) * BB$1)))</f>
        <v>0.27326199384432404</v>
      </c>
      <c r="BC438" s="106">
        <f>IF(INDEX(Base_Dados!BC:BC,MATCH($B438,Base_Dados!$B:$B,0))=0,0,
MAX(0, MIN(BC$1,
((INDEX(Base_Dados!BC:BC,MATCH($B438,Base_Dados!$B:$B,0))-MIN(Base_Dados!BC$5:BC$98)) /
(IF(MAX(Base_Dados!BC$5:BC$98)-MIN(Base_Dados!BC$5:BC$98)=0,1,MAX(Base_Dados!BC$5:BC$98)-MIN(Base_Dados!BC$5:BC$98)))) * BC$1)))</f>
        <v>0.10557500673309991</v>
      </c>
      <c r="BD438" s="106">
        <f>IF(INDEX(Base_Dados!BD:BD,MATCH($B438,Base_Dados!$B:$B,0))=0,0,
MAX(0, MIN(BD$1,
((INDEX(Base_Dados!BD:BD,MATCH($B438,Base_Dados!$B:$B,0))-MIN(Base_Dados!BD$5:BD$98)) /
(IF(MAX(Base_Dados!BD$5:BD$98)-MIN(Base_Dados!BD$5:BD$98)=0,1,MAX(Base_Dados!BD$5:BD$98)-MIN(Base_Dados!BD$5:BD$98)))) * BD$1)))</f>
        <v>7.1463195069593519E-2</v>
      </c>
      <c r="BE438" s="106">
        <f>IF(INDEX(Base_Dados!BE:BE,MATCH($B438,Base_Dados!$B:$B,0))=0,0,
MAX(0, MIN(BE$1,
((INDEX(Base_Dados!BE:BE,MATCH($B438,Base_Dados!$B:$B,0))-MIN(Base_Dados!BE$5:BE$98)) /
(IF(MAX(Base_Dados!BE$5:BE$98)-MIN(Base_Dados!BE$5:BE$98)=0,1,MAX(Base_Dados!BE$5:BE$98)-MIN(Base_Dados!BE$5:BE$98)))) * BE$1)))</f>
        <v>0.12644254892122428</v>
      </c>
      <c r="BF438" s="106">
        <f>IF(INDEX(Base_Dados!BF:BF,MATCH($B438,Base_Dados!$B:$B,0))=0,0,
MAX(0, MIN(BF$1,
((INDEX(Base_Dados!BF:BF,MATCH($B438,Base_Dados!$B:$B,0))-MIN(Base_Dados!BF$5:BF$98)) /
(IF(MAX(Base_Dados!BF$5:BF$98)-MIN(Base_Dados!BF$5:BF$98)=0,1,MAX(Base_Dados!BF$5:BF$98)-MIN(Base_Dados!BF$5:BF$98)))) * BF$1)))</f>
        <v>4.8701298701298704E-2</v>
      </c>
      <c r="BG438" s="106">
        <f>IF(INDEX(Base_Dados!BG:BG,MATCH($B438,Base_Dados!$B:$B,0))=0,0,
MAX(0, MIN(BG$1,
((INDEX(Base_Dados!BG:BG,MATCH($B438,Base_Dados!$B:$B,0))-MIN(Base_Dados!BG$5:BG$98)) /
(IF(MAX(Base_Dados!BG$5:BG$98)-MIN(Base_Dados!BG$5:BG$98)=0,1,MAX(Base_Dados!BG$5:BG$98)-MIN(Base_Dados!BG$5:BG$98)))) * BG$1)))</f>
        <v>1.4632107023411372E-2</v>
      </c>
      <c r="BH438" s="106">
        <f>IF(INDEX(Base_Dados!BH:BH,MATCH($B438,Base_Dados!$B:$B,0))=0,0,
MAX(0, MIN(BH$1,
((INDEX(Base_Dados!BH:BH,MATCH($B438,Base_Dados!$B:$B,0))-MIN(Base_Dados!BH$5:BH$98)) /
(IF(MAX(Base_Dados!BH$5:BH$98)-MIN(Base_Dados!BH$5:BH$98)=0,1,MAX(Base_Dados!BH$5:BH$98)-MIN(Base_Dados!BH$5:BH$98)))) * BH$1)))</f>
        <v>0.17582417582417584</v>
      </c>
      <c r="BI438" s="106">
        <f>IF(INDEX(Base_Dados!BI:BI,MATCH($B438,Base_Dados!$B:$B,0))=0,0,
MAX(0, MIN(BI$1,
((INDEX(Base_Dados!BI:BI,MATCH($B438,Base_Dados!$B:$B,0))-MIN(Base_Dados!BI$5:BI$98)) /
(IF(MAX(Base_Dados!BI$5:BI$98)-MIN(Base_Dados!BI$5:BI$98)=0,1,MAX(Base_Dados!BI$5:BI$98)-MIN(Base_Dados!BI$5:BI$98)))) * BI$1)))</f>
        <v>0.48673946957878317</v>
      </c>
      <c r="BJ438" s="106">
        <f>IF(INDEX(Base_Dados!BJ:BJ,MATCH($B438,Base_Dados!$B:$B,0))=0,0,
MAX(0, MIN(BJ$1,
((INDEX(Base_Dados!BJ:BJ,MATCH($B438,Base_Dados!$B:$B,0))-MIN(Base_Dados!BJ$5:BJ$98)) /
(IF(MAX(Base_Dados!BJ$5:BJ$98)-MIN(Base_Dados!BJ$5:BJ$98)=0,1,MAX(Base_Dados!BJ$5:BJ$98)-MIN(Base_Dados!BJ$5:BJ$98)))) * BJ$1)))</f>
        <v>0.23157894736842105</v>
      </c>
      <c r="BK438" s="106">
        <f>IF(INDEX(Base_Dados!BK:BK,MATCH($B438,Base_Dados!$B:$B,0))=0,0,
MAX(0, MIN(BK$1,
((INDEX(Base_Dados!BK:BK,MATCH($B438,Base_Dados!$B:$B,0))-MIN(Base_Dados!BK$5:BK$98)) /
(IF(MAX(Base_Dados!BK$5:BK$98)-MIN(Base_Dados!BK$5:BK$98)=0,1,MAX(Base_Dados!BK$5:BK$98)-MIN(Base_Dados!BK$5:BK$98)))) * BK$1)))</f>
        <v>8.9285714285714288E-2</v>
      </c>
      <c r="BL438" s="106">
        <f>IF(INDEX(Base_Dados!BL:BL,MATCH($B438,Base_Dados!$B:$B,0))=0,0,
MAX(0, MIN(BL$1,
((INDEX(Base_Dados!BL:BL,MATCH($B438,Base_Dados!$B:$B,0))-MIN(Base_Dados!BL$5:BL$98)) /
(IF(MAX(Base_Dados!BL$5:BL$98)-MIN(Base_Dados!BL$5:BL$98)=0,1,MAX(Base_Dados!BL$5:BL$98)-MIN(Base_Dados!BL$5:BL$98)))) * BL$1)))</f>
        <v>0.21498371335504887</v>
      </c>
      <c r="BM438" s="106">
        <f>IF(INDEX(Base_Dados!BM:BM,MATCH($B438,Base_Dados!$B:$B,0))=0,0,
MAX(0, MIN(BM$1,
((INDEX(Base_Dados!BM:BM,MATCH($B438,Base_Dados!$B:$B,0))-MIN(Base_Dados!BM$5:BM$98)) /
(IF(MAX(Base_Dados!BM$5:BM$98)-MIN(Base_Dados!BM$5:BM$98)=0,1,MAX(Base_Dados!BM$5:BM$98)-MIN(Base_Dados!BM$5:BM$98)))) * BM$1)))</f>
        <v>1</v>
      </c>
      <c r="BN438" s="106">
        <f>IF(INDEX(Base_Dados!BN:BN,MATCH($B438,Base_Dados!$B:$B,0))=0,0,
MAX(0, MIN(BN$1,
((INDEX(Base_Dados!BN:BN,MATCH($B438,Base_Dados!$B:$B,0))-MIN(Base_Dados!BN$5:BN$98)) /
(IF(MAX(Base_Dados!BN$5:BN$98)-MIN(Base_Dados!BN$5:BN$98)=0,1,MAX(Base_Dados!BN$5:BN$98)-MIN(Base_Dados!BN$5:BN$98)))) * BN$1)))</f>
        <v>4.787659633041786E-2</v>
      </c>
      <c r="BO438" s="106">
        <f>IF(INDEX(Base_Dados!BO:BO,MATCH($B438,Base_Dados!$B:$B,0))=0,0,
MAX(0, MIN(BO$1,
((INDEX(Base_Dados!BO:BO,MATCH($B438,Base_Dados!$B:$B,0))-MIN(Base_Dados!BO$5:BO$98)) /
(IF(MAX(Base_Dados!BO$5:BO$98)-MIN(Base_Dados!BO$5:BO$98)=0,1,MAX(Base_Dados!BO$5:BO$98)-MIN(Base_Dados!BO$5:BO$98)))) * BO$1)))</f>
        <v>7.7586206896551727E-2</v>
      </c>
      <c r="BP438" s="106">
        <f t="shared" si="28"/>
        <v>22.355188791714522</v>
      </c>
      <c r="BQ438" s="111">
        <f t="shared" si="29"/>
        <v>0.40348615684199335</v>
      </c>
      <c r="BR438" s="112">
        <f t="shared" si="30"/>
        <v>8.8977843363970077E-2</v>
      </c>
      <c r="BS438" s="113">
        <f t="shared" si="31"/>
        <v>22.266210948350551</v>
      </c>
    </row>
    <row r="439" spans="1:71">
      <c r="A439" s="21">
        <v>41023</v>
      </c>
      <c r="B439" s="21" t="s">
        <v>206</v>
      </c>
      <c r="C439" s="21" t="s">
        <v>437</v>
      </c>
      <c r="D439" s="105">
        <f>IF(INDEX(Base_Dados!D:D,MATCH($B439,Base_Dados!$B:$B,0))=0,0,
MAX(0, MIN(D$1,
((INDEX(Base_Dados!D:D,MATCH($B439,Base_Dados!$B:$B,0))-MIN(Base_Dados!D$5:D$98)) /
(IF(MAX(Base_Dados!D$5:D$98)-MIN(Base_Dados!D$5:D$98)=0,1,MAX(Base_Dados!D$5:D$98)-MIN(Base_Dados!D$5:D$98)))) * D$1)))</f>
        <v>0.27806402507700223</v>
      </c>
      <c r="E439" s="106">
        <f>IF(INDEX(Base_Dados!E:E,MATCH($B439,Base_Dados!$B:$B,0))=0,0,
MAX(0, MIN(E$1,
((INDEX(Base_Dados!E:E,MATCH($B439,Base_Dados!$B:$B,0))-MIN(Base_Dados!E$5:E$98)) /
(IF(MAX(Base_Dados!E$5:E$98)-MIN(Base_Dados!E$5:E$98)=0,1,MAX(Base_Dados!E$5:E$98)-MIN(Base_Dados!E$5:E$98)))) * E$1)))</f>
        <v>7.4636844946535844E-2</v>
      </c>
      <c r="F439" s="106">
        <f>IF(INDEX(Base_Dados!F:F,MATCH($B439,Base_Dados!$B:$B,0))=0,0,
MAX(0, MIN(F$1,
((INDEX(Base_Dados!F:F,MATCH($B439,Base_Dados!$B:$B,0))-MIN(Base_Dados!F$5:F$98)) /
(IF(MAX(Base_Dados!F$5:F$98)-MIN(Base_Dados!F$5:F$98)=0,1,MAX(Base_Dados!F$5:F$98)-MIN(Base_Dados!F$5:F$98)))) * F$1)))</f>
        <v>7.003192715319366E-2</v>
      </c>
      <c r="G439" s="106">
        <f>IF(INDEX(Base_Dados!G:G,MATCH($B439,Base_Dados!$B:$B,0))=0,0,
MAX(0, MIN(G$1,
((INDEX(Base_Dados!G:G,MATCH($B439,Base_Dados!$B:$B,0))-MIN(Base_Dados!G$5:G$98)) /
(IF(MAX(Base_Dados!G$5:G$98)-MIN(Base_Dados!G$5:G$98)=0,1,MAX(Base_Dados!G$5:G$98)-MIN(Base_Dados!G$5:G$98)))) * G$1)))</f>
        <v>6.9687291362168211E-2</v>
      </c>
      <c r="H439" s="106">
        <f>IF(INDEX(Base_Dados!H:H,MATCH($B439,Base_Dados!$B:$B,0))=0,0,
MAX(0, MIN(H$1,
((INDEX(Base_Dados!H:H,MATCH($B439,Base_Dados!$B:$B,0))-MIN(Base_Dados!H$5:H$98)) /
(IF(MAX(Base_Dados!H$5:H$98)-MIN(Base_Dados!H$5:H$98)=0,1,MAX(Base_Dados!H$5:H$98)-MIN(Base_Dados!H$5:H$98)))) * H$1)))</f>
        <v>7.6495449361568907E-2</v>
      </c>
      <c r="I439" s="106">
        <f>IF(INDEX(Base_Dados!I:I,MATCH($B439,Base_Dados!$B:$B,0))=0,0,
MAX(0, MIN(I$1,
((INDEX(Base_Dados!I:I,MATCH($B439,Base_Dados!$B:$B,0))-MIN(Base_Dados!I$5:I$98)) /
(IF(MAX(Base_Dados!I$5:I$98)-MIN(Base_Dados!I$5:I$98)=0,1,MAX(Base_Dados!I$5:I$98)-MIN(Base_Dados!I$5:I$98)))) * I$1)))</f>
        <v>9.3935149808315493E-2</v>
      </c>
      <c r="J439" s="106">
        <f>IF(INDEX(Base_Dados!J:J,MATCH($B439,Base_Dados!$B:$B,0))=0,0,
MAX(0, MIN(J$1,
((INDEX(Base_Dados!J:J,MATCH($B439,Base_Dados!$B:$B,0))-MIN(Base_Dados!J$5:J$98)) /
(IF(MAX(Base_Dados!J$5:J$98)-MIN(Base_Dados!J$5:J$98)=0,1,MAX(Base_Dados!J$5:J$98)-MIN(Base_Dados!J$5:J$98)))) * J$1)))</f>
        <v>9.9496495542061858E-2</v>
      </c>
      <c r="K439" s="106">
        <f>IF(INDEX(Base_Dados!K:K,MATCH($B439,Base_Dados!$B:$B,0))=0,0,
MAX(0, MIN(K$1,
((INDEX(Base_Dados!K:K,MATCH($B439,Base_Dados!$B:$B,0))-MIN(Base_Dados!K$5:K$98)) /
(IF(MAX(Base_Dados!K$5:K$98)-MIN(Base_Dados!K$5:K$98)=0,1,MAX(Base_Dados!K$5:K$98)-MIN(Base_Dados!K$5:K$98)))) * K$1)))</f>
        <v>0.10829606440071557</v>
      </c>
      <c r="L439" s="106">
        <f>IF(INDEX(Base_Dados!L:L,MATCH($B439,Base_Dados!$B:$B,0))=0,0,
MAX(0, MIN(L$1,
((INDEX(Base_Dados!L:L,MATCH($B439,Base_Dados!$B:$B,0))-MIN(Base_Dados!L$5:L$98)) /
(IF(MAX(Base_Dados!L$5:L$98)-MIN(Base_Dados!L$5:L$98)=0,1,MAX(Base_Dados!L$5:L$98)-MIN(Base_Dados!L$5:L$98)))) * L$1)))</f>
        <v>0.11753724176609329</v>
      </c>
      <c r="M439" s="106">
        <f>IF(INDEX(Base_Dados!M:M,MATCH($B439,Base_Dados!$B:$B,0))=0,0,
MAX(0, MIN(M$1,
((INDEX(Base_Dados!M:M,MATCH($B439,Base_Dados!$B:$B,0))-MIN(Base_Dados!M$5:M$98)) /
(IF(MAX(Base_Dados!M$5:M$98)-MIN(Base_Dados!M$5:M$98)=0,1,MAX(Base_Dados!M$5:M$98)-MIN(Base_Dados!M$5:M$98)))) * M$1)))</f>
        <v>0.11504373177842565</v>
      </c>
      <c r="N439" s="106">
        <f>IF(INDEX(Base_Dados!N:N,MATCH($B439,Base_Dados!$B:$B,0))=0,0,
MAX(0, MIN(N$1,
((INDEX(Base_Dados!N:N,MATCH($B439,Base_Dados!$B:$B,0))-MIN(Base_Dados!N$5:N$98)) /
(IF(MAX(Base_Dados!N$5:N$98)-MIN(Base_Dados!N$5:N$98)=0,1,MAX(Base_Dados!N$5:N$98)-MIN(Base_Dados!N$5:N$98)))) * N$1)))</f>
        <v>0.14834534246737419</v>
      </c>
      <c r="O439" s="106">
        <f>IF(INDEX(Base_Dados!O:O,MATCH($B439,Base_Dados!$B:$B,0))=0,0,
MAX(0, MIN(O$1,
((INDEX(Base_Dados!O:O,MATCH($B439,Base_Dados!$B:$B,0))-MIN(Base_Dados!O$5:O$98)) /
(IF(MAX(Base_Dados!O$5:O$98)-MIN(Base_Dados!O$5:O$98)=0,1,MAX(Base_Dados!O$5:O$98)-MIN(Base_Dados!O$5:O$98)))) * O$1)))</f>
        <v>0.18880651095378784</v>
      </c>
      <c r="P439" s="106">
        <f>IF(INDEX(Base_Dados!P:P,MATCH($B439,Base_Dados!$B:$B,0))=0,0,
MAX(0, MIN(P$1,
((INDEX(Base_Dados!P:P,MATCH($B439,Base_Dados!$B:$B,0))-MIN(Base_Dados!P$5:P$98)) /
(IF(MAX(Base_Dados!P$5:P$98)-MIN(Base_Dados!P$5:P$98)=0,1,MAX(Base_Dados!P$5:P$98)-MIN(Base_Dados!P$5:P$98)))) * P$1)))</f>
        <v>5.587208711536689E-2</v>
      </c>
      <c r="Q439" s="106">
        <f>IF(INDEX(Base_Dados!Q:Q,MATCH($B439,Base_Dados!$B:$B,0))=0,0,
MAX(0, MIN(Q$1,
((INDEX(Base_Dados!Q:Q,MATCH($B439,Base_Dados!$B:$B,0))-MIN(Base_Dados!Q$5:Q$98)) /
(IF(MAX(Base_Dados!Q$5:Q$98)-MIN(Base_Dados!Q$5:Q$98)=0,1,MAX(Base_Dados!Q$5:Q$98)-MIN(Base_Dados!Q$5:Q$98)))) * Q$1)))</f>
        <v>1.0926228213364225E-2</v>
      </c>
      <c r="R439" s="106">
        <f>IF(INDEX(Base_Dados!R:R,MATCH($B439,Base_Dados!$B:$B,0))=0,0,
MAX(0, MIN(R$1,
((INDEX(Base_Dados!R:R,MATCH($B439,Base_Dados!$B:$B,0))-MIN(Base_Dados!R$5:R$98)) /
(IF(MAX(Base_Dados!R$5:R$98)-MIN(Base_Dados!R$5:R$98)=0,1,MAX(Base_Dados!R$5:R$98)-MIN(Base_Dados!R$5:R$98)))) * R$1)))</f>
        <v>1.5876354859781009E-2</v>
      </c>
      <c r="S439" s="106">
        <f>IF(INDEX(Base_Dados!S:S,MATCH($B439,Base_Dados!$B:$B,0))=0,0,
MAX(0, MIN(S$1,
((INDEX(Base_Dados!S:S,MATCH($B439,Base_Dados!$B:$B,0))-MIN(Base_Dados!S$5:S$98)) /
(IF(MAX(Base_Dados!S$5:S$98)-MIN(Base_Dados!S$5:S$98)=0,1,MAX(Base_Dados!S$5:S$98)-MIN(Base_Dados!S$5:S$98)))) * S$1)))</f>
        <v>2.7147457500187225E-2</v>
      </c>
      <c r="T439" s="106">
        <f>IF(INDEX(Base_Dados!T:T,MATCH($B439,Base_Dados!$B:$B,0))=0,0,
MAX(0, MIN(T$1,
((INDEX(Base_Dados!T:T,MATCH($B439,Base_Dados!$B:$B,0))-MIN(Base_Dados!T$5:T$98)) /
(IF(MAX(Base_Dados!T$5:T$98)-MIN(Base_Dados!T$5:T$98)=0,1,MAX(Base_Dados!T$5:T$98)-MIN(Base_Dados!T$5:T$98)))) * T$1)))</f>
        <v>0.376708351732917</v>
      </c>
      <c r="U439" s="106">
        <f>IF(INDEX(Base_Dados!U:U,MATCH($B439,Base_Dados!$B:$B,0))=0,0,
MAX(0, MIN(U$1,
((INDEX(Base_Dados!U:U,MATCH($B439,Base_Dados!$B:$B,0))-MIN(Base_Dados!U$5:U$98)) /
(IF(MAX(Base_Dados!U$5:U$98)-MIN(Base_Dados!U$5:U$98)=0,1,MAX(Base_Dados!U$5:U$98)-MIN(Base_Dados!U$5:U$98)))) * U$1)))</f>
        <v>0.74822384071671322</v>
      </c>
      <c r="V439" s="106">
        <f>IF(INDEX(Base_Dados!V:V,MATCH($B439,Base_Dados!$B:$B,0))=0,0,
MAX(0, MIN(V$1,
((INDEX(Base_Dados!V:V,MATCH($B439,Base_Dados!$B:$B,0))-MIN(Base_Dados!V$5:V$98)) /
(IF(MAX(Base_Dados!V$5:V$98)-MIN(Base_Dados!V$5:V$98)=0,1,MAX(Base_Dados!V$5:V$98)-MIN(Base_Dados!V$5:V$98)))) * V$1)))</f>
        <v>3.3971275265381733E-2</v>
      </c>
      <c r="W439" s="106">
        <f>IF(INDEX(Base_Dados!W:W,MATCH($B439,Base_Dados!$B:$B,0))=0,0,
MAX(0, MIN(W$1,
((INDEX(Base_Dados!W:W,MATCH($B439,Base_Dados!$B:$B,0))-MIN(Base_Dados!W$5:W$98)) /
(IF(MAX(Base_Dados!W$5:W$98)-MIN(Base_Dados!W$5:W$98)=0,1,MAX(Base_Dados!W$5:W$98)-MIN(Base_Dados!W$5:W$98)))) * W$1)))</f>
        <v>2.6292781525133297</v>
      </c>
      <c r="X439" s="106">
        <f>IF(INDEX(Base_Dados!X:X,MATCH($B439,Base_Dados!$B:$B,0))=0,0,
MAX(0, MIN(X$1,
((INDEX(Base_Dados!X:X,MATCH($B439,Base_Dados!$B:$B,0))-MIN(Base_Dados!X$5:X$98)) /
(IF(MAX(Base_Dados!X$5:X$98)-MIN(Base_Dados!X$5:X$98)=0,1,MAX(Base_Dados!X$5:X$98)-MIN(Base_Dados!X$5:X$98)))) * X$1)))</f>
        <v>0</v>
      </c>
      <c r="Y439" s="106">
        <f>IF(INDEX(Base_Dados!Y:Y,MATCH($B439,Base_Dados!$B:$B,0))=0,0,
MAX(0, MIN(Y$1,
((INDEX(Base_Dados!Y:Y,MATCH($B439,Base_Dados!$B:$B,0))-MIN(Base_Dados!Y$5:Y$98)) /
(IF(MAX(Base_Dados!Y$5:Y$98)-MIN(Base_Dados!Y$5:Y$98)=0,1,MAX(Base_Dados!Y$5:Y$98)-MIN(Base_Dados!Y$5:Y$98)))) * Y$1)))</f>
        <v>0</v>
      </c>
      <c r="Z439" s="106">
        <f>IF(INDEX(Base_Dados!Z:Z,MATCH($B439,Base_Dados!$B:$B,0))=0,0,
MAX(0, MIN(Z$1,
((INDEX(Base_Dados!Z:Z,MATCH($B439,Base_Dados!$B:$B,0))-MIN(Base_Dados!Z$5:Z$98)) /
(IF(MAX(Base_Dados!Z$5:Z$98)-MIN(Base_Dados!Z$5:Z$98)=0,1,MAX(Base_Dados!Z$5:Z$98)-MIN(Base_Dados!Z$5:Z$98)))) * Z$1)))</f>
        <v>0</v>
      </c>
      <c r="AA439" s="106">
        <f>IF(INDEX(Base_Dados!AA:AA,MATCH($B439,Base_Dados!$B:$B,0))=0,0,
MAX(0, MIN(AA$1,
((INDEX(Base_Dados!AA:AA,MATCH($B439,Base_Dados!$B:$B,0))-MIN(Base_Dados!AA$5:AA$98)) /
(IF(MAX(Base_Dados!AA$5:AA$98)-MIN(Base_Dados!AA$5:AA$98)=0,1,MAX(Base_Dados!AA$5:AA$98)-MIN(Base_Dados!AA$5:AA$98)))) * AA$1)))</f>
        <v>0</v>
      </c>
      <c r="AB439" s="106">
        <f>IF(INDEX(Base_Dados!AB:AB,MATCH($B439,Base_Dados!$B:$B,0))=0,0,
MAX(0, MIN(AB$1,
((INDEX(Base_Dados!AB:AB,MATCH($B439,Base_Dados!$B:$B,0))-MIN(Base_Dados!AB$5:AB$98)) /
(IF(MAX(Base_Dados!AB$5:AB$98)-MIN(Base_Dados!AB$5:AB$98)=0,1,MAX(Base_Dados!AB$5:AB$98)-MIN(Base_Dados!AB$5:AB$98)))) * AB$1)))</f>
        <v>0.98243196693076129</v>
      </c>
      <c r="AC439" s="106">
        <f>IF(INDEX(Base_Dados!AC:AC,MATCH($B439,Base_Dados!$B:$B,0))=0,0,
MAX(0, MIN(AC$1,
((INDEX(Base_Dados!AC:AC,MATCH($B439,Base_Dados!$B:$B,0))-MIN(Base_Dados!AC$5:AC$98)) /
(IF(MAX(Base_Dados!AC$5:AC$98)-MIN(Base_Dados!AC$5:AC$98)=0,1,MAX(Base_Dados!AC$5:AC$98)-MIN(Base_Dados!AC$5:AC$98)))) * AC$1)))</f>
        <v>2.3089708999807286E-2</v>
      </c>
      <c r="AD439" s="106">
        <f>IF(INDEX(Base_Dados!AD:AD,MATCH($B439,Base_Dados!$B:$B,0))=0,0,
MAX(0, MIN(AD$1,
((INDEX(Base_Dados!AD:AD,MATCH($B439,Base_Dados!$B:$B,0))-MIN(Base_Dados!AD$5:AD$98)) /
(IF(MAX(Base_Dados!AD$5:AD$98)-MIN(Base_Dados!AD$5:AD$98)=0,1,MAX(Base_Dados!AD$5:AD$98)-MIN(Base_Dados!AD$5:AD$98)))) * AD$1)))</f>
        <v>1.8503180002958142E-2</v>
      </c>
      <c r="AE439" s="106">
        <f>IF(INDEX(Base_Dados!AE:AE,MATCH($B439,Base_Dados!$B:$B,0))=0,0,
MAX(0, MIN(AE$1,
((INDEX(Base_Dados!AE:AE,MATCH($B439,Base_Dados!$B:$B,0))-MIN(Base_Dados!AE$5:AE$98)) /
(IF(MAX(Base_Dados!AE$5:AE$98)-MIN(Base_Dados!AE$5:AE$98)=0,1,MAX(Base_Dados!AE$5:AE$98)-MIN(Base_Dados!AE$5:AE$98)))) * AE$1)))</f>
        <v>8.3704875593269088E-3</v>
      </c>
      <c r="AF439" s="106">
        <f>IF(INDEX(Base_Dados!AF:AF,MATCH($B439,Base_Dados!$B:$B,0))=0,0,
MAX(0, MIN(AF$1,
((INDEX(Base_Dados!AF:AF,MATCH($B439,Base_Dados!$B:$B,0))-MIN(Base_Dados!AF$5:AF$98)) /
(IF(MAX(Base_Dados!AF$5:AF$98)-MIN(Base_Dados!AF$5:AF$98)=0,1,MAX(Base_Dados!AF$5:AF$98)-MIN(Base_Dados!AF$5:AF$98)))) * AF$1)))</f>
        <v>9.7457821909621659E-3</v>
      </c>
      <c r="AG439" s="106">
        <f>IF(INDEX(Base_Dados!AG:AG,MATCH($B439,Base_Dados!$B:$B,0))=0,0,
MAX(0, MIN(AG$1,
((INDEX(Base_Dados!AG:AG,MATCH($B439,Base_Dados!$B:$B,0))-MIN(Base_Dados!AG$5:AG$98)) /
(IF(MAX(Base_Dados!AG$5:AG$98)-MIN(Base_Dados!AG$5:AG$98)=0,1,MAX(Base_Dados!AG$5:AG$98)-MIN(Base_Dados!AG$5:AG$98)))) * AG$1)))</f>
        <v>1.0926228213364225E-2</v>
      </c>
      <c r="AH439" s="106">
        <f>IF(INDEX(Base_Dados!AH:AH,MATCH($B439,Base_Dados!$B:$B,0))=0,0,
MAX(0, MIN(AH$1,
((INDEX(Base_Dados!AH:AH,MATCH($B439,Base_Dados!$B:$B,0))-MIN(Base_Dados!AH$5:AH$98)) /
(IF(MAX(Base_Dados!AH$5:AH$98)-MIN(Base_Dados!AH$5:AH$98)=0,1,MAX(Base_Dados!AH$5:AH$98)-MIN(Base_Dados!AH$5:AH$98)))) * AH$1)))</f>
        <v>1.6736257243941302</v>
      </c>
      <c r="AI439" s="106">
        <f>IF(INDEX(Base_Dados!AI:AI,MATCH($B439,Base_Dados!$B:$B,0))=0,0,
MAX(0, MIN(AI$1,
((INDEX(Base_Dados!AI:AI,MATCH($B439,Base_Dados!$B:$B,0))-MIN(Base_Dados!AI$5:AI$98)) /
(IF(MAX(Base_Dados!AI$5:AI$98)-MIN(Base_Dados!AI$5:AI$98)=0,1,MAX(Base_Dados!AI$5:AI$98)-MIN(Base_Dados!AI$5:AI$98)))) * AI$1)))</f>
        <v>0.75</v>
      </c>
      <c r="AJ439" s="106">
        <f>IF(INDEX(Base_Dados!AJ:AJ,MATCH($B439,Base_Dados!$B:$B,0))=0,0,
MAX(0, MIN(AJ$1,
((INDEX(Base_Dados!AJ:AJ,MATCH($B439,Base_Dados!$B:$B,0))-MIN(Base_Dados!AJ$5:AJ$98)) /
(IF(MAX(Base_Dados!AJ$5:AJ$98)-MIN(Base_Dados!AJ$5:AJ$98)=0,1,MAX(Base_Dados!AJ$5:AJ$98)-MIN(Base_Dados!AJ$5:AJ$98)))) * AJ$1)))</f>
        <v>1.417233560090703E-2</v>
      </c>
      <c r="AK439" s="106">
        <f>IF(INDEX(Base_Dados!AK:AK,MATCH($B439,Base_Dados!$B:$B,0))=0,0,
MAX(0, MIN(AK$1,
((INDEX(Base_Dados!AK:AK,MATCH($B439,Base_Dados!$B:$B,0))-MIN(Base_Dados!AK$5:AK$98)) /
(IF(MAX(Base_Dados!AK$5:AK$98)-MIN(Base_Dados!AK$5:AK$98)=0,1,MAX(Base_Dados!AK$5:AK$98)-MIN(Base_Dados!AK$5:AK$98)))) * AK$1)))</f>
        <v>1.0919540229885057E-2</v>
      </c>
      <c r="AL439" s="106">
        <f>IF(INDEX(Base_Dados!AL:AL,MATCH($B439,Base_Dados!$B:$B,0))=0,0,
MAX(0, MIN(AL$1,
((INDEX(Base_Dados!AL:AL,MATCH($B439,Base_Dados!$B:$B,0))-MIN(Base_Dados!AL$5:AL$98)) /
(IF(MAX(Base_Dados!AL$5:AL$98)-MIN(Base_Dados!AL$5:AL$98)=0,1,MAX(Base_Dados!AL$5:AL$98)-MIN(Base_Dados!AL$5:AL$98)))) * AL$1)))</f>
        <v>0.1111111111111111</v>
      </c>
      <c r="AM439" s="106">
        <f>IF(INDEX(Base_Dados!AM:AM,MATCH($B439,Base_Dados!$B:$B,0))=0,0,
MAX(0, MIN(AM$1,
((INDEX(Base_Dados!AM:AM,MATCH($B439,Base_Dados!$B:$B,0))-MIN(Base_Dados!AM$5:AM$98)) /
(IF(MAX(Base_Dados!AM$5:AM$98)-MIN(Base_Dados!AM$5:AM$98)=0,1,MAX(Base_Dados!AM$5:AM$98)-MIN(Base_Dados!AM$5:AM$98)))) * AM$1)))</f>
        <v>5.1786639047125844E-3</v>
      </c>
      <c r="AN439" s="106">
        <f>IF(INDEX(Base_Dados!AN:AN,MATCH($B439,Base_Dados!$B:$B,0))=0,0,
MAX(0, MIN(AN$1,
((INDEX(Base_Dados!AN:AN,MATCH($B439,Base_Dados!$B:$B,0))-MIN(Base_Dados!AN$5:AN$98)) /
(IF(MAX(Base_Dados!AN$5:AN$98)-MIN(Base_Dados!AN$5:AN$98)=0,1,MAX(Base_Dados!AN$5:AN$98)-MIN(Base_Dados!AN$5:AN$98)))) * AN$1)))</f>
        <v>4.9307036247334748E-2</v>
      </c>
      <c r="AO439" s="106">
        <f>IF(INDEX(Base_Dados!AO:AO,MATCH($B439,Base_Dados!$B:$B,0))=0,0,
MAX(0, MIN(AO$1,
((INDEX(Base_Dados!AO:AO,MATCH($B439,Base_Dados!$B:$B,0))-MIN(Base_Dados!AO$5:AO$98)) /
(IF(MAX(Base_Dados!AO$5:AO$98)-MIN(Base_Dados!AO$5:AO$98)=0,1,MAX(Base_Dados!AO$5:AO$98)-MIN(Base_Dados!AO$5:AO$98)))) * AO$1)))</f>
        <v>0</v>
      </c>
      <c r="AP439" s="106">
        <f>IF(INDEX(Base_Dados!AP:AP,MATCH($B439,Base_Dados!$B:$B,0))=0,0,
MAX(0, MIN(AP$1,
((INDEX(Base_Dados!AP:AP,MATCH($B439,Base_Dados!$B:$B,0))-MIN(Base_Dados!AP$5:AP$98)) /
(IF(MAX(Base_Dados!AP$5:AP$98)-MIN(Base_Dados!AP$5:AP$98)=0,1,MAX(Base_Dados!AP$5:AP$98)-MIN(Base_Dados!AP$5:AP$98)))) * AP$1)))</f>
        <v>4.5871559633027525E-3</v>
      </c>
      <c r="AQ439" s="106">
        <f>IF(INDEX(Base_Dados!AQ:AQ,MATCH($B439,Base_Dados!$B:$B,0))=0,0,
MAX(0, MIN(AQ$1,
((INDEX(Base_Dados!AQ:AQ,MATCH($B439,Base_Dados!$B:$B,0))-MIN(Base_Dados!AQ$5:AQ$98)) /
(IF(MAX(Base_Dados!AQ$5:AQ$98)-MIN(Base_Dados!AQ$5:AQ$98)=0,1,MAX(Base_Dados!AQ$5:AQ$98)-MIN(Base_Dados!AQ$5:AQ$98)))) * AQ$1)))</f>
        <v>0</v>
      </c>
      <c r="AR439" s="106">
        <f>IF(INDEX(Base_Dados!AR:AR,MATCH($B439,Base_Dados!$B:$B,0))=0,0,
MAX(0, MIN(AR$1,
((INDEX(Base_Dados!AR:AR,MATCH($B439,Base_Dados!$B:$B,0))-MIN(Base_Dados!AR$5:AR$98)) /
(IF(MAX(Base_Dados!AR$5:AR$98)-MIN(Base_Dados!AR$5:AR$98)=0,1,MAX(Base_Dados!AR$5:AR$98)-MIN(Base_Dados!AR$5:AR$98)))) * AR$1)))</f>
        <v>0</v>
      </c>
      <c r="AS439" s="106">
        <f>IF(INDEX(Base_Dados!AS:AS,MATCH($B439,Base_Dados!$B:$B,0))=0,0,
MAX(0, MIN(AS$1,
((INDEX(Base_Dados!AS:AS,MATCH($B439,Base_Dados!$B:$B,0))-MIN(Base_Dados!AS$5:AS$98)) /
(IF(MAX(Base_Dados!AS$5:AS$98)-MIN(Base_Dados!AS$5:AS$98)=0,1,MAX(Base_Dados!AS$5:AS$98)-MIN(Base_Dados!AS$5:AS$98)))) * AS$1)))</f>
        <v>0</v>
      </c>
      <c r="AT439" s="106">
        <f>IF(INDEX(Base_Dados!AT:AT,MATCH($B439,Base_Dados!$B:$B,0))=0,0,
MAX(0, MIN(AT$1,
((INDEX(Base_Dados!AT:AT,MATCH($B439,Base_Dados!$B:$B,0))-MIN(Base_Dados!AT$5:AT$98)) /
(IF(MAX(Base_Dados!AT$5:AT$98)-MIN(Base_Dados!AT$5:AT$98)=0,1,MAX(Base_Dados!AT$5:AT$98)-MIN(Base_Dados!AT$5:AT$98)))) * AT$1)))</f>
        <v>0</v>
      </c>
      <c r="AU439" s="106">
        <f>IF(INDEX(Base_Dados!AU:AU,MATCH($B439,Base_Dados!$B:$B,0))=0,0,
MAX(0, MIN(AU$1,
((INDEX(Base_Dados!AU:AU,MATCH($B439,Base_Dados!$B:$B,0))-MIN(Base_Dados!AU$5:AU$98)) /
(IF(MAX(Base_Dados!AU$5:AU$98)-MIN(Base_Dados!AU$5:AU$98)=0,1,MAX(Base_Dados!AU$5:AU$98)-MIN(Base_Dados!AU$5:AU$98)))) * AU$1)))</f>
        <v>1.8726591760299626E-3</v>
      </c>
      <c r="AV439" s="106">
        <f>IF(INDEX(Base_Dados!AV:AV,MATCH($B439,Base_Dados!$B:$B,0))=0,0,
MAX(0, MIN(AV$1,
((INDEX(Base_Dados!AV:AV,MATCH($B439,Base_Dados!$B:$B,0))-MIN(Base_Dados!AV$5:AV$98)) /
(IF(MAX(Base_Dados!AV$5:AV$98)-MIN(Base_Dados!AV$5:AV$98)=0,1,MAX(Base_Dados!AV$5:AV$98)-MIN(Base_Dados!AV$5:AV$98)))) * AV$1)))</f>
        <v>0</v>
      </c>
      <c r="AW439" s="106">
        <f>IF(INDEX(Base_Dados!AW:AW,MATCH($B439,Base_Dados!$B:$B,0))=0,0,
MAX(0, MIN(AW$1,
((INDEX(Base_Dados!AW:AW,MATCH($B439,Base_Dados!$B:$B,0))-MIN(Base_Dados!AW$5:AW$98)) /
(IF(MAX(Base_Dados!AW$5:AW$98)-MIN(Base_Dados!AW$5:AW$98)=0,1,MAX(Base_Dados!AW$5:AW$98)-MIN(Base_Dados!AW$5:AW$98)))) * AW$1)))</f>
        <v>0</v>
      </c>
      <c r="AX439" s="106">
        <f>IF(INDEX(Base_Dados!AX:AX,MATCH($B439,Base_Dados!$B:$B,0))=0,0,
MAX(0, MIN(AX$1,
((INDEX(Base_Dados!AX:AX,MATCH($B439,Base_Dados!$B:$B,0))-MIN(Base_Dados!AX$5:AX$98)) /
(IF(MAX(Base_Dados!AX$5:AX$98)-MIN(Base_Dados!AX$5:AX$98)=0,1,MAX(Base_Dados!AX$5:AX$98)-MIN(Base_Dados!AX$5:AX$98)))) * AX$1)))</f>
        <v>2.8427793404751929E-3</v>
      </c>
      <c r="AY439" s="106">
        <f>IF(INDEX(Base_Dados!AY:AY,MATCH($B439,Base_Dados!$B:$B,0))=0,0,
MAX(0, MIN(AY$1,
((INDEX(Base_Dados!AY:AY,MATCH($B439,Base_Dados!$B:$B,0))-MIN(Base_Dados!AY$5:AY$98)) /
(IF(MAX(Base_Dados!AY$5:AY$98)-MIN(Base_Dados!AY$5:AY$98)=0,1,MAX(Base_Dados!AY$5:AY$98)-MIN(Base_Dados!AY$5:AY$98)))) * AY$1)))</f>
        <v>0</v>
      </c>
      <c r="AZ439" s="106">
        <f>IF(INDEX(Base_Dados!AZ:AZ,MATCH($B439,Base_Dados!$B:$B,0))=0,0,
MAX(0, MIN(AZ$1,
((INDEX(Base_Dados!AZ:AZ,MATCH($B439,Base_Dados!$B:$B,0))-MIN(Base_Dados!AZ$5:AZ$98)) /
(IF(MAX(Base_Dados!AZ$5:AZ$98)-MIN(Base_Dados!AZ$5:AZ$98)=0,1,MAX(Base_Dados!AZ$5:AZ$98)-MIN(Base_Dados!AZ$5:AZ$98)))) * AZ$1)))</f>
        <v>0</v>
      </c>
      <c r="BA439" s="106">
        <f>IF(INDEX(Base_Dados!BA:BA,MATCH($B439,Base_Dados!$B:$B,0))=0,0,
MAX(0, MIN(BA$1,
((INDEX(Base_Dados!BA:BA,MATCH($B439,Base_Dados!$B:$B,0))-MIN(Base_Dados!BA$5:BA$98)) /
(IF(MAX(Base_Dados!BA$5:BA$98)-MIN(Base_Dados!BA$5:BA$98)=0,1,MAX(Base_Dados!BA$5:BA$98)-MIN(Base_Dados!BA$5:BA$98)))) * BA$1)))</f>
        <v>2.3512955438619861E-2</v>
      </c>
      <c r="BB439" s="106">
        <f>IF(INDEX(Base_Dados!BB:BB,MATCH($B439,Base_Dados!$B:$B,0))=0,0,
MAX(0, MIN(BB$1,
((INDEX(Base_Dados!BB:BB,MATCH($B439,Base_Dados!$B:$B,0))-MIN(Base_Dados!BB$5:BB$98)) /
(IF(MAX(Base_Dados!BB$5:BB$98)-MIN(Base_Dados!BB$5:BB$98)=0,1,MAX(Base_Dados!BB$5:BB$98)-MIN(Base_Dados!BB$5:BB$98)))) * BB$1)))</f>
        <v>0.33290753692710123</v>
      </c>
      <c r="BC439" s="106">
        <f>IF(INDEX(Base_Dados!BC:BC,MATCH($B439,Base_Dados!$B:$B,0))=0,0,
MAX(0, MIN(BC$1,
((INDEX(Base_Dados!BC:BC,MATCH($B439,Base_Dados!$B:$B,0))-MIN(Base_Dados!BC$5:BC$98)) /
(IF(MAX(Base_Dados!BC$5:BC$98)-MIN(Base_Dados!BC$5:BC$98)=0,1,MAX(Base_Dados!BC$5:BC$98)-MIN(Base_Dados!BC$5:BC$98)))) * BC$1)))</f>
        <v>4.1475895502289251E-2</v>
      </c>
      <c r="BD439" s="106">
        <f>IF(INDEX(Base_Dados!BD:BD,MATCH($B439,Base_Dados!$B:$B,0))=0,0,
MAX(0, MIN(BD$1,
((INDEX(Base_Dados!BD:BD,MATCH($B439,Base_Dados!$B:$B,0))-MIN(Base_Dados!BD$5:BD$98)) /
(IF(MAX(Base_Dados!BD$5:BD$98)-MIN(Base_Dados!BD$5:BD$98)=0,1,MAX(Base_Dados!BD$5:BD$98)-MIN(Base_Dados!BD$5:BD$98)))) * BD$1)))</f>
        <v>1.2741499896129077E-2</v>
      </c>
      <c r="BE439" s="106">
        <f>IF(INDEX(Base_Dados!BE:BE,MATCH($B439,Base_Dados!$B:$B,0))=0,0,
MAX(0, MIN(BE$1,
((INDEX(Base_Dados!BE:BE,MATCH($B439,Base_Dados!$B:$B,0))-MIN(Base_Dados!BE$5:BE$98)) /
(IF(MAX(Base_Dados!BE$5:BE$98)-MIN(Base_Dados!BE$5:BE$98)=0,1,MAX(Base_Dados!BE$5:BE$98)-MIN(Base_Dados!BE$5:BE$98)))) * BE$1)))</f>
        <v>3.86352232814852E-2</v>
      </c>
      <c r="BF439" s="106">
        <f>IF(INDEX(Base_Dados!BF:BF,MATCH($B439,Base_Dados!$B:$B,0))=0,0,
MAX(0, MIN(BF$1,
((INDEX(Base_Dados!BF:BF,MATCH($B439,Base_Dados!$B:$B,0))-MIN(Base_Dados!BF$5:BF$98)) /
(IF(MAX(Base_Dados!BF$5:BF$98)-MIN(Base_Dados!BF$5:BF$98)=0,1,MAX(Base_Dados!BF$5:BF$98)-MIN(Base_Dados!BF$5:BF$98)))) * BF$1)))</f>
        <v>0</v>
      </c>
      <c r="BG439" s="106">
        <f>IF(INDEX(Base_Dados!BG:BG,MATCH($B439,Base_Dados!$B:$B,0))=0,0,
MAX(0, MIN(BG$1,
((INDEX(Base_Dados!BG:BG,MATCH($B439,Base_Dados!$B:$B,0))-MIN(Base_Dados!BG$5:BG$98)) /
(IF(MAX(Base_Dados!BG$5:BG$98)-MIN(Base_Dados!BG$5:BG$98)=0,1,MAX(Base_Dados!BG$5:BG$98)-MIN(Base_Dados!BG$5:BG$98)))) * BG$1)))</f>
        <v>0</v>
      </c>
      <c r="BH439" s="106">
        <f>IF(INDEX(Base_Dados!BH:BH,MATCH($B439,Base_Dados!$B:$B,0))=0,0,
MAX(0, MIN(BH$1,
((INDEX(Base_Dados!BH:BH,MATCH($B439,Base_Dados!$B:$B,0))-MIN(Base_Dados!BH$5:BH$98)) /
(IF(MAX(Base_Dados!BH$5:BH$98)-MIN(Base_Dados!BH$5:BH$98)=0,1,MAX(Base_Dados!BH$5:BH$98)-MIN(Base_Dados!BH$5:BH$98)))) * BH$1)))</f>
        <v>3.2967032967032968E-2</v>
      </c>
      <c r="BI439" s="106">
        <f>IF(INDEX(Base_Dados!BI:BI,MATCH($B439,Base_Dados!$B:$B,0))=0,0,
MAX(0, MIN(BI$1,
((INDEX(Base_Dados!BI:BI,MATCH($B439,Base_Dados!$B:$B,0))-MIN(Base_Dados!BI$5:BI$98)) /
(IF(MAX(Base_Dados!BI$5:BI$98)-MIN(Base_Dados!BI$5:BI$98)=0,1,MAX(Base_Dados!BI$5:BI$98)-MIN(Base_Dados!BI$5:BI$98)))) * BI$1)))</f>
        <v>4.6801872074882997E-2</v>
      </c>
      <c r="BJ439" s="106">
        <f>IF(INDEX(Base_Dados!BJ:BJ,MATCH($B439,Base_Dados!$B:$B,0))=0,0,
MAX(0, MIN(BJ$1,
((INDEX(Base_Dados!BJ:BJ,MATCH($B439,Base_Dados!$B:$B,0))-MIN(Base_Dados!BJ$5:BJ$98)) /
(IF(MAX(Base_Dados!BJ$5:BJ$98)-MIN(Base_Dados!BJ$5:BJ$98)=0,1,MAX(Base_Dados!BJ$5:BJ$98)-MIN(Base_Dados!BJ$5:BJ$98)))) * BJ$1)))</f>
        <v>2.1052631578947368E-2</v>
      </c>
      <c r="BK439" s="106">
        <f>IF(INDEX(Base_Dados!BK:BK,MATCH($B439,Base_Dados!$B:$B,0))=0,0,
MAX(0, MIN(BK$1,
((INDEX(Base_Dados!BK:BK,MATCH($B439,Base_Dados!$B:$B,0))-MIN(Base_Dados!BK$5:BK$98)) /
(IF(MAX(Base_Dados!BK$5:BK$98)-MIN(Base_Dados!BK$5:BK$98)=0,1,MAX(Base_Dados!BK$5:BK$98)-MIN(Base_Dados!BK$5:BK$98)))) * BK$1)))</f>
        <v>0</v>
      </c>
      <c r="BL439" s="106">
        <f>IF(INDEX(Base_Dados!BL:BL,MATCH($B439,Base_Dados!$B:$B,0))=0,0,
MAX(0, MIN(BL$1,
((INDEX(Base_Dados!BL:BL,MATCH($B439,Base_Dados!$B:$B,0))-MIN(Base_Dados!BL$5:BL$98)) /
(IF(MAX(Base_Dados!BL$5:BL$98)-MIN(Base_Dados!BL$5:BL$98)=0,1,MAX(Base_Dados!BL$5:BL$98)-MIN(Base_Dados!BL$5:BL$98)))) * BL$1)))</f>
        <v>2.9315960912052116E-2</v>
      </c>
      <c r="BM439" s="106">
        <f>IF(INDEX(Base_Dados!BM:BM,MATCH($B439,Base_Dados!$B:$B,0))=0,0,
MAX(0, MIN(BM$1,
((INDEX(Base_Dados!BM:BM,MATCH($B439,Base_Dados!$B:$B,0))-MIN(Base_Dados!BM$5:BM$98)) /
(IF(MAX(Base_Dados!BM$5:BM$98)-MIN(Base_Dados!BM$5:BM$98)=0,1,MAX(Base_Dados!BM$5:BM$98)-MIN(Base_Dados!BM$5:BM$98)))) * BM$1)))</f>
        <v>0.9860874863540583</v>
      </c>
      <c r="BN439" s="106">
        <f>IF(INDEX(Base_Dados!BN:BN,MATCH($B439,Base_Dados!$B:$B,0))=0,0,
MAX(0, MIN(BN$1,
((INDEX(Base_Dados!BN:BN,MATCH($B439,Base_Dados!$B:$B,0))-MIN(Base_Dados!BN$5:BN$98)) /
(IF(MAX(Base_Dados!BN$5:BN$98)-MIN(Base_Dados!BN$5:BN$98)=0,1,MAX(Base_Dados!BN$5:BN$98)-MIN(Base_Dados!BN$5:BN$98)))) * BN$1)))</f>
        <v>0.27205238441391649</v>
      </c>
      <c r="BO439" s="106">
        <f>IF(INDEX(Base_Dados!BO:BO,MATCH($B439,Base_Dados!$B:$B,0))=0,0,
MAX(0, MIN(BO$1,
((INDEX(Base_Dados!BO:BO,MATCH($B439,Base_Dados!$B:$B,0))-MIN(Base_Dados!BO$5:BO$98)) /
(IF(MAX(Base_Dados!BO$5:BO$98)-MIN(Base_Dados!BO$5:BO$98)=0,1,MAX(Base_Dados!BO$5:BO$98)-MIN(Base_Dados!BO$5:BO$98)))) * BO$1)))</f>
        <v>3.4482758620689655E-2</v>
      </c>
      <c r="BP439" s="106">
        <f t="shared" si="28"/>
        <v>10.88709742036656</v>
      </c>
      <c r="BQ439" s="111">
        <f t="shared" si="29"/>
        <v>0.42713140177078768</v>
      </c>
      <c r="BR439" s="112">
        <f t="shared" si="30"/>
        <v>0.11262308829276441</v>
      </c>
      <c r="BS439" s="113">
        <f t="shared" si="31"/>
        <v>10.774474332073796</v>
      </c>
    </row>
    <row r="440" spans="1:71">
      <c r="A440" s="21">
        <v>41024</v>
      </c>
      <c r="B440" s="21" t="s">
        <v>449</v>
      </c>
      <c r="C440" s="21" t="s">
        <v>437</v>
      </c>
      <c r="D440" s="105">
        <f>IF(INDEX(Base_Dados!D:D,MATCH($B440,Base_Dados!$B:$B,0))=0,0,
MAX(0, MIN(D$1,
((INDEX(Base_Dados!D:D,MATCH($B440,Base_Dados!$B:$B,0))-MIN(Base_Dados!D$5:D$98)) /
(IF(MAX(Base_Dados!D$5:D$98)-MIN(Base_Dados!D$5:D$98)=0,1,MAX(Base_Dados!D$5:D$98)-MIN(Base_Dados!D$5:D$98)))) * D$1)))</f>
        <v>0.88302259759741963</v>
      </c>
      <c r="E440" s="106">
        <f>IF(INDEX(Base_Dados!E:E,MATCH($B440,Base_Dados!$B:$B,0))=0,0,
MAX(0, MIN(E$1,
((INDEX(Base_Dados!E:E,MATCH($B440,Base_Dados!$B:$B,0))-MIN(Base_Dados!E$5:E$98)) /
(IF(MAX(Base_Dados!E$5:E$98)-MIN(Base_Dados!E$5:E$98)=0,1,MAX(Base_Dados!E$5:E$98)-MIN(Base_Dados!E$5:E$98)))) * E$1)))</f>
        <v>0.27214961047194058</v>
      </c>
      <c r="F440" s="106">
        <f>IF(INDEX(Base_Dados!F:F,MATCH($B440,Base_Dados!$B:$B,0))=0,0,
MAX(0, MIN(F$1,
((INDEX(Base_Dados!F:F,MATCH($B440,Base_Dados!$B:$B,0))-MIN(Base_Dados!F$5:F$98)) /
(IF(MAX(Base_Dados!F$5:F$98)-MIN(Base_Dados!F$5:F$98)=0,1,MAX(Base_Dados!F$5:F$98)-MIN(Base_Dados!F$5:F$98)))) * F$1)))</f>
        <v>0.25518107796648593</v>
      </c>
      <c r="G440" s="106">
        <f>IF(INDEX(Base_Dados!G:G,MATCH($B440,Base_Dados!$B:$B,0))=0,0,
MAX(0, MIN(G$1,
((INDEX(Base_Dados!G:G,MATCH($B440,Base_Dados!$B:$B,0))-MIN(Base_Dados!G$5:G$98)) /
(IF(MAX(Base_Dados!G$5:G$98)-MIN(Base_Dados!G$5:G$98)=0,1,MAX(Base_Dados!G$5:G$98)-MIN(Base_Dados!G$5:G$98)))) * G$1)))</f>
        <v>0.23005647882495173</v>
      </c>
      <c r="H440" s="106">
        <f>IF(INDEX(Base_Dados!H:H,MATCH($B440,Base_Dados!$B:$B,0))=0,0,
MAX(0, MIN(H$1,
((INDEX(Base_Dados!H:H,MATCH($B440,Base_Dados!$B:$B,0))-MIN(Base_Dados!H$5:H$98)) /
(IF(MAX(Base_Dados!H$5:H$98)-MIN(Base_Dados!H$5:H$98)=0,1,MAX(Base_Dados!H$5:H$98)-MIN(Base_Dados!H$5:H$98)))) * H$1)))</f>
        <v>0.23554193966770276</v>
      </c>
      <c r="I440" s="106">
        <f>IF(INDEX(Base_Dados!I:I,MATCH($B440,Base_Dados!$B:$B,0))=0,0,
MAX(0, MIN(I$1,
((INDEX(Base_Dados!I:I,MATCH($B440,Base_Dados!$B:$B,0))-MIN(Base_Dados!I$5:I$98)) /
(IF(MAX(Base_Dados!I$5:I$98)-MIN(Base_Dados!I$5:I$98)=0,1,MAX(Base_Dados!I$5:I$98)-MIN(Base_Dados!I$5:I$98)))) * I$1)))</f>
        <v>0.27432423364079339</v>
      </c>
      <c r="J440" s="106">
        <f>IF(INDEX(Base_Dados!J:J,MATCH($B440,Base_Dados!$B:$B,0))=0,0,
MAX(0, MIN(J$1,
((INDEX(Base_Dados!J:J,MATCH($B440,Base_Dados!$B:$B,0))-MIN(Base_Dados!J$5:J$98)) /
(IF(MAX(Base_Dados!J$5:J$98)-MIN(Base_Dados!J$5:J$98)=0,1,MAX(Base_Dados!J$5:J$98)-MIN(Base_Dados!J$5:J$98)))) * J$1)))</f>
        <v>0.28703816549453121</v>
      </c>
      <c r="K440" s="106">
        <f>IF(INDEX(Base_Dados!K:K,MATCH($B440,Base_Dados!$B:$B,0))=0,0,
MAX(0, MIN(K$1,
((INDEX(Base_Dados!K:K,MATCH($B440,Base_Dados!$B:$B,0))-MIN(Base_Dados!K$5:K$98)) /
(IF(MAX(Base_Dados!K$5:K$98)-MIN(Base_Dados!K$5:K$98)=0,1,MAX(Base_Dados!K$5:K$98)-MIN(Base_Dados!K$5:K$98)))) * K$1)))</f>
        <v>0.31777728085867618</v>
      </c>
      <c r="L440" s="106">
        <f>IF(INDEX(Base_Dados!L:L,MATCH($B440,Base_Dados!$B:$B,0))=0,0,
MAX(0, MIN(L$1,
((INDEX(Base_Dados!L:L,MATCH($B440,Base_Dados!$B:$B,0))-MIN(Base_Dados!L$5:L$98)) /
(IF(MAX(Base_Dados!L$5:L$98)-MIN(Base_Dados!L$5:L$98)=0,1,MAX(Base_Dados!L$5:L$98)-MIN(Base_Dados!L$5:L$98)))) * L$1)))</f>
        <v>0.40812673340350175</v>
      </c>
      <c r="M440" s="106">
        <f>IF(INDEX(Base_Dados!M:M,MATCH($B440,Base_Dados!$B:$B,0))=0,0,
MAX(0, MIN(M$1,
((INDEX(Base_Dados!M:M,MATCH($B440,Base_Dados!$B:$B,0))-MIN(Base_Dados!M$5:M$98)) /
(IF(MAX(Base_Dados!M$5:M$98)-MIN(Base_Dados!M$5:M$98)=0,1,MAX(Base_Dados!M$5:M$98)-MIN(Base_Dados!M$5:M$98)))) * M$1)))</f>
        <v>0.44529446064139944</v>
      </c>
      <c r="N440" s="106">
        <f>IF(INDEX(Base_Dados!N:N,MATCH($B440,Base_Dados!$B:$B,0))=0,0,
MAX(0, MIN(N$1,
((INDEX(Base_Dados!N:N,MATCH($B440,Base_Dados!$B:$B,0))-MIN(Base_Dados!N$5:N$98)) /
(IF(MAX(Base_Dados!N$5:N$98)-MIN(Base_Dados!N$5:N$98)=0,1,MAX(Base_Dados!N$5:N$98)-MIN(Base_Dados!N$5:N$98)))) * N$1)))</f>
        <v>0.47314804955098855</v>
      </c>
      <c r="O440" s="106">
        <f>IF(INDEX(Base_Dados!O:O,MATCH($B440,Base_Dados!$B:$B,0))=0,0,
MAX(0, MIN(O$1,
((INDEX(Base_Dados!O:O,MATCH($B440,Base_Dados!$B:$B,0))-MIN(Base_Dados!O$5:O$98)) /
(IF(MAX(Base_Dados!O$5:O$98)-MIN(Base_Dados!O$5:O$98)=0,1,MAX(Base_Dados!O$5:O$98)-MIN(Base_Dados!O$5:O$98)))) * O$1)))</f>
        <v>0.46674842521879706</v>
      </c>
      <c r="P440" s="106">
        <f>IF(INDEX(Base_Dados!P:P,MATCH($B440,Base_Dados!$B:$B,0))=0,0,
MAX(0, MIN(P$1,
((INDEX(Base_Dados!P:P,MATCH($B440,Base_Dados!$B:$B,0))-MIN(Base_Dados!P$5:P$98)) /
(IF(MAX(Base_Dados!P$5:P$98)-MIN(Base_Dados!P$5:P$98)=0,1,MAX(Base_Dados!P$5:P$98)-MIN(Base_Dados!P$5:P$98)))) * P$1)))</f>
        <v>0.45459078416591242</v>
      </c>
      <c r="Q440" s="106">
        <f>IF(INDEX(Base_Dados!Q:Q,MATCH($B440,Base_Dados!$B:$B,0))=0,0,
MAX(0, MIN(Q$1,
((INDEX(Base_Dados!Q:Q,MATCH($B440,Base_Dados!$B:$B,0))-MIN(Base_Dados!Q$5:Q$98)) /
(IF(MAX(Base_Dados!Q$5:Q$98)-MIN(Base_Dados!Q$5:Q$98)=0,1,MAX(Base_Dados!Q$5:Q$98)-MIN(Base_Dados!Q$5:Q$98)))) * Q$1)))</f>
        <v>0.29895740087409828</v>
      </c>
      <c r="R440" s="106">
        <f>IF(INDEX(Base_Dados!R:R,MATCH($B440,Base_Dados!$B:$B,0))=0,0,
MAX(0, MIN(R$1,
((INDEX(Base_Dados!R:R,MATCH($B440,Base_Dados!$B:$B,0))-MIN(Base_Dados!R$5:R$98)) /
(IF(MAX(Base_Dados!R$5:R$98)-MIN(Base_Dados!R$5:R$98)=0,1,MAX(Base_Dados!R$5:R$98)-MIN(Base_Dados!R$5:R$98)))) * R$1)))</f>
        <v>0.22922179289881869</v>
      </c>
      <c r="S440" s="106">
        <f>IF(INDEX(Base_Dados!S:S,MATCH($B440,Base_Dados!$B:$B,0))=0,0,
MAX(0, MIN(S$1,
((INDEX(Base_Dados!S:S,MATCH($B440,Base_Dados!$B:$B,0))-MIN(Base_Dados!S$5:S$98)) /
(IF(MAX(Base_Dados!S$5:S$98)-MIN(Base_Dados!S$5:S$98)=0,1,MAX(Base_Dados!S$5:S$98)-MIN(Base_Dados!S$5:S$98)))) * S$1)))</f>
        <v>0.34746498914101698</v>
      </c>
      <c r="T440" s="106">
        <f>IF(INDEX(Base_Dados!T:T,MATCH($B440,Base_Dados!$B:$B,0))=0,0,
MAX(0, MIN(T$1,
((INDEX(Base_Dados!T:T,MATCH($B440,Base_Dados!$B:$B,0))-MIN(Base_Dados!T$5:T$98)) /
(IF(MAX(Base_Dados!T$5:T$98)-MIN(Base_Dados!T$5:T$98)=0,1,MAX(Base_Dados!T$5:T$98)-MIN(Base_Dados!T$5:T$98)))) * T$1)))</f>
        <v>1.185919136008416</v>
      </c>
      <c r="U440" s="106">
        <f>IF(INDEX(Base_Dados!U:U,MATCH($B440,Base_Dados!$B:$B,0))=0,0,
MAX(0, MIN(U$1,
((INDEX(Base_Dados!U:U,MATCH($B440,Base_Dados!$B:$B,0))-MIN(Base_Dados!U$5:U$98)) /
(IF(MAX(Base_Dados!U$5:U$98)-MIN(Base_Dados!U$5:U$98)=0,1,MAX(Base_Dados!U$5:U$98)-MIN(Base_Dados!U$5:U$98)))) * U$1)))</f>
        <v>0.83626090564677358</v>
      </c>
      <c r="V440" s="106">
        <f>IF(INDEX(Base_Dados!V:V,MATCH($B440,Base_Dados!$B:$B,0))=0,0,
MAX(0, MIN(V$1,
((INDEX(Base_Dados!V:V,MATCH($B440,Base_Dados!$B:$B,0))-MIN(Base_Dados!V$5:V$98)) /
(IF(MAX(Base_Dados!V$5:V$98)-MIN(Base_Dados!V$5:V$98)=0,1,MAX(Base_Dados!V$5:V$98)-MIN(Base_Dados!V$5:V$98)))) * V$1)))</f>
        <v>0.63281305389998388</v>
      </c>
      <c r="W440" s="106">
        <f>IF(INDEX(Base_Dados!W:W,MATCH($B440,Base_Dados!$B:$B,0))=0,0,
MAX(0, MIN(W$1,
((INDEX(Base_Dados!W:W,MATCH($B440,Base_Dados!$B:$B,0))-MIN(Base_Dados!W$5:W$98)) /
(IF(MAX(Base_Dados!W$5:W$98)-MIN(Base_Dados!W$5:W$98)=0,1,MAX(Base_Dados!W$5:W$98)-MIN(Base_Dados!W$5:W$98)))) * W$1)))</f>
        <v>2.3596172701442035</v>
      </c>
      <c r="X440" s="106">
        <f>IF(INDEX(Base_Dados!X:X,MATCH($B440,Base_Dados!$B:$B,0))=0,0,
MAX(0, MIN(X$1,
((INDEX(Base_Dados!X:X,MATCH($B440,Base_Dados!$B:$B,0))-MIN(Base_Dados!X$5:X$98)) /
(IF(MAX(Base_Dados!X$5:X$98)-MIN(Base_Dados!X$5:X$98)=0,1,MAX(Base_Dados!X$5:X$98)-MIN(Base_Dados!X$5:X$98)))) * X$1)))</f>
        <v>0.33050847457627119</v>
      </c>
      <c r="Y440" s="106">
        <f>IF(INDEX(Base_Dados!Y:Y,MATCH($B440,Base_Dados!$B:$B,0))=0,0,
MAX(0, MIN(Y$1,
((INDEX(Base_Dados!Y:Y,MATCH($B440,Base_Dados!$B:$B,0))-MIN(Base_Dados!Y$5:Y$98)) /
(IF(MAX(Base_Dados!Y$5:Y$98)-MIN(Base_Dados!Y$5:Y$98)=0,1,MAX(Base_Dados!Y$5:Y$98)-MIN(Base_Dados!Y$5:Y$98)))) * Y$1)))</f>
        <v>4.4117647058823525E-2</v>
      </c>
      <c r="Z440" s="106">
        <f>IF(INDEX(Base_Dados!Z:Z,MATCH($B440,Base_Dados!$B:$B,0))=0,0,
MAX(0, MIN(Z$1,
((INDEX(Base_Dados!Z:Z,MATCH($B440,Base_Dados!$B:$B,0))-MIN(Base_Dados!Z$5:Z$98)) /
(IF(MAX(Base_Dados!Z$5:Z$98)-MIN(Base_Dados!Z$5:Z$98)=0,1,MAX(Base_Dados!Z$5:Z$98)-MIN(Base_Dados!Z$5:Z$98)))) * Z$1)))</f>
        <v>1</v>
      </c>
      <c r="AA440" s="106">
        <f>IF(INDEX(Base_Dados!AA:AA,MATCH($B440,Base_Dados!$B:$B,0))=0,0,
MAX(0, MIN(AA$1,
((INDEX(Base_Dados!AA:AA,MATCH($B440,Base_Dados!$B:$B,0))-MIN(Base_Dados!AA$5:AA$98)) /
(IF(MAX(Base_Dados!AA$5:AA$98)-MIN(Base_Dados!AA$5:AA$98)=0,1,MAX(Base_Dados!AA$5:AA$98)-MIN(Base_Dados!AA$5:AA$98)))) * AA$1)))</f>
        <v>0.15734265734265734</v>
      </c>
      <c r="AB440" s="106">
        <f>IF(INDEX(Base_Dados!AB:AB,MATCH($B440,Base_Dados!$B:$B,0))=0,0,
MAX(0, MIN(AB$1,
((INDEX(Base_Dados!AB:AB,MATCH($B440,Base_Dados!$B:$B,0))-MIN(Base_Dados!AB$5:AB$98)) /
(IF(MAX(Base_Dados!AB$5:AB$98)-MIN(Base_Dados!AB$5:AB$98)=0,1,MAX(Base_Dados!AB$5:AB$98)-MIN(Base_Dados!AB$5:AB$98)))) * AB$1)))</f>
        <v>0.22997399373640853</v>
      </c>
      <c r="AC440" s="106">
        <f>IF(INDEX(Base_Dados!AC:AC,MATCH($B440,Base_Dados!$B:$B,0))=0,0,
MAX(0, MIN(AC$1,
((INDEX(Base_Dados!AC:AC,MATCH($B440,Base_Dados!$B:$B,0))-MIN(Base_Dados!AC$5:AC$98)) /
(IF(MAX(Base_Dados!AC$5:AC$98)-MIN(Base_Dados!AC$5:AC$98)=0,1,MAX(Base_Dados!AC$5:AC$98)-MIN(Base_Dados!AC$5:AC$98)))) * AC$1)))</f>
        <v>0.28668818654846789</v>
      </c>
      <c r="AD440" s="106">
        <f>IF(INDEX(Base_Dados!AD:AD,MATCH($B440,Base_Dados!$B:$B,0))=0,0,
MAX(0, MIN(AD$1,
((INDEX(Base_Dados!AD:AD,MATCH($B440,Base_Dados!$B:$B,0))-MIN(Base_Dados!AD$5:AD$98)) /
(IF(MAX(Base_Dados!AD$5:AD$98)-MIN(Base_Dados!AD$5:AD$98)=0,1,MAX(Base_Dados!AD$5:AD$98)-MIN(Base_Dados!AD$5:AD$98)))) * AD$1)))</f>
        <v>0.19137701523443279</v>
      </c>
      <c r="AE440" s="106">
        <f>IF(INDEX(Base_Dados!AE:AE,MATCH($B440,Base_Dados!$B:$B,0))=0,0,
MAX(0, MIN(AE$1,
((INDEX(Base_Dados!AE:AE,MATCH($B440,Base_Dados!$B:$B,0))-MIN(Base_Dados!AE$5:AE$98)) /
(IF(MAX(Base_Dados!AE$5:AE$98)-MIN(Base_Dados!AE$5:AE$98)=0,1,MAX(Base_Dados!AE$5:AE$98)-MIN(Base_Dados!AE$5:AE$98)))) * AE$1)))</f>
        <v>0.13763842945491156</v>
      </c>
      <c r="AF440" s="106">
        <f>IF(INDEX(Base_Dados!AF:AF,MATCH($B440,Base_Dados!$B:$B,0))=0,0,
MAX(0, MIN(AF$1,
((INDEX(Base_Dados!AF:AF,MATCH($B440,Base_Dados!$B:$B,0))-MIN(Base_Dados!AF$5:AF$98)) /
(IF(MAX(Base_Dados!AF$5:AF$98)-MIN(Base_Dados!AF$5:AF$98)=0,1,MAX(Base_Dados!AF$5:AF$98)-MIN(Base_Dados!AF$5:AF$98)))) * AF$1)))</f>
        <v>0.26194088171746427</v>
      </c>
      <c r="AG440" s="106">
        <f>IF(INDEX(Base_Dados!AG:AG,MATCH($B440,Base_Dados!$B:$B,0))=0,0,
MAX(0, MIN(AG$1,
((INDEX(Base_Dados!AG:AG,MATCH($B440,Base_Dados!$B:$B,0))-MIN(Base_Dados!AG$5:AG$98)) /
(IF(MAX(Base_Dados!AG$5:AG$98)-MIN(Base_Dados!AG$5:AG$98)=0,1,MAX(Base_Dados!AG$5:AG$98)-MIN(Base_Dados!AG$5:AG$98)))) * AG$1)))</f>
        <v>0.29895740087409828</v>
      </c>
      <c r="AH440" s="106">
        <f>IF(INDEX(Base_Dados!AH:AH,MATCH($B440,Base_Dados!$B:$B,0))=0,0,
MAX(0, MIN(AH$1,
((INDEX(Base_Dados!AH:AH,MATCH($B440,Base_Dados!$B:$B,0))-MIN(Base_Dados!AH$5:AH$98)) /
(IF(MAX(Base_Dados!AH$5:AH$98)-MIN(Base_Dados!AH$5:AH$98)=0,1,MAX(Base_Dados!AH$5:AH$98)-MIN(Base_Dados!AH$5:AH$98)))) * AH$1)))</f>
        <v>1.4197653279336828</v>
      </c>
      <c r="AI440" s="106">
        <f>IF(INDEX(Base_Dados!AI:AI,MATCH($B440,Base_Dados!$B:$B,0))=0,0,
MAX(0, MIN(AI$1,
((INDEX(Base_Dados!AI:AI,MATCH($B440,Base_Dados!$B:$B,0))-MIN(Base_Dados!AI$5:AI$98)) /
(IF(MAX(Base_Dados!AI$5:AI$98)-MIN(Base_Dados!AI$5:AI$98)=0,1,MAX(Base_Dados!AI$5:AI$98)-MIN(Base_Dados!AI$5:AI$98)))) * AI$1)))</f>
        <v>0.4642857142857143</v>
      </c>
      <c r="AJ440" s="106">
        <f>IF(INDEX(Base_Dados!AJ:AJ,MATCH($B440,Base_Dados!$B:$B,0))=0,0,
MAX(0, MIN(AJ$1,
((INDEX(Base_Dados!AJ:AJ,MATCH($B440,Base_Dados!$B:$B,0))-MIN(Base_Dados!AJ$5:AJ$98)) /
(IF(MAX(Base_Dados!AJ$5:AJ$98)-MIN(Base_Dados!AJ$5:AJ$98)=0,1,MAX(Base_Dados!AJ$5:AJ$98)-MIN(Base_Dados!AJ$5:AJ$98)))) * AJ$1)))</f>
        <v>1.7994505494505495</v>
      </c>
      <c r="AK440" s="106">
        <f>IF(INDEX(Base_Dados!AK:AK,MATCH($B440,Base_Dados!$B:$B,0))=0,0,
MAX(0, MIN(AK$1,
((INDEX(Base_Dados!AK:AK,MATCH($B440,Base_Dados!$B:$B,0))-MIN(Base_Dados!AK$5:AK$98)) /
(IF(MAX(Base_Dados!AK$5:AK$98)-MIN(Base_Dados!AK$5:AK$98)=0,1,MAX(Base_Dados!AK$5:AK$98)-MIN(Base_Dados!AK$5:AK$98)))) * AK$1)))</f>
        <v>0.14425287356321839</v>
      </c>
      <c r="AL440" s="106">
        <f>IF(INDEX(Base_Dados!AL:AL,MATCH($B440,Base_Dados!$B:$B,0))=0,0,
MAX(0, MIN(AL$1,
((INDEX(Base_Dados!AL:AL,MATCH($B440,Base_Dados!$B:$B,0))-MIN(Base_Dados!AL$5:AL$98)) /
(IF(MAX(Base_Dados!AL$5:AL$98)-MIN(Base_Dados!AL$5:AL$98)=0,1,MAX(Base_Dados!AL$5:AL$98)-MIN(Base_Dados!AL$5:AL$98)))) * AL$1)))</f>
        <v>0.1111111111111111</v>
      </c>
      <c r="AM440" s="106">
        <f>IF(INDEX(Base_Dados!AM:AM,MATCH($B440,Base_Dados!$B:$B,0))=0,0,
MAX(0, MIN(AM$1,
((INDEX(Base_Dados!AM:AM,MATCH($B440,Base_Dados!$B:$B,0))-MIN(Base_Dados!AM$5:AM$98)) /
(IF(MAX(Base_Dados!AM$5:AM$98)-MIN(Base_Dados!AM$5:AM$98)=0,1,MAX(Base_Dados!AM$5:AM$98)-MIN(Base_Dados!AM$5:AM$98)))) * AM$1)))</f>
        <v>0.40704298291040913</v>
      </c>
      <c r="AN440" s="106">
        <f>IF(INDEX(Base_Dados!AN:AN,MATCH($B440,Base_Dados!$B:$B,0))=0,0,
MAX(0, MIN(AN$1,
((INDEX(Base_Dados!AN:AN,MATCH($B440,Base_Dados!$B:$B,0))-MIN(Base_Dados!AN$5:AN$98)) /
(IF(MAX(Base_Dados!AN$5:AN$98)-MIN(Base_Dados!AN$5:AN$98)=0,1,MAX(Base_Dados!AN$5:AN$98)-MIN(Base_Dados!AN$5:AN$98)))) * AN$1)))</f>
        <v>0.46870165033522432</v>
      </c>
      <c r="AO440" s="106">
        <f>IF(INDEX(Base_Dados!AO:AO,MATCH($B440,Base_Dados!$B:$B,0))=0,0,
MAX(0, MIN(AO$1,
((INDEX(Base_Dados!AO:AO,MATCH($B440,Base_Dados!$B:$B,0))-MIN(Base_Dados!AO$5:AO$98)) /
(IF(MAX(Base_Dados!AO$5:AO$98)-MIN(Base_Dados!AO$5:AO$98)=0,1,MAX(Base_Dados!AO$5:AO$98)-MIN(Base_Dados!AO$5:AO$98)))) * AO$1)))</f>
        <v>0.20967741935483872</v>
      </c>
      <c r="AP440" s="106">
        <f>IF(INDEX(Base_Dados!AP:AP,MATCH($B440,Base_Dados!$B:$B,0))=0,0,
MAX(0, MIN(AP$1,
((INDEX(Base_Dados!AP:AP,MATCH($B440,Base_Dados!$B:$B,0))-MIN(Base_Dados!AP$5:AP$98)) /
(IF(MAX(Base_Dados!AP$5:AP$98)-MIN(Base_Dados!AP$5:AP$98)=0,1,MAX(Base_Dados!AP$5:AP$98)-MIN(Base_Dados!AP$5:AP$98)))) * AP$1)))</f>
        <v>0.13761467889908258</v>
      </c>
      <c r="AQ440" s="106">
        <f>IF(INDEX(Base_Dados!AQ:AQ,MATCH($B440,Base_Dados!$B:$B,0))=0,0,
MAX(0, MIN(AQ$1,
((INDEX(Base_Dados!AQ:AQ,MATCH($B440,Base_Dados!$B:$B,0))-MIN(Base_Dados!AQ$5:AQ$98)) /
(IF(MAX(Base_Dados!AQ$5:AQ$98)-MIN(Base_Dados!AQ$5:AQ$98)=0,1,MAX(Base_Dados!AQ$5:AQ$98)-MIN(Base_Dados!AQ$5:AQ$98)))) * AQ$1)))</f>
        <v>3.3333333333333333E-2</v>
      </c>
      <c r="AR440" s="106">
        <f>IF(INDEX(Base_Dados!AR:AR,MATCH($B440,Base_Dados!$B:$B,0))=0,0,
MAX(0, MIN(AR$1,
((INDEX(Base_Dados!AR:AR,MATCH($B440,Base_Dados!$B:$B,0))-MIN(Base_Dados!AR$5:AR$98)) /
(IF(MAX(Base_Dados!AR$5:AR$98)-MIN(Base_Dados!AR$5:AR$98)=0,1,MAX(Base_Dados!AR$5:AR$98)-MIN(Base_Dados!AR$5:AR$98)))) * AR$1)))</f>
        <v>6.4516129032258063E-2</v>
      </c>
      <c r="AS440" s="106">
        <f>IF(INDEX(Base_Dados!AS:AS,MATCH($B440,Base_Dados!$B:$B,0))=0,0,
MAX(0, MIN(AS$1,
((INDEX(Base_Dados!AS:AS,MATCH($B440,Base_Dados!$B:$B,0))-MIN(Base_Dados!AS$5:AS$98)) /
(IF(MAX(Base_Dados!AS$5:AS$98)-MIN(Base_Dados!AS$5:AS$98)=0,1,MAX(Base_Dados!AS$5:AS$98)-MIN(Base_Dados!AS$5:AS$98)))) * AS$1)))</f>
        <v>0.22560975609756098</v>
      </c>
      <c r="AT440" s="106">
        <f>IF(INDEX(Base_Dados!AT:AT,MATCH($B440,Base_Dados!$B:$B,0))=0,0,
MAX(0, MIN(AT$1,
((INDEX(Base_Dados!AT:AT,MATCH($B440,Base_Dados!$B:$B,0))-MIN(Base_Dados!AT$5:AT$98)) /
(IF(MAX(Base_Dados!AT$5:AT$98)-MIN(Base_Dados!AT$5:AT$98)=0,1,MAX(Base_Dados!AT$5:AT$98)-MIN(Base_Dados!AT$5:AT$98)))) * AT$1)))</f>
        <v>7.1428571428571425E-2</v>
      </c>
      <c r="AU440" s="106">
        <f>IF(INDEX(Base_Dados!AU:AU,MATCH($B440,Base_Dados!$B:$B,0))=0,0,
MAX(0, MIN(AU$1,
((INDEX(Base_Dados!AU:AU,MATCH($B440,Base_Dados!$B:$B,0))-MIN(Base_Dados!AU$5:AU$98)) /
(IF(MAX(Base_Dados!AU$5:AU$98)-MIN(Base_Dados!AU$5:AU$98)=0,1,MAX(Base_Dados!AU$5:AU$98)-MIN(Base_Dados!AU$5:AU$98)))) * AU$1)))</f>
        <v>9.9250936329588021E-2</v>
      </c>
      <c r="AV440" s="106">
        <f>IF(INDEX(Base_Dados!AV:AV,MATCH($B440,Base_Dados!$B:$B,0))=0,0,
MAX(0, MIN(AV$1,
((INDEX(Base_Dados!AV:AV,MATCH($B440,Base_Dados!$B:$B,0))-MIN(Base_Dados!AV$5:AV$98)) /
(IF(MAX(Base_Dados!AV$5:AV$98)-MIN(Base_Dados!AV$5:AV$98)=0,1,MAX(Base_Dados!AV$5:AV$98)-MIN(Base_Dados!AV$5:AV$98)))) * AV$1)))</f>
        <v>4.807692307692308E-2</v>
      </c>
      <c r="AW440" s="106">
        <f>IF(INDEX(Base_Dados!AW:AW,MATCH($B440,Base_Dados!$B:$B,0))=0,0,
MAX(0, MIN(AW$1,
((INDEX(Base_Dados!AW:AW,MATCH($B440,Base_Dados!$B:$B,0))-MIN(Base_Dados!AW$5:AW$98)) /
(IF(MAX(Base_Dados!AW$5:AW$98)-MIN(Base_Dados!AW$5:AW$98)=0,1,MAX(Base_Dados!AW$5:AW$98)-MIN(Base_Dados!AW$5:AW$98)))) * AW$1)))</f>
        <v>7.3529411764705885E-2</v>
      </c>
      <c r="AX440" s="106">
        <f>IF(INDEX(Base_Dados!AX:AX,MATCH($B440,Base_Dados!$B:$B,0))=0,0,
MAX(0, MIN(AX$1,
((INDEX(Base_Dados!AX:AX,MATCH($B440,Base_Dados!$B:$B,0))-MIN(Base_Dados!AX$5:AX$98)) /
(IF(MAX(Base_Dados!AX$5:AX$98)-MIN(Base_Dados!AX$5:AX$98)=0,1,MAX(Base_Dados!AX$5:AX$98)-MIN(Base_Dados!AX$5:AX$98)))) * AX$1)))</f>
        <v>0.14896163744090013</v>
      </c>
      <c r="AY440" s="106">
        <f>IF(INDEX(Base_Dados!AY:AY,MATCH($B440,Base_Dados!$B:$B,0))=0,0,
MAX(0, MIN(AY$1,
((INDEX(Base_Dados!AY:AY,MATCH($B440,Base_Dados!$B:$B,0))-MIN(Base_Dados!AY$5:AY$98)) /
(IF(MAX(Base_Dados!AY$5:AY$98)-MIN(Base_Dados!AY$5:AY$98)=0,1,MAX(Base_Dados!AY$5:AY$98)-MIN(Base_Dados!AY$5:AY$98)))) * AY$1)))</f>
        <v>0.13056379821958458</v>
      </c>
      <c r="AZ440" s="106">
        <f>IF(INDEX(Base_Dados!AZ:AZ,MATCH($B440,Base_Dados!$B:$B,0))=0,0,
MAX(0, MIN(AZ$1,
((INDEX(Base_Dados!AZ:AZ,MATCH($B440,Base_Dados!$B:$B,0))-MIN(Base_Dados!AZ$5:AZ$98)) /
(IF(MAX(Base_Dados!AZ$5:AZ$98)-MIN(Base_Dados!AZ$5:AZ$98)=0,1,MAX(Base_Dados!AZ$5:AZ$98)-MIN(Base_Dados!AZ$5:AZ$98)))) * AZ$1)))</f>
        <v>0.5</v>
      </c>
      <c r="BA440" s="106">
        <f>IF(INDEX(Base_Dados!BA:BA,MATCH($B440,Base_Dados!$B:$B,0))=0,0,
MAX(0, MIN(BA$1,
((INDEX(Base_Dados!BA:BA,MATCH($B440,Base_Dados!$B:$B,0))-MIN(Base_Dados!BA$5:BA$98)) /
(IF(MAX(Base_Dados!BA$5:BA$98)-MIN(Base_Dados!BA$5:BA$98)=0,1,MAX(Base_Dados!BA$5:BA$98)-MIN(Base_Dados!BA$5:BA$98)))) * BA$1)))</f>
        <v>0.13717000821510247</v>
      </c>
      <c r="BB440" s="106">
        <f>IF(INDEX(Base_Dados!BB:BB,MATCH($B440,Base_Dados!$B:$B,0))=0,0,
MAX(0, MIN(BB$1,
((INDEX(Base_Dados!BB:BB,MATCH($B440,Base_Dados!$B:$B,0))-MIN(Base_Dados!BB$5:BB$98)) /
(IF(MAX(Base_Dados!BB$5:BB$98)-MIN(Base_Dados!BB$5:BB$98)=0,1,MAX(Base_Dados!BB$5:BB$98)-MIN(Base_Dados!BB$5:BB$98)))) * BB$1)))</f>
        <v>0.25009684393568027</v>
      </c>
      <c r="BC440" s="106">
        <f>IF(INDEX(Base_Dados!BC:BC,MATCH($B440,Base_Dados!$B:$B,0))=0,0,
MAX(0, MIN(BC$1,
((INDEX(Base_Dados!BC:BC,MATCH($B440,Base_Dados!$B:$B,0))-MIN(Base_Dados!BC$5:BC$98)) /
(IF(MAX(Base_Dados!BC$5:BC$98)-MIN(Base_Dados!BC$5:BC$98)=0,1,MAX(Base_Dados!BC$5:BC$98)-MIN(Base_Dados!BC$5:BC$98)))) * BC$1)))</f>
        <v>6.2213843253433883E-2</v>
      </c>
      <c r="BD440" s="106">
        <f>IF(INDEX(Base_Dados!BD:BD,MATCH($B440,Base_Dados!$B:$B,0))=0,0,
MAX(0, MIN(BD$1,
((INDEX(Base_Dados!BD:BD,MATCH($B440,Base_Dados!$B:$B,0))-MIN(Base_Dados!BD$5:BD$98)) /
(IF(MAX(Base_Dados!BD$5:BD$98)-MIN(Base_Dados!BD$5:BD$98)=0,1,MAX(Base_Dados!BD$5:BD$98)-MIN(Base_Dados!BD$5:BD$98)))) * BD$1)))</f>
        <v>8.9121251990859365E-2</v>
      </c>
      <c r="BE440" s="106">
        <f>IF(INDEX(Base_Dados!BE:BE,MATCH($B440,Base_Dados!$B:$B,0))=0,0,
MAX(0, MIN(BE$1,
((INDEX(Base_Dados!BE:BE,MATCH($B440,Base_Dados!$B:$B,0))-MIN(Base_Dados!BE$5:BE$98)) /
(IF(MAX(Base_Dados!BE$5:BE$98)-MIN(Base_Dados!BE$5:BE$98)=0,1,MAX(Base_Dados!BE$5:BE$98)-MIN(Base_Dados!BE$5:BE$98)))) * BE$1)))</f>
        <v>0.45158053186151531</v>
      </c>
      <c r="BF440" s="106">
        <f>IF(INDEX(Base_Dados!BF:BF,MATCH($B440,Base_Dados!$B:$B,0))=0,0,
MAX(0, MIN(BF$1,
((INDEX(Base_Dados!BF:BF,MATCH($B440,Base_Dados!$B:$B,0))-MIN(Base_Dados!BF$5:BF$98)) /
(IF(MAX(Base_Dados!BF$5:BF$98)-MIN(Base_Dados!BF$5:BF$98)=0,1,MAX(Base_Dados!BF$5:BF$98)-MIN(Base_Dados!BF$5:BF$98)))) * BF$1)))</f>
        <v>8.7662337662337664E-2</v>
      </c>
      <c r="BG440" s="106">
        <f>IF(INDEX(Base_Dados!BG:BG,MATCH($B440,Base_Dados!$B:$B,0))=0,0,
MAX(0, MIN(BG$1,
((INDEX(Base_Dados!BG:BG,MATCH($B440,Base_Dados!$B:$B,0))-MIN(Base_Dados!BG$5:BG$98)) /
(IF(MAX(Base_Dados!BG$5:BG$98)-MIN(Base_Dados!BG$5:BG$98)=0,1,MAX(Base_Dados!BG$5:BG$98)-MIN(Base_Dados!BG$5:BG$98)))) * BG$1)))</f>
        <v>5.7692307692307696E-2</v>
      </c>
      <c r="BH440" s="106">
        <f>IF(INDEX(Base_Dados!BH:BH,MATCH($B440,Base_Dados!$B:$B,0))=0,0,
MAX(0, MIN(BH$1,
((INDEX(Base_Dados!BH:BH,MATCH($B440,Base_Dados!$B:$B,0))-MIN(Base_Dados!BH$5:BH$98)) /
(IF(MAX(Base_Dados!BH$5:BH$98)-MIN(Base_Dados!BH$5:BH$98)=0,1,MAX(Base_Dados!BH$5:BH$98)-MIN(Base_Dados!BH$5:BH$98)))) * BH$1)))</f>
        <v>0.13186813186813187</v>
      </c>
      <c r="BI440" s="106">
        <f>IF(INDEX(Base_Dados!BI:BI,MATCH($B440,Base_Dados!$B:$B,0))=0,0,
MAX(0, MIN(BI$1,
((INDEX(Base_Dados!BI:BI,MATCH($B440,Base_Dados!$B:$B,0))-MIN(Base_Dados!BI$5:BI$98)) /
(IF(MAX(Base_Dados!BI$5:BI$98)-MIN(Base_Dados!BI$5:BI$98)=0,1,MAX(Base_Dados!BI$5:BI$98)-MIN(Base_Dados!BI$5:BI$98)))) * BI$1)))</f>
        <v>1</v>
      </c>
      <c r="BJ440" s="106">
        <f>IF(INDEX(Base_Dados!BJ:BJ,MATCH($B440,Base_Dados!$B:$B,0))=0,0,
MAX(0, MIN(BJ$1,
((INDEX(Base_Dados!BJ:BJ,MATCH($B440,Base_Dados!$B:$B,0))-MIN(Base_Dados!BJ$5:BJ$98)) /
(IF(MAX(Base_Dados!BJ$5:BJ$98)-MIN(Base_Dados!BJ$5:BJ$98)=0,1,MAX(Base_Dados!BJ$5:BJ$98)-MIN(Base_Dados!BJ$5:BJ$98)))) * BJ$1)))</f>
        <v>0.14736842105263157</v>
      </c>
      <c r="BK440" s="106">
        <f>IF(INDEX(Base_Dados!BK:BK,MATCH($B440,Base_Dados!$B:$B,0))=0,0,
MAX(0, MIN(BK$1,
((INDEX(Base_Dados!BK:BK,MATCH($B440,Base_Dados!$B:$B,0))-MIN(Base_Dados!BK$5:BK$98)) /
(IF(MAX(Base_Dados!BK$5:BK$98)-MIN(Base_Dados!BK$5:BK$98)=0,1,MAX(Base_Dados!BK$5:BK$98)-MIN(Base_Dados!BK$5:BK$98)))) * BK$1)))</f>
        <v>0.16071428571428573</v>
      </c>
      <c r="BL440" s="106">
        <f>IF(INDEX(Base_Dados!BL:BL,MATCH($B440,Base_Dados!$B:$B,0))=0,0,
MAX(0, MIN(BL$1,
((INDEX(Base_Dados!BL:BL,MATCH($B440,Base_Dados!$B:$B,0))-MIN(Base_Dados!BL$5:BL$98)) /
(IF(MAX(Base_Dados!BL$5:BL$98)-MIN(Base_Dados!BL$5:BL$98)=0,1,MAX(Base_Dados!BL$5:BL$98)-MIN(Base_Dados!BL$5:BL$98)))) * BL$1)))</f>
        <v>0.25570032573289903</v>
      </c>
      <c r="BM440" s="106">
        <f>IF(INDEX(Base_Dados!BM:BM,MATCH($B440,Base_Dados!$B:$B,0))=0,0,
MAX(0, MIN(BM$1,
((INDEX(Base_Dados!BM:BM,MATCH($B440,Base_Dados!$B:$B,0))-MIN(Base_Dados!BM$5:BM$98)) /
(IF(MAX(Base_Dados!BM$5:BM$98)-MIN(Base_Dados!BM$5:BM$98)=0,1,MAX(Base_Dados!BM$5:BM$98)-MIN(Base_Dados!BM$5:BM$98)))) * BM$1)))</f>
        <v>1</v>
      </c>
      <c r="BN440" s="106">
        <f>IF(INDEX(Base_Dados!BN:BN,MATCH($B440,Base_Dados!$B:$B,0))=0,0,
MAX(0, MIN(BN$1,
((INDEX(Base_Dados!BN:BN,MATCH($B440,Base_Dados!$B:$B,0))-MIN(Base_Dados!BN$5:BN$98)) /
(IF(MAX(Base_Dados!BN$5:BN$98)-MIN(Base_Dados!BN$5:BN$98)=0,1,MAX(Base_Dados!BN$5:BN$98)-MIN(Base_Dados!BN$5:BN$98)))) * BN$1)))</f>
        <v>0.16956844168367455</v>
      </c>
      <c r="BO440" s="106">
        <f>IF(INDEX(Base_Dados!BO:BO,MATCH($B440,Base_Dados!$B:$B,0))=0,0,
MAX(0, MIN(BO$1,
((INDEX(Base_Dados!BO:BO,MATCH($B440,Base_Dados!$B:$B,0))-MIN(Base_Dados!BO$5:BO$98)) /
(IF(MAX(Base_Dados!BO$5:BO$98)-MIN(Base_Dados!BO$5:BO$98)=0,1,MAX(Base_Dados!BO$5:BO$98)-MIN(Base_Dados!BO$5:BO$98)))) * BO$1)))</f>
        <v>6.0344827586206899E-2</v>
      </c>
      <c r="BP440" s="106">
        <f t="shared" si="28"/>
        <v>24.450073435476277</v>
      </c>
      <c r="BQ440" s="111">
        <f t="shared" si="29"/>
        <v>0.42853221696407456</v>
      </c>
      <c r="BR440" s="112">
        <f t="shared" si="30"/>
        <v>0.11402390348605129</v>
      </c>
      <c r="BS440" s="113">
        <f t="shared" si="31"/>
        <v>24.336049531990227</v>
      </c>
    </row>
    <row r="441" spans="1:71">
      <c r="A441" s="21">
        <v>41025</v>
      </c>
      <c r="B441" s="21" t="s">
        <v>442</v>
      </c>
      <c r="C441" s="21" t="s">
        <v>437</v>
      </c>
      <c r="D441" s="105">
        <f>IF(INDEX(Base_Dados!D:D,MATCH($B441,Base_Dados!$B:$B,0))=0,0,
MAX(0, MIN(D$1,
((INDEX(Base_Dados!D:D,MATCH($B441,Base_Dados!$B:$B,0))-MIN(Base_Dados!D$5:D$98)) /
(IF(MAX(Base_Dados!D$5:D$98)-MIN(Base_Dados!D$5:D$98)=0,1,MAX(Base_Dados!D$5:D$98)-MIN(Base_Dados!D$5:D$98)))) * D$1)))</f>
        <v>0.17071121059291522</v>
      </c>
      <c r="E441" s="106">
        <f>IF(INDEX(Base_Dados!E:E,MATCH($B441,Base_Dados!$B:$B,0))=0,0,
MAX(0, MIN(E$1,
((INDEX(Base_Dados!E:E,MATCH($B441,Base_Dados!$B:$B,0))-MIN(Base_Dados!E$5:E$98)) /
(IF(MAX(Base_Dados!E$5:E$98)-MIN(Base_Dados!E$5:E$98)=0,1,MAX(Base_Dados!E$5:E$98)-MIN(Base_Dados!E$5:E$98)))) * E$1)))</f>
        <v>3.3955554675079616E-2</v>
      </c>
      <c r="F441" s="106">
        <f>IF(INDEX(Base_Dados!F:F,MATCH($B441,Base_Dados!$B:$B,0))=0,0,
MAX(0, MIN(F$1,
((INDEX(Base_Dados!F:F,MATCH($B441,Base_Dados!$B:$B,0))-MIN(Base_Dados!F$5:F$98)) /
(IF(MAX(Base_Dados!F$5:F$98)-MIN(Base_Dados!F$5:F$98)=0,1,MAX(Base_Dados!F$5:F$98)-MIN(Base_Dados!F$5:F$98)))) * F$1)))</f>
        <v>3.2635595942039936E-2</v>
      </c>
      <c r="G441" s="106">
        <f>IF(INDEX(Base_Dados!G:G,MATCH($B441,Base_Dados!$B:$B,0))=0,0,
MAX(0, MIN(G$1,
((INDEX(Base_Dados!G:G,MATCH($B441,Base_Dados!$B:$B,0))-MIN(Base_Dados!G$5:G$98)) /
(IF(MAX(Base_Dados!G$5:G$98)-MIN(Base_Dados!G$5:G$98)=0,1,MAX(Base_Dados!G$5:G$98)-MIN(Base_Dados!G$5:G$98)))) * G$1)))</f>
        <v>2.9872426424150562E-2</v>
      </c>
      <c r="H441" s="106">
        <f>IF(INDEX(Base_Dados!H:H,MATCH($B441,Base_Dados!$B:$B,0))=0,0,
MAX(0, MIN(H$1,
((INDEX(Base_Dados!H:H,MATCH($B441,Base_Dados!$B:$B,0))-MIN(Base_Dados!H$5:H$98)) /
(IF(MAX(Base_Dados!H$5:H$98)-MIN(Base_Dados!H$5:H$98)=0,1,MAX(Base_Dados!H$5:H$98)-MIN(Base_Dados!H$5:H$98)))) * H$1)))</f>
        <v>3.2639370290033318E-2</v>
      </c>
      <c r="I441" s="106">
        <f>IF(INDEX(Base_Dados!I:I,MATCH($B441,Base_Dados!$B:$B,0))=0,0,
MAX(0, MIN(I$1,
((INDEX(Base_Dados!I:I,MATCH($B441,Base_Dados!$B:$B,0))-MIN(Base_Dados!I$5:I$98)) /
(IF(MAX(Base_Dados!I$5:I$98)-MIN(Base_Dados!I$5:I$98)=0,1,MAX(Base_Dados!I$5:I$98)-MIN(Base_Dados!I$5:I$98)))) * I$1)))</f>
        <v>4.6272705035317142E-2</v>
      </c>
      <c r="J441" s="106">
        <f>IF(INDEX(Base_Dados!J:J,MATCH($B441,Base_Dados!$B:$B,0))=0,0,
MAX(0, MIN(J$1,
((INDEX(Base_Dados!J:J,MATCH($B441,Base_Dados!$B:$B,0))-MIN(Base_Dados!J$5:J$98)) /
(IF(MAX(Base_Dados!J$5:J$98)-MIN(Base_Dados!J$5:J$98)=0,1,MAX(Base_Dados!J$5:J$98)-MIN(Base_Dados!J$5:J$98)))) * J$1)))</f>
        <v>5.5583833372762965E-2</v>
      </c>
      <c r="K441" s="106">
        <f>IF(INDEX(Base_Dados!K:K,MATCH($B441,Base_Dados!$B:$B,0))=0,0,
MAX(0, MIN(K$1,
((INDEX(Base_Dados!K:K,MATCH($B441,Base_Dados!$B:$B,0))-MIN(Base_Dados!K$5:K$98)) /
(IF(MAX(Base_Dados!K$5:K$98)-MIN(Base_Dados!K$5:K$98)=0,1,MAX(Base_Dados!K$5:K$98)-MIN(Base_Dados!K$5:K$98)))) * K$1)))</f>
        <v>6.4216234347048304E-2</v>
      </c>
      <c r="L441" s="106">
        <f>IF(INDEX(Base_Dados!L:L,MATCH($B441,Base_Dados!$B:$B,0))=0,0,
MAX(0, MIN(L$1,
((INDEX(Base_Dados!L:L,MATCH($B441,Base_Dados!$B:$B,0))-MIN(Base_Dados!L$5:L$98)) /
(IF(MAX(Base_Dados!L$5:L$98)-MIN(Base_Dados!L$5:L$98)=0,1,MAX(Base_Dados!L$5:L$98)-MIN(Base_Dados!L$5:L$98)))) * L$1)))</f>
        <v>9.8207631969146378E-2</v>
      </c>
      <c r="M441" s="106">
        <f>IF(INDEX(Base_Dados!M:M,MATCH($B441,Base_Dados!$B:$B,0))=0,0,
MAX(0, MIN(M$1,
((INDEX(Base_Dados!M:M,MATCH($B441,Base_Dados!$B:$B,0))-MIN(Base_Dados!M$5:M$98)) /
(IF(MAX(Base_Dados!M$5:M$98)-MIN(Base_Dados!M$5:M$98)=0,1,MAX(Base_Dados!M$5:M$98)-MIN(Base_Dados!M$5:M$98)))) * M$1)))</f>
        <v>0.11324781341107872</v>
      </c>
      <c r="N441" s="106">
        <f>IF(INDEX(Base_Dados!N:N,MATCH($B441,Base_Dados!$B:$B,0))=0,0,
MAX(0, MIN(N$1,
((INDEX(Base_Dados!N:N,MATCH($B441,Base_Dados!$B:$B,0))-MIN(Base_Dados!N$5:N$98)) /
(IF(MAX(Base_Dados!N$5:N$98)-MIN(Base_Dados!N$5:N$98)=0,1,MAX(Base_Dados!N$5:N$98)-MIN(Base_Dados!N$5:N$98)))) * N$1)))</f>
        <v>0.13329547202404193</v>
      </c>
      <c r="O441" s="106">
        <f>IF(INDEX(Base_Dados!O:O,MATCH($B441,Base_Dados!$B:$B,0))=0,0,
MAX(0, MIN(O$1,
((INDEX(Base_Dados!O:O,MATCH($B441,Base_Dados!$B:$B,0))-MIN(Base_Dados!O$5:O$98)) /
(IF(MAX(Base_Dados!O$5:O$98)-MIN(Base_Dados!O$5:O$98)=0,1,MAX(Base_Dados!O$5:O$98)-MIN(Base_Dados!O$5:O$98)))) * O$1)))</f>
        <v>0.15418919672222531</v>
      </c>
      <c r="P441" s="106">
        <f>IF(INDEX(Base_Dados!P:P,MATCH($B441,Base_Dados!$B:$B,0))=0,0,
MAX(0, MIN(P$1,
((INDEX(Base_Dados!P:P,MATCH($B441,Base_Dados!$B:$B,0))-MIN(Base_Dados!P$5:P$98)) /
(IF(MAX(Base_Dados!P$5:P$98)-MIN(Base_Dados!P$5:P$98)=0,1,MAX(Base_Dados!P$5:P$98)-MIN(Base_Dados!P$5:P$98)))) * P$1)))</f>
        <v>7.4541016109631514E-2</v>
      </c>
      <c r="Q441" s="106">
        <f>IF(INDEX(Base_Dados!Q:Q,MATCH($B441,Base_Dados!$B:$B,0))=0,0,
MAX(0, MIN(Q$1,
((INDEX(Base_Dados!Q:Q,MATCH($B441,Base_Dados!$B:$B,0))-MIN(Base_Dados!Q$5:Q$98)) /
(IF(MAX(Base_Dados!Q$5:Q$98)-MIN(Base_Dados!Q$5:Q$98)=0,1,MAX(Base_Dados!Q$5:Q$98)-MIN(Base_Dados!Q$5:Q$98)))) * Q$1)))</f>
        <v>2.8171239007951134E-2</v>
      </c>
      <c r="R441" s="106">
        <f>IF(INDEX(Base_Dados!R:R,MATCH($B441,Base_Dados!$B:$B,0))=0,0,
MAX(0, MIN(R$1,
((INDEX(Base_Dados!R:R,MATCH($B441,Base_Dados!$B:$B,0))-MIN(Base_Dados!R$5:R$98)) /
(IF(MAX(Base_Dados!R$5:R$98)-MIN(Base_Dados!R$5:R$98)=0,1,MAX(Base_Dados!R$5:R$98)-MIN(Base_Dados!R$5:R$98)))) * R$1)))</f>
        <v>2.351560510611915E-2</v>
      </c>
      <c r="S441" s="106">
        <f>IF(INDEX(Base_Dados!S:S,MATCH($B441,Base_Dados!$B:$B,0))=0,0,
MAX(0, MIN(S$1,
((INDEX(Base_Dados!S:S,MATCH($B441,Base_Dados!$B:$B,0))-MIN(Base_Dados!S$5:S$98)) /
(IF(MAX(Base_Dados!S$5:S$98)-MIN(Base_Dados!S$5:S$98)=0,1,MAX(Base_Dados!S$5:S$98)-MIN(Base_Dados!S$5:S$98)))) * S$1)))</f>
        <v>5.4826630719688463E-2</v>
      </c>
      <c r="T441" s="106">
        <f>IF(INDEX(Base_Dados!T:T,MATCH($B441,Base_Dados!$B:$B,0))=0,0,
MAX(0, MIN(T$1,
((INDEX(Base_Dados!T:T,MATCH($B441,Base_Dados!$B:$B,0))-MIN(Base_Dados!T$5:T$98)) /
(IF(MAX(Base_Dados!T$5:T$98)-MIN(Base_Dados!T$5:T$98)=0,1,MAX(Base_Dados!T$5:T$98)-MIN(Base_Dados!T$5:T$98)))) * T$1)))</f>
        <v>0.73013203592220799</v>
      </c>
      <c r="U441" s="106">
        <f>IF(INDEX(Base_Dados!U:U,MATCH($B441,Base_Dados!$B:$B,0))=0,0,
MAX(0, MIN(U$1,
((INDEX(Base_Dados!U:U,MATCH($B441,Base_Dados!$B:$B,0))-MIN(Base_Dados!U$5:U$98)) /
(IF(MAX(Base_Dados!U$5:U$98)-MIN(Base_Dados!U$5:U$98)=0,1,MAX(Base_Dados!U$5:U$98)-MIN(Base_Dados!U$5:U$98)))) * U$1)))</f>
        <v>0.99431156253206177</v>
      </c>
      <c r="V441" s="106">
        <f>IF(INDEX(Base_Dados!V:V,MATCH($B441,Base_Dados!$B:$B,0))=0,0,
MAX(0, MIN(V$1,
((INDEX(Base_Dados!V:V,MATCH($B441,Base_Dados!$B:$B,0))-MIN(Base_Dados!V$5:V$98)) /
(IF(MAX(Base_Dados!V$5:V$98)-MIN(Base_Dados!V$5:V$98)=0,1,MAX(Base_Dados!V$5:V$98)-MIN(Base_Dados!V$5:V$98)))) * V$1)))</f>
        <v>3.0815506710533659E-2</v>
      </c>
      <c r="W441" s="106">
        <f>IF(INDEX(Base_Dados!W:W,MATCH($B441,Base_Dados!$B:$B,0))=0,0,
MAX(0, MIN(W$1,
((INDEX(Base_Dados!W:W,MATCH($B441,Base_Dados!$B:$B,0))-MIN(Base_Dados!W$5:W$98)) /
(IF(MAX(Base_Dados!W$5:W$98)-MIN(Base_Dados!W$5:W$98)=0,1,MAX(Base_Dados!W$5:W$98)-MIN(Base_Dados!W$5:W$98)))) * W$1)))</f>
        <v>2.2751801383118986</v>
      </c>
      <c r="X441" s="106">
        <f>IF(INDEX(Base_Dados!X:X,MATCH($B441,Base_Dados!$B:$B,0))=0,0,
MAX(0, MIN(X$1,
((INDEX(Base_Dados!X:X,MATCH($B441,Base_Dados!$B:$B,0))-MIN(Base_Dados!X$5:X$98)) /
(IF(MAX(Base_Dados!X$5:X$98)-MIN(Base_Dados!X$5:X$98)=0,1,MAX(Base_Dados!X$5:X$98)-MIN(Base_Dados!X$5:X$98)))) * X$1)))</f>
        <v>0</v>
      </c>
      <c r="Y441" s="106">
        <f>IF(INDEX(Base_Dados!Y:Y,MATCH($B441,Base_Dados!$B:$B,0))=0,0,
MAX(0, MIN(Y$1,
((INDEX(Base_Dados!Y:Y,MATCH($B441,Base_Dados!$B:$B,0))-MIN(Base_Dados!Y$5:Y$98)) /
(IF(MAX(Base_Dados!Y$5:Y$98)-MIN(Base_Dados!Y$5:Y$98)=0,1,MAX(Base_Dados!Y$5:Y$98)-MIN(Base_Dados!Y$5:Y$98)))) * Y$1)))</f>
        <v>0</v>
      </c>
      <c r="Z441" s="106">
        <f>IF(INDEX(Base_Dados!Z:Z,MATCH($B441,Base_Dados!$B:$B,0))=0,0,
MAX(0, MIN(Z$1,
((INDEX(Base_Dados!Z:Z,MATCH($B441,Base_Dados!$B:$B,0))-MIN(Base_Dados!Z$5:Z$98)) /
(IF(MAX(Base_Dados!Z$5:Z$98)-MIN(Base_Dados!Z$5:Z$98)=0,1,MAX(Base_Dados!Z$5:Z$98)-MIN(Base_Dados!Z$5:Z$98)))) * Z$1)))</f>
        <v>0</v>
      </c>
      <c r="AA441" s="106">
        <f>IF(INDEX(Base_Dados!AA:AA,MATCH($B441,Base_Dados!$B:$B,0))=0,0,
MAX(0, MIN(AA$1,
((INDEX(Base_Dados!AA:AA,MATCH($B441,Base_Dados!$B:$B,0))-MIN(Base_Dados!AA$5:AA$98)) /
(IF(MAX(Base_Dados!AA$5:AA$98)-MIN(Base_Dados!AA$5:AA$98)=0,1,MAX(Base_Dados!AA$5:AA$98)-MIN(Base_Dados!AA$5:AA$98)))) * AA$1)))</f>
        <v>0</v>
      </c>
      <c r="AB441" s="106">
        <f>IF(INDEX(Base_Dados!AB:AB,MATCH($B441,Base_Dados!$B:$B,0))=0,0,
MAX(0, MIN(AB$1,
((INDEX(Base_Dados!AB:AB,MATCH($B441,Base_Dados!$B:$B,0))-MIN(Base_Dados!AB$5:AB$98)) /
(IF(MAX(Base_Dados!AB$5:AB$98)-MIN(Base_Dados!AB$5:AB$98)=0,1,MAX(Base_Dados!AB$5:AB$98)-MIN(Base_Dados!AB$5:AB$98)))) * AB$1)))</f>
        <v>0.18590682053048568</v>
      </c>
      <c r="AC441" s="106">
        <f>IF(INDEX(Base_Dados!AC:AC,MATCH($B441,Base_Dados!$B:$B,0))=0,0,
MAX(0, MIN(AC$1,
((INDEX(Base_Dados!AC:AC,MATCH($B441,Base_Dados!$B:$B,0))-MIN(Base_Dados!AC$5:AC$98)) /
(IF(MAX(Base_Dados!AC$5:AC$98)-MIN(Base_Dados!AC$5:AC$98)=0,1,MAX(Base_Dados!AC$5:AC$98)-MIN(Base_Dados!AC$5:AC$98)))) * AC$1)))</f>
        <v>4.3830699556754671E-2</v>
      </c>
      <c r="AD441" s="106">
        <f>IF(INDEX(Base_Dados!AD:AD,MATCH($B441,Base_Dados!$B:$B,0))=0,0,
MAX(0, MIN(AD$1,
((INDEX(Base_Dados!AD:AD,MATCH($B441,Base_Dados!$B:$B,0))-MIN(Base_Dados!AD$5:AD$98)) /
(IF(MAX(Base_Dados!AD$5:AD$98)-MIN(Base_Dados!AD$5:AD$98)=0,1,MAX(Base_Dados!AD$5:AD$98)-MIN(Base_Dados!AD$5:AD$98)))) * AD$1)))</f>
        <v>2.9063747966277177E-2</v>
      </c>
      <c r="AE441" s="106">
        <f>IF(INDEX(Base_Dados!AE:AE,MATCH($B441,Base_Dados!$B:$B,0))=0,0,
MAX(0, MIN(AE$1,
((INDEX(Base_Dados!AE:AE,MATCH($B441,Base_Dados!$B:$B,0))-MIN(Base_Dados!AE$5:AE$98)) /
(IF(MAX(Base_Dados!AE$5:AE$98)-MIN(Base_Dados!AE$5:AE$98)=0,1,MAX(Base_Dados!AE$5:AE$98)-MIN(Base_Dados!AE$5:AE$98)))) * AE$1)))</f>
        <v>1.1606500791025456E-2</v>
      </c>
      <c r="AF441" s="106">
        <f>IF(INDEX(Base_Dados!AF:AF,MATCH($B441,Base_Dados!$B:$B,0))=0,0,
MAX(0, MIN(AF$1,
((INDEX(Base_Dados!AF:AF,MATCH($B441,Base_Dados!$B:$B,0))-MIN(Base_Dados!AF$5:AF$98)) /
(IF(MAX(Base_Dados!AF$5:AF$98)-MIN(Base_Dados!AF$5:AF$98)=0,1,MAX(Base_Dados!AF$5:AF$98)-MIN(Base_Dados!AF$5:AF$98)))) * AF$1)))</f>
        <v>1.268790511653565E-2</v>
      </c>
      <c r="AG441" s="106">
        <f>IF(INDEX(Base_Dados!AG:AG,MATCH($B441,Base_Dados!$B:$B,0))=0,0,
MAX(0, MIN(AG$1,
((INDEX(Base_Dados!AG:AG,MATCH($B441,Base_Dados!$B:$B,0))-MIN(Base_Dados!AG$5:AG$98)) /
(IF(MAX(Base_Dados!AG$5:AG$98)-MIN(Base_Dados!AG$5:AG$98)=0,1,MAX(Base_Dados!AG$5:AG$98)-MIN(Base_Dados!AG$5:AG$98)))) * AG$1)))</f>
        <v>2.8171239007951134E-2</v>
      </c>
      <c r="AH441" s="106">
        <f>IF(INDEX(Base_Dados!AH:AH,MATCH($B441,Base_Dados!$B:$B,0))=0,0,
MAX(0, MIN(AH$1,
((INDEX(Base_Dados!AH:AH,MATCH($B441,Base_Dados!$B:$B,0))-MIN(Base_Dados!AH$5:AH$98)) /
(IF(MAX(Base_Dados!AH$5:AH$98)-MIN(Base_Dados!AH$5:AH$98)=0,1,MAX(Base_Dados!AH$5:AH$98)-MIN(Base_Dados!AH$5:AH$98)))) * AH$1)))</f>
        <v>1.3844457587477117</v>
      </c>
      <c r="AI441" s="106">
        <f>IF(INDEX(Base_Dados!AI:AI,MATCH($B441,Base_Dados!$B:$B,0))=0,0,
MAX(0, MIN(AI$1,
((INDEX(Base_Dados!AI:AI,MATCH($B441,Base_Dados!$B:$B,0))-MIN(Base_Dados!AI$5:AI$98)) /
(IF(MAX(Base_Dados!AI$5:AI$98)-MIN(Base_Dados!AI$5:AI$98)=0,1,MAX(Base_Dados!AI$5:AI$98)-MIN(Base_Dados!AI$5:AI$98)))) * AI$1)))</f>
        <v>0.10714285714285714</v>
      </c>
      <c r="AJ441" s="106">
        <f>IF(INDEX(Base_Dados!AJ:AJ,MATCH($B441,Base_Dados!$B:$B,0))=0,0,
MAX(0, MIN(AJ$1,
((INDEX(Base_Dados!AJ:AJ,MATCH($B441,Base_Dados!$B:$B,0))-MIN(Base_Dados!AJ$5:AJ$98)) /
(IF(MAX(Base_Dados!AJ$5:AJ$98)-MIN(Base_Dados!AJ$5:AJ$98)=0,1,MAX(Base_Dados!AJ$5:AJ$98)-MIN(Base_Dados!AJ$5:AJ$98)))) * AJ$1)))</f>
        <v>0.47619047619047616</v>
      </c>
      <c r="AK441" s="106">
        <f>IF(INDEX(Base_Dados!AK:AK,MATCH($B441,Base_Dados!$B:$B,0))=0,0,
MAX(0, MIN(AK$1,
((INDEX(Base_Dados!AK:AK,MATCH($B441,Base_Dados!$B:$B,0))-MIN(Base_Dados!AK$5:AK$98)) /
(IF(MAX(Base_Dados!AK$5:AK$98)-MIN(Base_Dados!AK$5:AK$98)=0,1,MAX(Base_Dados!AK$5:AK$98)-MIN(Base_Dados!AK$5:AK$98)))) * AK$1)))</f>
        <v>1.5517241379310345E-2</v>
      </c>
      <c r="AL441" s="106">
        <f>IF(INDEX(Base_Dados!AL:AL,MATCH($B441,Base_Dados!$B:$B,0))=0,0,
MAX(0, MIN(AL$1,
((INDEX(Base_Dados!AL:AL,MATCH($B441,Base_Dados!$B:$B,0))-MIN(Base_Dados!AL$5:AL$98)) /
(IF(MAX(Base_Dados!AL$5:AL$98)-MIN(Base_Dados!AL$5:AL$98)=0,1,MAX(Base_Dados!AL$5:AL$98)-MIN(Base_Dados!AL$5:AL$98)))) * AL$1)))</f>
        <v>0</v>
      </c>
      <c r="AM441" s="106">
        <f>IF(INDEX(Base_Dados!AM:AM,MATCH($B441,Base_Dados!$B:$B,0))=0,0,
MAX(0, MIN(AM$1,
((INDEX(Base_Dados!AM:AM,MATCH($B441,Base_Dados!$B:$B,0))-MIN(Base_Dados!AM$5:AM$98)) /
(IF(MAX(Base_Dados!AM$5:AM$98)-MIN(Base_Dados!AM$5:AM$98)=0,1,MAX(Base_Dados!AM$5:AM$98)-MIN(Base_Dados!AM$5:AM$98)))) * AM$1)))</f>
        <v>2.4857586742620404E-2</v>
      </c>
      <c r="AN441" s="106">
        <f>IF(INDEX(Base_Dados!AN:AN,MATCH($B441,Base_Dados!$B:$B,0))=0,0,
MAX(0, MIN(AN$1,
((INDEX(Base_Dados!AN:AN,MATCH($B441,Base_Dados!$B:$B,0))-MIN(Base_Dados!AN$5:AN$98)) /
(IF(MAX(Base_Dados!AN$5:AN$98)-MIN(Base_Dados!AN$5:AN$98)=0,1,MAX(Base_Dados!AN$5:AN$98)-MIN(Base_Dados!AN$5:AN$98)))) * AN$1)))</f>
        <v>0.13788819875776395</v>
      </c>
      <c r="AO441" s="106">
        <f>IF(INDEX(Base_Dados!AO:AO,MATCH($B441,Base_Dados!$B:$B,0))=0,0,
MAX(0, MIN(AO$1,
((INDEX(Base_Dados!AO:AO,MATCH($B441,Base_Dados!$B:$B,0))-MIN(Base_Dados!AO$5:AO$98)) /
(IF(MAX(Base_Dados!AO$5:AO$98)-MIN(Base_Dados!AO$5:AO$98)=0,1,MAX(Base_Dados!AO$5:AO$98)-MIN(Base_Dados!AO$5:AO$98)))) * AO$1)))</f>
        <v>0</v>
      </c>
      <c r="AP441" s="106">
        <f>IF(INDEX(Base_Dados!AP:AP,MATCH($B441,Base_Dados!$B:$B,0))=0,0,
MAX(0, MIN(AP$1,
((INDEX(Base_Dados!AP:AP,MATCH($B441,Base_Dados!$B:$B,0))-MIN(Base_Dados!AP$5:AP$98)) /
(IF(MAX(Base_Dados!AP$5:AP$98)-MIN(Base_Dados!AP$5:AP$98)=0,1,MAX(Base_Dados!AP$5:AP$98)-MIN(Base_Dados!AP$5:AP$98)))) * AP$1)))</f>
        <v>4.5871559633027525E-3</v>
      </c>
      <c r="AQ441" s="106">
        <f>IF(INDEX(Base_Dados!AQ:AQ,MATCH($B441,Base_Dados!$B:$B,0))=0,0,
MAX(0, MIN(AQ$1,
((INDEX(Base_Dados!AQ:AQ,MATCH($B441,Base_Dados!$B:$B,0))-MIN(Base_Dados!AQ$5:AQ$98)) /
(IF(MAX(Base_Dados!AQ$5:AQ$98)-MIN(Base_Dados!AQ$5:AQ$98)=0,1,MAX(Base_Dados!AQ$5:AQ$98)-MIN(Base_Dados!AQ$5:AQ$98)))) * AQ$1)))</f>
        <v>0</v>
      </c>
      <c r="AR441" s="106">
        <f>IF(INDEX(Base_Dados!AR:AR,MATCH($B441,Base_Dados!$B:$B,0))=0,0,
MAX(0, MIN(AR$1,
((INDEX(Base_Dados!AR:AR,MATCH($B441,Base_Dados!$B:$B,0))-MIN(Base_Dados!AR$5:AR$98)) /
(IF(MAX(Base_Dados!AR$5:AR$98)-MIN(Base_Dados!AR$5:AR$98)=0,1,MAX(Base_Dados!AR$5:AR$98)-MIN(Base_Dados!AR$5:AR$98)))) * AR$1)))</f>
        <v>0</v>
      </c>
      <c r="AS441" s="106">
        <f>IF(INDEX(Base_Dados!AS:AS,MATCH($B441,Base_Dados!$B:$B,0))=0,0,
MAX(0, MIN(AS$1,
((INDEX(Base_Dados!AS:AS,MATCH($B441,Base_Dados!$B:$B,0))-MIN(Base_Dados!AS$5:AS$98)) /
(IF(MAX(Base_Dados!AS$5:AS$98)-MIN(Base_Dados!AS$5:AS$98)=0,1,MAX(Base_Dados!AS$5:AS$98)-MIN(Base_Dados!AS$5:AS$98)))) * AS$1)))</f>
        <v>0</v>
      </c>
      <c r="AT441" s="106">
        <f>IF(INDEX(Base_Dados!AT:AT,MATCH($B441,Base_Dados!$B:$B,0))=0,0,
MAX(0, MIN(AT$1,
((INDEX(Base_Dados!AT:AT,MATCH($B441,Base_Dados!$B:$B,0))-MIN(Base_Dados!AT$5:AT$98)) /
(IF(MAX(Base_Dados!AT$5:AT$98)-MIN(Base_Dados!AT$5:AT$98)=0,1,MAX(Base_Dados!AT$5:AT$98)-MIN(Base_Dados!AT$5:AT$98)))) * AT$1)))</f>
        <v>0</v>
      </c>
      <c r="AU441" s="106">
        <f>IF(INDEX(Base_Dados!AU:AU,MATCH($B441,Base_Dados!$B:$B,0))=0,0,
MAX(0, MIN(AU$1,
((INDEX(Base_Dados!AU:AU,MATCH($B441,Base_Dados!$B:$B,0))-MIN(Base_Dados!AU$5:AU$98)) /
(IF(MAX(Base_Dados!AU$5:AU$98)-MIN(Base_Dados!AU$5:AU$98)=0,1,MAX(Base_Dados!AU$5:AU$98)-MIN(Base_Dados!AU$5:AU$98)))) * AU$1)))</f>
        <v>1.2172284644194757E-2</v>
      </c>
      <c r="AV441" s="106">
        <f>IF(INDEX(Base_Dados!AV:AV,MATCH($B441,Base_Dados!$B:$B,0))=0,0,
MAX(0, MIN(AV$1,
((INDEX(Base_Dados!AV:AV,MATCH($B441,Base_Dados!$B:$B,0))-MIN(Base_Dados!AV$5:AV$98)) /
(IF(MAX(Base_Dados!AV$5:AV$98)-MIN(Base_Dados!AV$5:AV$98)=0,1,MAX(Base_Dados!AV$5:AV$98)-MIN(Base_Dados!AV$5:AV$98)))) * AV$1)))</f>
        <v>0</v>
      </c>
      <c r="AW441" s="106">
        <f>IF(INDEX(Base_Dados!AW:AW,MATCH($B441,Base_Dados!$B:$B,0))=0,0,
MAX(0, MIN(AW$1,
((INDEX(Base_Dados!AW:AW,MATCH($B441,Base_Dados!$B:$B,0))-MIN(Base_Dados!AW$5:AW$98)) /
(IF(MAX(Base_Dados!AW$5:AW$98)-MIN(Base_Dados!AW$5:AW$98)=0,1,MAX(Base_Dados!AW$5:AW$98)-MIN(Base_Dados!AW$5:AW$98)))) * AW$1)))</f>
        <v>0</v>
      </c>
      <c r="AX441" s="106">
        <f>IF(INDEX(Base_Dados!AX:AX,MATCH($B441,Base_Dados!$B:$B,0))=0,0,
MAX(0, MIN(AX$1,
((INDEX(Base_Dados!AX:AX,MATCH($B441,Base_Dados!$B:$B,0))-MIN(Base_Dados!AX$5:AX$98)) /
(IF(MAX(Base_Dados!AX$5:AX$98)-MIN(Base_Dados!AX$5:AX$98)=0,1,MAX(Base_Dados!AX$5:AX$98)-MIN(Base_Dados!AX$5:AX$98)))) * AX$1)))</f>
        <v>7.7828981054787499E-2</v>
      </c>
      <c r="AY441" s="106">
        <f>IF(INDEX(Base_Dados!AY:AY,MATCH($B441,Base_Dados!$B:$B,0))=0,0,
MAX(0, MIN(AY$1,
((INDEX(Base_Dados!AY:AY,MATCH($B441,Base_Dados!$B:$B,0))-MIN(Base_Dados!AY$5:AY$98)) /
(IF(MAX(Base_Dados!AY$5:AY$98)-MIN(Base_Dados!AY$5:AY$98)=0,1,MAX(Base_Dados!AY$5:AY$98)-MIN(Base_Dados!AY$5:AY$98)))) * AY$1)))</f>
        <v>3.6267721727662378E-3</v>
      </c>
      <c r="AZ441" s="106">
        <f>IF(INDEX(Base_Dados!AZ:AZ,MATCH($B441,Base_Dados!$B:$B,0))=0,0,
MAX(0, MIN(AZ$1,
((INDEX(Base_Dados!AZ:AZ,MATCH($B441,Base_Dados!$B:$B,0))-MIN(Base_Dados!AZ$5:AZ$98)) /
(IF(MAX(Base_Dados!AZ$5:AZ$98)-MIN(Base_Dados!AZ$5:AZ$98)=0,1,MAX(Base_Dados!AZ$5:AZ$98)-MIN(Base_Dados!AZ$5:AZ$98)))) * AZ$1)))</f>
        <v>0.5</v>
      </c>
      <c r="BA441" s="106">
        <f>IF(INDEX(Base_Dados!BA:BA,MATCH($B441,Base_Dados!$B:$B,0))=0,0,
MAX(0, MIN(BA$1,
((INDEX(Base_Dados!BA:BA,MATCH($B441,Base_Dados!$B:$B,0))-MIN(Base_Dados!BA$5:BA$98)) /
(IF(MAX(Base_Dados!BA$5:BA$98)-MIN(Base_Dados!BA$5:BA$98)=0,1,MAX(Base_Dados!BA$5:BA$98)-MIN(Base_Dados!BA$5:BA$98)))) * BA$1)))</f>
        <v>1.4476342725193721E-2</v>
      </c>
      <c r="BB441" s="106">
        <f>IF(INDEX(Base_Dados!BB:BB,MATCH($B441,Base_Dados!$B:$B,0))=0,0,
MAX(0, MIN(BB$1,
((INDEX(Base_Dados!BB:BB,MATCH($B441,Base_Dados!$B:$B,0))-MIN(Base_Dados!BB$5:BB$98)) /
(IF(MAX(Base_Dados!BB$5:BB$98)-MIN(Base_Dados!BB$5:BB$98)=0,1,MAX(Base_Dados!BB$5:BB$98)-MIN(Base_Dados!BB$5:BB$98)))) * BB$1)))</f>
        <v>0.27886141241710283</v>
      </c>
      <c r="BC441" s="106">
        <f>IF(INDEX(Base_Dados!BC:BC,MATCH($B441,Base_Dados!$B:$B,0))=0,0,
MAX(0, MIN(BC$1,
((INDEX(Base_Dados!BC:BC,MATCH($B441,Base_Dados!$B:$B,0))-MIN(Base_Dados!BC$5:BC$98)) /
(IF(MAX(Base_Dados!BC$5:BC$98)-MIN(Base_Dados!BC$5:BC$98)=0,1,MAX(Base_Dados!BC$5:BC$98)-MIN(Base_Dados!BC$5:BC$98)))) * BC$1)))</f>
        <v>7.2717479127390253E-3</v>
      </c>
      <c r="BD441" s="106">
        <f>IF(INDEX(Base_Dados!BD:BD,MATCH($B441,Base_Dados!$B:$B,0))=0,0,
MAX(0, MIN(BD$1,
((INDEX(Base_Dados!BD:BD,MATCH($B441,Base_Dados!$B:$B,0))-MIN(Base_Dados!BD$5:BD$98)) /
(IF(MAX(Base_Dados!BD$5:BD$98)-MIN(Base_Dados!BD$5:BD$98)=0,1,MAX(Base_Dados!BD$5:BD$98)-MIN(Base_Dados!BD$5:BD$98)))) * BD$1)))</f>
        <v>9.6253722041409872E-3</v>
      </c>
      <c r="BE441" s="106">
        <f>IF(INDEX(Base_Dados!BE:BE,MATCH($B441,Base_Dados!$B:$B,0))=0,0,
MAX(0, MIN(BE$1,
((INDEX(Base_Dados!BE:BE,MATCH($B441,Base_Dados!$B:$B,0))-MIN(Base_Dados!BE$5:BE$98)) /
(IF(MAX(Base_Dados!BE$5:BE$98)-MIN(Base_Dados!BE$5:BE$98)=0,1,MAX(Base_Dados!BE$5:BE$98)-MIN(Base_Dados!BE$5:BE$98)))) * BE$1)))</f>
        <v>2.4586051179126944E-2</v>
      </c>
      <c r="BF441" s="106">
        <f>IF(INDEX(Base_Dados!BF:BF,MATCH($B441,Base_Dados!$B:$B,0))=0,0,
MAX(0, MIN(BF$1,
((INDEX(Base_Dados!BF:BF,MATCH($B441,Base_Dados!$B:$B,0))-MIN(Base_Dados!BF$5:BF$98)) /
(IF(MAX(Base_Dados!BF$5:BF$98)-MIN(Base_Dados!BF$5:BF$98)=0,1,MAX(Base_Dados!BF$5:BF$98)-MIN(Base_Dados!BF$5:BF$98)))) * BF$1)))</f>
        <v>0</v>
      </c>
      <c r="BG441" s="106">
        <f>IF(INDEX(Base_Dados!BG:BG,MATCH($B441,Base_Dados!$B:$B,0))=0,0,
MAX(0, MIN(BG$1,
((INDEX(Base_Dados!BG:BG,MATCH($B441,Base_Dados!$B:$B,0))-MIN(Base_Dados!BG$5:BG$98)) /
(IF(MAX(Base_Dados!BG$5:BG$98)-MIN(Base_Dados!BG$5:BG$98)=0,1,MAX(Base_Dados!BG$5:BG$98)-MIN(Base_Dados!BG$5:BG$98)))) * BG$1)))</f>
        <v>0</v>
      </c>
      <c r="BH441" s="106">
        <f>IF(INDEX(Base_Dados!BH:BH,MATCH($B441,Base_Dados!$B:$B,0))=0,0,
MAX(0, MIN(BH$1,
((INDEX(Base_Dados!BH:BH,MATCH($B441,Base_Dados!$B:$B,0))-MIN(Base_Dados!BH$5:BH$98)) /
(IF(MAX(Base_Dados!BH$5:BH$98)-MIN(Base_Dados!BH$5:BH$98)=0,1,MAX(Base_Dados!BH$5:BH$98)-MIN(Base_Dados!BH$5:BH$98)))) * BH$1)))</f>
        <v>1.098901098901099E-2</v>
      </c>
      <c r="BI441" s="106">
        <f>IF(INDEX(Base_Dados!BI:BI,MATCH($B441,Base_Dados!$B:$B,0))=0,0,
MAX(0, MIN(BI$1,
((INDEX(Base_Dados!BI:BI,MATCH($B441,Base_Dados!$B:$B,0))-MIN(Base_Dados!BI$5:BI$98)) /
(IF(MAX(Base_Dados!BI$5:BI$98)-MIN(Base_Dados!BI$5:BI$98)=0,1,MAX(Base_Dados!BI$5:BI$98)-MIN(Base_Dados!BI$5:BI$98)))) * BI$1)))</f>
        <v>6.2402496099843996E-2</v>
      </c>
      <c r="BJ441" s="106">
        <f>IF(INDEX(Base_Dados!BJ:BJ,MATCH($B441,Base_Dados!$B:$B,0))=0,0,
MAX(0, MIN(BJ$1,
((INDEX(Base_Dados!BJ:BJ,MATCH($B441,Base_Dados!$B:$B,0))-MIN(Base_Dados!BJ$5:BJ$98)) /
(IF(MAX(Base_Dados!BJ$5:BJ$98)-MIN(Base_Dados!BJ$5:BJ$98)=0,1,MAX(Base_Dados!BJ$5:BJ$98)-MIN(Base_Dados!BJ$5:BJ$98)))) * BJ$1)))</f>
        <v>2.1052631578947368E-2</v>
      </c>
      <c r="BK441" s="106">
        <f>IF(INDEX(Base_Dados!BK:BK,MATCH($B441,Base_Dados!$B:$B,0))=0,0,
MAX(0, MIN(BK$1,
((INDEX(Base_Dados!BK:BK,MATCH($B441,Base_Dados!$B:$B,0))-MIN(Base_Dados!BK$5:BK$98)) /
(IF(MAX(Base_Dados!BK$5:BK$98)-MIN(Base_Dados!BK$5:BK$98)=0,1,MAX(Base_Dados!BK$5:BK$98)-MIN(Base_Dados!BK$5:BK$98)))) * BK$1)))</f>
        <v>0</v>
      </c>
      <c r="BL441" s="106">
        <f>IF(INDEX(Base_Dados!BL:BL,MATCH($B441,Base_Dados!$B:$B,0))=0,0,
MAX(0, MIN(BL$1,
((INDEX(Base_Dados!BL:BL,MATCH($B441,Base_Dados!$B:$B,0))-MIN(Base_Dados!BL$5:BL$98)) /
(IF(MAX(Base_Dados!BL$5:BL$98)-MIN(Base_Dados!BL$5:BL$98)=0,1,MAX(Base_Dados!BL$5:BL$98)-MIN(Base_Dados!BL$5:BL$98)))) * BL$1)))</f>
        <v>5.7003257328990226E-2</v>
      </c>
      <c r="BM441" s="106">
        <f>IF(INDEX(Base_Dados!BM:BM,MATCH($B441,Base_Dados!$B:$B,0))=0,0,
MAX(0, MIN(BM$1,
((INDEX(Base_Dados!BM:BM,MATCH($B441,Base_Dados!$B:$B,0))-MIN(Base_Dados!BM$5:BM$98)) /
(IF(MAX(Base_Dados!BM$5:BM$98)-MIN(Base_Dados!BM$5:BM$98)=0,1,MAX(Base_Dados!BM$5:BM$98)-MIN(Base_Dados!BM$5:BM$98)))) * BM$1)))</f>
        <v>1</v>
      </c>
      <c r="BN441" s="106">
        <f>IF(INDEX(Base_Dados!BN:BN,MATCH($B441,Base_Dados!$B:$B,0))=0,0,
MAX(0, MIN(BN$1,
((INDEX(Base_Dados!BN:BN,MATCH($B441,Base_Dados!$B:$B,0))-MIN(Base_Dados!BN$5:BN$98)) /
(IF(MAX(Base_Dados!BN$5:BN$98)-MIN(Base_Dados!BN$5:BN$98)=0,1,MAX(Base_Dados!BN$5:BN$98)-MIN(Base_Dados!BN$5:BN$98)))) * BN$1)))</f>
        <v>9.4288529607863367E-2</v>
      </c>
      <c r="BO441" s="106">
        <f>IF(INDEX(Base_Dados!BO:BO,MATCH($B441,Base_Dados!$B:$B,0))=0,0,
MAX(0, MIN(BO$1,
((INDEX(Base_Dados!BO:BO,MATCH($B441,Base_Dados!$B:$B,0))-MIN(Base_Dados!BO$5:BO$98)) /
(IF(MAX(Base_Dados!BO$5:BO$98)-MIN(Base_Dados!BO$5:BO$98)=0,1,MAX(Base_Dados!BO$5:BO$98)-MIN(Base_Dados!BO$5:BO$98)))) * BO$1)))</f>
        <v>1.7241379310344827E-2</v>
      </c>
      <c r="BP441" s="106">
        <f t="shared" si="28"/>
        <v>9.829643236344058</v>
      </c>
      <c r="BQ441" s="111">
        <f t="shared" si="29"/>
        <v>0.37524789945101406</v>
      </c>
      <c r="BR441" s="112">
        <f t="shared" si="30"/>
        <v>6.0739585972990784E-2</v>
      </c>
      <c r="BS441" s="113">
        <f t="shared" si="31"/>
        <v>9.7689036503710671</v>
      </c>
    </row>
    <row r="442" spans="1:71">
      <c r="A442" s="21">
        <v>41026</v>
      </c>
      <c r="B442" s="21" t="s">
        <v>450</v>
      </c>
      <c r="C442" s="21" t="s">
        <v>437</v>
      </c>
      <c r="D442" s="105">
        <f>IF(INDEX(Base_Dados!D:D,MATCH($B442,Base_Dados!$B:$B,0))=0,0,
MAX(0, MIN(D$1,
((INDEX(Base_Dados!D:D,MATCH($B442,Base_Dados!$B:$B,0))-MIN(Base_Dados!D$5:D$98)) /
(IF(MAX(Base_Dados!D$5:D$98)-MIN(Base_Dados!D$5:D$98)=0,1,MAX(Base_Dados!D$5:D$98)-MIN(Base_Dados!D$5:D$98)))) * D$1)))</f>
        <v>0.52679626437394833</v>
      </c>
      <c r="E442" s="106">
        <f>IF(INDEX(Base_Dados!E:E,MATCH($B442,Base_Dados!$B:$B,0))=0,0,
MAX(0, MIN(E$1,
((INDEX(Base_Dados!E:E,MATCH($B442,Base_Dados!$B:$B,0))-MIN(Base_Dados!E$5:E$98)) /
(IF(MAX(Base_Dados!E$5:E$98)-MIN(Base_Dados!E$5:E$98)=0,1,MAX(Base_Dados!E$5:E$98)-MIN(Base_Dados!E$5:E$98)))) * E$1)))</f>
        <v>0.1473520511512498</v>
      </c>
      <c r="F442" s="106">
        <f>IF(INDEX(Base_Dados!F:F,MATCH($B442,Base_Dados!$B:$B,0))=0,0,
MAX(0, MIN(F$1,
((INDEX(Base_Dados!F:F,MATCH($B442,Base_Dados!$B:$B,0))-MIN(Base_Dados!F$5:F$98)) /
(IF(MAX(Base_Dados!F$5:F$98)-MIN(Base_Dados!F$5:F$98)=0,1,MAX(Base_Dados!F$5:F$98)-MIN(Base_Dados!F$5:F$98)))) * F$1)))</f>
        <v>0.13907203445865529</v>
      </c>
      <c r="G442" s="106">
        <f>IF(INDEX(Base_Dados!G:G,MATCH($B442,Base_Dados!$B:$B,0))=0,0,
MAX(0, MIN(G$1,
((INDEX(Base_Dados!G:G,MATCH($B442,Base_Dados!$B:$B,0))-MIN(Base_Dados!G$5:G$98)) /
(IF(MAX(Base_Dados!G$5:G$98)-MIN(Base_Dados!G$5:G$98)=0,1,MAX(Base_Dados!G$5:G$98)-MIN(Base_Dados!G$5:G$98)))) * G$1)))</f>
        <v>0.12489398942600913</v>
      </c>
      <c r="H442" s="106">
        <f>IF(INDEX(Base_Dados!H:H,MATCH($B442,Base_Dados!$B:$B,0))=0,0,
MAX(0, MIN(H$1,
((INDEX(Base_Dados!H:H,MATCH($B442,Base_Dados!$B:$B,0))-MIN(Base_Dados!H$5:H$98)) /
(IF(MAX(Base_Dados!H$5:H$98)-MIN(Base_Dados!H$5:H$98)=0,1,MAX(Base_Dados!H$5:H$98)-MIN(Base_Dados!H$5:H$98)))) * H$1)))</f>
        <v>0.1290547641941904</v>
      </c>
      <c r="I442" s="106">
        <f>IF(INDEX(Base_Dados!I:I,MATCH($B442,Base_Dados!$B:$B,0))=0,0,
MAX(0, MIN(I$1,
((INDEX(Base_Dados!I:I,MATCH($B442,Base_Dados!$B:$B,0))-MIN(Base_Dados!I$5:I$98)) /
(IF(MAX(Base_Dados!I$5:I$98)-MIN(Base_Dados!I$5:I$98)=0,1,MAX(Base_Dados!I$5:I$98)-MIN(Base_Dados!I$5:I$98)))) * I$1)))</f>
        <v>0.16227484376251469</v>
      </c>
      <c r="J442" s="106">
        <f>IF(INDEX(Base_Dados!J:J,MATCH($B442,Base_Dados!$B:$B,0))=0,0,
MAX(0, MIN(J$1,
((INDEX(Base_Dados!J:J,MATCH($B442,Base_Dados!$B:$B,0))-MIN(Base_Dados!J$5:J$98)) /
(IF(MAX(Base_Dados!J$5:J$98)-MIN(Base_Dados!J$5:J$98)=0,1,MAX(Base_Dados!J$5:J$98)-MIN(Base_Dados!J$5:J$98)))) * J$1)))</f>
        <v>0.18328326964850275</v>
      </c>
      <c r="K442" s="106">
        <f>IF(INDEX(Base_Dados!K:K,MATCH($B442,Base_Dados!$B:$B,0))=0,0,
MAX(0, MIN(K$1,
((INDEX(Base_Dados!K:K,MATCH($B442,Base_Dados!$B:$B,0))-MIN(Base_Dados!K$5:K$98)) /
(IF(MAX(Base_Dados!K$5:K$98)-MIN(Base_Dados!K$5:K$98)=0,1,MAX(Base_Dados!K$5:K$98)-MIN(Base_Dados!K$5:K$98)))) * K$1)))</f>
        <v>0.18561605545617174</v>
      </c>
      <c r="L442" s="106">
        <f>IF(INDEX(Base_Dados!L:L,MATCH($B442,Base_Dados!$B:$B,0))=0,0,
MAX(0, MIN(L$1,
((INDEX(Base_Dados!L:L,MATCH($B442,Base_Dados!$B:$B,0))-MIN(Base_Dados!L$5:L$98)) /
(IF(MAX(Base_Dados!L$5:L$98)-MIN(Base_Dados!L$5:L$98)=0,1,MAX(Base_Dados!L$5:L$98)-MIN(Base_Dados!L$5:L$98)))) * L$1)))</f>
        <v>0.25087006292110664</v>
      </c>
      <c r="M442" s="106">
        <f>IF(INDEX(Base_Dados!M:M,MATCH($B442,Base_Dados!$B:$B,0))=0,0,
MAX(0, MIN(M$1,
((INDEX(Base_Dados!M:M,MATCH($B442,Base_Dados!$B:$B,0))-MIN(Base_Dados!M$5:M$98)) /
(IF(MAX(Base_Dados!M$5:M$98)-MIN(Base_Dados!M$5:M$98)=0,1,MAX(Base_Dados!M$5:M$98)-MIN(Base_Dados!M$5:M$98)))) * M$1)))</f>
        <v>0.27861224489795916</v>
      </c>
      <c r="N442" s="106">
        <f>IF(INDEX(Base_Dados!N:N,MATCH($B442,Base_Dados!$B:$B,0))=0,0,
MAX(0, MIN(N$1,
((INDEX(Base_Dados!N:N,MATCH($B442,Base_Dados!$B:$B,0))-MIN(Base_Dados!N$5:N$98)) /
(IF(MAX(Base_Dados!N$5:N$98)-MIN(Base_Dados!N$5:N$98)=0,1,MAX(Base_Dados!N$5:N$98)-MIN(Base_Dados!N$5:N$98)))) * N$1)))</f>
        <v>0.30594304239283476</v>
      </c>
      <c r="O442" s="106">
        <f>IF(INDEX(Base_Dados!O:O,MATCH($B442,Base_Dados!$B:$B,0))=0,0,
MAX(0, MIN(O$1,
((INDEX(Base_Dados!O:O,MATCH($B442,Base_Dados!$B:$B,0))-MIN(Base_Dados!O$5:O$98)) /
(IF(MAX(Base_Dados!O$5:O$98)-MIN(Base_Dados!O$5:O$98)=0,1,MAX(Base_Dados!O$5:O$98)-MIN(Base_Dados!O$5:O$98)))) * O$1)))</f>
        <v>0.33396510396343165</v>
      </c>
      <c r="P442" s="106">
        <f>IF(INDEX(Base_Dados!P:P,MATCH($B442,Base_Dados!$B:$B,0))=0,0,
MAX(0, MIN(P$1,
((INDEX(Base_Dados!P:P,MATCH($B442,Base_Dados!$B:$B,0))-MIN(Base_Dados!P$5:P$98)) /
(IF(MAX(Base_Dados!P$5:P$98)-MIN(Base_Dados!P$5:P$98)=0,1,MAX(Base_Dados!P$5:P$98)-MIN(Base_Dados!P$5:P$98)))) * P$1)))</f>
        <v>0.25866864541559637</v>
      </c>
      <c r="Q442" s="106">
        <f>IF(INDEX(Base_Dados!Q:Q,MATCH($B442,Base_Dados!$B:$B,0))=0,0,
MAX(0, MIN(Q$1,
((INDEX(Base_Dados!Q:Q,MATCH($B442,Base_Dados!$B:$B,0))-MIN(Base_Dados!Q$5:Q$98)) /
(IF(MAX(Base_Dados!Q$5:Q$98)-MIN(Base_Dados!Q$5:Q$98)=0,1,MAX(Base_Dados!Q$5:Q$98)-MIN(Base_Dados!Q$5:Q$98)))) * Q$1)))</f>
        <v>0.11966194513190459</v>
      </c>
      <c r="R442" s="106">
        <f>IF(INDEX(Base_Dados!R:R,MATCH($B442,Base_Dados!$B:$B,0))=0,0,
MAX(0, MIN(R$1,
((INDEX(Base_Dados!R:R,MATCH($B442,Base_Dados!$B:$B,0))-MIN(Base_Dados!R$5:R$98)) /
(IF(MAX(Base_Dados!R$5:R$98)-MIN(Base_Dados!R$5:R$98)=0,1,MAX(Base_Dados!R$5:R$98)-MIN(Base_Dados!R$5:R$98)))) * R$1)))</f>
        <v>9.4726703054592964E-2</v>
      </c>
      <c r="S442" s="106">
        <f>IF(INDEX(Base_Dados!S:S,MATCH($B442,Base_Dados!$B:$B,0))=0,0,
MAX(0, MIN(S$1,
((INDEX(Base_Dados!S:S,MATCH($B442,Base_Dados!$B:$B,0))-MIN(Base_Dados!S$5:S$98)) /
(IF(MAX(Base_Dados!S$5:S$98)-MIN(Base_Dados!S$5:S$98)=0,1,MAX(Base_Dados!S$5:S$98)-MIN(Base_Dados!S$5:S$98)))) * S$1)))</f>
        <v>0.19836740807309222</v>
      </c>
      <c r="T442" s="106">
        <f>IF(INDEX(Base_Dados!T:T,MATCH($B442,Base_Dados!$B:$B,0))=0,0,
MAX(0, MIN(T$1,
((INDEX(Base_Dados!T:T,MATCH($B442,Base_Dados!$B:$B,0))-MIN(Base_Dados!T$5:T$98)) /
(IF(MAX(Base_Dados!T$5:T$98)-MIN(Base_Dados!T$5:T$98)=0,1,MAX(Base_Dados!T$5:T$98)-MIN(Base_Dados!T$5:T$98)))) * T$1)))</f>
        <v>0.90650543275972817</v>
      </c>
      <c r="U442" s="106">
        <f>IF(INDEX(Base_Dados!U:U,MATCH($B442,Base_Dados!$B:$B,0))=0,0,
MAX(0, MIN(U$1,
((INDEX(Base_Dados!U:U,MATCH($B442,Base_Dados!$B:$B,0))-MIN(Base_Dados!U$5:U$98)) /
(IF(MAX(Base_Dados!U$5:U$98)-MIN(Base_Dados!U$5:U$98)=0,1,MAX(Base_Dados!U$5:U$98)-MIN(Base_Dados!U$5:U$98)))) * U$1)))</f>
        <v>0.94402603312349864</v>
      </c>
      <c r="V442" s="106">
        <f>IF(INDEX(Base_Dados!V:V,MATCH($B442,Base_Dados!$B:$B,0))=0,0,
MAX(0, MIN(V$1,
((INDEX(Base_Dados!V:V,MATCH($B442,Base_Dados!$B:$B,0))-MIN(Base_Dados!V$5:V$98)) /
(IF(MAX(Base_Dados!V$5:V$98)-MIN(Base_Dados!V$5:V$98)=0,1,MAX(Base_Dados!V$5:V$98)-MIN(Base_Dados!V$5:V$98)))) * V$1)))</f>
        <v>0.21436900468085557</v>
      </c>
      <c r="W442" s="106">
        <f>IF(INDEX(Base_Dados!W:W,MATCH($B442,Base_Dados!$B:$B,0))=0,0,
MAX(0, MIN(W$1,
((INDEX(Base_Dados!W:W,MATCH($B442,Base_Dados!$B:$B,0))-MIN(Base_Dados!W$5:W$98)) /
(IF(MAX(Base_Dados!W$5:W$98)-MIN(Base_Dados!W$5:W$98)=0,1,MAX(Base_Dados!W$5:W$98)-MIN(Base_Dados!W$5:W$98)))) * W$1)))</f>
        <v>2.2851648143232768</v>
      </c>
      <c r="X442" s="106">
        <f>IF(INDEX(Base_Dados!X:X,MATCH($B442,Base_Dados!$B:$B,0))=0,0,
MAX(0, MIN(X$1,
((INDEX(Base_Dados!X:X,MATCH($B442,Base_Dados!$B:$B,0))-MIN(Base_Dados!X$5:X$98)) /
(IF(MAX(Base_Dados!X$5:X$98)-MIN(Base_Dados!X$5:X$98)=0,1,MAX(Base_Dados!X$5:X$98)-MIN(Base_Dados!X$5:X$98)))) * X$1)))</f>
        <v>8.8983050847457626E-2</v>
      </c>
      <c r="Y442" s="106">
        <f>IF(INDEX(Base_Dados!Y:Y,MATCH($B442,Base_Dados!$B:$B,0))=0,0,
MAX(0, MIN(Y$1,
((INDEX(Base_Dados!Y:Y,MATCH($B442,Base_Dados!$B:$B,0))-MIN(Base_Dados!Y$5:Y$98)) /
(IF(MAX(Base_Dados!Y$5:Y$98)-MIN(Base_Dados!Y$5:Y$98)=0,1,MAX(Base_Dados!Y$5:Y$98)-MIN(Base_Dados!Y$5:Y$98)))) * Y$1)))</f>
        <v>0</v>
      </c>
      <c r="Z442" s="106">
        <f>IF(INDEX(Base_Dados!Z:Z,MATCH($B442,Base_Dados!$B:$B,0))=0,0,
MAX(0, MIN(Z$1,
((INDEX(Base_Dados!Z:Z,MATCH($B442,Base_Dados!$B:$B,0))-MIN(Base_Dados!Z$5:Z$98)) /
(IF(MAX(Base_Dados!Z$5:Z$98)-MIN(Base_Dados!Z$5:Z$98)=0,1,MAX(Base_Dados!Z$5:Z$98)-MIN(Base_Dados!Z$5:Z$98)))) * Z$1)))</f>
        <v>0</v>
      </c>
      <c r="AA442" s="106">
        <f>IF(INDEX(Base_Dados!AA:AA,MATCH($B442,Base_Dados!$B:$B,0))=0,0,
MAX(0, MIN(AA$1,
((INDEX(Base_Dados!AA:AA,MATCH($B442,Base_Dados!$B:$B,0))-MIN(Base_Dados!AA$5:AA$98)) /
(IF(MAX(Base_Dados!AA$5:AA$98)-MIN(Base_Dados!AA$5:AA$98)=0,1,MAX(Base_Dados!AA$5:AA$98)-MIN(Base_Dados!AA$5:AA$98)))) * AA$1)))</f>
        <v>0.12587412587412589</v>
      </c>
      <c r="AB442" s="106">
        <f>IF(INDEX(Base_Dados!AB:AB,MATCH($B442,Base_Dados!$B:$B,0))=0,0,
MAX(0, MIN(AB$1,
((INDEX(Base_Dados!AB:AB,MATCH($B442,Base_Dados!$B:$B,0))-MIN(Base_Dados!AB$5:AB$98)) /
(IF(MAX(Base_Dados!AB$5:AB$98)-MIN(Base_Dados!AB$5:AB$98)=0,1,MAX(Base_Dados!AB$5:AB$98)-MIN(Base_Dados!AB$5:AB$98)))) * AB$1)))</f>
        <v>0.37850371901353647</v>
      </c>
      <c r="AC442" s="106">
        <f>IF(INDEX(Base_Dados!AC:AC,MATCH($B442,Base_Dados!$B:$B,0))=0,0,
MAX(0, MIN(AC$1,
((INDEX(Base_Dados!AC:AC,MATCH($B442,Base_Dados!$B:$B,0))-MIN(Base_Dados!AC$5:AC$98)) /
(IF(MAX(Base_Dados!AC$5:AC$98)-MIN(Base_Dados!AC$5:AC$98)=0,1,MAX(Base_Dados!AC$5:AC$98)-MIN(Base_Dados!AC$5:AC$98)))) * AC$1)))</f>
        <v>0.16151956060898054</v>
      </c>
      <c r="AD442" s="106">
        <f>IF(INDEX(Base_Dados!AD:AD,MATCH($B442,Base_Dados!$B:$B,0))=0,0,
MAX(0, MIN(AD$1,
((INDEX(Base_Dados!AD:AD,MATCH($B442,Base_Dados!$B:$B,0))-MIN(Base_Dados!AD$5:AD$98)) /
(IF(MAX(Base_Dados!AD$5:AD$98)-MIN(Base_Dados!AD$5:AD$98)=0,1,MAX(Base_Dados!AD$5:AD$98)-MIN(Base_Dados!AD$5:AD$98)))) * AD$1)))</f>
        <v>9.7485579056352606E-2</v>
      </c>
      <c r="AE442" s="106">
        <f>IF(INDEX(Base_Dados!AE:AE,MATCH($B442,Base_Dados!$B:$B,0))=0,0,
MAX(0, MIN(AE$1,
((INDEX(Base_Dados!AE:AE,MATCH($B442,Base_Dados!$B:$B,0))-MIN(Base_Dados!AE$5:AE$98)) /
(IF(MAX(Base_Dados!AE$5:AE$98)-MIN(Base_Dados!AE$5:AE$98)=0,1,MAX(Base_Dados!AE$5:AE$98)-MIN(Base_Dados!AE$5:AE$98)))) * AE$1)))</f>
        <v>5.1301596433194305E-2</v>
      </c>
      <c r="AF442" s="106">
        <f>IF(INDEX(Base_Dados!AF:AF,MATCH($B442,Base_Dados!$B:$B,0))=0,0,
MAX(0, MIN(AF$1,
((INDEX(Base_Dados!AF:AF,MATCH($B442,Base_Dados!$B:$B,0))-MIN(Base_Dados!AF$5:AF$98)) /
(IF(MAX(Base_Dados!AF$5:AF$98)-MIN(Base_Dados!AF$5:AF$98)=0,1,MAX(Base_Dados!AF$5:AF$98)-MIN(Base_Dados!AF$5:AF$98)))) * AF$1)))</f>
        <v>8.2011676550360874E-2</v>
      </c>
      <c r="AG442" s="106">
        <f>IF(INDEX(Base_Dados!AG:AG,MATCH($B442,Base_Dados!$B:$B,0))=0,0,
MAX(0, MIN(AG$1,
((INDEX(Base_Dados!AG:AG,MATCH($B442,Base_Dados!$B:$B,0))-MIN(Base_Dados!AG$5:AG$98)) /
(IF(MAX(Base_Dados!AG$5:AG$98)-MIN(Base_Dados!AG$5:AG$98)=0,1,MAX(Base_Dados!AG$5:AG$98)-MIN(Base_Dados!AG$5:AG$98)))) * AG$1)))</f>
        <v>0.11966194513190459</v>
      </c>
      <c r="AH442" s="106">
        <f>IF(INDEX(Base_Dados!AH:AH,MATCH($B442,Base_Dados!$B:$B,0))=0,0,
MAX(0, MIN(AH$1,
((INDEX(Base_Dados!AH:AH,MATCH($B442,Base_Dados!$B:$B,0))-MIN(Base_Dados!AH$5:AH$98)) /
(IF(MAX(Base_Dados!AH$5:AH$98)-MIN(Base_Dados!AH$5:AH$98)=0,1,MAX(Base_Dados!AH$5:AH$98)-MIN(Base_Dados!AH$5:AH$98)))) * AH$1)))</f>
        <v>1.5860759804271205</v>
      </c>
      <c r="AI442" s="106">
        <f>IF(INDEX(Base_Dados!AI:AI,MATCH($B442,Base_Dados!$B:$B,0))=0,0,
MAX(0, MIN(AI$1,
((INDEX(Base_Dados!AI:AI,MATCH($B442,Base_Dados!$B:$B,0))-MIN(Base_Dados!AI$5:AI$98)) /
(IF(MAX(Base_Dados!AI$5:AI$98)-MIN(Base_Dados!AI$5:AI$98)=0,1,MAX(Base_Dados!AI$5:AI$98)-MIN(Base_Dados!AI$5:AI$98)))) * AI$1)))</f>
        <v>0.25</v>
      </c>
      <c r="AJ442" s="106">
        <f>IF(INDEX(Base_Dados!AJ:AJ,MATCH($B442,Base_Dados!$B:$B,0))=0,0,
MAX(0, MIN(AJ$1,
((INDEX(Base_Dados!AJ:AJ,MATCH($B442,Base_Dados!$B:$B,0))-MIN(Base_Dados!AJ$5:AJ$98)) /
(IF(MAX(Base_Dados!AJ$5:AJ$98)-MIN(Base_Dados!AJ$5:AJ$98)=0,1,MAX(Base_Dados!AJ$5:AJ$98)-MIN(Base_Dados!AJ$5:AJ$98)))) * AJ$1)))</f>
        <v>0.68877551020408156</v>
      </c>
      <c r="AK442" s="106">
        <f>IF(INDEX(Base_Dados!AK:AK,MATCH($B442,Base_Dados!$B:$B,0))=0,0,
MAX(0, MIN(AK$1,
((INDEX(Base_Dados!AK:AK,MATCH($B442,Base_Dados!$B:$B,0))-MIN(Base_Dados!AK$5:AK$98)) /
(IF(MAX(Base_Dados!AK$5:AK$98)-MIN(Base_Dados!AK$5:AK$98)=0,1,MAX(Base_Dados!AK$5:AK$98)-MIN(Base_Dados!AK$5:AK$98)))) * AK$1)))</f>
        <v>0.27011494252873564</v>
      </c>
      <c r="AL442" s="106">
        <f>IF(INDEX(Base_Dados!AL:AL,MATCH($B442,Base_Dados!$B:$B,0))=0,0,
MAX(0, MIN(AL$1,
((INDEX(Base_Dados!AL:AL,MATCH($B442,Base_Dados!$B:$B,0))-MIN(Base_Dados!AL$5:AL$98)) /
(IF(MAX(Base_Dados!AL$5:AL$98)-MIN(Base_Dados!AL$5:AL$98)=0,1,MAX(Base_Dados!AL$5:AL$98)-MIN(Base_Dados!AL$5:AL$98)))) * AL$1)))</f>
        <v>0</v>
      </c>
      <c r="AM442" s="106">
        <f>IF(INDEX(Base_Dados!AM:AM,MATCH($B442,Base_Dados!$B:$B,0))=0,0,
MAX(0, MIN(AM$1,
((INDEX(Base_Dados!AM:AM,MATCH($B442,Base_Dados!$B:$B,0))-MIN(Base_Dados!AM$5:AM$98)) /
(IF(MAX(Base_Dados!AM$5:AM$98)-MIN(Base_Dados!AM$5:AM$98)=0,1,MAX(Base_Dados!AM$5:AM$98)-MIN(Base_Dados!AM$5:AM$98)))) * AM$1)))</f>
        <v>8.3894355256343867E-2</v>
      </c>
      <c r="AN442" s="106">
        <f>IF(INDEX(Base_Dados!AN:AN,MATCH($B442,Base_Dados!$B:$B,0))=0,0,
MAX(0, MIN(AN$1,
((INDEX(Base_Dados!AN:AN,MATCH($B442,Base_Dados!$B:$B,0))-MIN(Base_Dados!AN$5:AN$98)) /
(IF(MAX(Base_Dados!AN$5:AN$98)-MIN(Base_Dados!AN$5:AN$98)=0,1,MAX(Base_Dados!AN$5:AN$98)-MIN(Base_Dados!AN$5:AN$98)))) * AN$1)))</f>
        <v>0.21978586095629216</v>
      </c>
      <c r="AO442" s="106">
        <f>IF(INDEX(Base_Dados!AO:AO,MATCH($B442,Base_Dados!$B:$B,0))=0,0,
MAX(0, MIN(AO$1,
((INDEX(Base_Dados!AO:AO,MATCH($B442,Base_Dados!$B:$B,0))-MIN(Base_Dados!AO$5:AO$98)) /
(IF(MAX(Base_Dados!AO$5:AO$98)-MIN(Base_Dados!AO$5:AO$98)=0,1,MAX(Base_Dados!AO$5:AO$98)-MIN(Base_Dados!AO$5:AO$98)))) * AO$1)))</f>
        <v>0</v>
      </c>
      <c r="AP442" s="106">
        <f>IF(INDEX(Base_Dados!AP:AP,MATCH($B442,Base_Dados!$B:$B,0))=0,0,
MAX(0, MIN(AP$1,
((INDEX(Base_Dados!AP:AP,MATCH($B442,Base_Dados!$B:$B,0))-MIN(Base_Dados!AP$5:AP$98)) /
(IF(MAX(Base_Dados!AP$5:AP$98)-MIN(Base_Dados!AP$5:AP$98)=0,1,MAX(Base_Dados!AP$5:AP$98)-MIN(Base_Dados!AP$5:AP$98)))) * AP$1)))</f>
        <v>4.5871559633027525E-2</v>
      </c>
      <c r="AQ442" s="106">
        <f>IF(INDEX(Base_Dados!AQ:AQ,MATCH($B442,Base_Dados!$B:$B,0))=0,0,
MAX(0, MIN(AQ$1,
((INDEX(Base_Dados!AQ:AQ,MATCH($B442,Base_Dados!$B:$B,0))-MIN(Base_Dados!AQ$5:AQ$98)) /
(IF(MAX(Base_Dados!AQ$5:AQ$98)-MIN(Base_Dados!AQ$5:AQ$98)=0,1,MAX(Base_Dados!AQ$5:AQ$98)-MIN(Base_Dados!AQ$5:AQ$98)))) * AQ$1)))</f>
        <v>0</v>
      </c>
      <c r="AR442" s="106">
        <f>IF(INDEX(Base_Dados!AR:AR,MATCH($B442,Base_Dados!$B:$B,0))=0,0,
MAX(0, MIN(AR$1,
((INDEX(Base_Dados!AR:AR,MATCH($B442,Base_Dados!$B:$B,0))-MIN(Base_Dados!AR$5:AR$98)) /
(IF(MAX(Base_Dados!AR$5:AR$98)-MIN(Base_Dados!AR$5:AR$98)=0,1,MAX(Base_Dados!AR$5:AR$98)-MIN(Base_Dados!AR$5:AR$98)))) * AR$1)))</f>
        <v>1.6129032258064516E-2</v>
      </c>
      <c r="AS442" s="106">
        <f>IF(INDEX(Base_Dados!AS:AS,MATCH($B442,Base_Dados!$B:$B,0))=0,0,
MAX(0, MIN(AS$1,
((INDEX(Base_Dados!AS:AS,MATCH($B442,Base_Dados!$B:$B,0))-MIN(Base_Dados!AS$5:AS$98)) /
(IF(MAX(Base_Dados!AS$5:AS$98)-MIN(Base_Dados!AS$5:AS$98)=0,1,MAX(Base_Dados!AS$5:AS$98)-MIN(Base_Dados!AS$5:AS$98)))) * AS$1)))</f>
        <v>0</v>
      </c>
      <c r="AT442" s="106">
        <f>IF(INDEX(Base_Dados!AT:AT,MATCH($B442,Base_Dados!$B:$B,0))=0,0,
MAX(0, MIN(AT$1,
((INDEX(Base_Dados!AT:AT,MATCH($B442,Base_Dados!$B:$B,0))-MIN(Base_Dados!AT$5:AT$98)) /
(IF(MAX(Base_Dados!AT$5:AT$98)-MIN(Base_Dados!AT$5:AT$98)=0,1,MAX(Base_Dados!AT$5:AT$98)-MIN(Base_Dados!AT$5:AT$98)))) * AT$1)))</f>
        <v>0</v>
      </c>
      <c r="AU442" s="106">
        <f>IF(INDEX(Base_Dados!AU:AU,MATCH($B442,Base_Dados!$B:$B,0))=0,0,
MAX(0, MIN(AU$1,
((INDEX(Base_Dados!AU:AU,MATCH($B442,Base_Dados!$B:$B,0))-MIN(Base_Dados!AU$5:AU$98)) /
(IF(MAX(Base_Dados!AU$5:AU$98)-MIN(Base_Dados!AU$5:AU$98)=0,1,MAX(Base_Dados!AU$5:AU$98)-MIN(Base_Dados!AU$5:AU$98)))) * AU$1)))</f>
        <v>3.3707865168539325E-2</v>
      </c>
      <c r="AV442" s="106">
        <f>IF(INDEX(Base_Dados!AV:AV,MATCH($B442,Base_Dados!$B:$B,0))=0,0,
MAX(0, MIN(AV$1,
((INDEX(Base_Dados!AV:AV,MATCH($B442,Base_Dados!$B:$B,0))-MIN(Base_Dados!AV$5:AV$98)) /
(IF(MAX(Base_Dados!AV$5:AV$98)-MIN(Base_Dados!AV$5:AV$98)=0,1,MAX(Base_Dados!AV$5:AV$98)-MIN(Base_Dados!AV$5:AV$98)))) * AV$1)))</f>
        <v>0</v>
      </c>
      <c r="AW442" s="106">
        <f>IF(INDEX(Base_Dados!AW:AW,MATCH($B442,Base_Dados!$B:$B,0))=0,0,
MAX(0, MIN(AW$1,
((INDEX(Base_Dados!AW:AW,MATCH($B442,Base_Dados!$B:$B,0))-MIN(Base_Dados!AW$5:AW$98)) /
(IF(MAX(Base_Dados!AW$5:AW$98)-MIN(Base_Dados!AW$5:AW$98)=0,1,MAX(Base_Dados!AW$5:AW$98)-MIN(Base_Dados!AW$5:AW$98)))) * AW$1)))</f>
        <v>0</v>
      </c>
      <c r="AX442" s="106">
        <f>IF(INDEX(Base_Dados!AX:AX,MATCH($B442,Base_Dados!$B:$B,0))=0,0,
MAX(0, MIN(AX$1,
((INDEX(Base_Dados!AX:AX,MATCH($B442,Base_Dados!$B:$B,0))-MIN(Base_Dados!AX$5:AX$98)) /
(IF(MAX(Base_Dados!AX$5:AX$98)-MIN(Base_Dados!AX$5:AX$98)=0,1,MAX(Base_Dados!AX$5:AX$98)-MIN(Base_Dados!AX$5:AX$98)))) * AX$1)))</f>
        <v>5.5843825973366235E-2</v>
      </c>
      <c r="AY442" s="106">
        <f>IF(INDEX(Base_Dados!AY:AY,MATCH($B442,Base_Dados!$B:$B,0))=0,0,
MAX(0, MIN(AY$1,
((INDEX(Base_Dados!AY:AY,MATCH($B442,Base_Dados!$B:$B,0))-MIN(Base_Dados!AY$5:AY$98)) /
(IF(MAX(Base_Dados!AY$5:AY$98)-MIN(Base_Dados!AY$5:AY$98)=0,1,MAX(Base_Dados!AY$5:AY$98)-MIN(Base_Dados!AY$5:AY$98)))) * AY$1)))</f>
        <v>6.0336300692383778E-2</v>
      </c>
      <c r="AZ442" s="106">
        <f>IF(INDEX(Base_Dados!AZ:AZ,MATCH($B442,Base_Dados!$B:$B,0))=0,0,
MAX(0, MIN(AZ$1,
((INDEX(Base_Dados!AZ:AZ,MATCH($B442,Base_Dados!$B:$B,0))-MIN(Base_Dados!AZ$5:AZ$98)) /
(IF(MAX(Base_Dados!AZ$5:AZ$98)-MIN(Base_Dados!AZ$5:AZ$98)=0,1,MAX(Base_Dados!AZ$5:AZ$98)-MIN(Base_Dados!AZ$5:AZ$98)))) * AZ$1)))</f>
        <v>0.5</v>
      </c>
      <c r="BA442" s="106">
        <f>IF(INDEX(Base_Dados!BA:BA,MATCH($B442,Base_Dados!$B:$B,0))=0,0,
MAX(0, MIN(BA$1,
((INDEX(Base_Dados!BA:BA,MATCH($B442,Base_Dados!$B:$B,0))-MIN(Base_Dados!BA$5:BA$98)) /
(IF(MAX(Base_Dados!BA$5:BA$98)-MIN(Base_Dados!BA$5:BA$98)=0,1,MAX(Base_Dados!BA$5:BA$98)-MIN(Base_Dados!BA$5:BA$98)))) * BA$1)))</f>
        <v>7.7310775106019233E-2</v>
      </c>
      <c r="BB442" s="106">
        <f>IF(INDEX(Base_Dados!BB:BB,MATCH($B442,Base_Dados!$B:$B,0))=0,0,
MAX(0, MIN(BB$1,
((INDEX(Base_Dados!BB:BB,MATCH($B442,Base_Dados!$B:$B,0))-MIN(Base_Dados!BB$5:BB$98)) /
(IF(MAX(Base_Dados!BB$5:BB$98)-MIN(Base_Dados!BB$5:BB$98)=0,1,MAX(Base_Dados!BB$5:BB$98)-MIN(Base_Dados!BB$5:BB$98)))) * BB$1)))</f>
        <v>0.37167970676080675</v>
      </c>
      <c r="BC442" s="106">
        <f>IF(INDEX(Base_Dados!BC:BC,MATCH($B442,Base_Dados!$B:$B,0))=0,0,
MAX(0, MIN(BC$1,
((INDEX(Base_Dados!BC:BC,MATCH($B442,Base_Dados!$B:$B,0))-MIN(Base_Dados!BC$5:BC$98)) /
(IF(MAX(Base_Dados!BC$5:BC$98)-MIN(Base_Dados!BC$5:BC$98)=0,1,MAX(Base_Dados!BC$5:BC$98)-MIN(Base_Dados!BC$5:BC$98)))) * BC$1)))</f>
        <v>3.4204147589550232E-2</v>
      </c>
      <c r="BD442" s="106">
        <f>IF(INDEX(Base_Dados!BD:BD,MATCH($B442,Base_Dados!$B:$B,0))=0,0,
MAX(0, MIN(BD$1,
((INDEX(Base_Dados!BD:BD,MATCH($B442,Base_Dados!$B:$B,0))-MIN(Base_Dados!BD$5:BD$98)) /
(IF(MAX(Base_Dados!BD$5:BD$98)-MIN(Base_Dados!BD$5:BD$98)=0,1,MAX(Base_Dados!BD$5:BD$98)-MIN(Base_Dados!BD$5:BD$98)))) * BD$1)))</f>
        <v>4.8957828405235097E-2</v>
      </c>
      <c r="BE442" s="106">
        <f>IF(INDEX(Base_Dados!BE:BE,MATCH($B442,Base_Dados!$B:$B,0))=0,0,
MAX(0, MIN(BE$1,
((INDEX(Base_Dados!BE:BE,MATCH($B442,Base_Dados!$B:$B,0))-MIN(Base_Dados!BE$5:BE$98)) /
(IF(MAX(Base_Dados!BE$5:BE$98)-MIN(Base_Dados!BE$5:BE$98)=0,1,MAX(Base_Dados!BE$5:BE$98)-MIN(Base_Dados!BE$5:BE$98)))) * BE$1)))</f>
        <v>5.3186151530356246E-2</v>
      </c>
      <c r="BF442" s="106">
        <f>IF(INDEX(Base_Dados!BF:BF,MATCH($B442,Base_Dados!$B:$B,0))=0,0,
MAX(0, MIN(BF$1,
((INDEX(Base_Dados!BF:BF,MATCH($B442,Base_Dados!$B:$B,0))-MIN(Base_Dados!BF$5:BF$98)) /
(IF(MAX(Base_Dados!BF$5:BF$98)-MIN(Base_Dados!BF$5:BF$98)=0,1,MAX(Base_Dados!BF$5:BF$98)-MIN(Base_Dados!BF$5:BF$98)))) * BF$1)))</f>
        <v>0.125</v>
      </c>
      <c r="BG442" s="106">
        <f>IF(INDEX(Base_Dados!BG:BG,MATCH($B442,Base_Dados!$B:$B,0))=0,0,
MAX(0, MIN(BG$1,
((INDEX(Base_Dados!BG:BG,MATCH($B442,Base_Dados!$B:$B,0))-MIN(Base_Dados!BG$5:BG$98)) /
(IF(MAX(Base_Dados!BG$5:BG$98)-MIN(Base_Dados!BG$5:BG$98)=0,1,MAX(Base_Dados!BG$5:BG$98)-MIN(Base_Dados!BG$5:BG$98)))) * BG$1)))</f>
        <v>1.3377926421404682E-2</v>
      </c>
      <c r="BH442" s="106">
        <f>IF(INDEX(Base_Dados!BH:BH,MATCH($B442,Base_Dados!$B:$B,0))=0,0,
MAX(0, MIN(BH$1,
((INDEX(Base_Dados!BH:BH,MATCH($B442,Base_Dados!$B:$B,0))-MIN(Base_Dados!BH$5:BH$98)) /
(IF(MAX(Base_Dados!BH$5:BH$98)-MIN(Base_Dados!BH$5:BH$98)=0,1,MAX(Base_Dados!BH$5:BH$98)-MIN(Base_Dados!BH$5:BH$98)))) * BH$1)))</f>
        <v>8.7912087912087919E-2</v>
      </c>
      <c r="BI442" s="106">
        <f>IF(INDEX(Base_Dados!BI:BI,MATCH($B442,Base_Dados!$B:$B,0))=0,0,
MAX(0, MIN(BI$1,
((INDEX(Base_Dados!BI:BI,MATCH($B442,Base_Dados!$B:$B,0))-MIN(Base_Dados!BI$5:BI$98)) /
(IF(MAX(Base_Dados!BI$5:BI$98)-MIN(Base_Dados!BI$5:BI$98)=0,1,MAX(Base_Dados!BI$5:BI$98)-MIN(Base_Dados!BI$5:BI$98)))) * BI$1)))</f>
        <v>0.30733229329173167</v>
      </c>
      <c r="BJ442" s="106">
        <f>IF(INDEX(Base_Dados!BJ:BJ,MATCH($B442,Base_Dados!$B:$B,0))=0,0,
MAX(0, MIN(BJ$1,
((INDEX(Base_Dados!BJ:BJ,MATCH($B442,Base_Dados!$B:$B,0))-MIN(Base_Dados!BJ$5:BJ$98)) /
(IF(MAX(Base_Dados!BJ$5:BJ$98)-MIN(Base_Dados!BJ$5:BJ$98)=0,1,MAX(Base_Dados!BJ$5:BJ$98)-MIN(Base_Dados!BJ$5:BJ$98)))) * BJ$1)))</f>
        <v>0.11578947368421053</v>
      </c>
      <c r="BK442" s="106">
        <f>IF(INDEX(Base_Dados!BK:BK,MATCH($B442,Base_Dados!$B:$B,0))=0,0,
MAX(0, MIN(BK$1,
((INDEX(Base_Dados!BK:BK,MATCH($B442,Base_Dados!$B:$B,0))-MIN(Base_Dados!BK$5:BK$98)) /
(IF(MAX(Base_Dados!BK$5:BK$98)-MIN(Base_Dados!BK$5:BK$98)=0,1,MAX(Base_Dados!BK$5:BK$98)-MIN(Base_Dados!BK$5:BK$98)))) * BK$1)))</f>
        <v>8.9285714285714288E-2</v>
      </c>
      <c r="BL442" s="106">
        <f>IF(INDEX(Base_Dados!BL:BL,MATCH($B442,Base_Dados!$B:$B,0))=0,0,
MAX(0, MIN(BL$1,
((INDEX(Base_Dados!BL:BL,MATCH($B442,Base_Dados!$B:$B,0))-MIN(Base_Dados!BL$5:BL$98)) /
(IF(MAX(Base_Dados!BL$5:BL$98)-MIN(Base_Dados!BL$5:BL$98)=0,1,MAX(Base_Dados!BL$5:BL$98)-MIN(Base_Dados!BL$5:BL$98)))) * BL$1)))</f>
        <v>0.16612377850162866</v>
      </c>
      <c r="BM442" s="106">
        <f>IF(INDEX(Base_Dados!BM:BM,MATCH($B442,Base_Dados!$B:$B,0))=0,0,
MAX(0, MIN(BM$1,
((INDEX(Base_Dados!BM:BM,MATCH($B442,Base_Dados!$B:$B,0))-MIN(Base_Dados!BM$5:BM$98)) /
(IF(MAX(Base_Dados!BM$5:BM$98)-MIN(Base_Dados!BM$5:BM$98)=0,1,MAX(Base_Dados!BM$5:BM$98)-MIN(Base_Dados!BM$5:BM$98)))) * BM$1)))</f>
        <v>1</v>
      </c>
      <c r="BN442" s="106">
        <f>IF(INDEX(Base_Dados!BN:BN,MATCH($B442,Base_Dados!$B:$B,0))=0,0,
MAX(0, MIN(BN$1,
((INDEX(Base_Dados!BN:BN,MATCH($B442,Base_Dados!$B:$B,0))-MIN(Base_Dados!BN$5:BN$98)) /
(IF(MAX(Base_Dados!BN$5:BN$98)-MIN(Base_Dados!BN$5:BN$98)=0,1,MAX(Base_Dados!BN$5:BN$98)-MIN(Base_Dados!BN$5:BN$98)))) * BN$1)))</f>
        <v>0.18034728607954106</v>
      </c>
      <c r="BO442" s="106">
        <f>IF(INDEX(Base_Dados!BO:BO,MATCH($B442,Base_Dados!$B:$B,0))=0,0,
MAX(0, MIN(BO$1,
((INDEX(Base_Dados!BO:BO,MATCH($B442,Base_Dados!$B:$B,0))-MIN(Base_Dados!BO$5:BO$98)) /
(IF(MAX(Base_Dados!BO$5:BO$98)-MIN(Base_Dados!BO$5:BO$98)=0,1,MAX(Base_Dados!BO$5:BO$98)-MIN(Base_Dados!BO$5:BO$98)))) * BO$1)))</f>
        <v>4.3103448275862072E-2</v>
      </c>
      <c r="BP442" s="106">
        <f t="shared" si="28"/>
        <v>15.418710817667135</v>
      </c>
      <c r="BQ442" s="111">
        <f t="shared" si="29"/>
        <v>0.38226465439375162</v>
      </c>
      <c r="BR442" s="112">
        <f t="shared" si="30"/>
        <v>6.7756340915728352E-2</v>
      </c>
      <c r="BS442" s="113">
        <f t="shared" si="31"/>
        <v>15.350954476751406</v>
      </c>
    </row>
    <row r="443" spans="1:71">
      <c r="A443" s="21">
        <v>41027</v>
      </c>
      <c r="B443" s="21" t="s">
        <v>464</v>
      </c>
      <c r="C443" s="21" t="s">
        <v>437</v>
      </c>
      <c r="D443" s="105">
        <f>IF(INDEX(Base_Dados!D:D,MATCH($B443,Base_Dados!$B:$B,0))=0,0,
MAX(0, MIN(D$1,
((INDEX(Base_Dados!D:D,MATCH($B443,Base_Dados!$B:$B,0))-MIN(Base_Dados!D$5:D$98)) /
(IF(MAX(Base_Dados!D$5:D$98)-MIN(Base_Dados!D$5:D$98)=0,1,MAX(Base_Dados!D$5:D$98)-MIN(Base_Dados!D$5:D$98)))) * D$1)))</f>
        <v>0.32997878634833544</v>
      </c>
      <c r="E443" s="106">
        <f>IF(INDEX(Base_Dados!E:E,MATCH($B443,Base_Dados!$B:$B,0))=0,0,
MAX(0, MIN(E$1,
((INDEX(Base_Dados!E:E,MATCH($B443,Base_Dados!$B:$B,0))-MIN(Base_Dados!E$5:E$98)) /
(IF(MAX(Base_Dados!E$5:E$98)-MIN(Base_Dados!E$5:E$98)=0,1,MAX(Base_Dados!E$5:E$98)-MIN(Base_Dados!E$5:E$98)))) * E$1)))</f>
        <v>8.5572356137109909E-2</v>
      </c>
      <c r="F443" s="106">
        <f>IF(INDEX(Base_Dados!F:F,MATCH($B443,Base_Dados!$B:$B,0))=0,0,
MAX(0, MIN(F$1,
((INDEX(Base_Dados!F:F,MATCH($B443,Base_Dados!$B:$B,0))-MIN(Base_Dados!F$5:F$98)) /
(IF(MAX(Base_Dados!F$5:F$98)-MIN(Base_Dados!F$5:F$98)=0,1,MAX(Base_Dados!F$5:F$98)-MIN(Base_Dados!F$5:F$98)))) * F$1)))</f>
        <v>8.1499253773638369E-2</v>
      </c>
      <c r="G443" s="106">
        <f>IF(INDEX(Base_Dados!G:G,MATCH($B443,Base_Dados!$B:$B,0))=0,0,
MAX(0, MIN(G$1,
((INDEX(Base_Dados!G:G,MATCH($B443,Base_Dados!$B:$B,0))-MIN(Base_Dados!G$5:G$98)) /
(IF(MAX(Base_Dados!G$5:G$98)-MIN(Base_Dados!G$5:G$98)=0,1,MAX(Base_Dados!G$5:G$98)-MIN(Base_Dados!G$5:G$98)))) * G$1)))</f>
        <v>7.666143380429094E-2</v>
      </c>
      <c r="H443" s="106">
        <f>IF(INDEX(Base_Dados!H:H,MATCH($B443,Base_Dados!$B:$B,0))=0,0,
MAX(0, MIN(H$1,
((INDEX(Base_Dados!H:H,MATCH($B443,Base_Dados!$B:$B,0))-MIN(Base_Dados!H$5:H$98)) /
(IF(MAX(Base_Dados!H$5:H$98)-MIN(Base_Dados!H$5:H$98)=0,1,MAX(Base_Dados!H$5:H$98)-MIN(Base_Dados!H$5:H$98)))) * H$1)))</f>
        <v>7.9724501889577137E-2</v>
      </c>
      <c r="I443" s="106">
        <f>IF(INDEX(Base_Dados!I:I,MATCH($B443,Base_Dados!$B:$B,0))=0,0,
MAX(0, MIN(I$1,
((INDEX(Base_Dados!I:I,MATCH($B443,Base_Dados!$B:$B,0))-MIN(Base_Dados!I$5:I$98)) /
(IF(MAX(Base_Dados!I$5:I$98)-MIN(Base_Dados!I$5:I$98)=0,1,MAX(Base_Dados!I$5:I$98)-MIN(Base_Dados!I$5:I$98)))) * I$1)))</f>
        <v>9.8489686269501275E-2</v>
      </c>
      <c r="J443" s="106">
        <f>IF(INDEX(Base_Dados!J:J,MATCH($B443,Base_Dados!$B:$B,0))=0,0,
MAX(0, MIN(J$1,
((INDEX(Base_Dados!J:J,MATCH($B443,Base_Dados!$B:$B,0))-MIN(Base_Dados!J$5:J$98)) /
(IF(MAX(Base_Dados!J$5:J$98)-MIN(Base_Dados!J$5:J$98)=0,1,MAX(Base_Dados!J$5:J$98)-MIN(Base_Dados!J$5:J$98)))) * J$1)))</f>
        <v>0.11276874879022719</v>
      </c>
      <c r="K443" s="106">
        <f>IF(INDEX(Base_Dados!K:K,MATCH($B443,Base_Dados!$B:$B,0))=0,0,
MAX(0, MIN(K$1,
((INDEX(Base_Dados!K:K,MATCH($B443,Base_Dados!$B:$B,0))-MIN(Base_Dados!K$5:K$98)) /
(IF(MAX(Base_Dados!K$5:K$98)-MIN(Base_Dados!K$5:K$98)=0,1,MAX(Base_Dados!K$5:K$98)-MIN(Base_Dados!K$5:K$98)))) * K$1)))</f>
        <v>0.11591010733452593</v>
      </c>
      <c r="L443" s="106">
        <f>IF(INDEX(Base_Dados!L:L,MATCH($B443,Base_Dados!$B:$B,0))=0,0,
MAX(0, MIN(L$1,
((INDEX(Base_Dados!L:L,MATCH($B443,Base_Dados!$B:$B,0))-MIN(Base_Dados!L$5:L$98)) /
(IF(MAX(Base_Dados!L$5:L$98)-MIN(Base_Dados!L$5:L$98)=0,1,MAX(Base_Dados!L$5:L$98)-MIN(Base_Dados!L$5:L$98)))) * L$1)))</f>
        <v>0.15897758963760822</v>
      </c>
      <c r="M443" s="106">
        <f>IF(INDEX(Base_Dados!M:M,MATCH($B443,Base_Dados!$B:$B,0))=0,0,
MAX(0, MIN(M$1,
((INDEX(Base_Dados!M:M,MATCH($B443,Base_Dados!$B:$B,0))-MIN(Base_Dados!M$5:M$98)) /
(IF(MAX(Base_Dados!M$5:M$98)-MIN(Base_Dados!M$5:M$98)=0,1,MAX(Base_Dados!M$5:M$98)-MIN(Base_Dados!M$5:M$98)))) * M$1)))</f>
        <v>0.18852478134110787</v>
      </c>
      <c r="N443" s="106">
        <f>IF(INDEX(Base_Dados!N:N,MATCH($B443,Base_Dados!$B:$B,0))=0,0,
MAX(0, MIN(N$1,
((INDEX(Base_Dados!N:N,MATCH($B443,Base_Dados!$B:$B,0))-MIN(Base_Dados!N$5:N$98)) /
(IF(MAX(Base_Dados!N$5:N$98)-MIN(Base_Dados!N$5:N$98)=0,1,MAX(Base_Dados!N$5:N$98)-MIN(Base_Dados!N$5:N$98)))) * N$1)))</f>
        <v>0.21237828180645771</v>
      </c>
      <c r="O443" s="106">
        <f>IF(INDEX(Base_Dados!O:O,MATCH($B443,Base_Dados!$B:$B,0))=0,0,
MAX(0, MIN(O$1,
((INDEX(Base_Dados!O:O,MATCH($B443,Base_Dados!$B:$B,0))-MIN(Base_Dados!O$5:O$98)) /
(IF(MAX(Base_Dados!O$5:O$98)-MIN(Base_Dados!O$5:O$98)=0,1,MAX(Base_Dados!O$5:O$98)-MIN(Base_Dados!O$5:O$98)))) * O$1)))</f>
        <v>0.23568760800490551</v>
      </c>
      <c r="P443" s="106">
        <f>IF(INDEX(Base_Dados!P:P,MATCH($B443,Base_Dados!$B:$B,0))=0,0,
MAX(0, MIN(P$1,
((INDEX(Base_Dados!P:P,MATCH($B443,Base_Dados!$B:$B,0))-MIN(Base_Dados!P$5:P$98)) /
(IF(MAX(Base_Dados!P$5:P$98)-MIN(Base_Dados!P$5:P$98)=0,1,MAX(Base_Dados!P$5:P$98)-MIN(Base_Dados!P$5:P$98)))) * P$1)))</f>
        <v>0.21491009374638143</v>
      </c>
      <c r="Q443" s="106">
        <f>IF(INDEX(Base_Dados!Q:Q,MATCH($B443,Base_Dados!$B:$B,0))=0,0,
MAX(0, MIN(Q$1,
((INDEX(Base_Dados!Q:Q,MATCH($B443,Base_Dados!$B:$B,0))-MIN(Base_Dados!Q$5:Q$98)) /
(IF(MAX(Base_Dados!Q$5:Q$98)-MIN(Base_Dados!Q$5:Q$98)=0,1,MAX(Base_Dados!Q$5:Q$98)-MIN(Base_Dados!Q$5:Q$98)))) * Q$1)))</f>
        <v>0.13177294507924808</v>
      </c>
      <c r="R443" s="106">
        <f>IF(INDEX(Base_Dados!R:R,MATCH($B443,Base_Dados!$B:$B,0))=0,0,
MAX(0, MIN(R$1,
((INDEX(Base_Dados!R:R,MATCH($B443,Base_Dados!$B:$B,0))-MIN(Base_Dados!R$5:R$98)) /
(IF(MAX(Base_Dados!R$5:R$98)-MIN(Base_Dados!R$5:R$98)=0,1,MAX(Base_Dados!R$5:R$98)-MIN(Base_Dados!R$5:R$98)))) * R$1)))</f>
        <v>0.10165738516214032</v>
      </c>
      <c r="S443" s="106">
        <f>IF(INDEX(Base_Dados!S:S,MATCH($B443,Base_Dados!$B:$B,0))=0,0,
MAX(0, MIN(S$1,
((INDEX(Base_Dados!S:S,MATCH($B443,Base_Dados!$B:$B,0))-MIN(Base_Dados!S$5:S$98)) /
(IF(MAX(Base_Dados!S$5:S$98)-MIN(Base_Dados!S$5:S$98)=0,1,MAX(Base_Dados!S$5:S$98)-MIN(Base_Dados!S$5:S$98)))) * S$1)))</f>
        <v>0.17327941286602261</v>
      </c>
      <c r="T443" s="106">
        <f>IF(INDEX(Base_Dados!T:T,MATCH($B443,Base_Dados!$B:$B,0))=0,0,
MAX(0, MIN(T$1,
((INDEX(Base_Dados!T:T,MATCH($B443,Base_Dados!$B:$B,0))-MIN(Base_Dados!T$5:T$98)) /
(IF(MAX(Base_Dados!T$5:T$98)-MIN(Base_Dados!T$5:T$98)=0,1,MAX(Base_Dados!T$5:T$98)-MIN(Base_Dados!T$5:T$98)))) * T$1)))</f>
        <v>1.2181902998859142</v>
      </c>
      <c r="U443" s="106">
        <f>IF(INDEX(Base_Dados!U:U,MATCH($B443,Base_Dados!$B:$B,0))=0,0,
MAX(0, MIN(U$1,
((INDEX(Base_Dados!U:U,MATCH($B443,Base_Dados!$B:$B,0))-MIN(Base_Dados!U$5:U$98)) /
(IF(MAX(Base_Dados!U$5:U$98)-MIN(Base_Dados!U$5:U$98)=0,1,MAX(Base_Dados!U$5:U$98)-MIN(Base_Dados!U$5:U$98)))) * U$1)))</f>
        <v>0.85743342232249731</v>
      </c>
      <c r="V443" s="106">
        <f>IF(INDEX(Base_Dados!V:V,MATCH($B443,Base_Dados!$B:$B,0))=0,0,
MAX(0, MIN(V$1,
((INDEX(Base_Dados!V:V,MATCH($B443,Base_Dados!$B:$B,0))-MIN(Base_Dados!V$5:V$98)) /
(IF(MAX(Base_Dados!V$5:V$98)-MIN(Base_Dados!V$5:V$98)=0,1,MAX(Base_Dados!V$5:V$98)-MIN(Base_Dados!V$5:V$98)))) * V$1)))</f>
        <v>0.27326662774753246</v>
      </c>
      <c r="W443" s="106">
        <f>IF(INDEX(Base_Dados!W:W,MATCH($B443,Base_Dados!$B:$B,0))=0,0,
MAX(0, MIN(W$1,
((INDEX(Base_Dados!W:W,MATCH($B443,Base_Dados!$B:$B,0))-MIN(Base_Dados!W$5:W$98)) /
(IF(MAX(Base_Dados!W$5:W$98)-MIN(Base_Dados!W$5:W$98)=0,1,MAX(Base_Dados!W$5:W$98)-MIN(Base_Dados!W$5:W$98)))) * W$1)))</f>
        <v>2.2732075011587738</v>
      </c>
      <c r="X443" s="106">
        <f>IF(INDEX(Base_Dados!X:X,MATCH($B443,Base_Dados!$B:$B,0))=0,0,
MAX(0, MIN(X$1,
((INDEX(Base_Dados!X:X,MATCH($B443,Base_Dados!$B:$B,0))-MIN(Base_Dados!X$5:X$98)) /
(IF(MAX(Base_Dados!X$5:X$98)-MIN(Base_Dados!X$5:X$98)=0,1,MAX(Base_Dados!X$5:X$98)-MIN(Base_Dados!X$5:X$98)))) * X$1)))</f>
        <v>0.10169491525423729</v>
      </c>
      <c r="Y443" s="106">
        <f>IF(INDEX(Base_Dados!Y:Y,MATCH($B443,Base_Dados!$B:$B,0))=0,0,
MAX(0, MIN(Y$1,
((INDEX(Base_Dados!Y:Y,MATCH($B443,Base_Dados!$B:$B,0))-MIN(Base_Dados!Y$5:Y$98)) /
(IF(MAX(Base_Dados!Y$5:Y$98)-MIN(Base_Dados!Y$5:Y$98)=0,1,MAX(Base_Dados!Y$5:Y$98)-MIN(Base_Dados!Y$5:Y$98)))) * Y$1)))</f>
        <v>0.11029411764705882</v>
      </c>
      <c r="Z443" s="106">
        <f>IF(INDEX(Base_Dados!Z:Z,MATCH($B443,Base_Dados!$B:$B,0))=0,0,
MAX(0, MIN(Z$1,
((INDEX(Base_Dados!Z:Z,MATCH($B443,Base_Dados!$B:$B,0))-MIN(Base_Dados!Z$5:Z$98)) /
(IF(MAX(Base_Dados!Z$5:Z$98)-MIN(Base_Dados!Z$5:Z$98)=0,1,MAX(Base_Dados!Z$5:Z$98)-MIN(Base_Dados!Z$5:Z$98)))) * Z$1)))</f>
        <v>0.1142857142857143</v>
      </c>
      <c r="AA443" s="106">
        <f>IF(INDEX(Base_Dados!AA:AA,MATCH($B443,Base_Dados!$B:$B,0))=0,0,
MAX(0, MIN(AA$1,
((INDEX(Base_Dados!AA:AA,MATCH($B443,Base_Dados!$B:$B,0))-MIN(Base_Dados!AA$5:AA$98)) /
(IF(MAX(Base_Dados!AA$5:AA$98)-MIN(Base_Dados!AA$5:AA$98)=0,1,MAX(Base_Dados!AA$5:AA$98)-MIN(Base_Dados!AA$5:AA$98)))) * AA$1)))</f>
        <v>8.3916083916083919E-2</v>
      </c>
      <c r="AB443" s="106">
        <f>IF(INDEX(Base_Dados!AB:AB,MATCH($B443,Base_Dados!$B:$B,0))=0,0,
MAX(0, MIN(AB$1,
((INDEX(Base_Dados!AB:AB,MATCH($B443,Base_Dados!$B:$B,0))-MIN(Base_Dados!AB$5:AB$98)) /
(IF(MAX(Base_Dados!AB$5:AB$98)-MIN(Base_Dados!AB$5:AB$98)=0,1,MAX(Base_Dados!AB$5:AB$98)-MIN(Base_Dados!AB$5:AB$98)))) * AB$1)))</f>
        <v>0.27510394783444037</v>
      </c>
      <c r="AC443" s="106">
        <f>IF(INDEX(Base_Dados!AC:AC,MATCH($B443,Base_Dados!$B:$B,0))=0,0,
MAX(0, MIN(AC$1,
((INDEX(Base_Dados!AC:AC,MATCH($B443,Base_Dados!$B:$B,0))-MIN(Base_Dados!AC$5:AC$98)) /
(IF(MAX(Base_Dados!AC$5:AC$98)-MIN(Base_Dados!AC$5:AC$98)=0,1,MAX(Base_Dados!AC$5:AC$98)-MIN(Base_Dados!AC$5:AC$98)))) * AC$1)))</f>
        <v>0.15069738870687993</v>
      </c>
      <c r="AD443" s="106">
        <f>IF(INDEX(Base_Dados!AD:AD,MATCH($B443,Base_Dados!$B:$B,0))=0,0,
MAX(0, MIN(AD$1,
((INDEX(Base_Dados!AD:AD,MATCH($B443,Base_Dados!$B:$B,0))-MIN(Base_Dados!AD$5:AD$98)) /
(IF(MAX(Base_Dados!AD$5:AD$98)-MIN(Base_Dados!AD$5:AD$98)=0,1,MAX(Base_Dados!AD$5:AD$98)-MIN(Base_Dados!AD$5:AD$98)))) * AD$1)))</f>
        <v>0.10609377311048662</v>
      </c>
      <c r="AE443" s="106">
        <f>IF(INDEX(Base_Dados!AE:AE,MATCH($B443,Base_Dados!$B:$B,0))=0,0,
MAX(0, MIN(AE$1,
((INDEX(Base_Dados!AE:AE,MATCH($B443,Base_Dados!$B:$B,0))-MIN(Base_Dados!AE$5:AE$98)) /
(IF(MAX(Base_Dados!AE$5:AE$98)-MIN(Base_Dados!AE$5:AE$98)=0,1,MAX(Base_Dados!AE$5:AE$98)-MIN(Base_Dados!AE$5:AE$98)))) * AE$1)))</f>
        <v>5.3372644901481373E-2</v>
      </c>
      <c r="AF443" s="106">
        <f>IF(INDEX(Base_Dados!AF:AF,MATCH($B443,Base_Dados!$B:$B,0))=0,0,
MAX(0, MIN(AF$1,
((INDEX(Base_Dados!AF:AF,MATCH($B443,Base_Dados!$B:$B,0))-MIN(Base_Dados!AF$5:AF$98)) /
(IF(MAX(Base_Dados!AF$5:AF$98)-MIN(Base_Dados!AF$5:AF$98)=0,1,MAX(Base_Dados!AF$5:AF$98)-MIN(Base_Dados!AF$5:AF$98)))) * AF$1)))</f>
        <v>8.8539511791477038E-2</v>
      </c>
      <c r="AG443" s="106">
        <f>IF(INDEX(Base_Dados!AG:AG,MATCH($B443,Base_Dados!$B:$B,0))=0,0,
MAX(0, MIN(AG$1,
((INDEX(Base_Dados!AG:AG,MATCH($B443,Base_Dados!$B:$B,0))-MIN(Base_Dados!AG$5:AG$98)) /
(IF(MAX(Base_Dados!AG$5:AG$98)-MIN(Base_Dados!AG$5:AG$98)=0,1,MAX(Base_Dados!AG$5:AG$98)-MIN(Base_Dados!AG$5:AG$98)))) * AG$1)))</f>
        <v>0.13177294507924808</v>
      </c>
      <c r="AH443" s="106">
        <f>IF(INDEX(Base_Dados!AH:AH,MATCH($B443,Base_Dados!$B:$B,0))=0,0,
MAX(0, MIN(AH$1,
((INDEX(Base_Dados!AH:AH,MATCH($B443,Base_Dados!$B:$B,0))-MIN(Base_Dados!AH$5:AH$98)) /
(IF(MAX(Base_Dados!AH$5:AH$98)-MIN(Base_Dados!AH$5:AH$98)=0,1,MAX(Base_Dados!AH$5:AH$98)-MIN(Base_Dados!AH$5:AH$98)))) * AH$1)))</f>
        <v>1.5676456343461436</v>
      </c>
      <c r="AI443" s="106">
        <f>IF(INDEX(Base_Dados!AI:AI,MATCH($B443,Base_Dados!$B:$B,0))=0,0,
MAX(0, MIN(AI$1,
((INDEX(Base_Dados!AI:AI,MATCH($B443,Base_Dados!$B:$B,0))-MIN(Base_Dados!AI$5:AI$98)) /
(IF(MAX(Base_Dados!AI$5:AI$98)-MIN(Base_Dados!AI$5:AI$98)=0,1,MAX(Base_Dados!AI$5:AI$98)-MIN(Base_Dados!AI$5:AI$98)))) * AI$1)))</f>
        <v>0.32142857142857145</v>
      </c>
      <c r="AJ443" s="106">
        <f>IF(INDEX(Base_Dados!AJ:AJ,MATCH($B443,Base_Dados!$B:$B,0))=0,0,
MAX(0, MIN(AJ$1,
((INDEX(Base_Dados!AJ:AJ,MATCH($B443,Base_Dados!$B:$B,0))-MIN(Base_Dados!AJ$5:AJ$98)) /
(IF(MAX(Base_Dados!AJ$5:AJ$98)-MIN(Base_Dados!AJ$5:AJ$98)=0,1,MAX(Base_Dados!AJ$5:AJ$98)-MIN(Base_Dados!AJ$5:AJ$98)))) * AJ$1)))</f>
        <v>0.9391534391534393</v>
      </c>
      <c r="AK443" s="106">
        <f>IF(INDEX(Base_Dados!AK:AK,MATCH($B443,Base_Dados!$B:$B,0))=0,0,
MAX(0, MIN(AK$1,
((INDEX(Base_Dados!AK:AK,MATCH($B443,Base_Dados!$B:$B,0))-MIN(Base_Dados!AK$5:AK$98)) /
(IF(MAX(Base_Dados!AK$5:AK$98)-MIN(Base_Dados!AK$5:AK$98)=0,1,MAX(Base_Dados!AK$5:AK$98)-MIN(Base_Dados!AK$5:AK$98)))) * AK$1)))</f>
        <v>3.8505747126436785E-2</v>
      </c>
      <c r="AL443" s="106">
        <f>IF(INDEX(Base_Dados!AL:AL,MATCH($B443,Base_Dados!$B:$B,0))=0,0,
MAX(0, MIN(AL$1,
((INDEX(Base_Dados!AL:AL,MATCH($B443,Base_Dados!$B:$B,0))-MIN(Base_Dados!AL$5:AL$98)) /
(IF(MAX(Base_Dados!AL$5:AL$98)-MIN(Base_Dados!AL$5:AL$98)=0,1,MAX(Base_Dados!AL$5:AL$98)-MIN(Base_Dados!AL$5:AL$98)))) * AL$1)))</f>
        <v>0.27777777777777779</v>
      </c>
      <c r="AM443" s="106">
        <f>IF(INDEX(Base_Dados!AM:AM,MATCH($B443,Base_Dados!$B:$B,0))=0,0,
MAX(0, MIN(AM$1,
((INDEX(Base_Dados!AM:AM,MATCH($B443,Base_Dados!$B:$B,0))-MIN(Base_Dados!AM$5:AM$98)) /
(IF(MAX(Base_Dados!AM$5:AM$98)-MIN(Base_Dados!AM$5:AM$98)=0,1,MAX(Base_Dados!AM$5:AM$98)-MIN(Base_Dados!AM$5:AM$98)))) * AM$1)))</f>
        <v>0.1470740548938374</v>
      </c>
      <c r="AN443" s="106">
        <f>IF(INDEX(Base_Dados!AN:AN,MATCH($B443,Base_Dados!$B:$B,0))=0,0,
MAX(0, MIN(AN$1,
((INDEX(Base_Dados!AN:AN,MATCH($B443,Base_Dados!$B:$B,0))-MIN(Base_Dados!AN$5:AN$98)) /
(IF(MAX(Base_Dados!AN$5:AN$98)-MIN(Base_Dados!AN$5:AN$98)=0,1,MAX(Base_Dados!AN$5:AN$98)-MIN(Base_Dados!AN$5:AN$98)))) * AN$1)))</f>
        <v>0.42549400712666019</v>
      </c>
      <c r="AO443" s="106">
        <f>IF(INDEX(Base_Dados!AO:AO,MATCH($B443,Base_Dados!$B:$B,0))=0,0,
MAX(0, MIN(AO$1,
((INDEX(Base_Dados!AO:AO,MATCH($B443,Base_Dados!$B:$B,0))-MIN(Base_Dados!AO$5:AO$98)) /
(IF(MAX(Base_Dados!AO$5:AO$98)-MIN(Base_Dados!AO$5:AO$98)=0,1,MAX(Base_Dados!AO$5:AO$98)-MIN(Base_Dados!AO$5:AO$98)))) * AO$1)))</f>
        <v>3.2258064516129031E-2</v>
      </c>
      <c r="AP443" s="106">
        <f>IF(INDEX(Base_Dados!AP:AP,MATCH($B443,Base_Dados!$B:$B,0))=0,0,
MAX(0, MIN(AP$1,
((INDEX(Base_Dados!AP:AP,MATCH($B443,Base_Dados!$B:$B,0))-MIN(Base_Dados!AP$5:AP$98)) /
(IF(MAX(Base_Dados!AP$5:AP$98)-MIN(Base_Dados!AP$5:AP$98)=0,1,MAX(Base_Dados!AP$5:AP$98)-MIN(Base_Dados!AP$5:AP$98)))) * AP$1)))</f>
        <v>1.6055045871559634E-2</v>
      </c>
      <c r="AQ443" s="106">
        <f>IF(INDEX(Base_Dados!AQ:AQ,MATCH($B443,Base_Dados!$B:$B,0))=0,0,
MAX(0, MIN(AQ$1,
((INDEX(Base_Dados!AQ:AQ,MATCH($B443,Base_Dados!$B:$B,0))-MIN(Base_Dados!AQ$5:AQ$98)) /
(IF(MAX(Base_Dados!AQ$5:AQ$98)-MIN(Base_Dados!AQ$5:AQ$98)=0,1,MAX(Base_Dados!AQ$5:AQ$98)-MIN(Base_Dados!AQ$5:AQ$98)))) * AQ$1)))</f>
        <v>6.6666666666666666E-2</v>
      </c>
      <c r="AR443" s="106">
        <f>IF(INDEX(Base_Dados!AR:AR,MATCH($B443,Base_Dados!$B:$B,0))=0,0,
MAX(0, MIN(AR$1,
((INDEX(Base_Dados!AR:AR,MATCH($B443,Base_Dados!$B:$B,0))-MIN(Base_Dados!AR$5:AR$98)) /
(IF(MAX(Base_Dados!AR$5:AR$98)-MIN(Base_Dados!AR$5:AR$98)=0,1,MAX(Base_Dados!AR$5:AR$98)-MIN(Base_Dados!AR$5:AR$98)))) * AR$1)))</f>
        <v>3.2258064516129031E-2</v>
      </c>
      <c r="AS443" s="106">
        <f>IF(INDEX(Base_Dados!AS:AS,MATCH($B443,Base_Dados!$B:$B,0))=0,0,
MAX(0, MIN(AS$1,
((INDEX(Base_Dados!AS:AS,MATCH($B443,Base_Dados!$B:$B,0))-MIN(Base_Dados!AS$5:AS$98)) /
(IF(MAX(Base_Dados!AS$5:AS$98)-MIN(Base_Dados!AS$5:AS$98)=0,1,MAX(Base_Dados!AS$5:AS$98)-MIN(Base_Dados!AS$5:AS$98)))) * AS$1)))</f>
        <v>2.4390243902439025E-2</v>
      </c>
      <c r="AT443" s="106">
        <f>IF(INDEX(Base_Dados!AT:AT,MATCH($B443,Base_Dados!$B:$B,0))=0,0,
MAX(0, MIN(AT$1,
((INDEX(Base_Dados!AT:AT,MATCH($B443,Base_Dados!$B:$B,0))-MIN(Base_Dados!AT$5:AT$98)) /
(IF(MAX(Base_Dados!AT$5:AT$98)-MIN(Base_Dados!AT$5:AT$98)=0,1,MAX(Base_Dados!AT$5:AT$98)-MIN(Base_Dados!AT$5:AT$98)))) * AT$1)))</f>
        <v>4.2857142857142858E-2</v>
      </c>
      <c r="AU443" s="106">
        <f>IF(INDEX(Base_Dados!AU:AU,MATCH($B443,Base_Dados!$B:$B,0))=0,0,
MAX(0, MIN(AU$1,
((INDEX(Base_Dados!AU:AU,MATCH($B443,Base_Dados!$B:$B,0))-MIN(Base_Dados!AU$5:AU$98)) /
(IF(MAX(Base_Dados!AU$5:AU$98)-MIN(Base_Dados!AU$5:AU$98)=0,1,MAX(Base_Dados!AU$5:AU$98)-MIN(Base_Dados!AU$5:AU$98)))) * AU$1)))</f>
        <v>4.1198501872659173E-2</v>
      </c>
      <c r="AV443" s="106">
        <f>IF(INDEX(Base_Dados!AV:AV,MATCH($B443,Base_Dados!$B:$B,0))=0,0,
MAX(0, MIN(AV$1,
((INDEX(Base_Dados!AV:AV,MATCH($B443,Base_Dados!$B:$B,0))-MIN(Base_Dados!AV$5:AV$98)) /
(IF(MAX(Base_Dados!AV$5:AV$98)-MIN(Base_Dados!AV$5:AV$98)=0,1,MAX(Base_Dados!AV$5:AV$98)-MIN(Base_Dados!AV$5:AV$98)))) * AV$1)))</f>
        <v>3.8461538461538464E-2</v>
      </c>
      <c r="AW443" s="106">
        <f>IF(INDEX(Base_Dados!AW:AW,MATCH($B443,Base_Dados!$B:$B,0))=0,0,
MAX(0, MIN(AW$1,
((INDEX(Base_Dados!AW:AW,MATCH($B443,Base_Dados!$B:$B,0))-MIN(Base_Dados!AW$5:AW$98)) /
(IF(MAX(Base_Dados!AW$5:AW$98)-MIN(Base_Dados!AW$5:AW$98)=0,1,MAX(Base_Dados!AW$5:AW$98)-MIN(Base_Dados!AW$5:AW$98)))) * AW$1)))</f>
        <v>2.9411764705882353E-2</v>
      </c>
      <c r="AX443" s="106">
        <f>IF(INDEX(Base_Dados!AX:AX,MATCH($B443,Base_Dados!$B:$B,0))=0,0,
MAX(0, MIN(AX$1,
((INDEX(Base_Dados!AX:AX,MATCH($B443,Base_Dados!$B:$B,0))-MIN(Base_Dados!AX$5:AX$98)) /
(IF(MAX(Base_Dados!AX$5:AX$98)-MIN(Base_Dados!AX$5:AX$98)=0,1,MAX(Base_Dados!AX$5:AX$98)-MIN(Base_Dados!AX$5:AX$98)))) * AX$1)))</f>
        <v>6.006367016184689E-2</v>
      </c>
      <c r="AY443" s="106">
        <f>IF(INDEX(Base_Dados!AY:AY,MATCH($B443,Base_Dados!$B:$B,0))=0,0,
MAX(0, MIN(AY$1,
((INDEX(Base_Dados!AY:AY,MATCH($B443,Base_Dados!$B:$B,0))-MIN(Base_Dados!AY$5:AY$98)) /
(IF(MAX(Base_Dados!AY$5:AY$98)-MIN(Base_Dados!AY$5:AY$98)=0,1,MAX(Base_Dados!AY$5:AY$98)-MIN(Base_Dados!AY$5:AY$98)))) * AY$1)))</f>
        <v>0.10089020771513353</v>
      </c>
      <c r="AZ443" s="106">
        <f>IF(INDEX(Base_Dados!AZ:AZ,MATCH($B443,Base_Dados!$B:$B,0))=0,0,
MAX(0, MIN(AZ$1,
((INDEX(Base_Dados!AZ:AZ,MATCH($B443,Base_Dados!$B:$B,0))-MIN(Base_Dados!AZ$5:AZ$98)) /
(IF(MAX(Base_Dados!AZ$5:AZ$98)-MIN(Base_Dados!AZ$5:AZ$98)=0,1,MAX(Base_Dados!AZ$5:AZ$98)-MIN(Base_Dados!AZ$5:AZ$98)))) * AZ$1)))</f>
        <v>0.3883248730964467</v>
      </c>
      <c r="BA443" s="106">
        <f>IF(INDEX(Base_Dados!BA:BA,MATCH($B443,Base_Dados!$B:$B,0))=0,0,
MAX(0, MIN(BA$1,
((INDEX(Base_Dados!BA:BA,MATCH($B443,Base_Dados!$B:$B,0))-MIN(Base_Dados!BA$5:BA$98)) /
(IF(MAX(Base_Dados!BA$5:BA$98)-MIN(Base_Dados!BA$5:BA$98)=0,1,MAX(Base_Dados!BA$5:BA$98)-MIN(Base_Dados!BA$5:BA$98)))) * BA$1)))</f>
        <v>5.7061657674459913E-2</v>
      </c>
      <c r="BB443" s="106">
        <f>IF(INDEX(Base_Dados!BB:BB,MATCH($B443,Base_Dados!$B:$B,0))=0,0,
MAX(0, MIN(BB$1,
((INDEX(Base_Dados!BB:BB,MATCH($B443,Base_Dados!$B:$B,0))-MIN(Base_Dados!BB$5:BB$98)) /
(IF(MAX(Base_Dados!BB$5:BB$98)-MIN(Base_Dados!BB$5:BB$98)=0,1,MAX(Base_Dados!BB$5:BB$98)-MIN(Base_Dados!BB$5:BB$98)))) * BB$1)))</f>
        <v>0.24514722817770174</v>
      </c>
      <c r="BC443" s="106">
        <f>IF(INDEX(Base_Dados!BC:BC,MATCH($B443,Base_Dados!$B:$B,0))=0,0,
MAX(0, MIN(BC$1,
((INDEX(Base_Dados!BC:BC,MATCH($B443,Base_Dados!$B:$B,0))-MIN(Base_Dados!BC$5:BC$98)) /
(IF(MAX(Base_Dados!BC$5:BC$98)-MIN(Base_Dados!BC$5:BC$98)=0,1,MAX(Base_Dados!BC$5:BC$98)-MIN(Base_Dados!BC$5:BC$98)))) * BC$1)))</f>
        <v>5.5750067330999194E-2</v>
      </c>
      <c r="BD443" s="106">
        <f>IF(INDEX(Base_Dados!BD:BD,MATCH($B443,Base_Dados!$B:$B,0))=0,0,
MAX(0, MIN(BD$1,
((INDEX(Base_Dados!BD:BD,MATCH($B443,Base_Dados!$B:$B,0))-MIN(Base_Dados!BD$5:BD$98)) /
(IF(MAX(Base_Dados!BD$5:BD$98)-MIN(Base_Dados!BD$5:BD$98)=0,1,MAX(Base_Dados!BD$5:BD$98)-MIN(Base_Dados!BD$5:BD$98)))) * BD$1)))</f>
        <v>4.82653555847933E-2</v>
      </c>
      <c r="BE443" s="106">
        <f>IF(INDEX(Base_Dados!BE:BE,MATCH($B443,Base_Dados!$B:$B,0))=0,0,
MAX(0, MIN(BE$1,
((INDEX(Base_Dados!BE:BE,MATCH($B443,Base_Dados!$B:$B,0))-MIN(Base_Dados!BE$5:BE$98)) /
(IF(MAX(Base_Dados!BE$5:BE$98)-MIN(Base_Dados!BE$5:BE$98)=0,1,MAX(Base_Dados!BE$5:BE$98)-MIN(Base_Dados!BE$5:BE$98)))) * BE$1)))</f>
        <v>8.8810837932764675E-2</v>
      </c>
      <c r="BF443" s="106">
        <f>IF(INDEX(Base_Dados!BF:BF,MATCH($B443,Base_Dados!$B:$B,0))=0,0,
MAX(0, MIN(BF$1,
((INDEX(Base_Dados!BF:BF,MATCH($B443,Base_Dados!$B:$B,0))-MIN(Base_Dados!BF$5:BF$98)) /
(IF(MAX(Base_Dados!BF$5:BF$98)-MIN(Base_Dados!BF$5:BF$98)=0,1,MAX(Base_Dados!BF$5:BF$98)-MIN(Base_Dados!BF$5:BF$98)))) * BF$1)))</f>
        <v>0.16233766233766234</v>
      </c>
      <c r="BG443" s="106">
        <f>IF(INDEX(Base_Dados!BG:BG,MATCH($B443,Base_Dados!$B:$B,0))=0,0,
MAX(0, MIN(BG$1,
((INDEX(Base_Dados!BG:BG,MATCH($B443,Base_Dados!$B:$B,0))-MIN(Base_Dados!BG$5:BG$98)) /
(IF(MAX(Base_Dados!BG$5:BG$98)-MIN(Base_Dados!BG$5:BG$98)=0,1,MAX(Base_Dados!BG$5:BG$98)-MIN(Base_Dados!BG$5:BG$98)))) * BG$1)))</f>
        <v>1.3795986622073578E-2</v>
      </c>
      <c r="BH443" s="106">
        <f>IF(INDEX(Base_Dados!BH:BH,MATCH($B443,Base_Dados!$B:$B,0))=0,0,
MAX(0, MIN(BH$1,
((INDEX(Base_Dados!BH:BH,MATCH($B443,Base_Dados!$B:$B,0))-MIN(Base_Dados!BH$5:BH$98)) /
(IF(MAX(Base_Dados!BH$5:BH$98)-MIN(Base_Dados!BH$5:BH$98)=0,1,MAX(Base_Dados!BH$5:BH$98)-MIN(Base_Dados!BH$5:BH$98)))) * BH$1)))</f>
        <v>8.7912087912087919E-2</v>
      </c>
      <c r="BI443" s="106">
        <f>IF(INDEX(Base_Dados!BI:BI,MATCH($B443,Base_Dados!$B:$B,0))=0,0,
MAX(0, MIN(BI$1,
((INDEX(Base_Dados!BI:BI,MATCH($B443,Base_Dados!$B:$B,0))-MIN(Base_Dados!BI$5:BI$98)) /
(IF(MAX(Base_Dados!BI$5:BI$98)-MIN(Base_Dados!BI$5:BI$98)=0,1,MAX(Base_Dados!BI$5:BI$98)-MIN(Base_Dados!BI$5:BI$98)))) * BI$1)))</f>
        <v>0.19344773790951639</v>
      </c>
      <c r="BJ443" s="106">
        <f>IF(INDEX(Base_Dados!BJ:BJ,MATCH($B443,Base_Dados!$B:$B,0))=0,0,
MAX(0, MIN(BJ$1,
((INDEX(Base_Dados!BJ:BJ,MATCH($B443,Base_Dados!$B:$B,0))-MIN(Base_Dados!BJ$5:BJ$98)) /
(IF(MAX(Base_Dados!BJ$5:BJ$98)-MIN(Base_Dados!BJ$5:BJ$98)=0,1,MAX(Base_Dados!BJ$5:BJ$98)-MIN(Base_Dados!BJ$5:BJ$98)))) * BJ$1)))</f>
        <v>0.12631578947368421</v>
      </c>
      <c r="BK443" s="106">
        <f>IF(INDEX(Base_Dados!BK:BK,MATCH($B443,Base_Dados!$B:$B,0))=0,0,
MAX(0, MIN(BK$1,
((INDEX(Base_Dados!BK:BK,MATCH($B443,Base_Dados!$B:$B,0))-MIN(Base_Dados!BK$5:BK$98)) /
(IF(MAX(Base_Dados!BK$5:BK$98)-MIN(Base_Dados!BK$5:BK$98)=0,1,MAX(Base_Dados!BK$5:BK$98)-MIN(Base_Dados!BK$5:BK$98)))) * BK$1)))</f>
        <v>8.9285714285714288E-2</v>
      </c>
      <c r="BL443" s="106">
        <f>IF(INDEX(Base_Dados!BL:BL,MATCH($B443,Base_Dados!$B:$B,0))=0,0,
MAX(0, MIN(BL$1,
((INDEX(Base_Dados!BL:BL,MATCH($B443,Base_Dados!$B:$B,0))-MIN(Base_Dados!BL$5:BL$98)) /
(IF(MAX(Base_Dados!BL$5:BL$98)-MIN(Base_Dados!BL$5:BL$98)=0,1,MAX(Base_Dados!BL$5:BL$98)-MIN(Base_Dados!BL$5:BL$98)))) * BL$1)))</f>
        <v>0.14332247557003258</v>
      </c>
      <c r="BM443" s="106">
        <f>IF(INDEX(Base_Dados!BM:BM,MATCH($B443,Base_Dados!$B:$B,0))=0,0,
MAX(0, MIN(BM$1,
((INDEX(Base_Dados!BM:BM,MATCH($B443,Base_Dados!$B:$B,0))-MIN(Base_Dados!BM$5:BM$98)) /
(IF(MAX(Base_Dados!BM$5:BM$98)-MIN(Base_Dados!BM$5:BM$98)=0,1,MAX(Base_Dados!BM$5:BM$98)-MIN(Base_Dados!BM$5:BM$98)))) * BM$1)))</f>
        <v>1</v>
      </c>
      <c r="BN443" s="106">
        <f>IF(INDEX(Base_Dados!BN:BN,MATCH($B443,Base_Dados!$B:$B,0))=0,0,
MAX(0, MIN(BN$1,
((INDEX(Base_Dados!BN:BN,MATCH($B443,Base_Dados!$B:$B,0))-MIN(Base_Dados!BN$5:BN$98)) /
(IF(MAX(Base_Dados!BN$5:BN$98)-MIN(Base_Dados!BN$5:BN$98)=0,1,MAX(Base_Dados!BN$5:BN$98)-MIN(Base_Dados!BN$5:BN$98)))) * BN$1)))</f>
        <v>0.13363052816653306</v>
      </c>
      <c r="BO443" s="106">
        <f>IF(INDEX(Base_Dados!BO:BO,MATCH($B443,Base_Dados!$B:$B,0))=0,0,
MAX(0, MIN(BO$1,
((INDEX(Base_Dados!BO:BO,MATCH($B443,Base_Dados!$B:$B,0))-MIN(Base_Dados!BO$5:BO$98)) /
(IF(MAX(Base_Dados!BO$5:BO$98)-MIN(Base_Dados!BO$5:BO$98)=0,1,MAX(Base_Dados!BO$5:BO$98)-MIN(Base_Dados!BO$5:BO$98)))) * BO$1)))</f>
        <v>1.7241379310344827E-2</v>
      </c>
      <c r="BP443" s="106">
        <f t="shared" si="28"/>
        <v>15.287901390117712</v>
      </c>
      <c r="BQ443" s="111">
        <f t="shared" si="29"/>
        <v>0.38911927459349893</v>
      </c>
      <c r="BR443" s="112">
        <f t="shared" si="30"/>
        <v>7.461096111547566E-2</v>
      </c>
      <c r="BS443" s="113">
        <f t="shared" si="31"/>
        <v>15.213290429002237</v>
      </c>
    </row>
    <row r="444" spans="1:71">
      <c r="A444" s="21">
        <v>41028</v>
      </c>
      <c r="B444" s="21" t="s">
        <v>465</v>
      </c>
      <c r="C444" s="21" t="s">
        <v>437</v>
      </c>
      <c r="D444" s="105">
        <f>IF(INDEX(Base_Dados!D:D,MATCH($B444,Base_Dados!$B:$B,0))=0,0,
MAX(0, MIN(D$1,
((INDEX(Base_Dados!D:D,MATCH($B444,Base_Dados!$B:$B,0))-MIN(Base_Dados!D$5:D$98)) /
(IF(MAX(Base_Dados!D$5:D$98)-MIN(Base_Dados!D$5:D$98)=0,1,MAX(Base_Dados!D$5:D$98)-MIN(Base_Dados!D$5:D$98)))) * D$1)))</f>
        <v>0.1017255456152789</v>
      </c>
      <c r="E444" s="106">
        <f>IF(INDEX(Base_Dados!E:E,MATCH($B444,Base_Dados!$B:$B,0))=0,0,
MAX(0, MIN(E$1,
((INDEX(Base_Dados!E:E,MATCH($B444,Base_Dados!$B:$B,0))-MIN(Base_Dados!E$5:E$98)) /
(IF(MAX(Base_Dados!E$5:E$98)-MIN(Base_Dados!E$5:E$98)=0,1,MAX(Base_Dados!E$5:E$98)-MIN(Base_Dados!E$5:E$98)))) * E$1)))</f>
        <v>2.521903214782751E-2</v>
      </c>
      <c r="F444" s="106">
        <f>IF(INDEX(Base_Dados!F:F,MATCH($B444,Base_Dados!$B:$B,0))=0,0,
MAX(0, MIN(F$1,
((INDEX(Base_Dados!F:F,MATCH($B444,Base_Dados!$B:$B,0))-MIN(Base_Dados!F$5:F$98)) /
(IF(MAX(Base_Dados!F$5:F$98)-MIN(Base_Dados!F$5:F$98)=0,1,MAX(Base_Dados!F$5:F$98)-MIN(Base_Dados!F$5:F$98)))) * F$1)))</f>
        <v>2.1678348100428842E-2</v>
      </c>
      <c r="G444" s="106">
        <f>IF(INDEX(Base_Dados!G:G,MATCH($B444,Base_Dados!$B:$B,0))=0,0,
MAX(0, MIN(G$1,
((INDEX(Base_Dados!G:G,MATCH($B444,Base_Dados!$B:$B,0))-MIN(Base_Dados!G$5:G$98)) /
(IF(MAX(Base_Dados!G$5:G$98)-MIN(Base_Dados!G$5:G$98)=0,1,MAX(Base_Dados!G$5:G$98)-MIN(Base_Dados!G$5:G$98)))) * G$1)))</f>
        <v>1.5978274598964254E-2</v>
      </c>
      <c r="H444" s="106">
        <f>IF(INDEX(Base_Dados!H:H,MATCH($B444,Base_Dados!$B:$B,0))=0,0,
MAX(0, MIN(H$1,
((INDEX(Base_Dados!H:H,MATCH($B444,Base_Dados!$B:$B,0))-MIN(Base_Dados!H$5:H$98)) /
(IF(MAX(Base_Dados!H$5:H$98)-MIN(Base_Dados!H$5:H$98)=0,1,MAX(Base_Dados!H$5:H$98)-MIN(Base_Dados!H$5:H$98)))) * H$1)))</f>
        <v>1.7880542945951386E-2</v>
      </c>
      <c r="I444" s="106">
        <f>IF(INDEX(Base_Dados!I:I,MATCH($B444,Base_Dados!$B:$B,0))=0,0,
MAX(0, MIN(I$1,
((INDEX(Base_Dados!I:I,MATCH($B444,Base_Dados!$B:$B,0))-MIN(Base_Dados!I$5:I$98)) /
(IF(MAX(Base_Dados!I$5:I$98)-MIN(Base_Dados!I$5:I$98)=0,1,MAX(Base_Dados!I$5:I$98)-MIN(Base_Dados!I$5:I$98)))) * I$1)))</f>
        <v>2.8288347183828798E-2</v>
      </c>
      <c r="J444" s="106">
        <f>IF(INDEX(Base_Dados!J:J,MATCH($B444,Base_Dados!$B:$B,0))=0,0,
MAX(0, MIN(J$1,
((INDEX(Base_Dados!J:J,MATCH($B444,Base_Dados!$B:$B,0))-MIN(Base_Dados!J$5:J$98)) /
(IF(MAX(Base_Dados!J$5:J$98)-MIN(Base_Dados!J$5:J$98)=0,1,MAX(Base_Dados!J$5:J$98)-MIN(Base_Dados!J$5:J$98)))) * J$1)))</f>
        <v>3.2528251929064896E-2</v>
      </c>
      <c r="K444" s="106">
        <f>IF(INDEX(Base_Dados!K:K,MATCH($B444,Base_Dados!$B:$B,0))=0,0,
MAX(0, MIN(K$1,
((INDEX(Base_Dados!K:K,MATCH($B444,Base_Dados!$B:$B,0))-MIN(Base_Dados!K$5:K$98)) /
(IF(MAX(Base_Dados!K$5:K$98)-MIN(Base_Dados!K$5:K$98)=0,1,MAX(Base_Dados!K$5:K$98)-MIN(Base_Dados!K$5:K$98)))) * K$1)))</f>
        <v>4.2995304114490158E-2</v>
      </c>
      <c r="L444" s="106">
        <f>IF(INDEX(Base_Dados!L:L,MATCH($B444,Base_Dados!$B:$B,0))=0,0,
MAX(0, MIN(L$1,
((INDEX(Base_Dados!L:L,MATCH($B444,Base_Dados!$B:$B,0))-MIN(Base_Dados!L$5:L$98)) /
(IF(MAX(Base_Dados!L$5:L$98)-MIN(Base_Dados!L$5:L$98)=0,1,MAX(Base_Dados!L$5:L$98)-MIN(Base_Dados!L$5:L$98)))) * L$1)))</f>
        <v>5.6997764341633186E-2</v>
      </c>
      <c r="M444" s="106">
        <f>IF(INDEX(Base_Dados!M:M,MATCH($B444,Base_Dados!$B:$B,0))=0,0,
MAX(0, MIN(M$1,
((INDEX(Base_Dados!M:M,MATCH($B444,Base_Dados!$B:$B,0))-MIN(Base_Dados!M$5:M$98)) /
(IF(MAX(Base_Dados!M$5:M$98)-MIN(Base_Dados!M$5:M$98)=0,1,MAX(Base_Dados!M$5:M$98)-MIN(Base_Dados!M$5:M$98)))) * M$1)))</f>
        <v>6.1970845481049565E-2</v>
      </c>
      <c r="N444" s="106">
        <f>IF(INDEX(Base_Dados!N:N,MATCH($B444,Base_Dados!$B:$B,0))=0,0,
MAX(0, MIN(N$1,
((INDEX(Base_Dados!N:N,MATCH($B444,Base_Dados!$B:$B,0))-MIN(Base_Dados!N$5:N$98)) /
(IF(MAX(Base_Dados!N$5:N$98)-MIN(Base_Dados!N$5:N$98)=0,1,MAX(Base_Dados!N$5:N$98)-MIN(Base_Dados!N$5:N$98)))) * N$1)))</f>
        <v>7.2504407293034701E-2</v>
      </c>
      <c r="O444" s="106">
        <f>IF(INDEX(Base_Dados!O:O,MATCH($B444,Base_Dados!$B:$B,0))=0,0,
MAX(0, MIN(O$1,
((INDEX(Base_Dados!O:O,MATCH($B444,Base_Dados!$B:$B,0))-MIN(Base_Dados!O$5:O$98)) /
(IF(MAX(Base_Dados!O$5:O$98)-MIN(Base_Dados!O$5:O$98)=0,1,MAX(Base_Dados!O$5:O$98)-MIN(Base_Dados!O$5:O$98)))) * O$1)))</f>
        <v>7.5979709013880375E-2</v>
      </c>
      <c r="P444" s="106">
        <f>IF(INDEX(Base_Dados!P:P,MATCH($B444,Base_Dados!$B:$B,0))=0,0,
MAX(0, MIN(P$1,
((INDEX(Base_Dados!P:P,MATCH($B444,Base_Dados!$B:$B,0))-MIN(Base_Dados!P$5:P$98)) /
(IF(MAX(Base_Dados!P$5:P$98)-MIN(Base_Dados!P$5:P$98)=0,1,MAX(Base_Dados!P$5:P$98)-MIN(Base_Dados!P$5:P$98)))) * P$1)))</f>
        <v>3.141815328844913E-2</v>
      </c>
      <c r="Q444" s="106">
        <f>IF(INDEX(Base_Dados!Q:Q,MATCH($B444,Base_Dados!$B:$B,0))=0,0,
MAX(0, MIN(Q$1,
((INDEX(Base_Dados!Q:Q,MATCH($B444,Base_Dados!$B:$B,0))-MIN(Base_Dados!Q$5:Q$98)) /
(IF(MAX(Base_Dados!Q$5:Q$98)-MIN(Base_Dados!Q$5:Q$98)=0,1,MAX(Base_Dados!Q$5:Q$98)-MIN(Base_Dados!Q$5:Q$98)))) * Q$1)))</f>
        <v>3.4490021589173817E-2</v>
      </c>
      <c r="R444" s="106">
        <f>IF(INDEX(Base_Dados!R:R,MATCH($B444,Base_Dados!$B:$B,0))=0,0,
MAX(0, MIN(R$1,
((INDEX(Base_Dados!R:R,MATCH($B444,Base_Dados!$B:$B,0))-MIN(Base_Dados!R$5:R$98)) /
(IF(MAX(Base_Dados!R$5:R$98)-MIN(Base_Dados!R$5:R$98)=0,1,MAX(Base_Dados!R$5:R$98)-MIN(Base_Dados!R$5:R$98)))) * R$1)))</f>
        <v>1.0318523521140795E-2</v>
      </c>
      <c r="S444" s="106">
        <f>IF(INDEX(Base_Dados!S:S,MATCH($B444,Base_Dados!$B:$B,0))=0,0,
MAX(0, MIN(S$1,
((INDEX(Base_Dados!S:S,MATCH($B444,Base_Dados!$B:$B,0))-MIN(Base_Dados!S$5:S$98)) /
(IF(MAX(Base_Dados!S$5:S$98)-MIN(Base_Dados!S$5:S$98)=0,1,MAX(Base_Dados!S$5:S$98)-MIN(Base_Dados!S$5:S$98)))) * S$1)))</f>
        <v>2.3507825956713843E-2</v>
      </c>
      <c r="T444" s="106">
        <f>IF(INDEX(Base_Dados!T:T,MATCH($B444,Base_Dados!$B:$B,0))=0,0,
MAX(0, MIN(T$1,
((INDEX(Base_Dados!T:T,MATCH($B444,Base_Dados!$B:$B,0))-MIN(Base_Dados!T$5:T$98)) /
(IF(MAX(Base_Dados!T$5:T$98)-MIN(Base_Dados!T$5:T$98)=0,1,MAX(Base_Dados!T$5:T$98)-MIN(Base_Dados!T$5:T$98)))) * T$1)))</f>
        <v>0.66128921652605488</v>
      </c>
      <c r="U444" s="106">
        <f>IF(INDEX(Base_Dados!U:U,MATCH($B444,Base_Dados!$B:$B,0))=0,0,
MAX(0, MIN(U$1,
((INDEX(Base_Dados!U:U,MATCH($B444,Base_Dados!$B:$B,0))-MIN(Base_Dados!U$5:U$98)) /
(IF(MAX(Base_Dados!U$5:U$98)-MIN(Base_Dados!U$5:U$98)=0,1,MAX(Base_Dados!U$5:U$98)-MIN(Base_Dados!U$5:U$98)))) * U$1)))</f>
        <v>1.0353788905405426</v>
      </c>
      <c r="V444" s="106">
        <f>IF(INDEX(Base_Dados!V:V,MATCH($B444,Base_Dados!$B:$B,0))=0,0,
MAX(0, MIN(V$1,
((INDEX(Base_Dados!V:V,MATCH($B444,Base_Dados!$B:$B,0))-MIN(Base_Dados!V$5:V$98)) /
(IF(MAX(Base_Dados!V$5:V$98)-MIN(Base_Dados!V$5:V$98)=0,1,MAX(Base_Dados!V$5:V$98)-MIN(Base_Dados!V$5:V$98)))) * V$1)))</f>
        <v>2.1179249765806374E-2</v>
      </c>
      <c r="W444" s="106">
        <f>IF(INDEX(Base_Dados!W:W,MATCH($B444,Base_Dados!$B:$B,0))=0,0,
MAX(0, MIN(W$1,
((INDEX(Base_Dados!W:W,MATCH($B444,Base_Dados!$B:$B,0))-MIN(Base_Dados!W$5:W$98)) /
(IF(MAX(Base_Dados!W$5:W$98)-MIN(Base_Dados!W$5:W$98)=0,1,MAX(Base_Dados!W$5:W$98)-MIN(Base_Dados!W$5:W$98)))) * W$1)))</f>
        <v>2.2360085434262773</v>
      </c>
      <c r="X444" s="106">
        <f>IF(INDEX(Base_Dados!X:X,MATCH($B444,Base_Dados!$B:$B,0))=0,0,
MAX(0, MIN(X$1,
((INDEX(Base_Dados!X:X,MATCH($B444,Base_Dados!$B:$B,0))-MIN(Base_Dados!X$5:X$98)) /
(IF(MAX(Base_Dados!X$5:X$98)-MIN(Base_Dados!X$5:X$98)=0,1,MAX(Base_Dados!X$5:X$98)-MIN(Base_Dados!X$5:X$98)))) * X$1)))</f>
        <v>0</v>
      </c>
      <c r="Y444" s="106">
        <f>IF(INDEX(Base_Dados!Y:Y,MATCH($B444,Base_Dados!$B:$B,0))=0,0,
MAX(0, MIN(Y$1,
((INDEX(Base_Dados!Y:Y,MATCH($B444,Base_Dados!$B:$B,0))-MIN(Base_Dados!Y$5:Y$98)) /
(IF(MAX(Base_Dados!Y$5:Y$98)-MIN(Base_Dados!Y$5:Y$98)=0,1,MAX(Base_Dados!Y$5:Y$98)-MIN(Base_Dados!Y$5:Y$98)))) * Y$1)))</f>
        <v>0</v>
      </c>
      <c r="Z444" s="106">
        <f>IF(INDEX(Base_Dados!Z:Z,MATCH($B444,Base_Dados!$B:$B,0))=0,0,
MAX(0, MIN(Z$1,
((INDEX(Base_Dados!Z:Z,MATCH($B444,Base_Dados!$B:$B,0))-MIN(Base_Dados!Z$5:Z$98)) /
(IF(MAX(Base_Dados!Z$5:Z$98)-MIN(Base_Dados!Z$5:Z$98)=0,1,MAX(Base_Dados!Z$5:Z$98)-MIN(Base_Dados!Z$5:Z$98)))) * Z$1)))</f>
        <v>0</v>
      </c>
      <c r="AA444" s="106">
        <f>IF(INDEX(Base_Dados!AA:AA,MATCH($B444,Base_Dados!$B:$B,0))=0,0,
MAX(0, MIN(AA$1,
((INDEX(Base_Dados!AA:AA,MATCH($B444,Base_Dados!$B:$B,0))-MIN(Base_Dados!AA$5:AA$98)) /
(IF(MAX(Base_Dados!AA$5:AA$98)-MIN(Base_Dados!AA$5:AA$98)=0,1,MAX(Base_Dados!AA$5:AA$98)-MIN(Base_Dados!AA$5:AA$98)))) * AA$1)))</f>
        <v>0</v>
      </c>
      <c r="AB444" s="106">
        <f>IF(INDEX(Base_Dados!AB:AB,MATCH($B444,Base_Dados!$B:$B,0))=0,0,
MAX(0, MIN(AB$1,
((INDEX(Base_Dados!AB:AB,MATCH($B444,Base_Dados!$B:$B,0))-MIN(Base_Dados!AB$5:AB$98)) /
(IF(MAX(Base_Dados!AB$5:AB$98)-MIN(Base_Dados!AB$5:AB$98)=0,1,MAX(Base_Dados!AB$5:AB$98)-MIN(Base_Dados!AB$5:AB$98)))) * AB$1)))</f>
        <v>0.38580778504994834</v>
      </c>
      <c r="AC444" s="106">
        <f>IF(INDEX(Base_Dados!AC:AC,MATCH($B444,Base_Dados!$B:$B,0))=0,0,
MAX(0, MIN(AC$1,
((INDEX(Base_Dados!AC:AC,MATCH($B444,Base_Dados!$B:$B,0))-MIN(Base_Dados!AC$5:AC$98)) /
(IF(MAX(Base_Dados!AC$5:AC$98)-MIN(Base_Dados!AC$5:AC$98)=0,1,MAX(Base_Dados!AC$5:AC$98)-MIN(Base_Dados!AC$5:AC$98)))) * AC$1)))</f>
        <v>1.9024619387165157E-2</v>
      </c>
      <c r="AD444" s="106">
        <f>IF(INDEX(Base_Dados!AD:AD,MATCH($B444,Base_Dados!$B:$B,0))=0,0,
MAX(0, MIN(AD$1,
((INDEX(Base_Dados!AD:AD,MATCH($B444,Base_Dados!$B:$B,0))-MIN(Base_Dados!AD$5:AD$98)) /
(IF(MAX(Base_Dados!AD$5:AD$98)-MIN(Base_Dados!AD$5:AD$98)=0,1,MAX(Base_Dados!AD$5:AD$98)-MIN(Base_Dados!AD$5:AD$98)))) * AD$1)))</f>
        <v>1.1137405709214614E-2</v>
      </c>
      <c r="AE444" s="106">
        <f>IF(INDEX(Base_Dados!AE:AE,MATCH($B444,Base_Dados!$B:$B,0))=0,0,
MAX(0, MIN(AE$1,
((INDEX(Base_Dados!AE:AE,MATCH($B444,Base_Dados!$B:$B,0))-MIN(Base_Dados!AE$5:AE$98)) /
(IF(MAX(Base_Dados!AE$5:AE$98)-MIN(Base_Dados!AE$5:AE$98)=0,1,MAX(Base_Dados!AE$5:AE$98)-MIN(Base_Dados!AE$5:AE$98)))) * AE$1)))</f>
        <v>4.6167122105565941E-3</v>
      </c>
      <c r="AF444" s="106">
        <f>IF(INDEX(Base_Dados!AF:AF,MATCH($B444,Base_Dados!$B:$B,0))=0,0,
MAX(0, MIN(AF$1,
((INDEX(Base_Dados!AF:AF,MATCH($B444,Base_Dados!$B:$B,0))-MIN(Base_Dados!AF$5:AF$98)) /
(IF(MAX(Base_Dados!AF$5:AF$98)-MIN(Base_Dados!AF$5:AF$98)=0,1,MAX(Base_Dados!AF$5:AF$98)-MIN(Base_Dados!AF$5:AF$98)))) * AF$1)))</f>
        <v>9.9296648738105096E-3</v>
      </c>
      <c r="AG444" s="106">
        <f>IF(INDEX(Base_Dados!AG:AG,MATCH($B444,Base_Dados!$B:$B,0))=0,0,
MAX(0, MIN(AG$1,
((INDEX(Base_Dados!AG:AG,MATCH($B444,Base_Dados!$B:$B,0))-MIN(Base_Dados!AG$5:AG$98)) /
(IF(MAX(Base_Dados!AG$5:AG$98)-MIN(Base_Dados!AG$5:AG$98)=0,1,MAX(Base_Dados!AG$5:AG$98)-MIN(Base_Dados!AG$5:AG$98)))) * AG$1)))</f>
        <v>3.4490021589173817E-2</v>
      </c>
      <c r="AH444" s="106">
        <f>IF(INDEX(Base_Dados!AH:AH,MATCH($B444,Base_Dados!$B:$B,0))=0,0,
MAX(0, MIN(AH$1,
((INDEX(Base_Dados!AH:AH,MATCH($B444,Base_Dados!$B:$B,0))-MIN(Base_Dados!AH$5:AH$98)) /
(IF(MAX(Base_Dados!AH$5:AH$98)-MIN(Base_Dados!AH$5:AH$98)=0,1,MAX(Base_Dados!AH$5:AH$98)-MIN(Base_Dados!AH$5:AH$98)))) * AH$1)))</f>
        <v>0.63495594398069399</v>
      </c>
      <c r="AI444" s="106">
        <f>IF(INDEX(Base_Dados!AI:AI,MATCH($B444,Base_Dados!$B:$B,0))=0,0,
MAX(0, MIN(AI$1,
((INDEX(Base_Dados!AI:AI,MATCH($B444,Base_Dados!$B:$B,0))-MIN(Base_Dados!AI$5:AI$98)) /
(IF(MAX(Base_Dados!AI$5:AI$98)-MIN(Base_Dados!AI$5:AI$98)=0,1,MAX(Base_Dados!AI$5:AI$98)-MIN(Base_Dados!AI$5:AI$98)))) * AI$1)))</f>
        <v>3.5714285714285712E-2</v>
      </c>
      <c r="AJ444" s="106">
        <f>IF(INDEX(Base_Dados!AJ:AJ,MATCH($B444,Base_Dados!$B:$B,0))=0,0,
MAX(0, MIN(AJ$1,
((INDEX(Base_Dados!AJ:AJ,MATCH($B444,Base_Dados!$B:$B,0))-MIN(Base_Dados!AJ$5:AJ$98)) /
(IF(MAX(Base_Dados!AJ$5:AJ$98)-MIN(Base_Dados!AJ$5:AJ$98)=0,1,MAX(Base_Dados!AJ$5:AJ$98)-MIN(Base_Dados!AJ$5:AJ$98)))) * AJ$1)))</f>
        <v>0.47619047619047616</v>
      </c>
      <c r="AK444" s="106">
        <f>IF(INDEX(Base_Dados!AK:AK,MATCH($B444,Base_Dados!$B:$B,0))=0,0,
MAX(0, MIN(AK$1,
((INDEX(Base_Dados!AK:AK,MATCH($B444,Base_Dados!$B:$B,0))-MIN(Base_Dados!AK$5:AK$98)) /
(IF(MAX(Base_Dados!AK$5:AK$98)-MIN(Base_Dados!AK$5:AK$98)=0,1,MAX(Base_Dados!AK$5:AK$98)-MIN(Base_Dados!AK$5:AK$98)))) * AK$1)))</f>
        <v>2.8735632183908046E-3</v>
      </c>
      <c r="AL444" s="106">
        <f>IF(INDEX(Base_Dados!AL:AL,MATCH($B444,Base_Dados!$B:$B,0))=0,0,
MAX(0, MIN(AL$1,
((INDEX(Base_Dados!AL:AL,MATCH($B444,Base_Dados!$B:$B,0))-MIN(Base_Dados!AL$5:AL$98)) /
(IF(MAX(Base_Dados!AL$5:AL$98)-MIN(Base_Dados!AL$5:AL$98)=0,1,MAX(Base_Dados!AL$5:AL$98)-MIN(Base_Dados!AL$5:AL$98)))) * AL$1)))</f>
        <v>0</v>
      </c>
      <c r="AM444" s="106">
        <f>IF(INDEX(Base_Dados!AM:AM,MATCH($B444,Base_Dados!$B:$B,0))=0,0,
MAX(0, MIN(AM$1,
((INDEX(Base_Dados!AM:AM,MATCH($B444,Base_Dados!$B:$B,0))-MIN(Base_Dados!AM$5:AM$98)) /
(IF(MAX(Base_Dados!AM$5:AM$98)-MIN(Base_Dados!AM$5:AM$98)=0,1,MAX(Base_Dados!AM$5:AM$98)-MIN(Base_Dados!AM$5:AM$98)))) * AM$1)))</f>
        <v>8.285862247540134E-3</v>
      </c>
      <c r="AN444" s="106">
        <f>IF(INDEX(Base_Dados!AN:AN,MATCH($B444,Base_Dados!$B:$B,0))=0,0,
MAX(0, MIN(AN$1,
((INDEX(Base_Dados!AN:AN,MATCH($B444,Base_Dados!$B:$B,0))-MIN(Base_Dados!AN$5:AN$98)) /
(IF(MAX(Base_Dados!AN$5:AN$98)-MIN(Base_Dados!AN$5:AN$98)=0,1,MAX(Base_Dados!AN$5:AN$98)-MIN(Base_Dados!AN$5:AN$98)))) * AN$1)))</f>
        <v>0.10678210678210678</v>
      </c>
      <c r="AO444" s="106">
        <f>IF(INDEX(Base_Dados!AO:AO,MATCH($B444,Base_Dados!$B:$B,0))=0,0,
MAX(0, MIN(AO$1,
((INDEX(Base_Dados!AO:AO,MATCH($B444,Base_Dados!$B:$B,0))-MIN(Base_Dados!AO$5:AO$98)) /
(IF(MAX(Base_Dados!AO$5:AO$98)-MIN(Base_Dados!AO$5:AO$98)=0,1,MAX(Base_Dados!AO$5:AO$98)-MIN(Base_Dados!AO$5:AO$98)))) * AO$1)))</f>
        <v>0</v>
      </c>
      <c r="AP444" s="106">
        <f>IF(INDEX(Base_Dados!AP:AP,MATCH($B444,Base_Dados!$B:$B,0))=0,0,
MAX(0, MIN(AP$1,
((INDEX(Base_Dados!AP:AP,MATCH($B444,Base_Dados!$B:$B,0))-MIN(Base_Dados!AP$5:AP$98)) /
(IF(MAX(Base_Dados!AP$5:AP$98)-MIN(Base_Dados!AP$5:AP$98)=0,1,MAX(Base_Dados!AP$5:AP$98)-MIN(Base_Dados!AP$5:AP$98)))) * AP$1)))</f>
        <v>4.5871559633027525E-3</v>
      </c>
      <c r="AQ444" s="106">
        <f>IF(INDEX(Base_Dados!AQ:AQ,MATCH($B444,Base_Dados!$B:$B,0))=0,0,
MAX(0, MIN(AQ$1,
((INDEX(Base_Dados!AQ:AQ,MATCH($B444,Base_Dados!$B:$B,0))-MIN(Base_Dados!AQ$5:AQ$98)) /
(IF(MAX(Base_Dados!AQ$5:AQ$98)-MIN(Base_Dados!AQ$5:AQ$98)=0,1,MAX(Base_Dados!AQ$5:AQ$98)-MIN(Base_Dados!AQ$5:AQ$98)))) * AQ$1)))</f>
        <v>0</v>
      </c>
      <c r="AR444" s="106">
        <f>IF(INDEX(Base_Dados!AR:AR,MATCH($B444,Base_Dados!$B:$B,0))=0,0,
MAX(0, MIN(AR$1,
((INDEX(Base_Dados!AR:AR,MATCH($B444,Base_Dados!$B:$B,0))-MIN(Base_Dados!AR$5:AR$98)) /
(IF(MAX(Base_Dados!AR$5:AR$98)-MIN(Base_Dados!AR$5:AR$98)=0,1,MAX(Base_Dados!AR$5:AR$98)-MIN(Base_Dados!AR$5:AR$98)))) * AR$1)))</f>
        <v>0</v>
      </c>
      <c r="AS444" s="106">
        <f>IF(INDEX(Base_Dados!AS:AS,MATCH($B444,Base_Dados!$B:$B,0))=0,0,
MAX(0, MIN(AS$1,
((INDEX(Base_Dados!AS:AS,MATCH($B444,Base_Dados!$B:$B,0))-MIN(Base_Dados!AS$5:AS$98)) /
(IF(MAX(Base_Dados!AS$5:AS$98)-MIN(Base_Dados!AS$5:AS$98)=0,1,MAX(Base_Dados!AS$5:AS$98)-MIN(Base_Dados!AS$5:AS$98)))) * AS$1)))</f>
        <v>0</v>
      </c>
      <c r="AT444" s="106">
        <f>IF(INDEX(Base_Dados!AT:AT,MATCH($B444,Base_Dados!$B:$B,0))=0,0,
MAX(0, MIN(AT$1,
((INDEX(Base_Dados!AT:AT,MATCH($B444,Base_Dados!$B:$B,0))-MIN(Base_Dados!AT$5:AT$98)) /
(IF(MAX(Base_Dados!AT$5:AT$98)-MIN(Base_Dados!AT$5:AT$98)=0,1,MAX(Base_Dados!AT$5:AT$98)-MIN(Base_Dados!AT$5:AT$98)))) * AT$1)))</f>
        <v>0</v>
      </c>
      <c r="AU444" s="106">
        <f>IF(INDEX(Base_Dados!AU:AU,MATCH($B444,Base_Dados!$B:$B,0))=0,0,
MAX(0, MIN(AU$1,
((INDEX(Base_Dados!AU:AU,MATCH($B444,Base_Dados!$B:$B,0))-MIN(Base_Dados!AU$5:AU$98)) /
(IF(MAX(Base_Dados!AU$5:AU$98)-MIN(Base_Dados!AU$5:AU$98)=0,1,MAX(Base_Dados!AU$5:AU$98)-MIN(Base_Dados!AU$5:AU$98)))) * AU$1)))</f>
        <v>0</v>
      </c>
      <c r="AV444" s="106">
        <f>IF(INDEX(Base_Dados!AV:AV,MATCH($B444,Base_Dados!$B:$B,0))=0,0,
MAX(0, MIN(AV$1,
((INDEX(Base_Dados!AV:AV,MATCH($B444,Base_Dados!$B:$B,0))-MIN(Base_Dados!AV$5:AV$98)) /
(IF(MAX(Base_Dados!AV$5:AV$98)-MIN(Base_Dados!AV$5:AV$98)=0,1,MAX(Base_Dados!AV$5:AV$98)-MIN(Base_Dados!AV$5:AV$98)))) * AV$1)))</f>
        <v>0</v>
      </c>
      <c r="AW444" s="106">
        <f>IF(INDEX(Base_Dados!AW:AW,MATCH($B444,Base_Dados!$B:$B,0))=0,0,
MAX(0, MIN(AW$1,
((INDEX(Base_Dados!AW:AW,MATCH($B444,Base_Dados!$B:$B,0))-MIN(Base_Dados!AW$5:AW$98)) /
(IF(MAX(Base_Dados!AW$5:AW$98)-MIN(Base_Dados!AW$5:AW$98)=0,1,MAX(Base_Dados!AW$5:AW$98)-MIN(Base_Dados!AW$5:AW$98)))) * AW$1)))</f>
        <v>0</v>
      </c>
      <c r="AX444" s="106">
        <f>IF(INDEX(Base_Dados!AX:AX,MATCH($B444,Base_Dados!$B:$B,0))=0,0,
MAX(0, MIN(AX$1,
((INDEX(Base_Dados!AX:AX,MATCH($B444,Base_Dados!$B:$B,0))-MIN(Base_Dados!AX$5:AX$98)) /
(IF(MAX(Base_Dados!AX$5:AX$98)-MIN(Base_Dados!AX$5:AX$98)=0,1,MAX(Base_Dados!AX$5:AX$98)-MIN(Base_Dados!AX$5:AX$98)))) * AX$1)))</f>
        <v>8.7557603686635954E-2</v>
      </c>
      <c r="AY444" s="106">
        <f>IF(INDEX(Base_Dados!AY:AY,MATCH($B444,Base_Dados!$B:$B,0))=0,0,
MAX(0, MIN(AY$1,
((INDEX(Base_Dados!AY:AY,MATCH($B444,Base_Dados!$B:$B,0))-MIN(Base_Dados!AY$5:AY$98)) /
(IF(MAX(Base_Dados!AY$5:AY$98)-MIN(Base_Dados!AY$5:AY$98)=0,1,MAX(Base_Dados!AY$5:AY$98)-MIN(Base_Dados!AY$5:AY$98)))) * AY$1)))</f>
        <v>9.8911968348170125E-4</v>
      </c>
      <c r="AZ444" s="106">
        <f>IF(INDEX(Base_Dados!AZ:AZ,MATCH($B444,Base_Dados!$B:$B,0))=0,0,
MAX(0, MIN(AZ$1,
((INDEX(Base_Dados!AZ:AZ,MATCH($B444,Base_Dados!$B:$B,0))-MIN(Base_Dados!AZ$5:AZ$98)) /
(IF(MAX(Base_Dados!AZ$5:AZ$98)-MIN(Base_Dados!AZ$5:AZ$98)=0,1,MAX(Base_Dados!AZ$5:AZ$98)-MIN(Base_Dados!AZ$5:AZ$98)))) * AZ$1)))</f>
        <v>0.5</v>
      </c>
      <c r="BA444" s="106">
        <f>IF(INDEX(Base_Dados!BA:BA,MATCH($B444,Base_Dados!$B:$B,0))=0,0,
MAX(0, MIN(BA$1,
((INDEX(Base_Dados!BA:BA,MATCH($B444,Base_Dados!$B:$B,0))-MIN(Base_Dados!BA$5:BA$98)) /
(IF(MAX(Base_Dados!BA$5:BA$98)-MIN(Base_Dados!BA$5:BA$98)=0,1,MAX(Base_Dados!BA$5:BA$98)-MIN(Base_Dados!BA$5:BA$98)))) * BA$1)))</f>
        <v>7.7266369146739488E-3</v>
      </c>
      <c r="BB444" s="106">
        <f>IF(INDEX(Base_Dados!BB:BB,MATCH($B444,Base_Dados!$B:$B,0))=0,0,
MAX(0, MIN(BB$1,
((INDEX(Base_Dados!BB:BB,MATCH($B444,Base_Dados!$B:$B,0))-MIN(Base_Dados!BB$5:BB$98)) /
(IF(MAX(Base_Dados!BB$5:BB$98)-MIN(Base_Dados!BB$5:BB$98)=0,1,MAX(Base_Dados!BB$5:BB$98)-MIN(Base_Dados!BB$5:BB$98)))) * BB$1)))</f>
        <v>8.1718723121609604E-2</v>
      </c>
      <c r="BC444" s="106">
        <f>IF(INDEX(Base_Dados!BC:BC,MATCH($B444,Base_Dados!$B:$B,0))=0,0,
MAX(0, MIN(BC$1,
((INDEX(Base_Dados!BC:BC,MATCH($B444,Base_Dados!$B:$B,0))-MIN(Base_Dados!BC$5:BC$98)) /
(IF(MAX(Base_Dados!BC$5:BC$98)-MIN(Base_Dados!BC$5:BC$98)=0,1,MAX(Base_Dados!BC$5:BC$98)-MIN(Base_Dados!BC$5:BC$98)))) * BC$1)))</f>
        <v>2.1545919741448962E-3</v>
      </c>
      <c r="BD444" s="106">
        <f>IF(INDEX(Base_Dados!BD:BD,MATCH($B444,Base_Dados!$B:$B,0))=0,0,
MAX(0, MIN(BD$1,
((INDEX(Base_Dados!BD:BD,MATCH($B444,Base_Dados!$B:$B,0))-MIN(Base_Dados!BD$5:BD$98)) /
(IF(MAX(Base_Dados!BD$5:BD$98)-MIN(Base_Dados!BD$5:BD$98)=0,1,MAX(Base_Dados!BD$5:BD$98)-MIN(Base_Dados!BD$5:BD$98)))) * BD$1)))</f>
        <v>4.6395678969600443E-3</v>
      </c>
      <c r="BE444" s="106">
        <f>IF(INDEX(Base_Dados!BE:BE,MATCH($B444,Base_Dados!$B:$B,0))=0,0,
MAX(0, MIN(BE$1,
((INDEX(Base_Dados!BE:BE,MATCH($B444,Base_Dados!$B:$B,0))-MIN(Base_Dados!BE$5:BE$98)) /
(IF(MAX(Base_Dados!BE$5:BE$98)-MIN(Base_Dados!BE$5:BE$98)=0,1,MAX(Base_Dados!BE$5:BE$98)-MIN(Base_Dados!BE$5:BE$98)))) * BE$1)))</f>
        <v>1.3547415955845458E-2</v>
      </c>
      <c r="BF444" s="106">
        <f>IF(INDEX(Base_Dados!BF:BF,MATCH($B444,Base_Dados!$B:$B,0))=0,0,
MAX(0, MIN(BF$1,
((INDEX(Base_Dados!BF:BF,MATCH($B444,Base_Dados!$B:$B,0))-MIN(Base_Dados!BF$5:BF$98)) /
(IF(MAX(Base_Dados!BF$5:BF$98)-MIN(Base_Dados!BF$5:BF$98)=0,1,MAX(Base_Dados!BF$5:BF$98)-MIN(Base_Dados!BF$5:BF$98)))) * BF$1)))</f>
        <v>0</v>
      </c>
      <c r="BG444" s="106">
        <f>IF(INDEX(Base_Dados!BG:BG,MATCH($B444,Base_Dados!$B:$B,0))=0,0,
MAX(0, MIN(BG$1,
((INDEX(Base_Dados!BG:BG,MATCH($B444,Base_Dados!$B:$B,0))-MIN(Base_Dados!BG$5:BG$98)) /
(IF(MAX(Base_Dados!BG$5:BG$98)-MIN(Base_Dados!BG$5:BG$98)=0,1,MAX(Base_Dados!BG$5:BG$98)-MIN(Base_Dados!BG$5:BG$98)))) * BG$1)))</f>
        <v>0</v>
      </c>
      <c r="BH444" s="106">
        <f>IF(INDEX(Base_Dados!BH:BH,MATCH($B444,Base_Dados!$B:$B,0))=0,0,
MAX(0, MIN(BH$1,
((INDEX(Base_Dados!BH:BH,MATCH($B444,Base_Dados!$B:$B,0))-MIN(Base_Dados!BH$5:BH$98)) /
(IF(MAX(Base_Dados!BH$5:BH$98)-MIN(Base_Dados!BH$5:BH$98)=0,1,MAX(Base_Dados!BH$5:BH$98)-MIN(Base_Dados!BH$5:BH$98)))) * BH$1)))</f>
        <v>1.098901098901099E-2</v>
      </c>
      <c r="BI444" s="106">
        <f>IF(INDEX(Base_Dados!BI:BI,MATCH($B444,Base_Dados!$B:$B,0))=0,0,
MAX(0, MIN(BI$1,
((INDEX(Base_Dados!BI:BI,MATCH($B444,Base_Dados!$B:$B,0))-MIN(Base_Dados!BI$5:BI$98)) /
(IF(MAX(Base_Dados!BI$5:BI$98)-MIN(Base_Dados!BI$5:BI$98)=0,1,MAX(Base_Dados!BI$5:BI$98)-MIN(Base_Dados!BI$5:BI$98)))) * BI$1)))</f>
        <v>4.5241809672386897E-2</v>
      </c>
      <c r="BJ444" s="106">
        <f>IF(INDEX(Base_Dados!BJ:BJ,MATCH($B444,Base_Dados!$B:$B,0))=0,0,
MAX(0, MIN(BJ$1,
((INDEX(Base_Dados!BJ:BJ,MATCH($B444,Base_Dados!$B:$B,0))-MIN(Base_Dados!BJ$5:BJ$98)) /
(IF(MAX(Base_Dados!BJ$5:BJ$98)-MIN(Base_Dados!BJ$5:BJ$98)=0,1,MAX(Base_Dados!BJ$5:BJ$98)-MIN(Base_Dados!BJ$5:BJ$98)))) * BJ$1)))</f>
        <v>3.1578947368421054E-2</v>
      </c>
      <c r="BK444" s="106">
        <f>IF(INDEX(Base_Dados!BK:BK,MATCH($B444,Base_Dados!$B:$B,0))=0,0,
MAX(0, MIN(BK$1,
((INDEX(Base_Dados!BK:BK,MATCH($B444,Base_Dados!$B:$B,0))-MIN(Base_Dados!BK$5:BK$98)) /
(IF(MAX(Base_Dados!BK$5:BK$98)-MIN(Base_Dados!BK$5:BK$98)=0,1,MAX(Base_Dados!BK$5:BK$98)-MIN(Base_Dados!BK$5:BK$98)))) * BK$1)))</f>
        <v>1.7857142857142856E-2</v>
      </c>
      <c r="BL444" s="106">
        <f>IF(INDEX(Base_Dados!BL:BL,MATCH($B444,Base_Dados!$B:$B,0))=0,0,
MAX(0, MIN(BL$1,
((INDEX(Base_Dados!BL:BL,MATCH($B444,Base_Dados!$B:$B,0))-MIN(Base_Dados!BL$5:BL$98)) /
(IF(MAX(Base_Dados!BL$5:BL$98)-MIN(Base_Dados!BL$5:BL$98)=0,1,MAX(Base_Dados!BL$5:BL$98)-MIN(Base_Dados!BL$5:BL$98)))) * BL$1)))</f>
        <v>1.7915309446254073E-2</v>
      </c>
      <c r="BM444" s="106">
        <f>IF(INDEX(Base_Dados!BM:BM,MATCH($B444,Base_Dados!$B:$B,0))=0,0,
MAX(0, MIN(BM$1,
((INDEX(Base_Dados!BM:BM,MATCH($B444,Base_Dados!$B:$B,0))-MIN(Base_Dados!BM$5:BM$98)) /
(IF(MAX(Base_Dados!BM$5:BM$98)-MIN(Base_Dados!BM$5:BM$98)=0,1,MAX(Base_Dados!BM$5:BM$98)-MIN(Base_Dados!BM$5:BM$98)))) * BM$1)))</f>
        <v>0.90770688940228716</v>
      </c>
      <c r="BN444" s="106">
        <f>IF(INDEX(Base_Dados!BN:BN,MATCH($B444,Base_Dados!$B:$B,0))=0,0,
MAX(0, MIN(BN$1,
((INDEX(Base_Dados!BN:BN,MATCH($B444,Base_Dados!$B:$B,0))-MIN(Base_Dados!BN$5:BN$98)) /
(IF(MAX(Base_Dados!BN$5:BN$98)-MIN(Base_Dados!BN$5:BN$98)=0,1,MAX(Base_Dados!BN$5:BN$98)-MIN(Base_Dados!BN$5:BN$98)))) * BN$1)))</f>
        <v>0.35472179901783624</v>
      </c>
      <c r="BO444" s="106">
        <f>IF(INDEX(Base_Dados!BO:BO,MATCH($B444,Base_Dados!$B:$B,0))=0,0,
MAX(0, MIN(BO$1,
((INDEX(Base_Dados!BO:BO,MATCH($B444,Base_Dados!$B:$B,0))-MIN(Base_Dados!BO$5:BO$98)) /
(IF(MAX(Base_Dados!BO$5:BO$98)-MIN(Base_Dados!BO$5:BO$98)=0,1,MAX(Base_Dados!BO$5:BO$98)-MIN(Base_Dados!BO$5:BO$98)))) * BO$1)))</f>
        <v>0</v>
      </c>
      <c r="BP444" s="106">
        <f t="shared" si="28"/>
        <v>8.4260769682829473</v>
      </c>
      <c r="BQ444" s="111">
        <f t="shared" si="29"/>
        <v>0.34384276891892895</v>
      </c>
      <c r="BR444" s="112">
        <f t="shared" si="30"/>
        <v>2.9334455440905682E-2</v>
      </c>
      <c r="BS444" s="113">
        <f t="shared" si="31"/>
        <v>8.3967425128420423</v>
      </c>
    </row>
    <row r="445" spans="1:71">
      <c r="A445" s="21">
        <v>41029</v>
      </c>
      <c r="B445" s="21" t="s">
        <v>452</v>
      </c>
      <c r="C445" s="21" t="s">
        <v>437</v>
      </c>
      <c r="D445" s="105">
        <f>IF(INDEX(Base_Dados!D:D,MATCH($B445,Base_Dados!$B:$B,0))=0,0,
MAX(0, MIN(D$1,
((INDEX(Base_Dados!D:D,MATCH($B445,Base_Dados!$B:$B,0))-MIN(Base_Dados!D$5:D$98)) /
(IF(MAX(Base_Dados!D$5:D$98)-MIN(Base_Dados!D$5:D$98)=0,1,MAX(Base_Dados!D$5:D$98)-MIN(Base_Dados!D$5:D$98)))) * D$1)))</f>
        <v>0.82687162658282376</v>
      </c>
      <c r="E445" s="106">
        <f>IF(INDEX(Base_Dados!E:E,MATCH($B445,Base_Dados!$B:$B,0))=0,0,
MAX(0, MIN(E$1,
((INDEX(Base_Dados!E:E,MATCH($B445,Base_Dados!$B:$B,0))-MIN(Base_Dados!E$5:E$98)) /
(IF(MAX(Base_Dados!E$5:E$98)-MIN(Base_Dados!E$5:E$98)=0,1,MAX(Base_Dados!E$5:E$98)-MIN(Base_Dados!E$5:E$98)))) * E$1)))</f>
        <v>0.28859249867515885</v>
      </c>
      <c r="F445" s="106">
        <f>IF(INDEX(Base_Dados!F:F,MATCH($B445,Base_Dados!$B:$B,0))=0,0,
MAX(0, MIN(F$1,
((INDEX(Base_Dados!F:F,MATCH($B445,Base_Dados!$B:$B,0))-MIN(Base_Dados!F$5:F$98)) /
(IF(MAX(Base_Dados!F$5:F$98)-MIN(Base_Dados!F$5:F$98)=0,1,MAX(Base_Dados!F$5:F$98)-MIN(Base_Dados!F$5:F$98)))) * F$1)))</f>
        <v>0.26245442351652087</v>
      </c>
      <c r="G445" s="106">
        <f>IF(INDEX(Base_Dados!G:G,MATCH($B445,Base_Dados!$B:$B,0))=0,0,
MAX(0, MIN(G$1,
((INDEX(Base_Dados!G:G,MATCH($B445,Base_Dados!$B:$B,0))-MIN(Base_Dados!G$5:G$98)) /
(IF(MAX(Base_Dados!G$5:G$98)-MIN(Base_Dados!G$5:G$98)=0,1,MAX(Base_Dados!G$5:G$98)-MIN(Base_Dados!G$5:G$98)))) * G$1)))</f>
        <v>0.22319060250094733</v>
      </c>
      <c r="H445" s="106">
        <f>IF(INDEX(Base_Dados!H:H,MATCH($B445,Base_Dados!$B:$B,0))=0,0,
MAX(0, MIN(H$1,
((INDEX(Base_Dados!H:H,MATCH($B445,Base_Dados!$B:$B,0))-MIN(Base_Dados!H$5:H$98)) /
(IF(MAX(Base_Dados!H$5:H$98)-MIN(Base_Dados!H$5:H$98)=0,1,MAX(Base_Dados!H$5:H$98)-MIN(Base_Dados!H$5:H$98)))) * H$1)))</f>
        <v>0.23587289518996399</v>
      </c>
      <c r="I445" s="106">
        <f>IF(INDEX(Base_Dados!I:I,MATCH($B445,Base_Dados!$B:$B,0))=0,0,
MAX(0, MIN(I$1,
((INDEX(Base_Dados!I:I,MATCH($B445,Base_Dados!$B:$B,0))-MIN(Base_Dados!I$5:I$98)) /
(IF(MAX(Base_Dados!I$5:I$98)-MIN(Base_Dados!I$5:I$98)=0,1,MAX(Base_Dados!I$5:I$98)-MIN(Base_Dados!I$5:I$98)))) * I$1)))</f>
        <v>0.27241929443649515</v>
      </c>
      <c r="J445" s="106">
        <f>IF(INDEX(Base_Dados!J:J,MATCH($B445,Base_Dados!$B:$B,0))=0,0,
MAX(0, MIN(J$1,
((INDEX(Base_Dados!J:J,MATCH($B445,Base_Dados!$B:$B,0))-MIN(Base_Dados!J$5:J$98)) /
(IF(MAX(Base_Dados!J$5:J$98)-MIN(Base_Dados!J$5:J$98)=0,1,MAX(Base_Dados!J$5:J$98)-MIN(Base_Dados!J$5:J$98)))) * J$1)))</f>
        <v>0.26006351755335544</v>
      </c>
      <c r="K445" s="106">
        <f>IF(INDEX(Base_Dados!K:K,MATCH($B445,Base_Dados!$B:$B,0))=0,0,
MAX(0, MIN(K$1,
((INDEX(Base_Dados!K:K,MATCH($B445,Base_Dados!$B:$B,0))-MIN(Base_Dados!K$5:K$98)) /
(IF(MAX(Base_Dados!K$5:K$98)-MIN(Base_Dados!K$5:K$98)=0,1,MAX(Base_Dados!K$5:K$98)-MIN(Base_Dados!K$5:K$98)))) * K$1)))</f>
        <v>0.28765652951699461</v>
      </c>
      <c r="L445" s="106">
        <f>IF(INDEX(Base_Dados!L:L,MATCH($B445,Base_Dados!$B:$B,0))=0,0,
MAX(0, MIN(L$1,
((INDEX(Base_Dados!L:L,MATCH($B445,Base_Dados!$B:$B,0))-MIN(Base_Dados!L$5:L$98)) /
(IF(MAX(Base_Dados!L$5:L$98)-MIN(Base_Dados!L$5:L$98)=0,1,MAX(Base_Dados!L$5:L$98)-MIN(Base_Dados!L$5:L$98)))) * L$1)))</f>
        <v>0.35949540191913215</v>
      </c>
      <c r="M445" s="106">
        <f>IF(INDEX(Base_Dados!M:M,MATCH($B445,Base_Dados!$B:$B,0))=0,0,
MAX(0, MIN(M$1,
((INDEX(Base_Dados!M:M,MATCH($B445,Base_Dados!$B:$B,0))-MIN(Base_Dados!M$5:M$98)) /
(IF(MAX(Base_Dados!M$5:M$98)-MIN(Base_Dados!M$5:M$98)=0,1,MAX(Base_Dados!M$5:M$98)-MIN(Base_Dados!M$5:M$98)))) * M$1)))</f>
        <v>0.37976676384839653</v>
      </c>
      <c r="N445" s="106">
        <f>IF(INDEX(Base_Dados!N:N,MATCH($B445,Base_Dados!$B:$B,0))=0,0,
MAX(0, MIN(N$1,
((INDEX(Base_Dados!N:N,MATCH($B445,Base_Dados!$B:$B,0))-MIN(Base_Dados!N$5:N$98)) /
(IF(MAX(Base_Dados!N$5:N$98)-MIN(Base_Dados!N$5:N$98)=0,1,MAX(Base_Dados!N$5:N$98)-MIN(Base_Dados!N$5:N$98)))) * N$1)))</f>
        <v>0.40265502431405958</v>
      </c>
      <c r="O445" s="106">
        <f>IF(INDEX(Base_Dados!O:O,MATCH($B445,Base_Dados!$B:$B,0))=0,0,
MAX(0, MIN(O$1,
((INDEX(Base_Dados!O:O,MATCH($B445,Base_Dados!$B:$B,0))-MIN(Base_Dados!O$5:O$98)) /
(IF(MAX(Base_Dados!O$5:O$98)-MIN(Base_Dados!O$5:O$98)=0,1,MAX(Base_Dados!O$5:O$98)-MIN(Base_Dados!O$5:O$98)))) * O$1)))</f>
        <v>0.40319973242655666</v>
      </c>
      <c r="P445" s="106">
        <f>IF(INDEX(Base_Dados!P:P,MATCH($B445,Base_Dados!$B:$B,0))=0,0,
MAX(0, MIN(P$1,
((INDEX(Base_Dados!P:P,MATCH($B445,Base_Dados!$B:$B,0))-MIN(Base_Dados!P$5:P$98)) /
(IF(MAX(Base_Dados!P$5:P$98)-MIN(Base_Dados!P$5:P$98)=0,1,MAX(Base_Dados!P$5:P$98)-MIN(Base_Dados!P$5:P$98)))) * P$1)))</f>
        <v>0.29709119181024807</v>
      </c>
      <c r="Q445" s="106">
        <f>IF(INDEX(Base_Dados!Q:Q,MATCH($B445,Base_Dados!$B:$B,0))=0,0,
MAX(0, MIN(Q$1,
((INDEX(Base_Dados!Q:Q,MATCH($B445,Base_Dados!$B:$B,0))-MIN(Base_Dados!Q$5:Q$98)) /
(IF(MAX(Base_Dados!Q$5:Q$98)-MIN(Base_Dados!Q$5:Q$98)=0,1,MAX(Base_Dados!Q$5:Q$98)-MIN(Base_Dados!Q$5:Q$98)))) * Q$1)))</f>
        <v>0.23813911852982994</v>
      </c>
      <c r="R445" s="106">
        <f>IF(INDEX(Base_Dados!R:R,MATCH($B445,Base_Dados!$B:$B,0))=0,0,
MAX(0, MIN(R$1,
((INDEX(Base_Dados!R:R,MATCH($B445,Base_Dados!$B:$B,0))-MIN(Base_Dados!R$5:R$98)) /
(IF(MAX(Base_Dados!R$5:R$98)-MIN(Base_Dados!R$5:R$98)=0,1,MAX(Base_Dados!R$5:R$98)-MIN(Base_Dados!R$5:R$98)))) * R$1)))</f>
        <v>0.12464156416416639</v>
      </c>
      <c r="S445" s="106">
        <f>IF(INDEX(Base_Dados!S:S,MATCH($B445,Base_Dados!$B:$B,0))=0,0,
MAX(0, MIN(S$1,
((INDEX(Base_Dados!S:S,MATCH($B445,Base_Dados!$B:$B,0))-MIN(Base_Dados!S$5:S$98)) /
(IF(MAX(Base_Dados!S$5:S$98)-MIN(Base_Dados!S$5:S$98)=0,1,MAX(Base_Dados!S$5:S$98)-MIN(Base_Dados!S$5:S$98)))) * S$1)))</f>
        <v>0.23337826705609227</v>
      </c>
      <c r="T445" s="106">
        <f>IF(INDEX(Base_Dados!T:T,MATCH($B445,Base_Dados!$B:$B,0))=0,0,
MAX(0, MIN(T$1,
((INDEX(Base_Dados!T:T,MATCH($B445,Base_Dados!$B:$B,0))-MIN(Base_Dados!T$5:T$98)) /
(IF(MAX(Base_Dados!T$5:T$98)-MIN(Base_Dados!T$5:T$98)=0,1,MAX(Base_Dados!T$5:T$98)-MIN(Base_Dados!T$5:T$98)))) * T$1)))</f>
        <v>1.0894222973843211</v>
      </c>
      <c r="U445" s="106">
        <f>IF(INDEX(Base_Dados!U:U,MATCH($B445,Base_Dados!$B:$B,0))=0,0,
MAX(0, MIN(U$1,
((INDEX(Base_Dados!U:U,MATCH($B445,Base_Dados!$B:$B,0))-MIN(Base_Dados!U$5:U$98)) /
(IF(MAX(Base_Dados!U$5:U$98)-MIN(Base_Dados!U$5:U$98)=0,1,MAX(Base_Dados!U$5:U$98)-MIN(Base_Dados!U$5:U$98)))) * U$1)))</f>
        <v>0.80736736621470728</v>
      </c>
      <c r="V445" s="106">
        <f>IF(INDEX(Base_Dados!V:V,MATCH($B445,Base_Dados!$B:$B,0))=0,0,
MAX(0, MIN(V$1,
((INDEX(Base_Dados!V:V,MATCH($B445,Base_Dados!$B:$B,0))-MIN(Base_Dados!V$5:V$98)) /
(IF(MAX(Base_Dados!V$5:V$98)-MIN(Base_Dados!V$5:V$98)=0,1,MAX(Base_Dados!V$5:V$98)-MIN(Base_Dados!V$5:V$98)))) * V$1)))</f>
        <v>0.26849375408236076</v>
      </c>
      <c r="W445" s="106">
        <f>IF(INDEX(Base_Dados!W:W,MATCH($B445,Base_Dados!$B:$B,0))=0,0,
MAX(0, MIN(W$1,
((INDEX(Base_Dados!W:W,MATCH($B445,Base_Dados!$B:$B,0))-MIN(Base_Dados!W$5:W$98)) /
(IF(MAX(Base_Dados!W$5:W$98)-MIN(Base_Dados!W$5:W$98)=0,1,MAX(Base_Dados!W$5:W$98)-MIN(Base_Dados!W$5:W$98)))) * W$1)))</f>
        <v>2.4014686333506372</v>
      </c>
      <c r="X445" s="106">
        <f>IF(INDEX(Base_Dados!X:X,MATCH($B445,Base_Dados!$B:$B,0))=0,0,
MAX(0, MIN(X$1,
((INDEX(Base_Dados!X:X,MATCH($B445,Base_Dados!$B:$B,0))-MIN(Base_Dados!X$5:X$98)) /
(IF(MAX(Base_Dados!X$5:X$98)-MIN(Base_Dados!X$5:X$98)=0,1,MAX(Base_Dados!X$5:X$98)-MIN(Base_Dados!X$5:X$98)))) * X$1)))</f>
        <v>1.2711864406779662E-2</v>
      </c>
      <c r="Y445" s="106">
        <f>IF(INDEX(Base_Dados!Y:Y,MATCH($B445,Base_Dados!$B:$B,0))=0,0,
MAX(0, MIN(Y$1,
((INDEX(Base_Dados!Y:Y,MATCH($B445,Base_Dados!$B:$B,0))-MIN(Base_Dados!Y$5:Y$98)) /
(IF(MAX(Base_Dados!Y$5:Y$98)-MIN(Base_Dados!Y$5:Y$98)=0,1,MAX(Base_Dados!Y$5:Y$98)-MIN(Base_Dados!Y$5:Y$98)))) * Y$1)))</f>
        <v>0.13235294117647059</v>
      </c>
      <c r="Z445" s="106">
        <f>IF(INDEX(Base_Dados!Z:Z,MATCH($B445,Base_Dados!$B:$B,0))=0,0,
MAX(0, MIN(Z$1,
((INDEX(Base_Dados!Z:Z,MATCH($B445,Base_Dados!$B:$B,0))-MIN(Base_Dados!Z$5:Z$98)) /
(IF(MAX(Base_Dados!Z$5:Z$98)-MIN(Base_Dados!Z$5:Z$98)=0,1,MAX(Base_Dados!Z$5:Z$98)-MIN(Base_Dados!Z$5:Z$98)))) * Z$1)))</f>
        <v>0.2</v>
      </c>
      <c r="AA445" s="106">
        <f>IF(INDEX(Base_Dados!AA:AA,MATCH($B445,Base_Dados!$B:$B,0))=0,0,
MAX(0, MIN(AA$1,
((INDEX(Base_Dados!AA:AA,MATCH($B445,Base_Dados!$B:$B,0))-MIN(Base_Dados!AA$5:AA$98)) /
(IF(MAX(Base_Dados!AA$5:AA$98)-MIN(Base_Dados!AA$5:AA$98)=0,1,MAX(Base_Dados!AA$5:AA$98)-MIN(Base_Dados!AA$5:AA$98)))) * AA$1)))</f>
        <v>0.37762237762237766</v>
      </c>
      <c r="AB445" s="106">
        <f>IF(INDEX(Base_Dados!AB:AB,MATCH($B445,Base_Dados!$B:$B,0))=0,0,
MAX(0, MIN(AB$1,
((INDEX(Base_Dados!AB:AB,MATCH($B445,Base_Dados!$B:$B,0))-MIN(Base_Dados!AB$5:AB$98)) /
(IF(MAX(Base_Dados!AB$5:AB$98)-MIN(Base_Dados!AB$5:AB$98)=0,1,MAX(Base_Dados!AB$5:AB$98)-MIN(Base_Dados!AB$5:AB$98)))) * AB$1)))</f>
        <v>0.17212362655610633</v>
      </c>
      <c r="AC445" s="106">
        <f>IF(INDEX(Base_Dados!AC:AC,MATCH($B445,Base_Dados!$B:$B,0))=0,0,
MAX(0, MIN(AC$1,
((INDEX(Base_Dados!AC:AC,MATCH($B445,Base_Dados!$B:$B,0))-MIN(Base_Dados!AC$5:AC$98)) /
(IF(MAX(Base_Dados!AC$5:AC$98)-MIN(Base_Dados!AC$5:AC$98)=0,1,MAX(Base_Dados!AC$5:AC$98)-MIN(Base_Dados!AC$5:AC$98)))) * AC$1)))</f>
        <v>0.20486244941221815</v>
      </c>
      <c r="AD445" s="106">
        <f>IF(INDEX(Base_Dados!AD:AD,MATCH($B445,Base_Dados!$B:$B,0))=0,0,
MAX(0, MIN(AD$1,
((INDEX(Base_Dados!AD:AD,MATCH($B445,Base_Dados!$B:$B,0))-MIN(Base_Dados!AD$5:AD$98)) /
(IF(MAX(Base_Dados!AD$5:AD$98)-MIN(Base_Dados!AD$5:AD$98)=0,1,MAX(Base_Dados!AD$5:AD$98)-MIN(Base_Dados!AD$5:AD$98)))) * AD$1)))</f>
        <v>0.12228960212986245</v>
      </c>
      <c r="AE445" s="106">
        <f>IF(INDEX(Base_Dados!AE:AE,MATCH($B445,Base_Dados!$B:$B,0))=0,0,
MAX(0, MIN(AE$1,
((INDEX(Base_Dados!AE:AE,MATCH($B445,Base_Dados!$B:$B,0))-MIN(Base_Dados!AE$5:AE$98)) /
(IF(MAX(Base_Dados!AE$5:AE$98)-MIN(Base_Dados!AE$5:AE$98)=0,1,MAX(Base_Dados!AE$5:AE$98)-MIN(Base_Dados!AE$5:AE$98)))) * AE$1)))</f>
        <v>7.0890263195742848E-2</v>
      </c>
      <c r="AF445" s="106">
        <f>IF(INDEX(Base_Dados!AF:AF,MATCH($B445,Base_Dados!$B:$B,0))=0,0,
MAX(0, MIN(AF$1,
((INDEX(Base_Dados!AF:AF,MATCH($B445,Base_Dados!$B:$B,0))-MIN(Base_Dados!AF$5:AF$98)) /
(IF(MAX(Base_Dados!AF$5:AF$98)-MIN(Base_Dados!AF$5:AF$98)=0,1,MAX(Base_Dados!AF$5:AF$98)-MIN(Base_Dados!AF$5:AF$98)))) * AF$1)))</f>
        <v>0.1130878499517308</v>
      </c>
      <c r="AG445" s="106">
        <f>IF(INDEX(Base_Dados!AG:AG,MATCH($B445,Base_Dados!$B:$B,0))=0,0,
MAX(0, MIN(AG$1,
((INDEX(Base_Dados!AG:AG,MATCH($B445,Base_Dados!$B:$B,0))-MIN(Base_Dados!AG$5:AG$98)) /
(IF(MAX(Base_Dados!AG$5:AG$98)-MIN(Base_Dados!AG$5:AG$98)=0,1,MAX(Base_Dados!AG$5:AG$98)-MIN(Base_Dados!AG$5:AG$98)))) * AG$1)))</f>
        <v>0.23813911852982994</v>
      </c>
      <c r="AH445" s="106">
        <f>IF(INDEX(Base_Dados!AH:AH,MATCH($B445,Base_Dados!$B:$B,0))=0,0,
MAX(0, MIN(AH$1,
((INDEX(Base_Dados!AH:AH,MATCH($B445,Base_Dados!$B:$B,0))-MIN(Base_Dados!AH$5:AH$98)) /
(IF(MAX(Base_Dados!AH$5:AH$98)-MIN(Base_Dados!AH$5:AH$98)=0,1,MAX(Base_Dados!AH$5:AH$98)-MIN(Base_Dados!AH$5:AH$98)))) * AH$1)))</f>
        <v>1.4912269830076601</v>
      </c>
      <c r="AI445" s="106">
        <f>IF(INDEX(Base_Dados!AI:AI,MATCH($B445,Base_Dados!$B:$B,0))=0,0,
MAX(0, MIN(AI$1,
((INDEX(Base_Dados!AI:AI,MATCH($B445,Base_Dados!$B:$B,0))-MIN(Base_Dados!AI$5:AI$98)) /
(IF(MAX(Base_Dados!AI$5:AI$98)-MIN(Base_Dados!AI$5:AI$98)=0,1,MAX(Base_Dados!AI$5:AI$98)-MIN(Base_Dados!AI$5:AI$98)))) * AI$1)))</f>
        <v>0.42857142857142855</v>
      </c>
      <c r="AJ445" s="106">
        <f>IF(INDEX(Base_Dados!AJ:AJ,MATCH($B445,Base_Dados!$B:$B,0))=0,0,
MAX(0, MIN(AJ$1,
((INDEX(Base_Dados!AJ:AJ,MATCH($B445,Base_Dados!$B:$B,0))-MIN(Base_Dados!AJ$5:AJ$98)) /
(IF(MAX(Base_Dados!AJ$5:AJ$98)-MIN(Base_Dados!AJ$5:AJ$98)=0,1,MAX(Base_Dados!AJ$5:AJ$98)-MIN(Base_Dados!AJ$5:AJ$98)))) * AJ$1)))</f>
        <v>1.1061507936507935</v>
      </c>
      <c r="AK445" s="106">
        <f>IF(INDEX(Base_Dados!AK:AK,MATCH($B445,Base_Dados!$B:$B,0))=0,0,
MAX(0, MIN(AK$1,
((INDEX(Base_Dados!AK:AK,MATCH($B445,Base_Dados!$B:$B,0))-MIN(Base_Dados!AK$5:AK$98)) /
(IF(MAX(Base_Dados!AK$5:AK$98)-MIN(Base_Dados!AK$5:AK$98)=0,1,MAX(Base_Dados!AK$5:AK$98)-MIN(Base_Dados!AK$5:AK$98)))) * AK$1)))</f>
        <v>7.8735632183908041E-2</v>
      </c>
      <c r="AL445" s="106">
        <f>IF(INDEX(Base_Dados!AL:AL,MATCH($B445,Base_Dados!$B:$B,0))=0,0,
MAX(0, MIN(AL$1,
((INDEX(Base_Dados!AL:AL,MATCH($B445,Base_Dados!$B:$B,0))-MIN(Base_Dados!AL$5:AL$98)) /
(IF(MAX(Base_Dados!AL$5:AL$98)-MIN(Base_Dados!AL$5:AL$98)=0,1,MAX(Base_Dados!AL$5:AL$98)-MIN(Base_Dados!AL$5:AL$98)))) * AL$1)))</f>
        <v>1</v>
      </c>
      <c r="AM445" s="106">
        <f>IF(INDEX(Base_Dados!AM:AM,MATCH($B445,Base_Dados!$B:$B,0))=0,0,
MAX(0, MIN(AM$1,
((INDEX(Base_Dados!AM:AM,MATCH($B445,Base_Dados!$B:$B,0))-MIN(Base_Dados!AM$5:AM$98)) /
(IF(MAX(Base_Dados!AM$5:AM$98)-MIN(Base_Dados!AM$5:AM$98)=0,1,MAX(Base_Dados!AM$5:AM$98)-MIN(Base_Dados!AM$5:AM$98)))) * AM$1)))</f>
        <v>0.23096841015018124</v>
      </c>
      <c r="AN445" s="106">
        <f>IF(INDEX(Base_Dados!AN:AN,MATCH($B445,Base_Dados!$B:$B,0))=0,0,
MAX(0, MIN(AN$1,
((INDEX(Base_Dados!AN:AN,MATCH($B445,Base_Dados!$B:$B,0))-MIN(Base_Dados!AN$5:AN$98)) /
(IF(MAX(Base_Dados!AN$5:AN$98)-MIN(Base_Dados!AN$5:AN$98)=0,1,MAX(Base_Dados!AN$5:AN$98)-MIN(Base_Dados!AN$5:AN$98)))) * AN$1)))</f>
        <v>0.3371608368747957</v>
      </c>
      <c r="AO445" s="106">
        <f>IF(INDEX(Base_Dados!AO:AO,MATCH($B445,Base_Dados!$B:$B,0))=0,0,
MAX(0, MIN(AO$1,
((INDEX(Base_Dados!AO:AO,MATCH($B445,Base_Dados!$B:$B,0))-MIN(Base_Dados!AO$5:AO$98)) /
(IF(MAX(Base_Dados!AO$5:AO$98)-MIN(Base_Dados!AO$5:AO$98)=0,1,MAX(Base_Dados!AO$5:AO$98)-MIN(Base_Dados!AO$5:AO$98)))) * AO$1)))</f>
        <v>6.4516129032258063E-2</v>
      </c>
      <c r="AP445" s="106">
        <f>IF(INDEX(Base_Dados!AP:AP,MATCH($B445,Base_Dados!$B:$B,0))=0,0,
MAX(0, MIN(AP$1,
((INDEX(Base_Dados!AP:AP,MATCH($B445,Base_Dados!$B:$B,0))-MIN(Base_Dados!AP$5:AP$98)) /
(IF(MAX(Base_Dados!AP$5:AP$98)-MIN(Base_Dados!AP$5:AP$98)=0,1,MAX(Base_Dados!AP$5:AP$98)-MIN(Base_Dados!AP$5:AP$98)))) * AP$1)))</f>
        <v>9.862385321100918E-2</v>
      </c>
      <c r="AQ445" s="106">
        <f>IF(INDEX(Base_Dados!AQ:AQ,MATCH($B445,Base_Dados!$B:$B,0))=0,0,
MAX(0, MIN(AQ$1,
((INDEX(Base_Dados!AQ:AQ,MATCH($B445,Base_Dados!$B:$B,0))-MIN(Base_Dados!AQ$5:AQ$98)) /
(IF(MAX(Base_Dados!AQ$5:AQ$98)-MIN(Base_Dados!AQ$5:AQ$98)=0,1,MAX(Base_Dados!AQ$5:AQ$98)-MIN(Base_Dados!AQ$5:AQ$98)))) * AQ$1)))</f>
        <v>0</v>
      </c>
      <c r="AR445" s="106">
        <f>IF(INDEX(Base_Dados!AR:AR,MATCH($B445,Base_Dados!$B:$B,0))=0,0,
MAX(0, MIN(AR$1,
((INDEX(Base_Dados!AR:AR,MATCH($B445,Base_Dados!$B:$B,0))-MIN(Base_Dados!AR$5:AR$98)) /
(IF(MAX(Base_Dados!AR$5:AR$98)-MIN(Base_Dados!AR$5:AR$98)=0,1,MAX(Base_Dados!AR$5:AR$98)-MIN(Base_Dados!AR$5:AR$98)))) * AR$1)))</f>
        <v>0.16129032258064516</v>
      </c>
      <c r="AS445" s="106">
        <f>IF(INDEX(Base_Dados!AS:AS,MATCH($B445,Base_Dados!$B:$B,0))=0,0,
MAX(0, MIN(AS$1,
((INDEX(Base_Dados!AS:AS,MATCH($B445,Base_Dados!$B:$B,0))-MIN(Base_Dados!AS$5:AS$98)) /
(IF(MAX(Base_Dados!AS$5:AS$98)-MIN(Base_Dados!AS$5:AS$98)=0,1,MAX(Base_Dados!AS$5:AS$98)-MIN(Base_Dados!AS$5:AS$98)))) * AS$1)))</f>
        <v>0</v>
      </c>
      <c r="AT445" s="106">
        <f>IF(INDEX(Base_Dados!AT:AT,MATCH($B445,Base_Dados!$B:$B,0))=0,0,
MAX(0, MIN(AT$1,
((INDEX(Base_Dados!AT:AT,MATCH($B445,Base_Dados!$B:$B,0))-MIN(Base_Dados!AT$5:AT$98)) /
(IF(MAX(Base_Dados!AT$5:AT$98)-MIN(Base_Dados!AT$5:AT$98)=0,1,MAX(Base_Dados!AT$5:AT$98)-MIN(Base_Dados!AT$5:AT$98)))) * AT$1)))</f>
        <v>0</v>
      </c>
      <c r="AU445" s="106">
        <f>IF(INDEX(Base_Dados!AU:AU,MATCH($B445,Base_Dados!$B:$B,0))=0,0,
MAX(0, MIN(AU$1,
((INDEX(Base_Dados!AU:AU,MATCH($B445,Base_Dados!$B:$B,0))-MIN(Base_Dados!AU$5:AU$98)) /
(IF(MAX(Base_Dados!AU$5:AU$98)-MIN(Base_Dados!AU$5:AU$98)=0,1,MAX(Base_Dados!AU$5:AU$98)-MIN(Base_Dados!AU$5:AU$98)))) * AU$1)))</f>
        <v>5.9925093632958802E-2</v>
      </c>
      <c r="AV445" s="106">
        <f>IF(INDEX(Base_Dados!AV:AV,MATCH($B445,Base_Dados!$B:$B,0))=0,0,
MAX(0, MIN(AV$1,
((INDEX(Base_Dados!AV:AV,MATCH($B445,Base_Dados!$B:$B,0))-MIN(Base_Dados!AV$5:AV$98)) /
(IF(MAX(Base_Dados!AV$5:AV$98)-MIN(Base_Dados!AV$5:AV$98)=0,1,MAX(Base_Dados!AV$5:AV$98)-MIN(Base_Dados!AV$5:AV$98)))) * AV$1)))</f>
        <v>7.6923076923076927E-2</v>
      </c>
      <c r="AW445" s="106">
        <f>IF(INDEX(Base_Dados!AW:AW,MATCH($B445,Base_Dados!$B:$B,0))=0,0,
MAX(0, MIN(AW$1,
((INDEX(Base_Dados!AW:AW,MATCH($B445,Base_Dados!$B:$B,0))-MIN(Base_Dados!AW$5:AW$98)) /
(IF(MAX(Base_Dados!AW$5:AW$98)-MIN(Base_Dados!AW$5:AW$98)=0,1,MAX(Base_Dados!AW$5:AW$98)-MIN(Base_Dados!AW$5:AW$98)))) * AW$1)))</f>
        <v>0</v>
      </c>
      <c r="AX445" s="106">
        <f>IF(INDEX(Base_Dados!AX:AX,MATCH($B445,Base_Dados!$B:$B,0))=0,0,
MAX(0, MIN(AX$1,
((INDEX(Base_Dados!AX:AX,MATCH($B445,Base_Dados!$B:$B,0))-MIN(Base_Dados!AX$5:AX$98)) /
(IF(MAX(Base_Dados!AX$5:AX$98)-MIN(Base_Dados!AX$5:AX$98)=0,1,MAX(Base_Dados!AX$5:AX$98)-MIN(Base_Dados!AX$5:AX$98)))) * AX$1)))</f>
        <v>0.10497497646300977</v>
      </c>
      <c r="AY445" s="106">
        <f>IF(INDEX(Base_Dados!AY:AY,MATCH($B445,Base_Dados!$B:$B,0))=0,0,
MAX(0, MIN(AY$1,
((INDEX(Base_Dados!AY:AY,MATCH($B445,Base_Dados!$B:$B,0))-MIN(Base_Dados!AY$5:AY$98)) /
(IF(MAX(Base_Dados!AY$5:AY$98)-MIN(Base_Dados!AY$5:AY$98)=0,1,MAX(Base_Dados!AY$5:AY$98)-MIN(Base_Dados!AY$5:AY$98)))) * AY$1)))</f>
        <v>6.1325420375865483E-2</v>
      </c>
      <c r="AZ445" s="106">
        <f>IF(INDEX(Base_Dados!AZ:AZ,MATCH($B445,Base_Dados!$B:$B,0))=0,0,
MAX(0, MIN(AZ$1,
((INDEX(Base_Dados!AZ:AZ,MATCH($B445,Base_Dados!$B:$B,0))-MIN(Base_Dados!AZ$5:AZ$98)) /
(IF(MAX(Base_Dados!AZ$5:AZ$98)-MIN(Base_Dados!AZ$5:AZ$98)=0,1,MAX(Base_Dados!AZ$5:AZ$98)-MIN(Base_Dados!AZ$5:AZ$98)))) * AZ$1)))</f>
        <v>0.4151785714285714</v>
      </c>
      <c r="BA445" s="106">
        <f>IF(INDEX(Base_Dados!BA:BA,MATCH($B445,Base_Dados!$B:$B,0))=0,0,
MAX(0, MIN(BA$1,
((INDEX(Base_Dados!BA:BA,MATCH($B445,Base_Dados!$B:$B,0))-MIN(Base_Dados!BA$5:BA$98)) /
(IF(MAX(Base_Dados!BA$5:BA$98)-MIN(Base_Dados!BA$5:BA$98)=0,1,MAX(Base_Dados!BA$5:BA$98)-MIN(Base_Dados!BA$5:BA$98)))) * BA$1)))</f>
        <v>8.6280778880525766E-2</v>
      </c>
      <c r="BB445" s="106">
        <f>IF(INDEX(Base_Dados!BB:BB,MATCH($B445,Base_Dados!$B:$B,0))=0,0,
MAX(0, MIN(BB$1,
((INDEX(Base_Dados!BB:BB,MATCH($B445,Base_Dados!$B:$B,0))-MIN(Base_Dados!BB$5:BB$98)) /
(IF(MAX(Base_Dados!BB$5:BB$98)-MIN(Base_Dados!BB$5:BB$98)=0,1,MAX(Base_Dados!BB$5:BB$98)-MIN(Base_Dados!BB$5:BB$98)))) * BB$1)))</f>
        <v>0.24435266586572868</v>
      </c>
      <c r="BC445" s="106">
        <f>IF(INDEX(Base_Dados!BC:BC,MATCH($B445,Base_Dados!$B:$B,0))=0,0,
MAX(0, MIN(BC$1,
((INDEX(Base_Dados!BC:BC,MATCH($B445,Base_Dados!$B:$B,0))-MIN(Base_Dados!BC$5:BC$98)) /
(IF(MAX(Base_Dados!BC$5:BC$98)-MIN(Base_Dados!BC$5:BC$98)=0,1,MAX(Base_Dados!BC$5:BC$98)-MIN(Base_Dados!BC$5:BC$98)))) * BC$1)))</f>
        <v>5.0094263398868841E-2</v>
      </c>
      <c r="BD445" s="106">
        <f>IF(INDEX(Base_Dados!BD:BD,MATCH($B445,Base_Dados!$B:$B,0))=0,0,
MAX(0, MIN(BD$1,
((INDEX(Base_Dados!BD:BD,MATCH($B445,Base_Dados!$B:$B,0))-MIN(Base_Dados!BD$5:BD$98)) /
(IF(MAX(Base_Dados!BD$5:BD$98)-MIN(Base_Dados!BD$5:BD$98)=0,1,MAX(Base_Dados!BD$5:BD$98)-MIN(Base_Dados!BD$5:BD$98)))) * BD$1)))</f>
        <v>5.1312235994737207E-2</v>
      </c>
      <c r="BE445" s="106">
        <f>IF(INDEX(Base_Dados!BE:BE,MATCH($B445,Base_Dados!$B:$B,0))=0,0,
MAX(0, MIN(BE$1,
((INDEX(Base_Dados!BE:BE,MATCH($B445,Base_Dados!$B:$B,0))-MIN(Base_Dados!BE$5:BE$98)) /
(IF(MAX(Base_Dados!BE$5:BE$98)-MIN(Base_Dados!BE$5:BE$98)=0,1,MAX(Base_Dados!BE$5:BE$98)-MIN(Base_Dados!BE$5:BE$98)))) * BE$1)))</f>
        <v>0.11891620672353237</v>
      </c>
      <c r="BF445" s="106">
        <f>IF(INDEX(Base_Dados!BF:BF,MATCH($B445,Base_Dados!$B:$B,0))=0,0,
MAX(0, MIN(BF$1,
((INDEX(Base_Dados!BF:BF,MATCH($B445,Base_Dados!$B:$B,0))-MIN(Base_Dados!BF$5:BF$98)) /
(IF(MAX(Base_Dados!BF$5:BF$98)-MIN(Base_Dados!BF$5:BF$98)=0,1,MAX(Base_Dados!BF$5:BF$98)-MIN(Base_Dados!BF$5:BF$98)))) * BF$1)))</f>
        <v>9.4155844155844159E-2</v>
      </c>
      <c r="BG445" s="106">
        <f>IF(INDEX(Base_Dados!BG:BG,MATCH($B445,Base_Dados!$B:$B,0))=0,0,
MAX(0, MIN(BG$1,
((INDEX(Base_Dados!BG:BG,MATCH($B445,Base_Dados!$B:$B,0))-MIN(Base_Dados!BG$5:BG$98)) /
(IF(MAX(Base_Dados!BG$5:BG$98)-MIN(Base_Dados!BG$5:BG$98)=0,1,MAX(Base_Dados!BG$5:BG$98)-MIN(Base_Dados!BG$5:BG$98)))) * BG$1)))</f>
        <v>5.9782608695652176E-2</v>
      </c>
      <c r="BH445" s="106">
        <f>IF(INDEX(Base_Dados!BH:BH,MATCH($B445,Base_Dados!$B:$B,0))=0,0,
MAX(0, MIN(BH$1,
((INDEX(Base_Dados!BH:BH,MATCH($B445,Base_Dados!$B:$B,0))-MIN(Base_Dados!BH$5:BH$98)) /
(IF(MAX(Base_Dados!BH$5:BH$98)-MIN(Base_Dados!BH$5:BH$98)=0,1,MAX(Base_Dados!BH$5:BH$98)-MIN(Base_Dados!BH$5:BH$98)))) * BH$1)))</f>
        <v>0.14285714285714285</v>
      </c>
      <c r="BI445" s="106">
        <f>IF(INDEX(Base_Dados!BI:BI,MATCH($B445,Base_Dados!$B:$B,0))=0,0,
MAX(0, MIN(BI$1,
((INDEX(Base_Dados!BI:BI,MATCH($B445,Base_Dados!$B:$B,0))-MIN(Base_Dados!BI$5:BI$98)) /
(IF(MAX(Base_Dados!BI$5:BI$98)-MIN(Base_Dados!BI$5:BI$98)=0,1,MAX(Base_Dados!BI$5:BI$98)-MIN(Base_Dados!BI$5:BI$98)))) * BI$1)))</f>
        <v>0.29329173166926675</v>
      </c>
      <c r="BJ445" s="106">
        <f>IF(INDEX(Base_Dados!BJ:BJ,MATCH($B445,Base_Dados!$B:$B,0))=0,0,
MAX(0, MIN(BJ$1,
((INDEX(Base_Dados!BJ:BJ,MATCH($B445,Base_Dados!$B:$B,0))-MIN(Base_Dados!BJ$5:BJ$98)) /
(IF(MAX(Base_Dados!BJ$5:BJ$98)-MIN(Base_Dados!BJ$5:BJ$98)=0,1,MAX(Base_Dados!BJ$5:BJ$98)-MIN(Base_Dados!BJ$5:BJ$98)))) * BJ$1)))</f>
        <v>0.12631578947368421</v>
      </c>
      <c r="BK445" s="106">
        <f>IF(INDEX(Base_Dados!BK:BK,MATCH($B445,Base_Dados!$B:$B,0))=0,0,
MAX(0, MIN(BK$1,
((INDEX(Base_Dados!BK:BK,MATCH($B445,Base_Dados!$B:$B,0))-MIN(Base_Dados!BK$5:BK$98)) /
(IF(MAX(Base_Dados!BK$5:BK$98)-MIN(Base_Dados!BK$5:BK$98)=0,1,MAX(Base_Dados!BK$5:BK$98)-MIN(Base_Dados!BK$5:BK$98)))) * BK$1)))</f>
        <v>8.9285714285714288E-2</v>
      </c>
      <c r="BL445" s="106">
        <f>IF(INDEX(Base_Dados!BL:BL,MATCH($B445,Base_Dados!$B:$B,0))=0,0,
MAX(0, MIN(BL$1,
((INDEX(Base_Dados!BL:BL,MATCH($B445,Base_Dados!$B:$B,0))-MIN(Base_Dados!BL$5:BL$98)) /
(IF(MAX(Base_Dados!BL$5:BL$98)-MIN(Base_Dados!BL$5:BL$98)=0,1,MAX(Base_Dados!BL$5:BL$98)-MIN(Base_Dados!BL$5:BL$98)))) * BL$1)))</f>
        <v>0.2263843648208469</v>
      </c>
      <c r="BM445" s="106">
        <f>IF(INDEX(Base_Dados!BM:BM,MATCH($B445,Base_Dados!$B:$B,0))=0,0,
MAX(0, MIN(BM$1,
((INDEX(Base_Dados!BM:BM,MATCH($B445,Base_Dados!$B:$B,0))-MIN(Base_Dados!BM$5:BM$98)) /
(IF(MAX(Base_Dados!BM$5:BM$98)-MIN(Base_Dados!BM$5:BM$98)=0,1,MAX(Base_Dados!BM$5:BM$98)-MIN(Base_Dados!BM$5:BM$98)))) * BM$1)))</f>
        <v>0.99806488557155137</v>
      </c>
      <c r="BN445" s="106">
        <f>IF(INDEX(Base_Dados!BN:BN,MATCH($B445,Base_Dados!$B:$B,0))=0,0,
MAX(0, MIN(BN$1,
((INDEX(Base_Dados!BN:BN,MATCH($B445,Base_Dados!$B:$B,0))-MIN(Base_Dados!BN$5:BN$98)) /
(IF(MAX(Base_Dados!BN$5:BN$98)-MIN(Base_Dados!BN$5:BN$98)=0,1,MAX(Base_Dados!BN$5:BN$98)-MIN(Base_Dados!BN$5:BN$98)))) * BN$1)))</f>
        <v>0.32352049195703525</v>
      </c>
      <c r="BO445" s="106">
        <f>IF(INDEX(Base_Dados!BO:BO,MATCH($B445,Base_Dados!$B:$B,0))=0,0,
MAX(0, MIN(BO$1,
((INDEX(Base_Dados!BO:BO,MATCH($B445,Base_Dados!$B:$B,0))-MIN(Base_Dados!BO$5:BO$98)) /
(IF(MAX(Base_Dados!BO$5:BO$98)-MIN(Base_Dados!BO$5:BO$98)=0,1,MAX(Base_Dados!BO$5:BO$98)-MIN(Base_Dados!BO$5:BO$98)))) * BO$1)))</f>
        <v>5.1724137931034482E-2</v>
      </c>
      <c r="BP445" s="106">
        <f t="shared" si="28"/>
        <v>19.978230986421213</v>
      </c>
      <c r="BQ445" s="111">
        <f t="shared" si="29"/>
        <v>0.4025036779300657</v>
      </c>
      <c r="BR445" s="112">
        <f t="shared" si="30"/>
        <v>8.7995364452042424E-2</v>
      </c>
      <c r="BS445" s="113">
        <f t="shared" si="31"/>
        <v>19.890235621969172</v>
      </c>
    </row>
    <row r="446" spans="1:71">
      <c r="A446" s="21">
        <v>41030</v>
      </c>
      <c r="B446" s="21" t="s">
        <v>461</v>
      </c>
      <c r="C446" s="21" t="s">
        <v>437</v>
      </c>
      <c r="D446" s="105">
        <f>IF(INDEX(Base_Dados!D:D,MATCH($B446,Base_Dados!$B:$B,0))=0,0,
MAX(0, MIN(D$1,
((INDEX(Base_Dados!D:D,MATCH($B446,Base_Dados!$B:$B,0))-MIN(Base_Dados!D$5:D$98)) /
(IF(MAX(Base_Dados!D$5:D$98)-MIN(Base_Dados!D$5:D$98)=0,1,MAX(Base_Dados!D$5:D$98)-MIN(Base_Dados!D$5:D$98)))) * D$1)))</f>
        <v>0.16939187795353072</v>
      </c>
      <c r="E446" s="106">
        <f>IF(INDEX(Base_Dados!E:E,MATCH($B446,Base_Dados!$B:$B,0))=0,0,
MAX(0, MIN(E$1,
((INDEX(Base_Dados!E:E,MATCH($B446,Base_Dados!$B:$B,0))-MIN(Base_Dados!E$5:E$98)) /
(IF(MAX(Base_Dados!E$5:E$98)-MIN(Base_Dados!E$5:E$98)=0,1,MAX(Base_Dados!E$5:E$98)-MIN(Base_Dados!E$5:E$98)))) * E$1)))</f>
        <v>6.221553060506857E-2</v>
      </c>
      <c r="F446" s="106">
        <f>IF(INDEX(Base_Dados!F:F,MATCH($B446,Base_Dados!$B:$B,0))=0,0,
MAX(0, MIN(F$1,
((INDEX(Base_Dados!F:F,MATCH($B446,Base_Dados!$B:$B,0))-MIN(Base_Dados!F$5:F$98)) /
(IF(MAX(Base_Dados!F$5:F$98)-MIN(Base_Dados!F$5:F$98)=0,1,MAX(Base_Dados!F$5:F$98)-MIN(Base_Dados!F$5:F$98)))) * F$1)))</f>
        <v>5.4153363686169312E-2</v>
      </c>
      <c r="G446" s="106">
        <f>IF(INDEX(Base_Dados!G:G,MATCH($B446,Base_Dados!$B:$B,0))=0,0,
MAX(0, MIN(G$1,
((INDEX(Base_Dados!G:G,MATCH($B446,Base_Dados!$B:$B,0))-MIN(Base_Dados!G$5:G$98)) /
(IF(MAX(Base_Dados!G$5:G$98)-MIN(Base_Dados!G$5:G$98)=0,1,MAX(Base_Dados!G$5:G$98)-MIN(Base_Dados!G$5:G$98)))) * G$1)))</f>
        <v>4.4389108428517295E-2</v>
      </c>
      <c r="H446" s="106">
        <f>IF(INDEX(Base_Dados!H:H,MATCH($B446,Base_Dados!$B:$B,0))=0,0,
MAX(0, MIN(H$1,
((INDEX(Base_Dados!H:H,MATCH($B446,Base_Dados!$B:$B,0))-MIN(Base_Dados!H$5:H$98)) /
(IF(MAX(Base_Dados!H$5:H$98)-MIN(Base_Dados!H$5:H$98)=0,1,MAX(Base_Dados!H$5:H$98)-MIN(Base_Dados!H$5:H$98)))) * H$1)))</f>
        <v>4.6163822983519308E-2</v>
      </c>
      <c r="I446" s="106">
        <f>IF(INDEX(Base_Dados!I:I,MATCH($B446,Base_Dados!$B:$B,0))=0,0,
MAX(0, MIN(I$1,
((INDEX(Base_Dados!I:I,MATCH($B446,Base_Dados!$B:$B,0))-MIN(Base_Dados!I$5:I$98)) /
(IF(MAX(Base_Dados!I$5:I$98)-MIN(Base_Dados!I$5:I$98)=0,1,MAX(Base_Dados!I$5:I$98)-MIN(Base_Dados!I$5:I$98)))) * I$1)))</f>
        <v>5.5433730845078653E-2</v>
      </c>
      <c r="J446" s="106">
        <f>IF(INDEX(Base_Dados!J:J,MATCH($B446,Base_Dados!$B:$B,0))=0,0,
MAX(0, MIN(J$1,
((INDEX(Base_Dados!J:J,MATCH($B446,Base_Dados!$B:$B,0))-MIN(Base_Dados!J$5:J$98)) /
(IF(MAX(Base_Dados!J$5:J$98)-MIN(Base_Dados!J$5:J$98)=0,1,MAX(Base_Dados!J$5:J$98)-MIN(Base_Dados!J$5:J$98)))) * J$1)))</f>
        <v>5.3098571691435642E-2</v>
      </c>
      <c r="K446" s="106">
        <f>IF(INDEX(Base_Dados!K:K,MATCH($B446,Base_Dados!$B:$B,0))=0,0,
MAX(0, MIN(K$1,
((INDEX(Base_Dados!K:K,MATCH($B446,Base_Dados!$B:$B,0))-MIN(Base_Dados!K$5:K$98)) /
(IF(MAX(Base_Dados!K$5:K$98)-MIN(Base_Dados!K$5:K$98)=0,1,MAX(Base_Dados!K$5:K$98)-MIN(Base_Dados!K$5:K$98)))) * K$1)))</f>
        <v>6.021914132379249E-2</v>
      </c>
      <c r="L446" s="106">
        <f>IF(INDEX(Base_Dados!L:L,MATCH($B446,Base_Dados!$B:$B,0))=0,0,
MAX(0, MIN(L$1,
((INDEX(Base_Dados!L:L,MATCH($B446,Base_Dados!$B:$B,0))-MIN(Base_Dados!L$5:L$98)) /
(IF(MAX(Base_Dados!L$5:L$98)-MIN(Base_Dados!L$5:L$98)=0,1,MAX(Base_Dados!L$5:L$98)-MIN(Base_Dados!L$5:L$98)))) * L$1)))</f>
        <v>7.3745995405760476E-2</v>
      </c>
      <c r="M446" s="106">
        <f>IF(INDEX(Base_Dados!M:M,MATCH($B446,Base_Dados!$B:$B,0))=0,0,
MAX(0, MIN(M$1,
((INDEX(Base_Dados!M:M,MATCH($B446,Base_Dados!$B:$B,0))-MIN(Base_Dados!M$5:M$98)) /
(IF(MAX(Base_Dados!M$5:M$98)-MIN(Base_Dados!M$5:M$98)=0,1,MAX(Base_Dados!M$5:M$98)-MIN(Base_Dados!M$5:M$98)))) * M$1)))</f>
        <v>7.700291545189504E-2</v>
      </c>
      <c r="N446" s="106">
        <f>IF(INDEX(Base_Dados!N:N,MATCH($B446,Base_Dados!$B:$B,0))=0,0,
MAX(0, MIN(N$1,
((INDEX(Base_Dados!N:N,MATCH($B446,Base_Dados!$B:$B,0))-MIN(Base_Dados!N$5:N$98)) /
(IF(MAX(Base_Dados!N$5:N$98)-MIN(Base_Dados!N$5:N$98)=0,1,MAX(Base_Dados!N$5:N$98)-MIN(Base_Dados!N$5:N$98)))) * N$1)))</f>
        <v>8.0833895337143122E-2</v>
      </c>
      <c r="O446" s="106">
        <f>IF(INDEX(Base_Dados!O:O,MATCH($B446,Base_Dados!$B:$B,0))=0,0,
MAX(0, MIN(O$1,
((INDEX(Base_Dados!O:O,MATCH($B446,Base_Dados!$B:$B,0))-MIN(Base_Dados!O$5:O$98)) /
(IF(MAX(Base_Dados!O$5:O$98)-MIN(Base_Dados!O$5:O$98)=0,1,MAX(Base_Dados!O$5:O$98)-MIN(Base_Dados!O$5:O$98)))) * O$1)))</f>
        <v>8.5567757400078048E-2</v>
      </c>
      <c r="P446" s="106">
        <f>IF(INDEX(Base_Dados!P:P,MATCH($B446,Base_Dados!$B:$B,0))=0,0,
MAX(0, MIN(P$1,
((INDEX(Base_Dados!P:P,MATCH($B446,Base_Dados!$B:$B,0))-MIN(Base_Dados!P$5:P$98)) /
(IF(MAX(Base_Dados!P$5:P$98)-MIN(Base_Dados!P$5:P$98)=0,1,MAX(Base_Dados!P$5:P$98)-MIN(Base_Dados!P$5:P$98)))) * P$1)))</f>
        <v>7.5202699668921902E-2</v>
      </c>
      <c r="Q446" s="106">
        <f>IF(INDEX(Base_Dados!Q:Q,MATCH($B446,Base_Dados!$B:$B,0))=0,0,
MAX(0, MIN(Q$1,
((INDEX(Base_Dados!Q:Q,MATCH($B446,Base_Dados!$B:$B,0))-MIN(Base_Dados!Q$5:Q$98)) /
(IF(MAX(Base_Dados!Q$5:Q$98)-MIN(Base_Dados!Q$5:Q$98)=0,1,MAX(Base_Dados!Q$5:Q$98)-MIN(Base_Dados!Q$5:Q$98)))) * Q$1)))</f>
        <v>3.3831815070296457E-2</v>
      </c>
      <c r="R446" s="106">
        <f>IF(INDEX(Base_Dados!R:R,MATCH($B446,Base_Dados!$B:$B,0))=0,0,
MAX(0, MIN(R$1,
((INDEX(Base_Dados!R:R,MATCH($B446,Base_Dados!$B:$B,0))-MIN(Base_Dados!R$5:R$98)) /
(IF(MAX(Base_Dados!R$5:R$98)-MIN(Base_Dados!R$5:R$98)=0,1,MAX(Base_Dados!R$5:R$98)-MIN(Base_Dados!R$5:R$98)))) * R$1)))</f>
        <v>2.4556314559968113E-2</v>
      </c>
      <c r="S446" s="106">
        <f>IF(INDEX(Base_Dados!S:S,MATCH($B446,Base_Dados!$B:$B,0))=0,0,
MAX(0, MIN(S$1,
((INDEX(Base_Dados!S:S,MATCH($B446,Base_Dados!$B:$B,0))-MIN(Base_Dados!S$5:S$98)) /
(IF(MAX(Base_Dados!S$5:S$98)-MIN(Base_Dados!S$5:S$98)=0,1,MAX(Base_Dados!S$5:S$98)-MIN(Base_Dados!S$5:S$98)))) * S$1)))</f>
        <v>5.7275518610050175E-2</v>
      </c>
      <c r="T446" s="106">
        <f>IF(INDEX(Base_Dados!T:T,MATCH($B446,Base_Dados!$B:$B,0))=0,0,
MAX(0, MIN(T$1,
((INDEX(Base_Dados!T:T,MATCH($B446,Base_Dados!$B:$B,0))-MIN(Base_Dados!T$5:T$98)) /
(IF(MAX(Base_Dados!T$5:T$98)-MIN(Base_Dados!T$5:T$98)=0,1,MAX(Base_Dados!T$5:T$98)-MIN(Base_Dados!T$5:T$98)))) * T$1)))</f>
        <v>0.7236767153085889</v>
      </c>
      <c r="U446" s="106">
        <f>IF(INDEX(Base_Dados!U:U,MATCH($B446,Base_Dados!$B:$B,0))=0,0,
MAX(0, MIN(U$1,
((INDEX(Base_Dados!U:U,MATCH($B446,Base_Dados!$B:$B,0))-MIN(Base_Dados!U$5:U$98)) /
(IF(MAX(Base_Dados!U$5:U$98)-MIN(Base_Dados!U$5:U$98)=0,1,MAX(Base_Dados!U$5:U$98)-MIN(Base_Dados!U$5:U$98)))) * U$1)))</f>
        <v>1.0539886820523134</v>
      </c>
      <c r="V446" s="106">
        <f>IF(INDEX(Base_Dados!V:V,MATCH($B446,Base_Dados!$B:$B,0))=0,0,
MAX(0, MIN(V$1,
((INDEX(Base_Dados!V:V,MATCH($B446,Base_Dados!$B:$B,0))-MIN(Base_Dados!V$5:V$98)) /
(IF(MAX(Base_Dados!V$5:V$98)-MIN(Base_Dados!V$5:V$98)=0,1,MAX(Base_Dados!V$5:V$98)-MIN(Base_Dados!V$5:V$98)))) * V$1)))</f>
        <v>6.5607402479661736E-2</v>
      </c>
      <c r="W446" s="106">
        <f>IF(INDEX(Base_Dados!W:W,MATCH($B446,Base_Dados!$B:$B,0))=0,0,
MAX(0, MIN(W$1,
((INDEX(Base_Dados!W:W,MATCH($B446,Base_Dados!$B:$B,0))-MIN(Base_Dados!W$5:W$98)) /
(IF(MAX(Base_Dados!W$5:W$98)-MIN(Base_Dados!W$5:W$98)=0,1,MAX(Base_Dados!W$5:W$98)-MIN(Base_Dados!W$5:W$98)))) * W$1)))</f>
        <v>2.3189219972196664</v>
      </c>
      <c r="X446" s="106">
        <f>IF(INDEX(Base_Dados!X:X,MATCH($B446,Base_Dados!$B:$B,0))=0,0,
MAX(0, MIN(X$1,
((INDEX(Base_Dados!X:X,MATCH($B446,Base_Dados!$B:$B,0))-MIN(Base_Dados!X$5:X$98)) /
(IF(MAX(Base_Dados!X$5:X$98)-MIN(Base_Dados!X$5:X$98)=0,1,MAX(Base_Dados!X$5:X$98)-MIN(Base_Dados!X$5:X$98)))) * X$1)))</f>
        <v>0</v>
      </c>
      <c r="Y446" s="106">
        <f>IF(INDEX(Base_Dados!Y:Y,MATCH($B446,Base_Dados!$B:$B,0))=0,0,
MAX(0, MIN(Y$1,
((INDEX(Base_Dados!Y:Y,MATCH($B446,Base_Dados!$B:$B,0))-MIN(Base_Dados!Y$5:Y$98)) /
(IF(MAX(Base_Dados!Y$5:Y$98)-MIN(Base_Dados!Y$5:Y$98)=0,1,MAX(Base_Dados!Y$5:Y$98)-MIN(Base_Dados!Y$5:Y$98)))) * Y$1)))</f>
        <v>0</v>
      </c>
      <c r="Z446" s="106">
        <f>IF(INDEX(Base_Dados!Z:Z,MATCH($B446,Base_Dados!$B:$B,0))=0,0,
MAX(0, MIN(Z$1,
((INDEX(Base_Dados!Z:Z,MATCH($B446,Base_Dados!$B:$B,0))-MIN(Base_Dados!Z$5:Z$98)) /
(IF(MAX(Base_Dados!Z$5:Z$98)-MIN(Base_Dados!Z$5:Z$98)=0,1,MAX(Base_Dados!Z$5:Z$98)-MIN(Base_Dados!Z$5:Z$98)))) * Z$1)))</f>
        <v>0</v>
      </c>
      <c r="AA446" s="106">
        <f>IF(INDEX(Base_Dados!AA:AA,MATCH($B446,Base_Dados!$B:$B,0))=0,0,
MAX(0, MIN(AA$1,
((INDEX(Base_Dados!AA:AA,MATCH($B446,Base_Dados!$B:$B,0))-MIN(Base_Dados!AA$5:AA$98)) /
(IF(MAX(Base_Dados!AA$5:AA$98)-MIN(Base_Dados!AA$5:AA$98)=0,1,MAX(Base_Dados!AA$5:AA$98)-MIN(Base_Dados!AA$5:AA$98)))) * AA$1)))</f>
        <v>0</v>
      </c>
      <c r="AB446" s="106">
        <f>IF(INDEX(Base_Dados!AB:AB,MATCH($B446,Base_Dados!$B:$B,0))=0,0,
MAX(0, MIN(AB$1,
((INDEX(Base_Dados!AB:AB,MATCH($B446,Base_Dados!$B:$B,0))-MIN(Base_Dados!AB$5:AB$98)) /
(IF(MAX(Base_Dados!AB$5:AB$98)-MIN(Base_Dados!AB$5:AB$98)=0,1,MAX(Base_Dados!AB$5:AB$98)-MIN(Base_Dados!AB$5:AB$98)))) * AB$1)))</f>
        <v>0.5545480334744991</v>
      </c>
      <c r="AC446" s="106">
        <f>IF(INDEX(Base_Dados!AC:AC,MATCH($B446,Base_Dados!$B:$B,0))=0,0,
MAX(0, MIN(AC$1,
((INDEX(Base_Dados!AC:AC,MATCH($B446,Base_Dados!$B:$B,0))-MIN(Base_Dados!AC$5:AC$98)) /
(IF(MAX(Base_Dados!AC$5:AC$98)-MIN(Base_Dados!AC$5:AC$98)=0,1,MAX(Base_Dados!AC$5:AC$98)-MIN(Base_Dados!AC$5:AC$98)))) * AC$1)))</f>
        <v>3.8789988437078433E-2</v>
      </c>
      <c r="AD446" s="106">
        <f>IF(INDEX(Base_Dados!AD:AD,MATCH($B446,Base_Dados!$B:$B,0))=0,0,
MAX(0, MIN(AD$1,
((INDEX(Base_Dados!AD:AD,MATCH($B446,Base_Dados!$B:$B,0))-MIN(Base_Dados!AD$5:AD$98)) /
(IF(MAX(Base_Dados!AD$5:AD$98)-MIN(Base_Dados!AD$5:AD$98)=0,1,MAX(Base_Dados!AD$5:AD$98)-MIN(Base_Dados!AD$5:AD$98)))) * AD$1)))</f>
        <v>2.6090814968199972E-2</v>
      </c>
      <c r="AE446" s="106">
        <f>IF(INDEX(Base_Dados!AE:AE,MATCH($B446,Base_Dados!$B:$B,0))=0,0,
MAX(0, MIN(AE$1,
((INDEX(Base_Dados!AE:AE,MATCH($B446,Base_Dados!$B:$B,0))-MIN(Base_Dados!AE$5:AE$98)) /
(IF(MAX(Base_Dados!AE$5:AE$98)-MIN(Base_Dados!AE$5:AE$98)=0,1,MAX(Base_Dados!AE$5:AE$98)-MIN(Base_Dados!AE$5:AE$98)))) * AE$1)))</f>
        <v>1.3893283474759098E-2</v>
      </c>
      <c r="AF446" s="106">
        <f>IF(INDEX(Base_Dados!AF:AF,MATCH($B446,Base_Dados!$B:$B,0))=0,0,
MAX(0, MIN(AF$1,
((INDEX(Base_Dados!AF:AF,MATCH($B446,Base_Dados!$B:$B,0))-MIN(Base_Dados!AF$5:AF$98)) /
(IF(MAX(Base_Dados!AF$5:AF$98)-MIN(Base_Dados!AF$5:AF$98)=0,1,MAX(Base_Dados!AF$5:AF$98)-MIN(Base_Dados!AF$5:AF$98)))) * AF$1)))</f>
        <v>1.8296326943410105E-2</v>
      </c>
      <c r="AG446" s="106">
        <f>IF(INDEX(Base_Dados!AG:AG,MATCH($B446,Base_Dados!$B:$B,0))=0,0,
MAX(0, MIN(AG$1,
((INDEX(Base_Dados!AG:AG,MATCH($B446,Base_Dados!$B:$B,0))-MIN(Base_Dados!AG$5:AG$98)) /
(IF(MAX(Base_Dados!AG$5:AG$98)-MIN(Base_Dados!AG$5:AG$98)=0,1,MAX(Base_Dados!AG$5:AG$98)-MIN(Base_Dados!AG$5:AG$98)))) * AG$1)))</f>
        <v>3.3831815070296457E-2</v>
      </c>
      <c r="AH446" s="106">
        <f>IF(INDEX(Base_Dados!AH:AH,MATCH($B446,Base_Dados!$B:$B,0))=0,0,
MAX(0, MIN(AH$1,
((INDEX(Base_Dados!AH:AH,MATCH($B446,Base_Dados!$B:$B,0))-MIN(Base_Dados!AH$5:AH$98)) /
(IF(MAX(Base_Dados!AH$5:AH$98)-MIN(Base_Dados!AH$5:AH$98)=0,1,MAX(Base_Dados!AH$5:AH$98)-MIN(Base_Dados!AH$5:AH$98)))) * AH$1)))</f>
        <v>1.5973264702102816</v>
      </c>
      <c r="AI446" s="106">
        <f>IF(INDEX(Base_Dados!AI:AI,MATCH($B446,Base_Dados!$B:$B,0))=0,0,
MAX(0, MIN(AI$1,
((INDEX(Base_Dados!AI:AI,MATCH($B446,Base_Dados!$B:$B,0))-MIN(Base_Dados!AI$5:AI$98)) /
(IF(MAX(Base_Dados!AI$5:AI$98)-MIN(Base_Dados!AI$5:AI$98)=0,1,MAX(Base_Dados!AI$5:AI$98)-MIN(Base_Dados!AI$5:AI$98)))) * AI$1)))</f>
        <v>0.14285714285714285</v>
      </c>
      <c r="AJ446" s="106">
        <f>IF(INDEX(Base_Dados!AJ:AJ,MATCH($B446,Base_Dados!$B:$B,0))=0,0,
MAX(0, MIN(AJ$1,
((INDEX(Base_Dados!AJ:AJ,MATCH($B446,Base_Dados!$B:$B,0))-MIN(Base_Dados!AJ$5:AJ$98)) /
(IF(MAX(Base_Dados!AJ$5:AJ$98)-MIN(Base_Dados!AJ$5:AJ$98)=0,1,MAX(Base_Dados!AJ$5:AJ$98)-MIN(Base_Dados!AJ$5:AJ$98)))) * AJ$1)))</f>
        <v>0.25297619047619047</v>
      </c>
      <c r="AK446" s="106">
        <f>IF(INDEX(Base_Dados!AK:AK,MATCH($B446,Base_Dados!$B:$B,0))=0,0,
MAX(0, MIN(AK$1,
((INDEX(Base_Dados!AK:AK,MATCH($B446,Base_Dados!$B:$B,0))-MIN(Base_Dados!AK$5:AK$98)) /
(IF(MAX(Base_Dados!AK$5:AK$98)-MIN(Base_Dados!AK$5:AK$98)=0,1,MAX(Base_Dados!AK$5:AK$98)-MIN(Base_Dados!AK$5:AK$98)))) * AK$1)))</f>
        <v>1.2068965517241379E-2</v>
      </c>
      <c r="AL446" s="106">
        <f>IF(INDEX(Base_Dados!AL:AL,MATCH($B446,Base_Dados!$B:$B,0))=0,0,
MAX(0, MIN(AL$1,
((INDEX(Base_Dados!AL:AL,MATCH($B446,Base_Dados!$B:$B,0))-MIN(Base_Dados!AL$5:AL$98)) /
(IF(MAX(Base_Dados!AL$5:AL$98)-MIN(Base_Dados!AL$5:AL$98)=0,1,MAX(Base_Dados!AL$5:AL$98)-MIN(Base_Dados!AL$5:AL$98)))) * AL$1)))</f>
        <v>0</v>
      </c>
      <c r="AM446" s="106">
        <f>IF(INDEX(Base_Dados!AM:AM,MATCH($B446,Base_Dados!$B:$B,0))=0,0,
MAX(0, MIN(AM$1,
((INDEX(Base_Dados!AM:AM,MATCH($B446,Base_Dados!$B:$B,0))-MIN(Base_Dados!AM$5:AM$98)) /
(IF(MAX(Base_Dados!AM$5:AM$98)-MIN(Base_Dados!AM$5:AM$98)=0,1,MAX(Base_Dados!AM$5:AM$98)-MIN(Base_Dados!AM$5:AM$98)))) * AM$1)))</f>
        <v>1.7607457276022784E-2</v>
      </c>
      <c r="AN446" s="106">
        <f>IF(INDEX(Base_Dados!AN:AN,MATCH($B446,Base_Dados!$B:$B,0))=0,0,
MAX(0, MIN(AN$1,
((INDEX(Base_Dados!AN:AN,MATCH($B446,Base_Dados!$B:$B,0))-MIN(Base_Dados!AN$5:AN$98)) /
(IF(MAX(Base_Dados!AN$5:AN$98)-MIN(Base_Dados!AN$5:AN$98)=0,1,MAX(Base_Dados!AN$5:AN$98)-MIN(Base_Dados!AN$5:AN$98)))) * AN$1)))</f>
        <v>0.10497329773030706</v>
      </c>
      <c r="AO446" s="106">
        <f>IF(INDEX(Base_Dados!AO:AO,MATCH($B446,Base_Dados!$B:$B,0))=0,0,
MAX(0, MIN(AO$1,
((INDEX(Base_Dados!AO:AO,MATCH($B446,Base_Dados!$B:$B,0))-MIN(Base_Dados!AO$5:AO$98)) /
(IF(MAX(Base_Dados!AO$5:AO$98)-MIN(Base_Dados!AO$5:AO$98)=0,1,MAX(Base_Dados!AO$5:AO$98)-MIN(Base_Dados!AO$5:AO$98)))) * AO$1)))</f>
        <v>0</v>
      </c>
      <c r="AP446" s="106">
        <f>IF(INDEX(Base_Dados!AP:AP,MATCH($B446,Base_Dados!$B:$B,0))=0,0,
MAX(0, MIN(AP$1,
((INDEX(Base_Dados!AP:AP,MATCH($B446,Base_Dados!$B:$B,0))-MIN(Base_Dados!AP$5:AP$98)) /
(IF(MAX(Base_Dados!AP$5:AP$98)-MIN(Base_Dados!AP$5:AP$98)=0,1,MAX(Base_Dados!AP$5:AP$98)-MIN(Base_Dados!AP$5:AP$98)))) * AP$1)))</f>
        <v>6.8807339449541288E-3</v>
      </c>
      <c r="AQ446" s="106">
        <f>IF(INDEX(Base_Dados!AQ:AQ,MATCH($B446,Base_Dados!$B:$B,0))=0,0,
MAX(0, MIN(AQ$1,
((INDEX(Base_Dados!AQ:AQ,MATCH($B446,Base_Dados!$B:$B,0))-MIN(Base_Dados!AQ$5:AQ$98)) /
(IF(MAX(Base_Dados!AQ$5:AQ$98)-MIN(Base_Dados!AQ$5:AQ$98)=0,1,MAX(Base_Dados!AQ$5:AQ$98)-MIN(Base_Dados!AQ$5:AQ$98)))) * AQ$1)))</f>
        <v>0</v>
      </c>
      <c r="AR446" s="106">
        <f>IF(INDEX(Base_Dados!AR:AR,MATCH($B446,Base_Dados!$B:$B,0))=0,0,
MAX(0, MIN(AR$1,
((INDEX(Base_Dados!AR:AR,MATCH($B446,Base_Dados!$B:$B,0))-MIN(Base_Dados!AR$5:AR$98)) /
(IF(MAX(Base_Dados!AR$5:AR$98)-MIN(Base_Dados!AR$5:AR$98)=0,1,MAX(Base_Dados!AR$5:AR$98)-MIN(Base_Dados!AR$5:AR$98)))) * AR$1)))</f>
        <v>0</v>
      </c>
      <c r="AS446" s="106">
        <f>IF(INDEX(Base_Dados!AS:AS,MATCH($B446,Base_Dados!$B:$B,0))=0,0,
MAX(0, MIN(AS$1,
((INDEX(Base_Dados!AS:AS,MATCH($B446,Base_Dados!$B:$B,0))-MIN(Base_Dados!AS$5:AS$98)) /
(IF(MAX(Base_Dados!AS$5:AS$98)-MIN(Base_Dados!AS$5:AS$98)=0,1,MAX(Base_Dados!AS$5:AS$98)-MIN(Base_Dados!AS$5:AS$98)))) * AS$1)))</f>
        <v>0</v>
      </c>
      <c r="AT446" s="106">
        <f>IF(INDEX(Base_Dados!AT:AT,MATCH($B446,Base_Dados!$B:$B,0))=0,0,
MAX(0, MIN(AT$1,
((INDEX(Base_Dados!AT:AT,MATCH($B446,Base_Dados!$B:$B,0))-MIN(Base_Dados!AT$5:AT$98)) /
(IF(MAX(Base_Dados!AT$5:AT$98)-MIN(Base_Dados!AT$5:AT$98)=0,1,MAX(Base_Dados!AT$5:AT$98)-MIN(Base_Dados!AT$5:AT$98)))) * AT$1)))</f>
        <v>0</v>
      </c>
      <c r="AU446" s="106">
        <f>IF(INDEX(Base_Dados!AU:AU,MATCH($B446,Base_Dados!$B:$B,0))=0,0,
MAX(0, MIN(AU$1,
((INDEX(Base_Dados!AU:AU,MATCH($B446,Base_Dados!$B:$B,0))-MIN(Base_Dados!AU$5:AU$98)) /
(IF(MAX(Base_Dados!AU$5:AU$98)-MIN(Base_Dados!AU$5:AU$98)=0,1,MAX(Base_Dados!AU$5:AU$98)-MIN(Base_Dados!AU$5:AU$98)))) * AU$1)))</f>
        <v>3.7453183520599251E-3</v>
      </c>
      <c r="AV446" s="106">
        <f>IF(INDEX(Base_Dados!AV:AV,MATCH($B446,Base_Dados!$B:$B,0))=0,0,
MAX(0, MIN(AV$1,
((INDEX(Base_Dados!AV:AV,MATCH($B446,Base_Dados!$B:$B,0))-MIN(Base_Dados!AV$5:AV$98)) /
(IF(MAX(Base_Dados!AV$5:AV$98)-MIN(Base_Dados!AV$5:AV$98)=0,1,MAX(Base_Dados!AV$5:AV$98)-MIN(Base_Dados!AV$5:AV$98)))) * AV$1)))</f>
        <v>0</v>
      </c>
      <c r="AW446" s="106">
        <f>IF(INDEX(Base_Dados!AW:AW,MATCH($B446,Base_Dados!$B:$B,0))=0,0,
MAX(0, MIN(AW$1,
((INDEX(Base_Dados!AW:AW,MATCH($B446,Base_Dados!$B:$B,0))-MIN(Base_Dados!AW$5:AW$98)) /
(IF(MAX(Base_Dados!AW$5:AW$98)-MIN(Base_Dados!AW$5:AW$98)=0,1,MAX(Base_Dados!AW$5:AW$98)-MIN(Base_Dados!AW$5:AW$98)))) * AW$1)))</f>
        <v>0</v>
      </c>
      <c r="AX446" s="106">
        <f>IF(INDEX(Base_Dados!AX:AX,MATCH($B446,Base_Dados!$B:$B,0))=0,0,
MAX(0, MIN(AX$1,
((INDEX(Base_Dados!AX:AX,MATCH($B446,Base_Dados!$B:$B,0))-MIN(Base_Dados!AX$5:AX$98)) /
(IF(MAX(Base_Dados!AX$5:AX$98)-MIN(Base_Dados!AX$5:AX$98)=0,1,MAX(Base_Dados!AX$5:AX$98)-MIN(Base_Dados!AX$5:AX$98)))) * AX$1)))</f>
        <v>6.2019969278033799E-2</v>
      </c>
      <c r="AY446" s="106">
        <f>IF(INDEX(Base_Dados!AY:AY,MATCH($B446,Base_Dados!$B:$B,0))=0,0,
MAX(0, MIN(AY$1,
((INDEX(Base_Dados!AY:AY,MATCH($B446,Base_Dados!$B:$B,0))-MIN(Base_Dados!AY$5:AY$98)) /
(IF(MAX(Base_Dados!AY$5:AY$98)-MIN(Base_Dados!AY$5:AY$98)=0,1,MAX(Base_Dados!AY$5:AY$98)-MIN(Base_Dados!AY$5:AY$98)))) * AY$1)))</f>
        <v>1.6485328058028356E-3</v>
      </c>
      <c r="AZ446" s="106">
        <f>IF(INDEX(Base_Dados!AZ:AZ,MATCH($B446,Base_Dados!$B:$B,0))=0,0,
MAX(0, MIN(AZ$1,
((INDEX(Base_Dados!AZ:AZ,MATCH($B446,Base_Dados!$B:$B,0))-MIN(Base_Dados!AZ$5:AZ$98)) /
(IF(MAX(Base_Dados!AZ$5:AZ$98)-MIN(Base_Dados!AZ$5:AZ$98)=0,1,MAX(Base_Dados!AZ$5:AZ$98)-MIN(Base_Dados!AZ$5:AZ$98)))) * AZ$1)))</f>
        <v>0.5</v>
      </c>
      <c r="BA446" s="106">
        <f>IF(INDEX(Base_Dados!BA:BA,MATCH($B446,Base_Dados!$B:$B,0))=0,0,
MAX(0, MIN(BA$1,
((INDEX(Base_Dados!BA:BA,MATCH($B446,Base_Dados!$B:$B,0))-MIN(Base_Dados!BA$5:BA$98)) /
(IF(MAX(Base_Dados!BA$5:BA$98)-MIN(Base_Dados!BA$5:BA$98)=0,1,MAX(Base_Dados!BA$5:BA$98)-MIN(Base_Dados!BA$5:BA$98)))) * BA$1)))</f>
        <v>1.0613024267856746E-2</v>
      </c>
      <c r="BB446" s="106">
        <f>IF(INDEX(Base_Dados!BB:BB,MATCH($B446,Base_Dados!$B:$B,0))=0,0,
MAX(0, MIN(BB$1,
((INDEX(Base_Dados!BB:BB,MATCH($B446,Base_Dados!$B:$B,0))-MIN(Base_Dados!BB$5:BB$98)) /
(IF(MAX(Base_Dados!BB$5:BB$98)-MIN(Base_Dados!BB$5:BB$98)=0,1,MAX(Base_Dados!BB$5:BB$98)-MIN(Base_Dados!BB$5:BB$98)))) * BB$1)))</f>
        <v>0.18425826496261102</v>
      </c>
      <c r="BC446" s="106">
        <f>IF(INDEX(Base_Dados!BC:BC,MATCH($B446,Base_Dados!$B:$B,0))=0,0,
MAX(0, MIN(BC$1,
((INDEX(Base_Dados!BC:BC,MATCH($B446,Base_Dados!$B:$B,0))-MIN(Base_Dados!BC$5:BC$98)) /
(IF(MAX(Base_Dados!BC$5:BC$98)-MIN(Base_Dados!BC$5:BC$98)=0,1,MAX(Base_Dados!BC$5:BC$98)-MIN(Base_Dados!BC$5:BC$98)))) * BC$1)))</f>
        <v>6.4637759224346891E-3</v>
      </c>
      <c r="BD446" s="106">
        <f>IF(INDEX(Base_Dados!BD:BD,MATCH($B446,Base_Dados!$B:$B,0))=0,0,
MAX(0, MIN(BD$1,
((INDEX(Base_Dados!BD:BD,MATCH($B446,Base_Dados!$B:$B,0))-MIN(Base_Dados!BD$5:BD$98)) /
(IF(MAX(Base_Dados!BD$5:BD$98)-MIN(Base_Dados!BD$5:BD$98)=0,1,MAX(Base_Dados!BD$5:BD$98)-MIN(Base_Dados!BD$5:BD$98)))) * BD$1)))</f>
        <v>1.0664081434803683E-2</v>
      </c>
      <c r="BE446" s="106">
        <f>IF(INDEX(Base_Dados!BE:BE,MATCH($B446,Base_Dados!$B:$B,0))=0,0,
MAX(0, MIN(BE$1,
((INDEX(Base_Dados!BE:BE,MATCH($B446,Base_Dados!$B:$B,0))-MIN(Base_Dados!BE$5:BE$98)) /
(IF(MAX(Base_Dados!BE$5:BE$98)-MIN(Base_Dados!BE$5:BE$98)=0,1,MAX(Base_Dados!BE$5:BE$98)-MIN(Base_Dados!BE$5:BE$98)))) * BE$1)))</f>
        <v>6.5228299046663323E-3</v>
      </c>
      <c r="BF446" s="106">
        <f>IF(INDEX(Base_Dados!BF:BF,MATCH($B446,Base_Dados!$B:$B,0))=0,0,
MAX(0, MIN(BF$1,
((INDEX(Base_Dados!BF:BF,MATCH($B446,Base_Dados!$B:$B,0))-MIN(Base_Dados!BF$5:BF$98)) /
(IF(MAX(Base_Dados!BF$5:BF$98)-MIN(Base_Dados!BF$5:BF$98)=0,1,MAX(Base_Dados!BF$5:BF$98)-MIN(Base_Dados!BF$5:BF$98)))) * BF$1)))</f>
        <v>0</v>
      </c>
      <c r="BG446" s="106">
        <f>IF(INDEX(Base_Dados!BG:BG,MATCH($B446,Base_Dados!$B:$B,0))=0,0,
MAX(0, MIN(BG$1,
((INDEX(Base_Dados!BG:BG,MATCH($B446,Base_Dados!$B:$B,0))-MIN(Base_Dados!BG$5:BG$98)) /
(IF(MAX(Base_Dados!BG$5:BG$98)-MIN(Base_Dados!BG$5:BG$98)=0,1,MAX(Base_Dados!BG$5:BG$98)-MIN(Base_Dados!BG$5:BG$98)))) * BG$1)))</f>
        <v>1.4632107023411372E-2</v>
      </c>
      <c r="BH446" s="106">
        <f>IF(INDEX(Base_Dados!BH:BH,MATCH($B446,Base_Dados!$B:$B,0))=0,0,
MAX(0, MIN(BH$1,
((INDEX(Base_Dados!BH:BH,MATCH($B446,Base_Dados!$B:$B,0))-MIN(Base_Dados!BH$5:BH$98)) /
(IF(MAX(Base_Dados!BH$5:BH$98)-MIN(Base_Dados!BH$5:BH$98)=0,1,MAX(Base_Dados!BH$5:BH$98)-MIN(Base_Dados!BH$5:BH$98)))) * BH$1)))</f>
        <v>5.4945054945054944E-2</v>
      </c>
      <c r="BI446" s="106">
        <f>IF(INDEX(Base_Dados!BI:BI,MATCH($B446,Base_Dados!$B:$B,0))=0,0,
MAX(0, MIN(BI$1,
((INDEX(Base_Dados!BI:BI,MATCH($B446,Base_Dados!$B:$B,0))-MIN(Base_Dados!BI$5:BI$98)) /
(IF(MAX(Base_Dados!BI$5:BI$98)-MIN(Base_Dados!BI$5:BI$98)=0,1,MAX(Base_Dados!BI$5:BI$98)-MIN(Base_Dados!BI$5:BI$98)))) * BI$1)))</f>
        <v>4.5241809672386897E-2</v>
      </c>
      <c r="BJ446" s="106">
        <f>IF(INDEX(Base_Dados!BJ:BJ,MATCH($B446,Base_Dados!$B:$B,0))=0,0,
MAX(0, MIN(BJ$1,
((INDEX(Base_Dados!BJ:BJ,MATCH($B446,Base_Dados!$B:$B,0))-MIN(Base_Dados!BJ$5:BJ$98)) /
(IF(MAX(Base_Dados!BJ$5:BJ$98)-MIN(Base_Dados!BJ$5:BJ$98)=0,1,MAX(Base_Dados!BJ$5:BJ$98)-MIN(Base_Dados!BJ$5:BJ$98)))) * BJ$1)))</f>
        <v>4.2105263157894736E-2</v>
      </c>
      <c r="BK446" s="106">
        <f>IF(INDEX(Base_Dados!BK:BK,MATCH($B446,Base_Dados!$B:$B,0))=0,0,
MAX(0, MIN(BK$1,
((INDEX(Base_Dados!BK:BK,MATCH($B446,Base_Dados!$B:$B,0))-MIN(Base_Dados!BK$5:BK$98)) /
(IF(MAX(Base_Dados!BK$5:BK$98)-MIN(Base_Dados!BK$5:BK$98)=0,1,MAX(Base_Dados!BK$5:BK$98)-MIN(Base_Dados!BK$5:BK$98)))) * BK$1)))</f>
        <v>1.7857142857142856E-2</v>
      </c>
      <c r="BL446" s="106">
        <f>IF(INDEX(Base_Dados!BL:BL,MATCH($B446,Base_Dados!$B:$B,0))=0,0,
MAX(0, MIN(BL$1,
((INDEX(Base_Dados!BL:BL,MATCH($B446,Base_Dados!$B:$B,0))-MIN(Base_Dados!BL$5:BL$98)) /
(IF(MAX(Base_Dados!BL$5:BL$98)-MIN(Base_Dados!BL$5:BL$98)=0,1,MAX(Base_Dados!BL$5:BL$98)-MIN(Base_Dados!BL$5:BL$98)))) * BL$1)))</f>
        <v>3.0944625407166124E-2</v>
      </c>
      <c r="BM446" s="106">
        <f>IF(INDEX(Base_Dados!BM:BM,MATCH($B446,Base_Dados!$B:$B,0))=0,0,
MAX(0, MIN(BM$1,
((INDEX(Base_Dados!BM:BM,MATCH($B446,Base_Dados!$B:$B,0))-MIN(Base_Dados!BM$5:BM$98)) /
(IF(MAX(Base_Dados!BM$5:BM$98)-MIN(Base_Dados!BM$5:BM$98)=0,1,MAX(Base_Dados!BM$5:BM$98)-MIN(Base_Dados!BM$5:BM$98)))) * BM$1)))</f>
        <v>1</v>
      </c>
      <c r="BN446" s="106">
        <f>IF(INDEX(Base_Dados!BN:BN,MATCH($B446,Base_Dados!$B:$B,0))=0,0,
MAX(0, MIN(BN$1,
((INDEX(Base_Dados!BN:BN,MATCH($B446,Base_Dados!$B:$B,0))-MIN(Base_Dados!BN$5:BN$98)) /
(IF(MAX(Base_Dados!BN$5:BN$98)-MIN(Base_Dados!BN$5:BN$98)=0,1,MAX(Base_Dados!BN$5:BN$98)-MIN(Base_Dados!BN$5:BN$98)))) * BN$1)))</f>
        <v>0.29079221321248161</v>
      </c>
      <c r="BO446" s="106">
        <f>IF(INDEX(Base_Dados!BO:BO,MATCH($B446,Base_Dados!$B:$B,0))=0,0,
MAX(0, MIN(BO$1,
((INDEX(Base_Dados!BO:BO,MATCH($B446,Base_Dados!$B:$B,0))-MIN(Base_Dados!BO$5:BO$98)) /
(IF(MAX(Base_Dados!BO$5:BO$98)-MIN(Base_Dados!BO$5:BO$98)=0,1,MAX(Base_Dados!BO$5:BO$98)-MIN(Base_Dados!BO$5:BO$98)))) * BO$1)))</f>
        <v>8.6206896551724137E-3</v>
      </c>
      <c r="BP446" s="106">
        <f t="shared" si="28"/>
        <v>10.326492079320817</v>
      </c>
      <c r="BQ446" s="111">
        <f t="shared" si="29"/>
        <v>0.39390159135689612</v>
      </c>
      <c r="BR446" s="112">
        <f t="shared" si="30"/>
        <v>7.9393277878872848E-2</v>
      </c>
      <c r="BS446" s="113">
        <f t="shared" si="31"/>
        <v>10.247098801441943</v>
      </c>
    </row>
    <row r="447" spans="1:71">
      <c r="A447" s="21">
        <v>41031</v>
      </c>
      <c r="B447" s="21" t="s">
        <v>468</v>
      </c>
      <c r="C447" s="21" t="s">
        <v>437</v>
      </c>
      <c r="D447" s="105">
        <f>IF(INDEX(Base_Dados!D:D,MATCH($B447,Base_Dados!$B:$B,0))=0,0,
MAX(0, MIN(D$1,
((INDEX(Base_Dados!D:D,MATCH($B447,Base_Dados!$B:$B,0))-MIN(Base_Dados!D$5:D$98)) /
(IF(MAX(Base_Dados!D$5:D$98)-MIN(Base_Dados!D$5:D$98)=0,1,MAX(Base_Dados!D$5:D$98)-MIN(Base_Dados!D$5:D$98)))) * D$1)))</f>
        <v>0.26649215197637099</v>
      </c>
      <c r="E447" s="106">
        <f>IF(INDEX(Base_Dados!E:E,MATCH($B447,Base_Dados!$B:$B,0))=0,0,
MAX(0, MIN(E$1,
((INDEX(Base_Dados!E:E,MATCH($B447,Base_Dados!$B:$B,0))-MIN(Base_Dados!E$5:E$98)) /
(IF(MAX(Base_Dados!E$5:E$98)-MIN(Base_Dados!E$5:E$98)=0,1,MAX(Base_Dados!E$5:E$98)-MIN(Base_Dados!E$5:E$98)))) * E$1)))</f>
        <v>8.4522388577145377E-2</v>
      </c>
      <c r="F447" s="106">
        <f>IF(INDEX(Base_Dados!F:F,MATCH($B447,Base_Dados!$B:$B,0))=0,0,
MAX(0, MIN(F$1,
((INDEX(Base_Dados!F:F,MATCH($B447,Base_Dados!$B:$B,0))-MIN(Base_Dados!F$5:F$98)) /
(IF(MAX(Base_Dados!F$5:F$98)-MIN(Base_Dados!F$5:F$98)=0,1,MAX(Base_Dados!F$5:F$98)-MIN(Base_Dados!F$5:F$98)))) * F$1)))</f>
        <v>7.624733153231443E-2</v>
      </c>
      <c r="G447" s="106">
        <f>IF(INDEX(Base_Dados!G:G,MATCH($B447,Base_Dados!$B:$B,0))=0,0,
MAX(0, MIN(G$1,
((INDEX(Base_Dados!G:G,MATCH($B447,Base_Dados!$B:$B,0))-MIN(Base_Dados!G$5:G$98)) /
(IF(MAX(Base_Dados!G$5:G$98)-MIN(Base_Dados!G$5:G$98)=0,1,MAX(Base_Dados!G$5:G$98)-MIN(Base_Dados!G$5:G$98)))) * G$1)))</f>
        <v>6.5275447048846066E-2</v>
      </c>
      <c r="H447" s="106">
        <f>IF(INDEX(Base_Dados!H:H,MATCH($B447,Base_Dados!$B:$B,0))=0,0,
MAX(0, MIN(H$1,
((INDEX(Base_Dados!H:H,MATCH($B447,Base_Dados!$B:$B,0))-MIN(Base_Dados!H$5:H$98)) /
(IF(MAX(Base_Dados!H$5:H$98)-MIN(Base_Dados!H$5:H$98)=0,1,MAX(Base_Dados!H$5:H$98)-MIN(Base_Dados!H$5:H$98)))) * H$1)))</f>
        <v>7.2810214897470873E-2</v>
      </c>
      <c r="I447" s="106">
        <f>IF(INDEX(Base_Dados!I:I,MATCH($B447,Base_Dados!$B:$B,0))=0,0,
MAX(0, MIN(I$1,
((INDEX(Base_Dados!I:I,MATCH($B447,Base_Dados!$B:$B,0))-MIN(Base_Dados!I$5:I$98)) /
(IF(MAX(Base_Dados!I$5:I$98)-MIN(Base_Dados!I$5:I$98)=0,1,MAX(Base_Dados!I$5:I$98)-MIN(Base_Dados!I$5:I$98)))) * I$1)))</f>
        <v>8.4722171111164021E-2</v>
      </c>
      <c r="J447" s="106">
        <f>IF(INDEX(Base_Dados!J:J,MATCH($B447,Base_Dados!$B:$B,0))=0,0,
MAX(0, MIN(J$1,
((INDEX(Base_Dados!J:J,MATCH($B447,Base_Dados!$B:$B,0))-MIN(Base_Dados!J$5:J$98)) /
(IF(MAX(Base_Dados!J$5:J$98)-MIN(Base_Dados!J$5:J$98)=0,1,MAX(Base_Dados!J$5:J$98)-MIN(Base_Dados!J$5:J$98)))) * J$1)))</f>
        <v>8.7897014579405311E-2</v>
      </c>
      <c r="K447" s="106">
        <f>IF(INDEX(Base_Dados!K:K,MATCH($B447,Base_Dados!$B:$B,0))=0,0,
MAX(0, MIN(K$1,
((INDEX(Base_Dados!K:K,MATCH($B447,Base_Dados!$B:$B,0))-MIN(Base_Dados!K$5:K$98)) /
(IF(MAX(Base_Dados!K$5:K$98)-MIN(Base_Dados!K$5:K$98)=0,1,MAX(Base_Dados!K$5:K$98)-MIN(Base_Dados!K$5:K$98)))) * K$1)))</f>
        <v>0.10024597495527728</v>
      </c>
      <c r="L447" s="106">
        <f>IF(INDEX(Base_Dados!L:L,MATCH($B447,Base_Dados!$B:$B,0))=0,0,
MAX(0, MIN(L$1,
((INDEX(Base_Dados!L:L,MATCH($B447,Base_Dados!$B:$B,0))-MIN(Base_Dados!L$5:L$98)) /
(IF(MAX(Base_Dados!L$5:L$98)-MIN(Base_Dados!L$5:L$98)=0,1,MAX(Base_Dados!L$5:L$98)-MIN(Base_Dados!L$5:L$98)))) * L$1)))</f>
        <v>0.12123260834492136</v>
      </c>
      <c r="M447" s="106">
        <f>IF(INDEX(Base_Dados!M:M,MATCH($B447,Base_Dados!$B:$B,0))=0,0,
MAX(0, MIN(M$1,
((INDEX(Base_Dados!M:M,MATCH($B447,Base_Dados!$B:$B,0))-MIN(Base_Dados!M$5:M$98)) /
(IF(MAX(Base_Dados!M$5:M$98)-MIN(Base_Dados!M$5:M$98)=0,1,MAX(Base_Dados!M$5:M$98)-MIN(Base_Dados!M$5:M$98)))) * M$1)))</f>
        <v>0.12447813411078718</v>
      </c>
      <c r="N447" s="106">
        <f>IF(INDEX(Base_Dados!N:N,MATCH($B447,Base_Dados!$B:$B,0))=0,0,
MAX(0, MIN(N$1,
((INDEX(Base_Dados!N:N,MATCH($B447,Base_Dados!$B:$B,0))-MIN(Base_Dados!N$5:N$98)) /
(IF(MAX(Base_Dados!N$5:N$98)-MIN(Base_Dados!N$5:N$98)=0,1,MAX(Base_Dados!N$5:N$98)-MIN(Base_Dados!N$5:N$98)))) * N$1)))</f>
        <v>0.13428933139294122</v>
      </c>
      <c r="O447" s="106">
        <f>IF(INDEX(Base_Dados!O:O,MATCH($B447,Base_Dados!$B:$B,0))=0,0,
MAX(0, MIN(O$1,
((INDEX(Base_Dados!O:O,MATCH($B447,Base_Dados!$B:$B,0))-MIN(Base_Dados!O$5:O$98)) /
(IF(MAX(Base_Dados!O$5:O$98)-MIN(Base_Dados!O$5:O$98)=0,1,MAX(Base_Dados!O$5:O$98)-MIN(Base_Dados!O$5:O$98)))) * O$1)))</f>
        <v>0.14532582641172864</v>
      </c>
      <c r="P447" s="106">
        <f>IF(INDEX(Base_Dados!P:P,MATCH($B447,Base_Dados!$B:$B,0))=0,0,
MAX(0, MIN(P$1,
((INDEX(Base_Dados!P:P,MATCH($B447,Base_Dados!$B:$B,0))-MIN(Base_Dados!P$5:P$98)) /
(IF(MAX(Base_Dados!P$5:P$98)-MIN(Base_Dados!P$5:P$98)=0,1,MAX(Base_Dados!P$5:P$98)-MIN(Base_Dados!P$5:P$98)))) * P$1)))</f>
        <v>7.8258259819502171E-2</v>
      </c>
      <c r="Q447" s="106">
        <f>IF(INDEX(Base_Dados!Q:Q,MATCH($B447,Base_Dados!$B:$B,0))=0,0,
MAX(0, MIN(Q$1,
((INDEX(Base_Dados!Q:Q,MATCH($B447,Base_Dados!$B:$B,0))-MIN(Base_Dados!Q$5:Q$98)) /
(IF(MAX(Base_Dados!Q$5:Q$98)-MIN(Base_Dados!Q$5:Q$98)=0,1,MAX(Base_Dados!Q$5:Q$98)-MIN(Base_Dados!Q$5:Q$98)))) * Q$1)))</f>
        <v>3.9097467221315366E-2</v>
      </c>
      <c r="R447" s="106">
        <f>IF(INDEX(Base_Dados!R:R,MATCH($B447,Base_Dados!$B:$B,0))=0,0,
MAX(0, MIN(R$1,
((INDEX(Base_Dados!R:R,MATCH($B447,Base_Dados!$B:$B,0))-MIN(Base_Dados!R$5:R$98)) /
(IF(MAX(Base_Dados!R$5:R$98)-MIN(Base_Dados!R$5:R$98)=0,1,MAX(Base_Dados!R$5:R$98)-MIN(Base_Dados!R$5:R$98)))) * R$1)))</f>
        <v>2.1611328233118919E-2</v>
      </c>
      <c r="S447" s="106">
        <f>IF(INDEX(Base_Dados!S:S,MATCH($B447,Base_Dados!$B:$B,0))=0,0,
MAX(0, MIN(S$1,
((INDEX(Base_Dados!S:S,MATCH($B447,Base_Dados!$B:$B,0))-MIN(Base_Dados!S$5:S$98)) /
(IF(MAX(Base_Dados!S$5:S$98)-MIN(Base_Dados!S$5:S$98)=0,1,MAX(Base_Dados!S$5:S$98)-MIN(Base_Dados!S$5:S$98)))) * S$1)))</f>
        <v>4.34958436306448E-2</v>
      </c>
      <c r="T447" s="106">
        <f>IF(INDEX(Base_Dados!T:T,MATCH($B447,Base_Dados!$B:$B,0))=0,0,
MAX(0, MIN(T$1,
((INDEX(Base_Dados!T:T,MATCH($B447,Base_Dados!$B:$B,0))-MIN(Base_Dados!T$5:T$98)) /
(IF(MAX(Base_Dados!T$5:T$98)-MIN(Base_Dados!T$5:T$98)=0,1,MAX(Base_Dados!T$5:T$98)-MIN(Base_Dados!T$5:T$98)))) * T$1)))</f>
        <v>0.63039412689117724</v>
      </c>
      <c r="U447" s="106">
        <f>IF(INDEX(Base_Dados!U:U,MATCH($B447,Base_Dados!$B:$B,0))=0,0,
MAX(0, MIN(U$1,
((INDEX(Base_Dados!U:U,MATCH($B447,Base_Dados!$B:$B,0))-MIN(Base_Dados!U$5:U$98)) /
(IF(MAX(Base_Dados!U$5:U$98)-MIN(Base_Dados!U$5:U$98)=0,1,MAX(Base_Dados!U$5:U$98)-MIN(Base_Dados!U$5:U$98)))) * U$1)))</f>
        <v>1.0193188918707465</v>
      </c>
      <c r="V447" s="106">
        <f>IF(INDEX(Base_Dados!V:V,MATCH($B447,Base_Dados!$B:$B,0))=0,0,
MAX(0, MIN(V$1,
((INDEX(Base_Dados!V:V,MATCH($B447,Base_Dados!$B:$B,0))-MIN(Base_Dados!V$5:V$98)) /
(IF(MAX(Base_Dados!V$5:V$98)-MIN(Base_Dados!V$5:V$98)=0,1,MAX(Base_Dados!V$5:V$98)-MIN(Base_Dados!V$5:V$98)))) * V$1)))</f>
        <v>3.8629503419000684E-2</v>
      </c>
      <c r="W447" s="106">
        <f>IF(INDEX(Base_Dados!W:W,MATCH($B447,Base_Dados!$B:$B,0))=0,0,
MAX(0, MIN(W$1,
((INDEX(Base_Dados!W:W,MATCH($B447,Base_Dados!$B:$B,0))-MIN(Base_Dados!W$5:W$98)) /
(IF(MAX(Base_Dados!W$5:W$98)-MIN(Base_Dados!W$5:W$98)=0,1,MAX(Base_Dados!W$5:W$98)-MIN(Base_Dados!W$5:W$98)))) * W$1)))</f>
        <v>2.7157812223913691</v>
      </c>
      <c r="X447" s="106">
        <f>IF(INDEX(Base_Dados!X:X,MATCH($B447,Base_Dados!$B:$B,0))=0,0,
MAX(0, MIN(X$1,
((INDEX(Base_Dados!X:X,MATCH($B447,Base_Dados!$B:$B,0))-MIN(Base_Dados!X$5:X$98)) /
(IF(MAX(Base_Dados!X$5:X$98)-MIN(Base_Dados!X$5:X$98)=0,1,MAX(Base_Dados!X$5:X$98)-MIN(Base_Dados!X$5:X$98)))) * X$1)))</f>
        <v>0</v>
      </c>
      <c r="Y447" s="106">
        <f>IF(INDEX(Base_Dados!Y:Y,MATCH($B447,Base_Dados!$B:$B,0))=0,0,
MAX(0, MIN(Y$1,
((INDEX(Base_Dados!Y:Y,MATCH($B447,Base_Dados!$B:$B,0))-MIN(Base_Dados!Y$5:Y$98)) /
(IF(MAX(Base_Dados!Y$5:Y$98)-MIN(Base_Dados!Y$5:Y$98)=0,1,MAX(Base_Dados!Y$5:Y$98)-MIN(Base_Dados!Y$5:Y$98)))) * Y$1)))</f>
        <v>0</v>
      </c>
      <c r="Z447" s="106">
        <f>IF(INDEX(Base_Dados!Z:Z,MATCH($B447,Base_Dados!$B:$B,0))=0,0,
MAX(0, MIN(Z$1,
((INDEX(Base_Dados!Z:Z,MATCH($B447,Base_Dados!$B:$B,0))-MIN(Base_Dados!Z$5:Z$98)) /
(IF(MAX(Base_Dados!Z$5:Z$98)-MIN(Base_Dados!Z$5:Z$98)=0,1,MAX(Base_Dados!Z$5:Z$98)-MIN(Base_Dados!Z$5:Z$98)))) * Z$1)))</f>
        <v>0</v>
      </c>
      <c r="AA447" s="106">
        <f>IF(INDEX(Base_Dados!AA:AA,MATCH($B447,Base_Dados!$B:$B,0))=0,0,
MAX(0, MIN(AA$1,
((INDEX(Base_Dados!AA:AA,MATCH($B447,Base_Dados!$B:$B,0))-MIN(Base_Dados!AA$5:AA$98)) /
(IF(MAX(Base_Dados!AA$5:AA$98)-MIN(Base_Dados!AA$5:AA$98)=0,1,MAX(Base_Dados!AA$5:AA$98)-MIN(Base_Dados!AA$5:AA$98)))) * AA$1)))</f>
        <v>0</v>
      </c>
      <c r="AB447" s="106">
        <f>IF(INDEX(Base_Dados!AB:AB,MATCH($B447,Base_Dados!$B:$B,0))=0,0,
MAX(0, MIN(AB$1,
((INDEX(Base_Dados!AB:AB,MATCH($B447,Base_Dados!$B:$B,0))-MIN(Base_Dados!AB$5:AB$98)) /
(IF(MAX(Base_Dados!AB$5:AB$98)-MIN(Base_Dados!AB$5:AB$98)=0,1,MAX(Base_Dados!AB$5:AB$98)-MIN(Base_Dados!AB$5:AB$98)))) * AB$1)))</f>
        <v>0.55769893213916644</v>
      </c>
      <c r="AC447" s="106">
        <f>IF(INDEX(Base_Dados!AC:AC,MATCH($B447,Base_Dados!$B:$B,0))=0,0,
MAX(0, MIN(AC$1,
((INDEX(Base_Dados!AC:AC,MATCH($B447,Base_Dados!$B:$B,0))-MIN(Base_Dados!AC$5:AC$98)) /
(IF(MAX(Base_Dados!AC$5:AC$98)-MIN(Base_Dados!AC$5:AC$98)=0,1,MAX(Base_Dados!AC$5:AC$98)-MIN(Base_Dados!AC$5:AC$98)))) * AC$1)))</f>
        <v>3.4327423395644638E-2</v>
      </c>
      <c r="AD447" s="106">
        <f>IF(INDEX(Base_Dados!AD:AD,MATCH($B447,Base_Dados!$B:$B,0))=0,0,
MAX(0, MIN(AD$1,
((INDEX(Base_Dados!AD:AD,MATCH($B447,Base_Dados!$B:$B,0))-MIN(Base_Dados!AD$5:AD$98)) /
(IF(MAX(Base_Dados!AD$5:AD$98)-MIN(Base_Dados!AD$5:AD$98)=0,1,MAX(Base_Dados!AD$5:AD$98)-MIN(Base_Dados!AD$5:AD$98)))) * AD$1)))</f>
        <v>2.0810530986540454E-2</v>
      </c>
      <c r="AE447" s="106">
        <f>IF(INDEX(Base_Dados!AE:AE,MATCH($B447,Base_Dados!$B:$B,0))=0,0,
MAX(0, MIN(AE$1,
((INDEX(Base_Dados!AE:AE,MATCH($B447,Base_Dados!$B:$B,0))-MIN(Base_Dados!AE$5:AE$98)) /
(IF(MAX(Base_Dados!AE$5:AE$98)-MIN(Base_Dados!AE$5:AE$98)=0,1,MAX(Base_Dados!AE$5:AE$98)-MIN(Base_Dados!AE$5:AE$98)))) * AE$1)))</f>
        <v>1.315978714224076E-2</v>
      </c>
      <c r="AF447" s="106">
        <f>IF(INDEX(Base_Dados!AF:AF,MATCH($B447,Base_Dados!$B:$B,0))=0,0,
MAX(0, MIN(AF$1,
((INDEX(Base_Dados!AF:AF,MATCH($B447,Base_Dados!$B:$B,0))-MIN(Base_Dados!AF$5:AF$98)) /
(IF(MAX(Base_Dados!AF$5:AF$98)-MIN(Base_Dados!AF$5:AF$98)=0,1,MAX(Base_Dados!AF$5:AF$98)-MIN(Base_Dados!AF$5:AF$98)))) * AF$1)))</f>
        <v>1.8572150967682617E-2</v>
      </c>
      <c r="AG447" s="106">
        <f>IF(INDEX(Base_Dados!AG:AG,MATCH($B447,Base_Dados!$B:$B,0))=0,0,
MAX(0, MIN(AG$1,
((INDEX(Base_Dados!AG:AG,MATCH($B447,Base_Dados!$B:$B,0))-MIN(Base_Dados!AG$5:AG$98)) /
(IF(MAX(Base_Dados!AG$5:AG$98)-MIN(Base_Dados!AG$5:AG$98)=0,1,MAX(Base_Dados!AG$5:AG$98)-MIN(Base_Dados!AG$5:AG$98)))) * AG$1)))</f>
        <v>3.9097467221315366E-2</v>
      </c>
      <c r="AH447" s="106">
        <f>IF(INDEX(Base_Dados!AH:AH,MATCH($B447,Base_Dados!$B:$B,0))=0,0,
MAX(0, MIN(AH$1,
((INDEX(Base_Dados!AH:AH,MATCH($B447,Base_Dados!$B:$B,0))-MIN(Base_Dados!AH$5:AH$98)) /
(IF(MAX(Base_Dados!AH$5:AH$98)-MIN(Base_Dados!AH$5:AH$98)=0,1,MAX(Base_Dados!AH$5:AH$98)-MIN(Base_Dados!AH$5:AH$98)))) * AH$1)))</f>
        <v>1.70569547517885</v>
      </c>
      <c r="AI447" s="106">
        <f>IF(INDEX(Base_Dados!AI:AI,MATCH($B447,Base_Dados!$B:$B,0))=0,0,
MAX(0, MIN(AI$1,
((INDEX(Base_Dados!AI:AI,MATCH($B447,Base_Dados!$B:$B,0))-MIN(Base_Dados!AI$5:AI$98)) /
(IF(MAX(Base_Dados!AI$5:AI$98)-MIN(Base_Dados!AI$5:AI$98)=0,1,MAX(Base_Dados!AI$5:AI$98)-MIN(Base_Dados!AI$5:AI$98)))) * AI$1)))</f>
        <v>0.10714285714285714</v>
      </c>
      <c r="AJ447" s="106">
        <f>IF(INDEX(Base_Dados!AJ:AJ,MATCH($B447,Base_Dados!$B:$B,0))=0,0,
MAX(0, MIN(AJ$1,
((INDEX(Base_Dados!AJ:AJ,MATCH($B447,Base_Dados!$B:$B,0))-MIN(Base_Dados!AJ$5:AJ$98)) /
(IF(MAX(Base_Dados!AJ$5:AJ$98)-MIN(Base_Dados!AJ$5:AJ$98)=0,1,MAX(Base_Dados!AJ$5:AJ$98)-MIN(Base_Dados!AJ$5:AJ$98)))) * AJ$1)))</f>
        <v>0.19841269841269843</v>
      </c>
      <c r="AK447" s="106">
        <f>IF(INDEX(Base_Dados!AK:AK,MATCH($B447,Base_Dados!$B:$B,0))=0,0,
MAX(0, MIN(AK$1,
((INDEX(Base_Dados!AK:AK,MATCH($B447,Base_Dados!$B:$B,0))-MIN(Base_Dados!AK$5:AK$98)) /
(IF(MAX(Base_Dados!AK$5:AK$98)-MIN(Base_Dados!AK$5:AK$98)=0,1,MAX(Base_Dados!AK$5:AK$98)-MIN(Base_Dados!AK$5:AK$98)))) * AK$1)))</f>
        <v>1.2068965517241379E-2</v>
      </c>
      <c r="AL447" s="106">
        <f>IF(INDEX(Base_Dados!AL:AL,MATCH($B447,Base_Dados!$B:$B,0))=0,0,
MAX(0, MIN(AL$1,
((INDEX(Base_Dados!AL:AL,MATCH($B447,Base_Dados!$B:$B,0))-MIN(Base_Dados!AL$5:AL$98)) /
(IF(MAX(Base_Dados!AL$5:AL$98)-MIN(Base_Dados!AL$5:AL$98)=0,1,MAX(Base_Dados!AL$5:AL$98)-MIN(Base_Dados!AL$5:AL$98)))) * AL$1)))</f>
        <v>0</v>
      </c>
      <c r="AM447" s="106">
        <f>IF(INDEX(Base_Dados!AM:AM,MATCH($B447,Base_Dados!$B:$B,0))=0,0,
MAX(0, MIN(AM$1,
((INDEX(Base_Dados!AM:AM,MATCH($B447,Base_Dados!$B:$B,0))-MIN(Base_Dados!AM$5:AM$98)) /
(IF(MAX(Base_Dados!AM$5:AM$98)-MIN(Base_Dados!AM$5:AM$98)=0,1,MAX(Base_Dados!AM$5:AM$98)-MIN(Base_Dados!AM$5:AM$98)))) * AM$1)))</f>
        <v>1.0357327809425169E-2</v>
      </c>
      <c r="AN447" s="106">
        <f>IF(INDEX(Base_Dados!AN:AN,MATCH($B447,Base_Dados!$B:$B,0))=0,0,
MAX(0, MIN(AN$1,
((INDEX(Base_Dados!AN:AN,MATCH($B447,Base_Dados!$B:$B,0))-MIN(Base_Dados!AN$5:AN$98)) /
(IF(MAX(Base_Dados!AN$5:AN$98)-MIN(Base_Dados!AN$5:AN$98)=0,1,MAX(Base_Dados!AN$5:AN$98)-MIN(Base_Dados!AN$5:AN$98)))) * AN$1)))</f>
        <v>8.4706959706959697E-2</v>
      </c>
      <c r="AO447" s="106">
        <f>IF(INDEX(Base_Dados!AO:AO,MATCH($B447,Base_Dados!$B:$B,0))=0,0,
MAX(0, MIN(AO$1,
((INDEX(Base_Dados!AO:AO,MATCH($B447,Base_Dados!$B:$B,0))-MIN(Base_Dados!AO$5:AO$98)) /
(IF(MAX(Base_Dados!AO$5:AO$98)-MIN(Base_Dados!AO$5:AO$98)=0,1,MAX(Base_Dados!AO$5:AO$98)-MIN(Base_Dados!AO$5:AO$98)))) * AO$1)))</f>
        <v>0</v>
      </c>
      <c r="AP447" s="106">
        <f>IF(INDEX(Base_Dados!AP:AP,MATCH($B447,Base_Dados!$B:$B,0))=0,0,
MAX(0, MIN(AP$1,
((INDEX(Base_Dados!AP:AP,MATCH($B447,Base_Dados!$B:$B,0))-MIN(Base_Dados!AP$5:AP$98)) /
(IF(MAX(Base_Dados!AP$5:AP$98)-MIN(Base_Dados!AP$5:AP$98)=0,1,MAX(Base_Dados!AP$5:AP$98)-MIN(Base_Dados!AP$5:AP$98)))) * AP$1)))</f>
        <v>0</v>
      </c>
      <c r="AQ447" s="106">
        <f>IF(INDEX(Base_Dados!AQ:AQ,MATCH($B447,Base_Dados!$B:$B,0))=0,0,
MAX(0, MIN(AQ$1,
((INDEX(Base_Dados!AQ:AQ,MATCH($B447,Base_Dados!$B:$B,0))-MIN(Base_Dados!AQ$5:AQ$98)) /
(IF(MAX(Base_Dados!AQ$5:AQ$98)-MIN(Base_Dados!AQ$5:AQ$98)=0,1,MAX(Base_Dados!AQ$5:AQ$98)-MIN(Base_Dados!AQ$5:AQ$98)))) * AQ$1)))</f>
        <v>0</v>
      </c>
      <c r="AR447" s="106">
        <f>IF(INDEX(Base_Dados!AR:AR,MATCH($B447,Base_Dados!$B:$B,0))=0,0,
MAX(0, MIN(AR$1,
((INDEX(Base_Dados!AR:AR,MATCH($B447,Base_Dados!$B:$B,0))-MIN(Base_Dados!AR$5:AR$98)) /
(IF(MAX(Base_Dados!AR$5:AR$98)-MIN(Base_Dados!AR$5:AR$98)=0,1,MAX(Base_Dados!AR$5:AR$98)-MIN(Base_Dados!AR$5:AR$98)))) * AR$1)))</f>
        <v>0</v>
      </c>
      <c r="AS447" s="106">
        <f>IF(INDEX(Base_Dados!AS:AS,MATCH($B447,Base_Dados!$B:$B,0))=0,0,
MAX(0, MIN(AS$1,
((INDEX(Base_Dados!AS:AS,MATCH($B447,Base_Dados!$B:$B,0))-MIN(Base_Dados!AS$5:AS$98)) /
(IF(MAX(Base_Dados!AS$5:AS$98)-MIN(Base_Dados!AS$5:AS$98)=0,1,MAX(Base_Dados!AS$5:AS$98)-MIN(Base_Dados!AS$5:AS$98)))) * AS$1)))</f>
        <v>0</v>
      </c>
      <c r="AT447" s="106">
        <f>IF(INDEX(Base_Dados!AT:AT,MATCH($B447,Base_Dados!$B:$B,0))=0,0,
MAX(0, MIN(AT$1,
((INDEX(Base_Dados!AT:AT,MATCH($B447,Base_Dados!$B:$B,0))-MIN(Base_Dados!AT$5:AT$98)) /
(IF(MAX(Base_Dados!AT$5:AT$98)-MIN(Base_Dados!AT$5:AT$98)=0,1,MAX(Base_Dados!AT$5:AT$98)-MIN(Base_Dados!AT$5:AT$98)))) * AT$1)))</f>
        <v>0</v>
      </c>
      <c r="AU447" s="106">
        <f>IF(INDEX(Base_Dados!AU:AU,MATCH($B447,Base_Dados!$B:$B,0))=0,0,
MAX(0, MIN(AU$1,
((INDEX(Base_Dados!AU:AU,MATCH($B447,Base_Dados!$B:$B,0))-MIN(Base_Dados!AU$5:AU$98)) /
(IF(MAX(Base_Dados!AU$5:AU$98)-MIN(Base_Dados!AU$5:AU$98)=0,1,MAX(Base_Dados!AU$5:AU$98)-MIN(Base_Dados!AU$5:AU$98)))) * AU$1)))</f>
        <v>5.6179775280898875E-3</v>
      </c>
      <c r="AV447" s="106">
        <f>IF(INDEX(Base_Dados!AV:AV,MATCH($B447,Base_Dados!$B:$B,0))=0,0,
MAX(0, MIN(AV$1,
((INDEX(Base_Dados!AV:AV,MATCH($B447,Base_Dados!$B:$B,0))-MIN(Base_Dados!AV$5:AV$98)) /
(IF(MAX(Base_Dados!AV$5:AV$98)-MIN(Base_Dados!AV$5:AV$98)=0,1,MAX(Base_Dados!AV$5:AV$98)-MIN(Base_Dados!AV$5:AV$98)))) * AV$1)))</f>
        <v>0</v>
      </c>
      <c r="AW447" s="106">
        <f>IF(INDEX(Base_Dados!AW:AW,MATCH($B447,Base_Dados!$B:$B,0))=0,0,
MAX(0, MIN(AW$1,
((INDEX(Base_Dados!AW:AW,MATCH($B447,Base_Dados!$B:$B,0))-MIN(Base_Dados!AW$5:AW$98)) /
(IF(MAX(Base_Dados!AW$5:AW$98)-MIN(Base_Dados!AW$5:AW$98)=0,1,MAX(Base_Dados!AW$5:AW$98)-MIN(Base_Dados!AW$5:AW$98)))) * AW$1)))</f>
        <v>0</v>
      </c>
      <c r="AX447" s="106">
        <f>IF(INDEX(Base_Dados!AX:AX,MATCH($B447,Base_Dados!$B:$B,0))=0,0,
MAX(0, MIN(AX$1,
((INDEX(Base_Dados!AX:AX,MATCH($B447,Base_Dados!$B:$B,0))-MIN(Base_Dados!AX$5:AX$98)) /
(IF(MAX(Base_Dados!AX$5:AX$98)-MIN(Base_Dados!AX$5:AX$98)=0,1,MAX(Base_Dados!AX$5:AX$98)-MIN(Base_Dados!AX$5:AX$98)))) * AX$1)))</f>
        <v>2.9185867895545316E-2</v>
      </c>
      <c r="AY447" s="106">
        <f>IF(INDEX(Base_Dados!AY:AY,MATCH($B447,Base_Dados!$B:$B,0))=0,0,
MAX(0, MIN(AY$1,
((INDEX(Base_Dados!AY:AY,MATCH($B447,Base_Dados!$B:$B,0))-MIN(Base_Dados!AY$5:AY$98)) /
(IF(MAX(Base_Dados!AY$5:AY$98)-MIN(Base_Dados!AY$5:AY$98)=0,1,MAX(Base_Dados!AY$5:AY$98)-MIN(Base_Dados!AY$5:AY$98)))) * AY$1)))</f>
        <v>1.6485328058028356E-3</v>
      </c>
      <c r="AZ447" s="106">
        <f>IF(INDEX(Base_Dados!AZ:AZ,MATCH($B447,Base_Dados!$B:$B,0))=0,0,
MAX(0, MIN(AZ$1,
((INDEX(Base_Dados!AZ:AZ,MATCH($B447,Base_Dados!$B:$B,0))-MIN(Base_Dados!AZ$5:AZ$98)) /
(IF(MAX(Base_Dados!AZ$5:AZ$98)-MIN(Base_Dados!AZ$5:AZ$98)=0,1,MAX(Base_Dados!AZ$5:AZ$98)-MIN(Base_Dados!AZ$5:AZ$98)))) * AZ$1)))</f>
        <v>0.5</v>
      </c>
      <c r="BA447" s="106">
        <f>IF(INDEX(Base_Dados!BA:BA,MATCH($B447,Base_Dados!$B:$B,0))=0,0,
MAX(0, MIN(BA$1,
((INDEX(Base_Dados!BA:BA,MATCH($B447,Base_Dados!$B:$B,0))-MIN(Base_Dados!BA$5:BA$98)) /
(IF(MAX(Base_Dados!BA$5:BA$98)-MIN(Base_Dados!BA$5:BA$98)=0,1,MAX(Base_Dados!BA$5:BA$98)-MIN(Base_Dados!BA$5:BA$98)))) * BA$1)))</f>
        <v>1.7074091343058238E-2</v>
      </c>
      <c r="BB447" s="106">
        <f>IF(INDEX(Base_Dados!BB:BB,MATCH($B447,Base_Dados!$B:$B,0))=0,0,
MAX(0, MIN(BB$1,
((INDEX(Base_Dados!BB:BB,MATCH($B447,Base_Dados!$B:$B,0))-MIN(Base_Dados!BB$5:BB$98)) /
(IF(MAX(Base_Dados!BB$5:BB$98)-MIN(Base_Dados!BB$5:BB$98)=0,1,MAX(Base_Dados!BB$5:BB$98)-MIN(Base_Dados!BB$5:BB$98)))) * BB$1)))</f>
        <v>0.17800257496727373</v>
      </c>
      <c r="BC447" s="106">
        <f>IF(INDEX(Base_Dados!BC:BC,MATCH($B447,Base_Dados!$B:$B,0))=0,0,
MAX(0, MIN(BC$1,
((INDEX(Base_Dados!BC:BC,MATCH($B447,Base_Dados!$B:$B,0))-MIN(Base_Dados!BC$5:BC$98)) /
(IF(MAX(Base_Dados!BC$5:BC$98)-MIN(Base_Dados!BC$5:BC$98)=0,1,MAX(Base_Dados!BC$5:BC$98)-MIN(Base_Dados!BC$5:BC$98)))) * BC$1)))</f>
        <v>8.0797199030433614E-3</v>
      </c>
      <c r="BD447" s="106">
        <f>IF(INDEX(Base_Dados!BD:BD,MATCH($B447,Base_Dados!$B:$B,0))=0,0,
MAX(0, MIN(BD$1,
((INDEX(Base_Dados!BD:BD,MATCH($B447,Base_Dados!$B:$B,0))-MIN(Base_Dados!BD$5:BD$98)) /
(IF(MAX(Base_Dados!BD$5:BD$98)-MIN(Base_Dados!BD$5:BD$98)=0,1,MAX(Base_Dados!BD$5:BD$98)-MIN(Base_Dados!BD$5:BD$98)))) * BD$1)))</f>
        <v>9.0713939477875486E-3</v>
      </c>
      <c r="BE447" s="106">
        <f>IF(INDEX(Base_Dados!BE:BE,MATCH($B447,Base_Dados!$B:$B,0))=0,0,
MAX(0, MIN(BE$1,
((INDEX(Base_Dados!BE:BE,MATCH($B447,Base_Dados!$B:$B,0))-MIN(Base_Dados!BE$5:BE$98)) /
(IF(MAX(Base_Dados!BE$5:BE$98)-MIN(Base_Dados!BE$5:BE$98)=0,1,MAX(Base_Dados!BE$5:BE$98)-MIN(Base_Dados!BE$5:BE$98)))) * BE$1)))</f>
        <v>2.5589563472152535E-2</v>
      </c>
      <c r="BF447" s="106">
        <f>IF(INDEX(Base_Dados!BF:BF,MATCH($B447,Base_Dados!$B:$B,0))=0,0,
MAX(0, MIN(BF$1,
((INDEX(Base_Dados!BF:BF,MATCH($B447,Base_Dados!$B:$B,0))-MIN(Base_Dados!BF$5:BF$98)) /
(IF(MAX(Base_Dados!BF$5:BF$98)-MIN(Base_Dados!BF$5:BF$98)=0,1,MAX(Base_Dados!BF$5:BF$98)-MIN(Base_Dados!BF$5:BF$98)))) * BF$1)))</f>
        <v>0</v>
      </c>
      <c r="BG447" s="106">
        <f>IF(INDEX(Base_Dados!BG:BG,MATCH($B447,Base_Dados!$B:$B,0))=0,0,
MAX(0, MIN(BG$1,
((INDEX(Base_Dados!BG:BG,MATCH($B447,Base_Dados!$B:$B,0))-MIN(Base_Dados!BG$5:BG$98)) /
(IF(MAX(Base_Dados!BG$5:BG$98)-MIN(Base_Dados!BG$5:BG$98)=0,1,MAX(Base_Dados!BG$5:BG$98)-MIN(Base_Dados!BG$5:BG$98)))) * BG$1)))</f>
        <v>0</v>
      </c>
      <c r="BH447" s="106">
        <f>IF(INDEX(Base_Dados!BH:BH,MATCH($B447,Base_Dados!$B:$B,0))=0,0,
MAX(0, MIN(BH$1,
((INDEX(Base_Dados!BH:BH,MATCH($B447,Base_Dados!$B:$B,0))-MIN(Base_Dados!BH$5:BH$98)) /
(IF(MAX(Base_Dados!BH$5:BH$98)-MIN(Base_Dados!BH$5:BH$98)=0,1,MAX(Base_Dados!BH$5:BH$98)-MIN(Base_Dados!BH$5:BH$98)))) * BH$1)))</f>
        <v>1.098901098901099E-2</v>
      </c>
      <c r="BI447" s="106">
        <f>IF(INDEX(Base_Dados!BI:BI,MATCH($B447,Base_Dados!$B:$B,0))=0,0,
MAX(0, MIN(BI$1,
((INDEX(Base_Dados!BI:BI,MATCH($B447,Base_Dados!$B:$B,0))-MIN(Base_Dados!BI$5:BI$98)) /
(IF(MAX(Base_Dados!BI$5:BI$98)-MIN(Base_Dados!BI$5:BI$98)=0,1,MAX(Base_Dados!BI$5:BI$98)-MIN(Base_Dados!BI$5:BI$98)))) * BI$1)))</f>
        <v>8.2683307332293288E-2</v>
      </c>
      <c r="BJ447" s="106">
        <f>IF(INDEX(Base_Dados!BJ:BJ,MATCH($B447,Base_Dados!$B:$B,0))=0,0,
MAX(0, MIN(BJ$1,
((INDEX(Base_Dados!BJ:BJ,MATCH($B447,Base_Dados!$B:$B,0))-MIN(Base_Dados!BJ$5:BJ$98)) /
(IF(MAX(Base_Dados!BJ$5:BJ$98)-MIN(Base_Dados!BJ$5:BJ$98)=0,1,MAX(Base_Dados!BJ$5:BJ$98)-MIN(Base_Dados!BJ$5:BJ$98)))) * BJ$1)))</f>
        <v>3.1578947368421054E-2</v>
      </c>
      <c r="BK447" s="106">
        <f>IF(INDEX(Base_Dados!BK:BK,MATCH($B447,Base_Dados!$B:$B,0))=0,0,
MAX(0, MIN(BK$1,
((INDEX(Base_Dados!BK:BK,MATCH($B447,Base_Dados!$B:$B,0))-MIN(Base_Dados!BK$5:BK$98)) /
(IF(MAX(Base_Dados!BK$5:BK$98)-MIN(Base_Dados!BK$5:BK$98)=0,1,MAX(Base_Dados!BK$5:BK$98)-MIN(Base_Dados!BK$5:BK$98)))) * BK$1)))</f>
        <v>0</v>
      </c>
      <c r="BL447" s="106">
        <f>IF(INDEX(Base_Dados!BL:BL,MATCH($B447,Base_Dados!$B:$B,0))=0,0,
MAX(0, MIN(BL$1,
((INDEX(Base_Dados!BL:BL,MATCH($B447,Base_Dados!$B:$B,0))-MIN(Base_Dados!BL$5:BL$98)) /
(IF(MAX(Base_Dados!BL$5:BL$98)-MIN(Base_Dados!BL$5:BL$98)=0,1,MAX(Base_Dados!BL$5:BL$98)-MIN(Base_Dados!BL$5:BL$98)))) * BL$1)))</f>
        <v>3.2573289902280131E-2</v>
      </c>
      <c r="BM447" s="106">
        <f>IF(INDEX(Base_Dados!BM:BM,MATCH($B447,Base_Dados!$B:$B,0))=0,0,
MAX(0, MIN(BM$1,
((INDEX(Base_Dados!BM:BM,MATCH($B447,Base_Dados!$B:$B,0))-MIN(Base_Dados!BM$5:BM$98)) /
(IF(MAX(Base_Dados!BM$5:BM$98)-MIN(Base_Dados!BM$5:BM$98)=0,1,MAX(Base_Dados!BM$5:BM$98)-MIN(Base_Dados!BM$5:BM$98)))) * BM$1)))</f>
        <v>1</v>
      </c>
      <c r="BN447" s="106">
        <f>IF(INDEX(Base_Dados!BN:BN,MATCH($B447,Base_Dados!$B:$B,0))=0,0,
MAX(0, MIN(BN$1,
((INDEX(Base_Dados!BN:BN,MATCH($B447,Base_Dados!$B:$B,0))-MIN(Base_Dados!BN$5:BN$98)) /
(IF(MAX(Base_Dados!BN$5:BN$98)-MIN(Base_Dados!BN$5:BN$98)=0,1,MAX(Base_Dados!BN$5:BN$98)-MIN(Base_Dados!BN$5:BN$98)))) * BN$1)))</f>
        <v>0.27513404547041787</v>
      </c>
      <c r="BO447" s="106">
        <f>IF(INDEX(Base_Dados!BO:BO,MATCH($B447,Base_Dados!$B:$B,0))=0,0,
MAX(0, MIN(BO$1,
((INDEX(Base_Dados!BO:BO,MATCH($B447,Base_Dados!$B:$B,0))-MIN(Base_Dados!BO$5:BO$98)) /
(IF(MAX(Base_Dados!BO$5:BO$98)-MIN(Base_Dados!BO$5:BO$98)=0,1,MAX(Base_Dados!BO$5:BO$98)-MIN(Base_Dados!BO$5:BO$98)))) * BO$1)))</f>
        <v>1.7241379310344827E-2</v>
      </c>
      <c r="BP447" s="106">
        <f t="shared" si="28"/>
        <v>10.97664551627139</v>
      </c>
      <c r="BQ447" s="111">
        <f t="shared" si="29"/>
        <v>0.43241010902203991</v>
      </c>
      <c r="BR447" s="112">
        <f t="shared" si="30"/>
        <v>0.11790179554401664</v>
      </c>
      <c r="BS447" s="113">
        <f t="shared" si="31"/>
        <v>10.858743720727373</v>
      </c>
    </row>
    <row r="448" spans="1:71">
      <c r="A448" s="21">
        <v>41032</v>
      </c>
      <c r="B448" s="21" t="s">
        <v>454</v>
      </c>
      <c r="C448" s="21" t="s">
        <v>437</v>
      </c>
      <c r="D448" s="105">
        <f>IF(INDEX(Base_Dados!D:D,MATCH($B448,Base_Dados!$B:$B,0))=0,0,
MAX(0, MIN(D$1,
((INDEX(Base_Dados!D:D,MATCH($B448,Base_Dados!$B:$B,0))-MIN(Base_Dados!D$5:D$98)) /
(IF(MAX(Base_Dados!D$5:D$98)-MIN(Base_Dados!D$5:D$98)=0,1,MAX(Base_Dados!D$5:D$98)-MIN(Base_Dados!D$5:D$98)))) * D$1)))</f>
        <v>0.18585201976252408</v>
      </c>
      <c r="E448" s="106">
        <f>IF(INDEX(Base_Dados!E:E,MATCH($B448,Base_Dados!$B:$B,0))=0,0,
MAX(0, MIN(E$1,
((INDEX(Base_Dados!E:E,MATCH($B448,Base_Dados!$B:$B,0))-MIN(Base_Dados!E$5:E$98)) /
(IF(MAX(Base_Dados!E$5:E$98)-MIN(Base_Dados!E$5:E$98)=0,1,MAX(Base_Dados!E$5:E$98)-MIN(Base_Dados!E$5:E$98)))) * E$1)))</f>
        <v>4.766456508065435E-2</v>
      </c>
      <c r="F448" s="106">
        <f>IF(INDEX(Base_Dados!F:F,MATCH($B448,Base_Dados!$B:$B,0))=0,0,
MAX(0, MIN(F$1,
((INDEX(Base_Dados!F:F,MATCH($B448,Base_Dados!$B:$B,0))-MIN(Base_Dados!F$5:F$98)) /
(IF(MAX(Base_Dados!F$5:F$98)-MIN(Base_Dados!F$5:F$98)=0,1,MAX(Base_Dados!F$5:F$98)-MIN(Base_Dados!F$5:F$98)))) * F$1)))</f>
        <v>4.3658965106833168E-2</v>
      </c>
      <c r="G448" s="106">
        <f>IF(INDEX(Base_Dados!G:G,MATCH($B448,Base_Dados!$B:$B,0))=0,0,
MAX(0, MIN(G$1,
((INDEX(Base_Dados!G:G,MATCH($B448,Base_Dados!$B:$B,0))-MIN(Base_Dados!G$5:G$98)) /
(IF(MAX(Base_Dados!G$5:G$98)-MIN(Base_Dados!G$5:G$98)=0,1,MAX(Base_Dados!G$5:G$98)-MIN(Base_Dados!G$5:G$98)))) * G$1)))</f>
        <v>3.960735487829084E-2</v>
      </c>
      <c r="H448" s="106">
        <f>IF(INDEX(Base_Dados!H:H,MATCH($B448,Base_Dados!$B:$B,0))=0,0,
MAX(0, MIN(H$1,
((INDEX(Base_Dados!H:H,MATCH($B448,Base_Dados!$B:$B,0))-MIN(Base_Dados!H$5:H$98)) /
(IF(MAX(Base_Dados!H$5:H$98)-MIN(Base_Dados!H$5:H$98)=0,1,MAX(Base_Dados!H$5:H$98)-MIN(Base_Dados!H$5:H$98)))) * H$1)))</f>
        <v>4.3301504953151902E-2</v>
      </c>
      <c r="I448" s="106">
        <f>IF(INDEX(Base_Dados!I:I,MATCH($B448,Base_Dados!$B:$B,0))=0,0,
MAX(0, MIN(I$1,
((INDEX(Base_Dados!I:I,MATCH($B448,Base_Dados!$B:$B,0))-MIN(Base_Dados!I$5:I$98)) /
(IF(MAX(Base_Dados!I$5:I$98)-MIN(Base_Dados!I$5:I$98)=0,1,MAX(Base_Dados!I$5:I$98)-MIN(Base_Dados!I$5:I$98)))) * I$1)))</f>
        <v>5.5351472106711229E-2</v>
      </c>
      <c r="J448" s="106">
        <f>IF(INDEX(Base_Dados!J:J,MATCH($B448,Base_Dados!$B:$B,0))=0,0,
MAX(0, MIN(J$1,
((INDEX(Base_Dados!J:J,MATCH($B448,Base_Dados!$B:$B,0))-MIN(Base_Dados!J$5:J$98)) /
(IF(MAX(Base_Dados!J$5:J$98)-MIN(Base_Dados!J$5:J$98)=0,1,MAX(Base_Dados!J$5:J$98)-MIN(Base_Dados!J$5:J$98)))) * J$1)))</f>
        <v>6.4052840486824525E-2</v>
      </c>
      <c r="K448" s="106">
        <f>IF(INDEX(Base_Dados!K:K,MATCH($B448,Base_Dados!$B:$B,0))=0,0,
MAX(0, MIN(K$1,
((INDEX(Base_Dados!K:K,MATCH($B448,Base_Dados!$B:$B,0))-MIN(Base_Dados!K$5:K$98)) /
(IF(MAX(Base_Dados!K$5:K$98)-MIN(Base_Dados!K$5:K$98)=0,1,MAX(Base_Dados!K$5:K$98)-MIN(Base_Dados!K$5:K$98)))) * K$1)))</f>
        <v>7.1511627906976738E-2</v>
      </c>
      <c r="L448" s="106">
        <f>IF(INDEX(Base_Dados!L:L,MATCH($B448,Base_Dados!$B:$B,0))=0,0,
MAX(0, MIN(L$1,
((INDEX(Base_Dados!L:L,MATCH($B448,Base_Dados!$B:$B,0))-MIN(Base_Dados!L$5:L$98)) /
(IF(MAX(Base_Dados!L$5:L$98)-MIN(Base_Dados!L$5:L$98)=0,1,MAX(Base_Dados!L$5:L$98)-MIN(Base_Dados!L$5:L$98)))) * L$1)))</f>
        <v>9.4819572382320624E-2</v>
      </c>
      <c r="M448" s="106">
        <f>IF(INDEX(Base_Dados!M:M,MATCH($B448,Base_Dados!$B:$B,0))=0,0,
MAX(0, MIN(M$1,
((INDEX(Base_Dados!M:M,MATCH($B448,Base_Dados!$B:$B,0))-MIN(Base_Dados!M$5:M$98)) /
(IF(MAX(Base_Dados!M$5:M$98)-MIN(Base_Dados!M$5:M$98)=0,1,MAX(Base_Dados!M$5:M$98)-MIN(Base_Dados!M$5:M$98)))) * M$1)))</f>
        <v>0.10097959183673469</v>
      </c>
      <c r="N448" s="106">
        <f>IF(INDEX(Base_Dados!N:N,MATCH($B448,Base_Dados!$B:$B,0))=0,0,
MAX(0, MIN(N$1,
((INDEX(Base_Dados!N:N,MATCH($B448,Base_Dados!$B:$B,0))-MIN(Base_Dados!N$5:N$98)) /
(IF(MAX(Base_Dados!N$5:N$98)-MIN(Base_Dados!N$5:N$98)=0,1,MAX(Base_Dados!N$5:N$98)-MIN(Base_Dados!N$5:N$98)))) * N$1)))</f>
        <v>0.10949017380707296</v>
      </c>
      <c r="O448" s="106">
        <f>IF(INDEX(Base_Dados!O:O,MATCH($B448,Base_Dados!$B:$B,0))=0,0,
MAX(0, MIN(O$1,
((INDEX(Base_Dados!O:O,MATCH($B448,Base_Dados!$B:$B,0))-MIN(Base_Dados!O$5:O$98)) /
(IF(MAX(Base_Dados!O$5:O$98)-MIN(Base_Dados!O$5:O$98)=0,1,MAX(Base_Dados!O$5:O$98)-MIN(Base_Dados!O$5:O$98)))) * O$1)))</f>
        <v>0.12458888455320809</v>
      </c>
      <c r="P448" s="106">
        <f>IF(INDEX(Base_Dados!P:P,MATCH($B448,Base_Dados!$B:$B,0))=0,0,
MAX(0, MIN(P$1,
((INDEX(Base_Dados!P:P,MATCH($B448,Base_Dados!$B:$B,0))-MIN(Base_Dados!P$5:P$98)) /
(IF(MAX(Base_Dados!P$5:P$98)-MIN(Base_Dados!P$5:P$98)=0,1,MAX(Base_Dados!P$5:P$98)-MIN(Base_Dados!P$5:P$98)))) * P$1)))</f>
        <v>6.5733535304362628E-2</v>
      </c>
      <c r="Q448" s="106">
        <f>IF(INDEX(Base_Dados!Q:Q,MATCH($B448,Base_Dados!$B:$B,0))=0,0,
MAX(0, MIN(Q$1,
((INDEX(Base_Dados!Q:Q,MATCH($B448,Base_Dados!$B:$B,0))-MIN(Base_Dados!Q$5:Q$98)) /
(IF(MAX(Base_Dados!Q$5:Q$98)-MIN(Base_Dados!Q$5:Q$98)=0,1,MAX(Base_Dados!Q$5:Q$98)-MIN(Base_Dados!Q$5:Q$98)))) * Q$1)))</f>
        <v>2.9619293349481334E-2</v>
      </c>
      <c r="R448" s="106">
        <f>IF(INDEX(Base_Dados!R:R,MATCH($B448,Base_Dados!$B:$B,0))=0,0,
MAX(0, MIN(R$1,
((INDEX(Base_Dados!R:R,MATCH($B448,Base_Dados!$B:$B,0))-MIN(Base_Dados!R$5:R$98)) /
(IF(MAX(Base_Dados!R$5:R$98)-MIN(Base_Dados!R$5:R$98)=0,1,MAX(Base_Dados!R$5:R$98)-MIN(Base_Dados!R$5:R$98)))) * R$1)))</f>
        <v>2.6682018976340469E-2</v>
      </c>
      <c r="S448" s="106">
        <f>IF(INDEX(Base_Dados!S:S,MATCH($B448,Base_Dados!$B:$B,0))=0,0,
MAX(0, MIN(S$1,
((INDEX(Base_Dados!S:S,MATCH($B448,Base_Dados!$B:$B,0))-MIN(Base_Dados!S$5:S$98)) /
(IF(MAX(Base_Dados!S$5:S$98)-MIN(Base_Dados!S$5:S$98)=0,1,MAX(Base_Dados!S$5:S$98)-MIN(Base_Dados!S$5:S$98)))) * S$1)))</f>
        <v>4.7285254249981278E-2</v>
      </c>
      <c r="T448" s="106">
        <f>IF(INDEX(Base_Dados!T:T,MATCH($B448,Base_Dados!$B:$B,0))=0,0,
MAX(0, MIN(T$1,
((INDEX(Base_Dados!T:T,MATCH($B448,Base_Dados!$B:$B,0))-MIN(Base_Dados!T$5:T$98)) /
(IF(MAX(Base_Dados!T$5:T$98)-MIN(Base_Dados!T$5:T$98)=0,1,MAX(Base_Dados!T$5:T$98)-MIN(Base_Dados!T$5:T$98)))) * T$1)))</f>
        <v>0.85409703878719956</v>
      </c>
      <c r="U448" s="106">
        <f>IF(INDEX(Base_Dados!U:U,MATCH($B448,Base_Dados!$B:$B,0))=0,0,
MAX(0, MIN(U$1,
((INDEX(Base_Dados!U:U,MATCH($B448,Base_Dados!$B:$B,0))-MIN(Base_Dados!U$5:U$98)) /
(IF(MAX(Base_Dados!U$5:U$98)-MIN(Base_Dados!U$5:U$98)=0,1,MAX(Base_Dados!U$5:U$98)-MIN(Base_Dados!U$5:U$98)))) * U$1)))</f>
        <v>0.91929314264053263</v>
      </c>
      <c r="V448" s="106">
        <f>IF(INDEX(Base_Dados!V:V,MATCH($B448,Base_Dados!$B:$B,0))=0,0,
MAX(0, MIN(V$1,
((INDEX(Base_Dados!V:V,MATCH($B448,Base_Dados!$B:$B,0))-MIN(Base_Dados!V$5:V$98)) /
(IF(MAX(Base_Dados!V$5:V$98)-MIN(Base_Dados!V$5:V$98)=0,1,MAX(Base_Dados!V$5:V$98)-MIN(Base_Dados!V$5:V$98)))) * V$1)))</f>
        <v>7.5454848524617854E-2</v>
      </c>
      <c r="W448" s="106">
        <f>IF(INDEX(Base_Dados!W:W,MATCH($B448,Base_Dados!$B:$B,0))=0,0,
MAX(0, MIN(W$1,
((INDEX(Base_Dados!W:W,MATCH($B448,Base_Dados!$B:$B,0))-MIN(Base_Dados!W$5:W$98)) /
(IF(MAX(Base_Dados!W$5:W$98)-MIN(Base_Dados!W$5:W$98)=0,1,MAX(Base_Dados!W$5:W$98)-MIN(Base_Dados!W$5:W$98)))) * W$1)))</f>
        <v>2.5976984916640231</v>
      </c>
      <c r="X448" s="106">
        <f>IF(INDEX(Base_Dados!X:X,MATCH($B448,Base_Dados!$B:$B,0))=0,0,
MAX(0, MIN(X$1,
((INDEX(Base_Dados!X:X,MATCH($B448,Base_Dados!$B:$B,0))-MIN(Base_Dados!X$5:X$98)) /
(IF(MAX(Base_Dados!X$5:X$98)-MIN(Base_Dados!X$5:X$98)=0,1,MAX(Base_Dados!X$5:X$98)-MIN(Base_Dados!X$5:X$98)))) * X$1)))</f>
        <v>0.11440677966101695</v>
      </c>
      <c r="Y448" s="106">
        <f>IF(INDEX(Base_Dados!Y:Y,MATCH($B448,Base_Dados!$B:$B,0))=0,0,
MAX(0, MIN(Y$1,
((INDEX(Base_Dados!Y:Y,MATCH($B448,Base_Dados!$B:$B,0))-MIN(Base_Dados!Y$5:Y$98)) /
(IF(MAX(Base_Dados!Y$5:Y$98)-MIN(Base_Dados!Y$5:Y$98)=0,1,MAX(Base_Dados!Y$5:Y$98)-MIN(Base_Dados!Y$5:Y$98)))) * Y$1)))</f>
        <v>0</v>
      </c>
      <c r="Z448" s="106">
        <f>IF(INDEX(Base_Dados!Z:Z,MATCH($B448,Base_Dados!$B:$B,0))=0,0,
MAX(0, MIN(Z$1,
((INDEX(Base_Dados!Z:Z,MATCH($B448,Base_Dados!$B:$B,0))-MIN(Base_Dados!Z$5:Z$98)) /
(IF(MAX(Base_Dados!Z$5:Z$98)-MIN(Base_Dados!Z$5:Z$98)=0,1,MAX(Base_Dados!Z$5:Z$98)-MIN(Base_Dados!Z$5:Z$98)))) * Z$1)))</f>
        <v>0</v>
      </c>
      <c r="AA448" s="106">
        <f>IF(INDEX(Base_Dados!AA:AA,MATCH($B448,Base_Dados!$B:$B,0))=0,0,
MAX(0, MIN(AA$1,
((INDEX(Base_Dados!AA:AA,MATCH($B448,Base_Dados!$B:$B,0))-MIN(Base_Dados!AA$5:AA$98)) /
(IF(MAX(Base_Dados!AA$5:AA$98)-MIN(Base_Dados!AA$5:AA$98)=0,1,MAX(Base_Dados!AA$5:AA$98)-MIN(Base_Dados!AA$5:AA$98)))) * AA$1)))</f>
        <v>0</v>
      </c>
      <c r="AB448" s="106">
        <f>IF(INDEX(Base_Dados!AB:AB,MATCH($B448,Base_Dados!$B:$B,0))=0,0,
MAX(0, MIN(AB$1,
((INDEX(Base_Dados!AB:AB,MATCH($B448,Base_Dados!$B:$B,0))-MIN(Base_Dados!AB$5:AB$98)) /
(IF(MAX(Base_Dados!AB$5:AB$98)-MIN(Base_Dados!AB$5:AB$98)=0,1,MAX(Base_Dados!AB$5:AB$98)-MIN(Base_Dados!AB$5:AB$98)))) * AB$1)))</f>
        <v>0.10316913537719601</v>
      </c>
      <c r="AC448" s="106">
        <f>IF(INDEX(Base_Dados!AC:AC,MATCH($B448,Base_Dados!$B:$B,0))=0,0,
MAX(0, MIN(AC$1,
((INDEX(Base_Dados!AC:AC,MATCH($B448,Base_Dados!$B:$B,0))-MIN(Base_Dados!AC$5:AC$98)) /
(IF(MAX(Base_Dados!AC$5:AC$98)-MIN(Base_Dados!AC$5:AC$98)=0,1,MAX(Base_Dados!AC$5:AC$98)-MIN(Base_Dados!AC$5:AC$98)))) * AC$1)))</f>
        <v>4.2042060127192138E-2</v>
      </c>
      <c r="AD448" s="106">
        <f>IF(INDEX(Base_Dados!AD:AD,MATCH($B448,Base_Dados!$B:$B,0))=0,0,
MAX(0, MIN(AD$1,
((INDEX(Base_Dados!AD:AD,MATCH($B448,Base_Dados!$B:$B,0))-MIN(Base_Dados!AD$5:AD$98)) /
(IF(MAX(Base_Dados!AD$5:AD$98)-MIN(Base_Dados!AD$5:AD$98)=0,1,MAX(Base_Dados!AD$5:AD$98)-MIN(Base_Dados!AD$5:AD$98)))) * AD$1)))</f>
        <v>2.6268303505398612E-2</v>
      </c>
      <c r="AE448" s="106">
        <f>IF(INDEX(Base_Dados!AE:AE,MATCH($B448,Base_Dados!$B:$B,0))=0,0,
MAX(0, MIN(AE$1,
((INDEX(Base_Dados!AE:AE,MATCH($B448,Base_Dados!$B:$B,0))-MIN(Base_Dados!AE$5:AE$98)) /
(IF(MAX(Base_Dados!AE$5:AE$98)-MIN(Base_Dados!AE$5:AE$98)=0,1,MAX(Base_Dados!AE$5:AE$98)-MIN(Base_Dados!AE$5:AE$98)))) * AE$1)))</f>
        <v>1.5273982453617146E-2</v>
      </c>
      <c r="AF448" s="106">
        <f>IF(INDEX(Base_Dados!AF:AF,MATCH($B448,Base_Dados!$B:$B,0))=0,0,
MAX(0, MIN(AF$1,
((INDEX(Base_Dados!AF:AF,MATCH($B448,Base_Dados!$B:$B,0))-MIN(Base_Dados!AF$5:AF$98)) /
(IF(MAX(Base_Dados!AF$5:AF$98)-MIN(Base_Dados!AF$5:AF$98)=0,1,MAX(Base_Dados!AF$5:AF$98)-MIN(Base_Dados!AF$5:AF$98)))) * AF$1)))</f>
        <v>2.3812807428860387E-2</v>
      </c>
      <c r="AG448" s="106">
        <f>IF(INDEX(Base_Dados!AG:AG,MATCH($B448,Base_Dados!$B:$B,0))=0,0,
MAX(0, MIN(AG$1,
((INDEX(Base_Dados!AG:AG,MATCH($B448,Base_Dados!$B:$B,0))-MIN(Base_Dados!AG$5:AG$98)) /
(IF(MAX(Base_Dados!AG$5:AG$98)-MIN(Base_Dados!AG$5:AG$98)=0,1,MAX(Base_Dados!AG$5:AG$98)-MIN(Base_Dados!AG$5:AG$98)))) * AG$1)))</f>
        <v>2.9619293349481334E-2</v>
      </c>
      <c r="AH448" s="106">
        <f>IF(INDEX(Base_Dados!AH:AH,MATCH($B448,Base_Dados!$B:$B,0))=0,0,
MAX(0, MIN(AH$1,
((INDEX(Base_Dados!AH:AH,MATCH($B448,Base_Dados!$B:$B,0))-MIN(Base_Dados!AH$5:AH$98)) /
(IF(MAX(Base_Dados!AH$5:AH$98)-MIN(Base_Dados!AH$5:AH$98)=0,1,MAX(Base_Dados!AH$5:AH$98)-MIN(Base_Dados!AH$5:AH$98)))) * AH$1)))</f>
        <v>1.588818467311796</v>
      </c>
      <c r="AI448" s="106">
        <f>IF(INDEX(Base_Dados!AI:AI,MATCH($B448,Base_Dados!$B:$B,0))=0,0,
MAX(0, MIN(AI$1,
((INDEX(Base_Dados!AI:AI,MATCH($B448,Base_Dados!$B:$B,0))-MIN(Base_Dados!AI$5:AI$98)) /
(IF(MAX(Base_Dados!AI$5:AI$98)-MIN(Base_Dados!AI$5:AI$98)=0,1,MAX(Base_Dados!AI$5:AI$98)-MIN(Base_Dados!AI$5:AI$98)))) * AI$1)))</f>
        <v>0.2857142857142857</v>
      </c>
      <c r="AJ448" s="106">
        <f>IF(INDEX(Base_Dados!AJ:AJ,MATCH($B448,Base_Dados!$B:$B,0))=0,0,
MAX(0, MIN(AJ$1,
((INDEX(Base_Dados!AJ:AJ,MATCH($B448,Base_Dados!$B:$B,0))-MIN(Base_Dados!AJ$5:AJ$98)) /
(IF(MAX(Base_Dados!AJ$5:AJ$98)-MIN(Base_Dados!AJ$5:AJ$98)=0,1,MAX(Base_Dados!AJ$5:AJ$98)-MIN(Base_Dados!AJ$5:AJ$98)))) * AJ$1)))</f>
        <v>0.78125</v>
      </c>
      <c r="AK448" s="106">
        <f>IF(INDEX(Base_Dados!AK:AK,MATCH($B448,Base_Dados!$B:$B,0))=0,0,
MAX(0, MIN(AK$1,
((INDEX(Base_Dados!AK:AK,MATCH($B448,Base_Dados!$B:$B,0))-MIN(Base_Dados!AK$5:AK$98)) /
(IF(MAX(Base_Dados!AK$5:AK$98)-MIN(Base_Dados!AK$5:AK$98)=0,1,MAX(Base_Dados!AK$5:AK$98)-MIN(Base_Dados!AK$5:AK$98)))) * AK$1)))</f>
        <v>1.2068965517241379E-2</v>
      </c>
      <c r="AL448" s="106">
        <f>IF(INDEX(Base_Dados!AL:AL,MATCH($B448,Base_Dados!$B:$B,0))=0,0,
MAX(0, MIN(AL$1,
((INDEX(Base_Dados!AL:AL,MATCH($B448,Base_Dados!$B:$B,0))-MIN(Base_Dados!AL$5:AL$98)) /
(IF(MAX(Base_Dados!AL$5:AL$98)-MIN(Base_Dados!AL$5:AL$98)=0,1,MAX(Base_Dados!AL$5:AL$98)-MIN(Base_Dados!AL$5:AL$98)))) * AL$1)))</f>
        <v>0.16666666666666666</v>
      </c>
      <c r="AM448" s="106">
        <f>IF(INDEX(Base_Dados!AM:AM,MATCH($B448,Base_Dados!$B:$B,0))=0,0,
MAX(0, MIN(AM$1,
((INDEX(Base_Dados!AM:AM,MATCH($B448,Base_Dados!$B:$B,0))-MIN(Base_Dados!AM$5:AM$98)) /
(IF(MAX(Base_Dados!AM$5:AM$98)-MIN(Base_Dados!AM$5:AM$98)=0,1,MAX(Base_Dados!AM$5:AM$98)-MIN(Base_Dados!AM$5:AM$98)))) * AM$1)))</f>
        <v>0.10875194199896426</v>
      </c>
      <c r="AN448" s="106">
        <f>IF(INDEX(Base_Dados!AN:AN,MATCH($B448,Base_Dados!$B:$B,0))=0,0,
MAX(0, MIN(AN$1,
((INDEX(Base_Dados!AN:AN,MATCH($B448,Base_Dados!$B:$B,0))-MIN(Base_Dados!AN$5:AN$98)) /
(IF(MAX(Base_Dados!AN$5:AN$98)-MIN(Base_Dados!AN$5:AN$98)=0,1,MAX(Base_Dados!AN$5:AN$98)-MIN(Base_Dados!AN$5:AN$98)))) * AN$1)))</f>
        <v>0.38013698630136983</v>
      </c>
      <c r="AO448" s="106">
        <f>IF(INDEX(Base_Dados!AO:AO,MATCH($B448,Base_Dados!$B:$B,0))=0,0,
MAX(0, MIN(AO$1,
((INDEX(Base_Dados!AO:AO,MATCH($B448,Base_Dados!$B:$B,0))-MIN(Base_Dados!AO$5:AO$98)) /
(IF(MAX(Base_Dados!AO$5:AO$98)-MIN(Base_Dados!AO$5:AO$98)=0,1,MAX(Base_Dados!AO$5:AO$98)-MIN(Base_Dados!AO$5:AO$98)))) * AO$1)))</f>
        <v>0</v>
      </c>
      <c r="AP448" s="106">
        <f>IF(INDEX(Base_Dados!AP:AP,MATCH($B448,Base_Dados!$B:$B,0))=0,0,
MAX(0, MIN(AP$1,
((INDEX(Base_Dados!AP:AP,MATCH($B448,Base_Dados!$B:$B,0))-MIN(Base_Dados!AP$5:AP$98)) /
(IF(MAX(Base_Dados!AP$5:AP$98)-MIN(Base_Dados!AP$5:AP$98)=0,1,MAX(Base_Dados!AP$5:AP$98)-MIN(Base_Dados!AP$5:AP$98)))) * AP$1)))</f>
        <v>8.9449541284403675E-2</v>
      </c>
      <c r="AQ448" s="106">
        <f>IF(INDEX(Base_Dados!AQ:AQ,MATCH($B448,Base_Dados!$B:$B,0))=0,0,
MAX(0, MIN(AQ$1,
((INDEX(Base_Dados!AQ:AQ,MATCH($B448,Base_Dados!$B:$B,0))-MIN(Base_Dados!AQ$5:AQ$98)) /
(IF(MAX(Base_Dados!AQ$5:AQ$98)-MIN(Base_Dados!AQ$5:AQ$98)=0,1,MAX(Base_Dados!AQ$5:AQ$98)-MIN(Base_Dados!AQ$5:AQ$98)))) * AQ$1)))</f>
        <v>0</v>
      </c>
      <c r="AR448" s="106">
        <f>IF(INDEX(Base_Dados!AR:AR,MATCH($B448,Base_Dados!$B:$B,0))=0,0,
MAX(0, MIN(AR$1,
((INDEX(Base_Dados!AR:AR,MATCH($B448,Base_Dados!$B:$B,0))-MIN(Base_Dados!AR$5:AR$98)) /
(IF(MAX(Base_Dados!AR$5:AR$98)-MIN(Base_Dados!AR$5:AR$98)=0,1,MAX(Base_Dados!AR$5:AR$98)-MIN(Base_Dados!AR$5:AR$98)))) * AR$1)))</f>
        <v>0</v>
      </c>
      <c r="AS448" s="106">
        <f>IF(INDEX(Base_Dados!AS:AS,MATCH($B448,Base_Dados!$B:$B,0))=0,0,
MAX(0, MIN(AS$1,
((INDEX(Base_Dados!AS:AS,MATCH($B448,Base_Dados!$B:$B,0))-MIN(Base_Dados!AS$5:AS$98)) /
(IF(MAX(Base_Dados!AS$5:AS$98)-MIN(Base_Dados!AS$5:AS$98)=0,1,MAX(Base_Dados!AS$5:AS$98)-MIN(Base_Dados!AS$5:AS$98)))) * AS$1)))</f>
        <v>0</v>
      </c>
      <c r="AT448" s="106">
        <f>IF(INDEX(Base_Dados!AT:AT,MATCH($B448,Base_Dados!$B:$B,0))=0,0,
MAX(0, MIN(AT$1,
((INDEX(Base_Dados!AT:AT,MATCH($B448,Base_Dados!$B:$B,0))-MIN(Base_Dados!AT$5:AT$98)) /
(IF(MAX(Base_Dados!AT$5:AT$98)-MIN(Base_Dados!AT$5:AT$98)=0,1,MAX(Base_Dados!AT$5:AT$98)-MIN(Base_Dados!AT$5:AT$98)))) * AT$1)))</f>
        <v>0</v>
      </c>
      <c r="AU448" s="106">
        <f>IF(INDEX(Base_Dados!AU:AU,MATCH($B448,Base_Dados!$B:$B,0))=0,0,
MAX(0, MIN(AU$1,
((INDEX(Base_Dados!AU:AU,MATCH($B448,Base_Dados!$B:$B,0))-MIN(Base_Dados!AU$5:AU$98)) /
(IF(MAX(Base_Dados!AU$5:AU$98)-MIN(Base_Dados!AU$5:AU$98)=0,1,MAX(Base_Dados!AU$5:AU$98)-MIN(Base_Dados!AU$5:AU$98)))) * AU$1)))</f>
        <v>2.9026217228464421E-2</v>
      </c>
      <c r="AV448" s="106">
        <f>IF(INDEX(Base_Dados!AV:AV,MATCH($B448,Base_Dados!$B:$B,0))=0,0,
MAX(0, MIN(AV$1,
((INDEX(Base_Dados!AV:AV,MATCH($B448,Base_Dados!$B:$B,0))-MIN(Base_Dados!AV$5:AV$98)) /
(IF(MAX(Base_Dados!AV$5:AV$98)-MIN(Base_Dados!AV$5:AV$98)=0,1,MAX(Base_Dados!AV$5:AV$98)-MIN(Base_Dados!AV$5:AV$98)))) * AV$1)))</f>
        <v>0</v>
      </c>
      <c r="AW448" s="106">
        <f>IF(INDEX(Base_Dados!AW:AW,MATCH($B448,Base_Dados!$B:$B,0))=0,0,
MAX(0, MIN(AW$1,
((INDEX(Base_Dados!AW:AW,MATCH($B448,Base_Dados!$B:$B,0))-MIN(Base_Dados!AW$5:AW$98)) /
(IF(MAX(Base_Dados!AW$5:AW$98)-MIN(Base_Dados!AW$5:AW$98)=0,1,MAX(Base_Dados!AW$5:AW$98)-MIN(Base_Dados!AW$5:AW$98)))) * AW$1)))</f>
        <v>0</v>
      </c>
      <c r="AX448" s="106">
        <f>IF(INDEX(Base_Dados!AX:AX,MATCH($B448,Base_Dados!$B:$B,0))=0,0,
MAX(0, MIN(AX$1,
((INDEX(Base_Dados!AX:AX,MATCH($B448,Base_Dados!$B:$B,0))-MIN(Base_Dados!AX$5:AX$98)) /
(IF(MAX(Base_Dados!AX$5:AX$98)-MIN(Base_Dados!AX$5:AX$98)=0,1,MAX(Base_Dados!AX$5:AX$98)-MIN(Base_Dados!AX$5:AX$98)))) * AX$1)))</f>
        <v>0.38306451612903225</v>
      </c>
      <c r="AY448" s="106">
        <f>IF(INDEX(Base_Dados!AY:AY,MATCH($B448,Base_Dados!$B:$B,0))=0,0,
MAX(0, MIN(AY$1,
((INDEX(Base_Dados!AY:AY,MATCH($B448,Base_Dados!$B:$B,0))-MIN(Base_Dados!AY$5:AY$98)) /
(IF(MAX(Base_Dados!AY$5:AY$98)-MIN(Base_Dados!AY$5:AY$98)=0,1,MAX(Base_Dados!AY$5:AY$98)-MIN(Base_Dados!AY$5:AY$98)))) * AY$1)))</f>
        <v>6.5941312232113422E-3</v>
      </c>
      <c r="AZ448" s="106">
        <f>IF(INDEX(Base_Dados!AZ:AZ,MATCH($B448,Base_Dados!$B:$B,0))=0,0,
MAX(0, MIN(AZ$1,
((INDEX(Base_Dados!AZ:AZ,MATCH($B448,Base_Dados!$B:$B,0))-MIN(Base_Dados!AZ$5:AZ$98)) /
(IF(MAX(Base_Dados!AZ$5:AZ$98)-MIN(Base_Dados!AZ$5:AZ$98)=0,1,MAX(Base_Dados!AZ$5:AZ$98)-MIN(Base_Dados!AZ$5:AZ$98)))) * AZ$1)))</f>
        <v>0.5</v>
      </c>
      <c r="BA448" s="106">
        <f>IF(INDEX(Base_Dados!BA:BA,MATCH($B448,Base_Dados!$B:$B,0))=0,0,
MAX(0, MIN(BA$1,
((INDEX(Base_Dados!BA:BA,MATCH($B448,Base_Dados!$B:$B,0))-MIN(Base_Dados!BA$5:BA$98)) /
(IF(MAX(Base_Dados!BA$5:BA$98)-MIN(Base_Dados!BA$5:BA$98)=0,1,MAX(Base_Dados!BA$5:BA$98)-MIN(Base_Dados!BA$5:BA$98)))) * BA$1)))</f>
        <v>2.5378005728368746E-2</v>
      </c>
      <c r="BB448" s="106">
        <f>IF(INDEX(Base_Dados!BB:BB,MATCH($B448,Base_Dados!$B:$B,0))=0,0,
MAX(0, MIN(BB$1,
((INDEX(Base_Dados!BB:BB,MATCH($B448,Base_Dados!$B:$B,0))-MIN(Base_Dados!BB$5:BB$98)) /
(IF(MAX(Base_Dados!BB$5:BB$98)-MIN(Base_Dados!BB$5:BB$98)=0,1,MAX(Base_Dados!BB$5:BB$98)-MIN(Base_Dados!BB$5:BB$98)))) * BB$1)))</f>
        <v>0.24213831025868621</v>
      </c>
      <c r="BC448" s="106">
        <f>IF(INDEX(Base_Dados!BC:BC,MATCH($B448,Base_Dados!$B:$B,0))=0,0,
MAX(0, MIN(BC$1,
((INDEX(Base_Dados!BC:BC,MATCH($B448,Base_Dados!$B:$B,0))-MIN(Base_Dados!BC$5:BC$98)) /
(IF(MAX(Base_Dados!BC$5:BC$98)-MIN(Base_Dados!BC$5:BC$98)=0,1,MAX(Base_Dados!BC$5:BC$98)-MIN(Base_Dados!BC$5:BC$98)))) * BC$1)))</f>
        <v>6.4637759224346891E-3</v>
      </c>
      <c r="BD448" s="106">
        <f>IF(INDEX(Base_Dados!BD:BD,MATCH($B448,Base_Dados!$B:$B,0))=0,0,
MAX(0, MIN(BD$1,
((INDEX(Base_Dados!BD:BD,MATCH($B448,Base_Dados!$B:$B,0))-MIN(Base_Dados!BD$5:BD$98)) /
(IF(MAX(Base_Dados!BD$5:BD$98)-MIN(Base_Dados!BD$5:BD$98)=0,1,MAX(Base_Dados!BD$5:BD$98)-MIN(Base_Dados!BD$5:BD$98)))) * BD$1)))</f>
        <v>1.3918703690880134E-2</v>
      </c>
      <c r="BE448" s="106">
        <f>IF(INDEX(Base_Dados!BE:BE,MATCH($B448,Base_Dados!$B:$B,0))=0,0,
MAX(0, MIN(BE$1,
((INDEX(Base_Dados!BE:BE,MATCH($B448,Base_Dados!$B:$B,0))-MIN(Base_Dados!BE$5:BE$98)) /
(IF(MAX(Base_Dados!BE$5:BE$98)-MIN(Base_Dados!BE$5:BE$98)=0,1,MAX(Base_Dados!BE$5:BE$98)-MIN(Base_Dados!BE$5:BE$98)))) * BE$1)))</f>
        <v>2.3080782739588562E-2</v>
      </c>
      <c r="BF448" s="106">
        <f>IF(INDEX(Base_Dados!BF:BF,MATCH($B448,Base_Dados!$B:$B,0))=0,0,
MAX(0, MIN(BF$1,
((INDEX(Base_Dados!BF:BF,MATCH($B448,Base_Dados!$B:$B,0))-MIN(Base_Dados!BF$5:BF$98)) /
(IF(MAX(Base_Dados!BF$5:BF$98)-MIN(Base_Dados!BF$5:BF$98)=0,1,MAX(Base_Dados!BF$5:BF$98)-MIN(Base_Dados!BF$5:BF$98)))) * BF$1)))</f>
        <v>0</v>
      </c>
      <c r="BG448" s="106">
        <f>IF(INDEX(Base_Dados!BG:BG,MATCH($B448,Base_Dados!$B:$B,0))=0,0,
MAX(0, MIN(BG$1,
((INDEX(Base_Dados!BG:BG,MATCH($B448,Base_Dados!$B:$B,0))-MIN(Base_Dados!BG$5:BG$98)) /
(IF(MAX(Base_Dados!BG$5:BG$98)-MIN(Base_Dados!BG$5:BG$98)=0,1,MAX(Base_Dados!BG$5:BG$98)-MIN(Base_Dados!BG$5:BG$98)))) * BG$1)))</f>
        <v>0</v>
      </c>
      <c r="BH448" s="106">
        <f>IF(INDEX(Base_Dados!BH:BH,MATCH($B448,Base_Dados!$B:$B,0))=0,0,
MAX(0, MIN(BH$1,
((INDEX(Base_Dados!BH:BH,MATCH($B448,Base_Dados!$B:$B,0))-MIN(Base_Dados!BH$5:BH$98)) /
(IF(MAX(Base_Dados!BH$5:BH$98)-MIN(Base_Dados!BH$5:BH$98)=0,1,MAX(Base_Dados!BH$5:BH$98)-MIN(Base_Dados!BH$5:BH$98)))) * BH$1)))</f>
        <v>3.2967032967032968E-2</v>
      </c>
      <c r="BI448" s="106">
        <f>IF(INDEX(Base_Dados!BI:BI,MATCH($B448,Base_Dados!$B:$B,0))=0,0,
MAX(0, MIN(BI$1,
((INDEX(Base_Dados!BI:BI,MATCH($B448,Base_Dados!$B:$B,0))-MIN(Base_Dados!BI$5:BI$98)) /
(IF(MAX(Base_Dados!BI$5:BI$98)-MIN(Base_Dados!BI$5:BI$98)=0,1,MAX(Base_Dados!BI$5:BI$98)-MIN(Base_Dados!BI$5:BI$98)))) * BI$1)))</f>
        <v>0.10296411856474259</v>
      </c>
      <c r="BJ448" s="106">
        <f>IF(INDEX(Base_Dados!BJ:BJ,MATCH($B448,Base_Dados!$B:$B,0))=0,0,
MAX(0, MIN(BJ$1,
((INDEX(Base_Dados!BJ:BJ,MATCH($B448,Base_Dados!$B:$B,0))-MIN(Base_Dados!BJ$5:BJ$98)) /
(IF(MAX(Base_Dados!BJ$5:BJ$98)-MIN(Base_Dados!BJ$5:BJ$98)=0,1,MAX(Base_Dados!BJ$5:BJ$98)-MIN(Base_Dados!BJ$5:BJ$98)))) * BJ$1)))</f>
        <v>5.2631578947368418E-2</v>
      </c>
      <c r="BK448" s="106">
        <f>IF(INDEX(Base_Dados!BK:BK,MATCH($B448,Base_Dados!$B:$B,0))=0,0,
MAX(0, MIN(BK$1,
((INDEX(Base_Dados!BK:BK,MATCH($B448,Base_Dados!$B:$B,0))-MIN(Base_Dados!BK$5:BK$98)) /
(IF(MAX(Base_Dados!BK$5:BK$98)-MIN(Base_Dados!BK$5:BK$98)=0,1,MAX(Base_Dados!BK$5:BK$98)-MIN(Base_Dados!BK$5:BK$98)))) * BK$1)))</f>
        <v>3.5714285714285712E-2</v>
      </c>
      <c r="BL448" s="106">
        <f>IF(INDEX(Base_Dados!BL:BL,MATCH($B448,Base_Dados!$B:$B,0))=0,0,
MAX(0, MIN(BL$1,
((INDEX(Base_Dados!BL:BL,MATCH($B448,Base_Dados!$B:$B,0))-MIN(Base_Dados!BL$5:BL$98)) /
(IF(MAX(Base_Dados!BL$5:BL$98)-MIN(Base_Dados!BL$5:BL$98)=0,1,MAX(Base_Dados!BL$5:BL$98)-MIN(Base_Dados!BL$5:BL$98)))) * BL$1)))</f>
        <v>4.071661237785016E-2</v>
      </c>
      <c r="BM448" s="106">
        <f>IF(INDEX(Base_Dados!BM:BM,MATCH($B448,Base_Dados!$B:$B,0))=0,0,
MAX(0, MIN(BM$1,
((INDEX(Base_Dados!BM:BM,MATCH($B448,Base_Dados!$B:$B,0))-MIN(Base_Dados!BM$5:BM$98)) /
(IF(MAX(Base_Dados!BM$5:BM$98)-MIN(Base_Dados!BM$5:BM$98)=0,1,MAX(Base_Dados!BM$5:BM$98)-MIN(Base_Dados!BM$5:BM$98)))) * BM$1)))</f>
        <v>1</v>
      </c>
      <c r="BN448" s="106">
        <f>IF(INDEX(Base_Dados!BN:BN,MATCH($B448,Base_Dados!$B:$B,0))=0,0,
MAX(0, MIN(BN$1,
((INDEX(Base_Dados!BN:BN,MATCH($B448,Base_Dados!$B:$B,0))-MIN(Base_Dados!BN$5:BN$98)) /
(IF(MAX(Base_Dados!BN$5:BN$98)-MIN(Base_Dados!BN$5:BN$98)=0,1,MAX(Base_Dados!BN$5:BN$98)-MIN(Base_Dados!BN$5:BN$98)))) * BN$1)))</f>
        <v>0.25514755263947975</v>
      </c>
      <c r="BO448" s="106">
        <f>IF(INDEX(Base_Dados!BO:BO,MATCH($B448,Base_Dados!$B:$B,0))=0,0,
MAX(0, MIN(BO$1,
((INDEX(Base_Dados!BO:BO,MATCH($B448,Base_Dados!$B:$B,0))-MIN(Base_Dados!BO$5:BO$98)) /
(IF(MAX(Base_Dados!BO$5:BO$98)-MIN(Base_Dados!BO$5:BO$98)=0,1,MAX(Base_Dados!BO$5:BO$98)-MIN(Base_Dados!BO$5:BO$98)))) * BO$1)))</f>
        <v>0</v>
      </c>
      <c r="BP448" s="106">
        <f t="shared" si="28"/>
        <v>12.113997037186756</v>
      </c>
      <c r="BQ448" s="111">
        <f t="shared" si="29"/>
        <v>0.42015227486085499</v>
      </c>
      <c r="BR448" s="112">
        <f t="shared" si="30"/>
        <v>0.10564396138283172</v>
      </c>
      <c r="BS448" s="113">
        <f t="shared" si="31"/>
        <v>12.008353075803925</v>
      </c>
    </row>
    <row r="449" spans="1:71">
      <c r="A449" s="21">
        <v>41033</v>
      </c>
      <c r="B449" s="21" t="s">
        <v>473</v>
      </c>
      <c r="C449" s="21" t="s">
        <v>437</v>
      </c>
      <c r="D449" s="105">
        <f>IF(INDEX(Base_Dados!D:D,MATCH($B449,Base_Dados!$B:$B,0))=0,0,
MAX(0, MIN(D$1,
((INDEX(Base_Dados!D:D,MATCH($B449,Base_Dados!$B:$B,0))-MIN(Base_Dados!D$5:D$98)) /
(IF(MAX(Base_Dados!D$5:D$98)-MIN(Base_Dados!D$5:D$98)=0,1,MAX(Base_Dados!D$5:D$98)-MIN(Base_Dados!D$5:D$98)))) * D$1)))</f>
        <v>0.22714691402227116</v>
      </c>
      <c r="E449" s="106">
        <f>IF(INDEX(Base_Dados!E:E,MATCH($B449,Base_Dados!$B:$B,0))=0,0,
MAX(0, MIN(E$1,
((INDEX(Base_Dados!E:E,MATCH($B449,Base_Dados!$B:$B,0))-MIN(Base_Dados!E$5:E$98)) /
(IF(MAX(Base_Dados!E$5:E$98)-MIN(Base_Dados!E$5:E$98)=0,1,MAX(Base_Dados!E$5:E$98)-MIN(Base_Dados!E$5:E$98)))) * E$1)))</f>
        <v>6.8297418169391458E-2</v>
      </c>
      <c r="F449" s="106">
        <f>IF(INDEX(Base_Dados!F:F,MATCH($B449,Base_Dados!$B:$B,0))=0,0,
MAX(0, MIN(F$1,
((INDEX(Base_Dados!F:F,MATCH($B449,Base_Dados!$B:$B,0))-MIN(Base_Dados!F$5:F$98)) /
(IF(MAX(Base_Dados!F$5:F$98)-MIN(Base_Dados!F$5:F$98)=0,1,MAX(Base_Dados!F$5:F$98)-MIN(Base_Dados!F$5:F$98)))) * F$1)))</f>
        <v>6.184232898192054E-2</v>
      </c>
      <c r="G449" s="106">
        <f>IF(INDEX(Base_Dados!G:G,MATCH($B449,Base_Dados!$B:$B,0))=0,0,
MAX(0, MIN(G$1,
((INDEX(Base_Dados!G:G,MATCH($B449,Base_Dados!$B:$B,0))-MIN(Base_Dados!G$5:G$98)) /
(IF(MAX(Base_Dados!G$5:G$98)-MIN(Base_Dados!G$5:G$98)=0,1,MAX(Base_Dados!G$5:G$98)-MIN(Base_Dados!G$5:G$98)))) * G$1)))</f>
        <v>5.369097241018423E-2</v>
      </c>
      <c r="H449" s="106">
        <f>IF(INDEX(Base_Dados!H:H,MATCH($B449,Base_Dados!$B:$B,0))=0,0,
MAX(0, MIN(H$1,
((INDEX(Base_Dados!H:H,MATCH($B449,Base_Dados!$B:$B,0))-MIN(Base_Dados!H$5:H$98)) /
(IF(MAX(Base_Dados!H$5:H$98)-MIN(Base_Dados!H$5:H$98)=0,1,MAX(Base_Dados!H$5:H$98)-MIN(Base_Dados!H$5:H$98)))) * H$1)))</f>
        <v>6.0520136854580825E-2</v>
      </c>
      <c r="I449" s="106">
        <f>IF(INDEX(Base_Dados!I:I,MATCH($B449,Base_Dados!$B:$B,0))=0,0,
MAX(0, MIN(I$1,
((INDEX(Base_Dados!I:I,MATCH($B449,Base_Dados!$B:$B,0))-MIN(Base_Dados!I$5:I$98)) /
(IF(MAX(Base_Dados!I$5:I$98)-MIN(Base_Dados!I$5:I$98)=0,1,MAX(Base_Dados!I$5:I$98)-MIN(Base_Dados!I$5:I$98)))) * I$1)))</f>
        <v>7.0123409754587543E-2</v>
      </c>
      <c r="J449" s="106">
        <f>IF(INDEX(Base_Dados!J:J,MATCH($B449,Base_Dados!$B:$B,0))=0,0,
MAX(0, MIN(J$1,
((INDEX(Base_Dados!J:J,MATCH($B449,Base_Dados!$B:$B,0))-MIN(Base_Dados!J$5:J$98)) /
(IF(MAX(Base_Dados!J$5:J$98)-MIN(Base_Dados!J$5:J$98)=0,1,MAX(Base_Dados!J$5:J$98)-MIN(Base_Dados!J$5:J$98)))) * J$1)))</f>
        <v>7.2760815070244483E-2</v>
      </c>
      <c r="K449" s="106">
        <f>IF(INDEX(Base_Dados!K:K,MATCH($B449,Base_Dados!$B:$B,0))=0,0,
MAX(0, MIN(K$1,
((INDEX(Base_Dados!K:K,MATCH($B449,Base_Dados!$B:$B,0))-MIN(Base_Dados!K$5:K$98)) /
(IF(MAX(Base_Dados!K$5:K$98)-MIN(Base_Dados!K$5:K$98)=0,1,MAX(Base_Dados!K$5:K$98)-MIN(Base_Dados!K$5:K$98)))) * K$1)))</f>
        <v>8.4950805008944544E-2</v>
      </c>
      <c r="L449" s="106">
        <f>IF(INDEX(Base_Dados!L:L,MATCH($B449,Base_Dados!$B:$B,0))=0,0,
MAX(0, MIN(L$1,
((INDEX(Base_Dados!L:L,MATCH($B449,Base_Dados!$B:$B,0))-MIN(Base_Dados!L$5:L$98)) /
(IF(MAX(Base_Dados!L$5:L$98)-MIN(Base_Dados!L$5:L$98)=0,1,MAX(Base_Dados!L$5:L$98)-MIN(Base_Dados!L$5:L$98)))) * L$1)))</f>
        <v>0.10714258276161429</v>
      </c>
      <c r="M449" s="106">
        <f>IF(INDEX(Base_Dados!M:M,MATCH($B449,Base_Dados!$B:$B,0))=0,0,
MAX(0, MIN(M$1,
((INDEX(Base_Dados!M:M,MATCH($B449,Base_Dados!$B:$B,0))-MIN(Base_Dados!M$5:M$98)) /
(IF(MAX(Base_Dados!M$5:M$98)-MIN(Base_Dados!M$5:M$98)=0,1,MAX(Base_Dados!M$5:M$98)-MIN(Base_Dados!M$5:M$98)))) * M$1)))</f>
        <v>0.11512536443148688</v>
      </c>
      <c r="N449" s="106">
        <f>IF(INDEX(Base_Dados!N:N,MATCH($B449,Base_Dados!$B:$B,0))=0,0,
MAX(0, MIN(N$1,
((INDEX(Base_Dados!N:N,MATCH($B449,Base_Dados!$B:$B,0))-MIN(Base_Dados!N$5:N$98)) /
(IF(MAX(Base_Dados!N$5:N$98)-MIN(Base_Dados!N$5:N$98)=0,1,MAX(Base_Dados!N$5:N$98)-MIN(Base_Dados!N$5:N$98)))) * N$1)))</f>
        <v>0.12558123025591877</v>
      </c>
      <c r="O449" s="106">
        <f>IF(INDEX(Base_Dados!O:O,MATCH($B449,Base_Dados!$B:$B,0))=0,0,
MAX(0, MIN(O$1,
((INDEX(Base_Dados!O:O,MATCH($B449,Base_Dados!$B:$B,0))-MIN(Base_Dados!O$5:O$98)) /
(IF(MAX(Base_Dados!O$5:O$98)-MIN(Base_Dados!O$5:O$98)=0,1,MAX(Base_Dados!O$5:O$98)-MIN(Base_Dados!O$5:O$98)))) * O$1)))</f>
        <v>0.14521433747700541</v>
      </c>
      <c r="P449" s="106">
        <f>IF(INDEX(Base_Dados!P:P,MATCH($B449,Base_Dados!$B:$B,0))=0,0,
MAX(0, MIN(P$1,
((INDEX(Base_Dados!P:P,MATCH($B449,Base_Dados!$B:$B,0))-MIN(Base_Dados!P$5:P$98)) /
(IF(MAX(Base_Dados!P$5:P$98)-MIN(Base_Dados!P$5:P$98)=0,1,MAX(Base_Dados!P$5:P$98)-MIN(Base_Dados!P$5:P$98)))) * P$1)))</f>
        <v>9.3493523772163439E-2</v>
      </c>
      <c r="Q449" s="106">
        <f>IF(INDEX(Base_Dados!Q:Q,MATCH($B449,Base_Dados!$B:$B,0))=0,0,
MAX(0, MIN(Q$1,
((INDEX(Base_Dados!Q:Q,MATCH($B449,Base_Dados!$B:$B,0))-MIN(Base_Dados!Q$5:Q$98)) /
(IF(MAX(Base_Dados!Q$5:Q$98)-MIN(Base_Dados!Q$5:Q$98)=0,1,MAX(Base_Dados!Q$5:Q$98)-MIN(Base_Dados!Q$5:Q$98)))) * Q$1)))</f>
        <v>9.8599336527828971E-2</v>
      </c>
      <c r="R449" s="106">
        <f>IF(INDEX(Base_Dados!R:R,MATCH($B449,Base_Dados!$B:$B,0))=0,0,
MAX(0, MIN(R$1,
((INDEX(Base_Dados!R:R,MATCH($B449,Base_Dados!$B:$B,0))-MIN(Base_Dados!R$5:R$98)) /
(IF(MAX(Base_Dados!R$5:R$98)-MIN(Base_Dados!R$5:R$98)=0,1,MAX(Base_Dados!R$5:R$98)-MIN(Base_Dados!R$5:R$98)))) * R$1)))</f>
        <v>4.4728363761168254E-2</v>
      </c>
      <c r="S449" s="106">
        <f>IF(INDEX(Base_Dados!S:S,MATCH($B449,Base_Dados!$B:$B,0))=0,0,
MAX(0, MIN(S$1,
((INDEX(Base_Dados!S:S,MATCH($B449,Base_Dados!$B:$B,0))-MIN(Base_Dados!S$5:S$98)) /
(IF(MAX(Base_Dados!S$5:S$98)-MIN(Base_Dados!S$5:S$98)=0,1,MAX(Base_Dados!S$5:S$98)-MIN(Base_Dados!S$5:S$98)))) * S$1)))</f>
        <v>5.8526173893507075E-2</v>
      </c>
      <c r="T449" s="106">
        <f>IF(INDEX(Base_Dados!T:T,MATCH($B449,Base_Dados!$B:$B,0))=0,0,
MAX(0, MIN(T$1,
((INDEX(Base_Dados!T:T,MATCH($B449,Base_Dados!$B:$B,0))-MIN(Base_Dados!T$5:T$98)) /
(IF(MAX(Base_Dados!T$5:T$98)-MIN(Base_Dados!T$5:T$98)=0,1,MAX(Base_Dados!T$5:T$98)-MIN(Base_Dados!T$5:T$98)))) * T$1)))</f>
        <v>0.80159196691520984</v>
      </c>
      <c r="U449" s="106">
        <f>IF(INDEX(Base_Dados!U:U,MATCH($B449,Base_Dados!$B:$B,0))=0,0,
MAX(0, MIN(U$1,
((INDEX(Base_Dados!U:U,MATCH($B449,Base_Dados!$B:$B,0))-MIN(Base_Dados!U$5:U$98)) /
(IF(MAX(Base_Dados!U$5:U$98)-MIN(Base_Dados!U$5:U$98)=0,1,MAX(Base_Dados!U$5:U$98)-MIN(Base_Dados!U$5:U$98)))) * U$1)))</f>
        <v>0.84200545220086842</v>
      </c>
      <c r="V449" s="106">
        <f>IF(INDEX(Base_Dados!V:V,MATCH($B449,Base_Dados!$B:$B,0))=0,0,
MAX(0, MIN(V$1,
((INDEX(Base_Dados!V:V,MATCH($B449,Base_Dados!$B:$B,0))-MIN(Base_Dados!V$5:V$98)) /
(IF(MAX(Base_Dados!V$5:V$98)-MIN(Base_Dados!V$5:V$98)=0,1,MAX(Base_Dados!V$5:V$98)-MIN(Base_Dados!V$5:V$98)))) * V$1)))</f>
        <v>6.2493871744859431E-2</v>
      </c>
      <c r="W449" s="106">
        <f>IF(INDEX(Base_Dados!W:W,MATCH($B449,Base_Dados!$B:$B,0))=0,0,
MAX(0, MIN(W$1,
((INDEX(Base_Dados!W:W,MATCH($B449,Base_Dados!$B:$B,0))-MIN(Base_Dados!W$5:W$98)) /
(IF(MAX(Base_Dados!W$5:W$98)-MIN(Base_Dados!W$5:W$98)=0,1,MAX(Base_Dados!W$5:W$98)-MIN(Base_Dados!W$5:W$98)))) * W$1)))</f>
        <v>2.561863593650922</v>
      </c>
      <c r="X449" s="106">
        <f>IF(INDEX(Base_Dados!X:X,MATCH($B449,Base_Dados!$B:$B,0))=0,0,
MAX(0, MIN(X$1,
((INDEX(Base_Dados!X:X,MATCH($B449,Base_Dados!$B:$B,0))-MIN(Base_Dados!X$5:X$98)) /
(IF(MAX(Base_Dados!X$5:X$98)-MIN(Base_Dados!X$5:X$98)=0,1,MAX(Base_Dados!X$5:X$98)-MIN(Base_Dados!X$5:X$98)))) * X$1)))</f>
        <v>0</v>
      </c>
      <c r="Y449" s="106">
        <f>IF(INDEX(Base_Dados!Y:Y,MATCH($B449,Base_Dados!$B:$B,0))=0,0,
MAX(0, MIN(Y$1,
((INDEX(Base_Dados!Y:Y,MATCH($B449,Base_Dados!$B:$B,0))-MIN(Base_Dados!Y$5:Y$98)) /
(IF(MAX(Base_Dados!Y$5:Y$98)-MIN(Base_Dados!Y$5:Y$98)=0,1,MAX(Base_Dados!Y$5:Y$98)-MIN(Base_Dados!Y$5:Y$98)))) * Y$1)))</f>
        <v>1.1029411764705881E-2</v>
      </c>
      <c r="Z449" s="106">
        <f>IF(INDEX(Base_Dados!Z:Z,MATCH($B449,Base_Dados!$B:$B,0))=0,0,
MAX(0, MIN(Z$1,
((INDEX(Base_Dados!Z:Z,MATCH($B449,Base_Dados!$B:$B,0))-MIN(Base_Dados!Z$5:Z$98)) /
(IF(MAX(Base_Dados!Z$5:Z$98)-MIN(Base_Dados!Z$5:Z$98)=0,1,MAX(Base_Dados!Z$5:Z$98)-MIN(Base_Dados!Z$5:Z$98)))) * Z$1)))</f>
        <v>0</v>
      </c>
      <c r="AA449" s="106">
        <f>IF(INDEX(Base_Dados!AA:AA,MATCH($B449,Base_Dados!$B:$B,0))=0,0,
MAX(0, MIN(AA$1,
((INDEX(Base_Dados!AA:AA,MATCH($B449,Base_Dados!$B:$B,0))-MIN(Base_Dados!AA$5:AA$98)) /
(IF(MAX(Base_Dados!AA$5:AA$98)-MIN(Base_Dados!AA$5:AA$98)=0,1,MAX(Base_Dados!AA$5:AA$98)-MIN(Base_Dados!AA$5:AA$98)))) * AA$1)))</f>
        <v>0</v>
      </c>
      <c r="AB449" s="106">
        <f>IF(INDEX(Base_Dados!AB:AB,MATCH($B449,Base_Dados!$B:$B,0))=0,0,
MAX(0, MIN(AB$1,
((INDEX(Base_Dados!AB:AB,MATCH($B449,Base_Dados!$B:$B,0))-MIN(Base_Dados!AB$5:AB$98)) /
(IF(MAX(Base_Dados!AB$5:AB$98)-MIN(Base_Dados!AB$5:AB$98)=0,1,MAX(Base_Dados!AB$5:AB$98)-MIN(Base_Dados!AB$5:AB$98)))) * AB$1)))</f>
        <v>6.0695599147200935E-2</v>
      </c>
      <c r="AC449" s="106">
        <f>IF(INDEX(Base_Dados!AC:AC,MATCH($B449,Base_Dados!$B:$B,0))=0,0,
MAX(0, MIN(AC$1,
((INDEX(Base_Dados!AC:AC,MATCH($B449,Base_Dados!$B:$B,0))-MIN(Base_Dados!AC$5:AC$98)) /
(IF(MAX(Base_Dados!AC$5:AC$98)-MIN(Base_Dados!AC$5:AC$98)=0,1,MAX(Base_Dados!AC$5:AC$98)-MIN(Base_Dados!AC$5:AC$98)))) * AC$1)))</f>
        <v>5.0154172287531315E-2</v>
      </c>
      <c r="AD449" s="106">
        <f>IF(INDEX(Base_Dados!AD:AD,MATCH($B449,Base_Dados!$B:$B,0))=0,0,
MAX(0, MIN(AD$1,
((INDEX(Base_Dados!AD:AD,MATCH($B449,Base_Dados!$B:$B,0))-MIN(Base_Dados!AD$5:AD$98)) /
(IF(MAX(Base_Dados!AD$5:AD$98)-MIN(Base_Dados!AD$5:AD$98)=0,1,MAX(Base_Dados!AD$5:AD$98)-MIN(Base_Dados!AD$5:AD$98)))) * AD$1)))</f>
        <v>3.2258541635852685E-2</v>
      </c>
      <c r="AE449" s="106">
        <f>IF(INDEX(Base_Dados!AE:AE,MATCH($B449,Base_Dados!$B:$B,0))=0,0,
MAX(0, MIN(AE$1,
((INDEX(Base_Dados!AE:AE,MATCH($B449,Base_Dados!$B:$B,0))-MIN(Base_Dados!AE$5:AE$98)) /
(IF(MAX(Base_Dados!AE$5:AE$98)-MIN(Base_Dados!AE$5:AE$98)=0,1,MAX(Base_Dados!AE$5:AE$98)-MIN(Base_Dados!AE$5:AE$98)))) * AE$1)))</f>
        <v>2.9037825399108298E-2</v>
      </c>
      <c r="AF449" s="106">
        <f>IF(INDEX(Base_Dados!AF:AF,MATCH($B449,Base_Dados!$B:$B,0))=0,0,
MAX(0, MIN(AF$1,
((INDEX(Base_Dados!AF:AF,MATCH($B449,Base_Dados!$B:$B,0))-MIN(Base_Dados!AF$5:AF$98)) /
(IF(MAX(Base_Dados!AF$5:AF$98)-MIN(Base_Dados!AF$5:AF$98)=0,1,MAX(Base_Dados!AF$5:AF$98)-MIN(Base_Dados!AF$5:AF$98)))) * AF$1)))</f>
        <v>5.7003631682986257E-2</v>
      </c>
      <c r="AG449" s="106">
        <f>IF(INDEX(Base_Dados!AG:AG,MATCH($B449,Base_Dados!$B:$B,0))=0,0,
MAX(0, MIN(AG$1,
((INDEX(Base_Dados!AG:AG,MATCH($B449,Base_Dados!$B:$B,0))-MIN(Base_Dados!AG$5:AG$98)) /
(IF(MAX(Base_Dados!AG$5:AG$98)-MIN(Base_Dados!AG$5:AG$98)=0,1,MAX(Base_Dados!AG$5:AG$98)-MIN(Base_Dados!AG$5:AG$98)))) * AG$1)))</f>
        <v>9.8599336527828971E-2</v>
      </c>
      <c r="AH449" s="106">
        <f>IF(INDEX(Base_Dados!AH:AH,MATCH($B449,Base_Dados!$B:$B,0))=0,0,
MAX(0, MIN(AH$1,
((INDEX(Base_Dados!AH:AH,MATCH($B449,Base_Dados!$B:$B,0))-MIN(Base_Dados!AH$5:AH$98)) /
(IF(MAX(Base_Dados!AH$5:AH$98)-MIN(Base_Dados!AH$5:AH$98)=0,1,MAX(Base_Dados!AH$5:AH$98)-MIN(Base_Dados!AH$5:AH$98)))) * AH$1)))</f>
        <v>1.5209594678464673</v>
      </c>
      <c r="AI449" s="106">
        <f>IF(INDEX(Base_Dados!AI:AI,MATCH($B449,Base_Dados!$B:$B,0))=0,0,
MAX(0, MIN(AI$1,
((INDEX(Base_Dados!AI:AI,MATCH($B449,Base_Dados!$B:$B,0))-MIN(Base_Dados!AI$5:AI$98)) /
(IF(MAX(Base_Dados!AI$5:AI$98)-MIN(Base_Dados!AI$5:AI$98)=0,1,MAX(Base_Dados!AI$5:AI$98)-MIN(Base_Dados!AI$5:AI$98)))) * AI$1)))</f>
        <v>0.10714285714285714</v>
      </c>
      <c r="AJ449" s="106">
        <f>IF(INDEX(Base_Dados!AJ:AJ,MATCH($B449,Base_Dados!$B:$B,0))=0,0,
MAX(0, MIN(AJ$1,
((INDEX(Base_Dados!AJ:AJ,MATCH($B449,Base_Dados!$B:$B,0))-MIN(Base_Dados!AJ$5:AJ$98)) /
(IF(MAX(Base_Dados!AJ$5:AJ$98)-MIN(Base_Dados!AJ$5:AJ$98)=0,1,MAX(Base_Dados!AJ$5:AJ$98)-MIN(Base_Dados!AJ$5:AJ$98)))) * AJ$1)))</f>
        <v>2.5</v>
      </c>
      <c r="AK449" s="106">
        <f>IF(INDEX(Base_Dados!AK:AK,MATCH($B449,Base_Dados!$B:$B,0))=0,0,
MAX(0, MIN(AK$1,
((INDEX(Base_Dados!AK:AK,MATCH($B449,Base_Dados!$B:$B,0))-MIN(Base_Dados!AK$5:AK$98)) /
(IF(MAX(Base_Dados!AK$5:AK$98)-MIN(Base_Dados!AK$5:AK$98)=0,1,MAX(Base_Dados!AK$5:AK$98)-MIN(Base_Dados!AK$5:AK$98)))) * AK$1)))</f>
        <v>6.2068965517241378E-2</v>
      </c>
      <c r="AL449" s="106">
        <f>IF(INDEX(Base_Dados!AL:AL,MATCH($B449,Base_Dados!$B:$B,0))=0,0,
MAX(0, MIN(AL$1,
((INDEX(Base_Dados!AL:AL,MATCH($B449,Base_Dados!$B:$B,0))-MIN(Base_Dados!AL$5:AL$98)) /
(IF(MAX(Base_Dados!AL$5:AL$98)-MIN(Base_Dados!AL$5:AL$98)=0,1,MAX(Base_Dados!AL$5:AL$98)-MIN(Base_Dados!AL$5:AL$98)))) * AL$1)))</f>
        <v>0</v>
      </c>
      <c r="AM449" s="106">
        <f>IF(INDEX(Base_Dados!AM:AM,MATCH($B449,Base_Dados!$B:$B,0))=0,0,
MAX(0, MIN(AM$1,
((INDEX(Base_Dados!AM:AM,MATCH($B449,Base_Dados!$B:$B,0))-MIN(Base_Dados!AM$5:AM$98)) /
(IF(MAX(Base_Dados!AM$5:AM$98)-MIN(Base_Dados!AM$5:AM$98)=0,1,MAX(Base_Dados!AM$5:AM$98)-MIN(Base_Dados!AM$5:AM$98)))) * AM$1)))</f>
        <v>0.1532884515794925</v>
      </c>
      <c r="AN449" s="106">
        <f>IF(INDEX(Base_Dados!AN:AN,MATCH($B449,Base_Dados!$B:$B,0))=0,0,
MAX(0, MIN(AN$1,
((INDEX(Base_Dados!AN:AN,MATCH($B449,Base_Dados!$B:$B,0))-MIN(Base_Dados!AN$5:AN$98)) /
(IF(MAX(Base_Dados!AN$5:AN$98)-MIN(Base_Dados!AN$5:AN$98)=0,1,MAX(Base_Dados!AN$5:AN$98)-MIN(Base_Dados!AN$5:AN$98)))) * AN$1)))</f>
        <v>0.56523534269199005</v>
      </c>
      <c r="AO449" s="106">
        <f>IF(INDEX(Base_Dados!AO:AO,MATCH($B449,Base_Dados!$B:$B,0))=0,0,
MAX(0, MIN(AO$1,
((INDEX(Base_Dados!AO:AO,MATCH($B449,Base_Dados!$B:$B,0))-MIN(Base_Dados!AO$5:AO$98)) /
(IF(MAX(Base_Dados!AO$5:AO$98)-MIN(Base_Dados!AO$5:AO$98)=0,1,MAX(Base_Dados!AO$5:AO$98)-MIN(Base_Dados!AO$5:AO$98)))) * AO$1)))</f>
        <v>0</v>
      </c>
      <c r="AP449" s="106">
        <f>IF(INDEX(Base_Dados!AP:AP,MATCH($B449,Base_Dados!$B:$B,0))=0,0,
MAX(0, MIN(AP$1,
((INDEX(Base_Dados!AP:AP,MATCH($B449,Base_Dados!$B:$B,0))-MIN(Base_Dados!AP$5:AP$98)) /
(IF(MAX(Base_Dados!AP$5:AP$98)-MIN(Base_Dados!AP$5:AP$98)=0,1,MAX(Base_Dados!AP$5:AP$98)-MIN(Base_Dados!AP$5:AP$98)))) * AP$1)))</f>
        <v>1.6055045871559634E-2</v>
      </c>
      <c r="AQ449" s="106">
        <f>IF(INDEX(Base_Dados!AQ:AQ,MATCH($B449,Base_Dados!$B:$B,0))=0,0,
MAX(0, MIN(AQ$1,
((INDEX(Base_Dados!AQ:AQ,MATCH($B449,Base_Dados!$B:$B,0))-MIN(Base_Dados!AQ$5:AQ$98)) /
(IF(MAX(Base_Dados!AQ$5:AQ$98)-MIN(Base_Dados!AQ$5:AQ$98)=0,1,MAX(Base_Dados!AQ$5:AQ$98)-MIN(Base_Dados!AQ$5:AQ$98)))) * AQ$1)))</f>
        <v>0</v>
      </c>
      <c r="AR449" s="106">
        <f>IF(INDEX(Base_Dados!AR:AR,MATCH($B449,Base_Dados!$B:$B,0))=0,0,
MAX(0, MIN(AR$1,
((INDEX(Base_Dados!AR:AR,MATCH($B449,Base_Dados!$B:$B,0))-MIN(Base_Dados!AR$5:AR$98)) /
(IF(MAX(Base_Dados!AR$5:AR$98)-MIN(Base_Dados!AR$5:AR$98)=0,1,MAX(Base_Dados!AR$5:AR$98)-MIN(Base_Dados!AR$5:AR$98)))) * AR$1)))</f>
        <v>0</v>
      </c>
      <c r="AS449" s="106">
        <f>IF(INDEX(Base_Dados!AS:AS,MATCH($B449,Base_Dados!$B:$B,0))=0,0,
MAX(0, MIN(AS$1,
((INDEX(Base_Dados!AS:AS,MATCH($B449,Base_Dados!$B:$B,0))-MIN(Base_Dados!AS$5:AS$98)) /
(IF(MAX(Base_Dados!AS$5:AS$98)-MIN(Base_Dados!AS$5:AS$98)=0,1,MAX(Base_Dados!AS$5:AS$98)-MIN(Base_Dados!AS$5:AS$98)))) * AS$1)))</f>
        <v>1.2195121951219513E-2</v>
      </c>
      <c r="AT449" s="106">
        <f>IF(INDEX(Base_Dados!AT:AT,MATCH($B449,Base_Dados!$B:$B,0))=0,0,
MAX(0, MIN(AT$1,
((INDEX(Base_Dados!AT:AT,MATCH($B449,Base_Dados!$B:$B,0))-MIN(Base_Dados!AT$5:AT$98)) /
(IF(MAX(Base_Dados!AT$5:AT$98)-MIN(Base_Dados!AT$5:AT$98)=0,1,MAX(Base_Dados!AT$5:AT$98)-MIN(Base_Dados!AT$5:AT$98)))) * AT$1)))</f>
        <v>2.1428571428571429E-2</v>
      </c>
      <c r="AU449" s="106">
        <f>IF(INDEX(Base_Dados!AU:AU,MATCH($B449,Base_Dados!$B:$B,0))=0,0,
MAX(0, MIN(AU$1,
((INDEX(Base_Dados!AU:AU,MATCH($B449,Base_Dados!$B:$B,0))-MIN(Base_Dados!AU$5:AU$98)) /
(IF(MAX(Base_Dados!AU$5:AU$98)-MIN(Base_Dados!AU$5:AU$98)=0,1,MAX(Base_Dados!AU$5:AU$98)-MIN(Base_Dados!AU$5:AU$98)))) * AU$1)))</f>
        <v>1.4044943820224719E-2</v>
      </c>
      <c r="AV449" s="106">
        <f>IF(INDEX(Base_Dados!AV:AV,MATCH($B449,Base_Dados!$B:$B,0))=0,0,
MAX(0, MIN(AV$1,
((INDEX(Base_Dados!AV:AV,MATCH($B449,Base_Dados!$B:$B,0))-MIN(Base_Dados!AV$5:AV$98)) /
(IF(MAX(Base_Dados!AV$5:AV$98)-MIN(Base_Dados!AV$5:AV$98)=0,1,MAX(Base_Dados!AV$5:AV$98)-MIN(Base_Dados!AV$5:AV$98)))) * AV$1)))</f>
        <v>1.9230769230769232E-2</v>
      </c>
      <c r="AW449" s="106">
        <f>IF(INDEX(Base_Dados!AW:AW,MATCH($B449,Base_Dados!$B:$B,0))=0,0,
MAX(0, MIN(AW$1,
((INDEX(Base_Dados!AW:AW,MATCH($B449,Base_Dados!$B:$B,0))-MIN(Base_Dados!AW$5:AW$98)) /
(IF(MAX(Base_Dados!AW$5:AW$98)-MIN(Base_Dados!AW$5:AW$98)=0,1,MAX(Base_Dados!AW$5:AW$98)-MIN(Base_Dados!AW$5:AW$98)))) * AW$1)))</f>
        <v>0</v>
      </c>
      <c r="AX449" s="106">
        <f>IF(INDEX(Base_Dados!AX:AX,MATCH($B449,Base_Dados!$B:$B,0))=0,0,
MAX(0, MIN(AX$1,
((INDEX(Base_Dados!AX:AX,MATCH($B449,Base_Dados!$B:$B,0))-MIN(Base_Dados!AX$5:AX$98)) /
(IF(MAX(Base_Dados!AX$5:AX$98)-MIN(Base_Dados!AX$5:AX$98)=0,1,MAX(Base_Dados!AX$5:AX$98)-MIN(Base_Dados!AX$5:AX$98)))) * AX$1)))</f>
        <v>0.41801694663297162</v>
      </c>
      <c r="AY449" s="106">
        <f>IF(INDEX(Base_Dados!AY:AY,MATCH($B449,Base_Dados!$B:$B,0))=0,0,
MAX(0, MIN(AY$1,
((INDEX(Base_Dados!AY:AY,MATCH($B449,Base_Dados!$B:$B,0))-MIN(Base_Dados!AY$5:AY$98)) /
(IF(MAX(Base_Dados!AY$5:AY$98)-MIN(Base_Dados!AY$5:AY$98)=0,1,MAX(Base_Dados!AY$5:AY$98)-MIN(Base_Dados!AY$5:AY$98)))) * AY$1)))</f>
        <v>1.0220903395977581E-2</v>
      </c>
      <c r="AZ449" s="106">
        <f>IF(INDEX(Base_Dados!AZ:AZ,MATCH($B449,Base_Dados!$B:$B,0))=0,0,
MAX(0, MIN(AZ$1,
((INDEX(Base_Dados!AZ:AZ,MATCH($B449,Base_Dados!$B:$B,0))-MIN(Base_Dados!AZ$5:AZ$98)) /
(IF(MAX(Base_Dados!AZ$5:AZ$98)-MIN(Base_Dados!AZ$5:AZ$98)=0,1,MAX(Base_Dados!AZ$5:AZ$98)-MIN(Base_Dados!AZ$5:AZ$98)))) * AZ$1)))</f>
        <v>0.5</v>
      </c>
      <c r="BA449" s="106">
        <f>IF(INDEX(Base_Dados!BA:BA,MATCH($B449,Base_Dados!$B:$B,0))=0,0,
MAX(0, MIN(BA$1,
((INDEX(Base_Dados!BA:BA,MATCH($B449,Base_Dados!$B:$B,0))-MIN(Base_Dados!BA$5:BA$98)) /
(IF(MAX(Base_Dados!BA$5:BA$98)-MIN(Base_Dados!BA$5:BA$98)=0,1,MAX(Base_Dados!BA$5:BA$98)-MIN(Base_Dados!BA$5:BA$98)))) * BA$1)))</f>
        <v>2.2225182619507539E-2</v>
      </c>
      <c r="BB449" s="106">
        <f>IF(INDEX(Base_Dados!BB:BB,MATCH($B449,Base_Dados!$B:$B,0))=0,0,
MAX(0, MIN(BB$1,
((INDEX(Base_Dados!BB:BB,MATCH($B449,Base_Dados!$B:$B,0))-MIN(Base_Dados!BB$5:BB$98)) /
(IF(MAX(Base_Dados!BB$5:BB$98)-MIN(Base_Dados!BB$5:BB$98)=0,1,MAX(Base_Dados!BB$5:BB$98)-MIN(Base_Dados!BB$5:BB$98)))) * BB$1)))</f>
        <v>0.18601238571281875</v>
      </c>
      <c r="BC449" s="106">
        <f>IF(INDEX(Base_Dados!BC:BC,MATCH($B449,Base_Dados!$B:$B,0))=0,0,
MAX(0, MIN(BC$1,
((INDEX(Base_Dados!BC:BC,MATCH($B449,Base_Dados!$B:$B,0))-MIN(Base_Dados!BC$5:BC$98)) /
(IF(MAX(Base_Dados!BC$5:BC$98)-MIN(Base_Dados!BC$5:BC$98)=0,1,MAX(Base_Dados!BC$5:BC$98)-MIN(Base_Dados!BC$5:BC$98)))) * BC$1)))</f>
        <v>8.349043899811474E-3</v>
      </c>
      <c r="BD449" s="106">
        <f>IF(INDEX(Base_Dados!BD:BD,MATCH($B449,Base_Dados!$B:$B,0))=0,0,
MAX(0, MIN(BD$1,
((INDEX(Base_Dados!BD:BD,MATCH($B449,Base_Dados!$B:$B,0))-MIN(Base_Dados!BD$5:BD$98)) /
(IF(MAX(Base_Dados!BD$5:BD$98)-MIN(Base_Dados!BD$5:BD$98)=0,1,MAX(Base_Dados!BD$5:BD$98)-MIN(Base_Dados!BD$5:BD$98)))) * BD$1)))</f>
        <v>1.2533758049996537E-2</v>
      </c>
      <c r="BE449" s="106">
        <f>IF(INDEX(Base_Dados!BE:BE,MATCH($B449,Base_Dados!$B:$B,0))=0,0,
MAX(0, MIN(BE$1,
((INDEX(Base_Dados!BE:BE,MATCH($B449,Base_Dados!$B:$B,0))-MIN(Base_Dados!BE$5:BE$98)) /
(IF(MAX(Base_Dados!BE$5:BE$98)-MIN(Base_Dados!BE$5:BE$98)=0,1,MAX(Base_Dados!BE$5:BE$98)-MIN(Base_Dados!BE$5:BE$98)))) * BE$1)))</f>
        <v>4.1645760160561963E-2</v>
      </c>
      <c r="BF449" s="106">
        <f>IF(INDEX(Base_Dados!BF:BF,MATCH($B449,Base_Dados!$B:$B,0))=0,0,
MAX(0, MIN(BF$1,
((INDEX(Base_Dados!BF:BF,MATCH($B449,Base_Dados!$B:$B,0))-MIN(Base_Dados!BF$5:BF$98)) /
(IF(MAX(Base_Dados!BF$5:BF$98)-MIN(Base_Dados!BF$5:BF$98)=0,1,MAX(Base_Dados!BF$5:BF$98)-MIN(Base_Dados!BF$5:BF$98)))) * BF$1)))</f>
        <v>0</v>
      </c>
      <c r="BG449" s="106">
        <f>IF(INDEX(Base_Dados!BG:BG,MATCH($B449,Base_Dados!$B:$B,0))=0,0,
MAX(0, MIN(BG$1,
((INDEX(Base_Dados!BG:BG,MATCH($B449,Base_Dados!$B:$B,0))-MIN(Base_Dados!BG$5:BG$98)) /
(IF(MAX(Base_Dados!BG$5:BG$98)-MIN(Base_Dados!BG$5:BG$98)=0,1,MAX(Base_Dados!BG$5:BG$98)-MIN(Base_Dados!BG$5:BG$98)))) * BG$1)))</f>
        <v>1.3795986622073578E-2</v>
      </c>
      <c r="BH449" s="106">
        <f>IF(INDEX(Base_Dados!BH:BH,MATCH($B449,Base_Dados!$B:$B,0))=0,0,
MAX(0, MIN(BH$1,
((INDEX(Base_Dados!BH:BH,MATCH($B449,Base_Dados!$B:$B,0))-MIN(Base_Dados!BH$5:BH$98)) /
(IF(MAX(Base_Dados!BH$5:BH$98)-MIN(Base_Dados!BH$5:BH$98)=0,1,MAX(Base_Dados!BH$5:BH$98)-MIN(Base_Dados!BH$5:BH$98)))) * BH$1)))</f>
        <v>4.3956043956043959E-2</v>
      </c>
      <c r="BI449" s="106">
        <f>IF(INDEX(Base_Dados!BI:BI,MATCH($B449,Base_Dados!$B:$B,0))=0,0,
MAX(0, MIN(BI$1,
((INDEX(Base_Dados!BI:BI,MATCH($B449,Base_Dados!$B:$B,0))-MIN(Base_Dados!BI$5:BI$98)) /
(IF(MAX(Base_Dados!BI$5:BI$98)-MIN(Base_Dados!BI$5:BI$98)=0,1,MAX(Base_Dados!BI$5:BI$98)-MIN(Base_Dados!BI$5:BI$98)))) * BI$1)))</f>
        <v>0.26833073322932915</v>
      </c>
      <c r="BJ449" s="106">
        <f>IF(INDEX(Base_Dados!BJ:BJ,MATCH($B449,Base_Dados!$B:$B,0))=0,0,
MAX(0, MIN(BJ$1,
((INDEX(Base_Dados!BJ:BJ,MATCH($B449,Base_Dados!$B:$B,0))-MIN(Base_Dados!BJ$5:BJ$98)) /
(IF(MAX(Base_Dados!BJ$5:BJ$98)-MIN(Base_Dados!BJ$5:BJ$98)=0,1,MAX(Base_Dados!BJ$5:BJ$98)-MIN(Base_Dados!BJ$5:BJ$98)))) * BJ$1)))</f>
        <v>4.2105263157894736E-2</v>
      </c>
      <c r="BK449" s="106">
        <f>IF(INDEX(Base_Dados!BK:BK,MATCH($B449,Base_Dados!$B:$B,0))=0,0,
MAX(0, MIN(BK$1,
((INDEX(Base_Dados!BK:BK,MATCH($B449,Base_Dados!$B:$B,0))-MIN(Base_Dados!BK$5:BK$98)) /
(IF(MAX(Base_Dados!BK$5:BK$98)-MIN(Base_Dados!BK$5:BK$98)=0,1,MAX(Base_Dados!BK$5:BK$98)-MIN(Base_Dados!BK$5:BK$98)))) * BK$1)))</f>
        <v>5.3571428571428568E-2</v>
      </c>
      <c r="BL449" s="106">
        <f>IF(INDEX(Base_Dados!BL:BL,MATCH($B449,Base_Dados!$B:$B,0))=0,0,
MAX(0, MIN(BL$1,
((INDEX(Base_Dados!BL:BL,MATCH($B449,Base_Dados!$B:$B,0))-MIN(Base_Dados!BL$5:BL$98)) /
(IF(MAX(Base_Dados!BL$5:BL$98)-MIN(Base_Dados!BL$5:BL$98)=0,1,MAX(Base_Dados!BL$5:BL$98)-MIN(Base_Dados!BL$5:BL$98)))) * BL$1)))</f>
        <v>6.026058631921824E-2</v>
      </c>
      <c r="BM449" s="106">
        <f>IF(INDEX(Base_Dados!BM:BM,MATCH($B449,Base_Dados!$B:$B,0))=0,0,
MAX(0, MIN(BM$1,
((INDEX(Base_Dados!BM:BM,MATCH($B449,Base_Dados!$B:$B,0))-MIN(Base_Dados!BM$5:BM$98)) /
(IF(MAX(Base_Dados!BM$5:BM$98)-MIN(Base_Dados!BM$5:BM$98)=0,1,MAX(Base_Dados!BM$5:BM$98)-MIN(Base_Dados!BM$5:BM$98)))) * BM$1)))</f>
        <v>1</v>
      </c>
      <c r="BN449" s="106">
        <f>IF(INDEX(Base_Dados!BN:BN,MATCH($B449,Base_Dados!$B:$B,0))=0,0,
MAX(0, MIN(BN$1,
((INDEX(Base_Dados!BN:BN,MATCH($B449,Base_Dados!$B:$B,0))-MIN(Base_Dados!BN$5:BN$98)) /
(IF(MAX(Base_Dados!BN$5:BN$98)-MIN(Base_Dados!BN$5:BN$98)=0,1,MAX(Base_Dados!BN$5:BN$98)-MIN(Base_Dados!BN$5:BN$98)))) * BN$1)))</f>
        <v>0.3759450166670657</v>
      </c>
      <c r="BO449" s="106">
        <f>IF(INDEX(Base_Dados!BO:BO,MATCH($B449,Base_Dados!$B:$B,0))=0,0,
MAX(0, MIN(BO$1,
((INDEX(Base_Dados!BO:BO,MATCH($B449,Base_Dados!$B:$B,0))-MIN(Base_Dados!BO$5:BO$98)) /
(IF(MAX(Base_Dados!BO$5:BO$98)-MIN(Base_Dados!BO$5:BO$98)=0,1,MAX(Base_Dados!BO$5:BO$98)-MIN(Base_Dados!BO$5:BO$98)))) * BO$1)))</f>
        <v>8.6206896551724137E-3</v>
      </c>
      <c r="BP449" s="106">
        <f t="shared" si="28"/>
        <v>14.151716381840151</v>
      </c>
      <c r="BQ449" s="111">
        <f t="shared" si="29"/>
        <v>0.49743514238506242</v>
      </c>
      <c r="BR449" s="112">
        <f t="shared" si="30"/>
        <v>0.18292682890703915</v>
      </c>
      <c r="BS449" s="113">
        <f t="shared" si="31"/>
        <v>13.968789552933112</v>
      </c>
    </row>
    <row r="450" spans="1:71">
      <c r="A450" s="21">
        <v>41034</v>
      </c>
      <c r="B450" s="21" t="s">
        <v>469</v>
      </c>
      <c r="C450" s="21" t="s">
        <v>437</v>
      </c>
      <c r="D450" s="105">
        <f>IF(INDEX(Base_Dados!D:D,MATCH($B450,Base_Dados!$B:$B,0))=0,0,
MAX(0, MIN(D$1,
((INDEX(Base_Dados!D:D,MATCH($B450,Base_Dados!$B:$B,0))-MIN(Base_Dados!D$5:D$98)) /
(IF(MAX(Base_Dados!D$5:D$98)-MIN(Base_Dados!D$5:D$98)=0,1,MAX(Base_Dados!D$5:D$98)-MIN(Base_Dados!D$5:D$98)))) * D$1)))</f>
        <v>0.10838089411906043</v>
      </c>
      <c r="E450" s="106">
        <f>IF(INDEX(Base_Dados!E:E,MATCH($B450,Base_Dados!$B:$B,0))=0,0,
MAX(0, MIN(E$1,
((INDEX(Base_Dados!E:E,MATCH($B450,Base_Dados!$B:$B,0))-MIN(Base_Dados!E$5:E$98)) /
(IF(MAX(Base_Dados!E$5:E$98)-MIN(Base_Dados!E$5:E$98)=0,1,MAX(Base_Dados!E$5:E$98)-MIN(Base_Dados!E$5:E$98)))) * E$1)))</f>
        <v>2.7526979708881637E-2</v>
      </c>
      <c r="F450" s="106">
        <f>IF(INDEX(Base_Dados!F:F,MATCH($B450,Base_Dados!$B:$B,0))=0,0,
MAX(0, MIN(F$1,
((INDEX(Base_Dados!F:F,MATCH($B450,Base_Dados!$B:$B,0))-MIN(Base_Dados!F$5:F$98)) /
(IF(MAX(Base_Dados!F$5:F$98)-MIN(Base_Dados!F$5:F$98)=0,1,MAX(Base_Dados!F$5:F$98)-MIN(Base_Dados!F$5:F$98)))) * F$1)))</f>
        <v>2.4342092834337747E-2</v>
      </c>
      <c r="G450" s="106">
        <f>IF(INDEX(Base_Dados!G:G,MATCH($B450,Base_Dados!$B:$B,0))=0,0,
MAX(0, MIN(G$1,
((INDEX(Base_Dados!G:G,MATCH($B450,Base_Dados!$B:$B,0))-MIN(Base_Dados!G$5:G$98)) /
(IF(MAX(Base_Dados!G$5:G$98)-MIN(Base_Dados!G$5:G$98)=0,1,MAX(Base_Dados!G$5:G$98)-MIN(Base_Dados!G$5:G$98)))) * G$1)))</f>
        <v>2.1039715620996408E-2</v>
      </c>
      <c r="H450" s="106">
        <f>IF(INDEX(Base_Dados!H:H,MATCH($B450,Base_Dados!$B:$B,0))=0,0,
MAX(0, MIN(H$1,
((INDEX(Base_Dados!H:H,MATCH($B450,Base_Dados!$B:$B,0))-MIN(Base_Dados!H$5:H$98)) /
(IF(MAX(Base_Dados!H$5:H$98)-MIN(Base_Dados!H$5:H$98)=0,1,MAX(Base_Dados!H$5:H$98)-MIN(Base_Dados!H$5:H$98)))) * H$1)))</f>
        <v>2.3453118361322928E-2</v>
      </c>
      <c r="I450" s="106">
        <f>IF(INDEX(Base_Dados!I:I,MATCH($B450,Base_Dados!$B:$B,0))=0,0,
MAX(0, MIN(I$1,
((INDEX(Base_Dados!I:I,MATCH($B450,Base_Dados!$B:$B,0))-MIN(Base_Dados!I$5:I$98)) /
(IF(MAX(Base_Dados!I$5:I$98)-MIN(Base_Dados!I$5:I$98)=0,1,MAX(Base_Dados!I$5:I$98)-MIN(Base_Dados!I$5:I$98)))) * I$1)))</f>
        <v>3.2695683797409718E-2</v>
      </c>
      <c r="J450" s="106">
        <f>IF(INDEX(Base_Dados!J:J,MATCH($B450,Base_Dados!$B:$B,0))=0,0,
MAX(0, MIN(J$1,
((INDEX(Base_Dados!J:J,MATCH($B450,Base_Dados!$B:$B,0))-MIN(Base_Dados!J$5:J$98)) /
(IF(MAX(Base_Dados!J$5:J$98)-MIN(Base_Dados!J$5:J$98)=0,1,MAX(Base_Dados!J$5:J$98)-MIN(Base_Dados!J$5:J$98)))) * J$1)))</f>
        <v>3.7728184062303598E-2</v>
      </c>
      <c r="K450" s="106">
        <f>IF(INDEX(Base_Dados!K:K,MATCH($B450,Base_Dados!$B:$B,0))=0,0,
MAX(0, MIN(K$1,
((INDEX(Base_Dados!K:K,MATCH($B450,Base_Dados!$B:$B,0))-MIN(Base_Dados!K$5:K$98)) /
(IF(MAX(Base_Dados!K$5:K$98)-MIN(Base_Dados!K$5:K$98)=0,1,MAX(Base_Dados!K$5:K$98)-MIN(Base_Dados!K$5:K$98)))) * K$1)))</f>
        <v>4.5505366726296959E-2</v>
      </c>
      <c r="L450" s="106">
        <f>IF(INDEX(Base_Dados!L:L,MATCH($B450,Base_Dados!$B:$B,0))=0,0,
MAX(0, MIN(L$1,
((INDEX(Base_Dados!L:L,MATCH($B450,Base_Dados!$B:$B,0))-MIN(Base_Dados!L$5:L$98)) /
(IF(MAX(Base_Dados!L$5:L$98)-MIN(Base_Dados!L$5:L$98)=0,1,MAX(Base_Dados!L$5:L$98)-MIN(Base_Dados!L$5:L$98)))) * L$1)))</f>
        <v>5.6144987438826705E-2</v>
      </c>
      <c r="M450" s="106">
        <f>IF(INDEX(Base_Dados!M:M,MATCH($B450,Base_Dados!$B:$B,0))=0,0,
MAX(0, MIN(M$1,
((INDEX(Base_Dados!M:M,MATCH($B450,Base_Dados!$B:$B,0))-MIN(Base_Dados!M$5:M$98)) /
(IF(MAX(Base_Dados!M$5:M$98)-MIN(Base_Dados!M$5:M$98)=0,1,MAX(Base_Dados!M$5:M$98)-MIN(Base_Dados!M$5:M$98)))) * M$1)))</f>
        <v>5.7492711370262392E-2</v>
      </c>
      <c r="N450" s="106">
        <f>IF(INDEX(Base_Dados!N:N,MATCH($B450,Base_Dados!$B:$B,0))=0,0,
MAX(0, MIN(N$1,
((INDEX(Base_Dados!N:N,MATCH($B450,Base_Dados!$B:$B,0))-MIN(Base_Dados!N$5:N$98)) /
(IF(MAX(Base_Dados!N$5:N$98)-MIN(Base_Dados!N$5:N$98)=0,1,MAX(Base_Dados!N$5:N$98)-MIN(Base_Dados!N$5:N$98)))) * N$1)))</f>
        <v>5.9773542043800802E-2</v>
      </c>
      <c r="O450" s="106">
        <f>IF(INDEX(Base_Dados!O:O,MATCH($B450,Base_Dados!$B:$B,0))=0,0,
MAX(0, MIN(O$1,
((INDEX(Base_Dados!O:O,MATCH($B450,Base_Dados!$B:$B,0))-MIN(Base_Dados!O$5:O$98)) /
(IF(MAX(Base_Dados!O$5:O$98)-MIN(Base_Dados!O$5:O$98)=0,1,MAX(Base_Dados!O$5:O$98)-MIN(Base_Dados!O$5:O$98)))) * O$1)))</f>
        <v>6.7116338703383682E-2</v>
      </c>
      <c r="P450" s="106">
        <f>IF(INDEX(Base_Dados!P:P,MATCH($B450,Base_Dados!$B:$B,0))=0,0,
MAX(0, MIN(P$1,
((INDEX(Base_Dados!P:P,MATCH($B450,Base_Dados!$B:$B,0))-MIN(Base_Dados!P$5:P$98)) /
(IF(MAX(Base_Dados!P$5:P$98)-MIN(Base_Dados!P$5:P$98)=0,1,MAX(Base_Dados!P$5:P$98)-MIN(Base_Dados!P$5:P$98)))) * P$1)))</f>
        <v>4.2929084064533052E-2</v>
      </c>
      <c r="Q450" s="106">
        <f>IF(INDEX(Base_Dados!Q:Q,MATCH($B450,Base_Dados!$B:$B,0))=0,0,
MAX(0, MIN(Q$1,
((INDEX(Base_Dados!Q:Q,MATCH($B450,Base_Dados!$B:$B,0))-MIN(Base_Dados!Q$5:Q$98)) /
(IF(MAX(Base_Dados!Q$5:Q$98)-MIN(Base_Dados!Q$5:Q$98)=0,1,MAX(Base_Dados!Q$5:Q$98)-MIN(Base_Dados!Q$5:Q$98)))) * Q$1)))</f>
        <v>2.6459902058869993E-2</v>
      </c>
      <c r="R450" s="106">
        <f>IF(INDEX(Base_Dados!R:R,MATCH($B450,Base_Dados!$B:$B,0))=0,0,
MAX(0, MIN(R$1,
((INDEX(Base_Dados!R:R,MATCH($B450,Base_Dados!$B:$B,0))-MIN(Base_Dados!R$5:R$98)) /
(IF(MAX(Base_Dados!R$5:R$98)-MIN(Base_Dados!R$5:R$98)=0,1,MAX(Base_Dados!R$5:R$98)-MIN(Base_Dados!R$5:R$98)))) * R$1)))</f>
        <v>1.5189929475327437E-2</v>
      </c>
      <c r="S450" s="106">
        <f>IF(INDEX(Base_Dados!S:S,MATCH($B450,Base_Dados!$B:$B,0))=0,0,
MAX(0, MIN(S$1,
((INDEX(Base_Dados!S:S,MATCH($B450,Base_Dados!$B:$B,0))-MIN(Base_Dados!S$5:S$98)) /
(IF(MAX(Base_Dados!S$5:S$98)-MIN(Base_Dados!S$5:S$98)=0,1,MAX(Base_Dados!S$5:S$98)-MIN(Base_Dados!S$5:S$98)))) * S$1)))</f>
        <v>2.6810454579495248E-2</v>
      </c>
      <c r="T450" s="106">
        <f>IF(INDEX(Base_Dados!T:T,MATCH($B450,Base_Dados!$B:$B,0))=0,0,
MAX(0, MIN(T$1,
((INDEX(Base_Dados!T:T,MATCH($B450,Base_Dados!$B:$B,0))-MIN(Base_Dados!T$5:T$98)) /
(IF(MAX(Base_Dados!T$5:T$98)-MIN(Base_Dados!T$5:T$98)=0,1,MAX(Base_Dados!T$5:T$98)-MIN(Base_Dados!T$5:T$98)))) * T$1)))</f>
        <v>1.4799679343123759</v>
      </c>
      <c r="U450" s="106">
        <f>IF(INDEX(Base_Dados!U:U,MATCH($B450,Base_Dados!$B:$B,0))=0,0,
MAX(0, MIN(U$1,
((INDEX(Base_Dados!U:U,MATCH($B450,Base_Dados!$B:$B,0))-MIN(Base_Dados!U$5:U$98)) /
(IF(MAX(Base_Dados!U$5:U$98)-MIN(Base_Dados!U$5:U$98)=0,1,MAX(Base_Dados!U$5:U$98)-MIN(Base_Dados!U$5:U$98)))) * U$1)))</f>
        <v>0.62338267763728095</v>
      </c>
      <c r="V450" s="106">
        <f>IF(INDEX(Base_Dados!V:V,MATCH($B450,Base_Dados!$B:$B,0))=0,0,
MAX(0, MIN(V$1,
((INDEX(Base_Dados!V:V,MATCH($B450,Base_Dados!$B:$B,0))-MIN(Base_Dados!V$5:V$98)) /
(IF(MAX(Base_Dados!V$5:V$98)-MIN(Base_Dados!V$5:V$98)=0,1,MAX(Base_Dados!V$5:V$98)-MIN(Base_Dados!V$5:V$98)))) * V$1)))</f>
        <v>4.3281697598327382E-2</v>
      </c>
      <c r="W450" s="106">
        <f>IF(INDEX(Base_Dados!W:W,MATCH($B450,Base_Dados!$B:$B,0))=0,0,
MAX(0, MIN(W$1,
((INDEX(Base_Dados!W:W,MATCH($B450,Base_Dados!$B:$B,0))-MIN(Base_Dados!W$5:W$98)) /
(IF(MAX(Base_Dados!W$5:W$98)-MIN(Base_Dados!W$5:W$98)=0,1,MAX(Base_Dados!W$5:W$98)-MIN(Base_Dados!W$5:W$98)))) * W$1)))</f>
        <v>2.1487636614018295</v>
      </c>
      <c r="X450" s="106">
        <f>IF(INDEX(Base_Dados!X:X,MATCH($B450,Base_Dados!$B:$B,0))=0,0,
MAX(0, MIN(X$1,
((INDEX(Base_Dados!X:X,MATCH($B450,Base_Dados!$B:$B,0))-MIN(Base_Dados!X$5:X$98)) /
(IF(MAX(Base_Dados!X$5:X$98)-MIN(Base_Dados!X$5:X$98)=0,1,MAX(Base_Dados!X$5:X$98)-MIN(Base_Dados!X$5:X$98)))) * X$1)))</f>
        <v>0</v>
      </c>
      <c r="Y450" s="106">
        <f>IF(INDEX(Base_Dados!Y:Y,MATCH($B450,Base_Dados!$B:$B,0))=0,0,
MAX(0, MIN(Y$1,
((INDEX(Base_Dados!Y:Y,MATCH($B450,Base_Dados!$B:$B,0))-MIN(Base_Dados!Y$5:Y$98)) /
(IF(MAX(Base_Dados!Y$5:Y$98)-MIN(Base_Dados!Y$5:Y$98)=0,1,MAX(Base_Dados!Y$5:Y$98)-MIN(Base_Dados!Y$5:Y$98)))) * Y$1)))</f>
        <v>0</v>
      </c>
      <c r="Z450" s="106">
        <f>IF(INDEX(Base_Dados!Z:Z,MATCH($B450,Base_Dados!$B:$B,0))=0,0,
MAX(0, MIN(Z$1,
((INDEX(Base_Dados!Z:Z,MATCH($B450,Base_Dados!$B:$B,0))-MIN(Base_Dados!Z$5:Z$98)) /
(IF(MAX(Base_Dados!Z$5:Z$98)-MIN(Base_Dados!Z$5:Z$98)=0,1,MAX(Base_Dados!Z$5:Z$98)-MIN(Base_Dados!Z$5:Z$98)))) * Z$1)))</f>
        <v>0</v>
      </c>
      <c r="AA450" s="106">
        <f>IF(INDEX(Base_Dados!AA:AA,MATCH($B450,Base_Dados!$B:$B,0))=0,0,
MAX(0, MIN(AA$1,
((INDEX(Base_Dados!AA:AA,MATCH($B450,Base_Dados!$B:$B,0))-MIN(Base_Dados!AA$5:AA$98)) /
(IF(MAX(Base_Dados!AA$5:AA$98)-MIN(Base_Dados!AA$5:AA$98)=0,1,MAX(Base_Dados!AA$5:AA$98)-MIN(Base_Dados!AA$5:AA$98)))) * AA$1)))</f>
        <v>0</v>
      </c>
      <c r="AB450" s="106">
        <f>IF(INDEX(Base_Dados!AB:AB,MATCH($B450,Base_Dados!$B:$B,0))=0,0,
MAX(0, MIN(AB$1,
((INDEX(Base_Dados!AB:AB,MATCH($B450,Base_Dados!$B:$B,0))-MIN(Base_Dados!AB$5:AB$98)) /
(IF(MAX(Base_Dados!AB$5:AB$98)-MIN(Base_Dados!AB$5:AB$98)=0,1,MAX(Base_Dados!AB$5:AB$98)-MIN(Base_Dados!AB$5:AB$98)))) * AB$1)))</f>
        <v>0.52007980250315766</v>
      </c>
      <c r="AC450" s="106">
        <f>IF(INDEX(Base_Dados!AC:AC,MATCH($B450,Base_Dados!$B:$B,0))=0,0,
MAX(0, MIN(AC$1,
((INDEX(Base_Dados!AC:AC,MATCH($B450,Base_Dados!$B:$B,0))-MIN(Base_Dados!AC$5:AC$98)) /
(IF(MAX(Base_Dados!AC$5:AC$98)-MIN(Base_Dados!AC$5:AC$98)=0,1,MAX(Base_Dados!AC$5:AC$98)-MIN(Base_Dados!AC$5:AC$98)))) * AC$1)))</f>
        <v>2.386659279244556E-2</v>
      </c>
      <c r="AD450" s="106">
        <f>IF(INDEX(Base_Dados!AD:AD,MATCH($B450,Base_Dados!$B:$B,0))=0,0,
MAX(0, MIN(AD$1,
((INDEX(Base_Dados!AD:AD,MATCH($B450,Base_Dados!$B:$B,0))-MIN(Base_Dados!AD$5:AD$98)) /
(IF(MAX(Base_Dados!AD$5:AD$98)-MIN(Base_Dados!AD$5:AD$98)=0,1,MAX(Base_Dados!AD$5:AD$98)-MIN(Base_Dados!AD$5:AD$98)))) * AD$1)))</f>
        <v>1.5574619139180594E-2</v>
      </c>
      <c r="AE450" s="106">
        <f>IF(INDEX(Base_Dados!AE:AE,MATCH($B450,Base_Dados!$B:$B,0))=0,0,
MAX(0, MIN(AE$1,
((INDEX(Base_Dados!AE:AE,MATCH($B450,Base_Dados!$B:$B,0))-MIN(Base_Dados!AE$5:AE$98)) /
(IF(MAX(Base_Dados!AE$5:AE$98)-MIN(Base_Dados!AE$5:AE$98)=0,1,MAX(Base_Dados!AE$5:AE$98)-MIN(Base_Dados!AE$5:AE$98)))) * AE$1)))</f>
        <v>7.5506975406299439E-3</v>
      </c>
      <c r="AF450" s="106">
        <f>IF(INDEX(Base_Dados!AF:AF,MATCH($B450,Base_Dados!$B:$B,0))=0,0,
MAX(0, MIN(AF$1,
((INDEX(Base_Dados!AF:AF,MATCH($B450,Base_Dados!$B:$B,0))-MIN(Base_Dados!AF$5:AF$98)) /
(IF(MAX(Base_Dados!AF$5:AF$98)-MIN(Base_Dados!AF$5:AF$98)=0,1,MAX(Base_Dados!AF$5:AF$98)-MIN(Base_Dados!AF$5:AF$98)))) * AF$1)))</f>
        <v>1.471061462786742E-2</v>
      </c>
      <c r="AG450" s="106">
        <f>IF(INDEX(Base_Dados!AG:AG,MATCH($B450,Base_Dados!$B:$B,0))=0,0,
MAX(0, MIN(AG$1,
((INDEX(Base_Dados!AG:AG,MATCH($B450,Base_Dados!$B:$B,0))-MIN(Base_Dados!AG$5:AG$98)) /
(IF(MAX(Base_Dados!AG$5:AG$98)-MIN(Base_Dados!AG$5:AG$98)=0,1,MAX(Base_Dados!AG$5:AG$98)-MIN(Base_Dados!AG$5:AG$98)))) * AG$1)))</f>
        <v>2.6459902058869993E-2</v>
      </c>
      <c r="AH450" s="106">
        <f>IF(INDEX(Base_Dados!AH:AH,MATCH($B450,Base_Dados!$B:$B,0))=0,0,
MAX(0, MIN(AH$1,
((INDEX(Base_Dados!AH:AH,MATCH($B450,Base_Dados!$B:$B,0))-MIN(Base_Dados!AH$5:AH$98)) /
(IF(MAX(Base_Dados!AH$5:AH$98)-MIN(Base_Dados!AH$5:AH$98)=0,1,MAX(Base_Dados!AH$5:AH$98)-MIN(Base_Dados!AH$5:AH$98)))) * AH$1)))</f>
        <v>1.7433387447828079</v>
      </c>
      <c r="AI450" s="106">
        <f>IF(INDEX(Base_Dados!AI:AI,MATCH($B450,Base_Dados!$B:$B,0))=0,0,
MAX(0, MIN(AI$1,
((INDEX(Base_Dados!AI:AI,MATCH($B450,Base_Dados!$B:$B,0))-MIN(Base_Dados!AI$5:AI$98)) /
(IF(MAX(Base_Dados!AI$5:AI$98)-MIN(Base_Dados!AI$5:AI$98)=0,1,MAX(Base_Dados!AI$5:AI$98)-MIN(Base_Dados!AI$5:AI$98)))) * AI$1)))</f>
        <v>7.1428571428571425E-2</v>
      </c>
      <c r="AJ450" s="106">
        <f>IF(INDEX(Base_Dados!AJ:AJ,MATCH($B450,Base_Dados!$B:$B,0))=0,0,
MAX(0, MIN(AJ$1,
((INDEX(Base_Dados!AJ:AJ,MATCH($B450,Base_Dados!$B:$B,0))-MIN(Base_Dados!AJ$5:AJ$98)) /
(IF(MAX(Base_Dados!AJ$5:AJ$98)-MIN(Base_Dados!AJ$5:AJ$98)=0,1,MAX(Base_Dados!AJ$5:AJ$98)-MIN(Base_Dados!AJ$5:AJ$98)))) * AJ$1)))</f>
        <v>0.3571428571428571</v>
      </c>
      <c r="AK450" s="106">
        <f>IF(INDEX(Base_Dados!AK:AK,MATCH($B450,Base_Dados!$B:$B,0))=0,0,
MAX(0, MIN(AK$1,
((INDEX(Base_Dados!AK:AK,MATCH($B450,Base_Dados!$B:$B,0))-MIN(Base_Dados!AK$5:AK$98)) /
(IF(MAX(Base_Dados!AK$5:AK$98)-MIN(Base_Dados!AK$5:AK$98)=0,1,MAX(Base_Dados!AK$5:AK$98)-MIN(Base_Dados!AK$5:AK$98)))) * AK$1)))</f>
        <v>1.0919540229885057E-2</v>
      </c>
      <c r="AL450" s="106">
        <f>IF(INDEX(Base_Dados!AL:AL,MATCH($B450,Base_Dados!$B:$B,0))=0,0,
MAX(0, MIN(AL$1,
((INDEX(Base_Dados!AL:AL,MATCH($B450,Base_Dados!$B:$B,0))-MIN(Base_Dados!AL$5:AL$98)) /
(IF(MAX(Base_Dados!AL$5:AL$98)-MIN(Base_Dados!AL$5:AL$98)=0,1,MAX(Base_Dados!AL$5:AL$98)-MIN(Base_Dados!AL$5:AL$98)))) * AL$1)))</f>
        <v>0</v>
      </c>
      <c r="AM450" s="106">
        <f>IF(INDEX(Base_Dados!AM:AM,MATCH($B450,Base_Dados!$B:$B,0))=0,0,
MAX(0, MIN(AM$1,
((INDEX(Base_Dados!AM:AM,MATCH($B450,Base_Dados!$B:$B,0))-MIN(Base_Dados!AM$5:AM$98)) /
(IF(MAX(Base_Dados!AM$5:AM$98)-MIN(Base_Dados!AM$5:AM$98)=0,1,MAX(Base_Dados!AM$5:AM$98)-MIN(Base_Dados!AM$5:AM$98)))) * AM$1)))</f>
        <v>1.2428793371310202E-2</v>
      </c>
      <c r="AN450" s="106">
        <f>IF(INDEX(Base_Dados!AN:AN,MATCH($B450,Base_Dados!$B:$B,0))=0,0,
MAX(0, MIN(AN$1,
((INDEX(Base_Dados!AN:AN,MATCH($B450,Base_Dados!$B:$B,0))-MIN(Base_Dados!AN$5:AN$98)) /
(IF(MAX(Base_Dados!AN$5:AN$98)-MIN(Base_Dados!AN$5:AN$98)=0,1,MAX(Base_Dados!AN$5:AN$98)-MIN(Base_Dados!AN$5:AN$98)))) * AN$1)))</f>
        <v>0.20593692022263449</v>
      </c>
      <c r="AO450" s="106">
        <f>IF(INDEX(Base_Dados!AO:AO,MATCH($B450,Base_Dados!$B:$B,0))=0,0,
MAX(0, MIN(AO$1,
((INDEX(Base_Dados!AO:AO,MATCH($B450,Base_Dados!$B:$B,0))-MIN(Base_Dados!AO$5:AO$98)) /
(IF(MAX(Base_Dados!AO$5:AO$98)-MIN(Base_Dados!AO$5:AO$98)=0,1,MAX(Base_Dados!AO$5:AO$98)-MIN(Base_Dados!AO$5:AO$98)))) * AO$1)))</f>
        <v>0</v>
      </c>
      <c r="AP450" s="106">
        <f>IF(INDEX(Base_Dados!AP:AP,MATCH($B450,Base_Dados!$B:$B,0))=0,0,
MAX(0, MIN(AP$1,
((INDEX(Base_Dados!AP:AP,MATCH($B450,Base_Dados!$B:$B,0))-MIN(Base_Dados!AP$5:AP$98)) /
(IF(MAX(Base_Dados!AP$5:AP$98)-MIN(Base_Dados!AP$5:AP$98)=0,1,MAX(Base_Dados!AP$5:AP$98)-MIN(Base_Dados!AP$5:AP$98)))) * AP$1)))</f>
        <v>2.2935779816513763E-3</v>
      </c>
      <c r="AQ450" s="106">
        <f>IF(INDEX(Base_Dados!AQ:AQ,MATCH($B450,Base_Dados!$B:$B,0))=0,0,
MAX(0, MIN(AQ$1,
((INDEX(Base_Dados!AQ:AQ,MATCH($B450,Base_Dados!$B:$B,0))-MIN(Base_Dados!AQ$5:AQ$98)) /
(IF(MAX(Base_Dados!AQ$5:AQ$98)-MIN(Base_Dados!AQ$5:AQ$98)=0,1,MAX(Base_Dados!AQ$5:AQ$98)-MIN(Base_Dados!AQ$5:AQ$98)))) * AQ$1)))</f>
        <v>0</v>
      </c>
      <c r="AR450" s="106">
        <f>IF(INDEX(Base_Dados!AR:AR,MATCH($B450,Base_Dados!$B:$B,0))=0,0,
MAX(0, MIN(AR$1,
((INDEX(Base_Dados!AR:AR,MATCH($B450,Base_Dados!$B:$B,0))-MIN(Base_Dados!AR$5:AR$98)) /
(IF(MAX(Base_Dados!AR$5:AR$98)-MIN(Base_Dados!AR$5:AR$98)=0,1,MAX(Base_Dados!AR$5:AR$98)-MIN(Base_Dados!AR$5:AR$98)))) * AR$1)))</f>
        <v>0</v>
      </c>
      <c r="AS450" s="106">
        <f>IF(INDEX(Base_Dados!AS:AS,MATCH($B450,Base_Dados!$B:$B,0))=0,0,
MAX(0, MIN(AS$1,
((INDEX(Base_Dados!AS:AS,MATCH($B450,Base_Dados!$B:$B,0))-MIN(Base_Dados!AS$5:AS$98)) /
(IF(MAX(Base_Dados!AS$5:AS$98)-MIN(Base_Dados!AS$5:AS$98)=0,1,MAX(Base_Dados!AS$5:AS$98)-MIN(Base_Dados!AS$5:AS$98)))) * AS$1)))</f>
        <v>0</v>
      </c>
      <c r="AT450" s="106">
        <f>IF(INDEX(Base_Dados!AT:AT,MATCH($B450,Base_Dados!$B:$B,0))=0,0,
MAX(0, MIN(AT$1,
((INDEX(Base_Dados!AT:AT,MATCH($B450,Base_Dados!$B:$B,0))-MIN(Base_Dados!AT$5:AT$98)) /
(IF(MAX(Base_Dados!AT$5:AT$98)-MIN(Base_Dados!AT$5:AT$98)=0,1,MAX(Base_Dados!AT$5:AT$98)-MIN(Base_Dados!AT$5:AT$98)))) * AT$1)))</f>
        <v>0</v>
      </c>
      <c r="AU450" s="106">
        <f>IF(INDEX(Base_Dados!AU:AU,MATCH($B450,Base_Dados!$B:$B,0))=0,0,
MAX(0, MIN(AU$1,
((INDEX(Base_Dados!AU:AU,MATCH($B450,Base_Dados!$B:$B,0))-MIN(Base_Dados!AU$5:AU$98)) /
(IF(MAX(Base_Dados!AU$5:AU$98)-MIN(Base_Dados!AU$5:AU$98)=0,1,MAX(Base_Dados!AU$5:AU$98)-MIN(Base_Dados!AU$5:AU$98)))) * AU$1)))</f>
        <v>9.3632958801498128E-4</v>
      </c>
      <c r="AV450" s="106">
        <f>IF(INDEX(Base_Dados!AV:AV,MATCH($B450,Base_Dados!$B:$B,0))=0,0,
MAX(0, MIN(AV$1,
((INDEX(Base_Dados!AV:AV,MATCH($B450,Base_Dados!$B:$B,0))-MIN(Base_Dados!AV$5:AV$98)) /
(IF(MAX(Base_Dados!AV$5:AV$98)-MIN(Base_Dados!AV$5:AV$98)=0,1,MAX(Base_Dados!AV$5:AV$98)-MIN(Base_Dados!AV$5:AV$98)))) * AV$1)))</f>
        <v>0</v>
      </c>
      <c r="AW450" s="106">
        <f>IF(INDEX(Base_Dados!AW:AW,MATCH($B450,Base_Dados!$B:$B,0))=0,0,
MAX(0, MIN(AW$1,
((INDEX(Base_Dados!AW:AW,MATCH($B450,Base_Dados!$B:$B,0))-MIN(Base_Dados!AW$5:AW$98)) /
(IF(MAX(Base_Dados!AW$5:AW$98)-MIN(Base_Dados!AW$5:AW$98)=0,1,MAX(Base_Dados!AW$5:AW$98)-MIN(Base_Dados!AW$5:AW$98)))) * AW$1)))</f>
        <v>0</v>
      </c>
      <c r="AX450" s="106">
        <f>IF(INDEX(Base_Dados!AX:AX,MATCH($B450,Base_Dados!$B:$B,0))=0,0,
MAX(0, MIN(AX$1,
((INDEX(Base_Dados!AX:AX,MATCH($B450,Base_Dados!$B:$B,0))-MIN(Base_Dados!AX$5:AX$98)) /
(IF(MAX(Base_Dados!AX$5:AX$98)-MIN(Base_Dados!AX$5:AX$98)=0,1,MAX(Base_Dados!AX$5:AX$98)-MIN(Base_Dados!AX$5:AX$98)))) * AX$1)))</f>
        <v>2.6940801134349525E-2</v>
      </c>
      <c r="AY450" s="106">
        <f>IF(INDEX(Base_Dados!AY:AY,MATCH($B450,Base_Dados!$B:$B,0))=0,0,
MAX(0, MIN(AY$1,
((INDEX(Base_Dados!AY:AY,MATCH($B450,Base_Dados!$B:$B,0))-MIN(Base_Dados!AY$5:AY$98)) /
(IF(MAX(Base_Dados!AY$5:AY$98)-MIN(Base_Dados!AY$5:AY$98)=0,1,MAX(Base_Dados!AY$5:AY$98)-MIN(Base_Dados!AY$5:AY$98)))) * AY$1)))</f>
        <v>2.3079459281239697E-3</v>
      </c>
      <c r="AZ450" s="106">
        <f>IF(INDEX(Base_Dados!AZ:AZ,MATCH($B450,Base_Dados!$B:$B,0))=0,0,
MAX(0, MIN(AZ$1,
((INDEX(Base_Dados!AZ:AZ,MATCH($B450,Base_Dados!$B:$B,0))-MIN(Base_Dados!AZ$5:AZ$98)) /
(IF(MAX(Base_Dados!AZ$5:AZ$98)-MIN(Base_Dados!AZ$5:AZ$98)=0,1,MAX(Base_Dados!AZ$5:AZ$98)-MIN(Base_Dados!AZ$5:AZ$98)))) * AZ$1)))</f>
        <v>0.5</v>
      </c>
      <c r="BA450" s="106">
        <f>IF(INDEX(Base_Dados!BA:BA,MATCH($B450,Base_Dados!$B:$B,0))=0,0,
MAX(0, MIN(BA$1,
((INDEX(Base_Dados!BA:BA,MATCH($B450,Base_Dados!$B:$B,0))-MIN(Base_Dados!BA$5:BA$98)) /
(IF(MAX(Base_Dados!BA$5:BA$98)-MIN(Base_Dados!BA$5:BA$98)=0,1,MAX(Base_Dados!BA$5:BA$98)-MIN(Base_Dados!BA$5:BA$98)))) * BA$1)))</f>
        <v>8.1706965074713027E-3</v>
      </c>
      <c r="BB450" s="106">
        <f>IF(INDEX(Base_Dados!BB:BB,MATCH($B450,Base_Dados!$B:$B,0))=0,0,
MAX(0, MIN(BB$1,
((INDEX(Base_Dados!BB:BB,MATCH($B450,Base_Dados!$B:$B,0))-MIN(Base_Dados!BB$5:BB$98)) /
(IF(MAX(Base_Dados!BB$5:BB$98)-MIN(Base_Dados!BB$5:BB$98)=0,1,MAX(Base_Dados!BB$5:BB$98)-MIN(Base_Dados!BB$5:BB$98)))) * BB$1)))</f>
        <v>0.30121699866340451</v>
      </c>
      <c r="BC450" s="106">
        <f>IF(INDEX(Base_Dados!BC:BC,MATCH($B450,Base_Dados!$B:$B,0))=0,0,
MAX(0, MIN(BC$1,
((INDEX(Base_Dados!BC:BC,MATCH($B450,Base_Dados!$B:$B,0))-MIN(Base_Dados!BC$5:BC$98)) /
(IF(MAX(Base_Dados!BC$5:BC$98)-MIN(Base_Dados!BC$5:BC$98)=0,1,MAX(Base_Dados!BC$5:BC$98)-MIN(Base_Dados!BC$5:BC$98)))) * BC$1)))</f>
        <v>1.050363587395637E-2</v>
      </c>
      <c r="BD450" s="106">
        <f>IF(INDEX(Base_Dados!BD:BD,MATCH($B450,Base_Dados!$B:$B,0))=0,0,
MAX(0, MIN(BD$1,
((INDEX(Base_Dados!BD:BD,MATCH($B450,Base_Dados!$B:$B,0))-MIN(Base_Dados!BD$5:BD$98)) /
(IF(MAX(Base_Dados!BD$5:BD$98)-MIN(Base_Dados!BD$5:BD$98)=0,1,MAX(Base_Dados!BD$5:BD$98)-MIN(Base_Dados!BD$5:BD$98)))) * BD$1)))</f>
        <v>4.6395678969600443E-3</v>
      </c>
      <c r="BE450" s="106">
        <f>IF(INDEX(Base_Dados!BE:BE,MATCH($B450,Base_Dados!$B:$B,0))=0,0,
MAX(0, MIN(BE$1,
((INDEX(Base_Dados!BE:BE,MATCH($B450,Base_Dados!$B:$B,0))-MIN(Base_Dados!BE$5:BE$98)) /
(IF(MAX(Base_Dados!BE$5:BE$98)-MIN(Base_Dados!BE$5:BE$98)=0,1,MAX(Base_Dados!BE$5:BE$98)-MIN(Base_Dados!BE$5:BE$98)))) * BE$1)))</f>
        <v>1.8063221274460611E-2</v>
      </c>
      <c r="BF450" s="106">
        <f>IF(INDEX(Base_Dados!BF:BF,MATCH($B450,Base_Dados!$B:$B,0))=0,0,
MAX(0, MIN(BF$1,
((INDEX(Base_Dados!BF:BF,MATCH($B450,Base_Dados!$B:$B,0))-MIN(Base_Dados!BF$5:BF$98)) /
(IF(MAX(Base_Dados!BF$5:BF$98)-MIN(Base_Dados!BF$5:BF$98)=0,1,MAX(Base_Dados!BF$5:BF$98)-MIN(Base_Dados!BF$5:BF$98)))) * BF$1)))</f>
        <v>0</v>
      </c>
      <c r="BG450" s="106">
        <f>IF(INDEX(Base_Dados!BG:BG,MATCH($B450,Base_Dados!$B:$B,0))=0,0,
MAX(0, MIN(BG$1,
((INDEX(Base_Dados!BG:BG,MATCH($B450,Base_Dados!$B:$B,0))-MIN(Base_Dados!BG$5:BG$98)) /
(IF(MAX(Base_Dados!BG$5:BG$98)-MIN(Base_Dados!BG$5:BG$98)=0,1,MAX(Base_Dados!BG$5:BG$98)-MIN(Base_Dados!BG$5:BG$98)))) * BG$1)))</f>
        <v>0</v>
      </c>
      <c r="BH450" s="106">
        <f>IF(INDEX(Base_Dados!BH:BH,MATCH($B450,Base_Dados!$B:$B,0))=0,0,
MAX(0, MIN(BH$1,
((INDEX(Base_Dados!BH:BH,MATCH($B450,Base_Dados!$B:$B,0))-MIN(Base_Dados!BH$5:BH$98)) /
(IF(MAX(Base_Dados!BH$5:BH$98)-MIN(Base_Dados!BH$5:BH$98)=0,1,MAX(Base_Dados!BH$5:BH$98)-MIN(Base_Dados!BH$5:BH$98)))) * BH$1)))</f>
        <v>2.197802197802198E-2</v>
      </c>
      <c r="BI450" s="106">
        <f>IF(INDEX(Base_Dados!BI:BI,MATCH($B450,Base_Dados!$B:$B,0))=0,0,
MAX(0, MIN(BI$1,
((INDEX(Base_Dados!BI:BI,MATCH($B450,Base_Dados!$B:$B,0))-MIN(Base_Dados!BI$5:BI$98)) /
(IF(MAX(Base_Dados!BI$5:BI$98)-MIN(Base_Dados!BI$5:BI$98)=0,1,MAX(Base_Dados!BI$5:BI$98)-MIN(Base_Dados!BI$5:BI$98)))) * BI$1)))</f>
        <v>4.8361934477379097E-2</v>
      </c>
      <c r="BJ450" s="106">
        <f>IF(INDEX(Base_Dados!BJ:BJ,MATCH($B450,Base_Dados!$B:$B,0))=0,0,
MAX(0, MIN(BJ$1,
((INDEX(Base_Dados!BJ:BJ,MATCH($B450,Base_Dados!$B:$B,0))-MIN(Base_Dados!BJ$5:BJ$98)) /
(IF(MAX(Base_Dados!BJ$5:BJ$98)-MIN(Base_Dados!BJ$5:BJ$98)=0,1,MAX(Base_Dados!BJ$5:BJ$98)-MIN(Base_Dados!BJ$5:BJ$98)))) * BJ$1)))</f>
        <v>1.0526315789473684E-2</v>
      </c>
      <c r="BK450" s="106">
        <f>IF(INDEX(Base_Dados!BK:BK,MATCH($B450,Base_Dados!$B:$B,0))=0,0,
MAX(0, MIN(BK$1,
((INDEX(Base_Dados!BK:BK,MATCH($B450,Base_Dados!$B:$B,0))-MIN(Base_Dados!BK$5:BK$98)) /
(IF(MAX(Base_Dados!BK$5:BK$98)-MIN(Base_Dados!BK$5:BK$98)=0,1,MAX(Base_Dados!BK$5:BK$98)-MIN(Base_Dados!BK$5:BK$98)))) * BK$1)))</f>
        <v>0</v>
      </c>
      <c r="BL450" s="106">
        <f>IF(INDEX(Base_Dados!BL:BL,MATCH($B450,Base_Dados!$B:$B,0))=0,0,
MAX(0, MIN(BL$1,
((INDEX(Base_Dados!BL:BL,MATCH($B450,Base_Dados!$B:$B,0))-MIN(Base_Dados!BL$5:BL$98)) /
(IF(MAX(Base_Dados!BL$5:BL$98)-MIN(Base_Dados!BL$5:BL$98)=0,1,MAX(Base_Dados!BL$5:BL$98)-MIN(Base_Dados!BL$5:BL$98)))) * BL$1)))</f>
        <v>3.0944625407166124E-2</v>
      </c>
      <c r="BM450" s="106">
        <f>IF(INDEX(Base_Dados!BM:BM,MATCH($B450,Base_Dados!$B:$B,0))=0,0,
MAX(0, MIN(BM$1,
((INDEX(Base_Dados!BM:BM,MATCH($B450,Base_Dados!$B:$B,0))-MIN(Base_Dados!BM$5:BM$98)) /
(IF(MAX(Base_Dados!BM$5:BM$98)-MIN(Base_Dados!BM$5:BM$98)=0,1,MAX(Base_Dados!BM$5:BM$98)-MIN(Base_Dados!BM$5:BM$98)))) * BM$1)))</f>
        <v>1</v>
      </c>
      <c r="BN450" s="106">
        <f>IF(INDEX(Base_Dados!BN:BN,MATCH($B450,Base_Dados!$B:$B,0))=0,0,
MAX(0, MIN(BN$1,
((INDEX(Base_Dados!BN:BN,MATCH($B450,Base_Dados!$B:$B,0))-MIN(Base_Dados!BN$5:BN$98)) /
(IF(MAX(Base_Dados!BN$5:BN$98)-MIN(Base_Dados!BN$5:BN$98)=0,1,MAX(Base_Dados!BN$5:BN$98)-MIN(Base_Dados!BN$5:BN$98)))) * BN$1)))</f>
        <v>0.33184538035282835</v>
      </c>
      <c r="BO450" s="106">
        <f>IF(INDEX(Base_Dados!BO:BO,MATCH($B450,Base_Dados!$B:$B,0))=0,0,
MAX(0, MIN(BO$1,
((INDEX(Base_Dados!BO:BO,MATCH($B450,Base_Dados!$B:$B,0))-MIN(Base_Dados!BO$5:BO$98)) /
(IF(MAX(Base_Dados!BO$5:BO$98)-MIN(Base_Dados!BO$5:BO$98)=0,1,MAX(Base_Dados!BO$5:BO$98)-MIN(Base_Dados!BO$5:BO$98)))) * BO$1)))</f>
        <v>0</v>
      </c>
      <c r="BP450" s="106">
        <f t="shared" si="28"/>
        <v>10.2961516646084</v>
      </c>
      <c r="BQ450" s="111">
        <f t="shared" si="29"/>
        <v>0.40865775436012608</v>
      </c>
      <c r="BR450" s="112">
        <f t="shared" si="30"/>
        <v>9.4149440882102808E-2</v>
      </c>
      <c r="BS450" s="113">
        <f t="shared" si="31"/>
        <v>10.202002223726298</v>
      </c>
    </row>
    <row r="451" spans="1:71">
      <c r="A451" s="21">
        <v>41035</v>
      </c>
      <c r="B451" s="21" t="s">
        <v>443</v>
      </c>
      <c r="C451" s="21" t="s">
        <v>437</v>
      </c>
      <c r="D451" s="105">
        <f>IF(INDEX(Base_Dados!D:D,MATCH($B451,Base_Dados!$B:$B,0))=0,0,
MAX(0, MIN(D$1,
((INDEX(Base_Dados!D:D,MATCH($B451,Base_Dados!$B:$B,0))-MIN(Base_Dados!D$5:D$98)) /
(IF(MAX(Base_Dados!D$5:D$98)-MIN(Base_Dados!D$5:D$98)=0,1,MAX(Base_Dados!D$5:D$98)-MIN(Base_Dados!D$5:D$98)))) * D$1)))</f>
        <v>1.9894319025183703E-2</v>
      </c>
      <c r="E451" s="106">
        <f>IF(INDEX(Base_Dados!E:E,MATCH($B451,Base_Dados!$B:$B,0))=0,0,
MAX(0, MIN(E$1,
((INDEX(Base_Dados!E:E,MATCH($B451,Base_Dados!$B:$B,0))-MIN(Base_Dados!E$5:E$98)) /
(IF(MAX(Base_Dados!E$5:E$98)-MIN(Base_Dados!E$5:E$98)=0,1,MAX(Base_Dados!E$5:E$98)-MIN(Base_Dados!E$5:E$98)))) * E$1)))</f>
        <v>0</v>
      </c>
      <c r="F451" s="106">
        <f>IF(INDEX(Base_Dados!F:F,MATCH($B451,Base_Dados!$B:$B,0))=0,0,
MAX(0, MIN(F$1,
((INDEX(Base_Dados!F:F,MATCH($B451,Base_Dados!$B:$B,0))-MIN(Base_Dados!F$5:F$98)) /
(IF(MAX(Base_Dados!F$5:F$98)-MIN(Base_Dados!F$5:F$98)=0,1,MAX(Base_Dados!F$5:F$98)-MIN(Base_Dados!F$5:F$98)))) * F$1)))</f>
        <v>0</v>
      </c>
      <c r="G451" s="106">
        <f>IF(INDEX(Base_Dados!G:G,MATCH($B451,Base_Dados!$B:$B,0))=0,0,
MAX(0, MIN(G$1,
((INDEX(Base_Dados!G:G,MATCH($B451,Base_Dados!$B:$B,0))-MIN(Base_Dados!G$5:G$98)) /
(IF(MAX(Base_Dados!G$5:G$98)-MIN(Base_Dados!G$5:G$98)=0,1,MAX(Base_Dados!G$5:G$98)-MIN(Base_Dados!G$5:G$98)))) * G$1)))</f>
        <v>0</v>
      </c>
      <c r="H451" s="106">
        <f>IF(INDEX(Base_Dados!H:H,MATCH($B451,Base_Dados!$B:$B,0))=0,0,
MAX(0, MIN(H$1,
((INDEX(Base_Dados!H:H,MATCH($B451,Base_Dados!$B:$B,0))-MIN(Base_Dados!H$5:H$98)) /
(IF(MAX(Base_Dados!H$5:H$98)-MIN(Base_Dados!H$5:H$98)=0,1,MAX(Base_Dados!H$5:H$98)-MIN(Base_Dados!H$5:H$98)))) * H$1)))</f>
        <v>0</v>
      </c>
      <c r="I451" s="106">
        <f>IF(INDEX(Base_Dados!I:I,MATCH($B451,Base_Dados!$B:$B,0))=0,0,
MAX(0, MIN(I$1,
((INDEX(Base_Dados!I:I,MATCH($B451,Base_Dados!$B:$B,0))-MIN(Base_Dados!I$5:I$98)) /
(IF(MAX(Base_Dados!I$5:I$98)-MIN(Base_Dados!I$5:I$98)=0,1,MAX(Base_Dados!I$5:I$98)-MIN(Base_Dados!I$5:I$98)))) * I$1)))</f>
        <v>3.0219262831822011E-3</v>
      </c>
      <c r="J451" s="106">
        <f>IF(INDEX(Base_Dados!J:J,MATCH($B451,Base_Dados!$B:$B,0))=0,0,
MAX(0, MIN(J$1,
((INDEX(Base_Dados!J:J,MATCH($B451,Base_Dados!$B:$B,0))-MIN(Base_Dados!J$5:J$98)) /
(IF(MAX(Base_Dados!J$5:J$98)-MIN(Base_Dados!J$5:J$98)=0,1,MAX(Base_Dados!J$5:J$98)-MIN(Base_Dados!J$5:J$98)))) * J$1)))</f>
        <v>6.4712390702253699E-3</v>
      </c>
      <c r="K451" s="106">
        <f>IF(INDEX(Base_Dados!K:K,MATCH($B451,Base_Dados!$B:$B,0))=0,0,
MAX(0, MIN(K$1,
((INDEX(Base_Dados!K:K,MATCH($B451,Base_Dados!$B:$B,0))-MIN(Base_Dados!K$5:K$98)) /
(IF(MAX(Base_Dados!K$5:K$98)-MIN(Base_Dados!K$5:K$98)=0,1,MAX(Base_Dados!K$5:K$98)-MIN(Base_Dados!K$5:K$98)))) * K$1)))</f>
        <v>1.231551878354204E-2</v>
      </c>
      <c r="L451" s="106">
        <f>IF(INDEX(Base_Dados!L:L,MATCH($B451,Base_Dados!$B:$B,0))=0,0,
MAX(0, MIN(L$1,
((INDEX(Base_Dados!L:L,MATCH($B451,Base_Dados!$B:$B,0))-MIN(Base_Dados!L$5:L$98)) /
(IF(MAX(Base_Dados!L$5:L$98)-MIN(Base_Dados!L$5:L$98)=0,1,MAX(Base_Dados!L$5:L$98)-MIN(Base_Dados!L$5:L$98)))) * L$1)))</f>
        <v>1.8607438365741417E-2</v>
      </c>
      <c r="M451" s="106">
        <f>IF(INDEX(Base_Dados!M:M,MATCH($B451,Base_Dados!$B:$B,0))=0,0,
MAX(0, MIN(M$1,
((INDEX(Base_Dados!M:M,MATCH($B451,Base_Dados!$B:$B,0))-MIN(Base_Dados!M$5:M$98)) /
(IF(MAX(Base_Dados!M$5:M$98)-MIN(Base_Dados!M$5:M$98)=0,1,MAX(Base_Dados!M$5:M$98)-MIN(Base_Dados!M$5:M$98)))) * M$1)))</f>
        <v>2.2367346938775508E-2</v>
      </c>
      <c r="N451" s="106">
        <f>IF(INDEX(Base_Dados!N:N,MATCH($B451,Base_Dados!$B:$B,0))=0,0,
MAX(0, MIN(N$1,
((INDEX(Base_Dados!N:N,MATCH($B451,Base_Dados!$B:$B,0))-MIN(Base_Dados!N$5:N$98)) /
(IF(MAX(Base_Dados!N$5:N$98)-MIN(Base_Dados!N$5:N$98)=0,1,MAX(Base_Dados!N$5:N$98)-MIN(Base_Dados!N$5:N$98)))) * N$1)))</f>
        <v>2.5745690318153314E-2</v>
      </c>
      <c r="O451" s="106">
        <f>IF(INDEX(Base_Dados!O:O,MATCH($B451,Base_Dados!$B:$B,0))=0,0,
MAX(0, MIN(O$1,
((INDEX(Base_Dados!O:O,MATCH($B451,Base_Dados!$B:$B,0))-MIN(Base_Dados!O$5:O$98)) /
(IF(MAX(Base_Dados!O$5:O$98)-MIN(Base_Dados!O$5:O$98)=0,1,MAX(Base_Dados!O$5:O$98)-MIN(Base_Dados!O$5:O$98)))) * O$1)))</f>
        <v>3.0547968114164669E-2</v>
      </c>
      <c r="P451" s="106">
        <f>IF(INDEX(Base_Dados!P:P,MATCH($B451,Base_Dados!$B:$B,0))=0,0,
MAX(0, MIN(P$1,
((INDEX(Base_Dados!P:P,MATCH($B451,Base_Dados!$B:$B,0))-MIN(Base_Dados!P$5:P$98)) /
(IF(MAX(Base_Dados!P$5:P$98)-MIN(Base_Dados!P$5:P$98)=0,1,MAX(Base_Dados!P$5:P$98)-MIN(Base_Dados!P$5:P$98)))) * P$1)))</f>
        <v>4.1095275343071107E-3</v>
      </c>
      <c r="Q451" s="106">
        <f>IF(INDEX(Base_Dados!Q:Q,MATCH($B451,Base_Dados!$B:$B,0))=0,0,
MAX(0, MIN(Q$1,
((INDEX(Base_Dados!Q:Q,MATCH($B451,Base_Dados!$B:$B,0))-MIN(Base_Dados!Q$5:Q$98)) /
(IF(MAX(Base_Dados!Q$5:Q$98)-MIN(Base_Dados!Q$5:Q$98)=0,1,MAX(Base_Dados!Q$5:Q$98)-MIN(Base_Dados!Q$5:Q$98)))) * Q$1)))</f>
        <v>3.2910325943868151E-3</v>
      </c>
      <c r="R451" s="106">
        <f>IF(INDEX(Base_Dados!R:R,MATCH($B451,Base_Dados!$B:$B,0))=0,0,
MAX(0, MIN(R$1,
((INDEX(Base_Dados!R:R,MATCH($B451,Base_Dados!$B:$B,0))-MIN(Base_Dados!R$5:R$98)) /
(IF(MAX(Base_Dados!R$5:R$98)-MIN(Base_Dados!R$5:R$98)=0,1,MAX(Base_Dados!R$5:R$98)-MIN(Base_Dados!R$5:R$98)))) * R$1)))</f>
        <v>3.8528392546748891E-3</v>
      </c>
      <c r="S451" s="106">
        <f>IF(INDEX(Base_Dados!S:S,MATCH($B451,Base_Dados!$B:$B,0))=0,0,
MAX(0, MIN(S$1,
((INDEX(Base_Dados!S:S,MATCH($B451,Base_Dados!$B:$B,0))-MIN(Base_Dados!S$5:S$98)) /
(IF(MAX(Base_Dados!S$5:S$98)-MIN(Base_Dados!S$5:S$98)=0,1,MAX(Base_Dados!S$5:S$98)-MIN(Base_Dados!S$5:S$98)))) * S$1)))</f>
        <v>5.3620909158990492E-3</v>
      </c>
      <c r="T451" s="106">
        <f>IF(INDEX(Base_Dados!T:T,MATCH($B451,Base_Dados!$B:$B,0))=0,0,
MAX(0, MIN(T$1,
((INDEX(Base_Dados!T:T,MATCH($B451,Base_Dados!$B:$B,0))-MIN(Base_Dados!T$5:T$98)) /
(IF(MAX(Base_Dados!T$5:T$98)-MIN(Base_Dados!T$5:T$98)=0,1,MAX(Base_Dados!T$5:T$98)-MIN(Base_Dados!T$5:T$98)))) * T$1)))</f>
        <v>0.89786840845084193</v>
      </c>
      <c r="U451" s="106">
        <f>IF(INDEX(Base_Dados!U:U,MATCH($B451,Base_Dados!$B:$B,0))=0,0,
MAX(0, MIN(U$1,
((INDEX(Base_Dados!U:U,MATCH($B451,Base_Dados!$B:$B,0))-MIN(Base_Dados!U$5:U$98)) /
(IF(MAX(Base_Dados!U$5:U$98)-MIN(Base_Dados!U$5:U$98)=0,1,MAX(Base_Dados!U$5:U$98)-MIN(Base_Dados!U$5:U$98)))) * U$1)))</f>
        <v>0.95388965335037368</v>
      </c>
      <c r="V451" s="106">
        <f>IF(INDEX(Base_Dados!V:V,MATCH($B451,Base_Dados!$B:$B,0))=0,0,
MAX(0, MIN(V$1,
((INDEX(Base_Dados!V:V,MATCH($B451,Base_Dados!$B:$B,0))-MIN(Base_Dados!V$5:V$98)) /
(IF(MAX(Base_Dados!V$5:V$98)-MIN(Base_Dados!V$5:V$98)=0,1,MAX(Base_Dados!V$5:V$98)-MIN(Base_Dados!V$5:V$98)))) * V$1)))</f>
        <v>7.958812091481084E-3</v>
      </c>
      <c r="W451" s="106">
        <f>IF(INDEX(Base_Dados!W:W,MATCH($B451,Base_Dados!$B:$B,0))=0,0,
MAX(0, MIN(W$1,
((INDEX(Base_Dados!W:W,MATCH($B451,Base_Dados!$B:$B,0))-MIN(Base_Dados!W$5:W$98)) /
(IF(MAX(Base_Dados!W$5:W$98)-MIN(Base_Dados!W$5:W$98)=0,1,MAX(Base_Dados!W$5:W$98)-MIN(Base_Dados!W$5:W$98)))) * W$1)))</f>
        <v>3.9341038080635453</v>
      </c>
      <c r="X451" s="106">
        <f>IF(INDEX(Base_Dados!X:X,MATCH($B451,Base_Dados!$B:$B,0))=0,0,
MAX(0, MIN(X$1,
((INDEX(Base_Dados!X:X,MATCH($B451,Base_Dados!$B:$B,0))-MIN(Base_Dados!X$5:X$98)) /
(IF(MAX(Base_Dados!X$5:X$98)-MIN(Base_Dados!X$5:X$98)=0,1,MAX(Base_Dados!X$5:X$98)-MIN(Base_Dados!X$5:X$98)))) * X$1)))</f>
        <v>0</v>
      </c>
      <c r="Y451" s="106">
        <f>IF(INDEX(Base_Dados!Y:Y,MATCH($B451,Base_Dados!$B:$B,0))=0,0,
MAX(0, MIN(Y$1,
((INDEX(Base_Dados!Y:Y,MATCH($B451,Base_Dados!$B:$B,0))-MIN(Base_Dados!Y$5:Y$98)) /
(IF(MAX(Base_Dados!Y$5:Y$98)-MIN(Base_Dados!Y$5:Y$98)=0,1,MAX(Base_Dados!Y$5:Y$98)-MIN(Base_Dados!Y$5:Y$98)))) * Y$1)))</f>
        <v>0</v>
      </c>
      <c r="Z451" s="106">
        <f>IF(INDEX(Base_Dados!Z:Z,MATCH($B451,Base_Dados!$B:$B,0))=0,0,
MAX(0, MIN(Z$1,
((INDEX(Base_Dados!Z:Z,MATCH($B451,Base_Dados!$B:$B,0))-MIN(Base_Dados!Z$5:Z$98)) /
(IF(MAX(Base_Dados!Z$5:Z$98)-MIN(Base_Dados!Z$5:Z$98)=0,1,MAX(Base_Dados!Z$5:Z$98)-MIN(Base_Dados!Z$5:Z$98)))) * Z$1)))</f>
        <v>0</v>
      </c>
      <c r="AA451" s="106">
        <f>IF(INDEX(Base_Dados!AA:AA,MATCH($B451,Base_Dados!$B:$B,0))=0,0,
MAX(0, MIN(AA$1,
((INDEX(Base_Dados!AA:AA,MATCH($B451,Base_Dados!$B:$B,0))-MIN(Base_Dados!AA$5:AA$98)) /
(IF(MAX(Base_Dados!AA$5:AA$98)-MIN(Base_Dados!AA$5:AA$98)=0,1,MAX(Base_Dados!AA$5:AA$98)-MIN(Base_Dados!AA$5:AA$98)))) * AA$1)))</f>
        <v>0</v>
      </c>
      <c r="AB451" s="106">
        <f>IF(INDEX(Base_Dados!AB:AB,MATCH($B451,Base_Dados!$B:$B,0))=0,0,
MAX(0, MIN(AB$1,
((INDEX(Base_Dados!AB:AB,MATCH($B451,Base_Dados!$B:$B,0))-MIN(Base_Dados!AB$5:AB$98)) /
(IF(MAX(Base_Dados!AB$5:AB$98)-MIN(Base_Dados!AB$5:AB$98)=0,1,MAX(Base_Dados!AB$5:AB$98)-MIN(Base_Dados!AB$5:AB$98)))) * AB$1)))</f>
        <v>0</v>
      </c>
      <c r="AC451" s="106">
        <f>IF(INDEX(Base_Dados!AC:AC,MATCH($B451,Base_Dados!$B:$B,0))=0,0,
MAX(0, MIN(AC$1,
((INDEX(Base_Dados!AC:AC,MATCH($B451,Base_Dados!$B:$B,0))-MIN(Base_Dados!AC$5:AC$98)) /
(IF(MAX(Base_Dados!AC$5:AC$98)-MIN(Base_Dados!AC$5:AC$98)=0,1,MAX(Base_Dados!AC$5:AC$98)-MIN(Base_Dados!AC$5:AC$98)))) * AC$1)))</f>
        <v>4.7697051455000963E-3</v>
      </c>
      <c r="AD451" s="106">
        <f>IF(INDEX(Base_Dados!AD:AD,MATCH($B451,Base_Dados!$B:$B,0))=0,0,
MAX(0, MIN(AD$1,
((INDEX(Base_Dados!AD:AD,MATCH($B451,Base_Dados!$B:$B,0))-MIN(Base_Dados!AD$5:AD$98)) /
(IF(MAX(Base_Dados!AD$5:AD$98)-MIN(Base_Dados!AD$5:AD$98)=0,1,MAX(Base_Dados!AD$5:AD$98)-MIN(Base_Dados!AD$5:AD$98)))) * AD$1)))</f>
        <v>3.5053986096731252E-3</v>
      </c>
      <c r="AE451" s="106">
        <f>IF(INDEX(Base_Dados!AE:AE,MATCH($B451,Base_Dados!$B:$B,0))=0,0,
MAX(0, MIN(AE$1,
((INDEX(Base_Dados!AE:AE,MATCH($B451,Base_Dados!$B:$B,0))-MIN(Base_Dados!AE$5:AE$98)) /
(IF(MAX(Base_Dados!AE$5:AE$98)-MIN(Base_Dados!AE$5:AE$98)=0,1,MAX(Base_Dados!AE$5:AE$98)-MIN(Base_Dados!AE$5:AE$98)))) * AE$1)))</f>
        <v>3.0202790162519775E-3</v>
      </c>
      <c r="AF451" s="106">
        <f>IF(INDEX(Base_Dados!AF:AF,MATCH($B451,Base_Dados!$B:$B,0))=0,0,
MAX(0, MIN(AF$1,
((INDEX(Base_Dados!AF:AF,MATCH($B451,Base_Dados!$B:$B,0))-MIN(Base_Dados!AF$5:AF$98)) /
(IF(MAX(Base_Dados!AF$5:AF$98)-MIN(Base_Dados!AF$5:AF$98)=0,1,MAX(Base_Dados!AF$5:AF$98)-MIN(Base_Dados!AF$5:AF$98)))) * AF$1)))</f>
        <v>2.2985335356042846E-3</v>
      </c>
      <c r="AG451" s="106">
        <f>IF(INDEX(Base_Dados!AG:AG,MATCH($B451,Base_Dados!$B:$B,0))=0,0,
MAX(0, MIN(AG$1,
((INDEX(Base_Dados!AG:AG,MATCH($B451,Base_Dados!$B:$B,0))-MIN(Base_Dados!AG$5:AG$98)) /
(IF(MAX(Base_Dados!AG$5:AG$98)-MIN(Base_Dados!AG$5:AG$98)=0,1,MAX(Base_Dados!AG$5:AG$98)-MIN(Base_Dados!AG$5:AG$98)))) * AG$1)))</f>
        <v>3.2910325943868151E-3</v>
      </c>
      <c r="AH451" s="106">
        <f>IF(INDEX(Base_Dados!AH:AH,MATCH($B451,Base_Dados!$B:$B,0))=0,0,
MAX(0, MIN(AH$1,
((INDEX(Base_Dados!AH:AH,MATCH($B451,Base_Dados!$B:$B,0))-MIN(Base_Dados!AH$5:AH$98)) /
(IF(MAX(Base_Dados!AH$5:AH$98)-MIN(Base_Dados!AH$5:AH$98)=0,1,MAX(Base_Dados!AH$5:AH$98)-MIN(Base_Dados!AH$5:AH$98)))) * AH$1)))</f>
        <v>1.2555258229949118</v>
      </c>
      <c r="AI451" s="106">
        <f>IF(INDEX(Base_Dados!AI:AI,MATCH($B451,Base_Dados!$B:$B,0))=0,0,
MAX(0, MIN(AI$1,
((INDEX(Base_Dados!AI:AI,MATCH($B451,Base_Dados!$B:$B,0))-MIN(Base_Dados!AI$5:AI$98)) /
(IF(MAX(Base_Dados!AI$5:AI$98)-MIN(Base_Dados!AI$5:AI$98)=0,1,MAX(Base_Dados!AI$5:AI$98)-MIN(Base_Dados!AI$5:AI$98)))) * AI$1)))</f>
        <v>0</v>
      </c>
      <c r="AJ451" s="106">
        <f>IF(INDEX(Base_Dados!AJ:AJ,MATCH($B451,Base_Dados!$B:$B,0))=0,0,
MAX(0, MIN(AJ$1,
((INDEX(Base_Dados!AJ:AJ,MATCH($B451,Base_Dados!$B:$B,0))-MIN(Base_Dados!AJ$5:AJ$98)) /
(IF(MAX(Base_Dados!AJ$5:AJ$98)-MIN(Base_Dados!AJ$5:AJ$98)=0,1,MAX(Base_Dados!AJ$5:AJ$98)-MIN(Base_Dados!AJ$5:AJ$98)))) * AJ$1)))</f>
        <v>0</v>
      </c>
      <c r="AK451" s="106">
        <f>IF(INDEX(Base_Dados!AK:AK,MATCH($B451,Base_Dados!$B:$B,0))=0,0,
MAX(0, MIN(AK$1,
((INDEX(Base_Dados!AK:AK,MATCH($B451,Base_Dados!$B:$B,0))-MIN(Base_Dados!AK$5:AK$98)) /
(IF(MAX(Base_Dados!AK$5:AK$98)-MIN(Base_Dados!AK$5:AK$98)=0,1,MAX(Base_Dados!AK$5:AK$98)-MIN(Base_Dados!AK$5:AK$98)))) * AK$1)))</f>
        <v>0</v>
      </c>
      <c r="AL451" s="106">
        <f>IF(INDEX(Base_Dados!AL:AL,MATCH($B451,Base_Dados!$B:$B,0))=0,0,
MAX(0, MIN(AL$1,
((INDEX(Base_Dados!AL:AL,MATCH($B451,Base_Dados!$B:$B,0))-MIN(Base_Dados!AL$5:AL$98)) /
(IF(MAX(Base_Dados!AL$5:AL$98)-MIN(Base_Dados!AL$5:AL$98)=0,1,MAX(Base_Dados!AL$5:AL$98)-MIN(Base_Dados!AL$5:AL$98)))) * AL$1)))</f>
        <v>0</v>
      </c>
      <c r="AM451" s="106">
        <f>IF(INDEX(Base_Dados!AM:AM,MATCH($B451,Base_Dados!$B:$B,0))=0,0,
MAX(0, MIN(AM$1,
((INDEX(Base_Dados!AM:AM,MATCH($B451,Base_Dados!$B:$B,0))-MIN(Base_Dados!AM$5:AM$98)) /
(IF(MAX(Base_Dados!AM$5:AM$98)-MIN(Base_Dados!AM$5:AM$98)=0,1,MAX(Base_Dados!AM$5:AM$98)-MIN(Base_Dados!AM$5:AM$98)))) * AM$1)))</f>
        <v>0</v>
      </c>
      <c r="AN451" s="106">
        <f>IF(INDEX(Base_Dados!AN:AN,MATCH($B451,Base_Dados!$B:$B,0))=0,0,
MAX(0, MIN(AN$1,
((INDEX(Base_Dados!AN:AN,MATCH($B451,Base_Dados!$B:$B,0))-MIN(Base_Dados!AN$5:AN$98)) /
(IF(MAX(Base_Dados!AN$5:AN$98)-MIN(Base_Dados!AN$5:AN$98)=0,1,MAX(Base_Dados!AN$5:AN$98)-MIN(Base_Dados!AN$5:AN$98)))) * AN$1)))</f>
        <v>0</v>
      </c>
      <c r="AO451" s="106">
        <f>IF(INDEX(Base_Dados!AO:AO,MATCH($B451,Base_Dados!$B:$B,0))=0,0,
MAX(0, MIN(AO$1,
((INDEX(Base_Dados!AO:AO,MATCH($B451,Base_Dados!$B:$B,0))-MIN(Base_Dados!AO$5:AO$98)) /
(IF(MAX(Base_Dados!AO$5:AO$98)-MIN(Base_Dados!AO$5:AO$98)=0,1,MAX(Base_Dados!AO$5:AO$98)-MIN(Base_Dados!AO$5:AO$98)))) * AO$1)))</f>
        <v>0</v>
      </c>
      <c r="AP451" s="106">
        <f>IF(INDEX(Base_Dados!AP:AP,MATCH($B451,Base_Dados!$B:$B,0))=0,0,
MAX(0, MIN(AP$1,
((INDEX(Base_Dados!AP:AP,MATCH($B451,Base_Dados!$B:$B,0))-MIN(Base_Dados!AP$5:AP$98)) /
(IF(MAX(Base_Dados!AP$5:AP$98)-MIN(Base_Dados!AP$5:AP$98)=0,1,MAX(Base_Dados!AP$5:AP$98)-MIN(Base_Dados!AP$5:AP$98)))) * AP$1)))</f>
        <v>0</v>
      </c>
      <c r="AQ451" s="106">
        <f>IF(INDEX(Base_Dados!AQ:AQ,MATCH($B451,Base_Dados!$B:$B,0))=0,0,
MAX(0, MIN(AQ$1,
((INDEX(Base_Dados!AQ:AQ,MATCH($B451,Base_Dados!$B:$B,0))-MIN(Base_Dados!AQ$5:AQ$98)) /
(IF(MAX(Base_Dados!AQ$5:AQ$98)-MIN(Base_Dados!AQ$5:AQ$98)=0,1,MAX(Base_Dados!AQ$5:AQ$98)-MIN(Base_Dados!AQ$5:AQ$98)))) * AQ$1)))</f>
        <v>0</v>
      </c>
      <c r="AR451" s="106">
        <f>IF(INDEX(Base_Dados!AR:AR,MATCH($B451,Base_Dados!$B:$B,0))=0,0,
MAX(0, MIN(AR$1,
((INDEX(Base_Dados!AR:AR,MATCH($B451,Base_Dados!$B:$B,0))-MIN(Base_Dados!AR$5:AR$98)) /
(IF(MAX(Base_Dados!AR$5:AR$98)-MIN(Base_Dados!AR$5:AR$98)=0,1,MAX(Base_Dados!AR$5:AR$98)-MIN(Base_Dados!AR$5:AR$98)))) * AR$1)))</f>
        <v>0</v>
      </c>
      <c r="AS451" s="106">
        <f>IF(INDEX(Base_Dados!AS:AS,MATCH($B451,Base_Dados!$B:$B,0))=0,0,
MAX(0, MIN(AS$1,
((INDEX(Base_Dados!AS:AS,MATCH($B451,Base_Dados!$B:$B,0))-MIN(Base_Dados!AS$5:AS$98)) /
(IF(MAX(Base_Dados!AS$5:AS$98)-MIN(Base_Dados!AS$5:AS$98)=0,1,MAX(Base_Dados!AS$5:AS$98)-MIN(Base_Dados!AS$5:AS$98)))) * AS$1)))</f>
        <v>0</v>
      </c>
      <c r="AT451" s="106">
        <f>IF(INDEX(Base_Dados!AT:AT,MATCH($B451,Base_Dados!$B:$B,0))=0,0,
MAX(0, MIN(AT$1,
((INDEX(Base_Dados!AT:AT,MATCH($B451,Base_Dados!$B:$B,0))-MIN(Base_Dados!AT$5:AT$98)) /
(IF(MAX(Base_Dados!AT$5:AT$98)-MIN(Base_Dados!AT$5:AT$98)=0,1,MAX(Base_Dados!AT$5:AT$98)-MIN(Base_Dados!AT$5:AT$98)))) * AT$1)))</f>
        <v>0</v>
      </c>
      <c r="AU451" s="106">
        <f>IF(INDEX(Base_Dados!AU:AU,MATCH($B451,Base_Dados!$B:$B,0))=0,0,
MAX(0, MIN(AU$1,
((INDEX(Base_Dados!AU:AU,MATCH($B451,Base_Dados!$B:$B,0))-MIN(Base_Dados!AU$5:AU$98)) /
(IF(MAX(Base_Dados!AU$5:AU$98)-MIN(Base_Dados!AU$5:AU$98)=0,1,MAX(Base_Dados!AU$5:AU$98)-MIN(Base_Dados!AU$5:AU$98)))) * AU$1)))</f>
        <v>0</v>
      </c>
      <c r="AV451" s="106">
        <f>IF(INDEX(Base_Dados!AV:AV,MATCH($B451,Base_Dados!$B:$B,0))=0,0,
MAX(0, MIN(AV$1,
((INDEX(Base_Dados!AV:AV,MATCH($B451,Base_Dados!$B:$B,0))-MIN(Base_Dados!AV$5:AV$98)) /
(IF(MAX(Base_Dados!AV$5:AV$98)-MIN(Base_Dados!AV$5:AV$98)=0,1,MAX(Base_Dados!AV$5:AV$98)-MIN(Base_Dados!AV$5:AV$98)))) * AV$1)))</f>
        <v>0</v>
      </c>
      <c r="AW451" s="106">
        <f>IF(INDEX(Base_Dados!AW:AW,MATCH($B451,Base_Dados!$B:$B,0))=0,0,
MAX(0, MIN(AW$1,
((INDEX(Base_Dados!AW:AW,MATCH($B451,Base_Dados!$B:$B,0))-MIN(Base_Dados!AW$5:AW$98)) /
(IF(MAX(Base_Dados!AW$5:AW$98)-MIN(Base_Dados!AW$5:AW$98)=0,1,MAX(Base_Dados!AW$5:AW$98)-MIN(Base_Dados!AW$5:AW$98)))) * AW$1)))</f>
        <v>0</v>
      </c>
      <c r="AX451" s="106">
        <f>IF(INDEX(Base_Dados!AX:AX,MATCH($B451,Base_Dados!$B:$B,0))=0,0,
MAX(0, MIN(AX$1,
((INDEX(Base_Dados!AX:AX,MATCH($B451,Base_Dados!$B:$B,0))-MIN(Base_Dados!AX$5:AX$98)) /
(IF(MAX(Base_Dados!AX$5:AX$98)-MIN(Base_Dados!AX$5:AX$98)=0,1,MAX(Base_Dados!AX$5:AX$98)-MIN(Base_Dados!AX$5:AX$98)))) * AX$1)))</f>
        <v>0</v>
      </c>
      <c r="AY451" s="106">
        <f>IF(INDEX(Base_Dados!AY:AY,MATCH($B451,Base_Dados!$B:$B,0))=0,0,
MAX(0, MIN(AY$1,
((INDEX(Base_Dados!AY:AY,MATCH($B451,Base_Dados!$B:$B,0))-MIN(Base_Dados!AY$5:AY$98)) /
(IF(MAX(Base_Dados!AY$5:AY$98)-MIN(Base_Dados!AY$5:AY$98)=0,1,MAX(Base_Dados!AY$5:AY$98)-MIN(Base_Dados!AY$5:AY$98)))) * AY$1)))</f>
        <v>0</v>
      </c>
      <c r="AZ451" s="106">
        <f>IF(INDEX(Base_Dados!AZ:AZ,MATCH($B451,Base_Dados!$B:$B,0))=0,0,
MAX(0, MIN(AZ$1,
((INDEX(Base_Dados!AZ:AZ,MATCH($B451,Base_Dados!$B:$B,0))-MIN(Base_Dados!AZ$5:AZ$98)) /
(IF(MAX(Base_Dados!AZ$5:AZ$98)-MIN(Base_Dados!AZ$5:AZ$98)=0,1,MAX(Base_Dados!AZ$5:AZ$98)-MIN(Base_Dados!AZ$5:AZ$98)))) * AZ$1)))</f>
        <v>0</v>
      </c>
      <c r="BA451" s="106">
        <f>IF(INDEX(Base_Dados!BA:BA,MATCH($B451,Base_Dados!$B:$B,0))=0,0,
MAX(0, MIN(BA$1,
((INDEX(Base_Dados!BA:BA,MATCH($B451,Base_Dados!$B:$B,0))-MIN(Base_Dados!BA$5:BA$98)) /
(IF(MAX(Base_Dados!BA$5:BA$98)-MIN(Base_Dados!BA$5:BA$98)=0,1,MAX(Base_Dados!BA$5:BA$98)-MIN(Base_Dados!BA$5:BA$98)))) * BA$1)))</f>
        <v>1.754035391549546E-3</v>
      </c>
      <c r="BB451" s="106">
        <f>IF(INDEX(Base_Dados!BB:BB,MATCH($B451,Base_Dados!$B:$B,0))=0,0,
MAX(0, MIN(BB$1,
((INDEX(Base_Dados!BB:BB,MATCH($B451,Base_Dados!$B:$B,0))-MIN(Base_Dados!BB$5:BB$98)) /
(IF(MAX(Base_Dados!BB$5:BB$98)-MIN(Base_Dados!BB$5:BB$98)=0,1,MAX(Base_Dados!BB$5:BB$98)-MIN(Base_Dados!BB$5:BB$98)))) * BB$1)))</f>
        <v>0.1152542501566457</v>
      </c>
      <c r="BC451" s="106">
        <f>IF(INDEX(Base_Dados!BC:BC,MATCH($B451,Base_Dados!$B:$B,0))=0,0,
MAX(0, MIN(BC$1,
((INDEX(Base_Dados!BC:BC,MATCH($B451,Base_Dados!$B:$B,0))-MIN(Base_Dados!BC$5:BC$98)) /
(IF(MAX(Base_Dados!BC$5:BC$98)-MIN(Base_Dados!BC$5:BC$98)=0,1,MAX(Base_Dados!BC$5:BC$98)-MIN(Base_Dados!BC$5:BC$98)))) * BC$1)))</f>
        <v>2.4239159709130084E-3</v>
      </c>
      <c r="BD451" s="106">
        <f>IF(INDEX(Base_Dados!BD:BD,MATCH($B451,Base_Dados!$B:$B,0))=0,0,
MAX(0, MIN(BD$1,
((INDEX(Base_Dados!BD:BD,MATCH($B451,Base_Dados!$B:$B,0))-MIN(Base_Dados!BD$5:BD$98)) /
(IF(MAX(Base_Dados!BD$5:BD$98)-MIN(Base_Dados!BD$5:BD$98)=0,1,MAX(Base_Dados!BD$5:BD$98)-MIN(Base_Dados!BD$5:BD$98)))) * BD$1)))</f>
        <v>1.5926874870161346E-3</v>
      </c>
      <c r="BE451" s="106">
        <f>IF(INDEX(Base_Dados!BE:BE,MATCH($B451,Base_Dados!$B:$B,0))=0,0,
MAX(0, MIN(BE$1,
((INDEX(Base_Dados!BE:BE,MATCH($B451,Base_Dados!$B:$B,0))-MIN(Base_Dados!BE$5:BE$98)) /
(IF(MAX(Base_Dados!BE$5:BE$98)-MIN(Base_Dados!BE$5:BE$98)=0,1,MAX(Base_Dados!BE$5:BE$98)-MIN(Base_Dados!BE$5:BE$98)))) * BE$1)))</f>
        <v>2.207727044656297E-2</v>
      </c>
      <c r="BF451" s="106">
        <f>IF(INDEX(Base_Dados!BF:BF,MATCH($B451,Base_Dados!$B:$B,0))=0,0,
MAX(0, MIN(BF$1,
((INDEX(Base_Dados!BF:BF,MATCH($B451,Base_Dados!$B:$B,0))-MIN(Base_Dados!BF$5:BF$98)) /
(IF(MAX(Base_Dados!BF$5:BF$98)-MIN(Base_Dados!BF$5:BF$98)=0,1,MAX(Base_Dados!BF$5:BF$98)-MIN(Base_Dados!BF$5:BF$98)))) * BF$1)))</f>
        <v>0</v>
      </c>
      <c r="BG451" s="106">
        <f>IF(INDEX(Base_Dados!BG:BG,MATCH($B451,Base_Dados!$B:$B,0))=0,0,
MAX(0, MIN(BG$1,
((INDEX(Base_Dados!BG:BG,MATCH($B451,Base_Dados!$B:$B,0))-MIN(Base_Dados!BG$5:BG$98)) /
(IF(MAX(Base_Dados!BG$5:BG$98)-MIN(Base_Dados!BG$5:BG$98)=0,1,MAX(Base_Dados!BG$5:BG$98)-MIN(Base_Dados!BG$5:BG$98)))) * BG$1)))</f>
        <v>0</v>
      </c>
      <c r="BH451" s="106">
        <f>IF(INDEX(Base_Dados!BH:BH,MATCH($B451,Base_Dados!$B:$B,0))=0,0,
MAX(0, MIN(BH$1,
((INDEX(Base_Dados!BH:BH,MATCH($B451,Base_Dados!$B:$B,0))-MIN(Base_Dados!BH$5:BH$98)) /
(IF(MAX(Base_Dados!BH$5:BH$98)-MIN(Base_Dados!BH$5:BH$98)=0,1,MAX(Base_Dados!BH$5:BH$98)-MIN(Base_Dados!BH$5:BH$98)))) * BH$1)))</f>
        <v>0</v>
      </c>
      <c r="BI451" s="106">
        <f>IF(INDEX(Base_Dados!BI:BI,MATCH($B451,Base_Dados!$B:$B,0))=0,0,
MAX(0, MIN(BI$1,
((INDEX(Base_Dados!BI:BI,MATCH($B451,Base_Dados!$B:$B,0))-MIN(Base_Dados!BI$5:BI$98)) /
(IF(MAX(Base_Dados!BI$5:BI$98)-MIN(Base_Dados!BI$5:BI$98)=0,1,MAX(Base_Dados!BI$5:BI$98)-MIN(Base_Dados!BI$5:BI$98)))) * BI$1)))</f>
        <v>7.8003120124804995E-3</v>
      </c>
      <c r="BJ451" s="106">
        <f>IF(INDEX(Base_Dados!BJ:BJ,MATCH($B451,Base_Dados!$B:$B,0))=0,0,
MAX(0, MIN(BJ$1,
((INDEX(Base_Dados!BJ:BJ,MATCH($B451,Base_Dados!$B:$B,0))-MIN(Base_Dados!BJ$5:BJ$98)) /
(IF(MAX(Base_Dados!BJ$5:BJ$98)-MIN(Base_Dados!BJ$5:BJ$98)=0,1,MAX(Base_Dados!BJ$5:BJ$98)-MIN(Base_Dados!BJ$5:BJ$98)))) * BJ$1)))</f>
        <v>0</v>
      </c>
      <c r="BK451" s="106">
        <f>IF(INDEX(Base_Dados!BK:BK,MATCH($B451,Base_Dados!$B:$B,0))=0,0,
MAX(0, MIN(BK$1,
((INDEX(Base_Dados!BK:BK,MATCH($B451,Base_Dados!$B:$B,0))-MIN(Base_Dados!BK$5:BK$98)) /
(IF(MAX(Base_Dados!BK$5:BK$98)-MIN(Base_Dados!BK$5:BK$98)=0,1,MAX(Base_Dados!BK$5:BK$98)-MIN(Base_Dados!BK$5:BK$98)))) * BK$1)))</f>
        <v>0</v>
      </c>
      <c r="BL451" s="106">
        <f>IF(INDEX(Base_Dados!BL:BL,MATCH($B451,Base_Dados!$B:$B,0))=0,0,
MAX(0, MIN(BL$1,
((INDEX(Base_Dados!BL:BL,MATCH($B451,Base_Dados!$B:$B,0))-MIN(Base_Dados!BL$5:BL$98)) /
(IF(MAX(Base_Dados!BL$5:BL$98)-MIN(Base_Dados!BL$5:BL$98)=0,1,MAX(Base_Dados!BL$5:BL$98)-MIN(Base_Dados!BL$5:BL$98)))) * BL$1)))</f>
        <v>0</v>
      </c>
      <c r="BM451" s="106">
        <f>IF(INDEX(Base_Dados!BM:BM,MATCH($B451,Base_Dados!$B:$B,0))=0,0,
MAX(0, MIN(BM$1,
((INDEX(Base_Dados!BM:BM,MATCH($B451,Base_Dados!$B:$B,0))-MIN(Base_Dados!BM$5:BM$98)) /
(IF(MAX(Base_Dados!BM$5:BM$98)-MIN(Base_Dados!BM$5:BM$98)=0,1,MAX(Base_Dados!BM$5:BM$98)-MIN(Base_Dados!BM$5:BM$98)))) * BM$1)))</f>
        <v>0.93768141697766805</v>
      </c>
      <c r="BN451" s="106">
        <f>IF(INDEX(Base_Dados!BN:BN,MATCH($B451,Base_Dados!$B:$B,0))=0,0,
MAX(0, MIN(BN$1,
((INDEX(Base_Dados!BN:BN,MATCH($B451,Base_Dados!$B:$B,0))-MIN(Base_Dados!BN$5:BN$98)) /
(IF(MAX(Base_Dados!BN$5:BN$98)-MIN(Base_Dados!BN$5:BN$98)=0,1,MAX(Base_Dados!BN$5:BN$98)-MIN(Base_Dados!BN$5:BN$98)))) * BN$1)))</f>
        <v>0.22159124533638141</v>
      </c>
      <c r="BO451" s="106">
        <f>IF(INDEX(Base_Dados!BO:BO,MATCH($B451,Base_Dados!$B:$B,0))=0,0,
MAX(0, MIN(BO$1,
((INDEX(Base_Dados!BO:BO,MATCH($B451,Base_Dados!$B:$B,0))-MIN(Base_Dados!BO$5:BO$98)) /
(IF(MAX(Base_Dados!BO$5:BO$98)-MIN(Base_Dados!BO$5:BO$98)=0,1,MAX(Base_Dados!BO$5:BO$98)-MIN(Base_Dados!BO$5:BO$98)))) * BO$1)))</f>
        <v>0</v>
      </c>
      <c r="BP451" s="106">
        <f t="shared" si="28"/>
        <v>8.5319935248300229</v>
      </c>
      <c r="BQ451" s="111">
        <f t="shared" si="29"/>
        <v>0.54303086590347727</v>
      </c>
      <c r="BR451" s="112">
        <f t="shared" si="30"/>
        <v>0.228522552425454</v>
      </c>
      <c r="BS451" s="113">
        <f t="shared" si="31"/>
        <v>8.3034709724045683</v>
      </c>
    </row>
    <row r="452" spans="1:71">
      <c r="A452" s="21">
        <v>41036</v>
      </c>
      <c r="B452" s="21" t="s">
        <v>458</v>
      </c>
      <c r="C452" s="21" t="s">
        <v>437</v>
      </c>
      <c r="D452" s="105">
        <f>IF(INDEX(Base_Dados!D:D,MATCH($B452,Base_Dados!$B:$B,0))=0,0,
MAX(0, MIN(D$1,
((INDEX(Base_Dados!D:D,MATCH($B452,Base_Dados!$B:$B,0))-MIN(Base_Dados!D$5:D$98)) /
(IF(MAX(Base_Dados!D$5:D$98)-MIN(Base_Dados!D$5:D$98)=0,1,MAX(Base_Dados!D$5:D$98)-MIN(Base_Dados!D$5:D$98)))) * D$1)))</f>
        <v>7.2806730513119033E-2</v>
      </c>
      <c r="E452" s="106">
        <f>IF(INDEX(Base_Dados!E:E,MATCH($B452,Base_Dados!$B:$B,0))=0,0,
MAX(0, MIN(E$1,
((INDEX(Base_Dados!E:E,MATCH($B452,Base_Dados!$B:$B,0))-MIN(Base_Dados!E$5:E$98)) /
(IF(MAX(Base_Dados!E$5:E$98)-MIN(Base_Dados!E$5:E$98)=0,1,MAX(Base_Dados!E$5:E$98)-MIN(Base_Dados!E$5:E$98)))) * E$1)))</f>
        <v>1.2500557176181586E-2</v>
      </c>
      <c r="F452" s="106">
        <f>IF(INDEX(Base_Dados!F:F,MATCH($B452,Base_Dados!$B:$B,0))=0,0,
MAX(0, MIN(F$1,
((INDEX(Base_Dados!F:F,MATCH($B452,Base_Dados!$B:$B,0))-MIN(Base_Dados!F$5:F$98)) /
(IF(MAX(Base_Dados!F$5:F$98)-MIN(Base_Dados!F$5:F$98)=0,1,MAX(Base_Dados!F$5:F$98)-MIN(Base_Dados!F$5:F$98)))) * F$1)))</f>
        <v>1.0579411709141746E-2</v>
      </c>
      <c r="G452" s="106">
        <f>IF(INDEX(Base_Dados!G:G,MATCH($B452,Base_Dados!$B:$B,0))=0,0,
MAX(0, MIN(G$1,
((INDEX(Base_Dados!G:G,MATCH($B452,Base_Dados!$B:$B,0))-MIN(Base_Dados!G$5:G$98)) /
(IF(MAX(Base_Dados!G$5:G$98)-MIN(Base_Dados!G$5:G$98)=0,1,MAX(Base_Dados!G$5:G$98)-MIN(Base_Dados!G$5:G$98)))) * G$1)))</f>
        <v>9.8071058662191676E-3</v>
      </c>
      <c r="H452" s="106">
        <f>IF(INDEX(Base_Dados!H:H,MATCH($B452,Base_Dados!$B:$B,0))=0,0,
MAX(0, MIN(H$1,
((INDEX(Base_Dados!H:H,MATCH($B452,Base_Dados!$B:$B,0))-MIN(Base_Dados!H$5:H$98)) /
(IF(MAX(Base_Dados!H$5:H$98)-MIN(Base_Dados!H$5:H$98)=0,1,MAX(Base_Dados!H$5:H$98)-MIN(Base_Dados!H$5:H$98)))) * H$1)))</f>
        <v>1.3381336791967621E-2</v>
      </c>
      <c r="I452" s="106">
        <f>IF(INDEX(Base_Dados!I:I,MATCH($B452,Base_Dados!$B:$B,0))=0,0,
MAX(0, MIN(I$1,
((INDEX(Base_Dados!I:I,MATCH($B452,Base_Dados!$B:$B,0))-MIN(Base_Dados!I$5:I$98)) /
(IF(MAX(Base_Dados!I$5:I$98)-MIN(Base_Dados!I$5:I$98)=0,1,MAX(Base_Dados!I$5:I$98)-MIN(Base_Dados!I$5:I$98)))) * I$1)))</f>
        <v>1.8369675099630486E-2</v>
      </c>
      <c r="J452" s="106">
        <f>IF(INDEX(Base_Dados!J:J,MATCH($B452,Base_Dados!$B:$B,0))=0,0,
MAX(0, MIN(J$1,
((INDEX(Base_Dados!J:J,MATCH($B452,Base_Dados!$B:$B,0))-MIN(Base_Dados!J$5:J$98)) /
(IF(MAX(Base_Dados!J$5:J$98)-MIN(Base_Dados!J$5:J$98)=0,1,MAX(Base_Dados!J$5:J$98)-MIN(Base_Dados!J$5:J$98)))) * J$1)))</f>
        <v>2.5416580040959025E-2</v>
      </c>
      <c r="K452" s="106">
        <f>IF(INDEX(Base_Dados!K:K,MATCH($B452,Base_Dados!$B:$B,0))=0,0,
MAX(0, MIN(K$1,
((INDEX(Base_Dados!K:K,MATCH($B452,Base_Dados!$B:$B,0))-MIN(Base_Dados!K$5:K$98)) /
(IF(MAX(Base_Dados!K$5:K$98)-MIN(Base_Dados!K$5:K$98)=0,1,MAX(Base_Dados!K$5:K$98)-MIN(Base_Dados!K$5:K$98)))) * K$1)))</f>
        <v>3.287678890876565E-2</v>
      </c>
      <c r="L452" s="106">
        <f>IF(INDEX(Base_Dados!L:L,MATCH($B452,Base_Dados!$B:$B,0))=0,0,
MAX(0, MIN(L$1,
((INDEX(Base_Dados!L:L,MATCH($B452,Base_Dados!$B:$B,0))-MIN(Base_Dados!L$5:L$98)) /
(IF(MAX(Base_Dados!L$5:L$98)-MIN(Base_Dados!L$5:L$98)=0,1,MAX(Base_Dados!L$5:L$98)-MIN(Base_Dados!L$5:L$98)))) * L$1)))</f>
        <v>4.3122853652727736E-2</v>
      </c>
      <c r="M452" s="106">
        <f>IF(INDEX(Base_Dados!M:M,MATCH($B452,Base_Dados!$B:$B,0))=0,0,
MAX(0, MIN(M$1,
((INDEX(Base_Dados!M:M,MATCH($B452,Base_Dados!$B:$B,0))-MIN(Base_Dados!M$5:M$98)) /
(IF(MAX(Base_Dados!M$5:M$98)-MIN(Base_Dados!M$5:M$98)=0,1,MAX(Base_Dados!M$5:M$98)-MIN(Base_Dados!M$5:M$98)))) * M$1)))</f>
        <v>4.9282798833819239E-2</v>
      </c>
      <c r="N452" s="106">
        <f>IF(INDEX(Base_Dados!N:N,MATCH($B452,Base_Dados!$B:$B,0))=0,0,
MAX(0, MIN(N$1,
((INDEX(Base_Dados!N:N,MATCH($B452,Base_Dados!$B:$B,0))-MIN(Base_Dados!N$5:N$98)) /
(IF(MAX(Base_Dados!N$5:N$98)-MIN(Base_Dados!N$5:N$98)=0,1,MAX(Base_Dados!N$5:N$98)-MIN(Base_Dados!N$5:N$98)))) * N$1)))</f>
        <v>5.2437913368591681E-2</v>
      </c>
      <c r="O452" s="106">
        <f>IF(INDEX(Base_Dados!O:O,MATCH($B452,Base_Dados!$B:$B,0))=0,0,
MAX(0, MIN(O$1,
((INDEX(Base_Dados!O:O,MATCH($B452,Base_Dados!$B:$B,0))-MIN(Base_Dados!O$5:O$98)) /
(IF(MAX(Base_Dados!O$5:O$98)-MIN(Base_Dados!O$5:O$98)=0,1,MAX(Base_Dados!O$5:O$98)-MIN(Base_Dados!O$5:O$98)))) * O$1)))</f>
        <v>5.7695523719270864E-2</v>
      </c>
      <c r="P452" s="106">
        <f>IF(INDEX(Base_Dados!P:P,MATCH($B452,Base_Dados!$B:$B,0))=0,0,
MAX(0, MIN(P$1,
((INDEX(Base_Dados!P:P,MATCH($B452,Base_Dados!$B:$B,0))-MIN(Base_Dados!P$5:P$98)) /
(IF(MAX(Base_Dados!P$5:P$98)-MIN(Base_Dados!P$5:P$98)=0,1,MAX(Base_Dados!P$5:P$98)-MIN(Base_Dados!P$5:P$98)))) * P$1)))</f>
        <v>3.5740364823956726E-2</v>
      </c>
      <c r="Q452" s="106">
        <f>IF(INDEX(Base_Dados!Q:Q,MATCH($B452,Base_Dados!$B:$B,0))=0,0,
MAX(0, MIN(Q$1,
((INDEX(Base_Dados!Q:Q,MATCH($B452,Base_Dados!$B:$B,0))-MIN(Base_Dados!Q$5:Q$98)) /
(IF(MAX(Base_Dados!Q$5:Q$98)-MIN(Base_Dados!Q$5:Q$98)=0,1,MAX(Base_Dados!Q$5:Q$98)-MIN(Base_Dados!Q$5:Q$98)))) * Q$1)))</f>
        <v>1.9746195566320887E-2</v>
      </c>
      <c r="R452" s="106">
        <f>IF(INDEX(Base_Dados!R:R,MATCH($B452,Base_Dados!$B:$B,0))=0,0,
MAX(0, MIN(R$1,
((INDEX(Base_Dados!R:R,MATCH($B452,Base_Dados!$B:$B,0))-MIN(Base_Dados!R$5:R$98)) /
(IF(MAX(Base_Dados!R$5:R$98)-MIN(Base_Dados!R$5:R$98)=0,1,MAX(Base_Dados!R$5:R$98)-MIN(Base_Dados!R$5:R$98)))) * R$1)))</f>
        <v>1.5876354859781009E-2</v>
      </c>
      <c r="S452" s="106">
        <f>IF(INDEX(Base_Dados!S:S,MATCH($B452,Base_Dados!$B:$B,0))=0,0,
MAX(0, MIN(S$1,
((INDEX(Base_Dados!S:S,MATCH($B452,Base_Dados!$B:$B,0))-MIN(Base_Dados!S$5:S$98)) /
(IF(MAX(Base_Dados!S$5:S$98)-MIN(Base_Dados!S$5:S$98)=0,1,MAX(Base_Dados!S$5:S$98)-MIN(Base_Dados!S$5:S$98)))) * S$1)))</f>
        <v>3.1296337901595146E-2</v>
      </c>
      <c r="T452" s="106">
        <f>IF(INDEX(Base_Dados!T:T,MATCH($B452,Base_Dados!$B:$B,0))=0,0,
MAX(0, MIN(T$1,
((INDEX(Base_Dados!T:T,MATCH($B452,Base_Dados!$B:$B,0))-MIN(Base_Dados!T$5:T$98)) /
(IF(MAX(Base_Dados!T$5:T$98)-MIN(Base_Dados!T$5:T$98)=0,1,MAX(Base_Dados!T$5:T$98)-MIN(Base_Dados!T$5:T$98)))) * T$1)))</f>
        <v>0.99893035052404822</v>
      </c>
      <c r="U452" s="106">
        <f>IF(INDEX(Base_Dados!U:U,MATCH($B452,Base_Dados!$B:$B,0))=0,0,
MAX(0, MIN(U$1,
((INDEX(Base_Dados!U:U,MATCH($B452,Base_Dados!$B:$B,0))-MIN(Base_Dados!U$5:U$98)) /
(IF(MAX(Base_Dados!U$5:U$98)-MIN(Base_Dados!U$5:U$98)=0,1,MAX(Base_Dados!U$5:U$98)-MIN(Base_Dados!U$5:U$98)))) * U$1)))</f>
        <v>0.9500297351162692</v>
      </c>
      <c r="V452" s="106">
        <f>IF(INDEX(Base_Dados!V:V,MATCH($B452,Base_Dados!$B:$B,0))=0,0,
MAX(0, MIN(V$1,
((INDEX(Base_Dados!V:V,MATCH($B452,Base_Dados!$B:$B,0))-MIN(Base_Dados!V$5:V$98)) /
(IF(MAX(Base_Dados!V$5:V$98)-MIN(Base_Dados!V$5:V$98)=0,1,MAX(Base_Dados!V$5:V$98)-MIN(Base_Dados!V$5:V$98)))) * V$1)))</f>
        <v>2.6525350988742112E-2</v>
      </c>
      <c r="W452" s="106">
        <f>IF(INDEX(Base_Dados!W:W,MATCH($B452,Base_Dados!$B:$B,0))=0,0,
MAX(0, MIN(W$1,
((INDEX(Base_Dados!W:W,MATCH($B452,Base_Dados!$B:$B,0))-MIN(Base_Dados!W$5:W$98)) /
(IF(MAX(Base_Dados!W$5:W$98)-MIN(Base_Dados!W$5:W$98)=0,1,MAX(Base_Dados!W$5:W$98)-MIN(Base_Dados!W$5:W$98)))) * W$1)))</f>
        <v>2.2578514875775211</v>
      </c>
      <c r="X452" s="106">
        <f>IF(INDEX(Base_Dados!X:X,MATCH($B452,Base_Dados!$B:$B,0))=0,0,
MAX(0, MIN(X$1,
((INDEX(Base_Dados!X:X,MATCH($B452,Base_Dados!$B:$B,0))-MIN(Base_Dados!X$5:X$98)) /
(IF(MAX(Base_Dados!X$5:X$98)-MIN(Base_Dados!X$5:X$98)=0,1,MAX(Base_Dados!X$5:X$98)-MIN(Base_Dados!X$5:X$98)))) * X$1)))</f>
        <v>0</v>
      </c>
      <c r="Y452" s="106">
        <f>IF(INDEX(Base_Dados!Y:Y,MATCH($B452,Base_Dados!$B:$B,0))=0,0,
MAX(0, MIN(Y$1,
((INDEX(Base_Dados!Y:Y,MATCH($B452,Base_Dados!$B:$B,0))-MIN(Base_Dados!Y$5:Y$98)) /
(IF(MAX(Base_Dados!Y$5:Y$98)-MIN(Base_Dados!Y$5:Y$98)=0,1,MAX(Base_Dados!Y$5:Y$98)-MIN(Base_Dados!Y$5:Y$98)))) * Y$1)))</f>
        <v>0</v>
      </c>
      <c r="Z452" s="106">
        <f>IF(INDEX(Base_Dados!Z:Z,MATCH($B452,Base_Dados!$B:$B,0))=0,0,
MAX(0, MIN(Z$1,
((INDEX(Base_Dados!Z:Z,MATCH($B452,Base_Dados!$B:$B,0))-MIN(Base_Dados!Z$5:Z$98)) /
(IF(MAX(Base_Dados!Z$5:Z$98)-MIN(Base_Dados!Z$5:Z$98)=0,1,MAX(Base_Dados!Z$5:Z$98)-MIN(Base_Dados!Z$5:Z$98)))) * Z$1)))</f>
        <v>0</v>
      </c>
      <c r="AA452" s="106">
        <f>IF(INDEX(Base_Dados!AA:AA,MATCH($B452,Base_Dados!$B:$B,0))=0,0,
MAX(0, MIN(AA$1,
((INDEX(Base_Dados!AA:AA,MATCH($B452,Base_Dados!$B:$B,0))-MIN(Base_Dados!AA$5:AA$98)) /
(IF(MAX(Base_Dados!AA$5:AA$98)-MIN(Base_Dados!AA$5:AA$98)=0,1,MAX(Base_Dados!AA$5:AA$98)-MIN(Base_Dados!AA$5:AA$98)))) * AA$1)))</f>
        <v>0</v>
      </c>
      <c r="AB452" s="106">
        <f>IF(INDEX(Base_Dados!AB:AB,MATCH($B452,Base_Dados!$B:$B,0))=0,0,
MAX(0, MIN(AB$1,
((INDEX(Base_Dados!AB:AB,MATCH($B452,Base_Dados!$B:$B,0))-MIN(Base_Dados!AB$5:AB$98)) /
(IF(MAX(Base_Dados!AB$5:AB$98)-MIN(Base_Dados!AB$5:AB$98)=0,1,MAX(Base_Dados!AB$5:AB$98)-MIN(Base_Dados!AB$5:AB$98)))) * AB$1)))</f>
        <v>9.6236651739579751E-2</v>
      </c>
      <c r="AC452" s="106">
        <f>IF(INDEX(Base_Dados!AC:AC,MATCH($B452,Base_Dados!$B:$B,0))=0,0,
MAX(0, MIN(AC$1,
((INDEX(Base_Dados!AC:AC,MATCH($B452,Base_Dados!$B:$B,0))-MIN(Base_Dados!AC$5:AC$98)) /
(IF(MAX(Base_Dados!AC$5:AC$98)-MIN(Base_Dados!AC$5:AC$98)=0,1,MAX(Base_Dados!AC$5:AC$98)-MIN(Base_Dados!AC$5:AC$98)))) * AC$1)))</f>
        <v>2.8184621314318752E-2</v>
      </c>
      <c r="AD452" s="106">
        <f>IF(INDEX(Base_Dados!AD:AD,MATCH($B452,Base_Dados!$B:$B,0))=0,0,
MAX(0, MIN(AD$1,
((INDEX(Base_Dados!AD:AD,MATCH($B452,Base_Dados!$B:$B,0))-MIN(Base_Dados!AD$5:AD$98)) /
(IF(MAX(Base_Dados!AD$5:AD$98)-MIN(Base_Dados!AD$5:AD$98)=0,1,MAX(Base_Dados!AD$5:AD$98)-MIN(Base_Dados!AD$5:AD$98)))) * AD$1)))</f>
        <v>1.7881970122762905E-2</v>
      </c>
      <c r="AE452" s="106">
        <f>IF(INDEX(Base_Dados!AE:AE,MATCH($B452,Base_Dados!$B:$B,0))=0,0,
MAX(0, MIN(AE$1,
((INDEX(Base_Dados!AE:AE,MATCH($B452,Base_Dados!$B:$B,0))-MIN(Base_Dados!AE$5:AE$98)) /
(IF(MAX(Base_Dados!AE$5:AE$98)-MIN(Base_Dados!AE$5:AE$98)=0,1,MAX(Base_Dados!AE$5:AE$98)-MIN(Base_Dados!AE$5:AE$98)))) * AE$1)))</f>
        <v>8.6725154609521068E-3</v>
      </c>
      <c r="AF452" s="106">
        <f>IF(INDEX(Base_Dados!AF:AF,MATCH($B452,Base_Dados!$B:$B,0))=0,0,
MAX(0, MIN(AF$1,
((INDEX(Base_Dados!AF:AF,MATCH($B452,Base_Dados!$B:$B,0))-MIN(Base_Dados!AF$5:AF$98)) /
(IF(MAX(Base_Dados!AF$5:AF$98)-MIN(Base_Dados!AF$5:AF$98)=0,1,MAX(Base_Dados!AF$5:AF$98)-MIN(Base_Dados!AF$5:AF$98)))) * AF$1)))</f>
        <v>1.0389371580931365E-2</v>
      </c>
      <c r="AG452" s="106">
        <f>IF(INDEX(Base_Dados!AG:AG,MATCH($B452,Base_Dados!$B:$B,0))=0,0,
MAX(0, MIN(AG$1,
((INDEX(Base_Dados!AG:AG,MATCH($B452,Base_Dados!$B:$B,0))-MIN(Base_Dados!AG$5:AG$98)) /
(IF(MAX(Base_Dados!AG$5:AG$98)-MIN(Base_Dados!AG$5:AG$98)=0,1,MAX(Base_Dados!AG$5:AG$98)-MIN(Base_Dados!AG$5:AG$98)))) * AG$1)))</f>
        <v>1.9746195566320887E-2</v>
      </c>
      <c r="AH452" s="106">
        <f>IF(INDEX(Base_Dados!AH:AH,MATCH($B452,Base_Dados!$B:$B,0))=0,0,
MAX(0, MIN(AH$1,
((INDEX(Base_Dados!AH:AH,MATCH($B452,Base_Dados!$B:$B,0))-MIN(Base_Dados!AH$5:AH$98)) /
(IF(MAX(Base_Dados!AH$5:AH$98)-MIN(Base_Dados!AH$5:AH$98)=0,1,MAX(Base_Dados!AH$5:AH$98)-MIN(Base_Dados!AH$5:AH$98)))) * AH$1)))</f>
        <v>1.5876176425012323</v>
      </c>
      <c r="AI452" s="106">
        <f>IF(INDEX(Base_Dados!AI:AI,MATCH($B452,Base_Dados!$B:$B,0))=0,0,
MAX(0, MIN(AI$1,
((INDEX(Base_Dados!AI:AI,MATCH($B452,Base_Dados!$B:$B,0))-MIN(Base_Dados!AI$5:AI$98)) /
(IF(MAX(Base_Dados!AI$5:AI$98)-MIN(Base_Dados!AI$5:AI$98)=0,1,MAX(Base_Dados!AI$5:AI$98)-MIN(Base_Dados!AI$5:AI$98)))) * AI$1)))</f>
        <v>3.5714285714285712E-2</v>
      </c>
      <c r="AJ452" s="106">
        <f>IF(INDEX(Base_Dados!AJ:AJ,MATCH($B452,Base_Dados!$B:$B,0))=0,0,
MAX(0, MIN(AJ$1,
((INDEX(Base_Dados!AJ:AJ,MATCH($B452,Base_Dados!$B:$B,0))-MIN(Base_Dados!AJ$5:AJ$98)) /
(IF(MAX(Base_Dados!AJ$5:AJ$98)-MIN(Base_Dados!AJ$5:AJ$98)=0,1,MAX(Base_Dados!AJ$5:AJ$98)-MIN(Base_Dados!AJ$5:AJ$98)))) * AJ$1)))</f>
        <v>2.3809523809523809</v>
      </c>
      <c r="AK452" s="106">
        <f>IF(INDEX(Base_Dados!AK:AK,MATCH($B452,Base_Dados!$B:$B,0))=0,0,
MAX(0, MIN(AK$1,
((INDEX(Base_Dados!AK:AK,MATCH($B452,Base_Dados!$B:$B,0))-MIN(Base_Dados!AK$5:AK$98)) /
(IF(MAX(Base_Dados!AK$5:AK$98)-MIN(Base_Dados!AK$5:AK$98)=0,1,MAX(Base_Dados!AK$5:AK$98)-MIN(Base_Dados!AK$5:AK$98)))) * AK$1)))</f>
        <v>4.5977011494252873E-3</v>
      </c>
      <c r="AL452" s="106">
        <f>IF(INDEX(Base_Dados!AL:AL,MATCH($B452,Base_Dados!$B:$B,0))=0,0,
MAX(0, MIN(AL$1,
((INDEX(Base_Dados!AL:AL,MATCH($B452,Base_Dados!$B:$B,0))-MIN(Base_Dados!AL$5:AL$98)) /
(IF(MAX(Base_Dados!AL$5:AL$98)-MIN(Base_Dados!AL$5:AL$98)=0,1,MAX(Base_Dados!AL$5:AL$98)-MIN(Base_Dados!AL$5:AL$98)))) * AL$1)))</f>
        <v>0</v>
      </c>
      <c r="AM452" s="106">
        <f>IF(INDEX(Base_Dados!AM:AM,MATCH($B452,Base_Dados!$B:$B,0))=0,0,
MAX(0, MIN(AM$1,
((INDEX(Base_Dados!AM:AM,MATCH($B452,Base_Dados!$B:$B,0))-MIN(Base_Dados!AM$5:AM$98)) /
(IF(MAX(Base_Dados!AM$5:AM$98)-MIN(Base_Dados!AM$5:AM$98)=0,1,MAX(Base_Dados!AM$5:AM$98)-MIN(Base_Dados!AM$5:AM$98)))) * AM$1)))</f>
        <v>4.1429311237700675E-2</v>
      </c>
      <c r="AN452" s="106">
        <f>IF(INDEX(Base_Dados!AN:AN,MATCH($B452,Base_Dados!$B:$B,0))=0,0,
MAX(0, MIN(AN$1,
((INDEX(Base_Dados!AN:AN,MATCH($B452,Base_Dados!$B:$B,0))-MIN(Base_Dados!AN$5:AN$98)) /
(IF(MAX(Base_Dados!AN$5:AN$98)-MIN(Base_Dados!AN$5:AN$98)=0,1,MAX(Base_Dados!AN$5:AN$98)-MIN(Base_Dados!AN$5:AN$98)))) * AN$1)))</f>
        <v>0.34774436090225558</v>
      </c>
      <c r="AO452" s="106">
        <f>IF(INDEX(Base_Dados!AO:AO,MATCH($B452,Base_Dados!$B:$B,0))=0,0,
MAX(0, MIN(AO$1,
((INDEX(Base_Dados!AO:AO,MATCH($B452,Base_Dados!$B:$B,0))-MIN(Base_Dados!AO$5:AO$98)) /
(IF(MAX(Base_Dados!AO$5:AO$98)-MIN(Base_Dados!AO$5:AO$98)=0,1,MAX(Base_Dados!AO$5:AO$98)-MIN(Base_Dados!AO$5:AO$98)))) * AO$1)))</f>
        <v>0</v>
      </c>
      <c r="AP452" s="106">
        <f>IF(INDEX(Base_Dados!AP:AP,MATCH($B452,Base_Dados!$B:$B,0))=0,0,
MAX(0, MIN(AP$1,
((INDEX(Base_Dados!AP:AP,MATCH($B452,Base_Dados!$B:$B,0))-MIN(Base_Dados!AP$5:AP$98)) /
(IF(MAX(Base_Dados!AP$5:AP$98)-MIN(Base_Dados!AP$5:AP$98)=0,1,MAX(Base_Dados!AP$5:AP$98)-MIN(Base_Dados!AP$5:AP$98)))) * AP$1)))</f>
        <v>0</v>
      </c>
      <c r="AQ452" s="106">
        <f>IF(INDEX(Base_Dados!AQ:AQ,MATCH($B452,Base_Dados!$B:$B,0))=0,0,
MAX(0, MIN(AQ$1,
((INDEX(Base_Dados!AQ:AQ,MATCH($B452,Base_Dados!$B:$B,0))-MIN(Base_Dados!AQ$5:AQ$98)) /
(IF(MAX(Base_Dados!AQ$5:AQ$98)-MIN(Base_Dados!AQ$5:AQ$98)=0,1,MAX(Base_Dados!AQ$5:AQ$98)-MIN(Base_Dados!AQ$5:AQ$98)))) * AQ$1)))</f>
        <v>0</v>
      </c>
      <c r="AR452" s="106">
        <f>IF(INDEX(Base_Dados!AR:AR,MATCH($B452,Base_Dados!$B:$B,0))=0,0,
MAX(0, MIN(AR$1,
((INDEX(Base_Dados!AR:AR,MATCH($B452,Base_Dados!$B:$B,0))-MIN(Base_Dados!AR$5:AR$98)) /
(IF(MAX(Base_Dados!AR$5:AR$98)-MIN(Base_Dados!AR$5:AR$98)=0,1,MAX(Base_Dados!AR$5:AR$98)-MIN(Base_Dados!AR$5:AR$98)))) * AR$1)))</f>
        <v>0</v>
      </c>
      <c r="AS452" s="106">
        <f>IF(INDEX(Base_Dados!AS:AS,MATCH($B452,Base_Dados!$B:$B,0))=0,0,
MAX(0, MIN(AS$1,
((INDEX(Base_Dados!AS:AS,MATCH($B452,Base_Dados!$B:$B,0))-MIN(Base_Dados!AS$5:AS$98)) /
(IF(MAX(Base_Dados!AS$5:AS$98)-MIN(Base_Dados!AS$5:AS$98)=0,1,MAX(Base_Dados!AS$5:AS$98)-MIN(Base_Dados!AS$5:AS$98)))) * AS$1)))</f>
        <v>0</v>
      </c>
      <c r="AT452" s="106">
        <f>IF(INDEX(Base_Dados!AT:AT,MATCH($B452,Base_Dados!$B:$B,0))=0,0,
MAX(0, MIN(AT$1,
((INDEX(Base_Dados!AT:AT,MATCH($B452,Base_Dados!$B:$B,0))-MIN(Base_Dados!AT$5:AT$98)) /
(IF(MAX(Base_Dados!AT$5:AT$98)-MIN(Base_Dados!AT$5:AT$98)=0,1,MAX(Base_Dados!AT$5:AT$98)-MIN(Base_Dados!AT$5:AT$98)))) * AT$1)))</f>
        <v>0</v>
      </c>
      <c r="AU452" s="106">
        <f>IF(INDEX(Base_Dados!AU:AU,MATCH($B452,Base_Dados!$B:$B,0))=0,0,
MAX(0, MIN(AU$1,
((INDEX(Base_Dados!AU:AU,MATCH($B452,Base_Dados!$B:$B,0))-MIN(Base_Dados!AU$5:AU$98)) /
(IF(MAX(Base_Dados!AU$5:AU$98)-MIN(Base_Dados!AU$5:AU$98)=0,1,MAX(Base_Dados!AU$5:AU$98)-MIN(Base_Dados!AU$5:AU$98)))) * AU$1)))</f>
        <v>0</v>
      </c>
      <c r="AV452" s="106">
        <f>IF(INDEX(Base_Dados!AV:AV,MATCH($B452,Base_Dados!$B:$B,0))=0,0,
MAX(0, MIN(AV$1,
((INDEX(Base_Dados!AV:AV,MATCH($B452,Base_Dados!$B:$B,0))-MIN(Base_Dados!AV$5:AV$98)) /
(IF(MAX(Base_Dados!AV$5:AV$98)-MIN(Base_Dados!AV$5:AV$98)=0,1,MAX(Base_Dados!AV$5:AV$98)-MIN(Base_Dados!AV$5:AV$98)))) * AV$1)))</f>
        <v>0</v>
      </c>
      <c r="AW452" s="106">
        <f>IF(INDEX(Base_Dados!AW:AW,MATCH($B452,Base_Dados!$B:$B,0))=0,0,
MAX(0, MIN(AW$1,
((INDEX(Base_Dados!AW:AW,MATCH($B452,Base_Dados!$B:$B,0))-MIN(Base_Dados!AW$5:AW$98)) /
(IF(MAX(Base_Dados!AW$5:AW$98)-MIN(Base_Dados!AW$5:AW$98)=0,1,MAX(Base_Dados!AW$5:AW$98)-MIN(Base_Dados!AW$5:AW$98)))) * AW$1)))</f>
        <v>0</v>
      </c>
      <c r="AX452" s="106">
        <f>IF(INDEX(Base_Dados!AX:AX,MATCH($B452,Base_Dados!$B:$B,0))=0,0,
MAX(0, MIN(AX$1,
((INDEX(Base_Dados!AX:AX,MATCH($B452,Base_Dados!$B:$B,0))-MIN(Base_Dados!AX$5:AX$98)) /
(IF(MAX(Base_Dados!AX$5:AX$98)-MIN(Base_Dados!AX$5:AX$98)=0,1,MAX(Base_Dados!AX$5:AX$98)-MIN(Base_Dados!AX$5:AX$98)))) * AX$1)))</f>
        <v>9.4656868850417242E-2</v>
      </c>
      <c r="AY452" s="106">
        <f>IF(INDEX(Base_Dados!AY:AY,MATCH($B452,Base_Dados!$B:$B,0))=0,0,
MAX(0, MIN(AY$1,
((INDEX(Base_Dados!AY:AY,MATCH($B452,Base_Dados!$B:$B,0))-MIN(Base_Dados!AY$5:AY$98)) /
(IF(MAX(Base_Dados!AY$5:AY$98)-MIN(Base_Dados!AY$5:AY$98)=0,1,MAX(Base_Dados!AY$5:AY$98)-MIN(Base_Dados!AY$5:AY$98)))) * AY$1)))</f>
        <v>1.9782393669634025E-3</v>
      </c>
      <c r="AZ452" s="106">
        <f>IF(INDEX(Base_Dados!AZ:AZ,MATCH($B452,Base_Dados!$B:$B,0))=0,0,
MAX(0, MIN(AZ$1,
((INDEX(Base_Dados!AZ:AZ,MATCH($B452,Base_Dados!$B:$B,0))-MIN(Base_Dados!AZ$5:AZ$98)) /
(IF(MAX(Base_Dados!AZ$5:AZ$98)-MIN(Base_Dados!AZ$5:AZ$98)=0,1,MAX(Base_Dados!AZ$5:AZ$98)-MIN(Base_Dados!AZ$5:AZ$98)))) * AZ$1)))</f>
        <v>0.5</v>
      </c>
      <c r="BA452" s="106">
        <f>IF(INDEX(Base_Dados!BA:BA,MATCH($B452,Base_Dados!$B:$B,0))=0,0,
MAX(0, MIN(BA$1,
((INDEX(Base_Dados!BA:BA,MATCH($B452,Base_Dados!$B:$B,0))-MIN(Base_Dados!BA$5:BA$98)) /
(IF(MAX(Base_Dados!BA$5:BA$98)-MIN(Base_Dados!BA$5:BA$98)=0,1,MAX(Base_Dados!BA$5:BA$98)-MIN(Base_Dados!BA$5:BA$98)))) * BA$1)))</f>
        <v>6.305646217722418E-3</v>
      </c>
      <c r="BB452" s="106">
        <f>IF(INDEX(Base_Dados!BB:BB,MATCH($B452,Base_Dados!$B:$B,0))=0,0,
MAX(0, MIN(BB$1,
((INDEX(Base_Dados!BB:BB,MATCH($B452,Base_Dados!$B:$B,0))-MIN(Base_Dados!BB$5:BB$98)) /
(IF(MAX(Base_Dados!BB$5:BB$98)-MIN(Base_Dados!BB$5:BB$98)=0,1,MAX(Base_Dados!BB$5:BB$98)-MIN(Base_Dados!BB$5:BB$98)))) * BB$1)))</f>
        <v>0.11962272862343538</v>
      </c>
      <c r="BC452" s="106">
        <f>IF(INDEX(Base_Dados!BC:BC,MATCH($B452,Base_Dados!$B:$B,0))=0,0,
MAX(0, MIN(BC$1,
((INDEX(Base_Dados!BC:BC,MATCH($B452,Base_Dados!$B:$B,0))-MIN(Base_Dados!BC$5:BC$98)) /
(IF(MAX(Base_Dados!BC$5:BC$98)-MIN(Base_Dados!BC$5:BC$98)=0,1,MAX(Base_Dados!BC$5:BC$98)-MIN(Base_Dados!BC$5:BC$98)))) * BC$1)))</f>
        <v>9.9649878804201446E-3</v>
      </c>
      <c r="BD452" s="106">
        <f>IF(INDEX(Base_Dados!BD:BD,MATCH($B452,Base_Dados!$B:$B,0))=0,0,
MAX(0, MIN(BD$1,
((INDEX(Base_Dados!BD:BD,MATCH($B452,Base_Dados!$B:$B,0))-MIN(Base_Dados!BD$5:BD$98)) /
(IF(MAX(Base_Dados!BD$5:BD$98)-MIN(Base_Dados!BD$5:BD$98)=0,1,MAX(Base_Dados!BD$5:BD$98)-MIN(Base_Dados!BD$5:BD$98)))) * BD$1)))</f>
        <v>2.8391385638113706E-3</v>
      </c>
      <c r="BE452" s="106">
        <f>IF(INDEX(Base_Dados!BE:BE,MATCH($B452,Base_Dados!$B:$B,0))=0,0,
MAX(0, MIN(BE$1,
((INDEX(Base_Dados!BE:BE,MATCH($B452,Base_Dados!$B:$B,0))-MIN(Base_Dados!BE$5:BE$98)) /
(IF(MAX(Base_Dados!BE$5:BE$98)-MIN(Base_Dados!BE$5:BE$98)=0,1,MAX(Base_Dados!BE$5:BE$98)-MIN(Base_Dados!BE$5:BE$98)))) * BE$1)))</f>
        <v>3.86352232814852E-2</v>
      </c>
      <c r="BF452" s="106">
        <f>IF(INDEX(Base_Dados!BF:BF,MATCH($B452,Base_Dados!$B:$B,0))=0,0,
MAX(0, MIN(BF$1,
((INDEX(Base_Dados!BF:BF,MATCH($B452,Base_Dados!$B:$B,0))-MIN(Base_Dados!BF$5:BF$98)) /
(IF(MAX(Base_Dados!BF$5:BF$98)-MIN(Base_Dados!BF$5:BF$98)=0,1,MAX(Base_Dados!BF$5:BF$98)-MIN(Base_Dados!BF$5:BF$98)))) * BF$1)))</f>
        <v>0</v>
      </c>
      <c r="BG452" s="106">
        <f>IF(INDEX(Base_Dados!BG:BG,MATCH($B452,Base_Dados!$B:$B,0))=0,0,
MAX(0, MIN(BG$1,
((INDEX(Base_Dados!BG:BG,MATCH($B452,Base_Dados!$B:$B,0))-MIN(Base_Dados!BG$5:BG$98)) /
(IF(MAX(Base_Dados!BG$5:BG$98)-MIN(Base_Dados!BG$5:BG$98)=0,1,MAX(Base_Dados!BG$5:BG$98)-MIN(Base_Dados!BG$5:BG$98)))) * BG$1)))</f>
        <v>0</v>
      </c>
      <c r="BH452" s="106">
        <f>IF(INDEX(Base_Dados!BH:BH,MATCH($B452,Base_Dados!$B:$B,0))=0,0,
MAX(0, MIN(BH$1,
((INDEX(Base_Dados!BH:BH,MATCH($B452,Base_Dados!$B:$B,0))-MIN(Base_Dados!BH$5:BH$98)) /
(IF(MAX(Base_Dados!BH$5:BH$98)-MIN(Base_Dados!BH$5:BH$98)=0,1,MAX(Base_Dados!BH$5:BH$98)-MIN(Base_Dados!BH$5:BH$98)))) * BH$1)))</f>
        <v>1.098901098901099E-2</v>
      </c>
      <c r="BI452" s="106">
        <f>IF(INDEX(Base_Dados!BI:BI,MATCH($B452,Base_Dados!$B:$B,0))=0,0,
MAX(0, MIN(BI$1,
((INDEX(Base_Dados!BI:BI,MATCH($B452,Base_Dados!$B:$B,0))-MIN(Base_Dados!BI$5:BI$98)) /
(IF(MAX(Base_Dados!BI$5:BI$98)-MIN(Base_Dados!BI$5:BI$98)=0,1,MAX(Base_Dados!BI$5:BI$98)-MIN(Base_Dados!BI$5:BI$98)))) * BI$1)))</f>
        <v>2.9641185647425898E-2</v>
      </c>
      <c r="BJ452" s="106">
        <f>IF(INDEX(Base_Dados!BJ:BJ,MATCH($B452,Base_Dados!$B:$B,0))=0,0,
MAX(0, MIN(BJ$1,
((INDEX(Base_Dados!BJ:BJ,MATCH($B452,Base_Dados!$B:$B,0))-MIN(Base_Dados!BJ$5:BJ$98)) /
(IF(MAX(Base_Dados!BJ$5:BJ$98)-MIN(Base_Dados!BJ$5:BJ$98)=0,1,MAX(Base_Dados!BJ$5:BJ$98)-MIN(Base_Dados!BJ$5:BJ$98)))) * BJ$1)))</f>
        <v>1.0526315789473684E-2</v>
      </c>
      <c r="BK452" s="106">
        <f>IF(INDEX(Base_Dados!BK:BK,MATCH($B452,Base_Dados!$B:$B,0))=0,0,
MAX(0, MIN(BK$1,
((INDEX(Base_Dados!BK:BK,MATCH($B452,Base_Dados!$B:$B,0))-MIN(Base_Dados!BK$5:BK$98)) /
(IF(MAX(Base_Dados!BK$5:BK$98)-MIN(Base_Dados!BK$5:BK$98)=0,1,MAX(Base_Dados!BK$5:BK$98)-MIN(Base_Dados!BK$5:BK$98)))) * BK$1)))</f>
        <v>0</v>
      </c>
      <c r="BL452" s="106">
        <f>IF(INDEX(Base_Dados!BL:BL,MATCH($B452,Base_Dados!$B:$B,0))=0,0,
MAX(0, MIN(BL$1,
((INDEX(Base_Dados!BL:BL,MATCH($B452,Base_Dados!$B:$B,0))-MIN(Base_Dados!BL$5:BL$98)) /
(IF(MAX(Base_Dados!BL$5:BL$98)-MIN(Base_Dados!BL$5:BL$98)=0,1,MAX(Base_Dados!BL$5:BL$98)-MIN(Base_Dados!BL$5:BL$98)))) * BL$1)))</f>
        <v>9.7719869706840382E-3</v>
      </c>
      <c r="BM452" s="106">
        <f>IF(INDEX(Base_Dados!BM:BM,MATCH($B452,Base_Dados!$B:$B,0))=0,0,
MAX(0, MIN(BM$1,
((INDEX(Base_Dados!BM:BM,MATCH($B452,Base_Dados!$B:$B,0))-MIN(Base_Dados!BM$5:BM$98)) /
(IF(MAX(Base_Dados!BM$5:BM$98)-MIN(Base_Dados!BM$5:BM$98)=0,1,MAX(Base_Dados!BM$5:BM$98)-MIN(Base_Dados!BM$5:BM$98)))) * BM$1)))</f>
        <v>1</v>
      </c>
      <c r="BN452" s="106">
        <f>IF(INDEX(Base_Dados!BN:BN,MATCH($B452,Base_Dados!$B:$B,0))=0,0,
MAX(0, MIN(BN$1,
((INDEX(Base_Dados!BN:BN,MATCH($B452,Base_Dados!$B:$B,0))-MIN(Base_Dados!BN$5:BN$98)) /
(IF(MAX(Base_Dados!BN$5:BN$98)-MIN(Base_Dados!BN$5:BN$98)=0,1,MAX(Base_Dados!BN$5:BN$98)-MIN(Base_Dados!BN$5:BN$98)))) * BN$1)))</f>
        <v>0.17193386709935857</v>
      </c>
      <c r="BO452" s="106">
        <f>IF(INDEX(Base_Dados!BO:BO,MATCH($B452,Base_Dados!$B:$B,0))=0,0,
MAX(0, MIN(BO$1,
((INDEX(Base_Dados!BO:BO,MATCH($B452,Base_Dados!$B:$B,0))-MIN(Base_Dados!BO$5:BO$98)) /
(IF(MAX(Base_Dados!BO$5:BO$98)-MIN(Base_Dados!BO$5:BO$98)=0,1,MAX(Base_Dados!BO$5:BO$98)-MIN(Base_Dados!BO$5:BO$98)))) * BO$1)))</f>
        <v>0</v>
      </c>
      <c r="BP452" s="106">
        <f t="shared" si="28"/>
        <v>11.320305660560981</v>
      </c>
      <c r="BQ452" s="111">
        <f t="shared" si="29"/>
        <v>0.48218893172930527</v>
      </c>
      <c r="BR452" s="112">
        <f t="shared" si="30"/>
        <v>0.167680618251282</v>
      </c>
      <c r="BS452" s="113">
        <f t="shared" si="31"/>
        <v>11.152625042309699</v>
      </c>
    </row>
    <row r="453" spans="1:71">
      <c r="A453" s="21">
        <v>41037</v>
      </c>
      <c r="B453" s="21" t="s">
        <v>446</v>
      </c>
      <c r="C453" s="21" t="s">
        <v>437</v>
      </c>
      <c r="D453" s="105">
        <f>IF(INDEX(Base_Dados!D:D,MATCH($B453,Base_Dados!$B:$B,0))=0,0,
MAX(0, MIN(D$1,
((INDEX(Base_Dados!D:D,MATCH($B453,Base_Dados!$B:$B,0))-MIN(Base_Dados!D$5:D$98)) /
(IF(MAX(Base_Dados!D$5:D$98)-MIN(Base_Dados!D$5:D$98)=0,1,MAX(Base_Dados!D$5:D$98)-MIN(Base_Dados!D$5:D$98)))) * D$1)))</f>
        <v>5.5</v>
      </c>
      <c r="E453" s="106">
        <f>IF(INDEX(Base_Dados!E:E,MATCH($B453,Base_Dados!$B:$B,0))=0,0,
MAX(0, MIN(E$1,
((INDEX(Base_Dados!E:E,MATCH($B453,Base_Dados!$B:$B,0))-MIN(Base_Dados!E$5:E$98)) /
(IF(MAX(Base_Dados!E$5:E$98)-MIN(Base_Dados!E$5:E$98)=0,1,MAX(Base_Dados!E$5:E$98)-MIN(Base_Dados!E$5:E$98)))) * E$1)))</f>
        <v>2</v>
      </c>
      <c r="F453" s="106">
        <f>IF(INDEX(Base_Dados!F:F,MATCH($B453,Base_Dados!$B:$B,0))=0,0,
MAX(0, MIN(F$1,
((INDEX(Base_Dados!F:F,MATCH($B453,Base_Dados!$B:$B,0))-MIN(Base_Dados!F$5:F$98)) /
(IF(MAX(Base_Dados!F$5:F$98)-MIN(Base_Dados!F$5:F$98)=0,1,MAX(Base_Dados!F$5:F$98)-MIN(Base_Dados!F$5:F$98)))) * F$1)))</f>
        <v>2</v>
      </c>
      <c r="G453" s="106">
        <f>IF(INDEX(Base_Dados!G:G,MATCH($B453,Base_Dados!$B:$B,0))=0,0,
MAX(0, MIN(G$1,
((INDEX(Base_Dados!G:G,MATCH($B453,Base_Dados!$B:$B,0))-MIN(Base_Dados!G$5:G$98)) /
(IF(MAX(Base_Dados!G$5:G$98)-MIN(Base_Dados!G$5:G$98)=0,1,MAX(Base_Dados!G$5:G$98)-MIN(Base_Dados!G$5:G$98)))) * G$1)))</f>
        <v>2</v>
      </c>
      <c r="H453" s="106">
        <f>IF(INDEX(Base_Dados!H:H,MATCH($B453,Base_Dados!$B:$B,0))=0,0,
MAX(0, MIN(H$1,
((INDEX(Base_Dados!H:H,MATCH($B453,Base_Dados!$B:$B,0))-MIN(Base_Dados!H$5:H$98)) /
(IF(MAX(Base_Dados!H$5:H$98)-MIN(Base_Dados!H$5:H$98)=0,1,MAX(Base_Dados!H$5:H$98)-MIN(Base_Dados!H$5:H$98)))) * H$1)))</f>
        <v>2</v>
      </c>
      <c r="I453" s="106">
        <f>IF(INDEX(Base_Dados!I:I,MATCH($B453,Base_Dados!$B:$B,0))=0,0,
MAX(0, MIN(I$1,
((INDEX(Base_Dados!I:I,MATCH($B453,Base_Dados!$B:$B,0))-MIN(Base_Dados!I$5:I$98)) /
(IF(MAX(Base_Dados!I$5:I$98)-MIN(Base_Dados!I$5:I$98)=0,1,MAX(Base_Dados!I$5:I$98)-MIN(Base_Dados!I$5:I$98)))) * I$1)))</f>
        <v>2</v>
      </c>
      <c r="J453" s="106">
        <f>IF(INDEX(Base_Dados!J:J,MATCH($B453,Base_Dados!$B:$B,0))=0,0,
MAX(0, MIN(J$1,
((INDEX(Base_Dados!J:J,MATCH($B453,Base_Dados!$B:$B,0))-MIN(Base_Dados!J$5:J$98)) /
(IF(MAX(Base_Dados!J$5:J$98)-MIN(Base_Dados!J$5:J$98)=0,1,MAX(Base_Dados!J$5:J$98)-MIN(Base_Dados!J$5:J$98)))) * J$1)))</f>
        <v>2</v>
      </c>
      <c r="K453" s="106">
        <f>IF(INDEX(Base_Dados!K:K,MATCH($B453,Base_Dados!$B:$B,0))=0,0,
MAX(0, MIN(K$1,
((INDEX(Base_Dados!K:K,MATCH($B453,Base_Dados!$B:$B,0))-MIN(Base_Dados!K$5:K$98)) /
(IF(MAX(Base_Dados!K$5:K$98)-MIN(Base_Dados!K$5:K$98)=0,1,MAX(Base_Dados!K$5:K$98)-MIN(Base_Dados!K$5:K$98)))) * K$1)))</f>
        <v>2</v>
      </c>
      <c r="L453" s="106">
        <f>IF(INDEX(Base_Dados!L:L,MATCH($B453,Base_Dados!$B:$B,0))=0,0,
MAX(0, MIN(L$1,
((INDEX(Base_Dados!L:L,MATCH($B453,Base_Dados!$B:$B,0))-MIN(Base_Dados!L$5:L$98)) /
(IF(MAX(Base_Dados!L$5:L$98)-MIN(Base_Dados!L$5:L$98)=0,1,MAX(Base_Dados!L$5:L$98)-MIN(Base_Dados!L$5:L$98)))) * L$1)))</f>
        <v>2</v>
      </c>
      <c r="M453" s="106">
        <f>IF(INDEX(Base_Dados!M:M,MATCH($B453,Base_Dados!$B:$B,0))=0,0,
MAX(0, MIN(M$1,
((INDEX(Base_Dados!M:M,MATCH($B453,Base_Dados!$B:$B,0))-MIN(Base_Dados!M$5:M$98)) /
(IF(MAX(Base_Dados!M$5:M$98)-MIN(Base_Dados!M$5:M$98)=0,1,MAX(Base_Dados!M$5:M$98)-MIN(Base_Dados!M$5:M$98)))) * M$1)))</f>
        <v>2</v>
      </c>
      <c r="N453" s="106">
        <f>IF(INDEX(Base_Dados!N:N,MATCH($B453,Base_Dados!$B:$B,0))=0,0,
MAX(0, MIN(N$1,
((INDEX(Base_Dados!N:N,MATCH($B453,Base_Dados!$B:$B,0))-MIN(Base_Dados!N$5:N$98)) /
(IF(MAX(Base_Dados!N$5:N$98)-MIN(Base_Dados!N$5:N$98)=0,1,MAX(Base_Dados!N$5:N$98)-MIN(Base_Dados!N$5:N$98)))) * N$1)))</f>
        <v>2</v>
      </c>
      <c r="O453" s="106">
        <f>IF(INDEX(Base_Dados!O:O,MATCH($B453,Base_Dados!$B:$B,0))=0,0,
MAX(0, MIN(O$1,
((INDEX(Base_Dados!O:O,MATCH($B453,Base_Dados!$B:$B,0))-MIN(Base_Dados!O$5:O$98)) /
(IF(MAX(Base_Dados!O$5:O$98)-MIN(Base_Dados!O$5:O$98)=0,1,MAX(Base_Dados!O$5:O$98)-MIN(Base_Dados!O$5:O$98)))) * O$1)))</f>
        <v>2</v>
      </c>
      <c r="P453" s="106">
        <f>IF(INDEX(Base_Dados!P:P,MATCH($B453,Base_Dados!$B:$B,0))=0,0,
MAX(0, MIN(P$1,
((INDEX(Base_Dados!P:P,MATCH($B453,Base_Dados!$B:$B,0))-MIN(Base_Dados!P$5:P$98)) /
(IF(MAX(Base_Dados!P$5:P$98)-MIN(Base_Dados!P$5:P$98)=0,1,MAX(Base_Dados!P$5:P$98)-MIN(Base_Dados!P$5:P$98)))) * P$1)))</f>
        <v>2</v>
      </c>
      <c r="Q453" s="106">
        <f>IF(INDEX(Base_Dados!Q:Q,MATCH($B453,Base_Dados!$B:$B,0))=0,0,
MAX(0, MIN(Q$1,
((INDEX(Base_Dados!Q:Q,MATCH($B453,Base_Dados!$B:$B,0))-MIN(Base_Dados!Q$5:Q$98)) /
(IF(MAX(Base_Dados!Q$5:Q$98)-MIN(Base_Dados!Q$5:Q$98)=0,1,MAX(Base_Dados!Q$5:Q$98)-MIN(Base_Dados!Q$5:Q$98)))) * Q$1)))</f>
        <v>2.5</v>
      </c>
      <c r="R453" s="106">
        <f>IF(INDEX(Base_Dados!R:R,MATCH($B453,Base_Dados!$B:$B,0))=0,0,
MAX(0, MIN(R$1,
((INDEX(Base_Dados!R:R,MATCH($B453,Base_Dados!$B:$B,0))-MIN(Base_Dados!R$5:R$98)) /
(IF(MAX(Base_Dados!R$5:R$98)-MIN(Base_Dados!R$5:R$98)=0,1,MAX(Base_Dados!R$5:R$98)-MIN(Base_Dados!R$5:R$98)))) * R$1)))</f>
        <v>2</v>
      </c>
      <c r="S453" s="106">
        <f>IF(INDEX(Base_Dados!S:S,MATCH($B453,Base_Dados!$B:$B,0))=0,0,
MAX(0, MIN(S$1,
((INDEX(Base_Dados!S:S,MATCH($B453,Base_Dados!$B:$B,0))-MIN(Base_Dados!S$5:S$98)) /
(IF(MAX(Base_Dados!S$5:S$98)-MIN(Base_Dados!S$5:S$98)=0,1,MAX(Base_Dados!S$5:S$98)-MIN(Base_Dados!S$5:S$98)))) * S$1)))</f>
        <v>1.5</v>
      </c>
      <c r="T453" s="106">
        <f>IF(INDEX(Base_Dados!T:T,MATCH($B453,Base_Dados!$B:$B,0))=0,0,
MAX(0, MIN(T$1,
((INDEX(Base_Dados!T:T,MATCH($B453,Base_Dados!$B:$B,0))-MIN(Base_Dados!T$5:T$98)) /
(IF(MAX(Base_Dados!T$5:T$98)-MIN(Base_Dados!T$5:T$98)=0,1,MAX(Base_Dados!T$5:T$98)-MIN(Base_Dados!T$5:T$98)))) * T$1)))</f>
        <v>2.3719308122653011</v>
      </c>
      <c r="U453" s="106">
        <f>IF(INDEX(Base_Dados!U:U,MATCH($B453,Base_Dados!$B:$B,0))=0,0,
MAX(0, MIN(U$1,
((INDEX(Base_Dados!U:U,MATCH($B453,Base_Dados!$B:$B,0))-MIN(Base_Dados!U$5:U$98)) /
(IF(MAX(Base_Dados!U$5:U$98)-MIN(Base_Dados!U$5:U$98)=0,1,MAX(Base_Dados!U$5:U$98)-MIN(Base_Dados!U$5:U$98)))) * U$1)))</f>
        <v>0.51992414161429545</v>
      </c>
      <c r="V453" s="106">
        <f>IF(INDEX(Base_Dados!V:V,MATCH($B453,Base_Dados!$B:$B,0))=0,0,
MAX(0, MIN(V$1,
((INDEX(Base_Dados!V:V,MATCH($B453,Base_Dados!$B:$B,0))-MIN(Base_Dados!V$5:V$98)) /
(IF(MAX(Base_Dados!V$5:V$98)-MIN(Base_Dados!V$5:V$98)=0,1,MAX(Base_Dados!V$5:V$98)-MIN(Base_Dados!V$5:V$98)))) * V$1)))</f>
        <v>4</v>
      </c>
      <c r="W453" s="106">
        <f>IF(INDEX(Base_Dados!W:W,MATCH($B453,Base_Dados!$B:$B,0))=0,0,
MAX(0, MIN(W$1,
((INDEX(Base_Dados!W:W,MATCH($B453,Base_Dados!$B:$B,0))-MIN(Base_Dados!W$5:W$98)) /
(IF(MAX(Base_Dados!W$5:W$98)-MIN(Base_Dados!W$5:W$98)=0,1,MAX(Base_Dados!W$5:W$98)-MIN(Base_Dados!W$5:W$98)))) * W$1)))</f>
        <v>2.3174806843231202</v>
      </c>
      <c r="X453" s="106">
        <f>IF(INDEX(Base_Dados!X:X,MATCH($B453,Base_Dados!$B:$B,0))=0,0,
MAX(0, MIN(X$1,
((INDEX(Base_Dados!X:X,MATCH($B453,Base_Dados!$B:$B,0))-MIN(Base_Dados!X$5:X$98)) /
(IF(MAX(Base_Dados!X$5:X$98)-MIN(Base_Dados!X$5:X$98)=0,1,MAX(Base_Dados!X$5:X$98)-MIN(Base_Dados!X$5:X$98)))) * X$1)))</f>
        <v>1.5</v>
      </c>
      <c r="Y453" s="106">
        <f>IF(INDEX(Base_Dados!Y:Y,MATCH($B453,Base_Dados!$B:$B,0))=0,0,
MAX(0, MIN(Y$1,
((INDEX(Base_Dados!Y:Y,MATCH($B453,Base_Dados!$B:$B,0))-MIN(Base_Dados!Y$5:Y$98)) /
(IF(MAX(Base_Dados!Y$5:Y$98)-MIN(Base_Dados!Y$5:Y$98)=0,1,MAX(Base_Dados!Y$5:Y$98)-MIN(Base_Dados!Y$5:Y$98)))) * Y$1)))</f>
        <v>1.5</v>
      </c>
      <c r="Z453" s="106">
        <f>IF(INDEX(Base_Dados!Z:Z,MATCH($B453,Base_Dados!$B:$B,0))=0,0,
MAX(0, MIN(Z$1,
((INDEX(Base_Dados!Z:Z,MATCH($B453,Base_Dados!$B:$B,0))-MIN(Base_Dados!Z$5:Z$98)) /
(IF(MAX(Base_Dados!Z$5:Z$98)-MIN(Base_Dados!Z$5:Z$98)=0,1,MAX(Base_Dados!Z$5:Z$98)-MIN(Base_Dados!Z$5:Z$98)))) * Z$1)))</f>
        <v>1.5</v>
      </c>
      <c r="AA453" s="106">
        <f>IF(INDEX(Base_Dados!AA:AA,MATCH($B453,Base_Dados!$B:$B,0))=0,0,
MAX(0, MIN(AA$1,
((INDEX(Base_Dados!AA:AA,MATCH($B453,Base_Dados!$B:$B,0))-MIN(Base_Dados!AA$5:AA$98)) /
(IF(MAX(Base_Dados!AA$5:AA$98)-MIN(Base_Dados!AA$5:AA$98)=0,1,MAX(Base_Dados!AA$5:AA$98)-MIN(Base_Dados!AA$5:AA$98)))) * AA$1)))</f>
        <v>1.3111888111888113</v>
      </c>
      <c r="AB453" s="106">
        <f>IF(INDEX(Base_Dados!AB:AB,MATCH($B453,Base_Dados!$B:$B,0))=0,0,
MAX(0, MIN(AB$1,
((INDEX(Base_Dados!AB:AB,MATCH($B453,Base_Dados!$B:$B,0))-MIN(Base_Dados!AB$5:AB$98)) /
(IF(MAX(Base_Dados!AB$5:AB$98)-MIN(Base_Dados!AB$5:AB$98)=0,1,MAX(Base_Dados!AB$5:AB$98)-MIN(Base_Dados!AB$5:AB$98)))) * AB$1)))</f>
        <v>0.43659442932090392</v>
      </c>
      <c r="AC453" s="106">
        <f>IF(INDEX(Base_Dados!AC:AC,MATCH($B453,Base_Dados!$B:$B,0))=0,0,
MAX(0, MIN(AC$1,
((INDEX(Base_Dados!AC:AC,MATCH($B453,Base_Dados!$B:$B,0))-MIN(Base_Dados!AC$5:AC$98)) /
(IF(MAX(Base_Dados!AC$5:AC$98)-MIN(Base_Dados!AC$5:AC$98)=0,1,MAX(Base_Dados!AC$5:AC$98)-MIN(Base_Dados!AC$5:AC$98)))) * AC$1)))</f>
        <v>1.5</v>
      </c>
      <c r="AD453" s="106">
        <f>IF(INDEX(Base_Dados!AD:AD,MATCH($B453,Base_Dados!$B:$B,0))=0,0,
MAX(0, MIN(AD$1,
((INDEX(Base_Dados!AD:AD,MATCH($B453,Base_Dados!$B:$B,0))-MIN(Base_Dados!AD$5:AD$98)) /
(IF(MAX(Base_Dados!AD$5:AD$98)-MIN(Base_Dados!AD$5:AD$98)=0,1,MAX(Base_Dados!AD$5:AD$98)-MIN(Base_Dados!AD$5:AD$98)))) * AD$1)))</f>
        <v>1.5</v>
      </c>
      <c r="AE453" s="106">
        <f>IF(INDEX(Base_Dados!AE:AE,MATCH($B453,Base_Dados!$B:$B,0))=0,0,
MAX(0, MIN(AE$1,
((INDEX(Base_Dados!AE:AE,MATCH($B453,Base_Dados!$B:$B,0))-MIN(Base_Dados!AE$5:AE$98)) /
(IF(MAX(Base_Dados!AE$5:AE$98)-MIN(Base_Dados!AE$5:AE$98)=0,1,MAX(Base_Dados!AE$5:AE$98)-MIN(Base_Dados!AE$5:AE$98)))) * AE$1)))</f>
        <v>1.5</v>
      </c>
      <c r="AF453" s="106">
        <f>IF(INDEX(Base_Dados!AF:AF,MATCH($B453,Base_Dados!$B:$B,0))=0,0,
MAX(0, MIN(AF$1,
((INDEX(Base_Dados!AF:AF,MATCH($B453,Base_Dados!$B:$B,0))-MIN(Base_Dados!AF$5:AF$98)) /
(IF(MAX(Base_Dados!AF$5:AF$98)-MIN(Base_Dados!AF$5:AF$98)=0,1,MAX(Base_Dados!AF$5:AF$98)-MIN(Base_Dados!AF$5:AF$98)))) * AF$1)))</f>
        <v>2</v>
      </c>
      <c r="AG453" s="106">
        <f>IF(INDEX(Base_Dados!AG:AG,MATCH($B453,Base_Dados!$B:$B,0))=0,0,
MAX(0, MIN(AG$1,
((INDEX(Base_Dados!AG:AG,MATCH($B453,Base_Dados!$B:$B,0))-MIN(Base_Dados!AG$5:AG$98)) /
(IF(MAX(Base_Dados!AG$5:AG$98)-MIN(Base_Dados!AG$5:AG$98)=0,1,MAX(Base_Dados!AG$5:AG$98)-MIN(Base_Dados!AG$5:AG$98)))) * AG$1)))</f>
        <v>2.5</v>
      </c>
      <c r="AH453" s="106">
        <f>IF(INDEX(Base_Dados!AH:AH,MATCH($B453,Base_Dados!$B:$B,0))=0,0,
MAX(0, MIN(AH$1,
((INDEX(Base_Dados!AH:AH,MATCH($B453,Base_Dados!$B:$B,0))-MIN(Base_Dados!AH$5:AH$98)) /
(IF(MAX(Base_Dados!AH$5:AH$98)-MIN(Base_Dados!AH$5:AH$98)=0,1,MAX(Base_Dados!AH$5:AH$98)-MIN(Base_Dados!AH$5:AH$98)))) * AH$1)))</f>
        <v>1.8893059459571231</v>
      </c>
      <c r="AI453" s="106">
        <f>IF(INDEX(Base_Dados!AI:AI,MATCH($B453,Base_Dados!$B:$B,0))=0,0,
MAX(0, MIN(AI$1,
((INDEX(Base_Dados!AI:AI,MATCH($B453,Base_Dados!$B:$B,0))-MIN(Base_Dados!AI$5:AI$98)) /
(IF(MAX(Base_Dados!AI$5:AI$98)-MIN(Base_Dados!AI$5:AI$98)=0,1,MAX(Base_Dados!AI$5:AI$98)-MIN(Base_Dados!AI$5:AI$98)))) * AI$1)))</f>
        <v>2</v>
      </c>
      <c r="AJ453" s="106">
        <f>IF(INDEX(Base_Dados!AJ:AJ,MATCH($B453,Base_Dados!$B:$B,0))=0,0,
MAX(0, MIN(AJ$1,
((INDEX(Base_Dados!AJ:AJ,MATCH($B453,Base_Dados!$B:$B,0))-MIN(Base_Dados!AJ$5:AJ$98)) /
(IF(MAX(Base_Dados!AJ$5:AJ$98)-MIN(Base_Dados!AJ$5:AJ$98)=0,1,MAX(Base_Dados!AJ$5:AJ$98)-MIN(Base_Dados!AJ$5:AJ$98)))) * AJ$1)))</f>
        <v>2.1285412899336946</v>
      </c>
      <c r="AK453" s="106">
        <f>IF(INDEX(Base_Dados!AK:AK,MATCH($B453,Base_Dados!$B:$B,0))=0,0,
MAX(0, MIN(AK$1,
((INDEX(Base_Dados!AK:AK,MATCH($B453,Base_Dados!$B:$B,0))-MIN(Base_Dados!AK$5:AK$98)) /
(IF(MAX(Base_Dados!AK$5:AK$98)-MIN(Base_Dados!AK$5:AK$98)=0,1,MAX(Base_Dados!AK$5:AK$98)-MIN(Base_Dados!AK$5:AK$98)))) * AK$1)))</f>
        <v>0.81781609195402294</v>
      </c>
      <c r="AL453" s="106">
        <f>IF(INDEX(Base_Dados!AL:AL,MATCH($B453,Base_Dados!$B:$B,0))=0,0,
MAX(0, MIN(AL$1,
((INDEX(Base_Dados!AL:AL,MATCH($B453,Base_Dados!$B:$B,0))-MIN(Base_Dados!AL$5:AL$98)) /
(IF(MAX(Base_Dados!AL$5:AL$98)-MIN(Base_Dados!AL$5:AL$98)=0,1,MAX(Base_Dados!AL$5:AL$98)-MIN(Base_Dados!AL$5:AL$98)))) * AL$1)))</f>
        <v>0.72222222222222221</v>
      </c>
      <c r="AM453" s="106">
        <f>IF(INDEX(Base_Dados!AM:AM,MATCH($B453,Base_Dados!$B:$B,0))=0,0,
MAX(0, MIN(AM$1,
((INDEX(Base_Dados!AM:AM,MATCH($B453,Base_Dados!$B:$B,0))-MIN(Base_Dados!AM$5:AM$98)) /
(IF(MAX(Base_Dados!AM$5:AM$98)-MIN(Base_Dados!AM$5:AM$98)=0,1,MAX(Base_Dados!AM$5:AM$98)-MIN(Base_Dados!AM$5:AM$98)))) * AM$1)))</f>
        <v>2</v>
      </c>
      <c r="AN453" s="106">
        <f>IF(INDEX(Base_Dados!AN:AN,MATCH($B453,Base_Dados!$B:$B,0))=0,0,
MAX(0, MIN(AN$1,
((INDEX(Base_Dados!AN:AN,MATCH($B453,Base_Dados!$B:$B,0))-MIN(Base_Dados!AN$5:AN$98)) /
(IF(MAX(Base_Dados!AN$5:AN$98)-MIN(Base_Dados!AN$5:AN$98)=0,1,MAX(Base_Dados!AN$5:AN$98)-MIN(Base_Dados!AN$5:AN$98)))) * AN$1)))</f>
        <v>0.47871707031106875</v>
      </c>
      <c r="AO453" s="106">
        <f>IF(INDEX(Base_Dados!AO:AO,MATCH($B453,Base_Dados!$B:$B,0))=0,0,
MAX(0, MIN(AO$1,
((INDEX(Base_Dados!AO:AO,MATCH($B453,Base_Dados!$B:$B,0))-MIN(Base_Dados!AO$5:AO$98)) /
(IF(MAX(Base_Dados!AO$5:AO$98)-MIN(Base_Dados!AO$5:AO$98)=0,1,MAX(Base_Dados!AO$5:AO$98)-MIN(Base_Dados!AO$5:AO$98)))) * AO$1)))</f>
        <v>0.5</v>
      </c>
      <c r="AP453" s="106">
        <f>IF(INDEX(Base_Dados!AP:AP,MATCH($B453,Base_Dados!$B:$B,0))=0,0,
MAX(0, MIN(AP$1,
((INDEX(Base_Dados!AP:AP,MATCH($B453,Base_Dados!$B:$B,0))-MIN(Base_Dados!AP$5:AP$98)) /
(IF(MAX(Base_Dados!AP$5:AP$98)-MIN(Base_Dados!AP$5:AP$98)=0,1,MAX(Base_Dados!AP$5:AP$98)-MIN(Base_Dados!AP$5:AP$98)))) * AP$1)))</f>
        <v>0.5</v>
      </c>
      <c r="AQ453" s="106">
        <f>IF(INDEX(Base_Dados!AQ:AQ,MATCH($B453,Base_Dados!$B:$B,0))=0,0,
MAX(0, MIN(AQ$1,
((INDEX(Base_Dados!AQ:AQ,MATCH($B453,Base_Dados!$B:$B,0))-MIN(Base_Dados!AQ$5:AQ$98)) /
(IF(MAX(Base_Dados!AQ$5:AQ$98)-MIN(Base_Dados!AQ$5:AQ$98)=0,1,MAX(Base_Dados!AQ$5:AQ$98)-MIN(Base_Dados!AQ$5:AQ$98)))) * AQ$1)))</f>
        <v>0.5</v>
      </c>
      <c r="AR453" s="106">
        <f>IF(INDEX(Base_Dados!AR:AR,MATCH($B453,Base_Dados!$B:$B,0))=0,0,
MAX(0, MIN(AR$1,
((INDEX(Base_Dados!AR:AR,MATCH($B453,Base_Dados!$B:$B,0))-MIN(Base_Dados!AR$5:AR$98)) /
(IF(MAX(Base_Dados!AR$5:AR$98)-MIN(Base_Dados!AR$5:AR$98)=0,1,MAX(Base_Dados!AR$5:AR$98)-MIN(Base_Dados!AR$5:AR$98)))) * AR$1)))</f>
        <v>0.5</v>
      </c>
      <c r="AS453" s="106">
        <f>IF(INDEX(Base_Dados!AS:AS,MATCH($B453,Base_Dados!$B:$B,0))=0,0,
MAX(0, MIN(AS$1,
((INDEX(Base_Dados!AS:AS,MATCH($B453,Base_Dados!$B:$B,0))-MIN(Base_Dados!AS$5:AS$98)) /
(IF(MAX(Base_Dados!AS$5:AS$98)-MIN(Base_Dados!AS$5:AS$98)=0,1,MAX(Base_Dados!AS$5:AS$98)-MIN(Base_Dados!AS$5:AS$98)))) * AS$1)))</f>
        <v>0.5</v>
      </c>
      <c r="AT453" s="106">
        <f>IF(INDEX(Base_Dados!AT:AT,MATCH($B453,Base_Dados!$B:$B,0))=0,0,
MAX(0, MIN(AT$1,
((INDEX(Base_Dados!AT:AT,MATCH($B453,Base_Dados!$B:$B,0))-MIN(Base_Dados!AT$5:AT$98)) /
(IF(MAX(Base_Dados!AT$5:AT$98)-MIN(Base_Dados!AT$5:AT$98)=0,1,MAX(Base_Dados!AT$5:AT$98)-MIN(Base_Dados!AT$5:AT$98)))) * AT$1)))</f>
        <v>0.5</v>
      </c>
      <c r="AU453" s="106">
        <f>IF(INDEX(Base_Dados!AU:AU,MATCH($B453,Base_Dados!$B:$B,0))=0,0,
MAX(0, MIN(AU$1,
((INDEX(Base_Dados!AU:AU,MATCH($B453,Base_Dados!$B:$B,0))-MIN(Base_Dados!AU$5:AU$98)) /
(IF(MAX(Base_Dados!AU$5:AU$98)-MIN(Base_Dados!AU$5:AU$98)=0,1,MAX(Base_Dados!AU$5:AU$98)-MIN(Base_Dados!AU$5:AU$98)))) * AU$1)))</f>
        <v>0.27153558052434457</v>
      </c>
      <c r="AV453" s="106">
        <f>IF(INDEX(Base_Dados!AV:AV,MATCH($B453,Base_Dados!$B:$B,0))=0,0,
MAX(0, MIN(AV$1,
((INDEX(Base_Dados!AV:AV,MATCH($B453,Base_Dados!$B:$B,0))-MIN(Base_Dados!AV$5:AV$98)) /
(IF(MAX(Base_Dados!AV$5:AV$98)-MIN(Base_Dados!AV$5:AV$98)=0,1,MAX(Base_Dados!AV$5:AV$98)-MIN(Base_Dados!AV$5:AV$98)))) * AV$1)))</f>
        <v>0.48076923076923078</v>
      </c>
      <c r="AW453" s="106">
        <f>IF(INDEX(Base_Dados!AW:AW,MATCH($B453,Base_Dados!$B:$B,0))=0,0,
MAX(0, MIN(AW$1,
((INDEX(Base_Dados!AW:AW,MATCH($B453,Base_Dados!$B:$B,0))-MIN(Base_Dados!AW$5:AW$98)) /
(IF(MAX(Base_Dados!AW$5:AW$98)-MIN(Base_Dados!AW$5:AW$98)=0,1,MAX(Base_Dados!AW$5:AW$98)-MIN(Base_Dados!AW$5:AW$98)))) * AW$1)))</f>
        <v>0.5</v>
      </c>
      <c r="AX453" s="106">
        <f>IF(INDEX(Base_Dados!AX:AX,MATCH($B453,Base_Dados!$B:$B,0))=0,0,
MAX(0, MIN(AX$1,
((INDEX(Base_Dados!AX:AX,MATCH($B453,Base_Dados!$B:$B,0))-MIN(Base_Dados!AX$5:AX$98)) /
(IF(MAX(Base_Dados!AX$5:AX$98)-MIN(Base_Dados!AX$5:AX$98)=0,1,MAX(Base_Dados!AX$5:AX$98)-MIN(Base_Dados!AX$5:AX$98)))) * AX$1)))</f>
        <v>4.6953346699837993E-2</v>
      </c>
      <c r="AY453" s="106">
        <f>IF(INDEX(Base_Dados!AY:AY,MATCH($B453,Base_Dados!$B:$B,0))=0,0,
MAX(0, MIN(AY$1,
((INDEX(Base_Dados!AY:AY,MATCH($B453,Base_Dados!$B:$B,0))-MIN(Base_Dados!AY$5:AY$98)) /
(IF(MAX(Base_Dados!AY$5:AY$98)-MIN(Base_Dados!AY$5:AY$98)=0,1,MAX(Base_Dados!AY$5:AY$98)-MIN(Base_Dados!AY$5:AY$98)))) * AY$1)))</f>
        <v>1</v>
      </c>
      <c r="AZ453" s="106">
        <f>IF(INDEX(Base_Dados!AZ:AZ,MATCH($B453,Base_Dados!$B:$B,0))=0,0,
MAX(0, MIN(AZ$1,
((INDEX(Base_Dados!AZ:AZ,MATCH($B453,Base_Dados!$B:$B,0))-MIN(Base_Dados!AZ$5:AZ$98)) /
(IF(MAX(Base_Dados!AZ$5:AZ$98)-MIN(Base_Dados!AZ$5:AZ$98)=0,1,MAX(Base_Dados!AZ$5:AZ$98)-MIN(Base_Dados!AZ$5:AZ$98)))) * AZ$1)))</f>
        <v>0.44792306118272973</v>
      </c>
      <c r="BA453" s="106">
        <f>IF(INDEX(Base_Dados!BA:BA,MATCH($B453,Base_Dados!$B:$B,0))=0,0,
MAX(0, MIN(BA$1,
((INDEX(Base_Dados!BA:BA,MATCH($B453,Base_Dados!$B:$B,0))-MIN(Base_Dados!BA$5:BA$98)) /
(IF(MAX(Base_Dados!BA$5:BA$98)-MIN(Base_Dados!BA$5:BA$98)=0,1,MAX(Base_Dados!BA$5:BA$98)-MIN(Base_Dados!BA$5:BA$98)))) * BA$1)))</f>
        <v>1</v>
      </c>
      <c r="BB453" s="106">
        <f>IF(INDEX(Base_Dados!BB:BB,MATCH($B453,Base_Dados!$B:$B,0))=0,0,
MAX(0, MIN(BB$1,
((INDEX(Base_Dados!BB:BB,MATCH($B453,Base_Dados!$B:$B,0))-MIN(Base_Dados!BB$5:BB$98)) /
(IF(MAX(Base_Dados!BB$5:BB$98)-MIN(Base_Dados!BB$5:BB$98)=0,1,MAX(Base_Dados!BB$5:BB$98)-MIN(Base_Dados!BB$5:BB$98)))) * BB$1)))</f>
        <v>0.17588381185639726</v>
      </c>
      <c r="BC453" s="106">
        <f>IF(INDEX(Base_Dados!BC:BC,MATCH($B453,Base_Dados!$B:$B,0))=0,0,
MAX(0, MIN(BC$1,
((INDEX(Base_Dados!BC:BC,MATCH($B453,Base_Dados!$B:$B,0))-MIN(Base_Dados!BC$5:BC$98)) /
(IF(MAX(Base_Dados!BC$5:BC$98)-MIN(Base_Dados!BC$5:BC$98)=0,1,MAX(Base_Dados!BC$5:BC$98)-MIN(Base_Dados!BC$5:BC$98)))) * BC$1)))</f>
        <v>1</v>
      </c>
      <c r="BD453" s="106">
        <f>IF(INDEX(Base_Dados!BD:BD,MATCH($B453,Base_Dados!$B:$B,0))=0,0,
MAX(0, MIN(BD$1,
((INDEX(Base_Dados!BD:BD,MATCH($B453,Base_Dados!$B:$B,0))-MIN(Base_Dados!BD$5:BD$98)) /
(IF(MAX(Base_Dados!BD$5:BD$98)-MIN(Base_Dados!BD$5:BD$98)=0,1,MAX(Base_Dados!BD$5:BD$98)-MIN(Base_Dados!BD$5:BD$98)))) * BD$1)))</f>
        <v>0.95734367426078526</v>
      </c>
      <c r="BE453" s="106">
        <f>IF(INDEX(Base_Dados!BE:BE,MATCH($B453,Base_Dados!$B:$B,0))=0,0,
MAX(0, MIN(BE$1,
((INDEX(Base_Dados!BE:BE,MATCH($B453,Base_Dados!$B:$B,0))-MIN(Base_Dados!BE$5:BE$98)) /
(IF(MAX(Base_Dados!BE$5:BE$98)-MIN(Base_Dados!BE$5:BE$98)=0,1,MAX(Base_Dados!BE$5:BE$98)-MIN(Base_Dados!BE$5:BE$98)))) * BE$1)))</f>
        <v>1</v>
      </c>
      <c r="BF453" s="106">
        <f>IF(INDEX(Base_Dados!BF:BF,MATCH($B453,Base_Dados!$B:$B,0))=0,0,
MAX(0, MIN(BF$1,
((INDEX(Base_Dados!BF:BF,MATCH($B453,Base_Dados!$B:$B,0))-MIN(Base_Dados!BF$5:BF$98)) /
(IF(MAX(Base_Dados!BF$5:BF$98)-MIN(Base_Dados!BF$5:BF$98)=0,1,MAX(Base_Dados!BF$5:BF$98)-MIN(Base_Dados!BF$5:BF$98)))) * BF$1)))</f>
        <v>1</v>
      </c>
      <c r="BG453" s="106">
        <f>IF(INDEX(Base_Dados!BG:BG,MATCH($B453,Base_Dados!$B:$B,0))=0,0,
MAX(0, MIN(BG$1,
((INDEX(Base_Dados!BG:BG,MATCH($B453,Base_Dados!$B:$B,0))-MIN(Base_Dados!BG$5:BG$98)) /
(IF(MAX(Base_Dados!BG$5:BG$98)-MIN(Base_Dados!BG$5:BG$98)=0,1,MAX(Base_Dados!BG$5:BG$98)-MIN(Base_Dados!BG$5:BG$98)))) * BG$1)))</f>
        <v>0.25710702341137126</v>
      </c>
      <c r="BH453" s="106">
        <f>IF(INDEX(Base_Dados!BH:BH,MATCH($B453,Base_Dados!$B:$B,0))=0,0,
MAX(0, MIN(BH$1,
((INDEX(Base_Dados!BH:BH,MATCH($B453,Base_Dados!$B:$B,0))-MIN(Base_Dados!BH$5:BH$98)) /
(IF(MAX(Base_Dados!BH$5:BH$98)-MIN(Base_Dados!BH$5:BH$98)=0,1,MAX(Base_Dados!BH$5:BH$98)-MIN(Base_Dados!BH$5:BH$98)))) * BH$1)))</f>
        <v>0.93406593406593408</v>
      </c>
      <c r="BI453" s="106">
        <f>IF(INDEX(Base_Dados!BI:BI,MATCH($B453,Base_Dados!$B:$B,0))=0,0,
MAX(0, MIN(BI$1,
((INDEX(Base_Dados!BI:BI,MATCH($B453,Base_Dados!$B:$B,0))-MIN(Base_Dados!BI$5:BI$98)) /
(IF(MAX(Base_Dados!BI$5:BI$98)-MIN(Base_Dados!BI$5:BI$98)=0,1,MAX(Base_Dados!BI$5:BI$98)-MIN(Base_Dados!BI$5:BI$98)))) * BI$1)))</f>
        <v>1</v>
      </c>
      <c r="BJ453" s="106">
        <f>IF(INDEX(Base_Dados!BJ:BJ,MATCH($B453,Base_Dados!$B:$B,0))=0,0,
MAX(0, MIN(BJ$1,
((INDEX(Base_Dados!BJ:BJ,MATCH($B453,Base_Dados!$B:$B,0))-MIN(Base_Dados!BJ$5:BJ$98)) /
(IF(MAX(Base_Dados!BJ$5:BJ$98)-MIN(Base_Dados!BJ$5:BJ$98)=0,1,MAX(Base_Dados!BJ$5:BJ$98)-MIN(Base_Dados!BJ$5:BJ$98)))) * BJ$1)))</f>
        <v>1</v>
      </c>
      <c r="BK453" s="106">
        <f>IF(INDEX(Base_Dados!BK:BK,MATCH($B453,Base_Dados!$B:$B,0))=0,0,
MAX(0, MIN(BK$1,
((INDEX(Base_Dados!BK:BK,MATCH($B453,Base_Dados!$B:$B,0))-MIN(Base_Dados!BK$5:BK$98)) /
(IF(MAX(Base_Dados!BK$5:BK$98)-MIN(Base_Dados!BK$5:BK$98)=0,1,MAX(Base_Dados!BK$5:BK$98)-MIN(Base_Dados!BK$5:BK$98)))) * BK$1)))</f>
        <v>1</v>
      </c>
      <c r="BL453" s="106">
        <f>IF(INDEX(Base_Dados!BL:BL,MATCH($B453,Base_Dados!$B:$B,0))=0,0,
MAX(0, MIN(BL$1,
((INDEX(Base_Dados!BL:BL,MATCH($B453,Base_Dados!$B:$B,0))-MIN(Base_Dados!BL$5:BL$98)) /
(IF(MAX(Base_Dados!BL$5:BL$98)-MIN(Base_Dados!BL$5:BL$98)=0,1,MAX(Base_Dados!BL$5:BL$98)-MIN(Base_Dados!BL$5:BL$98)))) * BL$1)))</f>
        <v>1</v>
      </c>
      <c r="BM453" s="106">
        <f>IF(INDEX(Base_Dados!BM:BM,MATCH($B453,Base_Dados!$B:$B,0))=0,0,
MAX(0, MIN(BM$1,
((INDEX(Base_Dados!BM:BM,MATCH($B453,Base_Dados!$B:$B,0))-MIN(Base_Dados!BM$5:BM$98)) /
(IF(MAX(Base_Dados!BM$5:BM$98)-MIN(Base_Dados!BM$5:BM$98)=0,1,MAX(Base_Dados!BM$5:BM$98)-MIN(Base_Dados!BM$5:BM$98)))) * BM$1)))</f>
        <v>1</v>
      </c>
      <c r="BN453" s="106">
        <f>IF(INDEX(Base_Dados!BN:BN,MATCH($B453,Base_Dados!$B:$B,0))=0,0,
MAX(0, MIN(BN$1,
((INDEX(Base_Dados!BN:BN,MATCH($B453,Base_Dados!$B:$B,0))-MIN(Base_Dados!BN$5:BN$98)) /
(IF(MAX(Base_Dados!BN$5:BN$98)-MIN(Base_Dados!BN$5:BN$98)=0,1,MAX(Base_Dados!BN$5:BN$98)-MIN(Base_Dados!BN$5:BN$98)))) * BN$1)))</f>
        <v>0.13615257528560432</v>
      </c>
      <c r="BO453" s="106">
        <f>IF(INDEX(Base_Dados!BO:BO,MATCH($B453,Base_Dados!$B:$B,0))=0,0,
MAX(0, MIN(BO$1,
((INDEX(Base_Dados!BO:BO,MATCH($B453,Base_Dados!$B:$B,0))-MIN(Base_Dados!BO$5:BO$98)) /
(IF(MAX(Base_Dados!BO$5:BO$98)-MIN(Base_Dados!BO$5:BO$98)=0,1,MAX(Base_Dados!BO$5:BO$98)-MIN(Base_Dados!BO$5:BO$98)))) * BO$1)))</f>
        <v>8.6206896551724144E-2</v>
      </c>
      <c r="BP453" s="106">
        <f t="shared" si="28"/>
        <v>87.287662633698531</v>
      </c>
      <c r="BQ453" s="111">
        <f t="shared" si="29"/>
        <v>0.94547704805227095</v>
      </c>
      <c r="BR453" s="112">
        <f t="shared" si="30"/>
        <v>0.63096873457424762</v>
      </c>
      <c r="BS453" s="113">
        <f t="shared" si="31"/>
        <v>86.656693899124278</v>
      </c>
    </row>
    <row r="454" spans="1:71">
      <c r="A454" s="21">
        <v>41038</v>
      </c>
      <c r="B454" s="21" t="s">
        <v>462</v>
      </c>
      <c r="C454" s="21" t="s">
        <v>437</v>
      </c>
      <c r="D454" s="105">
        <f>IF(INDEX(Base_Dados!D:D,MATCH($B454,Base_Dados!$B:$B,0))=0,0,
MAX(0, MIN(D$1,
((INDEX(Base_Dados!D:D,MATCH($B454,Base_Dados!$B:$B,0))-MIN(Base_Dados!D$5:D$98)) /
(IF(MAX(Base_Dados!D$5:D$98)-MIN(Base_Dados!D$5:D$98)=0,1,MAX(Base_Dados!D$5:D$98)-MIN(Base_Dados!D$5:D$98)))) * D$1)))</f>
        <v>0.6140026303663465</v>
      </c>
      <c r="E454" s="106">
        <f>IF(INDEX(Base_Dados!E:E,MATCH($B454,Base_Dados!$B:$B,0))=0,0,
MAX(0, MIN(E$1,
((INDEX(Base_Dados!E:E,MATCH($B454,Base_Dados!$B:$B,0))-MIN(Base_Dados!E$5:E$98)) /
(IF(MAX(Base_Dados!E$5:E$98)-MIN(Base_Dados!E$5:E$98)=0,1,MAX(Base_Dados!E$5:E$98)-MIN(Base_Dados!E$5:E$98)))) * E$1)))</f>
        <v>0.20817092679447877</v>
      </c>
      <c r="F454" s="106">
        <f>IF(INDEX(Base_Dados!F:F,MATCH($B454,Base_Dados!$B:$B,0))=0,0,
MAX(0, MIN(F$1,
((INDEX(Base_Dados!F:F,MATCH($B454,Base_Dados!$B:$B,0))-MIN(Base_Dados!F$5:F$98)) /
(IF(MAX(Base_Dados!F$5:F$98)-MIN(Base_Dados!F$5:F$98)=0,1,MAX(Base_Dados!F$5:F$98)-MIN(Base_Dados!F$5:F$98)))) * F$1)))</f>
        <v>0.18837020384259348</v>
      </c>
      <c r="G454" s="106">
        <f>IF(INDEX(Base_Dados!G:G,MATCH($B454,Base_Dados!$B:$B,0))=0,0,
MAX(0, MIN(G$1,
((INDEX(Base_Dados!G:G,MATCH($B454,Base_Dados!$B:$B,0))-MIN(Base_Dados!G$5:G$98)) /
(IF(MAX(Base_Dados!G$5:G$98)-MIN(Base_Dados!G$5:G$98)=0,1,MAX(Base_Dados!G$5:G$98)-MIN(Base_Dados!G$5:G$98)))) * G$1)))</f>
        <v>0.1596293689889749</v>
      </c>
      <c r="H454" s="106">
        <f>IF(INDEX(Base_Dados!H:H,MATCH($B454,Base_Dados!$B:$B,0))=0,0,
MAX(0, MIN(H$1,
((INDEX(Base_Dados!H:H,MATCH($B454,Base_Dados!$B:$B,0))-MIN(Base_Dados!H$5:H$98)) /
(IF(MAX(Base_Dados!H$5:H$98)-MIN(Base_Dados!H$5:H$98)=0,1,MAX(Base_Dados!H$5:H$98)-MIN(Base_Dados!H$5:H$98)))) * H$1)))</f>
        <v>0.16596972204208502</v>
      </c>
      <c r="I454" s="106">
        <f>IF(INDEX(Base_Dados!I:I,MATCH($B454,Base_Dados!$B:$B,0))=0,0,
MAX(0, MIN(I$1,
((INDEX(Base_Dados!I:I,MATCH($B454,Base_Dados!$B:$B,0))-MIN(Base_Dados!I$5:I$98)) /
(IF(MAX(Base_Dados!I$5:I$98)-MIN(Base_Dados!I$5:I$98)=0,1,MAX(Base_Dados!I$5:I$98)-MIN(Base_Dados!I$5:I$98)))) * I$1)))</f>
        <v>0.18972328593353927</v>
      </c>
      <c r="J454" s="106">
        <f>IF(INDEX(Base_Dados!J:J,MATCH($B454,Base_Dados!$B:$B,0))=0,0,
MAX(0, MIN(J$1,
((INDEX(Base_Dados!J:J,MATCH($B454,Base_Dados!$B:$B,0))-MIN(Base_Dados!J$5:J$98)) /
(IF(MAX(Base_Dados!J$5:J$98)-MIN(Base_Dados!J$5:J$98)=0,1,MAX(Base_Dados!J$5:J$98)-MIN(Base_Dados!J$5:J$98)))) * J$1)))</f>
        <v>0.18712108720639858</v>
      </c>
      <c r="K454" s="106">
        <f>IF(INDEX(Base_Dados!K:K,MATCH($B454,Base_Dados!$B:$B,0))=0,0,
MAX(0, MIN(K$1,
((INDEX(Base_Dados!K:K,MATCH($B454,Base_Dados!$B:$B,0))-MIN(Base_Dados!K$5:K$98)) /
(IF(MAX(Base_Dados!K$5:K$98)-MIN(Base_Dados!K$5:K$98)=0,1,MAX(Base_Dados!K$5:K$98)-MIN(Base_Dados!K$5:K$98)))) * K$1)))</f>
        <v>0.21978980322003577</v>
      </c>
      <c r="L454" s="106">
        <f>IF(INDEX(Base_Dados!L:L,MATCH($B454,Base_Dados!$B:$B,0))=0,0,
MAX(0, MIN(L$1,
((INDEX(Base_Dados!L:L,MATCH($B454,Base_Dados!$B:$B,0))-MIN(Base_Dados!L$5:L$98)) /
(IF(MAX(Base_Dados!L$5:L$98)-MIN(Base_Dados!L$5:L$98)=0,1,MAX(Base_Dados!L$5:L$98)-MIN(Base_Dados!L$5:L$98)))) * L$1)))</f>
        <v>0.28538832079776894</v>
      </c>
      <c r="M454" s="106">
        <f>IF(INDEX(Base_Dados!M:M,MATCH($B454,Base_Dados!$B:$B,0))=0,0,
MAX(0, MIN(M$1,
((INDEX(Base_Dados!M:M,MATCH($B454,Base_Dados!$B:$B,0))-MIN(Base_Dados!M$5:M$98)) /
(IF(MAX(Base_Dados!M$5:M$98)-MIN(Base_Dados!M$5:M$98)=0,1,MAX(Base_Dados!M$5:M$98)-MIN(Base_Dados!M$5:M$98)))) * M$1)))</f>
        <v>0.30731195335276967</v>
      </c>
      <c r="N454" s="106">
        <f>IF(INDEX(Base_Dados!N:N,MATCH($B454,Base_Dados!$B:$B,0))=0,0,
MAX(0, MIN(N$1,
((INDEX(Base_Dados!N:N,MATCH($B454,Base_Dados!$B:$B,0))-MIN(Base_Dados!N$5:N$98)) /
(IF(MAX(Base_Dados!N$5:N$98)-MIN(Base_Dados!N$5:N$98)=0,1,MAX(Base_Dados!N$5:N$98)-MIN(Base_Dados!N$5:N$98)))) * N$1)))</f>
        <v>0.32414013417101478</v>
      </c>
      <c r="O454" s="106">
        <f>IF(INDEX(Base_Dados!O:O,MATCH($B454,Base_Dados!$B:$B,0))=0,0,
MAX(0, MIN(O$1,
((INDEX(Base_Dados!O:O,MATCH($B454,Base_Dados!$B:$B,0))-MIN(Base_Dados!O$5:O$98)) /
(IF(MAX(Base_Dados!O$5:O$98)-MIN(Base_Dados!O$5:O$98)=0,1,MAX(Base_Dados!O$5:O$98)-MIN(Base_Dados!O$5:O$98)))) * O$1)))</f>
        <v>0.32320642176264008</v>
      </c>
      <c r="P454" s="106">
        <f>IF(INDEX(Base_Dados!P:P,MATCH($B454,Base_Dados!$B:$B,0))=0,0,
MAX(0, MIN(P$1,
((INDEX(Base_Dados!P:P,MATCH($B454,Base_Dados!$B:$B,0))-MIN(Base_Dados!P$5:P$98)) /
(IF(MAX(Base_Dados!P$5:P$98)-MIN(Base_Dados!P$5:P$98)=0,1,MAX(Base_Dados!P$5:P$98)-MIN(Base_Dados!P$5:P$98)))) * P$1)))</f>
        <v>0.23911589623856527</v>
      </c>
      <c r="Q454" s="106">
        <f>IF(INDEX(Base_Dados!Q:Q,MATCH($B454,Base_Dados!$B:$B,0))=0,0,
MAX(0, MIN(Q$1,
((INDEX(Base_Dados!Q:Q,MATCH($B454,Base_Dados!$B:$B,0))-MIN(Base_Dados!Q$5:Q$98)) /
(IF(MAX(Base_Dados!Q$5:Q$98)-MIN(Base_Dados!Q$5:Q$98)=0,1,MAX(Base_Dados!Q$5:Q$98)-MIN(Base_Dados!Q$5:Q$98)))) * Q$1)))</f>
        <v>0.48035911747669946</v>
      </c>
      <c r="R454" s="106">
        <f>IF(INDEX(Base_Dados!R:R,MATCH($B454,Base_Dados!$B:$B,0))=0,0,
MAX(0, MIN(R$1,
((INDEX(Base_Dados!R:R,MATCH($B454,Base_Dados!$B:$B,0))-MIN(Base_Dados!R$5:R$98)) /
(IF(MAX(Base_Dados!R$5:R$98)-MIN(Base_Dados!R$5:R$98)=0,1,MAX(Base_Dados!R$5:R$98)-MIN(Base_Dados!R$5:R$98)))) * R$1)))</f>
        <v>0.15296214696146054</v>
      </c>
      <c r="S454" s="106">
        <f>IF(INDEX(Base_Dados!S:S,MATCH($B454,Base_Dados!$B:$B,0))=0,0,
MAX(0, MIN(S$1,
((INDEX(Base_Dados!S:S,MATCH($B454,Base_Dados!$B:$B,0))-MIN(Base_Dados!S$5:S$98)) /
(IF(MAX(Base_Dados!S$5:S$98)-MIN(Base_Dados!S$5:S$98)=0,1,MAX(Base_Dados!S$5:S$98)-MIN(Base_Dados!S$5:S$98)))) * S$1)))</f>
        <v>0.18669961806335655</v>
      </c>
      <c r="T454" s="106">
        <f>IF(INDEX(Base_Dados!T:T,MATCH($B454,Base_Dados!$B:$B,0))=0,0,
MAX(0, MIN(T$1,
((INDEX(Base_Dados!T:T,MATCH($B454,Base_Dados!$B:$B,0))-MIN(Base_Dados!T$5:T$98)) /
(IF(MAX(Base_Dados!T$5:T$98)-MIN(Base_Dados!T$5:T$98)=0,1,MAX(Base_Dados!T$5:T$98)-MIN(Base_Dados!T$5:T$98)))) * T$1)))</f>
        <v>1.213967960124906</v>
      </c>
      <c r="U454" s="106">
        <f>IF(INDEX(Base_Dados!U:U,MATCH($B454,Base_Dados!$B:$B,0))=0,0,
MAX(0, MIN(U$1,
((INDEX(Base_Dados!U:U,MATCH($B454,Base_Dados!$B:$B,0))-MIN(Base_Dados!U$5:U$98)) /
(IF(MAX(Base_Dados!U$5:U$98)-MIN(Base_Dados!U$5:U$98)=0,1,MAX(Base_Dados!U$5:U$98)-MIN(Base_Dados!U$5:U$98)))) * U$1)))</f>
        <v>0.7660600009980495</v>
      </c>
      <c r="V454" s="106">
        <f>IF(INDEX(Base_Dados!V:V,MATCH($B454,Base_Dados!$B:$B,0))=0,0,
MAX(0, MIN(V$1,
((INDEX(Base_Dados!V:V,MATCH($B454,Base_Dados!$B:$B,0))-MIN(Base_Dados!V$5:V$98)) /
(IF(MAX(Base_Dados!V$5:V$98)-MIN(Base_Dados!V$5:V$98)=0,1,MAX(Base_Dados!V$5:V$98)-MIN(Base_Dados!V$5:V$98)))) * V$1)))</f>
        <v>0.37950077913693048</v>
      </c>
      <c r="W454" s="106">
        <f>IF(INDEX(Base_Dados!W:W,MATCH($B454,Base_Dados!$B:$B,0))=0,0,
MAX(0, MIN(W$1,
((INDEX(Base_Dados!W:W,MATCH($B454,Base_Dados!$B:$B,0))-MIN(Base_Dados!W$5:W$98)) /
(IF(MAX(Base_Dados!W$5:W$98)-MIN(Base_Dados!W$5:W$98)=0,1,MAX(Base_Dados!W$5:W$98)-MIN(Base_Dados!W$5:W$98)))) * W$1)))</f>
        <v>2.3304946428561975</v>
      </c>
      <c r="X454" s="106">
        <f>IF(INDEX(Base_Dados!X:X,MATCH($B454,Base_Dados!$B:$B,0))=0,0,
MAX(0, MIN(X$1,
((INDEX(Base_Dados!X:X,MATCH($B454,Base_Dados!$B:$B,0))-MIN(Base_Dados!X$5:X$98)) /
(IF(MAX(Base_Dados!X$5:X$98)-MIN(Base_Dados!X$5:X$98)=0,1,MAX(Base_Dados!X$5:X$98)-MIN(Base_Dados!X$5:X$98)))) * X$1)))</f>
        <v>0</v>
      </c>
      <c r="Y454" s="106">
        <f>IF(INDEX(Base_Dados!Y:Y,MATCH($B454,Base_Dados!$B:$B,0))=0,0,
MAX(0, MIN(Y$1,
((INDEX(Base_Dados!Y:Y,MATCH($B454,Base_Dados!$B:$B,0))-MIN(Base_Dados!Y$5:Y$98)) /
(IF(MAX(Base_Dados!Y$5:Y$98)-MIN(Base_Dados!Y$5:Y$98)=0,1,MAX(Base_Dados!Y$5:Y$98)-MIN(Base_Dados!Y$5:Y$98)))) * Y$1)))</f>
        <v>1.1029411764705881E-2</v>
      </c>
      <c r="Z454" s="106">
        <f>IF(INDEX(Base_Dados!Z:Z,MATCH($B454,Base_Dados!$B:$B,0))=0,0,
MAX(0, MIN(Z$1,
((INDEX(Base_Dados!Z:Z,MATCH($B454,Base_Dados!$B:$B,0))-MIN(Base_Dados!Z$5:Z$98)) /
(IF(MAX(Base_Dados!Z$5:Z$98)-MIN(Base_Dados!Z$5:Z$98)=0,1,MAX(Base_Dados!Z$5:Z$98)-MIN(Base_Dados!Z$5:Z$98)))) * Z$1)))</f>
        <v>0</v>
      </c>
      <c r="AA454" s="106">
        <f>IF(INDEX(Base_Dados!AA:AA,MATCH($B454,Base_Dados!$B:$B,0))=0,0,
MAX(0, MIN(AA$1,
((INDEX(Base_Dados!AA:AA,MATCH($B454,Base_Dados!$B:$B,0))-MIN(Base_Dados!AA$5:AA$98)) /
(IF(MAX(Base_Dados!AA$5:AA$98)-MIN(Base_Dados!AA$5:AA$98)=0,1,MAX(Base_Dados!AA$5:AA$98)-MIN(Base_Dados!AA$5:AA$98)))) * AA$1)))</f>
        <v>0</v>
      </c>
      <c r="AB454" s="106">
        <f>IF(INDEX(Base_Dados!AB:AB,MATCH($B454,Base_Dados!$B:$B,0))=0,0,
MAX(0, MIN(AB$1,
((INDEX(Base_Dados!AB:AB,MATCH($B454,Base_Dados!$B:$B,0))-MIN(Base_Dados!AB$5:AB$98)) /
(IF(MAX(Base_Dados!AB$5:AB$98)-MIN(Base_Dados!AB$5:AB$98)=0,1,MAX(Base_Dados!AB$5:AB$98)-MIN(Base_Dados!AB$5:AB$98)))) * AB$1)))</f>
        <v>0.57687938376294512</v>
      </c>
      <c r="AC454" s="106">
        <f>IF(INDEX(Base_Dados!AC:AC,MATCH($B454,Base_Dados!$B:$B,0))=0,0,
MAX(0, MIN(AC$1,
((INDEX(Base_Dados!AC:AC,MATCH($B454,Base_Dados!$B:$B,0))-MIN(Base_Dados!AC$5:AC$98)) /
(IF(MAX(Base_Dados!AC$5:AC$98)-MIN(Base_Dados!AC$5:AC$98)=0,1,MAX(Base_Dados!AC$5:AC$98)-MIN(Base_Dados!AC$5:AC$98)))) * AC$1)))</f>
        <v>0.18482607438812873</v>
      </c>
      <c r="AD454" s="106">
        <f>IF(INDEX(Base_Dados!AD:AD,MATCH($B454,Base_Dados!$B:$B,0))=0,0,
MAX(0, MIN(AD$1,
((INDEX(Base_Dados!AD:AD,MATCH($B454,Base_Dados!$B:$B,0))-MIN(Base_Dados!AD$5:AD$98)) /
(IF(MAX(Base_Dados!AD$5:AD$98)-MIN(Base_Dados!AD$5:AD$98)=0,1,MAX(Base_Dados!AD$5:AD$98)-MIN(Base_Dados!AD$5:AD$98)))) * AD$1)))</f>
        <v>0.13852980328353792</v>
      </c>
      <c r="AE454" s="106">
        <f>IF(INDEX(Base_Dados!AE:AE,MATCH($B454,Base_Dados!$B:$B,0))=0,0,
MAX(0, MIN(AE$1,
((INDEX(Base_Dados!AE:AE,MATCH($B454,Base_Dados!$B:$B,0))-MIN(Base_Dados!AE$5:AE$98)) /
(IF(MAX(Base_Dados!AE$5:AE$98)-MIN(Base_Dados!AE$5:AE$98)=0,1,MAX(Base_Dados!AE$5:AE$98)-MIN(Base_Dados!AE$5:AE$98)))) * AE$1)))</f>
        <v>9.0176902056666189E-2</v>
      </c>
      <c r="AF454" s="106">
        <f>IF(INDEX(Base_Dados!AF:AF,MATCH($B454,Base_Dados!$B:$B,0))=0,0,
MAX(0, MIN(AF$1,
((INDEX(Base_Dados!AF:AF,MATCH($B454,Base_Dados!$B:$B,0))-MIN(Base_Dados!AF$5:AF$98)) /
(IF(MAX(Base_Dados!AF$5:AF$98)-MIN(Base_Dados!AF$5:AF$98)=0,1,MAX(Base_Dados!AF$5:AF$98)-MIN(Base_Dados!AF$5:AF$98)))) * AF$1)))</f>
        <v>0.15593251505539465</v>
      </c>
      <c r="AG454" s="106">
        <f>IF(INDEX(Base_Dados!AG:AG,MATCH($B454,Base_Dados!$B:$B,0))=0,0,
MAX(0, MIN(AG$1,
((INDEX(Base_Dados!AG:AG,MATCH($B454,Base_Dados!$B:$B,0))-MIN(Base_Dados!AG$5:AG$98)) /
(IF(MAX(Base_Dados!AG$5:AG$98)-MIN(Base_Dados!AG$5:AG$98)=0,1,MAX(Base_Dados!AG$5:AG$98)-MIN(Base_Dados!AG$5:AG$98)))) * AG$1)))</f>
        <v>0.48035911747669946</v>
      </c>
      <c r="AH454" s="106">
        <f>IF(INDEX(Base_Dados!AH:AH,MATCH($B454,Base_Dados!$B:$B,0))=0,0,
MAX(0, MIN(AH$1,
((INDEX(Base_Dados!AH:AH,MATCH($B454,Base_Dados!$B:$B,0))-MIN(Base_Dados!AH$5:AH$98)) /
(IF(MAX(Base_Dados!AH$5:AH$98)-MIN(Base_Dados!AH$5:AH$98)=0,1,MAX(Base_Dados!AH$5:AH$98)-MIN(Base_Dados!AH$5:AH$98)))) * AH$1)))</f>
        <v>1.8121011337899176</v>
      </c>
      <c r="AI454" s="106">
        <f>IF(INDEX(Base_Dados!AI:AI,MATCH($B454,Base_Dados!$B:$B,0))=0,0,
MAX(0, MIN(AI$1,
((INDEX(Base_Dados!AI:AI,MATCH($B454,Base_Dados!$B:$B,0))-MIN(Base_Dados!AI$5:AI$98)) /
(IF(MAX(Base_Dados!AI$5:AI$98)-MIN(Base_Dados!AI$5:AI$98)=0,1,MAX(Base_Dados!AI$5:AI$98)-MIN(Base_Dados!AI$5:AI$98)))) * AI$1)))</f>
        <v>0.21428571428571427</v>
      </c>
      <c r="AJ454" s="106">
        <f>IF(INDEX(Base_Dados!AJ:AJ,MATCH($B454,Base_Dados!$B:$B,0))=0,0,
MAX(0, MIN(AJ$1,
((INDEX(Base_Dados!AJ:AJ,MATCH($B454,Base_Dados!$B:$B,0))-MIN(Base_Dados!AJ$5:AJ$98)) /
(IF(MAX(Base_Dados!AJ$5:AJ$98)-MIN(Base_Dados!AJ$5:AJ$98)=0,1,MAX(Base_Dados!AJ$5:AJ$98)-MIN(Base_Dados!AJ$5:AJ$98)))) * AJ$1)))</f>
        <v>0.93253968253968256</v>
      </c>
      <c r="AK454" s="106">
        <f>IF(INDEX(Base_Dados!AK:AK,MATCH($B454,Base_Dados!$B:$B,0))=0,0,
MAX(0, MIN(AK$1,
((INDEX(Base_Dados!AK:AK,MATCH($B454,Base_Dados!$B:$B,0))-MIN(Base_Dados!AK$5:AK$98)) /
(IF(MAX(Base_Dados!AK$5:AK$98)-MIN(Base_Dados!AK$5:AK$98)=0,1,MAX(Base_Dados!AK$5:AK$98)-MIN(Base_Dados!AK$5:AK$98)))) * AK$1)))</f>
        <v>3.6781609195402298E-2</v>
      </c>
      <c r="AL454" s="106">
        <f>IF(INDEX(Base_Dados!AL:AL,MATCH($B454,Base_Dados!$B:$B,0))=0,0,
MAX(0, MIN(AL$1,
((INDEX(Base_Dados!AL:AL,MATCH($B454,Base_Dados!$B:$B,0))-MIN(Base_Dados!AL$5:AL$98)) /
(IF(MAX(Base_Dados!AL$5:AL$98)-MIN(Base_Dados!AL$5:AL$98)=0,1,MAX(Base_Dados!AL$5:AL$98)-MIN(Base_Dados!AL$5:AL$98)))) * AL$1)))</f>
        <v>0</v>
      </c>
      <c r="AM454" s="106">
        <f>IF(INDEX(Base_Dados!AM:AM,MATCH($B454,Base_Dados!$B:$B,0))=0,0,
MAX(0, MIN(AM$1,
((INDEX(Base_Dados!AM:AM,MATCH($B454,Base_Dados!$B:$B,0))-MIN(Base_Dados!AM$5:AM$98)) /
(IF(MAX(Base_Dados!AM$5:AM$98)-MIN(Base_Dados!AM$5:AM$98)=0,1,MAX(Base_Dados!AM$5:AM$98)-MIN(Base_Dados!AM$5:AM$98)))) * AM$1)))</f>
        <v>9.7358881408596581E-2</v>
      </c>
      <c r="AN454" s="106">
        <f>IF(INDEX(Base_Dados!AN:AN,MATCH($B454,Base_Dados!$B:$B,0))=0,0,
MAX(0, MIN(AN$1,
((INDEX(Base_Dados!AN:AN,MATCH($B454,Base_Dados!$B:$B,0))-MIN(Base_Dados!AN$5:AN$98)) /
(IF(MAX(Base_Dados!AN$5:AN$98)-MIN(Base_Dados!AN$5:AN$98)=0,1,MAX(Base_Dados!AN$5:AN$98)-MIN(Base_Dados!AN$5:AN$98)))) * AN$1)))</f>
        <v>0.41682646212847552</v>
      </c>
      <c r="AO454" s="106">
        <f>IF(INDEX(Base_Dados!AO:AO,MATCH($B454,Base_Dados!$B:$B,0))=0,0,
MAX(0, MIN(AO$1,
((INDEX(Base_Dados!AO:AO,MATCH($B454,Base_Dados!$B:$B,0))-MIN(Base_Dados!AO$5:AO$98)) /
(IF(MAX(Base_Dados!AO$5:AO$98)-MIN(Base_Dados!AO$5:AO$98)=0,1,MAX(Base_Dados!AO$5:AO$98)-MIN(Base_Dados!AO$5:AO$98)))) * AO$1)))</f>
        <v>0</v>
      </c>
      <c r="AP454" s="106">
        <f>IF(INDEX(Base_Dados!AP:AP,MATCH($B454,Base_Dados!$B:$B,0))=0,0,
MAX(0, MIN(AP$1,
((INDEX(Base_Dados!AP:AP,MATCH($B454,Base_Dados!$B:$B,0))-MIN(Base_Dados!AP$5:AP$98)) /
(IF(MAX(Base_Dados!AP$5:AP$98)-MIN(Base_Dados!AP$5:AP$98)=0,1,MAX(Base_Dados!AP$5:AP$98)-MIN(Base_Dados!AP$5:AP$98)))) * AP$1)))</f>
        <v>3.8990825688073397E-2</v>
      </c>
      <c r="AQ454" s="106">
        <f>IF(INDEX(Base_Dados!AQ:AQ,MATCH($B454,Base_Dados!$B:$B,0))=0,0,
MAX(0, MIN(AQ$1,
((INDEX(Base_Dados!AQ:AQ,MATCH($B454,Base_Dados!$B:$B,0))-MIN(Base_Dados!AQ$5:AQ$98)) /
(IF(MAX(Base_Dados!AQ$5:AQ$98)-MIN(Base_Dados!AQ$5:AQ$98)=0,1,MAX(Base_Dados!AQ$5:AQ$98)-MIN(Base_Dados!AQ$5:AQ$98)))) * AQ$1)))</f>
        <v>0</v>
      </c>
      <c r="AR454" s="106">
        <f>IF(INDEX(Base_Dados!AR:AR,MATCH($B454,Base_Dados!$B:$B,0))=0,0,
MAX(0, MIN(AR$1,
((INDEX(Base_Dados!AR:AR,MATCH($B454,Base_Dados!$B:$B,0))-MIN(Base_Dados!AR$5:AR$98)) /
(IF(MAX(Base_Dados!AR$5:AR$98)-MIN(Base_Dados!AR$5:AR$98)=0,1,MAX(Base_Dados!AR$5:AR$98)-MIN(Base_Dados!AR$5:AR$98)))) * AR$1)))</f>
        <v>0</v>
      </c>
      <c r="AS454" s="106">
        <f>IF(INDEX(Base_Dados!AS:AS,MATCH($B454,Base_Dados!$B:$B,0))=0,0,
MAX(0, MIN(AS$1,
((INDEX(Base_Dados!AS:AS,MATCH($B454,Base_Dados!$B:$B,0))-MIN(Base_Dados!AS$5:AS$98)) /
(IF(MAX(Base_Dados!AS$5:AS$98)-MIN(Base_Dados!AS$5:AS$98)=0,1,MAX(Base_Dados!AS$5:AS$98)-MIN(Base_Dados!AS$5:AS$98)))) * AS$1)))</f>
        <v>0</v>
      </c>
      <c r="AT454" s="106">
        <f>IF(INDEX(Base_Dados!AT:AT,MATCH($B454,Base_Dados!$B:$B,0))=0,0,
MAX(0, MIN(AT$1,
((INDEX(Base_Dados!AT:AT,MATCH($B454,Base_Dados!$B:$B,0))-MIN(Base_Dados!AT$5:AT$98)) /
(IF(MAX(Base_Dados!AT$5:AT$98)-MIN(Base_Dados!AT$5:AT$98)=0,1,MAX(Base_Dados!AT$5:AT$98)-MIN(Base_Dados!AT$5:AT$98)))) * AT$1)))</f>
        <v>0</v>
      </c>
      <c r="AU454" s="106">
        <f>IF(INDEX(Base_Dados!AU:AU,MATCH($B454,Base_Dados!$B:$B,0))=0,0,
MAX(0, MIN(AU$1,
((INDEX(Base_Dados!AU:AU,MATCH($B454,Base_Dados!$B:$B,0))-MIN(Base_Dados!AU$5:AU$98)) /
(IF(MAX(Base_Dados!AU$5:AU$98)-MIN(Base_Dados!AU$5:AU$98)=0,1,MAX(Base_Dados!AU$5:AU$98)-MIN(Base_Dados!AU$5:AU$98)))) * AU$1)))</f>
        <v>3.7453183520599252E-2</v>
      </c>
      <c r="AV454" s="106">
        <f>IF(INDEX(Base_Dados!AV:AV,MATCH($B454,Base_Dados!$B:$B,0))=0,0,
MAX(0, MIN(AV$1,
((INDEX(Base_Dados!AV:AV,MATCH($B454,Base_Dados!$B:$B,0))-MIN(Base_Dados!AV$5:AV$98)) /
(IF(MAX(Base_Dados!AV$5:AV$98)-MIN(Base_Dados!AV$5:AV$98)=0,1,MAX(Base_Dados!AV$5:AV$98)-MIN(Base_Dados!AV$5:AV$98)))) * AV$1)))</f>
        <v>0</v>
      </c>
      <c r="AW454" s="106">
        <f>IF(INDEX(Base_Dados!AW:AW,MATCH($B454,Base_Dados!$B:$B,0))=0,0,
MAX(0, MIN(AW$1,
((INDEX(Base_Dados!AW:AW,MATCH($B454,Base_Dados!$B:$B,0))-MIN(Base_Dados!AW$5:AW$98)) /
(IF(MAX(Base_Dados!AW$5:AW$98)-MIN(Base_Dados!AW$5:AW$98)=0,1,MAX(Base_Dados!AW$5:AW$98)-MIN(Base_Dados!AW$5:AW$98)))) * AW$1)))</f>
        <v>0</v>
      </c>
      <c r="AX454" s="106">
        <f>IF(INDEX(Base_Dados!AX:AX,MATCH($B454,Base_Dados!$B:$B,0))=0,0,
MAX(0, MIN(AX$1,
((INDEX(Base_Dados!AX:AX,MATCH($B454,Base_Dados!$B:$B,0))-MIN(Base_Dados!AX$5:AX$98)) /
(IF(MAX(Base_Dados!AX$5:AX$98)-MIN(Base_Dados!AX$5:AX$98)=0,1,MAX(Base_Dados!AX$5:AX$98)-MIN(Base_Dados!AX$5:AX$98)))) * AX$1)))</f>
        <v>3.1900832350944881E-2</v>
      </c>
      <c r="AY454" s="106">
        <f>IF(INDEX(Base_Dados!AY:AY,MATCH($B454,Base_Dados!$B:$B,0))=0,0,
MAX(0, MIN(AY$1,
((INDEX(Base_Dados!AY:AY,MATCH($B454,Base_Dados!$B:$B,0))-MIN(Base_Dados!AY$5:AY$98)) /
(IF(MAX(Base_Dados!AY$5:AY$98)-MIN(Base_Dados!AY$5:AY$98)=0,1,MAX(Base_Dados!AY$5:AY$98)-MIN(Base_Dados!AY$5:AY$98)))) * AY$1)))</f>
        <v>3.4619188921859542E-2</v>
      </c>
      <c r="AZ454" s="106">
        <f>IF(INDEX(Base_Dados!AZ:AZ,MATCH($B454,Base_Dados!$B:$B,0))=0,0,
MAX(0, MIN(AZ$1,
((INDEX(Base_Dados!AZ:AZ,MATCH($B454,Base_Dados!$B:$B,0))-MIN(Base_Dados!AZ$5:AZ$98)) /
(IF(MAX(Base_Dados!AZ$5:AZ$98)-MIN(Base_Dados!AZ$5:AZ$98)=0,1,MAX(Base_Dados!AZ$5:AZ$98)-MIN(Base_Dados!AZ$5:AZ$98)))) * AZ$1)))</f>
        <v>0.24942857142857142</v>
      </c>
      <c r="BA454" s="106">
        <f>IF(INDEX(Base_Dados!BA:BA,MATCH($B454,Base_Dados!$B:$B,0))=0,0,
MAX(0, MIN(BA$1,
((INDEX(Base_Dados!BA:BA,MATCH($B454,Base_Dados!$B:$B,0))-MIN(Base_Dados!BA$5:BA$98)) /
(IF(MAX(Base_Dados!BA$5:BA$98)-MIN(Base_Dados!BA$5:BA$98)=0,1,MAX(Base_Dados!BA$5:BA$98)-MIN(Base_Dados!BA$5:BA$98)))) * BA$1)))</f>
        <v>5.3398166033881748E-2</v>
      </c>
      <c r="BB454" s="106">
        <f>IF(INDEX(Base_Dados!BB:BB,MATCH($B454,Base_Dados!$B:$B,0))=0,0,
MAX(0, MIN(BB$1,
((INDEX(Base_Dados!BB:BB,MATCH($B454,Base_Dados!$B:$B,0))-MIN(Base_Dados!BB$5:BB$98)) /
(IF(MAX(Base_Dados!BB$5:BB$98)-MIN(Base_Dados!BB$5:BB$98)=0,1,MAX(Base_Dados!BB$5:BB$98)-MIN(Base_Dados!BB$5:BB$98)))) * BB$1)))</f>
        <v>8.6010751456775003E-2</v>
      </c>
      <c r="BC454" s="106">
        <f>IF(INDEX(Base_Dados!BC:BC,MATCH($B454,Base_Dados!$B:$B,0))=0,0,
MAX(0, MIN(BC$1,
((INDEX(Base_Dados!BC:BC,MATCH($B454,Base_Dados!$B:$B,0))-MIN(Base_Dados!BC$5:BC$98)) /
(IF(MAX(Base_Dados!BC$5:BC$98)-MIN(Base_Dados!BC$5:BC$98)=0,1,MAX(Base_Dados!BC$5:BC$98)-MIN(Base_Dados!BC$5:BC$98)))) * BC$1)))</f>
        <v>6.9485591166172908E-2</v>
      </c>
      <c r="BD454" s="106">
        <f>IF(INDEX(Base_Dados!BD:BD,MATCH($B454,Base_Dados!$B:$B,0))=0,0,
MAX(0, MIN(BD$1,
((INDEX(Base_Dados!BD:BD,MATCH($B454,Base_Dados!$B:$B,0))-MIN(Base_Dados!BD$5:BD$98)) /
(IF(MAX(Base_Dados!BD$5:BD$98)-MIN(Base_Dados!BD$5:BD$98)=0,1,MAX(Base_Dados!BD$5:BD$98)-MIN(Base_Dados!BD$5:BD$98)))) * BD$1)))</f>
        <v>2.112042102347483E-2</v>
      </c>
      <c r="BE454" s="106">
        <f>IF(INDEX(Base_Dados!BE:BE,MATCH($B454,Base_Dados!$B:$B,0))=0,0,
MAX(0, MIN(BE$1,
((INDEX(Base_Dados!BE:BE,MATCH($B454,Base_Dados!$B:$B,0))-MIN(Base_Dados!BE$5:BE$98)) /
(IF(MAX(Base_Dados!BE$5:BE$98)-MIN(Base_Dados!BE$5:BE$98)=0,1,MAX(Base_Dados!BE$5:BE$98)-MIN(Base_Dados!BE$5:BE$98)))) * BE$1)))</f>
        <v>9.533366783743101E-2</v>
      </c>
      <c r="BF454" s="106">
        <f>IF(INDEX(Base_Dados!BF:BF,MATCH($B454,Base_Dados!$B:$B,0))=0,0,
MAX(0, MIN(BF$1,
((INDEX(Base_Dados!BF:BF,MATCH($B454,Base_Dados!$B:$B,0))-MIN(Base_Dados!BF$5:BF$98)) /
(IF(MAX(Base_Dados!BF$5:BF$98)-MIN(Base_Dados!BF$5:BF$98)=0,1,MAX(Base_Dados!BF$5:BF$98)-MIN(Base_Dados!BF$5:BF$98)))) * BF$1)))</f>
        <v>0</v>
      </c>
      <c r="BG454" s="106">
        <f>IF(INDEX(Base_Dados!BG:BG,MATCH($B454,Base_Dados!$B:$B,0))=0,0,
MAX(0, MIN(BG$1,
((INDEX(Base_Dados!BG:BG,MATCH($B454,Base_Dados!$B:$B,0))-MIN(Base_Dados!BG$5:BG$98)) /
(IF(MAX(Base_Dados!BG$5:BG$98)-MIN(Base_Dados!BG$5:BG$98)=0,1,MAX(Base_Dados!BG$5:BG$98)-MIN(Base_Dados!BG$5:BG$98)))) * BG$1)))</f>
        <v>0</v>
      </c>
      <c r="BH454" s="106">
        <f>IF(INDEX(Base_Dados!BH:BH,MATCH($B454,Base_Dados!$B:$B,0))=0,0,
MAX(0, MIN(BH$1,
((INDEX(Base_Dados!BH:BH,MATCH($B454,Base_Dados!$B:$B,0))-MIN(Base_Dados!BH$5:BH$98)) /
(IF(MAX(Base_Dados!BH$5:BH$98)-MIN(Base_Dados!BH$5:BH$98)=0,1,MAX(Base_Dados!BH$5:BH$98)-MIN(Base_Dados!BH$5:BH$98)))) * BH$1)))</f>
        <v>8.7912087912087919E-2</v>
      </c>
      <c r="BI454" s="106">
        <f>IF(INDEX(Base_Dados!BI:BI,MATCH($B454,Base_Dados!$B:$B,0))=0,0,
MAX(0, MIN(BI$1,
((INDEX(Base_Dados!BI:BI,MATCH($B454,Base_Dados!$B:$B,0))-MIN(Base_Dados!BI$5:BI$98)) /
(IF(MAX(Base_Dados!BI$5:BI$98)-MIN(Base_Dados!BI$5:BI$98)=0,1,MAX(Base_Dados!BI$5:BI$98)-MIN(Base_Dados!BI$5:BI$98)))) * BI$1)))</f>
        <v>0.19656786271450857</v>
      </c>
      <c r="BJ454" s="106">
        <f>IF(INDEX(Base_Dados!BJ:BJ,MATCH($B454,Base_Dados!$B:$B,0))=0,0,
MAX(0, MIN(BJ$1,
((INDEX(Base_Dados!BJ:BJ,MATCH($B454,Base_Dados!$B:$B,0))-MIN(Base_Dados!BJ$5:BJ$98)) /
(IF(MAX(Base_Dados!BJ$5:BJ$98)-MIN(Base_Dados!BJ$5:BJ$98)=0,1,MAX(Base_Dados!BJ$5:BJ$98)-MIN(Base_Dados!BJ$5:BJ$98)))) * BJ$1)))</f>
        <v>8.4210526315789472E-2</v>
      </c>
      <c r="BK454" s="106">
        <f>IF(INDEX(Base_Dados!BK:BK,MATCH($B454,Base_Dados!$B:$B,0))=0,0,
MAX(0, MIN(BK$1,
((INDEX(Base_Dados!BK:BK,MATCH($B454,Base_Dados!$B:$B,0))-MIN(Base_Dados!BK$5:BK$98)) /
(IF(MAX(Base_Dados!BK$5:BK$98)-MIN(Base_Dados!BK$5:BK$98)=0,1,MAX(Base_Dados!BK$5:BK$98)-MIN(Base_Dados!BK$5:BK$98)))) * BK$1)))</f>
        <v>3.5714285714285712E-2</v>
      </c>
      <c r="BL454" s="106">
        <f>IF(INDEX(Base_Dados!BL:BL,MATCH($B454,Base_Dados!$B:$B,0))=0,0,
MAX(0, MIN(BL$1,
((INDEX(Base_Dados!BL:BL,MATCH($B454,Base_Dados!$B:$B,0))-MIN(Base_Dados!BL$5:BL$98)) /
(IF(MAX(Base_Dados!BL$5:BL$98)-MIN(Base_Dados!BL$5:BL$98)=0,1,MAX(Base_Dados!BL$5:BL$98)-MIN(Base_Dados!BL$5:BL$98)))) * BL$1)))</f>
        <v>9.1205211726384364E-2</v>
      </c>
      <c r="BM454" s="106">
        <f>IF(INDEX(Base_Dados!BM:BM,MATCH($B454,Base_Dados!$B:$B,0))=0,0,
MAX(0, MIN(BM$1,
((INDEX(Base_Dados!BM:BM,MATCH($B454,Base_Dados!$B:$B,0))-MIN(Base_Dados!BM$5:BM$98)) /
(IF(MAX(Base_Dados!BM$5:BM$98)-MIN(Base_Dados!BM$5:BM$98)=0,1,MAX(Base_Dados!BM$5:BM$98)-MIN(Base_Dados!BM$5:BM$98)))) * BM$1)))</f>
        <v>1</v>
      </c>
      <c r="BN454" s="106">
        <f>IF(INDEX(Base_Dados!BN:BN,MATCH($B454,Base_Dados!$B:$B,0))=0,0,
MAX(0, MIN(BN$1,
((INDEX(Base_Dados!BN:BN,MATCH($B454,Base_Dados!$B:$B,0))-MIN(Base_Dados!BN$5:BN$98)) /
(IF(MAX(Base_Dados!BN$5:BN$98)-MIN(Base_Dados!BN$5:BN$98)=0,1,MAX(Base_Dados!BN$5:BN$98)-MIN(Base_Dados!BN$5:BN$98)))) * BN$1)))</f>
        <v>0.10093478481683121</v>
      </c>
      <c r="BO454" s="106">
        <f>IF(INDEX(Base_Dados!BO:BO,MATCH($B454,Base_Dados!$B:$B,0))=0,0,
MAX(0, MIN(BO$1,
((INDEX(Base_Dados!BO:BO,MATCH($B454,Base_Dados!$B:$B,0))-MIN(Base_Dados!BO$5:BO$98)) /
(IF(MAX(Base_Dados!BO$5:BO$98)-MIN(Base_Dados!BO$5:BO$98)=0,1,MAX(Base_Dados!BO$5:BO$98)-MIN(Base_Dados!BO$5:BO$98)))) * BO$1)))</f>
        <v>1.7241379310344827E-2</v>
      </c>
      <c r="BP454" s="106">
        <f t="shared" si="28"/>
        <v>16.401138049408694</v>
      </c>
      <c r="BQ454" s="111">
        <f t="shared" si="29"/>
        <v>0.41768933360214366</v>
      </c>
      <c r="BR454" s="112">
        <f t="shared" si="30"/>
        <v>0.10318102012412039</v>
      </c>
      <c r="BS454" s="113">
        <f t="shared" si="31"/>
        <v>16.297957029284571</v>
      </c>
    </row>
    <row r="455" spans="1:71">
      <c r="A455" s="21">
        <v>41039</v>
      </c>
      <c r="B455" s="21" t="s">
        <v>161</v>
      </c>
      <c r="C455" s="21" t="s">
        <v>437</v>
      </c>
      <c r="D455" s="105">
        <f>IF(INDEX(Base_Dados!D:D,MATCH($B455,Base_Dados!$B:$B,0))=0,0,
MAX(0, MIN(D$1,
((INDEX(Base_Dados!D:D,MATCH($B455,Base_Dados!$B:$B,0))-MIN(Base_Dados!D$5:D$98)) /
(IF(MAX(Base_Dados!D$5:D$98)-MIN(Base_Dados!D$5:D$98)=0,1,MAX(Base_Dados!D$5:D$98)-MIN(Base_Dados!D$5:D$98)))) * D$1)))</f>
        <v>0.22107189799742813</v>
      </c>
      <c r="E455" s="106">
        <f>IF(INDEX(Base_Dados!E:E,MATCH($B455,Base_Dados!$B:$B,0))=0,0,
MAX(0, MIN(E$1,
((INDEX(Base_Dados!E:E,MATCH($B455,Base_Dados!$B:$B,0))-MIN(Base_Dados!E$5:E$98)) /
(IF(MAX(Base_Dados!E$5:E$98)-MIN(Base_Dados!E$5:E$98)=0,1,MAX(Base_Dados!E$5:E$98)-MIN(Base_Dados!E$5:E$98)))) * E$1)))</f>
        <v>0.11578368687193863</v>
      </c>
      <c r="F455" s="106">
        <f>IF(INDEX(Base_Dados!F:F,MATCH($B455,Base_Dados!$B:$B,0))=0,0,
MAX(0, MIN(F$1,
((INDEX(Base_Dados!F:F,MATCH($B455,Base_Dados!$B:$B,0))-MIN(Base_Dados!F$5:F$98)) /
(IF(MAX(Base_Dados!F$5:F$98)-MIN(Base_Dados!F$5:F$98)=0,1,MAX(Base_Dados!F$5:F$98)-MIN(Base_Dados!F$5:F$98)))) * F$1)))</f>
        <v>0.10865622579487276</v>
      </c>
      <c r="G455" s="106">
        <f>IF(INDEX(Base_Dados!G:G,MATCH($B455,Base_Dados!$B:$B,0))=0,0,
MAX(0, MIN(G$1,
((INDEX(Base_Dados!G:G,MATCH($B455,Base_Dados!$B:$B,0))-MIN(Base_Dados!G$5:G$98)) /
(IF(MAX(Base_Dados!G$5:G$98)-MIN(Base_Dados!G$5:G$98)=0,1,MAX(Base_Dados!G$5:G$98)-MIN(Base_Dados!G$5:G$98)))) * G$1)))</f>
        <v>9.8161280427290276E-2</v>
      </c>
      <c r="H455" s="106">
        <f>IF(INDEX(Base_Dados!H:H,MATCH($B455,Base_Dados!$B:$B,0))=0,0,
MAX(0, MIN(H$1,
((INDEX(Base_Dados!H:H,MATCH($B455,Base_Dados!$B:$B,0))-MIN(Base_Dados!H$5:H$98)) /
(IF(MAX(Base_Dados!H$5:H$98)-MIN(Base_Dados!H$5:H$98)=0,1,MAX(Base_Dados!H$5:H$98)-MIN(Base_Dados!H$5:H$98)))) * H$1)))</f>
        <v>8.6048435787920124E-2</v>
      </c>
      <c r="I455" s="106">
        <f>IF(INDEX(Base_Dados!I:I,MATCH($B455,Base_Dados!$B:$B,0))=0,0,
MAX(0, MIN(I$1,
((INDEX(Base_Dados!I:I,MATCH($B455,Base_Dados!$B:$B,0))-MIN(Base_Dados!I$5:I$98)) /
(IF(MAX(Base_Dados!I$5:I$98)-MIN(Base_Dados!I$5:I$98)=0,1,MAX(Base_Dados!I$5:I$98)-MIN(Base_Dados!I$5:I$98)))) * I$1)))</f>
        <v>8.0371116792255559E-2</v>
      </c>
      <c r="J455" s="106">
        <f>IF(INDEX(Base_Dados!J:J,MATCH($B455,Base_Dados!$B:$B,0))=0,0,
MAX(0, MIN(J$1,
((INDEX(Base_Dados!J:J,MATCH($B455,Base_Dados!$B:$B,0))-MIN(Base_Dados!J$5:J$98)) /
(IF(MAX(Base_Dados!J$5:J$98)-MIN(Base_Dados!J$5:J$98)=0,1,MAX(Base_Dados!J$5:J$98)-MIN(Base_Dados!J$5:J$98)))) * J$1)))</f>
        <v>6.5701716025397469E-2</v>
      </c>
      <c r="K455" s="106">
        <f>IF(INDEX(Base_Dados!K:K,MATCH($B455,Base_Dados!$B:$B,0))=0,0,
MAX(0, MIN(K$1,
((INDEX(Base_Dados!K:K,MATCH($B455,Base_Dados!$B:$B,0))-MIN(Base_Dados!K$5:K$98)) /
(IF(MAX(Base_Dados!K$5:K$98)-MIN(Base_Dados!K$5:K$98)=0,1,MAX(Base_Dados!K$5:K$98)-MIN(Base_Dados!K$5:K$98)))) * K$1)))</f>
        <v>5.7088550983899825E-2</v>
      </c>
      <c r="L455" s="106">
        <f>IF(INDEX(Base_Dados!L:L,MATCH($B455,Base_Dados!$B:$B,0))=0,0,
MAX(0, MIN(L$1,
((INDEX(Base_Dados!L:L,MATCH($B455,Base_Dados!$B:$B,0))-MIN(Base_Dados!L$5:L$98)) /
(IF(MAX(Base_Dados!L$5:L$98)-MIN(Base_Dados!L$5:L$98)=0,1,MAX(Base_Dados!L$5:L$98)-MIN(Base_Dados!L$5:L$98)))) * L$1)))</f>
        <v>5.8073338813641358E-2</v>
      </c>
      <c r="M455" s="106">
        <f>IF(INDEX(Base_Dados!M:M,MATCH($B455,Base_Dados!$B:$B,0))=0,0,
MAX(0, MIN(M$1,
((INDEX(Base_Dados!M:M,MATCH($B455,Base_Dados!$B:$B,0))-MIN(Base_Dados!M$5:M$98)) /
(IF(MAX(Base_Dados!M$5:M$98)-MIN(Base_Dados!M$5:M$98)=0,1,MAX(Base_Dados!M$5:M$98)-MIN(Base_Dados!M$5:M$98)))) * M$1)))</f>
        <v>5.3154518950437317E-2</v>
      </c>
      <c r="N455" s="106">
        <f>IF(INDEX(Base_Dados!N:N,MATCH($B455,Base_Dados!$B:$B,0))=0,0,
MAX(0, MIN(N$1,
((INDEX(Base_Dados!N:N,MATCH($B455,Base_Dados!$B:$B,0))-MIN(Base_Dados!N$5:N$98)) /
(IF(MAX(Base_Dados!N$5:N$98)-MIN(Base_Dados!N$5:N$98)=0,1,MAX(Base_Dados!N$5:N$98)-MIN(Base_Dados!N$5:N$98)))) * N$1)))</f>
        <v>5.6318697570960377E-2</v>
      </c>
      <c r="O455" s="106">
        <f>IF(INDEX(Base_Dados!O:O,MATCH($B455,Base_Dados!$B:$B,0))=0,0,
MAX(0, MIN(O$1,
((INDEX(Base_Dados!O:O,MATCH($B455,Base_Dados!$B:$B,0))-MIN(Base_Dados!O$5:O$98)) /
(IF(MAX(Base_Dados!O$5:O$98)-MIN(Base_Dados!O$5:O$98)=0,1,MAX(Base_Dados!O$5:O$98)-MIN(Base_Dados!O$5:O$98)))) * O$1)))</f>
        <v>5.5688722894252744E-2</v>
      </c>
      <c r="P455" s="106">
        <f>IF(INDEX(Base_Dados!P:P,MATCH($B455,Base_Dados!$B:$B,0))=0,0,
MAX(0, MIN(P$1,
((INDEX(Base_Dados!P:P,MATCH($B455,Base_Dados!$B:$B,0))-MIN(Base_Dados!P$5:P$98)) /
(IF(MAX(Base_Dados!P$5:P$98)-MIN(Base_Dados!P$5:P$98)=0,1,MAX(Base_Dados!P$5:P$98)-MIN(Base_Dados!P$5:P$98)))) * P$1)))</f>
        <v>8.9421806726958635E-3</v>
      </c>
      <c r="Q455" s="106">
        <f>IF(INDEX(Base_Dados!Q:Q,MATCH($B455,Base_Dados!$B:$B,0))=0,0,
MAX(0, MIN(Q$1,
((INDEX(Base_Dados!Q:Q,MATCH($B455,Base_Dados!$B:$B,0))-MIN(Base_Dados!Q$5:Q$98)) /
(IF(MAX(Base_Dados!Q$5:Q$98)-MIN(Base_Dados!Q$5:Q$98)=0,1,MAX(Base_Dados!Q$5:Q$98)-MIN(Base_Dados!Q$5:Q$98)))) * Q$1)))</f>
        <v>2.896108683060397E-3</v>
      </c>
      <c r="R455" s="106">
        <f>IF(INDEX(Base_Dados!R:R,MATCH($B455,Base_Dados!$B:$B,0))=0,0,
MAX(0, MIN(R$1,
((INDEX(Base_Dados!R:R,MATCH($B455,Base_Dados!$B:$B,0))-MIN(Base_Dados!R$5:R$98)) /
(IF(MAX(Base_Dados!R$5:R$98)-MIN(Base_Dados!R$5:R$98)=0,1,MAX(Base_Dados!R$5:R$98)-MIN(Base_Dados!R$5:R$98)))) * R$1)))</f>
        <v>2.8785580638375609E-3</v>
      </c>
      <c r="S455" s="106">
        <f>IF(INDEX(Base_Dados!S:S,MATCH($B455,Base_Dados!$B:$B,0))=0,0,
MAX(0, MIN(S$1,
((INDEX(Base_Dados!S:S,MATCH($B455,Base_Dados!$B:$B,0))-MIN(Base_Dados!S$5:S$98)) /
(IF(MAX(Base_Dados!S$5:S$98)-MIN(Base_Dados!S$5:S$98)=0,1,MAX(Base_Dados!S$5:S$98)-MIN(Base_Dados!S$5:S$98)))) * S$1)))</f>
        <v>5.0175990414139142E-3</v>
      </c>
      <c r="T455" s="106">
        <f>IF(INDEX(Base_Dados!T:T,MATCH($B455,Base_Dados!$B:$B,0))=0,0,
MAX(0, MIN(T$1,
((INDEX(Base_Dados!T:T,MATCH($B455,Base_Dados!$B:$B,0))-MIN(Base_Dados!T$5:T$98)) /
(IF(MAX(Base_Dados!T$5:T$98)-MIN(Base_Dados!T$5:T$98)=0,1,MAX(Base_Dados!T$5:T$98)-MIN(Base_Dados!T$5:T$98)))) * T$1)))</f>
        <v>0.42288210375303859</v>
      </c>
      <c r="U455" s="106">
        <f>IF(INDEX(Base_Dados!U:U,MATCH($B455,Base_Dados!$B:$B,0))=0,0,
MAX(0, MIN(U$1,
((INDEX(Base_Dados!U:U,MATCH($B455,Base_Dados!$B:$B,0))-MIN(Base_Dados!U$5:U$98)) /
(IF(MAX(Base_Dados!U$5:U$98)-MIN(Base_Dados!U$5:U$98)=0,1,MAX(Base_Dados!U$5:U$98)-MIN(Base_Dados!U$5:U$98)))) * U$1)))</f>
        <v>1.3105536209140425</v>
      </c>
      <c r="V455" s="106">
        <f>IF(INDEX(Base_Dados!V:V,MATCH($B455,Base_Dados!$B:$B,0))=0,0,
MAX(0, MIN(V$1,
((INDEX(Base_Dados!V:V,MATCH($B455,Base_Dados!$B:$B,0))-MIN(Base_Dados!V$5:V$98)) /
(IF(MAX(Base_Dados!V$5:V$98)-MIN(Base_Dados!V$5:V$98)=0,1,MAX(Base_Dados!V$5:V$98)-MIN(Base_Dados!V$5:V$98)))) * V$1)))</f>
        <v>1.2912704985420409E-3</v>
      </c>
      <c r="W455" s="106">
        <f>IF(INDEX(Base_Dados!W:W,MATCH($B455,Base_Dados!$B:$B,0))=0,0,
MAX(0, MIN(W$1,
((INDEX(Base_Dados!W:W,MATCH($B455,Base_Dados!$B:$B,0))-MIN(Base_Dados!W$5:W$98)) /
(IF(MAX(Base_Dados!W$5:W$98)-MIN(Base_Dados!W$5:W$98)=0,1,MAX(Base_Dados!W$5:W$98)-MIN(Base_Dados!W$5:W$98)))) * W$1)))</f>
        <v>3.1493151031693416</v>
      </c>
      <c r="X455" s="106">
        <f>IF(INDEX(Base_Dados!X:X,MATCH($B455,Base_Dados!$B:$B,0))=0,0,
MAX(0, MIN(X$1,
((INDEX(Base_Dados!X:X,MATCH($B455,Base_Dados!$B:$B,0))-MIN(Base_Dados!X$5:X$98)) /
(IF(MAX(Base_Dados!X$5:X$98)-MIN(Base_Dados!X$5:X$98)=0,1,MAX(Base_Dados!X$5:X$98)-MIN(Base_Dados!X$5:X$98)))) * X$1)))</f>
        <v>0</v>
      </c>
      <c r="Y455" s="106">
        <f>IF(INDEX(Base_Dados!Y:Y,MATCH($B455,Base_Dados!$B:$B,0))=0,0,
MAX(0, MIN(Y$1,
((INDEX(Base_Dados!Y:Y,MATCH($B455,Base_Dados!$B:$B,0))-MIN(Base_Dados!Y$5:Y$98)) /
(IF(MAX(Base_Dados!Y$5:Y$98)-MIN(Base_Dados!Y$5:Y$98)=0,1,MAX(Base_Dados!Y$5:Y$98)-MIN(Base_Dados!Y$5:Y$98)))) * Y$1)))</f>
        <v>0</v>
      </c>
      <c r="Z455" s="106">
        <f>IF(INDEX(Base_Dados!Z:Z,MATCH($B455,Base_Dados!$B:$B,0))=0,0,
MAX(0, MIN(Z$1,
((INDEX(Base_Dados!Z:Z,MATCH($B455,Base_Dados!$B:$B,0))-MIN(Base_Dados!Z$5:Z$98)) /
(IF(MAX(Base_Dados!Z$5:Z$98)-MIN(Base_Dados!Z$5:Z$98)=0,1,MAX(Base_Dados!Z$5:Z$98)-MIN(Base_Dados!Z$5:Z$98)))) * Z$1)))</f>
        <v>0</v>
      </c>
      <c r="AA455" s="106">
        <f>IF(INDEX(Base_Dados!AA:AA,MATCH($B455,Base_Dados!$B:$B,0))=0,0,
MAX(0, MIN(AA$1,
((INDEX(Base_Dados!AA:AA,MATCH($B455,Base_Dados!$B:$B,0))-MIN(Base_Dados!AA$5:AA$98)) /
(IF(MAX(Base_Dados!AA$5:AA$98)-MIN(Base_Dados!AA$5:AA$98)=0,1,MAX(Base_Dados!AA$5:AA$98)-MIN(Base_Dados!AA$5:AA$98)))) * AA$1)))</f>
        <v>0</v>
      </c>
      <c r="AB455" s="106">
        <f>IF(INDEX(Base_Dados!AB:AB,MATCH($B455,Base_Dados!$B:$B,0))=0,0,
MAX(0, MIN(AB$1,
((INDEX(Base_Dados!AB:AB,MATCH($B455,Base_Dados!$B:$B,0))-MIN(Base_Dados!AB$5:AB$98)) /
(IF(MAX(Base_Dados!AB$5:AB$98)-MIN(Base_Dados!AB$5:AB$98)=0,1,MAX(Base_Dados!AB$5:AB$98)-MIN(Base_Dados!AB$5:AB$98)))) * AB$1)))</f>
        <v>0.24801929038925249</v>
      </c>
      <c r="AC455" s="106">
        <f>IF(INDEX(Base_Dados!AC:AC,MATCH($B455,Base_Dados!$B:$B,0))=0,0,
MAX(0, MIN(AC$1,
((INDEX(Base_Dados!AC:AC,MATCH($B455,Base_Dados!$B:$B,0))-MIN(Base_Dados!AC$5:AC$98)) /
(IF(MAX(Base_Dados!AC$5:AC$98)-MIN(Base_Dados!AC$5:AC$98)=0,1,MAX(Base_Dados!AC$5:AC$98)-MIN(Base_Dados!AC$5:AC$98)))) * AC$1)))</f>
        <v>4.7877722104451726E-3</v>
      </c>
      <c r="AD455" s="106">
        <f>IF(INDEX(Base_Dados!AD:AD,MATCH($B455,Base_Dados!$B:$B,0))=0,0,
MAX(0, MIN(AD$1,
((INDEX(Base_Dados!AD:AD,MATCH($B455,Base_Dados!$B:$B,0))-MIN(Base_Dados!AD$5:AD$98)) /
(IF(MAX(Base_Dados!AD$5:AD$98)-MIN(Base_Dados!AD$5:AD$98)=0,1,MAX(Base_Dados!AD$5:AD$98)-MIN(Base_Dados!AD$5:AD$98)))) * AD$1)))</f>
        <v>2.8398165951782281E-3</v>
      </c>
      <c r="AE455" s="106">
        <f>IF(INDEX(Base_Dados!AE:AE,MATCH($B455,Base_Dados!$B:$B,0))=0,0,
MAX(0, MIN(AE$1,
((INDEX(Base_Dados!AE:AE,MATCH($B455,Base_Dados!$B:$B,0))-MIN(Base_Dados!AE$5:AE$98)) /
(IF(MAX(Base_Dados!AE$5:AE$98)-MIN(Base_Dados!AE$5:AE$98)=0,1,MAX(Base_Dados!AE$5:AE$98)-MIN(Base_Dados!AE$5:AE$98)))) * AE$1)))</f>
        <v>1.6827268804832447E-3</v>
      </c>
      <c r="AF455" s="106">
        <f>IF(INDEX(Base_Dados!AF:AF,MATCH($B455,Base_Dados!$B:$B,0))=0,0,
MAX(0, MIN(AF$1,
((INDEX(Base_Dados!AF:AF,MATCH($B455,Base_Dados!$B:$B,0))-MIN(Base_Dados!AF$5:AF$98)) /
(IF(MAX(Base_Dados!AF$5:AF$98)-MIN(Base_Dados!AF$5:AF$98)=0,1,MAX(Base_Dados!AF$5:AF$98)-MIN(Base_Dados!AF$5:AF$98)))) * AF$1)))</f>
        <v>2.4824162184526274E-3</v>
      </c>
      <c r="AG455" s="106">
        <f>IF(INDEX(Base_Dados!AG:AG,MATCH($B455,Base_Dados!$B:$B,0))=0,0,
MAX(0, MIN(AG$1,
((INDEX(Base_Dados!AG:AG,MATCH($B455,Base_Dados!$B:$B,0))-MIN(Base_Dados!AG$5:AG$98)) /
(IF(MAX(Base_Dados!AG$5:AG$98)-MIN(Base_Dados!AG$5:AG$98)=0,1,MAX(Base_Dados!AG$5:AG$98)-MIN(Base_Dados!AG$5:AG$98)))) * AG$1)))</f>
        <v>2.896108683060397E-3</v>
      </c>
      <c r="AH455" s="106">
        <f>IF(INDEX(Base_Dados!AH:AH,MATCH($B455,Base_Dados!$B:$B,0))=0,0,
MAX(0, MIN(AH$1,
((INDEX(Base_Dados!AH:AH,MATCH($B455,Base_Dados!$B:$B,0))-MIN(Base_Dados!AH$5:AH$98)) /
(IF(MAX(Base_Dados!AH$5:AH$98)-MIN(Base_Dados!AH$5:AH$98)=0,1,MAX(Base_Dados!AH$5:AH$98)-MIN(Base_Dados!AH$5:AH$98)))) * AH$1)))</f>
        <v>2.0315497943709775</v>
      </c>
      <c r="AI455" s="106">
        <f>IF(INDEX(Base_Dados!AI:AI,MATCH($B455,Base_Dados!$B:$B,0))=0,0,
MAX(0, MIN(AI$1,
((INDEX(Base_Dados!AI:AI,MATCH($B455,Base_Dados!$B:$B,0))-MIN(Base_Dados!AI$5:AI$98)) /
(IF(MAX(Base_Dados!AI$5:AI$98)-MIN(Base_Dados!AI$5:AI$98)=0,1,MAX(Base_Dados!AI$5:AI$98)-MIN(Base_Dados!AI$5:AI$98)))) * AI$1)))</f>
        <v>0.10714285714285714</v>
      </c>
      <c r="AJ455" s="106">
        <f>IF(INDEX(Base_Dados!AJ:AJ,MATCH($B455,Base_Dados!$B:$B,0))=0,0,
MAX(0, MIN(AJ$1,
((INDEX(Base_Dados!AJ:AJ,MATCH($B455,Base_Dados!$B:$B,0))-MIN(Base_Dados!AJ$5:AJ$98)) /
(IF(MAX(Base_Dados!AJ$5:AJ$98)-MIN(Base_Dados!AJ$5:AJ$98)=0,1,MAX(Base_Dados!AJ$5:AJ$98)-MIN(Base_Dados!AJ$5:AJ$98)))) * AJ$1)))</f>
        <v>1.984126984126984E-2</v>
      </c>
      <c r="AK455" s="106">
        <f>IF(INDEX(Base_Dados!AK:AK,MATCH($B455,Base_Dados!$B:$B,0))=0,0,
MAX(0, MIN(AK$1,
((INDEX(Base_Dados!AK:AK,MATCH($B455,Base_Dados!$B:$B,0))-MIN(Base_Dados!AK$5:AK$98)) /
(IF(MAX(Base_Dados!AK$5:AK$98)-MIN(Base_Dados!AK$5:AK$98)=0,1,MAX(Base_Dados!AK$5:AK$98)-MIN(Base_Dados!AK$5:AK$98)))) * AK$1)))</f>
        <v>8.0459770114942528E-3</v>
      </c>
      <c r="AL455" s="106">
        <f>IF(INDEX(Base_Dados!AL:AL,MATCH($B455,Base_Dados!$B:$B,0))=0,0,
MAX(0, MIN(AL$1,
((INDEX(Base_Dados!AL:AL,MATCH($B455,Base_Dados!$B:$B,0))-MIN(Base_Dados!AL$5:AL$98)) /
(IF(MAX(Base_Dados!AL$5:AL$98)-MIN(Base_Dados!AL$5:AL$98)=0,1,MAX(Base_Dados!AL$5:AL$98)-MIN(Base_Dados!AL$5:AL$98)))) * AL$1)))</f>
        <v>0</v>
      </c>
      <c r="AM455" s="106">
        <f>IF(INDEX(Base_Dados!AM:AM,MATCH($B455,Base_Dados!$B:$B,0))=0,0,
MAX(0, MIN(AM$1,
((INDEX(Base_Dados!AM:AM,MATCH($B455,Base_Dados!$B:$B,0))-MIN(Base_Dados!AM$5:AM$98)) /
(IF(MAX(Base_Dados!AM$5:AM$98)-MIN(Base_Dados!AM$5:AM$98)=0,1,MAX(Base_Dados!AM$5:AM$98)-MIN(Base_Dados!AM$5:AM$98)))) * AM$1)))</f>
        <v>1.0357327809425167E-3</v>
      </c>
      <c r="AN455" s="106">
        <f>IF(INDEX(Base_Dados!AN:AN,MATCH($B455,Base_Dados!$B:$B,0))=0,0,
MAX(0, MIN(AN$1,
((INDEX(Base_Dados!AN:AN,MATCH($B455,Base_Dados!$B:$B,0))-MIN(Base_Dados!AN$5:AN$98)) /
(IF(MAX(Base_Dados!AN$5:AN$98)-MIN(Base_Dados!AN$5:AN$98)=0,1,MAX(Base_Dados!AN$5:AN$98)-MIN(Base_Dados!AN$5:AN$98)))) * AN$1)))</f>
        <v>9.4387755102040803E-3</v>
      </c>
      <c r="AO455" s="106">
        <f>IF(INDEX(Base_Dados!AO:AO,MATCH($B455,Base_Dados!$B:$B,0))=0,0,
MAX(0, MIN(AO$1,
((INDEX(Base_Dados!AO:AO,MATCH($B455,Base_Dados!$B:$B,0))-MIN(Base_Dados!AO$5:AO$98)) /
(IF(MAX(Base_Dados!AO$5:AO$98)-MIN(Base_Dados!AO$5:AO$98)=0,1,MAX(Base_Dados!AO$5:AO$98)-MIN(Base_Dados!AO$5:AO$98)))) * AO$1)))</f>
        <v>0</v>
      </c>
      <c r="AP455" s="106">
        <f>IF(INDEX(Base_Dados!AP:AP,MATCH($B455,Base_Dados!$B:$B,0))=0,0,
MAX(0, MIN(AP$1,
((INDEX(Base_Dados!AP:AP,MATCH($B455,Base_Dados!$B:$B,0))-MIN(Base_Dados!AP$5:AP$98)) /
(IF(MAX(Base_Dados!AP$5:AP$98)-MIN(Base_Dados!AP$5:AP$98)=0,1,MAX(Base_Dados!AP$5:AP$98)-MIN(Base_Dados!AP$5:AP$98)))) * AP$1)))</f>
        <v>0</v>
      </c>
      <c r="AQ455" s="106">
        <f>IF(INDEX(Base_Dados!AQ:AQ,MATCH($B455,Base_Dados!$B:$B,0))=0,0,
MAX(0, MIN(AQ$1,
((INDEX(Base_Dados!AQ:AQ,MATCH($B455,Base_Dados!$B:$B,0))-MIN(Base_Dados!AQ$5:AQ$98)) /
(IF(MAX(Base_Dados!AQ$5:AQ$98)-MIN(Base_Dados!AQ$5:AQ$98)=0,1,MAX(Base_Dados!AQ$5:AQ$98)-MIN(Base_Dados!AQ$5:AQ$98)))) * AQ$1)))</f>
        <v>0</v>
      </c>
      <c r="AR455" s="106">
        <f>IF(INDEX(Base_Dados!AR:AR,MATCH($B455,Base_Dados!$B:$B,0))=0,0,
MAX(0, MIN(AR$1,
((INDEX(Base_Dados!AR:AR,MATCH($B455,Base_Dados!$B:$B,0))-MIN(Base_Dados!AR$5:AR$98)) /
(IF(MAX(Base_Dados!AR$5:AR$98)-MIN(Base_Dados!AR$5:AR$98)=0,1,MAX(Base_Dados!AR$5:AR$98)-MIN(Base_Dados!AR$5:AR$98)))) * AR$1)))</f>
        <v>0</v>
      </c>
      <c r="AS455" s="106">
        <f>IF(INDEX(Base_Dados!AS:AS,MATCH($B455,Base_Dados!$B:$B,0))=0,0,
MAX(0, MIN(AS$1,
((INDEX(Base_Dados!AS:AS,MATCH($B455,Base_Dados!$B:$B,0))-MIN(Base_Dados!AS$5:AS$98)) /
(IF(MAX(Base_Dados!AS$5:AS$98)-MIN(Base_Dados!AS$5:AS$98)=0,1,MAX(Base_Dados!AS$5:AS$98)-MIN(Base_Dados!AS$5:AS$98)))) * AS$1)))</f>
        <v>0</v>
      </c>
      <c r="AT455" s="106">
        <f>IF(INDEX(Base_Dados!AT:AT,MATCH($B455,Base_Dados!$B:$B,0))=0,0,
MAX(0, MIN(AT$1,
((INDEX(Base_Dados!AT:AT,MATCH($B455,Base_Dados!$B:$B,0))-MIN(Base_Dados!AT$5:AT$98)) /
(IF(MAX(Base_Dados!AT$5:AT$98)-MIN(Base_Dados!AT$5:AT$98)=0,1,MAX(Base_Dados!AT$5:AT$98)-MIN(Base_Dados!AT$5:AT$98)))) * AT$1)))</f>
        <v>0</v>
      </c>
      <c r="AU455" s="106">
        <f>IF(INDEX(Base_Dados!AU:AU,MATCH($B455,Base_Dados!$B:$B,0))=0,0,
MAX(0, MIN(AU$1,
((INDEX(Base_Dados!AU:AU,MATCH($B455,Base_Dados!$B:$B,0))-MIN(Base_Dados!AU$5:AU$98)) /
(IF(MAX(Base_Dados!AU$5:AU$98)-MIN(Base_Dados!AU$5:AU$98)=0,1,MAX(Base_Dados!AU$5:AU$98)-MIN(Base_Dados!AU$5:AU$98)))) * AU$1)))</f>
        <v>0</v>
      </c>
      <c r="AV455" s="106">
        <f>IF(INDEX(Base_Dados!AV:AV,MATCH($B455,Base_Dados!$B:$B,0))=0,0,
MAX(0, MIN(AV$1,
((INDEX(Base_Dados!AV:AV,MATCH($B455,Base_Dados!$B:$B,0))-MIN(Base_Dados!AV$5:AV$98)) /
(IF(MAX(Base_Dados!AV$5:AV$98)-MIN(Base_Dados!AV$5:AV$98)=0,1,MAX(Base_Dados!AV$5:AV$98)-MIN(Base_Dados!AV$5:AV$98)))) * AV$1)))</f>
        <v>0</v>
      </c>
      <c r="AW455" s="106">
        <f>IF(INDEX(Base_Dados!AW:AW,MATCH($B455,Base_Dados!$B:$B,0))=0,0,
MAX(0, MIN(AW$1,
((INDEX(Base_Dados!AW:AW,MATCH($B455,Base_Dados!$B:$B,0))-MIN(Base_Dados!AW$5:AW$98)) /
(IF(MAX(Base_Dados!AW$5:AW$98)-MIN(Base_Dados!AW$5:AW$98)=0,1,MAX(Base_Dados!AW$5:AW$98)-MIN(Base_Dados!AW$5:AW$98)))) * AW$1)))</f>
        <v>0</v>
      </c>
      <c r="AX455" s="106">
        <f>IF(INDEX(Base_Dados!AX:AX,MATCH($B455,Base_Dados!$B:$B,0))=0,0,
MAX(0, MIN(AX$1,
((INDEX(Base_Dados!AX:AX,MATCH($B455,Base_Dados!$B:$B,0))-MIN(Base_Dados!AX$5:AX$98)) /
(IF(MAX(Base_Dados!AX$5:AX$98)-MIN(Base_Dados!AX$5:AX$98)=0,1,MAX(Base_Dados!AX$5:AX$98)-MIN(Base_Dados!AX$5:AX$98)))) * AX$1)))</f>
        <v>4.3778801843317977E-2</v>
      </c>
      <c r="AY455" s="106">
        <f>IF(INDEX(Base_Dados!AY:AY,MATCH($B455,Base_Dados!$B:$B,0))=0,0,
MAX(0, MIN(AY$1,
((INDEX(Base_Dados!AY:AY,MATCH($B455,Base_Dados!$B:$B,0))-MIN(Base_Dados!AY$5:AY$98)) /
(IF(MAX(Base_Dados!AY$5:AY$98)-MIN(Base_Dados!AY$5:AY$98)=0,1,MAX(Base_Dados!AY$5:AY$98)-MIN(Base_Dados!AY$5:AY$98)))) * AY$1)))</f>
        <v>0</v>
      </c>
      <c r="AZ455" s="106">
        <f>IF(INDEX(Base_Dados!AZ:AZ,MATCH($B455,Base_Dados!$B:$B,0))=0,0,
MAX(0, MIN(AZ$1,
((INDEX(Base_Dados!AZ:AZ,MATCH($B455,Base_Dados!$B:$B,0))-MIN(Base_Dados!AZ$5:AZ$98)) /
(IF(MAX(Base_Dados!AZ$5:AZ$98)-MIN(Base_Dados!AZ$5:AZ$98)=0,1,MAX(Base_Dados!AZ$5:AZ$98)-MIN(Base_Dados!AZ$5:AZ$98)))) * AZ$1)))</f>
        <v>0</v>
      </c>
      <c r="BA455" s="106">
        <f>IF(INDEX(Base_Dados!BA:BA,MATCH($B455,Base_Dados!$B:$B,0))=0,0,
MAX(0, MIN(BA$1,
((INDEX(Base_Dados!BA:BA,MATCH($B455,Base_Dados!$B:$B,0))-MIN(Base_Dados!BA$5:BA$98)) /
(IF(MAX(Base_Dados!BA$5:BA$98)-MIN(Base_Dados!BA$5:BA$98)=0,1,MAX(Base_Dados!BA$5:BA$98)-MIN(Base_Dados!BA$5:BA$98)))) * BA$1)))</f>
        <v>5.3065121339283729E-3</v>
      </c>
      <c r="BB455" s="106">
        <f>IF(INDEX(Base_Dados!BB:BB,MATCH($B455,Base_Dados!$B:$B,0))=0,0,
MAX(0, MIN(BB$1,
((INDEX(Base_Dados!BB:BB,MATCH($B455,Base_Dados!$B:$B,0))-MIN(Base_Dados!BB$5:BB$98)) /
(IF(MAX(Base_Dados!BB$5:BB$98)-MIN(Base_Dados!BB$5:BB$98)=0,1,MAX(Base_Dados!BB$5:BB$98)-MIN(Base_Dados!BB$5:BB$98)))) * BB$1)))</f>
        <v>0.48798258620650969</v>
      </c>
      <c r="BC455" s="106">
        <f>IF(INDEX(Base_Dados!BC:BC,MATCH($B455,Base_Dados!$B:$B,0))=0,0,
MAX(0, MIN(BC$1,
((INDEX(Base_Dados!BC:BC,MATCH($B455,Base_Dados!$B:$B,0))-MIN(Base_Dados!BC$5:BC$98)) /
(IF(MAX(Base_Dados!BC$5:BC$98)-MIN(Base_Dados!BC$5:BC$98)=0,1,MAX(Base_Dados!BC$5:BC$98)-MIN(Base_Dados!BC$5:BC$98)))) * BC$1)))</f>
        <v>5.3864799353622406E-4</v>
      </c>
      <c r="BD455" s="106">
        <f>IF(INDEX(Base_Dados!BD:BD,MATCH($B455,Base_Dados!$B:$B,0))=0,0,
MAX(0, MIN(BD$1,
((INDEX(Base_Dados!BD:BD,MATCH($B455,Base_Dados!$B:$B,0))-MIN(Base_Dados!BD$5:BD$98)) /
(IF(MAX(Base_Dados!BD$5:BD$98)-MIN(Base_Dados!BD$5:BD$98)=0,1,MAX(Base_Dados!BD$5:BD$98)-MIN(Base_Dados!BD$5:BD$98)))) * BD$1)))</f>
        <v>1.8004293331486739E-3</v>
      </c>
      <c r="BE455" s="106">
        <f>IF(INDEX(Base_Dados!BE:BE,MATCH($B455,Base_Dados!$B:$B,0))=0,0,
MAX(0, MIN(BE$1,
((INDEX(Base_Dados!BE:BE,MATCH($B455,Base_Dados!$B:$B,0))-MIN(Base_Dados!BE$5:BE$98)) /
(IF(MAX(Base_Dados!BE$5:BE$98)-MIN(Base_Dados!BE$5:BE$98)=0,1,MAX(Base_Dados!BE$5:BE$98)-MIN(Base_Dados!BE$5:BE$98)))) * BE$1)))</f>
        <v>6.0210737581535374E-3</v>
      </c>
      <c r="BF455" s="106">
        <f>IF(INDEX(Base_Dados!BF:BF,MATCH($B455,Base_Dados!$B:$B,0))=0,0,
MAX(0, MIN(BF$1,
((INDEX(Base_Dados!BF:BF,MATCH($B455,Base_Dados!$B:$B,0))-MIN(Base_Dados!BF$5:BF$98)) /
(IF(MAX(Base_Dados!BF$5:BF$98)-MIN(Base_Dados!BF$5:BF$98)=0,1,MAX(Base_Dados!BF$5:BF$98)-MIN(Base_Dados!BF$5:BF$98)))) * BF$1)))</f>
        <v>0</v>
      </c>
      <c r="BG455" s="106">
        <f>IF(INDEX(Base_Dados!BG:BG,MATCH($B455,Base_Dados!$B:$B,0))=0,0,
MAX(0, MIN(BG$1,
((INDEX(Base_Dados!BG:BG,MATCH($B455,Base_Dados!$B:$B,0))-MIN(Base_Dados!BG$5:BG$98)) /
(IF(MAX(Base_Dados!BG$5:BG$98)-MIN(Base_Dados!BG$5:BG$98)=0,1,MAX(Base_Dados!BG$5:BG$98)-MIN(Base_Dados!BG$5:BG$98)))) * BG$1)))</f>
        <v>0</v>
      </c>
      <c r="BH455" s="106">
        <f>IF(INDEX(Base_Dados!BH:BH,MATCH($B455,Base_Dados!$B:$B,0))=0,0,
MAX(0, MIN(BH$1,
((INDEX(Base_Dados!BH:BH,MATCH($B455,Base_Dados!$B:$B,0))-MIN(Base_Dados!BH$5:BH$98)) /
(IF(MAX(Base_Dados!BH$5:BH$98)-MIN(Base_Dados!BH$5:BH$98)=0,1,MAX(Base_Dados!BH$5:BH$98)-MIN(Base_Dados!BH$5:BH$98)))) * BH$1)))</f>
        <v>4.3956043956043959E-2</v>
      </c>
      <c r="BI455" s="106">
        <f>IF(INDEX(Base_Dados!BI:BI,MATCH($B455,Base_Dados!$B:$B,0))=0,0,
MAX(0, MIN(BI$1,
((INDEX(Base_Dados!BI:BI,MATCH($B455,Base_Dados!$B:$B,0))-MIN(Base_Dados!BI$5:BI$98)) /
(IF(MAX(Base_Dados!BI$5:BI$98)-MIN(Base_Dados!BI$5:BI$98)=0,1,MAX(Base_Dados!BI$5:BI$98)-MIN(Base_Dados!BI$5:BI$98)))) * BI$1)))</f>
        <v>2.6521060842433698E-2</v>
      </c>
      <c r="BJ455" s="106">
        <f>IF(INDEX(Base_Dados!BJ:BJ,MATCH($B455,Base_Dados!$B:$B,0))=0,0,
MAX(0, MIN(BJ$1,
((INDEX(Base_Dados!BJ:BJ,MATCH($B455,Base_Dados!$B:$B,0))-MIN(Base_Dados!BJ$5:BJ$98)) /
(IF(MAX(Base_Dados!BJ$5:BJ$98)-MIN(Base_Dados!BJ$5:BJ$98)=0,1,MAX(Base_Dados!BJ$5:BJ$98)-MIN(Base_Dados!BJ$5:BJ$98)))) * BJ$1)))</f>
        <v>0</v>
      </c>
      <c r="BK455" s="106">
        <f>IF(INDEX(Base_Dados!BK:BK,MATCH($B455,Base_Dados!$B:$B,0))=0,0,
MAX(0, MIN(BK$1,
((INDEX(Base_Dados!BK:BK,MATCH($B455,Base_Dados!$B:$B,0))-MIN(Base_Dados!BK$5:BK$98)) /
(IF(MAX(Base_Dados!BK$5:BK$98)-MIN(Base_Dados!BK$5:BK$98)=0,1,MAX(Base_Dados!BK$5:BK$98)-MIN(Base_Dados!BK$5:BK$98)))) * BK$1)))</f>
        <v>0</v>
      </c>
      <c r="BL455" s="106">
        <f>IF(INDEX(Base_Dados!BL:BL,MATCH($B455,Base_Dados!$B:$B,0))=0,0,
MAX(0, MIN(BL$1,
((INDEX(Base_Dados!BL:BL,MATCH($B455,Base_Dados!$B:$B,0))-MIN(Base_Dados!BL$5:BL$98)) /
(IF(MAX(Base_Dados!BL$5:BL$98)-MIN(Base_Dados!BL$5:BL$98)=0,1,MAX(Base_Dados!BL$5:BL$98)-MIN(Base_Dados!BL$5:BL$98)))) * BL$1)))</f>
        <v>1.1400651465798045E-2</v>
      </c>
      <c r="BM455" s="106">
        <f>IF(INDEX(Base_Dados!BM:BM,MATCH($B455,Base_Dados!$B:$B,0))=0,0,
MAX(0, MIN(BM$1,
((INDEX(Base_Dados!BM:BM,MATCH($B455,Base_Dados!$B:$B,0))-MIN(Base_Dados!BM$5:BM$98)) /
(IF(MAX(Base_Dados!BM$5:BM$98)-MIN(Base_Dados!BM$5:BM$98)=0,1,MAX(Base_Dados!BM$5:BM$98)-MIN(Base_Dados!BM$5:BM$98)))) * BM$1)))</f>
        <v>0.82846987737693312</v>
      </c>
      <c r="BN455" s="106">
        <f>IF(INDEX(Base_Dados!BN:BN,MATCH($B455,Base_Dados!$B:$B,0))=0,0,
MAX(0, MIN(BN$1,
((INDEX(Base_Dados!BN:BN,MATCH($B455,Base_Dados!$B:$B,0))-MIN(Base_Dados!BN$5:BN$98)) /
(IF(MAX(Base_Dados!BN$5:BN$98)-MIN(Base_Dados!BN$5:BN$98)=0,1,MAX(Base_Dados!BN$5:BN$98)-MIN(Base_Dados!BN$5:BN$98)))) * BN$1)))</f>
        <v>0.31081070881895018</v>
      </c>
      <c r="BO455" s="106">
        <f>IF(INDEX(Base_Dados!BO:BO,MATCH($B455,Base_Dados!$B:$B,0))=0,0,
MAX(0, MIN(BO$1,
((INDEX(Base_Dados!BO:BO,MATCH($B455,Base_Dados!$B:$B,0))-MIN(Base_Dados!BO$5:BO$98)) /
(IF(MAX(Base_Dados!BO$5:BO$98)-MIN(Base_Dados!BO$5:BO$98)=0,1,MAX(Base_Dados!BO$5:BO$98)-MIN(Base_Dados!BO$5:BO$98)))) * BO$1)))</f>
        <v>0.12931034482758622</v>
      </c>
      <c r="BP455" s="106">
        <f t="shared" si="28"/>
        <v>10.295554009897229</v>
      </c>
      <c r="BQ455" s="111">
        <f t="shared" si="29"/>
        <v>0.49632687660297675</v>
      </c>
      <c r="BR455" s="112">
        <f t="shared" si="30"/>
        <v>0.18181856312495348</v>
      </c>
      <c r="BS455" s="113">
        <f t="shared" si="31"/>
        <v>10.113735446772276</v>
      </c>
    </row>
    <row r="456" spans="1:71">
      <c r="A456" s="21">
        <v>42001</v>
      </c>
      <c r="B456" s="21" t="s">
        <v>614</v>
      </c>
      <c r="C456" s="21" t="s">
        <v>598</v>
      </c>
      <c r="D456" s="105">
        <f>IF(INDEX(Base_Dados!D:D,MATCH($B456,Base_Dados!$B:$B,0))=0,0,
MAX(0, MIN(D$1,
((INDEX(Base_Dados!D:D,MATCH($B456,Base_Dados!$B:$B,0))-MIN(Base_Dados!D$5:D$98)) /
(IF(MAX(Base_Dados!D$5:D$98)-MIN(Base_Dados!D$5:D$98)=0,1,MAX(Base_Dados!D$5:D$98)-MIN(Base_Dados!D$5:D$98)))) * D$1)))</f>
        <v>0.34855159920425094</v>
      </c>
      <c r="E456" s="106">
        <f>IF(INDEX(Base_Dados!E:E,MATCH($B456,Base_Dados!$B:$B,0))=0,0,
MAX(0, MIN(E$1,
((INDEX(Base_Dados!E:E,MATCH($B456,Base_Dados!$B:$B,0))-MIN(Base_Dados!E$5:E$98)) /
(IF(MAX(Base_Dados!E$5:E$98)-MIN(Base_Dados!E$5:E$98)=0,1,MAX(Base_Dados!E$5:E$98)-MIN(Base_Dados!E$5:E$98)))) * E$1)))</f>
        <v>8.1471539440644641E-2</v>
      </c>
      <c r="F456" s="106">
        <f>IF(INDEX(Base_Dados!F:F,MATCH($B456,Base_Dados!$B:$B,0))=0,0,
MAX(0, MIN(F$1,
((INDEX(Base_Dados!F:F,MATCH($B456,Base_Dados!$B:$B,0))-MIN(Base_Dados!F$5:F$98)) /
(IF(MAX(Base_Dados!F$5:F$98)-MIN(Base_Dados!F$5:F$98)=0,1,MAX(Base_Dados!F$5:F$98)-MIN(Base_Dados!F$5:F$98)))) * F$1)))</f>
        <v>7.5359416621011463E-2</v>
      </c>
      <c r="G456" s="106">
        <f>IF(INDEX(Base_Dados!G:G,MATCH($B456,Base_Dados!$B:$B,0))=0,0,
MAX(0, MIN(G$1,
((INDEX(Base_Dados!G:G,MATCH($B456,Base_Dados!$B:$B,0))-MIN(Base_Dados!G$5:G$98)) /
(IF(MAX(Base_Dados!G$5:G$98)-MIN(Base_Dados!G$5:G$98)=0,1,MAX(Base_Dados!G$5:G$98)-MIN(Base_Dados!G$5:G$98)))) * G$1)))</f>
        <v>6.3831898807268264E-2</v>
      </c>
      <c r="H456" s="106">
        <f>IF(INDEX(Base_Dados!H:H,MATCH($B456,Base_Dados!$B:$B,0))=0,0,
MAX(0, MIN(H$1,
((INDEX(Base_Dados!H:H,MATCH($B456,Base_Dados!$B:$B,0))-MIN(Base_Dados!H$5:H$98)) /
(IF(MAX(Base_Dados!H$5:H$98)-MIN(Base_Dados!H$5:H$98)=0,1,MAX(Base_Dados!H$5:H$98)-MIN(Base_Dados!H$5:H$98)))) * H$1)))</f>
        <v>6.3239338983429857E-2</v>
      </c>
      <c r="I456" s="106">
        <f>IF(INDEX(Base_Dados!I:I,MATCH($B456,Base_Dados!$B:$B,0))=0,0,
MAX(0, MIN(I$1,
((INDEX(Base_Dados!I:I,MATCH($B456,Base_Dados!$B:$B,0))-MIN(Base_Dados!I$5:I$98)) /
(IF(MAX(Base_Dados!I$5:I$98)-MIN(Base_Dados!I$5:I$98)=0,1,MAX(Base_Dados!I$5:I$98)-MIN(Base_Dados!I$5:I$98)))) * I$1)))</f>
        <v>9.6883476167695257E-2</v>
      </c>
      <c r="J456" s="106">
        <f>IF(INDEX(Base_Dados!J:J,MATCH($B456,Base_Dados!$B:$B,0))=0,0,
MAX(0, MIN(J$1,
((INDEX(Base_Dados!J:J,MATCH($B456,Base_Dados!$B:$B,0))-MIN(Base_Dados!J$5:J$98)) /
(IF(MAX(Base_Dados!J$5:J$98)-MIN(Base_Dados!J$5:J$98)=0,1,MAX(Base_Dados!J$5:J$98)-MIN(Base_Dados!J$5:J$98)))) * J$1)))</f>
        <v>0.1257160062800651</v>
      </c>
      <c r="K456" s="106">
        <f>IF(INDEX(Base_Dados!K:K,MATCH($B456,Base_Dados!$B:$B,0))=0,0,
MAX(0, MIN(K$1,
((INDEX(Base_Dados!K:K,MATCH($B456,Base_Dados!$B:$B,0))-MIN(Base_Dados!K$5:K$98)) /
(IF(MAX(Base_Dados!K$5:K$98)-MIN(Base_Dados!K$5:K$98)=0,1,MAX(Base_Dados!K$5:K$98)-MIN(Base_Dados!K$5:K$98)))) * K$1)))</f>
        <v>0.12464780858676207</v>
      </c>
      <c r="L456" s="106">
        <f>IF(INDEX(Base_Dados!L:L,MATCH($B456,Base_Dados!$B:$B,0))=0,0,
MAX(0, MIN(L$1,
((INDEX(Base_Dados!L:L,MATCH($B456,Base_Dados!$B:$B,0))-MIN(Base_Dados!L$5:L$98)) /
(IF(MAX(Base_Dados!L$5:L$98)-MIN(Base_Dados!L$5:L$98)=0,1,MAX(Base_Dados!L$5:L$98)-MIN(Base_Dados!L$5:L$98)))) * L$1)))</f>
        <v>0.18078870339497399</v>
      </c>
      <c r="M456" s="106">
        <f>IF(INDEX(Base_Dados!M:M,MATCH($B456,Base_Dados!$B:$B,0))=0,0,
MAX(0, MIN(M$1,
((INDEX(Base_Dados!M:M,MATCH($B456,Base_Dados!$B:$B,0))-MIN(Base_Dados!M$5:M$98)) /
(IF(MAX(Base_Dados!M$5:M$98)-MIN(Base_Dados!M$5:M$98)=0,1,MAX(Base_Dados!M$5:M$98)-MIN(Base_Dados!M$5:M$98)))) * M$1)))</f>
        <v>0.22562099125364432</v>
      </c>
      <c r="N456" s="106">
        <f>IF(INDEX(Base_Dados!N:N,MATCH($B456,Base_Dados!$B:$B,0))=0,0,
MAX(0, MIN(N$1,
((INDEX(Base_Dados!N:N,MATCH($B456,Base_Dados!$B:$B,0))-MIN(Base_Dados!N$5:N$98)) /
(IF(MAX(Base_Dados!N$5:N$98)-MIN(Base_Dados!N$5:N$98)=0,1,MAX(Base_Dados!N$5:N$98)-MIN(Base_Dados!N$5:N$98)))) * N$1)))</f>
        <v>0.25393106875377136</v>
      </c>
      <c r="O456" s="106">
        <f>IF(INDEX(Base_Dados!O:O,MATCH($B456,Base_Dados!$B:$B,0))=0,0,
MAX(0, MIN(O$1,
((INDEX(Base_Dados!O:O,MATCH($B456,Base_Dados!$B:$B,0))-MIN(Base_Dados!O$5:O$98)) /
(IF(MAX(Base_Dados!O$5:O$98)-MIN(Base_Dados!O$5:O$98)=0,1,MAX(Base_Dados!O$5:O$98)-MIN(Base_Dados!O$5:O$98)))) * O$1)))</f>
        <v>0.30241373543675792</v>
      </c>
      <c r="P456" s="106">
        <f>IF(INDEX(Base_Dados!P:P,MATCH($B456,Base_Dados!$B:$B,0))=0,0,
MAX(0, MIN(P$1,
((INDEX(Base_Dados!P:P,MATCH($B456,Base_Dados!$B:$B,0))-MIN(Base_Dados!P$5:P$98)) /
(IF(MAX(Base_Dados!P$5:P$98)-MIN(Base_Dados!P$5:P$98)=0,1,MAX(Base_Dados!P$5:P$98)-MIN(Base_Dados!P$5:P$98)))) * P$1)))</f>
        <v>0.17788889860408399</v>
      </c>
      <c r="Q456" s="106">
        <f>IF(INDEX(Base_Dados!Q:Q,MATCH($B456,Base_Dados!$B:$B,0))=0,0,
MAX(0, MIN(Q$1,
((INDEX(Base_Dados!Q:Q,MATCH($B456,Base_Dados!$B:$B,0))-MIN(Base_Dados!Q$5:Q$98)) /
(IF(MAX(Base_Dados!Q$5:Q$98)-MIN(Base_Dados!Q$5:Q$98)=0,1,MAX(Base_Dados!Q$5:Q$98)-MIN(Base_Dados!Q$5:Q$98)))) * Q$1)))</f>
        <v>0.11518614080353852</v>
      </c>
      <c r="R456" s="106">
        <f>IF(INDEX(Base_Dados!R:R,MATCH($B456,Base_Dados!$B:$B,0))=0,0,
MAX(0, MIN(R$1,
((INDEX(Base_Dados!R:R,MATCH($B456,Base_Dados!$B:$B,0))-MIN(Base_Dados!R$5:R$98)) /
(IF(MAX(Base_Dados!R$5:R$98)-MIN(Base_Dados!R$5:R$98)=0,1,MAX(Base_Dados!R$5:R$98)-MIN(Base_Dados!R$5:R$98)))) * R$1)))</f>
        <v>8.1330336680579693E-2</v>
      </c>
      <c r="S456" s="106">
        <f>IF(INDEX(Base_Dados!S:S,MATCH($B456,Base_Dados!$B:$B,0))=0,0,
MAX(0, MIN(S$1,
((INDEX(Base_Dados!S:S,MATCH($B456,Base_Dados!$B:$B,0))-MIN(Base_Dados!S$5:S$98)) /
(IF(MAX(Base_Dados!S$5:S$98)-MIN(Base_Dados!S$5:S$98)=0,1,MAX(Base_Dados!S$5:S$98)-MIN(Base_Dados!S$5:S$98)))) * S$1)))</f>
        <v>0.13616415786714595</v>
      </c>
      <c r="T456" s="106">
        <f>IF(INDEX(Base_Dados!T:T,MATCH($B456,Base_Dados!$B:$B,0))=0,0,
MAX(0, MIN(T$1,
((INDEX(Base_Dados!T:T,MATCH($B456,Base_Dados!$B:$B,0))-MIN(Base_Dados!T$5:T$98)) /
(IF(MAX(Base_Dados!T$5:T$98)-MIN(Base_Dados!T$5:T$98)=0,1,MAX(Base_Dados!T$5:T$98)-MIN(Base_Dados!T$5:T$98)))) * T$1)))</f>
        <v>0.8214404141392464</v>
      </c>
      <c r="U456" s="106">
        <f>IF(INDEX(Base_Dados!U:U,MATCH($B456,Base_Dados!$B:$B,0))=0,0,
MAX(0, MIN(U$1,
((INDEX(Base_Dados!U:U,MATCH($B456,Base_Dados!$B:$B,0))-MIN(Base_Dados!U$5:U$98)) /
(IF(MAX(Base_Dados!U$5:U$98)-MIN(Base_Dados!U$5:U$98)=0,1,MAX(Base_Dados!U$5:U$98)-MIN(Base_Dados!U$5:U$98)))) * U$1)))</f>
        <v>1.1227722112465441</v>
      </c>
      <c r="V456" s="106">
        <f>IF(INDEX(Base_Dados!V:V,MATCH($B456,Base_Dados!$B:$B,0))=0,0,
MAX(0, MIN(V$1,
((INDEX(Base_Dados!V:V,MATCH($B456,Base_Dados!$B:$B,0))-MIN(Base_Dados!V$5:V$98)) /
(IF(MAX(Base_Dados!V$5:V$98)-MIN(Base_Dados!V$5:V$98)=0,1,MAX(Base_Dados!V$5:V$98)-MIN(Base_Dados!V$5:V$98)))) * V$1)))</f>
        <v>0.10155178733861005</v>
      </c>
      <c r="W456" s="106">
        <f>IF(INDEX(Base_Dados!W:W,MATCH($B456,Base_Dados!$B:$B,0))=0,0,
MAX(0, MIN(W$1,
((INDEX(Base_Dados!W:W,MATCH($B456,Base_Dados!$B:$B,0))-MIN(Base_Dados!W$5:W$98)) /
(IF(MAX(Base_Dados!W$5:W$98)-MIN(Base_Dados!W$5:W$98)=0,1,MAX(Base_Dados!W$5:W$98)-MIN(Base_Dados!W$5:W$98)))) * W$1)))</f>
        <v>2.4104276210408888</v>
      </c>
      <c r="X456" s="106">
        <f>IF(INDEX(Base_Dados!X:X,MATCH($B456,Base_Dados!$B:$B,0))=0,0,
MAX(0, MIN(X$1,
((INDEX(Base_Dados!X:X,MATCH($B456,Base_Dados!$B:$B,0))-MIN(Base_Dados!X$5:X$98)) /
(IF(MAX(Base_Dados!X$5:X$98)-MIN(Base_Dados!X$5:X$98)=0,1,MAX(Base_Dados!X$5:X$98)-MIN(Base_Dados!X$5:X$98)))) * X$1)))</f>
        <v>2.5423728813559324E-2</v>
      </c>
      <c r="Y456" s="106">
        <f>IF(INDEX(Base_Dados!Y:Y,MATCH($B456,Base_Dados!$B:$B,0))=0,0,
MAX(0, MIN(Y$1,
((INDEX(Base_Dados!Y:Y,MATCH($B456,Base_Dados!$B:$B,0))-MIN(Base_Dados!Y$5:Y$98)) /
(IF(MAX(Base_Dados!Y$5:Y$98)-MIN(Base_Dados!Y$5:Y$98)=0,1,MAX(Base_Dados!Y$5:Y$98)-MIN(Base_Dados!Y$5:Y$98)))) * Y$1)))</f>
        <v>3.3088235294117647E-2</v>
      </c>
      <c r="Z456" s="106">
        <f>IF(INDEX(Base_Dados!Z:Z,MATCH($B456,Base_Dados!$B:$B,0))=0,0,
MAX(0, MIN(Z$1,
((INDEX(Base_Dados!Z:Z,MATCH($B456,Base_Dados!$B:$B,0))-MIN(Base_Dados!Z$5:Z$98)) /
(IF(MAX(Base_Dados!Z$5:Z$98)-MIN(Base_Dados!Z$5:Z$98)=0,1,MAX(Base_Dados!Z$5:Z$98)-MIN(Base_Dados!Z$5:Z$98)))) * Z$1)))</f>
        <v>0</v>
      </c>
      <c r="AA456" s="106">
        <f>IF(INDEX(Base_Dados!AA:AA,MATCH($B456,Base_Dados!$B:$B,0))=0,0,
MAX(0, MIN(AA$1,
((INDEX(Base_Dados!AA:AA,MATCH($B456,Base_Dados!$B:$B,0))-MIN(Base_Dados!AA$5:AA$98)) /
(IF(MAX(Base_Dados!AA$5:AA$98)-MIN(Base_Dados!AA$5:AA$98)=0,1,MAX(Base_Dados!AA$5:AA$98)-MIN(Base_Dados!AA$5:AA$98)))) * AA$1)))</f>
        <v>1.048951048951049E-2</v>
      </c>
      <c r="AB456" s="106">
        <f>IF(INDEX(Base_Dados!AB:AB,MATCH($B456,Base_Dados!$B:$B,0))=0,0,
MAX(0, MIN(AB$1,
((INDEX(Base_Dados!AB:AB,MATCH($B456,Base_Dados!$B:$B,0))-MIN(Base_Dados!AB$5:AB$98)) /
(IF(MAX(Base_Dados!AB$5:AB$98)-MIN(Base_Dados!AB$5:AB$98)=0,1,MAX(Base_Dados!AB$5:AB$98)-MIN(Base_Dados!AB$5:AB$98)))) * AB$1)))</f>
        <v>0.12549443500778029</v>
      </c>
      <c r="AC456" s="106">
        <f>IF(INDEX(Base_Dados!AC:AC,MATCH($B456,Base_Dados!$B:$B,0))=0,0,
MAX(0, MIN(AC$1,
((INDEX(Base_Dados!AC:AC,MATCH($B456,Base_Dados!$B:$B,0))-MIN(Base_Dados!AC$5:AC$98)) /
(IF(MAX(Base_Dados!AC$5:AC$98)-MIN(Base_Dados!AC$5:AC$98)=0,1,MAX(Base_Dados!AC$5:AC$98)-MIN(Base_Dados!AC$5:AC$98)))) * AC$1)))</f>
        <v>0.11768886105222587</v>
      </c>
      <c r="AD456" s="106">
        <f>IF(INDEX(Base_Dados!AD:AD,MATCH($B456,Base_Dados!$B:$B,0))=0,0,
MAX(0, MIN(AD$1,
((INDEX(Base_Dados!AD:AD,MATCH($B456,Base_Dados!$B:$B,0))-MIN(Base_Dados!AD$5:AD$98)) /
(IF(MAX(Base_Dados!AD$5:AD$98)-MIN(Base_Dados!AD$5:AD$98)=0,1,MAX(Base_Dados!AD$5:AD$98)-MIN(Base_Dados!AD$5:AD$98)))) * AD$1)))</f>
        <v>8.7191243898831539E-2</v>
      </c>
      <c r="AE456" s="106">
        <f>IF(INDEX(Base_Dados!AE:AE,MATCH($B456,Base_Dados!$B:$B,0))=0,0,
MAX(0, MIN(AE$1,
((INDEX(Base_Dados!AE:AE,MATCH($B456,Base_Dados!$B:$B,0))-MIN(Base_Dados!AE$5:AE$98)) /
(IF(MAX(Base_Dados!AE$5:AE$98)-MIN(Base_Dados!AE$5:AE$98)=0,1,MAX(Base_Dados!AE$5:AE$98)-MIN(Base_Dados!AE$5:AE$98)))) * AE$1)))</f>
        <v>4.3448870990939165E-2</v>
      </c>
      <c r="AF456" s="106">
        <f>IF(INDEX(Base_Dados!AF:AF,MATCH($B456,Base_Dados!$B:$B,0))=0,0,
MAX(0, MIN(AF$1,
((INDEX(Base_Dados!AF:AF,MATCH($B456,Base_Dados!$B:$B,0))-MIN(Base_Dados!AF$5:AF$98)) /
(IF(MAX(Base_Dados!AF$5:AF$98)-MIN(Base_Dados!AF$5:AF$98)=0,1,MAX(Base_Dados!AF$5:AF$98)-MIN(Base_Dados!AF$5:AF$98)))) * AF$1)))</f>
        <v>6.4450880338344133E-2</v>
      </c>
      <c r="AG456" s="106">
        <f>IF(INDEX(Base_Dados!AG:AG,MATCH($B456,Base_Dados!$B:$B,0))=0,0,
MAX(0, MIN(AG$1,
((INDEX(Base_Dados!AG:AG,MATCH($B456,Base_Dados!$B:$B,0))-MIN(Base_Dados!AG$5:AG$98)) /
(IF(MAX(Base_Dados!AG$5:AG$98)-MIN(Base_Dados!AG$5:AG$98)=0,1,MAX(Base_Dados!AG$5:AG$98)-MIN(Base_Dados!AG$5:AG$98)))) * AG$1)))</f>
        <v>0.11518614080353852</v>
      </c>
      <c r="AH456" s="106">
        <f>IF(INDEX(Base_Dados!AH:AH,MATCH($B456,Base_Dados!$B:$B,0))=0,0,
MAX(0, MIN(AH$1,
((INDEX(Base_Dados!AH:AH,MATCH($B456,Base_Dados!$B:$B,0))-MIN(Base_Dados!AH$5:AH$98)) /
(IF(MAX(Base_Dados!AH$5:AH$98)-MIN(Base_Dados!AH$5:AH$98)=0,1,MAX(Base_Dados!AH$5:AH$98)-MIN(Base_Dados!AH$5:AH$98)))) * AH$1)))</f>
        <v>1.4961596684150194</v>
      </c>
      <c r="AI456" s="106">
        <f>IF(INDEX(Base_Dados!AI:AI,MATCH($B456,Base_Dados!$B:$B,0))=0,0,
MAX(0, MIN(AI$1,
((INDEX(Base_Dados!AI:AI,MATCH($B456,Base_Dados!$B:$B,0))-MIN(Base_Dados!AI$5:AI$98)) /
(IF(MAX(Base_Dados!AI$5:AI$98)-MIN(Base_Dados!AI$5:AI$98)=0,1,MAX(Base_Dados!AI$5:AI$98)-MIN(Base_Dados!AI$5:AI$98)))) * AI$1)))</f>
        <v>0.4642857142857143</v>
      </c>
      <c r="AJ456" s="106">
        <f>IF(INDEX(Base_Dados!AJ:AJ,MATCH($B456,Base_Dados!$B:$B,0))=0,0,
MAX(0, MIN(AJ$1,
((INDEX(Base_Dados!AJ:AJ,MATCH($B456,Base_Dados!$B:$B,0))-MIN(Base_Dados!AJ$5:AJ$98)) /
(IF(MAX(Base_Dados!AJ$5:AJ$98)-MIN(Base_Dados!AJ$5:AJ$98)=0,1,MAX(Base_Dados!AJ$5:AJ$98)-MIN(Base_Dados!AJ$5:AJ$98)))) * AJ$1)))</f>
        <v>0.53113553113553114</v>
      </c>
      <c r="AK456" s="106">
        <f>IF(INDEX(Base_Dados!AK:AK,MATCH($B456,Base_Dados!$B:$B,0))=0,0,
MAX(0, MIN(AK$1,
((INDEX(Base_Dados!AK:AK,MATCH($B456,Base_Dados!$B:$B,0))-MIN(Base_Dados!AK$5:AK$98)) /
(IF(MAX(Base_Dados!AK$5:AK$98)-MIN(Base_Dados!AK$5:AK$98)=0,1,MAX(Base_Dados!AK$5:AK$98)-MIN(Base_Dados!AK$5:AK$98)))) * AK$1)))</f>
        <v>2.0689655172413793E-2</v>
      </c>
      <c r="AL456" s="106">
        <f>IF(INDEX(Base_Dados!AL:AL,MATCH($B456,Base_Dados!$B:$B,0))=0,0,
MAX(0, MIN(AL$1,
((INDEX(Base_Dados!AL:AL,MATCH($B456,Base_Dados!$B:$B,0))-MIN(Base_Dados!AL$5:AL$98)) /
(IF(MAX(Base_Dados!AL$5:AL$98)-MIN(Base_Dados!AL$5:AL$98)=0,1,MAX(Base_Dados!AL$5:AL$98)-MIN(Base_Dados!AL$5:AL$98)))) * AL$1)))</f>
        <v>0</v>
      </c>
      <c r="AM456" s="106">
        <f>IF(INDEX(Base_Dados!AM:AM,MATCH($B456,Base_Dados!$B:$B,0))=0,0,
MAX(0, MIN(AM$1,
((INDEX(Base_Dados!AM:AM,MATCH($B456,Base_Dados!$B:$B,0))-MIN(Base_Dados!AM$5:AM$98)) /
(IF(MAX(Base_Dados!AM$5:AM$98)-MIN(Base_Dados!AM$5:AM$98)=0,1,MAX(Base_Dados!AM$5:AM$98)-MIN(Base_Dados!AM$5:AM$98)))) * AM$1)))</f>
        <v>0.12014500258933196</v>
      </c>
      <c r="AN456" s="106">
        <f>IF(INDEX(Base_Dados!AN:AN,MATCH($B456,Base_Dados!$B:$B,0))=0,0,
MAX(0, MIN(AN$1,
((INDEX(Base_Dados!AN:AN,MATCH($B456,Base_Dados!$B:$B,0))-MIN(Base_Dados!AN$5:AN$98)) /
(IF(MAX(Base_Dados!AN$5:AN$98)-MIN(Base_Dados!AN$5:AN$98)=0,1,MAX(Base_Dados!AN$5:AN$98)-MIN(Base_Dados!AN$5:AN$98)))) * AN$1)))</f>
        <v>0.26751433557716281</v>
      </c>
      <c r="AO456" s="106">
        <f>IF(INDEX(Base_Dados!AO:AO,MATCH($B456,Base_Dados!$B:$B,0))=0,0,
MAX(0, MIN(AO$1,
((INDEX(Base_Dados!AO:AO,MATCH($B456,Base_Dados!$B:$B,0))-MIN(Base_Dados!AO$5:AO$98)) /
(IF(MAX(Base_Dados!AO$5:AO$98)-MIN(Base_Dados!AO$5:AO$98)=0,1,MAX(Base_Dados!AO$5:AO$98)-MIN(Base_Dados!AO$5:AO$98)))) * AO$1)))</f>
        <v>0</v>
      </c>
      <c r="AP456" s="106">
        <f>IF(INDEX(Base_Dados!AP:AP,MATCH($B456,Base_Dados!$B:$B,0))=0,0,
MAX(0, MIN(AP$1,
((INDEX(Base_Dados!AP:AP,MATCH($B456,Base_Dados!$B:$B,0))-MIN(Base_Dados!AP$5:AP$98)) /
(IF(MAX(Base_Dados!AP$5:AP$98)-MIN(Base_Dados!AP$5:AP$98)=0,1,MAX(Base_Dados!AP$5:AP$98)-MIN(Base_Dados!AP$5:AP$98)))) * AP$1)))</f>
        <v>4.3577981651376149E-2</v>
      </c>
      <c r="AQ456" s="106">
        <f>IF(INDEX(Base_Dados!AQ:AQ,MATCH($B456,Base_Dados!$B:$B,0))=0,0,
MAX(0, MIN(AQ$1,
((INDEX(Base_Dados!AQ:AQ,MATCH($B456,Base_Dados!$B:$B,0))-MIN(Base_Dados!AQ$5:AQ$98)) /
(IF(MAX(Base_Dados!AQ$5:AQ$98)-MIN(Base_Dados!AQ$5:AQ$98)=0,1,MAX(Base_Dados!AQ$5:AQ$98)-MIN(Base_Dados!AQ$5:AQ$98)))) * AQ$1)))</f>
        <v>1.6666666666666666E-2</v>
      </c>
      <c r="AR456" s="106">
        <f>IF(INDEX(Base_Dados!AR:AR,MATCH($B456,Base_Dados!$B:$B,0))=0,0,
MAX(0, MIN(AR$1,
((INDEX(Base_Dados!AR:AR,MATCH($B456,Base_Dados!$B:$B,0))-MIN(Base_Dados!AR$5:AR$98)) /
(IF(MAX(Base_Dados!AR$5:AR$98)-MIN(Base_Dados!AR$5:AR$98)=0,1,MAX(Base_Dados!AR$5:AR$98)-MIN(Base_Dados!AR$5:AR$98)))) * AR$1)))</f>
        <v>1.6129032258064516E-2</v>
      </c>
      <c r="AS456" s="106">
        <f>IF(INDEX(Base_Dados!AS:AS,MATCH($B456,Base_Dados!$B:$B,0))=0,0,
MAX(0, MIN(AS$1,
((INDEX(Base_Dados!AS:AS,MATCH($B456,Base_Dados!$B:$B,0))-MIN(Base_Dados!AS$5:AS$98)) /
(IF(MAX(Base_Dados!AS$5:AS$98)-MIN(Base_Dados!AS$5:AS$98)=0,1,MAX(Base_Dados!AS$5:AS$98)-MIN(Base_Dados!AS$5:AS$98)))) * AS$1)))</f>
        <v>2.4390243902439025E-2</v>
      </c>
      <c r="AT456" s="106">
        <f>IF(INDEX(Base_Dados!AT:AT,MATCH($B456,Base_Dados!$B:$B,0))=0,0,
MAX(0, MIN(AT$1,
((INDEX(Base_Dados!AT:AT,MATCH($B456,Base_Dados!$B:$B,0))-MIN(Base_Dados!AT$5:AT$98)) /
(IF(MAX(Base_Dados!AT$5:AT$98)-MIN(Base_Dados!AT$5:AT$98)=0,1,MAX(Base_Dados!AT$5:AT$98)-MIN(Base_Dados!AT$5:AT$98)))) * AT$1)))</f>
        <v>0</v>
      </c>
      <c r="AU456" s="106">
        <f>IF(INDEX(Base_Dados!AU:AU,MATCH($B456,Base_Dados!$B:$B,0))=0,0,
MAX(0, MIN(AU$1,
((INDEX(Base_Dados!AU:AU,MATCH($B456,Base_Dados!$B:$B,0))-MIN(Base_Dados!AU$5:AU$98)) /
(IF(MAX(Base_Dados!AU$5:AU$98)-MIN(Base_Dados!AU$5:AU$98)=0,1,MAX(Base_Dados!AU$5:AU$98)-MIN(Base_Dados!AU$5:AU$98)))) * AU$1)))</f>
        <v>3.2771535580524341E-2</v>
      </c>
      <c r="AV456" s="106">
        <f>IF(INDEX(Base_Dados!AV:AV,MATCH($B456,Base_Dados!$B:$B,0))=0,0,
MAX(0, MIN(AV$1,
((INDEX(Base_Dados!AV:AV,MATCH($B456,Base_Dados!$B:$B,0))-MIN(Base_Dados!AV$5:AV$98)) /
(IF(MAX(Base_Dados!AV$5:AV$98)-MIN(Base_Dados!AV$5:AV$98)=0,1,MAX(Base_Dados!AV$5:AV$98)-MIN(Base_Dados!AV$5:AV$98)))) * AV$1)))</f>
        <v>0</v>
      </c>
      <c r="AW456" s="106">
        <f>IF(INDEX(Base_Dados!AW:AW,MATCH($B456,Base_Dados!$B:$B,0))=0,0,
MAX(0, MIN(AW$1,
((INDEX(Base_Dados!AW:AW,MATCH($B456,Base_Dados!$B:$B,0))-MIN(Base_Dados!AW$5:AW$98)) /
(IF(MAX(Base_Dados!AW$5:AW$98)-MIN(Base_Dados!AW$5:AW$98)=0,1,MAX(Base_Dados!AW$5:AW$98)-MIN(Base_Dados!AW$5:AW$98)))) * AW$1)))</f>
        <v>0</v>
      </c>
      <c r="AX456" s="106">
        <f>IF(INDEX(Base_Dados!AX:AX,MATCH($B456,Base_Dados!$B:$B,0))=0,0,
MAX(0, MIN(AX$1,
((INDEX(Base_Dados!AX:AX,MATCH($B456,Base_Dados!$B:$B,0))-MIN(Base_Dados!AX$5:AX$98)) /
(IF(MAX(Base_Dados!AX$5:AX$98)-MIN(Base_Dados!AX$5:AX$98)=0,1,MAX(Base_Dados!AX$5:AX$98)-MIN(Base_Dados!AX$5:AX$98)))) * AX$1)))</f>
        <v>0.10056120819455217</v>
      </c>
      <c r="AY456" s="106">
        <f>IF(INDEX(Base_Dados!AY:AY,MATCH($B456,Base_Dados!$B:$B,0))=0,0,
MAX(0, MIN(AY$1,
((INDEX(Base_Dados!AY:AY,MATCH($B456,Base_Dados!$B:$B,0))-MIN(Base_Dados!AY$5:AY$98)) /
(IF(MAX(Base_Dados!AY$5:AY$98)-MIN(Base_Dados!AY$5:AY$98)=0,1,MAX(Base_Dados!AY$5:AY$98)-MIN(Base_Dados!AY$5:AY$98)))) * AY$1)))</f>
        <v>4.2202439828552589E-2</v>
      </c>
      <c r="AZ456" s="106">
        <f>IF(INDEX(Base_Dados!AZ:AZ,MATCH($B456,Base_Dados!$B:$B,0))=0,0,
MAX(0, MIN(AZ$1,
((INDEX(Base_Dados!AZ:AZ,MATCH($B456,Base_Dados!$B:$B,0))-MIN(Base_Dados!AZ$5:AZ$98)) /
(IF(MAX(Base_Dados!AZ$5:AZ$98)-MIN(Base_Dados!AZ$5:AZ$98)=0,1,MAX(Base_Dados!AZ$5:AZ$98)-MIN(Base_Dados!AZ$5:AZ$98)))) * AZ$1)))</f>
        <v>0.5</v>
      </c>
      <c r="BA456" s="106">
        <f>IF(INDEX(Base_Dados!BA:BA,MATCH($B456,Base_Dados!$B:$B,0))=0,0,
MAX(0, MIN(BA$1,
((INDEX(Base_Dados!BA:BA,MATCH($B456,Base_Dados!$B:$B,0))-MIN(Base_Dados!BA$5:BA$98)) /
(IF(MAX(Base_Dados!BA$5:BA$98)-MIN(Base_Dados!BA$5:BA$98)=0,1,MAX(Base_Dados!BA$5:BA$98)-MIN(Base_Dados!BA$5:BA$98)))) * BA$1)))</f>
        <v>4.6204400630564621E-2</v>
      </c>
      <c r="BB456" s="106">
        <f>IF(INDEX(Base_Dados!BB:BB,MATCH($B456,Base_Dados!$B:$B,0))=0,0,
MAX(0, MIN(BB$1,
((INDEX(Base_Dados!BB:BB,MATCH($B456,Base_Dados!$B:$B,0))-MIN(Base_Dados!BB$5:BB$98)) /
(IF(MAX(Base_Dados!BB$5:BB$98)-MIN(Base_Dados!BB$5:BB$98)=0,1,MAX(Base_Dados!BB$5:BB$98)-MIN(Base_Dados!BB$5:BB$98)))) * BB$1)))</f>
        <v>0.19327714426598672</v>
      </c>
      <c r="BC456" s="106">
        <f>IF(INDEX(Base_Dados!BC:BC,MATCH($B456,Base_Dados!$B:$B,0))=0,0,
MAX(0, MIN(BC$1,
((INDEX(Base_Dados!BC:BC,MATCH($B456,Base_Dados!$B:$B,0))-MIN(Base_Dados!BC$5:BC$98)) /
(IF(MAX(Base_Dados!BC$5:BC$98)-MIN(Base_Dados!BC$5:BC$98)=0,1,MAX(Base_Dados!BC$5:BC$98)-MIN(Base_Dados!BC$5:BC$98)))) * BC$1)))</f>
        <v>2.7201723673579314E-2</v>
      </c>
      <c r="BD456" s="106">
        <f>IF(INDEX(Base_Dados!BD:BD,MATCH($B456,Base_Dados!$B:$B,0))=0,0,
MAX(0, MIN(BD$1,
((INDEX(Base_Dados!BD:BD,MATCH($B456,Base_Dados!$B:$B,0))-MIN(Base_Dados!BD$5:BD$98)) /
(IF(MAX(Base_Dados!BD$5:BD$98)-MIN(Base_Dados!BD$5:BD$98)=0,1,MAX(Base_Dados!BD$5:BD$98)-MIN(Base_Dados!BD$5:BD$98)))) * BD$1)))</f>
        <v>3.3307942663250469E-2</v>
      </c>
      <c r="BE456" s="106">
        <f>IF(INDEX(Base_Dados!BE:BE,MATCH($B456,Base_Dados!$B:$B,0))=0,0,
MAX(0, MIN(BE$1,
((INDEX(Base_Dados!BE:BE,MATCH($B456,Base_Dados!$B:$B,0))-MIN(Base_Dados!BE$5:BE$98)) /
(IF(MAX(Base_Dados!BE$5:BE$98)-MIN(Base_Dados!BE$5:BE$98)=0,1,MAX(Base_Dados!BE$5:BE$98)-MIN(Base_Dados!BE$5:BE$98)))) * BE$1)))</f>
        <v>2.408429503261415E-2</v>
      </c>
      <c r="BF456" s="106">
        <f>IF(INDEX(Base_Dados!BF:BF,MATCH($B456,Base_Dados!$B:$B,0))=0,0,
MAX(0, MIN(BF$1,
((INDEX(Base_Dados!BF:BF,MATCH($B456,Base_Dados!$B:$B,0))-MIN(Base_Dados!BF$5:BF$98)) /
(IF(MAX(Base_Dados!BF$5:BF$98)-MIN(Base_Dados!BF$5:BF$98)=0,1,MAX(Base_Dados!BF$5:BF$98)-MIN(Base_Dados!BF$5:BF$98)))) * BF$1)))</f>
        <v>0</v>
      </c>
      <c r="BG456" s="106">
        <f>IF(INDEX(Base_Dados!BG:BG,MATCH($B456,Base_Dados!$B:$B,0))=0,0,
MAX(0, MIN(BG$1,
((INDEX(Base_Dados!BG:BG,MATCH($B456,Base_Dados!$B:$B,0))-MIN(Base_Dados!BG$5:BG$98)) /
(IF(MAX(Base_Dados!BG$5:BG$98)-MIN(Base_Dados!BG$5:BG$98)=0,1,MAX(Base_Dados!BG$5:BG$98)-MIN(Base_Dados!BG$5:BG$98)))) * BG$1)))</f>
        <v>1.12876254180602E-2</v>
      </c>
      <c r="BH456" s="106">
        <f>IF(INDEX(Base_Dados!BH:BH,MATCH($B456,Base_Dados!$B:$B,0))=0,0,
MAX(0, MIN(BH$1,
((INDEX(Base_Dados!BH:BH,MATCH($B456,Base_Dados!$B:$B,0))-MIN(Base_Dados!BH$5:BH$98)) /
(IF(MAX(Base_Dados!BH$5:BH$98)-MIN(Base_Dados!BH$5:BH$98)=0,1,MAX(Base_Dados!BH$5:BH$98)-MIN(Base_Dados!BH$5:BH$98)))) * BH$1)))</f>
        <v>7.6923076923076927E-2</v>
      </c>
      <c r="BI456" s="106">
        <f>IF(INDEX(Base_Dados!BI:BI,MATCH($B456,Base_Dados!$B:$B,0))=0,0,
MAX(0, MIN(BI$1,
((INDEX(Base_Dados!BI:BI,MATCH($B456,Base_Dados!$B:$B,0))-MIN(Base_Dados!BI$5:BI$98)) /
(IF(MAX(Base_Dados!BI$5:BI$98)-MIN(Base_Dados!BI$5:BI$98)=0,1,MAX(Base_Dados!BI$5:BI$98)-MIN(Base_Dados!BI$5:BI$98)))) * BI$1)))</f>
        <v>0.21372854914196568</v>
      </c>
      <c r="BJ456" s="106">
        <f>IF(INDEX(Base_Dados!BJ:BJ,MATCH($B456,Base_Dados!$B:$B,0))=0,0,
MAX(0, MIN(BJ$1,
((INDEX(Base_Dados!BJ:BJ,MATCH($B456,Base_Dados!$B:$B,0))-MIN(Base_Dados!BJ$5:BJ$98)) /
(IF(MAX(Base_Dados!BJ$5:BJ$98)-MIN(Base_Dados!BJ$5:BJ$98)=0,1,MAX(Base_Dados!BJ$5:BJ$98)-MIN(Base_Dados!BJ$5:BJ$98)))) * BJ$1)))</f>
        <v>5.2631578947368418E-2</v>
      </c>
      <c r="BK456" s="106">
        <f>IF(INDEX(Base_Dados!BK:BK,MATCH($B456,Base_Dados!$B:$B,0))=0,0,
MAX(0, MIN(BK$1,
((INDEX(Base_Dados!BK:BK,MATCH($B456,Base_Dados!$B:$B,0))-MIN(Base_Dados!BK$5:BK$98)) /
(IF(MAX(Base_Dados!BK$5:BK$98)-MIN(Base_Dados!BK$5:BK$98)=0,1,MAX(Base_Dados!BK$5:BK$98)-MIN(Base_Dados!BK$5:BK$98)))) * BK$1)))</f>
        <v>7.1428571428571425E-2</v>
      </c>
      <c r="BL456" s="106">
        <f>IF(INDEX(Base_Dados!BL:BL,MATCH($B456,Base_Dados!$B:$B,0))=0,0,
MAX(0, MIN(BL$1,
((INDEX(Base_Dados!BL:BL,MATCH($B456,Base_Dados!$B:$B,0))-MIN(Base_Dados!BL$5:BL$98)) /
(IF(MAX(Base_Dados!BL$5:BL$98)-MIN(Base_Dados!BL$5:BL$98)=0,1,MAX(Base_Dados!BL$5:BL$98)-MIN(Base_Dados!BL$5:BL$98)))) * BL$1)))</f>
        <v>0.10586319218241043</v>
      </c>
      <c r="BM456" s="106">
        <f>IF(INDEX(Base_Dados!BM:BM,MATCH($B456,Base_Dados!$B:$B,0))=0,0,
MAX(0, MIN(BM$1,
((INDEX(Base_Dados!BM:BM,MATCH($B456,Base_Dados!$B:$B,0))-MIN(Base_Dados!BM$5:BM$98)) /
(IF(MAX(Base_Dados!BM$5:BM$98)-MIN(Base_Dados!BM$5:BM$98)=0,1,MAX(Base_Dados!BM$5:BM$98)-MIN(Base_Dados!BM$5:BM$98)))) * BM$1)))</f>
        <v>1</v>
      </c>
      <c r="BN456" s="106">
        <f>IF(INDEX(Base_Dados!BN:BN,MATCH($B456,Base_Dados!$B:$B,0))=0,0,
MAX(0, MIN(BN$1,
((INDEX(Base_Dados!BN:BN,MATCH($B456,Base_Dados!$B:$B,0))-MIN(Base_Dados!BN$5:BN$98)) /
(IF(MAX(Base_Dados!BN$5:BN$98)-MIN(Base_Dados!BN$5:BN$98)=0,1,MAX(Base_Dados!BN$5:BN$98)-MIN(Base_Dados!BN$5:BN$98)))) * BN$1)))</f>
        <v>1.6725086759921171E-2</v>
      </c>
      <c r="BO456" s="106">
        <f>IF(INDEX(Base_Dados!BO:BO,MATCH($B456,Base_Dados!$B:$B,0))=0,0,
MAX(0, MIN(BO$1,
((INDEX(Base_Dados!BO:BO,MATCH($B456,Base_Dados!$B:$B,0))-MIN(Base_Dados!BO$5:BO$98)) /
(IF(MAX(Base_Dados!BO$5:BO$98)-MIN(Base_Dados!BO$5:BO$98)=0,1,MAX(Base_Dados!BO$5:BO$98)-MIN(Base_Dados!BO$5:BO$98)))) * BO$1)))</f>
        <v>2.5862068965517241E-2</v>
      </c>
      <c r="BP456" s="106">
        <f t="shared" si="28"/>
        <v>13.106433328629992</v>
      </c>
      <c r="BQ456" s="111">
        <f t="shared" si="29"/>
        <v>0.39490073596628006</v>
      </c>
      <c r="BR456" s="112">
        <f t="shared" si="30"/>
        <v>8.0392422488256787E-2</v>
      </c>
      <c r="BS456" s="113">
        <f t="shared" si="31"/>
        <v>13.026040906141734</v>
      </c>
    </row>
    <row r="457" spans="1:71">
      <c r="A457" s="21">
        <v>42002</v>
      </c>
      <c r="B457" s="21" t="s">
        <v>603</v>
      </c>
      <c r="C457" s="21" t="s">
        <v>598</v>
      </c>
      <c r="D457" s="105">
        <f>IF(INDEX(Base_Dados!D:D,MATCH($B457,Base_Dados!$B:$B,0))=0,0,
MAX(0, MIN(D$1,
((INDEX(Base_Dados!D:D,MATCH($B457,Base_Dados!$B:$B,0))-MIN(Base_Dados!D$5:D$98)) /
(IF(MAX(Base_Dados!D$5:D$98)-MIN(Base_Dados!D$5:D$98)=0,1,MAX(Base_Dados!D$5:D$98)-MIN(Base_Dados!D$5:D$98)))) * D$1)))</f>
        <v>0.95483385142382016</v>
      </c>
      <c r="E457" s="106">
        <f>IF(INDEX(Base_Dados!E:E,MATCH($B457,Base_Dados!$B:$B,0))=0,0,
MAX(0, MIN(E$1,
((INDEX(Base_Dados!E:E,MATCH($B457,Base_Dados!$B:$B,0))-MIN(Base_Dados!E$5:E$98)) /
(IF(MAX(Base_Dados!E$5:E$98)-MIN(Base_Dados!E$5:E$98)=0,1,MAX(Base_Dados!E$5:E$98)-MIN(Base_Dados!E$5:E$98)))) * E$1)))</f>
        <v>0.26856387220111833</v>
      </c>
      <c r="F457" s="106">
        <f>IF(INDEX(Base_Dados!F:F,MATCH($B457,Base_Dados!$B:$B,0))=0,0,
MAX(0, MIN(F$1,
((INDEX(Base_Dados!F:F,MATCH($B457,Base_Dados!$B:$B,0))-MIN(Base_Dados!F$5:F$98)) /
(IF(MAX(Base_Dados!F$5:F$98)-MIN(Base_Dados!F$5:F$98)=0,1,MAX(Base_Dados!F$5:F$98)-MIN(Base_Dados!F$5:F$98)))) * F$1)))</f>
        <v>0.2473504241210587</v>
      </c>
      <c r="G457" s="106">
        <f>IF(INDEX(Base_Dados!G:G,MATCH($B457,Base_Dados!$B:$B,0))=0,0,
MAX(0, MIN(G$1,
((INDEX(Base_Dados!G:G,MATCH($B457,Base_Dados!$B:$B,0))-MIN(Base_Dados!G$5:G$98)) /
(IF(MAX(Base_Dados!G$5:G$98)-MIN(Base_Dados!G$5:G$98)=0,1,MAX(Base_Dados!G$5:G$98)-MIN(Base_Dados!G$5:G$98)))) * G$1)))</f>
        <v>0.22271242714592468</v>
      </c>
      <c r="H457" s="106">
        <f>IF(INDEX(Base_Dados!H:H,MATCH($B457,Base_Dados!$B:$B,0))=0,0,
MAX(0, MIN(H$1,
((INDEX(Base_Dados!H:H,MATCH($B457,Base_Dados!$B:$B,0))-MIN(Base_Dados!H$5:H$98)) /
(IF(MAX(Base_Dados!H$5:H$98)-MIN(Base_Dados!H$5:H$98)=0,1,MAX(Base_Dados!H$5:H$98)-MIN(Base_Dados!H$5:H$98)))) * H$1)))</f>
        <v>0.23527359735235581</v>
      </c>
      <c r="I457" s="106">
        <f>IF(INDEX(Base_Dados!I:I,MATCH($B457,Base_Dados!$B:$B,0))=0,0,
MAX(0, MIN(I$1,
((INDEX(Base_Dados!I:I,MATCH($B457,Base_Dados!$B:$B,0))-MIN(Base_Dados!I$5:I$98)) /
(IF(MAX(Base_Dados!I$5:I$98)-MIN(Base_Dados!I$5:I$98)=0,1,MAX(Base_Dados!I$5:I$98)-MIN(Base_Dados!I$5:I$98)))) * I$1)))</f>
        <v>0.29775498585366172</v>
      </c>
      <c r="J457" s="106">
        <f>IF(INDEX(Base_Dados!J:J,MATCH($B457,Base_Dados!$B:$B,0))=0,0,
MAX(0, MIN(J$1,
((INDEX(Base_Dados!J:J,MATCH($B457,Base_Dados!$B:$B,0))-MIN(Base_Dados!J$5:J$98)) /
(IF(MAX(Base_Dados!J$5:J$98)-MIN(Base_Dados!J$5:J$98)=0,1,MAX(Base_Dados!J$5:J$98)-MIN(Base_Dados!J$5:J$98)))) * J$1)))</f>
        <v>0.3570412959683798</v>
      </c>
      <c r="K457" s="106">
        <f>IF(INDEX(Base_Dados!K:K,MATCH($B457,Base_Dados!$B:$B,0))=0,0,
MAX(0, MIN(K$1,
((INDEX(Base_Dados!K:K,MATCH($B457,Base_Dados!$B:$B,0))-MIN(Base_Dados!K$5:K$98)) /
(IF(MAX(Base_Dados!K$5:K$98)-MIN(Base_Dados!K$5:K$98)=0,1,MAX(Base_Dados!K$5:K$98)-MIN(Base_Dados!K$5:K$98)))) * K$1)))</f>
        <v>0.33916033094812165</v>
      </c>
      <c r="L457" s="106">
        <f>IF(INDEX(Base_Dados!L:L,MATCH($B457,Base_Dados!$B:$B,0))=0,0,
MAX(0, MIN(L$1,
((INDEX(Base_Dados!L:L,MATCH($B457,Base_Dados!$B:$B,0))-MIN(Base_Dados!L$5:L$98)) /
(IF(MAX(Base_Dados!L$5:L$98)-MIN(Base_Dados!L$5:L$98)=0,1,MAX(Base_Dados!L$5:L$98)-MIN(Base_Dados!L$5:L$98)))) * L$1)))</f>
        <v>0.44234536696296184</v>
      </c>
      <c r="M457" s="106">
        <f>IF(INDEX(Base_Dados!M:M,MATCH($B457,Base_Dados!$B:$B,0))=0,0,
MAX(0, MIN(M$1,
((INDEX(Base_Dados!M:M,MATCH($B457,Base_Dados!$B:$B,0))-MIN(Base_Dados!M$5:M$98)) /
(IF(MAX(Base_Dados!M$5:M$98)-MIN(Base_Dados!M$5:M$98)=0,1,MAX(Base_Dados!M$5:M$98)-MIN(Base_Dados!M$5:M$98)))) * M$1)))</f>
        <v>0.47837900874635569</v>
      </c>
      <c r="N457" s="106">
        <f>IF(INDEX(Base_Dados!N:N,MATCH($B457,Base_Dados!$B:$B,0))=0,0,
MAX(0, MIN(N$1,
((INDEX(Base_Dados!N:N,MATCH($B457,Base_Dados!$B:$B,0))-MIN(Base_Dados!N$5:N$98)) /
(IF(MAX(Base_Dados!N$5:N$98)-MIN(Base_Dados!N$5:N$98)=0,1,MAX(Base_Dados!N$5:N$98)-MIN(Base_Dados!N$5:N$98)))) * N$1)))</f>
        <v>0.51964647002449149</v>
      </c>
      <c r="O457" s="106">
        <f>IF(INDEX(Base_Dados!O:O,MATCH($B457,Base_Dados!$B:$B,0))=0,0,
MAX(0, MIN(O$1,
((INDEX(Base_Dados!O:O,MATCH($B457,Base_Dados!$B:$B,0))-MIN(Base_Dados!O$5:O$98)) /
(IF(MAX(Base_Dados!O$5:O$98)-MIN(Base_Dados!O$5:O$98)=0,1,MAX(Base_Dados!O$5:O$98)-MIN(Base_Dados!O$5:O$98)))) * O$1)))</f>
        <v>0.57455822509615917</v>
      </c>
      <c r="P457" s="106">
        <f>IF(INDEX(Base_Dados!P:P,MATCH($B457,Base_Dados!$B:$B,0))=0,0,
MAX(0, MIN(P$1,
((INDEX(Base_Dados!P:P,MATCH($B457,Base_Dados!$B:$B,0))-MIN(Base_Dados!P$5:P$98)) /
(IF(MAX(Base_Dados!P$5:P$98)-MIN(Base_Dados!P$5:P$98)=0,1,MAX(Base_Dados!P$5:P$98)-MIN(Base_Dados!P$5:P$98)))) * P$1)))</f>
        <v>0.65388514591304059</v>
      </c>
      <c r="Q457" s="106">
        <f>IF(INDEX(Base_Dados!Q:Q,MATCH($B457,Base_Dados!$B:$B,0))=0,0,
MAX(0, MIN(Q$1,
((INDEX(Base_Dados!Q:Q,MATCH($B457,Base_Dados!$B:$B,0))-MIN(Base_Dados!Q$5:Q$98)) /
(IF(MAX(Base_Dados!Q$5:Q$98)-MIN(Base_Dados!Q$5:Q$98)=0,1,MAX(Base_Dados!Q$5:Q$98)-MIN(Base_Dados!Q$5:Q$98)))) * Q$1)))</f>
        <v>0.56671581275340954</v>
      </c>
      <c r="R457" s="106">
        <f>IF(INDEX(Base_Dados!R:R,MATCH($B457,Base_Dados!$B:$B,0))=0,0,
MAX(0, MIN(R$1,
((INDEX(Base_Dados!R:R,MATCH($B457,Base_Dados!$B:$B,0))-MIN(Base_Dados!R$5:R$98)) /
(IF(MAX(Base_Dados!R$5:R$98)-MIN(Base_Dados!R$5:R$98)=0,1,MAX(Base_Dados!R$5:R$98)-MIN(Base_Dados!R$5:R$98)))) * R$1)))</f>
        <v>0.36094903845089293</v>
      </c>
      <c r="S457" s="106">
        <f>IF(INDEX(Base_Dados!S:S,MATCH($B457,Base_Dados!$B:$B,0))=0,0,
MAX(0, MIN(S$1,
((INDEX(Base_Dados!S:S,MATCH($B457,Base_Dados!$B:$B,0))-MIN(Base_Dados!S$5:S$98)) /
(IF(MAX(Base_Dados!S$5:S$98)-MIN(Base_Dados!S$5:S$98)=0,1,MAX(Base_Dados!S$5:S$98)-MIN(Base_Dados!S$5:S$98)))) * S$1)))</f>
        <v>0.59963304126413541</v>
      </c>
      <c r="T457" s="106">
        <f>IF(INDEX(Base_Dados!T:T,MATCH($B457,Base_Dados!$B:$B,0))=0,0,
MAX(0, MIN(T$1,
((INDEX(Base_Dados!T:T,MATCH($B457,Base_Dados!$B:$B,0))-MIN(Base_Dados!T$5:T$98)) /
(IF(MAX(Base_Dados!T$5:T$98)-MIN(Base_Dados!T$5:T$98)=0,1,MAX(Base_Dados!T$5:T$98)-MIN(Base_Dados!T$5:T$98)))) * T$1)))</f>
        <v>1.180025400792188</v>
      </c>
      <c r="U457" s="106">
        <f>IF(INDEX(Base_Dados!U:U,MATCH($B457,Base_Dados!$B:$B,0))=0,0,
MAX(0, MIN(U$1,
((INDEX(Base_Dados!U:U,MATCH($B457,Base_Dados!$B:$B,0))-MIN(Base_Dados!U$5:U$98)) /
(IF(MAX(Base_Dados!U$5:U$98)-MIN(Base_Dados!U$5:U$98)=0,1,MAX(Base_Dados!U$5:U$98)-MIN(Base_Dados!U$5:U$98)))) * U$1)))</f>
        <v>0.96913430327020267</v>
      </c>
      <c r="V457" s="106">
        <f>IF(INDEX(Base_Dados!V:V,MATCH($B457,Base_Dados!$B:$B,0))=0,0,
MAX(0, MIN(V$1,
((INDEX(Base_Dados!V:V,MATCH($B457,Base_Dados!$B:$B,0))-MIN(Base_Dados!V$5:V$98)) /
(IF(MAX(Base_Dados!V$5:V$98)-MIN(Base_Dados!V$5:V$98)=0,1,MAX(Base_Dados!V$5:V$98)-MIN(Base_Dados!V$5:V$98)))) * V$1)))</f>
        <v>0.50462127006107893</v>
      </c>
      <c r="W457" s="106">
        <f>IF(INDEX(Base_Dados!W:W,MATCH($B457,Base_Dados!$B:$B,0))=0,0,
MAX(0, MIN(W$1,
((INDEX(Base_Dados!W:W,MATCH($B457,Base_Dados!$B:$B,0))-MIN(Base_Dados!W$5:W$98)) /
(IF(MAX(Base_Dados!W$5:W$98)-MIN(Base_Dados!W$5:W$98)=0,1,MAX(Base_Dados!W$5:W$98)-MIN(Base_Dados!W$5:W$98)))) * W$1)))</f>
        <v>2.4173346781920384</v>
      </c>
      <c r="X457" s="106">
        <f>IF(INDEX(Base_Dados!X:X,MATCH($B457,Base_Dados!$B:$B,0))=0,0,
MAX(0, MIN(X$1,
((INDEX(Base_Dados!X:X,MATCH($B457,Base_Dados!$B:$B,0))-MIN(Base_Dados!X$5:X$98)) /
(IF(MAX(Base_Dados!X$5:X$98)-MIN(Base_Dados!X$5:X$98)=0,1,MAX(Base_Dados!X$5:X$98)-MIN(Base_Dados!X$5:X$98)))) * X$1)))</f>
        <v>0.33050847457627119</v>
      </c>
      <c r="Y457" s="106">
        <f>IF(INDEX(Base_Dados!Y:Y,MATCH($B457,Base_Dados!$B:$B,0))=0,0,
MAX(0, MIN(Y$1,
((INDEX(Base_Dados!Y:Y,MATCH($B457,Base_Dados!$B:$B,0))-MIN(Base_Dados!Y$5:Y$98)) /
(IF(MAX(Base_Dados!Y$5:Y$98)-MIN(Base_Dados!Y$5:Y$98)=0,1,MAX(Base_Dados!Y$5:Y$98)-MIN(Base_Dados!Y$5:Y$98)))) * Y$1)))</f>
        <v>0.14338235294117646</v>
      </c>
      <c r="Z457" s="106">
        <f>IF(INDEX(Base_Dados!Z:Z,MATCH($B457,Base_Dados!$B:$B,0))=0,0,
MAX(0, MIN(Z$1,
((INDEX(Base_Dados!Z:Z,MATCH($B457,Base_Dados!$B:$B,0))-MIN(Base_Dados!Z$5:Z$98)) /
(IF(MAX(Base_Dados!Z$5:Z$98)-MIN(Base_Dados!Z$5:Z$98)=0,1,MAX(Base_Dados!Z$5:Z$98)-MIN(Base_Dados!Z$5:Z$98)))) * Z$1)))</f>
        <v>1.4285714285714287E-2</v>
      </c>
      <c r="AA457" s="106">
        <f>IF(INDEX(Base_Dados!AA:AA,MATCH($B457,Base_Dados!$B:$B,0))=0,0,
MAX(0, MIN(AA$1,
((INDEX(Base_Dados!AA:AA,MATCH($B457,Base_Dados!$B:$B,0))-MIN(Base_Dados!AA$5:AA$98)) /
(IF(MAX(Base_Dados!AA$5:AA$98)-MIN(Base_Dados!AA$5:AA$98)=0,1,MAX(Base_Dados!AA$5:AA$98)-MIN(Base_Dados!AA$5:AA$98)))) * AA$1)))</f>
        <v>0.1993006993006993</v>
      </c>
      <c r="AB457" s="106">
        <f>IF(INDEX(Base_Dados!AB:AB,MATCH($B457,Base_Dados!$B:$B,0))=0,0,
MAX(0, MIN(AB$1,
((INDEX(Base_Dados!AB:AB,MATCH($B457,Base_Dados!$B:$B,0))-MIN(Base_Dados!AB$5:AB$98)) /
(IF(MAX(Base_Dados!AB$5:AB$98)-MIN(Base_Dados!AB$5:AB$98)=0,1,MAX(Base_Dados!AB$5:AB$98)-MIN(Base_Dados!AB$5:AB$98)))) * AB$1)))</f>
        <v>0.24270724236277114</v>
      </c>
      <c r="AC457" s="106">
        <f>IF(INDEX(Base_Dados!AC:AC,MATCH($B457,Base_Dados!$B:$B,0))=0,0,
MAX(0, MIN(AC$1,
((INDEX(Base_Dados!AC:AC,MATCH($B457,Base_Dados!$B:$B,0))-MIN(Base_Dados!AC$5:AC$98)) /
(IF(MAX(Base_Dados!AC$5:AC$98)-MIN(Base_Dados!AC$5:AC$98)=0,1,MAX(Base_Dados!AC$5:AC$98)-MIN(Base_Dados!AC$5:AC$98)))) * AC$1)))</f>
        <v>0.50763032376180384</v>
      </c>
      <c r="AD457" s="106">
        <f>IF(INDEX(Base_Dados!AD:AD,MATCH($B457,Base_Dados!$B:$B,0))=0,0,
MAX(0, MIN(AD$1,
((INDEX(Base_Dados!AD:AD,MATCH($B457,Base_Dados!$B:$B,0))-MIN(Base_Dados!AD$5:AD$98)) /
(IF(MAX(Base_Dados!AD$5:AD$98)-MIN(Base_Dados!AD$5:AD$98)=0,1,MAX(Base_Dados!AD$5:AD$98)-MIN(Base_Dados!AD$5:AD$98)))) * AD$1)))</f>
        <v>0.3822659369915693</v>
      </c>
      <c r="AE457" s="106">
        <f>IF(INDEX(Base_Dados!AE:AE,MATCH($B457,Base_Dados!$B:$B,0))=0,0,
MAX(0, MIN(AE$1,
((INDEX(Base_Dados!AE:AE,MATCH($B457,Base_Dados!$B:$B,0))-MIN(Base_Dados!AE$5:AE$98)) /
(IF(MAX(Base_Dados!AE$5:AE$98)-MIN(Base_Dados!AE$5:AE$98)=0,1,MAX(Base_Dados!AE$5:AE$98)-MIN(Base_Dados!AE$5:AE$98)))) * AE$1)))</f>
        <v>0.19118366172875018</v>
      </c>
      <c r="AF457" s="106">
        <f>IF(INDEX(Base_Dados!AF:AF,MATCH($B457,Base_Dados!$B:$B,0))=0,0,
MAX(0, MIN(AF$1,
((INDEX(Base_Dados!AF:AF,MATCH($B457,Base_Dados!$B:$B,0))-MIN(Base_Dados!AF$5:AF$98)) /
(IF(MAX(Base_Dados!AF$5:AF$98)-MIN(Base_Dados!AF$5:AF$98)=0,1,MAX(Base_Dados!AF$5:AF$98)-MIN(Base_Dados!AF$5:AF$98)))) * AF$1)))</f>
        <v>0.29926906633567785</v>
      </c>
      <c r="AG457" s="106">
        <f>IF(INDEX(Base_Dados!AG:AG,MATCH($B457,Base_Dados!$B:$B,0))=0,0,
MAX(0, MIN(AG$1,
((INDEX(Base_Dados!AG:AG,MATCH($B457,Base_Dados!$B:$B,0))-MIN(Base_Dados!AG$5:AG$98)) /
(IF(MAX(Base_Dados!AG$5:AG$98)-MIN(Base_Dados!AG$5:AG$98)=0,1,MAX(Base_Dados!AG$5:AG$98)-MIN(Base_Dados!AG$5:AG$98)))) * AG$1)))</f>
        <v>0.56671581275340954</v>
      </c>
      <c r="AH457" s="106">
        <f>IF(INDEX(Base_Dados!AH:AH,MATCH($B457,Base_Dados!$B:$B,0))=0,0,
MAX(0, MIN(AH$1,
((INDEX(Base_Dados!AH:AH,MATCH($B457,Base_Dados!$B:$B,0))-MIN(Base_Dados!AH$5:AH$98)) /
(IF(MAX(Base_Dados!AH$5:AH$98)-MIN(Base_Dados!AH$5:AH$98)=0,1,MAX(Base_Dados!AH$5:AH$98)-MIN(Base_Dados!AH$5:AH$98)))) * AH$1)))</f>
        <v>1.7998810482183938</v>
      </c>
      <c r="AI457" s="106">
        <f>IF(INDEX(Base_Dados!AI:AI,MATCH($B457,Base_Dados!$B:$B,0))=0,0,
MAX(0, MIN(AI$1,
((INDEX(Base_Dados!AI:AI,MATCH($B457,Base_Dados!$B:$B,0))-MIN(Base_Dados!AI$5:AI$98)) /
(IF(MAX(Base_Dados!AI$5:AI$98)-MIN(Base_Dados!AI$5:AI$98)=0,1,MAX(Base_Dados!AI$5:AI$98)-MIN(Base_Dados!AI$5:AI$98)))) * AI$1)))</f>
        <v>0.7142857142857143</v>
      </c>
      <c r="AJ457" s="106">
        <f>IF(INDEX(Base_Dados!AJ:AJ,MATCH($B457,Base_Dados!$B:$B,0))=0,0,
MAX(0, MIN(AJ$1,
((INDEX(Base_Dados!AJ:AJ,MATCH($B457,Base_Dados!$B:$B,0))-MIN(Base_Dados!AJ$5:AJ$98)) /
(IF(MAX(Base_Dados!AJ$5:AJ$98)-MIN(Base_Dados!AJ$5:AJ$98)=0,1,MAX(Base_Dados!AJ$5:AJ$98)-MIN(Base_Dados!AJ$5:AJ$98)))) * AJ$1)))</f>
        <v>0.8839285714285714</v>
      </c>
      <c r="AK457" s="106">
        <f>IF(INDEX(Base_Dados!AK:AK,MATCH($B457,Base_Dados!$B:$B,0))=0,0,
MAX(0, MIN(AK$1,
((INDEX(Base_Dados!AK:AK,MATCH($B457,Base_Dados!$B:$B,0))-MIN(Base_Dados!AK$5:AK$98)) /
(IF(MAX(Base_Dados!AK$5:AK$98)-MIN(Base_Dados!AK$5:AK$98)=0,1,MAX(Base_Dados!AK$5:AK$98)-MIN(Base_Dados!AK$5:AK$98)))) * AK$1)))</f>
        <v>0.13160919540229885</v>
      </c>
      <c r="AL457" s="106">
        <f>IF(INDEX(Base_Dados!AL:AL,MATCH($B457,Base_Dados!$B:$B,0))=0,0,
MAX(0, MIN(AL$1,
((INDEX(Base_Dados!AL:AL,MATCH($B457,Base_Dados!$B:$B,0))-MIN(Base_Dados!AL$5:AL$98)) /
(IF(MAX(Base_Dados!AL$5:AL$98)-MIN(Base_Dados!AL$5:AL$98)=0,1,MAX(Base_Dados!AL$5:AL$98)-MIN(Base_Dados!AL$5:AL$98)))) * AL$1)))</f>
        <v>0.22222222222222221</v>
      </c>
      <c r="AM457" s="106">
        <f>IF(INDEX(Base_Dados!AM:AM,MATCH($B457,Base_Dados!$B:$B,0))=0,0,
MAX(0, MIN(AM$1,
((INDEX(Base_Dados!AM:AM,MATCH($B457,Base_Dados!$B:$B,0))-MIN(Base_Dados!AM$5:AM$98)) /
(IF(MAX(Base_Dados!AM$5:AM$98)-MIN(Base_Dados!AM$5:AM$98)=0,1,MAX(Base_Dados!AM$5:AM$98)-MIN(Base_Dados!AM$5:AM$98)))) * AM$1)))</f>
        <v>0.30761263593992749</v>
      </c>
      <c r="AN457" s="106">
        <f>IF(INDEX(Base_Dados!AN:AN,MATCH($B457,Base_Dados!$B:$B,0))=0,0,
MAX(0, MIN(AN$1,
((INDEX(Base_Dados!AN:AN,MATCH($B457,Base_Dados!$B:$B,0))-MIN(Base_Dados!AN$5:AN$98)) /
(IF(MAX(Base_Dados!AN$5:AN$98)-MIN(Base_Dados!AN$5:AN$98)=0,1,MAX(Base_Dados!AN$5:AN$98)-MIN(Base_Dados!AN$5:AN$98)))) * AN$1)))</f>
        <v>0.37341987223052869</v>
      </c>
      <c r="AO457" s="106">
        <f>IF(INDEX(Base_Dados!AO:AO,MATCH($B457,Base_Dados!$B:$B,0))=0,0,
MAX(0, MIN(AO$1,
((INDEX(Base_Dados!AO:AO,MATCH($B457,Base_Dados!$B:$B,0))-MIN(Base_Dados!AO$5:AO$98)) /
(IF(MAX(Base_Dados!AO$5:AO$98)-MIN(Base_Dados!AO$5:AO$98)=0,1,MAX(Base_Dados!AO$5:AO$98)-MIN(Base_Dados!AO$5:AO$98)))) * AO$1)))</f>
        <v>1.6129032258064516E-2</v>
      </c>
      <c r="AP457" s="106">
        <f>IF(INDEX(Base_Dados!AP:AP,MATCH($B457,Base_Dados!$B:$B,0))=0,0,
MAX(0, MIN(AP$1,
((INDEX(Base_Dados!AP:AP,MATCH($B457,Base_Dados!$B:$B,0))-MIN(Base_Dados!AP$5:AP$98)) /
(IF(MAX(Base_Dados!AP$5:AP$98)-MIN(Base_Dados!AP$5:AP$98)=0,1,MAX(Base_Dados!AP$5:AP$98)-MIN(Base_Dados!AP$5:AP$98)))) * AP$1)))</f>
        <v>0.11926605504587157</v>
      </c>
      <c r="AQ457" s="106">
        <f>IF(INDEX(Base_Dados!AQ:AQ,MATCH($B457,Base_Dados!$B:$B,0))=0,0,
MAX(0, MIN(AQ$1,
((INDEX(Base_Dados!AQ:AQ,MATCH($B457,Base_Dados!$B:$B,0))-MIN(Base_Dados!AQ$5:AQ$98)) /
(IF(MAX(Base_Dados!AQ$5:AQ$98)-MIN(Base_Dados!AQ$5:AQ$98)=0,1,MAX(Base_Dados!AQ$5:AQ$98)-MIN(Base_Dados!AQ$5:AQ$98)))) * AQ$1)))</f>
        <v>0.05</v>
      </c>
      <c r="AR457" s="106">
        <f>IF(INDEX(Base_Dados!AR:AR,MATCH($B457,Base_Dados!$B:$B,0))=0,0,
MAX(0, MIN(AR$1,
((INDEX(Base_Dados!AR:AR,MATCH($B457,Base_Dados!$B:$B,0))-MIN(Base_Dados!AR$5:AR$98)) /
(IF(MAX(Base_Dados!AR$5:AR$98)-MIN(Base_Dados!AR$5:AR$98)=0,1,MAX(Base_Dados!AR$5:AR$98)-MIN(Base_Dados!AR$5:AR$98)))) * AR$1)))</f>
        <v>8.0645161290322578E-2</v>
      </c>
      <c r="AS457" s="106">
        <f>IF(INDEX(Base_Dados!AS:AS,MATCH($B457,Base_Dados!$B:$B,0))=0,0,
MAX(0, MIN(AS$1,
((INDEX(Base_Dados!AS:AS,MATCH($B457,Base_Dados!$B:$B,0))-MIN(Base_Dados!AS$5:AS$98)) /
(IF(MAX(Base_Dados!AS$5:AS$98)-MIN(Base_Dados!AS$5:AS$98)=0,1,MAX(Base_Dados!AS$5:AS$98)-MIN(Base_Dados!AS$5:AS$98)))) * AS$1)))</f>
        <v>9.7560975609756101E-2</v>
      </c>
      <c r="AT457" s="106">
        <f>IF(INDEX(Base_Dados!AT:AT,MATCH($B457,Base_Dados!$B:$B,0))=0,0,
MAX(0, MIN(AT$1,
((INDEX(Base_Dados!AT:AT,MATCH($B457,Base_Dados!$B:$B,0))-MIN(Base_Dados!AT$5:AT$98)) /
(IF(MAX(Base_Dados!AT$5:AT$98)-MIN(Base_Dados!AT$5:AT$98)=0,1,MAX(Base_Dados!AT$5:AT$98)-MIN(Base_Dados!AT$5:AT$98)))) * AT$1)))</f>
        <v>7.857142857142857E-2</v>
      </c>
      <c r="AU457" s="106">
        <f>IF(INDEX(Base_Dados!AU:AU,MATCH($B457,Base_Dados!$B:$B,0))=0,0,
MAX(0, MIN(AU$1,
((INDEX(Base_Dados!AU:AU,MATCH($B457,Base_Dados!$B:$B,0))-MIN(Base_Dados!AU$5:AU$98)) /
(IF(MAX(Base_Dados!AU$5:AU$98)-MIN(Base_Dados!AU$5:AU$98)=0,1,MAX(Base_Dados!AU$5:AU$98)-MIN(Base_Dados!AU$5:AU$98)))) * AU$1)))</f>
        <v>6.9288389513108617E-2</v>
      </c>
      <c r="AV457" s="106">
        <f>IF(INDEX(Base_Dados!AV:AV,MATCH($B457,Base_Dados!$B:$B,0))=0,0,
MAX(0, MIN(AV$1,
((INDEX(Base_Dados!AV:AV,MATCH($B457,Base_Dados!$B:$B,0))-MIN(Base_Dados!AV$5:AV$98)) /
(IF(MAX(Base_Dados!AV$5:AV$98)-MIN(Base_Dados!AV$5:AV$98)=0,1,MAX(Base_Dados!AV$5:AV$98)-MIN(Base_Dados!AV$5:AV$98)))) * AV$1)))</f>
        <v>2.8846153846153848E-2</v>
      </c>
      <c r="AW457" s="106">
        <f>IF(INDEX(Base_Dados!AW:AW,MATCH($B457,Base_Dados!$B:$B,0))=0,0,
MAX(0, MIN(AW$1,
((INDEX(Base_Dados!AW:AW,MATCH($B457,Base_Dados!$B:$B,0))-MIN(Base_Dados!AW$5:AW$98)) /
(IF(MAX(Base_Dados!AW$5:AW$98)-MIN(Base_Dados!AW$5:AW$98)=0,1,MAX(Base_Dados!AW$5:AW$98)-MIN(Base_Dados!AW$5:AW$98)))) * AW$1)))</f>
        <v>1.4705882352941176E-2</v>
      </c>
      <c r="AX457" s="106">
        <f>IF(INDEX(Base_Dados!AX:AX,MATCH($B457,Base_Dados!$B:$B,0))=0,0,
MAX(0, MIN(AX$1,
((INDEX(Base_Dados!AX:AX,MATCH($B457,Base_Dados!$B:$B,0))-MIN(Base_Dados!AX$5:AX$98)) /
(IF(MAX(Base_Dados!AX$5:AX$98)-MIN(Base_Dados!AX$5:AX$98)=0,1,MAX(Base_Dados!AX$5:AX$98)-MIN(Base_Dados!AX$5:AX$98)))) * AX$1)))</f>
        <v>6.2063504283844571E-2</v>
      </c>
      <c r="AY457" s="106">
        <f>IF(INDEX(Base_Dados!AY:AY,MATCH($B457,Base_Dados!$B:$B,0))=0,0,
MAX(0, MIN(AY$1,
((INDEX(Base_Dados!AY:AY,MATCH($B457,Base_Dados!$B:$B,0))-MIN(Base_Dados!AY$5:AY$98)) /
(IF(MAX(Base_Dados!AY$5:AY$98)-MIN(Base_Dados!AY$5:AY$98)=0,1,MAX(Base_Dados!AY$5:AY$98)-MIN(Base_Dados!AY$5:AY$98)))) * AY$1)))</f>
        <v>0.12100230794592813</v>
      </c>
      <c r="AZ457" s="106">
        <f>IF(INDEX(Base_Dados!AZ:AZ,MATCH($B457,Base_Dados!$B:$B,0))=0,0,
MAX(0, MIN(AZ$1,
((INDEX(Base_Dados!AZ:AZ,MATCH($B457,Base_Dados!$B:$B,0))-MIN(Base_Dados!AZ$5:AZ$98)) /
(IF(MAX(Base_Dados!AZ$5:AZ$98)-MIN(Base_Dados!AZ$5:AZ$98)=0,1,MAX(Base_Dados!AZ$5:AZ$98)-MIN(Base_Dados!AZ$5:AZ$98)))) * AZ$1)))</f>
        <v>0.24999815394612476</v>
      </c>
      <c r="BA457" s="106">
        <f>IF(INDEX(Base_Dados!BA:BA,MATCH($B457,Base_Dados!$B:$B,0))=0,0,
MAX(0, MIN(BA$1,
((INDEX(Base_Dados!BA:BA,MATCH($B457,Base_Dados!$B:$B,0))-MIN(Base_Dados!BA$5:BA$98)) /
(IF(MAX(Base_Dados!BA$5:BA$98)-MIN(Base_Dados!BA$5:BA$98)=0,1,MAX(Base_Dados!BA$5:BA$98)-MIN(Base_Dados!BA$5:BA$98)))) * BA$1)))</f>
        <v>0.14947045893558916</v>
      </c>
      <c r="BB457" s="106">
        <f>IF(INDEX(Base_Dados!BB:BB,MATCH($B457,Base_Dados!$B:$B,0))=0,0,
MAX(0, MIN(BB$1,
((INDEX(Base_Dados!BB:BB,MATCH($B457,Base_Dados!$B:$B,0))-MIN(Base_Dados!BB$5:BB$98)) /
(IF(MAX(Base_Dados!BB$5:BB$98)-MIN(Base_Dados!BB$5:BB$98)=0,1,MAX(Base_Dados!BB$5:BB$98)-MIN(Base_Dados!BB$5:BB$98)))) * BB$1)))</f>
        <v>0.34197511212275072</v>
      </c>
      <c r="BC457" s="106">
        <f>IF(INDEX(Base_Dados!BC:BC,MATCH($B457,Base_Dados!$B:$B,0))=0,0,
MAX(0, MIN(BC$1,
((INDEX(Base_Dados!BC:BC,MATCH($B457,Base_Dados!$B:$B,0))-MIN(Base_Dados!BC$5:BC$98)) /
(IF(MAX(Base_Dados!BC$5:BC$98)-MIN(Base_Dados!BC$5:BC$98)=0,1,MAX(Base_Dados!BC$5:BC$98)-MIN(Base_Dados!BC$5:BC$98)))) * BC$1)))</f>
        <v>0.11284675464583895</v>
      </c>
      <c r="BD457" s="106">
        <f>IF(INDEX(Base_Dados!BD:BD,MATCH($B457,Base_Dados!$B:$B,0))=0,0,
MAX(0, MIN(BD$1,
((INDEX(Base_Dados!BD:BD,MATCH($B457,Base_Dados!$B:$B,0))-MIN(Base_Dados!BD$5:BD$98)) /
(IF(MAX(Base_Dados!BD$5:BD$98)-MIN(Base_Dados!BD$5:BD$98)=0,1,MAX(Base_Dados!BD$5:BD$98)-MIN(Base_Dados!BD$5:BD$98)))) * BD$1)))</f>
        <v>0.10123952634859082</v>
      </c>
      <c r="BE457" s="106">
        <f>IF(INDEX(Base_Dados!BE:BE,MATCH($B457,Base_Dados!$B:$B,0))=0,0,
MAX(0, MIN(BE$1,
((INDEX(Base_Dados!BE:BE,MATCH($B457,Base_Dados!$B:$B,0))-MIN(Base_Dados!BE$5:BE$98)) /
(IF(MAX(Base_Dados!BE$5:BE$98)-MIN(Base_Dados!BE$5:BE$98)=0,1,MAX(Base_Dados!BE$5:BE$98)-MIN(Base_Dados!BE$5:BE$98)))) * BE$1)))</f>
        <v>0.22829904666332163</v>
      </c>
      <c r="BF457" s="106">
        <f>IF(INDEX(Base_Dados!BF:BF,MATCH($B457,Base_Dados!$B:$B,0))=0,0,
MAX(0, MIN(BF$1,
((INDEX(Base_Dados!BF:BF,MATCH($B457,Base_Dados!$B:$B,0))-MIN(Base_Dados!BF$5:BF$98)) /
(IF(MAX(Base_Dados!BF$5:BF$98)-MIN(Base_Dados!BF$5:BF$98)=0,1,MAX(Base_Dados!BF$5:BF$98)-MIN(Base_Dados!BF$5:BF$98)))) * BF$1)))</f>
        <v>0.14285714285714285</v>
      </c>
      <c r="BG457" s="106">
        <f>IF(INDEX(Base_Dados!BG:BG,MATCH($B457,Base_Dados!$B:$B,0))=0,0,
MAX(0, MIN(BG$1,
((INDEX(Base_Dados!BG:BG,MATCH($B457,Base_Dados!$B:$B,0))-MIN(Base_Dados!BG$5:BG$98)) /
(IF(MAX(Base_Dados!BG$5:BG$98)-MIN(Base_Dados!BG$5:BG$98)=0,1,MAX(Base_Dados!BG$5:BG$98)-MIN(Base_Dados!BG$5:BG$98)))) * BG$1)))</f>
        <v>4.3896321070234112E-2</v>
      </c>
      <c r="BH457" s="106">
        <f>IF(INDEX(Base_Dados!BH:BH,MATCH($B457,Base_Dados!$B:$B,0))=0,0,
MAX(0, MIN(BH$1,
((INDEX(Base_Dados!BH:BH,MATCH($B457,Base_Dados!$B:$B,0))-MIN(Base_Dados!BH$5:BH$98)) /
(IF(MAX(Base_Dados!BH$5:BH$98)-MIN(Base_Dados!BH$5:BH$98)=0,1,MAX(Base_Dados!BH$5:BH$98)-MIN(Base_Dados!BH$5:BH$98)))) * BH$1)))</f>
        <v>0.23076923076923078</v>
      </c>
      <c r="BI457" s="106">
        <f>IF(INDEX(Base_Dados!BI:BI,MATCH($B457,Base_Dados!$B:$B,0))=0,0,
MAX(0, MIN(BI$1,
((INDEX(Base_Dados!BI:BI,MATCH($B457,Base_Dados!$B:$B,0))-MIN(Base_Dados!BI$5:BI$98)) /
(IF(MAX(Base_Dados!BI$5:BI$98)-MIN(Base_Dados!BI$5:BI$98)=0,1,MAX(Base_Dados!BI$5:BI$98)-MIN(Base_Dados!BI$5:BI$98)))) * BI$1)))</f>
        <v>0.64586583463338532</v>
      </c>
      <c r="BJ457" s="106">
        <f>IF(INDEX(Base_Dados!BJ:BJ,MATCH($B457,Base_Dados!$B:$B,0))=0,0,
MAX(0, MIN(BJ$1,
((INDEX(Base_Dados!BJ:BJ,MATCH($B457,Base_Dados!$B:$B,0))-MIN(Base_Dados!BJ$5:BJ$98)) /
(IF(MAX(Base_Dados!BJ$5:BJ$98)-MIN(Base_Dados!BJ$5:BJ$98)=0,1,MAX(Base_Dados!BJ$5:BJ$98)-MIN(Base_Dados!BJ$5:BJ$98)))) * BJ$1)))</f>
        <v>0.30526315789473685</v>
      </c>
      <c r="BK457" s="106">
        <f>IF(INDEX(Base_Dados!BK:BK,MATCH($B457,Base_Dados!$B:$B,0))=0,0,
MAX(0, MIN(BK$1,
((INDEX(Base_Dados!BK:BK,MATCH($B457,Base_Dados!$B:$B,0))-MIN(Base_Dados!BK$5:BK$98)) /
(IF(MAX(Base_Dados!BK$5:BK$98)-MIN(Base_Dados!BK$5:BK$98)=0,1,MAX(Base_Dados!BK$5:BK$98)-MIN(Base_Dados!BK$5:BK$98)))) * BK$1)))</f>
        <v>0.23214285714285715</v>
      </c>
      <c r="BL457" s="106">
        <f>IF(INDEX(Base_Dados!BL:BL,MATCH($B457,Base_Dados!$B:$B,0))=0,0,
MAX(0, MIN(BL$1,
((INDEX(Base_Dados!BL:BL,MATCH($B457,Base_Dados!$B:$B,0))-MIN(Base_Dados!BL$5:BL$98)) /
(IF(MAX(Base_Dados!BL$5:BL$98)-MIN(Base_Dados!BL$5:BL$98)=0,1,MAX(Base_Dados!BL$5:BL$98)-MIN(Base_Dados!BL$5:BL$98)))) * BL$1)))</f>
        <v>0.33713355048859933</v>
      </c>
      <c r="BM457" s="106">
        <f>IF(INDEX(Base_Dados!BM:BM,MATCH($B457,Base_Dados!$B:$B,0))=0,0,
MAX(0, MIN(BM$1,
((INDEX(Base_Dados!BM:BM,MATCH($B457,Base_Dados!$B:$B,0))-MIN(Base_Dados!BM$5:BM$98)) /
(IF(MAX(Base_Dados!BM$5:BM$98)-MIN(Base_Dados!BM$5:BM$98)=0,1,MAX(Base_Dados!BM$5:BM$98)-MIN(Base_Dados!BM$5:BM$98)))) * BM$1)))</f>
        <v>1</v>
      </c>
      <c r="BN457" s="106">
        <f>IF(INDEX(Base_Dados!BN:BN,MATCH($B457,Base_Dados!$B:$B,0))=0,0,
MAX(0, MIN(BN$1,
((INDEX(Base_Dados!BN:BN,MATCH($B457,Base_Dados!$B:$B,0))-MIN(Base_Dados!BN$5:BN$98)) /
(IF(MAX(Base_Dados!BN$5:BN$98)-MIN(Base_Dados!BN$5:BN$98)=0,1,MAX(Base_Dados!BN$5:BN$98)-MIN(Base_Dados!BN$5:BN$98)))) * BN$1)))</f>
        <v>9.0974777816055299E-2</v>
      </c>
      <c r="BO457" s="106">
        <f>IF(INDEX(Base_Dados!BO:BO,MATCH($B457,Base_Dados!$B:$B,0))=0,0,
MAX(0, MIN(BO$1,
((INDEX(Base_Dados!BO:BO,MATCH($B457,Base_Dados!$B:$B,0))-MIN(Base_Dados!BO$5:BO$98)) /
(IF(MAX(Base_Dados!BO$5:BO$98)-MIN(Base_Dados!BO$5:BO$98)=0,1,MAX(Base_Dados!BO$5:BO$98)-MIN(Base_Dados!BO$5:BO$98)))) * BO$1)))</f>
        <v>8.6206896551724137E-3</v>
      </c>
      <c r="BP457" s="106">
        <f t="shared" si="28"/>
        <v>24.459558597013942</v>
      </c>
      <c r="BQ457" s="111">
        <f t="shared" si="29"/>
        <v>0.41480675021711749</v>
      </c>
      <c r="BR457" s="112">
        <f t="shared" si="30"/>
        <v>0.10029843673909422</v>
      </c>
      <c r="BS457" s="113">
        <f t="shared" si="31"/>
        <v>24.359260160274847</v>
      </c>
    </row>
    <row r="458" spans="1:71">
      <c r="A458" s="21">
        <v>42003</v>
      </c>
      <c r="B458" s="21" t="s">
        <v>618</v>
      </c>
      <c r="C458" s="21" t="s">
        <v>598</v>
      </c>
      <c r="D458" s="105">
        <f>IF(INDEX(Base_Dados!D:D,MATCH($B458,Base_Dados!$B:$B,0))=0,0,
MAX(0, MIN(D$1,
((INDEX(Base_Dados!D:D,MATCH($B458,Base_Dados!$B:$B,0))-MIN(Base_Dados!D$5:D$98)) /
(IF(MAX(Base_Dados!D$5:D$98)-MIN(Base_Dados!D$5:D$98)=0,1,MAX(Base_Dados!D$5:D$98)-MIN(Base_Dados!D$5:D$98)))) * D$1)))</f>
        <v>0.31627902749159637</v>
      </c>
      <c r="E458" s="106">
        <f>IF(INDEX(Base_Dados!E:E,MATCH($B458,Base_Dados!$B:$B,0))=0,0,
MAX(0, MIN(E$1,
((INDEX(Base_Dados!E:E,MATCH($B458,Base_Dados!$B:$B,0))-MIN(Base_Dados!E$5:E$98)) /
(IF(MAX(Base_Dados!E$5:E$98)-MIN(Base_Dados!E$5:E$98)=0,1,MAX(Base_Dados!E$5:E$98)-MIN(Base_Dados!E$5:E$98)))) * E$1)))</f>
        <v>9.3536261025897544E-2</v>
      </c>
      <c r="F458" s="106">
        <f>IF(INDEX(Base_Dados!F:F,MATCH($B458,Base_Dados!$B:$B,0))=0,0,
MAX(0, MIN(F$1,
((INDEX(Base_Dados!F:F,MATCH($B458,Base_Dados!$B:$B,0))-MIN(Base_Dados!F$5:F$98)) /
(IF(MAX(Base_Dados!F$5:F$98)-MIN(Base_Dados!F$5:F$98)=0,1,MAX(Base_Dados!F$5:F$98)-MIN(Base_Dados!F$5:F$98)))) * F$1)))</f>
        <v>8.3926850924753937E-2</v>
      </c>
      <c r="G458" s="106">
        <f>IF(INDEX(Base_Dados!G:G,MATCH($B458,Base_Dados!$B:$B,0))=0,0,
MAX(0, MIN(G$1,
((INDEX(Base_Dados!G:G,MATCH($B458,Base_Dados!$B:$B,0))-MIN(Base_Dados!G$5:G$98)) /
(IF(MAX(Base_Dados!G$5:G$98)-MIN(Base_Dados!G$5:G$98)=0,1,MAX(Base_Dados!G$5:G$98)-MIN(Base_Dados!G$5:G$98)))) * G$1)))</f>
        <v>7.1419549252061565E-2</v>
      </c>
      <c r="H458" s="106">
        <f>IF(INDEX(Base_Dados!H:H,MATCH($B458,Base_Dados!$B:$B,0))=0,0,
MAX(0, MIN(H$1,
((INDEX(Base_Dados!H:H,MATCH($B458,Base_Dados!$B:$B,0))-MIN(Base_Dados!H$5:H$98)) /
(IF(MAX(Base_Dados!H$5:H$98)-MIN(Base_Dados!H$5:H$98)=0,1,MAX(Base_Dados!H$5:H$98)-MIN(Base_Dados!H$5:H$98)))) * H$1)))</f>
        <v>7.4482881996466827E-2</v>
      </c>
      <c r="I458" s="106">
        <f>IF(INDEX(Base_Dados!I:I,MATCH($B458,Base_Dados!$B:$B,0))=0,0,
MAX(0, MIN(I$1,
((INDEX(Base_Dados!I:I,MATCH($B458,Base_Dados!$B:$B,0))-MIN(Base_Dados!I$5:I$98)) /
(IF(MAX(Base_Dados!I$5:I$98)-MIN(Base_Dados!I$5:I$98)=0,1,MAX(Base_Dados!I$5:I$98)-MIN(Base_Dados!I$5:I$98)))) * I$1)))</f>
        <v>9.4740419562859751E-2</v>
      </c>
      <c r="J458" s="106">
        <f>IF(INDEX(Base_Dados!J:J,MATCH($B458,Base_Dados!$B:$B,0))=0,0,
MAX(0, MIN(J$1,
((INDEX(Base_Dados!J:J,MATCH($B458,Base_Dados!$B:$B,0))-MIN(Base_Dados!J$5:J$98)) /
(IF(MAX(Base_Dados!J$5:J$98)-MIN(Base_Dados!J$5:J$98)=0,1,MAX(Base_Dados!J$5:J$98)-MIN(Base_Dados!J$5:J$98)))) * J$1)))</f>
        <v>0.10991069785670077</v>
      </c>
      <c r="K458" s="106">
        <f>IF(INDEX(Base_Dados!K:K,MATCH($B458,Base_Dados!$B:$B,0))=0,0,
MAX(0, MIN(K$1,
((INDEX(Base_Dados!K:K,MATCH($B458,Base_Dados!$B:$B,0))-MIN(Base_Dados!K$5:K$98)) /
(IF(MAX(Base_Dados!K$5:K$98)-MIN(Base_Dados!K$5:K$98)=0,1,MAX(Base_Dados!K$5:K$98)-MIN(Base_Dados!K$5:K$98)))) * K$1)))</f>
        <v>0.11412119856887298</v>
      </c>
      <c r="L458" s="106">
        <f>IF(INDEX(Base_Dados!L:L,MATCH($B458,Base_Dados!$B:$B,0))=0,0,
MAX(0, MIN(L$1,
((INDEX(Base_Dados!L:L,MATCH($B458,Base_Dados!$B:$B,0))-MIN(Base_Dados!L$5:L$98)) /
(IF(MAX(Base_Dados!L$5:L$98)-MIN(Base_Dados!L$5:L$98)=0,1,MAX(Base_Dados!L$5:L$98)-MIN(Base_Dados!L$5:L$98)))) * L$1)))</f>
        <v>0.15137174158555042</v>
      </c>
      <c r="M458" s="106">
        <f>IF(INDEX(Base_Dados!M:M,MATCH($B458,Base_Dados!$B:$B,0))=0,0,
MAX(0, MIN(M$1,
((INDEX(Base_Dados!M:M,MATCH($B458,Base_Dados!$B:$B,0))-MIN(Base_Dados!M$5:M$98)) /
(IF(MAX(Base_Dados!M$5:M$98)-MIN(Base_Dados!M$5:M$98)=0,1,MAX(Base_Dados!M$5:M$98)-MIN(Base_Dados!M$5:M$98)))) * M$1)))</f>
        <v>0.16834985422740525</v>
      </c>
      <c r="N458" s="106">
        <f>IF(INDEX(Base_Dados!N:N,MATCH($B458,Base_Dados!$B:$B,0))=0,0,
MAX(0, MIN(N$1,
((INDEX(Base_Dados!N:N,MATCH($B458,Base_Dados!$B:$B,0))-MIN(Base_Dados!N$5:N$98)) /
(IF(MAX(Base_Dados!N$5:N$98)-MIN(Base_Dados!N$5:N$98)=0,1,MAX(Base_Dados!N$5:N$98)-MIN(Base_Dados!N$5:N$98)))) * N$1)))</f>
        <v>0.18537843561802672</v>
      </c>
      <c r="O458" s="106">
        <f>IF(INDEX(Base_Dados!O:O,MATCH($B458,Base_Dados!$B:$B,0))=0,0,
MAX(0, MIN(O$1,
((INDEX(Base_Dados!O:O,MATCH($B458,Base_Dados!$B:$B,0))-MIN(Base_Dados!O$5:O$98)) /
(IF(MAX(Base_Dados!O$5:O$98)-MIN(Base_Dados!O$5:O$98)=0,1,MAX(Base_Dados!O$5:O$98)-MIN(Base_Dados!O$5:O$98)))) * O$1)))</f>
        <v>0.20491666202129438</v>
      </c>
      <c r="P458" s="106">
        <f>IF(INDEX(Base_Dados!P:P,MATCH($B458,Base_Dados!$B:$B,0))=0,0,
MAX(0, MIN(P$1,
((INDEX(Base_Dados!P:P,MATCH($B458,Base_Dados!$B:$B,0))-MIN(Base_Dados!P$5:P$98)) /
(IF(MAX(Base_Dados!P$5:P$98)-MIN(Base_Dados!P$5:P$98)=0,1,MAX(Base_Dados!P$5:P$98)-MIN(Base_Dados!P$5:P$98)))) * P$1)))</f>
        <v>0.17936823399021182</v>
      </c>
      <c r="Q458" s="106">
        <f>IF(INDEX(Base_Dados!Q:Q,MATCH($B458,Base_Dados!$B:$B,0))=0,0,
MAX(0, MIN(Q$1,
((INDEX(Base_Dados!Q:Q,MATCH($B458,Base_Dados!$B:$B,0))-MIN(Base_Dados!Q$5:Q$98)) /
(IF(MAX(Base_Dados!Q$5:Q$98)-MIN(Base_Dados!Q$5:Q$98)=0,1,MAX(Base_Dados!Q$5:Q$98)-MIN(Base_Dados!Q$5:Q$98)))) * Q$1)))</f>
        <v>0.12532252119424991</v>
      </c>
      <c r="R458" s="106">
        <f>IF(INDEX(Base_Dados!R:R,MATCH($B458,Base_Dados!$B:$B,0))=0,0,
MAX(0, MIN(R$1,
((INDEX(Base_Dados!R:R,MATCH($B458,Base_Dados!$B:$B,0))-MIN(Base_Dados!R$5:R$98)) /
(IF(MAX(Base_Dados!R$5:R$98)-MIN(Base_Dados!R$5:R$98)=0,1,MAX(Base_Dados!R$5:R$98)-MIN(Base_Dados!R$5:R$98)))) * R$1)))</f>
        <v>7.5462506781218519E-2</v>
      </c>
      <c r="S458" s="106">
        <f>IF(INDEX(Base_Dados!S:S,MATCH($B458,Base_Dados!$B:$B,0))=0,0,
MAX(0, MIN(S$1,
((INDEX(Base_Dados!S:S,MATCH($B458,Base_Dados!$B:$B,0))-MIN(Base_Dados!S$5:S$98)) /
(IF(MAX(Base_Dados!S$5:S$98)-MIN(Base_Dados!S$5:S$98)=0,1,MAX(Base_Dados!S$5:S$98)-MIN(Base_Dados!S$5:S$98)))) * S$1)))</f>
        <v>0.15982925185351607</v>
      </c>
      <c r="T458" s="106">
        <f>IF(INDEX(Base_Dados!T:T,MATCH($B458,Base_Dados!$B:$B,0))=0,0,
MAX(0, MIN(T$1,
((INDEX(Base_Dados!T:T,MATCH($B458,Base_Dados!$B:$B,0))-MIN(Base_Dados!T$5:T$98)) /
(IF(MAX(Base_Dados!T$5:T$98)-MIN(Base_Dados!T$5:T$98)=0,1,MAX(Base_Dados!T$5:T$98)-MIN(Base_Dados!T$5:T$98)))) * T$1)))</f>
        <v>0.88613294335808934</v>
      </c>
      <c r="U458" s="106">
        <f>IF(INDEX(Base_Dados!U:U,MATCH($B458,Base_Dados!$B:$B,0))=0,0,
MAX(0, MIN(U$1,
((INDEX(Base_Dados!U:U,MATCH($B458,Base_Dados!$B:$B,0))-MIN(Base_Dados!U$5:U$98)) /
(IF(MAX(Base_Dados!U$5:U$98)-MIN(Base_Dados!U$5:U$98)=0,1,MAX(Base_Dados!U$5:U$98)-MIN(Base_Dados!U$5:U$98)))) * U$1)))</f>
        <v>1.0392495738988474</v>
      </c>
      <c r="V458" s="106">
        <f>IF(INDEX(Base_Dados!V:V,MATCH($B458,Base_Dados!$B:$B,0))=0,0,
MAX(0, MIN(V$1,
((INDEX(Base_Dados!V:V,MATCH($B458,Base_Dados!$B:$B,0))-MIN(Base_Dados!V$5:V$98)) /
(IF(MAX(Base_Dados!V$5:V$98)-MIN(Base_Dados!V$5:V$98)=0,1,MAX(Base_Dados!V$5:V$98)-MIN(Base_Dados!V$5:V$98)))) * V$1)))</f>
        <v>0.12222418326386721</v>
      </c>
      <c r="W458" s="106">
        <f>IF(INDEX(Base_Dados!W:W,MATCH($B458,Base_Dados!$B:$B,0))=0,0,
MAX(0, MIN(W$1,
((INDEX(Base_Dados!W:W,MATCH($B458,Base_Dados!$B:$B,0))-MIN(Base_Dados!W$5:W$98)) /
(IF(MAX(Base_Dados!W$5:W$98)-MIN(Base_Dados!W$5:W$98)=0,1,MAX(Base_Dados!W$5:W$98)-MIN(Base_Dados!W$5:W$98)))) * W$1)))</f>
        <v>2.5131906965103035</v>
      </c>
      <c r="X458" s="106">
        <f>IF(INDEX(Base_Dados!X:X,MATCH($B458,Base_Dados!$B:$B,0))=0,0,
MAX(0, MIN(X$1,
((INDEX(Base_Dados!X:X,MATCH($B458,Base_Dados!$B:$B,0))-MIN(Base_Dados!X$5:X$98)) /
(IF(MAX(Base_Dados!X$5:X$98)-MIN(Base_Dados!X$5:X$98)=0,1,MAX(Base_Dados!X$5:X$98)-MIN(Base_Dados!X$5:X$98)))) * X$1)))</f>
        <v>0</v>
      </c>
      <c r="Y458" s="106">
        <f>IF(INDEX(Base_Dados!Y:Y,MATCH($B458,Base_Dados!$B:$B,0))=0,0,
MAX(0, MIN(Y$1,
((INDEX(Base_Dados!Y:Y,MATCH($B458,Base_Dados!$B:$B,0))-MIN(Base_Dados!Y$5:Y$98)) /
(IF(MAX(Base_Dados!Y$5:Y$98)-MIN(Base_Dados!Y$5:Y$98)=0,1,MAX(Base_Dados!Y$5:Y$98)-MIN(Base_Dados!Y$5:Y$98)))) * Y$1)))</f>
        <v>0</v>
      </c>
      <c r="Z458" s="106">
        <f>IF(INDEX(Base_Dados!Z:Z,MATCH($B458,Base_Dados!$B:$B,0))=0,0,
MAX(0, MIN(Z$1,
((INDEX(Base_Dados!Z:Z,MATCH($B458,Base_Dados!$B:$B,0))-MIN(Base_Dados!Z$5:Z$98)) /
(IF(MAX(Base_Dados!Z$5:Z$98)-MIN(Base_Dados!Z$5:Z$98)=0,1,MAX(Base_Dados!Z$5:Z$98)-MIN(Base_Dados!Z$5:Z$98)))) * Z$1)))</f>
        <v>0.2857142857142857</v>
      </c>
      <c r="AA458" s="106">
        <f>IF(INDEX(Base_Dados!AA:AA,MATCH($B458,Base_Dados!$B:$B,0))=0,0,
MAX(0, MIN(AA$1,
((INDEX(Base_Dados!AA:AA,MATCH($B458,Base_Dados!$B:$B,0))-MIN(Base_Dados!AA$5:AA$98)) /
(IF(MAX(Base_Dados!AA$5:AA$98)-MIN(Base_Dados!AA$5:AA$98)=0,1,MAX(Base_Dados!AA$5:AA$98)-MIN(Base_Dados!AA$5:AA$98)))) * AA$1)))</f>
        <v>0</v>
      </c>
      <c r="AB458" s="106">
        <f>IF(INDEX(Base_Dados!AB:AB,MATCH($B458,Base_Dados!$B:$B,0))=0,0,
MAX(0, MIN(AB$1,
((INDEX(Base_Dados!AB:AB,MATCH($B458,Base_Dados!$B:$B,0))-MIN(Base_Dados!AB$5:AB$98)) /
(IF(MAX(Base_Dados!AB$5:AB$98)-MIN(Base_Dados!AB$5:AB$98)=0,1,MAX(Base_Dados!AB$5:AB$98)-MIN(Base_Dados!AB$5:AB$98)))) * AB$1)))</f>
        <v>0.31832273823317569</v>
      </c>
      <c r="AC458" s="106">
        <f>IF(INDEX(Base_Dados!AC:AC,MATCH($B458,Base_Dados!$B:$B,0))=0,0,
MAX(0, MIN(AC$1,
((INDEX(Base_Dados!AC:AC,MATCH($B458,Base_Dados!$B:$B,0))-MIN(Base_Dados!AC$5:AC$98)) /
(IF(MAX(Base_Dados!AC$5:AC$98)-MIN(Base_Dados!AC$5:AC$98)=0,1,MAX(Base_Dados!AC$5:AC$98)-MIN(Base_Dados!AC$5:AC$98)))) * AC$1)))</f>
        <v>0.11655063596068606</v>
      </c>
      <c r="AD458" s="106">
        <f>IF(INDEX(Base_Dados!AD:AD,MATCH($B458,Base_Dados!$B:$B,0))=0,0,
MAX(0, MIN(AD$1,
((INDEX(Base_Dados!AD:AD,MATCH($B458,Base_Dados!$B:$B,0))-MIN(Base_Dados!AD$5:AD$98)) /
(IF(MAX(Base_Dados!AD$5:AD$98)-MIN(Base_Dados!AD$5:AD$98)=0,1,MAX(Base_Dados!AD$5:AD$98)-MIN(Base_Dados!AD$5:AD$98)))) * AD$1)))</f>
        <v>7.6985653009909782E-2</v>
      </c>
      <c r="AE458" s="106">
        <f>IF(INDEX(Base_Dados!AE:AE,MATCH($B458,Base_Dados!$B:$B,0))=0,0,
MAX(0, MIN(AE$1,
((INDEX(Base_Dados!AE:AE,MATCH($B458,Base_Dados!$B:$B,0))-MIN(Base_Dados!AE$5:AE$98)) /
(IF(MAX(Base_Dados!AE$5:AE$98)-MIN(Base_Dados!AE$5:AE$98)=0,1,MAX(Base_Dados!AE$5:AE$98)-MIN(Base_Dados!AE$5:AE$98)))) * AE$1)))</f>
        <v>4.0299151445419241E-2</v>
      </c>
      <c r="AF458" s="106">
        <f>IF(INDEX(Base_Dados!AF:AF,MATCH($B458,Base_Dados!$B:$B,0))=0,0,
MAX(0, MIN(AF$1,
((INDEX(Base_Dados!AF:AF,MATCH($B458,Base_Dados!$B:$B,0))-MIN(Base_Dados!AF$5:AF$98)) /
(IF(MAX(Base_Dados!AF$5:AF$98)-MIN(Base_Dados!AF$5:AF$98)=0,1,MAX(Base_Dados!AF$5:AF$98)-MIN(Base_Dados!AF$5:AF$98)))) * AF$1)))</f>
        <v>6.7944651312462648E-2</v>
      </c>
      <c r="AG458" s="106">
        <f>IF(INDEX(Base_Dados!AG:AG,MATCH($B458,Base_Dados!$B:$B,0))=0,0,
MAX(0, MIN(AG$1,
((INDEX(Base_Dados!AG:AG,MATCH($B458,Base_Dados!$B:$B,0))-MIN(Base_Dados!AG$5:AG$98)) /
(IF(MAX(Base_Dados!AG$5:AG$98)-MIN(Base_Dados!AG$5:AG$98)=0,1,MAX(Base_Dados!AG$5:AG$98)-MIN(Base_Dados!AG$5:AG$98)))) * AG$1)))</f>
        <v>0.12532252119424991</v>
      </c>
      <c r="AH458" s="106">
        <f>IF(INDEX(Base_Dados!AH:AH,MATCH($B458,Base_Dados!$B:$B,0))=0,0,
MAX(0, MIN(AH$1,
((INDEX(Base_Dados!AH:AH,MATCH($B458,Base_Dados!$B:$B,0))-MIN(Base_Dados!AH$5:AH$98)) /
(IF(MAX(Base_Dados!AH$5:AH$98)-MIN(Base_Dados!AH$5:AH$98)=0,1,MAX(Base_Dados!AH$5:AH$98)-MIN(Base_Dados!AH$5:AH$98)))) * AH$1)))</f>
        <v>1.6612250976684029</v>
      </c>
      <c r="AI458" s="106">
        <f>IF(INDEX(Base_Dados!AI:AI,MATCH($B458,Base_Dados!$B:$B,0))=0,0,
MAX(0, MIN(AI$1,
((INDEX(Base_Dados!AI:AI,MATCH($B458,Base_Dados!$B:$B,0))-MIN(Base_Dados!AI$5:AI$98)) /
(IF(MAX(Base_Dados!AI$5:AI$98)-MIN(Base_Dados!AI$5:AI$98)=0,1,MAX(Base_Dados!AI$5:AI$98)-MIN(Base_Dados!AI$5:AI$98)))) * AI$1)))</f>
        <v>0.21428571428571427</v>
      </c>
      <c r="AJ458" s="106">
        <f>IF(INDEX(Base_Dados!AJ:AJ,MATCH($B458,Base_Dados!$B:$B,0))=0,0,
MAX(0, MIN(AJ$1,
((INDEX(Base_Dados!AJ:AJ,MATCH($B458,Base_Dados!$B:$B,0))-MIN(Base_Dados!AJ$5:AJ$98)) /
(IF(MAX(Base_Dados!AJ$5:AJ$98)-MIN(Base_Dados!AJ$5:AJ$98)=0,1,MAX(Base_Dados!AJ$5:AJ$98)-MIN(Base_Dados!AJ$5:AJ$98)))) * AJ$1)))</f>
        <v>0.54563492063492058</v>
      </c>
      <c r="AK458" s="106">
        <f>IF(INDEX(Base_Dados!AK:AK,MATCH($B458,Base_Dados!$B:$B,0))=0,0,
MAX(0, MIN(AK$1,
((INDEX(Base_Dados!AK:AK,MATCH($B458,Base_Dados!$B:$B,0))-MIN(Base_Dados!AK$5:AK$98)) /
(IF(MAX(Base_Dados!AK$5:AK$98)-MIN(Base_Dados!AK$5:AK$98)=0,1,MAX(Base_Dados!AK$5:AK$98)-MIN(Base_Dados!AK$5:AK$98)))) * AK$1)))</f>
        <v>2.8735632183908046E-2</v>
      </c>
      <c r="AL458" s="106">
        <f>IF(INDEX(Base_Dados!AL:AL,MATCH($B458,Base_Dados!$B:$B,0))=0,0,
MAX(0, MIN(AL$1,
((INDEX(Base_Dados!AL:AL,MATCH($B458,Base_Dados!$B:$B,0))-MIN(Base_Dados!AL$5:AL$98)) /
(IF(MAX(Base_Dados!AL$5:AL$98)-MIN(Base_Dados!AL$5:AL$98)=0,1,MAX(Base_Dados!AL$5:AL$98)-MIN(Base_Dados!AL$5:AL$98)))) * AL$1)))</f>
        <v>0</v>
      </c>
      <c r="AM458" s="106">
        <f>IF(INDEX(Base_Dados!AM:AM,MATCH($B458,Base_Dados!$B:$B,0))=0,0,
MAX(0, MIN(AM$1,
((INDEX(Base_Dados!AM:AM,MATCH($B458,Base_Dados!$B:$B,0))-MIN(Base_Dados!AM$5:AM$98)) /
(IF(MAX(Base_Dados!AM$5:AM$98)-MIN(Base_Dados!AM$5:AM$98)=0,1,MAX(Base_Dados!AM$5:AM$98)-MIN(Base_Dados!AM$5:AM$98)))) * AM$1)))</f>
        <v>5.6965302951838423E-2</v>
      </c>
      <c r="AN458" s="106">
        <f>IF(INDEX(Base_Dados!AN:AN,MATCH($B458,Base_Dados!$B:$B,0))=0,0,
MAX(0, MIN(AN$1,
((INDEX(Base_Dados!AN:AN,MATCH($B458,Base_Dados!$B:$B,0))-MIN(Base_Dados!AN$5:AN$98)) /
(IF(MAX(Base_Dados!AN$5:AN$98)-MIN(Base_Dados!AN$5:AN$98)=0,1,MAX(Base_Dados!AN$5:AN$98)-MIN(Base_Dados!AN$5:AN$98)))) * AN$1)))</f>
        <v>0.20021645021645021</v>
      </c>
      <c r="AO458" s="106">
        <f>IF(INDEX(Base_Dados!AO:AO,MATCH($B458,Base_Dados!$B:$B,0))=0,0,
MAX(0, MIN(AO$1,
((INDEX(Base_Dados!AO:AO,MATCH($B458,Base_Dados!$B:$B,0))-MIN(Base_Dados!AO$5:AO$98)) /
(IF(MAX(Base_Dados!AO$5:AO$98)-MIN(Base_Dados!AO$5:AO$98)=0,1,MAX(Base_Dados!AO$5:AO$98)-MIN(Base_Dados!AO$5:AO$98)))) * AO$1)))</f>
        <v>0</v>
      </c>
      <c r="AP458" s="106">
        <f>IF(INDEX(Base_Dados!AP:AP,MATCH($B458,Base_Dados!$B:$B,0))=0,0,
MAX(0, MIN(AP$1,
((INDEX(Base_Dados!AP:AP,MATCH($B458,Base_Dados!$B:$B,0))-MIN(Base_Dados!AP$5:AP$98)) /
(IF(MAX(Base_Dados!AP$5:AP$98)-MIN(Base_Dados!AP$5:AP$98)=0,1,MAX(Base_Dados!AP$5:AP$98)-MIN(Base_Dados!AP$5:AP$98)))) * AP$1)))</f>
        <v>1.3761467889908258E-2</v>
      </c>
      <c r="AQ458" s="106">
        <f>IF(INDEX(Base_Dados!AQ:AQ,MATCH($B458,Base_Dados!$B:$B,0))=0,0,
MAX(0, MIN(AQ$1,
((INDEX(Base_Dados!AQ:AQ,MATCH($B458,Base_Dados!$B:$B,0))-MIN(Base_Dados!AQ$5:AQ$98)) /
(IF(MAX(Base_Dados!AQ$5:AQ$98)-MIN(Base_Dados!AQ$5:AQ$98)=0,1,MAX(Base_Dados!AQ$5:AQ$98)-MIN(Base_Dados!AQ$5:AQ$98)))) * AQ$1)))</f>
        <v>0</v>
      </c>
      <c r="AR458" s="106">
        <f>IF(INDEX(Base_Dados!AR:AR,MATCH($B458,Base_Dados!$B:$B,0))=0,0,
MAX(0, MIN(AR$1,
((INDEX(Base_Dados!AR:AR,MATCH($B458,Base_Dados!$B:$B,0))-MIN(Base_Dados!AR$5:AR$98)) /
(IF(MAX(Base_Dados!AR$5:AR$98)-MIN(Base_Dados!AR$5:AR$98)=0,1,MAX(Base_Dados!AR$5:AR$98)-MIN(Base_Dados!AR$5:AR$98)))) * AR$1)))</f>
        <v>0</v>
      </c>
      <c r="AS458" s="106">
        <f>IF(INDEX(Base_Dados!AS:AS,MATCH($B458,Base_Dados!$B:$B,0))=0,0,
MAX(0, MIN(AS$1,
((INDEX(Base_Dados!AS:AS,MATCH($B458,Base_Dados!$B:$B,0))-MIN(Base_Dados!AS$5:AS$98)) /
(IF(MAX(Base_Dados!AS$5:AS$98)-MIN(Base_Dados!AS$5:AS$98)=0,1,MAX(Base_Dados!AS$5:AS$98)-MIN(Base_Dados!AS$5:AS$98)))) * AS$1)))</f>
        <v>3.6585365853658534E-2</v>
      </c>
      <c r="AT458" s="106">
        <f>IF(INDEX(Base_Dados!AT:AT,MATCH($B458,Base_Dados!$B:$B,0))=0,0,
MAX(0, MIN(AT$1,
((INDEX(Base_Dados!AT:AT,MATCH($B458,Base_Dados!$B:$B,0))-MIN(Base_Dados!AT$5:AT$98)) /
(IF(MAX(Base_Dados!AT$5:AT$98)-MIN(Base_Dados!AT$5:AT$98)=0,1,MAX(Base_Dados!AT$5:AT$98)-MIN(Base_Dados!AT$5:AT$98)))) * AT$1)))</f>
        <v>2.8571428571428571E-2</v>
      </c>
      <c r="AU458" s="106">
        <f>IF(INDEX(Base_Dados!AU:AU,MATCH($B458,Base_Dados!$B:$B,0))=0,0,
MAX(0, MIN(AU$1,
((INDEX(Base_Dados!AU:AU,MATCH($B458,Base_Dados!$B:$B,0))-MIN(Base_Dados!AU$5:AU$98)) /
(IF(MAX(Base_Dados!AU$5:AU$98)-MIN(Base_Dados!AU$5:AU$98)=0,1,MAX(Base_Dados!AU$5:AU$98)-MIN(Base_Dados!AU$5:AU$98)))) * AU$1)))</f>
        <v>1.4044943820224719E-2</v>
      </c>
      <c r="AV458" s="106">
        <f>IF(INDEX(Base_Dados!AV:AV,MATCH($B458,Base_Dados!$B:$B,0))=0,0,
MAX(0, MIN(AV$1,
((INDEX(Base_Dados!AV:AV,MATCH($B458,Base_Dados!$B:$B,0))-MIN(Base_Dados!AV$5:AV$98)) /
(IF(MAX(Base_Dados!AV$5:AV$98)-MIN(Base_Dados!AV$5:AV$98)=0,1,MAX(Base_Dados!AV$5:AV$98)-MIN(Base_Dados!AV$5:AV$98)))) * AV$1)))</f>
        <v>0</v>
      </c>
      <c r="AW458" s="106">
        <f>IF(INDEX(Base_Dados!AW:AW,MATCH($B458,Base_Dados!$B:$B,0))=0,0,
MAX(0, MIN(AW$1,
((INDEX(Base_Dados!AW:AW,MATCH($B458,Base_Dados!$B:$B,0))-MIN(Base_Dados!AW$5:AW$98)) /
(IF(MAX(Base_Dados!AW$5:AW$98)-MIN(Base_Dados!AW$5:AW$98)=0,1,MAX(Base_Dados!AW$5:AW$98)-MIN(Base_Dados!AW$5:AW$98)))) * AW$1)))</f>
        <v>0</v>
      </c>
      <c r="AX458" s="106">
        <f>IF(INDEX(Base_Dados!AX:AX,MATCH($B458,Base_Dados!$B:$B,0))=0,0,
MAX(0, MIN(AX$1,
((INDEX(Base_Dados!AX:AX,MATCH($B458,Base_Dados!$B:$B,0))-MIN(Base_Dados!AX$5:AX$98)) /
(IF(MAX(Base_Dados!AX$5:AX$98)-MIN(Base_Dados!AX$5:AX$98)=0,1,MAX(Base_Dados!AX$5:AX$98)-MIN(Base_Dados!AX$5:AX$98)))) * AX$1)))</f>
        <v>5.2919430799615128E-2</v>
      </c>
      <c r="AY458" s="106">
        <f>IF(INDEX(Base_Dados!AY:AY,MATCH($B458,Base_Dados!$B:$B,0))=0,0,
MAX(0, MIN(AY$1,
((INDEX(Base_Dados!AY:AY,MATCH($B458,Base_Dados!$B:$B,0))-MIN(Base_Dados!AY$5:AY$98)) /
(IF(MAX(Base_Dados!AY$5:AY$98)-MIN(Base_Dados!AY$5:AY$98)=0,1,MAX(Base_Dados!AY$5:AY$98)-MIN(Base_Dados!AY$5:AY$98)))) * AY$1)))</f>
        <v>1.4177382129904385E-2</v>
      </c>
      <c r="AZ458" s="106">
        <f>IF(INDEX(Base_Dados!AZ:AZ,MATCH($B458,Base_Dados!$B:$B,0))=0,0,
MAX(0, MIN(AZ$1,
((INDEX(Base_Dados!AZ:AZ,MATCH($B458,Base_Dados!$B:$B,0))-MIN(Base_Dados!AZ$5:AZ$98)) /
(IF(MAX(Base_Dados!AZ$5:AZ$98)-MIN(Base_Dados!AZ$5:AZ$98)=0,1,MAX(Base_Dados!AZ$5:AZ$98)-MIN(Base_Dados!AZ$5:AZ$98)))) * AZ$1)))</f>
        <v>0.39814814814814814</v>
      </c>
      <c r="BA458" s="106">
        <f>IF(INDEX(Base_Dados!BA:BA,MATCH($B458,Base_Dados!$B:$B,0))=0,0,
MAX(0, MIN(BA$1,
((INDEX(Base_Dados!BA:BA,MATCH($B458,Base_Dados!$B:$B,0))-MIN(Base_Dados!BA$5:BA$98)) /
(IF(MAX(Base_Dados!BA$5:BA$98)-MIN(Base_Dados!BA$5:BA$98)=0,1,MAX(Base_Dados!BA$5:BA$98)-MIN(Base_Dados!BA$5:BA$98)))) * BA$1)))</f>
        <v>4.1874819600790425E-2</v>
      </c>
      <c r="BB458" s="106">
        <f>IF(INDEX(Base_Dados!BB:BB,MATCH($B458,Base_Dados!$B:$B,0))=0,0,
MAX(0, MIN(BB$1,
((INDEX(Base_Dados!BB:BB,MATCH($B458,Base_Dados!$B:$B,0))-MIN(Base_Dados!BB$5:BB$98)) /
(IF(MAX(Base_Dados!BB$5:BB$98)-MIN(Base_Dados!BB$5:BB$98)=0,1,MAX(Base_Dados!BB$5:BB$98)-MIN(Base_Dados!BB$5:BB$98)))) * BB$1)))</f>
        <v>0.16563916954805177</v>
      </c>
      <c r="BC458" s="106">
        <f>IF(INDEX(Base_Dados!BC:BC,MATCH($B458,Base_Dados!$B:$B,0))=0,0,
MAX(0, MIN(BC$1,
((INDEX(Base_Dados!BC:BC,MATCH($B458,Base_Dados!$B:$B,0))-MIN(Base_Dados!BC$5:BC$98)) /
(IF(MAX(Base_Dados!BC$5:BC$98)-MIN(Base_Dados!BC$5:BC$98)=0,1,MAX(Base_Dados!BC$5:BC$98)-MIN(Base_Dados!BC$5:BC$98)))) * BC$1)))</f>
        <v>2.4508483705898195E-2</v>
      </c>
      <c r="BD458" s="106">
        <f>IF(INDEX(Base_Dados!BD:BD,MATCH($B458,Base_Dados!$B:$B,0))=0,0,
MAX(0, MIN(BD$1,
((INDEX(Base_Dados!BD:BD,MATCH($B458,Base_Dados!$B:$B,0))-MIN(Base_Dados!BD$5:BD$98)) /
(IF(MAX(Base_Dados!BD$5:BD$98)-MIN(Base_Dados!BD$5:BD$98)=0,1,MAX(Base_Dados!BD$5:BD$98)-MIN(Base_Dados!BD$5:BD$98)))) * BD$1)))</f>
        <v>2.112042102347483E-2</v>
      </c>
      <c r="BE458" s="106">
        <f>IF(INDEX(Base_Dados!BE:BE,MATCH($B458,Base_Dados!$B:$B,0))=0,0,
MAX(0, MIN(BE$1,
((INDEX(Base_Dados!BE:BE,MATCH($B458,Base_Dados!$B:$B,0))-MIN(Base_Dados!BE$5:BE$98)) /
(IF(MAX(Base_Dados!BE$5:BE$98)-MIN(Base_Dados!BE$5:BE$98)=0,1,MAX(Base_Dados!BE$5:BE$98)-MIN(Base_Dados!BE$5:BE$98)))) * BE$1)))</f>
        <v>4.3151028600100352E-2</v>
      </c>
      <c r="BF458" s="106">
        <f>IF(INDEX(Base_Dados!BF:BF,MATCH($B458,Base_Dados!$B:$B,0))=0,0,
MAX(0, MIN(BF$1,
((INDEX(Base_Dados!BF:BF,MATCH($B458,Base_Dados!$B:$B,0))-MIN(Base_Dados!BF$5:BF$98)) /
(IF(MAX(Base_Dados!BF$5:BF$98)-MIN(Base_Dados!BF$5:BF$98)=0,1,MAX(Base_Dados!BF$5:BF$98)-MIN(Base_Dados!BF$5:BF$98)))) * BF$1)))</f>
        <v>0</v>
      </c>
      <c r="BG458" s="106">
        <f>IF(INDEX(Base_Dados!BG:BG,MATCH($B458,Base_Dados!$B:$B,0))=0,0,
MAX(0, MIN(BG$1,
((INDEX(Base_Dados!BG:BG,MATCH($B458,Base_Dados!$B:$B,0))-MIN(Base_Dados!BG$5:BG$98)) /
(IF(MAX(Base_Dados!BG$5:BG$98)-MIN(Base_Dados!BG$5:BG$98)=0,1,MAX(Base_Dados!BG$5:BG$98)-MIN(Base_Dados!BG$5:BG$98)))) * BG$1)))</f>
        <v>7.525083612040134E-3</v>
      </c>
      <c r="BH458" s="106">
        <f>IF(INDEX(Base_Dados!BH:BH,MATCH($B458,Base_Dados!$B:$B,0))=0,0,
MAX(0, MIN(BH$1,
((INDEX(Base_Dados!BH:BH,MATCH($B458,Base_Dados!$B:$B,0))-MIN(Base_Dados!BH$5:BH$98)) /
(IF(MAX(Base_Dados!BH$5:BH$98)-MIN(Base_Dados!BH$5:BH$98)=0,1,MAX(Base_Dados!BH$5:BH$98)-MIN(Base_Dados!BH$5:BH$98)))) * BH$1)))</f>
        <v>4.3956043956043959E-2</v>
      </c>
      <c r="BI458" s="106">
        <f>IF(INDEX(Base_Dados!BI:BI,MATCH($B458,Base_Dados!$B:$B,0))=0,0,
MAX(0, MIN(BI$1,
((INDEX(Base_Dados!BI:BI,MATCH($B458,Base_Dados!$B:$B,0))-MIN(Base_Dados!BI$5:BI$98)) /
(IF(MAX(Base_Dados!BI$5:BI$98)-MIN(Base_Dados!BI$5:BI$98)=0,1,MAX(Base_Dados!BI$5:BI$98)-MIN(Base_Dados!BI$5:BI$98)))) * BI$1)))</f>
        <v>0.16848673946957879</v>
      </c>
      <c r="BJ458" s="106">
        <f>IF(INDEX(Base_Dados!BJ:BJ,MATCH($B458,Base_Dados!$B:$B,0))=0,0,
MAX(0, MIN(BJ$1,
((INDEX(Base_Dados!BJ:BJ,MATCH($B458,Base_Dados!$B:$B,0))-MIN(Base_Dados!BJ$5:BJ$98)) /
(IF(MAX(Base_Dados!BJ$5:BJ$98)-MIN(Base_Dados!BJ$5:BJ$98)=0,1,MAX(Base_Dados!BJ$5:BJ$98)-MIN(Base_Dados!BJ$5:BJ$98)))) * BJ$1)))</f>
        <v>7.3684210526315783E-2</v>
      </c>
      <c r="BK458" s="106">
        <f>IF(INDEX(Base_Dados!BK:BK,MATCH($B458,Base_Dados!$B:$B,0))=0,0,
MAX(0, MIN(BK$1,
((INDEX(Base_Dados!BK:BK,MATCH($B458,Base_Dados!$B:$B,0))-MIN(Base_Dados!BK$5:BK$98)) /
(IF(MAX(Base_Dados!BK$5:BK$98)-MIN(Base_Dados!BK$5:BK$98)=0,1,MAX(Base_Dados!BK$5:BK$98)-MIN(Base_Dados!BK$5:BK$98)))) * BK$1)))</f>
        <v>3.5714285714285712E-2</v>
      </c>
      <c r="BL458" s="106">
        <f>IF(INDEX(Base_Dados!BL:BL,MATCH($B458,Base_Dados!$B:$B,0))=0,0,
MAX(0, MIN(BL$1,
((INDEX(Base_Dados!BL:BL,MATCH($B458,Base_Dados!$B:$B,0))-MIN(Base_Dados!BL$5:BL$98)) /
(IF(MAX(Base_Dados!BL$5:BL$98)-MIN(Base_Dados!BL$5:BL$98)=0,1,MAX(Base_Dados!BL$5:BL$98)-MIN(Base_Dados!BL$5:BL$98)))) * BL$1)))</f>
        <v>8.6319218241042342E-2</v>
      </c>
      <c r="BM458" s="106">
        <f>IF(INDEX(Base_Dados!BM:BM,MATCH($B458,Base_Dados!$B:$B,0))=0,0,
MAX(0, MIN(BM$1,
((INDEX(Base_Dados!BM:BM,MATCH($B458,Base_Dados!$B:$B,0))-MIN(Base_Dados!BM$5:BM$98)) /
(IF(MAX(Base_Dados!BM$5:BM$98)-MIN(Base_Dados!BM$5:BM$98)=0,1,MAX(Base_Dados!BM$5:BM$98)-MIN(Base_Dados!BM$5:BM$98)))) * BM$1)))</f>
        <v>1</v>
      </c>
      <c r="BN458" s="106">
        <f>IF(INDEX(Base_Dados!BN:BN,MATCH($B458,Base_Dados!$B:$B,0))=0,0,
MAX(0, MIN(BN$1,
((INDEX(Base_Dados!BN:BN,MATCH($B458,Base_Dados!$B:$B,0))-MIN(Base_Dados!BN$5:BN$98)) /
(IF(MAX(Base_Dados!BN$5:BN$98)-MIN(Base_Dados!BN$5:BN$98)=0,1,MAX(Base_Dados!BN$5:BN$98)-MIN(Base_Dados!BN$5:BN$98)))) * BN$1)))</f>
        <v>9.8672155822345661E-2</v>
      </c>
      <c r="BO458" s="106">
        <f>IF(INDEX(Base_Dados!BO:BO,MATCH($B458,Base_Dados!$B:$B,0))=0,0,
MAX(0, MIN(BO$1,
((INDEX(Base_Dados!BO:BO,MATCH($B458,Base_Dados!$B:$B,0))-MIN(Base_Dados!BO$5:BO$98)) /
(IF(MAX(Base_Dados!BO$5:BO$98)-MIN(Base_Dados!BO$5:BO$98)=0,1,MAX(Base_Dados!BO$5:BO$98)-MIN(Base_Dados!BO$5:BO$98)))) * BO$1)))</f>
        <v>8.6206896551724137E-3</v>
      </c>
      <c r="BP458" s="106">
        <f t="shared" si="28"/>
        <v>12.884896762481244</v>
      </c>
      <c r="BQ458" s="111">
        <f t="shared" si="29"/>
        <v>0.41003168398654866</v>
      </c>
      <c r="BR458" s="112">
        <f t="shared" si="30"/>
        <v>9.5523370508525385E-2</v>
      </c>
      <c r="BS458" s="113">
        <f t="shared" si="31"/>
        <v>12.789373391972719</v>
      </c>
    </row>
    <row r="459" spans="1:71">
      <c r="A459" s="21">
        <v>42004</v>
      </c>
      <c r="B459" s="21" t="s">
        <v>610</v>
      </c>
      <c r="C459" s="21" t="s">
        <v>598</v>
      </c>
      <c r="D459" s="105">
        <f>IF(INDEX(Base_Dados!D:D,MATCH($B459,Base_Dados!$B:$B,0))=0,0,
MAX(0, MIN(D$1,
((INDEX(Base_Dados!D:D,MATCH($B459,Base_Dados!$B:$B,0))-MIN(Base_Dados!D$5:D$98)) /
(IF(MAX(Base_Dados!D$5:D$98)-MIN(Base_Dados!D$5:D$98)=0,1,MAX(Base_Dados!D$5:D$98)-MIN(Base_Dados!D$5:D$98)))) * D$1)))</f>
        <v>0.73122979111192254</v>
      </c>
      <c r="E459" s="106">
        <f>IF(INDEX(Base_Dados!E:E,MATCH($B459,Base_Dados!$B:$B,0))=0,0,
MAX(0, MIN(E$1,
((INDEX(Base_Dados!E:E,MATCH($B459,Base_Dados!$B:$B,0))-MIN(Base_Dados!E$5:E$98)) /
(IF(MAX(Base_Dados!E$5:E$98)-MIN(Base_Dados!E$5:E$98)=0,1,MAX(Base_Dados!E$5:E$98)-MIN(Base_Dados!E$5:E$98)))) * E$1)))</f>
        <v>0.22312801184680378</v>
      </c>
      <c r="F459" s="106">
        <f>IF(INDEX(Base_Dados!F:F,MATCH($B459,Base_Dados!$B:$B,0))=0,0,
MAX(0, MIN(F$1,
((INDEX(Base_Dados!F:F,MATCH($B459,Base_Dados!$B:$B,0))-MIN(Base_Dados!F$5:F$98)) /
(IF(MAX(Base_Dados!F$5:F$98)-MIN(Base_Dados!F$5:F$98)=0,1,MAX(Base_Dados!F$5:F$98)-MIN(Base_Dados!F$5:F$98)))) * F$1)))</f>
        <v>0.20267130145655829</v>
      </c>
      <c r="G459" s="106">
        <f>IF(INDEX(Base_Dados!G:G,MATCH($B459,Base_Dados!$B:$B,0))=0,0,
MAX(0, MIN(G$1,
((INDEX(Base_Dados!G:G,MATCH($B459,Base_Dados!$B:$B,0))-MIN(Base_Dados!G$5:G$98)) /
(IF(MAX(Base_Dados!G$5:G$98)-MIN(Base_Dados!G$5:G$98)=0,1,MAX(Base_Dados!G$5:G$98)-MIN(Base_Dados!G$5:G$98)))) * G$1)))</f>
        <v>0.17825114130532849</v>
      </c>
      <c r="H459" s="106">
        <f>IF(INDEX(Base_Dados!H:H,MATCH($B459,Base_Dados!$B:$B,0))=0,0,
MAX(0, MIN(H$1,
((INDEX(Base_Dados!H:H,MATCH($B459,Base_Dados!$B:$B,0))-MIN(Base_Dados!H$5:H$98)) /
(IF(MAX(Base_Dados!H$5:H$98)-MIN(Base_Dados!H$5:H$98)=0,1,MAX(Base_Dados!H$5:H$98)-MIN(Base_Dados!H$5:H$98)))) * H$1)))</f>
        <v>0.18905610590576713</v>
      </c>
      <c r="I459" s="106">
        <f>IF(INDEX(Base_Dados!I:I,MATCH($B459,Base_Dados!$B:$B,0))=0,0,
MAX(0, MIN(I$1,
((INDEX(Base_Dados!I:I,MATCH($B459,Base_Dados!$B:$B,0))-MIN(Base_Dados!I$5:I$98)) /
(IF(MAX(Base_Dados!I$5:I$98)-MIN(Base_Dados!I$5:I$98)=0,1,MAX(Base_Dados!I$5:I$98)-MIN(Base_Dados!I$5:I$98)))) * I$1)))</f>
        <v>0.22329351000201317</v>
      </c>
      <c r="J459" s="106">
        <f>IF(INDEX(Base_Dados!J:J,MATCH($B459,Base_Dados!$B:$B,0))=0,0,
MAX(0, MIN(J$1,
((INDEX(Base_Dados!J:J,MATCH($B459,Base_Dados!$B:$B,0))-MIN(Base_Dados!J$5:J$98)) /
(IF(MAX(Base_Dados!J$5:J$98)-MIN(Base_Dados!J$5:J$98)=0,1,MAX(Base_Dados!J$5:J$98)-MIN(Base_Dados!J$5:J$98)))) * J$1)))</f>
        <v>0.25012725017743337</v>
      </c>
      <c r="K459" s="106">
        <f>IF(INDEX(Base_Dados!K:K,MATCH($B459,Base_Dados!$B:$B,0))=0,0,
MAX(0, MIN(K$1,
((INDEX(Base_Dados!K:K,MATCH($B459,Base_Dados!$B:$B,0))-MIN(Base_Dados!K$5:K$98)) /
(IF(MAX(Base_Dados!K$5:K$98)-MIN(Base_Dados!K$5:K$98)=0,1,MAX(Base_Dados!K$5:K$98)-MIN(Base_Dados!K$5:K$98)))) * K$1)))</f>
        <v>0.2621422182468694</v>
      </c>
      <c r="L459" s="106">
        <f>IF(INDEX(Base_Dados!L:L,MATCH($B459,Base_Dados!$B:$B,0))=0,0,
MAX(0, MIN(L$1,
((INDEX(Base_Dados!L:L,MATCH($B459,Base_Dados!$B:$B,0))-MIN(Base_Dados!L$5:L$98)) /
(IF(MAX(Base_Dados!L$5:L$98)-MIN(Base_Dados!L$5:L$98)=0,1,MAX(Base_Dados!L$5:L$98)-MIN(Base_Dados!L$5:L$98)))) * L$1)))</f>
        <v>0.34008896537418465</v>
      </c>
      <c r="M459" s="106">
        <f>IF(INDEX(Base_Dados!M:M,MATCH($B459,Base_Dados!$B:$B,0))=0,0,
MAX(0, MIN(M$1,
((INDEX(Base_Dados!M:M,MATCH($B459,Base_Dados!$B:$B,0))-MIN(Base_Dados!M$5:M$98)) /
(IF(MAX(Base_Dados!M$5:M$98)-MIN(Base_Dados!M$5:M$98)=0,1,MAX(Base_Dados!M$5:M$98)-MIN(Base_Dados!M$5:M$98)))) * M$1)))</f>
        <v>0.36100291545189506</v>
      </c>
      <c r="N459" s="106">
        <f>IF(INDEX(Base_Dados!N:N,MATCH($B459,Base_Dados!$B:$B,0))=0,0,
MAX(0, MIN(N$1,
((INDEX(Base_Dados!N:N,MATCH($B459,Base_Dados!$B:$B,0))-MIN(Base_Dados!N$5:N$98)) /
(IF(MAX(Base_Dados!N$5:N$98)-MIN(Base_Dados!N$5:N$98)=0,1,MAX(Base_Dados!N$5:N$98)-MIN(Base_Dados!N$5:N$98)))) * N$1)))</f>
        <v>0.4080975875246986</v>
      </c>
      <c r="O459" s="106">
        <f>IF(INDEX(Base_Dados!O:O,MATCH($B459,Base_Dados!$B:$B,0))=0,0,
MAX(0, MIN(O$1,
((INDEX(Base_Dados!O:O,MATCH($B459,Base_Dados!$B:$B,0))-MIN(Base_Dados!O$5:O$98)) /
(IF(MAX(Base_Dados!O$5:O$98)-MIN(Base_Dados!O$5:O$98)=0,1,MAX(Base_Dados!O$5:O$98)-MIN(Base_Dados!O$5:O$98)))) * O$1)))</f>
        <v>0.46145270081944367</v>
      </c>
      <c r="P459" s="106">
        <f>IF(INDEX(Base_Dados!P:P,MATCH($B459,Base_Dados!$B:$B,0))=0,0,
MAX(0, MIN(P$1,
((INDEX(Base_Dados!P:P,MATCH($B459,Base_Dados!$B:$B,0))-MIN(Base_Dados!P$5:P$98)) /
(IF(MAX(Base_Dados!P$5:P$98)-MIN(Base_Dados!P$5:P$98)=0,1,MAX(Base_Dados!P$5:P$98)-MIN(Base_Dados!P$5:P$98)))) * P$1)))</f>
        <v>0.46522734738150545</v>
      </c>
      <c r="Q459" s="106">
        <f>IF(INDEX(Base_Dados!Q:Q,MATCH($B459,Base_Dados!$B:$B,0))=0,0,
MAX(0, MIN(Q$1,
((INDEX(Base_Dados!Q:Q,MATCH($B459,Base_Dados!$B:$B,0))-MIN(Base_Dados!Q$5:Q$98)) /
(IF(MAX(Base_Dados!Q$5:Q$98)-MIN(Base_Dados!Q$5:Q$98)=0,1,MAX(Base_Dados!Q$5:Q$98)-MIN(Base_Dados!Q$5:Q$98)))) * Q$1)))</f>
        <v>0.42783423727028591</v>
      </c>
      <c r="R459" s="106">
        <f>IF(INDEX(Base_Dados!R:R,MATCH($B459,Base_Dados!$B:$B,0))=0,0,
MAX(0, MIN(R$1,
((INDEX(Base_Dados!R:R,MATCH($B459,Base_Dados!$B:$B,0))-MIN(Base_Dados!R$5:R$98)) /
(IF(MAX(Base_Dados!R$5:R$98)-MIN(Base_Dados!R$5:R$98)=0,1,MAX(Base_Dados!R$5:R$98)-MIN(Base_Dados!R$5:R$98)))) * R$1)))</f>
        <v>0.2148732880883053</v>
      </c>
      <c r="S459" s="106">
        <f>IF(INDEX(Base_Dados!S:S,MATCH($B459,Base_Dados!$B:$B,0))=0,0,
MAX(0, MIN(S$1,
((INDEX(Base_Dados!S:S,MATCH($B459,Base_Dados!$B:$B,0))-MIN(Base_Dados!S$5:S$98)) /
(IF(MAX(Base_Dados!S$5:S$98)-MIN(Base_Dados!S$5:S$98)=0,1,MAX(Base_Dados!S$5:S$98)-MIN(Base_Dados!S$5:S$98)))) * S$1)))</f>
        <v>0.40923388002696026</v>
      </c>
      <c r="T459" s="106">
        <f>IF(INDEX(Base_Dados!T:T,MATCH($B459,Base_Dados!$B:$B,0))=0,0,
MAX(0, MIN(T$1,
((INDEX(Base_Dados!T:T,MATCH($B459,Base_Dados!$B:$B,0))-MIN(Base_Dados!T$5:T$98)) /
(IF(MAX(Base_Dados!T$5:T$98)-MIN(Base_Dados!T$5:T$98)=0,1,MAX(Base_Dados!T$5:T$98)-MIN(Base_Dados!T$5:T$98)))) * T$1)))</f>
        <v>1.0516498110189885</v>
      </c>
      <c r="U459" s="106">
        <f>IF(INDEX(Base_Dados!U:U,MATCH($B459,Base_Dados!$B:$B,0))=0,0,
MAX(0, MIN(U$1,
((INDEX(Base_Dados!U:U,MATCH($B459,Base_Dados!$B:$B,0))-MIN(Base_Dados!U$5:U$98)) /
(IF(MAX(Base_Dados!U$5:U$98)-MIN(Base_Dados!U$5:U$98)=0,1,MAX(Base_Dados!U$5:U$98)-MIN(Base_Dados!U$5:U$98)))) * U$1)))</f>
        <v>1.0783452785345273</v>
      </c>
      <c r="V459" s="106">
        <f>IF(INDEX(Base_Dados!V:V,MATCH($B459,Base_Dados!$B:$B,0))=0,0,
MAX(0, MIN(V$1,
((INDEX(Base_Dados!V:V,MATCH($B459,Base_Dados!$B:$B,0))-MIN(Base_Dados!V$5:V$98)) /
(IF(MAX(Base_Dados!V$5:V$98)-MIN(Base_Dados!V$5:V$98)=0,1,MAX(Base_Dados!V$5:V$98)-MIN(Base_Dados!V$5:V$98)))) * V$1)))</f>
        <v>0.42347034980457465</v>
      </c>
      <c r="W459" s="106">
        <f>IF(INDEX(Base_Dados!W:W,MATCH($B459,Base_Dados!$B:$B,0))=0,0,
MAX(0, MIN(W$1,
((INDEX(Base_Dados!W:W,MATCH($B459,Base_Dados!$B:$B,0))-MIN(Base_Dados!W$5:W$98)) /
(IF(MAX(Base_Dados!W$5:W$98)-MIN(Base_Dados!W$5:W$98)=0,1,MAX(Base_Dados!W$5:W$98)-MIN(Base_Dados!W$5:W$98)))) * W$1)))</f>
        <v>2.1636299674733155</v>
      </c>
      <c r="X459" s="106">
        <f>IF(INDEX(Base_Dados!X:X,MATCH($B459,Base_Dados!$B:$B,0))=0,0,
MAX(0, MIN(X$1,
((INDEX(Base_Dados!X:X,MATCH($B459,Base_Dados!$B:$B,0))-MIN(Base_Dados!X$5:X$98)) /
(IF(MAX(Base_Dados!X$5:X$98)-MIN(Base_Dados!X$5:X$98)=0,1,MAX(Base_Dados!X$5:X$98)-MIN(Base_Dados!X$5:X$98)))) * X$1)))</f>
        <v>0.34322033898305082</v>
      </c>
      <c r="Y459" s="106">
        <f>IF(INDEX(Base_Dados!Y:Y,MATCH($B459,Base_Dados!$B:$B,0))=0,0,
MAX(0, MIN(Y$1,
((INDEX(Base_Dados!Y:Y,MATCH($B459,Base_Dados!$B:$B,0))-MIN(Base_Dados!Y$5:Y$98)) /
(IF(MAX(Base_Dados!Y$5:Y$98)-MIN(Base_Dados!Y$5:Y$98)=0,1,MAX(Base_Dados!Y$5:Y$98)-MIN(Base_Dados!Y$5:Y$98)))) * Y$1)))</f>
        <v>0.23161764705882354</v>
      </c>
      <c r="Z459" s="106">
        <f>IF(INDEX(Base_Dados!Z:Z,MATCH($B459,Base_Dados!$B:$B,0))=0,0,
MAX(0, MIN(Z$1,
((INDEX(Base_Dados!Z:Z,MATCH($B459,Base_Dados!$B:$B,0))-MIN(Base_Dados!Z$5:Z$98)) /
(IF(MAX(Base_Dados!Z$5:Z$98)-MIN(Base_Dados!Z$5:Z$98)=0,1,MAX(Base_Dados!Z$5:Z$98)-MIN(Base_Dados!Z$5:Z$98)))) * Z$1)))</f>
        <v>0.15714285714285714</v>
      </c>
      <c r="AA459" s="106">
        <f>IF(INDEX(Base_Dados!AA:AA,MATCH($B459,Base_Dados!$B:$B,0))=0,0,
MAX(0, MIN(AA$1,
((INDEX(Base_Dados!AA:AA,MATCH($B459,Base_Dados!$B:$B,0))-MIN(Base_Dados!AA$5:AA$98)) /
(IF(MAX(Base_Dados!AA$5:AA$98)-MIN(Base_Dados!AA$5:AA$98)=0,1,MAX(Base_Dados!AA$5:AA$98)-MIN(Base_Dados!AA$5:AA$98)))) * AA$1)))</f>
        <v>0.1993006993006993</v>
      </c>
      <c r="AB459" s="106">
        <f>IF(INDEX(Base_Dados!AB:AB,MATCH($B459,Base_Dados!$B:$B,0))=0,0,
MAX(0, MIN(AB$1,
((INDEX(Base_Dados!AB:AB,MATCH($B459,Base_Dados!$B:$B,0))-MIN(Base_Dados!AB$5:AB$98)) /
(IF(MAX(Base_Dados!AB$5:AB$98)-MIN(Base_Dados!AB$5:AB$98)=0,1,MAX(Base_Dados!AB$5:AB$98)-MIN(Base_Dados!AB$5:AB$98)))) * AB$1)))</f>
        <v>0.25966552286446309</v>
      </c>
      <c r="AC459" s="106">
        <f>IF(INDEX(Base_Dados!AC:AC,MATCH($B459,Base_Dados!$B:$B,0))=0,0,
MAX(0, MIN(AC$1,
((INDEX(Base_Dados!AC:AC,MATCH($B459,Base_Dados!$B:$B,0))-MIN(Base_Dados!AC$5:AC$98)) /
(IF(MAX(Base_Dados!AC$5:AC$98)-MIN(Base_Dados!AC$5:AC$98)=0,1,MAX(Base_Dados!AC$5:AC$98)-MIN(Base_Dados!AC$5:AC$98)))) * AC$1)))</f>
        <v>0.34388851416457888</v>
      </c>
      <c r="AD459" s="106">
        <f>IF(INDEX(Base_Dados!AD:AD,MATCH($B459,Base_Dados!$B:$B,0))=0,0,
MAX(0, MIN(AD$1,
((INDEX(Base_Dados!AD:AD,MATCH($B459,Base_Dados!$B:$B,0))-MIN(Base_Dados!AD$5:AD$98)) /
(IF(MAX(Base_Dados!AD$5:AD$98)-MIN(Base_Dados!AD$5:AD$98)=0,1,MAX(Base_Dados!AD$5:AD$98)-MIN(Base_Dados!AD$5:AD$98)))) * AD$1)))</f>
        <v>0.23113444756692797</v>
      </c>
      <c r="AE459" s="106">
        <f>IF(INDEX(Base_Dados!AE:AE,MATCH($B459,Base_Dados!$B:$B,0))=0,0,
MAX(0, MIN(AE$1,
((INDEX(Base_Dados!AE:AE,MATCH($B459,Base_Dados!$B:$B,0))-MIN(Base_Dados!AE$5:AE$98)) /
(IF(MAX(Base_Dados!AE$5:AE$98)-MIN(Base_Dados!AE$5:AE$98)=0,1,MAX(Base_Dados!AE$5:AE$98)-MIN(Base_Dados!AE$5:AE$98)))) * AE$1)))</f>
        <v>0.11615130159643319</v>
      </c>
      <c r="AF459" s="106">
        <f>IF(INDEX(Base_Dados!AF:AF,MATCH($B459,Base_Dados!$B:$B,0))=0,0,
MAX(0, MIN(AF$1,
((INDEX(Base_Dados!AF:AF,MATCH($B459,Base_Dados!$B:$B,0))-MIN(Base_Dados!AF$5:AF$98)) /
(IF(MAX(Base_Dados!AF$5:AF$98)-MIN(Base_Dados!AF$5:AF$98)=0,1,MAX(Base_Dados!AF$5:AF$98)-MIN(Base_Dados!AF$5:AF$98)))) * AF$1)))</f>
        <v>0.165770238587781</v>
      </c>
      <c r="AG459" s="106">
        <f>IF(INDEX(Base_Dados!AG:AG,MATCH($B459,Base_Dados!$B:$B,0))=0,0,
MAX(0, MIN(AG$1,
((INDEX(Base_Dados!AG:AG,MATCH($B459,Base_Dados!$B:$B,0))-MIN(Base_Dados!AG$5:AG$98)) /
(IF(MAX(Base_Dados!AG$5:AG$98)-MIN(Base_Dados!AG$5:AG$98)=0,1,MAX(Base_Dados!AG$5:AG$98)-MIN(Base_Dados!AG$5:AG$98)))) * AG$1)))</f>
        <v>0.42783423727028591</v>
      </c>
      <c r="AH459" s="106">
        <f>IF(INDEX(Base_Dados!AH:AH,MATCH($B459,Base_Dados!$B:$B,0))=0,0,
MAX(0, MIN(AH$1,
((INDEX(Base_Dados!AH:AH,MATCH($B459,Base_Dados!$B:$B,0))-MIN(Base_Dados!AH$5:AH$98)) /
(IF(MAX(Base_Dados!AH$5:AH$98)-MIN(Base_Dados!AH$5:AH$98)=0,1,MAX(Base_Dados!AH$5:AH$98)-MIN(Base_Dados!AH$5:AH$98)))) * AH$1)))</f>
        <v>1.6784346136693922</v>
      </c>
      <c r="AI459" s="106">
        <f>IF(INDEX(Base_Dados!AI:AI,MATCH($B459,Base_Dados!$B:$B,0))=0,0,
MAX(0, MIN(AI$1,
((INDEX(Base_Dados!AI:AI,MATCH($B459,Base_Dados!$B:$B,0))-MIN(Base_Dados!AI$5:AI$98)) /
(IF(MAX(Base_Dados!AI$5:AI$98)-MIN(Base_Dados!AI$5:AI$98)=0,1,MAX(Base_Dados!AI$5:AI$98)-MIN(Base_Dados!AI$5:AI$98)))) * AI$1)))</f>
        <v>0.6428571428571429</v>
      </c>
      <c r="AJ459" s="106">
        <f>IF(INDEX(Base_Dados!AJ:AJ,MATCH($B459,Base_Dados!$B:$B,0))=0,0,
MAX(0, MIN(AJ$1,
((INDEX(Base_Dados!AJ:AJ,MATCH($B459,Base_Dados!$B:$B,0))-MIN(Base_Dados!AJ$5:AJ$98)) /
(IF(MAX(Base_Dados!AJ$5:AJ$98)-MIN(Base_Dados!AJ$5:AJ$98)=0,1,MAX(Base_Dados!AJ$5:AJ$98)-MIN(Base_Dados!AJ$5:AJ$98)))) * AJ$1)))</f>
        <v>0.77050264550264547</v>
      </c>
      <c r="AK459" s="106">
        <f>IF(INDEX(Base_Dados!AK:AK,MATCH($B459,Base_Dados!$B:$B,0))=0,0,
MAX(0, MIN(AK$1,
((INDEX(Base_Dados!AK:AK,MATCH($B459,Base_Dados!$B:$B,0))-MIN(Base_Dados!AK$5:AK$98)) /
(IF(MAX(Base_Dados!AK$5:AK$98)-MIN(Base_Dados!AK$5:AK$98)=0,1,MAX(Base_Dados!AK$5:AK$98)-MIN(Base_Dados!AK$5:AK$98)))) * AK$1)))</f>
        <v>7.0114942528735638E-2</v>
      </c>
      <c r="AL459" s="106">
        <f>IF(INDEX(Base_Dados!AL:AL,MATCH($B459,Base_Dados!$B:$B,0))=0,0,
MAX(0, MIN(AL$1,
((INDEX(Base_Dados!AL:AL,MATCH($B459,Base_Dados!$B:$B,0))-MIN(Base_Dados!AL$5:AL$98)) /
(IF(MAX(Base_Dados!AL$5:AL$98)-MIN(Base_Dados!AL$5:AL$98)=0,1,MAX(Base_Dados!AL$5:AL$98)-MIN(Base_Dados!AL$5:AL$98)))) * AL$1)))</f>
        <v>5.5555555555555552E-2</v>
      </c>
      <c r="AM459" s="106">
        <f>IF(INDEX(Base_Dados!AM:AM,MATCH($B459,Base_Dados!$B:$B,0))=0,0,
MAX(0, MIN(AM$1,
((INDEX(Base_Dados!AM:AM,MATCH($B459,Base_Dados!$B:$B,0))-MIN(Base_Dados!AM$5:AM$98)) /
(IF(MAX(Base_Dados!AM$5:AM$98)-MIN(Base_Dados!AM$5:AM$98)=0,1,MAX(Base_Dados!AM$5:AM$98)-MIN(Base_Dados!AM$5:AM$98)))) * AM$1)))</f>
        <v>0.24132573795960643</v>
      </c>
      <c r="AN459" s="106">
        <f>IF(INDEX(Base_Dados!AN:AN,MATCH($B459,Base_Dados!$B:$B,0))=0,0,
MAX(0, MIN(AN$1,
((INDEX(Base_Dados!AN:AN,MATCH($B459,Base_Dados!$B:$B,0))-MIN(Base_Dados!AN$5:AN$98)) /
(IF(MAX(Base_Dados!AN$5:AN$98)-MIN(Base_Dados!AN$5:AN$98)=0,1,MAX(Base_Dados!AN$5:AN$98)-MIN(Base_Dados!AN$5:AN$98)))) * AN$1)))</f>
        <v>0.32615768765133168</v>
      </c>
      <c r="AO459" s="106">
        <f>IF(INDEX(Base_Dados!AO:AO,MATCH($B459,Base_Dados!$B:$B,0))=0,0,
MAX(0, MIN(AO$1,
((INDEX(Base_Dados!AO:AO,MATCH($B459,Base_Dados!$B:$B,0))-MIN(Base_Dados!AO$5:AO$98)) /
(IF(MAX(Base_Dados!AO$5:AO$98)-MIN(Base_Dados!AO$5:AO$98)=0,1,MAX(Base_Dados!AO$5:AO$98)-MIN(Base_Dados!AO$5:AO$98)))) * AO$1)))</f>
        <v>0.11290322580645161</v>
      </c>
      <c r="AP459" s="106">
        <f>IF(INDEX(Base_Dados!AP:AP,MATCH($B459,Base_Dados!$B:$B,0))=0,0,
MAX(0, MIN(AP$1,
((INDEX(Base_Dados!AP:AP,MATCH($B459,Base_Dados!$B:$B,0))-MIN(Base_Dados!AP$5:AP$98)) /
(IF(MAX(Base_Dados!AP$5:AP$98)-MIN(Base_Dados!AP$5:AP$98)=0,1,MAX(Base_Dados!AP$5:AP$98)-MIN(Base_Dados!AP$5:AP$98)))) * AP$1)))</f>
        <v>0.17201834862385321</v>
      </c>
      <c r="AQ459" s="106">
        <f>IF(INDEX(Base_Dados!AQ:AQ,MATCH($B459,Base_Dados!$B:$B,0))=0,0,
MAX(0, MIN(AQ$1,
((INDEX(Base_Dados!AQ:AQ,MATCH($B459,Base_Dados!$B:$B,0))-MIN(Base_Dados!AQ$5:AQ$98)) /
(IF(MAX(Base_Dados!AQ$5:AQ$98)-MIN(Base_Dados!AQ$5:AQ$98)=0,1,MAX(Base_Dados!AQ$5:AQ$98)-MIN(Base_Dados!AQ$5:AQ$98)))) * AQ$1)))</f>
        <v>0.13333333333333333</v>
      </c>
      <c r="AR459" s="106">
        <f>IF(INDEX(Base_Dados!AR:AR,MATCH($B459,Base_Dados!$B:$B,0))=0,0,
MAX(0, MIN(AR$1,
((INDEX(Base_Dados!AR:AR,MATCH($B459,Base_Dados!$B:$B,0))-MIN(Base_Dados!AR$5:AR$98)) /
(IF(MAX(Base_Dados!AR$5:AR$98)-MIN(Base_Dados!AR$5:AR$98)=0,1,MAX(Base_Dados!AR$5:AR$98)-MIN(Base_Dados!AR$5:AR$98)))) * AR$1)))</f>
        <v>6.4516129032258063E-2</v>
      </c>
      <c r="AS459" s="106">
        <f>IF(INDEX(Base_Dados!AS:AS,MATCH($B459,Base_Dados!$B:$B,0))=0,0,
MAX(0, MIN(AS$1,
((INDEX(Base_Dados!AS:AS,MATCH($B459,Base_Dados!$B:$B,0))-MIN(Base_Dados!AS$5:AS$98)) /
(IF(MAX(Base_Dados!AS$5:AS$98)-MIN(Base_Dados!AS$5:AS$98)=0,1,MAX(Base_Dados!AS$5:AS$98)-MIN(Base_Dados!AS$5:AS$98)))) * AS$1)))</f>
        <v>1.2195121951219513E-2</v>
      </c>
      <c r="AT459" s="106">
        <f>IF(INDEX(Base_Dados!AT:AT,MATCH($B459,Base_Dados!$B:$B,0))=0,0,
MAX(0, MIN(AT$1,
((INDEX(Base_Dados!AT:AT,MATCH($B459,Base_Dados!$B:$B,0))-MIN(Base_Dados!AT$5:AT$98)) /
(IF(MAX(Base_Dados!AT$5:AT$98)-MIN(Base_Dados!AT$5:AT$98)=0,1,MAX(Base_Dados!AT$5:AT$98)-MIN(Base_Dados!AT$5:AT$98)))) * AT$1)))</f>
        <v>7.1428571428571426E-3</v>
      </c>
      <c r="AU459" s="106">
        <f>IF(INDEX(Base_Dados!AU:AU,MATCH($B459,Base_Dados!$B:$B,0))=0,0,
MAX(0, MIN(AU$1,
((INDEX(Base_Dados!AU:AU,MATCH($B459,Base_Dados!$B:$B,0))-MIN(Base_Dados!AU$5:AU$98)) /
(IF(MAX(Base_Dados!AU$5:AU$98)-MIN(Base_Dados!AU$5:AU$98)=0,1,MAX(Base_Dados!AU$5:AU$98)-MIN(Base_Dados!AU$5:AU$98)))) * AU$1)))</f>
        <v>5.8988764044943819E-2</v>
      </c>
      <c r="AV459" s="106">
        <f>IF(INDEX(Base_Dados!AV:AV,MATCH($B459,Base_Dados!$B:$B,0))=0,0,
MAX(0, MIN(AV$1,
((INDEX(Base_Dados!AV:AV,MATCH($B459,Base_Dados!$B:$B,0))-MIN(Base_Dados!AV$5:AV$98)) /
(IF(MAX(Base_Dados!AV$5:AV$98)-MIN(Base_Dados!AV$5:AV$98)=0,1,MAX(Base_Dados!AV$5:AV$98)-MIN(Base_Dados!AV$5:AV$98)))) * AV$1)))</f>
        <v>0</v>
      </c>
      <c r="AW459" s="106">
        <f>IF(INDEX(Base_Dados!AW:AW,MATCH($B459,Base_Dados!$B:$B,0))=0,0,
MAX(0, MIN(AW$1,
((INDEX(Base_Dados!AW:AW,MATCH($B459,Base_Dados!$B:$B,0))-MIN(Base_Dados!AW$5:AW$98)) /
(IF(MAX(Base_Dados!AW$5:AW$98)-MIN(Base_Dados!AW$5:AW$98)=0,1,MAX(Base_Dados!AW$5:AW$98)-MIN(Base_Dados!AW$5:AW$98)))) * AW$1)))</f>
        <v>2.9411764705882353E-2</v>
      </c>
      <c r="AX459" s="106">
        <f>IF(INDEX(Base_Dados!AX:AX,MATCH($B459,Base_Dados!$B:$B,0))=0,0,
MAX(0, MIN(AX$1,
((INDEX(Base_Dados!AX:AX,MATCH($B459,Base_Dados!$B:$B,0))-MIN(Base_Dados!AX$5:AX$98)) /
(IF(MAX(Base_Dados!AX$5:AX$98)-MIN(Base_Dados!AX$5:AX$98)=0,1,MAX(Base_Dados!AX$5:AX$98)-MIN(Base_Dados!AX$5:AX$98)))) * AX$1)))</f>
        <v>8.2930575849537294E-2</v>
      </c>
      <c r="AY459" s="106">
        <f>IF(INDEX(Base_Dados!AY:AY,MATCH($B459,Base_Dados!$B:$B,0))=0,0,
MAX(0, MIN(AY$1,
((INDEX(Base_Dados!AY:AY,MATCH($B459,Base_Dados!$B:$B,0))-MIN(Base_Dados!AY$5:AY$98)) /
(IF(MAX(Base_Dados!AY$5:AY$98)-MIN(Base_Dados!AY$5:AY$98)=0,1,MAX(Base_Dados!AY$5:AY$98)-MIN(Base_Dados!AY$5:AY$98)))) * AY$1)))</f>
        <v>8.5393999340586876E-2</v>
      </c>
      <c r="AZ459" s="106">
        <f>IF(INDEX(Base_Dados!AZ:AZ,MATCH($B459,Base_Dados!$B:$B,0))=0,0,
MAX(0, MIN(AZ$1,
((INDEX(Base_Dados!AZ:AZ,MATCH($B459,Base_Dados!$B:$B,0))-MIN(Base_Dados!AZ$5:AZ$98)) /
(IF(MAX(Base_Dados!AZ$5:AZ$98)-MIN(Base_Dados!AZ$5:AZ$98)=0,1,MAX(Base_Dados!AZ$5:AZ$98)-MIN(Base_Dados!AZ$5:AZ$98)))) * AZ$1)))</f>
        <v>0.38088235294117645</v>
      </c>
      <c r="BA459" s="106">
        <f>IF(INDEX(Base_Dados!BA:BA,MATCH($B459,Base_Dados!$B:$B,0))=0,0,
MAX(0, MIN(BA$1,
((INDEX(Base_Dados!BA:BA,MATCH($B459,Base_Dados!$B:$B,0))-MIN(Base_Dados!BA$5:BA$98)) /
(IF(MAX(Base_Dados!BA$5:BA$98)-MIN(Base_Dados!BA$5:BA$98)=0,1,MAX(Base_Dados!BA$5:BA$98)-MIN(Base_Dados!BA$5:BA$98)))) * BA$1)))</f>
        <v>9.5650436288549925E-2</v>
      </c>
      <c r="BB459" s="106">
        <f>IF(INDEX(Base_Dados!BB:BB,MATCH($B459,Base_Dados!$B:$B,0))=0,0,
MAX(0, MIN(BB$1,
((INDEX(Base_Dados!BB:BB,MATCH($B459,Base_Dados!$B:$B,0))-MIN(Base_Dados!BB$5:BB$98)) /
(IF(MAX(Base_Dados!BB$5:BB$98)-MIN(Base_Dados!BB$5:BB$98)=0,1,MAX(Base_Dados!BB$5:BB$98)-MIN(Base_Dados!BB$5:BB$98)))) * BB$1)))</f>
        <v>0.25884404970721558</v>
      </c>
      <c r="BC459" s="106">
        <f>IF(INDEX(Base_Dados!BC:BC,MATCH($B459,Base_Dados!$B:$B,0))=0,0,
MAX(0, MIN(BC$1,
((INDEX(Base_Dados!BC:BC,MATCH($B459,Base_Dados!$B:$B,0))-MIN(Base_Dados!BC$5:BC$98)) /
(IF(MAX(Base_Dados!BC$5:BC$98)-MIN(Base_Dados!BC$5:BC$98)=0,1,MAX(Base_Dados!BC$5:BC$98)-MIN(Base_Dados!BC$5:BC$98)))) * BC$1)))</f>
        <v>6.6253703204955564E-2</v>
      </c>
      <c r="BD459" s="106">
        <f>IF(INDEX(Base_Dados!BD:BD,MATCH($B459,Base_Dados!$B:$B,0))=0,0,
MAX(0, MIN(BD$1,
((INDEX(Base_Dados!BD:BD,MATCH($B459,Base_Dados!$B:$B,0))-MIN(Base_Dados!BD$5:BD$98)) /
(IF(MAX(Base_Dados!BD$5:BD$98)-MIN(Base_Dados!BD$5:BD$98)=0,1,MAX(Base_Dados!BD$5:BD$98)-MIN(Base_Dados!BD$5:BD$98)))) * BD$1)))</f>
        <v>7.2640398864344577E-2</v>
      </c>
      <c r="BE459" s="106">
        <f>IF(INDEX(Base_Dados!BE:BE,MATCH($B459,Base_Dados!$B:$B,0))=0,0,
MAX(0, MIN(BE$1,
((INDEX(Base_Dados!BE:BE,MATCH($B459,Base_Dados!$B:$B,0))-MIN(Base_Dados!BE$5:BE$98)) /
(IF(MAX(Base_Dados!BE$5:BE$98)-MIN(Base_Dados!BE$5:BE$98)=0,1,MAX(Base_Dados!BE$5:BE$98)-MIN(Base_Dados!BE$5:BE$98)))) * BE$1)))</f>
        <v>0.12293025589563472</v>
      </c>
      <c r="BF459" s="106">
        <f>IF(INDEX(Base_Dados!BF:BF,MATCH($B459,Base_Dados!$B:$B,0))=0,0,
MAX(0, MIN(BF$1,
((INDEX(Base_Dados!BF:BF,MATCH($B459,Base_Dados!$B:$B,0))-MIN(Base_Dados!BF$5:BF$98)) /
(IF(MAX(Base_Dados!BF$5:BF$98)-MIN(Base_Dados!BF$5:BF$98)=0,1,MAX(Base_Dados!BF$5:BF$98)-MIN(Base_Dados!BF$5:BF$98)))) * BF$1)))</f>
        <v>0.12662337662337661</v>
      </c>
      <c r="BG459" s="106">
        <f>IF(INDEX(Base_Dados!BG:BG,MATCH($B459,Base_Dados!$B:$B,0))=0,0,
MAX(0, MIN(BG$1,
((INDEX(Base_Dados!BG:BG,MATCH($B459,Base_Dados!$B:$B,0))-MIN(Base_Dados!BG$5:BG$98)) /
(IF(MAX(Base_Dados!BG$5:BG$98)-MIN(Base_Dados!BG$5:BG$98)=0,1,MAX(Base_Dados!BG$5:BG$98)-MIN(Base_Dados!BG$5:BG$98)))) * BG$1)))</f>
        <v>1.9648829431438128E-2</v>
      </c>
      <c r="BH459" s="106">
        <f>IF(INDEX(Base_Dados!BH:BH,MATCH($B459,Base_Dados!$B:$B,0))=0,0,
MAX(0, MIN(BH$1,
((INDEX(Base_Dados!BH:BH,MATCH($B459,Base_Dados!$B:$B,0))-MIN(Base_Dados!BH$5:BH$98)) /
(IF(MAX(Base_Dados!BH$5:BH$98)-MIN(Base_Dados!BH$5:BH$98)=0,1,MAX(Base_Dados!BH$5:BH$98)-MIN(Base_Dados!BH$5:BH$98)))) * BH$1)))</f>
        <v>0.15384615384615385</v>
      </c>
      <c r="BI459" s="106">
        <f>IF(INDEX(Base_Dados!BI:BI,MATCH($B459,Base_Dados!$B:$B,0))=0,0,
MAX(0, MIN(BI$1,
((INDEX(Base_Dados!BI:BI,MATCH($B459,Base_Dados!$B:$B,0))-MIN(Base_Dados!BI$5:BI$98)) /
(IF(MAX(Base_Dados!BI$5:BI$98)-MIN(Base_Dados!BI$5:BI$98)=0,1,MAX(Base_Dados!BI$5:BI$98)-MIN(Base_Dados!BI$5:BI$98)))) * BI$1)))</f>
        <v>0.2839313572542902</v>
      </c>
      <c r="BJ459" s="106">
        <f>IF(INDEX(Base_Dados!BJ:BJ,MATCH($B459,Base_Dados!$B:$B,0))=0,0,
MAX(0, MIN(BJ$1,
((INDEX(Base_Dados!BJ:BJ,MATCH($B459,Base_Dados!$B:$B,0))-MIN(Base_Dados!BJ$5:BJ$98)) /
(IF(MAX(Base_Dados!BJ$5:BJ$98)-MIN(Base_Dados!BJ$5:BJ$98)=0,1,MAX(Base_Dados!BJ$5:BJ$98)-MIN(Base_Dados!BJ$5:BJ$98)))) * BJ$1)))</f>
        <v>0.18947368421052632</v>
      </c>
      <c r="BK459" s="106">
        <f>IF(INDEX(Base_Dados!BK:BK,MATCH($B459,Base_Dados!$B:$B,0))=0,0,
MAX(0, MIN(BK$1,
((INDEX(Base_Dados!BK:BK,MATCH($B459,Base_Dados!$B:$B,0))-MIN(Base_Dados!BK$5:BK$98)) /
(IF(MAX(Base_Dados!BK$5:BK$98)-MIN(Base_Dados!BK$5:BK$98)=0,1,MAX(Base_Dados!BK$5:BK$98)-MIN(Base_Dados!BK$5:BK$98)))) * BK$1)))</f>
        <v>0.125</v>
      </c>
      <c r="BL459" s="106">
        <f>IF(INDEX(Base_Dados!BL:BL,MATCH($B459,Base_Dados!$B:$B,0))=0,0,
MAX(0, MIN(BL$1,
((INDEX(Base_Dados!BL:BL,MATCH($B459,Base_Dados!$B:$B,0))-MIN(Base_Dados!BL$5:BL$98)) /
(IF(MAX(Base_Dados!BL$5:BL$98)-MIN(Base_Dados!BL$5:BL$98)=0,1,MAX(Base_Dados!BL$5:BL$98)-MIN(Base_Dados!BL$5:BL$98)))) * BL$1)))</f>
        <v>0.19055374592833876</v>
      </c>
      <c r="BM459" s="106">
        <f>IF(INDEX(Base_Dados!BM:BM,MATCH($B459,Base_Dados!$B:$B,0))=0,0,
MAX(0, MIN(BM$1,
((INDEX(Base_Dados!BM:BM,MATCH($B459,Base_Dados!$B:$B,0))-MIN(Base_Dados!BM$5:BM$98)) /
(IF(MAX(Base_Dados!BM$5:BM$98)-MIN(Base_Dados!BM$5:BM$98)=0,1,MAX(Base_Dados!BM$5:BM$98)-MIN(Base_Dados!BM$5:BM$98)))) * BM$1)))</f>
        <v>1</v>
      </c>
      <c r="BN459" s="106">
        <f>IF(INDEX(Base_Dados!BN:BN,MATCH($B459,Base_Dados!$B:$B,0))=0,0,
MAX(0, MIN(BN$1,
((INDEX(Base_Dados!BN:BN,MATCH($B459,Base_Dados!$B:$B,0))-MIN(Base_Dados!BN$5:BN$98)) /
(IF(MAX(Base_Dados!BN$5:BN$98)-MIN(Base_Dados!BN$5:BN$98)=0,1,MAX(Base_Dados!BN$5:BN$98)-MIN(Base_Dados!BN$5:BN$98)))) * BN$1)))</f>
        <v>3.8232047087521405E-2</v>
      </c>
      <c r="BO459" s="106">
        <f>IF(INDEX(Base_Dados!BO:BO,MATCH($B459,Base_Dados!$B:$B,0))=0,0,
MAX(0, MIN(BO$1,
((INDEX(Base_Dados!BO:BO,MATCH($B459,Base_Dados!$B:$B,0))-MIN(Base_Dados!BO$5:BO$98)) /
(IF(MAX(Base_Dados!BO$5:BO$98)-MIN(Base_Dados!BO$5:BO$98)=0,1,MAX(Base_Dados!BO$5:BO$98)-MIN(Base_Dados!BO$5:BO$98)))) * BO$1)))</f>
        <v>2.5862068965517241E-2</v>
      </c>
      <c r="BP459" s="106">
        <f t="shared" si="28"/>
        <v>20.234686369161654</v>
      </c>
      <c r="BQ459" s="111">
        <f t="shared" si="29"/>
        <v>0.37964120906344667</v>
      </c>
      <c r="BR459" s="112">
        <f t="shared" si="30"/>
        <v>6.51328955854234E-2</v>
      </c>
      <c r="BS459" s="113">
        <f t="shared" si="31"/>
        <v>20.169553473576229</v>
      </c>
    </row>
    <row r="460" spans="1:71">
      <c r="A460" s="21">
        <v>42005</v>
      </c>
      <c r="B460" s="21" t="s">
        <v>604</v>
      </c>
      <c r="C460" s="21" t="s">
        <v>598</v>
      </c>
      <c r="D460" s="105">
        <f>IF(INDEX(Base_Dados!D:D,MATCH($B460,Base_Dados!$B:$B,0))=0,0,
MAX(0, MIN(D$1,
((INDEX(Base_Dados!D:D,MATCH($B460,Base_Dados!$B:$B,0))-MIN(Base_Dados!D$5:D$98)) /
(IF(MAX(Base_Dados!D$5:D$98)-MIN(Base_Dados!D$5:D$98)=0,1,MAX(Base_Dados!D$5:D$98)-MIN(Base_Dados!D$5:D$98)))) * D$1)))</f>
        <v>0.27837266632048263</v>
      </c>
      <c r="E460" s="106">
        <f>IF(INDEX(Base_Dados!E:E,MATCH($B460,Base_Dados!$B:$B,0))=0,0,
MAX(0, MIN(E$1,
((INDEX(Base_Dados!E:E,MATCH($B460,Base_Dados!$B:$B,0))-MIN(Base_Dados!E$5:E$98)) /
(IF(MAX(Base_Dados!E$5:E$98)-MIN(Base_Dados!E$5:E$98)=0,1,MAX(Base_Dados!E$5:E$98)-MIN(Base_Dados!E$5:E$98)))) * E$1)))</f>
        <v>6.2522596589586504E-2</v>
      </c>
      <c r="F460" s="106">
        <f>IF(INDEX(Base_Dados!F:F,MATCH($B460,Base_Dados!$B:$B,0))=0,0,
MAX(0, MIN(F$1,
((INDEX(Base_Dados!F:F,MATCH($B460,Base_Dados!$B:$B,0))-MIN(Base_Dados!F$5:F$98)) /
(IF(MAX(Base_Dados!F$5:F$98)-MIN(Base_Dados!F$5:F$98)=0,1,MAX(Base_Dados!F$5:F$98)-MIN(Base_Dados!F$5:F$98)))) * F$1)))</f>
        <v>5.7657793814822514E-2</v>
      </c>
      <c r="G460" s="106">
        <f>IF(INDEX(Base_Dados!G:G,MATCH($B460,Base_Dados!$B:$B,0))=0,0,
MAX(0, MIN(G$1,
((INDEX(Base_Dados!G:G,MATCH($B460,Base_Dados!$B:$B,0))-MIN(Base_Dados!G$5:G$98)) /
(IF(MAX(Base_Dados!G$5:G$98)-MIN(Base_Dados!G$5:G$98)=0,1,MAX(Base_Dados!G$5:G$98)-MIN(Base_Dados!G$5:G$98)))) * G$1)))</f>
        <v>5.231057940417546E-2</v>
      </c>
      <c r="H460" s="106">
        <f>IF(INDEX(Base_Dados!H:H,MATCH($B460,Base_Dados!$B:$B,0))=0,0,
MAX(0, MIN(H$1,
((INDEX(Base_Dados!H:H,MATCH($B460,Base_Dados!$B:$B,0))-MIN(Base_Dados!H$5:H$98)) /
(IF(MAX(Base_Dados!H$5:H$98)-MIN(Base_Dados!H$5:H$98)=0,1,MAX(Base_Dados!H$5:H$98)-MIN(Base_Dados!H$5:H$98)))) * H$1)))</f>
        <v>5.4321429370066412E-2</v>
      </c>
      <c r="I460" s="106">
        <f>IF(INDEX(Base_Dados!I:I,MATCH($B460,Base_Dados!$B:$B,0))=0,0,
MAX(0, MIN(I$1,
((INDEX(Base_Dados!I:I,MATCH($B460,Base_Dados!$B:$B,0))-MIN(Base_Dados!I$5:I$98)) /
(IF(MAX(Base_Dados!I$5:I$98)-MIN(Base_Dados!I$5:I$98)=0,1,MAX(Base_Dados!I$5:I$98)-MIN(Base_Dados!I$5:I$98)))) * I$1)))</f>
        <v>7.0539032853707162E-2</v>
      </c>
      <c r="J460" s="106">
        <f>IF(INDEX(Base_Dados!J:J,MATCH($B460,Base_Dados!$B:$B,0))=0,0,
MAX(0, MIN(J$1,
((INDEX(Base_Dados!J:J,MATCH($B460,Base_Dados!$B:$B,0))-MIN(Base_Dados!J$5:J$98)) /
(IF(MAX(Base_Dados!J$5:J$98)-MIN(Base_Dados!J$5:J$98)=0,1,MAX(Base_Dados!J$5:J$98)-MIN(Base_Dados!J$5:J$98)))) * J$1)))</f>
        <v>9.5003907118124009E-2</v>
      </c>
      <c r="K460" s="106">
        <f>IF(INDEX(Base_Dados!K:K,MATCH($B460,Base_Dados!$B:$B,0))=0,0,
MAX(0, MIN(K$1,
((INDEX(Base_Dados!K:K,MATCH($B460,Base_Dados!$B:$B,0))-MIN(Base_Dados!K$5:K$98)) /
(IF(MAX(Base_Dados!K$5:K$98)-MIN(Base_Dados!K$5:K$98)=0,1,MAX(Base_Dados!K$5:K$98)-MIN(Base_Dados!K$5:K$98)))) * K$1)))</f>
        <v>0.10602638640429338</v>
      </c>
      <c r="L460" s="106">
        <f>IF(INDEX(Base_Dados!L:L,MATCH($B460,Base_Dados!$B:$B,0))=0,0,
MAX(0, MIN(L$1,
((INDEX(Base_Dados!L:L,MATCH($B460,Base_Dados!$B:$B,0))-MIN(Base_Dados!L$5:L$98)) /
(IF(MAX(Base_Dados!L$5:L$98)-MIN(Base_Dados!L$5:L$98)=0,1,MAX(Base_Dados!L$5:L$98)-MIN(Base_Dados!L$5:L$98)))) * L$1)))</f>
        <v>0.14839086376312777</v>
      </c>
      <c r="M460" s="106">
        <f>IF(INDEX(Base_Dados!M:M,MATCH($B460,Base_Dados!$B:$B,0))=0,0,
MAX(0, MIN(M$1,
((INDEX(Base_Dados!M:M,MATCH($B460,Base_Dados!$B:$B,0))-MIN(Base_Dados!M$5:M$98)) /
(IF(MAX(Base_Dados!M$5:M$98)-MIN(Base_Dados!M$5:M$98)=0,1,MAX(Base_Dados!M$5:M$98)-MIN(Base_Dados!M$5:M$98)))) * M$1)))</f>
        <v>0.18331195335276967</v>
      </c>
      <c r="N460" s="106">
        <f>IF(INDEX(Base_Dados!N:N,MATCH($B460,Base_Dados!$B:$B,0))=0,0,
MAX(0, MIN(N$1,
((INDEX(Base_Dados!N:N,MATCH($B460,Base_Dados!$B:$B,0))-MIN(Base_Dados!N$5:N$98)) /
(IF(MAX(Base_Dados!N$5:N$98)-MIN(Base_Dados!N$5:N$98)=0,1,MAX(Base_Dados!N$5:N$98)-MIN(Base_Dados!N$5:N$98)))) * N$1)))</f>
        <v>0.21708728214957584</v>
      </c>
      <c r="O460" s="106">
        <f>IF(INDEX(Base_Dados!O:O,MATCH($B460,Base_Dados!$B:$B,0))=0,0,
MAX(0, MIN(O$1,
((INDEX(Base_Dados!O:O,MATCH($B460,Base_Dados!$B:$B,0))-MIN(Base_Dados!O$5:O$98)) /
(IF(MAX(Base_Dados!O$5:O$98)-MIN(Base_Dados!O$5:O$98)=0,1,MAX(Base_Dados!O$5:O$98)-MIN(Base_Dados!O$5:O$98)))) * O$1)))</f>
        <v>0.24761692402029098</v>
      </c>
      <c r="P460" s="106">
        <f>IF(INDEX(Base_Dados!P:P,MATCH($B460,Base_Dados!$B:$B,0))=0,0,
MAX(0, MIN(P$1,
((INDEX(Base_Dados!P:P,MATCH($B460,Base_Dados!$B:$B,0))-MIN(Base_Dados!P$5:P$98)) /
(IF(MAX(Base_Dados!P$5:P$98)-MIN(Base_Dados!P$5:P$98)=0,1,MAX(Base_Dados!P$5:P$98)-MIN(Base_Dados!P$5:P$98)))) * P$1)))</f>
        <v>0.19616554377391218</v>
      </c>
      <c r="Q460" s="106">
        <f>IF(INDEX(Base_Dados!Q:Q,MATCH($B460,Base_Dados!$B:$B,0))=0,0,
MAX(0, MIN(Q$1,
((INDEX(Base_Dados!Q:Q,MATCH($B460,Base_Dados!$B:$B,0))-MIN(Base_Dados!Q$5:Q$98)) /
(IF(MAX(Base_Dados!Q$5:Q$98)-MIN(Base_Dados!Q$5:Q$98)=0,1,MAX(Base_Dados!Q$5:Q$98)-MIN(Base_Dados!Q$5:Q$98)))) * Q$1)))</f>
        <v>0.12927176030751408</v>
      </c>
      <c r="R460" s="106">
        <f>IF(INDEX(Base_Dados!R:R,MATCH($B460,Base_Dados!$B:$B,0))=0,0,
MAX(0, MIN(R$1,
((INDEX(Base_Dados!R:R,MATCH($B460,Base_Dados!$B:$B,0))-MIN(Base_Dados!R$5:R$98)) /
(IF(MAX(Base_Dados!R$5:R$98)-MIN(Base_Dados!R$5:R$98)=0,1,MAX(Base_Dados!R$5:R$98)-MIN(Base_Dados!R$5:R$98)))) * R$1)))</f>
        <v>7.9868914894323711E-2</v>
      </c>
      <c r="S460" s="106">
        <f>IF(INDEX(Base_Dados!S:S,MATCH($B460,Base_Dados!$B:$B,0))=0,0,
MAX(0, MIN(S$1,
((INDEX(Base_Dados!S:S,MATCH($B460,Base_Dados!$B:$B,0))-MIN(Base_Dados!S$5:S$98)) /
(IF(MAX(Base_Dados!S$5:S$98)-MIN(Base_Dados!S$5:S$98)=0,1,MAX(Base_Dados!S$5:S$98)-MIN(Base_Dados!S$5:S$98)))) * S$1)))</f>
        <v>0.17086796974462667</v>
      </c>
      <c r="T460" s="106">
        <f>IF(INDEX(Base_Dados!T:T,MATCH($B460,Base_Dados!$B:$B,0))=0,0,
MAX(0, MIN(T$1,
((INDEX(Base_Dados!T:T,MATCH($B460,Base_Dados!$B:$B,0))-MIN(Base_Dados!T$5:T$98)) /
(IF(MAX(Base_Dados!T$5:T$98)-MIN(Base_Dados!T$5:T$98)=0,1,MAX(Base_Dados!T$5:T$98)-MIN(Base_Dados!T$5:T$98)))) * T$1)))</f>
        <v>1.0634105348038339</v>
      </c>
      <c r="U460" s="106">
        <f>IF(INDEX(Base_Dados!U:U,MATCH($B460,Base_Dados!$B:$B,0))=0,0,
MAX(0, MIN(U$1,
((INDEX(Base_Dados!U:U,MATCH($B460,Base_Dados!$B:$B,0))-MIN(Base_Dados!U$5:U$98)) /
(IF(MAX(Base_Dados!U$5:U$98)-MIN(Base_Dados!U$5:U$98)=0,1,MAX(Base_Dados!U$5:U$98)-MIN(Base_Dados!U$5:U$98)))) * U$1)))</f>
        <v>1.0244732910935632</v>
      </c>
      <c r="V460" s="106">
        <f>IF(INDEX(Base_Dados!V:V,MATCH($B460,Base_Dados!$B:$B,0))=0,0,
MAX(0, MIN(V$1,
((INDEX(Base_Dados!V:V,MATCH($B460,Base_Dados!$B:$B,0))-MIN(Base_Dados!V$5:V$98)) /
(IF(MAX(Base_Dados!V$5:V$98)-MIN(Base_Dados!V$5:V$98)=0,1,MAX(Base_Dados!V$5:V$98)-MIN(Base_Dados!V$5:V$98)))) * V$1)))</f>
        <v>0.24582411266636797</v>
      </c>
      <c r="W460" s="106">
        <f>IF(INDEX(Base_Dados!W:W,MATCH($B460,Base_Dados!$B:$B,0))=0,0,
MAX(0, MIN(W$1,
((INDEX(Base_Dados!W:W,MATCH($B460,Base_Dados!$B:$B,0))-MIN(Base_Dados!W$5:W$98)) /
(IF(MAX(Base_Dados!W$5:W$98)-MIN(Base_Dados!W$5:W$98)=0,1,MAX(Base_Dados!W$5:W$98)-MIN(Base_Dados!W$5:W$98)))) * W$1)))</f>
        <v>2.1906610116008185</v>
      </c>
      <c r="X460" s="106">
        <f>IF(INDEX(Base_Dados!X:X,MATCH($B460,Base_Dados!$B:$B,0))=0,0,
MAX(0, MIN(X$1,
((INDEX(Base_Dados!X:X,MATCH($B460,Base_Dados!$B:$B,0))-MIN(Base_Dados!X$5:X$98)) /
(IF(MAX(Base_Dados!X$5:X$98)-MIN(Base_Dados!X$5:X$98)=0,1,MAX(Base_Dados!X$5:X$98)-MIN(Base_Dados!X$5:X$98)))) * X$1)))</f>
        <v>2.5423728813559324E-2</v>
      </c>
      <c r="Y460" s="106">
        <f>IF(INDEX(Base_Dados!Y:Y,MATCH($B460,Base_Dados!$B:$B,0))=0,0,
MAX(0, MIN(Y$1,
((INDEX(Base_Dados!Y:Y,MATCH($B460,Base_Dados!$B:$B,0))-MIN(Base_Dados!Y$5:Y$98)) /
(IF(MAX(Base_Dados!Y$5:Y$98)-MIN(Base_Dados!Y$5:Y$98)=0,1,MAX(Base_Dados!Y$5:Y$98)-MIN(Base_Dados!Y$5:Y$98)))) * Y$1)))</f>
        <v>3.3088235294117647E-2</v>
      </c>
      <c r="Z460" s="106">
        <f>IF(INDEX(Base_Dados!Z:Z,MATCH($B460,Base_Dados!$B:$B,0))=0,0,
MAX(0, MIN(Z$1,
((INDEX(Base_Dados!Z:Z,MATCH($B460,Base_Dados!$B:$B,0))-MIN(Base_Dados!Z$5:Z$98)) /
(IF(MAX(Base_Dados!Z$5:Z$98)-MIN(Base_Dados!Z$5:Z$98)=0,1,MAX(Base_Dados!Z$5:Z$98)-MIN(Base_Dados!Z$5:Z$98)))) * Z$1)))</f>
        <v>0</v>
      </c>
      <c r="AA460" s="106">
        <f>IF(INDEX(Base_Dados!AA:AA,MATCH($B460,Base_Dados!$B:$B,0))=0,0,
MAX(0, MIN(AA$1,
((INDEX(Base_Dados!AA:AA,MATCH($B460,Base_Dados!$B:$B,0))-MIN(Base_Dados!AA$5:AA$98)) /
(IF(MAX(Base_Dados!AA$5:AA$98)-MIN(Base_Dados!AA$5:AA$98)=0,1,MAX(Base_Dados!AA$5:AA$98)-MIN(Base_Dados!AA$5:AA$98)))) * AA$1)))</f>
        <v>1.048951048951049E-2</v>
      </c>
      <c r="AB460" s="106">
        <f>IF(INDEX(Base_Dados!AB:AB,MATCH($B460,Base_Dados!$B:$B,0))=0,0,
MAX(0, MIN(AB$1,
((INDEX(Base_Dados!AB:AB,MATCH($B460,Base_Dados!$B:$B,0))-MIN(Base_Dados!AB$5:AB$98)) /
(IF(MAX(Base_Dados!AB$5:AB$98)-MIN(Base_Dados!AB$5:AB$98)=0,1,MAX(Base_Dados!AB$5:AB$98)-MIN(Base_Dados!AB$5:AB$98)))) * AB$1)))</f>
        <v>0.17574061315880124</v>
      </c>
      <c r="AC460" s="106">
        <f>IF(INDEX(Base_Dados!AC:AC,MATCH($B460,Base_Dados!$B:$B,0))=0,0,
MAX(0, MIN(AC$1,
((INDEX(Base_Dados!AC:AC,MATCH($B460,Base_Dados!$B:$B,0))-MIN(Base_Dados!AC$5:AC$98)) /
(IF(MAX(Base_Dados!AC$5:AC$98)-MIN(Base_Dados!AC$5:AC$98)=0,1,MAX(Base_Dados!AC$5:AC$98)-MIN(Base_Dados!AC$5:AC$98)))) * AC$1)))</f>
        <v>0.12798708807091924</v>
      </c>
      <c r="AD460" s="106">
        <f>IF(INDEX(Base_Dados!AD:AD,MATCH($B460,Base_Dados!$B:$B,0))=0,0,
MAX(0, MIN(AD$1,
((INDEX(Base_Dados!AD:AD,MATCH($B460,Base_Dados!$B:$B,0))-MIN(Base_Dados!AD$5:AD$98)) /
(IF(MAX(Base_Dados!AD$5:AD$98)-MIN(Base_Dados!AD$5:AD$98)=0,1,MAX(Base_Dados!AD$5:AD$98)-MIN(Base_Dados!AD$5:AD$98)))) * AD$1)))</f>
        <v>8.5771335601242421E-2</v>
      </c>
      <c r="AE460" s="106">
        <f>IF(INDEX(Base_Dados!AE:AE,MATCH($B460,Base_Dados!$B:$B,0))=0,0,
MAX(0, MIN(AE$1,
((INDEX(Base_Dados!AE:AE,MATCH($B460,Base_Dados!$B:$B,0))-MIN(Base_Dados!AE$5:AE$98)) /
(IF(MAX(Base_Dados!AE$5:AE$98)-MIN(Base_Dados!AE$5:AE$98)=0,1,MAX(Base_Dados!AE$5:AE$98)-MIN(Base_Dados!AE$5:AE$98)))) * AE$1)))</f>
        <v>4.3750898892564366E-2</v>
      </c>
      <c r="AF460" s="106">
        <f>IF(INDEX(Base_Dados!AF:AF,MATCH($B460,Base_Dados!$B:$B,0))=0,0,
MAX(0, MIN(AF$1,
((INDEX(Base_Dados!AF:AF,MATCH($B460,Base_Dados!$B:$B,0))-MIN(Base_Dados!AF$5:AF$98)) /
(IF(MAX(Base_Dados!AF$5:AF$98)-MIN(Base_Dados!AF$5:AF$98)=0,1,MAX(Base_Dados!AF$5:AF$98)-MIN(Base_Dados!AF$5:AF$98)))) * AF$1)))</f>
        <v>6.0681285339953109E-2</v>
      </c>
      <c r="AG460" s="106">
        <f>IF(INDEX(Base_Dados!AG:AG,MATCH($B460,Base_Dados!$B:$B,0))=0,0,
MAX(0, MIN(AG$1,
((INDEX(Base_Dados!AG:AG,MATCH($B460,Base_Dados!$B:$B,0))-MIN(Base_Dados!AG$5:AG$98)) /
(IF(MAX(Base_Dados!AG$5:AG$98)-MIN(Base_Dados!AG$5:AG$98)=0,1,MAX(Base_Dados!AG$5:AG$98)-MIN(Base_Dados!AG$5:AG$98)))) * AG$1)))</f>
        <v>0.12927176030751408</v>
      </c>
      <c r="AH460" s="106">
        <f>IF(INDEX(Base_Dados!AH:AH,MATCH($B460,Base_Dados!$B:$B,0))=0,0,
MAX(0, MIN(AH$1,
((INDEX(Base_Dados!AH:AH,MATCH($B460,Base_Dados!$B:$B,0))-MIN(Base_Dados!AH$5:AH$98)) /
(IF(MAX(Base_Dados!AH$5:AH$98)-MIN(Base_Dados!AH$5:AH$98)=0,1,MAX(Base_Dados!AH$5:AH$98)-MIN(Base_Dados!AH$5:AH$98)))) * AH$1)))</f>
        <v>1.5300805903264914</v>
      </c>
      <c r="AI460" s="106">
        <f>IF(INDEX(Base_Dados!AI:AI,MATCH($B460,Base_Dados!$B:$B,0))=0,0,
MAX(0, MIN(AI$1,
((INDEX(Base_Dados!AI:AI,MATCH($B460,Base_Dados!$B:$B,0))-MIN(Base_Dados!AI$5:AI$98)) /
(IF(MAX(Base_Dados!AI$5:AI$98)-MIN(Base_Dados!AI$5:AI$98)=0,1,MAX(Base_Dados!AI$5:AI$98)-MIN(Base_Dados!AI$5:AI$98)))) * AI$1)))</f>
        <v>0.4642857142857143</v>
      </c>
      <c r="AJ460" s="106">
        <f>IF(INDEX(Base_Dados!AJ:AJ,MATCH($B460,Base_Dados!$B:$B,0))=0,0,
MAX(0, MIN(AJ$1,
((INDEX(Base_Dados!AJ:AJ,MATCH($B460,Base_Dados!$B:$B,0))-MIN(Base_Dados!AJ$5:AJ$98)) /
(IF(MAX(Base_Dados!AJ$5:AJ$98)-MIN(Base_Dados!AJ$5:AJ$98)=0,1,MAX(Base_Dados!AJ$5:AJ$98)-MIN(Base_Dados!AJ$5:AJ$98)))) * AJ$1)))</f>
        <v>0.91575091575091583</v>
      </c>
      <c r="AK460" s="106">
        <f>IF(INDEX(Base_Dados!AK:AK,MATCH($B460,Base_Dados!$B:$B,0))=0,0,
MAX(0, MIN(AK$1,
((INDEX(Base_Dados!AK:AK,MATCH($B460,Base_Dados!$B:$B,0))-MIN(Base_Dados!AK$5:AK$98)) /
(IF(MAX(Base_Dados!AK$5:AK$98)-MIN(Base_Dados!AK$5:AK$98)=0,1,MAX(Base_Dados!AK$5:AK$98)-MIN(Base_Dados!AK$5:AK$98)))) * AK$1)))</f>
        <v>3.9655172413793106E-2</v>
      </c>
      <c r="AL460" s="106">
        <f>IF(INDEX(Base_Dados!AL:AL,MATCH($B460,Base_Dados!$B:$B,0))=0,0,
MAX(0, MIN(AL$1,
((INDEX(Base_Dados!AL:AL,MATCH($B460,Base_Dados!$B:$B,0))-MIN(Base_Dados!AL$5:AL$98)) /
(IF(MAX(Base_Dados!AL$5:AL$98)-MIN(Base_Dados!AL$5:AL$98)=0,1,MAX(Base_Dados!AL$5:AL$98)-MIN(Base_Dados!AL$5:AL$98)))) * AL$1)))</f>
        <v>0.33333333333333331</v>
      </c>
      <c r="AM460" s="106">
        <f>IF(INDEX(Base_Dados!AM:AM,MATCH($B460,Base_Dados!$B:$B,0))=0,0,
MAX(0, MIN(AM$1,
((INDEX(Base_Dados!AM:AM,MATCH($B460,Base_Dados!$B:$B,0))-MIN(Base_Dados!AM$5:AM$98)) /
(IF(MAX(Base_Dados!AM$5:AM$98)-MIN(Base_Dados!AM$5:AM$98)=0,1,MAX(Base_Dados!AM$5:AM$98)-MIN(Base_Dados!AM$5:AM$98)))) * AM$1)))</f>
        <v>0.20714655618850336</v>
      </c>
      <c r="AN460" s="106">
        <f>IF(INDEX(Base_Dados!AN:AN,MATCH($B460,Base_Dados!$B:$B,0))=0,0,
MAX(0, MIN(AN$1,
((INDEX(Base_Dados!AN:AN,MATCH($B460,Base_Dados!$B:$B,0))-MIN(Base_Dados!AN$5:AN$98)) /
(IF(MAX(Base_Dados!AN$5:AN$98)-MIN(Base_Dados!AN$5:AN$98)=0,1,MAX(Base_Dados!AN$5:AN$98)-MIN(Base_Dados!AN$5:AN$98)))) * AN$1)))</f>
        <v>0.46284713535151362</v>
      </c>
      <c r="AO460" s="106">
        <f>IF(INDEX(Base_Dados!AO:AO,MATCH($B460,Base_Dados!$B:$B,0))=0,0,
MAX(0, MIN(AO$1,
((INDEX(Base_Dados!AO:AO,MATCH($B460,Base_Dados!$B:$B,0))-MIN(Base_Dados!AO$5:AO$98)) /
(IF(MAX(Base_Dados!AO$5:AO$98)-MIN(Base_Dados!AO$5:AO$98)=0,1,MAX(Base_Dados!AO$5:AO$98)-MIN(Base_Dados!AO$5:AO$98)))) * AO$1)))</f>
        <v>0</v>
      </c>
      <c r="AP460" s="106">
        <f>IF(INDEX(Base_Dados!AP:AP,MATCH($B460,Base_Dados!$B:$B,0))=0,0,
MAX(0, MIN(AP$1,
((INDEX(Base_Dados!AP:AP,MATCH($B460,Base_Dados!$B:$B,0))-MIN(Base_Dados!AP$5:AP$98)) /
(IF(MAX(Base_Dados!AP$5:AP$98)-MIN(Base_Dados!AP$5:AP$98)=0,1,MAX(Base_Dados!AP$5:AP$98)-MIN(Base_Dados!AP$5:AP$98)))) * AP$1)))</f>
        <v>5.7339449541284407E-2</v>
      </c>
      <c r="AQ460" s="106">
        <f>IF(INDEX(Base_Dados!AQ:AQ,MATCH($B460,Base_Dados!$B:$B,0))=0,0,
MAX(0, MIN(AQ$1,
((INDEX(Base_Dados!AQ:AQ,MATCH($B460,Base_Dados!$B:$B,0))-MIN(Base_Dados!AQ$5:AQ$98)) /
(IF(MAX(Base_Dados!AQ$5:AQ$98)-MIN(Base_Dados!AQ$5:AQ$98)=0,1,MAX(Base_Dados!AQ$5:AQ$98)-MIN(Base_Dados!AQ$5:AQ$98)))) * AQ$1)))</f>
        <v>1.6666666666666666E-2</v>
      </c>
      <c r="AR460" s="106">
        <f>IF(INDEX(Base_Dados!AR:AR,MATCH($B460,Base_Dados!$B:$B,0))=0,0,
MAX(0, MIN(AR$1,
((INDEX(Base_Dados!AR:AR,MATCH($B460,Base_Dados!$B:$B,0))-MIN(Base_Dados!AR$5:AR$98)) /
(IF(MAX(Base_Dados!AR$5:AR$98)-MIN(Base_Dados!AR$5:AR$98)=0,1,MAX(Base_Dados!AR$5:AR$98)-MIN(Base_Dados!AR$5:AR$98)))) * AR$1)))</f>
        <v>1.6129032258064516E-2</v>
      </c>
      <c r="AS460" s="106">
        <f>IF(INDEX(Base_Dados!AS:AS,MATCH($B460,Base_Dados!$B:$B,0))=0,0,
MAX(0, MIN(AS$1,
((INDEX(Base_Dados!AS:AS,MATCH($B460,Base_Dados!$B:$B,0))-MIN(Base_Dados!AS$5:AS$98)) /
(IF(MAX(Base_Dados!AS$5:AS$98)-MIN(Base_Dados!AS$5:AS$98)=0,1,MAX(Base_Dados!AS$5:AS$98)-MIN(Base_Dados!AS$5:AS$98)))) * AS$1)))</f>
        <v>9.1463414634146339E-2</v>
      </c>
      <c r="AT460" s="106">
        <f>IF(INDEX(Base_Dados!AT:AT,MATCH($B460,Base_Dados!$B:$B,0))=0,0,
MAX(0, MIN(AT$1,
((INDEX(Base_Dados!AT:AT,MATCH($B460,Base_Dados!$B:$B,0))-MIN(Base_Dados!AT$5:AT$98)) /
(IF(MAX(Base_Dados!AT$5:AT$98)-MIN(Base_Dados!AT$5:AT$98)=0,1,MAX(Base_Dados!AT$5:AT$98)-MIN(Base_Dados!AT$5:AT$98)))) * AT$1)))</f>
        <v>2.8571428571428571E-2</v>
      </c>
      <c r="AU460" s="106">
        <f>IF(INDEX(Base_Dados!AU:AU,MATCH($B460,Base_Dados!$B:$B,0))=0,0,
MAX(0, MIN(AU$1,
((INDEX(Base_Dados!AU:AU,MATCH($B460,Base_Dados!$B:$B,0))-MIN(Base_Dados!AU$5:AU$98)) /
(IF(MAX(Base_Dados!AU$5:AU$98)-MIN(Base_Dados!AU$5:AU$98)=0,1,MAX(Base_Dados!AU$5:AU$98)-MIN(Base_Dados!AU$5:AU$98)))) * AU$1)))</f>
        <v>4.307116104868914E-2</v>
      </c>
      <c r="AV460" s="106">
        <f>IF(INDEX(Base_Dados!AV:AV,MATCH($B460,Base_Dados!$B:$B,0))=0,0,
MAX(0, MIN(AV$1,
((INDEX(Base_Dados!AV:AV,MATCH($B460,Base_Dados!$B:$B,0))-MIN(Base_Dados!AV$5:AV$98)) /
(IF(MAX(Base_Dados!AV$5:AV$98)-MIN(Base_Dados!AV$5:AV$98)=0,1,MAX(Base_Dados!AV$5:AV$98)-MIN(Base_Dados!AV$5:AV$98)))) * AV$1)))</f>
        <v>2.8846153846153848E-2</v>
      </c>
      <c r="AW460" s="106">
        <f>IF(INDEX(Base_Dados!AW:AW,MATCH($B460,Base_Dados!$B:$B,0))=0,0,
MAX(0, MIN(AW$1,
((INDEX(Base_Dados!AW:AW,MATCH($B460,Base_Dados!$B:$B,0))-MIN(Base_Dados!AW$5:AW$98)) /
(IF(MAX(Base_Dados!AW$5:AW$98)-MIN(Base_Dados!AW$5:AW$98)=0,1,MAX(Base_Dados!AW$5:AW$98)-MIN(Base_Dados!AW$5:AW$98)))) * AW$1)))</f>
        <v>1.4705882352941176E-2</v>
      </c>
      <c r="AX460" s="106">
        <f>IF(INDEX(Base_Dados!AX:AX,MATCH($B460,Base_Dados!$B:$B,0))=0,0,
MAX(0, MIN(AX$1,
((INDEX(Base_Dados!AX:AX,MATCH($B460,Base_Dados!$B:$B,0))-MIN(Base_Dados!AX$5:AX$98)) /
(IF(MAX(Base_Dados!AX$5:AX$98)-MIN(Base_Dados!AX$5:AX$98)=0,1,MAX(Base_Dados!AX$5:AX$98)-MIN(Base_Dados!AX$5:AX$98)))) * AX$1)))</f>
        <v>0.1591956430666108</v>
      </c>
      <c r="AY460" s="106">
        <f>IF(INDEX(Base_Dados!AY:AY,MATCH($B460,Base_Dados!$B:$B,0))=0,0,
MAX(0, MIN(AY$1,
((INDEX(Base_Dados!AY:AY,MATCH($B460,Base_Dados!$B:$B,0))-MIN(Base_Dados!AY$5:AY$98)) /
(IF(MAX(Base_Dados!AY$5:AY$98)-MIN(Base_Dados!AY$5:AY$98)=0,1,MAX(Base_Dados!AY$5:AY$98)-MIN(Base_Dados!AY$5:AY$98)))) * AY$1)))</f>
        <v>5.7368941641938676E-2</v>
      </c>
      <c r="AZ460" s="106">
        <f>IF(INDEX(Base_Dados!AZ:AZ,MATCH($B460,Base_Dados!$B:$B,0))=0,0,
MAX(0, MIN(AZ$1,
((INDEX(Base_Dados!AZ:AZ,MATCH($B460,Base_Dados!$B:$B,0))-MIN(Base_Dados!AZ$5:AZ$98)) /
(IF(MAX(Base_Dados!AZ$5:AZ$98)-MIN(Base_Dados!AZ$5:AZ$98)=0,1,MAX(Base_Dados!AZ$5:AZ$98)-MIN(Base_Dados!AZ$5:AZ$98)))) * AZ$1)))</f>
        <v>0.33461538461538465</v>
      </c>
      <c r="BA460" s="106">
        <f>IF(INDEX(Base_Dados!BA:BA,MATCH($B460,Base_Dados!$B:$B,0))=0,0,
MAX(0, MIN(BA$1,
((INDEX(Base_Dados!BA:BA,MATCH($B460,Base_Dados!$B:$B,0))-MIN(Base_Dados!BA$5:BA$98)) /
(IF(MAX(Base_Dados!BA$5:BA$98)-MIN(Base_Dados!BA$5:BA$98)=0,1,MAX(Base_Dados!BA$5:BA$98)-MIN(Base_Dados!BA$5:BA$98)))) * BA$1)))</f>
        <v>4.2163458336108704E-2</v>
      </c>
      <c r="BB460" s="106">
        <f>IF(INDEX(Base_Dados!BB:BB,MATCH($B460,Base_Dados!$B:$B,0))=0,0,
MAX(0, MIN(BB$1,
((INDEX(Base_Dados!BB:BB,MATCH($B460,Base_Dados!$B:$B,0))-MIN(Base_Dados!BB$5:BB$98)) /
(IF(MAX(Base_Dados!BB$5:BB$98)-MIN(Base_Dados!BB$5:BB$98)=0,1,MAX(Base_Dados!BB$5:BB$98)-MIN(Base_Dados!BB$5:BB$98)))) * BB$1)))</f>
        <v>0.15918583883535814</v>
      </c>
      <c r="BC460" s="106">
        <f>IF(INDEX(Base_Dados!BC:BC,MATCH($B460,Base_Dados!$B:$B,0))=0,0,
MAX(0, MIN(BC$1,
((INDEX(Base_Dados!BC:BC,MATCH($B460,Base_Dados!$B:$B,0))-MIN(Base_Dados!BC$5:BC$98)) /
(IF(MAX(Base_Dados!BC$5:BC$98)-MIN(Base_Dados!BC$5:BC$98)=0,1,MAX(Base_Dados!BC$5:BC$98)-MIN(Base_Dados!BC$5:BC$98)))) * BC$1)))</f>
        <v>2.9625639644492323E-2</v>
      </c>
      <c r="BD460" s="106">
        <f>IF(INDEX(Base_Dados!BD:BD,MATCH($B460,Base_Dados!$B:$B,0))=0,0,
MAX(0, MIN(BD$1,
((INDEX(Base_Dados!BD:BD,MATCH($B460,Base_Dados!$B:$B,0))-MIN(Base_Dados!BD$5:BD$98)) /
(IF(MAX(Base_Dados!BD$5:BD$98)-MIN(Base_Dados!BD$5:BD$98)=0,1,MAX(Base_Dados!BD$5:BD$98)-MIN(Base_Dados!BD$5:BD$98)))) * BD$1)))</f>
        <v>2.949934215082058E-2</v>
      </c>
      <c r="BE460" s="106">
        <f>IF(INDEX(Base_Dados!BE:BE,MATCH($B460,Base_Dados!$B:$B,0))=0,0,
MAX(0, MIN(BE$1,
((INDEX(Base_Dados!BE:BE,MATCH($B460,Base_Dados!$B:$B,0))-MIN(Base_Dados!BE$5:BE$98)) /
(IF(MAX(Base_Dados!BE$5:BE$98)-MIN(Base_Dados!BE$5:BE$98)=0,1,MAX(Base_Dados!BE$5:BE$98)-MIN(Base_Dados!BE$5:BE$98)))) * BE$1)))</f>
        <v>3.161063723030607E-2</v>
      </c>
      <c r="BF460" s="106">
        <f>IF(INDEX(Base_Dados!BF:BF,MATCH($B460,Base_Dados!$B:$B,0))=0,0,
MAX(0, MIN(BF$1,
((INDEX(Base_Dados!BF:BF,MATCH($B460,Base_Dados!$B:$B,0))-MIN(Base_Dados!BF$5:BF$98)) /
(IF(MAX(Base_Dados!BF$5:BF$98)-MIN(Base_Dados!BF$5:BF$98)=0,1,MAX(Base_Dados!BF$5:BF$98)-MIN(Base_Dados!BF$5:BF$98)))) * BF$1)))</f>
        <v>0</v>
      </c>
      <c r="BG460" s="106">
        <f>IF(INDEX(Base_Dados!BG:BG,MATCH($B460,Base_Dados!$B:$B,0))=0,0,
MAX(0, MIN(BG$1,
((INDEX(Base_Dados!BG:BG,MATCH($B460,Base_Dados!$B:$B,0))-MIN(Base_Dados!BG$5:BG$98)) /
(IF(MAX(Base_Dados!BG$5:BG$98)-MIN(Base_Dados!BG$5:BG$98)=0,1,MAX(Base_Dados!BG$5:BG$98)-MIN(Base_Dados!BG$5:BG$98)))) * BG$1)))</f>
        <v>0</v>
      </c>
      <c r="BH460" s="106">
        <f>IF(INDEX(Base_Dados!BH:BH,MATCH($B460,Base_Dados!$B:$B,0))=0,0,
MAX(0, MIN(BH$1,
((INDEX(Base_Dados!BH:BH,MATCH($B460,Base_Dados!$B:$B,0))-MIN(Base_Dados!BH$5:BH$98)) /
(IF(MAX(Base_Dados!BH$5:BH$98)-MIN(Base_Dados!BH$5:BH$98)=0,1,MAX(Base_Dados!BH$5:BH$98)-MIN(Base_Dados!BH$5:BH$98)))) * BH$1)))</f>
        <v>5.4945054945054944E-2</v>
      </c>
      <c r="BI460" s="106">
        <f>IF(INDEX(Base_Dados!BI:BI,MATCH($B460,Base_Dados!$B:$B,0))=0,0,
MAX(0, MIN(BI$1,
((INDEX(Base_Dados!BI:BI,MATCH($B460,Base_Dados!$B:$B,0))-MIN(Base_Dados!BI$5:BI$98)) /
(IF(MAX(Base_Dados!BI$5:BI$98)-MIN(Base_Dados!BI$5:BI$98)=0,1,MAX(Base_Dados!BI$5:BI$98)-MIN(Base_Dados!BI$5:BI$98)))) * BI$1)))</f>
        <v>0.21684867394695787</v>
      </c>
      <c r="BJ460" s="106">
        <f>IF(INDEX(Base_Dados!BJ:BJ,MATCH($B460,Base_Dados!$B:$B,0))=0,0,
MAX(0, MIN(BJ$1,
((INDEX(Base_Dados!BJ:BJ,MATCH($B460,Base_Dados!$B:$B,0))-MIN(Base_Dados!BJ$5:BJ$98)) /
(IF(MAX(Base_Dados!BJ$5:BJ$98)-MIN(Base_Dados!BJ$5:BJ$98)=0,1,MAX(Base_Dados!BJ$5:BJ$98)-MIN(Base_Dados!BJ$5:BJ$98)))) * BJ$1)))</f>
        <v>7.3684210526315783E-2</v>
      </c>
      <c r="BK460" s="106">
        <f>IF(INDEX(Base_Dados!BK:BK,MATCH($B460,Base_Dados!$B:$B,0))=0,0,
MAX(0, MIN(BK$1,
((INDEX(Base_Dados!BK:BK,MATCH($B460,Base_Dados!$B:$B,0))-MIN(Base_Dados!BK$5:BK$98)) /
(IF(MAX(Base_Dados!BK$5:BK$98)-MIN(Base_Dados!BK$5:BK$98)=0,1,MAX(Base_Dados!BK$5:BK$98)-MIN(Base_Dados!BK$5:BK$98)))) * BK$1)))</f>
        <v>3.5714285714285712E-2</v>
      </c>
      <c r="BL460" s="106">
        <f>IF(INDEX(Base_Dados!BL:BL,MATCH($B460,Base_Dados!$B:$B,0))=0,0,
MAX(0, MIN(BL$1,
((INDEX(Base_Dados!BL:BL,MATCH($B460,Base_Dados!$B:$B,0))-MIN(Base_Dados!BL$5:BL$98)) /
(IF(MAX(Base_Dados!BL$5:BL$98)-MIN(Base_Dados!BL$5:BL$98)=0,1,MAX(Base_Dados!BL$5:BL$98)-MIN(Base_Dados!BL$5:BL$98)))) * BL$1)))</f>
        <v>7.4918566775244305E-2</v>
      </c>
      <c r="BM460" s="106">
        <f>IF(INDEX(Base_Dados!BM:BM,MATCH($B460,Base_Dados!$B:$B,0))=0,0,
MAX(0, MIN(BM$1,
((INDEX(Base_Dados!BM:BM,MATCH($B460,Base_Dados!$B:$B,0))-MIN(Base_Dados!BM$5:BM$98)) /
(IF(MAX(Base_Dados!BM$5:BM$98)-MIN(Base_Dados!BM$5:BM$98)=0,1,MAX(Base_Dados!BM$5:BM$98)-MIN(Base_Dados!BM$5:BM$98)))) * BM$1)))</f>
        <v>1</v>
      </c>
      <c r="BN460" s="106">
        <f>IF(INDEX(Base_Dados!BN:BN,MATCH($B460,Base_Dados!$B:$B,0))=0,0,
MAX(0, MIN(BN$1,
((INDEX(Base_Dados!BN:BN,MATCH($B460,Base_Dados!$B:$B,0))-MIN(Base_Dados!BN$5:BN$98)) /
(IF(MAX(Base_Dados!BN$5:BN$98)-MIN(Base_Dados!BN$5:BN$98)=0,1,MAX(Base_Dados!BN$5:BN$98)-MIN(Base_Dados!BN$5:BN$98)))) * BN$1)))</f>
        <v>6.7926906239993021E-2</v>
      </c>
      <c r="BO460" s="106">
        <f>IF(INDEX(Base_Dados!BO:BO,MATCH($B460,Base_Dados!$B:$B,0))=0,0,
MAX(0, MIN(BO$1,
((INDEX(Base_Dados!BO:BO,MATCH($B460,Base_Dados!$B:$B,0))-MIN(Base_Dados!BO$5:BO$98)) /
(IF(MAX(Base_Dados!BO$5:BO$98)-MIN(Base_Dados!BO$5:BO$98)=0,1,MAX(Base_Dados!BO$5:BO$98)-MIN(Base_Dados!BO$5:BO$98)))) * BO$1)))</f>
        <v>8.6206896551724137E-3</v>
      </c>
      <c r="BP460" s="106">
        <f t="shared" si="28"/>
        <v>13.991724889907848</v>
      </c>
      <c r="BQ460" s="111">
        <f t="shared" si="29"/>
        <v>0.3872728001074448</v>
      </c>
      <c r="BR460" s="112">
        <f t="shared" si="30"/>
        <v>7.2764486629421532E-2</v>
      </c>
      <c r="BS460" s="113">
        <f t="shared" si="31"/>
        <v>13.918960403278426</v>
      </c>
    </row>
    <row r="461" spans="1:71">
      <c r="A461" s="21">
        <v>42006</v>
      </c>
      <c r="B461" s="21" t="s">
        <v>602</v>
      </c>
      <c r="C461" s="21" t="s">
        <v>598</v>
      </c>
      <c r="D461" s="105">
        <f>IF(INDEX(Base_Dados!D:D,MATCH($B461,Base_Dados!$B:$B,0))=0,0,
MAX(0, MIN(D$1,
((INDEX(Base_Dados!D:D,MATCH($B461,Base_Dados!$B:$B,0))-MIN(Base_Dados!D$5:D$98)) /
(IF(MAX(Base_Dados!D$5:D$98)-MIN(Base_Dados!D$5:D$98)=0,1,MAX(Base_Dados!D$5:D$98)-MIN(Base_Dados!D$5:D$98)))) * D$1)))</f>
        <v>0.51915848036275025</v>
      </c>
      <c r="E461" s="106">
        <f>IF(INDEX(Base_Dados!E:E,MATCH($B461,Base_Dados!$B:$B,0))=0,0,
MAX(0, MIN(E$1,
((INDEX(Base_Dados!E:E,MATCH($B461,Base_Dados!$B:$B,0))-MIN(Base_Dados!E$5:E$98)) /
(IF(MAX(Base_Dados!E$5:E$98)-MIN(Base_Dados!E$5:E$98)=0,1,MAX(Base_Dados!E$5:E$98)-MIN(Base_Dados!E$5:E$98)))) * E$1)))</f>
        <v>0.16871790046109425</v>
      </c>
      <c r="F461" s="106">
        <f>IF(INDEX(Base_Dados!F:F,MATCH($B461,Base_Dados!$B:$B,0))=0,0,
MAX(0, MIN(F$1,
((INDEX(Base_Dados!F:F,MATCH($B461,Base_Dados!$B:$B,0))-MIN(Base_Dados!F$5:F$98)) /
(IF(MAX(Base_Dados!F$5:F$98)-MIN(Base_Dados!F$5:F$98)=0,1,MAX(Base_Dados!F$5:F$98)-MIN(Base_Dados!F$5:F$98)))) * F$1)))</f>
        <v>0.15167286947650804</v>
      </c>
      <c r="G461" s="106">
        <f>IF(INDEX(Base_Dados!G:G,MATCH($B461,Base_Dados!$B:$B,0))=0,0,
MAX(0, MIN(G$1,
((INDEX(Base_Dados!G:G,MATCH($B461,Base_Dados!$B:$B,0))-MIN(Base_Dados!G$5:G$98)) /
(IF(MAX(Base_Dados!G$5:G$98)-MIN(Base_Dados!G$5:G$98)=0,1,MAX(Base_Dados!G$5:G$98)-MIN(Base_Dados!G$5:G$98)))) * G$1)))</f>
        <v>0.12671646908100109</v>
      </c>
      <c r="H461" s="106">
        <f>IF(INDEX(Base_Dados!H:H,MATCH($B461,Base_Dados!$B:$B,0))=0,0,
MAX(0, MIN(H$1,
((INDEX(Base_Dados!H:H,MATCH($B461,Base_Dados!$B:$B,0))-MIN(Base_Dados!H$5:H$98)) /
(IF(MAX(Base_Dados!H$5:H$98)-MIN(Base_Dados!H$5:H$98)=0,1,MAX(Base_Dados!H$5:H$98)-MIN(Base_Dados!H$5:H$98)))) * H$1)))</f>
        <v>0.13094210514546389</v>
      </c>
      <c r="I461" s="106">
        <f>IF(INDEX(Base_Dados!I:I,MATCH($B461,Base_Dados!$B:$B,0))=0,0,
MAX(0, MIN(I$1,
((INDEX(Base_Dados!I:I,MATCH($B461,Base_Dados!$B:$B,0))-MIN(Base_Dados!I$5:I$98)) /
(IF(MAX(Base_Dados!I$5:I$98)-MIN(Base_Dados!I$5:I$98)=0,1,MAX(Base_Dados!I$5:I$98)-MIN(Base_Dados!I$5:I$98)))) * I$1)))</f>
        <v>0.15657734377874996</v>
      </c>
      <c r="J461" s="106">
        <f>IF(INDEX(Base_Dados!J:J,MATCH($B461,Base_Dados!$B:$B,0))=0,0,
MAX(0, MIN(J$1,
((INDEX(Base_Dados!J:J,MATCH($B461,Base_Dados!$B:$B,0))-MIN(Base_Dados!J$5:J$98)) /
(IF(MAX(Base_Dados!J$5:J$98)-MIN(Base_Dados!J$5:J$98)=0,1,MAX(Base_Dados!J$5:J$98)-MIN(Base_Dados!J$5:J$98)))) * J$1)))</f>
        <v>0.17806899946710256</v>
      </c>
      <c r="K461" s="106">
        <f>IF(INDEX(Base_Dados!K:K,MATCH($B461,Base_Dados!$B:$B,0))=0,0,
MAX(0, MIN(K$1,
((INDEX(Base_Dados!K:K,MATCH($B461,Base_Dados!$B:$B,0))-MIN(Base_Dados!K$5:K$98)) /
(IF(MAX(Base_Dados!K$5:K$98)-MIN(Base_Dados!K$5:K$98)=0,1,MAX(Base_Dados!K$5:K$98)-MIN(Base_Dados!K$5:K$98)))) * K$1)))</f>
        <v>0.19511404293381038</v>
      </c>
      <c r="L461" s="106">
        <f>IF(INDEX(Base_Dados!L:L,MATCH($B461,Base_Dados!$B:$B,0))=0,0,
MAX(0, MIN(L$1,
((INDEX(Base_Dados!L:L,MATCH($B461,Base_Dados!$B:$B,0))-MIN(Base_Dados!L$5:L$98)) /
(IF(MAX(Base_Dados!L$5:L$98)-MIN(Base_Dados!L$5:L$98)=0,1,MAX(Base_Dados!L$5:L$98)-MIN(Base_Dados!L$5:L$98)))) * L$1)))</f>
        <v>0.23721794980140284</v>
      </c>
      <c r="M461" s="106">
        <f>IF(INDEX(Base_Dados!M:M,MATCH($B461,Base_Dados!$B:$B,0))=0,0,
MAX(0, MIN(M$1,
((INDEX(Base_Dados!M:M,MATCH($B461,Base_Dados!$B:$B,0))-MIN(Base_Dados!M$5:M$98)) /
(IF(MAX(Base_Dados!M$5:M$98)-MIN(Base_Dados!M$5:M$98)=0,1,MAX(Base_Dados!M$5:M$98)-MIN(Base_Dados!M$5:M$98)))) * M$1)))</f>
        <v>0.24913119533527697</v>
      </c>
      <c r="N461" s="106">
        <f>IF(INDEX(Base_Dados!N:N,MATCH($B461,Base_Dados!$B:$B,0))=0,0,
MAX(0, MIN(N$1,
((INDEX(Base_Dados!N:N,MATCH($B461,Base_Dados!$B:$B,0))-MIN(Base_Dados!N$5:N$98)) /
(IF(MAX(Base_Dados!N$5:N$98)-MIN(Base_Dados!N$5:N$98)=0,1,MAX(Base_Dados!N$5:N$98)-MIN(Base_Dados!N$5:N$98)))) * N$1)))</f>
        <v>0.26029650137838828</v>
      </c>
      <c r="O461" s="106">
        <f>IF(INDEX(Base_Dados!O:O,MATCH($B461,Base_Dados!$B:$B,0))=0,0,
MAX(0, MIN(O$1,
((INDEX(Base_Dados!O:O,MATCH($B461,Base_Dados!$B:$B,0))-MIN(Base_Dados!O$5:O$98)) /
(IF(MAX(Base_Dados!O$5:O$98)-MIN(Base_Dados!O$5:O$98)=0,1,MAX(Base_Dados!O$5:O$98)-MIN(Base_Dados!O$5:O$98)))) * O$1)))</f>
        <v>0.30743073749930322</v>
      </c>
      <c r="P461" s="106">
        <f>IF(INDEX(Base_Dados!P:P,MATCH($B461,Base_Dados!$B:$B,0))=0,0,
MAX(0, MIN(P$1,
((INDEX(Base_Dados!P:P,MATCH($B461,Base_Dados!$B:$B,0))-MIN(Base_Dados!P$5:P$98)) /
(IF(MAX(Base_Dados!P$5:P$98)-MIN(Base_Dados!P$5:P$98)=0,1,MAX(Base_Dados!P$5:P$98)-MIN(Base_Dados!P$5:P$98)))) * P$1)))</f>
        <v>0.21141734981555571</v>
      </c>
      <c r="Q461" s="106">
        <f>IF(INDEX(Base_Dados!Q:Q,MATCH($B461,Base_Dados!$B:$B,0))=0,0,
MAX(0, MIN(Q$1,
((INDEX(Base_Dados!Q:Q,MATCH($B461,Base_Dados!$B:$B,0))-MIN(Base_Dados!Q$5:Q$98)) /
(IF(MAX(Base_Dados!Q$5:Q$98)-MIN(Base_Dados!Q$5:Q$98)=0,1,MAX(Base_Dados!Q$5:Q$98)-MIN(Base_Dados!Q$5:Q$98)))) * Q$1)))</f>
        <v>0.11716076036017062</v>
      </c>
      <c r="R461" s="106">
        <f>IF(INDEX(Base_Dados!R:R,MATCH($B461,Base_Dados!$B:$B,0))=0,0,
MAX(0, MIN(R$1,
((INDEX(Base_Dados!R:R,MATCH($B461,Base_Dados!$B:$B,0))-MIN(Base_Dados!R$5:R$98)) /
(IF(MAX(Base_Dados!R$5:R$98)-MIN(Base_Dados!R$5:R$98)=0,1,MAX(Base_Dados!R$5:R$98)-MIN(Base_Dados!R$5:R$98)))) * R$1)))</f>
        <v>9.2755997918581093E-2</v>
      </c>
      <c r="S461" s="106">
        <f>IF(INDEX(Base_Dados!S:S,MATCH($B461,Base_Dados!$B:$B,0))=0,0,
MAX(0, MIN(S$1,
((INDEX(Base_Dados!S:S,MATCH($B461,Base_Dados!$B:$B,0))-MIN(Base_Dados!S$5:S$98)) /
(IF(MAX(Base_Dados!S$5:S$98)-MIN(Base_Dados!S$5:S$98)=0,1,MAX(Base_Dados!S$5:S$98)-MIN(Base_Dados!S$5:S$98)))) * S$1)))</f>
        <v>0.14727027634239498</v>
      </c>
      <c r="T461" s="106">
        <f>IF(INDEX(Base_Dados!T:T,MATCH($B461,Base_Dados!$B:$B,0))=0,0,
MAX(0, MIN(T$1,
((INDEX(Base_Dados!T:T,MATCH($B461,Base_Dados!$B:$B,0))-MIN(Base_Dados!T$5:T$98)) /
(IF(MAX(Base_Dados!T$5:T$98)-MIN(Base_Dados!T$5:T$98)=0,1,MAX(Base_Dados!T$5:T$98)-MIN(Base_Dados!T$5:T$98)))) * T$1)))</f>
        <v>0.99647811304800959</v>
      </c>
      <c r="U461" s="106">
        <f>IF(INDEX(Base_Dados!U:U,MATCH($B461,Base_Dados!$B:$B,0))=0,0,
MAX(0, MIN(U$1,
((INDEX(Base_Dados!U:U,MATCH($B461,Base_Dados!$B:$B,0))-MIN(Base_Dados!U$5:U$98)) /
(IF(MAX(Base_Dados!U$5:U$98)-MIN(Base_Dados!U$5:U$98)=0,1,MAX(Base_Dados!U$5:U$98)-MIN(Base_Dados!U$5:U$98)))) * U$1)))</f>
        <v>0.99588147571842989</v>
      </c>
      <c r="V461" s="106">
        <f>IF(INDEX(Base_Dados!V:V,MATCH($B461,Base_Dados!$B:$B,0))=0,0,
MAX(0, MIN(V$1,
((INDEX(Base_Dados!V:V,MATCH($B461,Base_Dados!$B:$B,0))-MIN(Base_Dados!V$5:V$98)) /
(IF(MAX(Base_Dados!V$5:V$98)-MIN(Base_Dados!V$5:V$98)=0,1,MAX(Base_Dados!V$5:V$98)-MIN(Base_Dados!V$5:V$98)))) * V$1)))</f>
        <v>0.1477478945200954</v>
      </c>
      <c r="W461" s="106">
        <f>IF(INDEX(Base_Dados!W:W,MATCH($B461,Base_Dados!$B:$B,0))=0,0,
MAX(0, MIN(W$1,
((INDEX(Base_Dados!W:W,MATCH($B461,Base_Dados!$B:$B,0))-MIN(Base_Dados!W$5:W$98)) /
(IF(MAX(Base_Dados!W$5:W$98)-MIN(Base_Dados!W$5:W$98)=0,1,MAX(Base_Dados!W$5:W$98)-MIN(Base_Dados!W$5:W$98)))) * W$1)))</f>
        <v>2.2753711287267664</v>
      </c>
      <c r="X461" s="106">
        <f>IF(INDEX(Base_Dados!X:X,MATCH($B461,Base_Dados!$B:$B,0))=0,0,
MAX(0, MIN(X$1,
((INDEX(Base_Dados!X:X,MATCH($B461,Base_Dados!$B:$B,0))-MIN(Base_Dados!X$5:X$98)) /
(IF(MAX(Base_Dados!X$5:X$98)-MIN(Base_Dados!X$5:X$98)=0,1,MAX(Base_Dados!X$5:X$98)-MIN(Base_Dados!X$5:X$98)))) * X$1)))</f>
        <v>0.10169491525423729</v>
      </c>
      <c r="Y461" s="106">
        <f>IF(INDEX(Base_Dados!Y:Y,MATCH($B461,Base_Dados!$B:$B,0))=0,0,
MAX(0, MIN(Y$1,
((INDEX(Base_Dados!Y:Y,MATCH($B461,Base_Dados!$B:$B,0))-MIN(Base_Dados!Y$5:Y$98)) /
(IF(MAX(Base_Dados!Y$5:Y$98)-MIN(Base_Dados!Y$5:Y$98)=0,1,MAX(Base_Dados!Y$5:Y$98)-MIN(Base_Dados!Y$5:Y$98)))) * Y$1)))</f>
        <v>3.3088235294117647E-2</v>
      </c>
      <c r="Z461" s="106">
        <f>IF(INDEX(Base_Dados!Z:Z,MATCH($B461,Base_Dados!$B:$B,0))=0,0,
MAX(0, MIN(Z$1,
((INDEX(Base_Dados!Z:Z,MATCH($B461,Base_Dados!$B:$B,0))-MIN(Base_Dados!Z$5:Z$98)) /
(IF(MAX(Base_Dados!Z$5:Z$98)-MIN(Base_Dados!Z$5:Z$98)=0,1,MAX(Base_Dados!Z$5:Z$98)-MIN(Base_Dados!Z$5:Z$98)))) * Z$1)))</f>
        <v>5.7142857142857148E-2</v>
      </c>
      <c r="AA461" s="106">
        <f>IF(INDEX(Base_Dados!AA:AA,MATCH($B461,Base_Dados!$B:$B,0))=0,0,
MAX(0, MIN(AA$1,
((INDEX(Base_Dados!AA:AA,MATCH($B461,Base_Dados!$B:$B,0))-MIN(Base_Dados!AA$5:AA$98)) /
(IF(MAX(Base_Dados!AA$5:AA$98)-MIN(Base_Dados!AA$5:AA$98)=0,1,MAX(Base_Dados!AA$5:AA$98)-MIN(Base_Dados!AA$5:AA$98)))) * AA$1)))</f>
        <v>0.16783216783216784</v>
      </c>
      <c r="AB461" s="106">
        <f>IF(INDEX(Base_Dados!AB:AB,MATCH($B461,Base_Dados!$B:$B,0))=0,0,
MAX(0, MIN(AB$1,
((INDEX(Base_Dados!AB:AB,MATCH($B461,Base_Dados!$B:$B,0))-MIN(Base_Dados!AB$5:AB$98)) /
(IF(MAX(Base_Dados!AB$5:AB$98)-MIN(Base_Dados!AB$5:AB$98)=0,1,MAX(Base_Dados!AB$5:AB$98)-MIN(Base_Dados!AB$5:AB$98)))) * AB$1)))</f>
        <v>0.34673006443306242</v>
      </c>
      <c r="AC461" s="106">
        <f>IF(INDEX(Base_Dados!AC:AC,MATCH($B461,Base_Dados!$B:$B,0))=0,0,
MAX(0, MIN(AC$1,
((INDEX(Base_Dados!AC:AC,MATCH($B461,Base_Dados!$B:$B,0))-MIN(Base_Dados!AC$5:AC$98)) /
(IF(MAX(Base_Dados!AC$5:AC$98)-MIN(Base_Dados!AC$5:AC$98)=0,1,MAX(Base_Dados!AC$5:AC$98)-MIN(Base_Dados!AC$5:AC$98)))) * AC$1)))</f>
        <v>0.12636105222586239</v>
      </c>
      <c r="AD461" s="106">
        <f>IF(INDEX(Base_Dados!AD:AD,MATCH($B461,Base_Dados!$B:$B,0))=0,0,
MAX(0, MIN(AD$1,
((INDEX(Base_Dados!AD:AD,MATCH($B461,Base_Dados!$B:$B,0))-MIN(Base_Dados!AD$5:AD$98)) /
(IF(MAX(Base_Dados!AD$5:AD$98)-MIN(Base_Dados!AD$5:AD$98)=0,1,MAX(Base_Dados!AD$5:AD$98)-MIN(Base_Dados!AD$5:AD$98)))) * AD$1)))</f>
        <v>9.6198787161662469E-2</v>
      </c>
      <c r="AE461" s="106">
        <f>IF(INDEX(Base_Dados!AE:AE,MATCH($B461,Base_Dados!$B:$B,0))=0,0,
MAX(0, MIN(AE$1,
((INDEX(Base_Dados!AE:AE,MATCH($B461,Base_Dados!$B:$B,0))-MIN(Base_Dados!AE$5:AE$98)) /
(IF(MAX(Base_Dados!AE$5:AE$98)-MIN(Base_Dados!AE$5:AE$98)=0,1,MAX(Base_Dados!AE$5:AE$98)-MIN(Base_Dados!AE$5:AE$98)))) * AE$1)))</f>
        <v>5.3631525960017259E-2</v>
      </c>
      <c r="AF461" s="106">
        <f>IF(INDEX(Base_Dados!AF:AF,MATCH($B461,Base_Dados!$B:$B,0))=0,0,
MAX(0, MIN(AF$1,
((INDEX(Base_Dados!AF:AF,MATCH($B461,Base_Dados!$B:$B,0))-MIN(Base_Dados!AF$5:AF$98)) /
(IF(MAX(Base_Dados!AF$5:AF$98)-MIN(Base_Dados!AF$5:AF$98)=0,1,MAX(Base_Dados!AF$5:AF$98)-MIN(Base_Dados!AF$5:AF$98)))) * AF$1)))</f>
        <v>7.1530363628005328E-2</v>
      </c>
      <c r="AG461" s="106">
        <f>IF(INDEX(Base_Dados!AG:AG,MATCH($B461,Base_Dados!$B:$B,0))=0,0,
MAX(0, MIN(AG$1,
((INDEX(Base_Dados!AG:AG,MATCH($B461,Base_Dados!$B:$B,0))-MIN(Base_Dados!AG$5:AG$98)) /
(IF(MAX(Base_Dados!AG$5:AG$98)-MIN(Base_Dados!AG$5:AG$98)=0,1,MAX(Base_Dados!AG$5:AG$98)-MIN(Base_Dados!AG$5:AG$98)))) * AG$1)))</f>
        <v>0.11716076036017062</v>
      </c>
      <c r="AH461" s="106">
        <f>IF(INDEX(Base_Dados!AH:AH,MATCH($B461,Base_Dados!$B:$B,0))=0,0,
MAX(0, MIN(AH$1,
((INDEX(Base_Dados!AH:AH,MATCH($B461,Base_Dados!$B:$B,0))-MIN(Base_Dados!AH$5:AH$98)) /
(IF(MAX(Base_Dados!AH$5:AH$98)-MIN(Base_Dados!AH$5:AH$98)=0,1,MAX(Base_Dados!AH$5:AH$98)-MIN(Base_Dados!AH$5:AH$98)))) * AH$1)))</f>
        <v>1.58959242883181</v>
      </c>
      <c r="AI461" s="106">
        <f>IF(INDEX(Base_Dados!AI:AI,MATCH($B461,Base_Dados!$B:$B,0))=0,0,
MAX(0, MIN(AI$1,
((INDEX(Base_Dados!AI:AI,MATCH($B461,Base_Dados!$B:$B,0))-MIN(Base_Dados!AI$5:AI$98)) /
(IF(MAX(Base_Dados!AI$5:AI$98)-MIN(Base_Dados!AI$5:AI$98)=0,1,MAX(Base_Dados!AI$5:AI$98)-MIN(Base_Dados!AI$5:AI$98)))) * AI$1)))</f>
        <v>0.21428571428571427</v>
      </c>
      <c r="AJ461" s="106">
        <f>IF(INDEX(Base_Dados!AJ:AJ,MATCH($B461,Base_Dados!$B:$B,0))=0,0,
MAX(0, MIN(AJ$1,
((INDEX(Base_Dados!AJ:AJ,MATCH($B461,Base_Dados!$B:$B,0))-MIN(Base_Dados!AJ$5:AJ$98)) /
(IF(MAX(Base_Dados!AJ$5:AJ$98)-MIN(Base_Dados!AJ$5:AJ$98)=0,1,MAX(Base_Dados!AJ$5:AJ$98)-MIN(Base_Dados!AJ$5:AJ$98)))) * AJ$1)))</f>
        <v>0.60515873015873012</v>
      </c>
      <c r="AK461" s="106">
        <f>IF(INDEX(Base_Dados!AK:AK,MATCH($B461,Base_Dados!$B:$B,0))=0,0,
MAX(0, MIN(AK$1,
((INDEX(Base_Dados!AK:AK,MATCH($B461,Base_Dados!$B:$B,0))-MIN(Base_Dados!AK$5:AK$98)) /
(IF(MAX(Base_Dados!AK$5:AK$98)-MIN(Base_Dados!AK$5:AK$98)=0,1,MAX(Base_Dados!AK$5:AK$98)-MIN(Base_Dados!AK$5:AK$98)))) * AK$1)))</f>
        <v>7.1264367816091953E-2</v>
      </c>
      <c r="AL461" s="106">
        <f>IF(INDEX(Base_Dados!AL:AL,MATCH($B461,Base_Dados!$B:$B,0))=0,0,
MAX(0, MIN(AL$1,
((INDEX(Base_Dados!AL:AL,MATCH($B461,Base_Dados!$B:$B,0))-MIN(Base_Dados!AL$5:AL$98)) /
(IF(MAX(Base_Dados!AL$5:AL$98)-MIN(Base_Dados!AL$5:AL$98)=0,1,MAX(Base_Dados!AL$5:AL$98)-MIN(Base_Dados!AL$5:AL$98)))) * AL$1)))</f>
        <v>5.5555555555555552E-2</v>
      </c>
      <c r="AM461" s="106">
        <f>IF(INDEX(Base_Dados!AM:AM,MATCH($B461,Base_Dados!$B:$B,0))=0,0,
MAX(0, MIN(AM$1,
((INDEX(Base_Dados!AM:AM,MATCH($B461,Base_Dados!$B:$B,0))-MIN(Base_Dados!AM$5:AM$98)) /
(IF(MAX(Base_Dados!AM$5:AM$98)-MIN(Base_Dados!AM$5:AM$98)=0,1,MAX(Base_Dados!AM$5:AM$98)-MIN(Base_Dados!AM$5:AM$98)))) * AM$1)))</f>
        <v>6.3179699637493522E-2</v>
      </c>
      <c r="AN461" s="106">
        <f>IF(INDEX(Base_Dados!AN:AN,MATCH($B461,Base_Dados!$B:$B,0))=0,0,
MAX(0, MIN(AN$1,
((INDEX(Base_Dados!AN:AN,MATCH($B461,Base_Dados!$B:$B,0))-MIN(Base_Dados!AN$5:AN$98)) /
(IF(MAX(Base_Dados!AN$5:AN$98)-MIN(Base_Dados!AN$5:AN$98)=0,1,MAX(Base_Dados!AN$5:AN$98)-MIN(Base_Dados!AN$5:AN$98)))) * AN$1)))</f>
        <v>0.17992665816326528</v>
      </c>
      <c r="AO461" s="106">
        <f>IF(INDEX(Base_Dados!AO:AO,MATCH($B461,Base_Dados!$B:$B,0))=0,0,
MAX(0, MIN(AO$1,
((INDEX(Base_Dados!AO:AO,MATCH($B461,Base_Dados!$B:$B,0))-MIN(Base_Dados!AO$5:AO$98)) /
(IF(MAX(Base_Dados!AO$5:AO$98)-MIN(Base_Dados!AO$5:AO$98)=0,1,MAX(Base_Dados!AO$5:AO$98)-MIN(Base_Dados!AO$5:AO$98)))) * AO$1)))</f>
        <v>0</v>
      </c>
      <c r="AP461" s="106">
        <f>IF(INDEX(Base_Dados!AP:AP,MATCH($B461,Base_Dados!$B:$B,0))=0,0,
MAX(0, MIN(AP$1,
((INDEX(Base_Dados!AP:AP,MATCH($B461,Base_Dados!$B:$B,0))-MIN(Base_Dados!AP$5:AP$98)) /
(IF(MAX(Base_Dados!AP$5:AP$98)-MIN(Base_Dados!AP$5:AP$98)=0,1,MAX(Base_Dados!AP$5:AP$98)-MIN(Base_Dados!AP$5:AP$98)))) * AP$1)))</f>
        <v>3.669724770642202E-2</v>
      </c>
      <c r="AQ461" s="106">
        <f>IF(INDEX(Base_Dados!AQ:AQ,MATCH($B461,Base_Dados!$B:$B,0))=0,0,
MAX(0, MIN(AQ$1,
((INDEX(Base_Dados!AQ:AQ,MATCH($B461,Base_Dados!$B:$B,0))-MIN(Base_Dados!AQ$5:AQ$98)) /
(IF(MAX(Base_Dados!AQ$5:AQ$98)-MIN(Base_Dados!AQ$5:AQ$98)=0,1,MAX(Base_Dados!AQ$5:AQ$98)-MIN(Base_Dados!AQ$5:AQ$98)))) * AQ$1)))</f>
        <v>0</v>
      </c>
      <c r="AR461" s="106">
        <f>IF(INDEX(Base_Dados!AR:AR,MATCH($B461,Base_Dados!$B:$B,0))=0,0,
MAX(0, MIN(AR$1,
((INDEX(Base_Dados!AR:AR,MATCH($B461,Base_Dados!$B:$B,0))-MIN(Base_Dados!AR$5:AR$98)) /
(IF(MAX(Base_Dados!AR$5:AR$98)-MIN(Base_Dados!AR$5:AR$98)=0,1,MAX(Base_Dados!AR$5:AR$98)-MIN(Base_Dados!AR$5:AR$98)))) * AR$1)))</f>
        <v>0</v>
      </c>
      <c r="AS461" s="106">
        <f>IF(INDEX(Base_Dados!AS:AS,MATCH($B461,Base_Dados!$B:$B,0))=0,0,
MAX(0, MIN(AS$1,
((INDEX(Base_Dados!AS:AS,MATCH($B461,Base_Dados!$B:$B,0))-MIN(Base_Dados!AS$5:AS$98)) /
(IF(MAX(Base_Dados!AS$5:AS$98)-MIN(Base_Dados!AS$5:AS$98)=0,1,MAX(Base_Dados!AS$5:AS$98)-MIN(Base_Dados!AS$5:AS$98)))) * AS$1)))</f>
        <v>1.8292682926829267E-2</v>
      </c>
      <c r="AT461" s="106">
        <f>IF(INDEX(Base_Dados!AT:AT,MATCH($B461,Base_Dados!$B:$B,0))=0,0,
MAX(0, MIN(AT$1,
((INDEX(Base_Dados!AT:AT,MATCH($B461,Base_Dados!$B:$B,0))-MIN(Base_Dados!AT$5:AT$98)) /
(IF(MAX(Base_Dados!AT$5:AT$98)-MIN(Base_Dados!AT$5:AT$98)=0,1,MAX(Base_Dados!AT$5:AT$98)-MIN(Base_Dados!AT$5:AT$98)))) * AT$1)))</f>
        <v>7.1428571428571426E-3</v>
      </c>
      <c r="AU461" s="106">
        <f>IF(INDEX(Base_Dados!AU:AU,MATCH($B461,Base_Dados!$B:$B,0))=0,0,
MAX(0, MIN(AU$1,
((INDEX(Base_Dados!AU:AU,MATCH($B461,Base_Dados!$B:$B,0))-MIN(Base_Dados!AU$5:AU$98)) /
(IF(MAX(Base_Dados!AU$5:AU$98)-MIN(Base_Dados!AU$5:AU$98)=0,1,MAX(Base_Dados!AU$5:AU$98)-MIN(Base_Dados!AU$5:AU$98)))) * AU$1)))</f>
        <v>1.4044943820224719E-2</v>
      </c>
      <c r="AV461" s="106">
        <f>IF(INDEX(Base_Dados!AV:AV,MATCH($B461,Base_Dados!$B:$B,0))=0,0,
MAX(0, MIN(AV$1,
((INDEX(Base_Dados!AV:AV,MATCH($B461,Base_Dados!$B:$B,0))-MIN(Base_Dados!AV$5:AV$98)) /
(IF(MAX(Base_Dados!AV$5:AV$98)-MIN(Base_Dados!AV$5:AV$98)=0,1,MAX(Base_Dados!AV$5:AV$98)-MIN(Base_Dados!AV$5:AV$98)))) * AV$1)))</f>
        <v>0</v>
      </c>
      <c r="AW461" s="106">
        <f>IF(INDEX(Base_Dados!AW:AW,MATCH($B461,Base_Dados!$B:$B,0))=0,0,
MAX(0, MIN(AW$1,
((INDEX(Base_Dados!AW:AW,MATCH($B461,Base_Dados!$B:$B,0))-MIN(Base_Dados!AW$5:AW$98)) /
(IF(MAX(Base_Dados!AW$5:AW$98)-MIN(Base_Dados!AW$5:AW$98)=0,1,MAX(Base_Dados!AW$5:AW$98)-MIN(Base_Dados!AW$5:AW$98)))) * AW$1)))</f>
        <v>1.4705882352941176E-2</v>
      </c>
      <c r="AX461" s="106">
        <f>IF(INDEX(Base_Dados!AX:AX,MATCH($B461,Base_Dados!$B:$B,0))=0,0,
MAX(0, MIN(AX$1,
((INDEX(Base_Dados!AX:AX,MATCH($B461,Base_Dados!$B:$B,0))-MIN(Base_Dados!AX$5:AX$98)) /
(IF(MAX(Base_Dados!AX$5:AX$98)-MIN(Base_Dados!AX$5:AX$98)=0,1,MAX(Base_Dados!AX$5:AX$98)-MIN(Base_Dados!AX$5:AX$98)))) * AX$1)))</f>
        <v>1.6433888691953207E-2</v>
      </c>
      <c r="AY461" s="106">
        <f>IF(INDEX(Base_Dados!AY:AY,MATCH($B461,Base_Dados!$B:$B,0))=0,0,
MAX(0, MIN(AY$1,
((INDEX(Base_Dados!AY:AY,MATCH($B461,Base_Dados!$B:$B,0))-MIN(Base_Dados!AY$5:AY$98)) /
(IF(MAX(Base_Dados!AY$5:AY$98)-MIN(Base_Dados!AY$5:AY$98)=0,1,MAX(Base_Dados!AY$5:AY$98)-MIN(Base_Dados!AY$5:AY$98)))) * AY$1)))</f>
        <v>1.2858555885262116E-2</v>
      </c>
      <c r="AZ461" s="106">
        <f>IF(INDEX(Base_Dados!AZ:AZ,MATCH($B461,Base_Dados!$B:$B,0))=0,0,
MAX(0, MIN(AZ$1,
((INDEX(Base_Dados!AZ:AZ,MATCH($B461,Base_Dados!$B:$B,0))-MIN(Base_Dados!AZ$5:AZ$98)) /
(IF(MAX(Base_Dados!AZ$5:AZ$98)-MIN(Base_Dados!AZ$5:AZ$98)=0,1,MAX(Base_Dados!AZ$5:AZ$98)-MIN(Base_Dados!AZ$5:AZ$98)))) * AZ$1)))</f>
        <v>0.42391304347826086</v>
      </c>
      <c r="BA461" s="106">
        <f>IF(INDEX(Base_Dados!BA:BA,MATCH($B461,Base_Dados!$B:$B,0))=0,0,
MAX(0, MIN(BA$1,
((INDEX(Base_Dados!BA:BA,MATCH($B461,Base_Dados!$B:$B,0))-MIN(Base_Dados!BA$5:BA$98)) /
(IF(MAX(Base_Dados!BA$5:BA$98)-MIN(Base_Dados!BA$5:BA$98)=0,1,MAX(Base_Dados!BA$5:BA$98)-MIN(Base_Dados!BA$5:BA$98)))) * BA$1)))</f>
        <v>6.1790892337751729E-2</v>
      </c>
      <c r="BB461" s="106">
        <f>IF(INDEX(Base_Dados!BB:BB,MATCH($B461,Base_Dados!$B:$B,0))=0,0,
MAX(0, MIN(BB$1,
((INDEX(Base_Dados!BB:BB,MATCH($B461,Base_Dados!$B:$B,0))-MIN(Base_Dados!BB$5:BB$98)) /
(IF(MAX(Base_Dados!BB$5:BB$98)-MIN(Base_Dados!BB$5:BB$98)=0,1,MAX(Base_Dados!BB$5:BB$98)-MIN(Base_Dados!BB$5:BB$98)))) * BB$1)))</f>
        <v>0.23474920460745127</v>
      </c>
      <c r="BC461" s="106">
        <f>IF(INDEX(Base_Dados!BC:BC,MATCH($B461,Base_Dados!$B:$B,0))=0,0,
MAX(0, MIN(BC$1,
((INDEX(Base_Dados!BC:BC,MATCH($B461,Base_Dados!$B:$B,0))-MIN(Base_Dados!BC$5:BC$98)) /
(IF(MAX(Base_Dados!BC$5:BC$98)-MIN(Base_Dados!BC$5:BC$98)=0,1,MAX(Base_Dados!BC$5:BC$98)-MIN(Base_Dados!BC$5:BC$98)))) * BC$1)))</f>
        <v>8.7530298949636418E-2</v>
      </c>
      <c r="BD461" s="106">
        <f>IF(INDEX(Base_Dados!BD:BD,MATCH($B461,Base_Dados!$B:$B,0))=0,0,
MAX(0, MIN(BD$1,
((INDEX(Base_Dados!BD:BD,MATCH($B461,Base_Dados!$B:$B,0))-MIN(Base_Dados!BD$5:BD$98)) /
(IF(MAX(Base_Dados!BD$5:BD$98)-MIN(Base_Dados!BD$5:BD$98)=0,1,MAX(Base_Dados!BD$5:BD$98)-MIN(Base_Dados!BD$5:BD$98)))) * BD$1)))</f>
        <v>3.4346651893913165E-2</v>
      </c>
      <c r="BE461" s="106">
        <f>IF(INDEX(Base_Dados!BE:BE,MATCH($B461,Base_Dados!$B:$B,0))=0,0,
MAX(0, MIN(BE$1,
((INDEX(Base_Dados!BE:BE,MATCH($B461,Base_Dados!$B:$B,0))-MIN(Base_Dados!BE$5:BE$98)) /
(IF(MAX(Base_Dados!BE$5:BE$98)-MIN(Base_Dados!BE$5:BE$98)=0,1,MAX(Base_Dados!BE$5:BE$98)-MIN(Base_Dados!BE$5:BE$98)))) * BE$1)))</f>
        <v>7.0747616658304063E-2</v>
      </c>
      <c r="BF461" s="106">
        <f>IF(INDEX(Base_Dados!BF:BF,MATCH($B461,Base_Dados!$B:$B,0))=0,0,
MAX(0, MIN(BF$1,
((INDEX(Base_Dados!BF:BF,MATCH($B461,Base_Dados!$B:$B,0))-MIN(Base_Dados!BF$5:BF$98)) /
(IF(MAX(Base_Dados!BF$5:BF$98)-MIN(Base_Dados!BF$5:BF$98)=0,1,MAX(Base_Dados!BF$5:BF$98)-MIN(Base_Dados!BF$5:BF$98)))) * BF$1)))</f>
        <v>0.10551948051948051</v>
      </c>
      <c r="BG461" s="106">
        <f>IF(INDEX(Base_Dados!BG:BG,MATCH($B461,Base_Dados!$B:$B,0))=0,0,
MAX(0, MIN(BG$1,
((INDEX(Base_Dados!BG:BG,MATCH($B461,Base_Dados!$B:$B,0))-MIN(Base_Dados!BG$5:BG$98)) /
(IF(MAX(Base_Dados!BG$5:BG$98)-MIN(Base_Dados!BG$5:BG$98)=0,1,MAX(Base_Dados!BG$5:BG$98)-MIN(Base_Dados!BG$5:BG$98)))) * BG$1)))</f>
        <v>1.4632107023411372E-2</v>
      </c>
      <c r="BH461" s="106">
        <f>IF(INDEX(Base_Dados!BH:BH,MATCH($B461,Base_Dados!$B:$B,0))=0,0,
MAX(0, MIN(BH$1,
((INDEX(Base_Dados!BH:BH,MATCH($B461,Base_Dados!$B:$B,0))-MIN(Base_Dados!BH$5:BH$98)) /
(IF(MAX(Base_Dados!BH$5:BH$98)-MIN(Base_Dados!BH$5:BH$98)=0,1,MAX(Base_Dados!BH$5:BH$98)-MIN(Base_Dados!BH$5:BH$98)))) * BH$1)))</f>
        <v>5.4945054945054944E-2</v>
      </c>
      <c r="BI461" s="106">
        <f>IF(INDEX(Base_Dados!BI:BI,MATCH($B461,Base_Dados!$B:$B,0))=0,0,
MAX(0, MIN(BI$1,
((INDEX(Base_Dados!BI:BI,MATCH($B461,Base_Dados!$B:$B,0))-MIN(Base_Dados!BI$5:BI$98)) /
(IF(MAX(Base_Dados!BI$5:BI$98)-MIN(Base_Dados!BI$5:BI$98)=0,1,MAX(Base_Dados!BI$5:BI$98)-MIN(Base_Dados!BI$5:BI$98)))) * BI$1)))</f>
        <v>0.17004680187207488</v>
      </c>
      <c r="BJ461" s="106">
        <f>IF(INDEX(Base_Dados!BJ:BJ,MATCH($B461,Base_Dados!$B:$B,0))=0,0,
MAX(0, MIN(BJ$1,
((INDEX(Base_Dados!BJ:BJ,MATCH($B461,Base_Dados!$B:$B,0))-MIN(Base_Dados!BJ$5:BJ$98)) /
(IF(MAX(Base_Dados!BJ$5:BJ$98)-MIN(Base_Dados!BJ$5:BJ$98)=0,1,MAX(Base_Dados!BJ$5:BJ$98)-MIN(Base_Dados!BJ$5:BJ$98)))) * BJ$1)))</f>
        <v>6.3157894736842107E-2</v>
      </c>
      <c r="BK461" s="106">
        <f>IF(INDEX(Base_Dados!BK:BK,MATCH($B461,Base_Dados!$B:$B,0))=0,0,
MAX(0, MIN(BK$1,
((INDEX(Base_Dados!BK:BK,MATCH($B461,Base_Dados!$B:$B,0))-MIN(Base_Dados!BK$5:BK$98)) /
(IF(MAX(Base_Dados!BK$5:BK$98)-MIN(Base_Dados!BK$5:BK$98)=0,1,MAX(Base_Dados!BK$5:BK$98)-MIN(Base_Dados!BK$5:BK$98)))) * BK$1)))</f>
        <v>7.1428571428571425E-2</v>
      </c>
      <c r="BL461" s="106">
        <f>IF(INDEX(Base_Dados!BL:BL,MATCH($B461,Base_Dados!$B:$B,0))=0,0,
MAX(0, MIN(BL$1,
((INDEX(Base_Dados!BL:BL,MATCH($B461,Base_Dados!$B:$B,0))-MIN(Base_Dados!BL$5:BL$98)) /
(IF(MAX(Base_Dados!BL$5:BL$98)-MIN(Base_Dados!BL$5:BL$98)=0,1,MAX(Base_Dados!BL$5:BL$98)-MIN(Base_Dados!BL$5:BL$98)))) * BL$1)))</f>
        <v>0.10260586319218241</v>
      </c>
      <c r="BM461" s="106">
        <f>IF(INDEX(Base_Dados!BM:BM,MATCH($B461,Base_Dados!$B:$B,0))=0,0,
MAX(0, MIN(BM$1,
((INDEX(Base_Dados!BM:BM,MATCH($B461,Base_Dados!$B:$B,0))-MIN(Base_Dados!BM$5:BM$98)) /
(IF(MAX(Base_Dados!BM$5:BM$98)-MIN(Base_Dados!BM$5:BM$98)=0,1,MAX(Base_Dados!BM$5:BM$98)-MIN(Base_Dados!BM$5:BM$98)))) * BM$1)))</f>
        <v>1</v>
      </c>
      <c r="BN461" s="106">
        <f>IF(INDEX(Base_Dados!BN:BN,MATCH($B461,Base_Dados!$B:$B,0))=0,0,
MAX(0, MIN(BN$1,
((INDEX(Base_Dados!BN:BN,MATCH($B461,Base_Dados!$B:$B,0))-MIN(Base_Dados!BN$5:BN$98)) /
(IF(MAX(Base_Dados!BN$5:BN$98)-MIN(Base_Dados!BN$5:BN$98)=0,1,MAX(Base_Dados!BN$5:BN$98)-MIN(Base_Dados!BN$5:BN$98)))) * BN$1)))</f>
        <v>0.20926586844726799</v>
      </c>
      <c r="BO461" s="106">
        <f>IF(INDEX(Base_Dados!BO:BO,MATCH($B461,Base_Dados!$B:$B,0))=0,0,
MAX(0, MIN(BO$1,
((INDEX(Base_Dados!BO:BO,MATCH($B461,Base_Dados!$B:$B,0))-MIN(Base_Dados!BO$5:BO$98)) /
(IF(MAX(Base_Dados!BO$5:BO$98)-MIN(Base_Dados!BO$5:BO$98)=0,1,MAX(Base_Dados!BO$5:BO$98)-MIN(Base_Dados!BO$5:BO$98)))) * BO$1)))</f>
        <v>2.5862068965517241E-2</v>
      </c>
      <c r="BP461" s="106">
        <f t="shared" si="28"/>
        <v>14.466178952493889</v>
      </c>
      <c r="BQ461" s="111">
        <f t="shared" si="29"/>
        <v>0.38395972956849272</v>
      </c>
      <c r="BR461" s="112">
        <f t="shared" si="30"/>
        <v>6.9451416090469453E-2</v>
      </c>
      <c r="BS461" s="113">
        <f t="shared" si="31"/>
        <v>14.39672753640342</v>
      </c>
    </row>
    <row r="462" spans="1:71">
      <c r="A462" s="21">
        <v>42007</v>
      </c>
      <c r="B462" s="21" t="s">
        <v>613</v>
      </c>
      <c r="C462" s="21" t="s">
        <v>598</v>
      </c>
      <c r="D462" s="105">
        <f>IF(INDEX(Base_Dados!D:D,MATCH($B462,Base_Dados!$B:$B,0))=0,0,
MAX(0, MIN(D$1,
((INDEX(Base_Dados!D:D,MATCH($B462,Base_Dados!$B:$B,0))-MIN(Base_Dados!D$5:D$98)) /
(IF(MAX(Base_Dados!D$5:D$98)-MIN(Base_Dados!D$5:D$98)=0,1,MAX(Base_Dados!D$5:D$98)-MIN(Base_Dados!D$5:D$98)))) * D$1)))</f>
        <v>0.26285148942123249</v>
      </c>
      <c r="E462" s="106">
        <f>IF(INDEX(Base_Dados!E:E,MATCH($B462,Base_Dados!$B:$B,0))=0,0,
MAX(0, MIN(E$1,
((INDEX(Base_Dados!E:E,MATCH($B462,Base_Dados!$B:$B,0))-MIN(Base_Dados!E$5:E$98)) /
(IF(MAX(Base_Dados!E$5:E$98)-MIN(Base_Dados!E$5:E$98)=0,1,MAX(Base_Dados!E$5:E$98)-MIN(Base_Dados!E$5:E$98)))) * E$1)))</f>
        <v>7.8490027784518926E-2</v>
      </c>
      <c r="F462" s="106">
        <f>IF(INDEX(Base_Dados!F:F,MATCH($B462,Base_Dados!$B:$B,0))=0,0,
MAX(0, MIN(F$1,
((INDEX(Base_Dados!F:F,MATCH($B462,Base_Dados!$B:$B,0))-MIN(Base_Dados!F$5:F$98)) /
(IF(MAX(Base_Dados!F$5:F$98)-MIN(Base_Dados!F$5:F$98)=0,1,MAX(Base_Dados!F$5:F$98)-MIN(Base_Dados!F$5:F$98)))) * F$1)))</f>
        <v>6.9040107305461618E-2</v>
      </c>
      <c r="G462" s="106">
        <f>IF(INDEX(Base_Dados!G:G,MATCH($B462,Base_Dados!$B:$B,0))=0,0,
MAX(0, MIN(G$1,
((INDEX(Base_Dados!G:G,MATCH($B462,Base_Dados!$B:$B,0))-MIN(Base_Dados!G$5:G$98)) /
(IF(MAX(Base_Dados!G$5:G$98)-MIN(Base_Dados!G$5:G$98)=0,1,MAX(Base_Dados!G$5:G$98)-MIN(Base_Dados!G$5:G$98)))) * G$1)))</f>
        <v>5.9582453671123622E-2</v>
      </c>
      <c r="H462" s="106">
        <f>IF(INDEX(Base_Dados!H:H,MATCH($B462,Base_Dados!$B:$B,0))=0,0,
MAX(0, MIN(H$1,
((INDEX(Base_Dados!H:H,MATCH($B462,Base_Dados!$B:$B,0))-MIN(Base_Dados!H$5:H$98)) /
(IF(MAX(Base_Dados!H$5:H$98)-MIN(Base_Dados!H$5:H$98)=0,1,MAX(Base_Dados!H$5:H$98)-MIN(Base_Dados!H$5:H$98)))) * H$1)))</f>
        <v>6.4777834924752337E-2</v>
      </c>
      <c r="I462" s="106">
        <f>IF(INDEX(Base_Dados!I:I,MATCH($B462,Base_Dados!$B:$B,0))=0,0,
MAX(0, MIN(I$1,
((INDEX(Base_Dados!I:I,MATCH($B462,Base_Dados!$B:$B,0))-MIN(Base_Dados!I$5:I$98)) /
(IF(MAX(Base_Dados!I$5:I$98)-MIN(Base_Dados!I$5:I$98)=0,1,MAX(Base_Dados!I$5:I$98)-MIN(Base_Dados!I$5:I$98)))) * I$1)))</f>
        <v>7.7041802592016137E-2</v>
      </c>
      <c r="J462" s="106">
        <f>IF(INDEX(Base_Dados!J:J,MATCH($B462,Base_Dados!$B:$B,0))=0,0,
MAX(0, MIN(J$1,
((INDEX(Base_Dados!J:J,MATCH($B462,Base_Dados!$B:$B,0))-MIN(Base_Dados!J$5:J$98)) /
(IF(MAX(Base_Dados!J$5:J$98)-MIN(Base_Dados!J$5:J$98)=0,1,MAX(Base_Dados!J$5:J$98)-MIN(Base_Dados!J$5:J$98)))) * J$1)))</f>
        <v>9.2489969340473682E-2</v>
      </c>
      <c r="K462" s="106">
        <f>IF(INDEX(Base_Dados!K:K,MATCH($B462,Base_Dados!$B:$B,0))=0,0,
MAX(0, MIN(K$1,
((INDEX(Base_Dados!K:K,MATCH($B462,Base_Dados!$B:$B,0))-MIN(Base_Dados!K$5:K$98)) /
(IF(MAX(Base_Dados!K$5:K$98)-MIN(Base_Dados!K$5:K$98)=0,1,MAX(Base_Dados!K$5:K$98)-MIN(Base_Dados!K$5:K$98)))) * K$1)))</f>
        <v>0.10754136851520572</v>
      </c>
      <c r="L462" s="106">
        <f>IF(INDEX(Base_Dados!L:L,MATCH($B462,Base_Dados!$B:$B,0))=0,0,
MAX(0, MIN(L$1,
((INDEX(Base_Dados!L:L,MATCH($B462,Base_Dados!$B:$B,0))-MIN(Base_Dados!L$5:L$98)) /
(IF(MAX(Base_Dados!L$5:L$98)-MIN(Base_Dados!L$5:L$98)=0,1,MAX(Base_Dados!L$5:L$98)-MIN(Base_Dados!L$5:L$98)))) * L$1)))</f>
        <v>0.12500480167175004</v>
      </c>
      <c r="M462" s="106">
        <f>IF(INDEX(Base_Dados!M:M,MATCH($B462,Base_Dados!$B:$B,0))=0,0,
MAX(0, MIN(M$1,
((INDEX(Base_Dados!M:M,MATCH($B462,Base_Dados!$B:$B,0))-MIN(Base_Dados!M$5:M$98)) /
(IF(MAX(Base_Dados!M$5:M$98)-MIN(Base_Dados!M$5:M$98)=0,1,MAX(Base_Dados!M$5:M$98)-MIN(Base_Dados!M$5:M$98)))) * M$1)))</f>
        <v>0.13212827988338191</v>
      </c>
      <c r="N462" s="106">
        <f>IF(INDEX(Base_Dados!N:N,MATCH($B462,Base_Dados!$B:$B,0))=0,0,
MAX(0, MIN(N$1,
((INDEX(Base_Dados!N:N,MATCH($B462,Base_Dados!$B:$B,0))-MIN(Base_Dados!N$5:N$98)) /
(IF(MAX(Base_Dados!N$5:N$98)-MIN(Base_Dados!N$5:N$98)=0,1,MAX(Base_Dados!N$5:N$98)-MIN(Base_Dados!N$5:N$98)))) * N$1)))</f>
        <v>0.12759261231202451</v>
      </c>
      <c r="O462" s="106">
        <f>IF(INDEX(Base_Dados!O:O,MATCH($B462,Base_Dados!$B:$B,0))=0,0,
MAX(0, MIN(O$1,
((INDEX(Base_Dados!O:O,MATCH($B462,Base_Dados!$B:$B,0))-MIN(Base_Dados!O$5:O$98)) /
(IF(MAX(Base_Dados!O$5:O$98)-MIN(Base_Dados!O$5:O$98)=0,1,MAX(Base_Dados!O$5:O$98)-MIN(Base_Dados!O$5:O$98)))) * O$1)))</f>
        <v>0.13807904565471876</v>
      </c>
      <c r="P462" s="106">
        <f>IF(INDEX(Base_Dados!P:P,MATCH($B462,Base_Dados!$B:$B,0))=0,0,
MAX(0, MIN(P$1,
((INDEX(Base_Dados!P:P,MATCH($B462,Base_Dados!$B:$B,0))-MIN(Base_Dados!P$5:P$98)) /
(IF(MAX(Base_Dados!P$5:P$98)-MIN(Base_Dados!P$5:P$98)=0,1,MAX(Base_Dados!P$5:P$98)-MIN(Base_Dados!P$5:P$98)))) * P$1)))</f>
        <v>0.1861197694505427</v>
      </c>
      <c r="Q462" s="106">
        <f>IF(INDEX(Base_Dados!Q:Q,MATCH($B462,Base_Dados!$B:$B,0))=0,0,
MAX(0, MIN(Q$1,
((INDEX(Base_Dados!Q:Q,MATCH($B462,Base_Dados!$B:$B,0))-MIN(Base_Dados!Q$5:Q$98)) /
(IF(MAX(Base_Dados!Q$5:Q$98)-MIN(Base_Dados!Q$5:Q$98)=0,1,MAX(Base_Dados!Q$5:Q$98)-MIN(Base_Dados!Q$5:Q$98)))) * Q$1)))</f>
        <v>0.10702437996945922</v>
      </c>
      <c r="R462" s="106">
        <f>IF(INDEX(Base_Dados!R:R,MATCH($B462,Base_Dados!$B:$B,0))=0,0,
MAX(0, MIN(R$1,
((INDEX(Base_Dados!R:R,MATCH($B462,Base_Dados!$B:$B,0))-MIN(Base_Dados!R$5:R$98)) /
(IF(MAX(Base_Dados!R$5:R$98)-MIN(Base_Dados!R$5:R$98)=0,1,MAX(Base_Dados!R$5:R$98)-MIN(Base_Dados!R$5:R$98)))) * R$1)))</f>
        <v>7.4820366905439362E-2</v>
      </c>
      <c r="S462" s="106">
        <f>IF(INDEX(Base_Dados!S:S,MATCH($B462,Base_Dados!$B:$B,0))=0,0,
MAX(0, MIN(S$1,
((INDEX(Base_Dados!S:S,MATCH($B462,Base_Dados!$B:$B,0))-MIN(Base_Dados!S$5:S$98)) /
(IF(MAX(Base_Dados!S$5:S$98)-MIN(Base_Dados!S$5:S$98)=0,1,MAX(Base_Dados!S$5:S$98)-MIN(Base_Dados!S$5:S$98)))) * S$1)))</f>
        <v>0.15255747772036249</v>
      </c>
      <c r="T462" s="106">
        <f>IF(INDEX(Base_Dados!T:T,MATCH($B462,Base_Dados!$B:$B,0))=0,0,
MAX(0, MIN(T$1,
((INDEX(Base_Dados!T:T,MATCH($B462,Base_Dados!$B:$B,0))-MIN(Base_Dados!T$5:T$98)) /
(IF(MAX(Base_Dados!T$5:T$98)-MIN(Base_Dados!T$5:T$98)=0,1,MAX(Base_Dados!T$5:T$98)-MIN(Base_Dados!T$5:T$98)))) * T$1)))</f>
        <v>1.1550895838616126</v>
      </c>
      <c r="U462" s="106">
        <f>IF(INDEX(Base_Dados!U:U,MATCH($B462,Base_Dados!$B:$B,0))=0,0,
MAX(0, MIN(U$1,
((INDEX(Base_Dados!U:U,MATCH($B462,Base_Dados!$B:$B,0))-MIN(Base_Dados!U$5:U$98)) /
(IF(MAX(Base_Dados!U$5:U$98)-MIN(Base_Dados!U$5:U$98)=0,1,MAX(Base_Dados!U$5:U$98)-MIN(Base_Dados!U$5:U$98)))) * U$1)))</f>
        <v>0.98851029257404854</v>
      </c>
      <c r="V462" s="106">
        <f>IF(INDEX(Base_Dados!V:V,MATCH($B462,Base_Dados!$B:$B,0))=0,0,
MAX(0, MIN(V$1,
((INDEX(Base_Dados!V:V,MATCH($B462,Base_Dados!$B:$B,0))-MIN(Base_Dados!V$5:V$98)) /
(IF(MAX(Base_Dados!V$5:V$98)-MIN(Base_Dados!V$5:V$98)=0,1,MAX(Base_Dados!V$5:V$98)-MIN(Base_Dados!V$5:V$98)))) * V$1)))</f>
        <v>0.14404303430465235</v>
      </c>
      <c r="W462" s="106">
        <f>IF(INDEX(Base_Dados!W:W,MATCH($B462,Base_Dados!$B:$B,0))=0,0,
MAX(0, MIN(W$1,
((INDEX(Base_Dados!W:W,MATCH($B462,Base_Dados!$B:$B,0))-MIN(Base_Dados!W$5:W$98)) /
(IF(MAX(Base_Dados!W$5:W$98)-MIN(Base_Dados!W$5:W$98)=0,1,MAX(Base_Dados!W$5:W$98)-MIN(Base_Dados!W$5:W$98)))) * W$1)))</f>
        <v>2.2342607802909664</v>
      </c>
      <c r="X462" s="106">
        <f>IF(INDEX(Base_Dados!X:X,MATCH($B462,Base_Dados!$B:$B,0))=0,0,
MAX(0, MIN(X$1,
((INDEX(Base_Dados!X:X,MATCH($B462,Base_Dados!$B:$B,0))-MIN(Base_Dados!X$5:X$98)) /
(IF(MAX(Base_Dados!X$5:X$98)-MIN(Base_Dados!X$5:X$98)=0,1,MAX(Base_Dados!X$5:X$98)-MIN(Base_Dados!X$5:X$98)))) * X$1)))</f>
        <v>3.8135593220338986E-2</v>
      </c>
      <c r="Y462" s="106">
        <f>IF(INDEX(Base_Dados!Y:Y,MATCH($B462,Base_Dados!$B:$B,0))=0,0,
MAX(0, MIN(Y$1,
((INDEX(Base_Dados!Y:Y,MATCH($B462,Base_Dados!$B:$B,0))-MIN(Base_Dados!Y$5:Y$98)) /
(IF(MAX(Base_Dados!Y$5:Y$98)-MIN(Base_Dados!Y$5:Y$98)=0,1,MAX(Base_Dados!Y$5:Y$98)-MIN(Base_Dados!Y$5:Y$98)))) * Y$1)))</f>
        <v>0</v>
      </c>
      <c r="Z462" s="106">
        <f>IF(INDEX(Base_Dados!Z:Z,MATCH($B462,Base_Dados!$B:$B,0))=0,0,
MAX(0, MIN(Z$1,
((INDEX(Base_Dados!Z:Z,MATCH($B462,Base_Dados!$B:$B,0))-MIN(Base_Dados!Z$5:Z$98)) /
(IF(MAX(Base_Dados!Z$5:Z$98)-MIN(Base_Dados!Z$5:Z$98)=0,1,MAX(Base_Dados!Z$5:Z$98)-MIN(Base_Dados!Z$5:Z$98)))) * Z$1)))</f>
        <v>0</v>
      </c>
      <c r="AA462" s="106">
        <f>IF(INDEX(Base_Dados!AA:AA,MATCH($B462,Base_Dados!$B:$B,0))=0,0,
MAX(0, MIN(AA$1,
((INDEX(Base_Dados!AA:AA,MATCH($B462,Base_Dados!$B:$B,0))-MIN(Base_Dados!AA$5:AA$98)) /
(IF(MAX(Base_Dados!AA$5:AA$98)-MIN(Base_Dados!AA$5:AA$98)=0,1,MAX(Base_Dados!AA$5:AA$98)-MIN(Base_Dados!AA$5:AA$98)))) * AA$1)))</f>
        <v>0.13636363636363635</v>
      </c>
      <c r="AB462" s="106">
        <f>IF(INDEX(Base_Dados!AB:AB,MATCH($B462,Base_Dados!$B:$B,0))=0,0,
MAX(0, MIN(AB$1,
((INDEX(Base_Dados!AB:AB,MATCH($B462,Base_Dados!$B:$B,0))-MIN(Base_Dados!AB$5:AB$98)) /
(IF(MAX(Base_Dados!AB$5:AB$98)-MIN(Base_Dados!AB$5:AB$98)=0,1,MAX(Base_Dados!AB$5:AB$98)-MIN(Base_Dados!AB$5:AB$98)))) * AB$1)))</f>
        <v>0.29459672260223413</v>
      </c>
      <c r="AC462" s="106">
        <f>IF(INDEX(Base_Dados!AC:AC,MATCH($B462,Base_Dados!$B:$B,0))=0,0,
MAX(0, MIN(AC$1,
((INDEX(Base_Dados!AC:AC,MATCH($B462,Base_Dados!$B:$B,0))-MIN(Base_Dados!AC$5:AC$98)) /
(IF(MAX(Base_Dados!AC$5:AC$98)-MIN(Base_Dados!AC$5:AC$98)=0,1,MAX(Base_Dados!AC$5:AC$98)-MIN(Base_Dados!AC$5:AC$98)))) * AC$1)))</f>
        <v>0.13192570822894584</v>
      </c>
      <c r="AD462" s="106">
        <f>IF(INDEX(Base_Dados!AD:AD,MATCH($B462,Base_Dados!$B:$B,0))=0,0,
MAX(0, MIN(AD$1,
((INDEX(Base_Dados!AD:AD,MATCH($B462,Base_Dados!$B:$B,0))-MIN(Base_Dados!AD$5:AD$98)) /
(IF(MAX(Base_Dados!AD$5:AD$98)-MIN(Base_Dados!AD$5:AD$98)=0,1,MAX(Base_Dados!AD$5:AD$98)-MIN(Base_Dados!AD$5:AD$98)))) * AD$1)))</f>
        <v>8.1511610708475069E-2</v>
      </c>
      <c r="AE462" s="106">
        <f>IF(INDEX(Base_Dados!AE:AE,MATCH($B462,Base_Dados!$B:$B,0))=0,0,
MAX(0, MIN(AE$1,
((INDEX(Base_Dados!AE:AE,MATCH($B462,Base_Dados!$B:$B,0))-MIN(Base_Dados!AE$5:AE$98)) /
(IF(MAX(Base_Dados!AE$5:AE$98)-MIN(Base_Dados!AE$5:AE$98)=0,1,MAX(Base_Dados!AE$5:AE$98)-MIN(Base_Dados!AE$5:AE$98)))) * AE$1)))</f>
        <v>4.1636703581187977E-2</v>
      </c>
      <c r="AF462" s="106">
        <f>IF(INDEX(Base_Dados!AF:AF,MATCH($B462,Base_Dados!$B:$B,0))=0,0,
MAX(0, MIN(AF$1,
((INDEX(Base_Dados!AF:AF,MATCH($B462,Base_Dados!$B:$B,0))-MIN(Base_Dados!AF$5:AF$98)) /
(IF(MAX(Base_Dados!AF$5:AF$98)-MIN(Base_Dados!AF$5:AF$98)=0,1,MAX(Base_Dados!AF$5:AF$98)-MIN(Base_Dados!AF$5:AF$98)))) * AF$1)))</f>
        <v>5.3050154001746883E-2</v>
      </c>
      <c r="AG462" s="106">
        <f>IF(INDEX(Base_Dados!AG:AG,MATCH($B462,Base_Dados!$B:$B,0))=0,0,
MAX(0, MIN(AG$1,
((INDEX(Base_Dados!AG:AG,MATCH($B462,Base_Dados!$B:$B,0))-MIN(Base_Dados!AG$5:AG$98)) /
(IF(MAX(Base_Dados!AG$5:AG$98)-MIN(Base_Dados!AG$5:AG$98)=0,1,MAX(Base_Dados!AG$5:AG$98)-MIN(Base_Dados!AG$5:AG$98)))) * AG$1)))</f>
        <v>0.10702437996945922</v>
      </c>
      <c r="AH462" s="106">
        <f>IF(INDEX(Base_Dados!AH:AH,MATCH($B462,Base_Dados!$B:$B,0))=0,0,
MAX(0, MIN(AH$1,
((INDEX(Base_Dados!AH:AH,MATCH($B462,Base_Dados!$B:$B,0))-MIN(Base_Dados!AH$5:AH$98)) /
(IF(MAX(Base_Dados!AH$5:AH$98)-MIN(Base_Dados!AH$5:AH$98)=0,1,MAX(Base_Dados!AH$5:AH$98)-MIN(Base_Dados!AH$5:AH$98)))) * AH$1)))</f>
        <v>1.7473779924388075</v>
      </c>
      <c r="AI462" s="106">
        <f>IF(INDEX(Base_Dados!AI:AI,MATCH($B462,Base_Dados!$B:$B,0))=0,0,
MAX(0, MIN(AI$1,
((INDEX(Base_Dados!AI:AI,MATCH($B462,Base_Dados!$B:$B,0))-MIN(Base_Dados!AI$5:AI$98)) /
(IF(MAX(Base_Dados!AI$5:AI$98)-MIN(Base_Dados!AI$5:AI$98)=0,1,MAX(Base_Dados!AI$5:AI$98)-MIN(Base_Dados!AI$5:AI$98)))) * AI$1)))</f>
        <v>0.14285714285714285</v>
      </c>
      <c r="AJ462" s="106">
        <f>IF(INDEX(Base_Dados!AJ:AJ,MATCH($B462,Base_Dados!$B:$B,0))=0,0,
MAX(0, MIN(AJ$1,
((INDEX(Base_Dados!AJ:AJ,MATCH($B462,Base_Dados!$B:$B,0))-MIN(Base_Dados!AJ$5:AJ$98)) /
(IF(MAX(Base_Dados!AJ$5:AJ$98)-MIN(Base_Dados!AJ$5:AJ$98)=0,1,MAX(Base_Dados!AJ$5:AJ$98)-MIN(Base_Dados!AJ$5:AJ$98)))) * AJ$1)))</f>
        <v>1.0416666666666667</v>
      </c>
      <c r="AK462" s="106">
        <f>IF(INDEX(Base_Dados!AK:AK,MATCH($B462,Base_Dados!$B:$B,0))=0,0,
MAX(0, MIN(AK$1,
((INDEX(Base_Dados!AK:AK,MATCH($B462,Base_Dados!$B:$B,0))-MIN(Base_Dados!AK$5:AK$98)) /
(IF(MAX(Base_Dados!AK$5:AK$98)-MIN(Base_Dados!AK$5:AK$98)=0,1,MAX(Base_Dados!AK$5:AK$98)-MIN(Base_Dados!AK$5:AK$98)))) * AK$1)))</f>
        <v>1.9540229885057471E-2</v>
      </c>
      <c r="AL462" s="106">
        <f>IF(INDEX(Base_Dados!AL:AL,MATCH($B462,Base_Dados!$B:$B,0))=0,0,
MAX(0, MIN(AL$1,
((INDEX(Base_Dados!AL:AL,MATCH($B462,Base_Dados!$B:$B,0))-MIN(Base_Dados!AL$5:AL$98)) /
(IF(MAX(Base_Dados!AL$5:AL$98)-MIN(Base_Dados!AL$5:AL$98)=0,1,MAX(Base_Dados!AL$5:AL$98)-MIN(Base_Dados!AL$5:AL$98)))) * AL$1)))</f>
        <v>0</v>
      </c>
      <c r="AM462" s="106">
        <f>IF(INDEX(Base_Dados!AM:AM,MATCH($B462,Base_Dados!$B:$B,0))=0,0,
MAX(0, MIN(AM$1,
((INDEX(Base_Dados!AM:AM,MATCH($B462,Base_Dados!$B:$B,0))-MIN(Base_Dados!AM$5:AM$98)) /
(IF(MAX(Base_Dados!AM$5:AM$98)-MIN(Base_Dados!AM$5:AM$98)=0,1,MAX(Base_Dados!AM$5:AM$98)-MIN(Base_Dados!AM$5:AM$98)))) * AM$1)))</f>
        <v>7.2501294665976185E-2</v>
      </c>
      <c r="AN462" s="106">
        <f>IF(INDEX(Base_Dados!AN:AN,MATCH($B462,Base_Dados!$B:$B,0))=0,0,
MAX(0, MIN(AN$1,
((INDEX(Base_Dados!AN:AN,MATCH($B462,Base_Dados!$B:$B,0))-MIN(Base_Dados!AN$5:AN$98)) /
(IF(MAX(Base_Dados!AN$5:AN$98)-MIN(Base_Dados!AN$5:AN$98)=0,1,MAX(Base_Dados!AN$5:AN$98)-MIN(Base_Dados!AN$5:AN$98)))) * AN$1)))</f>
        <v>0.4057017543859649</v>
      </c>
      <c r="AO462" s="106">
        <f>IF(INDEX(Base_Dados!AO:AO,MATCH($B462,Base_Dados!$B:$B,0))=0,0,
MAX(0, MIN(AO$1,
((INDEX(Base_Dados!AO:AO,MATCH($B462,Base_Dados!$B:$B,0))-MIN(Base_Dados!AO$5:AO$98)) /
(IF(MAX(Base_Dados!AO$5:AO$98)-MIN(Base_Dados!AO$5:AO$98)=0,1,MAX(Base_Dados!AO$5:AO$98)-MIN(Base_Dados!AO$5:AO$98)))) * AO$1)))</f>
        <v>0</v>
      </c>
      <c r="AP462" s="106">
        <f>IF(INDEX(Base_Dados!AP:AP,MATCH($B462,Base_Dados!$B:$B,0))=0,0,
MAX(0, MIN(AP$1,
((INDEX(Base_Dados!AP:AP,MATCH($B462,Base_Dados!$B:$B,0))-MIN(Base_Dados!AP$5:AP$98)) /
(IF(MAX(Base_Dados!AP$5:AP$98)-MIN(Base_Dados!AP$5:AP$98)=0,1,MAX(Base_Dados!AP$5:AP$98)-MIN(Base_Dados!AP$5:AP$98)))) * AP$1)))</f>
        <v>2.5229357798165139E-2</v>
      </c>
      <c r="AQ462" s="106">
        <f>IF(INDEX(Base_Dados!AQ:AQ,MATCH($B462,Base_Dados!$B:$B,0))=0,0,
MAX(0, MIN(AQ$1,
((INDEX(Base_Dados!AQ:AQ,MATCH($B462,Base_Dados!$B:$B,0))-MIN(Base_Dados!AQ$5:AQ$98)) /
(IF(MAX(Base_Dados!AQ$5:AQ$98)-MIN(Base_Dados!AQ$5:AQ$98)=0,1,MAX(Base_Dados!AQ$5:AQ$98)-MIN(Base_Dados!AQ$5:AQ$98)))) * AQ$1)))</f>
        <v>0</v>
      </c>
      <c r="AR462" s="106">
        <f>IF(INDEX(Base_Dados!AR:AR,MATCH($B462,Base_Dados!$B:$B,0))=0,0,
MAX(0, MIN(AR$1,
((INDEX(Base_Dados!AR:AR,MATCH($B462,Base_Dados!$B:$B,0))-MIN(Base_Dados!AR$5:AR$98)) /
(IF(MAX(Base_Dados!AR$5:AR$98)-MIN(Base_Dados!AR$5:AR$98)=0,1,MAX(Base_Dados!AR$5:AR$98)-MIN(Base_Dados!AR$5:AR$98)))) * AR$1)))</f>
        <v>1.6129032258064516E-2</v>
      </c>
      <c r="AS462" s="106">
        <f>IF(INDEX(Base_Dados!AS:AS,MATCH($B462,Base_Dados!$B:$B,0))=0,0,
MAX(0, MIN(AS$1,
((INDEX(Base_Dados!AS:AS,MATCH($B462,Base_Dados!$B:$B,0))-MIN(Base_Dados!AS$5:AS$98)) /
(IF(MAX(Base_Dados!AS$5:AS$98)-MIN(Base_Dados!AS$5:AS$98)=0,1,MAX(Base_Dados!AS$5:AS$98)-MIN(Base_Dados!AS$5:AS$98)))) * AS$1)))</f>
        <v>6.097560975609756E-2</v>
      </c>
      <c r="AT462" s="106">
        <f>IF(INDEX(Base_Dados!AT:AT,MATCH($B462,Base_Dados!$B:$B,0))=0,0,
MAX(0, MIN(AT$1,
((INDEX(Base_Dados!AT:AT,MATCH($B462,Base_Dados!$B:$B,0))-MIN(Base_Dados!AT$5:AT$98)) /
(IF(MAX(Base_Dados!AT$5:AT$98)-MIN(Base_Dados!AT$5:AT$98)=0,1,MAX(Base_Dados!AT$5:AT$98)-MIN(Base_Dados!AT$5:AT$98)))) * AT$1)))</f>
        <v>7.1428571428571426E-3</v>
      </c>
      <c r="AU462" s="106">
        <f>IF(INDEX(Base_Dados!AU:AU,MATCH($B462,Base_Dados!$B:$B,0))=0,0,
MAX(0, MIN(AU$1,
((INDEX(Base_Dados!AU:AU,MATCH($B462,Base_Dados!$B:$B,0))-MIN(Base_Dados!AU$5:AU$98)) /
(IF(MAX(Base_Dados!AU$5:AU$98)-MIN(Base_Dados!AU$5:AU$98)=0,1,MAX(Base_Dados!AU$5:AU$98)-MIN(Base_Dados!AU$5:AU$98)))) * AU$1)))</f>
        <v>1.5917602996254682E-2</v>
      </c>
      <c r="AV462" s="106">
        <f>IF(INDEX(Base_Dados!AV:AV,MATCH($B462,Base_Dados!$B:$B,0))=0,0,
MAX(0, MIN(AV$1,
((INDEX(Base_Dados!AV:AV,MATCH($B462,Base_Dados!$B:$B,0))-MIN(Base_Dados!AV$5:AV$98)) /
(IF(MAX(Base_Dados!AV$5:AV$98)-MIN(Base_Dados!AV$5:AV$98)=0,1,MAX(Base_Dados!AV$5:AV$98)-MIN(Base_Dados!AV$5:AV$98)))) * AV$1)))</f>
        <v>0</v>
      </c>
      <c r="AW462" s="106">
        <f>IF(INDEX(Base_Dados!AW:AW,MATCH($B462,Base_Dados!$B:$B,0))=0,0,
MAX(0, MIN(AW$1,
((INDEX(Base_Dados!AW:AW,MATCH($B462,Base_Dados!$B:$B,0))-MIN(Base_Dados!AW$5:AW$98)) /
(IF(MAX(Base_Dados!AW$5:AW$98)-MIN(Base_Dados!AW$5:AW$98)=0,1,MAX(Base_Dados!AW$5:AW$98)-MIN(Base_Dados!AW$5:AW$98)))) * AW$1)))</f>
        <v>0</v>
      </c>
      <c r="AX462" s="106">
        <f>IF(INDEX(Base_Dados!AX:AX,MATCH($B462,Base_Dados!$B:$B,0))=0,0,
MAX(0, MIN(AX$1,
((INDEX(Base_Dados!AX:AX,MATCH($B462,Base_Dados!$B:$B,0))-MIN(Base_Dados!AX$5:AX$98)) /
(IF(MAX(Base_Dados!AX$5:AX$98)-MIN(Base_Dados!AX$5:AX$98)=0,1,MAX(Base_Dados!AX$5:AX$98)-MIN(Base_Dados!AX$5:AX$98)))) * AX$1)))</f>
        <v>4.0059034366434744E-2</v>
      </c>
      <c r="AY462" s="106">
        <f>IF(INDEX(Base_Dados!AY:AY,MATCH($B462,Base_Dados!$B:$B,0))=0,0,
MAX(0, MIN(AY$1,
((INDEX(Base_Dados!AY:AY,MATCH($B462,Base_Dados!$B:$B,0))-MIN(Base_Dados!AY$5:AY$98)) /
(IF(MAX(Base_Dados!AY$5:AY$98)-MIN(Base_Dados!AY$5:AY$98)=0,1,MAX(Base_Dados!AY$5:AY$98)-MIN(Base_Dados!AY$5:AY$98)))) * AY$1)))</f>
        <v>3.2970656116056707E-2</v>
      </c>
      <c r="AZ462" s="106">
        <f>IF(INDEX(Base_Dados!AZ:AZ,MATCH($B462,Base_Dados!$B:$B,0))=0,0,
MAX(0, MIN(AZ$1,
((INDEX(Base_Dados!AZ:AZ,MATCH($B462,Base_Dados!$B:$B,0))-MIN(Base_Dados!AZ$5:AZ$98)) /
(IF(MAX(Base_Dados!AZ$5:AZ$98)-MIN(Base_Dados!AZ$5:AZ$98)=0,1,MAX(Base_Dados!AZ$5:AZ$98)-MIN(Base_Dados!AZ$5:AZ$98)))) * AZ$1)))</f>
        <v>0.32894736842105265</v>
      </c>
      <c r="BA462" s="106">
        <f>IF(INDEX(Base_Dados!BA:BA,MATCH($B462,Base_Dados!$B:$B,0))=0,0,
MAX(0, MIN(BA$1,
((INDEX(Base_Dados!BA:BA,MATCH($B462,Base_Dados!$B:$B,0))-MIN(Base_Dados!BA$5:BA$98)) /
(IF(MAX(Base_Dados!BA$5:BA$98)-MIN(Base_Dados!BA$5:BA$98)=0,1,MAX(Base_Dados!BA$5:BA$98)-MIN(Base_Dados!BA$5:BA$98)))) * BA$1)))</f>
        <v>3.3459890317280576E-2</v>
      </c>
      <c r="BB462" s="106">
        <f>IF(INDEX(Base_Dados!BB:BB,MATCH($B462,Base_Dados!$B:$B,0))=0,0,
MAX(0, MIN(BB$1,
((INDEX(Base_Dados!BB:BB,MATCH($B462,Base_Dados!$B:$B,0))-MIN(Base_Dados!BB$5:BB$98)) /
(IF(MAX(Base_Dados!BB$5:BB$98)-MIN(Base_Dados!BB$5:BB$98)=0,1,MAX(Base_Dados!BB$5:BB$98)-MIN(Base_Dados!BB$5:BB$98)))) * BB$1)))</f>
        <v>0.40856360829680233</v>
      </c>
      <c r="BC462" s="106">
        <f>IF(INDEX(Base_Dados!BC:BC,MATCH($B462,Base_Dados!$B:$B,0))=0,0,
MAX(0, MIN(BC$1,
((INDEX(Base_Dados!BC:BC,MATCH($B462,Base_Dados!$B:$B,0))-MIN(Base_Dados!BC$5:BC$98)) /
(IF(MAX(Base_Dados!BC$5:BC$98)-MIN(Base_Dados!BC$5:BC$98)=0,1,MAX(Base_Dados!BC$5:BC$98)-MIN(Base_Dados!BC$5:BC$98)))) * BC$1)))</f>
        <v>4.1206571505521143E-2</v>
      </c>
      <c r="BD462" s="106">
        <f>IF(INDEX(Base_Dados!BD:BD,MATCH($B462,Base_Dados!$B:$B,0))=0,0,
MAX(0, MIN(BD$1,
((INDEX(Base_Dados!BD:BD,MATCH($B462,Base_Dados!$B:$B,0))-MIN(Base_Dados!BD$5:BD$98)) /
(IF(MAX(Base_Dados!BD$5:BD$98)-MIN(Base_Dados!BD$5:BD$98)=0,1,MAX(Base_Dados!BD$5:BD$98)-MIN(Base_Dados!BD$5:BD$98)))) * BD$1)))</f>
        <v>2.1189668305519008E-2</v>
      </c>
      <c r="BE462" s="106">
        <f>IF(INDEX(Base_Dados!BE:BE,MATCH($B462,Base_Dados!$B:$B,0))=0,0,
MAX(0, MIN(BE$1,
((INDEX(Base_Dados!BE:BE,MATCH($B462,Base_Dados!$B:$B,0))-MIN(Base_Dados!BE$5:BE$98)) /
(IF(MAX(Base_Dados!BE$5:BE$98)-MIN(Base_Dados!BE$5:BE$98)=0,1,MAX(Base_Dados!BE$5:BE$98)-MIN(Base_Dados!BE$5:BE$98)))) * BE$1)))</f>
        <v>2.7094831911690917E-2</v>
      </c>
      <c r="BF462" s="106">
        <f>IF(INDEX(Base_Dados!BF:BF,MATCH($B462,Base_Dados!$B:$B,0))=0,0,
MAX(0, MIN(BF$1,
((INDEX(Base_Dados!BF:BF,MATCH($B462,Base_Dados!$B:$B,0))-MIN(Base_Dados!BF$5:BF$98)) /
(IF(MAX(Base_Dados!BF$5:BF$98)-MIN(Base_Dados!BF$5:BF$98)=0,1,MAX(Base_Dados!BF$5:BF$98)-MIN(Base_Dados!BF$5:BF$98)))) * BF$1)))</f>
        <v>0</v>
      </c>
      <c r="BG462" s="106">
        <f>IF(INDEX(Base_Dados!BG:BG,MATCH($B462,Base_Dados!$B:$B,0))=0,0,
MAX(0, MIN(BG$1,
((INDEX(Base_Dados!BG:BG,MATCH($B462,Base_Dados!$B:$B,0))-MIN(Base_Dados!BG$5:BG$98)) /
(IF(MAX(Base_Dados!BG$5:BG$98)-MIN(Base_Dados!BG$5:BG$98)=0,1,MAX(Base_Dados!BG$5:BG$98)-MIN(Base_Dados!BG$5:BG$98)))) * BG$1)))</f>
        <v>0</v>
      </c>
      <c r="BH462" s="106">
        <f>IF(INDEX(Base_Dados!BH:BH,MATCH($B462,Base_Dados!$B:$B,0))=0,0,
MAX(0, MIN(BH$1,
((INDEX(Base_Dados!BH:BH,MATCH($B462,Base_Dados!$B:$B,0))-MIN(Base_Dados!BH$5:BH$98)) /
(IF(MAX(Base_Dados!BH$5:BH$98)-MIN(Base_Dados!BH$5:BH$98)=0,1,MAX(Base_Dados!BH$5:BH$98)-MIN(Base_Dados!BH$5:BH$98)))) * BH$1)))</f>
        <v>6.5934065934065936E-2</v>
      </c>
      <c r="BI462" s="106">
        <f>IF(INDEX(Base_Dados!BI:BI,MATCH($B462,Base_Dados!$B:$B,0))=0,0,
MAX(0, MIN(BI$1,
((INDEX(Base_Dados!BI:BI,MATCH($B462,Base_Dados!$B:$B,0))-MIN(Base_Dados!BI$5:BI$98)) /
(IF(MAX(Base_Dados!BI$5:BI$98)-MIN(Base_Dados!BI$5:BI$98)=0,1,MAX(Base_Dados!BI$5:BI$98)-MIN(Base_Dados!BI$5:BI$98)))) * BI$1)))</f>
        <v>0.12636505460218408</v>
      </c>
      <c r="BJ462" s="106">
        <f>IF(INDEX(Base_Dados!BJ:BJ,MATCH($B462,Base_Dados!$B:$B,0))=0,0,
MAX(0, MIN(BJ$1,
((INDEX(Base_Dados!BJ:BJ,MATCH($B462,Base_Dados!$B:$B,0))-MIN(Base_Dados!BJ$5:BJ$98)) /
(IF(MAX(Base_Dados!BJ$5:BJ$98)-MIN(Base_Dados!BJ$5:BJ$98)=0,1,MAX(Base_Dados!BJ$5:BJ$98)-MIN(Base_Dados!BJ$5:BJ$98)))) * BJ$1)))</f>
        <v>5.2631578947368418E-2</v>
      </c>
      <c r="BK462" s="106">
        <f>IF(INDEX(Base_Dados!BK:BK,MATCH($B462,Base_Dados!$B:$B,0))=0,0,
MAX(0, MIN(BK$1,
((INDEX(Base_Dados!BK:BK,MATCH($B462,Base_Dados!$B:$B,0))-MIN(Base_Dados!BK$5:BK$98)) /
(IF(MAX(Base_Dados!BK$5:BK$98)-MIN(Base_Dados!BK$5:BK$98)=0,1,MAX(Base_Dados!BK$5:BK$98)-MIN(Base_Dados!BK$5:BK$98)))) * BK$1)))</f>
        <v>5.3571428571428568E-2</v>
      </c>
      <c r="BL462" s="106">
        <f>IF(INDEX(Base_Dados!BL:BL,MATCH($B462,Base_Dados!$B:$B,0))=0,0,
MAX(0, MIN(BL$1,
((INDEX(Base_Dados!BL:BL,MATCH($B462,Base_Dados!$B:$B,0))-MIN(Base_Dados!BL$5:BL$98)) /
(IF(MAX(Base_Dados!BL$5:BL$98)-MIN(Base_Dados!BL$5:BL$98)=0,1,MAX(Base_Dados!BL$5:BL$98)-MIN(Base_Dados!BL$5:BL$98)))) * BL$1)))</f>
        <v>5.5374592833876218E-2</v>
      </c>
      <c r="BM462" s="106">
        <f>IF(INDEX(Base_Dados!BM:BM,MATCH($B462,Base_Dados!$B:$B,0))=0,0,
MAX(0, MIN(BM$1,
((INDEX(Base_Dados!BM:BM,MATCH($B462,Base_Dados!$B:$B,0))-MIN(Base_Dados!BM$5:BM$98)) /
(IF(MAX(Base_Dados!BM$5:BM$98)-MIN(Base_Dados!BM$5:BM$98)=0,1,MAX(Base_Dados!BM$5:BM$98)-MIN(Base_Dados!BM$5:BM$98)))) * BM$1)))</f>
        <v>1</v>
      </c>
      <c r="BN462" s="106">
        <f>IF(INDEX(Base_Dados!BN:BN,MATCH($B462,Base_Dados!$B:$B,0))=0,0,
MAX(0, MIN(BN$1,
((INDEX(Base_Dados!BN:BN,MATCH($B462,Base_Dados!$B:$B,0))-MIN(Base_Dados!BN$5:BN$98)) /
(IF(MAX(Base_Dados!BN$5:BN$98)-MIN(Base_Dados!BN$5:BN$98)=0,1,MAX(Base_Dados!BN$5:BN$98)-MIN(Base_Dados!BN$5:BN$98)))) * BN$1)))</f>
        <v>7.6081227177768967E-2</v>
      </c>
      <c r="BO462" s="106">
        <f>IF(INDEX(Base_Dados!BO:BO,MATCH($B462,Base_Dados!$B:$B,0))=0,0,
MAX(0, MIN(BO$1,
((INDEX(Base_Dados!BO:BO,MATCH($B462,Base_Dados!$B:$B,0))-MIN(Base_Dados!BO$5:BO$98)) /
(IF(MAX(Base_Dados!BO$5:BO$98)-MIN(Base_Dados!BO$5:BO$98)=0,1,MAX(Base_Dados!BO$5:BO$98)-MIN(Base_Dados!BO$5:BO$98)))) * BO$1)))</f>
        <v>8.6206896551724137E-3</v>
      </c>
      <c r="BP462" s="106">
        <f t="shared" si="28"/>
        <v>13.188399794643043</v>
      </c>
      <c r="BQ462" s="111">
        <f t="shared" si="29"/>
        <v>0.41136834022285224</v>
      </c>
      <c r="BR462" s="112">
        <f t="shared" si="30"/>
        <v>9.6860026744828964E-2</v>
      </c>
      <c r="BS462" s="113">
        <f t="shared" si="31"/>
        <v>13.091539767898215</v>
      </c>
    </row>
    <row r="463" spans="1:71">
      <c r="A463" s="21">
        <v>42008</v>
      </c>
      <c r="B463" s="21" t="s">
        <v>611</v>
      </c>
      <c r="C463" s="21" t="s">
        <v>598</v>
      </c>
      <c r="D463" s="105">
        <f>IF(INDEX(Base_Dados!D:D,MATCH($B463,Base_Dados!$B:$B,0))=0,0,
MAX(0, MIN(D$1,
((INDEX(Base_Dados!D:D,MATCH($B463,Base_Dados!$B:$B,0))-MIN(Base_Dados!D$5:D$98)) /
(IF(MAX(Base_Dados!D$5:D$98)-MIN(Base_Dados!D$5:D$98)=0,1,MAX(Base_Dados!D$5:D$98)-MIN(Base_Dados!D$5:D$98)))) * D$1)))</f>
        <v>2.2163918929706465</v>
      </c>
      <c r="E463" s="106">
        <f>IF(INDEX(Base_Dados!E:E,MATCH($B463,Base_Dados!$B:$B,0))=0,0,
MAX(0, MIN(E$1,
((INDEX(Base_Dados!E:E,MATCH($B463,Base_Dados!$B:$B,0))-MIN(Base_Dados!E$5:E$98)) /
(IF(MAX(Base_Dados!E$5:E$98)-MIN(Base_Dados!E$5:E$98)=0,1,MAX(Base_Dados!E$5:E$98)-MIN(Base_Dados!E$5:E$98)))) * E$1)))</f>
        <v>0.6940285571365602</v>
      </c>
      <c r="F463" s="106">
        <f>IF(INDEX(Base_Dados!F:F,MATCH($B463,Base_Dados!$B:$B,0))=0,0,
MAX(0, MIN(F$1,
((INDEX(Base_Dados!F:F,MATCH($B463,Base_Dados!$B:$B,0))-MIN(Base_Dados!F$5:F$98)) /
(IF(MAX(Base_Dados!F$5:F$98)-MIN(Base_Dados!F$5:F$98)=0,1,MAX(Base_Dados!F$5:F$98)-MIN(Base_Dados!F$5:F$98)))) * F$1)))</f>
        <v>0.63814633593410541</v>
      </c>
      <c r="G463" s="106">
        <f>IF(INDEX(Base_Dados!G:G,MATCH($B463,Base_Dados!$B:$B,0))=0,0,
MAX(0, MIN(G$1,
((INDEX(Base_Dados!G:G,MATCH($B463,Base_Dados!$B:$B,0))-MIN(Base_Dados!G$5:G$98)) /
(IF(MAX(Base_Dados!G$5:G$98)-MIN(Base_Dados!G$5:G$98)=0,1,MAX(Base_Dados!G$5:G$98)-MIN(Base_Dados!G$5:G$98)))) * G$1)))</f>
        <v>0.58138905429545829</v>
      </c>
      <c r="H463" s="106">
        <f>IF(INDEX(Base_Dados!H:H,MATCH($B463,Base_Dados!$B:$B,0))=0,0,
MAX(0, MIN(H$1,
((INDEX(Base_Dados!H:H,MATCH($B463,Base_Dados!$B:$B,0))-MIN(Base_Dados!H$5:H$98)) /
(IF(MAX(Base_Dados!H$5:H$98)-MIN(Base_Dados!H$5:H$98)=0,1,MAX(Base_Dados!H$5:H$98)-MIN(Base_Dados!H$5:H$98)))) * H$1)))</f>
        <v>0.60191864755473068</v>
      </c>
      <c r="I463" s="106">
        <f>IF(INDEX(Base_Dados!I:I,MATCH($B463,Base_Dados!$B:$B,0))=0,0,
MAX(0, MIN(I$1,
((INDEX(Base_Dados!I:I,MATCH($B463,Base_Dados!$B:$B,0))-MIN(Base_Dados!I$5:I$98)) /
(IF(MAX(Base_Dados!I$5:I$98)-MIN(Base_Dados!I$5:I$98)=0,1,MAX(Base_Dados!I$5:I$98)-MIN(Base_Dados!I$5:I$98)))) * I$1)))</f>
        <v>0.70455042352426744</v>
      </c>
      <c r="J463" s="106">
        <f>IF(INDEX(Base_Dados!J:J,MATCH($B463,Base_Dados!$B:$B,0))=0,0,
MAX(0, MIN(J$1,
((INDEX(Base_Dados!J:J,MATCH($B463,Base_Dados!$B:$B,0))-MIN(Base_Dados!J$5:J$98)) /
(IF(MAX(Base_Dados!J$5:J$98)-MIN(Base_Dados!J$5:J$98)=0,1,MAX(Base_Dados!J$5:J$98)-MIN(Base_Dados!J$5:J$98)))) * J$1)))</f>
        <v>0.82921711867363501</v>
      </c>
      <c r="K463" s="106">
        <f>IF(INDEX(Base_Dados!K:K,MATCH($B463,Base_Dados!$B:$B,0))=0,0,
MAX(0, MIN(K$1,
((INDEX(Base_Dados!K:K,MATCH($B463,Base_Dados!$B:$B,0))-MIN(Base_Dados!K$5:K$98)) /
(IF(MAX(Base_Dados!K$5:K$98)-MIN(Base_Dados!K$5:K$98)=0,1,MAX(Base_Dados!K$5:K$98)-MIN(Base_Dados!K$5:K$98)))) * K$1)))</f>
        <v>0.83025491949910557</v>
      </c>
      <c r="L463" s="106">
        <f>IF(INDEX(Base_Dados!L:L,MATCH($B463,Base_Dados!$B:$B,0))=0,0,
MAX(0, MIN(L$1,
((INDEX(Base_Dados!L:L,MATCH($B463,Base_Dados!$B:$B,0))-MIN(Base_Dados!L$5:L$98)) /
(IF(MAX(Base_Dados!L$5:L$98)-MIN(Base_Dados!L$5:L$98)=0,1,MAX(Base_Dados!L$5:L$98)-MIN(Base_Dados!L$5:L$98)))) * L$1)))</f>
        <v>0.94275639006476497</v>
      </c>
      <c r="M463" s="106">
        <f>IF(INDEX(Base_Dados!M:M,MATCH($B463,Base_Dados!$B:$B,0))=0,0,
MAX(0, MIN(M$1,
((INDEX(Base_Dados!M:M,MATCH($B463,Base_Dados!$B:$B,0))-MIN(Base_Dados!M$5:M$98)) /
(IF(MAX(Base_Dados!M$5:M$98)-MIN(Base_Dados!M$5:M$98)=0,1,MAX(Base_Dados!M$5:M$98)-MIN(Base_Dados!M$5:M$98)))) * M$1)))</f>
        <v>0.98482798833819241</v>
      </c>
      <c r="N463" s="106">
        <f>IF(INDEX(Base_Dados!N:N,MATCH($B463,Base_Dados!$B:$B,0))=0,0,
MAX(0, MIN(N$1,
((INDEX(Base_Dados!N:N,MATCH($B463,Base_Dados!$B:$B,0))-MIN(Base_Dados!N$5:N$98)) /
(IF(MAX(Base_Dados!N$5:N$98)-MIN(Base_Dados!N$5:N$98)=0,1,MAX(Base_Dados!N$5:N$98)-MIN(Base_Dados!N$5:N$98)))) * N$1)))</f>
        <v>0.96170091931991619</v>
      </c>
      <c r="O463" s="106">
        <f>IF(INDEX(Base_Dados!O:O,MATCH($B463,Base_Dados!$B:$B,0))=0,0,
MAX(0, MIN(O$1,
((INDEX(Base_Dados!O:O,MATCH($B463,Base_Dados!$B:$B,0))-MIN(Base_Dados!O$5:O$98)) /
(IF(MAX(Base_Dados!O$5:O$98)-MIN(Base_Dados!O$5:O$98)=0,1,MAX(Base_Dados!O$5:O$98)-MIN(Base_Dados!O$5:O$98)))) * O$1)))</f>
        <v>0.99275321924299009</v>
      </c>
      <c r="P463" s="106">
        <f>IF(INDEX(Base_Dados!P:P,MATCH($B463,Base_Dados!$B:$B,0))=0,0,
MAX(0, MIN(P$1,
((INDEX(Base_Dados!P:P,MATCH($B463,Base_Dados!$B:$B,0))-MIN(Base_Dados!P$5:P$98)) /
(IF(MAX(Base_Dados!P$5:P$98)-MIN(Base_Dados!P$5:P$98)=0,1,MAX(Base_Dados!P$5:P$98)-MIN(Base_Dados!P$5:P$98)))) * P$1)))</f>
        <v>1.4414681812918426</v>
      </c>
      <c r="Q463" s="106">
        <f>IF(INDEX(Base_Dados!Q:Q,MATCH($B463,Base_Dados!$B:$B,0))=0,0,
MAX(0, MIN(Q$1,
((INDEX(Base_Dados!Q:Q,MATCH($B463,Base_Dados!$B:$B,0))-MIN(Base_Dados!Q$5:Q$98)) /
(IF(MAX(Base_Dados!Q$5:Q$98)-MIN(Base_Dados!Q$5:Q$98)=0,1,MAX(Base_Dados!Q$5:Q$98)-MIN(Base_Dados!Q$5:Q$98)))) * Q$1)))</f>
        <v>1.4978147543573272</v>
      </c>
      <c r="R463" s="106">
        <f>IF(INDEX(Base_Dados!R:R,MATCH($B463,Base_Dados!$B:$B,0))=0,0,
MAX(0, MIN(R$1,
((INDEX(Base_Dados!R:R,MATCH($B463,Base_Dados!$B:$B,0))-MIN(Base_Dados!R$5:R$98)) /
(IF(MAX(Base_Dados!R$5:R$98)-MIN(Base_Dados!R$5:R$98)=0,1,MAX(Base_Dados!R$5:R$98)-MIN(Base_Dados!R$5:R$98)))) * R$1)))</f>
        <v>1.0096874550225303</v>
      </c>
      <c r="S463" s="106">
        <f>IF(INDEX(Base_Dados!S:S,MATCH($B463,Base_Dados!$B:$B,0))=0,0,
MAX(0, MIN(S$1,
((INDEX(Base_Dados!S:S,MATCH($B463,Base_Dados!$B:$B,0))-MIN(Base_Dados!S$5:S$98)) /
(IF(MAX(Base_Dados!S$5:S$98)-MIN(Base_Dados!S$5:S$98)=0,1,MAX(Base_Dados!S$5:S$98)-MIN(Base_Dados!S$5:S$98)))) * S$1)))</f>
        <v>1.3493297386355125</v>
      </c>
      <c r="T463" s="106">
        <f>IF(INDEX(Base_Dados!T:T,MATCH($B463,Base_Dados!$B:$B,0))=0,0,
MAX(0, MIN(T$1,
((INDEX(Base_Dados!T:T,MATCH($B463,Base_Dados!$B:$B,0))-MIN(Base_Dados!T$5:T$98)) /
(IF(MAX(Base_Dados!T$5:T$98)-MIN(Base_Dados!T$5:T$98)=0,1,MAX(Base_Dados!T$5:T$98)-MIN(Base_Dados!T$5:T$98)))) * T$1)))</f>
        <v>1.6887228589497831</v>
      </c>
      <c r="U463" s="106">
        <f>IF(INDEX(Base_Dados!U:U,MATCH($B463,Base_Dados!$B:$B,0))=0,0,
MAX(0, MIN(U$1,
((INDEX(Base_Dados!U:U,MATCH($B463,Base_Dados!$B:$B,0))-MIN(Base_Dados!U$5:U$98)) /
(IF(MAX(Base_Dados!U$5:U$98)-MIN(Base_Dados!U$5:U$98)=0,1,MAX(Base_Dados!U$5:U$98)-MIN(Base_Dados!U$5:U$98)))) * U$1)))</f>
        <v>0.85761199196262061</v>
      </c>
      <c r="V463" s="106">
        <f>IF(INDEX(Base_Dados!V:V,MATCH($B463,Base_Dados!$B:$B,0))=0,0,
MAX(0, MIN(V$1,
((INDEX(Base_Dados!V:V,MATCH($B463,Base_Dados!$B:$B,0))-MIN(Base_Dados!V$5:V$98)) /
(IF(MAX(Base_Dados!V$5:V$98)-MIN(Base_Dados!V$5:V$98)=0,1,MAX(Base_Dados!V$5:V$98)-MIN(Base_Dados!V$5:V$98)))) * V$1)))</f>
        <v>2.2246358119391232</v>
      </c>
      <c r="W463" s="106">
        <f>IF(INDEX(Base_Dados!W:W,MATCH($B463,Base_Dados!$B:$B,0))=0,0,
MAX(0, MIN(W$1,
((INDEX(Base_Dados!W:W,MATCH($B463,Base_Dados!$B:$B,0))-MIN(Base_Dados!W$5:W$98)) /
(IF(MAX(Base_Dados!W$5:W$98)-MIN(Base_Dados!W$5:W$98)=0,1,MAX(Base_Dados!W$5:W$98)-MIN(Base_Dados!W$5:W$98)))) * W$1)))</f>
        <v>2.437458595684884</v>
      </c>
      <c r="X463" s="106">
        <f>IF(INDEX(Base_Dados!X:X,MATCH($B463,Base_Dados!$B:$B,0))=0,0,
MAX(0, MIN(X$1,
((INDEX(Base_Dados!X:X,MATCH($B463,Base_Dados!$B:$B,0))-MIN(Base_Dados!X$5:X$98)) /
(IF(MAX(Base_Dados!X$5:X$98)-MIN(Base_Dados!X$5:X$98)=0,1,MAX(Base_Dados!X$5:X$98)-MIN(Base_Dados!X$5:X$98)))) * X$1)))</f>
        <v>0.50847457627118642</v>
      </c>
      <c r="Y463" s="106">
        <f>IF(INDEX(Base_Dados!Y:Y,MATCH($B463,Base_Dados!$B:$B,0))=0,0,
MAX(0, MIN(Y$1,
((INDEX(Base_Dados!Y:Y,MATCH($B463,Base_Dados!$B:$B,0))-MIN(Base_Dados!Y$5:Y$98)) /
(IF(MAX(Base_Dados!Y$5:Y$98)-MIN(Base_Dados!Y$5:Y$98)=0,1,MAX(Base_Dados!Y$5:Y$98)-MIN(Base_Dados!Y$5:Y$98)))) * Y$1)))</f>
        <v>0.22058823529411764</v>
      </c>
      <c r="Z463" s="106">
        <f>IF(INDEX(Base_Dados!Z:Z,MATCH($B463,Base_Dados!$B:$B,0))=0,0,
MAX(0, MIN(Z$1,
((INDEX(Base_Dados!Z:Z,MATCH($B463,Base_Dados!$B:$B,0))-MIN(Base_Dados!Z$5:Z$98)) /
(IF(MAX(Base_Dados!Z$5:Z$98)-MIN(Base_Dados!Z$5:Z$98)=0,1,MAX(Base_Dados!Z$5:Z$98)-MIN(Base_Dados!Z$5:Z$98)))) * Z$1)))</f>
        <v>0.48571428571428577</v>
      </c>
      <c r="AA463" s="106">
        <f>IF(INDEX(Base_Dados!AA:AA,MATCH($B463,Base_Dados!$B:$B,0))=0,0,
MAX(0, MIN(AA$1,
((INDEX(Base_Dados!AA:AA,MATCH($B463,Base_Dados!$B:$B,0))-MIN(Base_Dados!AA$5:AA$98)) /
(IF(MAX(Base_Dados!AA$5:AA$98)-MIN(Base_Dados!AA$5:AA$98)=0,1,MAX(Base_Dados!AA$5:AA$98)-MIN(Base_Dados!AA$5:AA$98)))) * AA$1)))</f>
        <v>0.2937062937062937</v>
      </c>
      <c r="AB463" s="106">
        <f>IF(INDEX(Base_Dados!AB:AB,MATCH($B463,Base_Dados!$B:$B,0))=0,0,
MAX(0, MIN(AB$1,
((INDEX(Base_Dados!AB:AB,MATCH($B463,Base_Dados!$B:$B,0))-MIN(Base_Dados!AB$5:AB$98)) /
(IF(MAX(Base_Dados!AB$5:AB$98)-MIN(Base_Dados!AB$5:AB$98)=0,1,MAX(Base_Dados!AB$5:AB$98)-MIN(Base_Dados!AB$5:AB$98)))) * AB$1)))</f>
        <v>0.59581082906406579</v>
      </c>
      <c r="AC463" s="106">
        <f>IF(INDEX(Base_Dados!AC:AC,MATCH($B463,Base_Dados!$B:$B,0))=0,0,
MAX(0, MIN(AC$1,
((INDEX(Base_Dados!AC:AC,MATCH($B463,Base_Dados!$B:$B,0))-MIN(Base_Dados!AC$5:AC$98)) /
(IF(MAX(Base_Dados!AC$5:AC$98)-MIN(Base_Dados!AC$5:AC$98)=0,1,MAX(Base_Dados!AC$5:AC$98)-MIN(Base_Dados!AC$5:AC$98)))) * AC$1)))</f>
        <v>1.236798997880131</v>
      </c>
      <c r="AD463" s="106">
        <f>IF(INDEX(Base_Dados!AD:AD,MATCH($B463,Base_Dados!$B:$B,0))=0,0,
MAX(0, MIN(AD$1,
((INDEX(Base_Dados!AD:AD,MATCH($B463,Base_Dados!$B:$B,0))-MIN(Base_Dados!AD$5:AD$98)) /
(IF(MAX(Base_Dados!AD$5:AD$98)-MIN(Base_Dados!AD$5:AD$98)=0,1,MAX(Base_Dados!AD$5:AD$98)-MIN(Base_Dados!AD$5:AD$98)))) * AD$1)))</f>
        <v>1.0322289602129864</v>
      </c>
      <c r="AE463" s="106">
        <f>IF(INDEX(Base_Dados!AE:AE,MATCH($B463,Base_Dados!$B:$B,0))=0,0,
MAX(0, MIN(AE$1,
((INDEX(Base_Dados!AE:AE,MATCH($B463,Base_Dados!$B:$B,0))-MIN(Base_Dados!AE$5:AE$98)) /
(IF(MAX(Base_Dados!AE$5:AE$98)-MIN(Base_Dados!AE$5:AE$98)=0,1,MAX(Base_Dados!AE$5:AE$98)-MIN(Base_Dados!AE$5:AE$98)))) * AE$1)))</f>
        <v>0.59736804257155185</v>
      </c>
      <c r="AF463" s="106">
        <f>IF(INDEX(Base_Dados!AF:AF,MATCH($B463,Base_Dados!$B:$B,0))=0,0,
MAX(0, MIN(AF$1,
((INDEX(Base_Dados!AF:AF,MATCH($B463,Base_Dados!$B:$B,0))-MIN(Base_Dados!AF$5:AF$98)) /
(IF(MAX(Base_Dados!AF$5:AF$98)-MIN(Base_Dados!AF$5:AF$98)=0,1,MAX(Base_Dados!AF$5:AF$98)-MIN(Base_Dados!AF$5:AF$98)))) * AF$1)))</f>
        <v>0.78067393003263919</v>
      </c>
      <c r="AG463" s="106">
        <f>IF(INDEX(Base_Dados!AG:AG,MATCH($B463,Base_Dados!$B:$B,0))=0,0,
MAX(0, MIN(AG$1,
((INDEX(Base_Dados!AG:AG,MATCH($B463,Base_Dados!$B:$B,0))-MIN(Base_Dados!AG$5:AG$98)) /
(IF(MAX(Base_Dados!AG$5:AG$98)-MIN(Base_Dados!AG$5:AG$98)=0,1,MAX(Base_Dados!AG$5:AG$98)-MIN(Base_Dados!AG$5:AG$98)))) * AG$1)))</f>
        <v>1.4978147543573272</v>
      </c>
      <c r="AH463" s="106">
        <f>IF(INDEX(Base_Dados!AH:AH,MATCH($B463,Base_Dados!$B:$B,0))=0,0,
MAX(0, MIN(AH$1,
((INDEX(Base_Dados!AH:AH,MATCH($B463,Base_Dados!$B:$B,0))-MIN(Base_Dados!AH$5:AH$98)) /
(IF(MAX(Base_Dados!AH$5:AH$98)-MIN(Base_Dados!AH$5:AH$98)=0,1,MAX(Base_Dados!AH$5:AH$98)-MIN(Base_Dados!AH$5:AH$98)))) * AH$1)))</f>
        <v>2.0601247334302855</v>
      </c>
      <c r="AI463" s="106">
        <f>IF(INDEX(Base_Dados!AI:AI,MATCH($B463,Base_Dados!$B:$B,0))=0,0,
MAX(0, MIN(AI$1,
((INDEX(Base_Dados!AI:AI,MATCH($B463,Base_Dados!$B:$B,0))-MIN(Base_Dados!AI$5:AI$98)) /
(IF(MAX(Base_Dados!AI$5:AI$98)-MIN(Base_Dados!AI$5:AI$98)=0,1,MAX(Base_Dados!AI$5:AI$98)-MIN(Base_Dados!AI$5:AI$98)))) * AI$1)))</f>
        <v>0.8214285714285714</v>
      </c>
      <c r="AJ463" s="106">
        <f>IF(INDEX(Base_Dados!AJ:AJ,MATCH($B463,Base_Dados!$B:$B,0))=0,0,
MAX(0, MIN(AJ$1,
((INDEX(Base_Dados!AJ:AJ,MATCH($B463,Base_Dados!$B:$B,0))-MIN(Base_Dados!AJ$5:AJ$98)) /
(IF(MAX(Base_Dados!AJ$5:AJ$98)-MIN(Base_Dados!AJ$5:AJ$98)=0,1,MAX(Base_Dados!AJ$5:AJ$98)-MIN(Base_Dados!AJ$5:AJ$98)))) * AJ$1)))</f>
        <v>1.3793995859213251</v>
      </c>
      <c r="AK463" s="106">
        <f>IF(INDEX(Base_Dados!AK:AK,MATCH($B463,Base_Dados!$B:$B,0))=0,0,
MAX(0, MIN(AK$1,
((INDEX(Base_Dados!AK:AK,MATCH($B463,Base_Dados!$B:$B,0))-MIN(Base_Dados!AK$5:AK$98)) /
(IF(MAX(Base_Dados!AK$5:AK$98)-MIN(Base_Dados!AK$5:AK$98)=0,1,MAX(Base_Dados!AK$5:AK$98)-MIN(Base_Dados!AK$5:AK$98)))) * AK$1)))</f>
        <v>0.53908045977011498</v>
      </c>
      <c r="AL463" s="106">
        <f>IF(INDEX(Base_Dados!AL:AL,MATCH($B463,Base_Dados!$B:$B,0))=0,0,
MAX(0, MIN(AL$1,
((INDEX(Base_Dados!AL:AL,MATCH($B463,Base_Dados!$B:$B,0))-MIN(Base_Dados!AL$5:AL$98)) /
(IF(MAX(Base_Dados!AL$5:AL$98)-MIN(Base_Dados!AL$5:AL$98)=0,1,MAX(Base_Dados!AL$5:AL$98)-MIN(Base_Dados!AL$5:AL$98)))) * AL$1)))</f>
        <v>0.94444444444444442</v>
      </c>
      <c r="AM463" s="106">
        <f>IF(INDEX(Base_Dados!AM:AM,MATCH($B463,Base_Dados!$B:$B,0))=0,0,
MAX(0, MIN(AM$1,
((INDEX(Base_Dados!AM:AM,MATCH($B463,Base_Dados!$B:$B,0))-MIN(Base_Dados!AM$5:AM$98)) /
(IF(MAX(Base_Dados!AM$5:AM$98)-MIN(Base_Dados!AM$5:AM$98)=0,1,MAX(Base_Dados!AM$5:AM$98)-MIN(Base_Dados!AM$5:AM$98)))) * AM$1)))</f>
        <v>0.5520455722423615</v>
      </c>
      <c r="AN463" s="106">
        <f>IF(INDEX(Base_Dados!AN:AN,MATCH($B463,Base_Dados!$B:$B,0))=0,0,
MAX(0, MIN(AN$1,
((INDEX(Base_Dados!AN:AN,MATCH($B463,Base_Dados!$B:$B,0))-MIN(Base_Dados!AN$5:AN$98)) /
(IF(MAX(Base_Dados!AN$5:AN$98)-MIN(Base_Dados!AN$5:AN$98)=0,1,MAX(Base_Dados!AN$5:AN$98)-MIN(Base_Dados!AN$5:AN$98)))) * AN$1)))</f>
        <v>0.41898954703832753</v>
      </c>
      <c r="AO463" s="106">
        <f>IF(INDEX(Base_Dados!AO:AO,MATCH($B463,Base_Dados!$B:$B,0))=0,0,
MAX(0, MIN(AO$1,
((INDEX(Base_Dados!AO:AO,MATCH($B463,Base_Dados!$B:$B,0))-MIN(Base_Dados!AO$5:AO$98)) /
(IF(MAX(Base_Dados!AO$5:AO$98)-MIN(Base_Dados!AO$5:AO$98)=0,1,MAX(Base_Dados!AO$5:AO$98)-MIN(Base_Dados!AO$5:AO$98)))) * AO$1)))</f>
        <v>4.8387096774193547E-2</v>
      </c>
      <c r="AP463" s="106">
        <f>IF(INDEX(Base_Dados!AP:AP,MATCH($B463,Base_Dados!$B:$B,0))=0,0,
MAX(0, MIN(AP$1,
((INDEX(Base_Dados!AP:AP,MATCH($B463,Base_Dados!$B:$B,0))-MIN(Base_Dados!AP$5:AP$98)) /
(IF(MAX(Base_Dados!AP$5:AP$98)-MIN(Base_Dados!AP$5:AP$98)=0,1,MAX(Base_Dados!AP$5:AP$98)-MIN(Base_Dados!AP$5:AP$98)))) * AP$1)))</f>
        <v>0.31192660550458717</v>
      </c>
      <c r="AQ463" s="106">
        <f>IF(INDEX(Base_Dados!AQ:AQ,MATCH($B463,Base_Dados!$B:$B,0))=0,0,
MAX(0, MIN(AQ$1,
((INDEX(Base_Dados!AQ:AQ,MATCH($B463,Base_Dados!$B:$B,0))-MIN(Base_Dados!AQ$5:AQ$98)) /
(IF(MAX(Base_Dados!AQ$5:AQ$98)-MIN(Base_Dados!AQ$5:AQ$98)=0,1,MAX(Base_Dados!AQ$5:AQ$98)-MIN(Base_Dados!AQ$5:AQ$98)))) * AQ$1)))</f>
        <v>8.3333333333333329E-2</v>
      </c>
      <c r="AR463" s="106">
        <f>IF(INDEX(Base_Dados!AR:AR,MATCH($B463,Base_Dados!$B:$B,0))=0,0,
MAX(0, MIN(AR$1,
((INDEX(Base_Dados!AR:AR,MATCH($B463,Base_Dados!$B:$B,0))-MIN(Base_Dados!AR$5:AR$98)) /
(IF(MAX(Base_Dados!AR$5:AR$98)-MIN(Base_Dados!AR$5:AR$98)=0,1,MAX(Base_Dados!AR$5:AR$98)-MIN(Base_Dados!AR$5:AR$98)))) * AR$1)))</f>
        <v>0.12903225806451613</v>
      </c>
      <c r="AS463" s="106">
        <f>IF(INDEX(Base_Dados!AS:AS,MATCH($B463,Base_Dados!$B:$B,0))=0,0,
MAX(0, MIN(AS$1,
((INDEX(Base_Dados!AS:AS,MATCH($B463,Base_Dados!$B:$B,0))-MIN(Base_Dados!AS$5:AS$98)) /
(IF(MAX(Base_Dados!AS$5:AS$98)-MIN(Base_Dados!AS$5:AS$98)=0,1,MAX(Base_Dados!AS$5:AS$98)-MIN(Base_Dados!AS$5:AS$98)))) * AS$1)))</f>
        <v>0.11585365853658537</v>
      </c>
      <c r="AT463" s="106">
        <f>IF(INDEX(Base_Dados!AT:AT,MATCH($B463,Base_Dados!$B:$B,0))=0,0,
MAX(0, MIN(AT$1,
((INDEX(Base_Dados!AT:AT,MATCH($B463,Base_Dados!$B:$B,0))-MIN(Base_Dados!AT$5:AT$98)) /
(IF(MAX(Base_Dados!AT$5:AT$98)-MIN(Base_Dados!AT$5:AT$98)=0,1,MAX(Base_Dados!AT$5:AT$98)-MIN(Base_Dados!AT$5:AT$98)))) * AT$1)))</f>
        <v>3.5714285714285712E-2</v>
      </c>
      <c r="AU463" s="106">
        <f>IF(INDEX(Base_Dados!AU:AU,MATCH($B463,Base_Dados!$B:$B,0))=0,0,
MAX(0, MIN(AU$1,
((INDEX(Base_Dados!AU:AU,MATCH($B463,Base_Dados!$B:$B,0))-MIN(Base_Dados!AU$5:AU$98)) /
(IF(MAX(Base_Dados!AU$5:AU$98)-MIN(Base_Dados!AU$5:AU$98)=0,1,MAX(Base_Dados!AU$5:AU$98)-MIN(Base_Dados!AU$5:AU$98)))) * AU$1)))</f>
        <v>8.98876404494382E-2</v>
      </c>
      <c r="AV463" s="106">
        <f>IF(INDEX(Base_Dados!AV:AV,MATCH($B463,Base_Dados!$B:$B,0))=0,0,
MAX(0, MIN(AV$1,
((INDEX(Base_Dados!AV:AV,MATCH($B463,Base_Dados!$B:$B,0))-MIN(Base_Dados!AV$5:AV$98)) /
(IF(MAX(Base_Dados!AV$5:AV$98)-MIN(Base_Dados!AV$5:AV$98)=0,1,MAX(Base_Dados!AV$5:AV$98)-MIN(Base_Dados!AV$5:AV$98)))) * AV$1)))</f>
        <v>3.8461538461538464E-2</v>
      </c>
      <c r="AW463" s="106">
        <f>IF(INDEX(Base_Dados!AW:AW,MATCH($B463,Base_Dados!$B:$B,0))=0,0,
MAX(0, MIN(AW$1,
((INDEX(Base_Dados!AW:AW,MATCH($B463,Base_Dados!$B:$B,0))-MIN(Base_Dados!AW$5:AW$98)) /
(IF(MAX(Base_Dados!AW$5:AW$98)-MIN(Base_Dados!AW$5:AW$98)=0,1,MAX(Base_Dados!AW$5:AW$98)-MIN(Base_Dados!AW$5:AW$98)))) * AW$1)))</f>
        <v>0.19117647058823528</v>
      </c>
      <c r="AX463" s="106">
        <f>IF(INDEX(Base_Dados!AX:AX,MATCH($B463,Base_Dados!$B:$B,0))=0,0,
MAX(0, MIN(AX$1,
((INDEX(Base_Dados!AX:AX,MATCH($B463,Base_Dados!$B:$B,0))-MIN(Base_Dados!AX$5:AX$98)) /
(IF(MAX(Base_Dados!AX$5:AX$98)-MIN(Base_Dados!AX$5:AX$98)=0,1,MAX(Base_Dados!AX$5:AX$98)-MIN(Base_Dados!AX$5:AX$98)))) * AX$1)))</f>
        <v>3.7364453775001569E-2</v>
      </c>
      <c r="AY463" s="106">
        <f>IF(INDEX(Base_Dados!AY:AY,MATCH($B463,Base_Dados!$B:$B,0))=0,0,
MAX(0, MIN(AY$1,
((INDEX(Base_Dados!AY:AY,MATCH($B463,Base_Dados!$B:$B,0))-MIN(Base_Dados!AY$5:AY$98)) /
(IF(MAX(Base_Dados!AY$5:AY$98)-MIN(Base_Dados!AY$5:AY$98)=0,1,MAX(Base_Dados!AY$5:AY$98)-MIN(Base_Dados!AY$5:AY$98)))) * AY$1)))</f>
        <v>0.37718430596768876</v>
      </c>
      <c r="AZ463" s="106">
        <f>IF(INDEX(Base_Dados!AZ:AZ,MATCH($B463,Base_Dados!$B:$B,0))=0,0,
MAX(0, MIN(AZ$1,
((INDEX(Base_Dados!AZ:AZ,MATCH($B463,Base_Dados!$B:$B,0))-MIN(Base_Dados!AZ$5:AZ$98)) /
(IF(MAX(Base_Dados!AZ$5:AZ$98)-MIN(Base_Dados!AZ$5:AZ$98)=0,1,MAX(Base_Dados!AZ$5:AZ$98)-MIN(Base_Dados!AZ$5:AZ$98)))) * AZ$1)))</f>
        <v>0.29791666666666666</v>
      </c>
      <c r="BA463" s="106">
        <f>IF(INDEX(Base_Dados!BA:BA,MATCH($B463,Base_Dados!$B:$B,0))=0,0,
MAX(0, MIN(BA$1,
((INDEX(Base_Dados!BA:BA,MATCH($B463,Base_Dados!$B:$B,0))-MIN(Base_Dados!BA$5:BA$98)) /
(IF(MAX(Base_Dados!BA$5:BA$98)-MIN(Base_Dados!BA$5:BA$98)=0,1,MAX(Base_Dados!BA$5:BA$98)-MIN(Base_Dados!BA$5:BA$98)))) * BA$1)))</f>
        <v>0.28910499789071692</v>
      </c>
      <c r="BB463" s="106">
        <f>IF(INDEX(Base_Dados!BB:BB,MATCH($B463,Base_Dados!$B:$B,0))=0,0,
MAX(0, MIN(BB$1,
((INDEX(Base_Dados!BB:BB,MATCH($B463,Base_Dados!$B:$B,0))-MIN(Base_Dados!BB$5:BB$98)) /
(IF(MAX(Base_Dados!BB$5:BB$98)-MIN(Base_Dados!BB$5:BB$98)=0,1,MAX(Base_Dados!BB$5:BB$98)-MIN(Base_Dados!BB$5:BB$98)))) * BB$1)))</f>
        <v>0.20053375615400948</v>
      </c>
      <c r="BC463" s="106">
        <f>IF(INDEX(Base_Dados!BC:BC,MATCH($B463,Base_Dados!$B:$B,0))=0,0,
MAX(0, MIN(BC$1,
((INDEX(Base_Dados!BC:BC,MATCH($B463,Base_Dados!$B:$B,0))-MIN(Base_Dados!BC$5:BC$98)) /
(IF(MAX(Base_Dados!BC$5:BC$98)-MIN(Base_Dados!BC$5:BC$98)=0,1,MAX(Base_Dados!BC$5:BC$98)-MIN(Base_Dados!BC$5:BC$98)))) * BC$1)))</f>
        <v>0.33638567196337193</v>
      </c>
      <c r="BD463" s="106">
        <f>IF(INDEX(Base_Dados!BD:BD,MATCH($B463,Base_Dados!$B:$B,0))=0,0,
MAX(0, MIN(BD$1,
((INDEX(Base_Dados!BD:BD,MATCH($B463,Base_Dados!$B:$B,0))-MIN(Base_Dados!BD$5:BD$98)) /
(IF(MAX(Base_Dados!BD$5:BD$98)-MIN(Base_Dados!BD$5:BD$98)=0,1,MAX(Base_Dados!BD$5:BD$98)-MIN(Base_Dados!BD$5:BD$98)))) * BD$1)))</f>
        <v>0.18620594141679939</v>
      </c>
      <c r="BE463" s="106">
        <f>IF(INDEX(Base_Dados!BE:BE,MATCH($B463,Base_Dados!$B:$B,0))=0,0,
MAX(0, MIN(BE$1,
((INDEX(Base_Dados!BE:BE,MATCH($B463,Base_Dados!$B:$B,0))-MIN(Base_Dados!BE$5:BE$98)) /
(IF(MAX(Base_Dados!BE$5:BE$98)-MIN(Base_Dados!BE$5:BE$98)=0,1,MAX(Base_Dados!BE$5:BE$98)-MIN(Base_Dados!BE$5:BE$98)))) * BE$1)))</f>
        <v>0.21525338685398895</v>
      </c>
      <c r="BF463" s="106">
        <f>IF(INDEX(Base_Dados!BF:BF,MATCH($B463,Base_Dados!$B:$B,0))=0,0,
MAX(0, MIN(BF$1,
((INDEX(Base_Dados!BF:BF,MATCH($B463,Base_Dados!$B:$B,0))-MIN(Base_Dados!BF$5:BF$98)) /
(IF(MAX(Base_Dados!BF$5:BF$98)-MIN(Base_Dados!BF$5:BF$98)=0,1,MAX(Base_Dados!BF$5:BF$98)-MIN(Base_Dados!BF$5:BF$98)))) * BF$1)))</f>
        <v>0.21103896103896103</v>
      </c>
      <c r="BG463" s="106">
        <f>IF(INDEX(Base_Dados!BG:BG,MATCH($B463,Base_Dados!$B:$B,0))=0,0,
MAX(0, MIN(BG$1,
((INDEX(Base_Dados!BG:BG,MATCH($B463,Base_Dados!$B:$B,0))-MIN(Base_Dados!BG$5:BG$98)) /
(IF(MAX(Base_Dados!BG$5:BG$98)-MIN(Base_Dados!BG$5:BG$98)=0,1,MAX(Base_Dados!BG$5:BG$98)-MIN(Base_Dados!BG$5:BG$98)))) * BG$1)))</f>
        <v>9.3227424749163873E-2</v>
      </c>
      <c r="BH463" s="106">
        <f>IF(INDEX(Base_Dados!BH:BH,MATCH($B463,Base_Dados!$B:$B,0))=0,0,
MAX(0, MIN(BH$1,
((INDEX(Base_Dados!BH:BH,MATCH($B463,Base_Dados!$B:$B,0))-MIN(Base_Dados!BH$5:BH$98)) /
(IF(MAX(Base_Dados!BH$5:BH$98)-MIN(Base_Dados!BH$5:BH$98)=0,1,MAX(Base_Dados!BH$5:BH$98)-MIN(Base_Dados!BH$5:BH$98)))) * BH$1)))</f>
        <v>0.24175824175824176</v>
      </c>
      <c r="BI463" s="106">
        <f>IF(INDEX(Base_Dados!BI:BI,MATCH($B463,Base_Dados!$B:$B,0))=0,0,
MAX(0, MIN(BI$1,
((INDEX(Base_Dados!BI:BI,MATCH($B463,Base_Dados!$B:$B,0))-MIN(Base_Dados!BI$5:BI$98)) /
(IF(MAX(Base_Dados!BI$5:BI$98)-MIN(Base_Dados!BI$5:BI$98)=0,1,MAX(Base_Dados!BI$5:BI$98)-MIN(Base_Dados!BI$5:BI$98)))) * BI$1)))</f>
        <v>1</v>
      </c>
      <c r="BJ463" s="106">
        <f>IF(INDEX(Base_Dados!BJ:BJ,MATCH($B463,Base_Dados!$B:$B,0))=0,0,
MAX(0, MIN(BJ$1,
((INDEX(Base_Dados!BJ:BJ,MATCH($B463,Base_Dados!$B:$B,0))-MIN(Base_Dados!BJ$5:BJ$98)) /
(IF(MAX(Base_Dados!BJ$5:BJ$98)-MIN(Base_Dados!BJ$5:BJ$98)=0,1,MAX(Base_Dados!BJ$5:BJ$98)-MIN(Base_Dados!BJ$5:BJ$98)))) * BJ$1)))</f>
        <v>0.33684210526315789</v>
      </c>
      <c r="BK463" s="106">
        <f>IF(INDEX(Base_Dados!BK:BK,MATCH($B463,Base_Dados!$B:$B,0))=0,0,
MAX(0, MIN(BK$1,
((INDEX(Base_Dados!BK:BK,MATCH($B463,Base_Dados!$B:$B,0))-MIN(Base_Dados!BK$5:BK$98)) /
(IF(MAX(Base_Dados!BK$5:BK$98)-MIN(Base_Dados!BK$5:BK$98)=0,1,MAX(Base_Dados!BK$5:BK$98)-MIN(Base_Dados!BK$5:BK$98)))) * BK$1)))</f>
        <v>0.3392857142857143</v>
      </c>
      <c r="BL463" s="106">
        <f>IF(INDEX(Base_Dados!BL:BL,MATCH($B463,Base_Dados!$B:$B,0))=0,0,
MAX(0, MIN(BL$1,
((INDEX(Base_Dados!BL:BL,MATCH($B463,Base_Dados!$B:$B,0))-MIN(Base_Dados!BL$5:BL$98)) /
(IF(MAX(Base_Dados!BL$5:BL$98)-MIN(Base_Dados!BL$5:BL$98)=0,1,MAX(Base_Dados!BL$5:BL$98)-MIN(Base_Dados!BL$5:BL$98)))) * BL$1)))</f>
        <v>0.47557003257328989</v>
      </c>
      <c r="BM463" s="106">
        <f>IF(INDEX(Base_Dados!BM:BM,MATCH($B463,Base_Dados!$B:$B,0))=0,0,
MAX(0, MIN(BM$1,
((INDEX(Base_Dados!BM:BM,MATCH($B463,Base_Dados!$B:$B,0))-MIN(Base_Dados!BM$5:BM$98)) /
(IF(MAX(Base_Dados!BM$5:BM$98)-MIN(Base_Dados!BM$5:BM$98)=0,1,MAX(Base_Dados!BM$5:BM$98)-MIN(Base_Dados!BM$5:BM$98)))) * BM$1)))</f>
        <v>1</v>
      </c>
      <c r="BN463" s="106">
        <f>IF(INDEX(Base_Dados!BN:BN,MATCH($B463,Base_Dados!$B:$B,0))=0,0,
MAX(0, MIN(BN$1,
((INDEX(Base_Dados!BN:BN,MATCH($B463,Base_Dados!$B:$B,0))-MIN(Base_Dados!BN$5:BN$98)) /
(IF(MAX(Base_Dados!BN$5:BN$98)-MIN(Base_Dados!BN$5:BN$98)=0,1,MAX(Base_Dados!BN$5:BN$98)-MIN(Base_Dados!BN$5:BN$98)))) * BN$1)))</f>
        <v>0</v>
      </c>
      <c r="BO463" s="106">
        <f>IF(INDEX(Base_Dados!BO:BO,MATCH($B463,Base_Dados!$B:$B,0))=0,0,
MAX(0, MIN(BO$1,
((INDEX(Base_Dados!BO:BO,MATCH($B463,Base_Dados!$B:$B,0))-MIN(Base_Dados!BO$5:BO$98)) /
(IF(MAX(Base_Dados!BO$5:BO$98)-MIN(Base_Dados!BO$5:BO$98)=0,1,MAX(Base_Dados!BO$5:BO$98)-MIN(Base_Dados!BO$5:BO$98)))) * BO$1)))</f>
        <v>4.3103448275862072E-2</v>
      </c>
      <c r="BP463" s="106">
        <f t="shared" si="28"/>
        <v>44.173904669837363</v>
      </c>
      <c r="BQ463" s="111">
        <f t="shared" si="29"/>
        <v>0.5891863770127852</v>
      </c>
      <c r="BR463" s="112">
        <f t="shared" si="30"/>
        <v>0.27467806353476193</v>
      </c>
      <c r="BS463" s="113">
        <f t="shared" si="31"/>
        <v>43.899226606302598</v>
      </c>
    </row>
    <row r="464" spans="1:71">
      <c r="A464" s="21">
        <v>42009</v>
      </c>
      <c r="B464" s="21" t="s">
        <v>606</v>
      </c>
      <c r="C464" s="21" t="s">
        <v>598</v>
      </c>
      <c r="D464" s="105">
        <f>IF(INDEX(Base_Dados!D:D,MATCH($B464,Base_Dados!$B:$B,0))=0,0,
MAX(0, MIN(D$1,
((INDEX(Base_Dados!D:D,MATCH($B464,Base_Dados!$B:$B,0))-MIN(Base_Dados!D$5:D$98)) /
(IF(MAX(Base_Dados!D$5:D$98)-MIN(Base_Dados!D$5:D$98)=0,1,MAX(Base_Dados!D$5:D$98)-MIN(Base_Dados!D$5:D$98)))) * D$1)))</f>
        <v>0.23924912841451665</v>
      </c>
      <c r="E464" s="106">
        <f>IF(INDEX(Base_Dados!E:E,MATCH($B464,Base_Dados!$B:$B,0))=0,0,
MAX(0, MIN(E$1,
((INDEX(Base_Dados!E:E,MATCH($B464,Base_Dados!$B:$B,0))-MIN(Base_Dados!E$5:E$98)) /
(IF(MAX(Base_Dados!E$5:E$98)-MIN(Base_Dados!E$5:E$98)=0,1,MAX(Base_Dados!E$5:E$98)-MIN(Base_Dados!E$5:E$98)))) * E$1)))</f>
        <v>7.4121766520892862E-2</v>
      </c>
      <c r="F464" s="106">
        <f>IF(INDEX(Base_Dados!F:F,MATCH($B464,Base_Dados!$B:$B,0))=0,0,
MAX(0, MIN(F$1,
((INDEX(Base_Dados!F:F,MATCH($B464,Base_Dados!$B:$B,0))-MIN(Base_Dados!F$5:F$98)) /
(IF(MAX(Base_Dados!F$5:F$98)-MIN(Base_Dados!F$5:F$98)=0,1,MAX(Base_Dados!F$5:F$98)-MIN(Base_Dados!F$5:F$98)))) * F$1)))</f>
        <v>6.5375096820508946E-2</v>
      </c>
      <c r="G464" s="106">
        <f>IF(INDEX(Base_Dados!G:G,MATCH($B464,Base_Dados!$B:$B,0))=0,0,
MAX(0, MIN(G$1,
((INDEX(Base_Dados!G:G,MATCH($B464,Base_Dados!$B:$B,0))-MIN(Base_Dados!G$5:G$98)) /
(IF(MAX(Base_Dados!G$5:G$98)-MIN(Base_Dados!G$5:G$98)=0,1,MAX(Base_Dados!G$5:G$98)-MIN(Base_Dados!G$5:G$98)))) * G$1)))</f>
        <v>5.3528573233006728E-2</v>
      </c>
      <c r="H464" s="106">
        <f>IF(INDEX(Base_Dados!H:H,MATCH($B464,Base_Dados!$B:$B,0))=0,0,
MAX(0, MIN(H$1,
((INDEX(Base_Dados!H:H,MATCH($B464,Base_Dados!$B:$B,0))-MIN(Base_Dados!H$5:H$98)) /
(IF(MAX(Base_Dados!H$5:H$98)-MIN(Base_Dados!H$5:H$98)=0,1,MAX(Base_Dados!H$5:H$98)-MIN(Base_Dados!H$5:H$98)))) * H$1)))</f>
        <v>5.6861736622017489E-2</v>
      </c>
      <c r="I464" s="106">
        <f>IF(INDEX(Base_Dados!I:I,MATCH($B464,Base_Dados!$B:$B,0))=0,0,
MAX(0, MIN(I$1,
((INDEX(Base_Dados!I:I,MATCH($B464,Base_Dados!$B:$B,0))-MIN(Base_Dados!I$5:I$98)) /
(IF(MAX(Base_Dados!I$5:I$98)-MIN(Base_Dados!I$5:I$98)=0,1,MAX(Base_Dados!I$5:I$98)-MIN(Base_Dados!I$5:I$98)))) * I$1)))</f>
        <v>7.1513149492268765E-2</v>
      </c>
      <c r="J464" s="106">
        <f>IF(INDEX(Base_Dados!J:J,MATCH($B464,Base_Dados!$B:$B,0))=0,0,
MAX(0, MIN(J$1,
((INDEX(Base_Dados!J:J,MATCH($B464,Base_Dados!$B:$B,0))-MIN(Base_Dados!J$5:J$98)) /
(IF(MAX(Base_Dados!J$5:J$98)-MIN(Base_Dados!J$5:J$98)=0,1,MAX(Base_Dados!J$5:J$98)-MIN(Base_Dados!J$5:J$98)))) * J$1)))</f>
        <v>7.8763677900527407E-2</v>
      </c>
      <c r="K464" s="106">
        <f>IF(INDEX(Base_Dados!K:K,MATCH($B464,Base_Dados!$B:$B,0))=0,0,
MAX(0, MIN(K$1,
((INDEX(Base_Dados!K:K,MATCH($B464,Base_Dados!$B:$B,0))-MIN(Base_Dados!K$5:K$98)) /
(IF(MAX(Base_Dados!K$5:K$98)-MIN(Base_Dados!K$5:K$98)=0,1,MAX(Base_Dados!K$5:K$98)-MIN(Base_Dados!K$5:K$98)))) * K$1)))</f>
        <v>9.0703264758497312E-2</v>
      </c>
      <c r="L464" s="106">
        <f>IF(INDEX(Base_Dados!L:L,MATCH($B464,Base_Dados!$B:$B,0))=0,0,
MAX(0, MIN(L$1,
((INDEX(Base_Dados!L:L,MATCH($B464,Base_Dados!$B:$B,0))-MIN(Base_Dados!L$5:L$98)) /
(IF(MAX(Base_Dados!L$5:L$98)-MIN(Base_Dados!L$5:L$98)=0,1,MAX(Base_Dados!L$5:L$98)-MIN(Base_Dados!L$5:L$98)))) * L$1)))</f>
        <v>0.11364212564246368</v>
      </c>
      <c r="M464" s="106">
        <f>IF(INDEX(Base_Dados!M:M,MATCH($B464,Base_Dados!$B:$B,0))=0,0,
MAX(0, MIN(M$1,
((INDEX(Base_Dados!M:M,MATCH($B464,Base_Dados!$B:$B,0))-MIN(Base_Dados!M$5:M$98)) /
(IF(MAX(Base_Dados!M$5:M$98)-MIN(Base_Dados!M$5:M$98)=0,1,MAX(Base_Dados!M$5:M$98)-MIN(Base_Dados!M$5:M$98)))) * M$1)))</f>
        <v>0.12486297376093294</v>
      </c>
      <c r="N464" s="106">
        <f>IF(INDEX(Base_Dados!N:N,MATCH($B464,Base_Dados!$B:$B,0))=0,0,
MAX(0, MIN(N$1,
((INDEX(Base_Dados!N:N,MATCH($B464,Base_Dados!$B:$B,0))-MIN(Base_Dados!N$5:N$98)) /
(IF(MAX(Base_Dados!N$5:N$98)-MIN(Base_Dados!N$5:N$98)=0,1,MAX(Base_Dados!N$5:N$98)-MIN(Base_Dados!N$5:N$98)))) * N$1)))</f>
        <v>0.13980288455850165</v>
      </c>
      <c r="O464" s="106">
        <f>IF(INDEX(Base_Dados!O:O,MATCH($B464,Base_Dados!$B:$B,0))=0,0,
MAX(0, MIN(O$1,
((INDEX(Base_Dados!O:O,MATCH($B464,Base_Dados!$B:$B,0))-MIN(Base_Dados!O$5:O$98)) /
(IF(MAX(Base_Dados!O$5:O$98)-MIN(Base_Dados!O$5:O$98)=0,1,MAX(Base_Dados!O$5:O$98)-MIN(Base_Dados!O$5:O$98)))) * O$1)))</f>
        <v>0.1532972852444395</v>
      </c>
      <c r="P464" s="106">
        <f>IF(INDEX(Base_Dados!P:P,MATCH($B464,Base_Dados!$B:$B,0))=0,0,
MAX(0, MIN(P$1,
((INDEX(Base_Dados!P:P,MATCH($B464,Base_Dados!$B:$B,0))-MIN(Base_Dados!P$5:P$98)) /
(IF(MAX(Base_Dados!P$5:P$98)-MIN(Base_Dados!P$5:P$98)=0,1,MAX(Base_Dados!P$5:P$98)-MIN(Base_Dados!P$5:P$98)))) * P$1)))</f>
        <v>0.13102279736177314</v>
      </c>
      <c r="Q464" s="106">
        <f>IF(INDEX(Base_Dados!Q:Q,MATCH($B464,Base_Dados!$B:$B,0))=0,0,
MAX(0, MIN(Q$1,
((INDEX(Base_Dados!Q:Q,MATCH($B464,Base_Dados!$B:$B,0))-MIN(Base_Dados!Q$5:Q$98)) /
(IF(MAX(Base_Dados!Q$5:Q$98)-MIN(Base_Dados!Q$5:Q$98)=0,1,MAX(Base_Dados!Q$5:Q$98)-MIN(Base_Dados!Q$5:Q$98)))) * Q$1)))</f>
        <v>6.384603233110421E-2</v>
      </c>
      <c r="R464" s="106">
        <f>IF(INDEX(Base_Dados!R:R,MATCH($B464,Base_Dados!$B:$B,0))=0,0,
MAX(0, MIN(R$1,
((INDEX(Base_Dados!R:R,MATCH($B464,Base_Dados!$B:$B,0))-MIN(Base_Dados!R$5:R$98)) /
(IF(MAX(Base_Dados!R$5:R$98)-MIN(Base_Dados!R$5:R$98)=0,1,MAX(Base_Dados!R$5:R$98)-MIN(Base_Dados!R$5:R$98)))) * R$1)))</f>
        <v>5.7150448944344186E-2</v>
      </c>
      <c r="S464" s="106">
        <f>IF(INDEX(Base_Dados!S:S,MATCH($B464,Base_Dados!$B:$B,0))=0,0,
MAX(0, MIN(S$1,
((INDEX(Base_Dados!S:S,MATCH($B464,Base_Dados!$B:$B,0))-MIN(Base_Dados!S$5:S$98)) /
(IF(MAX(Base_Dados!S$5:S$98)-MIN(Base_Dados!S$5:S$98)=0,1,MAX(Base_Dados!S$5:S$98)-MIN(Base_Dados!S$5:S$98)))) * S$1)))</f>
        <v>0.10814798172695275</v>
      </c>
      <c r="T464" s="106">
        <f>IF(INDEX(Base_Dados!T:T,MATCH($B464,Base_Dados!$B:$B,0))=0,0,
MAX(0, MIN(T$1,
((INDEX(Base_Dados!T:T,MATCH($B464,Base_Dados!$B:$B,0))-MIN(Base_Dados!T$5:T$98)) /
(IF(MAX(Base_Dados!T$5:T$98)-MIN(Base_Dados!T$5:T$98)=0,1,MAX(Base_Dados!T$5:T$98)-MIN(Base_Dados!T$5:T$98)))) * T$1)))</f>
        <v>0.92707121742044296</v>
      </c>
      <c r="U464" s="106">
        <f>IF(INDEX(Base_Dados!U:U,MATCH($B464,Base_Dados!$B:$B,0))=0,0,
MAX(0, MIN(U$1,
((INDEX(Base_Dados!U:U,MATCH($B464,Base_Dados!$B:$B,0))-MIN(Base_Dados!U$5:U$98)) /
(IF(MAX(Base_Dados!U$5:U$98)-MIN(Base_Dados!U$5:U$98)=0,1,MAX(Base_Dados!U$5:U$98)-MIN(Base_Dados!U$5:U$98)))) * U$1)))</f>
        <v>1.000400119293811</v>
      </c>
      <c r="V464" s="106">
        <f>IF(INDEX(Base_Dados!V:V,MATCH($B464,Base_Dados!$B:$B,0))=0,0,
MAX(0, MIN(V$1,
((INDEX(Base_Dados!V:V,MATCH($B464,Base_Dados!$B:$B,0))-MIN(Base_Dados!V$5:V$98)) /
(IF(MAX(Base_Dados!V$5:V$98)-MIN(Base_Dados!V$5:V$98)=0,1,MAX(Base_Dados!V$5:V$98)-MIN(Base_Dados!V$5:V$98)))) * V$1)))</f>
        <v>0.10242067963669441</v>
      </c>
      <c r="W464" s="106">
        <f>IF(INDEX(Base_Dados!W:W,MATCH($B464,Base_Dados!$B:$B,0))=0,0,
MAX(0, MIN(W$1,
((INDEX(Base_Dados!W:W,MATCH($B464,Base_Dados!$B:$B,0))-MIN(Base_Dados!W$5:W$98)) /
(IF(MAX(Base_Dados!W$5:W$98)-MIN(Base_Dados!W$5:W$98)=0,1,MAX(Base_Dados!W$5:W$98)-MIN(Base_Dados!W$5:W$98)))) * W$1)))</f>
        <v>2.33416081638532</v>
      </c>
      <c r="X464" s="106">
        <f>IF(INDEX(Base_Dados!X:X,MATCH($B464,Base_Dados!$B:$B,0))=0,0,
MAX(0, MIN(X$1,
((INDEX(Base_Dados!X:X,MATCH($B464,Base_Dados!$B:$B,0))-MIN(Base_Dados!X$5:X$98)) /
(IF(MAX(Base_Dados!X$5:X$98)-MIN(Base_Dados!X$5:X$98)=0,1,MAX(Base_Dados!X$5:X$98)-MIN(Base_Dados!X$5:X$98)))) * X$1)))</f>
        <v>0</v>
      </c>
      <c r="Y464" s="106">
        <f>IF(INDEX(Base_Dados!Y:Y,MATCH($B464,Base_Dados!$B:$B,0))=0,0,
MAX(0, MIN(Y$1,
((INDEX(Base_Dados!Y:Y,MATCH($B464,Base_Dados!$B:$B,0))-MIN(Base_Dados!Y$5:Y$98)) /
(IF(MAX(Base_Dados!Y$5:Y$98)-MIN(Base_Dados!Y$5:Y$98)=0,1,MAX(Base_Dados!Y$5:Y$98)-MIN(Base_Dados!Y$5:Y$98)))) * Y$1)))</f>
        <v>0</v>
      </c>
      <c r="Z464" s="106">
        <f>IF(INDEX(Base_Dados!Z:Z,MATCH($B464,Base_Dados!$B:$B,0))=0,0,
MAX(0, MIN(Z$1,
((INDEX(Base_Dados!Z:Z,MATCH($B464,Base_Dados!$B:$B,0))-MIN(Base_Dados!Z$5:Z$98)) /
(IF(MAX(Base_Dados!Z$5:Z$98)-MIN(Base_Dados!Z$5:Z$98)=0,1,MAX(Base_Dados!Z$5:Z$98)-MIN(Base_Dados!Z$5:Z$98)))) * Z$1)))</f>
        <v>0</v>
      </c>
      <c r="AA464" s="106">
        <f>IF(INDEX(Base_Dados!AA:AA,MATCH($B464,Base_Dados!$B:$B,0))=0,0,
MAX(0, MIN(AA$1,
((INDEX(Base_Dados!AA:AA,MATCH($B464,Base_Dados!$B:$B,0))-MIN(Base_Dados!AA$5:AA$98)) /
(IF(MAX(Base_Dados!AA$5:AA$98)-MIN(Base_Dados!AA$5:AA$98)=0,1,MAX(Base_Dados!AA$5:AA$98)-MIN(Base_Dados!AA$5:AA$98)))) * AA$1)))</f>
        <v>0</v>
      </c>
      <c r="AB464" s="106">
        <f>IF(INDEX(Base_Dados!AB:AB,MATCH($B464,Base_Dados!$B:$B,0))=0,0,
MAX(0, MIN(AB$1,
((INDEX(Base_Dados!AB:AB,MATCH($B464,Base_Dados!$B:$B,0))-MIN(Base_Dados!AB$5:AB$98)) /
(IF(MAX(Base_Dados!AB$5:AB$98)-MIN(Base_Dados!AB$5:AB$98)=0,1,MAX(Base_Dados!AB$5:AB$98)-MIN(Base_Dados!AB$5:AB$98)))) * AB$1)))</f>
        <v>0.16312626784552378</v>
      </c>
      <c r="AC464" s="106">
        <f>IF(INDEX(Base_Dados!AC:AC,MATCH($B464,Base_Dados!$B:$B,0))=0,0,
MAX(0, MIN(AC$1,
((INDEX(Base_Dados!AC:AC,MATCH($B464,Base_Dados!$B:$B,0))-MIN(Base_Dados!AC$5:AC$98)) /
(IF(MAX(Base_Dados!AC$5:AC$98)-MIN(Base_Dados!AC$5:AC$98)=0,1,MAX(Base_Dados!AC$5:AC$98)-MIN(Base_Dados!AC$5:AC$98)))) * AC$1)))</f>
        <v>9.053406243977645E-2</v>
      </c>
      <c r="AD464" s="106">
        <f>IF(INDEX(Base_Dados!AD:AD,MATCH($B464,Base_Dados!$B:$B,0))=0,0,
MAX(0, MIN(AD$1,
((INDEX(Base_Dados!AD:AD,MATCH($B464,Base_Dados!$B:$B,0))-MIN(Base_Dados!AD$5:AD$98)) /
(IF(MAX(Base_Dados!AD$5:AD$98)-MIN(Base_Dados!AD$5:AD$98)=0,1,MAX(Base_Dados!AD$5:AD$98)-MIN(Base_Dados!AD$5:AD$98)))) * AD$1)))</f>
        <v>6.4250850465907408E-2</v>
      </c>
      <c r="AE464" s="106">
        <f>IF(INDEX(Base_Dados!AE:AE,MATCH($B464,Base_Dados!$B:$B,0))=0,0,
MAX(0, MIN(AE$1,
((INDEX(Base_Dados!AE:AE,MATCH($B464,Base_Dados!$B:$B,0))-MIN(Base_Dados!AE$5:AE$98)) /
(IF(MAX(Base_Dados!AE$5:AE$98)-MIN(Base_Dados!AE$5:AE$98)=0,1,MAX(Base_Dados!AE$5:AE$98)-MIN(Base_Dados!AE$5:AE$98)))) * AE$1)))</f>
        <v>3.0806845965770172E-2</v>
      </c>
      <c r="AF464" s="106">
        <f>IF(INDEX(Base_Dados!AF:AF,MATCH($B464,Base_Dados!$B:$B,0))=0,0,
MAX(0, MIN(AF$1,
((INDEX(Base_Dados!AF:AF,MATCH($B464,Base_Dados!$B:$B,0))-MIN(Base_Dados!AF$5:AF$98)) /
(IF(MAX(Base_Dados!AF$5:AF$98)-MIN(Base_Dados!AF$5:AF$98)=0,1,MAX(Base_Dados!AF$5:AF$98)-MIN(Base_Dados!AF$5:AF$98)))) * AF$1)))</f>
        <v>3.8523422056727805E-2</v>
      </c>
      <c r="AG464" s="106">
        <f>IF(INDEX(Base_Dados!AG:AG,MATCH($B464,Base_Dados!$B:$B,0))=0,0,
MAX(0, MIN(AG$1,
((INDEX(Base_Dados!AG:AG,MATCH($B464,Base_Dados!$B:$B,0))-MIN(Base_Dados!AG$5:AG$98)) /
(IF(MAX(Base_Dados!AG$5:AG$98)-MIN(Base_Dados!AG$5:AG$98)=0,1,MAX(Base_Dados!AG$5:AG$98)-MIN(Base_Dados!AG$5:AG$98)))) * AG$1)))</f>
        <v>6.384603233110421E-2</v>
      </c>
      <c r="AH464" s="106">
        <f>IF(INDEX(Base_Dados!AH:AH,MATCH($B464,Base_Dados!$B:$B,0))=0,0,
MAX(0, MIN(AH$1,
((INDEX(Base_Dados!AH:AH,MATCH($B464,Base_Dados!$B:$B,0))-MIN(Base_Dados!AH$5:AH$98)) /
(IF(MAX(Base_Dados!AH$5:AH$98)-MIN(Base_Dados!AH$5:AH$98)=0,1,MAX(Base_Dados!AH$5:AH$98)-MIN(Base_Dados!AH$5:AH$98)))) * AH$1)))</f>
        <v>1.5886430897849635</v>
      </c>
      <c r="AI464" s="106">
        <f>IF(INDEX(Base_Dados!AI:AI,MATCH($B464,Base_Dados!$B:$B,0))=0,0,
MAX(0, MIN(AI$1,
((INDEX(Base_Dados!AI:AI,MATCH($B464,Base_Dados!$B:$B,0))-MIN(Base_Dados!AI$5:AI$98)) /
(IF(MAX(Base_Dados!AI$5:AI$98)-MIN(Base_Dados!AI$5:AI$98)=0,1,MAX(Base_Dados!AI$5:AI$98)-MIN(Base_Dados!AI$5:AI$98)))) * AI$1)))</f>
        <v>0.17857142857142858</v>
      </c>
      <c r="AJ464" s="106">
        <f>IF(INDEX(Base_Dados!AJ:AJ,MATCH($B464,Base_Dados!$B:$B,0))=0,0,
MAX(0, MIN(AJ$1,
((INDEX(Base_Dados!AJ:AJ,MATCH($B464,Base_Dados!$B:$B,0))-MIN(Base_Dados!AJ$5:AJ$98)) /
(IF(MAX(Base_Dados!AJ$5:AJ$98)-MIN(Base_Dados!AJ$5:AJ$98)=0,1,MAX(Base_Dados!AJ$5:AJ$98)-MIN(Base_Dados!AJ$5:AJ$98)))) * AJ$1)))</f>
        <v>1.0714285714285714</v>
      </c>
      <c r="AK464" s="106">
        <f>IF(INDEX(Base_Dados!AK:AK,MATCH($B464,Base_Dados!$B:$B,0))=0,0,
MAX(0, MIN(AK$1,
((INDEX(Base_Dados!AK:AK,MATCH($B464,Base_Dados!$B:$B,0))-MIN(Base_Dados!AK$5:AK$98)) /
(IF(MAX(Base_Dados!AK$5:AK$98)-MIN(Base_Dados!AK$5:AK$98)=0,1,MAX(Base_Dados!AK$5:AK$98)-MIN(Base_Dados!AK$5:AK$98)))) * AK$1)))</f>
        <v>1.7816091954022988E-2</v>
      </c>
      <c r="AL464" s="106">
        <f>IF(INDEX(Base_Dados!AL:AL,MATCH($B464,Base_Dados!$B:$B,0))=0,0,
MAX(0, MIN(AL$1,
((INDEX(Base_Dados!AL:AL,MATCH($B464,Base_Dados!$B:$B,0))-MIN(Base_Dados!AL$5:AL$98)) /
(IF(MAX(Base_Dados!AL$5:AL$98)-MIN(Base_Dados!AL$5:AL$98)=0,1,MAX(Base_Dados!AL$5:AL$98)-MIN(Base_Dados!AL$5:AL$98)))) * AL$1)))</f>
        <v>0</v>
      </c>
      <c r="AM464" s="106">
        <f>IF(INDEX(Base_Dados!AM:AM,MATCH($B464,Base_Dados!$B:$B,0))=0,0,
MAX(0, MIN(AM$1,
((INDEX(Base_Dados!AM:AM,MATCH($B464,Base_Dados!$B:$B,0))-MIN(Base_Dados!AM$5:AM$98)) /
(IF(MAX(Base_Dados!AM$5:AM$98)-MIN(Base_Dados!AM$5:AM$98)=0,1,MAX(Base_Dados!AM$5:AM$98)-MIN(Base_Dados!AM$5:AM$98)))) * AM$1)))</f>
        <v>9.3215950284826515E-2</v>
      </c>
      <c r="AN464" s="106">
        <f>IF(INDEX(Base_Dados!AN:AN,MATCH($B464,Base_Dados!$B:$B,0))=0,0,
MAX(0, MIN(AN$1,
((INDEX(Base_Dados!AN:AN,MATCH($B464,Base_Dados!$B:$B,0))-MIN(Base_Dados!AN$5:AN$98)) /
(IF(MAX(Base_Dados!AN$5:AN$98)-MIN(Base_Dados!AN$5:AN$98)=0,1,MAX(Base_Dados!AN$5:AN$98)-MIN(Base_Dados!AN$5:AN$98)))) * AN$1)))</f>
        <v>0.3188433550363845</v>
      </c>
      <c r="AO464" s="106">
        <f>IF(INDEX(Base_Dados!AO:AO,MATCH($B464,Base_Dados!$B:$B,0))=0,0,
MAX(0, MIN(AO$1,
((INDEX(Base_Dados!AO:AO,MATCH($B464,Base_Dados!$B:$B,0))-MIN(Base_Dados!AO$5:AO$98)) /
(IF(MAX(Base_Dados!AO$5:AO$98)-MIN(Base_Dados!AO$5:AO$98)=0,1,MAX(Base_Dados!AO$5:AO$98)-MIN(Base_Dados!AO$5:AO$98)))) * AO$1)))</f>
        <v>0</v>
      </c>
      <c r="AP464" s="106">
        <f>IF(INDEX(Base_Dados!AP:AP,MATCH($B464,Base_Dados!$B:$B,0))=0,0,
MAX(0, MIN(AP$1,
((INDEX(Base_Dados!AP:AP,MATCH($B464,Base_Dados!$B:$B,0))-MIN(Base_Dados!AP$5:AP$98)) /
(IF(MAX(Base_Dados!AP$5:AP$98)-MIN(Base_Dados!AP$5:AP$98)=0,1,MAX(Base_Dados!AP$5:AP$98)-MIN(Base_Dados!AP$5:AP$98)))) * AP$1)))</f>
        <v>4.3577981651376149E-2</v>
      </c>
      <c r="AQ464" s="106">
        <f>IF(INDEX(Base_Dados!AQ:AQ,MATCH($B464,Base_Dados!$B:$B,0))=0,0,
MAX(0, MIN(AQ$1,
((INDEX(Base_Dados!AQ:AQ,MATCH($B464,Base_Dados!$B:$B,0))-MIN(Base_Dados!AQ$5:AQ$98)) /
(IF(MAX(Base_Dados!AQ$5:AQ$98)-MIN(Base_Dados!AQ$5:AQ$98)=0,1,MAX(Base_Dados!AQ$5:AQ$98)-MIN(Base_Dados!AQ$5:AQ$98)))) * AQ$1)))</f>
        <v>0</v>
      </c>
      <c r="AR464" s="106">
        <f>IF(INDEX(Base_Dados!AR:AR,MATCH($B464,Base_Dados!$B:$B,0))=0,0,
MAX(0, MIN(AR$1,
((INDEX(Base_Dados!AR:AR,MATCH($B464,Base_Dados!$B:$B,0))-MIN(Base_Dados!AR$5:AR$98)) /
(IF(MAX(Base_Dados!AR$5:AR$98)-MIN(Base_Dados!AR$5:AR$98)=0,1,MAX(Base_Dados!AR$5:AR$98)-MIN(Base_Dados!AR$5:AR$98)))) * AR$1)))</f>
        <v>0</v>
      </c>
      <c r="AS464" s="106">
        <f>IF(INDEX(Base_Dados!AS:AS,MATCH($B464,Base_Dados!$B:$B,0))=0,0,
MAX(0, MIN(AS$1,
((INDEX(Base_Dados!AS:AS,MATCH($B464,Base_Dados!$B:$B,0))-MIN(Base_Dados!AS$5:AS$98)) /
(IF(MAX(Base_Dados!AS$5:AS$98)-MIN(Base_Dados!AS$5:AS$98)=0,1,MAX(Base_Dados!AS$5:AS$98)-MIN(Base_Dados!AS$5:AS$98)))) * AS$1)))</f>
        <v>6.0975609756097563E-3</v>
      </c>
      <c r="AT464" s="106">
        <f>IF(INDEX(Base_Dados!AT:AT,MATCH($B464,Base_Dados!$B:$B,0))=0,0,
MAX(0, MIN(AT$1,
((INDEX(Base_Dados!AT:AT,MATCH($B464,Base_Dados!$B:$B,0))-MIN(Base_Dados!AT$5:AT$98)) /
(IF(MAX(Base_Dados!AT$5:AT$98)-MIN(Base_Dados!AT$5:AT$98)=0,1,MAX(Base_Dados!AT$5:AT$98)-MIN(Base_Dados!AT$5:AT$98)))) * AT$1)))</f>
        <v>7.1428571428571426E-3</v>
      </c>
      <c r="AU464" s="106">
        <f>IF(INDEX(Base_Dados!AU:AU,MATCH($B464,Base_Dados!$B:$B,0))=0,0,
MAX(0, MIN(AU$1,
((INDEX(Base_Dados!AU:AU,MATCH($B464,Base_Dados!$B:$B,0))-MIN(Base_Dados!AU$5:AU$98)) /
(IF(MAX(Base_Dados!AU$5:AU$98)-MIN(Base_Dados!AU$5:AU$98)=0,1,MAX(Base_Dados!AU$5:AU$98)-MIN(Base_Dados!AU$5:AU$98)))) * AU$1)))</f>
        <v>2.3408239700374533E-2</v>
      </c>
      <c r="AV464" s="106">
        <f>IF(INDEX(Base_Dados!AV:AV,MATCH($B464,Base_Dados!$B:$B,0))=0,0,
MAX(0, MIN(AV$1,
((INDEX(Base_Dados!AV:AV,MATCH($B464,Base_Dados!$B:$B,0))-MIN(Base_Dados!AV$5:AV$98)) /
(IF(MAX(Base_Dados!AV$5:AV$98)-MIN(Base_Dados!AV$5:AV$98)=0,1,MAX(Base_Dados!AV$5:AV$98)-MIN(Base_Dados!AV$5:AV$98)))) * AV$1)))</f>
        <v>9.6153846153846159E-3</v>
      </c>
      <c r="AW464" s="106">
        <f>IF(INDEX(Base_Dados!AW:AW,MATCH($B464,Base_Dados!$B:$B,0))=0,0,
MAX(0, MIN(AW$1,
((INDEX(Base_Dados!AW:AW,MATCH($B464,Base_Dados!$B:$B,0))-MIN(Base_Dados!AW$5:AW$98)) /
(IF(MAX(Base_Dados!AW$5:AW$98)-MIN(Base_Dados!AW$5:AW$98)=0,1,MAX(Base_Dados!AW$5:AW$98)-MIN(Base_Dados!AW$5:AW$98)))) * AW$1)))</f>
        <v>0</v>
      </c>
      <c r="AX464" s="106">
        <f>IF(INDEX(Base_Dados!AX:AX,MATCH($B464,Base_Dados!$B:$B,0))=0,0,
MAX(0, MIN(AX$1,
((INDEX(Base_Dados!AX:AX,MATCH($B464,Base_Dados!$B:$B,0))-MIN(Base_Dados!AX$5:AX$98)) /
(IF(MAX(Base_Dados!AX$5:AX$98)-MIN(Base_Dados!AX$5:AX$98)=0,1,MAX(Base_Dados!AX$5:AX$98)-MIN(Base_Dados!AX$5:AX$98)))) * AX$1)))</f>
        <v>9.6099808924356531E-2</v>
      </c>
      <c r="AY464" s="106">
        <f>IF(INDEX(Base_Dados!AY:AY,MATCH($B464,Base_Dados!$B:$B,0))=0,0,
MAX(0, MIN(AY$1,
((INDEX(Base_Dados!AY:AY,MATCH($B464,Base_Dados!$B:$B,0))-MIN(Base_Dados!AY$5:AY$98)) /
(IF(MAX(Base_Dados!AY$5:AY$98)-MIN(Base_Dados!AY$5:AY$98)=0,1,MAX(Base_Dados!AY$5:AY$98)-MIN(Base_Dados!AY$5:AY$98)))) * AY$1)))</f>
        <v>6.5941312232113422E-3</v>
      </c>
      <c r="AZ464" s="106">
        <f>IF(INDEX(Base_Dados!AZ:AZ,MATCH($B464,Base_Dados!$B:$B,0))=0,0,
MAX(0, MIN(AZ$1,
((INDEX(Base_Dados!AZ:AZ,MATCH($B464,Base_Dados!$B:$B,0))-MIN(Base_Dados!AZ$5:AZ$98)) /
(IF(MAX(Base_Dados!AZ$5:AZ$98)-MIN(Base_Dados!AZ$5:AZ$98)=0,1,MAX(Base_Dados!AZ$5:AZ$98)-MIN(Base_Dados!AZ$5:AZ$98)))) * AZ$1)))</f>
        <v>0.24943310657596371</v>
      </c>
      <c r="BA464" s="106">
        <f>IF(INDEX(Base_Dados!BA:BA,MATCH($B464,Base_Dados!$B:$B,0))=0,0,
MAX(0, MIN(BA$1,
((INDEX(Base_Dados!BA:BA,MATCH($B464,Base_Dados!$B:$B,0))-MIN(Base_Dados!BA$5:BA$98)) /
(IF(MAX(Base_Dados!BA$5:BA$98)-MIN(Base_Dados!BA$5:BA$98)=0,1,MAX(Base_Dados!BA$5:BA$98)-MIN(Base_Dados!BA$5:BA$98)))) * BA$1)))</f>
        <v>3.0240458269499768E-2</v>
      </c>
      <c r="BB464" s="106">
        <f>IF(INDEX(Base_Dados!BB:BB,MATCH($B464,Base_Dados!$B:$B,0))=0,0,
MAX(0, MIN(BB$1,
((INDEX(Base_Dados!BB:BB,MATCH($B464,Base_Dados!$B:$B,0))-MIN(Base_Dados!BB$5:BB$98)) /
(IF(MAX(Base_Dados!BB$5:BB$98)-MIN(Base_Dados!BB$5:BB$98)=0,1,MAX(Base_Dados!BB$5:BB$98)-MIN(Base_Dados!BB$5:BB$98)))) * BB$1)))</f>
        <v>0.16875104228858642</v>
      </c>
      <c r="BC464" s="106">
        <f>IF(INDEX(Base_Dados!BC:BC,MATCH($B464,Base_Dados!$B:$B,0))=0,0,
MAX(0, MIN(BC$1,
((INDEX(Base_Dados!BC:BC,MATCH($B464,Base_Dados!$B:$B,0))-MIN(Base_Dados!BC$5:BC$98)) /
(IF(MAX(Base_Dados!BC$5:BC$98)-MIN(Base_Dados!BC$5:BC$98)=0,1,MAX(Base_Dados!BC$5:BC$98)-MIN(Base_Dados!BC$5:BC$98)))) * BC$1)))</f>
        <v>2.2084567734985187E-2</v>
      </c>
      <c r="BD464" s="106">
        <f>IF(INDEX(Base_Dados!BD:BD,MATCH($B464,Base_Dados!$B:$B,0))=0,0,
MAX(0, MIN(BD$1,
((INDEX(Base_Dados!BD:BD,MATCH($B464,Base_Dados!$B:$B,0))-MIN(Base_Dados!BD$5:BD$98)) /
(IF(MAX(Base_Dados!BD$5:BD$98)-MIN(Base_Dados!BD$5:BD$98)=0,1,MAX(Base_Dados!BD$5:BD$98)-MIN(Base_Dados!BD$5:BD$98)))) * BD$1)))</f>
        <v>1.5788380306072988E-2</v>
      </c>
      <c r="BE464" s="106">
        <f>IF(INDEX(Base_Dados!BE:BE,MATCH($B464,Base_Dados!$B:$B,0))=0,0,
MAX(0, MIN(BE$1,
((INDEX(Base_Dados!BE:BE,MATCH($B464,Base_Dados!$B:$B,0))-MIN(Base_Dados!BE$5:BE$98)) /
(IF(MAX(Base_Dados!BE$5:BE$98)-MIN(Base_Dados!BE$5:BE$98)=0,1,MAX(Base_Dados!BE$5:BE$98)-MIN(Base_Dados!BE$5:BE$98)))) * BE$1)))</f>
        <v>6.8238835925740093E-2</v>
      </c>
      <c r="BF464" s="106">
        <f>IF(INDEX(Base_Dados!BF:BF,MATCH($B464,Base_Dados!$B:$B,0))=0,0,
MAX(0, MIN(BF$1,
((INDEX(Base_Dados!BF:BF,MATCH($B464,Base_Dados!$B:$B,0))-MIN(Base_Dados!BF$5:BF$98)) /
(IF(MAX(Base_Dados!BF$5:BF$98)-MIN(Base_Dados!BF$5:BF$98)=0,1,MAX(Base_Dados!BF$5:BF$98)-MIN(Base_Dados!BF$5:BF$98)))) * BF$1)))</f>
        <v>0</v>
      </c>
      <c r="BG464" s="106">
        <f>IF(INDEX(Base_Dados!BG:BG,MATCH($B464,Base_Dados!$B:$B,0))=0,0,
MAX(0, MIN(BG$1,
((INDEX(Base_Dados!BG:BG,MATCH($B464,Base_Dados!$B:$B,0))-MIN(Base_Dados!BG$5:BG$98)) /
(IF(MAX(Base_Dados!BG$5:BG$98)-MIN(Base_Dados!BG$5:BG$98)=0,1,MAX(Base_Dados!BG$5:BG$98)-MIN(Base_Dados!BG$5:BG$98)))) * BG$1)))</f>
        <v>0</v>
      </c>
      <c r="BH464" s="106">
        <f>IF(INDEX(Base_Dados!BH:BH,MATCH($B464,Base_Dados!$B:$B,0))=0,0,
MAX(0, MIN(BH$1,
((INDEX(Base_Dados!BH:BH,MATCH($B464,Base_Dados!$B:$B,0))-MIN(Base_Dados!BH$5:BH$98)) /
(IF(MAX(Base_Dados!BH$5:BH$98)-MIN(Base_Dados!BH$5:BH$98)=0,1,MAX(Base_Dados!BH$5:BH$98)-MIN(Base_Dados!BH$5:BH$98)))) * BH$1)))</f>
        <v>5.4945054945054944E-2</v>
      </c>
      <c r="BI464" s="106">
        <f>IF(INDEX(Base_Dados!BI:BI,MATCH($B464,Base_Dados!$B:$B,0))=0,0,
MAX(0, MIN(BI$1,
((INDEX(Base_Dados!BI:BI,MATCH($B464,Base_Dados!$B:$B,0))-MIN(Base_Dados!BI$5:BI$98)) /
(IF(MAX(Base_Dados!BI$5:BI$98)-MIN(Base_Dados!BI$5:BI$98)=0,1,MAX(Base_Dados!BI$5:BI$98)-MIN(Base_Dados!BI$5:BI$98)))) * BI$1)))</f>
        <v>7.3322932917316688E-2</v>
      </c>
      <c r="BJ464" s="106">
        <f>IF(INDEX(Base_Dados!BJ:BJ,MATCH($B464,Base_Dados!$B:$B,0))=0,0,
MAX(0, MIN(BJ$1,
((INDEX(Base_Dados!BJ:BJ,MATCH($B464,Base_Dados!$B:$B,0))-MIN(Base_Dados!BJ$5:BJ$98)) /
(IF(MAX(Base_Dados!BJ$5:BJ$98)-MIN(Base_Dados!BJ$5:BJ$98)=0,1,MAX(Base_Dados!BJ$5:BJ$98)-MIN(Base_Dados!BJ$5:BJ$98)))) * BJ$1)))</f>
        <v>6.3157894736842107E-2</v>
      </c>
      <c r="BK464" s="106">
        <f>IF(INDEX(Base_Dados!BK:BK,MATCH($B464,Base_Dados!$B:$B,0))=0,0,
MAX(0, MIN(BK$1,
((INDEX(Base_Dados!BK:BK,MATCH($B464,Base_Dados!$B:$B,0))-MIN(Base_Dados!BK$5:BK$98)) /
(IF(MAX(Base_Dados!BK$5:BK$98)-MIN(Base_Dados!BK$5:BK$98)=0,1,MAX(Base_Dados!BK$5:BK$98)-MIN(Base_Dados!BK$5:BK$98)))) * BK$1)))</f>
        <v>7.1428571428571425E-2</v>
      </c>
      <c r="BL464" s="106">
        <f>IF(INDEX(Base_Dados!BL:BL,MATCH($B464,Base_Dados!$B:$B,0))=0,0,
MAX(0, MIN(BL$1,
((INDEX(Base_Dados!BL:BL,MATCH($B464,Base_Dados!$B:$B,0))-MIN(Base_Dados!BL$5:BL$98)) /
(IF(MAX(Base_Dados!BL$5:BL$98)-MIN(Base_Dados!BL$5:BL$98)=0,1,MAX(Base_Dados!BL$5:BL$98)-MIN(Base_Dados!BL$5:BL$98)))) * BL$1)))</f>
        <v>5.7003257328990226E-2</v>
      </c>
      <c r="BM464" s="106">
        <f>IF(INDEX(Base_Dados!BM:BM,MATCH($B464,Base_Dados!$B:$B,0))=0,0,
MAX(0, MIN(BM$1,
((INDEX(Base_Dados!BM:BM,MATCH($B464,Base_Dados!$B:$B,0))-MIN(Base_Dados!BM$5:BM$98)) /
(IF(MAX(Base_Dados!BM$5:BM$98)-MIN(Base_Dados!BM$5:BM$98)=0,1,MAX(Base_Dados!BM$5:BM$98)-MIN(Base_Dados!BM$5:BM$98)))) * BM$1)))</f>
        <v>1</v>
      </c>
      <c r="BN464" s="106">
        <f>IF(INDEX(Base_Dados!BN:BN,MATCH($B464,Base_Dados!$B:$B,0))=0,0,
MAX(0, MIN(BN$1,
((INDEX(Base_Dados!BN:BN,MATCH($B464,Base_Dados!$B:$B,0))-MIN(Base_Dados!BN$5:BN$98)) /
(IF(MAX(Base_Dados!BN$5:BN$98)-MIN(Base_Dados!BN$5:BN$98)=0,1,MAX(Base_Dados!BN$5:BN$98)-MIN(Base_Dados!BN$5:BN$98)))) * BN$1)))</f>
        <v>7.4759457563655707E-2</v>
      </c>
      <c r="BO464" s="106">
        <f>IF(INDEX(Base_Dados!BO:BO,MATCH($B464,Base_Dados!$B:$B,0))=0,0,
MAX(0, MIN(BO$1,
((INDEX(Base_Dados!BO:BO,MATCH($B464,Base_Dados!$B:$B,0))-MIN(Base_Dados!BO$5:BO$98)) /
(IF(MAX(Base_Dados!BO$5:BO$98)-MIN(Base_Dados!BO$5:BO$98)=0,1,MAX(Base_Dados!BO$5:BO$98)-MIN(Base_Dados!BO$5:BO$98)))) * BO$1)))</f>
        <v>1.7241379310344827E-2</v>
      </c>
      <c r="BP464" s="106">
        <f t="shared" si="28"/>
        <v>11.864478627798819</v>
      </c>
      <c r="BQ464" s="111">
        <f t="shared" si="29"/>
        <v>0.40464121949020027</v>
      </c>
      <c r="BR464" s="112">
        <f t="shared" si="30"/>
        <v>9.0132906012176994E-2</v>
      </c>
      <c r="BS464" s="113">
        <f t="shared" si="31"/>
        <v>11.774345721786641</v>
      </c>
    </row>
    <row r="465" spans="1:71">
      <c r="A465" s="21">
        <v>42010</v>
      </c>
      <c r="B465" s="21" t="s">
        <v>601</v>
      </c>
      <c r="C465" s="21" t="s">
        <v>598</v>
      </c>
      <c r="D465" s="105">
        <f>IF(INDEX(Base_Dados!D:D,MATCH($B465,Base_Dados!$B:$B,0))=0,0,
MAX(0, MIN(D$1,
((INDEX(Base_Dados!D:D,MATCH($B465,Base_Dados!$B:$B,0))-MIN(Base_Dados!D$5:D$98)) /
(IF(MAX(Base_Dados!D$5:D$98)-MIN(Base_Dados!D$5:D$98)=0,1,MAX(Base_Dados!D$5:D$98)-MIN(Base_Dados!D$5:D$98)))) * D$1)))</f>
        <v>0.57725910768299338</v>
      </c>
      <c r="E465" s="106">
        <f>IF(INDEX(Base_Dados!E:E,MATCH($B465,Base_Dados!$B:$B,0))=0,0,
MAX(0, MIN(E$1,
((INDEX(Base_Dados!E:E,MATCH($B465,Base_Dados!$B:$B,0))-MIN(Base_Dados!E$5:E$98)) /
(IF(MAX(Base_Dados!E$5:E$98)-MIN(Base_Dados!E$5:E$98)=0,1,MAX(Base_Dados!E$5:E$98)-MIN(Base_Dados!E$5:E$98)))) * E$1)))</f>
        <v>0.17399745432393479</v>
      </c>
      <c r="F465" s="106">
        <f>IF(INDEX(Base_Dados!F:F,MATCH($B465,Base_Dados!$B:$B,0))=0,0,
MAX(0, MIN(F$1,
((INDEX(Base_Dados!F:F,MATCH($B465,Base_Dados!$B:$B,0))-MIN(Base_Dados!F$5:F$98)) /
(IF(MAX(Base_Dados!F$5:F$98)-MIN(Base_Dados!F$5:F$98)=0,1,MAX(Base_Dados!F$5:F$98)-MIN(Base_Dados!F$5:F$98)))) * F$1)))</f>
        <v>0.15947518561200008</v>
      </c>
      <c r="G465" s="106">
        <f>IF(INDEX(Base_Dados!G:G,MATCH($B465,Base_Dados!$B:$B,0))=0,0,
MAX(0, MIN(G$1,
((INDEX(Base_Dados!G:G,MATCH($B465,Base_Dados!$B:$B,0))-MIN(Base_Dados!G$5:G$98)) /
(IF(MAX(Base_Dados!G$5:G$98)-MIN(Base_Dados!G$5:G$98)=0,1,MAX(Base_Dados!G$5:G$98)-MIN(Base_Dados!G$5:G$98)))) * G$1)))</f>
        <v>0.13752503653981488</v>
      </c>
      <c r="H465" s="106">
        <f>IF(INDEX(Base_Dados!H:H,MATCH($B465,Base_Dados!$B:$B,0))=0,0,
MAX(0, MIN(H$1,
((INDEX(Base_Dados!H:H,MATCH($B465,Base_Dados!$B:$B,0))-MIN(Base_Dados!H$5:H$98)) /
(IF(MAX(Base_Dados!H$5:H$98)-MIN(Base_Dados!H$5:H$98)=0,1,MAX(Base_Dados!H$5:H$98)-MIN(Base_Dados!H$5:H$98)))) * H$1)))</f>
        <v>0.13887609293588854</v>
      </c>
      <c r="I465" s="106">
        <f>IF(INDEX(Base_Dados!I:I,MATCH($B465,Base_Dados!$B:$B,0))=0,0,
MAX(0, MIN(I$1,
((INDEX(Base_Dados!I:I,MATCH($B465,Base_Dados!$B:$B,0))-MIN(Base_Dados!I$5:I$98)) /
(IF(MAX(Base_Dados!I$5:I$98)-MIN(Base_Dados!I$5:I$98)=0,1,MAX(Base_Dados!I$5:I$98)-MIN(Base_Dados!I$5:I$98)))) * I$1)))</f>
        <v>0.16828406107061913</v>
      </c>
      <c r="J465" s="106">
        <f>IF(INDEX(Base_Dados!J:J,MATCH($B465,Base_Dados!$B:$B,0))=0,0,
MAX(0, MIN(J$1,
((INDEX(Base_Dados!J:J,MATCH($B465,Base_Dados!$B:$B,0))-MIN(Base_Dados!J$5:J$98)) /
(IF(MAX(Base_Dados!J$5:J$98)-MIN(Base_Dados!J$5:J$98)=0,1,MAX(Base_Dados!J$5:J$98)-MIN(Base_Dados!J$5:J$98)))) * J$1)))</f>
        <v>0.19550406603149112</v>
      </c>
      <c r="K465" s="106">
        <f>IF(INDEX(Base_Dados!K:K,MATCH($B465,Base_Dados!$B:$B,0))=0,0,
MAX(0, MIN(K$1,
((INDEX(Base_Dados!K:K,MATCH($B465,Base_Dados!$B:$B,0))-MIN(Base_Dados!K$5:K$98)) /
(IF(MAX(Base_Dados!K$5:K$98)-MIN(Base_Dados!K$5:K$98)=0,1,MAX(Base_Dados!K$5:K$98)-MIN(Base_Dados!K$5:K$98)))) * K$1)))</f>
        <v>0.20650156529516994</v>
      </c>
      <c r="L465" s="106">
        <f>IF(INDEX(Base_Dados!L:L,MATCH($B465,Base_Dados!$B:$B,0))=0,0,
MAX(0, MIN(L$1,
((INDEX(Base_Dados!L:L,MATCH($B465,Base_Dados!$B:$B,0))-MIN(Base_Dados!L$5:L$98)) /
(IF(MAX(Base_Dados!L$5:L$98)-MIN(Base_Dados!L$5:L$98)=0,1,MAX(Base_Dados!L$5:L$98)-MIN(Base_Dados!L$5:L$98)))) * L$1)))</f>
        <v>0.27377211650008065</v>
      </c>
      <c r="M465" s="106">
        <f>IF(INDEX(Base_Dados!M:M,MATCH($B465,Base_Dados!$B:$B,0))=0,0,
MAX(0, MIN(M$1,
((INDEX(Base_Dados!M:M,MATCH($B465,Base_Dados!$B:$B,0))-MIN(Base_Dados!M$5:M$98)) /
(IF(MAX(Base_Dados!M$5:M$98)-MIN(Base_Dados!M$5:M$98)=0,1,MAX(Base_Dados!M$5:M$98)-MIN(Base_Dados!M$5:M$98)))) * M$1)))</f>
        <v>0.30472303206997087</v>
      </c>
      <c r="N465" s="106">
        <f>IF(INDEX(Base_Dados!N:N,MATCH($B465,Base_Dados!$B:$B,0))=0,0,
MAX(0, MIN(N$1,
((INDEX(Base_Dados!N:N,MATCH($B465,Base_Dados!$B:$B,0))-MIN(Base_Dados!N$5:N$98)) /
(IF(MAX(Base_Dados!N$5:N$98)-MIN(Base_Dados!N$5:N$98)=0,1,MAX(Base_Dados!N$5:N$98)-MIN(Base_Dados!N$5:N$98)))) * N$1)))</f>
        <v>0.34936523148641135</v>
      </c>
      <c r="O465" s="106">
        <f>IF(INDEX(Base_Dados!O:O,MATCH($B465,Base_Dados!$B:$B,0))=0,0,
MAX(0, MIN(O$1,
((INDEX(Base_Dados!O:O,MATCH($B465,Base_Dados!$B:$B,0))-MIN(Base_Dados!O$5:O$98)) /
(IF(MAX(Base_Dados!O$5:O$98)-MIN(Base_Dados!O$5:O$98)=0,1,MAX(Base_Dados!O$5:O$98)-MIN(Base_Dados!O$5:O$98)))) * O$1)))</f>
        <v>0.39712358548414067</v>
      </c>
      <c r="P465" s="106">
        <f>IF(INDEX(Base_Dados!P:P,MATCH($B465,Base_Dados!$B:$B,0))=0,0,
MAX(0, MIN(P$1,
((INDEX(Base_Dados!P:P,MATCH($B465,Base_Dados!$B:$B,0))-MIN(Base_Dados!P$5:P$98)) /
(IF(MAX(Base_Dados!P$5:P$98)-MIN(Base_Dados!P$5:P$98)=0,1,MAX(Base_Dados!P$5:P$98)-MIN(Base_Dados!P$5:P$98)))) * P$1)))</f>
        <v>0.2875700380231731</v>
      </c>
      <c r="Q465" s="106">
        <f>IF(INDEX(Base_Dados!Q:Q,MATCH($B465,Base_Dados!$B:$B,0))=0,0,
MAX(0, MIN(Q$1,
((INDEX(Base_Dados!Q:Q,MATCH($B465,Base_Dados!$B:$B,0))-MIN(Base_Dados!Q$5:Q$98)) /
(IF(MAX(Base_Dados!Q$5:Q$98)-MIN(Base_Dados!Q$5:Q$98)=0,1,MAX(Base_Dados!Q$5:Q$98)-MIN(Base_Dados!Q$5:Q$98)))) * Q$1)))</f>
        <v>0.15507345584750673</v>
      </c>
      <c r="R465" s="106">
        <f>IF(INDEX(Base_Dados!R:R,MATCH($B465,Base_Dados!$B:$B,0))=0,0,
MAX(0, MIN(R$1,
((INDEX(Base_Dados!R:R,MATCH($B465,Base_Dados!$B:$B,0))-MIN(Base_Dados!R$5:R$98)) /
(IF(MAX(Base_Dados!R$5:R$98)-MIN(Base_Dados!R$5:R$98)=0,1,MAX(Base_Dados!R$5:R$98)-MIN(Base_Dados!R$5:R$98)))) * R$1)))</f>
        <v>0.12041229808575889</v>
      </c>
      <c r="S465" s="106">
        <f>IF(INDEX(Base_Dados!S:S,MATCH($B465,Base_Dados!$B:$B,0))=0,0,
MAX(0, MIN(S$1,
((INDEX(Base_Dados!S:S,MATCH($B465,Base_Dados!$B:$B,0))-MIN(Base_Dados!S$5:S$98)) /
(IF(MAX(Base_Dados!S$5:S$98)-MIN(Base_Dados!S$5:S$98)=0,1,MAX(Base_Dados!S$5:S$98)-MIN(Base_Dados!S$5:S$98)))) * S$1)))</f>
        <v>0.19558900621583167</v>
      </c>
      <c r="T465" s="106">
        <f>IF(INDEX(Base_Dados!T:T,MATCH($B465,Base_Dados!$B:$B,0))=0,0,
MAX(0, MIN(T$1,
((INDEX(Base_Dados!T:T,MATCH($B465,Base_Dados!$B:$B,0))-MIN(Base_Dados!T$5:T$98)) /
(IF(MAX(Base_Dados!T$5:T$98)-MIN(Base_Dados!T$5:T$98)=0,1,MAX(Base_Dados!T$5:T$98)-MIN(Base_Dados!T$5:T$98)))) * T$1)))</f>
        <v>0.94487549244983748</v>
      </c>
      <c r="U465" s="106">
        <f>IF(INDEX(Base_Dados!U:U,MATCH($B465,Base_Dados!$B:$B,0))=0,0,
MAX(0, MIN(U$1,
((INDEX(Base_Dados!U:U,MATCH($B465,Base_Dados!$B:$B,0))-MIN(Base_Dados!U$5:U$98)) /
(IF(MAX(Base_Dados!U$5:U$98)-MIN(Base_Dados!U$5:U$98)=0,1,MAX(Base_Dados!U$5:U$98)-MIN(Base_Dados!U$5:U$98)))) * U$1)))</f>
        <v>0.93003934196037497</v>
      </c>
      <c r="V465" s="106">
        <f>IF(INDEX(Base_Dados!V:V,MATCH($B465,Base_Dados!$B:$B,0))=0,0,
MAX(0, MIN(V$1,
((INDEX(Base_Dados!V:V,MATCH($B465,Base_Dados!$B:$B,0))-MIN(Base_Dados!V$5:V$98)) /
(IF(MAX(Base_Dados!V$5:V$98)-MIN(Base_Dados!V$5:V$98)=0,1,MAX(Base_Dados!V$5:V$98)-MIN(Base_Dados!V$5:V$98)))) * V$1)))</f>
        <v>0.22581545391325861</v>
      </c>
      <c r="W465" s="106">
        <f>IF(INDEX(Base_Dados!W:W,MATCH($B465,Base_Dados!$B:$B,0))=0,0,
MAX(0, MIN(W$1,
((INDEX(Base_Dados!W:W,MATCH($B465,Base_Dados!$B:$B,0))-MIN(Base_Dados!W$5:W$98)) /
(IF(MAX(Base_Dados!W$5:W$98)-MIN(Base_Dados!W$5:W$98)=0,1,MAX(Base_Dados!W$5:W$98)-MIN(Base_Dados!W$5:W$98)))) * W$1)))</f>
        <v>2.2255833657118416</v>
      </c>
      <c r="X465" s="106">
        <f>IF(INDEX(Base_Dados!X:X,MATCH($B465,Base_Dados!$B:$B,0))=0,0,
MAX(0, MIN(X$1,
((INDEX(Base_Dados!X:X,MATCH($B465,Base_Dados!$B:$B,0))-MIN(Base_Dados!X$5:X$98)) /
(IF(MAX(Base_Dados!X$5:X$98)-MIN(Base_Dados!X$5:X$98)=0,1,MAX(Base_Dados!X$5:X$98)-MIN(Base_Dados!X$5:X$98)))) * X$1)))</f>
        <v>0.50847457627118642</v>
      </c>
      <c r="Y465" s="106">
        <f>IF(INDEX(Base_Dados!Y:Y,MATCH($B465,Base_Dados!$B:$B,0))=0,0,
MAX(0, MIN(Y$1,
((INDEX(Base_Dados!Y:Y,MATCH($B465,Base_Dados!$B:$B,0))-MIN(Base_Dados!Y$5:Y$98)) /
(IF(MAX(Base_Dados!Y$5:Y$98)-MIN(Base_Dados!Y$5:Y$98)=0,1,MAX(Base_Dados!Y$5:Y$98)-MIN(Base_Dados!Y$5:Y$98)))) * Y$1)))</f>
        <v>0.13235294117647059</v>
      </c>
      <c r="Z465" s="106">
        <f>IF(INDEX(Base_Dados!Z:Z,MATCH($B465,Base_Dados!$B:$B,0))=0,0,
MAX(0, MIN(Z$1,
((INDEX(Base_Dados!Z:Z,MATCH($B465,Base_Dados!$B:$B,0))-MIN(Base_Dados!Z$5:Z$98)) /
(IF(MAX(Base_Dados!Z$5:Z$98)-MIN(Base_Dados!Z$5:Z$98)=0,1,MAX(Base_Dados!Z$5:Z$98)-MIN(Base_Dados!Z$5:Z$98)))) * Z$1)))</f>
        <v>7.1428571428571425E-2</v>
      </c>
      <c r="AA465" s="106">
        <f>IF(INDEX(Base_Dados!AA:AA,MATCH($B465,Base_Dados!$B:$B,0))=0,0,
MAX(0, MIN(AA$1,
((INDEX(Base_Dados!AA:AA,MATCH($B465,Base_Dados!$B:$B,0))-MIN(Base_Dados!AA$5:AA$98)) /
(IF(MAX(Base_Dados!AA$5:AA$98)-MIN(Base_Dados!AA$5:AA$98)=0,1,MAX(Base_Dados!AA$5:AA$98)-MIN(Base_Dados!AA$5:AA$98)))) * AA$1)))</f>
        <v>5.2447552447552448E-2</v>
      </c>
      <c r="AB465" s="106">
        <f>IF(INDEX(Base_Dados!AB:AB,MATCH($B465,Base_Dados!$B:$B,0))=0,0,
MAX(0, MIN(AB$1,
((INDEX(Base_Dados!AB:AB,MATCH($B465,Base_Dados!$B:$B,0))-MIN(Base_Dados!AB$5:AB$98)) /
(IF(MAX(Base_Dados!AB$5:AB$98)-MIN(Base_Dados!AB$5:AB$98)=0,1,MAX(Base_Dados!AB$5:AB$98)-MIN(Base_Dados!AB$5:AB$98)))) * AB$1)))</f>
        <v>0.18774683767393796</v>
      </c>
      <c r="AC465" s="106">
        <f>IF(INDEX(Base_Dados!AC:AC,MATCH($B465,Base_Dados!$B:$B,0))=0,0,
MAX(0, MIN(AC$1,
((INDEX(Base_Dados!AC:AC,MATCH($B465,Base_Dados!$B:$B,0))-MIN(Base_Dados!AC$5:AC$98)) /
(IF(MAX(Base_Dados!AC$5:AC$98)-MIN(Base_Dados!AC$5:AC$98)=0,1,MAX(Base_Dados!AC$5:AC$98)-MIN(Base_Dados!AC$5:AC$98)))) * AC$1)))</f>
        <v>0.16798756985931779</v>
      </c>
      <c r="AD465" s="106">
        <f>IF(INDEX(Base_Dados!AD:AD,MATCH($B465,Base_Dados!$B:$B,0))=0,0,
MAX(0, MIN(AD$1,
((INDEX(Base_Dados!AD:AD,MATCH($B465,Base_Dados!$B:$B,0))-MIN(Base_Dados!AD$5:AD$98)) /
(IF(MAX(Base_Dados!AD$5:AD$98)-MIN(Base_Dados!AD$5:AD$98)=0,1,MAX(Base_Dados!AD$5:AD$98)-MIN(Base_Dados!AD$5:AD$98)))) * AD$1)))</f>
        <v>0.12974412069220531</v>
      </c>
      <c r="AE465" s="106">
        <f>IF(INDEX(Base_Dados!AE:AE,MATCH($B465,Base_Dados!$B:$B,0))=0,0,
MAX(0, MIN(AE$1,
((INDEX(Base_Dados!AE:AE,MATCH($B465,Base_Dados!$B:$B,0))-MIN(Base_Dados!AE$5:AE$98)) /
(IF(MAX(Base_Dados!AE$5:AE$98)-MIN(Base_Dados!AE$5:AE$98)=0,1,MAX(Base_Dados!AE$5:AE$98)-MIN(Base_Dados!AE$5:AE$98)))) * AE$1)))</f>
        <v>6.7481662591687044E-2</v>
      </c>
      <c r="AF465" s="106">
        <f>IF(INDEX(Base_Dados!AF:AF,MATCH($B465,Base_Dados!$B:$B,0))=0,0,
MAX(0, MIN(AF$1,
((INDEX(Base_Dados!AF:AF,MATCH($B465,Base_Dados!$B:$B,0))-MIN(Base_Dados!AF$5:AF$98)) /
(IF(MAX(Base_Dados!AF$5:AF$98)-MIN(Base_Dados!AF$5:AF$98)=0,1,MAX(Base_Dados!AF$5:AF$98)-MIN(Base_Dados!AF$5:AF$98)))) * AF$1)))</f>
        <v>8.7344274352962811E-2</v>
      </c>
      <c r="AG465" s="106">
        <f>IF(INDEX(Base_Dados!AG:AG,MATCH($B465,Base_Dados!$B:$B,0))=0,0,
MAX(0, MIN(AG$1,
((INDEX(Base_Dados!AG:AG,MATCH($B465,Base_Dados!$B:$B,0))-MIN(Base_Dados!AG$5:AG$98)) /
(IF(MAX(Base_Dados!AG$5:AG$98)-MIN(Base_Dados!AG$5:AG$98)=0,1,MAX(Base_Dados!AG$5:AG$98)-MIN(Base_Dados!AG$5:AG$98)))) * AG$1)))</f>
        <v>0.15507345584750673</v>
      </c>
      <c r="AH465" s="106">
        <f>IF(INDEX(Base_Dados!AH:AH,MATCH($B465,Base_Dados!$B:$B,0))=0,0,
MAX(0, MIN(AH$1,
((INDEX(Base_Dados!AH:AH,MATCH($B465,Base_Dados!$B:$B,0))-MIN(Base_Dados!AH$5:AH$98)) /
(IF(MAX(Base_Dados!AH$5:AH$98)-MIN(Base_Dados!AH$5:AH$98)=0,1,MAX(Base_Dados!AH$5:AH$98)-MIN(Base_Dados!AH$5:AH$98)))) * AH$1)))</f>
        <v>1.4066349587781912</v>
      </c>
      <c r="AI465" s="106">
        <f>IF(INDEX(Base_Dados!AI:AI,MATCH($B465,Base_Dados!$B:$B,0))=0,0,
MAX(0, MIN(AI$1,
((INDEX(Base_Dados!AI:AI,MATCH($B465,Base_Dados!$B:$B,0))-MIN(Base_Dados!AI$5:AI$98)) /
(IF(MAX(Base_Dados!AI$5:AI$98)-MIN(Base_Dados!AI$5:AI$98)=0,1,MAX(Base_Dados!AI$5:AI$98)-MIN(Base_Dados!AI$5:AI$98)))) * AI$1)))</f>
        <v>0.5</v>
      </c>
      <c r="AJ465" s="106">
        <f>IF(INDEX(Base_Dados!AJ:AJ,MATCH($B465,Base_Dados!$B:$B,0))=0,0,
MAX(0, MIN(AJ$1,
((INDEX(Base_Dados!AJ:AJ,MATCH($B465,Base_Dados!$B:$B,0))-MIN(Base_Dados!AJ$5:AJ$98)) /
(IF(MAX(Base_Dados!AJ$5:AJ$98)-MIN(Base_Dados!AJ$5:AJ$98)=0,1,MAX(Base_Dados!AJ$5:AJ$98)-MIN(Base_Dados!AJ$5:AJ$98)))) * AJ$1)))</f>
        <v>0.73129251700680276</v>
      </c>
      <c r="AK465" s="106">
        <f>IF(INDEX(Base_Dados!AK:AK,MATCH($B465,Base_Dados!$B:$B,0))=0,0,
MAX(0, MIN(AK$1,
((INDEX(Base_Dados!AK:AK,MATCH($B465,Base_Dados!$B:$B,0))-MIN(Base_Dados!AK$5:AK$98)) /
(IF(MAX(Base_Dados!AK$5:AK$98)-MIN(Base_Dados!AK$5:AK$98)=0,1,MAX(Base_Dados!AK$5:AK$98)-MIN(Base_Dados!AK$5:AK$98)))) * AK$1)))</f>
        <v>7.1264367816091953E-2</v>
      </c>
      <c r="AL465" s="106">
        <f>IF(INDEX(Base_Dados!AL:AL,MATCH($B465,Base_Dados!$B:$B,0))=0,0,
MAX(0, MIN(AL$1,
((INDEX(Base_Dados!AL:AL,MATCH($B465,Base_Dados!$B:$B,0))-MIN(Base_Dados!AL$5:AL$98)) /
(IF(MAX(Base_Dados!AL$5:AL$98)-MIN(Base_Dados!AL$5:AL$98)=0,1,MAX(Base_Dados!AL$5:AL$98)-MIN(Base_Dados!AL$5:AL$98)))) * AL$1)))</f>
        <v>5.5555555555555552E-2</v>
      </c>
      <c r="AM465" s="106">
        <f>IF(INDEX(Base_Dados!AM:AM,MATCH($B465,Base_Dados!$B:$B,0))=0,0,
MAX(0, MIN(AM$1,
((INDEX(Base_Dados!AM:AM,MATCH($B465,Base_Dados!$B:$B,0))-MIN(Base_Dados!AM$5:AM$98)) /
(IF(MAX(Base_Dados!AM$5:AM$98)-MIN(Base_Dados!AM$5:AM$98)=0,1,MAX(Base_Dados!AM$5:AM$98)-MIN(Base_Dados!AM$5:AM$98)))) * AM$1)))</f>
        <v>0.1781460383221129</v>
      </c>
      <c r="AN465" s="106">
        <f>IF(INDEX(Base_Dados!AN:AN,MATCH($B465,Base_Dados!$B:$B,0))=0,0,
MAX(0, MIN(AN$1,
((INDEX(Base_Dados!AN:AN,MATCH($B465,Base_Dados!$B:$B,0))-MIN(Base_Dados!AN$5:AN$98)) /
(IF(MAX(Base_Dados!AN$5:AN$98)-MIN(Base_Dados!AN$5:AN$98)=0,1,MAX(Base_Dados!AN$5:AN$98)-MIN(Base_Dados!AN$5:AN$98)))) * AN$1)))</f>
        <v>0.27383820998278829</v>
      </c>
      <c r="AO465" s="106">
        <f>IF(INDEX(Base_Dados!AO:AO,MATCH($B465,Base_Dados!$B:$B,0))=0,0,
MAX(0, MIN(AO$1,
((INDEX(Base_Dados!AO:AO,MATCH($B465,Base_Dados!$B:$B,0))-MIN(Base_Dados!AO$5:AO$98)) /
(IF(MAX(Base_Dados!AO$5:AO$98)-MIN(Base_Dados!AO$5:AO$98)=0,1,MAX(Base_Dados!AO$5:AO$98)-MIN(Base_Dados!AO$5:AO$98)))) * AO$1)))</f>
        <v>1.6129032258064516E-2</v>
      </c>
      <c r="AP465" s="106">
        <f>IF(INDEX(Base_Dados!AP:AP,MATCH($B465,Base_Dados!$B:$B,0))=0,0,
MAX(0, MIN(AP$1,
((INDEX(Base_Dados!AP:AP,MATCH($B465,Base_Dados!$B:$B,0))-MIN(Base_Dados!AP$5:AP$98)) /
(IF(MAX(Base_Dados!AP$5:AP$98)-MIN(Base_Dados!AP$5:AP$98)=0,1,MAX(Base_Dados!AP$5:AP$98)-MIN(Base_Dados!AP$5:AP$98)))) * AP$1)))</f>
        <v>7.3394495412844041E-2</v>
      </c>
      <c r="AQ465" s="106">
        <f>IF(INDEX(Base_Dados!AQ:AQ,MATCH($B465,Base_Dados!$B:$B,0))=0,0,
MAX(0, MIN(AQ$1,
((INDEX(Base_Dados!AQ:AQ,MATCH($B465,Base_Dados!$B:$B,0))-MIN(Base_Dados!AQ$5:AQ$98)) /
(IF(MAX(Base_Dados!AQ$5:AQ$98)-MIN(Base_Dados!AQ$5:AQ$98)=0,1,MAX(Base_Dados!AQ$5:AQ$98)-MIN(Base_Dados!AQ$5:AQ$98)))) * AQ$1)))</f>
        <v>3.3333333333333333E-2</v>
      </c>
      <c r="AR465" s="106">
        <f>IF(INDEX(Base_Dados!AR:AR,MATCH($B465,Base_Dados!$B:$B,0))=0,0,
MAX(0, MIN(AR$1,
((INDEX(Base_Dados!AR:AR,MATCH($B465,Base_Dados!$B:$B,0))-MIN(Base_Dados!AR$5:AR$98)) /
(IF(MAX(Base_Dados!AR$5:AR$98)-MIN(Base_Dados!AR$5:AR$98)=0,1,MAX(Base_Dados!AR$5:AR$98)-MIN(Base_Dados!AR$5:AR$98)))) * AR$1)))</f>
        <v>0</v>
      </c>
      <c r="AS465" s="106">
        <f>IF(INDEX(Base_Dados!AS:AS,MATCH($B465,Base_Dados!$B:$B,0))=0,0,
MAX(0, MIN(AS$1,
((INDEX(Base_Dados!AS:AS,MATCH($B465,Base_Dados!$B:$B,0))-MIN(Base_Dados!AS$5:AS$98)) /
(IF(MAX(Base_Dados!AS$5:AS$98)-MIN(Base_Dados!AS$5:AS$98)=0,1,MAX(Base_Dados!AS$5:AS$98)-MIN(Base_Dados!AS$5:AS$98)))) * AS$1)))</f>
        <v>0.18292682926829268</v>
      </c>
      <c r="AT465" s="106">
        <f>IF(INDEX(Base_Dados!AT:AT,MATCH($B465,Base_Dados!$B:$B,0))=0,0,
MAX(0, MIN(AT$1,
((INDEX(Base_Dados!AT:AT,MATCH($B465,Base_Dados!$B:$B,0))-MIN(Base_Dados!AT$5:AT$98)) /
(IF(MAX(Base_Dados!AT$5:AT$98)-MIN(Base_Dados!AT$5:AT$98)=0,1,MAX(Base_Dados!AT$5:AT$98)-MIN(Base_Dados!AT$5:AT$98)))) * AT$1)))</f>
        <v>4.2857142857142858E-2</v>
      </c>
      <c r="AU465" s="106">
        <f>IF(INDEX(Base_Dados!AU:AU,MATCH($B465,Base_Dados!$B:$B,0))=0,0,
MAX(0, MIN(AU$1,
((INDEX(Base_Dados!AU:AU,MATCH($B465,Base_Dados!$B:$B,0))-MIN(Base_Dados!AU$5:AU$98)) /
(IF(MAX(Base_Dados!AU$5:AU$98)-MIN(Base_Dados!AU$5:AU$98)=0,1,MAX(Base_Dados!AU$5:AU$98)-MIN(Base_Dados!AU$5:AU$98)))) * AU$1)))</f>
        <v>3.2771535580524341E-2</v>
      </c>
      <c r="AV465" s="106">
        <f>IF(INDEX(Base_Dados!AV:AV,MATCH($B465,Base_Dados!$B:$B,0))=0,0,
MAX(0, MIN(AV$1,
((INDEX(Base_Dados!AV:AV,MATCH($B465,Base_Dados!$B:$B,0))-MIN(Base_Dados!AV$5:AV$98)) /
(IF(MAX(Base_Dados!AV$5:AV$98)-MIN(Base_Dados!AV$5:AV$98)=0,1,MAX(Base_Dados!AV$5:AV$98)-MIN(Base_Dados!AV$5:AV$98)))) * AV$1)))</f>
        <v>2.8846153846153848E-2</v>
      </c>
      <c r="AW465" s="106">
        <f>IF(INDEX(Base_Dados!AW:AW,MATCH($B465,Base_Dados!$B:$B,0))=0,0,
MAX(0, MIN(AW$1,
((INDEX(Base_Dados!AW:AW,MATCH($B465,Base_Dados!$B:$B,0))-MIN(Base_Dados!AW$5:AW$98)) /
(IF(MAX(Base_Dados!AW$5:AW$98)-MIN(Base_Dados!AW$5:AW$98)=0,1,MAX(Base_Dados!AW$5:AW$98)-MIN(Base_Dados!AW$5:AW$98)))) * AW$1)))</f>
        <v>0</v>
      </c>
      <c r="AX465" s="106">
        <f>IF(INDEX(Base_Dados!AX:AX,MATCH($B465,Base_Dados!$B:$B,0))=0,0,
MAX(0, MIN(AX$1,
((INDEX(Base_Dados!AX:AX,MATCH($B465,Base_Dados!$B:$B,0))-MIN(Base_Dados!AX$5:AX$98)) /
(IF(MAX(Base_Dados!AX$5:AX$98)-MIN(Base_Dados!AX$5:AX$98)=0,1,MAX(Base_Dados!AX$5:AX$98)-MIN(Base_Dados!AX$5:AX$98)))) * AX$1)))</f>
        <v>7.9682052032282444E-2</v>
      </c>
      <c r="AY465" s="106">
        <f>IF(INDEX(Base_Dados!AY:AY,MATCH($B465,Base_Dados!$B:$B,0))=0,0,
MAX(0, MIN(AY$1,
((INDEX(Base_Dados!AY:AY,MATCH($B465,Base_Dados!$B:$B,0))-MIN(Base_Dados!AY$5:AY$98)) /
(IF(MAX(Base_Dados!AY$5:AY$98)-MIN(Base_Dados!AY$5:AY$98)=0,1,MAX(Base_Dados!AY$5:AY$98)-MIN(Base_Dados!AY$5:AY$98)))) * AY$1)))</f>
        <v>2.6706231454005934E-2</v>
      </c>
      <c r="AZ465" s="106">
        <f>IF(INDEX(Base_Dados!AZ:AZ,MATCH($B465,Base_Dados!$B:$B,0))=0,0,
MAX(0, MIN(AZ$1,
((INDEX(Base_Dados!AZ:AZ,MATCH($B465,Base_Dados!$B:$B,0))-MIN(Base_Dados!AZ$5:AZ$98)) /
(IF(MAX(Base_Dados!AZ$5:AZ$98)-MIN(Base_Dados!AZ$5:AZ$98)=0,1,MAX(Base_Dados!AZ$5:AZ$98)-MIN(Base_Dados!AZ$5:AZ$98)))) * AZ$1)))</f>
        <v>0.25312499999999999</v>
      </c>
      <c r="BA465" s="106">
        <f>IF(INDEX(Base_Dados!BA:BA,MATCH($B465,Base_Dados!$B:$B,0))=0,0,
MAX(0, MIN(BA$1,
((INDEX(Base_Dados!BA:BA,MATCH($B465,Base_Dados!$B:$B,0))-MIN(Base_Dados!BA$5:BA$98)) /
(IF(MAX(Base_Dados!BA$5:BA$98)-MIN(Base_Dados!BA$5:BA$98)=0,1,MAX(Base_Dados!BA$5:BA$98)-MIN(Base_Dados!BA$5:BA$98)))) * BA$1)))</f>
        <v>7.382490730256E-2</v>
      </c>
      <c r="BB465" s="106">
        <f>IF(INDEX(Base_Dados!BB:BB,MATCH($B465,Base_Dados!$B:$B,0))=0,0,
MAX(0, MIN(BB$1,
((INDEX(Base_Dados!BB:BB,MATCH($B465,Base_Dados!$B:$B,0))-MIN(Base_Dados!BB$5:BB$98)) /
(IF(MAX(Base_Dados!BB$5:BB$98)-MIN(Base_Dados!BB$5:BB$98)=0,1,MAX(Base_Dados!BB$5:BB$98)-MIN(Base_Dados!BB$5:BB$98)))) * BB$1)))</f>
        <v>0.17048693737039364</v>
      </c>
      <c r="BC465" s="106">
        <f>IF(INDEX(Base_Dados!BC:BC,MATCH($B465,Base_Dados!$B:$B,0))=0,0,
MAX(0, MIN(BC$1,
((INDEX(Base_Dados!BC:BC,MATCH($B465,Base_Dados!$B:$B,0))-MIN(Base_Dados!BC$5:BC$98)) /
(IF(MAX(Base_Dados!BC$5:BC$98)-MIN(Base_Dados!BC$5:BC$98)=0,1,MAX(Base_Dados!BC$5:BC$98)-MIN(Base_Dados!BC$5:BC$98)))) * BC$1)))</f>
        <v>5.0902235389173177E-2</v>
      </c>
      <c r="BD465" s="106">
        <f>IF(INDEX(Base_Dados!BD:BD,MATCH($B465,Base_Dados!$B:$B,0))=0,0,
MAX(0, MIN(BD$1,
((INDEX(Base_Dados!BD:BD,MATCH($B465,Base_Dados!$B:$B,0))-MIN(Base_Dados!BD$5:BD$98)) /
(IF(MAX(Base_Dados!BD$5:BD$98)-MIN(Base_Dados!BD$5:BD$98)=0,1,MAX(Base_Dados!BD$5:BD$98)-MIN(Base_Dados!BD$5:BD$98)))) * BD$1)))</f>
        <v>4.8750086559102554E-2</v>
      </c>
      <c r="BE465" s="106">
        <f>IF(INDEX(Base_Dados!BE:BE,MATCH($B465,Base_Dados!$B:$B,0))=0,0,
MAX(0, MIN(BE$1,
((INDEX(Base_Dados!BE:BE,MATCH($B465,Base_Dados!$B:$B,0))-MIN(Base_Dados!BE$5:BE$98)) /
(IF(MAX(Base_Dados!BE$5:BE$98)-MIN(Base_Dados!BE$5:BE$98)=0,1,MAX(Base_Dados!BE$5:BE$98)-MIN(Base_Dados!BE$5:BE$98)))) * BE$1)))</f>
        <v>5.7701956848971399E-2</v>
      </c>
      <c r="BF465" s="106">
        <f>IF(INDEX(Base_Dados!BF:BF,MATCH($B465,Base_Dados!$B:$B,0))=0,0,
MAX(0, MIN(BF$1,
((INDEX(Base_Dados!BF:BF,MATCH($B465,Base_Dados!$B:$B,0))-MIN(Base_Dados!BF$5:BF$98)) /
(IF(MAX(Base_Dados!BF$5:BF$98)-MIN(Base_Dados!BF$5:BF$98)=0,1,MAX(Base_Dados!BF$5:BF$98)-MIN(Base_Dados!BF$5:BF$98)))) * BF$1)))</f>
        <v>9.0909090909090912E-2</v>
      </c>
      <c r="BG465" s="106">
        <f>IF(INDEX(Base_Dados!BG:BG,MATCH($B465,Base_Dados!$B:$B,0))=0,0,
MAX(0, MIN(BG$1,
((INDEX(Base_Dados!BG:BG,MATCH($B465,Base_Dados!$B:$B,0))-MIN(Base_Dados!BG$5:BG$98)) /
(IF(MAX(Base_Dados!BG$5:BG$98)-MIN(Base_Dados!BG$5:BG$98)=0,1,MAX(Base_Dados!BG$5:BG$98)-MIN(Base_Dados!BG$5:BG$98)))) * BG$1)))</f>
        <v>3.4698996655518392E-2</v>
      </c>
      <c r="BH465" s="106">
        <f>IF(INDEX(Base_Dados!BH:BH,MATCH($B465,Base_Dados!$B:$B,0))=0,0,
MAX(0, MIN(BH$1,
((INDEX(Base_Dados!BH:BH,MATCH($B465,Base_Dados!$B:$B,0))-MIN(Base_Dados!BH$5:BH$98)) /
(IF(MAX(Base_Dados!BH$5:BH$98)-MIN(Base_Dados!BH$5:BH$98)=0,1,MAX(Base_Dados!BH$5:BH$98)-MIN(Base_Dados!BH$5:BH$98)))) * BH$1)))</f>
        <v>0.12087912087912088</v>
      </c>
      <c r="BI465" s="106">
        <f>IF(INDEX(Base_Dados!BI:BI,MATCH($B465,Base_Dados!$B:$B,0))=0,0,
MAX(0, MIN(BI$1,
((INDEX(Base_Dados!BI:BI,MATCH($B465,Base_Dados!$B:$B,0))-MIN(Base_Dados!BI$5:BI$98)) /
(IF(MAX(Base_Dados!BI$5:BI$98)-MIN(Base_Dados!BI$5:BI$98)=0,1,MAX(Base_Dados!BI$5:BI$98)-MIN(Base_Dados!BI$5:BI$98)))) * BI$1)))</f>
        <v>0.33541341653666146</v>
      </c>
      <c r="BJ465" s="106">
        <f>IF(INDEX(Base_Dados!BJ:BJ,MATCH($B465,Base_Dados!$B:$B,0))=0,0,
MAX(0, MIN(BJ$1,
((INDEX(Base_Dados!BJ:BJ,MATCH($B465,Base_Dados!$B:$B,0))-MIN(Base_Dados!BJ$5:BJ$98)) /
(IF(MAX(Base_Dados!BJ$5:BJ$98)-MIN(Base_Dados!BJ$5:BJ$98)=0,1,MAX(Base_Dados!BJ$5:BJ$98)-MIN(Base_Dados!BJ$5:BJ$98)))) * BJ$1)))</f>
        <v>0.12631578947368421</v>
      </c>
      <c r="BK465" s="106">
        <f>IF(INDEX(Base_Dados!BK:BK,MATCH($B465,Base_Dados!$B:$B,0))=0,0,
MAX(0, MIN(BK$1,
((INDEX(Base_Dados!BK:BK,MATCH($B465,Base_Dados!$B:$B,0))-MIN(Base_Dados!BK$5:BK$98)) /
(IF(MAX(Base_Dados!BK$5:BK$98)-MIN(Base_Dados!BK$5:BK$98)=0,1,MAX(Base_Dados!BK$5:BK$98)-MIN(Base_Dados!BK$5:BK$98)))) * BK$1)))</f>
        <v>0.125</v>
      </c>
      <c r="BL465" s="106">
        <f>IF(INDEX(Base_Dados!BL:BL,MATCH($B465,Base_Dados!$B:$B,0))=0,0,
MAX(0, MIN(BL$1,
((INDEX(Base_Dados!BL:BL,MATCH($B465,Base_Dados!$B:$B,0))-MIN(Base_Dados!BL$5:BL$98)) /
(IF(MAX(Base_Dados!BL$5:BL$98)-MIN(Base_Dados!BL$5:BL$98)=0,1,MAX(Base_Dados!BL$5:BL$98)-MIN(Base_Dados!BL$5:BL$98)))) * BL$1)))</f>
        <v>0.18403908794788273</v>
      </c>
      <c r="BM465" s="106">
        <f>IF(INDEX(Base_Dados!BM:BM,MATCH($B465,Base_Dados!$B:$B,0))=0,0,
MAX(0, MIN(BM$1,
((INDEX(Base_Dados!BM:BM,MATCH($B465,Base_Dados!$B:$B,0))-MIN(Base_Dados!BM$5:BM$98)) /
(IF(MAX(Base_Dados!BM$5:BM$98)-MIN(Base_Dados!BM$5:BM$98)=0,1,MAX(Base_Dados!BM$5:BM$98)-MIN(Base_Dados!BM$5:BM$98)))) * BM$1)))</f>
        <v>1</v>
      </c>
      <c r="BN465" s="106">
        <f>IF(INDEX(Base_Dados!BN:BN,MATCH($B465,Base_Dados!$B:$B,0))=0,0,
MAX(0, MIN(BN$1,
((INDEX(Base_Dados!BN:BN,MATCH($B465,Base_Dados!$B:$B,0))-MIN(Base_Dados!BN$5:BN$98)) /
(IF(MAX(Base_Dados!BN$5:BN$98)-MIN(Base_Dados!BN$5:BN$98)=0,1,MAX(Base_Dados!BN$5:BN$98)-MIN(Base_Dados!BN$5:BN$98)))) * BN$1)))</f>
        <v>0.18558948424088798</v>
      </c>
      <c r="BO465" s="106">
        <f>IF(INDEX(Base_Dados!BO:BO,MATCH($B465,Base_Dados!$B:$B,0))=0,0,
MAX(0, MIN(BO$1,
((INDEX(Base_Dados!BO:BO,MATCH($B465,Base_Dados!$B:$B,0))-MIN(Base_Dados!BO$5:BO$98)) /
(IF(MAX(Base_Dados!BO$5:BO$98)-MIN(Base_Dados!BO$5:BO$98)=0,1,MAX(Base_Dados!BO$5:BO$98)-MIN(Base_Dados!BO$5:BO$98)))) * BO$1)))</f>
        <v>4.3103448275862072E-2</v>
      </c>
      <c r="BP465" s="106">
        <f t="shared" si="28"/>
        <v>16.361564561474594</v>
      </c>
      <c r="BQ465" s="111">
        <f t="shared" si="29"/>
        <v>0.36509477686675634</v>
      </c>
      <c r="BR465" s="112">
        <f t="shared" si="30"/>
        <v>5.0586463388733072E-2</v>
      </c>
      <c r="BS465" s="113">
        <f t="shared" si="31"/>
        <v>16.310978098085862</v>
      </c>
    </row>
    <row r="466" spans="1:71">
      <c r="A466" s="21">
        <v>42011</v>
      </c>
      <c r="B466" s="21" t="s">
        <v>612</v>
      </c>
      <c r="C466" s="21" t="s">
        <v>598</v>
      </c>
      <c r="D466" s="105">
        <f>IF(INDEX(Base_Dados!D:D,MATCH($B466,Base_Dados!$B:$B,0))=0,0,
MAX(0, MIN(D$1,
((INDEX(Base_Dados!D:D,MATCH($B466,Base_Dados!$B:$B,0))-MIN(Base_Dados!D$5:D$98)) /
(IF(MAX(Base_Dados!D$5:D$98)-MIN(Base_Dados!D$5:D$98)=0,1,MAX(Base_Dados!D$5:D$98)-MIN(Base_Dados!D$5:D$98)))) * D$1)))</f>
        <v>0.46219243564178014</v>
      </c>
      <c r="E466" s="106">
        <f>IF(INDEX(Base_Dados!E:E,MATCH($B466,Base_Dados!$B:$B,0))=0,0,
MAX(0, MIN(E$1,
((INDEX(Base_Dados!E:E,MATCH($B466,Base_Dados!$B:$B,0))-MIN(Base_Dados!E$5:E$98)) /
(IF(MAX(Base_Dados!E$5:E$98)-MIN(Base_Dados!E$5:E$98)=0,1,MAX(Base_Dados!E$5:E$98)-MIN(Base_Dados!E$5:E$98)))) * E$1)))</f>
        <v>0.13311805696569282</v>
      </c>
      <c r="F466" s="106">
        <f>IF(INDEX(Base_Dados!F:F,MATCH($B466,Base_Dados!$B:$B,0))=0,0,
MAX(0, MIN(F$1,
((INDEX(Base_Dados!F:F,MATCH($B466,Base_Dados!$B:$B,0))-MIN(Base_Dados!F$5:F$98)) /
(IF(MAX(Base_Dados!F$5:F$98)-MIN(Base_Dados!F$5:F$98)=0,1,MAX(Base_Dados!F$5:F$98)-MIN(Base_Dados!F$5:F$98)))) * F$1)))</f>
        <v>0.12222054295052236</v>
      </c>
      <c r="G466" s="106">
        <f>IF(INDEX(Base_Dados!G:G,MATCH($B466,Base_Dados!$B:$B,0))=0,0,
MAX(0, MIN(G$1,
((INDEX(Base_Dados!G:G,MATCH($B466,Base_Dados!$B:$B,0))-MIN(Base_Dados!G$5:G$98)) /
(IF(MAX(Base_Dados!G$5:G$98)-MIN(Base_Dados!G$5:G$98)=0,1,MAX(Base_Dados!G$5:G$98)-MIN(Base_Dados!G$5:G$98)))) * G$1)))</f>
        <v>0.10840145076598279</v>
      </c>
      <c r="H466" s="106">
        <f>IF(INDEX(Base_Dados!H:H,MATCH($B466,Base_Dados!$B:$B,0))=0,0,
MAX(0, MIN(H$1,
((INDEX(Base_Dados!H:H,MATCH($B466,Base_Dados!$B:$B,0))-MIN(Base_Dados!H$5:H$98)) /
(IF(MAX(Base_Dados!H$5:H$98)-MIN(Base_Dados!H$5:H$98)=0,1,MAX(Base_Dados!H$5:H$98)-MIN(Base_Dados!H$5:H$98)))) * H$1)))</f>
        <v>0.11080748675059818</v>
      </c>
      <c r="I466" s="106">
        <f>IF(INDEX(Base_Dados!I:I,MATCH($B466,Base_Dados!$B:$B,0))=0,0,
MAX(0, MIN(I$1,
((INDEX(Base_Dados!I:I,MATCH($B466,Base_Dados!$B:$B,0))-MIN(Base_Dados!I$5:I$98)) /
(IF(MAX(Base_Dados!I$5:I$98)-MIN(Base_Dados!I$5:I$98)=0,1,MAX(Base_Dados!I$5:I$98)-MIN(Base_Dados!I$5:I$98)))) * I$1)))</f>
        <v>0.13651054102438107</v>
      </c>
      <c r="J466" s="106">
        <f>IF(INDEX(Base_Dados!J:J,MATCH($B466,Base_Dados!$B:$B,0))=0,0,
MAX(0, MIN(J$1,
((INDEX(Base_Dados!J:J,MATCH($B466,Base_Dados!$B:$B,0))-MIN(Base_Dados!J$5:J$98)) /
(IF(MAX(Base_Dados!J$5:J$98)-MIN(Base_Dados!J$5:J$98)=0,1,MAX(Base_Dados!J$5:J$98)-MIN(Base_Dados!J$5:J$98)))) * J$1)))</f>
        <v>0.17090953408512499</v>
      </c>
      <c r="K466" s="106">
        <f>IF(INDEX(Base_Dados!K:K,MATCH($B466,Base_Dados!$B:$B,0))=0,0,
MAX(0, MIN(K$1,
((INDEX(Base_Dados!K:K,MATCH($B466,Base_Dados!$B:$B,0))-MIN(Base_Dados!K$5:K$98)) /
(IF(MAX(Base_Dados!K$5:K$98)-MIN(Base_Dados!K$5:K$98)=0,1,MAX(Base_Dados!K$5:K$98)-MIN(Base_Dados!K$5:K$98)))) * K$1)))</f>
        <v>0.16983452593917711</v>
      </c>
      <c r="L466" s="106">
        <f>IF(INDEX(Base_Dados!L:L,MATCH($B466,Base_Dados!$B:$B,0))=0,0,
MAX(0, MIN(L$1,
((INDEX(Base_Dados!L:L,MATCH($B466,Base_Dados!$B:$B,0))-MIN(Base_Dados!L$5:L$98)) /
(IF(MAX(Base_Dados!L$5:L$98)-MIN(Base_Dados!L$5:L$98)=0,1,MAX(Base_Dados!L$5:L$98)-MIN(Base_Dados!L$5:L$98)))) * L$1)))</f>
        <v>0.21278704393721717</v>
      </c>
      <c r="M466" s="106">
        <f>IF(INDEX(Base_Dados!M:M,MATCH($B466,Base_Dados!$B:$B,0))=0,0,
MAX(0, MIN(M$1,
((INDEX(Base_Dados!M:M,MATCH($B466,Base_Dados!$B:$B,0))-MIN(Base_Dados!M$5:M$98)) /
(IF(MAX(Base_Dados!M$5:M$98)-MIN(Base_Dados!M$5:M$98)=0,1,MAX(Base_Dados!M$5:M$98)-MIN(Base_Dados!M$5:M$98)))) * M$1)))</f>
        <v>0.23165014577259474</v>
      </c>
      <c r="N466" s="106">
        <f>IF(INDEX(Base_Dados!N:N,MATCH($B466,Base_Dados!$B:$B,0))=0,0,
MAX(0, MIN(N$1,
((INDEX(Base_Dados!N:N,MATCH($B466,Base_Dados!$B:$B,0))-MIN(Base_Dados!N$5:N$98)) /
(IF(MAX(Base_Dados!N$5:N$98)-MIN(Base_Dados!N$5:N$98)=0,1,MAX(Base_Dados!N$5:N$98)-MIN(Base_Dados!N$5:N$98)))) * N$1)))</f>
        <v>0.26365669257800023</v>
      </c>
      <c r="O466" s="106">
        <f>IF(INDEX(Base_Dados!O:O,MATCH($B466,Base_Dados!$B:$B,0))=0,0,
MAX(0, MIN(O$1,
((INDEX(Base_Dados!O:O,MATCH($B466,Base_Dados!$B:$B,0))-MIN(Base_Dados!O$5:O$98)) /
(IF(MAX(Base_Dados!O$5:O$98)-MIN(Base_Dados!O$5:O$98)=0,1,MAX(Base_Dados!O$5:O$98)-MIN(Base_Dados!O$5:O$98)))) * O$1)))</f>
        <v>0.30609287028262444</v>
      </c>
      <c r="P466" s="106">
        <f>IF(INDEX(Base_Dados!P:P,MATCH($B466,Base_Dados!$B:$B,0))=0,0,
MAX(0, MIN(P$1,
((INDEX(Base_Dados!P:P,MATCH($B466,Base_Dados!$B:$B,0))-MIN(Base_Dados!P$5:P$98)) /
(IF(MAX(Base_Dados!P$5:P$98)-MIN(Base_Dados!P$5:P$98)=0,1,MAX(Base_Dados!P$5:P$98)-MIN(Base_Dados!P$5:P$98)))) * P$1)))</f>
        <v>0.29124238177723477</v>
      </c>
      <c r="Q466" s="106">
        <f>IF(INDEX(Base_Dados!Q:Q,MATCH($B466,Base_Dados!$B:$B,0))=0,0,
MAX(0, MIN(Q$1,
((INDEX(Base_Dados!Q:Q,MATCH($B466,Base_Dados!$B:$B,0))-MIN(Base_Dados!Q$5:Q$98)) /
(IF(MAX(Base_Dados!Q$5:Q$98)-MIN(Base_Dados!Q$5:Q$98)=0,1,MAX(Base_Dados!Q$5:Q$98)-MIN(Base_Dados!Q$5:Q$98)))) * Q$1)))</f>
        <v>0.19285451003106735</v>
      </c>
      <c r="R466" s="106">
        <f>IF(INDEX(Base_Dados!R:R,MATCH($B466,Base_Dados!$B:$B,0))=0,0,
MAX(0, MIN(R$1,
((INDEX(Base_Dados!R:R,MATCH($B466,Base_Dados!$B:$B,0))-MIN(Base_Dados!R$5:R$98)) /
(IF(MAX(Base_Dados!R$5:R$98)-MIN(Base_Dados!R$5:R$98)=0,1,MAX(Base_Dados!R$5:R$98)-MIN(Base_Dados!R$5:R$98)))) * R$1)))</f>
        <v>0.1185965922301075</v>
      </c>
      <c r="S466" s="106">
        <f>IF(INDEX(Base_Dados!S:S,MATCH($B466,Base_Dados!$B:$B,0))=0,0,
MAX(0, MIN(S$1,
((INDEX(Base_Dados!S:S,MATCH($B466,Base_Dados!$B:$B,0))-MIN(Base_Dados!S$5:S$98)) /
(IF(MAX(Base_Dados!S$5:S$98)-MIN(Base_Dados!S$5:S$98)=0,1,MAX(Base_Dados!S$5:S$98)-MIN(Base_Dados!S$5:S$98)))) * S$1)))</f>
        <v>0.25049052647345166</v>
      </c>
      <c r="T466" s="106">
        <f>IF(INDEX(Base_Dados!T:T,MATCH($B466,Base_Dados!$B:$B,0))=0,0,
MAX(0, MIN(T$1,
((INDEX(Base_Dados!T:T,MATCH($B466,Base_Dados!$B:$B,0))-MIN(Base_Dados!T$5:T$98)) /
(IF(MAX(Base_Dados!T$5:T$98)-MIN(Base_Dados!T$5:T$98)=0,1,MAX(Base_Dados!T$5:T$98)-MIN(Base_Dados!T$5:T$98)))) * T$1)))</f>
        <v>1.1138691132364724</v>
      </c>
      <c r="U466" s="106">
        <f>IF(INDEX(Base_Dados!U:U,MATCH($B466,Base_Dados!$B:$B,0))=0,0,
MAX(0, MIN(U$1,
((INDEX(Base_Dados!U:U,MATCH($B466,Base_Dados!$B:$B,0))-MIN(Base_Dados!U$5:U$98)) /
(IF(MAX(Base_Dados!U$5:U$98)-MIN(Base_Dados!U$5:U$98)=0,1,MAX(Base_Dados!U$5:U$98)-MIN(Base_Dados!U$5:U$98)))) * U$1)))</f>
        <v>1.0113468827101377</v>
      </c>
      <c r="V466" s="106">
        <f>IF(INDEX(Base_Dados!V:V,MATCH($B466,Base_Dados!$B:$B,0))=0,0,
MAX(0, MIN(V$1,
((INDEX(Base_Dados!V:V,MATCH($B466,Base_Dados!$B:$B,0))-MIN(Base_Dados!V$5:V$98)) /
(IF(MAX(Base_Dados!V$5:V$98)-MIN(Base_Dados!V$5:V$98)=0,1,MAX(Base_Dados!V$5:V$98)-MIN(Base_Dados!V$5:V$98)))) * V$1)))</f>
        <v>0.13208369725740784</v>
      </c>
      <c r="W466" s="106">
        <f>IF(INDEX(Base_Dados!W:W,MATCH($B466,Base_Dados!$B:$B,0))=0,0,
MAX(0, MIN(W$1,
((INDEX(Base_Dados!W:W,MATCH($B466,Base_Dados!$B:$B,0))-MIN(Base_Dados!W$5:W$98)) /
(IF(MAX(Base_Dados!W$5:W$98)-MIN(Base_Dados!W$5:W$98)=0,1,MAX(Base_Dados!W$5:W$98)-MIN(Base_Dados!W$5:W$98)))) * W$1)))</f>
        <v>2.4061861322197666</v>
      </c>
      <c r="X466" s="106">
        <f>IF(INDEX(Base_Dados!X:X,MATCH($B466,Base_Dados!$B:$B,0))=0,0,
MAX(0, MIN(X$1,
((INDEX(Base_Dados!X:X,MATCH($B466,Base_Dados!$B:$B,0))-MIN(Base_Dados!X$5:X$98)) /
(IF(MAX(Base_Dados!X$5:X$98)-MIN(Base_Dados!X$5:X$98)=0,1,MAX(Base_Dados!X$5:X$98)-MIN(Base_Dados!X$5:X$98)))) * X$1)))</f>
        <v>1.2711864406779662E-2</v>
      </c>
      <c r="Y466" s="106">
        <f>IF(INDEX(Base_Dados!Y:Y,MATCH($B466,Base_Dados!$B:$B,0))=0,0,
MAX(0, MIN(Y$1,
((INDEX(Base_Dados!Y:Y,MATCH($B466,Base_Dados!$B:$B,0))-MIN(Base_Dados!Y$5:Y$98)) /
(IF(MAX(Base_Dados!Y$5:Y$98)-MIN(Base_Dados!Y$5:Y$98)=0,1,MAX(Base_Dados!Y$5:Y$98)-MIN(Base_Dados!Y$5:Y$98)))) * Y$1)))</f>
        <v>0</v>
      </c>
      <c r="Z466" s="106">
        <f>IF(INDEX(Base_Dados!Z:Z,MATCH($B466,Base_Dados!$B:$B,0))=0,0,
MAX(0, MIN(Z$1,
((INDEX(Base_Dados!Z:Z,MATCH($B466,Base_Dados!$B:$B,0))-MIN(Base_Dados!Z$5:Z$98)) /
(IF(MAX(Base_Dados!Z$5:Z$98)-MIN(Base_Dados!Z$5:Z$98)=0,1,MAX(Base_Dados!Z$5:Z$98)-MIN(Base_Dados!Z$5:Z$98)))) * Z$1)))</f>
        <v>0.1142857142857143</v>
      </c>
      <c r="AA466" s="106">
        <f>IF(INDEX(Base_Dados!AA:AA,MATCH($B466,Base_Dados!$B:$B,0))=0,0,
MAX(0, MIN(AA$1,
((INDEX(Base_Dados!AA:AA,MATCH($B466,Base_Dados!$B:$B,0))-MIN(Base_Dados!AA$5:AA$98)) /
(IF(MAX(Base_Dados!AA$5:AA$98)-MIN(Base_Dados!AA$5:AA$98)=0,1,MAX(Base_Dados!AA$5:AA$98)-MIN(Base_Dados!AA$5:AA$98)))) * AA$1)))</f>
        <v>0</v>
      </c>
      <c r="AB466" s="106">
        <f>IF(INDEX(Base_Dados!AB:AB,MATCH($B466,Base_Dados!$B:$B,0))=0,0,
MAX(0, MIN(AB$1,
((INDEX(Base_Dados!AB:AB,MATCH($B466,Base_Dados!$B:$B,0))-MIN(Base_Dados!AB$5:AB$98)) /
(IF(MAX(Base_Dados!AB$5:AB$98)-MIN(Base_Dados!AB$5:AB$98)=0,1,MAX(Base_Dados!AB$5:AB$98)-MIN(Base_Dados!AB$5:AB$98)))) * AB$1)))</f>
        <v>0.19910437478470547</v>
      </c>
      <c r="AC466" s="106">
        <f>IF(INDEX(Base_Dados!AC:AC,MATCH($B466,Base_Dados!$B:$B,0))=0,0,
MAX(0, MIN(AC$1,
((INDEX(Base_Dados!AC:AC,MATCH($B466,Base_Dados!$B:$B,0))-MIN(Base_Dados!AC$5:AC$98)) /
(IF(MAX(Base_Dados!AC$5:AC$98)-MIN(Base_Dados!AC$5:AC$98)=0,1,MAX(Base_Dados!AC$5:AC$98)-MIN(Base_Dados!AC$5:AC$98)))) * AC$1)))</f>
        <v>0.2154316824050877</v>
      </c>
      <c r="AD466" s="106">
        <f>IF(INDEX(Base_Dados!AD:AD,MATCH($B466,Base_Dados!$B:$B,0))=0,0,
MAX(0, MIN(AD$1,
((INDEX(Base_Dados!AD:AD,MATCH($B466,Base_Dados!$B:$B,0))-MIN(Base_Dados!AD$5:AD$98)) /
(IF(MAX(Base_Dados!AD$5:AD$98)-MIN(Base_Dados!AD$5:AD$98)=0,1,MAX(Base_Dados!AD$5:AD$98)-MIN(Base_Dados!AD$5:AD$98)))) * AD$1)))</f>
        <v>0.13990533944682737</v>
      </c>
      <c r="AE466" s="106">
        <f>IF(INDEX(Base_Dados!AE:AE,MATCH($B466,Base_Dados!$B:$B,0))=0,0,
MAX(0, MIN(AE$1,
((INDEX(Base_Dados!AE:AE,MATCH($B466,Base_Dados!$B:$B,0))-MIN(Base_Dados!AE$5:AE$98)) /
(IF(MAX(Base_Dados!AE$5:AE$98)-MIN(Base_Dados!AE$5:AE$98)=0,1,MAX(Base_Dados!AE$5:AE$98)-MIN(Base_Dados!AE$5:AE$98)))) * AE$1)))</f>
        <v>5.8938587660002879E-2</v>
      </c>
      <c r="AF466" s="106">
        <f>IF(INDEX(Base_Dados!AF:AF,MATCH($B466,Base_Dados!$B:$B,0))=0,0,
MAX(0, MIN(AF$1,
((INDEX(Base_Dados!AF:AF,MATCH($B466,Base_Dados!$B:$B,0))-MIN(Base_Dados!AF$5:AF$98)) /
(IF(MAX(Base_Dados!AF$5:AF$98)-MIN(Base_Dados!AF$5:AF$98)=0,1,MAX(Base_Dados!AF$5:AF$98)-MIN(Base_Dados!AF$5:AF$98)))) * AF$1)))</f>
        <v>7.6954902772031444E-2</v>
      </c>
      <c r="AG466" s="106">
        <f>IF(INDEX(Base_Dados!AG:AG,MATCH($B466,Base_Dados!$B:$B,0))=0,0,
MAX(0, MIN(AG$1,
((INDEX(Base_Dados!AG:AG,MATCH($B466,Base_Dados!$B:$B,0))-MIN(Base_Dados!AG$5:AG$98)) /
(IF(MAX(Base_Dados!AG$5:AG$98)-MIN(Base_Dados!AG$5:AG$98)=0,1,MAX(Base_Dados!AG$5:AG$98)-MIN(Base_Dados!AG$5:AG$98)))) * AG$1)))</f>
        <v>0.19285451003106735</v>
      </c>
      <c r="AH466" s="106">
        <f>IF(INDEX(Base_Dados!AH:AH,MATCH($B466,Base_Dados!$B:$B,0))=0,0,
MAX(0, MIN(AH$1,
((INDEX(Base_Dados!AH:AH,MATCH($B466,Base_Dados!$B:$B,0))-MIN(Base_Dados!AH$5:AH$98)) /
(IF(MAX(Base_Dados!AH$5:AH$98)-MIN(Base_Dados!AH$5:AH$98)=0,1,MAX(Base_Dados!AH$5:AH$98)-MIN(Base_Dados!AH$5:AH$98)))) * AH$1)))</f>
        <v>1.8064380483731053</v>
      </c>
      <c r="AI466" s="106">
        <f>IF(INDEX(Base_Dados!AI:AI,MATCH($B466,Base_Dados!$B:$B,0))=0,0,
MAX(0, MIN(AI$1,
((INDEX(Base_Dados!AI:AI,MATCH($B466,Base_Dados!$B:$B,0))-MIN(Base_Dados!AI$5:AI$98)) /
(IF(MAX(Base_Dados!AI$5:AI$98)-MIN(Base_Dados!AI$5:AI$98)=0,1,MAX(Base_Dados!AI$5:AI$98)-MIN(Base_Dados!AI$5:AI$98)))) * AI$1)))</f>
        <v>0.42857142857142855</v>
      </c>
      <c r="AJ466" s="106">
        <f>IF(INDEX(Base_Dados!AJ:AJ,MATCH($B466,Base_Dados!$B:$B,0))=0,0,
MAX(0, MIN(AJ$1,
((INDEX(Base_Dados!AJ:AJ,MATCH($B466,Base_Dados!$B:$B,0))-MIN(Base_Dados!AJ$5:AJ$98)) /
(IF(MAX(Base_Dados!AJ$5:AJ$98)-MIN(Base_Dados!AJ$5:AJ$98)=0,1,MAX(Base_Dados!AJ$5:AJ$98)-MIN(Base_Dados!AJ$5:AJ$98)))) * AJ$1)))</f>
        <v>0.47123015873015872</v>
      </c>
      <c r="AK466" s="106">
        <f>IF(INDEX(Base_Dados!AK:AK,MATCH($B466,Base_Dados!$B:$B,0))=0,0,
MAX(0, MIN(AK$1,
((INDEX(Base_Dados!AK:AK,MATCH($B466,Base_Dados!$B:$B,0))-MIN(Base_Dados!AK$5:AK$98)) /
(IF(MAX(Base_Dados!AK$5:AK$98)-MIN(Base_Dados!AK$5:AK$98)=0,1,MAX(Base_Dados!AK$5:AK$98)-MIN(Base_Dados!AK$5:AK$98)))) * AK$1)))</f>
        <v>3.3908045977011497E-2</v>
      </c>
      <c r="AL466" s="106">
        <f>IF(INDEX(Base_Dados!AL:AL,MATCH($B466,Base_Dados!$B:$B,0))=0,0,
MAX(0, MIN(AL$1,
((INDEX(Base_Dados!AL:AL,MATCH($B466,Base_Dados!$B:$B,0))-MIN(Base_Dados!AL$5:AL$98)) /
(IF(MAX(Base_Dados!AL$5:AL$98)-MIN(Base_Dados!AL$5:AL$98)=0,1,MAX(Base_Dados!AL$5:AL$98)-MIN(Base_Dados!AL$5:AL$98)))) * AL$1)))</f>
        <v>0</v>
      </c>
      <c r="AM466" s="106">
        <f>IF(INDEX(Base_Dados!AM:AM,MATCH($B466,Base_Dados!$B:$B,0))=0,0,
MAX(0, MIN(AM$1,
((INDEX(Base_Dados!AM:AM,MATCH($B466,Base_Dados!$B:$B,0))-MIN(Base_Dados!AM$5:AM$98)) /
(IF(MAX(Base_Dados!AM$5:AM$98)-MIN(Base_Dados!AM$5:AM$98)=0,1,MAX(Base_Dados!AM$5:AM$98)-MIN(Base_Dados!AM$5:AM$98)))) * AM$1)))</f>
        <v>9.8394614189539098E-2</v>
      </c>
      <c r="AN466" s="106">
        <f>IF(INDEX(Base_Dados!AN:AN,MATCH($B466,Base_Dados!$B:$B,0))=0,0,
MAX(0, MIN(AN$1,
((INDEX(Base_Dados!AN:AN,MATCH($B466,Base_Dados!$B:$B,0))-MIN(Base_Dados!AN$5:AN$98)) /
(IF(MAX(Base_Dados!AN$5:AN$98)-MIN(Base_Dados!AN$5:AN$98)=0,1,MAX(Base_Dados!AN$5:AN$98)-MIN(Base_Dados!AN$5:AN$98)))) * AN$1)))</f>
        <v>0.20346144940958552</v>
      </c>
      <c r="AO466" s="106">
        <f>IF(INDEX(Base_Dados!AO:AO,MATCH($B466,Base_Dados!$B:$B,0))=0,0,
MAX(0, MIN(AO$1,
((INDEX(Base_Dados!AO:AO,MATCH($B466,Base_Dados!$B:$B,0))-MIN(Base_Dados!AO$5:AO$98)) /
(IF(MAX(Base_Dados!AO$5:AO$98)-MIN(Base_Dados!AO$5:AO$98)=0,1,MAX(Base_Dados!AO$5:AO$98)-MIN(Base_Dados!AO$5:AO$98)))) * AO$1)))</f>
        <v>1.6129032258064516E-2</v>
      </c>
      <c r="AP466" s="106">
        <f>IF(INDEX(Base_Dados!AP:AP,MATCH($B466,Base_Dados!$B:$B,0))=0,0,
MAX(0, MIN(AP$1,
((INDEX(Base_Dados!AP:AP,MATCH($B466,Base_Dados!$B:$B,0))-MIN(Base_Dados!AP$5:AP$98)) /
(IF(MAX(Base_Dados!AP$5:AP$98)-MIN(Base_Dados!AP$5:AP$98)=0,1,MAX(Base_Dados!AP$5:AP$98)-MIN(Base_Dados!AP$5:AP$98)))) * AP$1)))</f>
        <v>4.5871559633027525E-2</v>
      </c>
      <c r="AQ466" s="106">
        <f>IF(INDEX(Base_Dados!AQ:AQ,MATCH($B466,Base_Dados!$B:$B,0))=0,0,
MAX(0, MIN(AQ$1,
((INDEX(Base_Dados!AQ:AQ,MATCH($B466,Base_Dados!$B:$B,0))-MIN(Base_Dados!AQ$5:AQ$98)) /
(IF(MAX(Base_Dados!AQ$5:AQ$98)-MIN(Base_Dados!AQ$5:AQ$98)=0,1,MAX(Base_Dados!AQ$5:AQ$98)-MIN(Base_Dados!AQ$5:AQ$98)))) * AQ$1)))</f>
        <v>0</v>
      </c>
      <c r="AR466" s="106">
        <f>IF(INDEX(Base_Dados!AR:AR,MATCH($B466,Base_Dados!$B:$B,0))=0,0,
MAX(0, MIN(AR$1,
((INDEX(Base_Dados!AR:AR,MATCH($B466,Base_Dados!$B:$B,0))-MIN(Base_Dados!AR$5:AR$98)) /
(IF(MAX(Base_Dados!AR$5:AR$98)-MIN(Base_Dados!AR$5:AR$98)=0,1,MAX(Base_Dados!AR$5:AR$98)-MIN(Base_Dados!AR$5:AR$98)))) * AR$1)))</f>
        <v>0</v>
      </c>
      <c r="AS466" s="106">
        <f>IF(INDEX(Base_Dados!AS:AS,MATCH($B466,Base_Dados!$B:$B,0))=0,0,
MAX(0, MIN(AS$1,
((INDEX(Base_Dados!AS:AS,MATCH($B466,Base_Dados!$B:$B,0))-MIN(Base_Dados!AS$5:AS$98)) /
(IF(MAX(Base_Dados!AS$5:AS$98)-MIN(Base_Dados!AS$5:AS$98)=0,1,MAX(Base_Dados!AS$5:AS$98)-MIN(Base_Dados!AS$5:AS$98)))) * AS$1)))</f>
        <v>0</v>
      </c>
      <c r="AT466" s="106">
        <f>IF(INDEX(Base_Dados!AT:AT,MATCH($B466,Base_Dados!$B:$B,0))=0,0,
MAX(0, MIN(AT$1,
((INDEX(Base_Dados!AT:AT,MATCH($B466,Base_Dados!$B:$B,0))-MIN(Base_Dados!AT$5:AT$98)) /
(IF(MAX(Base_Dados!AT$5:AT$98)-MIN(Base_Dados!AT$5:AT$98)=0,1,MAX(Base_Dados!AT$5:AT$98)-MIN(Base_Dados!AT$5:AT$98)))) * AT$1)))</f>
        <v>7.1428571428571426E-3</v>
      </c>
      <c r="AU466" s="106">
        <f>IF(INDEX(Base_Dados!AU:AU,MATCH($B466,Base_Dados!$B:$B,0))=0,0,
MAX(0, MIN(AU$1,
((INDEX(Base_Dados!AU:AU,MATCH($B466,Base_Dados!$B:$B,0))-MIN(Base_Dados!AU$5:AU$98)) /
(IF(MAX(Base_Dados!AU$5:AU$98)-MIN(Base_Dados!AU$5:AU$98)=0,1,MAX(Base_Dados!AU$5:AU$98)-MIN(Base_Dados!AU$5:AU$98)))) * AU$1)))</f>
        <v>3.9325842696629212E-2</v>
      </c>
      <c r="AV466" s="106">
        <f>IF(INDEX(Base_Dados!AV:AV,MATCH($B466,Base_Dados!$B:$B,0))=0,0,
MAX(0, MIN(AV$1,
((INDEX(Base_Dados!AV:AV,MATCH($B466,Base_Dados!$B:$B,0))-MIN(Base_Dados!AV$5:AV$98)) /
(IF(MAX(Base_Dados!AV$5:AV$98)-MIN(Base_Dados!AV$5:AV$98)=0,1,MAX(Base_Dados!AV$5:AV$98)-MIN(Base_Dados!AV$5:AV$98)))) * AV$1)))</f>
        <v>0</v>
      </c>
      <c r="AW466" s="106">
        <f>IF(INDEX(Base_Dados!AW:AW,MATCH($B466,Base_Dados!$B:$B,0))=0,0,
MAX(0, MIN(AW$1,
((INDEX(Base_Dados!AW:AW,MATCH($B466,Base_Dados!$B:$B,0))-MIN(Base_Dados!AW$5:AW$98)) /
(IF(MAX(Base_Dados!AW$5:AW$98)-MIN(Base_Dados!AW$5:AW$98)=0,1,MAX(Base_Dados!AW$5:AW$98)-MIN(Base_Dados!AW$5:AW$98)))) * AW$1)))</f>
        <v>0</v>
      </c>
      <c r="AX466" s="106">
        <f>IF(INDEX(Base_Dados!AX:AX,MATCH($B466,Base_Dados!$B:$B,0))=0,0,
MAX(0, MIN(AX$1,
((INDEX(Base_Dados!AX:AX,MATCH($B466,Base_Dados!$B:$B,0))-MIN(Base_Dados!AX$5:AX$98)) /
(IF(MAX(Base_Dados!AX$5:AX$98)-MIN(Base_Dados!AX$5:AX$98)=0,1,MAX(Base_Dados!AX$5:AX$98)-MIN(Base_Dados!AX$5:AX$98)))) * AX$1)))</f>
        <v>6.2541145490454253E-2</v>
      </c>
      <c r="AY466" s="106">
        <f>IF(INDEX(Base_Dados!AY:AY,MATCH($B466,Base_Dados!$B:$B,0))=0,0,
MAX(0, MIN(AY$1,
((INDEX(Base_Dados!AY:AY,MATCH($B466,Base_Dados!$B:$B,0))-MIN(Base_Dados!AY$5:AY$98)) /
(IF(MAX(Base_Dados!AY$5:AY$98)-MIN(Base_Dados!AY$5:AY$98)=0,1,MAX(Base_Dados!AY$5:AY$98)-MIN(Base_Dados!AY$5:AY$98)))) * AY$1)))</f>
        <v>4.9455984174085067E-2</v>
      </c>
      <c r="AZ466" s="106">
        <f>IF(INDEX(Base_Dados!AZ:AZ,MATCH($B466,Base_Dados!$B:$B,0))=0,0,
MAX(0, MIN(AZ$1,
((INDEX(Base_Dados!AZ:AZ,MATCH($B466,Base_Dados!$B:$B,0))-MIN(Base_Dados!AZ$5:AZ$98)) /
(IF(MAX(Base_Dados!AZ$5:AZ$98)-MIN(Base_Dados!AZ$5:AZ$98)=0,1,MAX(Base_Dados!AZ$5:AZ$98)-MIN(Base_Dados!AZ$5:AZ$98)))) * AZ$1)))</f>
        <v>0.45731707317073167</v>
      </c>
      <c r="BA466" s="106">
        <f>IF(INDEX(Base_Dados!BA:BA,MATCH($B466,Base_Dados!$B:$B,0))=0,0,
MAX(0, MIN(BA$1,
((INDEX(Base_Dados!BA:BA,MATCH($B466,Base_Dados!$B:$B,0))-MIN(Base_Dados!BA$5:BA$98)) /
(IF(MAX(Base_Dados!BA$5:BA$98)-MIN(Base_Dados!BA$5:BA$98)=0,1,MAX(Base_Dados!BA$5:BA$98)-MIN(Base_Dados!BA$5:BA$98)))) * BA$1)))</f>
        <v>5.5129998445791424E-2</v>
      </c>
      <c r="BB466" s="106">
        <f>IF(INDEX(Base_Dados!BB:BB,MATCH($B466,Base_Dados!$B:$B,0))=0,0,
MAX(0, MIN(BB$1,
((INDEX(Base_Dados!BB:BB,MATCH($B466,Base_Dados!$B:$B,0))-MIN(Base_Dados!BB$5:BB$98)) /
(IF(MAX(Base_Dados!BB$5:BB$98)-MIN(Base_Dados!BB$5:BB$98)=0,1,MAX(Base_Dados!BB$5:BB$98)-MIN(Base_Dados!BB$5:BB$98)))) * BB$1)))</f>
        <v>0.16881581654453556</v>
      </c>
      <c r="BC466" s="106">
        <f>IF(INDEX(Base_Dados!BC:BC,MATCH($B466,Base_Dados!$B:$B,0))=0,0,
MAX(0, MIN(BC$1,
((INDEX(Base_Dados!BC:BC,MATCH($B466,Base_Dados!$B:$B,0))-MIN(Base_Dados!BC$5:BC$98)) /
(IF(MAX(Base_Dados!BC$5:BC$98)-MIN(Base_Dados!BC$5:BC$98)=0,1,MAX(Base_Dados!BC$5:BC$98)-MIN(Base_Dados!BC$5:BC$98)))) * BC$1)))</f>
        <v>3.5820091570158905E-2</v>
      </c>
      <c r="BD466" s="106">
        <f>IF(INDEX(Base_Dados!BD:BD,MATCH($B466,Base_Dados!$B:$B,0))=0,0,
MAX(0, MIN(BD$1,
((INDEX(Base_Dados!BD:BD,MATCH($B466,Base_Dados!$B:$B,0))-MIN(Base_Dados!BD$5:BD$98)) /
(IF(MAX(Base_Dados!BD$5:BD$98)-MIN(Base_Dados!BD$5:BD$98)=0,1,MAX(Base_Dados!BD$5:BD$98)-MIN(Base_Dados!BD$5:BD$98)))) * BD$1)))</f>
        <v>3.8847725226784847E-2</v>
      </c>
      <c r="BE466" s="106">
        <f>IF(INDEX(Base_Dados!BE:BE,MATCH($B466,Base_Dados!$B:$B,0))=0,0,
MAX(0, MIN(BE$1,
((INDEX(Base_Dados!BE:BE,MATCH($B466,Base_Dados!$B:$B,0))-MIN(Base_Dados!BE$5:BE$98)) /
(IF(MAX(Base_Dados!BE$5:BE$98)-MIN(Base_Dados!BE$5:BE$98)=0,1,MAX(Base_Dados!BE$5:BE$98)-MIN(Base_Dados!BE$5:BE$98)))) * BE$1)))</f>
        <v>5.4189663823381834E-2</v>
      </c>
      <c r="BF466" s="106">
        <f>IF(INDEX(Base_Dados!BF:BF,MATCH($B466,Base_Dados!$B:$B,0))=0,0,
MAX(0, MIN(BF$1,
((INDEX(Base_Dados!BF:BF,MATCH($B466,Base_Dados!$B:$B,0))-MIN(Base_Dados!BF$5:BF$98)) /
(IF(MAX(Base_Dados!BF$5:BF$98)-MIN(Base_Dados!BF$5:BF$98)=0,1,MAX(Base_Dados!BF$5:BF$98)-MIN(Base_Dados!BF$5:BF$98)))) * BF$1)))</f>
        <v>8.7662337662337664E-2</v>
      </c>
      <c r="BG466" s="106">
        <f>IF(INDEX(Base_Dados!BG:BG,MATCH($B466,Base_Dados!$B:$B,0))=0,0,
MAX(0, MIN(BG$1,
((INDEX(Base_Dados!BG:BG,MATCH($B466,Base_Dados!$B:$B,0))-MIN(Base_Dados!BG$5:BG$98)) /
(IF(MAX(Base_Dados!BG$5:BG$98)-MIN(Base_Dados!BG$5:BG$98)=0,1,MAX(Base_Dados!BG$5:BG$98)-MIN(Base_Dados!BG$5:BG$98)))) * BG$1)))</f>
        <v>1.0033444816053512E-2</v>
      </c>
      <c r="BH466" s="106">
        <f>IF(INDEX(Base_Dados!BH:BH,MATCH($B466,Base_Dados!$B:$B,0))=0,0,
MAX(0, MIN(BH$1,
((INDEX(Base_Dados!BH:BH,MATCH($B466,Base_Dados!$B:$B,0))-MIN(Base_Dados!BH$5:BH$98)) /
(IF(MAX(Base_Dados!BH$5:BH$98)-MIN(Base_Dados!BH$5:BH$98)=0,1,MAX(Base_Dados!BH$5:BH$98)-MIN(Base_Dados!BH$5:BH$98)))) * BH$1)))</f>
        <v>7.6923076923076927E-2</v>
      </c>
      <c r="BI466" s="106">
        <f>IF(INDEX(Base_Dados!BI:BI,MATCH($B466,Base_Dados!$B:$B,0))=0,0,
MAX(0, MIN(BI$1,
((INDEX(Base_Dados!BI:BI,MATCH($B466,Base_Dados!$B:$B,0))-MIN(Base_Dados!BI$5:BI$98)) /
(IF(MAX(Base_Dados!BI$5:BI$98)-MIN(Base_Dados!BI$5:BI$98)=0,1,MAX(Base_Dados!BI$5:BI$98)-MIN(Base_Dados!BI$5:BI$98)))) * BI$1)))</f>
        <v>0.1294851794071763</v>
      </c>
      <c r="BJ466" s="106">
        <f>IF(INDEX(Base_Dados!BJ:BJ,MATCH($B466,Base_Dados!$B:$B,0))=0,0,
MAX(0, MIN(BJ$1,
((INDEX(Base_Dados!BJ:BJ,MATCH($B466,Base_Dados!$B:$B,0))-MIN(Base_Dados!BJ$5:BJ$98)) /
(IF(MAX(Base_Dados!BJ$5:BJ$98)-MIN(Base_Dados!BJ$5:BJ$98)=0,1,MAX(Base_Dados!BJ$5:BJ$98)-MIN(Base_Dados!BJ$5:BJ$98)))) * BJ$1)))</f>
        <v>5.2631578947368418E-2</v>
      </c>
      <c r="BK466" s="106">
        <f>IF(INDEX(Base_Dados!BK:BK,MATCH($B466,Base_Dados!$B:$B,0))=0,0,
MAX(0, MIN(BK$1,
((INDEX(Base_Dados!BK:BK,MATCH($B466,Base_Dados!$B:$B,0))-MIN(Base_Dados!BK$5:BK$98)) /
(IF(MAX(Base_Dados!BK$5:BK$98)-MIN(Base_Dados!BK$5:BK$98)=0,1,MAX(Base_Dados!BK$5:BK$98)-MIN(Base_Dados!BK$5:BK$98)))) * BK$1)))</f>
        <v>0.14285714285714285</v>
      </c>
      <c r="BL466" s="106">
        <f>IF(INDEX(Base_Dados!BL:BL,MATCH($B466,Base_Dados!$B:$B,0))=0,0,
MAX(0, MIN(BL$1,
((INDEX(Base_Dados!BL:BL,MATCH($B466,Base_Dados!$B:$B,0))-MIN(Base_Dados!BL$5:BL$98)) /
(IF(MAX(Base_Dados!BL$5:BL$98)-MIN(Base_Dados!BL$5:BL$98)=0,1,MAX(Base_Dados!BL$5:BL$98)-MIN(Base_Dados!BL$5:BL$98)))) * BL$1)))</f>
        <v>0.11400651465798045</v>
      </c>
      <c r="BM466" s="106">
        <f>IF(INDEX(Base_Dados!BM:BM,MATCH($B466,Base_Dados!$B:$B,0))=0,0,
MAX(0, MIN(BM$1,
((INDEX(Base_Dados!BM:BM,MATCH($B466,Base_Dados!$B:$B,0))-MIN(Base_Dados!BM$5:BM$98)) /
(IF(MAX(Base_Dados!BM$5:BM$98)-MIN(Base_Dados!BM$5:BM$98)=0,1,MAX(Base_Dados!BM$5:BM$98)-MIN(Base_Dados!BM$5:BM$98)))) * BM$1)))</f>
        <v>1</v>
      </c>
      <c r="BN466" s="106">
        <f>IF(INDEX(Base_Dados!BN:BN,MATCH($B466,Base_Dados!$B:$B,0))=0,0,
MAX(0, MIN(BN$1,
((INDEX(Base_Dados!BN:BN,MATCH($B466,Base_Dados!$B:$B,0))-MIN(Base_Dados!BN$5:BN$98)) /
(IF(MAX(Base_Dados!BN$5:BN$98)-MIN(Base_Dados!BN$5:BN$98)=0,1,MAX(Base_Dados!BN$5:BN$98)-MIN(Base_Dados!BN$5:BN$98)))) * BN$1)))</f>
        <v>7.1168869033628193E-2</v>
      </c>
      <c r="BO466" s="106">
        <f>IF(INDEX(Base_Dados!BO:BO,MATCH($B466,Base_Dados!$B:$B,0))=0,0,
MAX(0, MIN(BO$1,
((INDEX(Base_Dados!BO:BO,MATCH($B466,Base_Dados!$B:$B,0))-MIN(Base_Dados!BO$5:BO$98)) /
(IF(MAX(Base_Dados!BO$5:BO$98)-MIN(Base_Dados!BO$5:BO$98)=0,1,MAX(Base_Dados!BO$5:BO$98)-MIN(Base_Dados!BO$5:BO$98)))) * BO$1)))</f>
        <v>2.5862068965517241E-2</v>
      </c>
      <c r="BP466" s="106">
        <f t="shared" si="28"/>
        <v>14.738258887119164</v>
      </c>
      <c r="BQ466" s="111">
        <f t="shared" si="29"/>
        <v>0.41212556861849159</v>
      </c>
      <c r="BR466" s="112">
        <f t="shared" si="30"/>
        <v>9.7617255140468318E-2</v>
      </c>
      <c r="BS466" s="113">
        <f t="shared" si="31"/>
        <v>14.640641631978696</v>
      </c>
    </row>
    <row r="467" spans="1:71">
      <c r="A467" s="21">
        <v>42012</v>
      </c>
      <c r="B467" s="21" t="s">
        <v>600</v>
      </c>
      <c r="C467" s="21" t="s">
        <v>598</v>
      </c>
      <c r="D467" s="105">
        <f>IF(INDEX(Base_Dados!D:D,MATCH($B467,Base_Dados!$B:$B,0))=0,0,
MAX(0, MIN(D$1,
((INDEX(Base_Dados!D:D,MATCH($B467,Base_Dados!$B:$B,0))-MIN(Base_Dados!D$5:D$98)) /
(IF(MAX(Base_Dados!D$5:D$98)-MIN(Base_Dados!D$5:D$98)=0,1,MAX(Base_Dados!D$5:D$98)-MIN(Base_Dados!D$5:D$98)))) * D$1)))</f>
        <v>1.768770801668955</v>
      </c>
      <c r="E467" s="106">
        <f>IF(INDEX(Base_Dados!E:E,MATCH($B467,Base_Dados!$B:$B,0))=0,0,
MAX(0, MIN(E$1,
((INDEX(Base_Dados!E:E,MATCH($B467,Base_Dados!$B:$B,0))-MIN(Base_Dados!E$5:E$98)) /
(IF(MAX(Base_Dados!E$5:E$98)-MIN(Base_Dados!E$5:E$98)=0,1,MAX(Base_Dados!E$5:E$98)-MIN(Base_Dados!E$5:E$98)))) * E$1)))</f>
        <v>0.48921554546310009</v>
      </c>
      <c r="F467" s="106">
        <f>IF(INDEX(Base_Dados!F:F,MATCH($B467,Base_Dados!$B:$B,0))=0,0,
MAX(0, MIN(F$1,
((INDEX(Base_Dados!F:F,MATCH($B467,Base_Dados!$B:$B,0))-MIN(Base_Dados!F$5:F$98)) /
(IF(MAX(Base_Dados!F$5:F$98)-MIN(Base_Dados!F$5:F$98)=0,1,MAX(Base_Dados!F$5:F$98)-MIN(Base_Dados!F$5:F$98)))) * F$1)))</f>
        <v>0.46556968242873065</v>
      </c>
      <c r="G467" s="106">
        <f>IF(INDEX(Base_Dados!G:G,MATCH($B467,Base_Dados!$B:$B,0))=0,0,
MAX(0, MIN(G$1,
((INDEX(Base_Dados!G:G,MATCH($B467,Base_Dados!$B:$B,0))-MIN(Base_Dados!G$5:G$98)) /
(IF(MAX(Base_Dados!G$5:G$98)-MIN(Base_Dados!G$5:G$98)=0,1,MAX(Base_Dados!G$5:G$98)-MIN(Base_Dados!G$5:G$98)))) * G$1)))</f>
        <v>0.44810444071527816</v>
      </c>
      <c r="H467" s="106">
        <f>IF(INDEX(Base_Dados!H:H,MATCH($B467,Base_Dados!$B:$B,0))=0,0,
MAX(0, MIN(H$1,
((INDEX(Base_Dados!H:H,MATCH($B467,Base_Dados!$B:$B,0))-MIN(Base_Dados!H$5:H$98)) /
(IF(MAX(Base_Dados!H$5:H$98)-MIN(Base_Dados!H$5:H$98)=0,1,MAX(Base_Dados!H$5:H$98)-MIN(Base_Dados!H$5:H$98)))) * H$1)))</f>
        <v>0.47593193049934035</v>
      </c>
      <c r="I467" s="106">
        <f>IF(INDEX(Base_Dados!I:I,MATCH($B467,Base_Dados!$B:$B,0))=0,0,
MAX(0, MIN(I$1,
((INDEX(Base_Dados!I:I,MATCH($B467,Base_Dados!$B:$B,0))-MIN(Base_Dados!I$5:I$98)) /
(IF(MAX(Base_Dados!I$5:I$98)-MIN(Base_Dados!I$5:I$98)=0,1,MAX(Base_Dados!I$5:I$98)-MIN(Base_Dados!I$5:I$98)))) * I$1)))</f>
        <v>0.55741551702864123</v>
      </c>
      <c r="J467" s="106">
        <f>IF(INDEX(Base_Dados!J:J,MATCH($B467,Base_Dados!$B:$B,0))=0,0,
MAX(0, MIN(J$1,
((INDEX(Base_Dados!J:J,MATCH($B467,Base_Dados!$B:$B,0))-MIN(Base_Dados!J$5:J$98)) /
(IF(MAX(Base_Dados!J$5:J$98)-MIN(Base_Dados!J$5:J$98)=0,1,MAX(Base_Dados!J$5:J$98)-MIN(Base_Dados!J$5:J$98)))) * J$1)))</f>
        <v>0.68423077566450874</v>
      </c>
      <c r="K467" s="106">
        <f>IF(INDEX(Base_Dados!K:K,MATCH($B467,Base_Dados!$B:$B,0))=0,0,
MAX(0, MIN(K$1,
((INDEX(Base_Dados!K:K,MATCH($B467,Base_Dados!$B:$B,0))-MIN(Base_Dados!K$5:K$98)) /
(IF(MAX(Base_Dados!K$5:K$98)-MIN(Base_Dados!K$5:K$98)=0,1,MAX(Base_Dados!K$5:K$98)-MIN(Base_Dados!K$5:K$98)))) * K$1)))</f>
        <v>0.6598501788908766</v>
      </c>
      <c r="L467" s="106">
        <f>IF(INDEX(Base_Dados!L:L,MATCH($B467,Base_Dados!$B:$B,0))=0,0,
MAX(0, MIN(L$1,
((INDEX(Base_Dados!L:L,MATCH($B467,Base_Dados!$B:$B,0))-MIN(Base_Dados!L$5:L$98)) /
(IF(MAX(Base_Dados!L$5:L$98)-MIN(Base_Dados!L$5:L$98)=0,1,MAX(Base_Dados!L$5:L$98)-MIN(Base_Dados!L$5:L$98)))) * L$1)))</f>
        <v>0.77737913231870803</v>
      </c>
      <c r="M467" s="106">
        <f>IF(INDEX(Base_Dados!M:M,MATCH($B467,Base_Dados!$B:$B,0))=0,0,
MAX(0, MIN(M$1,
((INDEX(Base_Dados!M:M,MATCH($B467,Base_Dados!$B:$B,0))-MIN(Base_Dados!M$5:M$98)) /
(IF(MAX(Base_Dados!M$5:M$98)-MIN(Base_Dados!M$5:M$98)=0,1,MAX(Base_Dados!M$5:M$98)-MIN(Base_Dados!M$5:M$98)))) * M$1)))</f>
        <v>0.82102623906705541</v>
      </c>
      <c r="N467" s="106">
        <f>IF(INDEX(Base_Dados!N:N,MATCH($B467,Base_Dados!$B:$B,0))=0,0,
MAX(0, MIN(N$1,
((INDEX(Base_Dados!N:N,MATCH($B467,Base_Dados!$B:$B,0))-MIN(Base_Dados!N$5:N$98)) /
(IF(MAX(Base_Dados!N$5:N$98)-MIN(Base_Dados!N$5:N$98)=0,1,MAX(Base_Dados!N$5:N$98)-MIN(Base_Dados!N$5:N$98)))) * N$1)))</f>
        <v>0.81709438114506794</v>
      </c>
      <c r="O467" s="106">
        <f>IF(INDEX(Base_Dados!O:O,MATCH($B467,Base_Dados!$B:$B,0))=0,0,
MAX(0, MIN(O$1,
((INDEX(Base_Dados!O:O,MATCH($B467,Base_Dados!$B:$B,0))-MIN(Base_Dados!O$5:O$98)) /
(IF(MAX(Base_Dados!O$5:O$98)-MIN(Base_Dados!O$5:O$98)=0,1,MAX(Base_Dados!O$5:O$98)-MIN(Base_Dados!O$5:O$98)))) * O$1)))</f>
        <v>0.90071910362896479</v>
      </c>
      <c r="P467" s="106">
        <f>IF(INDEX(Base_Dados!P:P,MATCH($B467,Base_Dados!$B:$B,0))=0,0,
MAX(0, MIN(P$1,
((INDEX(Base_Dados!P:P,MATCH($B467,Base_Dados!$B:$B,0))-MIN(Base_Dados!P$5:P$98)) /
(IF(MAX(Base_Dados!P$5:P$98)-MIN(Base_Dados!P$5:P$98)=0,1,MAX(Base_Dados!P$5:P$98)-MIN(Base_Dados!P$5:P$98)))) * P$1)))</f>
        <v>1.2035551312378445</v>
      </c>
      <c r="Q467" s="106">
        <f>IF(INDEX(Base_Dados!Q:Q,MATCH($B467,Base_Dados!$B:$B,0))=0,0,
MAX(0, MIN(Q$1,
((INDEX(Base_Dados!Q:Q,MATCH($B467,Base_Dados!$B:$B,0))-MIN(Base_Dados!Q$5:Q$98)) /
(IF(MAX(Base_Dados!Q$5:Q$98)-MIN(Base_Dados!Q$5:Q$98)=0,1,MAX(Base_Dados!Q$5:Q$98)-MIN(Base_Dados!Q$5:Q$98)))) * Q$1)))</f>
        <v>0.73258385551050487</v>
      </c>
      <c r="R467" s="106">
        <f>IF(INDEX(Base_Dados!R:R,MATCH($B467,Base_Dados!$B:$B,0))=0,0,
MAX(0, MIN(R$1,
((INDEX(Base_Dados!R:R,MATCH($B467,Base_Dados!$B:$B,0))-MIN(Base_Dados!R$5:R$98)) /
(IF(MAX(Base_Dados!R$5:R$98)-MIN(Base_Dados!R$5:R$98)=0,1,MAX(Base_Dados!R$5:R$98)-MIN(Base_Dados!R$5:R$98)))) * R$1)))</f>
        <v>0.6592119393731386</v>
      </c>
      <c r="S467" s="106">
        <f>IF(INDEX(Base_Dados!S:S,MATCH($B467,Base_Dados!$B:$B,0))=0,0,
MAX(0, MIN(S$1,
((INDEX(Base_Dados!S:S,MATCH($B467,Base_Dados!$B:$B,0))-MIN(Base_Dados!S$5:S$98)) /
(IF(MAX(Base_Dados!S$5:S$98)-MIN(Base_Dados!S$5:S$98)=0,1,MAX(Base_Dados!S$5:S$98)-MIN(Base_Dados!S$5:S$98)))) * S$1)))</f>
        <v>1.1611772635362838</v>
      </c>
      <c r="T467" s="106">
        <f>IF(INDEX(Base_Dados!T:T,MATCH($B467,Base_Dados!$B:$B,0))=0,0,
MAX(0, MIN(T$1,
((INDEX(Base_Dados!T:T,MATCH($B467,Base_Dados!$B:$B,0))-MIN(Base_Dados!T$5:T$98)) /
(IF(MAX(Base_Dados!T$5:T$98)-MIN(Base_Dados!T$5:T$98)=0,1,MAX(Base_Dados!T$5:T$98)-MIN(Base_Dados!T$5:T$98)))) * T$1)))</f>
        <v>1.4936800521506035</v>
      </c>
      <c r="U467" s="106">
        <f>IF(INDEX(Base_Dados!U:U,MATCH($B467,Base_Dados!$B:$B,0))=0,0,
MAX(0, MIN(U$1,
((INDEX(Base_Dados!U:U,MATCH($B467,Base_Dados!$B:$B,0))-MIN(Base_Dados!U$5:U$98)) /
(IF(MAX(Base_Dados!U$5:U$98)-MIN(Base_Dados!U$5:U$98)=0,1,MAX(Base_Dados!U$5:U$98)-MIN(Base_Dados!U$5:U$98)))) * U$1)))</f>
        <v>0.94942802649085989</v>
      </c>
      <c r="V467" s="106">
        <f>IF(INDEX(Base_Dados!V:V,MATCH($B467,Base_Dados!$B:$B,0))=0,0,
MAX(0, MIN(V$1,
((INDEX(Base_Dados!V:V,MATCH($B467,Base_Dados!$B:$B,0))-MIN(Base_Dados!V$5:V$98)) /
(IF(MAX(Base_Dados!V$5:V$98)-MIN(Base_Dados!V$5:V$98)=0,1,MAX(Base_Dados!V$5:V$98)-MIN(Base_Dados!V$5:V$98)))) * V$1)))</f>
        <v>1.2587534110810921</v>
      </c>
      <c r="W467" s="106">
        <f>IF(INDEX(Base_Dados!W:W,MATCH($B467,Base_Dados!$B:$B,0))=0,0,
MAX(0, MIN(W$1,
((INDEX(Base_Dados!W:W,MATCH($B467,Base_Dados!$B:$B,0))-MIN(Base_Dados!W$5:W$98)) /
(IF(MAX(Base_Dados!W$5:W$98)-MIN(Base_Dados!W$5:W$98)=0,1,MAX(Base_Dados!W$5:W$98)-MIN(Base_Dados!W$5:W$98)))) * W$1)))</f>
        <v>2.2098883094595663</v>
      </c>
      <c r="X467" s="106">
        <f>IF(INDEX(Base_Dados!X:X,MATCH($B467,Base_Dados!$B:$B,0))=0,0,
MAX(0, MIN(X$1,
((INDEX(Base_Dados!X:X,MATCH($B467,Base_Dados!$B:$B,0))-MIN(Base_Dados!X$5:X$98)) /
(IF(MAX(Base_Dados!X$5:X$98)-MIN(Base_Dados!X$5:X$98)=0,1,MAX(Base_Dados!X$5:X$98)-MIN(Base_Dados!X$5:X$98)))) * X$1)))</f>
        <v>5.0847457627118647E-2</v>
      </c>
      <c r="Y467" s="106">
        <f>IF(INDEX(Base_Dados!Y:Y,MATCH($B467,Base_Dados!$B:$B,0))=0,0,
MAX(0, MIN(Y$1,
((INDEX(Base_Dados!Y:Y,MATCH($B467,Base_Dados!$B:$B,0))-MIN(Base_Dados!Y$5:Y$98)) /
(IF(MAX(Base_Dados!Y$5:Y$98)-MIN(Base_Dados!Y$5:Y$98)=0,1,MAX(Base_Dados!Y$5:Y$98)-MIN(Base_Dados!Y$5:Y$98)))) * Y$1)))</f>
        <v>5.514705882352941E-2</v>
      </c>
      <c r="Z467" s="106">
        <f>IF(INDEX(Base_Dados!Z:Z,MATCH($B467,Base_Dados!$B:$B,0))=0,0,
MAX(0, MIN(Z$1,
((INDEX(Base_Dados!Z:Z,MATCH($B467,Base_Dados!$B:$B,0))-MIN(Base_Dados!Z$5:Z$98)) /
(IF(MAX(Base_Dados!Z$5:Z$98)-MIN(Base_Dados!Z$5:Z$98)=0,1,MAX(Base_Dados!Z$5:Z$98)-MIN(Base_Dados!Z$5:Z$98)))) * Z$1)))</f>
        <v>0.1</v>
      </c>
      <c r="AA467" s="106">
        <f>IF(INDEX(Base_Dados!AA:AA,MATCH($B467,Base_Dados!$B:$B,0))=0,0,
MAX(0, MIN(AA$1,
((INDEX(Base_Dados!AA:AA,MATCH($B467,Base_Dados!$B:$B,0))-MIN(Base_Dados!AA$5:AA$98)) /
(IF(MAX(Base_Dados!AA$5:AA$98)-MIN(Base_Dados!AA$5:AA$98)=0,1,MAX(Base_Dados!AA$5:AA$98)-MIN(Base_Dados!AA$5:AA$98)))) * AA$1)))</f>
        <v>0</v>
      </c>
      <c r="AB467" s="106">
        <f>IF(INDEX(Base_Dados!AB:AB,MATCH($B467,Base_Dados!$B:$B,0))=0,0,
MAX(0, MIN(AB$1,
((INDEX(Base_Dados!AB:AB,MATCH($B467,Base_Dados!$B:$B,0))-MIN(Base_Dados!AB$5:AB$98)) /
(IF(MAX(Base_Dados!AB$5:AB$98)-MIN(Base_Dados!AB$5:AB$98)=0,1,MAX(Base_Dados!AB$5:AB$98)-MIN(Base_Dados!AB$5:AB$98)))) * AB$1)))</f>
        <v>0.3652742887229079</v>
      </c>
      <c r="AC467" s="106">
        <f>IF(INDEX(Base_Dados!AC:AC,MATCH($B467,Base_Dados!$B:$B,0))=0,0,
MAX(0, MIN(AC$1,
((INDEX(Base_Dados!AC:AC,MATCH($B467,Base_Dados!$B:$B,0))-MIN(Base_Dados!AC$5:AC$98)) /
(IF(MAX(Base_Dados!AC$5:AC$98)-MIN(Base_Dados!AC$5:AC$98)=0,1,MAX(Base_Dados!AC$5:AC$98)-MIN(Base_Dados!AC$5:AC$98)))) * AC$1)))</f>
        <v>1.0577905184043168</v>
      </c>
      <c r="AD467" s="106">
        <f>IF(INDEX(Base_Dados!AD:AD,MATCH($B467,Base_Dados!$B:$B,0))=0,0,
MAX(0, MIN(AD$1,
((INDEX(Base_Dados!AD:AD,MATCH($B467,Base_Dados!$B:$B,0))-MIN(Base_Dados!AD$5:AD$98)) /
(IF(MAX(Base_Dados!AD$5:AD$98)-MIN(Base_Dados!AD$5:AD$98)=0,1,MAX(Base_Dados!AD$5:AD$98)-MIN(Base_Dados!AD$5:AD$98)))) * AD$1)))</f>
        <v>0.69384706404378049</v>
      </c>
      <c r="AE467" s="106">
        <f>IF(INDEX(Base_Dados!AE:AE,MATCH($B467,Base_Dados!$B:$B,0))=0,0,
MAX(0, MIN(AE$1,
((INDEX(Base_Dados!AE:AE,MATCH($B467,Base_Dados!$B:$B,0))-MIN(Base_Dados!AE$5:AE$98)) /
(IF(MAX(Base_Dados!AE$5:AE$98)-MIN(Base_Dados!AE$5:AE$98)=0,1,MAX(Base_Dados!AE$5:AE$98)-MIN(Base_Dados!AE$5:AE$98)))) * AE$1)))</f>
        <v>0.3663598446713649</v>
      </c>
      <c r="AF467" s="106">
        <f>IF(INDEX(Base_Dados!AF:AF,MATCH($B467,Base_Dados!$B:$B,0))=0,0,
MAX(0, MIN(AF$1,
((INDEX(Base_Dados!AF:AF,MATCH($B467,Base_Dados!$B:$B,0))-MIN(Base_Dados!AF$5:AF$98)) /
(IF(MAX(Base_Dados!AF$5:AF$98)-MIN(Base_Dados!AF$5:AF$98)=0,1,MAX(Base_Dados!AF$5:AF$98)-MIN(Base_Dados!AF$5:AF$98)))) * AF$1)))</f>
        <v>0.51882498965659907</v>
      </c>
      <c r="AG467" s="106">
        <f>IF(INDEX(Base_Dados!AG:AG,MATCH($B467,Base_Dados!$B:$B,0))=0,0,
MAX(0, MIN(AG$1,
((INDEX(Base_Dados!AG:AG,MATCH($B467,Base_Dados!$B:$B,0))-MIN(Base_Dados!AG$5:AG$98)) /
(IF(MAX(Base_Dados!AG$5:AG$98)-MIN(Base_Dados!AG$5:AG$98)=0,1,MAX(Base_Dados!AG$5:AG$98)-MIN(Base_Dados!AG$5:AG$98)))) * AG$1)))</f>
        <v>0.73258385551050487</v>
      </c>
      <c r="AH467" s="106">
        <f>IF(INDEX(Base_Dados!AH:AH,MATCH($B467,Base_Dados!$B:$B,0))=0,0,
MAX(0, MIN(AH$1,
((INDEX(Base_Dados!AH:AH,MATCH($B467,Base_Dados!$B:$B,0))-MIN(Base_Dados!AH$5:AH$98)) /
(IF(MAX(Base_Dados!AH$5:AH$98)-MIN(Base_Dados!AH$5:AH$98)=0,1,MAX(Base_Dados!AH$5:AH$98)-MIN(Base_Dados!AH$5:AH$98)))) * AH$1)))</f>
        <v>2.051563225968394</v>
      </c>
      <c r="AI467" s="106">
        <f>IF(INDEX(Base_Dados!AI:AI,MATCH($B467,Base_Dados!$B:$B,0))=0,0,
MAX(0, MIN(AI$1,
((INDEX(Base_Dados!AI:AI,MATCH($B467,Base_Dados!$B:$B,0))-MIN(Base_Dados!AI$5:AI$98)) /
(IF(MAX(Base_Dados!AI$5:AI$98)-MIN(Base_Dados!AI$5:AI$98)=0,1,MAX(Base_Dados!AI$5:AI$98)-MIN(Base_Dados!AI$5:AI$98)))) * AI$1)))</f>
        <v>1.1785714285714286</v>
      </c>
      <c r="AJ467" s="106">
        <f>IF(INDEX(Base_Dados!AJ:AJ,MATCH($B467,Base_Dados!$B:$B,0))=0,0,
MAX(0, MIN(AJ$1,
((INDEX(Base_Dados!AJ:AJ,MATCH($B467,Base_Dados!$B:$B,0))-MIN(Base_Dados!AJ$5:AJ$98)) /
(IF(MAX(Base_Dados!AJ$5:AJ$98)-MIN(Base_Dados!AJ$5:AJ$98)=0,1,MAX(Base_Dados!AJ$5:AJ$98)-MIN(Base_Dados!AJ$5:AJ$98)))) * AJ$1)))</f>
        <v>0.88744588744588737</v>
      </c>
      <c r="AK467" s="106">
        <f>IF(INDEX(Base_Dados!AK:AK,MATCH($B467,Base_Dados!$B:$B,0))=0,0,
MAX(0, MIN(AK$1,
((INDEX(Base_Dados!AK:AK,MATCH($B467,Base_Dados!$B:$B,0))-MIN(Base_Dados!AK$5:AK$98)) /
(IF(MAX(Base_Dados!AK$5:AK$98)-MIN(Base_Dados!AK$5:AK$98)=0,1,MAX(Base_Dados!AK$5:AK$98)-MIN(Base_Dados!AK$5:AK$98)))) * AK$1)))</f>
        <v>0.18965517241379309</v>
      </c>
      <c r="AL467" s="106">
        <f>IF(INDEX(Base_Dados!AL:AL,MATCH($B467,Base_Dados!$B:$B,0))=0,0,
MAX(0, MIN(AL$1,
((INDEX(Base_Dados!AL:AL,MATCH($B467,Base_Dados!$B:$B,0))-MIN(Base_Dados!AL$5:AL$98)) /
(IF(MAX(Base_Dados!AL$5:AL$98)-MIN(Base_Dados!AL$5:AL$98)=0,1,MAX(Base_Dados!AL$5:AL$98)-MIN(Base_Dados!AL$5:AL$98)))) * AL$1)))</f>
        <v>0.88888888888888884</v>
      </c>
      <c r="AM467" s="106">
        <f>IF(INDEX(Base_Dados!AM:AM,MATCH($B467,Base_Dados!$B:$B,0))=0,0,
MAX(0, MIN(AM$1,
((INDEX(Base_Dados!AM:AM,MATCH($B467,Base_Dados!$B:$B,0))-MIN(Base_Dados!AM$5:AM$98)) /
(IF(MAX(Base_Dados!AM$5:AM$98)-MIN(Base_Dados!AM$5:AM$98)=0,1,MAX(Base_Dados!AM$5:AM$98)-MIN(Base_Dados!AM$5:AM$98)))) * AM$1)))</f>
        <v>0.50958052822371824</v>
      </c>
      <c r="AN467" s="106">
        <f>IF(INDEX(Base_Dados!AN:AN,MATCH($B467,Base_Dados!$B:$B,0))=0,0,
MAX(0, MIN(AN$1,
((INDEX(Base_Dados!AN:AN,MATCH($B467,Base_Dados!$B:$B,0))-MIN(Base_Dados!AN$5:AN$98)) /
(IF(MAX(Base_Dados!AN$5:AN$98)-MIN(Base_Dados!AN$5:AN$98)=0,1,MAX(Base_Dados!AN$5:AN$98)-MIN(Base_Dados!AN$5:AN$98)))) * AN$1)))</f>
        <v>0.41148282097649186</v>
      </c>
      <c r="AO467" s="106">
        <f>IF(INDEX(Base_Dados!AO:AO,MATCH($B467,Base_Dados!$B:$B,0))=0,0,
MAX(0, MIN(AO$1,
((INDEX(Base_Dados!AO:AO,MATCH($B467,Base_Dados!$B:$B,0))-MIN(Base_Dados!AO$5:AO$98)) /
(IF(MAX(Base_Dados!AO$5:AO$98)-MIN(Base_Dados!AO$5:AO$98)=0,1,MAX(Base_Dados!AO$5:AO$98)-MIN(Base_Dados!AO$5:AO$98)))) * AO$1)))</f>
        <v>0.11290322580645161</v>
      </c>
      <c r="AP467" s="106">
        <f>IF(INDEX(Base_Dados!AP:AP,MATCH($B467,Base_Dados!$B:$B,0))=0,0,
MAX(0, MIN(AP$1,
((INDEX(Base_Dados!AP:AP,MATCH($B467,Base_Dados!$B:$B,0))-MIN(Base_Dados!AP$5:AP$98)) /
(IF(MAX(Base_Dados!AP$5:AP$98)-MIN(Base_Dados!AP$5:AP$98)=0,1,MAX(Base_Dados!AP$5:AP$98)-MIN(Base_Dados!AP$5:AP$98)))) * AP$1)))</f>
        <v>0.27752293577981652</v>
      </c>
      <c r="AQ467" s="106">
        <f>IF(INDEX(Base_Dados!AQ:AQ,MATCH($B467,Base_Dados!$B:$B,0))=0,0,
MAX(0, MIN(AQ$1,
((INDEX(Base_Dados!AQ:AQ,MATCH($B467,Base_Dados!$B:$B,0))-MIN(Base_Dados!AQ$5:AQ$98)) /
(IF(MAX(Base_Dados!AQ$5:AQ$98)-MIN(Base_Dados!AQ$5:AQ$98)=0,1,MAX(Base_Dados!AQ$5:AQ$98)-MIN(Base_Dados!AQ$5:AQ$98)))) * AQ$1)))</f>
        <v>8.3333333333333329E-2</v>
      </c>
      <c r="AR467" s="106">
        <f>IF(INDEX(Base_Dados!AR:AR,MATCH($B467,Base_Dados!$B:$B,0))=0,0,
MAX(0, MIN(AR$1,
((INDEX(Base_Dados!AR:AR,MATCH($B467,Base_Dados!$B:$B,0))-MIN(Base_Dados!AR$5:AR$98)) /
(IF(MAX(Base_Dados!AR$5:AR$98)-MIN(Base_Dados!AR$5:AR$98)=0,1,MAX(Base_Dados!AR$5:AR$98)-MIN(Base_Dados!AR$5:AR$98)))) * AR$1)))</f>
        <v>0</v>
      </c>
      <c r="AS467" s="106">
        <f>IF(INDEX(Base_Dados!AS:AS,MATCH($B467,Base_Dados!$B:$B,0))=0,0,
MAX(0, MIN(AS$1,
((INDEX(Base_Dados!AS:AS,MATCH($B467,Base_Dados!$B:$B,0))-MIN(Base_Dados!AS$5:AS$98)) /
(IF(MAX(Base_Dados!AS$5:AS$98)-MIN(Base_Dados!AS$5:AS$98)=0,1,MAX(Base_Dados!AS$5:AS$98)-MIN(Base_Dados!AS$5:AS$98)))) * AS$1)))</f>
        <v>0.11585365853658537</v>
      </c>
      <c r="AT467" s="106">
        <f>IF(INDEX(Base_Dados!AT:AT,MATCH($B467,Base_Dados!$B:$B,0))=0,0,
MAX(0, MIN(AT$1,
((INDEX(Base_Dados!AT:AT,MATCH($B467,Base_Dados!$B:$B,0))-MIN(Base_Dados!AT$5:AT$98)) /
(IF(MAX(Base_Dados!AT$5:AT$98)-MIN(Base_Dados!AT$5:AT$98)=0,1,MAX(Base_Dados!AT$5:AT$98)-MIN(Base_Dados!AT$5:AT$98)))) * AT$1)))</f>
        <v>0</v>
      </c>
      <c r="AU467" s="106">
        <f>IF(INDEX(Base_Dados!AU:AU,MATCH($B467,Base_Dados!$B:$B,0))=0,0,
MAX(0, MIN(AU$1,
((INDEX(Base_Dados!AU:AU,MATCH($B467,Base_Dados!$B:$B,0))-MIN(Base_Dados!AU$5:AU$98)) /
(IF(MAX(Base_Dados!AU$5:AU$98)-MIN(Base_Dados!AU$5:AU$98)=0,1,MAX(Base_Dados!AU$5:AU$98)-MIN(Base_Dados!AU$5:AU$98)))) * AU$1)))</f>
        <v>0.14700374531835206</v>
      </c>
      <c r="AV467" s="106">
        <f>IF(INDEX(Base_Dados!AV:AV,MATCH($B467,Base_Dados!$B:$B,0))=0,0,
MAX(0, MIN(AV$1,
((INDEX(Base_Dados!AV:AV,MATCH($B467,Base_Dados!$B:$B,0))-MIN(Base_Dados!AV$5:AV$98)) /
(IF(MAX(Base_Dados!AV$5:AV$98)-MIN(Base_Dados!AV$5:AV$98)=0,1,MAX(Base_Dados!AV$5:AV$98)-MIN(Base_Dados!AV$5:AV$98)))) * AV$1)))</f>
        <v>9.6153846153846159E-3</v>
      </c>
      <c r="AW467" s="106">
        <f>IF(INDEX(Base_Dados!AW:AW,MATCH($B467,Base_Dados!$B:$B,0))=0,0,
MAX(0, MIN(AW$1,
((INDEX(Base_Dados!AW:AW,MATCH($B467,Base_Dados!$B:$B,0))-MIN(Base_Dados!AW$5:AW$98)) /
(IF(MAX(Base_Dados!AW$5:AW$98)-MIN(Base_Dados!AW$5:AW$98)=0,1,MAX(Base_Dados!AW$5:AW$98)-MIN(Base_Dados!AW$5:AW$98)))) * AW$1)))</f>
        <v>5.8823529411764705E-2</v>
      </c>
      <c r="AX467" s="106">
        <f>IF(INDEX(Base_Dados!AX:AX,MATCH($B467,Base_Dados!$B:$B,0))=0,0,
MAX(0, MIN(AX$1,
((INDEX(Base_Dados!AX:AX,MATCH($B467,Base_Dados!$B:$B,0))-MIN(Base_Dados!AX$5:AX$98)) /
(IF(MAX(Base_Dados!AX$5:AX$98)-MIN(Base_Dados!AX$5:AX$98)=0,1,MAX(Base_Dados!AX$5:AX$98)-MIN(Base_Dados!AX$5:AX$98)))) * AX$1)))</f>
        <v>4.6571179474405283E-2</v>
      </c>
      <c r="AY467" s="106">
        <f>IF(INDEX(Base_Dados!AY:AY,MATCH($B467,Base_Dados!$B:$B,0))=0,0,
MAX(0, MIN(AY$1,
((INDEX(Base_Dados!AY:AY,MATCH($B467,Base_Dados!$B:$B,0))-MIN(Base_Dados!AY$5:AY$98)) /
(IF(MAX(Base_Dados!AY$5:AY$98)-MIN(Base_Dados!AY$5:AY$98)=0,1,MAX(Base_Dados!AY$5:AY$98)-MIN(Base_Dados!AY$5:AY$98)))) * AY$1)))</f>
        <v>0.35113748763600394</v>
      </c>
      <c r="AZ467" s="106">
        <f>IF(INDEX(Base_Dados!AZ:AZ,MATCH($B467,Base_Dados!$B:$B,0))=0,0,
MAX(0, MIN(AZ$1,
((INDEX(Base_Dados!AZ:AZ,MATCH($B467,Base_Dados!$B:$B,0))-MIN(Base_Dados!AZ$5:AZ$98)) /
(IF(MAX(Base_Dados!AZ$5:AZ$98)-MIN(Base_Dados!AZ$5:AZ$98)=0,1,MAX(Base_Dados!AZ$5:AZ$98)-MIN(Base_Dados!AZ$5:AZ$98)))) * AZ$1)))</f>
        <v>0.28415154749199573</v>
      </c>
      <c r="BA467" s="106">
        <f>IF(INDEX(Base_Dados!BA:BA,MATCH($B467,Base_Dados!$B:$B,0))=0,0,
MAX(0, MIN(BA$1,
((INDEX(Base_Dados!BA:BA,MATCH($B467,Base_Dados!$B:$B,0))-MIN(Base_Dados!BA$5:BA$98)) /
(IF(MAX(Base_Dados!BA$5:BA$98)-MIN(Base_Dados!BA$5:BA$98)=0,1,MAX(Base_Dados!BA$5:BA$98)-MIN(Base_Dados!BA$5:BA$98)))) * BA$1)))</f>
        <v>0.24847354514975908</v>
      </c>
      <c r="BB467" s="106">
        <f>IF(INDEX(Base_Dados!BB:BB,MATCH($B467,Base_Dados!$B:$B,0))=0,0,
MAX(0, MIN(BB$1,
((INDEX(Base_Dados!BB:BB,MATCH($B467,Base_Dados!$B:$B,0))-MIN(Base_Dados!BB$5:BB$98)) /
(IF(MAX(Base_Dados!BB$5:BB$98)-MIN(Base_Dados!BB$5:BB$98)=0,1,MAX(Base_Dados!BB$5:BB$98)-MIN(Base_Dados!BB$5:BB$98)))) * BB$1)))</f>
        <v>0.26728704194459019</v>
      </c>
      <c r="BC467" s="106">
        <f>IF(INDEX(Base_Dados!BC:BC,MATCH($B467,Base_Dados!$B:$B,0))=0,0,
MAX(0, MIN(BC$1,
((INDEX(Base_Dados!BC:BC,MATCH($B467,Base_Dados!$B:$B,0))-MIN(Base_Dados!BC$5:BC$98)) /
(IF(MAX(Base_Dados!BC$5:BC$98)-MIN(Base_Dados!BC$5:BC$98)=0,1,MAX(Base_Dados!BC$5:BC$98)-MIN(Base_Dados!BC$5:BC$98)))) * BC$1)))</f>
        <v>0.24912469701050363</v>
      </c>
      <c r="BD467" s="106">
        <f>IF(INDEX(Base_Dados!BD:BD,MATCH($B467,Base_Dados!$B:$B,0))=0,0,
MAX(0, MIN(BD$1,
((INDEX(Base_Dados!BD:BD,MATCH($B467,Base_Dados!$B:$B,0))-MIN(Base_Dados!BD$5:BD$98)) /
(IF(MAX(Base_Dados!BD$5:BD$98)-MIN(Base_Dados!BD$5:BD$98)=0,1,MAX(Base_Dados!BD$5:BD$98)-MIN(Base_Dados!BD$5:BD$98)))) * BD$1)))</f>
        <v>0.22290700090021467</v>
      </c>
      <c r="BE467" s="106">
        <f>IF(INDEX(Base_Dados!BE:BE,MATCH($B467,Base_Dados!$B:$B,0))=0,0,
MAX(0, MIN(BE$1,
((INDEX(Base_Dados!BE:BE,MATCH($B467,Base_Dados!$B:$B,0))-MIN(Base_Dados!BE$5:BE$98)) /
(IF(MAX(Base_Dados!BE$5:BE$98)-MIN(Base_Dados!BE$5:BE$98)=0,1,MAX(Base_Dados!BE$5:BE$98)-MIN(Base_Dados!BE$5:BE$98)))) * BE$1)))</f>
        <v>0.19367787255393878</v>
      </c>
      <c r="BF467" s="106">
        <f>IF(INDEX(Base_Dados!BF:BF,MATCH($B467,Base_Dados!$B:$B,0))=0,0,
MAX(0, MIN(BF$1,
((INDEX(Base_Dados!BF:BF,MATCH($B467,Base_Dados!$B:$B,0))-MIN(Base_Dados!BF$5:BF$98)) /
(IF(MAX(Base_Dados!BF$5:BF$98)-MIN(Base_Dados!BF$5:BF$98)=0,1,MAX(Base_Dados!BF$5:BF$98)-MIN(Base_Dados!BF$5:BF$98)))) * BF$1)))</f>
        <v>0.12662337662337661</v>
      </c>
      <c r="BG467" s="106">
        <f>IF(INDEX(Base_Dados!BG:BG,MATCH($B467,Base_Dados!$B:$B,0))=0,0,
MAX(0, MIN(BG$1,
((INDEX(Base_Dados!BG:BG,MATCH($B467,Base_Dados!$B:$B,0))-MIN(Base_Dados!BG$5:BG$98)) /
(IF(MAX(Base_Dados!BG$5:BG$98)-MIN(Base_Dados!BG$5:BG$98)=0,1,MAX(Base_Dados!BG$5:BG$98)-MIN(Base_Dados!BG$5:BG$98)))) * BG$1)))</f>
        <v>2.6337792642140468E-2</v>
      </c>
      <c r="BH467" s="106">
        <f>IF(INDEX(Base_Dados!BH:BH,MATCH($B467,Base_Dados!$B:$B,0))=0,0,
MAX(0, MIN(BH$1,
((INDEX(Base_Dados!BH:BH,MATCH($B467,Base_Dados!$B:$B,0))-MIN(Base_Dados!BH$5:BH$98)) /
(IF(MAX(Base_Dados!BH$5:BH$98)-MIN(Base_Dados!BH$5:BH$98)=0,1,MAX(Base_Dados!BH$5:BH$98)-MIN(Base_Dados!BH$5:BH$98)))) * BH$1)))</f>
        <v>0.2857142857142857</v>
      </c>
      <c r="BI467" s="106">
        <f>IF(INDEX(Base_Dados!BI:BI,MATCH($B467,Base_Dados!$B:$B,0))=0,0,
MAX(0, MIN(BI$1,
((INDEX(Base_Dados!BI:BI,MATCH($B467,Base_Dados!$B:$B,0))-MIN(Base_Dados!BI$5:BI$98)) /
(IF(MAX(Base_Dados!BI$5:BI$98)-MIN(Base_Dados!BI$5:BI$98)=0,1,MAX(Base_Dados!BI$5:BI$98)-MIN(Base_Dados!BI$5:BI$98)))) * BI$1)))</f>
        <v>0.81435257410296413</v>
      </c>
      <c r="BJ467" s="106">
        <f>IF(INDEX(Base_Dados!BJ:BJ,MATCH($B467,Base_Dados!$B:$B,0))=0,0,
MAX(0, MIN(BJ$1,
((INDEX(Base_Dados!BJ:BJ,MATCH($B467,Base_Dados!$B:$B,0))-MIN(Base_Dados!BJ$5:BJ$98)) /
(IF(MAX(Base_Dados!BJ$5:BJ$98)-MIN(Base_Dados!BJ$5:BJ$98)=0,1,MAX(Base_Dados!BJ$5:BJ$98)-MIN(Base_Dados!BJ$5:BJ$98)))) * BJ$1)))</f>
        <v>0.37894736842105264</v>
      </c>
      <c r="BK467" s="106">
        <f>IF(INDEX(Base_Dados!BK:BK,MATCH($B467,Base_Dados!$B:$B,0))=0,0,
MAX(0, MIN(BK$1,
((INDEX(Base_Dados!BK:BK,MATCH($B467,Base_Dados!$B:$B,0))-MIN(Base_Dados!BK$5:BK$98)) /
(IF(MAX(Base_Dados!BK$5:BK$98)-MIN(Base_Dados!BK$5:BK$98)=0,1,MAX(Base_Dados!BK$5:BK$98)-MIN(Base_Dados!BK$5:BK$98)))) * BK$1)))</f>
        <v>0.2857142857142857</v>
      </c>
      <c r="BL467" s="106">
        <f>IF(INDEX(Base_Dados!BL:BL,MATCH($B467,Base_Dados!$B:$B,0))=0,0,
MAX(0, MIN(BL$1,
((INDEX(Base_Dados!BL:BL,MATCH($B467,Base_Dados!$B:$B,0))-MIN(Base_Dados!BL$5:BL$98)) /
(IF(MAX(Base_Dados!BL$5:BL$98)-MIN(Base_Dados!BL$5:BL$98)=0,1,MAX(Base_Dados!BL$5:BL$98)-MIN(Base_Dados!BL$5:BL$98)))) * BL$1)))</f>
        <v>0.44951140065146578</v>
      </c>
      <c r="BM467" s="106">
        <f>IF(INDEX(Base_Dados!BM:BM,MATCH($B467,Base_Dados!$B:$B,0))=0,0,
MAX(0, MIN(BM$1,
((INDEX(Base_Dados!BM:BM,MATCH($B467,Base_Dados!$B:$B,0))-MIN(Base_Dados!BM$5:BM$98)) /
(IF(MAX(Base_Dados!BM$5:BM$98)-MIN(Base_Dados!BM$5:BM$98)=0,1,MAX(Base_Dados!BM$5:BM$98)-MIN(Base_Dados!BM$5:BM$98)))) * BM$1)))</f>
        <v>1</v>
      </c>
      <c r="BN467" s="106">
        <f>IF(INDEX(Base_Dados!BN:BN,MATCH($B467,Base_Dados!$B:$B,0))=0,0,
MAX(0, MIN(BN$1,
((INDEX(Base_Dados!BN:BN,MATCH($B467,Base_Dados!$B:$B,0))-MIN(Base_Dados!BN$5:BN$98)) /
(IF(MAX(Base_Dados!BN$5:BN$98)-MIN(Base_Dados!BN$5:BN$98)=0,1,MAX(Base_Dados!BN$5:BN$98)-MIN(Base_Dados!BN$5:BN$98)))) * BN$1)))</f>
        <v>9.0151041120912753E-2</v>
      </c>
      <c r="BO467" s="106">
        <f>IF(INDEX(Base_Dados!BO:BO,MATCH($B467,Base_Dados!$B:$B,0))=0,0,
MAX(0, MIN(BO$1,
((INDEX(Base_Dados!BO:BO,MATCH($B467,Base_Dados!$B:$B,0))-MIN(Base_Dados!BO$5:BO$98)) /
(IF(MAX(Base_Dados!BO$5:BO$98)-MIN(Base_Dados!BO$5:BO$98)=0,1,MAX(Base_Dados!BO$5:BO$98)-MIN(Base_Dados!BO$5:BO$98)))) * BO$1)))</f>
        <v>8.6206896551724137E-3</v>
      </c>
      <c r="BP467" s="106">
        <f t="shared" si="28"/>
        <v>34.725807746916608</v>
      </c>
      <c r="BQ467" s="111">
        <f t="shared" si="29"/>
        <v>0.49859135936468585</v>
      </c>
      <c r="BR467" s="112">
        <f t="shared" si="30"/>
        <v>0.18408304588666258</v>
      </c>
      <c r="BS467" s="113">
        <f t="shared" si="31"/>
        <v>34.541724701029949</v>
      </c>
    </row>
    <row r="468" spans="1:71">
      <c r="A468" s="21">
        <v>42013</v>
      </c>
      <c r="B468" s="21" t="s">
        <v>608</v>
      </c>
      <c r="C468" s="21" t="s">
        <v>598</v>
      </c>
      <c r="D468" s="105">
        <f>IF(INDEX(Base_Dados!D:D,MATCH($B468,Base_Dados!$B:$B,0))=0,0,
MAX(0, MIN(D$1,
((INDEX(Base_Dados!D:D,MATCH($B468,Base_Dados!$B:$B,0))-MIN(Base_Dados!D$5:D$98)) /
(IF(MAX(Base_Dados!D$5:D$98)-MIN(Base_Dados!D$5:D$98)=0,1,MAX(Base_Dados!D$5:D$98)-MIN(Base_Dados!D$5:D$98)))) * D$1)))</f>
        <v>1.6271979326964496</v>
      </c>
      <c r="E468" s="106">
        <f>IF(INDEX(Base_Dados!E:E,MATCH($B468,Base_Dados!$B:$B,0))=0,0,
MAX(0, MIN(E$1,
((INDEX(Base_Dados!E:E,MATCH($B468,Base_Dados!$B:$B,0))-MIN(Base_Dados!E$5:E$98)) /
(IF(MAX(Base_Dados!E$5:E$98)-MIN(Base_Dados!E$5:E$98)=0,1,MAX(Base_Dados!E$5:E$98)-MIN(Base_Dados!E$5:E$98)))) * E$1)))</f>
        <v>0.5165246073765174</v>
      </c>
      <c r="F468" s="106">
        <f>IF(INDEX(Base_Dados!F:F,MATCH($B468,Base_Dados!$B:$B,0))=0,0,
MAX(0, MIN(F$1,
((INDEX(Base_Dados!F:F,MATCH($B468,Base_Dados!$B:$B,0))-MIN(Base_Dados!F$5:F$98)) /
(IF(MAX(Base_Dados!F$5:F$98)-MIN(Base_Dados!F$5:F$98)=0,1,MAX(Base_Dados!F$5:F$98)-MIN(Base_Dados!F$5:F$98)))) * F$1)))</f>
        <v>0.46767611886724725</v>
      </c>
      <c r="G468" s="106">
        <f>IF(INDEX(Base_Dados!G:G,MATCH($B468,Base_Dados!$B:$B,0))=0,0,
MAX(0, MIN(G$1,
((INDEX(Base_Dados!G:G,MATCH($B468,Base_Dados!$B:$B,0))-MIN(Base_Dados!G$5:G$98)) /
(IF(MAX(Base_Dados!G$5:G$98)-MIN(Base_Dados!G$5:G$98)=0,1,MAX(Base_Dados!G$5:G$98)-MIN(Base_Dados!G$5:G$98)))) * G$1)))</f>
        <v>0.41628322416499758</v>
      </c>
      <c r="H468" s="106">
        <f>IF(INDEX(Base_Dados!H:H,MATCH($B468,Base_Dados!$B:$B,0))=0,0,
MAX(0, MIN(H$1,
((INDEX(Base_Dados!H:H,MATCH($B468,Base_Dados!$B:$B,0))-MIN(Base_Dados!H$5:H$98)) /
(IF(MAX(Base_Dados!H$5:H$98)-MIN(Base_Dados!H$5:H$98)=0,1,MAX(Base_Dados!H$5:H$98)-MIN(Base_Dados!H$5:H$98)))) * H$1)))</f>
        <v>0.43302399427536392</v>
      </c>
      <c r="I468" s="106">
        <f>IF(INDEX(Base_Dados!I:I,MATCH($B468,Base_Dados!$B:$B,0))=0,0,
MAX(0, MIN(I$1,
((INDEX(Base_Dados!I:I,MATCH($B468,Base_Dados!$B:$B,0))-MIN(Base_Dados!I$5:I$98)) /
(IF(MAX(Base_Dados!I$5:I$98)-MIN(Base_Dados!I$5:I$98)=0,1,MAX(Base_Dados!I$5:I$98)-MIN(Base_Dados!I$5:I$98)))) * I$1)))</f>
        <v>0.52050731994536292</v>
      </c>
      <c r="J468" s="106">
        <f>IF(INDEX(Base_Dados!J:J,MATCH($B468,Base_Dados!$B:$B,0))=0,0,
MAX(0, MIN(J$1,
((INDEX(Base_Dados!J:J,MATCH($B468,Base_Dados!$B:$B,0))-MIN(Base_Dados!J$5:J$98)) /
(IF(MAX(Base_Dados!J$5:J$98)-MIN(Base_Dados!J$5:J$98)=0,1,MAX(Base_Dados!J$5:J$98)-MIN(Base_Dados!J$5:J$98)))) * J$1)))</f>
        <v>0.60675752209851674</v>
      </c>
      <c r="K468" s="106">
        <f>IF(INDEX(Base_Dados!K:K,MATCH($B468,Base_Dados!$B:$B,0))=0,0,
MAX(0, MIN(K$1,
((INDEX(Base_Dados!K:K,MATCH($B468,Base_Dados!$B:$B,0))-MIN(Base_Dados!K$5:K$98)) /
(IF(MAX(Base_Dados!K$5:K$98)-MIN(Base_Dados!K$5:K$98)=0,1,MAX(Base_Dados!K$5:K$98)-MIN(Base_Dados!K$5:K$98)))) * K$1)))</f>
        <v>0.60293492844364938</v>
      </c>
      <c r="L468" s="106">
        <f>IF(INDEX(Base_Dados!L:L,MATCH($B468,Base_Dados!$B:$B,0))=0,0,
MAX(0, MIN(L$1,
((INDEX(Base_Dados!L:L,MATCH($B468,Base_Dados!$B:$B,0))-MIN(Base_Dados!L$5:L$98)) /
(IF(MAX(Base_Dados!L$5:L$98)-MIN(Base_Dados!L$5:L$98)=0,1,MAX(Base_Dados!L$5:L$98)-MIN(Base_Dados!L$5:L$98)))) * L$1)))</f>
        <v>0.69558169372248646</v>
      </c>
      <c r="M468" s="106">
        <f>IF(INDEX(Base_Dados!M:M,MATCH($B468,Base_Dados!$B:$B,0))=0,0,
MAX(0, MIN(M$1,
((INDEX(Base_Dados!M:M,MATCH($B468,Base_Dados!$B:$B,0))-MIN(Base_Dados!M$5:M$98)) /
(IF(MAX(Base_Dados!M$5:M$98)-MIN(Base_Dados!M$5:M$98)=0,1,MAX(Base_Dados!M$5:M$98)-MIN(Base_Dados!M$5:M$98)))) * M$1)))</f>
        <v>0.7355102040816327</v>
      </c>
      <c r="N468" s="106">
        <f>IF(INDEX(Base_Dados!N:N,MATCH($B468,Base_Dados!$B:$B,0))=0,0,
MAX(0, MIN(N$1,
((INDEX(Base_Dados!N:N,MATCH($B468,Base_Dados!$B:$B,0))-MIN(Base_Dados!N$5:N$98)) /
(IF(MAX(Base_Dados!N$5:N$98)-MIN(Base_Dados!N$5:N$98)=0,1,MAX(Base_Dados!N$5:N$98)-MIN(Base_Dados!N$5:N$98)))) * N$1)))</f>
        <v>0.7235059572403838</v>
      </c>
      <c r="O468" s="106">
        <f>IF(INDEX(Base_Dados!O:O,MATCH($B468,Base_Dados!$B:$B,0))=0,0,
MAX(0, MIN(O$1,
((INDEX(Base_Dados!O:O,MATCH($B468,Base_Dados!$B:$B,0))-MIN(Base_Dados!O$5:O$98)) /
(IF(MAX(Base_Dados!O$5:O$98)-MIN(Base_Dados!O$5:O$98)=0,1,MAX(Base_Dados!O$5:O$98)-MIN(Base_Dados!O$5:O$98)))) * O$1)))</f>
        <v>0.7368303695858186</v>
      </c>
      <c r="P468" s="106">
        <f>IF(INDEX(Base_Dados!P:P,MATCH($B468,Base_Dados!$B:$B,0))=0,0,
MAX(0, MIN(P$1,
((INDEX(Base_Dados!P:P,MATCH($B468,Base_Dados!$B:$B,0))-MIN(Base_Dados!P$5:P$98)) /
(IF(MAX(Base_Dados!P$5:P$98)-MIN(Base_Dados!P$5:P$98)=0,1,MAX(Base_Dados!P$5:P$98)-MIN(Base_Dados!P$5:P$98)))) * P$1)))</f>
        <v>1.2011305336241591</v>
      </c>
      <c r="Q468" s="106">
        <f>IF(INDEX(Base_Dados!Q:Q,MATCH($B468,Base_Dados!$B:$B,0))=0,0,
MAX(0, MIN(Q$1,
((INDEX(Base_Dados!Q:Q,MATCH($B468,Base_Dados!$B:$B,0))-MIN(Base_Dados!Q$5:Q$98)) /
(IF(MAX(Base_Dados!Q$5:Q$98)-MIN(Base_Dados!Q$5:Q$98)=0,1,MAX(Base_Dados!Q$5:Q$98)-MIN(Base_Dados!Q$5:Q$98)))) * Q$1)))</f>
        <v>1.037070191143173</v>
      </c>
      <c r="R468" s="106">
        <f>IF(INDEX(Base_Dados!R:R,MATCH($B468,Base_Dados!$B:$B,0))=0,0,
MAX(0, MIN(R$1,
((INDEX(Base_Dados!R:R,MATCH($B468,Base_Dados!$B:$B,0))-MIN(Base_Dados!R$5:R$98)) /
(IF(MAX(Base_Dados!R$5:R$98)-MIN(Base_Dados!R$5:R$98)=0,1,MAX(Base_Dados!R$5:R$98)-MIN(Base_Dados!R$5:R$98)))) * R$1)))</f>
        <v>0.63578490528436837</v>
      </c>
      <c r="S468" s="106">
        <f>IF(INDEX(Base_Dados!S:S,MATCH($B468,Base_Dados!$B:$B,0))=0,0,
MAX(0, MIN(S$1,
((INDEX(Base_Dados!S:S,MATCH($B468,Base_Dados!$B:$B,0))-MIN(Base_Dados!S$5:S$98)) /
(IF(MAX(Base_Dados!S$5:S$98)-MIN(Base_Dados!S$5:S$98)=0,1,MAX(Base_Dados!S$5:S$98)-MIN(Base_Dados!S$5:S$98)))) * S$1)))</f>
        <v>0.97202875758256579</v>
      </c>
      <c r="T468" s="106">
        <f>IF(INDEX(Base_Dados!T:T,MATCH($B468,Base_Dados!$B:$B,0))=0,0,
MAX(0, MIN(T$1,
((INDEX(Base_Dados!T:T,MATCH($B468,Base_Dados!$B:$B,0))-MIN(Base_Dados!T$5:T$98)) /
(IF(MAX(Base_Dados!T$5:T$98)-MIN(Base_Dados!T$5:T$98)=0,1,MAX(Base_Dados!T$5:T$98)-MIN(Base_Dados!T$5:T$98)))) * T$1)))</f>
        <v>1.3959996238798813</v>
      </c>
      <c r="U468" s="106">
        <f>IF(INDEX(Base_Dados!U:U,MATCH($B468,Base_Dados!$B:$B,0))=0,0,
MAX(0, MIN(U$1,
((INDEX(Base_Dados!U:U,MATCH($B468,Base_Dados!$B:$B,0))-MIN(Base_Dados!U$5:U$98)) /
(IF(MAX(Base_Dados!U$5:U$98)-MIN(Base_Dados!U$5:U$98)=0,1,MAX(Base_Dados!U$5:U$98)-MIN(Base_Dados!U$5:U$98)))) * U$1)))</f>
        <v>0.83594156230902283</v>
      </c>
      <c r="V468" s="106">
        <f>IF(INDEX(Base_Dados!V:V,MATCH($B468,Base_Dados!$B:$B,0))=0,0,
MAX(0, MIN(V$1,
((INDEX(Base_Dados!V:V,MATCH($B468,Base_Dados!$B:$B,0))-MIN(Base_Dados!V$5:V$98)) /
(IF(MAX(Base_Dados!V$5:V$98)-MIN(Base_Dados!V$5:V$98)=0,1,MAX(Base_Dados!V$5:V$98)-MIN(Base_Dados!V$5:V$98)))) * V$1)))</f>
        <v>1.2046045257824178</v>
      </c>
      <c r="W468" s="106">
        <f>IF(INDEX(Base_Dados!W:W,MATCH($B468,Base_Dados!$B:$B,0))=0,0,
MAX(0, MIN(W$1,
((INDEX(Base_Dados!W:W,MATCH($B468,Base_Dados!$B:$B,0))-MIN(Base_Dados!W$5:W$98)) /
(IF(MAX(Base_Dados!W$5:W$98)-MIN(Base_Dados!W$5:W$98)=0,1,MAX(Base_Dados!W$5:W$98)-MIN(Base_Dados!W$5:W$98)))) * W$1)))</f>
        <v>2.4787477364357549</v>
      </c>
      <c r="X468" s="106">
        <f>IF(INDEX(Base_Dados!X:X,MATCH($B468,Base_Dados!$B:$B,0))=0,0,
MAX(0, MIN(X$1,
((INDEX(Base_Dados!X:X,MATCH($B468,Base_Dados!$B:$B,0))-MIN(Base_Dados!X$5:X$98)) /
(IF(MAX(Base_Dados!X$5:X$98)-MIN(Base_Dados!X$5:X$98)=0,1,MAX(Base_Dados!X$5:X$98)-MIN(Base_Dados!X$5:X$98)))) * X$1)))</f>
        <v>0.54661016949152541</v>
      </c>
      <c r="Y468" s="106">
        <f>IF(INDEX(Base_Dados!Y:Y,MATCH($B468,Base_Dados!$B:$B,0))=0,0,
MAX(0, MIN(Y$1,
((INDEX(Base_Dados!Y:Y,MATCH($B468,Base_Dados!$B:$B,0))-MIN(Base_Dados!Y$5:Y$98)) /
(IF(MAX(Base_Dados!Y$5:Y$98)-MIN(Base_Dados!Y$5:Y$98)=0,1,MAX(Base_Dados!Y$5:Y$98)-MIN(Base_Dados!Y$5:Y$98)))) * Y$1)))</f>
        <v>0.20955882352941177</v>
      </c>
      <c r="Z468" s="106">
        <f>IF(INDEX(Base_Dados!Z:Z,MATCH($B468,Base_Dados!$B:$B,0))=0,0,
MAX(0, MIN(Z$1,
((INDEX(Base_Dados!Z:Z,MATCH($B468,Base_Dados!$B:$B,0))-MIN(Base_Dados!Z$5:Z$98)) /
(IF(MAX(Base_Dados!Z$5:Z$98)-MIN(Base_Dados!Z$5:Z$98)=0,1,MAX(Base_Dados!Z$5:Z$98)-MIN(Base_Dados!Z$5:Z$98)))) * Z$1)))</f>
        <v>0.37142857142857144</v>
      </c>
      <c r="AA468" s="106">
        <f>IF(INDEX(Base_Dados!AA:AA,MATCH($B468,Base_Dados!$B:$B,0))=0,0,
MAX(0, MIN(AA$1,
((INDEX(Base_Dados!AA:AA,MATCH($B468,Base_Dados!$B:$B,0))-MIN(Base_Dados!AA$5:AA$98)) /
(IF(MAX(Base_Dados!AA$5:AA$98)-MIN(Base_Dados!AA$5:AA$98)=0,1,MAX(Base_Dados!AA$5:AA$98)-MIN(Base_Dados!AA$5:AA$98)))) * AA$1)))</f>
        <v>0.36713286713286714</v>
      </c>
      <c r="AB468" s="106">
        <f>IF(INDEX(Base_Dados!AB:AB,MATCH($B468,Base_Dados!$B:$B,0))=0,0,
MAX(0, MIN(AB$1,
((INDEX(Base_Dados!AB:AB,MATCH($B468,Base_Dados!$B:$B,0))-MIN(Base_Dados!AB$5:AB$98)) /
(IF(MAX(Base_Dados!AB$5:AB$98)-MIN(Base_Dados!AB$5:AB$98)=0,1,MAX(Base_Dados!AB$5:AB$98)-MIN(Base_Dados!AB$5:AB$98)))) * AB$1)))</f>
        <v>0.41243822028150812</v>
      </c>
      <c r="AC468" s="106">
        <f>IF(INDEX(Base_Dados!AC:AC,MATCH($B468,Base_Dados!$B:$B,0))=0,0,
MAX(0, MIN(AC$1,
((INDEX(Base_Dados!AC:AC,MATCH($B468,Base_Dados!$B:$B,0))-MIN(Base_Dados!AC$5:AC$98)) /
(IF(MAX(Base_Dados!AC$5:AC$98)-MIN(Base_Dados!AC$5:AC$98)=0,1,MAX(Base_Dados!AC$5:AC$98)-MIN(Base_Dados!AC$5:AC$98)))) * AC$1)))</f>
        <v>0.79027148776257472</v>
      </c>
      <c r="AD468" s="106">
        <f>IF(INDEX(Base_Dados!AD:AD,MATCH($B468,Base_Dados!$B:$B,0))=0,0,
MAX(0, MIN(AD$1,
((INDEX(Base_Dados!AD:AD,MATCH($B468,Base_Dados!$B:$B,0))-MIN(Base_Dados!AD$5:AD$98)) /
(IF(MAX(Base_Dados!AD$5:AD$98)-MIN(Base_Dados!AD$5:AD$98)=0,1,MAX(Base_Dados!AD$5:AD$98)-MIN(Base_Dados!AD$5:AD$98)))) * AD$1)))</f>
        <v>0.61686141103387071</v>
      </c>
      <c r="AE468" s="106">
        <f>IF(INDEX(Base_Dados!AE:AE,MATCH($B468,Base_Dados!$B:$B,0))=0,0,
MAX(0, MIN(AE$1,
((INDEX(Base_Dados!AE:AE,MATCH($B468,Base_Dados!$B:$B,0))-MIN(Base_Dados!AE$5:AE$98)) /
(IF(MAX(Base_Dados!AE$5:AE$98)-MIN(Base_Dados!AE$5:AE$98)=0,1,MAX(Base_Dados!AE$5:AE$98)-MIN(Base_Dados!AE$5:AE$98)))) * AE$1)))</f>
        <v>0.38633683302171723</v>
      </c>
      <c r="AF468" s="106">
        <f>IF(INDEX(Base_Dados!AF:AF,MATCH($B468,Base_Dados!$B:$B,0))=0,0,
MAX(0, MIN(AF$1,
((INDEX(Base_Dados!AF:AF,MATCH($B468,Base_Dados!$B:$B,0))-MIN(Base_Dados!AF$5:AF$98)) /
(IF(MAX(Base_Dados!AF$5:AF$98)-MIN(Base_Dados!AF$5:AF$98)=0,1,MAX(Base_Dados!AF$5:AF$98)-MIN(Base_Dados!AF$5:AF$98)))) * AF$1)))</f>
        <v>0.53850043672137171</v>
      </c>
      <c r="AG468" s="106">
        <f>IF(INDEX(Base_Dados!AG:AG,MATCH($B468,Base_Dados!$B:$B,0))=0,0,
MAX(0, MIN(AG$1,
((INDEX(Base_Dados!AG:AG,MATCH($B468,Base_Dados!$B:$B,0))-MIN(Base_Dados!AG$5:AG$98)) /
(IF(MAX(Base_Dados!AG$5:AG$98)-MIN(Base_Dados!AG$5:AG$98)=0,1,MAX(Base_Dados!AG$5:AG$98)-MIN(Base_Dados!AG$5:AG$98)))) * AG$1)))</f>
        <v>1.037070191143173</v>
      </c>
      <c r="AH468" s="106">
        <f>IF(INDEX(Base_Dados!AH:AH,MATCH($B468,Base_Dados!$B:$B,0))=0,0,
MAX(0, MIN(AH$1,
((INDEX(Base_Dados!AH:AH,MATCH($B468,Base_Dados!$B:$B,0))-MIN(Base_Dados!AH$5:AH$98)) /
(IF(MAX(Base_Dados!AH$5:AH$98)-MIN(Base_Dados!AH$5:AH$98)=0,1,MAX(Base_Dados!AH$5:AH$98)-MIN(Base_Dados!AH$5:AH$98)))) * AH$1)))</f>
        <v>2.3152073266007895</v>
      </c>
      <c r="AI468" s="106">
        <f>IF(INDEX(Base_Dados!AI:AI,MATCH($B468,Base_Dados!$B:$B,0))=0,0,
MAX(0, MIN(AI$1,
((INDEX(Base_Dados!AI:AI,MATCH($B468,Base_Dados!$B:$B,0))-MIN(Base_Dados!AI$5:AI$98)) /
(IF(MAX(Base_Dados!AI$5:AI$98)-MIN(Base_Dados!AI$5:AI$98)=0,1,MAX(Base_Dados!AI$5:AI$98)-MIN(Base_Dados!AI$5:AI$98)))) * AI$1)))</f>
        <v>0.5357142857142857</v>
      </c>
      <c r="AJ468" s="106">
        <f>IF(INDEX(Base_Dados!AJ:AJ,MATCH($B468,Base_Dados!$B:$B,0))=0,0,
MAX(0, MIN(AJ$1,
((INDEX(Base_Dados!AJ:AJ,MATCH($B468,Base_Dados!$B:$B,0))-MIN(Base_Dados!AJ$5:AJ$98)) /
(IF(MAX(Base_Dados!AJ$5:AJ$98)-MIN(Base_Dados!AJ$5:AJ$98)=0,1,MAX(Base_Dados!AJ$5:AJ$98)-MIN(Base_Dados!AJ$5:AJ$98)))) * AJ$1)))</f>
        <v>1.6547619047619047</v>
      </c>
      <c r="AK468" s="106">
        <f>IF(INDEX(Base_Dados!AK:AK,MATCH($B468,Base_Dados!$B:$B,0))=0,0,
MAX(0, MIN(AK$1,
((INDEX(Base_Dados!AK:AK,MATCH($B468,Base_Dados!$B:$B,0))-MIN(Base_Dados!AK$5:AK$98)) /
(IF(MAX(Base_Dados!AK$5:AK$98)-MIN(Base_Dados!AK$5:AK$98)=0,1,MAX(Base_Dados!AK$5:AK$98)-MIN(Base_Dados!AK$5:AK$98)))) * AK$1)))</f>
        <v>0.27011494252873564</v>
      </c>
      <c r="AL468" s="106">
        <f>IF(INDEX(Base_Dados!AL:AL,MATCH($B468,Base_Dados!$B:$B,0))=0,0,
MAX(0, MIN(AL$1,
((INDEX(Base_Dados!AL:AL,MATCH($B468,Base_Dados!$B:$B,0))-MIN(Base_Dados!AL$5:AL$98)) /
(IF(MAX(Base_Dados!AL$5:AL$98)-MIN(Base_Dados!AL$5:AL$98)=0,1,MAX(Base_Dados!AL$5:AL$98)-MIN(Base_Dados!AL$5:AL$98)))) * AL$1)))</f>
        <v>0.33333333333333331</v>
      </c>
      <c r="AM468" s="106">
        <f>IF(INDEX(Base_Dados!AM:AM,MATCH($B468,Base_Dados!$B:$B,0))=0,0,
MAX(0, MIN(AM$1,
((INDEX(Base_Dados!AM:AM,MATCH($B468,Base_Dados!$B:$B,0))-MIN(Base_Dados!AM$5:AM$98)) /
(IF(MAX(Base_Dados!AM$5:AM$98)-MIN(Base_Dados!AM$5:AM$98)=0,1,MAX(Base_Dados!AM$5:AM$98)-MIN(Base_Dados!AM$5:AM$98)))) * AM$1)))</f>
        <v>0.43190056965302953</v>
      </c>
      <c r="AN468" s="106">
        <f>IF(INDEX(Base_Dados!AN:AN,MATCH($B468,Base_Dados!$B:$B,0))=0,0,
MAX(0, MIN(AN$1,
((INDEX(Base_Dados!AN:AN,MATCH($B468,Base_Dados!$B:$B,0))-MIN(Base_Dados!AN$5:AN$98)) /
(IF(MAX(Base_Dados!AN$5:AN$98)-MIN(Base_Dados!AN$5:AN$98)=0,1,MAX(Base_Dados!AN$5:AN$98)-MIN(Base_Dados!AN$5:AN$98)))) * AN$1)))</f>
        <v>0.49957907006864394</v>
      </c>
      <c r="AO468" s="106">
        <f>IF(INDEX(Base_Dados!AO:AO,MATCH($B468,Base_Dados!$B:$B,0))=0,0,
MAX(0, MIN(AO$1,
((INDEX(Base_Dados!AO:AO,MATCH($B468,Base_Dados!$B:$B,0))-MIN(Base_Dados!AO$5:AO$98)) /
(IF(MAX(Base_Dados!AO$5:AO$98)-MIN(Base_Dados!AO$5:AO$98)=0,1,MAX(Base_Dados!AO$5:AO$98)-MIN(Base_Dados!AO$5:AO$98)))) * AO$1)))</f>
        <v>6.4516129032258063E-2</v>
      </c>
      <c r="AP468" s="106">
        <f>IF(INDEX(Base_Dados!AP:AP,MATCH($B468,Base_Dados!$B:$B,0))=0,0,
MAX(0, MIN(AP$1,
((INDEX(Base_Dados!AP:AP,MATCH($B468,Base_Dados!$B:$B,0))-MIN(Base_Dados!AP$5:AP$98)) /
(IF(MAX(Base_Dados!AP$5:AP$98)-MIN(Base_Dados!AP$5:AP$98)=0,1,MAX(Base_Dados!AP$5:AP$98)-MIN(Base_Dados!AP$5:AP$98)))) * AP$1)))</f>
        <v>4.8165137614678902E-2</v>
      </c>
      <c r="AQ468" s="106">
        <f>IF(INDEX(Base_Dados!AQ:AQ,MATCH($B468,Base_Dados!$B:$B,0))=0,0,
MAX(0, MIN(AQ$1,
((INDEX(Base_Dados!AQ:AQ,MATCH($B468,Base_Dados!$B:$B,0))-MIN(Base_Dados!AQ$5:AQ$98)) /
(IF(MAX(Base_Dados!AQ$5:AQ$98)-MIN(Base_Dados!AQ$5:AQ$98)=0,1,MAX(Base_Dados!AQ$5:AQ$98)-MIN(Base_Dados!AQ$5:AQ$98)))) * AQ$1)))</f>
        <v>0.11666666666666667</v>
      </c>
      <c r="AR468" s="106">
        <f>IF(INDEX(Base_Dados!AR:AR,MATCH($B468,Base_Dados!$B:$B,0))=0,0,
MAX(0, MIN(AR$1,
((INDEX(Base_Dados!AR:AR,MATCH($B468,Base_Dados!$B:$B,0))-MIN(Base_Dados!AR$5:AR$98)) /
(IF(MAX(Base_Dados!AR$5:AR$98)-MIN(Base_Dados!AR$5:AR$98)=0,1,MAX(Base_Dados!AR$5:AR$98)-MIN(Base_Dados!AR$5:AR$98)))) * AR$1)))</f>
        <v>0.11290322580645161</v>
      </c>
      <c r="AS468" s="106">
        <f>IF(INDEX(Base_Dados!AS:AS,MATCH($B468,Base_Dados!$B:$B,0))=0,0,
MAX(0, MIN(AS$1,
((INDEX(Base_Dados!AS:AS,MATCH($B468,Base_Dados!$B:$B,0))-MIN(Base_Dados!AS$5:AS$98)) /
(IF(MAX(Base_Dados!AS$5:AS$98)-MIN(Base_Dados!AS$5:AS$98)=0,1,MAX(Base_Dados!AS$5:AS$98)-MIN(Base_Dados!AS$5:AS$98)))) * AS$1)))</f>
        <v>6.7073170731707321E-2</v>
      </c>
      <c r="AT468" s="106">
        <f>IF(INDEX(Base_Dados!AT:AT,MATCH($B468,Base_Dados!$B:$B,0))=0,0,
MAX(0, MIN(AT$1,
((INDEX(Base_Dados!AT:AT,MATCH($B468,Base_Dados!$B:$B,0))-MIN(Base_Dados!AT$5:AT$98)) /
(IF(MAX(Base_Dados!AT$5:AT$98)-MIN(Base_Dados!AT$5:AT$98)=0,1,MAX(Base_Dados!AT$5:AT$98)-MIN(Base_Dados!AT$5:AT$98)))) * AT$1)))</f>
        <v>7.1428571428571425E-2</v>
      </c>
      <c r="AU468" s="106">
        <f>IF(INDEX(Base_Dados!AU:AU,MATCH($B468,Base_Dados!$B:$B,0))=0,0,
MAX(0, MIN(AU$1,
((INDEX(Base_Dados!AU:AU,MATCH($B468,Base_Dados!$B:$B,0))-MIN(Base_Dados!AU$5:AU$98)) /
(IF(MAX(Base_Dados!AU$5:AU$98)-MIN(Base_Dados!AU$5:AU$98)=0,1,MAX(Base_Dados!AU$5:AU$98)-MIN(Base_Dados!AU$5:AU$98)))) * AU$1)))</f>
        <v>4.2134831460674156E-2</v>
      </c>
      <c r="AV468" s="106">
        <f>IF(INDEX(Base_Dados!AV:AV,MATCH($B468,Base_Dados!$B:$B,0))=0,0,
MAX(0, MIN(AV$1,
((INDEX(Base_Dados!AV:AV,MATCH($B468,Base_Dados!$B:$B,0))-MIN(Base_Dados!AV$5:AV$98)) /
(IF(MAX(Base_Dados!AV$5:AV$98)-MIN(Base_Dados!AV$5:AV$98)=0,1,MAX(Base_Dados!AV$5:AV$98)-MIN(Base_Dados!AV$5:AV$98)))) * AV$1)))</f>
        <v>6.7307692307692304E-2</v>
      </c>
      <c r="AW468" s="106">
        <f>IF(INDEX(Base_Dados!AW:AW,MATCH($B468,Base_Dados!$B:$B,0))=0,0,
MAX(0, MIN(AW$1,
((INDEX(Base_Dados!AW:AW,MATCH($B468,Base_Dados!$B:$B,0))-MIN(Base_Dados!AW$5:AW$98)) /
(IF(MAX(Base_Dados!AW$5:AW$98)-MIN(Base_Dados!AW$5:AW$98)=0,1,MAX(Base_Dados!AW$5:AW$98)-MIN(Base_Dados!AW$5:AW$98)))) * AW$1)))</f>
        <v>0.13235294117647059</v>
      </c>
      <c r="AX468" s="106">
        <f>IF(INDEX(Base_Dados!AX:AX,MATCH($B468,Base_Dados!$B:$B,0))=0,0,
MAX(0, MIN(AX$1,
((INDEX(Base_Dados!AX:AX,MATCH($B468,Base_Dados!$B:$B,0))-MIN(Base_Dados!AX$5:AX$98)) /
(IF(MAX(Base_Dados!AX$5:AX$98)-MIN(Base_Dados!AX$5:AX$98)=0,1,MAX(Base_Dados!AX$5:AX$98)-MIN(Base_Dados!AX$5:AX$98)))) * AX$1)))</f>
        <v>5.2459081519148264E-2</v>
      </c>
      <c r="AY468" s="106">
        <f>IF(INDEX(Base_Dados!AY:AY,MATCH($B468,Base_Dados!$B:$B,0))=0,0,
MAX(0, MIN(AY$1,
((INDEX(Base_Dados!AY:AY,MATCH($B468,Base_Dados!$B:$B,0))-MIN(Base_Dados!AY$5:AY$98)) /
(IF(MAX(Base_Dados!AY$5:AY$98)-MIN(Base_Dados!AY$5:AY$98)=0,1,MAX(Base_Dados!AY$5:AY$98)-MIN(Base_Dados!AY$5:AY$98)))) * AY$1)))</f>
        <v>0.45565446752390371</v>
      </c>
      <c r="AZ468" s="106">
        <f>IF(INDEX(Base_Dados!AZ:AZ,MATCH($B468,Base_Dados!$B:$B,0))=0,0,
MAX(0, MIN(AZ$1,
((INDEX(Base_Dados!AZ:AZ,MATCH($B468,Base_Dados!$B:$B,0))-MIN(Base_Dados!AZ$5:AZ$98)) /
(IF(MAX(Base_Dados!AZ$5:AZ$98)-MIN(Base_Dados!AZ$5:AZ$98)=0,1,MAX(Base_Dados!AZ$5:AZ$98)-MIN(Base_Dados!AZ$5:AZ$98)))) * AZ$1)))</f>
        <v>0.5</v>
      </c>
      <c r="BA468" s="106">
        <f>IF(INDEX(Base_Dados!BA:BA,MATCH($B468,Base_Dados!$B:$B,0))=0,0,
MAX(0, MIN(BA$1,
((INDEX(Base_Dados!BA:BA,MATCH($B468,Base_Dados!$B:$B,0))-MIN(Base_Dados!BA$5:BA$98)) /
(IF(MAX(Base_Dados!BA$5:BA$98)-MIN(Base_Dados!BA$5:BA$98)=0,1,MAX(Base_Dados!BA$5:BA$98)-MIN(Base_Dados!BA$5:BA$98)))) * BA$1)))</f>
        <v>0.24185705721707854</v>
      </c>
      <c r="BB468" s="106">
        <f>IF(INDEX(Base_Dados!BB:BB,MATCH($B468,Base_Dados!$B:$B,0))=0,0,
MAX(0, MIN(BB$1,
((INDEX(Base_Dados!BB:BB,MATCH($B468,Base_Dados!$B:$B,0))-MIN(Base_Dados!BB$5:BB$98)) /
(IF(MAX(Base_Dados!BB$5:BB$98)-MIN(Base_Dados!BB$5:BB$98)=0,1,MAX(Base_Dados!BB$5:BB$98)-MIN(Base_Dados!BB$5:BB$98)))) * BB$1)))</f>
        <v>0.43835735263919817</v>
      </c>
      <c r="BC468" s="106">
        <f>IF(INDEX(Base_Dados!BC:BC,MATCH($B468,Base_Dados!$B:$B,0))=0,0,
MAX(0, MIN(BC$1,
((INDEX(Base_Dados!BC:BC,MATCH($B468,Base_Dados!$B:$B,0))-MIN(Base_Dados!BC$5:BC$98)) /
(IF(MAX(Base_Dados!BC$5:BC$98)-MIN(Base_Dados!BC$5:BC$98)=0,1,MAX(Base_Dados!BC$5:BC$98)-MIN(Base_Dados!BC$5:BC$98)))) * BC$1)))</f>
        <v>0.18744950175060598</v>
      </c>
      <c r="BD468" s="106">
        <f>IF(INDEX(Base_Dados!BD:BD,MATCH($B468,Base_Dados!$B:$B,0))=0,0,
MAX(0, MIN(BD$1,
((INDEX(Base_Dados!BD:BD,MATCH($B468,Base_Dados!$B:$B,0))-MIN(Base_Dados!BD$5:BD$98)) /
(IF(MAX(Base_Dados!BD$5:BD$98)-MIN(Base_Dados!BD$5:BD$98)=0,1,MAX(Base_Dados!BD$5:BD$98)-MIN(Base_Dados!BD$5:BD$98)))) * BD$1)))</f>
        <v>0.15040509659995846</v>
      </c>
      <c r="BE468" s="106">
        <f>IF(INDEX(Base_Dados!BE:BE,MATCH($B468,Base_Dados!$B:$B,0))=0,0,
MAX(0, MIN(BE$1,
((INDEX(Base_Dados!BE:BE,MATCH($B468,Base_Dados!$B:$B,0))-MIN(Base_Dados!BE$5:BE$98)) /
(IF(MAX(Base_Dados!BE$5:BE$98)-MIN(Base_Dados!BE$5:BE$98)=0,1,MAX(Base_Dados!BE$5:BE$98)-MIN(Base_Dados!BE$5:BE$98)))) * BE$1)))</f>
        <v>7.6266934269944811E-2</v>
      </c>
      <c r="BF468" s="106">
        <f>IF(INDEX(Base_Dados!BF:BF,MATCH($B468,Base_Dados!$B:$B,0))=0,0,
MAX(0, MIN(BF$1,
((INDEX(Base_Dados!BF:BF,MATCH($B468,Base_Dados!$B:$B,0))-MIN(Base_Dados!BF$5:BF$98)) /
(IF(MAX(Base_Dados!BF$5:BF$98)-MIN(Base_Dados!BF$5:BF$98)=0,1,MAX(Base_Dados!BF$5:BF$98)-MIN(Base_Dados!BF$5:BF$98)))) * BF$1)))</f>
        <v>0.14123376623376624</v>
      </c>
      <c r="BG468" s="106">
        <f>IF(INDEX(Base_Dados!BG:BG,MATCH($B468,Base_Dados!$B:$B,0))=0,0,
MAX(0, MIN(BG$1,
((INDEX(Base_Dados!BG:BG,MATCH($B468,Base_Dados!$B:$B,0))-MIN(Base_Dados!BG$5:BG$98)) /
(IF(MAX(Base_Dados!BG$5:BG$98)-MIN(Base_Dados!BG$5:BG$98)=0,1,MAX(Base_Dados!BG$5:BG$98)-MIN(Base_Dados!BG$5:BG$98)))) * BG$1)))</f>
        <v>4.306020066889632E-2</v>
      </c>
      <c r="BH468" s="106">
        <f>IF(INDEX(Base_Dados!BH:BH,MATCH($B468,Base_Dados!$B:$B,0))=0,0,
MAX(0, MIN(BH$1,
((INDEX(Base_Dados!BH:BH,MATCH($B468,Base_Dados!$B:$B,0))-MIN(Base_Dados!BH$5:BH$98)) /
(IF(MAX(Base_Dados!BH$5:BH$98)-MIN(Base_Dados!BH$5:BH$98)=0,1,MAX(Base_Dados!BH$5:BH$98)-MIN(Base_Dados!BH$5:BH$98)))) * BH$1)))</f>
        <v>0.42857142857142855</v>
      </c>
      <c r="BI468" s="106">
        <f>IF(INDEX(Base_Dados!BI:BI,MATCH($B468,Base_Dados!$B:$B,0))=0,0,
MAX(0, MIN(BI$1,
((INDEX(Base_Dados!BI:BI,MATCH($B468,Base_Dados!$B:$B,0))-MIN(Base_Dados!BI$5:BI$98)) /
(IF(MAX(Base_Dados!BI$5:BI$98)-MIN(Base_Dados!BI$5:BI$98)=0,1,MAX(Base_Dados!BI$5:BI$98)-MIN(Base_Dados!BI$5:BI$98)))) * BI$1)))</f>
        <v>0.71762870514820598</v>
      </c>
      <c r="BJ468" s="106">
        <f>IF(INDEX(Base_Dados!BJ:BJ,MATCH($B468,Base_Dados!$B:$B,0))=0,0,
MAX(0, MIN(BJ$1,
((INDEX(Base_Dados!BJ:BJ,MATCH($B468,Base_Dados!$B:$B,0))-MIN(Base_Dados!BJ$5:BJ$98)) /
(IF(MAX(Base_Dados!BJ$5:BJ$98)-MIN(Base_Dados!BJ$5:BJ$98)=0,1,MAX(Base_Dados!BJ$5:BJ$98)-MIN(Base_Dados!BJ$5:BJ$98)))) * BJ$1)))</f>
        <v>0.42105263157894735</v>
      </c>
      <c r="BK468" s="106">
        <f>IF(INDEX(Base_Dados!BK:BK,MATCH($B468,Base_Dados!$B:$B,0))=0,0,
MAX(0, MIN(BK$1,
((INDEX(Base_Dados!BK:BK,MATCH($B468,Base_Dados!$B:$B,0))-MIN(Base_Dados!BK$5:BK$98)) /
(IF(MAX(Base_Dados!BK$5:BK$98)-MIN(Base_Dados!BK$5:BK$98)=0,1,MAX(Base_Dados!BK$5:BK$98)-MIN(Base_Dados!BK$5:BK$98)))) * BK$1)))</f>
        <v>0.375</v>
      </c>
      <c r="BL468" s="106">
        <f>IF(INDEX(Base_Dados!BL:BL,MATCH($B468,Base_Dados!$B:$B,0))=0,0,
MAX(0, MIN(BL$1,
((INDEX(Base_Dados!BL:BL,MATCH($B468,Base_Dados!$B:$B,0))-MIN(Base_Dados!BL$5:BL$98)) /
(IF(MAX(Base_Dados!BL$5:BL$98)-MIN(Base_Dados!BL$5:BL$98)=0,1,MAX(Base_Dados!BL$5:BL$98)-MIN(Base_Dados!BL$5:BL$98)))) * BL$1)))</f>
        <v>0.47394136807817588</v>
      </c>
      <c r="BM468" s="106">
        <f>IF(INDEX(Base_Dados!BM:BM,MATCH($B468,Base_Dados!$B:$B,0))=0,0,
MAX(0, MIN(BM$1,
((INDEX(Base_Dados!BM:BM,MATCH($B468,Base_Dados!$B:$B,0))-MIN(Base_Dados!BM$5:BM$98)) /
(IF(MAX(Base_Dados!BM$5:BM$98)-MIN(Base_Dados!BM$5:BM$98)=0,1,MAX(Base_Dados!BM$5:BM$98)-MIN(Base_Dados!BM$5:BM$98)))) * BM$1)))</f>
        <v>1</v>
      </c>
      <c r="BN468" s="106">
        <f>IF(INDEX(Base_Dados!BN:BN,MATCH($B468,Base_Dados!$B:$B,0))=0,0,
MAX(0, MIN(BN$1,
((INDEX(Base_Dados!BN:BN,MATCH($B468,Base_Dados!$B:$B,0))-MIN(Base_Dados!BN$5:BN$98)) /
(IF(MAX(Base_Dados!BN$5:BN$98)-MIN(Base_Dados!BN$5:BN$98)=0,1,MAX(Base_Dados!BN$5:BN$98)-MIN(Base_Dados!BN$5:BN$98)))) * BN$1)))</f>
        <v>0.16686799792211932</v>
      </c>
      <c r="BO468" s="106">
        <f>IF(INDEX(Base_Dados!BO:BO,MATCH($B468,Base_Dados!$B:$B,0))=0,0,
MAX(0, MIN(BO$1,
((INDEX(Base_Dados!BO:BO,MATCH($B468,Base_Dados!$B:$B,0))-MIN(Base_Dados!BO$5:BO$98)) /
(IF(MAX(Base_Dados!BO$5:BO$98)-MIN(Base_Dados!BO$5:BO$98)=0,1,MAX(Base_Dados!BO$5:BO$98)-MIN(Base_Dados!BO$5:BO$98)))) * BO$1)))</f>
        <v>4.3103448275862072E-2</v>
      </c>
      <c r="BP468" s="106">
        <f t="shared" si="28"/>
        <v>35.795919556969494</v>
      </c>
      <c r="BQ468" s="111">
        <f t="shared" si="29"/>
        <v>0.50586273310600127</v>
      </c>
      <c r="BR468" s="112">
        <f t="shared" si="30"/>
        <v>0.191354419627978</v>
      </c>
      <c r="BS468" s="113">
        <f t="shared" si="31"/>
        <v>35.604565137341517</v>
      </c>
    </row>
    <row r="469" spans="1:71">
      <c r="A469" s="21">
        <v>42014</v>
      </c>
      <c r="B469" s="21" t="s">
        <v>609</v>
      </c>
      <c r="C469" s="21" t="s">
        <v>598</v>
      </c>
      <c r="D469" s="105">
        <f>IF(INDEX(Base_Dados!D:D,MATCH($B469,Base_Dados!$B:$B,0))=0,0,
MAX(0, MIN(D$1,
((INDEX(Base_Dados!D:D,MATCH($B469,Base_Dados!$B:$B,0))-MIN(Base_Dados!D$5:D$98)) /
(IF(MAX(Base_Dados!D$5:D$98)-MIN(Base_Dados!D$5:D$98)=0,1,MAX(Base_Dados!D$5:D$98)-MIN(Base_Dados!D$5:D$98)))) * D$1)))</f>
        <v>9.0001525422791079E-2</v>
      </c>
      <c r="E469" s="106">
        <f>IF(INDEX(Base_Dados!E:E,MATCH($B469,Base_Dados!$B:$B,0))=0,0,
MAX(0, MIN(E$1,
((INDEX(Base_Dados!E:E,MATCH($B469,Base_Dados!$B:$B,0))-MIN(Base_Dados!E$5:E$98)) /
(IF(MAX(Base_Dados!E$5:E$98)-MIN(Base_Dados!E$5:E$98)=0,1,MAX(Base_Dados!E$5:E$98)-MIN(Base_Dados!E$5:E$98)))) * E$1)))</f>
        <v>1.8255568047307973E-2</v>
      </c>
      <c r="F469" s="106">
        <f>IF(INDEX(Base_Dados!F:F,MATCH($B469,Base_Dados!$B:$B,0))=0,0,
MAX(0, MIN(F$1,
((INDEX(Base_Dados!F:F,MATCH($B469,Base_Dados!$B:$B,0))-MIN(Base_Dados!F$5:F$98)) /
(IF(MAX(Base_Dados!F$5:F$98)-MIN(Base_Dados!F$5:F$98)=0,1,MAX(Base_Dados!F$5:F$98)-MIN(Base_Dados!F$5:F$98)))) * F$1)))</f>
        <v>1.5869117563712617E-2</v>
      </c>
      <c r="G469" s="106">
        <f>IF(INDEX(Base_Dados!G:G,MATCH($B469,Base_Dados!$B:$B,0))=0,0,
MAX(0, MIN(G$1,
((INDEX(Base_Dados!G:G,MATCH($B469,Base_Dados!$B:$B,0))-MIN(Base_Dados!G$5:G$98)) /
(IF(MAX(Base_Dados!G$5:G$98)-MIN(Base_Dados!G$5:G$98)=0,1,MAX(Base_Dados!G$5:G$98)-MIN(Base_Dados!G$5:G$98)))) * G$1)))</f>
        <v>1.347010952922283E-2</v>
      </c>
      <c r="H469" s="106">
        <f>IF(INDEX(Base_Dados!H:H,MATCH($B469,Base_Dados!$B:$B,0))=0,0,
MAX(0, MIN(H$1,
((INDEX(Base_Dados!H:H,MATCH($B469,Base_Dados!$B:$B,0))-MIN(Base_Dados!H$5:H$98)) /
(IF(MAX(Base_Dados!H$5:H$98)-MIN(Base_Dados!H$5:H$98)=0,1,MAX(Base_Dados!H$5:H$98)-MIN(Base_Dados!H$5:H$98)))) * H$1)))</f>
        <v>1.4472595541045193E-2</v>
      </c>
      <c r="I469" s="106">
        <f>IF(INDEX(Base_Dados!I:I,MATCH($B469,Base_Dados!$B:$B,0))=0,0,
MAX(0, MIN(I$1,
((INDEX(Base_Dados!I:I,MATCH($B469,Base_Dados!$B:$B,0))-MIN(Base_Dados!I$5:I$98)) /
(IF(MAX(Base_Dados!I$5:I$98)-MIN(Base_Dados!I$5:I$98)=0,1,MAX(Base_Dados!I$5:I$98)-MIN(Base_Dados!I$5:I$98)))) * I$1)))</f>
        <v>2.3725151908078026E-2</v>
      </c>
      <c r="J469" s="106">
        <f>IF(INDEX(Base_Dados!J:J,MATCH($B469,Base_Dados!$B:$B,0))=0,0,
MAX(0, MIN(J$1,
((INDEX(Base_Dados!J:J,MATCH($B469,Base_Dados!$B:$B,0))-MIN(Base_Dados!J$5:J$98)) /
(IF(MAX(Base_Dados!J$5:J$98)-MIN(Base_Dados!J$5:J$98)=0,1,MAX(Base_Dados!J$5:J$98)-MIN(Base_Dados!J$5:J$98)))) * J$1)))</f>
        <v>3.3737427324018382E-2</v>
      </c>
      <c r="K469" s="106">
        <f>IF(INDEX(Base_Dados!K:K,MATCH($B469,Base_Dados!$B:$B,0))=0,0,
MAX(0, MIN(K$1,
((INDEX(Base_Dados!K:K,MATCH($B469,Base_Dados!$B:$B,0))-MIN(Base_Dados!K$5:K$98)) /
(IF(MAX(Base_Dados!K$5:K$98)-MIN(Base_Dados!K$5:K$98)=0,1,MAX(Base_Dados!K$5:K$98)-MIN(Base_Dados!K$5:K$98)))) * K$1)))</f>
        <v>3.6320438282647582E-2</v>
      </c>
      <c r="L469" s="106">
        <f>IF(INDEX(Base_Dados!L:L,MATCH($B469,Base_Dados!$B:$B,0))=0,0,
MAX(0, MIN(L$1,
((INDEX(Base_Dados!L:L,MATCH($B469,Base_Dados!$B:$B,0))-MIN(Base_Dados!L$5:L$98)) /
(IF(MAX(Base_Dados!L$5:L$98)-MIN(Base_Dados!L$5:L$98)=0,1,MAX(Base_Dados!L$5:L$98)-MIN(Base_Dados!L$5:L$98)))) * L$1)))</f>
        <v>5.4401020259213451E-2</v>
      </c>
      <c r="M469" s="106">
        <f>IF(INDEX(Base_Dados!M:M,MATCH($B469,Base_Dados!$B:$B,0))=0,0,
MAX(0, MIN(M$1,
((INDEX(Base_Dados!M:M,MATCH($B469,Base_Dados!$B:$B,0))-MIN(Base_Dados!M$5:M$98)) /
(IF(MAX(Base_Dados!M$5:M$98)-MIN(Base_Dados!M$5:M$98)=0,1,MAX(Base_Dados!M$5:M$98)-MIN(Base_Dados!M$5:M$98)))) * M$1)))</f>
        <v>5.6373177842565597E-2</v>
      </c>
      <c r="N469" s="106">
        <f>IF(INDEX(Base_Dados!N:N,MATCH($B469,Base_Dados!$B:$B,0))=0,0,
MAX(0, MIN(N$1,
((INDEX(Base_Dados!N:N,MATCH($B469,Base_Dados!$B:$B,0))-MIN(Base_Dados!N$5:N$98)) /
(IF(MAX(Base_Dados!N$5:N$98)-MIN(Base_Dados!N$5:N$98)=0,1,MAX(Base_Dados!N$5:N$98)-MIN(Base_Dados!N$5:N$98)))) * N$1)))</f>
        <v>6.0601758184550221E-2</v>
      </c>
      <c r="O469" s="106">
        <f>IF(INDEX(Base_Dados!O:O,MATCH($B469,Base_Dados!$B:$B,0))=0,0,
MAX(0, MIN(O$1,
((INDEX(Base_Dados!O:O,MATCH($B469,Base_Dados!$B:$B,0))-MIN(Base_Dados!O$5:O$98)) /
(IF(MAX(Base_Dados!O$5:O$98)-MIN(Base_Dados!O$5:O$98)=0,1,MAX(Base_Dados!O$5:O$98)-MIN(Base_Dados!O$5:O$98)))) * O$1)))</f>
        <v>7.0349517810357323E-2</v>
      </c>
      <c r="P469" s="106">
        <f>IF(INDEX(Base_Dados!P:P,MATCH($B469,Base_Dados!$B:$B,0))=0,0,
MAX(0, MIN(P$1,
((INDEX(Base_Dados!P:P,MATCH($B469,Base_Dados!$B:$B,0))-MIN(Base_Dados!P$5:P$98)) /
(IF(MAX(Base_Dados!P$5:P$98)-MIN(Base_Dados!P$5:P$98)=0,1,MAX(Base_Dados!P$5:P$98)-MIN(Base_Dados!P$5:P$98)))) * P$1)))</f>
        <v>5.6514865430106129E-2</v>
      </c>
      <c r="Q469" s="106">
        <f>IF(INDEX(Base_Dados!Q:Q,MATCH($B469,Base_Dados!$B:$B,0))=0,0,
MAX(0, MIN(Q$1,
((INDEX(Base_Dados!Q:Q,MATCH($B469,Base_Dados!$B:$B,0))-MIN(Base_Dados!Q$5:Q$98)) /
(IF(MAX(Base_Dados!Q$5:Q$98)-MIN(Base_Dados!Q$5:Q$98)=0,1,MAX(Base_Dados!Q$5:Q$98)-MIN(Base_Dados!Q$5:Q$98)))) * Q$1)))</f>
        <v>1.7245010794586908E-2</v>
      </c>
      <c r="R469" s="106">
        <f>IF(INDEX(Base_Dados!R:R,MATCH($B469,Base_Dados!$B:$B,0))=0,0,
MAX(0, MIN(R$1,
((INDEX(Base_Dados!R:R,MATCH($B469,Base_Dados!$B:$B,0))-MIN(Base_Dados!R$5:R$98)) /
(IF(MAX(Base_Dados!R$5:R$98)-MIN(Base_Dados!R$5:R$98)=0,1,MAX(Base_Dados!R$5:R$98)-MIN(Base_Dados!R$5:R$98)))) * R$1)))</f>
        <v>1.7891345504467301E-2</v>
      </c>
      <c r="S469" s="106">
        <f>IF(INDEX(Base_Dados!S:S,MATCH($B469,Base_Dados!$B:$B,0))=0,0,
MAX(0, MIN(S$1,
((INDEX(Base_Dados!S:S,MATCH($B469,Base_Dados!$B:$B,0))-MIN(Base_Dados!S$5:S$98)) /
(IF(MAX(Base_Dados!S$5:S$98)-MIN(Base_Dados!S$5:S$98)=0,1,MAX(Base_Dados!S$5:S$98)-MIN(Base_Dados!S$5:S$98)))) * S$1)))</f>
        <v>4.7779525200329506E-2</v>
      </c>
      <c r="T469" s="106">
        <f>IF(INDEX(Base_Dados!T:T,MATCH($B469,Base_Dados!$B:$B,0))=0,0,
MAX(0, MIN(T$1,
((INDEX(Base_Dados!T:T,MATCH($B469,Base_Dados!$B:$B,0))-MIN(Base_Dados!T$5:T$98)) /
(IF(MAX(Base_Dados!T$5:T$98)-MIN(Base_Dados!T$5:T$98)=0,1,MAX(Base_Dados!T$5:T$98)-MIN(Base_Dados!T$5:T$98)))) * T$1)))</f>
        <v>0.95672001724616318</v>
      </c>
      <c r="U469" s="106">
        <f>IF(INDEX(Base_Dados!U:U,MATCH($B469,Base_Dados!$B:$B,0))=0,0,
MAX(0, MIN(U$1,
((INDEX(Base_Dados!U:U,MATCH($B469,Base_Dados!$B:$B,0))-MIN(Base_Dados!U$5:U$98)) /
(IF(MAX(Base_Dados!U$5:U$98)-MIN(Base_Dados!U$5:U$98)=0,1,MAX(Base_Dados!U$5:U$98)-MIN(Base_Dados!U$5:U$98)))) * U$1)))</f>
        <v>1.0964541258169551</v>
      </c>
      <c r="V469" s="106">
        <f>IF(INDEX(Base_Dados!V:V,MATCH($B469,Base_Dados!$B:$B,0))=0,0,
MAX(0, MIN(V$1,
((INDEX(Base_Dados!V:V,MATCH($B469,Base_Dados!$B:$B,0))-MIN(Base_Dados!V$5:V$98)) /
(IF(MAX(Base_Dados!V$5:V$98)-MIN(Base_Dados!V$5:V$98)=0,1,MAX(Base_Dados!V$5:V$98)-MIN(Base_Dados!V$5:V$98)))) * V$1)))</f>
        <v>2.2096413858228758E-2</v>
      </c>
      <c r="W469" s="106">
        <f>IF(INDEX(Base_Dados!W:W,MATCH($B469,Base_Dados!$B:$B,0))=0,0,
MAX(0, MIN(W$1,
((INDEX(Base_Dados!W:W,MATCH($B469,Base_Dados!$B:$B,0))-MIN(Base_Dados!W$5:W$98)) /
(IF(MAX(Base_Dados!W$5:W$98)-MIN(Base_Dados!W$5:W$98)=0,1,MAX(Base_Dados!W$5:W$98)-MIN(Base_Dados!W$5:W$98)))) * W$1)))</f>
        <v>2.44593144325128</v>
      </c>
      <c r="X469" s="106">
        <f>IF(INDEX(Base_Dados!X:X,MATCH($B469,Base_Dados!$B:$B,0))=0,0,
MAX(0, MIN(X$1,
((INDEX(Base_Dados!X:X,MATCH($B469,Base_Dados!$B:$B,0))-MIN(Base_Dados!X$5:X$98)) /
(IF(MAX(Base_Dados!X$5:X$98)-MIN(Base_Dados!X$5:X$98)=0,1,MAX(Base_Dados!X$5:X$98)-MIN(Base_Dados!X$5:X$98)))) * X$1)))</f>
        <v>0</v>
      </c>
      <c r="Y469" s="106">
        <f>IF(INDEX(Base_Dados!Y:Y,MATCH($B469,Base_Dados!$B:$B,0))=0,0,
MAX(0, MIN(Y$1,
((INDEX(Base_Dados!Y:Y,MATCH($B469,Base_Dados!$B:$B,0))-MIN(Base_Dados!Y$5:Y$98)) /
(IF(MAX(Base_Dados!Y$5:Y$98)-MIN(Base_Dados!Y$5:Y$98)=0,1,MAX(Base_Dados!Y$5:Y$98)-MIN(Base_Dados!Y$5:Y$98)))) * Y$1)))</f>
        <v>0</v>
      </c>
      <c r="Z469" s="106">
        <f>IF(INDEX(Base_Dados!Z:Z,MATCH($B469,Base_Dados!$B:$B,0))=0,0,
MAX(0, MIN(Z$1,
((INDEX(Base_Dados!Z:Z,MATCH($B469,Base_Dados!$B:$B,0))-MIN(Base_Dados!Z$5:Z$98)) /
(IF(MAX(Base_Dados!Z$5:Z$98)-MIN(Base_Dados!Z$5:Z$98)=0,1,MAX(Base_Dados!Z$5:Z$98)-MIN(Base_Dados!Z$5:Z$98)))) * Z$1)))</f>
        <v>0</v>
      </c>
      <c r="AA469" s="106">
        <f>IF(INDEX(Base_Dados!AA:AA,MATCH($B469,Base_Dados!$B:$B,0))=0,0,
MAX(0, MIN(AA$1,
((INDEX(Base_Dados!AA:AA,MATCH($B469,Base_Dados!$B:$B,0))-MIN(Base_Dados!AA$5:AA$98)) /
(IF(MAX(Base_Dados!AA$5:AA$98)-MIN(Base_Dados!AA$5:AA$98)=0,1,MAX(Base_Dados!AA$5:AA$98)-MIN(Base_Dados!AA$5:AA$98)))) * AA$1)))</f>
        <v>0</v>
      </c>
      <c r="AB469" s="106">
        <f>IF(INDEX(Base_Dados!AB:AB,MATCH($B469,Base_Dados!$B:$B,0))=0,0,
MAX(0, MIN(AB$1,
((INDEX(Base_Dados!AB:AB,MATCH($B469,Base_Dados!$B:$B,0))-MIN(Base_Dados!AB$5:AB$98)) /
(IF(MAX(Base_Dados!AB$5:AB$98)-MIN(Base_Dados!AB$5:AB$98)=0,1,MAX(Base_Dados!AB$5:AB$98)-MIN(Base_Dados!AB$5:AB$98)))) * AB$1)))</f>
        <v>0.22981152502337482</v>
      </c>
      <c r="AC469" s="106">
        <f>IF(INDEX(Base_Dados!AC:AC,MATCH($B469,Base_Dados!$B:$B,0))=0,0,
MAX(0, MIN(AC$1,
((INDEX(Base_Dados!AC:AC,MATCH($B469,Base_Dados!$B:$B,0))-MIN(Base_Dados!AC$5:AC$98)) /
(IF(MAX(Base_Dados!AC$5:AC$98)-MIN(Base_Dados!AC$5:AC$98)=0,1,MAX(Base_Dados!AC$5:AC$98)-MIN(Base_Dados!AC$5:AC$98)))) * AC$1)))</f>
        <v>3.877192137213336E-2</v>
      </c>
      <c r="AD469" s="106">
        <f>IF(INDEX(Base_Dados!AD:AD,MATCH($B469,Base_Dados!$B:$B,0))=0,0,
MAX(0, MIN(AD$1,
((INDEX(Base_Dados!AD:AD,MATCH($B469,Base_Dados!$B:$B,0))-MIN(Base_Dados!AD$5:AD$98)) /
(IF(MAX(Base_Dados!AD$5:AD$98)-MIN(Base_Dados!AD$5:AD$98)=0,1,MAX(Base_Dados!AD$5:AD$98)-MIN(Base_Dados!AD$5:AD$98)))) * AD$1)))</f>
        <v>2.2585416358526844E-2</v>
      </c>
      <c r="AE469" s="106">
        <f>IF(INDEX(Base_Dados!AE:AE,MATCH($B469,Base_Dados!$B:$B,0))=0,0,
MAX(0, MIN(AE$1,
((INDEX(Base_Dados!AE:AE,MATCH($B469,Base_Dados!$B:$B,0))-MIN(Base_Dados!AE$5:AE$98)) /
(IF(MAX(Base_Dados!AE$5:AE$98)-MIN(Base_Dados!AE$5:AE$98)=0,1,MAX(Base_Dados!AE$5:AE$98)-MIN(Base_Dados!AE$5:AE$98)))) * AE$1)))</f>
        <v>8.3273407162375943E-3</v>
      </c>
      <c r="AF469" s="106">
        <f>IF(INDEX(Base_Dados!AF:AF,MATCH($B469,Base_Dados!$B:$B,0))=0,0,
MAX(0, MIN(AF$1,
((INDEX(Base_Dados!AF:AF,MATCH($B469,Base_Dados!$B:$B,0))-MIN(Base_Dados!AF$5:AF$98)) /
(IF(MAX(Base_Dados!AF$5:AF$98)-MIN(Base_Dados!AF$5:AF$98)=0,1,MAX(Base_Dados!AF$5:AF$98)-MIN(Base_Dados!AF$5:AF$98)))) * AF$1)))</f>
        <v>9.7457821909621659E-3</v>
      </c>
      <c r="AG469" s="106">
        <f>IF(INDEX(Base_Dados!AG:AG,MATCH($B469,Base_Dados!$B:$B,0))=0,0,
MAX(0, MIN(AG$1,
((INDEX(Base_Dados!AG:AG,MATCH($B469,Base_Dados!$B:$B,0))-MIN(Base_Dados!AG$5:AG$98)) /
(IF(MAX(Base_Dados!AG$5:AG$98)-MIN(Base_Dados!AG$5:AG$98)=0,1,MAX(Base_Dados!AG$5:AG$98)-MIN(Base_Dados!AG$5:AG$98)))) * AG$1)))</f>
        <v>1.7245010794586908E-2</v>
      </c>
      <c r="AH469" s="106">
        <f>IF(INDEX(Base_Dados!AH:AH,MATCH($B469,Base_Dados!$B:$B,0))=0,0,
MAX(0, MIN(AH$1,
((INDEX(Base_Dados!AH:AH,MATCH($B469,Base_Dados!$B:$B,0))-MIN(Base_Dados!AH$5:AH$98)) /
(IF(MAX(Base_Dados!AH$5:AH$98)-MIN(Base_Dados!AH$5:AH$98)=0,1,MAX(Base_Dados!AH$5:AH$98)-MIN(Base_Dados!AH$5:AH$98)))) * AH$1)))</f>
        <v>1.7091997803483758</v>
      </c>
      <c r="AI469" s="106">
        <f>IF(INDEX(Base_Dados!AI:AI,MATCH($B469,Base_Dados!$B:$B,0))=0,0,
MAX(0, MIN(AI$1,
((INDEX(Base_Dados!AI:AI,MATCH($B469,Base_Dados!$B:$B,0))-MIN(Base_Dados!AI$5:AI$98)) /
(IF(MAX(Base_Dados!AI$5:AI$98)-MIN(Base_Dados!AI$5:AI$98)=0,1,MAX(Base_Dados!AI$5:AI$98)-MIN(Base_Dados!AI$5:AI$98)))) * AI$1)))</f>
        <v>0.14285714285714285</v>
      </c>
      <c r="AJ469" s="106">
        <f>IF(INDEX(Base_Dados!AJ:AJ,MATCH($B469,Base_Dados!$B:$B,0))=0,0,
MAX(0, MIN(AJ$1,
((INDEX(Base_Dados!AJ:AJ,MATCH($B469,Base_Dados!$B:$B,0))-MIN(Base_Dados!AJ$5:AJ$98)) /
(IF(MAX(Base_Dados!AJ$5:AJ$98)-MIN(Base_Dados!AJ$5:AJ$98)=0,1,MAX(Base_Dados!AJ$5:AJ$98)-MIN(Base_Dados!AJ$5:AJ$98)))) * AJ$1)))</f>
        <v>0.20833333333333331</v>
      </c>
      <c r="AK469" s="106">
        <f>IF(INDEX(Base_Dados!AK:AK,MATCH($B469,Base_Dados!$B:$B,0))=0,0,
MAX(0, MIN(AK$1,
((INDEX(Base_Dados!AK:AK,MATCH($B469,Base_Dados!$B:$B,0))-MIN(Base_Dados!AK$5:AK$98)) /
(IF(MAX(Base_Dados!AK$5:AK$98)-MIN(Base_Dados!AK$5:AK$98)=0,1,MAX(Base_Dados!AK$5:AK$98)-MIN(Base_Dados!AK$5:AK$98)))) * AK$1)))</f>
        <v>9.1954022988505746E-3</v>
      </c>
      <c r="AL469" s="106">
        <f>IF(INDEX(Base_Dados!AL:AL,MATCH($B469,Base_Dados!$B:$B,0))=0,0,
MAX(0, MIN(AL$1,
((INDEX(Base_Dados!AL:AL,MATCH($B469,Base_Dados!$B:$B,0))-MIN(Base_Dados!AL$5:AL$98)) /
(IF(MAX(Base_Dados!AL$5:AL$98)-MIN(Base_Dados!AL$5:AL$98)=0,1,MAX(Base_Dados!AL$5:AL$98)-MIN(Base_Dados!AL$5:AL$98)))) * AL$1)))</f>
        <v>0</v>
      </c>
      <c r="AM469" s="106">
        <f>IF(INDEX(Base_Dados!AM:AM,MATCH($B469,Base_Dados!$B:$B,0))=0,0,
MAX(0, MIN(AM$1,
((INDEX(Base_Dados!AM:AM,MATCH($B469,Base_Dados!$B:$B,0))-MIN(Base_Dados!AM$5:AM$98)) /
(IF(MAX(Base_Dados!AM$5:AM$98)-MIN(Base_Dados!AM$5:AM$98)=0,1,MAX(Base_Dados!AM$5:AM$98)-MIN(Base_Dados!AM$5:AM$98)))) * AM$1)))</f>
        <v>1.4500258933195235E-2</v>
      </c>
      <c r="AN469" s="106">
        <f>IF(INDEX(Base_Dados!AN:AN,MATCH($B469,Base_Dados!$B:$B,0))=0,0,
MAX(0, MIN(AN$1,
((INDEX(Base_Dados!AN:AN,MATCH($B469,Base_Dados!$B:$B,0))-MIN(Base_Dados!AN$5:AN$98)) /
(IF(MAX(Base_Dados!AN$5:AN$98)-MIN(Base_Dados!AN$5:AN$98)=0,1,MAX(Base_Dados!AN$5:AN$98)-MIN(Base_Dados!AN$5:AN$98)))) * AN$1)))</f>
        <v>0.14919354838709675</v>
      </c>
      <c r="AO469" s="106">
        <f>IF(INDEX(Base_Dados!AO:AO,MATCH($B469,Base_Dados!$B:$B,0))=0,0,
MAX(0, MIN(AO$1,
((INDEX(Base_Dados!AO:AO,MATCH($B469,Base_Dados!$B:$B,0))-MIN(Base_Dados!AO$5:AO$98)) /
(IF(MAX(Base_Dados!AO$5:AO$98)-MIN(Base_Dados!AO$5:AO$98)=0,1,MAX(Base_Dados!AO$5:AO$98)-MIN(Base_Dados!AO$5:AO$98)))) * AO$1)))</f>
        <v>0</v>
      </c>
      <c r="AP469" s="106">
        <f>IF(INDEX(Base_Dados!AP:AP,MATCH($B469,Base_Dados!$B:$B,0))=0,0,
MAX(0, MIN(AP$1,
((INDEX(Base_Dados!AP:AP,MATCH($B469,Base_Dados!$B:$B,0))-MIN(Base_Dados!AP$5:AP$98)) /
(IF(MAX(Base_Dados!AP$5:AP$98)-MIN(Base_Dados!AP$5:AP$98)=0,1,MAX(Base_Dados!AP$5:AP$98)-MIN(Base_Dados!AP$5:AP$98)))) * AP$1)))</f>
        <v>4.5871559633027525E-3</v>
      </c>
      <c r="AQ469" s="106">
        <f>IF(INDEX(Base_Dados!AQ:AQ,MATCH($B469,Base_Dados!$B:$B,0))=0,0,
MAX(0, MIN(AQ$1,
((INDEX(Base_Dados!AQ:AQ,MATCH($B469,Base_Dados!$B:$B,0))-MIN(Base_Dados!AQ$5:AQ$98)) /
(IF(MAX(Base_Dados!AQ$5:AQ$98)-MIN(Base_Dados!AQ$5:AQ$98)=0,1,MAX(Base_Dados!AQ$5:AQ$98)-MIN(Base_Dados!AQ$5:AQ$98)))) * AQ$1)))</f>
        <v>0</v>
      </c>
      <c r="AR469" s="106">
        <f>IF(INDEX(Base_Dados!AR:AR,MATCH($B469,Base_Dados!$B:$B,0))=0,0,
MAX(0, MIN(AR$1,
((INDEX(Base_Dados!AR:AR,MATCH($B469,Base_Dados!$B:$B,0))-MIN(Base_Dados!AR$5:AR$98)) /
(IF(MAX(Base_Dados!AR$5:AR$98)-MIN(Base_Dados!AR$5:AR$98)=0,1,MAX(Base_Dados!AR$5:AR$98)-MIN(Base_Dados!AR$5:AR$98)))) * AR$1)))</f>
        <v>0</v>
      </c>
      <c r="AS469" s="106">
        <f>IF(INDEX(Base_Dados!AS:AS,MATCH($B469,Base_Dados!$B:$B,0))=0,0,
MAX(0, MIN(AS$1,
((INDEX(Base_Dados!AS:AS,MATCH($B469,Base_Dados!$B:$B,0))-MIN(Base_Dados!AS$5:AS$98)) /
(IF(MAX(Base_Dados!AS$5:AS$98)-MIN(Base_Dados!AS$5:AS$98)=0,1,MAX(Base_Dados!AS$5:AS$98)-MIN(Base_Dados!AS$5:AS$98)))) * AS$1)))</f>
        <v>0</v>
      </c>
      <c r="AT469" s="106">
        <f>IF(INDEX(Base_Dados!AT:AT,MATCH($B469,Base_Dados!$B:$B,0))=0,0,
MAX(0, MIN(AT$1,
((INDEX(Base_Dados!AT:AT,MATCH($B469,Base_Dados!$B:$B,0))-MIN(Base_Dados!AT$5:AT$98)) /
(IF(MAX(Base_Dados!AT$5:AT$98)-MIN(Base_Dados!AT$5:AT$98)=0,1,MAX(Base_Dados!AT$5:AT$98)-MIN(Base_Dados!AT$5:AT$98)))) * AT$1)))</f>
        <v>0</v>
      </c>
      <c r="AU469" s="106">
        <f>IF(INDEX(Base_Dados!AU:AU,MATCH($B469,Base_Dados!$B:$B,0))=0,0,
MAX(0, MIN(AU$1,
((INDEX(Base_Dados!AU:AU,MATCH($B469,Base_Dados!$B:$B,0))-MIN(Base_Dados!AU$5:AU$98)) /
(IF(MAX(Base_Dados!AU$5:AU$98)-MIN(Base_Dados!AU$5:AU$98)=0,1,MAX(Base_Dados!AU$5:AU$98)-MIN(Base_Dados!AU$5:AU$98)))) * AU$1)))</f>
        <v>5.6179775280898875E-3</v>
      </c>
      <c r="AV469" s="106">
        <f>IF(INDEX(Base_Dados!AV:AV,MATCH($B469,Base_Dados!$B:$B,0))=0,0,
MAX(0, MIN(AV$1,
((INDEX(Base_Dados!AV:AV,MATCH($B469,Base_Dados!$B:$B,0))-MIN(Base_Dados!AV$5:AV$98)) /
(IF(MAX(Base_Dados!AV$5:AV$98)-MIN(Base_Dados!AV$5:AV$98)=0,1,MAX(Base_Dados!AV$5:AV$98)-MIN(Base_Dados!AV$5:AV$98)))) * AV$1)))</f>
        <v>0</v>
      </c>
      <c r="AW469" s="106">
        <f>IF(INDEX(Base_Dados!AW:AW,MATCH($B469,Base_Dados!$B:$B,0))=0,0,
MAX(0, MIN(AW$1,
((INDEX(Base_Dados!AW:AW,MATCH($B469,Base_Dados!$B:$B,0))-MIN(Base_Dados!AW$5:AW$98)) /
(IF(MAX(Base_Dados!AW$5:AW$98)-MIN(Base_Dados!AW$5:AW$98)=0,1,MAX(Base_Dados!AW$5:AW$98)-MIN(Base_Dados!AW$5:AW$98)))) * AW$1)))</f>
        <v>0</v>
      </c>
      <c r="AX469" s="106">
        <f>IF(INDEX(Base_Dados!AX:AX,MATCH($B469,Base_Dados!$B:$B,0))=0,0,
MAX(0, MIN(AX$1,
((INDEX(Base_Dados!AX:AX,MATCH($B469,Base_Dados!$B:$B,0))-MIN(Base_Dados!AX$5:AX$98)) /
(IF(MAX(Base_Dados!AX$5:AX$98)-MIN(Base_Dados!AX$5:AX$98)=0,1,MAX(Base_Dados!AX$5:AX$98)-MIN(Base_Dados!AX$5:AX$98)))) * AX$1)))</f>
        <v>4.3778801843317977E-2</v>
      </c>
      <c r="AY469" s="106">
        <f>IF(INDEX(Base_Dados!AY:AY,MATCH($B469,Base_Dados!$B:$B,0))=0,0,
MAX(0, MIN(AY$1,
((INDEX(Base_Dados!AY:AY,MATCH($B469,Base_Dados!$B:$B,0))-MIN(Base_Dados!AY$5:AY$98)) /
(IF(MAX(Base_Dados!AY$5:AY$98)-MIN(Base_Dados!AY$5:AY$98)=0,1,MAX(Base_Dados!AY$5:AY$98)-MIN(Base_Dados!AY$5:AY$98)))) * AY$1)))</f>
        <v>1.1539729640619849E-2</v>
      </c>
      <c r="AZ469" s="106">
        <f>IF(INDEX(Base_Dados!AZ:AZ,MATCH($B469,Base_Dados!$B:$B,0))=0,0,
MAX(0, MIN(AZ$1,
((INDEX(Base_Dados!AZ:AZ,MATCH($B469,Base_Dados!$B:$B,0))-MIN(Base_Dados!AZ$5:AZ$98)) /
(IF(MAX(Base_Dados!AZ$5:AZ$98)-MIN(Base_Dados!AZ$5:AZ$98)=0,1,MAX(Base_Dados!AZ$5:AZ$98)-MIN(Base_Dados!AZ$5:AZ$98)))) * AZ$1)))</f>
        <v>0.5</v>
      </c>
      <c r="BA469" s="106">
        <f>IF(INDEX(Base_Dados!BA:BA,MATCH($B469,Base_Dados!$B:$B,0))=0,0,
MAX(0, MIN(BA$1,
((INDEX(Base_Dados!BA:BA,MATCH($B469,Base_Dados!$B:$B,0))-MIN(Base_Dados!BA$5:BA$98)) /
(IF(MAX(Base_Dados!BA$5:BA$98)-MIN(Base_Dados!BA$5:BA$98)=0,1,MAX(Base_Dados!BA$5:BA$98)-MIN(Base_Dados!BA$5:BA$98)))) * BA$1)))</f>
        <v>1.0679633206776349E-2</v>
      </c>
      <c r="BB469" s="106">
        <f>IF(INDEX(Base_Dados!BB:BB,MATCH($B469,Base_Dados!$B:$B,0))=0,0,
MAX(0, MIN(BB$1,
((INDEX(Base_Dados!BB:BB,MATCH($B469,Base_Dados!$B:$B,0))-MIN(Base_Dados!BB$5:BB$98)) /
(IF(MAX(Base_Dados!BB$5:BB$98)-MIN(Base_Dados!BB$5:BB$98)=0,1,MAX(Base_Dados!BB$5:BB$98)-MIN(Base_Dados!BB$5:BB$98)))) * BB$1)))</f>
        <v>0.14787070059074262</v>
      </c>
      <c r="BC469" s="106">
        <f>IF(INDEX(Base_Dados!BC:BC,MATCH($B469,Base_Dados!$B:$B,0))=0,0,
MAX(0, MIN(BC$1,
((INDEX(Base_Dados!BC:BC,MATCH($B469,Base_Dados!$B:$B,0))-MIN(Base_Dados!BC$5:BC$98)) /
(IF(MAX(Base_Dados!BC$5:BC$98)-MIN(Base_Dados!BC$5:BC$98)=0,1,MAX(Base_Dados!BC$5:BC$98)-MIN(Base_Dados!BC$5:BC$98)))) * BC$1)))</f>
        <v>7.541071909507137E-3</v>
      </c>
      <c r="BD469" s="106">
        <f>IF(INDEX(Base_Dados!BD:BD,MATCH($B469,Base_Dados!$B:$B,0))=0,0,
MAX(0, MIN(BD$1,
((INDEX(Base_Dados!BD:BD,MATCH($B469,Base_Dados!$B:$B,0))-MIN(Base_Dados!BD$5:BD$98)) /
(IF(MAX(Base_Dados!BD$5:BD$98)-MIN(Base_Dados!BD$5:BD$98)=0,1,MAX(Base_Dados!BD$5:BD$98)-MIN(Base_Dados!BD$5:BD$98)))) * BD$1)))</f>
        <v>7.4787064607714148E-3</v>
      </c>
      <c r="BE469" s="106">
        <f>IF(INDEX(Base_Dados!BE:BE,MATCH($B469,Base_Dados!$B:$B,0))=0,0,
MAX(0, MIN(BE$1,
((INDEX(Base_Dados!BE:BE,MATCH($B469,Base_Dados!$B:$B,0))-MIN(Base_Dados!BE$5:BE$98)) /
(IF(MAX(Base_Dados!BE$5:BE$98)-MIN(Base_Dados!BE$5:BE$98)=0,1,MAX(Base_Dados!BE$5:BE$98)-MIN(Base_Dados!BE$5:BE$98)))) * BE$1)))</f>
        <v>1.1038635223281485E-2</v>
      </c>
      <c r="BF469" s="106">
        <f>IF(INDEX(Base_Dados!BF:BF,MATCH($B469,Base_Dados!$B:$B,0))=0,0,
MAX(0, MIN(BF$1,
((INDEX(Base_Dados!BF:BF,MATCH($B469,Base_Dados!$B:$B,0))-MIN(Base_Dados!BF$5:BF$98)) /
(IF(MAX(Base_Dados!BF$5:BF$98)-MIN(Base_Dados!BF$5:BF$98)=0,1,MAX(Base_Dados!BF$5:BF$98)-MIN(Base_Dados!BF$5:BF$98)))) * BF$1)))</f>
        <v>0</v>
      </c>
      <c r="BG469" s="106">
        <f>IF(INDEX(Base_Dados!BG:BG,MATCH($B469,Base_Dados!$B:$B,0))=0,0,
MAX(0, MIN(BG$1,
((INDEX(Base_Dados!BG:BG,MATCH($B469,Base_Dados!$B:$B,0))-MIN(Base_Dados!BG$5:BG$98)) /
(IF(MAX(Base_Dados!BG$5:BG$98)-MIN(Base_Dados!BG$5:BG$98)=0,1,MAX(Base_Dados!BG$5:BG$98)-MIN(Base_Dados!BG$5:BG$98)))) * BG$1)))</f>
        <v>0</v>
      </c>
      <c r="BH469" s="106">
        <f>IF(INDEX(Base_Dados!BH:BH,MATCH($B469,Base_Dados!$B:$B,0))=0,0,
MAX(0, MIN(BH$1,
((INDEX(Base_Dados!BH:BH,MATCH($B469,Base_Dados!$B:$B,0))-MIN(Base_Dados!BH$5:BH$98)) /
(IF(MAX(Base_Dados!BH$5:BH$98)-MIN(Base_Dados!BH$5:BH$98)=0,1,MAX(Base_Dados!BH$5:BH$98)-MIN(Base_Dados!BH$5:BH$98)))) * BH$1)))</f>
        <v>2.197802197802198E-2</v>
      </c>
      <c r="BI469" s="106">
        <f>IF(INDEX(Base_Dados!BI:BI,MATCH($B469,Base_Dados!$B:$B,0))=0,0,
MAX(0, MIN(BI$1,
((INDEX(Base_Dados!BI:BI,MATCH($B469,Base_Dados!$B:$B,0))-MIN(Base_Dados!BI$5:BI$98)) /
(IF(MAX(Base_Dados!BI$5:BI$98)-MIN(Base_Dados!BI$5:BI$98)=0,1,MAX(Base_Dados!BI$5:BI$98)-MIN(Base_Dados!BI$5:BI$98)))) * BI$1)))</f>
        <v>2.4960998439937598E-2</v>
      </c>
      <c r="BJ469" s="106">
        <f>IF(INDEX(Base_Dados!BJ:BJ,MATCH($B469,Base_Dados!$B:$B,0))=0,0,
MAX(0, MIN(BJ$1,
((INDEX(Base_Dados!BJ:BJ,MATCH($B469,Base_Dados!$B:$B,0))-MIN(Base_Dados!BJ$5:BJ$98)) /
(IF(MAX(Base_Dados!BJ$5:BJ$98)-MIN(Base_Dados!BJ$5:BJ$98)=0,1,MAX(Base_Dados!BJ$5:BJ$98)-MIN(Base_Dados!BJ$5:BJ$98)))) * BJ$1)))</f>
        <v>1.0526315789473684E-2</v>
      </c>
      <c r="BK469" s="106">
        <f>IF(INDEX(Base_Dados!BK:BK,MATCH($B469,Base_Dados!$B:$B,0))=0,0,
MAX(0, MIN(BK$1,
((INDEX(Base_Dados!BK:BK,MATCH($B469,Base_Dados!$B:$B,0))-MIN(Base_Dados!BK$5:BK$98)) /
(IF(MAX(Base_Dados!BK$5:BK$98)-MIN(Base_Dados!BK$5:BK$98)=0,1,MAX(Base_Dados!BK$5:BK$98)-MIN(Base_Dados!BK$5:BK$98)))) * BK$1)))</f>
        <v>0</v>
      </c>
      <c r="BL469" s="106">
        <f>IF(INDEX(Base_Dados!BL:BL,MATCH($B469,Base_Dados!$B:$B,0))=0,0,
MAX(0, MIN(BL$1,
((INDEX(Base_Dados!BL:BL,MATCH($B469,Base_Dados!$B:$B,0))-MIN(Base_Dados!BL$5:BL$98)) /
(IF(MAX(Base_Dados!BL$5:BL$98)-MIN(Base_Dados!BL$5:BL$98)=0,1,MAX(Base_Dados!BL$5:BL$98)-MIN(Base_Dados!BL$5:BL$98)))) * BL$1)))</f>
        <v>1.6286644951140065E-2</v>
      </c>
      <c r="BM469" s="106">
        <f>IF(INDEX(Base_Dados!BM:BM,MATCH($B469,Base_Dados!$B:$B,0))=0,0,
MAX(0, MIN(BM$1,
((INDEX(Base_Dados!BM:BM,MATCH($B469,Base_Dados!$B:$B,0))-MIN(Base_Dados!BM$5:BM$98)) /
(IF(MAX(Base_Dados!BM$5:BM$98)-MIN(Base_Dados!BM$5:BM$98)=0,1,MAX(Base_Dados!BM$5:BM$98)-MIN(Base_Dados!BM$5:BM$98)))) * BM$1)))</f>
        <v>1</v>
      </c>
      <c r="BN469" s="106">
        <f>IF(INDEX(Base_Dados!BN:BN,MATCH($B469,Base_Dados!$B:$B,0))=0,0,
MAX(0, MIN(BN$1,
((INDEX(Base_Dados!BN:BN,MATCH($B469,Base_Dados!$B:$B,0))-MIN(Base_Dados!BN$5:BN$98)) /
(IF(MAX(Base_Dados!BN$5:BN$98)-MIN(Base_Dados!BN$5:BN$98)=0,1,MAX(Base_Dados!BN$5:BN$98)-MIN(Base_Dados!BN$5:BN$98)))) * BN$1)))</f>
        <v>7.5983228295356864E-2</v>
      </c>
      <c r="BO469" s="106">
        <f>IF(INDEX(Base_Dados!BO:BO,MATCH($B469,Base_Dados!$B:$B,0))=0,0,
MAX(0, MIN(BO$1,
((INDEX(Base_Dados!BO:BO,MATCH($B469,Base_Dados!$B:$B,0))-MIN(Base_Dados!BO$5:BO$98)) /
(IF(MAX(Base_Dados!BO$5:BO$98)-MIN(Base_Dados!BO$5:BO$98)=0,1,MAX(Base_Dados!BO$5:BO$98)-MIN(Base_Dados!BO$5:BO$98)))) * BO$1)))</f>
        <v>0</v>
      </c>
      <c r="BP469" s="106">
        <f t="shared" si="28"/>
        <v>9.6078442392517793</v>
      </c>
      <c r="BQ469" s="111">
        <f t="shared" si="29"/>
        <v>0.41853445234320485</v>
      </c>
      <c r="BR469" s="112">
        <f t="shared" si="30"/>
        <v>0.10402613886518158</v>
      </c>
      <c r="BS469" s="113">
        <f t="shared" si="31"/>
        <v>9.5038181003865976</v>
      </c>
    </row>
    <row r="470" spans="1:71">
      <c r="A470" s="21">
        <v>42015</v>
      </c>
      <c r="B470" s="21" t="s">
        <v>616</v>
      </c>
      <c r="C470" s="21" t="s">
        <v>598</v>
      </c>
      <c r="D470" s="105">
        <f>IF(INDEX(Base_Dados!D:D,MATCH($B470,Base_Dados!$B:$B,0))=0,0,
MAX(0, MIN(D$1,
((INDEX(Base_Dados!D:D,MATCH($B470,Base_Dados!$B:$B,0))-MIN(Base_Dados!D$5:D$98)) /
(IF(MAX(Base_Dados!D$5:D$98)-MIN(Base_Dados!D$5:D$98)=0,1,MAX(Base_Dados!D$5:D$98)-MIN(Base_Dados!D$5:D$98)))) * D$1)))</f>
        <v>0.21350366694250736</v>
      </c>
      <c r="E470" s="106">
        <f>IF(INDEX(Base_Dados!E:E,MATCH($B470,Base_Dados!$B:$B,0))=0,0,
MAX(0, MIN(E$1,
((INDEX(Base_Dados!E:E,MATCH($B470,Base_Dados!$B:$B,0))-MIN(Base_Dados!E$5:E$98)) /
(IF(MAX(Base_Dados!E$5:E$98)-MIN(Base_Dados!E$5:E$98)=0,1,MAX(Base_Dados!E$5:E$98)-MIN(Base_Dados!E$5:E$98)))) * E$1)))</f>
        <v>5.4311057842316664E-2</v>
      </c>
      <c r="F470" s="106">
        <f>IF(INDEX(Base_Dados!F:F,MATCH($B470,Base_Dados!$B:$B,0))=0,0,
MAX(0, MIN(F$1,
((INDEX(Base_Dados!F:F,MATCH($B470,Base_Dados!$B:$B,0))-MIN(Base_Dados!F$5:F$98)) /
(IF(MAX(Base_Dados!F$5:F$98)-MIN(Base_Dados!F$5:F$98)=0,1,MAX(Base_Dados!F$5:F$98)-MIN(Base_Dados!F$5:F$98)))) * F$1)))</f>
        <v>5.179188785823588E-2</v>
      </c>
      <c r="G470" s="106">
        <f>IF(INDEX(Base_Dados!G:G,MATCH($B470,Base_Dados!$B:$B,0))=0,0,
MAX(0, MIN(G$1,
((INDEX(Base_Dados!G:G,MATCH($B470,Base_Dados!$B:$B,0))-MIN(Base_Dados!G$5:G$98)) /
(IF(MAX(Base_Dados!G$5:G$98)-MIN(Base_Dados!G$5:G$98)=0,1,MAX(Base_Dados!G$5:G$98)-MIN(Base_Dados!G$5:G$98)))) * G$1)))</f>
        <v>4.9098684566664864E-2</v>
      </c>
      <c r="H470" s="106">
        <f>IF(INDEX(Base_Dados!H:H,MATCH($B470,Base_Dados!$B:$B,0))=0,0,
MAX(0, MIN(H$1,
((INDEX(Base_Dados!H:H,MATCH($B470,Base_Dados!$B:$B,0))-MIN(Base_Dados!H$5:H$98)) /
(IF(MAX(Base_Dados!H$5:H$98)-MIN(Base_Dados!H$5:H$98)=0,1,MAX(Base_Dados!H$5:H$98)-MIN(Base_Dados!H$5:H$98)))) * H$1)))</f>
        <v>5.4294595138531722E-2</v>
      </c>
      <c r="I470" s="106">
        <f>IF(INDEX(Base_Dados!I:I,MATCH($B470,Base_Dados!$B:$B,0))=0,0,
MAX(0, MIN(I$1,
((INDEX(Base_Dados!I:I,MATCH($B470,Base_Dados!$B:$B,0))-MIN(Base_Dados!I$5:I$98)) /
(IF(MAX(Base_Dados!I$5:I$98)-MIN(Base_Dados!I$5:I$98)=0,1,MAX(Base_Dados!I$5:I$98)-MIN(Base_Dados!I$5:I$98)))) * I$1)))</f>
        <v>6.8655740685821406E-2</v>
      </c>
      <c r="J470" s="106">
        <f>IF(INDEX(Base_Dados!J:J,MATCH($B470,Base_Dados!$B:$B,0))=0,0,
MAX(0, MIN(J$1,
((INDEX(Base_Dados!J:J,MATCH($B470,Base_Dados!$B:$B,0))-MIN(Base_Dados!J$5:J$98)) /
(IF(MAX(Base_Dados!J$5:J$98)-MIN(Base_Dados!J$5:J$98)=0,1,MAX(Base_Dados!J$5:J$98)-MIN(Base_Dados!J$5:J$98)))) * J$1)))</f>
        <v>8.6812102268518182E-2</v>
      </c>
      <c r="K470" s="106">
        <f>IF(INDEX(Base_Dados!K:K,MATCH($B470,Base_Dados!$B:$B,0))=0,0,
MAX(0, MIN(K$1,
((INDEX(Base_Dados!K:K,MATCH($B470,Base_Dados!$B:$B,0))-MIN(Base_Dados!K$5:K$98)) /
(IF(MAX(Base_Dados!K$5:K$98)-MIN(Base_Dados!K$5:K$98)=0,1,MAX(Base_Dados!K$5:K$98)-MIN(Base_Dados!K$5:K$98)))) * K$1)))</f>
        <v>8.1596601073345265E-2</v>
      </c>
      <c r="L470" s="106">
        <f>IF(INDEX(Base_Dados!L:L,MATCH($B470,Base_Dados!$B:$B,0))=0,0,
MAX(0, MIN(L$1,
((INDEX(Base_Dados!L:L,MATCH($B470,Base_Dados!$B:$B,0))-MIN(Base_Dados!L$5:L$98)) /
(IF(MAX(Base_Dados!L$5:L$98)-MIN(Base_Dados!L$5:L$98)=0,1,MAX(Base_Dados!L$5:L$98)-MIN(Base_Dados!L$5:L$98)))) * L$1)))</f>
        <v>9.8061661147945275E-2</v>
      </c>
      <c r="M470" s="106">
        <f>IF(INDEX(Base_Dados!M:M,MATCH($B470,Base_Dados!$B:$B,0))=0,0,
MAX(0, MIN(M$1,
((INDEX(Base_Dados!M:M,MATCH($B470,Base_Dados!$B:$B,0))-MIN(Base_Dados!M$5:M$98)) /
(IF(MAX(Base_Dados!M$5:M$98)-MIN(Base_Dados!M$5:M$98)=0,1,MAX(Base_Dados!M$5:M$98)-MIN(Base_Dados!M$5:M$98)))) * M$1)))</f>
        <v>9.498542274052478E-2</v>
      </c>
      <c r="N470" s="106">
        <f>IF(INDEX(Base_Dados!N:N,MATCH($B470,Base_Dados!$B:$B,0))=0,0,
MAX(0, MIN(N$1,
((INDEX(Base_Dados!N:N,MATCH($B470,Base_Dados!$B:$B,0))-MIN(Base_Dados!N$5:N$98)) /
(IF(MAX(Base_Dados!N$5:N$98)-MIN(Base_Dados!N$5:N$98)=0,1,MAX(Base_Dados!N$5:N$98)-MIN(Base_Dados!N$5:N$98)))) * N$1)))</f>
        <v>9.6972278422603198E-2</v>
      </c>
      <c r="O470" s="106">
        <f>IF(INDEX(Base_Dados!O:O,MATCH($B470,Base_Dados!$B:$B,0))=0,0,
MAX(0, MIN(O$1,
((INDEX(Base_Dados!O:O,MATCH($B470,Base_Dados!$B:$B,0))-MIN(Base_Dados!O$5:O$98)) /
(IF(MAX(Base_Dados!O$5:O$98)-MIN(Base_Dados!O$5:O$98)=0,1,MAX(Base_Dados!O$5:O$98)-MIN(Base_Dados!O$5:O$98)))) * O$1)))</f>
        <v>0.11851273761079213</v>
      </c>
      <c r="P470" s="106">
        <f>IF(INDEX(Base_Dados!P:P,MATCH($B470,Base_Dados!$B:$B,0))=0,0,
MAX(0, MIN(P$1,
((INDEX(Base_Dados!P:P,MATCH($B470,Base_Dados!$B:$B,0))-MIN(Base_Dados!P$5:P$98)) /
(IF(MAX(Base_Dados!P$5:P$98)-MIN(Base_Dados!P$5:P$98)=0,1,MAX(Base_Dados!P$5:P$98)-MIN(Base_Dados!P$5:P$98)))) * P$1)))</f>
        <v>0.1530875809085388</v>
      </c>
      <c r="Q470" s="106">
        <f>IF(INDEX(Base_Dados!Q:Q,MATCH($B470,Base_Dados!$B:$B,0))=0,0,
MAX(0, MIN(Q$1,
((INDEX(Base_Dados!Q:Q,MATCH($B470,Base_Dados!$B:$B,0))-MIN(Base_Dados!Q$5:Q$98)) /
(IF(MAX(Base_Dados!Q$5:Q$98)-MIN(Base_Dados!Q$5:Q$98)=0,1,MAX(Base_Dados!Q$5:Q$98)-MIN(Base_Dados!Q$5:Q$98)))) * Q$1)))</f>
        <v>7.9248064872834492E-2</v>
      </c>
      <c r="R470" s="106">
        <f>IF(INDEX(Base_Dados!R:R,MATCH($B470,Base_Dados!$B:$B,0))=0,0,
MAX(0, MIN(R$1,
((INDEX(Base_Dados!R:R,MATCH($B470,Base_Dados!$B:$B,0))-MIN(Base_Dados!R$5:R$98)) /
(IF(MAX(Base_Dados!R$5:R$98)-MIN(Base_Dados!R$5:R$98)=0,1,MAX(Base_Dados!R$5:R$98)-MIN(Base_Dados!R$5:R$98)))) * R$1)))</f>
        <v>5.4316176389181049E-2</v>
      </c>
      <c r="S470" s="106">
        <f>IF(INDEX(Base_Dados!S:S,MATCH($B470,Base_Dados!$B:$B,0))=0,0,
MAX(0, MIN(S$1,
((INDEX(Base_Dados!S:S,MATCH($B470,Base_Dados!$B:$B,0))-MIN(Base_Dados!S$5:S$98)) /
(IF(MAX(Base_Dados!S$5:S$98)-MIN(Base_Dados!S$5:S$98)=0,1,MAX(Base_Dados!S$5:S$98)-MIN(Base_Dados!S$5:S$98)))) * S$1)))</f>
        <v>0.12481839287051599</v>
      </c>
      <c r="T470" s="106">
        <f>IF(INDEX(Base_Dados!T:T,MATCH($B470,Base_Dados!$B:$B,0))=0,0,
MAX(0, MIN(T$1,
((INDEX(Base_Dados!T:T,MATCH($B470,Base_Dados!$B:$B,0))-MIN(Base_Dados!T$5:T$98)) /
(IF(MAX(Base_Dados!T$5:T$98)-MIN(Base_Dados!T$5:T$98)=0,1,MAX(Base_Dados!T$5:T$98)-MIN(Base_Dados!T$5:T$98)))) * T$1)))</f>
        <v>1.0536765302968494</v>
      </c>
      <c r="U470" s="106">
        <f>IF(INDEX(Base_Dados!U:U,MATCH($B470,Base_Dados!$B:$B,0))=0,0,
MAX(0, MIN(U$1,
((INDEX(Base_Dados!U:U,MATCH($B470,Base_Dados!$B:$B,0))-MIN(Base_Dados!U$5:U$98)) /
(IF(MAX(Base_Dados!U$5:U$98)-MIN(Base_Dados!U$5:U$98)=0,1,MAX(Base_Dados!U$5:U$98)-MIN(Base_Dados!U$5:U$98)))) * U$1)))</f>
        <v>1.0097342171995991</v>
      </c>
      <c r="V470" s="106">
        <f>IF(INDEX(Base_Dados!V:V,MATCH($B470,Base_Dados!$B:$B,0))=0,0,
MAX(0, MIN(V$1,
((INDEX(Base_Dados!V:V,MATCH($B470,Base_Dados!$B:$B,0))-MIN(Base_Dados!V$5:V$98)) /
(IF(MAX(Base_Dados!V$5:V$98)-MIN(Base_Dados!V$5:V$98)=0,1,MAX(Base_Dados!V$5:V$98)-MIN(Base_Dados!V$5:V$98)))) * V$1)))</f>
        <v>7.5816886982153012E-2</v>
      </c>
      <c r="W470" s="106">
        <f>IF(INDEX(Base_Dados!W:W,MATCH($B470,Base_Dados!$B:$B,0))=0,0,
MAX(0, MIN(W$1,
((INDEX(Base_Dados!W:W,MATCH($B470,Base_Dados!$B:$B,0))-MIN(Base_Dados!W$5:W$98)) /
(IF(MAX(Base_Dados!W$5:W$98)-MIN(Base_Dados!W$5:W$98)=0,1,MAX(Base_Dados!W$5:W$98)-MIN(Base_Dados!W$5:W$98)))) * W$1)))</f>
        <v>2.424204052504459</v>
      </c>
      <c r="X470" s="106">
        <f>IF(INDEX(Base_Dados!X:X,MATCH($B470,Base_Dados!$B:$B,0))=0,0,
MAX(0, MIN(X$1,
((INDEX(Base_Dados!X:X,MATCH($B470,Base_Dados!$B:$B,0))-MIN(Base_Dados!X$5:X$98)) /
(IF(MAX(Base_Dados!X$5:X$98)-MIN(Base_Dados!X$5:X$98)=0,1,MAX(Base_Dados!X$5:X$98)-MIN(Base_Dados!X$5:X$98)))) * X$1)))</f>
        <v>0</v>
      </c>
      <c r="Y470" s="106">
        <f>IF(INDEX(Base_Dados!Y:Y,MATCH($B470,Base_Dados!$B:$B,0))=0,0,
MAX(0, MIN(Y$1,
((INDEX(Base_Dados!Y:Y,MATCH($B470,Base_Dados!$B:$B,0))-MIN(Base_Dados!Y$5:Y$98)) /
(IF(MAX(Base_Dados!Y$5:Y$98)-MIN(Base_Dados!Y$5:Y$98)=0,1,MAX(Base_Dados!Y$5:Y$98)-MIN(Base_Dados!Y$5:Y$98)))) * Y$1)))</f>
        <v>0</v>
      </c>
      <c r="Z470" s="106">
        <f>IF(INDEX(Base_Dados!Z:Z,MATCH($B470,Base_Dados!$B:$B,0))=0,0,
MAX(0, MIN(Z$1,
((INDEX(Base_Dados!Z:Z,MATCH($B470,Base_Dados!$B:$B,0))-MIN(Base_Dados!Z$5:Z$98)) /
(IF(MAX(Base_Dados!Z$5:Z$98)-MIN(Base_Dados!Z$5:Z$98)=0,1,MAX(Base_Dados!Z$5:Z$98)-MIN(Base_Dados!Z$5:Z$98)))) * Z$1)))</f>
        <v>0</v>
      </c>
      <c r="AA470" s="106">
        <f>IF(INDEX(Base_Dados!AA:AA,MATCH($B470,Base_Dados!$B:$B,0))=0,0,
MAX(0, MIN(AA$1,
((INDEX(Base_Dados!AA:AA,MATCH($B470,Base_Dados!$B:$B,0))-MIN(Base_Dados!AA$5:AA$98)) /
(IF(MAX(Base_Dados!AA$5:AA$98)-MIN(Base_Dados!AA$5:AA$98)=0,1,MAX(Base_Dados!AA$5:AA$98)-MIN(Base_Dados!AA$5:AA$98)))) * AA$1)))</f>
        <v>0</v>
      </c>
      <c r="AB470" s="106">
        <f>IF(INDEX(Base_Dados!AB:AB,MATCH($B470,Base_Dados!$B:$B,0))=0,0,
MAX(0, MIN(AB$1,
((INDEX(Base_Dados!AB:AB,MATCH($B470,Base_Dados!$B:$B,0))-MIN(Base_Dados!AB$5:AB$98)) /
(IF(MAX(Base_Dados!AB$5:AB$98)-MIN(Base_Dados!AB$5:AB$98)=0,1,MAX(Base_Dados!AB$5:AB$98)-MIN(Base_Dados!AB$5:AB$98)))) * AB$1)))</f>
        <v>0.32013029117951008</v>
      </c>
      <c r="AC470" s="106">
        <f>IF(INDEX(Base_Dados!AC:AC,MATCH($B470,Base_Dados!$B:$B,0))=0,0,
MAX(0, MIN(AC$1,
((INDEX(Base_Dados!AC:AC,MATCH($B470,Base_Dados!$B:$B,0))-MIN(Base_Dados!AC$5:AC$98)) /
(IF(MAX(Base_Dados!AC$5:AC$98)-MIN(Base_Dados!AC$5:AC$98)=0,1,MAX(Base_Dados!AC$5:AC$98)-MIN(Base_Dados!AC$5:AC$98)))) * AC$1)))</f>
        <v>9.2322701869338997E-2</v>
      </c>
      <c r="AD470" s="106">
        <f>IF(INDEX(Base_Dados!AD:AD,MATCH($B470,Base_Dados!$B:$B,0))=0,0,
MAX(0, MIN(AD$1,
((INDEX(Base_Dados!AD:AD,MATCH($B470,Base_Dados!$B:$B,0))-MIN(Base_Dados!AD$5:AD$98)) /
(IF(MAX(Base_Dados!AD$5:AD$98)-MIN(Base_Dados!AD$5:AD$98)=0,1,MAX(Base_Dados!AD$5:AD$98)-MIN(Base_Dados!AD$5:AD$98)))) * AD$1)))</f>
        <v>5.9946753438840414E-2</v>
      </c>
      <c r="AE470" s="106">
        <f>IF(INDEX(Base_Dados!AE:AE,MATCH($B470,Base_Dados!$B:$B,0))=0,0,
MAX(0, MIN(AE$1,
((INDEX(Base_Dados!AE:AE,MATCH($B470,Base_Dados!$B:$B,0))-MIN(Base_Dados!AE$5:AE$98)) /
(IF(MAX(Base_Dados!AE$5:AE$98)-MIN(Base_Dados!AE$5:AE$98)=0,1,MAX(Base_Dados!AE$5:AE$98)-MIN(Base_Dados!AE$5:AE$98)))) * AE$1)))</f>
        <v>2.8174888537322022E-2</v>
      </c>
      <c r="AF470" s="106">
        <f>IF(INDEX(Base_Dados!AF:AF,MATCH($B470,Base_Dados!$B:$B,0))=0,0,
MAX(0, MIN(AF$1,
((INDEX(Base_Dados!AF:AF,MATCH($B470,Base_Dados!$B:$B,0))-MIN(Base_Dados!AF$5:AF$98)) /
(IF(MAX(Base_Dados!AF$5:AF$98)-MIN(Base_Dados!AF$5:AF$98)=0,1,MAX(Base_Dados!AF$5:AF$98)-MIN(Base_Dados!AF$5:AF$98)))) * AF$1)))</f>
        <v>4.1281662299452952E-2</v>
      </c>
      <c r="AG470" s="106">
        <f>IF(INDEX(Base_Dados!AG:AG,MATCH($B470,Base_Dados!$B:$B,0))=0,0,
MAX(0, MIN(AG$1,
((INDEX(Base_Dados!AG:AG,MATCH($B470,Base_Dados!$B:$B,0))-MIN(Base_Dados!AG$5:AG$98)) /
(IF(MAX(Base_Dados!AG$5:AG$98)-MIN(Base_Dados!AG$5:AG$98)=0,1,MAX(Base_Dados!AG$5:AG$98)-MIN(Base_Dados!AG$5:AG$98)))) * AG$1)))</f>
        <v>7.9248064872834492E-2</v>
      </c>
      <c r="AH470" s="106">
        <f>IF(INDEX(Base_Dados!AH:AH,MATCH($B470,Base_Dados!$B:$B,0))=0,0,
MAX(0, MIN(AH$1,
((INDEX(Base_Dados!AH:AH,MATCH($B470,Base_Dados!$B:$B,0))-MIN(Base_Dados!AH$5:AH$98)) /
(IF(MAX(Base_Dados!AH$5:AH$98)-MIN(Base_Dados!AH$5:AH$98)=0,1,MAX(Base_Dados!AH$5:AH$98)-MIN(Base_Dados!AH$5:AH$98)))) * AH$1)))</f>
        <v>2.1847951406173207</v>
      </c>
      <c r="AI470" s="106">
        <f>IF(INDEX(Base_Dados!AI:AI,MATCH($B470,Base_Dados!$B:$B,0))=0,0,
MAX(0, MIN(AI$1,
((INDEX(Base_Dados!AI:AI,MATCH($B470,Base_Dados!$B:$B,0))-MIN(Base_Dados!AI$5:AI$98)) /
(IF(MAX(Base_Dados!AI$5:AI$98)-MIN(Base_Dados!AI$5:AI$98)=0,1,MAX(Base_Dados!AI$5:AI$98)-MIN(Base_Dados!AI$5:AI$98)))) * AI$1)))</f>
        <v>0.10714285714285714</v>
      </c>
      <c r="AJ470" s="106">
        <f>IF(INDEX(Base_Dados!AJ:AJ,MATCH($B470,Base_Dados!$B:$B,0))=0,0,
MAX(0, MIN(AJ$1,
((INDEX(Base_Dados!AJ:AJ,MATCH($B470,Base_Dados!$B:$B,0))-MIN(Base_Dados!AJ$5:AJ$98)) /
(IF(MAX(Base_Dados!AJ$5:AJ$98)-MIN(Base_Dados!AJ$5:AJ$98)=0,1,MAX(Base_Dados!AJ$5:AJ$98)-MIN(Base_Dados!AJ$5:AJ$98)))) * AJ$1)))</f>
        <v>0.67460317460317465</v>
      </c>
      <c r="AK470" s="106">
        <f>IF(INDEX(Base_Dados!AK:AK,MATCH($B470,Base_Dados!$B:$B,0))=0,0,
MAX(0, MIN(AK$1,
((INDEX(Base_Dados!AK:AK,MATCH($B470,Base_Dados!$B:$B,0))-MIN(Base_Dados!AK$5:AK$98)) /
(IF(MAX(Base_Dados!AK$5:AK$98)-MIN(Base_Dados!AK$5:AK$98)=0,1,MAX(Base_Dados!AK$5:AK$98)-MIN(Base_Dados!AK$5:AK$98)))) * AK$1)))</f>
        <v>1.0344827586206896E-2</v>
      </c>
      <c r="AL470" s="106">
        <f>IF(INDEX(Base_Dados!AL:AL,MATCH($B470,Base_Dados!$B:$B,0))=0,0,
MAX(0, MIN(AL$1,
((INDEX(Base_Dados!AL:AL,MATCH($B470,Base_Dados!$B:$B,0))-MIN(Base_Dados!AL$5:AL$98)) /
(IF(MAX(Base_Dados!AL$5:AL$98)-MIN(Base_Dados!AL$5:AL$98)=0,1,MAX(Base_Dados!AL$5:AL$98)-MIN(Base_Dados!AL$5:AL$98)))) * AL$1)))</f>
        <v>0</v>
      </c>
      <c r="AM470" s="106">
        <f>IF(INDEX(Base_Dados!AM:AM,MATCH($B470,Base_Dados!$B:$B,0))=0,0,
MAX(0, MIN(AM$1,
((INDEX(Base_Dados!AM:AM,MATCH($B470,Base_Dados!$B:$B,0))-MIN(Base_Dados!AM$5:AM$98)) /
(IF(MAX(Base_Dados!AM$5:AM$98)-MIN(Base_Dados!AM$5:AM$98)=0,1,MAX(Base_Dados!AM$5:AM$98)-MIN(Base_Dados!AM$5:AM$98)))) * AM$1)))</f>
        <v>3.5214914552045569E-2</v>
      </c>
      <c r="AN470" s="106">
        <f>IF(INDEX(Base_Dados!AN:AN,MATCH($B470,Base_Dados!$B:$B,0))=0,0,
MAX(0, MIN(AN$1,
((INDEX(Base_Dados!AN:AN,MATCH($B470,Base_Dados!$B:$B,0))-MIN(Base_Dados!AN$5:AN$98)) /
(IF(MAX(Base_Dados!AN$5:AN$98)-MIN(Base_Dados!AN$5:AN$98)=0,1,MAX(Base_Dados!AN$5:AN$98)-MIN(Base_Dados!AN$5:AN$98)))) * AN$1)))</f>
        <v>0.24025974025974026</v>
      </c>
      <c r="AO470" s="106">
        <f>IF(INDEX(Base_Dados!AO:AO,MATCH($B470,Base_Dados!$B:$B,0))=0,0,
MAX(0, MIN(AO$1,
((INDEX(Base_Dados!AO:AO,MATCH($B470,Base_Dados!$B:$B,0))-MIN(Base_Dados!AO$5:AO$98)) /
(IF(MAX(Base_Dados!AO$5:AO$98)-MIN(Base_Dados!AO$5:AO$98)=0,1,MAX(Base_Dados!AO$5:AO$98)-MIN(Base_Dados!AO$5:AO$98)))) * AO$1)))</f>
        <v>0</v>
      </c>
      <c r="AP470" s="106">
        <f>IF(INDEX(Base_Dados!AP:AP,MATCH($B470,Base_Dados!$B:$B,0))=0,0,
MAX(0, MIN(AP$1,
((INDEX(Base_Dados!AP:AP,MATCH($B470,Base_Dados!$B:$B,0))-MIN(Base_Dados!AP$5:AP$98)) /
(IF(MAX(Base_Dados!AP$5:AP$98)-MIN(Base_Dados!AP$5:AP$98)=0,1,MAX(Base_Dados!AP$5:AP$98)-MIN(Base_Dados!AP$5:AP$98)))) * AP$1)))</f>
        <v>2.0642201834862386E-2</v>
      </c>
      <c r="AQ470" s="106">
        <f>IF(INDEX(Base_Dados!AQ:AQ,MATCH($B470,Base_Dados!$B:$B,0))=0,0,
MAX(0, MIN(AQ$1,
((INDEX(Base_Dados!AQ:AQ,MATCH($B470,Base_Dados!$B:$B,0))-MIN(Base_Dados!AQ$5:AQ$98)) /
(IF(MAX(Base_Dados!AQ$5:AQ$98)-MIN(Base_Dados!AQ$5:AQ$98)=0,1,MAX(Base_Dados!AQ$5:AQ$98)-MIN(Base_Dados!AQ$5:AQ$98)))) * AQ$1)))</f>
        <v>0</v>
      </c>
      <c r="AR470" s="106">
        <f>IF(INDEX(Base_Dados!AR:AR,MATCH($B470,Base_Dados!$B:$B,0))=0,0,
MAX(0, MIN(AR$1,
((INDEX(Base_Dados!AR:AR,MATCH($B470,Base_Dados!$B:$B,0))-MIN(Base_Dados!AR$5:AR$98)) /
(IF(MAX(Base_Dados!AR$5:AR$98)-MIN(Base_Dados!AR$5:AR$98)=0,1,MAX(Base_Dados!AR$5:AR$98)-MIN(Base_Dados!AR$5:AR$98)))) * AR$1)))</f>
        <v>0</v>
      </c>
      <c r="AS470" s="106">
        <f>IF(INDEX(Base_Dados!AS:AS,MATCH($B470,Base_Dados!$B:$B,0))=0,0,
MAX(0, MIN(AS$1,
((INDEX(Base_Dados!AS:AS,MATCH($B470,Base_Dados!$B:$B,0))-MIN(Base_Dados!AS$5:AS$98)) /
(IF(MAX(Base_Dados!AS$5:AS$98)-MIN(Base_Dados!AS$5:AS$98)=0,1,MAX(Base_Dados!AS$5:AS$98)-MIN(Base_Dados!AS$5:AS$98)))) * AS$1)))</f>
        <v>0</v>
      </c>
      <c r="AT470" s="106">
        <f>IF(INDEX(Base_Dados!AT:AT,MATCH($B470,Base_Dados!$B:$B,0))=0,0,
MAX(0, MIN(AT$1,
((INDEX(Base_Dados!AT:AT,MATCH($B470,Base_Dados!$B:$B,0))-MIN(Base_Dados!AT$5:AT$98)) /
(IF(MAX(Base_Dados!AT$5:AT$98)-MIN(Base_Dados!AT$5:AT$98)=0,1,MAX(Base_Dados!AT$5:AT$98)-MIN(Base_Dados!AT$5:AT$98)))) * AT$1)))</f>
        <v>0</v>
      </c>
      <c r="AU470" s="106">
        <f>IF(INDEX(Base_Dados!AU:AU,MATCH($B470,Base_Dados!$B:$B,0))=0,0,
MAX(0, MIN(AU$1,
((INDEX(Base_Dados!AU:AU,MATCH($B470,Base_Dados!$B:$B,0))-MIN(Base_Dados!AU$5:AU$98)) /
(IF(MAX(Base_Dados!AU$5:AU$98)-MIN(Base_Dados!AU$5:AU$98)=0,1,MAX(Base_Dados!AU$5:AU$98)-MIN(Base_Dados!AU$5:AU$98)))) * AU$1)))</f>
        <v>2.0599250936329586E-2</v>
      </c>
      <c r="AV470" s="106">
        <f>IF(INDEX(Base_Dados!AV:AV,MATCH($B470,Base_Dados!$B:$B,0))=0,0,
MAX(0, MIN(AV$1,
((INDEX(Base_Dados!AV:AV,MATCH($B470,Base_Dados!$B:$B,0))-MIN(Base_Dados!AV$5:AV$98)) /
(IF(MAX(Base_Dados!AV$5:AV$98)-MIN(Base_Dados!AV$5:AV$98)=0,1,MAX(Base_Dados!AV$5:AV$98)-MIN(Base_Dados!AV$5:AV$98)))) * AV$1)))</f>
        <v>0</v>
      </c>
      <c r="AW470" s="106">
        <f>IF(INDEX(Base_Dados!AW:AW,MATCH($B470,Base_Dados!$B:$B,0))=0,0,
MAX(0, MIN(AW$1,
((INDEX(Base_Dados!AW:AW,MATCH($B470,Base_Dados!$B:$B,0))-MIN(Base_Dados!AW$5:AW$98)) /
(IF(MAX(Base_Dados!AW$5:AW$98)-MIN(Base_Dados!AW$5:AW$98)=0,1,MAX(Base_Dados!AW$5:AW$98)-MIN(Base_Dados!AW$5:AW$98)))) * AW$1)))</f>
        <v>0</v>
      </c>
      <c r="AX470" s="106">
        <f>IF(INDEX(Base_Dados!AX:AX,MATCH($B470,Base_Dados!$B:$B,0))=0,0,
MAX(0, MIN(AX$1,
((INDEX(Base_Dados!AX:AX,MATCH($B470,Base_Dados!$B:$B,0))-MIN(Base_Dados!AX$5:AX$98)) /
(IF(MAX(Base_Dados!AX$5:AX$98)-MIN(Base_Dados!AX$5:AX$98)=0,1,MAX(Base_Dados!AX$5:AX$98)-MIN(Base_Dados!AX$5:AX$98)))) * AX$1)))</f>
        <v>3.6304372260312467E-2</v>
      </c>
      <c r="AY470" s="106">
        <f>IF(INDEX(Base_Dados!AY:AY,MATCH($B470,Base_Dados!$B:$B,0))=0,0,
MAX(0, MIN(AY$1,
((INDEX(Base_Dados!AY:AY,MATCH($B470,Base_Dados!$B:$B,0))-MIN(Base_Dados!AY$5:AY$98)) /
(IF(MAX(Base_Dados!AY$5:AY$98)-MIN(Base_Dados!AY$5:AY$98)=0,1,MAX(Base_Dados!AY$5:AY$98)-MIN(Base_Dados!AY$5:AY$98)))) * AY$1)))</f>
        <v>9.2317837124958786E-3</v>
      </c>
      <c r="AZ470" s="106">
        <f>IF(INDEX(Base_Dados!AZ:AZ,MATCH($B470,Base_Dados!$B:$B,0))=0,0,
MAX(0, MIN(AZ$1,
((INDEX(Base_Dados!AZ:AZ,MATCH($B470,Base_Dados!$B:$B,0))-MIN(Base_Dados!AZ$5:AZ$98)) /
(IF(MAX(Base_Dados!AZ$5:AZ$98)-MIN(Base_Dados!AZ$5:AZ$98)=0,1,MAX(Base_Dados!AZ$5:AZ$98)-MIN(Base_Dados!AZ$5:AZ$98)))) * AZ$1)))</f>
        <v>0.5</v>
      </c>
      <c r="BA470" s="106">
        <f>IF(INDEX(Base_Dados!BA:BA,MATCH($B470,Base_Dados!$B:$B,0))=0,0,
MAX(0, MIN(BA$1,
((INDEX(Base_Dados!BA:BA,MATCH($B470,Base_Dados!$B:$B,0))-MIN(Base_Dados!BA$5:BA$98)) /
(IF(MAX(Base_Dados!BA$5:BA$98)-MIN(Base_Dados!BA$5:BA$98)=0,1,MAX(Base_Dados!BA$5:BA$98)-MIN(Base_Dados!BA$5:BA$98)))) * BA$1)))</f>
        <v>2.1958746863829127E-2</v>
      </c>
      <c r="BB470" s="106">
        <f>IF(INDEX(Base_Dados!BB:BB,MATCH($B470,Base_Dados!$B:$B,0))=0,0,
MAX(0, MIN(BB$1,
((INDEX(Base_Dados!BB:BB,MATCH($B470,Base_Dados!$B:$B,0))-MIN(Base_Dados!BB$5:BB$98)) /
(IF(MAX(Base_Dados!BB$5:BB$98)-MIN(Base_Dados!BB$5:BB$98)=0,1,MAX(Base_Dados!BB$5:BB$98)-MIN(Base_Dados!BB$5:BB$98)))) * BB$1)))</f>
        <v>0.26485768678539645</v>
      </c>
      <c r="BC470" s="106">
        <f>IF(INDEX(Base_Dados!BC:BC,MATCH($B470,Base_Dados!$B:$B,0))=0,0,
MAX(0, MIN(BC$1,
((INDEX(Base_Dados!BC:BC,MATCH($B470,Base_Dados!$B:$B,0))-MIN(Base_Dados!BC$5:BC$98)) /
(IF(MAX(Base_Dados!BC$5:BC$98)-MIN(Base_Dados!BC$5:BC$98)=0,1,MAX(Base_Dados!BC$5:BC$98)-MIN(Base_Dados!BC$5:BC$98)))) * BC$1)))</f>
        <v>2.2084567734985187E-2</v>
      </c>
      <c r="BD470" s="106">
        <f>IF(INDEX(Base_Dados!BD:BD,MATCH($B470,Base_Dados!$B:$B,0))=0,0,
MAX(0, MIN(BD$1,
((INDEX(Base_Dados!BD:BD,MATCH($B470,Base_Dados!$B:$B,0))-MIN(Base_Dados!BD$5:BD$98)) /
(IF(MAX(Base_Dados!BD$5:BD$98)-MIN(Base_Dados!BD$5:BD$98)=0,1,MAX(Base_Dados!BD$5:BD$98)-MIN(Base_Dados!BD$5:BD$98)))) * BD$1)))</f>
        <v>1.3641714562703414E-2</v>
      </c>
      <c r="BE470" s="106">
        <f>IF(INDEX(Base_Dados!BE:BE,MATCH($B470,Base_Dados!$B:$B,0))=0,0,
MAX(0, MIN(BE$1,
((INDEX(Base_Dados!BE:BE,MATCH($B470,Base_Dados!$B:$B,0))-MIN(Base_Dados!BE$5:BE$98)) /
(IF(MAX(Base_Dados!BE$5:BE$98)-MIN(Base_Dados!BE$5:BE$98)=0,1,MAX(Base_Dados!BE$5:BE$98)-MIN(Base_Dados!BE$5:BE$98)))) * BE$1)))</f>
        <v>1.5554440541896638E-2</v>
      </c>
      <c r="BF470" s="106">
        <f>IF(INDEX(Base_Dados!BF:BF,MATCH($B470,Base_Dados!$B:$B,0))=0,0,
MAX(0, MIN(BF$1,
((INDEX(Base_Dados!BF:BF,MATCH($B470,Base_Dados!$B:$B,0))-MIN(Base_Dados!BF$5:BF$98)) /
(IF(MAX(Base_Dados!BF$5:BF$98)-MIN(Base_Dados!BF$5:BF$98)=0,1,MAX(Base_Dados!BF$5:BF$98)-MIN(Base_Dados!BF$5:BF$98)))) * BF$1)))</f>
        <v>0</v>
      </c>
      <c r="BG470" s="106">
        <f>IF(INDEX(Base_Dados!BG:BG,MATCH($B470,Base_Dados!$B:$B,0))=0,0,
MAX(0, MIN(BG$1,
((INDEX(Base_Dados!BG:BG,MATCH($B470,Base_Dados!$B:$B,0))-MIN(Base_Dados!BG$5:BG$98)) /
(IF(MAX(Base_Dados!BG$5:BG$98)-MIN(Base_Dados!BG$5:BG$98)=0,1,MAX(Base_Dados!BG$5:BG$98)-MIN(Base_Dados!BG$5:BG$98)))) * BG$1)))</f>
        <v>9.1973244147157199E-3</v>
      </c>
      <c r="BH470" s="106">
        <f>IF(INDEX(Base_Dados!BH:BH,MATCH($B470,Base_Dados!$B:$B,0))=0,0,
MAX(0, MIN(BH$1,
((INDEX(Base_Dados!BH:BH,MATCH($B470,Base_Dados!$B:$B,0))-MIN(Base_Dados!BH$5:BH$98)) /
(IF(MAX(Base_Dados!BH$5:BH$98)-MIN(Base_Dados!BH$5:BH$98)=0,1,MAX(Base_Dados!BH$5:BH$98)-MIN(Base_Dados!BH$5:BH$98)))) * BH$1)))</f>
        <v>3.2967032967032968E-2</v>
      </c>
      <c r="BI470" s="106">
        <f>IF(INDEX(Base_Dados!BI:BI,MATCH($B470,Base_Dados!$B:$B,0))=0,0,
MAX(0, MIN(BI$1,
((INDEX(Base_Dados!BI:BI,MATCH($B470,Base_Dados!$B:$B,0))-MIN(Base_Dados!BI$5:BI$98)) /
(IF(MAX(Base_Dados!BI$5:BI$98)-MIN(Base_Dados!BI$5:BI$98)=0,1,MAX(Base_Dados!BI$5:BI$98)-MIN(Base_Dados!BI$5:BI$98)))) * BI$1)))</f>
        <v>7.9563182527301088E-2</v>
      </c>
      <c r="BJ470" s="106">
        <f>IF(INDEX(Base_Dados!BJ:BJ,MATCH($B470,Base_Dados!$B:$B,0))=0,0,
MAX(0, MIN(BJ$1,
((INDEX(Base_Dados!BJ:BJ,MATCH($B470,Base_Dados!$B:$B,0))-MIN(Base_Dados!BJ$5:BJ$98)) /
(IF(MAX(Base_Dados!BJ$5:BJ$98)-MIN(Base_Dados!BJ$5:BJ$98)=0,1,MAX(Base_Dados!BJ$5:BJ$98)-MIN(Base_Dados!BJ$5:BJ$98)))) * BJ$1)))</f>
        <v>7.3684210526315783E-2</v>
      </c>
      <c r="BK470" s="106">
        <f>IF(INDEX(Base_Dados!BK:BK,MATCH($B470,Base_Dados!$B:$B,0))=0,0,
MAX(0, MIN(BK$1,
((INDEX(Base_Dados!BK:BK,MATCH($B470,Base_Dados!$B:$B,0))-MIN(Base_Dados!BK$5:BK$98)) /
(IF(MAX(Base_Dados!BK$5:BK$98)-MIN(Base_Dados!BK$5:BK$98)=0,1,MAX(Base_Dados!BK$5:BK$98)-MIN(Base_Dados!BK$5:BK$98)))) * BK$1)))</f>
        <v>3.5714285714285712E-2</v>
      </c>
      <c r="BL470" s="106">
        <f>IF(INDEX(Base_Dados!BL:BL,MATCH($B470,Base_Dados!$B:$B,0))=0,0,
MAX(0, MIN(BL$1,
((INDEX(Base_Dados!BL:BL,MATCH($B470,Base_Dados!$B:$B,0))-MIN(Base_Dados!BL$5:BL$98)) /
(IF(MAX(Base_Dados!BL$5:BL$98)-MIN(Base_Dados!BL$5:BL$98)=0,1,MAX(Base_Dados!BL$5:BL$98)-MIN(Base_Dados!BL$5:BL$98)))) * BL$1)))</f>
        <v>5.3745928338762218E-2</v>
      </c>
      <c r="BM470" s="106">
        <f>IF(INDEX(Base_Dados!BM:BM,MATCH($B470,Base_Dados!$B:$B,0))=0,0,
MAX(0, MIN(BM$1,
((INDEX(Base_Dados!BM:BM,MATCH($B470,Base_Dados!$B:$B,0))-MIN(Base_Dados!BM$5:BM$98)) /
(IF(MAX(Base_Dados!BM$5:BM$98)-MIN(Base_Dados!BM$5:BM$98)=0,1,MAX(Base_Dados!BM$5:BM$98)-MIN(Base_Dados!BM$5:BM$98)))) * BM$1)))</f>
        <v>1</v>
      </c>
      <c r="BN470" s="106">
        <f>IF(INDEX(Base_Dados!BN:BN,MATCH($B470,Base_Dados!$B:$B,0))=0,0,
MAX(0, MIN(BN$1,
((INDEX(Base_Dados!BN:BN,MATCH($B470,Base_Dados!$B:$B,0))-MIN(Base_Dados!BN$5:BN$98)) /
(IF(MAX(Base_Dados!BN$5:BN$98)-MIN(Base_Dados!BN$5:BN$98)=0,1,MAX(Base_Dados!BN$5:BN$98)-MIN(Base_Dados!BN$5:BN$98)))) * BN$1)))</f>
        <v>7.0104991751603743E-2</v>
      </c>
      <c r="BO470" s="106">
        <f>IF(INDEX(Base_Dados!BO:BO,MATCH($B470,Base_Dados!$B:$B,0))=0,0,
MAX(0, MIN(BO$1,
((INDEX(Base_Dados!BO:BO,MATCH($B470,Base_Dados!$B:$B,0))-MIN(Base_Dados!BO$5:BO$98)) /
(IF(MAX(Base_Dados!BO$5:BO$98)-MIN(Base_Dados!BO$5:BO$98)=0,1,MAX(Base_Dados!BO$5:BO$98)-MIN(Base_Dados!BO$5:BO$98)))) * BO$1)))</f>
        <v>8.6206896551724137E-3</v>
      </c>
      <c r="BP470" s="106">
        <f t="shared" si="28"/>
        <v>12.205435766408584</v>
      </c>
      <c r="BQ470" s="111">
        <f t="shared" si="29"/>
        <v>0.44754468702847217</v>
      </c>
      <c r="BR470" s="112">
        <f t="shared" si="30"/>
        <v>0.13303637355044889</v>
      </c>
      <c r="BS470" s="113">
        <f t="shared" si="31"/>
        <v>12.072399392858136</v>
      </c>
    </row>
    <row r="471" spans="1:71">
      <c r="A471" s="21">
        <v>42016</v>
      </c>
      <c r="B471" s="21" t="s">
        <v>607</v>
      </c>
      <c r="C471" s="21" t="s">
        <v>598</v>
      </c>
      <c r="D471" s="105">
        <f>IF(INDEX(Base_Dados!D:D,MATCH($B471,Base_Dados!$B:$B,0))=0,0,
MAX(0, MIN(D$1,
((INDEX(Base_Dados!D:D,MATCH($B471,Base_Dados!$B:$B,0))-MIN(Base_Dados!D$5:D$98)) /
(IF(MAX(Base_Dados!D$5:D$98)-MIN(Base_Dados!D$5:D$98)=0,1,MAX(Base_Dados!D$5:D$98)-MIN(Base_Dados!D$5:D$98)))) * D$1)))</f>
        <v>2.3047502298013867</v>
      </c>
      <c r="E471" s="106">
        <f>IF(INDEX(Base_Dados!E:E,MATCH($B471,Base_Dados!$B:$B,0))=0,0,
MAX(0, MIN(E$1,
((INDEX(Base_Dados!E:E,MATCH($B471,Base_Dados!$B:$B,0))-MIN(Base_Dados!E$5:E$98)) /
(IF(MAX(Base_Dados!E$5:E$98)-MIN(Base_Dados!E$5:E$98)=0,1,MAX(Base_Dados!E$5:E$98)-MIN(Base_Dados!E$5:E$98)))) * E$1)))</f>
        <v>0.61435979218566594</v>
      </c>
      <c r="F471" s="106">
        <f>IF(INDEX(Base_Dados!F:F,MATCH($B471,Base_Dados!$B:$B,0))=0,0,
MAX(0, MIN(F$1,
((INDEX(Base_Dados!F:F,MATCH($B471,Base_Dados!$B:$B,0))-MIN(Base_Dados!F$5:F$98)) /
(IF(MAX(Base_Dados!F$5:F$98)-MIN(Base_Dados!F$5:F$98)=0,1,MAX(Base_Dados!F$5:F$98)-MIN(Base_Dados!F$5:F$98)))) * F$1)))</f>
        <v>0.56816163829747035</v>
      </c>
      <c r="G471" s="106">
        <f>IF(INDEX(Base_Dados!G:G,MATCH($B471,Base_Dados!$B:$B,0))=0,0,
MAX(0, MIN(G$1,
((INDEX(Base_Dados!G:G,MATCH($B471,Base_Dados!$B:$B,0))-MIN(Base_Dados!G$5:G$98)) /
(IF(MAX(Base_Dados!G$5:G$98)-MIN(Base_Dados!G$5:G$98)=0,1,MAX(Base_Dados!G$5:G$98)-MIN(Base_Dados!G$5:G$98)))) * G$1)))</f>
        <v>0.53426622638445298</v>
      </c>
      <c r="H471" s="106">
        <f>IF(INDEX(Base_Dados!H:H,MATCH($B471,Base_Dados!$B:$B,0))=0,0,
MAX(0, MIN(H$1,
((INDEX(Base_Dados!H:H,MATCH($B471,Base_Dados!$B:$B,0))-MIN(Base_Dados!H$5:H$98)) /
(IF(MAX(Base_Dados!H$5:H$98)-MIN(Base_Dados!H$5:H$98)=0,1,MAX(Base_Dados!H$5:H$98)-MIN(Base_Dados!H$5:H$98)))) * H$1)))</f>
        <v>0.57706120440975872</v>
      </c>
      <c r="I471" s="106">
        <f>IF(INDEX(Base_Dados!I:I,MATCH($B471,Base_Dados!$B:$B,0))=0,0,
MAX(0, MIN(I$1,
((INDEX(Base_Dados!I:I,MATCH($B471,Base_Dados!$B:$B,0))-MIN(Base_Dados!I$5:I$98)) /
(IF(MAX(Base_Dados!I$5:I$98)-MIN(Base_Dados!I$5:I$98)=0,1,MAX(Base_Dados!I$5:I$98)-MIN(Base_Dados!I$5:I$98)))) * I$1)))</f>
        <v>0.68928493344618658</v>
      </c>
      <c r="J471" s="106">
        <f>IF(INDEX(Base_Dados!J:J,MATCH($B471,Base_Dados!$B:$B,0))=0,0,
MAX(0, MIN(J$1,
((INDEX(Base_Dados!J:J,MATCH($B471,Base_Dados!$B:$B,0))-MIN(Base_Dados!J$5:J$98)) /
(IF(MAX(Base_Dados!J$5:J$98)-MIN(Base_Dados!J$5:J$98)=0,1,MAX(Base_Dados!J$5:J$98)-MIN(Base_Dados!J$5:J$98)))) * J$1)))</f>
        <v>0.88976669605966541</v>
      </c>
      <c r="K471" s="106">
        <f>IF(INDEX(Base_Dados!K:K,MATCH($B471,Base_Dados!$B:$B,0))=0,0,
MAX(0, MIN(K$1,
((INDEX(Base_Dados!K:K,MATCH($B471,Base_Dados!$B:$B,0))-MIN(Base_Dados!K$5:K$98)) /
(IF(MAX(Base_Dados!K$5:K$98)-MIN(Base_Dados!K$5:K$98)=0,1,MAX(Base_Dados!K$5:K$98)-MIN(Base_Dados!K$5:K$98)))) * K$1)))</f>
        <v>0.90176654740608231</v>
      </c>
      <c r="L471" s="106">
        <f>IF(INDEX(Base_Dados!L:L,MATCH($B471,Base_Dados!$B:$B,0))=0,0,
MAX(0, MIN(L$1,
((INDEX(Base_Dados!L:L,MATCH($B471,Base_Dados!$B:$B,0))-MIN(Base_Dados!L$5:L$98)) /
(IF(MAX(Base_Dados!L$5:L$98)-MIN(Base_Dados!L$5:L$98)=0,1,MAX(Base_Dados!L$5:L$98)-MIN(Base_Dados!L$5:L$98)))) * L$1)))</f>
        <v>1.015127186681315</v>
      </c>
      <c r="M471" s="106">
        <f>IF(INDEX(Base_Dados!M:M,MATCH($B471,Base_Dados!$B:$B,0))=0,0,
MAX(0, MIN(M$1,
((INDEX(Base_Dados!M:M,MATCH($B471,Base_Dados!$B:$B,0))-MIN(Base_Dados!M$5:M$98)) /
(IF(MAX(Base_Dados!M$5:M$98)-MIN(Base_Dados!M$5:M$98)=0,1,MAX(Base_Dados!M$5:M$98)-MIN(Base_Dados!M$5:M$98)))) * M$1)))</f>
        <v>1.1665189504373177</v>
      </c>
      <c r="N471" s="106">
        <f>IF(INDEX(Base_Dados!N:N,MATCH($B471,Base_Dados!$B:$B,0))=0,0,
MAX(0, MIN(N$1,
((INDEX(Base_Dados!N:N,MATCH($B471,Base_Dados!$B:$B,0))-MIN(Base_Dados!N$5:N$98)) /
(IF(MAX(Base_Dados!N$5:N$98)-MIN(Base_Dados!N$5:N$98)=0,1,MAX(Base_Dados!N$5:N$98)-MIN(Base_Dados!N$5:N$98)))) * N$1)))</f>
        <v>1.233876406488482</v>
      </c>
      <c r="O471" s="106">
        <f>IF(INDEX(Base_Dados!O:O,MATCH($B471,Base_Dados!$B:$B,0))=0,0,
MAX(0, MIN(O$1,
((INDEX(Base_Dados!O:O,MATCH($B471,Base_Dados!$B:$B,0))-MIN(Base_Dados!O$5:O$98)) /
(IF(MAX(Base_Dados!O$5:O$98)-MIN(Base_Dados!O$5:O$98)=0,1,MAX(Base_Dados!O$5:O$98)-MIN(Base_Dados!O$5:O$98)))) * O$1)))</f>
        <v>1.3087686047159819</v>
      </c>
      <c r="P471" s="106">
        <f>IF(INDEX(Base_Dados!P:P,MATCH($B471,Base_Dados!$B:$B,0))=0,0,
MAX(0, MIN(P$1,
((INDEX(Base_Dados!P:P,MATCH($B471,Base_Dados!$B:$B,0))-MIN(Base_Dados!P$5:P$98)) /
(IF(MAX(Base_Dados!P$5:P$98)-MIN(Base_Dados!P$5:P$98)=0,1,MAX(Base_Dados!P$5:P$98)-MIN(Base_Dados!P$5:P$98)))) * P$1)))</f>
        <v>2</v>
      </c>
      <c r="Q471" s="106">
        <f>IF(INDEX(Base_Dados!Q:Q,MATCH($B471,Base_Dados!$B:$B,0))=0,0,
MAX(0, MIN(Q$1,
((INDEX(Base_Dados!Q:Q,MATCH($B471,Base_Dados!$B:$B,0))-MIN(Base_Dados!Q$5:Q$98)) /
(IF(MAX(Base_Dados!Q$5:Q$98)-MIN(Base_Dados!Q$5:Q$98)=0,1,MAX(Base_Dados!Q$5:Q$98)-MIN(Base_Dados!Q$5:Q$98)))) * Q$1)))</f>
        <v>2.5</v>
      </c>
      <c r="R471" s="106">
        <f>IF(INDEX(Base_Dados!R:R,MATCH($B471,Base_Dados!$B:$B,0))=0,0,
MAX(0, MIN(R$1,
((INDEX(Base_Dados!R:R,MATCH($B471,Base_Dados!$B:$B,0))-MIN(Base_Dados!R$5:R$98)) /
(IF(MAX(Base_Dados!R$5:R$98)-MIN(Base_Dados!R$5:R$98)=0,1,MAX(Base_Dados!R$5:R$98)-MIN(Base_Dados!R$5:R$98)))) * R$1)))</f>
        <v>2</v>
      </c>
      <c r="S471" s="106">
        <f>IF(INDEX(Base_Dados!S:S,MATCH($B471,Base_Dados!$B:$B,0))=0,0,
MAX(0, MIN(S$1,
((INDEX(Base_Dados!S:S,MATCH($B471,Base_Dados!$B:$B,0))-MIN(Base_Dados!S$5:S$98)) /
(IF(MAX(Base_Dados!S$5:S$98)-MIN(Base_Dados!S$5:S$98)=0,1,MAX(Base_Dados!S$5:S$98)-MIN(Base_Dados!S$5:S$98)))) * S$1)))</f>
        <v>1.5</v>
      </c>
      <c r="T471" s="106">
        <f>IF(INDEX(Base_Dados!T:T,MATCH($B471,Base_Dados!$B:$B,0))=0,0,
MAX(0, MIN(T$1,
((INDEX(Base_Dados!T:T,MATCH($B471,Base_Dados!$B:$B,0))-MIN(Base_Dados!T$5:T$98)) /
(IF(MAX(Base_Dados!T$5:T$98)-MIN(Base_Dados!T$5:T$98)=0,1,MAX(Base_Dados!T$5:T$98)-MIN(Base_Dados!T$5:T$98)))) * T$1)))</f>
        <v>2.5</v>
      </c>
      <c r="U471" s="106">
        <f>IF(INDEX(Base_Dados!U:U,MATCH($B471,Base_Dados!$B:$B,0))=0,0,
MAX(0, MIN(U$1,
((INDEX(Base_Dados!U:U,MATCH($B471,Base_Dados!$B:$B,0))-MIN(Base_Dados!U$5:U$98)) /
(IF(MAX(Base_Dados!U$5:U$98)-MIN(Base_Dados!U$5:U$98)=0,1,MAX(Base_Dados!U$5:U$98)-MIN(Base_Dados!U$5:U$98)))) * U$1)))</f>
        <v>0.38925835062595138</v>
      </c>
      <c r="V471" s="106">
        <f>IF(INDEX(Base_Dados!V:V,MATCH($B471,Base_Dados!$B:$B,0))=0,0,
MAX(0, MIN(V$1,
((INDEX(Base_Dados!V:V,MATCH($B471,Base_Dados!$B:$B,0))-MIN(Base_Dados!V$5:V$98)) /
(IF(MAX(Base_Dados!V$5:V$98)-MIN(Base_Dados!V$5:V$98)=0,1,MAX(Base_Dados!V$5:V$98)-MIN(Base_Dados!V$5:V$98)))) * V$1)))</f>
        <v>2.041601235757935</v>
      </c>
      <c r="W471" s="106">
        <f>IF(INDEX(Base_Dados!W:W,MATCH($B471,Base_Dados!$B:$B,0))=0,0,
MAX(0, MIN(W$1,
((INDEX(Base_Dados!W:W,MATCH($B471,Base_Dados!$B:$B,0))-MIN(Base_Dados!W$5:W$98)) /
(IF(MAX(Base_Dados!W$5:W$98)-MIN(Base_Dados!W$5:W$98)=0,1,MAX(Base_Dados!W$5:W$98)-MIN(Base_Dados!W$5:W$98)))) * W$1)))</f>
        <v>2.3125586138842431</v>
      </c>
      <c r="X471" s="106">
        <f>IF(INDEX(Base_Dados!X:X,MATCH($B471,Base_Dados!$B:$B,0))=0,0,
MAX(0, MIN(X$1,
((INDEX(Base_Dados!X:X,MATCH($B471,Base_Dados!$B:$B,0))-MIN(Base_Dados!X$5:X$98)) /
(IF(MAX(Base_Dados!X$5:X$98)-MIN(Base_Dados!X$5:X$98)=0,1,MAX(Base_Dados!X$5:X$98)-MIN(Base_Dados!X$5:X$98)))) * X$1)))</f>
        <v>1.0423728813559323</v>
      </c>
      <c r="Y471" s="106">
        <f>IF(INDEX(Base_Dados!Y:Y,MATCH($B471,Base_Dados!$B:$B,0))=0,0,
MAX(0, MIN(Y$1,
((INDEX(Base_Dados!Y:Y,MATCH($B471,Base_Dados!$B:$B,0))-MIN(Base_Dados!Y$5:Y$98)) /
(IF(MAX(Base_Dados!Y$5:Y$98)-MIN(Base_Dados!Y$5:Y$98)=0,1,MAX(Base_Dados!Y$5:Y$98)-MIN(Base_Dados!Y$5:Y$98)))) * Y$1)))</f>
        <v>0.50735294117647056</v>
      </c>
      <c r="Z471" s="106">
        <f>IF(INDEX(Base_Dados!Z:Z,MATCH($B471,Base_Dados!$B:$B,0))=0,0,
MAX(0, MIN(Z$1,
((INDEX(Base_Dados!Z:Z,MATCH($B471,Base_Dados!$B:$B,0))-MIN(Base_Dados!Z$5:Z$98)) /
(IF(MAX(Base_Dados!Z$5:Z$98)-MIN(Base_Dados!Z$5:Z$98)=0,1,MAX(Base_Dados!Z$5:Z$98)-MIN(Base_Dados!Z$5:Z$98)))) * Z$1)))</f>
        <v>1.5</v>
      </c>
      <c r="AA471" s="106">
        <f>IF(INDEX(Base_Dados!AA:AA,MATCH($B471,Base_Dados!$B:$B,0))=0,0,
MAX(0, MIN(AA$1,
((INDEX(Base_Dados!AA:AA,MATCH($B471,Base_Dados!$B:$B,0))-MIN(Base_Dados!AA$5:AA$98)) /
(IF(MAX(Base_Dados!AA$5:AA$98)-MIN(Base_Dados!AA$5:AA$98)=0,1,MAX(Base_Dados!AA$5:AA$98)-MIN(Base_Dados!AA$5:AA$98)))) * AA$1)))</f>
        <v>0.43006993006993011</v>
      </c>
      <c r="AB471" s="106">
        <f>IF(INDEX(Base_Dados!AB:AB,MATCH($B471,Base_Dados!$B:$B,0))=0,0,
MAX(0, MIN(AB$1,
((INDEX(Base_Dados!AB:AB,MATCH($B471,Base_Dados!$B:$B,0))-MIN(Base_Dados!AB$5:AB$98)) /
(IF(MAX(Base_Dados!AB$5:AB$98)-MIN(Base_Dados!AB$5:AB$98)=0,1,MAX(Base_Dados!AB$5:AB$98)-MIN(Base_Dados!AB$5:AB$98)))) * AB$1)))</f>
        <v>0.27339980831112798</v>
      </c>
      <c r="AC471" s="106">
        <f>IF(INDEX(Base_Dados!AC:AC,MATCH($B471,Base_Dados!$B:$B,0))=0,0,
MAX(0, MIN(AC$1,
((INDEX(Base_Dados!AC:AC,MATCH($B471,Base_Dados!$B:$B,0))-MIN(Base_Dados!AC$5:AC$98)) /
(IF(MAX(Base_Dados!AC$5:AC$98)-MIN(Base_Dados!AC$5:AC$98)=0,1,MAX(Base_Dados!AC$5:AC$98)-MIN(Base_Dados!AC$5:AC$98)))) * AC$1)))</f>
        <v>1.5</v>
      </c>
      <c r="AD471" s="106">
        <f>IF(INDEX(Base_Dados!AD:AD,MATCH($B471,Base_Dados!$B:$B,0))=0,0,
MAX(0, MIN(AD$1,
((INDEX(Base_Dados!AD:AD,MATCH($B471,Base_Dados!$B:$B,0))-MIN(Base_Dados!AD$5:AD$98)) /
(IF(MAX(Base_Dados!AD$5:AD$98)-MIN(Base_Dados!AD$5:AD$98)=0,1,MAX(Base_Dados!AD$5:AD$98)-MIN(Base_Dados!AD$5:AD$98)))) * AD$1)))</f>
        <v>1.5</v>
      </c>
      <c r="AE471" s="106">
        <f>IF(INDEX(Base_Dados!AE:AE,MATCH($B471,Base_Dados!$B:$B,0))=0,0,
MAX(0, MIN(AE$1,
((INDEX(Base_Dados!AE:AE,MATCH($B471,Base_Dados!$B:$B,0))-MIN(Base_Dados!AE$5:AE$98)) /
(IF(MAX(Base_Dados!AE$5:AE$98)-MIN(Base_Dados!AE$5:AE$98)=0,1,MAX(Base_Dados!AE$5:AE$98)-MIN(Base_Dados!AE$5:AE$98)))) * AE$1)))</f>
        <v>1.4672946929382999</v>
      </c>
      <c r="AF471" s="106">
        <f>IF(INDEX(Base_Dados!AF:AF,MATCH($B471,Base_Dados!$B:$B,0))=0,0,
MAX(0, MIN(AF$1,
((INDEX(Base_Dados!AF:AF,MATCH($B471,Base_Dados!$B:$B,0))-MIN(Base_Dados!AF$5:AF$98)) /
(IF(MAX(Base_Dados!AF$5:AF$98)-MIN(Base_Dados!AF$5:AF$98)=0,1,MAX(Base_Dados!AF$5:AF$98)-MIN(Base_Dados!AF$5:AF$98)))) * AF$1)))</f>
        <v>2</v>
      </c>
      <c r="AG471" s="106">
        <f>IF(INDEX(Base_Dados!AG:AG,MATCH($B471,Base_Dados!$B:$B,0))=0,0,
MAX(0, MIN(AG$1,
((INDEX(Base_Dados!AG:AG,MATCH($B471,Base_Dados!$B:$B,0))-MIN(Base_Dados!AG$5:AG$98)) /
(IF(MAX(Base_Dados!AG$5:AG$98)-MIN(Base_Dados!AG$5:AG$98)=0,1,MAX(Base_Dados!AG$5:AG$98)-MIN(Base_Dados!AG$5:AG$98)))) * AG$1)))</f>
        <v>2.5</v>
      </c>
      <c r="AH471" s="106">
        <f>IF(INDEX(Base_Dados!AH:AH,MATCH($B471,Base_Dados!$B:$B,0))=0,0,
MAX(0, MIN(AH$1,
((INDEX(Base_Dados!AH:AH,MATCH($B471,Base_Dados!$B:$B,0))-MIN(Base_Dados!AH$5:AH$98)) /
(IF(MAX(Base_Dados!AH$5:AH$98)-MIN(Base_Dados!AH$5:AH$98)=0,1,MAX(Base_Dados!AH$5:AH$98)-MIN(Base_Dados!AH$5:AH$98)))) * AH$1)))</f>
        <v>2.0508349941286412</v>
      </c>
      <c r="AI471" s="106">
        <f>IF(INDEX(Base_Dados!AI:AI,MATCH($B471,Base_Dados!$B:$B,0))=0,0,
MAX(0, MIN(AI$1,
((INDEX(Base_Dados!AI:AI,MATCH($B471,Base_Dados!$B:$B,0))-MIN(Base_Dados!AI$5:AI$98)) /
(IF(MAX(Base_Dados!AI$5:AI$98)-MIN(Base_Dados!AI$5:AI$98)=0,1,MAX(Base_Dados!AI$5:AI$98)-MIN(Base_Dados!AI$5:AI$98)))) * AI$1)))</f>
        <v>1.4642857142857142</v>
      </c>
      <c r="AJ471" s="106">
        <f>IF(INDEX(Base_Dados!AJ:AJ,MATCH($B471,Base_Dados!$B:$B,0))=0,0,
MAX(0, MIN(AJ$1,
((INDEX(Base_Dados!AJ:AJ,MATCH($B471,Base_Dados!$B:$B,0))-MIN(Base_Dados!AJ$5:AJ$98)) /
(IF(MAX(Base_Dados!AJ$5:AJ$98)-MIN(Base_Dados!AJ$5:AJ$98)=0,1,MAX(Base_Dados!AJ$5:AJ$98)-MIN(Base_Dados!AJ$5:AJ$98)))) * AJ$1)))</f>
        <v>1.5476190476190477</v>
      </c>
      <c r="AK471" s="106">
        <f>IF(INDEX(Base_Dados!AK:AK,MATCH($B471,Base_Dados!$B:$B,0))=0,0,
MAX(0, MIN(AK$1,
((INDEX(Base_Dados!AK:AK,MATCH($B471,Base_Dados!$B:$B,0))-MIN(Base_Dados!AK$5:AK$98)) /
(IF(MAX(Base_Dados!AK$5:AK$98)-MIN(Base_Dados!AK$5:AK$98)=0,1,MAX(Base_Dados!AK$5:AK$98)-MIN(Base_Dados!AK$5:AK$98)))) * AK$1)))</f>
        <v>0.41896551724137931</v>
      </c>
      <c r="AL471" s="106">
        <f>IF(INDEX(Base_Dados!AL:AL,MATCH($B471,Base_Dados!$B:$B,0))=0,0,
MAX(0, MIN(AL$1,
((INDEX(Base_Dados!AL:AL,MATCH($B471,Base_Dados!$B:$B,0))-MIN(Base_Dados!AL$5:AL$98)) /
(IF(MAX(Base_Dados!AL$5:AL$98)-MIN(Base_Dados!AL$5:AL$98)=0,1,MAX(Base_Dados!AL$5:AL$98)-MIN(Base_Dados!AL$5:AL$98)))) * AL$1)))</f>
        <v>1</v>
      </c>
      <c r="AM471" s="106">
        <f>IF(INDEX(Base_Dados!AM:AM,MATCH($B471,Base_Dados!$B:$B,0))=0,0,
MAX(0, MIN(AM$1,
((INDEX(Base_Dados!AM:AM,MATCH($B471,Base_Dados!$B:$B,0))-MIN(Base_Dados!AM$5:AM$98)) /
(IF(MAX(Base_Dados!AM$5:AM$98)-MIN(Base_Dados!AM$5:AM$98)=0,1,MAX(Base_Dados!AM$5:AM$98)-MIN(Base_Dados!AM$5:AM$98)))) * AM$1)))</f>
        <v>1.104091144484723</v>
      </c>
      <c r="AN471" s="106">
        <f>IF(INDEX(Base_Dados!AN:AN,MATCH($B471,Base_Dados!$B:$B,0))=0,0,
MAX(0, MIN(AN$1,
((INDEX(Base_Dados!AN:AN,MATCH($B471,Base_Dados!$B:$B,0))-MIN(Base_Dados!AN$5:AN$98)) /
(IF(MAX(Base_Dados!AN$5:AN$98)-MIN(Base_Dados!AN$5:AN$98)=0,1,MAX(Base_Dados!AN$5:AN$98)-MIN(Base_Dados!AN$5:AN$98)))) * AN$1)))</f>
        <v>0.45119886519630276</v>
      </c>
      <c r="AO471" s="106">
        <f>IF(INDEX(Base_Dados!AO:AO,MATCH($B471,Base_Dados!$B:$B,0))=0,0,
MAX(0, MIN(AO$1,
((INDEX(Base_Dados!AO:AO,MATCH($B471,Base_Dados!$B:$B,0))-MIN(Base_Dados!AO$5:AO$98)) /
(IF(MAX(Base_Dados!AO$5:AO$98)-MIN(Base_Dados!AO$5:AO$98)=0,1,MAX(Base_Dados!AO$5:AO$98)-MIN(Base_Dados!AO$5:AO$98)))) * AO$1)))</f>
        <v>0.5</v>
      </c>
      <c r="AP471" s="106">
        <f>IF(INDEX(Base_Dados!AP:AP,MATCH($B471,Base_Dados!$B:$B,0))=0,0,
MAX(0, MIN(AP$1,
((INDEX(Base_Dados!AP:AP,MATCH($B471,Base_Dados!$B:$B,0))-MIN(Base_Dados!AP$5:AP$98)) /
(IF(MAX(Base_Dados!AP$5:AP$98)-MIN(Base_Dados!AP$5:AP$98)=0,1,MAX(Base_Dados!AP$5:AP$98)-MIN(Base_Dados!AP$5:AP$98)))) * AP$1)))</f>
        <v>0.34633027522935778</v>
      </c>
      <c r="AQ471" s="106">
        <f>IF(INDEX(Base_Dados!AQ:AQ,MATCH($B471,Base_Dados!$B:$B,0))=0,0,
MAX(0, MIN(AQ$1,
((INDEX(Base_Dados!AQ:AQ,MATCH($B471,Base_Dados!$B:$B,0))-MIN(Base_Dados!AQ$5:AQ$98)) /
(IF(MAX(Base_Dados!AQ$5:AQ$98)-MIN(Base_Dados!AQ$5:AQ$98)=0,1,MAX(Base_Dados!AQ$5:AQ$98)-MIN(Base_Dados!AQ$5:AQ$98)))) * AQ$1)))</f>
        <v>0.26666666666666666</v>
      </c>
      <c r="AR471" s="106">
        <f>IF(INDEX(Base_Dados!AR:AR,MATCH($B471,Base_Dados!$B:$B,0))=0,0,
MAX(0, MIN(AR$1,
((INDEX(Base_Dados!AR:AR,MATCH($B471,Base_Dados!$B:$B,0))-MIN(Base_Dados!AR$5:AR$98)) /
(IF(MAX(Base_Dados!AR$5:AR$98)-MIN(Base_Dados!AR$5:AR$98)=0,1,MAX(Base_Dados!AR$5:AR$98)-MIN(Base_Dados!AR$5:AR$98)))) * AR$1)))</f>
        <v>0.25806451612903225</v>
      </c>
      <c r="AS471" s="106">
        <f>IF(INDEX(Base_Dados!AS:AS,MATCH($B471,Base_Dados!$B:$B,0))=0,0,
MAX(0, MIN(AS$1,
((INDEX(Base_Dados!AS:AS,MATCH($B471,Base_Dados!$B:$B,0))-MIN(Base_Dados!AS$5:AS$98)) /
(IF(MAX(Base_Dados!AS$5:AS$98)-MIN(Base_Dados!AS$5:AS$98)=0,1,MAX(Base_Dados!AS$5:AS$98)-MIN(Base_Dados!AS$5:AS$98)))) * AS$1)))</f>
        <v>0.3048780487804878</v>
      </c>
      <c r="AT471" s="106">
        <f>IF(INDEX(Base_Dados!AT:AT,MATCH($B471,Base_Dados!$B:$B,0))=0,0,
MAX(0, MIN(AT$1,
((INDEX(Base_Dados!AT:AT,MATCH($B471,Base_Dados!$B:$B,0))-MIN(Base_Dados!AT$5:AT$98)) /
(IF(MAX(Base_Dados!AT$5:AT$98)-MIN(Base_Dados!AT$5:AT$98)=0,1,MAX(Base_Dados!AT$5:AT$98)-MIN(Base_Dados!AT$5:AT$98)))) * AT$1)))</f>
        <v>0.44285714285714284</v>
      </c>
      <c r="AU471" s="106">
        <f>IF(INDEX(Base_Dados!AU:AU,MATCH($B471,Base_Dados!$B:$B,0))=0,0,
MAX(0, MIN(AU$1,
((INDEX(Base_Dados!AU:AU,MATCH($B471,Base_Dados!$B:$B,0))-MIN(Base_Dados!AU$5:AU$98)) /
(IF(MAX(Base_Dados!AU$5:AU$98)-MIN(Base_Dados!AU$5:AU$98)=0,1,MAX(Base_Dados!AU$5:AU$98)-MIN(Base_Dados!AU$5:AU$98)))) * AU$1)))</f>
        <v>9.9250936329588021E-2</v>
      </c>
      <c r="AV471" s="106">
        <f>IF(INDEX(Base_Dados!AV:AV,MATCH($B471,Base_Dados!$B:$B,0))=0,0,
MAX(0, MIN(AV$1,
((INDEX(Base_Dados!AV:AV,MATCH($B471,Base_Dados!$B:$B,0))-MIN(Base_Dados!AV$5:AV$98)) /
(IF(MAX(Base_Dados!AV$5:AV$98)-MIN(Base_Dados!AV$5:AV$98)=0,1,MAX(Base_Dados!AV$5:AV$98)-MIN(Base_Dados!AV$5:AV$98)))) * AV$1)))</f>
        <v>0.11538461538461539</v>
      </c>
      <c r="AW471" s="106">
        <f>IF(INDEX(Base_Dados!AW:AW,MATCH($B471,Base_Dados!$B:$B,0))=0,0,
MAX(0, MIN(AW$1,
((INDEX(Base_Dados!AW:AW,MATCH($B471,Base_Dados!$B:$B,0))-MIN(Base_Dados!AW$5:AW$98)) /
(IF(MAX(Base_Dados!AW$5:AW$98)-MIN(Base_Dados!AW$5:AW$98)=0,1,MAX(Base_Dados!AW$5:AW$98)-MIN(Base_Dados!AW$5:AW$98)))) * AW$1)))</f>
        <v>0.35294117647058826</v>
      </c>
      <c r="AX471" s="106">
        <f>IF(INDEX(Base_Dados!AX:AX,MATCH($B471,Base_Dados!$B:$B,0))=0,0,
MAX(0, MIN(AX$1,
((INDEX(Base_Dados!AX:AX,MATCH($B471,Base_Dados!$B:$B,0))-MIN(Base_Dados!AX$5:AX$98)) /
(IF(MAX(Base_Dados!AX$5:AX$98)-MIN(Base_Dados!AX$5:AX$98)=0,1,MAX(Base_Dados!AX$5:AX$98)-MIN(Base_Dados!AX$5:AX$98)))) * AX$1)))</f>
        <v>2.003357062244128E-2</v>
      </c>
      <c r="AY471" s="106">
        <f>IF(INDEX(Base_Dados!AY:AY,MATCH($B471,Base_Dados!$B:$B,0))=0,0,
MAX(0, MIN(AY$1,
((INDEX(Base_Dados!AY:AY,MATCH($B471,Base_Dados!$B:$B,0))-MIN(Base_Dados!AY$5:AY$98)) /
(IF(MAX(Base_Dados!AY$5:AY$98)-MIN(Base_Dados!AY$5:AY$98)=0,1,MAX(Base_Dados!AY$5:AY$98)-MIN(Base_Dados!AY$5:AY$98)))) * AY$1)))</f>
        <v>0.57303000329706566</v>
      </c>
      <c r="AZ471" s="106">
        <f>IF(INDEX(Base_Dados!AZ:AZ,MATCH($B471,Base_Dados!$B:$B,0))=0,0,
MAX(0, MIN(AZ$1,
((INDEX(Base_Dados!AZ:AZ,MATCH($B471,Base_Dados!$B:$B,0))-MIN(Base_Dados!AZ$5:AZ$98)) /
(IF(MAX(Base_Dados!AZ$5:AZ$98)-MIN(Base_Dados!AZ$5:AZ$98)=0,1,MAX(Base_Dados!AZ$5:AZ$98)-MIN(Base_Dados!AZ$5:AZ$98)))) * AZ$1)))</f>
        <v>0.24998918639556472</v>
      </c>
      <c r="BA471" s="106">
        <f>IF(INDEX(Base_Dados!BA:BA,MATCH($B471,Base_Dados!$B:$B,0))=0,0,
MAX(0, MIN(BA$1,
((INDEX(Base_Dados!BA:BA,MATCH($B471,Base_Dados!$B:$B,0))-MIN(Base_Dados!BA$5:BA$98)) /
(IF(MAX(Base_Dados!BA$5:BA$98)-MIN(Base_Dados!BA$5:BA$98)=0,1,MAX(Base_Dados!BA$5:BA$98)-MIN(Base_Dados!BA$5:BA$98)))) * BA$1)))</f>
        <v>0.65814072248495747</v>
      </c>
      <c r="BB471" s="106">
        <f>IF(INDEX(Base_Dados!BB:BB,MATCH($B471,Base_Dados!$B:$B,0))=0,0,
MAX(0, MIN(BB$1,
((INDEX(Base_Dados!BB:BB,MATCH($B471,Base_Dados!$B:$B,0))-MIN(Base_Dados!BB$5:BB$98)) /
(IF(MAX(Base_Dados!BB$5:BB$98)-MIN(Base_Dados!BB$5:BB$98)=0,1,MAX(Base_Dados!BB$5:BB$98)-MIN(Base_Dados!BB$5:BB$98)))) * BB$1)))</f>
        <v>0.43461803591185022</v>
      </c>
      <c r="BC471" s="106">
        <f>IF(INDEX(Base_Dados!BC:BC,MATCH($B471,Base_Dados!$B:$B,0))=0,0,
MAX(0, MIN(BC$1,
((INDEX(Base_Dados!BC:BC,MATCH($B471,Base_Dados!$B:$B,0))-MIN(Base_Dados!BC$5:BC$98)) /
(IF(MAX(Base_Dados!BC$5:BC$98)-MIN(Base_Dados!BC$5:BC$98)=0,1,MAX(Base_Dados!BC$5:BC$98)-MIN(Base_Dados!BC$5:BC$98)))) * BC$1)))</f>
        <v>1</v>
      </c>
      <c r="BD471" s="106">
        <f>IF(INDEX(Base_Dados!BD:BD,MATCH($B471,Base_Dados!$B:$B,0))=0,0,
MAX(0, MIN(BD$1,
((INDEX(Base_Dados!BD:BD,MATCH($B471,Base_Dados!$B:$B,0))-MIN(Base_Dados!BD$5:BD$98)) /
(IF(MAX(Base_Dados!BD$5:BD$98)-MIN(Base_Dados!BD$5:BD$98)=0,1,MAX(Base_Dados!BD$5:BD$98)-MIN(Base_Dados!BD$5:BD$98)))) * BD$1)))</f>
        <v>0.42455508621286614</v>
      </c>
      <c r="BE471" s="106">
        <f>IF(INDEX(Base_Dados!BE:BE,MATCH($B471,Base_Dados!$B:$B,0))=0,0,
MAX(0, MIN(BE$1,
((INDEX(Base_Dados!BE:BE,MATCH($B471,Base_Dados!$B:$B,0))-MIN(Base_Dados!BE$5:BE$98)) /
(IF(MAX(Base_Dados!BE$5:BE$98)-MIN(Base_Dados!BE$5:BE$98)=0,1,MAX(Base_Dados!BE$5:BE$98)-MIN(Base_Dados!BE$5:BE$98)))) * BE$1)))</f>
        <v>0.55393878575012545</v>
      </c>
      <c r="BF471" s="106">
        <f>IF(INDEX(Base_Dados!BF:BF,MATCH($B471,Base_Dados!$B:$B,0))=0,0,
MAX(0, MIN(BF$1,
((INDEX(Base_Dados!BF:BF,MATCH($B471,Base_Dados!$B:$B,0))-MIN(Base_Dados!BF$5:BF$98)) /
(IF(MAX(Base_Dados!BF$5:BF$98)-MIN(Base_Dados!BF$5:BF$98)=0,1,MAX(Base_Dados!BF$5:BF$98)-MIN(Base_Dados!BF$5:BF$98)))) * BF$1)))</f>
        <v>0.46103896103896103</v>
      </c>
      <c r="BG471" s="106">
        <f>IF(INDEX(Base_Dados!BG:BG,MATCH($B471,Base_Dados!$B:$B,0))=0,0,
MAX(0, MIN(BG$1,
((INDEX(Base_Dados!BG:BG,MATCH($B471,Base_Dados!$B:$B,0))-MIN(Base_Dados!BG$5:BG$98)) /
(IF(MAX(Base_Dados!BG$5:BG$98)-MIN(Base_Dados!BG$5:BG$98)=0,1,MAX(Base_Dados!BG$5:BG$98)-MIN(Base_Dados!BG$5:BG$98)))) * BG$1)))</f>
        <v>0.10158862876254181</v>
      </c>
      <c r="BH471" s="106">
        <f>IF(INDEX(Base_Dados!BH:BH,MATCH($B471,Base_Dados!$B:$B,0))=0,0,
MAX(0, MIN(BH$1,
((INDEX(Base_Dados!BH:BH,MATCH($B471,Base_Dados!$B:$B,0))-MIN(Base_Dados!BH$5:BH$98)) /
(IF(MAX(Base_Dados!BH$5:BH$98)-MIN(Base_Dados!BH$5:BH$98)=0,1,MAX(Base_Dados!BH$5:BH$98)-MIN(Base_Dados!BH$5:BH$98)))) * BH$1)))</f>
        <v>0.35164835164835168</v>
      </c>
      <c r="BI471" s="106">
        <f>IF(INDEX(Base_Dados!BI:BI,MATCH($B471,Base_Dados!$B:$B,0))=0,0,
MAX(0, MIN(BI$1,
((INDEX(Base_Dados!BI:BI,MATCH($B471,Base_Dados!$B:$B,0))-MIN(Base_Dados!BI$5:BI$98)) /
(IF(MAX(Base_Dados!BI$5:BI$98)-MIN(Base_Dados!BI$5:BI$98)=0,1,MAX(Base_Dados!BI$5:BI$98)-MIN(Base_Dados!BI$5:BI$98)))) * BI$1)))</f>
        <v>1</v>
      </c>
      <c r="BJ471" s="106">
        <f>IF(INDEX(Base_Dados!BJ:BJ,MATCH($B471,Base_Dados!$B:$B,0))=0,0,
MAX(0, MIN(BJ$1,
((INDEX(Base_Dados!BJ:BJ,MATCH($B471,Base_Dados!$B:$B,0))-MIN(Base_Dados!BJ$5:BJ$98)) /
(IF(MAX(Base_Dados!BJ$5:BJ$98)-MIN(Base_Dados!BJ$5:BJ$98)=0,1,MAX(Base_Dados!BJ$5:BJ$98)-MIN(Base_Dados!BJ$5:BJ$98)))) * BJ$1)))</f>
        <v>0.65263157894736845</v>
      </c>
      <c r="BK471" s="106">
        <f>IF(INDEX(Base_Dados!BK:BK,MATCH($B471,Base_Dados!$B:$B,0))=0,0,
MAX(0, MIN(BK$1,
((INDEX(Base_Dados!BK:BK,MATCH($B471,Base_Dados!$B:$B,0))-MIN(Base_Dados!BK$5:BK$98)) /
(IF(MAX(Base_Dados!BK$5:BK$98)-MIN(Base_Dados!BK$5:BK$98)=0,1,MAX(Base_Dados!BK$5:BK$98)-MIN(Base_Dados!BK$5:BK$98)))) * BK$1)))</f>
        <v>0.4107142857142857</v>
      </c>
      <c r="BL471" s="106">
        <f>IF(INDEX(Base_Dados!BL:BL,MATCH($B471,Base_Dados!$B:$B,0))=0,0,
MAX(0, MIN(BL$1,
((INDEX(Base_Dados!BL:BL,MATCH($B471,Base_Dados!$B:$B,0))-MIN(Base_Dados!BL$5:BL$98)) /
(IF(MAX(Base_Dados!BL$5:BL$98)-MIN(Base_Dados!BL$5:BL$98)=0,1,MAX(Base_Dados!BL$5:BL$98)-MIN(Base_Dados!BL$5:BL$98)))) * BL$1)))</f>
        <v>0.83550488599348538</v>
      </c>
      <c r="BM471" s="106">
        <f>IF(INDEX(Base_Dados!BM:BM,MATCH($B471,Base_Dados!$B:$B,0))=0,0,
MAX(0, MIN(BM$1,
((INDEX(Base_Dados!BM:BM,MATCH($B471,Base_Dados!$B:$B,0))-MIN(Base_Dados!BM$5:BM$98)) /
(IF(MAX(Base_Dados!BM$5:BM$98)-MIN(Base_Dados!BM$5:BM$98)=0,1,MAX(Base_Dados!BM$5:BM$98)-MIN(Base_Dados!BM$5:BM$98)))) * BM$1)))</f>
        <v>1</v>
      </c>
      <c r="BN471" s="106">
        <f>IF(INDEX(Base_Dados!BN:BN,MATCH($B471,Base_Dados!$B:$B,0))=0,0,
MAX(0, MIN(BN$1,
((INDEX(Base_Dados!BN:BN,MATCH($B471,Base_Dados!$B:$B,0))-MIN(Base_Dados!BN$5:BN$98)) /
(IF(MAX(Base_Dados!BN$5:BN$98)-MIN(Base_Dados!BN$5:BN$98)=0,1,MAX(Base_Dados!BN$5:BN$98)-MIN(Base_Dados!BN$5:BN$98)))) * BN$1)))</f>
        <v>0</v>
      </c>
      <c r="BO471" s="106">
        <f>IF(INDEX(Base_Dados!BO:BO,MATCH($B471,Base_Dados!$B:$B,0))=0,0,
MAX(0, MIN(BO$1,
((INDEX(Base_Dados!BO:BO,MATCH($B471,Base_Dados!$B:$B,0))-MIN(Base_Dados!BO$5:BO$98)) /
(IF(MAX(Base_Dados!BO$5:BO$98)-MIN(Base_Dados!BO$5:BO$98)=0,1,MAX(Base_Dados!BO$5:BO$98)-MIN(Base_Dados!BO$5:BO$98)))) * BO$1)))</f>
        <v>3.4482758620689655E-2</v>
      </c>
      <c r="BP471" s="106">
        <f t="shared" si="28"/>
        <v>59.252900372637512</v>
      </c>
      <c r="BQ471" s="111">
        <f t="shared" si="29"/>
        <v>0.70239921026184604</v>
      </c>
      <c r="BR471" s="112">
        <f t="shared" si="30"/>
        <v>0.38789089678382277</v>
      </c>
      <c r="BS471" s="113">
        <f t="shared" si="31"/>
        <v>58.865009475853689</v>
      </c>
    </row>
    <row r="472" spans="1:71">
      <c r="A472" s="21">
        <v>42017</v>
      </c>
      <c r="B472" s="21" t="s">
        <v>615</v>
      </c>
      <c r="C472" s="21" t="s">
        <v>598</v>
      </c>
      <c r="D472" s="105">
        <f>IF(INDEX(Base_Dados!D:D,MATCH($B472,Base_Dados!$B:$B,0))=0,0,
MAX(0, MIN(D$1,
((INDEX(Base_Dados!D:D,MATCH($B472,Base_Dados!$B:$B,0))-MIN(Base_Dados!D$5:D$98)) /
(IF(MAX(Base_Dados!D$5:D$98)-MIN(Base_Dados!D$5:D$98)=0,1,MAX(Base_Dados!D$5:D$98)-MIN(Base_Dados!D$5:D$98)))) * D$1)))</f>
        <v>1.2258708543869342E-2</v>
      </c>
      <c r="E472" s="106">
        <f>IF(INDEX(Base_Dados!E:E,MATCH($B472,Base_Dados!$B:$B,0))=0,0,
MAX(0, MIN(E$1,
((INDEX(Base_Dados!E:E,MATCH($B472,Base_Dados!$B:$B,0))-MIN(Base_Dados!E$5:E$98)) /
(IF(MAX(Base_Dados!E$5:E$98)-MIN(Base_Dados!E$5:E$98)=0,1,MAX(Base_Dados!E$5:E$98)-MIN(Base_Dados!E$5:E$98)))) * E$1)))</f>
        <v>0</v>
      </c>
      <c r="F472" s="106">
        <f>IF(INDEX(Base_Dados!F:F,MATCH($B472,Base_Dados!$B:$B,0))=0,0,
MAX(0, MIN(F$1,
((INDEX(Base_Dados!F:F,MATCH($B472,Base_Dados!$B:$B,0))-MIN(Base_Dados!F$5:F$98)) /
(IF(MAX(Base_Dados!F$5:F$98)-MIN(Base_Dados!F$5:F$98)=0,1,MAX(Base_Dados!F$5:F$98)-MIN(Base_Dados!F$5:F$98)))) * F$1)))</f>
        <v>0</v>
      </c>
      <c r="G472" s="106">
        <f>IF(INDEX(Base_Dados!G:G,MATCH($B472,Base_Dados!$B:$B,0))=0,0,
MAX(0, MIN(G$1,
((INDEX(Base_Dados!G:G,MATCH($B472,Base_Dados!$B:$B,0))-MIN(Base_Dados!G$5:G$98)) /
(IF(MAX(Base_Dados!G$5:G$98)-MIN(Base_Dados!G$5:G$98)=0,1,MAX(Base_Dados!G$5:G$98)-MIN(Base_Dados!G$5:G$98)))) * G$1)))</f>
        <v>0</v>
      </c>
      <c r="H472" s="106">
        <f>IF(INDEX(Base_Dados!H:H,MATCH($B472,Base_Dados!$B:$B,0))=0,0,
MAX(0, MIN(H$1,
((INDEX(Base_Dados!H:H,MATCH($B472,Base_Dados!$B:$B,0))-MIN(Base_Dados!H$5:H$98)) /
(IF(MAX(Base_Dados!H$5:H$98)-MIN(Base_Dados!H$5:H$98)=0,1,MAX(Base_Dados!H$5:H$98)-MIN(Base_Dados!H$5:H$98)))) * H$1)))</f>
        <v>0</v>
      </c>
      <c r="I472" s="106">
        <f>IF(INDEX(Base_Dados!I:I,MATCH($B472,Base_Dados!$B:$B,0))=0,0,
MAX(0, MIN(I$1,
((INDEX(Base_Dados!I:I,MATCH($B472,Base_Dados!$B:$B,0))-MIN(Base_Dados!I$5:I$98)) /
(IF(MAX(Base_Dados!I$5:I$98)-MIN(Base_Dados!I$5:I$98)=0,1,MAX(Base_Dados!I$5:I$98)-MIN(Base_Dados!I$5:I$98)))) * I$1)))</f>
        <v>0</v>
      </c>
      <c r="J472" s="106">
        <f>IF(INDEX(Base_Dados!J:J,MATCH($B472,Base_Dados!$B:$B,0))=0,0,
MAX(0, MIN(J$1,
((INDEX(Base_Dados!J:J,MATCH($B472,Base_Dados!$B:$B,0))-MIN(Base_Dados!J$5:J$98)) /
(IF(MAX(Base_Dados!J$5:J$98)-MIN(Base_Dados!J$5:J$98)=0,1,MAX(Base_Dados!J$5:J$98)-MIN(Base_Dados!J$5:J$98)))) * J$1)))</f>
        <v>5.7352192646015097E-3</v>
      </c>
      <c r="K472" s="106">
        <f>IF(INDEX(Base_Dados!K:K,MATCH($B472,Base_Dados!$B:$B,0))=0,0,
MAX(0, MIN(K$1,
((INDEX(Base_Dados!K:K,MATCH($B472,Base_Dados!$B:$B,0))-MIN(Base_Dados!K$5:K$98)) /
(IF(MAX(Base_Dados!K$5:K$98)-MIN(Base_Dados!K$5:K$98)=0,1,MAX(Base_Dados!K$5:K$98)-MIN(Base_Dados!K$5:K$98)))) * K$1)))</f>
        <v>1.014087656529517E-2</v>
      </c>
      <c r="L472" s="106">
        <f>IF(INDEX(Base_Dados!L:L,MATCH($B472,Base_Dados!$B:$B,0))=0,0,
MAX(0, MIN(L$1,
((INDEX(Base_Dados!L:L,MATCH($B472,Base_Dados!$B:$B,0))-MIN(Base_Dados!L$5:L$98)) /
(IF(MAX(Base_Dados!L$5:L$98)-MIN(Base_Dados!L$5:L$98)=0,1,MAX(Base_Dados!L$5:L$98)-MIN(Base_Dados!L$5:L$98)))) * L$1)))</f>
        <v>2.0950654179759224E-2</v>
      </c>
      <c r="M472" s="106">
        <f>IF(INDEX(Base_Dados!M:M,MATCH($B472,Base_Dados!$B:$B,0))=0,0,
MAX(0, MIN(M$1,
((INDEX(Base_Dados!M:M,MATCH($B472,Base_Dados!$B:$B,0))-MIN(Base_Dados!M$5:M$98)) /
(IF(MAX(Base_Dados!M$5:M$98)-MIN(Base_Dados!M$5:M$98)=0,1,MAX(Base_Dados!M$5:M$98)-MIN(Base_Dados!M$5:M$98)))) * M$1)))</f>
        <v>2.4699708454810496E-2</v>
      </c>
      <c r="N472" s="106">
        <f>IF(INDEX(Base_Dados!N:N,MATCH($B472,Base_Dados!$B:$B,0))=0,0,
MAX(0, MIN(N$1,
((INDEX(Base_Dados!N:N,MATCH($B472,Base_Dados!$B:$B,0))-MIN(Base_Dados!N$5:N$98)) /
(IF(MAX(Base_Dados!N$5:N$98)-MIN(Base_Dados!N$5:N$98)=0,1,MAX(Base_Dados!N$5:N$98)-MIN(Base_Dados!N$5:N$98)))) * N$1)))</f>
        <v>2.9342514700836497E-2</v>
      </c>
      <c r="O472" s="106">
        <f>IF(INDEX(Base_Dados!O:O,MATCH($B472,Base_Dados!$B:$B,0))=0,0,
MAX(0, MIN(O$1,
((INDEX(Base_Dados!O:O,MATCH($B472,Base_Dados!$B:$B,0))-MIN(Base_Dados!O$5:O$98)) /
(IF(MAX(Base_Dados!O$5:O$98)-MIN(Base_Dados!O$5:O$98)=0,1,MAX(Base_Dados!O$5:O$98)-MIN(Base_Dados!O$5:O$98)))) * O$1)))</f>
        <v>3.6512626121857406E-2</v>
      </c>
      <c r="P472" s="106">
        <f>IF(INDEX(Base_Dados!P:P,MATCH($B472,Base_Dados!$B:$B,0))=0,0,
MAX(0, MIN(P$1,
((INDEX(Base_Dados!P:P,MATCH($B472,Base_Dados!$B:$B,0))-MIN(Base_Dados!P$5:P$98)) /
(IF(MAX(Base_Dados!P$5:P$98)-MIN(Base_Dados!P$5:P$98)=0,1,MAX(Base_Dados!P$5:P$98)-MIN(Base_Dados!P$5:P$98)))) * P$1)))</f>
        <v>1.1021757573322809E-2</v>
      </c>
      <c r="Q472" s="106">
        <f>IF(INDEX(Base_Dados!Q:Q,MATCH($B472,Base_Dados!$B:$B,0))=0,0,
MAX(0, MIN(Q$1,
((INDEX(Base_Dados!Q:Q,MATCH($B472,Base_Dados!$B:$B,0))-MIN(Base_Dados!Q$5:Q$98)) /
(IF(MAX(Base_Dados!Q$5:Q$98)-MIN(Base_Dados!Q$5:Q$98)=0,1,MAX(Base_Dados!Q$5:Q$98)-MIN(Base_Dados!Q$5:Q$98)))) * Q$1)))</f>
        <v>1.0004739086935917E-2</v>
      </c>
      <c r="R472" s="106">
        <f>IF(INDEX(Base_Dados!R:R,MATCH($B472,Base_Dados!$B:$B,0))=0,0,
MAX(0, MIN(R$1,
((INDEX(Base_Dados!R:R,MATCH($B472,Base_Dados!$B:$B,0))-MIN(Base_Dados!R$5:R$98)) /
(IF(MAX(Base_Dados!R$5:R$98)-MIN(Base_Dados!R$5:R$98)=0,1,MAX(Base_Dados!R$5:R$98)-MIN(Base_Dados!R$5:R$98)))) * R$1)))</f>
        <v>6.3106849861054217E-3</v>
      </c>
      <c r="S472" s="106">
        <f>IF(INDEX(Base_Dados!S:S,MATCH($B472,Base_Dados!$B:$B,0))=0,0,
MAX(0, MIN(S$1,
((INDEX(Base_Dados!S:S,MATCH($B472,Base_Dados!$B:$B,0))-MIN(Base_Dados!S$5:S$98)) /
(IF(MAX(Base_Dados!S$5:S$98)-MIN(Base_Dados!S$5:S$98)=0,1,MAX(Base_Dados!S$5:S$98)-MIN(Base_Dados!S$5:S$98)))) * S$1)))</f>
        <v>1.0477046356623981E-2</v>
      </c>
      <c r="T472" s="106">
        <f>IF(INDEX(Base_Dados!T:T,MATCH($B472,Base_Dados!$B:$B,0))=0,0,
MAX(0, MIN(T$1,
((INDEX(Base_Dados!T:T,MATCH($B472,Base_Dados!$B:$B,0))-MIN(Base_Dados!T$5:T$98)) /
(IF(MAX(Base_Dados!T$5:T$98)-MIN(Base_Dados!T$5:T$98)=0,1,MAX(Base_Dados!T$5:T$98)-MIN(Base_Dados!T$5:T$98)))) * T$1)))</f>
        <v>0.74216376954655616</v>
      </c>
      <c r="U472" s="106">
        <f>IF(INDEX(Base_Dados!U:U,MATCH($B472,Base_Dados!$B:$B,0))=0,0,
MAX(0, MIN(U$1,
((INDEX(Base_Dados!U:U,MATCH($B472,Base_Dados!$B:$B,0))-MIN(Base_Dados!U$5:U$98)) /
(IF(MAX(Base_Dados!U$5:U$98)-MIN(Base_Dados!U$5:U$98)=0,1,MAX(Base_Dados!U$5:U$98)-MIN(Base_Dados!U$5:U$98)))) * U$1)))</f>
        <v>1.0313806282870228</v>
      </c>
      <c r="V472" s="106">
        <f>IF(INDEX(Base_Dados!V:V,MATCH($B472,Base_Dados!$B:$B,0))=0,0,
MAX(0, MIN(V$1,
((INDEX(Base_Dados!V:V,MATCH($B472,Base_Dados!$B:$B,0))-MIN(Base_Dados!V$5:V$98)) /
(IF(MAX(Base_Dados!V$5:V$98)-MIN(Base_Dados!V$5:V$98)=0,1,MAX(Base_Dados!V$5:V$98)-MIN(Base_Dados!V$5:V$98)))) * V$1)))</f>
        <v>8.2725787546782149E-3</v>
      </c>
      <c r="W472" s="106">
        <f>IF(INDEX(Base_Dados!W:W,MATCH($B472,Base_Dados!$B:$B,0))=0,0,
MAX(0, MIN(W$1,
((INDEX(Base_Dados!W:W,MATCH($B472,Base_Dados!$B:$B,0))-MIN(Base_Dados!W$5:W$98)) /
(IF(MAX(Base_Dados!W$5:W$98)-MIN(Base_Dados!W$5:W$98)=0,1,MAX(Base_Dados!W$5:W$98)-MIN(Base_Dados!W$5:W$98)))) * W$1)))</f>
        <v>2.2073834999490614</v>
      </c>
      <c r="X472" s="106">
        <f>IF(INDEX(Base_Dados!X:X,MATCH($B472,Base_Dados!$B:$B,0))=0,0,
MAX(0, MIN(X$1,
((INDEX(Base_Dados!X:X,MATCH($B472,Base_Dados!$B:$B,0))-MIN(Base_Dados!X$5:X$98)) /
(IF(MAX(Base_Dados!X$5:X$98)-MIN(Base_Dados!X$5:X$98)=0,1,MAX(Base_Dados!X$5:X$98)-MIN(Base_Dados!X$5:X$98)))) * X$1)))</f>
        <v>0</v>
      </c>
      <c r="Y472" s="106">
        <f>IF(INDEX(Base_Dados!Y:Y,MATCH($B472,Base_Dados!$B:$B,0))=0,0,
MAX(0, MIN(Y$1,
((INDEX(Base_Dados!Y:Y,MATCH($B472,Base_Dados!$B:$B,0))-MIN(Base_Dados!Y$5:Y$98)) /
(IF(MAX(Base_Dados!Y$5:Y$98)-MIN(Base_Dados!Y$5:Y$98)=0,1,MAX(Base_Dados!Y$5:Y$98)-MIN(Base_Dados!Y$5:Y$98)))) * Y$1)))</f>
        <v>0</v>
      </c>
      <c r="Z472" s="106">
        <f>IF(INDEX(Base_Dados!Z:Z,MATCH($B472,Base_Dados!$B:$B,0))=0,0,
MAX(0, MIN(Z$1,
((INDEX(Base_Dados!Z:Z,MATCH($B472,Base_Dados!$B:$B,0))-MIN(Base_Dados!Z$5:Z$98)) /
(IF(MAX(Base_Dados!Z$5:Z$98)-MIN(Base_Dados!Z$5:Z$98)=0,1,MAX(Base_Dados!Z$5:Z$98)-MIN(Base_Dados!Z$5:Z$98)))) * Z$1)))</f>
        <v>0</v>
      </c>
      <c r="AA472" s="106">
        <f>IF(INDEX(Base_Dados!AA:AA,MATCH($B472,Base_Dados!$B:$B,0))=0,0,
MAX(0, MIN(AA$1,
((INDEX(Base_Dados!AA:AA,MATCH($B472,Base_Dados!$B:$B,0))-MIN(Base_Dados!AA$5:AA$98)) /
(IF(MAX(Base_Dados!AA$5:AA$98)-MIN(Base_Dados!AA$5:AA$98)=0,1,MAX(Base_Dados!AA$5:AA$98)-MIN(Base_Dados!AA$5:AA$98)))) * AA$1)))</f>
        <v>0</v>
      </c>
      <c r="AB472" s="106">
        <f>IF(INDEX(Base_Dados!AB:AB,MATCH($B472,Base_Dados!$B:$B,0))=0,0,
MAX(0, MIN(AB$1,
((INDEX(Base_Dados!AB:AB,MATCH($B472,Base_Dados!$B:$B,0))-MIN(Base_Dados!AB$5:AB$98)) /
(IF(MAX(Base_Dados!AB$5:AB$98)-MIN(Base_Dados!AB$5:AB$98)=0,1,MAX(Base_Dados!AB$5:AB$98)-MIN(Base_Dados!AB$5:AB$98)))) * AB$1)))</f>
        <v>5.6563742836564061E-2</v>
      </c>
      <c r="AC472" s="106">
        <f>IF(INDEX(Base_Dados!AC:AC,MATCH($B472,Base_Dados!$B:$B,0))=0,0,
MAX(0, MIN(AC$1,
((INDEX(Base_Dados!AC:AC,MATCH($B472,Base_Dados!$B:$B,0))-MIN(Base_Dados!AC$5:AC$98)) /
(IF(MAX(Base_Dados!AC$5:AC$98)-MIN(Base_Dados!AC$5:AC$98)=0,1,MAX(Base_Dados!AC$5:AC$98)-MIN(Base_Dados!AC$5:AC$98)))) * AC$1)))</f>
        <v>8.6360570437463858E-3</v>
      </c>
      <c r="AD472" s="106">
        <f>IF(INDEX(Base_Dados!AD:AD,MATCH($B472,Base_Dados!$B:$B,0))=0,0,
MAX(0, MIN(AD$1,
((INDEX(Base_Dados!AD:AD,MATCH($B472,Base_Dados!$B:$B,0))-MIN(Base_Dados!AD$5:AD$98)) /
(IF(MAX(Base_Dados!AD$5:AD$98)-MIN(Base_Dados!AD$5:AD$98)=0,1,MAX(Base_Dados!AD$5:AD$98)-MIN(Base_Dados!AD$5:AD$98)))) * AD$1)))</f>
        <v>6.1233545333530537E-3</v>
      </c>
      <c r="AE472" s="106">
        <f>IF(INDEX(Base_Dados!AE:AE,MATCH($B472,Base_Dados!$B:$B,0))=0,0,
MAX(0, MIN(AE$1,
((INDEX(Base_Dados!AE:AE,MATCH($B472,Base_Dados!$B:$B,0))-MIN(Base_Dados!AE$5:AE$98)) /
(IF(MAX(Base_Dados!AE$5:AE$98)-MIN(Base_Dados!AE$5:AE$98)=0,1,MAX(Base_Dados!AE$5:AE$98)-MIN(Base_Dados!AE$5:AE$98)))) * AE$1)))</f>
        <v>3.8400690349489428E-3</v>
      </c>
      <c r="AF472" s="106">
        <f>IF(INDEX(Base_Dados!AF:AF,MATCH($B472,Base_Dados!$B:$B,0))=0,0,
MAX(0, MIN(AF$1,
((INDEX(Base_Dados!AF:AF,MATCH($B472,Base_Dados!$B:$B,0))-MIN(Base_Dados!AF$5:AF$98)) /
(IF(MAX(Base_Dados!AF$5:AF$98)-MIN(Base_Dados!AF$5:AF$98)=0,1,MAX(Base_Dados!AF$5:AF$98)-MIN(Base_Dados!AF$5:AF$98)))) * AF$1)))</f>
        <v>5.3325978026019403E-3</v>
      </c>
      <c r="AG472" s="106">
        <f>IF(INDEX(Base_Dados!AG:AG,MATCH($B472,Base_Dados!$B:$B,0))=0,0,
MAX(0, MIN(AG$1,
((INDEX(Base_Dados!AG:AG,MATCH($B472,Base_Dados!$B:$B,0))-MIN(Base_Dados!AG$5:AG$98)) /
(IF(MAX(Base_Dados!AG$5:AG$98)-MIN(Base_Dados!AG$5:AG$98)=0,1,MAX(Base_Dados!AG$5:AG$98)-MIN(Base_Dados!AG$5:AG$98)))) * AG$1)))</f>
        <v>1.0004739086935917E-2</v>
      </c>
      <c r="AH472" s="106">
        <f>IF(INDEX(Base_Dados!AH:AH,MATCH($B472,Base_Dados!$B:$B,0))=0,0,
MAX(0, MIN(AH$1,
((INDEX(Base_Dados!AH:AH,MATCH($B472,Base_Dados!$B:$B,0))-MIN(Base_Dados!AH$5:AH$98)) /
(IF(MAX(Base_Dados!AH$5:AH$98)-MIN(Base_Dados!AH$5:AH$98)=0,1,MAX(Base_Dados!AH$5:AH$98)-MIN(Base_Dados!AH$5:AH$98)))) * AH$1)))</f>
        <v>1.6261023351500246</v>
      </c>
      <c r="AI472" s="106">
        <f>IF(INDEX(Base_Dados!AI:AI,MATCH($B472,Base_Dados!$B:$B,0))=0,0,
MAX(0, MIN(AI$1,
((INDEX(Base_Dados!AI:AI,MATCH($B472,Base_Dados!$B:$B,0))-MIN(Base_Dados!AI$5:AI$98)) /
(IF(MAX(Base_Dados!AI$5:AI$98)-MIN(Base_Dados!AI$5:AI$98)=0,1,MAX(Base_Dados!AI$5:AI$98)-MIN(Base_Dados!AI$5:AI$98)))) * AI$1)))</f>
        <v>0.14285714285714285</v>
      </c>
      <c r="AJ472" s="106">
        <f>IF(INDEX(Base_Dados!AJ:AJ,MATCH($B472,Base_Dados!$B:$B,0))=0,0,
MAX(0, MIN(AJ$1,
((INDEX(Base_Dados!AJ:AJ,MATCH($B472,Base_Dados!$B:$B,0))-MIN(Base_Dados!AJ$5:AJ$98)) /
(IF(MAX(Base_Dados!AJ$5:AJ$98)-MIN(Base_Dados!AJ$5:AJ$98)=0,1,MAX(Base_Dados!AJ$5:AJ$98)-MIN(Base_Dados!AJ$5:AJ$98)))) * AJ$1)))</f>
        <v>0.32738095238095238</v>
      </c>
      <c r="AK472" s="106">
        <f>IF(INDEX(Base_Dados!AK:AK,MATCH($B472,Base_Dados!$B:$B,0))=0,0,
MAX(0, MIN(AK$1,
((INDEX(Base_Dados!AK:AK,MATCH($B472,Base_Dados!$B:$B,0))-MIN(Base_Dados!AK$5:AK$98)) /
(IF(MAX(Base_Dados!AK$5:AK$98)-MIN(Base_Dados!AK$5:AK$98)=0,1,MAX(Base_Dados!AK$5:AK$98)-MIN(Base_Dados!AK$5:AK$98)))) * AK$1)))</f>
        <v>5.7471264367816091E-4</v>
      </c>
      <c r="AL472" s="106">
        <f>IF(INDEX(Base_Dados!AL:AL,MATCH($B472,Base_Dados!$B:$B,0))=0,0,
MAX(0, MIN(AL$1,
((INDEX(Base_Dados!AL:AL,MATCH($B472,Base_Dados!$B:$B,0))-MIN(Base_Dados!AL$5:AL$98)) /
(IF(MAX(Base_Dados!AL$5:AL$98)-MIN(Base_Dados!AL$5:AL$98)=0,1,MAX(Base_Dados!AL$5:AL$98)-MIN(Base_Dados!AL$5:AL$98)))) * AL$1)))</f>
        <v>0</v>
      </c>
      <c r="AM472" s="106">
        <f>IF(INDEX(Base_Dados!AM:AM,MATCH($B472,Base_Dados!$B:$B,0))=0,0,
MAX(0, MIN(AM$1,
((INDEX(Base_Dados!AM:AM,MATCH($B472,Base_Dados!$B:$B,0))-MIN(Base_Dados!AM$5:AM$98)) /
(IF(MAX(Base_Dados!AM$5:AM$98)-MIN(Base_Dados!AM$5:AM$98)=0,1,MAX(Base_Dados!AM$5:AM$98)-MIN(Base_Dados!AM$5:AM$98)))) * AM$1)))</f>
        <v>2.2786121180735371E-2</v>
      </c>
      <c r="AN472" s="106">
        <f>IF(INDEX(Base_Dados!AN:AN,MATCH($B472,Base_Dados!$B:$B,0))=0,0,
MAX(0, MIN(AN$1,
((INDEX(Base_Dados!AN:AN,MATCH($B472,Base_Dados!$B:$B,0))-MIN(Base_Dados!AN$5:AN$98)) /
(IF(MAX(Base_Dados!AN$5:AN$98)-MIN(Base_Dados!AN$5:AN$98)=0,1,MAX(Base_Dados!AN$5:AN$98)-MIN(Base_Dados!AN$5:AN$98)))) * AN$1)))</f>
        <v>0.33035714285714285</v>
      </c>
      <c r="AO472" s="106">
        <f>IF(INDEX(Base_Dados!AO:AO,MATCH($B472,Base_Dados!$B:$B,0))=0,0,
MAX(0, MIN(AO$1,
((INDEX(Base_Dados!AO:AO,MATCH($B472,Base_Dados!$B:$B,0))-MIN(Base_Dados!AO$5:AO$98)) /
(IF(MAX(Base_Dados!AO$5:AO$98)-MIN(Base_Dados!AO$5:AO$98)=0,1,MAX(Base_Dados!AO$5:AO$98)-MIN(Base_Dados!AO$5:AO$98)))) * AO$1)))</f>
        <v>0</v>
      </c>
      <c r="AP472" s="106">
        <f>IF(INDEX(Base_Dados!AP:AP,MATCH($B472,Base_Dados!$B:$B,0))=0,0,
MAX(0, MIN(AP$1,
((INDEX(Base_Dados!AP:AP,MATCH($B472,Base_Dados!$B:$B,0))-MIN(Base_Dados!AP$5:AP$98)) /
(IF(MAX(Base_Dados!AP$5:AP$98)-MIN(Base_Dados!AP$5:AP$98)=0,1,MAX(Base_Dados!AP$5:AP$98)-MIN(Base_Dados!AP$5:AP$98)))) * AP$1)))</f>
        <v>0</v>
      </c>
      <c r="AQ472" s="106">
        <f>IF(INDEX(Base_Dados!AQ:AQ,MATCH($B472,Base_Dados!$B:$B,0))=0,0,
MAX(0, MIN(AQ$1,
((INDEX(Base_Dados!AQ:AQ,MATCH($B472,Base_Dados!$B:$B,0))-MIN(Base_Dados!AQ$5:AQ$98)) /
(IF(MAX(Base_Dados!AQ$5:AQ$98)-MIN(Base_Dados!AQ$5:AQ$98)=0,1,MAX(Base_Dados!AQ$5:AQ$98)-MIN(Base_Dados!AQ$5:AQ$98)))) * AQ$1)))</f>
        <v>0</v>
      </c>
      <c r="AR472" s="106">
        <f>IF(INDEX(Base_Dados!AR:AR,MATCH($B472,Base_Dados!$B:$B,0))=0,0,
MAX(0, MIN(AR$1,
((INDEX(Base_Dados!AR:AR,MATCH($B472,Base_Dados!$B:$B,0))-MIN(Base_Dados!AR$5:AR$98)) /
(IF(MAX(Base_Dados!AR$5:AR$98)-MIN(Base_Dados!AR$5:AR$98)=0,1,MAX(Base_Dados!AR$5:AR$98)-MIN(Base_Dados!AR$5:AR$98)))) * AR$1)))</f>
        <v>0</v>
      </c>
      <c r="AS472" s="106">
        <f>IF(INDEX(Base_Dados!AS:AS,MATCH($B472,Base_Dados!$B:$B,0))=0,0,
MAX(0, MIN(AS$1,
((INDEX(Base_Dados!AS:AS,MATCH($B472,Base_Dados!$B:$B,0))-MIN(Base_Dados!AS$5:AS$98)) /
(IF(MAX(Base_Dados!AS$5:AS$98)-MIN(Base_Dados!AS$5:AS$98)=0,1,MAX(Base_Dados!AS$5:AS$98)-MIN(Base_Dados!AS$5:AS$98)))) * AS$1)))</f>
        <v>0</v>
      </c>
      <c r="AT472" s="106">
        <f>IF(INDEX(Base_Dados!AT:AT,MATCH($B472,Base_Dados!$B:$B,0))=0,0,
MAX(0, MIN(AT$1,
((INDEX(Base_Dados!AT:AT,MATCH($B472,Base_Dados!$B:$B,0))-MIN(Base_Dados!AT$5:AT$98)) /
(IF(MAX(Base_Dados!AT$5:AT$98)-MIN(Base_Dados!AT$5:AT$98)=0,1,MAX(Base_Dados!AT$5:AT$98)-MIN(Base_Dados!AT$5:AT$98)))) * AT$1)))</f>
        <v>0</v>
      </c>
      <c r="AU472" s="106">
        <f>IF(INDEX(Base_Dados!AU:AU,MATCH($B472,Base_Dados!$B:$B,0))=0,0,
MAX(0, MIN(AU$1,
((INDEX(Base_Dados!AU:AU,MATCH($B472,Base_Dados!$B:$B,0))-MIN(Base_Dados!AU$5:AU$98)) /
(IF(MAX(Base_Dados!AU$5:AU$98)-MIN(Base_Dados!AU$5:AU$98)=0,1,MAX(Base_Dados!AU$5:AU$98)-MIN(Base_Dados!AU$5:AU$98)))) * AU$1)))</f>
        <v>3.7453183520599251E-3</v>
      </c>
      <c r="AV472" s="106">
        <f>IF(INDEX(Base_Dados!AV:AV,MATCH($B472,Base_Dados!$B:$B,0))=0,0,
MAX(0, MIN(AV$1,
((INDEX(Base_Dados!AV:AV,MATCH($B472,Base_Dados!$B:$B,0))-MIN(Base_Dados!AV$5:AV$98)) /
(IF(MAX(Base_Dados!AV$5:AV$98)-MIN(Base_Dados!AV$5:AV$98)=0,1,MAX(Base_Dados!AV$5:AV$98)-MIN(Base_Dados!AV$5:AV$98)))) * AV$1)))</f>
        <v>0</v>
      </c>
      <c r="AW472" s="106">
        <f>IF(INDEX(Base_Dados!AW:AW,MATCH($B472,Base_Dados!$B:$B,0))=0,0,
MAX(0, MIN(AW$1,
((INDEX(Base_Dados!AW:AW,MATCH($B472,Base_Dados!$B:$B,0))-MIN(Base_Dados!AW$5:AW$98)) /
(IF(MAX(Base_Dados!AW$5:AW$98)-MIN(Base_Dados!AW$5:AW$98)=0,1,MAX(Base_Dados!AW$5:AW$98)-MIN(Base_Dados!AW$5:AW$98)))) * AW$1)))</f>
        <v>0</v>
      </c>
      <c r="AX472" s="106">
        <f>IF(INDEX(Base_Dados!AX:AX,MATCH($B472,Base_Dados!$B:$B,0))=0,0,
MAX(0, MIN(AX$1,
((INDEX(Base_Dados!AX:AX,MATCH($B472,Base_Dados!$B:$B,0))-MIN(Base_Dados!AX$5:AX$98)) /
(IF(MAX(Base_Dados!AX$5:AX$98)-MIN(Base_Dados!AX$5:AX$98)=0,1,MAX(Base_Dados!AX$5:AX$98)-MIN(Base_Dados!AX$5:AX$98)))) * AX$1)))</f>
        <v>0.11330984006505829</v>
      </c>
      <c r="AY472" s="106">
        <f>IF(INDEX(Base_Dados!AY:AY,MATCH($B472,Base_Dados!$B:$B,0))=0,0,
MAX(0, MIN(AY$1,
((INDEX(Base_Dados!AY:AY,MATCH($B472,Base_Dados!$B:$B,0))-MIN(Base_Dados!AY$5:AY$98)) /
(IF(MAX(Base_Dados!AY$5:AY$98)-MIN(Base_Dados!AY$5:AY$98)=0,1,MAX(Base_Dados!AY$5:AY$98)-MIN(Base_Dados!AY$5:AY$98)))) * AY$1)))</f>
        <v>1.9782393669634025E-3</v>
      </c>
      <c r="AZ472" s="106">
        <f>IF(INDEX(Base_Dados!AZ:AZ,MATCH($B472,Base_Dados!$B:$B,0))=0,0,
MAX(0, MIN(AZ$1,
((INDEX(Base_Dados!AZ:AZ,MATCH($B472,Base_Dados!$B:$B,0))-MIN(Base_Dados!AZ$5:AZ$98)) /
(IF(MAX(Base_Dados!AZ$5:AZ$98)-MIN(Base_Dados!AZ$5:AZ$98)=0,1,MAX(Base_Dados!AZ$5:AZ$98)-MIN(Base_Dados!AZ$5:AZ$98)))) * AZ$1)))</f>
        <v>0</v>
      </c>
      <c r="BA472" s="106">
        <f>IF(INDEX(Base_Dados!BA:BA,MATCH($B472,Base_Dados!$B:$B,0))=0,0,
MAX(0, MIN(BA$1,
((INDEX(Base_Dados!BA:BA,MATCH($B472,Base_Dados!$B:$B,0))-MIN(Base_Dados!BA$5:BA$98)) /
(IF(MAX(Base_Dados!BA$5:BA$98)-MIN(Base_Dados!BA$5:BA$98)=0,1,MAX(Base_Dados!BA$5:BA$98)-MIN(Base_Dados!BA$5:BA$98)))) * BA$1)))</f>
        <v>2.1758920047070317E-3</v>
      </c>
      <c r="BB472" s="106">
        <f>IF(INDEX(Base_Dados!BB:BB,MATCH($B472,Base_Dados!$B:$B,0))=0,0,
MAX(0, MIN(BB$1,
((INDEX(Base_Dados!BB:BB,MATCH($B472,Base_Dados!$B:$B,0))-MIN(Base_Dados!BB$5:BB$98)) /
(IF(MAX(Base_Dados!BB$5:BB$98)-MIN(Base_Dados!BB$5:BB$98)=0,1,MAX(Base_Dados!BB$5:BB$98)-MIN(Base_Dados!BB$5:BB$98)))) * BB$1)))</f>
        <v>0.22977058713016263</v>
      </c>
      <c r="BC472" s="106">
        <f>IF(INDEX(Base_Dados!BC:BC,MATCH($B472,Base_Dados!$B:$B,0))=0,0,
MAX(0, MIN(BC$1,
((INDEX(Base_Dados!BC:BC,MATCH($B472,Base_Dados!$B:$B,0))-MIN(Base_Dados!BC$5:BC$98)) /
(IF(MAX(Base_Dados!BC$5:BC$98)-MIN(Base_Dados!BC$5:BC$98)=0,1,MAX(Base_Dados!BC$5:BC$98)-MIN(Base_Dados!BC$5:BC$98)))) * BC$1)))</f>
        <v>4.5785079450579051E-3</v>
      </c>
      <c r="BD472" s="106">
        <f>IF(INDEX(Base_Dados!BD:BD,MATCH($B472,Base_Dados!$B:$B,0))=0,0,
MAX(0, MIN(BD$1,
((INDEX(Base_Dados!BD:BD,MATCH($B472,Base_Dados!$B:$B,0))-MIN(Base_Dados!BD$5:BD$98)) /
(IF(MAX(Base_Dados!BD$5:BD$98)-MIN(Base_Dados!BD$5:BD$98)=0,1,MAX(Base_Dados!BD$5:BD$98)-MIN(Base_Dados!BD$5:BD$98)))) * BD$1)))</f>
        <v>2.5621494356346513E-3</v>
      </c>
      <c r="BE472" s="106">
        <f>IF(INDEX(Base_Dados!BE:BE,MATCH($B472,Base_Dados!$B:$B,0))=0,0,
MAX(0, MIN(BE$1,
((INDEX(Base_Dados!BE:BE,MATCH($B472,Base_Dados!$B:$B,0))-MIN(Base_Dados!BE$5:BE$98)) /
(IF(MAX(Base_Dados!BE$5:BE$98)-MIN(Base_Dados!BE$5:BE$98)=0,1,MAX(Base_Dados!BE$5:BE$98)-MIN(Base_Dados!BE$5:BE$98)))) * BE$1)))</f>
        <v>3.0105368790767687E-3</v>
      </c>
      <c r="BF472" s="106">
        <f>IF(INDEX(Base_Dados!BF:BF,MATCH($B472,Base_Dados!$B:$B,0))=0,0,
MAX(0, MIN(BF$1,
((INDEX(Base_Dados!BF:BF,MATCH($B472,Base_Dados!$B:$B,0))-MIN(Base_Dados!BF$5:BF$98)) /
(IF(MAX(Base_Dados!BF$5:BF$98)-MIN(Base_Dados!BF$5:BF$98)=0,1,MAX(Base_Dados!BF$5:BF$98)-MIN(Base_Dados!BF$5:BF$98)))) * BF$1)))</f>
        <v>0</v>
      </c>
      <c r="BG472" s="106">
        <f>IF(INDEX(Base_Dados!BG:BG,MATCH($B472,Base_Dados!$B:$B,0))=0,0,
MAX(0, MIN(BG$1,
((INDEX(Base_Dados!BG:BG,MATCH($B472,Base_Dados!$B:$B,0))-MIN(Base_Dados!BG$5:BG$98)) /
(IF(MAX(Base_Dados!BG$5:BG$98)-MIN(Base_Dados!BG$5:BG$98)=0,1,MAX(Base_Dados!BG$5:BG$98)-MIN(Base_Dados!BG$5:BG$98)))) * BG$1)))</f>
        <v>0</v>
      </c>
      <c r="BH472" s="106">
        <f>IF(INDEX(Base_Dados!BH:BH,MATCH($B472,Base_Dados!$B:$B,0))=0,0,
MAX(0, MIN(BH$1,
((INDEX(Base_Dados!BH:BH,MATCH($B472,Base_Dados!$B:$B,0))-MIN(Base_Dados!BH$5:BH$98)) /
(IF(MAX(Base_Dados!BH$5:BH$98)-MIN(Base_Dados!BH$5:BH$98)=0,1,MAX(Base_Dados!BH$5:BH$98)-MIN(Base_Dados!BH$5:BH$98)))) * BH$1)))</f>
        <v>0</v>
      </c>
      <c r="BI472" s="106">
        <f>IF(INDEX(Base_Dados!BI:BI,MATCH($B472,Base_Dados!$B:$B,0))=0,0,
MAX(0, MIN(BI$1,
((INDEX(Base_Dados!BI:BI,MATCH($B472,Base_Dados!$B:$B,0))-MIN(Base_Dados!BI$5:BI$98)) /
(IF(MAX(Base_Dados!BI$5:BI$98)-MIN(Base_Dados!BI$5:BI$98)=0,1,MAX(Base_Dados!BI$5:BI$98)-MIN(Base_Dados!BI$5:BI$98)))) * BI$1)))</f>
        <v>2.4960998439937598E-2</v>
      </c>
      <c r="BJ472" s="106">
        <f>IF(INDEX(Base_Dados!BJ:BJ,MATCH($B472,Base_Dados!$B:$B,0))=0,0,
MAX(0, MIN(BJ$1,
((INDEX(Base_Dados!BJ:BJ,MATCH($B472,Base_Dados!$B:$B,0))-MIN(Base_Dados!BJ$5:BJ$98)) /
(IF(MAX(Base_Dados!BJ$5:BJ$98)-MIN(Base_Dados!BJ$5:BJ$98)=0,1,MAX(Base_Dados!BJ$5:BJ$98)-MIN(Base_Dados!BJ$5:BJ$98)))) * BJ$1)))</f>
        <v>1.0526315789473684E-2</v>
      </c>
      <c r="BK472" s="106">
        <f>IF(INDEX(Base_Dados!BK:BK,MATCH($B472,Base_Dados!$B:$B,0))=0,0,
MAX(0, MIN(BK$1,
((INDEX(Base_Dados!BK:BK,MATCH($B472,Base_Dados!$B:$B,0))-MIN(Base_Dados!BK$5:BK$98)) /
(IF(MAX(Base_Dados!BK$5:BK$98)-MIN(Base_Dados!BK$5:BK$98)=0,1,MAX(Base_Dados!BK$5:BK$98)-MIN(Base_Dados!BK$5:BK$98)))) * BK$1)))</f>
        <v>0</v>
      </c>
      <c r="BL472" s="106">
        <f>IF(INDEX(Base_Dados!BL:BL,MATCH($B472,Base_Dados!$B:$B,0))=0,0,
MAX(0, MIN(BL$1,
((INDEX(Base_Dados!BL:BL,MATCH($B472,Base_Dados!$B:$B,0))-MIN(Base_Dados!BL$5:BL$98)) /
(IF(MAX(Base_Dados!BL$5:BL$98)-MIN(Base_Dados!BL$5:BL$98)=0,1,MAX(Base_Dados!BL$5:BL$98)-MIN(Base_Dados!BL$5:BL$98)))) * BL$1)))</f>
        <v>1.9543973941368076E-2</v>
      </c>
      <c r="BM472" s="106">
        <f>IF(INDEX(Base_Dados!BM:BM,MATCH($B472,Base_Dados!$B:$B,0))=0,0,
MAX(0, MIN(BM$1,
((INDEX(Base_Dados!BM:BM,MATCH($B472,Base_Dados!$B:$B,0))-MIN(Base_Dados!BM$5:BM$98)) /
(IF(MAX(Base_Dados!BM$5:BM$98)-MIN(Base_Dados!BM$5:BM$98)=0,1,MAX(Base_Dados!BM$5:BM$98)-MIN(Base_Dados!BM$5:BM$98)))) * BM$1)))</f>
        <v>1</v>
      </c>
      <c r="BN472" s="106">
        <f>IF(INDEX(Base_Dados!BN:BN,MATCH($B472,Base_Dados!$B:$B,0))=0,0,
MAX(0, MIN(BN$1,
((INDEX(Base_Dados!BN:BN,MATCH($B472,Base_Dados!$B:$B,0))-MIN(Base_Dados!BN$5:BN$98)) /
(IF(MAX(Base_Dados!BN$5:BN$98)-MIN(Base_Dados!BN$5:BN$98)=0,1,MAX(Base_Dados!BN$5:BN$98)-MIN(Base_Dados!BN$5:BN$98)))) * BN$1)))</f>
        <v>4.2574037920392029E-2</v>
      </c>
      <c r="BO472" s="106">
        <f>IF(INDEX(Base_Dados!BO:BO,MATCH($B472,Base_Dados!$B:$B,0))=0,0,
MAX(0, MIN(BO$1,
((INDEX(Base_Dados!BO:BO,MATCH($B472,Base_Dados!$B:$B,0))-MIN(Base_Dados!BO$5:BO$98)) /
(IF(MAX(Base_Dados!BO$5:BO$98)-MIN(Base_Dados!BO$5:BO$98)=0,1,MAX(Base_Dados!BO$5:BO$98)-MIN(Base_Dados!BO$5:BO$98)))) * BO$1)))</f>
        <v>0</v>
      </c>
      <c r="BP472" s="106">
        <f t="shared" si="28"/>
        <v>8.1659503770490574</v>
      </c>
      <c r="BQ472" s="111">
        <f t="shared" si="29"/>
        <v>0.38632728481623696</v>
      </c>
      <c r="BR472" s="112">
        <f t="shared" si="30"/>
        <v>7.1818971338213689E-2</v>
      </c>
      <c r="BS472" s="113">
        <f t="shared" si="31"/>
        <v>8.0941314057108436</v>
      </c>
    </row>
    <row r="473" spans="1:71">
      <c r="A473" s="21">
        <v>42018</v>
      </c>
      <c r="B473" s="21" t="s">
        <v>617</v>
      </c>
      <c r="C473" s="21" t="s">
        <v>598</v>
      </c>
      <c r="D473" s="105">
        <f>IF(INDEX(Base_Dados!D:D,MATCH($B473,Base_Dados!$B:$B,0))=0,0,
MAX(0, MIN(D$1,
((INDEX(Base_Dados!D:D,MATCH($B473,Base_Dados!$B:$B,0))-MIN(Base_Dados!D$5:D$98)) /
(IF(MAX(Base_Dados!D$5:D$98)-MIN(Base_Dados!D$5:D$98)=0,1,MAX(Base_Dados!D$5:D$98)-MIN(Base_Dados!D$5:D$98)))) * D$1)))</f>
        <v>0.87347862787824759</v>
      </c>
      <c r="E473" s="106">
        <f>IF(INDEX(Base_Dados!E:E,MATCH($B473,Base_Dados!$B:$B,0))=0,0,
MAX(0, MIN(E$1,
((INDEX(Base_Dados!E:E,MATCH($B473,Base_Dados!$B:$B,0))-MIN(Base_Dados!E$5:E$98)) /
(IF(MAX(Base_Dados!E$5:E$98)-MIN(Base_Dados!E$5:E$98)=0,1,MAX(Base_Dados!E$5:E$98)-MIN(Base_Dados!E$5:E$98)))) * E$1)))</f>
        <v>0.23426163012416362</v>
      </c>
      <c r="F473" s="106">
        <f>IF(INDEX(Base_Dados!F:F,MATCH($B473,Base_Dados!$B:$B,0))=0,0,
MAX(0, MIN(F$1,
((INDEX(Base_Dados!F:F,MATCH($B473,Base_Dados!$B:$B,0))-MIN(Base_Dados!F$5:F$98)) /
(IF(MAX(Base_Dados!F$5:F$98)-MIN(Base_Dados!F$5:F$98)=0,1,MAX(Base_Dados!F$5:F$98)-MIN(Base_Dados!F$5:F$98)))) * F$1)))</f>
        <v>0.21977783235410803</v>
      </c>
      <c r="G473" s="106">
        <f>IF(INDEX(Base_Dados!G:G,MATCH($B473,Base_Dados!$B:$B,0))=0,0,
MAX(0, MIN(G$1,
((INDEX(Base_Dados!G:G,MATCH($B473,Base_Dados!$B:$B,0))-MIN(Base_Dados!G$5:G$98)) /
(IF(MAX(Base_Dados!G$5:G$98)-MIN(Base_Dados!G$5:G$98)=0,1,MAX(Base_Dados!G$5:G$98)-MIN(Base_Dados!G$5:G$98)))) * G$1)))</f>
        <v>0.19740522203576391</v>
      </c>
      <c r="H473" s="106">
        <f>IF(INDEX(Base_Dados!H:H,MATCH($B473,Base_Dados!$B:$B,0))=0,0,
MAX(0, MIN(H$1,
((INDEX(Base_Dados!H:H,MATCH($B473,Base_Dados!$B:$B,0))-MIN(Base_Dados!H$5:H$98)) /
(IF(MAX(Base_Dados!H$5:H$98)-MIN(Base_Dados!H$5:H$98)=0,1,MAX(Base_Dados!H$5:H$98)-MIN(Base_Dados!H$5:H$98)))) * H$1)))</f>
        <v>0.19649813278472239</v>
      </c>
      <c r="I473" s="106">
        <f>IF(INDEX(Base_Dados!I:I,MATCH($B473,Base_Dados!$B:$B,0))=0,0,
MAX(0, MIN(I$1,
((INDEX(Base_Dados!I:I,MATCH($B473,Base_Dados!$B:$B,0))-MIN(Base_Dados!I$5:I$98)) /
(IF(MAX(Base_Dados!I$5:I$98)-MIN(Base_Dados!I$5:I$98)=0,1,MAX(Base_Dados!I$5:I$98)-MIN(Base_Dados!I$5:I$98)))) * I$1)))</f>
        <v>0.24680219154596639</v>
      </c>
      <c r="J473" s="106">
        <f>IF(INDEX(Base_Dados!J:J,MATCH($B473,Base_Dados!$B:$B,0))=0,0,
MAX(0, MIN(J$1,
((INDEX(Base_Dados!J:J,MATCH($B473,Base_Dados!$B:$B,0))-MIN(Base_Dados!J$5:J$98)) /
(IF(MAX(Base_Dados!J$5:J$98)-MIN(Base_Dados!J$5:J$98)=0,1,MAX(Base_Dados!J$5:J$98)-MIN(Base_Dados!J$5:J$98)))) * J$1)))</f>
        <v>0.31364480353289509</v>
      </c>
      <c r="K473" s="106">
        <f>IF(INDEX(Base_Dados!K:K,MATCH($B473,Base_Dados!$B:$B,0))=0,0,
MAX(0, MIN(K$1,
((INDEX(Base_Dados!K:K,MATCH($B473,Base_Dados!$B:$B,0))-MIN(Base_Dados!K$5:K$98)) /
(IF(MAX(Base_Dados!K$5:K$98)-MIN(Base_Dados!K$5:K$98)=0,1,MAX(Base_Dados!K$5:K$98)-MIN(Base_Dados!K$5:K$98)))) * K$1)))</f>
        <v>0.31840898926654743</v>
      </c>
      <c r="L473" s="106">
        <f>IF(INDEX(Base_Dados!L:L,MATCH($B473,Base_Dados!$B:$B,0))=0,0,
MAX(0, MIN(L$1,
((INDEX(Base_Dados!L:L,MATCH($B473,Base_Dados!$B:$B,0))-MIN(Base_Dados!L$5:L$98)) /
(IF(MAX(Base_Dados!L$5:L$98)-MIN(Base_Dados!L$5:L$98)=0,1,MAX(Base_Dados!L$5:L$98)-MIN(Base_Dados!L$5:L$98)))) * L$1)))</f>
        <v>0.43328749337369299</v>
      </c>
      <c r="M473" s="106">
        <f>IF(INDEX(Base_Dados!M:M,MATCH($B473,Base_Dados!$B:$B,0))=0,0,
MAX(0, MIN(M$1,
((INDEX(Base_Dados!M:M,MATCH($B473,Base_Dados!$B:$B,0))-MIN(Base_Dados!M$5:M$98)) /
(IF(MAX(Base_Dados!M$5:M$98)-MIN(Base_Dados!M$5:M$98)=0,1,MAX(Base_Dados!M$5:M$98)-MIN(Base_Dados!M$5:M$98)))) * M$1)))</f>
        <v>0.49135860058309039</v>
      </c>
      <c r="N473" s="106">
        <f>IF(INDEX(Base_Dados!N:N,MATCH($B473,Base_Dados!$B:$B,0))=0,0,
MAX(0, MIN(N$1,
((INDEX(Base_Dados!N:N,MATCH($B473,Base_Dados!$B:$B,0))-MIN(Base_Dados!N$5:N$98)) /
(IF(MAX(Base_Dados!N$5:N$98)-MIN(Base_Dados!N$5:N$98)=0,1,MAX(Base_Dados!N$5:N$98)-MIN(Base_Dados!N$5:N$98)))) * N$1)))</f>
        <v>0.53417574746506702</v>
      </c>
      <c r="O473" s="106">
        <f>IF(INDEX(Base_Dados!O:O,MATCH($B473,Base_Dados!$B:$B,0))=0,0,
MAX(0, MIN(O$1,
((INDEX(Base_Dados!O:O,MATCH($B473,Base_Dados!$B:$B,0))-MIN(Base_Dados!O$5:O$98)) /
(IF(MAX(Base_Dados!O$5:O$98)-MIN(Base_Dados!O$5:O$98)=0,1,MAX(Base_Dados!O$5:O$98)-MIN(Base_Dados!O$5:O$98)))) * O$1)))</f>
        <v>0.58041139416912868</v>
      </c>
      <c r="P473" s="106">
        <f>IF(INDEX(Base_Dados!P:P,MATCH($B473,Base_Dados!$B:$B,0))=0,0,
MAX(0, MIN(P$1,
((INDEX(Base_Dados!P:P,MATCH($B473,Base_Dados!$B:$B,0))-MIN(Base_Dados!P$5:P$98)) /
(IF(MAX(Base_Dados!P$5:P$98)-MIN(Base_Dados!P$5:P$98)=0,1,MAX(Base_Dados!P$5:P$98)-MIN(Base_Dados!P$5:P$98)))) * P$1)))</f>
        <v>0.49623194844539809</v>
      </c>
      <c r="Q473" s="106">
        <f>IF(INDEX(Base_Dados!Q:Q,MATCH($B473,Base_Dados!$B:$B,0))=0,0,
MAX(0, MIN(Q$1,
((INDEX(Base_Dados!Q:Q,MATCH($B473,Base_Dados!$B:$B,0))-MIN(Base_Dados!Q$5:Q$98)) /
(IF(MAX(Base_Dados!Q$5:Q$98)-MIN(Base_Dados!Q$5:Q$98)=0,1,MAX(Base_Dados!Q$5:Q$98)-MIN(Base_Dados!Q$5:Q$98)))) * Q$1)))</f>
        <v>0.2613079879943131</v>
      </c>
      <c r="R473" s="106">
        <f>IF(INDEX(Base_Dados!R:R,MATCH($B473,Base_Dados!$B:$B,0))=0,0,
MAX(0, MIN(R$1,
((INDEX(Base_Dados!R:R,MATCH($B473,Base_Dados!$B:$B,0))-MIN(Base_Dados!R$5:R$98)) /
(IF(MAX(Base_Dados!R$5:R$98)-MIN(Base_Dados!R$5:R$98)=0,1,MAX(Base_Dados!R$5:R$98)-MIN(Base_Dados!R$5:R$98)))) * R$1)))</f>
        <v>0.1801977347962313</v>
      </c>
      <c r="S473" s="106">
        <f>IF(INDEX(Base_Dados!S:S,MATCH($B473,Base_Dados!$B:$B,0))=0,0,
MAX(0, MIN(S$1,
((INDEX(Base_Dados!S:S,MATCH($B473,Base_Dados!$B:$B,0))-MIN(Base_Dados!S$5:S$98)) /
(IF(MAX(Base_Dados!S$5:S$98)-MIN(Base_Dados!S$5:S$98)=0,1,MAX(Base_Dados!S$5:S$98)-MIN(Base_Dados!S$5:S$98)))) * S$1)))</f>
        <v>0.36843405976185128</v>
      </c>
      <c r="T473" s="106">
        <f>IF(INDEX(Base_Dados!T:T,MATCH($B473,Base_Dados!$B:$B,0))=0,0,
MAX(0, MIN(T$1,
((INDEX(Base_Dados!T:T,MATCH($B473,Base_Dados!$B:$B,0))-MIN(Base_Dados!T$5:T$98)) /
(IF(MAX(Base_Dados!T$5:T$98)-MIN(Base_Dados!T$5:T$98)=0,1,MAX(Base_Dados!T$5:T$98)-MIN(Base_Dados!T$5:T$98)))) * T$1)))</f>
        <v>0.96703527203549233</v>
      </c>
      <c r="U473" s="106">
        <f>IF(INDEX(Base_Dados!U:U,MATCH($B473,Base_Dados!$B:$B,0))=0,0,
MAX(0, MIN(U$1,
((INDEX(Base_Dados!U:U,MATCH($B473,Base_Dados!$B:$B,0))-MIN(Base_Dados!U$5:U$98)) /
(IF(MAX(Base_Dados!U$5:U$98)-MIN(Base_Dados!U$5:U$98)=0,1,MAX(Base_Dados!U$5:U$98)-MIN(Base_Dados!U$5:U$98)))) * U$1)))</f>
        <v>0.91802714060790114</v>
      </c>
      <c r="V473" s="106">
        <f>IF(INDEX(Base_Dados!V:V,MATCH($B473,Base_Dados!$B:$B,0))=0,0,
MAX(0, MIN(V$1,
((INDEX(Base_Dados!V:V,MATCH($B473,Base_Dados!$B:$B,0))-MIN(Base_Dados!V$5:V$98)) /
(IF(MAX(Base_Dados!V$5:V$98)-MIN(Base_Dados!V$5:V$98)=0,1,MAX(Base_Dados!V$5:V$98)-MIN(Base_Dados!V$5:V$98)))) * V$1)))</f>
        <v>0.54305165232843522</v>
      </c>
      <c r="W473" s="106">
        <f>IF(INDEX(Base_Dados!W:W,MATCH($B473,Base_Dados!$B:$B,0))=0,0,
MAX(0, MIN(W$1,
((INDEX(Base_Dados!W:W,MATCH($B473,Base_Dados!$B:$B,0))-MIN(Base_Dados!W$5:W$98)) /
(IF(MAX(Base_Dados!W$5:W$98)-MIN(Base_Dados!W$5:W$98)=0,1,MAX(Base_Dados!W$5:W$98)-MIN(Base_Dados!W$5:W$98)))) * W$1)))</f>
        <v>2.5466304023411013</v>
      </c>
      <c r="X473" s="106">
        <f>IF(INDEX(Base_Dados!X:X,MATCH($B473,Base_Dados!$B:$B,0))=0,0,
MAX(0, MIN(X$1,
((INDEX(Base_Dados!X:X,MATCH($B473,Base_Dados!$B:$B,0))-MIN(Base_Dados!X$5:X$98)) /
(IF(MAX(Base_Dados!X$5:X$98)-MIN(Base_Dados!X$5:X$98)=0,1,MAX(Base_Dados!X$5:X$98)-MIN(Base_Dados!X$5:X$98)))) * X$1)))</f>
        <v>0.19067796610169491</v>
      </c>
      <c r="Y473" s="106">
        <f>IF(INDEX(Base_Dados!Y:Y,MATCH($B473,Base_Dados!$B:$B,0))=0,0,
MAX(0, MIN(Y$1,
((INDEX(Base_Dados!Y:Y,MATCH($B473,Base_Dados!$B:$B,0))-MIN(Base_Dados!Y$5:Y$98)) /
(IF(MAX(Base_Dados!Y$5:Y$98)-MIN(Base_Dados!Y$5:Y$98)=0,1,MAX(Base_Dados!Y$5:Y$98)-MIN(Base_Dados!Y$5:Y$98)))) * Y$1)))</f>
        <v>8.8235294117647051E-2</v>
      </c>
      <c r="Z473" s="106">
        <f>IF(INDEX(Base_Dados!Z:Z,MATCH($B473,Base_Dados!$B:$B,0))=0,0,
MAX(0, MIN(Z$1,
((INDEX(Base_Dados!Z:Z,MATCH($B473,Base_Dados!$B:$B,0))-MIN(Base_Dados!Z$5:Z$98)) /
(IF(MAX(Base_Dados!Z$5:Z$98)-MIN(Base_Dados!Z$5:Z$98)=0,1,MAX(Base_Dados!Z$5:Z$98)-MIN(Base_Dados!Z$5:Z$98)))) * Z$1)))</f>
        <v>0.17142857142857143</v>
      </c>
      <c r="AA473" s="106">
        <f>IF(INDEX(Base_Dados!AA:AA,MATCH($B473,Base_Dados!$B:$B,0))=0,0,
MAX(0, MIN(AA$1,
((INDEX(Base_Dados!AA:AA,MATCH($B473,Base_Dados!$B:$B,0))-MIN(Base_Dados!AA$5:AA$98)) /
(IF(MAX(Base_Dados!AA$5:AA$98)-MIN(Base_Dados!AA$5:AA$98)=0,1,MAX(Base_Dados!AA$5:AA$98)-MIN(Base_Dados!AA$5:AA$98)))) * AA$1)))</f>
        <v>0.18881118881118883</v>
      </c>
      <c r="AB473" s="106">
        <f>IF(INDEX(Base_Dados!AB:AB,MATCH($B473,Base_Dados!$B:$B,0))=0,0,
MAX(0, MIN(AB$1,
((INDEX(Base_Dados!AB:AB,MATCH($B473,Base_Dados!$B:$B,0))-MIN(Base_Dados!AB$5:AB$98)) /
(IF(MAX(Base_Dados!AB$5:AB$98)-MIN(Base_Dados!AB$5:AB$98)=0,1,MAX(Base_Dados!AB$5:AB$98)-MIN(Base_Dados!AB$5:AB$98)))) * AB$1)))</f>
        <v>0.32320372603054315</v>
      </c>
      <c r="AC473" s="106">
        <f>IF(INDEX(Base_Dados!AC:AC,MATCH($B473,Base_Dados!$B:$B,0))=0,0,
MAX(0, MIN(AC$1,
((INDEX(Base_Dados!AC:AC,MATCH($B473,Base_Dados!$B:$B,0))-MIN(Base_Dados!AC$5:AC$98)) /
(IF(MAX(Base_Dados!AC$5:AC$98)-MIN(Base_Dados!AC$5:AC$98)=0,1,MAX(Base_Dados!AC$5:AC$98)-MIN(Base_Dados!AC$5:AC$98)))) * AC$1)))</f>
        <v>0.29436668915012526</v>
      </c>
      <c r="AD473" s="106">
        <f>IF(INDEX(Base_Dados!AD:AD,MATCH($B473,Base_Dados!$B:$B,0))=0,0,
MAX(0, MIN(AD$1,
((INDEX(Base_Dados!AD:AD,MATCH($B473,Base_Dados!$B:$B,0))-MIN(Base_Dados!AD$5:AD$98)) /
(IF(MAX(Base_Dados!AD$5:AD$98)-MIN(Base_Dados!AD$5:AD$98)=0,1,MAX(Base_Dados!AD$5:AD$98)-MIN(Base_Dados!AD$5:AD$98)))) * AD$1)))</f>
        <v>0.18245821624020114</v>
      </c>
      <c r="AE473" s="106">
        <f>IF(INDEX(Base_Dados!AE:AE,MATCH($B473,Base_Dados!$B:$B,0))=0,0,
MAX(0, MIN(AE$1,
((INDEX(Base_Dados!AE:AE,MATCH($B473,Base_Dados!$B:$B,0))-MIN(Base_Dados!AE$5:AE$98)) /
(IF(MAX(Base_Dados!AE$5:AE$98)-MIN(Base_Dados!AE$5:AE$98)=0,1,MAX(Base_Dados!AE$5:AE$98)-MIN(Base_Dados!AE$5:AE$98)))) * AE$1)))</f>
        <v>0.10027326333956565</v>
      </c>
      <c r="AF473" s="106">
        <f>IF(INDEX(Base_Dados!AF:AF,MATCH($B473,Base_Dados!$B:$B,0))=0,0,
MAX(0, MIN(AF$1,
((INDEX(Base_Dados!AF:AF,MATCH($B473,Base_Dados!$B:$B,0))-MIN(Base_Dados!AF$5:AF$98)) /
(IF(MAX(Base_Dados!AF$5:AF$98)-MIN(Base_Dados!AF$5:AF$98)=0,1,MAX(Base_Dados!AF$5:AF$98)-MIN(Base_Dados!AF$5:AF$98)))) * AF$1)))</f>
        <v>0.1564841631039397</v>
      </c>
      <c r="AG473" s="106">
        <f>IF(INDEX(Base_Dados!AG:AG,MATCH($B473,Base_Dados!$B:$B,0))=0,0,
MAX(0, MIN(AG$1,
((INDEX(Base_Dados!AG:AG,MATCH($B473,Base_Dados!$B:$B,0))-MIN(Base_Dados!AG$5:AG$98)) /
(IF(MAX(Base_Dados!AG$5:AG$98)-MIN(Base_Dados!AG$5:AG$98)=0,1,MAX(Base_Dados!AG$5:AG$98)-MIN(Base_Dados!AG$5:AG$98)))) * AG$1)))</f>
        <v>0.2613079879943131</v>
      </c>
      <c r="AH473" s="106">
        <f>IF(INDEX(Base_Dados!AH:AH,MATCH($B473,Base_Dados!$B:$B,0))=0,0,
MAX(0, MIN(AH$1,
((INDEX(Base_Dados!AH:AH,MATCH($B473,Base_Dados!$B:$B,0))-MIN(Base_Dados!AH$5:AH$98)) /
(IF(MAX(Base_Dados!AH$5:AH$98)-MIN(Base_Dados!AH$5:AH$98)=0,1,MAX(Base_Dados!AH$5:AH$98)-MIN(Base_Dados!AH$5:AH$98)))) * AH$1)))</f>
        <v>1.7761424445082106</v>
      </c>
      <c r="AI473" s="106">
        <f>IF(INDEX(Base_Dados!AI:AI,MATCH($B473,Base_Dados!$B:$B,0))=0,0,
MAX(0, MIN(AI$1,
((INDEX(Base_Dados!AI:AI,MATCH($B473,Base_Dados!$B:$B,0))-MIN(Base_Dados!AI$5:AI$98)) /
(IF(MAX(Base_Dados!AI$5:AI$98)-MIN(Base_Dados!AI$5:AI$98)=0,1,MAX(Base_Dados!AI$5:AI$98)-MIN(Base_Dados!AI$5:AI$98)))) * AI$1)))</f>
        <v>0.4642857142857143</v>
      </c>
      <c r="AJ473" s="106">
        <f>IF(INDEX(Base_Dados!AJ:AJ,MATCH($B473,Base_Dados!$B:$B,0))=0,0,
MAX(0, MIN(AJ$1,
((INDEX(Base_Dados!AJ:AJ,MATCH($B473,Base_Dados!$B:$B,0))-MIN(Base_Dados!AJ$5:AJ$98)) /
(IF(MAX(Base_Dados!AJ$5:AJ$98)-MIN(Base_Dados!AJ$5:AJ$98)=0,1,MAX(Base_Dados!AJ$5:AJ$98)-MIN(Base_Dados!AJ$5:AJ$98)))) * AJ$1)))</f>
        <v>1.0989010989010988</v>
      </c>
      <c r="AK473" s="106">
        <f>IF(INDEX(Base_Dados!AK:AK,MATCH($B473,Base_Dados!$B:$B,0))=0,0,
MAX(0, MIN(AK$1,
((INDEX(Base_Dados!AK:AK,MATCH($B473,Base_Dados!$B:$B,0))-MIN(Base_Dados!AK$5:AK$98)) /
(IF(MAX(Base_Dados!AK$5:AK$98)-MIN(Base_Dados!AK$5:AK$98)=0,1,MAX(Base_Dados!AK$5:AK$98)-MIN(Base_Dados!AK$5:AK$98)))) * AK$1)))</f>
        <v>0.20402298850574713</v>
      </c>
      <c r="AL473" s="106">
        <f>IF(INDEX(Base_Dados!AL:AL,MATCH($B473,Base_Dados!$B:$B,0))=0,0,
MAX(0, MIN(AL$1,
((INDEX(Base_Dados!AL:AL,MATCH($B473,Base_Dados!$B:$B,0))-MIN(Base_Dados!AL$5:AL$98)) /
(IF(MAX(Base_Dados!AL$5:AL$98)-MIN(Base_Dados!AL$5:AL$98)=0,1,MAX(Base_Dados!AL$5:AL$98)-MIN(Base_Dados!AL$5:AL$98)))) * AL$1)))</f>
        <v>5.5555555555555552E-2</v>
      </c>
      <c r="AM473" s="106">
        <f>IF(INDEX(Base_Dados!AM:AM,MATCH($B473,Base_Dados!$B:$B,0))=0,0,
MAX(0, MIN(AM$1,
((INDEX(Base_Dados!AM:AM,MATCH($B473,Base_Dados!$B:$B,0))-MIN(Base_Dados!AM$5:AM$98)) /
(IF(MAX(Base_Dados!AM$5:AM$98)-MIN(Base_Dados!AM$5:AM$98)=0,1,MAX(Base_Dados!AM$5:AM$98)-MIN(Base_Dados!AM$5:AM$98)))) * AM$1)))</f>
        <v>0.24857586742620405</v>
      </c>
      <c r="AN473" s="106">
        <f>IF(INDEX(Base_Dados!AN:AN,MATCH($B473,Base_Dados!$B:$B,0))=0,0,
MAX(0, MIN(AN$1,
((INDEX(Base_Dados!AN:AN,MATCH($B473,Base_Dados!$B:$B,0))-MIN(Base_Dados!AN$5:AN$98)) /
(IF(MAX(Base_Dados!AN$5:AN$98)-MIN(Base_Dados!AN$5:AN$98)=0,1,MAX(Base_Dados!AN$5:AN$98)-MIN(Base_Dados!AN$5:AN$98)))) * AN$1)))</f>
        <v>0.37136165941786548</v>
      </c>
      <c r="AO473" s="106">
        <f>IF(INDEX(Base_Dados!AO:AO,MATCH($B473,Base_Dados!$B:$B,0))=0,0,
MAX(0, MIN(AO$1,
((INDEX(Base_Dados!AO:AO,MATCH($B473,Base_Dados!$B:$B,0))-MIN(Base_Dados!AO$5:AO$98)) /
(IF(MAX(Base_Dados!AO$5:AO$98)-MIN(Base_Dados!AO$5:AO$98)=0,1,MAX(Base_Dados!AO$5:AO$98)-MIN(Base_Dados!AO$5:AO$98)))) * AO$1)))</f>
        <v>3.2258064516129031E-2</v>
      </c>
      <c r="AP473" s="106">
        <f>IF(INDEX(Base_Dados!AP:AP,MATCH($B473,Base_Dados!$B:$B,0))=0,0,
MAX(0, MIN(AP$1,
((INDEX(Base_Dados!AP:AP,MATCH($B473,Base_Dados!$B:$B,0))-MIN(Base_Dados!AP$5:AP$98)) /
(IF(MAX(Base_Dados!AP$5:AP$98)-MIN(Base_Dados!AP$5:AP$98)=0,1,MAX(Base_Dados!AP$5:AP$98)-MIN(Base_Dados!AP$5:AP$98)))) * AP$1)))</f>
        <v>7.1100917431192664E-2</v>
      </c>
      <c r="AQ473" s="106">
        <f>IF(INDEX(Base_Dados!AQ:AQ,MATCH($B473,Base_Dados!$B:$B,0))=0,0,
MAX(0, MIN(AQ$1,
((INDEX(Base_Dados!AQ:AQ,MATCH($B473,Base_Dados!$B:$B,0))-MIN(Base_Dados!AQ$5:AQ$98)) /
(IF(MAX(Base_Dados!AQ$5:AQ$98)-MIN(Base_Dados!AQ$5:AQ$98)=0,1,MAX(Base_Dados!AQ$5:AQ$98)-MIN(Base_Dados!AQ$5:AQ$98)))) * AQ$1)))</f>
        <v>3.3333333333333333E-2</v>
      </c>
      <c r="AR473" s="106">
        <f>IF(INDEX(Base_Dados!AR:AR,MATCH($B473,Base_Dados!$B:$B,0))=0,0,
MAX(0, MIN(AR$1,
((INDEX(Base_Dados!AR:AR,MATCH($B473,Base_Dados!$B:$B,0))-MIN(Base_Dados!AR$5:AR$98)) /
(IF(MAX(Base_Dados!AR$5:AR$98)-MIN(Base_Dados!AR$5:AR$98)=0,1,MAX(Base_Dados!AR$5:AR$98)-MIN(Base_Dados!AR$5:AR$98)))) * AR$1)))</f>
        <v>3.2258064516129031E-2</v>
      </c>
      <c r="AS473" s="106">
        <f>IF(INDEX(Base_Dados!AS:AS,MATCH($B473,Base_Dados!$B:$B,0))=0,0,
MAX(0, MIN(AS$1,
((INDEX(Base_Dados!AS:AS,MATCH($B473,Base_Dados!$B:$B,0))-MIN(Base_Dados!AS$5:AS$98)) /
(IF(MAX(Base_Dados!AS$5:AS$98)-MIN(Base_Dados!AS$5:AS$98)=0,1,MAX(Base_Dados!AS$5:AS$98)-MIN(Base_Dados!AS$5:AS$98)))) * AS$1)))</f>
        <v>2.4390243902439025E-2</v>
      </c>
      <c r="AT473" s="106">
        <f>IF(INDEX(Base_Dados!AT:AT,MATCH($B473,Base_Dados!$B:$B,0))=0,0,
MAX(0, MIN(AT$1,
((INDEX(Base_Dados!AT:AT,MATCH($B473,Base_Dados!$B:$B,0))-MIN(Base_Dados!AT$5:AT$98)) /
(IF(MAX(Base_Dados!AT$5:AT$98)-MIN(Base_Dados!AT$5:AT$98)=0,1,MAX(Base_Dados!AT$5:AT$98)-MIN(Base_Dados!AT$5:AT$98)))) * AT$1)))</f>
        <v>2.8571428571428571E-2</v>
      </c>
      <c r="AU473" s="106">
        <f>IF(INDEX(Base_Dados!AU:AU,MATCH($B473,Base_Dados!$B:$B,0))=0,0,
MAX(0, MIN(AU$1,
((INDEX(Base_Dados!AU:AU,MATCH($B473,Base_Dados!$B:$B,0))-MIN(Base_Dados!AU$5:AU$98)) /
(IF(MAX(Base_Dados!AU$5:AU$98)-MIN(Base_Dados!AU$5:AU$98)=0,1,MAX(Base_Dados!AU$5:AU$98)-MIN(Base_Dados!AU$5:AU$98)))) * AU$1)))</f>
        <v>0.10205992509363296</v>
      </c>
      <c r="AV473" s="106">
        <f>IF(INDEX(Base_Dados!AV:AV,MATCH($B473,Base_Dados!$B:$B,0))=0,0,
MAX(0, MIN(AV$1,
((INDEX(Base_Dados!AV:AV,MATCH($B473,Base_Dados!$B:$B,0))-MIN(Base_Dados!AV$5:AV$98)) /
(IF(MAX(Base_Dados!AV$5:AV$98)-MIN(Base_Dados!AV$5:AV$98)=0,1,MAX(Base_Dados!AV$5:AV$98)-MIN(Base_Dados!AV$5:AV$98)))) * AV$1)))</f>
        <v>5.7692307692307696E-2</v>
      </c>
      <c r="AW473" s="106">
        <f>IF(INDEX(Base_Dados!AW:AW,MATCH($B473,Base_Dados!$B:$B,0))=0,0,
MAX(0, MIN(AW$1,
((INDEX(Base_Dados!AW:AW,MATCH($B473,Base_Dados!$B:$B,0))-MIN(Base_Dados!AW$5:AW$98)) /
(IF(MAX(Base_Dados!AW$5:AW$98)-MIN(Base_Dados!AW$5:AW$98)=0,1,MAX(Base_Dados!AW$5:AW$98)-MIN(Base_Dados!AW$5:AW$98)))) * AW$1)))</f>
        <v>7.3529411764705885E-2</v>
      </c>
      <c r="AX473" s="106">
        <f>IF(INDEX(Base_Dados!AX:AX,MATCH($B473,Base_Dados!$B:$B,0))=0,0,
MAX(0, MIN(AX$1,
((INDEX(Base_Dados!AX:AX,MATCH($B473,Base_Dados!$B:$B,0))-MIN(Base_Dados!AX$5:AX$98)) /
(IF(MAX(Base_Dados!AX$5:AX$98)-MIN(Base_Dados!AX$5:AX$98)=0,1,MAX(Base_Dados!AX$5:AX$98)-MIN(Base_Dados!AX$5:AX$98)))) * AX$1)))</f>
        <v>5.69480349181372E-2</v>
      </c>
      <c r="AY473" s="106">
        <f>IF(INDEX(Base_Dados!AY:AY,MATCH($B473,Base_Dados!$B:$B,0))=0,0,
MAX(0, MIN(AY$1,
((INDEX(Base_Dados!AY:AY,MATCH($B473,Base_Dados!$B:$B,0))-MIN(Base_Dados!AY$5:AY$98)) /
(IF(MAX(Base_Dados!AY$5:AY$98)-MIN(Base_Dados!AY$5:AY$98)=0,1,MAX(Base_Dados!AY$5:AY$98)-MIN(Base_Dados!AY$5:AY$98)))) * AY$1)))</f>
        <v>0.26277612924497196</v>
      </c>
      <c r="AZ473" s="106">
        <f>IF(INDEX(Base_Dados!AZ:AZ,MATCH($B473,Base_Dados!$B:$B,0))=0,0,
MAX(0, MIN(AZ$1,
((INDEX(Base_Dados!AZ:AZ,MATCH($B473,Base_Dados!$B:$B,0))-MIN(Base_Dados!AZ$5:AZ$98)) /
(IF(MAX(Base_Dados!AZ$5:AZ$98)-MIN(Base_Dados!AZ$5:AZ$98)=0,1,MAX(Base_Dados!AZ$5:AZ$98)-MIN(Base_Dados!AZ$5:AZ$98)))) * AZ$1)))</f>
        <v>0.5</v>
      </c>
      <c r="BA473" s="106">
        <f>IF(INDEX(Base_Dados!BA:BA,MATCH($B473,Base_Dados!$B:$B,0))=0,0,
MAX(0, MIN(BA$1,
((INDEX(Base_Dados!BA:BA,MATCH($B473,Base_Dados!$B:$B,0))-MIN(Base_Dados!BA$5:BA$98)) /
(IF(MAX(Base_Dados!BA$5:BA$98)-MIN(Base_Dados!BA$5:BA$98)=0,1,MAX(Base_Dados!BA$5:BA$98)-MIN(Base_Dados!BA$5:BA$98)))) * BA$1)))</f>
        <v>0.12995403983214548</v>
      </c>
      <c r="BB473" s="106">
        <f>IF(INDEX(Base_Dados!BB:BB,MATCH($B473,Base_Dados!$B:$B,0))=0,0,
MAX(0, MIN(BB$1,
((INDEX(Base_Dados!BB:BB,MATCH($B473,Base_Dados!$B:$B,0))-MIN(Base_Dados!BB$5:BB$98)) /
(IF(MAX(Base_Dados!BB$5:BB$98)-MIN(Base_Dados!BB$5:BB$98)=0,1,MAX(Base_Dados!BB$5:BB$98)-MIN(Base_Dados!BB$5:BB$98)))) * BB$1)))</f>
        <v>0.31224192277265722</v>
      </c>
      <c r="BC473" s="106">
        <f>IF(INDEX(Base_Dados!BC:BC,MATCH($B473,Base_Dados!$B:$B,0))=0,0,
MAX(0, MIN(BC$1,
((INDEX(Base_Dados!BC:BC,MATCH($B473,Base_Dados!$B:$B,0))-MIN(Base_Dados!BC$5:BC$98)) /
(IF(MAX(Base_Dados!BC$5:BC$98)-MIN(Base_Dados!BC$5:BC$98)=0,1,MAX(Base_Dados!BC$5:BC$98)-MIN(Base_Dados!BC$5:BC$98)))) * BC$1)))</f>
        <v>9.9380554807433338E-2</v>
      </c>
      <c r="BD473" s="106">
        <f>IF(INDEX(Base_Dados!BD:BD,MATCH($B473,Base_Dados!$B:$B,0))=0,0,
MAX(0, MIN(BD$1,
((INDEX(Base_Dados!BD:BD,MATCH($B473,Base_Dados!$B:$B,0))-MIN(Base_Dados!BD$5:BD$98)) /
(IF(MAX(Base_Dados!BD$5:BD$98)-MIN(Base_Dados!BD$5:BD$98)=0,1,MAX(Base_Dados!BD$5:BD$98)-MIN(Base_Dados!BD$5:BD$98)))) * BD$1)))</f>
        <v>9.0021466657433699E-2</v>
      </c>
      <c r="BE473" s="106">
        <f>IF(INDEX(Base_Dados!BE:BE,MATCH($B473,Base_Dados!$B:$B,0))=0,0,
MAX(0, MIN(BE$1,
((INDEX(Base_Dados!BE:BE,MATCH($B473,Base_Dados!$B:$B,0))-MIN(Base_Dados!BE$5:BE$98)) /
(IF(MAX(Base_Dados!BE$5:BE$98)-MIN(Base_Dados!BE$5:BE$98)=0,1,MAX(Base_Dados!BE$5:BE$98)-MIN(Base_Dados!BE$5:BE$98)))) * BE$1)))</f>
        <v>0.13798294029101857</v>
      </c>
      <c r="BF473" s="106">
        <f>IF(INDEX(Base_Dados!BF:BF,MATCH($B473,Base_Dados!$B:$B,0))=0,0,
MAX(0, MIN(BF$1,
((INDEX(Base_Dados!BF:BF,MATCH($B473,Base_Dados!$B:$B,0))-MIN(Base_Dados!BF$5:BF$98)) /
(IF(MAX(Base_Dados!BF$5:BF$98)-MIN(Base_Dados!BF$5:BF$98)=0,1,MAX(Base_Dados!BF$5:BF$98)-MIN(Base_Dados!BF$5:BF$98)))) * BF$1)))</f>
        <v>0.20454545454545456</v>
      </c>
      <c r="BG473" s="106">
        <f>IF(INDEX(Base_Dados!BG:BG,MATCH($B473,Base_Dados!$B:$B,0))=0,0,
MAX(0, MIN(BG$1,
((INDEX(Base_Dados!BG:BG,MATCH($B473,Base_Dados!$B:$B,0))-MIN(Base_Dados!BG$5:BG$98)) /
(IF(MAX(Base_Dados!BG$5:BG$98)-MIN(Base_Dados!BG$5:BG$98)=0,1,MAX(Base_Dados!BG$5:BG$98)-MIN(Base_Dados!BG$5:BG$98)))) * BG$1)))</f>
        <v>2.048494983277592E-2</v>
      </c>
      <c r="BH473" s="106">
        <f>IF(INDEX(Base_Dados!BH:BH,MATCH($B473,Base_Dados!$B:$B,0))=0,0,
MAX(0, MIN(BH$1,
((INDEX(Base_Dados!BH:BH,MATCH($B473,Base_Dados!$B:$B,0))-MIN(Base_Dados!BH$5:BH$98)) /
(IF(MAX(Base_Dados!BH$5:BH$98)-MIN(Base_Dados!BH$5:BH$98)=0,1,MAX(Base_Dados!BH$5:BH$98)-MIN(Base_Dados!BH$5:BH$98)))) * BH$1)))</f>
        <v>0.30769230769230771</v>
      </c>
      <c r="BI473" s="106">
        <f>IF(INDEX(Base_Dados!BI:BI,MATCH($B473,Base_Dados!$B:$B,0))=0,0,
MAX(0, MIN(BI$1,
((INDEX(Base_Dados!BI:BI,MATCH($B473,Base_Dados!$B:$B,0))-MIN(Base_Dados!BI$5:BI$98)) /
(IF(MAX(Base_Dados!BI$5:BI$98)-MIN(Base_Dados!BI$5:BI$98)=0,1,MAX(Base_Dados!BI$5:BI$98)-MIN(Base_Dados!BI$5:BI$98)))) * BI$1)))</f>
        <v>0.36973478939157567</v>
      </c>
      <c r="BJ473" s="106">
        <f>IF(INDEX(Base_Dados!BJ:BJ,MATCH($B473,Base_Dados!$B:$B,0))=0,0,
MAX(0, MIN(BJ$1,
((INDEX(Base_Dados!BJ:BJ,MATCH($B473,Base_Dados!$B:$B,0))-MIN(Base_Dados!BJ$5:BJ$98)) /
(IF(MAX(Base_Dados!BJ$5:BJ$98)-MIN(Base_Dados!BJ$5:BJ$98)=0,1,MAX(Base_Dados!BJ$5:BJ$98)-MIN(Base_Dados!BJ$5:BJ$98)))) * BJ$1)))</f>
        <v>0.26315789473684209</v>
      </c>
      <c r="BK473" s="106">
        <f>IF(INDEX(Base_Dados!BK:BK,MATCH($B473,Base_Dados!$B:$B,0))=0,0,
MAX(0, MIN(BK$1,
((INDEX(Base_Dados!BK:BK,MATCH($B473,Base_Dados!$B:$B,0))-MIN(Base_Dados!BK$5:BK$98)) /
(IF(MAX(Base_Dados!BK$5:BK$98)-MIN(Base_Dados!BK$5:BK$98)=0,1,MAX(Base_Dados!BK$5:BK$98)-MIN(Base_Dados!BK$5:BK$98)))) * BK$1)))</f>
        <v>0.19642857142857142</v>
      </c>
      <c r="BL473" s="106">
        <f>IF(INDEX(Base_Dados!BL:BL,MATCH($B473,Base_Dados!$B:$B,0))=0,0,
MAX(0, MIN(BL$1,
((INDEX(Base_Dados!BL:BL,MATCH($B473,Base_Dados!$B:$B,0))-MIN(Base_Dados!BL$5:BL$98)) /
(IF(MAX(Base_Dados!BL$5:BL$98)-MIN(Base_Dados!BL$5:BL$98)=0,1,MAX(Base_Dados!BL$5:BL$98)-MIN(Base_Dados!BL$5:BL$98)))) * BL$1)))</f>
        <v>0.23289902280130292</v>
      </c>
      <c r="BM473" s="106">
        <f>IF(INDEX(Base_Dados!BM:BM,MATCH($B473,Base_Dados!$B:$B,0))=0,0,
MAX(0, MIN(BM$1,
((INDEX(Base_Dados!BM:BM,MATCH($B473,Base_Dados!$B:$B,0))-MIN(Base_Dados!BM$5:BM$98)) /
(IF(MAX(Base_Dados!BM$5:BM$98)-MIN(Base_Dados!BM$5:BM$98)=0,1,MAX(Base_Dados!BM$5:BM$98)-MIN(Base_Dados!BM$5:BM$98)))) * BM$1)))</f>
        <v>1</v>
      </c>
      <c r="BN473" s="106">
        <f>IF(INDEX(Base_Dados!BN:BN,MATCH($B473,Base_Dados!$B:$B,0))=0,0,
MAX(0, MIN(BN$1,
((INDEX(Base_Dados!BN:BN,MATCH($B473,Base_Dados!$B:$B,0))-MIN(Base_Dados!BN$5:BN$98)) /
(IF(MAX(Base_Dados!BN$5:BN$98)-MIN(Base_Dados!BN$5:BN$98)=0,1,MAX(Base_Dados!BN$5:BN$98)-MIN(Base_Dados!BN$5:BN$98)))) * BN$1)))</f>
        <v>0.10803953394511169</v>
      </c>
      <c r="BO473" s="106">
        <f>IF(INDEX(Base_Dados!BO:BO,MATCH($B473,Base_Dados!$B:$B,0))=0,0,
MAX(0, MIN(BO$1,
((INDEX(Base_Dados!BO:BO,MATCH($B473,Base_Dados!$B:$B,0))-MIN(Base_Dados!BO$5:BO$98)) /
(IF(MAX(Base_Dados!BO$5:BO$98)-MIN(Base_Dados!BO$5:BO$98)=0,1,MAX(Base_Dados!BO$5:BO$98)-MIN(Base_Dados!BO$5:BO$98)))) * BO$1)))</f>
        <v>2.5862068965517241E-2</v>
      </c>
      <c r="BP473" s="106">
        <f t="shared" si="28"/>
        <v>21.869862637026852</v>
      </c>
      <c r="BQ473" s="111">
        <f t="shared" si="29"/>
        <v>0.4184743139055227</v>
      </c>
      <c r="BR473" s="112">
        <f t="shared" si="30"/>
        <v>0.10396600042749943</v>
      </c>
      <c r="BS473" s="113">
        <f t="shared" si="31"/>
        <v>21.765896636599354</v>
      </c>
    </row>
    <row r="474" spans="1:71">
      <c r="A474" s="21">
        <v>42019</v>
      </c>
      <c r="B474" s="21" t="s">
        <v>605</v>
      </c>
      <c r="C474" s="21" t="s">
        <v>598</v>
      </c>
      <c r="D474" s="105">
        <f>IF(INDEX(Base_Dados!D:D,MATCH($B474,Base_Dados!$B:$B,0))=0,0,
MAX(0, MIN(D$1,
((INDEX(Base_Dados!D:D,MATCH($B474,Base_Dados!$B:$B,0))-MIN(Base_Dados!D$5:D$98)) /
(IF(MAX(Base_Dados!D$5:D$98)-MIN(Base_Dados!D$5:D$98)=0,1,MAX(Base_Dados!D$5:D$98)-MIN(Base_Dados!D$5:D$98)))) * D$1)))</f>
        <v>0.87742793167686639</v>
      </c>
      <c r="E474" s="106">
        <f>IF(INDEX(Base_Dados!E:E,MATCH($B474,Base_Dados!$B:$B,0))=0,0,
MAX(0, MIN(E$1,
((INDEX(Base_Dados!E:E,MATCH($B474,Base_Dados!$B:$B,0))-MIN(Base_Dados!E$5:E$98)) /
(IF(MAX(Base_Dados!E$5:E$98)-MIN(Base_Dados!E$5:E$98)=0,1,MAX(Base_Dados!E$5:E$98)-MIN(Base_Dados!E$5:E$98)))) * E$1)))</f>
        <v>0.24286938304500497</v>
      </c>
      <c r="F474" s="106">
        <f>IF(INDEX(Base_Dados!F:F,MATCH($B474,Base_Dados!$B:$B,0))=0,0,
MAX(0, MIN(F$1,
((INDEX(Base_Dados!F:F,MATCH($B474,Base_Dados!$B:$B,0))-MIN(Base_Dados!F$5:F$98)) /
(IF(MAX(Base_Dados!F$5:F$98)-MIN(Base_Dados!F$5:F$98)=0,1,MAX(Base_Dados!F$5:F$98)-MIN(Base_Dados!F$5:F$98)))) * F$1)))</f>
        <v>0.22545482024445998</v>
      </c>
      <c r="G474" s="106">
        <f>IF(INDEX(Base_Dados!G:G,MATCH($B474,Base_Dados!$B:$B,0))=0,0,
MAX(0, MIN(G$1,
((INDEX(Base_Dados!G:G,MATCH($B474,Base_Dados!$B:$B,0))-MIN(Base_Dados!G$5:G$98)) /
(IF(MAX(Base_Dados!G$5:G$98)-MIN(Base_Dados!G$5:G$98)=0,1,MAX(Base_Dados!G$5:G$98)-MIN(Base_Dados!G$5:G$98)))) * G$1)))</f>
        <v>0.20658979772280264</v>
      </c>
      <c r="H474" s="106">
        <f>IF(INDEX(Base_Dados!H:H,MATCH($B474,Base_Dados!$B:$B,0))=0,0,
MAX(0, MIN(H$1,
((INDEX(Base_Dados!H:H,MATCH($B474,Base_Dados!$B:$B,0))-MIN(Base_Dados!H$5:H$98)) /
(IF(MAX(Base_Dados!H$5:H$98)-MIN(Base_Dados!H$5:H$98)=0,1,MAX(Base_Dados!H$5:H$98)-MIN(Base_Dados!H$5:H$98)))) * H$1)))</f>
        <v>0.21214248976944922</v>
      </c>
      <c r="I474" s="106">
        <f>IF(INDEX(Base_Dados!I:I,MATCH($B474,Base_Dados!$B:$B,0))=0,0,
MAX(0, MIN(I$1,
((INDEX(Base_Dados!I:I,MATCH($B474,Base_Dados!$B:$B,0))-MIN(Base_Dados!I$5:I$98)) /
(IF(MAX(Base_Dados!I$5:I$98)-MIN(Base_Dados!I$5:I$98)=0,1,MAX(Base_Dados!I$5:I$98)-MIN(Base_Dados!I$5:I$98)))) * I$1)))</f>
        <v>0.26371285639139574</v>
      </c>
      <c r="J474" s="106">
        <f>IF(INDEX(Base_Dados!J:J,MATCH($B474,Base_Dados!$B:$B,0))=0,0,
MAX(0, MIN(J$1,
((INDEX(Base_Dados!J:J,MATCH($B474,Base_Dados!$B:$B,0))-MIN(Base_Dados!J$5:J$98)) /
(IF(MAX(Base_Dados!J$5:J$98)-MIN(Base_Dados!J$5:J$98)=0,1,MAX(Base_Dados!J$5:J$98)-MIN(Base_Dados!J$5:J$98)))) * J$1)))</f>
        <v>0.3420962704347057</v>
      </c>
      <c r="K474" s="106">
        <f>IF(INDEX(Base_Dados!K:K,MATCH($B474,Base_Dados!$B:$B,0))=0,0,
MAX(0, MIN(K$1,
((INDEX(Base_Dados!K:K,MATCH($B474,Base_Dados!$B:$B,0))-MIN(Base_Dados!K$5:K$98)) /
(IF(MAX(Base_Dados!K$5:K$98)-MIN(Base_Dados!K$5:K$98)=0,1,MAX(Base_Dados!K$5:K$98)-MIN(Base_Dados!K$5:K$98)))) * K$1)))</f>
        <v>0.31197450805008947</v>
      </c>
      <c r="L474" s="106">
        <f>IF(INDEX(Base_Dados!L:L,MATCH($B474,Base_Dados!$B:$B,0))=0,0,
MAX(0, MIN(L$1,
((INDEX(Base_Dados!L:L,MATCH($B474,Base_Dados!$B:$B,0))-MIN(Base_Dados!L$5:L$98)) /
(IF(MAX(Base_Dados!L$5:L$98)-MIN(Base_Dados!L$5:L$98)=0,1,MAX(Base_Dados!L$5:L$98)-MIN(Base_Dados!L$5:L$98)))) * L$1)))</f>
        <v>0.41570953343115941</v>
      </c>
      <c r="M474" s="106">
        <f>IF(INDEX(Base_Dados!M:M,MATCH($B474,Base_Dados!$B:$B,0))=0,0,
MAX(0, MIN(M$1,
((INDEX(Base_Dados!M:M,MATCH($B474,Base_Dados!$B:$B,0))-MIN(Base_Dados!M$5:M$98)) /
(IF(MAX(Base_Dados!M$5:M$98)-MIN(Base_Dados!M$5:M$98)=0,1,MAX(Base_Dados!M$5:M$98)-MIN(Base_Dados!M$5:M$98)))) * M$1)))</f>
        <v>0.46265889212827987</v>
      </c>
      <c r="N474" s="106">
        <f>IF(INDEX(Base_Dados!N:N,MATCH($B474,Base_Dados!$B:$B,0))=0,0,
MAX(0, MIN(N$1,
((INDEX(Base_Dados!N:N,MATCH($B474,Base_Dados!$B:$B,0))-MIN(Base_Dados!N$5:N$98)) /
(IF(MAX(Base_Dados!N$5:N$98)-MIN(Base_Dados!N$5:N$98)=0,1,MAX(Base_Dados!N$5:N$98)-MIN(Base_Dados!N$5:N$98)))) * N$1)))</f>
        <v>0.43845762491274154</v>
      </c>
      <c r="O474" s="106">
        <f>IF(INDEX(Base_Dados!O:O,MATCH($B474,Base_Dados!$B:$B,0))=0,0,
MAX(0, MIN(O$1,
((INDEX(Base_Dados!O:O,MATCH($B474,Base_Dados!$B:$B,0))-MIN(Base_Dados!O$5:O$98)) /
(IF(MAX(Base_Dados!O$5:O$98)-MIN(Base_Dados!O$5:O$98)=0,1,MAX(Base_Dados!O$5:O$98)-MIN(Base_Dados!O$5:O$98)))) * O$1)))</f>
        <v>0.45030380734712078</v>
      </c>
      <c r="P474" s="106">
        <f>IF(INDEX(Base_Dados!P:P,MATCH($B474,Base_Dados!$B:$B,0))=0,0,
MAX(0, MIN(P$1,
((INDEX(Base_Dados!P:P,MATCH($B474,Base_Dados!$B:$B,0))-MIN(Base_Dados!P$5:P$98)) /
(IF(MAX(Base_Dados!P$5:P$98)-MIN(Base_Dados!P$5:P$98)=0,1,MAX(Base_Dados!P$5:P$98)-MIN(Base_Dados!P$5:P$98)))) * P$1)))</f>
        <v>0.56355825060319542</v>
      </c>
      <c r="Q474" s="106">
        <f>IF(INDEX(Base_Dados!Q:Q,MATCH($B474,Base_Dados!$B:$B,0))=0,0,
MAX(0, MIN(Q$1,
((INDEX(Base_Dados!Q:Q,MATCH($B474,Base_Dados!$B:$B,0))-MIN(Base_Dados!Q$5:Q$98)) /
(IF(MAX(Base_Dados!Q$5:Q$98)-MIN(Base_Dados!Q$5:Q$98)=0,1,MAX(Base_Dados!Q$5:Q$98)-MIN(Base_Dados!Q$5:Q$98)))) * Q$1)))</f>
        <v>0.38294455268284977</v>
      </c>
      <c r="R474" s="106">
        <f>IF(INDEX(Base_Dados!R:R,MATCH($B474,Base_Dados!$B:$B,0))=0,0,
MAX(0, MIN(R$1,
((INDEX(Base_Dados!R:R,MATCH($B474,Base_Dados!$B:$B,0))-MIN(Base_Dados!R$5:R$98)) /
(IF(MAX(Base_Dados!R$5:R$98)-MIN(Base_Dados!R$5:R$98)=0,1,MAX(Base_Dados!R$5:R$98)-MIN(Base_Dados!R$5:R$98)))) * R$1)))</f>
        <v>0.3040864453129325</v>
      </c>
      <c r="S474" s="106">
        <f>IF(INDEX(Base_Dados!S:S,MATCH($B474,Base_Dados!$B:$B,0))=0,0,
MAX(0, MIN(S$1,
((INDEX(Base_Dados!S:S,MATCH($B474,Base_Dados!$B:$B,0))-MIN(Base_Dados!S$5:S$98)) /
(IF(MAX(Base_Dados!S$5:S$98)-MIN(Base_Dados!S$5:S$98)=0,1,MAX(Base_Dados!S$5:S$98)-MIN(Base_Dados!S$5:S$98)))) * S$1)))</f>
        <v>0.51509024189320751</v>
      </c>
      <c r="T474" s="106">
        <f>IF(INDEX(Base_Dados!T:T,MATCH($B474,Base_Dados!$B:$B,0))=0,0,
MAX(0, MIN(T$1,
((INDEX(Base_Dados!T:T,MATCH($B474,Base_Dados!$B:$B,0))-MIN(Base_Dados!T$5:T$98)) /
(IF(MAX(Base_Dados!T$5:T$98)-MIN(Base_Dados!T$5:T$98)=0,1,MAX(Base_Dados!T$5:T$98)-MIN(Base_Dados!T$5:T$98)))) * T$1)))</f>
        <v>1.2825543921326381</v>
      </c>
      <c r="U474" s="106">
        <f>IF(INDEX(Base_Dados!U:U,MATCH($B474,Base_Dados!$B:$B,0))=0,0,
MAX(0, MIN(U$1,
((INDEX(Base_Dados!U:U,MATCH($B474,Base_Dados!$B:$B,0))-MIN(Base_Dados!U$5:U$98)) /
(IF(MAX(Base_Dados!U$5:U$98)-MIN(Base_Dados!U$5:U$98)=0,1,MAX(Base_Dados!U$5:U$98)-MIN(Base_Dados!U$5:U$98)))) * U$1)))</f>
        <v>0.94875822235298235</v>
      </c>
      <c r="V474" s="106">
        <f>IF(INDEX(Base_Dados!V:V,MATCH($B474,Base_Dados!$B:$B,0))=0,0,
MAX(0, MIN(V$1,
((INDEX(Base_Dados!V:V,MATCH($B474,Base_Dados!$B:$B,0))-MIN(Base_Dados!V$5:V$98)) /
(IF(MAX(Base_Dados!V$5:V$98)-MIN(Base_Dados!V$5:V$98)=0,1,MAX(Base_Dados!V$5:V$98)-MIN(Base_Dados!V$5:V$98)))) * V$1)))</f>
        <v>0.62968745521659708</v>
      </c>
      <c r="W474" s="106">
        <f>IF(INDEX(Base_Dados!W:W,MATCH($B474,Base_Dados!$B:$B,0))=0,0,
MAX(0, MIN(W$1,
((INDEX(Base_Dados!W:W,MATCH($B474,Base_Dados!$B:$B,0))-MIN(Base_Dados!W$5:W$98)) /
(IF(MAX(Base_Dados!W$5:W$98)-MIN(Base_Dados!W$5:W$98)=0,1,MAX(Base_Dados!W$5:W$98)-MIN(Base_Dados!W$5:W$98)))) * W$1)))</f>
        <v>2.3929482122097765</v>
      </c>
      <c r="X474" s="106">
        <f>IF(INDEX(Base_Dados!X:X,MATCH($B474,Base_Dados!$B:$B,0))=0,0,
MAX(0, MIN(X$1,
((INDEX(Base_Dados!X:X,MATCH($B474,Base_Dados!$B:$B,0))-MIN(Base_Dados!X$5:X$98)) /
(IF(MAX(Base_Dados!X$5:X$98)-MIN(Base_Dados!X$5:X$98)=0,1,MAX(Base_Dados!X$5:X$98)-MIN(Base_Dados!X$5:X$98)))) * X$1)))</f>
        <v>0.2288135593220339</v>
      </c>
      <c r="Y474" s="106">
        <f>IF(INDEX(Base_Dados!Y:Y,MATCH($B474,Base_Dados!$B:$B,0))=0,0,
MAX(0, MIN(Y$1,
((INDEX(Base_Dados!Y:Y,MATCH($B474,Base_Dados!$B:$B,0))-MIN(Base_Dados!Y$5:Y$98)) /
(IF(MAX(Base_Dados!Y$5:Y$98)-MIN(Base_Dados!Y$5:Y$98)=0,1,MAX(Base_Dados!Y$5:Y$98)-MIN(Base_Dados!Y$5:Y$98)))) * Y$1)))</f>
        <v>0.11029411764705882</v>
      </c>
      <c r="Z474" s="106">
        <f>IF(INDEX(Base_Dados!Z:Z,MATCH($B474,Base_Dados!$B:$B,0))=0,0,
MAX(0, MIN(Z$1,
((INDEX(Base_Dados!Z:Z,MATCH($B474,Base_Dados!$B:$B,0))-MIN(Base_Dados!Z$5:Z$98)) /
(IF(MAX(Base_Dados!Z$5:Z$98)-MIN(Base_Dados!Z$5:Z$98)=0,1,MAX(Base_Dados!Z$5:Z$98)-MIN(Base_Dados!Z$5:Z$98)))) * Z$1)))</f>
        <v>0.41428571428571431</v>
      </c>
      <c r="AA474" s="106">
        <f>IF(INDEX(Base_Dados!AA:AA,MATCH($B474,Base_Dados!$B:$B,0))=0,0,
MAX(0, MIN(AA$1,
((INDEX(Base_Dados!AA:AA,MATCH($B474,Base_Dados!$B:$B,0))-MIN(Base_Dados!AA$5:AA$98)) /
(IF(MAX(Base_Dados!AA$5:AA$98)-MIN(Base_Dados!AA$5:AA$98)=0,1,MAX(Base_Dados!AA$5:AA$98)-MIN(Base_Dados!AA$5:AA$98)))) * AA$1)))</f>
        <v>6.2937062937062943E-2</v>
      </c>
      <c r="AB474" s="106">
        <f>IF(INDEX(Base_Dados!AB:AB,MATCH($B474,Base_Dados!$B:$B,0))=0,0,
MAX(0, MIN(AB$1,
((INDEX(Base_Dados!AB:AB,MATCH($B474,Base_Dados!$B:$B,0))-MIN(Base_Dados!AB$5:AB$98)) /
(IF(MAX(Base_Dados!AB$5:AB$98)-MIN(Base_Dados!AB$5:AB$98)=0,1,MAX(Base_Dados!AB$5:AB$98)-MIN(Base_Dados!AB$5:AB$98)))) * AB$1)))</f>
        <v>0.28824900412482224</v>
      </c>
      <c r="AC474" s="106">
        <f>IF(INDEX(Base_Dados!AC:AC,MATCH($B474,Base_Dados!$B:$B,0))=0,0,
MAX(0, MIN(AC$1,
((INDEX(Base_Dados!AC:AC,MATCH($B474,Base_Dados!$B:$B,0))-MIN(Base_Dados!AC$5:AC$98)) /
(IF(MAX(Base_Dados!AC$5:AC$98)-MIN(Base_Dados!AC$5:AC$98)=0,1,MAX(Base_Dados!AC$5:AC$98)-MIN(Base_Dados!AC$5:AC$98)))) * AC$1)))</f>
        <v>0.46257106378878399</v>
      </c>
      <c r="AD474" s="106">
        <f>IF(INDEX(Base_Dados!AD:AD,MATCH($B474,Base_Dados!$B:$B,0))=0,0,
MAX(0, MIN(AD$1,
((INDEX(Base_Dados!AD:AD,MATCH($B474,Base_Dados!$B:$B,0))-MIN(Base_Dados!AD$5:AD$98)) /
(IF(MAX(Base_Dados!AD$5:AD$98)-MIN(Base_Dados!AD$5:AD$98)=0,1,MAX(Base_Dados!AD$5:AD$98)-MIN(Base_Dados!AD$5:AD$98)))) * AD$1)))</f>
        <v>0.32231918355272893</v>
      </c>
      <c r="AE474" s="106">
        <f>IF(INDEX(Base_Dados!AE:AE,MATCH($B474,Base_Dados!$B:$B,0))=0,0,
MAX(0, MIN(AE$1,
((INDEX(Base_Dados!AE:AE,MATCH($B474,Base_Dados!$B:$B,0))-MIN(Base_Dados!AE$5:AE$98)) /
(IF(MAX(Base_Dados!AE$5:AE$98)-MIN(Base_Dados!AE$5:AE$98)=0,1,MAX(Base_Dados!AE$5:AE$98)-MIN(Base_Dados!AE$5:AE$98)))) * AE$1)))</f>
        <v>0.16611534589385876</v>
      </c>
      <c r="AF474" s="106">
        <f>IF(INDEX(Base_Dados!AF:AF,MATCH($B474,Base_Dados!$B:$B,0))=0,0,
MAX(0, MIN(AF$1,
((INDEX(Base_Dados!AF:AF,MATCH($B474,Base_Dados!$B:$B,0))-MIN(Base_Dados!AF$5:AF$98)) /
(IF(MAX(Base_Dados!AF$5:AF$98)-MIN(Base_Dados!AF$5:AF$98)=0,1,MAX(Base_Dados!AF$5:AF$98)-MIN(Base_Dados!AF$5:AF$98)))) * AF$1)))</f>
        <v>0.24079437318990485</v>
      </c>
      <c r="AG474" s="106">
        <f>IF(INDEX(Base_Dados!AG:AG,MATCH($B474,Base_Dados!$B:$B,0))=0,0,
MAX(0, MIN(AG$1,
((INDEX(Base_Dados!AG:AG,MATCH($B474,Base_Dados!$B:$B,0))-MIN(Base_Dados!AG$5:AG$98)) /
(IF(MAX(Base_Dados!AG$5:AG$98)-MIN(Base_Dados!AG$5:AG$98)=0,1,MAX(Base_Dados!AG$5:AG$98)-MIN(Base_Dados!AG$5:AG$98)))) * AG$1)))</f>
        <v>0.38294455268284977</v>
      </c>
      <c r="AH474" s="106">
        <f>IF(INDEX(Base_Dados!AH:AH,MATCH($B474,Base_Dados!$B:$B,0))=0,0,
MAX(0, MIN(AH$1,
((INDEX(Base_Dados!AH:AH,MATCH($B474,Base_Dados!$B:$B,0))-MIN(Base_Dados!AH$5:AH$98)) /
(IF(MAX(Base_Dados!AH$5:AH$98)-MIN(Base_Dados!AH$5:AH$98)=0,1,MAX(Base_Dados!AH$5:AH$98)-MIN(Base_Dados!AH$5:AH$98)))) * AH$1)))</f>
        <v>1.836016496639391</v>
      </c>
      <c r="AI474" s="106">
        <f>IF(INDEX(Base_Dados!AI:AI,MATCH($B474,Base_Dados!$B:$B,0))=0,0,
MAX(0, MIN(AI$1,
((INDEX(Base_Dados!AI:AI,MATCH($B474,Base_Dados!$B:$B,0))-MIN(Base_Dados!AI$5:AI$98)) /
(IF(MAX(Base_Dados!AI$5:AI$98)-MIN(Base_Dados!AI$5:AI$98)=0,1,MAX(Base_Dados!AI$5:AI$98)-MIN(Base_Dados!AI$5:AI$98)))) * AI$1)))</f>
        <v>0.35714285714285715</v>
      </c>
      <c r="AJ474" s="106">
        <f>IF(INDEX(Base_Dados!AJ:AJ,MATCH($B474,Base_Dados!$B:$B,0))=0,0,
MAX(0, MIN(AJ$1,
((INDEX(Base_Dados!AJ:AJ,MATCH($B474,Base_Dados!$B:$B,0))-MIN(Base_Dados!AJ$5:AJ$98)) /
(IF(MAX(Base_Dados!AJ$5:AJ$98)-MIN(Base_Dados!AJ$5:AJ$98)=0,1,MAX(Base_Dados!AJ$5:AJ$98)-MIN(Base_Dados!AJ$5:AJ$98)))) * AJ$1)))</f>
        <v>1.8571428571428572</v>
      </c>
      <c r="AK474" s="106">
        <f>IF(INDEX(Base_Dados!AK:AK,MATCH($B474,Base_Dados!$B:$B,0))=0,0,
MAX(0, MIN(AK$1,
((INDEX(Base_Dados!AK:AK,MATCH($B474,Base_Dados!$B:$B,0))-MIN(Base_Dados!AK$5:AK$98)) /
(IF(MAX(Base_Dados!AK$5:AK$98)-MIN(Base_Dados!AK$5:AK$98)=0,1,MAX(Base_Dados!AK$5:AK$98)-MIN(Base_Dados!AK$5:AK$98)))) * AK$1)))</f>
        <v>0.11781609195402298</v>
      </c>
      <c r="AL474" s="106">
        <f>IF(INDEX(Base_Dados!AL:AL,MATCH($B474,Base_Dados!$B:$B,0))=0,0,
MAX(0, MIN(AL$1,
((INDEX(Base_Dados!AL:AL,MATCH($B474,Base_Dados!$B:$B,0))-MIN(Base_Dados!AL$5:AL$98)) /
(IF(MAX(Base_Dados!AL$5:AL$98)-MIN(Base_Dados!AL$5:AL$98)=0,1,MAX(Base_Dados!AL$5:AL$98)-MIN(Base_Dados!AL$5:AL$98)))) * AL$1)))</f>
        <v>0.3888888888888889</v>
      </c>
      <c r="AM474" s="106">
        <f>IF(INDEX(Base_Dados!AM:AM,MATCH($B474,Base_Dados!$B:$B,0))=0,0,
MAX(0, MIN(AM$1,
((INDEX(Base_Dados!AM:AM,MATCH($B474,Base_Dados!$B:$B,0))-MIN(Base_Dados!AM$5:AM$98)) /
(IF(MAX(Base_Dados!AM$5:AM$98)-MIN(Base_Dados!AM$5:AM$98)=0,1,MAX(Base_Dados!AM$5:AM$98)-MIN(Base_Dados!AM$5:AM$98)))) * AM$1)))</f>
        <v>0.32314862765406527</v>
      </c>
      <c r="AN474" s="106">
        <f>IF(INDEX(Base_Dados!AN:AN,MATCH($B474,Base_Dados!$B:$B,0))=0,0,
MAX(0, MIN(AN$1,
((INDEX(Base_Dados!AN:AN,MATCH($B474,Base_Dados!$B:$B,0))-MIN(Base_Dados!AN$5:AN$98)) /
(IF(MAX(Base_Dados!AN$5:AN$98)-MIN(Base_Dados!AN$5:AN$98)=0,1,MAX(Base_Dados!AN$5:AN$98)-MIN(Base_Dados!AN$5:AN$98)))) * AN$1)))</f>
        <v>0.45107846201938107</v>
      </c>
      <c r="AO474" s="106">
        <f>IF(INDEX(Base_Dados!AO:AO,MATCH($B474,Base_Dados!$B:$B,0))=0,0,
MAX(0, MIN(AO$1,
((INDEX(Base_Dados!AO:AO,MATCH($B474,Base_Dados!$B:$B,0))-MIN(Base_Dados!AO$5:AO$98)) /
(IF(MAX(Base_Dados!AO$5:AO$98)-MIN(Base_Dados!AO$5:AO$98)=0,1,MAX(Base_Dados!AO$5:AO$98)-MIN(Base_Dados!AO$5:AO$98)))) * AO$1)))</f>
        <v>0.11290322580645161</v>
      </c>
      <c r="AP474" s="106">
        <f>IF(INDEX(Base_Dados!AP:AP,MATCH($B474,Base_Dados!$B:$B,0))=0,0,
MAX(0, MIN(AP$1,
((INDEX(Base_Dados!AP:AP,MATCH($B474,Base_Dados!$B:$B,0))-MIN(Base_Dados!AP$5:AP$98)) /
(IF(MAX(Base_Dados!AP$5:AP$98)-MIN(Base_Dados!AP$5:AP$98)=0,1,MAX(Base_Dados!AP$5:AP$98)-MIN(Base_Dados!AP$5:AP$98)))) * AP$1)))</f>
        <v>0.12844036697247707</v>
      </c>
      <c r="AQ474" s="106">
        <f>IF(INDEX(Base_Dados!AQ:AQ,MATCH($B474,Base_Dados!$B:$B,0))=0,0,
MAX(0, MIN(AQ$1,
((INDEX(Base_Dados!AQ:AQ,MATCH($B474,Base_Dados!$B:$B,0))-MIN(Base_Dados!AQ$5:AQ$98)) /
(IF(MAX(Base_Dados!AQ$5:AQ$98)-MIN(Base_Dados!AQ$5:AQ$98)=0,1,MAX(Base_Dados!AQ$5:AQ$98)-MIN(Base_Dados!AQ$5:AQ$98)))) * AQ$1)))</f>
        <v>0.1</v>
      </c>
      <c r="AR474" s="106">
        <f>IF(INDEX(Base_Dados!AR:AR,MATCH($B474,Base_Dados!$B:$B,0))=0,0,
MAX(0, MIN(AR$1,
((INDEX(Base_Dados!AR:AR,MATCH($B474,Base_Dados!$B:$B,0))-MIN(Base_Dados!AR$5:AR$98)) /
(IF(MAX(Base_Dados!AR$5:AR$98)-MIN(Base_Dados!AR$5:AR$98)=0,1,MAX(Base_Dados!AR$5:AR$98)-MIN(Base_Dados!AR$5:AR$98)))) * AR$1)))</f>
        <v>9.6774193548387094E-2</v>
      </c>
      <c r="AS474" s="106">
        <f>IF(INDEX(Base_Dados!AS:AS,MATCH($B474,Base_Dados!$B:$B,0))=0,0,
MAX(0, MIN(AS$1,
((INDEX(Base_Dados!AS:AS,MATCH($B474,Base_Dados!$B:$B,0))-MIN(Base_Dados!AS$5:AS$98)) /
(IF(MAX(Base_Dados!AS$5:AS$98)-MIN(Base_Dados!AS$5:AS$98)=0,1,MAX(Base_Dados!AS$5:AS$98)-MIN(Base_Dados!AS$5:AS$98)))) * AS$1)))</f>
        <v>5.4878048780487805E-2</v>
      </c>
      <c r="AT474" s="106">
        <f>IF(INDEX(Base_Dados!AT:AT,MATCH($B474,Base_Dados!$B:$B,0))=0,0,
MAX(0, MIN(AT$1,
((INDEX(Base_Dados!AT:AT,MATCH($B474,Base_Dados!$B:$B,0))-MIN(Base_Dados!AT$5:AT$98)) /
(IF(MAX(Base_Dados!AT$5:AT$98)-MIN(Base_Dados!AT$5:AT$98)=0,1,MAX(Base_Dados!AT$5:AT$98)-MIN(Base_Dados!AT$5:AT$98)))) * AT$1)))</f>
        <v>4.2857142857142858E-2</v>
      </c>
      <c r="AU474" s="106">
        <f>IF(INDEX(Base_Dados!AU:AU,MATCH($B474,Base_Dados!$B:$B,0))=0,0,
MAX(0, MIN(AU$1,
((INDEX(Base_Dados!AU:AU,MATCH($B474,Base_Dados!$B:$B,0))-MIN(Base_Dados!AU$5:AU$98)) /
(IF(MAX(Base_Dados!AU$5:AU$98)-MIN(Base_Dados!AU$5:AU$98)=0,1,MAX(Base_Dados!AU$5:AU$98)-MIN(Base_Dados!AU$5:AU$98)))) * AU$1)))</f>
        <v>7.6779026217228458E-2</v>
      </c>
      <c r="AV474" s="106">
        <f>IF(INDEX(Base_Dados!AV:AV,MATCH($B474,Base_Dados!$B:$B,0))=0,0,
MAX(0, MIN(AV$1,
((INDEX(Base_Dados!AV:AV,MATCH($B474,Base_Dados!$B:$B,0))-MIN(Base_Dados!AV$5:AV$98)) /
(IF(MAX(Base_Dados!AV$5:AV$98)-MIN(Base_Dados!AV$5:AV$98)=0,1,MAX(Base_Dados!AV$5:AV$98)-MIN(Base_Dados!AV$5:AV$98)))) * AV$1)))</f>
        <v>5.7692307692307696E-2</v>
      </c>
      <c r="AW474" s="106">
        <f>IF(INDEX(Base_Dados!AW:AW,MATCH($B474,Base_Dados!$B:$B,0))=0,0,
MAX(0, MIN(AW$1,
((INDEX(Base_Dados!AW:AW,MATCH($B474,Base_Dados!$B:$B,0))-MIN(Base_Dados!AW$5:AW$98)) /
(IF(MAX(Base_Dados!AW$5:AW$98)-MIN(Base_Dados!AW$5:AW$98)=0,1,MAX(Base_Dados!AW$5:AW$98)-MIN(Base_Dados!AW$5:AW$98)))) * AW$1)))</f>
        <v>4.4117647058823532E-2</v>
      </c>
      <c r="AX474" s="106">
        <f>IF(INDEX(Base_Dados!AX:AX,MATCH($B474,Base_Dados!$B:$B,0))=0,0,
MAX(0, MIN(AX$1,
((INDEX(Base_Dados!AX:AX,MATCH($B474,Base_Dados!$B:$B,0))-MIN(Base_Dados!AX$5:AX$98)) /
(IF(MAX(Base_Dados!AX$5:AX$98)-MIN(Base_Dados!AX$5:AX$98)=0,1,MAX(Base_Dados!AX$5:AX$98)-MIN(Base_Dados!AX$5:AX$98)))) * AX$1)))</f>
        <v>6.367825722664433E-2</v>
      </c>
      <c r="AY474" s="106">
        <f>IF(INDEX(Base_Dados!AY:AY,MATCH($B474,Base_Dados!$B:$B,0))=0,0,
MAX(0, MIN(AY$1,
((INDEX(Base_Dados!AY:AY,MATCH($B474,Base_Dados!$B:$B,0))-MIN(Base_Dados!AY$5:AY$98)) /
(IF(MAX(Base_Dados!AY$5:AY$98)-MIN(Base_Dados!AY$5:AY$98)=0,1,MAX(Base_Dados!AY$5:AY$98)-MIN(Base_Dados!AY$5:AY$98)))) * AY$1)))</f>
        <v>0.11144081767227168</v>
      </c>
      <c r="AZ474" s="106">
        <f>IF(INDEX(Base_Dados!AZ:AZ,MATCH($B474,Base_Dados!$B:$B,0))=0,0,
MAX(0, MIN(AZ$1,
((INDEX(Base_Dados!AZ:AZ,MATCH($B474,Base_Dados!$B:$B,0))-MIN(Base_Dados!AZ$5:AZ$98)) /
(IF(MAX(Base_Dados!AZ$5:AZ$98)-MIN(Base_Dados!AZ$5:AZ$98)=0,1,MAX(Base_Dados!AZ$5:AZ$98)-MIN(Base_Dados!AZ$5:AZ$98)))) * AZ$1)))</f>
        <v>0.48843930635838151</v>
      </c>
      <c r="BA474" s="106">
        <f>IF(INDEX(Base_Dados!BA:BA,MATCH($B474,Base_Dados!$B:$B,0))=0,0,
MAX(0, MIN(BA$1,
((INDEX(Base_Dados!BA:BA,MATCH($B474,Base_Dados!$B:$B,0))-MIN(Base_Dados!BA$5:BA$98)) /
(IF(MAX(Base_Dados!BA$5:BA$98)-MIN(Base_Dados!BA$5:BA$98)=0,1,MAX(Base_Dados!BA$5:BA$98)-MIN(Base_Dados!BA$5:BA$98)))) * BA$1)))</f>
        <v>0.13101978285485913</v>
      </c>
      <c r="BB474" s="106">
        <f>IF(INDEX(Base_Dados!BB:BB,MATCH($B474,Base_Dados!$B:$B,0))=0,0,
MAX(0, MIN(BB$1,
((INDEX(Base_Dados!BB:BB,MATCH($B474,Base_Dados!$B:$B,0))-MIN(Base_Dados!BB$5:BB$98)) /
(IF(MAX(Base_Dados!BB$5:BB$98)-MIN(Base_Dados!BB$5:BB$98)=0,1,MAX(Base_Dados!BB$5:BB$98)-MIN(Base_Dados!BB$5:BB$98)))) * BB$1)))</f>
        <v>0.30889943158865185</v>
      </c>
      <c r="BC474" s="106">
        <f>IF(INDEX(Base_Dados!BC:BC,MATCH($B474,Base_Dados!$B:$B,0))=0,0,
MAX(0, MIN(BC$1,
((INDEX(Base_Dados!BC:BC,MATCH($B474,Base_Dados!$B:$B,0))-MIN(Base_Dados!BC$5:BC$98)) /
(IF(MAX(Base_Dados!BC$5:BC$98)-MIN(Base_Dados!BC$5:BC$98)=0,1,MAX(Base_Dados!BC$5:BC$98)-MIN(Base_Dados!BC$5:BC$98)))) * BC$1)))</f>
        <v>0.11553999461352006</v>
      </c>
      <c r="BD474" s="106">
        <f>IF(INDEX(Base_Dados!BD:BD,MATCH($B474,Base_Dados!$B:$B,0))=0,0,
MAX(0, MIN(BD$1,
((INDEX(Base_Dados!BD:BD,MATCH($B474,Base_Dados!$B:$B,0))-MIN(Base_Dados!BD$5:BD$98)) /
(IF(MAX(Base_Dados!BD$5:BD$98)-MIN(Base_Dados!BD$5:BD$98)=0,1,MAX(Base_Dados!BD$5:BD$98)-MIN(Base_Dados!BD$5:BD$98)))) * BD$1)))</f>
        <v>9.6392216605498238E-2</v>
      </c>
      <c r="BE474" s="106">
        <f>IF(INDEX(Base_Dados!BE:BE,MATCH($B474,Base_Dados!$B:$B,0))=0,0,
MAX(0, MIN(BE$1,
((INDEX(Base_Dados!BE:BE,MATCH($B474,Base_Dados!$B:$B,0))-MIN(Base_Dados!BE$5:BE$98)) /
(IF(MAX(Base_Dados!BE$5:BE$98)-MIN(Base_Dados!BE$5:BE$98)=0,1,MAX(Base_Dados!BE$5:BE$98)-MIN(Base_Dados!BE$5:BE$98)))) * BE$1)))</f>
        <v>4.6663321625689917E-2</v>
      </c>
      <c r="BF474" s="106">
        <f>IF(INDEX(Base_Dados!BF:BF,MATCH($B474,Base_Dados!$B:$B,0))=0,0,
MAX(0, MIN(BF$1,
((INDEX(Base_Dados!BF:BF,MATCH($B474,Base_Dados!$B:$B,0))-MIN(Base_Dados!BF$5:BF$98)) /
(IF(MAX(Base_Dados!BF$5:BF$98)-MIN(Base_Dados!BF$5:BF$98)=0,1,MAX(Base_Dados!BF$5:BF$98)-MIN(Base_Dados!BF$5:BF$98)))) * BF$1)))</f>
        <v>0.18993506493506493</v>
      </c>
      <c r="BG474" s="106">
        <f>IF(INDEX(Base_Dados!BG:BG,MATCH($B474,Base_Dados!$B:$B,0))=0,0,
MAX(0, MIN(BG$1,
((INDEX(Base_Dados!BG:BG,MATCH($B474,Base_Dados!$B:$B,0))-MIN(Base_Dados!BG$5:BG$98)) /
(IF(MAX(Base_Dados!BG$5:BG$98)-MIN(Base_Dados!BG$5:BG$98)=0,1,MAX(Base_Dados!BG$5:BG$98)-MIN(Base_Dados!BG$5:BG$98)))) * BG$1)))</f>
        <v>4.4314381270903008E-2</v>
      </c>
      <c r="BH474" s="106">
        <f>IF(INDEX(Base_Dados!BH:BH,MATCH($B474,Base_Dados!$B:$B,0))=0,0,
MAX(0, MIN(BH$1,
((INDEX(Base_Dados!BH:BH,MATCH($B474,Base_Dados!$B:$B,0))-MIN(Base_Dados!BH$5:BH$98)) /
(IF(MAX(Base_Dados!BH$5:BH$98)-MIN(Base_Dados!BH$5:BH$98)=0,1,MAX(Base_Dados!BH$5:BH$98)-MIN(Base_Dados!BH$5:BH$98)))) * BH$1)))</f>
        <v>0.23076923076923078</v>
      </c>
      <c r="BI474" s="106">
        <f>IF(INDEX(Base_Dados!BI:BI,MATCH($B474,Base_Dados!$B:$B,0))=0,0,
MAX(0, MIN(BI$1,
((INDEX(Base_Dados!BI:BI,MATCH($B474,Base_Dados!$B:$B,0))-MIN(Base_Dados!BI$5:BI$98)) /
(IF(MAX(Base_Dados!BI$5:BI$98)-MIN(Base_Dados!BI$5:BI$98)=0,1,MAX(Base_Dados!BI$5:BI$98)-MIN(Base_Dados!BI$5:BI$98)))) * BI$1)))</f>
        <v>0.38533541341653665</v>
      </c>
      <c r="BJ474" s="106">
        <f>IF(INDEX(Base_Dados!BJ:BJ,MATCH($B474,Base_Dados!$B:$B,0))=0,0,
MAX(0, MIN(BJ$1,
((INDEX(Base_Dados!BJ:BJ,MATCH($B474,Base_Dados!$B:$B,0))-MIN(Base_Dados!BJ$5:BJ$98)) /
(IF(MAX(Base_Dados!BJ$5:BJ$98)-MIN(Base_Dados!BJ$5:BJ$98)=0,1,MAX(Base_Dados!BJ$5:BJ$98)-MIN(Base_Dados!BJ$5:BJ$98)))) * BJ$1)))</f>
        <v>0.2</v>
      </c>
      <c r="BK474" s="106">
        <f>IF(INDEX(Base_Dados!BK:BK,MATCH($B474,Base_Dados!$B:$B,0))=0,0,
MAX(0, MIN(BK$1,
((INDEX(Base_Dados!BK:BK,MATCH($B474,Base_Dados!$B:$B,0))-MIN(Base_Dados!BK$5:BK$98)) /
(IF(MAX(Base_Dados!BK$5:BK$98)-MIN(Base_Dados!BK$5:BK$98)=0,1,MAX(Base_Dados!BK$5:BK$98)-MIN(Base_Dados!BK$5:BK$98)))) * BK$1)))</f>
        <v>0.16071428571428573</v>
      </c>
      <c r="BL474" s="106">
        <f>IF(INDEX(Base_Dados!BL:BL,MATCH($B474,Base_Dados!$B:$B,0))=0,0,
MAX(0, MIN(BL$1,
((INDEX(Base_Dados!BL:BL,MATCH($B474,Base_Dados!$B:$B,0))-MIN(Base_Dados!BL$5:BL$98)) /
(IF(MAX(Base_Dados!BL$5:BL$98)-MIN(Base_Dados!BL$5:BL$98)=0,1,MAX(Base_Dados!BL$5:BL$98)-MIN(Base_Dados!BL$5:BL$98)))) * BL$1)))</f>
        <v>0.28175895765472314</v>
      </c>
      <c r="BM474" s="106">
        <f>IF(INDEX(Base_Dados!BM:BM,MATCH($B474,Base_Dados!$B:$B,0))=0,0,
MAX(0, MIN(BM$1,
((INDEX(Base_Dados!BM:BM,MATCH($B474,Base_Dados!$B:$B,0))-MIN(Base_Dados!BM$5:BM$98)) /
(IF(MAX(Base_Dados!BM$5:BM$98)-MIN(Base_Dados!BM$5:BM$98)=0,1,MAX(Base_Dados!BM$5:BM$98)-MIN(Base_Dados!BM$5:BM$98)))) * BM$1)))</f>
        <v>0.76897103252177057</v>
      </c>
      <c r="BN474" s="106">
        <f>IF(INDEX(Base_Dados!BN:BN,MATCH($B474,Base_Dados!$B:$B,0))=0,0,
MAX(0, MIN(BN$1,
((INDEX(Base_Dados!BN:BN,MATCH($B474,Base_Dados!$B:$B,0))-MIN(Base_Dados!BN$5:BN$98)) /
(IF(MAX(Base_Dados!BN$5:BN$98)-MIN(Base_Dados!BN$5:BN$98)=0,1,MAX(Base_Dados!BN$5:BN$98)-MIN(Base_Dados!BN$5:BN$98)))) * BN$1)))</f>
        <v>6.7544110056493342E-2</v>
      </c>
      <c r="BO474" s="106">
        <f>IF(INDEX(Base_Dados!BO:BO,MATCH($B474,Base_Dados!$B:$B,0))=0,0,
MAX(0, MIN(BO$1,
((INDEX(Base_Dados!BO:BO,MATCH($B474,Base_Dados!$B:$B,0))-MIN(Base_Dados!BO$5:BO$98)) /
(IF(MAX(Base_Dados!BO$5:BO$98)-MIN(Base_Dados!BO$5:BO$98)=0,1,MAX(Base_Dados!BO$5:BO$98)-MIN(Base_Dados!BO$5:BO$98)))) * BO$1)))</f>
        <v>8.6206896551724137E-3</v>
      </c>
      <c r="BP474" s="106">
        <f t="shared" si="28"/>
        <v>23.894062199897537</v>
      </c>
      <c r="BQ474" s="111">
        <f t="shared" si="29"/>
        <v>0.44246930041773769</v>
      </c>
      <c r="BR474" s="112">
        <f t="shared" si="30"/>
        <v>0.12796098693971442</v>
      </c>
      <c r="BS474" s="113">
        <f t="shared" si="31"/>
        <v>23.766101212957821</v>
      </c>
    </row>
    <row r="475" spans="1:71">
      <c r="A475" s="21">
        <v>42020</v>
      </c>
      <c r="B475" s="21" t="s">
        <v>599</v>
      </c>
      <c r="C475" s="21" t="s">
        <v>598</v>
      </c>
      <c r="D475" s="105">
        <f>IF(INDEX(Base_Dados!D:D,MATCH($B475,Base_Dados!$B:$B,0))=0,0,
MAX(0, MIN(D$1,
((INDEX(Base_Dados!D:D,MATCH($B475,Base_Dados!$B:$B,0))-MIN(Base_Dados!D$5:D$98)) /
(IF(MAX(Base_Dados!D$5:D$98)-MIN(Base_Dados!D$5:D$98)=0,1,MAX(Base_Dados!D$5:D$98)-MIN(Base_Dados!D$5:D$98)))) * D$1)))</f>
        <v>0.40491557614744594</v>
      </c>
      <c r="E475" s="106">
        <f>IF(INDEX(Base_Dados!E:E,MATCH($B475,Base_Dados!$B:$B,0))=0,0,
MAX(0, MIN(E$1,
((INDEX(Base_Dados!E:E,MATCH($B475,Base_Dados!$B:$B,0))-MIN(Base_Dados!E$5:E$98)) /
(IF(MAX(Base_Dados!E$5:E$98)-MIN(Base_Dados!E$5:E$98)=0,1,MAX(Base_Dados!E$5:E$98)-MIN(Base_Dados!E$5:E$98)))) * E$1)))</f>
        <v>0.11359460356295596</v>
      </c>
      <c r="F475" s="106">
        <f>IF(INDEX(Base_Dados!F:F,MATCH($B475,Base_Dados!$B:$B,0))=0,0,
MAX(0, MIN(F$1,
((INDEX(Base_Dados!F:F,MATCH($B475,Base_Dados!$B:$B,0))-MIN(Base_Dados!F$5:F$98)) /
(IF(MAX(Base_Dados!F$5:F$98)-MIN(Base_Dados!F$5:F$98)=0,1,MAX(Base_Dados!F$5:F$98)-MIN(Base_Dados!F$5:F$98)))) * F$1)))</f>
        <v>0.10520847108608997</v>
      </c>
      <c r="G475" s="106">
        <f>IF(INDEX(Base_Dados!G:G,MATCH($B475,Base_Dados!$B:$B,0))=0,0,
MAX(0, MIN(G$1,
((INDEX(Base_Dados!G:G,MATCH($B475,Base_Dados!$B:$B,0))-MIN(Base_Dados!G$5:G$98)) /
(IF(MAX(Base_Dados!G$5:G$98)-MIN(Base_Dados!G$5:G$98)=0,1,MAX(Base_Dados!G$5:G$98)-MIN(Base_Dados!G$5:G$98)))) * G$1)))</f>
        <v>9.3361482524044095E-2</v>
      </c>
      <c r="H475" s="106">
        <f>IF(INDEX(Base_Dados!H:H,MATCH($B475,Base_Dados!$B:$B,0))=0,0,
MAX(0, MIN(H$1,
((INDEX(Base_Dados!H:H,MATCH($B475,Base_Dados!$B:$B,0))-MIN(Base_Dados!H$5:H$98)) /
(IF(MAX(Base_Dados!H$5:H$98)-MIN(Base_Dados!H$5:H$98)=0,1,MAX(Base_Dados!H$5:H$98)-MIN(Base_Dados!H$5:H$98)))) * H$1)))</f>
        <v>9.2613877770075362E-2</v>
      </c>
      <c r="I475" s="106">
        <f>IF(INDEX(Base_Dados!I:I,MATCH($B475,Base_Dados!$B:$B,0))=0,0,
MAX(0, MIN(I$1,
((INDEX(Base_Dados!I:I,MATCH($B475,Base_Dados!$B:$B,0))-MIN(Base_Dados!I$5:I$98)) /
(IF(MAX(Base_Dados!I$5:I$98)-MIN(Base_Dados!I$5:I$98)=0,1,MAX(Base_Dados!I$5:I$98)-MIN(Base_Dados!I$5:I$98)))) * I$1)))</f>
        <v>0.11576835073394277</v>
      </c>
      <c r="J475" s="106">
        <f>IF(INDEX(Base_Dados!J:J,MATCH($B475,Base_Dados!$B:$B,0))=0,0,
MAX(0, MIN(J$1,
((INDEX(Base_Dados!J:J,MATCH($B475,Base_Dados!$B:$B,0))-MIN(Base_Dados!J$5:J$98)) /
(IF(MAX(Base_Dados!J$5:J$98)-MIN(Base_Dados!J$5:J$98)=0,1,MAX(Base_Dados!J$5:J$98)-MIN(Base_Dados!J$5:J$98)))) * J$1)))</f>
        <v>0.14214740947314841</v>
      </c>
      <c r="K475" s="106">
        <f>IF(INDEX(Base_Dados!K:K,MATCH($B475,Base_Dados!$B:$B,0))=0,0,
MAX(0, MIN(K$1,
((INDEX(Base_Dados!K:K,MATCH($B475,Base_Dados!$B:$B,0))-MIN(Base_Dados!K$5:K$98)) /
(IF(MAX(Base_Dados!K$5:K$98)-MIN(Base_Dados!K$5:K$98)=0,1,MAX(Base_Dados!K$5:K$98)-MIN(Base_Dados!K$5:K$98)))) * K$1)))</f>
        <v>0.143716457960644</v>
      </c>
      <c r="L475" s="106">
        <f>IF(INDEX(Base_Dados!L:L,MATCH($B475,Base_Dados!$B:$B,0))=0,0,
MAX(0, MIN(L$1,
((INDEX(Base_Dados!L:L,MATCH($B475,Base_Dados!$B:$B,0))-MIN(Base_Dados!L$5:L$98)) /
(IF(MAX(Base_Dados!L$5:L$98)-MIN(Base_Dados!L$5:L$98)=0,1,MAX(Base_Dados!L$5:L$98)-MIN(Base_Dados!L$5:L$98)))) * L$1)))</f>
        <v>0.20394428524234998</v>
      </c>
      <c r="M475" s="106">
        <f>IF(INDEX(Base_Dados!M:M,MATCH($B475,Base_Dados!$B:$B,0))=0,0,
MAX(0, MIN(M$1,
((INDEX(Base_Dados!M:M,MATCH($B475,Base_Dados!$B:$B,0))-MIN(Base_Dados!M$5:M$98)) /
(IF(MAX(Base_Dados!M$5:M$98)-MIN(Base_Dados!M$5:M$98)=0,1,MAX(Base_Dados!M$5:M$98)-MIN(Base_Dados!M$5:M$98)))) * M$1)))</f>
        <v>0.22483965014577259</v>
      </c>
      <c r="N475" s="106">
        <f>IF(INDEX(Base_Dados!N:N,MATCH($B475,Base_Dados!$B:$B,0))=0,0,
MAX(0, MIN(N$1,
((INDEX(Base_Dados!N:N,MATCH($B475,Base_Dados!$B:$B,0))-MIN(Base_Dados!N$5:N$98)) /
(IF(MAX(Base_Dados!N$5:N$98)-MIN(Base_Dados!N$5:N$98)=0,1,MAX(Base_Dados!N$5:N$98)-MIN(Base_Dados!N$5:N$98)))) * N$1)))</f>
        <v>0.24259633928465787</v>
      </c>
      <c r="O475" s="106">
        <f>IF(INDEX(Base_Dados!O:O,MATCH($B475,Base_Dados!$B:$B,0))=0,0,
MAX(0, MIN(O$1,
((INDEX(Base_Dados!O:O,MATCH($B475,Base_Dados!$B:$B,0))-MIN(Base_Dados!O$5:O$98)) /
(IF(MAX(Base_Dados!O$5:O$98)-MIN(Base_Dados!O$5:O$98)=0,1,MAX(Base_Dados!O$5:O$98)-MIN(Base_Dados!O$5:O$98)))) * O$1)))</f>
        <v>0.26300239701209654</v>
      </c>
      <c r="P475" s="106">
        <f>IF(INDEX(Base_Dados!P:P,MATCH($B475,Base_Dados!$B:$B,0))=0,0,
MAX(0, MIN(P$1,
((INDEX(Base_Dados!P:P,MATCH($B475,Base_Dados!$B:$B,0))-MIN(Base_Dados!P$5:P$98)) /
(IF(MAX(Base_Dados!P$5:P$98)-MIN(Base_Dados!P$5:P$98)=0,1,MAX(Base_Dados!P$5:P$98)-MIN(Base_Dados!P$5:P$98)))) * P$1)))</f>
        <v>0.18124221635634497</v>
      </c>
      <c r="Q475" s="106">
        <f>IF(INDEX(Base_Dados!Q:Q,MATCH($B475,Base_Dados!$B:$B,0))=0,0,
MAX(0, MIN(Q$1,
((INDEX(Base_Dados!Q:Q,MATCH($B475,Base_Dados!$B:$B,0))-MIN(Base_Dados!Q$5:Q$98)) /
(IF(MAX(Base_Dados!Q$5:Q$98)-MIN(Base_Dados!Q$5:Q$98)=0,1,MAX(Base_Dados!Q$5:Q$98)-MIN(Base_Dados!Q$5:Q$98)))) * Q$1)))</f>
        <v>8.9516086567321351E-2</v>
      </c>
      <c r="R475" s="106">
        <f>IF(INDEX(Base_Dados!R:R,MATCH($B475,Base_Dados!$B:$B,0))=0,0,
MAX(0, MIN(R$1,
((INDEX(Base_Dados!R:R,MATCH($B475,Base_Dados!$B:$B,0))-MIN(Base_Dados!R$5:R$98)) /
(IF(MAX(Base_Dados!R$5:R$98)-MIN(Base_Dados!R$5:R$98)=0,1,MAX(Base_Dados!R$5:R$98)-MIN(Base_Dados!R$5:R$98)))) * R$1)))</f>
        <v>7.1144669685462181E-2</v>
      </c>
      <c r="S475" s="106">
        <f>IF(INDEX(Base_Dados!S:S,MATCH($B475,Base_Dados!$B:$B,0))=0,0,
MAX(0, MIN(S$1,
((INDEX(Base_Dados!S:S,MATCH($B475,Base_Dados!$B:$B,0))-MIN(Base_Dados!S$5:S$98)) /
(IF(MAX(Base_Dados!S$5:S$98)-MIN(Base_Dados!S$5:S$98)=0,1,MAX(Base_Dados!S$5:S$98)-MIN(Base_Dados!S$5:S$98)))) * S$1)))</f>
        <v>0.1291844529319254</v>
      </c>
      <c r="T475" s="106">
        <f>IF(INDEX(Base_Dados!T:T,MATCH($B475,Base_Dados!$B:$B,0))=0,0,
MAX(0, MIN(T$1,
((INDEX(Base_Dados!T:T,MATCH($B475,Base_Dados!$B:$B,0))-MIN(Base_Dados!T$5:T$98)) /
(IF(MAX(Base_Dados!T$5:T$98)-MIN(Base_Dados!T$5:T$98)=0,1,MAX(Base_Dados!T$5:T$98)-MIN(Base_Dados!T$5:T$98)))) * T$1)))</f>
        <v>0.83167474578865996</v>
      </c>
      <c r="U475" s="106">
        <f>IF(INDEX(Base_Dados!U:U,MATCH($B475,Base_Dados!$B:$B,0))=0,0,
MAX(0, MIN(U$1,
((INDEX(Base_Dados!U:U,MATCH($B475,Base_Dados!$B:$B,0))-MIN(Base_Dados!U$5:U$98)) /
(IF(MAX(Base_Dados!U$5:U$98)-MIN(Base_Dados!U$5:U$98)=0,1,MAX(Base_Dados!U$5:U$98)-MIN(Base_Dados!U$5:U$98)))) * U$1)))</f>
        <v>0.97221028979910573</v>
      </c>
      <c r="V475" s="106">
        <f>IF(INDEX(Base_Dados!V:V,MATCH($B475,Base_Dados!$B:$B,0))=0,0,
MAX(0, MIN(V$1,
((INDEX(Base_Dados!V:V,MATCH($B475,Base_Dados!$B:$B,0))-MIN(Base_Dados!V$5:V$98)) /
(IF(MAX(Base_Dados!V$5:V$98)-MIN(Base_Dados!V$5:V$98)=0,1,MAX(Base_Dados!V$5:V$98)-MIN(Base_Dados!V$5:V$98)))) * V$1)))</f>
        <v>0.12650227103707426</v>
      </c>
      <c r="W475" s="106">
        <f>IF(INDEX(Base_Dados!W:W,MATCH($B475,Base_Dados!$B:$B,0))=0,0,
MAX(0, MIN(W$1,
((INDEX(Base_Dados!W:W,MATCH($B475,Base_Dados!$B:$B,0))-MIN(Base_Dados!W$5:W$98)) /
(IF(MAX(Base_Dados!W$5:W$98)-MIN(Base_Dados!W$5:W$98)=0,1,MAX(Base_Dados!W$5:W$98)-MIN(Base_Dados!W$5:W$98)))) * W$1)))</f>
        <v>2.5569481322338219</v>
      </c>
      <c r="X475" s="106">
        <f>IF(INDEX(Base_Dados!X:X,MATCH($B475,Base_Dados!$B:$B,0))=0,0,
MAX(0, MIN(X$1,
((INDEX(Base_Dados!X:X,MATCH($B475,Base_Dados!$B:$B,0))-MIN(Base_Dados!X$5:X$98)) /
(IF(MAX(Base_Dados!X$5:X$98)-MIN(Base_Dados!X$5:X$98)=0,1,MAX(Base_Dados!X$5:X$98)-MIN(Base_Dados!X$5:X$98)))) * X$1)))</f>
        <v>0</v>
      </c>
      <c r="Y475" s="106">
        <f>IF(INDEX(Base_Dados!Y:Y,MATCH($B475,Base_Dados!$B:$B,0))=0,0,
MAX(0, MIN(Y$1,
((INDEX(Base_Dados!Y:Y,MATCH($B475,Base_Dados!$B:$B,0))-MIN(Base_Dados!Y$5:Y$98)) /
(IF(MAX(Base_Dados!Y$5:Y$98)-MIN(Base_Dados!Y$5:Y$98)=0,1,MAX(Base_Dados!Y$5:Y$98)-MIN(Base_Dados!Y$5:Y$98)))) * Y$1)))</f>
        <v>0</v>
      </c>
      <c r="Z475" s="106">
        <f>IF(INDEX(Base_Dados!Z:Z,MATCH($B475,Base_Dados!$B:$B,0))=0,0,
MAX(0, MIN(Z$1,
((INDEX(Base_Dados!Z:Z,MATCH($B475,Base_Dados!$B:$B,0))-MIN(Base_Dados!Z$5:Z$98)) /
(IF(MAX(Base_Dados!Z$5:Z$98)-MIN(Base_Dados!Z$5:Z$98)=0,1,MAX(Base_Dados!Z$5:Z$98)-MIN(Base_Dados!Z$5:Z$98)))) * Z$1)))</f>
        <v>1.4285714285714287E-2</v>
      </c>
      <c r="AA475" s="106">
        <f>IF(INDEX(Base_Dados!AA:AA,MATCH($B475,Base_Dados!$B:$B,0))=0,0,
MAX(0, MIN(AA$1,
((INDEX(Base_Dados!AA:AA,MATCH($B475,Base_Dados!$B:$B,0))-MIN(Base_Dados!AA$5:AA$98)) /
(IF(MAX(Base_Dados!AA$5:AA$98)-MIN(Base_Dados!AA$5:AA$98)=0,1,MAX(Base_Dados!AA$5:AA$98)-MIN(Base_Dados!AA$5:AA$98)))) * AA$1)))</f>
        <v>0</v>
      </c>
      <c r="AB475" s="106">
        <f>IF(INDEX(Base_Dados!AB:AB,MATCH($B475,Base_Dados!$B:$B,0))=0,0,
MAX(0, MIN(AB$1,
((INDEX(Base_Dados!AB:AB,MATCH($B475,Base_Dados!$B:$B,0))-MIN(Base_Dados!AB$5:AB$98)) /
(IF(MAX(Base_Dados!AB$5:AB$98)-MIN(Base_Dados!AB$5:AB$98)=0,1,MAX(Base_Dados!AB$5:AB$98)-MIN(Base_Dados!AB$5:AB$98)))) * AB$1)))</f>
        <v>0.37746512228728901</v>
      </c>
      <c r="AC475" s="106">
        <f>IF(INDEX(Base_Dados!AC:AC,MATCH($B475,Base_Dados!$B:$B,0))=0,0,
MAX(0, MIN(AC$1,
((INDEX(Base_Dados!AC:AC,MATCH($B475,Base_Dados!$B:$B,0))-MIN(Base_Dados!AC$5:AC$98)) /
(IF(MAX(Base_Dados!AC$5:AC$98)-MIN(Base_Dados!AC$5:AC$98)=0,1,MAX(Base_Dados!AC$5:AC$98)-MIN(Base_Dados!AC$5:AC$98)))) * AC$1)))</f>
        <v>9.9657930237039893E-2</v>
      </c>
      <c r="AD475" s="106">
        <f>IF(INDEX(Base_Dados!AD:AD,MATCH($B475,Base_Dados!$B:$B,0))=0,0,
MAX(0, MIN(AD$1,
((INDEX(Base_Dados!AD:AD,MATCH($B475,Base_Dados!$B:$B,0))-MIN(Base_Dados!AD$5:AD$98)) /
(IF(MAX(Base_Dados!AD$5:AD$98)-MIN(Base_Dados!AD$5:AD$98)=0,1,MAX(Base_Dados!AD$5:AD$98)-MIN(Base_Dados!AD$5:AD$98)))) * AD$1)))</f>
        <v>7.370211507173495E-2</v>
      </c>
      <c r="AE475" s="106">
        <f>IF(INDEX(Base_Dados!AE:AE,MATCH($B475,Base_Dados!$B:$B,0))=0,0,
MAX(0, MIN(AE$1,
((INDEX(Base_Dados!AE:AE,MATCH($B475,Base_Dados!$B:$B,0))-MIN(Base_Dados!AE$5:AE$98)) /
(IF(MAX(Base_Dados!AE$5:AE$98)-MIN(Base_Dados!AE$5:AE$98)=0,1,MAX(Base_Dados!AE$5:AE$98)-MIN(Base_Dados!AE$5:AE$98)))) * AE$1)))</f>
        <v>4.0601179347044443E-2</v>
      </c>
      <c r="AF475" s="106">
        <f>IF(INDEX(Base_Dados!AF:AF,MATCH($B475,Base_Dados!$B:$B,0))=0,0,
MAX(0, MIN(AF$1,
((INDEX(Base_Dados!AF:AF,MATCH($B475,Base_Dados!$B:$B,0))-MIN(Base_Dados!AF$5:AF$98)) /
(IF(MAX(Base_Dados!AF$5:AF$98)-MIN(Base_Dados!AF$5:AF$98)=0,1,MAX(Base_Dados!AF$5:AF$98)-MIN(Base_Dados!AF$5:AF$98)))) * AF$1)))</f>
        <v>5.6176159610168711E-2</v>
      </c>
      <c r="AG475" s="106">
        <f>IF(INDEX(Base_Dados!AG:AG,MATCH($B475,Base_Dados!$B:$B,0))=0,0,
MAX(0, MIN(AG$1,
((INDEX(Base_Dados!AG:AG,MATCH($B475,Base_Dados!$B:$B,0))-MIN(Base_Dados!AG$5:AG$98)) /
(IF(MAX(Base_Dados!AG$5:AG$98)-MIN(Base_Dados!AG$5:AG$98)=0,1,MAX(Base_Dados!AG$5:AG$98)-MIN(Base_Dados!AG$5:AG$98)))) * AG$1)))</f>
        <v>8.9516086567321351E-2</v>
      </c>
      <c r="AH475" s="106">
        <f>IF(INDEX(Base_Dados!AH:AH,MATCH($B475,Base_Dados!$B:$B,0))=0,0,
MAX(0, MIN(AH$1,
((INDEX(Base_Dados!AH:AH,MATCH($B475,Base_Dados!$B:$B,0))-MIN(Base_Dados!AH$5:AH$98)) /
(IF(MAX(Base_Dados!AH$5:AH$98)-MIN(Base_Dados!AH$5:AH$98)=0,1,MAX(Base_Dados!AH$5:AH$98)-MIN(Base_Dados!AH$5:AH$98)))) * AH$1)))</f>
        <v>1.8199119588325785</v>
      </c>
      <c r="AI475" s="106">
        <f>IF(INDEX(Base_Dados!AI:AI,MATCH($B475,Base_Dados!$B:$B,0))=0,0,
MAX(0, MIN(AI$1,
((INDEX(Base_Dados!AI:AI,MATCH($B475,Base_Dados!$B:$B,0))-MIN(Base_Dados!AI$5:AI$98)) /
(IF(MAX(Base_Dados!AI$5:AI$98)-MIN(Base_Dados!AI$5:AI$98)=0,1,MAX(Base_Dados!AI$5:AI$98)-MIN(Base_Dados!AI$5:AI$98)))) * AI$1)))</f>
        <v>0.2857142857142857</v>
      </c>
      <c r="AJ475" s="106">
        <f>IF(INDEX(Base_Dados!AJ:AJ,MATCH($B475,Base_Dados!$B:$B,0))=0,0,
MAX(0, MIN(AJ$1,
((INDEX(Base_Dados!AJ:AJ,MATCH($B475,Base_Dados!$B:$B,0))-MIN(Base_Dados!AJ$5:AJ$98)) /
(IF(MAX(Base_Dados!AJ$5:AJ$98)-MIN(Base_Dados!AJ$5:AJ$98)=0,1,MAX(Base_Dados!AJ$5:AJ$98)-MIN(Base_Dados!AJ$5:AJ$98)))) * AJ$1)))</f>
        <v>0.3571428571428571</v>
      </c>
      <c r="AK475" s="106">
        <f>IF(INDEX(Base_Dados!AK:AK,MATCH($B475,Base_Dados!$B:$B,0))=0,0,
MAX(0, MIN(AK$1,
((INDEX(Base_Dados!AK:AK,MATCH($B475,Base_Dados!$B:$B,0))-MIN(Base_Dados!AK$5:AK$98)) /
(IF(MAX(Base_Dados!AK$5:AK$98)-MIN(Base_Dados!AK$5:AK$98)=0,1,MAX(Base_Dados!AK$5:AK$98)-MIN(Base_Dados!AK$5:AK$98)))) * AK$1)))</f>
        <v>1.896551724137931E-2</v>
      </c>
      <c r="AL475" s="106">
        <f>IF(INDEX(Base_Dados!AL:AL,MATCH($B475,Base_Dados!$B:$B,0))=0,0,
MAX(0, MIN(AL$1,
((INDEX(Base_Dados!AL:AL,MATCH($B475,Base_Dados!$B:$B,0))-MIN(Base_Dados!AL$5:AL$98)) /
(IF(MAX(Base_Dados!AL$5:AL$98)-MIN(Base_Dados!AL$5:AL$98)=0,1,MAX(Base_Dados!AL$5:AL$98)-MIN(Base_Dados!AL$5:AL$98)))) * AL$1)))</f>
        <v>0</v>
      </c>
      <c r="AM475" s="106">
        <f>IF(INDEX(Base_Dados!AM:AM,MATCH($B475,Base_Dados!$B:$B,0))=0,0,
MAX(0, MIN(AM$1,
((INDEX(Base_Dados!AM:AM,MATCH($B475,Base_Dados!$B:$B,0))-MIN(Base_Dados!AM$5:AM$98)) /
(IF(MAX(Base_Dados!AM$5:AM$98)-MIN(Base_Dados!AM$5:AM$98)=0,1,MAX(Base_Dados!AM$5:AM$98)-MIN(Base_Dados!AM$5:AM$98)))) * AM$1)))</f>
        <v>4.9715173485240807E-2</v>
      </c>
      <c r="AN475" s="106">
        <f>IF(INDEX(Base_Dados!AN:AN,MATCH($B475,Base_Dados!$B:$B,0))=0,0,
MAX(0, MIN(AN$1,
((INDEX(Base_Dados!AN:AN,MATCH($B475,Base_Dados!$B:$B,0))-MIN(Base_Dados!AN$5:AN$98)) /
(IF(MAX(Base_Dados!AN$5:AN$98)-MIN(Base_Dados!AN$5:AN$98)=0,1,MAX(Base_Dados!AN$5:AN$98)-MIN(Base_Dados!AN$5:AN$98)))) * AN$1)))</f>
        <v>0.13353383458646614</v>
      </c>
      <c r="AO475" s="106">
        <f>IF(INDEX(Base_Dados!AO:AO,MATCH($B475,Base_Dados!$B:$B,0))=0,0,
MAX(0, MIN(AO$1,
((INDEX(Base_Dados!AO:AO,MATCH($B475,Base_Dados!$B:$B,0))-MIN(Base_Dados!AO$5:AO$98)) /
(IF(MAX(Base_Dados!AO$5:AO$98)-MIN(Base_Dados!AO$5:AO$98)=0,1,MAX(Base_Dados!AO$5:AO$98)-MIN(Base_Dados!AO$5:AO$98)))) * AO$1)))</f>
        <v>1.6129032258064516E-2</v>
      </c>
      <c r="AP475" s="106">
        <f>IF(INDEX(Base_Dados!AP:AP,MATCH($B475,Base_Dados!$B:$B,0))=0,0,
MAX(0, MIN(AP$1,
((INDEX(Base_Dados!AP:AP,MATCH($B475,Base_Dados!$B:$B,0))-MIN(Base_Dados!AP$5:AP$98)) /
(IF(MAX(Base_Dados!AP$5:AP$98)-MIN(Base_Dados!AP$5:AP$98)=0,1,MAX(Base_Dados!AP$5:AP$98)-MIN(Base_Dados!AP$5:AP$98)))) * AP$1)))</f>
        <v>1.6055045871559634E-2</v>
      </c>
      <c r="AQ475" s="106">
        <f>IF(INDEX(Base_Dados!AQ:AQ,MATCH($B475,Base_Dados!$B:$B,0))=0,0,
MAX(0, MIN(AQ$1,
((INDEX(Base_Dados!AQ:AQ,MATCH($B475,Base_Dados!$B:$B,0))-MIN(Base_Dados!AQ$5:AQ$98)) /
(IF(MAX(Base_Dados!AQ$5:AQ$98)-MIN(Base_Dados!AQ$5:AQ$98)=0,1,MAX(Base_Dados!AQ$5:AQ$98)-MIN(Base_Dados!AQ$5:AQ$98)))) * AQ$1)))</f>
        <v>0</v>
      </c>
      <c r="AR475" s="106">
        <f>IF(INDEX(Base_Dados!AR:AR,MATCH($B475,Base_Dados!$B:$B,0))=0,0,
MAX(0, MIN(AR$1,
((INDEX(Base_Dados!AR:AR,MATCH($B475,Base_Dados!$B:$B,0))-MIN(Base_Dados!AR$5:AR$98)) /
(IF(MAX(Base_Dados!AR$5:AR$98)-MIN(Base_Dados!AR$5:AR$98)=0,1,MAX(Base_Dados!AR$5:AR$98)-MIN(Base_Dados!AR$5:AR$98)))) * AR$1)))</f>
        <v>0</v>
      </c>
      <c r="AS475" s="106">
        <f>IF(INDEX(Base_Dados!AS:AS,MATCH($B475,Base_Dados!$B:$B,0))=0,0,
MAX(0, MIN(AS$1,
((INDEX(Base_Dados!AS:AS,MATCH($B475,Base_Dados!$B:$B,0))-MIN(Base_Dados!AS$5:AS$98)) /
(IF(MAX(Base_Dados!AS$5:AS$98)-MIN(Base_Dados!AS$5:AS$98)=0,1,MAX(Base_Dados!AS$5:AS$98)-MIN(Base_Dados!AS$5:AS$98)))) * AS$1)))</f>
        <v>0</v>
      </c>
      <c r="AT475" s="106">
        <f>IF(INDEX(Base_Dados!AT:AT,MATCH($B475,Base_Dados!$B:$B,0))=0,0,
MAX(0, MIN(AT$1,
((INDEX(Base_Dados!AT:AT,MATCH($B475,Base_Dados!$B:$B,0))-MIN(Base_Dados!AT$5:AT$98)) /
(IF(MAX(Base_Dados!AT$5:AT$98)-MIN(Base_Dados!AT$5:AT$98)=0,1,MAX(Base_Dados!AT$5:AT$98)-MIN(Base_Dados!AT$5:AT$98)))) * AT$1)))</f>
        <v>0</v>
      </c>
      <c r="AU475" s="106">
        <f>IF(INDEX(Base_Dados!AU:AU,MATCH($B475,Base_Dados!$B:$B,0))=0,0,
MAX(0, MIN(AU$1,
((INDEX(Base_Dados!AU:AU,MATCH($B475,Base_Dados!$B:$B,0))-MIN(Base_Dados!AU$5:AU$98)) /
(IF(MAX(Base_Dados!AU$5:AU$98)-MIN(Base_Dados!AU$5:AU$98)=0,1,MAX(Base_Dados!AU$5:AU$98)-MIN(Base_Dados!AU$5:AU$98)))) * AU$1)))</f>
        <v>1.7790262172284643E-2</v>
      </c>
      <c r="AV475" s="106">
        <f>IF(INDEX(Base_Dados!AV:AV,MATCH($B475,Base_Dados!$B:$B,0))=0,0,
MAX(0, MIN(AV$1,
((INDEX(Base_Dados!AV:AV,MATCH($B475,Base_Dados!$B:$B,0))-MIN(Base_Dados!AV$5:AV$98)) /
(IF(MAX(Base_Dados!AV$5:AV$98)-MIN(Base_Dados!AV$5:AV$98)=0,1,MAX(Base_Dados!AV$5:AV$98)-MIN(Base_Dados!AV$5:AV$98)))) * AV$1)))</f>
        <v>0</v>
      </c>
      <c r="AW475" s="106">
        <f>IF(INDEX(Base_Dados!AW:AW,MATCH($B475,Base_Dados!$B:$B,0))=0,0,
MAX(0, MIN(AW$1,
((INDEX(Base_Dados!AW:AW,MATCH($B475,Base_Dados!$B:$B,0))-MIN(Base_Dados!AW$5:AW$98)) /
(IF(MAX(Base_Dados!AW$5:AW$98)-MIN(Base_Dados!AW$5:AW$98)=0,1,MAX(Base_Dados!AW$5:AW$98)-MIN(Base_Dados!AW$5:AW$98)))) * AW$1)))</f>
        <v>0</v>
      </c>
      <c r="AX475" s="106">
        <f>IF(INDEX(Base_Dados!AX:AX,MATCH($B475,Base_Dados!$B:$B,0))=0,0,
MAX(0, MIN(AX$1,
((INDEX(Base_Dados!AX:AX,MATCH($B475,Base_Dados!$B:$B,0))-MIN(Base_Dados!AX$5:AX$98)) /
(IF(MAX(Base_Dados!AX$5:AX$98)-MIN(Base_Dados!AX$5:AX$98)=0,1,MAX(Base_Dados!AX$5:AX$98)-MIN(Base_Dados!AX$5:AX$98)))) * AX$1)))</f>
        <v>3.1131592421915006E-2</v>
      </c>
      <c r="AY475" s="106">
        <f>IF(INDEX(Base_Dados!AY:AY,MATCH($B475,Base_Dados!$B:$B,0))=0,0,
MAX(0, MIN(AY$1,
((INDEX(Base_Dados!AY:AY,MATCH($B475,Base_Dados!$B:$B,0))-MIN(Base_Dados!AY$5:AY$98)) /
(IF(MAX(Base_Dados!AY$5:AY$98)-MIN(Base_Dados!AY$5:AY$98)=0,1,MAX(Base_Dados!AY$5:AY$98)-MIN(Base_Dados!AY$5:AY$98)))) * AY$1)))</f>
        <v>1.6485328058028353E-2</v>
      </c>
      <c r="AZ475" s="106">
        <f>IF(INDEX(Base_Dados!AZ:AZ,MATCH($B475,Base_Dados!$B:$B,0))=0,0,
MAX(0, MIN(AZ$1,
((INDEX(Base_Dados!AZ:AZ,MATCH($B475,Base_Dados!$B:$B,0))-MIN(Base_Dados!AZ$5:AZ$98)) /
(IF(MAX(Base_Dados!AZ$5:AZ$98)-MIN(Base_Dados!AZ$5:AZ$98)=0,1,MAX(Base_Dados!AZ$5:AZ$98)-MIN(Base_Dados!AZ$5:AZ$98)))) * AZ$1)))</f>
        <v>0.5</v>
      </c>
      <c r="BA475" s="106">
        <f>IF(INDEX(Base_Dados!BA:BA,MATCH($B475,Base_Dados!$B:$B,0))=0,0,
MAX(0, MIN(BA$1,
((INDEX(Base_Dados!BA:BA,MATCH($B475,Base_Dados!$B:$B,0))-MIN(Base_Dados!BA$5:BA$98)) /
(IF(MAX(Base_Dados!BA$5:BA$98)-MIN(Base_Dados!BA$5:BA$98)=0,1,MAX(Base_Dados!BA$5:BA$98)-MIN(Base_Dados!BA$5:BA$98)))) * BA$1)))</f>
        <v>5.5618463997868517E-2</v>
      </c>
      <c r="BB475" s="106">
        <f>IF(INDEX(Base_Dados!BB:BB,MATCH($B475,Base_Dados!$B:$B,0))=0,0,
MAX(0, MIN(BB$1,
((INDEX(Base_Dados!BB:BB,MATCH($B475,Base_Dados!$B:$B,0))-MIN(Base_Dados!BB$5:BB$98)) /
(IF(MAX(Base_Dados!BB$5:BB$98)-MIN(Base_Dados!BB$5:BB$98)=0,1,MAX(Base_Dados!BB$5:BB$98)-MIN(Base_Dados!BB$5:BB$98)))) * BB$1)))</f>
        <v>0.39833751853410249</v>
      </c>
      <c r="BC475" s="106">
        <f>IF(INDEX(Base_Dados!BC:BC,MATCH($B475,Base_Dados!$B:$B,0))=0,0,
MAX(0, MIN(BC$1,
((INDEX(Base_Dados!BC:BC,MATCH($B475,Base_Dados!$B:$B,0))-MIN(Base_Dados!BC$5:BC$98)) /
(IF(MAX(Base_Dados!BC$5:BC$98)-MIN(Base_Dados!BC$5:BC$98)=0,1,MAX(Base_Dados!BC$5:BC$98)-MIN(Base_Dados!BC$5:BC$98)))) * BC$1)))</f>
        <v>3.6358739563695126E-2</v>
      </c>
      <c r="BD475" s="106">
        <f>IF(INDEX(Base_Dados!BD:BD,MATCH($B475,Base_Dados!$B:$B,0))=0,0,
MAX(0, MIN(BD$1,
((INDEX(Base_Dados!BD:BD,MATCH($B475,Base_Dados!$B:$B,0))-MIN(Base_Dados!BD$5:BD$98)) /
(IF(MAX(Base_Dados!BD$5:BD$98)-MIN(Base_Dados!BD$5:BD$98)=0,1,MAX(Base_Dados!BD$5:BD$98)-MIN(Base_Dados!BD$5:BD$98)))) * BD$1)))</f>
        <v>4.6118689841423727E-2</v>
      </c>
      <c r="BE475" s="106">
        <f>IF(INDEX(Base_Dados!BE:BE,MATCH($B475,Base_Dados!$B:$B,0))=0,0,
MAX(0, MIN(BE$1,
((INDEX(Base_Dados!BE:BE,MATCH($B475,Base_Dados!$B:$B,0))-MIN(Base_Dados!BE$5:BE$98)) /
(IF(MAX(Base_Dados!BE$5:BE$98)-MIN(Base_Dados!BE$5:BE$98)=0,1,MAX(Base_Dados!BE$5:BE$98)-MIN(Base_Dados!BE$5:BE$98)))) * BE$1)))</f>
        <v>4.1144004014049169E-2</v>
      </c>
      <c r="BF475" s="106">
        <f>IF(INDEX(Base_Dados!BF:BF,MATCH($B475,Base_Dados!$B:$B,0))=0,0,
MAX(0, MIN(BF$1,
((INDEX(Base_Dados!BF:BF,MATCH($B475,Base_Dados!$B:$B,0))-MIN(Base_Dados!BF$5:BF$98)) /
(IF(MAX(Base_Dados!BF$5:BF$98)-MIN(Base_Dados!BF$5:BF$98)=0,1,MAX(Base_Dados!BF$5:BF$98)-MIN(Base_Dados!BF$5:BF$98)))) * BF$1)))</f>
        <v>0</v>
      </c>
      <c r="BG475" s="106">
        <f>IF(INDEX(Base_Dados!BG:BG,MATCH($B475,Base_Dados!$B:$B,0))=0,0,
MAX(0, MIN(BG$1,
((INDEX(Base_Dados!BG:BG,MATCH($B475,Base_Dados!$B:$B,0))-MIN(Base_Dados!BG$5:BG$98)) /
(IF(MAX(Base_Dados!BG$5:BG$98)-MIN(Base_Dados!BG$5:BG$98)=0,1,MAX(Base_Dados!BG$5:BG$98)-MIN(Base_Dados!BG$5:BG$98)))) * BG$1)))</f>
        <v>3.762541806020067E-3</v>
      </c>
      <c r="BH475" s="106">
        <f>IF(INDEX(Base_Dados!BH:BH,MATCH($B475,Base_Dados!$B:$B,0))=0,0,
MAX(0, MIN(BH$1,
((INDEX(Base_Dados!BH:BH,MATCH($B475,Base_Dados!$B:$B,0))-MIN(Base_Dados!BH$5:BH$98)) /
(IF(MAX(Base_Dados!BH$5:BH$98)-MIN(Base_Dados!BH$5:BH$98)=0,1,MAX(Base_Dados!BH$5:BH$98)-MIN(Base_Dados!BH$5:BH$98)))) * BH$1)))</f>
        <v>0.16483516483516483</v>
      </c>
      <c r="BI475" s="106">
        <f>IF(INDEX(Base_Dados!BI:BI,MATCH($B475,Base_Dados!$B:$B,0))=0,0,
MAX(0, MIN(BI$1,
((INDEX(Base_Dados!BI:BI,MATCH($B475,Base_Dados!$B:$B,0))-MIN(Base_Dados!BI$5:BI$98)) /
(IF(MAX(Base_Dados!BI$5:BI$98)-MIN(Base_Dados!BI$5:BI$98)=0,1,MAX(Base_Dados!BI$5:BI$98)-MIN(Base_Dados!BI$5:BI$98)))) * BI$1)))</f>
        <v>0.14040561622464898</v>
      </c>
      <c r="BJ475" s="106">
        <f>IF(INDEX(Base_Dados!BJ:BJ,MATCH($B475,Base_Dados!$B:$B,0))=0,0,
MAX(0, MIN(BJ$1,
((INDEX(Base_Dados!BJ:BJ,MATCH($B475,Base_Dados!$B:$B,0))-MIN(Base_Dados!BJ$5:BJ$98)) /
(IF(MAX(Base_Dados!BJ$5:BJ$98)-MIN(Base_Dados!BJ$5:BJ$98)=0,1,MAX(Base_Dados!BJ$5:BJ$98)-MIN(Base_Dados!BJ$5:BJ$98)))) * BJ$1)))</f>
        <v>0.12631578947368421</v>
      </c>
      <c r="BK475" s="106">
        <f>IF(INDEX(Base_Dados!BK:BK,MATCH($B475,Base_Dados!$B:$B,0))=0,0,
MAX(0, MIN(BK$1,
((INDEX(Base_Dados!BK:BK,MATCH($B475,Base_Dados!$B:$B,0))-MIN(Base_Dados!BK$5:BK$98)) /
(IF(MAX(Base_Dados!BK$5:BK$98)-MIN(Base_Dados!BK$5:BK$98)=0,1,MAX(Base_Dados!BK$5:BK$98)-MIN(Base_Dados!BK$5:BK$98)))) * BK$1)))</f>
        <v>8.9285714285714288E-2</v>
      </c>
      <c r="BL475" s="106">
        <f>IF(INDEX(Base_Dados!BL:BL,MATCH($B475,Base_Dados!$B:$B,0))=0,0,
MAX(0, MIN(BL$1,
((INDEX(Base_Dados!BL:BL,MATCH($B475,Base_Dados!$B:$B,0))-MIN(Base_Dados!BL$5:BL$98)) /
(IF(MAX(Base_Dados!BL$5:BL$98)-MIN(Base_Dados!BL$5:BL$98)=0,1,MAX(Base_Dados!BL$5:BL$98)-MIN(Base_Dados!BL$5:BL$98)))) * BL$1)))</f>
        <v>0.11074918566775244</v>
      </c>
      <c r="BM475" s="106">
        <f>IF(INDEX(Base_Dados!BM:BM,MATCH($B475,Base_Dados!$B:$B,0))=0,0,
MAX(0, MIN(BM$1,
((INDEX(Base_Dados!BM:BM,MATCH($B475,Base_Dados!$B:$B,0))-MIN(Base_Dados!BM$5:BM$98)) /
(IF(MAX(Base_Dados!BM$5:BM$98)-MIN(Base_Dados!BM$5:BM$98)=0,1,MAX(Base_Dados!BM$5:BM$98)-MIN(Base_Dados!BM$5:BM$98)))) * BM$1)))</f>
        <v>1</v>
      </c>
      <c r="BN475" s="106">
        <f>IF(INDEX(Base_Dados!BN:BN,MATCH($B475,Base_Dados!$B:$B,0))=0,0,
MAX(0, MIN(BN$1,
((INDEX(Base_Dados!BN:BN,MATCH($B475,Base_Dados!$B:$B,0))-MIN(Base_Dados!BN$5:BN$98)) /
(IF(MAX(Base_Dados!BN$5:BN$98)-MIN(Base_Dados!BN$5:BN$98)=0,1,MAX(Base_Dados!BN$5:BN$98)-MIN(Base_Dados!BN$5:BN$98)))) * BN$1)))</f>
        <v>3.6467539184102671E-2</v>
      </c>
      <c r="BO475" s="106">
        <f>IF(INDEX(Base_Dados!BO:BO,MATCH($B475,Base_Dados!$B:$B,0))=0,0,
MAX(0, MIN(BO$1,
((INDEX(Base_Dados!BO:BO,MATCH($B475,Base_Dados!$B:$B,0))-MIN(Base_Dados!BO$5:BO$98)) /
(IF(MAX(Base_Dados!BO$5:BO$98)-MIN(Base_Dados!BO$5:BO$98)=0,1,MAX(Base_Dados!BO$5:BO$98)-MIN(Base_Dados!BO$5:BO$98)))) * BO$1)))</f>
        <v>8.6206896551724137E-3</v>
      </c>
      <c r="BP475" s="106">
        <f t="shared" si="28"/>
        <v>13.37613061761731</v>
      </c>
      <c r="BQ475" s="111">
        <f t="shared" si="29"/>
        <v>0.42076575057516263</v>
      </c>
      <c r="BR475" s="112">
        <f t="shared" si="30"/>
        <v>0.10625743709713936</v>
      </c>
      <c r="BS475" s="113">
        <f t="shared" si="31"/>
        <v>13.26987318052017</v>
      </c>
    </row>
    <row r="476" spans="1:71">
      <c r="A476" s="21">
        <v>43001</v>
      </c>
      <c r="B476" s="21" t="s">
        <v>576</v>
      </c>
      <c r="C476" s="21" t="s">
        <v>548</v>
      </c>
      <c r="D476" s="105">
        <f>IF(INDEX(Base_Dados!D:D,MATCH($B476,Base_Dados!$B:$B,0))=0,0,
MAX(0, MIN(D$1,
((INDEX(Base_Dados!D:D,MATCH($B476,Base_Dados!$B:$B,0))-MIN(Base_Dados!D$5:D$98)) /
(IF(MAX(Base_Dados!D$5:D$98)-MIN(Base_Dados!D$5:D$98)=0,1,MAX(Base_Dados!D$5:D$98)-MIN(Base_Dados!D$5:D$98)))) * D$1)))</f>
        <v>0.29646730260199189</v>
      </c>
      <c r="E476" s="106">
        <f>IF(INDEX(Base_Dados!E:E,MATCH($B476,Base_Dados!$B:$B,0))=0,0,
MAX(0, MIN(E$1,
((INDEX(Base_Dados!E:E,MATCH($B476,Base_Dados!$B:$B,0))-MIN(Base_Dados!E$5:E$98)) /
(IF(MAX(Base_Dados!E$5:E$98)-MIN(Base_Dados!E$5:E$98)=0,1,MAX(Base_Dados!E$5:E$98)-MIN(Base_Dados!E$5:E$98)))) * E$1)))</f>
        <v>5.2468661935209077E-2</v>
      </c>
      <c r="F476" s="106">
        <f>IF(INDEX(Base_Dados!F:F,MATCH($B476,Base_Dados!$B:$B,0))=0,0,
MAX(0, MIN(F$1,
((INDEX(Base_Dados!F:F,MATCH($B476,Base_Dados!$B:$B,0))-MIN(Base_Dados!F$5:F$98)) /
(IF(MAX(Base_Dados!F$5:F$98)-MIN(Base_Dados!F$5:F$98)=0,1,MAX(Base_Dados!F$5:F$98)-MIN(Base_Dados!F$5:F$98)))) * F$1)))</f>
        <v>5.2840383125838324E-2</v>
      </c>
      <c r="G476" s="106">
        <f>IF(INDEX(Base_Dados!G:G,MATCH($B476,Base_Dados!$B:$B,0))=0,0,
MAX(0, MIN(G$1,
((INDEX(Base_Dados!G:G,MATCH($B476,Base_Dados!$B:$B,0))-MIN(Base_Dados!G$5:G$98)) /
(IF(MAX(Base_Dados!G$5:G$98)-MIN(Base_Dados!G$5:G$98)=0,1,MAX(Base_Dados!G$5:G$98)-MIN(Base_Dados!G$5:G$98)))) * G$1)))</f>
        <v>4.811526732708999E-2</v>
      </c>
      <c r="H476" s="106">
        <f>IF(INDEX(Base_Dados!H:H,MATCH($B476,Base_Dados!$B:$B,0))=0,0,
MAX(0, MIN(H$1,
((INDEX(Base_Dados!H:H,MATCH($B476,Base_Dados!$B:$B,0))-MIN(Base_Dados!H$5:H$98)) /
(IF(MAX(Base_Dados!H$5:H$98)-MIN(Base_Dados!H$5:H$98)=0,1,MAX(Base_Dados!H$5:H$98)-MIN(Base_Dados!H$5:H$98)))) * H$1)))</f>
        <v>5.2344640980343929E-2</v>
      </c>
      <c r="I476" s="106">
        <f>IF(INDEX(Base_Dados!I:I,MATCH($B476,Base_Dados!$B:$B,0))=0,0,
MAX(0, MIN(I$1,
((INDEX(Base_Dados!I:I,MATCH($B476,Base_Dados!$B:$B,0))-MIN(Base_Dados!I$5:I$98)) /
(IF(MAX(Base_Dados!I$5:I$98)-MIN(Base_Dados!I$5:I$98)=0,1,MAX(Base_Dados!I$5:I$98)-MIN(Base_Dados!I$5:I$98)))) * I$1)))</f>
        <v>7.3816394166556623E-2</v>
      </c>
      <c r="J476" s="106">
        <f>IF(INDEX(Base_Dados!J:J,MATCH($B476,Base_Dados!$B:$B,0))=0,0,
MAX(0, MIN(J$1,
((INDEX(Base_Dados!J:J,MATCH($B476,Base_Dados!$B:$B,0))-MIN(Base_Dados!J$5:J$98)) /
(IF(MAX(Base_Dados!J$5:J$98)-MIN(Base_Dados!J$5:J$98)=0,1,MAX(Base_Dados!J$5:J$98)-MIN(Base_Dados!J$5:J$98)))) * J$1)))</f>
        <v>9.3756496928073182E-2</v>
      </c>
      <c r="K476" s="106">
        <f>IF(INDEX(Base_Dados!K:K,MATCH($B476,Base_Dados!$B:$B,0))=0,0,
MAX(0, MIN(K$1,
((INDEX(Base_Dados!K:K,MATCH($B476,Base_Dados!$B:$B,0))-MIN(Base_Dados!K$5:K$98)) /
(IF(MAX(Base_Dados!K$5:K$98)-MIN(Base_Dados!K$5:K$98)=0,1,MAX(Base_Dados!K$5:K$98)-MIN(Base_Dados!K$5:K$98)))) * K$1)))</f>
        <v>0.10902280858676207</v>
      </c>
      <c r="L476" s="106">
        <f>IF(INDEX(Base_Dados!L:L,MATCH($B476,Base_Dados!$B:$B,0))=0,0,
MAX(0, MIN(L$1,
((INDEX(Base_Dados!L:L,MATCH($B476,Base_Dados!$B:$B,0))-MIN(Base_Dados!L$5:L$98)) /
(IF(MAX(Base_Dados!L$5:L$98)-MIN(Base_Dados!L$5:L$98)=0,1,MAX(Base_Dados!L$5:L$98)-MIN(Base_Dados!L$5:L$98)))) * L$1)))</f>
        <v>0.16916481642248565</v>
      </c>
      <c r="M476" s="106">
        <f>IF(INDEX(Base_Dados!M:M,MATCH($B476,Base_Dados!$B:$B,0))=0,0,
MAX(0, MIN(M$1,
((INDEX(Base_Dados!M:M,MATCH($B476,Base_Dados!$B:$B,0))-MIN(Base_Dados!M$5:M$98)) /
(IF(MAX(Base_Dados!M$5:M$98)-MIN(Base_Dados!M$5:M$98)=0,1,MAX(Base_Dados!M$5:M$98)-MIN(Base_Dados!M$5:M$98)))) * M$1)))</f>
        <v>0.22141107871720117</v>
      </c>
      <c r="N476" s="106">
        <f>IF(INDEX(Base_Dados!N:N,MATCH($B476,Base_Dados!$B:$B,0))=0,0,
MAX(0, MIN(N$1,
((INDEX(Base_Dados!N:N,MATCH($B476,Base_Dados!$B:$B,0))-MIN(Base_Dados!N$5:N$98)) /
(IF(MAX(Base_Dados!N$5:N$98)-MIN(Base_Dados!N$5:N$98)=0,1,MAX(Base_Dados!N$5:N$98)-MIN(Base_Dados!N$5:N$98)))) * N$1)))</f>
        <v>0.26999846188431004</v>
      </c>
      <c r="O476" s="106">
        <f>IF(INDEX(Base_Dados!O:O,MATCH($B476,Base_Dados!$B:$B,0))=0,0,
MAX(0, MIN(O$1,
((INDEX(Base_Dados!O:O,MATCH($B476,Base_Dados!$B:$B,0))-MIN(Base_Dados!O$5:O$98)) /
(IF(MAX(Base_Dados!O$5:O$98)-MIN(Base_Dados!O$5:O$98)=0,1,MAX(Base_Dados!O$5:O$98)-MIN(Base_Dados!O$5:O$98)))) * O$1)))</f>
        <v>0.31991749818830478</v>
      </c>
      <c r="P476" s="106">
        <f>IF(INDEX(Base_Dados!P:P,MATCH($B476,Base_Dados!$B:$B,0))=0,0,
MAX(0, MIN(P$1,
((INDEX(Base_Dados!P:P,MATCH($B476,Base_Dados!$B:$B,0))-MIN(Base_Dados!P$5:P$98)) /
(IF(MAX(Base_Dados!P$5:P$98)-MIN(Base_Dados!P$5:P$98)=0,1,MAX(Base_Dados!P$5:P$98)-MIN(Base_Dados!P$5:P$98)))) * P$1)))</f>
        <v>0.14783192292331795</v>
      </c>
      <c r="Q476" s="106">
        <f>IF(INDEX(Base_Dados!Q:Q,MATCH($B476,Base_Dados!$B:$B,0))=0,0,
MAX(0, MIN(Q$1,
((INDEX(Base_Dados!Q:Q,MATCH($B476,Base_Dados!$B:$B,0))-MIN(Base_Dados!Q$5:Q$98)) /
(IF(MAX(Base_Dados!Q$5:Q$98)-MIN(Base_Dados!Q$5:Q$98)=0,1,MAX(Base_Dados!Q$5:Q$98)-MIN(Base_Dados!Q$5:Q$98)))) * Q$1)))</f>
        <v>0.11452793428466115</v>
      </c>
      <c r="R476" s="106">
        <f>IF(INDEX(Base_Dados!R:R,MATCH($B476,Base_Dados!$B:$B,0))=0,0,
MAX(0, MIN(R$1,
((INDEX(Base_Dados!R:R,MATCH($B476,Base_Dados!$B:$B,0))-MIN(Base_Dados!R$5:R$98)) /
(IF(MAX(Base_Dados!R$5:R$98)-MIN(Base_Dados!R$5:R$98)=0,1,MAX(Base_Dados!R$5:R$98)-MIN(Base_Dados!R$5:R$98)))) * R$1)))</f>
        <v>7.2517520454369322E-2</v>
      </c>
      <c r="S476" s="106">
        <f>IF(INDEX(Base_Dados!S:S,MATCH($B476,Base_Dados!$B:$B,0))=0,0,
MAX(0, MIN(S$1,
((INDEX(Base_Dados!S:S,MATCH($B476,Base_Dados!$B:$B,0))-MIN(Base_Dados!S$5:S$98)) /
(IF(MAX(Base_Dados!S$5:S$98)-MIN(Base_Dados!S$5:S$98)=0,1,MAX(Base_Dados!S$5:S$98)-MIN(Base_Dados!S$5:S$98)))) * S$1)))</f>
        <v>0.14237998951546468</v>
      </c>
      <c r="T476" s="106">
        <f>IF(INDEX(Base_Dados!T:T,MATCH($B476,Base_Dados!$B:$B,0))=0,0,
MAX(0, MIN(T$1,
((INDEX(Base_Dados!T:T,MATCH($B476,Base_Dados!$B:$B,0))-MIN(Base_Dados!T$5:T$98)) /
(IF(MAX(Base_Dados!T$5:T$98)-MIN(Base_Dados!T$5:T$98)=0,1,MAX(Base_Dados!T$5:T$98)-MIN(Base_Dados!T$5:T$98)))) * T$1)))</f>
        <v>1.0165960934575677</v>
      </c>
      <c r="U476" s="106">
        <f>IF(INDEX(Base_Dados!U:U,MATCH($B476,Base_Dados!$B:$B,0))=0,0,
MAX(0, MIN(U$1,
((INDEX(Base_Dados!U:U,MATCH($B476,Base_Dados!$B:$B,0))-MIN(Base_Dados!U$5:U$98)) /
(IF(MAX(Base_Dados!U$5:U$98)-MIN(Base_Dados!U$5:U$98)=0,1,MAX(Base_Dados!U$5:U$98)-MIN(Base_Dados!U$5:U$98)))) * U$1)))</f>
        <v>1.0222409607376637</v>
      </c>
      <c r="V476" s="106">
        <f>IF(INDEX(Base_Dados!V:V,MATCH($B476,Base_Dados!$B:$B,0))=0,0,
MAX(0, MIN(V$1,
((INDEX(Base_Dados!V:V,MATCH($B476,Base_Dados!$B:$B,0))-MIN(Base_Dados!V$5:V$98)) /
(IF(MAX(Base_Dados!V$5:V$98)-MIN(Base_Dados!V$5:V$98)=0,1,MAX(Base_Dados!V$5:V$98)-MIN(Base_Dados!V$5:V$98)))) * V$1)))</f>
        <v>0.13598164465020296</v>
      </c>
      <c r="W476" s="106">
        <f>IF(INDEX(Base_Dados!W:W,MATCH($B476,Base_Dados!$B:$B,0))=0,0,
MAX(0, MIN(W$1,
((INDEX(Base_Dados!W:W,MATCH($B476,Base_Dados!$B:$B,0))-MIN(Base_Dados!W$5:W$98)) /
(IF(MAX(Base_Dados!W$5:W$98)-MIN(Base_Dados!W$5:W$98)=0,1,MAX(Base_Dados!W$5:W$98)-MIN(Base_Dados!W$5:W$98)))) * W$1)))</f>
        <v>2.1350477959602441</v>
      </c>
      <c r="X476" s="106">
        <f>IF(INDEX(Base_Dados!X:X,MATCH($B476,Base_Dados!$B:$B,0))=0,0,
MAX(0, MIN(X$1,
((INDEX(Base_Dados!X:X,MATCH($B476,Base_Dados!$B:$B,0))-MIN(Base_Dados!X$5:X$98)) /
(IF(MAX(Base_Dados!X$5:X$98)-MIN(Base_Dados!X$5:X$98)=0,1,MAX(Base_Dados!X$5:X$98)-MIN(Base_Dados!X$5:X$98)))) * X$1)))</f>
        <v>6.3559322033898302E-2</v>
      </c>
      <c r="Y476" s="106">
        <f>IF(INDEX(Base_Dados!Y:Y,MATCH($B476,Base_Dados!$B:$B,0))=0,0,
MAX(0, MIN(Y$1,
((INDEX(Base_Dados!Y:Y,MATCH($B476,Base_Dados!$B:$B,0))-MIN(Base_Dados!Y$5:Y$98)) /
(IF(MAX(Base_Dados!Y$5:Y$98)-MIN(Base_Dados!Y$5:Y$98)=0,1,MAX(Base_Dados!Y$5:Y$98)-MIN(Base_Dados!Y$5:Y$98)))) * Y$1)))</f>
        <v>4.4117647058823525E-2</v>
      </c>
      <c r="Z476" s="106">
        <f>IF(INDEX(Base_Dados!Z:Z,MATCH($B476,Base_Dados!$B:$B,0))=0,0,
MAX(0, MIN(Z$1,
((INDEX(Base_Dados!Z:Z,MATCH($B476,Base_Dados!$B:$B,0))-MIN(Base_Dados!Z$5:Z$98)) /
(IF(MAX(Base_Dados!Z$5:Z$98)-MIN(Base_Dados!Z$5:Z$98)=0,1,MAX(Base_Dados!Z$5:Z$98)-MIN(Base_Dados!Z$5:Z$98)))) * Z$1)))</f>
        <v>0</v>
      </c>
      <c r="AA476" s="106">
        <f>IF(INDEX(Base_Dados!AA:AA,MATCH($B476,Base_Dados!$B:$B,0))=0,0,
MAX(0, MIN(AA$1,
((INDEX(Base_Dados!AA:AA,MATCH($B476,Base_Dados!$B:$B,0))-MIN(Base_Dados!AA$5:AA$98)) /
(IF(MAX(Base_Dados!AA$5:AA$98)-MIN(Base_Dados!AA$5:AA$98)=0,1,MAX(Base_Dados!AA$5:AA$98)-MIN(Base_Dados!AA$5:AA$98)))) * AA$1)))</f>
        <v>5.2447552447552448E-2</v>
      </c>
      <c r="AB476" s="106">
        <f>IF(INDEX(Base_Dados!AB:AB,MATCH($B476,Base_Dados!$B:$B,0))=0,0,
MAX(0, MIN(AB$1,
((INDEX(Base_Dados!AB:AB,MATCH($B476,Base_Dados!$B:$B,0))-MIN(Base_Dados!AB$5:AB$98)) /
(IF(MAX(Base_Dados!AB$5:AB$98)-MIN(Base_Dados!AB$5:AB$98)=0,1,MAX(Base_Dados!AB$5:AB$98)-MIN(Base_Dados!AB$5:AB$98)))) * AB$1)))</f>
        <v>0.10698481676779989</v>
      </c>
      <c r="AC476" s="106">
        <f>IF(INDEX(Base_Dados!AC:AC,MATCH($B476,Base_Dados!$B:$B,0))=0,0,
MAX(0, MIN(AC$1,
((INDEX(Base_Dados!AC:AC,MATCH($B476,Base_Dados!$B:$B,0))-MIN(Base_Dados!AC$5:AC$98)) /
(IF(MAX(Base_Dados!AC$5:AC$98)-MIN(Base_Dados!AC$5:AC$98)=0,1,MAX(Base_Dados!AC$5:AC$98)-MIN(Base_Dados!AC$5:AC$98)))) * AC$1)))</f>
        <v>0.11908002505299672</v>
      </c>
      <c r="AD476" s="106">
        <f>IF(INDEX(Base_Dados!AD:AD,MATCH($B476,Base_Dados!$B:$B,0))=0,0,
MAX(0, MIN(AD$1,
((INDEX(Base_Dados!AD:AD,MATCH($B476,Base_Dados!$B:$B,0))-MIN(Base_Dados!AD$5:AD$98)) /
(IF(MAX(Base_Dados!AD$5:AD$98)-MIN(Base_Dados!AD$5:AD$98)=0,1,MAX(Base_Dados!AD$5:AD$98)-MIN(Base_Dados!AD$5:AD$98)))) * AD$1)))</f>
        <v>7.3923975743233256E-2</v>
      </c>
      <c r="AE476" s="106">
        <f>IF(INDEX(Base_Dados!AE:AE,MATCH($B476,Base_Dados!$B:$B,0))=0,0,
MAX(0, MIN(AE$1,
((INDEX(Base_Dados!AE:AE,MATCH($B476,Base_Dados!$B:$B,0))-MIN(Base_Dados!AE$5:AE$98)) /
(IF(MAX(Base_Dados!AE$5:AE$98)-MIN(Base_Dados!AE$5:AE$98)=0,1,MAX(Base_Dados!AE$5:AE$98)-MIN(Base_Dados!AE$5:AE$98)))) * AE$1)))</f>
        <v>4.1852437796634542E-2</v>
      </c>
      <c r="AF476" s="106">
        <f>IF(INDEX(Base_Dados!AF:AF,MATCH($B476,Base_Dados!$B:$B,0))=0,0,
MAX(0, MIN(AF$1,
((INDEX(Base_Dados!AF:AF,MATCH($B476,Base_Dados!$B:$B,0))-MIN(Base_Dados!AF$5:AF$98)) /
(IF(MAX(Base_Dados!AF$5:AF$98)-MIN(Base_Dados!AF$5:AF$98)=0,1,MAX(Base_Dados!AF$5:AF$98)-MIN(Base_Dados!AF$5:AF$98)))) * AF$1)))</f>
        <v>5.8750517170045508E-2</v>
      </c>
      <c r="AG476" s="106">
        <f>IF(INDEX(Base_Dados!AG:AG,MATCH($B476,Base_Dados!$B:$B,0))=0,0,
MAX(0, MIN(AG$1,
((INDEX(Base_Dados!AG:AG,MATCH($B476,Base_Dados!$B:$B,0))-MIN(Base_Dados!AG$5:AG$98)) /
(IF(MAX(Base_Dados!AG$5:AG$98)-MIN(Base_Dados!AG$5:AG$98)=0,1,MAX(Base_Dados!AG$5:AG$98)-MIN(Base_Dados!AG$5:AG$98)))) * AG$1)))</f>
        <v>0.11452793428466115</v>
      </c>
      <c r="AH476" s="106">
        <f>IF(INDEX(Base_Dados!AH:AH,MATCH($B476,Base_Dados!$B:$B,0))=0,0,
MAX(0, MIN(AH$1,
((INDEX(Base_Dados!AH:AH,MATCH($B476,Base_Dados!$B:$B,0))-MIN(Base_Dados!AH$5:AH$98)) /
(IF(MAX(Base_Dados!AH$5:AH$98)-MIN(Base_Dados!AH$5:AH$98)=0,1,MAX(Base_Dados!AH$5:AH$98)-MIN(Base_Dados!AH$5:AH$98)))) * AH$1)))</f>
        <v>1.1724137380764104</v>
      </c>
      <c r="AI476" s="106">
        <f>IF(INDEX(Base_Dados!AI:AI,MATCH($B476,Base_Dados!$B:$B,0))=0,0,
MAX(0, MIN(AI$1,
((INDEX(Base_Dados!AI:AI,MATCH($B476,Base_Dados!$B:$B,0))-MIN(Base_Dados!AI$5:AI$98)) /
(IF(MAX(Base_Dados!AI$5:AI$98)-MIN(Base_Dados!AI$5:AI$98)=0,1,MAX(Base_Dados!AI$5:AI$98)-MIN(Base_Dados!AI$5:AI$98)))) * AI$1)))</f>
        <v>0.32142857142857145</v>
      </c>
      <c r="AJ476" s="106">
        <f>IF(INDEX(Base_Dados!AJ:AJ,MATCH($B476,Base_Dados!$B:$B,0))=0,0,
MAX(0, MIN(AJ$1,
((INDEX(Base_Dados!AJ:AJ,MATCH($B476,Base_Dados!$B:$B,0))-MIN(Base_Dados!AJ$5:AJ$98)) /
(IF(MAX(Base_Dados!AJ$5:AJ$98)-MIN(Base_Dados!AJ$5:AJ$98)=0,1,MAX(Base_Dados!AJ$5:AJ$98)-MIN(Base_Dados!AJ$5:AJ$98)))) * AJ$1)))</f>
        <v>1.2037037037037037</v>
      </c>
      <c r="AK476" s="106">
        <f>IF(INDEX(Base_Dados!AK:AK,MATCH($B476,Base_Dados!$B:$B,0))=0,0,
MAX(0, MIN(AK$1,
((INDEX(Base_Dados!AK:AK,MATCH($B476,Base_Dados!$B:$B,0))-MIN(Base_Dados!AK$5:AK$98)) /
(IF(MAX(Base_Dados!AK$5:AK$98)-MIN(Base_Dados!AK$5:AK$98)=0,1,MAX(Base_Dados!AK$5:AK$98)-MIN(Base_Dados!AK$5:AK$98)))) * AK$1)))</f>
        <v>3.2183908045977011E-2</v>
      </c>
      <c r="AL476" s="106">
        <f>IF(INDEX(Base_Dados!AL:AL,MATCH($B476,Base_Dados!$B:$B,0))=0,0,
MAX(0, MIN(AL$1,
((INDEX(Base_Dados!AL:AL,MATCH($B476,Base_Dados!$B:$B,0))-MIN(Base_Dados!AL$5:AL$98)) /
(IF(MAX(Base_Dados!AL$5:AL$98)-MIN(Base_Dados!AL$5:AL$98)=0,1,MAX(Base_Dados!AL$5:AL$98)-MIN(Base_Dados!AL$5:AL$98)))) * AL$1)))</f>
        <v>0</v>
      </c>
      <c r="AM476" s="106">
        <f>IF(INDEX(Base_Dados!AM:AM,MATCH($B476,Base_Dados!$B:$B,0))=0,0,
MAX(0, MIN(AM$1,
((INDEX(Base_Dados!AM:AM,MATCH($B476,Base_Dados!$B:$B,0))-MIN(Base_Dados!AM$5:AM$98)) /
(IF(MAX(Base_Dados!AM$5:AM$98)-MIN(Base_Dados!AM$5:AM$98)=0,1,MAX(Base_Dados!AM$5:AM$98)-MIN(Base_Dados!AM$5:AM$98)))) * AM$1)))</f>
        <v>0.18850336613153806</v>
      </c>
      <c r="AN476" s="106">
        <f>IF(INDEX(Base_Dados!AN:AN,MATCH($B476,Base_Dados!$B:$B,0))=0,0,
MAX(0, MIN(AN$1,
((INDEX(Base_Dados!AN:AN,MATCH($B476,Base_Dados!$B:$B,0))-MIN(Base_Dados!AN$5:AN$98)) /
(IF(MAX(Base_Dados!AN$5:AN$98)-MIN(Base_Dados!AN$5:AN$98)=0,1,MAX(Base_Dados!AN$5:AN$98)-MIN(Base_Dados!AN$5:AN$98)))) * AN$1)))</f>
        <v>0.46518375241779492</v>
      </c>
      <c r="AO476" s="106">
        <f>IF(INDEX(Base_Dados!AO:AO,MATCH($B476,Base_Dados!$B:$B,0))=0,0,
MAX(0, MIN(AO$1,
((INDEX(Base_Dados!AO:AO,MATCH($B476,Base_Dados!$B:$B,0))-MIN(Base_Dados!AO$5:AO$98)) /
(IF(MAX(Base_Dados!AO$5:AO$98)-MIN(Base_Dados!AO$5:AO$98)=0,1,MAX(Base_Dados!AO$5:AO$98)-MIN(Base_Dados!AO$5:AO$98)))) * AO$1)))</f>
        <v>0</v>
      </c>
      <c r="AP476" s="106">
        <f>IF(INDEX(Base_Dados!AP:AP,MATCH($B476,Base_Dados!$B:$B,0))=0,0,
MAX(0, MIN(AP$1,
((INDEX(Base_Dados!AP:AP,MATCH($B476,Base_Dados!$B:$B,0))-MIN(Base_Dados!AP$5:AP$98)) /
(IF(MAX(Base_Dados!AP$5:AP$98)-MIN(Base_Dados!AP$5:AP$98)=0,1,MAX(Base_Dados!AP$5:AP$98)-MIN(Base_Dados!AP$5:AP$98)))) * AP$1)))</f>
        <v>3.669724770642202E-2</v>
      </c>
      <c r="AQ476" s="106">
        <f>IF(INDEX(Base_Dados!AQ:AQ,MATCH($B476,Base_Dados!$B:$B,0))=0,0,
MAX(0, MIN(AQ$1,
((INDEX(Base_Dados!AQ:AQ,MATCH($B476,Base_Dados!$B:$B,0))-MIN(Base_Dados!AQ$5:AQ$98)) /
(IF(MAX(Base_Dados!AQ$5:AQ$98)-MIN(Base_Dados!AQ$5:AQ$98)=0,1,MAX(Base_Dados!AQ$5:AQ$98)-MIN(Base_Dados!AQ$5:AQ$98)))) * AQ$1)))</f>
        <v>3.3333333333333333E-2</v>
      </c>
      <c r="AR476" s="106">
        <f>IF(INDEX(Base_Dados!AR:AR,MATCH($B476,Base_Dados!$B:$B,0))=0,0,
MAX(0, MIN(AR$1,
((INDEX(Base_Dados!AR:AR,MATCH($B476,Base_Dados!$B:$B,0))-MIN(Base_Dados!AR$5:AR$98)) /
(IF(MAX(Base_Dados!AR$5:AR$98)-MIN(Base_Dados!AR$5:AR$98)=0,1,MAX(Base_Dados!AR$5:AR$98)-MIN(Base_Dados!AR$5:AR$98)))) * AR$1)))</f>
        <v>3.2258064516129031E-2</v>
      </c>
      <c r="AS476" s="106">
        <f>IF(INDEX(Base_Dados!AS:AS,MATCH($B476,Base_Dados!$B:$B,0))=0,0,
MAX(0, MIN(AS$1,
((INDEX(Base_Dados!AS:AS,MATCH($B476,Base_Dados!$B:$B,0))-MIN(Base_Dados!AS$5:AS$98)) /
(IF(MAX(Base_Dados!AS$5:AS$98)-MIN(Base_Dados!AS$5:AS$98)=0,1,MAX(Base_Dados!AS$5:AS$98)-MIN(Base_Dados!AS$5:AS$98)))) * AS$1)))</f>
        <v>1.8292682926829267E-2</v>
      </c>
      <c r="AT476" s="106">
        <f>IF(INDEX(Base_Dados!AT:AT,MATCH($B476,Base_Dados!$B:$B,0))=0,0,
MAX(0, MIN(AT$1,
((INDEX(Base_Dados!AT:AT,MATCH($B476,Base_Dados!$B:$B,0))-MIN(Base_Dados!AT$5:AT$98)) /
(IF(MAX(Base_Dados!AT$5:AT$98)-MIN(Base_Dados!AT$5:AT$98)=0,1,MAX(Base_Dados!AT$5:AT$98)-MIN(Base_Dados!AT$5:AT$98)))) * AT$1)))</f>
        <v>2.8571428571428571E-2</v>
      </c>
      <c r="AU476" s="106">
        <f>IF(INDEX(Base_Dados!AU:AU,MATCH($B476,Base_Dados!$B:$B,0))=0,0,
MAX(0, MIN(AU$1,
((INDEX(Base_Dados!AU:AU,MATCH($B476,Base_Dados!$B:$B,0))-MIN(Base_Dados!AU$5:AU$98)) /
(IF(MAX(Base_Dados!AU$5:AU$98)-MIN(Base_Dados!AU$5:AU$98)=0,1,MAX(Base_Dados!AU$5:AU$98)-MIN(Base_Dados!AU$5:AU$98)))) * AU$1)))</f>
        <v>8.0524344569288392E-2</v>
      </c>
      <c r="AV476" s="106">
        <f>IF(INDEX(Base_Dados!AV:AV,MATCH($B476,Base_Dados!$B:$B,0))=0,0,
MAX(0, MIN(AV$1,
((INDEX(Base_Dados!AV:AV,MATCH($B476,Base_Dados!$B:$B,0))-MIN(Base_Dados!AV$5:AV$98)) /
(IF(MAX(Base_Dados!AV$5:AV$98)-MIN(Base_Dados!AV$5:AV$98)=0,1,MAX(Base_Dados!AV$5:AV$98)-MIN(Base_Dados!AV$5:AV$98)))) * AV$1)))</f>
        <v>1.9230769230769232E-2</v>
      </c>
      <c r="AW476" s="106">
        <f>IF(INDEX(Base_Dados!AW:AW,MATCH($B476,Base_Dados!$B:$B,0))=0,0,
MAX(0, MIN(AW$1,
((INDEX(Base_Dados!AW:AW,MATCH($B476,Base_Dados!$B:$B,0))-MIN(Base_Dados!AW$5:AW$98)) /
(IF(MAX(Base_Dados!AW$5:AW$98)-MIN(Base_Dados!AW$5:AW$98)=0,1,MAX(Base_Dados!AW$5:AW$98)-MIN(Base_Dados!AW$5:AW$98)))) * AW$1)))</f>
        <v>4.4117647058823532E-2</v>
      </c>
      <c r="AX476" s="106">
        <f>IF(INDEX(Base_Dados!AX:AX,MATCH($B476,Base_Dados!$B:$B,0))=0,0,
MAX(0, MIN(AX$1,
((INDEX(Base_Dados!AX:AX,MATCH($B476,Base_Dados!$B:$B,0))-MIN(Base_Dados!AX$5:AX$98)) /
(IF(MAX(Base_Dados!AX$5:AX$98)-MIN(Base_Dados!AX$5:AX$98)=0,1,MAX(Base_Dados!AX$5:AX$98)-MIN(Base_Dados!AX$5:AX$98)))) * AX$1)))</f>
        <v>0.17905038057267128</v>
      </c>
      <c r="AY476" s="106">
        <f>IF(INDEX(Base_Dados!AY:AY,MATCH($B476,Base_Dados!$B:$B,0))=0,0,
MAX(0, MIN(AY$1,
((INDEX(Base_Dados!AY:AY,MATCH($B476,Base_Dados!$B:$B,0))-MIN(Base_Dados!AY$5:AY$98)) /
(IF(MAX(Base_Dados!AY$5:AY$98)-MIN(Base_Dados!AY$5:AY$98)=0,1,MAX(Base_Dados!AY$5:AY$98)-MIN(Base_Dados!AY$5:AY$98)))) * AY$1)))</f>
        <v>5.3412462908011868E-2</v>
      </c>
      <c r="AZ476" s="106">
        <f>IF(INDEX(Base_Dados!AZ:AZ,MATCH($B476,Base_Dados!$B:$B,0))=0,0,
MAX(0, MIN(AZ$1,
((INDEX(Base_Dados!AZ:AZ,MATCH($B476,Base_Dados!$B:$B,0))-MIN(Base_Dados!AZ$5:AZ$98)) /
(IF(MAX(Base_Dados!AZ$5:AZ$98)-MIN(Base_Dados!AZ$5:AZ$98)=0,1,MAX(Base_Dados!AZ$5:AZ$98)-MIN(Base_Dados!AZ$5:AZ$98)))) * AZ$1)))</f>
        <v>0.29779411764705882</v>
      </c>
      <c r="BA476" s="106">
        <f>IF(INDEX(Base_Dados!BA:BA,MATCH($B476,Base_Dados!$B:$B,0))=0,0,
MAX(0, MIN(BA$1,
((INDEX(Base_Dados!BA:BA,MATCH($B476,Base_Dados!$B:$B,0))-MIN(Base_Dados!BA$5:BA$98)) /
(IF(MAX(Base_Dados!BA$5:BA$98)-MIN(Base_Dados!BA$5:BA$98)=0,1,MAX(Base_Dados!BA$5:BA$98)-MIN(Base_Dados!BA$5:BA$98)))) * BA$1)))</f>
        <v>4.6914895979040389E-2</v>
      </c>
      <c r="BB476" s="106">
        <f>IF(INDEX(Base_Dados!BB:BB,MATCH($B476,Base_Dados!$B:$B,0))=0,0,
MAX(0, MIN(BB$1,
((INDEX(Base_Dados!BB:BB,MATCH($B476,Base_Dados!$B:$B,0))-MIN(Base_Dados!BB$5:BB$98)) /
(IF(MAX(Base_Dados!BB$5:BB$98)-MIN(Base_Dados!BB$5:BB$98)=0,1,MAX(Base_Dados!BB$5:BB$98)-MIN(Base_Dados!BB$5:BB$98)))) * BB$1)))</f>
        <v>0.17809021425342367</v>
      </c>
      <c r="BC476" s="106">
        <f>IF(INDEX(Base_Dados!BC:BC,MATCH($B476,Base_Dados!$B:$B,0))=0,0,
MAX(0, MIN(BC$1,
((INDEX(Base_Dados!BC:BC,MATCH($B476,Base_Dados!$B:$B,0))-MIN(Base_Dados!BC$5:BC$98)) /
(IF(MAX(Base_Dados!BC$5:BC$98)-MIN(Base_Dados!BC$5:BC$98)=0,1,MAX(Base_Dados!BC$5:BC$98)-MIN(Base_Dados!BC$5:BC$98)))) * BC$1)))</f>
        <v>2.396983571236197E-2</v>
      </c>
      <c r="BD476" s="106">
        <f>IF(INDEX(Base_Dados!BD:BD,MATCH($B476,Base_Dados!$B:$B,0))=0,0,
MAX(0, MIN(BD$1,
((INDEX(Base_Dados!BD:BD,MATCH($B476,Base_Dados!$B:$B,0))-MIN(Base_Dados!BD$5:BD$98)) /
(IF(MAX(Base_Dados!BD$5:BD$98)-MIN(Base_Dados!BD$5:BD$98)=0,1,MAX(Base_Dados!BD$5:BD$98)-MIN(Base_Dados!BD$5:BD$98)))) * BD$1)))</f>
        <v>3.4138910047780621E-2</v>
      </c>
      <c r="BE476" s="106">
        <f>IF(INDEX(Base_Dados!BE:BE,MATCH($B476,Base_Dados!$B:$B,0))=0,0,
MAX(0, MIN(BE$1,
((INDEX(Base_Dados!BE:BE,MATCH($B476,Base_Dados!$B:$B,0))-MIN(Base_Dados!BE$5:BE$98)) /
(IF(MAX(Base_Dados!BE$5:BE$98)-MIN(Base_Dados!BE$5:BE$98)=0,1,MAX(Base_Dados!BE$5:BE$98)-MIN(Base_Dados!BE$5:BE$98)))) * BE$1)))</f>
        <v>2.5087807325639738E-2</v>
      </c>
      <c r="BF476" s="106">
        <f>IF(INDEX(Base_Dados!BF:BF,MATCH($B476,Base_Dados!$B:$B,0))=0,0,
MAX(0, MIN(BF$1,
((INDEX(Base_Dados!BF:BF,MATCH($B476,Base_Dados!$B:$B,0))-MIN(Base_Dados!BF$5:BF$98)) /
(IF(MAX(Base_Dados!BF$5:BF$98)-MIN(Base_Dados!BF$5:BF$98)=0,1,MAX(Base_Dados!BF$5:BF$98)-MIN(Base_Dados!BF$5:BF$98)))) * BF$1)))</f>
        <v>0</v>
      </c>
      <c r="BG476" s="106">
        <f>IF(INDEX(Base_Dados!BG:BG,MATCH($B476,Base_Dados!$B:$B,0))=0,0,
MAX(0, MIN(BG$1,
((INDEX(Base_Dados!BG:BG,MATCH($B476,Base_Dados!$B:$B,0))-MIN(Base_Dados!BG$5:BG$98)) /
(IF(MAX(Base_Dados!BG$5:BG$98)-MIN(Base_Dados!BG$5:BG$98)=0,1,MAX(Base_Dados!BG$5:BG$98)-MIN(Base_Dados!BG$5:BG$98)))) * BG$1)))</f>
        <v>2.25752508361204E-2</v>
      </c>
      <c r="BH476" s="106">
        <f>IF(INDEX(Base_Dados!BH:BH,MATCH($B476,Base_Dados!$B:$B,0))=0,0,
MAX(0, MIN(BH$1,
((INDEX(Base_Dados!BH:BH,MATCH($B476,Base_Dados!$B:$B,0))-MIN(Base_Dados!BH$5:BH$98)) /
(IF(MAX(Base_Dados!BH$5:BH$98)-MIN(Base_Dados!BH$5:BH$98)=0,1,MAX(Base_Dados!BH$5:BH$98)-MIN(Base_Dados!BH$5:BH$98)))) * BH$1)))</f>
        <v>7.6923076923076927E-2</v>
      </c>
      <c r="BI476" s="106">
        <f>IF(INDEX(Base_Dados!BI:BI,MATCH($B476,Base_Dados!$B:$B,0))=0,0,
MAX(0, MIN(BI$1,
((INDEX(Base_Dados!BI:BI,MATCH($B476,Base_Dados!$B:$B,0))-MIN(Base_Dados!BI$5:BI$98)) /
(IF(MAX(Base_Dados!BI$5:BI$98)-MIN(Base_Dados!BI$5:BI$98)=0,1,MAX(Base_Dados!BI$5:BI$98)-MIN(Base_Dados!BI$5:BI$98)))) * BI$1)))</f>
        <v>6.3962558502340089E-2</v>
      </c>
      <c r="BJ476" s="106">
        <f>IF(INDEX(Base_Dados!BJ:BJ,MATCH($B476,Base_Dados!$B:$B,0))=0,0,
MAX(0, MIN(BJ$1,
((INDEX(Base_Dados!BJ:BJ,MATCH($B476,Base_Dados!$B:$B,0))-MIN(Base_Dados!BJ$5:BJ$98)) /
(IF(MAX(Base_Dados!BJ$5:BJ$98)-MIN(Base_Dados!BJ$5:BJ$98)=0,1,MAX(Base_Dados!BJ$5:BJ$98)-MIN(Base_Dados!BJ$5:BJ$98)))) * BJ$1)))</f>
        <v>6.3157894736842107E-2</v>
      </c>
      <c r="BK476" s="106">
        <f>IF(INDEX(Base_Dados!BK:BK,MATCH($B476,Base_Dados!$B:$B,0))=0,0,
MAX(0, MIN(BK$1,
((INDEX(Base_Dados!BK:BK,MATCH($B476,Base_Dados!$B:$B,0))-MIN(Base_Dados!BK$5:BK$98)) /
(IF(MAX(Base_Dados!BK$5:BK$98)-MIN(Base_Dados!BK$5:BK$98)=0,1,MAX(Base_Dados!BK$5:BK$98)-MIN(Base_Dados!BK$5:BK$98)))) * BK$1)))</f>
        <v>5.3571428571428568E-2</v>
      </c>
      <c r="BL476" s="106">
        <f>IF(INDEX(Base_Dados!BL:BL,MATCH($B476,Base_Dados!$B:$B,0))=0,0,
MAX(0, MIN(BL$1,
((INDEX(Base_Dados!BL:BL,MATCH($B476,Base_Dados!$B:$B,0))-MIN(Base_Dados!BL$5:BL$98)) /
(IF(MAX(Base_Dados!BL$5:BL$98)-MIN(Base_Dados!BL$5:BL$98)=0,1,MAX(Base_Dados!BL$5:BL$98)-MIN(Base_Dados!BL$5:BL$98)))) * BL$1)))</f>
        <v>6.3517915309446255E-2</v>
      </c>
      <c r="BM476" s="106">
        <f>IF(INDEX(Base_Dados!BM:BM,MATCH($B476,Base_Dados!$B:$B,0))=0,0,
MAX(0, MIN(BM$1,
((INDEX(Base_Dados!BM:BM,MATCH($B476,Base_Dados!$B:$B,0))-MIN(Base_Dados!BM$5:BM$98)) /
(IF(MAX(Base_Dados!BM$5:BM$98)-MIN(Base_Dados!BM$5:BM$98)=0,1,MAX(Base_Dados!BM$5:BM$98)-MIN(Base_Dados!BM$5:BM$98)))) * BM$1)))</f>
        <v>1</v>
      </c>
      <c r="BN476" s="106">
        <f>IF(INDEX(Base_Dados!BN:BN,MATCH($B476,Base_Dados!$B:$B,0))=0,0,
MAX(0, MIN(BN$1,
((INDEX(Base_Dados!BN:BN,MATCH($B476,Base_Dados!$B:$B,0))-MIN(Base_Dados!BN$5:BN$98)) /
(IF(MAX(Base_Dados!BN$5:BN$98)-MIN(Base_Dados!BN$5:BN$98)=0,1,MAX(Base_Dados!BN$5:BN$98)-MIN(Base_Dados!BN$5:BN$98)))) * BN$1)))</f>
        <v>0</v>
      </c>
      <c r="BO476" s="106">
        <f>IF(INDEX(Base_Dados!BO:BO,MATCH($B476,Base_Dados!$B:$B,0))=0,0,
MAX(0, MIN(BO$1,
((INDEX(Base_Dados!BO:BO,MATCH($B476,Base_Dados!$B:$B,0))-MIN(Base_Dados!BO$5:BO$98)) /
(IF(MAX(Base_Dados!BO$5:BO$98)-MIN(Base_Dados!BO$5:BO$98)=0,1,MAX(Base_Dados!BO$5:BO$98)-MIN(Base_Dados!BO$5:BO$98)))) * BO$1)))</f>
        <v>8.6206896551724137E-3</v>
      </c>
      <c r="BP476" s="106">
        <f t="shared" si="28"/>
        <v>13.088921897900736</v>
      </c>
      <c r="BQ476" s="111">
        <f t="shared" si="29"/>
        <v>0.37478454648516413</v>
      </c>
      <c r="BR476" s="112">
        <f t="shared" si="30"/>
        <v>6.0276233007140856E-2</v>
      </c>
      <c r="BS476" s="113">
        <f t="shared" si="31"/>
        <v>13.028645664893595</v>
      </c>
    </row>
    <row r="477" spans="1:71">
      <c r="A477" s="21">
        <v>43002</v>
      </c>
      <c r="B477" s="21" t="s">
        <v>582</v>
      </c>
      <c r="C477" s="21" t="s">
        <v>548</v>
      </c>
      <c r="D477" s="105">
        <f>IF(INDEX(Base_Dados!D:D,MATCH($B477,Base_Dados!$B:$B,0))=0,0,
MAX(0, MIN(D$1,
((INDEX(Base_Dados!D:D,MATCH($B477,Base_Dados!$B:$B,0))-MIN(Base_Dados!D$5:D$98)) /
(IF(MAX(Base_Dados!D$5:D$98)-MIN(Base_Dados!D$5:D$98)=0,1,MAX(Base_Dados!D$5:D$98)-MIN(Base_Dados!D$5:D$98)))) * D$1)))</f>
        <v>0.26047799478827049</v>
      </c>
      <c r="E477" s="106">
        <f>IF(INDEX(Base_Dados!E:E,MATCH($B477,Base_Dados!$B:$B,0))=0,0,
MAX(0, MIN(E$1,
((INDEX(Base_Dados!E:E,MATCH($B477,Base_Dados!$B:$B,0))-MIN(Base_Dados!E$5:E$98)) /
(IF(MAX(Base_Dados!E$5:E$98)-MIN(Base_Dados!E$5:E$98)=0,1,MAX(Base_Dados!E$5:E$98)-MIN(Base_Dados!E$5:E$98)))) * E$1)))</f>
        <v>5.455869170079887E-2</v>
      </c>
      <c r="F477" s="106">
        <f>IF(INDEX(Base_Dados!F:F,MATCH($B477,Base_Dados!$B:$B,0))=0,0,
MAX(0, MIN(F$1,
((INDEX(Base_Dados!F:F,MATCH($B477,Base_Dados!$B:$B,0))-MIN(Base_Dados!F$5:F$98)) /
(IF(MAX(Base_Dados!F$5:F$98)-MIN(Base_Dados!F$5:F$98)=0,1,MAX(Base_Dados!F$5:F$98)-MIN(Base_Dados!F$5:F$98)))) * F$1)))</f>
        <v>5.2528668316551112E-2</v>
      </c>
      <c r="G477" s="106">
        <f>IF(INDEX(Base_Dados!G:G,MATCH($B477,Base_Dados!$B:$B,0))=0,0,
MAX(0, MIN(G$1,
((INDEX(Base_Dados!G:G,MATCH($B477,Base_Dados!$B:$B,0))-MIN(Base_Dados!G$5:G$98)) /
(IF(MAX(Base_Dados!G$5:G$98)-MIN(Base_Dados!G$5:G$98)=0,1,MAX(Base_Dados!G$5:G$98)-MIN(Base_Dados!G$5:G$98)))) * G$1)))</f>
        <v>4.4172576192280627E-2</v>
      </c>
      <c r="H477" s="106">
        <f>IF(INDEX(Base_Dados!H:H,MATCH($B477,Base_Dados!$B:$B,0))=0,0,
MAX(0, MIN(H$1,
((INDEX(Base_Dados!H:H,MATCH($B477,Base_Dados!$B:$B,0))-MIN(Base_Dados!H$5:H$98)) /
(IF(MAX(Base_Dados!H$5:H$98)-MIN(Base_Dados!H$5:H$98)=0,1,MAX(Base_Dados!H$5:H$98)-MIN(Base_Dados!H$5:H$98)))) * H$1)))</f>
        <v>4.9849057447617341E-2</v>
      </c>
      <c r="I477" s="106">
        <f>IF(INDEX(Base_Dados!I:I,MATCH($B477,Base_Dados!$B:$B,0))=0,0,
MAX(0, MIN(I$1,
((INDEX(Base_Dados!I:I,MATCH($B477,Base_Dados!$B:$B,0))-MIN(Base_Dados!I$5:I$98)) /
(IF(MAX(Base_Dados!I$5:I$98)-MIN(Base_Dados!I$5:I$98)=0,1,MAX(Base_Dados!I$5:I$98)-MIN(Base_Dados!I$5:I$98)))) * I$1)))</f>
        <v>6.4789579982552484E-2</v>
      </c>
      <c r="J477" s="106">
        <f>IF(INDEX(Base_Dados!J:J,MATCH($B477,Base_Dados!$B:$B,0))=0,0,
MAX(0, MIN(J$1,
((INDEX(Base_Dados!J:J,MATCH($B477,Base_Dados!$B:$B,0))-MIN(Base_Dados!J$5:J$98)) /
(IF(MAX(Base_Dados!J$5:J$98)-MIN(Base_Dados!J$5:J$98)=0,1,MAX(Base_Dados!J$5:J$98)-MIN(Base_Dados!J$5:J$98)))) * J$1)))</f>
        <v>7.8534269129943338E-2</v>
      </c>
      <c r="K477" s="106">
        <f>IF(INDEX(Base_Dados!K:K,MATCH($B477,Base_Dados!$B:$B,0))=0,0,
MAX(0, MIN(K$1,
((INDEX(Base_Dados!K:K,MATCH($B477,Base_Dados!$B:$B,0))-MIN(Base_Dados!K$5:K$98)) /
(IF(MAX(Base_Dados!K$5:K$98)-MIN(Base_Dados!K$5:K$98)=0,1,MAX(Base_Dados!K$5:K$98)-MIN(Base_Dados!K$5:K$98)))) * K$1)))</f>
        <v>9.1100178890876571E-2</v>
      </c>
      <c r="L477" s="106">
        <f>IF(INDEX(Base_Dados!L:L,MATCH($B477,Base_Dados!$B:$B,0))=0,0,
MAX(0, MIN(L$1,
((INDEX(Base_Dados!L:L,MATCH($B477,Base_Dados!$B:$B,0))-MIN(Base_Dados!L$5:L$98)) /
(IF(MAX(Base_Dados!L$5:L$98)-MIN(Base_Dados!L$5:L$98)=0,1,MAX(Base_Dados!L$5:L$98)-MIN(Base_Dados!L$5:L$98)))) * L$1)))</f>
        <v>0.14153791784147568</v>
      </c>
      <c r="M477" s="106">
        <f>IF(INDEX(Base_Dados!M:M,MATCH($B477,Base_Dados!$B:$B,0))=0,0,
MAX(0, MIN(M$1,
((INDEX(Base_Dados!M:M,MATCH($B477,Base_Dados!$B:$B,0))-MIN(Base_Dados!M$5:M$98)) /
(IF(MAX(Base_Dados!M$5:M$98)-MIN(Base_Dados!M$5:M$98)=0,1,MAX(Base_Dados!M$5:M$98)-MIN(Base_Dados!M$5:M$98)))) * M$1)))</f>
        <v>0.19606997084548106</v>
      </c>
      <c r="N477" s="106">
        <f>IF(INDEX(Base_Dados!N:N,MATCH($B477,Base_Dados!$B:$B,0))=0,0,
MAX(0, MIN(N$1,
((INDEX(Base_Dados!N:N,MATCH($B477,Base_Dados!$B:$B,0))-MIN(Base_Dados!N$5:N$98)) /
(IF(MAX(Base_Dados!N$5:N$98)-MIN(Base_Dados!N$5:N$98)=0,1,MAX(Base_Dados!N$5:N$98)-MIN(Base_Dados!N$5:N$98)))) * N$1)))</f>
        <v>0.24138951005099446</v>
      </c>
      <c r="O477" s="106">
        <f>IF(INDEX(Base_Dados!O:O,MATCH($B477,Base_Dados!$B:$B,0))=0,0,
MAX(0, MIN(O$1,
((INDEX(Base_Dados!O:O,MATCH($B477,Base_Dados!$B:$B,0))-MIN(Base_Dados!O$5:O$98)) /
(IF(MAX(Base_Dados!O$5:O$98)-MIN(Base_Dados!O$5:O$98)=0,1,MAX(Base_Dados!O$5:O$98)-MIN(Base_Dados!O$5:O$98)))) * O$1)))</f>
        <v>0.28836612966163111</v>
      </c>
      <c r="P477" s="106">
        <f>IF(INDEX(Base_Dados!P:P,MATCH($B477,Base_Dados!$B:$B,0))=0,0,
MAX(0, MIN(P$1,
((INDEX(Base_Dados!P:P,MATCH($B477,Base_Dados!$B:$B,0))-MIN(Base_Dados!P$5:P$98)) /
(IF(MAX(Base_Dados!P$5:P$98)-MIN(Base_Dados!P$5:P$98)=0,1,MAX(Base_Dados!P$5:P$98)-MIN(Base_Dados!P$5:P$98)))) * P$1)))</f>
        <v>0.1010390795036428</v>
      </c>
      <c r="Q477" s="106">
        <f>IF(INDEX(Base_Dados!Q:Q,MATCH($B477,Base_Dados!$B:$B,0))=0,0,
MAX(0, MIN(Q$1,
((INDEX(Base_Dados!Q:Q,MATCH($B477,Base_Dados!$B:$B,0))-MIN(Base_Dados!Q$5:Q$98)) /
(IF(MAX(Base_Dados!Q$5:Q$98)-MIN(Base_Dados!Q$5:Q$98)=0,1,MAX(Base_Dados!Q$5:Q$98)-MIN(Base_Dados!Q$5:Q$98)))) * Q$1)))</f>
        <v>0.13006160813016693</v>
      </c>
      <c r="R477" s="106">
        <f>IF(INDEX(Base_Dados!R:R,MATCH($B477,Base_Dados!$B:$B,0))=0,0,
MAX(0, MIN(R$1,
((INDEX(Base_Dados!R:R,MATCH($B477,Base_Dados!$B:$B,0))-MIN(Base_Dados!R$5:R$98)) /
(IF(MAX(Base_Dados!R$5:R$98)-MIN(Base_Dados!R$5:R$98)=0,1,MAX(Base_Dados!R$5:R$98)-MIN(Base_Dados!R$5:R$98)))) * R$1)))</f>
        <v>4.8426203735482655E-2</v>
      </c>
      <c r="S477" s="106">
        <f>IF(INDEX(Base_Dados!S:S,MATCH($B477,Base_Dados!$B:$B,0))=0,0,
MAX(0, MIN(S$1,
((INDEX(Base_Dados!S:S,MATCH($B477,Base_Dados!$B:$B,0))-MIN(Base_Dados!S$5:S$98)) /
(IF(MAX(Base_Dados!S$5:S$98)-MIN(Base_Dados!S$5:S$98)=0,1,MAX(Base_Dados!S$5:S$98)-MIN(Base_Dados!S$5:S$98)))) * S$1)))</f>
        <v>8.3494345839886158E-2</v>
      </c>
      <c r="T477" s="106">
        <f>IF(INDEX(Base_Dados!T:T,MATCH($B477,Base_Dados!$B:$B,0))=0,0,
MAX(0, MIN(T$1,
((INDEX(Base_Dados!T:T,MATCH($B477,Base_Dados!$B:$B,0))-MIN(Base_Dados!T$5:T$98)) /
(IF(MAX(Base_Dados!T$5:T$98)-MIN(Base_Dados!T$5:T$98)=0,1,MAX(Base_Dados!T$5:T$98)-MIN(Base_Dados!T$5:T$98)))) * T$1)))</f>
        <v>1.0145126479236493</v>
      </c>
      <c r="U477" s="106">
        <f>IF(INDEX(Base_Dados!U:U,MATCH($B477,Base_Dados!$B:$B,0))=0,0,
MAX(0, MIN(U$1,
((INDEX(Base_Dados!U:U,MATCH($B477,Base_Dados!$B:$B,0))-MIN(Base_Dados!U$5:U$98)) /
(IF(MAX(Base_Dados!U$5:U$98)-MIN(Base_Dados!U$5:U$98)=0,1,MAX(Base_Dados!U$5:U$98)-MIN(Base_Dados!U$5:U$98)))) * U$1)))</f>
        <v>0.98823001459008997</v>
      </c>
      <c r="V477" s="106">
        <f>IF(INDEX(Base_Dados!V:V,MATCH($B477,Base_Dados!$B:$B,0))=0,0,
MAX(0, MIN(V$1,
((INDEX(Base_Dados!V:V,MATCH($B477,Base_Dados!$B:$B,0))-MIN(Base_Dados!V$5:V$98)) /
(IF(MAX(Base_Dados!V$5:V$98)-MIN(Base_Dados!V$5:V$98)=0,1,MAX(Base_Dados!V$5:V$98)-MIN(Base_Dados!V$5:V$98)))) * V$1)))</f>
        <v>0.10287926168290561</v>
      </c>
      <c r="W477" s="106">
        <f>IF(INDEX(Base_Dados!W:W,MATCH($B477,Base_Dados!$B:$B,0))=0,0,
MAX(0, MIN(W$1,
((INDEX(Base_Dados!W:W,MATCH($B477,Base_Dados!$B:$B,0))-MIN(Base_Dados!W$5:W$98)) /
(IF(MAX(Base_Dados!W$5:W$98)-MIN(Base_Dados!W$5:W$98)=0,1,MAX(Base_Dados!W$5:W$98)-MIN(Base_Dados!W$5:W$98)))) * W$1)))</f>
        <v>2.2275285059912333</v>
      </c>
      <c r="X477" s="106">
        <f>IF(INDEX(Base_Dados!X:X,MATCH($B477,Base_Dados!$B:$B,0))=0,0,
MAX(0, MIN(X$1,
((INDEX(Base_Dados!X:X,MATCH($B477,Base_Dados!$B:$B,0))-MIN(Base_Dados!X$5:X$98)) /
(IF(MAX(Base_Dados!X$5:X$98)-MIN(Base_Dados!X$5:X$98)=0,1,MAX(Base_Dados!X$5:X$98)-MIN(Base_Dados!X$5:X$98)))) * X$1)))</f>
        <v>0</v>
      </c>
      <c r="Y477" s="106">
        <f>IF(INDEX(Base_Dados!Y:Y,MATCH($B477,Base_Dados!$B:$B,0))=0,0,
MAX(0, MIN(Y$1,
((INDEX(Base_Dados!Y:Y,MATCH($B477,Base_Dados!$B:$B,0))-MIN(Base_Dados!Y$5:Y$98)) /
(IF(MAX(Base_Dados!Y$5:Y$98)-MIN(Base_Dados!Y$5:Y$98)=0,1,MAX(Base_Dados!Y$5:Y$98)-MIN(Base_Dados!Y$5:Y$98)))) * Y$1)))</f>
        <v>1.1029411764705881E-2</v>
      </c>
      <c r="Z477" s="106">
        <f>IF(INDEX(Base_Dados!Z:Z,MATCH($B477,Base_Dados!$B:$B,0))=0,0,
MAX(0, MIN(Z$1,
((INDEX(Base_Dados!Z:Z,MATCH($B477,Base_Dados!$B:$B,0))-MIN(Base_Dados!Z$5:Z$98)) /
(IF(MAX(Base_Dados!Z$5:Z$98)-MIN(Base_Dados!Z$5:Z$98)=0,1,MAX(Base_Dados!Z$5:Z$98)-MIN(Base_Dados!Z$5:Z$98)))) * Z$1)))</f>
        <v>0</v>
      </c>
      <c r="AA477" s="106">
        <f>IF(INDEX(Base_Dados!AA:AA,MATCH($B477,Base_Dados!$B:$B,0))=0,0,
MAX(0, MIN(AA$1,
((INDEX(Base_Dados!AA:AA,MATCH($B477,Base_Dados!$B:$B,0))-MIN(Base_Dados!AA$5:AA$98)) /
(IF(MAX(Base_Dados!AA$5:AA$98)-MIN(Base_Dados!AA$5:AA$98)=0,1,MAX(Base_Dados!AA$5:AA$98)-MIN(Base_Dados!AA$5:AA$98)))) * AA$1)))</f>
        <v>0</v>
      </c>
      <c r="AB477" s="106">
        <f>IF(INDEX(Base_Dados!AB:AB,MATCH($B477,Base_Dados!$B:$B,0))=0,0,
MAX(0, MIN(AB$1,
((INDEX(Base_Dados!AB:AB,MATCH($B477,Base_Dados!$B:$B,0))-MIN(Base_Dados!AB$5:AB$98)) /
(IF(MAX(Base_Dados!AB$5:AB$98)-MIN(Base_Dados!AB$5:AB$98)=0,1,MAX(Base_Dados!AB$5:AB$98)-MIN(Base_Dados!AB$5:AB$98)))) * AB$1)))</f>
        <v>0.11257109649664865</v>
      </c>
      <c r="AC477" s="106">
        <f>IF(INDEX(Base_Dados!AC:AC,MATCH($B477,Base_Dados!$B:$B,0))=0,0,
MAX(0, MIN(AC$1,
((INDEX(Base_Dados!AC:AC,MATCH($B477,Base_Dados!$B:$B,0))-MIN(Base_Dados!AC$5:AC$98)) /
(IF(MAX(Base_Dados!AC$5:AC$98)-MIN(Base_Dados!AC$5:AC$98)=0,1,MAX(Base_Dados!AC$5:AC$98)-MIN(Base_Dados!AC$5:AC$98)))) * AC$1)))</f>
        <v>7.0064077857005205E-2</v>
      </c>
      <c r="AD477" s="106">
        <f>IF(INDEX(Base_Dados!AD:AD,MATCH($B477,Base_Dados!$B:$B,0))=0,0,
MAX(0, MIN(AD$1,
((INDEX(Base_Dados!AD:AD,MATCH($B477,Base_Dados!$B:$B,0))-MIN(Base_Dados!AD$5:AD$98)) /
(IF(MAX(Base_Dados!AD$5:AD$98)-MIN(Base_Dados!AD$5:AD$98)=0,1,MAX(Base_Dados!AD$5:AD$98)-MIN(Base_Dados!AD$5:AD$98)))) * AD$1)))</f>
        <v>4.6901345954740423E-2</v>
      </c>
      <c r="AE477" s="106">
        <f>IF(INDEX(Base_Dados!AE:AE,MATCH($B477,Base_Dados!$B:$B,0))=0,0,
MAX(0, MIN(AE$1,
((INDEX(Base_Dados!AE:AE,MATCH($B477,Base_Dados!$B:$B,0))-MIN(Base_Dados!AE$5:AE$98)) /
(IF(MAX(Base_Dados!AE$5:AE$98)-MIN(Base_Dados!AE$5:AE$98)=0,1,MAX(Base_Dados!AE$5:AE$98)-MIN(Base_Dados!AE$5:AE$98)))) * AE$1)))</f>
        <v>2.808859485114339E-2</v>
      </c>
      <c r="AF477" s="106">
        <f>IF(INDEX(Base_Dados!AF:AF,MATCH($B477,Base_Dados!$B:$B,0))=0,0,
MAX(0, MIN(AF$1,
((INDEX(Base_Dados!AF:AF,MATCH($B477,Base_Dados!$B:$B,0))-MIN(Base_Dados!AF$5:AF$98)) /
(IF(MAX(Base_Dados!AF$5:AF$98)-MIN(Base_Dados!AF$5:AF$98)=0,1,MAX(Base_Dados!AF$5:AF$98)-MIN(Base_Dados!AF$5:AF$98)))) * AF$1)))</f>
        <v>4.4039902542178093E-2</v>
      </c>
      <c r="AG477" s="106">
        <f>IF(INDEX(Base_Dados!AG:AG,MATCH($B477,Base_Dados!$B:$B,0))=0,0,
MAX(0, MIN(AG$1,
((INDEX(Base_Dados!AG:AG,MATCH($B477,Base_Dados!$B:$B,0))-MIN(Base_Dados!AG$5:AG$98)) /
(IF(MAX(Base_Dados!AG$5:AG$98)-MIN(Base_Dados!AG$5:AG$98)=0,1,MAX(Base_Dados!AG$5:AG$98)-MIN(Base_Dados!AG$5:AG$98)))) * AG$1)))</f>
        <v>0.13006160813016693</v>
      </c>
      <c r="AH477" s="106">
        <f>IF(INDEX(Base_Dados!AH:AH,MATCH($B477,Base_Dados!$B:$B,0))=0,0,
MAX(0, MIN(AH$1,
((INDEX(Base_Dados!AH:AH,MATCH($B477,Base_Dados!$B:$B,0))-MIN(Base_Dados!AH$5:AH$98)) /
(IF(MAX(Base_Dados!AH$5:AH$98)-MIN(Base_Dados!AH$5:AH$98)=0,1,MAX(Base_Dados!AH$5:AH$98)-MIN(Base_Dados!AH$5:AH$98)))) * AH$1)))</f>
        <v>1.0462937701878741</v>
      </c>
      <c r="AI477" s="106">
        <f>IF(INDEX(Base_Dados!AI:AI,MATCH($B477,Base_Dados!$B:$B,0))=0,0,
MAX(0, MIN(AI$1,
((INDEX(Base_Dados!AI:AI,MATCH($B477,Base_Dados!$B:$B,0))-MIN(Base_Dados!AI$5:AI$98)) /
(IF(MAX(Base_Dados!AI$5:AI$98)-MIN(Base_Dados!AI$5:AI$98)=0,1,MAX(Base_Dados!AI$5:AI$98)-MIN(Base_Dados!AI$5:AI$98)))) * AI$1)))</f>
        <v>0.2857142857142857</v>
      </c>
      <c r="AJ477" s="106">
        <f>IF(INDEX(Base_Dados!AJ:AJ,MATCH($B477,Base_Dados!$B:$B,0))=0,0,
MAX(0, MIN(AJ$1,
((INDEX(Base_Dados!AJ:AJ,MATCH($B477,Base_Dados!$B:$B,0))-MIN(Base_Dados!AJ$5:AJ$98)) /
(IF(MAX(Base_Dados!AJ$5:AJ$98)-MIN(Base_Dados!AJ$5:AJ$98)=0,1,MAX(Base_Dados!AJ$5:AJ$98)-MIN(Base_Dados!AJ$5:AJ$98)))) * AJ$1)))</f>
        <v>0.97470238095238093</v>
      </c>
      <c r="AK477" s="106">
        <f>IF(INDEX(Base_Dados!AK:AK,MATCH($B477,Base_Dados!$B:$B,0))=0,0,
MAX(0, MIN(AK$1,
((INDEX(Base_Dados!AK:AK,MATCH($B477,Base_Dados!$B:$B,0))-MIN(Base_Dados!AK$5:AK$98)) /
(IF(MAX(Base_Dados!AK$5:AK$98)-MIN(Base_Dados!AK$5:AK$98)=0,1,MAX(Base_Dados!AK$5:AK$98)-MIN(Base_Dados!AK$5:AK$98)))) * AK$1)))</f>
        <v>1.2068965517241379E-2</v>
      </c>
      <c r="AL477" s="106">
        <f>IF(INDEX(Base_Dados!AL:AL,MATCH($B477,Base_Dados!$B:$B,0))=0,0,
MAX(0, MIN(AL$1,
((INDEX(Base_Dados!AL:AL,MATCH($B477,Base_Dados!$B:$B,0))-MIN(Base_Dados!AL$5:AL$98)) /
(IF(MAX(Base_Dados!AL$5:AL$98)-MIN(Base_Dados!AL$5:AL$98)=0,1,MAX(Base_Dados!AL$5:AL$98)-MIN(Base_Dados!AL$5:AL$98)))) * AL$1)))</f>
        <v>0</v>
      </c>
      <c r="AM477" s="106">
        <f>IF(INDEX(Base_Dados!AM:AM,MATCH($B477,Base_Dados!$B:$B,0))=0,0,
MAX(0, MIN(AM$1,
((INDEX(Base_Dados!AM:AM,MATCH($B477,Base_Dados!$B:$B,0))-MIN(Base_Dados!AM$5:AM$98)) /
(IF(MAX(Base_Dados!AM$5:AM$98)-MIN(Base_Dados!AM$5:AM$98)=0,1,MAX(Base_Dados!AM$5:AM$98)-MIN(Base_Dados!AM$5:AM$98)))) * AM$1)))</f>
        <v>0.13568099430346969</v>
      </c>
      <c r="AN477" s="106">
        <f>IF(INDEX(Base_Dados!AN:AN,MATCH($B477,Base_Dados!$B:$B,0))=0,0,
MAX(0, MIN(AN$1,
((INDEX(Base_Dados!AN:AN,MATCH($B477,Base_Dados!$B:$B,0))-MIN(Base_Dados!AN$5:AN$98)) /
(IF(MAX(Base_Dados!AN$5:AN$98)-MIN(Base_Dados!AN$5:AN$98)=0,1,MAX(Base_Dados!AN$5:AN$98)-MIN(Base_Dados!AN$5:AN$98)))) * AN$1)))</f>
        <v>0.35618753674309228</v>
      </c>
      <c r="AO477" s="106">
        <f>IF(INDEX(Base_Dados!AO:AO,MATCH($B477,Base_Dados!$B:$B,0))=0,0,
MAX(0, MIN(AO$1,
((INDEX(Base_Dados!AO:AO,MATCH($B477,Base_Dados!$B:$B,0))-MIN(Base_Dados!AO$5:AO$98)) /
(IF(MAX(Base_Dados!AO$5:AO$98)-MIN(Base_Dados!AO$5:AO$98)=0,1,MAX(Base_Dados!AO$5:AO$98)-MIN(Base_Dados!AO$5:AO$98)))) * AO$1)))</f>
        <v>0</v>
      </c>
      <c r="AP477" s="106">
        <f>IF(INDEX(Base_Dados!AP:AP,MATCH($B477,Base_Dados!$B:$B,0))=0,0,
MAX(0, MIN(AP$1,
((INDEX(Base_Dados!AP:AP,MATCH($B477,Base_Dados!$B:$B,0))-MIN(Base_Dados!AP$5:AP$98)) /
(IF(MAX(Base_Dados!AP$5:AP$98)-MIN(Base_Dados!AP$5:AP$98)=0,1,MAX(Base_Dados!AP$5:AP$98)-MIN(Base_Dados!AP$5:AP$98)))) * AP$1)))</f>
        <v>2.7522935779816515E-2</v>
      </c>
      <c r="AQ477" s="106">
        <f>IF(INDEX(Base_Dados!AQ:AQ,MATCH($B477,Base_Dados!$B:$B,0))=0,0,
MAX(0, MIN(AQ$1,
((INDEX(Base_Dados!AQ:AQ,MATCH($B477,Base_Dados!$B:$B,0))-MIN(Base_Dados!AQ$5:AQ$98)) /
(IF(MAX(Base_Dados!AQ$5:AQ$98)-MIN(Base_Dados!AQ$5:AQ$98)=0,1,MAX(Base_Dados!AQ$5:AQ$98)-MIN(Base_Dados!AQ$5:AQ$98)))) * AQ$1)))</f>
        <v>0</v>
      </c>
      <c r="AR477" s="106">
        <f>IF(INDEX(Base_Dados!AR:AR,MATCH($B477,Base_Dados!$B:$B,0))=0,0,
MAX(0, MIN(AR$1,
((INDEX(Base_Dados!AR:AR,MATCH($B477,Base_Dados!$B:$B,0))-MIN(Base_Dados!AR$5:AR$98)) /
(IF(MAX(Base_Dados!AR$5:AR$98)-MIN(Base_Dados!AR$5:AR$98)=0,1,MAX(Base_Dados!AR$5:AR$98)-MIN(Base_Dados!AR$5:AR$98)))) * AR$1)))</f>
        <v>0</v>
      </c>
      <c r="AS477" s="106">
        <f>IF(INDEX(Base_Dados!AS:AS,MATCH($B477,Base_Dados!$B:$B,0))=0,0,
MAX(0, MIN(AS$1,
((INDEX(Base_Dados!AS:AS,MATCH($B477,Base_Dados!$B:$B,0))-MIN(Base_Dados!AS$5:AS$98)) /
(IF(MAX(Base_Dados!AS$5:AS$98)-MIN(Base_Dados!AS$5:AS$98)=0,1,MAX(Base_Dados!AS$5:AS$98)-MIN(Base_Dados!AS$5:AS$98)))) * AS$1)))</f>
        <v>7.3170731707317069E-2</v>
      </c>
      <c r="AT477" s="106">
        <f>IF(INDEX(Base_Dados!AT:AT,MATCH($B477,Base_Dados!$B:$B,0))=0,0,
MAX(0, MIN(AT$1,
((INDEX(Base_Dados!AT:AT,MATCH($B477,Base_Dados!$B:$B,0))-MIN(Base_Dados!AT$5:AT$98)) /
(IF(MAX(Base_Dados!AT$5:AT$98)-MIN(Base_Dados!AT$5:AT$98)=0,1,MAX(Base_Dados!AT$5:AT$98)-MIN(Base_Dados!AT$5:AT$98)))) * AT$1)))</f>
        <v>7.1428571428571426E-3</v>
      </c>
      <c r="AU477" s="106">
        <f>IF(INDEX(Base_Dados!AU:AU,MATCH($B477,Base_Dados!$B:$B,0))=0,0,
MAX(0, MIN(AU$1,
((INDEX(Base_Dados!AU:AU,MATCH($B477,Base_Dados!$B:$B,0))-MIN(Base_Dados!AU$5:AU$98)) /
(IF(MAX(Base_Dados!AU$5:AU$98)-MIN(Base_Dados!AU$5:AU$98)=0,1,MAX(Base_Dados!AU$5:AU$98)-MIN(Base_Dados!AU$5:AU$98)))) * AU$1)))</f>
        <v>6.741573033707865E-2</v>
      </c>
      <c r="AV477" s="106">
        <f>IF(INDEX(Base_Dados!AV:AV,MATCH($B477,Base_Dados!$B:$B,0))=0,0,
MAX(0, MIN(AV$1,
((INDEX(Base_Dados!AV:AV,MATCH($B477,Base_Dados!$B:$B,0))-MIN(Base_Dados!AV$5:AV$98)) /
(IF(MAX(Base_Dados!AV$5:AV$98)-MIN(Base_Dados!AV$5:AV$98)=0,1,MAX(Base_Dados!AV$5:AV$98)-MIN(Base_Dados!AV$5:AV$98)))) * AV$1)))</f>
        <v>0</v>
      </c>
      <c r="AW477" s="106">
        <f>IF(INDEX(Base_Dados!AW:AW,MATCH($B477,Base_Dados!$B:$B,0))=0,0,
MAX(0, MIN(AW$1,
((INDEX(Base_Dados!AW:AW,MATCH($B477,Base_Dados!$B:$B,0))-MIN(Base_Dados!AW$5:AW$98)) /
(IF(MAX(Base_Dados!AW$5:AW$98)-MIN(Base_Dados!AW$5:AW$98)=0,1,MAX(Base_Dados!AW$5:AW$98)-MIN(Base_Dados!AW$5:AW$98)))) * AW$1)))</f>
        <v>0</v>
      </c>
      <c r="AX477" s="106">
        <f>IF(INDEX(Base_Dados!AX:AX,MATCH($B477,Base_Dados!$B:$B,0))=0,0,
MAX(0, MIN(AX$1,
((INDEX(Base_Dados!AX:AX,MATCH($B477,Base_Dados!$B:$B,0))-MIN(Base_Dados!AX$5:AX$98)) /
(IF(MAX(Base_Dados!AX$5:AX$98)-MIN(Base_Dados!AX$5:AX$98)=0,1,MAX(Base_Dados!AX$5:AX$98)-MIN(Base_Dados!AX$5:AX$98)))) * AX$1)))</f>
        <v>0.20122887864823349</v>
      </c>
      <c r="AY477" s="106">
        <f>IF(INDEX(Base_Dados!AY:AY,MATCH($B477,Base_Dados!$B:$B,0))=0,0,
MAX(0, MIN(AY$1,
((INDEX(Base_Dados!AY:AY,MATCH($B477,Base_Dados!$B:$B,0))-MIN(Base_Dados!AY$5:AY$98)) /
(IF(MAX(Base_Dados!AY$5:AY$98)-MIN(Base_Dados!AY$5:AY$98)=0,1,MAX(Base_Dados!AY$5:AY$98)-MIN(Base_Dados!AY$5:AY$98)))) * AY$1)))</f>
        <v>1.0220903395977581E-2</v>
      </c>
      <c r="AZ477" s="106">
        <f>IF(INDEX(Base_Dados!AZ:AZ,MATCH($B477,Base_Dados!$B:$B,0))=0,0,
MAX(0, MIN(AZ$1,
((INDEX(Base_Dados!AZ:AZ,MATCH($B477,Base_Dados!$B:$B,0))-MIN(Base_Dados!AZ$5:AZ$98)) /
(IF(MAX(Base_Dados!AZ$5:AZ$98)-MIN(Base_Dados!AZ$5:AZ$98)=0,1,MAX(Base_Dados!AZ$5:AZ$98)-MIN(Base_Dados!AZ$5:AZ$98)))) * AZ$1)))</f>
        <v>0.24821751923947488</v>
      </c>
      <c r="BA477" s="106">
        <f>IF(INDEX(Base_Dados!BA:BA,MATCH($B477,Base_Dados!$B:$B,0))=0,0,
MAX(0, MIN(BA$1,
((INDEX(Base_Dados!BA:BA,MATCH($B477,Base_Dados!$B:$B,0))-MIN(Base_Dados!BA$5:BA$98)) /
(IF(MAX(Base_Dados!BA$5:BA$98)-MIN(Base_Dados!BA$5:BA$98)=0,1,MAX(Base_Dados!BA$5:BA$98)-MIN(Base_Dados!BA$5:BA$98)))) * BA$1)))</f>
        <v>3.8588778614090012E-2</v>
      </c>
      <c r="BB477" s="106">
        <f>IF(INDEX(Base_Dados!BB:BB,MATCH($B477,Base_Dados!$B:$B,0))=0,0,
MAX(0, MIN(BB$1,
((INDEX(Base_Dados!BB:BB,MATCH($B477,Base_Dados!$B:$B,0))-MIN(Base_Dados!BB$5:BB$98)) /
(IF(MAX(Base_Dados!BB$5:BB$98)-MIN(Base_Dados!BB$5:BB$98)=0,1,MAX(Base_Dados!BB$5:BB$98)-MIN(Base_Dados!BB$5:BB$98)))) * BB$1)))</f>
        <v>0.21060923069675822</v>
      </c>
      <c r="BC477" s="106">
        <f>IF(INDEX(Base_Dados!BC:BC,MATCH($B477,Base_Dados!$B:$B,0))=0,0,
MAX(0, MIN(BC$1,
((INDEX(Base_Dados!BC:BC,MATCH($B477,Base_Dados!$B:$B,0))-MIN(Base_Dados!BC$5:BC$98)) /
(IF(MAX(Base_Dados!BC$5:BC$98)-MIN(Base_Dados!BC$5:BC$98)=0,1,MAX(Base_Dados!BC$5:BC$98)-MIN(Base_Dados!BC$5:BC$98)))) * BC$1)))</f>
        <v>1.5351467815782387E-2</v>
      </c>
      <c r="BD477" s="106">
        <f>IF(INDEX(Base_Dados!BD:BD,MATCH($B477,Base_Dados!$B:$B,0))=0,0,
MAX(0, MIN(BD$1,
((INDEX(Base_Dados!BD:BD,MATCH($B477,Base_Dados!$B:$B,0))-MIN(Base_Dados!BD$5:BD$98)) /
(IF(MAX(Base_Dados!BD$5:BD$98)-MIN(Base_Dados!BD$5:BD$98)=0,1,MAX(Base_Dados!BD$5:BD$98)-MIN(Base_Dados!BD$5:BD$98)))) * BD$1)))</f>
        <v>2.631396717678831E-2</v>
      </c>
      <c r="BE477" s="106">
        <f>IF(INDEX(Base_Dados!BE:BE,MATCH($B477,Base_Dados!$B:$B,0))=0,0,
MAX(0, MIN(BE$1,
((INDEX(Base_Dados!BE:BE,MATCH($B477,Base_Dados!$B:$B,0))-MIN(Base_Dados!BE$5:BE$98)) /
(IF(MAX(Base_Dados!BE$5:BE$98)-MIN(Base_Dados!BE$5:BE$98)=0,1,MAX(Base_Dados!BE$5:BE$98)-MIN(Base_Dados!BE$5:BE$98)))) * BE$1)))</f>
        <v>2.7094831911690917E-2</v>
      </c>
      <c r="BF477" s="106">
        <f>IF(INDEX(Base_Dados!BF:BF,MATCH($B477,Base_Dados!$B:$B,0))=0,0,
MAX(0, MIN(BF$1,
((INDEX(Base_Dados!BF:BF,MATCH($B477,Base_Dados!$B:$B,0))-MIN(Base_Dados!BF$5:BF$98)) /
(IF(MAX(Base_Dados!BF$5:BF$98)-MIN(Base_Dados!BF$5:BF$98)=0,1,MAX(Base_Dados!BF$5:BF$98)-MIN(Base_Dados!BF$5:BF$98)))) * BF$1)))</f>
        <v>0</v>
      </c>
      <c r="BG477" s="106">
        <f>IF(INDEX(Base_Dados!BG:BG,MATCH($B477,Base_Dados!$B:$B,0))=0,0,
MAX(0, MIN(BG$1,
((INDEX(Base_Dados!BG:BG,MATCH($B477,Base_Dados!$B:$B,0))-MIN(Base_Dados!BG$5:BG$98)) /
(IF(MAX(Base_Dados!BG$5:BG$98)-MIN(Base_Dados!BG$5:BG$98)=0,1,MAX(Base_Dados!BG$5:BG$98)-MIN(Base_Dados!BG$5:BG$98)))) * BG$1)))</f>
        <v>0</v>
      </c>
      <c r="BH477" s="106">
        <f>IF(INDEX(Base_Dados!BH:BH,MATCH($B477,Base_Dados!$B:$B,0))=0,0,
MAX(0, MIN(BH$1,
((INDEX(Base_Dados!BH:BH,MATCH($B477,Base_Dados!$B:$B,0))-MIN(Base_Dados!BH$5:BH$98)) /
(IF(MAX(Base_Dados!BH$5:BH$98)-MIN(Base_Dados!BH$5:BH$98)=0,1,MAX(Base_Dados!BH$5:BH$98)-MIN(Base_Dados!BH$5:BH$98)))) * BH$1)))</f>
        <v>4.3956043956043959E-2</v>
      </c>
      <c r="BI477" s="106">
        <f>IF(INDEX(Base_Dados!BI:BI,MATCH($B477,Base_Dados!$B:$B,0))=0,0,
MAX(0, MIN(BI$1,
((INDEX(Base_Dados!BI:BI,MATCH($B477,Base_Dados!$B:$B,0))-MIN(Base_Dados!BI$5:BI$98)) /
(IF(MAX(Base_Dados!BI$5:BI$98)-MIN(Base_Dados!BI$5:BI$98)=0,1,MAX(Base_Dados!BI$5:BI$98)-MIN(Base_Dados!BI$5:BI$98)))) * BI$1)))</f>
        <v>7.3322932917316688E-2</v>
      </c>
      <c r="BJ477" s="106">
        <f>IF(INDEX(Base_Dados!BJ:BJ,MATCH($B477,Base_Dados!$B:$B,0))=0,0,
MAX(0, MIN(BJ$1,
((INDEX(Base_Dados!BJ:BJ,MATCH($B477,Base_Dados!$B:$B,0))-MIN(Base_Dados!BJ$5:BJ$98)) /
(IF(MAX(Base_Dados!BJ$5:BJ$98)-MIN(Base_Dados!BJ$5:BJ$98)=0,1,MAX(Base_Dados!BJ$5:BJ$98)-MIN(Base_Dados!BJ$5:BJ$98)))) * BJ$1)))</f>
        <v>4.2105263157894736E-2</v>
      </c>
      <c r="BK477" s="106">
        <f>IF(INDEX(Base_Dados!BK:BK,MATCH($B477,Base_Dados!$B:$B,0))=0,0,
MAX(0, MIN(BK$1,
((INDEX(Base_Dados!BK:BK,MATCH($B477,Base_Dados!$B:$B,0))-MIN(Base_Dados!BK$5:BK$98)) /
(IF(MAX(Base_Dados!BK$5:BK$98)-MIN(Base_Dados!BK$5:BK$98)=0,1,MAX(Base_Dados!BK$5:BK$98)-MIN(Base_Dados!BK$5:BK$98)))) * BK$1)))</f>
        <v>7.1428571428571425E-2</v>
      </c>
      <c r="BL477" s="106">
        <f>IF(INDEX(Base_Dados!BL:BL,MATCH($B477,Base_Dados!$B:$B,0))=0,0,
MAX(0, MIN(BL$1,
((INDEX(Base_Dados!BL:BL,MATCH($B477,Base_Dados!$B:$B,0))-MIN(Base_Dados!BL$5:BL$98)) /
(IF(MAX(Base_Dados!BL$5:BL$98)-MIN(Base_Dados!BL$5:BL$98)=0,1,MAX(Base_Dados!BL$5:BL$98)-MIN(Base_Dados!BL$5:BL$98)))) * BL$1)))</f>
        <v>5.5374592833876218E-2</v>
      </c>
      <c r="BM477" s="106">
        <f>IF(INDEX(Base_Dados!BM:BM,MATCH($B477,Base_Dados!$B:$B,0))=0,0,
MAX(0, MIN(BM$1,
((INDEX(Base_Dados!BM:BM,MATCH($B477,Base_Dados!$B:$B,0))-MIN(Base_Dados!BM$5:BM$98)) /
(IF(MAX(Base_Dados!BM$5:BM$98)-MIN(Base_Dados!BM$5:BM$98)=0,1,MAX(Base_Dados!BM$5:BM$98)-MIN(Base_Dados!BM$5:BM$98)))) * BM$1)))</f>
        <v>1</v>
      </c>
      <c r="BN477" s="106">
        <f>IF(INDEX(Base_Dados!BN:BN,MATCH($B477,Base_Dados!$B:$B,0))=0,0,
MAX(0, MIN(BN$1,
((INDEX(Base_Dados!BN:BN,MATCH($B477,Base_Dados!$B:$B,0))-MIN(Base_Dados!BN$5:BN$98)) /
(IF(MAX(Base_Dados!BN$5:BN$98)-MIN(Base_Dados!BN$5:BN$98)=0,1,MAX(Base_Dados!BN$5:BN$98)-MIN(Base_Dados!BN$5:BN$98)))) * BN$1)))</f>
        <v>0.10405489000452321</v>
      </c>
      <c r="BO477" s="106">
        <f>IF(INDEX(Base_Dados!BO:BO,MATCH($B477,Base_Dados!$B:$B,0))=0,0,
MAX(0, MIN(BO$1,
((INDEX(Base_Dados!BO:BO,MATCH($B477,Base_Dados!$B:$B,0))-MIN(Base_Dados!BO$5:BO$98)) /
(IF(MAX(Base_Dados!BO$5:BO$98)-MIN(Base_Dados!BO$5:BO$98)=0,1,MAX(Base_Dados!BO$5:BO$98)-MIN(Base_Dados!BO$5:BO$98)))) * BO$1)))</f>
        <v>8.6206896551724137E-3</v>
      </c>
      <c r="BP477" s="106">
        <f t="shared" si="28"/>
        <v>11.864690999679725</v>
      </c>
      <c r="BQ477" s="111">
        <f t="shared" si="29"/>
        <v>0.36972188596597211</v>
      </c>
      <c r="BR477" s="112">
        <f t="shared" si="30"/>
        <v>5.5213572487948837E-2</v>
      </c>
      <c r="BS477" s="113">
        <f t="shared" si="31"/>
        <v>11.809477427191776</v>
      </c>
    </row>
    <row r="478" spans="1:71">
      <c r="A478" s="21">
        <v>43003</v>
      </c>
      <c r="B478" s="21" t="s">
        <v>559</v>
      </c>
      <c r="C478" s="21" t="s">
        <v>548</v>
      </c>
      <c r="D478" s="105">
        <f>IF(INDEX(Base_Dados!D:D,MATCH($B478,Base_Dados!$B:$B,0))=0,0,
MAX(0, MIN(D$1,
((INDEX(Base_Dados!D:D,MATCH($B478,Base_Dados!$B:$B,0))-MIN(Base_Dados!D$5:D$98)) /
(IF(MAX(Base_Dados!D$5:D$98)-MIN(Base_Dados!D$5:D$98)=0,1,MAX(Base_Dados!D$5:D$98)-MIN(Base_Dados!D$5:D$98)))) * D$1)))</f>
        <v>0.32168676984215433</v>
      </c>
      <c r="E478" s="106">
        <f>IF(INDEX(Base_Dados!E:E,MATCH($B478,Base_Dados!$B:$B,0))=0,0,
MAX(0, MIN(E$1,
((INDEX(Base_Dados!E:E,MATCH($B478,Base_Dados!$B:$B,0))-MIN(Base_Dados!E$5:E$98)) /
(IF(MAX(Base_Dados!E$5:E$98)-MIN(Base_Dados!E$5:E$98)=0,1,MAX(Base_Dados!E$5:E$98)-MIN(Base_Dados!E$5:E$98)))) * E$1)))</f>
        <v>7.2190222424731693E-2</v>
      </c>
      <c r="F478" s="106">
        <f>IF(INDEX(Base_Dados!F:F,MATCH($B478,Base_Dados!$B:$B,0))=0,0,
MAX(0, MIN(F$1,
((INDEX(Base_Dados!F:F,MATCH($B478,Base_Dados!$B:$B,0))-MIN(Base_Dados!F$5:F$98)) /
(IF(MAX(Base_Dados!F$5:F$98)-MIN(Base_Dados!F$5:F$98)=0,1,MAX(Base_Dados!F$5:F$98)-MIN(Base_Dados!F$5:F$98)))) * F$1)))</f>
        <v>7.0041373056505388E-2</v>
      </c>
      <c r="G478" s="106">
        <f>IF(INDEX(Base_Dados!G:G,MATCH($B478,Base_Dados!$B:$B,0))=0,0,
MAX(0, MIN(G$1,
((INDEX(Base_Dados!G:G,MATCH($B478,Base_Dados!$B:$B,0))-MIN(Base_Dados!G$5:G$98)) /
(IF(MAX(Base_Dados!G$5:G$98)-MIN(Base_Dados!G$5:G$98)=0,1,MAX(Base_Dados!G$5:G$98)-MIN(Base_Dados!G$5:G$98)))) * G$1)))</f>
        <v>5.8761435608726251E-2</v>
      </c>
      <c r="H478" s="106">
        <f>IF(INDEX(Base_Dados!H:H,MATCH($B478,Base_Dados!$B:$B,0))=0,0,
MAX(0, MIN(H$1,
((INDEX(Base_Dados!H:H,MATCH($B478,Base_Dados!$B:$B,0))-MIN(Base_Dados!H$5:H$98)) /
(IF(MAX(Base_Dados!H$5:H$98)-MIN(Base_Dados!H$5:H$98)=0,1,MAX(Base_Dados!H$5:H$98)-MIN(Base_Dados!H$5:H$98)))) * H$1)))</f>
        <v>6.2031798564368613E-2</v>
      </c>
      <c r="I478" s="106">
        <f>IF(INDEX(Base_Dados!I:I,MATCH($B478,Base_Dados!$B:$B,0))=0,0,
MAX(0, MIN(I$1,
((INDEX(Base_Dados!I:I,MATCH($B478,Base_Dados!$B:$B,0))-MIN(Base_Dados!I$5:I$98)) /
(IF(MAX(Base_Dados!I$5:I$98)-MIN(Base_Dados!I$5:I$98)=0,1,MAX(Base_Dados!I$5:I$98)-MIN(Base_Dados!I$5:I$98)))) * I$1)))</f>
        <v>8.2986078790883128E-2</v>
      </c>
      <c r="J478" s="106">
        <f>IF(INDEX(Base_Dados!J:J,MATCH($B478,Base_Dados!$B:$B,0))=0,0,
MAX(0, MIN(J$1,
((INDEX(Base_Dados!J:J,MATCH($B478,Base_Dados!$B:$B,0))-MIN(Base_Dados!J$5:J$98)) /
(IF(MAX(Base_Dados!J$5:J$98)-MIN(Base_Dados!J$5:J$98)=0,1,MAX(Base_Dados!J$5:J$98)-MIN(Base_Dados!J$5:J$98)))) * J$1)))</f>
        <v>0.1017858038985153</v>
      </c>
      <c r="K478" s="106">
        <f>IF(INDEX(Base_Dados!K:K,MATCH($B478,Base_Dados!$B:$B,0))=0,0,
MAX(0, MIN(K$1,
((INDEX(Base_Dados!K:K,MATCH($B478,Base_Dados!$B:$B,0))-MIN(Base_Dados!K$5:K$98)) /
(IF(MAX(Base_Dados!K$5:K$98)-MIN(Base_Dados!K$5:K$98)=0,1,MAX(Base_Dados!K$5:K$98)-MIN(Base_Dados!K$5:K$98)))) * K$1)))</f>
        <v>0.11062723613595707</v>
      </c>
      <c r="L478" s="106">
        <f>IF(INDEX(Base_Dados!L:L,MATCH($B478,Base_Dados!$B:$B,0))=0,0,
MAX(0, MIN(L$1,
((INDEX(Base_Dados!L:L,MATCH($B478,Base_Dados!$B:$B,0))-MIN(Base_Dados!L$5:L$98)) /
(IF(MAX(Base_Dados!L$5:L$98)-MIN(Base_Dados!L$5:L$98)=0,1,MAX(Base_Dados!L$5:L$98)-MIN(Base_Dados!L$5:L$98)))) * L$1)))</f>
        <v>0.17104707174849995</v>
      </c>
      <c r="M478" s="106">
        <f>IF(INDEX(Base_Dados!M:M,MATCH($B478,Base_Dados!$B:$B,0))=0,0,
MAX(0, MIN(M$1,
((INDEX(Base_Dados!M:M,MATCH($B478,Base_Dados!$B:$B,0))-MIN(Base_Dados!M$5:M$98)) /
(IF(MAX(Base_Dados!M$5:M$98)-MIN(Base_Dados!M$5:M$98)=0,1,MAX(Base_Dados!M$5:M$98)-MIN(Base_Dados!M$5:M$98)))) * M$1)))</f>
        <v>0.22957434402332361</v>
      </c>
      <c r="N478" s="106">
        <f>IF(INDEX(Base_Dados!N:N,MATCH($B478,Base_Dados!$B:$B,0))=0,0,
MAX(0, MIN(N$1,
((INDEX(Base_Dados!N:N,MATCH($B478,Base_Dados!$B:$B,0))-MIN(Base_Dados!N$5:N$98)) /
(IF(MAX(Base_Dados!N$5:N$98)-MIN(Base_Dados!N$5:N$98)=0,1,MAX(Base_Dados!N$5:N$98)-MIN(Base_Dados!N$5:N$98)))) * N$1)))</f>
        <v>0.27667151764691961</v>
      </c>
      <c r="O478" s="106">
        <f>IF(INDEX(Base_Dados!O:O,MATCH($B478,Base_Dados!$B:$B,0))=0,0,
MAX(0, MIN(O$1,
((INDEX(Base_Dados!O:O,MATCH($B478,Base_Dados!$B:$B,0))-MIN(Base_Dados!O$5:O$98)) /
(IF(MAX(Base_Dados!O$5:O$98)-MIN(Base_Dados!O$5:O$98)=0,1,MAX(Base_Dados!O$5:O$98)-MIN(Base_Dados!O$5:O$98)))) * O$1)))</f>
        <v>0.33195830313841351</v>
      </c>
      <c r="P478" s="106">
        <f>IF(INDEX(Base_Dados!P:P,MATCH($B478,Base_Dados!$B:$B,0))=0,0,
MAX(0, MIN(P$1,
((INDEX(Base_Dados!P:P,MATCH($B478,Base_Dados!$B:$B,0))-MIN(Base_Dados!P$5:P$98)) /
(IF(MAX(Base_Dados!P$5:P$98)-MIN(Base_Dados!P$5:P$98)=0,1,MAX(Base_Dados!P$5:P$98)-MIN(Base_Dados!P$5:P$98)))) * P$1)))</f>
        <v>0.1115716638742045</v>
      </c>
      <c r="Q478" s="106">
        <f>IF(INDEX(Base_Dados!Q:Q,MATCH($B478,Base_Dados!$B:$B,0))=0,0,
MAX(0, MIN(Q$1,
((INDEX(Base_Dados!Q:Q,MATCH($B478,Base_Dados!$B:$B,0))-MIN(Base_Dados!Q$5:Q$98)) /
(IF(MAX(Base_Dados!Q$5:Q$98)-MIN(Base_Dados!Q$5:Q$98)=0,1,MAX(Base_Dados!Q$5:Q$98)-MIN(Base_Dados!Q$5:Q$98)))) * Q$1)))</f>
        <v>5.9238586698962668E-2</v>
      </c>
      <c r="R478" s="106">
        <f>IF(INDEX(Base_Dados!R:R,MATCH($B478,Base_Dados!$B:$B,0))=0,0,
MAX(0, MIN(R$1,
((INDEX(Base_Dados!R:R,MATCH($B478,Base_Dados!$B:$B,0))-MIN(Base_Dados!R$5:R$98)) /
(IF(MAX(Base_Dados!R$5:R$98)-MIN(Base_Dados!R$5:R$98)=0,1,MAX(Base_Dados!R$5:R$98)-MIN(Base_Dados!R$5:R$98)))) * R$1)))</f>
        <v>3.9724101280958338E-2</v>
      </c>
      <c r="S478" s="106">
        <f>IF(INDEX(Base_Dados!S:S,MATCH($B478,Base_Dados!$B:$B,0))=0,0,
MAX(0, MIN(S$1,
((INDEX(Base_Dados!S:S,MATCH($B478,Base_Dados!$B:$B,0))-MIN(Base_Dados!S$5:S$98)) /
(IF(MAX(Base_Dados!S$5:S$98)-MIN(Base_Dados!S$5:S$98)=0,1,MAX(Base_Dados!S$5:S$98)-MIN(Base_Dados!S$5:S$98)))) * S$1)))</f>
        <v>8.1981577173668843E-2</v>
      </c>
      <c r="T478" s="106">
        <f>IF(INDEX(Base_Dados!T:T,MATCH($B478,Base_Dados!$B:$B,0))=0,0,
MAX(0, MIN(T$1,
((INDEX(Base_Dados!T:T,MATCH($B478,Base_Dados!$B:$B,0))-MIN(Base_Dados!T$5:T$98)) /
(IF(MAX(Base_Dados!T$5:T$98)-MIN(Base_Dados!T$5:T$98)=0,1,MAX(Base_Dados!T$5:T$98)-MIN(Base_Dados!T$5:T$98)))) * T$1)))</f>
        <v>0.75599822968622821</v>
      </c>
      <c r="U478" s="106">
        <f>IF(INDEX(Base_Dados!U:U,MATCH($B478,Base_Dados!$B:$B,0))=0,0,
MAX(0, MIN(U$1,
((INDEX(Base_Dados!U:U,MATCH($B478,Base_Dados!$B:$B,0))-MIN(Base_Dados!U$5:U$98)) /
(IF(MAX(Base_Dados!U$5:U$98)-MIN(Base_Dados!U$5:U$98)=0,1,MAX(Base_Dados!U$5:U$98)-MIN(Base_Dados!U$5:U$98)))) * U$1)))</f>
        <v>0.99875916783722674</v>
      </c>
      <c r="V478" s="106">
        <f>IF(INDEX(Base_Dados!V:V,MATCH($B478,Base_Dados!$B:$B,0))=0,0,
MAX(0, MIN(V$1,
((INDEX(Base_Dados!V:V,MATCH($B478,Base_Dados!$B:$B,0))-MIN(Base_Dados!V$5:V$98)) /
(IF(MAX(Base_Dados!V$5:V$98)-MIN(Base_Dados!V$5:V$98)=0,1,MAX(Base_Dados!V$5:V$98)-MIN(Base_Dados!V$5:V$98)))) * V$1)))</f>
        <v>6.7743429379119133E-2</v>
      </c>
      <c r="W478" s="106">
        <f>IF(INDEX(Base_Dados!W:W,MATCH($B478,Base_Dados!$B:$B,0))=0,0,
MAX(0, MIN(W$1,
((INDEX(Base_Dados!W:W,MATCH($B478,Base_Dados!$B:$B,0))-MIN(Base_Dados!W$5:W$98)) /
(IF(MAX(Base_Dados!W$5:W$98)-MIN(Base_Dados!W$5:W$98)=0,1,MAX(Base_Dados!W$5:W$98)-MIN(Base_Dados!W$5:W$98)))) * W$1)))</f>
        <v>2.3011539909908887</v>
      </c>
      <c r="X478" s="106">
        <f>IF(INDEX(Base_Dados!X:X,MATCH($B478,Base_Dados!$B:$B,0))=0,0,
MAX(0, MIN(X$1,
((INDEX(Base_Dados!X:X,MATCH($B478,Base_Dados!$B:$B,0))-MIN(Base_Dados!X$5:X$98)) /
(IF(MAX(Base_Dados!X$5:X$98)-MIN(Base_Dados!X$5:X$98)=0,1,MAX(Base_Dados!X$5:X$98)-MIN(Base_Dados!X$5:X$98)))) * X$1)))</f>
        <v>3.8135593220338986E-2</v>
      </c>
      <c r="Y478" s="106">
        <f>IF(INDEX(Base_Dados!Y:Y,MATCH($B478,Base_Dados!$B:$B,0))=0,0,
MAX(0, MIN(Y$1,
((INDEX(Base_Dados!Y:Y,MATCH($B478,Base_Dados!$B:$B,0))-MIN(Base_Dados!Y$5:Y$98)) /
(IF(MAX(Base_Dados!Y$5:Y$98)-MIN(Base_Dados!Y$5:Y$98)=0,1,MAX(Base_Dados!Y$5:Y$98)-MIN(Base_Dados!Y$5:Y$98)))) * Y$1)))</f>
        <v>0</v>
      </c>
      <c r="Z478" s="106">
        <f>IF(INDEX(Base_Dados!Z:Z,MATCH($B478,Base_Dados!$B:$B,0))=0,0,
MAX(0, MIN(Z$1,
((INDEX(Base_Dados!Z:Z,MATCH($B478,Base_Dados!$B:$B,0))-MIN(Base_Dados!Z$5:Z$98)) /
(IF(MAX(Base_Dados!Z$5:Z$98)-MIN(Base_Dados!Z$5:Z$98)=0,1,MAX(Base_Dados!Z$5:Z$98)-MIN(Base_Dados!Z$5:Z$98)))) * Z$1)))</f>
        <v>0</v>
      </c>
      <c r="AA478" s="106">
        <f>IF(INDEX(Base_Dados!AA:AA,MATCH($B478,Base_Dados!$B:$B,0))=0,0,
MAX(0, MIN(AA$1,
((INDEX(Base_Dados!AA:AA,MATCH($B478,Base_Dados!$B:$B,0))-MIN(Base_Dados!AA$5:AA$98)) /
(IF(MAX(Base_Dados!AA$5:AA$98)-MIN(Base_Dados!AA$5:AA$98)=0,1,MAX(Base_Dados!AA$5:AA$98)-MIN(Base_Dados!AA$5:AA$98)))) * AA$1)))</f>
        <v>0</v>
      </c>
      <c r="AB478" s="106">
        <f>IF(INDEX(Base_Dados!AB:AB,MATCH($B478,Base_Dados!$B:$B,0))=0,0,
MAX(0, MIN(AB$1,
((INDEX(Base_Dados!AB:AB,MATCH($B478,Base_Dados!$B:$B,0))-MIN(Base_Dados!AB$5:AB$98)) /
(IF(MAX(Base_Dados!AB$5:AB$98)-MIN(Base_Dados!AB$5:AB$98)=0,1,MAX(Base_Dados!AB$5:AB$98)-MIN(Base_Dados!AB$5:AB$98)))) * AB$1)))</f>
        <v>9.448712246119681E-2</v>
      </c>
      <c r="AC478" s="106">
        <f>IF(INDEX(Base_Dados!AC:AC,MATCH($B478,Base_Dados!$B:$B,0))=0,0,
MAX(0, MIN(AC$1,
((INDEX(Base_Dados!AC:AC,MATCH($B478,Base_Dados!$B:$B,0))-MIN(Base_Dados!AC$5:AC$98)) /
(IF(MAX(Base_Dados!AC$5:AC$98)-MIN(Base_Dados!AC$5:AC$98)=0,1,MAX(Base_Dados!AC$5:AC$98)-MIN(Base_Dados!AC$5:AC$98)))) * AC$1)))</f>
        <v>7.0226681441510896E-2</v>
      </c>
      <c r="AD478" s="106">
        <f>IF(INDEX(Base_Dados!AD:AD,MATCH($B478,Base_Dados!$B:$B,0))=0,0,
MAX(0, MIN(AD$1,
((INDEX(Base_Dados!AD:AD,MATCH($B478,Base_Dados!$B:$B,0))-MIN(Base_Dados!AD$5:AD$98)) /
(IF(MAX(Base_Dados!AD$5:AD$98)-MIN(Base_Dados!AD$5:AD$98)=0,1,MAX(Base_Dados!AD$5:AD$98)-MIN(Base_Dados!AD$5:AD$98)))) * AD$1)))</f>
        <v>4.1621061973080908E-2</v>
      </c>
      <c r="AE478" s="106">
        <f>IF(INDEX(Base_Dados!AE:AE,MATCH($B478,Base_Dados!$B:$B,0))=0,0,
MAX(0, MIN(AE$1,
((INDEX(Base_Dados!AE:AE,MATCH($B478,Base_Dados!$B:$B,0))-MIN(Base_Dados!AE$5:AE$98)) /
(IF(MAX(Base_Dados!AE$5:AE$98)-MIN(Base_Dados!AE$5:AE$98)=0,1,MAX(Base_Dados!AE$5:AE$98)-MIN(Base_Dados!AE$5:AE$98)))) * AE$1)))</f>
        <v>2.1961743132460809E-2</v>
      </c>
      <c r="AF478" s="106">
        <f>IF(INDEX(Base_Dados!AF:AF,MATCH($B478,Base_Dados!$B:$B,0))=0,0,
MAX(0, MIN(AF$1,
((INDEX(Base_Dados!AF:AF,MATCH($B478,Base_Dados!$B:$B,0))-MIN(Base_Dados!AF$5:AF$98)) /
(IF(MAX(Base_Dados!AF$5:AF$98)-MIN(Base_Dados!AF$5:AF$98)=0,1,MAX(Base_Dados!AF$5:AF$98)-MIN(Base_Dados!AF$5:AF$98)))) * AF$1)))</f>
        <v>3.1903645474187468E-2</v>
      </c>
      <c r="AG478" s="106">
        <f>IF(INDEX(Base_Dados!AG:AG,MATCH($B478,Base_Dados!$B:$B,0))=0,0,
MAX(0, MIN(AG$1,
((INDEX(Base_Dados!AG:AG,MATCH($B478,Base_Dados!$B:$B,0))-MIN(Base_Dados!AG$5:AG$98)) /
(IF(MAX(Base_Dados!AG$5:AG$98)-MIN(Base_Dados!AG$5:AG$98)=0,1,MAX(Base_Dados!AG$5:AG$98)-MIN(Base_Dados!AG$5:AG$98)))) * AG$1)))</f>
        <v>5.9238586698962668E-2</v>
      </c>
      <c r="AH478" s="106">
        <f>IF(INDEX(Base_Dados!AH:AH,MATCH($B478,Base_Dados!$B:$B,0))=0,0,
MAX(0, MIN(AH$1,
((INDEX(Base_Dados!AH:AH,MATCH($B478,Base_Dados!$B:$B,0))-MIN(Base_Dados!AH$5:AH$98)) /
(IF(MAX(Base_Dados!AH$5:AH$98)-MIN(Base_Dados!AH$5:AH$98)=0,1,MAX(Base_Dados!AH$5:AH$98)-MIN(Base_Dados!AH$5:AH$98)))) * AH$1)))</f>
        <v>0.98510148922411689</v>
      </c>
      <c r="AI478" s="106">
        <f>IF(INDEX(Base_Dados!AI:AI,MATCH($B478,Base_Dados!$B:$B,0))=0,0,
MAX(0, MIN(AI$1,
((INDEX(Base_Dados!AI:AI,MATCH($B478,Base_Dados!$B:$B,0))-MIN(Base_Dados!AI$5:AI$98)) /
(IF(MAX(Base_Dados!AI$5:AI$98)-MIN(Base_Dados!AI$5:AI$98)=0,1,MAX(Base_Dados!AI$5:AI$98)-MIN(Base_Dados!AI$5:AI$98)))) * AI$1)))</f>
        <v>0.5</v>
      </c>
      <c r="AJ478" s="106">
        <f>IF(INDEX(Base_Dados!AJ:AJ,MATCH($B478,Base_Dados!$B:$B,0))=0,0,
MAX(0, MIN(AJ$1,
((INDEX(Base_Dados!AJ:AJ,MATCH($B478,Base_Dados!$B:$B,0))-MIN(Base_Dados!AJ$5:AJ$98)) /
(IF(MAX(Base_Dados!AJ$5:AJ$98)-MIN(Base_Dados!AJ$5:AJ$98)=0,1,MAX(Base_Dados!AJ$5:AJ$98)-MIN(Base_Dados!AJ$5:AJ$98)))) * AJ$1)))</f>
        <v>0.43792517006802723</v>
      </c>
      <c r="AK478" s="106">
        <f>IF(INDEX(Base_Dados!AK:AK,MATCH($B478,Base_Dados!$B:$B,0))=0,0,
MAX(0, MIN(AK$1,
((INDEX(Base_Dados!AK:AK,MATCH($B478,Base_Dados!$B:$B,0))-MIN(Base_Dados!AK$5:AK$98)) /
(IF(MAX(Base_Dados!AK$5:AK$98)-MIN(Base_Dados!AK$5:AK$98)=0,1,MAX(Base_Dados!AK$5:AK$98)-MIN(Base_Dados!AK$5:AK$98)))) * AK$1)))</f>
        <v>1.6091954022988506E-2</v>
      </c>
      <c r="AL478" s="106">
        <f>IF(INDEX(Base_Dados!AL:AL,MATCH($B478,Base_Dados!$B:$B,0))=0,0,
MAX(0, MIN(AL$1,
((INDEX(Base_Dados!AL:AL,MATCH($B478,Base_Dados!$B:$B,0))-MIN(Base_Dados!AL$5:AL$98)) /
(IF(MAX(Base_Dados!AL$5:AL$98)-MIN(Base_Dados!AL$5:AL$98)=0,1,MAX(Base_Dados!AL$5:AL$98)-MIN(Base_Dados!AL$5:AL$98)))) * AL$1)))</f>
        <v>0</v>
      </c>
      <c r="AM478" s="106">
        <f>IF(INDEX(Base_Dados!AM:AM,MATCH($B478,Base_Dados!$B:$B,0))=0,0,
MAX(0, MIN(AM$1,
((INDEX(Base_Dados!AM:AM,MATCH($B478,Base_Dados!$B:$B,0))-MIN(Base_Dados!AM$5:AM$98)) /
(IF(MAX(Base_Dados!AM$5:AM$98)-MIN(Base_Dados!AM$5:AM$98)=0,1,MAX(Base_Dados!AM$5:AM$98)-MIN(Base_Dados!AM$5:AM$98)))) * AM$1)))</f>
        <v>0.10668047643707923</v>
      </c>
      <c r="AN478" s="106">
        <f>IF(INDEX(Base_Dados!AN:AN,MATCH($B478,Base_Dados!$B:$B,0))=0,0,
MAX(0, MIN(AN$1,
((INDEX(Base_Dados!AN:AN,MATCH($B478,Base_Dados!$B:$B,0))-MIN(Base_Dados!AN$5:AN$98)) /
(IF(MAX(Base_Dados!AN$5:AN$98)-MIN(Base_Dados!AN$5:AN$98)=0,1,MAX(Base_Dados!AN$5:AN$98)-MIN(Base_Dados!AN$5:AN$98)))) * AN$1)))</f>
        <v>0.21069217160548431</v>
      </c>
      <c r="AO478" s="106">
        <f>IF(INDEX(Base_Dados!AO:AO,MATCH($B478,Base_Dados!$B:$B,0))=0,0,
MAX(0, MIN(AO$1,
((INDEX(Base_Dados!AO:AO,MATCH($B478,Base_Dados!$B:$B,0))-MIN(Base_Dados!AO$5:AO$98)) /
(IF(MAX(Base_Dados!AO$5:AO$98)-MIN(Base_Dados!AO$5:AO$98)=0,1,MAX(Base_Dados!AO$5:AO$98)-MIN(Base_Dados!AO$5:AO$98)))) * AO$1)))</f>
        <v>0</v>
      </c>
      <c r="AP478" s="106">
        <f>IF(INDEX(Base_Dados!AP:AP,MATCH($B478,Base_Dados!$B:$B,0))=0,0,
MAX(0, MIN(AP$1,
((INDEX(Base_Dados!AP:AP,MATCH($B478,Base_Dados!$B:$B,0))-MIN(Base_Dados!AP$5:AP$98)) /
(IF(MAX(Base_Dados!AP$5:AP$98)-MIN(Base_Dados!AP$5:AP$98)=0,1,MAX(Base_Dados!AP$5:AP$98)-MIN(Base_Dados!AP$5:AP$98)))) * AP$1)))</f>
        <v>4.1284403669724773E-2</v>
      </c>
      <c r="AQ478" s="106">
        <f>IF(INDEX(Base_Dados!AQ:AQ,MATCH($B478,Base_Dados!$B:$B,0))=0,0,
MAX(0, MIN(AQ$1,
((INDEX(Base_Dados!AQ:AQ,MATCH($B478,Base_Dados!$B:$B,0))-MIN(Base_Dados!AQ$5:AQ$98)) /
(IF(MAX(Base_Dados!AQ$5:AQ$98)-MIN(Base_Dados!AQ$5:AQ$98)=0,1,MAX(Base_Dados!AQ$5:AQ$98)-MIN(Base_Dados!AQ$5:AQ$98)))) * AQ$1)))</f>
        <v>0</v>
      </c>
      <c r="AR478" s="106">
        <f>IF(INDEX(Base_Dados!AR:AR,MATCH($B478,Base_Dados!$B:$B,0))=0,0,
MAX(0, MIN(AR$1,
((INDEX(Base_Dados!AR:AR,MATCH($B478,Base_Dados!$B:$B,0))-MIN(Base_Dados!AR$5:AR$98)) /
(IF(MAX(Base_Dados!AR$5:AR$98)-MIN(Base_Dados!AR$5:AR$98)=0,1,MAX(Base_Dados!AR$5:AR$98)-MIN(Base_Dados!AR$5:AR$98)))) * AR$1)))</f>
        <v>0</v>
      </c>
      <c r="AS478" s="106">
        <f>IF(INDEX(Base_Dados!AS:AS,MATCH($B478,Base_Dados!$B:$B,0))=0,0,
MAX(0, MIN(AS$1,
((INDEX(Base_Dados!AS:AS,MATCH($B478,Base_Dados!$B:$B,0))-MIN(Base_Dados!AS$5:AS$98)) /
(IF(MAX(Base_Dados!AS$5:AS$98)-MIN(Base_Dados!AS$5:AS$98)=0,1,MAX(Base_Dados!AS$5:AS$98)-MIN(Base_Dados!AS$5:AS$98)))) * AS$1)))</f>
        <v>4.2682926829268296E-2</v>
      </c>
      <c r="AT478" s="106">
        <f>IF(INDEX(Base_Dados!AT:AT,MATCH($B478,Base_Dados!$B:$B,0))=0,0,
MAX(0, MIN(AT$1,
((INDEX(Base_Dados!AT:AT,MATCH($B478,Base_Dados!$B:$B,0))-MIN(Base_Dados!AT$5:AT$98)) /
(IF(MAX(Base_Dados!AT$5:AT$98)-MIN(Base_Dados!AT$5:AT$98)=0,1,MAX(Base_Dados!AT$5:AT$98)-MIN(Base_Dados!AT$5:AT$98)))) * AT$1)))</f>
        <v>7.1428571428571426E-3</v>
      </c>
      <c r="AU478" s="106">
        <f>IF(INDEX(Base_Dados!AU:AU,MATCH($B478,Base_Dados!$B:$B,0))=0,0,
MAX(0, MIN(AU$1,
((INDEX(Base_Dados!AU:AU,MATCH($B478,Base_Dados!$B:$B,0))-MIN(Base_Dados!AU$5:AU$98)) /
(IF(MAX(Base_Dados!AU$5:AU$98)-MIN(Base_Dados!AU$5:AU$98)=0,1,MAX(Base_Dados!AU$5:AU$98)-MIN(Base_Dados!AU$5:AU$98)))) * AU$1)))</f>
        <v>3.4644194756554308E-2</v>
      </c>
      <c r="AV478" s="106">
        <f>IF(INDEX(Base_Dados!AV:AV,MATCH($B478,Base_Dados!$B:$B,0))=0,0,
MAX(0, MIN(AV$1,
((INDEX(Base_Dados!AV:AV,MATCH($B478,Base_Dados!$B:$B,0))-MIN(Base_Dados!AV$5:AV$98)) /
(IF(MAX(Base_Dados!AV$5:AV$98)-MIN(Base_Dados!AV$5:AV$98)=0,1,MAX(Base_Dados!AV$5:AV$98)-MIN(Base_Dados!AV$5:AV$98)))) * AV$1)))</f>
        <v>9.6153846153846159E-3</v>
      </c>
      <c r="AW478" s="106">
        <f>IF(INDEX(Base_Dados!AW:AW,MATCH($B478,Base_Dados!$B:$B,0))=0,0,
MAX(0, MIN(AW$1,
((INDEX(Base_Dados!AW:AW,MATCH($B478,Base_Dados!$B:$B,0))-MIN(Base_Dados!AW$5:AW$98)) /
(IF(MAX(Base_Dados!AW$5:AW$98)-MIN(Base_Dados!AW$5:AW$98)=0,1,MAX(Base_Dados!AW$5:AW$98)-MIN(Base_Dados!AW$5:AW$98)))) * AW$1)))</f>
        <v>1.4705882352941176E-2</v>
      </c>
      <c r="AX478" s="106">
        <f>IF(INDEX(Base_Dados!AX:AX,MATCH($B478,Base_Dados!$B:$B,0))=0,0,
MAX(0, MIN(AX$1,
((INDEX(Base_Dados!AX:AX,MATCH($B478,Base_Dados!$B:$B,0))-MIN(Base_Dados!AX$5:AX$98)) /
(IF(MAX(Base_Dados!AX$5:AX$98)-MIN(Base_Dados!AX$5:AX$98)=0,1,MAX(Base_Dados!AX$5:AX$98)-MIN(Base_Dados!AX$5:AX$98)))) * AX$1)))</f>
        <v>0.15821812596006146</v>
      </c>
      <c r="AY478" s="106">
        <f>IF(INDEX(Base_Dados!AY:AY,MATCH($B478,Base_Dados!$B:$B,0))=0,0,
MAX(0, MIN(AY$1,
((INDEX(Base_Dados!AY:AY,MATCH($B478,Base_Dados!$B:$B,0))-MIN(Base_Dados!AY$5:AY$98)) /
(IF(MAX(Base_Dados!AY$5:AY$98)-MIN(Base_Dados!AY$5:AY$98)=0,1,MAX(Base_Dados!AY$5:AY$98)-MIN(Base_Dados!AY$5:AY$98)))) * AY$1)))</f>
        <v>6.923837784371909E-3</v>
      </c>
      <c r="AZ478" s="106">
        <f>IF(INDEX(Base_Dados!AZ:AZ,MATCH($B478,Base_Dados!$B:$B,0))=0,0,
MAX(0, MIN(AZ$1,
((INDEX(Base_Dados!AZ:AZ,MATCH($B478,Base_Dados!$B:$B,0))-MIN(Base_Dados!AZ$5:AZ$98)) /
(IF(MAX(Base_Dados!AZ$5:AZ$98)-MIN(Base_Dados!AZ$5:AZ$98)=0,1,MAX(Base_Dados!AZ$5:AZ$98)-MIN(Base_Dados!AZ$5:AZ$98)))) * AZ$1)))</f>
        <v>0.24702558001189767</v>
      </c>
      <c r="BA478" s="106">
        <f>IF(INDEX(Base_Dados!BA:BA,MATCH($B478,Base_Dados!$B:$B,0))=0,0,
MAX(0, MIN(BA$1,
((INDEX(Base_Dados!BA:BA,MATCH($B478,Base_Dados!$B:$B,0))-MIN(Base_Dados!BA$5:BA$98)) /
(IF(MAX(Base_Dados!BA$5:BA$98)-MIN(Base_Dados!BA$5:BA$98)=0,1,MAX(Base_Dados!BA$5:BA$98)-MIN(Base_Dados!BA$5:BA$98)))) * BA$1)))</f>
        <v>4.4050711605497457E-2</v>
      </c>
      <c r="BB478" s="106">
        <f>IF(INDEX(Base_Dados!BB:BB,MATCH($B478,Base_Dados!$B:$B,0))=0,0,
MAX(0, MIN(BB$1,
((INDEX(Base_Dados!BB:BB,MATCH($B478,Base_Dados!$B:$B,0))-MIN(Base_Dados!BB$5:BB$98)) /
(IF(MAX(Base_Dados!BB$5:BB$98)-MIN(Base_Dados!BB$5:BB$98)=0,1,MAX(Base_Dados!BB$5:BB$98)-MIN(Base_Dados!BB$5:BB$98)))) * BB$1)))</f>
        <v>0.15180597055127118</v>
      </c>
      <c r="BC478" s="106">
        <f>IF(INDEX(Base_Dados!BC:BC,MATCH($B478,Base_Dados!$B:$B,0))=0,0,
MAX(0, MIN(BC$1,
((INDEX(Base_Dados!BC:BC,MATCH($B478,Base_Dados!$B:$B,0))-MIN(Base_Dados!BC$5:BC$98)) /
(IF(MAX(Base_Dados!BC$5:BC$98)-MIN(Base_Dados!BC$5:BC$98)=0,1,MAX(Base_Dados!BC$5:BC$98)-MIN(Base_Dados!BC$5:BC$98)))) * BC$1)))</f>
        <v>1.5351467815782387E-2</v>
      </c>
      <c r="BD478" s="106">
        <f>IF(INDEX(Base_Dados!BD:BD,MATCH($B478,Base_Dados!$B:$B,0))=0,0,
MAX(0, MIN(BD$1,
((INDEX(Base_Dados!BD:BD,MATCH($B478,Base_Dados!$B:$B,0))-MIN(Base_Dados!BD$5:BD$98)) /
(IF(MAX(Base_Dados!BD$5:BD$98)-MIN(Base_Dados!BD$5:BD$98)=0,1,MAX(Base_Dados!BD$5:BD$98)-MIN(Base_Dados!BD$5:BD$98)))) * BD$1)))</f>
        <v>2.9707083996953119E-2</v>
      </c>
      <c r="BE478" s="106">
        <f>IF(INDEX(Base_Dados!BE:BE,MATCH($B478,Base_Dados!$B:$B,0))=0,0,
MAX(0, MIN(BE$1,
((INDEX(Base_Dados!BE:BE,MATCH($B478,Base_Dados!$B:$B,0))-MIN(Base_Dados!BE$5:BE$98)) /
(IF(MAX(Base_Dados!BE$5:BE$98)-MIN(Base_Dados!BE$5:BE$98)=0,1,MAX(Base_Dados!BE$5:BE$98)-MIN(Base_Dados!BE$5:BE$98)))) * BE$1)))</f>
        <v>3.4119417962870047E-2</v>
      </c>
      <c r="BF478" s="106">
        <f>IF(INDEX(Base_Dados!BF:BF,MATCH($B478,Base_Dados!$B:$B,0))=0,0,
MAX(0, MIN(BF$1,
((INDEX(Base_Dados!BF:BF,MATCH($B478,Base_Dados!$B:$B,0))-MIN(Base_Dados!BF$5:BF$98)) /
(IF(MAX(Base_Dados!BF$5:BF$98)-MIN(Base_Dados!BF$5:BF$98)=0,1,MAX(Base_Dados!BF$5:BF$98)-MIN(Base_Dados!BF$5:BF$98)))) * BF$1)))</f>
        <v>0</v>
      </c>
      <c r="BG478" s="106">
        <f>IF(INDEX(Base_Dados!BG:BG,MATCH($B478,Base_Dados!$B:$B,0))=0,0,
MAX(0, MIN(BG$1,
((INDEX(Base_Dados!BG:BG,MATCH($B478,Base_Dados!$B:$B,0))-MIN(Base_Dados!BG$5:BG$98)) /
(IF(MAX(Base_Dados!BG$5:BG$98)-MIN(Base_Dados!BG$5:BG$98)=0,1,MAX(Base_Dados!BG$5:BG$98)-MIN(Base_Dados!BG$5:BG$98)))) * BG$1)))</f>
        <v>4.5986622073578599E-3</v>
      </c>
      <c r="BH478" s="106">
        <f>IF(INDEX(Base_Dados!BH:BH,MATCH($B478,Base_Dados!$B:$B,0))=0,0,
MAX(0, MIN(BH$1,
((INDEX(Base_Dados!BH:BH,MATCH($B478,Base_Dados!$B:$B,0))-MIN(Base_Dados!BH$5:BH$98)) /
(IF(MAX(Base_Dados!BH$5:BH$98)-MIN(Base_Dados!BH$5:BH$98)=0,1,MAX(Base_Dados!BH$5:BH$98)-MIN(Base_Dados!BH$5:BH$98)))) * BH$1)))</f>
        <v>4.3956043956043959E-2</v>
      </c>
      <c r="BI478" s="106">
        <f>IF(INDEX(Base_Dados!BI:BI,MATCH($B478,Base_Dados!$B:$B,0))=0,0,
MAX(0, MIN(BI$1,
((INDEX(Base_Dados!BI:BI,MATCH($B478,Base_Dados!$B:$B,0))-MIN(Base_Dados!BI$5:BI$98)) /
(IF(MAX(Base_Dados!BI$5:BI$98)-MIN(Base_Dados!BI$5:BI$98)=0,1,MAX(Base_Dados!BI$5:BI$98)-MIN(Base_Dados!BI$5:BI$98)))) * BI$1)))</f>
        <v>0.10140405616224649</v>
      </c>
      <c r="BJ478" s="106">
        <f>IF(INDEX(Base_Dados!BJ:BJ,MATCH($B478,Base_Dados!$B:$B,0))=0,0,
MAX(0, MIN(BJ$1,
((INDEX(Base_Dados!BJ:BJ,MATCH($B478,Base_Dados!$B:$B,0))-MIN(Base_Dados!BJ$5:BJ$98)) /
(IF(MAX(Base_Dados!BJ$5:BJ$98)-MIN(Base_Dados!BJ$5:BJ$98)=0,1,MAX(Base_Dados!BJ$5:BJ$98)-MIN(Base_Dados!BJ$5:BJ$98)))) * BJ$1)))</f>
        <v>4.2105263157894736E-2</v>
      </c>
      <c r="BK478" s="106">
        <f>IF(INDEX(Base_Dados!BK:BK,MATCH($B478,Base_Dados!$B:$B,0))=0,0,
MAX(0, MIN(BK$1,
((INDEX(Base_Dados!BK:BK,MATCH($B478,Base_Dados!$B:$B,0))-MIN(Base_Dados!BK$5:BK$98)) /
(IF(MAX(Base_Dados!BK$5:BK$98)-MIN(Base_Dados!BK$5:BK$98)=0,1,MAX(Base_Dados!BK$5:BK$98)-MIN(Base_Dados!BK$5:BK$98)))) * BK$1)))</f>
        <v>3.5714285714285712E-2</v>
      </c>
      <c r="BL478" s="106">
        <f>IF(INDEX(Base_Dados!BL:BL,MATCH($B478,Base_Dados!$B:$B,0))=0,0,
MAX(0, MIN(BL$1,
((INDEX(Base_Dados!BL:BL,MATCH($B478,Base_Dados!$B:$B,0))-MIN(Base_Dados!BL$5:BL$98)) /
(IF(MAX(Base_Dados!BL$5:BL$98)-MIN(Base_Dados!BL$5:BL$98)=0,1,MAX(Base_Dados!BL$5:BL$98)-MIN(Base_Dados!BL$5:BL$98)))) * BL$1)))</f>
        <v>5.2117263843648211E-2</v>
      </c>
      <c r="BM478" s="106">
        <f>IF(INDEX(Base_Dados!BM:BM,MATCH($B478,Base_Dados!$B:$B,0))=0,0,
MAX(0, MIN(BM$1,
((INDEX(Base_Dados!BM:BM,MATCH($B478,Base_Dados!$B:$B,0))-MIN(Base_Dados!BM$5:BM$98)) /
(IF(MAX(Base_Dados!BM$5:BM$98)-MIN(Base_Dados!BM$5:BM$98)=0,1,MAX(Base_Dados!BM$5:BM$98)-MIN(Base_Dados!BM$5:BM$98)))) * BM$1)))</f>
        <v>1</v>
      </c>
      <c r="BN478" s="106">
        <f>IF(INDEX(Base_Dados!BN:BN,MATCH($B478,Base_Dados!$B:$B,0))=0,0,
MAX(0, MIN(BN$1,
((INDEX(Base_Dados!BN:BN,MATCH($B478,Base_Dados!$B:$B,0))-MIN(Base_Dados!BN$5:BN$98)) /
(IF(MAX(Base_Dados!BN$5:BN$98)-MIN(Base_Dados!BN$5:BN$98)=0,1,MAX(Base_Dados!BN$5:BN$98)-MIN(Base_Dados!BN$5:BN$98)))) * BN$1)))</f>
        <v>7.9777317900447065E-2</v>
      </c>
      <c r="BO478" s="106">
        <f>IF(INDEX(Base_Dados!BO:BO,MATCH($B478,Base_Dados!$B:$B,0))=0,0,
MAX(0, MIN(BO$1,
((INDEX(Base_Dados!BO:BO,MATCH($B478,Base_Dados!$B:$B,0))-MIN(Base_Dados!BO$5:BO$98)) /
(IF(MAX(Base_Dados!BO$5:BO$98)-MIN(Base_Dados!BO$5:BO$98)=0,1,MAX(Base_Dados!BO$5:BO$98)-MIN(Base_Dados!BO$5:BO$98)))) * BO$1)))</f>
        <v>8.6206896551724137E-3</v>
      </c>
      <c r="BP478" s="106">
        <f t="shared" si="28"/>
        <v>11.125169825212222</v>
      </c>
      <c r="BQ478" s="111">
        <f t="shared" si="29"/>
        <v>0.35660631849671737</v>
      </c>
      <c r="BR478" s="112">
        <f t="shared" si="30"/>
        <v>4.2098005018694096E-2</v>
      </c>
      <c r="BS478" s="113">
        <f t="shared" si="31"/>
        <v>11.083071820193528</v>
      </c>
    </row>
    <row r="479" spans="1:71">
      <c r="A479" s="21">
        <v>43004</v>
      </c>
      <c r="B479" s="21" t="s">
        <v>558</v>
      </c>
      <c r="C479" s="21" t="s">
        <v>548</v>
      </c>
      <c r="D479" s="105">
        <f>IF(INDEX(Base_Dados!D:D,MATCH($B479,Base_Dados!$B:$B,0))=0,0,
MAX(0, MIN(D$1,
((INDEX(Base_Dados!D:D,MATCH($B479,Base_Dados!$B:$B,0))-MIN(Base_Dados!D$5:D$98)) /
(IF(MAX(Base_Dados!D$5:D$98)-MIN(Base_Dados!D$5:D$98)=0,1,MAX(Base_Dados!D$5:D$98)-MIN(Base_Dados!D$5:D$98)))) * D$1)))</f>
        <v>0.42384702143416614</v>
      </c>
      <c r="E479" s="106">
        <f>IF(INDEX(Base_Dados!E:E,MATCH($B479,Base_Dados!$B:$B,0))=0,0,
MAX(0, MIN(E$1,
((INDEX(Base_Dados!E:E,MATCH($B479,Base_Dados!$B:$B,0))-MIN(Base_Dados!E$5:E$98)) /
(IF(MAX(Base_Dados!E$5:E$98)-MIN(Base_Dados!E$5:E$98)=0,1,MAX(Base_Dados!E$5:E$98)-MIN(Base_Dados!E$5:E$98)))) * E$1)))</f>
        <v>8.3115828260966459E-2</v>
      </c>
      <c r="F479" s="106">
        <f>IF(INDEX(Base_Dados!F:F,MATCH($B479,Base_Dados!$B:$B,0))=0,0,
MAX(0, MIN(F$1,
((INDEX(Base_Dados!F:F,MATCH($B479,Base_Dados!$B:$B,0))-MIN(Base_Dados!F$5:F$98)) /
(IF(MAX(Base_Dados!F$5:F$98)-MIN(Base_Dados!F$5:F$98)=0,1,MAX(Base_Dados!F$5:F$98)-MIN(Base_Dados!F$5:F$98)))) * F$1)))</f>
        <v>8.1735401356431717E-2</v>
      </c>
      <c r="G479" s="106">
        <f>IF(INDEX(Base_Dados!G:G,MATCH($B479,Base_Dados!$B:$B,0))=0,0,
MAX(0, MIN(G$1,
((INDEX(Base_Dados!G:G,MATCH($B479,Base_Dados!$B:$B,0))-MIN(Base_Dados!G$5:G$98)) /
(IF(MAX(Base_Dados!G$5:G$98)-MIN(Base_Dados!G$5:G$98)=0,1,MAX(Base_Dados!G$5:G$98)-MIN(Base_Dados!G$5:G$98)))) * G$1)))</f>
        <v>7.5353218210361061E-2</v>
      </c>
      <c r="H479" s="106">
        <f>IF(INDEX(Base_Dados!H:H,MATCH($B479,Base_Dados!$B:$B,0))=0,0,
MAX(0, MIN(H$1,
((INDEX(Base_Dados!H:H,MATCH($B479,Base_Dados!$B:$B,0))-MIN(Base_Dados!H$5:H$98)) /
(IF(MAX(Base_Dados!H$5:H$98)-MIN(Base_Dados!H$5:H$98)=0,1,MAX(Base_Dados!H$5:H$98)-MIN(Base_Dados!H$5:H$98)))) * H$1)))</f>
        <v>8.7774771349985459E-2</v>
      </c>
      <c r="I479" s="106">
        <f>IF(INDEX(Base_Dados!I:I,MATCH($B479,Base_Dados!$B:$B,0))=0,0,
MAX(0, MIN(I$1,
((INDEX(Base_Dados!I:I,MATCH($B479,Base_Dados!$B:$B,0))-MIN(Base_Dados!I$5:I$98)) /
(IF(MAX(Base_Dados!I$5:I$98)-MIN(Base_Dados!I$5:I$98)=0,1,MAX(Base_Dados!I$5:I$98)-MIN(Base_Dados!I$5:I$98)))) * I$1)))</f>
        <v>0.11184590773600141</v>
      </c>
      <c r="J479" s="106">
        <f>IF(INDEX(Base_Dados!J:J,MATCH($B479,Base_Dados!$B:$B,0))=0,0,
MAX(0, MIN(J$1,
((INDEX(Base_Dados!J:J,MATCH($B479,Base_Dados!$B:$B,0))-MIN(Base_Dados!J$5:J$98)) /
(IF(MAX(Base_Dados!J$5:J$98)-MIN(Base_Dados!J$5:J$98)=0,1,MAX(Base_Dados!J$5:J$98)-MIN(Base_Dados!J$5:J$98)))) * J$1)))</f>
        <v>0.13737283943536766</v>
      </c>
      <c r="K479" s="106">
        <f>IF(INDEX(Base_Dados!K:K,MATCH($B479,Base_Dados!$B:$B,0))=0,0,
MAX(0, MIN(K$1,
((INDEX(Base_Dados!K:K,MATCH($B479,Base_Dados!$B:$B,0))-MIN(Base_Dados!K$5:K$98)) /
(IF(MAX(Base_Dados!K$5:K$98)-MIN(Base_Dados!K$5:K$98)=0,1,MAX(Base_Dados!K$5:K$98)-MIN(Base_Dados!K$5:K$98)))) * K$1)))</f>
        <v>0.15356663685152058</v>
      </c>
      <c r="L479" s="106">
        <f>IF(INDEX(Base_Dados!L:L,MATCH($B479,Base_Dados!$B:$B,0))=0,0,
MAX(0, MIN(L$1,
((INDEX(Base_Dados!L:L,MATCH($B479,Base_Dados!$B:$B,0))-MIN(Base_Dados!L$5:L$98)) /
(IF(MAX(Base_Dados!L$5:L$98)-MIN(Base_Dados!L$5:L$98)=0,1,MAX(Base_Dados!L$5:L$98)-MIN(Base_Dados!L$5:L$98)))) * L$1)))</f>
        <v>0.2266850026505228</v>
      </c>
      <c r="M479" s="106">
        <f>IF(INDEX(Base_Dados!M:M,MATCH($B479,Base_Dados!$B:$B,0))=0,0,
MAX(0, MIN(M$1,
((INDEX(Base_Dados!M:M,MATCH($B479,Base_Dados!$B:$B,0))-MIN(Base_Dados!M$5:M$98)) /
(IF(MAX(Base_Dados!M$5:M$98)-MIN(Base_Dados!M$5:M$98)=0,1,MAX(Base_Dados!M$5:M$98)-MIN(Base_Dados!M$5:M$98)))) * M$1)))</f>
        <v>0.29047230320699707</v>
      </c>
      <c r="N479" s="106">
        <f>IF(INDEX(Base_Dados!N:N,MATCH($B479,Base_Dados!$B:$B,0))=0,0,
MAX(0, MIN(N$1,
((INDEX(Base_Dados!N:N,MATCH($B479,Base_Dados!$B:$B,0))-MIN(Base_Dados!N$5:N$98)) /
(IF(MAX(Base_Dados!N$5:N$98)-MIN(Base_Dados!N$5:N$98)=0,1,MAX(Base_Dados!N$5:N$98)-MIN(Base_Dados!N$5:N$98)))) * N$1)))</f>
        <v>0.35729244311929864</v>
      </c>
      <c r="O479" s="106">
        <f>IF(INDEX(Base_Dados!O:O,MATCH($B479,Base_Dados!$B:$B,0))=0,0,
MAX(0, MIN(O$1,
((INDEX(Base_Dados!O:O,MATCH($B479,Base_Dados!$B:$B,0))-MIN(Base_Dados!O$5:O$98)) /
(IF(MAX(Base_Dados!O$5:O$98)-MIN(Base_Dados!O$5:O$98)=0,1,MAX(Base_Dados!O$5:O$98)-MIN(Base_Dados!O$5:O$98)))) * O$1)))</f>
        <v>0.45905568872289426</v>
      </c>
      <c r="P479" s="106">
        <f>IF(INDEX(Base_Dados!P:P,MATCH($B479,Base_Dados!$B:$B,0))=0,0,
MAX(0, MIN(P$1,
((INDEX(Base_Dados!P:P,MATCH($B479,Base_Dados!$B:$B,0))-MIN(Base_Dados!P$5:P$98)) /
(IF(MAX(Base_Dados!P$5:P$98)-MIN(Base_Dados!P$5:P$98)=0,1,MAX(Base_Dados!P$5:P$98)-MIN(Base_Dados!P$5:P$98)))) * P$1)))</f>
        <v>0.20524478746960392</v>
      </c>
      <c r="Q479" s="106">
        <f>IF(INDEX(Base_Dados!Q:Q,MATCH($B479,Base_Dados!$B:$B,0))=0,0,
MAX(0, MIN(Q$1,
((INDEX(Base_Dados!Q:Q,MATCH($B479,Base_Dados!$B:$B,0))-MIN(Base_Dados!Q$5:Q$98)) /
(IF(MAX(Base_Dados!Q$5:Q$98)-MIN(Base_Dados!Q$5:Q$98)=0,1,MAX(Base_Dados!Q$5:Q$98)-MIN(Base_Dados!Q$5:Q$98)))) * Q$1)))</f>
        <v>0.28434521615502079</v>
      </c>
      <c r="R479" s="106">
        <f>IF(INDEX(Base_Dados!R:R,MATCH($B479,Base_Dados!$B:$B,0))=0,0,
MAX(0, MIN(R$1,
((INDEX(Base_Dados!R:R,MATCH($B479,Base_Dados!$B:$B,0))-MIN(Base_Dados!R$5:R$98)) /
(IF(MAX(Base_Dados!R$5:R$98)-MIN(Base_Dados!R$5:R$98)=0,1,MAX(Base_Dados!R$5:R$98)-MIN(Base_Dados!R$5:R$98)))) * R$1)))</f>
        <v>0.11120091228147869</v>
      </c>
      <c r="S479" s="106">
        <f>IF(INDEX(Base_Dados!S:S,MATCH($B479,Base_Dados!$B:$B,0))=0,0,
MAX(0, MIN(S$1,
((INDEX(Base_Dados!S:S,MATCH($B479,Base_Dados!$B:$B,0))-MIN(Base_Dados!S$5:S$98)) /
(IF(MAX(Base_Dados!S$5:S$98)-MIN(Base_Dados!S$5:S$98)=0,1,MAX(Base_Dados!S$5:S$98)-MIN(Base_Dados!S$5:S$98)))) * S$1)))</f>
        <v>0.19729648768067098</v>
      </c>
      <c r="T479" s="106">
        <f>IF(INDEX(Base_Dados!T:T,MATCH($B479,Base_Dados!$B:$B,0))=0,0,
MAX(0, MIN(T$1,
((INDEX(Base_Dados!T:T,MATCH($B479,Base_Dados!$B:$B,0))-MIN(Base_Dados!T$5:T$98)) /
(IF(MAX(Base_Dados!T$5:T$98)-MIN(Base_Dados!T$5:T$98)=0,1,MAX(Base_Dados!T$5:T$98)-MIN(Base_Dados!T$5:T$98)))) * T$1)))</f>
        <v>1.1475168795965083</v>
      </c>
      <c r="U479" s="106">
        <f>IF(INDEX(Base_Dados!U:U,MATCH($B479,Base_Dados!$B:$B,0))=0,0,
MAX(0, MIN(U$1,
((INDEX(Base_Dados!U:U,MATCH($B479,Base_Dados!$B:$B,0))-MIN(Base_Dados!U$5:U$98)) /
(IF(MAX(Base_Dados!U$5:U$98)-MIN(Base_Dados!U$5:U$98)=0,1,MAX(Base_Dados!U$5:U$98)-MIN(Base_Dados!U$5:U$98)))) * U$1)))</f>
        <v>1.0347586124902093</v>
      </c>
      <c r="V479" s="106">
        <f>IF(INDEX(Base_Dados!V:V,MATCH($B479,Base_Dados!$B:$B,0))=0,0,
MAX(0, MIN(V$1,
((INDEX(Base_Dados!V:V,MATCH($B479,Base_Dados!$B:$B,0))-MIN(Base_Dados!V$5:V$98)) /
(IF(MAX(Base_Dados!V$5:V$98)-MIN(Base_Dados!V$5:V$98)=0,1,MAX(Base_Dados!V$5:V$98)-MIN(Base_Dados!V$5:V$98)))) * V$1)))</f>
        <v>0.23921691081635146</v>
      </c>
      <c r="W479" s="106">
        <f>IF(INDEX(Base_Dados!W:W,MATCH($B479,Base_Dados!$B:$B,0))=0,0,
MAX(0, MIN(W$1,
((INDEX(Base_Dados!W:W,MATCH($B479,Base_Dados!$B:$B,0))-MIN(Base_Dados!W$5:W$98)) /
(IF(MAX(Base_Dados!W$5:W$98)-MIN(Base_Dados!W$5:W$98)=0,1,MAX(Base_Dados!W$5:W$98)-MIN(Base_Dados!W$5:W$98)))) * W$1)))</f>
        <v>2.4999433786104239</v>
      </c>
      <c r="X479" s="106">
        <f>IF(INDEX(Base_Dados!X:X,MATCH($B479,Base_Dados!$B:$B,0))=0,0,
MAX(0, MIN(X$1,
((INDEX(Base_Dados!X:X,MATCH($B479,Base_Dados!$B:$B,0))-MIN(Base_Dados!X$5:X$98)) /
(IF(MAX(Base_Dados!X$5:X$98)-MIN(Base_Dados!X$5:X$98)=0,1,MAX(Base_Dados!X$5:X$98)-MIN(Base_Dados!X$5:X$98)))) * X$1)))</f>
        <v>0.2923728813559322</v>
      </c>
      <c r="Y479" s="106">
        <f>IF(INDEX(Base_Dados!Y:Y,MATCH($B479,Base_Dados!$B:$B,0))=0,0,
MAX(0, MIN(Y$1,
((INDEX(Base_Dados!Y:Y,MATCH($B479,Base_Dados!$B:$B,0))-MIN(Base_Dados!Y$5:Y$98)) /
(IF(MAX(Base_Dados!Y$5:Y$98)-MIN(Base_Dados!Y$5:Y$98)=0,1,MAX(Base_Dados!Y$5:Y$98)-MIN(Base_Dados!Y$5:Y$98)))) * Y$1)))</f>
        <v>2.2058823529411763E-2</v>
      </c>
      <c r="Z479" s="106">
        <f>IF(INDEX(Base_Dados!Z:Z,MATCH($B479,Base_Dados!$B:$B,0))=0,0,
MAX(0, MIN(Z$1,
((INDEX(Base_Dados!Z:Z,MATCH($B479,Base_Dados!$B:$B,0))-MIN(Base_Dados!Z$5:Z$98)) /
(IF(MAX(Base_Dados!Z$5:Z$98)-MIN(Base_Dados!Z$5:Z$98)=0,1,MAX(Base_Dados!Z$5:Z$98)-MIN(Base_Dados!Z$5:Z$98)))) * Z$1)))</f>
        <v>0</v>
      </c>
      <c r="AA479" s="106">
        <f>IF(INDEX(Base_Dados!AA:AA,MATCH($B479,Base_Dados!$B:$B,0))=0,0,
MAX(0, MIN(AA$1,
((INDEX(Base_Dados!AA:AA,MATCH($B479,Base_Dados!$B:$B,0))-MIN(Base_Dados!AA$5:AA$98)) /
(IF(MAX(Base_Dados!AA$5:AA$98)-MIN(Base_Dados!AA$5:AA$98)=0,1,MAX(Base_Dados!AA$5:AA$98)-MIN(Base_Dados!AA$5:AA$98)))) * AA$1)))</f>
        <v>0.15734265734265734</v>
      </c>
      <c r="AB479" s="106">
        <f>IF(INDEX(Base_Dados!AB:AB,MATCH($B479,Base_Dados!$B:$B,0))=0,0,
MAX(0, MIN(AB$1,
((INDEX(Base_Dados!AB:AB,MATCH($B479,Base_Dados!$B:$B,0))-MIN(Base_Dados!AB$5:AB$98)) /
(IF(MAX(Base_Dados!AB$5:AB$98)-MIN(Base_Dados!AB$5:AB$98)=0,1,MAX(Base_Dados!AB$5:AB$98)-MIN(Base_Dados!AB$5:AB$98)))) * AB$1)))</f>
        <v>0.14134352322903351</v>
      </c>
      <c r="AC479" s="106">
        <f>IF(INDEX(Base_Dados!AC:AC,MATCH($B479,Base_Dados!$B:$B,0))=0,0,
MAX(0, MIN(AC$1,
((INDEX(Base_Dados!AC:AC,MATCH($B479,Base_Dados!$B:$B,0))-MIN(Base_Dados!AC$5:AC$98)) /
(IF(MAX(Base_Dados!AC$5:AC$98)-MIN(Base_Dados!AC$5:AC$98)=0,1,MAX(Base_Dados!AC$5:AC$98)-MIN(Base_Dados!AC$5:AC$98)))) * AC$1)))</f>
        <v>0.17315475043360956</v>
      </c>
      <c r="AD479" s="106">
        <f>IF(INDEX(Base_Dados!AD:AD,MATCH($B479,Base_Dados!$B:$B,0))=0,0,
MAX(0, MIN(AD$1,
((INDEX(Base_Dados!AD:AD,MATCH($B479,Base_Dados!$B:$B,0))-MIN(Base_Dados!AD$5:AD$98)) /
(IF(MAX(Base_Dados!AD$5:AD$98)-MIN(Base_Dados!AD$5:AD$98)=0,1,MAX(Base_Dados!AD$5:AD$98)-MIN(Base_Dados!AD$5:AD$98)))) * AD$1)))</f>
        <v>0.11448010649312232</v>
      </c>
      <c r="AE479" s="106">
        <f>IF(INDEX(Base_Dados!AE:AE,MATCH($B479,Base_Dados!$B:$B,0))=0,0,
MAX(0, MIN(AE$1,
((INDEX(Base_Dados!AE:AE,MATCH($B479,Base_Dados!$B:$B,0))-MIN(Base_Dados!AE$5:AE$98)) /
(IF(MAX(Base_Dados!AE$5:AE$98)-MIN(Base_Dados!AE$5:AE$98)=0,1,MAX(Base_Dados!AE$5:AE$98)-MIN(Base_Dados!AE$5:AE$98)))) * AE$1)))</f>
        <v>6.010355242341435E-2</v>
      </c>
      <c r="AF479" s="106">
        <f>IF(INDEX(Base_Dados!AF:AF,MATCH($B479,Base_Dados!$B:$B,0))=0,0,
MAX(0, MIN(AF$1,
((INDEX(Base_Dados!AF:AF,MATCH($B479,Base_Dados!$B:$B,0))-MIN(Base_Dados!AF$5:AF$98)) /
(IF(MAX(Base_Dados!AF$5:AF$98)-MIN(Base_Dados!AF$5:AF$98)=0,1,MAX(Base_Dados!AF$5:AF$98)-MIN(Base_Dados!AF$5:AF$98)))) * AF$1)))</f>
        <v>9.6446467153955773E-2</v>
      </c>
      <c r="AG479" s="106">
        <f>IF(INDEX(Base_Dados!AG:AG,MATCH($B479,Base_Dados!$B:$B,0))=0,0,
MAX(0, MIN(AG$1,
((INDEX(Base_Dados!AG:AG,MATCH($B479,Base_Dados!$B:$B,0))-MIN(Base_Dados!AG$5:AG$98)) /
(IF(MAX(Base_Dados!AG$5:AG$98)-MIN(Base_Dados!AG$5:AG$98)=0,1,MAX(Base_Dados!AG$5:AG$98)-MIN(Base_Dados!AG$5:AG$98)))) * AG$1)))</f>
        <v>0.28434521615502079</v>
      </c>
      <c r="AH479" s="106">
        <f>IF(INDEX(Base_Dados!AH:AH,MATCH($B479,Base_Dados!$B:$B,0))=0,0,
MAX(0, MIN(AH$1,
((INDEX(Base_Dados!AH:AH,MATCH($B479,Base_Dados!$B:$B,0))-MIN(Base_Dados!AH$5:AH$98)) /
(IF(MAX(Base_Dados!AH$5:AH$98)-MIN(Base_Dados!AH$5:AH$98)=0,1,MAX(Base_Dados!AH$5:AH$98)-MIN(Base_Dados!AH$5:AH$98)))) * AH$1)))</f>
        <v>1.2915712411612592</v>
      </c>
      <c r="AI479" s="106">
        <f>IF(INDEX(Base_Dados!AI:AI,MATCH($B479,Base_Dados!$B:$B,0))=0,0,
MAX(0, MIN(AI$1,
((INDEX(Base_Dados!AI:AI,MATCH($B479,Base_Dados!$B:$B,0))-MIN(Base_Dados!AI$5:AI$98)) /
(IF(MAX(Base_Dados!AI$5:AI$98)-MIN(Base_Dados!AI$5:AI$98)=0,1,MAX(Base_Dados!AI$5:AI$98)-MIN(Base_Dados!AI$5:AI$98)))) * AI$1)))</f>
        <v>0.35714285714285715</v>
      </c>
      <c r="AJ479" s="106">
        <f>IF(INDEX(Base_Dados!AJ:AJ,MATCH($B479,Base_Dados!$B:$B,0))=0,0,
MAX(0, MIN(AJ$1,
((INDEX(Base_Dados!AJ:AJ,MATCH($B479,Base_Dados!$B:$B,0))-MIN(Base_Dados!AJ$5:AJ$98)) /
(IF(MAX(Base_Dados!AJ$5:AJ$98)-MIN(Base_Dados!AJ$5:AJ$98)=0,1,MAX(Base_Dados!AJ$5:AJ$98)-MIN(Base_Dados!AJ$5:AJ$98)))) * AJ$1)))</f>
        <v>1.4404761904761902</v>
      </c>
      <c r="AK479" s="106">
        <f>IF(INDEX(Base_Dados!AK:AK,MATCH($B479,Base_Dados!$B:$B,0))=0,0,
MAX(0, MIN(AK$1,
((INDEX(Base_Dados!AK:AK,MATCH($B479,Base_Dados!$B:$B,0))-MIN(Base_Dados!AK$5:AK$98)) /
(IF(MAX(Base_Dados!AK$5:AK$98)-MIN(Base_Dados!AK$5:AK$98)=0,1,MAX(Base_Dados!AK$5:AK$98)-MIN(Base_Dados!AK$5:AK$98)))) * AK$1)))</f>
        <v>5.5747126436781612E-2</v>
      </c>
      <c r="AL479" s="106">
        <f>IF(INDEX(Base_Dados!AL:AL,MATCH($B479,Base_Dados!$B:$B,0))=0,0,
MAX(0, MIN(AL$1,
((INDEX(Base_Dados!AL:AL,MATCH($B479,Base_Dados!$B:$B,0))-MIN(Base_Dados!AL$5:AL$98)) /
(IF(MAX(Base_Dados!AL$5:AL$98)-MIN(Base_Dados!AL$5:AL$98)=0,1,MAX(Base_Dados!AL$5:AL$98)-MIN(Base_Dados!AL$5:AL$98)))) * AL$1)))</f>
        <v>0</v>
      </c>
      <c r="AM479" s="106">
        <f>IF(INDEX(Base_Dados!AM:AM,MATCH($B479,Base_Dados!$B:$B,0))=0,0,
MAX(0, MIN(AM$1,
((INDEX(Base_Dados!AM:AM,MATCH($B479,Base_Dados!$B:$B,0))-MIN(Base_Dados!AM$5:AM$98)) /
(IF(MAX(Base_Dados!AM$5:AM$98)-MIN(Base_Dados!AM$5:AM$98)=0,1,MAX(Base_Dados!AM$5:AM$98)-MIN(Base_Dados!AM$5:AM$98)))) * AM$1)))</f>
        <v>0.25064733298808906</v>
      </c>
      <c r="AN479" s="106">
        <f>IF(INDEX(Base_Dados!AN:AN,MATCH($B479,Base_Dados!$B:$B,0))=0,0,
MAX(0, MIN(AN$1,
((INDEX(Base_Dados!AN:AN,MATCH($B479,Base_Dados!$B:$B,0))-MIN(Base_Dados!AN$5:AN$98)) /
(IF(MAX(Base_Dados!AN$5:AN$98)-MIN(Base_Dados!AN$5:AN$98)=0,1,MAX(Base_Dados!AN$5:AN$98)-MIN(Base_Dados!AN$5:AN$98)))) * AN$1)))</f>
        <v>0.44913723916532905</v>
      </c>
      <c r="AO479" s="106">
        <f>IF(INDEX(Base_Dados!AO:AO,MATCH($B479,Base_Dados!$B:$B,0))=0,0,
MAX(0, MIN(AO$1,
((INDEX(Base_Dados!AO:AO,MATCH($B479,Base_Dados!$B:$B,0))-MIN(Base_Dados!AO$5:AO$98)) /
(IF(MAX(Base_Dados!AO$5:AO$98)-MIN(Base_Dados!AO$5:AO$98)=0,1,MAX(Base_Dados!AO$5:AO$98)-MIN(Base_Dados!AO$5:AO$98)))) * AO$1)))</f>
        <v>0</v>
      </c>
      <c r="AP479" s="106">
        <f>IF(INDEX(Base_Dados!AP:AP,MATCH($B479,Base_Dados!$B:$B,0))=0,0,
MAX(0, MIN(AP$1,
((INDEX(Base_Dados!AP:AP,MATCH($B479,Base_Dados!$B:$B,0))-MIN(Base_Dados!AP$5:AP$98)) /
(IF(MAX(Base_Dados!AP$5:AP$98)-MIN(Base_Dados!AP$5:AP$98)=0,1,MAX(Base_Dados!AP$5:AP$98)-MIN(Base_Dados!AP$5:AP$98)))) * AP$1)))</f>
        <v>9.6330275229357804E-2</v>
      </c>
      <c r="AQ479" s="106">
        <f>IF(INDEX(Base_Dados!AQ:AQ,MATCH($B479,Base_Dados!$B:$B,0))=0,0,
MAX(0, MIN(AQ$1,
((INDEX(Base_Dados!AQ:AQ,MATCH($B479,Base_Dados!$B:$B,0))-MIN(Base_Dados!AQ$5:AQ$98)) /
(IF(MAX(Base_Dados!AQ$5:AQ$98)-MIN(Base_Dados!AQ$5:AQ$98)=0,1,MAX(Base_Dados!AQ$5:AQ$98)-MIN(Base_Dados!AQ$5:AQ$98)))) * AQ$1)))</f>
        <v>0</v>
      </c>
      <c r="AR479" s="106">
        <f>IF(INDEX(Base_Dados!AR:AR,MATCH($B479,Base_Dados!$B:$B,0))=0,0,
MAX(0, MIN(AR$1,
((INDEX(Base_Dados!AR:AR,MATCH($B479,Base_Dados!$B:$B,0))-MIN(Base_Dados!AR$5:AR$98)) /
(IF(MAX(Base_Dados!AR$5:AR$98)-MIN(Base_Dados!AR$5:AR$98)=0,1,MAX(Base_Dados!AR$5:AR$98)-MIN(Base_Dados!AR$5:AR$98)))) * AR$1)))</f>
        <v>8.0645161290322578E-2</v>
      </c>
      <c r="AS479" s="106">
        <f>IF(INDEX(Base_Dados!AS:AS,MATCH($B479,Base_Dados!$B:$B,0))=0,0,
MAX(0, MIN(AS$1,
((INDEX(Base_Dados!AS:AS,MATCH($B479,Base_Dados!$B:$B,0))-MIN(Base_Dados!AS$5:AS$98)) /
(IF(MAX(Base_Dados!AS$5:AS$98)-MIN(Base_Dados!AS$5:AS$98)=0,1,MAX(Base_Dados!AS$5:AS$98)-MIN(Base_Dados!AS$5:AS$98)))) * AS$1)))</f>
        <v>0</v>
      </c>
      <c r="AT479" s="106">
        <f>IF(INDEX(Base_Dados!AT:AT,MATCH($B479,Base_Dados!$B:$B,0))=0,0,
MAX(0, MIN(AT$1,
((INDEX(Base_Dados!AT:AT,MATCH($B479,Base_Dados!$B:$B,0))-MIN(Base_Dados!AT$5:AT$98)) /
(IF(MAX(Base_Dados!AT$5:AT$98)-MIN(Base_Dados!AT$5:AT$98)=0,1,MAX(Base_Dados!AT$5:AT$98)-MIN(Base_Dados!AT$5:AT$98)))) * AT$1)))</f>
        <v>7.1428571428571426E-3</v>
      </c>
      <c r="AU479" s="106">
        <f>IF(INDEX(Base_Dados!AU:AU,MATCH($B479,Base_Dados!$B:$B,0))=0,0,
MAX(0, MIN(AU$1,
((INDEX(Base_Dados!AU:AU,MATCH($B479,Base_Dados!$B:$B,0))-MIN(Base_Dados!AU$5:AU$98)) /
(IF(MAX(Base_Dados!AU$5:AU$98)-MIN(Base_Dados!AU$5:AU$98)=0,1,MAX(Base_Dados!AU$5:AU$98)-MIN(Base_Dados!AU$5:AU$98)))) * AU$1)))</f>
        <v>0.12359550561797752</v>
      </c>
      <c r="AV479" s="106">
        <f>IF(INDEX(Base_Dados!AV:AV,MATCH($B479,Base_Dados!$B:$B,0))=0,0,
MAX(0, MIN(AV$1,
((INDEX(Base_Dados!AV:AV,MATCH($B479,Base_Dados!$B:$B,0))-MIN(Base_Dados!AV$5:AV$98)) /
(IF(MAX(Base_Dados!AV$5:AV$98)-MIN(Base_Dados!AV$5:AV$98)=0,1,MAX(Base_Dados!AV$5:AV$98)-MIN(Base_Dados!AV$5:AV$98)))) * AV$1)))</f>
        <v>0</v>
      </c>
      <c r="AW479" s="106">
        <f>IF(INDEX(Base_Dados!AW:AW,MATCH($B479,Base_Dados!$B:$B,0))=0,0,
MAX(0, MIN(AW$1,
((INDEX(Base_Dados!AW:AW,MATCH($B479,Base_Dados!$B:$B,0))-MIN(Base_Dados!AW$5:AW$98)) /
(IF(MAX(Base_Dados!AW$5:AW$98)-MIN(Base_Dados!AW$5:AW$98)=0,1,MAX(Base_Dados!AW$5:AW$98)-MIN(Base_Dados!AW$5:AW$98)))) * AW$1)))</f>
        <v>0.23529411764705882</v>
      </c>
      <c r="AX479" s="106">
        <f>IF(INDEX(Base_Dados!AX:AX,MATCH($B479,Base_Dados!$B:$B,0))=0,0,
MAX(0, MIN(AX$1,
((INDEX(Base_Dados!AX:AX,MATCH($B479,Base_Dados!$B:$B,0))-MIN(Base_Dados!AX$5:AX$98)) /
(IF(MAX(Base_Dados!AX$5:AX$98)-MIN(Base_Dados!AX$5:AX$98)=0,1,MAX(Base_Dados!AX$5:AX$98)-MIN(Base_Dados!AX$5:AX$98)))) * AX$1)))</f>
        <v>7.4087203119461181E-2</v>
      </c>
      <c r="AY479" s="106">
        <f>IF(INDEX(Base_Dados!AY:AY,MATCH($B479,Base_Dados!$B:$B,0))=0,0,
MAX(0, MIN(AY$1,
((INDEX(Base_Dados!AY:AY,MATCH($B479,Base_Dados!$B:$B,0))-MIN(Base_Dados!AY$5:AY$98)) /
(IF(MAX(Base_Dados!AY$5:AY$98)-MIN(Base_Dados!AY$5:AY$98)=0,1,MAX(Base_Dados!AY$5:AY$98)-MIN(Base_Dados!AY$5:AY$98)))) * AY$1)))</f>
        <v>6.0995713814704915E-2</v>
      </c>
      <c r="AZ479" s="106">
        <f>IF(INDEX(Base_Dados!AZ:AZ,MATCH($B479,Base_Dados!$B:$B,0))=0,0,
MAX(0, MIN(AZ$1,
((INDEX(Base_Dados!AZ:AZ,MATCH($B479,Base_Dados!$B:$B,0))-MIN(Base_Dados!AZ$5:AZ$98)) /
(IF(MAX(Base_Dados!AZ$5:AZ$98)-MIN(Base_Dados!AZ$5:AZ$98)=0,1,MAX(Base_Dados!AZ$5:AZ$98)-MIN(Base_Dados!AZ$5:AZ$98)))) * AZ$1)))</f>
        <v>0.37601626016260159</v>
      </c>
      <c r="BA479" s="106">
        <f>IF(INDEX(Base_Dados!BA:BA,MATCH($B479,Base_Dados!$B:$B,0))=0,0,
MAX(0, MIN(BA$1,
((INDEX(Base_Dados!BA:BA,MATCH($B479,Base_Dados!$B:$B,0))-MIN(Base_Dados!BA$5:BA$98)) /
(IF(MAX(Base_Dados!BA$5:BA$98)-MIN(Base_Dados!BA$5:BA$98)=0,1,MAX(Base_Dados!BA$5:BA$98)-MIN(Base_Dados!BA$5:BA$98)))) * BA$1)))</f>
        <v>6.6253691245365134E-2</v>
      </c>
      <c r="BB479" s="106">
        <f>IF(INDEX(Base_Dados!BB:BB,MATCH($B479,Base_Dados!$B:$B,0))=0,0,
MAX(0, MIN(BB$1,
((INDEX(Base_Dados!BB:BB,MATCH($B479,Base_Dados!$B:$B,0))-MIN(Base_Dados!BB$5:BB$98)) /
(IF(MAX(Base_Dados!BB$5:BB$98)-MIN(Base_Dados!BB$5:BB$98)=0,1,MAX(Base_Dados!BB$5:BB$98)-MIN(Base_Dados!BB$5:BB$98)))) * BB$1)))</f>
        <v>0.18286923814613326</v>
      </c>
      <c r="BC479" s="106">
        <f>IF(INDEX(Base_Dados!BC:BC,MATCH($B479,Base_Dados!$B:$B,0))=0,0,
MAX(0, MIN(BC$1,
((INDEX(Base_Dados!BC:BC,MATCH($B479,Base_Dados!$B:$B,0))-MIN(Base_Dados!BC$5:BC$98)) /
(IF(MAX(Base_Dados!BC$5:BC$98)-MIN(Base_Dados!BC$5:BC$98)=0,1,MAX(Base_Dados!BC$5:BC$98)-MIN(Base_Dados!BC$5:BC$98)))) * BC$1)))</f>
        <v>7.7026663075680041E-2</v>
      </c>
      <c r="BD479" s="106">
        <f>IF(INDEX(Base_Dados!BD:BD,MATCH($B479,Base_Dados!$B:$B,0))=0,0,
MAX(0, MIN(BD$1,
((INDEX(Base_Dados!BD:BD,MATCH($B479,Base_Dados!$B:$B,0))-MIN(Base_Dados!BD$5:BD$98)) /
(IF(MAX(Base_Dados!BD$5:BD$98)-MIN(Base_Dados!BD$5:BD$98)=0,1,MAX(Base_Dados!BD$5:BD$98)-MIN(Base_Dados!BD$5:BD$98)))) * BD$1)))</f>
        <v>3.6147081227061839E-2</v>
      </c>
      <c r="BE479" s="106">
        <f>IF(INDEX(Base_Dados!BE:BE,MATCH($B479,Base_Dados!$B:$B,0))=0,0,
MAX(0, MIN(BE$1,
((INDEX(Base_Dados!BE:BE,MATCH($B479,Base_Dados!$B:$B,0))-MIN(Base_Dados!BE$5:BE$98)) /
(IF(MAX(Base_Dados!BE$5:BE$98)-MIN(Base_Dados!BE$5:BE$98)=0,1,MAX(Base_Dados!BE$5:BE$98)-MIN(Base_Dados!BE$5:BE$98)))) * BE$1)))</f>
        <v>3.0105368790767688E-2</v>
      </c>
      <c r="BF479" s="106">
        <f>IF(INDEX(Base_Dados!BF:BF,MATCH($B479,Base_Dados!$B:$B,0))=0,0,
MAX(0, MIN(BF$1,
((INDEX(Base_Dados!BF:BF,MATCH($B479,Base_Dados!$B:$B,0))-MIN(Base_Dados!BF$5:BF$98)) /
(IF(MAX(Base_Dados!BF$5:BF$98)-MIN(Base_Dados!BF$5:BF$98)=0,1,MAX(Base_Dados!BF$5:BF$98)-MIN(Base_Dados!BF$5:BF$98)))) * BF$1)))</f>
        <v>7.9545454545454544E-2</v>
      </c>
      <c r="BG479" s="106">
        <f>IF(INDEX(Base_Dados!BG:BG,MATCH($B479,Base_Dados!$B:$B,0))=0,0,
MAX(0, MIN(BG$1,
((INDEX(Base_Dados!BG:BG,MATCH($B479,Base_Dados!$B:$B,0))-MIN(Base_Dados!BG$5:BG$98)) /
(IF(MAX(Base_Dados!BG$5:BG$98)-MIN(Base_Dados!BG$5:BG$98)=0,1,MAX(Base_Dados!BG$5:BG$98)-MIN(Base_Dados!BG$5:BG$98)))) * BG$1)))</f>
        <v>8.7792642140468221E-3</v>
      </c>
      <c r="BH479" s="106">
        <f>IF(INDEX(Base_Dados!BH:BH,MATCH($B479,Base_Dados!$B:$B,0))=0,0,
MAX(0, MIN(BH$1,
((INDEX(Base_Dados!BH:BH,MATCH($B479,Base_Dados!$B:$B,0))-MIN(Base_Dados!BH$5:BH$98)) /
(IF(MAX(Base_Dados!BH$5:BH$98)-MIN(Base_Dados!BH$5:BH$98)=0,1,MAX(Base_Dados!BH$5:BH$98)-MIN(Base_Dados!BH$5:BH$98)))) * BH$1)))</f>
        <v>5.4945054945054944E-2</v>
      </c>
      <c r="BI479" s="106">
        <f>IF(INDEX(Base_Dados!BI:BI,MATCH($B479,Base_Dados!$B:$B,0))=0,0,
MAX(0, MIN(BI$1,
((INDEX(Base_Dados!BI:BI,MATCH($B479,Base_Dados!$B:$B,0))-MIN(Base_Dados!BI$5:BI$98)) /
(IF(MAX(Base_Dados!BI$5:BI$98)-MIN(Base_Dados!BI$5:BI$98)=0,1,MAX(Base_Dados!BI$5:BI$98)-MIN(Base_Dados!BI$5:BI$98)))) * BI$1)))</f>
        <v>0.20436817472698907</v>
      </c>
      <c r="BJ479" s="106">
        <f>IF(INDEX(Base_Dados!BJ:BJ,MATCH($B479,Base_Dados!$B:$B,0))=0,0,
MAX(0, MIN(BJ$1,
((INDEX(Base_Dados!BJ:BJ,MATCH($B479,Base_Dados!$B:$B,0))-MIN(Base_Dados!BJ$5:BJ$98)) /
(IF(MAX(Base_Dados!BJ$5:BJ$98)-MIN(Base_Dados!BJ$5:BJ$98)=0,1,MAX(Base_Dados!BJ$5:BJ$98)-MIN(Base_Dados!BJ$5:BJ$98)))) * BJ$1)))</f>
        <v>9.4736842105263161E-2</v>
      </c>
      <c r="BK479" s="106">
        <f>IF(INDEX(Base_Dados!BK:BK,MATCH($B479,Base_Dados!$B:$B,0))=0,0,
MAX(0, MIN(BK$1,
((INDEX(Base_Dados!BK:BK,MATCH($B479,Base_Dados!$B:$B,0))-MIN(Base_Dados!BK$5:BK$98)) /
(IF(MAX(Base_Dados!BK$5:BK$98)-MIN(Base_Dados!BK$5:BK$98)=0,1,MAX(Base_Dados!BK$5:BK$98)-MIN(Base_Dados!BK$5:BK$98)))) * BK$1)))</f>
        <v>5.3571428571428568E-2</v>
      </c>
      <c r="BL479" s="106">
        <f>IF(INDEX(Base_Dados!BL:BL,MATCH($B479,Base_Dados!$B:$B,0))=0,0,
MAX(0, MIN(BL$1,
((INDEX(Base_Dados!BL:BL,MATCH($B479,Base_Dados!$B:$B,0))-MIN(Base_Dados!BL$5:BL$98)) /
(IF(MAX(Base_Dados!BL$5:BL$98)-MIN(Base_Dados!BL$5:BL$98)=0,1,MAX(Base_Dados!BL$5:BL$98)-MIN(Base_Dados!BL$5:BL$98)))) * BL$1)))</f>
        <v>0.12214983713355049</v>
      </c>
      <c r="BM479" s="106">
        <f>IF(INDEX(Base_Dados!BM:BM,MATCH($B479,Base_Dados!$B:$B,0))=0,0,
MAX(0, MIN(BM$1,
((INDEX(Base_Dados!BM:BM,MATCH($B479,Base_Dados!$B:$B,0))-MIN(Base_Dados!BM$5:BM$98)) /
(IF(MAX(Base_Dados!BM$5:BM$98)-MIN(Base_Dados!BM$5:BM$98)=0,1,MAX(Base_Dados!BM$5:BM$98)-MIN(Base_Dados!BM$5:BM$98)))) * BM$1)))</f>
        <v>1</v>
      </c>
      <c r="BN479" s="106">
        <f>IF(INDEX(Base_Dados!BN:BN,MATCH($B479,Base_Dados!$B:$B,0))=0,0,
MAX(0, MIN(BN$1,
((INDEX(Base_Dados!BN:BN,MATCH($B479,Base_Dados!$B:$B,0))-MIN(Base_Dados!BN$5:BN$98)) /
(IF(MAX(Base_Dados!BN$5:BN$98)-MIN(Base_Dados!BN$5:BN$98)=0,1,MAX(Base_Dados!BN$5:BN$98)-MIN(Base_Dados!BN$5:BN$98)))) * BN$1)))</f>
        <v>5.6221636909249882E-2</v>
      </c>
      <c r="BO479" s="106">
        <f>IF(INDEX(Base_Dados!BO:BO,MATCH($B479,Base_Dados!$B:$B,0))=0,0,
MAX(0, MIN(BO$1,
((INDEX(Base_Dados!BO:BO,MATCH($B479,Base_Dados!$B:$B,0))-MIN(Base_Dados!BO$5:BO$98)) /
(IF(MAX(Base_Dados!BO$5:BO$98)-MIN(Base_Dados!BO$5:BO$98)=0,1,MAX(Base_Dados!BO$5:BO$98)-MIN(Base_Dados!BO$5:BO$98)))) * BO$1)))</f>
        <v>2.5862068965517241E-2</v>
      </c>
      <c r="BP479" s="106">
        <f t="shared" si="28"/>
        <v>16.540699111547347</v>
      </c>
      <c r="BQ479" s="111">
        <f t="shared" si="29"/>
        <v>0.41975561668682315</v>
      </c>
      <c r="BR479" s="112">
        <f t="shared" si="30"/>
        <v>0.10524730320879988</v>
      </c>
      <c r="BS479" s="113">
        <f t="shared" si="31"/>
        <v>16.435451808338549</v>
      </c>
    </row>
    <row r="480" spans="1:71">
      <c r="A480" s="21">
        <v>43005</v>
      </c>
      <c r="B480" s="21" t="s">
        <v>573</v>
      </c>
      <c r="C480" s="21" t="s">
        <v>548</v>
      </c>
      <c r="D480" s="105">
        <f>IF(INDEX(Base_Dados!D:D,MATCH($B480,Base_Dados!$B:$B,0))=0,0,
MAX(0, MIN(D$1,
((INDEX(Base_Dados!D:D,MATCH($B480,Base_Dados!$B:$B,0))-MIN(Base_Dados!D$5:D$98)) /
(IF(MAX(Base_Dados!D$5:D$98)-MIN(Base_Dados!D$5:D$98)=0,1,MAX(Base_Dados!D$5:D$98)-MIN(Base_Dados!D$5:D$98)))) * D$1)))</f>
        <v>8.6952062996009397E-2</v>
      </c>
      <c r="E480" s="106">
        <f>IF(INDEX(Base_Dados!E:E,MATCH($B480,Base_Dados!$B:$B,0))=0,0,
MAX(0, MIN(E$1,
((INDEX(Base_Dados!E:E,MATCH($B480,Base_Dados!$B:$B,0))-MIN(Base_Dados!E$5:E$98)) /
(IF(MAX(Base_Dados!E$5:E$98)-MIN(Base_Dados!E$5:E$98)=0,1,MAX(Base_Dados!E$5:E$98)-MIN(Base_Dados!E$5:E$98)))) * E$1)))</f>
        <v>4.6059897677689678E-3</v>
      </c>
      <c r="F480" s="106">
        <f>IF(INDEX(Base_Dados!F:F,MATCH($B480,Base_Dados!$B:$B,0))=0,0,
MAX(0, MIN(F$1,
((INDEX(Base_Dados!F:F,MATCH($B480,Base_Dados!$B:$B,0))-MIN(Base_Dados!F$5:F$98)) /
(IF(MAX(Base_Dados!F$5:F$98)-MIN(Base_Dados!F$5:F$98)=0,1,MAX(Base_Dados!F$5:F$98)-MIN(Base_Dados!F$5:F$98)))) * F$1)))</f>
        <v>5.1102336916479321E-3</v>
      </c>
      <c r="G480" s="106">
        <f>IF(INDEX(Base_Dados!G:G,MATCH($B480,Base_Dados!$B:$B,0))=0,0,
MAX(0, MIN(G$1,
((INDEX(Base_Dados!G:G,MATCH($B480,Base_Dados!$B:$B,0))-MIN(Base_Dados!G$5:G$98)) /
(IF(MAX(Base_Dados!G$5:G$98)-MIN(Base_Dados!G$5:G$98)=0,1,MAX(Base_Dados!G$5:G$98)-MIN(Base_Dados!G$5:G$98)))) * G$1)))</f>
        <v>4.2855338421840883E-3</v>
      </c>
      <c r="H480" s="106">
        <f>IF(INDEX(Base_Dados!H:H,MATCH($B480,Base_Dados!$B:$B,0))=0,0,
MAX(0, MIN(H$1,
((INDEX(Base_Dados!H:H,MATCH($B480,Base_Dados!$B:$B,0))-MIN(Base_Dados!H$5:H$98)) /
(IF(MAX(Base_Dados!H$5:H$98)-MIN(Base_Dados!H$5:H$98)=0,1,MAX(Base_Dados!H$5:H$98)-MIN(Base_Dados!H$5:H$98)))) * H$1)))</f>
        <v>7.0574028936246334E-3</v>
      </c>
      <c r="I480" s="106">
        <f>IF(INDEX(Base_Dados!I:I,MATCH($B480,Base_Dados!$B:$B,0))=0,0,
MAX(0, MIN(I$1,
((INDEX(Base_Dados!I:I,MATCH($B480,Base_Dados!$B:$B,0))-MIN(Base_Dados!I$5:I$98)) /
(IF(MAX(Base_Dados!I$5:I$98)-MIN(Base_Dados!I$5:I$98)=0,1,MAX(Base_Dados!I$5:I$98)-MIN(Base_Dados!I$5:I$98)))) * I$1)))</f>
        <v>1.6707182703152024E-2</v>
      </c>
      <c r="J480" s="106">
        <f>IF(INDEX(Base_Dados!J:J,MATCH($B480,Base_Dados!$B:$B,0))=0,0,
MAX(0, MIN(J$1,
((INDEX(Base_Dados!J:J,MATCH($B480,Base_Dados!$B:$B,0))-MIN(Base_Dados!J$5:J$98)) /
(IF(MAX(Base_Dados!J$5:J$98)-MIN(Base_Dados!J$5:J$98)=0,1,MAX(Base_Dados!J$5:J$98)-MIN(Base_Dados!J$5:J$98)))) * J$1)))</f>
        <v>2.6104806352711205E-2</v>
      </c>
      <c r="K480" s="106">
        <f>IF(INDEX(Base_Dados!K:K,MATCH($B480,Base_Dados!$B:$B,0))=0,0,
MAX(0, MIN(K$1,
((INDEX(Base_Dados!K:K,MATCH($B480,Base_Dados!$B:$B,0))-MIN(Base_Dados!K$5:K$98)) /
(IF(MAX(Base_Dados!K$5:K$98)-MIN(Base_Dados!K$5:K$98)=0,1,MAX(Base_Dados!K$5:K$98)-MIN(Base_Dados!K$5:K$98)))) * K$1)))</f>
        <v>3.2340116279069769E-2</v>
      </c>
      <c r="L480" s="106">
        <f>IF(INDEX(Base_Dados!L:L,MATCH($B480,Base_Dados!$B:$B,0))=0,0,
MAX(0, MIN(L$1,
((INDEX(Base_Dados!L:L,MATCH($B480,Base_Dados!$B:$B,0))-MIN(Base_Dados!L$5:L$98)) /
(IF(MAX(Base_Dados!L$5:L$98)-MIN(Base_Dados!L$5:L$98)=0,1,MAX(Base_Dados!L$5:L$98)-MIN(Base_Dados!L$5:L$98)))) * L$1)))</f>
        <v>6.1131043384064596E-2</v>
      </c>
      <c r="M480" s="106">
        <f>IF(INDEX(Base_Dados!M:M,MATCH($B480,Base_Dados!$B:$B,0))=0,0,
MAX(0, MIN(M$1,
((INDEX(Base_Dados!M:M,MATCH($B480,Base_Dados!$B:$B,0))-MIN(Base_Dados!M$5:M$98)) /
(IF(MAX(Base_Dados!M$5:M$98)-MIN(Base_Dados!M$5:M$98)=0,1,MAX(Base_Dados!M$5:M$98)-MIN(Base_Dados!M$5:M$98)))) * M$1)))</f>
        <v>8.6530612244897956E-2</v>
      </c>
      <c r="N480" s="106">
        <f>IF(INDEX(Base_Dados!N:N,MATCH($B480,Base_Dados!$B:$B,0))=0,0,
MAX(0, MIN(N$1,
((INDEX(Base_Dados!N:N,MATCH($B480,Base_Dados!$B:$B,0))-MIN(Base_Dados!N$5:N$98)) /
(IF(MAX(Base_Dados!N$5:N$98)-MIN(Base_Dados!N$5:N$98)=0,1,MAX(Base_Dados!N$5:N$98)-MIN(Base_Dados!N$5:N$98)))) * N$1)))</f>
        <v>0.1144831339698766</v>
      </c>
      <c r="O480" s="106">
        <f>IF(INDEX(Base_Dados!O:O,MATCH($B480,Base_Dados!$B:$B,0))=0,0,
MAX(0, MIN(O$1,
((INDEX(Base_Dados!O:O,MATCH($B480,Base_Dados!$B:$B,0))-MIN(Base_Dados!O$5:O$98)) /
(IF(MAX(Base_Dados!O$5:O$98)-MIN(Base_Dados!O$5:O$98)=0,1,MAX(Base_Dados!O$5:O$98)-MIN(Base_Dados!O$5:O$98)))) * O$1)))</f>
        <v>0.13456714421093707</v>
      </c>
      <c r="P480" s="106">
        <f>IF(INDEX(Base_Dados!P:P,MATCH($B480,Base_Dados!$B:$B,0))=0,0,
MAX(0, MIN(P$1,
((INDEX(Base_Dados!P:P,MATCH($B480,Base_Dados!$B:$B,0))-MIN(Base_Dados!P$5:P$98)) /
(IF(MAX(Base_Dados!P$5:P$98)-MIN(Base_Dados!P$5:P$98)=0,1,MAX(Base_Dados!P$5:P$98)-MIN(Base_Dados!P$5:P$98)))) * P$1)))</f>
        <v>2.9624518211658391E-2</v>
      </c>
      <c r="Q480" s="106">
        <f>IF(INDEX(Base_Dados!Q:Q,MATCH($B480,Base_Dados!$B:$B,0))=0,0,
MAX(0, MIN(Q$1,
((INDEX(Base_Dados!Q:Q,MATCH($B480,Base_Dados!$B:$B,0))-MIN(Base_Dados!Q$5:Q$98)) /
(IF(MAX(Base_Dados!Q$5:Q$98)-MIN(Base_Dados!Q$5:Q$98)=0,1,MAX(Base_Dados!Q$5:Q$98)-MIN(Base_Dados!Q$5:Q$98)))) * Q$1)))</f>
        <v>1.829814122479069E-2</v>
      </c>
      <c r="R480" s="106">
        <f>IF(INDEX(Base_Dados!R:R,MATCH($B480,Base_Dados!$B:$B,0))=0,0,
MAX(0, MIN(R$1,
((INDEX(Base_Dados!R:R,MATCH($B480,Base_Dados!$B:$B,0))-MIN(Base_Dados!R$5:R$98)) /
(IF(MAX(Base_Dados!R$5:R$98)-MIN(Base_Dados!R$5:R$98)=0,1,MAX(Base_Dados!R$5:R$98)-MIN(Base_Dados!R$5:R$98)))) * R$1)))</f>
        <v>1.3042082304617871E-2</v>
      </c>
      <c r="S480" s="106">
        <f>IF(INDEX(Base_Dados!S:S,MATCH($B480,Base_Dados!$B:$B,0))=0,0,
MAX(0, MIN(S$1,
((INDEX(Base_Dados!S:S,MATCH($B480,Base_Dados!$B:$B,0))-MIN(Base_Dados!S$5:S$98)) /
(IF(MAX(Base_Dados!S$5:S$98)-MIN(Base_Dados!S$5:S$98)=0,1,MAX(Base_Dados!S$5:S$98)-MIN(Base_Dados!S$5:S$98)))) * S$1)))</f>
        <v>2.6787987718115781E-2</v>
      </c>
      <c r="T480" s="106">
        <f>IF(INDEX(Base_Dados!T:T,MATCH($B480,Base_Dados!$B:$B,0))=0,0,
MAX(0, MIN(T$1,
((INDEX(Base_Dados!T:T,MATCH($B480,Base_Dados!$B:$B,0))-MIN(Base_Dados!T$5:T$98)) /
(IF(MAX(Base_Dados!T$5:T$98)-MIN(Base_Dados!T$5:T$98)=0,1,MAX(Base_Dados!T$5:T$98)-MIN(Base_Dados!T$5:T$98)))) * T$1)))</f>
        <v>0.85827196268208883</v>
      </c>
      <c r="U480" s="106">
        <f>IF(INDEX(Base_Dados!U:U,MATCH($B480,Base_Dados!$B:$B,0))=0,0,
MAX(0, MIN(U$1,
((INDEX(Base_Dados!U:U,MATCH($B480,Base_Dados!$B:$B,0))-MIN(Base_Dados!U$5:U$98)) /
(IF(MAX(Base_Dados!U$5:U$98)-MIN(Base_Dados!U$5:U$98)=0,1,MAX(Base_Dados!U$5:U$98)-MIN(Base_Dados!U$5:U$98)))) * U$1)))</f>
        <v>0.92432997928554128</v>
      </c>
      <c r="V480" s="106">
        <f>IF(INDEX(Base_Dados!V:V,MATCH($B480,Base_Dados!$B:$B,0))=0,0,
MAX(0, MIN(V$1,
((INDEX(Base_Dados!V:V,MATCH($B480,Base_Dados!$B:$B,0))-MIN(Base_Dados!V$5:V$98)) /
(IF(MAX(Base_Dados!V$5:V$98)-MIN(Base_Dados!V$5:V$98)=0,1,MAX(Base_Dados!V$5:V$98)-MIN(Base_Dados!V$5:V$98)))) * V$1)))</f>
        <v>2.138440489174296E-2</v>
      </c>
      <c r="W480" s="106">
        <f>IF(INDEX(Base_Dados!W:W,MATCH($B480,Base_Dados!$B:$B,0))=0,0,
MAX(0, MIN(W$1,
((INDEX(Base_Dados!W:W,MATCH($B480,Base_Dados!$B:$B,0))-MIN(Base_Dados!W$5:W$98)) /
(IF(MAX(Base_Dados!W$5:W$98)-MIN(Base_Dados!W$5:W$98)=0,1,MAX(Base_Dados!W$5:W$98)-MIN(Base_Dados!W$5:W$98)))) * W$1)))</f>
        <v>2.5048847845261073</v>
      </c>
      <c r="X480" s="106">
        <f>IF(INDEX(Base_Dados!X:X,MATCH($B480,Base_Dados!$B:$B,0))=0,0,
MAX(0, MIN(X$1,
((INDEX(Base_Dados!X:X,MATCH($B480,Base_Dados!$B:$B,0))-MIN(Base_Dados!X$5:X$98)) /
(IF(MAX(Base_Dados!X$5:X$98)-MIN(Base_Dados!X$5:X$98)=0,1,MAX(Base_Dados!X$5:X$98)-MIN(Base_Dados!X$5:X$98)))) * X$1)))</f>
        <v>0</v>
      </c>
      <c r="Y480" s="106">
        <f>IF(INDEX(Base_Dados!Y:Y,MATCH($B480,Base_Dados!$B:$B,0))=0,0,
MAX(0, MIN(Y$1,
((INDEX(Base_Dados!Y:Y,MATCH($B480,Base_Dados!$B:$B,0))-MIN(Base_Dados!Y$5:Y$98)) /
(IF(MAX(Base_Dados!Y$5:Y$98)-MIN(Base_Dados!Y$5:Y$98)=0,1,MAX(Base_Dados!Y$5:Y$98)-MIN(Base_Dados!Y$5:Y$98)))) * Y$1)))</f>
        <v>0</v>
      </c>
      <c r="Z480" s="106">
        <f>IF(INDEX(Base_Dados!Z:Z,MATCH($B480,Base_Dados!$B:$B,0))=0,0,
MAX(0, MIN(Z$1,
((INDEX(Base_Dados!Z:Z,MATCH($B480,Base_Dados!$B:$B,0))-MIN(Base_Dados!Z$5:Z$98)) /
(IF(MAX(Base_Dados!Z$5:Z$98)-MIN(Base_Dados!Z$5:Z$98)=0,1,MAX(Base_Dados!Z$5:Z$98)-MIN(Base_Dados!Z$5:Z$98)))) * Z$1)))</f>
        <v>0</v>
      </c>
      <c r="AA480" s="106">
        <f>IF(INDEX(Base_Dados!AA:AA,MATCH($B480,Base_Dados!$B:$B,0))=0,0,
MAX(0, MIN(AA$1,
((INDEX(Base_Dados!AA:AA,MATCH($B480,Base_Dados!$B:$B,0))-MIN(Base_Dados!AA$5:AA$98)) /
(IF(MAX(Base_Dados!AA$5:AA$98)-MIN(Base_Dados!AA$5:AA$98)=0,1,MAX(Base_Dados!AA$5:AA$98)-MIN(Base_Dados!AA$5:AA$98)))) * AA$1)))</f>
        <v>0</v>
      </c>
      <c r="AB480" s="106">
        <f>IF(INDEX(Base_Dados!AB:AB,MATCH($B480,Base_Dados!$B:$B,0))=0,0,
MAX(0, MIN(AB$1,
((INDEX(Base_Dados!AB:AB,MATCH($B480,Base_Dados!$B:$B,0))-MIN(Base_Dados!AB$5:AB$98)) /
(IF(MAX(Base_Dados!AB$5:AB$98)-MIN(Base_Dados!AB$5:AB$98)=0,1,MAX(Base_Dados!AB$5:AB$98)-MIN(Base_Dados!AB$5:AB$98)))) * AB$1)))</f>
        <v>6.7733529032934447E-2</v>
      </c>
      <c r="AC480" s="106">
        <f>IF(INDEX(Base_Dados!AC:AC,MATCH($B480,Base_Dados!$B:$B,0))=0,0,
MAX(0, MIN(AC$1,
((INDEX(Base_Dados!AC:AC,MATCH($B480,Base_Dados!$B:$B,0))-MIN(Base_Dados!AC$5:AC$98)) /
(IF(MAX(Base_Dados!AC$5:AC$98)-MIN(Base_Dados!AC$5:AC$98)=0,1,MAX(Base_Dados!AC$5:AC$98)-MIN(Base_Dados!AC$5:AC$98)))) * AC$1)))</f>
        <v>2.1192667180574293E-2</v>
      </c>
      <c r="AD480" s="106">
        <f>IF(INDEX(Base_Dados!AD:AD,MATCH($B480,Base_Dados!$B:$B,0))=0,0,
MAX(0, MIN(AD$1,
((INDEX(Base_Dados!AD:AD,MATCH($B480,Base_Dados!$B:$B,0))-MIN(Base_Dados!AD$5:AD$98)) /
(IF(MAX(Base_Dados!AD$5:AD$98)-MIN(Base_Dados!AD$5:AD$98)=0,1,MAX(Base_Dados!AD$5:AD$98)-MIN(Base_Dados!AD$5:AD$98)))) * AD$1)))</f>
        <v>1.1758615589409851E-2</v>
      </c>
      <c r="AE480" s="106">
        <f>IF(INDEX(Base_Dados!AE:AE,MATCH($B480,Base_Dados!$B:$B,0))=0,0,
MAX(0, MIN(AE$1,
((INDEX(Base_Dados!AE:AE,MATCH($B480,Base_Dados!$B:$B,0))-MIN(Base_Dados!AE$5:AE$98)) /
(IF(MAX(Base_Dados!AE$5:AE$98)-MIN(Base_Dados!AE$5:AE$98)=0,1,MAX(Base_Dados!AE$5:AE$98)-MIN(Base_Dados!AE$5:AE$98)))) * AE$1)))</f>
        <v>7.7232849129871993E-3</v>
      </c>
      <c r="AF480" s="106">
        <f>IF(INDEX(Base_Dados!AF:AF,MATCH($B480,Base_Dados!$B:$B,0))=0,0,
MAX(0, MIN(AF$1,
((INDEX(Base_Dados!AF:AF,MATCH($B480,Base_Dados!$B:$B,0))-MIN(Base_Dados!AF$5:AF$98)) /
(IF(MAX(Base_Dados!AF$5:AF$98)-MIN(Base_Dados!AF$5:AF$98)=0,1,MAX(Base_Dados!AF$5:AF$98)-MIN(Base_Dados!AF$5:AF$98)))) * AF$1)))</f>
        <v>1.333149450650485E-2</v>
      </c>
      <c r="AG480" s="106">
        <f>IF(INDEX(Base_Dados!AG:AG,MATCH($B480,Base_Dados!$B:$B,0))=0,0,
MAX(0, MIN(AG$1,
((INDEX(Base_Dados!AG:AG,MATCH($B480,Base_Dados!$B:$B,0))-MIN(Base_Dados!AG$5:AG$98)) /
(IF(MAX(Base_Dados!AG$5:AG$98)-MIN(Base_Dados!AG$5:AG$98)=0,1,MAX(Base_Dados!AG$5:AG$98)-MIN(Base_Dados!AG$5:AG$98)))) * AG$1)))</f>
        <v>1.829814122479069E-2</v>
      </c>
      <c r="AH480" s="106">
        <f>IF(INDEX(Base_Dados!AH:AH,MATCH($B480,Base_Dados!$B:$B,0))=0,0,
MAX(0, MIN(AH$1,
((INDEX(Base_Dados!AH:AH,MATCH($B480,Base_Dados!$B:$B,0))-MIN(Base_Dados!AH$5:AH$98)) /
(IF(MAX(Base_Dados!AH$5:AH$98)-MIN(Base_Dados!AH$5:AH$98)=0,1,MAX(Base_Dados!AH$5:AH$98)-MIN(Base_Dados!AH$5:AH$98)))) * AH$1)))</f>
        <v>1.1475082903975387</v>
      </c>
      <c r="AI480" s="106">
        <f>IF(INDEX(Base_Dados!AI:AI,MATCH($B480,Base_Dados!$B:$B,0))=0,0,
MAX(0, MIN(AI$1,
((INDEX(Base_Dados!AI:AI,MATCH($B480,Base_Dados!$B:$B,0))-MIN(Base_Dados!AI$5:AI$98)) /
(IF(MAX(Base_Dados!AI$5:AI$98)-MIN(Base_Dados!AI$5:AI$98)=0,1,MAX(Base_Dados!AI$5:AI$98)-MIN(Base_Dados!AI$5:AI$98)))) * AI$1)))</f>
        <v>0.14285714285714285</v>
      </c>
      <c r="AJ480" s="106">
        <f>IF(INDEX(Base_Dados!AJ:AJ,MATCH($B480,Base_Dados!$B:$B,0))=0,0,
MAX(0, MIN(AJ$1,
((INDEX(Base_Dados!AJ:AJ,MATCH($B480,Base_Dados!$B:$B,0))-MIN(Base_Dados!AJ$5:AJ$98)) /
(IF(MAX(Base_Dados!AJ$5:AJ$98)-MIN(Base_Dados!AJ$5:AJ$98)=0,1,MAX(Base_Dados!AJ$5:AJ$98)-MIN(Base_Dados!AJ$5:AJ$98)))) * AJ$1)))</f>
        <v>0.68452380952380953</v>
      </c>
      <c r="AK480" s="106">
        <f>IF(INDEX(Base_Dados!AK:AK,MATCH($B480,Base_Dados!$B:$B,0))=0,0,
MAX(0, MIN(AK$1,
((INDEX(Base_Dados!AK:AK,MATCH($B480,Base_Dados!$B:$B,0))-MIN(Base_Dados!AK$5:AK$98)) /
(IF(MAX(Base_Dados!AK$5:AK$98)-MIN(Base_Dados!AK$5:AK$98)=0,1,MAX(Base_Dados!AK$5:AK$98)-MIN(Base_Dados!AK$5:AK$98)))) * AK$1)))</f>
        <v>5.7471264367816091E-3</v>
      </c>
      <c r="AL480" s="106">
        <f>IF(INDEX(Base_Dados!AL:AL,MATCH($B480,Base_Dados!$B:$B,0))=0,0,
MAX(0, MIN(AL$1,
((INDEX(Base_Dados!AL:AL,MATCH($B480,Base_Dados!$B:$B,0))-MIN(Base_Dados!AL$5:AL$98)) /
(IF(MAX(Base_Dados!AL$5:AL$98)-MIN(Base_Dados!AL$5:AL$98)=0,1,MAX(Base_Dados!AL$5:AL$98)-MIN(Base_Dados!AL$5:AL$98)))) * AL$1)))</f>
        <v>0</v>
      </c>
      <c r="AM480" s="106">
        <f>IF(INDEX(Base_Dados!AM:AM,MATCH($B480,Base_Dados!$B:$B,0))=0,0,
MAX(0, MIN(AM$1,
((INDEX(Base_Dados!AM:AM,MATCH($B480,Base_Dados!$B:$B,0))-MIN(Base_Dados!AM$5:AM$98)) /
(IF(MAX(Base_Dados!AM$5:AM$98)-MIN(Base_Dados!AM$5:AM$98)=0,1,MAX(Base_Dados!AM$5:AM$98)-MIN(Base_Dados!AM$5:AM$98)))) * AM$1)))</f>
        <v>4.7643707923355774E-2</v>
      </c>
      <c r="AN480" s="106">
        <f>IF(INDEX(Base_Dados!AN:AN,MATCH($B480,Base_Dados!$B:$B,0))=0,0,
MAX(0, MIN(AN$1,
((INDEX(Base_Dados!AN:AN,MATCH($B480,Base_Dados!$B:$B,0))-MIN(Base_Dados!AN$5:AN$98)) /
(IF(MAX(Base_Dados!AN$5:AN$98)-MIN(Base_Dados!AN$5:AN$98)=0,1,MAX(Base_Dados!AN$5:AN$98)-MIN(Base_Dados!AN$5:AN$98)))) * AN$1)))</f>
        <v>0.28272425249169431</v>
      </c>
      <c r="AO480" s="106">
        <f>IF(INDEX(Base_Dados!AO:AO,MATCH($B480,Base_Dados!$B:$B,0))=0,0,
MAX(0, MIN(AO$1,
((INDEX(Base_Dados!AO:AO,MATCH($B480,Base_Dados!$B:$B,0))-MIN(Base_Dados!AO$5:AO$98)) /
(IF(MAX(Base_Dados!AO$5:AO$98)-MIN(Base_Dados!AO$5:AO$98)=0,1,MAX(Base_Dados!AO$5:AO$98)-MIN(Base_Dados!AO$5:AO$98)))) * AO$1)))</f>
        <v>0</v>
      </c>
      <c r="AP480" s="106">
        <f>IF(INDEX(Base_Dados!AP:AP,MATCH($B480,Base_Dados!$B:$B,0))=0,0,
MAX(0, MIN(AP$1,
((INDEX(Base_Dados!AP:AP,MATCH($B480,Base_Dados!$B:$B,0))-MIN(Base_Dados!AP$5:AP$98)) /
(IF(MAX(Base_Dados!AP$5:AP$98)-MIN(Base_Dados!AP$5:AP$98)=0,1,MAX(Base_Dados!AP$5:AP$98)-MIN(Base_Dados!AP$5:AP$98)))) * AP$1)))</f>
        <v>1.1467889908256881E-2</v>
      </c>
      <c r="AQ480" s="106">
        <f>IF(INDEX(Base_Dados!AQ:AQ,MATCH($B480,Base_Dados!$B:$B,0))=0,0,
MAX(0, MIN(AQ$1,
((INDEX(Base_Dados!AQ:AQ,MATCH($B480,Base_Dados!$B:$B,0))-MIN(Base_Dados!AQ$5:AQ$98)) /
(IF(MAX(Base_Dados!AQ$5:AQ$98)-MIN(Base_Dados!AQ$5:AQ$98)=0,1,MAX(Base_Dados!AQ$5:AQ$98)-MIN(Base_Dados!AQ$5:AQ$98)))) * AQ$1)))</f>
        <v>0</v>
      </c>
      <c r="AR480" s="106">
        <f>IF(INDEX(Base_Dados!AR:AR,MATCH($B480,Base_Dados!$B:$B,0))=0,0,
MAX(0, MIN(AR$1,
((INDEX(Base_Dados!AR:AR,MATCH($B480,Base_Dados!$B:$B,0))-MIN(Base_Dados!AR$5:AR$98)) /
(IF(MAX(Base_Dados!AR$5:AR$98)-MIN(Base_Dados!AR$5:AR$98)=0,1,MAX(Base_Dados!AR$5:AR$98)-MIN(Base_Dados!AR$5:AR$98)))) * AR$1)))</f>
        <v>0</v>
      </c>
      <c r="AS480" s="106">
        <f>IF(INDEX(Base_Dados!AS:AS,MATCH($B480,Base_Dados!$B:$B,0))=0,0,
MAX(0, MIN(AS$1,
((INDEX(Base_Dados!AS:AS,MATCH($B480,Base_Dados!$B:$B,0))-MIN(Base_Dados!AS$5:AS$98)) /
(IF(MAX(Base_Dados!AS$5:AS$98)-MIN(Base_Dados!AS$5:AS$98)=0,1,MAX(Base_Dados!AS$5:AS$98)-MIN(Base_Dados!AS$5:AS$98)))) * AS$1)))</f>
        <v>0</v>
      </c>
      <c r="AT480" s="106">
        <f>IF(INDEX(Base_Dados!AT:AT,MATCH($B480,Base_Dados!$B:$B,0))=0,0,
MAX(0, MIN(AT$1,
((INDEX(Base_Dados!AT:AT,MATCH($B480,Base_Dados!$B:$B,0))-MIN(Base_Dados!AT$5:AT$98)) /
(IF(MAX(Base_Dados!AT$5:AT$98)-MIN(Base_Dados!AT$5:AT$98)=0,1,MAX(Base_Dados!AT$5:AT$98)-MIN(Base_Dados!AT$5:AT$98)))) * AT$1)))</f>
        <v>0</v>
      </c>
      <c r="AU480" s="106">
        <f>IF(INDEX(Base_Dados!AU:AU,MATCH($B480,Base_Dados!$B:$B,0))=0,0,
MAX(0, MIN(AU$1,
((INDEX(Base_Dados!AU:AU,MATCH($B480,Base_Dados!$B:$B,0))-MIN(Base_Dados!AU$5:AU$98)) /
(IF(MAX(Base_Dados!AU$5:AU$98)-MIN(Base_Dados!AU$5:AU$98)=0,1,MAX(Base_Dados!AU$5:AU$98)-MIN(Base_Dados!AU$5:AU$98)))) * AU$1)))</f>
        <v>3.2771535580524341E-2</v>
      </c>
      <c r="AV480" s="106">
        <f>IF(INDEX(Base_Dados!AV:AV,MATCH($B480,Base_Dados!$B:$B,0))=0,0,
MAX(0, MIN(AV$1,
((INDEX(Base_Dados!AV:AV,MATCH($B480,Base_Dados!$B:$B,0))-MIN(Base_Dados!AV$5:AV$98)) /
(IF(MAX(Base_Dados!AV$5:AV$98)-MIN(Base_Dados!AV$5:AV$98)=0,1,MAX(Base_Dados!AV$5:AV$98)-MIN(Base_Dados!AV$5:AV$98)))) * AV$1)))</f>
        <v>0</v>
      </c>
      <c r="AW480" s="106">
        <f>IF(INDEX(Base_Dados!AW:AW,MATCH($B480,Base_Dados!$B:$B,0))=0,0,
MAX(0, MIN(AW$1,
((INDEX(Base_Dados!AW:AW,MATCH($B480,Base_Dados!$B:$B,0))-MIN(Base_Dados!AW$5:AW$98)) /
(IF(MAX(Base_Dados!AW$5:AW$98)-MIN(Base_Dados!AW$5:AW$98)=0,1,MAX(Base_Dados!AW$5:AW$98)-MIN(Base_Dados!AW$5:AW$98)))) * AW$1)))</f>
        <v>0</v>
      </c>
      <c r="AX480" s="106">
        <f>IF(INDEX(Base_Dados!AX:AX,MATCH($B480,Base_Dados!$B:$B,0))=0,0,
MAX(0, MIN(AX$1,
((INDEX(Base_Dados!AX:AX,MATCH($B480,Base_Dados!$B:$B,0))-MIN(Base_Dados!AX$5:AX$98)) /
(IF(MAX(Base_Dados!AX$5:AX$98)-MIN(Base_Dados!AX$5:AX$98)=0,1,MAX(Base_Dados!AX$5:AX$98)-MIN(Base_Dados!AX$5:AX$98)))) * AX$1)))</f>
        <v>0.22375832053251407</v>
      </c>
      <c r="AY480" s="106">
        <f>IF(INDEX(Base_Dados!AY:AY,MATCH($B480,Base_Dados!$B:$B,0))=0,0,
MAX(0, MIN(AY$1,
((INDEX(Base_Dados!AY:AY,MATCH($B480,Base_Dados!$B:$B,0))-MIN(Base_Dados!AY$5:AY$98)) /
(IF(MAX(Base_Dados!AY$5:AY$98)-MIN(Base_Dados!AY$5:AY$98)=0,1,MAX(Base_Dados!AY$5:AY$98)-MIN(Base_Dados!AY$5:AY$98)))) * AY$1)))</f>
        <v>1.0880316518298714E-2</v>
      </c>
      <c r="AZ480" s="106">
        <f>IF(INDEX(Base_Dados!AZ:AZ,MATCH($B480,Base_Dados!$B:$B,0))=0,0,
MAX(0, MIN(AZ$1,
((INDEX(Base_Dados!AZ:AZ,MATCH($B480,Base_Dados!$B:$B,0))-MIN(Base_Dados!AZ$5:AZ$98)) /
(IF(MAX(Base_Dados!AZ$5:AZ$98)-MIN(Base_Dados!AZ$5:AZ$98)=0,1,MAX(Base_Dados!AZ$5:AZ$98)-MIN(Base_Dados!AZ$5:AZ$98)))) * AZ$1)))</f>
        <v>0.5</v>
      </c>
      <c r="BA480" s="106">
        <f>IF(INDEX(Base_Dados!BA:BA,MATCH($B480,Base_Dados!$B:$B,0))=0,0,
MAX(0, MIN(BA$1,
((INDEX(Base_Dados!BA:BA,MATCH($B480,Base_Dados!$B:$B,0))-MIN(Base_Dados!BA$5:BA$98)) /
(IF(MAX(Base_Dados!BA$5:BA$98)-MIN(Base_Dados!BA$5:BA$98)=0,1,MAX(Base_Dados!BA$5:BA$98)-MIN(Base_Dados!BA$5:BA$98)))) * BA$1)))</f>
        <v>1.0257776593618864E-2</v>
      </c>
      <c r="BB480" s="106">
        <f>IF(INDEX(Base_Dados!BB:BB,MATCH($B480,Base_Dados!$B:$B,0))=0,0,
MAX(0, MIN(BB$1,
((INDEX(Base_Dados!BB:BB,MATCH($B480,Base_Dados!$B:$B,0))-MIN(Base_Dados!BB$5:BB$98)) /
(IF(MAX(Base_Dados!BB$5:BB$98)-MIN(Base_Dados!BB$5:BB$98)=0,1,MAX(Base_Dados!BB$5:BB$98)-MIN(Base_Dados!BB$5:BB$98)))) * BB$1)))</f>
        <v>0</v>
      </c>
      <c r="BC480" s="106">
        <f>IF(INDEX(Base_Dados!BC:BC,MATCH($B480,Base_Dados!$B:$B,0))=0,0,
MAX(0, MIN(BC$1,
((INDEX(Base_Dados!BC:BC,MATCH($B480,Base_Dados!$B:$B,0))-MIN(Base_Dados!BC$5:BC$98)) /
(IF(MAX(Base_Dados!BC$5:BC$98)-MIN(Base_Dados!BC$5:BC$98)=0,1,MAX(Base_Dados!BC$5:BC$98)-MIN(Base_Dados!BC$5:BC$98)))) * BC$1)))</f>
        <v>4.8478319418260168E-3</v>
      </c>
      <c r="BD480" s="106">
        <f>IF(INDEX(Base_Dados!BD:BD,MATCH($B480,Base_Dados!$B:$B,0))=0,0,
MAX(0, MIN(BD$1,
((INDEX(Base_Dados!BD:BD,MATCH($B480,Base_Dados!$B:$B,0))-MIN(Base_Dados!BD$5:BD$98)) /
(IF(MAX(Base_Dados!BD$5:BD$98)-MIN(Base_Dados!BD$5:BD$98)=0,1,MAX(Base_Dados!BD$5:BD$98)-MIN(Base_Dados!BD$5:BD$98)))) * BD$1)))</f>
        <v>8.4481684093899306E-3</v>
      </c>
      <c r="BE480" s="106">
        <f>IF(INDEX(Base_Dados!BE:BE,MATCH($B480,Base_Dados!$B:$B,0))=0,0,
MAX(0, MIN(BE$1,
((INDEX(Base_Dados!BE:BE,MATCH($B480,Base_Dados!$B:$B,0))-MIN(Base_Dados!BE$5:BE$98)) /
(IF(MAX(Base_Dados!BE$5:BE$98)-MIN(Base_Dados!BE$5:BE$98)=0,1,MAX(Base_Dados!BE$5:BE$98)-MIN(Base_Dados!BE$5:BE$98)))) * BE$1)))</f>
        <v>3.5122930255895636E-3</v>
      </c>
      <c r="BF480" s="106">
        <f>IF(INDEX(Base_Dados!BF:BF,MATCH($B480,Base_Dados!$B:$B,0))=0,0,
MAX(0, MIN(BF$1,
((INDEX(Base_Dados!BF:BF,MATCH($B480,Base_Dados!$B:$B,0))-MIN(Base_Dados!BF$5:BF$98)) /
(IF(MAX(Base_Dados!BF$5:BF$98)-MIN(Base_Dados!BF$5:BF$98)=0,1,MAX(Base_Dados!BF$5:BF$98)-MIN(Base_Dados!BF$5:BF$98)))) * BF$1)))</f>
        <v>0</v>
      </c>
      <c r="BG480" s="106">
        <f>IF(INDEX(Base_Dados!BG:BG,MATCH($B480,Base_Dados!$B:$B,0))=0,0,
MAX(0, MIN(BG$1,
((INDEX(Base_Dados!BG:BG,MATCH($B480,Base_Dados!$B:$B,0))-MIN(Base_Dados!BG$5:BG$98)) /
(IF(MAX(Base_Dados!BG$5:BG$98)-MIN(Base_Dados!BG$5:BG$98)=0,1,MAX(Base_Dados!BG$5:BG$98)-MIN(Base_Dados!BG$5:BG$98)))) * BG$1)))</f>
        <v>0</v>
      </c>
      <c r="BH480" s="106">
        <f>IF(INDEX(Base_Dados!BH:BH,MATCH($B480,Base_Dados!$B:$B,0))=0,0,
MAX(0, MIN(BH$1,
((INDEX(Base_Dados!BH:BH,MATCH($B480,Base_Dados!$B:$B,0))-MIN(Base_Dados!BH$5:BH$98)) /
(IF(MAX(Base_Dados!BH$5:BH$98)-MIN(Base_Dados!BH$5:BH$98)=0,1,MAX(Base_Dados!BH$5:BH$98)-MIN(Base_Dados!BH$5:BH$98)))) * BH$1)))</f>
        <v>3.2967032967032968E-2</v>
      </c>
      <c r="BI480" s="106">
        <f>IF(INDEX(Base_Dados!BI:BI,MATCH($B480,Base_Dados!$B:$B,0))=0,0,
MAX(0, MIN(BI$1,
((INDEX(Base_Dados!BI:BI,MATCH($B480,Base_Dados!$B:$B,0))-MIN(Base_Dados!BI$5:BI$98)) /
(IF(MAX(Base_Dados!BI$5:BI$98)-MIN(Base_Dados!BI$5:BI$98)=0,1,MAX(Base_Dados!BI$5:BI$98)-MIN(Base_Dados!BI$5:BI$98)))) * BI$1)))</f>
        <v>3.2761310452418098E-2</v>
      </c>
      <c r="BJ480" s="106">
        <f>IF(INDEX(Base_Dados!BJ:BJ,MATCH($B480,Base_Dados!$B:$B,0))=0,0,
MAX(0, MIN(BJ$1,
((INDEX(Base_Dados!BJ:BJ,MATCH($B480,Base_Dados!$B:$B,0))-MIN(Base_Dados!BJ$5:BJ$98)) /
(IF(MAX(Base_Dados!BJ$5:BJ$98)-MIN(Base_Dados!BJ$5:BJ$98)=0,1,MAX(Base_Dados!BJ$5:BJ$98)-MIN(Base_Dados!BJ$5:BJ$98)))) * BJ$1)))</f>
        <v>4.2105263157894736E-2</v>
      </c>
      <c r="BK480" s="106">
        <f>IF(INDEX(Base_Dados!BK:BK,MATCH($B480,Base_Dados!$B:$B,0))=0,0,
MAX(0, MIN(BK$1,
((INDEX(Base_Dados!BK:BK,MATCH($B480,Base_Dados!$B:$B,0))-MIN(Base_Dados!BK$5:BK$98)) /
(IF(MAX(Base_Dados!BK$5:BK$98)-MIN(Base_Dados!BK$5:BK$98)=0,1,MAX(Base_Dados!BK$5:BK$98)-MIN(Base_Dados!BK$5:BK$98)))) * BK$1)))</f>
        <v>0</v>
      </c>
      <c r="BL480" s="106">
        <f>IF(INDEX(Base_Dados!BL:BL,MATCH($B480,Base_Dados!$B:$B,0))=0,0,
MAX(0, MIN(BL$1,
((INDEX(Base_Dados!BL:BL,MATCH($B480,Base_Dados!$B:$B,0))-MIN(Base_Dados!BL$5:BL$98)) /
(IF(MAX(Base_Dados!BL$5:BL$98)-MIN(Base_Dados!BL$5:BL$98)=0,1,MAX(Base_Dados!BL$5:BL$98)-MIN(Base_Dados!BL$5:BL$98)))) * BL$1)))</f>
        <v>2.9315960912052116E-2</v>
      </c>
      <c r="BM480" s="106">
        <f>IF(INDEX(Base_Dados!BM:BM,MATCH($B480,Base_Dados!$B:$B,0))=0,0,
MAX(0, MIN(BM$1,
((INDEX(Base_Dados!BM:BM,MATCH($B480,Base_Dados!$B:$B,0))-MIN(Base_Dados!BM$5:BM$98)) /
(IF(MAX(Base_Dados!BM$5:BM$98)-MIN(Base_Dados!BM$5:BM$98)=0,1,MAX(Base_Dados!BM$5:BM$98)-MIN(Base_Dados!BM$5:BM$98)))) * BM$1)))</f>
        <v>1</v>
      </c>
      <c r="BN480" s="106">
        <f>IF(INDEX(Base_Dados!BN:BN,MATCH($B480,Base_Dados!$B:$B,0))=0,0,
MAX(0, MIN(BN$1,
((INDEX(Base_Dados!BN:BN,MATCH($B480,Base_Dados!$B:$B,0))-MIN(Base_Dados!BN$5:BN$98)) /
(IF(MAX(Base_Dados!BN$5:BN$98)-MIN(Base_Dados!BN$5:BN$98)=0,1,MAX(Base_Dados!BN$5:BN$98)-MIN(Base_Dados!BN$5:BN$98)))) * BN$1)))</f>
        <v>0.10177811258764831</v>
      </c>
      <c r="BO480" s="106">
        <f>IF(INDEX(Base_Dados!BO:BO,MATCH($B480,Base_Dados!$B:$B,0))=0,0,
MAX(0, MIN(BO$1,
((INDEX(Base_Dados!BO:BO,MATCH($B480,Base_Dados!$B:$B,0))-MIN(Base_Dados!BO$5:BO$98)) /
(IF(MAX(Base_Dados!BO$5:BO$98)-MIN(Base_Dados!BO$5:BO$98)=0,1,MAX(Base_Dados!BO$5:BO$98)-MIN(Base_Dados!BO$5:BO$98)))) * BO$1)))</f>
        <v>0</v>
      </c>
      <c r="BP480" s="106">
        <f t="shared" si="28"/>
        <v>9.472412997845197</v>
      </c>
      <c r="BQ480" s="111">
        <f t="shared" si="29"/>
        <v>0.39296715118987274</v>
      </c>
      <c r="BR480" s="112">
        <f t="shared" si="30"/>
        <v>7.8458837711849472E-2</v>
      </c>
      <c r="BS480" s="113">
        <f t="shared" si="31"/>
        <v>9.3939541601333474</v>
      </c>
    </row>
    <row r="481" spans="1:71">
      <c r="A481" s="21">
        <v>43006</v>
      </c>
      <c r="B481" s="21" t="s">
        <v>556</v>
      </c>
      <c r="C481" s="21" t="s">
        <v>548</v>
      </c>
      <c r="D481" s="105">
        <f>IF(INDEX(Base_Dados!D:D,MATCH($B481,Base_Dados!$B:$B,0))=0,0,
MAX(0, MIN(D$1,
((INDEX(Base_Dados!D:D,MATCH($B481,Base_Dados!$B:$B,0))-MIN(Base_Dados!D$5:D$98)) /
(IF(MAX(Base_Dados!D$5:D$98)-MIN(Base_Dados!D$5:D$98)=0,1,MAX(Base_Dados!D$5:D$98)-MIN(Base_Dados!D$5:D$98)))) * D$1)))</f>
        <v>9.4513773461279163E-2</v>
      </c>
      <c r="E481" s="106">
        <f>IF(INDEX(Base_Dados!E:E,MATCH($B481,Base_Dados!$B:$B,0))=0,0,
MAX(0, MIN(E$1,
((INDEX(Base_Dados!E:E,MATCH($B481,Base_Dados!$B:$B,0))-MIN(Base_Dados!E$5:E$98)) /
(IF(MAX(Base_Dados!E$5:E$98)-MIN(Base_Dados!E$5:E$98)=0,1,MAX(Base_Dados!E$5:E$98)-MIN(Base_Dados!E$5:E$98)))) * E$1)))</f>
        <v>5.2597431541619825E-3</v>
      </c>
      <c r="F481" s="106">
        <f>IF(INDEX(Base_Dados!F:F,MATCH($B481,Base_Dados!$B:$B,0))=0,0,
MAX(0, MIN(F$1,
((INDEX(Base_Dados!F:F,MATCH($B481,Base_Dados!$B:$B,0))-MIN(Base_Dados!F$5:F$98)) /
(IF(MAX(Base_Dados!F$5:F$98)-MIN(Base_Dados!F$5:F$98)=0,1,MAX(Base_Dados!F$5:F$98)-MIN(Base_Dados!F$5:F$98)))) * F$1)))</f>
        <v>6.1398371526269055E-3</v>
      </c>
      <c r="G481" s="106">
        <f>IF(INDEX(Base_Dados!G:G,MATCH($B481,Base_Dados!$B:$B,0))=0,0,
MAX(0, MIN(G$1,
((INDEX(Base_Dados!G:G,MATCH($B481,Base_Dados!$B:$B,0))-MIN(Base_Dados!G$5:G$98)) /
(IF(MAX(Base_Dados!G$5:G$98)-MIN(Base_Dados!G$5:G$98)=0,1,MAX(Base_Dados!G$5:G$98)-MIN(Base_Dados!G$5:G$98)))) * G$1)))</f>
        <v>5.0253523159927097E-3</v>
      </c>
      <c r="H481" s="106">
        <f>IF(INDEX(Base_Dados!H:H,MATCH($B481,Base_Dados!$B:$B,0))=0,0,
MAX(0, MIN(H$1,
((INDEX(Base_Dados!H:H,MATCH($B481,Base_Dados!$B:$B,0))-MIN(Base_Dados!H$5:H$98)) /
(IF(MAX(Base_Dados!H$5:H$98)-MIN(Base_Dados!H$5:H$98)=0,1,MAX(Base_Dados!H$5:H$98)-MIN(Base_Dados!H$5:H$98)))) * H$1)))</f>
        <v>7.5583085489389296E-3</v>
      </c>
      <c r="I481" s="106">
        <f>IF(INDEX(Base_Dados!I:I,MATCH($B481,Base_Dados!$B:$B,0))=0,0,
MAX(0, MIN(I$1,
((INDEX(Base_Dados!I:I,MATCH($B481,Base_Dados!$B:$B,0))-MIN(Base_Dados!I$5:I$98)) /
(IF(MAX(Base_Dados!I$5:I$98)-MIN(Base_Dados!I$5:I$98)=0,1,MAX(Base_Dados!I$5:I$98)-MIN(Base_Dados!I$5:I$98)))) * I$1)))</f>
        <v>1.7915087334968407E-2</v>
      </c>
      <c r="J481" s="106">
        <f>IF(INDEX(Base_Dados!J:J,MATCH($B481,Base_Dados!$B:$B,0))=0,0,
MAX(0, MIN(J$1,
((INDEX(Base_Dados!J:J,MATCH($B481,Base_Dados!$B:$B,0))-MIN(Base_Dados!J$5:J$98)) /
(IF(MAX(Base_Dados!J$5:J$98)-MIN(Base_Dados!J$5:J$98)=0,1,MAX(Base_Dados!J$5:J$98)-MIN(Base_Dados!J$5:J$98)))) * J$1)))</f>
        <v>2.8050001553288552E-2</v>
      </c>
      <c r="K481" s="106">
        <f>IF(INDEX(Base_Dados!K:K,MATCH($B481,Base_Dados!$B:$B,0))=0,0,
MAX(0, MIN(K$1,
((INDEX(Base_Dados!K:K,MATCH($B481,Base_Dados!$B:$B,0))-MIN(Base_Dados!K$5:K$98)) /
(IF(MAX(Base_Dados!K$5:K$98)-MIN(Base_Dados!K$5:K$98)=0,1,MAX(Base_Dados!K$5:K$98)-MIN(Base_Dados!K$5:K$98)))) * K$1)))</f>
        <v>3.7813059033989266E-2</v>
      </c>
      <c r="L481" s="106">
        <f>IF(INDEX(Base_Dados!L:L,MATCH($B481,Base_Dados!$B:$B,0))=0,0,
MAX(0, MIN(L$1,
((INDEX(Base_Dados!L:L,MATCH($B481,Base_Dados!$B:$B,0))-MIN(Base_Dados!L$5:L$98)) /
(IF(MAX(Base_Dados!L$5:L$98)-MIN(Base_Dados!L$5:L$98)=0,1,MAX(Base_Dados!L$5:L$98)-MIN(Base_Dados!L$5:L$98)))) * L$1)))</f>
        <v>6.6800857386507692E-2</v>
      </c>
      <c r="M481" s="106">
        <f>IF(INDEX(Base_Dados!M:M,MATCH($B481,Base_Dados!$B:$B,0))=0,0,
MAX(0, MIN(M$1,
((INDEX(Base_Dados!M:M,MATCH($B481,Base_Dados!$B:$B,0))-MIN(Base_Dados!M$5:M$98)) /
(IF(MAX(Base_Dados!M$5:M$98)-MIN(Base_Dados!M$5:M$98)=0,1,MAX(Base_Dados!M$5:M$98)-MIN(Base_Dados!M$5:M$98)))) * M$1)))</f>
        <v>9.5055393586005829E-2</v>
      </c>
      <c r="N481" s="106">
        <f>IF(INDEX(Base_Dados!N:N,MATCH($B481,Base_Dados!$B:$B,0))=0,0,
MAX(0, MIN(N$1,
((INDEX(Base_Dados!N:N,MATCH($B481,Base_Dados!$B:$B,0))-MIN(Base_Dados!N$5:N$98)) /
(IF(MAX(Base_Dados!N$5:N$98)-MIN(Base_Dados!N$5:N$98)=0,1,MAX(Base_Dados!N$5:N$98)-MIN(Base_Dados!N$5:N$98)))) * N$1)))</f>
        <v>0.11329996805452029</v>
      </c>
      <c r="O481" s="106">
        <f>IF(INDEX(Base_Dados!O:O,MATCH($B481,Base_Dados!$B:$B,0))=0,0,
MAX(0, MIN(O$1,
((INDEX(Base_Dados!O:O,MATCH($B481,Base_Dados!$B:$B,0))-MIN(Base_Dados!O$5:O$98)) /
(IF(MAX(Base_Dados!O$5:O$98)-MIN(Base_Dados!O$5:O$98)=0,1,MAX(Base_Dados!O$5:O$98)-MIN(Base_Dados!O$5:O$98)))) * O$1)))</f>
        <v>0.13913819053458945</v>
      </c>
      <c r="P481" s="106">
        <f>IF(INDEX(Base_Dados!P:P,MATCH($B481,Base_Dados!$B:$B,0))=0,0,
MAX(0, MIN(P$1,
((INDEX(Base_Dados!P:P,MATCH($B481,Base_Dados!$B:$B,0))-MIN(Base_Dados!P$5:P$98)) /
(IF(MAX(Base_Dados!P$5:P$98)-MIN(Base_Dados!P$5:P$98)=0,1,MAX(Base_Dados!P$5:P$98)-MIN(Base_Dados!P$5:P$98)))) * P$1)))</f>
        <v>3.2181452537201977E-2</v>
      </c>
      <c r="Q481" s="106">
        <f>IF(INDEX(Base_Dados!Q:Q,MATCH($B481,Base_Dados!$B:$B,0))=0,0,
MAX(0, MIN(Q$1,
((INDEX(Base_Dados!Q:Q,MATCH($B481,Base_Dados!$B:$B,0))-MIN(Base_Dados!Q$5:Q$98)) /
(IF(MAX(Base_Dados!Q$5:Q$98)-MIN(Base_Dados!Q$5:Q$98)=0,1,MAX(Base_Dados!Q$5:Q$98)-MIN(Base_Dados!Q$5:Q$98)))) * Q$1)))</f>
        <v>1.7771576009688799E-2</v>
      </c>
      <c r="R481" s="106">
        <f>IF(INDEX(Base_Dados!R:R,MATCH($B481,Base_Dados!$B:$B,0))=0,0,
MAX(0, MIN(R$1,
((INDEX(Base_Dados!R:R,MATCH($B481,Base_Dados!$B:$B,0))-MIN(Base_Dados!R$5:R$98)) /
(IF(MAX(Base_Dados!R$5:R$98)-MIN(Base_Dados!R$5:R$98)=0,1,MAX(Base_Dados!R$5:R$98)-MIN(Base_Dados!R$5:R$98)))) * R$1)))</f>
        <v>1.5034930194966952E-2</v>
      </c>
      <c r="S481" s="106">
        <f>IF(INDEX(Base_Dados!S:S,MATCH($B481,Base_Dados!$B:$B,0))=0,0,
MAX(0, MIN(S$1,
((INDEX(Base_Dados!S:S,MATCH($B481,Base_Dados!$B:$B,0))-MIN(Base_Dados!S$5:S$98)) /
(IF(MAX(Base_Dados!S$5:S$98)-MIN(Base_Dados!S$5:S$98)=0,1,MAX(Base_Dados!S$5:S$98)-MIN(Base_Dados!S$5:S$98)))) * S$1)))</f>
        <v>3.5130682243690557E-2</v>
      </c>
      <c r="T481" s="106">
        <f>IF(INDEX(Base_Dados!T:T,MATCH($B481,Base_Dados!$B:$B,0))=0,0,
MAX(0, MIN(T$1,
((INDEX(Base_Dados!T:T,MATCH($B481,Base_Dados!$B:$B,0))-MIN(Base_Dados!T$5:T$98)) /
(IF(MAX(Base_Dados!T$5:T$98)-MIN(Base_Dados!T$5:T$98)=0,1,MAX(Base_Dados!T$5:T$98)-MIN(Base_Dados!T$5:T$98)))) * T$1)))</f>
        <v>0.95700825493331454</v>
      </c>
      <c r="U481" s="106">
        <f>IF(INDEX(Base_Dados!U:U,MATCH($B481,Base_Dados!$B:$B,0))=0,0,
MAX(0, MIN(U$1,
((INDEX(Base_Dados!U:U,MATCH($B481,Base_Dados!$B:$B,0))-MIN(Base_Dados!U$5:U$98)) /
(IF(MAX(Base_Dados!U$5:U$98)-MIN(Base_Dados!U$5:U$98)=0,1,MAX(Base_Dados!U$5:U$98)-MIN(Base_Dados!U$5:U$98)))) * U$1)))</f>
        <v>1.0019219270670052</v>
      </c>
      <c r="V481" s="106">
        <f>IF(INDEX(Base_Dados!V:V,MATCH($B481,Base_Dados!$B:$B,0))=0,0,
MAX(0, MIN(V$1,
((INDEX(Base_Dados!V:V,MATCH($B481,Base_Dados!$B:$B,0))-MIN(Base_Dados!V$5:V$98)) /
(IF(MAX(Base_Dados!V$5:V$98)-MIN(Base_Dados!V$5:V$98)=0,1,MAX(Base_Dados!V$5:V$98)-MIN(Base_Dados!V$5:V$98)))) * V$1)))</f>
        <v>3.0694827224688609E-2</v>
      </c>
      <c r="W481" s="106">
        <f>IF(INDEX(Base_Dados!W:W,MATCH($B481,Base_Dados!$B:$B,0))=0,0,
MAX(0, MIN(W$1,
((INDEX(Base_Dados!W:W,MATCH($B481,Base_Dados!$B:$B,0))-MIN(Base_Dados!W$5:W$98)) /
(IF(MAX(Base_Dados!W$5:W$98)-MIN(Base_Dados!W$5:W$98)=0,1,MAX(Base_Dados!W$5:W$98)-MIN(Base_Dados!W$5:W$98)))) * W$1)))</f>
        <v>2.3560570572426474</v>
      </c>
      <c r="X481" s="106">
        <f>IF(INDEX(Base_Dados!X:X,MATCH($B481,Base_Dados!$B:$B,0))=0,0,
MAX(0, MIN(X$1,
((INDEX(Base_Dados!X:X,MATCH($B481,Base_Dados!$B:$B,0))-MIN(Base_Dados!X$5:X$98)) /
(IF(MAX(Base_Dados!X$5:X$98)-MIN(Base_Dados!X$5:X$98)=0,1,MAX(Base_Dados!X$5:X$98)-MIN(Base_Dados!X$5:X$98)))) * X$1)))</f>
        <v>0</v>
      </c>
      <c r="Y481" s="106">
        <f>IF(INDEX(Base_Dados!Y:Y,MATCH($B481,Base_Dados!$B:$B,0))=0,0,
MAX(0, MIN(Y$1,
((INDEX(Base_Dados!Y:Y,MATCH($B481,Base_Dados!$B:$B,0))-MIN(Base_Dados!Y$5:Y$98)) /
(IF(MAX(Base_Dados!Y$5:Y$98)-MIN(Base_Dados!Y$5:Y$98)=0,1,MAX(Base_Dados!Y$5:Y$98)-MIN(Base_Dados!Y$5:Y$98)))) * Y$1)))</f>
        <v>0</v>
      </c>
      <c r="Z481" s="106">
        <f>IF(INDEX(Base_Dados!Z:Z,MATCH($B481,Base_Dados!$B:$B,0))=0,0,
MAX(0, MIN(Z$1,
((INDEX(Base_Dados!Z:Z,MATCH($B481,Base_Dados!$B:$B,0))-MIN(Base_Dados!Z$5:Z$98)) /
(IF(MAX(Base_Dados!Z$5:Z$98)-MIN(Base_Dados!Z$5:Z$98)=0,1,MAX(Base_Dados!Z$5:Z$98)-MIN(Base_Dados!Z$5:Z$98)))) * Z$1)))</f>
        <v>0</v>
      </c>
      <c r="AA481" s="106">
        <f>IF(INDEX(Base_Dados!AA:AA,MATCH($B481,Base_Dados!$B:$B,0))=0,0,
MAX(0, MIN(AA$1,
((INDEX(Base_Dados!AA:AA,MATCH($B481,Base_Dados!$B:$B,0))-MIN(Base_Dados!AA$5:AA$98)) /
(IF(MAX(Base_Dados!AA$5:AA$98)-MIN(Base_Dados!AA$5:AA$98)=0,1,MAX(Base_Dados!AA$5:AA$98)-MIN(Base_Dados!AA$5:AA$98)))) * AA$1)))</f>
        <v>0</v>
      </c>
      <c r="AB481" s="106">
        <f>IF(INDEX(Base_Dados!AB:AB,MATCH($B481,Base_Dados!$B:$B,0))=0,0,
MAX(0, MIN(AB$1,
((INDEX(Base_Dados!AB:AB,MATCH($B481,Base_Dados!$B:$B,0))-MIN(Base_Dados!AB$5:AB$98)) /
(IF(MAX(Base_Dados!AB$5:AB$98)-MIN(Base_Dados!AB$5:AB$98)=0,1,MAX(Base_Dados!AB$5:AB$98)-MIN(Base_Dados!AB$5:AB$98)))) * AB$1)))</f>
        <v>6.0061353120257698E-2</v>
      </c>
      <c r="AC481" s="106">
        <f>IF(INDEX(Base_Dados!AC:AC,MATCH($B481,Base_Dados!$B:$B,0))=0,0,
MAX(0, MIN(AC$1,
((INDEX(Base_Dados!AC:AC,MATCH($B481,Base_Dados!$B:$B,0))-MIN(Base_Dados!AC$5:AC$98)) /
(IF(MAX(Base_Dados!AC$5:AC$98)-MIN(Base_Dados!AC$5:AC$98)=0,1,MAX(Base_Dados!AC$5:AC$98)-MIN(Base_Dados!AC$5:AC$98)))) * AC$1)))</f>
        <v>2.9611919444979769E-2</v>
      </c>
      <c r="AD481" s="106">
        <f>IF(INDEX(Base_Dados!AD:AD,MATCH($B481,Base_Dados!$B:$B,0))=0,0,
MAX(0, MIN(AD$1,
((INDEX(Base_Dados!AD:AD,MATCH($B481,Base_Dados!$B:$B,0))-MIN(Base_Dados!AD$5:AD$98)) /
(IF(MAX(Base_Dados!AD$5:AD$98)-MIN(Base_Dados!AD$5:AD$98)=0,1,MAX(Base_Dados!AD$5:AD$98)-MIN(Base_Dados!AD$5:AD$98)))) * AD$1)))</f>
        <v>1.6062712616476852E-2</v>
      </c>
      <c r="AE481" s="106">
        <f>IF(INDEX(Base_Dados!AE:AE,MATCH($B481,Base_Dados!$B:$B,0))=0,0,
MAX(0, MIN(AE$1,
((INDEX(Base_Dados!AE:AE,MATCH($B481,Base_Dados!$B:$B,0))-MIN(Base_Dados!AE$5:AE$98)) /
(IF(MAX(Base_Dados!AE$5:AE$98)-MIN(Base_Dados!AE$5:AE$98)=0,1,MAX(Base_Dados!AE$5:AE$98)-MIN(Base_Dados!AE$5:AE$98)))) * AE$1)))</f>
        <v>9.1039838918452465E-3</v>
      </c>
      <c r="AF481" s="106">
        <f>IF(INDEX(Base_Dados!AF:AF,MATCH($B481,Base_Dados!$B:$B,0))=0,0,
MAX(0, MIN(AF$1,
((INDEX(Base_Dados!AF:AF,MATCH($B481,Base_Dados!$B:$B,0))-MIN(Base_Dados!AF$5:AF$98)) /
(IF(MAX(Base_Dados!AF$5:AF$98)-MIN(Base_Dados!AF$5:AF$98)=0,1,MAX(Base_Dados!AF$5:AF$98)-MIN(Base_Dados!AF$5:AF$98)))) * AF$1)))</f>
        <v>9.7457821909621659E-3</v>
      </c>
      <c r="AG481" s="106">
        <f>IF(INDEX(Base_Dados!AG:AG,MATCH($B481,Base_Dados!$B:$B,0))=0,0,
MAX(0, MIN(AG$1,
((INDEX(Base_Dados!AG:AG,MATCH($B481,Base_Dados!$B:$B,0))-MIN(Base_Dados!AG$5:AG$98)) /
(IF(MAX(Base_Dados!AG$5:AG$98)-MIN(Base_Dados!AG$5:AG$98)=0,1,MAX(Base_Dados!AG$5:AG$98)-MIN(Base_Dados!AG$5:AG$98)))) * AG$1)))</f>
        <v>1.7771576009688799E-2</v>
      </c>
      <c r="AH481" s="106">
        <f>IF(INDEX(Base_Dados!AH:AH,MATCH($B481,Base_Dados!$B:$B,0))=0,0,
MAX(0, MIN(AH$1,
((INDEX(Base_Dados!AH:AH,MATCH($B481,Base_Dados!$B:$B,0))-MIN(Base_Dados!AH$5:AH$98)) /
(IF(MAX(Base_Dados!AH$5:AH$98)-MIN(Base_Dados!AH$5:AH$98)=0,1,MAX(Base_Dados!AH$5:AH$98)-MIN(Base_Dados!AH$5:AH$98)))) * AH$1)))</f>
        <v>0.98133317123670483</v>
      </c>
      <c r="AI481" s="106">
        <f>IF(INDEX(Base_Dados!AI:AI,MATCH($B481,Base_Dados!$B:$B,0))=0,0,
MAX(0, MIN(AI$1,
((INDEX(Base_Dados!AI:AI,MATCH($B481,Base_Dados!$B:$B,0))-MIN(Base_Dados!AI$5:AI$98)) /
(IF(MAX(Base_Dados!AI$5:AI$98)-MIN(Base_Dados!AI$5:AI$98)=0,1,MAX(Base_Dados!AI$5:AI$98)-MIN(Base_Dados!AI$5:AI$98)))) * AI$1)))</f>
        <v>0.25</v>
      </c>
      <c r="AJ481" s="106">
        <f>IF(INDEX(Base_Dados!AJ:AJ,MATCH($B481,Base_Dados!$B:$B,0))=0,0,
MAX(0, MIN(AJ$1,
((INDEX(Base_Dados!AJ:AJ,MATCH($B481,Base_Dados!$B:$B,0))-MIN(Base_Dados!AJ$5:AJ$98)) /
(IF(MAX(Base_Dados!AJ$5:AJ$98)-MIN(Base_Dados!AJ$5:AJ$98)=0,1,MAX(Base_Dados!AJ$5:AJ$98)-MIN(Base_Dados!AJ$5:AJ$98)))) * AJ$1)))</f>
        <v>0.62925170068027214</v>
      </c>
      <c r="AK481" s="106">
        <f>IF(INDEX(Base_Dados!AK:AK,MATCH($B481,Base_Dados!$B:$B,0))=0,0,
MAX(0, MIN(AK$1,
((INDEX(Base_Dados!AK:AK,MATCH($B481,Base_Dados!$B:$B,0))-MIN(Base_Dados!AK$5:AK$98)) /
(IF(MAX(Base_Dados!AK$5:AK$98)-MIN(Base_Dados!AK$5:AK$98)=0,1,MAX(Base_Dados!AK$5:AK$98)-MIN(Base_Dados!AK$5:AK$98)))) * AK$1)))</f>
        <v>6.8965517241379309E-3</v>
      </c>
      <c r="AL481" s="106">
        <f>IF(INDEX(Base_Dados!AL:AL,MATCH($B481,Base_Dados!$B:$B,0))=0,0,
MAX(0, MIN(AL$1,
((INDEX(Base_Dados!AL:AL,MATCH($B481,Base_Dados!$B:$B,0))-MIN(Base_Dados!AL$5:AL$98)) /
(IF(MAX(Base_Dados!AL$5:AL$98)-MIN(Base_Dados!AL$5:AL$98)=0,1,MAX(Base_Dados!AL$5:AL$98)-MIN(Base_Dados!AL$5:AL$98)))) * AL$1)))</f>
        <v>0</v>
      </c>
      <c r="AM481" s="106">
        <f>IF(INDEX(Base_Dados!AM:AM,MATCH($B481,Base_Dados!$B:$B,0))=0,0,
MAX(0, MIN(AM$1,
((INDEX(Base_Dados!AM:AM,MATCH($B481,Base_Dados!$B:$B,0))-MIN(Base_Dados!AM$5:AM$98)) /
(IF(MAX(Base_Dados!AM$5:AM$98)-MIN(Base_Dados!AM$5:AM$98)=0,1,MAX(Base_Dados!AM$5:AM$98)-MIN(Base_Dados!AM$5:AM$98)))) * AM$1)))</f>
        <v>7.6644225789746251E-2</v>
      </c>
      <c r="AN481" s="106">
        <f>IF(INDEX(Base_Dados!AN:AN,MATCH($B481,Base_Dados!$B:$B,0))=0,0,
MAX(0, MIN(AN$1,
((INDEX(Base_Dados!AN:AN,MATCH($B481,Base_Dados!$B:$B,0))-MIN(Base_Dados!AN$5:AN$98)) /
(IF(MAX(Base_Dados!AN$5:AN$98)-MIN(Base_Dados!AN$5:AN$98)=0,1,MAX(Base_Dados!AN$5:AN$98)-MIN(Base_Dados!AN$5:AN$98)))) * AN$1)))</f>
        <v>0.31241442263806479</v>
      </c>
      <c r="AO481" s="106">
        <f>IF(INDEX(Base_Dados!AO:AO,MATCH($B481,Base_Dados!$B:$B,0))=0,0,
MAX(0, MIN(AO$1,
((INDEX(Base_Dados!AO:AO,MATCH($B481,Base_Dados!$B:$B,0))-MIN(Base_Dados!AO$5:AO$98)) /
(IF(MAX(Base_Dados!AO$5:AO$98)-MIN(Base_Dados!AO$5:AO$98)=0,1,MAX(Base_Dados!AO$5:AO$98)-MIN(Base_Dados!AO$5:AO$98)))) * AO$1)))</f>
        <v>0</v>
      </c>
      <c r="AP481" s="106">
        <f>IF(INDEX(Base_Dados!AP:AP,MATCH($B481,Base_Dados!$B:$B,0))=0,0,
MAX(0, MIN(AP$1,
((INDEX(Base_Dados!AP:AP,MATCH($B481,Base_Dados!$B:$B,0))-MIN(Base_Dados!AP$5:AP$98)) /
(IF(MAX(Base_Dados!AP$5:AP$98)-MIN(Base_Dados!AP$5:AP$98)=0,1,MAX(Base_Dados!AP$5:AP$98)-MIN(Base_Dados!AP$5:AP$98)))) * AP$1)))</f>
        <v>1.3761467889908258E-2</v>
      </c>
      <c r="AQ481" s="106">
        <f>IF(INDEX(Base_Dados!AQ:AQ,MATCH($B481,Base_Dados!$B:$B,0))=0,0,
MAX(0, MIN(AQ$1,
((INDEX(Base_Dados!AQ:AQ,MATCH($B481,Base_Dados!$B:$B,0))-MIN(Base_Dados!AQ$5:AQ$98)) /
(IF(MAX(Base_Dados!AQ$5:AQ$98)-MIN(Base_Dados!AQ$5:AQ$98)=0,1,MAX(Base_Dados!AQ$5:AQ$98)-MIN(Base_Dados!AQ$5:AQ$98)))) * AQ$1)))</f>
        <v>0</v>
      </c>
      <c r="AR481" s="106">
        <f>IF(INDEX(Base_Dados!AR:AR,MATCH($B481,Base_Dados!$B:$B,0))=0,0,
MAX(0, MIN(AR$1,
((INDEX(Base_Dados!AR:AR,MATCH($B481,Base_Dados!$B:$B,0))-MIN(Base_Dados!AR$5:AR$98)) /
(IF(MAX(Base_Dados!AR$5:AR$98)-MIN(Base_Dados!AR$5:AR$98)=0,1,MAX(Base_Dados!AR$5:AR$98)-MIN(Base_Dados!AR$5:AR$98)))) * AR$1)))</f>
        <v>0</v>
      </c>
      <c r="AS481" s="106">
        <f>IF(INDEX(Base_Dados!AS:AS,MATCH($B481,Base_Dados!$B:$B,0))=0,0,
MAX(0, MIN(AS$1,
((INDEX(Base_Dados!AS:AS,MATCH($B481,Base_Dados!$B:$B,0))-MIN(Base_Dados!AS$5:AS$98)) /
(IF(MAX(Base_Dados!AS$5:AS$98)-MIN(Base_Dados!AS$5:AS$98)=0,1,MAX(Base_Dados!AS$5:AS$98)-MIN(Base_Dados!AS$5:AS$98)))) * AS$1)))</f>
        <v>0</v>
      </c>
      <c r="AT481" s="106">
        <f>IF(INDEX(Base_Dados!AT:AT,MATCH($B481,Base_Dados!$B:$B,0))=0,0,
MAX(0, MIN(AT$1,
((INDEX(Base_Dados!AT:AT,MATCH($B481,Base_Dados!$B:$B,0))-MIN(Base_Dados!AT$5:AT$98)) /
(IF(MAX(Base_Dados!AT$5:AT$98)-MIN(Base_Dados!AT$5:AT$98)=0,1,MAX(Base_Dados!AT$5:AT$98)-MIN(Base_Dados!AT$5:AT$98)))) * AT$1)))</f>
        <v>0</v>
      </c>
      <c r="AU481" s="106">
        <f>IF(INDEX(Base_Dados!AU:AU,MATCH($B481,Base_Dados!$B:$B,0))=0,0,
MAX(0, MIN(AU$1,
((INDEX(Base_Dados!AU:AU,MATCH($B481,Base_Dados!$B:$B,0))-MIN(Base_Dados!AU$5:AU$98)) /
(IF(MAX(Base_Dados!AU$5:AU$98)-MIN(Base_Dados!AU$5:AU$98)=0,1,MAX(Base_Dados!AU$5:AU$98)-MIN(Base_Dados!AU$5:AU$98)))) * AU$1)))</f>
        <v>3.9325842696629212E-2</v>
      </c>
      <c r="AV481" s="106">
        <f>IF(INDEX(Base_Dados!AV:AV,MATCH($B481,Base_Dados!$B:$B,0))=0,0,
MAX(0, MIN(AV$1,
((INDEX(Base_Dados!AV:AV,MATCH($B481,Base_Dados!$B:$B,0))-MIN(Base_Dados!AV$5:AV$98)) /
(IF(MAX(Base_Dados!AV$5:AV$98)-MIN(Base_Dados!AV$5:AV$98)=0,1,MAX(Base_Dados!AV$5:AV$98)-MIN(Base_Dados!AV$5:AV$98)))) * AV$1)))</f>
        <v>0</v>
      </c>
      <c r="AW481" s="106">
        <f>IF(INDEX(Base_Dados!AW:AW,MATCH($B481,Base_Dados!$B:$B,0))=0,0,
MAX(0, MIN(AW$1,
((INDEX(Base_Dados!AW:AW,MATCH($B481,Base_Dados!$B:$B,0))-MIN(Base_Dados!AW$5:AW$98)) /
(IF(MAX(Base_Dados!AW$5:AW$98)-MIN(Base_Dados!AW$5:AW$98)=0,1,MAX(Base_Dados!AW$5:AW$98)-MIN(Base_Dados!AW$5:AW$98)))) * AW$1)))</f>
        <v>0</v>
      </c>
      <c r="AX481" s="106">
        <f>IF(INDEX(Base_Dados!AX:AX,MATCH($B481,Base_Dados!$B:$B,0))=0,0,
MAX(0, MIN(AX$1,
((INDEX(Base_Dados!AX:AX,MATCH($B481,Base_Dados!$B:$B,0))-MIN(Base_Dados!AX$5:AX$98)) /
(IF(MAX(Base_Dados!AX$5:AX$98)-MIN(Base_Dados!AX$5:AX$98)=0,1,MAX(Base_Dados!AX$5:AX$98)-MIN(Base_Dados!AX$5:AX$98)))) * AX$1)))</f>
        <v>0.28170707273091566</v>
      </c>
      <c r="AY481" s="106">
        <f>IF(INDEX(Base_Dados!AY:AY,MATCH($B481,Base_Dados!$B:$B,0))=0,0,
MAX(0, MIN(AY$1,
((INDEX(Base_Dados!AY:AY,MATCH($B481,Base_Dados!$B:$B,0))-MIN(Base_Dados!AY$5:AY$98)) /
(IF(MAX(Base_Dados!AY$5:AY$98)-MIN(Base_Dados!AY$5:AY$98)=0,1,MAX(Base_Dados!AY$5:AY$98)-MIN(Base_Dados!AY$5:AY$98)))) * AY$1)))</f>
        <v>1.9122980547312891E-2</v>
      </c>
      <c r="AZ481" s="106">
        <f>IF(INDEX(Base_Dados!AZ:AZ,MATCH($B481,Base_Dados!$B:$B,0))=0,0,
MAX(0, MIN(AZ$1,
((INDEX(Base_Dados!AZ:AZ,MATCH($B481,Base_Dados!$B:$B,0))-MIN(Base_Dados!AZ$5:AZ$98)) /
(IF(MAX(Base_Dados!AZ$5:AZ$98)-MIN(Base_Dados!AZ$5:AZ$98)=0,1,MAX(Base_Dados!AZ$5:AZ$98)-MIN(Base_Dados!AZ$5:AZ$98)))) * AZ$1)))</f>
        <v>0.5</v>
      </c>
      <c r="BA481" s="106">
        <f>IF(INDEX(Base_Dados!BA:BA,MATCH($B481,Base_Dados!$B:$B,0))=0,0,
MAX(0, MIN(BA$1,
((INDEX(Base_Dados!BA:BA,MATCH($B481,Base_Dados!$B:$B,0))-MIN(Base_Dados!BA$5:BA$98)) /
(IF(MAX(Base_Dados!BA$5:BA$98)-MIN(Base_Dados!BA$5:BA$98)=0,1,MAX(Base_Dados!BA$5:BA$98)-MIN(Base_Dados!BA$5:BA$98)))) * BA$1)))</f>
        <v>1.1811985168409601E-2</v>
      </c>
      <c r="BB481" s="106">
        <f>IF(INDEX(Base_Dados!BB:BB,MATCH($B481,Base_Dados!$B:$B,0))=0,0,
MAX(0, MIN(BB$1,
((INDEX(Base_Dados!BB:BB,MATCH($B481,Base_Dados!$B:$B,0))-MIN(Base_Dados!BB$5:BB$98)) /
(IF(MAX(Base_Dados!BB$5:BB$98)-MIN(Base_Dados!BB$5:BB$98)=0,1,MAX(Base_Dados!BB$5:BB$98)-MIN(Base_Dados!BB$5:BB$98)))) * BB$1)))</f>
        <v>9.5661810827754268E-2</v>
      </c>
      <c r="BC481" s="106">
        <f>IF(INDEX(Base_Dados!BC:BC,MATCH($B481,Base_Dados!$B:$B,0))=0,0,
MAX(0, MIN(BC$1,
((INDEX(Base_Dados!BC:BC,MATCH($B481,Base_Dados!$B:$B,0))-MIN(Base_Dados!BC$5:BC$98)) /
(IF(MAX(Base_Dados!BC$5:BC$98)-MIN(Base_Dados!BC$5:BC$98)=0,1,MAX(Base_Dados!BC$5:BC$98)-MIN(Base_Dados!BC$5:BC$98)))) * BC$1)))</f>
        <v>6.1944519256665765E-3</v>
      </c>
      <c r="BD481" s="106">
        <f>IF(INDEX(Base_Dados!BD:BD,MATCH($B481,Base_Dados!$B:$B,0))=0,0,
MAX(0, MIN(BD$1,
((INDEX(Base_Dados!BD:BD,MATCH($B481,Base_Dados!$B:$B,0))-MIN(Base_Dados!BD$5:BD$98)) /
(IF(MAX(Base_Dados!BD$5:BD$98)-MIN(Base_Dados!BD$5:BD$98)=0,1,MAX(Base_Dados!BD$5:BD$98)-MIN(Base_Dados!BD$5:BD$98)))) * BD$1)))</f>
        <v>9.2098885118759091E-3</v>
      </c>
      <c r="BE481" s="106">
        <f>IF(INDEX(Base_Dados!BE:BE,MATCH($B481,Base_Dados!$B:$B,0))=0,0,
MAX(0, MIN(BE$1,
((INDEX(Base_Dados!BE:BE,MATCH($B481,Base_Dados!$B:$B,0))-MIN(Base_Dados!BE$5:BE$98)) /
(IF(MAX(Base_Dados!BE$5:BE$98)-MIN(Base_Dados!BE$5:BE$98)=0,1,MAX(Base_Dados!BE$5:BE$98)-MIN(Base_Dados!BE$5:BE$98)))) * BE$1)))</f>
        <v>1.0035122930255895E-2</v>
      </c>
      <c r="BF481" s="106">
        <f>IF(INDEX(Base_Dados!BF:BF,MATCH($B481,Base_Dados!$B:$B,0))=0,0,
MAX(0, MIN(BF$1,
((INDEX(Base_Dados!BF:BF,MATCH($B481,Base_Dados!$B:$B,0))-MIN(Base_Dados!BF$5:BF$98)) /
(IF(MAX(Base_Dados!BF$5:BF$98)-MIN(Base_Dados!BF$5:BF$98)=0,1,MAX(Base_Dados!BF$5:BF$98)-MIN(Base_Dados!BF$5:BF$98)))) * BF$1)))</f>
        <v>0</v>
      </c>
      <c r="BG481" s="106">
        <f>IF(INDEX(Base_Dados!BG:BG,MATCH($B481,Base_Dados!$B:$B,0))=0,0,
MAX(0, MIN(BG$1,
((INDEX(Base_Dados!BG:BG,MATCH($B481,Base_Dados!$B:$B,0))-MIN(Base_Dados!BG$5:BG$98)) /
(IF(MAX(Base_Dados!BG$5:BG$98)-MIN(Base_Dados!BG$5:BG$98)=0,1,MAX(Base_Dados!BG$5:BG$98)-MIN(Base_Dados!BG$5:BG$98)))) * BG$1)))</f>
        <v>0</v>
      </c>
      <c r="BH481" s="106">
        <f>IF(INDEX(Base_Dados!BH:BH,MATCH($B481,Base_Dados!$B:$B,0))=0,0,
MAX(0, MIN(BH$1,
((INDEX(Base_Dados!BH:BH,MATCH($B481,Base_Dados!$B:$B,0))-MIN(Base_Dados!BH$5:BH$98)) /
(IF(MAX(Base_Dados!BH$5:BH$98)-MIN(Base_Dados!BH$5:BH$98)=0,1,MAX(Base_Dados!BH$5:BH$98)-MIN(Base_Dados!BH$5:BH$98)))) * BH$1)))</f>
        <v>1.098901098901099E-2</v>
      </c>
      <c r="BI481" s="106">
        <f>IF(INDEX(Base_Dados!BI:BI,MATCH($B481,Base_Dados!$B:$B,0))=0,0,
MAX(0, MIN(BI$1,
((INDEX(Base_Dados!BI:BI,MATCH($B481,Base_Dados!$B:$B,0))-MIN(Base_Dados!BI$5:BI$98)) /
(IF(MAX(Base_Dados!BI$5:BI$98)-MIN(Base_Dados!BI$5:BI$98)=0,1,MAX(Base_Dados!BI$5:BI$98)-MIN(Base_Dados!BI$5:BI$98)))) * BI$1)))</f>
        <v>4.8361934477379097E-2</v>
      </c>
      <c r="BJ481" s="106">
        <f>IF(INDEX(Base_Dados!BJ:BJ,MATCH($B481,Base_Dados!$B:$B,0))=0,0,
MAX(0, MIN(BJ$1,
((INDEX(Base_Dados!BJ:BJ,MATCH($B481,Base_Dados!$B:$B,0))-MIN(Base_Dados!BJ$5:BJ$98)) /
(IF(MAX(Base_Dados!BJ$5:BJ$98)-MIN(Base_Dados!BJ$5:BJ$98)=0,1,MAX(Base_Dados!BJ$5:BJ$98)-MIN(Base_Dados!BJ$5:BJ$98)))) * BJ$1)))</f>
        <v>2.1052631578947368E-2</v>
      </c>
      <c r="BK481" s="106">
        <f>IF(INDEX(Base_Dados!BK:BK,MATCH($B481,Base_Dados!$B:$B,0))=0,0,
MAX(0, MIN(BK$1,
((INDEX(Base_Dados!BK:BK,MATCH($B481,Base_Dados!$B:$B,0))-MIN(Base_Dados!BK$5:BK$98)) /
(IF(MAX(Base_Dados!BK$5:BK$98)-MIN(Base_Dados!BK$5:BK$98)=0,1,MAX(Base_Dados!BK$5:BK$98)-MIN(Base_Dados!BK$5:BK$98)))) * BK$1)))</f>
        <v>0</v>
      </c>
      <c r="BL481" s="106">
        <f>IF(INDEX(Base_Dados!BL:BL,MATCH($B481,Base_Dados!$B:$B,0))=0,0,
MAX(0, MIN(BL$1,
((INDEX(Base_Dados!BL:BL,MATCH($B481,Base_Dados!$B:$B,0))-MIN(Base_Dados!BL$5:BL$98)) /
(IF(MAX(Base_Dados!BL$5:BL$98)-MIN(Base_Dados!BL$5:BL$98)=0,1,MAX(Base_Dados!BL$5:BL$98)-MIN(Base_Dados!BL$5:BL$98)))) * BL$1)))</f>
        <v>2.6058631921824105E-2</v>
      </c>
      <c r="BM481" s="106">
        <f>IF(INDEX(Base_Dados!BM:BM,MATCH($B481,Base_Dados!$B:$B,0))=0,0,
MAX(0, MIN(BM$1,
((INDEX(Base_Dados!BM:BM,MATCH($B481,Base_Dados!$B:$B,0))-MIN(Base_Dados!BM$5:BM$98)) /
(IF(MAX(Base_Dados!BM$5:BM$98)-MIN(Base_Dados!BM$5:BM$98)=0,1,MAX(Base_Dados!BM$5:BM$98)-MIN(Base_Dados!BM$5:BM$98)))) * BM$1)))</f>
        <v>1</v>
      </c>
      <c r="BN481" s="106">
        <f>IF(INDEX(Base_Dados!BN:BN,MATCH($B481,Base_Dados!$B:$B,0))=0,0,
MAX(0, MIN(BN$1,
((INDEX(Base_Dados!BN:BN,MATCH($B481,Base_Dados!$B:$B,0))-MIN(Base_Dados!BN$5:BN$98)) /
(IF(MAX(Base_Dados!BN$5:BN$98)-MIN(Base_Dados!BN$5:BN$98)=0,1,MAX(Base_Dados!BN$5:BN$98)-MIN(Base_Dados!BN$5:BN$98)))) * BN$1)))</f>
        <v>9.8033522953099667E-2</v>
      </c>
      <c r="BO481" s="106">
        <f>IF(INDEX(Base_Dados!BO:BO,MATCH($B481,Base_Dados!$B:$B,0))=0,0,
MAX(0, MIN(BO$1,
((INDEX(Base_Dados!BO:BO,MATCH($B481,Base_Dados!$B:$B,0))-MIN(Base_Dados!BO$5:BO$98)) /
(IF(MAX(Base_Dados!BO$5:BO$98)-MIN(Base_Dados!BO$5:BO$98)=0,1,MAX(Base_Dados!BO$5:BO$98)-MIN(Base_Dados!BO$5:BO$98)))) * BO$1)))</f>
        <v>0</v>
      </c>
      <c r="BP481" s="106">
        <f t="shared" si="28"/>
        <v>9.652594034062199</v>
      </c>
      <c r="BQ481" s="111">
        <f t="shared" si="29"/>
        <v>0.37713124854291336</v>
      </c>
      <c r="BR481" s="112">
        <f t="shared" si="30"/>
        <v>6.2622935064890084E-2</v>
      </c>
      <c r="BS481" s="113">
        <f t="shared" si="31"/>
        <v>9.5899710989973084</v>
      </c>
    </row>
    <row r="482" spans="1:71">
      <c r="A482" s="21">
        <v>43007</v>
      </c>
      <c r="B482" s="21" t="s">
        <v>578</v>
      </c>
      <c r="C482" s="21" t="s">
        <v>548</v>
      </c>
      <c r="D482" s="105">
        <f>IF(INDEX(Base_Dados!D:D,MATCH($B482,Base_Dados!$B:$B,0))=0,0,
MAX(0, MIN(D$1,
((INDEX(Base_Dados!D:D,MATCH($B482,Base_Dados!$B:$B,0))-MIN(Base_Dados!D$5:D$98)) /
(IF(MAX(Base_Dados!D$5:D$98)-MIN(Base_Dados!D$5:D$98)=0,1,MAX(Base_Dados!D$5:D$98)-MIN(Base_Dados!D$5:D$98)))) * D$1)))</f>
        <v>0.3675786798058524</v>
      </c>
      <c r="E482" s="106">
        <f>IF(INDEX(Base_Dados!E:E,MATCH($B482,Base_Dados!$B:$B,0))=0,0,
MAX(0, MIN(E$1,
((INDEX(Base_Dados!E:E,MATCH($B482,Base_Dados!$B:$B,0))-MIN(Base_Dados!E$5:E$98)) /
(IF(MAX(Base_Dados!E$5:E$98)-MIN(Base_Dados!E$5:E$98)=0,1,MAX(Base_Dados!E$5:E$98)-MIN(Base_Dados!E$5:E$98)))) * E$1)))</f>
        <v>8.0510720069733699E-2</v>
      </c>
      <c r="F482" s="106">
        <f>IF(INDEX(Base_Dados!F:F,MATCH($B482,Base_Dados!$B:$B,0))=0,0,
MAX(0, MIN(F$1,
((INDEX(Base_Dados!F:F,MATCH($B482,Base_Dados!$B:$B,0))-MIN(Base_Dados!F$5:F$98)) /
(IF(MAX(Base_Dados!F$5:F$98)-MIN(Base_Dados!F$5:F$98)=0,1,MAX(Base_Dados!F$5:F$98)-MIN(Base_Dados!F$5:F$98)))) * F$1)))</f>
        <v>7.9940679727202313E-2</v>
      </c>
      <c r="G482" s="106">
        <f>IF(INDEX(Base_Dados!G:G,MATCH($B482,Base_Dados!$B:$B,0))=0,0,
MAX(0, MIN(G$1,
((INDEX(Base_Dados!G:G,MATCH($B482,Base_Dados!$B:$B,0))-MIN(Base_Dados!G$5:G$98)) /
(IF(MAX(Base_Dados!G$5:G$98)-MIN(Base_Dados!G$5:G$98)=0,1,MAX(Base_Dados!G$5:G$98)-MIN(Base_Dados!G$5:G$98)))) * G$1)))</f>
        <v>6.9849690539345713E-2</v>
      </c>
      <c r="H482" s="106">
        <f>IF(INDEX(Base_Dados!H:H,MATCH($B482,Base_Dados!$B:$B,0))=0,0,
MAX(0, MIN(H$1,
((INDEX(Base_Dados!H:H,MATCH($B482,Base_Dados!$B:$B,0))-MIN(Base_Dados!H$5:H$98)) /
(IF(MAX(Base_Dados!H$5:H$98)-MIN(Base_Dados!H$5:H$98)=0,1,MAX(Base_Dados!H$5:H$98)-MIN(Base_Dados!H$5:H$98)))) * H$1)))</f>
        <v>7.4760169055658673E-2</v>
      </c>
      <c r="I482" s="106">
        <f>IF(INDEX(Base_Dados!I:I,MATCH($B482,Base_Dados!$B:$B,0))=0,0,
MAX(0, MIN(I$1,
((INDEX(Base_Dados!I:I,MATCH($B482,Base_Dados!$B:$B,0))-MIN(Base_Dados!I$5:I$98)) /
(IF(MAX(Base_Dados!I$5:I$98)-MIN(Base_Dados!I$5:I$98)=0,1,MAX(Base_Dados!I$5:I$98)-MIN(Base_Dados!I$5:I$98)))) * I$1)))</f>
        <v>9.3671055964083233E-2</v>
      </c>
      <c r="J482" s="106">
        <f>IF(INDEX(Base_Dados!J:J,MATCH($B482,Base_Dados!$B:$B,0))=0,0,
MAX(0, MIN(J$1,
((INDEX(Base_Dados!J:J,MATCH($B482,Base_Dados!$B:$B,0))-MIN(Base_Dados!J$5:J$98)) /
(IF(MAX(Base_Dados!J$5:J$98)-MIN(Base_Dados!J$5:J$98)=0,1,MAX(Base_Dados!J$5:J$98)-MIN(Base_Dados!J$5:J$98)))) * J$1)))</f>
        <v>0.11138273746794849</v>
      </c>
      <c r="K482" s="106">
        <f>IF(INDEX(Base_Dados!K:K,MATCH($B482,Base_Dados!$B:$B,0))=0,0,
MAX(0, MIN(K$1,
((INDEX(Base_Dados!K:K,MATCH($B482,Base_Dados!$B:$B,0))-MIN(Base_Dados!K$5:K$98)) /
(IF(MAX(Base_Dados!K$5:K$98)-MIN(Base_Dados!K$5:K$98)=0,1,MAX(Base_Dados!K$5:K$98)-MIN(Base_Dados!K$5:K$98)))) * K$1)))</f>
        <v>0.12996422182468695</v>
      </c>
      <c r="L482" s="106">
        <f>IF(INDEX(Base_Dados!L:L,MATCH($B482,Base_Dados!$B:$B,0))=0,0,
MAX(0, MIN(L$1,
((INDEX(Base_Dados!L:L,MATCH($B482,Base_Dados!$B:$B,0))-MIN(Base_Dados!L$5:L$98)) /
(IF(MAX(Base_Dados!L$5:L$98)-MIN(Base_Dados!L$5:L$98)=0,1,MAX(Base_Dados!L$5:L$98)-MIN(Base_Dados!L$5:L$98)))) * L$1)))</f>
        <v>0.19527054539308406</v>
      </c>
      <c r="M482" s="106">
        <f>IF(INDEX(Base_Dados!M:M,MATCH($B482,Base_Dados!$B:$B,0))=0,0,
MAX(0, MIN(M$1,
((INDEX(Base_Dados!M:M,MATCH($B482,Base_Dados!$B:$B,0))-MIN(Base_Dados!M$5:M$98)) /
(IF(MAX(Base_Dados!M$5:M$98)-MIN(Base_Dados!M$5:M$98)=0,1,MAX(Base_Dados!M$5:M$98)-MIN(Base_Dados!M$5:M$98)))) * M$1)))</f>
        <v>0.25938192419825074</v>
      </c>
      <c r="N482" s="106">
        <f>IF(INDEX(Base_Dados!N:N,MATCH($B482,Base_Dados!$B:$B,0))=0,0,
MAX(0, MIN(N$1,
((INDEX(Base_Dados!N:N,MATCH($B482,Base_Dados!$B:$B,0))-MIN(Base_Dados!N$5:N$98)) /
(IF(MAX(Base_Dados!N$5:N$98)-MIN(Base_Dados!N$5:N$98)=0,1,MAX(Base_Dados!N$5:N$98)-MIN(Base_Dados!N$5:N$98)))) * N$1)))</f>
        <v>0.32165548574876657</v>
      </c>
      <c r="O482" s="106">
        <f>IF(INDEX(Base_Dados!O:O,MATCH($B482,Base_Dados!$B:$B,0))=0,0,
MAX(0, MIN(O$1,
((INDEX(Base_Dados!O:O,MATCH($B482,Base_Dados!$B:$B,0))-MIN(Base_Dados!O$5:O$98)) /
(IF(MAX(Base_Dados!O$5:O$98)-MIN(Base_Dados!O$5:O$98)=0,1,MAX(Base_Dados!O$5:O$98)-MIN(Base_Dados!O$5:O$98)))) * O$1)))</f>
        <v>0.3893193600535147</v>
      </c>
      <c r="P482" s="106">
        <f>IF(INDEX(Base_Dados!P:P,MATCH($B482,Base_Dados!$B:$B,0))=0,0,
MAX(0, MIN(P$1,
((INDEX(Base_Dados!P:P,MATCH($B482,Base_Dados!$B:$B,0))-MIN(Base_Dados!P$5:P$98)) /
(IF(MAX(Base_Dados!P$5:P$98)-MIN(Base_Dados!P$5:P$98)=0,1,MAX(Base_Dados!P$5:P$98)-MIN(Base_Dados!P$5:P$98)))) * P$1)))</f>
        <v>0.13092118167231068</v>
      </c>
      <c r="Q482" s="106">
        <f>IF(INDEX(Base_Dados!Q:Q,MATCH($B482,Base_Dados!$B:$B,0))=0,0,
MAX(0, MIN(Q$1,
((INDEX(Base_Dados!Q:Q,MATCH($B482,Base_Dados!$B:$B,0))-MIN(Base_Dados!Q$5:Q$98)) /
(IF(MAX(Base_Dados!Q$5:Q$98)-MIN(Base_Dados!Q$5:Q$98)=0,1,MAX(Base_Dados!Q$5:Q$98)-MIN(Base_Dados!Q$5:Q$98)))) * Q$1)))</f>
        <v>7.2402717076509929E-2</v>
      </c>
      <c r="R482" s="106">
        <f>IF(INDEX(Base_Dados!R:R,MATCH($B482,Base_Dados!$B:$B,0))=0,0,
MAX(0, MIN(R$1,
((INDEX(Base_Dados!R:R,MATCH($B482,Base_Dados!$B:$B,0))-MIN(Base_Dados!R$5:R$98)) /
(IF(MAX(Base_Dados!R$5:R$98)-MIN(Base_Dados!R$5:R$98)=0,1,MAX(Base_Dados!R$5:R$98)-MIN(Base_Dados!R$5:R$98)))) * R$1)))</f>
        <v>6.2752565791658818E-2</v>
      </c>
      <c r="S482" s="106">
        <f>IF(INDEX(Base_Dados!S:S,MATCH($B482,Base_Dados!$B:$B,0))=0,0,
MAX(0, MIN(S$1,
((INDEX(Base_Dados!S:S,MATCH($B482,Base_Dados!$B:$B,0))-MIN(Base_Dados!S$5:S$98)) /
(IF(MAX(Base_Dados!S$5:S$98)-MIN(Base_Dados!S$5:S$98)=0,1,MAX(Base_Dados!S$5:S$98)-MIN(Base_Dados!S$5:S$98)))) * S$1)))</f>
        <v>0.10261364487381114</v>
      </c>
      <c r="T482" s="106">
        <f>IF(INDEX(Base_Dados!T:T,MATCH($B482,Base_Dados!$B:$B,0))=0,0,
MAX(0, MIN(T$1,
((INDEX(Base_Dados!T:T,MATCH($B482,Base_Dados!$B:$B,0))-MIN(Base_Dados!T$5:T$98)) /
(IF(MAX(Base_Dados!T$5:T$98)-MIN(Base_Dados!T$5:T$98)=0,1,MAX(Base_Dados!T$5:T$98)-MIN(Base_Dados!T$5:T$98)))) * T$1)))</f>
        <v>0.9647667477066284</v>
      </c>
      <c r="U482" s="106">
        <f>IF(INDEX(Base_Dados!U:U,MATCH($B482,Base_Dados!$B:$B,0))=0,0,
MAX(0, MIN(U$1,
((INDEX(Base_Dados!U:U,MATCH($B482,Base_Dados!$B:$B,0))-MIN(Base_Dados!U$5:U$98)) /
(IF(MAX(Base_Dados!U$5:U$98)-MIN(Base_Dados!U$5:U$98)=0,1,MAX(Base_Dados!U$5:U$98)-MIN(Base_Dados!U$5:U$98)))) * U$1)))</f>
        <v>0.88190650930225023</v>
      </c>
      <c r="V482" s="106">
        <f>IF(INDEX(Base_Dados!V:V,MATCH($B482,Base_Dados!$B:$B,0))=0,0,
MAX(0, MIN(V$1,
((INDEX(Base_Dados!V:V,MATCH($B482,Base_Dados!$B:$B,0))-MIN(Base_Dados!V$5:V$98)) /
(IF(MAX(Base_Dados!V$5:V$98)-MIN(Base_Dados!V$5:V$98)=0,1,MAX(Base_Dados!V$5:V$98)-MIN(Base_Dados!V$5:V$98)))) * V$1)))</f>
        <v>0.14038041190925507</v>
      </c>
      <c r="W482" s="106">
        <f>IF(INDEX(Base_Dados!W:W,MATCH($B482,Base_Dados!$B:$B,0))=0,0,
MAX(0, MIN(W$1,
((INDEX(Base_Dados!W:W,MATCH($B482,Base_Dados!$B:$B,0))-MIN(Base_Dados!W$5:W$98)) /
(IF(MAX(Base_Dados!W$5:W$98)-MIN(Base_Dados!W$5:W$98)=0,1,MAX(Base_Dados!W$5:W$98)-MIN(Base_Dados!W$5:W$98)))) * W$1)))</f>
        <v>2.2613425428698837</v>
      </c>
      <c r="X482" s="106">
        <f>IF(INDEX(Base_Dados!X:X,MATCH($B482,Base_Dados!$B:$B,0))=0,0,
MAX(0, MIN(X$1,
((INDEX(Base_Dados!X:X,MATCH($B482,Base_Dados!$B:$B,0))-MIN(Base_Dados!X$5:X$98)) /
(IF(MAX(Base_Dados!X$5:X$98)-MIN(Base_Dados!X$5:X$98)=0,1,MAX(Base_Dados!X$5:X$98)-MIN(Base_Dados!X$5:X$98)))) * X$1)))</f>
        <v>2.5423728813559324E-2</v>
      </c>
      <c r="Y482" s="106">
        <f>IF(INDEX(Base_Dados!Y:Y,MATCH($B482,Base_Dados!$B:$B,0))=0,0,
MAX(0, MIN(Y$1,
((INDEX(Base_Dados!Y:Y,MATCH($B482,Base_Dados!$B:$B,0))-MIN(Base_Dados!Y$5:Y$98)) /
(IF(MAX(Base_Dados!Y$5:Y$98)-MIN(Base_Dados!Y$5:Y$98)=0,1,MAX(Base_Dados!Y$5:Y$98)-MIN(Base_Dados!Y$5:Y$98)))) * Y$1)))</f>
        <v>2.2058823529411763E-2</v>
      </c>
      <c r="Z482" s="106">
        <f>IF(INDEX(Base_Dados!Z:Z,MATCH($B482,Base_Dados!$B:$B,0))=0,0,
MAX(0, MIN(Z$1,
((INDEX(Base_Dados!Z:Z,MATCH($B482,Base_Dados!$B:$B,0))-MIN(Base_Dados!Z$5:Z$98)) /
(IF(MAX(Base_Dados!Z$5:Z$98)-MIN(Base_Dados!Z$5:Z$98)=0,1,MAX(Base_Dados!Z$5:Z$98)-MIN(Base_Dados!Z$5:Z$98)))) * Z$1)))</f>
        <v>4.2857142857142858E-2</v>
      </c>
      <c r="AA482" s="106">
        <f>IF(INDEX(Base_Dados!AA:AA,MATCH($B482,Base_Dados!$B:$B,0))=0,0,
MAX(0, MIN(AA$1,
((INDEX(Base_Dados!AA:AA,MATCH($B482,Base_Dados!$B:$B,0))-MIN(Base_Dados!AA$5:AA$98)) /
(IF(MAX(Base_Dados!AA$5:AA$98)-MIN(Base_Dados!AA$5:AA$98)=0,1,MAX(Base_Dados!AA$5:AA$98)-MIN(Base_Dados!AA$5:AA$98)))) * AA$1)))</f>
        <v>5.2447552447552448E-2</v>
      </c>
      <c r="AB482" s="106">
        <f>IF(INDEX(Base_Dados!AB:AB,MATCH($B482,Base_Dados!$B:$B,0))=0,0,
MAX(0, MIN(AB$1,
((INDEX(Base_Dados!AB:AB,MATCH($B482,Base_Dados!$B:$B,0))-MIN(Base_Dados!AB$5:AB$98)) /
(IF(MAX(Base_Dados!AB$5:AB$98)-MIN(Base_Dados!AB$5:AB$98)=0,1,MAX(Base_Dados!AB$5:AB$98)-MIN(Base_Dados!AB$5:AB$98)))) * AB$1)))</f>
        <v>0.13310619523534686</v>
      </c>
      <c r="AC482" s="106">
        <f>IF(INDEX(Base_Dados!AC:AC,MATCH($B482,Base_Dados!$B:$B,0))=0,0,
MAX(0, MIN(AC$1,
((INDEX(Base_Dados!AC:AC,MATCH($B482,Base_Dados!$B:$B,0))-MIN(Base_Dados!AC$5:AC$98)) /
(IF(MAX(Base_Dados!AC$5:AC$98)-MIN(Base_Dados!AC$5:AC$98)=0,1,MAX(Base_Dados!AC$5:AC$98)-MIN(Base_Dados!AC$5:AC$98)))) * AC$1)))</f>
        <v>8.1970273655810375E-2</v>
      </c>
      <c r="AD482" s="106">
        <f>IF(INDEX(Base_Dados!AD:AD,MATCH($B482,Base_Dados!$B:$B,0))=0,0,
MAX(0, MIN(AD$1,
((INDEX(Base_Dados!AD:AD,MATCH($B482,Base_Dados!$B:$B,0))-MIN(Base_Dados!AD$5:AD$98)) /
(IF(MAX(Base_Dados!AD$5:AD$98)-MIN(Base_Dados!AD$5:AD$98)=0,1,MAX(Base_Dados!AD$5:AD$98)-MIN(Base_Dados!AD$5:AD$98)))) * AD$1)))</f>
        <v>6.385150125721048E-2</v>
      </c>
      <c r="AE482" s="106">
        <f>IF(INDEX(Base_Dados!AE:AE,MATCH($B482,Base_Dados!$B:$B,0))=0,0,
MAX(0, MIN(AE$1,
((INDEX(Base_Dados!AE:AE,MATCH($B482,Base_Dados!$B:$B,0))-MIN(Base_Dados!AE$5:AE$98)) /
(IF(MAX(Base_Dados!AE$5:AE$98)-MIN(Base_Dados!AE$5:AE$98)=0,1,MAX(Base_Dados!AE$5:AE$98)-MIN(Base_Dados!AE$5:AE$98)))) * AE$1)))</f>
        <v>3.607076082266647E-2</v>
      </c>
      <c r="AF482" s="106">
        <f>IF(INDEX(Base_Dados!AF:AF,MATCH($B482,Base_Dados!$B:$B,0))=0,0,
MAX(0, MIN(AF$1,
((INDEX(Base_Dados!AF:AF,MATCH($B482,Base_Dados!$B:$B,0))-MIN(Base_Dados!AF$5:AF$98)) /
(IF(MAX(Base_Dados!AF$5:AF$98)-MIN(Base_Dados!AF$5:AF$98)=0,1,MAX(Base_Dados!AF$5:AF$98)-MIN(Base_Dados!AF$5:AF$98)))) * AF$1)))</f>
        <v>5.1395209856111804E-2</v>
      </c>
      <c r="AG482" s="106">
        <f>IF(INDEX(Base_Dados!AG:AG,MATCH($B482,Base_Dados!$B:$B,0))=0,0,
MAX(0, MIN(AG$1,
((INDEX(Base_Dados!AG:AG,MATCH($B482,Base_Dados!$B:$B,0))-MIN(Base_Dados!AG$5:AG$98)) /
(IF(MAX(Base_Dados!AG$5:AG$98)-MIN(Base_Dados!AG$5:AG$98)=0,1,MAX(Base_Dados!AG$5:AG$98)-MIN(Base_Dados!AG$5:AG$98)))) * AG$1)))</f>
        <v>7.2402717076509929E-2</v>
      </c>
      <c r="AH482" s="106">
        <f>IF(INDEX(Base_Dados!AH:AH,MATCH($B482,Base_Dados!$B:$B,0))=0,0,
MAX(0, MIN(AH$1,
((INDEX(Base_Dados!AH:AH,MATCH($B482,Base_Dados!$B:$B,0))-MIN(Base_Dados!AH$5:AH$98)) /
(IF(MAX(Base_Dados!AH$5:AH$98)-MIN(Base_Dados!AH$5:AH$98)=0,1,MAX(Base_Dados!AH$5:AH$98)-MIN(Base_Dados!AH$5:AH$98)))) * AH$1)))</f>
        <v>0.97235827232258099</v>
      </c>
      <c r="AI482" s="106">
        <f>IF(INDEX(Base_Dados!AI:AI,MATCH($B482,Base_Dados!$B:$B,0))=0,0,
MAX(0, MIN(AI$1,
((INDEX(Base_Dados!AI:AI,MATCH($B482,Base_Dados!$B:$B,0))-MIN(Base_Dados!AI$5:AI$98)) /
(IF(MAX(Base_Dados!AI$5:AI$98)-MIN(Base_Dados!AI$5:AI$98)=0,1,MAX(Base_Dados!AI$5:AI$98)-MIN(Base_Dados!AI$5:AI$98)))) * AI$1)))</f>
        <v>0.17857142857142858</v>
      </c>
      <c r="AJ482" s="106">
        <f>IF(INDEX(Base_Dados!AJ:AJ,MATCH($B482,Base_Dados!$B:$B,0))=0,0,
MAX(0, MIN(AJ$1,
((INDEX(Base_Dados!AJ:AJ,MATCH($B482,Base_Dados!$B:$B,0))-MIN(Base_Dados!AJ$5:AJ$98)) /
(IF(MAX(Base_Dados!AJ$5:AJ$98)-MIN(Base_Dados!AJ$5:AJ$98)=0,1,MAX(Base_Dados!AJ$5:AJ$98)-MIN(Base_Dados!AJ$5:AJ$98)))) * AJ$1)))</f>
        <v>1.7976190476190477</v>
      </c>
      <c r="AK482" s="106">
        <f>IF(INDEX(Base_Dados!AK:AK,MATCH($B482,Base_Dados!$B:$B,0))=0,0,
MAX(0, MIN(AK$1,
((INDEX(Base_Dados!AK:AK,MATCH($B482,Base_Dados!$B:$B,0))-MIN(Base_Dados!AK$5:AK$98)) /
(IF(MAX(Base_Dados!AK$5:AK$98)-MIN(Base_Dados!AK$5:AK$98)=0,1,MAX(Base_Dados!AK$5:AK$98)-MIN(Base_Dados!AK$5:AK$98)))) * AK$1)))</f>
        <v>3.4482758620689655E-2</v>
      </c>
      <c r="AL482" s="106">
        <f>IF(INDEX(Base_Dados!AL:AL,MATCH($B482,Base_Dados!$B:$B,0))=0,0,
MAX(0, MIN(AL$1,
((INDEX(Base_Dados!AL:AL,MATCH($B482,Base_Dados!$B:$B,0))-MIN(Base_Dados!AL$5:AL$98)) /
(IF(MAX(Base_Dados!AL$5:AL$98)-MIN(Base_Dados!AL$5:AL$98)=0,1,MAX(Base_Dados!AL$5:AL$98)-MIN(Base_Dados!AL$5:AL$98)))) * AL$1)))</f>
        <v>0</v>
      </c>
      <c r="AM482" s="106">
        <f>IF(INDEX(Base_Dados!AM:AM,MATCH($B482,Base_Dados!$B:$B,0))=0,0,
MAX(0, MIN(AM$1,
((INDEX(Base_Dados!AM:AM,MATCH($B482,Base_Dados!$B:$B,0))-MIN(Base_Dados!AM$5:AM$98)) /
(IF(MAX(Base_Dados!AM$5:AM$98)-MIN(Base_Dados!AM$5:AM$98)=0,1,MAX(Base_Dados!AM$5:AM$98)-MIN(Base_Dados!AM$5:AM$98)))) * AM$1)))</f>
        <v>0.15639564992232005</v>
      </c>
      <c r="AN482" s="106">
        <f>IF(INDEX(Base_Dados!AN:AN,MATCH($B482,Base_Dados!$B:$B,0))=0,0,
MAX(0, MIN(AN$1,
((INDEX(Base_Dados!AN:AN,MATCH($B482,Base_Dados!$B:$B,0))-MIN(Base_Dados!AN$5:AN$98)) /
(IF(MAX(Base_Dados!AN$5:AN$98)-MIN(Base_Dados!AN$5:AN$98)=0,1,MAX(Base_Dados!AN$5:AN$98)-MIN(Base_Dados!AN$5:AN$98)))) * AN$1)))</f>
        <v>0.43566749844042418</v>
      </c>
      <c r="AO482" s="106">
        <f>IF(INDEX(Base_Dados!AO:AO,MATCH($B482,Base_Dados!$B:$B,0))=0,0,
MAX(0, MIN(AO$1,
((INDEX(Base_Dados!AO:AO,MATCH($B482,Base_Dados!$B:$B,0))-MIN(Base_Dados!AO$5:AO$98)) /
(IF(MAX(Base_Dados!AO$5:AO$98)-MIN(Base_Dados!AO$5:AO$98)=0,1,MAX(Base_Dados!AO$5:AO$98)-MIN(Base_Dados!AO$5:AO$98)))) * AO$1)))</f>
        <v>4.8387096774193547E-2</v>
      </c>
      <c r="AP482" s="106">
        <f>IF(INDEX(Base_Dados!AP:AP,MATCH($B482,Base_Dados!$B:$B,0))=0,0,
MAX(0, MIN(AP$1,
((INDEX(Base_Dados!AP:AP,MATCH($B482,Base_Dados!$B:$B,0))-MIN(Base_Dados!AP$5:AP$98)) /
(IF(MAX(Base_Dados!AP$5:AP$98)-MIN(Base_Dados!AP$5:AP$98)=0,1,MAX(Base_Dados!AP$5:AP$98)-MIN(Base_Dados!AP$5:AP$98)))) * AP$1)))</f>
        <v>9.6330275229357804E-2</v>
      </c>
      <c r="AQ482" s="106">
        <f>IF(INDEX(Base_Dados!AQ:AQ,MATCH($B482,Base_Dados!$B:$B,0))=0,0,
MAX(0, MIN(AQ$1,
((INDEX(Base_Dados!AQ:AQ,MATCH($B482,Base_Dados!$B:$B,0))-MIN(Base_Dados!AQ$5:AQ$98)) /
(IF(MAX(Base_Dados!AQ$5:AQ$98)-MIN(Base_Dados!AQ$5:AQ$98)=0,1,MAX(Base_Dados!AQ$5:AQ$98)-MIN(Base_Dados!AQ$5:AQ$98)))) * AQ$1)))</f>
        <v>1.6666666666666666E-2</v>
      </c>
      <c r="AR482" s="106">
        <f>IF(INDEX(Base_Dados!AR:AR,MATCH($B482,Base_Dados!$B:$B,0))=0,0,
MAX(0, MIN(AR$1,
((INDEX(Base_Dados!AR:AR,MATCH($B482,Base_Dados!$B:$B,0))-MIN(Base_Dados!AR$5:AR$98)) /
(IF(MAX(Base_Dados!AR$5:AR$98)-MIN(Base_Dados!AR$5:AR$98)=0,1,MAX(Base_Dados!AR$5:AR$98)-MIN(Base_Dados!AR$5:AR$98)))) * AR$1)))</f>
        <v>1.6129032258064516E-2</v>
      </c>
      <c r="AS482" s="106">
        <f>IF(INDEX(Base_Dados!AS:AS,MATCH($B482,Base_Dados!$B:$B,0))=0,0,
MAX(0, MIN(AS$1,
((INDEX(Base_Dados!AS:AS,MATCH($B482,Base_Dados!$B:$B,0))-MIN(Base_Dados!AS$5:AS$98)) /
(IF(MAX(Base_Dados!AS$5:AS$98)-MIN(Base_Dados!AS$5:AS$98)=0,1,MAX(Base_Dados!AS$5:AS$98)-MIN(Base_Dados!AS$5:AS$98)))) * AS$1)))</f>
        <v>4.878048780487805E-2</v>
      </c>
      <c r="AT482" s="106">
        <f>IF(INDEX(Base_Dados!AT:AT,MATCH($B482,Base_Dados!$B:$B,0))=0,0,
MAX(0, MIN(AT$1,
((INDEX(Base_Dados!AT:AT,MATCH($B482,Base_Dados!$B:$B,0))-MIN(Base_Dados!AT$5:AT$98)) /
(IF(MAX(Base_Dados!AT$5:AT$98)-MIN(Base_Dados!AT$5:AT$98)=0,1,MAX(Base_Dados!AT$5:AT$98)-MIN(Base_Dados!AT$5:AT$98)))) * AT$1)))</f>
        <v>2.8571428571428571E-2</v>
      </c>
      <c r="AU482" s="106">
        <f>IF(INDEX(Base_Dados!AU:AU,MATCH($B482,Base_Dados!$B:$B,0))=0,0,
MAX(0, MIN(AU$1,
((INDEX(Base_Dados!AU:AU,MATCH($B482,Base_Dados!$B:$B,0))-MIN(Base_Dados!AU$5:AU$98)) /
(IF(MAX(Base_Dados!AU$5:AU$98)-MIN(Base_Dados!AU$5:AU$98)=0,1,MAX(Base_Dados!AU$5:AU$98)-MIN(Base_Dados!AU$5:AU$98)))) * AU$1)))</f>
        <v>2.8089887640449437E-2</v>
      </c>
      <c r="AV482" s="106">
        <f>IF(INDEX(Base_Dados!AV:AV,MATCH($B482,Base_Dados!$B:$B,0))=0,0,
MAX(0, MIN(AV$1,
((INDEX(Base_Dados!AV:AV,MATCH($B482,Base_Dados!$B:$B,0))-MIN(Base_Dados!AV$5:AV$98)) /
(IF(MAX(Base_Dados!AV$5:AV$98)-MIN(Base_Dados!AV$5:AV$98)=0,1,MAX(Base_Dados!AV$5:AV$98)-MIN(Base_Dados!AV$5:AV$98)))) * AV$1)))</f>
        <v>2.8846153846153848E-2</v>
      </c>
      <c r="AW482" s="106">
        <f>IF(INDEX(Base_Dados!AW:AW,MATCH($B482,Base_Dados!$B:$B,0))=0,0,
MAX(0, MIN(AW$1,
((INDEX(Base_Dados!AW:AW,MATCH($B482,Base_Dados!$B:$B,0))-MIN(Base_Dados!AW$5:AW$98)) /
(IF(MAX(Base_Dados!AW$5:AW$98)-MIN(Base_Dados!AW$5:AW$98)=0,1,MAX(Base_Dados!AW$5:AW$98)-MIN(Base_Dados!AW$5:AW$98)))) * AW$1)))</f>
        <v>0</v>
      </c>
      <c r="AX482" s="106">
        <f>IF(INDEX(Base_Dados!AX:AX,MATCH($B482,Base_Dados!$B:$B,0))=0,0,
MAX(0, MIN(AX$1,
((INDEX(Base_Dados!AX:AX,MATCH($B482,Base_Dados!$B:$B,0))-MIN(Base_Dados!AX$5:AX$98)) /
(IF(MAX(Base_Dados!AX$5:AX$98)-MIN(Base_Dados!AX$5:AX$98)=0,1,MAX(Base_Dados!AX$5:AX$98)-MIN(Base_Dados!AX$5:AX$98)))) * AX$1)))</f>
        <v>0.18621405854481729</v>
      </c>
      <c r="AY482" s="106">
        <f>IF(INDEX(Base_Dados!AY:AY,MATCH($B482,Base_Dados!$B:$B,0))=0,0,
MAX(0, MIN(AY$1,
((INDEX(Base_Dados!AY:AY,MATCH($B482,Base_Dados!$B:$B,0))-MIN(Base_Dados!AY$5:AY$98)) /
(IF(MAX(Base_Dados!AY$5:AY$98)-MIN(Base_Dados!AY$5:AY$98)=0,1,MAX(Base_Dados!AY$5:AY$98)-MIN(Base_Dados!AY$5:AY$98)))) * AY$1)))</f>
        <v>6.2973953181668318E-2</v>
      </c>
      <c r="AZ482" s="106">
        <f>IF(INDEX(Base_Dados!AZ:AZ,MATCH($B482,Base_Dados!$B:$B,0))=0,0,
MAX(0, MIN(AZ$1,
((INDEX(Base_Dados!AZ:AZ,MATCH($B482,Base_Dados!$B:$B,0))-MIN(Base_Dados!AZ$5:AZ$98)) /
(IF(MAX(Base_Dados!AZ$5:AZ$98)-MIN(Base_Dados!AZ$5:AZ$98)=0,1,MAX(Base_Dados!AZ$5:AZ$98)-MIN(Base_Dados!AZ$5:AZ$98)))) * AZ$1)))</f>
        <v>0.43018018018018017</v>
      </c>
      <c r="BA482" s="106">
        <f>IF(INDEX(Base_Dados!BA:BA,MATCH($B482,Base_Dados!$B:$B,0))=0,0,
MAX(0, MIN(BA$1,
((INDEX(Base_Dados!BA:BA,MATCH($B482,Base_Dados!$B:$B,0))-MIN(Base_Dados!BA$5:BA$98)) /
(IF(MAX(Base_Dados!BA$5:BA$98)-MIN(Base_Dados!BA$5:BA$98)=0,1,MAX(Base_Dados!BA$5:BA$98)-MIN(Base_Dados!BA$5:BA$98)))) * BA$1)))</f>
        <v>5.3686804769200028E-2</v>
      </c>
      <c r="BB482" s="106">
        <f>IF(INDEX(Base_Dados!BB:BB,MATCH($B482,Base_Dados!$B:$B,0))=0,0,
MAX(0, MIN(BB$1,
((INDEX(Base_Dados!BB:BB,MATCH($B482,Base_Dados!$B:$B,0))-MIN(Base_Dados!BB$5:BB$98)) /
(IF(MAX(Base_Dados!BB$5:BB$98)-MIN(Base_Dados!BB$5:BB$98)=0,1,MAX(Base_Dados!BB$5:BB$98)-MIN(Base_Dados!BB$5:BB$98)))) * BB$1)))</f>
        <v>0.13053297947304557</v>
      </c>
      <c r="BC482" s="106">
        <f>IF(INDEX(Base_Dados!BC:BC,MATCH($B482,Base_Dados!$B:$B,0))=0,0,
MAX(0, MIN(BC$1,
((INDEX(Base_Dados!BC:BC,MATCH($B482,Base_Dados!$B:$B,0))-MIN(Base_Dados!BC$5:BC$98)) /
(IF(MAX(Base_Dados!BC$5:BC$98)-MIN(Base_Dados!BC$5:BC$98)=0,1,MAX(Base_Dados!BC$5:BC$98)-MIN(Base_Dados!BC$5:BC$98)))) * BC$1)))</f>
        <v>1.9122003770535956E-2</v>
      </c>
      <c r="BD482" s="106">
        <f>IF(INDEX(Base_Dados!BD:BD,MATCH($B482,Base_Dados!$B:$B,0))=0,0,
MAX(0, MIN(BD$1,
((INDEX(Base_Dados!BD:BD,MATCH($B482,Base_Dados!$B:$B,0))-MIN(Base_Dados!BD$5:BD$98)) /
(IF(MAX(Base_Dados!BD$5:BD$98)-MIN(Base_Dados!BD$5:BD$98)=0,1,MAX(Base_Dados!BD$5:BD$98)-MIN(Base_Dados!BD$5:BD$98)))) * BD$1)))</f>
        <v>3.2407727996676128E-2</v>
      </c>
      <c r="BE482" s="106">
        <f>IF(INDEX(Base_Dados!BE:BE,MATCH($B482,Base_Dados!$B:$B,0))=0,0,
MAX(0, MIN(BE$1,
((INDEX(Base_Dados!BE:BE,MATCH($B482,Base_Dados!$B:$B,0))-MIN(Base_Dados!BE$5:BE$98)) /
(IF(MAX(Base_Dados!BE$5:BE$98)-MIN(Base_Dados!BE$5:BE$98)=0,1,MAX(Base_Dados!BE$5:BE$98)-MIN(Base_Dados!BE$5:BE$98)))) * BE$1)))</f>
        <v>4.9673858504766681E-2</v>
      </c>
      <c r="BF482" s="106">
        <f>IF(INDEX(Base_Dados!BF:BF,MATCH($B482,Base_Dados!$B:$B,0))=0,0,
MAX(0, MIN(BF$1,
((INDEX(Base_Dados!BF:BF,MATCH($B482,Base_Dados!$B:$B,0))-MIN(Base_Dados!BF$5:BF$98)) /
(IF(MAX(Base_Dados!BF$5:BF$98)-MIN(Base_Dados!BF$5:BF$98)=0,1,MAX(Base_Dados!BF$5:BF$98)-MIN(Base_Dados!BF$5:BF$98)))) * BF$1)))</f>
        <v>0</v>
      </c>
      <c r="BG482" s="106">
        <f>IF(INDEX(Base_Dados!BG:BG,MATCH($B482,Base_Dados!$B:$B,0))=0,0,
MAX(0, MIN(BG$1,
((INDEX(Base_Dados!BG:BG,MATCH($B482,Base_Dados!$B:$B,0))-MIN(Base_Dados!BG$5:BG$98)) /
(IF(MAX(Base_Dados!BG$5:BG$98)-MIN(Base_Dados!BG$5:BG$98)=0,1,MAX(Base_Dados!BG$5:BG$98)-MIN(Base_Dados!BG$5:BG$98)))) * BG$1)))</f>
        <v>9.1973244147157199E-3</v>
      </c>
      <c r="BH482" s="106">
        <f>IF(INDEX(Base_Dados!BH:BH,MATCH($B482,Base_Dados!$B:$B,0))=0,0,
MAX(0, MIN(BH$1,
((INDEX(Base_Dados!BH:BH,MATCH($B482,Base_Dados!$B:$B,0))-MIN(Base_Dados!BH$5:BH$98)) /
(IF(MAX(Base_Dados!BH$5:BH$98)-MIN(Base_Dados!BH$5:BH$98)=0,1,MAX(Base_Dados!BH$5:BH$98)-MIN(Base_Dados!BH$5:BH$98)))) * BH$1)))</f>
        <v>0.10989010989010989</v>
      </c>
      <c r="BI482" s="106">
        <f>IF(INDEX(Base_Dados!BI:BI,MATCH($B482,Base_Dados!$B:$B,0))=0,0,
MAX(0, MIN(BI$1,
((INDEX(Base_Dados!BI:BI,MATCH($B482,Base_Dados!$B:$B,0))-MIN(Base_Dados!BI$5:BI$98)) /
(IF(MAX(Base_Dados!BI$5:BI$98)-MIN(Base_Dados!BI$5:BI$98)=0,1,MAX(Base_Dados!BI$5:BI$98)-MIN(Base_Dados!BI$5:BI$98)))) * BI$1)))</f>
        <v>0.15912636505460218</v>
      </c>
      <c r="BJ482" s="106">
        <f>IF(INDEX(Base_Dados!BJ:BJ,MATCH($B482,Base_Dados!$B:$B,0))=0,0,
MAX(0, MIN(BJ$1,
((INDEX(Base_Dados!BJ:BJ,MATCH($B482,Base_Dados!$B:$B,0))-MIN(Base_Dados!BJ$5:BJ$98)) /
(IF(MAX(Base_Dados!BJ$5:BJ$98)-MIN(Base_Dados!BJ$5:BJ$98)=0,1,MAX(Base_Dados!BJ$5:BJ$98)-MIN(Base_Dados!BJ$5:BJ$98)))) * BJ$1)))</f>
        <v>0.12631578947368421</v>
      </c>
      <c r="BK482" s="106">
        <f>IF(INDEX(Base_Dados!BK:BK,MATCH($B482,Base_Dados!$B:$B,0))=0,0,
MAX(0, MIN(BK$1,
((INDEX(Base_Dados!BK:BK,MATCH($B482,Base_Dados!$B:$B,0))-MIN(Base_Dados!BK$5:BK$98)) /
(IF(MAX(Base_Dados!BK$5:BK$98)-MIN(Base_Dados!BK$5:BK$98)=0,1,MAX(Base_Dados!BK$5:BK$98)-MIN(Base_Dados!BK$5:BK$98)))) * BK$1)))</f>
        <v>5.3571428571428568E-2</v>
      </c>
      <c r="BL482" s="106">
        <f>IF(INDEX(Base_Dados!BL:BL,MATCH($B482,Base_Dados!$B:$B,0))=0,0,
MAX(0, MIN(BL$1,
((INDEX(Base_Dados!BL:BL,MATCH($B482,Base_Dados!$B:$B,0))-MIN(Base_Dados!BL$5:BL$98)) /
(IF(MAX(Base_Dados!BL$5:BL$98)-MIN(Base_Dados!BL$5:BL$98)=0,1,MAX(Base_Dados!BL$5:BL$98)-MIN(Base_Dados!BL$5:BL$98)))) * BL$1)))</f>
        <v>7.4918566775244305E-2</v>
      </c>
      <c r="BM482" s="106">
        <f>IF(INDEX(Base_Dados!BM:BM,MATCH($B482,Base_Dados!$B:$B,0))=0,0,
MAX(0, MIN(BM$1,
((INDEX(Base_Dados!BM:BM,MATCH($B482,Base_Dados!$B:$B,0))-MIN(Base_Dados!BM$5:BM$98)) /
(IF(MAX(Base_Dados!BM$5:BM$98)-MIN(Base_Dados!BM$5:BM$98)=0,1,MAX(Base_Dados!BM$5:BM$98)-MIN(Base_Dados!BM$5:BM$98)))) * BM$1)))</f>
        <v>1</v>
      </c>
      <c r="BN482" s="106">
        <f>IF(INDEX(Base_Dados!BN:BN,MATCH($B482,Base_Dados!$B:$B,0))=0,0,
MAX(0, MIN(BN$1,
((INDEX(Base_Dados!BN:BN,MATCH($B482,Base_Dados!$B:$B,0))-MIN(Base_Dados!BN$5:BN$98)) /
(IF(MAX(Base_Dados!BN$5:BN$98)-MIN(Base_Dados!BN$5:BN$98)=0,1,MAX(Base_Dados!BN$5:BN$98)-MIN(Base_Dados!BN$5:BN$98)))) * BN$1)))</f>
        <v>5.2431112852347549E-2</v>
      </c>
      <c r="BO482" s="106">
        <f>IF(INDEX(Base_Dados!BO:BO,MATCH($B482,Base_Dados!$B:$B,0))=0,0,
MAX(0, MIN(BO$1,
((INDEX(Base_Dados!BO:BO,MATCH($B482,Base_Dados!$B:$B,0))-MIN(Base_Dados!BO$5:BO$98)) /
(IF(MAX(Base_Dados!BO$5:BO$98)-MIN(Base_Dados!BO$5:BO$98)=0,1,MAX(Base_Dados!BO$5:BO$98)-MIN(Base_Dados!BO$5:BO$98)))) * BO$1)))</f>
        <v>3.4482758620689655E-2</v>
      </c>
      <c r="BP482" s="106">
        <f t="shared" si="28"/>
        <v>13.843576202963153</v>
      </c>
      <c r="BQ482" s="111">
        <f t="shared" si="29"/>
        <v>0.40314815939351384</v>
      </c>
      <c r="BR482" s="112">
        <f t="shared" si="30"/>
        <v>8.8639845915490567E-2</v>
      </c>
      <c r="BS482" s="113">
        <f t="shared" si="31"/>
        <v>13.754936357047661</v>
      </c>
    </row>
    <row r="483" spans="1:71">
      <c r="A483" s="21">
        <v>43008</v>
      </c>
      <c r="B483" s="21" t="s">
        <v>562</v>
      </c>
      <c r="C483" s="21" t="s">
        <v>548</v>
      </c>
      <c r="D483" s="105">
        <f>IF(INDEX(Base_Dados!D:D,MATCH($B483,Base_Dados!$B:$B,0))=0,0,
MAX(0, MIN(D$1,
((INDEX(Base_Dados!D:D,MATCH($B483,Base_Dados!$B:$B,0))-MIN(Base_Dados!D$5:D$98)) /
(IF(MAX(Base_Dados!D$5:D$98)-MIN(Base_Dados!D$5:D$98)=0,1,MAX(Base_Dados!D$5:D$98)-MIN(Base_Dados!D$5:D$98)))) * D$1)))</f>
        <v>0.37476871666101547</v>
      </c>
      <c r="E483" s="106">
        <f>IF(INDEX(Base_Dados!E:E,MATCH($B483,Base_Dados!$B:$B,0))=0,0,
MAX(0, MIN(E$1,
((INDEX(Base_Dados!E:E,MATCH($B483,Base_Dados!$B:$B,0))-MIN(Base_Dados!E$5:E$98)) /
(IF(MAX(Base_Dados!E$5:E$98)-MIN(Base_Dados!E$5:E$98)=0,1,MAX(Base_Dados!E$5:E$98)-MIN(Base_Dados!E$5:E$98)))) * E$1)))</f>
        <v>8.5582261491449207E-2</v>
      </c>
      <c r="F483" s="106">
        <f>IF(INDEX(Base_Dados!F:F,MATCH($B483,Base_Dados!$B:$B,0))=0,0,
MAX(0, MIN(F$1,
((INDEX(Base_Dados!F:F,MATCH($B483,Base_Dados!$B:$B,0))-MIN(Base_Dados!F$5:F$98)) /
(IF(MAX(Base_Dados!F$5:F$98)-MIN(Base_Dados!F$5:F$98)=0,1,MAX(Base_Dados!F$5:F$98)-MIN(Base_Dados!F$5:F$98)))) * F$1)))</f>
        <v>8.2925585173710167E-2</v>
      </c>
      <c r="G483" s="106">
        <f>IF(INDEX(Base_Dados!G:G,MATCH($B483,Base_Dados!$B:$B,0))=0,0,
MAX(0, MIN(G$1,
((INDEX(Base_Dados!G:G,MATCH($B483,Base_Dados!$B:$B,0))-MIN(Base_Dados!G$5:G$98)) /
(IF(MAX(Base_Dados!G$5:G$98)-MIN(Base_Dados!G$5:G$98)=0,1,MAX(Base_Dados!G$5:G$98)-MIN(Base_Dados!G$5:G$98)))) * G$1)))</f>
        <v>7.5226907739223012E-2</v>
      </c>
      <c r="H483" s="106">
        <f>IF(INDEX(Base_Dados!H:H,MATCH($B483,Base_Dados!$B:$B,0))=0,0,
MAX(0, MIN(H$1,
((INDEX(Base_Dados!H:H,MATCH($B483,Base_Dados!$B:$B,0))-MIN(Base_Dados!H$5:H$98)) /
(IF(MAX(Base_Dados!H$5:H$98)-MIN(Base_Dados!H$5:H$98)=0,1,MAX(Base_Dados!H$5:H$98)-MIN(Base_Dados!H$5:H$98)))) * H$1)))</f>
        <v>8.4339989713544575E-2</v>
      </c>
      <c r="I483" s="106">
        <f>IF(INDEX(Base_Dados!I:I,MATCH($B483,Base_Dados!$B:$B,0))=0,0,
MAX(0, MIN(I$1,
((INDEX(Base_Dados!I:I,MATCH($B483,Base_Dados!$B:$B,0))-MIN(Base_Dados!I$5:I$98)) /
(IF(MAX(Base_Dados!I$5:I$98)-MIN(Base_Dados!I$5:I$98)=0,1,MAX(Base_Dados!I$5:I$98)-MIN(Base_Dados!I$5:I$98)))) * I$1)))</f>
        <v>9.9987661189244889E-2</v>
      </c>
      <c r="J483" s="106">
        <f>IF(INDEX(Base_Dados!J:J,MATCH($B483,Base_Dados!$B:$B,0))=0,0,
MAX(0, MIN(J$1,
((INDEX(Base_Dados!J:J,MATCH($B483,Base_Dados!$B:$B,0))-MIN(Base_Dados!J$5:J$98)) /
(IF(MAX(Base_Dados!J$5:J$98)-MIN(Base_Dados!J$5:J$98)=0,1,MAX(Base_Dados!J$5:J$98)-MIN(Base_Dados!J$5:J$98)))) * J$1)))</f>
        <v>0.12303957062325106</v>
      </c>
      <c r="K483" s="106">
        <f>IF(INDEX(Base_Dados!K:K,MATCH($B483,Base_Dados!$B:$B,0))=0,0,
MAX(0, MIN(K$1,
((INDEX(Base_Dados!K:K,MATCH($B483,Base_Dados!$B:$B,0))-MIN(Base_Dados!K$5:K$98)) /
(IF(MAX(Base_Dados!K$5:K$98)-MIN(Base_Dados!K$5:K$98)=0,1,MAX(Base_Dados!K$5:K$98)-MIN(Base_Dados!K$5:K$98)))) * K$1)))</f>
        <v>0.13641547406082291</v>
      </c>
      <c r="L483" s="106">
        <f>IF(INDEX(Base_Dados!L:L,MATCH($B483,Base_Dados!$B:$B,0))=0,0,
MAX(0, MIN(L$1,
((INDEX(Base_Dados!L:L,MATCH($B483,Base_Dados!$B:$B,0))-MIN(Base_Dados!L$5:L$98)) /
(IF(MAX(Base_Dados!L$5:L$98)-MIN(Base_Dados!L$5:L$98)=0,1,MAX(Base_Dados!L$5:L$98)-MIN(Base_Dados!L$5:L$98)))) * L$1)))</f>
        <v>0.18729592895062344</v>
      </c>
      <c r="M483" s="106">
        <f>IF(INDEX(Base_Dados!M:M,MATCH($B483,Base_Dados!$B:$B,0))=0,0,
MAX(0, MIN(M$1,
((INDEX(Base_Dados!M:M,MATCH($B483,Base_Dados!$B:$B,0))-MIN(Base_Dados!M$5:M$98)) /
(IF(MAX(Base_Dados!M$5:M$98)-MIN(Base_Dados!M$5:M$98)=0,1,MAX(Base_Dados!M$5:M$98)-MIN(Base_Dados!M$5:M$98)))) * M$1)))</f>
        <v>0.24187755102040817</v>
      </c>
      <c r="N483" s="106">
        <f>IF(INDEX(Base_Dados!N:N,MATCH($B483,Base_Dados!$B:$B,0))=0,0,
MAX(0, MIN(N$1,
((INDEX(Base_Dados!N:N,MATCH($B483,Base_Dados!$B:$B,0))-MIN(Base_Dados!N$5:N$98)) /
(IF(MAX(Base_Dados!N$5:N$98)-MIN(Base_Dados!N$5:N$98)=0,1,MAX(Base_Dados!N$5:N$98)-MIN(Base_Dados!N$5:N$98)))) * N$1)))</f>
        <v>0.293993066647736</v>
      </c>
      <c r="O483" s="106">
        <f>IF(INDEX(Base_Dados!O:O,MATCH($B483,Base_Dados!$B:$B,0))=0,0,
MAX(0, MIN(O$1,
((INDEX(Base_Dados!O:O,MATCH($B483,Base_Dados!$B:$B,0))-MIN(Base_Dados!O$5:O$98)) /
(IF(MAX(Base_Dados!O$5:O$98)-MIN(Base_Dados!O$5:O$98)=0,1,MAX(Base_Dados!O$5:O$98)-MIN(Base_Dados!O$5:O$98)))) * O$1)))</f>
        <v>0.35971904788449749</v>
      </c>
      <c r="P483" s="106">
        <f>IF(INDEX(Base_Dados!P:P,MATCH($B483,Base_Dados!$B:$B,0))=0,0,
MAX(0, MIN(P$1,
((INDEX(Base_Dados!P:P,MATCH($B483,Base_Dados!$B:$B,0))-MIN(Base_Dados!P$5:P$98)) /
(IF(MAX(Base_Dados!P$5:P$98)-MIN(Base_Dados!P$5:P$98)=0,1,MAX(Base_Dados!P$5:P$98)-MIN(Base_Dados!P$5:P$98)))) * P$1)))</f>
        <v>0.18661839527557939</v>
      </c>
      <c r="Q483" s="106">
        <f>IF(INDEX(Base_Dados!Q:Q,MATCH($B483,Base_Dados!$B:$B,0))=0,0,
MAX(0, MIN(Q$1,
((INDEX(Base_Dados!Q:Q,MATCH($B483,Base_Dados!$B:$B,0))-MIN(Base_Dados!Q$5:Q$98)) /
(IF(MAX(Base_Dados!Q$5:Q$98)-MIN(Base_Dados!Q$5:Q$98)=0,1,MAX(Base_Dados!Q$5:Q$98)-MIN(Base_Dados!Q$5:Q$98)))) * Q$1)))</f>
        <v>0.13532726028118583</v>
      </c>
      <c r="R483" s="106">
        <f>IF(INDEX(Base_Dados!R:R,MATCH($B483,Base_Dados!$B:$B,0))=0,0,
MAX(0, MIN(R$1,
((INDEX(Base_Dados!R:R,MATCH($B483,Base_Dados!$B:$B,0))-MIN(Base_Dados!R$5:R$98)) /
(IF(MAX(Base_Dados!R$5:R$98)-MIN(Base_Dados!R$5:R$98)=0,1,MAX(Base_Dados!R$5:R$98)-MIN(Base_Dados!R$5:R$98)))) * R$1)))</f>
        <v>0.10774664260487363</v>
      </c>
      <c r="S483" s="106">
        <f>IF(INDEX(Base_Dados!S:S,MATCH($B483,Base_Dados!$B:$B,0))=0,0,
MAX(0, MIN(S$1,
((INDEX(Base_Dados!S:S,MATCH($B483,Base_Dados!$B:$B,0))-MIN(Base_Dados!S$5:S$98)) /
(IF(MAX(Base_Dados!S$5:S$98)-MIN(Base_Dados!S$5:S$98)=0,1,MAX(Base_Dados!S$5:S$98)-MIN(Base_Dados!S$5:S$98)))) * S$1)))</f>
        <v>0.18350183479367932</v>
      </c>
      <c r="T483" s="106">
        <f>IF(INDEX(Base_Dados!T:T,MATCH($B483,Base_Dados!$B:$B,0))=0,0,
MAX(0, MIN(T$1,
((INDEX(Base_Dados!T:T,MATCH($B483,Base_Dados!$B:$B,0))-MIN(Base_Dados!T$5:T$98)) /
(IF(MAX(Base_Dados!T$5:T$98)-MIN(Base_Dados!T$5:T$98)=0,1,MAX(Base_Dados!T$5:T$98)-MIN(Base_Dados!T$5:T$98)))) * T$1)))</f>
        <v>1.3795758792948953</v>
      </c>
      <c r="U483" s="106">
        <f>IF(INDEX(Base_Dados!U:U,MATCH($B483,Base_Dados!$B:$B,0))=0,0,
MAX(0, MIN(U$1,
((INDEX(Base_Dados!U:U,MATCH($B483,Base_Dados!$B:$B,0))-MIN(Base_Dados!U$5:U$98)) /
(IF(MAX(Base_Dados!U$5:U$98)-MIN(Base_Dados!U$5:U$98)=0,1,MAX(Base_Dados!U$5:U$98)-MIN(Base_Dados!U$5:U$98)))) * U$1)))</f>
        <v>0.93257308735101097</v>
      </c>
      <c r="V483" s="106">
        <f>IF(INDEX(Base_Dados!V:V,MATCH($B483,Base_Dados!$B:$B,0))=0,0,
MAX(0, MIN(V$1,
((INDEX(Base_Dados!V:V,MATCH($B483,Base_Dados!$B:$B,0))-MIN(Base_Dados!V$5:V$98)) /
(IF(MAX(Base_Dados!V$5:V$98)-MIN(Base_Dados!V$5:V$98)=0,1,MAX(Base_Dados!V$5:V$98)-MIN(Base_Dados!V$5:V$98)))) * V$1)))</f>
        <v>0.26201929966677379</v>
      </c>
      <c r="W483" s="106">
        <f>IF(INDEX(Base_Dados!W:W,MATCH($B483,Base_Dados!$B:$B,0))=0,0,
MAX(0, MIN(W$1,
((INDEX(Base_Dados!W:W,MATCH($B483,Base_Dados!$B:$B,0))-MIN(Base_Dados!W$5:W$98)) /
(IF(MAX(Base_Dados!W$5:W$98)-MIN(Base_Dados!W$5:W$98)=0,1,MAX(Base_Dados!W$5:W$98)-MIN(Base_Dados!W$5:W$98)))) * W$1)))</f>
        <v>2.2333717232713024</v>
      </c>
      <c r="X483" s="106">
        <f>IF(INDEX(Base_Dados!X:X,MATCH($B483,Base_Dados!$B:$B,0))=0,0,
MAX(0, MIN(X$1,
((INDEX(Base_Dados!X:X,MATCH($B483,Base_Dados!$B:$B,0))-MIN(Base_Dados!X$5:X$98)) /
(IF(MAX(Base_Dados!X$5:X$98)-MIN(Base_Dados!X$5:X$98)=0,1,MAX(Base_Dados!X$5:X$98)-MIN(Base_Dados!X$5:X$98)))) * X$1)))</f>
        <v>5.0847457627118647E-2</v>
      </c>
      <c r="Y483" s="106">
        <f>IF(INDEX(Base_Dados!Y:Y,MATCH($B483,Base_Dados!$B:$B,0))=0,0,
MAX(0, MIN(Y$1,
((INDEX(Base_Dados!Y:Y,MATCH($B483,Base_Dados!$B:$B,0))-MIN(Base_Dados!Y$5:Y$98)) /
(IF(MAX(Base_Dados!Y$5:Y$98)-MIN(Base_Dados!Y$5:Y$98)=0,1,MAX(Base_Dados!Y$5:Y$98)-MIN(Base_Dados!Y$5:Y$98)))) * Y$1)))</f>
        <v>1.1029411764705881E-2</v>
      </c>
      <c r="Z483" s="106">
        <f>IF(INDEX(Base_Dados!Z:Z,MATCH($B483,Base_Dados!$B:$B,0))=0,0,
MAX(0, MIN(Z$1,
((INDEX(Base_Dados!Z:Z,MATCH($B483,Base_Dados!$B:$B,0))-MIN(Base_Dados!Z$5:Z$98)) /
(IF(MAX(Base_Dados!Z$5:Z$98)-MIN(Base_Dados!Z$5:Z$98)=0,1,MAX(Base_Dados!Z$5:Z$98)-MIN(Base_Dados!Z$5:Z$98)))) * Z$1)))</f>
        <v>4.2857142857142858E-2</v>
      </c>
      <c r="AA483" s="106">
        <f>IF(INDEX(Base_Dados!AA:AA,MATCH($B483,Base_Dados!$B:$B,0))=0,0,
MAX(0, MIN(AA$1,
((INDEX(Base_Dados!AA:AA,MATCH($B483,Base_Dados!$B:$B,0))-MIN(Base_Dados!AA$5:AA$98)) /
(IF(MAX(Base_Dados!AA$5:AA$98)-MIN(Base_Dados!AA$5:AA$98)=0,1,MAX(Base_Dados!AA$5:AA$98)-MIN(Base_Dados!AA$5:AA$98)))) * AA$1)))</f>
        <v>3.1468531468531472E-2</v>
      </c>
      <c r="AB483" s="106">
        <f>IF(INDEX(Base_Dados!AB:AB,MATCH($B483,Base_Dados!$B:$B,0))=0,0,
MAX(0, MIN(AB$1,
((INDEX(Base_Dados!AB:AB,MATCH($B483,Base_Dados!$B:$B,0))-MIN(Base_Dados!AB$5:AB$98)) /
(IF(MAX(Base_Dados!AB$5:AB$98)-MIN(Base_Dados!AB$5:AB$98)=0,1,MAX(Base_Dados!AB$5:AB$98)-MIN(Base_Dados!AB$5:AB$98)))) * AB$1)))</f>
        <v>0.13873898010997562</v>
      </c>
      <c r="AC483" s="106">
        <f>IF(INDEX(Base_Dados!AC:AC,MATCH($B483,Base_Dados!$B:$B,0))=0,0,
MAX(0, MIN(AC$1,
((INDEX(Base_Dados!AC:AC,MATCH($B483,Base_Dados!$B:$B,0))-MIN(Base_Dados!AC$5:AC$98)) /
(IF(MAX(Base_Dados!AC$5:AC$98)-MIN(Base_Dados!AC$5:AC$98)=0,1,MAX(Base_Dados!AC$5:AC$98)-MIN(Base_Dados!AC$5:AC$98)))) * AC$1)))</f>
        <v>0.16039940258238583</v>
      </c>
      <c r="AD483" s="106">
        <f>IF(INDEX(Base_Dados!AD:AD,MATCH($B483,Base_Dados!$B:$B,0))=0,0,
MAX(0, MIN(AD$1,
((INDEX(Base_Dados!AD:AD,MATCH($B483,Base_Dados!$B:$B,0))-MIN(Base_Dados!AD$5:AD$98)) /
(IF(MAX(Base_Dados!AD$5:AD$98)-MIN(Base_Dados!AD$5:AD$98)=0,1,MAX(Base_Dados!AD$5:AD$98)-MIN(Base_Dados!AD$5:AD$98)))) * AD$1)))</f>
        <v>0.11421387368732436</v>
      </c>
      <c r="AE483" s="106">
        <f>IF(INDEX(Base_Dados!AE:AE,MATCH($B483,Base_Dados!$B:$B,0))=0,0,
MAX(0, MIN(AE$1,
((INDEX(Base_Dados!AE:AE,MATCH($B483,Base_Dados!$B:$B,0))-MIN(Base_Dados!AE$5:AE$98)) /
(IF(MAX(Base_Dados!AE$5:AE$98)-MIN(Base_Dados!AE$5:AE$98)=0,1,MAX(Base_Dados!AE$5:AE$98)-MIN(Base_Dados!AE$5:AE$98)))) * AE$1)))</f>
        <v>5.820509132748454E-2</v>
      </c>
      <c r="AF483" s="106">
        <f>IF(INDEX(Base_Dados!AF:AF,MATCH($B483,Base_Dados!$B:$B,0))=0,0,
MAX(0, MIN(AF$1,
((INDEX(Base_Dados!AF:AF,MATCH($B483,Base_Dados!$B:$B,0))-MIN(Base_Dados!AF$5:AF$98)) /
(IF(MAX(Base_Dados!AF$5:AF$98)-MIN(Base_Dados!AF$5:AF$98)=0,1,MAX(Base_Dados!AF$5:AF$98)-MIN(Base_Dados!AF$5:AF$98)))) * AF$1)))</f>
        <v>8.6700684962993615E-2</v>
      </c>
      <c r="AG483" s="106">
        <f>IF(INDEX(Base_Dados!AG:AG,MATCH($B483,Base_Dados!$B:$B,0))=0,0,
MAX(0, MIN(AG$1,
((INDEX(Base_Dados!AG:AG,MATCH($B483,Base_Dados!$B:$B,0))-MIN(Base_Dados!AG$5:AG$98)) /
(IF(MAX(Base_Dados!AG$5:AG$98)-MIN(Base_Dados!AG$5:AG$98)=0,1,MAX(Base_Dados!AG$5:AG$98)-MIN(Base_Dados!AG$5:AG$98)))) * AG$1)))</f>
        <v>0.13532726028118583</v>
      </c>
      <c r="AH483" s="106">
        <f>IF(INDEX(Base_Dados!AH:AH,MATCH($B483,Base_Dados!$B:$B,0))=0,0,
MAX(0, MIN(AH$1,
((INDEX(Base_Dados!AH:AH,MATCH($B483,Base_Dados!$B:$B,0))-MIN(Base_Dados!AH$5:AH$98)) /
(IF(MAX(Base_Dados!AH$5:AH$98)-MIN(Base_Dados!AH$5:AH$98)=0,1,MAX(Base_Dados!AH$5:AH$98)-MIN(Base_Dados!AH$5:AH$98)))) * AH$1)))</f>
        <v>1.4564626475903812</v>
      </c>
      <c r="AI483" s="106">
        <f>IF(INDEX(Base_Dados!AI:AI,MATCH($B483,Base_Dados!$B:$B,0))=0,0,
MAX(0, MIN(AI$1,
((INDEX(Base_Dados!AI:AI,MATCH($B483,Base_Dados!$B:$B,0))-MIN(Base_Dados!AI$5:AI$98)) /
(IF(MAX(Base_Dados!AI$5:AI$98)-MIN(Base_Dados!AI$5:AI$98)=0,1,MAX(Base_Dados!AI$5:AI$98)-MIN(Base_Dados!AI$5:AI$98)))) * AI$1)))</f>
        <v>0.39285714285714285</v>
      </c>
      <c r="AJ483" s="106">
        <f>IF(INDEX(Base_Dados!AJ:AJ,MATCH($B483,Base_Dados!$B:$B,0))=0,0,
MAX(0, MIN(AJ$1,
((INDEX(Base_Dados!AJ:AJ,MATCH($B483,Base_Dados!$B:$B,0))-MIN(Base_Dados!AJ$5:AJ$98)) /
(IF(MAX(Base_Dados!AJ$5:AJ$98)-MIN(Base_Dados!AJ$5:AJ$98)=0,1,MAX(Base_Dados!AJ$5:AJ$98)-MIN(Base_Dados!AJ$5:AJ$98)))) * AJ$1)))</f>
        <v>1.4610389610389611</v>
      </c>
      <c r="AK483" s="106">
        <f>IF(INDEX(Base_Dados!AK:AK,MATCH($B483,Base_Dados!$B:$B,0))=0,0,
MAX(0, MIN(AK$1,
((INDEX(Base_Dados!AK:AK,MATCH($B483,Base_Dados!$B:$B,0))-MIN(Base_Dados!AK$5:AK$98)) /
(IF(MAX(Base_Dados!AK$5:AK$98)-MIN(Base_Dados!AK$5:AK$98)=0,1,MAX(Base_Dados!AK$5:AK$98)-MIN(Base_Dados!AK$5:AK$98)))) * AK$1)))</f>
        <v>3.3333333333333333E-2</v>
      </c>
      <c r="AL483" s="106">
        <f>IF(INDEX(Base_Dados!AL:AL,MATCH($B483,Base_Dados!$B:$B,0))=0,0,
MAX(0, MIN(AL$1,
((INDEX(Base_Dados!AL:AL,MATCH($B483,Base_Dados!$B:$B,0))-MIN(Base_Dados!AL$5:AL$98)) /
(IF(MAX(Base_Dados!AL$5:AL$98)-MIN(Base_Dados!AL$5:AL$98)=0,1,MAX(Base_Dados!AL$5:AL$98)-MIN(Base_Dados!AL$5:AL$98)))) * AL$1)))</f>
        <v>0</v>
      </c>
      <c r="AM483" s="106">
        <f>IF(INDEX(Base_Dados!AM:AM,MATCH($B483,Base_Dados!$B:$B,0))=0,0,
MAX(0, MIN(AM$1,
((INDEX(Base_Dados!AM:AM,MATCH($B483,Base_Dados!$B:$B,0))-MIN(Base_Dados!AM$5:AM$98)) /
(IF(MAX(Base_Dados!AM$5:AM$98)-MIN(Base_Dados!AM$5:AM$98)=0,1,MAX(Base_Dados!AM$5:AM$98)-MIN(Base_Dados!AM$5:AM$98)))) * AM$1)))</f>
        <v>0.27964785085447952</v>
      </c>
      <c r="AN483" s="106">
        <f>IF(INDEX(Base_Dados!AN:AN,MATCH($B483,Base_Dados!$B:$B,0))=0,0,
MAX(0, MIN(AN$1,
((INDEX(Base_Dados!AN:AN,MATCH($B483,Base_Dados!$B:$B,0))-MIN(Base_Dados!AN$5:AN$98)) /
(IF(MAX(Base_Dados!AN$5:AN$98)-MIN(Base_Dados!AN$5:AN$98)=0,1,MAX(Base_Dados!AN$5:AN$98)-MIN(Base_Dados!AN$5:AN$98)))) * AN$1)))</f>
        <v>0.50969387755102036</v>
      </c>
      <c r="AO483" s="106">
        <f>IF(INDEX(Base_Dados!AO:AO,MATCH($B483,Base_Dados!$B:$B,0))=0,0,
MAX(0, MIN(AO$1,
((INDEX(Base_Dados!AO:AO,MATCH($B483,Base_Dados!$B:$B,0))-MIN(Base_Dados!AO$5:AO$98)) /
(IF(MAX(Base_Dados!AO$5:AO$98)-MIN(Base_Dados!AO$5:AO$98)=0,1,MAX(Base_Dados!AO$5:AO$98)-MIN(Base_Dados!AO$5:AO$98)))) * AO$1)))</f>
        <v>4.8387096774193547E-2</v>
      </c>
      <c r="AP483" s="106">
        <f>IF(INDEX(Base_Dados!AP:AP,MATCH($B483,Base_Dados!$B:$B,0))=0,0,
MAX(0, MIN(AP$1,
((INDEX(Base_Dados!AP:AP,MATCH($B483,Base_Dados!$B:$B,0))-MIN(Base_Dados!AP$5:AP$98)) /
(IF(MAX(Base_Dados!AP$5:AP$98)-MIN(Base_Dados!AP$5:AP$98)=0,1,MAX(Base_Dados!AP$5:AP$98)-MIN(Base_Dados!AP$5:AP$98)))) * AP$1)))</f>
        <v>0.11009174311926606</v>
      </c>
      <c r="AQ483" s="106">
        <f>IF(INDEX(Base_Dados!AQ:AQ,MATCH($B483,Base_Dados!$B:$B,0))=0,0,
MAX(0, MIN(AQ$1,
((INDEX(Base_Dados!AQ:AQ,MATCH($B483,Base_Dados!$B:$B,0))-MIN(Base_Dados!AQ$5:AQ$98)) /
(IF(MAX(Base_Dados!AQ$5:AQ$98)-MIN(Base_Dados!AQ$5:AQ$98)=0,1,MAX(Base_Dados!AQ$5:AQ$98)-MIN(Base_Dados!AQ$5:AQ$98)))) * AQ$1)))</f>
        <v>1.6666666666666666E-2</v>
      </c>
      <c r="AR483" s="106">
        <f>IF(INDEX(Base_Dados!AR:AR,MATCH($B483,Base_Dados!$B:$B,0))=0,0,
MAX(0, MIN(AR$1,
((INDEX(Base_Dados!AR:AR,MATCH($B483,Base_Dados!$B:$B,0))-MIN(Base_Dados!AR$5:AR$98)) /
(IF(MAX(Base_Dados!AR$5:AR$98)-MIN(Base_Dados!AR$5:AR$98)=0,1,MAX(Base_Dados!AR$5:AR$98)-MIN(Base_Dados!AR$5:AR$98)))) * AR$1)))</f>
        <v>4.8387096774193547E-2</v>
      </c>
      <c r="AS483" s="106">
        <f>IF(INDEX(Base_Dados!AS:AS,MATCH($B483,Base_Dados!$B:$B,0))=0,0,
MAX(0, MIN(AS$1,
((INDEX(Base_Dados!AS:AS,MATCH($B483,Base_Dados!$B:$B,0))-MIN(Base_Dados!AS$5:AS$98)) /
(IF(MAX(Base_Dados!AS$5:AS$98)-MIN(Base_Dados!AS$5:AS$98)=0,1,MAX(Base_Dados!AS$5:AS$98)-MIN(Base_Dados!AS$5:AS$98)))) * AS$1)))</f>
        <v>6.7073170731707321E-2</v>
      </c>
      <c r="AT483" s="106">
        <f>IF(INDEX(Base_Dados!AT:AT,MATCH($B483,Base_Dados!$B:$B,0))=0,0,
MAX(0, MIN(AT$1,
((INDEX(Base_Dados!AT:AT,MATCH($B483,Base_Dados!$B:$B,0))-MIN(Base_Dados!AT$5:AT$98)) /
(IF(MAX(Base_Dados!AT$5:AT$98)-MIN(Base_Dados!AT$5:AT$98)=0,1,MAX(Base_Dados!AT$5:AT$98)-MIN(Base_Dados!AT$5:AT$98)))) * AT$1)))</f>
        <v>0</v>
      </c>
      <c r="AU483" s="106">
        <f>IF(INDEX(Base_Dados!AU:AU,MATCH($B483,Base_Dados!$B:$B,0))=0,0,
MAX(0, MIN(AU$1,
((INDEX(Base_Dados!AU:AU,MATCH($B483,Base_Dados!$B:$B,0))-MIN(Base_Dados!AU$5:AU$98)) /
(IF(MAX(Base_Dados!AU$5:AU$98)-MIN(Base_Dados!AU$5:AU$98)=0,1,MAX(Base_Dados!AU$5:AU$98)-MIN(Base_Dados!AU$5:AU$98)))) * AU$1)))</f>
        <v>8.8951310861423216E-2</v>
      </c>
      <c r="AV483" s="106">
        <f>IF(INDEX(Base_Dados!AV:AV,MATCH($B483,Base_Dados!$B:$B,0))=0,0,
MAX(0, MIN(AV$1,
((INDEX(Base_Dados!AV:AV,MATCH($B483,Base_Dados!$B:$B,0))-MIN(Base_Dados!AV$5:AV$98)) /
(IF(MAX(Base_Dados!AV$5:AV$98)-MIN(Base_Dados!AV$5:AV$98)=0,1,MAX(Base_Dados!AV$5:AV$98)-MIN(Base_Dados!AV$5:AV$98)))) * AV$1)))</f>
        <v>0.11538461538461539</v>
      </c>
      <c r="AW483" s="106">
        <f>IF(INDEX(Base_Dados!AW:AW,MATCH($B483,Base_Dados!$B:$B,0))=0,0,
MAX(0, MIN(AW$1,
((INDEX(Base_Dados!AW:AW,MATCH($B483,Base_Dados!$B:$B,0))-MIN(Base_Dados!AW$5:AW$98)) /
(IF(MAX(Base_Dados!AW$5:AW$98)-MIN(Base_Dados!AW$5:AW$98)=0,1,MAX(Base_Dados!AW$5:AW$98)-MIN(Base_Dados!AW$5:AW$98)))) * AW$1)))</f>
        <v>5.8823529411764705E-2</v>
      </c>
      <c r="AX483" s="106">
        <f>IF(INDEX(Base_Dados!AX:AX,MATCH($B483,Base_Dados!$B:$B,0))=0,0,
MAX(0, MIN(AX$1,
((INDEX(Base_Dados!AX:AX,MATCH($B483,Base_Dados!$B:$B,0))-MIN(Base_Dados!AX$5:AX$98)) /
(IF(MAX(Base_Dados!AX$5:AX$98)-MIN(Base_Dados!AX$5:AX$98)=0,1,MAX(Base_Dados!AX$5:AX$98)-MIN(Base_Dados!AX$5:AX$98)))) * AX$1)))</f>
        <v>0.17511520737327191</v>
      </c>
      <c r="AY483" s="106">
        <f>IF(INDEX(Base_Dados!AY:AY,MATCH($B483,Base_Dados!$B:$B,0))=0,0,
MAX(0, MIN(AY$1,
((INDEX(Base_Dados!AY:AY,MATCH($B483,Base_Dados!$B:$B,0))-MIN(Base_Dados!AY$5:AY$98)) /
(IF(MAX(Base_Dados!AY$5:AY$98)-MIN(Base_Dados!AY$5:AY$98)=0,1,MAX(Base_Dados!AY$5:AY$98)-MIN(Base_Dados!AY$5:AY$98)))) * AY$1)))</f>
        <v>9.5614902736564464E-2</v>
      </c>
      <c r="AZ483" s="106">
        <f>IF(INDEX(Base_Dados!AZ:AZ,MATCH($B483,Base_Dados!$B:$B,0))=0,0,
MAX(0, MIN(AZ$1,
((INDEX(Base_Dados!AZ:AZ,MATCH($B483,Base_Dados!$B:$B,0))-MIN(Base_Dados!AZ$5:AZ$98)) /
(IF(MAX(Base_Dados!AZ$5:AZ$98)-MIN(Base_Dados!AZ$5:AZ$98)=0,1,MAX(Base_Dados!AZ$5:AZ$98)-MIN(Base_Dados!AZ$5:AZ$98)))) * AZ$1)))</f>
        <v>0.35365853658536583</v>
      </c>
      <c r="BA483" s="106">
        <f>IF(INDEX(Base_Dados!BA:BA,MATCH($B483,Base_Dados!$B:$B,0))=0,0,
MAX(0, MIN(BA$1,
((INDEX(Base_Dados!BA:BA,MATCH($B483,Base_Dados!$B:$B,0))-MIN(Base_Dados!BA$5:BA$98)) /
(IF(MAX(Base_Dados!BA$5:BA$98)-MIN(Base_Dados!BA$5:BA$98)=0,1,MAX(Base_Dados!BA$5:BA$98)-MIN(Base_Dados!BA$5:BA$98)))) * BA$1)))</f>
        <v>6.8229756433313346E-2</v>
      </c>
      <c r="BB483" s="106">
        <f>IF(INDEX(Base_Dados!BB:BB,MATCH($B483,Base_Dados!$B:$B,0))=0,0,
MAX(0, MIN(BB$1,
((INDEX(Base_Dados!BB:BB,MATCH($B483,Base_Dados!$B:$B,0))-MIN(Base_Dados!BB$5:BB$98)) /
(IF(MAX(Base_Dados!BB$5:BB$98)-MIN(Base_Dados!BB$5:BB$98)=0,1,MAX(Base_Dados!BB$5:BB$98)-MIN(Base_Dados!BB$5:BB$98)))) * BB$1)))</f>
        <v>0.14161211457648154</v>
      </c>
      <c r="BC483" s="106">
        <f>IF(INDEX(Base_Dados!BC:BC,MATCH($B483,Base_Dados!$B:$B,0))=0,0,
MAX(0, MIN(BC$1,
((INDEX(Base_Dados!BC:BC,MATCH($B483,Base_Dados!$B:$B,0))-MIN(Base_Dados!BC$5:BC$98)) /
(IF(MAX(Base_Dados!BC$5:BC$98)-MIN(Base_Dados!BC$5:BC$98)=0,1,MAX(Base_Dados!BC$5:BC$98)-MIN(Base_Dados!BC$5:BC$98)))) * BC$1)))</f>
        <v>3.6358739563695126E-2</v>
      </c>
      <c r="BD483" s="106">
        <f>IF(INDEX(Base_Dados!BD:BD,MATCH($B483,Base_Dados!$B:$B,0))=0,0,
MAX(0, MIN(BD$1,
((INDEX(Base_Dados!BD:BD,MATCH($B483,Base_Dados!$B:$B,0))-MIN(Base_Dados!BD$5:BD$98)) /
(IF(MAX(Base_Dados!BD$5:BD$98)-MIN(Base_Dados!BD$5:BD$98)=0,1,MAX(Base_Dados!BD$5:BD$98)-MIN(Base_Dados!BD$5:BD$98)))) * BD$1)))</f>
        <v>4.8680839277058373E-2</v>
      </c>
      <c r="BE483" s="106">
        <f>IF(INDEX(Base_Dados!BE:BE,MATCH($B483,Base_Dados!$B:$B,0))=0,0,
MAX(0, MIN(BE$1,
((INDEX(Base_Dados!BE:BE,MATCH($B483,Base_Dados!$B:$B,0))-MIN(Base_Dados!BE$5:BE$98)) /
(IF(MAX(Base_Dados!BE$5:BE$98)-MIN(Base_Dados!BE$5:BE$98)=0,1,MAX(Base_Dados!BE$5:BE$98)-MIN(Base_Dados!BE$5:BE$98)))) * BE$1)))</f>
        <v>5.4189663823381834E-2</v>
      </c>
      <c r="BF483" s="106">
        <f>IF(INDEX(Base_Dados!BF:BF,MATCH($B483,Base_Dados!$B:$B,0))=0,0,
MAX(0, MIN(BF$1,
((INDEX(Base_Dados!BF:BF,MATCH($B483,Base_Dados!$B:$B,0))-MIN(Base_Dados!BF$5:BF$98)) /
(IF(MAX(Base_Dados!BF$5:BF$98)-MIN(Base_Dados!BF$5:BF$98)=0,1,MAX(Base_Dados!BF$5:BF$98)-MIN(Base_Dados!BF$5:BF$98)))) * BF$1)))</f>
        <v>0</v>
      </c>
      <c r="BG483" s="106">
        <f>IF(INDEX(Base_Dados!BG:BG,MATCH($B483,Base_Dados!$B:$B,0))=0,0,
MAX(0, MIN(BG$1,
((INDEX(Base_Dados!BG:BG,MATCH($B483,Base_Dados!$B:$B,0))-MIN(Base_Dados!BG$5:BG$98)) /
(IF(MAX(Base_Dados!BG$5:BG$98)-MIN(Base_Dados!BG$5:BG$98)=0,1,MAX(Base_Dados!BG$5:BG$98)-MIN(Base_Dados!BG$5:BG$98)))) * BG$1)))</f>
        <v>4.180602006688963E-3</v>
      </c>
      <c r="BH483" s="106">
        <f>IF(INDEX(Base_Dados!BH:BH,MATCH($B483,Base_Dados!$B:$B,0))=0,0,
MAX(0, MIN(BH$1,
((INDEX(Base_Dados!BH:BH,MATCH($B483,Base_Dados!$B:$B,0))-MIN(Base_Dados!BH$5:BH$98)) /
(IF(MAX(Base_Dados!BH$5:BH$98)-MIN(Base_Dados!BH$5:BH$98)=0,1,MAX(Base_Dados!BH$5:BH$98)-MIN(Base_Dados!BH$5:BH$98)))) * BH$1)))</f>
        <v>7.6923076923076927E-2</v>
      </c>
      <c r="BI483" s="106">
        <f>IF(INDEX(Base_Dados!BI:BI,MATCH($B483,Base_Dados!$B:$B,0))=0,0,
MAX(0, MIN(BI$1,
((INDEX(Base_Dados!BI:BI,MATCH($B483,Base_Dados!$B:$B,0))-MIN(Base_Dados!BI$5:BI$98)) /
(IF(MAX(Base_Dados!BI$5:BI$98)-MIN(Base_Dados!BI$5:BI$98)=0,1,MAX(Base_Dados!BI$5:BI$98)-MIN(Base_Dados!BI$5:BI$98)))) * BI$1)))</f>
        <v>9.0483619344773794E-2</v>
      </c>
      <c r="BJ483" s="106">
        <f>IF(INDEX(Base_Dados!BJ:BJ,MATCH($B483,Base_Dados!$B:$B,0))=0,0,
MAX(0, MIN(BJ$1,
((INDEX(Base_Dados!BJ:BJ,MATCH($B483,Base_Dados!$B:$B,0))-MIN(Base_Dados!BJ$5:BJ$98)) /
(IF(MAX(Base_Dados!BJ$5:BJ$98)-MIN(Base_Dados!BJ$5:BJ$98)=0,1,MAX(Base_Dados!BJ$5:BJ$98)-MIN(Base_Dados!BJ$5:BJ$98)))) * BJ$1)))</f>
        <v>0.12631578947368421</v>
      </c>
      <c r="BK483" s="106">
        <f>IF(INDEX(Base_Dados!BK:BK,MATCH($B483,Base_Dados!$B:$B,0))=0,0,
MAX(0, MIN(BK$1,
((INDEX(Base_Dados!BK:BK,MATCH($B483,Base_Dados!$B:$B,0))-MIN(Base_Dados!BK$5:BK$98)) /
(IF(MAX(Base_Dados!BK$5:BK$98)-MIN(Base_Dados!BK$5:BK$98)=0,1,MAX(Base_Dados!BK$5:BK$98)-MIN(Base_Dados!BK$5:BK$98)))) * BK$1)))</f>
        <v>8.9285714285714288E-2</v>
      </c>
      <c r="BL483" s="106">
        <f>IF(INDEX(Base_Dados!BL:BL,MATCH($B483,Base_Dados!$B:$B,0))=0,0,
MAX(0, MIN(BL$1,
((INDEX(Base_Dados!BL:BL,MATCH($B483,Base_Dados!$B:$B,0))-MIN(Base_Dados!BL$5:BL$98)) /
(IF(MAX(Base_Dados!BL$5:BL$98)-MIN(Base_Dados!BL$5:BL$98)=0,1,MAX(Base_Dados!BL$5:BL$98)-MIN(Base_Dados!BL$5:BL$98)))) * BL$1)))</f>
        <v>6.5146579804560262E-2</v>
      </c>
      <c r="BM483" s="106">
        <f>IF(INDEX(Base_Dados!BM:BM,MATCH($B483,Base_Dados!$B:$B,0))=0,0,
MAX(0, MIN(BM$1,
((INDEX(Base_Dados!BM:BM,MATCH($B483,Base_Dados!$B:$B,0))-MIN(Base_Dados!BM$5:BM$98)) /
(IF(MAX(Base_Dados!BM$5:BM$98)-MIN(Base_Dados!BM$5:BM$98)=0,1,MAX(Base_Dados!BM$5:BM$98)-MIN(Base_Dados!BM$5:BM$98)))) * BM$1)))</f>
        <v>1</v>
      </c>
      <c r="BN483" s="106">
        <f>IF(INDEX(Base_Dados!BN:BN,MATCH($B483,Base_Dados!$B:$B,0))=0,0,
MAX(0, MIN(BN$1,
((INDEX(Base_Dados!BN:BN,MATCH($B483,Base_Dados!$B:$B,0))-MIN(Base_Dados!BN$5:BN$98)) /
(IF(MAX(Base_Dados!BN$5:BN$98)-MIN(Base_Dados!BN$5:BN$98)=0,1,MAX(Base_Dados!BN$5:BN$98)-MIN(Base_Dados!BN$5:BN$98)))) * BN$1)))</f>
        <v>0</v>
      </c>
      <c r="BO483" s="106">
        <f>IF(INDEX(Base_Dados!BO:BO,MATCH($B483,Base_Dados!$B:$B,0))=0,0,
MAX(0, MIN(BO$1,
((INDEX(Base_Dados!BO:BO,MATCH($B483,Base_Dados!$B:$B,0))-MIN(Base_Dados!BO$5:BO$98)) /
(IF(MAX(Base_Dados!BO$5:BO$98)-MIN(Base_Dados!BO$5:BO$98)=0,1,MAX(Base_Dados!BO$5:BO$98)-MIN(Base_Dados!BO$5:BO$98)))) * BO$1)))</f>
        <v>2.5862068965517241E-2</v>
      </c>
      <c r="BP483" s="106">
        <f t="shared" ref="BP483:BP546" si="32">SUM(D483:BO483)</f>
        <v>15.53414997448597</v>
      </c>
      <c r="BQ483" s="111">
        <f t="shared" ref="BQ483:BQ546" si="33">STDEV(D483:BO483)</f>
        <v>0.41414751845798559</v>
      </c>
      <c r="BR483" s="112">
        <f t="shared" ref="BR483:BR546" si="34">IF(BQ483&gt;BP483,BP483,(BQ483-MIN($BQ$5:$BQ$98)))</f>
        <v>9.9639204979962315E-2</v>
      </c>
      <c r="BS483" s="113">
        <f t="shared" ref="BS483:BS546" si="35">BP483-BR483</f>
        <v>15.434510769506009</v>
      </c>
    </row>
    <row r="484" spans="1:71">
      <c r="A484" s="21">
        <v>43009</v>
      </c>
      <c r="B484" s="21" t="s">
        <v>554</v>
      </c>
      <c r="C484" s="21" t="s">
        <v>548</v>
      </c>
      <c r="D484" s="105">
        <f>IF(INDEX(Base_Dados!D:D,MATCH($B484,Base_Dados!$B:$B,0))=0,0,
MAX(0, MIN(D$1,
((INDEX(Base_Dados!D:D,MATCH($B484,Base_Dados!$B:$B,0))-MIN(Base_Dados!D$5:D$98)) /
(IF(MAX(Base_Dados!D$5:D$98)-MIN(Base_Dados!D$5:D$98)=0,1,MAX(Base_Dados!D$5:D$98)-MIN(Base_Dados!D$5:D$98)))) * D$1)))</f>
        <v>0.31436632119397134</v>
      </c>
      <c r="E484" s="106">
        <f>IF(INDEX(Base_Dados!E:E,MATCH($B484,Base_Dados!$B:$B,0))=0,0,
MAX(0, MIN(E$1,
((INDEX(Base_Dados!E:E,MATCH($B484,Base_Dados!$B:$B,0))-MIN(Base_Dados!E$5:E$98)) /
(IF(MAX(Base_Dados!E$5:E$98)-MIN(Base_Dados!E$5:E$98)=0,1,MAX(Base_Dados!E$5:E$98)-MIN(Base_Dados!E$5:E$98)))) * E$1)))</f>
        <v>7.2259559905106699E-2</v>
      </c>
      <c r="F484" s="106">
        <f>IF(INDEX(Base_Dados!F:F,MATCH($B484,Base_Dados!$B:$B,0))=0,0,
MAX(0, MIN(F$1,
((INDEX(Base_Dados!F:F,MATCH($B484,Base_Dados!$B:$B,0))-MIN(Base_Dados!F$5:F$98)) /
(IF(MAX(Base_Dados!F$5:F$98)-MIN(Base_Dados!F$5:F$98)=0,1,MAX(Base_Dados!F$5:F$98)-MIN(Base_Dados!F$5:F$98)))) * F$1)))</f>
        <v>6.9918576313452857E-2</v>
      </c>
      <c r="G484" s="106">
        <f>IF(INDEX(Base_Dados!G:G,MATCH($B484,Base_Dados!$B:$B,0))=0,0,
MAX(0, MIN(G$1,
((INDEX(Base_Dados!G:G,MATCH($B484,Base_Dados!$B:$B,0))-MIN(Base_Dados!G$5:G$98)) /
(IF(MAX(Base_Dados!G$5:G$98)-MIN(Base_Dados!G$5:G$98)=0,1,MAX(Base_Dados!G$5:G$98)-MIN(Base_Dados!G$5:G$98)))) * G$1)))</f>
        <v>6.1233511972428226E-2</v>
      </c>
      <c r="H484" s="106">
        <f>IF(INDEX(Base_Dados!H:H,MATCH($B484,Base_Dados!$B:$B,0))=0,0,
MAX(0, MIN(H$1,
((INDEX(Base_Dados!H:H,MATCH($B484,Base_Dados!$B:$B,0))-MIN(Base_Dados!H$5:H$98)) /
(IF(MAX(Base_Dados!H$5:H$98)-MIN(Base_Dados!H$5:H$98)=0,1,MAX(Base_Dados!H$5:H$98)-MIN(Base_Dados!H$5:H$98)))) * H$1)))</f>
        <v>6.8114224378899343E-2</v>
      </c>
      <c r="I484" s="106">
        <f>IF(INDEX(Base_Dados!I:I,MATCH($B484,Base_Dados!$B:$B,0))=0,0,
MAX(0, MIN(I$1,
((INDEX(Base_Dados!I:I,MATCH($B484,Base_Dados!$B:$B,0))-MIN(Base_Dados!I$5:I$98)) /
(IF(MAX(Base_Dados!I$5:I$98)-MIN(Base_Dados!I$5:I$98)=0,1,MAX(Base_Dados!I$5:I$98)-MIN(Base_Dados!I$5:I$98)))) * I$1)))</f>
        <v>8.5211394134086071E-2</v>
      </c>
      <c r="J484" s="106">
        <f>IF(INDEX(Base_Dados!J:J,MATCH($B484,Base_Dados!$B:$B,0))=0,0,
MAX(0, MIN(J$1,
((INDEX(Base_Dados!J:J,MATCH($B484,Base_Dados!$B:$B,0))-MIN(Base_Dados!J$5:J$98)) /
(IF(MAX(Base_Dados!J$5:J$98)-MIN(Base_Dados!J$5:J$98)=0,1,MAX(Base_Dados!J$5:J$98)-MIN(Base_Dados!J$5:J$98)))) * J$1)))</f>
        <v>0.10255049980046216</v>
      </c>
      <c r="K484" s="106">
        <f>IF(INDEX(Base_Dados!K:K,MATCH($B484,Base_Dados!$B:$B,0))=0,0,
MAX(0, MIN(K$1,
((INDEX(Base_Dados!K:K,MATCH($B484,Base_Dados!$B:$B,0))-MIN(Base_Dados!K$5:K$98)) /
(IF(MAX(Base_Dados!K$5:K$98)-MIN(Base_Dados!K$5:K$98)=0,1,MAX(Base_Dados!K$5:K$98)-MIN(Base_Dados!K$5:K$98)))) * K$1)))</f>
        <v>0.11161113595706619</v>
      </c>
      <c r="L484" s="106">
        <f>IF(INDEX(Base_Dados!L:L,MATCH($B484,Base_Dados!$B:$B,0))=0,0,
MAX(0, MIN(L$1,
((INDEX(Base_Dados!L:L,MATCH($B484,Base_Dados!$B:$B,0))-MIN(Base_Dados!L$5:L$98)) /
(IF(MAX(Base_Dados!L$5:L$98)-MIN(Base_Dados!L$5:L$98)=0,1,MAX(Base_Dados!L$5:L$98)-MIN(Base_Dados!L$5:L$98)))) * L$1)))</f>
        <v>0.16301867658243893</v>
      </c>
      <c r="M484" s="106">
        <f>IF(INDEX(Base_Dados!M:M,MATCH($B484,Base_Dados!$B:$B,0))=0,0,
MAX(0, MIN(M$1,
((INDEX(Base_Dados!M:M,MATCH($B484,Base_Dados!$B:$B,0))-MIN(Base_Dados!M$5:M$98)) /
(IF(MAX(Base_Dados!M$5:M$98)-MIN(Base_Dados!M$5:M$98)=0,1,MAX(Base_Dados!M$5:M$98)-MIN(Base_Dados!M$5:M$98)))) * M$1)))</f>
        <v>0.20888629737609329</v>
      </c>
      <c r="N484" s="106">
        <f>IF(INDEX(Base_Dados!N:N,MATCH($B484,Base_Dados!$B:$B,0))=0,0,
MAX(0, MIN(N$1,
((INDEX(Base_Dados!N:N,MATCH($B484,Base_Dados!$B:$B,0))-MIN(Base_Dados!N$5:N$98)) /
(IF(MAX(Base_Dados!N$5:N$98)-MIN(Base_Dados!N$5:N$98)=0,1,MAX(Base_Dados!N$5:N$98)-MIN(Base_Dados!N$5:N$98)))) * N$1)))</f>
        <v>0.23966208781457424</v>
      </c>
      <c r="O484" s="106">
        <f>IF(INDEX(Base_Dados!O:O,MATCH($B484,Base_Dados!$B:$B,0))=0,0,
MAX(0, MIN(O$1,
((INDEX(Base_Dados!O:O,MATCH($B484,Base_Dados!$B:$B,0))-MIN(Base_Dados!O$5:O$98)) /
(IF(MAX(Base_Dados!O$5:O$98)-MIN(Base_Dados!O$5:O$98)=0,1,MAX(Base_Dados!O$5:O$98)-MIN(Base_Dados!O$5:O$98)))) * O$1)))</f>
        <v>0.28831038519426949</v>
      </c>
      <c r="P484" s="106">
        <f>IF(INDEX(Base_Dados!P:P,MATCH($B484,Base_Dados!$B:$B,0))=0,0,
MAX(0, MIN(P$1,
((INDEX(Base_Dados!P:P,MATCH($B484,Base_Dados!$B:$B,0))-MIN(Base_Dados!P$5:P$98)) /
(IF(MAX(Base_Dados!P$5:P$98)-MIN(Base_Dados!P$5:P$98)=0,1,MAX(Base_Dados!P$5:P$98)-MIN(Base_Dados!P$5:P$98)))) * P$1)))</f>
        <v>0.13046272949194518</v>
      </c>
      <c r="Q484" s="106">
        <f>IF(INDEX(Base_Dados!Q:Q,MATCH($B484,Base_Dados!$B:$B,0))=0,0,
MAX(0, MIN(Q$1,
((INDEX(Base_Dados!Q:Q,MATCH($B484,Base_Dados!$B:$B,0))-MIN(Base_Dados!Q$5:Q$98)) /
(IF(MAX(Base_Dados!Q$5:Q$98)-MIN(Base_Dados!Q$5:Q$98)=0,1,MAX(Base_Dados!Q$5:Q$98)-MIN(Base_Dados!Q$5:Q$98)))) * Q$1)))</f>
        <v>0.15941761887209732</v>
      </c>
      <c r="R484" s="106">
        <f>IF(INDEX(Base_Dados!R:R,MATCH($B484,Base_Dados!$B:$B,0))=0,0,
MAX(0, MIN(R$1,
((INDEX(Base_Dados!R:R,MATCH($B484,Base_Dados!$B:$B,0))-MIN(Base_Dados!R$5:R$98)) /
(IF(MAX(Base_Dados!R$5:R$98)-MIN(Base_Dados!R$5:R$98)=0,1,MAX(Base_Dados!R$5:R$98)-MIN(Base_Dados!R$5:R$98)))) * R$1)))</f>
        <v>7.0081817477276001E-2</v>
      </c>
      <c r="S484" s="106">
        <f>IF(INDEX(Base_Dados!S:S,MATCH($B484,Base_Dados!$B:$B,0))=0,0,
MAX(0, MIN(S$1,
((INDEX(Base_Dados!S:S,MATCH($B484,Base_Dados!$B:$B,0))-MIN(Base_Dados!S$5:S$98)) /
(IF(MAX(Base_Dados!S$5:S$98)-MIN(Base_Dados!S$5:S$98)=0,1,MAX(Base_Dados!S$5:S$98)-MIN(Base_Dados!S$5:S$98)))) * S$1)))</f>
        <v>0.12061708979255598</v>
      </c>
      <c r="T484" s="106">
        <f>IF(INDEX(Base_Dados!T:T,MATCH($B484,Base_Dados!$B:$B,0))=0,0,
MAX(0, MIN(T$1,
((INDEX(Base_Dados!T:T,MATCH($B484,Base_Dados!$B:$B,0))-MIN(Base_Dados!T$5:T$98)) /
(IF(MAX(Base_Dados!T$5:T$98)-MIN(Base_Dados!T$5:T$98)=0,1,MAX(Base_Dados!T$5:T$98)-MIN(Base_Dados!T$5:T$98)))) * T$1)))</f>
        <v>0.99568025506071078</v>
      </c>
      <c r="U484" s="106">
        <f>IF(INDEX(Base_Dados!U:U,MATCH($B484,Base_Dados!$B:$B,0))=0,0,
MAX(0, MIN(U$1,
((INDEX(Base_Dados!U:U,MATCH($B484,Base_Dados!$B:$B,0))-MIN(Base_Dados!U$5:U$98)) /
(IF(MAX(Base_Dados!U$5:U$98)-MIN(Base_Dados!U$5:U$98)=0,1,MAX(Base_Dados!U$5:U$98)-MIN(Base_Dados!U$5:U$98)))) * U$1)))</f>
        <v>0.99880364337114946</v>
      </c>
      <c r="V484" s="106">
        <f>IF(INDEX(Base_Dados!V:V,MATCH($B484,Base_Dados!$B:$B,0))=0,0,
MAX(0, MIN(V$1,
((INDEX(Base_Dados!V:V,MATCH($B484,Base_Dados!$B:$B,0))-MIN(Base_Dados!V$5:V$98)) /
(IF(MAX(Base_Dados!V$5:V$98)-MIN(Base_Dados!V$5:V$98)=0,1,MAX(Base_Dados!V$5:V$98)-MIN(Base_Dados!V$5:V$98)))) * V$1)))</f>
        <v>8.8319281715700249E-2</v>
      </c>
      <c r="W484" s="106">
        <f>IF(INDEX(Base_Dados!W:W,MATCH($B484,Base_Dados!$B:$B,0))=0,0,
MAX(0, MIN(W$1,
((INDEX(Base_Dados!W:W,MATCH($B484,Base_Dados!$B:$B,0))-MIN(Base_Dados!W$5:W$98)) /
(IF(MAX(Base_Dados!W$5:W$98)-MIN(Base_Dados!W$5:W$98)=0,1,MAX(Base_Dados!W$5:W$98)-MIN(Base_Dados!W$5:W$98)))) * W$1)))</f>
        <v>2.2292683095423453</v>
      </c>
      <c r="X484" s="106">
        <f>IF(INDEX(Base_Dados!X:X,MATCH($B484,Base_Dados!$B:$B,0))=0,0,
MAX(0, MIN(X$1,
((INDEX(Base_Dados!X:X,MATCH($B484,Base_Dados!$B:$B,0))-MIN(Base_Dados!X$5:X$98)) /
(IF(MAX(Base_Dados!X$5:X$98)-MIN(Base_Dados!X$5:X$98)=0,1,MAX(Base_Dados!X$5:X$98)-MIN(Base_Dados!X$5:X$98)))) * X$1)))</f>
        <v>0</v>
      </c>
      <c r="Y484" s="106">
        <f>IF(INDEX(Base_Dados!Y:Y,MATCH($B484,Base_Dados!$B:$B,0))=0,0,
MAX(0, MIN(Y$1,
((INDEX(Base_Dados!Y:Y,MATCH($B484,Base_Dados!$B:$B,0))-MIN(Base_Dados!Y$5:Y$98)) /
(IF(MAX(Base_Dados!Y$5:Y$98)-MIN(Base_Dados!Y$5:Y$98)=0,1,MAX(Base_Dados!Y$5:Y$98)-MIN(Base_Dados!Y$5:Y$98)))) * Y$1)))</f>
        <v>0</v>
      </c>
      <c r="Z484" s="106">
        <f>IF(INDEX(Base_Dados!Z:Z,MATCH($B484,Base_Dados!$B:$B,0))=0,0,
MAX(0, MIN(Z$1,
((INDEX(Base_Dados!Z:Z,MATCH($B484,Base_Dados!$B:$B,0))-MIN(Base_Dados!Z$5:Z$98)) /
(IF(MAX(Base_Dados!Z$5:Z$98)-MIN(Base_Dados!Z$5:Z$98)=0,1,MAX(Base_Dados!Z$5:Z$98)-MIN(Base_Dados!Z$5:Z$98)))) * Z$1)))</f>
        <v>0</v>
      </c>
      <c r="AA484" s="106">
        <f>IF(INDEX(Base_Dados!AA:AA,MATCH($B484,Base_Dados!$B:$B,0))=0,0,
MAX(0, MIN(AA$1,
((INDEX(Base_Dados!AA:AA,MATCH($B484,Base_Dados!$B:$B,0))-MIN(Base_Dados!AA$5:AA$98)) /
(IF(MAX(Base_Dados!AA$5:AA$98)-MIN(Base_Dados!AA$5:AA$98)=0,1,MAX(Base_Dados!AA$5:AA$98)-MIN(Base_Dados!AA$5:AA$98)))) * AA$1)))</f>
        <v>0</v>
      </c>
      <c r="AB484" s="106">
        <f>IF(INDEX(Base_Dados!AB:AB,MATCH($B484,Base_Dados!$B:$B,0))=0,0,
MAX(0, MIN(AB$1,
((INDEX(Base_Dados!AB:AB,MATCH($B484,Base_Dados!$B:$B,0))-MIN(Base_Dados!AB$5:AB$98)) /
(IF(MAX(Base_Dados!AB$5:AB$98)-MIN(Base_Dados!AB$5:AB$98)=0,1,MAX(Base_Dados!AB$5:AB$98)-MIN(Base_Dados!AB$5:AB$98)))) * AB$1)))</f>
        <v>0.12668790905959354</v>
      </c>
      <c r="AC484" s="106">
        <f>IF(INDEX(Base_Dados!AC:AC,MATCH($B484,Base_Dados!$B:$B,0))=0,0,
MAX(0, MIN(AC$1,
((INDEX(Base_Dados!AC:AC,MATCH($B484,Base_Dados!$B:$B,0))-MIN(Base_Dados!AC$5:AC$98)) /
(IF(MAX(Base_Dados!AC$5:AC$98)-MIN(Base_Dados!AC$5:AC$98)=0,1,MAX(Base_Dados!AC$5:AC$98)-MIN(Base_Dados!AC$5:AC$98)))) * AC$1)))</f>
        <v>9.9874735016380806E-2</v>
      </c>
      <c r="AD484" s="106">
        <f>IF(INDEX(Base_Dados!AD:AD,MATCH($B484,Base_Dados!$B:$B,0))=0,0,
MAX(0, MIN(AD$1,
((INDEX(Base_Dados!AD:AD,MATCH($B484,Base_Dados!$B:$B,0))-MIN(Base_Dados!AD$5:AD$98)) /
(IF(MAX(Base_Dados!AD$5:AD$98)-MIN(Base_Dados!AD$5:AD$98)=0,1,MAX(Base_Dados!AD$5:AD$98)-MIN(Base_Dados!AD$5:AD$98)))) * AD$1)))</f>
        <v>6.8821180298772378E-2</v>
      </c>
      <c r="AE484" s="106">
        <f>IF(INDEX(Base_Dados!AE:AE,MATCH($B484,Base_Dados!$B:$B,0))=0,0,
MAX(0, MIN(AE$1,
((INDEX(Base_Dados!AE:AE,MATCH($B484,Base_Dados!$B:$B,0))-MIN(Base_Dados!AE$5:AE$98)) /
(IF(MAX(Base_Dados!AE$5:AE$98)-MIN(Base_Dados!AE$5:AE$98)=0,1,MAX(Base_Dados!AE$5:AE$98)-MIN(Base_Dados!AE$5:AE$98)))) * AE$1)))</f>
        <v>3.9608801955990217E-2</v>
      </c>
      <c r="AF484" s="106">
        <f>IF(INDEX(Base_Dados!AF:AF,MATCH($B484,Base_Dados!$B:$B,0))=0,0,
MAX(0, MIN(AF$1,
((INDEX(Base_Dados!AF:AF,MATCH($B484,Base_Dados!$B:$B,0))-MIN(Base_Dados!AF$5:AF$98)) /
(IF(MAX(Base_Dados!AF$5:AF$98)-MIN(Base_Dados!AF$5:AF$98)=0,1,MAX(Base_Dados!AF$5:AF$98)-MIN(Base_Dados!AF$5:AF$98)))) * AF$1)))</f>
        <v>6.399117363122328E-2</v>
      </c>
      <c r="AG484" s="106">
        <f>IF(INDEX(Base_Dados!AG:AG,MATCH($B484,Base_Dados!$B:$B,0))=0,0,
MAX(0, MIN(AG$1,
((INDEX(Base_Dados!AG:AG,MATCH($B484,Base_Dados!$B:$B,0))-MIN(Base_Dados!AG$5:AG$98)) /
(IF(MAX(Base_Dados!AG$5:AG$98)-MIN(Base_Dados!AG$5:AG$98)=0,1,MAX(Base_Dados!AG$5:AG$98)-MIN(Base_Dados!AG$5:AG$98)))) * AG$1)))</f>
        <v>0.15941761887209732</v>
      </c>
      <c r="AH484" s="106">
        <f>IF(INDEX(Base_Dados!AH:AH,MATCH($B484,Base_Dados!$B:$B,0))=0,0,
MAX(0, MIN(AH$1,
((INDEX(Base_Dados!AH:AH,MATCH($B484,Base_Dados!$B:$B,0))-MIN(Base_Dados!AH$5:AH$98)) /
(IF(MAX(Base_Dados!AH$5:AH$98)-MIN(Base_Dados!AH$5:AH$98)=0,1,MAX(Base_Dados!AH$5:AH$98)-MIN(Base_Dados!AH$5:AH$98)))) * AH$1)))</f>
        <v>1.3655292062153823</v>
      </c>
      <c r="AI484" s="106">
        <f>IF(INDEX(Base_Dados!AI:AI,MATCH($B484,Base_Dados!$B:$B,0))=0,0,
MAX(0, MIN(AI$1,
((INDEX(Base_Dados!AI:AI,MATCH($B484,Base_Dados!$B:$B,0))-MIN(Base_Dados!AI$5:AI$98)) /
(IF(MAX(Base_Dados!AI$5:AI$98)-MIN(Base_Dados!AI$5:AI$98)=0,1,MAX(Base_Dados!AI$5:AI$98)-MIN(Base_Dados!AI$5:AI$98)))) * AI$1)))</f>
        <v>0.21428571428571427</v>
      </c>
      <c r="AJ484" s="106">
        <f>IF(INDEX(Base_Dados!AJ:AJ,MATCH($B484,Base_Dados!$B:$B,0))=0,0,
MAX(0, MIN(AJ$1,
((INDEX(Base_Dados!AJ:AJ,MATCH($B484,Base_Dados!$B:$B,0))-MIN(Base_Dados!AJ$5:AJ$98)) /
(IF(MAX(Base_Dados!AJ$5:AJ$98)-MIN(Base_Dados!AJ$5:AJ$98)=0,1,MAX(Base_Dados!AJ$5:AJ$98)-MIN(Base_Dados!AJ$5:AJ$98)))) * AJ$1)))</f>
        <v>0.99206349206349209</v>
      </c>
      <c r="AK484" s="106">
        <f>IF(INDEX(Base_Dados!AK:AK,MATCH($B484,Base_Dados!$B:$B,0))=0,0,
MAX(0, MIN(AK$1,
((INDEX(Base_Dados!AK:AK,MATCH($B484,Base_Dados!$B:$B,0))-MIN(Base_Dados!AK$5:AK$98)) /
(IF(MAX(Base_Dados!AK$5:AK$98)-MIN(Base_Dados!AK$5:AK$98)=0,1,MAX(Base_Dados!AK$5:AK$98)-MIN(Base_Dados!AK$5:AK$98)))) * AK$1)))</f>
        <v>1.896551724137931E-2</v>
      </c>
      <c r="AL484" s="106">
        <f>IF(INDEX(Base_Dados!AL:AL,MATCH($B484,Base_Dados!$B:$B,0))=0,0,
MAX(0, MIN(AL$1,
((INDEX(Base_Dados!AL:AL,MATCH($B484,Base_Dados!$B:$B,0))-MIN(Base_Dados!AL$5:AL$98)) /
(IF(MAX(Base_Dados!AL$5:AL$98)-MIN(Base_Dados!AL$5:AL$98)=0,1,MAX(Base_Dados!AL$5:AL$98)-MIN(Base_Dados!AL$5:AL$98)))) * AL$1)))</f>
        <v>5.5555555555555552E-2</v>
      </c>
      <c r="AM484" s="106">
        <f>IF(INDEX(Base_Dados!AM:AM,MATCH($B484,Base_Dados!$B:$B,0))=0,0,
MAX(0, MIN(AM$1,
((INDEX(Base_Dados!AM:AM,MATCH($B484,Base_Dados!$B:$B,0))-MIN(Base_Dados!AM$5:AM$98)) /
(IF(MAX(Base_Dados!AM$5:AM$98)-MIN(Base_Dados!AM$5:AM$98)=0,1,MAX(Base_Dados!AM$5:AM$98)-MIN(Base_Dados!AM$5:AM$98)))) * AM$1)))</f>
        <v>0.10357327809425168</v>
      </c>
      <c r="AN484" s="106">
        <f>IF(INDEX(Base_Dados!AN:AN,MATCH($B484,Base_Dados!$B:$B,0))=0,0,
MAX(0, MIN(AN$1,
((INDEX(Base_Dados!AN:AN,MATCH($B484,Base_Dados!$B:$B,0))-MIN(Base_Dados!AN$5:AN$98)) /
(IF(MAX(Base_Dados!AN$5:AN$98)-MIN(Base_Dados!AN$5:AN$98)=0,1,MAX(Base_Dados!AN$5:AN$98)-MIN(Base_Dados!AN$5:AN$98)))) * AN$1)))</f>
        <v>0.30874499332443256</v>
      </c>
      <c r="AO484" s="106">
        <f>IF(INDEX(Base_Dados!AO:AO,MATCH($B484,Base_Dados!$B:$B,0))=0,0,
MAX(0, MIN(AO$1,
((INDEX(Base_Dados!AO:AO,MATCH($B484,Base_Dados!$B:$B,0))-MIN(Base_Dados!AO$5:AO$98)) /
(IF(MAX(Base_Dados!AO$5:AO$98)-MIN(Base_Dados!AO$5:AO$98)=0,1,MAX(Base_Dados!AO$5:AO$98)-MIN(Base_Dados!AO$5:AO$98)))) * AO$1)))</f>
        <v>0</v>
      </c>
      <c r="AP484" s="106">
        <f>IF(INDEX(Base_Dados!AP:AP,MATCH($B484,Base_Dados!$B:$B,0))=0,0,
MAX(0, MIN(AP$1,
((INDEX(Base_Dados!AP:AP,MATCH($B484,Base_Dados!$B:$B,0))-MIN(Base_Dados!AP$5:AP$98)) /
(IF(MAX(Base_Dados!AP$5:AP$98)-MIN(Base_Dados!AP$5:AP$98)=0,1,MAX(Base_Dados!AP$5:AP$98)-MIN(Base_Dados!AP$5:AP$98)))) * AP$1)))</f>
        <v>5.7339449541284407E-2</v>
      </c>
      <c r="AQ484" s="106">
        <f>IF(INDEX(Base_Dados!AQ:AQ,MATCH($B484,Base_Dados!$B:$B,0))=0,0,
MAX(0, MIN(AQ$1,
((INDEX(Base_Dados!AQ:AQ,MATCH($B484,Base_Dados!$B:$B,0))-MIN(Base_Dados!AQ$5:AQ$98)) /
(IF(MAX(Base_Dados!AQ$5:AQ$98)-MIN(Base_Dados!AQ$5:AQ$98)=0,1,MAX(Base_Dados!AQ$5:AQ$98)-MIN(Base_Dados!AQ$5:AQ$98)))) * AQ$1)))</f>
        <v>0</v>
      </c>
      <c r="AR484" s="106">
        <f>IF(INDEX(Base_Dados!AR:AR,MATCH($B484,Base_Dados!$B:$B,0))=0,0,
MAX(0, MIN(AR$1,
((INDEX(Base_Dados!AR:AR,MATCH($B484,Base_Dados!$B:$B,0))-MIN(Base_Dados!AR$5:AR$98)) /
(IF(MAX(Base_Dados!AR$5:AR$98)-MIN(Base_Dados!AR$5:AR$98)=0,1,MAX(Base_Dados!AR$5:AR$98)-MIN(Base_Dados!AR$5:AR$98)))) * AR$1)))</f>
        <v>0</v>
      </c>
      <c r="AS484" s="106">
        <f>IF(INDEX(Base_Dados!AS:AS,MATCH($B484,Base_Dados!$B:$B,0))=0,0,
MAX(0, MIN(AS$1,
((INDEX(Base_Dados!AS:AS,MATCH($B484,Base_Dados!$B:$B,0))-MIN(Base_Dados!AS$5:AS$98)) /
(IF(MAX(Base_Dados!AS$5:AS$98)-MIN(Base_Dados!AS$5:AS$98)=0,1,MAX(Base_Dados!AS$5:AS$98)-MIN(Base_Dados!AS$5:AS$98)))) * AS$1)))</f>
        <v>0</v>
      </c>
      <c r="AT484" s="106">
        <f>IF(INDEX(Base_Dados!AT:AT,MATCH($B484,Base_Dados!$B:$B,0))=0,0,
MAX(0, MIN(AT$1,
((INDEX(Base_Dados!AT:AT,MATCH($B484,Base_Dados!$B:$B,0))-MIN(Base_Dados!AT$5:AT$98)) /
(IF(MAX(Base_Dados!AT$5:AT$98)-MIN(Base_Dados!AT$5:AT$98)=0,1,MAX(Base_Dados!AT$5:AT$98)-MIN(Base_Dados!AT$5:AT$98)))) * AT$1)))</f>
        <v>0</v>
      </c>
      <c r="AU484" s="106">
        <f>IF(INDEX(Base_Dados!AU:AU,MATCH($B484,Base_Dados!$B:$B,0))=0,0,
MAX(0, MIN(AU$1,
((INDEX(Base_Dados!AU:AU,MATCH($B484,Base_Dados!$B:$B,0))-MIN(Base_Dados!AU$5:AU$98)) /
(IF(MAX(Base_Dados!AU$5:AU$98)-MIN(Base_Dados!AU$5:AU$98)=0,1,MAX(Base_Dados!AU$5:AU$98)-MIN(Base_Dados!AU$5:AU$98)))) * AU$1)))</f>
        <v>2.8089887640449437E-2</v>
      </c>
      <c r="AV484" s="106">
        <f>IF(INDEX(Base_Dados!AV:AV,MATCH($B484,Base_Dados!$B:$B,0))=0,0,
MAX(0, MIN(AV$1,
((INDEX(Base_Dados!AV:AV,MATCH($B484,Base_Dados!$B:$B,0))-MIN(Base_Dados!AV$5:AV$98)) /
(IF(MAX(Base_Dados!AV$5:AV$98)-MIN(Base_Dados!AV$5:AV$98)=0,1,MAX(Base_Dados!AV$5:AV$98)-MIN(Base_Dados!AV$5:AV$98)))) * AV$1)))</f>
        <v>0</v>
      </c>
      <c r="AW484" s="106">
        <f>IF(INDEX(Base_Dados!AW:AW,MATCH($B484,Base_Dados!$B:$B,0))=0,0,
MAX(0, MIN(AW$1,
((INDEX(Base_Dados!AW:AW,MATCH($B484,Base_Dados!$B:$B,0))-MIN(Base_Dados!AW$5:AW$98)) /
(IF(MAX(Base_Dados!AW$5:AW$98)-MIN(Base_Dados!AW$5:AW$98)=0,1,MAX(Base_Dados!AW$5:AW$98)-MIN(Base_Dados!AW$5:AW$98)))) * AW$1)))</f>
        <v>0</v>
      </c>
      <c r="AX484" s="106">
        <f>IF(INDEX(Base_Dados!AX:AX,MATCH($B484,Base_Dados!$B:$B,0))=0,0,
MAX(0, MIN(AX$1,
((INDEX(Base_Dados!AX:AX,MATCH($B484,Base_Dados!$B:$B,0))-MIN(Base_Dados!AX$5:AX$98)) /
(IF(MAX(Base_Dados!AX$5:AX$98)-MIN(Base_Dados!AX$5:AX$98)=0,1,MAX(Base_Dados!AX$5:AX$98)-MIN(Base_Dados!AX$5:AX$98)))) * AX$1)))</f>
        <v>9.6217146908391157E-2</v>
      </c>
      <c r="AY484" s="106">
        <f>IF(INDEX(Base_Dados!AY:AY,MATCH($B484,Base_Dados!$B:$B,0))=0,0,
MAX(0, MIN(AY$1,
((INDEX(Base_Dados!AY:AY,MATCH($B484,Base_Dados!$B:$B,0))-MIN(Base_Dados!AY$5:AY$98)) /
(IF(MAX(Base_Dados!AY$5:AY$98)-MIN(Base_Dados!AY$5:AY$98)=0,1,MAX(Base_Dados!AY$5:AY$98)-MIN(Base_Dados!AY$5:AY$98)))) * AY$1)))</f>
        <v>5.9347181008902079E-2</v>
      </c>
      <c r="AZ484" s="106">
        <f>IF(INDEX(Base_Dados!AZ:AZ,MATCH($B484,Base_Dados!$B:$B,0))=0,0,
MAX(0, MIN(AZ$1,
((INDEX(Base_Dados!AZ:AZ,MATCH($B484,Base_Dados!$B:$B,0))-MIN(Base_Dados!AZ$5:AZ$98)) /
(IF(MAX(Base_Dados!AZ$5:AZ$98)-MIN(Base_Dados!AZ$5:AZ$98)=0,1,MAX(Base_Dados!AZ$5:AZ$98)-MIN(Base_Dados!AZ$5:AZ$98)))) * AZ$1)))</f>
        <v>0.32374100719424459</v>
      </c>
      <c r="BA484" s="106">
        <f>IF(INDEX(Base_Dados!BA:BA,MATCH($B484,Base_Dados!$B:$B,0))=0,0,
MAX(0, MIN(BA$1,
((INDEX(Base_Dados!BA:BA,MATCH($B484,Base_Dados!$B:$B,0))-MIN(Base_Dados!BA$5:BA$98)) /
(IF(MAX(Base_Dados!BA$5:BA$98)-MIN(Base_Dados!BA$5:BA$98)=0,1,MAX(Base_Dados!BA$5:BA$98)-MIN(Base_Dados!BA$5:BA$98)))) * BA$1)))</f>
        <v>4.4739003974333356E-2</v>
      </c>
      <c r="BB484" s="106">
        <f>IF(INDEX(Base_Dados!BB:BB,MATCH($B484,Base_Dados!$B:$B,0))=0,0,
MAX(0, MIN(BB$1,
((INDEX(Base_Dados!BB:BB,MATCH($B484,Base_Dados!$B:$B,0))-MIN(Base_Dados!BB$5:BB$98)) /
(IF(MAX(Base_Dados!BB$5:BB$98)-MIN(Base_Dados!BB$5:BB$98)=0,1,MAX(Base_Dados!BB$5:BB$98)-MIN(Base_Dados!BB$5:BB$98)))) * BB$1)))</f>
        <v>0.18348535550705075</v>
      </c>
      <c r="BC484" s="106">
        <f>IF(INDEX(Base_Dados!BC:BC,MATCH($B484,Base_Dados!$B:$B,0))=0,0,
MAX(0, MIN(BC$1,
((INDEX(Base_Dados!BC:BC,MATCH($B484,Base_Dados!$B:$B,0))-MIN(Base_Dados!BC$5:BC$98)) /
(IF(MAX(Base_Dados!BC$5:BC$98)-MIN(Base_Dados!BC$5:BC$98)=0,1,MAX(Base_Dados!BC$5:BC$98)-MIN(Base_Dados!BC$5:BC$98)))) * BC$1)))</f>
        <v>2.4508483705898195E-2</v>
      </c>
      <c r="BD484" s="106">
        <f>IF(INDEX(Base_Dados!BD:BD,MATCH($B484,Base_Dados!$B:$B,0))=0,0,
MAX(0, MIN(BD$1,
((INDEX(Base_Dados!BD:BD,MATCH($B484,Base_Dados!$B:$B,0))-MIN(Base_Dados!BD$5:BD$98)) /
(IF(MAX(Base_Dados!BD$5:BD$98)-MIN(Base_Dados!BD$5:BD$98)=0,1,MAX(Base_Dados!BD$5:BD$98)-MIN(Base_Dados!BD$5:BD$98)))) * BD$1)))</f>
        <v>2.9637836714908938E-2</v>
      </c>
      <c r="BE484" s="106">
        <f>IF(INDEX(Base_Dados!BE:BE,MATCH($B484,Base_Dados!$B:$B,0))=0,0,
MAX(0, MIN(BE$1,
((INDEX(Base_Dados!BE:BE,MATCH($B484,Base_Dados!$B:$B,0))-MIN(Base_Dados!BE$5:BE$98)) /
(IF(MAX(Base_Dados!BE$5:BE$98)-MIN(Base_Dados!BE$5:BE$98)=0,1,MAX(Base_Dados!BE$5:BE$98)-MIN(Base_Dados!BE$5:BE$98)))) * BE$1)))</f>
        <v>3.9136979427997994E-2</v>
      </c>
      <c r="BF484" s="106">
        <f>IF(INDEX(Base_Dados!BF:BF,MATCH($B484,Base_Dados!$B:$B,0))=0,0,
MAX(0, MIN(BF$1,
((INDEX(Base_Dados!BF:BF,MATCH($B484,Base_Dados!$B:$B,0))-MIN(Base_Dados!BF$5:BF$98)) /
(IF(MAX(Base_Dados!BF$5:BF$98)-MIN(Base_Dados!BF$5:BF$98)=0,1,MAX(Base_Dados!BF$5:BF$98)-MIN(Base_Dados!BF$5:BF$98)))) * BF$1)))</f>
        <v>0</v>
      </c>
      <c r="BG484" s="106">
        <f>IF(INDEX(Base_Dados!BG:BG,MATCH($B484,Base_Dados!$B:$B,0))=0,0,
MAX(0, MIN(BG$1,
((INDEX(Base_Dados!BG:BG,MATCH($B484,Base_Dados!$B:$B,0))-MIN(Base_Dados!BG$5:BG$98)) /
(IF(MAX(Base_Dados!BG$5:BG$98)-MIN(Base_Dados!BG$5:BG$98)=0,1,MAX(Base_Dados!BG$5:BG$98)-MIN(Base_Dados!BG$5:BG$98)))) * BG$1)))</f>
        <v>1.3377926421404682E-2</v>
      </c>
      <c r="BH484" s="106">
        <f>IF(INDEX(Base_Dados!BH:BH,MATCH($B484,Base_Dados!$B:$B,0))=0,0,
MAX(0, MIN(BH$1,
((INDEX(Base_Dados!BH:BH,MATCH($B484,Base_Dados!$B:$B,0))-MIN(Base_Dados!BH$5:BH$98)) /
(IF(MAX(Base_Dados!BH$5:BH$98)-MIN(Base_Dados!BH$5:BH$98)=0,1,MAX(Base_Dados!BH$5:BH$98)-MIN(Base_Dados!BH$5:BH$98)))) * BH$1)))</f>
        <v>0.12087912087912088</v>
      </c>
      <c r="BI484" s="106">
        <f>IF(INDEX(Base_Dados!BI:BI,MATCH($B484,Base_Dados!$B:$B,0))=0,0,
MAX(0, MIN(BI$1,
((INDEX(Base_Dados!BI:BI,MATCH($B484,Base_Dados!$B:$B,0))-MIN(Base_Dados!BI$5:BI$98)) /
(IF(MAX(Base_Dados!BI$5:BI$98)-MIN(Base_Dados!BI$5:BI$98)=0,1,MAX(Base_Dados!BI$5:BI$98)-MIN(Base_Dados!BI$5:BI$98)))) * BI$1)))</f>
        <v>6.8642745709828396E-2</v>
      </c>
      <c r="BJ484" s="106">
        <f>IF(INDEX(Base_Dados!BJ:BJ,MATCH($B484,Base_Dados!$B:$B,0))=0,0,
MAX(0, MIN(BJ$1,
((INDEX(Base_Dados!BJ:BJ,MATCH($B484,Base_Dados!$B:$B,0))-MIN(Base_Dados!BJ$5:BJ$98)) /
(IF(MAX(Base_Dados!BJ$5:BJ$98)-MIN(Base_Dados!BJ$5:BJ$98)=0,1,MAX(Base_Dados!BJ$5:BJ$98)-MIN(Base_Dados!BJ$5:BJ$98)))) * BJ$1)))</f>
        <v>6.3157894736842107E-2</v>
      </c>
      <c r="BK484" s="106">
        <f>IF(INDEX(Base_Dados!BK:BK,MATCH($B484,Base_Dados!$B:$B,0))=0,0,
MAX(0, MIN(BK$1,
((INDEX(Base_Dados!BK:BK,MATCH($B484,Base_Dados!$B:$B,0))-MIN(Base_Dados!BK$5:BK$98)) /
(IF(MAX(Base_Dados!BK$5:BK$98)-MIN(Base_Dados!BK$5:BK$98)=0,1,MAX(Base_Dados!BK$5:BK$98)-MIN(Base_Dados!BK$5:BK$98)))) * BK$1)))</f>
        <v>5.3571428571428568E-2</v>
      </c>
      <c r="BL484" s="106">
        <f>IF(INDEX(Base_Dados!BL:BL,MATCH($B484,Base_Dados!$B:$B,0))=0,0,
MAX(0, MIN(BL$1,
((INDEX(Base_Dados!BL:BL,MATCH($B484,Base_Dados!$B:$B,0))-MIN(Base_Dados!BL$5:BL$98)) /
(IF(MAX(Base_Dados!BL$5:BL$98)-MIN(Base_Dados!BL$5:BL$98)=0,1,MAX(Base_Dados!BL$5:BL$98)-MIN(Base_Dados!BL$5:BL$98)))) * BL$1)))</f>
        <v>6.5146579804560262E-2</v>
      </c>
      <c r="BM484" s="106">
        <f>IF(INDEX(Base_Dados!BM:BM,MATCH($B484,Base_Dados!$B:$B,0))=0,0,
MAX(0, MIN(BM$1,
((INDEX(Base_Dados!BM:BM,MATCH($B484,Base_Dados!$B:$B,0))-MIN(Base_Dados!BM$5:BM$98)) /
(IF(MAX(Base_Dados!BM$5:BM$98)-MIN(Base_Dados!BM$5:BM$98)=0,1,MAX(Base_Dados!BM$5:BM$98)-MIN(Base_Dados!BM$5:BM$98)))) * BM$1)))</f>
        <v>1</v>
      </c>
      <c r="BN484" s="106">
        <f>IF(INDEX(Base_Dados!BN:BN,MATCH($B484,Base_Dados!$B:$B,0))=0,0,
MAX(0, MIN(BN$1,
((INDEX(Base_Dados!BN:BN,MATCH($B484,Base_Dados!$B:$B,0))-MIN(Base_Dados!BN$5:BN$98)) /
(IF(MAX(Base_Dados!BN$5:BN$98)-MIN(Base_Dados!BN$5:BN$98)=0,1,MAX(Base_Dados!BN$5:BN$98)-MIN(Base_Dados!BN$5:BN$98)))) * BN$1)))</f>
        <v>7.5991420591154255E-2</v>
      </c>
      <c r="BO484" s="106">
        <f>IF(INDEX(Base_Dados!BO:BO,MATCH($B484,Base_Dados!$B:$B,0))=0,0,
MAX(0, MIN(BO$1,
((INDEX(Base_Dados!BO:BO,MATCH($B484,Base_Dados!$B:$B,0))-MIN(Base_Dados!BO$5:BO$98)) /
(IF(MAX(Base_Dados!BO$5:BO$98)-MIN(Base_Dados!BO$5:BO$98)=0,1,MAX(Base_Dados!BO$5:BO$98)-MIN(Base_Dados!BO$5:BO$98)))) * BO$1)))</f>
        <v>3.4482758620689655E-2</v>
      </c>
      <c r="BP484" s="106">
        <f t="shared" si="32"/>
        <v>12.576404798519386</v>
      </c>
      <c r="BQ484" s="111">
        <f t="shared" si="33"/>
        <v>0.38171155118750283</v>
      </c>
      <c r="BR484" s="112">
        <f t="shared" si="34"/>
        <v>6.7203237709479557E-2</v>
      </c>
      <c r="BS484" s="113">
        <f t="shared" si="35"/>
        <v>12.509201560809906</v>
      </c>
    </row>
    <row r="485" spans="1:71">
      <c r="A485" s="21">
        <v>43010</v>
      </c>
      <c r="B485" s="21" t="s">
        <v>569</v>
      </c>
      <c r="C485" s="21" t="s">
        <v>548</v>
      </c>
      <c r="D485" s="105">
        <f>IF(INDEX(Base_Dados!D:D,MATCH($B485,Base_Dados!$B:$B,0))=0,0,
MAX(0, MIN(D$1,
((INDEX(Base_Dados!D:D,MATCH($B485,Base_Dados!$B:$B,0))-MIN(Base_Dados!D$5:D$98)) /
(IF(MAX(Base_Dados!D$5:D$98)-MIN(Base_Dados!D$5:D$98)=0,1,MAX(Base_Dados!D$5:D$98)-MIN(Base_Dados!D$5:D$98)))) * D$1)))</f>
        <v>0.74778556823579712</v>
      </c>
      <c r="E485" s="106">
        <f>IF(INDEX(Base_Dados!E:E,MATCH($B485,Base_Dados!$B:$B,0))=0,0,
MAX(0, MIN(E$1,
((INDEX(Base_Dados!E:E,MATCH($B485,Base_Dados!$B:$B,0))-MIN(Base_Dados!E$5:E$98)) /
(IF(MAX(Base_Dados!E$5:E$98)-MIN(Base_Dados!E$5:E$98)=0,1,MAX(Base_Dados!E$5:E$98)-MIN(Base_Dados!E$5:E$98)))) * E$1)))</f>
        <v>0.19442229497154687</v>
      </c>
      <c r="F485" s="106">
        <f>IF(INDEX(Base_Dados!F:F,MATCH($B485,Base_Dados!$B:$B,0))=0,0,
MAX(0, MIN(F$1,
((INDEX(Base_Dados!F:F,MATCH($B485,Base_Dados!$B:$B,0))-MIN(Base_Dados!F$5:F$98)) /
(IF(MAX(Base_Dados!F$5:F$98)-MIN(Base_Dados!F$5:F$98)=0,1,MAX(Base_Dados!F$5:F$98)-MIN(Base_Dados!F$5:F$98)))) * F$1)))</f>
        <v>0.18716112821869155</v>
      </c>
      <c r="G485" s="106">
        <f>IF(INDEX(Base_Dados!G:G,MATCH($B485,Base_Dados!$B:$B,0))=0,0,
MAX(0, MIN(G$1,
((INDEX(Base_Dados!G:G,MATCH($B485,Base_Dados!$B:$B,0))-MIN(Base_Dados!G$5:G$98)) /
(IF(MAX(Base_Dados!G$5:G$98)-MIN(Base_Dados!G$5:G$98)=0,1,MAX(Base_Dados!G$5:G$98)-MIN(Base_Dados!G$5:G$98)))) * G$1)))</f>
        <v>0.17340623251953302</v>
      </c>
      <c r="H485" s="106">
        <f>IF(INDEX(Base_Dados!H:H,MATCH($B485,Base_Dados!$B:$B,0))=0,0,
MAX(0, MIN(H$1,
((INDEX(Base_Dados!H:H,MATCH($B485,Base_Dados!$B:$B,0))-MIN(Base_Dados!H$5:H$98)) /
(IF(MAX(Base_Dados!H$5:H$98)-MIN(Base_Dados!H$5:H$98)=0,1,MAX(Base_Dados!H$5:H$98)-MIN(Base_Dados!H$5:H$98)))) * H$1)))</f>
        <v>0.19451239965115499</v>
      </c>
      <c r="I485" s="106">
        <f>IF(INDEX(Base_Dados!I:I,MATCH($B485,Base_Dados!$B:$B,0))=0,0,
MAX(0, MIN(I$1,
((INDEX(Base_Dados!I:I,MATCH($B485,Base_Dados!$B:$B,0))-MIN(Base_Dados!I$5:I$98)) /
(IF(MAX(Base_Dados!I$5:I$98)-MIN(Base_Dados!I$5:I$98)=0,1,MAX(Base_Dados!I$5:I$98)-MIN(Base_Dados!I$5:I$98)))) * I$1)))</f>
        <v>0.2228345928300686</v>
      </c>
      <c r="J485" s="106">
        <f>IF(INDEX(Base_Dados!J:J,MATCH($B485,Base_Dados!$B:$B,0))=0,0,
MAX(0, MIN(J$1,
((INDEX(Base_Dados!J:J,MATCH($B485,Base_Dados!$B:$B,0))-MIN(Base_Dados!J$5:J$98)) /
(IF(MAX(Base_Dados!J$5:J$98)-MIN(Base_Dados!J$5:J$98)=0,1,MAX(Base_Dados!J$5:J$98)-MIN(Base_Dados!J$5:J$98)))) * J$1)))</f>
        <v>0.26398736340022033</v>
      </c>
      <c r="K485" s="106">
        <f>IF(INDEX(Base_Dados!K:K,MATCH($B485,Base_Dados!$B:$B,0))=0,0,
MAX(0, MIN(K$1,
((INDEX(Base_Dados!K:K,MATCH($B485,Base_Dados!$B:$B,0))-MIN(Base_Dados!K$5:K$98)) /
(IF(MAX(Base_Dados!K$5:K$98)-MIN(Base_Dados!K$5:K$98)=0,1,MAX(Base_Dados!K$5:K$98)-MIN(Base_Dados!K$5:K$98)))) * K$1)))</f>
        <v>0.26214780858676207</v>
      </c>
      <c r="L485" s="106">
        <f>IF(INDEX(Base_Dados!L:L,MATCH($B485,Base_Dados!$B:$B,0))=0,0,
MAX(0, MIN(L$1,
((INDEX(Base_Dados!L:L,MATCH($B485,Base_Dados!$B:$B,0))-MIN(Base_Dados!L$5:L$98)) /
(IF(MAX(Base_Dados!L$5:L$98)-MIN(Base_Dados!L$5:L$98)=0,1,MAX(Base_Dados!L$5:L$98)-MIN(Base_Dados!L$5:L$98)))) * L$1)))</f>
        <v>0.33853706506457287</v>
      </c>
      <c r="M485" s="106">
        <f>IF(INDEX(Base_Dados!M:M,MATCH($B485,Base_Dados!$B:$B,0))=0,0,
MAX(0, MIN(M$1,
((INDEX(Base_Dados!M:M,MATCH($B485,Base_Dados!$B:$B,0))-MIN(Base_Dados!M$5:M$98)) /
(IF(MAX(Base_Dados!M$5:M$98)-MIN(Base_Dados!M$5:M$98)=0,1,MAX(Base_Dados!M$5:M$98)-MIN(Base_Dados!M$5:M$98)))) * M$1)))</f>
        <v>0.42145772594752184</v>
      </c>
      <c r="N485" s="106">
        <f>IF(INDEX(Base_Dados!N:N,MATCH($B485,Base_Dados!$B:$B,0))=0,0,
MAX(0, MIN(N$1,
((INDEX(Base_Dados!N:N,MATCH($B485,Base_Dados!$B:$B,0))-MIN(Base_Dados!N$5:N$98)) /
(IF(MAX(Base_Dados!N$5:N$98)-MIN(Base_Dados!N$5:N$98)=0,1,MAX(Base_Dados!N$5:N$98)-MIN(Base_Dados!N$5:N$98)))) * N$1)))</f>
        <v>0.47541972810847266</v>
      </c>
      <c r="O485" s="106">
        <f>IF(INDEX(Base_Dados!O:O,MATCH($B485,Base_Dados!$B:$B,0))=0,0,
MAX(0, MIN(O$1,
((INDEX(Base_Dados!O:O,MATCH($B485,Base_Dados!$B:$B,0))-MIN(Base_Dados!O$5:O$98)) /
(IF(MAX(Base_Dados!O$5:O$98)-MIN(Base_Dados!O$5:O$98)=0,1,MAX(Base_Dados!O$5:O$98)-MIN(Base_Dados!O$5:O$98)))) * O$1)))</f>
        <v>0.54295111210212388</v>
      </c>
      <c r="P485" s="106">
        <f>IF(INDEX(Base_Dados!P:P,MATCH($B485,Base_Dados!$B:$B,0))=0,0,
MAX(0, MIN(P$1,
((INDEX(Base_Dados!P:P,MATCH($B485,Base_Dados!$B:$B,0))-MIN(Base_Dados!P$5:P$98)) /
(IF(MAX(Base_Dados!P$5:P$98)-MIN(Base_Dados!P$5:P$98)=0,1,MAX(Base_Dados!P$5:P$98)-MIN(Base_Dados!P$5:P$98)))) * P$1)))</f>
        <v>0.40411378121433111</v>
      </c>
      <c r="Q485" s="106">
        <f>IF(INDEX(Base_Dados!Q:Q,MATCH($B485,Base_Dados!$B:$B,0))=0,0,
MAX(0, MIN(Q$1,
((INDEX(Base_Dados!Q:Q,MATCH($B485,Base_Dados!$B:$B,0))-MIN(Base_Dados!Q$5:Q$98)) /
(IF(MAX(Base_Dados!Q$5:Q$98)-MIN(Base_Dados!Q$5:Q$98)=0,1,MAX(Base_Dados!Q$5:Q$98)-MIN(Base_Dados!Q$5:Q$98)))) * Q$1)))</f>
        <v>0.50365962824495814</v>
      </c>
      <c r="R485" s="106">
        <f>IF(INDEX(Base_Dados!R:R,MATCH($B485,Base_Dados!$B:$B,0))=0,0,
MAX(0, MIN(R$1,
((INDEX(Base_Dados!R:R,MATCH($B485,Base_Dados!$B:$B,0))-MIN(Base_Dados!R$5:R$98)) /
(IF(MAX(Base_Dados!R$5:R$98)-MIN(Base_Dados!R$5:R$98)=0,1,MAX(Base_Dados!R$5:R$98)-MIN(Base_Dados!R$5:R$98)))) * R$1)))</f>
        <v>0.23198963719097018</v>
      </c>
      <c r="S485" s="106">
        <f>IF(INDEX(Base_Dados!S:S,MATCH($B485,Base_Dados!$B:$B,0))=0,0,
MAX(0, MIN(S$1,
((INDEX(Base_Dados!S:S,MATCH($B485,Base_Dados!$B:$B,0))-MIN(Base_Dados!S$5:S$98)) /
(IF(MAX(Base_Dados!S$5:S$98)-MIN(Base_Dados!S$5:S$98)=0,1,MAX(Base_Dados!S$5:S$98)-MIN(Base_Dados!S$5:S$98)))) * S$1)))</f>
        <v>0.35025087995207072</v>
      </c>
      <c r="T485" s="106">
        <f>IF(INDEX(Base_Dados!T:T,MATCH($B485,Base_Dados!$B:$B,0))=0,0,
MAX(0, MIN(T$1,
((INDEX(Base_Dados!T:T,MATCH($B485,Base_Dados!$B:$B,0))-MIN(Base_Dados!T$5:T$98)) /
(IF(MAX(Base_Dados!T$5:T$98)-MIN(Base_Dados!T$5:T$98)=0,1,MAX(Base_Dados!T$5:T$98)-MIN(Base_Dados!T$5:T$98)))) * T$1)))</f>
        <v>1.2846726010903482</v>
      </c>
      <c r="U485" s="106">
        <f>IF(INDEX(Base_Dados!U:U,MATCH($B485,Base_Dados!$B:$B,0))=0,0,
MAX(0, MIN(U$1,
((INDEX(Base_Dados!U:U,MATCH($B485,Base_Dados!$B:$B,0))-MIN(Base_Dados!U$5:U$98)) /
(IF(MAX(Base_Dados!U$5:U$98)-MIN(Base_Dados!U$5:U$98)=0,1,MAX(Base_Dados!U$5:U$98)-MIN(Base_Dados!U$5:U$98)))) * U$1)))</f>
        <v>0.93201980882957369</v>
      </c>
      <c r="V485" s="106">
        <f>IF(INDEX(Base_Dados!V:V,MATCH($B485,Base_Dados!$B:$B,0))=0,0,
MAX(0, MIN(V$1,
((INDEX(Base_Dados!V:V,MATCH($B485,Base_Dados!$B:$B,0))-MIN(Base_Dados!V$5:V$98)) /
(IF(MAX(Base_Dados!V$5:V$98)-MIN(Base_Dados!V$5:V$98)=0,1,MAX(Base_Dados!V$5:V$98)-MIN(Base_Dados!V$5:V$98)))) * V$1)))</f>
        <v>0.38910686621019652</v>
      </c>
      <c r="W485" s="106">
        <f>IF(INDEX(Base_Dados!W:W,MATCH($B485,Base_Dados!$B:$B,0))=0,0,
MAX(0, MIN(W$1,
((INDEX(Base_Dados!W:W,MATCH($B485,Base_Dados!$B:$B,0))-MIN(Base_Dados!W$5:W$98)) /
(IF(MAX(Base_Dados!W$5:W$98)-MIN(Base_Dados!W$5:W$98)=0,1,MAX(Base_Dados!W$5:W$98)-MIN(Base_Dados!W$5:W$98)))) * W$1)))</f>
        <v>2.3228905687449437</v>
      </c>
      <c r="X485" s="106">
        <f>IF(INDEX(Base_Dados!X:X,MATCH($B485,Base_Dados!$B:$B,0))=0,0,
MAX(0, MIN(X$1,
((INDEX(Base_Dados!X:X,MATCH($B485,Base_Dados!$B:$B,0))-MIN(Base_Dados!X$5:X$98)) /
(IF(MAX(Base_Dados!X$5:X$98)-MIN(Base_Dados!X$5:X$98)=0,1,MAX(Base_Dados!X$5:X$98)-MIN(Base_Dados!X$5:X$98)))) * X$1)))</f>
        <v>0.7881355932203391</v>
      </c>
      <c r="Y485" s="106">
        <f>IF(INDEX(Base_Dados!Y:Y,MATCH($B485,Base_Dados!$B:$B,0))=0,0,
MAX(0, MIN(Y$1,
((INDEX(Base_Dados!Y:Y,MATCH($B485,Base_Dados!$B:$B,0))-MIN(Base_Dados!Y$5:Y$98)) /
(IF(MAX(Base_Dados!Y$5:Y$98)-MIN(Base_Dados!Y$5:Y$98)=0,1,MAX(Base_Dados!Y$5:Y$98)-MIN(Base_Dados!Y$5:Y$98)))) * Y$1)))</f>
        <v>0.34191176470588236</v>
      </c>
      <c r="Z485" s="106">
        <f>IF(INDEX(Base_Dados!Z:Z,MATCH($B485,Base_Dados!$B:$B,0))=0,0,
MAX(0, MIN(Z$1,
((INDEX(Base_Dados!Z:Z,MATCH($B485,Base_Dados!$B:$B,0))-MIN(Base_Dados!Z$5:Z$98)) /
(IF(MAX(Base_Dados!Z$5:Z$98)-MIN(Base_Dados!Z$5:Z$98)=0,1,MAX(Base_Dados!Z$5:Z$98)-MIN(Base_Dados!Z$5:Z$98)))) * Z$1)))</f>
        <v>0.14285714285714285</v>
      </c>
      <c r="AA485" s="106">
        <f>IF(INDEX(Base_Dados!AA:AA,MATCH($B485,Base_Dados!$B:$B,0))=0,0,
MAX(0, MIN(AA$1,
((INDEX(Base_Dados!AA:AA,MATCH($B485,Base_Dados!$B:$B,0))-MIN(Base_Dados!AA$5:AA$98)) /
(IF(MAX(Base_Dados!AA$5:AA$98)-MIN(Base_Dados!AA$5:AA$98)=0,1,MAX(Base_Dados!AA$5:AA$98)-MIN(Base_Dados!AA$5:AA$98)))) * AA$1)))</f>
        <v>0.2937062937062937</v>
      </c>
      <c r="AB485" s="106">
        <f>IF(INDEX(Base_Dados!AB:AB,MATCH($B485,Base_Dados!$B:$B,0))=0,0,
MAX(0, MIN(AB$1,
((INDEX(Base_Dados!AB:AB,MATCH($B485,Base_Dados!$B:$B,0))-MIN(Base_Dados!AB$5:AB$98)) /
(IF(MAX(Base_Dados!AB$5:AB$98)-MIN(Base_Dados!AB$5:AB$98)=0,1,MAX(Base_Dados!AB$5:AB$98)-MIN(Base_Dados!AB$5:AB$98)))) * AB$1)))</f>
        <v>9.2201753889868607E-2</v>
      </c>
      <c r="AC485" s="106">
        <f>IF(INDEX(Base_Dados!AC:AC,MATCH($B485,Base_Dados!$B:$B,0))=0,0,
MAX(0, MIN(AC$1,
((INDEX(Base_Dados!AC:AC,MATCH($B485,Base_Dados!$B:$B,0))-MIN(Base_Dados!AC$5:AC$98)) /
(IF(MAX(Base_Dados!AC$5:AC$98)-MIN(Base_Dados!AC$5:AC$98)=0,1,MAX(Base_Dados!AC$5:AC$98)-MIN(Base_Dados!AC$5:AC$98)))) * AC$1)))</f>
        <v>0.29517970707265373</v>
      </c>
      <c r="AD485" s="106">
        <f>IF(INDEX(Base_Dados!AD:AD,MATCH($B485,Base_Dados!$B:$B,0))=0,0,
MAX(0, MIN(AD$1,
((INDEX(Base_Dados!AD:AD,MATCH($B485,Base_Dados!$B:$B,0))-MIN(Base_Dados!AD$5:AD$98)) /
(IF(MAX(Base_Dados!AD$5:AD$98)-MIN(Base_Dados!AD$5:AD$98)=0,1,MAX(Base_Dados!AD$5:AD$98)-MIN(Base_Dados!AD$5:AD$98)))) * AD$1)))</f>
        <v>0.22665286200266233</v>
      </c>
      <c r="AE485" s="106">
        <f>IF(INDEX(Base_Dados!AE:AE,MATCH($B485,Base_Dados!$B:$B,0))=0,0,
MAX(0, MIN(AE$1,
((INDEX(Base_Dados!AE:AE,MATCH($B485,Base_Dados!$B:$B,0))-MIN(Base_Dados!AE$5:AE$98)) /
(IF(MAX(Base_Dados!AE$5:AE$98)-MIN(Base_Dados!AE$5:AE$98)=0,1,MAX(Base_Dados!AE$5:AE$98)-MIN(Base_Dados!AE$5:AE$98)))) * AE$1)))</f>
        <v>0.13949374370775205</v>
      </c>
      <c r="AF485" s="106">
        <f>IF(INDEX(Base_Dados!AF:AF,MATCH($B485,Base_Dados!$B:$B,0))=0,0,
MAX(0, MIN(AF$1,
((INDEX(Base_Dados!AF:AF,MATCH($B485,Base_Dados!$B:$B,0))-MIN(Base_Dados!AF$5:AF$98)) /
(IF(MAX(Base_Dados!AF$5:AF$98)-MIN(Base_Dados!AF$5:AF$98)=0,1,MAX(Base_Dados!AF$5:AF$98)-MIN(Base_Dados!AF$5:AF$98)))) * AF$1)))</f>
        <v>0.19638670528203006</v>
      </c>
      <c r="AG485" s="106">
        <f>IF(INDEX(Base_Dados!AG:AG,MATCH($B485,Base_Dados!$B:$B,0))=0,0,
MAX(0, MIN(AG$1,
((INDEX(Base_Dados!AG:AG,MATCH($B485,Base_Dados!$B:$B,0))-MIN(Base_Dados!AG$5:AG$98)) /
(IF(MAX(Base_Dados!AG$5:AG$98)-MIN(Base_Dados!AG$5:AG$98)=0,1,MAX(Base_Dados!AG$5:AG$98)-MIN(Base_Dados!AG$5:AG$98)))) * AG$1)))</f>
        <v>0.50365962824495814</v>
      </c>
      <c r="AH485" s="106">
        <f>IF(INDEX(Base_Dados!AH:AH,MATCH($B485,Base_Dados!$B:$B,0))=0,0,
MAX(0, MIN(AH$1,
((INDEX(Base_Dados!AH:AH,MATCH($B485,Base_Dados!$B:$B,0))-MIN(Base_Dados!AH$5:AH$98)) /
(IF(MAX(Base_Dados!AH$5:AH$98)-MIN(Base_Dados!AH$5:AH$98)=0,1,MAX(Base_Dados!AH$5:AH$98)-MIN(Base_Dados!AH$5:AH$98)))) * AH$1)))</f>
        <v>1.7871440950868929</v>
      </c>
      <c r="AI485" s="106">
        <f>IF(INDEX(Base_Dados!AI:AI,MATCH($B485,Base_Dados!$B:$B,0))=0,0,
MAX(0, MIN(AI$1,
((INDEX(Base_Dados!AI:AI,MATCH($B485,Base_Dados!$B:$B,0))-MIN(Base_Dados!AI$5:AI$98)) /
(IF(MAX(Base_Dados!AI$5:AI$98)-MIN(Base_Dados!AI$5:AI$98)=0,1,MAX(Base_Dados!AI$5:AI$98)-MIN(Base_Dados!AI$5:AI$98)))) * AI$1)))</f>
        <v>0.6785714285714286</v>
      </c>
      <c r="AJ485" s="106">
        <f>IF(INDEX(Base_Dados!AJ:AJ,MATCH($B485,Base_Dados!$B:$B,0))=0,0,
MAX(0, MIN(AJ$1,
((INDEX(Base_Dados!AJ:AJ,MATCH($B485,Base_Dados!$B:$B,0))-MIN(Base_Dados!AJ$5:AJ$98)) /
(IF(MAX(Base_Dados!AJ$5:AJ$98)-MIN(Base_Dados!AJ$5:AJ$98)=0,1,MAX(Base_Dados!AJ$5:AJ$98)-MIN(Base_Dados!AJ$5:AJ$98)))) * AJ$1)))</f>
        <v>1.8890977443609023</v>
      </c>
      <c r="AK485" s="106">
        <f>IF(INDEX(Base_Dados!AK:AK,MATCH($B485,Base_Dados!$B:$B,0))=0,0,
MAX(0, MIN(AK$1,
((INDEX(Base_Dados!AK:AK,MATCH($B485,Base_Dados!$B:$B,0))-MIN(Base_Dados!AK$5:AK$98)) /
(IF(MAX(Base_Dados!AK$5:AK$98)-MIN(Base_Dados!AK$5:AK$98)=0,1,MAX(Base_Dados!AK$5:AK$98)-MIN(Base_Dados!AK$5:AK$98)))) * AK$1)))</f>
        <v>8.4482758620689657E-2</v>
      </c>
      <c r="AL485" s="106">
        <f>IF(INDEX(Base_Dados!AL:AL,MATCH($B485,Base_Dados!$B:$B,0))=0,0,
MAX(0, MIN(AL$1,
((INDEX(Base_Dados!AL:AL,MATCH($B485,Base_Dados!$B:$B,0))-MIN(Base_Dados!AL$5:AL$98)) /
(IF(MAX(Base_Dados!AL$5:AL$98)-MIN(Base_Dados!AL$5:AL$98)=0,1,MAX(Base_Dados!AL$5:AL$98)-MIN(Base_Dados!AL$5:AL$98)))) * AL$1)))</f>
        <v>0</v>
      </c>
      <c r="AM485" s="106">
        <f>IF(INDEX(Base_Dados!AM:AM,MATCH($B485,Base_Dados!$B:$B,0))=0,0,
MAX(0, MIN(AM$1,
((INDEX(Base_Dados!AM:AM,MATCH($B485,Base_Dados!$B:$B,0))-MIN(Base_Dados!AM$5:AM$98)) /
(IF(MAX(Base_Dados!AM$5:AM$98)-MIN(Base_Dados!AM$5:AM$98)=0,1,MAX(Base_Dados!AM$5:AM$98)-MIN(Base_Dados!AM$5:AM$98)))) * AM$1)))</f>
        <v>0.62454686690833761</v>
      </c>
      <c r="AN485" s="106">
        <f>IF(INDEX(Base_Dados!AN:AN,MATCH($B485,Base_Dados!$B:$B,0))=0,0,
MAX(0, MIN(AN$1,
((INDEX(Base_Dados!AN:AN,MATCH($B485,Base_Dados!$B:$B,0))-MIN(Base_Dados!AN$5:AN$98)) /
(IF(MAX(Base_Dados!AN$5:AN$98)-MIN(Base_Dados!AN$5:AN$98)=0,1,MAX(Base_Dados!AN$5:AN$98)-MIN(Base_Dados!AN$5:AN$98)))) * AN$1)))</f>
        <v>0.54353439875267973</v>
      </c>
      <c r="AO485" s="106">
        <f>IF(INDEX(Base_Dados!AO:AO,MATCH($B485,Base_Dados!$B:$B,0))=0,0,
MAX(0, MIN(AO$1,
((INDEX(Base_Dados!AO:AO,MATCH($B485,Base_Dados!$B:$B,0))-MIN(Base_Dados!AO$5:AO$98)) /
(IF(MAX(Base_Dados!AO$5:AO$98)-MIN(Base_Dados!AO$5:AO$98)=0,1,MAX(Base_Dados!AO$5:AO$98)-MIN(Base_Dados!AO$5:AO$98)))) * AO$1)))</f>
        <v>6.4516129032258063E-2</v>
      </c>
      <c r="AP485" s="106">
        <f>IF(INDEX(Base_Dados!AP:AP,MATCH($B485,Base_Dados!$B:$B,0))=0,0,
MAX(0, MIN(AP$1,
((INDEX(Base_Dados!AP:AP,MATCH($B485,Base_Dados!$B:$B,0))-MIN(Base_Dados!AP$5:AP$98)) /
(IF(MAX(Base_Dados!AP$5:AP$98)-MIN(Base_Dados!AP$5:AP$98)=0,1,MAX(Base_Dados!AP$5:AP$98)-MIN(Base_Dados!AP$5:AP$98)))) * AP$1)))</f>
        <v>0.16513761467889909</v>
      </c>
      <c r="AQ485" s="106">
        <f>IF(INDEX(Base_Dados!AQ:AQ,MATCH($B485,Base_Dados!$B:$B,0))=0,0,
MAX(0, MIN(AQ$1,
((INDEX(Base_Dados!AQ:AQ,MATCH($B485,Base_Dados!$B:$B,0))-MIN(Base_Dados!AQ$5:AQ$98)) /
(IF(MAX(Base_Dados!AQ$5:AQ$98)-MIN(Base_Dados!AQ$5:AQ$98)=0,1,MAX(Base_Dados!AQ$5:AQ$98)-MIN(Base_Dados!AQ$5:AQ$98)))) * AQ$1)))</f>
        <v>0.11666666666666667</v>
      </c>
      <c r="AR485" s="106">
        <f>IF(INDEX(Base_Dados!AR:AR,MATCH($B485,Base_Dados!$B:$B,0))=0,0,
MAX(0, MIN(AR$1,
((INDEX(Base_Dados!AR:AR,MATCH($B485,Base_Dados!$B:$B,0))-MIN(Base_Dados!AR$5:AR$98)) /
(IF(MAX(Base_Dados!AR$5:AR$98)-MIN(Base_Dados!AR$5:AR$98)=0,1,MAX(Base_Dados!AR$5:AR$98)-MIN(Base_Dados!AR$5:AR$98)))) * AR$1)))</f>
        <v>0.24193548387096775</v>
      </c>
      <c r="AS485" s="106">
        <f>IF(INDEX(Base_Dados!AS:AS,MATCH($B485,Base_Dados!$B:$B,0))=0,0,
MAX(0, MIN(AS$1,
((INDEX(Base_Dados!AS:AS,MATCH($B485,Base_Dados!$B:$B,0))-MIN(Base_Dados!AS$5:AS$98)) /
(IF(MAX(Base_Dados!AS$5:AS$98)-MIN(Base_Dados!AS$5:AS$98)=0,1,MAX(Base_Dados!AS$5:AS$98)-MIN(Base_Dados!AS$5:AS$98)))) * AS$1)))</f>
        <v>0.4451219512195122</v>
      </c>
      <c r="AT485" s="106">
        <f>IF(INDEX(Base_Dados!AT:AT,MATCH($B485,Base_Dados!$B:$B,0))=0,0,
MAX(0, MIN(AT$1,
((INDEX(Base_Dados!AT:AT,MATCH($B485,Base_Dados!$B:$B,0))-MIN(Base_Dados!AT$5:AT$98)) /
(IF(MAX(Base_Dados!AT$5:AT$98)-MIN(Base_Dados!AT$5:AT$98)=0,1,MAX(Base_Dados!AT$5:AT$98)-MIN(Base_Dados!AT$5:AT$98)))) * AT$1)))</f>
        <v>0.12142857142857143</v>
      </c>
      <c r="AU485" s="106">
        <f>IF(INDEX(Base_Dados!AU:AU,MATCH($B485,Base_Dados!$B:$B,0))=0,0,
MAX(0, MIN(AU$1,
((INDEX(Base_Dados!AU:AU,MATCH($B485,Base_Dados!$B:$B,0))-MIN(Base_Dados!AU$5:AU$98)) /
(IF(MAX(Base_Dados!AU$5:AU$98)-MIN(Base_Dados!AU$5:AU$98)=0,1,MAX(Base_Dados!AU$5:AU$98)-MIN(Base_Dados!AU$5:AU$98)))) * AU$1)))</f>
        <v>0.10112359550561797</v>
      </c>
      <c r="AV485" s="106">
        <f>IF(INDEX(Base_Dados!AV:AV,MATCH($B485,Base_Dados!$B:$B,0))=0,0,
MAX(0, MIN(AV$1,
((INDEX(Base_Dados!AV:AV,MATCH($B485,Base_Dados!$B:$B,0))-MIN(Base_Dados!AV$5:AV$98)) /
(IF(MAX(Base_Dados!AV$5:AV$98)-MIN(Base_Dados!AV$5:AV$98)=0,1,MAX(Base_Dados!AV$5:AV$98)-MIN(Base_Dados!AV$5:AV$98)))) * AV$1)))</f>
        <v>9.6153846153846159E-2</v>
      </c>
      <c r="AW485" s="106">
        <f>IF(INDEX(Base_Dados!AW:AW,MATCH($B485,Base_Dados!$B:$B,0))=0,0,
MAX(0, MIN(AW$1,
((INDEX(Base_Dados!AW:AW,MATCH($B485,Base_Dados!$B:$B,0))-MIN(Base_Dados!AW$5:AW$98)) /
(IF(MAX(Base_Dados!AW$5:AW$98)-MIN(Base_Dados!AW$5:AW$98)=0,1,MAX(Base_Dados!AW$5:AW$98)-MIN(Base_Dados!AW$5:AW$98)))) * AW$1)))</f>
        <v>0.5</v>
      </c>
      <c r="AX485" s="106">
        <f>IF(INDEX(Base_Dados!AX:AX,MATCH($B485,Base_Dados!$B:$B,0))=0,0,
MAX(0, MIN(AX$1,
((INDEX(Base_Dados!AX:AX,MATCH($B485,Base_Dados!$B:$B,0))-MIN(Base_Dados!AX$5:AX$98)) /
(IF(MAX(Base_Dados!AX$5:AX$98)-MIN(Base_Dados!AX$5:AX$98)=0,1,MAX(Base_Dados!AX$5:AX$98)-MIN(Base_Dados!AX$5:AX$98)))) * AX$1)))</f>
        <v>8.2884199408228373E-2</v>
      </c>
      <c r="AY485" s="106">
        <f>IF(INDEX(Base_Dados!AY:AY,MATCH($B485,Base_Dados!$B:$B,0))=0,0,
MAX(0, MIN(AY$1,
((INDEX(Base_Dados!AY:AY,MATCH($B485,Base_Dados!$B:$B,0))-MIN(Base_Dados!AY$5:AY$98)) /
(IF(MAX(Base_Dados!AY$5:AY$98)-MIN(Base_Dados!AY$5:AY$98)=0,1,MAX(Base_Dados!AY$5:AY$98)-MIN(Base_Dados!AY$5:AY$98)))) * AY$1)))</f>
        <v>9.9241674909330696E-2</v>
      </c>
      <c r="AZ485" s="106">
        <f>IF(INDEX(Base_Dados!AZ:AZ,MATCH($B485,Base_Dados!$B:$B,0))=0,0,
MAX(0, MIN(AZ$1,
((INDEX(Base_Dados!AZ:AZ,MATCH($B485,Base_Dados!$B:$B,0))-MIN(Base_Dados!AZ$5:AZ$98)) /
(IF(MAX(Base_Dados!AZ$5:AZ$98)-MIN(Base_Dados!AZ$5:AZ$98)=0,1,MAX(Base_Dados!AZ$5:AZ$98)-MIN(Base_Dados!AZ$5:AZ$98)))) * AZ$1)))</f>
        <v>0.35163551401869159</v>
      </c>
      <c r="BA485" s="106">
        <f>IF(INDEX(Base_Dados!BA:BA,MATCH($B485,Base_Dados!$B:$B,0))=0,0,
MAX(0, MIN(BA$1,
((INDEX(Base_Dados!BA:BA,MATCH($B485,Base_Dados!$B:$B,0))-MIN(Base_Dados!BA$5:BA$98)) /
(IF(MAX(Base_Dados!BA$5:BA$98)-MIN(Base_Dados!BA$5:BA$98)=0,1,MAX(Base_Dados!BA$5:BA$98)-MIN(Base_Dados!BA$5:BA$98)))) * BA$1)))</f>
        <v>0.14898199338351206</v>
      </c>
      <c r="BB485" s="106">
        <f>IF(INDEX(Base_Dados!BB:BB,MATCH($B485,Base_Dados!$B:$B,0))=0,0,
MAX(0, MIN(BB$1,
((INDEX(Base_Dados!BB:BB,MATCH($B485,Base_Dados!$B:$B,0))-MIN(Base_Dados!BB$5:BB$98)) /
(IF(MAX(Base_Dados!BB$5:BB$98)-MIN(Base_Dados!BB$5:BB$98)=0,1,MAX(Base_Dados!BB$5:BB$98)-MIN(Base_Dados!BB$5:BB$98)))) * BB$1)))</f>
        <v>0.17225115593989598</v>
      </c>
      <c r="BC485" s="106">
        <f>IF(INDEX(Base_Dados!BC:BC,MATCH($B485,Base_Dados!$B:$B,0))=0,0,
MAX(0, MIN(BC$1,
((INDEX(Base_Dados!BC:BC,MATCH($B485,Base_Dados!$B:$B,0))-MIN(Base_Dados!BC$5:BC$98)) /
(IF(MAX(Base_Dados!BC$5:BC$98)-MIN(Base_Dados!BC$5:BC$98)=0,1,MAX(Base_Dados!BC$5:BC$98)-MIN(Base_Dados!BC$5:BC$98)))) * BC$1)))</f>
        <v>0.17155938594128736</v>
      </c>
      <c r="BD485" s="106">
        <f>IF(INDEX(Base_Dados!BD:BD,MATCH($B485,Base_Dados!$B:$B,0))=0,0,
MAX(0, MIN(BD$1,
((INDEX(Base_Dados!BD:BD,MATCH($B485,Base_Dados!$B:$B,0))-MIN(Base_Dados!BD$5:BD$98)) /
(IF(MAX(Base_Dados!BD$5:BD$98)-MIN(Base_Dados!BD$5:BD$98)=0,1,MAX(Base_Dados!BD$5:BD$98)-MIN(Base_Dados!BD$5:BD$98)))) * BD$1)))</f>
        <v>9.4661034554393744E-2</v>
      </c>
      <c r="BE485" s="106">
        <f>IF(INDEX(Base_Dados!BE:BE,MATCH($B485,Base_Dados!$B:$B,0))=0,0,
MAX(0, MIN(BE$1,
((INDEX(Base_Dados!BE:BE,MATCH($B485,Base_Dados!$B:$B,0))-MIN(Base_Dados!BE$5:BE$98)) /
(IF(MAX(Base_Dados!BE$5:BE$98)-MIN(Base_Dados!BE$5:BE$98)=0,1,MAX(Base_Dados!BE$5:BE$98)-MIN(Base_Dados!BE$5:BE$98)))) * BE$1)))</f>
        <v>0.11741093828399397</v>
      </c>
      <c r="BF485" s="106">
        <f>IF(INDEX(Base_Dados!BF:BF,MATCH($B485,Base_Dados!$B:$B,0))=0,0,
MAX(0, MIN(BF$1,
((INDEX(Base_Dados!BF:BF,MATCH($B485,Base_Dados!$B:$B,0))-MIN(Base_Dados!BF$5:BF$98)) /
(IF(MAX(Base_Dados!BF$5:BF$98)-MIN(Base_Dados!BF$5:BF$98)=0,1,MAX(Base_Dados!BF$5:BF$98)-MIN(Base_Dados!BF$5:BF$98)))) * BF$1)))</f>
        <v>0.42532467532467533</v>
      </c>
      <c r="BG485" s="106">
        <f>IF(INDEX(Base_Dados!BG:BG,MATCH($B485,Base_Dados!$B:$B,0))=0,0,
MAX(0, MIN(BG$1,
((INDEX(Base_Dados!BG:BG,MATCH($B485,Base_Dados!$B:$B,0))-MIN(Base_Dados!BG$5:BG$98)) /
(IF(MAX(Base_Dados!BG$5:BG$98)-MIN(Base_Dados!BG$5:BG$98)=0,1,MAX(Base_Dados!BG$5:BG$98)-MIN(Base_Dados!BG$5:BG$98)))) * BG$1)))</f>
        <v>5.1839464882943144E-2</v>
      </c>
      <c r="BH485" s="106">
        <f>IF(INDEX(Base_Dados!BH:BH,MATCH($B485,Base_Dados!$B:$B,0))=0,0,
MAX(0, MIN(BH$1,
((INDEX(Base_Dados!BH:BH,MATCH($B485,Base_Dados!$B:$B,0))-MIN(Base_Dados!BH$5:BH$98)) /
(IF(MAX(Base_Dados!BH$5:BH$98)-MIN(Base_Dados!BH$5:BH$98)=0,1,MAX(Base_Dados!BH$5:BH$98)-MIN(Base_Dados!BH$5:BH$98)))) * BH$1)))</f>
        <v>0.19780219780219779</v>
      </c>
      <c r="BI485" s="106">
        <f>IF(INDEX(Base_Dados!BI:BI,MATCH($B485,Base_Dados!$B:$B,0))=0,0,
MAX(0, MIN(BI$1,
((INDEX(Base_Dados!BI:BI,MATCH($B485,Base_Dados!$B:$B,0))-MIN(Base_Dados!BI$5:BI$98)) /
(IF(MAX(Base_Dados!BI$5:BI$98)-MIN(Base_Dados!BI$5:BI$98)=0,1,MAX(Base_Dados!BI$5:BI$98)-MIN(Base_Dados!BI$5:BI$98)))) * BI$1)))</f>
        <v>0.27769110764430577</v>
      </c>
      <c r="BJ485" s="106">
        <f>IF(INDEX(Base_Dados!BJ:BJ,MATCH($B485,Base_Dados!$B:$B,0))=0,0,
MAX(0, MIN(BJ$1,
((INDEX(Base_Dados!BJ:BJ,MATCH($B485,Base_Dados!$B:$B,0))-MIN(Base_Dados!BJ$5:BJ$98)) /
(IF(MAX(Base_Dados!BJ$5:BJ$98)-MIN(Base_Dados!BJ$5:BJ$98)=0,1,MAX(Base_Dados!BJ$5:BJ$98)-MIN(Base_Dados!BJ$5:BJ$98)))) * BJ$1)))</f>
        <v>0.24210526315789474</v>
      </c>
      <c r="BK485" s="106">
        <f>IF(INDEX(Base_Dados!BK:BK,MATCH($B485,Base_Dados!$B:$B,0))=0,0,
MAX(0, MIN(BK$1,
((INDEX(Base_Dados!BK:BK,MATCH($B485,Base_Dados!$B:$B,0))-MIN(Base_Dados!BK$5:BK$98)) /
(IF(MAX(Base_Dados!BK$5:BK$98)-MIN(Base_Dados!BK$5:BK$98)=0,1,MAX(Base_Dados!BK$5:BK$98)-MIN(Base_Dados!BK$5:BK$98)))) * BK$1)))</f>
        <v>0.375</v>
      </c>
      <c r="BL485" s="106">
        <f>IF(INDEX(Base_Dados!BL:BL,MATCH($B485,Base_Dados!$B:$B,0))=0,0,
MAX(0, MIN(BL$1,
((INDEX(Base_Dados!BL:BL,MATCH($B485,Base_Dados!$B:$B,0))-MIN(Base_Dados!BL$5:BL$98)) /
(IF(MAX(Base_Dados!BL$5:BL$98)-MIN(Base_Dados!BL$5:BL$98)=0,1,MAX(Base_Dados!BL$5:BL$98)-MIN(Base_Dados!BL$5:BL$98)))) * BL$1)))</f>
        <v>0.31107491856677527</v>
      </c>
      <c r="BM485" s="106">
        <f>IF(INDEX(Base_Dados!BM:BM,MATCH($B485,Base_Dados!$B:$B,0))=0,0,
MAX(0, MIN(BM$1,
((INDEX(Base_Dados!BM:BM,MATCH($B485,Base_Dados!$B:$B,0))-MIN(Base_Dados!BM$5:BM$98)) /
(IF(MAX(Base_Dados!BM$5:BM$98)-MIN(Base_Dados!BM$5:BM$98)=0,1,MAX(Base_Dados!BM$5:BM$98)-MIN(Base_Dados!BM$5:BM$98)))) * BM$1)))</f>
        <v>1</v>
      </c>
      <c r="BN485" s="106">
        <f>IF(INDEX(Base_Dados!BN:BN,MATCH($B485,Base_Dados!$B:$B,0))=0,0,
MAX(0, MIN(BN$1,
((INDEX(Base_Dados!BN:BN,MATCH($B485,Base_Dados!$B:$B,0))-MIN(Base_Dados!BN$5:BN$98)) /
(IF(MAX(Base_Dados!BN$5:BN$98)-MIN(Base_Dados!BN$5:BN$98)=0,1,MAX(Base_Dados!BN$5:BN$98)-MIN(Base_Dados!BN$5:BN$98)))) * BN$1)))</f>
        <v>2.0146536180708014E-2</v>
      </c>
      <c r="BO485" s="106">
        <f>IF(INDEX(Base_Dados!BO:BO,MATCH($B485,Base_Dados!$B:$B,0))=0,0,
MAX(0, MIN(BO$1,
((INDEX(Base_Dados!BO:BO,MATCH($B485,Base_Dados!$B:$B,0))-MIN(Base_Dados!BO$5:BO$98)) /
(IF(MAX(Base_Dados!BO$5:BO$98)-MIN(Base_Dados!BO$5:BO$98)=0,1,MAX(Base_Dados!BO$5:BO$98)-MIN(Base_Dados!BO$5:BO$98)))) * BO$1)))</f>
        <v>6.0344827586206899E-2</v>
      </c>
      <c r="BP485" s="106">
        <f t="shared" si="32"/>
        <v>25.122928024245745</v>
      </c>
      <c r="BQ485" s="111">
        <f t="shared" si="33"/>
        <v>0.43912246578401631</v>
      </c>
      <c r="BR485" s="112">
        <f t="shared" si="34"/>
        <v>0.12461415230599304</v>
      </c>
      <c r="BS485" s="113">
        <f t="shared" si="35"/>
        <v>24.99831387193975</v>
      </c>
    </row>
    <row r="486" spans="1:71">
      <c r="A486" s="21">
        <v>43011</v>
      </c>
      <c r="B486" s="21" t="s">
        <v>557</v>
      </c>
      <c r="C486" s="21" t="s">
        <v>548</v>
      </c>
      <c r="D486" s="105">
        <f>IF(INDEX(Base_Dados!D:D,MATCH($B486,Base_Dados!$B:$B,0))=0,0,
MAX(0, MIN(D$1,
((INDEX(Base_Dados!D:D,MATCH($B486,Base_Dados!$B:$B,0))-MIN(Base_Dados!D$5:D$98)) /
(IF(MAX(Base_Dados!D$5:D$98)-MIN(Base_Dados!D$5:D$98)=0,1,MAX(Base_Dados!D$5:D$98)-MIN(Base_Dados!D$5:D$98)))) * D$1)))</f>
        <v>0.27778581325189317</v>
      </c>
      <c r="E486" s="106">
        <f>IF(INDEX(Base_Dados!E:E,MATCH($B486,Base_Dados!$B:$B,0))=0,0,
MAX(0, MIN(E$1,
((INDEX(Base_Dados!E:E,MATCH($B486,Base_Dados!$B:$B,0))-MIN(Base_Dados!E$5:E$98)) /
(IF(MAX(Base_Dados!E$5:E$98)-MIN(Base_Dados!E$5:E$98)=0,1,MAX(Base_Dados!E$5:E$98)-MIN(Base_Dados!E$5:E$98)))) * E$1)))</f>
        <v>6.228486808544359E-2</v>
      </c>
      <c r="F486" s="106">
        <f>IF(INDEX(Base_Dados!F:F,MATCH($B486,Base_Dados!$B:$B,0))=0,0,
MAX(0, MIN(F$1,
((INDEX(Base_Dados!F:F,MATCH($B486,Base_Dados!$B:$B,0))-MIN(Base_Dados!F$5:F$98)) /
(IF(MAX(Base_Dados!F$5:F$98)-MIN(Base_Dados!F$5:F$98)=0,1,MAX(Base_Dados!F$5:F$98)-MIN(Base_Dados!F$5:F$98)))) * F$1)))</f>
        <v>6.0132620482496742E-2</v>
      </c>
      <c r="G486" s="106">
        <f>IF(INDEX(Base_Dados!G:G,MATCH($B486,Base_Dados!$B:$B,0))=0,0,
MAX(0, MIN(G$1,
((INDEX(Base_Dados!G:G,MATCH($B486,Base_Dados!$B:$B,0))-MIN(Base_Dados!G$5:G$98)) /
(IF(MAX(Base_Dados!G$5:G$98)-MIN(Base_Dados!G$5:G$98)=0,1,MAX(Base_Dados!G$5:G$98)-MIN(Base_Dados!G$5:G$98)))) * G$1)))</f>
        <v>5.3239863584691169E-2</v>
      </c>
      <c r="H486" s="106">
        <f>IF(INDEX(Base_Dados!H:H,MATCH($B486,Base_Dados!$B:$B,0))=0,0,
MAX(0, MIN(H$1,
((INDEX(Base_Dados!H:H,MATCH($B486,Base_Dados!$B:$B,0))-MIN(Base_Dados!H$5:H$98)) /
(IF(MAX(Base_Dados!H$5:H$98)-MIN(Base_Dados!H$5:H$98)=0,1,MAX(Base_Dados!H$5:H$98)-MIN(Base_Dados!H$5:H$98)))) * H$1)))</f>
        <v>5.9500436056262436E-2</v>
      </c>
      <c r="I486" s="106">
        <f>IF(INDEX(Base_Dados!I:I,MATCH($B486,Base_Dados!$B:$B,0))=0,0,
MAX(0, MIN(I$1,
((INDEX(Base_Dados!I:I,MATCH($B486,Base_Dados!$B:$B,0))-MIN(Base_Dados!I$5:I$98)) /
(IF(MAX(Base_Dados!I$5:I$98)-MIN(Base_Dados!I$5:I$98)=0,1,MAX(Base_Dados!I$5:I$98)-MIN(Base_Dados!I$5:I$98)))) * I$1)))</f>
        <v>7.1686325783568594E-2</v>
      </c>
      <c r="J486" s="106">
        <f>IF(INDEX(Base_Dados!J:J,MATCH($B486,Base_Dados!$B:$B,0))=0,0,
MAX(0, MIN(J$1,
((INDEX(Base_Dados!J:J,MATCH($B486,Base_Dados!$B:$B,0))-MIN(Base_Dados!J$5:J$98)) /
(IF(MAX(Base_Dados!J$5:J$98)-MIN(Base_Dados!J$5:J$98)=0,1,MAX(Base_Dados!J$5:J$98)-MIN(Base_Dados!J$5:J$98)))) * J$1)))</f>
        <v>8.7414300291301344E-2</v>
      </c>
      <c r="K486" s="106">
        <f>IF(INDEX(Base_Dados!K:K,MATCH($B486,Base_Dados!$B:$B,0))=0,0,
MAX(0, MIN(K$1,
((INDEX(Base_Dados!K:K,MATCH($B486,Base_Dados!$B:$B,0))-MIN(Base_Dados!K$5:K$98)) /
(IF(MAX(Base_Dados!K$5:K$98)-MIN(Base_Dados!K$5:K$98)=0,1,MAX(Base_Dados!K$5:K$98)-MIN(Base_Dados!K$5:K$98)))) * K$1)))</f>
        <v>0.10053108228980322</v>
      </c>
      <c r="L486" s="106">
        <f>IF(INDEX(Base_Dados!L:L,MATCH($B486,Base_Dados!$B:$B,0))=0,0,
MAX(0, MIN(L$1,
((INDEX(Base_Dados!L:L,MATCH($B486,Base_Dados!$B:$B,0))-MIN(Base_Dados!L$5:L$98)) /
(IF(MAX(Base_Dados!L$5:L$98)-MIN(Base_Dados!L$5:L$98)=0,1,MAX(Base_Dados!L$5:L$98)-MIN(Base_Dados!L$5:L$98)))) * L$1)))</f>
        <v>0.14543303396510529</v>
      </c>
      <c r="M486" s="106">
        <f>IF(INDEX(Base_Dados!M:M,MATCH($B486,Base_Dados!$B:$B,0))=0,0,
MAX(0, MIN(M$1,
((INDEX(Base_Dados!M:M,MATCH($B486,Base_Dados!$B:$B,0))-MIN(Base_Dados!M$5:M$98)) /
(IF(MAX(Base_Dados!M$5:M$98)-MIN(Base_Dados!M$5:M$98)=0,1,MAX(Base_Dados!M$5:M$98)-MIN(Base_Dados!M$5:M$98)))) * M$1)))</f>
        <v>0.18985422740524782</v>
      </c>
      <c r="N486" s="106">
        <f>IF(INDEX(Base_Dados!N:N,MATCH($B486,Base_Dados!$B:$B,0))=0,0,
MAX(0, MIN(N$1,
((INDEX(Base_Dados!N:N,MATCH($B486,Base_Dados!$B:$B,0))-MIN(Base_Dados!N$5:N$98)) /
(IF(MAX(Base_Dados!N$5:N$98)-MIN(Base_Dados!N$5:N$98)=0,1,MAX(Base_Dados!N$5:N$98)-MIN(Base_Dados!N$5:N$98)))) * N$1)))</f>
        <v>0.2273571622948686</v>
      </c>
      <c r="O486" s="106">
        <f>IF(INDEX(Base_Dados!O:O,MATCH($B486,Base_Dados!$B:$B,0))=0,0,
MAX(0, MIN(O$1,
((INDEX(Base_Dados!O:O,MATCH($B486,Base_Dados!$B:$B,0))-MIN(Base_Dados!O$5:O$98)) /
(IF(MAX(Base_Dados!O$5:O$98)-MIN(Base_Dados!O$5:O$98)=0,1,MAX(Base_Dados!O$5:O$98)-MIN(Base_Dados!O$5:O$98)))) * O$1)))</f>
        <v>0.27582362450526787</v>
      </c>
      <c r="P486" s="106">
        <f>IF(INDEX(Base_Dados!P:P,MATCH($B486,Base_Dados!$B:$B,0))=0,0,
MAX(0, MIN(P$1,
((INDEX(Base_Dados!P:P,MATCH($B486,Base_Dados!$B:$B,0))-MIN(Base_Dados!P$5:P$98)) /
(IF(MAX(Base_Dados!P$5:P$98)-MIN(Base_Dados!P$5:P$98)=0,1,MAX(Base_Dados!P$5:P$98)-MIN(Base_Dados!P$5:P$98)))) * P$1)))</f>
        <v>0.11424911913376169</v>
      </c>
      <c r="Q486" s="106">
        <f>IF(INDEX(Base_Dados!Q:Q,MATCH($B486,Base_Dados!$B:$B,0))=0,0,
MAX(0, MIN(Q$1,
((INDEX(Base_Dados!Q:Q,MATCH($B486,Base_Dados!$B:$B,0))-MIN(Base_Dados!Q$5:Q$98)) /
(IF(MAX(Base_Dados!Q$5:Q$98)-MIN(Base_Dados!Q$5:Q$98)=0,1,MAX(Base_Dados!Q$5:Q$98)-MIN(Base_Dados!Q$5:Q$98)))) * Q$1)))</f>
        <v>9.4781738718340267E-2</v>
      </c>
      <c r="R486" s="106">
        <f>IF(INDEX(Base_Dados!R:R,MATCH($B486,Base_Dados!$B:$B,0))=0,0,
MAX(0, MIN(R$1,
((INDEX(Base_Dados!R:R,MATCH($B486,Base_Dados!$B:$B,0))-MIN(Base_Dados!R$5:R$98)) /
(IF(MAX(Base_Dados!R$5:R$98)-MIN(Base_Dados!R$5:R$98)=0,1,MAX(Base_Dados!R$5:R$98)-MIN(Base_Dados!R$5:R$98)))) * R$1)))</f>
        <v>7.2517520454369322E-2</v>
      </c>
      <c r="S486" s="106">
        <f>IF(INDEX(Base_Dados!S:S,MATCH($B486,Base_Dados!$B:$B,0))=0,0,
MAX(0, MIN(S$1,
((INDEX(Base_Dados!S:S,MATCH($B486,Base_Dados!$B:$B,0))-MIN(Base_Dados!S$5:S$98)) /
(IF(MAX(Base_Dados!S$5:S$98)-MIN(Base_Dados!S$5:S$98)=0,1,MAX(Base_Dados!S$5:S$98)-MIN(Base_Dados!S$5:S$98)))) * S$1)))</f>
        <v>0.10542200254624429</v>
      </c>
      <c r="T486" s="106">
        <f>IF(INDEX(Base_Dados!T:T,MATCH($B486,Base_Dados!$B:$B,0))=0,0,
MAX(0, MIN(T$1,
((INDEX(Base_Dados!T:T,MATCH($B486,Base_Dados!$B:$B,0))-MIN(Base_Dados!T$5:T$98)) /
(IF(MAX(Base_Dados!T$5:T$98)-MIN(Base_Dados!T$5:T$98)=0,1,MAX(Base_Dados!T$5:T$98)-MIN(Base_Dados!T$5:T$98)))) * T$1)))</f>
        <v>1.0613698214498908</v>
      </c>
      <c r="U486" s="106">
        <f>IF(INDEX(Base_Dados!U:U,MATCH($B486,Base_Dados!$B:$B,0))=0,0,
MAX(0, MIN(U$1,
((INDEX(Base_Dados!U:U,MATCH($B486,Base_Dados!$B:$B,0))-MIN(Base_Dados!U$5:U$98)) /
(IF(MAX(Base_Dados!U$5:U$98)-MIN(Base_Dados!U$5:U$98)=0,1,MAX(Base_Dados!U$5:U$98)-MIN(Base_Dados!U$5:U$98)))) * U$1)))</f>
        <v>1.0865699750967808</v>
      </c>
      <c r="V486" s="106">
        <f>IF(INDEX(Base_Dados!V:V,MATCH($B486,Base_Dados!$B:$B,0))=0,0,
MAX(0, MIN(V$1,
((INDEX(Base_Dados!V:V,MATCH($B486,Base_Dados!$B:$B,0))-MIN(Base_Dados!V$5:V$98)) /
(IF(MAX(Base_Dados!V$5:V$98)-MIN(Base_Dados!V$5:V$98)=0,1,MAX(Base_Dados!V$5:V$98)-MIN(Base_Dados!V$5:V$98)))) * V$1)))</f>
        <v>0.10872014879780605</v>
      </c>
      <c r="W486" s="106">
        <f>IF(INDEX(Base_Dados!W:W,MATCH($B486,Base_Dados!$B:$B,0))=0,0,
MAX(0, MIN(W$1,
((INDEX(Base_Dados!W:W,MATCH($B486,Base_Dados!$B:$B,0))-MIN(Base_Dados!W$5:W$98)) /
(IF(MAX(Base_Dados!W$5:W$98)-MIN(Base_Dados!W$5:W$98)=0,1,MAX(Base_Dados!W$5:W$98)-MIN(Base_Dados!W$5:W$98)))) * W$1)))</f>
        <v>2.0698242765410555</v>
      </c>
      <c r="X486" s="106">
        <f>IF(INDEX(Base_Dados!X:X,MATCH($B486,Base_Dados!$B:$B,0))=0,0,
MAX(0, MIN(X$1,
((INDEX(Base_Dados!X:X,MATCH($B486,Base_Dados!$B:$B,0))-MIN(Base_Dados!X$5:X$98)) /
(IF(MAX(Base_Dados!X$5:X$98)-MIN(Base_Dados!X$5:X$98)=0,1,MAX(Base_Dados!X$5:X$98)-MIN(Base_Dados!X$5:X$98)))) * X$1)))</f>
        <v>0.1652542372881356</v>
      </c>
      <c r="Y486" s="106">
        <f>IF(INDEX(Base_Dados!Y:Y,MATCH($B486,Base_Dados!$B:$B,0))=0,0,
MAX(0, MIN(Y$1,
((INDEX(Base_Dados!Y:Y,MATCH($B486,Base_Dados!$B:$B,0))-MIN(Base_Dados!Y$5:Y$98)) /
(IF(MAX(Base_Dados!Y$5:Y$98)-MIN(Base_Dados!Y$5:Y$98)=0,1,MAX(Base_Dados!Y$5:Y$98)-MIN(Base_Dados!Y$5:Y$98)))) * Y$1)))</f>
        <v>0.1764705882352941</v>
      </c>
      <c r="Z486" s="106">
        <f>IF(INDEX(Base_Dados!Z:Z,MATCH($B486,Base_Dados!$B:$B,0))=0,0,
MAX(0, MIN(Z$1,
((INDEX(Base_Dados!Z:Z,MATCH($B486,Base_Dados!$B:$B,0))-MIN(Base_Dados!Z$5:Z$98)) /
(IF(MAX(Base_Dados!Z$5:Z$98)-MIN(Base_Dados!Z$5:Z$98)=0,1,MAX(Base_Dados!Z$5:Z$98)-MIN(Base_Dados!Z$5:Z$98)))) * Z$1)))</f>
        <v>0</v>
      </c>
      <c r="AA486" s="106">
        <f>IF(INDEX(Base_Dados!AA:AA,MATCH($B486,Base_Dados!$B:$B,0))=0,0,
MAX(0, MIN(AA$1,
((INDEX(Base_Dados!AA:AA,MATCH($B486,Base_Dados!$B:$B,0))-MIN(Base_Dados!AA$5:AA$98)) /
(IF(MAX(Base_Dados!AA$5:AA$98)-MIN(Base_Dados!AA$5:AA$98)=0,1,MAX(Base_Dados!AA$5:AA$98)-MIN(Base_Dados!AA$5:AA$98)))) * AA$1)))</f>
        <v>0.13636363636363635</v>
      </c>
      <c r="AB486" s="106">
        <f>IF(INDEX(Base_Dados!AB:AB,MATCH($B486,Base_Dados!$B:$B,0))=0,0,
MAX(0, MIN(AB$1,
((INDEX(Base_Dados!AB:AB,MATCH($B486,Base_Dados!$B:$B,0))-MIN(Base_Dados!AB$5:AB$98)) /
(IF(MAX(Base_Dados!AB$5:AB$98)-MIN(Base_Dados!AB$5:AB$98)=0,1,MAX(Base_Dados!AB$5:AB$98)-MIN(Base_Dados!AB$5:AB$98)))) * AB$1)))</f>
        <v>6.9246373483369705E-2</v>
      </c>
      <c r="AC486" s="106">
        <f>IF(INDEX(Base_Dados!AC:AC,MATCH($B486,Base_Dados!$B:$B,0))=0,0,
MAX(0, MIN(AC$1,
((INDEX(Base_Dados!AC:AC,MATCH($B486,Base_Dados!$B:$B,0))-MIN(Base_Dados!AC$5:AC$98)) /
(IF(MAX(Base_Dados!AC$5:AC$98)-MIN(Base_Dados!AC$5:AC$98)=0,1,MAX(Base_Dados!AC$5:AC$98)-MIN(Base_Dados!AC$5:AC$98)))) * AC$1)))</f>
        <v>9.3804201194835221E-2</v>
      </c>
      <c r="AD486" s="106">
        <f>IF(INDEX(Base_Dados!AD:AD,MATCH($B486,Base_Dados!$B:$B,0))=0,0,
MAX(0, MIN(AD$1,
((INDEX(Base_Dados!AD:AD,MATCH($B486,Base_Dados!$B:$B,0))-MIN(Base_Dados!AD$5:AD$98)) /
(IF(MAX(Base_Dados!AD$5:AD$98)-MIN(Base_Dados!AD$5:AD$98)=0,1,MAX(Base_Dados!AD$5:AD$98)-MIN(Base_Dados!AD$5:AD$98)))) * AD$1)))</f>
        <v>7.1927229699748546E-2</v>
      </c>
      <c r="AE486" s="106">
        <f>IF(INDEX(Base_Dados!AE:AE,MATCH($B486,Base_Dados!$B:$B,0))=0,0,
MAX(0, MIN(AE$1,
((INDEX(Base_Dados!AE:AE,MATCH($B486,Base_Dados!$B:$B,0))-MIN(Base_Dados!AE$5:AE$98)) /
(IF(MAX(Base_Dados!AE$5:AE$98)-MIN(Base_Dados!AE$5:AE$98)=0,1,MAX(Base_Dados!AE$5:AE$98)-MIN(Base_Dados!AE$5:AE$98)))) * AE$1)))</f>
        <v>4.0730619876312379E-2</v>
      </c>
      <c r="AF486" s="106">
        <f>IF(INDEX(Base_Dados!AF:AF,MATCH($B486,Base_Dados!$B:$B,0))=0,0,
MAX(0, MIN(AF$1,
((INDEX(Base_Dados!AF:AF,MATCH($B486,Base_Dados!$B:$B,0))-MIN(Base_Dados!AF$5:AF$98)) /
(IF(MAX(Base_Dados!AF$5:AF$98)-MIN(Base_Dados!AF$5:AF$98)=0,1,MAX(Base_Dados!AF$5:AF$98)-MIN(Base_Dados!AF$5:AF$98)))) * AF$1)))</f>
        <v>6.5278352411161672E-2</v>
      </c>
      <c r="AG486" s="106">
        <f>IF(INDEX(Base_Dados!AG:AG,MATCH($B486,Base_Dados!$B:$B,0))=0,0,
MAX(0, MIN(AG$1,
((INDEX(Base_Dados!AG:AG,MATCH($B486,Base_Dados!$B:$B,0))-MIN(Base_Dados!AG$5:AG$98)) /
(IF(MAX(Base_Dados!AG$5:AG$98)-MIN(Base_Dados!AG$5:AG$98)=0,1,MAX(Base_Dados!AG$5:AG$98)-MIN(Base_Dados!AG$5:AG$98)))) * AG$1)))</f>
        <v>9.4781738718340267E-2</v>
      </c>
      <c r="AH486" s="106">
        <f>IF(INDEX(Base_Dados!AH:AH,MATCH($B486,Base_Dados!$B:$B,0))=0,0,
MAX(0, MIN(AH$1,
((INDEX(Base_Dados!AH:AH,MATCH($B486,Base_Dados!$B:$B,0))-MIN(Base_Dados!AH$5:AH$98)) /
(IF(MAX(Base_Dados!AH$5:AH$98)-MIN(Base_Dados!AH$5:AH$98)=0,1,MAX(Base_Dados!AH$5:AH$98)-MIN(Base_Dados!AH$5:AH$98)))) * AH$1)))</f>
        <v>1.1125530749683077</v>
      </c>
      <c r="AI486" s="106">
        <f>IF(INDEX(Base_Dados!AI:AI,MATCH($B486,Base_Dados!$B:$B,0))=0,0,
MAX(0, MIN(AI$1,
((INDEX(Base_Dados!AI:AI,MATCH($B486,Base_Dados!$B:$B,0))-MIN(Base_Dados!AI$5:AI$98)) /
(IF(MAX(Base_Dados!AI$5:AI$98)-MIN(Base_Dados!AI$5:AI$98)=0,1,MAX(Base_Dados!AI$5:AI$98)-MIN(Base_Dados!AI$5:AI$98)))) * AI$1)))</f>
        <v>0.21428571428571427</v>
      </c>
      <c r="AJ486" s="106">
        <f>IF(INDEX(Base_Dados!AJ:AJ,MATCH($B486,Base_Dados!$B:$B,0))=0,0,
MAX(0, MIN(AJ$1,
((INDEX(Base_Dados!AJ:AJ,MATCH($B486,Base_Dados!$B:$B,0))-MIN(Base_Dados!AJ$5:AJ$98)) /
(IF(MAX(Base_Dados!AJ$5:AJ$98)-MIN(Base_Dados!AJ$5:AJ$98)=0,1,MAX(Base_Dados!AJ$5:AJ$98)-MIN(Base_Dados!AJ$5:AJ$98)))) * AJ$1)))</f>
        <v>2.2321428571428572</v>
      </c>
      <c r="AK486" s="106">
        <f>IF(INDEX(Base_Dados!AK:AK,MATCH($B486,Base_Dados!$B:$B,0))=0,0,
MAX(0, MIN(AK$1,
((INDEX(Base_Dados!AK:AK,MATCH($B486,Base_Dados!$B:$B,0))-MIN(Base_Dados!AK$5:AK$98)) /
(IF(MAX(Base_Dados!AK$5:AK$98)-MIN(Base_Dados!AK$5:AK$98)=0,1,MAX(Base_Dados!AK$5:AK$98)-MIN(Base_Dados!AK$5:AK$98)))) * AK$1)))</f>
        <v>2.0689655172413793E-2</v>
      </c>
      <c r="AL486" s="106">
        <f>IF(INDEX(Base_Dados!AL:AL,MATCH($B486,Base_Dados!$B:$B,0))=0,0,
MAX(0, MIN(AL$1,
((INDEX(Base_Dados!AL:AL,MATCH($B486,Base_Dados!$B:$B,0))-MIN(Base_Dados!AL$5:AL$98)) /
(IF(MAX(Base_Dados!AL$5:AL$98)-MIN(Base_Dados!AL$5:AL$98)=0,1,MAX(Base_Dados!AL$5:AL$98)-MIN(Base_Dados!AL$5:AL$98)))) * AL$1)))</f>
        <v>0</v>
      </c>
      <c r="AM486" s="106">
        <f>IF(INDEX(Base_Dados!AM:AM,MATCH($B486,Base_Dados!$B:$B,0))=0,0,
MAX(0, MIN(AM$1,
((INDEX(Base_Dados!AM:AM,MATCH($B486,Base_Dados!$B:$B,0))-MIN(Base_Dados!AM$5:AM$98)) /
(IF(MAX(Base_Dados!AM$5:AM$98)-MIN(Base_Dados!AM$5:AM$98)=0,1,MAX(Base_Dados!AM$5:AM$98)-MIN(Base_Dados!AM$5:AM$98)))) * AM$1)))</f>
        <v>0.23303987571206627</v>
      </c>
      <c r="AN486" s="106">
        <f>IF(INDEX(Base_Dados!AN:AN,MATCH($B486,Base_Dados!$B:$B,0))=0,0,
MAX(0, MIN(AN$1,
((INDEX(Base_Dados!AN:AN,MATCH($B486,Base_Dados!$B:$B,0))-MIN(Base_Dados!AN$5:AN$98)) /
(IF(MAX(Base_Dados!AN$5:AN$98)-MIN(Base_Dados!AN$5:AN$98)=0,1,MAX(Base_Dados!AN$5:AN$98)-MIN(Base_Dados!AN$5:AN$98)))) * AN$1)))</f>
        <v>0.57957393483709263</v>
      </c>
      <c r="AO486" s="106">
        <f>IF(INDEX(Base_Dados!AO:AO,MATCH($B486,Base_Dados!$B:$B,0))=0,0,
MAX(0, MIN(AO$1,
((INDEX(Base_Dados!AO:AO,MATCH($B486,Base_Dados!$B:$B,0))-MIN(Base_Dados!AO$5:AO$98)) /
(IF(MAX(Base_Dados!AO$5:AO$98)-MIN(Base_Dados!AO$5:AO$98)=0,1,MAX(Base_Dados!AO$5:AO$98)-MIN(Base_Dados!AO$5:AO$98)))) * AO$1)))</f>
        <v>0</v>
      </c>
      <c r="AP486" s="106">
        <f>IF(INDEX(Base_Dados!AP:AP,MATCH($B486,Base_Dados!$B:$B,0))=0,0,
MAX(0, MIN(AP$1,
((INDEX(Base_Dados!AP:AP,MATCH($B486,Base_Dados!$B:$B,0))-MIN(Base_Dados!AP$5:AP$98)) /
(IF(MAX(Base_Dados!AP$5:AP$98)-MIN(Base_Dados!AP$5:AP$98)=0,1,MAX(Base_Dados!AP$5:AP$98)-MIN(Base_Dados!AP$5:AP$98)))) * AP$1)))</f>
        <v>0.10091743119266056</v>
      </c>
      <c r="AQ486" s="106">
        <f>IF(INDEX(Base_Dados!AQ:AQ,MATCH($B486,Base_Dados!$B:$B,0))=0,0,
MAX(0, MIN(AQ$1,
((INDEX(Base_Dados!AQ:AQ,MATCH($B486,Base_Dados!$B:$B,0))-MIN(Base_Dados!AQ$5:AQ$98)) /
(IF(MAX(Base_Dados!AQ$5:AQ$98)-MIN(Base_Dados!AQ$5:AQ$98)=0,1,MAX(Base_Dados!AQ$5:AQ$98)-MIN(Base_Dados!AQ$5:AQ$98)))) * AQ$1)))</f>
        <v>0.13333333333333333</v>
      </c>
      <c r="AR486" s="106">
        <f>IF(INDEX(Base_Dados!AR:AR,MATCH($B486,Base_Dados!$B:$B,0))=0,0,
MAX(0, MIN(AR$1,
((INDEX(Base_Dados!AR:AR,MATCH($B486,Base_Dados!$B:$B,0))-MIN(Base_Dados!AR$5:AR$98)) /
(IF(MAX(Base_Dados!AR$5:AR$98)-MIN(Base_Dados!AR$5:AR$98)=0,1,MAX(Base_Dados!AR$5:AR$98)-MIN(Base_Dados!AR$5:AR$98)))) * AR$1)))</f>
        <v>0.12903225806451613</v>
      </c>
      <c r="AS486" s="106">
        <f>IF(INDEX(Base_Dados!AS:AS,MATCH($B486,Base_Dados!$B:$B,0))=0,0,
MAX(0, MIN(AS$1,
((INDEX(Base_Dados!AS:AS,MATCH($B486,Base_Dados!$B:$B,0))-MIN(Base_Dados!AS$5:AS$98)) /
(IF(MAX(Base_Dados!AS$5:AS$98)-MIN(Base_Dados!AS$5:AS$98)=0,1,MAX(Base_Dados!AS$5:AS$98)-MIN(Base_Dados!AS$5:AS$98)))) * AS$1)))</f>
        <v>4.878048780487805E-2</v>
      </c>
      <c r="AT486" s="106">
        <f>IF(INDEX(Base_Dados!AT:AT,MATCH($B486,Base_Dados!$B:$B,0))=0,0,
MAX(0, MIN(AT$1,
((INDEX(Base_Dados!AT:AT,MATCH($B486,Base_Dados!$B:$B,0))-MIN(Base_Dados!AT$5:AT$98)) /
(IF(MAX(Base_Dados!AT$5:AT$98)-MIN(Base_Dados!AT$5:AT$98)=0,1,MAX(Base_Dados!AT$5:AT$98)-MIN(Base_Dados!AT$5:AT$98)))) * AT$1)))</f>
        <v>1.4285714285714285E-2</v>
      </c>
      <c r="AU486" s="106">
        <f>IF(INDEX(Base_Dados!AU:AU,MATCH($B486,Base_Dados!$B:$B,0))=0,0,
MAX(0, MIN(AU$1,
((INDEX(Base_Dados!AU:AU,MATCH($B486,Base_Dados!$B:$B,0))-MIN(Base_Dados!AU$5:AU$98)) /
(IF(MAX(Base_Dados!AU$5:AU$98)-MIN(Base_Dados!AU$5:AU$98)=0,1,MAX(Base_Dados!AU$5:AU$98)-MIN(Base_Dados!AU$5:AU$98)))) * AU$1)))</f>
        <v>6.9288389513108617E-2</v>
      </c>
      <c r="AV486" s="106">
        <f>IF(INDEX(Base_Dados!AV:AV,MATCH($B486,Base_Dados!$B:$B,0))=0,0,
MAX(0, MIN(AV$1,
((INDEX(Base_Dados!AV:AV,MATCH($B486,Base_Dados!$B:$B,0))-MIN(Base_Dados!AV$5:AV$98)) /
(IF(MAX(Base_Dados!AV$5:AV$98)-MIN(Base_Dados!AV$5:AV$98)=0,1,MAX(Base_Dados!AV$5:AV$98)-MIN(Base_Dados!AV$5:AV$98)))) * AV$1)))</f>
        <v>5.7692307692307696E-2</v>
      </c>
      <c r="AW486" s="106">
        <f>IF(INDEX(Base_Dados!AW:AW,MATCH($B486,Base_Dados!$B:$B,0))=0,0,
MAX(0, MIN(AW$1,
((INDEX(Base_Dados!AW:AW,MATCH($B486,Base_Dados!$B:$B,0))-MIN(Base_Dados!AW$5:AW$98)) /
(IF(MAX(Base_Dados!AW$5:AW$98)-MIN(Base_Dados!AW$5:AW$98)=0,1,MAX(Base_Dados!AW$5:AW$98)-MIN(Base_Dados!AW$5:AW$98)))) * AW$1)))</f>
        <v>0.10294117647058823</v>
      </c>
      <c r="AX486" s="106">
        <f>IF(INDEX(Base_Dados!AX:AX,MATCH($B486,Base_Dados!$B:$B,0))=0,0,
MAX(0, MIN(AX$1,
((INDEX(Base_Dados!AX:AX,MATCH($B486,Base_Dados!$B:$B,0))-MIN(Base_Dados!AX$5:AX$98)) /
(IF(MAX(Base_Dados!AX$5:AX$98)-MIN(Base_Dados!AX$5:AX$98)=0,1,MAX(Base_Dados!AX$5:AX$98)-MIN(Base_Dados!AX$5:AX$98)))) * AX$1)))</f>
        <v>0.30781970046082952</v>
      </c>
      <c r="AY486" s="106">
        <f>IF(INDEX(Base_Dados!AY:AY,MATCH($B486,Base_Dados!$B:$B,0))=0,0,
MAX(0, MIN(AY$1,
((INDEX(Base_Dados!AY:AY,MATCH($B486,Base_Dados!$B:$B,0))-MIN(Base_Dados!AY$5:AY$98)) /
(IF(MAX(Base_Dados!AY$5:AY$98)-MIN(Base_Dados!AY$5:AY$98)=0,1,MAX(Base_Dados!AY$5:AY$98)-MIN(Base_Dados!AY$5:AY$98)))) * AY$1)))</f>
        <v>5.1104516979887903E-2</v>
      </c>
      <c r="AZ486" s="106">
        <f>IF(INDEX(Base_Dados!AZ:AZ,MATCH($B486,Base_Dados!$B:$B,0))=0,0,
MAX(0, MIN(AZ$1,
((INDEX(Base_Dados!AZ:AZ,MATCH($B486,Base_Dados!$B:$B,0))-MIN(Base_Dados!AZ$5:AZ$98)) /
(IF(MAX(Base_Dados!AZ$5:AZ$98)-MIN(Base_Dados!AZ$5:AZ$98)=0,1,MAX(Base_Dados!AZ$5:AZ$98)-MIN(Base_Dados!AZ$5:AZ$98)))) * AZ$1)))</f>
        <v>0.41223404255319152</v>
      </c>
      <c r="BA486" s="106">
        <f>IF(INDEX(Base_Dados!BA:BA,MATCH($B486,Base_Dados!$B:$B,0))=0,0,
MAX(0, MIN(BA$1,
((INDEX(Base_Dados!BA:BA,MATCH($B486,Base_Dados!$B:$B,0))-MIN(Base_Dados!BA$5:BA$98)) /
(IF(MAX(Base_Dados!BA$5:BA$98)-MIN(Base_Dados!BA$5:BA$98)=0,1,MAX(Base_Dados!BA$5:BA$98)-MIN(Base_Dados!BA$5:BA$98)))) * BA$1)))</f>
        <v>4.1475165967272805E-2</v>
      </c>
      <c r="BB486" s="106">
        <f>IF(INDEX(Base_Dados!BB:BB,MATCH($B486,Base_Dados!$B:$B,0))=0,0,
MAX(0, MIN(BB$1,
((INDEX(Base_Dados!BB:BB,MATCH($B486,Base_Dados!$B:$B,0))-MIN(Base_Dados!BB$5:BB$98)) /
(IF(MAX(Base_Dados!BB$5:BB$98)-MIN(Base_Dados!BB$5:BB$98)=0,1,MAX(Base_Dados!BB$5:BB$98)-MIN(Base_Dados!BB$5:BB$98)))) * BB$1)))</f>
        <v>0.12200837004670304</v>
      </c>
      <c r="BC486" s="106">
        <f>IF(INDEX(Base_Dados!BC:BC,MATCH($B486,Base_Dados!$B:$B,0))=0,0,
MAX(0, MIN(BC$1,
((INDEX(Base_Dados!BC:BC,MATCH($B486,Base_Dados!$B:$B,0))-MIN(Base_Dados!BC$5:BC$98)) /
(IF(MAX(Base_Dados!BC$5:BC$98)-MIN(Base_Dados!BC$5:BC$98)=0,1,MAX(Base_Dados!BC$5:BC$98)-MIN(Base_Dados!BC$5:BC$98)))) * BC$1)))</f>
        <v>1.723673579315917E-2</v>
      </c>
      <c r="BD486" s="106">
        <f>IF(INDEX(Base_Dados!BD:BD,MATCH($B486,Base_Dados!$B:$B,0))=0,0,
MAX(0, MIN(BD$1,
((INDEX(Base_Dados!BD:BD,MATCH($B486,Base_Dados!$B:$B,0))-MIN(Base_Dados!BD$5:BD$98)) /
(IF(MAX(Base_Dados!BD$5:BD$98)-MIN(Base_Dados!BD$5:BD$98)=0,1,MAX(Base_Dados!BD$5:BD$98)-MIN(Base_Dados!BD$5:BD$98)))) * BD$1)))</f>
        <v>2.9568589432864761E-2</v>
      </c>
      <c r="BE486" s="106">
        <f>IF(INDEX(Base_Dados!BE:BE,MATCH($B486,Base_Dados!$B:$B,0))=0,0,
MAX(0, MIN(BE$1,
((INDEX(Base_Dados!BE:BE,MATCH($B486,Base_Dados!$B:$B,0))-MIN(Base_Dados!BE$5:BE$98)) /
(IF(MAX(Base_Dados!BE$5:BE$98)-MIN(Base_Dados!BE$5:BE$98)=0,1,MAX(Base_Dados!BE$5:BE$98)-MIN(Base_Dados!BE$5:BE$98)))) * BE$1)))</f>
        <v>3.1108881083793276E-2</v>
      </c>
      <c r="BF486" s="106">
        <f>IF(INDEX(Base_Dados!BF:BF,MATCH($B486,Base_Dados!$B:$B,0))=0,0,
MAX(0, MIN(BF$1,
((INDEX(Base_Dados!BF:BF,MATCH($B486,Base_Dados!$B:$B,0))-MIN(Base_Dados!BF$5:BF$98)) /
(IF(MAX(Base_Dados!BF$5:BF$98)-MIN(Base_Dados!BF$5:BF$98)=0,1,MAX(Base_Dados!BF$5:BF$98)-MIN(Base_Dados!BF$5:BF$98)))) * BF$1)))</f>
        <v>0</v>
      </c>
      <c r="BG486" s="106">
        <f>IF(INDEX(Base_Dados!BG:BG,MATCH($B486,Base_Dados!$B:$B,0))=0,0,
MAX(0, MIN(BG$1,
((INDEX(Base_Dados!BG:BG,MATCH($B486,Base_Dados!$B:$B,0))-MIN(Base_Dados!BG$5:BG$98)) /
(IF(MAX(Base_Dados!BG$5:BG$98)-MIN(Base_Dados!BG$5:BG$98)=0,1,MAX(Base_Dados!BG$5:BG$98)-MIN(Base_Dados!BG$5:BG$98)))) * BG$1)))</f>
        <v>5.8528428093645481E-3</v>
      </c>
      <c r="BH486" s="106">
        <f>IF(INDEX(Base_Dados!BH:BH,MATCH($B486,Base_Dados!$B:$B,0))=0,0,
MAX(0, MIN(BH$1,
((INDEX(Base_Dados!BH:BH,MATCH($B486,Base_Dados!$B:$B,0))-MIN(Base_Dados!BH$5:BH$98)) /
(IF(MAX(Base_Dados!BH$5:BH$98)-MIN(Base_Dados!BH$5:BH$98)=0,1,MAX(Base_Dados!BH$5:BH$98)-MIN(Base_Dados!BH$5:BH$98)))) * BH$1)))</f>
        <v>7.6923076923076927E-2</v>
      </c>
      <c r="BI486" s="106">
        <f>IF(INDEX(Base_Dados!BI:BI,MATCH($B486,Base_Dados!$B:$B,0))=0,0,
MAX(0, MIN(BI$1,
((INDEX(Base_Dados!BI:BI,MATCH($B486,Base_Dados!$B:$B,0))-MIN(Base_Dados!BI$5:BI$98)) /
(IF(MAX(Base_Dados!BI$5:BI$98)-MIN(Base_Dados!BI$5:BI$98)=0,1,MAX(Base_Dados!BI$5:BI$98)-MIN(Base_Dados!BI$5:BI$98)))) * BI$1)))</f>
        <v>0.10296411856474259</v>
      </c>
      <c r="BJ486" s="106">
        <f>IF(INDEX(Base_Dados!BJ:BJ,MATCH($B486,Base_Dados!$B:$B,0))=0,0,
MAX(0, MIN(BJ$1,
((INDEX(Base_Dados!BJ:BJ,MATCH($B486,Base_Dados!$B:$B,0))-MIN(Base_Dados!BJ$5:BJ$98)) /
(IF(MAX(Base_Dados!BJ$5:BJ$98)-MIN(Base_Dados!BJ$5:BJ$98)=0,1,MAX(Base_Dados!BJ$5:BJ$98)-MIN(Base_Dados!BJ$5:BJ$98)))) * BJ$1)))</f>
        <v>6.3157894736842107E-2</v>
      </c>
      <c r="BK486" s="106">
        <f>IF(INDEX(Base_Dados!BK:BK,MATCH($B486,Base_Dados!$B:$B,0))=0,0,
MAX(0, MIN(BK$1,
((INDEX(Base_Dados!BK:BK,MATCH($B486,Base_Dados!$B:$B,0))-MIN(Base_Dados!BK$5:BK$98)) /
(IF(MAX(Base_Dados!BK$5:BK$98)-MIN(Base_Dados!BK$5:BK$98)=0,1,MAX(Base_Dados!BK$5:BK$98)-MIN(Base_Dados!BK$5:BK$98)))) * BK$1)))</f>
        <v>7.1428571428571425E-2</v>
      </c>
      <c r="BL486" s="106">
        <f>IF(INDEX(Base_Dados!BL:BL,MATCH($B486,Base_Dados!$B:$B,0))=0,0,
MAX(0, MIN(BL$1,
((INDEX(Base_Dados!BL:BL,MATCH($B486,Base_Dados!$B:$B,0))-MIN(Base_Dados!BL$5:BL$98)) /
(IF(MAX(Base_Dados!BL$5:BL$98)-MIN(Base_Dados!BL$5:BL$98)=0,1,MAX(Base_Dados!BL$5:BL$98)-MIN(Base_Dados!BL$5:BL$98)))) * BL$1)))</f>
        <v>5.0488599348534204E-2</v>
      </c>
      <c r="BM486" s="106">
        <f>IF(INDEX(Base_Dados!BM:BM,MATCH($B486,Base_Dados!$B:$B,0))=0,0,
MAX(0, MIN(BM$1,
((INDEX(Base_Dados!BM:BM,MATCH($B486,Base_Dados!$B:$B,0))-MIN(Base_Dados!BM$5:BM$98)) /
(IF(MAX(Base_Dados!BM$5:BM$98)-MIN(Base_Dados!BM$5:BM$98)=0,1,MAX(Base_Dados!BM$5:BM$98)-MIN(Base_Dados!BM$5:BM$98)))) * BM$1)))</f>
        <v>1</v>
      </c>
      <c r="BN486" s="106">
        <f>IF(INDEX(Base_Dados!BN:BN,MATCH($B486,Base_Dados!$B:$B,0))=0,0,
MAX(0, MIN(BN$1,
((INDEX(Base_Dados!BN:BN,MATCH($B486,Base_Dados!$B:$B,0))-MIN(Base_Dados!BN$5:BN$98)) /
(IF(MAX(Base_Dados!BN$5:BN$98)-MIN(Base_Dados!BN$5:BN$98)=0,1,MAX(Base_Dados!BN$5:BN$98)-MIN(Base_Dados!BN$5:BN$98)))) * BN$1)))</f>
        <v>0</v>
      </c>
      <c r="BO486" s="106">
        <f>IF(INDEX(Base_Dados!BO:BO,MATCH($B486,Base_Dados!$B:$B,0))=0,0,
MAX(0, MIN(BO$1,
((INDEX(Base_Dados!BO:BO,MATCH($B486,Base_Dados!$B:$B,0))-MIN(Base_Dados!BO$5:BO$98)) /
(IF(MAX(Base_Dados!BO$5:BO$98)-MIN(Base_Dados!BO$5:BO$98)=0,1,MAX(Base_Dados!BO$5:BO$98)-MIN(Base_Dados!BO$5:BO$98)))) * BO$1)))</f>
        <v>4.3103448275862072E-2</v>
      </c>
      <c r="BP486" s="106">
        <f t="shared" si="32"/>
        <v>14.713385702885287</v>
      </c>
      <c r="BQ486" s="111">
        <f t="shared" si="33"/>
        <v>0.43108212959704151</v>
      </c>
      <c r="BR486" s="112">
        <f t="shared" si="34"/>
        <v>0.11657381611901824</v>
      </c>
      <c r="BS486" s="113">
        <f t="shared" si="35"/>
        <v>14.596811886766268</v>
      </c>
    </row>
    <row r="487" spans="1:71">
      <c r="A487" s="21">
        <v>43012</v>
      </c>
      <c r="B487" s="21" t="s">
        <v>567</v>
      </c>
      <c r="C487" s="21" t="s">
        <v>548</v>
      </c>
      <c r="D487" s="105">
        <f>IF(INDEX(Base_Dados!D:D,MATCH($B487,Base_Dados!$B:$B,0))=0,0,
MAX(0, MIN(D$1,
((INDEX(Base_Dados!D:D,MATCH($B487,Base_Dados!$B:$B,0))-MIN(Base_Dados!D$5:D$98)) /
(IF(MAX(Base_Dados!D$5:D$98)-MIN(Base_Dados!D$5:D$98)=0,1,MAX(Base_Dados!D$5:D$98)-MIN(Base_Dados!D$5:D$98)))) * D$1)))</f>
        <v>5.2438581973296414E-2</v>
      </c>
      <c r="E487" s="106">
        <f>IF(INDEX(Base_Dados!E:E,MATCH($B487,Base_Dados!$B:$B,0))=0,0,
MAX(0, MIN(E$1,
((INDEX(Base_Dados!E:E,MATCH($B487,Base_Dados!$B:$B,0))-MIN(Base_Dados!E$5:E$98)) /
(IF(MAX(Base_Dados!E$5:E$98)-MIN(Base_Dados!E$5:E$98)=0,1,MAX(Base_Dados!E$5:E$98)-MIN(Base_Dados!E$5:E$98)))) * E$1)))</f>
        <v>0</v>
      </c>
      <c r="F487" s="106">
        <f>IF(INDEX(Base_Dados!F:F,MATCH($B487,Base_Dados!$B:$B,0))=0,0,
MAX(0, MIN(F$1,
((INDEX(Base_Dados!F:F,MATCH($B487,Base_Dados!$B:$B,0))-MIN(Base_Dados!F$5:F$98)) /
(IF(MAX(Base_Dados!F$5:F$98)-MIN(Base_Dados!F$5:F$98)=0,1,MAX(Base_Dados!F$5:F$98)-MIN(Base_Dados!F$5:F$98)))) * F$1)))</f>
        <v>0</v>
      </c>
      <c r="G487" s="106">
        <f>IF(INDEX(Base_Dados!G:G,MATCH($B487,Base_Dados!$B:$B,0))=0,0,
MAX(0, MIN(G$1,
((INDEX(Base_Dados!G:G,MATCH($B487,Base_Dados!$B:$B,0))-MIN(Base_Dados!G$5:G$98)) /
(IF(MAX(Base_Dados!G$5:G$98)-MIN(Base_Dados!G$5:G$98)=0,1,MAX(Base_Dados!G$5:G$98)-MIN(Base_Dados!G$5:G$98)))) * G$1)))</f>
        <v>0</v>
      </c>
      <c r="H487" s="106">
        <f>IF(INDEX(Base_Dados!H:H,MATCH($B487,Base_Dados!$B:$B,0))=0,0,
MAX(0, MIN(H$1,
((INDEX(Base_Dados!H:H,MATCH($B487,Base_Dados!$B:$B,0))-MIN(Base_Dados!H$5:H$98)) /
(IF(MAX(Base_Dados!H$5:H$98)-MIN(Base_Dados!H$5:H$98)=0,1,MAX(Base_Dados!H$5:H$98)-MIN(Base_Dados!H$5:H$98)))) * H$1)))</f>
        <v>3.4884500995102752E-3</v>
      </c>
      <c r="I487" s="106">
        <f>IF(INDEX(Base_Dados!I:I,MATCH($B487,Base_Dados!$B:$B,0))=0,0,
MAX(0, MIN(I$1,
((INDEX(Base_Dados!I:I,MATCH($B487,Base_Dados!$B:$B,0))-MIN(Base_Dados!I$5:I$98)) /
(IF(MAX(Base_Dados!I$5:I$98)-MIN(Base_Dados!I$5:I$98)=0,1,MAX(Base_Dados!I$5:I$98)-MIN(Base_Dados!I$5:I$98)))) * I$1)))</f>
        <v>8.7800379689018677E-3</v>
      </c>
      <c r="J487" s="106">
        <f>IF(INDEX(Base_Dados!J:J,MATCH($B487,Base_Dados!$B:$B,0))=0,0,
MAX(0, MIN(J$1,
((INDEX(Base_Dados!J:J,MATCH($B487,Base_Dados!$B:$B,0))-MIN(Base_Dados!J$5:J$98)) /
(IF(MAX(Base_Dados!J$5:J$98)-MIN(Base_Dados!J$5:J$98)=0,1,MAX(Base_Dados!J$5:J$98)-MIN(Base_Dados!J$5:J$98)))) * J$1)))</f>
        <v>1.8529537574050046E-2</v>
      </c>
      <c r="K487" s="106">
        <f>IF(INDEX(Base_Dados!K:K,MATCH($B487,Base_Dados!$B:$B,0))=0,0,
MAX(0, MIN(K$1,
((INDEX(Base_Dados!K:K,MATCH($B487,Base_Dados!$B:$B,0))-MIN(Base_Dados!K$5:K$98)) /
(IF(MAX(Base_Dados!K$5:K$98)-MIN(Base_Dados!K$5:K$98)=0,1,MAX(Base_Dados!K$5:K$98)-MIN(Base_Dados!K$5:K$98)))) * K$1)))</f>
        <v>2.2596153846153846E-2</v>
      </c>
      <c r="L487" s="106">
        <f>IF(INDEX(Base_Dados!L:L,MATCH($B487,Base_Dados!$B:$B,0))=0,0,
MAX(0, MIN(L$1,
((INDEX(Base_Dados!L:L,MATCH($B487,Base_Dados!$B:$B,0))-MIN(Base_Dados!L$5:L$98)) /
(IF(MAX(Base_Dados!L$5:L$98)-MIN(Base_Dados!L$5:L$98)=0,1,MAX(Base_Dados!L$5:L$98)-MIN(Base_Dados!L$5:L$98)))) * L$1)))</f>
        <v>3.9504313821900235E-2</v>
      </c>
      <c r="M487" s="106">
        <f>IF(INDEX(Base_Dados!M:M,MATCH($B487,Base_Dados!$B:$B,0))=0,0,
MAX(0, MIN(M$1,
((INDEX(Base_Dados!M:M,MATCH($B487,Base_Dados!$B:$B,0))-MIN(Base_Dados!M$5:M$98)) /
(IF(MAX(Base_Dados!M$5:M$98)-MIN(Base_Dados!M$5:M$98)=0,1,MAX(Base_Dados!M$5:M$98)-MIN(Base_Dados!M$5:M$98)))) * M$1)))</f>
        <v>5.3597667638483962E-2</v>
      </c>
      <c r="N487" s="106">
        <f>IF(INDEX(Base_Dados!N:N,MATCH($B487,Base_Dados!$B:$B,0))=0,0,
MAX(0, MIN(N$1,
((INDEX(Base_Dados!N:N,MATCH($B487,Base_Dados!$B:$B,0))-MIN(Base_Dados!N$5:N$98)) /
(IF(MAX(Base_Dados!N$5:N$98)-MIN(Base_Dados!N$5:N$98)=0,1,MAX(Base_Dados!N$5:N$98)-MIN(Base_Dados!N$5:N$98)))) * N$1)))</f>
        <v>6.6564914397946026E-2</v>
      </c>
      <c r="O487" s="106">
        <f>IF(INDEX(Base_Dados!O:O,MATCH($B487,Base_Dados!$B:$B,0))=0,0,
MAX(0, MIN(O$1,
((INDEX(Base_Dados!O:O,MATCH($B487,Base_Dados!$B:$B,0))-MIN(Base_Dados!O$5:O$98)) /
(IF(MAX(Base_Dados!O$5:O$98)-MIN(Base_Dados!O$5:O$98)=0,1,MAX(Base_Dados!O$5:O$98)-MIN(Base_Dados!O$5:O$98)))) * O$1)))</f>
        <v>8.8076258431350682E-2</v>
      </c>
      <c r="P487" s="106">
        <f>IF(INDEX(Base_Dados!P:P,MATCH($B487,Base_Dados!$B:$B,0))=0,0,
MAX(0, MIN(P$1,
((INDEX(Base_Dados!P:P,MATCH($B487,Base_Dados!$B:$B,0))-MIN(Base_Dados!P$5:P$98)) /
(IF(MAX(Base_Dados!P$5:P$98)-MIN(Base_Dados!P$5:P$98)=0,1,MAX(Base_Dados!P$5:P$98)-MIN(Base_Dados!P$5:P$98)))) * P$1)))</f>
        <v>4.841396813993662E-2</v>
      </c>
      <c r="Q487" s="106">
        <f>IF(INDEX(Base_Dados!Q:Q,MATCH($B487,Base_Dados!$B:$B,0))=0,0,
MAX(0, MIN(Q$1,
((INDEX(Base_Dados!Q:Q,MATCH($B487,Base_Dados!$B:$B,0))-MIN(Base_Dados!Q$5:Q$98)) /
(IF(MAX(Base_Dados!Q$5:Q$98)-MIN(Base_Dados!Q$5:Q$98)=0,1,MAX(Base_Dados!Q$5:Q$98)-MIN(Base_Dados!Q$5:Q$98)))) * Q$1)))</f>
        <v>5.8843662787636253E-2</v>
      </c>
      <c r="R487" s="106">
        <f>IF(INDEX(Base_Dados!R:R,MATCH($B487,Base_Dados!$B:$B,0))=0,0,
MAX(0, MIN(R$1,
((INDEX(Base_Dados!R:R,MATCH($B487,Base_Dados!$B:$B,0))-MIN(Base_Dados!R$5:R$98)) /
(IF(MAX(Base_Dados!R$5:R$98)-MIN(Base_Dados!R$5:R$98)=0,1,MAX(Base_Dados!R$5:R$98)-MIN(Base_Dados!R$5:R$98)))) * R$1)))</f>
        <v>3.5605548974236907E-2</v>
      </c>
      <c r="S487" s="106">
        <f>IF(INDEX(Base_Dados!S:S,MATCH($B487,Base_Dados!$B:$B,0))=0,0,
MAX(0, MIN(S$1,
((INDEX(Base_Dados!S:S,MATCH($B487,Base_Dados!$B:$B,0))-MIN(Base_Dados!S$5:S$98)) /
(IF(MAX(Base_Dados!S$5:S$98)-MIN(Base_Dados!S$5:S$98)=0,1,MAX(Base_Dados!S$5:S$98)-MIN(Base_Dados!S$5:S$98)))) * S$1)))</f>
        <v>6.1544222272148584E-2</v>
      </c>
      <c r="T487" s="106">
        <f>IF(INDEX(Base_Dados!T:T,MATCH($B487,Base_Dados!$B:$B,0))=0,0,
MAX(0, MIN(T$1,
((INDEX(Base_Dados!T:T,MATCH($B487,Base_Dados!$B:$B,0))-MIN(Base_Dados!T$5:T$98)) /
(IF(MAX(Base_Dados!T$5:T$98)-MIN(Base_Dados!T$5:T$98)=0,1,MAX(Base_Dados!T$5:T$98)-MIN(Base_Dados!T$5:T$98)))) * T$1)))</f>
        <v>1.5087887121792041</v>
      </c>
      <c r="U487" s="106">
        <f>IF(INDEX(Base_Dados!U:U,MATCH($B487,Base_Dados!$B:$B,0))=0,0,
MAX(0, MIN(U$1,
((INDEX(Base_Dados!U:U,MATCH($B487,Base_Dados!$B:$B,0))-MIN(Base_Dados!U$5:U$98)) /
(IF(MAX(Base_Dados!U$5:U$98)-MIN(Base_Dados!U$5:U$98)=0,1,MAX(Base_Dados!U$5:U$98)-MIN(Base_Dados!U$5:U$98)))) * U$1)))</f>
        <v>1.2256131683910365</v>
      </c>
      <c r="V487" s="106">
        <f>IF(INDEX(Base_Dados!V:V,MATCH($B487,Base_Dados!$B:$B,0))=0,0,
MAX(0, MIN(V$1,
((INDEX(Base_Dados!V:V,MATCH($B487,Base_Dados!$B:$B,0))-MIN(Base_Dados!V$5:V$98)) /
(IF(MAX(Base_Dados!V$5:V$98)-MIN(Base_Dados!V$5:V$98)=0,1,MAX(Base_Dados!V$5:V$98)-MIN(Base_Dados!V$5:V$98)))) * V$1)))</f>
        <v>4.1175840570331253E-2</v>
      </c>
      <c r="W487" s="106">
        <f>IF(INDEX(Base_Dados!W:W,MATCH($B487,Base_Dados!$B:$B,0))=0,0,
MAX(0, MIN(W$1,
((INDEX(Base_Dados!W:W,MATCH($B487,Base_Dados!$B:$B,0))-MIN(Base_Dados!W$5:W$98)) /
(IF(MAX(Base_Dados!W$5:W$98)-MIN(Base_Dados!W$5:W$98)=0,1,MAX(Base_Dados!W$5:W$98)-MIN(Base_Dados!W$5:W$98)))) * W$1)))</f>
        <v>2.2132765862099628</v>
      </c>
      <c r="X487" s="106">
        <f>IF(INDEX(Base_Dados!X:X,MATCH($B487,Base_Dados!$B:$B,0))=0,0,
MAX(0, MIN(X$1,
((INDEX(Base_Dados!X:X,MATCH($B487,Base_Dados!$B:$B,0))-MIN(Base_Dados!X$5:X$98)) /
(IF(MAX(Base_Dados!X$5:X$98)-MIN(Base_Dados!X$5:X$98)=0,1,MAX(Base_Dados!X$5:X$98)-MIN(Base_Dados!X$5:X$98)))) * X$1)))</f>
        <v>0</v>
      </c>
      <c r="Y487" s="106">
        <f>IF(INDEX(Base_Dados!Y:Y,MATCH($B487,Base_Dados!$B:$B,0))=0,0,
MAX(0, MIN(Y$1,
((INDEX(Base_Dados!Y:Y,MATCH($B487,Base_Dados!$B:$B,0))-MIN(Base_Dados!Y$5:Y$98)) /
(IF(MAX(Base_Dados!Y$5:Y$98)-MIN(Base_Dados!Y$5:Y$98)=0,1,MAX(Base_Dados!Y$5:Y$98)-MIN(Base_Dados!Y$5:Y$98)))) * Y$1)))</f>
        <v>0</v>
      </c>
      <c r="Z487" s="106">
        <f>IF(INDEX(Base_Dados!Z:Z,MATCH($B487,Base_Dados!$B:$B,0))=0,0,
MAX(0, MIN(Z$1,
((INDEX(Base_Dados!Z:Z,MATCH($B487,Base_Dados!$B:$B,0))-MIN(Base_Dados!Z$5:Z$98)) /
(IF(MAX(Base_Dados!Z$5:Z$98)-MIN(Base_Dados!Z$5:Z$98)=0,1,MAX(Base_Dados!Z$5:Z$98)-MIN(Base_Dados!Z$5:Z$98)))) * Z$1)))</f>
        <v>0</v>
      </c>
      <c r="AA487" s="106">
        <f>IF(INDEX(Base_Dados!AA:AA,MATCH($B487,Base_Dados!$B:$B,0))=0,0,
MAX(0, MIN(AA$1,
((INDEX(Base_Dados!AA:AA,MATCH($B487,Base_Dados!$B:$B,0))-MIN(Base_Dados!AA$5:AA$98)) /
(IF(MAX(Base_Dados!AA$5:AA$98)-MIN(Base_Dados!AA$5:AA$98)=0,1,MAX(Base_Dados!AA$5:AA$98)-MIN(Base_Dados!AA$5:AA$98)))) * AA$1)))</f>
        <v>0</v>
      </c>
      <c r="AB487" s="106">
        <f>IF(INDEX(Base_Dados!AB:AB,MATCH($B487,Base_Dados!$B:$B,0))=0,0,
MAX(0, MIN(AB$1,
((INDEX(Base_Dados!AB:AB,MATCH($B487,Base_Dados!$B:$B,0))-MIN(Base_Dados!AB$5:AB$98)) /
(IF(MAX(Base_Dados!AB$5:AB$98)-MIN(Base_Dados!AB$5:AB$98)=0,1,MAX(Base_Dados!AB$5:AB$98)-MIN(Base_Dados!AB$5:AB$98)))) * AB$1)))</f>
        <v>0.14143824942998212</v>
      </c>
      <c r="AC487" s="106">
        <f>IF(INDEX(Base_Dados!AC:AC,MATCH($B487,Base_Dados!$B:$B,0))=0,0,
MAX(0, MIN(AC$1,
((INDEX(Base_Dados!AC:AC,MATCH($B487,Base_Dados!$B:$B,0))-MIN(Base_Dados!AC$5:AC$98)) /
(IF(MAX(Base_Dados!AC$5:AC$98)-MIN(Base_Dados!AC$5:AC$98)=0,1,MAX(Base_Dados!AC$5:AC$98)-MIN(Base_Dados!AC$5:AC$98)))) * AC$1)))</f>
        <v>5.7146126421275777E-2</v>
      </c>
      <c r="AD487" s="106">
        <f>IF(INDEX(Base_Dados!AD:AD,MATCH($B487,Base_Dados!$B:$B,0))=0,0,
MAX(0, MIN(AD$1,
((INDEX(Base_Dados!AD:AD,MATCH($B487,Base_Dados!$B:$B,0))-MIN(Base_Dados!AD$5:AD$98)) /
(IF(MAX(Base_Dados!AD$5:AD$98)-MIN(Base_Dados!AD$5:AD$98)=0,1,MAX(Base_Dados!AD$5:AD$98)-MIN(Base_Dados!AD$5:AD$98)))) * AD$1)))</f>
        <v>3.5187102499630231E-2</v>
      </c>
      <c r="AE487" s="106">
        <f>IF(INDEX(Base_Dados!AE:AE,MATCH($B487,Base_Dados!$B:$B,0))=0,0,
MAX(0, MIN(AE$1,
((INDEX(Base_Dados!AE:AE,MATCH($B487,Base_Dados!$B:$B,0))-MIN(Base_Dados!AE$5:AE$98)) /
(IF(MAX(Base_Dados!AE$5:AE$98)-MIN(Base_Dados!AE$5:AE$98)=0,1,MAX(Base_Dados!AE$5:AE$98)-MIN(Base_Dados!AE$5:AE$98)))) * AE$1)))</f>
        <v>1.9933841507263052E-2</v>
      </c>
      <c r="AF487" s="106">
        <f>IF(INDEX(Base_Dados!AF:AF,MATCH($B487,Base_Dados!$B:$B,0))=0,0,
MAX(0, MIN(AF$1,
((INDEX(Base_Dados!AF:AF,MATCH($B487,Base_Dados!$B:$B,0))-MIN(Base_Dados!AF$5:AF$98)) /
(IF(MAX(Base_Dados!AF$5:AF$98)-MIN(Base_Dados!AF$5:AF$98)=0,1,MAX(Base_Dados!AF$5:AF$98)-MIN(Base_Dados!AF$5:AF$98)))) * AF$1)))</f>
        <v>3.2455293522732499E-2</v>
      </c>
      <c r="AG487" s="106">
        <f>IF(INDEX(Base_Dados!AG:AG,MATCH($B487,Base_Dados!$B:$B,0))=0,0,
MAX(0, MIN(AG$1,
((INDEX(Base_Dados!AG:AG,MATCH($B487,Base_Dados!$B:$B,0))-MIN(Base_Dados!AG$5:AG$98)) /
(IF(MAX(Base_Dados!AG$5:AG$98)-MIN(Base_Dados!AG$5:AG$98)=0,1,MAX(Base_Dados!AG$5:AG$98)-MIN(Base_Dados!AG$5:AG$98)))) * AG$1)))</f>
        <v>5.8843662787636253E-2</v>
      </c>
      <c r="AH487" s="106">
        <f>IF(INDEX(Base_Dados!AH:AH,MATCH($B487,Base_Dados!$B:$B,0))=0,0,
MAX(0, MIN(AH$1,
((INDEX(Base_Dados!AH:AH,MATCH($B487,Base_Dados!$B:$B,0))-MIN(Base_Dados!AH$5:AH$98)) /
(IF(MAX(Base_Dados!AH$5:AH$98)-MIN(Base_Dados!AH$5:AH$98)=0,1,MAX(Base_Dados!AH$5:AH$98)-MIN(Base_Dados!AH$5:AH$98)))) * AH$1)))</f>
        <v>1.4559121389949168</v>
      </c>
      <c r="AI487" s="106">
        <f>IF(INDEX(Base_Dados!AI:AI,MATCH($B487,Base_Dados!$B:$B,0))=0,0,
MAX(0, MIN(AI$1,
((INDEX(Base_Dados!AI:AI,MATCH($B487,Base_Dados!$B:$B,0))-MIN(Base_Dados!AI$5:AI$98)) /
(IF(MAX(Base_Dados!AI$5:AI$98)-MIN(Base_Dados!AI$5:AI$98)=0,1,MAX(Base_Dados!AI$5:AI$98)-MIN(Base_Dados!AI$5:AI$98)))) * AI$1)))</f>
        <v>0.10714285714285714</v>
      </c>
      <c r="AJ487" s="106">
        <f>IF(INDEX(Base_Dados!AJ:AJ,MATCH($B487,Base_Dados!$B:$B,0))=0,0,
MAX(0, MIN(AJ$1,
((INDEX(Base_Dados!AJ:AJ,MATCH($B487,Base_Dados!$B:$B,0))-MIN(Base_Dados!AJ$5:AJ$98)) /
(IF(MAX(Base_Dados!AJ$5:AJ$98)-MIN(Base_Dados!AJ$5:AJ$98)=0,1,MAX(Base_Dados!AJ$5:AJ$98)-MIN(Base_Dados!AJ$5:AJ$98)))) * AJ$1)))</f>
        <v>0.83333333333333326</v>
      </c>
      <c r="AK487" s="106">
        <f>IF(INDEX(Base_Dados!AK:AK,MATCH($B487,Base_Dados!$B:$B,0))=0,0,
MAX(0, MIN(AK$1,
((INDEX(Base_Dados!AK:AK,MATCH($B487,Base_Dados!$B:$B,0))-MIN(Base_Dados!AK$5:AK$98)) /
(IF(MAX(Base_Dados!AK$5:AK$98)-MIN(Base_Dados!AK$5:AK$98)=0,1,MAX(Base_Dados!AK$5:AK$98)-MIN(Base_Dados!AK$5:AK$98)))) * AK$1)))</f>
        <v>4.0229885057471264E-3</v>
      </c>
      <c r="AL487" s="106">
        <f>IF(INDEX(Base_Dados!AL:AL,MATCH($B487,Base_Dados!$B:$B,0))=0,0,
MAX(0, MIN(AL$1,
((INDEX(Base_Dados!AL:AL,MATCH($B487,Base_Dados!$B:$B,0))-MIN(Base_Dados!AL$5:AL$98)) /
(IF(MAX(Base_Dados!AL$5:AL$98)-MIN(Base_Dados!AL$5:AL$98)=0,1,MAX(Base_Dados!AL$5:AL$98)-MIN(Base_Dados!AL$5:AL$98)))) * AL$1)))</f>
        <v>0</v>
      </c>
      <c r="AM487" s="106">
        <f>IF(INDEX(Base_Dados!AM:AM,MATCH($B487,Base_Dados!$B:$B,0))=0,0,
MAX(0, MIN(AM$1,
((INDEX(Base_Dados!AM:AM,MATCH($B487,Base_Dados!$B:$B,0))-MIN(Base_Dados!AM$5:AM$98)) /
(IF(MAX(Base_Dados!AM$5:AM$98)-MIN(Base_Dados!AM$5:AM$98)=0,1,MAX(Base_Dados!AM$5:AM$98)-MIN(Base_Dados!AM$5:AM$98)))) * AM$1)))</f>
        <v>4.3500776799585708E-2</v>
      </c>
      <c r="AN487" s="106">
        <f>IF(INDEX(Base_Dados!AN:AN,MATCH($B487,Base_Dados!$B:$B,0))=0,0,
MAX(0, MIN(AN$1,
((INDEX(Base_Dados!AN:AN,MATCH($B487,Base_Dados!$B:$B,0))-MIN(Base_Dados!AN$5:AN$98)) /
(IF(MAX(Base_Dados!AN$5:AN$98)-MIN(Base_Dados!AN$5:AN$98)=0,1,MAX(Base_Dados!AN$5:AN$98)-MIN(Base_Dados!AN$5:AN$98)))) * AN$1)))</f>
        <v>0.45121951219512196</v>
      </c>
      <c r="AO487" s="106">
        <f>IF(INDEX(Base_Dados!AO:AO,MATCH($B487,Base_Dados!$B:$B,0))=0,0,
MAX(0, MIN(AO$1,
((INDEX(Base_Dados!AO:AO,MATCH($B487,Base_Dados!$B:$B,0))-MIN(Base_Dados!AO$5:AO$98)) /
(IF(MAX(Base_Dados!AO$5:AO$98)-MIN(Base_Dados!AO$5:AO$98)=0,1,MAX(Base_Dados!AO$5:AO$98)-MIN(Base_Dados!AO$5:AO$98)))) * AO$1)))</f>
        <v>0</v>
      </c>
      <c r="AP487" s="106">
        <f>IF(INDEX(Base_Dados!AP:AP,MATCH($B487,Base_Dados!$B:$B,0))=0,0,
MAX(0, MIN(AP$1,
((INDEX(Base_Dados!AP:AP,MATCH($B487,Base_Dados!$B:$B,0))-MIN(Base_Dados!AP$5:AP$98)) /
(IF(MAX(Base_Dados!AP$5:AP$98)-MIN(Base_Dados!AP$5:AP$98)=0,1,MAX(Base_Dados!AP$5:AP$98)-MIN(Base_Dados!AP$5:AP$98)))) * AP$1)))</f>
        <v>1.3761467889908258E-2</v>
      </c>
      <c r="AQ487" s="106">
        <f>IF(INDEX(Base_Dados!AQ:AQ,MATCH($B487,Base_Dados!$B:$B,0))=0,0,
MAX(0, MIN(AQ$1,
((INDEX(Base_Dados!AQ:AQ,MATCH($B487,Base_Dados!$B:$B,0))-MIN(Base_Dados!AQ$5:AQ$98)) /
(IF(MAX(Base_Dados!AQ$5:AQ$98)-MIN(Base_Dados!AQ$5:AQ$98)=0,1,MAX(Base_Dados!AQ$5:AQ$98)-MIN(Base_Dados!AQ$5:AQ$98)))) * AQ$1)))</f>
        <v>0</v>
      </c>
      <c r="AR487" s="106">
        <f>IF(INDEX(Base_Dados!AR:AR,MATCH($B487,Base_Dados!$B:$B,0))=0,0,
MAX(0, MIN(AR$1,
((INDEX(Base_Dados!AR:AR,MATCH($B487,Base_Dados!$B:$B,0))-MIN(Base_Dados!AR$5:AR$98)) /
(IF(MAX(Base_Dados!AR$5:AR$98)-MIN(Base_Dados!AR$5:AR$98)=0,1,MAX(Base_Dados!AR$5:AR$98)-MIN(Base_Dados!AR$5:AR$98)))) * AR$1)))</f>
        <v>0</v>
      </c>
      <c r="AS487" s="106">
        <f>IF(INDEX(Base_Dados!AS:AS,MATCH($B487,Base_Dados!$B:$B,0))=0,0,
MAX(0, MIN(AS$1,
((INDEX(Base_Dados!AS:AS,MATCH($B487,Base_Dados!$B:$B,0))-MIN(Base_Dados!AS$5:AS$98)) /
(IF(MAX(Base_Dados!AS$5:AS$98)-MIN(Base_Dados!AS$5:AS$98)=0,1,MAX(Base_Dados!AS$5:AS$98)-MIN(Base_Dados!AS$5:AS$98)))) * AS$1)))</f>
        <v>0</v>
      </c>
      <c r="AT487" s="106">
        <f>IF(INDEX(Base_Dados!AT:AT,MATCH($B487,Base_Dados!$B:$B,0))=0,0,
MAX(0, MIN(AT$1,
((INDEX(Base_Dados!AT:AT,MATCH($B487,Base_Dados!$B:$B,0))-MIN(Base_Dados!AT$5:AT$98)) /
(IF(MAX(Base_Dados!AT$5:AT$98)-MIN(Base_Dados!AT$5:AT$98)=0,1,MAX(Base_Dados!AT$5:AT$98)-MIN(Base_Dados!AT$5:AT$98)))) * AT$1)))</f>
        <v>0</v>
      </c>
      <c r="AU487" s="106">
        <f>IF(INDEX(Base_Dados!AU:AU,MATCH($B487,Base_Dados!$B:$B,0))=0,0,
MAX(0, MIN(AU$1,
((INDEX(Base_Dados!AU:AU,MATCH($B487,Base_Dados!$B:$B,0))-MIN(Base_Dados!AU$5:AU$98)) /
(IF(MAX(Base_Dados!AU$5:AU$98)-MIN(Base_Dados!AU$5:AU$98)=0,1,MAX(Base_Dados!AU$5:AU$98)-MIN(Base_Dados!AU$5:AU$98)))) * AU$1)))</f>
        <v>2.5280898876404494E-2</v>
      </c>
      <c r="AV487" s="106">
        <f>IF(INDEX(Base_Dados!AV:AV,MATCH($B487,Base_Dados!$B:$B,0))=0,0,
MAX(0, MIN(AV$1,
((INDEX(Base_Dados!AV:AV,MATCH($B487,Base_Dados!$B:$B,0))-MIN(Base_Dados!AV$5:AV$98)) /
(IF(MAX(Base_Dados!AV$5:AV$98)-MIN(Base_Dados!AV$5:AV$98)=0,1,MAX(Base_Dados!AV$5:AV$98)-MIN(Base_Dados!AV$5:AV$98)))) * AV$1)))</f>
        <v>0</v>
      </c>
      <c r="AW487" s="106">
        <f>IF(INDEX(Base_Dados!AW:AW,MATCH($B487,Base_Dados!$B:$B,0))=0,0,
MAX(0, MIN(AW$1,
((INDEX(Base_Dados!AW:AW,MATCH($B487,Base_Dados!$B:$B,0))-MIN(Base_Dados!AW$5:AW$98)) /
(IF(MAX(Base_Dados!AW$5:AW$98)-MIN(Base_Dados!AW$5:AW$98)=0,1,MAX(Base_Dados!AW$5:AW$98)-MIN(Base_Dados!AW$5:AW$98)))) * AW$1)))</f>
        <v>0</v>
      </c>
      <c r="AX487" s="106">
        <f>IF(INDEX(Base_Dados!AX:AX,MATCH($B487,Base_Dados!$B:$B,0))=0,0,
MAX(0, MIN(AX$1,
((INDEX(Base_Dados!AX:AX,MATCH($B487,Base_Dados!$B:$B,0))-MIN(Base_Dados!AX$5:AX$98)) /
(IF(MAX(Base_Dados!AX$5:AX$98)-MIN(Base_Dados!AX$5:AX$98)=0,1,MAX(Base_Dados!AX$5:AX$98)-MIN(Base_Dados!AX$5:AX$98)))) * AX$1)))</f>
        <v>0.11143695014662756</v>
      </c>
      <c r="AY487" s="106">
        <f>IF(INDEX(Base_Dados!AY:AY,MATCH($B487,Base_Dados!$B:$B,0))=0,0,
MAX(0, MIN(AY$1,
((INDEX(Base_Dados!AY:AY,MATCH($B487,Base_Dados!$B:$B,0))-MIN(Base_Dados!AY$5:AY$98)) /
(IF(MAX(Base_Dados!AY$5:AY$98)-MIN(Base_Dados!AY$5:AY$98)=0,1,MAX(Base_Dados!AY$5:AY$98)-MIN(Base_Dados!AY$5:AY$98)))) * AY$1)))</f>
        <v>1.3188262446422684E-3</v>
      </c>
      <c r="AZ487" s="106">
        <f>IF(INDEX(Base_Dados!AZ:AZ,MATCH($B487,Base_Dados!$B:$B,0))=0,0,
MAX(0, MIN(AZ$1,
((INDEX(Base_Dados!AZ:AZ,MATCH($B487,Base_Dados!$B:$B,0))-MIN(Base_Dados!AZ$5:AZ$98)) /
(IF(MAX(Base_Dados!AZ$5:AZ$98)-MIN(Base_Dados!AZ$5:AZ$98)=0,1,MAX(Base_Dados!AZ$5:AZ$98)-MIN(Base_Dados!AZ$5:AZ$98)))) * AZ$1)))</f>
        <v>0.5</v>
      </c>
      <c r="BA487" s="106">
        <f>IF(INDEX(Base_Dados!BA:BA,MATCH($B487,Base_Dados!$B:$B,0))=0,0,
MAX(0, MIN(BA$1,
((INDEX(Base_Dados!BA:BA,MATCH($B487,Base_Dados!$B:$B,0))-MIN(Base_Dados!BA$5:BA$98)) /
(IF(MAX(Base_Dados!BA$5:BA$98)-MIN(Base_Dados!BA$5:BA$98)=0,1,MAX(Base_Dados!BA$5:BA$98)-MIN(Base_Dados!BA$5:BA$98)))) * BA$1)))</f>
        <v>7.0827505051177866E-3</v>
      </c>
      <c r="BB487" s="106">
        <f>IF(INDEX(Base_Dados!BB:BB,MATCH($B487,Base_Dados!$B:$B,0))=0,0,
MAX(0, MIN(BB$1,
((INDEX(Base_Dados!BB:BB,MATCH($B487,Base_Dados!$B:$B,0))-MIN(Base_Dados!BB$5:BB$98)) /
(IF(MAX(Base_Dados!BB$5:BB$98)-MIN(Base_Dados!BB$5:BB$98)=0,1,MAX(Base_Dados!BB$5:BB$98)-MIN(Base_Dados!BB$5:BB$98)))) * BB$1)))</f>
        <v>0.16898737723260107</v>
      </c>
      <c r="BC487" s="106">
        <f>IF(INDEX(Base_Dados!BC:BC,MATCH($B487,Base_Dados!$B:$B,0))=0,0,
MAX(0, MIN(BC$1,
((INDEX(Base_Dados!BC:BC,MATCH($B487,Base_Dados!$B:$B,0))-MIN(Base_Dados!BC$5:BC$98)) /
(IF(MAX(Base_Dados!BC$5:BC$98)-MIN(Base_Dados!BC$5:BC$98)=0,1,MAX(Base_Dados!BC$5:BC$98)-MIN(Base_Dados!BC$5:BC$98)))) * BC$1)))</f>
        <v>8.8876918933476975E-3</v>
      </c>
      <c r="BD487" s="106">
        <f>IF(INDEX(Base_Dados!BD:BD,MATCH($B487,Base_Dados!$B:$B,0))=0,0,
MAX(0, MIN(BD$1,
((INDEX(Base_Dados!BD:BD,MATCH($B487,Base_Dados!$B:$B,0))-MIN(Base_Dados!BD$5:BD$98)) /
(IF(MAX(Base_Dados!BD$5:BD$98)-MIN(Base_Dados!BD$5:BD$98)=0,1,MAX(Base_Dados!BD$5:BD$98)-MIN(Base_Dados!BD$5:BD$98)))) * BD$1)))</f>
        <v>6.5092445121528982E-3</v>
      </c>
      <c r="BE487" s="106">
        <f>IF(INDEX(Base_Dados!BE:BE,MATCH($B487,Base_Dados!$B:$B,0))=0,0,
MAX(0, MIN(BE$1,
((INDEX(Base_Dados!BE:BE,MATCH($B487,Base_Dados!$B:$B,0))-MIN(Base_Dados!BE$5:BE$98)) /
(IF(MAX(Base_Dados!BE$5:BE$98)-MIN(Base_Dados!BE$5:BE$98)=0,1,MAX(Base_Dados!BE$5:BE$98)-MIN(Base_Dados!BE$5:BE$98)))) * BE$1)))</f>
        <v>3.5122930255895636E-3</v>
      </c>
      <c r="BF487" s="106">
        <f>IF(INDEX(Base_Dados!BF:BF,MATCH($B487,Base_Dados!$B:$B,0))=0,0,
MAX(0, MIN(BF$1,
((INDEX(Base_Dados!BF:BF,MATCH($B487,Base_Dados!$B:$B,0))-MIN(Base_Dados!BF$5:BF$98)) /
(IF(MAX(Base_Dados!BF$5:BF$98)-MIN(Base_Dados!BF$5:BF$98)=0,1,MAX(Base_Dados!BF$5:BF$98)-MIN(Base_Dados!BF$5:BF$98)))) * BF$1)))</f>
        <v>0</v>
      </c>
      <c r="BG487" s="106">
        <f>IF(INDEX(Base_Dados!BG:BG,MATCH($B487,Base_Dados!$B:$B,0))=0,0,
MAX(0, MIN(BG$1,
((INDEX(Base_Dados!BG:BG,MATCH($B487,Base_Dados!$B:$B,0))-MIN(Base_Dados!BG$5:BG$98)) /
(IF(MAX(Base_Dados!BG$5:BG$98)-MIN(Base_Dados!BG$5:BG$98)=0,1,MAX(Base_Dados!BG$5:BG$98)-MIN(Base_Dados!BG$5:BG$98)))) * BG$1)))</f>
        <v>0</v>
      </c>
      <c r="BH487" s="106">
        <f>IF(INDEX(Base_Dados!BH:BH,MATCH($B487,Base_Dados!$B:$B,0))=0,0,
MAX(0, MIN(BH$1,
((INDEX(Base_Dados!BH:BH,MATCH($B487,Base_Dados!$B:$B,0))-MIN(Base_Dados!BH$5:BH$98)) /
(IF(MAX(Base_Dados!BH$5:BH$98)-MIN(Base_Dados!BH$5:BH$98)=0,1,MAX(Base_Dados!BH$5:BH$98)-MIN(Base_Dados!BH$5:BH$98)))) * BH$1)))</f>
        <v>2.197802197802198E-2</v>
      </c>
      <c r="BI487" s="106">
        <f>IF(INDEX(Base_Dados!BI:BI,MATCH($B487,Base_Dados!$B:$B,0))=0,0,
MAX(0, MIN(BI$1,
((INDEX(Base_Dados!BI:BI,MATCH($B487,Base_Dados!$B:$B,0))-MIN(Base_Dados!BI$5:BI$98)) /
(IF(MAX(Base_Dados!BI$5:BI$98)-MIN(Base_Dados!BI$5:BI$98)=0,1,MAX(Base_Dados!BI$5:BI$98)-MIN(Base_Dados!BI$5:BI$98)))) * BI$1)))</f>
        <v>3.7441497659906398E-2</v>
      </c>
      <c r="BJ487" s="106">
        <f>IF(INDEX(Base_Dados!BJ:BJ,MATCH($B487,Base_Dados!$B:$B,0))=0,0,
MAX(0, MIN(BJ$1,
((INDEX(Base_Dados!BJ:BJ,MATCH($B487,Base_Dados!$B:$B,0))-MIN(Base_Dados!BJ$5:BJ$98)) /
(IF(MAX(Base_Dados!BJ$5:BJ$98)-MIN(Base_Dados!BJ$5:BJ$98)=0,1,MAX(Base_Dados!BJ$5:BJ$98)-MIN(Base_Dados!BJ$5:BJ$98)))) * BJ$1)))</f>
        <v>3.1578947368421054E-2</v>
      </c>
      <c r="BK487" s="106">
        <f>IF(INDEX(Base_Dados!BK:BK,MATCH($B487,Base_Dados!$B:$B,0))=0,0,
MAX(0, MIN(BK$1,
((INDEX(Base_Dados!BK:BK,MATCH($B487,Base_Dados!$B:$B,0))-MIN(Base_Dados!BK$5:BK$98)) /
(IF(MAX(Base_Dados!BK$5:BK$98)-MIN(Base_Dados!BK$5:BK$98)=0,1,MAX(Base_Dados!BK$5:BK$98)-MIN(Base_Dados!BK$5:BK$98)))) * BK$1)))</f>
        <v>0</v>
      </c>
      <c r="BL487" s="106">
        <f>IF(INDEX(Base_Dados!BL:BL,MATCH($B487,Base_Dados!$B:$B,0))=0,0,
MAX(0, MIN(BL$1,
((INDEX(Base_Dados!BL:BL,MATCH($B487,Base_Dados!$B:$B,0))-MIN(Base_Dados!BL$5:BL$98)) /
(IF(MAX(Base_Dados!BL$5:BL$98)-MIN(Base_Dados!BL$5:BL$98)=0,1,MAX(Base_Dados!BL$5:BL$98)-MIN(Base_Dados!BL$5:BL$98)))) * BL$1)))</f>
        <v>1.3029315960912053E-2</v>
      </c>
      <c r="BM487" s="106">
        <f>IF(INDEX(Base_Dados!BM:BM,MATCH($B487,Base_Dados!$B:$B,0))=0,0,
MAX(0, MIN(BM$1,
((INDEX(Base_Dados!BM:BM,MATCH($B487,Base_Dados!$B:$B,0))-MIN(Base_Dados!BM$5:BM$98)) /
(IF(MAX(Base_Dados!BM$5:BM$98)-MIN(Base_Dados!BM$5:BM$98)=0,1,MAX(Base_Dados!BM$5:BM$98)-MIN(Base_Dados!BM$5:BM$98)))) * BM$1)))</f>
        <v>1</v>
      </c>
      <c r="BN487" s="106">
        <f>IF(INDEX(Base_Dados!BN:BN,MATCH($B487,Base_Dados!$B:$B,0))=0,0,
MAX(0, MIN(BN$1,
((INDEX(Base_Dados!BN:BN,MATCH($B487,Base_Dados!$B:$B,0))-MIN(Base_Dados!BN$5:BN$98)) /
(IF(MAX(Base_Dados!BN$5:BN$98)-MIN(Base_Dados!BN$5:BN$98)=0,1,MAX(Base_Dados!BN$5:BN$98)-MIN(Base_Dados!BN$5:BN$98)))) * BN$1)))</f>
        <v>0</v>
      </c>
      <c r="BO487" s="106">
        <f>IF(INDEX(Base_Dados!BO:BO,MATCH($B487,Base_Dados!$B:$B,0))=0,0,
MAX(0, MIN(BO$1,
((INDEX(Base_Dados!BO:BO,MATCH($B487,Base_Dados!$B:$B,0))-MIN(Base_Dados!BO$5:BO$98)) /
(IF(MAX(Base_Dados!BO$5:BO$98)-MIN(Base_Dados!BO$5:BO$98)=0,1,MAX(Base_Dados!BO$5:BO$98)-MIN(Base_Dados!BO$5:BO$98)))) * BO$1)))</f>
        <v>0</v>
      </c>
      <c r="BP487" s="106">
        <f t="shared" si="32"/>
        <v>10.737778791709822</v>
      </c>
      <c r="BQ487" s="111">
        <f t="shared" si="33"/>
        <v>0.42284092024760395</v>
      </c>
      <c r="BR487" s="112">
        <f t="shared" si="34"/>
        <v>0.10833260676958067</v>
      </c>
      <c r="BS487" s="113">
        <f t="shared" si="35"/>
        <v>10.629446184940241</v>
      </c>
    </row>
    <row r="488" spans="1:71">
      <c r="A488" s="21">
        <v>43013</v>
      </c>
      <c r="B488" s="21" t="s">
        <v>581</v>
      </c>
      <c r="C488" s="21" t="s">
        <v>548</v>
      </c>
      <c r="D488" s="105">
        <f>IF(INDEX(Base_Dados!D:D,MATCH($B488,Base_Dados!$B:$B,0))=0,0,
MAX(0, MIN(D$1,
((INDEX(Base_Dados!D:D,MATCH($B488,Base_Dados!$B:$B,0))-MIN(Base_Dados!D$5:D$98)) /
(IF(MAX(Base_Dados!D$5:D$98)-MIN(Base_Dados!D$5:D$98)=0,1,MAX(Base_Dados!D$5:D$98)-MIN(Base_Dados!D$5:D$98)))) * D$1)))</f>
        <v>0.1140233776970542</v>
      </c>
      <c r="E488" s="106">
        <f>IF(INDEX(Base_Dados!E:E,MATCH($B488,Base_Dados!$B:$B,0))=0,0,
MAX(0, MIN(E$1,
((INDEX(Base_Dados!E:E,MATCH($B488,Base_Dados!$B:$B,0))-MIN(Base_Dados!E$5:E$98)) /
(IF(MAX(Base_Dados!E$5:E$98)-MIN(Base_Dados!E$5:E$98)=0,1,MAX(Base_Dados!E$5:E$98)-MIN(Base_Dados!E$5:E$98)))) * E$1)))</f>
        <v>2.276250427168406E-2</v>
      </c>
      <c r="F488" s="106">
        <f>IF(INDEX(Base_Dados!F:F,MATCH($B488,Base_Dados!$B:$B,0))=0,0,
MAX(0, MIN(F$1,
((INDEX(Base_Dados!F:F,MATCH($B488,Base_Dados!$B:$B,0))-MIN(Base_Dados!F$5:F$98)) /
(IF(MAX(Base_Dados!F$5:F$98)-MIN(Base_Dados!F$5:F$98)=0,1,MAX(Base_Dados!F$5:F$98)-MIN(Base_Dados!F$5:F$98)))) * F$1)))</f>
        <v>2.1272174258024294E-2</v>
      </c>
      <c r="G488" s="106">
        <f>IF(INDEX(Base_Dados!G:G,MATCH($B488,Base_Dados!$B:$B,0))=0,0,
MAX(0, MIN(G$1,
((INDEX(Base_Dados!G:G,MATCH($B488,Base_Dados!$B:$B,0))-MIN(Base_Dados!G$5:G$98)) /
(IF(MAX(Base_Dados!G$5:G$98)-MIN(Base_Dados!G$5:G$98)=0,1,MAX(Base_Dados!G$5:G$98)-MIN(Base_Dados!G$5:G$98)))) * G$1)))</f>
        <v>1.6528627366065789E-2</v>
      </c>
      <c r="H488" s="106">
        <f>IF(INDEX(Base_Dados!H:H,MATCH($B488,Base_Dados!$B:$B,0))=0,0,
MAX(0, MIN(H$1,
((INDEX(Base_Dados!H:H,MATCH($B488,Base_Dados!$B:$B,0))-MIN(Base_Dados!H$5:H$98)) /
(IF(MAX(Base_Dados!H$5:H$98)-MIN(Base_Dados!H$5:H$98)=0,1,MAX(Base_Dados!H$5:H$98)-MIN(Base_Dados!H$5:H$98)))) * H$1)))</f>
        <v>2.0098839419486123E-2</v>
      </c>
      <c r="I488" s="106">
        <f>IF(INDEX(Base_Dados!I:I,MATCH($B488,Base_Dados!$B:$B,0))=0,0,
MAX(0, MIN(I$1,
((INDEX(Base_Dados!I:I,MATCH($B488,Base_Dados!$B:$B,0))-MIN(Base_Dados!I$5:I$98)) /
(IF(MAX(Base_Dados!I$5:I$98)-MIN(Base_Dados!I$5:I$98)=0,1,MAX(Base_Dados!I$5:I$98)-MIN(Base_Dados!I$5:I$98)))) * I$1)))</f>
        <v>2.9067640494678075E-2</v>
      </c>
      <c r="J488" s="106">
        <f>IF(INDEX(Base_Dados!J:J,MATCH($B488,Base_Dados!$B:$B,0))=0,0,
MAX(0, MIN(J$1,
((INDEX(Base_Dados!J:J,MATCH($B488,Base_Dados!$B:$B,0))-MIN(Base_Dados!J$5:J$98)) /
(IF(MAX(Base_Dados!J$5:J$98)-MIN(Base_Dados!J$5:J$98)=0,1,MAX(Base_Dados!J$5:J$98)-MIN(Base_Dados!J$5:J$98)))) * J$1)))</f>
        <v>3.5587035536852371E-2</v>
      </c>
      <c r="K488" s="106">
        <f>IF(INDEX(Base_Dados!K:K,MATCH($B488,Base_Dados!$B:$B,0))=0,0,
MAX(0, MIN(K$1,
((INDEX(Base_Dados!K:K,MATCH($B488,Base_Dados!$B:$B,0))-MIN(Base_Dados!K$5:K$98)) /
(IF(MAX(Base_Dados!K$5:K$98)-MIN(Base_Dados!K$5:K$98)=0,1,MAX(Base_Dados!K$5:K$98)-MIN(Base_Dados!K$5:K$98)))) * K$1)))</f>
        <v>4.4728309481216456E-2</v>
      </c>
      <c r="L488" s="106">
        <f>IF(INDEX(Base_Dados!L:L,MATCH($B488,Base_Dados!$B:$B,0))=0,0,
MAX(0, MIN(L$1,
((INDEX(Base_Dados!L:L,MATCH($B488,Base_Dados!$B:$B,0))-MIN(Base_Dados!L$5:L$98)) /
(IF(MAX(Base_Dados!L$5:L$98)-MIN(Base_Dados!L$5:L$98)=0,1,MAX(Base_Dados!L$5:L$98)-MIN(Base_Dados!L$5:L$98)))) * L$1)))</f>
        <v>6.5179813003695367E-2</v>
      </c>
      <c r="M488" s="106">
        <f>IF(INDEX(Base_Dados!M:M,MATCH($B488,Base_Dados!$B:$B,0))=0,0,
MAX(0, MIN(M$1,
((INDEX(Base_Dados!M:M,MATCH($B488,Base_Dados!$B:$B,0))-MIN(Base_Dados!M$5:M$98)) /
(IF(MAX(Base_Dados!M$5:M$98)-MIN(Base_Dados!M$5:M$98)=0,1,MAX(Base_Dados!M$5:M$98)-MIN(Base_Dados!M$5:M$98)))) * M$1)))</f>
        <v>8.2332361516034985E-2</v>
      </c>
      <c r="N488" s="106">
        <f>IF(INDEX(Base_Dados!N:N,MATCH($B488,Base_Dados!$B:$B,0))=0,0,
MAX(0, MIN(N$1,
((INDEX(Base_Dados!N:N,MATCH($B488,Base_Dados!$B:$B,0))-MIN(Base_Dados!N$5:N$98)) /
(IF(MAX(Base_Dados!N$5:N$98)-MIN(Base_Dados!N$5:N$98)=0,1,MAX(Base_Dados!N$5:N$98)-MIN(Base_Dados!N$5:N$98)))) * N$1)))</f>
        <v>9.7492871425359978E-2</v>
      </c>
      <c r="O488" s="106">
        <f>IF(INDEX(Base_Dados!O:O,MATCH($B488,Base_Dados!$B:$B,0))=0,0,
MAX(0, MIN(O$1,
((INDEX(Base_Dados!O:O,MATCH($B488,Base_Dados!$B:$B,0))-MIN(Base_Dados!O$5:O$98)) /
(IF(MAX(Base_Dados!O$5:O$98)-MIN(Base_Dados!O$5:O$98)=0,1,MAX(Base_Dados!O$5:O$98)-MIN(Base_Dados!O$5:O$98)))) * O$1)))</f>
        <v>0.11182340152739841</v>
      </c>
      <c r="P488" s="106">
        <f>IF(INDEX(Base_Dados!P:P,MATCH($B488,Base_Dados!$B:$B,0))=0,0,
MAX(0, MIN(P$1,
((INDEX(Base_Dados!P:P,MATCH($B488,Base_Dados!$B:$B,0))-MIN(Base_Dados!P$5:P$98)) /
(IF(MAX(Base_Dados!P$5:P$98)-MIN(Base_Dados!P$5:P$98)=0,1,MAX(Base_Dados!P$5:P$98)-MIN(Base_Dados!P$5:P$98)))) * P$1)))</f>
        <v>3.3535540678178384E-2</v>
      </c>
      <c r="Q488" s="106">
        <f>IF(INDEX(Base_Dados!Q:Q,MATCH($B488,Base_Dados!$B:$B,0))=0,0,
MAX(0, MIN(Q$1,
((INDEX(Base_Dados!Q:Q,MATCH($B488,Base_Dados!$B:$B,0))-MIN(Base_Dados!Q$5:Q$98)) /
(IF(MAX(Base_Dados!Q$5:Q$98)-MIN(Base_Dados!Q$5:Q$98)=0,1,MAX(Base_Dados!Q$5:Q$98)-MIN(Base_Dados!Q$5:Q$98)))) * Q$1)))</f>
        <v>1.7771576009688799E-2</v>
      </c>
      <c r="R488" s="106">
        <f>IF(INDEX(Base_Dados!R:R,MATCH($B488,Base_Dados!$B:$B,0))=0,0,
MAX(0, MIN(R$1,
((INDEX(Base_Dados!R:R,MATCH($B488,Base_Dados!$B:$B,0))-MIN(Base_Dados!R$5:R$98)) /
(IF(MAX(Base_Dados!R$5:R$98)-MIN(Base_Dados!R$5:R$98)=0,1,MAX(Base_Dados!R$5:R$98)-MIN(Base_Dados!R$5:R$98)))) * R$1)))</f>
        <v>1.1602803272699091E-2</v>
      </c>
      <c r="S488" s="106">
        <f>IF(INDEX(Base_Dados!S:S,MATCH($B488,Base_Dados!$B:$B,0))=0,0,
MAX(0, MIN(S$1,
((INDEX(Base_Dados!S:S,MATCH($B488,Base_Dados!$B:$B,0))-MIN(Base_Dados!S$5:S$98)) /
(IF(MAX(Base_Dados!S$5:S$98)-MIN(Base_Dados!S$5:S$98)=0,1,MAX(Base_Dados!S$5:S$98)-MIN(Base_Dados!S$5:S$98)))) * S$1)))</f>
        <v>2.5747023140867221E-2</v>
      </c>
      <c r="T488" s="106">
        <f>IF(INDEX(Base_Dados!T:T,MATCH($B488,Base_Dados!$B:$B,0))=0,0,
MAX(0, MIN(T$1,
((INDEX(Base_Dados!T:T,MATCH($B488,Base_Dados!$B:$B,0))-MIN(Base_Dados!T$5:T$98)) /
(IF(MAX(Base_Dados!T$5:T$98)-MIN(Base_Dados!T$5:T$98)=0,1,MAX(Base_Dados!T$5:T$98)-MIN(Base_Dados!T$5:T$98)))) * T$1)))</f>
        <v>0.76742043407865779</v>
      </c>
      <c r="U488" s="106">
        <f>IF(INDEX(Base_Dados!U:U,MATCH($B488,Base_Dados!$B:$B,0))=0,0,
MAX(0, MIN(U$1,
((INDEX(Base_Dados!U:U,MATCH($B488,Base_Dados!$B:$B,0))-MIN(Base_Dados!U$5:U$98)) /
(IF(MAX(Base_Dados!U$5:U$98)-MIN(Base_Dados!U$5:U$98)=0,1,MAX(Base_Dados!U$5:U$98)-MIN(Base_Dados!U$5:U$98)))) * U$1)))</f>
        <v>1.0804265251825529</v>
      </c>
      <c r="V488" s="106">
        <f>IF(INDEX(Base_Dados!V:V,MATCH($B488,Base_Dados!$B:$B,0))=0,0,
MAX(0, MIN(V$1,
((INDEX(Base_Dados!V:V,MATCH($B488,Base_Dados!$B:$B,0))-MIN(Base_Dados!V$5:V$98)) /
(IF(MAX(Base_Dados!V$5:V$98)-MIN(Base_Dados!V$5:V$98)=0,1,MAX(Base_Dados!V$5:V$98)-MIN(Base_Dados!V$5:V$98)))) * V$1)))</f>
        <v>2.4479833703668505E-2</v>
      </c>
      <c r="W488" s="106">
        <f>IF(INDEX(Base_Dados!W:W,MATCH($B488,Base_Dados!$B:$B,0))=0,0,
MAX(0, MIN(W$1,
((INDEX(Base_Dados!W:W,MATCH($B488,Base_Dados!$B:$B,0))-MIN(Base_Dados!W$5:W$98)) /
(IF(MAX(Base_Dados!W$5:W$98)-MIN(Base_Dados!W$5:W$98)=0,1,MAX(Base_Dados!W$5:W$98)-MIN(Base_Dados!W$5:W$98)))) * W$1)))</f>
        <v>2.2892671581339608</v>
      </c>
      <c r="X488" s="106">
        <f>IF(INDEX(Base_Dados!X:X,MATCH($B488,Base_Dados!$B:$B,0))=0,0,
MAX(0, MIN(X$1,
((INDEX(Base_Dados!X:X,MATCH($B488,Base_Dados!$B:$B,0))-MIN(Base_Dados!X$5:X$98)) /
(IF(MAX(Base_Dados!X$5:X$98)-MIN(Base_Dados!X$5:X$98)=0,1,MAX(Base_Dados!X$5:X$98)-MIN(Base_Dados!X$5:X$98)))) * X$1)))</f>
        <v>0</v>
      </c>
      <c r="Y488" s="106">
        <f>IF(INDEX(Base_Dados!Y:Y,MATCH($B488,Base_Dados!$B:$B,0))=0,0,
MAX(0, MIN(Y$1,
((INDEX(Base_Dados!Y:Y,MATCH($B488,Base_Dados!$B:$B,0))-MIN(Base_Dados!Y$5:Y$98)) /
(IF(MAX(Base_Dados!Y$5:Y$98)-MIN(Base_Dados!Y$5:Y$98)=0,1,MAX(Base_Dados!Y$5:Y$98)-MIN(Base_Dados!Y$5:Y$98)))) * Y$1)))</f>
        <v>0</v>
      </c>
      <c r="Z488" s="106">
        <f>IF(INDEX(Base_Dados!Z:Z,MATCH($B488,Base_Dados!$B:$B,0))=0,0,
MAX(0, MIN(Z$1,
((INDEX(Base_Dados!Z:Z,MATCH($B488,Base_Dados!$B:$B,0))-MIN(Base_Dados!Z$5:Z$98)) /
(IF(MAX(Base_Dados!Z$5:Z$98)-MIN(Base_Dados!Z$5:Z$98)=0,1,MAX(Base_Dados!Z$5:Z$98)-MIN(Base_Dados!Z$5:Z$98)))) * Z$1)))</f>
        <v>0</v>
      </c>
      <c r="AA488" s="106">
        <f>IF(INDEX(Base_Dados!AA:AA,MATCH($B488,Base_Dados!$B:$B,0))=0,0,
MAX(0, MIN(AA$1,
((INDEX(Base_Dados!AA:AA,MATCH($B488,Base_Dados!$B:$B,0))-MIN(Base_Dados!AA$5:AA$98)) /
(IF(MAX(Base_Dados!AA$5:AA$98)-MIN(Base_Dados!AA$5:AA$98)=0,1,MAX(Base_Dados!AA$5:AA$98)-MIN(Base_Dados!AA$5:AA$98)))) * AA$1)))</f>
        <v>0</v>
      </c>
      <c r="AB488" s="106">
        <f>IF(INDEX(Base_Dados!AB:AB,MATCH($B488,Base_Dados!$B:$B,0))=0,0,
MAX(0, MIN(AB$1,
((INDEX(Base_Dados!AB:AB,MATCH($B488,Base_Dados!$B:$B,0))-MIN(Base_Dados!AB$5:AB$98)) /
(IF(MAX(Base_Dados!AB$5:AB$98)-MIN(Base_Dados!AB$5:AB$98)=0,1,MAX(Base_Dados!AB$5:AB$98)-MIN(Base_Dados!AB$5:AB$98)))) * AB$1)))</f>
        <v>9.3619123592653702E-2</v>
      </c>
      <c r="AC488" s="106">
        <f>IF(INDEX(Base_Dados!AC:AC,MATCH($B488,Base_Dados!$B:$B,0))=0,0,
MAX(0, MIN(AC$1,
((INDEX(Base_Dados!AC:AC,MATCH($B488,Base_Dados!$B:$B,0))-MIN(Base_Dados!AC$5:AC$98)) /
(IF(MAX(Base_Dados!AC$5:AC$98)-MIN(Base_Dados!AC$5:AC$98)=0,1,MAX(Base_Dados!AC$5:AC$98)-MIN(Base_Dados!AC$5:AC$98)))) * AC$1)))</f>
        <v>2.2511562921564848E-2</v>
      </c>
      <c r="AD488" s="106">
        <f>IF(INDEX(Base_Dados!AD:AD,MATCH($B488,Base_Dados!$B:$B,0))=0,0,
MAX(0, MIN(AD$1,
((INDEX(Base_Dados!AD:AD,MATCH($B488,Base_Dados!$B:$B,0))-MIN(Base_Dados!AD$5:AD$98)) /
(IF(MAX(Base_Dados!AD$5:AD$98)-MIN(Base_Dados!AD$5:AD$98)=0,1,MAX(Base_Dados!AD$5:AD$98)-MIN(Base_Dados!AD$5:AD$98)))) * AD$1)))</f>
        <v>1.3089779618399643E-2</v>
      </c>
      <c r="AE488" s="106">
        <f>IF(INDEX(Base_Dados!AE:AE,MATCH($B488,Base_Dados!$B:$B,0))=0,0,
MAX(0, MIN(AE$1,
((INDEX(Base_Dados!AE:AE,MATCH($B488,Base_Dados!$B:$B,0))-MIN(Base_Dados!AE$5:AE$98)) /
(IF(MAX(Base_Dados!AE$5:AE$98)-MIN(Base_Dados!AE$5:AE$98)=0,1,MAX(Base_Dados!AE$5:AE$98)-MIN(Base_Dados!AE$5:AE$98)))) * AE$1)))</f>
        <v>5.3070616999856182E-3</v>
      </c>
      <c r="AF488" s="106">
        <f>IF(INDEX(Base_Dados!AF:AF,MATCH($B488,Base_Dados!$B:$B,0))=0,0,
MAX(0, MIN(AF$1,
((INDEX(Base_Dados!AF:AF,MATCH($B488,Base_Dados!$B:$B,0))-MIN(Base_Dados!AF$5:AF$98)) /
(IF(MAX(Base_Dados!AF$5:AF$98)-MIN(Base_Dados!AF$5:AF$98)=0,1,MAX(Base_Dados!AF$5:AF$98)-MIN(Base_Dados!AF$5:AF$98)))) * AF$1)))</f>
        <v>9.7457821909621659E-3</v>
      </c>
      <c r="AG488" s="106">
        <f>IF(INDEX(Base_Dados!AG:AG,MATCH($B488,Base_Dados!$B:$B,0))=0,0,
MAX(0, MIN(AG$1,
((INDEX(Base_Dados!AG:AG,MATCH($B488,Base_Dados!$B:$B,0))-MIN(Base_Dados!AG$5:AG$98)) /
(IF(MAX(Base_Dados!AG$5:AG$98)-MIN(Base_Dados!AG$5:AG$98)=0,1,MAX(Base_Dados!AG$5:AG$98)-MIN(Base_Dados!AG$5:AG$98)))) * AG$1)))</f>
        <v>1.7771576009688799E-2</v>
      </c>
      <c r="AH488" s="106">
        <f>IF(INDEX(Base_Dados!AH:AH,MATCH($B488,Base_Dados!$B:$B,0))=0,0,
MAX(0, MIN(AH$1,
((INDEX(Base_Dados!AH:AH,MATCH($B488,Base_Dados!$B:$B,0))-MIN(Base_Dados!AH$5:AH$98)) /
(IF(MAX(Base_Dados!AH$5:AH$98)-MIN(Base_Dados!AH$5:AH$98)=0,1,MAX(Base_Dados!AH$5:AH$98)-MIN(Base_Dados!AH$5:AH$98)))) * AH$1)))</f>
        <v>1.2780676168825036</v>
      </c>
      <c r="AI488" s="106">
        <f>IF(INDEX(Base_Dados!AI:AI,MATCH($B488,Base_Dados!$B:$B,0))=0,0,
MAX(0, MIN(AI$1,
((INDEX(Base_Dados!AI:AI,MATCH($B488,Base_Dados!$B:$B,0))-MIN(Base_Dados!AI$5:AI$98)) /
(IF(MAX(Base_Dados!AI$5:AI$98)-MIN(Base_Dados!AI$5:AI$98)=0,1,MAX(Base_Dados!AI$5:AI$98)-MIN(Base_Dados!AI$5:AI$98)))) * AI$1)))</f>
        <v>3.5714285714285712E-2</v>
      </c>
      <c r="AJ488" s="106">
        <f>IF(INDEX(Base_Dados!AJ:AJ,MATCH($B488,Base_Dados!$B:$B,0))=0,0,
MAX(0, MIN(AJ$1,
((INDEX(Base_Dados!AJ:AJ,MATCH($B488,Base_Dados!$B:$B,0))-MIN(Base_Dados!AJ$5:AJ$98)) /
(IF(MAX(Base_Dados!AJ$5:AJ$98)-MIN(Base_Dados!AJ$5:AJ$98)=0,1,MAX(Base_Dados!AJ$5:AJ$98)-MIN(Base_Dados!AJ$5:AJ$98)))) * AJ$1)))</f>
        <v>2.2619047619047619</v>
      </c>
      <c r="AK488" s="106">
        <f>IF(INDEX(Base_Dados!AK:AK,MATCH($B488,Base_Dados!$B:$B,0))=0,0,
MAX(0, MIN(AK$1,
((INDEX(Base_Dados!AK:AK,MATCH($B488,Base_Dados!$B:$B,0))-MIN(Base_Dados!AK$5:AK$98)) /
(IF(MAX(Base_Dados!AK$5:AK$98)-MIN(Base_Dados!AK$5:AK$98)=0,1,MAX(Base_Dados!AK$5:AK$98)-MIN(Base_Dados!AK$5:AK$98)))) * AK$1)))</f>
        <v>2.8735632183908046E-3</v>
      </c>
      <c r="AL488" s="106">
        <f>IF(INDEX(Base_Dados!AL:AL,MATCH($B488,Base_Dados!$B:$B,0))=0,0,
MAX(0, MIN(AL$1,
((INDEX(Base_Dados!AL:AL,MATCH($B488,Base_Dados!$B:$B,0))-MIN(Base_Dados!AL$5:AL$98)) /
(IF(MAX(Base_Dados!AL$5:AL$98)-MIN(Base_Dados!AL$5:AL$98)=0,1,MAX(Base_Dados!AL$5:AL$98)-MIN(Base_Dados!AL$5:AL$98)))) * AL$1)))</f>
        <v>0</v>
      </c>
      <c r="AM488" s="106">
        <f>IF(INDEX(Base_Dados!AM:AM,MATCH($B488,Base_Dados!$B:$B,0))=0,0,
MAX(0, MIN(AM$1,
((INDEX(Base_Dados!AM:AM,MATCH($B488,Base_Dados!$B:$B,0))-MIN(Base_Dados!AM$5:AM$98)) /
(IF(MAX(Base_Dados!AM$5:AM$98)-MIN(Base_Dados!AM$5:AM$98)=0,1,MAX(Base_Dados!AM$5:AM$98)-MIN(Base_Dados!AM$5:AM$98)))) * AM$1)))</f>
        <v>3.9357845675815642E-2</v>
      </c>
      <c r="AN488" s="106">
        <f>IF(INDEX(Base_Dados!AN:AN,MATCH($B488,Base_Dados!$B:$B,0))=0,0,
MAX(0, MIN(AN$1,
((INDEX(Base_Dados!AN:AN,MATCH($B488,Base_Dados!$B:$B,0))-MIN(Base_Dados!AN$5:AN$98)) /
(IF(MAX(Base_Dados!AN$5:AN$98)-MIN(Base_Dados!AN$5:AN$98)=0,1,MAX(Base_Dados!AN$5:AN$98)-MIN(Base_Dados!AN$5:AN$98)))) * AN$1)))</f>
        <v>0.51767304860088359</v>
      </c>
      <c r="AO488" s="106">
        <f>IF(INDEX(Base_Dados!AO:AO,MATCH($B488,Base_Dados!$B:$B,0))=0,0,
MAX(0, MIN(AO$1,
((INDEX(Base_Dados!AO:AO,MATCH($B488,Base_Dados!$B:$B,0))-MIN(Base_Dados!AO$5:AO$98)) /
(IF(MAX(Base_Dados!AO$5:AO$98)-MIN(Base_Dados!AO$5:AO$98)=0,1,MAX(Base_Dados!AO$5:AO$98)-MIN(Base_Dados!AO$5:AO$98)))) * AO$1)))</f>
        <v>0</v>
      </c>
      <c r="AP488" s="106">
        <f>IF(INDEX(Base_Dados!AP:AP,MATCH($B488,Base_Dados!$B:$B,0))=0,0,
MAX(0, MIN(AP$1,
((INDEX(Base_Dados!AP:AP,MATCH($B488,Base_Dados!$B:$B,0))-MIN(Base_Dados!AP$5:AP$98)) /
(IF(MAX(Base_Dados!AP$5:AP$98)-MIN(Base_Dados!AP$5:AP$98)=0,1,MAX(Base_Dados!AP$5:AP$98)-MIN(Base_Dados!AP$5:AP$98)))) * AP$1)))</f>
        <v>9.1743119266055051E-3</v>
      </c>
      <c r="AQ488" s="106">
        <f>IF(INDEX(Base_Dados!AQ:AQ,MATCH($B488,Base_Dados!$B:$B,0))=0,0,
MAX(0, MIN(AQ$1,
((INDEX(Base_Dados!AQ:AQ,MATCH($B488,Base_Dados!$B:$B,0))-MIN(Base_Dados!AQ$5:AQ$98)) /
(IF(MAX(Base_Dados!AQ$5:AQ$98)-MIN(Base_Dados!AQ$5:AQ$98)=0,1,MAX(Base_Dados!AQ$5:AQ$98)-MIN(Base_Dados!AQ$5:AQ$98)))) * AQ$1)))</f>
        <v>0</v>
      </c>
      <c r="AR488" s="106">
        <f>IF(INDEX(Base_Dados!AR:AR,MATCH($B488,Base_Dados!$B:$B,0))=0,0,
MAX(0, MIN(AR$1,
((INDEX(Base_Dados!AR:AR,MATCH($B488,Base_Dados!$B:$B,0))-MIN(Base_Dados!AR$5:AR$98)) /
(IF(MAX(Base_Dados!AR$5:AR$98)-MIN(Base_Dados!AR$5:AR$98)=0,1,MAX(Base_Dados!AR$5:AR$98)-MIN(Base_Dados!AR$5:AR$98)))) * AR$1)))</f>
        <v>0</v>
      </c>
      <c r="AS488" s="106">
        <f>IF(INDEX(Base_Dados!AS:AS,MATCH($B488,Base_Dados!$B:$B,0))=0,0,
MAX(0, MIN(AS$1,
((INDEX(Base_Dados!AS:AS,MATCH($B488,Base_Dados!$B:$B,0))-MIN(Base_Dados!AS$5:AS$98)) /
(IF(MAX(Base_Dados!AS$5:AS$98)-MIN(Base_Dados!AS$5:AS$98)=0,1,MAX(Base_Dados!AS$5:AS$98)-MIN(Base_Dados!AS$5:AS$98)))) * AS$1)))</f>
        <v>0</v>
      </c>
      <c r="AT488" s="106">
        <f>IF(INDEX(Base_Dados!AT:AT,MATCH($B488,Base_Dados!$B:$B,0))=0,0,
MAX(0, MIN(AT$1,
((INDEX(Base_Dados!AT:AT,MATCH($B488,Base_Dados!$B:$B,0))-MIN(Base_Dados!AT$5:AT$98)) /
(IF(MAX(Base_Dados!AT$5:AT$98)-MIN(Base_Dados!AT$5:AT$98)=0,1,MAX(Base_Dados!AT$5:AT$98)-MIN(Base_Dados!AT$5:AT$98)))) * AT$1)))</f>
        <v>0</v>
      </c>
      <c r="AU488" s="106">
        <f>IF(INDEX(Base_Dados!AU:AU,MATCH($B488,Base_Dados!$B:$B,0))=0,0,
MAX(0, MIN(AU$1,
((INDEX(Base_Dados!AU:AU,MATCH($B488,Base_Dados!$B:$B,0))-MIN(Base_Dados!AU$5:AU$98)) /
(IF(MAX(Base_Dados!AU$5:AU$98)-MIN(Base_Dados!AU$5:AU$98)=0,1,MAX(Base_Dados!AU$5:AU$98)-MIN(Base_Dados!AU$5:AU$98)))) * AU$1)))</f>
        <v>2.6217228464419477E-2</v>
      </c>
      <c r="AV488" s="106">
        <f>IF(INDEX(Base_Dados!AV:AV,MATCH($B488,Base_Dados!$B:$B,0))=0,0,
MAX(0, MIN(AV$1,
((INDEX(Base_Dados!AV:AV,MATCH($B488,Base_Dados!$B:$B,0))-MIN(Base_Dados!AV$5:AV$98)) /
(IF(MAX(Base_Dados!AV$5:AV$98)-MIN(Base_Dados!AV$5:AV$98)=0,1,MAX(Base_Dados!AV$5:AV$98)-MIN(Base_Dados!AV$5:AV$98)))) * AV$1)))</f>
        <v>0</v>
      </c>
      <c r="AW488" s="106">
        <f>IF(INDEX(Base_Dados!AW:AW,MATCH($B488,Base_Dados!$B:$B,0))=0,0,
MAX(0, MIN(AW$1,
((INDEX(Base_Dados!AW:AW,MATCH($B488,Base_Dados!$B:$B,0))-MIN(Base_Dados!AW$5:AW$98)) /
(IF(MAX(Base_Dados!AW$5:AW$98)-MIN(Base_Dados!AW$5:AW$98)=0,1,MAX(Base_Dados!AW$5:AW$98)-MIN(Base_Dados!AW$5:AW$98)))) * AW$1)))</f>
        <v>0</v>
      </c>
      <c r="AX488" s="106">
        <f>IF(INDEX(Base_Dados!AX:AX,MATCH($B488,Base_Dados!$B:$B,0))=0,0,
MAX(0, MIN(AX$1,
((INDEX(Base_Dados!AX:AX,MATCH($B488,Base_Dados!$B:$B,0))-MIN(Base_Dados!AX$5:AX$98)) /
(IF(MAX(Base_Dados!AX$5:AX$98)-MIN(Base_Dados!AX$5:AX$98)=0,1,MAX(Base_Dados!AX$5:AX$98)-MIN(Base_Dados!AX$5:AX$98)))) * AX$1)))</f>
        <v>0.17511520737327191</v>
      </c>
      <c r="AY488" s="106">
        <f>IF(INDEX(Base_Dados!AY:AY,MATCH($B488,Base_Dados!$B:$B,0))=0,0,
MAX(0, MIN(AY$1,
((INDEX(Base_Dados!AY:AY,MATCH($B488,Base_Dados!$B:$B,0))-MIN(Base_Dados!AY$5:AY$98)) /
(IF(MAX(Base_Dados!AY$5:AY$98)-MIN(Base_Dados!AY$5:AY$98)=0,1,MAX(Base_Dados!AY$5:AY$98)-MIN(Base_Dados!AY$5:AY$98)))) * AY$1)))</f>
        <v>8.5723705901747452E-3</v>
      </c>
      <c r="AZ488" s="106">
        <f>IF(INDEX(Base_Dados!AZ:AZ,MATCH($B488,Base_Dados!$B:$B,0))=0,0,
MAX(0, MIN(AZ$1,
((INDEX(Base_Dados!AZ:AZ,MATCH($B488,Base_Dados!$B:$B,0))-MIN(Base_Dados!AZ$5:AZ$98)) /
(IF(MAX(Base_Dados!AZ$5:AZ$98)-MIN(Base_Dados!AZ$5:AZ$98)=0,1,MAX(Base_Dados!AZ$5:AZ$98)-MIN(Base_Dados!AZ$5:AZ$98)))) * AZ$1)))</f>
        <v>0.5</v>
      </c>
      <c r="BA488" s="106">
        <f>IF(INDEX(Base_Dados!BA:BA,MATCH($B488,Base_Dados!$B:$B,0))=0,0,
MAX(0, MIN(BA$1,
((INDEX(Base_Dados!BA:BA,MATCH($B488,Base_Dados!$B:$B,0))-MIN(Base_Dados!BA$5:BA$98)) /
(IF(MAX(Base_Dados!BA$5:BA$98)-MIN(Base_Dados!BA$5:BA$98)=0,1,MAX(Base_Dados!BA$5:BA$98)-MIN(Base_Dados!BA$5:BA$98)))) * BA$1)))</f>
        <v>1.0146761695419525E-2</v>
      </c>
      <c r="BB488" s="106">
        <f>IF(INDEX(Base_Dados!BB:BB,MATCH($B488,Base_Dados!$B:$B,0))=0,0,
MAX(0, MIN(BB$1,
((INDEX(Base_Dados!BB:BB,MATCH($B488,Base_Dados!$B:$B,0))-MIN(Base_Dados!BB$5:BB$98)) /
(IF(MAX(Base_Dados!BB$5:BB$98)-MIN(Base_Dados!BB$5:BB$98)=0,1,MAX(Base_Dados!BB$5:BB$98)-MIN(Base_Dados!BB$5:BB$98)))) * BB$1)))</f>
        <v>8.4635291872282428E-2</v>
      </c>
      <c r="BC488" s="106">
        <f>IF(INDEX(Base_Dados!BC:BC,MATCH($B488,Base_Dados!$B:$B,0))=0,0,
MAX(0, MIN(BC$1,
((INDEX(Base_Dados!BC:BC,MATCH($B488,Base_Dados!$B:$B,0))-MIN(Base_Dados!BC$5:BC$98)) /
(IF(MAX(Base_Dados!BC$5:BC$98)-MIN(Base_Dados!BC$5:BC$98)=0,1,MAX(Base_Dados!BC$5:BC$98)-MIN(Base_Dados!BC$5:BC$98)))) * BC$1)))</f>
        <v>5.1171559385941286E-3</v>
      </c>
      <c r="BD488" s="106">
        <f>IF(INDEX(Base_Dados!BD:BD,MATCH($B488,Base_Dados!$B:$B,0))=0,0,
MAX(0, MIN(BD$1,
((INDEX(Base_Dados!BD:BD,MATCH($B488,Base_Dados!$B:$B,0))-MIN(Base_Dados!BD$5:BD$98)) /
(IF(MAX(Base_Dados!BD$5:BD$98)-MIN(Base_Dados!BD$5:BD$98)=0,1,MAX(Base_Dados!BD$5:BD$98)-MIN(Base_Dados!BD$5:BD$98)))) * BD$1)))</f>
        <v>6.9247282044179763E-3</v>
      </c>
      <c r="BE488" s="106">
        <f>IF(INDEX(Base_Dados!BE:BE,MATCH($B488,Base_Dados!$B:$B,0))=0,0,
MAX(0, MIN(BE$1,
((INDEX(Base_Dados!BE:BE,MATCH($B488,Base_Dados!$B:$B,0))-MIN(Base_Dados!BE$5:BE$98)) /
(IF(MAX(Base_Dados!BE$5:BE$98)-MIN(Base_Dados!BE$5:BE$98)=0,1,MAX(Base_Dados!BE$5:BE$98)-MIN(Base_Dados!BE$5:BE$98)))) * BE$1)))</f>
        <v>6.5228299046663323E-3</v>
      </c>
      <c r="BF488" s="106">
        <f>IF(INDEX(Base_Dados!BF:BF,MATCH($B488,Base_Dados!$B:$B,0))=0,0,
MAX(0, MIN(BF$1,
((INDEX(Base_Dados!BF:BF,MATCH($B488,Base_Dados!$B:$B,0))-MIN(Base_Dados!BF$5:BF$98)) /
(IF(MAX(Base_Dados!BF$5:BF$98)-MIN(Base_Dados!BF$5:BF$98)=0,1,MAX(Base_Dados!BF$5:BF$98)-MIN(Base_Dados!BF$5:BF$98)))) * BF$1)))</f>
        <v>0</v>
      </c>
      <c r="BG488" s="106">
        <f>IF(INDEX(Base_Dados!BG:BG,MATCH($B488,Base_Dados!$B:$B,0))=0,0,
MAX(0, MIN(BG$1,
((INDEX(Base_Dados!BG:BG,MATCH($B488,Base_Dados!$B:$B,0))-MIN(Base_Dados!BG$5:BG$98)) /
(IF(MAX(Base_Dados!BG$5:BG$98)-MIN(Base_Dados!BG$5:BG$98)=0,1,MAX(Base_Dados!BG$5:BG$98)-MIN(Base_Dados!BG$5:BG$98)))) * BG$1)))</f>
        <v>0</v>
      </c>
      <c r="BH488" s="106">
        <f>IF(INDEX(Base_Dados!BH:BH,MATCH($B488,Base_Dados!$B:$B,0))=0,0,
MAX(0, MIN(BH$1,
((INDEX(Base_Dados!BH:BH,MATCH($B488,Base_Dados!$B:$B,0))-MIN(Base_Dados!BH$5:BH$98)) /
(IF(MAX(Base_Dados!BH$5:BH$98)-MIN(Base_Dados!BH$5:BH$98)=0,1,MAX(Base_Dados!BH$5:BH$98)-MIN(Base_Dados!BH$5:BH$98)))) * BH$1)))</f>
        <v>2.197802197802198E-2</v>
      </c>
      <c r="BI488" s="106">
        <f>IF(INDEX(Base_Dados!BI:BI,MATCH($B488,Base_Dados!$B:$B,0))=0,0,
MAX(0, MIN(BI$1,
((INDEX(Base_Dados!BI:BI,MATCH($B488,Base_Dados!$B:$B,0))-MIN(Base_Dados!BI$5:BI$98)) /
(IF(MAX(Base_Dados!BI$5:BI$98)-MIN(Base_Dados!BI$5:BI$98)=0,1,MAX(Base_Dados!BI$5:BI$98)-MIN(Base_Dados!BI$5:BI$98)))) * BI$1)))</f>
        <v>2.4960998439937598E-2</v>
      </c>
      <c r="BJ488" s="106">
        <f>IF(INDEX(Base_Dados!BJ:BJ,MATCH($B488,Base_Dados!$B:$B,0))=0,0,
MAX(0, MIN(BJ$1,
((INDEX(Base_Dados!BJ:BJ,MATCH($B488,Base_Dados!$B:$B,0))-MIN(Base_Dados!BJ$5:BJ$98)) /
(IF(MAX(Base_Dados!BJ$5:BJ$98)-MIN(Base_Dados!BJ$5:BJ$98)=0,1,MAX(Base_Dados!BJ$5:BJ$98)-MIN(Base_Dados!BJ$5:BJ$98)))) * BJ$1)))</f>
        <v>1.0526315789473684E-2</v>
      </c>
      <c r="BK488" s="106">
        <f>IF(INDEX(Base_Dados!BK:BK,MATCH($B488,Base_Dados!$B:$B,0))=0,0,
MAX(0, MIN(BK$1,
((INDEX(Base_Dados!BK:BK,MATCH($B488,Base_Dados!$B:$B,0))-MIN(Base_Dados!BK$5:BK$98)) /
(IF(MAX(Base_Dados!BK$5:BK$98)-MIN(Base_Dados!BK$5:BK$98)=0,1,MAX(Base_Dados!BK$5:BK$98)-MIN(Base_Dados!BK$5:BK$98)))) * BK$1)))</f>
        <v>3.5714285714285712E-2</v>
      </c>
      <c r="BL488" s="106">
        <f>IF(INDEX(Base_Dados!BL:BL,MATCH($B488,Base_Dados!$B:$B,0))=0,0,
MAX(0, MIN(BL$1,
((INDEX(Base_Dados!BL:BL,MATCH($B488,Base_Dados!$B:$B,0))-MIN(Base_Dados!BL$5:BL$98)) /
(IF(MAX(Base_Dados!BL$5:BL$98)-MIN(Base_Dados!BL$5:BL$98)=0,1,MAX(Base_Dados!BL$5:BL$98)-MIN(Base_Dados!BL$5:BL$98)))) * BL$1)))</f>
        <v>9.7719869706840382E-3</v>
      </c>
      <c r="BM488" s="106">
        <f>IF(INDEX(Base_Dados!BM:BM,MATCH($B488,Base_Dados!$B:$B,0))=0,0,
MAX(0, MIN(BM$1,
((INDEX(Base_Dados!BM:BM,MATCH($B488,Base_Dados!$B:$B,0))-MIN(Base_Dados!BM$5:BM$98)) /
(IF(MAX(Base_Dados!BM$5:BM$98)-MIN(Base_Dados!BM$5:BM$98)=0,1,MAX(Base_Dados!BM$5:BM$98)-MIN(Base_Dados!BM$5:BM$98)))) * BM$1)))</f>
        <v>1</v>
      </c>
      <c r="BN488" s="106">
        <f>IF(INDEX(Base_Dados!BN:BN,MATCH($B488,Base_Dados!$B:$B,0))=0,0,
MAX(0, MIN(BN$1,
((INDEX(Base_Dados!BN:BN,MATCH($B488,Base_Dados!$B:$B,0))-MIN(Base_Dados!BN$5:BN$98)) /
(IF(MAX(Base_Dados!BN$5:BN$98)-MIN(Base_Dados!BN$5:BN$98)=0,1,MAX(Base_Dados!BN$5:BN$98)-MIN(Base_Dados!BN$5:BN$98)))) * BN$1)))</f>
        <v>0.1981536557646926</v>
      </c>
      <c r="BO488" s="106">
        <f>IF(INDEX(Base_Dados!BO:BO,MATCH($B488,Base_Dados!$B:$B,0))=0,0,
MAX(0, MIN(BO$1,
((INDEX(Base_Dados!BO:BO,MATCH($B488,Base_Dados!$B:$B,0))-MIN(Base_Dados!BO$5:BO$98)) /
(IF(MAX(Base_Dados!BO$5:BO$98)-MIN(Base_Dados!BO$5:BO$98)=0,1,MAX(Base_Dados!BO$5:BO$98)-MIN(Base_Dados!BO$5:BO$98)))) * BO$1)))</f>
        <v>8.6206896551724137E-3</v>
      </c>
      <c r="BP488" s="106">
        <f t="shared" si="32"/>
        <v>11.35093569850984</v>
      </c>
      <c r="BQ488" s="111">
        <f t="shared" si="33"/>
        <v>0.4611862031873965</v>
      </c>
      <c r="BR488" s="112">
        <f t="shared" si="34"/>
        <v>0.14667788970937323</v>
      </c>
      <c r="BS488" s="113">
        <f t="shared" si="35"/>
        <v>11.204257808800467</v>
      </c>
    </row>
    <row r="489" spans="1:71">
      <c r="A489" s="21">
        <v>43014</v>
      </c>
      <c r="B489" s="21" t="s">
        <v>561</v>
      </c>
      <c r="C489" s="21" t="s">
        <v>548</v>
      </c>
      <c r="D489" s="105">
        <f>IF(INDEX(Base_Dados!D:D,MATCH($B489,Base_Dados!$B:$B,0))=0,0,
MAX(0, MIN(D$1,
((INDEX(Base_Dados!D:D,MATCH($B489,Base_Dados!$B:$B,0))-MIN(Base_Dados!D$5:D$98)) /
(IF(MAX(Base_Dados!D$5:D$98)-MIN(Base_Dados!D$5:D$98)=0,1,MAX(Base_Dados!D$5:D$98)-MIN(Base_Dados!D$5:D$98)))) * D$1)))</f>
        <v>0.2658596547802245</v>
      </c>
      <c r="E489" s="106">
        <f>IF(INDEX(Base_Dados!E:E,MATCH($B489,Base_Dados!$B:$B,0))=0,0,
MAX(0, MIN(E$1,
((INDEX(Base_Dados!E:E,MATCH($B489,Base_Dados!$B:$B,0))-MIN(Base_Dados!E$5:E$98)) /
(IF(MAX(Base_Dados!E$5:E$98)-MIN(Base_Dados!E$5:E$98)=0,1,MAX(Base_Dados!E$5:E$98)-MIN(Base_Dados!E$5:E$98)))) * E$1)))</f>
        <v>4.8258886341011636E-2</v>
      </c>
      <c r="F489" s="106">
        <f>IF(INDEX(Base_Dados!F:F,MATCH($B489,Base_Dados!$B:$B,0))=0,0,
MAX(0, MIN(F$1,
((INDEX(Base_Dados!F:F,MATCH($B489,Base_Dados!$B:$B,0))-MIN(Base_Dados!F$5:F$98)) /
(IF(MAX(Base_Dados!F$5:F$98)-MIN(Base_Dados!F$5:F$98)=0,1,MAX(Base_Dados!F$5:F$98)-MIN(Base_Dados!F$5:F$98)))) * F$1)))</f>
        <v>4.8079647856724542E-2</v>
      </c>
      <c r="G489" s="106">
        <f>IF(INDEX(Base_Dados!G:G,MATCH($B489,Base_Dados!$B:$B,0))=0,0,
MAX(0, MIN(G$1,
((INDEX(Base_Dados!G:G,MATCH($B489,Base_Dados!$B:$B,0))-MIN(Base_Dados!G$5:G$98)) /
(IF(MAX(Base_Dados!G$5:G$98)-MIN(Base_Dados!G$5:G$98)=0,1,MAX(Base_Dados!G$5:G$98)-MIN(Base_Dados!G$5:G$98)))) * G$1)))</f>
        <v>4.5886789729154262E-2</v>
      </c>
      <c r="H489" s="106">
        <f>IF(INDEX(Base_Dados!H:H,MATCH($B489,Base_Dados!$B:$B,0))=0,0,
MAX(0, MIN(H$1,
((INDEX(Base_Dados!H:H,MATCH($B489,Base_Dados!$B:$B,0))-MIN(Base_Dados!H$5:H$98)) /
(IF(MAX(Base_Dados!H$5:H$98)-MIN(Base_Dados!H$5:H$98)=0,1,MAX(Base_Dados!H$5:H$98)-MIN(Base_Dados!H$5:H$98)))) * H$1)))</f>
        <v>5.4607661173103159E-2</v>
      </c>
      <c r="I489" s="106">
        <f>IF(INDEX(Base_Dados!I:I,MATCH($B489,Base_Dados!$B:$B,0))=0,0,
MAX(0, MIN(I$1,
((INDEX(Base_Dados!I:I,MATCH($B489,Base_Dados!$B:$B,0))-MIN(Base_Dados!I$5:I$98)) /
(IF(MAX(Base_Dados!I$5:I$98)-MIN(Base_Dados!I$5:I$98)=0,1,MAX(Base_Dados!I$5:I$98)-MIN(Base_Dados!I$5:I$98)))) * I$1)))</f>
        <v>7.1339973200968923E-2</v>
      </c>
      <c r="J489" s="106">
        <f>IF(INDEX(Base_Dados!J:J,MATCH($B489,Base_Dados!$B:$B,0))=0,0,
MAX(0, MIN(J$1,
((INDEX(Base_Dados!J:J,MATCH($B489,Base_Dados!$B:$B,0))-MIN(Base_Dados!J$5:J$98)) /
(IF(MAX(Base_Dados!J$5:J$98)-MIN(Base_Dados!J$5:J$98)=0,1,MAX(Base_Dados!J$5:J$98)-MIN(Base_Dados!J$5:J$98)))) * J$1)))</f>
        <v>9.1796963679334334E-2</v>
      </c>
      <c r="K489" s="106">
        <f>IF(INDEX(Base_Dados!K:K,MATCH($B489,Base_Dados!$B:$B,0))=0,0,
MAX(0, MIN(K$1,
((INDEX(Base_Dados!K:K,MATCH($B489,Base_Dados!$B:$B,0))-MIN(Base_Dados!K$5:K$98)) /
(IF(MAX(Base_Dados!K$5:K$98)-MIN(Base_Dados!K$5:K$98)=0,1,MAX(Base_Dados!K$5:K$98)-MIN(Base_Dados!K$5:K$98)))) * K$1)))</f>
        <v>9.7898032200357782E-2</v>
      </c>
      <c r="L489" s="106">
        <f>IF(INDEX(Base_Dados!L:L,MATCH($B489,Base_Dados!$B:$B,0))=0,0,
MAX(0, MIN(L$1,
((INDEX(Base_Dados!L:L,MATCH($B489,Base_Dados!$B:$B,0))-MIN(Base_Dados!L$5:L$98)) /
(IF(MAX(Base_Dados!L$5:L$98)-MIN(Base_Dados!L$5:L$98)=0,1,MAX(Base_Dados!L$5:L$98)-MIN(Base_Dados!L$5:L$98)))) * L$1)))</f>
        <v>0.13877215491345468</v>
      </c>
      <c r="M489" s="106">
        <f>IF(INDEX(Base_Dados!M:M,MATCH($B489,Base_Dados!$B:$B,0))=0,0,
MAX(0, MIN(M$1,
((INDEX(Base_Dados!M:M,MATCH($B489,Base_Dados!$B:$B,0))-MIN(Base_Dados!M$5:M$98)) /
(IF(MAX(Base_Dados!M$5:M$98)-MIN(Base_Dados!M$5:M$98)=0,1,MAX(Base_Dados!M$5:M$98)-MIN(Base_Dados!M$5:M$98)))) * M$1)))</f>
        <v>0.18367346938775511</v>
      </c>
      <c r="N489" s="106">
        <f>IF(INDEX(Base_Dados!N:N,MATCH($B489,Base_Dados!$B:$B,0))=0,0,
MAX(0, MIN(N$1,
((INDEX(Base_Dados!N:N,MATCH($B489,Base_Dados!$B:$B,0))-MIN(Base_Dados!N$5:N$98)) /
(IF(MAX(Base_Dados!N$5:N$98)-MIN(Base_Dados!N$5:N$98)=0,1,MAX(Base_Dados!N$5:N$98)-MIN(Base_Dados!N$5:N$98)))) * N$1)))</f>
        <v>0.22075509648718039</v>
      </c>
      <c r="O489" s="106">
        <f>IF(INDEX(Base_Dados!O:O,MATCH($B489,Base_Dados!$B:$B,0))=0,0,
MAX(0, MIN(O$1,
((INDEX(Base_Dados!O:O,MATCH($B489,Base_Dados!$B:$B,0))-MIN(Base_Dados!O$5:O$98)) /
(IF(MAX(Base_Dados!O$5:O$98)-MIN(Base_Dados!O$5:O$98)=0,1,MAX(Base_Dados!O$5:O$98)-MIN(Base_Dados!O$5:O$98)))) * O$1)))</f>
        <v>0.26896705501978929</v>
      </c>
      <c r="P489" s="106">
        <f>IF(INDEX(Base_Dados!P:P,MATCH($B489,Base_Dados!$B:$B,0))=0,0,
MAX(0, MIN(P$1,
((INDEX(Base_Dados!P:P,MATCH($B489,Base_Dados!$B:$B,0))-MIN(Base_Dados!P$5:P$98)) /
(IF(MAX(Base_Dados!P$5:P$98)-MIN(Base_Dados!P$5:P$98)=0,1,MAX(Base_Dados!P$5:P$98)-MIN(Base_Dados!P$5:P$98)))) * P$1)))</f>
        <v>0.14442661574854135</v>
      </c>
      <c r="Q489" s="106">
        <f>IF(INDEX(Base_Dados!Q:Q,MATCH($B489,Base_Dados!$B:$B,0))=0,0,
MAX(0, MIN(Q$1,
((INDEX(Base_Dados!Q:Q,MATCH($B489,Base_Dados!$B:$B,0))-MIN(Base_Dados!Q$5:Q$98)) /
(IF(MAX(Base_Dados!Q$5:Q$98)-MIN(Base_Dados!Q$5:Q$98)=0,1,MAX(Base_Dados!Q$5:Q$98)-MIN(Base_Dados!Q$5:Q$98)))) * Q$1)))</f>
        <v>8.609341266915907E-2</v>
      </c>
      <c r="R489" s="106">
        <f>IF(INDEX(Base_Dados!R:R,MATCH($B489,Base_Dados!$B:$B,0))=0,0,
MAX(0, MIN(R$1,
((INDEX(Base_Dados!R:R,MATCH($B489,Base_Dados!$B:$B,0))-MIN(Base_Dados!R$5:R$98)) /
(IF(MAX(Base_Dados!R$5:R$98)-MIN(Base_Dados!R$5:R$98)=0,1,MAX(Base_Dados!R$5:R$98)-MIN(Base_Dados!R$5:R$98)))) * R$1)))</f>
        <v>6.2132568670216888E-2</v>
      </c>
      <c r="S489" s="106">
        <f>IF(INDEX(Base_Dados!S:S,MATCH($B489,Base_Dados!$B:$B,0))=0,0,
MAX(0, MIN(S$1,
((INDEX(Base_Dados!S:S,MATCH($B489,Base_Dados!$B:$B,0))-MIN(Base_Dados!S$5:S$98)) /
(IF(MAX(Base_Dados!S$5:S$98)-MIN(Base_Dados!S$5:S$98)=0,1,MAX(Base_Dados!S$5:S$98)-MIN(Base_Dados!S$5:S$98)))) * S$1)))</f>
        <v>0.13241968097056842</v>
      </c>
      <c r="T489" s="106">
        <f>IF(INDEX(Base_Dados!T:T,MATCH($B489,Base_Dados!$B:$B,0))=0,0,
MAX(0, MIN(T$1,
((INDEX(Base_Dados!T:T,MATCH($B489,Base_Dados!$B:$B,0))-MIN(Base_Dados!T$5:T$98)) /
(IF(MAX(Base_Dados!T$5:T$98)-MIN(Base_Dados!T$5:T$98)=0,1,MAX(Base_Dados!T$5:T$98)-MIN(Base_Dados!T$5:T$98)))) * T$1)))</f>
        <v>1.1085354335698814</v>
      </c>
      <c r="U489" s="106">
        <f>IF(INDEX(Base_Dados!U:U,MATCH($B489,Base_Dados!$B:$B,0))=0,0,
MAX(0, MIN(U$1,
((INDEX(Base_Dados!U:U,MATCH($B489,Base_Dados!$B:$B,0))-MIN(Base_Dados!U$5:U$98)) /
(IF(MAX(Base_Dados!U$5:U$98)-MIN(Base_Dados!U$5:U$98)=0,1,MAX(Base_Dados!U$5:U$98)-MIN(Base_Dados!U$5:U$98)))) * U$1)))</f>
        <v>0.93845837723368963</v>
      </c>
      <c r="V489" s="106">
        <f>IF(INDEX(Base_Dados!V:V,MATCH($B489,Base_Dados!$B:$B,0))=0,0,
MAX(0, MIN(V$1,
((INDEX(Base_Dados!V:V,MATCH($B489,Base_Dados!$B:$B,0))-MIN(Base_Dados!V$5:V$98)) /
(IF(MAX(Base_Dados!V$5:V$98)-MIN(Base_Dados!V$5:V$98)=0,1,MAX(Base_Dados!V$5:V$98)-MIN(Base_Dados!V$5:V$98)))) * V$1)))</f>
        <v>0.20322425416306514</v>
      </c>
      <c r="W489" s="106">
        <f>IF(INDEX(Base_Dados!W:W,MATCH($B489,Base_Dados!$B:$B,0))=0,0,
MAX(0, MIN(W$1,
((INDEX(Base_Dados!W:W,MATCH($B489,Base_Dados!$B:$B,0))-MIN(Base_Dados!W$5:W$98)) /
(IF(MAX(Base_Dados!W$5:W$98)-MIN(Base_Dados!W$5:W$98)=0,1,MAX(Base_Dados!W$5:W$98)-MIN(Base_Dados!W$5:W$98)))) * W$1)))</f>
        <v>2.3306478217870632</v>
      </c>
      <c r="X489" s="106">
        <f>IF(INDEX(Base_Dados!X:X,MATCH($B489,Base_Dados!$B:$B,0))=0,0,
MAX(0, MIN(X$1,
((INDEX(Base_Dados!X:X,MATCH($B489,Base_Dados!$B:$B,0))-MIN(Base_Dados!X$5:X$98)) /
(IF(MAX(Base_Dados!X$5:X$98)-MIN(Base_Dados!X$5:X$98)=0,1,MAX(Base_Dados!X$5:X$98)-MIN(Base_Dados!X$5:X$98)))) * X$1)))</f>
        <v>0</v>
      </c>
      <c r="Y489" s="106">
        <f>IF(INDEX(Base_Dados!Y:Y,MATCH($B489,Base_Dados!$B:$B,0))=0,0,
MAX(0, MIN(Y$1,
((INDEX(Base_Dados!Y:Y,MATCH($B489,Base_Dados!$B:$B,0))-MIN(Base_Dados!Y$5:Y$98)) /
(IF(MAX(Base_Dados!Y$5:Y$98)-MIN(Base_Dados!Y$5:Y$98)=0,1,MAX(Base_Dados!Y$5:Y$98)-MIN(Base_Dados!Y$5:Y$98)))) * Y$1)))</f>
        <v>0</v>
      </c>
      <c r="Z489" s="106">
        <f>IF(INDEX(Base_Dados!Z:Z,MATCH($B489,Base_Dados!$B:$B,0))=0,0,
MAX(0, MIN(Z$1,
((INDEX(Base_Dados!Z:Z,MATCH($B489,Base_Dados!$B:$B,0))-MIN(Base_Dados!Z$5:Z$98)) /
(IF(MAX(Base_Dados!Z$5:Z$98)-MIN(Base_Dados!Z$5:Z$98)=0,1,MAX(Base_Dados!Z$5:Z$98)-MIN(Base_Dados!Z$5:Z$98)))) * Z$1)))</f>
        <v>0</v>
      </c>
      <c r="AA489" s="106">
        <f>IF(INDEX(Base_Dados!AA:AA,MATCH($B489,Base_Dados!$B:$B,0))=0,0,
MAX(0, MIN(AA$1,
((INDEX(Base_Dados!AA:AA,MATCH($B489,Base_Dados!$B:$B,0))-MIN(Base_Dados!AA$5:AA$98)) /
(IF(MAX(Base_Dados!AA$5:AA$98)-MIN(Base_Dados!AA$5:AA$98)=0,1,MAX(Base_Dados!AA$5:AA$98)-MIN(Base_Dados!AA$5:AA$98)))) * AA$1)))</f>
        <v>0</v>
      </c>
      <c r="AB489" s="106">
        <f>IF(INDEX(Base_Dados!AB:AB,MATCH($B489,Base_Dados!$B:$B,0))=0,0,
MAX(0, MIN(AB$1,
((INDEX(Base_Dados!AB:AB,MATCH($B489,Base_Dados!$B:$B,0))-MIN(Base_Dados!AB$5:AB$98)) /
(IF(MAX(Base_Dados!AB$5:AB$98)-MIN(Base_Dados!AB$5:AB$98)=0,1,MAX(Base_Dados!AB$5:AB$98)-MIN(Base_Dados!AB$5:AB$98)))) * AB$1)))</f>
        <v>0.18397598294213321</v>
      </c>
      <c r="AC489" s="106">
        <f>IF(INDEX(Base_Dados!AC:AC,MATCH($B489,Base_Dados!$B:$B,0))=0,0,
MAX(0, MIN(AC$1,
((INDEX(Base_Dados!AC:AC,MATCH($B489,Base_Dados!$B:$B,0))-MIN(Base_Dados!AC$5:AC$98)) /
(IF(MAX(Base_Dados!AC$5:AC$98)-MIN(Base_Dados!AC$5:AC$98)=0,1,MAX(Base_Dados!AC$5:AC$98)-MIN(Base_Dados!AC$5:AC$98)))) * AC$1)))</f>
        <v>0.11033556561957988</v>
      </c>
      <c r="AD489" s="106">
        <f>IF(INDEX(Base_Dados!AD:AD,MATCH($B489,Base_Dados!$B:$B,0))=0,0,
MAX(0, MIN(AD$1,
((INDEX(Base_Dados!AD:AD,MATCH($B489,Base_Dados!$B:$B,0))-MIN(Base_Dados!AD$5:AD$98)) /
(IF(MAX(Base_Dados!AD$5:AD$98)-MIN(Base_Dados!AD$5:AD$98)=0,1,MAX(Base_Dados!AD$5:AD$98)-MIN(Base_Dados!AD$5:AD$98)))) * AD$1)))</f>
        <v>6.6957550658186663E-2</v>
      </c>
      <c r="AE489" s="106">
        <f>IF(INDEX(Base_Dados!AE:AE,MATCH($B489,Base_Dados!$B:$B,0))=0,0,
MAX(0, MIN(AE$1,
((INDEX(Base_Dados!AE:AE,MATCH($B489,Base_Dados!$B:$B,0))-MIN(Base_Dados!AE$5:AE$98)) /
(IF(MAX(Base_Dados!AE$5:AE$98)-MIN(Base_Dados!AE$5:AE$98)=0,1,MAX(Base_Dados!AE$5:AE$98)-MIN(Base_Dados!AE$5:AE$98)))) * AE$1)))</f>
        <v>3.4819502373076371E-2</v>
      </c>
      <c r="AF489" s="106">
        <f>IF(INDEX(Base_Dados!AF:AF,MATCH($B489,Base_Dados!$B:$B,0))=0,0,
MAX(0, MIN(AF$1,
((INDEX(Base_Dados!AF:AF,MATCH($B489,Base_Dados!$B:$B,0))-MIN(Base_Dados!AF$5:AF$98)) /
(IF(MAX(Base_Dados!AF$5:AF$98)-MIN(Base_Dados!AF$5:AF$98)=0,1,MAX(Base_Dados!AF$5:AF$98)-MIN(Base_Dados!AF$5:AF$98)))) * AF$1)))</f>
        <v>4.5051257297843976E-2</v>
      </c>
      <c r="AG489" s="106">
        <f>IF(INDEX(Base_Dados!AG:AG,MATCH($B489,Base_Dados!$B:$B,0))=0,0,
MAX(0, MIN(AG$1,
((INDEX(Base_Dados!AG:AG,MATCH($B489,Base_Dados!$B:$B,0))-MIN(Base_Dados!AG$5:AG$98)) /
(IF(MAX(Base_Dados!AG$5:AG$98)-MIN(Base_Dados!AG$5:AG$98)=0,1,MAX(Base_Dados!AG$5:AG$98)-MIN(Base_Dados!AG$5:AG$98)))) * AG$1)))</f>
        <v>8.609341266915907E-2</v>
      </c>
      <c r="AH489" s="106">
        <f>IF(INDEX(Base_Dados!AH:AH,MATCH($B489,Base_Dados!$B:$B,0))=0,0,
MAX(0, MIN(AH$1,
((INDEX(Base_Dados!AH:AH,MATCH($B489,Base_Dados!$B:$B,0))-MIN(Base_Dados!AH$5:AH$98)) /
(IF(MAX(Base_Dados!AH$5:AH$98)-MIN(Base_Dados!AH$5:AH$98)=0,1,MAX(Base_Dados!AH$5:AH$98)-MIN(Base_Dados!AH$5:AH$98)))) * AH$1)))</f>
        <v>1.8282705469455456</v>
      </c>
      <c r="AI489" s="106">
        <f>IF(INDEX(Base_Dados!AI:AI,MATCH($B489,Base_Dados!$B:$B,0))=0,0,
MAX(0, MIN(AI$1,
((INDEX(Base_Dados!AI:AI,MATCH($B489,Base_Dados!$B:$B,0))-MIN(Base_Dados!AI$5:AI$98)) /
(IF(MAX(Base_Dados!AI$5:AI$98)-MIN(Base_Dados!AI$5:AI$98)=0,1,MAX(Base_Dados!AI$5:AI$98)-MIN(Base_Dados!AI$5:AI$98)))) * AI$1)))</f>
        <v>0.39285714285714285</v>
      </c>
      <c r="AJ489" s="106">
        <f>IF(INDEX(Base_Dados!AJ:AJ,MATCH($B489,Base_Dados!$B:$B,0))=0,0,
MAX(0, MIN(AJ$1,
((INDEX(Base_Dados!AJ:AJ,MATCH($B489,Base_Dados!$B:$B,0))-MIN(Base_Dados!AJ$5:AJ$98)) /
(IF(MAX(Base_Dados!AJ$5:AJ$98)-MIN(Base_Dados!AJ$5:AJ$98)=0,1,MAX(Base_Dados!AJ$5:AJ$98)-MIN(Base_Dados!AJ$5:AJ$98)))) * AJ$1)))</f>
        <v>0.85497835497835495</v>
      </c>
      <c r="AK489" s="106">
        <f>IF(INDEX(Base_Dados!AK:AK,MATCH($B489,Base_Dados!$B:$B,0))=0,0,
MAX(0, MIN(AK$1,
((INDEX(Base_Dados!AK:AK,MATCH($B489,Base_Dados!$B:$B,0))-MIN(Base_Dados!AK$5:AK$98)) /
(IF(MAX(Base_Dados!AK$5:AK$98)-MIN(Base_Dados!AK$5:AK$98)=0,1,MAX(Base_Dados!AK$5:AK$98)-MIN(Base_Dados!AK$5:AK$98)))) * AK$1)))</f>
        <v>1.0919540229885057E-2</v>
      </c>
      <c r="AL489" s="106">
        <f>IF(INDEX(Base_Dados!AL:AL,MATCH($B489,Base_Dados!$B:$B,0))=0,0,
MAX(0, MIN(AL$1,
((INDEX(Base_Dados!AL:AL,MATCH($B489,Base_Dados!$B:$B,0))-MIN(Base_Dados!AL$5:AL$98)) /
(IF(MAX(Base_Dados!AL$5:AL$98)-MIN(Base_Dados!AL$5:AL$98)=0,1,MAX(Base_Dados!AL$5:AL$98)-MIN(Base_Dados!AL$5:AL$98)))) * AL$1)))</f>
        <v>0</v>
      </c>
      <c r="AM489" s="106">
        <f>IF(INDEX(Base_Dados!AM:AM,MATCH($B489,Base_Dados!$B:$B,0))=0,0,
MAX(0, MIN(AM$1,
((INDEX(Base_Dados!AM:AM,MATCH($B489,Base_Dados!$B:$B,0))-MIN(Base_Dados!AM$5:AM$98)) /
(IF(MAX(Base_Dados!AM$5:AM$98)-MIN(Base_Dados!AM$5:AM$98)=0,1,MAX(Base_Dados!AM$5:AM$98)-MIN(Base_Dados!AM$5:AM$98)))) * AM$1)))</f>
        <v>0.16364577938891767</v>
      </c>
      <c r="AN489" s="106">
        <f>IF(INDEX(Base_Dados!AN:AN,MATCH($B489,Base_Dados!$B:$B,0))=0,0,
MAX(0, MIN(AN$1,
((INDEX(Base_Dados!AN:AN,MATCH($B489,Base_Dados!$B:$B,0))-MIN(Base_Dados!AN$5:AN$98)) /
(IF(MAX(Base_Dados!AN$5:AN$98)-MIN(Base_Dados!AN$5:AN$98)=0,1,MAX(Base_Dados!AN$5:AN$98)-MIN(Base_Dados!AN$5:AN$98)))) * AN$1)))</f>
        <v>0.4252254873436136</v>
      </c>
      <c r="AO489" s="106">
        <f>IF(INDEX(Base_Dados!AO:AO,MATCH($B489,Base_Dados!$B:$B,0))=0,0,
MAX(0, MIN(AO$1,
((INDEX(Base_Dados!AO:AO,MATCH($B489,Base_Dados!$B:$B,0))-MIN(Base_Dados!AO$5:AO$98)) /
(IF(MAX(Base_Dados!AO$5:AO$98)-MIN(Base_Dados!AO$5:AO$98)=0,1,MAX(Base_Dados!AO$5:AO$98)-MIN(Base_Dados!AO$5:AO$98)))) * AO$1)))</f>
        <v>0</v>
      </c>
      <c r="AP489" s="106">
        <f>IF(INDEX(Base_Dados!AP:AP,MATCH($B489,Base_Dados!$B:$B,0))=0,0,
MAX(0, MIN(AP$1,
((INDEX(Base_Dados!AP:AP,MATCH($B489,Base_Dados!$B:$B,0))-MIN(Base_Dados!AP$5:AP$98)) /
(IF(MAX(Base_Dados!AP$5:AP$98)-MIN(Base_Dados!AP$5:AP$98)=0,1,MAX(Base_Dados!AP$5:AP$98)-MIN(Base_Dados!AP$5:AP$98)))) * AP$1)))</f>
        <v>5.9633027522935783E-2</v>
      </c>
      <c r="AQ489" s="106">
        <f>IF(INDEX(Base_Dados!AQ:AQ,MATCH($B489,Base_Dados!$B:$B,0))=0,0,
MAX(0, MIN(AQ$1,
((INDEX(Base_Dados!AQ:AQ,MATCH($B489,Base_Dados!$B:$B,0))-MIN(Base_Dados!AQ$5:AQ$98)) /
(IF(MAX(Base_Dados!AQ$5:AQ$98)-MIN(Base_Dados!AQ$5:AQ$98)=0,1,MAX(Base_Dados!AQ$5:AQ$98)-MIN(Base_Dados!AQ$5:AQ$98)))) * AQ$1)))</f>
        <v>0</v>
      </c>
      <c r="AR489" s="106">
        <f>IF(INDEX(Base_Dados!AR:AR,MATCH($B489,Base_Dados!$B:$B,0))=0,0,
MAX(0, MIN(AR$1,
((INDEX(Base_Dados!AR:AR,MATCH($B489,Base_Dados!$B:$B,0))-MIN(Base_Dados!AR$5:AR$98)) /
(IF(MAX(Base_Dados!AR$5:AR$98)-MIN(Base_Dados!AR$5:AR$98)=0,1,MAX(Base_Dados!AR$5:AR$98)-MIN(Base_Dados!AR$5:AR$98)))) * AR$1)))</f>
        <v>0</v>
      </c>
      <c r="AS489" s="106">
        <f>IF(INDEX(Base_Dados!AS:AS,MATCH($B489,Base_Dados!$B:$B,0))=0,0,
MAX(0, MIN(AS$1,
((INDEX(Base_Dados!AS:AS,MATCH($B489,Base_Dados!$B:$B,0))-MIN(Base_Dados!AS$5:AS$98)) /
(IF(MAX(Base_Dados!AS$5:AS$98)-MIN(Base_Dados!AS$5:AS$98)=0,1,MAX(Base_Dados!AS$5:AS$98)-MIN(Base_Dados!AS$5:AS$98)))) * AS$1)))</f>
        <v>1.8292682926829267E-2</v>
      </c>
      <c r="AT489" s="106">
        <f>IF(INDEX(Base_Dados!AT:AT,MATCH($B489,Base_Dados!$B:$B,0))=0,0,
MAX(0, MIN(AT$1,
((INDEX(Base_Dados!AT:AT,MATCH($B489,Base_Dados!$B:$B,0))-MIN(Base_Dados!AT$5:AT$98)) /
(IF(MAX(Base_Dados!AT$5:AT$98)-MIN(Base_Dados!AT$5:AT$98)=0,1,MAX(Base_Dados!AT$5:AT$98)-MIN(Base_Dados!AT$5:AT$98)))) * AT$1)))</f>
        <v>7.1428571428571426E-3</v>
      </c>
      <c r="AU489" s="106">
        <f>IF(INDEX(Base_Dados!AU:AU,MATCH($B489,Base_Dados!$B:$B,0))=0,0,
MAX(0, MIN(AU$1,
((INDEX(Base_Dados!AU:AU,MATCH($B489,Base_Dados!$B:$B,0))-MIN(Base_Dados!AU$5:AU$98)) /
(IF(MAX(Base_Dados!AU$5:AU$98)-MIN(Base_Dados!AU$5:AU$98)=0,1,MAX(Base_Dados!AU$5:AU$98)-MIN(Base_Dados!AU$5:AU$98)))) * AU$1)))</f>
        <v>9.0823970037453183E-2</v>
      </c>
      <c r="AV489" s="106">
        <f>IF(INDEX(Base_Dados!AV:AV,MATCH($B489,Base_Dados!$B:$B,0))=0,0,
MAX(0, MIN(AV$1,
((INDEX(Base_Dados!AV:AV,MATCH($B489,Base_Dados!$B:$B,0))-MIN(Base_Dados!AV$5:AV$98)) /
(IF(MAX(Base_Dados!AV$5:AV$98)-MIN(Base_Dados!AV$5:AV$98)=0,1,MAX(Base_Dados!AV$5:AV$98)-MIN(Base_Dados!AV$5:AV$98)))) * AV$1)))</f>
        <v>0</v>
      </c>
      <c r="AW489" s="106">
        <f>IF(INDEX(Base_Dados!AW:AW,MATCH($B489,Base_Dados!$B:$B,0))=0,0,
MAX(0, MIN(AW$1,
((INDEX(Base_Dados!AW:AW,MATCH($B489,Base_Dados!$B:$B,0))-MIN(Base_Dados!AW$5:AW$98)) /
(IF(MAX(Base_Dados!AW$5:AW$98)-MIN(Base_Dados!AW$5:AW$98)=0,1,MAX(Base_Dados!AW$5:AW$98)-MIN(Base_Dados!AW$5:AW$98)))) * AW$1)))</f>
        <v>0</v>
      </c>
      <c r="AX489" s="106">
        <f>IF(INDEX(Base_Dados!AX:AX,MATCH($B489,Base_Dados!$B:$B,0))=0,0,
MAX(0, MIN(AX$1,
((INDEX(Base_Dados!AX:AX,MATCH($B489,Base_Dados!$B:$B,0))-MIN(Base_Dados!AX$5:AX$98)) /
(IF(MAX(Base_Dados!AX$5:AX$98)-MIN(Base_Dados!AX$5:AX$98)=0,1,MAX(Base_Dados!AX$5:AX$98)-MIN(Base_Dados!AX$5:AX$98)))) * AX$1)))</f>
        <v>0.22678854725390951</v>
      </c>
      <c r="AY489" s="106">
        <f>IF(INDEX(Base_Dados!AY:AY,MATCH($B489,Base_Dados!$B:$B,0))=0,0,
MAX(0, MIN(AY$1,
((INDEX(Base_Dados!AY:AY,MATCH($B489,Base_Dados!$B:$B,0))-MIN(Base_Dados!AY$5:AY$98)) /
(IF(MAX(Base_Dados!AY$5:AY$98)-MIN(Base_Dados!AY$5:AY$98)=0,1,MAX(Base_Dados!AY$5:AY$98)-MIN(Base_Dados!AY$5:AY$98)))) * AY$1)))</f>
        <v>3.1981536432575008E-2</v>
      </c>
      <c r="AZ489" s="106">
        <f>IF(INDEX(Base_Dados!AZ:AZ,MATCH($B489,Base_Dados!$B:$B,0))=0,0,
MAX(0, MIN(AZ$1,
((INDEX(Base_Dados!AZ:AZ,MATCH($B489,Base_Dados!$B:$B,0))-MIN(Base_Dados!AZ$5:AZ$98)) /
(IF(MAX(Base_Dados!AZ$5:AZ$98)-MIN(Base_Dados!AZ$5:AZ$98)=0,1,MAX(Base_Dados!AZ$5:AZ$98)-MIN(Base_Dados!AZ$5:AZ$98)))) * AZ$1)))</f>
        <v>0.37307692307692308</v>
      </c>
      <c r="BA489" s="106">
        <f>IF(INDEX(Base_Dados!BA:BA,MATCH($B489,Base_Dados!$B:$B,0))=0,0,
MAX(0, MIN(BA$1,
((INDEX(Base_Dados!BA:BA,MATCH($B489,Base_Dados!$B:$B,0))-MIN(Base_Dados!BA$5:BA$98)) /
(IF(MAX(Base_Dados!BA$5:BA$98)-MIN(Base_Dados!BA$5:BA$98)=0,1,MAX(Base_Dados!BA$5:BA$98)-MIN(Base_Dados!BA$5:BA$98)))) * BA$1)))</f>
        <v>3.0218255289859899E-2</v>
      </c>
      <c r="BB489" s="106">
        <f>IF(INDEX(Base_Dados!BB:BB,MATCH($B489,Base_Dados!$B:$B,0))=0,0,
MAX(0, MIN(BB$1,
((INDEX(Base_Dados!BB:BB,MATCH($B489,Base_Dados!$B:$B,0))-MIN(Base_Dados!BB$5:BB$98)) /
(IF(MAX(Base_Dados!BB$5:BB$98)-MIN(Base_Dados!BB$5:BB$98)=0,1,MAX(Base_Dados!BB$5:BB$98)-MIN(Base_Dados!BB$5:BB$98)))) * BB$1)))</f>
        <v>0.2163980194559029</v>
      </c>
      <c r="BC489" s="106">
        <f>IF(INDEX(Base_Dados!BC:BC,MATCH($B489,Base_Dados!$B:$B,0))=0,0,
MAX(0, MIN(BC$1,
((INDEX(Base_Dados!BC:BC,MATCH($B489,Base_Dados!$B:$B,0))-MIN(Base_Dados!BC$5:BC$98)) /
(IF(MAX(Base_Dados!BC$5:BC$98)-MIN(Base_Dados!BC$5:BC$98)=0,1,MAX(Base_Dados!BC$5:BC$98)-MIN(Base_Dados!BC$5:BC$98)))) * BC$1)))</f>
        <v>1.6428763802854834E-2</v>
      </c>
      <c r="BD489" s="106">
        <f>IF(INDEX(Base_Dados!BD:BD,MATCH($B489,Base_Dados!$B:$B,0))=0,0,
MAX(0, MIN(BD$1,
((INDEX(Base_Dados!BD:BD,MATCH($B489,Base_Dados!$B:$B,0))-MIN(Base_Dados!BD$5:BD$98)) /
(IF(MAX(Base_Dados!BD$5:BD$98)-MIN(Base_Dados!BD$5:BD$98)=0,1,MAX(Base_Dados!BD$5:BD$98)-MIN(Base_Dados!BD$5:BD$98)))) * BD$1)))</f>
        <v>2.2782355792535142E-2</v>
      </c>
      <c r="BE489" s="106">
        <f>IF(INDEX(Base_Dados!BE:BE,MATCH($B489,Base_Dados!$B:$B,0))=0,0,
MAX(0, MIN(BE$1,
((INDEX(Base_Dados!BE:BE,MATCH($B489,Base_Dados!$B:$B,0))-MIN(Base_Dados!BE$5:BE$98)) /
(IF(MAX(Base_Dados!BE$5:BE$98)-MIN(Base_Dados!BE$5:BE$98)=0,1,MAX(Base_Dados!BE$5:BE$98)-MIN(Base_Dados!BE$5:BE$98)))) * BE$1)))</f>
        <v>2.7596588058203714E-2</v>
      </c>
      <c r="BF489" s="106">
        <f>IF(INDEX(Base_Dados!BF:BF,MATCH($B489,Base_Dados!$B:$B,0))=0,0,
MAX(0, MIN(BF$1,
((INDEX(Base_Dados!BF:BF,MATCH($B489,Base_Dados!$B:$B,0))-MIN(Base_Dados!BF$5:BF$98)) /
(IF(MAX(Base_Dados!BF$5:BF$98)-MIN(Base_Dados!BF$5:BF$98)=0,1,MAX(Base_Dados!BF$5:BF$98)-MIN(Base_Dados!BF$5:BF$98)))) * BF$1)))</f>
        <v>0</v>
      </c>
      <c r="BG489" s="106">
        <f>IF(INDEX(Base_Dados!BG:BG,MATCH($B489,Base_Dados!$B:$B,0))=0,0,
MAX(0, MIN(BG$1,
((INDEX(Base_Dados!BG:BG,MATCH($B489,Base_Dados!$B:$B,0))-MIN(Base_Dados!BG$5:BG$98)) /
(IF(MAX(Base_Dados!BG$5:BG$98)-MIN(Base_Dados!BG$5:BG$98)=0,1,MAX(Base_Dados!BG$5:BG$98)-MIN(Base_Dados!BG$5:BG$98)))) * BG$1)))</f>
        <v>0</v>
      </c>
      <c r="BH489" s="106">
        <f>IF(INDEX(Base_Dados!BH:BH,MATCH($B489,Base_Dados!$B:$B,0))=0,0,
MAX(0, MIN(BH$1,
((INDEX(Base_Dados!BH:BH,MATCH($B489,Base_Dados!$B:$B,0))-MIN(Base_Dados!BH$5:BH$98)) /
(IF(MAX(Base_Dados!BH$5:BH$98)-MIN(Base_Dados!BH$5:BH$98)=0,1,MAX(Base_Dados!BH$5:BH$98)-MIN(Base_Dados!BH$5:BH$98)))) * BH$1)))</f>
        <v>6.5934065934065936E-2</v>
      </c>
      <c r="BI489" s="106">
        <f>IF(INDEX(Base_Dados!BI:BI,MATCH($B489,Base_Dados!$B:$B,0))=0,0,
MAX(0, MIN(BI$1,
((INDEX(Base_Dados!BI:BI,MATCH($B489,Base_Dados!$B:$B,0))-MIN(Base_Dados!BI$5:BI$98)) /
(IF(MAX(Base_Dados!BI$5:BI$98)-MIN(Base_Dados!BI$5:BI$98)=0,1,MAX(Base_Dados!BI$5:BI$98)-MIN(Base_Dados!BI$5:BI$98)))) * BI$1)))</f>
        <v>0.14352574102964119</v>
      </c>
      <c r="BJ489" s="106">
        <f>IF(INDEX(Base_Dados!BJ:BJ,MATCH($B489,Base_Dados!$B:$B,0))=0,0,
MAX(0, MIN(BJ$1,
((INDEX(Base_Dados!BJ:BJ,MATCH($B489,Base_Dados!$B:$B,0))-MIN(Base_Dados!BJ$5:BJ$98)) /
(IF(MAX(Base_Dados!BJ$5:BJ$98)-MIN(Base_Dados!BJ$5:BJ$98)=0,1,MAX(Base_Dados!BJ$5:BJ$98)-MIN(Base_Dados!BJ$5:BJ$98)))) * BJ$1)))</f>
        <v>8.4210526315789472E-2</v>
      </c>
      <c r="BK489" s="106">
        <f>IF(INDEX(Base_Dados!BK:BK,MATCH($B489,Base_Dados!$B:$B,0))=0,0,
MAX(0, MIN(BK$1,
((INDEX(Base_Dados!BK:BK,MATCH($B489,Base_Dados!$B:$B,0))-MIN(Base_Dados!BK$5:BK$98)) /
(IF(MAX(Base_Dados!BK$5:BK$98)-MIN(Base_Dados!BK$5:BK$98)=0,1,MAX(Base_Dados!BK$5:BK$98)-MIN(Base_Dados!BK$5:BK$98)))) * BK$1)))</f>
        <v>7.1428571428571425E-2</v>
      </c>
      <c r="BL489" s="106">
        <f>IF(INDEX(Base_Dados!BL:BL,MATCH($B489,Base_Dados!$B:$B,0))=0,0,
MAX(0, MIN(BL$1,
((INDEX(Base_Dados!BL:BL,MATCH($B489,Base_Dados!$B:$B,0))-MIN(Base_Dados!BL$5:BL$98)) /
(IF(MAX(Base_Dados!BL$5:BL$98)-MIN(Base_Dados!BL$5:BL$98)=0,1,MAX(Base_Dados!BL$5:BL$98)-MIN(Base_Dados!BL$5:BL$98)))) * BL$1)))</f>
        <v>8.3061889250814328E-2</v>
      </c>
      <c r="BM489" s="106">
        <f>IF(INDEX(Base_Dados!BM:BM,MATCH($B489,Base_Dados!$B:$B,0))=0,0,
MAX(0, MIN(BM$1,
((INDEX(Base_Dados!BM:BM,MATCH($B489,Base_Dados!$B:$B,0))-MIN(Base_Dados!BM$5:BM$98)) /
(IF(MAX(Base_Dados!BM$5:BM$98)-MIN(Base_Dados!BM$5:BM$98)=0,1,MAX(Base_Dados!BM$5:BM$98)-MIN(Base_Dados!BM$5:BM$98)))) * BM$1)))</f>
        <v>1</v>
      </c>
      <c r="BN489" s="106">
        <f>IF(INDEX(Base_Dados!BN:BN,MATCH($B489,Base_Dados!$B:$B,0))=0,0,
MAX(0, MIN(BN$1,
((INDEX(Base_Dados!BN:BN,MATCH($B489,Base_Dados!$B:$B,0))-MIN(Base_Dados!BN$5:BN$98)) /
(IF(MAX(Base_Dados!BN$5:BN$98)-MIN(Base_Dados!BN$5:BN$98)=0,1,MAX(Base_Dados!BN$5:BN$98)-MIN(Base_Dados!BN$5:BN$98)))) * BN$1)))</f>
        <v>0</v>
      </c>
      <c r="BO489" s="106">
        <f>IF(INDEX(Base_Dados!BO:BO,MATCH($B489,Base_Dados!$B:$B,0))=0,0,
MAX(0, MIN(BO$1,
((INDEX(Base_Dados!BO:BO,MATCH($B489,Base_Dados!$B:$B,0))-MIN(Base_Dados!BO$5:BO$98)) /
(IF(MAX(Base_Dados!BO$5:BO$98)-MIN(Base_Dados!BO$5:BO$98)=0,1,MAX(Base_Dados!BO$5:BO$98)-MIN(Base_Dados!BO$5:BO$98)))) * BO$1)))</f>
        <v>1.7241379310344827E-2</v>
      </c>
      <c r="BP489" s="106">
        <f t="shared" si="32"/>
        <v>13.331529372946751</v>
      </c>
      <c r="BQ489" s="111">
        <f t="shared" si="33"/>
        <v>0.41647096412262907</v>
      </c>
      <c r="BR489" s="112">
        <f t="shared" si="34"/>
        <v>0.1019626506446058</v>
      </c>
      <c r="BS489" s="113">
        <f t="shared" si="35"/>
        <v>13.229566722302145</v>
      </c>
    </row>
    <row r="490" spans="1:71">
      <c r="A490" s="21">
        <v>43015</v>
      </c>
      <c r="B490" s="21" t="s">
        <v>583</v>
      </c>
      <c r="C490" s="21" t="s">
        <v>548</v>
      </c>
      <c r="D490" s="105">
        <f>IF(INDEX(Base_Dados!D:D,MATCH($B490,Base_Dados!$B:$B,0))=0,0,
MAX(0, MIN(D$1,
((INDEX(Base_Dados!D:D,MATCH($B490,Base_Dados!$B:$B,0))-MIN(Base_Dados!D$5:D$98)) /
(IF(MAX(Base_Dados!D$5:D$98)-MIN(Base_Dados!D$5:D$98)=0,1,MAX(Base_Dados!D$5:D$98)-MIN(Base_Dados!D$5:D$98)))) * D$1)))</f>
        <v>0.31447065062838725</v>
      </c>
      <c r="E490" s="106">
        <f>IF(INDEX(Base_Dados!E:E,MATCH($B490,Base_Dados!$B:$B,0))=0,0,
MAX(0, MIN(E$1,
((INDEX(Base_Dados!E:E,MATCH($B490,Base_Dados!$B:$B,0))-MIN(Base_Dados!E$5:E$98)) /
(IF(MAX(Base_Dados!E$5:E$98)-MIN(Base_Dados!E$5:E$98)=0,1,MAX(Base_Dados!E$5:E$98)-MIN(Base_Dados!E$5:E$98)))) * E$1)))</f>
        <v>8.6731282594806627E-2</v>
      </c>
      <c r="F490" s="106">
        <f>IF(INDEX(Base_Dados!F:F,MATCH($B490,Base_Dados!$B:$B,0))=0,0,
MAX(0, MIN(F$1,
((INDEX(Base_Dados!F:F,MATCH($B490,Base_Dados!$B:$B,0))-MIN(Base_Dados!F$5:F$98)) /
(IF(MAX(Base_Dados!F$5:F$98)-MIN(Base_Dados!F$5:F$98)=0,1,MAX(Base_Dados!F$5:F$98)-MIN(Base_Dados!F$5:F$98)))) * F$1)))</f>
        <v>8.1348119320650628E-2</v>
      </c>
      <c r="G490" s="106">
        <f>IF(INDEX(Base_Dados!G:G,MATCH($B490,Base_Dados!$B:$B,0))=0,0,
MAX(0, MIN(G$1,
((INDEX(Base_Dados!G:G,MATCH($B490,Base_Dados!$B:$B,0))-MIN(Base_Dados!G$5:G$98)) /
(IF(MAX(Base_Dados!G$5:G$98)-MIN(Base_Dados!G$5:G$98)=0,1,MAX(Base_Dados!G$5:G$98)-MIN(Base_Dados!G$5:G$98)))) * G$1)))</f>
        <v>6.9272271242714595E-2</v>
      </c>
      <c r="H490" s="106">
        <f>IF(INDEX(Base_Dados!H:H,MATCH($B490,Base_Dados!$B:$B,0))=0,0,
MAX(0, MIN(H$1,
((INDEX(Base_Dados!H:H,MATCH($B490,Base_Dados!$B:$B,0))-MIN(Base_Dados!H$5:H$98)) /
(IF(MAX(Base_Dados!H$5:H$98)-MIN(Base_Dados!H$5:H$98)=0,1,MAX(Base_Dados!H$5:H$98)-MIN(Base_Dados!H$5:H$98)))) * H$1)))</f>
        <v>7.8060779534426084E-2</v>
      </c>
      <c r="I490" s="106">
        <f>IF(INDEX(Base_Dados!I:I,MATCH($B490,Base_Dados!$B:$B,0))=0,0,
MAX(0, MIN(I$1,
((INDEX(Base_Dados!I:I,MATCH($B490,Base_Dados!$B:$B,0))-MIN(Base_Dados!I$5:I$98)) /
(IF(MAX(Base_Dados!I$5:I$98)-MIN(Base_Dados!I$5:I$98)=0,1,MAX(Base_Dados!I$5:I$98)-MIN(Base_Dados!I$5:I$98)))) * I$1)))</f>
        <v>8.9835201111791788E-2</v>
      </c>
      <c r="J490" s="106">
        <f>IF(INDEX(Base_Dados!J:J,MATCH($B490,Base_Dados!$B:$B,0))=0,0,
MAX(0, MIN(J$1,
((INDEX(Base_Dados!J:J,MATCH($B490,Base_Dados!$B:$B,0))-MIN(Base_Dados!J$5:J$98)) /
(IF(MAX(Base_Dados!J$5:J$98)-MIN(Base_Dados!J$5:J$98)=0,1,MAX(Base_Dados!J$5:J$98)-MIN(Base_Dados!J$5:J$98)))) * J$1)))</f>
        <v>9.632778689836953E-2</v>
      </c>
      <c r="K490" s="106">
        <f>IF(INDEX(Base_Dados!K:K,MATCH($B490,Base_Dados!$B:$B,0))=0,0,
MAX(0, MIN(K$1,
((INDEX(Base_Dados!K:K,MATCH($B490,Base_Dados!$B:$B,0))-MIN(Base_Dados!K$5:K$98)) /
(IF(MAX(Base_Dados!K$5:K$98)-MIN(Base_Dados!K$5:K$98)=0,1,MAX(Base_Dados!K$5:K$98)-MIN(Base_Dados!K$5:K$98)))) * K$1)))</f>
        <v>0.10936940966010733</v>
      </c>
      <c r="L490" s="106">
        <f>IF(INDEX(Base_Dados!L:L,MATCH($B490,Base_Dados!$B:$B,0))=0,0,
MAX(0, MIN(L$1,
((INDEX(Base_Dados!L:L,MATCH($B490,Base_Dados!$B:$B,0))-MIN(Base_Dados!L$5:L$98)) /
(IF(MAX(Base_Dados!L$5:L$98)-MIN(Base_Dados!L$5:L$98)=0,1,MAX(Base_Dados!L$5:L$98)-MIN(Base_Dados!L$5:L$98)))) * L$1)))</f>
        <v>0.15303888201716309</v>
      </c>
      <c r="M490" s="106">
        <f>IF(INDEX(Base_Dados!M:M,MATCH($B490,Base_Dados!$B:$B,0))=0,0,
MAX(0, MIN(M$1,
((INDEX(Base_Dados!M:M,MATCH($B490,Base_Dados!$B:$B,0))-MIN(Base_Dados!M$5:M$98)) /
(IF(MAX(Base_Dados!M$5:M$98)-MIN(Base_Dados!M$5:M$98)=0,1,MAX(Base_Dados!M$5:M$98)-MIN(Base_Dados!M$5:M$98)))) * M$1)))</f>
        <v>0.18768513119533528</v>
      </c>
      <c r="N490" s="106">
        <f>IF(INDEX(Base_Dados!N:N,MATCH($B490,Base_Dados!$B:$B,0))=0,0,
MAX(0, MIN(N$1,
((INDEX(Base_Dados!N:N,MATCH($B490,Base_Dados!$B:$B,0))-MIN(Base_Dados!N$5:N$98)) /
(IF(MAX(Base_Dados!N$5:N$98)-MIN(Base_Dados!N$5:N$98)=0,1,MAX(Base_Dados!N$5:N$98)-MIN(Base_Dados!N$5:N$98)))) * N$1)))</f>
        <v>0.22641062956258357</v>
      </c>
      <c r="O490" s="106">
        <f>IF(INDEX(Base_Dados!O:O,MATCH($B490,Base_Dados!$B:$B,0))=0,0,
MAX(0, MIN(O$1,
((INDEX(Base_Dados!O:O,MATCH($B490,Base_Dados!$B:$B,0))-MIN(Base_Dados!O$5:O$98)) /
(IF(MAX(Base_Dados!O$5:O$98)-MIN(Base_Dados!O$5:O$98)=0,1,MAX(Base_Dados!O$5:O$98)-MIN(Base_Dados!O$5:O$98)))) * O$1)))</f>
        <v>0.27080662244272258</v>
      </c>
      <c r="P490" s="106">
        <f>IF(INDEX(Base_Dados!P:P,MATCH($B490,Base_Dados!$B:$B,0))=0,0,
MAX(0, MIN(P$1,
((INDEX(Base_Dados!P:P,MATCH($B490,Base_Dados!$B:$B,0))-MIN(Base_Dados!P$5:P$98)) /
(IF(MAX(Base_Dados!P$5:P$98)-MIN(Base_Dados!P$5:P$98)=0,1,MAX(Base_Dados!P$5:P$98)-MIN(Base_Dados!P$5:P$98)))) * P$1)))</f>
        <v>0.21578682446244118</v>
      </c>
      <c r="Q490" s="106">
        <f>IF(INDEX(Base_Dados!Q:Q,MATCH($B490,Base_Dados!$B:$B,0))=0,0,
MAX(0, MIN(Q$1,
((INDEX(Base_Dados!Q:Q,MATCH($B490,Base_Dados!$B:$B,0))-MIN(Base_Dados!Q$5:Q$98)) /
(IF(MAX(Base_Dados!Q$5:Q$98)-MIN(Base_Dados!Q$5:Q$98)=0,1,MAX(Base_Dados!Q$5:Q$98)-MIN(Base_Dados!Q$5:Q$98)))) * Q$1)))</f>
        <v>5.1471749776209781E-2</v>
      </c>
      <c r="R490" s="106">
        <f>IF(INDEX(Base_Dados!R:R,MATCH($B490,Base_Dados!$B:$B,0))=0,0,
MAX(0, MIN(R$1,
((INDEX(Base_Dados!R:R,MATCH($B490,Base_Dados!$B:$B,0))-MIN(Base_Dados!R$5:R$98)) /
(IF(MAX(Base_Dados!R$5:R$98)-MIN(Base_Dados!R$5:R$98)=0,1,MAX(Base_Dados!R$5:R$98)-MIN(Base_Dados!R$5:R$98)))) * R$1)))</f>
        <v>5.5556170632064923E-2</v>
      </c>
      <c r="S490" s="106">
        <f>IF(INDEX(Base_Dados!S:S,MATCH($B490,Base_Dados!$B:$B,0))=0,0,
MAX(0, MIN(S$1,
((INDEX(Base_Dados!S:S,MATCH($B490,Base_Dados!$B:$B,0))-MIN(Base_Dados!S$5:S$98)) /
(IF(MAX(Base_Dados!S$5:S$98)-MIN(Base_Dados!S$5:S$98)=0,1,MAX(Base_Dados!S$5:S$98)-MIN(Base_Dados!S$5:S$98)))) * S$1)))</f>
        <v>0.11828802516288475</v>
      </c>
      <c r="T490" s="106">
        <f>IF(INDEX(Base_Dados!T:T,MATCH($B490,Base_Dados!$B:$B,0))=0,0,
MAX(0, MIN(T$1,
((INDEX(Base_Dados!T:T,MATCH($B490,Base_Dados!$B:$B,0))-MIN(Base_Dados!T$5:T$98)) /
(IF(MAX(Base_Dados!T$5:T$98)-MIN(Base_Dados!T$5:T$98)=0,1,MAX(Base_Dados!T$5:T$98)-MIN(Base_Dados!T$5:T$98)))) * T$1)))</f>
        <v>0.84869825914442876</v>
      </c>
      <c r="U490" s="106">
        <f>IF(INDEX(Base_Dados!U:U,MATCH($B490,Base_Dados!$B:$B,0))=0,0,
MAX(0, MIN(U$1,
((INDEX(Base_Dados!U:U,MATCH($B490,Base_Dados!$B:$B,0))-MIN(Base_Dados!U$5:U$98)) /
(IF(MAX(Base_Dados!U$5:U$98)-MIN(Base_Dados!U$5:U$98)=0,1,MAX(Base_Dados!U$5:U$98)-MIN(Base_Dados!U$5:U$98)))) * U$1)))</f>
        <v>0.92207400863946753</v>
      </c>
      <c r="V490" s="106">
        <f>IF(INDEX(Base_Dados!V:V,MATCH($B490,Base_Dados!$B:$B,0))=0,0,
MAX(0, MIN(V$1,
((INDEX(Base_Dados!V:V,MATCH($B490,Base_Dados!$B:$B,0))-MIN(Base_Dados!V$5:V$98)) /
(IF(MAX(Base_Dados!V$5:V$98)-MIN(Base_Dados!V$5:V$98)=0,1,MAX(Base_Dados!V$5:V$98)-MIN(Base_Dados!V$5:V$98)))) * V$1)))</f>
        <v>0.12939857869735547</v>
      </c>
      <c r="W490" s="106">
        <f>IF(INDEX(Base_Dados!W:W,MATCH($B490,Base_Dados!$B:$B,0))=0,0,
MAX(0, MIN(W$1,
((INDEX(Base_Dados!W:W,MATCH($B490,Base_Dados!$B:$B,0))-MIN(Base_Dados!W$5:W$98)) /
(IF(MAX(Base_Dados!W$5:W$98)-MIN(Base_Dados!W$5:W$98)=0,1,MAX(Base_Dados!W$5:W$98)-MIN(Base_Dados!W$5:W$98)))) * W$1)))</f>
        <v>2.2631999274203589</v>
      </c>
      <c r="X490" s="106">
        <f>IF(INDEX(Base_Dados!X:X,MATCH($B490,Base_Dados!$B:$B,0))=0,0,
MAX(0, MIN(X$1,
((INDEX(Base_Dados!X:X,MATCH($B490,Base_Dados!$B:$B,0))-MIN(Base_Dados!X$5:X$98)) /
(IF(MAX(Base_Dados!X$5:X$98)-MIN(Base_Dados!X$5:X$98)=0,1,MAX(Base_Dados!X$5:X$98)-MIN(Base_Dados!X$5:X$98)))) * X$1)))</f>
        <v>0</v>
      </c>
      <c r="Y490" s="106">
        <f>IF(INDEX(Base_Dados!Y:Y,MATCH($B490,Base_Dados!$B:$B,0))=0,0,
MAX(0, MIN(Y$1,
((INDEX(Base_Dados!Y:Y,MATCH($B490,Base_Dados!$B:$B,0))-MIN(Base_Dados!Y$5:Y$98)) /
(IF(MAX(Base_Dados!Y$5:Y$98)-MIN(Base_Dados!Y$5:Y$98)=0,1,MAX(Base_Dados!Y$5:Y$98)-MIN(Base_Dados!Y$5:Y$98)))) * Y$1)))</f>
        <v>0</v>
      </c>
      <c r="Z490" s="106">
        <f>IF(INDEX(Base_Dados!Z:Z,MATCH($B490,Base_Dados!$B:$B,0))=0,0,
MAX(0, MIN(Z$1,
((INDEX(Base_Dados!Z:Z,MATCH($B490,Base_Dados!$B:$B,0))-MIN(Base_Dados!Z$5:Z$98)) /
(IF(MAX(Base_Dados!Z$5:Z$98)-MIN(Base_Dados!Z$5:Z$98)=0,1,MAX(Base_Dados!Z$5:Z$98)-MIN(Base_Dados!Z$5:Z$98)))) * Z$1)))</f>
        <v>0</v>
      </c>
      <c r="AA490" s="106">
        <f>IF(INDEX(Base_Dados!AA:AA,MATCH($B490,Base_Dados!$B:$B,0))=0,0,
MAX(0, MIN(AA$1,
((INDEX(Base_Dados!AA:AA,MATCH($B490,Base_Dados!$B:$B,0))-MIN(Base_Dados!AA$5:AA$98)) /
(IF(MAX(Base_Dados!AA$5:AA$98)-MIN(Base_Dados!AA$5:AA$98)=0,1,MAX(Base_Dados!AA$5:AA$98)-MIN(Base_Dados!AA$5:AA$98)))) * AA$1)))</f>
        <v>0</v>
      </c>
      <c r="AB490" s="106">
        <f>IF(INDEX(Base_Dados!AB:AB,MATCH($B490,Base_Dados!$B:$B,0))=0,0,
MAX(0, MIN(AB$1,
((INDEX(Base_Dados!AB:AB,MATCH($B490,Base_Dados!$B:$B,0))-MIN(Base_Dados!AB$5:AB$98)) /
(IF(MAX(Base_Dados!AB$5:AB$98)-MIN(Base_Dados!AB$5:AB$98)=0,1,MAX(Base_Dados!AB$5:AB$98)-MIN(Base_Dados!AB$5:AB$98)))) * AB$1)))</f>
        <v>0.24067131628275273</v>
      </c>
      <c r="AC490" s="106">
        <f>IF(INDEX(Base_Dados!AC:AC,MATCH($B490,Base_Dados!$B:$B,0))=0,0,
MAX(0, MIN(AC$1,
((INDEX(Base_Dados!AC:AC,MATCH($B490,Base_Dados!$B:$B,0))-MIN(Base_Dados!AC$5:AC$98)) /
(IF(MAX(Base_Dados!AC$5:AC$98)-MIN(Base_Dados!AC$5:AC$98)=0,1,MAX(Base_Dados!AC$5:AC$98)-MIN(Base_Dados!AC$5:AC$98)))) * AC$1)))</f>
        <v>8.9594575062632492E-2</v>
      </c>
      <c r="AD490" s="106">
        <f>IF(INDEX(Base_Dados!AD:AD,MATCH($B490,Base_Dados!$B:$B,0))=0,0,
MAX(0, MIN(AD$1,
((INDEX(Base_Dados!AD:AD,MATCH($B490,Base_Dados!$B:$B,0))-MIN(Base_Dados!AD$5:AD$98)) /
(IF(MAX(Base_Dados!AD$5:AD$98)-MIN(Base_Dados!AD$5:AD$98)=0,1,MAX(Base_Dados!AD$5:AD$98)-MIN(Base_Dados!AD$5:AD$98)))) * AD$1)))</f>
        <v>6.0567963319035641E-2</v>
      </c>
      <c r="AE490" s="106">
        <f>IF(INDEX(Base_Dados!AE:AE,MATCH($B490,Base_Dados!$B:$B,0))=0,0,
MAX(0, MIN(AE$1,
((INDEX(Base_Dados!AE:AE,MATCH($B490,Base_Dados!$B:$B,0))-MIN(Base_Dados!AE$5:AE$98)) /
(IF(MAX(Base_Dados!AE$5:AE$98)-MIN(Base_Dados!AE$5:AE$98)=0,1,MAX(Base_Dados!AE$5:AE$98)-MIN(Base_Dados!AE$5:AE$98)))) * AE$1)))</f>
        <v>2.8994678556018984E-2</v>
      </c>
      <c r="AF490" s="106">
        <f>IF(INDEX(Base_Dados!AF:AF,MATCH($B490,Base_Dados!$B:$B,0))=0,0,
MAX(0, MIN(AF$1,
((INDEX(Base_Dados!AF:AF,MATCH($B490,Base_Dados!$B:$B,0))-MIN(Base_Dados!AF$5:AF$98)) /
(IF(MAX(Base_Dados!AF$5:AF$98)-MIN(Base_Dados!AF$5:AF$98)=0,1,MAX(Base_Dados!AF$5:AF$98)-MIN(Base_Dados!AF$5:AF$98)))) * AF$1)))</f>
        <v>4.339631315220889E-2</v>
      </c>
      <c r="AG490" s="106">
        <f>IF(INDEX(Base_Dados!AG:AG,MATCH($B490,Base_Dados!$B:$B,0))=0,0,
MAX(0, MIN(AG$1,
((INDEX(Base_Dados!AG:AG,MATCH($B490,Base_Dados!$B:$B,0))-MIN(Base_Dados!AG$5:AG$98)) /
(IF(MAX(Base_Dados!AG$5:AG$98)-MIN(Base_Dados!AG$5:AG$98)=0,1,MAX(Base_Dados!AG$5:AG$98)-MIN(Base_Dados!AG$5:AG$98)))) * AG$1)))</f>
        <v>5.1471749776209781E-2</v>
      </c>
      <c r="AH490" s="106">
        <f>IF(INDEX(Base_Dados!AH:AH,MATCH($B490,Base_Dados!$B:$B,0))=0,0,
MAX(0, MIN(AH$1,
((INDEX(Base_Dados!AH:AH,MATCH($B490,Base_Dados!$B:$B,0))-MIN(Base_Dados!AH$5:AH$98)) /
(IF(MAX(Base_Dados!AH$5:AH$98)-MIN(Base_Dados!AH$5:AH$98)=0,1,MAX(Base_Dados!AH$5:AH$98)-MIN(Base_Dados!AH$5:AH$98)))) * AH$1)))</f>
        <v>1.4595540505247038</v>
      </c>
      <c r="AI490" s="106">
        <f>IF(INDEX(Base_Dados!AI:AI,MATCH($B490,Base_Dados!$B:$B,0))=0,0,
MAX(0, MIN(AI$1,
((INDEX(Base_Dados!AI:AI,MATCH($B490,Base_Dados!$B:$B,0))-MIN(Base_Dados!AI$5:AI$98)) /
(IF(MAX(Base_Dados!AI$5:AI$98)-MIN(Base_Dados!AI$5:AI$98)=0,1,MAX(Base_Dados!AI$5:AI$98)-MIN(Base_Dados!AI$5:AI$98)))) * AI$1)))</f>
        <v>0.14285714285714285</v>
      </c>
      <c r="AJ490" s="106">
        <f>IF(INDEX(Base_Dados!AJ:AJ,MATCH($B490,Base_Dados!$B:$B,0))=0,0,
MAX(0, MIN(AJ$1,
((INDEX(Base_Dados!AJ:AJ,MATCH($B490,Base_Dados!$B:$B,0))-MIN(Base_Dados!AJ$5:AJ$98)) /
(IF(MAX(Base_Dados!AJ$5:AJ$98)-MIN(Base_Dados!AJ$5:AJ$98)=0,1,MAX(Base_Dados!AJ$5:AJ$98)-MIN(Base_Dados!AJ$5:AJ$98)))) * AJ$1)))</f>
        <v>1.1458333333333333</v>
      </c>
      <c r="AK490" s="106">
        <f>IF(INDEX(Base_Dados!AK:AK,MATCH($B490,Base_Dados!$B:$B,0))=0,0,
MAX(0, MIN(AK$1,
((INDEX(Base_Dados!AK:AK,MATCH($B490,Base_Dados!$B:$B,0))-MIN(Base_Dados!AK$5:AK$98)) /
(IF(MAX(Base_Dados!AK$5:AK$98)-MIN(Base_Dados!AK$5:AK$98)=0,1,MAX(Base_Dados!AK$5:AK$98)-MIN(Base_Dados!AK$5:AK$98)))) * AK$1)))</f>
        <v>1.896551724137931E-2</v>
      </c>
      <c r="AL490" s="106">
        <f>IF(INDEX(Base_Dados!AL:AL,MATCH($B490,Base_Dados!$B:$B,0))=0,0,
MAX(0, MIN(AL$1,
((INDEX(Base_Dados!AL:AL,MATCH($B490,Base_Dados!$B:$B,0))-MIN(Base_Dados!AL$5:AL$98)) /
(IF(MAX(Base_Dados!AL$5:AL$98)-MIN(Base_Dados!AL$5:AL$98)=0,1,MAX(Base_Dados!AL$5:AL$98)-MIN(Base_Dados!AL$5:AL$98)))) * AL$1)))</f>
        <v>0</v>
      </c>
      <c r="AM490" s="106">
        <f>IF(INDEX(Base_Dados!AM:AM,MATCH($B490,Base_Dados!$B:$B,0))=0,0,
MAX(0, MIN(AM$1,
((INDEX(Base_Dados!AM:AM,MATCH($B490,Base_Dados!$B:$B,0))-MIN(Base_Dados!AM$5:AM$98)) /
(IF(MAX(Base_Dados!AM$5:AM$98)-MIN(Base_Dados!AM$5:AM$98)=0,1,MAX(Base_Dados!AM$5:AM$98)-MIN(Base_Dados!AM$5:AM$98)))) * AM$1)))</f>
        <v>7.97514241325738E-2</v>
      </c>
      <c r="AN490" s="106">
        <f>IF(INDEX(Base_Dados!AN:AN,MATCH($B490,Base_Dados!$B:$B,0))=0,0,
MAX(0, MIN(AN$1,
((INDEX(Base_Dados!AN:AN,MATCH($B490,Base_Dados!$B:$B,0))-MIN(Base_Dados!AN$5:AN$98)) /
(IF(MAX(Base_Dados!AN$5:AN$98)-MIN(Base_Dados!AN$5:AN$98)=0,1,MAX(Base_Dados!AN$5:AN$98)-MIN(Base_Dados!AN$5:AN$98)))) * AN$1)))</f>
        <v>0.25956632653061223</v>
      </c>
      <c r="AO490" s="106">
        <f>IF(INDEX(Base_Dados!AO:AO,MATCH($B490,Base_Dados!$B:$B,0))=0,0,
MAX(0, MIN(AO$1,
((INDEX(Base_Dados!AO:AO,MATCH($B490,Base_Dados!$B:$B,0))-MIN(Base_Dados!AO$5:AO$98)) /
(IF(MAX(Base_Dados!AO$5:AO$98)-MIN(Base_Dados!AO$5:AO$98)=0,1,MAX(Base_Dados!AO$5:AO$98)-MIN(Base_Dados!AO$5:AO$98)))) * AO$1)))</f>
        <v>0</v>
      </c>
      <c r="AP490" s="106">
        <f>IF(INDEX(Base_Dados!AP:AP,MATCH($B490,Base_Dados!$B:$B,0))=0,0,
MAX(0, MIN(AP$1,
((INDEX(Base_Dados!AP:AP,MATCH($B490,Base_Dados!$B:$B,0))-MIN(Base_Dados!AP$5:AP$98)) /
(IF(MAX(Base_Dados!AP$5:AP$98)-MIN(Base_Dados!AP$5:AP$98)=0,1,MAX(Base_Dados!AP$5:AP$98)-MIN(Base_Dados!AP$5:AP$98)))) * AP$1)))</f>
        <v>4.8165137614678902E-2</v>
      </c>
      <c r="AQ490" s="106">
        <f>IF(INDEX(Base_Dados!AQ:AQ,MATCH($B490,Base_Dados!$B:$B,0))=0,0,
MAX(0, MIN(AQ$1,
((INDEX(Base_Dados!AQ:AQ,MATCH($B490,Base_Dados!$B:$B,0))-MIN(Base_Dados!AQ$5:AQ$98)) /
(IF(MAX(Base_Dados!AQ$5:AQ$98)-MIN(Base_Dados!AQ$5:AQ$98)=0,1,MAX(Base_Dados!AQ$5:AQ$98)-MIN(Base_Dados!AQ$5:AQ$98)))) * AQ$1)))</f>
        <v>0</v>
      </c>
      <c r="AR490" s="106">
        <f>IF(INDEX(Base_Dados!AR:AR,MATCH($B490,Base_Dados!$B:$B,0))=0,0,
MAX(0, MIN(AR$1,
((INDEX(Base_Dados!AR:AR,MATCH($B490,Base_Dados!$B:$B,0))-MIN(Base_Dados!AR$5:AR$98)) /
(IF(MAX(Base_Dados!AR$5:AR$98)-MIN(Base_Dados!AR$5:AR$98)=0,1,MAX(Base_Dados!AR$5:AR$98)-MIN(Base_Dados!AR$5:AR$98)))) * AR$1)))</f>
        <v>0</v>
      </c>
      <c r="AS490" s="106">
        <f>IF(INDEX(Base_Dados!AS:AS,MATCH($B490,Base_Dados!$B:$B,0))=0,0,
MAX(0, MIN(AS$1,
((INDEX(Base_Dados!AS:AS,MATCH($B490,Base_Dados!$B:$B,0))-MIN(Base_Dados!AS$5:AS$98)) /
(IF(MAX(Base_Dados!AS$5:AS$98)-MIN(Base_Dados!AS$5:AS$98)=0,1,MAX(Base_Dados!AS$5:AS$98)-MIN(Base_Dados!AS$5:AS$98)))) * AS$1)))</f>
        <v>0</v>
      </c>
      <c r="AT490" s="106">
        <f>IF(INDEX(Base_Dados!AT:AT,MATCH($B490,Base_Dados!$B:$B,0))=0,0,
MAX(0, MIN(AT$1,
((INDEX(Base_Dados!AT:AT,MATCH($B490,Base_Dados!$B:$B,0))-MIN(Base_Dados!AT$5:AT$98)) /
(IF(MAX(Base_Dados!AT$5:AT$98)-MIN(Base_Dados!AT$5:AT$98)=0,1,MAX(Base_Dados!AT$5:AT$98)-MIN(Base_Dados!AT$5:AT$98)))) * AT$1)))</f>
        <v>1.4285714285714285E-2</v>
      </c>
      <c r="AU490" s="106">
        <f>IF(INDEX(Base_Dados!AU:AU,MATCH($B490,Base_Dados!$B:$B,0))=0,0,
MAX(0, MIN(AU$1,
((INDEX(Base_Dados!AU:AU,MATCH($B490,Base_Dados!$B:$B,0))-MIN(Base_Dados!AU$5:AU$98)) /
(IF(MAX(Base_Dados!AU$5:AU$98)-MIN(Base_Dados!AU$5:AU$98)=0,1,MAX(Base_Dados!AU$5:AU$98)-MIN(Base_Dados!AU$5:AU$98)))) * AU$1)))</f>
        <v>3.0898876404494381E-2</v>
      </c>
      <c r="AV490" s="106">
        <f>IF(INDEX(Base_Dados!AV:AV,MATCH($B490,Base_Dados!$B:$B,0))=0,0,
MAX(0, MIN(AV$1,
((INDEX(Base_Dados!AV:AV,MATCH($B490,Base_Dados!$B:$B,0))-MIN(Base_Dados!AV$5:AV$98)) /
(IF(MAX(Base_Dados!AV$5:AV$98)-MIN(Base_Dados!AV$5:AV$98)=0,1,MAX(Base_Dados!AV$5:AV$98)-MIN(Base_Dados!AV$5:AV$98)))) * AV$1)))</f>
        <v>0</v>
      </c>
      <c r="AW490" s="106">
        <f>IF(INDEX(Base_Dados!AW:AW,MATCH($B490,Base_Dados!$B:$B,0))=0,0,
MAX(0, MIN(AW$1,
((INDEX(Base_Dados!AW:AW,MATCH($B490,Base_Dados!$B:$B,0))-MIN(Base_Dados!AW$5:AW$98)) /
(IF(MAX(Base_Dados!AW$5:AW$98)-MIN(Base_Dados!AW$5:AW$98)=0,1,MAX(Base_Dados!AW$5:AW$98)-MIN(Base_Dados!AW$5:AW$98)))) * AW$1)))</f>
        <v>0</v>
      </c>
      <c r="AX490" s="106">
        <f>IF(INDEX(Base_Dados!AX:AX,MATCH($B490,Base_Dados!$B:$B,0))=0,0,
MAX(0, MIN(AX$1,
((INDEX(Base_Dados!AX:AX,MATCH($B490,Base_Dados!$B:$B,0))-MIN(Base_Dados!AX$5:AX$98)) /
(IF(MAX(Base_Dados!AX$5:AX$98)-MIN(Base_Dados!AX$5:AX$98)=0,1,MAX(Base_Dados!AX$5:AX$98)-MIN(Base_Dados!AX$5:AX$98)))) * AX$1)))</f>
        <v>6.6751836473969983E-2</v>
      </c>
      <c r="AY490" s="106">
        <f>IF(INDEX(Base_Dados!AY:AY,MATCH($B490,Base_Dados!$B:$B,0))=0,0,
MAX(0, MIN(AY$1,
((INDEX(Base_Dados!AY:AY,MATCH($B490,Base_Dados!$B:$B,0))-MIN(Base_Dados!AY$5:AY$98)) /
(IF(MAX(Base_Dados!AY$5:AY$98)-MIN(Base_Dados!AY$5:AY$98)=0,1,MAX(Base_Dados!AY$5:AY$98)-MIN(Base_Dados!AY$5:AY$98)))) * AY$1)))</f>
        <v>2.4398285525881965E-2</v>
      </c>
      <c r="AZ490" s="106">
        <f>IF(INDEX(Base_Dados!AZ:AZ,MATCH($B490,Base_Dados!$B:$B,0))=0,0,
MAX(0, MIN(AZ$1,
((INDEX(Base_Dados!AZ:AZ,MATCH($B490,Base_Dados!$B:$B,0))-MIN(Base_Dados!AZ$5:AZ$98)) /
(IF(MAX(Base_Dados!AZ$5:AZ$98)-MIN(Base_Dados!AZ$5:AZ$98)=0,1,MAX(Base_Dados!AZ$5:AZ$98)-MIN(Base_Dados!AZ$5:AZ$98)))) * AZ$1)))</f>
        <v>0.24952657492740815</v>
      </c>
      <c r="BA490" s="106">
        <f>IF(INDEX(Base_Dados!BA:BA,MATCH($B490,Base_Dados!$B:$B,0))=0,0,
MAX(0, MIN(BA$1,
((INDEX(Base_Dados!BA:BA,MATCH($B490,Base_Dados!$B:$B,0))-MIN(Base_Dados!BA$5:BA$98)) /
(IF(MAX(Base_Dados!BA$5:BA$98)-MIN(Base_Dados!BA$5:BA$98)=0,1,MAX(Base_Dados!BA$5:BA$98)-MIN(Base_Dados!BA$5:BA$98)))) * BA$1)))</f>
        <v>3.1772463864650637E-2</v>
      </c>
      <c r="BB490" s="106">
        <f>IF(INDEX(Base_Dados!BB:BB,MATCH($B490,Base_Dados!$B:$B,0))=0,0,
MAX(0, MIN(BB$1,
((INDEX(Base_Dados!BB:BB,MATCH($B490,Base_Dados!$B:$B,0))-MIN(Base_Dados!BB$5:BB$98)) /
(IF(MAX(Base_Dados!BB$5:BB$98)-MIN(Base_Dados!BB$5:BB$98)=0,1,MAX(Base_Dados!BB$5:BB$98)-MIN(Base_Dados!BB$5:BB$98)))) * BB$1)))</f>
        <v>0.15540778344958714</v>
      </c>
      <c r="BC490" s="106">
        <f>IF(INDEX(Base_Dados!BC:BC,MATCH($B490,Base_Dados!$B:$B,0))=0,0,
MAX(0, MIN(BC$1,
((INDEX(Base_Dados!BC:BC,MATCH($B490,Base_Dados!$B:$B,0))-MIN(Base_Dados!BC$5:BC$98)) /
(IF(MAX(Base_Dados!BC$5:BC$98)-MIN(Base_Dados!BC$5:BC$98)=0,1,MAX(Base_Dados!BC$5:BC$98)-MIN(Base_Dados!BC$5:BC$98)))) * BC$1)))</f>
        <v>2.7201723673579314E-2</v>
      </c>
      <c r="BD490" s="106">
        <f>IF(INDEX(Base_Dados!BD:BD,MATCH($B490,Base_Dados!$B:$B,0))=0,0,
MAX(0, MIN(BD$1,
((INDEX(Base_Dados!BD:BD,MATCH($B490,Base_Dados!$B:$B,0))-MIN(Base_Dados!BD$5:BD$98)) /
(IF(MAX(Base_Dados!BD$5:BD$98)-MIN(Base_Dados!BD$5:BD$98)=0,1,MAX(Base_Dados!BD$5:BD$98)-MIN(Base_Dados!BD$5:BD$98)))) * BD$1)))</f>
        <v>1.8142787895575097E-2</v>
      </c>
      <c r="BE490" s="106">
        <f>IF(INDEX(Base_Dados!BE:BE,MATCH($B490,Base_Dados!$B:$B,0))=0,0,
MAX(0, MIN(BE$1,
((INDEX(Base_Dados!BE:BE,MATCH($B490,Base_Dados!$B:$B,0))-MIN(Base_Dados!BE$5:BE$98)) /
(IF(MAX(Base_Dados!BE$5:BE$98)-MIN(Base_Dados!BE$5:BE$98)=0,1,MAX(Base_Dados!BE$5:BE$98)-MIN(Base_Dados!BE$5:BE$98)))) * BE$1)))</f>
        <v>1.6557952834922229E-2</v>
      </c>
      <c r="BF490" s="106">
        <f>IF(INDEX(Base_Dados!BF:BF,MATCH($B490,Base_Dados!$B:$B,0))=0,0,
MAX(0, MIN(BF$1,
((INDEX(Base_Dados!BF:BF,MATCH($B490,Base_Dados!$B:$B,0))-MIN(Base_Dados!BF$5:BF$98)) /
(IF(MAX(Base_Dados!BF$5:BF$98)-MIN(Base_Dados!BF$5:BF$98)=0,1,MAX(Base_Dados!BF$5:BF$98)-MIN(Base_Dados!BF$5:BF$98)))) * BF$1)))</f>
        <v>0</v>
      </c>
      <c r="BG490" s="106">
        <f>IF(INDEX(Base_Dados!BG:BG,MATCH($B490,Base_Dados!$B:$B,0))=0,0,
MAX(0, MIN(BG$1,
((INDEX(Base_Dados!BG:BG,MATCH($B490,Base_Dados!$B:$B,0))-MIN(Base_Dados!BG$5:BG$98)) /
(IF(MAX(Base_Dados!BG$5:BG$98)-MIN(Base_Dados!BG$5:BG$98)=0,1,MAX(Base_Dados!BG$5:BG$98)-MIN(Base_Dados!BG$5:BG$98)))) * BG$1)))</f>
        <v>2.0903010033444815E-3</v>
      </c>
      <c r="BH490" s="106">
        <f>IF(INDEX(Base_Dados!BH:BH,MATCH($B490,Base_Dados!$B:$B,0))=0,0,
MAX(0, MIN(BH$1,
((INDEX(Base_Dados!BH:BH,MATCH($B490,Base_Dados!$B:$B,0))-MIN(Base_Dados!BH$5:BH$98)) /
(IF(MAX(Base_Dados!BH$5:BH$98)-MIN(Base_Dados!BH$5:BH$98)=0,1,MAX(Base_Dados!BH$5:BH$98)-MIN(Base_Dados!BH$5:BH$98)))) * BH$1)))</f>
        <v>8.7912087912087919E-2</v>
      </c>
      <c r="BI490" s="106">
        <f>IF(INDEX(Base_Dados!BI:BI,MATCH($B490,Base_Dados!$B:$B,0))=0,0,
MAX(0, MIN(BI$1,
((INDEX(Base_Dados!BI:BI,MATCH($B490,Base_Dados!$B:$B,0))-MIN(Base_Dados!BI$5:BI$98)) /
(IF(MAX(Base_Dados!BI$5:BI$98)-MIN(Base_Dados!BI$5:BI$98)=0,1,MAX(Base_Dados!BI$5:BI$98)-MIN(Base_Dados!BI$5:BI$98)))) * BI$1)))</f>
        <v>0.10296411856474259</v>
      </c>
      <c r="BJ490" s="106">
        <f>IF(INDEX(Base_Dados!BJ:BJ,MATCH($B490,Base_Dados!$B:$B,0))=0,0,
MAX(0, MIN(BJ$1,
((INDEX(Base_Dados!BJ:BJ,MATCH($B490,Base_Dados!$B:$B,0))-MIN(Base_Dados!BJ$5:BJ$98)) /
(IF(MAX(Base_Dados!BJ$5:BJ$98)-MIN(Base_Dados!BJ$5:BJ$98)=0,1,MAX(Base_Dados!BJ$5:BJ$98)-MIN(Base_Dados!BJ$5:BJ$98)))) * BJ$1)))</f>
        <v>9.4736842105263161E-2</v>
      </c>
      <c r="BK490" s="106">
        <f>IF(INDEX(Base_Dados!BK:BK,MATCH($B490,Base_Dados!$B:$B,0))=0,0,
MAX(0, MIN(BK$1,
((INDEX(Base_Dados!BK:BK,MATCH($B490,Base_Dados!$B:$B,0))-MIN(Base_Dados!BK$5:BK$98)) /
(IF(MAX(Base_Dados!BK$5:BK$98)-MIN(Base_Dados!BK$5:BK$98)=0,1,MAX(Base_Dados!BK$5:BK$98)-MIN(Base_Dados!BK$5:BK$98)))) * BK$1)))</f>
        <v>1.7857142857142856E-2</v>
      </c>
      <c r="BL490" s="106">
        <f>IF(INDEX(Base_Dados!BL:BL,MATCH($B490,Base_Dados!$B:$B,0))=0,0,
MAX(0, MIN(BL$1,
((INDEX(Base_Dados!BL:BL,MATCH($B490,Base_Dados!$B:$B,0))-MIN(Base_Dados!BL$5:BL$98)) /
(IF(MAX(Base_Dados!BL$5:BL$98)-MIN(Base_Dados!BL$5:BL$98)=0,1,MAX(Base_Dados!BL$5:BL$98)-MIN(Base_Dados!BL$5:BL$98)))) * BL$1)))</f>
        <v>4.3973941368078175E-2</v>
      </c>
      <c r="BM490" s="106">
        <f>IF(INDEX(Base_Dados!BM:BM,MATCH($B490,Base_Dados!$B:$B,0))=0,0,
MAX(0, MIN(BM$1,
((INDEX(Base_Dados!BM:BM,MATCH($B490,Base_Dados!$B:$B,0))-MIN(Base_Dados!BM$5:BM$98)) /
(IF(MAX(Base_Dados!BM$5:BM$98)-MIN(Base_Dados!BM$5:BM$98)=0,1,MAX(Base_Dados!BM$5:BM$98)-MIN(Base_Dados!BM$5:BM$98)))) * BM$1)))</f>
        <v>1</v>
      </c>
      <c r="BN490" s="106">
        <f>IF(INDEX(Base_Dados!BN:BN,MATCH($B490,Base_Dados!$B:$B,0))=0,0,
MAX(0, MIN(BN$1,
((INDEX(Base_Dados!BN:BN,MATCH($B490,Base_Dados!$B:$B,0))-MIN(Base_Dados!BN$5:BN$98)) /
(IF(MAX(Base_Dados!BN$5:BN$98)-MIN(Base_Dados!BN$5:BN$98)=0,1,MAX(Base_Dados!BN$5:BN$98)-MIN(Base_Dados!BN$5:BN$98)))) * BN$1)))</f>
        <v>0.10306716417855764</v>
      </c>
      <c r="BO490" s="106">
        <f>IF(INDEX(Base_Dados!BO:BO,MATCH($B490,Base_Dados!$B:$B,0))=0,0,
MAX(0, MIN(BO$1,
((INDEX(Base_Dados!BO:BO,MATCH($B490,Base_Dados!$B:$B,0))-MIN(Base_Dados!BO$5:BO$98)) /
(IF(MAX(Base_Dados!BO$5:BO$98)-MIN(Base_Dados!BO$5:BO$98)=0,1,MAX(Base_Dados!BO$5:BO$98)-MIN(Base_Dados!BO$5:BO$98)))) * BO$1)))</f>
        <v>2.5862068965517241E-2</v>
      </c>
      <c r="BP490" s="106">
        <f t="shared" si="32"/>
        <v>12.150627504818068</v>
      </c>
      <c r="BQ490" s="111">
        <f t="shared" si="33"/>
        <v>0.38946720927299966</v>
      </c>
      <c r="BR490" s="112">
        <f t="shared" si="34"/>
        <v>7.4958895794976388E-2</v>
      </c>
      <c r="BS490" s="113">
        <f t="shared" si="35"/>
        <v>12.075668609023092</v>
      </c>
    </row>
    <row r="491" spans="1:71">
      <c r="A491" s="21">
        <v>43016</v>
      </c>
      <c r="B491" s="21" t="s">
        <v>555</v>
      </c>
      <c r="C491" s="21" t="s">
        <v>548</v>
      </c>
      <c r="D491" s="105">
        <f>IF(INDEX(Base_Dados!D:D,MATCH($B491,Base_Dados!$B:$B,0))=0,0,
MAX(0, MIN(D$1,
((INDEX(Base_Dados!D:D,MATCH($B491,Base_Dados!$B:$B,0))-MIN(Base_Dados!D$5:D$98)) /
(IF(MAX(Base_Dados!D$5:D$98)-MIN(Base_Dados!D$5:D$98)=0,1,MAX(Base_Dados!D$5:D$98)-MIN(Base_Dados!D$5:D$98)))) * D$1)))</f>
        <v>1.9297967631002597</v>
      </c>
      <c r="E491" s="106">
        <f>IF(INDEX(Base_Dados!E:E,MATCH($B491,Base_Dados!$B:$B,0))=0,0,
MAX(0, MIN(E$1,
((INDEX(Base_Dados!E:E,MATCH($B491,Base_Dados!$B:$B,0))-MIN(Base_Dados!E$5:E$98)) /
(IF(MAX(Base_Dados!E$5:E$98)-MIN(Base_Dados!E$5:E$98)=0,1,MAX(Base_Dados!E$5:E$98)-MIN(Base_Dados!E$5:E$98)))) * E$1)))</f>
        <v>0.4940394530263334</v>
      </c>
      <c r="F491" s="106">
        <f>IF(INDEX(Base_Dados!F:F,MATCH($B491,Base_Dados!$B:$B,0))=0,0,
MAX(0, MIN(F$1,
((INDEX(Base_Dados!F:F,MATCH($B491,Base_Dados!$B:$B,0))-MIN(Base_Dados!F$5:F$98)) /
(IF(MAX(Base_Dados!F$5:F$98)-MIN(Base_Dados!F$5:F$98)=0,1,MAX(Base_Dados!F$5:F$98)-MIN(Base_Dados!F$5:F$98)))) * F$1)))</f>
        <v>0.47439215612188995</v>
      </c>
      <c r="G491" s="106">
        <f>IF(INDEX(Base_Dados!G:G,MATCH($B491,Base_Dados!$B:$B,0))=0,0,
MAX(0, MIN(G$1,
((INDEX(Base_Dados!G:G,MATCH($B491,Base_Dados!$B:$B,0))-MIN(Base_Dados!G$5:G$98)) /
(IF(MAX(Base_Dados!G$5:G$98)-MIN(Base_Dados!G$5:G$98)=0,1,MAX(Base_Dados!G$5:G$98)-MIN(Base_Dados!G$5:G$98)))) * G$1)))</f>
        <v>0.45234486367491294</v>
      </c>
      <c r="H491" s="106">
        <f>IF(INDEX(Base_Dados!H:H,MATCH($B491,Base_Dados!$B:$B,0))=0,0,
MAX(0, MIN(H$1,
((INDEX(Base_Dados!H:H,MATCH($B491,Base_Dados!$B:$B,0))-MIN(Base_Dados!H$5:H$98)) /
(IF(MAX(Base_Dados!H$5:H$98)-MIN(Base_Dados!H$5:H$98)=0,1,MAX(Base_Dados!H$5:H$98)-MIN(Base_Dados!H$5:H$98)))) * H$1)))</f>
        <v>0.52347324403497397</v>
      </c>
      <c r="I491" s="106">
        <f>IF(INDEX(Base_Dados!I:I,MATCH($B491,Base_Dados!$B:$B,0))=0,0,
MAX(0, MIN(I$1,
((INDEX(Base_Dados!I:I,MATCH($B491,Base_Dados!$B:$B,0))-MIN(Base_Dados!I$5:I$98)) /
(IF(MAX(Base_Dados!I$5:I$98)-MIN(Base_Dados!I$5:I$98)=0,1,MAX(Base_Dados!I$5:I$98)-MIN(Base_Dados!I$5:I$98)))) * I$1)))</f>
        <v>0.59161350515307698</v>
      </c>
      <c r="J491" s="106">
        <f>IF(INDEX(Base_Dados!J:J,MATCH($B491,Base_Dados!$B:$B,0))=0,0,
MAX(0, MIN(J$1,
((INDEX(Base_Dados!J:J,MATCH($B491,Base_Dados!$B:$B,0))-MIN(Base_Dados!J$5:J$98)) /
(IF(MAX(Base_Dados!J$5:J$98)-MIN(Base_Dados!J$5:J$98)=0,1,MAX(Base_Dados!J$5:J$98)-MIN(Base_Dados!J$5:J$98)))) * J$1)))</f>
        <v>0.69988792425687096</v>
      </c>
      <c r="K491" s="106">
        <f>IF(INDEX(Base_Dados!K:K,MATCH($B491,Base_Dados!$B:$B,0))=0,0,
MAX(0, MIN(K$1,
((INDEX(Base_Dados!K:K,MATCH($B491,Base_Dados!$B:$B,0))-MIN(Base_Dados!K$5:K$98)) /
(IF(MAX(Base_Dados!K$5:K$98)-MIN(Base_Dados!K$5:K$98)=0,1,MAX(Base_Dados!K$5:K$98)-MIN(Base_Dados!K$5:K$98)))) * K$1)))</f>
        <v>0.69663461538461535</v>
      </c>
      <c r="L491" s="106">
        <f>IF(INDEX(Base_Dados!L:L,MATCH($B491,Base_Dados!$B:$B,0))=0,0,
MAX(0, MIN(L$1,
((INDEX(Base_Dados!L:L,MATCH($B491,Base_Dados!$B:$B,0))-MIN(Base_Dados!L$5:L$98)) /
(IF(MAX(Base_Dados!L$5:L$98)-MIN(Base_Dados!L$5:L$98)=0,1,MAX(Base_Dados!L$5:L$98)-MIN(Base_Dados!L$5:L$98)))) * L$1)))</f>
        <v>0.86357874357536324</v>
      </c>
      <c r="M491" s="106">
        <f>IF(INDEX(Base_Dados!M:M,MATCH($B491,Base_Dados!$B:$B,0))=0,0,
MAX(0, MIN(M$1,
((INDEX(Base_Dados!M:M,MATCH($B491,Base_Dados!$B:$B,0))-MIN(Base_Dados!M$5:M$98)) /
(IF(MAX(Base_Dados!M$5:M$98)-MIN(Base_Dados!M$5:M$98)=0,1,MAX(Base_Dados!M$5:M$98)-MIN(Base_Dados!M$5:M$98)))) * M$1)))</f>
        <v>1.0425072886297375</v>
      </c>
      <c r="N491" s="106">
        <f>IF(INDEX(Base_Dados!N:N,MATCH($B491,Base_Dados!$B:$B,0))=0,0,
MAX(0, MIN(N$1,
((INDEX(Base_Dados!N:N,MATCH($B491,Base_Dados!$B:$B,0))-MIN(Base_Dados!N$5:N$98)) /
(IF(MAX(Base_Dados!N$5:N$98)-MIN(Base_Dados!N$5:N$98)=0,1,MAX(Base_Dados!N$5:N$98)-MIN(Base_Dados!N$5:N$98)))) * N$1)))</f>
        <v>1.1124599202546173</v>
      </c>
      <c r="O491" s="106">
        <f>IF(INDEX(Base_Dados!O:O,MATCH($B491,Base_Dados!$B:$B,0))=0,0,
MAX(0, MIN(O$1,
((INDEX(Base_Dados!O:O,MATCH($B491,Base_Dados!$B:$B,0))-MIN(Base_Dados!O$5:O$98)) /
(IF(MAX(Base_Dados!O$5:O$98)-MIN(Base_Dados!O$5:O$98)=0,1,MAX(Base_Dados!O$5:O$98)-MIN(Base_Dados!O$5:O$98)))) * O$1)))</f>
        <v>1.2591560287641452</v>
      </c>
      <c r="P491" s="106">
        <f>IF(INDEX(Base_Dados!P:P,MATCH($B491,Base_Dados!$B:$B,0))=0,0,
MAX(0, MIN(P$1,
((INDEX(Base_Dados!P:P,MATCH($B491,Base_Dados!$B:$B,0))-MIN(Base_Dados!P$5:P$98)) /
(IF(MAX(Base_Dados!P$5:P$98)-MIN(Base_Dados!P$5:P$98)=0,1,MAX(Base_Dados!P$5:P$98)-MIN(Base_Dados!P$5:P$98)))) * P$1)))</f>
        <v>1.1070556735820476</v>
      </c>
      <c r="Q491" s="106">
        <f>IF(INDEX(Base_Dados!Q:Q,MATCH($B491,Base_Dados!$B:$B,0))=0,0,
MAX(0, MIN(Q$1,
((INDEX(Base_Dados!Q:Q,MATCH($B491,Base_Dados!$B:$B,0))-MIN(Base_Dados!Q$5:Q$98)) /
(IF(MAX(Base_Dados!Q$5:Q$98)-MIN(Base_Dados!Q$5:Q$98)=0,1,MAX(Base_Dados!Q$5:Q$98)-MIN(Base_Dados!Q$5:Q$98)))) * Q$1)))</f>
        <v>1.0123216260333843</v>
      </c>
      <c r="R491" s="106">
        <f>IF(INDEX(Base_Dados!R:R,MATCH($B491,Base_Dados!$B:$B,0))=0,0,
MAX(0, MIN(R$1,
((INDEX(Base_Dados!R:R,MATCH($B491,Base_Dados!$B:$B,0))-MIN(Base_Dados!R$5:R$98)) /
(IF(MAX(Base_Dados!R$5:R$98)-MIN(Base_Dados!R$5:R$98)=0,1,MAX(Base_Dados!R$5:R$98)-MIN(Base_Dados!R$5:R$98)))) * R$1)))</f>
        <v>0.79403917053242257</v>
      </c>
      <c r="S491" s="106">
        <f>IF(INDEX(Base_Dados!S:S,MATCH($B491,Base_Dados!$B:$B,0))=0,0,
MAX(0, MIN(S$1,
((INDEX(Base_Dados!S:S,MATCH($B491,Base_Dados!$B:$B,0))-MIN(Base_Dados!S$5:S$98)) /
(IF(MAX(Base_Dados!S$5:S$98)-MIN(Base_Dados!S$5:S$98)=0,1,MAX(Base_Dados!S$5:S$98)-MIN(Base_Dados!S$5:S$98)))) * S$1)))</f>
        <v>1.196143188796525</v>
      </c>
      <c r="T491" s="106">
        <f>IF(INDEX(Base_Dados!T:T,MATCH($B491,Base_Dados!$B:$B,0))=0,0,
MAX(0, MIN(T$1,
((INDEX(Base_Dados!T:T,MATCH($B491,Base_Dados!$B:$B,0))-MIN(Base_Dados!T$5:T$98)) /
(IF(MAX(Base_Dados!T$5:T$98)-MIN(Base_Dados!T$5:T$98)=0,1,MAX(Base_Dados!T$5:T$98)-MIN(Base_Dados!T$5:T$98)))) * T$1)))</f>
        <v>1.8002388115054404</v>
      </c>
      <c r="U491" s="106">
        <f>IF(INDEX(Base_Dados!U:U,MATCH($B491,Base_Dados!$B:$B,0))=0,0,
MAX(0, MIN(U$1,
((INDEX(Base_Dados!U:U,MATCH($B491,Base_Dados!$B:$B,0))-MIN(Base_Dados!U$5:U$98)) /
(IF(MAX(Base_Dados!U$5:U$98)-MIN(Base_Dados!U$5:U$98)=0,1,MAX(Base_Dados!U$5:U$98)-MIN(Base_Dados!U$5:U$98)))) * U$1)))</f>
        <v>0.89610642614088332</v>
      </c>
      <c r="V491" s="106">
        <f>IF(INDEX(Base_Dados!V:V,MATCH($B491,Base_Dados!$B:$B,0))=0,0,
MAX(0, MIN(V$1,
((INDEX(Base_Dados!V:V,MATCH($B491,Base_Dados!$B:$B,0))-MIN(Base_Dados!V$5:V$98)) /
(IF(MAX(Base_Dados!V$5:V$98)-MIN(Base_Dados!V$5:V$98)=0,1,MAX(Base_Dados!V$5:V$98)-MIN(Base_Dados!V$5:V$98)))) * V$1)))</f>
        <v>2.5027658229662113</v>
      </c>
      <c r="W491" s="106">
        <f>IF(INDEX(Base_Dados!W:W,MATCH($B491,Base_Dados!$B:$B,0))=0,0,
MAX(0, MIN(W$1,
((INDEX(Base_Dados!W:W,MATCH($B491,Base_Dados!$B:$B,0))-MIN(Base_Dados!W$5:W$98)) /
(IF(MAX(Base_Dados!W$5:W$98)-MIN(Base_Dados!W$5:W$98)=0,1,MAX(Base_Dados!W$5:W$98)-MIN(Base_Dados!W$5:W$98)))) * W$1)))</f>
        <v>2.332058122243168</v>
      </c>
      <c r="X491" s="106">
        <f>IF(INDEX(Base_Dados!X:X,MATCH($B491,Base_Dados!$B:$B,0))=0,0,
MAX(0, MIN(X$1,
((INDEX(Base_Dados!X:X,MATCH($B491,Base_Dados!$B:$B,0))-MIN(Base_Dados!X$5:X$98)) /
(IF(MAX(Base_Dados!X$5:X$98)-MIN(Base_Dados!X$5:X$98)=0,1,MAX(Base_Dados!X$5:X$98)-MIN(Base_Dados!X$5:X$98)))) * X$1)))</f>
        <v>1.0423728813559323</v>
      </c>
      <c r="Y491" s="106">
        <f>IF(INDEX(Base_Dados!Y:Y,MATCH($B491,Base_Dados!$B:$B,0))=0,0,
MAX(0, MIN(Y$1,
((INDEX(Base_Dados!Y:Y,MATCH($B491,Base_Dados!$B:$B,0))-MIN(Base_Dados!Y$5:Y$98)) /
(IF(MAX(Base_Dados!Y$5:Y$98)-MIN(Base_Dados!Y$5:Y$98)=0,1,MAX(Base_Dados!Y$5:Y$98)-MIN(Base_Dados!Y$5:Y$98)))) * Y$1)))</f>
        <v>0.22058823529411764</v>
      </c>
      <c r="Z491" s="106">
        <f>IF(INDEX(Base_Dados!Z:Z,MATCH($B491,Base_Dados!$B:$B,0))=0,0,
MAX(0, MIN(Z$1,
((INDEX(Base_Dados!Z:Z,MATCH($B491,Base_Dados!$B:$B,0))-MIN(Base_Dados!Z$5:Z$98)) /
(IF(MAX(Base_Dados!Z$5:Z$98)-MIN(Base_Dados!Z$5:Z$98)=0,1,MAX(Base_Dados!Z$5:Z$98)-MIN(Base_Dados!Z$5:Z$98)))) * Z$1)))</f>
        <v>7.1428571428571425E-2</v>
      </c>
      <c r="AA491" s="106">
        <f>IF(INDEX(Base_Dados!AA:AA,MATCH($B491,Base_Dados!$B:$B,0))=0,0,
MAX(0, MIN(AA$1,
((INDEX(Base_Dados!AA:AA,MATCH($B491,Base_Dados!$B:$B,0))-MIN(Base_Dados!AA$5:AA$98)) /
(IF(MAX(Base_Dados!AA$5:AA$98)-MIN(Base_Dados!AA$5:AA$98)=0,1,MAX(Base_Dados!AA$5:AA$98)-MIN(Base_Dados!AA$5:AA$98)))) * AA$1)))</f>
        <v>0.25174825174825177</v>
      </c>
      <c r="AB491" s="106">
        <f>IF(INDEX(Base_Dados!AB:AB,MATCH($B491,Base_Dados!$B:$B,0))=0,0,
MAX(0, MIN(AB$1,
((INDEX(Base_Dados!AB:AB,MATCH($B491,Base_Dados!$B:$B,0))-MIN(Base_Dados!AB$5:AB$98)) /
(IF(MAX(Base_Dados!AB$5:AB$98)-MIN(Base_Dados!AB$5:AB$98)=0,1,MAX(Base_Dados!AB$5:AB$98)-MIN(Base_Dados!AB$5:AB$98)))) * AB$1)))</f>
        <v>0.35442689964951418</v>
      </c>
      <c r="AC491" s="106">
        <f>IF(INDEX(Base_Dados!AC:AC,MATCH($B491,Base_Dados!$B:$B,0))=0,0,
MAX(0, MIN(AC$1,
((INDEX(Base_Dados!AC:AC,MATCH($B491,Base_Dados!$B:$B,0))-MIN(Base_Dados!AC$5:AC$98)) /
(IF(MAX(Base_Dados!AC$5:AC$98)-MIN(Base_Dados!AC$5:AC$98)=0,1,MAX(Base_Dados!AC$5:AC$98)-MIN(Base_Dados!AC$5:AC$98)))) * AC$1)))</f>
        <v>1.1394175178261707</v>
      </c>
      <c r="AD491" s="106">
        <f>IF(INDEX(Base_Dados!AD:AD,MATCH($B491,Base_Dados!$B:$B,0))=0,0,
MAX(0, MIN(AD$1,
((INDEX(Base_Dados!AD:AD,MATCH($B491,Base_Dados!$B:$B,0))-MIN(Base_Dados!AD$5:AD$98)) /
(IF(MAX(Base_Dados!AD$5:AD$98)-MIN(Base_Dados!AD$5:AD$98)=0,1,MAX(Base_Dados!AD$5:AD$98)-MIN(Base_Dados!AD$5:AD$98)))) * AD$1)))</f>
        <v>0.82820588670315054</v>
      </c>
      <c r="AE491" s="106">
        <f>IF(INDEX(Base_Dados!AE:AE,MATCH($B491,Base_Dados!$B:$B,0))=0,0,
MAX(0, MIN(AE$1,
((INDEX(Base_Dados!AE:AE,MATCH($B491,Base_Dados!$B:$B,0))-MIN(Base_Dados!AE$5:AE$98)) /
(IF(MAX(Base_Dados!AE$5:AE$98)-MIN(Base_Dados!AE$5:AE$98)=0,1,MAX(Base_Dados!AE$5:AE$98)-MIN(Base_Dados!AE$5:AE$98)))) * AE$1)))</f>
        <v>0.46218898317273116</v>
      </c>
      <c r="AF491" s="106">
        <f>IF(INDEX(Base_Dados!AF:AF,MATCH($B491,Base_Dados!$B:$B,0))=0,0,
MAX(0, MIN(AF$1,
((INDEX(Base_Dados!AF:AF,MATCH($B491,Base_Dados!$B:$B,0))-MIN(Base_Dados!AF$5:AF$98)) /
(IF(MAX(Base_Dados!AF$5:AF$98)-MIN(Base_Dados!AF$5:AF$98)=0,1,MAX(Base_Dados!AF$5:AF$98)-MIN(Base_Dados!AF$5:AF$98)))) * AF$1)))</f>
        <v>0.59605571645290301</v>
      </c>
      <c r="AG491" s="106">
        <f>IF(INDEX(Base_Dados!AG:AG,MATCH($B491,Base_Dados!$B:$B,0))=0,0,
MAX(0, MIN(AG$1,
((INDEX(Base_Dados!AG:AG,MATCH($B491,Base_Dados!$B:$B,0))-MIN(Base_Dados!AG$5:AG$98)) /
(IF(MAX(Base_Dados!AG$5:AG$98)-MIN(Base_Dados!AG$5:AG$98)=0,1,MAX(Base_Dados!AG$5:AG$98)-MIN(Base_Dados!AG$5:AG$98)))) * AG$1)))</f>
        <v>1.0123216260333843</v>
      </c>
      <c r="AH491" s="106">
        <f>IF(INDEX(Base_Dados!AH:AH,MATCH($B491,Base_Dados!$B:$B,0))=0,0,
MAX(0, MIN(AH$1,
((INDEX(Base_Dados!AH:AH,MATCH($B491,Base_Dados!$B:$B,0))-MIN(Base_Dados!AH$5:AH$98)) /
(IF(MAX(Base_Dados!AH$5:AH$98)-MIN(Base_Dados!AH$5:AH$98)=0,1,MAX(Base_Dados!AH$5:AH$98)-MIN(Base_Dados!AH$5:AH$98)))) * AH$1)))</f>
        <v>2.1146311936998106</v>
      </c>
      <c r="AI491" s="106">
        <f>IF(INDEX(Base_Dados!AI:AI,MATCH($B491,Base_Dados!$B:$B,0))=0,0,
MAX(0, MIN(AI$1,
((INDEX(Base_Dados!AI:AI,MATCH($B491,Base_Dados!$B:$B,0))-MIN(Base_Dados!AI$5:AI$98)) /
(IF(MAX(Base_Dados!AI$5:AI$98)-MIN(Base_Dados!AI$5:AI$98)=0,1,MAX(Base_Dados!AI$5:AI$98)-MIN(Base_Dados!AI$5:AI$98)))) * AI$1)))</f>
        <v>0.6785714285714286</v>
      </c>
      <c r="AJ491" s="106">
        <f>IF(INDEX(Base_Dados!AJ:AJ,MATCH($B491,Base_Dados!$B:$B,0))=0,0,
MAX(0, MIN(AJ$1,
((INDEX(Base_Dados!AJ:AJ,MATCH($B491,Base_Dados!$B:$B,0))-MIN(Base_Dados!AJ$5:AJ$98)) /
(IF(MAX(Base_Dados!AJ$5:AJ$98)-MIN(Base_Dados!AJ$5:AJ$98)=0,1,MAX(Base_Dados!AJ$5:AJ$98)-MIN(Base_Dados!AJ$5:AJ$98)))) * AJ$1)))</f>
        <v>2.5</v>
      </c>
      <c r="AK491" s="106">
        <f>IF(INDEX(Base_Dados!AK:AK,MATCH($B491,Base_Dados!$B:$B,0))=0,0,
MAX(0, MIN(AK$1,
((INDEX(Base_Dados!AK:AK,MATCH($B491,Base_Dados!$B:$B,0))-MIN(Base_Dados!AK$5:AK$98)) /
(IF(MAX(Base_Dados!AK$5:AK$98)-MIN(Base_Dados!AK$5:AK$98)=0,1,MAX(Base_Dados!AK$5:AK$98)-MIN(Base_Dados!AK$5:AK$98)))) * AK$1)))</f>
        <v>0.36781609195402298</v>
      </c>
      <c r="AL491" s="106">
        <f>IF(INDEX(Base_Dados!AL:AL,MATCH($B491,Base_Dados!$B:$B,0))=0,0,
MAX(0, MIN(AL$1,
((INDEX(Base_Dados!AL:AL,MATCH($B491,Base_Dados!$B:$B,0))-MIN(Base_Dados!AL$5:AL$98)) /
(IF(MAX(Base_Dados!AL$5:AL$98)-MIN(Base_Dados!AL$5:AL$98)=0,1,MAX(Base_Dados!AL$5:AL$98)-MIN(Base_Dados!AL$5:AL$98)))) * AL$1)))</f>
        <v>0.16666666666666666</v>
      </c>
      <c r="AM491" s="106">
        <f>IF(INDEX(Base_Dados!AM:AM,MATCH($B491,Base_Dados!$B:$B,0))=0,0,
MAX(0, MIN(AM$1,
((INDEX(Base_Dados!AM:AM,MATCH($B491,Base_Dados!$B:$B,0))-MIN(Base_Dados!AM$5:AM$98)) /
(IF(MAX(Base_Dados!AM$5:AM$98)-MIN(Base_Dados!AM$5:AM$98)=0,1,MAX(Base_Dados!AM$5:AM$98)-MIN(Base_Dados!AM$5:AM$98)))) * AM$1)))</f>
        <v>1.0440186431900569</v>
      </c>
      <c r="AN491" s="106">
        <f>IF(INDEX(Base_Dados!AN:AN,MATCH($B491,Base_Dados!$B:$B,0))=0,0,
MAX(0, MIN(AN$1,
((INDEX(Base_Dados!AN:AN,MATCH($B491,Base_Dados!$B:$B,0))-MIN(Base_Dados!AN$5:AN$98)) /
(IF(MAX(Base_Dados!AN$5:AN$98)-MIN(Base_Dados!AN$5:AN$98)=0,1,MAX(Base_Dados!AN$5:AN$98)-MIN(Base_Dados!AN$5:AN$98)))) * AN$1)))</f>
        <v>0.64038461538461533</v>
      </c>
      <c r="AO491" s="106">
        <f>IF(INDEX(Base_Dados!AO:AO,MATCH($B491,Base_Dados!$B:$B,0))=0,0,
MAX(0, MIN(AO$1,
((INDEX(Base_Dados!AO:AO,MATCH($B491,Base_Dados!$B:$B,0))-MIN(Base_Dados!AO$5:AO$98)) /
(IF(MAX(Base_Dados!AO$5:AO$98)-MIN(Base_Dados!AO$5:AO$98)=0,1,MAX(Base_Dados!AO$5:AO$98)-MIN(Base_Dados!AO$5:AO$98)))) * AO$1)))</f>
        <v>3.2258064516129031E-2</v>
      </c>
      <c r="AP491" s="106">
        <f>IF(INDEX(Base_Dados!AP:AP,MATCH($B491,Base_Dados!$B:$B,0))=0,0,
MAX(0, MIN(AP$1,
((INDEX(Base_Dados!AP:AP,MATCH($B491,Base_Dados!$B:$B,0))-MIN(Base_Dados!AP$5:AP$98)) /
(IF(MAX(Base_Dados!AP$5:AP$98)-MIN(Base_Dados!AP$5:AP$98)=0,1,MAX(Base_Dados!AP$5:AP$98)-MIN(Base_Dados!AP$5:AP$98)))) * AP$1)))</f>
        <v>0.28899082568807338</v>
      </c>
      <c r="AQ491" s="106">
        <f>IF(INDEX(Base_Dados!AQ:AQ,MATCH($B491,Base_Dados!$B:$B,0))=0,0,
MAX(0, MIN(AQ$1,
((INDEX(Base_Dados!AQ:AQ,MATCH($B491,Base_Dados!$B:$B,0))-MIN(Base_Dados!AQ$5:AQ$98)) /
(IF(MAX(Base_Dados!AQ$5:AQ$98)-MIN(Base_Dados!AQ$5:AQ$98)=0,1,MAX(Base_Dados!AQ$5:AQ$98)-MIN(Base_Dados!AQ$5:AQ$98)))) * AQ$1)))</f>
        <v>0.15</v>
      </c>
      <c r="AR491" s="106">
        <f>IF(INDEX(Base_Dados!AR:AR,MATCH($B491,Base_Dados!$B:$B,0))=0,0,
MAX(0, MIN(AR$1,
((INDEX(Base_Dados!AR:AR,MATCH($B491,Base_Dados!$B:$B,0))-MIN(Base_Dados!AR$5:AR$98)) /
(IF(MAX(Base_Dados!AR$5:AR$98)-MIN(Base_Dados!AR$5:AR$98)=0,1,MAX(Base_Dados!AR$5:AR$98)-MIN(Base_Dados!AR$5:AR$98)))) * AR$1)))</f>
        <v>0.20967741935483872</v>
      </c>
      <c r="AS491" s="106">
        <f>IF(INDEX(Base_Dados!AS:AS,MATCH($B491,Base_Dados!$B:$B,0))=0,0,
MAX(0, MIN(AS$1,
((INDEX(Base_Dados!AS:AS,MATCH($B491,Base_Dados!$B:$B,0))-MIN(Base_Dados!AS$5:AS$98)) /
(IF(MAX(Base_Dados!AS$5:AS$98)-MIN(Base_Dados!AS$5:AS$98)=0,1,MAX(Base_Dados!AS$5:AS$98)-MIN(Base_Dados!AS$5:AS$98)))) * AS$1)))</f>
        <v>0.15853658536585366</v>
      </c>
      <c r="AT491" s="106">
        <f>IF(INDEX(Base_Dados!AT:AT,MATCH($B491,Base_Dados!$B:$B,0))=0,0,
MAX(0, MIN(AT$1,
((INDEX(Base_Dados!AT:AT,MATCH($B491,Base_Dados!$B:$B,0))-MIN(Base_Dados!AT$5:AT$98)) /
(IF(MAX(Base_Dados!AT$5:AT$98)-MIN(Base_Dados!AT$5:AT$98)=0,1,MAX(Base_Dados!AT$5:AT$98)-MIN(Base_Dados!AT$5:AT$98)))) * AT$1)))</f>
        <v>0.11428571428571428</v>
      </c>
      <c r="AU491" s="106">
        <f>IF(INDEX(Base_Dados!AU:AU,MATCH($B491,Base_Dados!$B:$B,0))=0,0,
MAX(0, MIN(AU$1,
((INDEX(Base_Dados!AU:AU,MATCH($B491,Base_Dados!$B:$B,0))-MIN(Base_Dados!AU$5:AU$98)) /
(IF(MAX(Base_Dados!AU$5:AU$98)-MIN(Base_Dados!AU$5:AU$98)=0,1,MAX(Base_Dados!AU$5:AU$98)-MIN(Base_Dados!AU$5:AU$98)))) * AU$1)))</f>
        <v>0.23314606741573032</v>
      </c>
      <c r="AV491" s="106">
        <f>IF(INDEX(Base_Dados!AV:AV,MATCH($B491,Base_Dados!$B:$B,0))=0,0,
MAX(0, MIN(AV$1,
((INDEX(Base_Dados!AV:AV,MATCH($B491,Base_Dados!$B:$B,0))-MIN(Base_Dados!AV$5:AV$98)) /
(IF(MAX(Base_Dados!AV$5:AV$98)-MIN(Base_Dados!AV$5:AV$98)=0,1,MAX(Base_Dados!AV$5:AV$98)-MIN(Base_Dados!AV$5:AV$98)))) * AV$1)))</f>
        <v>0.13461538461538461</v>
      </c>
      <c r="AW491" s="106">
        <f>IF(INDEX(Base_Dados!AW:AW,MATCH($B491,Base_Dados!$B:$B,0))=0,0,
MAX(0, MIN(AW$1,
((INDEX(Base_Dados!AW:AW,MATCH($B491,Base_Dados!$B:$B,0))-MIN(Base_Dados!AW$5:AW$98)) /
(IF(MAX(Base_Dados!AW$5:AW$98)-MIN(Base_Dados!AW$5:AW$98)=0,1,MAX(Base_Dados!AW$5:AW$98)-MIN(Base_Dados!AW$5:AW$98)))) * AW$1)))</f>
        <v>0.5</v>
      </c>
      <c r="AX491" s="106">
        <f>IF(INDEX(Base_Dados!AX:AX,MATCH($B491,Base_Dados!$B:$B,0))=0,0,
MAX(0, MIN(AX$1,
((INDEX(Base_Dados!AX:AX,MATCH($B491,Base_Dados!$B:$B,0))-MIN(Base_Dados!AX$5:AX$98)) /
(IF(MAX(Base_Dados!AX$5:AX$98)-MIN(Base_Dados!AX$5:AX$98)=0,1,MAX(Base_Dados!AX$5:AX$98)-MIN(Base_Dados!AX$5:AX$98)))) * AX$1)))</f>
        <v>8.3498641926328318E-2</v>
      </c>
      <c r="AY491" s="106">
        <f>IF(INDEX(Base_Dados!AY:AY,MATCH($B491,Base_Dados!$B:$B,0))=0,0,
MAX(0, MIN(AY$1,
((INDEX(Base_Dados!AY:AY,MATCH($B491,Base_Dados!$B:$B,0))-MIN(Base_Dados!AY$5:AY$98)) /
(IF(MAX(Base_Dados!AY$5:AY$98)-MIN(Base_Dados!AY$5:AY$98)=0,1,MAX(Base_Dados!AY$5:AY$98)-MIN(Base_Dados!AY$5:AY$98)))) * AY$1)))</f>
        <v>0.43620178041543028</v>
      </c>
      <c r="AZ491" s="106">
        <f>IF(INDEX(Base_Dados!AZ:AZ,MATCH($B491,Base_Dados!$B:$B,0))=0,0,
MAX(0, MIN(AZ$1,
((INDEX(Base_Dados!AZ:AZ,MATCH($B491,Base_Dados!$B:$B,0))-MIN(Base_Dados!AZ$5:AZ$98)) /
(IF(MAX(Base_Dados!AZ$5:AZ$98)-MIN(Base_Dados!AZ$5:AZ$98)=0,1,MAX(Base_Dados!AZ$5:AZ$98)-MIN(Base_Dados!AZ$5:AZ$98)))) * AZ$1)))</f>
        <v>0.33819018404907975</v>
      </c>
      <c r="BA491" s="106">
        <f>IF(INDEX(Base_Dados!BA:BA,MATCH($B491,Base_Dados!$B:$B,0))=0,0,
MAX(0, MIN(BA$1,
((INDEX(Base_Dados!BA:BA,MATCH($B491,Base_Dados!$B:$B,0))-MIN(Base_Dados!BA$5:BA$98)) /
(IF(MAX(Base_Dados!BA$5:BA$98)-MIN(Base_Dados!BA$5:BA$98)=0,1,MAX(Base_Dados!BA$5:BA$98)-MIN(Base_Dados!BA$5:BA$98)))) * BA$1)))</f>
        <v>0.28186682652812006</v>
      </c>
      <c r="BB491" s="106">
        <f>IF(INDEX(Base_Dados!BB:BB,MATCH($B491,Base_Dados!$B:$B,0))=0,0,
MAX(0, MIN(BB$1,
((INDEX(Base_Dados!BB:BB,MATCH($B491,Base_Dados!$B:$B,0))-MIN(Base_Dados!BB$5:BB$98)) /
(IF(MAX(Base_Dados!BB$5:BB$98)-MIN(Base_Dados!BB$5:BB$98)=0,1,MAX(Base_Dados!BB$5:BB$98)-MIN(Base_Dados!BB$5:BB$98)))) * BB$1)))</f>
        <v>0.2163087578283803</v>
      </c>
      <c r="BC491" s="106">
        <f>IF(INDEX(Base_Dados!BC:BC,MATCH($B491,Base_Dados!$B:$B,0))=0,0,
MAX(0, MIN(BC$1,
((INDEX(Base_Dados!BC:BC,MATCH($B491,Base_Dados!$B:$B,0))-MIN(Base_Dados!BC$5:BC$98)) /
(IF(MAX(Base_Dados!BC$5:BC$98)-MIN(Base_Dados!BC$5:BC$98)=0,1,MAX(Base_Dados!BC$5:BC$98)-MIN(Base_Dados!BC$5:BC$98)))) * BC$1)))</f>
        <v>0.28467546458389442</v>
      </c>
      <c r="BD491" s="106">
        <f>IF(INDEX(Base_Dados!BD:BD,MATCH($B491,Base_Dados!$B:$B,0))=0,0,
MAX(0, MIN(BD$1,
((INDEX(Base_Dados!BD:BD,MATCH($B491,Base_Dados!$B:$B,0))-MIN(Base_Dados!BD$5:BD$98)) /
(IF(MAX(Base_Dados!BD$5:BD$98)-MIN(Base_Dados!BD$5:BD$98)=0,1,MAX(Base_Dados!BD$5:BD$98)-MIN(Base_Dados!BD$5:BD$98)))) * BD$1)))</f>
        <v>0.22913925628419085</v>
      </c>
      <c r="BE491" s="106">
        <f>IF(INDEX(Base_Dados!BE:BE,MATCH($B491,Base_Dados!$B:$B,0))=0,0,
MAX(0, MIN(BE$1,
((INDEX(Base_Dados!BE:BE,MATCH($B491,Base_Dados!$B:$B,0))-MIN(Base_Dados!BE$5:BE$98)) /
(IF(MAX(Base_Dados!BE$5:BE$98)-MIN(Base_Dados!BE$5:BE$98)=0,1,MAX(Base_Dados!BE$5:BE$98)-MIN(Base_Dados!BE$5:BE$98)))) * BE$1)))</f>
        <v>0.11690918213748118</v>
      </c>
      <c r="BF491" s="106">
        <f>IF(INDEX(Base_Dados!BF:BF,MATCH($B491,Base_Dados!$B:$B,0))=0,0,
MAX(0, MIN(BF$1,
((INDEX(Base_Dados!BF:BF,MATCH($B491,Base_Dados!$B:$B,0))-MIN(Base_Dados!BF$5:BF$98)) /
(IF(MAX(Base_Dados!BF$5:BF$98)-MIN(Base_Dados!BF$5:BF$98)=0,1,MAX(Base_Dados!BF$5:BF$98)-MIN(Base_Dados!BF$5:BF$98)))) * BF$1)))</f>
        <v>0.17207792207792208</v>
      </c>
      <c r="BG491" s="106">
        <f>IF(INDEX(Base_Dados!BG:BG,MATCH($B491,Base_Dados!$B:$B,0))=0,0,
MAX(0, MIN(BG$1,
((INDEX(Base_Dados!BG:BG,MATCH($B491,Base_Dados!$B:$B,0))-MIN(Base_Dados!BG$5:BG$98)) /
(IF(MAX(Base_Dados!BG$5:BG$98)-MIN(Base_Dados!BG$5:BG$98)=0,1,MAX(Base_Dados!BG$5:BG$98)-MIN(Base_Dados!BG$5:BG$98)))) * BG$1)))</f>
        <v>5.3929765886287624E-2</v>
      </c>
      <c r="BH491" s="106">
        <f>IF(INDEX(Base_Dados!BH:BH,MATCH($B491,Base_Dados!$B:$B,0))=0,0,
MAX(0, MIN(BH$1,
((INDEX(Base_Dados!BH:BH,MATCH($B491,Base_Dados!$B:$B,0))-MIN(Base_Dados!BH$5:BH$98)) /
(IF(MAX(Base_Dados!BH$5:BH$98)-MIN(Base_Dados!BH$5:BH$98)=0,1,MAX(Base_Dados!BH$5:BH$98)-MIN(Base_Dados!BH$5:BH$98)))) * BH$1)))</f>
        <v>0.40659340659340659</v>
      </c>
      <c r="BI491" s="106">
        <f>IF(INDEX(Base_Dados!BI:BI,MATCH($B491,Base_Dados!$B:$B,0))=0,0,
MAX(0, MIN(BI$1,
((INDEX(Base_Dados!BI:BI,MATCH($B491,Base_Dados!$B:$B,0))-MIN(Base_Dados!BI$5:BI$98)) /
(IF(MAX(Base_Dados!BI$5:BI$98)-MIN(Base_Dados!BI$5:BI$98)=0,1,MAX(Base_Dados!BI$5:BI$98)-MIN(Base_Dados!BI$5:BI$98)))) * BI$1)))</f>
        <v>0.69890795631825275</v>
      </c>
      <c r="BJ491" s="106">
        <f>IF(INDEX(Base_Dados!BJ:BJ,MATCH($B491,Base_Dados!$B:$B,0))=0,0,
MAX(0, MIN(BJ$1,
((INDEX(Base_Dados!BJ:BJ,MATCH($B491,Base_Dados!$B:$B,0))-MIN(Base_Dados!BJ$5:BJ$98)) /
(IF(MAX(Base_Dados!BJ$5:BJ$98)-MIN(Base_Dados!BJ$5:BJ$98)=0,1,MAX(Base_Dados!BJ$5:BJ$98)-MIN(Base_Dados!BJ$5:BJ$98)))) * BJ$1)))</f>
        <v>0.51578947368421058</v>
      </c>
      <c r="BK491" s="106">
        <f>IF(INDEX(Base_Dados!BK:BK,MATCH($B491,Base_Dados!$B:$B,0))=0,0,
MAX(0, MIN(BK$1,
((INDEX(Base_Dados!BK:BK,MATCH($B491,Base_Dados!$B:$B,0))-MIN(Base_Dados!BK$5:BK$98)) /
(IF(MAX(Base_Dados!BK$5:BK$98)-MIN(Base_Dados!BK$5:BK$98)=0,1,MAX(Base_Dados!BK$5:BK$98)-MIN(Base_Dados!BK$5:BK$98)))) * BK$1)))</f>
        <v>0.32142857142857145</v>
      </c>
      <c r="BL491" s="106">
        <f>IF(INDEX(Base_Dados!BL:BL,MATCH($B491,Base_Dados!$B:$B,0))=0,0,
MAX(0, MIN(BL$1,
((INDEX(Base_Dados!BL:BL,MATCH($B491,Base_Dados!$B:$B,0))-MIN(Base_Dados!BL$5:BL$98)) /
(IF(MAX(Base_Dados!BL$5:BL$98)-MIN(Base_Dados!BL$5:BL$98)=0,1,MAX(Base_Dados!BL$5:BL$98)-MIN(Base_Dados!BL$5:BL$98)))) * BL$1)))</f>
        <v>0.50162866449511401</v>
      </c>
      <c r="BM491" s="106">
        <f>IF(INDEX(Base_Dados!BM:BM,MATCH($B491,Base_Dados!$B:$B,0))=0,0,
MAX(0, MIN(BM$1,
((INDEX(Base_Dados!BM:BM,MATCH($B491,Base_Dados!$B:$B,0))-MIN(Base_Dados!BM$5:BM$98)) /
(IF(MAX(Base_Dados!BM$5:BM$98)-MIN(Base_Dados!BM$5:BM$98)=0,1,MAX(Base_Dados!BM$5:BM$98)-MIN(Base_Dados!BM$5:BM$98)))) * BM$1)))</f>
        <v>0.95757297989954571</v>
      </c>
      <c r="BN491" s="106">
        <f>IF(INDEX(Base_Dados!BN:BN,MATCH($B491,Base_Dados!$B:$B,0))=0,0,
MAX(0, MIN(BN$1,
((INDEX(Base_Dados!BN:BN,MATCH($B491,Base_Dados!$B:$B,0))-MIN(Base_Dados!BN$5:BN$98)) /
(IF(MAX(Base_Dados!BN$5:BN$98)-MIN(Base_Dados!BN$5:BN$98)=0,1,MAX(Base_Dados!BN$5:BN$98)-MIN(Base_Dados!BN$5:BN$98)))) * BN$1)))</f>
        <v>0</v>
      </c>
      <c r="BO491" s="106">
        <f>IF(INDEX(Base_Dados!BO:BO,MATCH($B491,Base_Dados!$B:$B,0))=0,0,
MAX(0, MIN(BO$1,
((INDEX(Base_Dados!BO:BO,MATCH($B491,Base_Dados!$B:$B,0))-MIN(Base_Dados!BO$5:BO$98)) /
(IF(MAX(Base_Dados!BO$5:BO$98)-MIN(Base_Dados!BO$5:BO$98)=0,1,MAX(Base_Dados!BO$5:BO$98)-MIN(Base_Dados!BO$5:BO$98)))) * BO$1)))</f>
        <v>5.1724137931034482E-2</v>
      </c>
      <c r="BP491" s="106">
        <f t="shared" si="32"/>
        <v>42.759409590217182</v>
      </c>
      <c r="BQ491" s="111">
        <f t="shared" si="33"/>
        <v>0.60707958497877113</v>
      </c>
      <c r="BR491" s="112">
        <f t="shared" si="34"/>
        <v>0.29257127150074785</v>
      </c>
      <c r="BS491" s="113">
        <f t="shared" si="35"/>
        <v>42.466838318716434</v>
      </c>
    </row>
    <row r="492" spans="1:71">
      <c r="A492" s="21">
        <v>43017</v>
      </c>
      <c r="B492" s="21" t="s">
        <v>577</v>
      </c>
      <c r="C492" s="21" t="s">
        <v>548</v>
      </c>
      <c r="D492" s="105">
        <f>IF(INDEX(Base_Dados!D:D,MATCH($B492,Base_Dados!$B:$B,0))=0,0,
MAX(0, MIN(D$1,
((INDEX(Base_Dados!D:D,MATCH($B492,Base_Dados!$B:$B,0))-MIN(Base_Dados!D$5:D$98)) /
(IF(MAX(Base_Dados!D$5:D$98)-MIN(Base_Dados!D$5:D$98)=0,1,MAX(Base_Dados!D$5:D$98)-MIN(Base_Dados!D$5:D$98)))) * D$1)))</f>
        <v>0.20141449372956388</v>
      </c>
      <c r="E492" s="106">
        <f>IF(INDEX(Base_Dados!E:E,MATCH($B492,Base_Dados!$B:$B,0))=0,0,
MAX(0, MIN(E$1,
((INDEX(Base_Dados!E:E,MATCH($B492,Base_Dados!$B:$B,0))-MIN(Base_Dados!E$5:E$98)) /
(IF(MAX(Base_Dados!E$5:E$98)-MIN(Base_Dados!E$5:E$98)=0,1,MAX(Base_Dados!E$5:E$98)-MIN(Base_Dados!E$5:E$98)))) * E$1)))</f>
        <v>4.3722234053617685E-2</v>
      </c>
      <c r="F492" s="106">
        <f>IF(INDEX(Base_Dados!F:F,MATCH($B492,Base_Dados!$B:$B,0))=0,0,
MAX(0, MIN(F$1,
((INDEX(Base_Dados!F:F,MATCH($B492,Base_Dados!$B:$B,0))-MIN(Base_Dados!F$5:F$98)) /
(IF(MAX(Base_Dados!F$5:F$98)-MIN(Base_Dados!F$5:F$98)=0,1,MAX(Base_Dados!F$5:F$98)-MIN(Base_Dados!F$5:F$98)))) * F$1)))</f>
        <v>4.2430997676307786E-2</v>
      </c>
      <c r="G492" s="106">
        <f>IF(INDEX(Base_Dados!G:G,MATCH($B492,Base_Dados!$B:$B,0))=0,0,
MAX(0, MIN(G$1,
((INDEX(Base_Dados!G:G,MATCH($B492,Base_Dados!$B:$B,0))-MIN(Base_Dados!G$5:G$98)) /
(IF(MAX(Base_Dados!G$5:G$98)-MIN(Base_Dados!G$5:G$98)=0,1,MAX(Base_Dados!G$5:G$98)-MIN(Base_Dados!G$5:G$98)))) * G$1)))</f>
        <v>3.6774391454194408E-2</v>
      </c>
      <c r="H492" s="106">
        <f>IF(INDEX(Base_Dados!H:H,MATCH($B492,Base_Dados!$B:$B,0))=0,0,
MAX(0, MIN(H$1,
((INDEX(Base_Dados!H:H,MATCH($B492,Base_Dados!$B:$B,0))-MIN(Base_Dados!H$5:H$98)) /
(IF(MAX(Base_Dados!H$5:H$98)-MIN(Base_Dados!H$5:H$98)=0,1,MAX(Base_Dados!H$5:H$98)-MIN(Base_Dados!H$5:H$98)))) * H$1)))</f>
        <v>4.0349739484335519E-2</v>
      </c>
      <c r="I492" s="106">
        <f>IF(INDEX(Base_Dados!I:I,MATCH($B492,Base_Dados!$B:$B,0))=0,0,
MAX(0, MIN(I$1,
((INDEX(Base_Dados!I:I,MATCH($B492,Base_Dados!$B:$B,0))-MIN(Base_Dados!I$5:I$98)) /
(IF(MAX(Base_Dados!I$5:I$98)-MIN(Base_Dados!I$5:I$98)=0,1,MAX(Base_Dados!I$5:I$98)-MIN(Base_Dados!I$5:I$98)))) * I$1)))</f>
        <v>5.0693029870745546E-2</v>
      </c>
      <c r="J492" s="106">
        <f>IF(INDEX(Base_Dados!J:J,MATCH($B492,Base_Dados!$B:$B,0))=0,0,
MAX(0, MIN(J$1,
((INDEX(Base_Dados!J:J,MATCH($B492,Base_Dados!$B:$B,0))-MIN(Base_Dados!J$5:J$98)) /
(IF(MAX(Base_Dados!J$5:J$98)-MIN(Base_Dados!J$5:J$98)=0,1,MAX(Base_Dados!J$5:J$98)-MIN(Base_Dados!J$5:J$98)))) * J$1)))</f>
        <v>6.337895222323385E-2</v>
      </c>
      <c r="K492" s="106">
        <f>IF(INDEX(Base_Dados!K:K,MATCH($B492,Base_Dados!$B:$B,0))=0,0,
MAX(0, MIN(K$1,
((INDEX(Base_Dados!K:K,MATCH($B492,Base_Dados!$B:$B,0))-MIN(Base_Dados!K$5:K$98)) /
(IF(MAX(Base_Dados!K$5:K$98)-MIN(Base_Dados!K$5:K$98)=0,1,MAX(Base_Dados!K$5:K$98)-MIN(Base_Dados!K$5:K$98)))) * K$1)))</f>
        <v>7.2311046511627911E-2</v>
      </c>
      <c r="L492" s="106">
        <f>IF(INDEX(Base_Dados!L:L,MATCH($B492,Base_Dados!$B:$B,0))=0,0,
MAX(0, MIN(L$1,
((INDEX(Base_Dados!L:L,MATCH($B492,Base_Dados!$B:$B,0))-MIN(Base_Dados!L$5:L$98)) /
(IF(MAX(Base_Dados!L$5:L$98)-MIN(Base_Dados!L$5:L$98)=0,1,MAX(Base_Dados!L$5:L$98)-MIN(Base_Dados!L$5:L$98)))) * L$1)))</f>
        <v>0.10975469219363414</v>
      </c>
      <c r="M492" s="106">
        <f>IF(INDEX(Base_Dados!M:M,MATCH($B492,Base_Dados!$B:$B,0))=0,0,
MAX(0, MIN(M$1,
((INDEX(Base_Dados!M:M,MATCH($B492,Base_Dados!$B:$B,0))-MIN(Base_Dados!M$5:M$98)) /
(IF(MAX(Base_Dados!M$5:M$98)-MIN(Base_Dados!M$5:M$98)=0,1,MAX(Base_Dados!M$5:M$98)-MIN(Base_Dados!M$5:M$98)))) * M$1)))</f>
        <v>0.14058309037900873</v>
      </c>
      <c r="N492" s="106">
        <f>IF(INDEX(Base_Dados!N:N,MATCH($B492,Base_Dados!$B:$B,0))=0,0,
MAX(0, MIN(N$1,
((INDEX(Base_Dados!N:N,MATCH($B492,Base_Dados!$B:$B,0))-MIN(Base_Dados!N$5:N$98)) /
(IF(MAX(Base_Dados!N$5:N$98)-MIN(Base_Dados!N$5:N$98)=0,1,MAX(Base_Dados!N$5:N$98)-MIN(Base_Dados!N$5:N$98)))) * N$1)))</f>
        <v>0.17025757521977306</v>
      </c>
      <c r="O492" s="106">
        <f>IF(INDEX(Base_Dados!O:O,MATCH($B492,Base_Dados!$B:$B,0))=0,0,
MAX(0, MIN(O$1,
((INDEX(Base_Dados!O:O,MATCH($B492,Base_Dados!$B:$B,0))-MIN(Base_Dados!O$5:O$98)) /
(IF(MAX(Base_Dados!O$5:O$98)-MIN(Base_Dados!O$5:O$98)=0,1,MAX(Base_Dados!O$5:O$98)-MIN(Base_Dados!O$5:O$98)))) * O$1)))</f>
        <v>0.20809409666090639</v>
      </c>
      <c r="P492" s="106">
        <f>IF(INDEX(Base_Dados!P:P,MATCH($B492,Base_Dados!$B:$B,0))=0,0,
MAX(0, MIN(P$1,
((INDEX(Base_Dados!P:P,MATCH($B492,Base_Dados!$B:$B,0))-MIN(Base_Dados!P$5:P$98)) /
(IF(MAX(Base_Dados!P$5:P$98)-MIN(Base_Dados!P$5:P$98)=0,1,MAX(Base_Dados!P$5:P$98)-MIN(Base_Dados!P$5:P$98)))) * P$1)))</f>
        <v>5.784768517096249E-2</v>
      </c>
      <c r="Q492" s="106">
        <f>IF(INDEX(Base_Dados!Q:Q,MATCH($B492,Base_Dados!$B:$B,0))=0,0,
MAX(0, MIN(Q$1,
((INDEX(Base_Dados!Q:Q,MATCH($B492,Base_Dados!$B:$B,0))-MIN(Base_Dados!Q$5:Q$98)) /
(IF(MAX(Base_Dados!Q$5:Q$98)-MIN(Base_Dados!Q$5:Q$98)=0,1,MAX(Base_Dados!Q$5:Q$98)-MIN(Base_Dados!Q$5:Q$98)))) * Q$1)))</f>
        <v>4.3441630245905957E-2</v>
      </c>
      <c r="R492" s="106">
        <f>IF(INDEX(Base_Dados!R:R,MATCH($B492,Base_Dados!$B:$B,0))=0,0,
MAX(0, MIN(R$1,
((INDEX(Base_Dados!R:R,MATCH($B492,Base_Dados!$B:$B,0))-MIN(Base_Dados!R$5:R$98)) /
(IF(MAX(Base_Dados!R$5:R$98)-MIN(Base_Dados!R$5:R$98)=0,1,MAX(Base_Dados!R$5:R$98)-MIN(Base_Dados!R$5:R$98)))) * R$1)))</f>
        <v>3.0800571283061899E-2</v>
      </c>
      <c r="S492" s="106">
        <f>IF(INDEX(Base_Dados!S:S,MATCH($B492,Base_Dados!$B:$B,0))=0,0,
MAX(0, MIN(S$1,
((INDEX(Base_Dados!S:S,MATCH($B492,Base_Dados!$B:$B,0))-MIN(Base_Dados!S$5:S$98)) /
(IF(MAX(Base_Dados!S$5:S$98)-MIN(Base_Dados!S$5:S$98)=0,1,MAX(Base_Dados!S$5:S$98)-MIN(Base_Dados!S$5:S$98)))) * S$1)))</f>
        <v>4.742005541825807E-2</v>
      </c>
      <c r="T492" s="106">
        <f>IF(INDEX(Base_Dados!T:T,MATCH($B492,Base_Dados!$B:$B,0))=0,0,
MAX(0, MIN(T$1,
((INDEX(Base_Dados!T:T,MATCH($B492,Base_Dados!$B:$B,0))-MIN(Base_Dados!T$5:T$98)) /
(IF(MAX(Base_Dados!T$5:T$98)-MIN(Base_Dados!T$5:T$98)=0,1,MAX(Base_Dados!T$5:T$98)-MIN(Base_Dados!T$5:T$98)))) * T$1)))</f>
        <v>0.91974885276907647</v>
      </c>
      <c r="U492" s="106">
        <f>IF(INDEX(Base_Dados!U:U,MATCH($B492,Base_Dados!$B:$B,0))=0,0,
MAX(0, MIN(U$1,
((INDEX(Base_Dados!U:U,MATCH($B492,Base_Dados!$B:$B,0))-MIN(Base_Dados!U$5:U$98)) /
(IF(MAX(Base_Dados!U$5:U$98)-MIN(Base_Dados!U$5:U$98)=0,1,MAX(Base_Dados!U$5:U$98)-MIN(Base_Dados!U$5:U$98)))) * U$1)))</f>
        <v>0.88725039597654531</v>
      </c>
      <c r="V492" s="106">
        <f>IF(INDEX(Base_Dados!V:V,MATCH($B492,Base_Dados!$B:$B,0))=0,0,
MAX(0, MIN(V$1,
((INDEX(Base_Dados!V:V,MATCH($B492,Base_Dados!$B:$B,0))-MIN(Base_Dados!V$5:V$98)) /
(IF(MAX(Base_Dados!V$5:V$98)-MIN(Base_Dados!V$5:V$98)=0,1,MAX(Base_Dados!V$5:V$98)-MIN(Base_Dados!V$5:V$98)))) * V$1)))</f>
        <v>4.3818721310337858E-2</v>
      </c>
      <c r="W492" s="106">
        <f>IF(INDEX(Base_Dados!W:W,MATCH($B492,Base_Dados!$B:$B,0))=0,0,
MAX(0, MIN(W$1,
((INDEX(Base_Dados!W:W,MATCH($B492,Base_Dados!$B:$B,0))-MIN(Base_Dados!W$5:W$98)) /
(IF(MAX(Base_Dados!W$5:W$98)-MIN(Base_Dados!W$5:W$98)=0,1,MAX(Base_Dados!W$5:W$98)-MIN(Base_Dados!W$5:W$98)))) * W$1)))</f>
        <v>1.9956458914974939</v>
      </c>
      <c r="X492" s="106">
        <f>IF(INDEX(Base_Dados!X:X,MATCH($B492,Base_Dados!$B:$B,0))=0,0,
MAX(0, MIN(X$1,
((INDEX(Base_Dados!X:X,MATCH($B492,Base_Dados!$B:$B,0))-MIN(Base_Dados!X$5:X$98)) /
(IF(MAX(Base_Dados!X$5:X$98)-MIN(Base_Dados!X$5:X$98)=0,1,MAX(Base_Dados!X$5:X$98)-MIN(Base_Dados!X$5:X$98)))) * X$1)))</f>
        <v>0</v>
      </c>
      <c r="Y492" s="106">
        <f>IF(INDEX(Base_Dados!Y:Y,MATCH($B492,Base_Dados!$B:$B,0))=0,0,
MAX(0, MIN(Y$1,
((INDEX(Base_Dados!Y:Y,MATCH($B492,Base_Dados!$B:$B,0))-MIN(Base_Dados!Y$5:Y$98)) /
(IF(MAX(Base_Dados!Y$5:Y$98)-MIN(Base_Dados!Y$5:Y$98)=0,1,MAX(Base_Dados!Y$5:Y$98)-MIN(Base_Dados!Y$5:Y$98)))) * Y$1)))</f>
        <v>0</v>
      </c>
      <c r="Z492" s="106">
        <f>IF(INDEX(Base_Dados!Z:Z,MATCH($B492,Base_Dados!$B:$B,0))=0,0,
MAX(0, MIN(Z$1,
((INDEX(Base_Dados!Z:Z,MATCH($B492,Base_Dados!$B:$B,0))-MIN(Base_Dados!Z$5:Z$98)) /
(IF(MAX(Base_Dados!Z$5:Z$98)-MIN(Base_Dados!Z$5:Z$98)=0,1,MAX(Base_Dados!Z$5:Z$98)-MIN(Base_Dados!Z$5:Z$98)))) * Z$1)))</f>
        <v>0</v>
      </c>
      <c r="AA492" s="106">
        <f>IF(INDEX(Base_Dados!AA:AA,MATCH($B492,Base_Dados!$B:$B,0))=0,0,
MAX(0, MIN(AA$1,
((INDEX(Base_Dados!AA:AA,MATCH($B492,Base_Dados!$B:$B,0))-MIN(Base_Dados!AA$5:AA$98)) /
(IF(MAX(Base_Dados!AA$5:AA$98)-MIN(Base_Dados!AA$5:AA$98)=0,1,MAX(Base_Dados!AA$5:AA$98)-MIN(Base_Dados!AA$5:AA$98)))) * AA$1)))</f>
        <v>0</v>
      </c>
      <c r="AB492" s="106">
        <f>IF(INDEX(Base_Dados!AB:AB,MATCH($B492,Base_Dados!$B:$B,0))=0,0,
MAX(0, MIN(AB$1,
((INDEX(Base_Dados!AB:AB,MATCH($B492,Base_Dados!$B:$B,0))-MIN(Base_Dados!AB$5:AB$98)) /
(IF(MAX(Base_Dados!AB$5:AB$98)-MIN(Base_Dados!AB$5:AB$98)=0,1,MAX(Base_Dados!AB$5:AB$98)-MIN(Base_Dados!AB$5:AB$98)))) * AB$1)))</f>
        <v>7.6115692532444629E-2</v>
      </c>
      <c r="AC492" s="106">
        <f>IF(INDEX(Base_Dados!AC:AC,MATCH($B492,Base_Dados!$B:$B,0))=0,0,
MAX(0, MIN(AC$1,
((INDEX(Base_Dados!AC:AC,MATCH($B492,Base_Dados!$B:$B,0))-MIN(Base_Dados!AC$5:AC$98)) /
(IF(MAX(Base_Dados!AC$5:AC$98)-MIN(Base_Dados!AC$5:AC$98)=0,1,MAX(Base_Dados!AC$5:AC$98)-MIN(Base_Dados!AC$5:AC$98)))) * AC$1)))</f>
        <v>3.9151329735979956E-2</v>
      </c>
      <c r="AD492" s="106">
        <f>IF(INDEX(Base_Dados!AD:AD,MATCH($B492,Base_Dados!$B:$B,0))=0,0,
MAX(0, MIN(AD$1,
((INDEX(Base_Dados!AD:AD,MATCH($B492,Base_Dados!$B:$B,0))-MIN(Base_Dados!AD$5:AD$98)) /
(IF(MAX(Base_Dados!AD$5:AD$98)-MIN(Base_Dados!AD$5:AD$98)=0,1,MAX(Base_Dados!AD$5:AD$98)-MIN(Base_Dados!AD$5:AD$98)))) * AD$1)))</f>
        <v>3.199230883005473E-2</v>
      </c>
      <c r="AE492" s="106">
        <f>IF(INDEX(Base_Dados!AE:AE,MATCH($B492,Base_Dados!$B:$B,0))=0,0,
MAX(0, MIN(AE$1,
((INDEX(Base_Dados!AE:AE,MATCH($B492,Base_Dados!$B:$B,0))-MIN(Base_Dados!AE$5:AE$98)) /
(IF(MAX(Base_Dados!AE$5:AE$98)-MIN(Base_Dados!AE$5:AE$98)=0,1,MAX(Base_Dados!AE$5:AE$98)-MIN(Base_Dados!AE$5:AE$98)))) * AE$1)))</f>
        <v>1.8337408312958436E-2</v>
      </c>
      <c r="AF492" s="106">
        <f>IF(INDEX(Base_Dados!AF:AF,MATCH($B492,Base_Dados!$B:$B,0))=0,0,
MAX(0, MIN(AF$1,
((INDEX(Base_Dados!AF:AF,MATCH($B492,Base_Dados!$B:$B,0))-MIN(Base_Dados!AF$5:AF$98)) /
(IF(MAX(Base_Dados!AF$5:AF$98)-MIN(Base_Dados!AF$5:AF$98)=0,1,MAX(Base_Dados!AF$5:AF$98)-MIN(Base_Dados!AF$5:AF$98)))) * AF$1)))</f>
        <v>2.2525628648921988E-2</v>
      </c>
      <c r="AG492" s="106">
        <f>IF(INDEX(Base_Dados!AG:AG,MATCH($B492,Base_Dados!$B:$B,0))=0,0,
MAX(0, MIN(AG$1,
((INDEX(Base_Dados!AG:AG,MATCH($B492,Base_Dados!$B:$B,0))-MIN(Base_Dados!AG$5:AG$98)) /
(IF(MAX(Base_Dados!AG$5:AG$98)-MIN(Base_Dados!AG$5:AG$98)=0,1,MAX(Base_Dados!AG$5:AG$98)-MIN(Base_Dados!AG$5:AG$98)))) * AG$1)))</f>
        <v>4.3441630245905957E-2</v>
      </c>
      <c r="AH492" s="106">
        <f>IF(INDEX(Base_Dados!AH:AH,MATCH($B492,Base_Dados!$B:$B,0))=0,0,
MAX(0, MIN(AH$1,
((INDEX(Base_Dados!AH:AH,MATCH($B492,Base_Dados!$B:$B,0))-MIN(Base_Dados!AH$5:AH$98)) /
(IF(MAX(Base_Dados!AH$5:AH$98)-MIN(Base_Dados!AH$5:AH$98)=0,1,MAX(Base_Dados!AH$5:AH$98)-MIN(Base_Dados!AH$5:AH$98)))) * AH$1)))</f>
        <v>1.3045236684547523</v>
      </c>
      <c r="AI492" s="106">
        <f>IF(INDEX(Base_Dados!AI:AI,MATCH($B492,Base_Dados!$B:$B,0))=0,0,
MAX(0, MIN(AI$1,
((INDEX(Base_Dados!AI:AI,MATCH($B492,Base_Dados!$B:$B,0))-MIN(Base_Dados!AI$5:AI$98)) /
(IF(MAX(Base_Dados!AI$5:AI$98)-MIN(Base_Dados!AI$5:AI$98)=0,1,MAX(Base_Dados!AI$5:AI$98)-MIN(Base_Dados!AI$5:AI$98)))) * AI$1)))</f>
        <v>0.14285714285714285</v>
      </c>
      <c r="AJ492" s="106">
        <f>IF(INDEX(Base_Dados!AJ:AJ,MATCH($B492,Base_Dados!$B:$B,0))=0,0,
MAX(0, MIN(AJ$1,
((INDEX(Base_Dados!AJ:AJ,MATCH($B492,Base_Dados!$B:$B,0))-MIN(Base_Dados!AJ$5:AJ$98)) /
(IF(MAX(Base_Dados!AJ$5:AJ$98)-MIN(Base_Dados!AJ$5:AJ$98)=0,1,MAX(Base_Dados!AJ$5:AJ$98)-MIN(Base_Dados!AJ$5:AJ$98)))) * AJ$1)))</f>
        <v>1.2351190476190477</v>
      </c>
      <c r="AK492" s="106">
        <f>IF(INDEX(Base_Dados!AK:AK,MATCH($B492,Base_Dados!$B:$B,0))=0,0,
MAX(0, MIN(AK$1,
((INDEX(Base_Dados!AK:AK,MATCH($B492,Base_Dados!$B:$B,0))-MIN(Base_Dados!AK$5:AK$98)) /
(IF(MAX(Base_Dados!AK$5:AK$98)-MIN(Base_Dados!AK$5:AK$98)=0,1,MAX(Base_Dados!AK$5:AK$98)-MIN(Base_Dados!AK$5:AK$98)))) * AK$1)))</f>
        <v>5.7471264367816091E-3</v>
      </c>
      <c r="AL492" s="106">
        <f>IF(INDEX(Base_Dados!AL:AL,MATCH($B492,Base_Dados!$B:$B,0))=0,0,
MAX(0, MIN(AL$1,
((INDEX(Base_Dados!AL:AL,MATCH($B492,Base_Dados!$B:$B,0))-MIN(Base_Dados!AL$5:AL$98)) /
(IF(MAX(Base_Dados!AL$5:AL$98)-MIN(Base_Dados!AL$5:AL$98)=0,1,MAX(Base_Dados!AL$5:AL$98)-MIN(Base_Dados!AL$5:AL$98)))) * AL$1)))</f>
        <v>0</v>
      </c>
      <c r="AM492" s="106">
        <f>IF(INDEX(Base_Dados!AM:AM,MATCH($B492,Base_Dados!$B:$B,0))=0,0,
MAX(0, MIN(AM$1,
((INDEX(Base_Dados!AM:AM,MATCH($B492,Base_Dados!$B:$B,0))-MIN(Base_Dados!AM$5:AM$98)) /
(IF(MAX(Base_Dados!AM$5:AM$98)-MIN(Base_Dados!AM$5:AM$98)=0,1,MAX(Base_Dados!AM$5:AM$98)-MIN(Base_Dados!AM$5:AM$98)))) * AM$1)))</f>
        <v>8.59658208182289E-2</v>
      </c>
      <c r="AN492" s="106">
        <f>IF(INDEX(Base_Dados!AN:AN,MATCH($B492,Base_Dados!$B:$B,0))=0,0,
MAX(0, MIN(AN$1,
((INDEX(Base_Dados!AN:AN,MATCH($B492,Base_Dados!$B:$B,0))-MIN(Base_Dados!AN$5:AN$98)) /
(IF(MAX(Base_Dados!AN$5:AN$98)-MIN(Base_Dados!AN$5:AN$98)=0,1,MAX(Base_Dados!AN$5:AN$98)-MIN(Base_Dados!AN$5:AN$98)))) * AN$1)))</f>
        <v>0.35153388278388276</v>
      </c>
      <c r="AO492" s="106">
        <f>IF(INDEX(Base_Dados!AO:AO,MATCH($B492,Base_Dados!$B:$B,0))=0,0,
MAX(0, MIN(AO$1,
((INDEX(Base_Dados!AO:AO,MATCH($B492,Base_Dados!$B:$B,0))-MIN(Base_Dados!AO$5:AO$98)) /
(IF(MAX(Base_Dados!AO$5:AO$98)-MIN(Base_Dados!AO$5:AO$98)=0,1,MAX(Base_Dados!AO$5:AO$98)-MIN(Base_Dados!AO$5:AO$98)))) * AO$1)))</f>
        <v>0</v>
      </c>
      <c r="AP492" s="106">
        <f>IF(INDEX(Base_Dados!AP:AP,MATCH($B492,Base_Dados!$B:$B,0))=0,0,
MAX(0, MIN(AP$1,
((INDEX(Base_Dados!AP:AP,MATCH($B492,Base_Dados!$B:$B,0))-MIN(Base_Dados!AP$5:AP$98)) /
(IF(MAX(Base_Dados!AP$5:AP$98)-MIN(Base_Dados!AP$5:AP$98)=0,1,MAX(Base_Dados!AP$5:AP$98)-MIN(Base_Dados!AP$5:AP$98)))) * AP$1)))</f>
        <v>4.1284403669724773E-2</v>
      </c>
      <c r="AQ492" s="106">
        <f>IF(INDEX(Base_Dados!AQ:AQ,MATCH($B492,Base_Dados!$B:$B,0))=0,0,
MAX(0, MIN(AQ$1,
((INDEX(Base_Dados!AQ:AQ,MATCH($B492,Base_Dados!$B:$B,0))-MIN(Base_Dados!AQ$5:AQ$98)) /
(IF(MAX(Base_Dados!AQ$5:AQ$98)-MIN(Base_Dados!AQ$5:AQ$98)=0,1,MAX(Base_Dados!AQ$5:AQ$98)-MIN(Base_Dados!AQ$5:AQ$98)))) * AQ$1)))</f>
        <v>0</v>
      </c>
      <c r="AR492" s="106">
        <f>IF(INDEX(Base_Dados!AR:AR,MATCH($B492,Base_Dados!$B:$B,0))=0,0,
MAX(0, MIN(AR$1,
((INDEX(Base_Dados!AR:AR,MATCH($B492,Base_Dados!$B:$B,0))-MIN(Base_Dados!AR$5:AR$98)) /
(IF(MAX(Base_Dados!AR$5:AR$98)-MIN(Base_Dados!AR$5:AR$98)=0,1,MAX(Base_Dados!AR$5:AR$98)-MIN(Base_Dados!AR$5:AR$98)))) * AR$1)))</f>
        <v>0</v>
      </c>
      <c r="AS492" s="106">
        <f>IF(INDEX(Base_Dados!AS:AS,MATCH($B492,Base_Dados!$B:$B,0))=0,0,
MAX(0, MIN(AS$1,
((INDEX(Base_Dados!AS:AS,MATCH($B492,Base_Dados!$B:$B,0))-MIN(Base_Dados!AS$5:AS$98)) /
(IF(MAX(Base_Dados!AS$5:AS$98)-MIN(Base_Dados!AS$5:AS$98)=0,1,MAX(Base_Dados!AS$5:AS$98)-MIN(Base_Dados!AS$5:AS$98)))) * AS$1)))</f>
        <v>0</v>
      </c>
      <c r="AT492" s="106">
        <f>IF(INDEX(Base_Dados!AT:AT,MATCH($B492,Base_Dados!$B:$B,0))=0,0,
MAX(0, MIN(AT$1,
((INDEX(Base_Dados!AT:AT,MATCH($B492,Base_Dados!$B:$B,0))-MIN(Base_Dados!AT$5:AT$98)) /
(IF(MAX(Base_Dados!AT$5:AT$98)-MIN(Base_Dados!AT$5:AT$98)=0,1,MAX(Base_Dados!AT$5:AT$98)-MIN(Base_Dados!AT$5:AT$98)))) * AT$1)))</f>
        <v>0</v>
      </c>
      <c r="AU492" s="106">
        <f>IF(INDEX(Base_Dados!AU:AU,MATCH($B492,Base_Dados!$B:$B,0))=0,0,
MAX(0, MIN(AU$1,
((INDEX(Base_Dados!AU:AU,MATCH($B492,Base_Dados!$B:$B,0))-MIN(Base_Dados!AU$5:AU$98)) /
(IF(MAX(Base_Dados!AU$5:AU$98)-MIN(Base_Dados!AU$5:AU$98)=0,1,MAX(Base_Dados!AU$5:AU$98)-MIN(Base_Dados!AU$5:AU$98)))) * AU$1)))</f>
        <v>3.9325842696629212E-2</v>
      </c>
      <c r="AV492" s="106">
        <f>IF(INDEX(Base_Dados!AV:AV,MATCH($B492,Base_Dados!$B:$B,0))=0,0,
MAX(0, MIN(AV$1,
((INDEX(Base_Dados!AV:AV,MATCH($B492,Base_Dados!$B:$B,0))-MIN(Base_Dados!AV$5:AV$98)) /
(IF(MAX(Base_Dados!AV$5:AV$98)-MIN(Base_Dados!AV$5:AV$98)=0,1,MAX(Base_Dados!AV$5:AV$98)-MIN(Base_Dados!AV$5:AV$98)))) * AV$1)))</f>
        <v>0</v>
      </c>
      <c r="AW492" s="106">
        <f>IF(INDEX(Base_Dados!AW:AW,MATCH($B492,Base_Dados!$B:$B,0))=0,0,
MAX(0, MIN(AW$1,
((INDEX(Base_Dados!AW:AW,MATCH($B492,Base_Dados!$B:$B,0))-MIN(Base_Dados!AW$5:AW$98)) /
(IF(MAX(Base_Dados!AW$5:AW$98)-MIN(Base_Dados!AW$5:AW$98)=0,1,MAX(Base_Dados!AW$5:AW$98)-MIN(Base_Dados!AW$5:AW$98)))) * AW$1)))</f>
        <v>0</v>
      </c>
      <c r="AX492" s="106">
        <f>IF(INDEX(Base_Dados!AX:AX,MATCH($B492,Base_Dados!$B:$B,0))=0,0,
MAX(0, MIN(AX$1,
((INDEX(Base_Dados!AX:AX,MATCH($B492,Base_Dados!$B:$B,0))-MIN(Base_Dados!AX$5:AX$98)) /
(IF(MAX(Base_Dados!AX$5:AX$98)-MIN(Base_Dados!AX$5:AX$98)=0,1,MAX(Base_Dados!AX$5:AX$98)-MIN(Base_Dados!AX$5:AX$98)))) * AX$1)))</f>
        <v>0.16900653734862289</v>
      </c>
      <c r="AY492" s="106">
        <f>IF(INDEX(Base_Dados!AY:AY,MATCH($B492,Base_Dados!$B:$B,0))=0,0,
MAX(0, MIN(AY$1,
((INDEX(Base_Dados!AY:AY,MATCH($B492,Base_Dados!$B:$B,0))-MIN(Base_Dados!AY$5:AY$98)) /
(IF(MAX(Base_Dados!AY$5:AY$98)-MIN(Base_Dados!AY$5:AY$98)=0,1,MAX(Base_Dados!AY$5:AY$98)-MIN(Base_Dados!AY$5:AY$98)))) * AY$1)))</f>
        <v>1.6485328058028356E-3</v>
      </c>
      <c r="AZ492" s="106">
        <f>IF(INDEX(Base_Dados!AZ:AZ,MATCH($B492,Base_Dados!$B:$B,0))=0,0,
MAX(0, MIN(AZ$1,
((INDEX(Base_Dados!AZ:AZ,MATCH($B492,Base_Dados!$B:$B,0))-MIN(Base_Dados!AZ$5:AZ$98)) /
(IF(MAX(Base_Dados!AZ$5:AZ$98)-MIN(Base_Dados!AZ$5:AZ$98)=0,1,MAX(Base_Dados!AZ$5:AZ$98)-MIN(Base_Dados!AZ$5:AZ$98)))) * AZ$1)))</f>
        <v>0.5</v>
      </c>
      <c r="BA492" s="106">
        <f>IF(INDEX(Base_Dados!BA:BA,MATCH($B492,Base_Dados!$B:$B,0))=0,0,
MAX(0, MIN(BA$1,
((INDEX(Base_Dados!BA:BA,MATCH($B492,Base_Dados!$B:$B,0))-MIN(Base_Dados!BA$5:BA$98)) /
(IF(MAX(Base_Dados!BA$5:BA$98)-MIN(Base_Dados!BA$5:BA$98)=0,1,MAX(Base_Dados!BA$5:BA$98)-MIN(Base_Dados!BA$5:BA$98)))) * BA$1)))</f>
        <v>1.8051022447212416E-2</v>
      </c>
      <c r="BB492" s="106">
        <f>IF(INDEX(Base_Dados!BB:BB,MATCH($B492,Base_Dados!$B:$B,0))=0,0,
MAX(0, MIN(BB$1,
((INDEX(Base_Dados!BB:BB,MATCH($B492,Base_Dados!$B:$B,0))-MIN(Base_Dados!BB$5:BB$98)) /
(IF(MAX(Base_Dados!BB$5:BB$98)-MIN(Base_Dados!BB$5:BB$98)=0,1,MAX(Base_Dados!BB$5:BB$98)-MIN(Base_Dados!BB$5:BB$98)))) * BB$1)))</f>
        <v>0.1250566896431006</v>
      </c>
      <c r="BC492" s="106">
        <f>IF(INDEX(Base_Dados!BC:BC,MATCH($B492,Base_Dados!$B:$B,0))=0,0,
MAX(0, MIN(BC$1,
((INDEX(Base_Dados!BC:BC,MATCH($B492,Base_Dados!$B:$B,0))-MIN(Base_Dados!BC$5:BC$98)) /
(IF(MAX(Base_Dados!BC$5:BC$98)-MIN(Base_Dados!BC$5:BC$98)=0,1,MAX(Base_Dados!BC$5:BC$98)-MIN(Base_Dados!BC$5:BC$98)))) * BC$1)))</f>
        <v>1.1580931861028817E-2</v>
      </c>
      <c r="BD492" s="106">
        <f>IF(INDEX(Base_Dados!BD:BD,MATCH($B492,Base_Dados!$B:$B,0))=0,0,
MAX(0, MIN(BD$1,
((INDEX(Base_Dados!BD:BD,MATCH($B492,Base_Dados!$B:$B,0))-MIN(Base_Dados!BD$5:BD$98)) /
(IF(MAX(Base_Dados!BD$5:BD$98)-MIN(Base_Dados!BD$5:BD$98)=0,1,MAX(Base_Dados!BD$5:BD$98)-MIN(Base_Dados!BD$5:BD$98)))) * BD$1)))</f>
        <v>1.2603005332040717E-2</v>
      </c>
      <c r="BE492" s="106">
        <f>IF(INDEX(Base_Dados!BE:BE,MATCH($B492,Base_Dados!$B:$B,0))=0,0,
MAX(0, MIN(BE$1,
((INDEX(Base_Dados!BE:BE,MATCH($B492,Base_Dados!$B:$B,0))-MIN(Base_Dados!BE$5:BE$98)) /
(IF(MAX(Base_Dados!BE$5:BE$98)-MIN(Base_Dados!BE$5:BE$98)=0,1,MAX(Base_Dados!BE$5:BE$98)-MIN(Base_Dados!BE$5:BE$98)))) * BE$1)))</f>
        <v>3.0105368790767688E-2</v>
      </c>
      <c r="BF492" s="106">
        <f>IF(INDEX(Base_Dados!BF:BF,MATCH($B492,Base_Dados!$B:$B,0))=0,0,
MAX(0, MIN(BF$1,
((INDEX(Base_Dados!BF:BF,MATCH($B492,Base_Dados!$B:$B,0))-MIN(Base_Dados!BF$5:BF$98)) /
(IF(MAX(Base_Dados!BF$5:BF$98)-MIN(Base_Dados!BF$5:BF$98)=0,1,MAX(Base_Dados!BF$5:BF$98)-MIN(Base_Dados!BF$5:BF$98)))) * BF$1)))</f>
        <v>0</v>
      </c>
      <c r="BG492" s="106">
        <f>IF(INDEX(Base_Dados!BG:BG,MATCH($B492,Base_Dados!$B:$B,0))=0,0,
MAX(0, MIN(BG$1,
((INDEX(Base_Dados!BG:BG,MATCH($B492,Base_Dados!$B:$B,0))-MIN(Base_Dados!BG$5:BG$98)) /
(IF(MAX(Base_Dados!BG$5:BG$98)-MIN(Base_Dados!BG$5:BG$98)=0,1,MAX(Base_Dados!BG$5:BG$98)-MIN(Base_Dados!BG$5:BG$98)))) * BG$1)))</f>
        <v>5.434782608695652E-3</v>
      </c>
      <c r="BH492" s="106">
        <f>IF(INDEX(Base_Dados!BH:BH,MATCH($B492,Base_Dados!$B:$B,0))=0,0,
MAX(0, MIN(BH$1,
((INDEX(Base_Dados!BH:BH,MATCH($B492,Base_Dados!$B:$B,0))-MIN(Base_Dados!BH$5:BH$98)) /
(IF(MAX(Base_Dados!BH$5:BH$98)-MIN(Base_Dados!BH$5:BH$98)=0,1,MAX(Base_Dados!BH$5:BH$98)-MIN(Base_Dados!BH$5:BH$98)))) * BH$1)))</f>
        <v>4.3956043956043959E-2</v>
      </c>
      <c r="BI492" s="106">
        <f>IF(INDEX(Base_Dados!BI:BI,MATCH($B492,Base_Dados!$B:$B,0))=0,0,
MAX(0, MIN(BI$1,
((INDEX(Base_Dados!BI:BI,MATCH($B492,Base_Dados!$B:$B,0))-MIN(Base_Dados!BI$5:BI$98)) /
(IF(MAX(Base_Dados!BI$5:BI$98)-MIN(Base_Dados!BI$5:BI$98)=0,1,MAX(Base_Dados!BI$5:BI$98)-MIN(Base_Dados!BI$5:BI$98)))) * BI$1)))</f>
        <v>4.6801872074882997E-2</v>
      </c>
      <c r="BJ492" s="106">
        <f>IF(INDEX(Base_Dados!BJ:BJ,MATCH($B492,Base_Dados!$B:$B,0))=0,0,
MAX(0, MIN(BJ$1,
((INDEX(Base_Dados!BJ:BJ,MATCH($B492,Base_Dados!$B:$B,0))-MIN(Base_Dados!BJ$5:BJ$98)) /
(IF(MAX(Base_Dados!BJ$5:BJ$98)-MIN(Base_Dados!BJ$5:BJ$98)=0,1,MAX(Base_Dados!BJ$5:BJ$98)-MIN(Base_Dados!BJ$5:BJ$98)))) * BJ$1)))</f>
        <v>3.1578947368421054E-2</v>
      </c>
      <c r="BK492" s="106">
        <f>IF(INDEX(Base_Dados!BK:BK,MATCH($B492,Base_Dados!$B:$B,0))=0,0,
MAX(0, MIN(BK$1,
((INDEX(Base_Dados!BK:BK,MATCH($B492,Base_Dados!$B:$B,0))-MIN(Base_Dados!BK$5:BK$98)) /
(IF(MAX(Base_Dados!BK$5:BK$98)-MIN(Base_Dados!BK$5:BK$98)=0,1,MAX(Base_Dados!BK$5:BK$98)-MIN(Base_Dados!BK$5:BK$98)))) * BK$1)))</f>
        <v>1.7857142857142856E-2</v>
      </c>
      <c r="BL492" s="106">
        <f>IF(INDEX(Base_Dados!BL:BL,MATCH($B492,Base_Dados!$B:$B,0))=0,0,
MAX(0, MIN(BL$1,
((INDEX(Base_Dados!BL:BL,MATCH($B492,Base_Dados!$B:$B,0))-MIN(Base_Dados!BL$5:BL$98)) /
(IF(MAX(Base_Dados!BL$5:BL$98)-MIN(Base_Dados!BL$5:BL$98)=0,1,MAX(Base_Dados!BL$5:BL$98)-MIN(Base_Dados!BL$5:BL$98)))) * BL$1)))</f>
        <v>3.5830618892508145E-2</v>
      </c>
      <c r="BM492" s="106">
        <f>IF(INDEX(Base_Dados!BM:BM,MATCH($B492,Base_Dados!$B:$B,0))=0,0,
MAX(0, MIN(BM$1,
((INDEX(Base_Dados!BM:BM,MATCH($B492,Base_Dados!$B:$B,0))-MIN(Base_Dados!BM$5:BM$98)) /
(IF(MAX(Base_Dados!BM$5:BM$98)-MIN(Base_Dados!BM$5:BM$98)=0,1,MAX(Base_Dados!BM$5:BM$98)-MIN(Base_Dados!BM$5:BM$98)))) * BM$1)))</f>
        <v>1</v>
      </c>
      <c r="BN492" s="106">
        <f>IF(INDEX(Base_Dados!BN:BN,MATCH($B492,Base_Dados!$B:$B,0))=0,0,
MAX(0, MIN(BN$1,
((INDEX(Base_Dados!BN:BN,MATCH($B492,Base_Dados!$B:$B,0))-MIN(Base_Dados!BN$5:BN$98)) /
(IF(MAX(Base_Dados!BN$5:BN$98)-MIN(Base_Dados!BN$5:BN$98)=0,1,MAX(Base_Dados!BN$5:BN$98)-MIN(Base_Dados!BN$5:BN$98)))) * BN$1)))</f>
        <v>2.1386122233043005E-2</v>
      </c>
      <c r="BO492" s="106">
        <f>IF(INDEX(Base_Dados!BO:BO,MATCH($B492,Base_Dados!$B:$B,0))=0,0,
MAX(0, MIN(BO$1,
((INDEX(Base_Dados!BO:BO,MATCH($B492,Base_Dados!$B:$B,0))-MIN(Base_Dados!BO$5:BO$98)) /
(IF(MAX(Base_Dados!BO$5:BO$98)-MIN(Base_Dados!BO$5:BO$98)=0,1,MAX(Base_Dados!BO$5:BO$98)-MIN(Base_Dados!BO$5:BO$98)))) * BO$1)))</f>
        <v>5.1724137931034482E-2</v>
      </c>
      <c r="BP492" s="106">
        <f t="shared" si="32"/>
        <v>10.766280832921394</v>
      </c>
      <c r="BQ492" s="111">
        <f t="shared" si="33"/>
        <v>0.37111583419752053</v>
      </c>
      <c r="BR492" s="112">
        <f t="shared" si="34"/>
        <v>5.6607520719497262E-2</v>
      </c>
      <c r="BS492" s="113">
        <f t="shared" si="35"/>
        <v>10.709673312201897</v>
      </c>
    </row>
    <row r="493" spans="1:71">
      <c r="A493" s="21">
        <v>43018</v>
      </c>
      <c r="B493" s="21" t="s">
        <v>575</v>
      </c>
      <c r="C493" s="21" t="s">
        <v>548</v>
      </c>
      <c r="D493" s="105">
        <f>IF(INDEX(Base_Dados!D:D,MATCH($B493,Base_Dados!$B:$B,0))=0,0,
MAX(0, MIN(D$1,
((INDEX(Base_Dados!D:D,MATCH($B493,Base_Dados!$B:$B,0))-MIN(Base_Dados!D$5:D$98)) /
(IF(MAX(Base_Dados!D$5:D$98)-MIN(Base_Dados!D$5:D$98)=0,1,MAX(Base_Dados!D$5:D$98)-MIN(Base_Dados!D$5:D$98)))) * D$1)))</f>
        <v>0.79433605775424565</v>
      </c>
      <c r="E493" s="106">
        <f>IF(INDEX(Base_Dados!E:E,MATCH($B493,Base_Dados!$B:$B,0))=0,0,
MAX(0, MIN(E$1,
((INDEX(Base_Dados!E:E,MATCH($B493,Base_Dados!$B:$B,0))-MIN(Base_Dados!E$5:E$98)) /
(IF(MAX(Base_Dados!E$5:E$98)-MIN(Base_Dados!E$5:E$98)=0,1,MAX(Base_Dados!E$5:E$98)-MIN(Base_Dados!E$5:E$98)))) * E$1)))</f>
        <v>0.19260961512745714</v>
      </c>
      <c r="F493" s="106">
        <f>IF(INDEX(Base_Dados!F:F,MATCH($B493,Base_Dados!$B:$B,0))=0,0,
MAX(0, MIN(F$1,
((INDEX(Base_Dados!F:F,MATCH($B493,Base_Dados!$B:$B,0))-MIN(Base_Dados!F$5:F$98)) /
(IF(MAX(Base_Dados!F$5:F$98)-MIN(Base_Dados!F$5:F$98)=0,1,MAX(Base_Dados!F$5:F$98)-MIN(Base_Dados!F$5:F$98)))) * F$1)))</f>
        <v>0.18837964974590521</v>
      </c>
      <c r="G493" s="106">
        <f>IF(INDEX(Base_Dados!G:G,MATCH($B493,Base_Dados!$B:$B,0))=0,0,
MAX(0, MIN(G$1,
((INDEX(Base_Dados!G:G,MATCH($B493,Base_Dados!$B:$B,0))-MIN(Base_Dados!G$5:G$98)) /
(IF(MAX(Base_Dados!G$5:G$98)-MIN(Base_Dados!G$5:G$98)=0,1,MAX(Base_Dados!G$5:G$98)-MIN(Base_Dados!G$5:G$98)))) * G$1)))</f>
        <v>0.17909020372074561</v>
      </c>
      <c r="H493" s="106">
        <f>IF(INDEX(Base_Dados!H:H,MATCH($B493,Base_Dados!$B:$B,0))=0,0,
MAX(0, MIN(H$1,
((INDEX(Base_Dados!H:H,MATCH($B493,Base_Dados!$B:$B,0))-MIN(Base_Dados!H$5:H$98)) /
(IF(MAX(Base_Dados!H$5:H$98)-MIN(Base_Dados!H$5:H$98)=0,1,MAX(Base_Dados!H$5:H$98)-MIN(Base_Dados!H$5:H$98)))) * H$1)))</f>
        <v>0.19946778774122856</v>
      </c>
      <c r="I493" s="106">
        <f>IF(INDEX(Base_Dados!I:I,MATCH($B493,Base_Dados!$B:$B,0))=0,0,
MAX(0, MIN(I$1,
((INDEX(Base_Dados!I:I,MATCH($B493,Base_Dados!$B:$B,0))-MIN(Base_Dados!I$5:I$98)) /
(IF(MAX(Base_Dados!I$5:I$98)-MIN(Base_Dados!I$5:I$98)=0,1,MAX(Base_Dados!I$5:I$98)-MIN(Base_Dados!I$5:I$98)))) * I$1)))</f>
        <v>0.22093831244033535</v>
      </c>
      <c r="J493" s="106">
        <f>IF(INDEX(Base_Dados!J:J,MATCH($B493,Base_Dados!$B:$B,0))=0,0,
MAX(0, MIN(J$1,
((INDEX(Base_Dados!J:J,MATCH($B493,Base_Dados!$B:$B,0))-MIN(Base_Dados!J$5:J$98)) /
(IF(MAX(Base_Dados!J$5:J$98)-MIN(Base_Dados!J$5:J$98)=0,1,MAX(Base_Dados!J$5:J$98)-MIN(Base_Dados!J$5:J$98)))) * J$1)))</f>
        <v>0.26746672975407859</v>
      </c>
      <c r="K493" s="106">
        <f>IF(INDEX(Base_Dados!K:K,MATCH($B493,Base_Dados!$B:$B,0))=0,0,
MAX(0, MIN(K$1,
((INDEX(Base_Dados!K:K,MATCH($B493,Base_Dados!$B:$B,0))-MIN(Base_Dados!K$5:K$98)) /
(IF(MAX(Base_Dados!K$5:K$98)-MIN(Base_Dados!K$5:K$98)=0,1,MAX(Base_Dados!K$5:K$98)-MIN(Base_Dados!K$5:K$98)))) * K$1)))</f>
        <v>0.27284771914132377</v>
      </c>
      <c r="L493" s="106">
        <f>IF(INDEX(Base_Dados!L:L,MATCH($B493,Base_Dados!$B:$B,0))=0,0,
MAX(0, MIN(L$1,
((INDEX(Base_Dados!L:L,MATCH($B493,Base_Dados!$B:$B,0))-MIN(Base_Dados!L$5:L$98)) /
(IF(MAX(Base_Dados!L$5:L$98)-MIN(Base_Dados!L$5:L$98)=0,1,MAX(Base_Dados!L$5:L$98)-MIN(Base_Dados!L$5:L$98)))) * L$1)))</f>
        <v>0.37744213025206858</v>
      </c>
      <c r="M493" s="106">
        <f>IF(INDEX(Base_Dados!M:M,MATCH($B493,Base_Dados!$B:$B,0))=0,0,
MAX(0, MIN(M$1,
((INDEX(Base_Dados!M:M,MATCH($B493,Base_Dados!$B:$B,0))-MIN(Base_Dados!M$5:M$98)) /
(IF(MAX(Base_Dados!M$5:M$98)-MIN(Base_Dados!M$5:M$98)=0,1,MAX(Base_Dados!M$5:M$98)-MIN(Base_Dados!M$5:M$98)))) * M$1)))</f>
        <v>0.48511953352769677</v>
      </c>
      <c r="N493" s="106">
        <f>IF(INDEX(Base_Dados!N:N,MATCH($B493,Base_Dados!$B:$B,0))=0,0,
MAX(0, MIN(N$1,
((INDEX(Base_Dados!N:N,MATCH($B493,Base_Dados!$B:$B,0))-MIN(Base_Dados!N$5:N$98)) /
(IF(MAX(Base_Dados!N$5:N$98)-MIN(Base_Dados!N$5:N$98)=0,1,MAX(Base_Dados!N$5:N$98)-MIN(Base_Dados!N$5:N$98)))) * N$1)))</f>
        <v>0.5749239815899384</v>
      </c>
      <c r="O493" s="106">
        <f>IF(INDEX(Base_Dados!O:O,MATCH($B493,Base_Dados!$B:$B,0))=0,0,
MAX(0, MIN(O$1,
((INDEX(Base_Dados!O:O,MATCH($B493,Base_Dados!$B:$B,0))-MIN(Base_Dados!O$5:O$98)) /
(IF(MAX(Base_Dados!O$5:O$98)-MIN(Base_Dados!O$5:O$98)=0,1,MAX(Base_Dados!O$5:O$98)-MIN(Base_Dados!O$5:O$98)))) * O$1)))</f>
        <v>0.72997380010034008</v>
      </c>
      <c r="P493" s="106">
        <f>IF(INDEX(Base_Dados!P:P,MATCH($B493,Base_Dados!$B:$B,0))=0,0,
MAX(0, MIN(P$1,
((INDEX(Base_Dados!P:P,MATCH($B493,Base_Dados!$B:$B,0))-MIN(Base_Dados!P$5:P$98)) /
(IF(MAX(Base_Dados!P$5:P$98)-MIN(Base_Dados!P$5:P$98)=0,1,MAX(Base_Dados!P$5:P$98)-MIN(Base_Dados!P$5:P$98)))) * P$1)))</f>
        <v>0.30461784229717626</v>
      </c>
      <c r="Q493" s="106">
        <f>IF(INDEX(Base_Dados!Q:Q,MATCH($B493,Base_Dados!$B:$B,0))=0,0,
MAX(0, MIN(Q$1,
((INDEX(Base_Dados!Q:Q,MATCH($B493,Base_Dados!$B:$B,0))-MIN(Base_Dados!Q$5:Q$98)) /
(IF(MAX(Base_Dados!Q$5:Q$98)-MIN(Base_Dados!Q$5:Q$98)=0,1,MAX(Base_Dados!Q$5:Q$98)-MIN(Base_Dados!Q$5:Q$98)))) * Q$1)))</f>
        <v>0.40453372650202724</v>
      </c>
      <c r="R493" s="106">
        <f>IF(INDEX(Base_Dados!R:R,MATCH($B493,Base_Dados!$B:$B,0))=0,0,
MAX(0, MIN(R$1,
((INDEX(Base_Dados!R:R,MATCH($B493,Base_Dados!$B:$B,0))-MIN(Base_Dados!R$5:R$98)) /
(IF(MAX(Base_Dados!R$5:R$98)-MIN(Base_Dados!R$5:R$98)=0,1,MAX(Base_Dados!R$5:R$98)-MIN(Base_Dados!R$5:R$98)))) * R$1)))</f>
        <v>0.25794094527418265</v>
      </c>
      <c r="S493" s="106">
        <f>IF(INDEX(Base_Dados!S:S,MATCH($B493,Base_Dados!$B:$B,0))=0,0,
MAX(0, MIN(S$1,
((INDEX(Base_Dados!S:S,MATCH($B493,Base_Dados!$B:$B,0))-MIN(Base_Dados!S$5:S$98)) /
(IF(MAX(Base_Dados!S$5:S$98)-MIN(Base_Dados!S$5:S$98)=0,1,MAX(Base_Dados!S$5:S$98)-MIN(Base_Dados!S$5:S$98)))) * S$1)))</f>
        <v>0.21904440949599341</v>
      </c>
      <c r="T493" s="106">
        <f>IF(INDEX(Base_Dados!T:T,MATCH($B493,Base_Dados!$B:$B,0))=0,0,
MAX(0, MIN(T$1,
((INDEX(Base_Dados!T:T,MATCH($B493,Base_Dados!$B:$B,0))-MIN(Base_Dados!T$5:T$98)) /
(IF(MAX(Base_Dados!T$5:T$98)-MIN(Base_Dados!T$5:T$98)=0,1,MAX(Base_Dados!T$5:T$98)-MIN(Base_Dados!T$5:T$98)))) * T$1)))</f>
        <v>1.7932879036610512</v>
      </c>
      <c r="U493" s="106">
        <f>IF(INDEX(Base_Dados!U:U,MATCH($B493,Base_Dados!$B:$B,0))=0,0,
MAX(0, MIN(U$1,
((INDEX(Base_Dados!U:U,MATCH($B493,Base_Dados!$B:$B,0))-MIN(Base_Dados!U$5:U$98)) /
(IF(MAX(Base_Dados!U$5:U$98)-MIN(Base_Dados!U$5:U$98)=0,1,MAX(Base_Dados!U$5:U$98)-MIN(Base_Dados!U$5:U$98)))) * U$1)))</f>
        <v>0.44418958971589845</v>
      </c>
      <c r="V493" s="106">
        <f>IF(INDEX(Base_Dados!V:V,MATCH($B493,Base_Dados!$B:$B,0))=0,0,
MAX(0, MIN(V$1,
((INDEX(Base_Dados!V:V,MATCH($B493,Base_Dados!$B:$B,0))-MIN(Base_Dados!V$5:V$98)) /
(IF(MAX(Base_Dados!V$5:V$98)-MIN(Base_Dados!V$5:V$98)=0,1,MAX(Base_Dados!V$5:V$98)-MIN(Base_Dados!V$5:V$98)))) * V$1)))</f>
        <v>0.3564570313148181</v>
      </c>
      <c r="W493" s="106">
        <f>IF(INDEX(Base_Dados!W:W,MATCH($B493,Base_Dados!$B:$B,0))=0,0,
MAX(0, MIN(W$1,
((INDEX(Base_Dados!W:W,MATCH($B493,Base_Dados!$B:$B,0))-MIN(Base_Dados!W$5:W$98)) /
(IF(MAX(Base_Dados!W$5:W$98)-MIN(Base_Dados!W$5:W$98)=0,1,MAX(Base_Dados!W$5:W$98)-MIN(Base_Dados!W$5:W$98)))) * W$1)))</f>
        <v>2.2429065179924708</v>
      </c>
      <c r="X493" s="106">
        <f>IF(INDEX(Base_Dados!X:X,MATCH($B493,Base_Dados!$B:$B,0))=0,0,
MAX(0, MIN(X$1,
((INDEX(Base_Dados!X:X,MATCH($B493,Base_Dados!$B:$B,0))-MIN(Base_Dados!X$5:X$98)) /
(IF(MAX(Base_Dados!X$5:X$98)-MIN(Base_Dados!X$5:X$98)=0,1,MAX(Base_Dados!X$5:X$98)-MIN(Base_Dados!X$5:X$98)))) * X$1)))</f>
        <v>0.24152542372881353</v>
      </c>
      <c r="Y493" s="106">
        <f>IF(INDEX(Base_Dados!Y:Y,MATCH($B493,Base_Dados!$B:$B,0))=0,0,
MAX(0, MIN(Y$1,
((INDEX(Base_Dados!Y:Y,MATCH($B493,Base_Dados!$B:$B,0))-MIN(Base_Dados!Y$5:Y$98)) /
(IF(MAX(Base_Dados!Y$5:Y$98)-MIN(Base_Dados!Y$5:Y$98)=0,1,MAX(Base_Dados!Y$5:Y$98)-MIN(Base_Dados!Y$5:Y$98)))) * Y$1)))</f>
        <v>0.12132352941176472</v>
      </c>
      <c r="Z493" s="106">
        <f>IF(INDEX(Base_Dados!Z:Z,MATCH($B493,Base_Dados!$B:$B,0))=0,0,
MAX(0, MIN(Z$1,
((INDEX(Base_Dados!Z:Z,MATCH($B493,Base_Dados!$B:$B,0))-MIN(Base_Dados!Z$5:Z$98)) /
(IF(MAX(Base_Dados!Z$5:Z$98)-MIN(Base_Dados!Z$5:Z$98)=0,1,MAX(Base_Dados!Z$5:Z$98)-MIN(Base_Dados!Z$5:Z$98)))) * Z$1)))</f>
        <v>0</v>
      </c>
      <c r="AA493" s="106">
        <f>IF(INDEX(Base_Dados!AA:AA,MATCH($B493,Base_Dados!$B:$B,0))=0,0,
MAX(0, MIN(AA$1,
((INDEX(Base_Dados!AA:AA,MATCH($B493,Base_Dados!$B:$B,0))-MIN(Base_Dados!AA$5:AA$98)) /
(IF(MAX(Base_Dados!AA$5:AA$98)-MIN(Base_Dados!AA$5:AA$98)=0,1,MAX(Base_Dados!AA$5:AA$98)-MIN(Base_Dados!AA$5:AA$98)))) * AA$1)))</f>
        <v>1.048951048951049E-2</v>
      </c>
      <c r="AB493" s="106">
        <f>IF(INDEX(Base_Dados!AB:AB,MATCH($B493,Base_Dados!$B:$B,0))=0,0,
MAX(0, MIN(AB$1,
((INDEX(Base_Dados!AB:AB,MATCH($B493,Base_Dados!$B:$B,0))-MIN(Base_Dados!AB$5:AB$98)) /
(IF(MAX(Base_Dados!AB$5:AB$98)-MIN(Base_Dados!AB$5:AB$98)=0,1,MAX(Base_Dados!AB$5:AB$98)-MIN(Base_Dados!AB$5:AB$98)))) * AB$1)))</f>
        <v>9.3463895306026348E-2</v>
      </c>
      <c r="AC493" s="106">
        <f>IF(INDEX(Base_Dados!AC:AC,MATCH($B493,Base_Dados!$B:$B,0))=0,0,
MAX(0, MIN(AC$1,
((INDEX(Base_Dados!AC:AC,MATCH($B493,Base_Dados!$B:$B,0))-MIN(Base_Dados!AC$5:AC$98)) /
(IF(MAX(Base_Dados!AC$5:AC$98)-MIN(Base_Dados!AC$5:AC$98)=0,1,MAX(Base_Dados!AC$5:AC$98)-MIN(Base_Dados!AC$5:AC$98)))) * AC$1)))</f>
        <v>0.20939728271343225</v>
      </c>
      <c r="AD493" s="106">
        <f>IF(INDEX(Base_Dados!AD:AD,MATCH($B493,Base_Dados!$B:$B,0))=0,0,
MAX(0, MIN(AD$1,
((INDEX(Base_Dados!AD:AD,MATCH($B493,Base_Dados!$B:$B,0))-MIN(Base_Dados!AD$5:AD$98)) /
(IF(MAX(Base_Dados!AD$5:AD$98)-MIN(Base_Dados!AD$5:AD$98)=0,1,MAX(Base_Dados!AD$5:AD$98)-MIN(Base_Dados!AD$5:AD$98)))) * AD$1)))</f>
        <v>0.19590297293299808</v>
      </c>
      <c r="AE493" s="106">
        <f>IF(INDEX(Base_Dados!AE:AE,MATCH($B493,Base_Dados!$B:$B,0))=0,0,
MAX(0, MIN(AE$1,
((INDEX(Base_Dados!AE:AE,MATCH($B493,Base_Dados!$B:$B,0))-MIN(Base_Dados!AE$5:AE$98)) /
(IF(MAX(Base_Dados!AE$5:AE$98)-MIN(Base_Dados!AE$5:AE$98)=0,1,MAX(Base_Dados!AE$5:AE$98)-MIN(Base_Dados!AE$5:AE$98)))) * AE$1)))</f>
        <v>0.16270674528980297</v>
      </c>
      <c r="AF493" s="106">
        <f>IF(INDEX(Base_Dados!AF:AF,MATCH($B493,Base_Dados!$B:$B,0))=0,0,
MAX(0, MIN(AF$1,
((INDEX(Base_Dados!AF:AF,MATCH($B493,Base_Dados!$B:$B,0))-MIN(Base_Dados!AF$5:AF$98)) /
(IF(MAX(Base_Dados!AF$5:AF$98)-MIN(Base_Dados!AF$5:AF$98)=0,1,MAX(Base_Dados!AF$5:AF$98)-MIN(Base_Dados!AF$5:AF$98)))) * AF$1)))</f>
        <v>0.31839286535190547</v>
      </c>
      <c r="AG493" s="106">
        <f>IF(INDEX(Base_Dados!AG:AG,MATCH($B493,Base_Dados!$B:$B,0))=0,0,
MAX(0, MIN(AG$1,
((INDEX(Base_Dados!AG:AG,MATCH($B493,Base_Dados!$B:$B,0))-MIN(Base_Dados!AG$5:AG$98)) /
(IF(MAX(Base_Dados!AG$5:AG$98)-MIN(Base_Dados!AG$5:AG$98)=0,1,MAX(Base_Dados!AG$5:AG$98)-MIN(Base_Dados!AG$5:AG$98)))) * AG$1)))</f>
        <v>0.40453372650202724</v>
      </c>
      <c r="AH493" s="106">
        <f>IF(INDEX(Base_Dados!AH:AH,MATCH($B493,Base_Dados!$B:$B,0))=0,0,
MAX(0, MIN(AH$1,
((INDEX(Base_Dados!AH:AH,MATCH($B493,Base_Dados!$B:$B,0))-MIN(Base_Dados!AH$5:AH$98)) /
(IF(MAX(Base_Dados!AH$5:AH$98)-MIN(Base_Dados!AH$5:AH$98)=0,1,MAX(Base_Dados!AH$5:AH$98)-MIN(Base_Dados!AH$5:AH$98)))) * AH$1)))</f>
        <v>1.5381367539031476</v>
      </c>
      <c r="AI493" s="106">
        <f>IF(INDEX(Base_Dados!AI:AI,MATCH($B493,Base_Dados!$B:$B,0))=0,0,
MAX(0, MIN(AI$1,
((INDEX(Base_Dados!AI:AI,MATCH($B493,Base_Dados!$B:$B,0))-MIN(Base_Dados!AI$5:AI$98)) /
(IF(MAX(Base_Dados!AI$5:AI$98)-MIN(Base_Dados!AI$5:AI$98)=0,1,MAX(Base_Dados!AI$5:AI$98)-MIN(Base_Dados!AI$5:AI$98)))) * AI$1)))</f>
        <v>0.42857142857142855</v>
      </c>
      <c r="AJ493" s="106">
        <f>IF(INDEX(Base_Dados!AJ:AJ,MATCH($B493,Base_Dados!$B:$B,0))=0,0,
MAX(0, MIN(AJ$1,
((INDEX(Base_Dados!AJ:AJ,MATCH($B493,Base_Dados!$B:$B,0))-MIN(Base_Dados!AJ$5:AJ$98)) /
(IF(MAX(Base_Dados!AJ$5:AJ$98)-MIN(Base_Dados!AJ$5:AJ$98)=0,1,MAX(Base_Dados!AJ$5:AJ$98)-MIN(Base_Dados!AJ$5:AJ$98)))) * AJ$1)))</f>
        <v>2.5</v>
      </c>
      <c r="AK493" s="106">
        <f>IF(INDEX(Base_Dados!AK:AK,MATCH($B493,Base_Dados!$B:$B,0))=0,0,
MAX(0, MIN(AK$1,
((INDEX(Base_Dados!AK:AK,MATCH($B493,Base_Dados!$B:$B,0))-MIN(Base_Dados!AK$5:AK$98)) /
(IF(MAX(Base_Dados!AK$5:AK$98)-MIN(Base_Dados!AK$5:AK$98)=0,1,MAX(Base_Dados!AK$5:AK$98)-MIN(Base_Dados!AK$5:AK$98)))) * AK$1)))</f>
        <v>6.9540229885057467E-2</v>
      </c>
      <c r="AL493" s="106">
        <f>IF(INDEX(Base_Dados!AL:AL,MATCH($B493,Base_Dados!$B:$B,0))=0,0,
MAX(0, MIN(AL$1,
((INDEX(Base_Dados!AL:AL,MATCH($B493,Base_Dados!$B:$B,0))-MIN(Base_Dados!AL$5:AL$98)) /
(IF(MAX(Base_Dados!AL$5:AL$98)-MIN(Base_Dados!AL$5:AL$98)=0,1,MAX(Base_Dados!AL$5:AL$98)-MIN(Base_Dados!AL$5:AL$98)))) * AL$1)))</f>
        <v>5.5555555555555552E-2</v>
      </c>
      <c r="AM493" s="106">
        <f>IF(INDEX(Base_Dados!AM:AM,MATCH($B493,Base_Dados!$B:$B,0))=0,0,
MAX(0, MIN(AM$1,
((INDEX(Base_Dados!AM:AM,MATCH($B493,Base_Dados!$B:$B,0))-MIN(Base_Dados!AM$5:AM$98)) /
(IF(MAX(Base_Dados!AM$5:AM$98)-MIN(Base_Dados!AM$5:AM$98)=0,1,MAX(Base_Dados!AM$5:AM$98)-MIN(Base_Dados!AM$5:AM$98)))) * AM$1)))</f>
        <v>0.5644743656136717</v>
      </c>
      <c r="AN493" s="106">
        <f>IF(INDEX(Base_Dados!AN:AN,MATCH($B493,Base_Dados!$B:$B,0))=0,0,
MAX(0, MIN(AN$1,
((INDEX(Base_Dados!AN:AN,MATCH($B493,Base_Dados!$B:$B,0))-MIN(Base_Dados!AN$5:AN$98)) /
(IF(MAX(Base_Dados!AN$5:AN$98)-MIN(Base_Dados!AN$5:AN$98)=0,1,MAX(Base_Dados!AN$5:AN$98)-MIN(Base_Dados!AN$5:AN$98)))) * AN$1)))</f>
        <v>0.5697615280289331</v>
      </c>
      <c r="AO493" s="106">
        <f>IF(INDEX(Base_Dados!AO:AO,MATCH($B493,Base_Dados!$B:$B,0))=0,0,
MAX(0, MIN(AO$1,
((INDEX(Base_Dados!AO:AO,MATCH($B493,Base_Dados!$B:$B,0))-MIN(Base_Dados!AO$5:AO$98)) /
(IF(MAX(Base_Dados!AO$5:AO$98)-MIN(Base_Dados!AO$5:AO$98)=0,1,MAX(Base_Dados!AO$5:AO$98)-MIN(Base_Dados!AO$5:AO$98)))) * AO$1)))</f>
        <v>0</v>
      </c>
      <c r="AP493" s="106">
        <f>IF(INDEX(Base_Dados!AP:AP,MATCH($B493,Base_Dados!$B:$B,0))=0,0,
MAX(0, MIN(AP$1,
((INDEX(Base_Dados!AP:AP,MATCH($B493,Base_Dados!$B:$B,0))-MIN(Base_Dados!AP$5:AP$98)) /
(IF(MAX(Base_Dados!AP$5:AP$98)-MIN(Base_Dados!AP$5:AP$98)=0,1,MAX(Base_Dados!AP$5:AP$98)-MIN(Base_Dados!AP$5:AP$98)))) * AP$1)))</f>
        <v>0.30045871559633025</v>
      </c>
      <c r="AQ493" s="106">
        <f>IF(INDEX(Base_Dados!AQ:AQ,MATCH($B493,Base_Dados!$B:$B,0))=0,0,
MAX(0, MIN(AQ$1,
((INDEX(Base_Dados!AQ:AQ,MATCH($B493,Base_Dados!$B:$B,0))-MIN(Base_Dados!AQ$5:AQ$98)) /
(IF(MAX(Base_Dados!AQ$5:AQ$98)-MIN(Base_Dados!AQ$5:AQ$98)=0,1,MAX(Base_Dados!AQ$5:AQ$98)-MIN(Base_Dados!AQ$5:AQ$98)))) * AQ$1)))</f>
        <v>1.6666666666666666E-2</v>
      </c>
      <c r="AR493" s="106">
        <f>IF(INDEX(Base_Dados!AR:AR,MATCH($B493,Base_Dados!$B:$B,0))=0,0,
MAX(0, MIN(AR$1,
((INDEX(Base_Dados!AR:AR,MATCH($B493,Base_Dados!$B:$B,0))-MIN(Base_Dados!AR$5:AR$98)) /
(IF(MAX(Base_Dados!AR$5:AR$98)-MIN(Base_Dados!AR$5:AR$98)=0,1,MAX(Base_Dados!AR$5:AR$98)-MIN(Base_Dados!AR$5:AR$98)))) * AR$1)))</f>
        <v>1.6129032258064516E-2</v>
      </c>
      <c r="AS493" s="106">
        <f>IF(INDEX(Base_Dados!AS:AS,MATCH($B493,Base_Dados!$B:$B,0))=0,0,
MAX(0, MIN(AS$1,
((INDEX(Base_Dados!AS:AS,MATCH($B493,Base_Dados!$B:$B,0))-MIN(Base_Dados!AS$5:AS$98)) /
(IF(MAX(Base_Dados!AS$5:AS$98)-MIN(Base_Dados!AS$5:AS$98)=0,1,MAX(Base_Dados!AS$5:AS$98)-MIN(Base_Dados!AS$5:AS$98)))) * AS$1)))</f>
        <v>4.2682926829268296E-2</v>
      </c>
      <c r="AT493" s="106">
        <f>IF(INDEX(Base_Dados!AT:AT,MATCH($B493,Base_Dados!$B:$B,0))=0,0,
MAX(0, MIN(AT$1,
((INDEX(Base_Dados!AT:AT,MATCH($B493,Base_Dados!$B:$B,0))-MIN(Base_Dados!AT$5:AT$98)) /
(IF(MAX(Base_Dados!AT$5:AT$98)-MIN(Base_Dados!AT$5:AT$98)=0,1,MAX(Base_Dados!AT$5:AT$98)-MIN(Base_Dados!AT$5:AT$98)))) * AT$1)))</f>
        <v>3.5714285714285712E-2</v>
      </c>
      <c r="AU493" s="106">
        <f>IF(INDEX(Base_Dados!AU:AU,MATCH($B493,Base_Dados!$B:$B,0))=0,0,
MAX(0, MIN(AU$1,
((INDEX(Base_Dados!AU:AU,MATCH($B493,Base_Dados!$B:$B,0))-MIN(Base_Dados!AU$5:AU$98)) /
(IF(MAX(Base_Dados!AU$5:AU$98)-MIN(Base_Dados!AU$5:AU$98)=0,1,MAX(Base_Dados!AU$5:AU$98)-MIN(Base_Dados!AU$5:AU$98)))) * AU$1)))</f>
        <v>0.2640449438202247</v>
      </c>
      <c r="AV493" s="106">
        <f>IF(INDEX(Base_Dados!AV:AV,MATCH($B493,Base_Dados!$B:$B,0))=0,0,
MAX(0, MIN(AV$1,
((INDEX(Base_Dados!AV:AV,MATCH($B493,Base_Dados!$B:$B,0))-MIN(Base_Dados!AV$5:AV$98)) /
(IF(MAX(Base_Dados!AV$5:AV$98)-MIN(Base_Dados!AV$5:AV$98)=0,1,MAX(Base_Dados!AV$5:AV$98)-MIN(Base_Dados!AV$5:AV$98)))) * AV$1)))</f>
        <v>1.9230769230769232E-2</v>
      </c>
      <c r="AW493" s="106">
        <f>IF(INDEX(Base_Dados!AW:AW,MATCH($B493,Base_Dados!$B:$B,0))=0,0,
MAX(0, MIN(AW$1,
((INDEX(Base_Dados!AW:AW,MATCH($B493,Base_Dados!$B:$B,0))-MIN(Base_Dados!AW$5:AW$98)) /
(IF(MAX(Base_Dados!AW$5:AW$98)-MIN(Base_Dados!AW$5:AW$98)=0,1,MAX(Base_Dados!AW$5:AW$98)-MIN(Base_Dados!AW$5:AW$98)))) * AW$1)))</f>
        <v>1.4705882352941176E-2</v>
      </c>
      <c r="AX493" s="106">
        <f>IF(INDEX(Base_Dados!AX:AX,MATCH($B493,Base_Dados!$B:$B,0))=0,0,
MAX(0, MIN(AX$1,
((INDEX(Base_Dados!AX:AX,MATCH($B493,Base_Dados!$B:$B,0))-MIN(Base_Dados!AX$5:AX$98)) /
(IF(MAX(Base_Dados!AX$5:AX$98)-MIN(Base_Dados!AX$5:AX$98)=0,1,MAX(Base_Dados!AX$5:AX$98)-MIN(Base_Dados!AX$5:AX$98)))) * AX$1)))</f>
        <v>0.1122797506099214</v>
      </c>
      <c r="AY493" s="106">
        <f>IF(INDEX(Base_Dados!AY:AY,MATCH($B493,Base_Dados!$B:$B,0))=0,0,
MAX(0, MIN(AY$1,
((INDEX(Base_Dados!AY:AY,MATCH($B493,Base_Dados!$B:$B,0))-MIN(Base_Dados!AY$5:AY$98)) /
(IF(MAX(Base_Dados!AY$5:AY$98)-MIN(Base_Dados!AY$5:AY$98)=0,1,MAX(Base_Dados!AY$5:AY$98)-MIN(Base_Dados!AY$5:AY$98)))) * AY$1)))</f>
        <v>8.2426640290141767E-2</v>
      </c>
      <c r="AZ493" s="106">
        <f>IF(INDEX(Base_Dados!AZ:AZ,MATCH($B493,Base_Dados!$B:$B,0))=0,0,
MAX(0, MIN(AZ$1,
((INDEX(Base_Dados!AZ:AZ,MATCH($B493,Base_Dados!$B:$B,0))-MIN(Base_Dados!AZ$5:AZ$98)) /
(IF(MAX(Base_Dados!AZ$5:AZ$98)-MIN(Base_Dados!AZ$5:AZ$98)=0,1,MAX(Base_Dados!AZ$5:AZ$98)-MIN(Base_Dados!AZ$5:AZ$98)))) * AZ$1)))</f>
        <v>0.26595744680851063</v>
      </c>
      <c r="BA493" s="106">
        <f>IF(INDEX(Base_Dados!BA:BA,MATCH($B493,Base_Dados!$B:$B,0))=0,0,
MAX(0, MIN(BA$1,
((INDEX(Base_Dados!BA:BA,MATCH($B493,Base_Dados!$B:$B,0))-MIN(Base_Dados!BA$5:BA$98)) /
(IF(MAX(Base_Dados!BA$5:BA$98)-MIN(Base_Dados!BA$5:BA$98)=0,1,MAX(Base_Dados!BA$5:BA$98)-MIN(Base_Dados!BA$5:BA$98)))) * BA$1)))</f>
        <v>0.12353737871622372</v>
      </c>
      <c r="BB493" s="106">
        <f>IF(INDEX(Base_Dados!BB:BB,MATCH($B493,Base_Dados!$B:$B,0))=0,0,
MAX(0, MIN(BB$1,
((INDEX(Base_Dados!BB:BB,MATCH($B493,Base_Dados!$B:$B,0))-MIN(Base_Dados!BB$5:BB$98)) /
(IF(MAX(Base_Dados!BB$5:BB$98)-MIN(Base_Dados!BB$5:BB$98)=0,1,MAX(Base_Dados!BB$5:BB$98)-MIN(Base_Dados!BB$5:BB$98)))) * BB$1)))</f>
        <v>9.5328930291432773E-2</v>
      </c>
      <c r="BC493" s="106">
        <f>IF(INDEX(Base_Dados!BC:BC,MATCH($B493,Base_Dados!$B:$B,0))=0,0,
MAX(0, MIN(BC$1,
((INDEX(Base_Dados!BC:BC,MATCH($B493,Base_Dados!$B:$B,0))-MIN(Base_Dados!BC$5:BC$98)) /
(IF(MAX(Base_Dados!BC$5:BC$98)-MIN(Base_Dados!BC$5:BC$98)=0,1,MAX(Base_Dados!BC$5:BC$98)-MIN(Base_Dados!BC$5:BC$98)))) * BC$1)))</f>
        <v>0.11446269862644762</v>
      </c>
      <c r="BD493" s="106">
        <f>IF(INDEX(Base_Dados!BD:BD,MATCH($B493,Base_Dados!$B:$B,0))=0,0,
MAX(0, MIN(BD$1,
((INDEX(Base_Dados!BD:BD,MATCH($B493,Base_Dados!$B:$B,0))-MIN(Base_Dados!BD$5:BD$98)) /
(IF(MAX(Base_Dados!BD$5:BD$98)-MIN(Base_Dados!BD$5:BD$98)=0,1,MAX(Base_Dados!BD$5:BD$98)-MIN(Base_Dados!BD$5:BD$98)))) * BD$1)))</f>
        <v>0.10248597742538605</v>
      </c>
      <c r="BE493" s="106">
        <f>IF(INDEX(Base_Dados!BE:BE,MATCH($B493,Base_Dados!$B:$B,0))=0,0,
MAX(0, MIN(BE$1,
((INDEX(Base_Dados!BE:BE,MATCH($B493,Base_Dados!$B:$B,0))-MIN(Base_Dados!BE$5:BE$98)) /
(IF(MAX(Base_Dados!BE$5:BE$98)-MIN(Base_Dados!BE$5:BE$98)=0,1,MAX(Base_Dados!BE$5:BE$98)-MIN(Base_Dados!BE$5:BE$98)))) * BE$1)))</f>
        <v>0.14300050175614651</v>
      </c>
      <c r="BF493" s="106">
        <f>IF(INDEX(Base_Dados!BF:BF,MATCH($B493,Base_Dados!$B:$B,0))=0,0,
MAX(0, MIN(BF$1,
((INDEX(Base_Dados!BF:BF,MATCH($B493,Base_Dados!$B:$B,0))-MIN(Base_Dados!BF$5:BF$98)) /
(IF(MAX(Base_Dados!BF$5:BF$98)-MIN(Base_Dados!BF$5:BF$98)=0,1,MAX(Base_Dados!BF$5:BF$98)-MIN(Base_Dados!BF$5:BF$98)))) * BF$1)))</f>
        <v>0.33441558441558439</v>
      </c>
      <c r="BG493" s="106">
        <f>IF(INDEX(Base_Dados!BG:BG,MATCH($B493,Base_Dados!$B:$B,0))=0,0,
MAX(0, MIN(BG$1,
((INDEX(Base_Dados!BG:BG,MATCH($B493,Base_Dados!$B:$B,0))-MIN(Base_Dados!BG$5:BG$98)) /
(IF(MAX(Base_Dados!BG$5:BG$98)-MIN(Base_Dados!BG$5:BG$98)=0,1,MAX(Base_Dados!BG$5:BG$98)-MIN(Base_Dados!BG$5:BG$98)))) * BG$1)))</f>
        <v>5.225752508361204E-2</v>
      </c>
      <c r="BH493" s="106">
        <f>IF(INDEX(Base_Dados!BH:BH,MATCH($B493,Base_Dados!$B:$B,0))=0,0,
MAX(0, MIN(BH$1,
((INDEX(Base_Dados!BH:BH,MATCH($B493,Base_Dados!$B:$B,0))-MIN(Base_Dados!BH$5:BH$98)) /
(IF(MAX(Base_Dados!BH$5:BH$98)-MIN(Base_Dados!BH$5:BH$98)=0,1,MAX(Base_Dados!BH$5:BH$98)-MIN(Base_Dados!BH$5:BH$98)))) * BH$1)))</f>
        <v>0.24175824175824176</v>
      </c>
      <c r="BI493" s="106">
        <f>IF(INDEX(Base_Dados!BI:BI,MATCH($B493,Base_Dados!$B:$B,0))=0,0,
MAX(0, MIN(BI$1,
((INDEX(Base_Dados!BI:BI,MATCH($B493,Base_Dados!$B:$B,0))-MIN(Base_Dados!BI$5:BI$98)) /
(IF(MAX(Base_Dados!BI$5:BI$98)-MIN(Base_Dados!BI$5:BI$98)=0,1,MAX(Base_Dados!BI$5:BI$98)-MIN(Base_Dados!BI$5:BI$98)))) * BI$1)))</f>
        <v>0.32137285491419659</v>
      </c>
      <c r="BJ493" s="106">
        <f>IF(INDEX(Base_Dados!BJ:BJ,MATCH($B493,Base_Dados!$B:$B,0))=0,0,
MAX(0, MIN(BJ$1,
((INDEX(Base_Dados!BJ:BJ,MATCH($B493,Base_Dados!$B:$B,0))-MIN(Base_Dados!BJ$5:BJ$98)) /
(IF(MAX(Base_Dados!BJ$5:BJ$98)-MIN(Base_Dados!BJ$5:BJ$98)=0,1,MAX(Base_Dados!BJ$5:BJ$98)-MIN(Base_Dados!BJ$5:BJ$98)))) * BJ$1)))</f>
        <v>0.29473684210526313</v>
      </c>
      <c r="BK493" s="106">
        <f>IF(INDEX(Base_Dados!BK:BK,MATCH($B493,Base_Dados!$B:$B,0))=0,0,
MAX(0, MIN(BK$1,
((INDEX(Base_Dados!BK:BK,MATCH($B493,Base_Dados!$B:$B,0))-MIN(Base_Dados!BK$5:BK$98)) /
(IF(MAX(Base_Dados!BK$5:BK$98)-MIN(Base_Dados!BK$5:BK$98)=0,1,MAX(Base_Dados!BK$5:BK$98)-MIN(Base_Dados!BK$5:BK$98)))) * BK$1)))</f>
        <v>0.16071428571428573</v>
      </c>
      <c r="BL493" s="106">
        <f>IF(INDEX(Base_Dados!BL:BL,MATCH($B493,Base_Dados!$B:$B,0))=0,0,
MAX(0, MIN(BL$1,
((INDEX(Base_Dados!BL:BL,MATCH($B493,Base_Dados!$B:$B,0))-MIN(Base_Dados!BL$5:BL$98)) /
(IF(MAX(Base_Dados!BL$5:BL$98)-MIN(Base_Dados!BL$5:BL$98)=0,1,MAX(Base_Dados!BL$5:BL$98)-MIN(Base_Dados!BL$5:BL$98)))) * BL$1)))</f>
        <v>0.18241042345276873</v>
      </c>
      <c r="BM493" s="106">
        <f>IF(INDEX(Base_Dados!BM:BM,MATCH($B493,Base_Dados!$B:$B,0))=0,0,
MAX(0, MIN(BM$1,
((INDEX(Base_Dados!BM:BM,MATCH($B493,Base_Dados!$B:$B,0))-MIN(Base_Dados!BM$5:BM$98)) /
(IF(MAX(Base_Dados!BM$5:BM$98)-MIN(Base_Dados!BM$5:BM$98)=0,1,MAX(Base_Dados!BM$5:BM$98)-MIN(Base_Dados!BM$5:BM$98)))) * BM$1)))</f>
        <v>1</v>
      </c>
      <c r="BN493" s="106">
        <f>IF(INDEX(Base_Dados!BN:BN,MATCH($B493,Base_Dados!$B:$B,0))=0,0,
MAX(0, MIN(BN$1,
((INDEX(Base_Dados!BN:BN,MATCH($B493,Base_Dados!$B:$B,0))-MIN(Base_Dados!BN$5:BN$98)) /
(IF(MAX(Base_Dados!BN$5:BN$98)-MIN(Base_Dados!BN$5:BN$98)=0,1,MAX(Base_Dados!BN$5:BN$98)-MIN(Base_Dados!BN$5:BN$98)))) * BN$1)))</f>
        <v>0.10278510694651076</v>
      </c>
      <c r="BO493" s="106">
        <f>IF(INDEX(Base_Dados!BO:BO,MATCH($B493,Base_Dados!$B:$B,0))=0,0,
MAX(0, MIN(BO$1,
((INDEX(Base_Dados!BO:BO,MATCH($B493,Base_Dados!$B:$B,0))-MIN(Base_Dados!BO$5:BO$98)) /
(IF(MAX(Base_Dados!BO$5:BO$98)-MIN(Base_Dados!BO$5:BO$98)=0,1,MAX(Base_Dados!BO$5:BO$98)-MIN(Base_Dados!BO$5:BO$98)))) * BO$1)))</f>
        <v>2.5862068965517241E-2</v>
      </c>
      <c r="BP493" s="106">
        <f t="shared" si="32"/>
        <v>22.454774780781793</v>
      </c>
      <c r="BQ493" s="111">
        <f t="shared" si="33"/>
        <v>0.48693160123311313</v>
      </c>
      <c r="BR493" s="112">
        <f t="shared" si="34"/>
        <v>0.17242328775508986</v>
      </c>
      <c r="BS493" s="113">
        <f t="shared" si="35"/>
        <v>22.282351493026702</v>
      </c>
    </row>
    <row r="494" spans="1:71">
      <c r="A494" s="21">
        <v>43019</v>
      </c>
      <c r="B494" s="21" t="s">
        <v>572</v>
      </c>
      <c r="C494" s="21" t="s">
        <v>548</v>
      </c>
      <c r="D494" s="105">
        <f>IF(INDEX(Base_Dados!D:D,MATCH($B494,Base_Dados!$B:$B,0))=0,0,
MAX(0, MIN(D$1,
((INDEX(Base_Dados!D:D,MATCH($B494,Base_Dados!$B:$B,0))-MIN(Base_Dados!D$5:D$98)) /
(IF(MAX(Base_Dados!D$5:D$98)-MIN(Base_Dados!D$5:D$98)=0,1,MAX(Base_Dados!D$5:D$98)-MIN(Base_Dados!D$5:D$98)))) * D$1)))</f>
        <v>9.0079772498603022E-2</v>
      </c>
      <c r="E494" s="106">
        <f>IF(INDEX(Base_Dados!E:E,MATCH($B494,Base_Dados!$B:$B,0))=0,0,
MAX(0, MIN(E$1,
((INDEX(Base_Dados!E:E,MATCH($B494,Base_Dados!$B:$B,0))-MIN(Base_Dados!E$5:E$98)) /
(IF(MAX(Base_Dados!E$5:E$98)-MIN(Base_Dados!E$5:E$98)=0,1,MAX(Base_Dados!E$5:E$98)-MIN(Base_Dados!E$5:E$98)))) * E$1)))</f>
        <v>5.5073770126441851E-3</v>
      </c>
      <c r="F494" s="106">
        <f>IF(INDEX(Base_Dados!F:F,MATCH($B494,Base_Dados!$B:$B,0))=0,0,
MAX(0, MIN(F$1,
((INDEX(Base_Dados!F:F,MATCH($B494,Base_Dados!$B:$B,0))-MIN(Base_Dados!F$5:F$98)) /
(IF(MAX(Base_Dados!F$5:F$98)-MIN(Base_Dados!F$5:F$98)=0,1,MAX(Base_Dados!F$5:F$98)-MIN(Base_Dados!F$5:F$98)))) * F$1)))</f>
        <v>6.0831617327565032E-3</v>
      </c>
      <c r="G494" s="106">
        <f>IF(INDEX(Base_Dados!G:G,MATCH($B494,Base_Dados!$B:$B,0))=0,0,
MAX(0, MIN(G$1,
((INDEX(Base_Dados!G:G,MATCH($B494,Base_Dados!$B:$B,0))-MIN(Base_Dados!G$5:G$98)) /
(IF(MAX(Base_Dados!G$5:G$98)-MIN(Base_Dados!G$5:G$98)=0,1,MAX(Base_Dados!G$5:G$98)-MIN(Base_Dados!G$5:G$98)))) * G$1)))</f>
        <v>5.9546364965084178E-3</v>
      </c>
      <c r="H494" s="106">
        <f>IF(INDEX(Base_Dados!H:H,MATCH($B494,Base_Dados!$B:$B,0))=0,0,
MAX(0, MIN(H$1,
((INDEX(Base_Dados!H:H,MATCH($B494,Base_Dados!$B:$B,0))-MIN(Base_Dados!H$5:H$98)) /
(IF(MAX(Base_Dados!H$5:H$98)-MIN(Base_Dados!H$5:H$98)=0,1,MAX(Base_Dados!H$5:H$98)-MIN(Base_Dados!H$5:H$98)))) * H$1)))</f>
        <v>9.9018314363022424E-3</v>
      </c>
      <c r="I494" s="106">
        <f>IF(INDEX(Base_Dados!I:I,MATCH($B494,Base_Dados!$B:$B,0))=0,0,
MAX(0, MIN(I$1,
((INDEX(Base_Dados!I:I,MATCH($B494,Base_Dados!$B:$B,0))-MIN(Base_Dados!I$5:I$98)) /
(IF(MAX(Base_Dados!I$5:I$98)-MIN(Base_Dados!I$5:I$98)=0,1,MAX(Base_Dados!I$5:I$98)-MIN(Base_Dados!I$5:I$98)))) * I$1)))</f>
        <v>1.8092593033550743E-2</v>
      </c>
      <c r="J494" s="106">
        <f>IF(INDEX(Base_Dados!J:J,MATCH($B494,Base_Dados!$B:$B,0))=0,0,
MAX(0, MIN(J$1,
((INDEX(Base_Dados!J:J,MATCH($B494,Base_Dados!$B:$B,0))-MIN(Base_Dados!J$5:J$98)) /
(IF(MAX(Base_Dados!J$5:J$98)-MIN(Base_Dados!J$5:J$98)=0,1,MAX(Base_Dados!J$5:J$98)-MIN(Base_Dados!J$5:J$98)))) * J$1)))</f>
        <v>2.766287425292795E-2</v>
      </c>
      <c r="K494" s="106">
        <f>IF(INDEX(Base_Dados!K:K,MATCH($B494,Base_Dados!$B:$B,0))=0,0,
MAX(0, MIN(K$1,
((INDEX(Base_Dados!K:K,MATCH($B494,Base_Dados!$B:$B,0))-MIN(Base_Dados!K$5:K$98)) /
(IF(MAX(Base_Dados!K$5:K$98)-MIN(Base_Dados!K$5:K$98)=0,1,MAX(Base_Dados!K$5:K$98)-MIN(Base_Dados!K$5:K$98)))) * K$1)))</f>
        <v>3.4268783542039355E-2</v>
      </c>
      <c r="L494" s="106">
        <f>IF(INDEX(Base_Dados!L:L,MATCH($B494,Base_Dados!$B:$B,0))=0,0,
MAX(0, MIN(L$1,
((INDEX(Base_Dados!L:L,MATCH($B494,Base_Dados!$B:$B,0))-MIN(Base_Dados!L$5:L$98)) /
(IF(MAX(Base_Dados!L$5:L$98)-MIN(Base_Dados!L$5:L$98)=0,1,MAX(Base_Dados!L$5:L$98)-MIN(Base_Dados!L$5:L$98)))) * L$1)))</f>
        <v>6.0116930310456888E-2</v>
      </c>
      <c r="M494" s="106">
        <f>IF(INDEX(Base_Dados!M:M,MATCH($B494,Base_Dados!$B:$B,0))=0,0,
MAX(0, MIN(M$1,
((INDEX(Base_Dados!M:M,MATCH($B494,Base_Dados!$B:$B,0))-MIN(Base_Dados!M$5:M$98)) /
(IF(MAX(Base_Dados!M$5:M$98)-MIN(Base_Dados!M$5:M$98)=0,1,MAX(Base_Dados!M$5:M$98)-MIN(Base_Dados!M$5:M$98)))) * M$1)))</f>
        <v>8.5329446064139947E-2</v>
      </c>
      <c r="N494" s="106">
        <f>IF(INDEX(Base_Dados!N:N,MATCH($B494,Base_Dados!$B:$B,0))=0,0,
MAX(0, MIN(N$1,
((INDEX(Base_Dados!N:N,MATCH($B494,Base_Dados!$B:$B,0))-MIN(Base_Dados!N$5:N$98)) /
(IF(MAX(Base_Dados!N$5:N$98)-MIN(Base_Dados!N$5:N$98)=0,1,MAX(Base_Dados!N$5:N$98)-MIN(Base_Dados!N$5:N$98)))) * N$1)))</f>
        <v>0.10795205811710976</v>
      </c>
      <c r="O494" s="106">
        <f>IF(INDEX(Base_Dados!O:O,MATCH($B494,Base_Dados!$B:$B,0))=0,0,
MAX(0, MIN(O$1,
((INDEX(Base_Dados!O:O,MATCH($B494,Base_Dados!$B:$B,0))-MIN(Base_Dados!O$5:O$98)) /
(IF(MAX(Base_Dados!O$5:O$98)-MIN(Base_Dados!O$5:O$98)=0,1,MAX(Base_Dados!O$5:O$98)-MIN(Base_Dados!O$5:O$98)))) * O$1)))</f>
        <v>0.14917219465968001</v>
      </c>
      <c r="P494" s="106">
        <f>IF(INDEX(Base_Dados!P:P,MATCH($B494,Base_Dados!$B:$B,0))=0,0,
MAX(0, MIN(P$1,
((INDEX(Base_Dados!P:P,MATCH($B494,Base_Dados!$B:$B,0))-MIN(Base_Dados!P$5:P$98)) /
(IF(MAX(Base_Dados!P$5:P$98)-MIN(Base_Dados!P$5:P$98)=0,1,MAX(Base_Dados!P$5:P$98)-MIN(Base_Dados!P$5:P$98)))) * P$1)))</f>
        <v>2.9154250253448435E-2</v>
      </c>
      <c r="Q494" s="106">
        <f>IF(INDEX(Base_Dados!Q:Q,MATCH($B494,Base_Dados!$B:$B,0))=0,0,
MAX(0, MIN(Q$1,
((INDEX(Base_Dados!Q:Q,MATCH($B494,Base_Dados!$B:$B,0))-MIN(Base_Dados!Q$5:Q$98)) /
(IF(MAX(Base_Dados!Q$5:Q$98)-MIN(Base_Dados!Q$5:Q$98)=0,1,MAX(Base_Dados!Q$5:Q$98)-MIN(Base_Dados!Q$5:Q$98)))) * Q$1)))</f>
        <v>1.4348902111526512E-2</v>
      </c>
      <c r="R494" s="106">
        <f>IF(INDEX(Base_Dados!R:R,MATCH($B494,Base_Dados!$B:$B,0))=0,0,
MAX(0, MIN(R$1,
((INDEX(Base_Dados!R:R,MATCH($B494,Base_Dados!$B:$B,0))-MIN(Base_Dados!R$5:R$98)) /
(IF(MAX(Base_Dados!R$5:R$98)-MIN(Base_Dados!R$5:R$98)=0,1,MAX(Base_Dados!R$5:R$98)-MIN(Base_Dados!R$5:R$98)))) * R$1)))</f>
        <v>1.490207366894368E-2</v>
      </c>
      <c r="S494" s="106">
        <f>IF(INDEX(Base_Dados!S:S,MATCH($B494,Base_Dados!$B:$B,0))=0,0,
MAX(0, MIN(S$1,
((INDEX(Base_Dados!S:S,MATCH($B494,Base_Dados!$B:$B,0))-MIN(Base_Dados!S$5:S$98)) /
(IF(MAX(Base_Dados!S$5:S$98)-MIN(Base_Dados!S$5:S$98)=0,1,MAX(Base_Dados!S$5:S$98)-MIN(Base_Dados!S$5:S$98)))) * S$1)))</f>
        <v>2.5282708005691608E-2</v>
      </c>
      <c r="T494" s="106">
        <f>IF(INDEX(Base_Dados!T:T,MATCH($B494,Base_Dados!$B:$B,0))=0,0,
MAX(0, MIN(T$1,
((INDEX(Base_Dados!T:T,MATCH($B494,Base_Dados!$B:$B,0))-MIN(Base_Dados!T$5:T$98)) /
(IF(MAX(Base_Dados!T$5:T$98)-MIN(Base_Dados!T$5:T$98)=0,1,MAX(Base_Dados!T$5:T$98)-MIN(Base_Dados!T$5:T$98)))) * T$1)))</f>
        <v>0.89773365978659603</v>
      </c>
      <c r="U494" s="106">
        <f>IF(INDEX(Base_Dados!U:U,MATCH($B494,Base_Dados!$B:$B,0))=0,0,
MAX(0, MIN(U$1,
((INDEX(Base_Dados!U:U,MATCH($B494,Base_Dados!$B:$B,0))-MIN(Base_Dados!U$5:U$98)) /
(IF(MAX(Base_Dados!U$5:U$98)-MIN(Base_Dados!U$5:U$98)=0,1,MAX(Base_Dados!U$5:U$98)-MIN(Base_Dados!U$5:U$98)))) * U$1)))</f>
        <v>0.91025444318573789</v>
      </c>
      <c r="V494" s="106">
        <f>IF(INDEX(Base_Dados!V:V,MATCH($B494,Base_Dados!$B:$B,0))=0,0,
MAX(0, MIN(V$1,
((INDEX(Base_Dados!V:V,MATCH($B494,Base_Dados!$B:$B,0))-MIN(Base_Dados!V$5:V$98)) /
(IF(MAX(Base_Dados!V$5:V$98)-MIN(Base_Dados!V$5:V$98)=0,1,MAX(Base_Dados!V$5:V$98)-MIN(Base_Dados!V$5:V$98)))) * V$1)))</f>
        <v>2.8914804808474113E-2</v>
      </c>
      <c r="W494" s="106">
        <f>IF(INDEX(Base_Dados!W:W,MATCH($B494,Base_Dados!$B:$B,0))=0,0,
MAX(0, MIN(W$1,
((INDEX(Base_Dados!W:W,MATCH($B494,Base_Dados!$B:$B,0))-MIN(Base_Dados!W$5:W$98)) /
(IF(MAX(Base_Dados!W$5:W$98)-MIN(Base_Dados!W$5:W$98)=0,1,MAX(Base_Dados!W$5:W$98)-MIN(Base_Dados!W$5:W$98)))) * W$1)))</f>
        <v>2.417374998314695</v>
      </c>
      <c r="X494" s="106">
        <f>IF(INDEX(Base_Dados!X:X,MATCH($B494,Base_Dados!$B:$B,0))=0,0,
MAX(0, MIN(X$1,
((INDEX(Base_Dados!X:X,MATCH($B494,Base_Dados!$B:$B,0))-MIN(Base_Dados!X$5:X$98)) /
(IF(MAX(Base_Dados!X$5:X$98)-MIN(Base_Dados!X$5:X$98)=0,1,MAX(Base_Dados!X$5:X$98)-MIN(Base_Dados!X$5:X$98)))) * X$1)))</f>
        <v>0</v>
      </c>
      <c r="Y494" s="106">
        <f>IF(INDEX(Base_Dados!Y:Y,MATCH($B494,Base_Dados!$B:$B,0))=0,0,
MAX(0, MIN(Y$1,
((INDEX(Base_Dados!Y:Y,MATCH($B494,Base_Dados!$B:$B,0))-MIN(Base_Dados!Y$5:Y$98)) /
(IF(MAX(Base_Dados!Y$5:Y$98)-MIN(Base_Dados!Y$5:Y$98)=0,1,MAX(Base_Dados!Y$5:Y$98)-MIN(Base_Dados!Y$5:Y$98)))) * Y$1)))</f>
        <v>0</v>
      </c>
      <c r="Z494" s="106">
        <f>IF(INDEX(Base_Dados!Z:Z,MATCH($B494,Base_Dados!$B:$B,0))=0,0,
MAX(0, MIN(Z$1,
((INDEX(Base_Dados!Z:Z,MATCH($B494,Base_Dados!$B:$B,0))-MIN(Base_Dados!Z$5:Z$98)) /
(IF(MAX(Base_Dados!Z$5:Z$98)-MIN(Base_Dados!Z$5:Z$98)=0,1,MAX(Base_Dados!Z$5:Z$98)-MIN(Base_Dados!Z$5:Z$98)))) * Z$1)))</f>
        <v>0</v>
      </c>
      <c r="AA494" s="106">
        <f>IF(INDEX(Base_Dados!AA:AA,MATCH($B494,Base_Dados!$B:$B,0))=0,0,
MAX(0, MIN(AA$1,
((INDEX(Base_Dados!AA:AA,MATCH($B494,Base_Dados!$B:$B,0))-MIN(Base_Dados!AA$5:AA$98)) /
(IF(MAX(Base_Dados!AA$5:AA$98)-MIN(Base_Dados!AA$5:AA$98)=0,1,MAX(Base_Dados!AA$5:AA$98)-MIN(Base_Dados!AA$5:AA$98)))) * AA$1)))</f>
        <v>0</v>
      </c>
      <c r="AB494" s="106">
        <f>IF(INDEX(Base_Dados!AB:AB,MATCH($B494,Base_Dados!$B:$B,0))=0,0,
MAX(0, MIN(AB$1,
((INDEX(Base_Dados!AB:AB,MATCH($B494,Base_Dados!$B:$B,0))-MIN(Base_Dados!AB$5:AB$98)) /
(IF(MAX(Base_Dados!AB$5:AB$98)-MIN(Base_Dados!AB$5:AB$98)=0,1,MAX(Base_Dados!AB$5:AB$98)-MIN(Base_Dados!AB$5:AB$98)))) * AB$1)))</f>
        <v>8.5520257017722701E-2</v>
      </c>
      <c r="AC494" s="106">
        <f>IF(INDEX(Base_Dados!AC:AC,MATCH($B494,Base_Dados!$B:$B,0))=0,0,
MAX(0, MIN(AC$1,
((INDEX(Base_Dados!AC:AC,MATCH($B494,Base_Dados!$B:$B,0))-MIN(Base_Dados!AC$5:AC$98)) /
(IF(MAX(Base_Dados!AC$5:AC$98)-MIN(Base_Dados!AC$5:AC$98)=0,1,MAX(Base_Dados!AC$5:AC$98)-MIN(Base_Dados!AC$5:AC$98)))) * AC$1)))</f>
        <v>2.3396849103873581E-2</v>
      </c>
      <c r="AD494" s="106">
        <f>IF(INDEX(Base_Dados!AD:AD,MATCH($B494,Base_Dados!$B:$B,0))=0,0,
MAX(0, MIN(AD$1,
((INDEX(Base_Dados!AD:AD,MATCH($B494,Base_Dados!$B:$B,0))-MIN(Base_Dados!AD$5:AD$98)) /
(IF(MAX(Base_Dados!AD$5:AD$98)-MIN(Base_Dados!AD$5:AD$98)=0,1,MAX(Base_Dados!AD$5:AD$98)-MIN(Base_Dados!AD$5:AD$98)))) * AD$1)))</f>
        <v>1.4731548587487056E-2</v>
      </c>
      <c r="AE494" s="106">
        <f>IF(INDEX(Base_Dados!AE:AE,MATCH($B494,Base_Dados!$B:$B,0))=0,0,
MAX(0, MIN(AE$1,
((INDEX(Base_Dados!AE:AE,MATCH($B494,Base_Dados!$B:$B,0))-MIN(Base_Dados!AE$5:AE$98)) /
(IF(MAX(Base_Dados!AE$5:AE$98)-MIN(Base_Dados!AE$5:AE$98)=0,1,MAX(Base_Dados!AE$5:AE$98)-MIN(Base_Dados!AE$5:AE$98)))) * AE$1)))</f>
        <v>8.845102833309363E-3</v>
      </c>
      <c r="AF494" s="106">
        <f>IF(INDEX(Base_Dados!AF:AF,MATCH($B494,Base_Dados!$B:$B,0))=0,0,
MAX(0, MIN(AF$1,
((INDEX(Base_Dados!AF:AF,MATCH($B494,Base_Dados!$B:$B,0))-MIN(Base_Dados!AF$5:AF$98)) /
(IF(MAX(Base_Dados!AF$5:AF$98)-MIN(Base_Dados!AF$5:AF$98)=0,1,MAX(Base_Dados!AF$5:AF$98)-MIN(Base_Dados!AF$5:AF$98)))) * AF$1)))</f>
        <v>1.2504022433687308E-2</v>
      </c>
      <c r="AG494" s="106">
        <f>IF(INDEX(Base_Dados!AG:AG,MATCH($B494,Base_Dados!$B:$B,0))=0,0,
MAX(0, MIN(AG$1,
((INDEX(Base_Dados!AG:AG,MATCH($B494,Base_Dados!$B:$B,0))-MIN(Base_Dados!AG$5:AG$98)) /
(IF(MAX(Base_Dados!AG$5:AG$98)-MIN(Base_Dados!AG$5:AG$98)=0,1,MAX(Base_Dados!AG$5:AG$98)-MIN(Base_Dados!AG$5:AG$98)))) * AG$1)))</f>
        <v>1.4348902111526512E-2</v>
      </c>
      <c r="AH494" s="106">
        <f>IF(INDEX(Base_Dados!AH:AH,MATCH($B494,Base_Dados!$B:$B,0))=0,0,
MAX(0, MIN(AH$1,
((INDEX(Base_Dados!AH:AH,MATCH($B494,Base_Dados!$B:$B,0))-MIN(Base_Dados!AH$5:AH$98)) /
(IF(MAX(Base_Dados!AH$5:AH$98)-MIN(Base_Dados!AH$5:AH$98)=0,1,MAX(Base_Dados!AH$5:AH$98)-MIN(Base_Dados!AH$5:AH$98)))) * AH$1)))</f>
        <v>1.0439077042732405</v>
      </c>
      <c r="AI494" s="106">
        <f>IF(INDEX(Base_Dados!AI:AI,MATCH($B494,Base_Dados!$B:$B,0))=0,0,
MAX(0, MIN(AI$1,
((INDEX(Base_Dados!AI:AI,MATCH($B494,Base_Dados!$B:$B,0))-MIN(Base_Dados!AI$5:AI$98)) /
(IF(MAX(Base_Dados!AI$5:AI$98)-MIN(Base_Dados!AI$5:AI$98)=0,1,MAX(Base_Dados!AI$5:AI$98)-MIN(Base_Dados!AI$5:AI$98)))) * AI$1)))</f>
        <v>0.21428571428571427</v>
      </c>
      <c r="AJ494" s="106">
        <f>IF(INDEX(Base_Dados!AJ:AJ,MATCH($B494,Base_Dados!$B:$B,0))=0,0,
MAX(0, MIN(AJ$1,
((INDEX(Base_Dados!AJ:AJ,MATCH($B494,Base_Dados!$B:$B,0))-MIN(Base_Dados!AJ$5:AJ$98)) /
(IF(MAX(Base_Dados!AJ$5:AJ$98)-MIN(Base_Dados!AJ$5:AJ$98)=0,1,MAX(Base_Dados!AJ$5:AJ$98)-MIN(Base_Dados!AJ$5:AJ$98)))) * AJ$1)))</f>
        <v>0.48611111111111105</v>
      </c>
      <c r="AK494" s="106">
        <f>IF(INDEX(Base_Dados!AK:AK,MATCH($B494,Base_Dados!$B:$B,0))=0,0,
MAX(0, MIN(AK$1,
((INDEX(Base_Dados!AK:AK,MATCH($B494,Base_Dados!$B:$B,0))-MIN(Base_Dados!AK$5:AK$98)) /
(IF(MAX(Base_Dados!AK$5:AK$98)-MIN(Base_Dados!AK$5:AK$98)=0,1,MAX(Base_Dados!AK$5:AK$98)-MIN(Base_Dados!AK$5:AK$98)))) * AK$1)))</f>
        <v>2.8735632183908046E-3</v>
      </c>
      <c r="AL494" s="106">
        <f>IF(INDEX(Base_Dados!AL:AL,MATCH($B494,Base_Dados!$B:$B,0))=0,0,
MAX(0, MIN(AL$1,
((INDEX(Base_Dados!AL:AL,MATCH($B494,Base_Dados!$B:$B,0))-MIN(Base_Dados!AL$5:AL$98)) /
(IF(MAX(Base_Dados!AL$5:AL$98)-MIN(Base_Dados!AL$5:AL$98)=0,1,MAX(Base_Dados!AL$5:AL$98)-MIN(Base_Dados!AL$5:AL$98)))) * AL$1)))</f>
        <v>0</v>
      </c>
      <c r="AM494" s="106">
        <f>IF(INDEX(Base_Dados!AM:AM,MATCH($B494,Base_Dados!$B:$B,0))=0,0,
MAX(0, MIN(AM$1,
((INDEX(Base_Dados!AM:AM,MATCH($B494,Base_Dados!$B:$B,0))-MIN(Base_Dados!AM$5:AM$98)) /
(IF(MAX(Base_Dados!AM$5:AM$98)-MIN(Base_Dados!AM$5:AM$98)=0,1,MAX(Base_Dados!AM$5:AM$98)-MIN(Base_Dados!AM$5:AM$98)))) * AM$1)))</f>
        <v>5.0750906266183324E-2</v>
      </c>
      <c r="AN494" s="106">
        <f>IF(INDEX(Base_Dados!AN:AN,MATCH($B494,Base_Dados!$B:$B,0))=0,0,
MAX(0, MIN(AN$1,
((INDEX(Base_Dados!AN:AN,MATCH($B494,Base_Dados!$B:$B,0))-MIN(Base_Dados!AN$5:AN$98)) /
(IF(MAX(Base_Dados!AN$5:AN$98)-MIN(Base_Dados!AN$5:AN$98)=0,1,MAX(Base_Dados!AN$5:AN$98)-MIN(Base_Dados!AN$5:AN$98)))) * AN$1)))</f>
        <v>0.21801346801346799</v>
      </c>
      <c r="AO494" s="106">
        <f>IF(INDEX(Base_Dados!AO:AO,MATCH($B494,Base_Dados!$B:$B,0))=0,0,
MAX(0, MIN(AO$1,
((INDEX(Base_Dados!AO:AO,MATCH($B494,Base_Dados!$B:$B,0))-MIN(Base_Dados!AO$5:AO$98)) /
(IF(MAX(Base_Dados!AO$5:AO$98)-MIN(Base_Dados!AO$5:AO$98)=0,1,MAX(Base_Dados!AO$5:AO$98)-MIN(Base_Dados!AO$5:AO$98)))) * AO$1)))</f>
        <v>0</v>
      </c>
      <c r="AP494" s="106">
        <f>IF(INDEX(Base_Dados!AP:AP,MATCH($B494,Base_Dados!$B:$B,0))=0,0,
MAX(0, MIN(AP$1,
((INDEX(Base_Dados!AP:AP,MATCH($B494,Base_Dados!$B:$B,0))-MIN(Base_Dados!AP$5:AP$98)) /
(IF(MAX(Base_Dados!AP$5:AP$98)-MIN(Base_Dados!AP$5:AP$98)=0,1,MAX(Base_Dados!AP$5:AP$98)-MIN(Base_Dados!AP$5:AP$98)))) * AP$1)))</f>
        <v>1.6055045871559634E-2</v>
      </c>
      <c r="AQ494" s="106">
        <f>IF(INDEX(Base_Dados!AQ:AQ,MATCH($B494,Base_Dados!$B:$B,0))=0,0,
MAX(0, MIN(AQ$1,
((INDEX(Base_Dados!AQ:AQ,MATCH($B494,Base_Dados!$B:$B,0))-MIN(Base_Dados!AQ$5:AQ$98)) /
(IF(MAX(Base_Dados!AQ$5:AQ$98)-MIN(Base_Dados!AQ$5:AQ$98)=0,1,MAX(Base_Dados!AQ$5:AQ$98)-MIN(Base_Dados!AQ$5:AQ$98)))) * AQ$1)))</f>
        <v>0</v>
      </c>
      <c r="AR494" s="106">
        <f>IF(INDEX(Base_Dados!AR:AR,MATCH($B494,Base_Dados!$B:$B,0))=0,0,
MAX(0, MIN(AR$1,
((INDEX(Base_Dados!AR:AR,MATCH($B494,Base_Dados!$B:$B,0))-MIN(Base_Dados!AR$5:AR$98)) /
(IF(MAX(Base_Dados!AR$5:AR$98)-MIN(Base_Dados!AR$5:AR$98)=0,1,MAX(Base_Dados!AR$5:AR$98)-MIN(Base_Dados!AR$5:AR$98)))) * AR$1)))</f>
        <v>0</v>
      </c>
      <c r="AS494" s="106">
        <f>IF(INDEX(Base_Dados!AS:AS,MATCH($B494,Base_Dados!$B:$B,0))=0,0,
MAX(0, MIN(AS$1,
((INDEX(Base_Dados!AS:AS,MATCH($B494,Base_Dados!$B:$B,0))-MIN(Base_Dados!AS$5:AS$98)) /
(IF(MAX(Base_Dados!AS$5:AS$98)-MIN(Base_Dados!AS$5:AS$98)=0,1,MAX(Base_Dados!AS$5:AS$98)-MIN(Base_Dados!AS$5:AS$98)))) * AS$1)))</f>
        <v>0</v>
      </c>
      <c r="AT494" s="106">
        <f>IF(INDEX(Base_Dados!AT:AT,MATCH($B494,Base_Dados!$B:$B,0))=0,0,
MAX(0, MIN(AT$1,
((INDEX(Base_Dados!AT:AT,MATCH($B494,Base_Dados!$B:$B,0))-MIN(Base_Dados!AT$5:AT$98)) /
(IF(MAX(Base_Dados!AT$5:AT$98)-MIN(Base_Dados!AT$5:AT$98)=0,1,MAX(Base_Dados!AT$5:AT$98)-MIN(Base_Dados!AT$5:AT$98)))) * AT$1)))</f>
        <v>0</v>
      </c>
      <c r="AU494" s="106">
        <f>IF(INDEX(Base_Dados!AU:AU,MATCH($B494,Base_Dados!$B:$B,0))=0,0,
MAX(0, MIN(AU$1,
((INDEX(Base_Dados!AU:AU,MATCH($B494,Base_Dados!$B:$B,0))-MIN(Base_Dados!AU$5:AU$98)) /
(IF(MAX(Base_Dados!AU$5:AU$98)-MIN(Base_Dados!AU$5:AU$98)=0,1,MAX(Base_Dados!AU$5:AU$98)-MIN(Base_Dados!AU$5:AU$98)))) * AU$1)))</f>
        <v>2.6217228464419477E-2</v>
      </c>
      <c r="AV494" s="106">
        <f>IF(INDEX(Base_Dados!AV:AV,MATCH($B494,Base_Dados!$B:$B,0))=0,0,
MAX(0, MIN(AV$1,
((INDEX(Base_Dados!AV:AV,MATCH($B494,Base_Dados!$B:$B,0))-MIN(Base_Dados!AV$5:AV$98)) /
(IF(MAX(Base_Dados!AV$5:AV$98)-MIN(Base_Dados!AV$5:AV$98)=0,1,MAX(Base_Dados!AV$5:AV$98)-MIN(Base_Dados!AV$5:AV$98)))) * AV$1)))</f>
        <v>0</v>
      </c>
      <c r="AW494" s="106">
        <f>IF(INDEX(Base_Dados!AW:AW,MATCH($B494,Base_Dados!$B:$B,0))=0,0,
MAX(0, MIN(AW$1,
((INDEX(Base_Dados!AW:AW,MATCH($B494,Base_Dados!$B:$B,0))-MIN(Base_Dados!AW$5:AW$98)) /
(IF(MAX(Base_Dados!AW$5:AW$98)-MIN(Base_Dados!AW$5:AW$98)=0,1,MAX(Base_Dados!AW$5:AW$98)-MIN(Base_Dados!AW$5:AW$98)))) * AW$1)))</f>
        <v>0</v>
      </c>
      <c r="AX494" s="106">
        <f>IF(INDEX(Base_Dados!AX:AX,MATCH($B494,Base_Dados!$B:$B,0))=0,0,
MAX(0, MIN(AX$1,
((INDEX(Base_Dados!AX:AX,MATCH($B494,Base_Dados!$B:$B,0))-MIN(Base_Dados!AX$5:AX$98)) /
(IF(MAX(Base_Dados!AX$5:AX$98)-MIN(Base_Dados!AX$5:AX$98)=0,1,MAX(Base_Dados!AX$5:AX$98)-MIN(Base_Dados!AX$5:AX$98)))) * AX$1)))</f>
        <v>0.21451612903225808</v>
      </c>
      <c r="AY494" s="106">
        <f>IF(INDEX(Base_Dados!AY:AY,MATCH($B494,Base_Dados!$B:$B,0))=0,0,
MAX(0, MIN(AY$1,
((INDEX(Base_Dados!AY:AY,MATCH($B494,Base_Dados!$B:$B,0))-MIN(Base_Dados!AY$5:AY$98)) /
(IF(MAX(Base_Dados!AY$5:AY$98)-MIN(Base_Dados!AY$5:AY$98)=0,1,MAX(Base_Dados!AY$5:AY$98)-MIN(Base_Dados!AY$5:AY$98)))) * AY$1)))</f>
        <v>6.594131223211342E-4</v>
      </c>
      <c r="AZ494" s="106">
        <f>IF(INDEX(Base_Dados!AZ:AZ,MATCH($B494,Base_Dados!$B:$B,0))=0,0,
MAX(0, MIN(AZ$1,
((INDEX(Base_Dados!AZ:AZ,MATCH($B494,Base_Dados!$B:$B,0))-MIN(Base_Dados!AZ$5:AZ$98)) /
(IF(MAX(Base_Dados!AZ$5:AZ$98)-MIN(Base_Dados!AZ$5:AZ$98)=0,1,MAX(Base_Dados!AZ$5:AZ$98)-MIN(Base_Dados!AZ$5:AZ$98)))) * AZ$1)))</f>
        <v>0</v>
      </c>
      <c r="BA494" s="106">
        <f>IF(INDEX(Base_Dados!BA:BA,MATCH($B494,Base_Dados!$B:$B,0))=0,0,
MAX(0, MIN(BA$1,
((INDEX(Base_Dados!BA:BA,MATCH($B494,Base_Dados!$B:$B,0))-MIN(Base_Dados!BA$5:BA$98)) /
(IF(MAX(Base_Dados!BA$5:BA$98)-MIN(Base_Dados!BA$5:BA$98)=0,1,MAX(Base_Dados!BA$5:BA$98)-MIN(Base_Dados!BA$5:BA$98)))) * BA$1)))</f>
        <v>1.0701836186416217E-2</v>
      </c>
      <c r="BB494" s="106">
        <f>IF(INDEX(Base_Dados!BB:BB,MATCH($B494,Base_Dados!$B:$B,0))=0,0,
MAX(0, MIN(BB$1,
((INDEX(Base_Dados!BB:BB,MATCH($B494,Base_Dados!$B:$B,0))-MIN(Base_Dados!BB$5:BB$98)) /
(IF(MAX(Base_Dados!BB$5:BB$98)-MIN(Base_Dados!BB$5:BB$98)=0,1,MAX(Base_Dados!BB$5:BB$98)-MIN(Base_Dados!BB$5:BB$98)))) * BB$1)))</f>
        <v>6.7773683894129827E-2</v>
      </c>
      <c r="BC494" s="106">
        <f>IF(INDEX(Base_Dados!BC:BC,MATCH($B494,Base_Dados!$B:$B,0))=0,0,
MAX(0, MIN(BC$1,
((INDEX(Base_Dados!BC:BC,MATCH($B494,Base_Dados!$B:$B,0))-MIN(Base_Dados!BC$5:BC$98)) /
(IF(MAX(Base_Dados!BC$5:BC$98)-MIN(Base_Dados!BC$5:BC$98)=0,1,MAX(Base_Dados!BC$5:BC$98)-MIN(Base_Dados!BC$5:BC$98)))) * BC$1)))</f>
        <v>5.3864799353622404E-3</v>
      </c>
      <c r="BD494" s="106">
        <f>IF(INDEX(Base_Dados!BD:BD,MATCH($B494,Base_Dados!$B:$B,0))=0,0,
MAX(0, MIN(BD$1,
((INDEX(Base_Dados!BD:BD,MATCH($B494,Base_Dados!$B:$B,0))-MIN(Base_Dados!BD$5:BD$98)) /
(IF(MAX(Base_Dados!BD$5:BD$98)-MIN(Base_Dados!BD$5:BD$98)=0,1,MAX(Base_Dados!BD$5:BD$98)-MIN(Base_Dados!BD$5:BD$98)))) * BD$1)))</f>
        <v>1.0594834152759504E-2</v>
      </c>
      <c r="BE494" s="106">
        <f>IF(INDEX(Base_Dados!BE:BE,MATCH($B494,Base_Dados!$B:$B,0))=0,0,
MAX(0, MIN(BE$1,
((INDEX(Base_Dados!BE:BE,MATCH($B494,Base_Dados!$B:$B,0))-MIN(Base_Dados!BE$5:BE$98)) /
(IF(MAX(Base_Dados!BE$5:BE$98)-MIN(Base_Dados!BE$5:BE$98)=0,1,MAX(Base_Dados!BE$5:BE$98)-MIN(Base_Dados!BE$5:BE$98)))) * BE$1)))</f>
        <v>1.0035122930255895E-2</v>
      </c>
      <c r="BF494" s="106">
        <f>IF(INDEX(Base_Dados!BF:BF,MATCH($B494,Base_Dados!$B:$B,0))=0,0,
MAX(0, MIN(BF$1,
((INDEX(Base_Dados!BF:BF,MATCH($B494,Base_Dados!$B:$B,0))-MIN(Base_Dados!BF$5:BF$98)) /
(IF(MAX(Base_Dados!BF$5:BF$98)-MIN(Base_Dados!BF$5:BF$98)=0,1,MAX(Base_Dados!BF$5:BF$98)-MIN(Base_Dados!BF$5:BF$98)))) * BF$1)))</f>
        <v>0</v>
      </c>
      <c r="BG494" s="106">
        <f>IF(INDEX(Base_Dados!BG:BG,MATCH($B494,Base_Dados!$B:$B,0))=0,0,
MAX(0, MIN(BG$1,
((INDEX(Base_Dados!BG:BG,MATCH($B494,Base_Dados!$B:$B,0))-MIN(Base_Dados!BG$5:BG$98)) /
(IF(MAX(Base_Dados!BG$5:BG$98)-MIN(Base_Dados!BG$5:BG$98)=0,1,MAX(Base_Dados!BG$5:BG$98)-MIN(Base_Dados!BG$5:BG$98)))) * BG$1)))</f>
        <v>0</v>
      </c>
      <c r="BH494" s="106">
        <f>IF(INDEX(Base_Dados!BH:BH,MATCH($B494,Base_Dados!$B:$B,0))=0,0,
MAX(0, MIN(BH$1,
((INDEX(Base_Dados!BH:BH,MATCH($B494,Base_Dados!$B:$B,0))-MIN(Base_Dados!BH$5:BH$98)) /
(IF(MAX(Base_Dados!BH$5:BH$98)-MIN(Base_Dados!BH$5:BH$98)=0,1,MAX(Base_Dados!BH$5:BH$98)-MIN(Base_Dados!BH$5:BH$98)))) * BH$1)))</f>
        <v>2.197802197802198E-2</v>
      </c>
      <c r="BI494" s="106">
        <f>IF(INDEX(Base_Dados!BI:BI,MATCH($B494,Base_Dados!$B:$B,0))=0,0,
MAX(0, MIN(BI$1,
((INDEX(Base_Dados!BI:BI,MATCH($B494,Base_Dados!$B:$B,0))-MIN(Base_Dados!BI$5:BI$98)) /
(IF(MAX(Base_Dados!BI$5:BI$98)-MIN(Base_Dados!BI$5:BI$98)=0,1,MAX(Base_Dados!BI$5:BI$98)-MIN(Base_Dados!BI$5:BI$98)))) * BI$1)))</f>
        <v>2.6521060842433698E-2</v>
      </c>
      <c r="BJ494" s="106">
        <f>IF(INDEX(Base_Dados!BJ:BJ,MATCH($B494,Base_Dados!$B:$B,0))=0,0,
MAX(0, MIN(BJ$1,
((INDEX(Base_Dados!BJ:BJ,MATCH($B494,Base_Dados!$B:$B,0))-MIN(Base_Dados!BJ$5:BJ$98)) /
(IF(MAX(Base_Dados!BJ$5:BJ$98)-MIN(Base_Dados!BJ$5:BJ$98)=0,1,MAX(Base_Dados!BJ$5:BJ$98)-MIN(Base_Dados!BJ$5:BJ$98)))) * BJ$1)))</f>
        <v>3.1578947368421054E-2</v>
      </c>
      <c r="BK494" s="106">
        <f>IF(INDEX(Base_Dados!BK:BK,MATCH($B494,Base_Dados!$B:$B,0))=0,0,
MAX(0, MIN(BK$1,
((INDEX(Base_Dados!BK:BK,MATCH($B494,Base_Dados!$B:$B,0))-MIN(Base_Dados!BK$5:BK$98)) /
(IF(MAX(Base_Dados!BK$5:BK$98)-MIN(Base_Dados!BK$5:BK$98)=0,1,MAX(Base_Dados!BK$5:BK$98)-MIN(Base_Dados!BK$5:BK$98)))) * BK$1)))</f>
        <v>1.7857142857142856E-2</v>
      </c>
      <c r="BL494" s="106">
        <f>IF(INDEX(Base_Dados!BL:BL,MATCH($B494,Base_Dados!$B:$B,0))=0,0,
MAX(0, MIN(BL$1,
((INDEX(Base_Dados!BL:BL,MATCH($B494,Base_Dados!$B:$B,0))-MIN(Base_Dados!BL$5:BL$98)) /
(IF(MAX(Base_Dados!BL$5:BL$98)-MIN(Base_Dados!BL$5:BL$98)=0,1,MAX(Base_Dados!BL$5:BL$98)-MIN(Base_Dados!BL$5:BL$98)))) * BL$1)))</f>
        <v>1.7915309446254073E-2</v>
      </c>
      <c r="BM494" s="106">
        <f>IF(INDEX(Base_Dados!BM:BM,MATCH($B494,Base_Dados!$B:$B,0))=0,0,
MAX(0, MIN(BM$1,
((INDEX(Base_Dados!BM:BM,MATCH($B494,Base_Dados!$B:$B,0))-MIN(Base_Dados!BM$5:BM$98)) /
(IF(MAX(Base_Dados!BM$5:BM$98)-MIN(Base_Dados!BM$5:BM$98)=0,1,MAX(Base_Dados!BM$5:BM$98)-MIN(Base_Dados!BM$5:BM$98)))) * BM$1)))</f>
        <v>1</v>
      </c>
      <c r="BN494" s="106">
        <f>IF(INDEX(Base_Dados!BN:BN,MATCH($B494,Base_Dados!$B:$B,0))=0,0,
MAX(0, MIN(BN$1,
((INDEX(Base_Dados!BN:BN,MATCH($B494,Base_Dados!$B:$B,0))-MIN(Base_Dados!BN$5:BN$98)) /
(IF(MAX(Base_Dados!BN$5:BN$98)-MIN(Base_Dados!BN$5:BN$98)=0,1,MAX(Base_Dados!BN$5:BN$98)-MIN(Base_Dados!BN$5:BN$98)))) * BN$1)))</f>
        <v>8.2419297519779375E-2</v>
      </c>
      <c r="BO494" s="106">
        <f>IF(INDEX(Base_Dados!BO:BO,MATCH($B494,Base_Dados!$B:$B,0))=0,0,
MAX(0, MIN(BO$1,
((INDEX(Base_Dados!BO:BO,MATCH($B494,Base_Dados!$B:$B,0))-MIN(Base_Dados!BO$5:BO$98)) /
(IF(MAX(Base_Dados!BO$5:BO$98)-MIN(Base_Dados!BO$5:BO$98)=0,1,MAX(Base_Dados!BO$5:BO$98)-MIN(Base_Dados!BO$5:BO$98)))) * BO$1)))</f>
        <v>0</v>
      </c>
      <c r="BP494" s="106">
        <f t="shared" si="32"/>
        <v>8.6735862021490817</v>
      </c>
      <c r="BQ494" s="111">
        <f t="shared" si="33"/>
        <v>0.3748643844460755</v>
      </c>
      <c r="BR494" s="112">
        <f t="shared" si="34"/>
        <v>6.0356070968052233E-2</v>
      </c>
      <c r="BS494" s="113">
        <f t="shared" si="35"/>
        <v>8.6132301311810302</v>
      </c>
    </row>
    <row r="495" spans="1:71">
      <c r="A495" s="21">
        <v>43020</v>
      </c>
      <c r="B495" s="21" t="s">
        <v>574</v>
      </c>
      <c r="C495" s="21" t="s">
        <v>548</v>
      </c>
      <c r="D495" s="105">
        <f>IF(INDEX(Base_Dados!D:D,MATCH($B495,Base_Dados!$B:$B,0))=0,0,
MAX(0, MIN(D$1,
((INDEX(Base_Dados!D:D,MATCH($B495,Base_Dados!$B:$B,0))-MIN(Base_Dados!D$5:D$98)) /
(IF(MAX(Base_Dados!D$5:D$98)-MIN(Base_Dados!D$5:D$98)=0,1,MAX(Base_Dados!D$5:D$98)-MIN(Base_Dados!D$5:D$98)))) * D$1)))</f>
        <v>0.71762566757006474</v>
      </c>
      <c r="E495" s="106">
        <f>IF(INDEX(Base_Dados!E:E,MATCH($B495,Base_Dados!$B:$B,0))=0,0,
MAX(0, MIN(E$1,
((INDEX(Base_Dados!E:E,MATCH($B495,Base_Dados!$B:$B,0))-MIN(Base_Dados!E$5:E$98)) /
(IF(MAX(Base_Dados!E$5:E$98)-MIN(Base_Dados!E$5:E$98)=0,1,MAX(Base_Dados!E$5:E$98)-MIN(Base_Dados!E$5:E$98)))) * E$1)))</f>
        <v>0.17489884156881003</v>
      </c>
      <c r="F495" s="106">
        <f>IF(INDEX(Base_Dados!F:F,MATCH($B495,Base_Dados!$B:$B,0))=0,0,
MAX(0, MIN(F$1,
((INDEX(Base_Dados!F:F,MATCH($B495,Base_Dados!$B:$B,0))-MIN(Base_Dados!F$5:F$98)) /
(IF(MAX(Base_Dados!F$5:F$98)-MIN(Base_Dados!F$5:F$98)=0,1,MAX(Base_Dados!F$5:F$98)-MIN(Base_Dados!F$5:F$98)))) * F$1)))</f>
        <v>0.16823153798197721</v>
      </c>
      <c r="G495" s="106">
        <f>IF(INDEX(Base_Dados!G:G,MATCH($B495,Base_Dados!$B:$B,0))=0,0,
MAX(0, MIN(G$1,
((INDEX(Base_Dados!G:G,MATCH($B495,Base_Dados!$B:$B,0))-MIN(Base_Dados!G$5:G$98)) /
(IF(MAX(Base_Dados!G$5:G$98)-MIN(Base_Dados!G$5:G$98)=0,1,MAX(Base_Dados!G$5:G$98)-MIN(Base_Dados!G$5:G$98)))) * G$1)))</f>
        <v>0.15098612389252783</v>
      </c>
      <c r="H495" s="106">
        <f>IF(INDEX(Base_Dados!H:H,MATCH($B495,Base_Dados!$B:$B,0))=0,0,
MAX(0, MIN(H$1,
((INDEX(Base_Dados!H:H,MATCH($B495,Base_Dados!$B:$B,0))-MIN(Base_Dados!H$5:H$98)) /
(IF(MAX(Base_Dados!H$5:H$98)-MIN(Base_Dados!H$5:H$98)=0,1,MAX(Base_Dados!H$5:H$98)-MIN(Base_Dados!H$5:H$98)))) * H$1)))</f>
        <v>0.17626512220756277</v>
      </c>
      <c r="I495" s="106">
        <f>IF(INDEX(Base_Dados!I:I,MATCH($B495,Base_Dados!$B:$B,0))=0,0,
MAX(0, MIN(I$1,
((INDEX(Base_Dados!I:I,MATCH($B495,Base_Dados!$B:$B,0))-MIN(Base_Dados!I$5:I$98)) /
(IF(MAX(Base_Dados!I$5:I$98)-MIN(Base_Dados!I$5:I$98)=0,1,MAX(Base_Dados!I$5:I$98)-MIN(Base_Dados!I$5:I$98)))) * I$1)))</f>
        <v>0.21100665213428957</v>
      </c>
      <c r="J495" s="106">
        <f>IF(INDEX(Base_Dados!J:J,MATCH($B495,Base_Dados!$B:$B,0))=0,0,
MAX(0, MIN(J$1,
((INDEX(Base_Dados!J:J,MATCH($B495,Base_Dados!$B:$B,0))-MIN(Base_Dados!J$5:J$98)) /
(IF(MAX(Base_Dados!J$5:J$98)-MIN(Base_Dados!J$5:J$98)=0,1,MAX(Base_Dados!J$5:J$98)-MIN(Base_Dados!J$5:J$98)))) * J$1)))</f>
        <v>0.2414766277866594</v>
      </c>
      <c r="K495" s="106">
        <f>IF(INDEX(Base_Dados!K:K,MATCH($B495,Base_Dados!$B:$B,0))=0,0,
MAX(0, MIN(K$1,
((INDEX(Base_Dados!K:K,MATCH($B495,Base_Dados!$B:$B,0))-MIN(Base_Dados!K$5:K$98)) /
(IF(MAX(Base_Dados!K$5:K$98)-MIN(Base_Dados!K$5:K$98)=0,1,MAX(Base_Dados!K$5:K$98)-MIN(Base_Dados!K$5:K$98)))) * K$1)))</f>
        <v>0.26397584973166366</v>
      </c>
      <c r="L495" s="106">
        <f>IF(INDEX(Base_Dados!L:L,MATCH($B495,Base_Dados!$B:$B,0))=0,0,
MAX(0, MIN(L$1,
((INDEX(Base_Dados!L:L,MATCH($B495,Base_Dados!$B:$B,0))-MIN(Base_Dados!L$5:L$98)) /
(IF(MAX(Base_Dados!L$5:L$98)-MIN(Base_Dados!L$5:L$98)=0,1,MAX(Base_Dados!L$5:L$98)-MIN(Base_Dados!L$5:L$98)))) * L$1)))</f>
        <v>0.34921598303665402</v>
      </c>
      <c r="M495" s="106">
        <f>IF(INDEX(Base_Dados!M:M,MATCH($B495,Base_Dados!$B:$B,0))=0,0,
MAX(0, MIN(M$1,
((INDEX(Base_Dados!M:M,MATCH($B495,Base_Dados!$B:$B,0))-MIN(Base_Dados!M$5:M$98)) /
(IF(MAX(Base_Dados!M$5:M$98)-MIN(Base_Dados!M$5:M$98)=0,1,MAX(Base_Dados!M$5:M$98)-MIN(Base_Dados!M$5:M$98)))) * M$1)))</f>
        <v>0.41741107871720118</v>
      </c>
      <c r="N495" s="106">
        <f>IF(INDEX(Base_Dados!N:N,MATCH($B495,Base_Dados!$B:$B,0))=0,0,
MAX(0, MIN(N$1,
((INDEX(Base_Dados!N:N,MATCH($B495,Base_Dados!$B:$B,0))-MIN(Base_Dados!N$5:N$98)) /
(IF(MAX(Base_Dados!N$5:N$98)-MIN(Base_Dados!N$5:N$98)=0,1,MAX(Base_Dados!N$5:N$98)-MIN(Base_Dados!N$5:N$98)))) * N$1)))</f>
        <v>0.47963179876714113</v>
      </c>
      <c r="O495" s="106">
        <f>IF(INDEX(Base_Dados!O:O,MATCH($B495,Base_Dados!$B:$B,0))=0,0,
MAX(0, MIN(O$1,
((INDEX(Base_Dados!O:O,MATCH($B495,Base_Dados!$B:$B,0))-MIN(Base_Dados!O$5:O$98)) /
(IF(MAX(Base_Dados!O$5:O$98)-MIN(Base_Dados!O$5:O$98)=0,1,MAX(Base_Dados!O$5:O$98)-MIN(Base_Dados!O$5:O$98)))) * O$1)))</f>
        <v>0.57182674619544005</v>
      </c>
      <c r="P495" s="106">
        <f>IF(INDEX(Base_Dados!P:P,MATCH($B495,Base_Dados!$B:$B,0))=0,0,
MAX(0, MIN(P$1,
((INDEX(Base_Dados!P:P,MATCH($B495,Base_Dados!$B:$B,0))-MIN(Base_Dados!P$5:P$98)) /
(IF(MAX(Base_Dados!P$5:P$98)-MIN(Base_Dados!P$5:P$98)=0,1,MAX(Base_Dados!P$5:P$98)-MIN(Base_Dados!P$5:P$98)))) * P$1)))</f>
        <v>0.3330253353908541</v>
      </c>
      <c r="Q495" s="106">
        <f>IF(INDEX(Base_Dados!Q:Q,MATCH($B495,Base_Dados!$B:$B,0))=0,0,
MAX(0, MIN(Q$1,
((INDEX(Base_Dados!Q:Q,MATCH($B495,Base_Dados!$B:$B,0))-MIN(Base_Dados!Q$5:Q$98)) /
(IF(MAX(Base_Dados!Q$5:Q$98)-MIN(Base_Dados!Q$5:Q$98)=0,1,MAX(Base_Dados!Q$5:Q$98)-MIN(Base_Dados!Q$5:Q$98)))) * Q$1)))</f>
        <v>0.23142541203728081</v>
      </c>
      <c r="R495" s="106">
        <f>IF(INDEX(Base_Dados!R:R,MATCH($B495,Base_Dados!$B:$B,0))=0,0,
MAX(0, MIN(R$1,
((INDEX(Base_Dados!R:R,MATCH($B495,Base_Dados!$B:$B,0))-MIN(Base_Dados!R$5:R$98)) /
(IF(MAX(Base_Dados!R$5:R$98)-MIN(Base_Dados!R$5:R$98)=0,1,MAX(Base_Dados!R$5:R$98)-MIN(Base_Dados!R$5:R$98)))) * R$1)))</f>
        <v>0.16824064745413683</v>
      </c>
      <c r="S495" s="106">
        <f>IF(INDEX(Base_Dados!S:S,MATCH($B495,Base_Dados!$B:$B,0))=0,0,
MAX(0, MIN(S$1,
((INDEX(Base_Dados!S:S,MATCH($B495,Base_Dados!$B:$B,0))-MIN(Base_Dados!S$5:S$98)) /
(IF(MAX(Base_Dados!S$5:S$98)-MIN(Base_Dados!S$5:S$98)=0,1,MAX(Base_Dados!S$5:S$98)-MIN(Base_Dados!S$5:S$98)))) * S$1)))</f>
        <v>0.23328091065678125</v>
      </c>
      <c r="T495" s="106">
        <f>IF(INDEX(Base_Dados!T:T,MATCH($B495,Base_Dados!$B:$B,0))=0,0,
MAX(0, MIN(T$1,
((INDEX(Base_Dados!T:T,MATCH($B495,Base_Dados!$B:$B,0))-MIN(Base_Dados!T$5:T$98)) /
(IF(MAX(Base_Dados!T$5:T$98)-MIN(Base_Dados!T$5:T$98)=0,1,MAX(Base_Dados!T$5:T$98)-MIN(Base_Dados!T$5:T$98)))) * T$1)))</f>
        <v>1.2909559259224623</v>
      </c>
      <c r="U495" s="106">
        <f>IF(INDEX(Base_Dados!U:U,MATCH($B495,Base_Dados!$B:$B,0))=0,0,
MAX(0, MIN(U$1,
((INDEX(Base_Dados!U:U,MATCH($B495,Base_Dados!$B:$B,0))-MIN(Base_Dados!U$5:U$98)) /
(IF(MAX(Base_Dados!U$5:U$98)-MIN(Base_Dados!U$5:U$98)=0,1,MAX(Base_Dados!U$5:U$98)-MIN(Base_Dados!U$5:U$98)))) * U$1)))</f>
        <v>0.94582211645525671</v>
      </c>
      <c r="V495" s="106">
        <f>IF(INDEX(Base_Dados!V:V,MATCH($B495,Base_Dados!$B:$B,0))=0,0,
MAX(0, MIN(V$1,
((INDEX(Base_Dados!V:V,MATCH($B495,Base_Dados!$B:$B,0))-MIN(Base_Dados!V$5:V$98)) /
(IF(MAX(Base_Dados!V$5:V$98)-MIN(Base_Dados!V$5:V$98)=0,1,MAX(Base_Dados!V$5:V$98)-MIN(Base_Dados!V$5:V$98)))) * V$1)))</f>
        <v>0.40566409166813744</v>
      </c>
      <c r="W495" s="106">
        <f>IF(INDEX(Base_Dados!W:W,MATCH($B495,Base_Dados!$B:$B,0))=0,0,
MAX(0, MIN(W$1,
((INDEX(Base_Dados!W:W,MATCH($B495,Base_Dados!$B:$B,0))-MIN(Base_Dados!W$5:W$98)) /
(IF(MAX(Base_Dados!W$5:W$98)-MIN(Base_Dados!W$5:W$98)=0,1,MAX(Base_Dados!W$5:W$98)-MIN(Base_Dados!W$5:W$98)))) * W$1)))</f>
        <v>2.3531857672793657</v>
      </c>
      <c r="X495" s="106">
        <f>IF(INDEX(Base_Dados!X:X,MATCH($B495,Base_Dados!$B:$B,0))=0,0,
MAX(0, MIN(X$1,
((INDEX(Base_Dados!X:X,MATCH($B495,Base_Dados!$B:$B,0))-MIN(Base_Dados!X$5:X$98)) /
(IF(MAX(Base_Dados!X$5:X$98)-MIN(Base_Dados!X$5:X$98)=0,1,MAX(Base_Dados!X$5:X$98)-MIN(Base_Dados!X$5:X$98)))) * X$1)))</f>
        <v>0.19067796610169491</v>
      </c>
      <c r="Y495" s="106">
        <f>IF(INDEX(Base_Dados!Y:Y,MATCH($B495,Base_Dados!$B:$B,0))=0,0,
MAX(0, MIN(Y$1,
((INDEX(Base_Dados!Y:Y,MATCH($B495,Base_Dados!$B:$B,0))-MIN(Base_Dados!Y$5:Y$98)) /
(IF(MAX(Base_Dados!Y$5:Y$98)-MIN(Base_Dados!Y$5:Y$98)=0,1,MAX(Base_Dados!Y$5:Y$98)-MIN(Base_Dados!Y$5:Y$98)))) * Y$1)))</f>
        <v>2.2058823529411763E-2</v>
      </c>
      <c r="Z495" s="106">
        <f>IF(INDEX(Base_Dados!Z:Z,MATCH($B495,Base_Dados!$B:$B,0))=0,0,
MAX(0, MIN(Z$1,
((INDEX(Base_Dados!Z:Z,MATCH($B495,Base_Dados!$B:$B,0))-MIN(Base_Dados!Z$5:Z$98)) /
(IF(MAX(Base_Dados!Z$5:Z$98)-MIN(Base_Dados!Z$5:Z$98)=0,1,MAX(Base_Dados!Z$5:Z$98)-MIN(Base_Dados!Z$5:Z$98)))) * Z$1)))</f>
        <v>2.8571428571428574E-2</v>
      </c>
      <c r="AA495" s="106">
        <f>IF(INDEX(Base_Dados!AA:AA,MATCH($B495,Base_Dados!$B:$B,0))=0,0,
MAX(0, MIN(AA$1,
((INDEX(Base_Dados!AA:AA,MATCH($B495,Base_Dados!$B:$B,0))-MIN(Base_Dados!AA$5:AA$98)) /
(IF(MAX(Base_Dados!AA$5:AA$98)-MIN(Base_Dados!AA$5:AA$98)=0,1,MAX(Base_Dados!AA$5:AA$98)-MIN(Base_Dados!AA$5:AA$98)))) * AA$1)))</f>
        <v>0.1048951048951049</v>
      </c>
      <c r="AB495" s="106">
        <f>IF(INDEX(Base_Dados!AB:AB,MATCH($B495,Base_Dados!$B:$B,0))=0,0,
MAX(0, MIN(AB$1,
((INDEX(Base_Dados!AB:AB,MATCH($B495,Base_Dados!$B:$B,0))-MIN(Base_Dados!AB$5:AB$98)) /
(IF(MAX(Base_Dados!AB$5:AB$98)-MIN(Base_Dados!AB$5:AB$98)=0,1,MAX(Base_Dados!AB$5:AB$98)-MIN(Base_Dados!AB$5:AB$98)))) * AB$1)))</f>
        <v>0.19714534108510784</v>
      </c>
      <c r="AC495" s="106">
        <f>IF(INDEX(Base_Dados!AC:AC,MATCH($B495,Base_Dados!$B:$B,0))=0,0,
MAX(0, MIN(AC$1,
((INDEX(Base_Dados!AC:AC,MATCH($B495,Base_Dados!$B:$B,0))-MIN(Base_Dados!AC$5:AC$98)) /
(IF(MAX(Base_Dados!AC$5:AC$98)-MIN(Base_Dados!AC$5:AC$98)=0,1,MAX(Base_Dados!AC$5:AC$98)-MIN(Base_Dados!AC$5:AC$98)))) * AC$1)))</f>
        <v>0.2071569666602428</v>
      </c>
      <c r="AD495" s="106">
        <f>IF(INDEX(Base_Dados!AD:AD,MATCH($B495,Base_Dados!$B:$B,0))=0,0,
MAX(0, MIN(AD$1,
((INDEX(Base_Dados!AD:AD,MATCH($B495,Base_Dados!$B:$B,0))-MIN(Base_Dados!AD$5:AD$98)) /
(IF(MAX(Base_Dados!AD$5:AD$98)-MIN(Base_Dados!AD$5:AD$98)=0,1,MAX(Base_Dados!AD$5:AD$98)-MIN(Base_Dados!AD$5:AD$98)))) * AD$1)))</f>
        <v>0.17278509096287531</v>
      </c>
      <c r="AE495" s="106">
        <f>IF(INDEX(Base_Dados!AE:AE,MATCH($B495,Base_Dados!$B:$B,0))=0,0,
MAX(0, MIN(AE$1,
((INDEX(Base_Dados!AE:AE,MATCH($B495,Base_Dados!$B:$B,0))-MIN(Base_Dados!AE$5:AE$98)) /
(IF(MAX(Base_Dados!AE$5:AE$98)-MIN(Base_Dados!AE$5:AE$98)=0,1,MAX(Base_Dados!AE$5:AE$98)-MIN(Base_Dados!AE$5:AE$98)))) * AE$1)))</f>
        <v>9.3542355817632677E-2</v>
      </c>
      <c r="AF495" s="106">
        <f>IF(INDEX(Base_Dados!AF:AF,MATCH($B495,Base_Dados!$B:$B,0))=0,0,
MAX(0, MIN(AF$1,
((INDEX(Base_Dados!AF:AF,MATCH($B495,Base_Dados!$B:$B,0))-MIN(Base_Dados!AF$5:AF$98)) /
(IF(MAX(Base_Dados!AF$5:AF$98)-MIN(Base_Dados!AF$5:AF$98)=0,1,MAX(Base_Dados!AF$5:AF$98)-MIN(Base_Dados!AF$5:AF$98)))) * AF$1)))</f>
        <v>0.14122190042752725</v>
      </c>
      <c r="AG495" s="106">
        <f>IF(INDEX(Base_Dados!AG:AG,MATCH($B495,Base_Dados!$B:$B,0))=0,0,
MAX(0, MIN(AG$1,
((INDEX(Base_Dados!AG:AG,MATCH($B495,Base_Dados!$B:$B,0))-MIN(Base_Dados!AG$5:AG$98)) /
(IF(MAX(Base_Dados!AG$5:AG$98)-MIN(Base_Dados!AG$5:AG$98)=0,1,MAX(Base_Dados!AG$5:AG$98)-MIN(Base_Dados!AG$5:AG$98)))) * AG$1)))</f>
        <v>0.23142541203728081</v>
      </c>
      <c r="AH495" s="106">
        <f>IF(INDEX(Base_Dados!AH:AH,MATCH($B495,Base_Dados!$B:$B,0))=0,0,
MAX(0, MIN(AH$1,
((INDEX(Base_Dados!AH:AH,MATCH($B495,Base_Dados!$B:$B,0))-MIN(Base_Dados!AH$5:AH$98)) /
(IF(MAX(Base_Dados!AH$5:AH$98)-MIN(Base_Dados!AH$5:AH$98)=0,1,MAX(Base_Dados!AH$5:AH$98)-MIN(Base_Dados!AH$5:AH$98)))) * AH$1)))</f>
        <v>1.7001661868095741</v>
      </c>
      <c r="AI495" s="106">
        <f>IF(INDEX(Base_Dados!AI:AI,MATCH($B495,Base_Dados!$B:$B,0))=0,0,
MAX(0, MIN(AI$1,
((INDEX(Base_Dados!AI:AI,MATCH($B495,Base_Dados!$B:$B,0))-MIN(Base_Dados!AI$5:AI$98)) /
(IF(MAX(Base_Dados!AI$5:AI$98)-MIN(Base_Dados!AI$5:AI$98)=0,1,MAX(Base_Dados!AI$5:AI$98)-MIN(Base_Dados!AI$5:AI$98)))) * AI$1)))</f>
        <v>0.4642857142857143</v>
      </c>
      <c r="AJ495" s="106">
        <f>IF(INDEX(Base_Dados!AJ:AJ,MATCH($B495,Base_Dados!$B:$B,0))=0,0,
MAX(0, MIN(AJ$1,
((INDEX(Base_Dados!AJ:AJ,MATCH($B495,Base_Dados!$B:$B,0))-MIN(Base_Dados!AJ$5:AJ$98)) /
(IF(MAX(Base_Dados!AJ$5:AJ$98)-MIN(Base_Dados!AJ$5:AJ$98)=0,1,MAX(Base_Dados!AJ$5:AJ$98)-MIN(Base_Dados!AJ$5:AJ$98)))) * AJ$1)))</f>
        <v>1.3461538461538463</v>
      </c>
      <c r="AK495" s="106">
        <f>IF(INDEX(Base_Dados!AK:AK,MATCH($B495,Base_Dados!$B:$B,0))=0,0,
MAX(0, MIN(AK$1,
((INDEX(Base_Dados!AK:AK,MATCH($B495,Base_Dados!$B:$B,0))-MIN(Base_Dados!AK$5:AK$98)) /
(IF(MAX(Base_Dados!AK$5:AK$98)-MIN(Base_Dados!AK$5:AK$98)=0,1,MAX(Base_Dados!AK$5:AK$98)-MIN(Base_Dados!AK$5:AK$98)))) * AK$1)))</f>
        <v>4.0229885057471264E-2</v>
      </c>
      <c r="AL495" s="106">
        <f>IF(INDEX(Base_Dados!AL:AL,MATCH($B495,Base_Dados!$B:$B,0))=0,0,
MAX(0, MIN(AL$1,
((INDEX(Base_Dados!AL:AL,MATCH($B495,Base_Dados!$B:$B,0))-MIN(Base_Dados!AL$5:AL$98)) /
(IF(MAX(Base_Dados!AL$5:AL$98)-MIN(Base_Dados!AL$5:AL$98)=0,1,MAX(Base_Dados!AL$5:AL$98)-MIN(Base_Dados!AL$5:AL$98)))) * AL$1)))</f>
        <v>0</v>
      </c>
      <c r="AM495" s="106">
        <f>IF(INDEX(Base_Dados!AM:AM,MATCH($B495,Base_Dados!$B:$B,0))=0,0,
MAX(0, MIN(AM$1,
((INDEX(Base_Dados!AM:AM,MATCH($B495,Base_Dados!$B:$B,0))-MIN(Base_Dados!AM$5:AM$98)) /
(IF(MAX(Base_Dados!AM$5:AM$98)-MIN(Base_Dados!AM$5:AM$98)=0,1,MAX(Base_Dados!AM$5:AM$98)-MIN(Base_Dados!AM$5:AM$98)))) * AM$1)))</f>
        <v>0.30450543759709997</v>
      </c>
      <c r="AN495" s="106">
        <f>IF(INDEX(Base_Dados!AN:AN,MATCH($B495,Base_Dados!$B:$B,0))=0,0,
MAX(0, MIN(AN$1,
((INDEX(Base_Dados!AN:AN,MATCH($B495,Base_Dados!$B:$B,0))-MIN(Base_Dados!AN$5:AN$98)) /
(IF(MAX(Base_Dados!AN$5:AN$98)-MIN(Base_Dados!AN$5:AN$98)=0,1,MAX(Base_Dados!AN$5:AN$98)-MIN(Base_Dados!AN$5:AN$98)))) * AN$1)))</f>
        <v>0.43602693602693599</v>
      </c>
      <c r="AO495" s="106">
        <f>IF(INDEX(Base_Dados!AO:AO,MATCH($B495,Base_Dados!$B:$B,0))=0,0,
MAX(0, MIN(AO$1,
((INDEX(Base_Dados!AO:AO,MATCH($B495,Base_Dados!$B:$B,0))-MIN(Base_Dados!AO$5:AO$98)) /
(IF(MAX(Base_Dados!AO$5:AO$98)-MIN(Base_Dados!AO$5:AO$98)=0,1,MAX(Base_Dados!AO$5:AO$98)-MIN(Base_Dados!AO$5:AO$98)))) * AO$1)))</f>
        <v>0</v>
      </c>
      <c r="AP495" s="106">
        <f>IF(INDEX(Base_Dados!AP:AP,MATCH($B495,Base_Dados!$B:$B,0))=0,0,
MAX(0, MIN(AP$1,
((INDEX(Base_Dados!AP:AP,MATCH($B495,Base_Dados!$B:$B,0))-MIN(Base_Dados!AP$5:AP$98)) /
(IF(MAX(Base_Dados!AP$5:AP$98)-MIN(Base_Dados!AP$5:AP$98)=0,1,MAX(Base_Dados!AP$5:AP$98)-MIN(Base_Dados!AP$5:AP$98)))) * AP$1)))</f>
        <v>5.7339449541284407E-2</v>
      </c>
      <c r="AQ495" s="106">
        <f>IF(INDEX(Base_Dados!AQ:AQ,MATCH($B495,Base_Dados!$B:$B,0))=0,0,
MAX(0, MIN(AQ$1,
((INDEX(Base_Dados!AQ:AQ,MATCH($B495,Base_Dados!$B:$B,0))-MIN(Base_Dados!AQ$5:AQ$98)) /
(IF(MAX(Base_Dados!AQ$5:AQ$98)-MIN(Base_Dados!AQ$5:AQ$98)=0,1,MAX(Base_Dados!AQ$5:AQ$98)-MIN(Base_Dados!AQ$5:AQ$98)))) * AQ$1)))</f>
        <v>1.6666666666666666E-2</v>
      </c>
      <c r="AR495" s="106">
        <f>IF(INDEX(Base_Dados!AR:AR,MATCH($B495,Base_Dados!$B:$B,0))=0,0,
MAX(0, MIN(AR$1,
((INDEX(Base_Dados!AR:AR,MATCH($B495,Base_Dados!$B:$B,0))-MIN(Base_Dados!AR$5:AR$98)) /
(IF(MAX(Base_Dados!AR$5:AR$98)-MIN(Base_Dados!AR$5:AR$98)=0,1,MAX(Base_Dados!AR$5:AR$98)-MIN(Base_Dados!AR$5:AR$98)))) * AR$1)))</f>
        <v>6.4516129032258063E-2</v>
      </c>
      <c r="AS495" s="106">
        <f>IF(INDEX(Base_Dados!AS:AS,MATCH($B495,Base_Dados!$B:$B,0))=0,0,
MAX(0, MIN(AS$1,
((INDEX(Base_Dados!AS:AS,MATCH($B495,Base_Dados!$B:$B,0))-MIN(Base_Dados!AS$5:AS$98)) /
(IF(MAX(Base_Dados!AS$5:AS$98)-MIN(Base_Dados!AS$5:AS$98)=0,1,MAX(Base_Dados!AS$5:AS$98)-MIN(Base_Dados!AS$5:AS$98)))) * AS$1)))</f>
        <v>3.048780487804878E-2</v>
      </c>
      <c r="AT495" s="106">
        <f>IF(INDEX(Base_Dados!AT:AT,MATCH($B495,Base_Dados!$B:$B,0))=0,0,
MAX(0, MIN(AT$1,
((INDEX(Base_Dados!AT:AT,MATCH($B495,Base_Dados!$B:$B,0))-MIN(Base_Dados!AT$5:AT$98)) /
(IF(MAX(Base_Dados!AT$5:AT$98)-MIN(Base_Dados!AT$5:AT$98)=0,1,MAX(Base_Dados!AT$5:AT$98)-MIN(Base_Dados!AT$5:AT$98)))) * AT$1)))</f>
        <v>1.4285714285714285E-2</v>
      </c>
      <c r="AU495" s="106">
        <f>IF(INDEX(Base_Dados!AU:AU,MATCH($B495,Base_Dados!$B:$B,0))=0,0,
MAX(0, MIN(AU$1,
((INDEX(Base_Dados!AU:AU,MATCH($B495,Base_Dados!$B:$B,0))-MIN(Base_Dados!AU$5:AU$98)) /
(IF(MAX(Base_Dados!AU$5:AU$98)-MIN(Base_Dados!AU$5:AU$98)=0,1,MAX(Base_Dados!AU$5:AU$98)-MIN(Base_Dados!AU$5:AU$98)))) * AU$1)))</f>
        <v>0.12172284644194757</v>
      </c>
      <c r="AV495" s="106">
        <f>IF(INDEX(Base_Dados!AV:AV,MATCH($B495,Base_Dados!$B:$B,0))=0,0,
MAX(0, MIN(AV$1,
((INDEX(Base_Dados!AV:AV,MATCH($B495,Base_Dados!$B:$B,0))-MIN(Base_Dados!AV$5:AV$98)) /
(IF(MAX(Base_Dados!AV$5:AV$98)-MIN(Base_Dados!AV$5:AV$98)=0,1,MAX(Base_Dados!AV$5:AV$98)-MIN(Base_Dados!AV$5:AV$98)))) * AV$1)))</f>
        <v>1.9230769230769232E-2</v>
      </c>
      <c r="AW495" s="106">
        <f>IF(INDEX(Base_Dados!AW:AW,MATCH($B495,Base_Dados!$B:$B,0))=0,0,
MAX(0, MIN(AW$1,
((INDEX(Base_Dados!AW:AW,MATCH($B495,Base_Dados!$B:$B,0))-MIN(Base_Dados!AW$5:AW$98)) /
(IF(MAX(Base_Dados!AW$5:AW$98)-MIN(Base_Dados!AW$5:AW$98)=0,1,MAX(Base_Dados!AW$5:AW$98)-MIN(Base_Dados!AW$5:AW$98)))) * AW$1)))</f>
        <v>5.8823529411764705E-2</v>
      </c>
      <c r="AX495" s="106">
        <f>IF(INDEX(Base_Dados!AX:AX,MATCH($B495,Base_Dados!$B:$B,0))=0,0,
MAX(0, MIN(AX$1,
((INDEX(Base_Dados!AX:AX,MATCH($B495,Base_Dados!$B:$B,0))-MIN(Base_Dados!AX$5:AX$98)) /
(IF(MAX(Base_Dados!AX$5:AX$98)-MIN(Base_Dados!AX$5:AX$98)=0,1,MAX(Base_Dados!AX$5:AX$98)-MIN(Base_Dados!AX$5:AX$98)))) * AX$1)))</f>
        <v>0.10338126700349787</v>
      </c>
      <c r="AY495" s="106">
        <f>IF(INDEX(Base_Dados!AY:AY,MATCH($B495,Base_Dados!$B:$B,0))=0,0,
MAX(0, MIN(AY$1,
((INDEX(Base_Dados!AY:AY,MATCH($B495,Base_Dados!$B:$B,0))-MIN(Base_Dados!AY$5:AY$98)) /
(IF(MAX(Base_Dados!AY$5:AY$98)-MIN(Base_Dados!AY$5:AY$98)=0,1,MAX(Base_Dados!AY$5:AY$98)-MIN(Base_Dados!AY$5:AY$98)))) * AY$1)))</f>
        <v>5.9347181008902079E-2</v>
      </c>
      <c r="AZ495" s="106">
        <f>IF(INDEX(Base_Dados!AZ:AZ,MATCH($B495,Base_Dados!$B:$B,0))=0,0,
MAX(0, MIN(AZ$1,
((INDEX(Base_Dados!AZ:AZ,MATCH($B495,Base_Dados!$B:$B,0))-MIN(Base_Dados!AZ$5:AZ$98)) /
(IF(MAX(Base_Dados!AZ$5:AZ$98)-MIN(Base_Dados!AZ$5:AZ$98)=0,1,MAX(Base_Dados!AZ$5:AZ$98)-MIN(Base_Dados!AZ$5:AZ$98)))) * AZ$1)))</f>
        <v>0.24985582468281431</v>
      </c>
      <c r="BA495" s="106">
        <f>IF(INDEX(Base_Dados!BA:BA,MATCH($B495,Base_Dados!$B:$B,0))=0,0,
MAX(0, MIN(BA$1,
((INDEX(Base_Dados!BA:BA,MATCH($B495,Base_Dados!$B:$B,0))-MIN(Base_Dados!BA$5:BA$98)) /
(IF(MAX(Base_Dados!BA$5:BA$98)-MIN(Base_Dados!BA$5:BA$98)=0,1,MAX(Base_Dados!BA$5:BA$98)-MIN(Base_Dados!BA$5:BA$98)))) * BA$1)))</f>
        <v>8.7990408312795573E-2</v>
      </c>
      <c r="BB495" s="106">
        <f>IF(INDEX(Base_Dados!BB:BB,MATCH($B495,Base_Dados!$B:$B,0))=0,0,
MAX(0, MIN(BB$1,
((INDEX(Base_Dados!BB:BB,MATCH($B495,Base_Dados!$B:$B,0))-MIN(Base_Dados!BB$5:BB$98)) /
(IF(MAX(Base_Dados!BB$5:BB$98)-MIN(Base_Dados!BB$5:BB$98)=0,1,MAX(Base_Dados!BB$5:BB$98)-MIN(Base_Dados!BB$5:BB$98)))) * BB$1)))</f>
        <v>0.15996204091049998</v>
      </c>
      <c r="BC495" s="106">
        <f>IF(INDEX(Base_Dados!BC:BC,MATCH($B495,Base_Dados!$B:$B,0))=0,0,
MAX(0, MIN(BC$1,
((INDEX(Base_Dados!BC:BC,MATCH($B495,Base_Dados!$B:$B,0))-MIN(Base_Dados!BC$5:BC$98)) /
(IF(MAX(Base_Dados!BC$5:BC$98)-MIN(Base_Dados!BC$5:BC$98)=0,1,MAX(Base_Dados!BC$5:BC$98)-MIN(Base_Dados!BC$5:BC$98)))) * BC$1)))</f>
        <v>6.7061675195259893E-2</v>
      </c>
      <c r="BD495" s="106">
        <f>IF(INDEX(Base_Dados!BD:BD,MATCH($B495,Base_Dados!$B:$B,0))=0,0,
MAX(0, MIN(BD$1,
((INDEX(Base_Dados!BD:BD,MATCH($B495,Base_Dados!$B:$B,0))-MIN(Base_Dados!BD$5:BD$98)) /
(IF(MAX(Base_Dados!BD$5:BD$98)-MIN(Base_Dados!BD$5:BD$98)=0,1,MAX(Base_Dados!BD$5:BD$98)-MIN(Base_Dados!BD$5:BD$98)))) * BD$1)))</f>
        <v>7.1393947787549344E-2</v>
      </c>
      <c r="BE495" s="106">
        <f>IF(INDEX(Base_Dados!BE:BE,MATCH($B495,Base_Dados!$B:$B,0))=0,0,
MAX(0, MIN(BE$1,
((INDEX(Base_Dados!BE:BE,MATCH($B495,Base_Dados!$B:$B,0))-MIN(Base_Dados!BE$5:BE$98)) /
(IF(MAX(Base_Dados!BE$5:BE$98)-MIN(Base_Dados!BE$5:BE$98)=0,1,MAX(Base_Dados!BE$5:BE$98)-MIN(Base_Dados!BE$5:BE$98)))) * BE$1)))</f>
        <v>3.7631710988459612E-2</v>
      </c>
      <c r="BF495" s="106">
        <f>IF(INDEX(Base_Dados!BF:BF,MATCH($B495,Base_Dados!$B:$B,0))=0,0,
MAX(0, MIN(BF$1,
((INDEX(Base_Dados!BF:BF,MATCH($B495,Base_Dados!$B:$B,0))-MIN(Base_Dados!BF$5:BF$98)) /
(IF(MAX(Base_Dados!BF$5:BF$98)-MIN(Base_Dados!BF$5:BF$98)=0,1,MAX(Base_Dados!BF$5:BF$98)-MIN(Base_Dados!BF$5:BF$98)))) * BF$1)))</f>
        <v>0.12662337662337661</v>
      </c>
      <c r="BG495" s="106">
        <f>IF(INDEX(Base_Dados!BG:BG,MATCH($B495,Base_Dados!$B:$B,0))=0,0,
MAX(0, MIN(BG$1,
((INDEX(Base_Dados!BG:BG,MATCH($B495,Base_Dados!$B:$B,0))-MIN(Base_Dados!BG$5:BG$98)) /
(IF(MAX(Base_Dados!BG$5:BG$98)-MIN(Base_Dados!BG$5:BG$98)=0,1,MAX(Base_Dados!BG$5:BG$98)-MIN(Base_Dados!BG$5:BG$98)))) * BG$1)))</f>
        <v>2.5501672240802676E-2</v>
      </c>
      <c r="BH495" s="106">
        <f>IF(INDEX(Base_Dados!BH:BH,MATCH($B495,Base_Dados!$B:$B,0))=0,0,
MAX(0, MIN(BH$1,
((INDEX(Base_Dados!BH:BH,MATCH($B495,Base_Dados!$B:$B,0))-MIN(Base_Dados!BH$5:BH$98)) /
(IF(MAX(Base_Dados!BH$5:BH$98)-MIN(Base_Dados!BH$5:BH$98)=0,1,MAX(Base_Dados!BH$5:BH$98)-MIN(Base_Dados!BH$5:BH$98)))) * BH$1)))</f>
        <v>0.13186813186813187</v>
      </c>
      <c r="BI495" s="106">
        <f>IF(INDEX(Base_Dados!BI:BI,MATCH($B495,Base_Dados!$B:$B,0))=0,0,
MAX(0, MIN(BI$1,
((INDEX(Base_Dados!BI:BI,MATCH($B495,Base_Dados!$B:$B,0))-MIN(Base_Dados!BI$5:BI$98)) /
(IF(MAX(Base_Dados!BI$5:BI$98)-MIN(Base_Dados!BI$5:BI$98)=0,1,MAX(Base_Dados!BI$5:BI$98)-MIN(Base_Dados!BI$5:BI$98)))) * BI$1)))</f>
        <v>0.31201248049921998</v>
      </c>
      <c r="BJ495" s="106">
        <f>IF(INDEX(Base_Dados!BJ:BJ,MATCH($B495,Base_Dados!$B:$B,0))=0,0,
MAX(0, MIN(BJ$1,
((INDEX(Base_Dados!BJ:BJ,MATCH($B495,Base_Dados!$B:$B,0))-MIN(Base_Dados!BJ$5:BJ$98)) /
(IF(MAX(Base_Dados!BJ$5:BJ$98)-MIN(Base_Dados!BJ$5:BJ$98)=0,1,MAX(Base_Dados!BJ$5:BJ$98)-MIN(Base_Dados!BJ$5:BJ$98)))) * BJ$1)))</f>
        <v>0.16842105263157894</v>
      </c>
      <c r="BK495" s="106">
        <f>IF(INDEX(Base_Dados!BK:BK,MATCH($B495,Base_Dados!$B:$B,0))=0,0,
MAX(0, MIN(BK$1,
((INDEX(Base_Dados!BK:BK,MATCH($B495,Base_Dados!$B:$B,0))-MIN(Base_Dados!BK$5:BK$98)) /
(IF(MAX(Base_Dados!BK$5:BK$98)-MIN(Base_Dados!BK$5:BK$98)=0,1,MAX(Base_Dados!BK$5:BK$98)-MIN(Base_Dados!BK$5:BK$98)))) * BK$1)))</f>
        <v>0.125</v>
      </c>
      <c r="BL495" s="106">
        <f>IF(INDEX(Base_Dados!BL:BL,MATCH($B495,Base_Dados!$B:$B,0))=0,0,
MAX(0, MIN(BL$1,
((INDEX(Base_Dados!BL:BL,MATCH($B495,Base_Dados!$B:$B,0))-MIN(Base_Dados!BL$5:BL$98)) /
(IF(MAX(Base_Dados!BL$5:BL$98)-MIN(Base_Dados!BL$5:BL$98)=0,1,MAX(Base_Dados!BL$5:BL$98)-MIN(Base_Dados!BL$5:BL$98)))) * BL$1)))</f>
        <v>0.17100977198697068</v>
      </c>
      <c r="BM495" s="106">
        <f>IF(INDEX(Base_Dados!BM:BM,MATCH($B495,Base_Dados!$B:$B,0))=0,0,
MAX(0, MIN(BM$1,
((INDEX(Base_Dados!BM:BM,MATCH($B495,Base_Dados!$B:$B,0))-MIN(Base_Dados!BM$5:BM$98)) /
(IF(MAX(Base_Dados!BM$5:BM$98)-MIN(Base_Dados!BM$5:BM$98)=0,1,MAX(Base_Dados!BM$5:BM$98)-MIN(Base_Dados!BM$5:BM$98)))) * BM$1)))</f>
        <v>1</v>
      </c>
      <c r="BN495" s="106">
        <f>IF(INDEX(Base_Dados!BN:BN,MATCH($B495,Base_Dados!$B:$B,0))=0,0,
MAX(0, MIN(BN$1,
((INDEX(Base_Dados!BN:BN,MATCH($B495,Base_Dados!$B:$B,0))-MIN(Base_Dados!BN$5:BN$98)) /
(IF(MAX(Base_Dados!BN$5:BN$98)-MIN(Base_Dados!BN$5:BN$98)=0,1,MAX(Base_Dados!BN$5:BN$98)-MIN(Base_Dados!BN$5:BN$98)))) * BN$1)))</f>
        <v>9.4180256230504869E-2</v>
      </c>
      <c r="BO495" s="106">
        <f>IF(INDEX(Base_Dados!BO:BO,MATCH($B495,Base_Dados!$B:$B,0))=0,0,
MAX(0, MIN(BO$1,
((INDEX(Base_Dados!BO:BO,MATCH($B495,Base_Dados!$B:$B,0))-MIN(Base_Dados!BO$5:BO$98)) /
(IF(MAX(Base_Dados!BO$5:BO$98)-MIN(Base_Dados!BO$5:BO$98)=0,1,MAX(Base_Dados!BO$5:BO$98)-MIN(Base_Dados!BO$5:BO$98)))) * BO$1)))</f>
        <v>8.6206896551724137E-3</v>
      </c>
      <c r="BP495" s="106">
        <f t="shared" si="32"/>
        <v>18.947935029587207</v>
      </c>
      <c r="BQ495" s="111">
        <f t="shared" si="33"/>
        <v>0.42466542272553853</v>
      </c>
      <c r="BR495" s="112">
        <f t="shared" si="34"/>
        <v>0.11015710924751526</v>
      </c>
      <c r="BS495" s="113">
        <f t="shared" si="35"/>
        <v>18.83777792033969</v>
      </c>
    </row>
    <row r="496" spans="1:71">
      <c r="A496" s="21">
        <v>43021</v>
      </c>
      <c r="B496" s="21" t="s">
        <v>564</v>
      </c>
      <c r="C496" s="21" t="s">
        <v>548</v>
      </c>
      <c r="D496" s="105">
        <f>IF(INDEX(Base_Dados!D:D,MATCH($B496,Base_Dados!$B:$B,0))=0,0,
MAX(0, MIN(D$1,
((INDEX(Base_Dados!D:D,MATCH($B496,Base_Dados!$B:$B,0))-MIN(Base_Dados!D$5:D$98)) /
(IF(MAX(Base_Dados!D$5:D$98)-MIN(Base_Dados!D$5:D$98)=0,1,MAX(Base_Dados!D$5:D$98)-MIN(Base_Dados!D$5:D$98)))) * D$1)))</f>
        <v>0.6999135725480804</v>
      </c>
      <c r="E496" s="106">
        <f>IF(INDEX(Base_Dados!E:E,MATCH($B496,Base_Dados!$B:$B,0))=0,0,
MAX(0, MIN(E$1,
((INDEX(Base_Dados!E:E,MATCH($B496,Base_Dados!$B:$B,0))-MIN(Base_Dados!E$5:E$98)) /
(IF(MAX(Base_Dados!E$5:E$98)-MIN(Base_Dados!E$5:E$98)=0,1,MAX(Base_Dados!E$5:E$98)-MIN(Base_Dados!E$5:E$98)))) * E$1)))</f>
        <v>0.16481519085141474</v>
      </c>
      <c r="F496" s="106">
        <f>IF(INDEX(Base_Dados!F:F,MATCH($B496,Base_Dados!$B:$B,0))=0,0,
MAX(0, MIN(F$1,
((INDEX(Base_Dados!F:F,MATCH($B496,Base_Dados!$B:$B,0))-MIN(Base_Dados!F$5:F$98)) /
(IF(MAX(Base_Dados!F$5:F$98)-MIN(Base_Dados!F$5:F$98)=0,1,MAX(Base_Dados!F$5:F$98)-MIN(Base_Dados!F$5:F$98)))) * F$1)))</f>
        <v>0.16120378591804735</v>
      </c>
      <c r="G496" s="106">
        <f>IF(INDEX(Base_Dados!G:G,MATCH($B496,Base_Dados!$B:$B,0))=0,0,
MAX(0, MIN(G$1,
((INDEX(Base_Dados!G:G,MATCH($B496,Base_Dados!$B:$B,0))-MIN(Base_Dados!G$5:G$98)) /
(IF(MAX(Base_Dados!G$5:G$98)-MIN(Base_Dados!G$5:G$98)=0,1,MAX(Base_Dados!G$5:G$98)-MIN(Base_Dados!G$5:G$98)))) * G$1)))</f>
        <v>0.1494072430033021</v>
      </c>
      <c r="H496" s="106">
        <f>IF(INDEX(Base_Dados!H:H,MATCH($B496,Base_Dados!$B:$B,0))=0,0,
MAX(0, MIN(H$1,
((INDEX(Base_Dados!H:H,MATCH($B496,Base_Dados!$B:$B,0))-MIN(Base_Dados!H$5:H$98)) /
(IF(MAX(Base_Dados!H$5:H$98)-MIN(Base_Dados!H$5:H$98)=0,1,MAX(Base_Dados!H$5:H$98)-MIN(Base_Dados!H$5:H$98)))) * H$1)))</f>
        <v>0.16389454147006866</v>
      </c>
      <c r="I496" s="106">
        <f>IF(INDEX(Base_Dados!I:I,MATCH($B496,Base_Dados!$B:$B,0))=0,0,
MAX(0, MIN(I$1,
((INDEX(Base_Dados!I:I,MATCH($B496,Base_Dados!$B:$B,0))-MIN(Base_Dados!I$5:I$98)) /
(IF(MAX(Base_Dados!I$5:I$98)-MIN(Base_Dados!I$5:I$98)=0,1,MAX(Base_Dados!I$5:I$98)-MIN(Base_Dados!I$5:I$98)))) * I$1)))</f>
        <v>0.19613513811891584</v>
      </c>
      <c r="J496" s="106">
        <f>IF(INDEX(Base_Dados!J:J,MATCH($B496,Base_Dados!$B:$B,0))=0,0,
MAX(0, MIN(J$1,
((INDEX(Base_Dados!J:J,MATCH($B496,Base_Dados!$B:$B,0))-MIN(Base_Dados!J$5:J$98)) /
(IF(MAX(Base_Dados!J$5:J$98)-MIN(Base_Dados!J$5:J$98)=0,1,MAX(Base_Dados!J$5:J$98)-MIN(Base_Dados!J$5:J$98)))) * J$1)))</f>
        <v>0.24126155706423685</v>
      </c>
      <c r="K496" s="106">
        <f>IF(INDEX(Base_Dados!K:K,MATCH($B496,Base_Dados!$B:$B,0))=0,0,
MAX(0, MIN(K$1,
((INDEX(Base_Dados!K:K,MATCH($B496,Base_Dados!$B:$B,0))-MIN(Base_Dados!K$5:K$98)) /
(IF(MAX(Base_Dados!K$5:K$98)-MIN(Base_Dados!K$5:K$98)=0,1,MAX(Base_Dados!K$5:K$98)-MIN(Base_Dados!K$5:K$98)))) * K$1)))</f>
        <v>0.25309145796064403</v>
      </c>
      <c r="L496" s="106">
        <f>IF(INDEX(Base_Dados!L:L,MATCH($B496,Base_Dados!$B:$B,0))=0,0,
MAX(0, MIN(L$1,
((INDEX(Base_Dados!L:L,MATCH($B496,Base_Dados!$B:$B,0))-MIN(Base_Dados!L$5:L$98)) /
(IF(MAX(Base_Dados!L$5:L$98)-MIN(Base_Dados!L$5:L$98)=0,1,MAX(Base_Dados!L$5:L$98)-MIN(Base_Dados!L$5:L$98)))) * L$1)))</f>
        <v>0.33699284742976116</v>
      </c>
      <c r="M496" s="106">
        <f>IF(INDEX(Base_Dados!M:M,MATCH($B496,Base_Dados!$B:$B,0))=0,0,
MAX(0, MIN(M$1,
((INDEX(Base_Dados!M:M,MATCH($B496,Base_Dados!$B:$B,0))-MIN(Base_Dados!M$5:M$98)) /
(IF(MAX(Base_Dados!M$5:M$98)-MIN(Base_Dados!M$5:M$98)=0,1,MAX(Base_Dados!M$5:M$98)-MIN(Base_Dados!M$5:M$98)))) * M$1)))</f>
        <v>0.42742857142857144</v>
      </c>
      <c r="N496" s="106">
        <f>IF(INDEX(Base_Dados!N:N,MATCH($B496,Base_Dados!$B:$B,0))=0,0,
MAX(0, MIN(N$1,
((INDEX(Base_Dados!N:N,MATCH($B496,Base_Dados!$B:$B,0))-MIN(Base_Dados!N$5:N$98)) /
(IF(MAX(Base_Dados!N$5:N$98)-MIN(Base_Dados!N$5:N$98)=0,1,MAX(Base_Dados!N$5:N$98)-MIN(Base_Dados!N$5:N$98)))) * N$1)))</f>
        <v>0.4932382067937387</v>
      </c>
      <c r="O496" s="106">
        <f>IF(INDEX(Base_Dados!O:O,MATCH($B496,Base_Dados!$B:$B,0))=0,0,
MAX(0, MIN(O$1,
((INDEX(Base_Dados!O:O,MATCH($B496,Base_Dados!$B:$B,0))-MIN(Base_Dados!O$5:O$98)) /
(IF(MAX(Base_Dados!O$5:O$98)-MIN(Base_Dados!O$5:O$98)=0,1,MAX(Base_Dados!O$5:O$98)-MIN(Base_Dados!O$5:O$98)))) * O$1)))</f>
        <v>0.61391381905345899</v>
      </c>
      <c r="P496" s="106">
        <f>IF(INDEX(Base_Dados!P:P,MATCH($B496,Base_Dados!$B:$B,0))=0,0,
MAX(0, MIN(P$1,
((INDEX(Base_Dados!P:P,MATCH($B496,Base_Dados!$B:$B,0))-MIN(Base_Dados!P$5:P$98)) /
(IF(MAX(Base_Dados!P$5:P$98)-MIN(Base_Dados!P$5:P$98)=0,1,MAX(Base_Dados!P$5:P$98)-MIN(Base_Dados!P$5:P$98)))) * P$1)))</f>
        <v>0.40481563841829271</v>
      </c>
      <c r="Q496" s="106">
        <f>IF(INDEX(Base_Dados!Q:Q,MATCH($B496,Base_Dados!$B:$B,0))=0,0,
MAX(0, MIN(Q$1,
((INDEX(Base_Dados!Q:Q,MATCH($B496,Base_Dados!$B:$B,0))-MIN(Base_Dados!Q$5:Q$98)) /
(IF(MAX(Base_Dados!Q$5:Q$98)-MIN(Base_Dados!Q$5:Q$98)=0,1,MAX(Base_Dados!Q$5:Q$98)-MIN(Base_Dados!Q$5:Q$98)))) * Q$1)))</f>
        <v>0.2107577273445316</v>
      </c>
      <c r="R496" s="106">
        <f>IF(INDEX(Base_Dados!R:R,MATCH($B496,Base_Dados!$B:$B,0))=0,0,
MAX(0, MIN(R$1,
((INDEX(Base_Dados!R:R,MATCH($B496,Base_Dados!$B:$B,0))-MIN(Base_Dados!R$5:R$98)) /
(IF(MAX(Base_Dados!R$5:R$98)-MIN(Base_Dados!R$5:R$98)=0,1,MAX(Base_Dados!R$5:R$98)-MIN(Base_Dados!R$5:R$98)))) * R$1)))</f>
        <v>0.15508785137783287</v>
      </c>
      <c r="S496" s="106">
        <f>IF(INDEX(Base_Dados!S:S,MATCH($B496,Base_Dados!$B:$B,0))=0,0,
MAX(0, MIN(S$1,
((INDEX(Base_Dados!S:S,MATCH($B496,Base_Dados!$B:$B,0))-MIN(Base_Dados!S$5:S$98)) /
(IF(MAX(Base_Dados!S$5:S$98)-MIN(Base_Dados!S$5:S$98)=0,1,MAX(Base_Dados!S$5:S$98)-MIN(Base_Dados!S$5:S$98)))) * S$1)))</f>
        <v>0.31501535235527595</v>
      </c>
      <c r="T496" s="106">
        <f>IF(INDEX(Base_Dados!T:T,MATCH($B496,Base_Dados!$B:$B,0))=0,0,
MAX(0, MIN(T$1,
((INDEX(Base_Dados!T:T,MATCH($B496,Base_Dados!$B:$B,0))-MIN(Base_Dados!T$5:T$98)) /
(IF(MAX(Base_Dados!T$5:T$98)-MIN(Base_Dados!T$5:T$98)=0,1,MAX(Base_Dados!T$5:T$98)-MIN(Base_Dados!T$5:T$98)))) * T$1)))</f>
        <v>0.9608343929299924</v>
      </c>
      <c r="U496" s="106">
        <f>IF(INDEX(Base_Dados!U:U,MATCH($B496,Base_Dados!$B:$B,0))=0,0,
MAX(0, MIN(U$1,
((INDEX(Base_Dados!U:U,MATCH($B496,Base_Dados!$B:$B,0))-MIN(Base_Dados!U$5:U$98)) /
(IF(MAX(Base_Dados!U$5:U$98)-MIN(Base_Dados!U$5:U$98)=0,1,MAX(Base_Dados!U$5:U$98)-MIN(Base_Dados!U$5:U$98)))) * U$1)))</f>
        <v>1.0623008464931587</v>
      </c>
      <c r="V496" s="106">
        <f>IF(INDEX(Base_Dados!V:V,MATCH($B496,Base_Dados!$B:$B,0))=0,0,
MAX(0, MIN(V$1,
((INDEX(Base_Dados!V:V,MATCH($B496,Base_Dados!$B:$B,0))-MIN(Base_Dados!V$5:V$98)) /
(IF(MAX(Base_Dados!V$5:V$98)-MIN(Base_Dados!V$5:V$98)=0,1,MAX(Base_Dados!V$5:V$98)-MIN(Base_Dados!V$5:V$98)))) * V$1)))</f>
        <v>0.55256119581302521</v>
      </c>
      <c r="W496" s="106">
        <f>IF(INDEX(Base_Dados!W:W,MATCH($B496,Base_Dados!$B:$B,0))=0,0,
MAX(0, MIN(W$1,
((INDEX(Base_Dados!W:W,MATCH($B496,Base_Dados!$B:$B,0))-MIN(Base_Dados!W$5:W$98)) /
(IF(MAX(Base_Dados!W$5:W$98)-MIN(Base_Dados!W$5:W$98)=0,1,MAX(Base_Dados!W$5:W$98)-MIN(Base_Dados!W$5:W$98)))) * W$1)))</f>
        <v>2.185028354298705</v>
      </c>
      <c r="X496" s="106">
        <f>IF(INDEX(Base_Dados!X:X,MATCH($B496,Base_Dados!$B:$B,0))=0,0,
MAX(0, MIN(X$1,
((INDEX(Base_Dados!X:X,MATCH($B496,Base_Dados!$B:$B,0))-MIN(Base_Dados!X$5:X$98)) /
(IF(MAX(Base_Dados!X$5:X$98)-MIN(Base_Dados!X$5:X$98)=0,1,MAX(Base_Dados!X$5:X$98)-MIN(Base_Dados!X$5:X$98)))) * X$1)))</f>
        <v>7.6271186440677971E-2</v>
      </c>
      <c r="Y496" s="106">
        <f>IF(INDEX(Base_Dados!Y:Y,MATCH($B496,Base_Dados!$B:$B,0))=0,0,
MAX(0, MIN(Y$1,
((INDEX(Base_Dados!Y:Y,MATCH($B496,Base_Dados!$B:$B,0))-MIN(Base_Dados!Y$5:Y$98)) /
(IF(MAX(Base_Dados!Y$5:Y$98)-MIN(Base_Dados!Y$5:Y$98)=0,1,MAX(Base_Dados!Y$5:Y$98)-MIN(Base_Dados!Y$5:Y$98)))) * Y$1)))</f>
        <v>5.514705882352941E-2</v>
      </c>
      <c r="Z496" s="106">
        <f>IF(INDEX(Base_Dados!Z:Z,MATCH($B496,Base_Dados!$B:$B,0))=0,0,
MAX(0, MIN(Z$1,
((INDEX(Base_Dados!Z:Z,MATCH($B496,Base_Dados!$B:$B,0))-MIN(Base_Dados!Z$5:Z$98)) /
(IF(MAX(Base_Dados!Z$5:Z$98)-MIN(Base_Dados!Z$5:Z$98)=0,1,MAX(Base_Dados!Z$5:Z$98)-MIN(Base_Dados!Z$5:Z$98)))) * Z$1)))</f>
        <v>8.5714285714285715E-2</v>
      </c>
      <c r="AA496" s="106">
        <f>IF(INDEX(Base_Dados!AA:AA,MATCH($B496,Base_Dados!$B:$B,0))=0,0,
MAX(0, MIN(AA$1,
((INDEX(Base_Dados!AA:AA,MATCH($B496,Base_Dados!$B:$B,0))-MIN(Base_Dados!AA$5:AA$98)) /
(IF(MAX(Base_Dados!AA$5:AA$98)-MIN(Base_Dados!AA$5:AA$98)=0,1,MAX(Base_Dados!AA$5:AA$98)-MIN(Base_Dados!AA$5:AA$98)))) * AA$1)))</f>
        <v>6.2937062937062943E-2</v>
      </c>
      <c r="AB496" s="106">
        <f>IF(INDEX(Base_Dados!AB:AB,MATCH($B496,Base_Dados!$B:$B,0))=0,0,
MAX(0, MIN(AB$1,
((INDEX(Base_Dados!AB:AB,MATCH($B496,Base_Dados!$B:$B,0))-MIN(Base_Dados!AB$5:AB$98)) /
(IF(MAX(Base_Dados!AB$5:AB$98)-MIN(Base_Dados!AB$5:AB$98)=0,1,MAX(Base_Dados!AB$5:AB$98)-MIN(Base_Dados!AB$5:AB$98)))) * AB$1)))</f>
        <v>0.2923189293323637</v>
      </c>
      <c r="AC496" s="106">
        <f>IF(INDEX(Base_Dados!AC:AC,MATCH($B496,Base_Dados!$B:$B,0))=0,0,
MAX(0, MIN(AC$1,
((INDEX(Base_Dados!AC:AC,MATCH($B496,Base_Dados!$B:$B,0))-MIN(Base_Dados!AC$5:AC$98)) /
(IF(MAX(Base_Dados!AC$5:AC$98)-MIN(Base_Dados!AC$5:AC$98)=0,1,MAX(Base_Dados!AC$5:AC$98)-MIN(Base_Dados!AC$5:AC$98)))) * AC$1)))</f>
        <v>0.26379721526305644</v>
      </c>
      <c r="AD496" s="106">
        <f>IF(INDEX(Base_Dados!AD:AD,MATCH($B496,Base_Dados!$B:$B,0))=0,0,
MAX(0, MIN(AD$1,
((INDEX(Base_Dados!AD:AD,MATCH($B496,Base_Dados!$B:$B,0))-MIN(Base_Dados!AD$5:AD$98)) /
(IF(MAX(Base_Dados!AD$5:AD$98)-MIN(Base_Dados!AD$5:AD$98)=0,1,MAX(Base_Dados!AD$5:AD$98)-MIN(Base_Dados!AD$5:AD$98)))) * AD$1)))</f>
        <v>0.15787605383818962</v>
      </c>
      <c r="AE496" s="106">
        <f>IF(INDEX(Base_Dados!AE:AE,MATCH($B496,Base_Dados!$B:$B,0))=0,0,
MAX(0, MIN(AE$1,
((INDEX(Base_Dados!AE:AE,MATCH($B496,Base_Dados!$B:$B,0))-MIN(Base_Dados!AE$5:AE$98)) /
(IF(MAX(Base_Dados!AE$5:AE$98)-MIN(Base_Dados!AE$5:AE$98)=0,1,MAX(Base_Dados!AE$5:AE$98)-MIN(Base_Dados!AE$5:AE$98)))) * AE$1)))</f>
        <v>8.8925643607076083E-2</v>
      </c>
      <c r="AF496" s="106">
        <f>IF(INDEX(Base_Dados!AF:AF,MATCH($B496,Base_Dados!$B:$B,0))=0,0,
MAX(0, MIN(AF$1,
((INDEX(Base_Dados!AF:AF,MATCH($B496,Base_Dados!$B:$B,0))-MIN(Base_Dados!AF$5:AF$98)) /
(IF(MAX(Base_Dados!AF$5:AF$98)-MIN(Base_Dados!AF$5:AF$98)=0,1,MAX(Base_Dados!AF$5:AF$98)-MIN(Base_Dados!AF$5:AF$98)))) * AF$1)))</f>
        <v>0.12733875787247736</v>
      </c>
      <c r="AG496" s="106">
        <f>IF(INDEX(Base_Dados!AG:AG,MATCH($B496,Base_Dados!$B:$B,0))=0,0,
MAX(0, MIN(AG$1,
((INDEX(Base_Dados!AG:AG,MATCH($B496,Base_Dados!$B:$B,0))-MIN(Base_Dados!AG$5:AG$98)) /
(IF(MAX(Base_Dados!AG$5:AG$98)-MIN(Base_Dados!AG$5:AG$98)=0,1,MAX(Base_Dados!AG$5:AG$98)-MIN(Base_Dados!AG$5:AG$98)))) * AG$1)))</f>
        <v>0.2107577273445316</v>
      </c>
      <c r="AH496" s="106">
        <f>IF(INDEX(Base_Dados!AH:AH,MATCH($B496,Base_Dados!$B:$B,0))=0,0,
MAX(0, MIN(AH$1,
((INDEX(Base_Dados!AH:AH,MATCH($B496,Base_Dados!$B:$B,0))-MIN(Base_Dados!AH$5:AH$98)) /
(IF(MAX(Base_Dados!AH$5:AH$98)-MIN(Base_Dados!AH$5:AH$98)=0,1,MAX(Base_Dados!AH$5:AH$98)-MIN(Base_Dados!AH$5:AH$98)))) * AH$1)))</f>
        <v>1.8291703948256062</v>
      </c>
      <c r="AI496" s="106">
        <f>IF(INDEX(Base_Dados!AI:AI,MATCH($B496,Base_Dados!$B:$B,0))=0,0,
MAX(0, MIN(AI$1,
((INDEX(Base_Dados!AI:AI,MATCH($B496,Base_Dados!$B:$B,0))-MIN(Base_Dados!AI$5:AI$98)) /
(IF(MAX(Base_Dados!AI$5:AI$98)-MIN(Base_Dados!AI$5:AI$98)=0,1,MAX(Base_Dados!AI$5:AI$98)-MIN(Base_Dados!AI$5:AI$98)))) * AI$1)))</f>
        <v>0.5714285714285714</v>
      </c>
      <c r="AJ496" s="106">
        <f>IF(INDEX(Base_Dados!AJ:AJ,MATCH($B496,Base_Dados!$B:$B,0))=0,0,
MAX(0, MIN(AJ$1,
((INDEX(Base_Dados!AJ:AJ,MATCH($B496,Base_Dados!$B:$B,0))-MIN(Base_Dados!AJ$5:AJ$98)) /
(IF(MAX(Base_Dados!AJ$5:AJ$98)-MIN(Base_Dados!AJ$5:AJ$98)=0,1,MAX(Base_Dados!AJ$5:AJ$98)-MIN(Base_Dados!AJ$5:AJ$98)))) * AJ$1)))</f>
        <v>1.0044642857142858</v>
      </c>
      <c r="AK496" s="106">
        <f>IF(INDEX(Base_Dados!AK:AK,MATCH($B496,Base_Dados!$B:$B,0))=0,0,
MAX(0, MIN(AK$1,
((INDEX(Base_Dados!AK:AK,MATCH($B496,Base_Dados!$B:$B,0))-MIN(Base_Dados!AK$5:AK$98)) /
(IF(MAX(Base_Dados!AK$5:AK$98)-MIN(Base_Dados!AK$5:AK$98)=0,1,MAX(Base_Dados!AK$5:AK$98)-MIN(Base_Dados!AK$5:AK$98)))) * AK$1)))</f>
        <v>4.7126436781609195E-2</v>
      </c>
      <c r="AL496" s="106">
        <f>IF(INDEX(Base_Dados!AL:AL,MATCH($B496,Base_Dados!$B:$B,0))=0,0,
MAX(0, MIN(AL$1,
((INDEX(Base_Dados!AL:AL,MATCH($B496,Base_Dados!$B:$B,0))-MIN(Base_Dados!AL$5:AL$98)) /
(IF(MAX(Base_Dados!AL$5:AL$98)-MIN(Base_Dados!AL$5:AL$98)=0,1,MAX(Base_Dados!AL$5:AL$98)-MIN(Base_Dados!AL$5:AL$98)))) * AL$1)))</f>
        <v>0</v>
      </c>
      <c r="AM496" s="106">
        <f>IF(INDEX(Base_Dados!AM:AM,MATCH($B496,Base_Dados!$B:$B,0))=0,0,
MAX(0, MIN(AM$1,
((INDEX(Base_Dados!AM:AM,MATCH($B496,Base_Dados!$B:$B,0))-MIN(Base_Dados!AM$5:AM$98)) /
(IF(MAX(Base_Dados!AM$5:AM$98)-MIN(Base_Dados!AM$5:AM$98)=0,1,MAX(Base_Dados!AM$5:AM$98)-MIN(Base_Dados!AM$5:AM$98)))) * AM$1)))</f>
        <v>0.27964785085447952</v>
      </c>
      <c r="AN496" s="106">
        <f>IF(INDEX(Base_Dados!AN:AN,MATCH($B496,Base_Dados!$B:$B,0))=0,0,
MAX(0, MIN(AN$1,
((INDEX(Base_Dados!AN:AN,MATCH($B496,Base_Dados!$B:$B,0))-MIN(Base_Dados!AN$5:AN$98)) /
(IF(MAX(Base_Dados!AN$5:AN$98)-MIN(Base_Dados!AN$5:AN$98)=0,1,MAX(Base_Dados!AN$5:AN$98)-MIN(Base_Dados!AN$5:AN$98)))) * AN$1)))</f>
        <v>0.39642857142857141</v>
      </c>
      <c r="AO496" s="106">
        <f>IF(INDEX(Base_Dados!AO:AO,MATCH($B496,Base_Dados!$B:$B,0))=0,0,
MAX(0, MIN(AO$1,
((INDEX(Base_Dados!AO:AO,MATCH($B496,Base_Dados!$B:$B,0))-MIN(Base_Dados!AO$5:AO$98)) /
(IF(MAX(Base_Dados!AO$5:AO$98)-MIN(Base_Dados!AO$5:AO$98)=0,1,MAX(Base_Dados!AO$5:AO$98)-MIN(Base_Dados!AO$5:AO$98)))) * AO$1)))</f>
        <v>6.4516129032258063E-2</v>
      </c>
      <c r="AP496" s="106">
        <f>IF(INDEX(Base_Dados!AP:AP,MATCH($B496,Base_Dados!$B:$B,0))=0,0,
MAX(0, MIN(AP$1,
((INDEX(Base_Dados!AP:AP,MATCH($B496,Base_Dados!$B:$B,0))-MIN(Base_Dados!AP$5:AP$98)) /
(IF(MAX(Base_Dados!AP$5:AP$98)-MIN(Base_Dados!AP$5:AP$98)=0,1,MAX(Base_Dados!AP$5:AP$98)-MIN(Base_Dados!AP$5:AP$98)))) * AP$1)))</f>
        <v>5.2752293577981654E-2</v>
      </c>
      <c r="AQ496" s="106">
        <f>IF(INDEX(Base_Dados!AQ:AQ,MATCH($B496,Base_Dados!$B:$B,0))=0,0,
MAX(0, MIN(AQ$1,
((INDEX(Base_Dados!AQ:AQ,MATCH($B496,Base_Dados!$B:$B,0))-MIN(Base_Dados!AQ$5:AQ$98)) /
(IF(MAX(Base_Dados!AQ$5:AQ$98)-MIN(Base_Dados!AQ$5:AQ$98)=0,1,MAX(Base_Dados!AQ$5:AQ$98)-MIN(Base_Dados!AQ$5:AQ$98)))) * AQ$1)))</f>
        <v>6.6666666666666666E-2</v>
      </c>
      <c r="AR496" s="106">
        <f>IF(INDEX(Base_Dados!AR:AR,MATCH($B496,Base_Dados!$B:$B,0))=0,0,
MAX(0, MIN(AR$1,
((INDEX(Base_Dados!AR:AR,MATCH($B496,Base_Dados!$B:$B,0))-MIN(Base_Dados!AR$5:AR$98)) /
(IF(MAX(Base_Dados!AR$5:AR$98)-MIN(Base_Dados!AR$5:AR$98)=0,1,MAX(Base_Dados!AR$5:AR$98)-MIN(Base_Dados!AR$5:AR$98)))) * AR$1)))</f>
        <v>4.8387096774193547E-2</v>
      </c>
      <c r="AS496" s="106">
        <f>IF(INDEX(Base_Dados!AS:AS,MATCH($B496,Base_Dados!$B:$B,0))=0,0,
MAX(0, MIN(AS$1,
((INDEX(Base_Dados!AS:AS,MATCH($B496,Base_Dados!$B:$B,0))-MIN(Base_Dados!AS$5:AS$98)) /
(IF(MAX(Base_Dados!AS$5:AS$98)-MIN(Base_Dados!AS$5:AS$98)=0,1,MAX(Base_Dados!AS$5:AS$98)-MIN(Base_Dados!AS$5:AS$98)))) * AS$1)))</f>
        <v>4.2682926829268296E-2</v>
      </c>
      <c r="AT496" s="106">
        <f>IF(INDEX(Base_Dados!AT:AT,MATCH($B496,Base_Dados!$B:$B,0))=0,0,
MAX(0, MIN(AT$1,
((INDEX(Base_Dados!AT:AT,MATCH($B496,Base_Dados!$B:$B,0))-MIN(Base_Dados!AT$5:AT$98)) /
(IF(MAX(Base_Dados!AT$5:AT$98)-MIN(Base_Dados!AT$5:AT$98)=0,1,MAX(Base_Dados!AT$5:AT$98)-MIN(Base_Dados!AT$5:AT$98)))) * AT$1)))</f>
        <v>4.2857142857142858E-2</v>
      </c>
      <c r="AU496" s="106">
        <f>IF(INDEX(Base_Dados!AU:AU,MATCH($B496,Base_Dados!$B:$B,0))=0,0,
MAX(0, MIN(AU$1,
((INDEX(Base_Dados!AU:AU,MATCH($B496,Base_Dados!$B:$B,0))-MIN(Base_Dados!AU$5:AU$98)) /
(IF(MAX(Base_Dados!AU$5:AU$98)-MIN(Base_Dados!AU$5:AU$98)=0,1,MAX(Base_Dados!AU$5:AU$98)-MIN(Base_Dados!AU$5:AU$98)))) * AU$1)))</f>
        <v>6.4606741573033713E-2</v>
      </c>
      <c r="AV496" s="106">
        <f>IF(INDEX(Base_Dados!AV:AV,MATCH($B496,Base_Dados!$B:$B,0))=0,0,
MAX(0, MIN(AV$1,
((INDEX(Base_Dados!AV:AV,MATCH($B496,Base_Dados!$B:$B,0))-MIN(Base_Dados!AV$5:AV$98)) /
(IF(MAX(Base_Dados!AV$5:AV$98)-MIN(Base_Dados!AV$5:AV$98)=0,1,MAX(Base_Dados!AV$5:AV$98)-MIN(Base_Dados!AV$5:AV$98)))) * AV$1)))</f>
        <v>4.807692307692308E-2</v>
      </c>
      <c r="AW496" s="106">
        <f>IF(INDEX(Base_Dados!AW:AW,MATCH($B496,Base_Dados!$B:$B,0))=0,0,
MAX(0, MIN(AW$1,
((INDEX(Base_Dados!AW:AW,MATCH($B496,Base_Dados!$B:$B,0))-MIN(Base_Dados!AW$5:AW$98)) /
(IF(MAX(Base_Dados!AW$5:AW$98)-MIN(Base_Dados!AW$5:AW$98)=0,1,MAX(Base_Dados!AW$5:AW$98)-MIN(Base_Dados!AW$5:AW$98)))) * AW$1)))</f>
        <v>0</v>
      </c>
      <c r="AX496" s="106">
        <f>IF(INDEX(Base_Dados!AX:AX,MATCH($B496,Base_Dados!$B:$B,0))=0,0,
MAX(0, MIN(AX$1,
((INDEX(Base_Dados!AX:AX,MATCH($B496,Base_Dados!$B:$B,0))-MIN(Base_Dados!AX$5:AX$98)) /
(IF(MAX(Base_Dados!AX$5:AX$98)-MIN(Base_Dados!AX$5:AX$98)=0,1,MAX(Base_Dados!AX$5:AX$98)-MIN(Base_Dados!AX$5:AX$98)))) * AX$1)))</f>
        <v>8.5344956662063917E-2</v>
      </c>
      <c r="AY496" s="106">
        <f>IF(INDEX(Base_Dados!AY:AY,MATCH($B496,Base_Dados!$B:$B,0))=0,0,
MAX(0, MIN(AY$1,
((INDEX(Base_Dados!AY:AY,MATCH($B496,Base_Dados!$B:$B,0))-MIN(Base_Dados!AY$5:AY$98)) /
(IF(MAX(Base_Dados!AY$5:AY$98)-MIN(Base_Dados!AY$5:AY$98)=0,1,MAX(Base_Dados!AY$5:AY$98)-MIN(Base_Dados!AY$5:AY$98)))) * AY$1)))</f>
        <v>0.20804484009231783</v>
      </c>
      <c r="AZ496" s="106">
        <f>IF(INDEX(Base_Dados!AZ:AZ,MATCH($B496,Base_Dados!$B:$B,0))=0,0,
MAX(0, MIN(AZ$1,
((INDEX(Base_Dados!AZ:AZ,MATCH($B496,Base_Dados!$B:$B,0))-MIN(Base_Dados!AZ$5:AZ$98)) /
(IF(MAX(Base_Dados!AZ$5:AZ$98)-MIN(Base_Dados!AZ$5:AZ$98)=0,1,MAX(Base_Dados!AZ$5:AZ$98)-MIN(Base_Dados!AZ$5:AZ$98)))) * AZ$1)))</f>
        <v>0.34746696035242292</v>
      </c>
      <c r="BA496" s="106">
        <f>IF(INDEX(Base_Dados!BA:BA,MATCH($B496,Base_Dados!$B:$B,0))=0,0,
MAX(0, MIN(BA$1,
((INDEX(Base_Dados!BA:BA,MATCH($B496,Base_Dados!$B:$B,0))-MIN(Base_Dados!BA$5:BA$98)) /
(IF(MAX(Base_Dados!BA$5:BA$98)-MIN(Base_Dados!BA$5:BA$98)=0,1,MAX(Base_Dados!BA$5:BA$98)-MIN(Base_Dados!BA$5:BA$98)))) * BA$1)))</f>
        <v>9.3141499589244878E-2</v>
      </c>
      <c r="BB496" s="106">
        <f>IF(INDEX(Base_Dados!BB:BB,MATCH($B496,Base_Dados!$B:$B,0))=0,0,
MAX(0, MIN(BB$1,
((INDEX(Base_Dados!BB:BB,MATCH($B496,Base_Dados!$B:$B,0))-MIN(Base_Dados!BB$5:BB$98)) /
(IF(MAX(Base_Dados!BB$5:BB$98)-MIN(Base_Dados!BB$5:BB$98)=0,1,MAX(Base_Dados!BB$5:BB$98)-MIN(Base_Dados!BB$5:BB$98)))) * BB$1)))</f>
        <v>0.24096213780568471</v>
      </c>
      <c r="BC496" s="106">
        <f>IF(INDEX(Base_Dados!BC:BC,MATCH($B496,Base_Dados!$B:$B,0))=0,0,
MAX(0, MIN(BC$1,
((INDEX(Base_Dados!BC:BC,MATCH($B496,Base_Dados!$B:$B,0))-MIN(Base_Dados!BC$5:BC$98)) /
(IF(MAX(Base_Dados!BC$5:BC$98)-MIN(Base_Dados!BC$5:BC$98)=0,1,MAX(Base_Dados!BC$5:BC$98)-MIN(Base_Dados!BC$5:BC$98)))) * BC$1)))</f>
        <v>7.4602747104767039E-2</v>
      </c>
      <c r="BD496" s="106">
        <f>IF(INDEX(Base_Dados!BD:BD,MATCH($B496,Base_Dados!$B:$B,0))=0,0,
MAX(0, MIN(BD$1,
((INDEX(Base_Dados!BD:BD,MATCH($B496,Base_Dados!$B:$B,0))-MIN(Base_Dados!BD$5:BD$98)) /
(IF(MAX(Base_Dados!BD$5:BD$98)-MIN(Base_Dados!BD$5:BD$98)=0,1,MAX(Base_Dados!BD$5:BD$98)-MIN(Base_Dados!BD$5:BD$98)))) * BD$1)))</f>
        <v>8.150405096599958E-2</v>
      </c>
      <c r="BE496" s="106">
        <f>IF(INDEX(Base_Dados!BE:BE,MATCH($B496,Base_Dados!$B:$B,0))=0,0,
MAX(0, MIN(BE$1,
((INDEX(Base_Dados!BE:BE,MATCH($B496,Base_Dados!$B:$B,0))-MIN(Base_Dados!BE$5:BE$98)) /
(IF(MAX(Base_Dados!BE$5:BE$98)-MIN(Base_Dados!BE$5:BE$98)=0,1,MAX(Base_Dados!BE$5:BE$98)-MIN(Base_Dados!BE$5:BE$98)))) * BE$1)))</f>
        <v>4.1144004014049169E-2</v>
      </c>
      <c r="BF496" s="106">
        <f>IF(INDEX(Base_Dados!BF:BF,MATCH($B496,Base_Dados!$B:$B,0))=0,0,
MAX(0, MIN(BF$1,
((INDEX(Base_Dados!BF:BF,MATCH($B496,Base_Dados!$B:$B,0))-MIN(Base_Dados!BF$5:BF$98)) /
(IF(MAX(Base_Dados!BF$5:BF$98)-MIN(Base_Dados!BF$5:BF$98)=0,1,MAX(Base_Dados!BF$5:BF$98)-MIN(Base_Dados!BF$5:BF$98)))) * BF$1)))</f>
        <v>0.11038961038961038</v>
      </c>
      <c r="BG496" s="106">
        <f>IF(INDEX(Base_Dados!BG:BG,MATCH($B496,Base_Dados!$B:$B,0))=0,0,
MAX(0, MIN(BG$1,
((INDEX(Base_Dados!BG:BG,MATCH($B496,Base_Dados!$B:$B,0))-MIN(Base_Dados!BG$5:BG$98)) /
(IF(MAX(Base_Dados!BG$5:BG$98)-MIN(Base_Dados!BG$5:BG$98)=0,1,MAX(Base_Dados!BG$5:BG$98)-MIN(Base_Dados!BG$5:BG$98)))) * BG$1)))</f>
        <v>1.5050167224080268E-2</v>
      </c>
      <c r="BH496" s="106">
        <f>IF(INDEX(Base_Dados!BH:BH,MATCH($B496,Base_Dados!$B:$B,0))=0,0,
MAX(0, MIN(BH$1,
((INDEX(Base_Dados!BH:BH,MATCH($B496,Base_Dados!$B:$B,0))-MIN(Base_Dados!BH$5:BH$98)) /
(IF(MAX(Base_Dados!BH$5:BH$98)-MIN(Base_Dados!BH$5:BH$98)=0,1,MAX(Base_Dados!BH$5:BH$98)-MIN(Base_Dados!BH$5:BH$98)))) * BH$1)))</f>
        <v>0.12087912087912088</v>
      </c>
      <c r="BI496" s="106">
        <f>IF(INDEX(Base_Dados!BI:BI,MATCH($B496,Base_Dados!$B:$B,0))=0,0,
MAX(0, MIN(BI$1,
((INDEX(Base_Dados!BI:BI,MATCH($B496,Base_Dados!$B:$B,0))-MIN(Base_Dados!BI$5:BI$98)) /
(IF(MAX(Base_Dados!BI$5:BI$98)-MIN(Base_Dados!BI$5:BI$98)=0,1,MAX(Base_Dados!BI$5:BI$98)-MIN(Base_Dados!BI$5:BI$98)))) * BI$1)))</f>
        <v>0.31825273010920435</v>
      </c>
      <c r="BJ496" s="106">
        <f>IF(INDEX(Base_Dados!BJ:BJ,MATCH($B496,Base_Dados!$B:$B,0))=0,0,
MAX(0, MIN(BJ$1,
((INDEX(Base_Dados!BJ:BJ,MATCH($B496,Base_Dados!$B:$B,0))-MIN(Base_Dados!BJ$5:BJ$98)) /
(IF(MAX(Base_Dados!BJ$5:BJ$98)-MIN(Base_Dados!BJ$5:BJ$98)=0,1,MAX(Base_Dados!BJ$5:BJ$98)-MIN(Base_Dados!BJ$5:BJ$98)))) * BJ$1)))</f>
        <v>0.17894736842105263</v>
      </c>
      <c r="BK496" s="106">
        <f>IF(INDEX(Base_Dados!BK:BK,MATCH($B496,Base_Dados!$B:$B,0))=0,0,
MAX(0, MIN(BK$1,
((INDEX(Base_Dados!BK:BK,MATCH($B496,Base_Dados!$B:$B,0))-MIN(Base_Dados!BK$5:BK$98)) /
(IF(MAX(Base_Dados!BK$5:BK$98)-MIN(Base_Dados!BK$5:BK$98)=0,1,MAX(Base_Dados!BK$5:BK$98)-MIN(Base_Dados!BK$5:BK$98)))) * BK$1)))</f>
        <v>0.10714285714285714</v>
      </c>
      <c r="BL496" s="106">
        <f>IF(INDEX(Base_Dados!BL:BL,MATCH($B496,Base_Dados!$B:$B,0))=0,0,
MAX(0, MIN(BL$1,
((INDEX(Base_Dados!BL:BL,MATCH($B496,Base_Dados!$B:$B,0))-MIN(Base_Dados!BL$5:BL$98)) /
(IF(MAX(Base_Dados!BL$5:BL$98)-MIN(Base_Dados!BL$5:BL$98)=0,1,MAX(Base_Dados!BL$5:BL$98)-MIN(Base_Dados!BL$5:BL$98)))) * BL$1)))</f>
        <v>0.18078175895765472</v>
      </c>
      <c r="BM496" s="106">
        <f>IF(INDEX(Base_Dados!BM:BM,MATCH($B496,Base_Dados!$B:$B,0))=0,0,
MAX(0, MIN(BM$1,
((INDEX(Base_Dados!BM:BM,MATCH($B496,Base_Dados!$B:$B,0))-MIN(Base_Dados!BM$5:BM$98)) /
(IF(MAX(Base_Dados!BM$5:BM$98)-MIN(Base_Dados!BM$5:BM$98)=0,1,MAX(Base_Dados!BM$5:BM$98)-MIN(Base_Dados!BM$5:BM$98)))) * BM$1)))</f>
        <v>1</v>
      </c>
      <c r="BN496" s="106">
        <f>IF(INDEX(Base_Dados!BN:BN,MATCH($B496,Base_Dados!$B:$B,0))=0,0,
MAX(0, MIN(BN$1,
((INDEX(Base_Dados!BN:BN,MATCH($B496,Base_Dados!$B:$B,0))-MIN(Base_Dados!BN$5:BN$98)) /
(IF(MAX(Base_Dados!BN$5:BN$98)-MIN(Base_Dados!BN$5:BN$98)=0,1,MAX(Base_Dados!BN$5:BN$98)-MIN(Base_Dados!BN$5:BN$98)))) * BN$1)))</f>
        <v>0</v>
      </c>
      <c r="BO496" s="106">
        <f>IF(INDEX(Base_Dados!BO:BO,MATCH($B496,Base_Dados!$B:$B,0))=0,0,
MAX(0, MIN(BO$1,
((INDEX(Base_Dados!BO:BO,MATCH($B496,Base_Dados!$B:$B,0))-MIN(Base_Dados!BO$5:BO$98)) /
(IF(MAX(Base_Dados!BO$5:BO$98)-MIN(Base_Dados!BO$5:BO$98)=0,1,MAX(Base_Dados!BO$5:BO$98)-MIN(Base_Dados!BO$5:BO$98)))) * BO$1)))</f>
        <v>8.6206896551724137E-3</v>
      </c>
      <c r="BP496" s="106">
        <f t="shared" si="32"/>
        <v>18.9398687426302</v>
      </c>
      <c r="BQ496" s="111">
        <f t="shared" si="33"/>
        <v>0.40228151651628818</v>
      </c>
      <c r="BR496" s="112">
        <f t="shared" si="34"/>
        <v>8.7773203038264913E-2</v>
      </c>
      <c r="BS496" s="113">
        <f t="shared" si="35"/>
        <v>18.852095539591936</v>
      </c>
    </row>
    <row r="497" spans="1:71">
      <c r="A497" s="21">
        <v>43022</v>
      </c>
      <c r="B497" s="21" t="s">
        <v>549</v>
      </c>
      <c r="C497" s="21" t="s">
        <v>548</v>
      </c>
      <c r="D497" s="105">
        <f>IF(INDEX(Base_Dados!D:D,MATCH($B497,Base_Dados!$B:$B,0))=0,0,
MAX(0, MIN(D$1,
((INDEX(Base_Dados!D:D,MATCH($B497,Base_Dados!$B:$B,0))-MIN(Base_Dados!D$5:D$98)) /
(IF(MAX(Base_Dados!D$5:D$98)-MIN(Base_Dados!D$5:D$98)=0,1,MAX(Base_Dados!D$5:D$98)-MIN(Base_Dados!D$5:D$98)))) * D$1)))</f>
        <v>0.28682769756793863</v>
      </c>
      <c r="E497" s="106">
        <f>IF(INDEX(Base_Dados!E:E,MATCH($B497,Base_Dados!$B:$B,0))=0,0,
MAX(0, MIN(E$1,
((INDEX(Base_Dados!E:E,MATCH($B497,Base_Dados!$B:$B,0))-MIN(Base_Dados!E$5:E$98)) /
(IF(MAX(Base_Dados!E$5:E$98)-MIN(Base_Dados!E$5:E$98)=0,1,MAX(Base_Dados!E$5:E$98)-MIN(Base_Dados!E$5:E$98)))) * E$1)))</f>
        <v>6.1799505722818469E-2</v>
      </c>
      <c r="F497" s="106">
        <f>IF(INDEX(Base_Dados!F:F,MATCH($B497,Base_Dados!$B:$B,0))=0,0,
MAX(0, MIN(F$1,
((INDEX(Base_Dados!F:F,MATCH($B497,Base_Dados!$B:$B,0))-MIN(Base_Dados!F$5:F$98)) /
(IF(MAX(Base_Dados!F$5:F$98)-MIN(Base_Dados!F$5:F$98)=0,1,MAX(Base_Dados!F$5:F$98)-MIN(Base_Dados!F$5:F$98)))) * F$1)))</f>
        <v>6.1011089490487974E-2</v>
      </c>
      <c r="G497" s="106">
        <f>IF(INDEX(Base_Dados!G:G,MATCH($B497,Base_Dados!$B:$B,0))=0,0,
MAX(0, MIN(G$1,
((INDEX(Base_Dados!G:G,MATCH($B497,Base_Dados!$B:$B,0))-MIN(Base_Dados!G$5:G$98)) /
(IF(MAX(Base_Dados!G$5:G$98)-MIN(Base_Dados!G$5:G$98)=0,1,MAX(Base_Dados!G$5:G$98)-MIN(Base_Dados!G$5:G$98)))) * G$1)))</f>
        <v>5.4584167884660494E-2</v>
      </c>
      <c r="H497" s="106">
        <f>IF(INDEX(Base_Dados!H:H,MATCH($B497,Base_Dados!$B:$B,0))=0,0,
MAX(0, MIN(H$1,
((INDEX(Base_Dados!H:H,MATCH($B497,Base_Dados!$B:$B,0))-MIN(Base_Dados!H$5:H$98)) /
(IF(MAX(Base_Dados!H$5:H$98)-MIN(Base_Dados!H$5:H$98)=0,1,MAX(Base_Dados!H$5:H$98)-MIN(Base_Dados!H$5:H$98)))) * H$1)))</f>
        <v>6.1745566761331874E-2</v>
      </c>
      <c r="I497" s="106">
        <f>IF(INDEX(Base_Dados!I:I,MATCH($B497,Base_Dados!$B:$B,0))=0,0,
MAX(0, MIN(I$1,
((INDEX(Base_Dados!I:I,MATCH($B497,Base_Dados!$B:$B,0))-MIN(Base_Dados!I$5:I$98)) /
(IF(MAX(Base_Dados!I$5:I$98)-MIN(Base_Dados!I$5:I$98)=0,1,MAX(Base_Dados!I$5:I$98)-MIN(Base_Dados!I$5:I$98)))) * I$1)))</f>
        <v>7.0387503598819803E-2</v>
      </c>
      <c r="J497" s="106">
        <f>IF(INDEX(Base_Dados!J:J,MATCH($B497,Base_Dados!$B:$B,0))=0,0,
MAX(0, MIN(J$1,
((INDEX(Base_Dados!J:J,MATCH($B497,Base_Dados!$B:$B,0))-MIN(Base_Dados!J$5:J$98)) /
(IF(MAX(Base_Dados!J$5:J$98)-MIN(Base_Dados!J$5:J$98)=0,1,MAX(Base_Dados!J$5:J$98)-MIN(Base_Dados!J$5:J$98)))) * J$1)))</f>
        <v>8.9067955179261443E-2</v>
      </c>
      <c r="K497" s="106">
        <f>IF(INDEX(Base_Dados!K:K,MATCH($B497,Base_Dados!$B:$B,0))=0,0,
MAX(0, MIN(K$1,
((INDEX(Base_Dados!K:K,MATCH($B497,Base_Dados!$B:$B,0))-MIN(Base_Dados!K$5:K$98)) /
(IF(MAX(Base_Dados!K$5:K$98)-MIN(Base_Dados!K$5:K$98)=0,1,MAX(Base_Dados!K$5:K$98)-MIN(Base_Dados!K$5:K$98)))) * K$1)))</f>
        <v>9.9004919499105545E-2</v>
      </c>
      <c r="L497" s="106">
        <f>IF(INDEX(Base_Dados!L:L,MATCH($B497,Base_Dados!$B:$B,0))=0,0,
MAX(0, MIN(L$1,
((INDEX(Base_Dados!L:L,MATCH($B497,Base_Dados!$B:$B,0))-MIN(Base_Dados!L$5:L$98)) /
(IF(MAX(Base_Dados!L$5:L$98)-MIN(Base_Dados!L$5:L$98)=0,1,MAX(Base_Dados!L$5:L$98)-MIN(Base_Dados!L$5:L$98)))) * L$1)))</f>
        <v>0.15422969661117214</v>
      </c>
      <c r="M497" s="106">
        <f>IF(INDEX(Base_Dados!M:M,MATCH($B497,Base_Dados!$B:$B,0))=0,0,
MAX(0, MIN(M$1,
((INDEX(Base_Dados!M:M,MATCH($B497,Base_Dados!$B:$B,0))-MIN(Base_Dados!M$5:M$98)) /
(IF(MAX(Base_Dados!M$5:M$98)-MIN(Base_Dados!M$5:M$98)=0,1,MAX(Base_Dados!M$5:M$98)-MIN(Base_Dados!M$5:M$98)))) * M$1)))</f>
        <v>0.20426822157434402</v>
      </c>
      <c r="N497" s="106">
        <f>IF(INDEX(Base_Dados!N:N,MATCH($B497,Base_Dados!$B:$B,0))=0,0,
MAX(0, MIN(N$1,
((INDEX(Base_Dados!N:N,MATCH($B497,Base_Dados!$B:$B,0))-MIN(Base_Dados!N$5:N$98)) /
(IF(MAX(Base_Dados!N$5:N$98)-MIN(Base_Dados!N$5:N$98)=0,1,MAX(Base_Dados!N$5:N$98)-MIN(Base_Dados!N$5:N$98)))) * N$1)))</f>
        <v>0.24598019380257694</v>
      </c>
      <c r="O497" s="106">
        <f>IF(INDEX(Base_Dados!O:O,MATCH($B497,Base_Dados!$B:$B,0))=0,0,
MAX(0, MIN(O$1,
((INDEX(Base_Dados!O:O,MATCH($B497,Base_Dados!$B:$B,0))-MIN(Base_Dados!O$5:O$98)) /
(IF(MAX(Base_Dados!O$5:O$98)-MIN(Base_Dados!O$5:O$98)=0,1,MAX(Base_Dados!O$5:O$98)-MIN(Base_Dados!O$5:O$98)))) * O$1)))</f>
        <v>0.319025586710519</v>
      </c>
      <c r="P497" s="106">
        <f>IF(INDEX(Base_Dados!P:P,MATCH($B497,Base_Dados!$B:$B,0))=0,0,
MAX(0, MIN(P$1,
((INDEX(Base_Dados!P:P,MATCH($B497,Base_Dados!$B:$B,0))-MIN(Base_Dados!P$5:P$98)) /
(IF(MAX(Base_Dados!P$5:P$98)-MIN(Base_Dados!P$5:P$98)=0,1,MAX(Base_Dados!P$5:P$98)-MIN(Base_Dados!P$5:P$98)))) * P$1)))</f>
        <v>8.692158813506852E-2</v>
      </c>
      <c r="Q497" s="106">
        <f>IF(INDEX(Base_Dados!Q:Q,MATCH($B497,Base_Dados!$B:$B,0))=0,0,
MAX(0, MIN(Q$1,
((INDEX(Base_Dados!Q:Q,MATCH($B497,Base_Dados!$B:$B,0))-MIN(Base_Dados!Q$5:Q$98)) /
(IF(MAX(Base_Dados!Q$5:Q$98)-MIN(Base_Dados!Q$5:Q$98)=0,1,MAX(Base_Dados!Q$5:Q$98)-MIN(Base_Dados!Q$5:Q$98)))) * Q$1)))</f>
        <v>5.5026064978147542E-2</v>
      </c>
      <c r="R497" s="106">
        <f>IF(INDEX(Base_Dados!R:R,MATCH($B497,Base_Dados!$B:$B,0))=0,0,
MAX(0, MIN(R$1,
((INDEX(Base_Dados!R:R,MATCH($B497,Base_Dados!$B:$B,0))-MIN(Base_Dados!R$5:R$98)) /
(IF(MAX(Base_Dados!R$5:R$98)-MIN(Base_Dados!R$5:R$98)=0,1,MAX(Base_Dados!R$5:R$98)-MIN(Base_Dados!R$5:R$98)))) * R$1)))</f>
        <v>3.4586982274725155E-2</v>
      </c>
      <c r="S497" s="106">
        <f>IF(INDEX(Base_Dados!S:S,MATCH($B497,Base_Dados!$B:$B,0))=0,0,
MAX(0, MIN(S$1,
((INDEX(Base_Dados!S:S,MATCH($B497,Base_Dados!$B:$B,0))-MIN(Base_Dados!S$5:S$98)) /
(IF(MAX(Base_Dados!S$5:S$98)-MIN(Base_Dados!S$5:S$98)=0,1,MAX(Base_Dados!S$5:S$98)-MIN(Base_Dados!S$5:S$98)))) * S$1)))</f>
        <v>7.2418183179809789E-2</v>
      </c>
      <c r="T497" s="106">
        <f>IF(INDEX(Base_Dados!T:T,MATCH($B497,Base_Dados!$B:$B,0))=0,0,
MAX(0, MIN(T$1,
((INDEX(Base_Dados!T:T,MATCH($B497,Base_Dados!$B:$B,0))-MIN(Base_Dados!T$5:T$98)) /
(IF(MAX(Base_Dados!T$5:T$98)-MIN(Base_Dados!T$5:T$98)=0,1,MAX(Base_Dados!T$5:T$98)-MIN(Base_Dados!T$5:T$98)))) * T$1)))</f>
        <v>0.82972338232587894</v>
      </c>
      <c r="U497" s="106">
        <f>IF(INDEX(Base_Dados!U:U,MATCH($B497,Base_Dados!$B:$B,0))=0,0,
MAX(0, MIN(U$1,
((INDEX(Base_Dados!U:U,MATCH($B497,Base_Dados!$B:$B,0))-MIN(Base_Dados!U$5:U$98)) /
(IF(MAX(Base_Dados!U$5:U$98)-MIN(Base_Dados!U$5:U$98)=0,1,MAX(Base_Dados!U$5:U$98)-MIN(Base_Dados!U$5:U$98)))) * U$1)))</f>
        <v>0.9754302969672235</v>
      </c>
      <c r="V497" s="106">
        <f>IF(INDEX(Base_Dados!V:V,MATCH($B497,Base_Dados!$B:$B,0))=0,0,
MAX(0, MIN(V$1,
((INDEX(Base_Dados!V:V,MATCH($B497,Base_Dados!$B:$B,0))-MIN(Base_Dados!V$5:V$98)) /
(IF(MAX(Base_Dados!V$5:V$98)-MIN(Base_Dados!V$5:V$98)=0,1,MAX(Base_Dados!V$5:V$98)-MIN(Base_Dados!V$5:V$98)))) * V$1)))</f>
        <v>7.0790586396706656E-2</v>
      </c>
      <c r="W497" s="106">
        <f>IF(INDEX(Base_Dados!W:W,MATCH($B497,Base_Dados!$B:$B,0))=0,0,
MAX(0, MIN(W$1,
((INDEX(Base_Dados!W:W,MATCH($B497,Base_Dados!$B:$B,0))-MIN(Base_Dados!W$5:W$98)) /
(IF(MAX(Base_Dados!W$5:W$98)-MIN(Base_Dados!W$5:W$98)=0,1,MAX(Base_Dados!W$5:W$98)-MIN(Base_Dados!W$5:W$98)))) * W$1)))</f>
        <v>2.5259114144487134</v>
      </c>
      <c r="X497" s="106">
        <f>IF(INDEX(Base_Dados!X:X,MATCH($B497,Base_Dados!$B:$B,0))=0,0,
MAX(0, MIN(X$1,
((INDEX(Base_Dados!X:X,MATCH($B497,Base_Dados!$B:$B,0))-MIN(Base_Dados!X$5:X$98)) /
(IF(MAX(Base_Dados!X$5:X$98)-MIN(Base_Dados!X$5:X$98)=0,1,MAX(Base_Dados!X$5:X$98)-MIN(Base_Dados!X$5:X$98)))) * X$1)))</f>
        <v>7.6271186440677971E-2</v>
      </c>
      <c r="Y497" s="106">
        <f>IF(INDEX(Base_Dados!Y:Y,MATCH($B497,Base_Dados!$B:$B,0))=0,0,
MAX(0, MIN(Y$1,
((INDEX(Base_Dados!Y:Y,MATCH($B497,Base_Dados!$B:$B,0))-MIN(Base_Dados!Y$5:Y$98)) /
(IF(MAX(Base_Dados!Y$5:Y$98)-MIN(Base_Dados!Y$5:Y$98)=0,1,MAX(Base_Dados!Y$5:Y$98)-MIN(Base_Dados!Y$5:Y$98)))) * Y$1)))</f>
        <v>3.3088235294117647E-2</v>
      </c>
      <c r="Z497" s="106">
        <f>IF(INDEX(Base_Dados!Z:Z,MATCH($B497,Base_Dados!$B:$B,0))=0,0,
MAX(0, MIN(Z$1,
((INDEX(Base_Dados!Z:Z,MATCH($B497,Base_Dados!$B:$B,0))-MIN(Base_Dados!Z$5:Z$98)) /
(IF(MAX(Base_Dados!Z$5:Z$98)-MIN(Base_Dados!Z$5:Z$98)=0,1,MAX(Base_Dados!Z$5:Z$98)-MIN(Base_Dados!Z$5:Z$98)))) * Z$1)))</f>
        <v>0</v>
      </c>
      <c r="AA497" s="106">
        <f>IF(INDEX(Base_Dados!AA:AA,MATCH($B497,Base_Dados!$B:$B,0))=0,0,
MAX(0, MIN(AA$1,
((INDEX(Base_Dados!AA:AA,MATCH($B497,Base_Dados!$B:$B,0))-MIN(Base_Dados!AA$5:AA$98)) /
(IF(MAX(Base_Dados!AA$5:AA$98)-MIN(Base_Dados!AA$5:AA$98)=0,1,MAX(Base_Dados!AA$5:AA$98)-MIN(Base_Dados!AA$5:AA$98)))) * AA$1)))</f>
        <v>5.2447552447552448E-2</v>
      </c>
      <c r="AB497" s="106">
        <f>IF(INDEX(Base_Dados!AB:AB,MATCH($B497,Base_Dados!$B:$B,0))=0,0,
MAX(0, MIN(AB$1,
((INDEX(Base_Dados!AB:AB,MATCH($B497,Base_Dados!$B:$B,0))-MIN(Base_Dados!AB$5:AB$98)) /
(IF(MAX(Base_Dados!AB$5:AB$98)-MIN(Base_Dados!AB$5:AB$98)=0,1,MAX(Base_Dados!AB$5:AB$98)-MIN(Base_Dados!AB$5:AB$98)))) * AB$1)))</f>
        <v>0.20334137099552188</v>
      </c>
      <c r="AC497" s="106">
        <f>IF(INDEX(Base_Dados!AC:AC,MATCH($B497,Base_Dados!$B:$B,0))=0,0,
MAX(0, MIN(AC$1,
((INDEX(Base_Dados!AC:AC,MATCH($B497,Base_Dados!$B:$B,0))-MIN(Base_Dados!AC$5:AC$98)) /
(IF(MAX(Base_Dados!AC$5:AC$98)-MIN(Base_Dados!AC$5:AC$98)=0,1,MAX(Base_Dados!AC$5:AC$98)-MIN(Base_Dados!AC$5:AC$98)))) * AC$1)))</f>
        <v>5.7453266525342071E-2</v>
      </c>
      <c r="AD497" s="106">
        <f>IF(INDEX(Base_Dados!AD:AD,MATCH($B497,Base_Dados!$B:$B,0))=0,0,
MAX(0, MIN(AD$1,
((INDEX(Base_Dados!AD:AD,MATCH($B497,Base_Dados!$B:$B,0))-MIN(Base_Dados!AD$5:AD$98)) /
(IF(MAX(Base_Dados!AD$5:AD$98)-MIN(Base_Dados!AD$5:AD$98)=0,1,MAX(Base_Dados!AD$5:AD$98)-MIN(Base_Dados!AD$5:AD$98)))) * AD$1)))</f>
        <v>3.4876497559532614E-2</v>
      </c>
      <c r="AE497" s="106">
        <f>IF(INDEX(Base_Dados!AE:AE,MATCH($B497,Base_Dados!$B:$B,0))=0,0,
MAX(0, MIN(AE$1,
((INDEX(Base_Dados!AE:AE,MATCH($B497,Base_Dados!$B:$B,0))-MIN(Base_Dados!AE$5:AE$98)) /
(IF(MAX(Base_Dados!AE$5:AE$98)-MIN(Base_Dados!AE$5:AE$98)=0,1,MAX(Base_Dados!AE$5:AE$98)-MIN(Base_Dados!AE$5:AE$98)))) * AE$1)))</f>
        <v>1.9804400977995108E-2</v>
      </c>
      <c r="AF497" s="106">
        <f>IF(INDEX(Base_Dados!AF:AF,MATCH($B497,Base_Dados!$B:$B,0))=0,0,
MAX(0, MIN(AF$1,
((INDEX(Base_Dados!AF:AF,MATCH($B497,Base_Dados!$B:$B,0))-MIN(Base_Dados!AF$5:AF$98)) /
(IF(MAX(Base_Dados!AF$5:AF$98)-MIN(Base_Dados!AF$5:AF$98)=0,1,MAX(Base_Dados!AF$5:AF$98)-MIN(Base_Dados!AF$5:AF$98)))) * AF$1)))</f>
        <v>2.9145405231462328E-2</v>
      </c>
      <c r="AG497" s="106">
        <f>IF(INDEX(Base_Dados!AG:AG,MATCH($B497,Base_Dados!$B:$B,0))=0,0,
MAX(0, MIN(AG$1,
((INDEX(Base_Dados!AG:AG,MATCH($B497,Base_Dados!$B:$B,0))-MIN(Base_Dados!AG$5:AG$98)) /
(IF(MAX(Base_Dados!AG$5:AG$98)-MIN(Base_Dados!AG$5:AG$98)=0,1,MAX(Base_Dados!AG$5:AG$98)-MIN(Base_Dados!AG$5:AG$98)))) * AG$1)))</f>
        <v>5.5026064978147542E-2</v>
      </c>
      <c r="AH497" s="106">
        <f>IF(INDEX(Base_Dados!AH:AH,MATCH($B497,Base_Dados!$B:$B,0))=0,0,
MAX(0, MIN(AH$1,
((INDEX(Base_Dados!AH:AH,MATCH($B497,Base_Dados!$B:$B,0))-MIN(Base_Dados!AH$5:AH$98)) /
(IF(MAX(Base_Dados!AH$5:AH$98)-MIN(Base_Dados!AH$5:AH$98)=0,1,MAX(Base_Dados!AH$5:AH$98)-MIN(Base_Dados!AH$5:AH$98)))) * AH$1)))</f>
        <v>1.1665145910214052</v>
      </c>
      <c r="AI497" s="106">
        <f>IF(INDEX(Base_Dados!AI:AI,MATCH($B497,Base_Dados!$B:$B,0))=0,0,
MAX(0, MIN(AI$1,
((INDEX(Base_Dados!AI:AI,MATCH($B497,Base_Dados!$B:$B,0))-MIN(Base_Dados!AI$5:AI$98)) /
(IF(MAX(Base_Dados!AI$5:AI$98)-MIN(Base_Dados!AI$5:AI$98)=0,1,MAX(Base_Dados!AI$5:AI$98)-MIN(Base_Dados!AI$5:AI$98)))) * AI$1)))</f>
        <v>0.10714285714285714</v>
      </c>
      <c r="AJ497" s="106">
        <f>IF(INDEX(Base_Dados!AJ:AJ,MATCH($B497,Base_Dados!$B:$B,0))=0,0,
MAX(0, MIN(AJ$1,
((INDEX(Base_Dados!AJ:AJ,MATCH($B497,Base_Dados!$B:$B,0))-MIN(Base_Dados!AJ$5:AJ$98)) /
(IF(MAX(Base_Dados!AJ$5:AJ$98)-MIN(Base_Dados!AJ$5:AJ$98)=0,1,MAX(Base_Dados!AJ$5:AJ$98)-MIN(Base_Dados!AJ$5:AJ$98)))) * AJ$1)))</f>
        <v>0.99206349206349209</v>
      </c>
      <c r="AK497" s="106">
        <f>IF(INDEX(Base_Dados!AK:AK,MATCH($B497,Base_Dados!$B:$B,0))=0,0,
MAX(0, MIN(AK$1,
((INDEX(Base_Dados!AK:AK,MATCH($B497,Base_Dados!$B:$B,0))-MIN(Base_Dados!AK$5:AK$98)) /
(IF(MAX(Base_Dados!AK$5:AK$98)-MIN(Base_Dados!AK$5:AK$98)=0,1,MAX(Base_Dados!AK$5:AK$98)-MIN(Base_Dados!AK$5:AK$98)))) * AK$1)))</f>
        <v>1.4367816091954023E-2</v>
      </c>
      <c r="AL497" s="106">
        <f>IF(INDEX(Base_Dados!AL:AL,MATCH($B497,Base_Dados!$B:$B,0))=0,0,
MAX(0, MIN(AL$1,
((INDEX(Base_Dados!AL:AL,MATCH($B497,Base_Dados!$B:$B,0))-MIN(Base_Dados!AL$5:AL$98)) /
(IF(MAX(Base_Dados!AL$5:AL$98)-MIN(Base_Dados!AL$5:AL$98)=0,1,MAX(Base_Dados!AL$5:AL$98)-MIN(Base_Dados!AL$5:AL$98)))) * AL$1)))</f>
        <v>0</v>
      </c>
      <c r="AM497" s="106">
        <f>IF(INDEX(Base_Dados!AM:AM,MATCH($B497,Base_Dados!$B:$B,0))=0,0,
MAX(0, MIN(AM$1,
((INDEX(Base_Dados!AM:AM,MATCH($B497,Base_Dados!$B:$B,0))-MIN(Base_Dados!AM$5:AM$98)) /
(IF(MAX(Base_Dados!AM$5:AM$98)-MIN(Base_Dados!AM$5:AM$98)=0,1,MAX(Base_Dados!AM$5:AM$98)-MIN(Base_Dados!AM$5:AM$98)))) * AM$1)))</f>
        <v>5.178663904712584E-2</v>
      </c>
      <c r="AN497" s="106">
        <f>IF(INDEX(Base_Dados!AN:AN,MATCH($B497,Base_Dados!$B:$B,0))=0,0,
MAX(0, MIN(AN$1,
((INDEX(Base_Dados!AN:AN,MATCH($B497,Base_Dados!$B:$B,0))-MIN(Base_Dados!AN$5:AN$98)) /
(IF(MAX(Base_Dados!AN$5:AN$98)-MIN(Base_Dados!AN$5:AN$98)=0,1,MAX(Base_Dados!AN$5:AN$98)-MIN(Base_Dados!AN$5:AN$98)))) * AN$1)))</f>
        <v>0.22397094430992734</v>
      </c>
      <c r="AO497" s="106">
        <f>IF(INDEX(Base_Dados!AO:AO,MATCH($B497,Base_Dados!$B:$B,0))=0,0,
MAX(0, MIN(AO$1,
((INDEX(Base_Dados!AO:AO,MATCH($B497,Base_Dados!$B:$B,0))-MIN(Base_Dados!AO$5:AO$98)) /
(IF(MAX(Base_Dados!AO$5:AO$98)-MIN(Base_Dados!AO$5:AO$98)=0,1,MAX(Base_Dados!AO$5:AO$98)-MIN(Base_Dados!AO$5:AO$98)))) * AO$1)))</f>
        <v>0</v>
      </c>
      <c r="AP497" s="106">
        <f>IF(INDEX(Base_Dados!AP:AP,MATCH($B497,Base_Dados!$B:$B,0))=0,0,
MAX(0, MIN(AP$1,
((INDEX(Base_Dados!AP:AP,MATCH($B497,Base_Dados!$B:$B,0))-MIN(Base_Dados!AP$5:AP$98)) /
(IF(MAX(Base_Dados!AP$5:AP$98)-MIN(Base_Dados!AP$5:AP$98)=0,1,MAX(Base_Dados!AP$5:AP$98)-MIN(Base_Dados!AP$5:AP$98)))) * AP$1)))</f>
        <v>4.5871559633027525E-2</v>
      </c>
      <c r="AQ497" s="106">
        <f>IF(INDEX(Base_Dados!AQ:AQ,MATCH($B497,Base_Dados!$B:$B,0))=0,0,
MAX(0, MIN(AQ$1,
((INDEX(Base_Dados!AQ:AQ,MATCH($B497,Base_Dados!$B:$B,0))-MIN(Base_Dados!AQ$5:AQ$98)) /
(IF(MAX(Base_Dados!AQ$5:AQ$98)-MIN(Base_Dados!AQ$5:AQ$98)=0,1,MAX(Base_Dados!AQ$5:AQ$98)-MIN(Base_Dados!AQ$5:AQ$98)))) * AQ$1)))</f>
        <v>0</v>
      </c>
      <c r="AR497" s="106">
        <f>IF(INDEX(Base_Dados!AR:AR,MATCH($B497,Base_Dados!$B:$B,0))=0,0,
MAX(0, MIN(AR$1,
((INDEX(Base_Dados!AR:AR,MATCH($B497,Base_Dados!$B:$B,0))-MIN(Base_Dados!AR$5:AR$98)) /
(IF(MAX(Base_Dados!AR$5:AR$98)-MIN(Base_Dados!AR$5:AR$98)=0,1,MAX(Base_Dados!AR$5:AR$98)-MIN(Base_Dados!AR$5:AR$98)))) * AR$1)))</f>
        <v>0</v>
      </c>
      <c r="AS497" s="106">
        <f>IF(INDEX(Base_Dados!AS:AS,MATCH($B497,Base_Dados!$B:$B,0))=0,0,
MAX(0, MIN(AS$1,
((INDEX(Base_Dados!AS:AS,MATCH($B497,Base_Dados!$B:$B,0))-MIN(Base_Dados!AS$5:AS$98)) /
(IF(MAX(Base_Dados!AS$5:AS$98)-MIN(Base_Dados!AS$5:AS$98)=0,1,MAX(Base_Dados!AS$5:AS$98)-MIN(Base_Dados!AS$5:AS$98)))) * AS$1)))</f>
        <v>0</v>
      </c>
      <c r="AT497" s="106">
        <f>IF(INDEX(Base_Dados!AT:AT,MATCH($B497,Base_Dados!$B:$B,0))=0,0,
MAX(0, MIN(AT$1,
((INDEX(Base_Dados!AT:AT,MATCH($B497,Base_Dados!$B:$B,0))-MIN(Base_Dados!AT$5:AT$98)) /
(IF(MAX(Base_Dados!AT$5:AT$98)-MIN(Base_Dados!AT$5:AT$98)=0,1,MAX(Base_Dados!AT$5:AT$98)-MIN(Base_Dados!AT$5:AT$98)))) * AT$1)))</f>
        <v>7.1428571428571426E-3</v>
      </c>
      <c r="AU497" s="106">
        <f>IF(INDEX(Base_Dados!AU:AU,MATCH($B497,Base_Dados!$B:$B,0))=0,0,
MAX(0, MIN(AU$1,
((INDEX(Base_Dados!AU:AU,MATCH($B497,Base_Dados!$B:$B,0))-MIN(Base_Dados!AU$5:AU$98)) /
(IF(MAX(Base_Dados!AU$5:AU$98)-MIN(Base_Dados!AU$5:AU$98)=0,1,MAX(Base_Dados!AU$5:AU$98)-MIN(Base_Dados!AU$5:AU$98)))) * AU$1)))</f>
        <v>1.4044943820224719E-2</v>
      </c>
      <c r="AV497" s="106">
        <f>IF(INDEX(Base_Dados!AV:AV,MATCH($B497,Base_Dados!$B:$B,0))=0,0,
MAX(0, MIN(AV$1,
((INDEX(Base_Dados!AV:AV,MATCH($B497,Base_Dados!$B:$B,0))-MIN(Base_Dados!AV$5:AV$98)) /
(IF(MAX(Base_Dados!AV$5:AV$98)-MIN(Base_Dados!AV$5:AV$98)=0,1,MAX(Base_Dados!AV$5:AV$98)-MIN(Base_Dados!AV$5:AV$98)))) * AV$1)))</f>
        <v>9.6153846153846159E-3</v>
      </c>
      <c r="AW497" s="106">
        <f>IF(INDEX(Base_Dados!AW:AW,MATCH($B497,Base_Dados!$B:$B,0))=0,0,
MAX(0, MIN(AW$1,
((INDEX(Base_Dados!AW:AW,MATCH($B497,Base_Dados!$B:$B,0))-MIN(Base_Dados!AW$5:AW$98)) /
(IF(MAX(Base_Dados!AW$5:AW$98)-MIN(Base_Dados!AW$5:AW$98)=0,1,MAX(Base_Dados!AW$5:AW$98)-MIN(Base_Dados!AW$5:AW$98)))) * AW$1)))</f>
        <v>0</v>
      </c>
      <c r="AX497" s="106">
        <f>IF(INDEX(Base_Dados!AX:AX,MATCH($B497,Base_Dados!$B:$B,0))=0,0,
MAX(0, MIN(AX$1,
((INDEX(Base_Dados!AX:AX,MATCH($B497,Base_Dados!$B:$B,0))-MIN(Base_Dados!AX$5:AX$98)) /
(IF(MAX(Base_Dados!AX$5:AX$98)-MIN(Base_Dados!AX$5:AX$98)=0,1,MAX(Base_Dados!AX$5:AX$98)-MIN(Base_Dados!AX$5:AX$98)))) * AX$1)))</f>
        <v>0.10677756547150725</v>
      </c>
      <c r="AY497" s="106">
        <f>IF(INDEX(Base_Dados!AY:AY,MATCH($B497,Base_Dados!$B:$B,0))=0,0,
MAX(0, MIN(AY$1,
((INDEX(Base_Dados!AY:AY,MATCH($B497,Base_Dados!$B:$B,0))-MIN(Base_Dados!AY$5:AY$98)) /
(IF(MAX(Base_Dados!AY$5:AY$98)-MIN(Base_Dados!AY$5:AY$98)=0,1,MAX(Base_Dados!AY$5:AY$98)-MIN(Base_Dados!AY$5:AY$98)))) * AY$1)))</f>
        <v>7.5832509066930433E-3</v>
      </c>
      <c r="AZ497" s="106">
        <f>IF(INDEX(Base_Dados!AZ:AZ,MATCH($B497,Base_Dados!$B:$B,0))=0,0,
MAX(0, MIN(AZ$1,
((INDEX(Base_Dados!AZ:AZ,MATCH($B497,Base_Dados!$B:$B,0))-MIN(Base_Dados!AZ$5:AZ$98)) /
(IF(MAX(Base_Dados!AZ$5:AZ$98)-MIN(Base_Dados!AZ$5:AZ$98)=0,1,MAX(Base_Dados!AZ$5:AZ$98)-MIN(Base_Dados!AZ$5:AZ$98)))) * AZ$1)))</f>
        <v>0.24763695987654322</v>
      </c>
      <c r="BA497" s="106">
        <f>IF(INDEX(Base_Dados!BA:BA,MATCH($B497,Base_Dados!$B:$B,0))=0,0,
MAX(0, MIN(BA$1,
((INDEX(Base_Dados!BA:BA,MATCH($B497,Base_Dados!$B:$B,0))-MIN(Base_Dados!BA$5:BA$98)) /
(IF(MAX(Base_Dados!BA$5:BA$98)-MIN(Base_Dados!BA$5:BA$98)=0,1,MAX(Base_Dados!BA$5:BA$98)-MIN(Base_Dados!BA$5:BA$98)))) * BA$1)))</f>
        <v>3.1905681742489839E-2</v>
      </c>
      <c r="BB497" s="106">
        <f>IF(INDEX(Base_Dados!BB:BB,MATCH($B497,Base_Dados!$B:$B,0))=0,0,
MAX(0, MIN(BB$1,
((INDEX(Base_Dados!BB:BB,MATCH($B497,Base_Dados!$B:$B,0))-MIN(Base_Dados!BB$5:BB$98)) /
(IF(MAX(Base_Dados!BB$5:BB$98)-MIN(Base_Dados!BB$5:BB$98)=0,1,MAX(Base_Dados!BB$5:BB$98)-MIN(Base_Dados!BB$5:BB$98)))) * BB$1)))</f>
        <v>0.14727778687798254</v>
      </c>
      <c r="BC497" s="106">
        <f>IF(INDEX(Base_Dados!BC:BC,MATCH($B497,Base_Dados!$B:$B,0))=0,0,
MAX(0, MIN(BC$1,
((INDEX(Base_Dados!BC:BC,MATCH($B497,Base_Dados!$B:$B,0))-MIN(Base_Dados!BC$5:BC$98)) /
(IF(MAX(Base_Dados!BC$5:BC$98)-MIN(Base_Dados!BC$5:BC$98)=0,1,MAX(Base_Dados!BC$5:BC$98)-MIN(Base_Dados!BC$5:BC$98)))) * BC$1)))</f>
        <v>1.1042283867492593E-2</v>
      </c>
      <c r="BD497" s="106">
        <f>IF(INDEX(Base_Dados!BD:BD,MATCH($B497,Base_Dados!$B:$B,0))=0,0,
MAX(0, MIN(BD$1,
((INDEX(Base_Dados!BD:BD,MATCH($B497,Base_Dados!$B:$B,0))-MIN(Base_Dados!BD$5:BD$98)) /
(IF(MAX(Base_Dados!BD$5:BD$98)-MIN(Base_Dados!BD$5:BD$98)=0,1,MAX(Base_Dados!BD$5:BD$98)-MIN(Base_Dados!BD$5:BD$98)))) * BD$1)))</f>
        <v>2.7560418253583546E-2</v>
      </c>
      <c r="BE497" s="106">
        <f>IF(INDEX(Base_Dados!BE:BE,MATCH($B497,Base_Dados!$B:$B,0))=0,0,
MAX(0, MIN(BE$1,
((INDEX(Base_Dados!BE:BE,MATCH($B497,Base_Dados!$B:$B,0))-MIN(Base_Dados!BE$5:BE$98)) /
(IF(MAX(Base_Dados!BE$5:BE$98)-MIN(Base_Dados!BE$5:BE$98)=0,1,MAX(Base_Dados!BE$5:BE$98)-MIN(Base_Dados!BE$5:BE$98)))) * BE$1)))</f>
        <v>1.4550928248871048E-2</v>
      </c>
      <c r="BF497" s="106">
        <f>IF(INDEX(Base_Dados!BF:BF,MATCH($B497,Base_Dados!$B:$B,0))=0,0,
MAX(0, MIN(BF$1,
((INDEX(Base_Dados!BF:BF,MATCH($B497,Base_Dados!$B:$B,0))-MIN(Base_Dados!BF$5:BF$98)) /
(IF(MAX(Base_Dados!BF$5:BF$98)-MIN(Base_Dados!BF$5:BF$98)=0,1,MAX(Base_Dados!BF$5:BF$98)-MIN(Base_Dados!BF$5:BF$98)))) * BF$1)))</f>
        <v>0</v>
      </c>
      <c r="BG497" s="106">
        <f>IF(INDEX(Base_Dados!BG:BG,MATCH($B497,Base_Dados!$B:$B,0))=0,0,
MAX(0, MIN(BG$1,
((INDEX(Base_Dados!BG:BG,MATCH($B497,Base_Dados!$B:$B,0))-MIN(Base_Dados!BG$5:BG$98)) /
(IF(MAX(Base_Dados!BG$5:BG$98)-MIN(Base_Dados!BG$5:BG$98)=0,1,MAX(Base_Dados!BG$5:BG$98)-MIN(Base_Dados!BG$5:BG$98)))) * BG$1)))</f>
        <v>1.5050167224080268E-2</v>
      </c>
      <c r="BH497" s="106">
        <f>IF(INDEX(Base_Dados!BH:BH,MATCH($B497,Base_Dados!$B:$B,0))=0,0,
MAX(0, MIN(BH$1,
((INDEX(Base_Dados!BH:BH,MATCH($B497,Base_Dados!$B:$B,0))-MIN(Base_Dados!BH$5:BH$98)) /
(IF(MAX(Base_Dados!BH$5:BH$98)-MIN(Base_Dados!BH$5:BH$98)=0,1,MAX(Base_Dados!BH$5:BH$98)-MIN(Base_Dados!BH$5:BH$98)))) * BH$1)))</f>
        <v>6.5934065934065936E-2</v>
      </c>
      <c r="BI497" s="106">
        <f>IF(INDEX(Base_Dados!BI:BI,MATCH($B497,Base_Dados!$B:$B,0))=0,0,
MAX(0, MIN(BI$1,
((INDEX(Base_Dados!BI:BI,MATCH($B497,Base_Dados!$B:$B,0))-MIN(Base_Dados!BI$5:BI$98)) /
(IF(MAX(Base_Dados!BI$5:BI$98)-MIN(Base_Dados!BI$5:BI$98)=0,1,MAX(Base_Dados!BI$5:BI$98)-MIN(Base_Dados!BI$5:BI$98)))) * BI$1)))</f>
        <v>5.6162246489859596E-2</v>
      </c>
      <c r="BJ497" s="106">
        <f>IF(INDEX(Base_Dados!BJ:BJ,MATCH($B497,Base_Dados!$B:$B,0))=0,0,
MAX(0, MIN(BJ$1,
((INDEX(Base_Dados!BJ:BJ,MATCH($B497,Base_Dados!$B:$B,0))-MIN(Base_Dados!BJ$5:BJ$98)) /
(IF(MAX(Base_Dados!BJ$5:BJ$98)-MIN(Base_Dados!BJ$5:BJ$98)=0,1,MAX(Base_Dados!BJ$5:BJ$98)-MIN(Base_Dados!BJ$5:BJ$98)))) * BJ$1)))</f>
        <v>3.1578947368421054E-2</v>
      </c>
      <c r="BK497" s="106">
        <f>IF(INDEX(Base_Dados!BK:BK,MATCH($B497,Base_Dados!$B:$B,0))=0,0,
MAX(0, MIN(BK$1,
((INDEX(Base_Dados!BK:BK,MATCH($B497,Base_Dados!$B:$B,0))-MIN(Base_Dados!BK$5:BK$98)) /
(IF(MAX(Base_Dados!BK$5:BK$98)-MIN(Base_Dados!BK$5:BK$98)=0,1,MAX(Base_Dados!BK$5:BK$98)-MIN(Base_Dados!BK$5:BK$98)))) * BK$1)))</f>
        <v>1.7857142857142856E-2</v>
      </c>
      <c r="BL497" s="106">
        <f>IF(INDEX(Base_Dados!BL:BL,MATCH($B497,Base_Dados!$B:$B,0))=0,0,
MAX(0, MIN(BL$1,
((INDEX(Base_Dados!BL:BL,MATCH($B497,Base_Dados!$B:$B,0))-MIN(Base_Dados!BL$5:BL$98)) /
(IF(MAX(Base_Dados!BL$5:BL$98)-MIN(Base_Dados!BL$5:BL$98)=0,1,MAX(Base_Dados!BL$5:BL$98)-MIN(Base_Dados!BL$5:BL$98)))) * BL$1)))</f>
        <v>5.8631921824104233E-2</v>
      </c>
      <c r="BM497" s="106">
        <f>IF(INDEX(Base_Dados!BM:BM,MATCH($B497,Base_Dados!$B:$B,0))=0,0,
MAX(0, MIN(BM$1,
((INDEX(Base_Dados!BM:BM,MATCH($B497,Base_Dados!$B:$B,0))-MIN(Base_Dados!BM$5:BM$98)) /
(IF(MAX(Base_Dados!BM$5:BM$98)-MIN(Base_Dados!BM$5:BM$98)=0,1,MAX(Base_Dados!BM$5:BM$98)-MIN(Base_Dados!BM$5:BM$98)))) * BM$1)))</f>
        <v>1</v>
      </c>
      <c r="BN497" s="106">
        <f>IF(INDEX(Base_Dados!BN:BN,MATCH($B497,Base_Dados!$B:$B,0))=0,0,
MAX(0, MIN(BN$1,
((INDEX(Base_Dados!BN:BN,MATCH($B497,Base_Dados!$B:$B,0))-MIN(Base_Dados!BN$5:BN$98)) /
(IF(MAX(Base_Dados!BN$5:BN$98)-MIN(Base_Dados!BN$5:BN$98)=0,1,MAX(Base_Dados!BN$5:BN$98)-MIN(Base_Dados!BN$5:BN$98)))) * BN$1)))</f>
        <v>0.12841122252596154</v>
      </c>
      <c r="BO497" s="106">
        <f>IF(INDEX(Base_Dados!BO:BO,MATCH($B497,Base_Dados!$B:$B,0))=0,0,
MAX(0, MIN(BO$1,
((INDEX(Base_Dados!BO:BO,MATCH($B497,Base_Dados!$B:$B,0))-MIN(Base_Dados!BO$5:BO$98)) /
(IF(MAX(Base_Dados!BO$5:BO$98)-MIN(Base_Dados!BO$5:BO$98)=0,1,MAX(Base_Dados!BO$5:BO$98)-MIN(Base_Dados!BO$5:BO$98)))) * BO$1)))</f>
        <v>4.3103448275862072E-2</v>
      </c>
      <c r="BP497" s="106">
        <f t="shared" si="32"/>
        <v>11.563779706192577</v>
      </c>
      <c r="BQ497" s="111">
        <f t="shared" si="33"/>
        <v>0.39639247667489025</v>
      </c>
      <c r="BR497" s="112">
        <f t="shared" si="34"/>
        <v>8.1884163196866977E-2</v>
      </c>
      <c r="BS497" s="113">
        <f t="shared" si="35"/>
        <v>11.48189554299571</v>
      </c>
    </row>
    <row r="498" spans="1:71">
      <c r="A498" s="21">
        <v>43023</v>
      </c>
      <c r="B498" s="21" t="s">
        <v>566</v>
      </c>
      <c r="C498" s="21" t="s">
        <v>548</v>
      </c>
      <c r="D498" s="105">
        <f>IF(INDEX(Base_Dados!D:D,MATCH($B498,Base_Dados!$B:$B,0))=0,0,
MAX(0, MIN(D$1,
((INDEX(Base_Dados!D:D,MATCH($B498,Base_Dados!$B:$B,0))-MIN(Base_Dados!D$5:D$98)) /
(IF(MAX(Base_Dados!D$5:D$98)-MIN(Base_Dados!D$5:D$98)=0,1,MAX(Base_Dados!D$5:D$98)-MIN(Base_Dados!D$5:D$98)))) * D$1)))</f>
        <v>0.46318139173884765</v>
      </c>
      <c r="E498" s="106">
        <f>IF(INDEX(Base_Dados!E:E,MATCH($B498,Base_Dados!$B:$B,0))=0,0,
MAX(0, MIN(E$1,
((INDEX(Base_Dados!E:E,MATCH($B498,Base_Dados!$B:$B,0))-MIN(Base_Dados!E$5:E$98)) /
(IF(MAX(Base_Dados!E$5:E$98)-MIN(Base_Dados!E$5:E$98)=0,1,MAX(Base_Dados!E$5:E$98)-MIN(Base_Dados!E$5:E$98)))) * E$1)))</f>
        <v>0.1149813531704563</v>
      </c>
      <c r="F498" s="106">
        <f>IF(INDEX(Base_Dados!F:F,MATCH($B498,Base_Dados!$B:$B,0))=0,0,
MAX(0, MIN(F$1,
((INDEX(Base_Dados!F:F,MATCH($B498,Base_Dados!$B:$B,0))-MIN(Base_Dados!F$5:F$98)) /
(IF(MAX(Base_Dados!F$5:F$98)-MIN(Base_Dados!F$5:F$98)=0,1,MAX(Base_Dados!F$5:F$98)-MIN(Base_Dados!F$5:F$98)))) * F$1)))</f>
        <v>0.11036593429429656</v>
      </c>
      <c r="G498" s="106">
        <f>IF(INDEX(Base_Dados!G:G,MATCH($B498,Base_Dados!$B:$B,0))=0,0,
MAX(0, MIN(G$1,
((INDEX(Base_Dados!G:G,MATCH($B498,Base_Dados!$B:$B,0))-MIN(Base_Dados!G$5:G$98)) /
(IF(MAX(Base_Dados!G$5:G$98)-MIN(Base_Dados!G$5:G$98)=0,1,MAX(Base_Dados!G$5:G$98)-MIN(Base_Dados!G$5:G$98)))) * G$1)))</f>
        <v>0.10137317526480089</v>
      </c>
      <c r="H498" s="106">
        <f>IF(INDEX(Base_Dados!H:H,MATCH($B498,Base_Dados!$B:$B,0))=0,0,
MAX(0, MIN(H$1,
((INDEX(Base_Dados!H:H,MATCH($B498,Base_Dados!$B:$B,0))-MIN(Base_Dados!H$5:H$98)) /
(IF(MAX(Base_Dados!H$5:H$98)-MIN(Base_Dados!H$5:H$98)=0,1,MAX(Base_Dados!H$5:H$98)-MIN(Base_Dados!H$5:H$98)))) * H$1)))</f>
        <v>0.11803483977727589</v>
      </c>
      <c r="I498" s="106">
        <f>IF(INDEX(Base_Dados!I:I,MATCH($B498,Base_Dados!$B:$B,0))=0,0,
MAX(0, MIN(I$1,
((INDEX(Base_Dados!I:I,MATCH($B498,Base_Dados!$B:$B,0))-MIN(Base_Dados!I$5:I$98)) /
(IF(MAX(Base_Dados!I$5:I$98)-MIN(Base_Dados!I$5:I$98)=0,1,MAX(Base_Dados!I$5:I$98)-MIN(Base_Dados!I$5:I$98)))) * I$1)))</f>
        <v>0.13751929292120263</v>
      </c>
      <c r="J498" s="106">
        <f>IF(INDEX(Base_Dados!J:J,MATCH($B498,Base_Dados!$B:$B,0))=0,0,
MAX(0, MIN(J$1,
((INDEX(Base_Dados!J:J,MATCH($B498,Base_Dados!$B:$B,0))-MIN(Base_Dados!J$5:J$98)) /
(IF(MAX(Base_Dados!J$5:J$98)-MIN(Base_Dados!J$5:J$98)=0,1,MAX(Base_Dados!J$5:J$98)-MIN(Base_Dados!J$5:J$98)))) * J$1)))</f>
        <v>0.1630857391383311</v>
      </c>
      <c r="K498" s="106">
        <f>IF(INDEX(Base_Dados!K:K,MATCH($B498,Base_Dados!$B:$B,0))=0,0,
MAX(0, MIN(K$1,
((INDEX(Base_Dados!K:K,MATCH($B498,Base_Dados!$B:$B,0))-MIN(Base_Dados!K$5:K$98)) /
(IF(MAX(Base_Dados!K$5:K$98)-MIN(Base_Dados!K$5:K$98)=0,1,MAX(Base_Dados!K$5:K$98)-MIN(Base_Dados!K$5:K$98)))) * K$1)))</f>
        <v>0.16682692307692307</v>
      </c>
      <c r="L498" s="106">
        <f>IF(INDEX(Base_Dados!L:L,MATCH($B498,Base_Dados!$B:$B,0))=0,0,
MAX(0, MIN(L$1,
((INDEX(Base_Dados!L:L,MATCH($B498,Base_Dados!$B:$B,0))-MIN(Base_Dados!L$5:L$98)) /
(IF(MAX(Base_Dados!L$5:L$98)-MIN(Base_Dados!L$5:L$98)=0,1,MAX(Base_Dados!L$5:L$98)-MIN(Base_Dados!L$5:L$98)))) * L$1)))</f>
        <v>0.22717669383772654</v>
      </c>
      <c r="M498" s="106">
        <f>IF(INDEX(Base_Dados!M:M,MATCH($B498,Base_Dados!$B:$B,0))=0,0,
MAX(0, MIN(M$1,
((INDEX(Base_Dados!M:M,MATCH($B498,Base_Dados!$B:$B,0))-MIN(Base_Dados!M$5:M$98)) /
(IF(MAX(Base_Dados!M$5:M$98)-MIN(Base_Dados!M$5:M$98)=0,1,MAX(Base_Dados!M$5:M$98)-MIN(Base_Dados!M$5:M$98)))) * M$1)))</f>
        <v>0.26338192419825074</v>
      </c>
      <c r="N498" s="106">
        <f>IF(INDEX(Base_Dados!N:N,MATCH($B498,Base_Dados!$B:$B,0))=0,0,
MAX(0, MIN(N$1,
((INDEX(Base_Dados!N:N,MATCH($B498,Base_Dados!$B:$B,0))-MIN(Base_Dados!N$5:N$98)) /
(IF(MAX(Base_Dados!N$5:N$98)-MIN(Base_Dados!N$5:N$98)=0,1,MAX(Base_Dados!N$5:N$98)-MIN(Base_Dados!N$5:N$98)))) * N$1)))</f>
        <v>0.27586696482447731</v>
      </c>
      <c r="O498" s="106">
        <f>IF(INDEX(Base_Dados!O:O,MATCH($B498,Base_Dados!$B:$B,0))=0,0,
MAX(0, MIN(O$1,
((INDEX(Base_Dados!O:O,MATCH($B498,Base_Dados!$B:$B,0))-MIN(Base_Dados!O$5:O$98)) /
(IF(MAX(Base_Dados!O$5:O$98)-MIN(Base_Dados!O$5:O$98)=0,1,MAX(Base_Dados!O$5:O$98)-MIN(Base_Dados!O$5:O$98)))) * O$1)))</f>
        <v>0.32526896705501979</v>
      </c>
      <c r="P498" s="106">
        <f>IF(INDEX(Base_Dados!P:P,MATCH($B498,Base_Dados!$B:$B,0))=0,0,
MAX(0, MIN(P$1,
((INDEX(Base_Dados!P:P,MATCH($B498,Base_Dados!$B:$B,0))-MIN(Base_Dados!P$5:P$98)) /
(IF(MAX(Base_Dados!P$5:P$98)-MIN(Base_Dados!P$5:P$98)=0,1,MAX(Base_Dados!P$5:P$98)-MIN(Base_Dados!P$5:P$98)))) * P$1)))</f>
        <v>0.23441321665646572</v>
      </c>
      <c r="Q498" s="106">
        <f>IF(INDEX(Base_Dados!Q:Q,MATCH($B498,Base_Dados!$B:$B,0))=0,0,
MAX(0, MIN(Q$1,
((INDEX(Base_Dados!Q:Q,MATCH($B498,Base_Dados!$B:$B,0))-MIN(Base_Dados!Q$5:Q$98)) /
(IF(MAX(Base_Dados!Q$5:Q$98)-MIN(Base_Dados!Q$5:Q$98)=0,1,MAX(Base_Dados!Q$5:Q$98)-MIN(Base_Dados!Q$5:Q$98)))) * Q$1)))</f>
        <v>0.15546837975883313</v>
      </c>
      <c r="R498" s="106">
        <f>IF(INDEX(Base_Dados!R:R,MATCH($B498,Base_Dados!$B:$B,0))=0,0,
MAX(0, MIN(R$1,
((INDEX(Base_Dados!R:R,MATCH($B498,Base_Dados!$B:$B,0))-MIN(Base_Dados!R$5:R$98)) /
(IF(MAX(Base_Dados!R$5:R$98)-MIN(Base_Dados!R$5:R$98)=0,1,MAX(Base_Dados!R$5:R$98)-MIN(Base_Dados!R$5:R$98)))) * R$1)))</f>
        <v>0.11277304783942074</v>
      </c>
      <c r="S498" s="106">
        <f>IF(INDEX(Base_Dados!S:S,MATCH($B498,Base_Dados!$B:$B,0))=0,0,
MAX(0, MIN(S$1,
((INDEX(Base_Dados!S:S,MATCH($B498,Base_Dados!$B:$B,0))-MIN(Base_Dados!S$5:S$98)) /
(IF(MAX(Base_Dados!S$5:S$98)-MIN(Base_Dados!S$5:S$98)=0,1,MAX(Base_Dados!S$5:S$98)-MIN(Base_Dados!S$5:S$98)))) * S$1)))</f>
        <v>0.22616640455328391</v>
      </c>
      <c r="T498" s="106">
        <f>IF(INDEX(Base_Dados!T:T,MATCH($B498,Base_Dados!$B:$B,0))=0,0,
MAX(0, MIN(T$1,
((INDEX(Base_Dados!T:T,MATCH($B498,Base_Dados!$B:$B,0))-MIN(Base_Dados!T$5:T$98)) /
(IF(MAX(Base_Dados!T$5:T$98)-MIN(Base_Dados!T$5:T$98)=0,1,MAX(Base_Dados!T$5:T$98)-MIN(Base_Dados!T$5:T$98)))) * T$1)))</f>
        <v>1.2028626109522591</v>
      </c>
      <c r="U498" s="106">
        <f>IF(INDEX(Base_Dados!U:U,MATCH($B498,Base_Dados!$B:$B,0))=0,0,
MAX(0, MIN(U$1,
((INDEX(Base_Dados!U:U,MATCH($B498,Base_Dados!$B:$B,0))-MIN(Base_Dados!U$5:U$98)) /
(IF(MAX(Base_Dados!U$5:U$98)-MIN(Base_Dados!U$5:U$98)=0,1,MAX(Base_Dados!U$5:U$98)-MIN(Base_Dados!U$5:U$98)))) * U$1)))</f>
        <v>0.99463242284696363</v>
      </c>
      <c r="V498" s="106">
        <f>IF(INDEX(Base_Dados!V:V,MATCH($B498,Base_Dados!$B:$B,0))=0,0,
MAX(0, MIN(V$1,
((INDEX(Base_Dados!V:V,MATCH($B498,Base_Dados!$B:$B,0))-MIN(Base_Dados!V$5:V$98)) /
(IF(MAX(Base_Dados!V$5:V$98)-MIN(Base_Dados!V$5:V$98)=0,1,MAX(Base_Dados!V$5:V$98)-MIN(Base_Dados!V$5:V$98)))) * V$1)))</f>
        <v>0.34111866866391216</v>
      </c>
      <c r="W498" s="106">
        <f>IF(INDEX(Base_Dados!W:W,MATCH($B498,Base_Dados!$B:$B,0))=0,0,
MAX(0, MIN(W$1,
((INDEX(Base_Dados!W:W,MATCH($B498,Base_Dados!$B:$B,0))-MIN(Base_Dados!W$5:W$98)) /
(IF(MAX(Base_Dados!W$5:W$98)-MIN(Base_Dados!W$5:W$98)=0,1,MAX(Base_Dados!W$5:W$98)-MIN(Base_Dados!W$5:W$98)))) * W$1)))</f>
        <v>2.3139223827709281</v>
      </c>
      <c r="X498" s="106">
        <f>IF(INDEX(Base_Dados!X:X,MATCH($B498,Base_Dados!$B:$B,0))=0,0,
MAX(0, MIN(X$1,
((INDEX(Base_Dados!X:X,MATCH($B498,Base_Dados!$B:$B,0))-MIN(Base_Dados!X$5:X$98)) /
(IF(MAX(Base_Dados!X$5:X$98)-MIN(Base_Dados!X$5:X$98)=0,1,MAX(Base_Dados!X$5:X$98)-MIN(Base_Dados!X$5:X$98)))) * X$1)))</f>
        <v>1.2711864406779662E-2</v>
      </c>
      <c r="Y498" s="106">
        <f>IF(INDEX(Base_Dados!Y:Y,MATCH($B498,Base_Dados!$B:$B,0))=0,0,
MAX(0, MIN(Y$1,
((INDEX(Base_Dados!Y:Y,MATCH($B498,Base_Dados!$B:$B,0))-MIN(Base_Dados!Y$5:Y$98)) /
(IF(MAX(Base_Dados!Y$5:Y$98)-MIN(Base_Dados!Y$5:Y$98)=0,1,MAX(Base_Dados!Y$5:Y$98)-MIN(Base_Dados!Y$5:Y$98)))) * Y$1)))</f>
        <v>2.2058823529411763E-2</v>
      </c>
      <c r="Z498" s="106">
        <f>IF(INDEX(Base_Dados!Z:Z,MATCH($B498,Base_Dados!$B:$B,0))=0,0,
MAX(0, MIN(Z$1,
((INDEX(Base_Dados!Z:Z,MATCH($B498,Base_Dados!$B:$B,0))-MIN(Base_Dados!Z$5:Z$98)) /
(IF(MAX(Base_Dados!Z$5:Z$98)-MIN(Base_Dados!Z$5:Z$98)=0,1,MAX(Base_Dados!Z$5:Z$98)-MIN(Base_Dados!Z$5:Z$98)))) * Z$1)))</f>
        <v>0</v>
      </c>
      <c r="AA498" s="106">
        <f>IF(INDEX(Base_Dados!AA:AA,MATCH($B498,Base_Dados!$B:$B,0))=0,0,
MAX(0, MIN(AA$1,
((INDEX(Base_Dados!AA:AA,MATCH($B498,Base_Dados!$B:$B,0))-MIN(Base_Dados!AA$5:AA$98)) /
(IF(MAX(Base_Dados!AA$5:AA$98)-MIN(Base_Dados!AA$5:AA$98)=0,1,MAX(Base_Dados!AA$5:AA$98)-MIN(Base_Dados!AA$5:AA$98)))) * AA$1)))</f>
        <v>1.048951048951049E-2</v>
      </c>
      <c r="AB498" s="106">
        <f>IF(INDEX(Base_Dados!AB:AB,MATCH($B498,Base_Dados!$B:$B,0))=0,0,
MAX(0, MIN(AB$1,
((INDEX(Base_Dados!AB:AB,MATCH($B498,Base_Dados!$B:$B,0))-MIN(Base_Dados!AB$5:AB$98)) /
(IF(MAX(Base_Dados!AB$5:AB$98)-MIN(Base_Dados!AB$5:AB$98)=0,1,MAX(Base_Dados!AB$5:AB$98)-MIN(Base_Dados!AB$5:AB$98)))) * AB$1)))</f>
        <v>0.35582998710118657</v>
      </c>
      <c r="AC498" s="106">
        <f>IF(INDEX(Base_Dados!AC:AC,MATCH($B498,Base_Dados!$B:$B,0))=0,0,
MAX(0, MIN(AC$1,
((INDEX(Base_Dados!AC:AC,MATCH($B498,Base_Dados!$B:$B,0))-MIN(Base_Dados!AC$5:AC$98)) /
(IF(MAX(Base_Dados!AC$5:AC$98)-MIN(Base_Dados!AC$5:AC$98)=0,1,MAX(Base_Dados!AC$5:AC$98)-MIN(Base_Dados!AC$5:AC$98)))) * AC$1)))</f>
        <v>0.19160122374253227</v>
      </c>
      <c r="AD498" s="106">
        <f>IF(INDEX(Base_Dados!AD:AD,MATCH($B498,Base_Dados!$B:$B,0))=0,0,
MAX(0, MIN(AD$1,
((INDEX(Base_Dados!AD:AD,MATCH($B498,Base_Dados!$B:$B,0))-MIN(Base_Dados!AD$5:AD$98)) /
(IF(MAX(Base_Dados!AD$5:AD$98)-MIN(Base_Dados!AD$5:AD$98)=0,1,MAX(Base_Dados!AD$5:AD$98)-MIN(Base_Dados!AD$5:AD$98)))) * AD$1)))</f>
        <v>0.11860671498299069</v>
      </c>
      <c r="AE498" s="106">
        <f>IF(INDEX(Base_Dados!AE:AE,MATCH($B498,Base_Dados!$B:$B,0))=0,0,
MAX(0, MIN(AE$1,
((INDEX(Base_Dados!AE:AE,MATCH($B498,Base_Dados!$B:$B,0))-MIN(Base_Dados!AE$5:AE$98)) /
(IF(MAX(Base_Dados!AE$5:AE$98)-MIN(Base_Dados!AE$5:AE$98)=0,1,MAX(Base_Dados!AE$5:AE$98)-MIN(Base_Dados!AE$5:AE$98)))) * AE$1)))</f>
        <v>6.2692363008773191E-2</v>
      </c>
      <c r="AF498" s="106">
        <f>IF(INDEX(Base_Dados!AF:AF,MATCH($B498,Base_Dados!$B:$B,0))=0,0,
MAX(0, MIN(AF$1,
((INDEX(Base_Dados!AF:AF,MATCH($B498,Base_Dados!$B:$B,0))-MIN(Base_Dados!AF$5:AF$98)) /
(IF(MAX(Base_Dados!AF$5:AF$98)-MIN(Base_Dados!AF$5:AF$98)=0,1,MAX(Base_Dados!AF$5:AF$98)-MIN(Base_Dados!AF$5:AF$98)))) * AF$1)))</f>
        <v>8.8907277157173725E-2</v>
      </c>
      <c r="AG498" s="106">
        <f>IF(INDEX(Base_Dados!AG:AG,MATCH($B498,Base_Dados!$B:$B,0))=0,0,
MAX(0, MIN(AG$1,
((INDEX(Base_Dados!AG:AG,MATCH($B498,Base_Dados!$B:$B,0))-MIN(Base_Dados!AG$5:AG$98)) /
(IF(MAX(Base_Dados!AG$5:AG$98)-MIN(Base_Dados!AG$5:AG$98)=0,1,MAX(Base_Dados!AG$5:AG$98)-MIN(Base_Dados!AG$5:AG$98)))) * AG$1)))</f>
        <v>0.15546837975883313</v>
      </c>
      <c r="AH498" s="106">
        <f>IF(INDEX(Base_Dados!AH:AH,MATCH($B498,Base_Dados!$B:$B,0))=0,0,
MAX(0, MIN(AH$1,
((INDEX(Base_Dados!AH:AH,MATCH($B498,Base_Dados!$B:$B,0))-MIN(Base_Dados!AH$5:AH$98)) /
(IF(MAX(Base_Dados!AH$5:AH$98)-MIN(Base_Dados!AH$5:AH$98)=0,1,MAX(Base_Dados!AH$5:AH$98)-MIN(Base_Dados!AH$5:AH$98)))) * AH$1)))</f>
        <v>1.9823626113979598</v>
      </c>
      <c r="AI498" s="106">
        <f>IF(INDEX(Base_Dados!AI:AI,MATCH($B498,Base_Dados!$B:$B,0))=0,0,
MAX(0, MIN(AI$1,
((INDEX(Base_Dados!AI:AI,MATCH($B498,Base_Dados!$B:$B,0))-MIN(Base_Dados!AI$5:AI$98)) /
(IF(MAX(Base_Dados!AI$5:AI$98)-MIN(Base_Dados!AI$5:AI$98)=0,1,MAX(Base_Dados!AI$5:AI$98)-MIN(Base_Dados!AI$5:AI$98)))) * AI$1)))</f>
        <v>0.25</v>
      </c>
      <c r="AJ498" s="106">
        <f>IF(INDEX(Base_Dados!AJ:AJ,MATCH($B498,Base_Dados!$B:$B,0))=0,0,
MAX(0, MIN(AJ$1,
((INDEX(Base_Dados!AJ:AJ,MATCH($B498,Base_Dados!$B:$B,0))-MIN(Base_Dados!AJ$5:AJ$98)) /
(IF(MAX(Base_Dados!AJ$5:AJ$98)-MIN(Base_Dados!AJ$5:AJ$98)=0,1,MAX(Base_Dados!AJ$5:AJ$98)-MIN(Base_Dados!AJ$5:AJ$98)))) * AJ$1)))</f>
        <v>1.1649659863945578</v>
      </c>
      <c r="AK498" s="106">
        <f>IF(INDEX(Base_Dados!AK:AK,MATCH($B498,Base_Dados!$B:$B,0))=0,0,
MAX(0, MIN(AK$1,
((INDEX(Base_Dados!AK:AK,MATCH($B498,Base_Dados!$B:$B,0))-MIN(Base_Dados!AK$5:AK$98)) /
(IF(MAX(Base_Dados!AK$5:AK$98)-MIN(Base_Dados!AK$5:AK$98)=0,1,MAX(Base_Dados!AK$5:AK$98)-MIN(Base_Dados!AK$5:AK$98)))) * AK$1)))</f>
        <v>1.7816091954022988E-2</v>
      </c>
      <c r="AL498" s="106">
        <f>IF(INDEX(Base_Dados!AL:AL,MATCH($B498,Base_Dados!$B:$B,0))=0,0,
MAX(0, MIN(AL$1,
((INDEX(Base_Dados!AL:AL,MATCH($B498,Base_Dados!$B:$B,0))-MIN(Base_Dados!AL$5:AL$98)) /
(IF(MAX(Base_Dados!AL$5:AL$98)-MIN(Base_Dados!AL$5:AL$98)=0,1,MAX(Base_Dados!AL$5:AL$98)-MIN(Base_Dados!AL$5:AL$98)))) * AL$1)))</f>
        <v>0</v>
      </c>
      <c r="AM498" s="106">
        <f>IF(INDEX(Base_Dados!AM:AM,MATCH($B498,Base_Dados!$B:$B,0))=0,0,
MAX(0, MIN(AM$1,
((INDEX(Base_Dados!AM:AM,MATCH($B498,Base_Dados!$B:$B,0))-MIN(Base_Dados!AM$5:AM$98)) /
(IF(MAX(Base_Dados!AM$5:AM$98)-MIN(Base_Dados!AM$5:AM$98)=0,1,MAX(Base_Dados!AM$5:AM$98)-MIN(Base_Dados!AM$5:AM$98)))) * AM$1)))</f>
        <v>0.14189539098912479</v>
      </c>
      <c r="AN498" s="106">
        <f>IF(INDEX(Base_Dados!AN:AN,MATCH($B498,Base_Dados!$B:$B,0))=0,0,
MAX(0, MIN(AN$1,
((INDEX(Base_Dados!AN:AN,MATCH($B498,Base_Dados!$B:$B,0))-MIN(Base_Dados!AN$5:AN$98)) /
(IF(MAX(Base_Dados!AN$5:AN$98)-MIN(Base_Dados!AN$5:AN$98)=0,1,MAX(Base_Dados!AN$5:AN$98)-MIN(Base_Dados!AN$5:AN$98)))) * AN$1)))</f>
        <v>0.38273935366958622</v>
      </c>
      <c r="AO498" s="106">
        <f>IF(INDEX(Base_Dados!AO:AO,MATCH($B498,Base_Dados!$B:$B,0))=0,0,
MAX(0, MIN(AO$1,
((INDEX(Base_Dados!AO:AO,MATCH($B498,Base_Dados!$B:$B,0))-MIN(Base_Dados!AO$5:AO$98)) /
(IF(MAX(Base_Dados!AO$5:AO$98)-MIN(Base_Dados!AO$5:AO$98)=0,1,MAX(Base_Dados!AO$5:AO$98)-MIN(Base_Dados!AO$5:AO$98)))) * AO$1)))</f>
        <v>0</v>
      </c>
      <c r="AP498" s="106">
        <f>IF(INDEX(Base_Dados!AP:AP,MATCH($B498,Base_Dados!$B:$B,0))=0,0,
MAX(0, MIN(AP$1,
((INDEX(Base_Dados!AP:AP,MATCH($B498,Base_Dados!$B:$B,0))-MIN(Base_Dados!AP$5:AP$98)) /
(IF(MAX(Base_Dados!AP$5:AP$98)-MIN(Base_Dados!AP$5:AP$98)=0,1,MAX(Base_Dados!AP$5:AP$98)-MIN(Base_Dados!AP$5:AP$98)))) * AP$1)))</f>
        <v>4.1284403669724773E-2</v>
      </c>
      <c r="AQ498" s="106">
        <f>IF(INDEX(Base_Dados!AQ:AQ,MATCH($B498,Base_Dados!$B:$B,0))=0,0,
MAX(0, MIN(AQ$1,
((INDEX(Base_Dados!AQ:AQ,MATCH($B498,Base_Dados!$B:$B,0))-MIN(Base_Dados!AQ$5:AQ$98)) /
(IF(MAX(Base_Dados!AQ$5:AQ$98)-MIN(Base_Dados!AQ$5:AQ$98)=0,1,MAX(Base_Dados!AQ$5:AQ$98)-MIN(Base_Dados!AQ$5:AQ$98)))) * AQ$1)))</f>
        <v>1.6666666666666666E-2</v>
      </c>
      <c r="AR498" s="106">
        <f>IF(INDEX(Base_Dados!AR:AR,MATCH($B498,Base_Dados!$B:$B,0))=0,0,
MAX(0, MIN(AR$1,
((INDEX(Base_Dados!AR:AR,MATCH($B498,Base_Dados!$B:$B,0))-MIN(Base_Dados!AR$5:AR$98)) /
(IF(MAX(Base_Dados!AR$5:AR$98)-MIN(Base_Dados!AR$5:AR$98)=0,1,MAX(Base_Dados!AR$5:AR$98)-MIN(Base_Dados!AR$5:AR$98)))) * AR$1)))</f>
        <v>1.6129032258064516E-2</v>
      </c>
      <c r="AS498" s="106">
        <f>IF(INDEX(Base_Dados!AS:AS,MATCH($B498,Base_Dados!$B:$B,0))=0,0,
MAX(0, MIN(AS$1,
((INDEX(Base_Dados!AS:AS,MATCH($B498,Base_Dados!$B:$B,0))-MIN(Base_Dados!AS$5:AS$98)) /
(IF(MAX(Base_Dados!AS$5:AS$98)-MIN(Base_Dados!AS$5:AS$98)=0,1,MAX(Base_Dados!AS$5:AS$98)-MIN(Base_Dados!AS$5:AS$98)))) * AS$1)))</f>
        <v>3.048780487804878E-2</v>
      </c>
      <c r="AT498" s="106">
        <f>IF(INDEX(Base_Dados!AT:AT,MATCH($B498,Base_Dados!$B:$B,0))=0,0,
MAX(0, MIN(AT$1,
((INDEX(Base_Dados!AT:AT,MATCH($B498,Base_Dados!$B:$B,0))-MIN(Base_Dados!AT$5:AT$98)) /
(IF(MAX(Base_Dados!AT$5:AT$98)-MIN(Base_Dados!AT$5:AT$98)=0,1,MAX(Base_Dados!AT$5:AT$98)-MIN(Base_Dados!AT$5:AT$98)))) * AT$1)))</f>
        <v>2.8571428571428571E-2</v>
      </c>
      <c r="AU498" s="106">
        <f>IF(INDEX(Base_Dados!AU:AU,MATCH($B498,Base_Dados!$B:$B,0))=0,0,
MAX(0, MIN(AU$1,
((INDEX(Base_Dados!AU:AU,MATCH($B498,Base_Dados!$B:$B,0))-MIN(Base_Dados!AU$5:AU$98)) /
(IF(MAX(Base_Dados!AU$5:AU$98)-MIN(Base_Dados!AU$5:AU$98)=0,1,MAX(Base_Dados!AU$5:AU$98)-MIN(Base_Dados!AU$5:AU$98)))) * AU$1)))</f>
        <v>1.7790262172284643E-2</v>
      </c>
      <c r="AV498" s="106">
        <f>IF(INDEX(Base_Dados!AV:AV,MATCH($B498,Base_Dados!$B:$B,0))=0,0,
MAX(0, MIN(AV$1,
((INDEX(Base_Dados!AV:AV,MATCH($B498,Base_Dados!$B:$B,0))-MIN(Base_Dados!AV$5:AV$98)) /
(IF(MAX(Base_Dados!AV$5:AV$98)-MIN(Base_Dados!AV$5:AV$98)=0,1,MAX(Base_Dados!AV$5:AV$98)-MIN(Base_Dados!AV$5:AV$98)))) * AV$1)))</f>
        <v>3.8461538461538464E-2</v>
      </c>
      <c r="AW498" s="106">
        <f>IF(INDEX(Base_Dados!AW:AW,MATCH($B498,Base_Dados!$B:$B,0))=0,0,
MAX(0, MIN(AW$1,
((INDEX(Base_Dados!AW:AW,MATCH($B498,Base_Dados!$B:$B,0))-MIN(Base_Dados!AW$5:AW$98)) /
(IF(MAX(Base_Dados!AW$5:AW$98)-MIN(Base_Dados!AW$5:AW$98)=0,1,MAX(Base_Dados!AW$5:AW$98)-MIN(Base_Dados!AW$5:AW$98)))) * AW$1)))</f>
        <v>1.4705882352941176E-2</v>
      </c>
      <c r="AX498" s="106">
        <f>IF(INDEX(Base_Dados!AX:AX,MATCH($B498,Base_Dados!$B:$B,0))=0,0,
MAX(0, MIN(AX$1,
((INDEX(Base_Dados!AX:AX,MATCH($B498,Base_Dados!$B:$B,0))-MIN(Base_Dados!AX$5:AX$98)) /
(IF(MAX(Base_Dados!AX$5:AX$98)-MIN(Base_Dados!AX$5:AX$98)=0,1,MAX(Base_Dados!AX$5:AX$98)-MIN(Base_Dados!AX$5:AX$98)))) * AX$1)))</f>
        <v>8.5681369321922315E-2</v>
      </c>
      <c r="AY498" s="106">
        <f>IF(INDEX(Base_Dados!AY:AY,MATCH($B498,Base_Dados!$B:$B,0))=0,0,
MAX(0, MIN(AY$1,
((INDEX(Base_Dados!AY:AY,MATCH($B498,Base_Dados!$B:$B,0))-MIN(Base_Dados!AY$5:AY$98)) /
(IF(MAX(Base_Dados!AY$5:AY$98)-MIN(Base_Dados!AY$5:AY$98)=0,1,MAX(Base_Dados!AY$5:AY$98)-MIN(Base_Dados!AY$5:AY$98)))) * AY$1)))</f>
        <v>5.6050115397296409E-2</v>
      </c>
      <c r="AZ498" s="106">
        <f>IF(INDEX(Base_Dados!AZ:AZ,MATCH($B498,Base_Dados!$B:$B,0))=0,0,
MAX(0, MIN(AZ$1,
((INDEX(Base_Dados!AZ:AZ,MATCH($B498,Base_Dados!$B:$B,0))-MIN(Base_Dados!AZ$5:AZ$98)) /
(IF(MAX(Base_Dados!AZ$5:AZ$98)-MIN(Base_Dados!AZ$5:AZ$98)=0,1,MAX(Base_Dados!AZ$5:AZ$98)-MIN(Base_Dados!AZ$5:AZ$98)))) * AZ$1)))</f>
        <v>0.26898734177215189</v>
      </c>
      <c r="BA498" s="106">
        <f>IF(INDEX(Base_Dados!BA:BA,MATCH($B498,Base_Dados!$B:$B,0))=0,0,
MAX(0, MIN(BA$1,
((INDEX(Base_Dados!BA:BA,MATCH($B498,Base_Dados!$B:$B,0))-MIN(Base_Dados!BA$5:BA$98)) /
(IF(MAX(Base_Dados!BA$5:BA$98)-MIN(Base_Dados!BA$5:BA$98)=0,1,MAX(Base_Dados!BA$5:BA$98)-MIN(Base_Dados!BA$5:BA$98)))) * BA$1)))</f>
        <v>4.7914030062834435E-2</v>
      </c>
      <c r="BB498" s="106">
        <f>IF(INDEX(Base_Dados!BB:BB,MATCH($B498,Base_Dados!$B:$B,0))=0,0,
MAX(0, MIN(BB$1,
((INDEX(Base_Dados!BB:BB,MATCH($B498,Base_Dados!$B:$B,0))-MIN(Base_Dados!BB$5:BB$98)) /
(IF(MAX(Base_Dados!BB$5:BB$98)-MIN(Base_Dados!BB$5:BB$98)=0,1,MAX(Base_Dados!BB$5:BB$98)-MIN(Base_Dados!BB$5:BB$98)))) * BB$1)))</f>
        <v>0.17855762792932098</v>
      </c>
      <c r="BC498" s="106">
        <f>IF(INDEX(Base_Dados!BC:BC,MATCH($B498,Base_Dados!$B:$B,0))=0,0,
MAX(0, MIN(BC$1,
((INDEX(Base_Dados!BC:BC,MATCH($B498,Base_Dados!$B:$B,0))-MIN(Base_Dados!BC$5:BC$98)) /
(IF(MAX(Base_Dados!BC$5:BC$98)-MIN(Base_Dados!BC$5:BC$98)=0,1,MAX(Base_Dados!BC$5:BC$98)-MIN(Base_Dados!BC$5:BC$98)))) * BC$1)))</f>
        <v>3.7705359547535684E-2</v>
      </c>
      <c r="BD498" s="106">
        <f>IF(INDEX(Base_Dados!BD:BD,MATCH($B498,Base_Dados!$B:$B,0))=0,0,
MAX(0, MIN(BD$1,
((INDEX(Base_Dados!BD:BD,MATCH($B498,Base_Dados!$B:$B,0))-MIN(Base_Dados!BD$5:BD$98)) /
(IF(MAX(Base_Dados!BD$5:BD$98)-MIN(Base_Dados!BD$5:BD$98)=0,1,MAX(Base_Dados!BD$5:BD$98)-MIN(Base_Dados!BD$5:BD$98)))) * BD$1)))</f>
        <v>3.4485146458001527E-2</v>
      </c>
      <c r="BE498" s="106">
        <f>IF(INDEX(Base_Dados!BE:BE,MATCH($B498,Base_Dados!$B:$B,0))=0,0,
MAX(0, MIN(BE$1,
((INDEX(Base_Dados!BE:BE,MATCH($B498,Base_Dados!$B:$B,0))-MIN(Base_Dados!BE$5:BE$98)) /
(IF(MAX(Base_Dados!BE$5:BE$98)-MIN(Base_Dados!BE$5:BE$98)=0,1,MAX(Base_Dados!BE$5:BE$98)-MIN(Base_Dados!BE$5:BE$98)))) * BE$1)))</f>
        <v>3.6628198695434017E-2</v>
      </c>
      <c r="BF498" s="106">
        <f>IF(INDEX(Base_Dados!BF:BF,MATCH($B498,Base_Dados!$B:$B,0))=0,0,
MAX(0, MIN(BF$1,
((INDEX(Base_Dados!BF:BF,MATCH($B498,Base_Dados!$B:$B,0))-MIN(Base_Dados!BF$5:BF$98)) /
(IF(MAX(Base_Dados!BF$5:BF$98)-MIN(Base_Dados!BF$5:BF$98)=0,1,MAX(Base_Dados!BF$5:BF$98)-MIN(Base_Dados!BF$5:BF$98)))) * BF$1)))</f>
        <v>0</v>
      </c>
      <c r="BG498" s="106">
        <f>IF(INDEX(Base_Dados!BG:BG,MATCH($B498,Base_Dados!$B:$B,0))=0,0,
MAX(0, MIN(BG$1,
((INDEX(Base_Dados!BG:BG,MATCH($B498,Base_Dados!$B:$B,0))-MIN(Base_Dados!BG$5:BG$98)) /
(IF(MAX(Base_Dados!BG$5:BG$98)-MIN(Base_Dados!BG$5:BG$98)=0,1,MAX(Base_Dados!BG$5:BG$98)-MIN(Base_Dados!BG$5:BG$98)))) * BG$1)))</f>
        <v>2.508361204013378E-3</v>
      </c>
      <c r="BH498" s="106">
        <f>IF(INDEX(Base_Dados!BH:BH,MATCH($B498,Base_Dados!$B:$B,0))=0,0,
MAX(0, MIN(BH$1,
((INDEX(Base_Dados!BH:BH,MATCH($B498,Base_Dados!$B:$B,0))-MIN(Base_Dados!BH$5:BH$98)) /
(IF(MAX(Base_Dados!BH$5:BH$98)-MIN(Base_Dados!BH$5:BH$98)=0,1,MAX(Base_Dados!BH$5:BH$98)-MIN(Base_Dados!BH$5:BH$98)))) * BH$1)))</f>
        <v>6.5934065934065936E-2</v>
      </c>
      <c r="BI498" s="106">
        <f>IF(INDEX(Base_Dados!BI:BI,MATCH($B498,Base_Dados!$B:$B,0))=0,0,
MAX(0, MIN(BI$1,
((INDEX(Base_Dados!BI:BI,MATCH($B498,Base_Dados!$B:$B,0))-MIN(Base_Dados!BI$5:BI$98)) /
(IF(MAX(Base_Dados!BI$5:BI$98)-MIN(Base_Dados!BI$5:BI$98)=0,1,MAX(Base_Dados!BI$5:BI$98)-MIN(Base_Dados!BI$5:BI$98)))) * BI$1)))</f>
        <v>0.14664586583463338</v>
      </c>
      <c r="BJ498" s="106">
        <f>IF(INDEX(Base_Dados!BJ:BJ,MATCH($B498,Base_Dados!$B:$B,0))=0,0,
MAX(0, MIN(BJ$1,
((INDEX(Base_Dados!BJ:BJ,MATCH($B498,Base_Dados!$B:$B,0))-MIN(Base_Dados!BJ$5:BJ$98)) /
(IF(MAX(Base_Dados!BJ$5:BJ$98)-MIN(Base_Dados!BJ$5:BJ$98)=0,1,MAX(Base_Dados!BJ$5:BJ$98)-MIN(Base_Dados!BJ$5:BJ$98)))) * BJ$1)))</f>
        <v>7.3684210526315783E-2</v>
      </c>
      <c r="BK498" s="106">
        <f>IF(INDEX(Base_Dados!BK:BK,MATCH($B498,Base_Dados!$B:$B,0))=0,0,
MAX(0, MIN(BK$1,
((INDEX(Base_Dados!BK:BK,MATCH($B498,Base_Dados!$B:$B,0))-MIN(Base_Dados!BK$5:BK$98)) /
(IF(MAX(Base_Dados!BK$5:BK$98)-MIN(Base_Dados!BK$5:BK$98)=0,1,MAX(Base_Dados!BK$5:BK$98)-MIN(Base_Dados!BK$5:BK$98)))) * BK$1)))</f>
        <v>1.7857142857142856E-2</v>
      </c>
      <c r="BL498" s="106">
        <f>IF(INDEX(Base_Dados!BL:BL,MATCH($B498,Base_Dados!$B:$B,0))=0,0,
MAX(0, MIN(BL$1,
((INDEX(Base_Dados!BL:BL,MATCH($B498,Base_Dados!$B:$B,0))-MIN(Base_Dados!BL$5:BL$98)) /
(IF(MAX(Base_Dados!BL$5:BL$98)-MIN(Base_Dados!BL$5:BL$98)=0,1,MAX(Base_Dados!BL$5:BL$98)-MIN(Base_Dados!BL$5:BL$98)))) * BL$1)))</f>
        <v>7.8175895765472306E-2</v>
      </c>
      <c r="BM498" s="106">
        <f>IF(INDEX(Base_Dados!BM:BM,MATCH($B498,Base_Dados!$B:$B,0))=0,0,
MAX(0, MIN(BM$1,
((INDEX(Base_Dados!BM:BM,MATCH($B498,Base_Dados!$B:$B,0))-MIN(Base_Dados!BM$5:BM$98)) /
(IF(MAX(Base_Dados!BM$5:BM$98)-MIN(Base_Dados!BM$5:BM$98)=0,1,MAX(Base_Dados!BM$5:BM$98)-MIN(Base_Dados!BM$5:BM$98)))) * BM$1)))</f>
        <v>1</v>
      </c>
      <c r="BN498" s="106">
        <f>IF(INDEX(Base_Dados!BN:BN,MATCH($B498,Base_Dados!$B:$B,0))=0,0,
MAX(0, MIN(BN$1,
((INDEX(Base_Dados!BN:BN,MATCH($B498,Base_Dados!$B:$B,0))-MIN(Base_Dados!BN$5:BN$98)) /
(IF(MAX(Base_Dados!BN$5:BN$98)-MIN(Base_Dados!BN$5:BN$98)=0,1,MAX(Base_Dados!BN$5:BN$98)-MIN(Base_Dados!BN$5:BN$98)))) * BN$1)))</f>
        <v>0</v>
      </c>
      <c r="BO498" s="106">
        <f>IF(INDEX(Base_Dados!BO:BO,MATCH($B498,Base_Dados!$B:$B,0))=0,0,
MAX(0, MIN(BO$1,
((INDEX(Base_Dados!BO:BO,MATCH($B498,Base_Dados!$B:$B,0))-MIN(Base_Dados!BO$5:BO$98)) /
(IF(MAX(Base_Dados!BO$5:BO$98)-MIN(Base_Dados!BO$5:BO$98)=0,1,MAX(Base_Dados!BO$5:BO$98)-MIN(Base_Dados!BO$5:BO$98)))) * BO$1)))</f>
        <v>1.7241379310344827E-2</v>
      </c>
      <c r="BP498" s="106">
        <f t="shared" si="32"/>
        <v>15.358719041569303</v>
      </c>
      <c r="BQ498" s="111">
        <f t="shared" si="33"/>
        <v>0.43461043881232359</v>
      </c>
      <c r="BR498" s="112">
        <f t="shared" si="34"/>
        <v>0.12010212533430031</v>
      </c>
      <c r="BS498" s="113">
        <f t="shared" si="35"/>
        <v>15.238616916235003</v>
      </c>
    </row>
    <row r="499" spans="1:71">
      <c r="A499" s="21">
        <v>43024</v>
      </c>
      <c r="B499" s="21" t="s">
        <v>560</v>
      </c>
      <c r="C499" s="21" t="s">
        <v>548</v>
      </c>
      <c r="D499" s="105">
        <f>IF(INDEX(Base_Dados!D:D,MATCH($B499,Base_Dados!$B:$B,0))=0,0,
MAX(0, MIN(D$1,
((INDEX(Base_Dados!D:D,MATCH($B499,Base_Dados!$B:$B,0))-MIN(Base_Dados!D$5:D$98)) /
(IF(MAX(Base_Dados!D$5:D$98)-MIN(Base_Dados!D$5:D$98)=0,1,MAX(Base_Dados!D$5:D$98)-MIN(Base_Dados!D$5:D$98)))) * D$1)))</f>
        <v>0.69928542241170133</v>
      </c>
      <c r="E499" s="106">
        <f>IF(INDEX(Base_Dados!E:E,MATCH($B499,Base_Dados!$B:$B,0))=0,0,
MAX(0, MIN(E$1,
((INDEX(Base_Dados!E:E,MATCH($B499,Base_Dados!$B:$B,0))-MIN(Base_Dados!E$5:E$98)) /
(IF(MAX(Base_Dados!E$5:E$98)-MIN(Base_Dados!E$5:E$98)=0,1,MAX(Base_Dados!E$5:E$98)-MIN(Base_Dados!E$5:E$98)))) * E$1)))</f>
        <v>0.18583435275938409</v>
      </c>
      <c r="F499" s="106">
        <f>IF(INDEX(Base_Dados!F:F,MATCH($B499,Base_Dados!$B:$B,0))=0,0,
MAX(0, MIN(F$1,
((INDEX(Base_Dados!F:F,MATCH($B499,Base_Dados!$B:$B,0))-MIN(Base_Dados!F$5:F$98)) /
(IF(MAX(Base_Dados!F$5:F$98)-MIN(Base_Dados!F$5:F$98)=0,1,MAX(Base_Dados!F$5:F$98)-MIN(Base_Dados!F$5:F$98)))) * F$1)))</f>
        <v>0.17852757259176696</v>
      </c>
      <c r="G499" s="106">
        <f>IF(INDEX(Base_Dados!G:G,MATCH($B499,Base_Dados!$B:$B,0))=0,0,
MAX(0, MIN(G$1,
((INDEX(Base_Dados!G:G,MATCH($B499,Base_Dados!$B:$B,0))-MIN(Base_Dados!G$5:G$98)) /
(IF(MAX(Base_Dados!G$5:G$98)-MIN(Base_Dados!G$5:G$98)=0,1,MAX(Base_Dados!G$5:G$98)-MIN(Base_Dados!G$5:G$98)))) * G$1)))</f>
        <v>0.16245331023656145</v>
      </c>
      <c r="H499" s="106">
        <f>IF(INDEX(Base_Dados!H:H,MATCH($B499,Base_Dados!$B:$B,0))=0,0,
MAX(0, MIN(H$1,
((INDEX(Base_Dados!H:H,MATCH($B499,Base_Dados!$B:$B,0))-MIN(Base_Dados!H$5:H$98)) /
(IF(MAX(Base_Dados!H$5:H$98)-MIN(Base_Dados!H$5:H$98)=0,1,MAX(Base_Dados!H$5:H$98)-MIN(Base_Dados!H$5:H$98)))) * H$1)))</f>
        <v>0.1882242447281916</v>
      </c>
      <c r="I499" s="106">
        <f>IF(INDEX(Base_Dados!I:I,MATCH($B499,Base_Dados!$B:$B,0))=0,0,
MAX(0, MIN(I$1,
((INDEX(Base_Dados!I:I,MATCH($B499,Base_Dados!$B:$B,0))-MIN(Base_Dados!I$5:I$98)) /
(IF(MAX(Base_Dados!I$5:I$98)-MIN(Base_Dados!I$5:I$98)=0,1,MAX(Base_Dados!I$5:I$98)-MIN(Base_Dados!I$5:I$98)))) * I$1)))</f>
        <v>0.20920994811205371</v>
      </c>
      <c r="J499" s="106">
        <f>IF(INDEX(Base_Dados!J:J,MATCH($B499,Base_Dados!$B:$B,0))=0,0,
MAX(0, MIN(J$1,
((INDEX(Base_Dados!J:J,MATCH($B499,Base_Dados!$B:$B,0))-MIN(Base_Dados!J$5:J$98)) /
(IF(MAX(Base_Dados!J$5:J$98)-MIN(Base_Dados!J$5:J$98)=0,1,MAX(Base_Dados!J$5:J$98)-MIN(Base_Dados!J$5:J$98)))) * J$1)))</f>
        <v>0.23778219071037859</v>
      </c>
      <c r="K499" s="106">
        <f>IF(INDEX(Base_Dados!K:K,MATCH($B499,Base_Dados!$B:$B,0))=0,0,
MAX(0, MIN(K$1,
((INDEX(Base_Dados!K:K,MATCH($B499,Base_Dados!$B:$B,0))-MIN(Base_Dados!K$5:K$98)) /
(IF(MAX(Base_Dados!K$5:K$98)-MIN(Base_Dados!K$5:K$98)=0,1,MAX(Base_Dados!K$5:K$98)-MIN(Base_Dados!K$5:K$98)))) * K$1)))</f>
        <v>0.26173412343470481</v>
      </c>
      <c r="L499" s="106">
        <f>IF(INDEX(Base_Dados!L:L,MATCH($B499,Base_Dados!$B:$B,0))=0,0,
MAX(0, MIN(L$1,
((INDEX(Base_Dados!L:L,MATCH($B499,Base_Dados!$B:$B,0))-MIN(Base_Dados!L$5:L$98)) /
(IF(MAX(Base_Dados!L$5:L$98)-MIN(Base_Dados!L$5:L$98)=0,1,MAX(Base_Dados!L$5:L$98)-MIN(Base_Dados!L$5:L$98)))) * L$1)))</f>
        <v>0.33938984196737937</v>
      </c>
      <c r="M499" s="106">
        <f>IF(INDEX(Base_Dados!M:M,MATCH($B499,Base_Dados!$B:$B,0))=0,0,
MAX(0, MIN(M$1,
((INDEX(Base_Dados!M:M,MATCH($B499,Base_Dados!$B:$B,0))-MIN(Base_Dados!M$5:M$98)) /
(IF(MAX(Base_Dados!M$5:M$98)-MIN(Base_Dados!M$5:M$98)=0,1,MAX(Base_Dados!M$5:M$98)-MIN(Base_Dados!M$5:M$98)))) * M$1)))</f>
        <v>0.36639067055393587</v>
      </c>
      <c r="N499" s="106">
        <f>IF(INDEX(Base_Dados!N:N,MATCH($B499,Base_Dados!$B:$B,0))=0,0,
MAX(0, MIN(N$1,
((INDEX(Base_Dados!N:N,MATCH($B499,Base_Dados!$B:$B,0))-MIN(Base_Dados!N$5:N$98)) /
(IF(MAX(Base_Dados!N$5:N$98)-MIN(Base_Dados!N$5:N$98)=0,1,MAX(Base_Dados!N$5:N$98)-MIN(Base_Dados!N$5:N$98)))) * N$1)))</f>
        <v>0.39205385771246704</v>
      </c>
      <c r="O499" s="106">
        <f>IF(INDEX(Base_Dados!O:O,MATCH($B499,Base_Dados!$B:$B,0))=0,0,
MAX(0, MIN(O$1,
((INDEX(Base_Dados!O:O,MATCH($B499,Base_Dados!$B:$B,0))-MIN(Base_Dados!O$5:O$98)) /
(IF(MAX(Base_Dados!O$5:O$98)-MIN(Base_Dados!O$5:O$98)=0,1,MAX(Base_Dados!O$5:O$98)-MIN(Base_Dados!O$5:O$98)))) * O$1)))</f>
        <v>0.44383744913317352</v>
      </c>
      <c r="P499" s="106">
        <f>IF(INDEX(Base_Dados!P:P,MATCH($B499,Base_Dados!$B:$B,0))=0,0,
MAX(0, MIN(P$1,
((INDEX(Base_Dados!P:P,MATCH($B499,Base_Dados!$B:$B,0))-MIN(Base_Dados!P$5:P$98)) /
(IF(MAX(Base_Dados!P$5:P$98)-MIN(Base_Dados!P$5:P$98)=0,1,MAX(Base_Dados!P$5:P$98)-MIN(Base_Dados!P$5:P$98)))) * P$1)))</f>
        <v>0.43967454621505186</v>
      </c>
      <c r="Q499" s="106">
        <f>IF(INDEX(Base_Dados!Q:Q,MATCH($B499,Base_Dados!$B:$B,0))=0,0,
MAX(0, MIN(Q$1,
((INDEX(Base_Dados!Q:Q,MATCH($B499,Base_Dados!$B:$B,0))-MIN(Base_Dados!Q$5:Q$98)) /
(IF(MAX(Base_Dados!Q$5:Q$98)-MIN(Base_Dados!Q$5:Q$98)=0,1,MAX(Base_Dados!Q$5:Q$98)-MIN(Base_Dados!Q$5:Q$98)))) * Q$1)))</f>
        <v>0.27236585751145281</v>
      </c>
      <c r="R499" s="106">
        <f>IF(INDEX(Base_Dados!R:R,MATCH($B499,Base_Dados!$B:$B,0))=0,0,
MAX(0, MIN(R$1,
((INDEX(Base_Dados!R:R,MATCH($B499,Base_Dados!$B:$B,0))-MIN(Base_Dados!R$5:R$98)) /
(IF(MAX(Base_Dados!R$5:R$98)-MIN(Base_Dados!R$5:R$98)=0,1,MAX(Base_Dados!R$5:R$98)-MIN(Base_Dados!R$5:R$98)))) * R$1)))</f>
        <v>0.17933416737708002</v>
      </c>
      <c r="S499" s="106">
        <f>IF(INDEX(Base_Dados!S:S,MATCH($B499,Base_Dados!$B:$B,0))=0,0,
MAX(0, MIN(S$1,
((INDEX(Base_Dados!S:S,MATCH($B499,Base_Dados!$B:$B,0))-MIN(Base_Dados!S$5:S$98)) /
(IF(MAX(Base_Dados!S$5:S$98)-MIN(Base_Dados!S$5:S$98)=0,1,MAX(Base_Dados!S$5:S$98)-MIN(Base_Dados!S$5:S$98)))) * S$1)))</f>
        <v>0.34044783943683066</v>
      </c>
      <c r="T499" s="106">
        <f>IF(INDEX(Base_Dados!T:T,MATCH($B499,Base_Dados!$B:$B,0))=0,0,
MAX(0, MIN(T$1,
((INDEX(Base_Dados!T:T,MATCH($B499,Base_Dados!$B:$B,0))-MIN(Base_Dados!T$5:T$98)) /
(IF(MAX(Base_Dados!T$5:T$98)-MIN(Base_Dados!T$5:T$98)=0,1,MAX(Base_Dados!T$5:T$98)-MIN(Base_Dados!T$5:T$98)))) * T$1)))</f>
        <v>1.0702558872803072</v>
      </c>
      <c r="U499" s="106">
        <f>IF(INDEX(Base_Dados!U:U,MATCH($B499,Base_Dados!$B:$B,0))=0,0,
MAX(0, MIN(U$1,
((INDEX(Base_Dados!U:U,MATCH($B499,Base_Dados!$B:$B,0))-MIN(Base_Dados!U$5:U$98)) /
(IF(MAX(Base_Dados!U$5:U$98)-MIN(Base_Dados!U$5:U$98)=0,1,MAX(Base_Dados!U$5:U$98)-MIN(Base_Dados!U$5:U$98)))) * U$1)))</f>
        <v>0.96220898654079901</v>
      </c>
      <c r="V499" s="106">
        <f>IF(INDEX(Base_Dados!V:V,MATCH($B499,Base_Dados!$B:$B,0))=0,0,
MAX(0, MIN(V$1,
((INDEX(Base_Dados!V:V,MATCH($B499,Base_Dados!$B:$B,0))-MIN(Base_Dados!V$5:V$98)) /
(IF(MAX(Base_Dados!V$5:V$98)-MIN(Base_Dados!V$5:V$98)=0,1,MAX(Base_Dados!V$5:V$98)-MIN(Base_Dados!V$5:V$98)))) * V$1)))</f>
        <v>0.43069301703240093</v>
      </c>
      <c r="W499" s="106">
        <f>IF(INDEX(Base_Dados!W:W,MATCH($B499,Base_Dados!$B:$B,0))=0,0,
MAX(0, MIN(W$1,
((INDEX(Base_Dados!W:W,MATCH($B499,Base_Dados!$B:$B,0))-MIN(Base_Dados!W$5:W$98)) /
(IF(MAX(Base_Dados!W$5:W$98)-MIN(Base_Dados!W$5:W$98)=0,1,MAX(Base_Dados!W$5:W$98)-MIN(Base_Dados!W$5:W$98)))) * W$1)))</f>
        <v>2.3942827620123053</v>
      </c>
      <c r="X499" s="106">
        <f>IF(INDEX(Base_Dados!X:X,MATCH($B499,Base_Dados!$B:$B,0))=0,0,
MAX(0, MIN(X$1,
((INDEX(Base_Dados!X:X,MATCH($B499,Base_Dados!$B:$B,0))-MIN(Base_Dados!X$5:X$98)) /
(IF(MAX(Base_Dados!X$5:X$98)-MIN(Base_Dados!X$5:X$98)=0,1,MAX(Base_Dados!X$5:X$98)-MIN(Base_Dados!X$5:X$98)))) * X$1)))</f>
        <v>0.1271186440677966</v>
      </c>
      <c r="Y499" s="106">
        <f>IF(INDEX(Base_Dados!Y:Y,MATCH($B499,Base_Dados!$B:$B,0))=0,0,
MAX(0, MIN(Y$1,
((INDEX(Base_Dados!Y:Y,MATCH($B499,Base_Dados!$B:$B,0))-MIN(Base_Dados!Y$5:Y$98)) /
(IF(MAX(Base_Dados!Y$5:Y$98)-MIN(Base_Dados!Y$5:Y$98)=0,1,MAX(Base_Dados!Y$5:Y$98)-MIN(Base_Dados!Y$5:Y$98)))) * Y$1)))</f>
        <v>0</v>
      </c>
      <c r="Z499" s="106">
        <f>IF(INDEX(Base_Dados!Z:Z,MATCH($B499,Base_Dados!$B:$B,0))=0,0,
MAX(0, MIN(Z$1,
((INDEX(Base_Dados!Z:Z,MATCH($B499,Base_Dados!$B:$B,0))-MIN(Base_Dados!Z$5:Z$98)) /
(IF(MAX(Base_Dados!Z$5:Z$98)-MIN(Base_Dados!Z$5:Z$98)=0,1,MAX(Base_Dados!Z$5:Z$98)-MIN(Base_Dados!Z$5:Z$98)))) * Z$1)))</f>
        <v>0</v>
      </c>
      <c r="AA499" s="106">
        <f>IF(INDEX(Base_Dados!AA:AA,MATCH($B499,Base_Dados!$B:$B,0))=0,0,
MAX(0, MIN(AA$1,
((INDEX(Base_Dados!AA:AA,MATCH($B499,Base_Dados!$B:$B,0))-MIN(Base_Dados!AA$5:AA$98)) /
(IF(MAX(Base_Dados!AA$5:AA$98)-MIN(Base_Dados!AA$5:AA$98)=0,1,MAX(Base_Dados!AA$5:AA$98)-MIN(Base_Dados!AA$5:AA$98)))) * AA$1)))</f>
        <v>0.14685314685314685</v>
      </c>
      <c r="AB499" s="106">
        <f>IF(INDEX(Base_Dados!AB:AB,MATCH($B499,Base_Dados!$B:$B,0))=0,0,
MAX(0, MIN(AB$1,
((INDEX(Base_Dados!AB:AB,MATCH($B499,Base_Dados!$B:$B,0))-MIN(Base_Dados!AB$5:AB$98)) /
(IF(MAX(Base_Dados!AB$5:AB$98)-MIN(Base_Dados!AB$5:AB$98)=0,1,MAX(Base_Dados!AB$5:AB$98)-MIN(Base_Dados!AB$5:AB$98)))) * AB$1)))</f>
        <v>0.58602759050571651</v>
      </c>
      <c r="AC499" s="106">
        <f>IF(INDEX(Base_Dados!AC:AC,MATCH($B499,Base_Dados!$B:$B,0))=0,0,
MAX(0, MIN(AC$1,
((INDEX(Base_Dados!AC:AC,MATCH($B499,Base_Dados!$B:$B,0))-MIN(Base_Dados!AC$5:AC$98)) /
(IF(MAX(Base_Dados!AC$5:AC$98)-MIN(Base_Dados!AC$5:AC$98)=0,1,MAX(Base_Dados!AC$5:AC$98)-MIN(Base_Dados!AC$5:AC$98)))) * AC$1)))</f>
        <v>0.28390585854692618</v>
      </c>
      <c r="AD499" s="106">
        <f>IF(INDEX(Base_Dados!AD:AD,MATCH($B499,Base_Dados!$B:$B,0))=0,0,
MAX(0, MIN(AD$1,
((INDEX(Base_Dados!AD:AD,MATCH($B499,Base_Dados!$B:$B,0))-MIN(Base_Dados!AD$5:AD$98)) /
(IF(MAX(Base_Dados!AD$5:AD$98)-MIN(Base_Dados!AD$5:AD$98)=0,1,MAX(Base_Dados!AD$5:AD$98)-MIN(Base_Dados!AD$5:AD$98)))) * AD$1)))</f>
        <v>0.18290193758319775</v>
      </c>
      <c r="AE499" s="106">
        <f>IF(INDEX(Base_Dados!AE:AE,MATCH($B499,Base_Dados!$B:$B,0))=0,0,
MAX(0, MIN(AE$1,
((INDEX(Base_Dados!AE:AE,MATCH($B499,Base_Dados!$B:$B,0))-MIN(Base_Dados!AE$5:AE$98)) /
(IF(MAX(Base_Dados!AE$5:AE$98)-MIN(Base_Dados!AE$5:AE$98)=0,1,MAX(Base_Dados!AE$5:AE$98)-MIN(Base_Dados!AE$5:AE$98)))) * AE$1)))</f>
        <v>9.9065151733064849E-2</v>
      </c>
      <c r="AF499" s="106">
        <f>IF(INDEX(Base_Dados!AF:AF,MATCH($B499,Base_Dados!$B:$B,0))=0,0,
MAX(0, MIN(AF$1,
((INDEX(Base_Dados!AF:AF,MATCH($B499,Base_Dados!$B:$B,0))-MIN(Base_Dados!AF$5:AF$98)) /
(IF(MAX(Base_Dados!AF$5:AF$98)-MIN(Base_Dados!AF$5:AF$98)=0,1,MAX(Base_Dados!AF$5:AF$98)-MIN(Base_Dados!AF$5:AF$98)))) * AF$1)))</f>
        <v>0.15455339493403208</v>
      </c>
      <c r="AG499" s="106">
        <f>IF(INDEX(Base_Dados!AG:AG,MATCH($B499,Base_Dados!$B:$B,0))=0,0,
MAX(0, MIN(AG$1,
((INDEX(Base_Dados!AG:AG,MATCH($B499,Base_Dados!$B:$B,0))-MIN(Base_Dados!AG$5:AG$98)) /
(IF(MAX(Base_Dados!AG$5:AG$98)-MIN(Base_Dados!AG$5:AG$98)=0,1,MAX(Base_Dados!AG$5:AG$98)-MIN(Base_Dados!AG$5:AG$98)))) * AG$1)))</f>
        <v>0.27236585751145281</v>
      </c>
      <c r="AH499" s="106">
        <f>IF(INDEX(Base_Dados!AH:AH,MATCH($B499,Base_Dados!$B:$B,0))=0,0,
MAX(0, MIN(AH$1,
((INDEX(Base_Dados!AH:AH,MATCH($B499,Base_Dados!$B:$B,0))-MIN(Base_Dados!AH$5:AH$98)) /
(IF(MAX(Base_Dados!AH$5:AH$98)-MIN(Base_Dados!AH$5:AH$98)=0,1,MAX(Base_Dados!AH$5:AH$98)-MIN(Base_Dados!AH$5:AH$98)))) * AH$1)))</f>
        <v>1.989421735856955</v>
      </c>
      <c r="AI499" s="106">
        <f>IF(INDEX(Base_Dados!AI:AI,MATCH($B499,Base_Dados!$B:$B,0))=0,0,
MAX(0, MIN(AI$1,
((INDEX(Base_Dados!AI:AI,MATCH($B499,Base_Dados!$B:$B,0))-MIN(Base_Dados!AI$5:AI$98)) /
(IF(MAX(Base_Dados!AI$5:AI$98)-MIN(Base_Dados!AI$5:AI$98)=0,1,MAX(Base_Dados!AI$5:AI$98)-MIN(Base_Dados!AI$5:AI$98)))) * AI$1)))</f>
        <v>0.35714285714285715</v>
      </c>
      <c r="AJ499" s="106">
        <f>IF(INDEX(Base_Dados!AJ:AJ,MATCH($B499,Base_Dados!$B:$B,0))=0,0,
MAX(0, MIN(AJ$1,
((INDEX(Base_Dados!AJ:AJ,MATCH($B499,Base_Dados!$B:$B,0))-MIN(Base_Dados!AJ$5:AJ$98)) /
(IF(MAX(Base_Dados!AJ$5:AJ$98)-MIN(Base_Dados!AJ$5:AJ$98)=0,1,MAX(Base_Dados!AJ$5:AJ$98)-MIN(Base_Dados!AJ$5:AJ$98)))) * AJ$1)))</f>
        <v>0.625</v>
      </c>
      <c r="AK499" s="106">
        <f>IF(INDEX(Base_Dados!AK:AK,MATCH($B499,Base_Dados!$B:$B,0))=0,0,
MAX(0, MIN(AK$1,
((INDEX(Base_Dados!AK:AK,MATCH($B499,Base_Dados!$B:$B,0))-MIN(Base_Dados!AK$5:AK$98)) /
(IF(MAX(Base_Dados!AK$5:AK$98)-MIN(Base_Dados!AK$5:AK$98)=0,1,MAX(Base_Dados!AK$5:AK$98)-MIN(Base_Dados!AK$5:AK$98)))) * AK$1)))</f>
        <v>4.3103448275862072E-2</v>
      </c>
      <c r="AL499" s="106">
        <f>IF(INDEX(Base_Dados!AL:AL,MATCH($B499,Base_Dados!$B:$B,0))=0,0,
MAX(0, MIN(AL$1,
((INDEX(Base_Dados!AL:AL,MATCH($B499,Base_Dados!$B:$B,0))-MIN(Base_Dados!AL$5:AL$98)) /
(IF(MAX(Base_Dados!AL$5:AL$98)-MIN(Base_Dados!AL$5:AL$98)=0,1,MAX(Base_Dados!AL$5:AL$98)-MIN(Base_Dados!AL$5:AL$98)))) * AL$1)))</f>
        <v>0</v>
      </c>
      <c r="AM499" s="106">
        <f>IF(INDEX(Base_Dados!AM:AM,MATCH($B499,Base_Dados!$B:$B,0))=0,0,
MAX(0, MIN(AM$1,
((INDEX(Base_Dados!AM:AM,MATCH($B499,Base_Dados!$B:$B,0))-MIN(Base_Dados!AM$5:AM$98)) /
(IF(MAX(Base_Dados!AM$5:AM$98)-MIN(Base_Dados!AM$5:AM$98)=0,1,MAX(Base_Dados!AM$5:AM$98)-MIN(Base_Dados!AM$5:AM$98)))) * AM$1)))</f>
        <v>0.10875194199896426</v>
      </c>
      <c r="AN499" s="106">
        <f>IF(INDEX(Base_Dados!AN:AN,MATCH($B499,Base_Dados!$B:$B,0))=0,0,
MAX(0, MIN(AN$1,
((INDEX(Base_Dados!AN:AN,MATCH($B499,Base_Dados!$B:$B,0))-MIN(Base_Dados!AN$5:AN$98)) /
(IF(MAX(Base_Dados!AN$5:AN$98)-MIN(Base_Dados!AN$5:AN$98)=0,1,MAX(Base_Dados!AN$5:AN$98)-MIN(Base_Dados!AN$5:AN$98)))) * AN$1)))</f>
        <v>0.23358585858585856</v>
      </c>
      <c r="AO499" s="106">
        <f>IF(INDEX(Base_Dados!AO:AO,MATCH($B499,Base_Dados!$B:$B,0))=0,0,
MAX(0, MIN(AO$1,
((INDEX(Base_Dados!AO:AO,MATCH($B499,Base_Dados!$B:$B,0))-MIN(Base_Dados!AO$5:AO$98)) /
(IF(MAX(Base_Dados!AO$5:AO$98)-MIN(Base_Dados!AO$5:AO$98)=0,1,MAX(Base_Dados!AO$5:AO$98)-MIN(Base_Dados!AO$5:AO$98)))) * AO$1)))</f>
        <v>0</v>
      </c>
      <c r="AP499" s="106">
        <f>IF(INDEX(Base_Dados!AP:AP,MATCH($B499,Base_Dados!$B:$B,0))=0,0,
MAX(0, MIN(AP$1,
((INDEX(Base_Dados!AP:AP,MATCH($B499,Base_Dados!$B:$B,0))-MIN(Base_Dados!AP$5:AP$98)) /
(IF(MAX(Base_Dados!AP$5:AP$98)-MIN(Base_Dados!AP$5:AP$98)=0,1,MAX(Base_Dados!AP$5:AP$98)-MIN(Base_Dados!AP$5:AP$98)))) * AP$1)))</f>
        <v>6.4220183486238536E-2</v>
      </c>
      <c r="AQ499" s="106">
        <f>IF(INDEX(Base_Dados!AQ:AQ,MATCH($B499,Base_Dados!$B:$B,0))=0,0,
MAX(0, MIN(AQ$1,
((INDEX(Base_Dados!AQ:AQ,MATCH($B499,Base_Dados!$B:$B,0))-MIN(Base_Dados!AQ$5:AQ$98)) /
(IF(MAX(Base_Dados!AQ$5:AQ$98)-MIN(Base_Dados!AQ$5:AQ$98)=0,1,MAX(Base_Dados!AQ$5:AQ$98)-MIN(Base_Dados!AQ$5:AQ$98)))) * AQ$1)))</f>
        <v>0</v>
      </c>
      <c r="AR499" s="106">
        <f>IF(INDEX(Base_Dados!AR:AR,MATCH($B499,Base_Dados!$B:$B,0))=0,0,
MAX(0, MIN(AR$1,
((INDEX(Base_Dados!AR:AR,MATCH($B499,Base_Dados!$B:$B,0))-MIN(Base_Dados!AR$5:AR$98)) /
(IF(MAX(Base_Dados!AR$5:AR$98)-MIN(Base_Dados!AR$5:AR$98)=0,1,MAX(Base_Dados!AR$5:AR$98)-MIN(Base_Dados!AR$5:AR$98)))) * AR$1)))</f>
        <v>0</v>
      </c>
      <c r="AS499" s="106">
        <f>IF(INDEX(Base_Dados!AS:AS,MATCH($B499,Base_Dados!$B:$B,0))=0,0,
MAX(0, MIN(AS$1,
((INDEX(Base_Dados!AS:AS,MATCH($B499,Base_Dados!$B:$B,0))-MIN(Base_Dados!AS$5:AS$98)) /
(IF(MAX(Base_Dados!AS$5:AS$98)-MIN(Base_Dados!AS$5:AS$98)=0,1,MAX(Base_Dados!AS$5:AS$98)-MIN(Base_Dados!AS$5:AS$98)))) * AS$1)))</f>
        <v>2.4390243902439025E-2</v>
      </c>
      <c r="AT499" s="106">
        <f>IF(INDEX(Base_Dados!AT:AT,MATCH($B499,Base_Dados!$B:$B,0))=0,0,
MAX(0, MIN(AT$1,
((INDEX(Base_Dados!AT:AT,MATCH($B499,Base_Dados!$B:$B,0))-MIN(Base_Dados!AT$5:AT$98)) /
(IF(MAX(Base_Dados!AT$5:AT$98)-MIN(Base_Dados!AT$5:AT$98)=0,1,MAX(Base_Dados!AT$5:AT$98)-MIN(Base_Dados!AT$5:AT$98)))) * AT$1)))</f>
        <v>7.1428571428571426E-3</v>
      </c>
      <c r="AU499" s="106">
        <f>IF(INDEX(Base_Dados!AU:AU,MATCH($B499,Base_Dados!$B:$B,0))=0,0,
MAX(0, MIN(AU$1,
((INDEX(Base_Dados!AU:AU,MATCH($B499,Base_Dados!$B:$B,0))-MIN(Base_Dados!AU$5:AU$98)) /
(IF(MAX(Base_Dados!AU$5:AU$98)-MIN(Base_Dados!AU$5:AU$98)=0,1,MAX(Base_Dados!AU$5:AU$98)-MIN(Base_Dados!AU$5:AU$98)))) * AU$1)))</f>
        <v>2.9962546816479401E-2</v>
      </c>
      <c r="AV499" s="106">
        <f>IF(INDEX(Base_Dados!AV:AV,MATCH($B499,Base_Dados!$B:$B,0))=0,0,
MAX(0, MIN(AV$1,
((INDEX(Base_Dados!AV:AV,MATCH($B499,Base_Dados!$B:$B,0))-MIN(Base_Dados!AV$5:AV$98)) /
(IF(MAX(Base_Dados!AV$5:AV$98)-MIN(Base_Dados!AV$5:AV$98)=0,1,MAX(Base_Dados!AV$5:AV$98)-MIN(Base_Dados!AV$5:AV$98)))) * AV$1)))</f>
        <v>0</v>
      </c>
      <c r="AW499" s="106">
        <f>IF(INDEX(Base_Dados!AW:AW,MATCH($B499,Base_Dados!$B:$B,0))=0,0,
MAX(0, MIN(AW$1,
((INDEX(Base_Dados!AW:AW,MATCH($B499,Base_Dados!$B:$B,0))-MIN(Base_Dados!AW$5:AW$98)) /
(IF(MAX(Base_Dados!AW$5:AW$98)-MIN(Base_Dados!AW$5:AW$98)=0,1,MAX(Base_Dados!AW$5:AW$98)-MIN(Base_Dados!AW$5:AW$98)))) * AW$1)))</f>
        <v>0</v>
      </c>
      <c r="AX499" s="106">
        <f>IF(INDEX(Base_Dados!AX:AX,MATCH($B499,Base_Dados!$B:$B,0))=0,0,
MAX(0, MIN(AX$1,
((INDEX(Base_Dados!AX:AX,MATCH($B499,Base_Dados!$B:$B,0))-MIN(Base_Dados!AX$5:AX$98)) /
(IF(MAX(Base_Dados!AX$5:AX$98)-MIN(Base_Dados!AX$5:AX$98)=0,1,MAX(Base_Dados!AX$5:AX$98)-MIN(Base_Dados!AX$5:AX$98)))) * AX$1)))</f>
        <v>3.722084367245658E-2</v>
      </c>
      <c r="AY499" s="106">
        <f>IF(INDEX(Base_Dados!AY:AY,MATCH($B499,Base_Dados!$B:$B,0))=0,0,
MAX(0, MIN(AY$1,
((INDEX(Base_Dados!AY:AY,MATCH($B499,Base_Dados!$B:$B,0))-MIN(Base_Dados!AY$5:AY$98)) /
(IF(MAX(Base_Dados!AY$5:AY$98)-MIN(Base_Dados!AY$5:AY$98)=0,1,MAX(Base_Dados!AY$5:AY$98)-MIN(Base_Dados!AY$5:AY$98)))) * AY$1)))</f>
        <v>8.5723705901747438E-2</v>
      </c>
      <c r="AZ499" s="106">
        <f>IF(INDEX(Base_Dados!AZ:AZ,MATCH($B499,Base_Dados!$B:$B,0))=0,0,
MAX(0, MIN(AZ$1,
((INDEX(Base_Dados!AZ:AZ,MATCH($B499,Base_Dados!$B:$B,0))-MIN(Base_Dados!AZ$5:AZ$98)) /
(IF(MAX(Base_Dados!AZ$5:AZ$98)-MIN(Base_Dados!AZ$5:AZ$98)=0,1,MAX(Base_Dados!AZ$5:AZ$98)-MIN(Base_Dados!AZ$5:AZ$98)))) * AZ$1)))</f>
        <v>0.40625</v>
      </c>
      <c r="BA499" s="106">
        <f>IF(INDEX(Base_Dados!BA:BA,MATCH($B499,Base_Dados!$B:$B,0))=0,0,
MAX(0, MIN(BA$1,
((INDEX(Base_Dados!BA:BA,MATCH($B499,Base_Dados!$B:$B,0))-MIN(Base_Dados!BA$5:BA$98)) /
(IF(MAX(Base_Dados!BA$5:BA$98)-MIN(Base_Dados!BA$5:BA$98)=0,1,MAX(Base_Dados!BA$5:BA$98)-MIN(Base_Dados!BA$5:BA$98)))) * BA$1)))</f>
        <v>7.6755700615022543E-2</v>
      </c>
      <c r="BB499" s="106">
        <f>IF(INDEX(Base_Dados!BB:BB,MATCH($B499,Base_Dados!$B:$B,0))=0,0,
MAX(0, MIN(BB$1,
((INDEX(Base_Dados!BB:BB,MATCH($B499,Base_Dados!$B:$B,0))-MIN(Base_Dados!BB$5:BB$98)) /
(IF(MAX(Base_Dados!BB$5:BB$98)-MIN(Base_Dados!BB$5:BB$98)=0,1,MAX(Base_Dados!BB$5:BB$98)-MIN(Base_Dados!BB$5:BB$98)))) * BB$1)))</f>
        <v>0.27380818633195725</v>
      </c>
      <c r="BC499" s="106">
        <f>IF(INDEX(Base_Dados!BC:BC,MATCH($B499,Base_Dados!$B:$B,0))=0,0,
MAX(0, MIN(BC$1,
((INDEX(Base_Dados!BC:BC,MATCH($B499,Base_Dados!$B:$B,0))-MIN(Base_Dados!BC$5:BC$98)) /
(IF(MAX(Base_Dados!BC$5:BC$98)-MIN(Base_Dados!BC$5:BC$98)=0,1,MAX(Base_Dados!BC$5:BC$98)-MIN(Base_Dados!BC$5:BC$98)))) * BC$1)))</f>
        <v>6.6523027201723678E-2</v>
      </c>
      <c r="BD499" s="106">
        <f>IF(INDEX(Base_Dados!BD:BD,MATCH($B499,Base_Dados!$B:$B,0))=0,0,
MAX(0, MIN(BD$1,
((INDEX(Base_Dados!BD:BD,MATCH($B499,Base_Dados!$B:$B,0))-MIN(Base_Dados!BD$5:BD$98)) /
(IF(MAX(Base_Dados!BD$5:BD$98)-MIN(Base_Dados!BD$5:BD$98)=0,1,MAX(Base_Dados!BD$5:BD$98)-MIN(Base_Dados!BD$5:BD$98)))) * BD$1)))</f>
        <v>5.6990513122359948E-2</v>
      </c>
      <c r="BE499" s="106">
        <f>IF(INDEX(Base_Dados!BE:BE,MATCH($B499,Base_Dados!$B:$B,0))=0,0,
MAX(0, MIN(BE$1,
((INDEX(Base_Dados!BE:BE,MATCH($B499,Base_Dados!$B:$B,0))-MIN(Base_Dados!BE$5:BE$98)) /
(IF(MAX(Base_Dados!BE$5:BE$98)-MIN(Base_Dados!BE$5:BE$98)=0,1,MAX(Base_Dados!BE$5:BE$98)-MIN(Base_Dados!BE$5:BE$98)))) * BE$1)))</f>
        <v>1.6056196688409432E-2</v>
      </c>
      <c r="BF499" s="106">
        <f>IF(INDEX(Base_Dados!BF:BF,MATCH($B499,Base_Dados!$B:$B,0))=0,0,
MAX(0, MIN(BF$1,
((INDEX(Base_Dados!BF:BF,MATCH($B499,Base_Dados!$B:$B,0))-MIN(Base_Dados!BF$5:BF$98)) /
(IF(MAX(Base_Dados!BF$5:BF$98)-MIN(Base_Dados!BF$5:BF$98)=0,1,MAX(Base_Dados!BF$5:BF$98)-MIN(Base_Dados!BF$5:BF$98)))) * BF$1)))</f>
        <v>0</v>
      </c>
      <c r="BG499" s="106">
        <f>IF(INDEX(Base_Dados!BG:BG,MATCH($B499,Base_Dados!$B:$B,0))=0,0,
MAX(0, MIN(BG$1,
((INDEX(Base_Dados!BG:BG,MATCH($B499,Base_Dados!$B:$B,0))-MIN(Base_Dados!BG$5:BG$98)) /
(IF(MAX(Base_Dados!BG$5:BG$98)-MIN(Base_Dados!BG$5:BG$98)=0,1,MAX(Base_Dados!BG$5:BG$98)-MIN(Base_Dados!BG$5:BG$98)))) * BG$1)))</f>
        <v>5.8528428093645481E-3</v>
      </c>
      <c r="BH499" s="106">
        <f>IF(INDEX(Base_Dados!BH:BH,MATCH($B499,Base_Dados!$B:$B,0))=0,0,
MAX(0, MIN(BH$1,
((INDEX(Base_Dados!BH:BH,MATCH($B499,Base_Dados!$B:$B,0))-MIN(Base_Dados!BH$5:BH$98)) /
(IF(MAX(Base_Dados!BH$5:BH$98)-MIN(Base_Dados!BH$5:BH$98)=0,1,MAX(Base_Dados!BH$5:BH$98)-MIN(Base_Dados!BH$5:BH$98)))) * BH$1)))</f>
        <v>0.18681318681318682</v>
      </c>
      <c r="BI499" s="106">
        <f>IF(INDEX(Base_Dados!BI:BI,MATCH($B499,Base_Dados!$B:$B,0))=0,0,
MAX(0, MIN(BI$1,
((INDEX(Base_Dados!BI:BI,MATCH($B499,Base_Dados!$B:$B,0))-MIN(Base_Dados!BI$5:BI$98)) /
(IF(MAX(Base_Dados!BI$5:BI$98)-MIN(Base_Dados!BI$5:BI$98)=0,1,MAX(Base_Dados!BI$5:BI$98)-MIN(Base_Dados!BI$5:BI$98)))) * BI$1)))</f>
        <v>0.19968798751950079</v>
      </c>
      <c r="BJ499" s="106">
        <f>IF(INDEX(Base_Dados!BJ:BJ,MATCH($B499,Base_Dados!$B:$B,0))=0,0,
MAX(0, MIN(BJ$1,
((INDEX(Base_Dados!BJ:BJ,MATCH($B499,Base_Dados!$B:$B,0))-MIN(Base_Dados!BJ$5:BJ$98)) /
(IF(MAX(Base_Dados!BJ$5:BJ$98)-MIN(Base_Dados!BJ$5:BJ$98)=0,1,MAX(Base_Dados!BJ$5:BJ$98)-MIN(Base_Dados!BJ$5:BJ$98)))) * BJ$1)))</f>
        <v>0.21052631578947367</v>
      </c>
      <c r="BK499" s="106">
        <f>IF(INDEX(Base_Dados!BK:BK,MATCH($B499,Base_Dados!$B:$B,0))=0,0,
MAX(0, MIN(BK$1,
((INDEX(Base_Dados!BK:BK,MATCH($B499,Base_Dados!$B:$B,0))-MIN(Base_Dados!BK$5:BK$98)) /
(IF(MAX(Base_Dados!BK$5:BK$98)-MIN(Base_Dados!BK$5:BK$98)=0,1,MAX(Base_Dados!BK$5:BK$98)-MIN(Base_Dados!BK$5:BK$98)))) * BK$1)))</f>
        <v>0.16071428571428573</v>
      </c>
      <c r="BL499" s="106">
        <f>IF(INDEX(Base_Dados!BL:BL,MATCH($B499,Base_Dados!$B:$B,0))=0,0,
MAX(0, MIN(BL$1,
((INDEX(Base_Dados!BL:BL,MATCH($B499,Base_Dados!$B:$B,0))-MIN(Base_Dados!BL$5:BL$98)) /
(IF(MAX(Base_Dados!BL$5:BL$98)-MIN(Base_Dados!BL$5:BL$98)=0,1,MAX(Base_Dados!BL$5:BL$98)-MIN(Base_Dados!BL$5:BL$98)))) * BL$1)))</f>
        <v>0.15960912052117263</v>
      </c>
      <c r="BM499" s="106">
        <f>IF(INDEX(Base_Dados!BM:BM,MATCH($B499,Base_Dados!$B:$B,0))=0,0,
MAX(0, MIN(BM$1,
((INDEX(Base_Dados!BM:BM,MATCH($B499,Base_Dados!$B:$B,0))-MIN(Base_Dados!BM$5:BM$98)) /
(IF(MAX(Base_Dados!BM$5:BM$98)-MIN(Base_Dados!BM$5:BM$98)=0,1,MAX(Base_Dados!BM$5:BM$98)-MIN(Base_Dados!BM$5:BM$98)))) * BM$1)))</f>
        <v>1</v>
      </c>
      <c r="BN499" s="106">
        <f>IF(INDEX(Base_Dados!BN:BN,MATCH($B499,Base_Dados!$B:$B,0))=0,0,
MAX(0, MIN(BN$1,
((INDEX(Base_Dados!BN:BN,MATCH($B499,Base_Dados!$B:$B,0))-MIN(Base_Dados!BN$5:BN$98)) /
(IF(MAX(Base_Dados!BN$5:BN$98)-MIN(Base_Dados!BN$5:BN$98)=0,1,MAX(Base_Dados!BN$5:BN$98)-MIN(Base_Dados!BN$5:BN$98)))) * BN$1)))</f>
        <v>4.7657511316211564E-2</v>
      </c>
      <c r="BO499" s="106">
        <f>IF(INDEX(Base_Dados!BO:BO,MATCH($B499,Base_Dados!$B:$B,0))=0,0,
MAX(0, MIN(BO$1,
((INDEX(Base_Dados!BO:BO,MATCH($B499,Base_Dados!$B:$B,0))-MIN(Base_Dados!BO$5:BO$98)) /
(IF(MAX(Base_Dados!BO$5:BO$98)-MIN(Base_Dados!BO$5:BO$98)=0,1,MAX(Base_Dados!BO$5:BO$98)-MIN(Base_Dados!BO$5:BO$98)))) * BO$1)))</f>
        <v>8.6206896551724137E-3</v>
      </c>
      <c r="BP499" s="106">
        <f t="shared" si="32"/>
        <v>18.088309416373811</v>
      </c>
      <c r="BQ499" s="111">
        <f t="shared" si="33"/>
        <v>0.42289893509489568</v>
      </c>
      <c r="BR499" s="112">
        <f t="shared" si="34"/>
        <v>0.10839062161687241</v>
      </c>
      <c r="BS499" s="113">
        <f t="shared" si="35"/>
        <v>17.979918794756937</v>
      </c>
    </row>
    <row r="500" spans="1:71">
      <c r="A500" s="21">
        <v>43025</v>
      </c>
      <c r="B500" s="21" t="s">
        <v>579</v>
      </c>
      <c r="C500" s="21" t="s">
        <v>548</v>
      </c>
      <c r="D500" s="105">
        <f>IF(INDEX(Base_Dados!D:D,MATCH($B500,Base_Dados!$B:$B,0))=0,0,
MAX(0, MIN(D$1,
((INDEX(Base_Dados!D:D,MATCH($B500,Base_Dados!$B:$B,0))-MIN(Base_Dados!D$5:D$98)) /
(IF(MAX(Base_Dados!D$5:D$98)-MIN(Base_Dados!D$5:D$98)=0,1,MAX(Base_Dados!D$5:D$98)-MIN(Base_Dados!D$5:D$98)))) * D$1)))</f>
        <v>0.3023249656384685</v>
      </c>
      <c r="E500" s="106">
        <f>IF(INDEX(Base_Dados!E:E,MATCH($B500,Base_Dados!$B:$B,0))=0,0,
MAX(0, MIN(E$1,
((INDEX(Base_Dados!E:E,MATCH($B500,Base_Dados!$B:$B,0))-MIN(Base_Dados!E$5:E$98)) /
(IF(MAX(Base_Dados!E$5:E$98)-MIN(Base_Dados!E$5:E$98)=0,1,MAX(Base_Dados!E$5:E$98)-MIN(Base_Dados!E$5:E$98)))) * E$1)))</f>
        <v>8.0045168415787155E-2</v>
      </c>
      <c r="F500" s="106">
        <f>IF(INDEX(Base_Dados!F:F,MATCH($B500,Base_Dados!$B:$B,0))=0,0,
MAX(0, MIN(F$1,
((INDEX(Base_Dados!F:F,MATCH($B500,Base_Dados!$B:$B,0))-MIN(Base_Dados!F$5:F$98)) /
(IF(MAX(Base_Dados!F$5:F$98)-MIN(Base_Dados!F$5:F$98)=0,1,MAX(Base_Dados!F$5:F$98)-MIN(Base_Dados!F$5:F$98)))) * F$1)))</f>
        <v>7.6209547919067505E-2</v>
      </c>
      <c r="G500" s="106">
        <f>IF(INDEX(Base_Dados!G:G,MATCH($B500,Base_Dados!$B:$B,0))=0,0,
MAX(0, MIN(G$1,
((INDEX(Base_Dados!G:G,MATCH($B500,Base_Dados!$B:$B,0))-MIN(Base_Dados!G$5:G$98)) /
(IF(MAX(Base_Dados!G$5:G$98)-MIN(Base_Dados!G$5:G$98)=0,1,MAX(Base_Dados!G$5:G$98)-MIN(Base_Dados!G$5:G$98)))) * G$1)))</f>
        <v>6.7576102058860679E-2</v>
      </c>
      <c r="H500" s="106">
        <f>IF(INDEX(Base_Dados!H:H,MATCH($B500,Base_Dados!$B:$B,0))=0,0,
MAX(0, MIN(H$1,
((INDEX(Base_Dados!H:H,MATCH($B500,Base_Dados!$B:$B,0))-MIN(Base_Dados!H$5:H$98)) /
(IF(MAX(Base_Dados!H$5:H$98)-MIN(Base_Dados!H$5:H$98)=0,1,MAX(Base_Dados!H$5:H$98)-MIN(Base_Dados!H$5:H$98)))) * H$1)))</f>
        <v>7.8150226972875061E-2</v>
      </c>
      <c r="I500" s="106">
        <f>IF(INDEX(Base_Dados!I:I,MATCH($B500,Base_Dados!$B:$B,0))=0,0,
MAX(0, MIN(I$1,
((INDEX(Base_Dados!I:I,MATCH($B500,Base_Dados!$B:$B,0))-MIN(Base_Dados!I$5:I$98)) /
(IF(MAX(Base_Dados!I$5:I$98)-MIN(Base_Dados!I$5:I$98)=0,1,MAX(Base_Dados!I$5:I$98)-MIN(Base_Dados!I$5:I$98)))) * I$1)))</f>
        <v>8.9462872085497136E-2</v>
      </c>
      <c r="J500" s="106">
        <f>IF(INDEX(Base_Dados!J:J,MATCH($B500,Base_Dados!$B:$B,0))=0,0,
MAX(0, MIN(J$1,
((INDEX(Base_Dados!J:J,MATCH($B500,Base_Dados!$B:$B,0))-MIN(Base_Dados!J$5:J$98)) /
(IF(MAX(Base_Dados!J$5:J$98)-MIN(Base_Dados!J$5:J$98)=0,1,MAX(Base_Dados!J$5:J$98)-MIN(Base_Dados!J$5:J$98)))) * J$1)))</f>
        <v>0.10054317305785164</v>
      </c>
      <c r="K500" s="106">
        <f>IF(INDEX(Base_Dados!K:K,MATCH($B500,Base_Dados!$B:$B,0))=0,0,
MAX(0, MIN(K$1,
((INDEX(Base_Dados!K:K,MATCH($B500,Base_Dados!$B:$B,0))-MIN(Base_Dados!K$5:K$98)) /
(IF(MAX(Base_Dados!K$5:K$98)-MIN(Base_Dados!K$5:K$98)=0,1,MAX(Base_Dados!K$5:K$98)-MIN(Base_Dados!K$5:K$98)))) * K$1)))</f>
        <v>0.10894454382826475</v>
      </c>
      <c r="L500" s="106">
        <f>IF(INDEX(Base_Dados!L:L,MATCH($B500,Base_Dados!$B:$B,0))=0,0,
MAX(0, MIN(L$1,
((INDEX(Base_Dados!L:L,MATCH($B500,Base_Dados!$B:$B,0))-MIN(Base_Dados!L$5:L$98)) /
(IF(MAX(Base_Dados!L$5:L$98)-MIN(Base_Dados!L$5:L$98)=0,1,MAX(Base_Dados!L$5:L$98)-MIN(Base_Dados!L$5:L$98)))) * L$1)))</f>
        <v>0.14395796040349407</v>
      </c>
      <c r="M500" s="106">
        <f>IF(INDEX(Base_Dados!M:M,MATCH($B500,Base_Dados!$B:$B,0))=0,0,
MAX(0, MIN(M$1,
((INDEX(Base_Dados!M:M,MATCH($B500,Base_Dados!$B:$B,0))-MIN(Base_Dados!M$5:M$98)) /
(IF(MAX(Base_Dados!M$5:M$98)-MIN(Base_Dados!M$5:M$98)=0,1,MAX(Base_Dados!M$5:M$98)-MIN(Base_Dados!M$5:M$98)))) * M$1)))</f>
        <v>0.17370262390670554</v>
      </c>
      <c r="N500" s="106">
        <f>IF(INDEX(Base_Dados!N:N,MATCH($B500,Base_Dados!$B:$B,0))=0,0,
MAX(0, MIN(N$1,
((INDEX(Base_Dados!N:N,MATCH($B500,Base_Dados!$B:$B,0))-MIN(Base_Dados!N$5:N$98)) /
(IF(MAX(Base_Dados!N$5:N$98)-MIN(Base_Dados!N$5:N$98)=0,1,MAX(Base_Dados!N$5:N$98)-MIN(Base_Dados!N$5:N$98)))) * N$1)))</f>
        <v>0.19179119487925791</v>
      </c>
      <c r="O500" s="106">
        <f>IF(INDEX(Base_Dados!O:O,MATCH($B500,Base_Dados!$B:$B,0))=0,0,
MAX(0, MIN(O$1,
((INDEX(Base_Dados!O:O,MATCH($B500,Base_Dados!$B:$B,0))-MIN(Base_Dados!O$5:O$98)) /
(IF(MAX(Base_Dados!O$5:O$98)-MIN(Base_Dados!O$5:O$98)=0,1,MAX(Base_Dados!O$5:O$98)-MIN(Base_Dados!O$5:O$98)))) * O$1)))</f>
        <v>0.21132727576788005</v>
      </c>
      <c r="P500" s="106">
        <f>IF(INDEX(Base_Dados!P:P,MATCH($B500,Base_Dados!$B:$B,0))=0,0,
MAX(0, MIN(P$1,
((INDEX(Base_Dados!P:P,MATCH($B500,Base_Dados!$B:$B,0))-MIN(Base_Dados!P$5:P$98)) /
(IF(MAX(Base_Dados!P$5:P$98)-MIN(Base_Dados!P$5:P$98)=0,1,MAX(Base_Dados!P$5:P$98)-MIN(Base_Dados!P$5:P$98)))) * P$1)))</f>
        <v>0.10799148318732971</v>
      </c>
      <c r="Q500" s="106">
        <f>IF(INDEX(Base_Dados!Q:Q,MATCH($B500,Base_Dados!$B:$B,0))=0,0,
MAX(0, MIN(Q$1,
((INDEX(Base_Dados!Q:Q,MATCH($B500,Base_Dados!$B:$B,0))-MIN(Base_Dados!Q$5:Q$98)) /
(IF(MAX(Base_Dados!Q$5:Q$98)-MIN(Base_Dados!Q$5:Q$98)=0,1,MAX(Base_Dados!Q$5:Q$98)-MIN(Base_Dados!Q$5:Q$98)))) * Q$1)))</f>
        <v>0.12492759728292349</v>
      </c>
      <c r="R500" s="106">
        <f>IF(INDEX(Base_Dados!R:R,MATCH($B500,Base_Dados!$B:$B,0))=0,0,
MAX(0, MIN(R$1,
((INDEX(Base_Dados!R:R,MATCH($B500,Base_Dados!$B:$B,0))-MIN(Base_Dados!R$5:R$98)) /
(IF(MAX(Base_Dados!R$5:R$98)-MIN(Base_Dados!R$5:R$98)=0,1,MAX(Base_Dados!R$5:R$98)-MIN(Base_Dados!R$5:R$98)))) * R$1)))</f>
        <v>0.10039524816491924</v>
      </c>
      <c r="S500" s="106">
        <f>IF(INDEX(Base_Dados!S:S,MATCH($B500,Base_Dados!$B:$B,0))=0,0,
MAX(0, MIN(S$1,
((INDEX(Base_Dados!S:S,MATCH($B500,Base_Dados!$B:$B,0))-MIN(Base_Dados!S$5:S$98)) /
(IF(MAX(Base_Dados!S$5:S$98)-MIN(Base_Dados!S$5:S$98)=0,1,MAX(Base_Dados!S$5:S$98)-MIN(Base_Dados!S$5:S$98)))) * S$1)))</f>
        <v>9.9588107541376453E-2</v>
      </c>
      <c r="T500" s="106">
        <f>IF(INDEX(Base_Dados!T:T,MATCH($B500,Base_Dados!$B:$B,0))=0,0,
MAX(0, MIN(T$1,
((INDEX(Base_Dados!T:T,MATCH($B500,Base_Dados!$B:$B,0))-MIN(Base_Dados!T$5:T$98)) /
(IF(MAX(Base_Dados!T$5:T$98)-MIN(Base_Dados!T$5:T$98)=0,1,MAX(Base_Dados!T$5:T$98)-MIN(Base_Dados!T$5:T$98)))) * T$1)))</f>
        <v>2.0954992716703846</v>
      </c>
      <c r="U500" s="106">
        <f>IF(INDEX(Base_Dados!U:U,MATCH($B500,Base_Dados!$B:$B,0))=0,0,
MAX(0, MIN(U$1,
((INDEX(Base_Dados!U:U,MATCH($B500,Base_Dados!$B:$B,0))-MIN(Base_Dados!U$5:U$98)) /
(IF(MAX(Base_Dados!U$5:U$98)-MIN(Base_Dados!U$5:U$98)=0,1,MAX(Base_Dados!U$5:U$98)-MIN(Base_Dados!U$5:U$98)))) * U$1)))</f>
        <v>0.67021486692791532</v>
      </c>
      <c r="V500" s="106">
        <f>IF(INDEX(Base_Dados!V:V,MATCH($B500,Base_Dados!$B:$B,0))=0,0,
MAX(0, MIN(V$1,
((INDEX(Base_Dados!V:V,MATCH($B500,Base_Dados!$B:$B,0))-MIN(Base_Dados!V$5:V$98)) /
(IF(MAX(Base_Dados!V$5:V$98)-MIN(Base_Dados!V$5:V$98)=0,1,MAX(Base_Dados!V$5:V$98)-MIN(Base_Dados!V$5:V$98)))) * V$1)))</f>
        <v>0.15606874506911164</v>
      </c>
      <c r="W500" s="106">
        <f>IF(INDEX(Base_Dados!W:W,MATCH($B500,Base_Dados!$B:$B,0))=0,0,
MAX(0, MIN(W$1,
((INDEX(Base_Dados!W:W,MATCH($B500,Base_Dados!$B:$B,0))-MIN(Base_Dados!W$5:W$98)) /
(IF(MAX(Base_Dados!W$5:W$98)-MIN(Base_Dados!W$5:W$98)=0,1,MAX(Base_Dados!W$5:W$98)-MIN(Base_Dados!W$5:W$98)))) * W$1)))</f>
        <v>2.4386172996566997</v>
      </c>
      <c r="X500" s="106">
        <f>IF(INDEX(Base_Dados!X:X,MATCH($B500,Base_Dados!$B:$B,0))=0,0,
MAX(0, MIN(X$1,
((INDEX(Base_Dados!X:X,MATCH($B500,Base_Dados!$B:$B,0))-MIN(Base_Dados!X$5:X$98)) /
(IF(MAX(Base_Dados!X$5:X$98)-MIN(Base_Dados!X$5:X$98)=0,1,MAX(Base_Dados!X$5:X$98)-MIN(Base_Dados!X$5:X$98)))) * X$1)))</f>
        <v>0</v>
      </c>
      <c r="Y500" s="106">
        <f>IF(INDEX(Base_Dados!Y:Y,MATCH($B500,Base_Dados!$B:$B,0))=0,0,
MAX(0, MIN(Y$1,
((INDEX(Base_Dados!Y:Y,MATCH($B500,Base_Dados!$B:$B,0))-MIN(Base_Dados!Y$5:Y$98)) /
(IF(MAX(Base_Dados!Y$5:Y$98)-MIN(Base_Dados!Y$5:Y$98)=0,1,MAX(Base_Dados!Y$5:Y$98)-MIN(Base_Dados!Y$5:Y$98)))) * Y$1)))</f>
        <v>0</v>
      </c>
      <c r="Z500" s="106">
        <f>IF(INDEX(Base_Dados!Z:Z,MATCH($B500,Base_Dados!$B:$B,0))=0,0,
MAX(0, MIN(Z$1,
((INDEX(Base_Dados!Z:Z,MATCH($B500,Base_Dados!$B:$B,0))-MIN(Base_Dados!Z$5:Z$98)) /
(IF(MAX(Base_Dados!Z$5:Z$98)-MIN(Base_Dados!Z$5:Z$98)=0,1,MAX(Base_Dados!Z$5:Z$98)-MIN(Base_Dados!Z$5:Z$98)))) * Z$1)))</f>
        <v>0</v>
      </c>
      <c r="AA500" s="106">
        <f>IF(INDEX(Base_Dados!AA:AA,MATCH($B500,Base_Dados!$B:$B,0))=0,0,
MAX(0, MIN(AA$1,
((INDEX(Base_Dados!AA:AA,MATCH($B500,Base_Dados!$B:$B,0))-MIN(Base_Dados!AA$5:AA$98)) /
(IF(MAX(Base_Dados!AA$5:AA$98)-MIN(Base_Dados!AA$5:AA$98)=0,1,MAX(Base_Dados!AA$5:AA$98)-MIN(Base_Dados!AA$5:AA$98)))) * AA$1)))</f>
        <v>0</v>
      </c>
      <c r="AB500" s="106">
        <f>IF(INDEX(Base_Dados!AB:AB,MATCH($B500,Base_Dados!$B:$B,0))=0,0,
MAX(0, MIN(AB$1,
((INDEX(Base_Dados!AB:AB,MATCH($B500,Base_Dados!$B:$B,0))-MIN(Base_Dados!AB$5:AB$98)) /
(IF(MAX(Base_Dados!AB$5:AB$98)-MIN(Base_Dados!AB$5:AB$98)=0,1,MAX(Base_Dados!AB$5:AB$98)-MIN(Base_Dados!AB$5:AB$98)))) * AB$1)))</f>
        <v>0.69806557871167751</v>
      </c>
      <c r="AC500" s="106">
        <f>IF(INDEX(Base_Dados!AC:AC,MATCH($B500,Base_Dados!$B:$B,0))=0,0,
MAX(0, MIN(AC$1,
((INDEX(Base_Dados!AC:AC,MATCH($B500,Base_Dados!$B:$B,0))-MIN(Base_Dados!AC$5:AC$98)) /
(IF(MAX(Base_Dados!AC$5:AC$98)-MIN(Base_Dados!AC$5:AC$98)=0,1,MAX(Base_Dados!AC$5:AC$98)-MIN(Base_Dados!AC$5:AC$98)))) * AC$1)))</f>
        <v>0.10657761611100404</v>
      </c>
      <c r="AD500" s="106">
        <f>IF(INDEX(Base_Dados!AD:AD,MATCH($B500,Base_Dados!$B:$B,0))=0,0,
MAX(0, MIN(AD$1,
((INDEX(Base_Dados!AD:AD,MATCH($B500,Base_Dados!$B:$B,0))-MIN(Base_Dados!AD$5:AD$98)) /
(IF(MAX(Base_Dados!AD$5:AD$98)-MIN(Base_Dados!AD$5:AD$98)=0,1,MAX(Base_Dados!AD$5:AD$98)-MIN(Base_Dados!AD$5:AD$98)))) * AD$1)))</f>
        <v>9.0652270374205007E-2</v>
      </c>
      <c r="AE500" s="106">
        <f>IF(INDEX(Base_Dados!AE:AE,MATCH($B500,Base_Dados!$B:$B,0))=0,0,
MAX(0, MIN(AE$1,
((INDEX(Base_Dados!AE:AE,MATCH($B500,Base_Dados!$B:$B,0))-MIN(Base_Dados!AE$5:AE$98)) /
(IF(MAX(Base_Dados!AE$5:AE$98)-MIN(Base_Dados!AE$5:AE$98)=0,1,MAX(Base_Dados!AE$5:AE$98)-MIN(Base_Dados!AE$5:AE$98)))) * AE$1)))</f>
        <v>6.1699985617718972E-2</v>
      </c>
      <c r="AF500" s="106">
        <f>IF(INDEX(Base_Dados!AF:AF,MATCH($B500,Base_Dados!$B:$B,0))=0,0,
MAX(0, MIN(AF$1,
((INDEX(Base_Dados!AF:AF,MATCH($B500,Base_Dados!$B:$B,0))-MIN(Base_Dados!AF$5:AF$98)) /
(IF(MAX(Base_Dados!AF$5:AF$98)-MIN(Base_Dados!AF$5:AF$98)=0,1,MAX(Base_Dados!AF$5:AF$98)-MIN(Base_Dados!AF$5:AF$98)))) * AF$1)))</f>
        <v>9.7549763251045835E-2</v>
      </c>
      <c r="AG500" s="106">
        <f>IF(INDEX(Base_Dados!AG:AG,MATCH($B500,Base_Dados!$B:$B,0))=0,0,
MAX(0, MIN(AG$1,
((INDEX(Base_Dados!AG:AG,MATCH($B500,Base_Dados!$B:$B,0))-MIN(Base_Dados!AG$5:AG$98)) /
(IF(MAX(Base_Dados!AG$5:AG$98)-MIN(Base_Dados!AG$5:AG$98)=0,1,MAX(Base_Dados!AG$5:AG$98)-MIN(Base_Dados!AG$5:AG$98)))) * AG$1)))</f>
        <v>0.12492759728292349</v>
      </c>
      <c r="AH500" s="106">
        <f>IF(INDEX(Base_Dados!AH:AH,MATCH($B500,Base_Dados!$B:$B,0))=0,0,
MAX(0, MIN(AH$1,
((INDEX(Base_Dados!AH:AH,MATCH($B500,Base_Dados!$B:$B,0))-MIN(Base_Dados!AH$5:AH$98)) /
(IF(MAX(Base_Dados!AH$5:AH$98)-MIN(Base_Dados!AH$5:AH$98)=0,1,MAX(Base_Dados!AH$5:AH$98)-MIN(Base_Dados!AH$5:AH$98)))) * AH$1)))</f>
        <v>1.7736571773154421</v>
      </c>
      <c r="AI500" s="106">
        <f>IF(INDEX(Base_Dados!AI:AI,MATCH($B500,Base_Dados!$B:$B,0))=0,0,
MAX(0, MIN(AI$1,
((INDEX(Base_Dados!AI:AI,MATCH($B500,Base_Dados!$B:$B,0))-MIN(Base_Dados!AI$5:AI$98)) /
(IF(MAX(Base_Dados!AI$5:AI$98)-MIN(Base_Dados!AI$5:AI$98)=0,1,MAX(Base_Dados!AI$5:AI$98)-MIN(Base_Dados!AI$5:AI$98)))) * AI$1)))</f>
        <v>0.10714285714285714</v>
      </c>
      <c r="AJ500" s="106">
        <f>IF(INDEX(Base_Dados!AJ:AJ,MATCH($B500,Base_Dados!$B:$B,0))=0,0,
MAX(0, MIN(AJ$1,
((INDEX(Base_Dados!AJ:AJ,MATCH($B500,Base_Dados!$B:$B,0))-MIN(Base_Dados!AJ$5:AJ$98)) /
(IF(MAX(Base_Dados!AJ$5:AJ$98)-MIN(Base_Dados!AJ$5:AJ$98)=0,1,MAX(Base_Dados!AJ$5:AJ$98)-MIN(Base_Dados!AJ$5:AJ$98)))) * AJ$1)))</f>
        <v>0.63492063492063489</v>
      </c>
      <c r="AK500" s="106">
        <f>IF(INDEX(Base_Dados!AK:AK,MATCH($B500,Base_Dados!$B:$B,0))=0,0,
MAX(0, MIN(AK$1,
((INDEX(Base_Dados!AK:AK,MATCH($B500,Base_Dados!$B:$B,0))-MIN(Base_Dados!AK$5:AK$98)) /
(IF(MAX(Base_Dados!AK$5:AK$98)-MIN(Base_Dados!AK$5:AK$98)=0,1,MAX(Base_Dados!AK$5:AK$98)-MIN(Base_Dados!AK$5:AK$98)))) * AK$1)))</f>
        <v>3.9080459770114942E-2</v>
      </c>
      <c r="AL500" s="106">
        <f>IF(INDEX(Base_Dados!AL:AL,MATCH($B500,Base_Dados!$B:$B,0))=0,0,
MAX(0, MIN(AL$1,
((INDEX(Base_Dados!AL:AL,MATCH($B500,Base_Dados!$B:$B,0))-MIN(Base_Dados!AL$5:AL$98)) /
(IF(MAX(Base_Dados!AL$5:AL$98)-MIN(Base_Dados!AL$5:AL$98)=0,1,MAX(Base_Dados!AL$5:AL$98)-MIN(Base_Dados!AL$5:AL$98)))) * AL$1)))</f>
        <v>0</v>
      </c>
      <c r="AM500" s="106">
        <f>IF(INDEX(Base_Dados!AM:AM,MATCH($B500,Base_Dados!$B:$B,0))=0,0,
MAX(0, MIN(AM$1,
((INDEX(Base_Dados!AM:AM,MATCH($B500,Base_Dados!$B:$B,0))-MIN(Base_Dados!AM$5:AM$98)) /
(IF(MAX(Base_Dados!AM$5:AM$98)-MIN(Base_Dados!AM$5:AM$98)=0,1,MAX(Base_Dados!AM$5:AM$98)-MIN(Base_Dados!AM$5:AM$98)))) * AM$1)))</f>
        <v>3.3143448990160536E-2</v>
      </c>
      <c r="AN500" s="106">
        <f>IF(INDEX(Base_Dados!AN:AN,MATCH($B500,Base_Dados!$B:$B,0))=0,0,
MAX(0, MIN(AN$1,
((INDEX(Base_Dados!AN:AN,MATCH($B500,Base_Dados!$B:$B,0))-MIN(Base_Dados!AN$5:AN$98)) /
(IF(MAX(Base_Dados!AN$5:AN$98)-MIN(Base_Dados!AN$5:AN$98)=0,1,MAX(Base_Dados!AN$5:AN$98)-MIN(Base_Dados!AN$5:AN$98)))) * AN$1)))</f>
        <v>0.11306340718105423</v>
      </c>
      <c r="AO500" s="106">
        <f>IF(INDEX(Base_Dados!AO:AO,MATCH($B500,Base_Dados!$B:$B,0))=0,0,
MAX(0, MIN(AO$1,
((INDEX(Base_Dados!AO:AO,MATCH($B500,Base_Dados!$B:$B,0))-MIN(Base_Dados!AO$5:AO$98)) /
(IF(MAX(Base_Dados!AO$5:AO$98)-MIN(Base_Dados!AO$5:AO$98)=0,1,MAX(Base_Dados!AO$5:AO$98)-MIN(Base_Dados!AO$5:AO$98)))) * AO$1)))</f>
        <v>0</v>
      </c>
      <c r="AP500" s="106">
        <f>IF(INDEX(Base_Dados!AP:AP,MATCH($B500,Base_Dados!$B:$B,0))=0,0,
MAX(0, MIN(AP$1,
((INDEX(Base_Dados!AP:AP,MATCH($B500,Base_Dados!$B:$B,0))-MIN(Base_Dados!AP$5:AP$98)) /
(IF(MAX(Base_Dados!AP$5:AP$98)-MIN(Base_Dados!AP$5:AP$98)=0,1,MAX(Base_Dados!AP$5:AP$98)-MIN(Base_Dados!AP$5:AP$98)))) * AP$1)))</f>
        <v>9.1743119266055051E-3</v>
      </c>
      <c r="AQ500" s="106">
        <f>IF(INDEX(Base_Dados!AQ:AQ,MATCH($B500,Base_Dados!$B:$B,0))=0,0,
MAX(0, MIN(AQ$1,
((INDEX(Base_Dados!AQ:AQ,MATCH($B500,Base_Dados!$B:$B,0))-MIN(Base_Dados!AQ$5:AQ$98)) /
(IF(MAX(Base_Dados!AQ$5:AQ$98)-MIN(Base_Dados!AQ$5:AQ$98)=0,1,MAX(Base_Dados!AQ$5:AQ$98)-MIN(Base_Dados!AQ$5:AQ$98)))) * AQ$1)))</f>
        <v>0</v>
      </c>
      <c r="AR500" s="106">
        <f>IF(INDEX(Base_Dados!AR:AR,MATCH($B500,Base_Dados!$B:$B,0))=0,0,
MAX(0, MIN(AR$1,
((INDEX(Base_Dados!AR:AR,MATCH($B500,Base_Dados!$B:$B,0))-MIN(Base_Dados!AR$5:AR$98)) /
(IF(MAX(Base_Dados!AR$5:AR$98)-MIN(Base_Dados!AR$5:AR$98)=0,1,MAX(Base_Dados!AR$5:AR$98)-MIN(Base_Dados!AR$5:AR$98)))) * AR$1)))</f>
        <v>0</v>
      </c>
      <c r="AS500" s="106">
        <f>IF(INDEX(Base_Dados!AS:AS,MATCH($B500,Base_Dados!$B:$B,0))=0,0,
MAX(0, MIN(AS$1,
((INDEX(Base_Dados!AS:AS,MATCH($B500,Base_Dados!$B:$B,0))-MIN(Base_Dados!AS$5:AS$98)) /
(IF(MAX(Base_Dados!AS$5:AS$98)-MIN(Base_Dados!AS$5:AS$98)=0,1,MAX(Base_Dados!AS$5:AS$98)-MIN(Base_Dados!AS$5:AS$98)))) * AS$1)))</f>
        <v>0</v>
      </c>
      <c r="AT500" s="106">
        <f>IF(INDEX(Base_Dados!AT:AT,MATCH($B500,Base_Dados!$B:$B,0))=0,0,
MAX(0, MIN(AT$1,
((INDEX(Base_Dados!AT:AT,MATCH($B500,Base_Dados!$B:$B,0))-MIN(Base_Dados!AT$5:AT$98)) /
(IF(MAX(Base_Dados!AT$5:AT$98)-MIN(Base_Dados!AT$5:AT$98)=0,1,MAX(Base_Dados!AT$5:AT$98)-MIN(Base_Dados!AT$5:AT$98)))) * AT$1)))</f>
        <v>0</v>
      </c>
      <c r="AU500" s="106">
        <f>IF(INDEX(Base_Dados!AU:AU,MATCH($B500,Base_Dados!$B:$B,0))=0,0,
MAX(0, MIN(AU$1,
((INDEX(Base_Dados!AU:AU,MATCH($B500,Base_Dados!$B:$B,0))-MIN(Base_Dados!AU$5:AU$98)) /
(IF(MAX(Base_Dados!AU$5:AU$98)-MIN(Base_Dados!AU$5:AU$98)=0,1,MAX(Base_Dados!AU$5:AU$98)-MIN(Base_Dados!AU$5:AU$98)))) * AU$1)))</f>
        <v>2.0599250936329586E-2</v>
      </c>
      <c r="AV500" s="106">
        <f>IF(INDEX(Base_Dados!AV:AV,MATCH($B500,Base_Dados!$B:$B,0))=0,0,
MAX(0, MIN(AV$1,
((INDEX(Base_Dados!AV:AV,MATCH($B500,Base_Dados!$B:$B,0))-MIN(Base_Dados!AV$5:AV$98)) /
(IF(MAX(Base_Dados!AV$5:AV$98)-MIN(Base_Dados!AV$5:AV$98)=0,1,MAX(Base_Dados!AV$5:AV$98)-MIN(Base_Dados!AV$5:AV$98)))) * AV$1)))</f>
        <v>0</v>
      </c>
      <c r="AW500" s="106">
        <f>IF(INDEX(Base_Dados!AW:AW,MATCH($B500,Base_Dados!$B:$B,0))=0,0,
MAX(0, MIN(AW$1,
((INDEX(Base_Dados!AW:AW,MATCH($B500,Base_Dados!$B:$B,0))-MIN(Base_Dados!AW$5:AW$98)) /
(IF(MAX(Base_Dados!AW$5:AW$98)-MIN(Base_Dados!AW$5:AW$98)=0,1,MAX(Base_Dados!AW$5:AW$98)-MIN(Base_Dados!AW$5:AW$98)))) * AW$1)))</f>
        <v>0</v>
      </c>
      <c r="AX500" s="106">
        <f>IF(INDEX(Base_Dados!AX:AX,MATCH($B500,Base_Dados!$B:$B,0))=0,0,
MAX(0, MIN(AX$1,
((INDEX(Base_Dados!AX:AX,MATCH($B500,Base_Dados!$B:$B,0))-MIN(Base_Dados!AX$5:AX$98)) /
(IF(MAX(Base_Dados!AX$5:AX$98)-MIN(Base_Dados!AX$5:AX$98)=0,1,MAX(Base_Dados!AX$5:AX$98)-MIN(Base_Dados!AX$5:AX$98)))) * AX$1)))</f>
        <v>3.2962862564380593E-2</v>
      </c>
      <c r="AY500" s="106">
        <f>IF(INDEX(Base_Dados!AY:AY,MATCH($B500,Base_Dados!$B:$B,0))=0,0,
MAX(0, MIN(AY$1,
((INDEX(Base_Dados!AY:AY,MATCH($B500,Base_Dados!$B:$B,0))-MIN(Base_Dados!AY$5:AY$98)) /
(IF(MAX(Base_Dados!AY$5:AY$98)-MIN(Base_Dados!AY$5:AY$98)=0,1,MAX(Base_Dados!AY$5:AY$98)-MIN(Base_Dados!AY$5:AY$98)))) * AY$1)))</f>
        <v>3.956478733926805E-3</v>
      </c>
      <c r="AZ500" s="106">
        <f>IF(INDEX(Base_Dados!AZ:AZ,MATCH($B500,Base_Dados!$B:$B,0))=0,0,
MAX(0, MIN(AZ$1,
((INDEX(Base_Dados!AZ:AZ,MATCH($B500,Base_Dados!$B:$B,0))-MIN(Base_Dados!AZ$5:AZ$98)) /
(IF(MAX(Base_Dados!AZ$5:AZ$98)-MIN(Base_Dados!AZ$5:AZ$98)=0,1,MAX(Base_Dados!AZ$5:AZ$98)-MIN(Base_Dados!AZ$5:AZ$98)))) * AZ$1)))</f>
        <v>0.24744897959183673</v>
      </c>
      <c r="BA500" s="106">
        <f>IF(INDEX(Base_Dados!BA:BA,MATCH($B500,Base_Dados!$B:$B,0))=0,0,
MAX(0, MIN(BA$1,
((INDEX(Base_Dados!BA:BA,MATCH($B500,Base_Dados!$B:$B,0))-MIN(Base_Dados!BA$5:BA$98)) /
(IF(MAX(Base_Dados!BA$5:BA$98)-MIN(Base_Dados!BA$5:BA$98)=0,1,MAX(Base_Dados!BA$5:BA$98)-MIN(Base_Dados!BA$5:BA$98)))) * BA$1)))</f>
        <v>2.9663180798863209E-2</v>
      </c>
      <c r="BB500" s="106">
        <f>IF(INDEX(Base_Dados!BB:BB,MATCH($B500,Base_Dados!$B:$B,0))=0,0,
MAX(0, MIN(BB$1,
((INDEX(Base_Dados!BB:BB,MATCH($B500,Base_Dados!$B:$B,0))-MIN(Base_Dados!BB$5:BB$98)) /
(IF(MAX(Base_Dados!BB$5:BB$98)-MIN(Base_Dados!BB$5:BB$98)=0,1,MAX(Base_Dados!BB$5:BB$98)-MIN(Base_Dados!BB$5:BB$98)))) * BB$1)))</f>
        <v>9.3295166106442173E-2</v>
      </c>
      <c r="BC500" s="106">
        <f>IF(INDEX(Base_Dados!BC:BC,MATCH($B500,Base_Dados!$B:$B,0))=0,0,
MAX(0, MIN(BC$1,
((INDEX(Base_Dados!BC:BC,MATCH($B500,Base_Dados!$B:$B,0))-MIN(Base_Dados!BC$5:BC$98)) /
(IF(MAX(Base_Dados!BC$5:BC$98)-MIN(Base_Dados!BC$5:BC$98)=0,1,MAX(Base_Dados!BC$5:BC$98)-MIN(Base_Dados!BC$5:BC$98)))) * BC$1)))</f>
        <v>2.2892539725289523E-2</v>
      </c>
      <c r="BD500" s="106">
        <f>IF(INDEX(Base_Dados!BD:BD,MATCH($B500,Base_Dados!$B:$B,0))=0,0,
MAX(0, MIN(BD$1,
((INDEX(Base_Dados!BD:BD,MATCH($B500,Base_Dados!$B:$B,0))-MIN(Base_Dados!BD$5:BD$98)) /
(IF(MAX(Base_Dados!BD$5:BD$98)-MIN(Base_Dados!BD$5:BD$98)=0,1,MAX(Base_Dados!BD$5:BD$98)-MIN(Base_Dados!BD$5:BD$98)))) * BD$1)))</f>
        <v>2.049719548507721E-2</v>
      </c>
      <c r="BE500" s="106">
        <f>IF(INDEX(Base_Dados!BE:BE,MATCH($B500,Base_Dados!$B:$B,0))=0,0,
MAX(0, MIN(BE$1,
((INDEX(Base_Dados!BE:BE,MATCH($B500,Base_Dados!$B:$B,0))-MIN(Base_Dados!BE$5:BE$98)) /
(IF(MAX(Base_Dados!BE$5:BE$98)-MIN(Base_Dados!BE$5:BE$98)=0,1,MAX(Base_Dados!BE$5:BE$98)-MIN(Base_Dados!BE$5:BE$98)))) * BE$1)))</f>
        <v>2.3582538886101356E-2</v>
      </c>
      <c r="BF500" s="106">
        <f>IF(INDEX(Base_Dados!BF:BF,MATCH($B500,Base_Dados!$B:$B,0))=0,0,
MAX(0, MIN(BF$1,
((INDEX(Base_Dados!BF:BF,MATCH($B500,Base_Dados!$B:$B,0))-MIN(Base_Dados!BF$5:BF$98)) /
(IF(MAX(Base_Dados!BF$5:BF$98)-MIN(Base_Dados!BF$5:BF$98)=0,1,MAX(Base_Dados!BF$5:BF$98)-MIN(Base_Dados!BF$5:BF$98)))) * BF$1)))</f>
        <v>0</v>
      </c>
      <c r="BG500" s="106">
        <f>IF(INDEX(Base_Dados!BG:BG,MATCH($B500,Base_Dados!$B:$B,0))=0,0,
MAX(0, MIN(BG$1,
((INDEX(Base_Dados!BG:BG,MATCH($B500,Base_Dados!$B:$B,0))-MIN(Base_Dados!BG$5:BG$98)) /
(IF(MAX(Base_Dados!BG$5:BG$98)-MIN(Base_Dados!BG$5:BG$98)=0,1,MAX(Base_Dados!BG$5:BG$98)-MIN(Base_Dados!BG$5:BG$98)))) * BG$1)))</f>
        <v>0</v>
      </c>
      <c r="BH500" s="106">
        <f>IF(INDEX(Base_Dados!BH:BH,MATCH($B500,Base_Dados!$B:$B,0))=0,0,
MAX(0, MIN(BH$1,
((INDEX(Base_Dados!BH:BH,MATCH($B500,Base_Dados!$B:$B,0))-MIN(Base_Dados!BH$5:BH$98)) /
(IF(MAX(Base_Dados!BH$5:BH$98)-MIN(Base_Dados!BH$5:BH$98)=0,1,MAX(Base_Dados!BH$5:BH$98)-MIN(Base_Dados!BH$5:BH$98)))) * BH$1)))</f>
        <v>9.8901098901098897E-2</v>
      </c>
      <c r="BI500" s="106">
        <f>IF(INDEX(Base_Dados!BI:BI,MATCH($B500,Base_Dados!$B:$B,0))=0,0,
MAX(0, MIN(BI$1,
((INDEX(Base_Dados!BI:BI,MATCH($B500,Base_Dados!$B:$B,0))-MIN(Base_Dados!BI$5:BI$98)) /
(IF(MAX(Base_Dados!BI$5:BI$98)-MIN(Base_Dados!BI$5:BI$98)=0,1,MAX(Base_Dados!BI$5:BI$98)-MIN(Base_Dados!BI$5:BI$98)))) * BI$1)))</f>
        <v>4.5241809672386897E-2</v>
      </c>
      <c r="BJ500" s="106">
        <f>IF(INDEX(Base_Dados!BJ:BJ,MATCH($B500,Base_Dados!$B:$B,0))=0,0,
MAX(0, MIN(BJ$1,
((INDEX(Base_Dados!BJ:BJ,MATCH($B500,Base_Dados!$B:$B,0))-MIN(Base_Dados!BJ$5:BJ$98)) /
(IF(MAX(Base_Dados!BJ$5:BJ$98)-MIN(Base_Dados!BJ$5:BJ$98)=0,1,MAX(Base_Dados!BJ$5:BJ$98)-MIN(Base_Dados!BJ$5:BJ$98)))) * BJ$1)))</f>
        <v>5.2631578947368418E-2</v>
      </c>
      <c r="BK500" s="106">
        <f>IF(INDEX(Base_Dados!BK:BK,MATCH($B500,Base_Dados!$B:$B,0))=0,0,
MAX(0, MIN(BK$1,
((INDEX(Base_Dados!BK:BK,MATCH($B500,Base_Dados!$B:$B,0))-MIN(Base_Dados!BK$5:BK$98)) /
(IF(MAX(Base_Dados!BK$5:BK$98)-MIN(Base_Dados!BK$5:BK$98)=0,1,MAX(Base_Dados!BK$5:BK$98)-MIN(Base_Dados!BK$5:BK$98)))) * BK$1)))</f>
        <v>5.3571428571428568E-2</v>
      </c>
      <c r="BL500" s="106">
        <f>IF(INDEX(Base_Dados!BL:BL,MATCH($B500,Base_Dados!$B:$B,0))=0,0,
MAX(0, MIN(BL$1,
((INDEX(Base_Dados!BL:BL,MATCH($B500,Base_Dados!$B:$B,0))-MIN(Base_Dados!BL$5:BL$98)) /
(IF(MAX(Base_Dados!BL$5:BL$98)-MIN(Base_Dados!BL$5:BL$98)=0,1,MAX(Base_Dados!BL$5:BL$98)-MIN(Base_Dados!BL$5:BL$98)))) * BL$1)))</f>
        <v>4.7231270358306189E-2</v>
      </c>
      <c r="BM500" s="106">
        <f>IF(INDEX(Base_Dados!BM:BM,MATCH($B500,Base_Dados!$B:$B,0))=0,0,
MAX(0, MIN(BM$1,
((INDEX(Base_Dados!BM:BM,MATCH($B500,Base_Dados!$B:$B,0))-MIN(Base_Dados!BM$5:BM$98)) /
(IF(MAX(Base_Dados!BM$5:BM$98)-MIN(Base_Dados!BM$5:BM$98)=0,1,MAX(Base_Dados!BM$5:BM$98)-MIN(Base_Dados!BM$5:BM$98)))) * BM$1)))</f>
        <v>1</v>
      </c>
      <c r="BN500" s="106">
        <f>IF(INDEX(Base_Dados!BN:BN,MATCH($B500,Base_Dados!$B:$B,0))=0,0,
MAX(0, MIN(BN$1,
((INDEX(Base_Dados!BN:BN,MATCH($B500,Base_Dados!$B:$B,0))-MIN(Base_Dados!BN$5:BN$98)) /
(IF(MAX(Base_Dados!BN$5:BN$98)-MIN(Base_Dados!BN$5:BN$98)=0,1,MAX(Base_Dados!BN$5:BN$98)-MIN(Base_Dados!BN$5:BN$98)))) * BN$1)))</f>
        <v>0.19797771233586875</v>
      </c>
      <c r="BO500" s="106">
        <f>IF(INDEX(Base_Dados!BO:BO,MATCH($B500,Base_Dados!$B:$B,0))=0,0,
MAX(0, MIN(BO$1,
((INDEX(Base_Dados!BO:BO,MATCH($B500,Base_Dados!$B:$B,0))-MIN(Base_Dados!BO$5:BO$98)) /
(IF(MAX(Base_Dados!BO$5:BO$98)-MIN(Base_Dados!BO$5:BO$98)=0,1,MAX(Base_Dados!BO$5:BO$98)-MIN(Base_Dados!BO$5:BO$98)))) * BO$1)))</f>
        <v>8.6206896551724137E-3</v>
      </c>
      <c r="BP500" s="106">
        <f t="shared" si="32"/>
        <v>13.306067164299995</v>
      </c>
      <c r="BQ500" s="111">
        <f t="shared" si="33"/>
        <v>0.46485249589313399</v>
      </c>
      <c r="BR500" s="112">
        <f t="shared" si="34"/>
        <v>0.15034418241511072</v>
      </c>
      <c r="BS500" s="113">
        <f t="shared" si="35"/>
        <v>13.155722981884884</v>
      </c>
    </row>
    <row r="501" spans="1:71">
      <c r="A501" s="21">
        <v>43026</v>
      </c>
      <c r="B501" s="21" t="s">
        <v>571</v>
      </c>
      <c r="C501" s="21" t="s">
        <v>548</v>
      </c>
      <c r="D501" s="105">
        <f>IF(INDEX(Base_Dados!D:D,MATCH($B501,Base_Dados!$B:$B,0))=0,0,
MAX(0, MIN(D$1,
((INDEX(Base_Dados!D:D,MATCH($B501,Base_Dados!$B:$B,0))-MIN(Base_Dados!D$5:D$98)) /
(IF(MAX(Base_Dados!D$5:D$98)-MIN(Base_Dados!D$5:D$98)=0,1,MAX(Base_Dados!D$5:D$98)-MIN(Base_Dados!D$5:D$98)))) * D$1)))</f>
        <v>5.5</v>
      </c>
      <c r="E501" s="106">
        <f>IF(INDEX(Base_Dados!E:E,MATCH($B501,Base_Dados!$B:$B,0))=0,0,
MAX(0, MIN(E$1,
((INDEX(Base_Dados!E:E,MATCH($B501,Base_Dados!$B:$B,0))-MIN(Base_Dados!E$5:E$98)) /
(IF(MAX(Base_Dados!E$5:E$98)-MIN(Base_Dados!E$5:E$98)=0,1,MAX(Base_Dados!E$5:E$98)-MIN(Base_Dados!E$5:E$98)))) * E$1)))</f>
        <v>2</v>
      </c>
      <c r="F501" s="106">
        <f>IF(INDEX(Base_Dados!F:F,MATCH($B501,Base_Dados!$B:$B,0))=0,0,
MAX(0, MIN(F$1,
((INDEX(Base_Dados!F:F,MATCH($B501,Base_Dados!$B:$B,0))-MIN(Base_Dados!F$5:F$98)) /
(IF(MAX(Base_Dados!F$5:F$98)-MIN(Base_Dados!F$5:F$98)=0,1,MAX(Base_Dados!F$5:F$98)-MIN(Base_Dados!F$5:F$98)))) * F$1)))</f>
        <v>2</v>
      </c>
      <c r="G501" s="106">
        <f>IF(INDEX(Base_Dados!G:G,MATCH($B501,Base_Dados!$B:$B,0))=0,0,
MAX(0, MIN(G$1,
((INDEX(Base_Dados!G:G,MATCH($B501,Base_Dados!$B:$B,0))-MIN(Base_Dados!G$5:G$98)) /
(IF(MAX(Base_Dados!G$5:G$98)-MIN(Base_Dados!G$5:G$98)=0,1,MAX(Base_Dados!G$5:G$98)-MIN(Base_Dados!G$5:G$98)))) * G$1)))</f>
        <v>2</v>
      </c>
      <c r="H501" s="106">
        <f>IF(INDEX(Base_Dados!H:H,MATCH($B501,Base_Dados!$B:$B,0))=0,0,
MAX(0, MIN(H$1,
((INDEX(Base_Dados!H:H,MATCH($B501,Base_Dados!$B:$B,0))-MIN(Base_Dados!H$5:H$98)) /
(IF(MAX(Base_Dados!H$5:H$98)-MIN(Base_Dados!H$5:H$98)=0,1,MAX(Base_Dados!H$5:H$98)-MIN(Base_Dados!H$5:H$98)))) * H$1)))</f>
        <v>2</v>
      </c>
      <c r="I501" s="106">
        <f>IF(INDEX(Base_Dados!I:I,MATCH($B501,Base_Dados!$B:$B,0))=0,0,
MAX(0, MIN(I$1,
((INDEX(Base_Dados!I:I,MATCH($B501,Base_Dados!$B:$B,0))-MIN(Base_Dados!I$5:I$98)) /
(IF(MAX(Base_Dados!I$5:I$98)-MIN(Base_Dados!I$5:I$98)=0,1,MAX(Base_Dados!I$5:I$98)-MIN(Base_Dados!I$5:I$98)))) * I$1)))</f>
        <v>2</v>
      </c>
      <c r="J501" s="106">
        <f>IF(INDEX(Base_Dados!J:J,MATCH($B501,Base_Dados!$B:$B,0))=0,0,
MAX(0, MIN(J$1,
((INDEX(Base_Dados!J:J,MATCH($B501,Base_Dados!$B:$B,0))-MIN(Base_Dados!J$5:J$98)) /
(IF(MAX(Base_Dados!J$5:J$98)-MIN(Base_Dados!J$5:J$98)=0,1,MAX(Base_Dados!J$5:J$98)-MIN(Base_Dados!J$5:J$98)))) * J$1)))</f>
        <v>2</v>
      </c>
      <c r="K501" s="106">
        <f>IF(INDEX(Base_Dados!K:K,MATCH($B501,Base_Dados!$B:$B,0))=0,0,
MAX(0, MIN(K$1,
((INDEX(Base_Dados!K:K,MATCH($B501,Base_Dados!$B:$B,0))-MIN(Base_Dados!K$5:K$98)) /
(IF(MAX(Base_Dados!K$5:K$98)-MIN(Base_Dados!K$5:K$98)=0,1,MAX(Base_Dados!K$5:K$98)-MIN(Base_Dados!K$5:K$98)))) * K$1)))</f>
        <v>2</v>
      </c>
      <c r="L501" s="106">
        <f>IF(INDEX(Base_Dados!L:L,MATCH($B501,Base_Dados!$B:$B,0))=0,0,
MAX(0, MIN(L$1,
((INDEX(Base_Dados!L:L,MATCH($B501,Base_Dados!$B:$B,0))-MIN(Base_Dados!L$5:L$98)) /
(IF(MAX(Base_Dados!L$5:L$98)-MIN(Base_Dados!L$5:L$98)=0,1,MAX(Base_Dados!L$5:L$98)-MIN(Base_Dados!L$5:L$98)))) * L$1)))</f>
        <v>2</v>
      </c>
      <c r="M501" s="106">
        <f>IF(INDEX(Base_Dados!M:M,MATCH($B501,Base_Dados!$B:$B,0))=0,0,
MAX(0, MIN(M$1,
((INDEX(Base_Dados!M:M,MATCH($B501,Base_Dados!$B:$B,0))-MIN(Base_Dados!M$5:M$98)) /
(IF(MAX(Base_Dados!M$5:M$98)-MIN(Base_Dados!M$5:M$98)=0,1,MAX(Base_Dados!M$5:M$98)-MIN(Base_Dados!M$5:M$98)))) * M$1)))</f>
        <v>2</v>
      </c>
      <c r="N501" s="106">
        <f>IF(INDEX(Base_Dados!N:N,MATCH($B501,Base_Dados!$B:$B,0))=0,0,
MAX(0, MIN(N$1,
((INDEX(Base_Dados!N:N,MATCH($B501,Base_Dados!$B:$B,0))-MIN(Base_Dados!N$5:N$98)) /
(IF(MAX(Base_Dados!N$5:N$98)-MIN(Base_Dados!N$5:N$98)=0,1,MAX(Base_Dados!N$5:N$98)-MIN(Base_Dados!N$5:N$98)))) * N$1)))</f>
        <v>2</v>
      </c>
      <c r="O501" s="106">
        <f>IF(INDEX(Base_Dados!O:O,MATCH($B501,Base_Dados!$B:$B,0))=0,0,
MAX(0, MIN(O$1,
((INDEX(Base_Dados!O:O,MATCH($B501,Base_Dados!$B:$B,0))-MIN(Base_Dados!O$5:O$98)) /
(IF(MAX(Base_Dados!O$5:O$98)-MIN(Base_Dados!O$5:O$98)=0,1,MAX(Base_Dados!O$5:O$98)-MIN(Base_Dados!O$5:O$98)))) * O$1)))</f>
        <v>2</v>
      </c>
      <c r="P501" s="106">
        <f>IF(INDEX(Base_Dados!P:P,MATCH($B501,Base_Dados!$B:$B,0))=0,0,
MAX(0, MIN(P$1,
((INDEX(Base_Dados!P:P,MATCH($B501,Base_Dados!$B:$B,0))-MIN(Base_Dados!P$5:P$98)) /
(IF(MAX(Base_Dados!P$5:P$98)-MIN(Base_Dados!P$5:P$98)=0,1,MAX(Base_Dados!P$5:P$98)-MIN(Base_Dados!P$5:P$98)))) * P$1)))</f>
        <v>2</v>
      </c>
      <c r="Q501" s="106">
        <f>IF(INDEX(Base_Dados!Q:Q,MATCH($B501,Base_Dados!$B:$B,0))=0,0,
MAX(0, MIN(Q$1,
((INDEX(Base_Dados!Q:Q,MATCH($B501,Base_Dados!$B:$B,0))-MIN(Base_Dados!Q$5:Q$98)) /
(IF(MAX(Base_Dados!Q$5:Q$98)-MIN(Base_Dados!Q$5:Q$98)=0,1,MAX(Base_Dados!Q$5:Q$98)-MIN(Base_Dados!Q$5:Q$98)))) * Q$1)))</f>
        <v>2.5</v>
      </c>
      <c r="R501" s="106">
        <f>IF(INDEX(Base_Dados!R:R,MATCH($B501,Base_Dados!$B:$B,0))=0,0,
MAX(0, MIN(R$1,
((INDEX(Base_Dados!R:R,MATCH($B501,Base_Dados!$B:$B,0))-MIN(Base_Dados!R$5:R$98)) /
(IF(MAX(Base_Dados!R$5:R$98)-MIN(Base_Dados!R$5:R$98)=0,1,MAX(Base_Dados!R$5:R$98)-MIN(Base_Dados!R$5:R$98)))) * R$1)))</f>
        <v>2</v>
      </c>
      <c r="S501" s="106">
        <f>IF(INDEX(Base_Dados!S:S,MATCH($B501,Base_Dados!$B:$B,0))=0,0,
MAX(0, MIN(S$1,
((INDEX(Base_Dados!S:S,MATCH($B501,Base_Dados!$B:$B,0))-MIN(Base_Dados!S$5:S$98)) /
(IF(MAX(Base_Dados!S$5:S$98)-MIN(Base_Dados!S$5:S$98)=0,1,MAX(Base_Dados!S$5:S$98)-MIN(Base_Dados!S$5:S$98)))) * S$1)))</f>
        <v>1.5</v>
      </c>
      <c r="T501" s="106">
        <f>IF(INDEX(Base_Dados!T:T,MATCH($B501,Base_Dados!$B:$B,0))=0,0,
MAX(0, MIN(T$1,
((INDEX(Base_Dados!T:T,MATCH($B501,Base_Dados!$B:$B,0))-MIN(Base_Dados!T$5:T$98)) /
(IF(MAX(Base_Dados!T$5:T$98)-MIN(Base_Dados!T$5:T$98)=0,1,MAX(Base_Dados!T$5:T$98)-MIN(Base_Dados!T$5:T$98)))) * T$1)))</f>
        <v>2.2355196955332444</v>
      </c>
      <c r="U501" s="106">
        <f>IF(INDEX(Base_Dados!U:U,MATCH($B501,Base_Dados!$B:$B,0))=0,0,
MAX(0, MIN(U$1,
((INDEX(Base_Dados!U:U,MATCH($B501,Base_Dados!$B:$B,0))-MIN(Base_Dados!U$5:U$98)) /
(IF(MAX(Base_Dados!U$5:U$98)-MIN(Base_Dados!U$5:U$98)=0,1,MAX(Base_Dados!U$5:U$98)-MIN(Base_Dados!U$5:U$98)))) * U$1)))</f>
        <v>0.64924111027313447</v>
      </c>
      <c r="V501" s="106">
        <f>IF(INDEX(Base_Dados!V:V,MATCH($B501,Base_Dados!$B:$B,0))=0,0,
MAX(0, MIN(V$1,
((INDEX(Base_Dados!V:V,MATCH($B501,Base_Dados!$B:$B,0))-MIN(Base_Dados!V$5:V$98)) /
(IF(MAX(Base_Dados!V$5:V$98)-MIN(Base_Dados!V$5:V$98)=0,1,MAX(Base_Dados!V$5:V$98)-MIN(Base_Dados!V$5:V$98)))) * V$1)))</f>
        <v>4</v>
      </c>
      <c r="W501" s="106">
        <f>IF(INDEX(Base_Dados!W:W,MATCH($B501,Base_Dados!$B:$B,0))=0,0,
MAX(0, MIN(W$1,
((INDEX(Base_Dados!W:W,MATCH($B501,Base_Dados!$B:$B,0))-MIN(Base_Dados!W$5:W$98)) /
(IF(MAX(Base_Dados!W$5:W$98)-MIN(Base_Dados!W$5:W$98)=0,1,MAX(Base_Dados!W$5:W$98)-MIN(Base_Dados!W$5:W$98)))) * W$1)))</f>
        <v>2.3444823069595575</v>
      </c>
      <c r="X501" s="106">
        <f>IF(INDEX(Base_Dados!X:X,MATCH($B501,Base_Dados!$B:$B,0))=0,0,
MAX(0, MIN(X$1,
((INDEX(Base_Dados!X:X,MATCH($B501,Base_Dados!$B:$B,0))-MIN(Base_Dados!X$5:X$98)) /
(IF(MAX(Base_Dados!X$5:X$98)-MIN(Base_Dados!X$5:X$98)=0,1,MAX(Base_Dados!X$5:X$98)-MIN(Base_Dados!X$5:X$98)))) * X$1)))</f>
        <v>1.5</v>
      </c>
      <c r="Y501" s="106">
        <f>IF(INDEX(Base_Dados!Y:Y,MATCH($B501,Base_Dados!$B:$B,0))=0,0,
MAX(0, MIN(Y$1,
((INDEX(Base_Dados!Y:Y,MATCH($B501,Base_Dados!$B:$B,0))-MIN(Base_Dados!Y$5:Y$98)) /
(IF(MAX(Base_Dados!Y$5:Y$98)-MIN(Base_Dados!Y$5:Y$98)=0,1,MAX(Base_Dados!Y$5:Y$98)-MIN(Base_Dados!Y$5:Y$98)))) * Y$1)))</f>
        <v>1.5</v>
      </c>
      <c r="Z501" s="106">
        <f>IF(INDEX(Base_Dados!Z:Z,MATCH($B501,Base_Dados!$B:$B,0))=0,0,
MAX(0, MIN(Z$1,
((INDEX(Base_Dados!Z:Z,MATCH($B501,Base_Dados!$B:$B,0))-MIN(Base_Dados!Z$5:Z$98)) /
(IF(MAX(Base_Dados!Z$5:Z$98)-MIN(Base_Dados!Z$5:Z$98)=0,1,MAX(Base_Dados!Z$5:Z$98)-MIN(Base_Dados!Z$5:Z$98)))) * Z$1)))</f>
        <v>1.5</v>
      </c>
      <c r="AA501" s="106">
        <f>IF(INDEX(Base_Dados!AA:AA,MATCH($B501,Base_Dados!$B:$B,0))=0,0,
MAX(0, MIN(AA$1,
((INDEX(Base_Dados!AA:AA,MATCH($B501,Base_Dados!$B:$B,0))-MIN(Base_Dados!AA$5:AA$98)) /
(IF(MAX(Base_Dados!AA$5:AA$98)-MIN(Base_Dados!AA$5:AA$98)=0,1,MAX(Base_Dados!AA$5:AA$98)-MIN(Base_Dados!AA$5:AA$98)))) * AA$1)))</f>
        <v>1.1853146853146854</v>
      </c>
      <c r="AB501" s="106">
        <f>IF(INDEX(Base_Dados!AB:AB,MATCH($B501,Base_Dados!$B:$B,0))=0,0,
MAX(0, MIN(AB$1,
((INDEX(Base_Dados!AB:AB,MATCH($B501,Base_Dados!$B:$B,0))-MIN(Base_Dados!AB$5:AB$98)) /
(IF(MAX(Base_Dados!AB$5:AB$98)-MIN(Base_Dados!AB$5:AB$98)=0,1,MAX(Base_Dados!AB$5:AB$98)-MIN(Base_Dados!AB$5:AB$98)))) * AB$1)))</f>
        <v>0.31232777649729165</v>
      </c>
      <c r="AC501" s="106">
        <f>IF(INDEX(Base_Dados!AC:AC,MATCH($B501,Base_Dados!$B:$B,0))=0,0,
MAX(0, MIN(AC$1,
((INDEX(Base_Dados!AC:AC,MATCH($B501,Base_Dados!$B:$B,0))-MIN(Base_Dados!AC$5:AC$98)) /
(IF(MAX(Base_Dados!AC$5:AC$98)-MIN(Base_Dados!AC$5:AC$98)=0,1,MAX(Base_Dados!AC$5:AC$98)-MIN(Base_Dados!AC$5:AC$98)))) * AC$1)))</f>
        <v>1.5</v>
      </c>
      <c r="AD501" s="106">
        <f>IF(INDEX(Base_Dados!AD:AD,MATCH($B501,Base_Dados!$B:$B,0))=0,0,
MAX(0, MIN(AD$1,
((INDEX(Base_Dados!AD:AD,MATCH($B501,Base_Dados!$B:$B,0))-MIN(Base_Dados!AD$5:AD$98)) /
(IF(MAX(Base_Dados!AD$5:AD$98)-MIN(Base_Dados!AD$5:AD$98)=0,1,MAX(Base_Dados!AD$5:AD$98)-MIN(Base_Dados!AD$5:AD$98)))) * AD$1)))</f>
        <v>1.5</v>
      </c>
      <c r="AE501" s="106">
        <f>IF(INDEX(Base_Dados!AE:AE,MATCH($B501,Base_Dados!$B:$B,0))=0,0,
MAX(0, MIN(AE$1,
((INDEX(Base_Dados!AE:AE,MATCH($B501,Base_Dados!$B:$B,0))-MIN(Base_Dados!AE$5:AE$98)) /
(IF(MAX(Base_Dados!AE$5:AE$98)-MIN(Base_Dados!AE$5:AE$98)=0,1,MAX(Base_Dados!AE$5:AE$98)-MIN(Base_Dados!AE$5:AE$98)))) * AE$1)))</f>
        <v>1.5</v>
      </c>
      <c r="AF501" s="106">
        <f>IF(INDEX(Base_Dados!AF:AF,MATCH($B501,Base_Dados!$B:$B,0))=0,0,
MAX(0, MIN(AF$1,
((INDEX(Base_Dados!AF:AF,MATCH($B501,Base_Dados!$B:$B,0))-MIN(Base_Dados!AF$5:AF$98)) /
(IF(MAX(Base_Dados!AF$5:AF$98)-MIN(Base_Dados!AF$5:AF$98)=0,1,MAX(Base_Dados!AF$5:AF$98)-MIN(Base_Dados!AF$5:AF$98)))) * AF$1)))</f>
        <v>2</v>
      </c>
      <c r="AG501" s="106">
        <f>IF(INDEX(Base_Dados!AG:AG,MATCH($B501,Base_Dados!$B:$B,0))=0,0,
MAX(0, MIN(AG$1,
((INDEX(Base_Dados!AG:AG,MATCH($B501,Base_Dados!$B:$B,0))-MIN(Base_Dados!AG$5:AG$98)) /
(IF(MAX(Base_Dados!AG$5:AG$98)-MIN(Base_Dados!AG$5:AG$98)=0,1,MAX(Base_Dados!AG$5:AG$98)-MIN(Base_Dados!AG$5:AG$98)))) * AG$1)))</f>
        <v>2.5</v>
      </c>
      <c r="AH501" s="106">
        <f>IF(INDEX(Base_Dados!AH:AH,MATCH($B501,Base_Dados!$B:$B,0))=0,0,
MAX(0, MIN(AH$1,
((INDEX(Base_Dados!AH:AH,MATCH($B501,Base_Dados!$B:$B,0))-MIN(Base_Dados!AH$5:AH$98)) /
(IF(MAX(Base_Dados!AH$5:AH$98)-MIN(Base_Dados!AH$5:AH$98)=0,1,MAX(Base_Dados!AH$5:AH$98)-MIN(Base_Dados!AH$5:AH$98)))) * AH$1)))</f>
        <v>1.6372144621603437</v>
      </c>
      <c r="AI501" s="106">
        <f>IF(INDEX(Base_Dados!AI:AI,MATCH($B501,Base_Dados!$B:$B,0))=0,0,
MAX(0, MIN(AI$1,
((INDEX(Base_Dados!AI:AI,MATCH($B501,Base_Dados!$B:$B,0))-MIN(Base_Dados!AI$5:AI$98)) /
(IF(MAX(Base_Dados!AI$5:AI$98)-MIN(Base_Dados!AI$5:AI$98)=0,1,MAX(Base_Dados!AI$5:AI$98)-MIN(Base_Dados!AI$5:AI$98)))) * AI$1)))</f>
        <v>2</v>
      </c>
      <c r="AJ501" s="106">
        <f>IF(INDEX(Base_Dados!AJ:AJ,MATCH($B501,Base_Dados!$B:$B,0))=0,0,
MAX(0, MIN(AJ$1,
((INDEX(Base_Dados!AJ:AJ,MATCH($B501,Base_Dados!$B:$B,0))-MIN(Base_Dados!AJ$5:AJ$98)) /
(IF(MAX(Base_Dados!AJ$5:AJ$98)-MIN(Base_Dados!AJ$5:AJ$98)=0,1,MAX(Base_Dados!AJ$5:AJ$98)-MIN(Base_Dados!AJ$5:AJ$98)))) * AJ$1)))</f>
        <v>2.5</v>
      </c>
      <c r="AK501" s="106">
        <f>IF(INDEX(Base_Dados!AK:AK,MATCH($B501,Base_Dados!$B:$B,0))=0,0,
MAX(0, MIN(AK$1,
((INDEX(Base_Dados!AK:AK,MATCH($B501,Base_Dados!$B:$B,0))-MIN(Base_Dados!AK$5:AK$98)) /
(IF(MAX(Base_Dados!AK$5:AK$98)-MIN(Base_Dados!AK$5:AK$98)=0,1,MAX(Base_Dados!AK$5:AK$98)-MIN(Base_Dados!AK$5:AK$98)))) * AK$1)))</f>
        <v>1</v>
      </c>
      <c r="AL501" s="106">
        <f>IF(INDEX(Base_Dados!AL:AL,MATCH($B501,Base_Dados!$B:$B,0))=0,0,
MAX(0, MIN(AL$1,
((INDEX(Base_Dados!AL:AL,MATCH($B501,Base_Dados!$B:$B,0))-MIN(Base_Dados!AL$5:AL$98)) /
(IF(MAX(Base_Dados!AL$5:AL$98)-MIN(Base_Dados!AL$5:AL$98)=0,1,MAX(Base_Dados!AL$5:AL$98)-MIN(Base_Dados!AL$5:AL$98)))) * AL$1)))</f>
        <v>0.88888888888888884</v>
      </c>
      <c r="AM501" s="106">
        <f>IF(INDEX(Base_Dados!AM:AM,MATCH($B501,Base_Dados!$B:$B,0))=0,0,
MAX(0, MIN(AM$1,
((INDEX(Base_Dados!AM:AM,MATCH($B501,Base_Dados!$B:$B,0))-MIN(Base_Dados!AM$5:AM$98)) /
(IF(MAX(Base_Dados!AM$5:AM$98)-MIN(Base_Dados!AM$5:AM$98)=0,1,MAX(Base_Dados!AM$5:AM$98)-MIN(Base_Dados!AM$5:AM$98)))) * AM$1)))</f>
        <v>2</v>
      </c>
      <c r="AN501" s="106">
        <f>IF(INDEX(Base_Dados!AN:AN,MATCH($B501,Base_Dados!$B:$B,0))=0,0,
MAX(0, MIN(AN$1,
((INDEX(Base_Dados!AN:AN,MATCH($B501,Base_Dados!$B:$B,0))-MIN(Base_Dados!AN$5:AN$98)) /
(IF(MAX(Base_Dados!AN$5:AN$98)-MIN(Base_Dados!AN$5:AN$98)=0,1,MAX(Base_Dados!AN$5:AN$98)-MIN(Base_Dados!AN$5:AN$98)))) * AN$1)))</f>
        <v>0.46420452138550389</v>
      </c>
      <c r="AO501" s="106">
        <f>IF(INDEX(Base_Dados!AO:AO,MATCH($B501,Base_Dados!$B:$B,0))=0,0,
MAX(0, MIN(AO$1,
((INDEX(Base_Dados!AO:AO,MATCH($B501,Base_Dados!$B:$B,0))-MIN(Base_Dados!AO$5:AO$98)) /
(IF(MAX(Base_Dados!AO$5:AO$98)-MIN(Base_Dados!AO$5:AO$98)=0,1,MAX(Base_Dados!AO$5:AO$98)-MIN(Base_Dados!AO$5:AO$98)))) * AO$1)))</f>
        <v>0.5</v>
      </c>
      <c r="AP501" s="106">
        <f>IF(INDEX(Base_Dados!AP:AP,MATCH($B501,Base_Dados!$B:$B,0))=0,0,
MAX(0, MIN(AP$1,
((INDEX(Base_Dados!AP:AP,MATCH($B501,Base_Dados!$B:$B,0))-MIN(Base_Dados!AP$5:AP$98)) /
(IF(MAX(Base_Dados!AP$5:AP$98)-MIN(Base_Dados!AP$5:AP$98)=0,1,MAX(Base_Dados!AP$5:AP$98)-MIN(Base_Dados!AP$5:AP$98)))) * AP$1)))</f>
        <v>0.5</v>
      </c>
      <c r="AQ501" s="106">
        <f>IF(INDEX(Base_Dados!AQ:AQ,MATCH($B501,Base_Dados!$B:$B,0))=0,0,
MAX(0, MIN(AQ$1,
((INDEX(Base_Dados!AQ:AQ,MATCH($B501,Base_Dados!$B:$B,0))-MIN(Base_Dados!AQ$5:AQ$98)) /
(IF(MAX(Base_Dados!AQ$5:AQ$98)-MIN(Base_Dados!AQ$5:AQ$98)=0,1,MAX(Base_Dados!AQ$5:AQ$98)-MIN(Base_Dados!AQ$5:AQ$98)))) * AQ$1)))</f>
        <v>0.5</v>
      </c>
      <c r="AR501" s="106">
        <f>IF(INDEX(Base_Dados!AR:AR,MATCH($B501,Base_Dados!$B:$B,0))=0,0,
MAX(0, MIN(AR$1,
((INDEX(Base_Dados!AR:AR,MATCH($B501,Base_Dados!$B:$B,0))-MIN(Base_Dados!AR$5:AR$98)) /
(IF(MAX(Base_Dados!AR$5:AR$98)-MIN(Base_Dados!AR$5:AR$98)=0,1,MAX(Base_Dados!AR$5:AR$98)-MIN(Base_Dados!AR$5:AR$98)))) * AR$1)))</f>
        <v>0.5</v>
      </c>
      <c r="AS501" s="106">
        <f>IF(INDEX(Base_Dados!AS:AS,MATCH($B501,Base_Dados!$B:$B,0))=0,0,
MAX(0, MIN(AS$1,
((INDEX(Base_Dados!AS:AS,MATCH($B501,Base_Dados!$B:$B,0))-MIN(Base_Dados!AS$5:AS$98)) /
(IF(MAX(Base_Dados!AS$5:AS$98)-MIN(Base_Dados!AS$5:AS$98)=0,1,MAX(Base_Dados!AS$5:AS$98)-MIN(Base_Dados!AS$5:AS$98)))) * AS$1)))</f>
        <v>0.47560975609756095</v>
      </c>
      <c r="AT501" s="106">
        <f>IF(INDEX(Base_Dados!AT:AT,MATCH($B501,Base_Dados!$B:$B,0))=0,0,
MAX(0, MIN(AT$1,
((INDEX(Base_Dados!AT:AT,MATCH($B501,Base_Dados!$B:$B,0))-MIN(Base_Dados!AT$5:AT$98)) /
(IF(MAX(Base_Dados!AT$5:AT$98)-MIN(Base_Dados!AT$5:AT$98)=0,1,MAX(Base_Dados!AT$5:AT$98)-MIN(Base_Dados!AT$5:AT$98)))) * AT$1)))</f>
        <v>0.5</v>
      </c>
      <c r="AU501" s="106">
        <f>IF(INDEX(Base_Dados!AU:AU,MATCH($B501,Base_Dados!$B:$B,0))=0,0,
MAX(0, MIN(AU$1,
((INDEX(Base_Dados!AU:AU,MATCH($B501,Base_Dados!$B:$B,0))-MIN(Base_Dados!AU$5:AU$98)) /
(IF(MAX(Base_Dados!AU$5:AU$98)-MIN(Base_Dados!AU$5:AU$98)=0,1,MAX(Base_Dados!AU$5:AU$98)-MIN(Base_Dados!AU$5:AU$98)))) * AU$1)))</f>
        <v>0.5</v>
      </c>
      <c r="AV501" s="106">
        <f>IF(INDEX(Base_Dados!AV:AV,MATCH($B501,Base_Dados!$B:$B,0))=0,0,
MAX(0, MIN(AV$1,
((INDEX(Base_Dados!AV:AV,MATCH($B501,Base_Dados!$B:$B,0))-MIN(Base_Dados!AV$5:AV$98)) /
(IF(MAX(Base_Dados!AV$5:AV$98)-MIN(Base_Dados!AV$5:AV$98)=0,1,MAX(Base_Dados!AV$5:AV$98)-MIN(Base_Dados!AV$5:AV$98)))) * AV$1)))</f>
        <v>0.5</v>
      </c>
      <c r="AW501" s="106">
        <f>IF(INDEX(Base_Dados!AW:AW,MATCH($B501,Base_Dados!$B:$B,0))=0,0,
MAX(0, MIN(AW$1,
((INDEX(Base_Dados!AW:AW,MATCH($B501,Base_Dados!$B:$B,0))-MIN(Base_Dados!AW$5:AW$98)) /
(IF(MAX(Base_Dados!AW$5:AW$98)-MIN(Base_Dados!AW$5:AW$98)=0,1,MAX(Base_Dados!AW$5:AW$98)-MIN(Base_Dados!AW$5:AW$98)))) * AW$1)))</f>
        <v>0.5</v>
      </c>
      <c r="AX501" s="106">
        <f>IF(INDEX(Base_Dados!AX:AX,MATCH($B501,Base_Dados!$B:$B,0))=0,0,
MAX(0, MIN(AX$1,
((INDEX(Base_Dados!AX:AX,MATCH($B501,Base_Dados!$B:$B,0))-MIN(Base_Dados!AX$5:AX$98)) /
(IF(MAX(Base_Dados!AX$5:AX$98)-MIN(Base_Dados!AX$5:AX$98)=0,1,MAX(Base_Dados!AX$5:AX$98)-MIN(Base_Dados!AX$5:AX$98)))) * AX$1)))</f>
        <v>2.4942267032887475E-2</v>
      </c>
      <c r="AY501" s="106">
        <f>IF(INDEX(Base_Dados!AY:AY,MATCH($B501,Base_Dados!$B:$B,0))=0,0,
MAX(0, MIN(AY$1,
((INDEX(Base_Dados!AY:AY,MATCH($B501,Base_Dados!$B:$B,0))-MIN(Base_Dados!AY$5:AY$98)) /
(IF(MAX(Base_Dados!AY$5:AY$98)-MIN(Base_Dados!AY$5:AY$98)=0,1,MAX(Base_Dados!AY$5:AY$98)-MIN(Base_Dados!AY$5:AY$98)))) * AY$1)))</f>
        <v>1</v>
      </c>
      <c r="AZ501" s="106">
        <f>IF(INDEX(Base_Dados!AZ:AZ,MATCH($B501,Base_Dados!$B:$B,0))=0,0,
MAX(0, MIN(AZ$1,
((INDEX(Base_Dados!AZ:AZ,MATCH($B501,Base_Dados!$B:$B,0))-MIN(Base_Dados!AZ$5:AZ$98)) /
(IF(MAX(Base_Dados!AZ$5:AZ$98)-MIN(Base_Dados!AZ$5:AZ$98)=0,1,MAX(Base_Dados!AZ$5:AZ$98)-MIN(Base_Dados!AZ$5:AZ$98)))) * AZ$1)))</f>
        <v>0.30463733650416169</v>
      </c>
      <c r="BA501" s="106">
        <f>IF(INDEX(Base_Dados!BA:BA,MATCH($B501,Base_Dados!$B:$B,0))=0,0,
MAX(0, MIN(BA$1,
((INDEX(Base_Dados!BA:BA,MATCH($B501,Base_Dados!$B:$B,0))-MIN(Base_Dados!BA$5:BA$98)) /
(IF(MAX(Base_Dados!BA$5:BA$98)-MIN(Base_Dados!BA$5:BA$98)=0,1,MAX(Base_Dados!BA$5:BA$98)-MIN(Base_Dados!BA$5:BA$98)))) * BA$1)))</f>
        <v>1</v>
      </c>
      <c r="BB501" s="106">
        <f>IF(INDEX(Base_Dados!BB:BB,MATCH($B501,Base_Dados!$B:$B,0))=0,0,
MAX(0, MIN(BB$1,
((INDEX(Base_Dados!BB:BB,MATCH($B501,Base_Dados!$B:$B,0))-MIN(Base_Dados!BB$5:BB$98)) /
(IF(MAX(Base_Dados!BB$5:BB$98)-MIN(Base_Dados!BB$5:BB$98)=0,1,MAX(Base_Dados!BB$5:BB$98)-MIN(Base_Dados!BB$5:BB$98)))) * BB$1)))</f>
        <v>0.14631808532348806</v>
      </c>
      <c r="BC501" s="106">
        <f>IF(INDEX(Base_Dados!BC:BC,MATCH($B501,Base_Dados!$B:$B,0))=0,0,
MAX(0, MIN(BC$1,
((INDEX(Base_Dados!BC:BC,MATCH($B501,Base_Dados!$B:$B,0))-MIN(Base_Dados!BC$5:BC$98)) /
(IF(MAX(Base_Dados!BC$5:BC$98)-MIN(Base_Dados!BC$5:BC$98)=0,1,MAX(Base_Dados!BC$5:BC$98)-MIN(Base_Dados!BC$5:BC$98)))) * BC$1)))</f>
        <v>1</v>
      </c>
      <c r="BD501" s="106">
        <f>IF(INDEX(Base_Dados!BD:BD,MATCH($B501,Base_Dados!$B:$B,0))=0,0,
MAX(0, MIN(BD$1,
((INDEX(Base_Dados!BD:BD,MATCH($B501,Base_Dados!$B:$B,0))-MIN(Base_Dados!BD$5:BD$98)) /
(IF(MAX(Base_Dados!BD$5:BD$98)-MIN(Base_Dados!BD$5:BD$98)=0,1,MAX(Base_Dados!BD$5:BD$98)-MIN(Base_Dados!BD$5:BD$98)))) * BD$1)))</f>
        <v>1</v>
      </c>
      <c r="BE501" s="106">
        <f>IF(INDEX(Base_Dados!BE:BE,MATCH($B501,Base_Dados!$B:$B,0))=0,0,
MAX(0, MIN(BE$1,
((INDEX(Base_Dados!BE:BE,MATCH($B501,Base_Dados!$B:$B,0))-MIN(Base_Dados!BE$5:BE$98)) /
(IF(MAX(Base_Dados!BE$5:BE$98)-MIN(Base_Dados!BE$5:BE$98)=0,1,MAX(Base_Dados!BE$5:BE$98)-MIN(Base_Dados!BE$5:BE$98)))) * BE$1)))</f>
        <v>1</v>
      </c>
      <c r="BF501" s="106">
        <f>IF(INDEX(Base_Dados!BF:BF,MATCH($B501,Base_Dados!$B:$B,0))=0,0,
MAX(0, MIN(BF$1,
((INDEX(Base_Dados!BF:BF,MATCH($B501,Base_Dados!$B:$B,0))-MIN(Base_Dados!BF$5:BF$98)) /
(IF(MAX(Base_Dados!BF$5:BF$98)-MIN(Base_Dados!BF$5:BF$98)=0,1,MAX(Base_Dados!BF$5:BF$98)-MIN(Base_Dados!BF$5:BF$98)))) * BF$1)))</f>
        <v>1</v>
      </c>
      <c r="BG501" s="106">
        <f>IF(INDEX(Base_Dados!BG:BG,MATCH($B501,Base_Dados!$B:$B,0))=0,0,
MAX(0, MIN(BG$1,
((INDEX(Base_Dados!BG:BG,MATCH($B501,Base_Dados!$B:$B,0))-MIN(Base_Dados!BG$5:BG$98)) /
(IF(MAX(Base_Dados!BG$5:BG$98)-MIN(Base_Dados!BG$5:BG$98)=0,1,MAX(Base_Dados!BG$5:BG$98)-MIN(Base_Dados!BG$5:BG$98)))) * BG$1)))</f>
        <v>0.32148829431438125</v>
      </c>
      <c r="BH501" s="106">
        <f>IF(INDEX(Base_Dados!BH:BH,MATCH($B501,Base_Dados!$B:$B,0))=0,0,
MAX(0, MIN(BH$1,
((INDEX(Base_Dados!BH:BH,MATCH($B501,Base_Dados!$B:$B,0))-MIN(Base_Dados!BH$5:BH$98)) /
(IF(MAX(Base_Dados!BH$5:BH$98)-MIN(Base_Dados!BH$5:BH$98)=0,1,MAX(Base_Dados!BH$5:BH$98)-MIN(Base_Dados!BH$5:BH$98)))) * BH$1)))</f>
        <v>1</v>
      </c>
      <c r="BI501" s="106">
        <f>IF(INDEX(Base_Dados!BI:BI,MATCH($B501,Base_Dados!$B:$B,0))=0,0,
MAX(0, MIN(BI$1,
((INDEX(Base_Dados!BI:BI,MATCH($B501,Base_Dados!$B:$B,0))-MIN(Base_Dados!BI$5:BI$98)) /
(IF(MAX(Base_Dados!BI$5:BI$98)-MIN(Base_Dados!BI$5:BI$98)=0,1,MAX(Base_Dados!BI$5:BI$98)-MIN(Base_Dados!BI$5:BI$98)))) * BI$1)))</f>
        <v>1</v>
      </c>
      <c r="BJ501" s="106">
        <f>IF(INDEX(Base_Dados!BJ:BJ,MATCH($B501,Base_Dados!$B:$B,0))=0,0,
MAX(0, MIN(BJ$1,
((INDEX(Base_Dados!BJ:BJ,MATCH($B501,Base_Dados!$B:$B,0))-MIN(Base_Dados!BJ$5:BJ$98)) /
(IF(MAX(Base_Dados!BJ$5:BJ$98)-MIN(Base_Dados!BJ$5:BJ$98)=0,1,MAX(Base_Dados!BJ$5:BJ$98)-MIN(Base_Dados!BJ$5:BJ$98)))) * BJ$1)))</f>
        <v>1</v>
      </c>
      <c r="BK501" s="106">
        <f>IF(INDEX(Base_Dados!BK:BK,MATCH($B501,Base_Dados!$B:$B,0))=0,0,
MAX(0, MIN(BK$1,
((INDEX(Base_Dados!BK:BK,MATCH($B501,Base_Dados!$B:$B,0))-MIN(Base_Dados!BK$5:BK$98)) /
(IF(MAX(Base_Dados!BK$5:BK$98)-MIN(Base_Dados!BK$5:BK$98)=0,1,MAX(Base_Dados!BK$5:BK$98)-MIN(Base_Dados!BK$5:BK$98)))) * BK$1)))</f>
        <v>1</v>
      </c>
      <c r="BL501" s="106">
        <f>IF(INDEX(Base_Dados!BL:BL,MATCH($B501,Base_Dados!$B:$B,0))=0,0,
MAX(0, MIN(BL$1,
((INDEX(Base_Dados!BL:BL,MATCH($B501,Base_Dados!$B:$B,0))-MIN(Base_Dados!BL$5:BL$98)) /
(IF(MAX(Base_Dados!BL$5:BL$98)-MIN(Base_Dados!BL$5:BL$98)=0,1,MAX(Base_Dados!BL$5:BL$98)-MIN(Base_Dados!BL$5:BL$98)))) * BL$1)))</f>
        <v>1</v>
      </c>
      <c r="BM501" s="106">
        <f>IF(INDEX(Base_Dados!BM:BM,MATCH($B501,Base_Dados!$B:$B,0))=0,0,
MAX(0, MIN(BM$1,
((INDEX(Base_Dados!BM:BM,MATCH($B501,Base_Dados!$B:$B,0))-MIN(Base_Dados!BM$5:BM$98)) /
(IF(MAX(Base_Dados!BM$5:BM$98)-MIN(Base_Dados!BM$5:BM$98)=0,1,MAX(Base_Dados!BM$5:BM$98)-MIN(Base_Dados!BM$5:BM$98)))) * BM$1)))</f>
        <v>1</v>
      </c>
      <c r="BN501" s="106">
        <f>IF(INDEX(Base_Dados!BN:BN,MATCH($B501,Base_Dados!$B:$B,0))=0,0,
MAX(0, MIN(BN$1,
((INDEX(Base_Dados!BN:BN,MATCH($B501,Base_Dados!$B:$B,0))-MIN(Base_Dados!BN$5:BN$98)) /
(IF(MAX(Base_Dados!BN$5:BN$98)-MIN(Base_Dados!BN$5:BN$98)=0,1,MAX(Base_Dados!BN$5:BN$98)-MIN(Base_Dados!BN$5:BN$98)))) * BN$1)))</f>
        <v>3.5312923042849512E-2</v>
      </c>
      <c r="BO501" s="106">
        <f>IF(INDEX(Base_Dados!BO:BO,MATCH($B501,Base_Dados!$B:$B,0))=0,0,
MAX(0, MIN(BO$1,
((INDEX(Base_Dados!BO:BO,MATCH($B501,Base_Dados!$B:$B,0))-MIN(Base_Dados!BO$5:BO$98)) /
(IF(MAX(Base_Dados!BO$5:BO$98)-MIN(Base_Dados!BO$5:BO$98)=0,1,MAX(Base_Dados!BO$5:BO$98)-MIN(Base_Dados!BO$5:BO$98)))) * BO$1)))</f>
        <v>6.8965517241379309E-2</v>
      </c>
      <c r="BP501" s="106">
        <f t="shared" si="32"/>
        <v>87.594467626569326</v>
      </c>
      <c r="BQ501" s="111">
        <f t="shared" si="33"/>
        <v>0.94631534105387483</v>
      </c>
      <c r="BR501" s="112">
        <f t="shared" si="34"/>
        <v>0.63180702757585161</v>
      </c>
      <c r="BS501" s="113">
        <f t="shared" si="35"/>
        <v>86.96266059899348</v>
      </c>
    </row>
    <row r="502" spans="1:71">
      <c r="A502" s="21">
        <v>43027</v>
      </c>
      <c r="B502" s="21" t="s">
        <v>568</v>
      </c>
      <c r="C502" s="21" t="s">
        <v>548</v>
      </c>
      <c r="D502" s="105">
        <f>IF(INDEX(Base_Dados!D:D,MATCH($B502,Base_Dados!$B:$B,0))=0,0,
MAX(0, MIN(D$1,
((INDEX(Base_Dados!D:D,MATCH($B502,Base_Dados!$B:$B,0))-MIN(Base_Dados!D$5:D$98)) /
(IF(MAX(Base_Dados!D$5:D$98)-MIN(Base_Dados!D$5:D$98)=0,1,MAX(Base_Dados!D$5:D$98)-MIN(Base_Dados!D$5:D$98)))) * D$1)))</f>
        <v>0.84007147356631995</v>
      </c>
      <c r="E502" s="106">
        <f>IF(INDEX(Base_Dados!E:E,MATCH($B502,Base_Dados!$B:$B,0))=0,0,
MAX(0, MIN(E$1,
((INDEX(Base_Dados!E:E,MATCH($B502,Base_Dados!$B:$B,0))-MIN(Base_Dados!E$5:E$98)) /
(IF(MAX(Base_Dados!E$5:E$98)-MIN(Base_Dados!E$5:E$98)=0,1,MAX(Base_Dados!E$5:E$98)-MIN(Base_Dados!E$5:E$98)))) * E$1)))</f>
        <v>0.2301211920103412</v>
      </c>
      <c r="F502" s="106">
        <f>IF(INDEX(Base_Dados!F:F,MATCH($B502,Base_Dados!$B:$B,0))=0,0,
MAX(0, MIN(F$1,
((INDEX(Base_Dados!F:F,MATCH($B502,Base_Dados!$B:$B,0))-MIN(Base_Dados!F$5:F$98)) /
(IF(MAX(Base_Dados!F$5:F$98)-MIN(Base_Dados!F$5:F$98)=0,1,MAX(Base_Dados!F$5:F$98)-MIN(Base_Dados!F$5:F$98)))) * F$1)))</f>
        <v>0.21813424517786636</v>
      </c>
      <c r="G502" s="106">
        <f>IF(INDEX(Base_Dados!G:G,MATCH($B502,Base_Dados!$B:$B,0))=0,0,
MAX(0, MIN(G$1,
((INDEX(Base_Dados!G:G,MATCH($B502,Base_Dados!$B:$B,0))-MIN(Base_Dados!G$5:G$98)) /
(IF(MAX(Base_Dados!G$5:G$98)-MIN(Base_Dados!G$5:G$98)=0,1,MAX(Base_Dados!G$5:G$98)-MIN(Base_Dados!G$5:G$98)))) * G$1)))</f>
        <v>0.18456666486223136</v>
      </c>
      <c r="H502" s="106">
        <f>IF(INDEX(Base_Dados!H:H,MATCH($B502,Base_Dados!$B:$B,0))=0,0,
MAX(0, MIN(H$1,
((INDEX(Base_Dados!H:H,MATCH($B502,Base_Dados!$B:$B,0))-MIN(Base_Dados!H$5:H$98)) /
(IF(MAX(Base_Dados!H$5:H$98)-MIN(Base_Dados!H$5:H$98)=0,1,MAX(Base_Dados!H$5:H$98)-MIN(Base_Dados!H$5:H$98)))) * H$1)))</f>
        <v>0.20352870144681232</v>
      </c>
      <c r="I502" s="106">
        <f>IF(INDEX(Base_Dados!I:I,MATCH($B502,Base_Dados!$B:$B,0))=0,0,
MAX(0, MIN(I$1,
((INDEX(Base_Dados!I:I,MATCH($B502,Base_Dados!$B:$B,0))-MIN(Base_Dados!I$5:I$98)) /
(IF(MAX(Base_Dados!I$5:I$98)-MIN(Base_Dados!I$5:I$98)=0,1,MAX(Base_Dados!I$5:I$98)-MIN(Base_Dados!I$5:I$98)))) * I$1)))</f>
        <v>0.23531627402550453</v>
      </c>
      <c r="J502" s="106">
        <f>IF(INDEX(Base_Dados!J:J,MATCH($B502,Base_Dados!$B:$B,0))=0,0,
MAX(0, MIN(J$1,
((INDEX(Base_Dados!J:J,MATCH($B502,Base_Dados!$B:$B,0))-MIN(Base_Dados!J$5:J$98)) /
(IF(MAX(Base_Dados!J$5:J$98)-MIN(Base_Dados!J$5:J$98)=0,1,MAX(Base_Dados!J$5:J$98)-MIN(Base_Dados!J$5:J$98)))) * J$1)))</f>
        <v>0.25351102954354826</v>
      </c>
      <c r="K502" s="106">
        <f>IF(INDEX(Base_Dados!K:K,MATCH($B502,Base_Dados!$B:$B,0))=0,0,
MAX(0, MIN(K$1,
((INDEX(Base_Dados!K:K,MATCH($B502,Base_Dados!$B:$B,0))-MIN(Base_Dados!K$5:K$98)) /
(IF(MAX(Base_Dados!K$5:K$98)-MIN(Base_Dados!K$5:K$98)=0,1,MAX(Base_Dados!K$5:K$98)-MIN(Base_Dados!K$5:K$98)))) * K$1)))</f>
        <v>0.27954494633273702</v>
      </c>
      <c r="L502" s="106">
        <f>IF(INDEX(Base_Dados!L:L,MATCH($B502,Base_Dados!$B:$B,0))=0,0,
MAX(0, MIN(L$1,
((INDEX(Base_Dados!L:L,MATCH($B502,Base_Dados!$B:$B,0))-MIN(Base_Dados!L$5:L$98)) /
(IF(MAX(Base_Dados!L$5:L$98)-MIN(Base_Dados!L$5:L$98)=0,1,MAX(Base_Dados!L$5:L$98)-MIN(Base_Dados!L$5:L$98)))) * L$1)))</f>
        <v>0.42535129030523267</v>
      </c>
      <c r="M502" s="106">
        <f>IF(INDEX(Base_Dados!M:M,MATCH($B502,Base_Dados!$B:$B,0))=0,0,
MAX(0, MIN(M$1,
((INDEX(Base_Dados!M:M,MATCH($B502,Base_Dados!$B:$B,0))-MIN(Base_Dados!M$5:M$98)) /
(IF(MAX(Base_Dados!M$5:M$98)-MIN(Base_Dados!M$5:M$98)=0,1,MAX(Base_Dados!M$5:M$98)-MIN(Base_Dados!M$5:M$98)))) * M$1)))</f>
        <v>0.53853061224489795</v>
      </c>
      <c r="N502" s="106">
        <f>IF(INDEX(Base_Dados!N:N,MATCH($B502,Base_Dados!$B:$B,0))=0,0,
MAX(0, MIN(N$1,
((INDEX(Base_Dados!N:N,MATCH($B502,Base_Dados!$B:$B,0))-MIN(Base_Dados!N$5:N$98)) /
(IF(MAX(Base_Dados!N$5:N$98)-MIN(Base_Dados!N$5:N$98)=0,1,MAX(Base_Dados!N$5:N$98)-MIN(Base_Dados!N$5:N$98)))) * N$1)))</f>
        <v>0.6207125025142276</v>
      </c>
      <c r="O502" s="106">
        <f>IF(INDEX(Base_Dados!O:O,MATCH($B502,Base_Dados!$B:$B,0))=0,0,
MAX(0, MIN(O$1,
((INDEX(Base_Dados!O:O,MATCH($B502,Base_Dados!$B:$B,0))-MIN(Base_Dados!O$5:O$98)) /
(IF(MAX(Base_Dados!O$5:O$98)-MIN(Base_Dados!O$5:O$98)=0,1,MAX(Base_Dados!O$5:O$98)-MIN(Base_Dados!O$5:O$98)))) * O$1)))</f>
        <v>0.65717152572607174</v>
      </c>
      <c r="P502" s="106">
        <f>IF(INDEX(Base_Dados!P:P,MATCH($B502,Base_Dados!$B:$B,0))=0,0,
MAX(0, MIN(P$1,
((INDEX(Base_Dados!P:P,MATCH($B502,Base_Dados!$B:$B,0))-MIN(Base_Dados!P$5:P$98)) /
(IF(MAX(Base_Dados!P$5:P$98)-MIN(Base_Dados!P$5:P$98)=0,1,MAX(Base_Dados!P$5:P$98)-MIN(Base_Dados!P$5:P$98)))) * P$1)))</f>
        <v>0.34195806344127438</v>
      </c>
      <c r="Q502" s="106">
        <f>IF(INDEX(Base_Dados!Q:Q,MATCH($B502,Base_Dados!$B:$B,0))=0,0,
MAX(0, MIN(Q$1,
((INDEX(Base_Dados!Q:Q,MATCH($B502,Base_Dados!$B:$B,0))-MIN(Base_Dados!Q$5:Q$98)) /
(IF(MAX(Base_Dados!Q$5:Q$98)-MIN(Base_Dados!Q$5:Q$98)=0,1,MAX(Base_Dados!Q$5:Q$98)-MIN(Base_Dados!Q$5:Q$98)))) * Q$1)))</f>
        <v>0.2122057816860618</v>
      </c>
      <c r="R502" s="106">
        <f>IF(INDEX(Base_Dados!R:R,MATCH($B502,Base_Dados!$B:$B,0))=0,0,
MAX(0, MIN(R$1,
((INDEX(Base_Dados!R:R,MATCH($B502,Base_Dados!$B:$B,0))-MIN(Base_Dados!R$5:R$98)) /
(IF(MAX(Base_Dados!R$5:R$98)-MIN(Base_Dados!R$5:R$98)=0,1,MAX(Base_Dados!R$5:R$98)-MIN(Base_Dados!R$5:R$98)))) * R$1)))</f>
        <v>0.13823721532721456</v>
      </c>
      <c r="S502" s="106">
        <f>IF(INDEX(Base_Dados!S:S,MATCH($B502,Base_Dados!$B:$B,0))=0,0,
MAX(0, MIN(S$1,
((INDEX(Base_Dados!S:S,MATCH($B502,Base_Dados!$B:$B,0))-MIN(Base_Dados!S$5:S$98)) /
(IF(MAX(Base_Dados!S$5:S$98)-MIN(Base_Dados!S$5:S$98)=0,1,MAX(Base_Dados!S$5:S$98)-MIN(Base_Dados!S$5:S$98)))) * S$1)))</f>
        <v>0.22320077885119449</v>
      </c>
      <c r="T502" s="106">
        <f>IF(INDEX(Base_Dados!T:T,MATCH($B502,Base_Dados!$B:$B,0))=0,0,
MAX(0, MIN(T$1,
((INDEX(Base_Dados!T:T,MATCH($B502,Base_Dados!$B:$B,0))-MIN(Base_Dados!T$5:T$98)) /
(IF(MAX(Base_Dados!T$5:T$98)-MIN(Base_Dados!T$5:T$98)=0,1,MAX(Base_Dados!T$5:T$98)-MIN(Base_Dados!T$5:T$98)))) * T$1)))</f>
        <v>0.85865622956423882</v>
      </c>
      <c r="U502" s="106">
        <f>IF(INDEX(Base_Dados!U:U,MATCH($B502,Base_Dados!$B:$B,0))=0,0,
MAX(0, MIN(U$1,
((INDEX(Base_Dados!U:U,MATCH($B502,Base_Dados!$B:$B,0))-MIN(Base_Dados!U$5:U$98)) /
(IF(MAX(Base_Dados!U$5:U$98)-MIN(Base_Dados!U$5:U$98)=0,1,MAX(Base_Dados!U$5:U$98)-MIN(Base_Dados!U$5:U$98)))) * U$1)))</f>
        <v>0.79270050201483022</v>
      </c>
      <c r="V502" s="106">
        <f>IF(INDEX(Base_Dados!V:V,MATCH($B502,Base_Dados!$B:$B,0))=0,0,
MAX(0, MIN(V$1,
((INDEX(Base_Dados!V:V,MATCH($B502,Base_Dados!$B:$B,0))-MIN(Base_Dados!V$5:V$98)) /
(IF(MAX(Base_Dados!V$5:V$98)-MIN(Base_Dados!V$5:V$98)=0,1,MAX(Base_Dados!V$5:V$98)-MIN(Base_Dados!V$5:V$98)))) * V$1)))</f>
        <v>0.23427508587099666</v>
      </c>
      <c r="W502" s="106">
        <f>IF(INDEX(Base_Dados!W:W,MATCH($B502,Base_Dados!$B:$B,0))=0,0,
MAX(0, MIN(W$1,
((INDEX(Base_Dados!W:W,MATCH($B502,Base_Dados!$B:$B,0))-MIN(Base_Dados!W$5:W$98)) /
(IF(MAX(Base_Dados!W$5:W$98)-MIN(Base_Dados!W$5:W$98)=0,1,MAX(Base_Dados!W$5:W$98)-MIN(Base_Dados!W$5:W$98)))) * W$1)))</f>
        <v>2.5074680516365988</v>
      </c>
      <c r="X502" s="106">
        <f>IF(INDEX(Base_Dados!X:X,MATCH($B502,Base_Dados!$B:$B,0))=0,0,
MAX(0, MIN(X$1,
((INDEX(Base_Dados!X:X,MATCH($B502,Base_Dados!$B:$B,0))-MIN(Base_Dados!X$5:X$98)) /
(IF(MAX(Base_Dados!X$5:X$98)-MIN(Base_Dados!X$5:X$98)=0,1,MAX(Base_Dados!X$5:X$98)-MIN(Base_Dados!X$5:X$98)))) * X$1)))</f>
        <v>2.5423728813559324E-2</v>
      </c>
      <c r="Y502" s="106">
        <f>IF(INDEX(Base_Dados!Y:Y,MATCH($B502,Base_Dados!$B:$B,0))=0,0,
MAX(0, MIN(Y$1,
((INDEX(Base_Dados!Y:Y,MATCH($B502,Base_Dados!$B:$B,0))-MIN(Base_Dados!Y$5:Y$98)) /
(IF(MAX(Base_Dados!Y$5:Y$98)-MIN(Base_Dados!Y$5:Y$98)=0,1,MAX(Base_Dados!Y$5:Y$98)-MIN(Base_Dados!Y$5:Y$98)))) * Y$1)))</f>
        <v>4.4117647058823525E-2</v>
      </c>
      <c r="Z502" s="106">
        <f>IF(INDEX(Base_Dados!Z:Z,MATCH($B502,Base_Dados!$B:$B,0))=0,0,
MAX(0, MIN(Z$1,
((INDEX(Base_Dados!Z:Z,MATCH($B502,Base_Dados!$B:$B,0))-MIN(Base_Dados!Z$5:Z$98)) /
(IF(MAX(Base_Dados!Z$5:Z$98)-MIN(Base_Dados!Z$5:Z$98)=0,1,MAX(Base_Dados!Z$5:Z$98)-MIN(Base_Dados!Z$5:Z$98)))) * Z$1)))</f>
        <v>0</v>
      </c>
      <c r="AA502" s="106">
        <f>IF(INDEX(Base_Dados!AA:AA,MATCH($B502,Base_Dados!$B:$B,0))=0,0,
MAX(0, MIN(AA$1,
((INDEX(Base_Dados!AA:AA,MATCH($B502,Base_Dados!$B:$B,0))-MIN(Base_Dados!AA$5:AA$98)) /
(IF(MAX(Base_Dados!AA$5:AA$98)-MIN(Base_Dados!AA$5:AA$98)=0,1,MAX(Base_Dados!AA$5:AA$98)-MIN(Base_Dados!AA$5:AA$98)))) * AA$1)))</f>
        <v>1.048951048951049E-2</v>
      </c>
      <c r="AB502" s="106">
        <f>IF(INDEX(Base_Dados!AB:AB,MATCH($B502,Base_Dados!$B:$B,0))=0,0,
MAX(0, MIN(AB$1,
((INDEX(Base_Dados!AB:AB,MATCH($B502,Base_Dados!$B:$B,0))-MIN(Base_Dados!AB$5:AB$98)) /
(IF(MAX(Base_Dados!AB$5:AB$98)-MIN(Base_Dados!AB$5:AB$98)=0,1,MAX(Base_Dados!AB$5:AB$98)-MIN(Base_Dados!AB$5:AB$98)))) * AB$1)))</f>
        <v>0.35262976594085971</v>
      </c>
      <c r="AC502" s="106">
        <f>IF(INDEX(Base_Dados!AC:AC,MATCH($B502,Base_Dados!$B:$B,0))=0,0,
MAX(0, MIN(AC$1,
((INDEX(Base_Dados!AC:AC,MATCH($B502,Base_Dados!$B:$B,0))-MIN(Base_Dados!AC$5:AC$98)) /
(IF(MAX(Base_Dados!AC$5:AC$98)-MIN(Base_Dados!AC$5:AC$98)=0,1,MAX(Base_Dados!AC$5:AC$98)-MIN(Base_Dados!AC$5:AC$98)))) * AC$1)))</f>
        <v>0.18578362883021776</v>
      </c>
      <c r="AD502" s="106">
        <f>IF(INDEX(Base_Dados!AD:AD,MATCH($B502,Base_Dados!$B:$B,0))=0,0,
MAX(0, MIN(AD$1,
((INDEX(Base_Dados!AD:AD,MATCH($B502,Base_Dados!$B:$B,0))-MIN(Base_Dados!AD$5:AD$98)) /
(IF(MAX(Base_Dados!AD$5:AD$98)-MIN(Base_Dados!AD$5:AD$98)=0,1,MAX(Base_Dados!AD$5:AD$98)-MIN(Base_Dados!AD$5:AD$98)))) * AD$1)))</f>
        <v>0.13839668688063894</v>
      </c>
      <c r="AE502" s="106">
        <f>IF(INDEX(Base_Dados!AE:AE,MATCH($B502,Base_Dados!$B:$B,0))=0,0,
MAX(0, MIN(AE$1,
((INDEX(Base_Dados!AE:AE,MATCH($B502,Base_Dados!$B:$B,0))-MIN(Base_Dados!AE$5:AE$98)) /
(IF(MAX(Base_Dados!AE$5:AE$98)-MIN(Base_Dados!AE$5:AE$98)=0,1,MAX(Base_Dados!AE$5:AE$98)-MIN(Base_Dados!AE$5:AE$98)))) * AE$1)))</f>
        <v>7.718970228678268E-2</v>
      </c>
      <c r="AF502" s="106">
        <f>IF(INDEX(Base_Dados!AF:AF,MATCH($B502,Base_Dados!$B:$B,0))=0,0,
MAX(0, MIN(AF$1,
((INDEX(Base_Dados!AF:AF,MATCH($B502,Base_Dados!$B:$B,0))-MIN(Base_Dados!AF$5:AF$98)) /
(IF(MAX(Base_Dados!AF$5:AF$98)-MIN(Base_Dados!AF$5:AF$98)=0,1,MAX(Base_Dados!AF$5:AF$98)-MIN(Base_Dados!AF$5:AF$98)))) * AF$1)))</f>
        <v>0.12274169080126879</v>
      </c>
      <c r="AG502" s="106">
        <f>IF(INDEX(Base_Dados!AG:AG,MATCH($B502,Base_Dados!$B:$B,0))=0,0,
MAX(0, MIN(AG$1,
((INDEX(Base_Dados!AG:AG,MATCH($B502,Base_Dados!$B:$B,0))-MIN(Base_Dados!AG$5:AG$98)) /
(IF(MAX(Base_Dados!AG$5:AG$98)-MIN(Base_Dados!AG$5:AG$98)=0,1,MAX(Base_Dados!AG$5:AG$98)-MIN(Base_Dados!AG$5:AG$98)))) * AG$1)))</f>
        <v>0.2122057816860618</v>
      </c>
      <c r="AH502" s="106">
        <f>IF(INDEX(Base_Dados!AH:AH,MATCH($B502,Base_Dados!$B:$B,0))=0,0,
MAX(0, MIN(AH$1,
((INDEX(Base_Dados!AH:AH,MATCH($B502,Base_Dados!$B:$B,0))-MIN(Base_Dados!AH$5:AH$98)) /
(IF(MAX(Base_Dados!AH$5:AH$98)-MIN(Base_Dados!AH$5:AH$98)=0,1,MAX(Base_Dados!AH$5:AH$98)-MIN(Base_Dados!AH$5:AH$98)))) * AH$1)))</f>
        <v>2.1701660271717089</v>
      </c>
      <c r="AI502" s="106">
        <f>IF(INDEX(Base_Dados!AI:AI,MATCH($B502,Base_Dados!$B:$B,0))=0,0,
MAX(0, MIN(AI$1,
((INDEX(Base_Dados!AI:AI,MATCH($B502,Base_Dados!$B:$B,0))-MIN(Base_Dados!AI$5:AI$98)) /
(IF(MAX(Base_Dados!AI$5:AI$98)-MIN(Base_Dados!AI$5:AI$98)=0,1,MAX(Base_Dados!AI$5:AI$98)-MIN(Base_Dados!AI$5:AI$98)))) * AI$1)))</f>
        <v>0.42857142857142855</v>
      </c>
      <c r="AJ502" s="106">
        <f>IF(INDEX(Base_Dados!AJ:AJ,MATCH($B502,Base_Dados!$B:$B,0))=0,0,
MAX(0, MIN(AJ$1,
((INDEX(Base_Dados!AJ:AJ,MATCH($B502,Base_Dados!$B:$B,0))-MIN(Base_Dados!AJ$5:AJ$98)) /
(IF(MAX(Base_Dados!AJ$5:AJ$98)-MIN(Base_Dados!AJ$5:AJ$98)=0,1,MAX(Base_Dados!AJ$5:AJ$98)-MIN(Base_Dados!AJ$5:AJ$98)))) * AJ$1)))</f>
        <v>0.47123015873015872</v>
      </c>
      <c r="AK502" s="106">
        <f>IF(INDEX(Base_Dados!AK:AK,MATCH($B502,Base_Dados!$B:$B,0))=0,0,
MAX(0, MIN(AK$1,
((INDEX(Base_Dados!AK:AK,MATCH($B502,Base_Dados!$B:$B,0))-MIN(Base_Dados!AK$5:AK$98)) /
(IF(MAX(Base_Dados!AK$5:AK$98)-MIN(Base_Dados!AK$5:AK$98)=0,1,MAX(Base_Dados!AK$5:AK$98)-MIN(Base_Dados!AK$5:AK$98)))) * AK$1)))</f>
        <v>4.8275862068965517E-2</v>
      </c>
      <c r="AL502" s="106">
        <f>IF(INDEX(Base_Dados!AL:AL,MATCH($B502,Base_Dados!$B:$B,0))=0,0,
MAX(0, MIN(AL$1,
((INDEX(Base_Dados!AL:AL,MATCH($B502,Base_Dados!$B:$B,0))-MIN(Base_Dados!AL$5:AL$98)) /
(IF(MAX(Base_Dados!AL$5:AL$98)-MIN(Base_Dados!AL$5:AL$98)=0,1,MAX(Base_Dados!AL$5:AL$98)-MIN(Base_Dados!AL$5:AL$98)))) * AL$1)))</f>
        <v>0</v>
      </c>
      <c r="AM502" s="106">
        <f>IF(INDEX(Base_Dados!AM:AM,MATCH($B502,Base_Dados!$B:$B,0))=0,0,
MAX(0, MIN(AM$1,
((INDEX(Base_Dados!AM:AM,MATCH($B502,Base_Dados!$B:$B,0))-MIN(Base_Dados!AM$5:AM$98)) /
(IF(MAX(Base_Dados!AM$5:AM$98)-MIN(Base_Dados!AM$5:AM$98)=0,1,MAX(Base_Dados!AM$5:AM$98)-MIN(Base_Dados!AM$5:AM$98)))) * AM$1)))</f>
        <v>9.8394614189539098E-2</v>
      </c>
      <c r="AN502" s="106">
        <f>IF(INDEX(Base_Dados!AN:AN,MATCH($B502,Base_Dados!$B:$B,0))=0,0,
MAX(0, MIN(AN$1,
((INDEX(Base_Dados!AN:AN,MATCH($B502,Base_Dados!$B:$B,0))-MIN(Base_Dados!AN$5:AN$98)) /
(IF(MAX(Base_Dados!AN$5:AN$98)-MIN(Base_Dados!AN$5:AN$98)=0,1,MAX(Base_Dados!AN$5:AN$98)-MIN(Base_Dados!AN$5:AN$98)))) * AN$1)))</f>
        <v>0.22866250325266715</v>
      </c>
      <c r="AO502" s="106">
        <f>IF(INDEX(Base_Dados!AO:AO,MATCH($B502,Base_Dados!$B:$B,0))=0,0,
MAX(0, MIN(AO$1,
((INDEX(Base_Dados!AO:AO,MATCH($B502,Base_Dados!$B:$B,0))-MIN(Base_Dados!AO$5:AO$98)) /
(IF(MAX(Base_Dados!AO$5:AO$98)-MIN(Base_Dados!AO$5:AO$98)=0,1,MAX(Base_Dados!AO$5:AO$98)-MIN(Base_Dados!AO$5:AO$98)))) * AO$1)))</f>
        <v>0</v>
      </c>
      <c r="AP502" s="106">
        <f>IF(INDEX(Base_Dados!AP:AP,MATCH($B502,Base_Dados!$B:$B,0))=0,0,
MAX(0, MIN(AP$1,
((INDEX(Base_Dados!AP:AP,MATCH($B502,Base_Dados!$B:$B,0))-MIN(Base_Dados!AP$5:AP$98)) /
(IF(MAX(Base_Dados!AP$5:AP$98)-MIN(Base_Dados!AP$5:AP$98)=0,1,MAX(Base_Dados!AP$5:AP$98)-MIN(Base_Dados!AP$5:AP$98)))) * AP$1)))</f>
        <v>2.2935779816513763E-2</v>
      </c>
      <c r="AQ502" s="106">
        <f>IF(INDEX(Base_Dados!AQ:AQ,MATCH($B502,Base_Dados!$B:$B,0))=0,0,
MAX(0, MIN(AQ$1,
((INDEX(Base_Dados!AQ:AQ,MATCH($B502,Base_Dados!$B:$B,0))-MIN(Base_Dados!AQ$5:AQ$98)) /
(IF(MAX(Base_Dados!AQ$5:AQ$98)-MIN(Base_Dados!AQ$5:AQ$98)=0,1,MAX(Base_Dados!AQ$5:AQ$98)-MIN(Base_Dados!AQ$5:AQ$98)))) * AQ$1)))</f>
        <v>1.6666666666666666E-2</v>
      </c>
      <c r="AR502" s="106">
        <f>IF(INDEX(Base_Dados!AR:AR,MATCH($B502,Base_Dados!$B:$B,0))=0,0,
MAX(0, MIN(AR$1,
((INDEX(Base_Dados!AR:AR,MATCH($B502,Base_Dados!$B:$B,0))-MIN(Base_Dados!AR$5:AR$98)) /
(IF(MAX(Base_Dados!AR$5:AR$98)-MIN(Base_Dados!AR$5:AR$98)=0,1,MAX(Base_Dados!AR$5:AR$98)-MIN(Base_Dados!AR$5:AR$98)))) * AR$1)))</f>
        <v>1.6129032258064516E-2</v>
      </c>
      <c r="AS502" s="106">
        <f>IF(INDEX(Base_Dados!AS:AS,MATCH($B502,Base_Dados!$B:$B,0))=0,0,
MAX(0, MIN(AS$1,
((INDEX(Base_Dados!AS:AS,MATCH($B502,Base_Dados!$B:$B,0))-MIN(Base_Dados!AS$5:AS$98)) /
(IF(MAX(Base_Dados!AS$5:AS$98)-MIN(Base_Dados!AS$5:AS$98)=0,1,MAX(Base_Dados!AS$5:AS$98)-MIN(Base_Dados!AS$5:AS$98)))) * AS$1)))</f>
        <v>1.8292682926829267E-2</v>
      </c>
      <c r="AT502" s="106">
        <f>IF(INDEX(Base_Dados!AT:AT,MATCH($B502,Base_Dados!$B:$B,0))=0,0,
MAX(0, MIN(AT$1,
((INDEX(Base_Dados!AT:AT,MATCH($B502,Base_Dados!$B:$B,0))-MIN(Base_Dados!AT$5:AT$98)) /
(IF(MAX(Base_Dados!AT$5:AT$98)-MIN(Base_Dados!AT$5:AT$98)=0,1,MAX(Base_Dados!AT$5:AT$98)-MIN(Base_Dados!AT$5:AT$98)))) * AT$1)))</f>
        <v>0</v>
      </c>
      <c r="AU502" s="106">
        <f>IF(INDEX(Base_Dados!AU:AU,MATCH($B502,Base_Dados!$B:$B,0))=0,0,
MAX(0, MIN(AU$1,
((INDEX(Base_Dados!AU:AU,MATCH($B502,Base_Dados!$B:$B,0))-MIN(Base_Dados!AU$5:AU$98)) /
(IF(MAX(Base_Dados!AU$5:AU$98)-MIN(Base_Dados!AU$5:AU$98)=0,1,MAX(Base_Dados!AU$5:AU$98)-MIN(Base_Dados!AU$5:AU$98)))) * AU$1)))</f>
        <v>2.247191011235955E-2</v>
      </c>
      <c r="AV502" s="106">
        <f>IF(INDEX(Base_Dados!AV:AV,MATCH($B502,Base_Dados!$B:$B,0))=0,0,
MAX(0, MIN(AV$1,
((INDEX(Base_Dados!AV:AV,MATCH($B502,Base_Dados!$B:$B,0))-MIN(Base_Dados!AV$5:AV$98)) /
(IF(MAX(Base_Dados!AV$5:AV$98)-MIN(Base_Dados!AV$5:AV$98)=0,1,MAX(Base_Dados!AV$5:AV$98)-MIN(Base_Dados!AV$5:AV$98)))) * AV$1)))</f>
        <v>9.6153846153846159E-3</v>
      </c>
      <c r="AW502" s="106">
        <f>IF(INDEX(Base_Dados!AW:AW,MATCH($B502,Base_Dados!$B:$B,0))=0,0,
MAX(0, MIN(AW$1,
((INDEX(Base_Dados!AW:AW,MATCH($B502,Base_Dados!$B:$B,0))-MIN(Base_Dados!AW$5:AW$98)) /
(IF(MAX(Base_Dados!AW$5:AW$98)-MIN(Base_Dados!AW$5:AW$98)=0,1,MAX(Base_Dados!AW$5:AW$98)-MIN(Base_Dados!AW$5:AW$98)))) * AW$1)))</f>
        <v>2.9411764705882353E-2</v>
      </c>
      <c r="AX502" s="106">
        <f>IF(INDEX(Base_Dados!AX:AX,MATCH($B502,Base_Dados!$B:$B,0))=0,0,
MAX(0, MIN(AX$1,
((INDEX(Base_Dados!AX:AX,MATCH($B502,Base_Dados!$B:$B,0))-MIN(Base_Dados!AX$5:AX$98)) /
(IF(MAX(Base_Dados!AX$5:AX$98)-MIN(Base_Dados!AX$5:AX$98)=0,1,MAX(Base_Dados!AX$5:AX$98)-MIN(Base_Dados!AX$5:AX$98)))) * AX$1)))</f>
        <v>3.2492079493087557E-2</v>
      </c>
      <c r="AY502" s="106">
        <f>IF(INDEX(Base_Dados!AY:AY,MATCH($B502,Base_Dados!$B:$B,0))=0,0,
MAX(0, MIN(AY$1,
((INDEX(Base_Dados!AY:AY,MATCH($B502,Base_Dados!$B:$B,0))-MIN(Base_Dados!AY$5:AY$98)) /
(IF(MAX(Base_Dados!AY$5:AY$98)-MIN(Base_Dados!AY$5:AY$98)=0,1,MAX(Base_Dados!AY$5:AY$98)-MIN(Base_Dados!AY$5:AY$98)))) * AY$1)))</f>
        <v>2.7365644576327067E-2</v>
      </c>
      <c r="AZ502" s="106">
        <f>IF(INDEX(Base_Dados!AZ:AZ,MATCH($B502,Base_Dados!$B:$B,0))=0,0,
MAX(0, MIN(AZ$1,
((INDEX(Base_Dados!AZ:AZ,MATCH($B502,Base_Dados!$B:$B,0))-MIN(Base_Dados!AZ$5:AZ$98)) /
(IF(MAX(Base_Dados!AZ$5:AZ$98)-MIN(Base_Dados!AZ$5:AZ$98)=0,1,MAX(Base_Dados!AZ$5:AZ$98)-MIN(Base_Dados!AZ$5:AZ$98)))) * AZ$1)))</f>
        <v>0.5</v>
      </c>
      <c r="BA502" s="106">
        <f>IF(INDEX(Base_Dados!BA:BA,MATCH($B502,Base_Dados!$B:$B,0))=0,0,
MAX(0, MIN(BA$1,
((INDEX(Base_Dados!BA:BA,MATCH($B502,Base_Dados!$B:$B,0))-MIN(Base_Dados!BA$5:BA$98)) /
(IF(MAX(Base_Dados!BA$5:BA$98)-MIN(Base_Dados!BA$5:BA$98)=0,1,MAX(Base_Dados!BA$5:BA$98)-MIN(Base_Dados!BA$5:BA$98)))) * BA$1)))</f>
        <v>0.10417638047025911</v>
      </c>
      <c r="BB502" s="106">
        <f>IF(INDEX(Base_Dados!BB:BB,MATCH($B502,Base_Dados!$B:$B,0))=0,0,
MAX(0, MIN(BB$1,
((INDEX(Base_Dados!BB:BB,MATCH($B502,Base_Dados!$B:$B,0))-MIN(Base_Dados!BB$5:BB$98)) /
(IF(MAX(Base_Dados!BB$5:BB$98)-MIN(Base_Dados!BB$5:BB$98)=0,1,MAX(Base_Dados!BB$5:BB$98)-MIN(Base_Dados!BB$5:BB$98)))) * BB$1)))</f>
        <v>0.2520473841218443</v>
      </c>
      <c r="BC502" s="106">
        <f>IF(INDEX(Base_Dados!BC:BC,MATCH($B502,Base_Dados!$B:$B,0))=0,0,
MAX(0, MIN(BC$1,
((INDEX(Base_Dados!BC:BC,MATCH($B502,Base_Dados!$B:$B,0))-MIN(Base_Dados!BC$5:BC$98)) /
(IF(MAX(Base_Dados!BC$5:BC$98)-MIN(Base_Dados!BC$5:BC$98)=0,1,MAX(Base_Dados!BC$5:BC$98)-MIN(Base_Dados!BC$5:BC$98)))) * BC$1)))</f>
        <v>6.8946943172636679E-2</v>
      </c>
      <c r="BD502" s="106">
        <f>IF(INDEX(Base_Dados!BD:BD,MATCH($B502,Base_Dados!$B:$B,0))=0,0,
MAX(0, MIN(BD$1,
((INDEX(Base_Dados!BD:BD,MATCH($B502,Base_Dados!$B:$B,0))-MIN(Base_Dados!BD$5:BD$98)) /
(IF(MAX(Base_Dados!BD$5:BD$98)-MIN(Base_Dados!BD$5:BD$98)=0,1,MAX(Base_Dados!BD$5:BD$98)-MIN(Base_Dados!BD$5:BD$98)))) * BD$1)))</f>
        <v>7.1532442351637693E-2</v>
      </c>
      <c r="BE502" s="106">
        <f>IF(INDEX(Base_Dados!BE:BE,MATCH($B502,Base_Dados!$B:$B,0))=0,0,
MAX(0, MIN(BE$1,
((INDEX(Base_Dados!BE:BE,MATCH($B502,Base_Dados!$B:$B,0))-MIN(Base_Dados!BE$5:BE$98)) /
(IF(MAX(Base_Dados!BE$5:BE$98)-MIN(Base_Dados!BE$5:BE$98)=0,1,MAX(Base_Dados!BE$5:BE$98)-MIN(Base_Dados!BE$5:BE$98)))) * BE$1)))</f>
        <v>7.1249372804816857E-2</v>
      </c>
      <c r="BF502" s="106">
        <f>IF(INDEX(Base_Dados!BF:BF,MATCH($B502,Base_Dados!$B:$B,0))=0,0,
MAX(0, MIN(BF$1,
((INDEX(Base_Dados!BF:BF,MATCH($B502,Base_Dados!$B:$B,0))-MIN(Base_Dados!BF$5:BF$98)) /
(IF(MAX(Base_Dados!BF$5:BF$98)-MIN(Base_Dados!BF$5:BF$98)=0,1,MAX(Base_Dados!BF$5:BF$98)-MIN(Base_Dados!BF$5:BF$98)))) * BF$1)))</f>
        <v>0</v>
      </c>
      <c r="BG502" s="106">
        <f>IF(INDEX(Base_Dados!BG:BG,MATCH($B502,Base_Dados!$B:$B,0))=0,0,
MAX(0, MIN(BG$1,
((INDEX(Base_Dados!BG:BG,MATCH($B502,Base_Dados!$B:$B,0))-MIN(Base_Dados!BG$5:BG$98)) /
(IF(MAX(Base_Dados!BG$5:BG$98)-MIN(Base_Dados!BG$5:BG$98)=0,1,MAX(Base_Dados!BG$5:BG$98)-MIN(Base_Dados!BG$5:BG$98)))) * BG$1)))</f>
        <v>1.9648829431438128E-2</v>
      </c>
      <c r="BH502" s="106">
        <f>IF(INDEX(Base_Dados!BH:BH,MATCH($B502,Base_Dados!$B:$B,0))=0,0,
MAX(0, MIN(BH$1,
((INDEX(Base_Dados!BH:BH,MATCH($B502,Base_Dados!$B:$B,0))-MIN(Base_Dados!BH$5:BH$98)) /
(IF(MAX(Base_Dados!BH$5:BH$98)-MIN(Base_Dados!BH$5:BH$98)=0,1,MAX(Base_Dados!BH$5:BH$98)-MIN(Base_Dados!BH$5:BH$98)))) * BH$1)))</f>
        <v>0.16483516483516483</v>
      </c>
      <c r="BI502" s="106">
        <f>IF(INDEX(Base_Dados!BI:BI,MATCH($B502,Base_Dados!$B:$B,0))=0,0,
MAX(0, MIN(BI$1,
((INDEX(Base_Dados!BI:BI,MATCH($B502,Base_Dados!$B:$B,0))-MIN(Base_Dados!BI$5:BI$98)) /
(IF(MAX(Base_Dados!BI$5:BI$98)-MIN(Base_Dados!BI$5:BI$98)=0,1,MAX(Base_Dados!BI$5:BI$98)-MIN(Base_Dados!BI$5:BI$98)))) * BI$1)))</f>
        <v>0.16536661466458658</v>
      </c>
      <c r="BJ502" s="106">
        <f>IF(INDEX(Base_Dados!BJ:BJ,MATCH($B502,Base_Dados!$B:$B,0))=0,0,
MAX(0, MIN(BJ$1,
((INDEX(Base_Dados!BJ:BJ,MATCH($B502,Base_Dados!$B:$B,0))-MIN(Base_Dados!BJ$5:BJ$98)) /
(IF(MAX(Base_Dados!BJ$5:BJ$98)-MIN(Base_Dados!BJ$5:BJ$98)=0,1,MAX(Base_Dados!BJ$5:BJ$98)-MIN(Base_Dados!BJ$5:BJ$98)))) * BJ$1)))</f>
        <v>0.15789473684210525</v>
      </c>
      <c r="BK502" s="106">
        <f>IF(INDEX(Base_Dados!BK:BK,MATCH($B502,Base_Dados!$B:$B,0))=0,0,
MAX(0, MIN(BK$1,
((INDEX(Base_Dados!BK:BK,MATCH($B502,Base_Dados!$B:$B,0))-MIN(Base_Dados!BK$5:BK$98)) /
(IF(MAX(Base_Dados!BK$5:BK$98)-MIN(Base_Dados!BK$5:BK$98)=0,1,MAX(Base_Dados!BK$5:BK$98)-MIN(Base_Dados!BK$5:BK$98)))) * BK$1)))</f>
        <v>0.10714285714285714</v>
      </c>
      <c r="BL502" s="106">
        <f>IF(INDEX(Base_Dados!BL:BL,MATCH($B502,Base_Dados!$B:$B,0))=0,0,
MAX(0, MIN(BL$1,
((INDEX(Base_Dados!BL:BL,MATCH($B502,Base_Dados!$B:$B,0))-MIN(Base_Dados!BL$5:BL$98)) /
(IF(MAX(Base_Dados!BL$5:BL$98)-MIN(Base_Dados!BL$5:BL$98)=0,1,MAX(Base_Dados!BL$5:BL$98)-MIN(Base_Dados!BL$5:BL$98)))) * BL$1)))</f>
        <v>0.11563517915309446</v>
      </c>
      <c r="BM502" s="106">
        <f>IF(INDEX(Base_Dados!BM:BM,MATCH($B502,Base_Dados!$B:$B,0))=0,0,
MAX(0, MIN(BM$1,
((INDEX(Base_Dados!BM:BM,MATCH($B502,Base_Dados!$B:$B,0))-MIN(Base_Dados!BM$5:BM$98)) /
(IF(MAX(Base_Dados!BM$5:BM$98)-MIN(Base_Dados!BM$5:BM$98)=0,1,MAX(Base_Dados!BM$5:BM$98)-MIN(Base_Dados!BM$5:BM$98)))) * BM$1)))</f>
        <v>1</v>
      </c>
      <c r="BN502" s="106">
        <f>IF(INDEX(Base_Dados!BN:BN,MATCH($B502,Base_Dados!$B:$B,0))=0,0,
MAX(0, MIN(BN$1,
((INDEX(Base_Dados!BN:BN,MATCH($B502,Base_Dados!$B:$B,0))-MIN(Base_Dados!BN$5:BN$98)) /
(IF(MAX(Base_Dados!BN$5:BN$98)-MIN(Base_Dados!BN$5:BN$98)=0,1,MAX(Base_Dados!BN$5:BN$98)-MIN(Base_Dados!BN$5:BN$98)))) * BN$1)))</f>
        <v>5.944091558235582E-2</v>
      </c>
      <c r="BO502" s="106">
        <f>IF(INDEX(Base_Dados!BO:BO,MATCH($B502,Base_Dados!$B:$B,0))=0,0,
MAX(0, MIN(BO$1,
((INDEX(Base_Dados!BO:BO,MATCH($B502,Base_Dados!$B:$B,0))-MIN(Base_Dados!BO$5:BO$98)) /
(IF(MAX(Base_Dados!BO$5:BO$98)-MIN(Base_Dados!BO$5:BO$98)=0,1,MAX(Base_Dados!BO$5:BO$98)-MIN(Base_Dados!BO$5:BO$98)))) * BO$1)))</f>
        <v>7.7586206896551727E-2</v>
      </c>
      <c r="BP502" s="106">
        <f t="shared" si="32"/>
        <v>17.740424875560862</v>
      </c>
      <c r="BQ502" s="111">
        <f t="shared" si="33"/>
        <v>0.44138285664551896</v>
      </c>
      <c r="BR502" s="112">
        <f t="shared" si="34"/>
        <v>0.12687454316749569</v>
      </c>
      <c r="BS502" s="113">
        <f t="shared" si="35"/>
        <v>17.613550332393366</v>
      </c>
    </row>
    <row r="503" spans="1:71">
      <c r="A503" s="21">
        <v>43028</v>
      </c>
      <c r="B503" s="21" t="s">
        <v>550</v>
      </c>
      <c r="C503" s="21" t="s">
        <v>548</v>
      </c>
      <c r="D503" s="105">
        <f>IF(INDEX(Base_Dados!D:D,MATCH($B503,Base_Dados!$B:$B,0))=0,0,
MAX(0, MIN(D$1,
((INDEX(Base_Dados!D:D,MATCH($B503,Base_Dados!$B:$B,0))-MIN(Base_Dados!D$5:D$98)) /
(IF(MAX(Base_Dados!D$5:D$98)-MIN(Base_Dados!D$5:D$98)=0,1,MAX(Base_Dados!D$5:D$98)-MIN(Base_Dados!D$5:D$98)))) * D$1)))</f>
        <v>0.26179298036788773</v>
      </c>
      <c r="E503" s="106">
        <f>IF(INDEX(Base_Dados!E:E,MATCH($B503,Base_Dados!$B:$B,0))=0,0,
MAX(0, MIN(E$1,
((INDEX(Base_Dados!E:E,MATCH($B503,Base_Dados!$B:$B,0))-MIN(Base_Dados!E$5:E$98)) /
(IF(MAX(Base_Dados!E$5:E$98)-MIN(Base_Dados!E$5:E$98)=0,1,MAX(Base_Dados!E$5:E$98)-MIN(Base_Dados!E$5:E$98)))) * E$1)))</f>
        <v>6.4909786985354934E-2</v>
      </c>
      <c r="F503" s="106">
        <f>IF(INDEX(Base_Dados!F:F,MATCH($B503,Base_Dados!$B:$B,0))=0,0,
MAX(0, MIN(F$1,
((INDEX(Base_Dados!F:F,MATCH($B503,Base_Dados!$B:$B,0))-MIN(Base_Dados!F$5:F$98)) /
(IF(MAX(Base_Dados!F$5:F$98)-MIN(Base_Dados!F$5:F$98)=0,1,MAX(Base_Dados!F$5:F$98)-MIN(Base_Dados!F$5:F$98)))) * F$1)))</f>
        <v>6.133225020308692E-2</v>
      </c>
      <c r="G503" s="106">
        <f>IF(INDEX(Base_Dados!G:G,MATCH($B503,Base_Dados!$B:$B,0))=0,0,
MAX(0, MIN(G$1,
((INDEX(Base_Dados!G:G,MATCH($B503,Base_Dados!$B:$B,0))-MIN(Base_Dados!G$5:G$98)) /
(IF(MAX(Base_Dados!G$5:G$98)-MIN(Base_Dados!G$5:G$98)=0,1,MAX(Base_Dados!G$5:G$98)-MIN(Base_Dados!G$5:G$98)))) * G$1)))</f>
        <v>5.2906043053826304E-2</v>
      </c>
      <c r="H503" s="106">
        <f>IF(INDEX(Base_Dados!H:H,MATCH($B503,Base_Dados!$B:$B,0))=0,0,
MAX(0, MIN(H$1,
((INDEX(Base_Dados!H:H,MATCH($B503,Base_Dados!$B:$B,0))-MIN(Base_Dados!H$5:H$98)) /
(IF(MAX(Base_Dados!H$5:H$98)-MIN(Base_Dados!H$5:H$98)=0,1,MAX(Base_Dados!H$5:H$98)-MIN(Base_Dados!H$5:H$98)))) * H$1)))</f>
        <v>6.5019343008564587E-2</v>
      </c>
      <c r="I503" s="106">
        <f>IF(INDEX(Base_Dados!I:I,MATCH($B503,Base_Dados!$B:$B,0))=0,0,
MAX(0, MIN(I$1,
((INDEX(Base_Dados!I:I,MATCH($B503,Base_Dados!$B:$B,0))-MIN(Base_Dados!I$5:I$98)) /
(IF(MAX(Base_Dados!I$5:I$98)-MIN(Base_Dados!I$5:I$98)=0,1,MAX(Base_Dados!I$5:I$98)-MIN(Base_Dados!I$5:I$98)))) * I$1)))</f>
        <v>7.4279640745783693E-2</v>
      </c>
      <c r="J503" s="106">
        <f>IF(INDEX(Base_Dados!J:J,MATCH($B503,Base_Dados!$B:$B,0))=0,0,
MAX(0, MIN(J$1,
((INDEX(Base_Dados!J:J,MATCH($B503,Base_Dados!$B:$B,0))-MIN(Base_Dados!J$5:J$98)) /
(IF(MAX(Base_Dados!J$5:J$98)-MIN(Base_Dados!J$5:J$98)=0,1,MAX(Base_Dados!J$5:J$98)-MIN(Base_Dados!J$5:J$98)))) * J$1)))</f>
        <v>8.2630171554746251E-2</v>
      </c>
      <c r="K503" s="106">
        <f>IF(INDEX(Base_Dados!K:K,MATCH($B503,Base_Dados!$B:$B,0))=0,0,
MAX(0, MIN(K$1,
((INDEX(Base_Dados!K:K,MATCH($B503,Base_Dados!$B:$B,0))-MIN(Base_Dados!K$5:K$98)) /
(IF(MAX(Base_Dados!K$5:K$98)-MIN(Base_Dados!K$5:K$98)=0,1,MAX(Base_Dados!K$5:K$98)-MIN(Base_Dados!K$5:K$98)))) * K$1)))</f>
        <v>9.5382379248658319E-2</v>
      </c>
      <c r="L503" s="106">
        <f>IF(INDEX(Base_Dados!L:L,MATCH($B503,Base_Dados!$B:$B,0))=0,0,
MAX(0, MIN(L$1,
((INDEX(Base_Dados!L:L,MATCH($B503,Base_Dados!$B:$B,0))-MIN(Base_Dados!L$5:L$98)) /
(IF(MAX(Base_Dados!L$5:L$98)-MIN(Base_Dados!L$5:L$98)=0,1,MAX(Base_Dados!L$5:L$98)-MIN(Base_Dados!L$5:L$98)))) * L$1)))</f>
        <v>0.13576054639183177</v>
      </c>
      <c r="M503" s="106">
        <f>IF(INDEX(Base_Dados!M:M,MATCH($B503,Base_Dados!$B:$B,0))=0,0,
MAX(0, MIN(M$1,
((INDEX(Base_Dados!M:M,MATCH($B503,Base_Dados!$B:$B,0))-MIN(Base_Dados!M$5:M$98)) /
(IF(MAX(Base_Dados!M$5:M$98)-MIN(Base_Dados!M$5:M$98)=0,1,MAX(Base_Dados!M$5:M$98)-MIN(Base_Dados!M$5:M$98)))) * M$1)))</f>
        <v>0.15566180758017492</v>
      </c>
      <c r="N503" s="106">
        <f>IF(INDEX(Base_Dados!N:N,MATCH($B503,Base_Dados!$B:$B,0))=0,0,
MAX(0, MIN(N$1,
((INDEX(Base_Dados!N:N,MATCH($B503,Base_Dados!$B:$B,0))-MIN(Base_Dados!N$5:N$98)) /
(IF(MAX(Base_Dados!N$5:N$98)-MIN(Base_Dados!N$5:N$98)=0,1,MAX(Base_Dados!N$5:N$98)-MIN(Base_Dados!N$5:N$98)))) * N$1)))</f>
        <v>0.18168695796211504</v>
      </c>
      <c r="O503" s="106">
        <f>IF(INDEX(Base_Dados!O:O,MATCH($B503,Base_Dados!$B:$B,0))=0,0,
MAX(0, MIN(O$1,
((INDEX(Base_Dados!O:O,MATCH($B503,Base_Dados!$B:$B,0))-MIN(Base_Dados!O$5:O$98)) /
(IF(MAX(Base_Dados!O$5:O$98)-MIN(Base_Dados!O$5:O$98)=0,1,MAX(Base_Dados!O$5:O$98)-MIN(Base_Dados!O$5:O$98)))) * O$1)))</f>
        <v>0.22643402642287752</v>
      </c>
      <c r="P503" s="106">
        <f>IF(INDEX(Base_Dados!P:P,MATCH($B503,Base_Dados!$B:$B,0))=0,0,
MAX(0, MIN(P$1,
((INDEX(Base_Dados!P:P,MATCH($B503,Base_Dados!$B:$B,0))-MIN(Base_Dados!P$5:P$98)) /
(IF(MAX(Base_Dados!P$5:P$98)-MIN(Base_Dados!P$5:P$98)=0,1,MAX(Base_Dados!P$5:P$98)-MIN(Base_Dados!P$5:P$98)))) * P$1)))</f>
        <v>6.4535415430933232E-2</v>
      </c>
      <c r="Q503" s="106">
        <f>IF(INDEX(Base_Dados!Q:Q,MATCH($B503,Base_Dados!$B:$B,0))=0,0,
MAX(0, MIN(Q$1,
((INDEX(Base_Dados!Q:Q,MATCH($B503,Base_Dados!$B:$B,0))-MIN(Base_Dados!Q$5:Q$98)) /
(IF(MAX(Base_Dados!Q$5:Q$98)-MIN(Base_Dados!Q$5:Q$98)=0,1,MAX(Base_Dados!Q$5:Q$98)-MIN(Base_Dados!Q$5:Q$98)))) * Q$1)))</f>
        <v>3.146227160233795E-2</v>
      </c>
      <c r="R503" s="106">
        <f>IF(INDEX(Base_Dados!R:R,MATCH($B503,Base_Dados!$B:$B,0))=0,0,
MAX(0, MIN(R$1,
((INDEX(Base_Dados!R:R,MATCH($B503,Base_Dados!$B:$B,0))-MIN(Base_Dados!R$5:R$98)) /
(IF(MAX(Base_Dados!R$5:R$98)-MIN(Base_Dados!R$5:R$98)=0,1,MAX(Base_Dados!R$5:R$98)-MIN(Base_Dados!R$5:R$98)))) * R$1)))</f>
        <v>2.982629009222457E-2</v>
      </c>
      <c r="S503" s="106">
        <f>IF(INDEX(Base_Dados!S:S,MATCH($B503,Base_Dados!$B:$B,0))=0,0,
MAX(0, MIN(S$1,
((INDEX(Base_Dados!S:S,MATCH($B503,Base_Dados!$B:$B,0))-MIN(Base_Dados!S$5:S$98)) /
(IF(MAX(Base_Dados!S$5:S$98)-MIN(Base_Dados!S$5:S$98)=0,1,MAX(Base_Dados!S$5:S$98)-MIN(Base_Dados!S$5:S$98)))) * S$1)))</f>
        <v>5.6901070920392413E-2</v>
      </c>
      <c r="T503" s="106">
        <f>IF(INDEX(Base_Dados!T:T,MATCH($B503,Base_Dados!$B:$B,0))=0,0,
MAX(0, MIN(T$1,
((INDEX(Base_Dados!T:T,MATCH($B503,Base_Dados!$B:$B,0))-MIN(Base_Dados!T$5:T$98)) /
(IF(MAX(Base_Dados!T$5:T$98)-MIN(Base_Dados!T$5:T$98)=0,1,MAX(Base_Dados!T$5:T$98)-MIN(Base_Dados!T$5:T$98)))) * T$1)))</f>
        <v>0.93794314881889163</v>
      </c>
      <c r="U503" s="106">
        <f>IF(INDEX(Base_Dados!U:U,MATCH($B503,Base_Dados!$B:$B,0))=0,0,
MAX(0, MIN(U$1,
((INDEX(Base_Dados!U:U,MATCH($B503,Base_Dados!$B:$B,0))-MIN(Base_Dados!U$5:U$98)) /
(IF(MAX(Base_Dados!U$5:U$98)-MIN(Base_Dados!U$5:U$98)=0,1,MAX(Base_Dados!U$5:U$98)-MIN(Base_Dados!U$5:U$98)))) * U$1)))</f>
        <v>0.8976126621879742</v>
      </c>
      <c r="V503" s="106">
        <f>IF(INDEX(Base_Dados!V:V,MATCH($B503,Base_Dados!$B:$B,0))=0,0,
MAX(0, MIN(V$1,
((INDEX(Base_Dados!V:V,MATCH($B503,Base_Dados!$B:$B,0))-MIN(Base_Dados!V$5:V$98)) /
(IF(MAX(Base_Dados!V$5:V$98)-MIN(Base_Dados!V$5:V$98)=0,1,MAX(Base_Dados!V$5:V$98)-MIN(Base_Dados!V$5:V$98)))) * V$1)))</f>
        <v>7.0211324864650412E-2</v>
      </c>
      <c r="W503" s="106">
        <f>IF(INDEX(Base_Dados!W:W,MATCH($B503,Base_Dados!$B:$B,0))=0,0,
MAX(0, MIN(W$1,
((INDEX(Base_Dados!W:W,MATCH($B503,Base_Dados!$B:$B,0))-MIN(Base_Dados!W$5:W$98)) /
(IF(MAX(Base_Dados!W$5:W$98)-MIN(Base_Dados!W$5:W$98)=0,1,MAX(Base_Dados!W$5:W$98)-MIN(Base_Dados!W$5:W$98)))) * W$1)))</f>
        <v>2.2293338561526501</v>
      </c>
      <c r="X503" s="106">
        <f>IF(INDEX(Base_Dados!X:X,MATCH($B503,Base_Dados!$B:$B,0))=0,0,
MAX(0, MIN(X$1,
((INDEX(Base_Dados!X:X,MATCH($B503,Base_Dados!$B:$B,0))-MIN(Base_Dados!X$5:X$98)) /
(IF(MAX(Base_Dados!X$5:X$98)-MIN(Base_Dados!X$5:X$98)=0,1,MAX(Base_Dados!X$5:X$98)-MIN(Base_Dados!X$5:X$98)))) * X$1)))</f>
        <v>0</v>
      </c>
      <c r="Y503" s="106">
        <f>IF(INDEX(Base_Dados!Y:Y,MATCH($B503,Base_Dados!$B:$B,0))=0,0,
MAX(0, MIN(Y$1,
((INDEX(Base_Dados!Y:Y,MATCH($B503,Base_Dados!$B:$B,0))-MIN(Base_Dados!Y$5:Y$98)) /
(IF(MAX(Base_Dados!Y$5:Y$98)-MIN(Base_Dados!Y$5:Y$98)=0,1,MAX(Base_Dados!Y$5:Y$98)-MIN(Base_Dados!Y$5:Y$98)))) * Y$1)))</f>
        <v>0</v>
      </c>
      <c r="Z503" s="106">
        <f>IF(INDEX(Base_Dados!Z:Z,MATCH($B503,Base_Dados!$B:$B,0))=0,0,
MAX(0, MIN(Z$1,
((INDEX(Base_Dados!Z:Z,MATCH($B503,Base_Dados!$B:$B,0))-MIN(Base_Dados!Z$5:Z$98)) /
(IF(MAX(Base_Dados!Z$5:Z$98)-MIN(Base_Dados!Z$5:Z$98)=0,1,MAX(Base_Dados!Z$5:Z$98)-MIN(Base_Dados!Z$5:Z$98)))) * Z$1)))</f>
        <v>0</v>
      </c>
      <c r="AA503" s="106">
        <f>IF(INDEX(Base_Dados!AA:AA,MATCH($B503,Base_Dados!$B:$B,0))=0,0,
MAX(0, MIN(AA$1,
((INDEX(Base_Dados!AA:AA,MATCH($B503,Base_Dados!$B:$B,0))-MIN(Base_Dados!AA$5:AA$98)) /
(IF(MAX(Base_Dados!AA$5:AA$98)-MIN(Base_Dados!AA$5:AA$98)=0,1,MAX(Base_Dados!AA$5:AA$98)-MIN(Base_Dados!AA$5:AA$98)))) * AA$1)))</f>
        <v>0</v>
      </c>
      <c r="AB503" s="106">
        <f>IF(INDEX(Base_Dados!AB:AB,MATCH($B503,Base_Dados!$B:$B,0))=0,0,
MAX(0, MIN(AB$1,
((INDEX(Base_Dados!AB:AB,MATCH($B503,Base_Dados!$B:$B,0))-MIN(Base_Dados!AB$5:AB$98)) /
(IF(MAX(Base_Dados!AB$5:AB$98)-MIN(Base_Dados!AB$5:AB$98)=0,1,MAX(Base_Dados!AB$5:AB$98)-MIN(Base_Dados!AB$5:AB$98)))) * AB$1)))</f>
        <v>0.53075765541998288</v>
      </c>
      <c r="AC503" s="106">
        <f>IF(INDEX(Base_Dados!AC:AC,MATCH($B503,Base_Dados!$B:$B,0))=0,0,
MAX(0, MIN(AC$1,
((INDEX(Base_Dados!AC:AC,MATCH($B503,Base_Dados!$B:$B,0))-MIN(Base_Dados!AC$5:AC$98)) /
(IF(MAX(Base_Dados!AC$5:AC$98)-MIN(Base_Dados!AC$5:AC$98)=0,1,MAX(Base_Dados!AC$5:AC$98)-MIN(Base_Dados!AC$5:AC$98)))) * AC$1)))</f>
        <v>4.7949990364232031E-2</v>
      </c>
      <c r="AD503" s="106">
        <f>IF(INDEX(Base_Dados!AD:AD,MATCH($B503,Base_Dados!$B:$B,0))=0,0,
MAX(0, MIN(AD$1,
((INDEX(Base_Dados!AD:AD,MATCH($B503,Base_Dados!$B:$B,0))-MIN(Base_Dados!AD$5:AD$98)) /
(IF(MAX(Base_Dados!AD$5:AD$98)-MIN(Base_Dados!AD$5:AD$98)=0,1,MAX(Base_Dados!AD$5:AD$98)-MIN(Base_Dados!AD$5:AD$98)))) * AD$1)))</f>
        <v>3.0572400532465613E-2</v>
      </c>
      <c r="AE503" s="106">
        <f>IF(INDEX(Base_Dados!AE:AE,MATCH($B503,Base_Dados!$B:$B,0))=0,0,
MAX(0, MIN(AE$1,
((INDEX(Base_Dados!AE:AE,MATCH($B503,Base_Dados!$B:$B,0))-MIN(Base_Dados!AE$5:AE$98)) /
(IF(MAX(Base_Dados!AE$5:AE$98)-MIN(Base_Dados!AE$5:AE$98)=0,1,MAX(Base_Dados!AE$5:AE$98)-MIN(Base_Dados!AE$5:AE$98)))) * AE$1)))</f>
        <v>1.9200345174744716E-2</v>
      </c>
      <c r="AF503" s="106">
        <f>IF(INDEX(Base_Dados!AF:AF,MATCH($B503,Base_Dados!$B:$B,0))=0,0,
MAX(0, MIN(AF$1,
((INDEX(Base_Dados!AF:AF,MATCH($B503,Base_Dados!$B:$B,0))-MIN(Base_Dados!AF$5:AF$98)) /
(IF(MAX(Base_Dados!AF$5:AF$98)-MIN(Base_Dados!AF$5:AF$98)=0,1,MAX(Base_Dados!AF$5:AF$98)-MIN(Base_Dados!AF$5:AF$98)))) * AF$1)))</f>
        <v>1.9583505723348504E-2</v>
      </c>
      <c r="AG503" s="106">
        <f>IF(INDEX(Base_Dados!AG:AG,MATCH($B503,Base_Dados!$B:$B,0))=0,0,
MAX(0, MIN(AG$1,
((INDEX(Base_Dados!AG:AG,MATCH($B503,Base_Dados!$B:$B,0))-MIN(Base_Dados!AG$5:AG$98)) /
(IF(MAX(Base_Dados!AG$5:AG$98)-MIN(Base_Dados!AG$5:AG$98)=0,1,MAX(Base_Dados!AG$5:AG$98)-MIN(Base_Dados!AG$5:AG$98)))) * AG$1)))</f>
        <v>3.146227160233795E-2</v>
      </c>
      <c r="AH503" s="106">
        <f>IF(INDEX(Base_Dados!AH:AH,MATCH($B503,Base_Dados!$B:$B,0))=0,0,
MAX(0, MIN(AH$1,
((INDEX(Base_Dados!AH:AH,MATCH($B503,Base_Dados!$B:$B,0))-MIN(Base_Dados!AH$5:AH$98)) /
(IF(MAX(Base_Dados!AH$5:AH$98)-MIN(Base_Dados!AH$5:AH$98)=0,1,MAX(Base_Dados!AH$5:AH$98)-MIN(Base_Dados!AH$5:AH$98)))) * AH$1)))</f>
        <v>1.6163776511091204</v>
      </c>
      <c r="AI503" s="106">
        <f>IF(INDEX(Base_Dados!AI:AI,MATCH($B503,Base_Dados!$B:$B,0))=0,0,
MAX(0, MIN(AI$1,
((INDEX(Base_Dados!AI:AI,MATCH($B503,Base_Dados!$B:$B,0))-MIN(Base_Dados!AI$5:AI$98)) /
(IF(MAX(Base_Dados!AI$5:AI$98)-MIN(Base_Dados!AI$5:AI$98)=0,1,MAX(Base_Dados!AI$5:AI$98)-MIN(Base_Dados!AI$5:AI$98)))) * AI$1)))</f>
        <v>0.10714285714285714</v>
      </c>
      <c r="AJ503" s="106">
        <f>IF(INDEX(Base_Dados!AJ:AJ,MATCH($B503,Base_Dados!$B:$B,0))=0,0,
MAX(0, MIN(AJ$1,
((INDEX(Base_Dados!AJ:AJ,MATCH($B503,Base_Dados!$B:$B,0))-MIN(Base_Dados!AJ$5:AJ$98)) /
(IF(MAX(Base_Dados!AJ$5:AJ$98)-MIN(Base_Dados!AJ$5:AJ$98)=0,1,MAX(Base_Dados!AJ$5:AJ$98)-MIN(Base_Dados!AJ$5:AJ$98)))) * AJ$1)))</f>
        <v>0.37698412698412698</v>
      </c>
      <c r="AK503" s="106">
        <f>IF(INDEX(Base_Dados!AK:AK,MATCH($B503,Base_Dados!$B:$B,0))=0,0,
MAX(0, MIN(AK$1,
((INDEX(Base_Dados!AK:AK,MATCH($B503,Base_Dados!$B:$B,0))-MIN(Base_Dados!AK$5:AK$98)) /
(IF(MAX(Base_Dados!AK$5:AK$98)-MIN(Base_Dados!AK$5:AK$98)=0,1,MAX(Base_Dados!AK$5:AK$98)-MIN(Base_Dados!AK$5:AK$98)))) * AK$1)))</f>
        <v>9.1954022988505746E-3</v>
      </c>
      <c r="AL503" s="106">
        <f>IF(INDEX(Base_Dados!AL:AL,MATCH($B503,Base_Dados!$B:$B,0))=0,0,
MAX(0, MIN(AL$1,
((INDEX(Base_Dados!AL:AL,MATCH($B503,Base_Dados!$B:$B,0))-MIN(Base_Dados!AL$5:AL$98)) /
(IF(MAX(Base_Dados!AL$5:AL$98)-MIN(Base_Dados!AL$5:AL$98)=0,1,MAX(Base_Dados!AL$5:AL$98)-MIN(Base_Dados!AL$5:AL$98)))) * AL$1)))</f>
        <v>0</v>
      </c>
      <c r="AM503" s="106">
        <f>IF(INDEX(Base_Dados!AM:AM,MATCH($B503,Base_Dados!$B:$B,0))=0,0,
MAX(0, MIN(AM$1,
((INDEX(Base_Dados!AM:AM,MATCH($B503,Base_Dados!$B:$B,0))-MIN(Base_Dados!AM$5:AM$98)) /
(IF(MAX(Base_Dados!AM$5:AM$98)-MIN(Base_Dados!AM$5:AM$98)=0,1,MAX(Base_Dados!AM$5:AM$98)-MIN(Base_Dados!AM$5:AM$98)))) * AM$1)))</f>
        <v>1.9678922837907821E-2</v>
      </c>
      <c r="AN503" s="106">
        <f>IF(INDEX(Base_Dados!AN:AN,MATCH($B503,Base_Dados!$B:$B,0))=0,0,
MAX(0, MIN(AN$1,
((INDEX(Base_Dados!AN:AN,MATCH($B503,Base_Dados!$B:$B,0))-MIN(Base_Dados!AN$5:AN$98)) /
(IF(MAX(Base_Dados!AN$5:AN$98)-MIN(Base_Dados!AN$5:AN$98)=0,1,MAX(Base_Dados!AN$5:AN$98)-MIN(Base_Dados!AN$5:AN$98)))) * AN$1)))</f>
        <v>0.13498463901689708</v>
      </c>
      <c r="AO503" s="106">
        <f>IF(INDEX(Base_Dados!AO:AO,MATCH($B503,Base_Dados!$B:$B,0))=0,0,
MAX(0, MIN(AO$1,
((INDEX(Base_Dados!AO:AO,MATCH($B503,Base_Dados!$B:$B,0))-MIN(Base_Dados!AO$5:AO$98)) /
(IF(MAX(Base_Dados!AO$5:AO$98)-MIN(Base_Dados!AO$5:AO$98)=0,1,MAX(Base_Dados!AO$5:AO$98)-MIN(Base_Dados!AO$5:AO$98)))) * AO$1)))</f>
        <v>0</v>
      </c>
      <c r="AP503" s="106">
        <f>IF(INDEX(Base_Dados!AP:AP,MATCH($B503,Base_Dados!$B:$B,0))=0,0,
MAX(0, MIN(AP$1,
((INDEX(Base_Dados!AP:AP,MATCH($B503,Base_Dados!$B:$B,0))-MIN(Base_Dados!AP$5:AP$98)) /
(IF(MAX(Base_Dados!AP$5:AP$98)-MIN(Base_Dados!AP$5:AP$98)=0,1,MAX(Base_Dados!AP$5:AP$98)-MIN(Base_Dados!AP$5:AP$98)))) * AP$1)))</f>
        <v>2.2935779816513763E-3</v>
      </c>
      <c r="AQ503" s="106">
        <f>IF(INDEX(Base_Dados!AQ:AQ,MATCH($B503,Base_Dados!$B:$B,0))=0,0,
MAX(0, MIN(AQ$1,
((INDEX(Base_Dados!AQ:AQ,MATCH($B503,Base_Dados!$B:$B,0))-MIN(Base_Dados!AQ$5:AQ$98)) /
(IF(MAX(Base_Dados!AQ$5:AQ$98)-MIN(Base_Dados!AQ$5:AQ$98)=0,1,MAX(Base_Dados!AQ$5:AQ$98)-MIN(Base_Dados!AQ$5:AQ$98)))) * AQ$1)))</f>
        <v>0</v>
      </c>
      <c r="AR503" s="106">
        <f>IF(INDEX(Base_Dados!AR:AR,MATCH($B503,Base_Dados!$B:$B,0))=0,0,
MAX(0, MIN(AR$1,
((INDEX(Base_Dados!AR:AR,MATCH($B503,Base_Dados!$B:$B,0))-MIN(Base_Dados!AR$5:AR$98)) /
(IF(MAX(Base_Dados!AR$5:AR$98)-MIN(Base_Dados!AR$5:AR$98)=0,1,MAX(Base_Dados!AR$5:AR$98)-MIN(Base_Dados!AR$5:AR$98)))) * AR$1)))</f>
        <v>0</v>
      </c>
      <c r="AS503" s="106">
        <f>IF(INDEX(Base_Dados!AS:AS,MATCH($B503,Base_Dados!$B:$B,0))=0,0,
MAX(0, MIN(AS$1,
((INDEX(Base_Dados!AS:AS,MATCH($B503,Base_Dados!$B:$B,0))-MIN(Base_Dados!AS$5:AS$98)) /
(IF(MAX(Base_Dados!AS$5:AS$98)-MIN(Base_Dados!AS$5:AS$98)=0,1,MAX(Base_Dados!AS$5:AS$98)-MIN(Base_Dados!AS$5:AS$98)))) * AS$1)))</f>
        <v>6.0975609756097563E-3</v>
      </c>
      <c r="AT503" s="106">
        <f>IF(INDEX(Base_Dados!AT:AT,MATCH($B503,Base_Dados!$B:$B,0))=0,0,
MAX(0, MIN(AT$1,
((INDEX(Base_Dados!AT:AT,MATCH($B503,Base_Dados!$B:$B,0))-MIN(Base_Dados!AT$5:AT$98)) /
(IF(MAX(Base_Dados!AT$5:AT$98)-MIN(Base_Dados!AT$5:AT$98)=0,1,MAX(Base_Dados!AT$5:AT$98)-MIN(Base_Dados!AT$5:AT$98)))) * AT$1)))</f>
        <v>0</v>
      </c>
      <c r="AU503" s="106">
        <f>IF(INDEX(Base_Dados!AU:AU,MATCH($B503,Base_Dados!$B:$B,0))=0,0,
MAX(0, MIN(AU$1,
((INDEX(Base_Dados!AU:AU,MATCH($B503,Base_Dados!$B:$B,0))-MIN(Base_Dados!AU$5:AU$98)) /
(IF(MAX(Base_Dados!AU$5:AU$98)-MIN(Base_Dados!AU$5:AU$98)=0,1,MAX(Base_Dados!AU$5:AU$98)-MIN(Base_Dados!AU$5:AU$98)))) * AU$1)))</f>
        <v>1.0299625468164793E-2</v>
      </c>
      <c r="AV503" s="106">
        <f>IF(INDEX(Base_Dados!AV:AV,MATCH($B503,Base_Dados!$B:$B,0))=0,0,
MAX(0, MIN(AV$1,
((INDEX(Base_Dados!AV:AV,MATCH($B503,Base_Dados!$B:$B,0))-MIN(Base_Dados!AV$5:AV$98)) /
(IF(MAX(Base_Dados!AV$5:AV$98)-MIN(Base_Dados!AV$5:AV$98)=0,1,MAX(Base_Dados!AV$5:AV$98)-MIN(Base_Dados!AV$5:AV$98)))) * AV$1)))</f>
        <v>0</v>
      </c>
      <c r="AW503" s="106">
        <f>IF(INDEX(Base_Dados!AW:AW,MATCH($B503,Base_Dados!$B:$B,0))=0,0,
MAX(0, MIN(AW$1,
((INDEX(Base_Dados!AW:AW,MATCH($B503,Base_Dados!$B:$B,0))-MIN(Base_Dados!AW$5:AW$98)) /
(IF(MAX(Base_Dados!AW$5:AW$98)-MIN(Base_Dados!AW$5:AW$98)=0,1,MAX(Base_Dados!AW$5:AW$98)-MIN(Base_Dados!AW$5:AW$98)))) * AW$1)))</f>
        <v>0</v>
      </c>
      <c r="AX503" s="106">
        <f>IF(INDEX(Base_Dados!AX:AX,MATCH($B503,Base_Dados!$B:$B,0))=0,0,
MAX(0, MIN(AX$1,
((INDEX(Base_Dados!AX:AX,MATCH($B503,Base_Dados!$B:$B,0))-MIN(Base_Dados!AX$5:AX$98)) /
(IF(MAX(Base_Dados!AX$5:AX$98)-MIN(Base_Dados!AX$5:AX$98)=0,1,MAX(Base_Dados!AX$5:AX$98)-MIN(Base_Dados!AX$5:AX$98)))) * AX$1)))</f>
        <v>9.2421915002560168E-2</v>
      </c>
      <c r="AY503" s="106">
        <f>IF(INDEX(Base_Dados!AY:AY,MATCH($B503,Base_Dados!$B:$B,0))=0,0,
MAX(0, MIN(AY$1,
((INDEX(Base_Dados!AY:AY,MATCH($B503,Base_Dados!$B:$B,0))-MIN(Base_Dados!AY$5:AY$98)) /
(IF(MAX(Base_Dados!AY$5:AY$98)-MIN(Base_Dados!AY$5:AY$98)=0,1,MAX(Base_Dados!AY$5:AY$98)-MIN(Base_Dados!AY$5:AY$98)))) * AY$1)))</f>
        <v>5.9347181008902079E-3</v>
      </c>
      <c r="AZ503" s="106">
        <f>IF(INDEX(Base_Dados!AZ:AZ,MATCH($B503,Base_Dados!$B:$B,0))=0,0,
MAX(0, MIN(AZ$1,
((INDEX(Base_Dados!AZ:AZ,MATCH($B503,Base_Dados!$B:$B,0))-MIN(Base_Dados!AZ$5:AZ$98)) /
(IF(MAX(Base_Dados!AZ$5:AZ$98)-MIN(Base_Dados!AZ$5:AZ$98)=0,1,MAX(Base_Dados!AZ$5:AZ$98)-MIN(Base_Dados!AZ$5:AZ$98)))) * AZ$1)))</f>
        <v>0.5</v>
      </c>
      <c r="BA503" s="106">
        <f>IF(INDEX(Base_Dados!BA:BA,MATCH($B503,Base_Dados!$B:$B,0))=0,0,
MAX(0, MIN(BA$1,
((INDEX(Base_Dados!BA:BA,MATCH($B503,Base_Dados!$B:$B,0))-MIN(Base_Dados!BA$5:BA$98)) /
(IF(MAX(Base_Dados!BA$5:BA$98)-MIN(Base_Dados!BA$5:BA$98)=0,1,MAX(Base_Dados!BA$5:BA$98)-MIN(Base_Dados!BA$5:BA$98)))) * BA$1)))</f>
        <v>1.6607828770621016E-2</v>
      </c>
      <c r="BB503" s="106">
        <f>IF(INDEX(Base_Dados!BB:BB,MATCH($B503,Base_Dados!$B:$B,0))=0,0,
MAX(0, MIN(BB$1,
((INDEX(Base_Dados!BB:BB,MATCH($B503,Base_Dados!$B:$B,0))-MIN(Base_Dados!BB$5:BB$98)) /
(IF(MAX(Base_Dados!BB$5:BB$98)-MIN(Base_Dados!BB$5:BB$98)=0,1,MAX(Base_Dados!BB$5:BB$98)-MIN(Base_Dados!BB$5:BB$98)))) * BB$1)))</f>
        <v>0.12590690123121148</v>
      </c>
      <c r="BC503" s="106">
        <f>IF(INDEX(Base_Dados!BC:BC,MATCH($B503,Base_Dados!$B:$B,0))=0,0,
MAX(0, MIN(BC$1,
((INDEX(Base_Dados!BC:BC,MATCH($B503,Base_Dados!$B:$B,0))-MIN(Base_Dados!BC$5:BC$98)) /
(IF(MAX(Base_Dados!BC$5:BC$98)-MIN(Base_Dados!BC$5:BC$98)=0,1,MAX(Base_Dados!BC$5:BC$98)-MIN(Base_Dados!BC$5:BC$98)))) * BC$1)))</f>
        <v>4.8478319418260168E-3</v>
      </c>
      <c r="BD503" s="106">
        <f>IF(INDEX(Base_Dados!BD:BD,MATCH($B503,Base_Dados!$B:$B,0))=0,0,
MAX(0, MIN(BD$1,
((INDEX(Base_Dados!BD:BD,MATCH($B503,Base_Dados!$B:$B,0))-MIN(Base_Dados!BD$5:BD$98)) /
(IF(MAX(Base_Dados!BD$5:BD$98)-MIN(Base_Dados!BD$5:BD$98)=0,1,MAX(Base_Dados!BD$5:BD$98)-MIN(Base_Dados!BD$5:BD$98)))) * BD$1)))</f>
        <v>1.16335433834222E-2</v>
      </c>
      <c r="BE503" s="106">
        <f>IF(INDEX(Base_Dados!BE:BE,MATCH($B503,Base_Dados!$B:$B,0))=0,0,
MAX(0, MIN(BE$1,
((INDEX(Base_Dados!BE:BE,MATCH($B503,Base_Dados!$B:$B,0))-MIN(Base_Dados!BE$5:BE$98)) /
(IF(MAX(Base_Dados!BE$5:BE$98)-MIN(Base_Dados!BE$5:BE$98)=0,1,MAX(Base_Dados!BE$5:BE$98)-MIN(Base_Dados!BE$5:BE$98)))) * BE$1)))</f>
        <v>9.0316106372303057E-3</v>
      </c>
      <c r="BF503" s="106">
        <f>IF(INDEX(Base_Dados!BF:BF,MATCH($B503,Base_Dados!$B:$B,0))=0,0,
MAX(0, MIN(BF$1,
((INDEX(Base_Dados!BF:BF,MATCH($B503,Base_Dados!$B:$B,0))-MIN(Base_Dados!BF$5:BF$98)) /
(IF(MAX(Base_Dados!BF$5:BF$98)-MIN(Base_Dados!BF$5:BF$98)=0,1,MAX(Base_Dados!BF$5:BF$98)-MIN(Base_Dados!BF$5:BF$98)))) * BF$1)))</f>
        <v>0</v>
      </c>
      <c r="BG503" s="106">
        <f>IF(INDEX(Base_Dados!BG:BG,MATCH($B503,Base_Dados!$B:$B,0))=0,0,
MAX(0, MIN(BG$1,
((INDEX(Base_Dados!BG:BG,MATCH($B503,Base_Dados!$B:$B,0))-MIN(Base_Dados!BG$5:BG$98)) /
(IF(MAX(Base_Dados!BG$5:BG$98)-MIN(Base_Dados!BG$5:BG$98)=0,1,MAX(Base_Dados!BG$5:BG$98)-MIN(Base_Dados!BG$5:BG$98)))) * BG$1)))</f>
        <v>0</v>
      </c>
      <c r="BH503" s="106">
        <f>IF(INDEX(Base_Dados!BH:BH,MATCH($B503,Base_Dados!$B:$B,0))=0,0,
MAX(0, MIN(BH$1,
((INDEX(Base_Dados!BH:BH,MATCH($B503,Base_Dados!$B:$B,0))-MIN(Base_Dados!BH$5:BH$98)) /
(IF(MAX(Base_Dados!BH$5:BH$98)-MIN(Base_Dados!BH$5:BH$98)=0,1,MAX(Base_Dados!BH$5:BH$98)-MIN(Base_Dados!BH$5:BH$98)))) * BH$1)))</f>
        <v>5.4945054945054944E-2</v>
      </c>
      <c r="BI503" s="106">
        <f>IF(INDEX(Base_Dados!BI:BI,MATCH($B503,Base_Dados!$B:$B,0))=0,0,
MAX(0, MIN(BI$1,
((INDEX(Base_Dados!BI:BI,MATCH($B503,Base_Dados!$B:$B,0))-MIN(Base_Dados!BI$5:BI$98)) /
(IF(MAX(Base_Dados!BI$5:BI$98)-MIN(Base_Dados!BI$5:BI$98)=0,1,MAX(Base_Dados!BI$5:BI$98)-MIN(Base_Dados!BI$5:BI$98)))) * BI$1)))</f>
        <v>7.0202808112324488E-2</v>
      </c>
      <c r="BJ503" s="106">
        <f>IF(INDEX(Base_Dados!BJ:BJ,MATCH($B503,Base_Dados!$B:$B,0))=0,0,
MAX(0, MIN(BJ$1,
((INDEX(Base_Dados!BJ:BJ,MATCH($B503,Base_Dados!$B:$B,0))-MIN(Base_Dados!BJ$5:BJ$98)) /
(IF(MAX(Base_Dados!BJ$5:BJ$98)-MIN(Base_Dados!BJ$5:BJ$98)=0,1,MAX(Base_Dados!BJ$5:BJ$98)-MIN(Base_Dados!BJ$5:BJ$98)))) * BJ$1)))</f>
        <v>6.3157894736842107E-2</v>
      </c>
      <c r="BK503" s="106">
        <f>IF(INDEX(Base_Dados!BK:BK,MATCH($B503,Base_Dados!$B:$B,0))=0,0,
MAX(0, MIN(BK$1,
((INDEX(Base_Dados!BK:BK,MATCH($B503,Base_Dados!$B:$B,0))-MIN(Base_Dados!BK$5:BK$98)) /
(IF(MAX(Base_Dados!BK$5:BK$98)-MIN(Base_Dados!BK$5:BK$98)=0,1,MAX(Base_Dados!BK$5:BK$98)-MIN(Base_Dados!BK$5:BK$98)))) * BK$1)))</f>
        <v>7.1428571428571425E-2</v>
      </c>
      <c r="BL503" s="106">
        <f>IF(INDEX(Base_Dados!BL:BL,MATCH($B503,Base_Dados!$B:$B,0))=0,0,
MAX(0, MIN(BL$1,
((INDEX(Base_Dados!BL:BL,MATCH($B503,Base_Dados!$B:$B,0))-MIN(Base_Dados!BL$5:BL$98)) /
(IF(MAX(Base_Dados!BL$5:BL$98)-MIN(Base_Dados!BL$5:BL$98)=0,1,MAX(Base_Dados!BL$5:BL$98)-MIN(Base_Dados!BL$5:BL$98)))) * BL$1)))</f>
        <v>6.8403908794788276E-2</v>
      </c>
      <c r="BM503" s="106">
        <f>IF(INDEX(Base_Dados!BM:BM,MATCH($B503,Base_Dados!$B:$B,0))=0,0,
MAX(0, MIN(BM$1,
((INDEX(Base_Dados!BM:BM,MATCH($B503,Base_Dados!$B:$B,0))-MIN(Base_Dados!BM$5:BM$98)) /
(IF(MAX(Base_Dados!BM$5:BM$98)-MIN(Base_Dados!BM$5:BM$98)=0,1,MAX(Base_Dados!BM$5:BM$98)-MIN(Base_Dados!BM$5:BM$98)))) * BM$1)))</f>
        <v>1</v>
      </c>
      <c r="BN503" s="106">
        <f>IF(INDEX(Base_Dados!BN:BN,MATCH($B503,Base_Dados!$B:$B,0))=0,0,
MAX(0, MIN(BN$1,
((INDEX(Base_Dados!BN:BN,MATCH($B503,Base_Dados!$B:$B,0))-MIN(Base_Dados!BN$5:BN$98)) /
(IF(MAX(Base_Dados!BN$5:BN$98)-MIN(Base_Dados!BN$5:BN$98)=0,1,MAX(Base_Dados!BN$5:BN$98)-MIN(Base_Dados!BN$5:BN$98)))) * BN$1)))</f>
        <v>6.5144890070999203E-2</v>
      </c>
      <c r="BO503" s="106">
        <f>IF(INDEX(Base_Dados!BO:BO,MATCH($B503,Base_Dados!$B:$B,0))=0,0,
MAX(0, MIN(BO$1,
((INDEX(Base_Dados!BO:BO,MATCH($B503,Base_Dados!$B:$B,0))-MIN(Base_Dados!BO$5:BO$98)) /
(IF(MAX(Base_Dados!BO$5:BO$98)-MIN(Base_Dados!BO$5:BO$98)=0,1,MAX(Base_Dados!BO$5:BO$98)-MIN(Base_Dados!BO$5:BO$98)))) * BO$1)))</f>
        <v>3.4482758620689655E-2</v>
      </c>
      <c r="BP503" s="106">
        <f t="shared" si="32"/>
        <v>10.932352742004287</v>
      </c>
      <c r="BQ503" s="111">
        <f t="shared" si="33"/>
        <v>0.38643586301066352</v>
      </c>
      <c r="BR503" s="112">
        <f t="shared" si="34"/>
        <v>7.1927549532640245E-2</v>
      </c>
      <c r="BS503" s="113">
        <f t="shared" si="35"/>
        <v>10.860425192471647</v>
      </c>
    </row>
    <row r="504" spans="1:71">
      <c r="A504" s="21">
        <v>43029</v>
      </c>
      <c r="B504" s="21" t="s">
        <v>553</v>
      </c>
      <c r="C504" s="21" t="s">
        <v>548</v>
      </c>
      <c r="D504" s="105">
        <f>IF(INDEX(Base_Dados!D:D,MATCH($B504,Base_Dados!$B:$B,0))=0,0,
MAX(0, MIN(D$1,
((INDEX(Base_Dados!D:D,MATCH($B504,Base_Dados!$B:$B,0))-MIN(Base_Dados!D$5:D$98)) /
(IF(MAX(Base_Dados!D$5:D$98)-MIN(Base_Dados!D$5:D$98)=0,1,MAX(Base_Dados!D$5:D$98)-MIN(Base_Dados!D$5:D$98)))) * D$1)))</f>
        <v>0.73007129968392925</v>
      </c>
      <c r="E504" s="106">
        <f>IF(INDEX(Base_Dados!E:E,MATCH($B504,Base_Dados!$B:$B,0))=0,0,
MAX(0, MIN(E$1,
((INDEX(Base_Dados!E:E,MATCH($B504,Base_Dados!$B:$B,0))-MIN(Base_Dados!E$5:E$98)) /
(IF(MAX(Base_Dados!E$5:E$98)-MIN(Base_Dados!E$5:E$98)=0,1,MAX(Base_Dados!E$5:E$98)-MIN(Base_Dados!E$5:E$98)))) * E$1)))</f>
        <v>0.21789798475565966</v>
      </c>
      <c r="F504" s="106">
        <f>IF(INDEX(Base_Dados!F:F,MATCH($B504,Base_Dados!$B:$B,0))=0,0,
MAX(0, MIN(F$1,
((INDEX(Base_Dados!F:F,MATCH($B504,Base_Dados!$B:$B,0))-MIN(Base_Dados!F$5:F$98)) /
(IF(MAX(Base_Dados!F$5:F$98)-MIN(Base_Dados!F$5:F$98)=0,1,MAX(Base_Dados!F$5:F$98)-MIN(Base_Dados!F$5:F$98)))) * F$1)))</f>
        <v>0.20644966278125176</v>
      </c>
      <c r="G504" s="106">
        <f>IF(INDEX(Base_Dados!G:G,MATCH($B504,Base_Dados!$B:$B,0))=0,0,
MAX(0, MIN(G$1,
((INDEX(Base_Dados!G:G,MATCH($B504,Base_Dados!$B:$B,0))-MIN(Base_Dados!G$5:G$98)) /
(IF(MAX(Base_Dados!G$5:G$98)-MIN(Base_Dados!G$5:G$98)=0,1,MAX(Base_Dados!G$5:G$98)-MIN(Base_Dados!G$5:G$98)))) * G$1)))</f>
        <v>0.17649181688590557</v>
      </c>
      <c r="H504" s="106">
        <f>IF(INDEX(Base_Dados!H:H,MATCH($B504,Base_Dados!$B:$B,0))=0,0,
MAX(0, MIN(H$1,
((INDEX(Base_Dados!H:H,MATCH($B504,Base_Dados!$B:$B,0))-MIN(Base_Dados!H$5:H$98)) /
(IF(MAX(Base_Dados!H$5:H$98)-MIN(Base_Dados!H$5:H$98)=0,1,MAX(Base_Dados!H$5:H$98)-MIN(Base_Dados!H$5:H$98)))) * H$1)))</f>
        <v>0.19050515440864063</v>
      </c>
      <c r="I504" s="106">
        <f>IF(INDEX(Base_Dados!I:I,MATCH($B504,Base_Dados!$B:$B,0))=0,0,
MAX(0, MIN(I$1,
((INDEX(Base_Dados!I:I,MATCH($B504,Base_Dados!$B:$B,0))-MIN(Base_Dados!I$5:I$98)) /
(IF(MAX(Base_Dados!I$5:I$98)-MIN(Base_Dados!I$5:I$98)=0,1,MAX(Base_Dados!I$5:I$98)-MIN(Base_Dados!I$5:I$98)))) * I$1)))</f>
        <v>0.21189418062720122</v>
      </c>
      <c r="J504" s="106">
        <f>IF(INDEX(Base_Dados!J:J,MATCH($B504,Base_Dados!$B:$B,0))=0,0,
MAX(0, MIN(J$1,
((INDEX(Base_Dados!J:J,MATCH($B504,Base_Dados!$B:$B,0))-MIN(Base_Dados!J$5:J$98)) /
(IF(MAX(Base_Dados!J$5:J$98)-MIN(Base_Dados!J$5:J$98)=0,1,MAX(Base_Dados!J$5:J$98)-MIN(Base_Dados!J$5:J$98)))) * J$1)))</f>
        <v>0.2220915866723063</v>
      </c>
      <c r="K504" s="106">
        <f>IF(INDEX(Base_Dados!K:K,MATCH($B504,Base_Dados!$B:$B,0))=0,0,
MAX(0, MIN(K$1,
((INDEX(Base_Dados!K:K,MATCH($B504,Base_Dados!$B:$B,0))-MIN(Base_Dados!K$5:K$98)) /
(IF(MAX(Base_Dados!K$5:K$98)-MIN(Base_Dados!K$5:K$98)=0,1,MAX(Base_Dados!K$5:K$98)-MIN(Base_Dados!K$5:K$98)))) * K$1)))</f>
        <v>0.245287343470483</v>
      </c>
      <c r="L504" s="106">
        <f>IF(INDEX(Base_Dados!L:L,MATCH($B504,Base_Dados!$B:$B,0))=0,0,
MAX(0, MIN(L$1,
((INDEX(Base_Dados!L:L,MATCH($B504,Base_Dados!$B:$B,0))-MIN(Base_Dados!L$5:L$98)) /
(IF(MAX(Base_Dados!L$5:L$98)-MIN(Base_Dados!L$5:L$98)=0,1,MAX(Base_Dados!L$5:L$98)-MIN(Base_Dados!L$5:L$98)))) * L$1)))</f>
        <v>0.3447600316526202</v>
      </c>
      <c r="M504" s="106">
        <f>IF(INDEX(Base_Dados!M:M,MATCH($B504,Base_Dados!$B:$B,0))=0,0,
MAX(0, MIN(M$1,
((INDEX(Base_Dados!M:M,MATCH($B504,Base_Dados!$B:$B,0))-MIN(Base_Dados!M$5:M$98)) /
(IF(MAX(Base_Dados!M$5:M$98)-MIN(Base_Dados!M$5:M$98)=0,1,MAX(Base_Dados!M$5:M$98)-MIN(Base_Dados!M$5:M$98)))) * M$1)))</f>
        <v>0.41808746355685134</v>
      </c>
      <c r="N504" s="106">
        <f>IF(INDEX(Base_Dados!N:N,MATCH($B504,Base_Dados!$B:$B,0))=0,0,
MAX(0, MIN(N$1,
((INDEX(Base_Dados!N:N,MATCH($B504,Base_Dados!$B:$B,0))-MIN(Base_Dados!N$5:N$98)) /
(IF(MAX(Base_Dados!N$5:N$98)-MIN(Base_Dados!N$5:N$98)=0,1,MAX(Base_Dados!N$5:N$98)-MIN(Base_Dados!N$5:N$98)))) * N$1)))</f>
        <v>0.48852920645062059</v>
      </c>
      <c r="O504" s="106">
        <f>IF(INDEX(Base_Dados!O:O,MATCH($B504,Base_Dados!$B:$B,0))=0,0,
MAX(0, MIN(O$1,
((INDEX(Base_Dados!O:O,MATCH($B504,Base_Dados!$B:$B,0))-MIN(Base_Dados!O$5:O$98)) /
(IF(MAX(Base_Dados!O$5:O$98)-MIN(Base_Dados!O$5:O$98)=0,1,MAX(Base_Dados!O$5:O$98)-MIN(Base_Dados!O$5:O$98)))) * O$1)))</f>
        <v>0.58632030770945986</v>
      </c>
      <c r="P504" s="106">
        <f>IF(INDEX(Base_Dados!P:P,MATCH($B504,Base_Dados!$B:$B,0))=0,0,
MAX(0, MIN(P$1,
((INDEX(Base_Dados!P:P,MATCH($B504,Base_Dados!$B:$B,0))-MIN(Base_Dados!P$5:P$98)) /
(IF(MAX(Base_Dados!P$5:P$98)-MIN(Base_Dados!P$5:P$98)=0,1,MAX(Base_Dados!P$5:P$98)-MIN(Base_Dados!P$5:P$98)))) * P$1)))</f>
        <v>0.22023428324310018</v>
      </c>
      <c r="Q504" s="106">
        <f>IF(INDEX(Base_Dados!Q:Q,MATCH($B504,Base_Dados!$B:$B,0))=0,0,
MAX(0, MIN(Q$1,
((INDEX(Base_Dados!Q:Q,MATCH($B504,Base_Dados!$B:$B,0))-MIN(Base_Dados!Q$5:Q$98)) /
(IF(MAX(Base_Dados!Q$5:Q$98)-MIN(Base_Dados!Q$5:Q$98)=0,1,MAX(Base_Dados!Q$5:Q$98)-MIN(Base_Dados!Q$5:Q$98)))) * Q$1)))</f>
        <v>0.12505923858669896</v>
      </c>
      <c r="R504" s="106">
        <f>IF(INDEX(Base_Dados!R:R,MATCH($B504,Base_Dados!$B:$B,0))=0,0,
MAX(0, MIN(R$1,
((INDEX(Base_Dados!R:R,MATCH($B504,Base_Dados!$B:$B,0))-MIN(Base_Dados!R$5:R$98)) /
(IF(MAX(Base_Dados!R$5:R$98)-MIN(Base_Dados!R$5:R$98)=0,1,MAX(Base_Dados!R$5:R$98)-MIN(Base_Dados!R$5:R$98)))) * R$1)))</f>
        <v>9.7073835014337431E-2</v>
      </c>
      <c r="S504" s="106">
        <f>IF(INDEX(Base_Dados!S:S,MATCH($B504,Base_Dados!$B:$B,0))=0,0,
MAX(0, MIN(S$1,
((INDEX(Base_Dados!S:S,MATCH($B504,Base_Dados!$B:$B,0))-MIN(Base_Dados!S$5:S$98)) /
(IF(MAX(Base_Dados!S$5:S$98)-MIN(Base_Dados!S$5:S$98)=0,1,MAX(Base_Dados!S$5:S$98)-MIN(Base_Dados!S$5:S$98)))) * S$1)))</f>
        <v>0.1818243091440126</v>
      </c>
      <c r="T504" s="106">
        <f>IF(INDEX(Base_Dados!T:T,MATCH($B504,Base_Dados!$B:$B,0))=0,0,
MAX(0, MIN(T$1,
((INDEX(Base_Dados!T:T,MATCH($B504,Base_Dados!$B:$B,0))-MIN(Base_Dados!T$5:T$98)) /
(IF(MAX(Base_Dados!T$5:T$98)-MIN(Base_Dados!T$5:T$98)=0,1,MAX(Base_Dados!T$5:T$98)-MIN(Base_Dados!T$5:T$98)))) * T$1)))</f>
        <v>0.88006221754847946</v>
      </c>
      <c r="U504" s="106">
        <f>IF(INDEX(Base_Dados!U:U,MATCH($B504,Base_Dados!$B:$B,0))=0,0,
MAX(0, MIN(U$1,
((INDEX(Base_Dados!U:U,MATCH($B504,Base_Dados!$B:$B,0))-MIN(Base_Dados!U$5:U$98)) /
(IF(MAX(Base_Dados!U$5:U$98)-MIN(Base_Dados!U$5:U$98)=0,1,MAX(Base_Dados!U$5:U$98)-MIN(Base_Dados!U$5:U$98)))) * U$1)))</f>
        <v>0.84126176000666841</v>
      </c>
      <c r="V504" s="106">
        <f>IF(INDEX(Base_Dados!V:V,MATCH($B504,Base_Dados!$B:$B,0))=0,0,
MAX(0, MIN(V$1,
((INDEX(Base_Dados!V:V,MATCH($B504,Base_Dados!$B:$B,0))-MIN(Base_Dados!V$5:V$98)) /
(IF(MAX(Base_Dados!V$5:V$98)-MIN(Base_Dados!V$5:V$98)=0,1,MAX(Base_Dados!V$5:V$98)-MIN(Base_Dados!V$5:V$98)))) * V$1)))</f>
        <v>0.16011150784492081</v>
      </c>
      <c r="W504" s="106">
        <f>IF(INDEX(Base_Dados!W:W,MATCH($B504,Base_Dados!$B:$B,0))=0,0,
MAX(0, MIN(W$1,
((INDEX(Base_Dados!W:W,MATCH($B504,Base_Dados!$B:$B,0))-MIN(Base_Dados!W$5:W$98)) /
(IF(MAX(Base_Dados!W$5:W$98)-MIN(Base_Dados!W$5:W$98)=0,1,MAX(Base_Dados!W$5:W$98)-MIN(Base_Dados!W$5:W$98)))) * W$1)))</f>
        <v>1.9672365678960164</v>
      </c>
      <c r="X504" s="106">
        <f>IF(INDEX(Base_Dados!X:X,MATCH($B504,Base_Dados!$B:$B,0))=0,0,
MAX(0, MIN(X$1,
((INDEX(Base_Dados!X:X,MATCH($B504,Base_Dados!$B:$B,0))-MIN(Base_Dados!X$5:X$98)) /
(IF(MAX(Base_Dados!X$5:X$98)-MIN(Base_Dados!X$5:X$98)=0,1,MAX(Base_Dados!X$5:X$98)-MIN(Base_Dados!X$5:X$98)))) * X$1)))</f>
        <v>0.1271186440677966</v>
      </c>
      <c r="Y504" s="106">
        <f>IF(INDEX(Base_Dados!Y:Y,MATCH($B504,Base_Dados!$B:$B,0))=0,0,
MAX(0, MIN(Y$1,
((INDEX(Base_Dados!Y:Y,MATCH($B504,Base_Dados!$B:$B,0))-MIN(Base_Dados!Y$5:Y$98)) /
(IF(MAX(Base_Dados!Y$5:Y$98)-MIN(Base_Dados!Y$5:Y$98)=0,1,MAX(Base_Dados!Y$5:Y$98)-MIN(Base_Dados!Y$5:Y$98)))) * Y$1)))</f>
        <v>6.6176470588235295E-2</v>
      </c>
      <c r="Z504" s="106">
        <f>IF(INDEX(Base_Dados!Z:Z,MATCH($B504,Base_Dados!$B:$B,0))=0,0,
MAX(0, MIN(Z$1,
((INDEX(Base_Dados!Z:Z,MATCH($B504,Base_Dados!$B:$B,0))-MIN(Base_Dados!Z$5:Z$98)) /
(IF(MAX(Base_Dados!Z$5:Z$98)-MIN(Base_Dados!Z$5:Z$98)=0,1,MAX(Base_Dados!Z$5:Z$98)-MIN(Base_Dados!Z$5:Z$98)))) * Z$1)))</f>
        <v>8.5714285714285715E-2</v>
      </c>
      <c r="AA504" s="106">
        <f>IF(INDEX(Base_Dados!AA:AA,MATCH($B504,Base_Dados!$B:$B,0))=0,0,
MAX(0, MIN(AA$1,
((INDEX(Base_Dados!AA:AA,MATCH($B504,Base_Dados!$B:$B,0))-MIN(Base_Dados!AA$5:AA$98)) /
(IF(MAX(Base_Dados!AA$5:AA$98)-MIN(Base_Dados!AA$5:AA$98)=0,1,MAX(Base_Dados!AA$5:AA$98)-MIN(Base_Dados!AA$5:AA$98)))) * AA$1)))</f>
        <v>6.2937062937062943E-2</v>
      </c>
      <c r="AB504" s="106">
        <f>IF(INDEX(Base_Dados!AB:AB,MATCH($B504,Base_Dados!$B:$B,0))=0,0,
MAX(0, MIN(AB$1,
((INDEX(Base_Dados!AB:AB,MATCH($B504,Base_Dados!$B:$B,0))-MIN(Base_Dados!AB$5:AB$98)) /
(IF(MAX(Base_Dados!AB$5:AB$98)-MIN(Base_Dados!AB$5:AB$98)=0,1,MAX(Base_Dados!AB$5:AB$98)-MIN(Base_Dados!AB$5:AB$98)))) * AB$1)))</f>
        <v>0.15075715684319307</v>
      </c>
      <c r="AC504" s="106">
        <f>IF(INDEX(Base_Dados!AC:AC,MATCH($B504,Base_Dados!$B:$B,0))=0,0,
MAX(0, MIN(AC$1,
((INDEX(Base_Dados!AC:AC,MATCH($B504,Base_Dados!$B:$B,0))-MIN(Base_Dados!AC$5:AC$98)) /
(IF(MAX(Base_Dados!AC$5:AC$98)-MIN(Base_Dados!AC$5:AC$98)=0,1,MAX(Base_Dados!AC$5:AC$98)-MIN(Base_Dados!AC$5:AC$98)))) * AC$1)))</f>
        <v>0.14480752553478513</v>
      </c>
      <c r="AD504" s="106">
        <f>IF(INDEX(Base_Dados!AD:AD,MATCH($B504,Base_Dados!$B:$B,0))=0,0,
MAX(0, MIN(AD$1,
((INDEX(Base_Dados!AD:AD,MATCH($B504,Base_Dados!$B:$B,0))-MIN(Base_Dados!AD$5:AD$98)) /
(IF(MAX(Base_Dados!AD$5:AD$98)-MIN(Base_Dados!AD$5:AD$98)=0,1,MAX(Base_Dados!AD$5:AD$98)-MIN(Base_Dados!AD$5:AD$98)))) * AD$1)))</f>
        <v>9.6775624907558061E-2</v>
      </c>
      <c r="AE504" s="106">
        <f>IF(INDEX(Base_Dados!AE:AE,MATCH($B504,Base_Dados!$B:$B,0))=0,0,
MAX(0, MIN(AE$1,
((INDEX(Base_Dados!AE:AE,MATCH($B504,Base_Dados!$B:$B,0))-MIN(Base_Dados!AE$5:AE$98)) /
(IF(MAX(Base_Dados!AE$5:AE$98)-MIN(Base_Dados!AE$5:AE$98)=0,1,MAX(Base_Dados!AE$5:AE$98)-MIN(Base_Dados!AE$5:AE$98)))) * AE$1)))</f>
        <v>5.5745721271393642E-2</v>
      </c>
      <c r="AF504" s="106">
        <f>IF(INDEX(Base_Dados!AF:AF,MATCH($B504,Base_Dados!$B:$B,0))=0,0,
MAX(0, MIN(AF$1,
((INDEX(Base_Dados!AF:AF,MATCH($B504,Base_Dados!$B:$B,0))-MIN(Base_Dados!AF$5:AF$98)) /
(IF(MAX(Base_Dados!AF$5:AF$98)-MIN(Base_Dados!AF$5:AF$98)=0,1,MAX(Base_Dados!AF$5:AF$98)-MIN(Base_Dados!AF$5:AF$98)))) * AF$1)))</f>
        <v>8.3758562037420131E-2</v>
      </c>
      <c r="AG504" s="106">
        <f>IF(INDEX(Base_Dados!AG:AG,MATCH($B504,Base_Dados!$B:$B,0))=0,0,
MAX(0, MIN(AG$1,
((INDEX(Base_Dados!AG:AG,MATCH($B504,Base_Dados!$B:$B,0))-MIN(Base_Dados!AG$5:AG$98)) /
(IF(MAX(Base_Dados!AG$5:AG$98)-MIN(Base_Dados!AG$5:AG$98)=0,1,MAX(Base_Dados!AG$5:AG$98)-MIN(Base_Dados!AG$5:AG$98)))) * AG$1)))</f>
        <v>0.12505923858669896</v>
      </c>
      <c r="AH504" s="106">
        <f>IF(INDEX(Base_Dados!AH:AH,MATCH($B504,Base_Dados!$B:$B,0))=0,0,
MAX(0, MIN(AH$1,
((INDEX(Base_Dados!AH:AH,MATCH($B504,Base_Dados!$B:$B,0))-MIN(Base_Dados!AH$5:AH$98)) /
(IF(MAX(Base_Dados!AH$5:AH$98)-MIN(Base_Dados!AH$5:AH$98)=0,1,MAX(Base_Dados!AH$5:AH$98)-MIN(Base_Dados!AH$5:AH$98)))) * AH$1)))</f>
        <v>1.0715476818220531</v>
      </c>
      <c r="AI504" s="106">
        <f>IF(INDEX(Base_Dados!AI:AI,MATCH($B504,Base_Dados!$B:$B,0))=0,0,
MAX(0, MIN(AI$1,
((INDEX(Base_Dados!AI:AI,MATCH($B504,Base_Dados!$B:$B,0))-MIN(Base_Dados!AI$5:AI$98)) /
(IF(MAX(Base_Dados!AI$5:AI$98)-MIN(Base_Dados!AI$5:AI$98)=0,1,MAX(Base_Dados!AI$5:AI$98)-MIN(Base_Dados!AI$5:AI$98)))) * AI$1)))</f>
        <v>0.21428571428571427</v>
      </c>
      <c r="AJ504" s="106">
        <f>IF(INDEX(Base_Dados!AJ:AJ,MATCH($B504,Base_Dados!$B:$B,0))=0,0,
MAX(0, MIN(AJ$1,
((INDEX(Base_Dados!AJ:AJ,MATCH($B504,Base_Dados!$B:$B,0))-MIN(Base_Dados!AJ$5:AJ$98)) /
(IF(MAX(Base_Dados!AJ$5:AJ$98)-MIN(Base_Dados!AJ$5:AJ$98)=0,1,MAX(Base_Dados!AJ$5:AJ$98)-MIN(Base_Dados!AJ$5:AJ$98)))) * AJ$1)))</f>
        <v>1.5079365079365079</v>
      </c>
      <c r="AK504" s="106">
        <f>IF(INDEX(Base_Dados!AK:AK,MATCH($B504,Base_Dados!$B:$B,0))=0,0,
MAX(0, MIN(AK$1,
((INDEX(Base_Dados!AK:AK,MATCH($B504,Base_Dados!$B:$B,0))-MIN(Base_Dados!AK$5:AK$98)) /
(IF(MAX(Base_Dados!AK$5:AK$98)-MIN(Base_Dados!AK$5:AK$98)=0,1,MAX(Base_Dados!AK$5:AK$98)-MIN(Base_Dados!AK$5:AK$98)))) * AK$1)))</f>
        <v>2.7011494252873563E-2</v>
      </c>
      <c r="AL504" s="106">
        <f>IF(INDEX(Base_Dados!AL:AL,MATCH($B504,Base_Dados!$B:$B,0))=0,0,
MAX(0, MIN(AL$1,
((INDEX(Base_Dados!AL:AL,MATCH($B504,Base_Dados!$B:$B,0))-MIN(Base_Dados!AL$5:AL$98)) /
(IF(MAX(Base_Dados!AL$5:AL$98)-MIN(Base_Dados!AL$5:AL$98)=0,1,MAX(Base_Dados!AL$5:AL$98)-MIN(Base_Dados!AL$5:AL$98)))) * AL$1)))</f>
        <v>0</v>
      </c>
      <c r="AM504" s="106">
        <f>IF(INDEX(Base_Dados!AM:AM,MATCH($B504,Base_Dados!$B:$B,0))=0,0,
MAX(0, MIN(AM$1,
((INDEX(Base_Dados!AM:AM,MATCH($B504,Base_Dados!$B:$B,0))-MIN(Base_Dados!AM$5:AM$98)) /
(IF(MAX(Base_Dados!AM$5:AM$98)-MIN(Base_Dados!AM$5:AM$98)=0,1,MAX(Base_Dados!AM$5:AM$98)-MIN(Base_Dados!AM$5:AM$98)))) * AM$1)))</f>
        <v>0.15743138270326257</v>
      </c>
      <c r="AN504" s="106">
        <f>IF(INDEX(Base_Dados!AN:AN,MATCH($B504,Base_Dados!$B:$B,0))=0,0,
MAX(0, MIN(AN$1,
((INDEX(Base_Dados!AN:AN,MATCH($B504,Base_Dados!$B:$B,0))-MIN(Base_Dados!AN$5:AN$98)) /
(IF(MAX(Base_Dados!AN$5:AN$98)-MIN(Base_Dados!AN$5:AN$98)=0,1,MAX(Base_Dados!AN$5:AN$98)-MIN(Base_Dados!AN$5:AN$98)))) * AN$1)))</f>
        <v>0.29365079365079361</v>
      </c>
      <c r="AO504" s="106">
        <f>IF(INDEX(Base_Dados!AO:AO,MATCH($B504,Base_Dados!$B:$B,0))=0,0,
MAX(0, MIN(AO$1,
((INDEX(Base_Dados!AO:AO,MATCH($B504,Base_Dados!$B:$B,0))-MIN(Base_Dados!AO$5:AO$98)) /
(IF(MAX(Base_Dados!AO$5:AO$98)-MIN(Base_Dados!AO$5:AO$98)=0,1,MAX(Base_Dados!AO$5:AO$98)-MIN(Base_Dados!AO$5:AO$98)))) * AO$1)))</f>
        <v>3.2258064516129031E-2</v>
      </c>
      <c r="AP504" s="106">
        <f>IF(INDEX(Base_Dados!AP:AP,MATCH($B504,Base_Dados!$B:$B,0))=0,0,
MAX(0, MIN(AP$1,
((INDEX(Base_Dados!AP:AP,MATCH($B504,Base_Dados!$B:$B,0))-MIN(Base_Dados!AP$5:AP$98)) /
(IF(MAX(Base_Dados!AP$5:AP$98)-MIN(Base_Dados!AP$5:AP$98)=0,1,MAX(Base_Dados!AP$5:AP$98)-MIN(Base_Dados!AP$5:AP$98)))) * AP$1)))</f>
        <v>5.5045871559633031E-2</v>
      </c>
      <c r="AQ504" s="106">
        <f>IF(INDEX(Base_Dados!AQ:AQ,MATCH($B504,Base_Dados!$B:$B,0))=0,0,
MAX(0, MIN(AQ$1,
((INDEX(Base_Dados!AQ:AQ,MATCH($B504,Base_Dados!$B:$B,0))-MIN(Base_Dados!AQ$5:AQ$98)) /
(IF(MAX(Base_Dados!AQ$5:AQ$98)-MIN(Base_Dados!AQ$5:AQ$98)=0,1,MAX(Base_Dados!AQ$5:AQ$98)-MIN(Base_Dados!AQ$5:AQ$98)))) * AQ$1)))</f>
        <v>1.6666666666666666E-2</v>
      </c>
      <c r="AR504" s="106">
        <f>IF(INDEX(Base_Dados!AR:AR,MATCH($B504,Base_Dados!$B:$B,0))=0,0,
MAX(0, MIN(AR$1,
((INDEX(Base_Dados!AR:AR,MATCH($B504,Base_Dados!$B:$B,0))-MIN(Base_Dados!AR$5:AR$98)) /
(IF(MAX(Base_Dados!AR$5:AR$98)-MIN(Base_Dados!AR$5:AR$98)=0,1,MAX(Base_Dados!AR$5:AR$98)-MIN(Base_Dados!AR$5:AR$98)))) * AR$1)))</f>
        <v>1.6129032258064516E-2</v>
      </c>
      <c r="AS504" s="106">
        <f>IF(INDEX(Base_Dados!AS:AS,MATCH($B504,Base_Dados!$B:$B,0))=0,0,
MAX(0, MIN(AS$1,
((INDEX(Base_Dados!AS:AS,MATCH($B504,Base_Dados!$B:$B,0))-MIN(Base_Dados!AS$5:AS$98)) /
(IF(MAX(Base_Dados!AS$5:AS$98)-MIN(Base_Dados!AS$5:AS$98)=0,1,MAX(Base_Dados!AS$5:AS$98)-MIN(Base_Dados!AS$5:AS$98)))) * AS$1)))</f>
        <v>4.878048780487805E-2</v>
      </c>
      <c r="AT504" s="106">
        <f>IF(INDEX(Base_Dados!AT:AT,MATCH($B504,Base_Dados!$B:$B,0))=0,0,
MAX(0, MIN(AT$1,
((INDEX(Base_Dados!AT:AT,MATCH($B504,Base_Dados!$B:$B,0))-MIN(Base_Dados!AT$5:AT$98)) /
(IF(MAX(Base_Dados!AT$5:AT$98)-MIN(Base_Dados!AT$5:AT$98)=0,1,MAX(Base_Dados!AT$5:AT$98)-MIN(Base_Dados!AT$5:AT$98)))) * AT$1)))</f>
        <v>2.1428571428571429E-2</v>
      </c>
      <c r="AU504" s="106">
        <f>IF(INDEX(Base_Dados!AU:AU,MATCH($B504,Base_Dados!$B:$B,0))=0,0,
MAX(0, MIN(AU$1,
((INDEX(Base_Dados!AU:AU,MATCH($B504,Base_Dados!$B:$B,0))-MIN(Base_Dados!AU$5:AU$98)) /
(IF(MAX(Base_Dados!AU$5:AU$98)-MIN(Base_Dados!AU$5:AU$98)=0,1,MAX(Base_Dados!AU$5:AU$98)-MIN(Base_Dados!AU$5:AU$98)))) * AU$1)))</f>
        <v>3.9325842696629212E-2</v>
      </c>
      <c r="AV504" s="106">
        <f>IF(INDEX(Base_Dados!AV:AV,MATCH($B504,Base_Dados!$B:$B,0))=0,0,
MAX(0, MIN(AV$1,
((INDEX(Base_Dados!AV:AV,MATCH($B504,Base_Dados!$B:$B,0))-MIN(Base_Dados!AV$5:AV$98)) /
(IF(MAX(Base_Dados!AV$5:AV$98)-MIN(Base_Dados!AV$5:AV$98)=0,1,MAX(Base_Dados!AV$5:AV$98)-MIN(Base_Dados!AV$5:AV$98)))) * AV$1)))</f>
        <v>3.8461538461538464E-2</v>
      </c>
      <c r="AW504" s="106">
        <f>IF(INDEX(Base_Dados!AW:AW,MATCH($B504,Base_Dados!$B:$B,0))=0,0,
MAX(0, MIN(AW$1,
((INDEX(Base_Dados!AW:AW,MATCH($B504,Base_Dados!$B:$B,0))-MIN(Base_Dados!AW$5:AW$98)) /
(IF(MAX(Base_Dados!AW$5:AW$98)-MIN(Base_Dados!AW$5:AW$98)=0,1,MAX(Base_Dados!AW$5:AW$98)-MIN(Base_Dados!AW$5:AW$98)))) * AW$1)))</f>
        <v>4.4117647058823532E-2</v>
      </c>
      <c r="AX504" s="106">
        <f>IF(INDEX(Base_Dados!AX:AX,MATCH($B504,Base_Dados!$B:$B,0))=0,0,
MAX(0, MIN(AX$1,
((INDEX(Base_Dados!AX:AX,MATCH($B504,Base_Dados!$B:$B,0))-MIN(Base_Dados!AX$5:AX$98)) /
(IF(MAX(Base_Dados!AX$5:AX$98)-MIN(Base_Dados!AX$5:AX$98)=0,1,MAX(Base_Dados!AX$5:AX$98)-MIN(Base_Dados!AX$5:AX$98)))) * AX$1)))</f>
        <v>4.2384572485250523E-2</v>
      </c>
      <c r="AY504" s="106">
        <f>IF(INDEX(Base_Dados!AY:AY,MATCH($B504,Base_Dados!$B:$B,0))=0,0,
MAX(0, MIN(AY$1,
((INDEX(Base_Dados!AY:AY,MATCH($B504,Base_Dados!$B:$B,0))-MIN(Base_Dados!AY$5:AY$98)) /
(IF(MAX(Base_Dados!AY$5:AY$98)-MIN(Base_Dados!AY$5:AY$98)=0,1,MAX(Base_Dados!AY$5:AY$98)-MIN(Base_Dados!AY$5:AY$98)))) * AY$1)))</f>
        <v>1.483679525222552E-2</v>
      </c>
      <c r="AZ504" s="106">
        <f>IF(INDEX(Base_Dados!AZ:AZ,MATCH($B504,Base_Dados!$B:$B,0))=0,0,
MAX(0, MIN(AZ$1,
((INDEX(Base_Dados!AZ:AZ,MATCH($B504,Base_Dados!$B:$B,0))-MIN(Base_Dados!AZ$5:AZ$98)) /
(IF(MAX(Base_Dados!AZ$5:AZ$98)-MIN(Base_Dados!AZ$5:AZ$98)=0,1,MAX(Base_Dados!AZ$5:AZ$98)-MIN(Base_Dados!AZ$5:AZ$98)))) * AZ$1)))</f>
        <v>0.24912308673469388</v>
      </c>
      <c r="BA504" s="106">
        <f>IF(INDEX(Base_Dados!BA:BA,MATCH($B504,Base_Dados!$B:$B,0))=0,0,
MAX(0, MIN(BA$1,
((INDEX(Base_Dados!BA:BA,MATCH($B504,Base_Dados!$B:$B,0))-MIN(Base_Dados!BA$5:BA$98)) /
(IF(MAX(Base_Dados!BA$5:BA$98)-MIN(Base_Dados!BA$5:BA$98)=0,1,MAX(Base_Dados!BA$5:BA$98)-MIN(Base_Dados!BA$5:BA$98)))) * BA$1)))</f>
        <v>8.015275649992229E-2</v>
      </c>
      <c r="BB504" s="106">
        <f>IF(INDEX(Base_Dados!BB:BB,MATCH($B504,Base_Dados!$B:$B,0))=0,0,
MAX(0, MIN(BB$1,
((INDEX(Base_Dados!BB:BB,MATCH($B504,Base_Dados!$B:$B,0))-MIN(Base_Dados!BB$5:BB$98)) /
(IF(MAX(Base_Dados!BB$5:BB$98)-MIN(Base_Dados!BB$5:BB$98)=0,1,MAX(Base_Dados!BB$5:BB$98)-MIN(Base_Dados!BB$5:BB$98)))) * BB$1)))</f>
        <v>0.16286204971296905</v>
      </c>
      <c r="BC504" s="106">
        <f>IF(INDEX(Base_Dados!BC:BC,MATCH($B504,Base_Dados!$B:$B,0))=0,0,
MAX(0, MIN(BC$1,
((INDEX(Base_Dados!BC:BC,MATCH($B504,Base_Dados!$B:$B,0))-MIN(Base_Dados!BC$5:BC$98)) /
(IF(MAX(Base_Dados!BC$5:BC$98)-MIN(Base_Dados!BC$5:BC$98)=0,1,MAX(Base_Dados!BC$5:BC$98)-MIN(Base_Dados!BC$5:BC$98)))) * BC$1)))</f>
        <v>8.4567734985187173E-2</v>
      </c>
      <c r="BD504" s="106">
        <f>IF(INDEX(Base_Dados!BD:BD,MATCH($B504,Base_Dados!$B:$B,0))=0,0,
MAX(0, MIN(BD$1,
((INDEX(Base_Dados!BD:BD,MATCH($B504,Base_Dados!$B:$B,0))-MIN(Base_Dados!BD$5:BD$98)) /
(IF(MAX(Base_Dados!BD$5:BD$98)-MIN(Base_Dados!BD$5:BD$98)=0,1,MAX(Base_Dados!BD$5:BD$98)-MIN(Base_Dados!BD$5:BD$98)))) * BD$1)))</f>
        <v>4.7780624610484039E-2</v>
      </c>
      <c r="BE504" s="106">
        <f>IF(INDEX(Base_Dados!BE:BE,MATCH($B504,Base_Dados!$B:$B,0))=0,0,
MAX(0, MIN(BE$1,
((INDEX(Base_Dados!BE:BE,MATCH($B504,Base_Dados!$B:$B,0))-MIN(Base_Dados!BE$5:BE$98)) /
(IF(MAX(Base_Dados!BE$5:BE$98)-MIN(Base_Dados!BE$5:BE$98)=0,1,MAX(Base_Dados!BE$5:BE$98)-MIN(Base_Dados!BE$5:BE$98)))) * BE$1)))</f>
        <v>6.3723030607124934E-2</v>
      </c>
      <c r="BF504" s="106">
        <f>IF(INDEX(Base_Dados!BF:BF,MATCH($B504,Base_Dados!$B:$B,0))=0,0,
MAX(0, MIN(BF$1,
((INDEX(Base_Dados!BF:BF,MATCH($B504,Base_Dados!$B:$B,0))-MIN(Base_Dados!BF$5:BF$98)) /
(IF(MAX(Base_Dados!BF$5:BF$98)-MIN(Base_Dados!BF$5:BF$98)=0,1,MAX(Base_Dados!BF$5:BF$98)-MIN(Base_Dados!BF$5:BF$98)))) * BF$1)))</f>
        <v>3.2467532467532464E-2</v>
      </c>
      <c r="BG504" s="106">
        <f>IF(INDEX(Base_Dados!BG:BG,MATCH($B504,Base_Dados!$B:$B,0))=0,0,
MAX(0, MIN(BG$1,
((INDEX(Base_Dados!BG:BG,MATCH($B504,Base_Dados!$B:$B,0))-MIN(Base_Dados!BG$5:BG$98)) /
(IF(MAX(Base_Dados!BG$5:BG$98)-MIN(Base_Dados!BG$5:BG$98)=0,1,MAX(Base_Dados!BG$5:BG$98)-MIN(Base_Dados!BG$5:BG$98)))) * BG$1)))</f>
        <v>2.5501672240802676E-2</v>
      </c>
      <c r="BH504" s="106">
        <f>IF(INDEX(Base_Dados!BH:BH,MATCH($B504,Base_Dados!$B:$B,0))=0,0,
MAX(0, MIN(BH$1,
((INDEX(Base_Dados!BH:BH,MATCH($B504,Base_Dados!$B:$B,0))-MIN(Base_Dados!BH$5:BH$98)) /
(IF(MAX(Base_Dados!BH$5:BH$98)-MIN(Base_Dados!BH$5:BH$98)=0,1,MAX(Base_Dados!BH$5:BH$98)-MIN(Base_Dados!BH$5:BH$98)))) * BH$1)))</f>
        <v>0.10989010989010989</v>
      </c>
      <c r="BI504" s="106">
        <f>IF(INDEX(Base_Dados!BI:BI,MATCH($B504,Base_Dados!$B:$B,0))=0,0,
MAX(0, MIN(BI$1,
((INDEX(Base_Dados!BI:BI,MATCH($B504,Base_Dados!$B:$B,0))-MIN(Base_Dados!BI$5:BI$98)) /
(IF(MAX(Base_Dados!BI$5:BI$98)-MIN(Base_Dados!BI$5:BI$98)=0,1,MAX(Base_Dados!BI$5:BI$98)-MIN(Base_Dados!BI$5:BI$98)))) * BI$1)))</f>
        <v>0.10296411856474259</v>
      </c>
      <c r="BJ504" s="106">
        <f>IF(INDEX(Base_Dados!BJ:BJ,MATCH($B504,Base_Dados!$B:$B,0))=0,0,
MAX(0, MIN(BJ$1,
((INDEX(Base_Dados!BJ:BJ,MATCH($B504,Base_Dados!$B:$B,0))-MIN(Base_Dados!BJ$5:BJ$98)) /
(IF(MAX(Base_Dados!BJ$5:BJ$98)-MIN(Base_Dados!BJ$5:BJ$98)=0,1,MAX(Base_Dados!BJ$5:BJ$98)-MIN(Base_Dados!BJ$5:BJ$98)))) * BJ$1)))</f>
        <v>0.10526315789473684</v>
      </c>
      <c r="BK504" s="106">
        <f>IF(INDEX(Base_Dados!BK:BK,MATCH($B504,Base_Dados!$B:$B,0))=0,0,
MAX(0, MIN(BK$1,
((INDEX(Base_Dados!BK:BK,MATCH($B504,Base_Dados!$B:$B,0))-MIN(Base_Dados!BK$5:BK$98)) /
(IF(MAX(Base_Dados!BK$5:BK$98)-MIN(Base_Dados!BK$5:BK$98)=0,1,MAX(Base_Dados!BK$5:BK$98)-MIN(Base_Dados!BK$5:BK$98)))) * BK$1)))</f>
        <v>8.9285714285714288E-2</v>
      </c>
      <c r="BL504" s="106">
        <f>IF(INDEX(Base_Dados!BL:BL,MATCH($B504,Base_Dados!$B:$B,0))=0,0,
MAX(0, MIN(BL$1,
((INDEX(Base_Dados!BL:BL,MATCH($B504,Base_Dados!$B:$B,0))-MIN(Base_Dados!BL$5:BL$98)) /
(IF(MAX(Base_Dados!BL$5:BL$98)-MIN(Base_Dados!BL$5:BL$98)=0,1,MAX(Base_Dados!BL$5:BL$98)-MIN(Base_Dados!BL$5:BL$98)))) * BL$1)))</f>
        <v>8.143322475570032E-2</v>
      </c>
      <c r="BM504" s="106">
        <f>IF(INDEX(Base_Dados!BM:BM,MATCH($B504,Base_Dados!$B:$B,0))=0,0,
MAX(0, MIN(BM$1,
((INDEX(Base_Dados!BM:BM,MATCH($B504,Base_Dados!$B:$B,0))-MIN(Base_Dados!BM$5:BM$98)) /
(IF(MAX(Base_Dados!BM$5:BM$98)-MIN(Base_Dados!BM$5:BM$98)=0,1,MAX(Base_Dados!BM$5:BM$98)-MIN(Base_Dados!BM$5:BM$98)))) * BM$1)))</f>
        <v>1</v>
      </c>
      <c r="BN504" s="106">
        <f>IF(INDEX(Base_Dados!BN:BN,MATCH($B504,Base_Dados!$B:$B,0))=0,0,
MAX(0, MIN(BN$1,
((INDEX(Base_Dados!BN:BN,MATCH($B504,Base_Dados!$B:$B,0))-MIN(Base_Dados!BN$5:BN$98)) /
(IF(MAX(Base_Dados!BN$5:BN$98)-MIN(Base_Dados!BN$5:BN$98)=0,1,MAX(Base_Dados!BN$5:BN$98)-MIN(Base_Dados!BN$5:BN$98)))) * BN$1)))</f>
        <v>0.15313221067077165</v>
      </c>
      <c r="BO504" s="106">
        <f>IF(INDEX(Base_Dados!BO:BO,MATCH($B504,Base_Dados!$B:$B,0))=0,0,
MAX(0, MIN(BO$1,
((INDEX(Base_Dados!BO:BO,MATCH($B504,Base_Dados!$B:$B,0))-MIN(Base_Dados!BO$5:BO$98)) /
(IF(MAX(Base_Dados!BO$5:BO$98)-MIN(Base_Dados!BO$5:BO$98)=0,1,MAX(Base_Dados!BO$5:BO$98)-MIN(Base_Dados!BO$5:BO$98)))) * BO$1)))</f>
        <v>0.19827586206896552</v>
      </c>
      <c r="BP504" s="106">
        <f t="shared" si="32"/>
        <v>15.737821601256663</v>
      </c>
      <c r="BQ504" s="111">
        <f t="shared" si="33"/>
        <v>0.362130946311849</v>
      </c>
      <c r="BR504" s="112">
        <f t="shared" si="34"/>
        <v>4.7622632833825729E-2</v>
      </c>
      <c r="BS504" s="113">
        <f t="shared" si="35"/>
        <v>15.690198968422838</v>
      </c>
    </row>
    <row r="505" spans="1:71">
      <c r="A505" s="21">
        <v>43030</v>
      </c>
      <c r="B505" s="21" t="s">
        <v>551</v>
      </c>
      <c r="C505" s="21" t="s">
        <v>548</v>
      </c>
      <c r="D505" s="105">
        <f>IF(INDEX(Base_Dados!D:D,MATCH($B505,Base_Dados!$B:$B,0))=0,0,
MAX(0, MIN(D$1,
((INDEX(Base_Dados!D:D,MATCH($B505,Base_Dados!$B:$B,0))-MIN(Base_Dados!D$5:D$98)) /
(IF(MAX(Base_Dados!D$5:D$98)-MIN(Base_Dados!D$5:D$98)=0,1,MAX(Base_Dados!D$5:D$98)-MIN(Base_Dados!D$5:D$98)))) * D$1)))</f>
        <v>0.34686059295475974</v>
      </c>
      <c r="E505" s="106">
        <f>IF(INDEX(Base_Dados!E:E,MATCH($B505,Base_Dados!$B:$B,0))=0,0,
MAX(0, MIN(E$1,
((INDEX(Base_Dados!E:E,MATCH($B505,Base_Dados!$B:$B,0))-MIN(Base_Dados!E$5:E$98)) /
(IF(MAX(Base_Dados!E$5:E$98)-MIN(Base_Dados!E$5:E$98)=0,1,MAX(Base_Dados!E$5:E$98)-MIN(Base_Dados!E$5:E$98)))) * E$1)))</f>
        <v>8.7890209052503332E-2</v>
      </c>
      <c r="F505" s="106">
        <f>IF(INDEX(Base_Dados!F:F,MATCH($B505,Base_Dados!$B:$B,0))=0,0,
MAX(0, MIN(F$1,
((INDEX(Base_Dados!F:F,MATCH($B505,Base_Dados!$B:$B,0))-MIN(Base_Dados!F$5:F$98)) /
(IF(MAX(Base_Dados!F$5:F$98)-MIN(Base_Dados!F$5:F$98)=0,1,MAX(Base_Dados!F$5:F$98)-MIN(Base_Dados!F$5:F$98)))) * F$1)))</f>
        <v>8.5560992197683858E-2</v>
      </c>
      <c r="G505" s="106">
        <f>IF(INDEX(Base_Dados!G:G,MATCH($B505,Base_Dados!$B:$B,0))=0,0,
MAX(0, MIN(G$1,
((INDEX(Base_Dados!G:G,MATCH($B505,Base_Dados!$B:$B,0))-MIN(Base_Dados!G$5:G$98)) /
(IF(MAX(Base_Dados!G$5:G$98)-MIN(Base_Dados!G$5:G$98)=0,1,MAX(Base_Dados!G$5:G$98)-MIN(Base_Dados!G$5:G$98)))) * G$1)))</f>
        <v>7.4658510619101753E-2</v>
      </c>
      <c r="H505" s="106">
        <f>IF(INDEX(Base_Dados!H:H,MATCH($B505,Base_Dados!$B:$B,0))=0,0,
MAX(0, MIN(H$1,
((INDEX(Base_Dados!H:H,MATCH($B505,Base_Dados!$B:$B,0))-MIN(Base_Dados!H$5:H$98)) /
(IF(MAX(Base_Dados!H$5:H$98)-MIN(Base_Dados!H$5:H$98)=0,1,MAX(Base_Dados!H$5:H$98)-MIN(Base_Dados!H$5:H$98)))) * H$1)))</f>
        <v>8.1218274111675121E-2</v>
      </c>
      <c r="I505" s="106">
        <f>IF(INDEX(Base_Dados!I:I,MATCH($B505,Base_Dados!$B:$B,0))=0,0,
MAX(0, MIN(I$1,
((INDEX(Base_Dados!I:I,MATCH($B505,Base_Dados!$B:$B,0))-MIN(Base_Dados!I$5:I$98)) /
(IF(MAX(Base_Dados!I$5:I$98)-MIN(Base_Dados!I$5:I$98)=0,1,MAX(Base_Dados!I$5:I$98)-MIN(Base_Dados!I$5:I$98)))) * I$1)))</f>
        <v>9.2194728080752103E-2</v>
      </c>
      <c r="J505" s="106">
        <f>IF(INDEX(Base_Dados!J:J,MATCH($B505,Base_Dados!$B:$B,0))=0,0,
MAX(0, MIN(J$1,
((INDEX(Base_Dados!J:J,MATCH($B505,Base_Dados!$B:$B,0))-MIN(Base_Dados!J$5:J$98)) /
(IF(MAX(Base_Dados!J$5:J$98)-MIN(Base_Dados!J$5:J$98)=0,1,MAX(Base_Dados!J$5:J$98)-MIN(Base_Dados!J$5:J$98)))) * J$1)))</f>
        <v>9.9219293277606119E-2</v>
      </c>
      <c r="K505" s="106">
        <f>IF(INDEX(Base_Dados!K:K,MATCH($B505,Base_Dados!$B:$B,0))=0,0,
MAX(0, MIN(K$1,
((INDEX(Base_Dados!K:K,MATCH($B505,Base_Dados!$B:$B,0))-MIN(Base_Dados!K$5:K$98)) /
(IF(MAX(Base_Dados!K$5:K$98)-MIN(Base_Dados!K$5:K$98)=0,1,MAX(Base_Dados!K$5:K$98)-MIN(Base_Dados!K$5:K$98)))) * K$1)))</f>
        <v>0.11692754919499106</v>
      </c>
      <c r="L505" s="106">
        <f>IF(INDEX(Base_Dados!L:L,MATCH($B505,Base_Dados!$B:$B,0))=0,0,
MAX(0, MIN(L$1,
((INDEX(Base_Dados!L:L,MATCH($B505,Base_Dados!$B:$B,0))-MIN(Base_Dados!L$5:L$98)) /
(IF(MAX(Base_Dados!L$5:L$98)-MIN(Base_Dados!L$5:L$98)=0,1,MAX(Base_Dados!L$5:L$98)-MIN(Base_Dados!L$5:L$98)))) * L$1)))</f>
        <v>0.17916765901216167</v>
      </c>
      <c r="M505" s="106">
        <f>IF(INDEX(Base_Dados!M:M,MATCH($B505,Base_Dados!$B:$B,0))=0,0,
MAX(0, MIN(M$1,
((INDEX(Base_Dados!M:M,MATCH($B505,Base_Dados!$B:$B,0))-MIN(Base_Dados!M$5:M$98)) /
(IF(MAX(Base_Dados!M$5:M$98)-MIN(Base_Dados!M$5:M$98)=0,1,MAX(Base_Dados!M$5:M$98)-MIN(Base_Dados!M$5:M$98)))) * M$1)))</f>
        <v>0.22542274052478134</v>
      </c>
      <c r="N505" s="106">
        <f>IF(INDEX(Base_Dados!N:N,MATCH($B505,Base_Dados!$B:$B,0))=0,0,
MAX(0, MIN(N$1,
((INDEX(Base_Dados!N:N,MATCH($B505,Base_Dados!$B:$B,0))-MIN(Base_Dados!N$5:N$98)) /
(IF(MAX(Base_Dados!N$5:N$98)-MIN(Base_Dados!N$5:N$98)=0,1,MAX(Base_Dados!N$5:N$98)-MIN(Base_Dados!N$5:N$98)))) * N$1)))</f>
        <v>0.28627882487961287</v>
      </c>
      <c r="O505" s="106">
        <f>IF(INDEX(Base_Dados!O:O,MATCH($B505,Base_Dados!$B:$B,0))=0,0,
MAX(0, MIN(O$1,
((INDEX(Base_Dados!O:O,MATCH($B505,Base_Dados!$B:$B,0))-MIN(Base_Dados!O$5:O$98)) /
(IF(MAX(Base_Dados!O$5:O$98)-MIN(Base_Dados!O$5:O$98)=0,1,MAX(Base_Dados!O$5:O$98)-MIN(Base_Dados!O$5:O$98)))) * O$1)))</f>
        <v>0.36668710630469925</v>
      </c>
      <c r="P505" s="106">
        <f>IF(INDEX(Base_Dados!P:P,MATCH($B505,Base_Dados!$B:$B,0))=0,0,
MAX(0, MIN(P$1,
((INDEX(Base_Dados!P:P,MATCH($B505,Base_Dados!$B:$B,0))-MIN(Base_Dados!P$5:P$98)) /
(IF(MAX(Base_Dados!P$5:P$98)-MIN(Base_Dados!P$5:P$98)=0,1,MAX(Base_Dados!P$5:P$98)-MIN(Base_Dados!P$5:P$98)))) * P$1)))</f>
        <v>0.1009138322584914</v>
      </c>
      <c r="Q505" s="106">
        <f>IF(INDEX(Base_Dados!Q:Q,MATCH($B505,Base_Dados!$B:$B,0))=0,0,
MAX(0, MIN(Q$1,
((INDEX(Base_Dados!Q:Q,MATCH($B505,Base_Dados!$B:$B,0))-MIN(Base_Dados!Q$5:Q$98)) /
(IF(MAX(Base_Dados!Q$5:Q$98)-MIN(Base_Dados!Q$5:Q$98)=0,1,MAX(Base_Dados!Q$5:Q$98)-MIN(Base_Dados!Q$5:Q$98)))) * Q$1)))</f>
        <v>5.160339107998526E-2</v>
      </c>
      <c r="R505" s="106">
        <f>IF(INDEX(Base_Dados!R:R,MATCH($B505,Base_Dados!$B:$B,0))=0,0,
MAX(0, MIN(R$1,
((INDEX(Base_Dados!R:R,MATCH($B505,Base_Dados!$B:$B,0))-MIN(Base_Dados!R$5:R$98)) /
(IF(MAX(Base_Dados!R$5:R$98)-MIN(Base_Dados!R$5:R$98)=0,1,MAX(Base_Dados!R$5:R$98)-MIN(Base_Dados!R$5:R$98)))) * R$1)))</f>
        <v>4.2691230362144748E-2</v>
      </c>
      <c r="S505" s="106">
        <f>IF(INDEX(Base_Dados!S:S,MATCH($B505,Base_Dados!$B:$B,0))=0,0,
MAX(0, MIN(S$1,
((INDEX(Base_Dados!S:S,MATCH($B505,Base_Dados!$B:$B,0))-MIN(Base_Dados!S$5:S$98)) /
(IF(MAX(Base_Dados!S$5:S$98)-MIN(Base_Dados!S$5:S$98)=0,1,MAX(Base_Dados!S$5:S$98)-MIN(Base_Dados!S$5:S$98)))) * S$1)))</f>
        <v>6.886841908185426E-2</v>
      </c>
      <c r="T505" s="106">
        <f>IF(INDEX(Base_Dados!T:T,MATCH($B505,Base_Dados!$B:$B,0))=0,0,
MAX(0, MIN(T$1,
((INDEX(Base_Dados!T:T,MATCH($B505,Base_Dados!$B:$B,0))-MIN(Base_Dados!T$5:T$98)) /
(IF(MAX(Base_Dados!T$5:T$98)-MIN(Base_Dados!T$5:T$98)=0,1,MAX(Base_Dados!T$5:T$98)-MIN(Base_Dados!T$5:T$98)))) * T$1)))</f>
        <v>0.70732696630856851</v>
      </c>
      <c r="U505" s="106">
        <f>IF(INDEX(Base_Dados!U:U,MATCH($B505,Base_Dados!$B:$B,0))=0,0,
MAX(0, MIN(U$1,
((INDEX(Base_Dados!U:U,MATCH($B505,Base_Dados!$B:$B,0))-MIN(Base_Dados!U$5:U$98)) /
(IF(MAX(Base_Dados!U$5:U$98)-MIN(Base_Dados!U$5:U$98)=0,1,MAX(Base_Dados!U$5:U$98)-MIN(Base_Dados!U$5:U$98)))) * U$1)))</f>
        <v>0.8142327113367499</v>
      </c>
      <c r="V505" s="106">
        <f>IF(INDEX(Base_Dados!V:V,MATCH($B505,Base_Dados!$B:$B,0))=0,0,
MAX(0, MIN(V$1,
((INDEX(Base_Dados!V:V,MATCH($B505,Base_Dados!$B:$B,0))-MIN(Base_Dados!V$5:V$98)) /
(IF(MAX(Base_Dados!V$5:V$98)-MIN(Base_Dados!V$5:V$98)=0,1,MAX(Base_Dados!V$5:V$98)-MIN(Base_Dados!V$5:V$98)))) * V$1)))</f>
        <v>6.8316656936883116E-2</v>
      </c>
      <c r="W505" s="106">
        <f>IF(INDEX(Base_Dados!W:W,MATCH($B505,Base_Dados!$B:$B,0))=0,0,
MAX(0, MIN(W$1,
((INDEX(Base_Dados!W:W,MATCH($B505,Base_Dados!$B:$B,0))-MIN(Base_Dados!W$5:W$98)) /
(IF(MAX(Base_Dados!W$5:W$98)-MIN(Base_Dados!W$5:W$98)=0,1,MAX(Base_Dados!W$5:W$98)-MIN(Base_Dados!W$5:W$98)))) * W$1)))</f>
        <v>0</v>
      </c>
      <c r="X505" s="106">
        <f>IF(INDEX(Base_Dados!X:X,MATCH($B505,Base_Dados!$B:$B,0))=0,0,
MAX(0, MIN(X$1,
((INDEX(Base_Dados!X:X,MATCH($B505,Base_Dados!$B:$B,0))-MIN(Base_Dados!X$5:X$98)) /
(IF(MAX(Base_Dados!X$5:X$98)-MIN(Base_Dados!X$5:X$98)=0,1,MAX(Base_Dados!X$5:X$98)-MIN(Base_Dados!X$5:X$98)))) * X$1)))</f>
        <v>0.13983050847457629</v>
      </c>
      <c r="Y505" s="106">
        <f>IF(INDEX(Base_Dados!Y:Y,MATCH($B505,Base_Dados!$B:$B,0))=0,0,
MAX(0, MIN(Y$1,
((INDEX(Base_Dados!Y:Y,MATCH($B505,Base_Dados!$B:$B,0))-MIN(Base_Dados!Y$5:Y$98)) /
(IF(MAX(Base_Dados!Y$5:Y$98)-MIN(Base_Dados!Y$5:Y$98)=0,1,MAX(Base_Dados!Y$5:Y$98)-MIN(Base_Dados!Y$5:Y$98)))) * Y$1)))</f>
        <v>3.3088235294117647E-2</v>
      </c>
      <c r="Z505" s="106">
        <f>IF(INDEX(Base_Dados!Z:Z,MATCH($B505,Base_Dados!$B:$B,0))=0,0,
MAX(0, MIN(Z$1,
((INDEX(Base_Dados!Z:Z,MATCH($B505,Base_Dados!$B:$B,0))-MIN(Base_Dados!Z$5:Z$98)) /
(IF(MAX(Base_Dados!Z$5:Z$98)-MIN(Base_Dados!Z$5:Z$98)=0,1,MAX(Base_Dados!Z$5:Z$98)-MIN(Base_Dados!Z$5:Z$98)))) * Z$1)))</f>
        <v>0</v>
      </c>
      <c r="AA505" s="106">
        <f>IF(INDEX(Base_Dados!AA:AA,MATCH($B505,Base_Dados!$B:$B,0))=0,0,
MAX(0, MIN(AA$1,
((INDEX(Base_Dados!AA:AA,MATCH($B505,Base_Dados!$B:$B,0))-MIN(Base_Dados!AA$5:AA$98)) /
(IF(MAX(Base_Dados!AA$5:AA$98)-MIN(Base_Dados!AA$5:AA$98)=0,1,MAX(Base_Dados!AA$5:AA$98)-MIN(Base_Dados!AA$5:AA$98)))) * AA$1)))</f>
        <v>8.3916083916083919E-2</v>
      </c>
      <c r="AB505" s="106">
        <f>IF(INDEX(Base_Dados!AB:AB,MATCH($B505,Base_Dados!$B:$B,0))=0,0,
MAX(0, MIN(AB$1,
((INDEX(Base_Dados!AB:AB,MATCH($B505,Base_Dados!$B:$B,0))-MIN(Base_Dados!AB$5:AB$98)) /
(IF(MAX(Base_Dados!AB$5:AB$98)-MIN(Base_Dados!AB$5:AB$98)=0,1,MAX(Base_Dados!AB$5:AB$98)-MIN(Base_Dados!AB$5:AB$98)))) * AB$1)))</f>
        <v>6.8629269456000425E-2</v>
      </c>
      <c r="AC505" s="106">
        <f>IF(INDEX(Base_Dados!AC:AC,MATCH($B505,Base_Dados!$B:$B,0))=0,0,
MAX(0, MIN(AC$1,
((INDEX(Base_Dados!AC:AC,MATCH($B505,Base_Dados!$B:$B,0))-MIN(Base_Dados!AC$5:AC$98)) /
(IF(MAX(Base_Dados!AC$5:AC$98)-MIN(Base_Dados!AC$5:AC$98)=0,1,MAX(Base_Dados!AC$5:AC$98)-MIN(Base_Dados!AC$5:AC$98)))) * AC$1)))</f>
        <v>5.8374686837540955E-2</v>
      </c>
      <c r="AD505" s="106">
        <f>IF(INDEX(Base_Dados!AD:AD,MATCH($B505,Base_Dados!$B:$B,0))=0,0,
MAX(0, MIN(AD$1,
((INDEX(Base_Dados!AD:AD,MATCH($B505,Base_Dados!$B:$B,0))-MIN(Base_Dados!AD$5:AD$98)) /
(IF(MAX(Base_Dados!AD$5:AD$98)-MIN(Base_Dados!AD$5:AD$98)=0,1,MAX(Base_Dados!AD$5:AD$98)-MIN(Base_Dados!AD$5:AD$98)))) * AD$1)))</f>
        <v>4.1532317704481583E-2</v>
      </c>
      <c r="AE505" s="106">
        <f>IF(INDEX(Base_Dados!AE:AE,MATCH($B505,Base_Dados!$B:$B,0))=0,0,
MAX(0, MIN(AE$1,
((INDEX(Base_Dados!AE:AE,MATCH($B505,Base_Dados!$B:$B,0))-MIN(Base_Dados!AE$5:AE$98)) /
(IF(MAX(Base_Dados!AE$5:AE$98)-MIN(Base_Dados!AE$5:AE$98)=0,1,MAX(Base_Dados!AE$5:AE$98)-MIN(Base_Dados!AE$5:AE$98)))) * AE$1)))</f>
        <v>2.2997267366604346E-2</v>
      </c>
      <c r="AF505" s="106">
        <f>IF(INDEX(Base_Dados!AF:AF,MATCH($B505,Base_Dados!$B:$B,0))=0,0,
MAX(0, MIN(AF$1,
((INDEX(Base_Dados!AF:AF,MATCH($B505,Base_Dados!$B:$B,0))-MIN(Base_Dados!AF$5:AF$98)) /
(IF(MAX(Base_Dados!AF$5:AF$98)-MIN(Base_Dados!AF$5:AF$98)=0,1,MAX(Base_Dados!AF$5:AF$98)-MIN(Base_Dados!AF$5:AF$98)))) * AF$1)))</f>
        <v>4.2201075713694663E-2</v>
      </c>
      <c r="AG505" s="106">
        <f>IF(INDEX(Base_Dados!AG:AG,MATCH($B505,Base_Dados!$B:$B,0))=0,0,
MAX(0, MIN(AG$1,
((INDEX(Base_Dados!AG:AG,MATCH($B505,Base_Dados!$B:$B,0))-MIN(Base_Dados!AG$5:AG$98)) /
(IF(MAX(Base_Dados!AG$5:AG$98)-MIN(Base_Dados!AG$5:AG$98)=0,1,MAX(Base_Dados!AG$5:AG$98)-MIN(Base_Dados!AG$5:AG$98)))) * AG$1)))</f>
        <v>5.160339107998526E-2</v>
      </c>
      <c r="AH505" s="106">
        <f>IF(INDEX(Base_Dados!AH:AH,MATCH($B505,Base_Dados!$B:$B,0))=0,0,
MAX(0, MIN(AH$1,
((INDEX(Base_Dados!AH:AH,MATCH($B505,Base_Dados!$B:$B,0))-MIN(Base_Dados!AH$5:AH$98)) /
(IF(MAX(Base_Dados!AH$5:AH$98)-MIN(Base_Dados!AH$5:AH$98)=0,1,MAX(Base_Dados!AH$5:AH$98)-MIN(Base_Dados!AH$5:AH$98)))) * AH$1)))</f>
        <v>1.036994736982904</v>
      </c>
      <c r="AI505" s="106">
        <f>IF(INDEX(Base_Dados!AI:AI,MATCH($B505,Base_Dados!$B:$B,0))=0,0,
MAX(0, MIN(AI$1,
((INDEX(Base_Dados!AI:AI,MATCH($B505,Base_Dados!$B:$B,0))-MIN(Base_Dados!AI$5:AI$98)) /
(IF(MAX(Base_Dados!AI$5:AI$98)-MIN(Base_Dados!AI$5:AI$98)=0,1,MAX(Base_Dados!AI$5:AI$98)-MIN(Base_Dados!AI$5:AI$98)))) * AI$1)))</f>
        <v>0.21428571428571427</v>
      </c>
      <c r="AJ505" s="106">
        <f>IF(INDEX(Base_Dados!AJ:AJ,MATCH($B505,Base_Dados!$B:$B,0))=0,0,
MAX(0, MIN(AJ$1,
((INDEX(Base_Dados!AJ:AJ,MATCH($B505,Base_Dados!$B:$B,0))-MIN(Base_Dados!AJ$5:AJ$98)) /
(IF(MAX(Base_Dados!AJ$5:AJ$98)-MIN(Base_Dados!AJ$5:AJ$98)=0,1,MAX(Base_Dados!AJ$5:AJ$98)-MIN(Base_Dados!AJ$5:AJ$98)))) * AJ$1)))</f>
        <v>1.4186507936507935</v>
      </c>
      <c r="AK505" s="106">
        <f>IF(INDEX(Base_Dados!AK:AK,MATCH($B505,Base_Dados!$B:$B,0))=0,0,
MAX(0, MIN(AK$1,
((INDEX(Base_Dados!AK:AK,MATCH($B505,Base_Dados!$B:$B,0))-MIN(Base_Dados!AK$5:AK$98)) /
(IF(MAX(Base_Dados!AK$5:AK$98)-MIN(Base_Dados!AK$5:AK$98)=0,1,MAX(Base_Dados!AK$5:AK$98)-MIN(Base_Dados!AK$5:AK$98)))) * AK$1)))</f>
        <v>2.1839080459770115E-2</v>
      </c>
      <c r="AL505" s="106">
        <f>IF(INDEX(Base_Dados!AL:AL,MATCH($B505,Base_Dados!$B:$B,0))=0,0,
MAX(0, MIN(AL$1,
((INDEX(Base_Dados!AL:AL,MATCH($B505,Base_Dados!$B:$B,0))-MIN(Base_Dados!AL$5:AL$98)) /
(IF(MAX(Base_Dados!AL$5:AL$98)-MIN(Base_Dados!AL$5:AL$98)=0,1,MAX(Base_Dados!AL$5:AL$98)-MIN(Base_Dados!AL$5:AL$98)))) * AL$1)))</f>
        <v>0</v>
      </c>
      <c r="AM505" s="106">
        <f>IF(INDEX(Base_Dados!AM:AM,MATCH($B505,Base_Dados!$B:$B,0))=0,0,
MAX(0, MIN(AM$1,
((INDEX(Base_Dados!AM:AM,MATCH($B505,Base_Dados!$B:$B,0))-MIN(Base_Dados!AM$5:AM$98)) /
(IF(MAX(Base_Dados!AM$5:AM$98)-MIN(Base_Dados!AM$5:AM$98)=0,1,MAX(Base_Dados!AM$5:AM$98)-MIN(Base_Dados!AM$5:AM$98)))) * AM$1)))</f>
        <v>0.14810978767477992</v>
      </c>
      <c r="AN505" s="106">
        <f>IF(INDEX(Base_Dados!AN:AN,MATCH($B505,Base_Dados!$B:$B,0))=0,0,
MAX(0, MIN(AN$1,
((INDEX(Base_Dados!AN:AN,MATCH($B505,Base_Dados!$B:$B,0))-MIN(Base_Dados!AN$5:AN$98)) /
(IF(MAX(Base_Dados!AN$5:AN$98)-MIN(Base_Dados!AN$5:AN$98)=0,1,MAX(Base_Dados!AN$5:AN$98)-MIN(Base_Dados!AN$5:AN$98)))) * AN$1)))</f>
        <v>0.42655594969364724</v>
      </c>
      <c r="AO505" s="106">
        <f>IF(INDEX(Base_Dados!AO:AO,MATCH($B505,Base_Dados!$B:$B,0))=0,0,
MAX(0, MIN(AO$1,
((INDEX(Base_Dados!AO:AO,MATCH($B505,Base_Dados!$B:$B,0))-MIN(Base_Dados!AO$5:AO$98)) /
(IF(MAX(Base_Dados!AO$5:AO$98)-MIN(Base_Dados!AO$5:AO$98)=0,1,MAX(Base_Dados!AO$5:AO$98)-MIN(Base_Dados!AO$5:AO$98)))) * AO$1)))</f>
        <v>0</v>
      </c>
      <c r="AP505" s="106">
        <f>IF(INDEX(Base_Dados!AP:AP,MATCH($B505,Base_Dados!$B:$B,0))=0,0,
MAX(0, MIN(AP$1,
((INDEX(Base_Dados!AP:AP,MATCH($B505,Base_Dados!$B:$B,0))-MIN(Base_Dados!AP$5:AP$98)) /
(IF(MAX(Base_Dados!AP$5:AP$98)-MIN(Base_Dados!AP$5:AP$98)=0,1,MAX(Base_Dados!AP$5:AP$98)-MIN(Base_Dados!AP$5:AP$98)))) * AP$1)))</f>
        <v>3.4403669724770644E-2</v>
      </c>
      <c r="AQ505" s="106">
        <f>IF(INDEX(Base_Dados!AQ:AQ,MATCH($B505,Base_Dados!$B:$B,0))=0,0,
MAX(0, MIN(AQ$1,
((INDEX(Base_Dados!AQ:AQ,MATCH($B505,Base_Dados!$B:$B,0))-MIN(Base_Dados!AQ$5:AQ$98)) /
(IF(MAX(Base_Dados!AQ$5:AQ$98)-MIN(Base_Dados!AQ$5:AQ$98)=0,1,MAX(Base_Dados!AQ$5:AQ$98)-MIN(Base_Dados!AQ$5:AQ$98)))) * AQ$1)))</f>
        <v>1.6666666666666666E-2</v>
      </c>
      <c r="AR505" s="106">
        <f>IF(INDEX(Base_Dados!AR:AR,MATCH($B505,Base_Dados!$B:$B,0))=0,0,
MAX(0, MIN(AR$1,
((INDEX(Base_Dados!AR:AR,MATCH($B505,Base_Dados!$B:$B,0))-MIN(Base_Dados!AR$5:AR$98)) /
(IF(MAX(Base_Dados!AR$5:AR$98)-MIN(Base_Dados!AR$5:AR$98)=0,1,MAX(Base_Dados!AR$5:AR$98)-MIN(Base_Dados!AR$5:AR$98)))) * AR$1)))</f>
        <v>1.6129032258064516E-2</v>
      </c>
      <c r="AS505" s="106">
        <f>IF(INDEX(Base_Dados!AS:AS,MATCH($B505,Base_Dados!$B:$B,0))=0,0,
MAX(0, MIN(AS$1,
((INDEX(Base_Dados!AS:AS,MATCH($B505,Base_Dados!$B:$B,0))-MIN(Base_Dados!AS$5:AS$98)) /
(IF(MAX(Base_Dados!AS$5:AS$98)-MIN(Base_Dados!AS$5:AS$98)=0,1,MAX(Base_Dados!AS$5:AS$98)-MIN(Base_Dados!AS$5:AS$98)))) * AS$1)))</f>
        <v>3.6585365853658534E-2</v>
      </c>
      <c r="AT505" s="106">
        <f>IF(INDEX(Base_Dados!AT:AT,MATCH($B505,Base_Dados!$B:$B,0))=0,0,
MAX(0, MIN(AT$1,
((INDEX(Base_Dados!AT:AT,MATCH($B505,Base_Dados!$B:$B,0))-MIN(Base_Dados!AT$5:AT$98)) /
(IF(MAX(Base_Dados!AT$5:AT$98)-MIN(Base_Dados!AT$5:AT$98)=0,1,MAX(Base_Dados!AT$5:AT$98)-MIN(Base_Dados!AT$5:AT$98)))) * AT$1)))</f>
        <v>1.4285714285714285E-2</v>
      </c>
      <c r="AU505" s="106">
        <f>IF(INDEX(Base_Dados!AU:AU,MATCH($B505,Base_Dados!$B:$B,0))=0,0,
MAX(0, MIN(AU$1,
((INDEX(Base_Dados!AU:AU,MATCH($B505,Base_Dados!$B:$B,0))-MIN(Base_Dados!AU$5:AU$98)) /
(IF(MAX(Base_Dados!AU$5:AU$98)-MIN(Base_Dados!AU$5:AU$98)=0,1,MAX(Base_Dados!AU$5:AU$98)-MIN(Base_Dados!AU$5:AU$98)))) * AU$1)))</f>
        <v>3.6516853932584269E-2</v>
      </c>
      <c r="AV505" s="106">
        <f>IF(INDEX(Base_Dados!AV:AV,MATCH($B505,Base_Dados!$B:$B,0))=0,0,
MAX(0, MIN(AV$1,
((INDEX(Base_Dados!AV:AV,MATCH($B505,Base_Dados!$B:$B,0))-MIN(Base_Dados!AV$5:AV$98)) /
(IF(MAX(Base_Dados!AV$5:AV$98)-MIN(Base_Dados!AV$5:AV$98)=0,1,MAX(Base_Dados!AV$5:AV$98)-MIN(Base_Dados!AV$5:AV$98)))) * AV$1)))</f>
        <v>2.8846153846153848E-2</v>
      </c>
      <c r="AW505" s="106">
        <f>IF(INDEX(Base_Dados!AW:AW,MATCH($B505,Base_Dados!$B:$B,0))=0,0,
MAX(0, MIN(AW$1,
((INDEX(Base_Dados!AW:AW,MATCH($B505,Base_Dados!$B:$B,0))-MIN(Base_Dados!AW$5:AW$98)) /
(IF(MAX(Base_Dados!AW$5:AW$98)-MIN(Base_Dados!AW$5:AW$98)=0,1,MAX(Base_Dados!AW$5:AW$98)-MIN(Base_Dados!AW$5:AW$98)))) * AW$1)))</f>
        <v>8.8235294117647065E-2</v>
      </c>
      <c r="AX505" s="106">
        <f>IF(INDEX(Base_Dados!AX:AX,MATCH($B505,Base_Dados!$B:$B,0))=0,0,
MAX(0, MIN(AX$1,
((INDEX(Base_Dados!AX:AX,MATCH($B505,Base_Dados!$B:$B,0))-MIN(Base_Dados!AX$5:AX$98)) /
(IF(MAX(Base_Dados!AX$5:AX$98)-MIN(Base_Dados!AX$5:AX$98)=0,1,MAX(Base_Dados!AX$5:AX$98)-MIN(Base_Dados!AX$5:AX$98)))) * AX$1)))</f>
        <v>0.14228110599078342</v>
      </c>
      <c r="AY505" s="106">
        <f>IF(INDEX(Base_Dados!AY:AY,MATCH($B505,Base_Dados!$B:$B,0))=0,0,
MAX(0, MIN(AY$1,
((INDEX(Base_Dados!AY:AY,MATCH($B505,Base_Dados!$B:$B,0))-MIN(Base_Dados!AY$5:AY$98)) /
(IF(MAX(Base_Dados!AY$5:AY$98)-MIN(Base_Dados!AY$5:AY$98)=0,1,MAX(Base_Dados!AY$5:AY$98)-MIN(Base_Dados!AY$5:AY$98)))) * AY$1)))</f>
        <v>2.6046818331684801E-2</v>
      </c>
      <c r="AZ505" s="106">
        <f>IF(INDEX(Base_Dados!AZ:AZ,MATCH($B505,Base_Dados!$B:$B,0))=0,0,
MAX(0, MIN(AZ$1,
((INDEX(Base_Dados!AZ:AZ,MATCH($B505,Base_Dados!$B:$B,0))-MIN(Base_Dados!AZ$5:AZ$98)) /
(IF(MAX(Base_Dados!AZ$5:AZ$98)-MIN(Base_Dados!AZ$5:AZ$98)=0,1,MAX(Base_Dados!AZ$5:AZ$98)-MIN(Base_Dados!AZ$5:AZ$98)))) * AZ$1)))</f>
        <v>0.39500000000000002</v>
      </c>
      <c r="BA505" s="106">
        <f>IF(INDEX(Base_Dados!BA:BA,MATCH($B505,Base_Dados!$B:$B,0))=0,0,
MAX(0, MIN(BA$1,
((INDEX(Base_Dados!BA:BA,MATCH($B505,Base_Dados!$B:$B,0))-MIN(Base_Dados!BA$5:BA$98)) /
(IF(MAX(Base_Dados!BA$5:BA$98)-MIN(Base_Dados!BA$5:BA$98)=0,1,MAX(Base_Dados!BA$5:BA$98)-MIN(Base_Dados!BA$5:BA$98)))) * BA$1)))</f>
        <v>4.0764670618797044E-2</v>
      </c>
      <c r="BB505" s="106">
        <f>IF(INDEX(Base_Dados!BB:BB,MATCH($B505,Base_Dados!$B:$B,0))=0,0,
MAX(0, MIN(BB$1,
((INDEX(Base_Dados!BB:BB,MATCH($B505,Base_Dados!$B:$B,0))-MIN(Base_Dados!BB$5:BB$98)) /
(IF(MAX(Base_Dados!BB$5:BB$98)-MIN(Base_Dados!BB$5:BB$98)=0,1,MAX(Base_Dados!BB$5:BB$98)-MIN(Base_Dados!BB$5:BB$98)))) * BB$1)))</f>
        <v>0.18072623877405719</v>
      </c>
      <c r="BC505" s="106">
        <f>IF(INDEX(Base_Dados!BC:BC,MATCH($B505,Base_Dados!$B:$B,0))=0,0,
MAX(0, MIN(BC$1,
((INDEX(Base_Dados!BC:BC,MATCH($B505,Base_Dados!$B:$B,0))-MIN(Base_Dados!BC$5:BC$98)) /
(IF(MAX(Base_Dados!BC$5:BC$98)-MIN(Base_Dados!BC$5:BC$98)=0,1,MAX(Base_Dados!BC$5:BC$98)-MIN(Base_Dados!BC$5:BC$98)))) * BC$1)))</f>
        <v>2.3700511715593859E-2</v>
      </c>
      <c r="BD505" s="106">
        <f>IF(INDEX(Base_Dados!BD:BD,MATCH($B505,Base_Dados!$B:$B,0))=0,0,
MAX(0, MIN(BD$1,
((INDEX(Base_Dados!BD:BD,MATCH($B505,Base_Dados!$B:$B,0))-MIN(Base_Dados!BD$5:BD$98)) /
(IF(MAX(Base_Dados!BD$5:BD$98)-MIN(Base_Dados!BD$5:BD$98)=0,1,MAX(Base_Dados!BD$5:BD$98)-MIN(Base_Dados!BD$5:BD$98)))) * BD$1)))</f>
        <v>2.3336334048888581E-2</v>
      </c>
      <c r="BE505" s="106">
        <f>IF(INDEX(Base_Dados!BE:BE,MATCH($B505,Base_Dados!$B:$B,0))=0,0,
MAX(0, MIN(BE$1,
((INDEX(Base_Dados!BE:BE,MATCH($B505,Base_Dados!$B:$B,0))-MIN(Base_Dados!BE$5:BE$98)) /
(IF(MAX(Base_Dados!BE$5:BE$98)-MIN(Base_Dados!BE$5:BE$98)=0,1,MAX(Base_Dados!BE$5:BE$98)-MIN(Base_Dados!BE$5:BE$98)))) * BE$1)))</f>
        <v>4.5659809332664322E-2</v>
      </c>
      <c r="BF505" s="106">
        <f>IF(INDEX(Base_Dados!BF:BF,MATCH($B505,Base_Dados!$B:$B,0))=0,0,
MAX(0, MIN(BF$1,
((INDEX(Base_Dados!BF:BF,MATCH($B505,Base_Dados!$B:$B,0))-MIN(Base_Dados!BF$5:BF$98)) /
(IF(MAX(Base_Dados!BF$5:BF$98)-MIN(Base_Dados!BF$5:BF$98)=0,1,MAX(Base_Dados!BF$5:BF$98)-MIN(Base_Dados!BF$5:BF$98)))) * BF$1)))</f>
        <v>0</v>
      </c>
      <c r="BG505" s="106">
        <f>IF(INDEX(Base_Dados!BG:BG,MATCH($B505,Base_Dados!$B:$B,0))=0,0,
MAX(0, MIN(BG$1,
((INDEX(Base_Dados!BG:BG,MATCH($B505,Base_Dados!$B:$B,0))-MIN(Base_Dados!BG$5:BG$98)) /
(IF(MAX(Base_Dados!BG$5:BG$98)-MIN(Base_Dados!BG$5:BG$98)=0,1,MAX(Base_Dados!BG$5:BG$98)-MIN(Base_Dados!BG$5:BG$98)))) * BG$1)))</f>
        <v>3.3444816053511705E-3</v>
      </c>
      <c r="BH505" s="106">
        <f>IF(INDEX(Base_Dados!BH:BH,MATCH($B505,Base_Dados!$B:$B,0))=0,0,
MAX(0, MIN(BH$1,
((INDEX(Base_Dados!BH:BH,MATCH($B505,Base_Dados!$B:$B,0))-MIN(Base_Dados!BH$5:BH$98)) /
(IF(MAX(Base_Dados!BH$5:BH$98)-MIN(Base_Dados!BH$5:BH$98)=0,1,MAX(Base_Dados!BH$5:BH$98)-MIN(Base_Dados!BH$5:BH$98)))) * BH$1)))</f>
        <v>0.12087912087912088</v>
      </c>
      <c r="BI505" s="106">
        <f>IF(INDEX(Base_Dados!BI:BI,MATCH($B505,Base_Dados!$B:$B,0))=0,0,
MAX(0, MIN(BI$1,
((INDEX(Base_Dados!BI:BI,MATCH($B505,Base_Dados!$B:$B,0))-MIN(Base_Dados!BI$5:BI$98)) /
(IF(MAX(Base_Dados!BI$5:BI$98)-MIN(Base_Dados!BI$5:BI$98)=0,1,MAX(Base_Dados!BI$5:BI$98)-MIN(Base_Dados!BI$5:BI$98)))) * BI$1)))</f>
        <v>8.8923556942277687E-2</v>
      </c>
      <c r="BJ505" s="106">
        <f>IF(INDEX(Base_Dados!BJ:BJ,MATCH($B505,Base_Dados!$B:$B,0))=0,0,
MAX(0, MIN(BJ$1,
((INDEX(Base_Dados!BJ:BJ,MATCH($B505,Base_Dados!$B:$B,0))-MIN(Base_Dados!BJ$5:BJ$98)) /
(IF(MAX(Base_Dados!BJ$5:BJ$98)-MIN(Base_Dados!BJ$5:BJ$98)=0,1,MAX(Base_Dados!BJ$5:BJ$98)-MIN(Base_Dados!BJ$5:BJ$98)))) * BJ$1)))</f>
        <v>0.16842105263157894</v>
      </c>
      <c r="BK505" s="106">
        <f>IF(INDEX(Base_Dados!BK:BK,MATCH($B505,Base_Dados!$B:$B,0))=0,0,
MAX(0, MIN(BK$1,
((INDEX(Base_Dados!BK:BK,MATCH($B505,Base_Dados!$B:$B,0))-MIN(Base_Dados!BK$5:BK$98)) /
(IF(MAX(Base_Dados!BK$5:BK$98)-MIN(Base_Dados!BK$5:BK$98)=0,1,MAX(Base_Dados!BK$5:BK$98)-MIN(Base_Dados!BK$5:BK$98)))) * BK$1)))</f>
        <v>0.10714285714285714</v>
      </c>
      <c r="BL505" s="106">
        <f>IF(INDEX(Base_Dados!BL:BL,MATCH($B505,Base_Dados!$B:$B,0))=0,0,
MAX(0, MIN(BL$1,
((INDEX(Base_Dados!BL:BL,MATCH($B505,Base_Dados!$B:$B,0))-MIN(Base_Dados!BL$5:BL$98)) /
(IF(MAX(Base_Dados!BL$5:BL$98)-MIN(Base_Dados!BL$5:BL$98)=0,1,MAX(Base_Dados!BL$5:BL$98)-MIN(Base_Dados!BL$5:BL$98)))) * BL$1)))</f>
        <v>5.5374592833876218E-2</v>
      </c>
      <c r="BM505" s="106">
        <f>IF(INDEX(Base_Dados!BM:BM,MATCH($B505,Base_Dados!$B:$B,0))=0,0,
MAX(0, MIN(BM$1,
((INDEX(Base_Dados!BM:BM,MATCH($B505,Base_Dados!$B:$B,0))-MIN(Base_Dados!BM$5:BM$98)) /
(IF(MAX(Base_Dados!BM$5:BM$98)-MIN(Base_Dados!BM$5:BM$98)=0,1,MAX(Base_Dados!BM$5:BM$98)-MIN(Base_Dados!BM$5:BM$98)))) * BM$1)))</f>
        <v>1</v>
      </c>
      <c r="BN505" s="106">
        <f>IF(INDEX(Base_Dados!BN:BN,MATCH($B505,Base_Dados!$B:$B,0))=0,0,
MAX(0, MIN(BN$1,
((INDEX(Base_Dados!BN:BN,MATCH($B505,Base_Dados!$B:$B,0))-MIN(Base_Dados!BN$5:BN$98)) /
(IF(MAX(Base_Dados!BN$5:BN$98)-MIN(Base_Dados!BN$5:BN$98)=0,1,MAX(Base_Dados!BN$5:BN$98)-MIN(Base_Dados!BN$5:BN$98)))) * BN$1)))</f>
        <v>0</v>
      </c>
      <c r="BO505" s="106">
        <f>IF(INDEX(Base_Dados!BO:BO,MATCH($B505,Base_Dados!$B:$B,0))=0,0,
MAX(0, MIN(BO$1,
((INDEX(Base_Dados!BO:BO,MATCH($B505,Base_Dados!$B:$B,0))-MIN(Base_Dados!BO$5:BO$98)) /
(IF(MAX(Base_Dados!BO$5:BO$98)-MIN(Base_Dados!BO$5:BO$98)=0,1,MAX(Base_Dados!BO$5:BO$98)-MIN(Base_Dados!BO$5:BO$98)))) * BO$1)))</f>
        <v>6.0344827586206899E-2</v>
      </c>
      <c r="BP505" s="106">
        <f t="shared" si="32"/>
        <v>10.458263315284698</v>
      </c>
      <c r="BQ505" s="111">
        <f t="shared" si="33"/>
        <v>0.27123257414676721</v>
      </c>
      <c r="BR505" s="112">
        <f t="shared" si="34"/>
        <v>-4.3275739331256058E-2</v>
      </c>
      <c r="BS505" s="113">
        <f t="shared" si="35"/>
        <v>10.501539054615954</v>
      </c>
    </row>
    <row r="506" spans="1:71">
      <c r="A506" s="21">
        <v>43031</v>
      </c>
      <c r="B506" s="21" t="s">
        <v>552</v>
      </c>
      <c r="C506" s="21" t="s">
        <v>548</v>
      </c>
      <c r="D506" s="105">
        <f>IF(INDEX(Base_Dados!D:D,MATCH($B506,Base_Dados!$B:$B,0))=0,0,
MAX(0, MIN(D$1,
((INDEX(Base_Dados!D:D,MATCH($B506,Base_Dados!$B:$B,0))-MIN(Base_Dados!D$5:D$98)) /
(IF(MAX(Base_Dados!D$5:D$98)-MIN(Base_Dados!D$5:D$98)=0,1,MAX(Base_Dados!D$5:D$98)-MIN(Base_Dados!D$5:D$98)))) * D$1)))</f>
        <v>0.34553039266595692</v>
      </c>
      <c r="E506" s="106">
        <f>IF(INDEX(Base_Dados!E:E,MATCH($B506,Base_Dados!$B:$B,0))=0,0,
MAX(0, MIN(E$1,
((INDEX(Base_Dados!E:E,MATCH($B506,Base_Dados!$B:$B,0))-MIN(Base_Dados!E$5:E$98)) /
(IF(MAX(Base_Dados!E$5:E$98)-MIN(Base_Dados!E$5:E$98)=0,1,MAX(Base_Dados!E$5:E$98)-MIN(Base_Dados!E$5:E$98)))) * E$1)))</f>
        <v>8.8781690943039254E-2</v>
      </c>
      <c r="F506" s="106">
        <f>IF(INDEX(Base_Dados!F:F,MATCH($B506,Base_Dados!$B:$B,0))=0,0,
MAX(0, MIN(F$1,
((INDEX(Base_Dados!F:F,MATCH($B506,Base_Dados!$B:$B,0))-MIN(Base_Dados!F$5:F$98)) /
(IF(MAX(Base_Dados!F$5:F$98)-MIN(Base_Dados!F$5:F$98)=0,1,MAX(Base_Dados!F$5:F$98)-MIN(Base_Dados!F$5:F$98)))) * F$1)))</f>
        <v>8.4257457540664618E-2</v>
      </c>
      <c r="G506" s="106">
        <f>IF(INDEX(Base_Dados!G:G,MATCH($B506,Base_Dados!$B:$B,0))=0,0,
MAX(0, MIN(G$1,
((INDEX(Base_Dados!G:G,MATCH($B506,Base_Dados!$B:$B,0))-MIN(Base_Dados!G$5:G$98)) /
(IF(MAX(Base_Dados!G$5:G$98)-MIN(Base_Dados!G$5:G$98)=0,1,MAX(Base_Dados!G$5:G$98)-MIN(Base_Dados!G$5:G$98)))) * G$1)))</f>
        <v>7.4171313087569246E-2</v>
      </c>
      <c r="H506" s="106">
        <f>IF(INDEX(Base_Dados!H:H,MATCH($B506,Base_Dados!$B:$B,0))=0,0,
MAX(0, MIN(H$1,
((INDEX(Base_Dados!H:H,MATCH($B506,Base_Dados!$B:$B,0))-MIN(Base_Dados!H$5:H$98)) /
(IF(MAX(Base_Dados!H$5:H$98)-MIN(Base_Dados!H$5:H$98)=0,1,MAX(Base_Dados!H$5:H$98)-MIN(Base_Dados!H$5:H$98)))) * H$1)))</f>
        <v>8.6594065162458905E-2</v>
      </c>
      <c r="I506" s="106">
        <f>IF(INDEX(Base_Dados!I:I,MATCH($B506,Base_Dados!$B:$B,0))=0,0,
MAX(0, MIN(I$1,
((INDEX(Base_Dados!I:I,MATCH($B506,Base_Dados!$B:$B,0))-MIN(Base_Dados!I$5:I$98)) /
(IF(MAX(Base_Dados!I$5:I$98)-MIN(Base_Dados!I$5:I$98)=0,1,MAX(Base_Dados!I$5:I$98)-MIN(Base_Dados!I$5:I$98)))) * I$1)))</f>
        <v>9.8472368640371288E-2</v>
      </c>
      <c r="J506" s="106">
        <f>IF(INDEX(Base_Dados!J:J,MATCH($B506,Base_Dados!$B:$B,0))=0,0,
MAX(0, MIN(J$1,
((INDEX(Base_Dados!J:J,MATCH($B506,Base_Dados!$B:$B,0))-MIN(Base_Dados!J$5:J$98)) /
(IF(MAX(Base_Dados!J$5:J$98)-MIN(Base_Dados!J$5:J$98)=0,1,MAX(Base_Dados!J$5:J$98)-MIN(Base_Dados!J$5:J$98)))) * J$1)))</f>
        <v>0.11141141356427149</v>
      </c>
      <c r="K506" s="106">
        <f>IF(INDEX(Base_Dados!K:K,MATCH($B506,Base_Dados!$B:$B,0))=0,0,
MAX(0, MIN(K$1,
((INDEX(Base_Dados!K:K,MATCH($B506,Base_Dados!$B:$B,0))-MIN(Base_Dados!K$5:K$98)) /
(IF(MAX(Base_Dados!K$5:K$98)-MIN(Base_Dados!K$5:K$98)=0,1,MAX(Base_Dados!K$5:K$98)-MIN(Base_Dados!K$5:K$98)))) * K$1)))</f>
        <v>0.11880590339892666</v>
      </c>
      <c r="L506" s="106">
        <f>IF(INDEX(Base_Dados!L:L,MATCH($B506,Base_Dados!$B:$B,0))=0,0,
MAX(0, MIN(L$1,
((INDEX(Base_Dados!L:L,MATCH($B506,Base_Dados!$B:$B,0))-MIN(Base_Dados!L$5:L$98)) /
(IF(MAX(Base_Dados!L$5:L$98)-MIN(Base_Dados!L$5:L$98)=0,1,MAX(Base_Dados!L$5:L$98)-MIN(Base_Dados!L$5:L$98)))) * L$1)))</f>
        <v>0.16765132948687414</v>
      </c>
      <c r="M506" s="106">
        <f>IF(INDEX(Base_Dados!M:M,MATCH($B506,Base_Dados!$B:$B,0))=0,0,
MAX(0, MIN(M$1,
((INDEX(Base_Dados!M:M,MATCH($B506,Base_Dados!$B:$B,0))-MIN(Base_Dados!M$5:M$98)) /
(IF(MAX(Base_Dados!M$5:M$98)-MIN(Base_Dados!M$5:M$98)=0,1,MAX(Base_Dados!M$5:M$98)-MIN(Base_Dados!M$5:M$98)))) * M$1)))</f>
        <v>0.20672886297376095</v>
      </c>
      <c r="N506" s="106">
        <f>IF(INDEX(Base_Dados!N:N,MATCH($B506,Base_Dados!$B:$B,0))=0,0,
MAX(0, MIN(N$1,
((INDEX(Base_Dados!N:N,MATCH($B506,Base_Dados!$B:$B,0))-MIN(Base_Dados!N$5:N$98)) /
(IF(MAX(Base_Dados!N$5:N$98)-MIN(Base_Dados!N$5:N$98)=0,1,MAX(Base_Dados!N$5:N$98)-MIN(Base_Dados!N$5:N$98)))) * N$1)))</f>
        <v>0.24827553567836819</v>
      </c>
      <c r="O506" s="106">
        <f>IF(INDEX(Base_Dados!O:O,MATCH($B506,Base_Dados!$B:$B,0))=0,0,
MAX(0, MIN(O$1,
((INDEX(Base_Dados!O:O,MATCH($B506,Base_Dados!$B:$B,0))-MIN(Base_Dados!O$5:O$98)) /
(IF(MAX(Base_Dados!O$5:O$98)-MIN(Base_Dados!O$5:O$98)=0,1,MAX(Base_Dados!O$5:O$98)-MIN(Base_Dados!O$5:O$98)))) * O$1)))</f>
        <v>0.32543620045710464</v>
      </c>
      <c r="P506" s="106">
        <f>IF(INDEX(Base_Dados!P:P,MATCH($B506,Base_Dados!$B:$B,0))=0,0,
MAX(0, MIN(P$1,
((INDEX(Base_Dados!P:P,MATCH($B506,Base_Dados!$B:$B,0))-MIN(Base_Dados!P$5:P$98)) /
(IF(MAX(Base_Dados!P$5:P$98)-MIN(Base_Dados!P$5:P$98)=0,1,MAX(Base_Dados!P$5:P$98)-MIN(Base_Dados!P$5:P$98)))) * P$1)))</f>
        <v>0.10606787455424978</v>
      </c>
      <c r="Q506" s="106">
        <f>IF(INDEX(Base_Dados!Q:Q,MATCH($B506,Base_Dados!$B:$B,0))=0,0,
MAX(0, MIN(Q$1,
((INDEX(Base_Dados!Q:Q,MATCH($B506,Base_Dados!$B:$B,0))-MIN(Base_Dados!Q$5:Q$98)) /
(IF(MAX(Base_Dados!Q$5:Q$98)-MIN(Base_Dados!Q$5:Q$98)=0,1,MAX(Base_Dados!Q$5:Q$98)-MIN(Base_Dados!Q$5:Q$98)))) * Q$1)))</f>
        <v>9.6098151756094999E-2</v>
      </c>
      <c r="R506" s="106">
        <f>IF(INDEX(Base_Dados!R:R,MATCH($B506,Base_Dados!$B:$B,0))=0,0,
MAX(0, MIN(R$1,
((INDEX(Base_Dados!R:R,MATCH($B506,Base_Dados!$B:$B,0))-MIN(Base_Dados!R$5:R$98)) /
(IF(MAX(Base_Dados!R$5:R$98)-MIN(Base_Dados!R$5:R$98)=0,1,MAX(Base_Dados!R$5:R$98)-MIN(Base_Dados!R$5:R$98)))) * R$1)))</f>
        <v>7.3425373382195014E-2</v>
      </c>
      <c r="S506" s="106">
        <f>IF(INDEX(Base_Dados!S:S,MATCH($B506,Base_Dados!$B:$B,0))=0,0,
MAX(0, MIN(S$1,
((INDEX(Base_Dados!S:S,MATCH($B506,Base_Dados!$B:$B,0))-MIN(Base_Dados!S$5:S$98)) /
(IF(MAX(Base_Dados!S$5:S$98)-MIN(Base_Dados!S$5:S$98)=0,1,MAX(Base_Dados!S$5:S$98)-MIN(Base_Dados!S$5:S$98)))) * S$1)))</f>
        <v>7.9585111959859206E-2</v>
      </c>
      <c r="T506" s="106">
        <f>IF(INDEX(Base_Dados!T:T,MATCH($B506,Base_Dados!$B:$B,0))=0,0,
MAX(0, MIN(T$1,
((INDEX(Base_Dados!T:T,MATCH($B506,Base_Dados!$B:$B,0))-MIN(Base_Dados!T$5:T$98)) /
(IF(MAX(Base_Dados!T$5:T$98)-MIN(Base_Dados!T$5:T$98)=0,1,MAX(Base_Dados!T$5:T$98)-MIN(Base_Dados!T$5:T$98)))) * T$1)))</f>
        <v>1.2107620595554083</v>
      </c>
      <c r="U506" s="106">
        <f>IF(INDEX(Base_Dados!U:U,MATCH($B506,Base_Dados!$B:$B,0))=0,0,
MAX(0, MIN(U$1,
((INDEX(Base_Dados!U:U,MATCH($B506,Base_Dados!$B:$B,0))-MIN(Base_Dados!U$5:U$98)) /
(IF(MAX(Base_Dados!U$5:U$98)-MIN(Base_Dados!U$5:U$98)=0,1,MAX(Base_Dados!U$5:U$98)-MIN(Base_Dados!U$5:U$98)))) * U$1)))</f>
        <v>0.62984852161110172</v>
      </c>
      <c r="V506" s="106">
        <f>IF(INDEX(Base_Dados!V:V,MATCH($B506,Base_Dados!$B:$B,0))=0,0,
MAX(0, MIN(V$1,
((INDEX(Base_Dados!V:V,MATCH($B506,Base_Dados!$B:$B,0))-MIN(Base_Dados!V$5:V$98)) /
(IF(MAX(Base_Dados!V$5:V$98)-MIN(Base_Dados!V$5:V$98)=0,1,MAX(Base_Dados!V$5:V$98)-MIN(Base_Dados!V$5:V$98)))) * V$1)))</f>
        <v>7.6866798509004949E-2</v>
      </c>
      <c r="W506" s="106">
        <f>IF(INDEX(Base_Dados!W:W,MATCH($B506,Base_Dados!$B:$B,0))=0,0,
MAX(0, MIN(W$1,
((INDEX(Base_Dados!W:W,MATCH($B506,Base_Dados!$B:$B,0))-MIN(Base_Dados!W$5:W$98)) /
(IF(MAX(Base_Dados!W$5:W$98)-MIN(Base_Dados!W$5:W$98)=0,1,MAX(Base_Dados!W$5:W$98)-MIN(Base_Dados!W$5:W$98)))) * W$1)))</f>
        <v>2.245942503620618</v>
      </c>
      <c r="X506" s="106">
        <f>IF(INDEX(Base_Dados!X:X,MATCH($B506,Base_Dados!$B:$B,0))=0,0,
MAX(0, MIN(X$1,
((INDEX(Base_Dados!X:X,MATCH($B506,Base_Dados!$B:$B,0))-MIN(Base_Dados!X$5:X$98)) /
(IF(MAX(Base_Dados!X$5:X$98)-MIN(Base_Dados!X$5:X$98)=0,1,MAX(Base_Dados!X$5:X$98)-MIN(Base_Dados!X$5:X$98)))) * X$1)))</f>
        <v>3.8135593220338986E-2</v>
      </c>
      <c r="Y506" s="106">
        <f>IF(INDEX(Base_Dados!Y:Y,MATCH($B506,Base_Dados!$B:$B,0))=0,0,
MAX(0, MIN(Y$1,
((INDEX(Base_Dados!Y:Y,MATCH($B506,Base_Dados!$B:$B,0))-MIN(Base_Dados!Y$5:Y$98)) /
(IF(MAX(Base_Dados!Y$5:Y$98)-MIN(Base_Dados!Y$5:Y$98)=0,1,MAX(Base_Dados!Y$5:Y$98)-MIN(Base_Dados!Y$5:Y$98)))) * Y$1)))</f>
        <v>0</v>
      </c>
      <c r="Z506" s="106">
        <f>IF(INDEX(Base_Dados!Z:Z,MATCH($B506,Base_Dados!$B:$B,0))=0,0,
MAX(0, MIN(Z$1,
((INDEX(Base_Dados!Z:Z,MATCH($B506,Base_Dados!$B:$B,0))-MIN(Base_Dados!Z$5:Z$98)) /
(IF(MAX(Base_Dados!Z$5:Z$98)-MIN(Base_Dados!Z$5:Z$98)=0,1,MAX(Base_Dados!Z$5:Z$98)-MIN(Base_Dados!Z$5:Z$98)))) * Z$1)))</f>
        <v>0</v>
      </c>
      <c r="AA506" s="106">
        <f>IF(INDEX(Base_Dados!AA:AA,MATCH($B506,Base_Dados!$B:$B,0))=0,0,
MAX(0, MIN(AA$1,
((INDEX(Base_Dados!AA:AA,MATCH($B506,Base_Dados!$B:$B,0))-MIN(Base_Dados!AA$5:AA$98)) /
(IF(MAX(Base_Dados!AA$5:AA$98)-MIN(Base_Dados!AA$5:AA$98)=0,1,MAX(Base_Dados!AA$5:AA$98)-MIN(Base_Dados!AA$5:AA$98)))) * AA$1)))</f>
        <v>0</v>
      </c>
      <c r="AB506" s="106">
        <f>IF(INDEX(Base_Dados!AB:AB,MATCH($B506,Base_Dados!$B:$B,0))=0,0,
MAX(0, MIN(AB$1,
((INDEX(Base_Dados!AB:AB,MATCH($B506,Base_Dados!$B:$B,0))-MIN(Base_Dados!AB$5:AB$98)) /
(IF(MAX(Base_Dados!AB$5:AB$98)-MIN(Base_Dados!AB$5:AB$98)=0,1,MAX(Base_Dados!AB$5:AB$98)-MIN(Base_Dados!AB$5:AB$98)))) * AB$1)))</f>
        <v>9.43100417781782E-2</v>
      </c>
      <c r="AC506" s="106">
        <f>IF(INDEX(Base_Dados!AC:AC,MATCH($B506,Base_Dados!$B:$B,0))=0,0,
MAX(0, MIN(AC$1,
((INDEX(Base_Dados!AC:AC,MATCH($B506,Base_Dados!$B:$B,0))-MIN(Base_Dados!AC$5:AC$98)) /
(IF(MAX(Base_Dados!AC$5:AC$98)-MIN(Base_Dados!AC$5:AC$98)=0,1,MAX(Base_Dados!AC$5:AC$98)-MIN(Base_Dados!AC$5:AC$98)))) * AC$1)))</f>
        <v>7.4815715937560229E-2</v>
      </c>
      <c r="AD506" s="106">
        <f>IF(INDEX(Base_Dados!AD:AD,MATCH($B506,Base_Dados!$B:$B,0))=0,0,
MAX(0, MIN(AD$1,
((INDEX(Base_Dados!AD:AD,MATCH($B506,Base_Dados!$B:$B,0))-MIN(Base_Dados!AD$5:AD$98)) /
(IF(MAX(Base_Dados!AD$5:AD$98)-MIN(Base_Dados!AD$5:AD$98)=0,1,MAX(Base_Dados!AD$5:AD$98)-MIN(Base_Dados!AD$5:AD$98)))) * AD$1)))</f>
        <v>5.6973820440763205E-2</v>
      </c>
      <c r="AE506" s="106">
        <f>IF(INDEX(Base_Dados!AE:AE,MATCH($B506,Base_Dados!$B:$B,0))=0,0,
MAX(0, MIN(AE$1,
((INDEX(Base_Dados!AE:AE,MATCH($B506,Base_Dados!$B:$B,0))-MIN(Base_Dados!AE$5:AE$98)) /
(IF(MAX(Base_Dados!AE$5:AE$98)-MIN(Base_Dados!AE$5:AE$98)=0,1,MAX(Base_Dados!AE$5:AE$98)-MIN(Base_Dados!AE$5:AE$98)))) * AE$1)))</f>
        <v>4.4052926794189554E-2</v>
      </c>
      <c r="AF506" s="106">
        <f>IF(INDEX(Base_Dados!AF:AF,MATCH($B506,Base_Dados!$B:$B,0))=0,0,
MAX(0, MIN(AF$1,
((INDEX(Base_Dados!AF:AF,MATCH($B506,Base_Dados!$B:$B,0))-MIN(Base_Dados!AF$5:AF$98)) /
(IF(MAX(Base_Dados!AF$5:AF$98)-MIN(Base_Dados!AF$5:AF$98)=0,1,MAX(Base_Dados!AF$5:AF$98)-MIN(Base_Dados!AF$5:AF$98)))) * AF$1)))</f>
        <v>9.2952696179837258E-2</v>
      </c>
      <c r="AG506" s="106">
        <f>IF(INDEX(Base_Dados!AG:AG,MATCH($B506,Base_Dados!$B:$B,0))=0,0,
MAX(0, MIN(AG$1,
((INDEX(Base_Dados!AG:AG,MATCH($B506,Base_Dados!$B:$B,0))-MIN(Base_Dados!AG$5:AG$98)) /
(IF(MAX(Base_Dados!AG$5:AG$98)-MIN(Base_Dados!AG$5:AG$98)=0,1,MAX(Base_Dados!AG$5:AG$98)-MIN(Base_Dados!AG$5:AG$98)))) * AG$1)))</f>
        <v>9.6098151756094999E-2</v>
      </c>
      <c r="AH506" s="106">
        <f>IF(INDEX(Base_Dados!AH:AH,MATCH($B506,Base_Dados!$B:$B,0))=0,0,
MAX(0, MIN(AH$1,
((INDEX(Base_Dados!AH:AH,MATCH($B506,Base_Dados!$B:$B,0))-MIN(Base_Dados!AH$5:AH$98)) /
(IF(MAX(Base_Dados!AH$5:AH$98)-MIN(Base_Dados!AH$5:AH$98)=0,1,MAX(Base_Dados!AH$5:AH$98)-MIN(Base_Dados!AH$5:AH$98)))) * AH$1)))</f>
        <v>1.3677105947407044</v>
      </c>
      <c r="AI506" s="106">
        <f>IF(INDEX(Base_Dados!AI:AI,MATCH($B506,Base_Dados!$B:$B,0))=0,0,
MAX(0, MIN(AI$1,
((INDEX(Base_Dados!AI:AI,MATCH($B506,Base_Dados!$B:$B,0))-MIN(Base_Dados!AI$5:AI$98)) /
(IF(MAX(Base_Dados!AI$5:AI$98)-MIN(Base_Dados!AI$5:AI$98)=0,1,MAX(Base_Dados!AI$5:AI$98)-MIN(Base_Dados!AI$5:AI$98)))) * AI$1)))</f>
        <v>0.14285714285714285</v>
      </c>
      <c r="AJ506" s="106">
        <f>IF(INDEX(Base_Dados!AJ:AJ,MATCH($B506,Base_Dados!$B:$B,0))=0,0,
MAX(0, MIN(AJ$1,
((INDEX(Base_Dados!AJ:AJ,MATCH($B506,Base_Dados!$B:$B,0))-MIN(Base_Dados!AJ$5:AJ$98)) /
(IF(MAX(Base_Dados!AJ$5:AJ$98)-MIN(Base_Dados!AJ$5:AJ$98)=0,1,MAX(Base_Dados!AJ$5:AJ$98)-MIN(Base_Dados!AJ$5:AJ$98)))) * AJ$1)))</f>
        <v>1.7410714285714284</v>
      </c>
      <c r="AK506" s="106">
        <f>IF(INDEX(Base_Dados!AK:AK,MATCH($B506,Base_Dados!$B:$B,0))=0,0,
MAX(0, MIN(AK$1,
((INDEX(Base_Dados!AK:AK,MATCH($B506,Base_Dados!$B:$B,0))-MIN(Base_Dados!AK$5:AK$98)) /
(IF(MAX(Base_Dados!AK$5:AK$98)-MIN(Base_Dados!AK$5:AK$98)=0,1,MAX(Base_Dados!AK$5:AK$98)-MIN(Base_Dados!AK$5:AK$98)))) * AK$1)))</f>
        <v>1.7816091954022988E-2</v>
      </c>
      <c r="AL506" s="106">
        <f>IF(INDEX(Base_Dados!AL:AL,MATCH($B506,Base_Dados!$B:$B,0))=0,0,
MAX(0, MIN(AL$1,
((INDEX(Base_Dados!AL:AL,MATCH($B506,Base_Dados!$B:$B,0))-MIN(Base_Dados!AL$5:AL$98)) /
(IF(MAX(Base_Dados!AL$5:AL$98)-MIN(Base_Dados!AL$5:AL$98)=0,1,MAX(Base_Dados!AL$5:AL$98)-MIN(Base_Dados!AL$5:AL$98)))) * AL$1)))</f>
        <v>0</v>
      </c>
      <c r="AM506" s="106">
        <f>IF(INDEX(Base_Dados!AM:AM,MATCH($B506,Base_Dados!$B:$B,0))=0,0,
MAX(0, MIN(AM$1,
((INDEX(Base_Dados!AM:AM,MATCH($B506,Base_Dados!$B:$B,0))-MIN(Base_Dados!AM$5:AM$98)) /
(IF(MAX(Base_Dados!AM$5:AM$98)-MIN(Base_Dados!AM$5:AM$98)=0,1,MAX(Base_Dados!AM$5:AM$98)-MIN(Base_Dados!AM$5:AM$98)))) * AM$1)))</f>
        <v>0.12118073537027448</v>
      </c>
      <c r="AN506" s="106">
        <f>IF(INDEX(Base_Dados!AN:AN,MATCH($B506,Base_Dados!$B:$B,0))=0,0,
MAX(0, MIN(AN$1,
((INDEX(Base_Dados!AN:AN,MATCH($B506,Base_Dados!$B:$B,0))-MIN(Base_Dados!AN$5:AN$98)) /
(IF(MAX(Base_Dados!AN$5:AN$98)-MIN(Base_Dados!AN$5:AN$98)=0,1,MAX(Base_Dados!AN$5:AN$98)-MIN(Base_Dados!AN$5:AN$98)))) * AN$1)))</f>
        <v>0.36463948787061995</v>
      </c>
      <c r="AO506" s="106">
        <f>IF(INDEX(Base_Dados!AO:AO,MATCH($B506,Base_Dados!$B:$B,0))=0,0,
MAX(0, MIN(AO$1,
((INDEX(Base_Dados!AO:AO,MATCH($B506,Base_Dados!$B:$B,0))-MIN(Base_Dados!AO$5:AO$98)) /
(IF(MAX(Base_Dados!AO$5:AO$98)-MIN(Base_Dados!AO$5:AO$98)=0,1,MAX(Base_Dados!AO$5:AO$98)-MIN(Base_Dados!AO$5:AO$98)))) * AO$1)))</f>
        <v>0</v>
      </c>
      <c r="AP506" s="106">
        <f>IF(INDEX(Base_Dados!AP:AP,MATCH($B506,Base_Dados!$B:$B,0))=0,0,
MAX(0, MIN(AP$1,
((INDEX(Base_Dados!AP:AP,MATCH($B506,Base_Dados!$B:$B,0))-MIN(Base_Dados!AP$5:AP$98)) /
(IF(MAX(Base_Dados!AP$5:AP$98)-MIN(Base_Dados!AP$5:AP$98)=0,1,MAX(Base_Dados!AP$5:AP$98)-MIN(Base_Dados!AP$5:AP$98)))) * AP$1)))</f>
        <v>8.027522935779817E-2</v>
      </c>
      <c r="AQ506" s="106">
        <f>IF(INDEX(Base_Dados!AQ:AQ,MATCH($B506,Base_Dados!$B:$B,0))=0,0,
MAX(0, MIN(AQ$1,
((INDEX(Base_Dados!AQ:AQ,MATCH($B506,Base_Dados!$B:$B,0))-MIN(Base_Dados!AQ$5:AQ$98)) /
(IF(MAX(Base_Dados!AQ$5:AQ$98)-MIN(Base_Dados!AQ$5:AQ$98)=0,1,MAX(Base_Dados!AQ$5:AQ$98)-MIN(Base_Dados!AQ$5:AQ$98)))) * AQ$1)))</f>
        <v>0</v>
      </c>
      <c r="AR506" s="106">
        <f>IF(INDEX(Base_Dados!AR:AR,MATCH($B506,Base_Dados!$B:$B,0))=0,0,
MAX(0, MIN(AR$1,
((INDEX(Base_Dados!AR:AR,MATCH($B506,Base_Dados!$B:$B,0))-MIN(Base_Dados!AR$5:AR$98)) /
(IF(MAX(Base_Dados!AR$5:AR$98)-MIN(Base_Dados!AR$5:AR$98)=0,1,MAX(Base_Dados!AR$5:AR$98)-MIN(Base_Dados!AR$5:AR$98)))) * AR$1)))</f>
        <v>0</v>
      </c>
      <c r="AS506" s="106">
        <f>IF(INDEX(Base_Dados!AS:AS,MATCH($B506,Base_Dados!$B:$B,0))=0,0,
MAX(0, MIN(AS$1,
((INDEX(Base_Dados!AS:AS,MATCH($B506,Base_Dados!$B:$B,0))-MIN(Base_Dados!AS$5:AS$98)) /
(IF(MAX(Base_Dados!AS$5:AS$98)-MIN(Base_Dados!AS$5:AS$98)=0,1,MAX(Base_Dados!AS$5:AS$98)-MIN(Base_Dados!AS$5:AS$98)))) * AS$1)))</f>
        <v>0</v>
      </c>
      <c r="AT506" s="106">
        <f>IF(INDEX(Base_Dados!AT:AT,MATCH($B506,Base_Dados!$B:$B,0))=0,0,
MAX(0, MIN(AT$1,
((INDEX(Base_Dados!AT:AT,MATCH($B506,Base_Dados!$B:$B,0))-MIN(Base_Dados!AT$5:AT$98)) /
(IF(MAX(Base_Dados!AT$5:AT$98)-MIN(Base_Dados!AT$5:AT$98)=0,1,MAX(Base_Dados!AT$5:AT$98)-MIN(Base_Dados!AT$5:AT$98)))) * AT$1)))</f>
        <v>0</v>
      </c>
      <c r="AU506" s="106">
        <f>IF(INDEX(Base_Dados!AU:AU,MATCH($B506,Base_Dados!$B:$B,0))=0,0,
MAX(0, MIN(AU$1,
((INDEX(Base_Dados!AU:AU,MATCH($B506,Base_Dados!$B:$B,0))-MIN(Base_Dados!AU$5:AU$98)) /
(IF(MAX(Base_Dados!AU$5:AU$98)-MIN(Base_Dados!AU$5:AU$98)=0,1,MAX(Base_Dados!AU$5:AU$98)-MIN(Base_Dados!AU$5:AU$98)))) * AU$1)))</f>
        <v>4.5880149812734083E-2</v>
      </c>
      <c r="AV506" s="106">
        <f>IF(INDEX(Base_Dados!AV:AV,MATCH($B506,Base_Dados!$B:$B,0))=0,0,
MAX(0, MIN(AV$1,
((INDEX(Base_Dados!AV:AV,MATCH($B506,Base_Dados!$B:$B,0))-MIN(Base_Dados!AV$5:AV$98)) /
(IF(MAX(Base_Dados!AV$5:AV$98)-MIN(Base_Dados!AV$5:AV$98)=0,1,MAX(Base_Dados!AV$5:AV$98)-MIN(Base_Dados!AV$5:AV$98)))) * AV$1)))</f>
        <v>0</v>
      </c>
      <c r="AW506" s="106">
        <f>IF(INDEX(Base_Dados!AW:AW,MATCH($B506,Base_Dados!$B:$B,0))=0,0,
MAX(0, MIN(AW$1,
((INDEX(Base_Dados!AW:AW,MATCH($B506,Base_Dados!$B:$B,0))-MIN(Base_Dados!AW$5:AW$98)) /
(IF(MAX(Base_Dados!AW$5:AW$98)-MIN(Base_Dados!AW$5:AW$98)=0,1,MAX(Base_Dados!AW$5:AW$98)-MIN(Base_Dados!AW$5:AW$98)))) * AW$1)))</f>
        <v>0</v>
      </c>
      <c r="AX506" s="106">
        <f>IF(INDEX(Base_Dados!AX:AX,MATCH($B506,Base_Dados!$B:$B,0))=0,0,
MAX(0, MIN(AX$1,
((INDEX(Base_Dados!AX:AX,MATCH($B506,Base_Dados!$B:$B,0))-MIN(Base_Dados!AX$5:AX$98)) /
(IF(MAX(Base_Dados!AX$5:AX$98)-MIN(Base_Dados!AX$5:AX$98)=0,1,MAX(Base_Dados!AX$5:AX$98)-MIN(Base_Dados!AX$5:AX$98)))) * AX$1)))</f>
        <v>0.10783410138248849</v>
      </c>
      <c r="AY506" s="106">
        <f>IF(INDEX(Base_Dados!AY:AY,MATCH($B506,Base_Dados!$B:$B,0))=0,0,
MAX(0, MIN(AY$1,
((INDEX(Base_Dados!AY:AY,MATCH($B506,Base_Dados!$B:$B,0))-MIN(Base_Dados!AY$5:AY$98)) /
(IF(MAX(Base_Dados!AY$5:AY$98)-MIN(Base_Dados!AY$5:AY$98)=0,1,MAX(Base_Dados!AY$5:AY$98)-MIN(Base_Dados!AY$5:AY$98)))) * AY$1)))</f>
        <v>2.3738872403560832E-2</v>
      </c>
      <c r="AZ506" s="106">
        <f>IF(INDEX(Base_Dados!AZ:AZ,MATCH($B506,Base_Dados!$B:$B,0))=0,0,
MAX(0, MIN(AZ$1,
((INDEX(Base_Dados!AZ:AZ,MATCH($B506,Base_Dados!$B:$B,0))-MIN(Base_Dados!AZ$5:AZ$98)) /
(IF(MAX(Base_Dados!AZ$5:AZ$98)-MIN(Base_Dados!AZ$5:AZ$98)=0,1,MAX(Base_Dados!AZ$5:AZ$98)-MIN(Base_Dados!AZ$5:AZ$98)))) * AZ$1)))</f>
        <v>0.29508196721311475</v>
      </c>
      <c r="BA506" s="106">
        <f>IF(INDEX(Base_Dados!BA:BA,MATCH($B506,Base_Dados!$B:$B,0))=0,0,
MAX(0, MIN(BA$1,
((INDEX(Base_Dados!BA:BA,MATCH($B506,Base_Dados!$B:$B,0))-MIN(Base_Dados!BA$5:BA$98)) /
(IF(MAX(Base_Dados!BA$5:BA$98)-MIN(Base_Dados!BA$5:BA$98)=0,1,MAX(Base_Dados!BA$5:BA$98)-MIN(Base_Dados!BA$5:BA$98)))) * BA$1)))</f>
        <v>4.0098581229601013E-2</v>
      </c>
      <c r="BB506" s="106">
        <f>IF(INDEX(Base_Dados!BB:BB,MATCH($B506,Base_Dados!$B:$B,0))=0,0,
MAX(0, MIN(BB$1,
((INDEX(Base_Dados!BB:BB,MATCH($B506,Base_Dados!$B:$B,0))-MIN(Base_Dados!BB$5:BB$98)) /
(IF(MAX(Base_Dados!BB$5:BB$98)-MIN(Base_Dados!BB$5:BB$98)=0,1,MAX(Base_Dados!BB$5:BB$98)-MIN(Base_Dados!BB$5:BB$98)))) * BB$1)))</f>
        <v>0.10458301254944756</v>
      </c>
      <c r="BC506" s="106">
        <f>IF(INDEX(Base_Dados!BC:BC,MATCH($B506,Base_Dados!$B:$B,0))=0,0,
MAX(0, MIN(BC$1,
((INDEX(Base_Dados!BC:BC,MATCH($B506,Base_Dados!$B:$B,0))-MIN(Base_Dados!BC$5:BC$98)) /
(IF(MAX(Base_Dados!BC$5:BC$98)-MIN(Base_Dados!BC$5:BC$98)=0,1,MAX(Base_Dados!BC$5:BC$98)-MIN(Base_Dados!BC$5:BC$98)))) * BC$1)))</f>
        <v>2.5585779692970642E-2</v>
      </c>
      <c r="BD506" s="106">
        <f>IF(INDEX(Base_Dados!BD:BD,MATCH($B506,Base_Dados!$B:$B,0))=0,0,
MAX(0, MIN(BD$1,
((INDEX(Base_Dados!BD:BD,MATCH($B506,Base_Dados!$B:$B,0))-MIN(Base_Dados!BD$5:BD$98)) /
(IF(MAX(Base_Dados!BD$5:BD$98)-MIN(Base_Dados!BD$5:BD$98)=0,1,MAX(Base_Dados!BD$5:BD$98)-MIN(Base_Dados!BD$5:BD$98)))) * BD$1)))</f>
        <v>2.5482999792258154E-2</v>
      </c>
      <c r="BE506" s="106">
        <f>IF(INDEX(Base_Dados!BE:BE,MATCH($B506,Base_Dados!$B:$B,0))=0,0,
MAX(0, MIN(BE$1,
((INDEX(Base_Dados!BE:BE,MATCH($B506,Base_Dados!$B:$B,0))-MIN(Base_Dados!BE$5:BE$98)) /
(IF(MAX(Base_Dados!BE$5:BE$98)-MIN(Base_Dados!BE$5:BE$98)=0,1,MAX(Base_Dados!BE$5:BE$98)-MIN(Base_Dados!BE$5:BE$98)))) * BE$1)))</f>
        <v>2.2579026593075764E-2</v>
      </c>
      <c r="BF506" s="106">
        <f>IF(INDEX(Base_Dados!BF:BF,MATCH($B506,Base_Dados!$B:$B,0))=0,0,
MAX(0, MIN(BF$1,
((INDEX(Base_Dados!BF:BF,MATCH($B506,Base_Dados!$B:$B,0))-MIN(Base_Dados!BF$5:BF$98)) /
(IF(MAX(Base_Dados!BF$5:BF$98)-MIN(Base_Dados!BF$5:BF$98)=0,1,MAX(Base_Dados!BF$5:BF$98)-MIN(Base_Dados!BF$5:BF$98)))) * BF$1)))</f>
        <v>0</v>
      </c>
      <c r="BG506" s="106">
        <f>IF(INDEX(Base_Dados!BG:BG,MATCH($B506,Base_Dados!$B:$B,0))=0,0,
MAX(0, MIN(BG$1,
((INDEX(Base_Dados!BG:BG,MATCH($B506,Base_Dados!$B:$B,0))-MIN(Base_Dados!BG$5:BG$98)) /
(IF(MAX(Base_Dados!BG$5:BG$98)-MIN(Base_Dados!BG$5:BG$98)=0,1,MAX(Base_Dados!BG$5:BG$98)-MIN(Base_Dados!BG$5:BG$98)))) * BG$1)))</f>
        <v>1.3377926421404682E-2</v>
      </c>
      <c r="BH506" s="106">
        <f>IF(INDEX(Base_Dados!BH:BH,MATCH($B506,Base_Dados!$B:$B,0))=0,0,
MAX(0, MIN(BH$1,
((INDEX(Base_Dados!BH:BH,MATCH($B506,Base_Dados!$B:$B,0))-MIN(Base_Dados!BH$5:BH$98)) /
(IF(MAX(Base_Dados!BH$5:BH$98)-MIN(Base_Dados!BH$5:BH$98)=0,1,MAX(Base_Dados!BH$5:BH$98)-MIN(Base_Dados!BH$5:BH$98)))) * BH$1)))</f>
        <v>3.2967032967032968E-2</v>
      </c>
      <c r="BI506" s="106">
        <f>IF(INDEX(Base_Dados!BI:BI,MATCH($B506,Base_Dados!$B:$B,0))=0,0,
MAX(0, MIN(BI$1,
((INDEX(Base_Dados!BI:BI,MATCH($B506,Base_Dados!$B:$B,0))-MIN(Base_Dados!BI$5:BI$98)) /
(IF(MAX(Base_Dados!BI$5:BI$98)-MIN(Base_Dados!BI$5:BI$98)=0,1,MAX(Base_Dados!BI$5:BI$98)-MIN(Base_Dados!BI$5:BI$98)))) * BI$1)))</f>
        <v>8.7363494539781594E-2</v>
      </c>
      <c r="BJ506" s="106">
        <f>IF(INDEX(Base_Dados!BJ:BJ,MATCH($B506,Base_Dados!$B:$B,0))=0,0,
MAX(0, MIN(BJ$1,
((INDEX(Base_Dados!BJ:BJ,MATCH($B506,Base_Dados!$B:$B,0))-MIN(Base_Dados!BJ$5:BJ$98)) /
(IF(MAX(Base_Dados!BJ$5:BJ$98)-MIN(Base_Dados!BJ$5:BJ$98)=0,1,MAX(Base_Dados!BJ$5:BJ$98)-MIN(Base_Dados!BJ$5:BJ$98)))) * BJ$1)))</f>
        <v>6.3157894736842107E-2</v>
      </c>
      <c r="BK506" s="106">
        <f>IF(INDEX(Base_Dados!BK:BK,MATCH($B506,Base_Dados!$B:$B,0))=0,0,
MAX(0, MIN(BK$1,
((INDEX(Base_Dados!BK:BK,MATCH($B506,Base_Dados!$B:$B,0))-MIN(Base_Dados!BK$5:BK$98)) /
(IF(MAX(Base_Dados!BK$5:BK$98)-MIN(Base_Dados!BK$5:BK$98)=0,1,MAX(Base_Dados!BK$5:BK$98)-MIN(Base_Dados!BK$5:BK$98)))) * BK$1)))</f>
        <v>3.5714285714285712E-2</v>
      </c>
      <c r="BL506" s="106">
        <f>IF(INDEX(Base_Dados!BL:BL,MATCH($B506,Base_Dados!$B:$B,0))=0,0,
MAX(0, MIN(BL$1,
((INDEX(Base_Dados!BL:BL,MATCH($B506,Base_Dados!$B:$B,0))-MIN(Base_Dados!BL$5:BL$98)) /
(IF(MAX(Base_Dados!BL$5:BL$98)-MIN(Base_Dados!BL$5:BL$98)=0,1,MAX(Base_Dados!BL$5:BL$98)-MIN(Base_Dados!BL$5:BL$98)))) * BL$1)))</f>
        <v>8.6319218241042342E-2</v>
      </c>
      <c r="BM506" s="106">
        <f>IF(INDEX(Base_Dados!BM:BM,MATCH($B506,Base_Dados!$B:$B,0))=0,0,
MAX(0, MIN(BM$1,
((INDEX(Base_Dados!BM:BM,MATCH($B506,Base_Dados!$B:$B,0))-MIN(Base_Dados!BM$5:BM$98)) /
(IF(MAX(Base_Dados!BM$5:BM$98)-MIN(Base_Dados!BM$5:BM$98)=0,1,MAX(Base_Dados!BM$5:BM$98)-MIN(Base_Dados!BM$5:BM$98)))) * BM$1)))</f>
        <v>1</v>
      </c>
      <c r="BN506" s="106">
        <f>IF(INDEX(Base_Dados!BN:BN,MATCH($B506,Base_Dados!$B:$B,0))=0,0,
MAX(0, MIN(BN$1,
((INDEX(Base_Dados!BN:BN,MATCH($B506,Base_Dados!$B:$B,0))-MIN(Base_Dados!BN$5:BN$98)) /
(IF(MAX(Base_Dados!BN$5:BN$98)-MIN(Base_Dados!BN$5:BN$98)=0,1,MAX(Base_Dados!BN$5:BN$98)-MIN(Base_Dados!BN$5:BN$98)))) * BN$1)))</f>
        <v>0.25510485943850708</v>
      </c>
      <c r="BO506" s="106">
        <f>IF(INDEX(Base_Dados!BO:BO,MATCH($B506,Base_Dados!$B:$B,0))=0,0,
MAX(0, MIN(BO$1,
((INDEX(Base_Dados!BO:BO,MATCH($B506,Base_Dados!$B:$B,0))-MIN(Base_Dados!BO$5:BO$98)) /
(IF(MAX(Base_Dados!BO$5:BO$98)-MIN(Base_Dados!BO$5:BO$98)=0,1,MAX(Base_Dados!BO$5:BO$98)-MIN(Base_Dados!BO$5:BO$98)))) * BO$1)))</f>
        <v>5.1724137931034482E-2</v>
      </c>
      <c r="BP506" s="106">
        <f t="shared" si="32"/>
        <v>13.124195926036037</v>
      </c>
      <c r="BQ506" s="111">
        <f t="shared" si="33"/>
        <v>0.41779054336519805</v>
      </c>
      <c r="BR506" s="112">
        <f t="shared" si="34"/>
        <v>0.10328222988717478</v>
      </c>
      <c r="BS506" s="113">
        <f t="shared" si="35"/>
        <v>13.020913696148863</v>
      </c>
    </row>
    <row r="507" spans="1:71">
      <c r="A507" s="21">
        <v>43032</v>
      </c>
      <c r="B507" s="21" t="s">
        <v>580</v>
      </c>
      <c r="C507" s="21" t="s">
        <v>548</v>
      </c>
      <c r="D507" s="105">
        <f>IF(INDEX(Base_Dados!D:D,MATCH($B507,Base_Dados!$B:$B,0))=0,0,
MAX(0, MIN(D$1,
((INDEX(Base_Dados!D:D,MATCH($B507,Base_Dados!$B:$B,0))-MIN(Base_Dados!D$5:D$98)) /
(IF(MAX(Base_Dados!D$5:D$98)-MIN(Base_Dados!D$5:D$98)=0,1,MAX(Base_Dados!D$5:D$98)-MIN(Base_Dados!D$5:D$98)))) * D$1)))</f>
        <v>0.21547288501710765</v>
      </c>
      <c r="E507" s="106">
        <f>IF(INDEX(Base_Dados!E:E,MATCH($B507,Base_Dados!$B:$B,0))=0,0,
MAX(0, MIN(E$1,
((INDEX(Base_Dados!E:E,MATCH($B507,Base_Dados!$B:$B,0))-MIN(Base_Dados!E$5:E$98)) /
(IF(MAX(Base_Dados!E$5:E$98)-MIN(Base_Dados!E$5:E$98)=0,1,MAX(Base_Dados!E$5:E$98)-MIN(Base_Dados!E$5:E$98)))) * E$1)))</f>
        <v>4.660469216635052E-2</v>
      </c>
      <c r="F507" s="106">
        <f>IF(INDEX(Base_Dados!F:F,MATCH($B507,Base_Dados!$B:$B,0))=0,0,
MAX(0, MIN(F$1,
((INDEX(Base_Dados!F:F,MATCH($B507,Base_Dados!$B:$B,0))-MIN(Base_Dados!F$5:F$98)) /
(IF(MAX(Base_Dados!F$5:F$98)-MIN(Base_Dados!F$5:F$98)=0,1,MAX(Base_Dados!F$5:F$98)-MIN(Base_Dados!F$5:F$98)))) * F$1)))</f>
        <v>4.5453686736062572E-2</v>
      </c>
      <c r="G507" s="106">
        <f>IF(INDEX(Base_Dados!G:G,MATCH($B507,Base_Dados!$B:$B,0))=0,0,
MAX(0, MIN(G$1,
((INDEX(Base_Dados!G:G,MATCH($B507,Base_Dados!$B:$B,0))-MIN(Base_Dados!G$5:G$98)) /
(IF(MAX(Base_Dados!G$5:G$98)-MIN(Base_Dados!G$5:G$98)=0,1,MAX(Base_Dados!G$5:G$98)-MIN(Base_Dados!G$5:G$98)))) * G$1)))</f>
        <v>3.9291578700445695E-2</v>
      </c>
      <c r="H507" s="106">
        <f>IF(INDEX(Base_Dados!H:H,MATCH($B507,Base_Dados!$B:$B,0))=0,0,
MAX(0, MIN(H$1,
((INDEX(Base_Dados!H:H,MATCH($B507,Base_Dados!$B:$B,0))-MIN(Base_Dados!H$5:H$98)) /
(IF(MAX(Base_Dados!H$5:H$98)-MIN(Base_Dados!H$5:H$98)=0,1,MAX(Base_Dados!H$5:H$98)-MIN(Base_Dados!H$5:H$98)))) * H$1)))</f>
        <v>4.5797088485878483E-2</v>
      </c>
      <c r="I507" s="106">
        <f>IF(INDEX(Base_Dados!I:I,MATCH($B507,Base_Dados!$B:$B,0))=0,0,
MAX(0, MIN(I$1,
((INDEX(Base_Dados!I:I,MATCH($B507,Base_Dados!$B:$B,0))-MIN(Base_Dados!I$5:I$98)) /
(IF(MAX(Base_Dados!I$5:I$98)-MIN(Base_Dados!I$5:I$98)=0,1,MAX(Base_Dados!I$5:I$98)-MIN(Base_Dados!I$5:I$98)))) * I$1)))</f>
        <v>5.5160978186281406E-2</v>
      </c>
      <c r="J507" s="106">
        <f>IF(INDEX(Base_Dados!J:J,MATCH($B507,Base_Dados!$B:$B,0))=0,0,
MAX(0, MIN(J$1,
((INDEX(Base_Dados!J:J,MATCH($B507,Base_Dados!$B:$B,0))-MIN(Base_Dados!J$5:J$98)) /
(IF(MAX(Base_Dados!J$5:J$98)-MIN(Base_Dados!J$5:J$98)=0,1,MAX(Base_Dados!J$5:J$98)-MIN(Base_Dados!J$5:J$98)))) * J$1)))</f>
        <v>6.2394406249477258E-2</v>
      </c>
      <c r="K507" s="106">
        <f>IF(INDEX(Base_Dados!K:K,MATCH($B507,Base_Dados!$B:$B,0))=0,0,
MAX(0, MIN(K$1,
((INDEX(Base_Dados!K:K,MATCH($B507,Base_Dados!$B:$B,0))-MIN(Base_Dados!K$5:K$98)) /
(IF(MAX(Base_Dados!K$5:K$98)-MIN(Base_Dados!K$5:K$98)=0,1,MAX(Base_Dados!K$5:K$98)-MIN(Base_Dados!K$5:K$98)))) * K$1)))</f>
        <v>7.4530411449016107E-2</v>
      </c>
      <c r="L507" s="106">
        <f>IF(INDEX(Base_Dados!L:L,MATCH($B507,Base_Dados!$B:$B,0))=0,0,
MAX(0, MIN(L$1,
((INDEX(Base_Dados!L:L,MATCH($B507,Base_Dados!$B:$B,0))-MIN(Base_Dados!L$5:L$98)) /
(IF(MAX(Base_Dados!L$5:L$98)-MIN(Base_Dados!L$5:L$98)=0,1,MAX(Base_Dados!L$5:L$98)-MIN(Base_Dados!L$5:L$98)))) * L$1)))</f>
        <v>0.11992655362891144</v>
      </c>
      <c r="M507" s="106">
        <f>IF(INDEX(Base_Dados!M:M,MATCH($B507,Base_Dados!$B:$B,0))=0,0,
MAX(0, MIN(M$1,
((INDEX(Base_Dados!M:M,MATCH($B507,Base_Dados!$B:$B,0))-MIN(Base_Dados!M$5:M$98)) /
(IF(MAX(Base_Dados!M$5:M$98)-MIN(Base_Dados!M$5:M$98)=0,1,MAX(Base_Dados!M$5:M$98)-MIN(Base_Dados!M$5:M$98)))) * M$1)))</f>
        <v>0.15187172011661806</v>
      </c>
      <c r="N507" s="106">
        <f>IF(INDEX(Base_Dados!N:N,MATCH($B507,Base_Dados!$B:$B,0))=0,0,
MAX(0, MIN(N$1,
((INDEX(Base_Dados!N:N,MATCH($B507,Base_Dados!$B:$B,0))-MIN(Base_Dados!N$5:N$98)) /
(IF(MAX(Base_Dados!N$5:N$98)-MIN(Base_Dados!N$5:N$98)=0,1,MAX(Base_Dados!N$5:N$98)-MIN(Base_Dados!N$5:N$98)))) * N$1)))</f>
        <v>0.18999278268791633</v>
      </c>
      <c r="O507" s="106">
        <f>IF(INDEX(Base_Dados!O:O,MATCH($B507,Base_Dados!$B:$B,0))=0,0,
MAX(0, MIN(O$1,
((INDEX(Base_Dados!O:O,MATCH($B507,Base_Dados!$B:$B,0))-MIN(Base_Dados!O$5:O$98)) /
(IF(MAX(Base_Dados!O$5:O$98)-MIN(Base_Dados!O$5:O$98)=0,1,MAX(Base_Dados!O$5:O$98)-MIN(Base_Dados!O$5:O$98)))) * O$1)))</f>
        <v>0.2426556664251073</v>
      </c>
      <c r="P507" s="106">
        <f>IF(INDEX(Base_Dados!P:P,MATCH($B507,Base_Dados!$B:$B,0))=0,0,
MAX(0, MIN(P$1,
((INDEX(Base_Dados!P:P,MATCH($B507,Base_Dados!$B:$B,0))-MIN(Base_Dados!P$5:P$98)) /
(IF(MAX(Base_Dados!P$5:P$98)-MIN(Base_Dados!P$5:P$98)=0,1,MAX(Base_Dados!P$5:P$98)-MIN(Base_Dados!P$5:P$98)))) * P$1)))</f>
        <v>5.7228538411912194E-2</v>
      </c>
      <c r="Q507" s="106">
        <f>IF(INDEX(Base_Dados!Q:Q,MATCH($B507,Base_Dados!$B:$B,0))=0,0,
MAX(0, MIN(Q$1,
((INDEX(Base_Dados!Q:Q,MATCH($B507,Base_Dados!$B:$B,0))-MIN(Base_Dados!Q$5:Q$98)) /
(IF(MAX(Base_Dados!Q$5:Q$98)-MIN(Base_Dados!Q$5:Q$98)=0,1,MAX(Base_Dados!Q$5:Q$98)-MIN(Base_Dados!Q$5:Q$98)))) * Q$1)))</f>
        <v>3.6201358538254964E-2</v>
      </c>
      <c r="R507" s="106">
        <f>IF(INDEX(Base_Dados!R:R,MATCH($B507,Base_Dados!$B:$B,0))=0,0,
MAX(0, MIN(R$1,
((INDEX(Base_Dados!R:R,MATCH($B507,Base_Dados!$B:$B,0))-MIN(Base_Dados!R$5:R$98)) /
(IF(MAX(Base_Dados!R$5:R$98)-MIN(Base_Dados!R$5:R$98)=0,1,MAX(Base_Dados!R$5:R$98)-MIN(Base_Dados!R$5:R$98)))) * R$1)))</f>
        <v>3.2992703962445892E-2</v>
      </c>
      <c r="S507" s="106">
        <f>IF(INDEX(Base_Dados!S:S,MATCH($B507,Base_Dados!$B:$B,0))=0,0,
MAX(0, MIN(S$1,
((INDEX(Base_Dados!S:S,MATCH($B507,Base_Dados!$B:$B,0))-MIN(Base_Dados!S$5:S$98)) /
(IF(MAX(Base_Dados!S$5:S$98)-MIN(Base_Dados!S$5:S$98)=0,1,MAX(Base_Dados!S$5:S$98)-MIN(Base_Dados!S$5:S$98)))) * S$1)))</f>
        <v>5.3051748670710698E-2</v>
      </c>
      <c r="T507" s="106">
        <f>IF(INDEX(Base_Dados!T:T,MATCH($B507,Base_Dados!$B:$B,0))=0,0,
MAX(0, MIN(T$1,
((INDEX(Base_Dados!T:T,MATCH($B507,Base_Dados!$B:$B,0))-MIN(Base_Dados!T$5:T$98)) /
(IF(MAX(Base_Dados!T$5:T$98)-MIN(Base_Dados!T$5:T$98)=0,1,MAX(Base_Dados!T$5:T$98)-MIN(Base_Dados!T$5:T$98)))) * T$1)))</f>
        <v>1.4868960694279281</v>
      </c>
      <c r="U507" s="106">
        <f>IF(INDEX(Base_Dados!U:U,MATCH($B507,Base_Dados!$B:$B,0))=0,0,
MAX(0, MIN(U$1,
((INDEX(Base_Dados!U:U,MATCH($B507,Base_Dados!$B:$B,0))-MIN(Base_Dados!U$5:U$98)) /
(IF(MAX(Base_Dados!U$5:U$98)-MIN(Base_Dados!U$5:U$98)=0,1,MAX(Base_Dados!U$5:U$98)-MIN(Base_Dados!U$5:U$98)))) * U$1)))</f>
        <v>0.67032141756706409</v>
      </c>
      <c r="V507" s="106">
        <f>IF(INDEX(Base_Dados!V:V,MATCH($B507,Base_Dados!$B:$B,0))=0,0,
MAX(0, MIN(V$1,
((INDEX(Base_Dados!V:V,MATCH($B507,Base_Dados!$B:$B,0))-MIN(Base_Dados!V$5:V$98)) /
(IF(MAX(Base_Dados!V$5:V$98)-MIN(Base_Dados!V$5:V$98)=0,1,MAX(Base_Dados!V$5:V$98)-MIN(Base_Dados!V$5:V$98)))) * V$1)))</f>
        <v>5.0383685340308605E-2</v>
      </c>
      <c r="W507" s="106">
        <f>IF(INDEX(Base_Dados!W:W,MATCH($B507,Base_Dados!$B:$B,0))=0,0,
MAX(0, MIN(W$1,
((INDEX(Base_Dados!W:W,MATCH($B507,Base_Dados!$B:$B,0))-MIN(Base_Dados!W$5:W$98)) /
(IF(MAX(Base_Dados!W$5:W$98)-MIN(Base_Dados!W$5:W$98)=0,1,MAX(Base_Dados!W$5:W$98)-MIN(Base_Dados!W$5:W$98)))) * W$1)))</f>
        <v>2.1763794736111328</v>
      </c>
      <c r="X507" s="106">
        <f>IF(INDEX(Base_Dados!X:X,MATCH($B507,Base_Dados!$B:$B,0))=0,0,
MAX(0, MIN(X$1,
((INDEX(Base_Dados!X:X,MATCH($B507,Base_Dados!$B:$B,0))-MIN(Base_Dados!X$5:X$98)) /
(IF(MAX(Base_Dados!X$5:X$98)-MIN(Base_Dados!X$5:X$98)=0,1,MAX(Base_Dados!X$5:X$98)-MIN(Base_Dados!X$5:X$98)))) * X$1)))</f>
        <v>0</v>
      </c>
      <c r="Y507" s="106">
        <f>IF(INDEX(Base_Dados!Y:Y,MATCH($B507,Base_Dados!$B:$B,0))=0,0,
MAX(0, MIN(Y$1,
((INDEX(Base_Dados!Y:Y,MATCH($B507,Base_Dados!$B:$B,0))-MIN(Base_Dados!Y$5:Y$98)) /
(IF(MAX(Base_Dados!Y$5:Y$98)-MIN(Base_Dados!Y$5:Y$98)=0,1,MAX(Base_Dados!Y$5:Y$98)-MIN(Base_Dados!Y$5:Y$98)))) * Y$1)))</f>
        <v>0</v>
      </c>
      <c r="Z507" s="106">
        <f>IF(INDEX(Base_Dados!Z:Z,MATCH($B507,Base_Dados!$B:$B,0))=0,0,
MAX(0, MIN(Z$1,
((INDEX(Base_Dados!Z:Z,MATCH($B507,Base_Dados!$B:$B,0))-MIN(Base_Dados!Z$5:Z$98)) /
(IF(MAX(Base_Dados!Z$5:Z$98)-MIN(Base_Dados!Z$5:Z$98)=0,1,MAX(Base_Dados!Z$5:Z$98)-MIN(Base_Dados!Z$5:Z$98)))) * Z$1)))</f>
        <v>0</v>
      </c>
      <c r="AA507" s="106">
        <f>IF(INDEX(Base_Dados!AA:AA,MATCH($B507,Base_Dados!$B:$B,0))=0,0,
MAX(0, MIN(AA$1,
((INDEX(Base_Dados!AA:AA,MATCH($B507,Base_Dados!$B:$B,0))-MIN(Base_Dados!AA$5:AA$98)) /
(IF(MAX(Base_Dados!AA$5:AA$98)-MIN(Base_Dados!AA$5:AA$98)=0,1,MAX(Base_Dados!AA$5:AA$98)-MIN(Base_Dados!AA$5:AA$98)))) * AA$1)))</f>
        <v>0</v>
      </c>
      <c r="AB507" s="106">
        <f>IF(INDEX(Base_Dados!AB:AB,MATCH($B507,Base_Dados!$B:$B,0))=0,0,
MAX(0, MIN(AB$1,
((INDEX(Base_Dados!AB:AB,MATCH($B507,Base_Dados!$B:$B,0))-MIN(Base_Dados!AB$5:AB$98)) /
(IF(MAX(Base_Dados!AB$5:AB$98)-MIN(Base_Dados!AB$5:AB$98)=0,1,MAX(Base_Dados!AB$5:AB$98)-MIN(Base_Dados!AB$5:AB$98)))) * AB$1)))</f>
        <v>0.17272772009251514</v>
      </c>
      <c r="AC507" s="106">
        <f>IF(INDEX(Base_Dados!AC:AC,MATCH($B507,Base_Dados!$B:$B,0))=0,0,
MAX(0, MIN(AC$1,
((INDEX(Base_Dados!AC:AC,MATCH($B507,Base_Dados!$B:$B,0))-MIN(Base_Dados!AC$5:AC$98)) /
(IF(MAX(Base_Dados!AC$5:AC$98)-MIN(Base_Dados!AC$5:AC$98)=0,1,MAX(Base_Dados!AC$5:AC$98)-MIN(Base_Dados!AC$5:AC$98)))) * AC$1)))</f>
        <v>4.8979813066101371E-2</v>
      </c>
      <c r="AD507" s="106">
        <f>IF(INDEX(Base_Dados!AD:AD,MATCH($B507,Base_Dados!$B:$B,0))=0,0,
MAX(0, MIN(AD$1,
((INDEX(Base_Dados!AD:AD,MATCH($B507,Base_Dados!$B:$B,0))-MIN(Base_Dados!AD$5:AD$98)) /
(IF(MAX(Base_Dados!AD$5:AD$98)-MIN(Base_Dados!AD$5:AD$98)=0,1,MAX(Base_Dados!AD$5:AD$98)-MIN(Base_Dados!AD$5:AD$98)))) * AD$1)))</f>
        <v>3.1193610412660847E-2</v>
      </c>
      <c r="AE507" s="106">
        <f>IF(INDEX(Base_Dados!AE:AE,MATCH($B507,Base_Dados!$B:$B,0))=0,0,
MAX(0, MIN(AE$1,
((INDEX(Base_Dados!AE:AE,MATCH($B507,Base_Dados!$B:$B,0))-MIN(Base_Dados!AE$5:AE$98)) /
(IF(MAX(Base_Dados!AE$5:AE$98)-MIN(Base_Dados!AE$5:AE$98)=0,1,MAX(Base_Dados!AE$5:AE$98)-MIN(Base_Dados!AE$5:AE$98)))) * AE$1)))</f>
        <v>2.2824679994247088E-2</v>
      </c>
      <c r="AF507" s="106">
        <f>IF(INDEX(Base_Dados!AF:AF,MATCH($B507,Base_Dados!$B:$B,0))=0,0,
MAX(0, MIN(AF$1,
((INDEX(Base_Dados!AF:AF,MATCH($B507,Base_Dados!$B:$B,0))-MIN(Base_Dados!AF$5:AF$98)) /
(IF(MAX(Base_Dados!AF$5:AF$98)-MIN(Base_Dados!AF$5:AF$98)=0,1,MAX(Base_Dados!AF$5:AF$98)-MIN(Base_Dados!AF$5:AF$98)))) * AF$1)))</f>
        <v>2.3720866087436215E-2</v>
      </c>
      <c r="AG507" s="106">
        <f>IF(INDEX(Base_Dados!AG:AG,MATCH($B507,Base_Dados!$B:$B,0))=0,0,
MAX(0, MIN(AG$1,
((INDEX(Base_Dados!AG:AG,MATCH($B507,Base_Dados!$B:$B,0))-MIN(Base_Dados!AG$5:AG$98)) /
(IF(MAX(Base_Dados!AG$5:AG$98)-MIN(Base_Dados!AG$5:AG$98)=0,1,MAX(Base_Dados!AG$5:AG$98)-MIN(Base_Dados!AG$5:AG$98)))) * AG$1)))</f>
        <v>3.6201358538254964E-2</v>
      </c>
      <c r="AH507" s="106">
        <f>IF(INDEX(Base_Dados!AH:AH,MATCH($B507,Base_Dados!$B:$B,0))=0,0,
MAX(0, MIN(AH$1,
((INDEX(Base_Dados!AH:AH,MATCH($B507,Base_Dados!$B:$B,0))-MIN(Base_Dados!AH$5:AH$98)) /
(IF(MAX(Base_Dados!AH$5:AH$98)-MIN(Base_Dados!AH$5:AH$98)=0,1,MAX(Base_Dados!AH$5:AH$98)-MIN(Base_Dados!AH$5:AH$98)))) * AH$1)))</f>
        <v>1.3335863247763602</v>
      </c>
      <c r="AI507" s="106">
        <f>IF(INDEX(Base_Dados!AI:AI,MATCH($B507,Base_Dados!$B:$B,0))=0,0,
MAX(0, MIN(AI$1,
((INDEX(Base_Dados!AI:AI,MATCH($B507,Base_Dados!$B:$B,0))-MIN(Base_Dados!AI$5:AI$98)) /
(IF(MAX(Base_Dados!AI$5:AI$98)-MIN(Base_Dados!AI$5:AI$98)=0,1,MAX(Base_Dados!AI$5:AI$98)-MIN(Base_Dados!AI$5:AI$98)))) * AI$1)))</f>
        <v>0.14285714285714285</v>
      </c>
      <c r="AJ507" s="106">
        <f>IF(INDEX(Base_Dados!AJ:AJ,MATCH($B507,Base_Dados!$B:$B,0))=0,0,
MAX(0, MIN(AJ$1,
((INDEX(Base_Dados!AJ:AJ,MATCH($B507,Base_Dados!$B:$B,0))-MIN(Base_Dados!AJ$5:AJ$98)) /
(IF(MAX(Base_Dados!AJ$5:AJ$98)-MIN(Base_Dados!AJ$5:AJ$98)=0,1,MAX(Base_Dados!AJ$5:AJ$98)-MIN(Base_Dados!AJ$5:AJ$98)))) * AJ$1)))</f>
        <v>0.625</v>
      </c>
      <c r="AK507" s="106">
        <f>IF(INDEX(Base_Dados!AK:AK,MATCH($B507,Base_Dados!$B:$B,0))=0,0,
MAX(0, MIN(AK$1,
((INDEX(Base_Dados!AK:AK,MATCH($B507,Base_Dados!$B:$B,0))-MIN(Base_Dados!AK$5:AK$98)) /
(IF(MAX(Base_Dados!AK$5:AK$98)-MIN(Base_Dados!AK$5:AK$98)=0,1,MAX(Base_Dados!AK$5:AK$98)-MIN(Base_Dados!AK$5:AK$98)))) * AK$1)))</f>
        <v>8.0459770114942528E-3</v>
      </c>
      <c r="AL507" s="106">
        <f>IF(INDEX(Base_Dados!AL:AL,MATCH($B507,Base_Dados!$B:$B,0))=0,0,
MAX(0, MIN(AL$1,
((INDEX(Base_Dados!AL:AL,MATCH($B507,Base_Dados!$B:$B,0))-MIN(Base_Dados!AL$5:AL$98)) /
(IF(MAX(Base_Dados!AL$5:AL$98)-MIN(Base_Dados!AL$5:AL$98)=0,1,MAX(Base_Dados!AL$5:AL$98)-MIN(Base_Dados!AL$5:AL$98)))) * AL$1)))</f>
        <v>0</v>
      </c>
      <c r="AM507" s="106">
        <f>IF(INDEX(Base_Dados!AM:AM,MATCH($B507,Base_Dados!$B:$B,0))=0,0,
MAX(0, MIN(AM$1,
((INDEX(Base_Dados!AM:AM,MATCH($B507,Base_Dados!$B:$B,0))-MIN(Base_Dados!AM$5:AM$98)) /
(IF(MAX(Base_Dados!AM$5:AM$98)-MIN(Base_Dados!AM$5:AM$98)=0,1,MAX(Base_Dados!AM$5:AM$98)-MIN(Base_Dados!AM$5:AM$98)))) * AM$1)))</f>
        <v>4.3500776799585708E-2</v>
      </c>
      <c r="AN507" s="106">
        <f>IF(INDEX(Base_Dados!AN:AN,MATCH($B507,Base_Dados!$B:$B,0))=0,0,
MAX(0, MIN(AN$1,
((INDEX(Base_Dados!AN:AN,MATCH($B507,Base_Dados!$B:$B,0))-MIN(Base_Dados!AN$5:AN$98)) /
(IF(MAX(Base_Dados!AN$5:AN$98)-MIN(Base_Dados!AN$5:AN$98)=0,1,MAX(Base_Dados!AN$5:AN$98)-MIN(Base_Dados!AN$5:AN$98)))) * AN$1)))</f>
        <v>0.17182662538699689</v>
      </c>
      <c r="AO507" s="106">
        <f>IF(INDEX(Base_Dados!AO:AO,MATCH($B507,Base_Dados!$B:$B,0))=0,0,
MAX(0, MIN(AO$1,
((INDEX(Base_Dados!AO:AO,MATCH($B507,Base_Dados!$B:$B,0))-MIN(Base_Dados!AO$5:AO$98)) /
(IF(MAX(Base_Dados!AO$5:AO$98)-MIN(Base_Dados!AO$5:AO$98)=0,1,MAX(Base_Dados!AO$5:AO$98)-MIN(Base_Dados!AO$5:AO$98)))) * AO$1)))</f>
        <v>0</v>
      </c>
      <c r="AP507" s="106">
        <f>IF(INDEX(Base_Dados!AP:AP,MATCH($B507,Base_Dados!$B:$B,0))=0,0,
MAX(0, MIN(AP$1,
((INDEX(Base_Dados!AP:AP,MATCH($B507,Base_Dados!$B:$B,0))-MIN(Base_Dados!AP$5:AP$98)) /
(IF(MAX(Base_Dados!AP$5:AP$98)-MIN(Base_Dados!AP$5:AP$98)=0,1,MAX(Base_Dados!AP$5:AP$98)-MIN(Base_Dados!AP$5:AP$98)))) * AP$1)))</f>
        <v>2.5229357798165139E-2</v>
      </c>
      <c r="AQ507" s="106">
        <f>IF(INDEX(Base_Dados!AQ:AQ,MATCH($B507,Base_Dados!$B:$B,0))=0,0,
MAX(0, MIN(AQ$1,
((INDEX(Base_Dados!AQ:AQ,MATCH($B507,Base_Dados!$B:$B,0))-MIN(Base_Dados!AQ$5:AQ$98)) /
(IF(MAX(Base_Dados!AQ$5:AQ$98)-MIN(Base_Dados!AQ$5:AQ$98)=0,1,MAX(Base_Dados!AQ$5:AQ$98)-MIN(Base_Dados!AQ$5:AQ$98)))) * AQ$1)))</f>
        <v>0</v>
      </c>
      <c r="AR507" s="106">
        <f>IF(INDEX(Base_Dados!AR:AR,MATCH($B507,Base_Dados!$B:$B,0))=0,0,
MAX(0, MIN(AR$1,
((INDEX(Base_Dados!AR:AR,MATCH($B507,Base_Dados!$B:$B,0))-MIN(Base_Dados!AR$5:AR$98)) /
(IF(MAX(Base_Dados!AR$5:AR$98)-MIN(Base_Dados!AR$5:AR$98)=0,1,MAX(Base_Dados!AR$5:AR$98)-MIN(Base_Dados!AR$5:AR$98)))) * AR$1)))</f>
        <v>0</v>
      </c>
      <c r="AS507" s="106">
        <f>IF(INDEX(Base_Dados!AS:AS,MATCH($B507,Base_Dados!$B:$B,0))=0,0,
MAX(0, MIN(AS$1,
((INDEX(Base_Dados!AS:AS,MATCH($B507,Base_Dados!$B:$B,0))-MIN(Base_Dados!AS$5:AS$98)) /
(IF(MAX(Base_Dados!AS$5:AS$98)-MIN(Base_Dados!AS$5:AS$98)=0,1,MAX(Base_Dados!AS$5:AS$98)-MIN(Base_Dados!AS$5:AS$98)))) * AS$1)))</f>
        <v>1.8292682926829267E-2</v>
      </c>
      <c r="AT507" s="106">
        <f>IF(INDEX(Base_Dados!AT:AT,MATCH($B507,Base_Dados!$B:$B,0))=0,0,
MAX(0, MIN(AT$1,
((INDEX(Base_Dados!AT:AT,MATCH($B507,Base_Dados!$B:$B,0))-MIN(Base_Dados!AT$5:AT$98)) /
(IF(MAX(Base_Dados!AT$5:AT$98)-MIN(Base_Dados!AT$5:AT$98)=0,1,MAX(Base_Dados!AT$5:AT$98)-MIN(Base_Dados!AT$5:AT$98)))) * AT$1)))</f>
        <v>0</v>
      </c>
      <c r="AU507" s="106">
        <f>IF(INDEX(Base_Dados!AU:AU,MATCH($B507,Base_Dados!$B:$B,0))=0,0,
MAX(0, MIN(AU$1,
((INDEX(Base_Dados!AU:AU,MATCH($B507,Base_Dados!$B:$B,0))-MIN(Base_Dados!AU$5:AU$98)) /
(IF(MAX(Base_Dados!AU$5:AU$98)-MIN(Base_Dados!AU$5:AU$98)=0,1,MAX(Base_Dados!AU$5:AU$98)-MIN(Base_Dados!AU$5:AU$98)))) * AU$1)))</f>
        <v>1.4044943820224719E-2</v>
      </c>
      <c r="AV507" s="106">
        <f>IF(INDEX(Base_Dados!AV:AV,MATCH($B507,Base_Dados!$B:$B,0))=0,0,
MAX(0, MIN(AV$1,
((INDEX(Base_Dados!AV:AV,MATCH($B507,Base_Dados!$B:$B,0))-MIN(Base_Dados!AV$5:AV$98)) /
(IF(MAX(Base_Dados!AV$5:AV$98)-MIN(Base_Dados!AV$5:AV$98)=0,1,MAX(Base_Dados!AV$5:AV$98)-MIN(Base_Dados!AV$5:AV$98)))) * AV$1)))</f>
        <v>0</v>
      </c>
      <c r="AW507" s="106">
        <f>IF(INDEX(Base_Dados!AW:AW,MATCH($B507,Base_Dados!$B:$B,0))=0,0,
MAX(0, MIN(AW$1,
((INDEX(Base_Dados!AW:AW,MATCH($B507,Base_Dados!$B:$B,0))-MIN(Base_Dados!AW$5:AW$98)) /
(IF(MAX(Base_Dados!AW$5:AW$98)-MIN(Base_Dados!AW$5:AW$98)=0,1,MAX(Base_Dados!AW$5:AW$98)-MIN(Base_Dados!AW$5:AW$98)))) * AW$1)))</f>
        <v>0</v>
      </c>
      <c r="AX507" s="106">
        <f>IF(INDEX(Base_Dados!AX:AX,MATCH($B507,Base_Dados!$B:$B,0))=0,0,
MAX(0, MIN(AX$1,
((INDEX(Base_Dados!AX:AX,MATCH($B507,Base_Dados!$B:$B,0))-MIN(Base_Dados!AX$5:AX$98)) /
(IF(MAX(Base_Dados!AX$5:AX$98)-MIN(Base_Dados!AX$5:AX$98)=0,1,MAX(Base_Dados!AX$5:AX$98)-MIN(Base_Dados!AX$5:AX$98)))) * AX$1)))</f>
        <v>7.6612903225806453E-2</v>
      </c>
      <c r="AY507" s="106">
        <f>IF(INDEX(Base_Dados!AY:AY,MATCH($B507,Base_Dados!$B:$B,0))=0,0,
MAX(0, MIN(AY$1,
((INDEX(Base_Dados!AY:AY,MATCH($B507,Base_Dados!$B:$B,0))-MIN(Base_Dados!AY$5:AY$98)) /
(IF(MAX(Base_Dados!AY$5:AY$98)-MIN(Base_Dados!AY$5:AY$98)=0,1,MAX(Base_Dados!AY$5:AY$98)-MIN(Base_Dados!AY$5:AY$98)))) * AY$1)))</f>
        <v>1.3188262446422684E-3</v>
      </c>
      <c r="AZ507" s="106">
        <f>IF(INDEX(Base_Dados!AZ:AZ,MATCH($B507,Base_Dados!$B:$B,0))=0,0,
MAX(0, MIN(AZ$1,
((INDEX(Base_Dados!AZ:AZ,MATCH($B507,Base_Dados!$B:$B,0))-MIN(Base_Dados!AZ$5:AZ$98)) /
(IF(MAX(Base_Dados!AZ$5:AZ$98)-MIN(Base_Dados!AZ$5:AZ$98)=0,1,MAX(Base_Dados!AZ$5:AZ$98)-MIN(Base_Dados!AZ$5:AZ$98)))) * AZ$1)))</f>
        <v>0.5</v>
      </c>
      <c r="BA507" s="106">
        <f>IF(INDEX(Base_Dados!BA:BA,MATCH($B507,Base_Dados!$B:$B,0))=0,0,
MAX(0, MIN(BA$1,
((INDEX(Base_Dados!BA:BA,MATCH($B507,Base_Dados!$B:$B,0))-MIN(Base_Dados!BA$5:BA$98)) /
(IF(MAX(Base_Dados!BA$5:BA$98)-MIN(Base_Dados!BA$5:BA$98)=0,1,MAX(Base_Dados!BA$5:BA$98)-MIN(Base_Dados!BA$5:BA$98)))) * BA$1)))</f>
        <v>2.069317702435667E-2</v>
      </c>
      <c r="BB507" s="106">
        <f>IF(INDEX(Base_Dados!BB:BB,MATCH($B507,Base_Dados!$B:$B,0))=0,0,
MAX(0, MIN(BB$1,
((INDEX(Base_Dados!BB:BB,MATCH($B507,Base_Dados!$B:$B,0))-MIN(Base_Dados!BB$5:BB$98)) /
(IF(MAX(Base_Dados!BB$5:BB$98)-MIN(Base_Dados!BB$5:BB$98)=0,1,MAX(Base_Dados!BB$5:BB$98)-MIN(Base_Dados!BB$5:BB$98)))) * BB$1)))</f>
        <v>0.15719468767369196</v>
      </c>
      <c r="BC507" s="106">
        <f>IF(INDEX(Base_Dados!BC:BC,MATCH($B507,Base_Dados!$B:$B,0))=0,0,
MAX(0, MIN(BC$1,
((INDEX(Base_Dados!BC:BC,MATCH($B507,Base_Dados!$B:$B,0))-MIN(Base_Dados!BC$5:BC$98)) /
(IF(MAX(Base_Dados!BC$5:BC$98)-MIN(Base_Dados!BC$5:BC$98)=0,1,MAX(Base_Dados!BC$5:BC$98)-MIN(Base_Dados!BC$5:BC$98)))) * BC$1)))</f>
        <v>1.2927551844869378E-2</v>
      </c>
      <c r="BD507" s="106">
        <f>IF(INDEX(Base_Dados!BD:BD,MATCH($B507,Base_Dados!$B:$B,0))=0,0,
MAX(0, MIN(BD$1,
((INDEX(Base_Dados!BD:BD,MATCH($B507,Base_Dados!$B:$B,0))-MIN(Base_Dados!BD$5:BD$98)) /
(IF(MAX(Base_Dados!BD$5:BD$98)-MIN(Base_Dados!BD$5:BD$98)=0,1,MAX(Base_Dados!BD$5:BD$98)-MIN(Base_Dados!BD$5:BD$98)))) * BD$1)))</f>
        <v>1.474967107541029E-2</v>
      </c>
      <c r="BE507" s="106">
        <f>IF(INDEX(Base_Dados!BE:BE,MATCH($B507,Base_Dados!$B:$B,0))=0,0,
MAX(0, MIN(BE$1,
((INDEX(Base_Dados!BE:BE,MATCH($B507,Base_Dados!$B:$B,0))-MIN(Base_Dados!BE$5:BE$98)) /
(IF(MAX(Base_Dados!BE$5:BE$98)-MIN(Base_Dados!BE$5:BE$98)=0,1,MAX(Base_Dados!BE$5:BE$98)-MIN(Base_Dados!BE$5:BE$98)))) * BE$1)))</f>
        <v>2.0070245860511791E-2</v>
      </c>
      <c r="BF507" s="106">
        <f>IF(INDEX(Base_Dados!BF:BF,MATCH($B507,Base_Dados!$B:$B,0))=0,0,
MAX(0, MIN(BF$1,
((INDEX(Base_Dados!BF:BF,MATCH($B507,Base_Dados!$B:$B,0))-MIN(Base_Dados!BF$5:BF$98)) /
(IF(MAX(Base_Dados!BF$5:BF$98)-MIN(Base_Dados!BF$5:BF$98)=0,1,MAX(Base_Dados!BF$5:BF$98)-MIN(Base_Dados!BF$5:BF$98)))) * BF$1)))</f>
        <v>0</v>
      </c>
      <c r="BG507" s="106">
        <f>IF(INDEX(Base_Dados!BG:BG,MATCH($B507,Base_Dados!$B:$B,0))=0,0,
MAX(0, MIN(BG$1,
((INDEX(Base_Dados!BG:BG,MATCH($B507,Base_Dados!$B:$B,0))-MIN(Base_Dados!BG$5:BG$98)) /
(IF(MAX(Base_Dados!BG$5:BG$98)-MIN(Base_Dados!BG$5:BG$98)=0,1,MAX(Base_Dados!BG$5:BG$98)-MIN(Base_Dados!BG$5:BG$98)))) * BG$1)))</f>
        <v>0</v>
      </c>
      <c r="BH507" s="106">
        <f>IF(INDEX(Base_Dados!BH:BH,MATCH($B507,Base_Dados!$B:$B,0))=0,0,
MAX(0, MIN(BH$1,
((INDEX(Base_Dados!BH:BH,MATCH($B507,Base_Dados!$B:$B,0))-MIN(Base_Dados!BH$5:BH$98)) /
(IF(MAX(Base_Dados!BH$5:BH$98)-MIN(Base_Dados!BH$5:BH$98)=0,1,MAX(Base_Dados!BH$5:BH$98)-MIN(Base_Dados!BH$5:BH$98)))) * BH$1)))</f>
        <v>6.5934065934065936E-2</v>
      </c>
      <c r="BI507" s="106">
        <f>IF(INDEX(Base_Dados!BI:BI,MATCH($B507,Base_Dados!$B:$B,0))=0,0,
MAX(0, MIN(BI$1,
((INDEX(Base_Dados!BI:BI,MATCH($B507,Base_Dados!$B:$B,0))-MIN(Base_Dados!BI$5:BI$98)) /
(IF(MAX(Base_Dados!BI$5:BI$98)-MIN(Base_Dados!BI$5:BI$98)=0,1,MAX(Base_Dados!BI$5:BI$98)-MIN(Base_Dados!BI$5:BI$98)))) * BI$1)))</f>
        <v>3.5881435257410298E-2</v>
      </c>
      <c r="BJ507" s="106">
        <f>IF(INDEX(Base_Dados!BJ:BJ,MATCH($B507,Base_Dados!$B:$B,0))=0,0,
MAX(0, MIN(BJ$1,
((INDEX(Base_Dados!BJ:BJ,MATCH($B507,Base_Dados!$B:$B,0))-MIN(Base_Dados!BJ$5:BJ$98)) /
(IF(MAX(Base_Dados!BJ$5:BJ$98)-MIN(Base_Dados!BJ$5:BJ$98)=0,1,MAX(Base_Dados!BJ$5:BJ$98)-MIN(Base_Dados!BJ$5:BJ$98)))) * BJ$1)))</f>
        <v>5.2631578947368418E-2</v>
      </c>
      <c r="BK507" s="106">
        <f>IF(INDEX(Base_Dados!BK:BK,MATCH($B507,Base_Dados!$B:$B,0))=0,0,
MAX(0, MIN(BK$1,
((INDEX(Base_Dados!BK:BK,MATCH($B507,Base_Dados!$B:$B,0))-MIN(Base_Dados!BK$5:BK$98)) /
(IF(MAX(Base_Dados!BK$5:BK$98)-MIN(Base_Dados!BK$5:BK$98)=0,1,MAX(Base_Dados!BK$5:BK$98)-MIN(Base_Dados!BK$5:BK$98)))) * BK$1)))</f>
        <v>0</v>
      </c>
      <c r="BL507" s="106">
        <f>IF(INDEX(Base_Dados!BL:BL,MATCH($B507,Base_Dados!$B:$B,0))=0,0,
MAX(0, MIN(BL$1,
((INDEX(Base_Dados!BL:BL,MATCH($B507,Base_Dados!$B:$B,0))-MIN(Base_Dados!BL$5:BL$98)) /
(IF(MAX(Base_Dados!BL$5:BL$98)-MIN(Base_Dados!BL$5:BL$98)=0,1,MAX(Base_Dados!BL$5:BL$98)-MIN(Base_Dados!BL$5:BL$98)))) * BL$1)))</f>
        <v>3.0944625407166124E-2</v>
      </c>
      <c r="BM507" s="106">
        <f>IF(INDEX(Base_Dados!BM:BM,MATCH($B507,Base_Dados!$B:$B,0))=0,0,
MAX(0, MIN(BM$1,
((INDEX(Base_Dados!BM:BM,MATCH($B507,Base_Dados!$B:$B,0))-MIN(Base_Dados!BM$5:BM$98)) /
(IF(MAX(Base_Dados!BM$5:BM$98)-MIN(Base_Dados!BM$5:BM$98)=0,1,MAX(Base_Dados!BM$5:BM$98)-MIN(Base_Dados!BM$5:BM$98)))) * BM$1)))</f>
        <v>1</v>
      </c>
      <c r="BN507" s="106">
        <f>IF(INDEX(Base_Dados!BN:BN,MATCH($B507,Base_Dados!$B:$B,0))=0,0,
MAX(0, MIN(BN$1,
((INDEX(Base_Dados!BN:BN,MATCH($B507,Base_Dados!$B:$B,0))-MIN(Base_Dados!BN$5:BN$98)) /
(IF(MAX(Base_Dados!BN$5:BN$98)-MIN(Base_Dados!BN$5:BN$98)=0,1,MAX(Base_Dados!BN$5:BN$98)-MIN(Base_Dados!BN$5:BN$98)))) * BN$1)))</f>
        <v>0.10764817004524532</v>
      </c>
      <c r="BO507" s="106">
        <f>IF(INDEX(Base_Dados!BO:BO,MATCH($B507,Base_Dados!$B:$B,0))=0,0,
MAX(0, MIN(BO$1,
((INDEX(Base_Dados!BO:BO,MATCH($B507,Base_Dados!$B:$B,0))-MIN(Base_Dados!BO$5:BO$98)) /
(IF(MAX(Base_Dados!BO$5:BO$98)-MIN(Base_Dados!BO$5:BO$98)=0,1,MAX(Base_Dados!BO$5:BO$98)-MIN(Base_Dados!BO$5:BO$98)))) * BO$1)))</f>
        <v>2.5862068965517241E-2</v>
      </c>
      <c r="BP507" s="106">
        <f t="shared" si="32"/>
        <v>10.69310833245301</v>
      </c>
      <c r="BQ507" s="111">
        <f t="shared" si="33"/>
        <v>0.38589456733344568</v>
      </c>
      <c r="BR507" s="112">
        <f t="shared" si="34"/>
        <v>7.138625385542241E-2</v>
      </c>
      <c r="BS507" s="113">
        <f t="shared" si="35"/>
        <v>10.621722078597587</v>
      </c>
    </row>
    <row r="508" spans="1:71">
      <c r="A508" s="21">
        <v>43033</v>
      </c>
      <c r="B508" s="21" t="s">
        <v>570</v>
      </c>
      <c r="C508" s="21" t="s">
        <v>548</v>
      </c>
      <c r="D508" s="105">
        <f>IF(INDEX(Base_Dados!D:D,MATCH($B508,Base_Dados!$B:$B,0))=0,0,
MAX(0, MIN(D$1,
((INDEX(Base_Dados!D:D,MATCH($B508,Base_Dados!$B:$B,0))-MIN(Base_Dados!D$5:D$98)) /
(IF(MAX(Base_Dados!D$5:D$98)-MIN(Base_Dados!D$5:D$98)=0,1,MAX(Base_Dados!D$5:D$98)-MIN(Base_Dados!D$5:D$98)))) * D$1)))</f>
        <v>1.0517667636456183</v>
      </c>
      <c r="E508" s="106">
        <f>IF(INDEX(Base_Dados!E:E,MATCH($B508,Base_Dados!$B:$B,0))=0,0,
MAX(0, MIN(E$1,
((INDEX(Base_Dados!E:E,MATCH($B508,Base_Dados!$B:$B,0))-MIN(Base_Dados!E$5:E$98)) /
(IF(MAX(Base_Dados!E$5:E$98)-MIN(Base_Dados!E$5:E$98)=0,1,MAX(Base_Dados!E$5:E$98)-MIN(Base_Dados!E$5:E$98)))) * E$1)))</f>
        <v>0.26801907771245748</v>
      </c>
      <c r="F508" s="106">
        <f>IF(INDEX(Base_Dados!F:F,MATCH($B508,Base_Dados!$B:$B,0))=0,0,
MAX(0, MIN(F$1,
((INDEX(Base_Dados!F:F,MATCH($B508,Base_Dados!$B:$B,0))-MIN(Base_Dados!F$5:F$98)) /
(IF(MAX(Base_Dados!F$5:F$98)-MIN(Base_Dados!F$5:F$98)=0,1,MAX(Base_Dados!F$5:F$98)-MIN(Base_Dados!F$5:F$98)))) * F$1)))</f>
        <v>0.25931838361702531</v>
      </c>
      <c r="G508" s="106">
        <f>IF(INDEX(Base_Dados!G:G,MATCH($B508,Base_Dados!$B:$B,0))=0,0,
MAX(0, MIN(G$1,
((INDEX(Base_Dados!G:G,MATCH($B508,Base_Dados!$B:$B,0))-MIN(Base_Dados!G$5:G$98)) /
(IF(MAX(Base_Dados!G$5:G$98)-MIN(Base_Dados!G$5:G$98)=0,1,MAX(Base_Dados!G$5:G$98)-MIN(Base_Dados!G$5:G$98)))) * G$1)))</f>
        <v>0.23654342373554196</v>
      </c>
      <c r="H508" s="106">
        <f>IF(INDEX(Base_Dados!H:H,MATCH($B508,Base_Dados!$B:$B,0))=0,0,
MAX(0, MIN(H$1,
((INDEX(Base_Dados!H:H,MATCH($B508,Base_Dados!$B:$B,0))-MIN(Base_Dados!H$5:H$98)) /
(IF(MAX(Base_Dados!H$5:H$98)-MIN(Base_Dados!H$5:H$98)=0,1,MAX(Base_Dados!H$5:H$98)-MIN(Base_Dados!H$5:H$98)))) * H$1)))</f>
        <v>0.26440662805518905</v>
      </c>
      <c r="I508" s="106">
        <f>IF(INDEX(Base_Dados!I:I,MATCH($B508,Base_Dados!$B:$B,0))=0,0,
MAX(0, MIN(I$1,
((INDEX(Base_Dados!I:I,MATCH($B508,Base_Dados!$B:$B,0))-MIN(Base_Dados!I$5:I$98)) /
(IF(MAX(Base_Dados!I$5:I$98)-MIN(Base_Dados!I$5:I$98)=0,1,MAX(Base_Dados!I$5:I$98)-MIN(Base_Dados!I$5:I$98)))) * I$1)))</f>
        <v>0.29838707931690611</v>
      </c>
      <c r="J508" s="106">
        <f>IF(INDEX(Base_Dados!J:J,MATCH($B508,Base_Dados!$B:$B,0))=0,0,
MAX(0, MIN(J$1,
((INDEX(Base_Dados!J:J,MATCH($B508,Base_Dados!$B:$B,0))-MIN(Base_Dados!J$5:J$98)) /
(IF(MAX(Base_Dados!J$5:J$98)-MIN(Base_Dados!J$5:J$98)=0,1,MAX(Base_Dados!J$5:J$98)-MIN(Base_Dados!J$5:J$98)))) * J$1)))</f>
        <v>0.34517895078942906</v>
      </c>
      <c r="K508" s="106">
        <f>IF(INDEX(Base_Dados!K:K,MATCH($B508,Base_Dados!$B:$B,0))=0,0,
MAX(0, MIN(K$1,
((INDEX(Base_Dados!K:K,MATCH($B508,Base_Dados!$B:$B,0))-MIN(Base_Dados!K$5:K$98)) /
(IF(MAX(Base_Dados!K$5:K$98)-MIN(Base_Dados!K$5:K$98)=0,1,MAX(Base_Dados!K$5:K$98)-MIN(Base_Dados!K$5:K$98)))) * K$1)))</f>
        <v>0.36244409660107335</v>
      </c>
      <c r="L508" s="106">
        <f>IF(INDEX(Base_Dados!L:L,MATCH($B508,Base_Dados!$B:$B,0))=0,0,
MAX(0, MIN(L$1,
((INDEX(Base_Dados!L:L,MATCH($B508,Base_Dados!$B:$B,0))-MIN(Base_Dados!L$5:L$98)) /
(IF(MAX(Base_Dados!L$5:L$98)-MIN(Base_Dados!L$5:L$98)=0,1,MAX(Base_Dados!L$5:L$98)-MIN(Base_Dados!L$5:L$98)))) * L$1)))</f>
        <v>0.48682805405529989</v>
      </c>
      <c r="M508" s="106">
        <f>IF(INDEX(Base_Dados!M:M,MATCH($B508,Base_Dados!$B:$B,0))=0,0,
MAX(0, MIN(M$1,
((INDEX(Base_Dados!M:M,MATCH($B508,Base_Dados!$B:$B,0))-MIN(Base_Dados!M$5:M$98)) /
(IF(MAX(Base_Dados!M$5:M$98)-MIN(Base_Dados!M$5:M$98)=0,1,MAX(Base_Dados!M$5:M$98)-MIN(Base_Dados!M$5:M$98)))) * M$1)))</f>
        <v>0.6322099125364431</v>
      </c>
      <c r="N508" s="106">
        <f>IF(INDEX(Base_Dados!N:N,MATCH($B508,Base_Dados!$B:$B,0))=0,0,
MAX(0, MIN(N$1,
((INDEX(Base_Dados!N:N,MATCH($B508,Base_Dados!$B:$B,0))-MIN(Base_Dados!N$5:N$98)) /
(IF(MAX(Base_Dados!N$5:N$98)-MIN(Base_Dados!N$5:N$98)=0,1,MAX(Base_Dados!N$5:N$98)-MIN(Base_Dados!N$5:N$98)))) * N$1)))</f>
        <v>0.77674842343141781</v>
      </c>
      <c r="O508" s="106">
        <f>IF(INDEX(Base_Dados!O:O,MATCH($B508,Base_Dados!$B:$B,0))=0,0,
MAX(0, MIN(O$1,
((INDEX(Base_Dados!O:O,MATCH($B508,Base_Dados!$B:$B,0))-MIN(Base_Dados!O$5:O$98)) /
(IF(MAX(Base_Dados!O$5:O$98)-MIN(Base_Dados!O$5:O$98)=0,1,MAX(Base_Dados!O$5:O$98)-MIN(Base_Dados!O$5:O$98)))) * O$1)))</f>
        <v>0.96030993923853059</v>
      </c>
      <c r="P508" s="106">
        <f>IF(INDEX(Base_Dados!P:P,MATCH($B508,Base_Dados!$B:$B,0))=0,0,
MAX(0, MIN(P$1,
((INDEX(Base_Dados!P:P,MATCH($B508,Base_Dados!$B:$B,0))-MIN(Base_Dados!P$5:P$98)) /
(IF(MAX(Base_Dados!P$5:P$98)-MIN(Base_Dados!P$5:P$98)=0,1,MAX(Base_Dados!P$5:P$98)-MIN(Base_Dados!P$5:P$98)))) * P$1)))</f>
        <v>0.32144114679213448</v>
      </c>
      <c r="Q508" s="106">
        <f>IF(INDEX(Base_Dados!Q:Q,MATCH($B508,Base_Dados!$B:$B,0))=0,0,
MAX(0, MIN(Q$1,
((INDEX(Base_Dados!Q:Q,MATCH($B508,Base_Dados!$B:$B,0))-MIN(Base_Dados!Q$5:Q$98)) /
(IF(MAX(Base_Dados!Q$5:Q$98)-MIN(Base_Dados!Q$5:Q$98)=0,1,MAX(Base_Dados!Q$5:Q$98)-MIN(Base_Dados!Q$5:Q$98)))) * Q$1)))</f>
        <v>0.333973987678374</v>
      </c>
      <c r="R508" s="106">
        <f>IF(INDEX(Base_Dados!R:R,MATCH($B508,Base_Dados!$B:$B,0))=0,0,
MAX(0, MIN(R$1,
((INDEX(Base_Dados!R:R,MATCH($B508,Base_Dados!$B:$B,0))-MIN(Base_Dados!R$5:R$98)) /
(IF(MAX(Base_Dados!R$5:R$98)-MIN(Base_Dados!R$5:R$98)=0,1,MAX(Base_Dados!R$5:R$98)-MIN(Base_Dados!R$5:R$98)))) * R$1)))</f>
        <v>0.20291620074621083</v>
      </c>
      <c r="S508" s="106">
        <f>IF(INDEX(Base_Dados!S:S,MATCH($B508,Base_Dados!$B:$B,0))=0,0,
MAX(0, MIN(S$1,
((INDEX(Base_Dados!S:S,MATCH($B508,Base_Dados!$B:$B,0))-MIN(Base_Dados!S$5:S$98)) /
(IF(MAX(Base_Dados!S$5:S$98)-MIN(Base_Dados!S$5:S$98)=0,1,MAX(Base_Dados!S$5:S$98)-MIN(Base_Dados!S$5:S$98)))) * S$1)))</f>
        <v>0.2459597094285928</v>
      </c>
      <c r="T508" s="106">
        <f>IF(INDEX(Base_Dados!T:T,MATCH($B508,Base_Dados!$B:$B,0))=0,0,
MAX(0, MIN(T$1,
((INDEX(Base_Dados!T:T,MATCH($B508,Base_Dados!$B:$B,0))-MIN(Base_Dados!T$5:T$98)) /
(IF(MAX(Base_Dados!T$5:T$98)-MIN(Base_Dados!T$5:T$98)=0,1,MAX(Base_Dados!T$5:T$98)-MIN(Base_Dados!T$5:T$98)))) * T$1)))</f>
        <v>1.5181406047698052</v>
      </c>
      <c r="U508" s="106">
        <f>IF(INDEX(Base_Dados!U:U,MATCH($B508,Base_Dados!$B:$B,0))=0,0,
MAX(0, MIN(U$1,
((INDEX(Base_Dados!U:U,MATCH($B508,Base_Dados!$B:$B,0))-MIN(Base_Dados!U$5:U$98)) /
(IF(MAX(Base_Dados!U$5:U$98)-MIN(Base_Dados!U$5:U$98)=0,1,MAX(Base_Dados!U$5:U$98)-MIN(Base_Dados!U$5:U$98)))) * U$1)))</f>
        <v>0.56076753637481602</v>
      </c>
      <c r="V508" s="106">
        <f>IF(INDEX(Base_Dados!V:V,MATCH($B508,Base_Dados!$B:$B,0))=0,0,
MAX(0, MIN(V$1,
((INDEX(Base_Dados!V:V,MATCH($B508,Base_Dados!$B:$B,0))-MIN(Base_Dados!V$5:V$98)) /
(IF(MAX(Base_Dados!V$5:V$98)-MIN(Base_Dados!V$5:V$98)=0,1,MAX(Base_Dados!V$5:V$98)-MIN(Base_Dados!V$5:V$98)))) * V$1)))</f>
        <v>0.36996106578087923</v>
      </c>
      <c r="W508" s="106">
        <f>IF(INDEX(Base_Dados!W:W,MATCH($B508,Base_Dados!$B:$B,0))=0,0,
MAX(0, MIN(W$1,
((INDEX(Base_Dados!W:W,MATCH($B508,Base_Dados!$B:$B,0))-MIN(Base_Dados!W$5:W$98)) /
(IF(MAX(Base_Dados!W$5:W$98)-MIN(Base_Dados!W$5:W$98)=0,1,MAX(Base_Dados!W$5:W$98)-MIN(Base_Dados!W$5:W$98)))) * W$1)))</f>
        <v>2.0898004303539248</v>
      </c>
      <c r="X508" s="106">
        <f>IF(INDEX(Base_Dados!X:X,MATCH($B508,Base_Dados!$B:$B,0))=0,0,
MAX(0, MIN(X$1,
((INDEX(Base_Dados!X:X,MATCH($B508,Base_Dados!$B:$B,0))-MIN(Base_Dados!X$5:X$98)) /
(IF(MAX(Base_Dados!X$5:X$98)-MIN(Base_Dados!X$5:X$98)=0,1,MAX(Base_Dados!X$5:X$98)-MIN(Base_Dados!X$5:X$98)))) * X$1)))</f>
        <v>7.6271186440677971E-2</v>
      </c>
      <c r="Y508" s="106">
        <f>IF(INDEX(Base_Dados!Y:Y,MATCH($B508,Base_Dados!$B:$B,0))=0,0,
MAX(0, MIN(Y$1,
((INDEX(Base_Dados!Y:Y,MATCH($B508,Base_Dados!$B:$B,0))-MIN(Base_Dados!Y$5:Y$98)) /
(IF(MAX(Base_Dados!Y$5:Y$98)-MIN(Base_Dados!Y$5:Y$98)=0,1,MAX(Base_Dados!Y$5:Y$98)-MIN(Base_Dados!Y$5:Y$98)))) * Y$1)))</f>
        <v>0.1875</v>
      </c>
      <c r="Z508" s="106">
        <f>IF(INDEX(Base_Dados!Z:Z,MATCH($B508,Base_Dados!$B:$B,0))=0,0,
MAX(0, MIN(Z$1,
((INDEX(Base_Dados!Z:Z,MATCH($B508,Base_Dados!$B:$B,0))-MIN(Base_Dados!Z$5:Z$98)) /
(IF(MAX(Base_Dados!Z$5:Z$98)-MIN(Base_Dados!Z$5:Z$98)=0,1,MAX(Base_Dados!Z$5:Z$98)-MIN(Base_Dados!Z$5:Z$98)))) * Z$1)))</f>
        <v>0.15714285714285714</v>
      </c>
      <c r="AA508" s="106">
        <f>IF(INDEX(Base_Dados!AA:AA,MATCH($B508,Base_Dados!$B:$B,0))=0,0,
MAX(0, MIN(AA$1,
((INDEX(Base_Dados!AA:AA,MATCH($B508,Base_Dados!$B:$B,0))-MIN(Base_Dados!AA$5:AA$98)) /
(IF(MAX(Base_Dados!AA$5:AA$98)-MIN(Base_Dados!AA$5:AA$98)=0,1,MAX(Base_Dados!AA$5:AA$98)-MIN(Base_Dados!AA$5:AA$98)))) * AA$1)))</f>
        <v>0.18881118881118883</v>
      </c>
      <c r="AB508" s="106">
        <f>IF(INDEX(Base_Dados!AB:AB,MATCH($B508,Base_Dados!$B:$B,0))=0,0,
MAX(0, MIN(AB$1,
((INDEX(Base_Dados!AB:AB,MATCH($B508,Base_Dados!$B:$B,0))-MIN(Base_Dados!AB$5:AB$98)) /
(IF(MAX(Base_Dados!AB$5:AB$98)-MIN(Base_Dados!AB$5:AB$98)=0,1,MAX(Base_Dados!AB$5:AB$98)-MIN(Base_Dados!AB$5:AB$98)))) * AB$1)))</f>
        <v>0.13085430571992784</v>
      </c>
      <c r="AC508" s="106">
        <f>IF(INDEX(Base_Dados!AC:AC,MATCH($B508,Base_Dados!$B:$B,0))=0,0,
MAX(0, MIN(AC$1,
((INDEX(Base_Dados!AC:AC,MATCH($B508,Base_Dados!$B:$B,0))-MIN(Base_Dados!AC$5:AC$98)) /
(IF(MAX(Base_Dados!AC$5:AC$98)-MIN(Base_Dados!AC$5:AC$98)=0,1,MAX(Base_Dados!AC$5:AC$98)-MIN(Base_Dados!AC$5:AC$98)))) * AC$1)))</f>
        <v>0.22905424937367508</v>
      </c>
      <c r="AD508" s="106">
        <f>IF(INDEX(Base_Dados!AD:AD,MATCH($B508,Base_Dados!$B:$B,0))=0,0,
MAX(0, MIN(AD$1,
((INDEX(Base_Dados!AD:AD,MATCH($B508,Base_Dados!$B:$B,0))-MIN(Base_Dados!AD$5:AD$98)) /
(IF(MAX(Base_Dados!AD$5:AD$98)-MIN(Base_Dados!AD$5:AD$98)=0,1,MAX(Base_Dados!AD$5:AD$98)-MIN(Base_Dados!AD$5:AD$98)))) * AD$1)))</f>
        <v>0.17673421091554503</v>
      </c>
      <c r="AE508" s="106">
        <f>IF(INDEX(Base_Dados!AE:AE,MATCH($B508,Base_Dados!$B:$B,0))=0,0,
MAX(0, MIN(AE$1,
((INDEX(Base_Dados!AE:AE,MATCH($B508,Base_Dados!$B:$B,0))-MIN(Base_Dados!AE$5:AE$98)) /
(IF(MAX(Base_Dados!AE$5:AE$98)-MIN(Base_Dados!AE$5:AE$98)=0,1,MAX(Base_Dados!AE$5:AE$98)-MIN(Base_Dados!AE$5:AE$98)))) * AE$1)))</f>
        <v>0.11576298000862938</v>
      </c>
      <c r="AF508" s="106">
        <f>IF(INDEX(Base_Dados!AF:AF,MATCH($B508,Base_Dados!$B:$B,0))=0,0,
MAX(0, MIN(AF$1,
((INDEX(Base_Dados!AF:AF,MATCH($B508,Base_Dados!$B:$B,0))-MIN(Base_Dados!AF$5:AF$98)) /
(IF(MAX(Base_Dados!AF$5:AF$98)-MIN(Base_Dados!AF$5:AF$98)=0,1,MAX(Base_Dados!AF$5:AF$98)-MIN(Base_Dados!AF$5:AF$98)))) * AF$1)))</f>
        <v>0.22966947087758011</v>
      </c>
      <c r="AG508" s="106">
        <f>IF(INDEX(Base_Dados!AG:AG,MATCH($B508,Base_Dados!$B:$B,0))=0,0,
MAX(0, MIN(AG$1,
((INDEX(Base_Dados!AG:AG,MATCH($B508,Base_Dados!$B:$B,0))-MIN(Base_Dados!AG$5:AG$98)) /
(IF(MAX(Base_Dados!AG$5:AG$98)-MIN(Base_Dados!AG$5:AG$98)=0,1,MAX(Base_Dados!AG$5:AG$98)-MIN(Base_Dados!AG$5:AG$98)))) * AG$1)))</f>
        <v>0.333973987678374</v>
      </c>
      <c r="AH508" s="106">
        <f>IF(INDEX(Base_Dados!AH:AH,MATCH($B508,Base_Dados!$B:$B,0))=0,0,
MAX(0, MIN(AH$1,
((INDEX(Base_Dados!AH:AH,MATCH($B508,Base_Dados!$B:$B,0))-MIN(Base_Dados!AH$5:AH$98)) /
(IF(MAX(Base_Dados!AH$5:AH$98)-MIN(Base_Dados!AH$5:AH$98)=0,1,MAX(Base_Dados!AH$5:AH$98)-MIN(Base_Dados!AH$5:AH$98)))) * AH$1)))</f>
        <v>1.4407905225246951</v>
      </c>
      <c r="AI508" s="106">
        <f>IF(INDEX(Base_Dados!AI:AI,MATCH($B508,Base_Dados!$B:$B,0))=0,0,
MAX(0, MIN(AI$1,
((INDEX(Base_Dados!AI:AI,MATCH($B508,Base_Dados!$B:$B,0))-MIN(Base_Dados!AI$5:AI$98)) /
(IF(MAX(Base_Dados!AI$5:AI$98)-MIN(Base_Dados!AI$5:AI$98)=0,1,MAX(Base_Dados!AI$5:AI$98)-MIN(Base_Dados!AI$5:AI$98)))) * AI$1)))</f>
        <v>0.42857142857142855</v>
      </c>
      <c r="AJ508" s="106">
        <f>IF(INDEX(Base_Dados!AJ:AJ,MATCH($B508,Base_Dados!$B:$B,0))=0,0,
MAX(0, MIN(AJ$1,
((INDEX(Base_Dados!AJ:AJ,MATCH($B508,Base_Dados!$B:$B,0))-MIN(Base_Dados!AJ$5:AJ$98)) /
(IF(MAX(Base_Dados!AJ$5:AJ$98)-MIN(Base_Dados!AJ$5:AJ$98)=0,1,MAX(Base_Dados!AJ$5:AJ$98)-MIN(Base_Dados!AJ$5:AJ$98)))) * AJ$1)))</f>
        <v>2.003968253968254</v>
      </c>
      <c r="AK508" s="106">
        <f>IF(INDEX(Base_Dados!AK:AK,MATCH($B508,Base_Dados!$B:$B,0))=0,0,
MAX(0, MIN(AK$1,
((INDEX(Base_Dados!AK:AK,MATCH($B508,Base_Dados!$B:$B,0))-MIN(Base_Dados!AK$5:AK$98)) /
(IF(MAX(Base_Dados!AK$5:AK$98)-MIN(Base_Dados!AK$5:AK$98)=0,1,MAX(Base_Dados!AK$5:AK$98)-MIN(Base_Dados!AK$5:AK$98)))) * AK$1)))</f>
        <v>0.12586206896551724</v>
      </c>
      <c r="AL508" s="106">
        <f>IF(INDEX(Base_Dados!AL:AL,MATCH($B508,Base_Dados!$B:$B,0))=0,0,
MAX(0, MIN(AL$1,
((INDEX(Base_Dados!AL:AL,MATCH($B508,Base_Dados!$B:$B,0))-MIN(Base_Dados!AL$5:AL$98)) /
(IF(MAX(Base_Dados!AL$5:AL$98)-MIN(Base_Dados!AL$5:AL$98)=0,1,MAX(Base_Dados!AL$5:AL$98)-MIN(Base_Dados!AL$5:AL$98)))) * AL$1)))</f>
        <v>0</v>
      </c>
      <c r="AM508" s="106">
        <f>IF(INDEX(Base_Dados!AM:AM,MATCH($B508,Base_Dados!$B:$B,0))=0,0,
MAX(0, MIN(AM$1,
((INDEX(Base_Dados!AM:AM,MATCH($B508,Base_Dados!$B:$B,0))-MIN(Base_Dados!AM$5:AM$98)) /
(IF(MAX(Base_Dados!AM$5:AM$98)-MIN(Base_Dados!AM$5:AM$98)=0,1,MAX(Base_Dados!AM$5:AM$98)-MIN(Base_Dados!AM$5:AM$98)))) * AM$1)))</f>
        <v>0.41843604350077679</v>
      </c>
      <c r="AN508" s="106">
        <f>IF(INDEX(Base_Dados!AN:AN,MATCH($B508,Base_Dados!$B:$B,0))=0,0,
MAX(0, MIN(AN$1,
((INDEX(Base_Dados!AN:AN,MATCH($B508,Base_Dados!$B:$B,0))-MIN(Base_Dados!AN$5:AN$98)) /
(IF(MAX(Base_Dados!AN$5:AN$98)-MIN(Base_Dados!AN$5:AN$98)=0,1,MAX(Base_Dados!AN$5:AN$98)-MIN(Base_Dados!AN$5:AN$98)))) * AN$1)))</f>
        <v>0.37021993263324743</v>
      </c>
      <c r="AO508" s="106">
        <f>IF(INDEX(Base_Dados!AO:AO,MATCH($B508,Base_Dados!$B:$B,0))=0,0,
MAX(0, MIN(AO$1,
((INDEX(Base_Dados!AO:AO,MATCH($B508,Base_Dados!$B:$B,0))-MIN(Base_Dados!AO$5:AO$98)) /
(IF(MAX(Base_Dados!AO$5:AO$98)-MIN(Base_Dados!AO$5:AO$98)=0,1,MAX(Base_Dados!AO$5:AO$98)-MIN(Base_Dados!AO$5:AO$98)))) * AO$1)))</f>
        <v>4.8387096774193547E-2</v>
      </c>
      <c r="AP508" s="106">
        <f>IF(INDEX(Base_Dados!AP:AP,MATCH($B508,Base_Dados!$B:$B,0))=0,0,
MAX(0, MIN(AP$1,
((INDEX(Base_Dados!AP:AP,MATCH($B508,Base_Dados!$B:$B,0))-MIN(Base_Dados!AP$5:AP$98)) /
(IF(MAX(Base_Dados!AP$5:AP$98)-MIN(Base_Dados!AP$5:AP$98)=0,1,MAX(Base_Dados!AP$5:AP$98)-MIN(Base_Dados!AP$5:AP$98)))) * AP$1)))</f>
        <v>0.24541284403669725</v>
      </c>
      <c r="AQ508" s="106">
        <f>IF(INDEX(Base_Dados!AQ:AQ,MATCH($B508,Base_Dados!$B:$B,0))=0,0,
MAX(0, MIN(AQ$1,
((INDEX(Base_Dados!AQ:AQ,MATCH($B508,Base_Dados!$B:$B,0))-MIN(Base_Dados!AQ$5:AQ$98)) /
(IF(MAX(Base_Dados!AQ$5:AQ$98)-MIN(Base_Dados!AQ$5:AQ$98)=0,1,MAX(Base_Dados!AQ$5:AQ$98)-MIN(Base_Dados!AQ$5:AQ$98)))) * AQ$1)))</f>
        <v>1.6666666666666666E-2</v>
      </c>
      <c r="AR508" s="106">
        <f>IF(INDEX(Base_Dados!AR:AR,MATCH($B508,Base_Dados!$B:$B,0))=0,0,
MAX(0, MIN(AR$1,
((INDEX(Base_Dados!AR:AR,MATCH($B508,Base_Dados!$B:$B,0))-MIN(Base_Dados!AR$5:AR$98)) /
(IF(MAX(Base_Dados!AR$5:AR$98)-MIN(Base_Dados!AR$5:AR$98)=0,1,MAX(Base_Dados!AR$5:AR$98)-MIN(Base_Dados!AR$5:AR$98)))) * AR$1)))</f>
        <v>8.0645161290322578E-2</v>
      </c>
      <c r="AS508" s="106">
        <f>IF(INDEX(Base_Dados!AS:AS,MATCH($B508,Base_Dados!$B:$B,0))=0,0,
MAX(0, MIN(AS$1,
((INDEX(Base_Dados!AS:AS,MATCH($B508,Base_Dados!$B:$B,0))-MIN(Base_Dados!AS$5:AS$98)) /
(IF(MAX(Base_Dados!AS$5:AS$98)-MIN(Base_Dados!AS$5:AS$98)=0,1,MAX(Base_Dados!AS$5:AS$98)-MIN(Base_Dados!AS$5:AS$98)))) * AS$1)))</f>
        <v>3.048780487804878E-2</v>
      </c>
      <c r="AT508" s="106">
        <f>IF(INDEX(Base_Dados!AT:AT,MATCH($B508,Base_Dados!$B:$B,0))=0,0,
MAX(0, MIN(AT$1,
((INDEX(Base_Dados!AT:AT,MATCH($B508,Base_Dados!$B:$B,0))-MIN(Base_Dados!AT$5:AT$98)) /
(IF(MAX(Base_Dados!AT$5:AT$98)-MIN(Base_Dados!AT$5:AT$98)=0,1,MAX(Base_Dados!AT$5:AT$98)-MIN(Base_Dados!AT$5:AT$98)))) * AT$1)))</f>
        <v>2.8571428571428571E-2</v>
      </c>
      <c r="AU508" s="106">
        <f>IF(INDEX(Base_Dados!AU:AU,MATCH($B508,Base_Dados!$B:$B,0))=0,0,
MAX(0, MIN(AU$1,
((INDEX(Base_Dados!AU:AU,MATCH($B508,Base_Dados!$B:$B,0))-MIN(Base_Dados!AU$5:AU$98)) /
(IF(MAX(Base_Dados!AU$5:AU$98)-MIN(Base_Dados!AU$5:AU$98)=0,1,MAX(Base_Dados!AU$5:AU$98)-MIN(Base_Dados!AU$5:AU$98)))) * AU$1)))</f>
        <v>0.14325842696629212</v>
      </c>
      <c r="AV508" s="106">
        <f>IF(INDEX(Base_Dados!AV:AV,MATCH($B508,Base_Dados!$B:$B,0))=0,0,
MAX(0, MIN(AV$1,
((INDEX(Base_Dados!AV:AV,MATCH($B508,Base_Dados!$B:$B,0))-MIN(Base_Dados!AV$5:AV$98)) /
(IF(MAX(Base_Dados!AV$5:AV$98)-MIN(Base_Dados!AV$5:AV$98)=0,1,MAX(Base_Dados!AV$5:AV$98)-MIN(Base_Dados!AV$5:AV$98)))) * AV$1)))</f>
        <v>0</v>
      </c>
      <c r="AW508" s="106">
        <f>IF(INDEX(Base_Dados!AW:AW,MATCH($B508,Base_Dados!$B:$B,0))=0,0,
MAX(0, MIN(AW$1,
((INDEX(Base_Dados!AW:AW,MATCH($B508,Base_Dados!$B:$B,0))-MIN(Base_Dados!AW$5:AW$98)) /
(IF(MAX(Base_Dados!AW$5:AW$98)-MIN(Base_Dados!AW$5:AW$98)=0,1,MAX(Base_Dados!AW$5:AW$98)-MIN(Base_Dados!AW$5:AW$98)))) * AW$1)))</f>
        <v>0</v>
      </c>
      <c r="AX508" s="106">
        <f>IF(INDEX(Base_Dados!AX:AX,MATCH($B508,Base_Dados!$B:$B,0))=0,0,
MAX(0, MIN(AX$1,
((INDEX(Base_Dados!AX:AX,MATCH($B508,Base_Dados!$B:$B,0))-MIN(Base_Dados!AX$5:AX$98)) /
(IF(MAX(Base_Dados!AX$5:AX$98)-MIN(Base_Dados!AX$5:AX$98)=0,1,MAX(Base_Dados!AX$5:AX$98)-MIN(Base_Dados!AX$5:AX$98)))) * AX$1)))</f>
        <v>4.7227332295595358E-2</v>
      </c>
      <c r="AY508" s="106">
        <f>IF(INDEX(Base_Dados!AY:AY,MATCH($B508,Base_Dados!$B:$B,0))=0,0,
MAX(0, MIN(AY$1,
((INDEX(Base_Dados!AY:AY,MATCH($B508,Base_Dados!$B:$B,0))-MIN(Base_Dados!AY$5:AY$98)) /
(IF(MAX(Base_Dados!AY$5:AY$98)-MIN(Base_Dados!AY$5:AY$98)=0,1,MAX(Base_Dados!AY$5:AY$98)-MIN(Base_Dados!AY$5:AY$98)))) * AY$1)))</f>
        <v>0.23376195186284207</v>
      </c>
      <c r="AZ508" s="106">
        <f>IF(INDEX(Base_Dados!AZ:AZ,MATCH($B508,Base_Dados!$B:$B,0))=0,0,
MAX(0, MIN(AZ$1,
((INDEX(Base_Dados!AZ:AZ,MATCH($B508,Base_Dados!$B:$B,0))-MIN(Base_Dados!AZ$5:AZ$98)) /
(IF(MAX(Base_Dados!AZ$5:AZ$98)-MIN(Base_Dados!AZ$5:AZ$98)=0,1,MAX(Base_Dados!AZ$5:AZ$98)-MIN(Base_Dados!AZ$5:AZ$98)))) * AZ$1)))</f>
        <v>0.5</v>
      </c>
      <c r="BA508" s="106">
        <f>IF(INDEX(Base_Dados!BA:BA,MATCH($B508,Base_Dados!$B:$B,0))=0,0,
MAX(0, MIN(BA$1,
((INDEX(Base_Dados!BA:BA,MATCH($B508,Base_Dados!$B:$B,0))-MIN(Base_Dados!BA$5:BA$98)) /
(IF(MAX(Base_Dados!BA$5:BA$98)-MIN(Base_Dados!BA$5:BA$98)=0,1,MAX(Base_Dados!BA$5:BA$98)-MIN(Base_Dados!BA$5:BA$98)))) * BA$1)))</f>
        <v>0.14418614978130065</v>
      </c>
      <c r="BB508" s="106">
        <f>IF(INDEX(Base_Dados!BB:BB,MATCH($B508,Base_Dados!$B:$B,0))=0,0,
MAX(0, MIN(BB$1,
((INDEX(Base_Dados!BB:BB,MATCH($B508,Base_Dados!$B:$B,0))-MIN(Base_Dados!BB$5:BB$98)) /
(IF(MAX(Base_Dados!BB$5:BB$98)-MIN(Base_Dados!BB$5:BB$98)=0,1,MAX(Base_Dados!BB$5:BB$98)-MIN(Base_Dados!BB$5:BB$98)))) * BB$1)))</f>
        <v>8.6445356486478761E-2</v>
      </c>
      <c r="BC508" s="106">
        <f>IF(INDEX(Base_Dados!BC:BC,MATCH($B508,Base_Dados!$B:$B,0))=0,0,
MAX(0, MIN(BC$1,
((INDEX(Base_Dados!BC:BC,MATCH($B508,Base_Dados!$B:$B,0))-MIN(Base_Dados!BC$5:BC$98)) /
(IF(MAX(Base_Dados!BC$5:BC$98)-MIN(Base_Dados!BC$5:BC$98)=0,1,MAX(Base_Dados!BC$5:BC$98)-MIN(Base_Dados!BC$5:BC$98)))) * BC$1)))</f>
        <v>0.20172367357931592</v>
      </c>
      <c r="BD508" s="106">
        <f>IF(INDEX(Base_Dados!BD:BD,MATCH($B508,Base_Dados!$B:$B,0))=0,0,
MAX(0, MIN(BD$1,
((INDEX(Base_Dados!BD:BD,MATCH($B508,Base_Dados!$B:$B,0))-MIN(Base_Dados!BD$5:BD$98)) /
(IF(MAX(Base_Dados!BD$5:BD$98)-MIN(Base_Dados!BD$5:BD$98)=0,1,MAX(Base_Dados!BD$5:BD$98)-MIN(Base_Dados!BD$5:BD$98)))) * BD$1)))</f>
        <v>0.10823350183505298</v>
      </c>
      <c r="BE508" s="106">
        <f>IF(INDEX(Base_Dados!BE:BE,MATCH($B508,Base_Dados!$B:$B,0))=0,0,
MAX(0, MIN(BE$1,
((INDEX(Base_Dados!BE:BE,MATCH($B508,Base_Dados!$B:$B,0))-MIN(Base_Dados!BE$5:BE$98)) /
(IF(MAX(Base_Dados!BE$5:BE$98)-MIN(Base_Dados!BE$5:BE$98)=0,1,MAX(Base_Dados!BE$5:BE$98)-MIN(Base_Dados!BE$5:BE$98)))) * BE$1)))</f>
        <v>0.18464626191670849</v>
      </c>
      <c r="BF508" s="106">
        <f>IF(INDEX(Base_Dados!BF:BF,MATCH($B508,Base_Dados!$B:$B,0))=0,0,
MAX(0, MIN(BF$1,
((INDEX(Base_Dados!BF:BF,MATCH($B508,Base_Dados!$B:$B,0))-MIN(Base_Dados!BF$5:BF$98)) /
(IF(MAX(Base_Dados!BF$5:BF$98)-MIN(Base_Dados!BF$5:BF$98)=0,1,MAX(Base_Dados!BF$5:BF$98)-MIN(Base_Dados!BF$5:BF$98)))) * BF$1)))</f>
        <v>0.36525974025974028</v>
      </c>
      <c r="BG508" s="106">
        <f>IF(INDEX(Base_Dados!BG:BG,MATCH($B508,Base_Dados!$B:$B,0))=0,0,
MAX(0, MIN(BG$1,
((INDEX(Base_Dados!BG:BG,MATCH($B508,Base_Dados!$B:$B,0))-MIN(Base_Dados!BG$5:BG$98)) /
(IF(MAX(Base_Dados!BG$5:BG$98)-MIN(Base_Dados!BG$5:BG$98)=0,1,MAX(Base_Dados!BG$5:BG$98)-MIN(Base_Dados!BG$5:BG$98)))) * BG$1)))</f>
        <v>6.8979933110367889E-2</v>
      </c>
      <c r="BH508" s="106">
        <f>IF(INDEX(Base_Dados!BH:BH,MATCH($B508,Base_Dados!$B:$B,0))=0,0,
MAX(0, MIN(BH$1,
((INDEX(Base_Dados!BH:BH,MATCH($B508,Base_Dados!$B:$B,0))-MIN(Base_Dados!BH$5:BH$98)) /
(IF(MAX(Base_Dados!BH$5:BH$98)-MIN(Base_Dados!BH$5:BH$98)=0,1,MAX(Base_Dados!BH$5:BH$98)-MIN(Base_Dados!BH$5:BH$98)))) * BH$1)))</f>
        <v>0.21978021978021978</v>
      </c>
      <c r="BI508" s="106">
        <f>IF(INDEX(Base_Dados!BI:BI,MATCH($B508,Base_Dados!$B:$B,0))=0,0,
MAX(0, MIN(BI$1,
((INDEX(Base_Dados!BI:BI,MATCH($B508,Base_Dados!$B:$B,0))-MIN(Base_Dados!BI$5:BI$98)) /
(IF(MAX(Base_Dados!BI$5:BI$98)-MIN(Base_Dados!BI$5:BI$98)=0,1,MAX(Base_Dados!BI$5:BI$98)-MIN(Base_Dados!BI$5:BI$98)))) * BI$1)))</f>
        <v>0.37129485179407179</v>
      </c>
      <c r="BJ508" s="106">
        <f>IF(INDEX(Base_Dados!BJ:BJ,MATCH($B508,Base_Dados!$B:$B,0))=0,0,
MAX(0, MIN(BJ$1,
((INDEX(Base_Dados!BJ:BJ,MATCH($B508,Base_Dados!$B:$B,0))-MIN(Base_Dados!BJ$5:BJ$98)) /
(IF(MAX(Base_Dados!BJ$5:BJ$98)-MIN(Base_Dados!BJ$5:BJ$98)=0,1,MAX(Base_Dados!BJ$5:BJ$98)-MIN(Base_Dados!BJ$5:BJ$98)))) * BJ$1)))</f>
        <v>0.15789473684210525</v>
      </c>
      <c r="BK508" s="106">
        <f>IF(INDEX(Base_Dados!BK:BK,MATCH($B508,Base_Dados!$B:$B,0))=0,0,
MAX(0, MIN(BK$1,
((INDEX(Base_Dados!BK:BK,MATCH($B508,Base_Dados!$B:$B,0))-MIN(Base_Dados!BK$5:BK$98)) /
(IF(MAX(Base_Dados!BK$5:BK$98)-MIN(Base_Dados!BK$5:BK$98)=0,1,MAX(Base_Dados!BK$5:BK$98)-MIN(Base_Dados!BK$5:BK$98)))) * BK$1)))</f>
        <v>0.17857142857142858</v>
      </c>
      <c r="BL508" s="106">
        <f>IF(INDEX(Base_Dados!BL:BL,MATCH($B508,Base_Dados!$B:$B,0))=0,0,
MAX(0, MIN(BL$1,
((INDEX(Base_Dados!BL:BL,MATCH($B508,Base_Dados!$B:$B,0))-MIN(Base_Dados!BL$5:BL$98)) /
(IF(MAX(Base_Dados!BL$5:BL$98)-MIN(Base_Dados!BL$5:BL$98)=0,1,MAX(Base_Dados!BL$5:BL$98)-MIN(Base_Dados!BL$5:BL$98)))) * BL$1)))</f>
        <v>0.23778501628664495</v>
      </c>
      <c r="BM508" s="106">
        <f>IF(INDEX(Base_Dados!BM:BM,MATCH($B508,Base_Dados!$B:$B,0))=0,0,
MAX(0, MIN(BM$1,
((INDEX(Base_Dados!BM:BM,MATCH($B508,Base_Dados!$B:$B,0))-MIN(Base_Dados!BM$5:BM$98)) /
(IF(MAX(Base_Dados!BM$5:BM$98)-MIN(Base_Dados!BM$5:BM$98)=0,1,MAX(Base_Dados!BM$5:BM$98)-MIN(Base_Dados!BM$5:BM$98)))) * BM$1)))</f>
        <v>1</v>
      </c>
      <c r="BN508" s="106">
        <f>IF(INDEX(Base_Dados!BN:BN,MATCH($B508,Base_Dados!$B:$B,0))=0,0,
MAX(0, MIN(BN$1,
((INDEX(Base_Dados!BN:BN,MATCH($B508,Base_Dados!$B:$B,0))-MIN(Base_Dados!BN$5:BN$98)) /
(IF(MAX(Base_Dados!BN$5:BN$98)-MIN(Base_Dados!BN$5:BN$98)=0,1,MAX(Base_Dados!BN$5:BN$98)-MIN(Base_Dados!BN$5:BN$98)))) * BN$1)))</f>
        <v>0.17581573627784844</v>
      </c>
      <c r="BO508" s="106">
        <f>IF(INDEX(Base_Dados!BO:BO,MATCH($B508,Base_Dados!$B:$B,0))=0,0,
MAX(0, MIN(BO$1,
((INDEX(Base_Dados!BO:BO,MATCH($B508,Base_Dados!$B:$B,0))-MIN(Base_Dados!BO$5:BO$98)) /
(IF(MAX(Base_Dados!BO$5:BO$98)-MIN(Base_Dados!BO$5:BO$98)=0,1,MAX(Base_Dados!BO$5:BO$98)-MIN(Base_Dados!BO$5:BO$98)))) * BO$1)))</f>
        <v>5.1724137931034482E-2</v>
      </c>
      <c r="BP508" s="106">
        <f t="shared" si="32"/>
        <v>23.125503559586441</v>
      </c>
      <c r="BQ508" s="111">
        <f t="shared" si="33"/>
        <v>0.43506134488109061</v>
      </c>
      <c r="BR508" s="112">
        <f t="shared" si="34"/>
        <v>0.12055303140306733</v>
      </c>
      <c r="BS508" s="113">
        <f t="shared" si="35"/>
        <v>23.004950528183375</v>
      </c>
    </row>
    <row r="509" spans="1:71">
      <c r="A509" s="21">
        <v>43034</v>
      </c>
      <c r="B509" s="21" t="s">
        <v>563</v>
      </c>
      <c r="C509" s="21" t="s">
        <v>548</v>
      </c>
      <c r="D509" s="105">
        <f>IF(INDEX(Base_Dados!D:D,MATCH($B509,Base_Dados!$B:$B,0))=0,0,
MAX(0, MIN(D$1,
((INDEX(Base_Dados!D:D,MATCH($B509,Base_Dados!$B:$B,0))-MIN(Base_Dados!D$5:D$98)) /
(IF(MAX(Base_Dados!D$5:D$98)-MIN(Base_Dados!D$5:D$98)=0,1,MAX(Base_Dados!D$5:D$98)-MIN(Base_Dados!D$5:D$98)))) * D$1)))</f>
        <v>6.7957585342662913E-2</v>
      </c>
      <c r="E509" s="106">
        <f>IF(INDEX(Base_Dados!E:E,MATCH($B509,Base_Dados!$B:$B,0))=0,0,
MAX(0, MIN(E$1,
((INDEX(Base_Dados!E:E,MATCH($B509,Base_Dados!$B:$B,0))-MIN(Base_Dados!E$5:E$98)) /
(IF(MAX(Base_Dados!E$5:E$98)-MIN(Base_Dados!E$5:E$98)=0,1,MAX(Base_Dados!E$5:E$98)-MIN(Base_Dados!E$5:E$98)))) * E$1)))</f>
        <v>6.6464927616623169E-3</v>
      </c>
      <c r="F509" s="106">
        <f>IF(INDEX(Base_Dados!F:F,MATCH($B509,Base_Dados!$B:$B,0))=0,0,
MAX(0, MIN(F$1,
((INDEX(Base_Dados!F:F,MATCH($B509,Base_Dados!$B:$B,0))-MIN(Base_Dados!F$5:F$98)) /
(IF(MAX(Base_Dados!F$5:F$98)-MIN(Base_Dados!F$5:F$98)=0,1,MAX(Base_Dados!F$5:F$98)-MIN(Base_Dados!F$5:F$98)))) * F$1)))</f>
        <v>5.7808928267810249E-3</v>
      </c>
      <c r="G509" s="106">
        <f>IF(INDEX(Base_Dados!G:G,MATCH($B509,Base_Dados!$B:$B,0))=0,0,
MAX(0, MIN(G$1,
((INDEX(Base_Dados!G:G,MATCH($B509,Base_Dados!$B:$B,0))-MIN(Base_Dados!G$5:G$98)) /
(IF(MAX(Base_Dados!G$5:G$98)-MIN(Base_Dados!G$5:G$98)=0,1,MAX(Base_Dados!G$5:G$98)-MIN(Base_Dados!G$5:G$98)))) * G$1)))</f>
        <v>4.8088200797560404E-3</v>
      </c>
      <c r="H509" s="106">
        <f>IF(INDEX(Base_Dados!H:H,MATCH($B509,Base_Dados!$B:$B,0))=0,0,
MAX(0, MIN(H$1,
((INDEX(Base_Dados!H:H,MATCH($B509,Base_Dados!$B:$B,0))-MIN(Base_Dados!H$5:H$98)) /
(IF(MAX(Base_Dados!H$5:H$98)-MIN(Base_Dados!H$5:H$98)=0,1,MAX(Base_Dados!H$5:H$98)-MIN(Base_Dados!H$5:H$98)))) * H$1)))</f>
        <v>8.7479594803103831E-3</v>
      </c>
      <c r="I509" s="106">
        <f>IF(INDEX(Base_Dados!I:I,MATCH($B509,Base_Dados!$B:$B,0))=0,0,
MAX(0, MIN(I$1,
((INDEX(Base_Dados!I:I,MATCH($B509,Base_Dados!$B:$B,0))-MIN(Base_Dados!I$5:I$98)) /
(IF(MAX(Base_Dados!I$5:I$98)-MIN(Base_Dados!I$5:I$98)=0,1,MAX(Base_Dados!I$5:I$98)-MIN(Base_Dados!I$5:I$98)))) * I$1)))</f>
        <v>1.3564033016059936E-2</v>
      </c>
      <c r="J509" s="106">
        <f>IF(INDEX(Base_Dados!J:J,MATCH($B509,Base_Dados!$B:$B,0))=0,0,
MAX(0, MIN(J$1,
((INDEX(Base_Dados!J:J,MATCH($B509,Base_Dados!$B:$B,0))-MIN(Base_Dados!J$5:J$98)) /
(IF(MAX(Base_Dados!J$5:J$98)-MIN(Base_Dados!J$5:J$98)=0,1,MAX(Base_Dados!J$5:J$98)-MIN(Base_Dados!J$5:J$98)))) * J$1)))</f>
        <v>1.9236881283350899E-2</v>
      </c>
      <c r="K509" s="106">
        <f>IF(INDEX(Base_Dados!K:K,MATCH($B509,Base_Dados!$B:$B,0))=0,0,
MAX(0, MIN(K$1,
((INDEX(Base_Dados!K:K,MATCH($B509,Base_Dados!$B:$B,0))-MIN(Base_Dados!K$5:K$98)) /
(IF(MAX(Base_Dados!K$5:K$98)-MIN(Base_Dados!K$5:K$98)=0,1,MAX(Base_Dados!K$5:K$98)-MIN(Base_Dados!K$5:K$98)))) * K$1)))</f>
        <v>2.7264087656529518E-2</v>
      </c>
      <c r="L509" s="106">
        <f>IF(INDEX(Base_Dados!L:L,MATCH($B509,Base_Dados!$B:$B,0))=0,0,
MAX(0, MIN(L$1,
((INDEX(Base_Dados!L:L,MATCH($B509,Base_Dados!$B:$B,0))-MIN(Base_Dados!L$5:L$98)) /
(IF(MAX(Base_Dados!L$5:L$98)-MIN(Base_Dados!L$5:L$98)=0,1,MAX(Base_Dados!L$5:L$98)-MIN(Base_Dados!L$5:L$98)))) * L$1)))</f>
        <v>4.4843772807940815E-2</v>
      </c>
      <c r="M509" s="106">
        <f>IF(INDEX(Base_Dados!M:M,MATCH($B509,Base_Dados!$B:$B,0))=0,0,
MAX(0, MIN(M$1,
((INDEX(Base_Dados!M:M,MATCH($B509,Base_Dados!$B:$B,0))-MIN(Base_Dados!M$5:M$98)) /
(IF(MAX(Base_Dados!M$5:M$98)-MIN(Base_Dados!M$5:M$98)=0,1,MAX(Base_Dados!M$5:M$98)-MIN(Base_Dados!M$5:M$98)))) * M$1)))</f>
        <v>6.0734693877551017E-2</v>
      </c>
      <c r="N509" s="106">
        <f>IF(INDEX(Base_Dados!N:N,MATCH($B509,Base_Dados!$B:$B,0))=0,0,
MAX(0, MIN(N$1,
((INDEX(Base_Dados!N:N,MATCH($B509,Base_Dados!$B:$B,0))-MIN(Base_Dados!N$5:N$98)) /
(IF(MAX(Base_Dados!N$5:N$98)-MIN(Base_Dados!N$5:N$98)=0,1,MAX(Base_Dados!N$5:N$98)-MIN(Base_Dados!N$5:N$98)))) * N$1)))</f>
        <v>8.2253694435570707E-2</v>
      </c>
      <c r="O509" s="106">
        <f>IF(INDEX(Base_Dados!O:O,MATCH($B509,Base_Dados!$B:$B,0))=0,0,
MAX(0, MIN(O$1,
((INDEX(Base_Dados!O:O,MATCH($B509,Base_Dados!$B:$B,0))-MIN(Base_Dados!O$5:O$98)) /
(IF(MAX(Base_Dados!O$5:O$98)-MIN(Base_Dados!O$5:O$98)=0,1,MAX(Base_Dados!O$5:O$98)-MIN(Base_Dados!O$5:O$98)))) * O$1)))</f>
        <v>0.10680639946485311</v>
      </c>
      <c r="P509" s="106">
        <f>IF(INDEX(Base_Dados!P:P,MATCH($B509,Base_Dados!$B:$B,0))=0,0,
MAX(0, MIN(P$1,
((INDEX(Base_Dados!P:P,MATCH($B509,Base_Dados!$B:$B,0))-MIN(Base_Dados!P$5:P$98)) /
(IF(MAX(Base_Dados!P$5:P$98)-MIN(Base_Dados!P$5:P$98)=0,1,MAX(Base_Dados!P$5:P$98)-MIN(Base_Dados!P$5:P$98)))) * P$1)))</f>
        <v>2.1852099545565183E-2</v>
      </c>
      <c r="Q509" s="106">
        <f>IF(INDEX(Base_Dados!Q:Q,MATCH($B509,Base_Dados!$B:$B,0))=0,0,
MAX(0, MIN(Q$1,
((INDEX(Base_Dados!Q:Q,MATCH($B509,Base_Dados!$B:$B,0))-MIN(Base_Dados!Q$5:Q$98)) /
(IF(MAX(Base_Dados!Q$5:Q$98)-MIN(Base_Dados!Q$5:Q$98)=0,1,MAX(Base_Dados!Q$5:Q$98)-MIN(Base_Dados!Q$5:Q$98)))) * Q$1)))</f>
        <v>7.8984782265283555E-3</v>
      </c>
      <c r="R509" s="106">
        <f>IF(INDEX(Base_Dados!R:R,MATCH($B509,Base_Dados!$B:$B,0))=0,0,
MAX(0, MIN(R$1,
((INDEX(Base_Dados!R:R,MATCH($B509,Base_Dados!$B:$B,0))-MIN(Base_Dados!R$5:R$98)) /
(IF(MAX(Base_Dados!R$5:R$98)-MIN(Base_Dados!R$5:R$98)=0,1,MAX(Base_Dados!R$5:R$98)-MIN(Base_Dados!R$5:R$98)))) * R$1)))</f>
        <v>9.0121010152452857E-3</v>
      </c>
      <c r="S509" s="106">
        <f>IF(INDEX(Base_Dados!S:S,MATCH($B509,Base_Dados!$B:$B,0))=0,0,
MAX(0, MIN(S$1,
((INDEX(Base_Dados!S:S,MATCH($B509,Base_Dados!$B:$B,0))-MIN(Base_Dados!S$5:S$98)) /
(IF(MAX(Base_Dados!S$5:S$98)-MIN(Base_Dados!S$5:S$98)=0,1,MAX(Base_Dados!S$5:S$98)-MIN(Base_Dados!S$5:S$98)))) * S$1)))</f>
        <v>1.9853216505654161E-2</v>
      </c>
      <c r="T509" s="106">
        <f>IF(INDEX(Base_Dados!T:T,MATCH($B509,Base_Dados!$B:$B,0))=0,0,
MAX(0, MIN(T$1,
((INDEX(Base_Dados!T:T,MATCH($B509,Base_Dados!$B:$B,0))-MIN(Base_Dados!T$5:T$98)) /
(IF(MAX(Base_Dados!T$5:T$98)-MIN(Base_Dados!T$5:T$98)=0,1,MAX(Base_Dados!T$5:T$98)-MIN(Base_Dados!T$5:T$98)))) * T$1)))</f>
        <v>0.68945553547708527</v>
      </c>
      <c r="U509" s="106">
        <f>IF(INDEX(Base_Dados!U:U,MATCH($B509,Base_Dados!$B:$B,0))=0,0,
MAX(0, MIN(U$1,
((INDEX(Base_Dados!U:U,MATCH($B509,Base_Dados!$B:$B,0))-MIN(Base_Dados!U$5:U$98)) /
(IF(MAX(Base_Dados!U$5:U$98)-MIN(Base_Dados!U$5:U$98)=0,1,MAX(Base_Dados!U$5:U$98)-MIN(Base_Dados!U$5:U$98)))) * U$1)))</f>
        <v>0.96348216995908409</v>
      </c>
      <c r="V509" s="106">
        <f>IF(INDEX(Base_Dados!V:V,MATCH($B509,Base_Dados!$B:$B,0))=0,0,
MAX(0, MIN(V$1,
((INDEX(Base_Dados!V:V,MATCH($B509,Base_Dados!$B:$B,0))-MIN(Base_Dados!V$5:V$98)) /
(IF(MAX(Base_Dados!V$5:V$98)-MIN(Base_Dados!V$5:V$98)=0,1,MAX(Base_Dados!V$5:V$98)-MIN(Base_Dados!V$5:V$98)))) * V$1)))</f>
        <v>1.210415243025857E-2</v>
      </c>
      <c r="W509" s="106">
        <f>IF(INDEX(Base_Dados!W:W,MATCH($B509,Base_Dados!$B:$B,0))=0,0,
MAX(0, MIN(W$1,
((INDEX(Base_Dados!W:W,MATCH($B509,Base_Dados!$B:$B,0))-MIN(Base_Dados!W$5:W$98)) /
(IF(MAX(Base_Dados!W$5:W$98)-MIN(Base_Dados!W$5:W$98)=0,1,MAX(Base_Dados!W$5:W$98)-MIN(Base_Dados!W$5:W$98)))) * W$1)))</f>
        <v>2.1551191005763171</v>
      </c>
      <c r="X509" s="106">
        <f>IF(INDEX(Base_Dados!X:X,MATCH($B509,Base_Dados!$B:$B,0))=0,0,
MAX(0, MIN(X$1,
((INDEX(Base_Dados!X:X,MATCH($B509,Base_Dados!$B:$B,0))-MIN(Base_Dados!X$5:X$98)) /
(IF(MAX(Base_Dados!X$5:X$98)-MIN(Base_Dados!X$5:X$98)=0,1,MAX(Base_Dados!X$5:X$98)-MIN(Base_Dados!X$5:X$98)))) * X$1)))</f>
        <v>0</v>
      </c>
      <c r="Y509" s="106">
        <f>IF(INDEX(Base_Dados!Y:Y,MATCH($B509,Base_Dados!$B:$B,0))=0,0,
MAX(0, MIN(Y$1,
((INDEX(Base_Dados!Y:Y,MATCH($B509,Base_Dados!$B:$B,0))-MIN(Base_Dados!Y$5:Y$98)) /
(IF(MAX(Base_Dados!Y$5:Y$98)-MIN(Base_Dados!Y$5:Y$98)=0,1,MAX(Base_Dados!Y$5:Y$98)-MIN(Base_Dados!Y$5:Y$98)))) * Y$1)))</f>
        <v>0</v>
      </c>
      <c r="Z509" s="106">
        <f>IF(INDEX(Base_Dados!Z:Z,MATCH($B509,Base_Dados!$B:$B,0))=0,0,
MAX(0, MIN(Z$1,
((INDEX(Base_Dados!Z:Z,MATCH($B509,Base_Dados!$B:$B,0))-MIN(Base_Dados!Z$5:Z$98)) /
(IF(MAX(Base_Dados!Z$5:Z$98)-MIN(Base_Dados!Z$5:Z$98)=0,1,MAX(Base_Dados!Z$5:Z$98)-MIN(Base_Dados!Z$5:Z$98)))) * Z$1)))</f>
        <v>0</v>
      </c>
      <c r="AA509" s="106">
        <f>IF(INDEX(Base_Dados!AA:AA,MATCH($B509,Base_Dados!$B:$B,0))=0,0,
MAX(0, MIN(AA$1,
((INDEX(Base_Dados!AA:AA,MATCH($B509,Base_Dados!$B:$B,0))-MIN(Base_Dados!AA$5:AA$98)) /
(IF(MAX(Base_Dados!AA$5:AA$98)-MIN(Base_Dados!AA$5:AA$98)=0,1,MAX(Base_Dados!AA$5:AA$98)-MIN(Base_Dados!AA$5:AA$98)))) * AA$1)))</f>
        <v>0</v>
      </c>
      <c r="AB509" s="106">
        <f>IF(INDEX(Base_Dados!AB:AB,MATCH($B509,Base_Dados!$B:$B,0))=0,0,
MAX(0, MIN(AB$1,
((INDEX(Base_Dados!AB:AB,MATCH($B509,Base_Dados!$B:$B,0))-MIN(Base_Dados!AB$5:AB$98)) /
(IF(MAX(Base_Dados!AB$5:AB$98)-MIN(Base_Dados!AB$5:AB$98)=0,1,MAX(Base_Dados!AB$5:AB$98)-MIN(Base_Dados!AB$5:AB$98)))) * AB$1)))</f>
        <v>6.6342608540335024E-2</v>
      </c>
      <c r="AC509" s="106">
        <f>IF(INDEX(Base_Dados!AC:AC,MATCH($B509,Base_Dados!$B:$B,0))=0,0,
MAX(0, MIN(AC$1,
((INDEX(Base_Dados!AC:AC,MATCH($B509,Base_Dados!$B:$B,0))-MIN(Base_Dados!AC$5:AC$98)) /
(IF(MAX(Base_Dados!AC$5:AC$98)-MIN(Base_Dados!AC$5:AC$98)=0,1,MAX(Base_Dados!AC$5:AC$98)-MIN(Base_Dados!AC$5:AC$98)))) * AC$1)))</f>
        <v>1.7651522451339371E-2</v>
      </c>
      <c r="AD509" s="106">
        <f>IF(INDEX(Base_Dados!AD:AD,MATCH($B509,Base_Dados!$B:$B,0))=0,0,
MAX(0, MIN(AD$1,
((INDEX(Base_Dados!AD:AD,MATCH($B509,Base_Dados!$B:$B,0))-MIN(Base_Dados!AD$5:AD$98)) /
(IF(MAX(Base_Dados!AD$5:AD$98)-MIN(Base_Dados!AD$5:AD$98)=0,1,MAX(Base_Dados!AD$5:AD$98)-MIN(Base_Dados!AD$5:AD$98)))) * AD$1)))</f>
        <v>1.0116846620322438E-2</v>
      </c>
      <c r="AE509" s="106">
        <f>IF(INDEX(Base_Dados!AE:AE,MATCH($B509,Base_Dados!$B:$B,0))=0,0,
MAX(0, MIN(AE$1,
((INDEX(Base_Dados!AE:AE,MATCH($B509,Base_Dados!$B:$B,0))-MIN(Base_Dados!AE$5:AE$98)) /
(IF(MAX(Base_Dados!AE$5:AE$98)-MIN(Base_Dados!AE$5:AE$98)=0,1,MAX(Base_Dados!AE$5:AE$98)-MIN(Base_Dados!AE$5:AE$98)))) * AE$1)))</f>
        <v>5.3070616999856182E-3</v>
      </c>
      <c r="AF509" s="106">
        <f>IF(INDEX(Base_Dados!AF:AF,MATCH($B509,Base_Dados!$B:$B,0))=0,0,
MAX(0, MIN(AF$1,
((INDEX(Base_Dados!AF:AF,MATCH($B509,Base_Dados!$B:$B,0))-MIN(Base_Dados!AF$5:AF$98)) /
(IF(MAX(Base_Dados!AF$5:AF$98)-MIN(Base_Dados!AF$5:AF$98)=0,1,MAX(Base_Dados!AF$5:AF$98)-MIN(Base_Dados!AF$5:AF$98)))) * AF$1)))</f>
        <v>5.1487151197535976E-3</v>
      </c>
      <c r="AG509" s="106">
        <f>IF(INDEX(Base_Dados!AG:AG,MATCH($B509,Base_Dados!$B:$B,0))=0,0,
MAX(0, MIN(AG$1,
((INDEX(Base_Dados!AG:AG,MATCH($B509,Base_Dados!$B:$B,0))-MIN(Base_Dados!AG$5:AG$98)) /
(IF(MAX(Base_Dados!AG$5:AG$98)-MIN(Base_Dados!AG$5:AG$98)=0,1,MAX(Base_Dados!AG$5:AG$98)-MIN(Base_Dados!AG$5:AG$98)))) * AG$1)))</f>
        <v>7.8984782265283555E-3</v>
      </c>
      <c r="AH509" s="106">
        <f>IF(INDEX(Base_Dados!AH:AH,MATCH($B509,Base_Dados!$B:$B,0))=0,0,
MAX(0, MIN(AH$1,
((INDEX(Base_Dados!AH:AH,MATCH($B509,Base_Dados!$B:$B,0))-MIN(Base_Dados!AH$5:AH$98)) /
(IF(MAX(Base_Dados!AH$5:AH$98)-MIN(Base_Dados!AH$5:AH$98)=0,1,MAX(Base_Dados!AH$5:AH$98)-MIN(Base_Dados!AH$5:AH$98)))) * AH$1)))</f>
        <v>1.0030262394592597</v>
      </c>
      <c r="AI509" s="106">
        <f>IF(INDEX(Base_Dados!AI:AI,MATCH($B509,Base_Dados!$B:$B,0))=0,0,
MAX(0, MIN(AI$1,
((INDEX(Base_Dados!AI:AI,MATCH($B509,Base_Dados!$B:$B,0))-MIN(Base_Dados!AI$5:AI$98)) /
(IF(MAX(Base_Dados!AI$5:AI$98)-MIN(Base_Dados!AI$5:AI$98)=0,1,MAX(Base_Dados!AI$5:AI$98)-MIN(Base_Dados!AI$5:AI$98)))) * AI$1)))</f>
        <v>0.10714285714285714</v>
      </c>
      <c r="AJ509" s="106">
        <f>IF(INDEX(Base_Dados!AJ:AJ,MATCH($B509,Base_Dados!$B:$B,0))=0,0,
MAX(0, MIN(AJ$1,
((INDEX(Base_Dados!AJ:AJ,MATCH($B509,Base_Dados!$B:$B,0))-MIN(Base_Dados!AJ$5:AJ$98)) /
(IF(MAX(Base_Dados!AJ$5:AJ$98)-MIN(Base_Dados!AJ$5:AJ$98)=0,1,MAX(Base_Dados!AJ$5:AJ$98)-MIN(Base_Dados!AJ$5:AJ$98)))) * AJ$1)))</f>
        <v>0.5357142857142857</v>
      </c>
      <c r="AK509" s="106">
        <f>IF(INDEX(Base_Dados!AK:AK,MATCH($B509,Base_Dados!$B:$B,0))=0,0,
MAX(0, MIN(AK$1,
((INDEX(Base_Dados!AK:AK,MATCH($B509,Base_Dados!$B:$B,0))-MIN(Base_Dados!AK$5:AK$98)) /
(IF(MAX(Base_Dados!AK$5:AK$98)-MIN(Base_Dados!AK$5:AK$98)=0,1,MAX(Base_Dados!AK$5:AK$98)-MIN(Base_Dados!AK$5:AK$98)))) * AK$1)))</f>
        <v>8.6206896551724137E-3</v>
      </c>
      <c r="AL509" s="106">
        <f>IF(INDEX(Base_Dados!AL:AL,MATCH($B509,Base_Dados!$B:$B,0))=0,0,
MAX(0, MIN(AL$1,
((INDEX(Base_Dados!AL:AL,MATCH($B509,Base_Dados!$B:$B,0))-MIN(Base_Dados!AL$5:AL$98)) /
(IF(MAX(Base_Dados!AL$5:AL$98)-MIN(Base_Dados!AL$5:AL$98)=0,1,MAX(Base_Dados!AL$5:AL$98)-MIN(Base_Dados!AL$5:AL$98)))) * AL$1)))</f>
        <v>0</v>
      </c>
      <c r="AM509" s="106">
        <f>IF(INDEX(Base_Dados!AM:AM,MATCH($B509,Base_Dados!$B:$B,0))=0,0,
MAX(0, MIN(AM$1,
((INDEX(Base_Dados!AM:AM,MATCH($B509,Base_Dados!$B:$B,0))-MIN(Base_Dados!AM$5:AM$98)) /
(IF(MAX(Base_Dados!AM$5:AM$98)-MIN(Base_Dados!AM$5:AM$98)=0,1,MAX(Base_Dados!AM$5:AM$98)-MIN(Base_Dados!AM$5:AM$98)))) * AM$1)))</f>
        <v>2.7964785085447953E-2</v>
      </c>
      <c r="AN509" s="106">
        <f>IF(INDEX(Base_Dados!AN:AN,MATCH($B509,Base_Dados!$B:$B,0))=0,0,
MAX(0, MIN(AN$1,
((INDEX(Base_Dados!AN:AN,MATCH($B509,Base_Dados!$B:$B,0))-MIN(Base_Dados!AN$5:AN$98)) /
(IF(MAX(Base_Dados!AN$5:AN$98)-MIN(Base_Dados!AN$5:AN$98)=0,1,MAX(Base_Dados!AN$5:AN$98)-MIN(Base_Dados!AN$5:AN$98)))) * AN$1)))</f>
        <v>0.23472744360902253</v>
      </c>
      <c r="AO509" s="106">
        <f>IF(INDEX(Base_Dados!AO:AO,MATCH($B509,Base_Dados!$B:$B,0))=0,0,
MAX(0, MIN(AO$1,
((INDEX(Base_Dados!AO:AO,MATCH($B509,Base_Dados!$B:$B,0))-MIN(Base_Dados!AO$5:AO$98)) /
(IF(MAX(Base_Dados!AO$5:AO$98)-MIN(Base_Dados!AO$5:AO$98)=0,1,MAX(Base_Dados!AO$5:AO$98)-MIN(Base_Dados!AO$5:AO$98)))) * AO$1)))</f>
        <v>0</v>
      </c>
      <c r="AP509" s="106">
        <f>IF(INDEX(Base_Dados!AP:AP,MATCH($B509,Base_Dados!$B:$B,0))=0,0,
MAX(0, MIN(AP$1,
((INDEX(Base_Dados!AP:AP,MATCH($B509,Base_Dados!$B:$B,0))-MIN(Base_Dados!AP$5:AP$98)) /
(IF(MAX(Base_Dados!AP$5:AP$98)-MIN(Base_Dados!AP$5:AP$98)=0,1,MAX(Base_Dados!AP$5:AP$98)-MIN(Base_Dados!AP$5:AP$98)))) * AP$1)))</f>
        <v>2.2935779816513763E-3</v>
      </c>
      <c r="AQ509" s="106">
        <f>IF(INDEX(Base_Dados!AQ:AQ,MATCH($B509,Base_Dados!$B:$B,0))=0,0,
MAX(0, MIN(AQ$1,
((INDEX(Base_Dados!AQ:AQ,MATCH($B509,Base_Dados!$B:$B,0))-MIN(Base_Dados!AQ$5:AQ$98)) /
(IF(MAX(Base_Dados!AQ$5:AQ$98)-MIN(Base_Dados!AQ$5:AQ$98)=0,1,MAX(Base_Dados!AQ$5:AQ$98)-MIN(Base_Dados!AQ$5:AQ$98)))) * AQ$1)))</f>
        <v>0</v>
      </c>
      <c r="AR509" s="106">
        <f>IF(INDEX(Base_Dados!AR:AR,MATCH($B509,Base_Dados!$B:$B,0))=0,0,
MAX(0, MIN(AR$1,
((INDEX(Base_Dados!AR:AR,MATCH($B509,Base_Dados!$B:$B,0))-MIN(Base_Dados!AR$5:AR$98)) /
(IF(MAX(Base_Dados!AR$5:AR$98)-MIN(Base_Dados!AR$5:AR$98)=0,1,MAX(Base_Dados!AR$5:AR$98)-MIN(Base_Dados!AR$5:AR$98)))) * AR$1)))</f>
        <v>0</v>
      </c>
      <c r="AS509" s="106">
        <f>IF(INDEX(Base_Dados!AS:AS,MATCH($B509,Base_Dados!$B:$B,0))=0,0,
MAX(0, MIN(AS$1,
((INDEX(Base_Dados!AS:AS,MATCH($B509,Base_Dados!$B:$B,0))-MIN(Base_Dados!AS$5:AS$98)) /
(IF(MAX(Base_Dados!AS$5:AS$98)-MIN(Base_Dados!AS$5:AS$98)=0,1,MAX(Base_Dados!AS$5:AS$98)-MIN(Base_Dados!AS$5:AS$98)))) * AS$1)))</f>
        <v>0</v>
      </c>
      <c r="AT509" s="106">
        <f>IF(INDEX(Base_Dados!AT:AT,MATCH($B509,Base_Dados!$B:$B,0))=0,0,
MAX(0, MIN(AT$1,
((INDEX(Base_Dados!AT:AT,MATCH($B509,Base_Dados!$B:$B,0))-MIN(Base_Dados!AT$5:AT$98)) /
(IF(MAX(Base_Dados!AT$5:AT$98)-MIN(Base_Dados!AT$5:AT$98)=0,1,MAX(Base_Dados!AT$5:AT$98)-MIN(Base_Dados!AT$5:AT$98)))) * AT$1)))</f>
        <v>0</v>
      </c>
      <c r="AU509" s="106">
        <f>IF(INDEX(Base_Dados!AU:AU,MATCH($B509,Base_Dados!$B:$B,0))=0,0,
MAX(0, MIN(AU$1,
((INDEX(Base_Dados!AU:AU,MATCH($B509,Base_Dados!$B:$B,0))-MIN(Base_Dados!AU$5:AU$98)) /
(IF(MAX(Base_Dados!AU$5:AU$98)-MIN(Base_Dados!AU$5:AU$98)=0,1,MAX(Base_Dados!AU$5:AU$98)-MIN(Base_Dados!AU$5:AU$98)))) * AU$1)))</f>
        <v>1.9662921348314606E-2</v>
      </c>
      <c r="AV509" s="106">
        <f>IF(INDEX(Base_Dados!AV:AV,MATCH($B509,Base_Dados!$B:$B,0))=0,0,
MAX(0, MIN(AV$1,
((INDEX(Base_Dados!AV:AV,MATCH($B509,Base_Dados!$B:$B,0))-MIN(Base_Dados!AV$5:AV$98)) /
(IF(MAX(Base_Dados!AV$5:AV$98)-MIN(Base_Dados!AV$5:AV$98)=0,1,MAX(Base_Dados!AV$5:AV$98)-MIN(Base_Dados!AV$5:AV$98)))) * AV$1)))</f>
        <v>0</v>
      </c>
      <c r="AW509" s="106">
        <f>IF(INDEX(Base_Dados!AW:AW,MATCH($B509,Base_Dados!$B:$B,0))=0,0,
MAX(0, MIN(AW$1,
((INDEX(Base_Dados!AW:AW,MATCH($B509,Base_Dados!$B:$B,0))-MIN(Base_Dados!AW$5:AW$98)) /
(IF(MAX(Base_Dados!AW$5:AW$98)-MIN(Base_Dados!AW$5:AW$98)=0,1,MAX(Base_Dados!AW$5:AW$98)-MIN(Base_Dados!AW$5:AW$98)))) * AW$1)))</f>
        <v>0</v>
      </c>
      <c r="AX509" s="106">
        <f>IF(INDEX(Base_Dados!AX:AX,MATCH($B509,Base_Dados!$B:$B,0))=0,0,
MAX(0, MIN(AX$1,
((INDEX(Base_Dados!AX:AX,MATCH($B509,Base_Dados!$B:$B,0))-MIN(Base_Dados!AX$5:AX$98)) /
(IF(MAX(Base_Dados!AX$5:AX$98)-MIN(Base_Dados!AX$5:AX$98)=0,1,MAX(Base_Dados!AX$5:AX$98)-MIN(Base_Dados!AX$5:AX$98)))) * AX$1)))</f>
        <v>9.8502304147465441E-2</v>
      </c>
      <c r="AY509" s="106">
        <f>IF(INDEX(Base_Dados!AY:AY,MATCH($B509,Base_Dados!$B:$B,0))=0,0,
MAX(0, MIN(AY$1,
((INDEX(Base_Dados!AY:AY,MATCH($B509,Base_Dados!$B:$B,0))-MIN(Base_Dados!AY$5:AY$98)) /
(IF(MAX(Base_Dados!AY$5:AY$98)-MIN(Base_Dados!AY$5:AY$98)=0,1,MAX(Base_Dados!AY$5:AY$98)-MIN(Base_Dados!AY$5:AY$98)))) * AY$1)))</f>
        <v>6.594131223211342E-4</v>
      </c>
      <c r="AZ509" s="106">
        <f>IF(INDEX(Base_Dados!AZ:AZ,MATCH($B509,Base_Dados!$B:$B,0))=0,0,
MAX(0, MIN(AZ$1,
((INDEX(Base_Dados!AZ:AZ,MATCH($B509,Base_Dados!$B:$B,0))-MIN(Base_Dados!AZ$5:AZ$98)) /
(IF(MAX(Base_Dados!AZ$5:AZ$98)-MIN(Base_Dados!AZ$5:AZ$98)=0,1,MAX(Base_Dados!AZ$5:AZ$98)-MIN(Base_Dados!AZ$5:AZ$98)))) * AZ$1)))</f>
        <v>0.5</v>
      </c>
      <c r="BA509" s="106">
        <f>IF(INDEX(Base_Dados!BA:BA,MATCH($B509,Base_Dados!$B:$B,0))=0,0,
MAX(0, MIN(BA$1,
((INDEX(Base_Dados!BA:BA,MATCH($B509,Base_Dados!$B:$B,0))-MIN(Base_Dados!BA$5:BA$98)) /
(IF(MAX(Base_Dados!BA$5:BA$98)-MIN(Base_Dados!BA$5:BA$98)=0,1,MAX(Base_Dados!BA$5:BA$98)-MIN(Base_Dados!BA$5:BA$98)))) * BA$1)))</f>
        <v>5.3953240524878439E-3</v>
      </c>
      <c r="BB509" s="106">
        <f>IF(INDEX(Base_Dados!BB:BB,MATCH($B509,Base_Dados!$B:$B,0))=0,0,
MAX(0, MIN(BB$1,
((INDEX(Base_Dados!BB:BB,MATCH($B509,Base_Dados!$B:$B,0))-MIN(Base_Dados!BB$5:BB$98)) /
(IF(MAX(Base_Dados!BB$5:BB$98)-MIN(Base_Dados!BB$5:BB$98)=0,1,MAX(Base_Dados!BB$5:BB$98)-MIN(Base_Dados!BB$5:BB$98)))) * BB$1)))</f>
        <v>0.17157069254606006</v>
      </c>
      <c r="BC509" s="106">
        <f>IF(INDEX(Base_Dados!BC:BC,MATCH($B509,Base_Dados!$B:$B,0))=0,0,
MAX(0, MIN(BC$1,
((INDEX(Base_Dados!BC:BC,MATCH($B509,Base_Dados!$B:$B,0))-MIN(Base_Dados!BC$5:BC$98)) /
(IF(MAX(Base_Dados!BC$5:BC$98)-MIN(Base_Dados!BC$5:BC$98)=0,1,MAX(Base_Dados!BC$5:BC$98)-MIN(Base_Dados!BC$5:BC$98)))) * BC$1)))</f>
        <v>6.4637759224346891E-3</v>
      </c>
      <c r="BD509" s="106">
        <f>IF(INDEX(Base_Dados!BD:BD,MATCH($B509,Base_Dados!$B:$B,0))=0,0,
MAX(0, MIN(BD$1,
((INDEX(Base_Dados!BD:BD,MATCH($B509,Base_Dados!$B:$B,0))-MIN(Base_Dados!BD$5:BD$98)) /
(IF(MAX(Base_Dados!BD$5:BD$98)-MIN(Base_Dados!BD$5:BD$98)=0,1,MAX(Base_Dados!BD$5:BD$98)-MIN(Base_Dados!BD$5:BD$98)))) * BD$1)))</f>
        <v>7.2017173325946955E-3</v>
      </c>
      <c r="BE509" s="106">
        <f>IF(INDEX(Base_Dados!BE:BE,MATCH($B509,Base_Dados!$B:$B,0))=0,0,
MAX(0, MIN(BE$1,
((INDEX(Base_Dados!BE:BE,MATCH($B509,Base_Dados!$B:$B,0))-MIN(Base_Dados!BE$5:BE$98)) /
(IF(MAX(Base_Dados!BE$5:BE$98)-MIN(Base_Dados!BE$5:BE$98)=0,1,MAX(Base_Dados!BE$5:BE$98)-MIN(Base_Dados!BE$5:BE$98)))) * BE$1)))</f>
        <v>3.5122930255895636E-3</v>
      </c>
      <c r="BF509" s="106">
        <f>IF(INDEX(Base_Dados!BF:BF,MATCH($B509,Base_Dados!$B:$B,0))=0,0,
MAX(0, MIN(BF$1,
((INDEX(Base_Dados!BF:BF,MATCH($B509,Base_Dados!$B:$B,0))-MIN(Base_Dados!BF$5:BF$98)) /
(IF(MAX(Base_Dados!BF$5:BF$98)-MIN(Base_Dados!BF$5:BF$98)=0,1,MAX(Base_Dados!BF$5:BF$98)-MIN(Base_Dados!BF$5:BF$98)))) * BF$1)))</f>
        <v>0</v>
      </c>
      <c r="BG509" s="106">
        <f>IF(INDEX(Base_Dados!BG:BG,MATCH($B509,Base_Dados!$B:$B,0))=0,0,
MAX(0, MIN(BG$1,
((INDEX(Base_Dados!BG:BG,MATCH($B509,Base_Dados!$B:$B,0))-MIN(Base_Dados!BG$5:BG$98)) /
(IF(MAX(Base_Dados!BG$5:BG$98)-MIN(Base_Dados!BG$5:BG$98)=0,1,MAX(Base_Dados!BG$5:BG$98)-MIN(Base_Dados!BG$5:BG$98)))) * BG$1)))</f>
        <v>8.3612040133779263E-4</v>
      </c>
      <c r="BH509" s="106">
        <f>IF(INDEX(Base_Dados!BH:BH,MATCH($B509,Base_Dados!$B:$B,0))=0,0,
MAX(0, MIN(BH$1,
((INDEX(Base_Dados!BH:BH,MATCH($B509,Base_Dados!$B:$B,0))-MIN(Base_Dados!BH$5:BH$98)) /
(IF(MAX(Base_Dados!BH$5:BH$98)-MIN(Base_Dados!BH$5:BH$98)=0,1,MAX(Base_Dados!BH$5:BH$98)-MIN(Base_Dados!BH$5:BH$98)))) * BH$1)))</f>
        <v>1.098901098901099E-2</v>
      </c>
      <c r="BI509" s="106">
        <f>IF(INDEX(Base_Dados!BI:BI,MATCH($B509,Base_Dados!$B:$B,0))=0,0,
MAX(0, MIN(BI$1,
((INDEX(Base_Dados!BI:BI,MATCH($B509,Base_Dados!$B:$B,0))-MIN(Base_Dados!BI$5:BI$98)) /
(IF(MAX(Base_Dados!BI$5:BI$98)-MIN(Base_Dados!BI$5:BI$98)=0,1,MAX(Base_Dados!BI$5:BI$98)-MIN(Base_Dados!BI$5:BI$98)))) * BI$1)))</f>
        <v>2.3400936037441498E-2</v>
      </c>
      <c r="BJ509" s="106">
        <f>IF(INDEX(Base_Dados!BJ:BJ,MATCH($B509,Base_Dados!$B:$B,0))=0,0,
MAX(0, MIN(BJ$1,
((INDEX(Base_Dados!BJ:BJ,MATCH($B509,Base_Dados!$B:$B,0))-MIN(Base_Dados!BJ$5:BJ$98)) /
(IF(MAX(Base_Dados!BJ$5:BJ$98)-MIN(Base_Dados!BJ$5:BJ$98)=0,1,MAX(Base_Dados!BJ$5:BJ$98)-MIN(Base_Dados!BJ$5:BJ$98)))) * BJ$1)))</f>
        <v>3.1578947368421054E-2</v>
      </c>
      <c r="BK509" s="106">
        <f>IF(INDEX(Base_Dados!BK:BK,MATCH($B509,Base_Dados!$B:$B,0))=0,0,
MAX(0, MIN(BK$1,
((INDEX(Base_Dados!BK:BK,MATCH($B509,Base_Dados!$B:$B,0))-MIN(Base_Dados!BK$5:BK$98)) /
(IF(MAX(Base_Dados!BK$5:BK$98)-MIN(Base_Dados!BK$5:BK$98)=0,1,MAX(Base_Dados!BK$5:BK$98)-MIN(Base_Dados!BK$5:BK$98)))) * BK$1)))</f>
        <v>0</v>
      </c>
      <c r="BL509" s="106">
        <f>IF(INDEX(Base_Dados!BL:BL,MATCH($B509,Base_Dados!$B:$B,0))=0,0,
MAX(0, MIN(BL$1,
((INDEX(Base_Dados!BL:BL,MATCH($B509,Base_Dados!$B:$B,0))-MIN(Base_Dados!BL$5:BL$98)) /
(IF(MAX(Base_Dados!BL$5:BL$98)-MIN(Base_Dados!BL$5:BL$98)=0,1,MAX(Base_Dados!BL$5:BL$98)-MIN(Base_Dados!BL$5:BL$98)))) * BL$1)))</f>
        <v>1.6286644951140065E-2</v>
      </c>
      <c r="BM509" s="106">
        <f>IF(INDEX(Base_Dados!BM:BM,MATCH($B509,Base_Dados!$B:$B,0))=0,0,
MAX(0, MIN(BM$1,
((INDEX(Base_Dados!BM:BM,MATCH($B509,Base_Dados!$B:$B,0))-MIN(Base_Dados!BM$5:BM$98)) /
(IF(MAX(Base_Dados!BM$5:BM$98)-MIN(Base_Dados!BM$5:BM$98)=0,1,MAX(Base_Dados!BM$5:BM$98)-MIN(Base_Dados!BM$5:BM$98)))) * BM$1)))</f>
        <v>1</v>
      </c>
      <c r="BN509" s="106">
        <f>IF(INDEX(Base_Dados!BN:BN,MATCH($B509,Base_Dados!$B:$B,0))=0,0,
MAX(0, MIN(BN$1,
((INDEX(Base_Dados!BN:BN,MATCH($B509,Base_Dados!$B:$B,0))-MIN(Base_Dados!BN$5:BN$98)) /
(IF(MAX(Base_Dados!BN$5:BN$98)-MIN(Base_Dados!BN$5:BN$98)=0,1,MAX(Base_Dados!BN$5:BN$98)-MIN(Base_Dados!BN$5:BN$98)))) * BN$1)))</f>
        <v>0.17869938596771381</v>
      </c>
      <c r="BO509" s="106">
        <f>IF(INDEX(Base_Dados!BO:BO,MATCH($B509,Base_Dados!$B:$B,0))=0,0,
MAX(0, MIN(BO$1,
((INDEX(Base_Dados!BO:BO,MATCH($B509,Base_Dados!$B:$B,0))-MIN(Base_Dados!BO$5:BO$98)) /
(IF(MAX(Base_Dados!BO$5:BO$98)-MIN(Base_Dados!BO$5:BO$98)=0,1,MAX(Base_Dados!BO$5:BO$98)-MIN(Base_Dados!BO$5:BO$98)))) * BO$1)))</f>
        <v>1.7241379310344827E-2</v>
      </c>
      <c r="BP509" s="106">
        <f t="shared" si="32"/>
        <v>8.4513781445974061</v>
      </c>
      <c r="BQ509" s="111">
        <f t="shared" si="33"/>
        <v>0.3485236505988496</v>
      </c>
      <c r="BR509" s="112">
        <f t="shared" si="34"/>
        <v>3.4015337120826328E-2</v>
      </c>
      <c r="BS509" s="113">
        <f t="shared" si="35"/>
        <v>8.4173628074765805</v>
      </c>
    </row>
    <row r="510" spans="1:71">
      <c r="A510" s="21">
        <v>43035</v>
      </c>
      <c r="B510" s="21" t="s">
        <v>565</v>
      </c>
      <c r="C510" s="21" t="s">
        <v>548</v>
      </c>
      <c r="D510" s="105">
        <f>IF(INDEX(Base_Dados!D:D,MATCH($B510,Base_Dados!$B:$B,0))=0,0,
MAX(0, MIN(D$1,
((INDEX(Base_Dados!D:D,MATCH($B510,Base_Dados!$B:$B,0))-MIN(Base_Dados!D$5:D$98)) /
(IF(MAX(Base_Dados!D$5:D$98)-MIN(Base_Dados!D$5:D$98)=0,1,MAX(Base_Dados!D$5:D$98)-MIN(Base_Dados!D$5:D$98)))) * D$1)))</f>
        <v>0.5582146388423227</v>
      </c>
      <c r="E510" s="106">
        <f>IF(INDEX(Base_Dados!E:E,MATCH($B510,Base_Dados!$B:$B,0))=0,0,
MAX(0, MIN(E$1,
((INDEX(Base_Dados!E:E,MATCH($B510,Base_Dados!$B:$B,0))-MIN(Base_Dados!E$5:E$98)) /
(IF(MAX(Base_Dados!E$5:E$98)-MIN(Base_Dados!E$5:E$98)=0,1,MAX(Base_Dados!E$5:E$98)-MIN(Base_Dados!E$5:E$98)))) * E$1)))</f>
        <v>0.15195804091901877</v>
      </c>
      <c r="F510" s="106">
        <f>IF(INDEX(Base_Dados!F:F,MATCH($B510,Base_Dados!$B:$B,0))=0,0,
MAX(0, MIN(F$1,
((INDEX(Base_Dados!F:F,MATCH($B510,Base_Dados!$B:$B,0))-MIN(Base_Dados!F$5:F$98)) /
(IF(MAX(Base_Dados!F$5:F$98)-MIN(Base_Dados!F$5:F$98)=0,1,MAX(Base_Dados!F$5:F$98)-MIN(Base_Dados!F$5:F$98)))) * F$1)))</f>
        <v>0.14366274346815786</v>
      </c>
      <c r="G510" s="106">
        <f>IF(INDEX(Base_Dados!G:G,MATCH($B510,Base_Dados!$B:$B,0))=0,0,
MAX(0, MIN(G$1,
((INDEX(Base_Dados!G:G,MATCH($B510,Base_Dados!$B:$B,0))-MIN(Base_Dados!G$5:G$98)) /
(IF(MAX(Base_Dados!G$5:G$98)-MIN(Base_Dados!G$5:G$98)=0,1,MAX(Base_Dados!G$5:G$98)-MIN(Base_Dados!G$5:G$98)))) * G$1)))</f>
        <v>0.12837654955881556</v>
      </c>
      <c r="H510" s="106">
        <f>IF(INDEX(Base_Dados!H:H,MATCH($B510,Base_Dados!$B:$B,0))=0,0,
MAX(0, MIN(H$1,
((INDEX(Base_Dados!H:H,MATCH($B510,Base_Dados!$B:$B,0))-MIN(Base_Dados!H$5:H$98)) /
(IF(MAX(Base_Dados!H$5:H$98)-MIN(Base_Dados!H$5:H$98)=0,1,MAX(Base_Dados!H$5:H$98)-MIN(Base_Dados!H$5:H$98)))) * H$1)))</f>
        <v>0.14503902144502337</v>
      </c>
      <c r="I510" s="106">
        <f>IF(INDEX(Base_Dados!I:I,MATCH($B510,Base_Dados!$B:$B,0))=0,0,
MAX(0, MIN(I$1,
((INDEX(Base_Dados!I:I,MATCH($B510,Base_Dados!$B:$B,0))-MIN(Base_Dados!I$5:I$98)) /
(IF(MAX(Base_Dados!I$5:I$98)-MIN(Base_Dados!I$5:I$98)=0,1,MAX(Base_Dados!I$5:I$98)-MIN(Base_Dados!I$5:I$98)))) * I$1)))</f>
        <v>0.16376848927497581</v>
      </c>
      <c r="J510" s="106">
        <f>IF(INDEX(Base_Dados!J:J,MATCH($B510,Base_Dados!$B:$B,0))=0,0,
MAX(0, MIN(J$1,
((INDEX(Base_Dados!J:J,MATCH($B510,Base_Dados!$B:$B,0))-MIN(Base_Dados!J$5:J$98)) /
(IF(MAX(Base_Dados!J$5:J$98)-MIN(Base_Dados!J$5:J$98)=0,1,MAX(Base_Dados!J$5:J$98)-MIN(Base_Dados!J$5:J$98)))) * J$1)))</f>
        <v>0.18309687502240321</v>
      </c>
      <c r="K510" s="106">
        <f>IF(INDEX(Base_Dados!K:K,MATCH($B510,Base_Dados!$B:$B,0))=0,0,
MAX(0, MIN(K$1,
((INDEX(Base_Dados!K:K,MATCH($B510,Base_Dados!$B:$B,0))-MIN(Base_Dados!K$5:K$98)) /
(IF(MAX(Base_Dados!K$5:K$98)-MIN(Base_Dados!K$5:K$98)=0,1,MAX(Base_Dados!K$5:K$98)-MIN(Base_Dados!K$5:K$98)))) * K$1)))</f>
        <v>0.19115049194991054</v>
      </c>
      <c r="L510" s="106">
        <f>IF(INDEX(Base_Dados!L:L,MATCH($B510,Base_Dados!$B:$B,0))=0,0,
MAX(0, MIN(L$1,
((INDEX(Base_Dados!L:L,MATCH($B510,Base_Dados!$B:$B,0))-MIN(Base_Dados!L$5:L$98)) /
(IF(MAX(Base_Dados!L$5:L$98)-MIN(Base_Dados!L$5:L$98)=0,1,MAX(Base_Dados!L$5:L$98)-MIN(Base_Dados!L$5:L$98)))) * L$1)))</f>
        <v>0.24917219179029371</v>
      </c>
      <c r="M510" s="106">
        <f>IF(INDEX(Base_Dados!M:M,MATCH($B510,Base_Dados!$B:$B,0))=0,0,
MAX(0, MIN(M$1,
((INDEX(Base_Dados!M:M,MATCH($B510,Base_Dados!$B:$B,0))-MIN(Base_Dados!M$5:M$98)) /
(IF(MAX(Base_Dados!M$5:M$98)-MIN(Base_Dados!M$5:M$98)=0,1,MAX(Base_Dados!M$5:M$98)-MIN(Base_Dados!M$5:M$98)))) * M$1)))</f>
        <v>0.32936443148688049</v>
      </c>
      <c r="N510" s="106">
        <f>IF(INDEX(Base_Dados!N:N,MATCH($B510,Base_Dados!$B:$B,0))=0,0,
MAX(0, MIN(N$1,
((INDEX(Base_Dados!N:N,MATCH($B510,Base_Dados!$B:$B,0))-MIN(Base_Dados!N$5:N$98)) /
(IF(MAX(Base_Dados!N$5:N$98)-MIN(Base_Dados!N$5:N$98)=0,1,MAX(Base_Dados!N$5:N$98)-MIN(Base_Dados!N$5:N$98)))) * N$1)))</f>
        <v>0.3878181237354914</v>
      </c>
      <c r="O510" s="106">
        <f>IF(INDEX(Base_Dados!O:O,MATCH($B510,Base_Dados!$B:$B,0))=0,0,
MAX(0, MIN(O$1,
((INDEX(Base_Dados!O:O,MATCH($B510,Base_Dados!$B:$B,0))-MIN(Base_Dados!O$5:O$98)) /
(IF(MAX(Base_Dados!O$5:O$98)-MIN(Base_Dados!O$5:O$98)=0,1,MAX(Base_Dados!O$5:O$98)-MIN(Base_Dados!O$5:O$98)))) * O$1)))</f>
        <v>0.4702045821952171</v>
      </c>
      <c r="P510" s="106">
        <f>IF(INDEX(Base_Dados!P:P,MATCH($B510,Base_Dados!$B:$B,0))=0,0,
MAX(0, MIN(P$1,
((INDEX(Base_Dados!P:P,MATCH($B510,Base_Dados!$B:$B,0))-MIN(Base_Dados!P$5:P$98)) /
(IF(MAX(Base_Dados!P$5:P$98)-MIN(Base_Dados!P$5:P$98)=0,1,MAX(Base_Dados!P$5:P$98)-MIN(Base_Dados!P$5:P$98)))) * P$1)))</f>
        <v>0.20273511625543822</v>
      </c>
      <c r="Q510" s="106">
        <f>IF(INDEX(Base_Dados!Q:Q,MATCH($B510,Base_Dados!$B:$B,0))=0,0,
MAX(0, MIN(Q$1,
((INDEX(Base_Dados!Q:Q,MATCH($B510,Base_Dados!$B:$B,0))-MIN(Base_Dados!Q$5:Q$98)) /
(IF(MAX(Base_Dados!Q$5:Q$98)-MIN(Base_Dados!Q$5:Q$98)=0,1,MAX(Base_Dados!Q$5:Q$98)-MIN(Base_Dados!Q$5:Q$98)))) * Q$1)))</f>
        <v>0.19983149913116741</v>
      </c>
      <c r="R510" s="106">
        <f>IF(INDEX(Base_Dados!R:R,MATCH($B510,Base_Dados!$B:$B,0))=0,0,
MAX(0, MIN(R$1,
((INDEX(Base_Dados!R:R,MATCH($B510,Base_Dados!$B:$B,0))-MIN(Base_Dados!R$5:R$98)) /
(IF(MAX(Base_Dados!R$5:R$98)-MIN(Base_Dados!R$5:R$98)=0,1,MAX(Base_Dados!R$5:R$98)-MIN(Base_Dados!R$5:R$98)))) * R$1)))</f>
        <v>0.16250567408079891</v>
      </c>
      <c r="S510" s="106">
        <f>IF(INDEX(Base_Dados!S:S,MATCH($B510,Base_Dados!$B:$B,0))=0,0,
MAX(0, MIN(S$1,
((INDEX(Base_Dados!S:S,MATCH($B510,Base_Dados!$B:$B,0))-MIN(Base_Dados!S$5:S$98)) /
(IF(MAX(Base_Dados!S$5:S$98)-MIN(Base_Dados!S$5:S$98)=0,1,MAX(Base_Dados!S$5:S$98)-MIN(Base_Dados!S$5:S$98)))) * S$1)))</f>
        <v>0.1908110536957987</v>
      </c>
      <c r="T510" s="106">
        <f>IF(INDEX(Base_Dados!T:T,MATCH($B510,Base_Dados!$B:$B,0))=0,0,
MAX(0, MIN(T$1,
((INDEX(Base_Dados!T:T,MATCH($B510,Base_Dados!$B:$B,0))-MIN(Base_Dados!T$5:T$98)) /
(IF(MAX(Base_Dados!T$5:T$98)-MIN(Base_Dados!T$5:T$98)=0,1,MAX(Base_Dados!T$5:T$98)-MIN(Base_Dados!T$5:T$98)))) * T$1)))</f>
        <v>2.1037692957250229</v>
      </c>
      <c r="U510" s="106">
        <f>IF(INDEX(Base_Dados!U:U,MATCH($B510,Base_Dados!$B:$B,0))=0,0,
MAX(0, MIN(U$1,
((INDEX(Base_Dados!U:U,MATCH($B510,Base_Dados!$B:$B,0))-MIN(Base_Dados!U$5:U$98)) /
(IF(MAX(Base_Dados!U$5:U$98)-MIN(Base_Dados!U$5:U$98)=0,1,MAX(Base_Dados!U$5:U$98)-MIN(Base_Dados!U$5:U$98)))) * U$1)))</f>
        <v>0.40496994122636715</v>
      </c>
      <c r="V510" s="106">
        <f>IF(INDEX(Base_Dados!V:V,MATCH($B510,Base_Dados!$B:$B,0))=0,0,
MAX(0, MIN(V$1,
((INDEX(Base_Dados!V:V,MATCH($B510,Base_Dados!$B:$B,0))-MIN(Base_Dados!V$5:V$98)) /
(IF(MAX(Base_Dados!V$5:V$98)-MIN(Base_Dados!V$5:V$98)=0,1,MAX(Base_Dados!V$5:V$98)-MIN(Base_Dados!V$5:V$98)))) * V$1)))</f>
        <v>0.34553553784584101</v>
      </c>
      <c r="W510" s="106">
        <f>IF(INDEX(Base_Dados!W:W,MATCH($B510,Base_Dados!$B:$B,0))=0,0,
MAX(0, MIN(W$1,
((INDEX(Base_Dados!W:W,MATCH($B510,Base_Dados!$B:$B,0))-MIN(Base_Dados!W$5:W$98)) /
(IF(MAX(Base_Dados!W$5:W$98)-MIN(Base_Dados!W$5:W$98)=0,1,MAX(Base_Dados!W$5:W$98)-MIN(Base_Dados!W$5:W$98)))) * W$1)))</f>
        <v>2.0362478333127054</v>
      </c>
      <c r="X510" s="106">
        <f>IF(INDEX(Base_Dados!X:X,MATCH($B510,Base_Dados!$B:$B,0))=0,0,
MAX(0, MIN(X$1,
((INDEX(Base_Dados!X:X,MATCH($B510,Base_Dados!$B:$B,0))-MIN(Base_Dados!X$5:X$98)) /
(IF(MAX(Base_Dados!X$5:X$98)-MIN(Base_Dados!X$5:X$98)=0,1,MAX(Base_Dados!X$5:X$98)-MIN(Base_Dados!X$5:X$98)))) * X$1)))</f>
        <v>6.3559322033898302E-2</v>
      </c>
      <c r="Y510" s="106">
        <f>IF(INDEX(Base_Dados!Y:Y,MATCH($B510,Base_Dados!$B:$B,0))=0,0,
MAX(0, MIN(Y$1,
((INDEX(Base_Dados!Y:Y,MATCH($B510,Base_Dados!$B:$B,0))-MIN(Base_Dados!Y$5:Y$98)) /
(IF(MAX(Base_Dados!Y$5:Y$98)-MIN(Base_Dados!Y$5:Y$98)=0,1,MAX(Base_Dados!Y$5:Y$98)-MIN(Base_Dados!Y$5:Y$98)))) * Y$1)))</f>
        <v>4.4117647058823525E-2</v>
      </c>
      <c r="Z510" s="106">
        <f>IF(INDEX(Base_Dados!Z:Z,MATCH($B510,Base_Dados!$B:$B,0))=0,0,
MAX(0, MIN(Z$1,
((INDEX(Base_Dados!Z:Z,MATCH($B510,Base_Dados!$B:$B,0))-MIN(Base_Dados!Z$5:Z$98)) /
(IF(MAX(Base_Dados!Z$5:Z$98)-MIN(Base_Dados!Z$5:Z$98)=0,1,MAX(Base_Dados!Z$5:Z$98)-MIN(Base_Dados!Z$5:Z$98)))) * Z$1)))</f>
        <v>0.27142857142857141</v>
      </c>
      <c r="AA510" s="106">
        <f>IF(INDEX(Base_Dados!AA:AA,MATCH($B510,Base_Dados!$B:$B,0))=0,0,
MAX(0, MIN(AA$1,
((INDEX(Base_Dados!AA:AA,MATCH($B510,Base_Dados!$B:$B,0))-MIN(Base_Dados!AA$5:AA$98)) /
(IF(MAX(Base_Dados!AA$5:AA$98)-MIN(Base_Dados!AA$5:AA$98)=0,1,MAX(Base_Dados!AA$5:AA$98)-MIN(Base_Dados!AA$5:AA$98)))) * AA$1)))</f>
        <v>7.3426573426573424E-2</v>
      </c>
      <c r="AB510" s="106">
        <f>IF(INDEX(Base_Dados!AB:AB,MATCH($B510,Base_Dados!$B:$B,0))=0,0,
MAX(0, MIN(AB$1,
((INDEX(Base_Dados!AB:AB,MATCH($B510,Base_Dados!$B:$B,0))-MIN(Base_Dados!AB$5:AB$98)) /
(IF(MAX(Base_Dados!AB$5:AB$98)-MIN(Base_Dados!AB$5:AB$98)=0,1,MAX(Base_Dados!AB$5:AB$98)-MIN(Base_Dados!AB$5:AB$98)))) * AB$1)))</f>
        <v>0.54865656217705827</v>
      </c>
      <c r="AC510" s="106">
        <f>IF(INDEX(Base_Dados!AC:AC,MATCH($B510,Base_Dados!$B:$B,0))=0,0,
MAX(0, MIN(AC$1,
((INDEX(Base_Dados!AC:AC,MATCH($B510,Base_Dados!$B:$B,0))-MIN(Base_Dados!AC$5:AC$98)) /
(IF(MAX(Base_Dados!AC$5:AC$98)-MIN(Base_Dados!AC$5:AC$98)=0,1,MAX(Base_Dados!AC$5:AC$98)-MIN(Base_Dados!AC$5:AC$98)))) * AC$1)))</f>
        <v>0.19111341298901524</v>
      </c>
      <c r="AD510" s="106">
        <f>IF(INDEX(Base_Dados!AD:AD,MATCH($B510,Base_Dados!$B:$B,0))=0,0,
MAX(0, MIN(AD$1,
((INDEX(Base_Dados!AD:AD,MATCH($B510,Base_Dados!$B:$B,0))-MIN(Base_Dados!AD$5:AD$98)) /
(IF(MAX(Base_Dados!AD$5:AD$98)-MIN(Base_Dados!AD$5:AD$98)=0,1,MAX(Base_Dados!AD$5:AD$98)-MIN(Base_Dados!AD$5:AD$98)))) * AD$1)))</f>
        <v>0.13506877680816448</v>
      </c>
      <c r="AE510" s="106">
        <f>IF(INDEX(Base_Dados!AE:AE,MATCH($B510,Base_Dados!$B:$B,0))=0,0,
MAX(0, MIN(AE$1,
((INDEX(Base_Dados!AE:AE,MATCH($B510,Base_Dados!$B:$B,0))-MIN(Base_Dados!AE$5:AE$98)) /
(IF(MAX(Base_Dados!AE$5:AE$98)-MIN(Base_Dados!AE$5:AE$98)=0,1,MAX(Base_Dados!AE$5:AE$98)-MIN(Base_Dados!AE$5:AE$98)))) * AE$1)))</f>
        <v>0.10268948655256724</v>
      </c>
      <c r="AF510" s="106">
        <f>IF(INDEX(Base_Dados!AF:AF,MATCH($B510,Base_Dados!$B:$B,0))=0,0,
MAX(0, MIN(AF$1,
((INDEX(Base_Dados!AF:AF,MATCH($B510,Base_Dados!$B:$B,0))-MIN(Base_Dados!AF$5:AF$98)) /
(IF(MAX(Base_Dados!AF$5:AF$98)-MIN(Base_Dados!AF$5:AF$98)=0,1,MAX(Base_Dados!AF$5:AF$98)-MIN(Base_Dados!AF$5:AF$98)))) * AF$1)))</f>
        <v>0.17606766882728819</v>
      </c>
      <c r="AG510" s="106">
        <f>IF(INDEX(Base_Dados!AG:AG,MATCH($B510,Base_Dados!$B:$B,0))=0,0,
MAX(0, MIN(AG$1,
((INDEX(Base_Dados!AG:AG,MATCH($B510,Base_Dados!$B:$B,0))-MIN(Base_Dados!AG$5:AG$98)) /
(IF(MAX(Base_Dados!AG$5:AG$98)-MIN(Base_Dados!AG$5:AG$98)=0,1,MAX(Base_Dados!AG$5:AG$98)-MIN(Base_Dados!AG$5:AG$98)))) * AG$1)))</f>
        <v>0.19983149913116741</v>
      </c>
      <c r="AH510" s="106">
        <f>IF(INDEX(Base_Dados!AH:AH,MATCH($B510,Base_Dados!$B:$B,0))=0,0,
MAX(0, MIN(AH$1,
((INDEX(Base_Dados!AH:AH,MATCH($B510,Base_Dados!$B:$B,0))-MIN(Base_Dados!AH$5:AH$98)) /
(IF(MAX(Base_Dados!AH$5:AH$98)-MIN(Base_Dados!AH$5:AH$98)=0,1,MAX(Base_Dados!AH$5:AH$98)-MIN(Base_Dados!AH$5:AH$98)))) * AH$1)))</f>
        <v>1.5612281162151866</v>
      </c>
      <c r="AI510" s="106">
        <f>IF(INDEX(Base_Dados!AI:AI,MATCH($B510,Base_Dados!$B:$B,0))=0,0,
MAX(0, MIN(AI$1,
((INDEX(Base_Dados!AI:AI,MATCH($B510,Base_Dados!$B:$B,0))-MIN(Base_Dados!AI$5:AI$98)) /
(IF(MAX(Base_Dados!AI$5:AI$98)-MIN(Base_Dados!AI$5:AI$98)=0,1,MAX(Base_Dados!AI$5:AI$98)-MIN(Base_Dados!AI$5:AI$98)))) * AI$1)))</f>
        <v>0.14285714285714285</v>
      </c>
      <c r="AJ510" s="106">
        <f>IF(INDEX(Base_Dados!AJ:AJ,MATCH($B510,Base_Dados!$B:$B,0))=0,0,
MAX(0, MIN(AJ$1,
((INDEX(Base_Dados!AJ:AJ,MATCH($B510,Base_Dados!$B:$B,0))-MIN(Base_Dados!AJ$5:AJ$98)) /
(IF(MAX(Base_Dados!AJ$5:AJ$98)-MIN(Base_Dados!AJ$5:AJ$98)=0,1,MAX(Base_Dados!AJ$5:AJ$98)-MIN(Base_Dados!AJ$5:AJ$98)))) * AJ$1)))</f>
        <v>1.3392857142857142</v>
      </c>
      <c r="AK510" s="106">
        <f>IF(INDEX(Base_Dados!AK:AK,MATCH($B510,Base_Dados!$B:$B,0))=0,0,
MAX(0, MIN(AK$1,
((INDEX(Base_Dados!AK:AK,MATCH($B510,Base_Dados!$B:$B,0))-MIN(Base_Dados!AK$5:AK$98)) /
(IF(MAX(Base_Dados!AK$5:AK$98)-MIN(Base_Dados!AK$5:AK$98)=0,1,MAX(Base_Dados!AK$5:AK$98)-MIN(Base_Dados!AK$5:AK$98)))) * AK$1)))</f>
        <v>6.6666666666666666E-2</v>
      </c>
      <c r="AL510" s="106">
        <f>IF(INDEX(Base_Dados!AL:AL,MATCH($B510,Base_Dados!$B:$B,0))=0,0,
MAX(0, MIN(AL$1,
((INDEX(Base_Dados!AL:AL,MATCH($B510,Base_Dados!$B:$B,0))-MIN(Base_Dados!AL$5:AL$98)) /
(IF(MAX(Base_Dados!AL$5:AL$98)-MIN(Base_Dados!AL$5:AL$98)=0,1,MAX(Base_Dados!AL$5:AL$98)-MIN(Base_Dados!AL$5:AL$98)))) * AL$1)))</f>
        <v>0</v>
      </c>
      <c r="AM510" s="106">
        <f>IF(INDEX(Base_Dados!AM:AM,MATCH($B510,Base_Dados!$B:$B,0))=0,0,
MAX(0, MIN(AM$1,
((INDEX(Base_Dados!AM:AM,MATCH($B510,Base_Dados!$B:$B,0))-MIN(Base_Dados!AM$5:AM$98)) /
(IF(MAX(Base_Dados!AM$5:AM$98)-MIN(Base_Dados!AM$5:AM$98)=0,1,MAX(Base_Dados!AM$5:AM$98)-MIN(Base_Dados!AM$5:AM$98)))) * AM$1)))</f>
        <v>9.3215950284826515E-2</v>
      </c>
      <c r="AN510" s="106">
        <f>IF(INDEX(Base_Dados!AN:AN,MATCH($B510,Base_Dados!$B:$B,0))=0,0,
MAX(0, MIN(AN$1,
((INDEX(Base_Dados!AN:AN,MATCH($B510,Base_Dados!$B:$B,0))-MIN(Base_Dados!AN$5:AN$98)) /
(IF(MAX(Base_Dados!AN$5:AN$98)-MIN(Base_Dados!AN$5:AN$98)=0,1,MAX(Base_Dados!AN$5:AN$98)-MIN(Base_Dados!AN$5:AN$98)))) * AN$1)))</f>
        <v>0.21124080182694746</v>
      </c>
      <c r="AO510" s="106">
        <f>IF(INDEX(Base_Dados!AO:AO,MATCH($B510,Base_Dados!$B:$B,0))=0,0,
MAX(0, MIN(AO$1,
((INDEX(Base_Dados!AO:AO,MATCH($B510,Base_Dados!$B:$B,0))-MIN(Base_Dados!AO$5:AO$98)) /
(IF(MAX(Base_Dados!AO$5:AO$98)-MIN(Base_Dados!AO$5:AO$98)=0,1,MAX(Base_Dados!AO$5:AO$98)-MIN(Base_Dados!AO$5:AO$98)))) * AO$1)))</f>
        <v>1.6129032258064516E-2</v>
      </c>
      <c r="AP510" s="106">
        <f>IF(INDEX(Base_Dados!AP:AP,MATCH($B510,Base_Dados!$B:$B,0))=0,0,
MAX(0, MIN(AP$1,
((INDEX(Base_Dados!AP:AP,MATCH($B510,Base_Dados!$B:$B,0))-MIN(Base_Dados!AP$5:AP$98)) /
(IF(MAX(Base_Dados!AP$5:AP$98)-MIN(Base_Dados!AP$5:AP$98)=0,1,MAX(Base_Dados!AP$5:AP$98)-MIN(Base_Dados!AP$5:AP$98)))) * AP$1)))</f>
        <v>6.8807339449541288E-2</v>
      </c>
      <c r="AQ510" s="106">
        <f>IF(INDEX(Base_Dados!AQ:AQ,MATCH($B510,Base_Dados!$B:$B,0))=0,0,
MAX(0, MIN(AQ$1,
((INDEX(Base_Dados!AQ:AQ,MATCH($B510,Base_Dados!$B:$B,0))-MIN(Base_Dados!AQ$5:AQ$98)) /
(IF(MAX(Base_Dados!AQ$5:AQ$98)-MIN(Base_Dados!AQ$5:AQ$98)=0,1,MAX(Base_Dados!AQ$5:AQ$98)-MIN(Base_Dados!AQ$5:AQ$98)))) * AQ$1)))</f>
        <v>1.6666666666666666E-2</v>
      </c>
      <c r="AR510" s="106">
        <f>IF(INDEX(Base_Dados!AR:AR,MATCH($B510,Base_Dados!$B:$B,0))=0,0,
MAX(0, MIN(AR$1,
((INDEX(Base_Dados!AR:AR,MATCH($B510,Base_Dados!$B:$B,0))-MIN(Base_Dados!AR$5:AR$98)) /
(IF(MAX(Base_Dados!AR$5:AR$98)-MIN(Base_Dados!AR$5:AR$98)=0,1,MAX(Base_Dados!AR$5:AR$98)-MIN(Base_Dados!AR$5:AR$98)))) * AR$1)))</f>
        <v>1.6129032258064516E-2</v>
      </c>
      <c r="AS510" s="106">
        <f>IF(INDEX(Base_Dados!AS:AS,MATCH($B510,Base_Dados!$B:$B,0))=0,0,
MAX(0, MIN(AS$1,
((INDEX(Base_Dados!AS:AS,MATCH($B510,Base_Dados!$B:$B,0))-MIN(Base_Dados!AS$5:AS$98)) /
(IF(MAX(Base_Dados!AS$5:AS$98)-MIN(Base_Dados!AS$5:AS$98)=0,1,MAX(Base_Dados!AS$5:AS$98)-MIN(Base_Dados!AS$5:AS$98)))) * AS$1)))</f>
        <v>6.0975609756097563E-3</v>
      </c>
      <c r="AT510" s="106">
        <f>IF(INDEX(Base_Dados!AT:AT,MATCH($B510,Base_Dados!$B:$B,0))=0,0,
MAX(0, MIN(AT$1,
((INDEX(Base_Dados!AT:AT,MATCH($B510,Base_Dados!$B:$B,0))-MIN(Base_Dados!AT$5:AT$98)) /
(IF(MAX(Base_Dados!AT$5:AT$98)-MIN(Base_Dados!AT$5:AT$98)=0,1,MAX(Base_Dados!AT$5:AT$98)-MIN(Base_Dados!AT$5:AT$98)))) * AT$1)))</f>
        <v>0</v>
      </c>
      <c r="AU510" s="106">
        <f>IF(INDEX(Base_Dados!AU:AU,MATCH($B510,Base_Dados!$B:$B,0))=0,0,
MAX(0, MIN(AU$1,
((INDEX(Base_Dados!AU:AU,MATCH($B510,Base_Dados!$B:$B,0))-MIN(Base_Dados!AU$5:AU$98)) /
(IF(MAX(Base_Dados!AU$5:AU$98)-MIN(Base_Dados!AU$5:AU$98)=0,1,MAX(Base_Dados!AU$5:AU$98)-MIN(Base_Dados!AU$5:AU$98)))) * AU$1)))</f>
        <v>3.1835205992509365E-2</v>
      </c>
      <c r="AV510" s="106">
        <f>IF(INDEX(Base_Dados!AV:AV,MATCH($B510,Base_Dados!$B:$B,0))=0,0,
MAX(0, MIN(AV$1,
((INDEX(Base_Dados!AV:AV,MATCH($B510,Base_Dados!$B:$B,0))-MIN(Base_Dados!AV$5:AV$98)) /
(IF(MAX(Base_Dados!AV$5:AV$98)-MIN(Base_Dados!AV$5:AV$98)=0,1,MAX(Base_Dados!AV$5:AV$98)-MIN(Base_Dados!AV$5:AV$98)))) * AV$1)))</f>
        <v>0</v>
      </c>
      <c r="AW510" s="106">
        <f>IF(INDEX(Base_Dados!AW:AW,MATCH($B510,Base_Dados!$B:$B,0))=0,0,
MAX(0, MIN(AW$1,
((INDEX(Base_Dados!AW:AW,MATCH($B510,Base_Dados!$B:$B,0))-MIN(Base_Dados!AW$5:AW$98)) /
(IF(MAX(Base_Dados!AW$5:AW$98)-MIN(Base_Dados!AW$5:AW$98)=0,1,MAX(Base_Dados!AW$5:AW$98)-MIN(Base_Dados!AW$5:AW$98)))) * AW$1)))</f>
        <v>0</v>
      </c>
      <c r="AX510" s="106">
        <f>IF(INDEX(Base_Dados!AX:AX,MATCH($B510,Base_Dados!$B:$B,0))=0,0,
MAX(0, MIN(AX$1,
((INDEX(Base_Dados!AX:AX,MATCH($B510,Base_Dados!$B:$B,0))-MIN(Base_Dados!AX$5:AX$98)) /
(IF(MAX(Base_Dados!AX$5:AX$98)-MIN(Base_Dados!AX$5:AX$98)=0,1,MAX(Base_Dados!AX$5:AX$98)-MIN(Base_Dados!AX$5:AX$98)))) * AX$1)))</f>
        <v>3.1647326633723834E-2</v>
      </c>
      <c r="AY510" s="106">
        <f>IF(INDEX(Base_Dados!AY:AY,MATCH($B510,Base_Dados!$B:$B,0))=0,0,
MAX(0, MIN(AY$1,
((INDEX(Base_Dados!AY:AY,MATCH($B510,Base_Dados!$B:$B,0))-MIN(Base_Dados!AY$5:AY$98)) /
(IF(MAX(Base_Dados!AY$5:AY$98)-MIN(Base_Dados!AY$5:AY$98)=0,1,MAX(Base_Dados!AY$5:AY$98)-MIN(Base_Dados!AY$5:AY$98)))) * AY$1)))</f>
        <v>0.11275964391691394</v>
      </c>
      <c r="AZ510" s="106">
        <f>IF(INDEX(Base_Dados!AZ:AZ,MATCH($B510,Base_Dados!$B:$B,0))=0,0,
MAX(0, MIN(AZ$1,
((INDEX(Base_Dados!AZ:AZ,MATCH($B510,Base_Dados!$B:$B,0))-MIN(Base_Dados!AZ$5:AZ$98)) /
(IF(MAX(Base_Dados!AZ$5:AZ$98)-MIN(Base_Dados!AZ$5:AZ$98)=0,1,MAX(Base_Dados!AZ$5:AZ$98)-MIN(Base_Dados!AZ$5:AZ$98)))) * AZ$1)))</f>
        <v>0.2498647720129234</v>
      </c>
      <c r="BA510" s="106">
        <f>IF(INDEX(Base_Dados!BA:BA,MATCH($B510,Base_Dados!$B:$B,0))=0,0,
MAX(0, MIN(BA$1,
((INDEX(Base_Dados!BA:BA,MATCH($B510,Base_Dados!$B:$B,0))-MIN(Base_Dados!BA$5:BA$98)) /
(IF(MAX(Base_Dados!BA$5:BA$98)-MIN(Base_Dados!BA$5:BA$98)=0,1,MAX(Base_Dados!BA$5:BA$98)-MIN(Base_Dados!BA$5:BA$98)))) * BA$1)))</f>
        <v>6.8784830924310036E-2</v>
      </c>
      <c r="BB510" s="106">
        <f>IF(INDEX(Base_Dados!BB:BB,MATCH($B510,Base_Dados!$B:$B,0))=0,0,
MAX(0, MIN(BB$1,
((INDEX(Base_Dados!BB:BB,MATCH($B510,Base_Dados!$B:$B,0))-MIN(Base_Dados!BB$5:BB$98)) /
(IF(MAX(Base_Dados!BB$5:BB$98)-MIN(Base_Dados!BB$5:BB$98)=0,1,MAX(Base_Dados!BB$5:BB$98)-MIN(Base_Dados!BB$5:BB$98)))) * BB$1)))</f>
        <v>3.2297276924596809E-2</v>
      </c>
      <c r="BC510" s="106">
        <f>IF(INDEX(Base_Dados!BC:BC,MATCH($B510,Base_Dados!$B:$B,0))=0,0,
MAX(0, MIN(BC$1,
((INDEX(Base_Dados!BC:BC,MATCH($B510,Base_Dados!$B:$B,0))-MIN(Base_Dados!BC$5:BC$98)) /
(IF(MAX(Base_Dados!BC$5:BC$98)-MIN(Base_Dados!BC$5:BC$98)=0,1,MAX(Base_Dados!BC$5:BC$98)-MIN(Base_Dados!BC$5:BC$98)))) * BC$1)))</f>
        <v>6.7061675195259893E-2</v>
      </c>
      <c r="BD510" s="106">
        <f>IF(INDEX(Base_Dados!BD:BD,MATCH($B510,Base_Dados!$B:$B,0))=0,0,
MAX(0, MIN(BD$1,
((INDEX(Base_Dados!BD:BD,MATCH($B510,Base_Dados!$B:$B,0))-MIN(Base_Dados!BD$5:BD$98)) /
(IF(MAX(Base_Dados!BD$5:BD$98)-MIN(Base_Dados!BD$5:BD$98)=0,1,MAX(Base_Dados!BD$5:BD$98)-MIN(Base_Dados!BD$5:BD$98)))) * BD$1)))</f>
        <v>6.377674676268956E-2</v>
      </c>
      <c r="BE510" s="106">
        <f>IF(INDEX(Base_Dados!BE:BE,MATCH($B510,Base_Dados!$B:$B,0))=0,0,
MAX(0, MIN(BE$1,
((INDEX(Base_Dados!BE:BE,MATCH($B510,Base_Dados!$B:$B,0))-MIN(Base_Dados!BE$5:BE$98)) /
(IF(MAX(Base_Dados!BE$5:BE$98)-MIN(Base_Dados!BE$5:BE$98)=0,1,MAX(Base_Dados!BE$5:BE$98)-MIN(Base_Dados!BE$5:BE$98)))) * BE$1)))</f>
        <v>0.11289513296537883</v>
      </c>
      <c r="BF510" s="106">
        <f>IF(INDEX(Base_Dados!BF:BF,MATCH($B510,Base_Dados!$B:$B,0))=0,0,
MAX(0, MIN(BF$1,
((INDEX(Base_Dados!BF:BF,MATCH($B510,Base_Dados!$B:$B,0))-MIN(Base_Dados!BF$5:BF$98)) /
(IF(MAX(Base_Dados!BF$5:BF$98)-MIN(Base_Dados!BF$5:BF$98)=0,1,MAX(Base_Dados!BF$5:BF$98)-MIN(Base_Dados!BF$5:BF$98)))) * BF$1)))</f>
        <v>0.11688311688311688</v>
      </c>
      <c r="BG510" s="106">
        <f>IF(INDEX(Base_Dados!BG:BG,MATCH($B510,Base_Dados!$B:$B,0))=0,0,
MAX(0, MIN(BG$1,
((INDEX(Base_Dados!BG:BG,MATCH($B510,Base_Dados!$B:$B,0))-MIN(Base_Dados!BG$5:BG$98)) /
(IF(MAX(Base_Dados!BG$5:BG$98)-MIN(Base_Dados!BG$5:BG$98)=0,1,MAX(Base_Dados!BG$5:BG$98)-MIN(Base_Dados!BG$5:BG$98)))) * BG$1)))</f>
        <v>2.4247491638795988E-2</v>
      </c>
      <c r="BH510" s="106">
        <f>IF(INDEX(Base_Dados!BH:BH,MATCH($B510,Base_Dados!$B:$B,0))=0,0,
MAX(0, MIN(BH$1,
((INDEX(Base_Dados!BH:BH,MATCH($B510,Base_Dados!$B:$B,0))-MIN(Base_Dados!BH$5:BH$98)) /
(IF(MAX(Base_Dados!BH$5:BH$98)-MIN(Base_Dados!BH$5:BH$98)=0,1,MAX(Base_Dados!BH$5:BH$98)-MIN(Base_Dados!BH$5:BH$98)))) * BH$1)))</f>
        <v>0.12087912087912088</v>
      </c>
      <c r="BI510" s="106">
        <f>IF(INDEX(Base_Dados!BI:BI,MATCH($B510,Base_Dados!$B:$B,0))=0,0,
MAX(0, MIN(BI$1,
((INDEX(Base_Dados!BI:BI,MATCH($B510,Base_Dados!$B:$B,0))-MIN(Base_Dados!BI$5:BI$98)) /
(IF(MAX(Base_Dados!BI$5:BI$98)-MIN(Base_Dados!BI$5:BI$98)=0,1,MAX(Base_Dados!BI$5:BI$98)-MIN(Base_Dados!BI$5:BI$98)))) * BI$1)))</f>
        <v>0.13104524180967239</v>
      </c>
      <c r="BJ510" s="106">
        <f>IF(INDEX(Base_Dados!BJ:BJ,MATCH($B510,Base_Dados!$B:$B,0))=0,0,
MAX(0, MIN(BJ$1,
((INDEX(Base_Dados!BJ:BJ,MATCH($B510,Base_Dados!$B:$B,0))-MIN(Base_Dados!BJ$5:BJ$98)) /
(IF(MAX(Base_Dados!BJ$5:BJ$98)-MIN(Base_Dados!BJ$5:BJ$98)=0,1,MAX(Base_Dados!BJ$5:BJ$98)-MIN(Base_Dados!BJ$5:BJ$98)))) * BJ$1)))</f>
        <v>0.12631578947368421</v>
      </c>
      <c r="BK510" s="106">
        <f>IF(INDEX(Base_Dados!BK:BK,MATCH($B510,Base_Dados!$B:$B,0))=0,0,
MAX(0, MIN(BK$1,
((INDEX(Base_Dados!BK:BK,MATCH($B510,Base_Dados!$B:$B,0))-MIN(Base_Dados!BK$5:BK$98)) /
(IF(MAX(Base_Dados!BK$5:BK$98)-MIN(Base_Dados!BK$5:BK$98)=0,1,MAX(Base_Dados!BK$5:BK$98)-MIN(Base_Dados!BK$5:BK$98)))) * BK$1)))</f>
        <v>0.14285714285714285</v>
      </c>
      <c r="BL510" s="106">
        <f>IF(INDEX(Base_Dados!BL:BL,MATCH($B510,Base_Dados!$B:$B,0))=0,0,
MAX(0, MIN(BL$1,
((INDEX(Base_Dados!BL:BL,MATCH($B510,Base_Dados!$B:$B,0))-MIN(Base_Dados!BL$5:BL$98)) /
(IF(MAX(Base_Dados!BL$5:BL$98)-MIN(Base_Dados!BL$5:BL$98)=0,1,MAX(Base_Dados!BL$5:BL$98)-MIN(Base_Dados!BL$5:BL$98)))) * BL$1)))</f>
        <v>0.11889250814332247</v>
      </c>
      <c r="BM510" s="106">
        <f>IF(INDEX(Base_Dados!BM:BM,MATCH($B510,Base_Dados!$B:$B,0))=0,0,
MAX(0, MIN(BM$1,
((INDEX(Base_Dados!BM:BM,MATCH($B510,Base_Dados!$B:$B,0))-MIN(Base_Dados!BM$5:BM$98)) /
(IF(MAX(Base_Dados!BM$5:BM$98)-MIN(Base_Dados!BM$5:BM$98)=0,1,MAX(Base_Dados!BM$5:BM$98)-MIN(Base_Dados!BM$5:BM$98)))) * BM$1)))</f>
        <v>1</v>
      </c>
      <c r="BN510" s="106">
        <f>IF(INDEX(Base_Dados!BN:BN,MATCH($B510,Base_Dados!$B:$B,0))=0,0,
MAX(0, MIN(BN$1,
((INDEX(Base_Dados!BN:BN,MATCH($B510,Base_Dados!$B:$B,0))-MIN(Base_Dados!BN$5:BN$98)) /
(IF(MAX(Base_Dados!BN$5:BN$98)-MIN(Base_Dados!BN$5:BN$98)=0,1,MAX(Base_Dados!BN$5:BN$98)-MIN(Base_Dados!BN$5:BN$98)))) * BN$1)))</f>
        <v>0.15071938447519528</v>
      </c>
      <c r="BO510" s="106">
        <f>IF(INDEX(Base_Dados!BO:BO,MATCH($B510,Base_Dados!$B:$B,0))=0,0,
MAX(0, MIN(BO$1,
((INDEX(Base_Dados!BO:BO,MATCH($B510,Base_Dados!$B:$B,0))-MIN(Base_Dados!BO$5:BO$98)) /
(IF(MAX(Base_Dados!BO$5:BO$98)-MIN(Base_Dados!BO$5:BO$98)=0,1,MAX(Base_Dados!BO$5:BO$98)-MIN(Base_Dados!BO$5:BO$98)))) * BO$1)))</f>
        <v>3.4482758620689655E-2</v>
      </c>
      <c r="BP510" s="106">
        <f t="shared" si="32"/>
        <v>16.829760841248255</v>
      </c>
      <c r="BQ510" s="111">
        <f t="shared" si="33"/>
        <v>0.4303452901336498</v>
      </c>
      <c r="BR510" s="112">
        <f t="shared" si="34"/>
        <v>0.11583697665562653</v>
      </c>
      <c r="BS510" s="113">
        <f t="shared" si="35"/>
        <v>16.71392386459263</v>
      </c>
    </row>
    <row r="511" spans="1:71">
      <c r="A511" s="21">
        <v>50001</v>
      </c>
      <c r="B511" s="21" t="s">
        <v>314</v>
      </c>
      <c r="C511" s="21" t="s">
        <v>311</v>
      </c>
      <c r="D511" s="105">
        <f>IF(INDEX(Base_Dados!D:D,MATCH($B511,Base_Dados!$B:$B,0))=0,0,
MAX(0, MIN(D$1,
((INDEX(Base_Dados!D:D,MATCH($B511,Base_Dados!$B:$B,0))-MIN(Base_Dados!D$5:D$98)) /
(IF(MAX(Base_Dados!D$5:D$98)-MIN(Base_Dados!D$5:D$98)=0,1,MAX(Base_Dados!D$5:D$98)-MIN(Base_Dados!D$5:D$98)))) * D$1)))</f>
        <v>0.2915051338775852</v>
      </c>
      <c r="E511" s="106">
        <f>IF(INDEX(Base_Dados!E:E,MATCH($B511,Base_Dados!$B:$B,0))=0,0,
MAX(0, MIN(E$1,
((INDEX(Base_Dados!E:E,MATCH($B511,Base_Dados!$B:$B,0))-MIN(Base_Dados!E$5:E$98)) /
(IF(MAX(Base_Dados!E$5:E$98)-MIN(Base_Dados!E$5:E$98)=0,1,MAX(Base_Dados!E$5:E$98)-MIN(Base_Dados!E$5:E$98)))) * E$1)))</f>
        <v>0.1100682974181694</v>
      </c>
      <c r="F511" s="106">
        <f>IF(INDEX(Base_Dados!F:F,MATCH($B511,Base_Dados!$B:$B,0))=0,0,
MAX(0, MIN(F$1,
((INDEX(Base_Dados!F:F,MATCH($B511,Base_Dados!$B:$B,0))-MIN(Base_Dados!F$5:F$98)) /
(IF(MAX(Base_Dados!F$5:F$98)-MIN(Base_Dados!F$5:F$98)=0,1,MAX(Base_Dados!F$5:F$98)-MIN(Base_Dados!F$5:F$98)))) * F$1)))</f>
        <v>0.10017380462093591</v>
      </c>
      <c r="G511" s="106">
        <f>IF(INDEX(Base_Dados!G:G,MATCH($B511,Base_Dados!$B:$B,0))=0,0,
MAX(0, MIN(G$1,
((INDEX(Base_Dados!G:G,MATCH($B511,Base_Dados!$B:$B,0))-MIN(Base_Dados!G$5:G$98)) /
(IF(MAX(Base_Dados!G$5:G$98)-MIN(Base_Dados!G$5:G$98)=0,1,MAX(Base_Dados!G$5:G$98)-MIN(Base_Dados!G$5:G$98)))) * G$1)))</f>
        <v>8.4970858369873142E-2</v>
      </c>
      <c r="H511" s="106">
        <f>IF(INDEX(Base_Dados!H:H,MATCH($B511,Base_Dados!$B:$B,0))=0,0,
MAX(0, MIN(H$1,
((INDEX(Base_Dados!H:H,MATCH($B511,Base_Dados!$B:$B,0))-MIN(Base_Dados!H$5:H$98)) /
(IF(MAX(Base_Dados!H$5:H$98)-MIN(Base_Dados!H$5:H$98)=0,1,MAX(Base_Dados!H$5:H$98)-MIN(Base_Dados!H$5:H$98)))) * H$1)))</f>
        <v>8.9027035488271206E-2</v>
      </c>
      <c r="I511" s="106">
        <f>IF(INDEX(Base_Dados!I:I,MATCH($B511,Base_Dados!$B:$B,0))=0,0,
MAX(0, MIN(I$1,
((INDEX(Base_Dados!I:I,MATCH($B511,Base_Dados!$B:$B,0))-MIN(Base_Dados!I$5:I$98)) /
(IF(MAX(Base_Dados!I$5:I$98)-MIN(Base_Dados!I$5:I$98)=0,1,MAX(Base_Dados!I$5:I$98)-MIN(Base_Dados!I$5:I$98)))) * I$1)))</f>
        <v>9.5329218953279199E-2</v>
      </c>
      <c r="J511" s="106">
        <f>IF(INDEX(Base_Dados!J:J,MATCH($B511,Base_Dados!$B:$B,0))=0,0,
MAX(0, MIN(J$1,
((INDEX(Base_Dados!J:J,MATCH($B511,Base_Dados!$B:$B,0))-MIN(Base_Dados!J$5:J$98)) /
(IF(MAX(Base_Dados!J$5:J$98)-MIN(Base_Dados!J$5:J$98)=0,1,MAX(Base_Dados!J$5:J$98)-MIN(Base_Dados!J$5:J$98)))) * J$1)))</f>
        <v>0.1017093343083206</v>
      </c>
      <c r="K511" s="106">
        <f>IF(INDEX(Base_Dados!K:K,MATCH($B511,Base_Dados!$B:$B,0))=0,0,
MAX(0, MIN(K$1,
((INDEX(Base_Dados!K:K,MATCH($B511,Base_Dados!$B:$B,0))-MIN(Base_Dados!K$5:K$98)) /
(IF(MAX(Base_Dados!K$5:K$98)-MIN(Base_Dados!K$5:K$98)=0,1,MAX(Base_Dados!K$5:K$98)-MIN(Base_Dados!K$5:K$98)))) * K$1)))</f>
        <v>0.10231440071556351</v>
      </c>
      <c r="L511" s="106">
        <f>IF(INDEX(Base_Dados!L:L,MATCH($B511,Base_Dados!$B:$B,0))=0,0,
MAX(0, MIN(L$1,
((INDEX(Base_Dados!L:L,MATCH($B511,Base_Dados!$B:$B,0))-MIN(Base_Dados!L$5:L$98)) /
(IF(MAX(Base_Dados!L$5:L$98)-MIN(Base_Dados!L$5:L$98)=0,1,MAX(Base_Dados!L$5:L$98)-MIN(Base_Dados!L$5:L$98)))) * L$1)))</f>
        <v>0.11275861804045696</v>
      </c>
      <c r="M511" s="106">
        <f>IF(INDEX(Base_Dados!M:M,MATCH($B511,Base_Dados!$B:$B,0))=0,0,
MAX(0, MIN(M$1,
((INDEX(Base_Dados!M:M,MATCH($B511,Base_Dados!$B:$B,0))-MIN(Base_Dados!M$5:M$98)) /
(IF(MAX(Base_Dados!M$5:M$98)-MIN(Base_Dados!M$5:M$98)=0,1,MAX(Base_Dados!M$5:M$98)-MIN(Base_Dados!M$5:M$98)))) * M$1)))</f>
        <v>0.11033236151603498</v>
      </c>
      <c r="N511" s="106">
        <f>IF(INDEX(Base_Dados!N:N,MATCH($B511,Base_Dados!$B:$B,0))=0,0,
MAX(0, MIN(N$1,
((INDEX(Base_Dados!N:N,MATCH($B511,Base_Dados!$B:$B,0))-MIN(Base_Dados!N$5:N$98)) /
(IF(MAX(Base_Dados!N$5:N$98)-MIN(Base_Dados!N$5:N$98)=0,1,MAX(Base_Dados!N$5:N$98)-MIN(Base_Dados!N$5:N$98)))) * N$1)))</f>
        <v>0.11803263171594552</v>
      </c>
      <c r="O511" s="106">
        <f>IF(INDEX(Base_Dados!O:O,MATCH($B511,Base_Dados!$B:$B,0))=0,0,
MAX(0, MIN(O$1,
((INDEX(Base_Dados!O:O,MATCH($B511,Base_Dados!$B:$B,0))-MIN(Base_Dados!O$5:O$98)) /
(IF(MAX(Base_Dados!O$5:O$98)-MIN(Base_Dados!O$5:O$98)=0,1,MAX(Base_Dados!O$5:O$98)-MIN(Base_Dados!O$5:O$98)))) * O$1)))</f>
        <v>0.12821227493171303</v>
      </c>
      <c r="P511" s="106">
        <f>IF(INDEX(Base_Dados!P:P,MATCH($B511,Base_Dados!$B:$B,0))=0,0,
MAX(0, MIN(P$1,
((INDEX(Base_Dados!P:P,MATCH($B511,Base_Dados!$B:$B,0))-MIN(Base_Dados!P$5:P$98)) /
(IF(MAX(Base_Dados!P$5:P$98)-MIN(Base_Dados!P$5:P$98)=0,1,MAX(Base_Dados!P$5:P$98)-MIN(Base_Dados!P$5:P$98)))) * P$1)))</f>
        <v>9.6759404768375301E-2</v>
      </c>
      <c r="Q511" s="106">
        <f>IF(INDEX(Base_Dados!Q:Q,MATCH($B511,Base_Dados!$B:$B,0))=0,0,
MAX(0, MIN(Q$1,
((INDEX(Base_Dados!Q:Q,MATCH($B511,Base_Dados!$B:$B,0))-MIN(Base_Dados!Q$5:Q$98)) /
(IF(MAX(Base_Dados!Q$5:Q$98)-MIN(Base_Dados!Q$5:Q$98)=0,1,MAX(Base_Dados!Q$5:Q$98)-MIN(Base_Dados!Q$5:Q$98)))) * Q$1)))</f>
        <v>0.10531304302037808</v>
      </c>
      <c r="R511" s="106">
        <f>IF(INDEX(Base_Dados!R:R,MATCH($B511,Base_Dados!$B:$B,0))=0,0,
MAX(0, MIN(R$1,
((INDEX(Base_Dados!R:R,MATCH($B511,Base_Dados!$B:$B,0))-MIN(Base_Dados!R$5:R$98)) /
(IF(MAX(Base_Dados!R$5:R$98)-MIN(Base_Dados!R$5:R$98)=0,1,MAX(Base_Dados!R$5:R$98)-MIN(Base_Dados!R$5:R$98)))) * R$1)))</f>
        <v>8.5980315091394213E-2</v>
      </c>
      <c r="S511" s="106">
        <f>IF(INDEX(Base_Dados!S:S,MATCH($B511,Base_Dados!$B:$B,0))=0,0,
MAX(0, MIN(S$1,
((INDEX(Base_Dados!S:S,MATCH($B511,Base_Dados!$B:$B,0))-MIN(Base_Dados!S$5:S$98)) /
(IF(MAX(Base_Dados!S$5:S$98)-MIN(Base_Dados!S$5:S$98)=0,1,MAX(Base_Dados!S$5:S$98)-MIN(Base_Dados!S$5:S$98)))) * S$1)))</f>
        <v>7.8581592151576424E-2</v>
      </c>
      <c r="T511" s="106">
        <f>IF(INDEX(Base_Dados!T:T,MATCH($B511,Base_Dados!$B:$B,0))=0,0,
MAX(0, MIN(T$1,
((INDEX(Base_Dados!T:T,MATCH($B511,Base_Dados!$B:$B,0))-MIN(Base_Dados!T$5:T$98)) /
(IF(MAX(Base_Dados!T$5:T$98)-MIN(Base_Dados!T$5:T$98)=0,1,MAX(Base_Dados!T$5:T$98)-MIN(Base_Dados!T$5:T$98)))) * T$1)))</f>
        <v>1.5939539239757448</v>
      </c>
      <c r="U511" s="106">
        <f>IF(INDEX(Base_Dados!U:U,MATCH($B511,Base_Dados!$B:$B,0))=0,0,
MAX(0, MIN(U$1,
((INDEX(Base_Dados!U:U,MATCH($B511,Base_Dados!$B:$B,0))-MIN(Base_Dados!U$5:U$98)) /
(IF(MAX(Base_Dados!U$5:U$98)-MIN(Base_Dados!U$5:U$98)=0,1,MAX(Base_Dados!U$5:U$98)-MIN(Base_Dados!U$5:U$98)))) * U$1)))</f>
        <v>0.43772630263846973</v>
      </c>
      <c r="V511" s="106">
        <f>IF(INDEX(Base_Dados!V:V,MATCH($B511,Base_Dados!$B:$B,0))=0,0,
MAX(0, MIN(V$1,
((INDEX(Base_Dados!V:V,MATCH($B511,Base_Dados!$B:$B,0))-MIN(Base_Dados!V$5:V$98)) /
(IF(MAX(Base_Dados!V$5:V$98)-MIN(Base_Dados!V$5:V$98)=0,1,MAX(Base_Dados!V$5:V$98)-MIN(Base_Dados!V$5:V$98)))) * V$1)))</f>
        <v>0.15807805850843173</v>
      </c>
      <c r="W511" s="106">
        <f>IF(INDEX(Base_Dados!W:W,MATCH($B511,Base_Dados!$B:$B,0))=0,0,
MAX(0, MIN(W$1,
((INDEX(Base_Dados!W:W,MATCH($B511,Base_Dados!$B:$B,0))-MIN(Base_Dados!W$5:W$98)) /
(IF(MAX(Base_Dados!W$5:W$98)-MIN(Base_Dados!W$5:W$98)=0,1,MAX(Base_Dados!W$5:W$98)-MIN(Base_Dados!W$5:W$98)))) * W$1)))</f>
        <v>2.3855727503450526</v>
      </c>
      <c r="X511" s="106">
        <f>IF(INDEX(Base_Dados!X:X,MATCH($B511,Base_Dados!$B:$B,0))=0,0,
MAX(0, MIN(X$1,
((INDEX(Base_Dados!X:X,MATCH($B511,Base_Dados!$B:$B,0))-MIN(Base_Dados!X$5:X$98)) /
(IF(MAX(Base_Dados!X$5:X$98)-MIN(Base_Dados!X$5:X$98)=0,1,MAX(Base_Dados!X$5:X$98)-MIN(Base_Dados!X$5:X$98)))) * X$1)))</f>
        <v>2.5423728813559324E-2</v>
      </c>
      <c r="Y511" s="106">
        <f>IF(INDEX(Base_Dados!Y:Y,MATCH($B511,Base_Dados!$B:$B,0))=0,0,
MAX(0, MIN(Y$1,
((INDEX(Base_Dados!Y:Y,MATCH($B511,Base_Dados!$B:$B,0))-MIN(Base_Dados!Y$5:Y$98)) /
(IF(MAX(Base_Dados!Y$5:Y$98)-MIN(Base_Dados!Y$5:Y$98)=0,1,MAX(Base_Dados!Y$5:Y$98)-MIN(Base_Dados!Y$5:Y$98)))) * Y$1)))</f>
        <v>0</v>
      </c>
      <c r="Z511" s="106">
        <f>IF(INDEX(Base_Dados!Z:Z,MATCH($B511,Base_Dados!$B:$B,0))=0,0,
MAX(0, MIN(Z$1,
((INDEX(Base_Dados!Z:Z,MATCH($B511,Base_Dados!$B:$B,0))-MIN(Base_Dados!Z$5:Z$98)) /
(IF(MAX(Base_Dados!Z$5:Z$98)-MIN(Base_Dados!Z$5:Z$98)=0,1,MAX(Base_Dados!Z$5:Z$98)-MIN(Base_Dados!Z$5:Z$98)))) * Z$1)))</f>
        <v>0</v>
      </c>
      <c r="AA511" s="106">
        <f>IF(INDEX(Base_Dados!AA:AA,MATCH($B511,Base_Dados!$B:$B,0))=0,0,
MAX(0, MIN(AA$1,
((INDEX(Base_Dados!AA:AA,MATCH($B511,Base_Dados!$B:$B,0))-MIN(Base_Dados!AA$5:AA$98)) /
(IF(MAX(Base_Dados!AA$5:AA$98)-MIN(Base_Dados!AA$5:AA$98)=0,1,MAX(Base_Dados!AA$5:AA$98)-MIN(Base_Dados!AA$5:AA$98)))) * AA$1)))</f>
        <v>1.048951048951049E-2</v>
      </c>
      <c r="AB511" s="106">
        <f>IF(INDEX(Base_Dados!AB:AB,MATCH($B511,Base_Dados!$B:$B,0))=0,0,
MAX(0, MIN(AB$1,
((INDEX(Base_Dados!AB:AB,MATCH($B511,Base_Dados!$B:$B,0))-MIN(Base_Dados!AB$5:AB$98)) /
(IF(MAX(Base_Dados!AB$5:AB$98)-MIN(Base_Dados!AB$5:AB$98)=0,1,MAX(Base_Dados!AB$5:AB$98)-MIN(Base_Dados!AB$5:AB$98)))) * AB$1)))</f>
        <v>0.61148299522395289</v>
      </c>
      <c r="AC511" s="106">
        <f>IF(INDEX(Base_Dados!AC:AC,MATCH($B511,Base_Dados!$B:$B,0))=0,0,
MAX(0, MIN(AC$1,
((INDEX(Base_Dados!AC:AC,MATCH($B511,Base_Dados!$B:$B,0))-MIN(Base_Dados!AC$5:AC$98)) /
(IF(MAX(Base_Dados!AC$5:AC$98)-MIN(Base_Dados!AC$5:AC$98)=0,1,MAX(Base_Dados!AC$5:AC$98)-MIN(Base_Dados!AC$5:AC$98)))) * AC$1)))</f>
        <v>8.0976585083831182E-2</v>
      </c>
      <c r="AD511" s="106">
        <f>IF(INDEX(Base_Dados!AD:AD,MATCH($B511,Base_Dados!$B:$B,0))=0,0,
MAX(0, MIN(AD$1,
((INDEX(Base_Dados!AD:AD,MATCH($B511,Base_Dados!$B:$B,0))-MIN(Base_Dados!AD$5:AD$98)) /
(IF(MAX(Base_Dados!AD$5:AD$98)-MIN(Base_Dados!AD$5:AD$98)=0,1,MAX(Base_Dados!AD$5:AD$98)-MIN(Base_Dados!AD$5:AD$98)))) * AD$1)))</f>
        <v>7.0196716462061826E-2</v>
      </c>
      <c r="AE511" s="106">
        <f>IF(INDEX(Base_Dados!AE:AE,MATCH($B511,Base_Dados!$B:$B,0))=0,0,
MAX(0, MIN(AE$1,
((INDEX(Base_Dados!AE:AE,MATCH($B511,Base_Dados!$B:$B,0))-MIN(Base_Dados!AE$5:AE$98)) /
(IF(MAX(Base_Dados!AE$5:AE$98)-MIN(Base_Dados!AE$5:AE$98)=0,1,MAX(Base_Dados!AE$5:AE$98)-MIN(Base_Dados!AE$5:AE$98)))) * AE$1)))</f>
        <v>5.2725442255141669E-2</v>
      </c>
      <c r="AF511" s="106">
        <f>IF(INDEX(Base_Dados!AF:AF,MATCH($B511,Base_Dados!$B:$B,0))=0,0,
MAX(0, MIN(AF$1,
((INDEX(Base_Dados!AF:AF,MATCH($B511,Base_Dados!$B:$B,0))-MIN(Base_Dados!AF$5:AF$98)) /
(IF(MAX(Base_Dados!AF$5:AF$98)-MIN(Base_Dados!AF$5:AF$98)=0,1,MAX(Base_Dados!AF$5:AF$98)-MIN(Base_Dados!AF$5:AF$98)))) * AF$1)))</f>
        <v>9.9204707396680913E-2</v>
      </c>
      <c r="AG511" s="106">
        <f>IF(INDEX(Base_Dados!AG:AG,MATCH($B511,Base_Dados!$B:$B,0))=0,0,
MAX(0, MIN(AG$1,
((INDEX(Base_Dados!AG:AG,MATCH($B511,Base_Dados!$B:$B,0))-MIN(Base_Dados!AG$5:AG$98)) /
(IF(MAX(Base_Dados!AG$5:AG$98)-MIN(Base_Dados!AG$5:AG$98)=0,1,MAX(Base_Dados!AG$5:AG$98)-MIN(Base_Dados!AG$5:AG$98)))) * AG$1)))</f>
        <v>0.10531304302037808</v>
      </c>
      <c r="AH511" s="106">
        <f>IF(INDEX(Base_Dados!AH:AH,MATCH($B511,Base_Dados!$B:$B,0))=0,0,
MAX(0, MIN(AH$1,
((INDEX(Base_Dados!AH:AH,MATCH($B511,Base_Dados!$B:$B,0))-MIN(Base_Dados!AH$5:AH$98)) /
(IF(MAX(Base_Dados!AH$5:AH$98)-MIN(Base_Dados!AH$5:AH$98)=0,1,MAX(Base_Dados!AH$5:AH$98)-MIN(Base_Dados!AH$5:AH$98)))) * AH$1)))</f>
        <v>1.7667727464536183</v>
      </c>
      <c r="AI511" s="106">
        <f>IF(INDEX(Base_Dados!AI:AI,MATCH($B511,Base_Dados!$B:$B,0))=0,0,
MAX(0, MIN(AI$1,
((INDEX(Base_Dados!AI:AI,MATCH($B511,Base_Dados!$B:$B,0))-MIN(Base_Dados!AI$5:AI$98)) /
(IF(MAX(Base_Dados!AI$5:AI$98)-MIN(Base_Dados!AI$5:AI$98)=0,1,MAX(Base_Dados!AI$5:AI$98)-MIN(Base_Dados!AI$5:AI$98)))) * AI$1)))</f>
        <v>0.14285714285714285</v>
      </c>
      <c r="AJ511" s="106">
        <f>IF(INDEX(Base_Dados!AJ:AJ,MATCH($B511,Base_Dados!$B:$B,0))=0,0,
MAX(0, MIN(AJ$1,
((INDEX(Base_Dados!AJ:AJ,MATCH($B511,Base_Dados!$B:$B,0))-MIN(Base_Dados!AJ$5:AJ$98)) /
(IF(MAX(Base_Dados!AJ$5:AJ$98)-MIN(Base_Dados!AJ$5:AJ$98)=0,1,MAX(Base_Dados!AJ$5:AJ$98)-MIN(Base_Dados!AJ$5:AJ$98)))) * AJ$1)))</f>
        <v>0.55059523809523814</v>
      </c>
      <c r="AK511" s="106">
        <f>IF(INDEX(Base_Dados!AK:AK,MATCH($B511,Base_Dados!$B:$B,0))=0,0,
MAX(0, MIN(AK$1,
((INDEX(Base_Dados!AK:AK,MATCH($B511,Base_Dados!$B:$B,0))-MIN(Base_Dados!AK$5:AK$98)) /
(IF(MAX(Base_Dados!AK$5:AK$98)-MIN(Base_Dados!AK$5:AK$98)=0,1,MAX(Base_Dados!AK$5:AK$98)-MIN(Base_Dados!AK$5:AK$98)))) * AK$1)))</f>
        <v>2.6436781609195402E-2</v>
      </c>
      <c r="AL511" s="106">
        <f>IF(INDEX(Base_Dados!AL:AL,MATCH($B511,Base_Dados!$B:$B,0))=0,0,
MAX(0, MIN(AL$1,
((INDEX(Base_Dados!AL:AL,MATCH($B511,Base_Dados!$B:$B,0))-MIN(Base_Dados!AL$5:AL$98)) /
(IF(MAX(Base_Dados!AL$5:AL$98)-MIN(Base_Dados!AL$5:AL$98)=0,1,MAX(Base_Dados!AL$5:AL$98)-MIN(Base_Dados!AL$5:AL$98)))) * AL$1)))</f>
        <v>0</v>
      </c>
      <c r="AM511" s="106">
        <f>IF(INDEX(Base_Dados!AM:AM,MATCH($B511,Base_Dados!$B:$B,0))=0,0,
MAX(0, MIN(AM$1,
((INDEX(Base_Dados!AM:AM,MATCH($B511,Base_Dados!$B:$B,0))-MIN(Base_Dados!AM$5:AM$98)) /
(IF(MAX(Base_Dados!AM$5:AM$98)-MIN(Base_Dados!AM$5:AM$98)=0,1,MAX(Base_Dados!AM$5:AM$98)-MIN(Base_Dados!AM$5:AM$98)))) * AM$1)))</f>
        <v>3.8322112894873125E-2</v>
      </c>
      <c r="AN511" s="106">
        <f>IF(INDEX(Base_Dados!AN:AN,MATCH($B511,Base_Dados!$B:$B,0))=0,0,
MAX(0, MIN(AN$1,
((INDEX(Base_Dados!AN:AN,MATCH($B511,Base_Dados!$B:$B,0))-MIN(Base_Dados!AN$5:AN$98)) /
(IF(MAX(Base_Dados!AN$5:AN$98)-MIN(Base_Dados!AN$5:AN$98)=0,1,MAX(Base_Dados!AN$5:AN$98)-MIN(Base_Dados!AN$5:AN$98)))) * AN$1)))</f>
        <v>0.27467897271268055</v>
      </c>
      <c r="AO511" s="106">
        <f>IF(INDEX(Base_Dados!AO:AO,MATCH($B511,Base_Dados!$B:$B,0))=0,0,
MAX(0, MIN(AO$1,
((INDEX(Base_Dados!AO:AO,MATCH($B511,Base_Dados!$B:$B,0))-MIN(Base_Dados!AO$5:AO$98)) /
(IF(MAX(Base_Dados!AO$5:AO$98)-MIN(Base_Dados!AO$5:AO$98)=0,1,MAX(Base_Dados!AO$5:AO$98)-MIN(Base_Dados!AO$5:AO$98)))) * AO$1)))</f>
        <v>0</v>
      </c>
      <c r="AP511" s="106">
        <f>IF(INDEX(Base_Dados!AP:AP,MATCH($B511,Base_Dados!$B:$B,0))=0,0,
MAX(0, MIN(AP$1,
((INDEX(Base_Dados!AP:AP,MATCH($B511,Base_Dados!$B:$B,0))-MIN(Base_Dados!AP$5:AP$98)) /
(IF(MAX(Base_Dados!AP$5:AP$98)-MIN(Base_Dados!AP$5:AP$98)=0,1,MAX(Base_Dados!AP$5:AP$98)-MIN(Base_Dados!AP$5:AP$98)))) * AP$1)))</f>
        <v>2.9816513761467892E-2</v>
      </c>
      <c r="AQ511" s="106">
        <f>IF(INDEX(Base_Dados!AQ:AQ,MATCH($B511,Base_Dados!$B:$B,0))=0,0,
MAX(0, MIN(AQ$1,
((INDEX(Base_Dados!AQ:AQ,MATCH($B511,Base_Dados!$B:$B,0))-MIN(Base_Dados!AQ$5:AQ$98)) /
(IF(MAX(Base_Dados!AQ$5:AQ$98)-MIN(Base_Dados!AQ$5:AQ$98)=0,1,MAX(Base_Dados!AQ$5:AQ$98)-MIN(Base_Dados!AQ$5:AQ$98)))) * AQ$1)))</f>
        <v>0</v>
      </c>
      <c r="AR511" s="106">
        <f>IF(INDEX(Base_Dados!AR:AR,MATCH($B511,Base_Dados!$B:$B,0))=0,0,
MAX(0, MIN(AR$1,
((INDEX(Base_Dados!AR:AR,MATCH($B511,Base_Dados!$B:$B,0))-MIN(Base_Dados!AR$5:AR$98)) /
(IF(MAX(Base_Dados!AR$5:AR$98)-MIN(Base_Dados!AR$5:AR$98)=0,1,MAX(Base_Dados!AR$5:AR$98)-MIN(Base_Dados!AR$5:AR$98)))) * AR$1)))</f>
        <v>0</v>
      </c>
      <c r="AS511" s="106">
        <f>IF(INDEX(Base_Dados!AS:AS,MATCH($B511,Base_Dados!$B:$B,0))=0,0,
MAX(0, MIN(AS$1,
((INDEX(Base_Dados!AS:AS,MATCH($B511,Base_Dados!$B:$B,0))-MIN(Base_Dados!AS$5:AS$98)) /
(IF(MAX(Base_Dados!AS$5:AS$98)-MIN(Base_Dados!AS$5:AS$98)=0,1,MAX(Base_Dados!AS$5:AS$98)-MIN(Base_Dados!AS$5:AS$98)))) * AS$1)))</f>
        <v>0</v>
      </c>
      <c r="AT511" s="106">
        <f>IF(INDEX(Base_Dados!AT:AT,MATCH($B511,Base_Dados!$B:$B,0))=0,0,
MAX(0, MIN(AT$1,
((INDEX(Base_Dados!AT:AT,MATCH($B511,Base_Dados!$B:$B,0))-MIN(Base_Dados!AT$5:AT$98)) /
(IF(MAX(Base_Dados!AT$5:AT$98)-MIN(Base_Dados!AT$5:AT$98)=0,1,MAX(Base_Dados!AT$5:AT$98)-MIN(Base_Dados!AT$5:AT$98)))) * AT$1)))</f>
        <v>0</v>
      </c>
      <c r="AU511" s="106">
        <f>IF(INDEX(Base_Dados!AU:AU,MATCH($B511,Base_Dados!$B:$B,0))=0,0,
MAX(0, MIN(AU$1,
((INDEX(Base_Dados!AU:AU,MATCH($B511,Base_Dados!$B:$B,0))-MIN(Base_Dados!AU$5:AU$98)) /
(IF(MAX(Base_Dados!AU$5:AU$98)-MIN(Base_Dados!AU$5:AU$98)=0,1,MAX(Base_Dados!AU$5:AU$98)-MIN(Base_Dados!AU$5:AU$98)))) * AU$1)))</f>
        <v>6.5543071161048693E-3</v>
      </c>
      <c r="AV511" s="106">
        <f>IF(INDEX(Base_Dados!AV:AV,MATCH($B511,Base_Dados!$B:$B,0))=0,0,
MAX(0, MIN(AV$1,
((INDEX(Base_Dados!AV:AV,MATCH($B511,Base_Dados!$B:$B,0))-MIN(Base_Dados!AV$5:AV$98)) /
(IF(MAX(Base_Dados!AV$5:AV$98)-MIN(Base_Dados!AV$5:AV$98)=0,1,MAX(Base_Dados!AV$5:AV$98)-MIN(Base_Dados!AV$5:AV$98)))) * AV$1)))</f>
        <v>0</v>
      </c>
      <c r="AW511" s="106">
        <f>IF(INDEX(Base_Dados!AW:AW,MATCH($B511,Base_Dados!$B:$B,0))=0,0,
MAX(0, MIN(AW$1,
((INDEX(Base_Dados!AW:AW,MATCH($B511,Base_Dados!$B:$B,0))-MIN(Base_Dados!AW$5:AW$98)) /
(IF(MAX(Base_Dados!AW$5:AW$98)-MIN(Base_Dados!AW$5:AW$98)=0,1,MAX(Base_Dados!AW$5:AW$98)-MIN(Base_Dados!AW$5:AW$98)))) * AW$1)))</f>
        <v>0</v>
      </c>
      <c r="AX511" s="106">
        <f>IF(INDEX(Base_Dados!AX:AX,MATCH($B511,Base_Dados!$B:$B,0))=0,0,
MAX(0, MIN(AX$1,
((INDEX(Base_Dados!AX:AX,MATCH($B511,Base_Dados!$B:$B,0))-MIN(Base_Dados!AX$5:AX$98)) /
(IF(MAX(Base_Dados!AX$5:AX$98)-MIN(Base_Dados!AX$5:AX$98)=0,1,MAX(Base_Dados!AX$5:AX$98)-MIN(Base_Dados!AX$5:AX$98)))) * AX$1)))</f>
        <v>3.3398261200057011E-2</v>
      </c>
      <c r="AY511" s="106">
        <f>IF(INDEX(Base_Dados!AY:AY,MATCH($B511,Base_Dados!$B:$B,0))=0,0,
MAX(0, MIN(AY$1,
((INDEX(Base_Dados!AY:AY,MATCH($B511,Base_Dados!$B:$B,0))-MIN(Base_Dados!AY$5:AY$98)) /
(IF(MAX(Base_Dados!AY$5:AY$98)-MIN(Base_Dados!AY$5:AY$98)=0,1,MAX(Base_Dados!AY$5:AY$98)-MIN(Base_Dados!AY$5:AY$98)))) * AY$1)))</f>
        <v>2.3079459281239697E-3</v>
      </c>
      <c r="AZ511" s="106">
        <f>IF(INDEX(Base_Dados!AZ:AZ,MATCH($B511,Base_Dados!$B:$B,0))=0,0,
MAX(0, MIN(AZ$1,
((INDEX(Base_Dados!AZ:AZ,MATCH($B511,Base_Dados!$B:$B,0))-MIN(Base_Dados!AZ$5:AZ$98)) /
(IF(MAX(Base_Dados!AZ$5:AZ$98)-MIN(Base_Dados!AZ$5:AZ$98)=0,1,MAX(Base_Dados!AZ$5:AZ$98)-MIN(Base_Dados!AZ$5:AZ$98)))) * AZ$1)))</f>
        <v>0.35</v>
      </c>
      <c r="BA511" s="106">
        <f>IF(INDEX(Base_Dados!BA:BA,MATCH($B511,Base_Dados!$B:$B,0))=0,0,
MAX(0, MIN(BA$1,
((INDEX(Base_Dados!BA:BA,MATCH($B511,Base_Dados!$B:$B,0))-MIN(Base_Dados!BA$5:BA$98)) /
(IF(MAX(Base_Dados!BA$5:BA$98)-MIN(Base_Dados!BA$5:BA$98)=0,1,MAX(Base_Dados!BA$5:BA$98)-MIN(Base_Dados!BA$5:BA$98)))) * BA$1)))</f>
        <v>3.5147316769910522E-2</v>
      </c>
      <c r="BB511" s="106">
        <f>IF(INDEX(Base_Dados!BB:BB,MATCH($B511,Base_Dados!$B:$B,0))=0,0,
MAX(0, MIN(BB$1,
((INDEX(Base_Dados!BB:BB,MATCH($B511,Base_Dados!$B:$B,0))-MIN(Base_Dados!BB$5:BB$98)) /
(IF(MAX(Base_Dados!BB$5:BB$98)-MIN(Base_Dados!BB$5:BB$98)=0,1,MAX(Base_Dados!BB$5:BB$98)-MIN(Base_Dados!BB$5:BB$98)))) * BB$1)))</f>
        <v>0.34296322448068389</v>
      </c>
      <c r="BC511" s="106">
        <f>IF(INDEX(Base_Dados!BC:BC,MATCH($B511,Base_Dados!$B:$B,0))=0,0,
MAX(0, MIN(BC$1,
((INDEX(Base_Dados!BC:BC,MATCH($B511,Base_Dados!$B:$B,0))-MIN(Base_Dados!BC$5:BC$98)) /
(IF(MAX(Base_Dados!BC$5:BC$98)-MIN(Base_Dados!BC$5:BC$98)=0,1,MAX(Base_Dados!BC$5:BC$98)-MIN(Base_Dados!BC$5:BC$98)))) * BC$1)))</f>
        <v>2.6124427686506867E-2</v>
      </c>
      <c r="BD511" s="106">
        <f>IF(INDEX(Base_Dados!BD:BD,MATCH($B511,Base_Dados!$B:$B,0))=0,0,
MAX(0, MIN(BD$1,
((INDEX(Base_Dados!BD:BD,MATCH($B511,Base_Dados!$B:$B,0))-MIN(Base_Dados!BD$5:BD$98)) /
(IF(MAX(Base_Dados!BD$5:BD$98)-MIN(Base_Dados!BD$5:BD$98)=0,1,MAX(Base_Dados!BD$5:BD$98)-MIN(Base_Dados!BD$5:BD$98)))) * BD$1)))</f>
        <v>2.5344505228169795E-2</v>
      </c>
      <c r="BE511" s="106">
        <f>IF(INDEX(Base_Dados!BE:BE,MATCH($B511,Base_Dados!$B:$B,0))=0,0,
MAX(0, MIN(BE$1,
((INDEX(Base_Dados!BE:BE,MATCH($B511,Base_Dados!$B:$B,0))-MIN(Base_Dados!BE$5:BE$98)) /
(IF(MAX(Base_Dados!BE$5:BE$98)-MIN(Base_Dados!BE$5:BE$98)=0,1,MAX(Base_Dados!BE$5:BE$98)-MIN(Base_Dados!BE$5:BE$98)))) * BE$1)))</f>
        <v>9.6337180130456598E-2</v>
      </c>
      <c r="BF511" s="106">
        <f>IF(INDEX(Base_Dados!BF:BF,MATCH($B511,Base_Dados!$B:$B,0))=0,0,
MAX(0, MIN(BF$1,
((INDEX(Base_Dados!BF:BF,MATCH($B511,Base_Dados!$B:$B,0))-MIN(Base_Dados!BF$5:BF$98)) /
(IF(MAX(Base_Dados!BF$5:BF$98)-MIN(Base_Dados!BF$5:BF$98)=0,1,MAX(Base_Dados!BF$5:BF$98)-MIN(Base_Dados!BF$5:BF$98)))) * BF$1)))</f>
        <v>0</v>
      </c>
      <c r="BG511" s="106">
        <f>IF(INDEX(Base_Dados!BG:BG,MATCH($B511,Base_Dados!$B:$B,0))=0,0,
MAX(0, MIN(BG$1,
((INDEX(Base_Dados!BG:BG,MATCH($B511,Base_Dados!$B:$B,0))-MIN(Base_Dados!BG$5:BG$98)) /
(IF(MAX(Base_Dados!BG$5:BG$98)-MIN(Base_Dados!BG$5:BG$98)=0,1,MAX(Base_Dados!BG$5:BG$98)-MIN(Base_Dados!BG$5:BG$98)))) * BG$1)))</f>
        <v>5.434782608695652E-3</v>
      </c>
      <c r="BH511" s="106">
        <f>IF(INDEX(Base_Dados!BH:BH,MATCH($B511,Base_Dados!$B:$B,0))=0,0,
MAX(0, MIN(BH$1,
((INDEX(Base_Dados!BH:BH,MATCH($B511,Base_Dados!$B:$B,0))-MIN(Base_Dados!BH$5:BH$98)) /
(IF(MAX(Base_Dados!BH$5:BH$98)-MIN(Base_Dados!BH$5:BH$98)=0,1,MAX(Base_Dados!BH$5:BH$98)-MIN(Base_Dados!BH$5:BH$98)))) * BH$1)))</f>
        <v>6.5934065934065936E-2</v>
      </c>
      <c r="BI511" s="106">
        <f>IF(INDEX(Base_Dados!BI:BI,MATCH($B511,Base_Dados!$B:$B,0))=0,0,
MAX(0, MIN(BI$1,
((INDEX(Base_Dados!BI:BI,MATCH($B511,Base_Dados!$B:$B,0))-MIN(Base_Dados!BI$5:BI$98)) /
(IF(MAX(Base_Dados!BI$5:BI$98)-MIN(Base_Dados!BI$5:BI$98)=0,1,MAX(Base_Dados!BI$5:BI$98)-MIN(Base_Dados!BI$5:BI$98)))) * BI$1)))</f>
        <v>8.8923556942277687E-2</v>
      </c>
      <c r="BJ511" s="106">
        <f>IF(INDEX(Base_Dados!BJ:BJ,MATCH($B511,Base_Dados!$B:$B,0))=0,0,
MAX(0, MIN(BJ$1,
((INDEX(Base_Dados!BJ:BJ,MATCH($B511,Base_Dados!$B:$B,0))-MIN(Base_Dados!BJ$5:BJ$98)) /
(IF(MAX(Base_Dados!BJ$5:BJ$98)-MIN(Base_Dados!BJ$5:BJ$98)=0,1,MAX(Base_Dados!BJ$5:BJ$98)-MIN(Base_Dados!BJ$5:BJ$98)))) * BJ$1)))</f>
        <v>3.1578947368421054E-2</v>
      </c>
      <c r="BK511" s="106">
        <f>IF(INDEX(Base_Dados!BK:BK,MATCH($B511,Base_Dados!$B:$B,0))=0,0,
MAX(0, MIN(BK$1,
((INDEX(Base_Dados!BK:BK,MATCH($B511,Base_Dados!$B:$B,0))-MIN(Base_Dados!BK$5:BK$98)) /
(IF(MAX(Base_Dados!BK$5:BK$98)-MIN(Base_Dados!BK$5:BK$98)=0,1,MAX(Base_Dados!BK$5:BK$98)-MIN(Base_Dados!BK$5:BK$98)))) * BK$1)))</f>
        <v>3.5714285714285712E-2</v>
      </c>
      <c r="BL511" s="106">
        <f>IF(INDEX(Base_Dados!BL:BL,MATCH($B511,Base_Dados!$B:$B,0))=0,0,
MAX(0, MIN(BL$1,
((INDEX(Base_Dados!BL:BL,MATCH($B511,Base_Dados!$B:$B,0))-MIN(Base_Dados!BL$5:BL$98)) /
(IF(MAX(Base_Dados!BL$5:BL$98)-MIN(Base_Dados!BL$5:BL$98)=0,1,MAX(Base_Dados!BL$5:BL$98)-MIN(Base_Dados!BL$5:BL$98)))) * BL$1)))</f>
        <v>4.2345276872964167E-2</v>
      </c>
      <c r="BM511" s="106">
        <f>IF(INDEX(Base_Dados!BM:BM,MATCH($B511,Base_Dados!$B:$B,0))=0,0,
MAX(0, MIN(BM$1,
((INDEX(Base_Dados!BM:BM,MATCH($B511,Base_Dados!$B:$B,0))-MIN(Base_Dados!BM$5:BM$98)) /
(IF(MAX(Base_Dados!BM$5:BM$98)-MIN(Base_Dados!BM$5:BM$98)=0,1,MAX(Base_Dados!BM$5:BM$98)-MIN(Base_Dados!BM$5:BM$98)))) * BM$1)))</f>
        <v>1</v>
      </c>
      <c r="BN511" s="106">
        <f>IF(INDEX(Base_Dados!BN:BN,MATCH($B511,Base_Dados!$B:$B,0))=0,0,
MAX(0, MIN(BN$1,
((INDEX(Base_Dados!BN:BN,MATCH($B511,Base_Dados!$B:$B,0))-MIN(Base_Dados!BN$5:BN$98)) /
(IF(MAX(Base_Dados!BN$5:BN$98)-MIN(Base_Dados!BN$5:BN$98)=0,1,MAX(Base_Dados!BN$5:BN$98)-MIN(Base_Dados!BN$5:BN$98)))) * BN$1)))</f>
        <v>0.22442965420861263</v>
      </c>
      <c r="BO511" s="106">
        <f>IF(INDEX(Base_Dados!BO:BO,MATCH($B511,Base_Dados!$B:$B,0))=0,0,
MAX(0, MIN(BO$1,
((INDEX(Base_Dados!BO:BO,MATCH($B511,Base_Dados!$B:$B,0))-MIN(Base_Dados!BO$5:BO$98)) /
(IF(MAX(Base_Dados!BO$5:BO$98)-MIN(Base_Dados!BO$5:BO$98)=0,1,MAX(Base_Dados!BO$5:BO$98)-MIN(Base_Dados!BO$5:BO$98)))) * BO$1)))</f>
        <v>0.5</v>
      </c>
      <c r="BP511" s="106">
        <f t="shared" si="32"/>
        <v>13.184229335774241</v>
      </c>
      <c r="BQ511" s="111">
        <f t="shared" si="33"/>
        <v>0.42681838578467074</v>
      </c>
      <c r="BR511" s="112">
        <f t="shared" si="34"/>
        <v>0.11231007230664747</v>
      </c>
      <c r="BS511" s="113">
        <f t="shared" si="35"/>
        <v>13.071919263467594</v>
      </c>
    </row>
    <row r="512" spans="1:71">
      <c r="A512" s="21">
        <v>50002</v>
      </c>
      <c r="B512" s="21" t="s">
        <v>313</v>
      </c>
      <c r="C512" s="21" t="s">
        <v>311</v>
      </c>
      <c r="D512" s="105">
        <f>IF(INDEX(Base_Dados!D:D,MATCH($B512,Base_Dados!$B:$B,0))=0,0,
MAX(0, MIN(D$1,
((INDEX(Base_Dados!D:D,MATCH($B512,Base_Dados!$B:$B,0))-MIN(Base_Dados!D$5:D$98)) /
(IF(MAX(Base_Dados!D$5:D$98)-MIN(Base_Dados!D$5:D$98)=0,1,MAX(Base_Dados!D$5:D$98)-MIN(Base_Dados!D$5:D$98)))) * D$1)))</f>
        <v>0.20308811173998578</v>
      </c>
      <c r="E512" s="106">
        <f>IF(INDEX(Base_Dados!E:E,MATCH($B512,Base_Dados!$B:$B,0))=0,0,
MAX(0, MIN(E$1,
((INDEX(Base_Dados!E:E,MATCH($B512,Base_Dados!$B:$B,0))-MIN(Base_Dados!E$5:E$98)) /
(IF(MAX(Base_Dados!E$5:E$98)-MIN(Base_Dados!E$5:E$98)=0,1,MAX(Base_Dados!E$5:E$98)-MIN(Base_Dados!E$5:E$98)))) * E$1)))</f>
        <v>7.0526122895731291E-2</v>
      </c>
      <c r="F512" s="106">
        <f>IF(INDEX(Base_Dados!F:F,MATCH($B512,Base_Dados!$B:$B,0))=0,0,
MAX(0, MIN(F$1,
((INDEX(Base_Dados!F:F,MATCH($B512,Base_Dados!$B:$B,0))-MIN(Base_Dados!F$5:F$98)) /
(IF(MAX(Base_Dados!F$5:F$98)-MIN(Base_Dados!F$5:F$98)=0,1,MAX(Base_Dados!F$5:F$98)-MIN(Base_Dados!F$5:F$98)))) * F$1)))</f>
        <v>6.5053936107909993E-2</v>
      </c>
      <c r="G512" s="106">
        <f>IF(INDEX(Base_Dados!G:G,MATCH($B512,Base_Dados!$B:$B,0))=0,0,
MAX(0, MIN(G$1,
((INDEX(Base_Dados!G:G,MATCH($B512,Base_Dados!$B:$B,0))-MIN(Base_Dados!G$5:G$98)) /
(IF(MAX(Base_Dados!G$5:G$98)-MIN(Base_Dados!G$5:G$98)=0,1,MAX(Base_Dados!G$5:G$98)-MIN(Base_Dados!G$5:G$98)))) * G$1)))</f>
        <v>5.5233764593370503E-2</v>
      </c>
      <c r="H512" s="106">
        <f>IF(INDEX(Base_Dados!H:H,MATCH($B512,Base_Dados!$B:$B,0))=0,0,
MAX(0, MIN(H$1,
((INDEX(Base_Dados!H:H,MATCH($B512,Base_Dados!$B:$B,0))-MIN(Base_Dados!H$5:H$98)) /
(IF(MAX(Base_Dados!H$5:H$98)-MIN(Base_Dados!H$5:H$98)=0,1,MAX(Base_Dados!H$5:H$98)-MIN(Base_Dados!H$5:H$98)))) * H$1)))</f>
        <v>5.5627361971421541E-2</v>
      </c>
      <c r="I512" s="106">
        <f>IF(INDEX(Base_Dados!I:I,MATCH($B512,Base_Dados!$B:$B,0))=0,0,
MAX(0, MIN(I$1,
((INDEX(Base_Dados!I:I,MATCH($B512,Base_Dados!$B:$B,0))-MIN(Base_Dados!I$5:I$98)) /
(IF(MAX(Base_Dados!I$5:I$98)-MIN(Base_Dados!I$5:I$98)=0,1,MAX(Base_Dados!I$5:I$98)-MIN(Base_Dados!I$5:I$98)))) * I$1)))</f>
        <v>5.9009821260420342E-2</v>
      </c>
      <c r="J512" s="106">
        <f>IF(INDEX(Base_Dados!J:J,MATCH($B512,Base_Dados!$B:$B,0))=0,0,
MAX(0, MIN(J$1,
((INDEX(Base_Dados!J:J,MATCH($B512,Base_Dados!$B:$B,0))-MIN(Base_Dados!J$5:J$98)) /
(IF(MAX(Base_Dados!J$5:J$98)-MIN(Base_Dados!J$5:J$98)=0,1,MAX(Base_Dados!J$5:J$98)-MIN(Base_Dados!J$5:J$98)))) * J$1)))</f>
        <v>6.5391058315231551E-2</v>
      </c>
      <c r="K512" s="106">
        <f>IF(INDEX(Base_Dados!K:K,MATCH($B512,Base_Dados!$B:$B,0))=0,0,
MAX(0, MIN(K$1,
((INDEX(Base_Dados!K:K,MATCH($B512,Base_Dados!$B:$B,0))-MIN(Base_Dados!K$5:K$98)) /
(IF(MAX(Base_Dados!K$5:K$98)-MIN(Base_Dados!K$5:K$98)=0,1,MAX(Base_Dados!K$5:K$98)-MIN(Base_Dados!K$5:K$98)))) * K$1)))</f>
        <v>7.4770796064400721E-2</v>
      </c>
      <c r="L512" s="106">
        <f>IF(INDEX(Base_Dados!L:L,MATCH($B512,Base_Dados!$B:$B,0))=0,0,
MAX(0, MIN(L$1,
((INDEX(Base_Dados!L:L,MATCH($B512,Base_Dados!$B:$B,0))-MIN(Base_Dados!L$5:L$98)) /
(IF(MAX(Base_Dados!L$5:L$98)-MIN(Base_Dados!L$5:L$98)=0,1,MAX(Base_Dados!L$5:L$98)-MIN(Base_Dados!L$5:L$98)))) * L$1)))</f>
        <v>8.730591642786352E-2</v>
      </c>
      <c r="M512" s="106">
        <f>IF(INDEX(Base_Dados!M:M,MATCH($B512,Base_Dados!$B:$B,0))=0,0,
MAX(0, MIN(M$1,
((INDEX(Base_Dados!M:M,MATCH($B512,Base_Dados!$B:$B,0))-MIN(Base_Dados!M$5:M$98)) /
(IF(MAX(Base_Dados!M$5:M$98)-MIN(Base_Dados!M$5:M$98)=0,1,MAX(Base_Dados!M$5:M$98)-MIN(Base_Dados!M$5:M$98)))) * M$1)))</f>
        <v>9.7306122448979598E-2</v>
      </c>
      <c r="N512" s="106">
        <f>IF(INDEX(Base_Dados!N:N,MATCH($B512,Base_Dados!$B:$B,0))=0,0,
MAX(0, MIN(N$1,
((INDEX(Base_Dados!N:N,MATCH($B512,Base_Dados!$B:$B,0))-MIN(Base_Dados!N$5:N$98)) /
(IF(MAX(Base_Dados!N$5:N$98)-MIN(Base_Dados!N$5:N$98)=0,1,MAX(Base_Dados!N$5:N$98)-MIN(Base_Dados!N$5:N$98)))) * N$1)))</f>
        <v>0.10589334942438978</v>
      </c>
      <c r="O512" s="106">
        <f>IF(INDEX(Base_Dados!O:O,MATCH($B512,Base_Dados!$B:$B,0))=0,0,
MAX(0, MIN(O$1,
((INDEX(Base_Dados!O:O,MATCH($B512,Base_Dados!$B:$B,0))-MIN(Base_Dados!O$5:O$98)) /
(IF(MAX(Base_Dados!O$5:O$98)-MIN(Base_Dados!O$5:O$98)=0,1,MAX(Base_Dados!O$5:O$98)-MIN(Base_Dados!O$5:O$98)))) * O$1)))</f>
        <v>0.12369697307542227</v>
      </c>
      <c r="P512" s="106">
        <f>IF(INDEX(Base_Dados!P:P,MATCH($B512,Base_Dados!$B:$B,0))=0,0,
MAX(0, MIN(P$1,
((INDEX(Base_Dados!P:P,MATCH($B512,Base_Dados!$B:$B,0))-MIN(Base_Dados!P$5:P$98)) /
(IF(MAX(Base_Dados!P$5:P$98)-MIN(Base_Dados!P$5:P$98)=0,1,MAX(Base_Dados!P$5:P$98)-MIN(Base_Dados!P$5:P$98)))) * P$1)))</f>
        <v>6.2914290710671769E-2</v>
      </c>
      <c r="Q512" s="106">
        <f>IF(INDEX(Base_Dados!Q:Q,MATCH($B512,Base_Dados!$B:$B,0))=0,0,
MAX(0, MIN(Q$1,
((INDEX(Base_Dados!Q:Q,MATCH($B512,Base_Dados!$B:$B,0))-MIN(Base_Dados!Q$5:Q$98)) /
(IF(MAX(Base_Dados!Q$5:Q$98)-MIN(Base_Dados!Q$5:Q$98)=0,1,MAX(Base_Dados!Q$5:Q$98)-MIN(Base_Dados!Q$5:Q$98)))) * Q$1)))</f>
        <v>2.6064978147543574E-2</v>
      </c>
      <c r="R512" s="106">
        <f>IF(INDEX(Base_Dados!R:R,MATCH($B512,Base_Dados!$B:$B,0))=0,0,
MAX(0, MIN(R$1,
((INDEX(Base_Dados!R:R,MATCH($B512,Base_Dados!$B:$B,0))-MIN(Base_Dados!R$5:R$98)) /
(IF(MAX(Base_Dados!R$5:R$98)-MIN(Base_Dados!R$5:R$98)=0,1,MAX(Base_Dados!R$5:R$98)-MIN(Base_Dados!R$5:R$98)))) * R$1)))</f>
        <v>1.8511342625909238E-2</v>
      </c>
      <c r="S512" s="106">
        <f>IF(INDEX(Base_Dados!S:S,MATCH($B512,Base_Dados!$B:$B,0))=0,0,
MAX(0, MIN(S$1,
((INDEX(Base_Dados!S:S,MATCH($B512,Base_Dados!$B:$B,0))-MIN(Base_Dados!S$5:S$98)) /
(IF(MAX(Base_Dados!S$5:S$98)-MIN(Base_Dados!S$5:S$98)=0,1,MAX(Base_Dados!S$5:S$98)-MIN(Base_Dados!S$5:S$98)))) * S$1)))</f>
        <v>4.1743428443046508E-2</v>
      </c>
      <c r="T512" s="106">
        <f>IF(INDEX(Base_Dados!T:T,MATCH($B512,Base_Dados!$B:$B,0))=0,0,
MAX(0, MIN(T$1,
((INDEX(Base_Dados!T:T,MATCH($B512,Base_Dados!$B:$B,0))-MIN(Base_Dados!T$5:T$98)) /
(IF(MAX(Base_Dados!T$5:T$98)-MIN(Base_Dados!T$5:T$98)=0,1,MAX(Base_Dados!T$5:T$98)-MIN(Base_Dados!T$5:T$98)))) * T$1)))</f>
        <v>0.62530306094691179</v>
      </c>
      <c r="U512" s="106">
        <f>IF(INDEX(Base_Dados!U:U,MATCH($B512,Base_Dados!$B:$B,0))=0,0,
MAX(0, MIN(U$1,
((INDEX(Base_Dados!U:U,MATCH($B512,Base_Dados!$B:$B,0))-MIN(Base_Dados!U$5:U$98)) /
(IF(MAX(Base_Dados!U$5:U$98)-MIN(Base_Dados!U$5:U$98)=0,1,MAX(Base_Dados!U$5:U$98)-MIN(Base_Dados!U$5:U$98)))) * U$1)))</f>
        <v>0.88084309248332437</v>
      </c>
      <c r="V512" s="106">
        <f>IF(INDEX(Base_Dados!V:V,MATCH($B512,Base_Dados!$B:$B,0))=0,0,
MAX(0, MIN(V$1,
((INDEX(Base_Dados!V:V,MATCH($B512,Base_Dados!$B:$B,0))-MIN(Base_Dados!V$5:V$98)) /
(IF(MAX(Base_Dados!V$5:V$98)-MIN(Base_Dados!V$5:V$98)=0,1,MAX(Base_Dados!V$5:V$98)-MIN(Base_Dados!V$5:V$98)))) * V$1)))</f>
        <v>6.5474655045232186E-2</v>
      </c>
      <c r="W512" s="106">
        <f>IF(INDEX(Base_Dados!W:W,MATCH($B512,Base_Dados!$B:$B,0))=0,0,
MAX(0, MIN(W$1,
((INDEX(Base_Dados!W:W,MATCH($B512,Base_Dados!$B:$B,0))-MIN(Base_Dados!W$5:W$98)) /
(IF(MAX(Base_Dados!W$5:W$98)-MIN(Base_Dados!W$5:W$98)=0,1,MAX(Base_Dados!W$5:W$98)-MIN(Base_Dados!W$5:W$98)))) * W$1)))</f>
        <v>2.346550972552472</v>
      </c>
      <c r="X512" s="106">
        <f>IF(INDEX(Base_Dados!X:X,MATCH($B512,Base_Dados!$B:$B,0))=0,0,
MAX(0, MIN(X$1,
((INDEX(Base_Dados!X:X,MATCH($B512,Base_Dados!$B:$B,0))-MIN(Base_Dados!X$5:X$98)) /
(IF(MAX(Base_Dados!X$5:X$98)-MIN(Base_Dados!X$5:X$98)=0,1,MAX(Base_Dados!X$5:X$98)-MIN(Base_Dados!X$5:X$98)))) * X$1)))</f>
        <v>0</v>
      </c>
      <c r="Y512" s="106">
        <f>IF(INDEX(Base_Dados!Y:Y,MATCH($B512,Base_Dados!$B:$B,0))=0,0,
MAX(0, MIN(Y$1,
((INDEX(Base_Dados!Y:Y,MATCH($B512,Base_Dados!$B:$B,0))-MIN(Base_Dados!Y$5:Y$98)) /
(IF(MAX(Base_Dados!Y$5:Y$98)-MIN(Base_Dados!Y$5:Y$98)=0,1,MAX(Base_Dados!Y$5:Y$98)-MIN(Base_Dados!Y$5:Y$98)))) * Y$1)))</f>
        <v>0</v>
      </c>
      <c r="Z512" s="106">
        <f>IF(INDEX(Base_Dados!Z:Z,MATCH($B512,Base_Dados!$B:$B,0))=0,0,
MAX(0, MIN(Z$1,
((INDEX(Base_Dados!Z:Z,MATCH($B512,Base_Dados!$B:$B,0))-MIN(Base_Dados!Z$5:Z$98)) /
(IF(MAX(Base_Dados!Z$5:Z$98)-MIN(Base_Dados!Z$5:Z$98)=0,1,MAX(Base_Dados!Z$5:Z$98)-MIN(Base_Dados!Z$5:Z$98)))) * Z$1)))</f>
        <v>0</v>
      </c>
      <c r="AA512" s="106">
        <f>IF(INDEX(Base_Dados!AA:AA,MATCH($B512,Base_Dados!$B:$B,0))=0,0,
MAX(0, MIN(AA$1,
((INDEX(Base_Dados!AA:AA,MATCH($B512,Base_Dados!$B:$B,0))-MIN(Base_Dados!AA$5:AA$98)) /
(IF(MAX(Base_Dados!AA$5:AA$98)-MIN(Base_Dados!AA$5:AA$98)=0,1,MAX(Base_Dados!AA$5:AA$98)-MIN(Base_Dados!AA$5:AA$98)))) * AA$1)))</f>
        <v>0</v>
      </c>
      <c r="AB512" s="106">
        <f>IF(INDEX(Base_Dados!AB:AB,MATCH($B512,Base_Dados!$B:$B,0))=0,0,
MAX(0, MIN(AB$1,
((INDEX(Base_Dados!AB:AB,MATCH($B512,Base_Dados!$B:$B,0))-MIN(Base_Dados!AB$5:AB$98)) /
(IF(MAX(Base_Dados!AB$5:AB$98)-MIN(Base_Dados!AB$5:AB$98)=0,1,MAX(Base_Dados!AB$5:AB$98)-MIN(Base_Dados!AB$5:AB$98)))) * AB$1)))</f>
        <v>0.2001780989585242</v>
      </c>
      <c r="AC512" s="106">
        <f>IF(INDEX(Base_Dados!AC:AC,MATCH($B512,Base_Dados!$B:$B,0))=0,0,
MAX(0, MIN(AC$1,
((INDEX(Base_Dados!AC:AC,MATCH($B512,Base_Dados!$B:$B,0))-MIN(Base_Dados!AC$5:AC$98)) /
(IF(MAX(Base_Dados!AC$5:AC$98)-MIN(Base_Dados!AC$5:AC$98)=0,1,MAX(Base_Dados!AC$5:AC$98)-MIN(Base_Dados!AC$5:AC$98)))) * AC$1)))</f>
        <v>3.0714010406629411E-2</v>
      </c>
      <c r="AD512" s="106">
        <f>IF(INDEX(Base_Dados!AD:AD,MATCH($B512,Base_Dados!$B:$B,0))=0,0,
MAX(0, MIN(AD$1,
((INDEX(Base_Dados!AD:AD,MATCH($B512,Base_Dados!$B:$B,0))-MIN(Base_Dados!AD$5:AD$98)) /
(IF(MAX(Base_Dados!AD$5:AD$98)-MIN(Base_Dados!AD$5:AD$98)=0,1,MAX(Base_Dados!AD$5:AD$98)-MIN(Base_Dados!AD$5:AD$98)))) * AD$1)))</f>
        <v>2.134299659813637E-2</v>
      </c>
      <c r="AE512" s="106">
        <f>IF(INDEX(Base_Dados!AE:AE,MATCH($B512,Base_Dados!$B:$B,0))=0,0,
MAX(0, MIN(AE$1,
((INDEX(Base_Dados!AE:AE,MATCH($B512,Base_Dados!$B:$B,0))-MIN(Base_Dados!AE$5:AE$98)) /
(IF(MAX(Base_Dados!AE$5:AE$98)-MIN(Base_Dados!AE$5:AE$98)=0,1,MAX(Base_Dados!AE$5:AE$98)-MIN(Base_Dados!AE$5:AE$98)))) * AE$1)))</f>
        <v>8.7588091471307358E-3</v>
      </c>
      <c r="AF512" s="106">
        <f>IF(INDEX(Base_Dados!AF:AF,MATCH($B512,Base_Dados!$B:$B,0))=0,0,
MAX(0, MIN(AF$1,
((INDEX(Base_Dados!AF:AF,MATCH($B512,Base_Dados!$B:$B,0))-MIN(Base_Dados!AF$5:AF$98)) /
(IF(MAX(Base_Dados!AF$5:AF$98)-MIN(Base_Dados!AF$5:AF$98)=0,1,MAX(Base_Dados!AF$5:AF$98)-MIN(Base_Dados!AF$5:AF$98)))) * AF$1)))</f>
        <v>1.3975083896474049E-2</v>
      </c>
      <c r="AG512" s="106">
        <f>IF(INDEX(Base_Dados!AG:AG,MATCH($B512,Base_Dados!$B:$B,0))=0,0,
MAX(0, MIN(AG$1,
((INDEX(Base_Dados!AG:AG,MATCH($B512,Base_Dados!$B:$B,0))-MIN(Base_Dados!AG$5:AG$98)) /
(IF(MAX(Base_Dados!AG$5:AG$98)-MIN(Base_Dados!AG$5:AG$98)=0,1,MAX(Base_Dados!AG$5:AG$98)-MIN(Base_Dados!AG$5:AG$98)))) * AG$1)))</f>
        <v>2.6064978147543574E-2</v>
      </c>
      <c r="AH512" s="106">
        <f>IF(INDEX(Base_Dados!AH:AH,MATCH($B512,Base_Dados!$B:$B,0))=0,0,
MAX(0, MIN(AH$1,
((INDEX(Base_Dados!AH:AH,MATCH($B512,Base_Dados!$B:$B,0))-MIN(Base_Dados!AH$5:AH$98)) /
(IF(MAX(Base_Dados!AH$5:AH$98)-MIN(Base_Dados!AH$5:AH$98)=0,1,MAX(Base_Dados!AH$5:AH$98)-MIN(Base_Dados!AH$5:AH$98)))) * AH$1)))</f>
        <v>1.6719456949240108</v>
      </c>
      <c r="AI512" s="106">
        <f>IF(INDEX(Base_Dados!AI:AI,MATCH($B512,Base_Dados!$B:$B,0))=0,0,
MAX(0, MIN(AI$1,
((INDEX(Base_Dados!AI:AI,MATCH($B512,Base_Dados!$B:$B,0))-MIN(Base_Dados!AI$5:AI$98)) /
(IF(MAX(Base_Dados!AI$5:AI$98)-MIN(Base_Dados!AI$5:AI$98)=0,1,MAX(Base_Dados!AI$5:AI$98)-MIN(Base_Dados!AI$5:AI$98)))) * AI$1)))</f>
        <v>0.14285714285714285</v>
      </c>
      <c r="AJ512" s="106">
        <f>IF(INDEX(Base_Dados!AJ:AJ,MATCH($B512,Base_Dados!$B:$B,0))=0,0,
MAX(0, MIN(AJ$1,
((INDEX(Base_Dados!AJ:AJ,MATCH($B512,Base_Dados!$B:$B,0))-MIN(Base_Dados!AJ$5:AJ$98)) /
(IF(MAX(Base_Dados!AJ$5:AJ$98)-MIN(Base_Dados!AJ$5:AJ$98)=0,1,MAX(Base_Dados!AJ$5:AJ$98)-MIN(Base_Dados!AJ$5:AJ$98)))) * AJ$1)))</f>
        <v>0.69940476190476186</v>
      </c>
      <c r="AK512" s="106">
        <f>IF(INDEX(Base_Dados!AK:AK,MATCH($B512,Base_Dados!$B:$B,0))=0,0,
MAX(0, MIN(AK$1,
((INDEX(Base_Dados!AK:AK,MATCH($B512,Base_Dados!$B:$B,0))-MIN(Base_Dados!AK$5:AK$98)) /
(IF(MAX(Base_Dados!AK$5:AK$98)-MIN(Base_Dados!AK$5:AK$98)=0,1,MAX(Base_Dados!AK$5:AK$98)-MIN(Base_Dados!AK$5:AK$98)))) * AK$1)))</f>
        <v>3.4482758620689655E-3</v>
      </c>
      <c r="AL512" s="106">
        <f>IF(INDEX(Base_Dados!AL:AL,MATCH($B512,Base_Dados!$B:$B,0))=0,0,
MAX(0, MIN(AL$1,
((INDEX(Base_Dados!AL:AL,MATCH($B512,Base_Dados!$B:$B,0))-MIN(Base_Dados!AL$5:AL$98)) /
(IF(MAX(Base_Dados!AL$5:AL$98)-MIN(Base_Dados!AL$5:AL$98)=0,1,MAX(Base_Dados!AL$5:AL$98)-MIN(Base_Dados!AL$5:AL$98)))) * AL$1)))</f>
        <v>0</v>
      </c>
      <c r="AM512" s="106">
        <f>IF(INDEX(Base_Dados!AM:AM,MATCH($B512,Base_Dados!$B:$B,0))=0,0,
MAX(0, MIN(AM$1,
((INDEX(Base_Dados!AM:AM,MATCH($B512,Base_Dados!$B:$B,0))-MIN(Base_Dados!AM$5:AM$98)) /
(IF(MAX(Base_Dados!AM$5:AM$98)-MIN(Base_Dados!AM$5:AM$98)=0,1,MAX(Base_Dados!AM$5:AM$98)-MIN(Base_Dados!AM$5:AM$98)))) * AM$1)))</f>
        <v>4.8679440704298291E-2</v>
      </c>
      <c r="AN512" s="106">
        <f>IF(INDEX(Base_Dados!AN:AN,MATCH($B512,Base_Dados!$B:$B,0))=0,0,
MAX(0, MIN(AN$1,
((INDEX(Base_Dados!AN:AN,MATCH($B512,Base_Dados!$B:$B,0))-MIN(Base_Dados!AN$5:AN$98)) /
(IF(MAX(Base_Dados!AN$5:AN$98)-MIN(Base_Dados!AN$5:AN$98)=0,1,MAX(Base_Dados!AN$5:AN$98)-MIN(Base_Dados!AN$5:AN$98)))) * AN$1)))</f>
        <v>0.28887043189368772</v>
      </c>
      <c r="AO512" s="106">
        <f>IF(INDEX(Base_Dados!AO:AO,MATCH($B512,Base_Dados!$B:$B,0))=0,0,
MAX(0, MIN(AO$1,
((INDEX(Base_Dados!AO:AO,MATCH($B512,Base_Dados!$B:$B,0))-MIN(Base_Dados!AO$5:AO$98)) /
(IF(MAX(Base_Dados!AO$5:AO$98)-MIN(Base_Dados!AO$5:AO$98)=0,1,MAX(Base_Dados!AO$5:AO$98)-MIN(Base_Dados!AO$5:AO$98)))) * AO$1)))</f>
        <v>0</v>
      </c>
      <c r="AP512" s="106">
        <f>IF(INDEX(Base_Dados!AP:AP,MATCH($B512,Base_Dados!$B:$B,0))=0,0,
MAX(0, MIN(AP$1,
((INDEX(Base_Dados!AP:AP,MATCH($B512,Base_Dados!$B:$B,0))-MIN(Base_Dados!AP$5:AP$98)) /
(IF(MAX(Base_Dados!AP$5:AP$98)-MIN(Base_Dados!AP$5:AP$98)=0,1,MAX(Base_Dados!AP$5:AP$98)-MIN(Base_Dados!AP$5:AP$98)))) * AP$1)))</f>
        <v>9.1743119266055051E-3</v>
      </c>
      <c r="AQ512" s="106">
        <f>IF(INDEX(Base_Dados!AQ:AQ,MATCH($B512,Base_Dados!$B:$B,0))=0,0,
MAX(0, MIN(AQ$1,
((INDEX(Base_Dados!AQ:AQ,MATCH($B512,Base_Dados!$B:$B,0))-MIN(Base_Dados!AQ$5:AQ$98)) /
(IF(MAX(Base_Dados!AQ$5:AQ$98)-MIN(Base_Dados!AQ$5:AQ$98)=0,1,MAX(Base_Dados!AQ$5:AQ$98)-MIN(Base_Dados!AQ$5:AQ$98)))) * AQ$1)))</f>
        <v>0</v>
      </c>
      <c r="AR512" s="106">
        <f>IF(INDEX(Base_Dados!AR:AR,MATCH($B512,Base_Dados!$B:$B,0))=0,0,
MAX(0, MIN(AR$1,
((INDEX(Base_Dados!AR:AR,MATCH($B512,Base_Dados!$B:$B,0))-MIN(Base_Dados!AR$5:AR$98)) /
(IF(MAX(Base_Dados!AR$5:AR$98)-MIN(Base_Dados!AR$5:AR$98)=0,1,MAX(Base_Dados!AR$5:AR$98)-MIN(Base_Dados!AR$5:AR$98)))) * AR$1)))</f>
        <v>0</v>
      </c>
      <c r="AS512" s="106">
        <f>IF(INDEX(Base_Dados!AS:AS,MATCH($B512,Base_Dados!$B:$B,0))=0,0,
MAX(0, MIN(AS$1,
((INDEX(Base_Dados!AS:AS,MATCH($B512,Base_Dados!$B:$B,0))-MIN(Base_Dados!AS$5:AS$98)) /
(IF(MAX(Base_Dados!AS$5:AS$98)-MIN(Base_Dados!AS$5:AS$98)=0,1,MAX(Base_Dados!AS$5:AS$98)-MIN(Base_Dados!AS$5:AS$98)))) * AS$1)))</f>
        <v>1.8292682926829267E-2</v>
      </c>
      <c r="AT512" s="106">
        <f>IF(INDEX(Base_Dados!AT:AT,MATCH($B512,Base_Dados!$B:$B,0))=0,0,
MAX(0, MIN(AT$1,
((INDEX(Base_Dados!AT:AT,MATCH($B512,Base_Dados!$B:$B,0))-MIN(Base_Dados!AT$5:AT$98)) /
(IF(MAX(Base_Dados!AT$5:AT$98)-MIN(Base_Dados!AT$5:AT$98)=0,1,MAX(Base_Dados!AT$5:AT$98)-MIN(Base_Dados!AT$5:AT$98)))) * AT$1)))</f>
        <v>0</v>
      </c>
      <c r="AU512" s="106">
        <f>IF(INDEX(Base_Dados!AU:AU,MATCH($B512,Base_Dados!$B:$B,0))=0,0,
MAX(0, MIN(AU$1,
((INDEX(Base_Dados!AU:AU,MATCH($B512,Base_Dados!$B:$B,0))-MIN(Base_Dados!AU$5:AU$98)) /
(IF(MAX(Base_Dados!AU$5:AU$98)-MIN(Base_Dados!AU$5:AU$98)=0,1,MAX(Base_Dados!AU$5:AU$98)-MIN(Base_Dados!AU$5:AU$98)))) * AU$1)))</f>
        <v>1.7790262172284643E-2</v>
      </c>
      <c r="AV512" s="106">
        <f>IF(INDEX(Base_Dados!AV:AV,MATCH($B512,Base_Dados!$B:$B,0))=0,0,
MAX(0, MIN(AV$1,
((INDEX(Base_Dados!AV:AV,MATCH($B512,Base_Dados!$B:$B,0))-MIN(Base_Dados!AV$5:AV$98)) /
(IF(MAX(Base_Dados!AV$5:AV$98)-MIN(Base_Dados!AV$5:AV$98)=0,1,MAX(Base_Dados!AV$5:AV$98)-MIN(Base_Dados!AV$5:AV$98)))) * AV$1)))</f>
        <v>0</v>
      </c>
      <c r="AW512" s="106">
        <f>IF(INDEX(Base_Dados!AW:AW,MATCH($B512,Base_Dados!$B:$B,0))=0,0,
MAX(0, MIN(AW$1,
((INDEX(Base_Dados!AW:AW,MATCH($B512,Base_Dados!$B:$B,0))-MIN(Base_Dados!AW$5:AW$98)) /
(IF(MAX(Base_Dados!AW$5:AW$98)-MIN(Base_Dados!AW$5:AW$98)=0,1,MAX(Base_Dados!AW$5:AW$98)-MIN(Base_Dados!AW$5:AW$98)))) * AW$1)))</f>
        <v>0</v>
      </c>
      <c r="AX512" s="106">
        <f>IF(INDEX(Base_Dados!AX:AX,MATCH($B512,Base_Dados!$B:$B,0))=0,0,
MAX(0, MIN(AX$1,
((INDEX(Base_Dados!AX:AX,MATCH($B512,Base_Dados!$B:$B,0))-MIN(Base_Dados!AX$5:AX$98)) /
(IF(MAX(Base_Dados!AX$5:AX$98)-MIN(Base_Dados!AX$5:AX$98)=0,1,MAX(Base_Dados!AX$5:AX$98)-MIN(Base_Dados!AX$5:AX$98)))) * AX$1)))</f>
        <v>9.7981127935044987E-2</v>
      </c>
      <c r="AY512" s="106">
        <f>IF(INDEX(Base_Dados!AY:AY,MATCH($B512,Base_Dados!$B:$B,0))=0,0,
MAX(0, MIN(AY$1,
((INDEX(Base_Dados!AY:AY,MATCH($B512,Base_Dados!$B:$B,0))-MIN(Base_Dados!AY$5:AY$98)) /
(IF(MAX(Base_Dados!AY$5:AY$98)-MIN(Base_Dados!AY$5:AY$98)=0,1,MAX(Base_Dados!AY$5:AY$98)-MIN(Base_Dados!AY$5:AY$98)))) * AY$1)))</f>
        <v>9.8911968348170125E-4</v>
      </c>
      <c r="AZ512" s="106">
        <f>IF(INDEX(Base_Dados!AZ:AZ,MATCH($B512,Base_Dados!$B:$B,0))=0,0,
MAX(0, MIN(AZ$1,
((INDEX(Base_Dados!AZ:AZ,MATCH($B512,Base_Dados!$B:$B,0))-MIN(Base_Dados!AZ$5:AZ$98)) /
(IF(MAX(Base_Dados!AZ$5:AZ$98)-MIN(Base_Dados!AZ$5:AZ$98)=0,1,MAX(Base_Dados!AZ$5:AZ$98)-MIN(Base_Dados!AZ$5:AZ$98)))) * AZ$1)))</f>
        <v>0.5</v>
      </c>
      <c r="BA512" s="106">
        <f>IF(INDEX(Base_Dados!BA:BA,MATCH($B512,Base_Dados!$B:$B,0))=0,0,
MAX(0, MIN(BA$1,
((INDEX(Base_Dados!BA:BA,MATCH($B512,Base_Dados!$B:$B,0))-MIN(Base_Dados!BA$5:BA$98)) /
(IF(MAX(Base_Dados!BA$5:BA$98)-MIN(Base_Dados!BA$5:BA$98)=0,1,MAX(Base_Dados!BA$5:BA$98)-MIN(Base_Dados!BA$5:BA$98)))) * BA$1)))</f>
        <v>1.5897333422145252E-2</v>
      </c>
      <c r="BB512" s="106">
        <f>IF(INDEX(Base_Dados!BB:BB,MATCH($B512,Base_Dados!$B:$B,0))=0,0,
MAX(0, MIN(BB$1,
((INDEX(Base_Dados!BB:BB,MATCH($B512,Base_Dados!$B:$B,0))-MIN(Base_Dados!BB$5:BB$98)) /
(IF(MAX(Base_Dados!BB$5:BB$98)-MIN(Base_Dados!BB$5:BB$98)=0,1,MAX(Base_Dados!BB$5:BB$98)-MIN(Base_Dados!BB$5:BB$98)))) * BB$1)))</f>
        <v>0.27355340141046725</v>
      </c>
      <c r="BC512" s="106">
        <f>IF(INDEX(Base_Dados!BC:BC,MATCH($B512,Base_Dados!$B:$B,0))=0,0,
MAX(0, MIN(BC$1,
((INDEX(Base_Dados!BC:BC,MATCH($B512,Base_Dados!$B:$B,0))-MIN(Base_Dados!BC$5:BC$98)) /
(IF(MAX(Base_Dados!BC$5:BC$98)-MIN(Base_Dados!BC$5:BC$98)=0,1,MAX(Base_Dados!BC$5:BC$98)-MIN(Base_Dados!BC$5:BC$98)))) * BC$1)))</f>
        <v>1.1311607864260706E-2</v>
      </c>
      <c r="BD512" s="106">
        <f>IF(INDEX(Base_Dados!BD:BD,MATCH($B512,Base_Dados!$B:$B,0))=0,0,
MAX(0, MIN(BD$1,
((INDEX(Base_Dados!BD:BD,MATCH($B512,Base_Dados!$B:$B,0))-MIN(Base_Dados!BD$5:BD$98)) /
(IF(MAX(Base_Dados!BD$5:BD$98)-MIN(Base_Dados!BD$5:BD$98)=0,1,MAX(Base_Dados!BD$5:BD$98)-MIN(Base_Dados!BD$5:BD$98)))) * BD$1)))</f>
        <v>1.3018489024305796E-2</v>
      </c>
      <c r="BE512" s="106">
        <f>IF(INDEX(Base_Dados!BE:BE,MATCH($B512,Base_Dados!$B:$B,0))=0,0,
MAX(0, MIN(BE$1,
((INDEX(Base_Dados!BE:BE,MATCH($B512,Base_Dados!$B:$B,0))-MIN(Base_Dados!BE$5:BE$98)) /
(IF(MAX(Base_Dados!BE$5:BE$98)-MIN(Base_Dados!BE$5:BE$98)=0,1,MAX(Base_Dados!BE$5:BE$98)-MIN(Base_Dados!BE$5:BE$98)))) * BE$1)))</f>
        <v>2.4586051179126944E-2</v>
      </c>
      <c r="BF512" s="106">
        <f>IF(INDEX(Base_Dados!BF:BF,MATCH($B512,Base_Dados!$B:$B,0))=0,0,
MAX(0, MIN(BF$1,
((INDEX(Base_Dados!BF:BF,MATCH($B512,Base_Dados!$B:$B,0))-MIN(Base_Dados!BF$5:BF$98)) /
(IF(MAX(Base_Dados!BF$5:BF$98)-MIN(Base_Dados!BF$5:BF$98)=0,1,MAX(Base_Dados!BF$5:BF$98)-MIN(Base_Dados!BF$5:BF$98)))) * BF$1)))</f>
        <v>0</v>
      </c>
      <c r="BG512" s="106">
        <f>IF(INDEX(Base_Dados!BG:BG,MATCH($B512,Base_Dados!$B:$B,0))=0,0,
MAX(0, MIN(BG$1,
((INDEX(Base_Dados!BG:BG,MATCH($B512,Base_Dados!$B:$B,0))-MIN(Base_Dados!BG$5:BG$98)) /
(IF(MAX(Base_Dados!BG$5:BG$98)-MIN(Base_Dados!BG$5:BG$98)=0,1,MAX(Base_Dados!BG$5:BG$98)-MIN(Base_Dados!BG$5:BG$98)))) * BG$1)))</f>
        <v>1.0033444816053512E-2</v>
      </c>
      <c r="BH512" s="106">
        <f>IF(INDEX(Base_Dados!BH:BH,MATCH($B512,Base_Dados!$B:$B,0))=0,0,
MAX(0, MIN(BH$1,
((INDEX(Base_Dados!BH:BH,MATCH($B512,Base_Dados!$B:$B,0))-MIN(Base_Dados!BH$5:BH$98)) /
(IF(MAX(Base_Dados!BH$5:BH$98)-MIN(Base_Dados!BH$5:BH$98)=0,1,MAX(Base_Dados!BH$5:BH$98)-MIN(Base_Dados!BH$5:BH$98)))) * BH$1)))</f>
        <v>2.197802197802198E-2</v>
      </c>
      <c r="BI512" s="106">
        <f>IF(INDEX(Base_Dados!BI:BI,MATCH($B512,Base_Dados!$B:$B,0))=0,0,
MAX(0, MIN(BI$1,
((INDEX(Base_Dados!BI:BI,MATCH($B512,Base_Dados!$B:$B,0))-MIN(Base_Dados!BI$5:BI$98)) /
(IF(MAX(Base_Dados!BI$5:BI$98)-MIN(Base_Dados!BI$5:BI$98)=0,1,MAX(Base_Dados!BI$5:BI$98)-MIN(Base_Dados!BI$5:BI$98)))) * BI$1)))</f>
        <v>6.5522620904836196E-2</v>
      </c>
      <c r="BJ512" s="106">
        <f>IF(INDEX(Base_Dados!BJ:BJ,MATCH($B512,Base_Dados!$B:$B,0))=0,0,
MAX(0, MIN(BJ$1,
((INDEX(Base_Dados!BJ:BJ,MATCH($B512,Base_Dados!$B:$B,0))-MIN(Base_Dados!BJ$5:BJ$98)) /
(IF(MAX(Base_Dados!BJ$5:BJ$98)-MIN(Base_Dados!BJ$5:BJ$98)=0,1,MAX(Base_Dados!BJ$5:BJ$98)-MIN(Base_Dados!BJ$5:BJ$98)))) * BJ$1)))</f>
        <v>2.1052631578947368E-2</v>
      </c>
      <c r="BK512" s="106">
        <f>IF(INDEX(Base_Dados!BK:BK,MATCH($B512,Base_Dados!$B:$B,0))=0,0,
MAX(0, MIN(BK$1,
((INDEX(Base_Dados!BK:BK,MATCH($B512,Base_Dados!$B:$B,0))-MIN(Base_Dados!BK$5:BK$98)) /
(IF(MAX(Base_Dados!BK$5:BK$98)-MIN(Base_Dados!BK$5:BK$98)=0,1,MAX(Base_Dados!BK$5:BK$98)-MIN(Base_Dados!BK$5:BK$98)))) * BK$1)))</f>
        <v>0</v>
      </c>
      <c r="BL512" s="106">
        <f>IF(INDEX(Base_Dados!BL:BL,MATCH($B512,Base_Dados!$B:$B,0))=0,0,
MAX(0, MIN(BL$1,
((INDEX(Base_Dados!BL:BL,MATCH($B512,Base_Dados!$B:$B,0))-MIN(Base_Dados!BL$5:BL$98)) /
(IF(MAX(Base_Dados!BL$5:BL$98)-MIN(Base_Dados!BL$5:BL$98)=0,1,MAX(Base_Dados!BL$5:BL$98)-MIN(Base_Dados!BL$5:BL$98)))) * BL$1)))</f>
        <v>3.0944625407166124E-2</v>
      </c>
      <c r="BM512" s="106">
        <f>IF(INDEX(Base_Dados!BM:BM,MATCH($B512,Base_Dados!$B:$B,0))=0,0,
MAX(0, MIN(BM$1,
((INDEX(Base_Dados!BM:BM,MATCH($B512,Base_Dados!$B:$B,0))-MIN(Base_Dados!BM$5:BM$98)) /
(IF(MAX(Base_Dados!BM$5:BM$98)-MIN(Base_Dados!BM$5:BM$98)=0,1,MAX(Base_Dados!BM$5:BM$98)-MIN(Base_Dados!BM$5:BM$98)))) * BM$1)))</f>
        <v>0.89337124577927973</v>
      </c>
      <c r="BN512" s="106">
        <f>IF(INDEX(Base_Dados!BN:BN,MATCH($B512,Base_Dados!$B:$B,0))=0,0,
MAX(0, MIN(BN$1,
((INDEX(Base_Dados!BN:BN,MATCH($B512,Base_Dados!$B:$B,0))-MIN(Base_Dados!BN$5:BN$98)) /
(IF(MAX(Base_Dados!BN$5:BN$98)-MIN(Base_Dados!BN$5:BN$98)=0,1,MAX(Base_Dados!BN$5:BN$98)-MIN(Base_Dados!BN$5:BN$98)))) * BN$1)))</f>
        <v>0.38732350401069637</v>
      </c>
      <c r="BO512" s="106">
        <f>IF(INDEX(Base_Dados!BO:BO,MATCH($B512,Base_Dados!$B:$B,0))=0,0,
MAX(0, MIN(BO$1,
((INDEX(Base_Dados!BO:BO,MATCH($B512,Base_Dados!$B:$B,0))-MIN(Base_Dados!BO$5:BO$98)) /
(IF(MAX(Base_Dados!BO$5:BO$98)-MIN(Base_Dados!BO$5:BO$98)=0,1,MAX(Base_Dados!BO$5:BO$98)-MIN(Base_Dados!BO$5:BO$98)))) * BO$1)))</f>
        <v>0.5</v>
      </c>
      <c r="BP512" s="106">
        <f t="shared" si="32"/>
        <v>11.199369362600201</v>
      </c>
      <c r="BQ512" s="111">
        <f t="shared" si="33"/>
        <v>0.39464529210202359</v>
      </c>
      <c r="BR512" s="112">
        <f t="shared" si="34"/>
        <v>8.0136978624000321E-2</v>
      </c>
      <c r="BS512" s="113">
        <f t="shared" si="35"/>
        <v>11.1192323839762</v>
      </c>
    </row>
    <row r="513" spans="1:71">
      <c r="A513" s="21">
        <v>50003</v>
      </c>
      <c r="B513" s="21" t="s">
        <v>312</v>
      </c>
      <c r="C513" s="21" t="s">
        <v>311</v>
      </c>
      <c r="D513" s="105">
        <f>IF(INDEX(Base_Dados!D:D,MATCH($B513,Base_Dados!$B:$B,0))=0,0,
MAX(0, MIN(D$1,
((INDEX(Base_Dados!D:D,MATCH($B513,Base_Dados!$B:$B,0))-MIN(Base_Dados!D$5:D$98)) /
(IF(MAX(Base_Dados!D$5:D$98)-MIN(Base_Dados!D$5:D$98)=0,1,MAX(Base_Dados!D$5:D$98)-MIN(Base_Dados!D$5:D$98)))) * D$1)))</f>
        <v>0.24155524362108499</v>
      </c>
      <c r="E513" s="106">
        <f>IF(INDEX(Base_Dados!E:E,MATCH($B513,Base_Dados!$B:$B,0))=0,0,
MAX(0, MIN(E$1,
((INDEX(Base_Dados!E:E,MATCH($B513,Base_Dados!$B:$B,0))-MIN(Base_Dados!E$5:E$98)) /
(IF(MAX(Base_Dados!E$5:E$98)-MIN(Base_Dados!E$5:E$98)=0,1,MAX(Base_Dados!E$5:E$98)-MIN(Base_Dados!E$5:E$98)))) * E$1)))</f>
        <v>7.2200127779070977E-2</v>
      </c>
      <c r="F513" s="106">
        <f>IF(INDEX(Base_Dados!F:F,MATCH($B513,Base_Dados!$B:$B,0))=0,0,
MAX(0, MIN(F$1,
((INDEX(Base_Dados!F:F,MATCH($B513,Base_Dados!$B:$B,0))-MIN(Base_Dados!F$5:F$98)) /
(IF(MAX(Base_Dados!F$5:F$98)-MIN(Base_Dados!F$5:F$98)=0,1,MAX(Base_Dados!F$5:F$98)-MIN(Base_Dados!F$5:F$98)))) * F$1)))</f>
        <v>6.7198156159673547E-2</v>
      </c>
      <c r="G513" s="106">
        <f>IF(INDEX(Base_Dados!G:G,MATCH($B513,Base_Dados!$B:$B,0))=0,0,
MAX(0, MIN(G$1,
((INDEX(Base_Dados!G:G,MATCH($B513,Base_Dados!$B:$B,0))-MIN(Base_Dados!G$5:G$98)) /
(IF(MAX(Base_Dados!G$5:G$98)-MIN(Base_Dados!G$5:G$98)=0,1,MAX(Base_Dados!G$5:G$98)-MIN(Base_Dados!G$5:G$98)))) * G$1)))</f>
        <v>5.9095256139591115E-2</v>
      </c>
      <c r="H513" s="106">
        <f>IF(INDEX(Base_Dados!H:H,MATCH($B513,Base_Dados!$B:$B,0))=0,0,
MAX(0, MIN(H$1,
((INDEX(Base_Dados!H:H,MATCH($B513,Base_Dados!$B:$B,0))-MIN(Base_Dados!H$5:H$98)) /
(IF(MAX(Base_Dados!H$5:H$98)-MIN(Base_Dados!H$5:H$98)=0,1,MAX(Base_Dados!H$5:H$98)-MIN(Base_Dados!H$5:H$98)))) * H$1)))</f>
        <v>6.4044365929470701E-2</v>
      </c>
      <c r="I513" s="106">
        <f>IF(INDEX(Base_Dados!I:I,MATCH($B513,Base_Dados!$B:$B,0))=0,0,
MAX(0, MIN(I$1,
((INDEX(Base_Dados!I:I,MATCH($B513,Base_Dados!$B:$B,0))-MIN(Base_Dados!I$5:I$98)) /
(IF(MAX(Base_Dados!I$5:I$98)-MIN(Base_Dados!I$5:I$98)=0,1,MAX(Base_Dados!I$5:I$98)-MIN(Base_Dados!I$5:I$98)))) * I$1)))</f>
        <v>7.3093383150379804E-2</v>
      </c>
      <c r="J513" s="106">
        <f>IF(INDEX(Base_Dados!J:J,MATCH($B513,Base_Dados!$B:$B,0))=0,0,
MAX(0, MIN(J$1,
((INDEX(Base_Dados!J:J,MATCH($B513,Base_Dados!$B:$B,0))-MIN(Base_Dados!J$5:J$98)) /
(IF(MAX(Base_Dados!J$5:J$98)-MIN(Base_Dados!J$5:J$98)=0,1,MAX(Base_Dados!J$5:J$98)-MIN(Base_Dados!J$5:J$98)))) * J$1)))</f>
        <v>8.5531236632757177E-2</v>
      </c>
      <c r="K513" s="106">
        <f>IF(INDEX(Base_Dados!K:K,MATCH($B513,Base_Dados!$B:$B,0))=0,0,
MAX(0, MIN(K$1,
((INDEX(Base_Dados!K:K,MATCH($B513,Base_Dados!$B:$B,0))-MIN(Base_Dados!K$5:K$98)) /
(IF(MAX(Base_Dados!K$5:K$98)-MIN(Base_Dados!K$5:K$98)=0,1,MAX(Base_Dados!K$5:K$98)-MIN(Base_Dados!K$5:K$98)))) * K$1)))</f>
        <v>9.4381708407871204E-2</v>
      </c>
      <c r="L513" s="106">
        <f>IF(INDEX(Base_Dados!L:L,MATCH($B513,Base_Dados!$B:$B,0))=0,0,
MAX(0, MIN(L$1,
((INDEX(Base_Dados!L:L,MATCH($B513,Base_Dados!$B:$B,0))-MIN(Base_Dados!L$5:L$98)) /
(IF(MAX(Base_Dados!L$5:L$98)-MIN(Base_Dados!L$5:L$98)=0,1,MAX(Base_Dados!L$5:L$98)-MIN(Base_Dados!L$5:L$98)))) * L$1)))</f>
        <v>0.11033089280363852</v>
      </c>
      <c r="M513" s="106">
        <f>IF(INDEX(Base_Dados!M:M,MATCH($B513,Base_Dados!$B:$B,0))=0,0,
MAX(0, MIN(M$1,
((INDEX(Base_Dados!M:M,MATCH($B513,Base_Dados!$B:$B,0))-MIN(Base_Dados!M$5:M$98)) /
(IF(MAX(Base_Dados!M$5:M$98)-MIN(Base_Dados!M$5:M$98)=0,1,MAX(Base_Dados!M$5:M$98)-MIN(Base_Dados!M$5:M$98)))) * M$1)))</f>
        <v>0.11322448979591837</v>
      </c>
      <c r="N513" s="106">
        <f>IF(INDEX(Base_Dados!N:N,MATCH($B513,Base_Dados!$B:$B,0))=0,0,
MAX(0, MIN(N$1,
((INDEX(Base_Dados!N:N,MATCH($B513,Base_Dados!$B:$B,0))-MIN(Base_Dados!N$5:N$98)) /
(IF(MAX(Base_Dados!N$5:N$98)-MIN(Base_Dados!N$5:N$98)=0,1,MAX(Base_Dados!N$5:N$98)-MIN(Base_Dados!N$5:N$98)))) * N$1)))</f>
        <v>0.11675481252736071</v>
      </c>
      <c r="O513" s="106">
        <f>IF(INDEX(Base_Dados!O:O,MATCH($B513,Base_Dados!$B:$B,0))=0,0,
MAX(0, MIN(O$1,
((INDEX(Base_Dados!O:O,MATCH($B513,Base_Dados!$B:$B,0))-MIN(Base_Dados!O$5:O$98)) /
(IF(MAX(Base_Dados!O$5:O$98)-MIN(Base_Dados!O$5:O$98)=0,1,MAX(Base_Dados!O$5:O$98)-MIN(Base_Dados!O$5:O$98)))) * O$1)))</f>
        <v>0.13133396510396342</v>
      </c>
      <c r="P513" s="106">
        <f>IF(INDEX(Base_Dados!P:P,MATCH($B513,Base_Dados!$B:$B,0))=0,0,
MAX(0, MIN(P$1,
((INDEX(Base_Dados!P:P,MATCH($B513,Base_Dados!$B:$B,0))-MIN(Base_Dados!P$5:P$98)) /
(IF(MAX(Base_Dados!P$5:P$98)-MIN(Base_Dados!P$5:P$98)=0,1,MAX(Base_Dados!P$5:P$98)-MIN(Base_Dados!P$5:P$98)))) * P$1)))</f>
        <v>0.10907144528231438</v>
      </c>
      <c r="Q513" s="106">
        <f>IF(INDEX(Base_Dados!Q:Q,MATCH($B513,Base_Dados!$B:$B,0))=0,0,
MAX(0, MIN(Q$1,
((INDEX(Base_Dados!Q:Q,MATCH($B513,Base_Dados!$B:$B,0))-MIN(Base_Dados!Q$5:Q$98)) /
(IF(MAX(Base_Dados!Q$5:Q$98)-MIN(Base_Dados!Q$5:Q$98)=0,1,MAX(Base_Dados!Q$5:Q$98)-MIN(Base_Dados!Q$5:Q$98)))) * Q$1)))</f>
        <v>4.8443999789373915E-2</v>
      </c>
      <c r="R513" s="106">
        <f>IF(INDEX(Base_Dados!R:R,MATCH($B513,Base_Dados!$B:$B,0))=0,0,
MAX(0, MIN(R$1,
((INDEX(Base_Dados!R:R,MATCH($B513,Base_Dados!$B:$B,0))-MIN(Base_Dados!R$5:R$98)) /
(IF(MAX(Base_Dados!R$5:R$98)-MIN(Base_Dados!R$5:R$98)=0,1,MAX(Base_Dados!R$5:R$98)-MIN(Base_Dados!R$5:R$98)))) * R$1)))</f>
        <v>4.0809096243481724E-2</v>
      </c>
      <c r="S513" s="106">
        <f>IF(INDEX(Base_Dados!S:S,MATCH($B513,Base_Dados!$B:$B,0))=0,0,
MAX(0, MIN(S$1,
((INDEX(Base_Dados!S:S,MATCH($B513,Base_Dados!$B:$B,0))-MIN(Base_Dados!S$5:S$98)) /
(IF(MAX(Base_Dados!S$5:S$98)-MIN(Base_Dados!S$5:S$98)=0,1,MAX(Base_Dados!S$5:S$98)-MIN(Base_Dados!S$5:S$98)))) * S$1)))</f>
        <v>0.10510746648693177</v>
      </c>
      <c r="T513" s="106">
        <f>IF(INDEX(Base_Dados!T:T,MATCH($B513,Base_Dados!$B:$B,0))=0,0,
MAX(0, MIN(T$1,
((INDEX(Base_Dados!T:T,MATCH($B513,Base_Dados!$B:$B,0))-MIN(Base_Dados!T$5:T$98)) /
(IF(MAX(Base_Dados!T$5:T$98)-MIN(Base_Dados!T$5:T$98)=0,1,MAX(Base_Dados!T$5:T$98)-MIN(Base_Dados!T$5:T$98)))) * T$1)))</f>
        <v>0.94614316601383541</v>
      </c>
      <c r="U513" s="106">
        <f>IF(INDEX(Base_Dados!U:U,MATCH($B513,Base_Dados!$B:$B,0))=0,0,
MAX(0, MIN(U$1,
((INDEX(Base_Dados!U:U,MATCH($B513,Base_Dados!$B:$B,0))-MIN(Base_Dados!U$5:U$98)) /
(IF(MAX(Base_Dados!U$5:U$98)-MIN(Base_Dados!U$5:U$98)=0,1,MAX(Base_Dados!U$5:U$98)-MIN(Base_Dados!U$5:U$98)))) * U$1)))</f>
        <v>0.89821801386092581</v>
      </c>
      <c r="V513" s="106">
        <f>IF(INDEX(Base_Dados!V:V,MATCH($B513,Base_Dados!$B:$B,0))=0,0,
MAX(0, MIN(V$1,
((INDEX(Base_Dados!V:V,MATCH($B513,Base_Dados!$B:$B,0))-MIN(Base_Dados!V$5:V$98)) /
(IF(MAX(Base_Dados!V$5:V$98)-MIN(Base_Dados!V$5:V$98)=0,1,MAX(Base_Dados!V$5:V$98)-MIN(Base_Dados!V$5:V$98)))) * V$1)))</f>
        <v>0.14978737783087676</v>
      </c>
      <c r="W513" s="106">
        <f>IF(INDEX(Base_Dados!W:W,MATCH($B513,Base_Dados!$B:$B,0))=0,0,
MAX(0, MIN(W$1,
((INDEX(Base_Dados!W:W,MATCH($B513,Base_Dados!$B:$B,0))-MIN(Base_Dados!W$5:W$98)) /
(IF(MAX(Base_Dados!W$5:W$98)-MIN(Base_Dados!W$5:W$98)=0,1,MAX(Base_Dados!W$5:W$98)-MIN(Base_Dados!W$5:W$98)))) * W$1)))</f>
        <v>2.3044661481935584</v>
      </c>
      <c r="X513" s="106">
        <f>IF(INDEX(Base_Dados!X:X,MATCH($B513,Base_Dados!$B:$B,0))=0,0,
MAX(0, MIN(X$1,
((INDEX(Base_Dados!X:X,MATCH($B513,Base_Dados!$B:$B,0))-MIN(Base_Dados!X$5:X$98)) /
(IF(MAX(Base_Dados!X$5:X$98)-MIN(Base_Dados!X$5:X$98)=0,1,MAX(Base_Dados!X$5:X$98)-MIN(Base_Dados!X$5:X$98)))) * X$1)))</f>
        <v>0</v>
      </c>
      <c r="Y513" s="106">
        <f>IF(INDEX(Base_Dados!Y:Y,MATCH($B513,Base_Dados!$B:$B,0))=0,0,
MAX(0, MIN(Y$1,
((INDEX(Base_Dados!Y:Y,MATCH($B513,Base_Dados!$B:$B,0))-MIN(Base_Dados!Y$5:Y$98)) /
(IF(MAX(Base_Dados!Y$5:Y$98)-MIN(Base_Dados!Y$5:Y$98)=0,1,MAX(Base_Dados!Y$5:Y$98)-MIN(Base_Dados!Y$5:Y$98)))) * Y$1)))</f>
        <v>0</v>
      </c>
      <c r="Z513" s="106">
        <f>IF(INDEX(Base_Dados!Z:Z,MATCH($B513,Base_Dados!$B:$B,0))=0,0,
MAX(0, MIN(Z$1,
((INDEX(Base_Dados!Z:Z,MATCH($B513,Base_Dados!$B:$B,0))-MIN(Base_Dados!Z$5:Z$98)) /
(IF(MAX(Base_Dados!Z$5:Z$98)-MIN(Base_Dados!Z$5:Z$98)=0,1,MAX(Base_Dados!Z$5:Z$98)-MIN(Base_Dados!Z$5:Z$98)))) * Z$1)))</f>
        <v>0</v>
      </c>
      <c r="AA513" s="106">
        <f>IF(INDEX(Base_Dados!AA:AA,MATCH($B513,Base_Dados!$B:$B,0))=0,0,
MAX(0, MIN(AA$1,
((INDEX(Base_Dados!AA:AA,MATCH($B513,Base_Dados!$B:$B,0))-MIN(Base_Dados!AA$5:AA$98)) /
(IF(MAX(Base_Dados!AA$5:AA$98)-MIN(Base_Dados!AA$5:AA$98)=0,1,MAX(Base_Dados!AA$5:AA$98)-MIN(Base_Dados!AA$5:AA$98)))) * AA$1)))</f>
        <v>0</v>
      </c>
      <c r="AB513" s="106">
        <f>IF(INDEX(Base_Dados!AB:AB,MATCH($B513,Base_Dados!$B:$B,0))=0,0,
MAX(0, MIN(AB$1,
((INDEX(Base_Dados!AB:AB,MATCH($B513,Base_Dados!$B:$B,0))-MIN(Base_Dados!AB$5:AB$98)) /
(IF(MAX(Base_Dados!AB$5:AB$98)-MIN(Base_Dados!AB$5:AB$98)=0,1,MAX(Base_Dados!AB$5:AB$98)-MIN(Base_Dados!AB$5:AB$98)))) * AB$1)))</f>
        <v>0.61261748929678661</v>
      </c>
      <c r="AC513" s="106">
        <f>IF(INDEX(Base_Dados!AC:AC,MATCH($B513,Base_Dados!$B:$B,0))=0,0,
MAX(0, MIN(AC$1,
((INDEX(Base_Dados!AC:AC,MATCH($B513,Base_Dados!$B:$B,0))-MIN(Base_Dados!AC$5:AC$98)) /
(IF(MAX(Base_Dados!AC$5:AC$98)-MIN(Base_Dados!AC$5:AC$98)=0,1,MAX(Base_Dados!AC$5:AC$98)-MIN(Base_Dados!AC$5:AC$98)))) * AC$1)))</f>
        <v>8.3234968201965701E-2</v>
      </c>
      <c r="AD513" s="106">
        <f>IF(INDEX(Base_Dados!AD:AD,MATCH($B513,Base_Dados!$B:$B,0))=0,0,
MAX(0, MIN(AD$1,
((INDEX(Base_Dados!AD:AD,MATCH($B513,Base_Dados!$B:$B,0))-MIN(Base_Dados!AD$5:AD$98)) /
(IF(MAX(Base_Dados!AD$5:AD$98)-MIN(Base_Dados!AD$5:AD$98)=0,1,MAX(Base_Dados!AD$5:AD$98)-MIN(Base_Dados!AD$5:AD$98)))) * AD$1)))</f>
        <v>4.6368880343144507E-2</v>
      </c>
      <c r="AE513" s="106">
        <f>IF(INDEX(Base_Dados!AE:AE,MATCH($B513,Base_Dados!$B:$B,0))=0,0,
MAX(0, MIN(AE$1,
((INDEX(Base_Dados!AE:AE,MATCH($B513,Base_Dados!$B:$B,0))-MIN(Base_Dados!AE$5:AE$98)) /
(IF(MAX(Base_Dados!AE$5:AE$98)-MIN(Base_Dados!AE$5:AE$98)=0,1,MAX(Base_Dados!AE$5:AE$98)-MIN(Base_Dados!AE$5:AE$98)))) * AE$1)))</f>
        <v>2.2608945778800519E-2</v>
      </c>
      <c r="AF513" s="106">
        <f>IF(INDEX(Base_Dados!AF:AF,MATCH($B513,Base_Dados!$B:$B,0))=0,0,
MAX(0, MIN(AF$1,
((INDEX(Base_Dados!AF:AF,MATCH($B513,Base_Dados!$B:$B,0))-MIN(Base_Dados!AF$5:AF$98)) /
(IF(MAX(Base_Dados!AF$5:AF$98)-MIN(Base_Dados!AF$5:AF$98)=0,1,MAX(Base_Dados!AF$5:AF$98)-MIN(Base_Dados!AF$5:AF$98)))) * AF$1)))</f>
        <v>2.5191927550222957E-2</v>
      </c>
      <c r="AG513" s="106">
        <f>IF(INDEX(Base_Dados!AG:AG,MATCH($B513,Base_Dados!$B:$B,0))=0,0,
MAX(0, MIN(AG$1,
((INDEX(Base_Dados!AG:AG,MATCH($B513,Base_Dados!$B:$B,0))-MIN(Base_Dados!AG$5:AG$98)) /
(IF(MAX(Base_Dados!AG$5:AG$98)-MIN(Base_Dados!AG$5:AG$98)=0,1,MAX(Base_Dados!AG$5:AG$98)-MIN(Base_Dados!AG$5:AG$98)))) * AG$1)))</f>
        <v>4.8443999789373915E-2</v>
      </c>
      <c r="AH513" s="106">
        <f>IF(INDEX(Base_Dados!AH:AH,MATCH($B513,Base_Dados!$B:$B,0))=0,0,
MAX(0, MIN(AH$1,
((INDEX(Base_Dados!AH:AH,MATCH($B513,Base_Dados!$B:$B,0))-MIN(Base_Dados!AH$5:AH$98)) /
(IF(MAX(Base_Dados!AH$5:AH$98)-MIN(Base_Dados!AH$5:AH$98)=0,1,MAX(Base_Dados!AH$5:AH$98)-MIN(Base_Dados!AH$5:AH$98)))) * AH$1)))</f>
        <v>1.7905996203515586</v>
      </c>
      <c r="AI513" s="106">
        <f>IF(INDEX(Base_Dados!AI:AI,MATCH($B513,Base_Dados!$B:$B,0))=0,0,
MAX(0, MIN(AI$1,
((INDEX(Base_Dados!AI:AI,MATCH($B513,Base_Dados!$B:$B,0))-MIN(Base_Dados!AI$5:AI$98)) /
(IF(MAX(Base_Dados!AI$5:AI$98)-MIN(Base_Dados!AI$5:AI$98)=0,1,MAX(Base_Dados!AI$5:AI$98)-MIN(Base_Dados!AI$5:AI$98)))) * AI$1)))</f>
        <v>0.10714285714285714</v>
      </c>
      <c r="AJ513" s="106">
        <f>IF(INDEX(Base_Dados!AJ:AJ,MATCH($B513,Base_Dados!$B:$B,0))=0,0,
MAX(0, MIN(AJ$1,
((INDEX(Base_Dados!AJ:AJ,MATCH($B513,Base_Dados!$B:$B,0))-MIN(Base_Dados!AJ$5:AJ$98)) /
(IF(MAX(Base_Dados!AJ$5:AJ$98)-MIN(Base_Dados!AJ$5:AJ$98)=0,1,MAX(Base_Dados!AJ$5:AJ$98)-MIN(Base_Dados!AJ$5:AJ$98)))) * AJ$1)))</f>
        <v>0.69444444444444442</v>
      </c>
      <c r="AK513" s="106">
        <f>IF(INDEX(Base_Dados!AK:AK,MATCH($B513,Base_Dados!$B:$B,0))=0,0,
MAX(0, MIN(AK$1,
((INDEX(Base_Dados!AK:AK,MATCH($B513,Base_Dados!$B:$B,0))-MIN(Base_Dados!AK$5:AK$98)) /
(IF(MAX(Base_Dados!AK$5:AK$98)-MIN(Base_Dados!AK$5:AK$98)=0,1,MAX(Base_Dados!AK$5:AK$98)-MIN(Base_Dados!AK$5:AK$98)))) * AK$1)))</f>
        <v>3.9655172413793106E-2</v>
      </c>
      <c r="AL513" s="106">
        <f>IF(INDEX(Base_Dados!AL:AL,MATCH($B513,Base_Dados!$B:$B,0))=0,0,
MAX(0, MIN(AL$1,
((INDEX(Base_Dados!AL:AL,MATCH($B513,Base_Dados!$B:$B,0))-MIN(Base_Dados!AL$5:AL$98)) /
(IF(MAX(Base_Dados!AL$5:AL$98)-MIN(Base_Dados!AL$5:AL$98)=0,1,MAX(Base_Dados!AL$5:AL$98)-MIN(Base_Dados!AL$5:AL$98)))) * AL$1)))</f>
        <v>0</v>
      </c>
      <c r="AM513" s="106">
        <f>IF(INDEX(Base_Dados!AM:AM,MATCH($B513,Base_Dados!$B:$B,0))=0,0,
MAX(0, MIN(AM$1,
((INDEX(Base_Dados!AM:AM,MATCH($B513,Base_Dados!$B:$B,0))-MIN(Base_Dados!AM$5:AM$98)) /
(IF(MAX(Base_Dados!AM$5:AM$98)-MIN(Base_Dados!AM$5:AM$98)=0,1,MAX(Base_Dados!AM$5:AM$98)-MIN(Base_Dados!AM$5:AM$98)))) * AM$1)))</f>
        <v>3.6250647332988092E-2</v>
      </c>
      <c r="AN513" s="106">
        <f>IF(INDEX(Base_Dados!AN:AN,MATCH($B513,Base_Dados!$B:$B,0))=0,0,
MAX(0, MIN(AN$1,
((INDEX(Base_Dados!AN:AN,MATCH($B513,Base_Dados!$B:$B,0))-MIN(Base_Dados!AN$5:AN$98)) /
(IF(MAX(Base_Dados!AN$5:AN$98)-MIN(Base_Dados!AN$5:AN$98)=0,1,MAX(Base_Dados!AN$5:AN$98)-MIN(Base_Dados!AN$5:AN$98)))) * AN$1)))</f>
        <v>0.18280632411067194</v>
      </c>
      <c r="AO513" s="106">
        <f>IF(INDEX(Base_Dados!AO:AO,MATCH($B513,Base_Dados!$B:$B,0))=0,0,
MAX(0, MIN(AO$1,
((INDEX(Base_Dados!AO:AO,MATCH($B513,Base_Dados!$B:$B,0))-MIN(Base_Dados!AO$5:AO$98)) /
(IF(MAX(Base_Dados!AO$5:AO$98)-MIN(Base_Dados!AO$5:AO$98)=0,1,MAX(Base_Dados!AO$5:AO$98)-MIN(Base_Dados!AO$5:AO$98)))) * AO$1)))</f>
        <v>0</v>
      </c>
      <c r="AP513" s="106">
        <f>IF(INDEX(Base_Dados!AP:AP,MATCH($B513,Base_Dados!$B:$B,0))=0,0,
MAX(0, MIN(AP$1,
((INDEX(Base_Dados!AP:AP,MATCH($B513,Base_Dados!$B:$B,0))-MIN(Base_Dados!AP$5:AP$98)) /
(IF(MAX(Base_Dados!AP$5:AP$98)-MIN(Base_Dados!AP$5:AP$98)=0,1,MAX(Base_Dados!AP$5:AP$98)-MIN(Base_Dados!AP$5:AP$98)))) * AP$1)))</f>
        <v>9.1743119266055051E-3</v>
      </c>
      <c r="AQ513" s="106">
        <f>IF(INDEX(Base_Dados!AQ:AQ,MATCH($B513,Base_Dados!$B:$B,0))=0,0,
MAX(0, MIN(AQ$1,
((INDEX(Base_Dados!AQ:AQ,MATCH($B513,Base_Dados!$B:$B,0))-MIN(Base_Dados!AQ$5:AQ$98)) /
(IF(MAX(Base_Dados!AQ$5:AQ$98)-MIN(Base_Dados!AQ$5:AQ$98)=0,1,MAX(Base_Dados!AQ$5:AQ$98)-MIN(Base_Dados!AQ$5:AQ$98)))) * AQ$1)))</f>
        <v>0</v>
      </c>
      <c r="AR513" s="106">
        <f>IF(INDEX(Base_Dados!AR:AR,MATCH($B513,Base_Dados!$B:$B,0))=0,0,
MAX(0, MIN(AR$1,
((INDEX(Base_Dados!AR:AR,MATCH($B513,Base_Dados!$B:$B,0))-MIN(Base_Dados!AR$5:AR$98)) /
(IF(MAX(Base_Dados!AR$5:AR$98)-MIN(Base_Dados!AR$5:AR$98)=0,1,MAX(Base_Dados!AR$5:AR$98)-MIN(Base_Dados!AR$5:AR$98)))) * AR$1)))</f>
        <v>0</v>
      </c>
      <c r="AS513" s="106">
        <f>IF(INDEX(Base_Dados!AS:AS,MATCH($B513,Base_Dados!$B:$B,0))=0,0,
MAX(0, MIN(AS$1,
((INDEX(Base_Dados!AS:AS,MATCH($B513,Base_Dados!$B:$B,0))-MIN(Base_Dados!AS$5:AS$98)) /
(IF(MAX(Base_Dados!AS$5:AS$98)-MIN(Base_Dados!AS$5:AS$98)=0,1,MAX(Base_Dados!AS$5:AS$98)-MIN(Base_Dados!AS$5:AS$98)))) * AS$1)))</f>
        <v>2.4390243902439025E-2</v>
      </c>
      <c r="AT513" s="106">
        <f>IF(INDEX(Base_Dados!AT:AT,MATCH($B513,Base_Dados!$B:$B,0))=0,0,
MAX(0, MIN(AT$1,
((INDEX(Base_Dados!AT:AT,MATCH($B513,Base_Dados!$B:$B,0))-MIN(Base_Dados!AT$5:AT$98)) /
(IF(MAX(Base_Dados!AT$5:AT$98)-MIN(Base_Dados!AT$5:AT$98)=0,1,MAX(Base_Dados!AT$5:AT$98)-MIN(Base_Dados!AT$5:AT$98)))) * AT$1)))</f>
        <v>2.1428571428571429E-2</v>
      </c>
      <c r="AU513" s="106">
        <f>IF(INDEX(Base_Dados!AU:AU,MATCH($B513,Base_Dados!$B:$B,0))=0,0,
MAX(0, MIN(AU$1,
((INDEX(Base_Dados!AU:AU,MATCH($B513,Base_Dados!$B:$B,0))-MIN(Base_Dados!AU$5:AU$98)) /
(IF(MAX(Base_Dados!AU$5:AU$98)-MIN(Base_Dados!AU$5:AU$98)=0,1,MAX(Base_Dados!AU$5:AU$98)-MIN(Base_Dados!AU$5:AU$98)))) * AU$1)))</f>
        <v>8.4269662921348312E-3</v>
      </c>
      <c r="AV513" s="106">
        <f>IF(INDEX(Base_Dados!AV:AV,MATCH($B513,Base_Dados!$B:$B,0))=0,0,
MAX(0, MIN(AV$1,
((INDEX(Base_Dados!AV:AV,MATCH($B513,Base_Dados!$B:$B,0))-MIN(Base_Dados!AV$5:AV$98)) /
(IF(MAX(Base_Dados!AV$5:AV$98)-MIN(Base_Dados!AV$5:AV$98)=0,1,MAX(Base_Dados!AV$5:AV$98)-MIN(Base_Dados!AV$5:AV$98)))) * AV$1)))</f>
        <v>0</v>
      </c>
      <c r="AW513" s="106">
        <f>IF(INDEX(Base_Dados!AW:AW,MATCH($B513,Base_Dados!$B:$B,0))=0,0,
MAX(0, MIN(AW$1,
((INDEX(Base_Dados!AW:AW,MATCH($B513,Base_Dados!$B:$B,0))-MIN(Base_Dados!AW$5:AW$98)) /
(IF(MAX(Base_Dados!AW$5:AW$98)-MIN(Base_Dados!AW$5:AW$98)=0,1,MAX(Base_Dados!AW$5:AW$98)-MIN(Base_Dados!AW$5:AW$98)))) * AW$1)))</f>
        <v>0</v>
      </c>
      <c r="AX513" s="106">
        <f>IF(INDEX(Base_Dados!AX:AX,MATCH($B513,Base_Dados!$B:$B,0))=0,0,
MAX(0, MIN(AX$1,
((INDEX(Base_Dados!AX:AX,MATCH($B513,Base_Dados!$B:$B,0))-MIN(Base_Dados!AX$5:AX$98)) /
(IF(MAX(Base_Dados!AX$5:AX$98)-MIN(Base_Dados!AX$5:AX$98)=0,1,MAX(Base_Dados!AX$5:AX$98)-MIN(Base_Dados!AX$5:AX$98)))) * AX$1)))</f>
        <v>4.643206256109482E-2</v>
      </c>
      <c r="AY513" s="106">
        <f>IF(INDEX(Base_Dados!AY:AY,MATCH($B513,Base_Dados!$B:$B,0))=0,0,
MAX(0, MIN(AY$1,
((INDEX(Base_Dados!AY:AY,MATCH($B513,Base_Dados!$B:$B,0))-MIN(Base_Dados!AY$5:AY$98)) /
(IF(MAX(Base_Dados!AY$5:AY$98)-MIN(Base_Dados!AY$5:AY$98)=0,1,MAX(Base_Dados!AY$5:AY$98)-MIN(Base_Dados!AY$5:AY$98)))) * AY$1)))</f>
        <v>4.945598417408506E-3</v>
      </c>
      <c r="AZ513" s="106">
        <f>IF(INDEX(Base_Dados!AZ:AZ,MATCH($B513,Base_Dados!$B:$B,0))=0,0,
MAX(0, MIN(AZ$1,
((INDEX(Base_Dados!AZ:AZ,MATCH($B513,Base_Dados!$B:$B,0))-MIN(Base_Dados!AZ$5:AZ$98)) /
(IF(MAX(Base_Dados!AZ$5:AZ$98)-MIN(Base_Dados!AZ$5:AZ$98)=0,1,MAX(Base_Dados!AZ$5:AZ$98)-MIN(Base_Dados!AZ$5:AZ$98)))) * AZ$1)))</f>
        <v>0.26785714285714285</v>
      </c>
      <c r="BA513" s="106">
        <f>IF(INDEX(Base_Dados!BA:BA,MATCH($B513,Base_Dados!$B:$B,0))=0,0,
MAX(0, MIN(BA$1,
((INDEX(Base_Dados!BA:BA,MATCH($B513,Base_Dados!$B:$B,0))-MIN(Base_Dados!BA$5:BA$98)) /
(IF(MAX(Base_Dados!BA$5:BA$98)-MIN(Base_Dados!BA$5:BA$98)=0,1,MAX(Base_Dados!BA$5:BA$98)-MIN(Base_Dados!BA$5:BA$98)))) * BA$1)))</f>
        <v>2.9063700348586779E-2</v>
      </c>
      <c r="BB513" s="106">
        <f>IF(INDEX(Base_Dados!BB:BB,MATCH($B513,Base_Dados!$B:$B,0))=0,0,
MAX(0, MIN(BB$1,
((INDEX(Base_Dados!BB:BB,MATCH($B513,Base_Dados!$B:$B,0))-MIN(Base_Dados!BB$5:BB$98)) /
(IF(MAX(Base_Dados!BB$5:BB$98)-MIN(Base_Dados!BB$5:BB$98)=0,1,MAX(Base_Dados!BB$5:BB$98)-MIN(Base_Dados!BB$5:BB$98)))) * BB$1)))</f>
        <v>0.20662832586578483</v>
      </c>
      <c r="BC513" s="106">
        <f>IF(INDEX(Base_Dados!BC:BC,MATCH($B513,Base_Dados!$B:$B,0))=0,0,
MAX(0, MIN(BC$1,
((INDEX(Base_Dados!BC:BC,MATCH($B513,Base_Dados!$B:$B,0))-MIN(Base_Dados!BC$5:BC$98)) /
(IF(MAX(Base_Dados!BC$5:BC$98)-MIN(Base_Dados!BC$5:BC$98)=0,1,MAX(Base_Dados!BC$5:BC$98)-MIN(Base_Dados!BC$5:BC$98)))) * BC$1)))</f>
        <v>1.7775383786695395E-2</v>
      </c>
      <c r="BD513" s="106">
        <f>IF(INDEX(Base_Dados!BD:BD,MATCH($B513,Base_Dados!$B:$B,0))=0,0,
MAX(0, MIN(BD$1,
((INDEX(Base_Dados!BD:BD,MATCH($B513,Base_Dados!$B:$B,0))-MIN(Base_Dados!BD$5:BD$98)) /
(IF(MAX(Base_Dados!BD$5:BD$98)-MIN(Base_Dados!BD$5:BD$98)=0,1,MAX(Base_Dados!BD$5:BD$98)-MIN(Base_Dados!BD$5:BD$98)))) * BD$1)))</f>
        <v>1.4818918357454469E-2</v>
      </c>
      <c r="BE513" s="106">
        <f>IF(INDEX(Base_Dados!BE:BE,MATCH($B513,Base_Dados!$B:$B,0))=0,0,
MAX(0, MIN(BE$1,
((INDEX(Base_Dados!BE:BE,MATCH($B513,Base_Dados!$B:$B,0))-MIN(Base_Dados!BE$5:BE$98)) /
(IF(MAX(Base_Dados!BE$5:BE$98)-MIN(Base_Dados!BE$5:BE$98)=0,1,MAX(Base_Dados!BE$5:BE$98)-MIN(Base_Dados!BE$5:BE$98)))) * BE$1)))</f>
        <v>2.0070245860511791E-2</v>
      </c>
      <c r="BF513" s="106">
        <f>IF(INDEX(Base_Dados!BF:BF,MATCH($B513,Base_Dados!$B:$B,0))=0,0,
MAX(0, MIN(BF$1,
((INDEX(Base_Dados!BF:BF,MATCH($B513,Base_Dados!$B:$B,0))-MIN(Base_Dados!BF$5:BF$98)) /
(IF(MAX(Base_Dados!BF$5:BF$98)-MIN(Base_Dados!BF$5:BF$98)=0,1,MAX(Base_Dados!BF$5:BF$98)-MIN(Base_Dados!BF$5:BF$98)))) * BF$1)))</f>
        <v>0</v>
      </c>
      <c r="BG513" s="106">
        <f>IF(INDEX(Base_Dados!BG:BG,MATCH($B513,Base_Dados!$B:$B,0))=0,0,
MAX(0, MIN(BG$1,
((INDEX(Base_Dados!BG:BG,MATCH($B513,Base_Dados!$B:$B,0))-MIN(Base_Dados!BG$5:BG$98)) /
(IF(MAX(Base_Dados!BG$5:BG$98)-MIN(Base_Dados!BG$5:BG$98)=0,1,MAX(Base_Dados!BG$5:BG$98)-MIN(Base_Dados!BG$5:BG$98)))) * BG$1)))</f>
        <v>1.3377926421404682E-2</v>
      </c>
      <c r="BH513" s="106">
        <f>IF(INDEX(Base_Dados!BH:BH,MATCH($B513,Base_Dados!$B:$B,0))=0,0,
MAX(0, MIN(BH$1,
((INDEX(Base_Dados!BH:BH,MATCH($B513,Base_Dados!$B:$B,0))-MIN(Base_Dados!BH$5:BH$98)) /
(IF(MAX(Base_Dados!BH$5:BH$98)-MIN(Base_Dados!BH$5:BH$98)=0,1,MAX(Base_Dados!BH$5:BH$98)-MIN(Base_Dados!BH$5:BH$98)))) * BH$1)))</f>
        <v>0.26373626373626374</v>
      </c>
      <c r="BI513" s="106">
        <f>IF(INDEX(Base_Dados!BI:BI,MATCH($B513,Base_Dados!$B:$B,0))=0,0,
MAX(0, MIN(BI$1,
((INDEX(Base_Dados!BI:BI,MATCH($B513,Base_Dados!$B:$B,0))-MIN(Base_Dados!BI$5:BI$98)) /
(IF(MAX(Base_Dados!BI$5:BI$98)-MIN(Base_Dados!BI$5:BI$98)=0,1,MAX(Base_Dados!BI$5:BI$98)-MIN(Base_Dados!BI$5:BI$98)))) * BI$1)))</f>
        <v>0.21216848673946959</v>
      </c>
      <c r="BJ513" s="106">
        <f>IF(INDEX(Base_Dados!BJ:BJ,MATCH($B513,Base_Dados!$B:$B,0))=0,0,
MAX(0, MIN(BJ$1,
((INDEX(Base_Dados!BJ:BJ,MATCH($B513,Base_Dados!$B:$B,0))-MIN(Base_Dados!BJ$5:BJ$98)) /
(IF(MAX(Base_Dados!BJ$5:BJ$98)-MIN(Base_Dados!BJ$5:BJ$98)=0,1,MAX(Base_Dados!BJ$5:BJ$98)-MIN(Base_Dados!BJ$5:BJ$98)))) * BJ$1)))</f>
        <v>9.4736842105263161E-2</v>
      </c>
      <c r="BK513" s="106">
        <f>IF(INDEX(Base_Dados!BK:BK,MATCH($B513,Base_Dados!$B:$B,0))=0,0,
MAX(0, MIN(BK$1,
((INDEX(Base_Dados!BK:BK,MATCH($B513,Base_Dados!$B:$B,0))-MIN(Base_Dados!BK$5:BK$98)) /
(IF(MAX(Base_Dados!BK$5:BK$98)-MIN(Base_Dados!BK$5:BK$98)=0,1,MAX(Base_Dados!BK$5:BK$98)-MIN(Base_Dados!BK$5:BK$98)))) * BK$1)))</f>
        <v>0</v>
      </c>
      <c r="BL513" s="106">
        <f>IF(INDEX(Base_Dados!BL:BL,MATCH($B513,Base_Dados!$B:$B,0))=0,0,
MAX(0, MIN(BL$1,
((INDEX(Base_Dados!BL:BL,MATCH($B513,Base_Dados!$B:$B,0))-MIN(Base_Dados!BL$5:BL$98)) /
(IF(MAX(Base_Dados!BL$5:BL$98)-MIN(Base_Dados!BL$5:BL$98)=0,1,MAX(Base_Dados!BL$5:BL$98)-MIN(Base_Dados!BL$5:BL$98)))) * BL$1)))</f>
        <v>8.6319218241042342E-2</v>
      </c>
      <c r="BM513" s="106">
        <f>IF(INDEX(Base_Dados!BM:BM,MATCH($B513,Base_Dados!$B:$B,0))=0,0,
MAX(0, MIN(BM$1,
((INDEX(Base_Dados!BM:BM,MATCH($B513,Base_Dados!$B:$B,0))-MIN(Base_Dados!BM$5:BM$98)) /
(IF(MAX(Base_Dados!BM$5:BM$98)-MIN(Base_Dados!BM$5:BM$98)=0,1,MAX(Base_Dados!BM$5:BM$98)-MIN(Base_Dados!BM$5:BM$98)))) * BM$1)))</f>
        <v>1</v>
      </c>
      <c r="BN513" s="106">
        <f>IF(INDEX(Base_Dados!BN:BN,MATCH($B513,Base_Dados!$B:$B,0))=0,0,
MAX(0, MIN(BN$1,
((INDEX(Base_Dados!BN:BN,MATCH($B513,Base_Dados!$B:$B,0))-MIN(Base_Dados!BN$5:BN$98)) /
(IF(MAX(Base_Dados!BN$5:BN$98)-MIN(Base_Dados!BN$5:BN$98)=0,1,MAX(Base_Dados!BN$5:BN$98)-MIN(Base_Dados!BN$5:BN$98)))) * BN$1)))</f>
        <v>0.21632067512604233</v>
      </c>
      <c r="BO513" s="106">
        <f>IF(INDEX(Base_Dados!BO:BO,MATCH($B513,Base_Dados!$B:$B,0))=0,0,
MAX(0, MIN(BO$1,
((INDEX(Base_Dados!BO:BO,MATCH($B513,Base_Dados!$B:$B,0))-MIN(Base_Dados!BO$5:BO$98)) /
(IF(MAX(Base_Dados!BO$5:BO$98)-MIN(Base_Dados!BO$5:BO$98)=0,1,MAX(Base_Dados!BO$5:BO$98)-MIN(Base_Dados!BO$5:BO$98)))) * BO$1)))</f>
        <v>0.5</v>
      </c>
      <c r="BP513" s="106">
        <f t="shared" si="32"/>
        <v>12.577826512482602</v>
      </c>
      <c r="BQ513" s="111">
        <f t="shared" si="33"/>
        <v>0.40659036616123673</v>
      </c>
      <c r="BR513" s="112">
        <f t="shared" si="34"/>
        <v>9.2082052683213456E-2</v>
      </c>
      <c r="BS513" s="113">
        <f t="shared" si="35"/>
        <v>12.485744459799388</v>
      </c>
    </row>
    <row r="514" spans="1:71">
      <c r="A514" s="21">
        <v>50004</v>
      </c>
      <c r="B514" s="21" t="s">
        <v>316</v>
      </c>
      <c r="C514" s="21" t="s">
        <v>311</v>
      </c>
      <c r="D514" s="105">
        <f>IF(INDEX(Base_Dados!D:D,MATCH($B514,Base_Dados!$B:$B,0))=0,0,
MAX(0, MIN(D$1,
((INDEX(Base_Dados!D:D,MATCH($B514,Base_Dados!$B:$B,0))-MIN(Base_Dados!D$5:D$98)) /
(IF(MAX(Base_Dados!D$5:D$98)-MIN(Base_Dados!D$5:D$98)=0,1,MAX(Base_Dados!D$5:D$98)-MIN(Base_Dados!D$5:D$98)))) * D$1)))</f>
        <v>2.1955260060874644</v>
      </c>
      <c r="E514" s="106">
        <f>IF(INDEX(Base_Dados!E:E,MATCH($B514,Base_Dados!$B:$B,0))=0,0,
MAX(0, MIN(E$1,
((INDEX(Base_Dados!E:E,MATCH($B514,Base_Dados!$B:$B,0))-MIN(Base_Dados!E$5:E$98)) /
(IF(MAX(Base_Dados!E$5:E$98)-MIN(Base_Dados!E$5:E$98)=0,1,MAX(Base_Dados!E$5:E$98)-MIN(Base_Dados!E$5:E$98)))) * E$1)))</f>
        <v>0.68906597461257679</v>
      </c>
      <c r="F514" s="106">
        <f>IF(INDEX(Base_Dados!F:F,MATCH($B514,Base_Dados!$B:$B,0))=0,0,
MAX(0, MIN(F$1,
((INDEX(Base_Dados!F:F,MATCH($B514,Base_Dados!$B:$B,0))-MIN(Base_Dados!F$5:F$98)) /
(IF(MAX(Base_Dados!F$5:F$98)-MIN(Base_Dados!F$5:F$98)=0,1,MAX(Base_Dados!F$5:F$98)-MIN(Base_Dados!F$5:F$98)))) * F$1)))</f>
        <v>0.66523718663215758</v>
      </c>
      <c r="G514" s="106">
        <f>IF(INDEX(Base_Dados!G:G,MATCH($B514,Base_Dados!$B:$B,0))=0,0,
MAX(0, MIN(G$1,
((INDEX(Base_Dados!G:G,MATCH($B514,Base_Dados!$B:$B,0))-MIN(Base_Dados!G$5:G$98)) /
(IF(MAX(Base_Dados!G$5:G$98)-MIN(Base_Dados!G$5:G$98)=0,1,MAX(Base_Dados!G$5:G$98)-MIN(Base_Dados!G$5:G$98)))) * G$1)))</f>
        <v>0.62284595535827059</v>
      </c>
      <c r="H514" s="106">
        <f>IF(INDEX(Base_Dados!H:H,MATCH($B514,Base_Dados!$B:$B,0))=0,0,
MAX(0, MIN(H$1,
((INDEX(Base_Dados!H:H,MATCH($B514,Base_Dados!$B:$B,0))-MIN(Base_Dados!H$5:H$98)) /
(IF(MAX(Base_Dados!H$5:H$98)-MIN(Base_Dados!H$5:H$98)=0,1,MAX(Base_Dados!H$5:H$98)-MIN(Base_Dados!H$5:H$98)))) * H$1)))</f>
        <v>0.62678503544354747</v>
      </c>
      <c r="I514" s="106">
        <f>IF(INDEX(Base_Dados!I:I,MATCH($B514,Base_Dados!$B:$B,0))=0,0,
MAX(0, MIN(I$1,
((INDEX(Base_Dados!I:I,MATCH($B514,Base_Dados!$B:$B,0))-MIN(Base_Dados!I$5:I$98)) /
(IF(MAX(Base_Dados!I$5:I$98)-MIN(Base_Dados!I$5:I$98)=0,1,MAX(Base_Dados!I$5:I$98)-MIN(Base_Dados!I$5:I$98)))) * I$1)))</f>
        <v>0.66538227583952614</v>
      </c>
      <c r="J514" s="106">
        <f>IF(INDEX(Base_Dados!J:J,MATCH($B514,Base_Dados!$B:$B,0))=0,0,
MAX(0, MIN(J$1,
((INDEX(Base_Dados!J:J,MATCH($B514,Base_Dados!$B:$B,0))-MIN(Base_Dados!J$5:J$98)) /
(IF(MAX(Base_Dados!J$5:J$98)-MIN(Base_Dados!J$5:J$98)=0,1,MAX(Base_Dados!J$5:J$98)-MIN(Base_Dados!J$5:J$98)))) * J$1)))</f>
        <v>0.77868505760310847</v>
      </c>
      <c r="K514" s="106">
        <f>IF(INDEX(Base_Dados!K:K,MATCH($B514,Base_Dados!$B:$B,0))=0,0,
MAX(0, MIN(K$1,
((INDEX(Base_Dados!K:K,MATCH($B514,Base_Dados!$B:$B,0))-MIN(Base_Dados!K$5:K$98)) /
(IF(MAX(Base_Dados!K$5:K$98)-MIN(Base_Dados!K$5:K$98)=0,1,MAX(Base_Dados!K$5:K$98)-MIN(Base_Dados!K$5:K$98)))) * K$1)))</f>
        <v>0.81073904293381038</v>
      </c>
      <c r="L514" s="106">
        <f>IF(INDEX(Base_Dados!L:L,MATCH($B514,Base_Dados!$B:$B,0))=0,0,
MAX(0, MIN(L$1,
((INDEX(Base_Dados!L:L,MATCH($B514,Base_Dados!$B:$B,0))-MIN(Base_Dados!L$5:L$98)) /
(IF(MAX(Base_Dados!L$5:L$98)-MIN(Base_Dados!L$5:L$98)=0,1,MAX(Base_Dados!L$5:L$98)-MIN(Base_Dados!L$5:L$98)))) * L$1)))</f>
        <v>0.91418452248334781</v>
      </c>
      <c r="M514" s="106">
        <f>IF(INDEX(Base_Dados!M:M,MATCH($B514,Base_Dados!$B:$B,0))=0,0,
MAX(0, MIN(M$1,
((INDEX(Base_Dados!M:M,MATCH($B514,Base_Dados!$B:$B,0))-MIN(Base_Dados!M$5:M$98)) /
(IF(MAX(Base_Dados!M$5:M$98)-MIN(Base_Dados!M$5:M$98)=0,1,MAX(Base_Dados!M$5:M$98)-MIN(Base_Dados!M$5:M$98)))) * M$1)))</f>
        <v>0.99320116618075804</v>
      </c>
      <c r="N514" s="106">
        <f>IF(INDEX(Base_Dados!N:N,MATCH($B514,Base_Dados!$B:$B,0))=0,0,
MAX(0, MIN(N$1,
((INDEX(Base_Dados!N:N,MATCH($B514,Base_Dados!$B:$B,0))-MIN(Base_Dados!N$5:N$98)) /
(IF(MAX(Base_Dados!N$5:N$98)-MIN(Base_Dados!N$5:N$98)=0,1,MAX(Base_Dados!N$5:N$98)-MIN(Base_Dados!N$5:N$98)))) * N$1)))</f>
        <v>1.0513848957039245</v>
      </c>
      <c r="O514" s="106">
        <f>IF(INDEX(Base_Dados!O:O,MATCH($B514,Base_Dados!$B:$B,0))=0,0,
MAX(0, MIN(O$1,
((INDEX(Base_Dados!O:O,MATCH($B514,Base_Dados!$B:$B,0))-MIN(Base_Dados!O$5:O$98)) /
(IF(MAX(Base_Dados!O$5:O$98)-MIN(Base_Dados!O$5:O$98)=0,1,MAX(Base_Dados!O$5:O$98)-MIN(Base_Dados!O$5:O$98)))) * O$1)))</f>
        <v>1.158871731980601</v>
      </c>
      <c r="P514" s="106">
        <f>IF(INDEX(Base_Dados!P:P,MATCH($B514,Base_Dados!$B:$B,0))=0,0,
MAX(0, MIN(P$1,
((INDEX(Base_Dados!P:P,MATCH($B514,Base_Dados!$B:$B,0))-MIN(Base_Dados!P$5:P$98)) /
(IF(MAX(Base_Dados!P$5:P$98)-MIN(Base_Dados!P$5:P$98)=0,1,MAX(Base_Dados!P$5:P$98)-MIN(Base_Dados!P$5:P$98)))) * P$1)))</f>
        <v>1.2208534300021505</v>
      </c>
      <c r="Q514" s="106">
        <f>IF(INDEX(Base_Dados!Q:Q,MATCH($B514,Base_Dados!$B:$B,0))=0,0,
MAX(0, MIN(Q$1,
((INDEX(Base_Dados!Q:Q,MATCH($B514,Base_Dados!$B:$B,0))-MIN(Base_Dados!Q$5:Q$98)) /
(IF(MAX(Base_Dados!Q$5:Q$98)-MIN(Base_Dados!Q$5:Q$98)=0,1,MAX(Base_Dados!Q$5:Q$98)-MIN(Base_Dados!Q$5:Q$98)))) * Q$1)))</f>
        <v>1.5078194934442632</v>
      </c>
      <c r="R514" s="106">
        <f>IF(INDEX(Base_Dados!R:R,MATCH($B514,Base_Dados!$B:$B,0))=0,0,
MAX(0, MIN(R$1,
((INDEX(Base_Dados!R:R,MATCH($B514,Base_Dados!$B:$B,0))-MIN(Base_Dados!R$5:R$98)) /
(IF(MAX(Base_Dados!R$5:R$98)-MIN(Base_Dados!R$5:R$98)=0,1,MAX(Base_Dados!R$5:R$98)-MIN(Base_Dados!R$5:R$98)))) * R$1)))</f>
        <v>1.0727278766205728</v>
      </c>
      <c r="S514" s="106">
        <f>IF(INDEX(Base_Dados!S:S,MATCH($B514,Base_Dados!$B:$B,0))=0,0,
MAX(0, MIN(S$1,
((INDEX(Base_Dados!S:S,MATCH($B514,Base_Dados!$B:$B,0))-MIN(Base_Dados!S$5:S$98)) /
(IF(MAX(Base_Dados!S$5:S$98)-MIN(Base_Dados!S$5:S$98)=0,1,MAX(Base_Dados!S$5:S$98)-MIN(Base_Dados!S$5:S$98)))) * S$1)))</f>
        <v>0.90354227514416241</v>
      </c>
      <c r="T514" s="106">
        <f>IF(INDEX(Base_Dados!T:T,MATCH($B514,Base_Dados!$B:$B,0))=0,0,
MAX(0, MIN(T$1,
((INDEX(Base_Dados!T:T,MATCH($B514,Base_Dados!$B:$B,0))-MIN(Base_Dados!T$5:T$98)) /
(IF(MAX(Base_Dados!T$5:T$98)-MIN(Base_Dados!T$5:T$98)=0,1,MAX(Base_Dados!T$5:T$98)-MIN(Base_Dados!T$5:T$98)))) * T$1)))</f>
        <v>2.1430235283652461</v>
      </c>
      <c r="U514" s="106">
        <f>IF(INDEX(Base_Dados!U:U,MATCH($B514,Base_Dados!$B:$B,0))=0,0,
MAX(0, MIN(U$1,
((INDEX(Base_Dados!U:U,MATCH($B514,Base_Dados!$B:$B,0))-MIN(Base_Dados!U$5:U$98)) /
(IF(MAX(Base_Dados!U$5:U$98)-MIN(Base_Dados!U$5:U$98)=0,1,MAX(Base_Dados!U$5:U$98)-MIN(Base_Dados!U$5:U$98)))) * U$1)))</f>
        <v>0.30242828224749618</v>
      </c>
      <c r="V514" s="106">
        <f>IF(INDEX(Base_Dados!V:V,MATCH($B514,Base_Dados!$B:$B,0))=0,0,
MAX(0, MIN(V$1,
((INDEX(Base_Dados!V:V,MATCH($B514,Base_Dados!$B:$B,0))-MIN(Base_Dados!V$5:V$98)) /
(IF(MAX(Base_Dados!V$5:V$98)-MIN(Base_Dados!V$5:V$98)=0,1,MAX(Base_Dados!V$5:V$98)-MIN(Base_Dados!V$5:V$98)))) * V$1)))</f>
        <v>1.7831299129750058</v>
      </c>
      <c r="W514" s="106">
        <f>IF(INDEX(Base_Dados!W:W,MATCH($B514,Base_Dados!$B:$B,0))=0,0,
MAX(0, MIN(W$1,
((INDEX(Base_Dados!W:W,MATCH($B514,Base_Dados!$B:$B,0))-MIN(Base_Dados!W$5:W$98)) /
(IF(MAX(Base_Dados!W$5:W$98)-MIN(Base_Dados!W$5:W$98)=0,1,MAX(Base_Dados!W$5:W$98)-MIN(Base_Dados!W$5:W$98)))) * W$1)))</f>
        <v>2.3451503529102076</v>
      </c>
      <c r="X514" s="106">
        <f>IF(INDEX(Base_Dados!X:X,MATCH($B514,Base_Dados!$B:$B,0))=0,0,
MAX(0, MIN(X$1,
((INDEX(Base_Dados!X:X,MATCH($B514,Base_Dados!$B:$B,0))-MIN(Base_Dados!X$5:X$98)) /
(IF(MAX(Base_Dados!X$5:X$98)-MIN(Base_Dados!X$5:X$98)=0,1,MAX(Base_Dados!X$5:X$98)-MIN(Base_Dados!X$5:X$98)))) * X$1)))</f>
        <v>0.77542372881355925</v>
      </c>
      <c r="Y514" s="106">
        <f>IF(INDEX(Base_Dados!Y:Y,MATCH($B514,Base_Dados!$B:$B,0))=0,0,
MAX(0, MIN(Y$1,
((INDEX(Base_Dados!Y:Y,MATCH($B514,Base_Dados!$B:$B,0))-MIN(Base_Dados!Y$5:Y$98)) /
(IF(MAX(Base_Dados!Y$5:Y$98)-MIN(Base_Dados!Y$5:Y$98)=0,1,MAX(Base_Dados!Y$5:Y$98)-MIN(Base_Dados!Y$5:Y$98)))) * Y$1)))</f>
        <v>0.55147058823529416</v>
      </c>
      <c r="Z514" s="106">
        <f>IF(INDEX(Base_Dados!Z:Z,MATCH($B514,Base_Dados!$B:$B,0))=0,0,
MAX(0, MIN(Z$1,
((INDEX(Base_Dados!Z:Z,MATCH($B514,Base_Dados!$B:$B,0))-MIN(Base_Dados!Z$5:Z$98)) /
(IF(MAX(Base_Dados!Z$5:Z$98)-MIN(Base_Dados!Z$5:Z$98)=0,1,MAX(Base_Dados!Z$5:Z$98)-MIN(Base_Dados!Z$5:Z$98)))) * Z$1)))</f>
        <v>0.62857142857142856</v>
      </c>
      <c r="AA514" s="106">
        <f>IF(INDEX(Base_Dados!AA:AA,MATCH($B514,Base_Dados!$B:$B,0))=0,0,
MAX(0, MIN(AA$1,
((INDEX(Base_Dados!AA:AA,MATCH($B514,Base_Dados!$B:$B,0))-MIN(Base_Dados!AA$5:AA$98)) /
(IF(MAX(Base_Dados!AA$5:AA$98)-MIN(Base_Dados!AA$5:AA$98)=0,1,MAX(Base_Dados!AA$5:AA$98)-MIN(Base_Dados!AA$5:AA$98)))) * AA$1)))</f>
        <v>0.534965034965035</v>
      </c>
      <c r="AB514" s="106">
        <f>IF(INDEX(Base_Dados!AB:AB,MATCH($B514,Base_Dados!$B:$B,0))=0,0,
MAX(0, MIN(AB$1,
((INDEX(Base_Dados!AB:AB,MATCH($B514,Base_Dados!$B:$B,0))-MIN(Base_Dados!AB$5:AB$98)) /
(IF(MAX(Base_Dados!AB$5:AB$98)-MIN(Base_Dados!AB$5:AB$98)=0,1,MAX(Base_Dados!AB$5:AB$98)-MIN(Base_Dados!AB$5:AB$98)))) * AB$1)))</f>
        <v>0.24220244617186262</v>
      </c>
      <c r="AC514" s="106">
        <f>IF(INDEX(Base_Dados!AC:AC,MATCH($B514,Base_Dados!$B:$B,0))=0,0,
MAX(0, MIN(AC$1,
((INDEX(Base_Dados!AC:AC,MATCH($B514,Base_Dados!$B:$B,0))-MIN(Base_Dados!AC$5:AC$98)) /
(IF(MAX(Base_Dados!AC$5:AC$98)-MIN(Base_Dados!AC$5:AC$98)=0,1,MAX(Base_Dados!AC$5:AC$98)-MIN(Base_Dados!AC$5:AC$98)))) * AC$1)))</f>
        <v>0.92877360763152828</v>
      </c>
      <c r="AD514" s="106">
        <f>IF(INDEX(Base_Dados!AD:AD,MATCH($B514,Base_Dados!$B:$B,0))=0,0,
MAX(0, MIN(AD$1,
((INDEX(Base_Dados!AD:AD,MATCH($B514,Base_Dados!$B:$B,0))-MIN(Base_Dados!AD$5:AD$98)) /
(IF(MAX(Base_Dados!AD$5:AD$98)-MIN(Base_Dados!AD$5:AD$98)=0,1,MAX(Base_Dados!AD$5:AD$98)-MIN(Base_Dados!AD$5:AD$98)))) * AD$1)))</f>
        <v>0.97578760538381903</v>
      </c>
      <c r="AE514" s="106">
        <f>IF(INDEX(Base_Dados!AE:AE,MATCH($B514,Base_Dados!$B:$B,0))=0,0,
MAX(0, MIN(AE$1,
((INDEX(Base_Dados!AE:AE,MATCH($B514,Base_Dados!$B:$B,0))-MIN(Base_Dados!AE$5:AE$98)) /
(IF(MAX(Base_Dados!AE$5:AE$98)-MIN(Base_Dados!AE$5:AE$98)=0,1,MAX(Base_Dados!AE$5:AE$98)-MIN(Base_Dados!AE$5:AE$98)))) * AE$1)))</f>
        <v>0.6227815331511577</v>
      </c>
      <c r="AF514" s="106">
        <f>IF(INDEX(Base_Dados!AF:AF,MATCH($B514,Base_Dados!$B:$B,0))=0,0,
MAX(0, MIN(AF$1,
((INDEX(Base_Dados!AF:AF,MATCH($B514,Base_Dados!$B:$B,0))-MIN(Base_Dados!AF$5:AF$98)) /
(IF(MAX(Base_Dados!AF$5:AF$98)-MIN(Base_Dados!AF$5:AF$98)=0,1,MAX(Base_Dados!AF$5:AF$98)-MIN(Base_Dados!AF$5:AF$98)))) * AF$1)))</f>
        <v>1.1052268652599642</v>
      </c>
      <c r="AG514" s="106">
        <f>IF(INDEX(Base_Dados!AG:AG,MATCH($B514,Base_Dados!$B:$B,0))=0,0,
MAX(0, MIN(AG$1,
((INDEX(Base_Dados!AG:AG,MATCH($B514,Base_Dados!$B:$B,0))-MIN(Base_Dados!AG$5:AG$98)) /
(IF(MAX(Base_Dados!AG$5:AG$98)-MIN(Base_Dados!AG$5:AG$98)=0,1,MAX(Base_Dados!AG$5:AG$98)-MIN(Base_Dados!AG$5:AG$98)))) * AG$1)))</f>
        <v>1.5078194934442632</v>
      </c>
      <c r="AH514" s="106">
        <f>IF(INDEX(Base_Dados!AH:AH,MATCH($B514,Base_Dados!$B:$B,0))=0,0,
MAX(0, MIN(AH$1,
((INDEX(Base_Dados!AH:AH,MATCH($B514,Base_Dados!$B:$B,0))-MIN(Base_Dados!AH$5:AH$98)) /
(IF(MAX(Base_Dados!AH$5:AH$98)-MIN(Base_Dados!AH$5:AH$98)=0,1,MAX(Base_Dados!AH$5:AH$98)-MIN(Base_Dados!AH$5:AH$98)))) * AH$1)))</f>
        <v>1.9419856881505253</v>
      </c>
      <c r="AI514" s="106">
        <f>IF(INDEX(Base_Dados!AI:AI,MATCH($B514,Base_Dados!$B:$B,0))=0,0,
MAX(0, MIN(AI$1,
((INDEX(Base_Dados!AI:AI,MATCH($B514,Base_Dados!$B:$B,0))-MIN(Base_Dados!AI$5:AI$98)) /
(IF(MAX(Base_Dados!AI$5:AI$98)-MIN(Base_Dados!AI$5:AI$98)=0,1,MAX(Base_Dados!AI$5:AI$98)-MIN(Base_Dados!AI$5:AI$98)))) * AI$1)))</f>
        <v>1</v>
      </c>
      <c r="AJ514" s="106">
        <f>IF(INDEX(Base_Dados!AJ:AJ,MATCH($B514,Base_Dados!$B:$B,0))=0,0,
MAX(0, MIN(AJ$1,
((INDEX(Base_Dados!AJ:AJ,MATCH($B514,Base_Dados!$B:$B,0))-MIN(Base_Dados!AJ$5:AJ$98)) /
(IF(MAX(Base_Dados!AJ$5:AJ$98)-MIN(Base_Dados!AJ$5:AJ$98)=0,1,MAX(Base_Dados!AJ$5:AJ$98)-MIN(Base_Dados!AJ$5:AJ$98)))) * AJ$1)))</f>
        <v>2.2342687074829932</v>
      </c>
      <c r="AK514" s="106">
        <f>IF(INDEX(Base_Dados!AK:AK,MATCH($B514,Base_Dados!$B:$B,0))=0,0,
MAX(0, MIN(AK$1,
((INDEX(Base_Dados!AK:AK,MATCH($B514,Base_Dados!$B:$B,0))-MIN(Base_Dados!AK$5:AK$98)) /
(IF(MAX(Base_Dados!AK$5:AK$98)-MIN(Base_Dados!AK$5:AK$98)=0,1,MAX(Base_Dados!AK$5:AK$98)-MIN(Base_Dados!AK$5:AK$98)))) * AK$1)))</f>
        <v>0.3408045977011494</v>
      </c>
      <c r="AL514" s="106">
        <f>IF(INDEX(Base_Dados!AL:AL,MATCH($B514,Base_Dados!$B:$B,0))=0,0,
MAX(0, MIN(AL$1,
((INDEX(Base_Dados!AL:AL,MATCH($B514,Base_Dados!$B:$B,0))-MIN(Base_Dados!AL$5:AL$98)) /
(IF(MAX(Base_Dados!AL$5:AL$98)-MIN(Base_Dados!AL$5:AL$98)=0,1,MAX(Base_Dados!AL$5:AL$98)-MIN(Base_Dados!AL$5:AL$98)))) * AL$1)))</f>
        <v>0</v>
      </c>
      <c r="AM514" s="106">
        <f>IF(INDEX(Base_Dados!AM:AM,MATCH($B514,Base_Dados!$B:$B,0))=0,0,
MAX(0, MIN(AM$1,
((INDEX(Base_Dados!AM:AM,MATCH($B514,Base_Dados!$B:$B,0))-MIN(Base_Dados!AM$5:AM$98)) /
(IF(MAX(Base_Dados!AM$5:AM$98)-MIN(Base_Dados!AM$5:AM$98)=0,1,MAX(Base_Dados!AM$5:AM$98)-MIN(Base_Dados!AM$5:AM$98)))) * AM$1)))</f>
        <v>1.0885551527705852</v>
      </c>
      <c r="AN514" s="106">
        <f>IF(INDEX(Base_Dados!AN:AN,MATCH($B514,Base_Dados!$B:$B,0))=0,0,
MAX(0, MIN(AN$1,
((INDEX(Base_Dados!AN:AN,MATCH($B514,Base_Dados!$B:$B,0))-MIN(Base_Dados!AN$5:AN$98)) /
(IF(MAX(Base_Dados!AN$5:AN$98)-MIN(Base_Dados!AN$5:AN$98)=0,1,MAX(Base_Dados!AN$5:AN$98)-MIN(Base_Dados!AN$5:AN$98)))) * AN$1)))</f>
        <v>0.52867203219315895</v>
      </c>
      <c r="AO514" s="106">
        <f>IF(INDEX(Base_Dados!AO:AO,MATCH($B514,Base_Dados!$B:$B,0))=0,0,
MAX(0, MIN(AO$1,
((INDEX(Base_Dados!AO:AO,MATCH($B514,Base_Dados!$B:$B,0))-MIN(Base_Dados!AO$5:AO$98)) /
(IF(MAX(Base_Dados!AO$5:AO$98)-MIN(Base_Dados!AO$5:AO$98)=0,1,MAX(Base_Dados!AO$5:AO$98)-MIN(Base_Dados!AO$5:AO$98)))) * AO$1)))</f>
        <v>0.32258064516129031</v>
      </c>
      <c r="AP514" s="106">
        <f>IF(INDEX(Base_Dados!AP:AP,MATCH($B514,Base_Dados!$B:$B,0))=0,0,
MAX(0, MIN(AP$1,
((INDEX(Base_Dados!AP:AP,MATCH($B514,Base_Dados!$B:$B,0))-MIN(Base_Dados!AP$5:AP$98)) /
(IF(MAX(Base_Dados!AP$5:AP$98)-MIN(Base_Dados!AP$5:AP$98)=0,1,MAX(Base_Dados!AP$5:AP$98)-MIN(Base_Dados!AP$5:AP$98)))) * AP$1)))</f>
        <v>0.22477064220183487</v>
      </c>
      <c r="AQ514" s="106">
        <f>IF(INDEX(Base_Dados!AQ:AQ,MATCH($B514,Base_Dados!$B:$B,0))=0,0,
MAX(0, MIN(AQ$1,
((INDEX(Base_Dados!AQ:AQ,MATCH($B514,Base_Dados!$B:$B,0))-MIN(Base_Dados!AQ$5:AQ$98)) /
(IF(MAX(Base_Dados!AQ$5:AQ$98)-MIN(Base_Dados!AQ$5:AQ$98)=0,1,MAX(Base_Dados!AQ$5:AQ$98)-MIN(Base_Dados!AQ$5:AQ$98)))) * AQ$1)))</f>
        <v>0.3</v>
      </c>
      <c r="AR514" s="106">
        <f>IF(INDEX(Base_Dados!AR:AR,MATCH($B514,Base_Dados!$B:$B,0))=0,0,
MAX(0, MIN(AR$1,
((INDEX(Base_Dados!AR:AR,MATCH($B514,Base_Dados!$B:$B,0))-MIN(Base_Dados!AR$5:AR$98)) /
(IF(MAX(Base_Dados!AR$5:AR$98)-MIN(Base_Dados!AR$5:AR$98)=0,1,MAX(Base_Dados!AR$5:AR$98)-MIN(Base_Dados!AR$5:AR$98)))) * AR$1)))</f>
        <v>0.19354838709677419</v>
      </c>
      <c r="AS514" s="106">
        <f>IF(INDEX(Base_Dados!AS:AS,MATCH($B514,Base_Dados!$B:$B,0))=0,0,
MAX(0, MIN(AS$1,
((INDEX(Base_Dados!AS:AS,MATCH($B514,Base_Dados!$B:$B,0))-MIN(Base_Dados!AS$5:AS$98)) /
(IF(MAX(Base_Dados!AS$5:AS$98)-MIN(Base_Dados!AS$5:AS$98)=0,1,MAX(Base_Dados!AS$5:AS$98)-MIN(Base_Dados!AS$5:AS$98)))) * AS$1)))</f>
        <v>0.15853658536585366</v>
      </c>
      <c r="AT514" s="106">
        <f>IF(INDEX(Base_Dados!AT:AT,MATCH($B514,Base_Dados!$B:$B,0))=0,0,
MAX(0, MIN(AT$1,
((INDEX(Base_Dados!AT:AT,MATCH($B514,Base_Dados!$B:$B,0))-MIN(Base_Dados!AT$5:AT$98)) /
(IF(MAX(Base_Dados!AT$5:AT$98)-MIN(Base_Dados!AT$5:AT$98)=0,1,MAX(Base_Dados!AT$5:AT$98)-MIN(Base_Dados!AT$5:AT$98)))) * AT$1)))</f>
        <v>0.33571428571428569</v>
      </c>
      <c r="AU514" s="106">
        <f>IF(INDEX(Base_Dados!AU:AU,MATCH($B514,Base_Dados!$B:$B,0))=0,0,
MAX(0, MIN(AU$1,
((INDEX(Base_Dados!AU:AU,MATCH($B514,Base_Dados!$B:$B,0))-MIN(Base_Dados!AU$5:AU$98)) /
(IF(MAX(Base_Dados!AU$5:AU$98)-MIN(Base_Dados!AU$5:AU$98)=0,1,MAX(Base_Dados!AU$5:AU$98)-MIN(Base_Dados!AU$5:AU$98)))) * AU$1)))</f>
        <v>0.21254681647940074</v>
      </c>
      <c r="AV514" s="106">
        <f>IF(INDEX(Base_Dados!AV:AV,MATCH($B514,Base_Dados!$B:$B,0))=0,0,
MAX(0, MIN(AV$1,
((INDEX(Base_Dados!AV:AV,MATCH($B514,Base_Dados!$B:$B,0))-MIN(Base_Dados!AV$5:AV$98)) /
(IF(MAX(Base_Dados!AV$5:AV$98)-MIN(Base_Dados!AV$5:AV$98)=0,1,MAX(Base_Dados!AV$5:AV$98)-MIN(Base_Dados!AV$5:AV$98)))) * AV$1)))</f>
        <v>0.23076923076923078</v>
      </c>
      <c r="AW514" s="106">
        <f>IF(INDEX(Base_Dados!AW:AW,MATCH($B514,Base_Dados!$B:$B,0))=0,0,
MAX(0, MIN(AW$1,
((INDEX(Base_Dados!AW:AW,MATCH($B514,Base_Dados!$B:$B,0))-MIN(Base_Dados!AW$5:AW$98)) /
(IF(MAX(Base_Dados!AW$5:AW$98)-MIN(Base_Dados!AW$5:AW$98)=0,1,MAX(Base_Dados!AW$5:AW$98)-MIN(Base_Dados!AW$5:AW$98)))) * AW$1)))</f>
        <v>0.30882352941176472</v>
      </c>
      <c r="AX514" s="106">
        <f>IF(INDEX(Base_Dados!AX:AX,MATCH($B514,Base_Dados!$B:$B,0))=0,0,
MAX(0, MIN(AX$1,
((INDEX(Base_Dados!AX:AX,MATCH($B514,Base_Dados!$B:$B,0))-MIN(Base_Dados!AX$5:AX$98)) /
(IF(MAX(Base_Dados!AX$5:AX$98)-MIN(Base_Dados!AX$5:AX$98)=0,1,MAX(Base_Dados!AX$5:AX$98)-MIN(Base_Dados!AX$5:AX$98)))) * AX$1)))</f>
        <v>3.5244366708025429E-2</v>
      </c>
      <c r="AY514" s="106">
        <f>IF(INDEX(Base_Dados!AY:AY,MATCH($B514,Base_Dados!$B:$B,0))=0,0,
MAX(0, MIN(AY$1,
((INDEX(Base_Dados!AY:AY,MATCH($B514,Base_Dados!$B:$B,0))-MIN(Base_Dados!AY$5:AY$98)) /
(IF(MAX(Base_Dados!AY$5:AY$98)-MIN(Base_Dados!AY$5:AY$98)=0,1,MAX(Base_Dados!AY$5:AY$98)-MIN(Base_Dados!AY$5:AY$98)))) * AY$1)))</f>
        <v>0.64457632706890866</v>
      </c>
      <c r="AZ514" s="106">
        <f>IF(INDEX(Base_Dados!AZ:AZ,MATCH($B514,Base_Dados!$B:$B,0))=0,0,
MAX(0, MIN(AZ$1,
((INDEX(Base_Dados!AZ:AZ,MATCH($B514,Base_Dados!$B:$B,0))-MIN(Base_Dados!AZ$5:AZ$98)) /
(IF(MAX(Base_Dados!AZ$5:AZ$98)-MIN(Base_Dados!AZ$5:AZ$98)=0,1,MAX(Base_Dados!AZ$5:AZ$98)-MIN(Base_Dados!AZ$5:AZ$98)))) * AZ$1)))</f>
        <v>0.5</v>
      </c>
      <c r="BA514" s="106">
        <f>IF(INDEX(Base_Dados!BA:BA,MATCH($B514,Base_Dados!$B:$B,0))=0,0,
MAX(0, MIN(BA$1,
((INDEX(Base_Dados!BA:BA,MATCH($B514,Base_Dados!$B:$B,0))-MIN(Base_Dados!BA$5:BA$98)) /
(IF(MAX(Base_Dados!BA$5:BA$98)-MIN(Base_Dados!BA$5:BA$98)=0,1,MAX(Base_Dados!BA$5:BA$98)-MIN(Base_Dados!BA$5:BA$98)))) * BA$1)))</f>
        <v>0.42327760385443725</v>
      </c>
      <c r="BB514" s="106">
        <f>IF(INDEX(Base_Dados!BB:BB,MATCH($B514,Base_Dados!$B:$B,0))=0,0,
MAX(0, MIN(BB$1,
((INDEX(Base_Dados!BB:BB,MATCH($B514,Base_Dados!$B:$B,0))-MIN(Base_Dados!BB$5:BB$98)) /
(IF(MAX(Base_Dados!BB$5:BB$98)-MIN(Base_Dados!BB$5:BB$98)=0,1,MAX(Base_Dados!BB$5:BB$98)-MIN(Base_Dados!BB$5:BB$98)))) * BB$1)))</f>
        <v>0.21080340590464003</v>
      </c>
      <c r="BC514" s="106">
        <f>IF(INDEX(Base_Dados!BC:BC,MATCH($B514,Base_Dados!$B:$B,0))=0,0,
MAX(0, MIN(BC$1,
((INDEX(Base_Dados!BC:BC,MATCH($B514,Base_Dados!$B:$B,0))-MIN(Base_Dados!BC$5:BC$98)) /
(IF(MAX(Base_Dados!BC$5:BC$98)-MIN(Base_Dados!BC$5:BC$98)=0,1,MAX(Base_Dados!BC$5:BC$98)-MIN(Base_Dados!BC$5:BC$98)))) * BC$1)))</f>
        <v>0.7032049555615405</v>
      </c>
      <c r="BD514" s="106">
        <f>IF(INDEX(Base_Dados!BD:BD,MATCH($B514,Base_Dados!$B:$B,0))=0,0,
MAX(0, MIN(BD$1,
((INDEX(Base_Dados!BD:BD,MATCH($B514,Base_Dados!$B:$B,0))-MIN(Base_Dados!BD$5:BD$98)) /
(IF(MAX(Base_Dados!BD$5:BD$98)-MIN(Base_Dados!BD$5:BD$98)=0,1,MAX(Base_Dados!BD$5:BD$98)-MIN(Base_Dados!BD$5:BD$98)))) * BD$1)))</f>
        <v>0.27525794612561455</v>
      </c>
      <c r="BE514" s="106">
        <f>IF(INDEX(Base_Dados!BE:BE,MATCH($B514,Base_Dados!$B:$B,0))=0,0,
MAX(0, MIN(BE$1,
((INDEX(Base_Dados!BE:BE,MATCH($B514,Base_Dados!$B:$B,0))-MIN(Base_Dados!BE$5:BE$98)) /
(IF(MAX(Base_Dados!BE$5:BE$98)-MIN(Base_Dados!BE$5:BE$98)=0,1,MAX(Base_Dados!BE$5:BE$98)-MIN(Base_Dados!BE$5:BE$98)))) * BE$1)))</f>
        <v>0.40893125940792774</v>
      </c>
      <c r="BF514" s="106">
        <f>IF(INDEX(Base_Dados!BF:BF,MATCH($B514,Base_Dados!$B:$B,0))=0,0,
MAX(0, MIN(BF$1,
((INDEX(Base_Dados!BF:BF,MATCH($B514,Base_Dados!$B:$B,0))-MIN(Base_Dados!BF$5:BF$98)) /
(IF(MAX(Base_Dados!BF$5:BF$98)-MIN(Base_Dados!BF$5:BF$98)=0,1,MAX(Base_Dados!BF$5:BF$98)-MIN(Base_Dados!BF$5:BF$98)))) * BF$1)))</f>
        <v>0.33279220779220781</v>
      </c>
      <c r="BG514" s="106">
        <f>IF(INDEX(Base_Dados!BG:BG,MATCH($B514,Base_Dados!$B:$B,0))=0,0,
MAX(0, MIN(BG$1,
((INDEX(Base_Dados!BG:BG,MATCH($B514,Base_Dados!$B:$B,0))-MIN(Base_Dados!BG$5:BG$98)) /
(IF(MAX(Base_Dados!BG$5:BG$98)-MIN(Base_Dados!BG$5:BG$98)=0,1,MAX(Base_Dados!BG$5:BG$98)-MIN(Base_Dados!BG$5:BG$98)))) * BG$1)))</f>
        <v>0.15719063545150502</v>
      </c>
      <c r="BH514" s="106">
        <f>IF(INDEX(Base_Dados!BH:BH,MATCH($B514,Base_Dados!$B:$B,0))=0,0,
MAX(0, MIN(BH$1,
((INDEX(Base_Dados!BH:BH,MATCH($B514,Base_Dados!$B:$B,0))-MIN(Base_Dados!BH$5:BH$98)) /
(IF(MAX(Base_Dados!BH$5:BH$98)-MIN(Base_Dados!BH$5:BH$98)=0,1,MAX(Base_Dados!BH$5:BH$98)-MIN(Base_Dados!BH$5:BH$98)))) * BH$1)))</f>
        <v>0.35164835164835168</v>
      </c>
      <c r="BI514" s="106">
        <f>IF(INDEX(Base_Dados!BI:BI,MATCH($B514,Base_Dados!$B:$B,0))=0,0,
MAX(0, MIN(BI$1,
((INDEX(Base_Dados!BI:BI,MATCH($B514,Base_Dados!$B:$B,0))-MIN(Base_Dados!BI$5:BI$98)) /
(IF(MAX(Base_Dados!BI$5:BI$98)-MIN(Base_Dados!BI$5:BI$98)=0,1,MAX(Base_Dados!BI$5:BI$98)-MIN(Base_Dados!BI$5:BI$98)))) * BI$1)))</f>
        <v>0.44149765990639628</v>
      </c>
      <c r="BJ514" s="106">
        <f>IF(INDEX(Base_Dados!BJ:BJ,MATCH($B514,Base_Dados!$B:$B,0))=0,0,
MAX(0, MIN(BJ$1,
((INDEX(Base_Dados!BJ:BJ,MATCH($B514,Base_Dados!$B:$B,0))-MIN(Base_Dados!BJ$5:BJ$98)) /
(IF(MAX(Base_Dados!BJ$5:BJ$98)-MIN(Base_Dados!BJ$5:BJ$98)=0,1,MAX(Base_Dados!BJ$5:BJ$98)-MIN(Base_Dados!BJ$5:BJ$98)))) * BJ$1)))</f>
        <v>0.38947368421052631</v>
      </c>
      <c r="BK514" s="106">
        <f>IF(INDEX(Base_Dados!BK:BK,MATCH($B514,Base_Dados!$B:$B,0))=0,0,
MAX(0, MIN(BK$1,
((INDEX(Base_Dados!BK:BK,MATCH($B514,Base_Dados!$B:$B,0))-MIN(Base_Dados!BK$5:BK$98)) /
(IF(MAX(Base_Dados!BK$5:BK$98)-MIN(Base_Dados!BK$5:BK$98)=0,1,MAX(Base_Dados!BK$5:BK$98)-MIN(Base_Dados!BK$5:BK$98)))) * BK$1)))</f>
        <v>0.4642857142857143</v>
      </c>
      <c r="BL514" s="106">
        <f>IF(INDEX(Base_Dados!BL:BL,MATCH($B514,Base_Dados!$B:$B,0))=0,0,
MAX(0, MIN(BL$1,
((INDEX(Base_Dados!BL:BL,MATCH($B514,Base_Dados!$B:$B,0))-MIN(Base_Dados!BL$5:BL$98)) /
(IF(MAX(Base_Dados!BL$5:BL$98)-MIN(Base_Dados!BL$5:BL$98)=0,1,MAX(Base_Dados!BL$5:BL$98)-MIN(Base_Dados!BL$5:BL$98)))) * BL$1)))</f>
        <v>0.52931596091205213</v>
      </c>
      <c r="BM514" s="106">
        <f>IF(INDEX(Base_Dados!BM:BM,MATCH($B514,Base_Dados!$B:$B,0))=0,0,
MAX(0, MIN(BM$1,
((INDEX(Base_Dados!BM:BM,MATCH($B514,Base_Dados!$B:$B,0))-MIN(Base_Dados!BM$5:BM$98)) /
(IF(MAX(Base_Dados!BM$5:BM$98)-MIN(Base_Dados!BM$5:BM$98)=0,1,MAX(Base_Dados!BM$5:BM$98)-MIN(Base_Dados!BM$5:BM$98)))) * BM$1)))</f>
        <v>1</v>
      </c>
      <c r="BN514" s="106">
        <f>IF(INDEX(Base_Dados!BN:BN,MATCH($B514,Base_Dados!$B:$B,0))=0,0,
MAX(0, MIN(BN$1,
((INDEX(Base_Dados!BN:BN,MATCH($B514,Base_Dados!$B:$B,0))-MIN(Base_Dados!BN$5:BN$98)) /
(IF(MAX(Base_Dados!BN$5:BN$98)-MIN(Base_Dados!BN$5:BN$98)=0,1,MAX(Base_Dados!BN$5:BN$98)-MIN(Base_Dados!BN$5:BN$98)))) * BN$1)))</f>
        <v>0.4033483288494536</v>
      </c>
      <c r="BO514" s="106">
        <f>IF(INDEX(Base_Dados!BO:BO,MATCH($B514,Base_Dados!$B:$B,0))=0,0,
MAX(0, MIN(BO$1,
((INDEX(Base_Dados!BO:BO,MATCH($B514,Base_Dados!$B:$B,0))-MIN(Base_Dados!BO$5:BO$98)) /
(IF(MAX(Base_Dados!BO$5:BO$98)-MIN(Base_Dados!BO$5:BO$98)=0,1,MAX(Base_Dados!BO$5:BO$98)-MIN(Base_Dados!BO$5:BO$98)))) * BO$1)))</f>
        <v>0.33620689655172414</v>
      </c>
      <c r="BP514" s="106">
        <f t="shared" si="32"/>
        <v>47.352237938933989</v>
      </c>
      <c r="BQ514" s="111">
        <f t="shared" si="33"/>
        <v>0.56146828407667992</v>
      </c>
      <c r="BR514" s="112">
        <f t="shared" si="34"/>
        <v>0.24695997059865665</v>
      </c>
      <c r="BS514" s="113">
        <f t="shared" si="35"/>
        <v>47.105277968335329</v>
      </c>
    </row>
    <row r="515" spans="1:71">
      <c r="A515" s="21">
        <v>50005</v>
      </c>
      <c r="B515" s="21" t="s">
        <v>317</v>
      </c>
      <c r="C515" s="21" t="s">
        <v>311</v>
      </c>
      <c r="D515" s="105">
        <f>IF(INDEX(Base_Dados!D:D,MATCH($B515,Base_Dados!$B:$B,0))=0,0,
MAX(0, MIN(D$1,
((INDEX(Base_Dados!D:D,MATCH($B515,Base_Dados!$B:$B,0))-MIN(Base_Dados!D$5:D$98)) /
(IF(MAX(Base_Dados!D$5:D$98)-MIN(Base_Dados!D$5:D$98)=0,1,MAX(Base_Dados!D$5:D$98)-MIN(Base_Dados!D$5:D$98)))) * D$1)))</f>
        <v>0.12110039099826671</v>
      </c>
      <c r="E515" s="106">
        <f>IF(INDEX(Base_Dados!E:E,MATCH($B515,Base_Dados!$B:$B,0))=0,0,
MAX(0, MIN(E$1,
((INDEX(Base_Dados!E:E,MATCH($B515,Base_Dados!$B:$B,0))-MIN(Base_Dados!E$5:E$98)) /
(IF(MAX(Base_Dados!E$5:E$98)-MIN(Base_Dados!E$5:E$98)=0,1,MAX(Base_Dados!E$5:E$98)-MIN(Base_Dados!E$5:E$98)))) * E$1)))</f>
        <v>2.913164711184631E-2</v>
      </c>
      <c r="F515" s="106">
        <f>IF(INDEX(Base_Dados!F:F,MATCH($B515,Base_Dados!$B:$B,0))=0,0,
MAX(0, MIN(F$1,
((INDEX(Base_Dados!F:F,MATCH($B515,Base_Dados!$B:$B,0))-MIN(Base_Dados!F$5:F$98)) /
(IF(MAX(Base_Dados!F$5:F$98)-MIN(Base_Dados!F$5:F$98)=0,1,MAX(Base_Dados!F$5:F$98)-MIN(Base_Dados!F$5:F$98)))) * F$1)))</f>
        <v>2.7345890087469064E-2</v>
      </c>
      <c r="G515" s="106">
        <f>IF(INDEX(Base_Dados!G:G,MATCH($B515,Base_Dados!$B:$B,0))=0,0,
MAX(0, MIN(G$1,
((INDEX(Base_Dados!G:G,MATCH($B515,Base_Dados!$B:$B,0))-MIN(Base_Dados!G$5:G$98)) /
(IF(MAX(Base_Dados!G$5:G$98)-MIN(Base_Dados!G$5:G$98)=0,1,MAX(Base_Dados!G$5:G$98)-MIN(Base_Dados!G$5:G$98)))) * G$1)))</f>
        <v>2.6119200996048288E-2</v>
      </c>
      <c r="H515" s="106">
        <f>IF(INDEX(Base_Dados!H:H,MATCH($B515,Base_Dados!$B:$B,0))=0,0,
MAX(0, MIN(H$1,
((INDEX(Base_Dados!H:H,MATCH($B515,Base_Dados!$B:$B,0))-MIN(Base_Dados!H$5:H$98)) /
(IF(MAX(Base_Dados!H$5:H$98)-MIN(Base_Dados!H$5:H$98)=0,1,MAX(Base_Dados!H$5:H$98)-MIN(Base_Dados!H$5:H$98)))) * H$1)))</f>
        <v>3.0197455220376125E-2</v>
      </c>
      <c r="I515" s="106">
        <f>IF(INDEX(Base_Dados!I:I,MATCH($B515,Base_Dados!$B:$B,0))=0,0,
MAX(0, MIN(I$1,
((INDEX(Base_Dados!I:I,MATCH($B515,Base_Dados!$B:$B,0))-MIN(Base_Dados!I$5:I$98)) /
(IF(MAX(Base_Dados!I$5:I$98)-MIN(Base_Dados!I$5:I$98)=0,1,MAX(Base_Dados!I$5:I$98)-MIN(Base_Dados!I$5:I$98)))) * I$1)))</f>
        <v>3.6808620715780907E-2</v>
      </c>
      <c r="J515" s="106">
        <f>IF(INDEX(Base_Dados!J:J,MATCH($B515,Base_Dados!$B:$B,0))=0,0,
MAX(0, MIN(J$1,
((INDEX(Base_Dados!J:J,MATCH($B515,Base_Dados!$B:$B,0))-MIN(Base_Dados!J$5:J$98)) /
(IF(MAX(Base_Dados!J$5:J$98)-MIN(Base_Dados!J$5:J$98)=0,1,MAX(Base_Dados!J$5:J$98)-MIN(Base_Dados!J$5:J$98)))) * J$1)))</f>
        <v>4.5117058214865211E-2</v>
      </c>
      <c r="K515" s="106">
        <f>IF(INDEX(Base_Dados!K:K,MATCH($B515,Base_Dados!$B:$B,0))=0,0,
MAX(0, MIN(K$1,
((INDEX(Base_Dados!K:K,MATCH($B515,Base_Dados!$B:$B,0))-MIN(Base_Dados!K$5:K$98)) /
(IF(MAX(Base_Dados!K$5:K$98)-MIN(Base_Dados!K$5:K$98)=0,1,MAX(Base_Dados!K$5:K$98)-MIN(Base_Dados!K$5:K$98)))) * K$1)))</f>
        <v>4.9094364937388196E-2</v>
      </c>
      <c r="L515" s="106">
        <f>IF(INDEX(Base_Dados!L:L,MATCH($B515,Base_Dados!$B:$B,0))=0,0,
MAX(0, MIN(L$1,
((INDEX(Base_Dados!L:L,MATCH($B515,Base_Dados!$B:$B,0))-MIN(Base_Dados!L$5:L$98)) /
(IF(MAX(Base_Dados!L$5:L$98)-MIN(Base_Dados!L$5:L$98)=0,1,MAX(Base_Dados!L$5:L$98)-MIN(Base_Dados!L$5:L$98)))) * L$1)))</f>
        <v>5.7005447016433244E-2</v>
      </c>
      <c r="M515" s="106">
        <f>IF(INDEX(Base_Dados!M:M,MATCH($B515,Base_Dados!$B:$B,0))=0,0,
MAX(0, MIN(M$1,
((INDEX(Base_Dados!M:M,MATCH($B515,Base_Dados!$B:$B,0))-MIN(Base_Dados!M$5:M$98)) /
(IF(MAX(Base_Dados!M$5:M$98)-MIN(Base_Dados!M$5:M$98)=0,1,MAX(Base_Dados!M$5:M$98)-MIN(Base_Dados!M$5:M$98)))) * M$1)))</f>
        <v>6.2460641399416907E-2</v>
      </c>
      <c r="N515" s="106">
        <f>IF(INDEX(Base_Dados!N:N,MATCH($B515,Base_Dados!$B:$B,0))=0,0,
MAX(0, MIN(N$1,
((INDEX(Base_Dados!N:N,MATCH($B515,Base_Dados!$B:$B,0))-MIN(Base_Dados!N$5:N$98)) /
(IF(MAX(Base_Dados!N$5:N$98)-MIN(Base_Dados!N$5:N$98)=0,1,MAX(Base_Dados!N$5:N$98)-MIN(Base_Dados!N$5:N$98)))) * N$1)))</f>
        <v>6.6612241034560274E-2</v>
      </c>
      <c r="O515" s="106">
        <f>IF(INDEX(Base_Dados!O:O,MATCH($B515,Base_Dados!$B:$B,0))=0,0,
MAX(0, MIN(O$1,
((INDEX(Base_Dados!O:O,MATCH($B515,Base_Dados!$B:$B,0))-MIN(Base_Dados!O$5:O$98)) /
(IF(MAX(Base_Dados!O$5:O$98)-MIN(Base_Dados!O$5:O$98)=0,1,MAX(Base_Dados!O$5:O$98)-MIN(Base_Dados!O$5:O$98)))) * O$1)))</f>
        <v>7.2133340765928977E-2</v>
      </c>
      <c r="P515" s="106">
        <f>IF(INDEX(Base_Dados!P:P,MATCH($B515,Base_Dados!$B:$B,0))=0,0,
MAX(0, MIN(P$1,
((INDEX(Base_Dados!P:P,MATCH($B515,Base_Dados!$B:$B,0))-MIN(Base_Dados!P$5:P$98)) /
(IF(MAX(Base_Dados!P$5:P$98)-MIN(Base_Dados!P$5:P$98)=0,1,MAX(Base_Dados!P$5:P$98)-MIN(Base_Dados!P$5:P$98)))) * P$1)))</f>
        <v>8.5314642348220421E-2</v>
      </c>
      <c r="Q515" s="106">
        <f>IF(INDEX(Base_Dados!Q:Q,MATCH($B515,Base_Dados!$B:$B,0))=0,0,
MAX(0, MIN(Q$1,
((INDEX(Base_Dados!Q:Q,MATCH($B515,Base_Dados!$B:$B,0))-MIN(Base_Dados!Q$5:Q$98)) /
(IF(MAX(Base_Dados!Q$5:Q$98)-MIN(Base_Dados!Q$5:Q$98)=0,1,MAX(Base_Dados!Q$5:Q$98)-MIN(Base_Dados!Q$5:Q$98)))) * Q$1)))</f>
        <v>3.9624032436417246E-2</v>
      </c>
      <c r="R515" s="106">
        <f>IF(INDEX(Base_Dados!R:R,MATCH($B515,Base_Dados!$B:$B,0))=0,0,
MAX(0, MIN(R$1,
((INDEX(Base_Dados!R:R,MATCH($B515,Base_Dados!$B:$B,0))-MIN(Base_Dados!R$5:R$98)) /
(IF(MAX(Base_Dados!R$5:R$98)-MIN(Base_Dados!R$5:R$98)=0,1,MAX(Base_Dados!R$5:R$98)-MIN(Base_Dados!R$5:R$98)))) * R$1)))</f>
        <v>3.7598396864585985E-2</v>
      </c>
      <c r="S515" s="106">
        <f>IF(INDEX(Base_Dados!S:S,MATCH($B515,Base_Dados!$B:$B,0))=0,0,
MAX(0, MIN(S$1,
((INDEX(Base_Dados!S:S,MATCH($B515,Base_Dados!$B:$B,0))-MIN(Base_Dados!S$5:S$98)) /
(IF(MAX(Base_Dados!S$5:S$98)-MIN(Base_Dados!S$5:S$98)=0,1,MAX(Base_Dados!S$5:S$98)-MIN(Base_Dados!S$5:S$98)))) * S$1)))</f>
        <v>8.6811952370253867E-2</v>
      </c>
      <c r="T515" s="106">
        <f>IF(INDEX(Base_Dados!T:T,MATCH($B515,Base_Dados!$B:$B,0))=0,0,
MAX(0, MIN(T$1,
((INDEX(Base_Dados!T:T,MATCH($B515,Base_Dados!$B:$B,0))-MIN(Base_Dados!T$5:T$98)) /
(IF(MAX(Base_Dados!T$5:T$98)-MIN(Base_Dados!T$5:T$98)=0,1,MAX(Base_Dados!T$5:T$98)-MIN(Base_Dados!T$5:T$98)))) * T$1)))</f>
        <v>1.1447883105828636</v>
      </c>
      <c r="U515" s="106">
        <f>IF(INDEX(Base_Dados!U:U,MATCH($B515,Base_Dados!$B:$B,0))=0,0,
MAX(0, MIN(U$1,
((INDEX(Base_Dados!U:U,MATCH($B515,Base_Dados!$B:$B,0))-MIN(Base_Dados!U$5:U$98)) /
(IF(MAX(Base_Dados!U$5:U$98)-MIN(Base_Dados!U$5:U$98)=0,1,MAX(Base_Dados!U$5:U$98)-MIN(Base_Dados!U$5:U$98)))) * U$1)))</f>
        <v>0.92197572676977435</v>
      </c>
      <c r="V515" s="106">
        <f>IF(INDEX(Base_Dados!V:V,MATCH($B515,Base_Dados!$B:$B,0))=0,0,
MAX(0, MIN(V$1,
((INDEX(Base_Dados!V:V,MATCH($B515,Base_Dados!$B:$B,0))-MIN(Base_Dados!V$5:V$98)) /
(IF(MAX(Base_Dados!V$5:V$98)-MIN(Base_Dados!V$5:V$98)=0,1,MAX(Base_Dados!V$5:V$98)-MIN(Base_Dados!V$5:V$98)))) * V$1)))</f>
        <v>0.11445242437544595</v>
      </c>
      <c r="W515" s="106">
        <f>IF(INDEX(Base_Dados!W:W,MATCH($B515,Base_Dados!$B:$B,0))=0,0,
MAX(0, MIN(W$1,
((INDEX(Base_Dados!W:W,MATCH($B515,Base_Dados!$B:$B,0))-MIN(Base_Dados!W$5:W$98)) /
(IF(MAX(Base_Dados!W$5:W$98)-MIN(Base_Dados!W$5:W$98)=0,1,MAX(Base_Dados!W$5:W$98)-MIN(Base_Dados!W$5:W$98)))) * W$1)))</f>
        <v>2.3568599483991139</v>
      </c>
      <c r="X515" s="106">
        <f>IF(INDEX(Base_Dados!X:X,MATCH($B515,Base_Dados!$B:$B,0))=0,0,
MAX(0, MIN(X$1,
((INDEX(Base_Dados!X:X,MATCH($B515,Base_Dados!$B:$B,0))-MIN(Base_Dados!X$5:X$98)) /
(IF(MAX(Base_Dados!X$5:X$98)-MIN(Base_Dados!X$5:X$98)=0,1,MAX(Base_Dados!X$5:X$98)-MIN(Base_Dados!X$5:X$98)))) * X$1)))</f>
        <v>0</v>
      </c>
      <c r="Y515" s="106">
        <f>IF(INDEX(Base_Dados!Y:Y,MATCH($B515,Base_Dados!$B:$B,0))=0,0,
MAX(0, MIN(Y$1,
((INDEX(Base_Dados!Y:Y,MATCH($B515,Base_Dados!$B:$B,0))-MIN(Base_Dados!Y$5:Y$98)) /
(IF(MAX(Base_Dados!Y$5:Y$98)-MIN(Base_Dados!Y$5:Y$98)=0,1,MAX(Base_Dados!Y$5:Y$98)-MIN(Base_Dados!Y$5:Y$98)))) * Y$1)))</f>
        <v>0</v>
      </c>
      <c r="Z515" s="106">
        <f>IF(INDEX(Base_Dados!Z:Z,MATCH($B515,Base_Dados!$B:$B,0))=0,0,
MAX(0, MIN(Z$1,
((INDEX(Base_Dados!Z:Z,MATCH($B515,Base_Dados!$B:$B,0))-MIN(Base_Dados!Z$5:Z$98)) /
(IF(MAX(Base_Dados!Z$5:Z$98)-MIN(Base_Dados!Z$5:Z$98)=0,1,MAX(Base_Dados!Z$5:Z$98)-MIN(Base_Dados!Z$5:Z$98)))) * Z$1)))</f>
        <v>0</v>
      </c>
      <c r="AA515" s="106">
        <f>IF(INDEX(Base_Dados!AA:AA,MATCH($B515,Base_Dados!$B:$B,0))=0,0,
MAX(0, MIN(AA$1,
((INDEX(Base_Dados!AA:AA,MATCH($B515,Base_Dados!$B:$B,0))-MIN(Base_Dados!AA$5:AA$98)) /
(IF(MAX(Base_Dados!AA$5:AA$98)-MIN(Base_Dados!AA$5:AA$98)=0,1,MAX(Base_Dados!AA$5:AA$98)-MIN(Base_Dados!AA$5:AA$98)))) * AA$1)))</f>
        <v>0</v>
      </c>
      <c r="AB515" s="106">
        <f>IF(INDEX(Base_Dados!AB:AB,MATCH($B515,Base_Dados!$B:$B,0))=0,0,
MAX(0, MIN(AB$1,
((INDEX(Base_Dados!AB:AB,MATCH($B515,Base_Dados!$B:$B,0))-MIN(Base_Dados!AB$5:AB$98)) /
(IF(MAX(Base_Dados!AB$5:AB$98)-MIN(Base_Dados!AB$5:AB$98)=0,1,MAX(Base_Dados!AB$5:AB$98)-MIN(Base_Dados!AB$5:AB$98)))) * AB$1)))</f>
        <v>0.63071358541561773</v>
      </c>
      <c r="AC515" s="106">
        <f>IF(INDEX(Base_Dados!AC:AC,MATCH($B515,Base_Dados!$B:$B,0))=0,0,
MAX(0, MIN(AC$1,
((INDEX(Base_Dados!AC:AC,MATCH($B515,Base_Dados!$B:$B,0))-MIN(Base_Dados!AC$5:AC$98)) /
(IF(MAX(Base_Dados!AC$5:AC$98)-MIN(Base_Dados!AC$5:AC$98)=0,1,MAX(Base_Dados!AC$5:AC$98)-MIN(Base_Dados!AC$5:AC$98)))) * AC$1)))</f>
        <v>7.5466130275582965E-2</v>
      </c>
      <c r="AD515" s="106">
        <f>IF(INDEX(Base_Dados!AD:AD,MATCH($B515,Base_Dados!$B:$B,0))=0,0,
MAX(0, MIN(AD$1,
((INDEX(Base_Dados!AD:AD,MATCH($B515,Base_Dados!$B:$B,0))-MIN(Base_Dados!AD$5:AD$98)) /
(IF(MAX(Base_Dados!AD$5:AD$98)-MIN(Base_Dados!AD$5:AD$98)=0,1,MAX(Base_Dados!AD$5:AD$98)-MIN(Base_Dados!AD$5:AD$98)))) * AD$1)))</f>
        <v>4.2641621061973084E-2</v>
      </c>
      <c r="AE515" s="106">
        <f>IF(INDEX(Base_Dados!AE:AE,MATCH($B515,Base_Dados!$B:$B,0))=0,0,
MAX(0, MIN(AE$1,
((INDEX(Base_Dados!AE:AE,MATCH($B515,Base_Dados!$B:$B,0))-MIN(Base_Dados!AE$5:AE$98)) /
(IF(MAX(Base_Dados!AE$5:AE$98)-MIN(Base_Dados!AE$5:AE$98)=0,1,MAX(Base_Dados!AE$5:AE$98)-MIN(Base_Dados!AE$5:AE$98)))) * AE$1)))</f>
        <v>2.1702862073924925E-2</v>
      </c>
      <c r="AF515" s="106">
        <f>IF(INDEX(Base_Dados!AF:AF,MATCH($B515,Base_Dados!$B:$B,0))=0,0,
MAX(0, MIN(AF$1,
((INDEX(Base_Dados!AF:AF,MATCH($B515,Base_Dados!$B:$B,0))-MIN(Base_Dados!AF$5:AF$98)) /
(IF(MAX(Base_Dados!AF$5:AF$98)-MIN(Base_Dados!AF$5:AF$98)=0,1,MAX(Base_Dados!AF$5:AF$98)-MIN(Base_Dados!AF$5:AF$98)))) * AF$1)))</f>
        <v>2.1514273893256101E-2</v>
      </c>
      <c r="AG515" s="106">
        <f>IF(INDEX(Base_Dados!AG:AG,MATCH($B515,Base_Dados!$B:$B,0))=0,0,
MAX(0, MIN(AG$1,
((INDEX(Base_Dados!AG:AG,MATCH($B515,Base_Dados!$B:$B,0))-MIN(Base_Dados!AG$5:AG$98)) /
(IF(MAX(Base_Dados!AG$5:AG$98)-MIN(Base_Dados!AG$5:AG$98)=0,1,MAX(Base_Dados!AG$5:AG$98)-MIN(Base_Dados!AG$5:AG$98)))) * AG$1)))</f>
        <v>3.9624032436417246E-2</v>
      </c>
      <c r="AH515" s="106">
        <f>IF(INDEX(Base_Dados!AH:AH,MATCH($B515,Base_Dados!$B:$B,0))=0,0,
MAX(0, MIN(AH$1,
((INDEX(Base_Dados!AH:AH,MATCH($B515,Base_Dados!$B:$B,0))-MIN(Base_Dados!AH$5:AH$98)) /
(IF(MAX(Base_Dados!AH$5:AH$98)-MIN(Base_Dados!AH$5:AH$98)=0,1,MAX(Base_Dados!AH$5:AH$98)-MIN(Base_Dados!AH$5:AH$98)))) * AH$1)))</f>
        <v>2.0502510621276024</v>
      </c>
      <c r="AI515" s="106">
        <f>IF(INDEX(Base_Dados!AI:AI,MATCH($B515,Base_Dados!$B:$B,0))=0,0,
MAX(0, MIN(AI$1,
((INDEX(Base_Dados!AI:AI,MATCH($B515,Base_Dados!$B:$B,0))-MIN(Base_Dados!AI$5:AI$98)) /
(IF(MAX(Base_Dados!AI$5:AI$98)-MIN(Base_Dados!AI$5:AI$98)=0,1,MAX(Base_Dados!AI$5:AI$98)-MIN(Base_Dados!AI$5:AI$98)))) * AI$1)))</f>
        <v>0.10714285714285714</v>
      </c>
      <c r="AJ515" s="106">
        <f>IF(INDEX(Base_Dados!AJ:AJ,MATCH($B515,Base_Dados!$B:$B,0))=0,0,
MAX(0, MIN(AJ$1,
((INDEX(Base_Dados!AJ:AJ,MATCH($B515,Base_Dados!$B:$B,0))-MIN(Base_Dados!AJ$5:AJ$98)) /
(IF(MAX(Base_Dados!AJ$5:AJ$98)-MIN(Base_Dados!AJ$5:AJ$98)=0,1,MAX(Base_Dados!AJ$5:AJ$98)-MIN(Base_Dados!AJ$5:AJ$98)))) * AJ$1)))</f>
        <v>0.51587301587301582</v>
      </c>
      <c r="AK515" s="106">
        <f>IF(INDEX(Base_Dados!AK:AK,MATCH($B515,Base_Dados!$B:$B,0))=0,0,
MAX(0, MIN(AK$1,
((INDEX(Base_Dados!AK:AK,MATCH($B515,Base_Dados!$B:$B,0))-MIN(Base_Dados!AK$5:AK$98)) /
(IF(MAX(Base_Dados!AK$5:AK$98)-MIN(Base_Dados!AK$5:AK$98)=0,1,MAX(Base_Dados!AK$5:AK$98)-MIN(Base_Dados!AK$5:AK$98)))) * AK$1)))</f>
        <v>1.264367816091954E-2</v>
      </c>
      <c r="AL515" s="106">
        <f>IF(INDEX(Base_Dados!AL:AL,MATCH($B515,Base_Dados!$B:$B,0))=0,0,
MAX(0, MIN(AL$1,
((INDEX(Base_Dados!AL:AL,MATCH($B515,Base_Dados!$B:$B,0))-MIN(Base_Dados!AL$5:AL$98)) /
(IF(MAX(Base_Dados!AL$5:AL$98)-MIN(Base_Dados!AL$5:AL$98)=0,1,MAX(Base_Dados!AL$5:AL$98)-MIN(Base_Dados!AL$5:AL$98)))) * AL$1)))</f>
        <v>0</v>
      </c>
      <c r="AM515" s="106">
        <f>IF(INDEX(Base_Dados!AM:AM,MATCH($B515,Base_Dados!$B:$B,0))=0,0,
MAX(0, MIN(AM$1,
((INDEX(Base_Dados!AM:AM,MATCH($B515,Base_Dados!$B:$B,0))-MIN(Base_Dados!AM$5:AM$98)) /
(IF(MAX(Base_Dados!AM$5:AM$98)-MIN(Base_Dados!AM$5:AM$98)=0,1,MAX(Base_Dados!AM$5:AM$98)-MIN(Base_Dados!AM$5:AM$98)))) * AM$1)))</f>
        <v>2.6929052304505437E-2</v>
      </c>
      <c r="AN515" s="106">
        <f>IF(INDEX(Base_Dados!AN:AN,MATCH($B515,Base_Dados!$B:$B,0))=0,0,
MAX(0, MIN(AN$1,
((INDEX(Base_Dados!AN:AN,MATCH($B515,Base_Dados!$B:$B,0))-MIN(Base_Dados!AN$5:AN$98)) /
(IF(MAX(Base_Dados!AN$5:AN$98)-MIN(Base_Dados!AN$5:AN$98)=0,1,MAX(Base_Dados!AN$5:AN$98)-MIN(Base_Dados!AN$5:AN$98)))) * AN$1)))</f>
        <v>0.2082251082251082</v>
      </c>
      <c r="AO515" s="106">
        <f>IF(INDEX(Base_Dados!AO:AO,MATCH($B515,Base_Dados!$B:$B,0))=0,0,
MAX(0, MIN(AO$1,
((INDEX(Base_Dados!AO:AO,MATCH($B515,Base_Dados!$B:$B,0))-MIN(Base_Dados!AO$5:AO$98)) /
(IF(MAX(Base_Dados!AO$5:AO$98)-MIN(Base_Dados!AO$5:AO$98)=0,1,MAX(Base_Dados!AO$5:AO$98)-MIN(Base_Dados!AO$5:AO$98)))) * AO$1)))</f>
        <v>0</v>
      </c>
      <c r="AP515" s="106">
        <f>IF(INDEX(Base_Dados!AP:AP,MATCH($B515,Base_Dados!$B:$B,0))=0,0,
MAX(0, MIN(AP$1,
((INDEX(Base_Dados!AP:AP,MATCH($B515,Base_Dados!$B:$B,0))-MIN(Base_Dados!AP$5:AP$98)) /
(IF(MAX(Base_Dados!AP$5:AP$98)-MIN(Base_Dados!AP$5:AP$98)=0,1,MAX(Base_Dados!AP$5:AP$98)-MIN(Base_Dados!AP$5:AP$98)))) * AP$1)))</f>
        <v>1.1467889908256881E-2</v>
      </c>
      <c r="AQ515" s="106">
        <f>IF(INDEX(Base_Dados!AQ:AQ,MATCH($B515,Base_Dados!$B:$B,0))=0,0,
MAX(0, MIN(AQ$1,
((INDEX(Base_Dados!AQ:AQ,MATCH($B515,Base_Dados!$B:$B,0))-MIN(Base_Dados!AQ$5:AQ$98)) /
(IF(MAX(Base_Dados!AQ$5:AQ$98)-MIN(Base_Dados!AQ$5:AQ$98)=0,1,MAX(Base_Dados!AQ$5:AQ$98)-MIN(Base_Dados!AQ$5:AQ$98)))) * AQ$1)))</f>
        <v>0</v>
      </c>
      <c r="AR515" s="106">
        <f>IF(INDEX(Base_Dados!AR:AR,MATCH($B515,Base_Dados!$B:$B,0))=0,0,
MAX(0, MIN(AR$1,
((INDEX(Base_Dados!AR:AR,MATCH($B515,Base_Dados!$B:$B,0))-MIN(Base_Dados!AR$5:AR$98)) /
(IF(MAX(Base_Dados!AR$5:AR$98)-MIN(Base_Dados!AR$5:AR$98)=0,1,MAX(Base_Dados!AR$5:AR$98)-MIN(Base_Dados!AR$5:AR$98)))) * AR$1)))</f>
        <v>0</v>
      </c>
      <c r="AS515" s="106">
        <f>IF(INDEX(Base_Dados!AS:AS,MATCH($B515,Base_Dados!$B:$B,0))=0,0,
MAX(0, MIN(AS$1,
((INDEX(Base_Dados!AS:AS,MATCH($B515,Base_Dados!$B:$B,0))-MIN(Base_Dados!AS$5:AS$98)) /
(IF(MAX(Base_Dados!AS$5:AS$98)-MIN(Base_Dados!AS$5:AS$98)=0,1,MAX(Base_Dados!AS$5:AS$98)-MIN(Base_Dados!AS$5:AS$98)))) * AS$1)))</f>
        <v>6.0975609756097563E-3</v>
      </c>
      <c r="AT515" s="106">
        <f>IF(INDEX(Base_Dados!AT:AT,MATCH($B515,Base_Dados!$B:$B,0))=0,0,
MAX(0, MIN(AT$1,
((INDEX(Base_Dados!AT:AT,MATCH($B515,Base_Dados!$B:$B,0))-MIN(Base_Dados!AT$5:AT$98)) /
(IF(MAX(Base_Dados!AT$5:AT$98)-MIN(Base_Dados!AT$5:AT$98)=0,1,MAX(Base_Dados!AT$5:AT$98)-MIN(Base_Dados!AT$5:AT$98)))) * AT$1)))</f>
        <v>0</v>
      </c>
      <c r="AU515" s="106">
        <f>IF(INDEX(Base_Dados!AU:AU,MATCH($B515,Base_Dados!$B:$B,0))=0,0,
MAX(0, MIN(AU$1,
((INDEX(Base_Dados!AU:AU,MATCH($B515,Base_Dados!$B:$B,0))-MIN(Base_Dados!AU$5:AU$98)) /
(IF(MAX(Base_Dados!AU$5:AU$98)-MIN(Base_Dados!AU$5:AU$98)=0,1,MAX(Base_Dados!AU$5:AU$98)-MIN(Base_Dados!AU$5:AU$98)))) * AU$1)))</f>
        <v>4.6816479400749065E-3</v>
      </c>
      <c r="AV515" s="106">
        <f>IF(INDEX(Base_Dados!AV:AV,MATCH($B515,Base_Dados!$B:$B,0))=0,0,
MAX(0, MIN(AV$1,
((INDEX(Base_Dados!AV:AV,MATCH($B515,Base_Dados!$B:$B,0))-MIN(Base_Dados!AV$5:AV$98)) /
(IF(MAX(Base_Dados!AV$5:AV$98)-MIN(Base_Dados!AV$5:AV$98)=0,1,MAX(Base_Dados!AV$5:AV$98)-MIN(Base_Dados!AV$5:AV$98)))) * AV$1)))</f>
        <v>0</v>
      </c>
      <c r="AW515" s="106">
        <f>IF(INDEX(Base_Dados!AW:AW,MATCH($B515,Base_Dados!$B:$B,0))=0,0,
MAX(0, MIN(AW$1,
((INDEX(Base_Dados!AW:AW,MATCH($B515,Base_Dados!$B:$B,0))-MIN(Base_Dados!AW$5:AW$98)) /
(IF(MAX(Base_Dados!AW$5:AW$98)-MIN(Base_Dados!AW$5:AW$98)=0,1,MAX(Base_Dados!AW$5:AW$98)-MIN(Base_Dados!AW$5:AW$98)))) * AW$1)))</f>
        <v>0</v>
      </c>
      <c r="AX515" s="106">
        <f>IF(INDEX(Base_Dados!AX:AX,MATCH($B515,Base_Dados!$B:$B,0))=0,0,
MAX(0, MIN(AX$1,
((INDEX(Base_Dados!AX:AX,MATCH($B515,Base_Dados!$B:$B,0))-MIN(Base_Dados!AX$5:AX$98)) /
(IF(MAX(Base_Dados!AX$5:AX$98)-MIN(Base_Dados!AX$5:AX$98)=0,1,MAX(Base_Dados!AX$5:AX$98)-MIN(Base_Dados!AX$5:AX$98)))) * AX$1)))</f>
        <v>6.6955814583898071E-2</v>
      </c>
      <c r="AY515" s="106">
        <f>IF(INDEX(Base_Dados!AY:AY,MATCH($B515,Base_Dados!$B:$B,0))=0,0,
MAX(0, MIN(AY$1,
((INDEX(Base_Dados!AY:AY,MATCH($B515,Base_Dados!$B:$B,0))-MIN(Base_Dados!AY$5:AY$98)) /
(IF(MAX(Base_Dados!AY$5:AY$98)-MIN(Base_Dados!AY$5:AY$98)=0,1,MAX(Base_Dados!AY$5:AY$98)-MIN(Base_Dados!AY$5:AY$98)))) * AY$1)))</f>
        <v>1.9782393669634025E-3</v>
      </c>
      <c r="AZ515" s="106">
        <f>IF(INDEX(Base_Dados!AZ:AZ,MATCH($B515,Base_Dados!$B:$B,0))=0,0,
MAX(0, MIN(AZ$1,
((INDEX(Base_Dados!AZ:AZ,MATCH($B515,Base_Dados!$B:$B,0))-MIN(Base_Dados!AZ$5:AZ$98)) /
(IF(MAX(Base_Dados!AZ$5:AZ$98)-MIN(Base_Dados!AZ$5:AZ$98)=0,1,MAX(Base_Dados!AZ$5:AZ$98)-MIN(Base_Dados!AZ$5:AZ$98)))) * AZ$1)))</f>
        <v>0.375</v>
      </c>
      <c r="BA515" s="106">
        <f>IF(INDEX(Base_Dados!BA:BA,MATCH($B515,Base_Dados!$B:$B,0))=0,0,
MAX(0, MIN(BA$1,
((INDEX(Base_Dados!BA:BA,MATCH($B515,Base_Dados!$B:$B,0))-MIN(Base_Dados!BA$5:BA$98)) /
(IF(MAX(Base_Dados!BA$5:BA$98)-MIN(Base_Dados!BA$5:BA$98)=0,1,MAX(Base_Dados!BA$5:BA$98)-MIN(Base_Dados!BA$5:BA$98)))) * BA$1)))</f>
        <v>1.6652234729900753E-2</v>
      </c>
      <c r="BB515" s="106">
        <f>IF(INDEX(Base_Dados!BB:BB,MATCH($B515,Base_Dados!$B:$B,0))=0,0,
MAX(0, MIN(BB$1,
((INDEX(Base_Dados!BB:BB,MATCH($B515,Base_Dados!$B:$B,0))-MIN(Base_Dados!BB$5:BB$98)) /
(IF(MAX(Base_Dados!BB$5:BB$98)-MIN(Base_Dados!BB$5:BB$98)=0,1,MAX(Base_Dados!BB$5:BB$98)-MIN(Base_Dados!BB$5:BB$98)))) * BB$1)))</f>
        <v>0.28271536513556028</v>
      </c>
      <c r="BC515" s="106">
        <f>IF(INDEX(Base_Dados!BC:BC,MATCH($B515,Base_Dados!$B:$B,0))=0,0,
MAX(0, MIN(BC$1,
((INDEX(Base_Dados!BC:BC,MATCH($B515,Base_Dados!$B:$B,0))-MIN(Base_Dados!BC$5:BC$98)) /
(IF(MAX(Base_Dados!BC$5:BC$98)-MIN(Base_Dados!BC$5:BC$98)=0,1,MAX(Base_Dados!BC$5:BC$98)-MIN(Base_Dados!BC$5:BC$98)))) * BC$1)))</f>
        <v>9.1570158901158102E-3</v>
      </c>
      <c r="BD515" s="106">
        <f>IF(INDEX(Base_Dados!BD:BD,MATCH($B515,Base_Dados!$B:$B,0))=0,0,
MAX(0, MIN(BD$1,
((INDEX(Base_Dados!BD:BD,MATCH($B515,Base_Dados!$B:$B,0))-MIN(Base_Dados!BD$5:BD$98)) /
(IF(MAX(Base_Dados!BD$5:BD$98)-MIN(Base_Dados!BD$5:BD$98)=0,1,MAX(Base_Dados!BD$5:BD$98)-MIN(Base_Dados!BD$5:BD$98)))) * BD$1)))</f>
        <v>1.5442143895852087E-2</v>
      </c>
      <c r="BE515" s="106">
        <f>IF(INDEX(Base_Dados!BE:BE,MATCH($B515,Base_Dados!$B:$B,0))=0,0,
MAX(0, MIN(BE$1,
((INDEX(Base_Dados!BE:BE,MATCH($B515,Base_Dados!$B:$B,0))-MIN(Base_Dados!BE$5:BE$98)) /
(IF(MAX(Base_Dados!BE$5:BE$98)-MIN(Base_Dados!BE$5:BE$98)=0,1,MAX(Base_Dados!BE$5:BE$98)-MIN(Base_Dados!BE$5:BE$98)))) * BE$1)))</f>
        <v>2.3582538886101356E-2</v>
      </c>
      <c r="BF515" s="106">
        <f>IF(INDEX(Base_Dados!BF:BF,MATCH($B515,Base_Dados!$B:$B,0))=0,0,
MAX(0, MIN(BF$1,
((INDEX(Base_Dados!BF:BF,MATCH($B515,Base_Dados!$B:$B,0))-MIN(Base_Dados!BF$5:BF$98)) /
(IF(MAX(Base_Dados!BF$5:BF$98)-MIN(Base_Dados!BF$5:BF$98)=0,1,MAX(Base_Dados!BF$5:BF$98)-MIN(Base_Dados!BF$5:BF$98)))) * BF$1)))</f>
        <v>0</v>
      </c>
      <c r="BG515" s="106">
        <f>IF(INDEX(Base_Dados!BG:BG,MATCH($B515,Base_Dados!$B:$B,0))=0,0,
MAX(0, MIN(BG$1,
((INDEX(Base_Dados!BG:BG,MATCH($B515,Base_Dados!$B:$B,0))-MIN(Base_Dados!BG$5:BG$98)) /
(IF(MAX(Base_Dados!BG$5:BG$98)-MIN(Base_Dados!BG$5:BG$98)=0,1,MAX(Base_Dados!BG$5:BG$98)-MIN(Base_Dados!BG$5:BG$98)))) * BG$1)))</f>
        <v>4.180602006688963E-3</v>
      </c>
      <c r="BH515" s="106">
        <f>IF(INDEX(Base_Dados!BH:BH,MATCH($B515,Base_Dados!$B:$B,0))=0,0,
MAX(0, MIN(BH$1,
((INDEX(Base_Dados!BH:BH,MATCH($B515,Base_Dados!$B:$B,0))-MIN(Base_Dados!BH$5:BH$98)) /
(IF(MAX(Base_Dados!BH$5:BH$98)-MIN(Base_Dados!BH$5:BH$98)=0,1,MAX(Base_Dados!BH$5:BH$98)-MIN(Base_Dados!BH$5:BH$98)))) * BH$1)))</f>
        <v>2.197802197802198E-2</v>
      </c>
      <c r="BI515" s="106">
        <f>IF(INDEX(Base_Dados!BI:BI,MATCH($B515,Base_Dados!$B:$B,0))=0,0,
MAX(0, MIN(BI$1,
((INDEX(Base_Dados!BI:BI,MATCH($B515,Base_Dados!$B:$B,0))-MIN(Base_Dados!BI$5:BI$98)) /
(IF(MAX(Base_Dados!BI$5:BI$98)-MIN(Base_Dados!BI$5:BI$98)=0,1,MAX(Base_Dados!BI$5:BI$98)-MIN(Base_Dados!BI$5:BI$98)))) * BI$1)))</f>
        <v>9.6723868954758194E-2</v>
      </c>
      <c r="BJ515" s="106">
        <f>IF(INDEX(Base_Dados!BJ:BJ,MATCH($B515,Base_Dados!$B:$B,0))=0,0,
MAX(0, MIN(BJ$1,
((INDEX(Base_Dados!BJ:BJ,MATCH($B515,Base_Dados!$B:$B,0))-MIN(Base_Dados!BJ$5:BJ$98)) /
(IF(MAX(Base_Dados!BJ$5:BJ$98)-MIN(Base_Dados!BJ$5:BJ$98)=0,1,MAX(Base_Dados!BJ$5:BJ$98)-MIN(Base_Dados!BJ$5:BJ$98)))) * BJ$1)))</f>
        <v>5.2631578947368418E-2</v>
      </c>
      <c r="BK515" s="106">
        <f>IF(INDEX(Base_Dados!BK:BK,MATCH($B515,Base_Dados!$B:$B,0))=0,0,
MAX(0, MIN(BK$1,
((INDEX(Base_Dados!BK:BK,MATCH($B515,Base_Dados!$B:$B,0))-MIN(Base_Dados!BK$5:BK$98)) /
(IF(MAX(Base_Dados!BK$5:BK$98)-MIN(Base_Dados!BK$5:BK$98)=0,1,MAX(Base_Dados!BK$5:BK$98)-MIN(Base_Dados!BK$5:BK$98)))) * BK$1)))</f>
        <v>1.7857142857142856E-2</v>
      </c>
      <c r="BL515" s="106">
        <f>IF(INDEX(Base_Dados!BL:BL,MATCH($B515,Base_Dados!$B:$B,0))=0,0,
MAX(0, MIN(BL$1,
((INDEX(Base_Dados!BL:BL,MATCH($B515,Base_Dados!$B:$B,0))-MIN(Base_Dados!BL$5:BL$98)) /
(IF(MAX(Base_Dados!BL$5:BL$98)-MIN(Base_Dados!BL$5:BL$98)=0,1,MAX(Base_Dados!BL$5:BL$98)-MIN(Base_Dados!BL$5:BL$98)))) * BL$1)))</f>
        <v>5.5374592833876218E-2</v>
      </c>
      <c r="BM515" s="106">
        <f>IF(INDEX(Base_Dados!BM:BM,MATCH($B515,Base_Dados!$B:$B,0))=0,0,
MAX(0, MIN(BM$1,
((INDEX(Base_Dados!BM:BM,MATCH($B515,Base_Dados!$B:$B,0))-MIN(Base_Dados!BM$5:BM$98)) /
(IF(MAX(Base_Dados!BM$5:BM$98)-MIN(Base_Dados!BM$5:BM$98)=0,1,MAX(Base_Dados!BM$5:BM$98)-MIN(Base_Dados!BM$5:BM$98)))) * BM$1)))</f>
        <v>0</v>
      </c>
      <c r="BN515" s="106">
        <f>IF(INDEX(Base_Dados!BN:BN,MATCH($B515,Base_Dados!$B:$B,0))=0,0,
MAX(0, MIN(BN$1,
((INDEX(Base_Dados!BN:BN,MATCH($B515,Base_Dados!$B:$B,0))-MIN(Base_Dados!BN$5:BN$98)) /
(IF(MAX(Base_Dados!BN$5:BN$98)-MIN(Base_Dados!BN$5:BN$98)=0,1,MAX(Base_Dados!BN$5:BN$98)-MIN(Base_Dados!BN$5:BN$98)))) * BN$1)))</f>
        <v>0</v>
      </c>
      <c r="BO515" s="106">
        <f>IF(INDEX(Base_Dados!BO:BO,MATCH($B515,Base_Dados!$B:$B,0))=0,0,
MAX(0, MIN(BO$1,
((INDEX(Base_Dados!BO:BO,MATCH($B515,Base_Dados!$B:$B,0))-MIN(Base_Dados!BO$5:BO$98)) /
(IF(MAX(Base_Dados!BO$5:BO$98)-MIN(Base_Dados!BO$5:BO$98)=0,1,MAX(Base_Dados!BO$5:BO$98)-MIN(Base_Dados!BO$5:BO$98)))) * BO$1)))</f>
        <v>0.25</v>
      </c>
      <c r="BP515" s="106">
        <f t="shared" si="32"/>
        <v>10.475755270526022</v>
      </c>
      <c r="BQ515" s="111">
        <f t="shared" si="33"/>
        <v>0.42370428883324524</v>
      </c>
      <c r="BR515" s="112">
        <f t="shared" si="34"/>
        <v>0.10919597535522196</v>
      </c>
      <c r="BS515" s="113">
        <f t="shared" si="35"/>
        <v>10.3665592951708</v>
      </c>
    </row>
    <row r="516" spans="1:71">
      <c r="A516" s="21">
        <v>50006</v>
      </c>
      <c r="B516" s="21" t="s">
        <v>321</v>
      </c>
      <c r="C516" s="21" t="s">
        <v>311</v>
      </c>
      <c r="D516" s="105">
        <f>IF(INDEX(Base_Dados!D:D,MATCH($B516,Base_Dados!$B:$B,0))=0,0,
MAX(0, MIN(D$1,
((INDEX(Base_Dados!D:D,MATCH($B516,Base_Dados!$B:$B,0))-MIN(Base_Dados!D$5:D$98)) /
(IF(MAX(Base_Dados!D$5:D$98)-MIN(Base_Dados!D$5:D$98)=0,1,MAX(Base_Dados!D$5:D$98)-MIN(Base_Dados!D$5:D$98)))) * D$1)))</f>
        <v>0.13661722083774955</v>
      </c>
      <c r="E516" s="106">
        <f>IF(INDEX(Base_Dados!E:E,MATCH($B516,Base_Dados!$B:$B,0))=0,0,
MAX(0, MIN(E$1,
((INDEX(Base_Dados!E:E,MATCH($B516,Base_Dados!$B:$B,0))-MIN(Base_Dados!E$5:E$98)) /
(IF(MAX(Base_Dados!E$5:E$98)-MIN(Base_Dados!E$5:E$98)=0,1,MAX(Base_Dados!E$5:E$98)-MIN(Base_Dados!E$5:E$98)))) * E$1)))</f>
        <v>2.9230700655239191E-2</v>
      </c>
      <c r="F516" s="106">
        <f>IF(INDEX(Base_Dados!F:F,MATCH($B516,Base_Dados!$B:$B,0))=0,0,
MAX(0, MIN(F$1,
((INDEX(Base_Dados!F:F,MATCH($B516,Base_Dados!$B:$B,0))-MIN(Base_Dados!F$5:F$98)) /
(IF(MAX(Base_Dados!F$5:F$98)-MIN(Base_Dados!F$5:F$98)=0,1,MAX(Base_Dados!F$5:F$98)-MIN(Base_Dados!F$5:F$98)))) * F$1)))</f>
        <v>2.8469952581565375E-2</v>
      </c>
      <c r="G516" s="106">
        <f>IF(INDEX(Base_Dados!G:G,MATCH($B516,Base_Dados!$B:$B,0))=0,0,
MAX(0, MIN(G$1,
((INDEX(Base_Dados!G:G,MATCH($B516,Base_Dados!$B:$B,0))-MIN(Base_Dados!G$5:G$98)) /
(IF(MAX(Base_Dados!G$5:G$98)-MIN(Base_Dados!G$5:G$98)=0,1,MAX(Base_Dados!G$5:G$98)-MIN(Base_Dados!G$5:G$98)))) * G$1)))</f>
        <v>2.6074090113498982E-2</v>
      </c>
      <c r="H516" s="106">
        <f>IF(INDEX(Base_Dados!H:H,MATCH($B516,Base_Dados!$B:$B,0))=0,0,
MAX(0, MIN(H$1,
((INDEX(Base_Dados!H:H,MATCH($B516,Base_Dados!$B:$B,0))-MIN(Base_Dados!H$5:H$98)) /
(IF(MAX(Base_Dados!H$5:H$98)-MIN(Base_Dados!H$5:H$98)=0,1,MAX(Base_Dados!H$5:H$98)-MIN(Base_Dados!H$5:H$98)))) * H$1)))</f>
        <v>2.8417451195241396E-2</v>
      </c>
      <c r="I516" s="106">
        <f>IF(INDEX(Base_Dados!I:I,MATCH($B516,Base_Dados!$B:$B,0))=0,0,
MAX(0, MIN(I$1,
((INDEX(Base_Dados!I:I,MATCH($B516,Base_Dados!$B:$B,0))-MIN(Base_Dados!I$5:I$98)) /
(IF(MAX(Base_Dados!I$5:I$98)-MIN(Base_Dados!I$5:I$98)=0,1,MAX(Base_Dados!I$5:I$98)-MIN(Base_Dados!I$5:I$98)))) * I$1)))</f>
        <v>3.7189608556640552E-2</v>
      </c>
      <c r="J516" s="106">
        <f>IF(INDEX(Base_Dados!J:J,MATCH($B516,Base_Dados!$B:$B,0))=0,0,
MAX(0, MIN(J$1,
((INDEX(Base_Dados!J:J,MATCH($B516,Base_Dados!$B:$B,0))-MIN(Base_Dados!J$5:J$98)) /
(IF(MAX(Base_Dados!J$5:J$98)-MIN(Base_Dados!J$5:J$98)=0,1,MAX(Base_Dados!J$5:J$98)-MIN(Base_Dados!J$5:J$98)))) * J$1)))</f>
        <v>4.8008564594101806E-2</v>
      </c>
      <c r="K516" s="106">
        <f>IF(INDEX(Base_Dados!K:K,MATCH($B516,Base_Dados!$B:$B,0))=0,0,
MAX(0, MIN(K$1,
((INDEX(Base_Dados!K:K,MATCH($B516,Base_Dados!$B:$B,0))-MIN(Base_Dados!K$5:K$98)) /
(IF(MAX(Base_Dados!K$5:K$98)-MIN(Base_Dados!K$5:K$98)=0,1,MAX(Base_Dados!K$5:K$98)-MIN(Base_Dados!K$5:K$98)))) * K$1)))</f>
        <v>5.8178667262969587E-2</v>
      </c>
      <c r="L516" s="106">
        <f>IF(INDEX(Base_Dados!L:L,MATCH($B516,Base_Dados!$B:$B,0))=0,0,
MAX(0, MIN(L$1,
((INDEX(Base_Dados!L:L,MATCH($B516,Base_Dados!$B:$B,0))-MIN(Base_Dados!L$5:L$98)) /
(IF(MAX(Base_Dados!L$5:L$98)-MIN(Base_Dados!L$5:L$98)=0,1,MAX(Base_Dados!L$5:L$98)-MIN(Base_Dados!L$5:L$98)))) * L$1)))</f>
        <v>7.0304157095334316E-2</v>
      </c>
      <c r="M516" s="106">
        <f>IF(INDEX(Base_Dados!M:M,MATCH($B516,Base_Dados!$B:$B,0))=0,0,
MAX(0, MIN(M$1,
((INDEX(Base_Dados!M:M,MATCH($B516,Base_Dados!$B:$B,0))-MIN(Base_Dados!M$5:M$98)) /
(IF(MAX(Base_Dados!M$5:M$98)-MIN(Base_Dados!M$5:M$98)=0,1,MAX(Base_Dados!M$5:M$98)-MIN(Base_Dados!M$5:M$98)))) * M$1)))</f>
        <v>8.205247813411079E-2</v>
      </c>
      <c r="N516" s="106">
        <f>IF(INDEX(Base_Dados!N:N,MATCH($B516,Base_Dados!$B:$B,0))=0,0,
MAX(0, MIN(N$1,
((INDEX(Base_Dados!N:N,MATCH($B516,Base_Dados!$B:$B,0))-MIN(Base_Dados!N$5:N$98)) /
(IF(MAX(Base_Dados!N$5:N$98)-MIN(Base_Dados!N$5:N$98)=0,1,MAX(Base_Dados!N$5:N$98)-MIN(Base_Dados!N$5:N$98)))) * N$1)))</f>
        <v>8.9565659792472704E-2</v>
      </c>
      <c r="O516" s="106">
        <f>IF(INDEX(Base_Dados!O:O,MATCH($B516,Base_Dados!$B:$B,0))=0,0,
MAX(0, MIN(O$1,
((INDEX(Base_Dados!O:O,MATCH($B516,Base_Dados!$B:$B,0))-MIN(Base_Dados!O$5:O$98)) /
(IF(MAX(Base_Dados!O$5:O$98)-MIN(Base_Dados!O$5:O$98)=0,1,MAX(Base_Dados!O$5:O$98)-MIN(Base_Dados!O$5:O$98)))) * O$1)))</f>
        <v>0.10084174145716038</v>
      </c>
      <c r="P516" s="106">
        <f>IF(INDEX(Base_Dados!P:P,MATCH($B516,Base_Dados!$B:$B,0))=0,0,
MAX(0, MIN(P$1,
((INDEX(Base_Dados!P:P,MATCH($B516,Base_Dados!$B:$B,0))-MIN(Base_Dados!P$5:P$98)) /
(IF(MAX(Base_Dados!P$5:P$98)-MIN(Base_Dados!P$5:P$98)=0,1,MAX(Base_Dados!P$5:P$98)-MIN(Base_Dados!P$5:P$98)))) * P$1)))</f>
        <v>8.5137405680553363E-2</v>
      </c>
      <c r="Q516" s="106">
        <f>IF(INDEX(Base_Dados!Q:Q,MATCH($B516,Base_Dados!$B:$B,0))=0,0,
MAX(0, MIN(Q$1,
((INDEX(Base_Dados!Q:Q,MATCH($B516,Base_Dados!$B:$B,0))-MIN(Base_Dados!Q$5:Q$98)) /
(IF(MAX(Base_Dados!Q$5:Q$98)-MIN(Base_Dados!Q$5:Q$98)=0,1,MAX(Base_Dados!Q$5:Q$98)-MIN(Base_Dados!Q$5:Q$98)))) * Q$1)))</f>
        <v>7.674688010110052E-2</v>
      </c>
      <c r="R516" s="106">
        <f>IF(INDEX(Base_Dados!R:R,MATCH($B516,Base_Dados!$B:$B,0))=0,0,
MAX(0, MIN(R$1,
((INDEX(Base_Dados!R:R,MATCH($B516,Base_Dados!$B:$B,0))-MIN(Base_Dados!R$5:R$98)) /
(IF(MAX(Base_Dados!R$5:R$98)-MIN(Base_Dados!R$5:R$98)=0,1,MAX(Base_Dados!R$5:R$98)-MIN(Base_Dados!R$5:R$98)))) * R$1)))</f>
        <v>3.8063394705667435E-2</v>
      </c>
      <c r="S516" s="106">
        <f>IF(INDEX(Base_Dados!S:S,MATCH($B516,Base_Dados!$B:$B,0))=0,0,
MAX(0, MIN(S$1,
((INDEX(Base_Dados!S:S,MATCH($B516,Base_Dados!$B:$B,0))-MIN(Base_Dados!S$5:S$98)) /
(IF(MAX(Base_Dados!S$5:S$98)-MIN(Base_Dados!S$5:S$98)=0,1,MAX(Base_Dados!S$5:S$98)-MIN(Base_Dados!S$5:S$98)))) * S$1)))</f>
        <v>5.6189620310042696E-2</v>
      </c>
      <c r="T516" s="106">
        <f>IF(INDEX(Base_Dados!T:T,MATCH($B516,Base_Dados!$B:$B,0))=0,0,
MAX(0, MIN(T$1,
((INDEX(Base_Dados!T:T,MATCH($B516,Base_Dados!$B:$B,0))-MIN(Base_Dados!T$5:T$98)) /
(IF(MAX(Base_Dados!T$5:T$98)-MIN(Base_Dados!T$5:T$98)=0,1,MAX(Base_Dados!T$5:T$98)-MIN(Base_Dados!T$5:T$98)))) * T$1)))</f>
        <v>0.76685620408614263</v>
      </c>
      <c r="U516" s="106">
        <f>IF(INDEX(Base_Dados!U:U,MATCH($B516,Base_Dados!$B:$B,0))=0,0,
MAX(0, MIN(U$1,
((INDEX(Base_Dados!U:U,MATCH($B516,Base_Dados!$B:$B,0))-MIN(Base_Dados!U$5:U$98)) /
(IF(MAX(Base_Dados!U$5:U$98)-MIN(Base_Dados!U$5:U$98)=0,1,MAX(Base_Dados!U$5:U$98)-MIN(Base_Dados!U$5:U$98)))) * U$1)))</f>
        <v>1.1030432603376563</v>
      </c>
      <c r="V516" s="106">
        <f>IF(INDEX(Base_Dados!V:V,MATCH($B516,Base_Dados!$B:$B,0))=0,0,
MAX(0, MIN(V$1,
((INDEX(Base_Dados!V:V,MATCH($B516,Base_Dados!$B:$B,0))-MIN(Base_Dados!V$5:V$98)) /
(IF(MAX(Base_Dados!V$5:V$98)-MIN(Base_Dados!V$5:V$98)=0,1,MAX(Base_Dados!V$5:V$98)-MIN(Base_Dados!V$5:V$98)))) * V$1)))</f>
        <v>0.13828662282984344</v>
      </c>
      <c r="W516" s="106">
        <f>IF(INDEX(Base_Dados!W:W,MATCH($B516,Base_Dados!$B:$B,0))=0,0,
MAX(0, MIN(W$1,
((INDEX(Base_Dados!W:W,MATCH($B516,Base_Dados!$B:$B,0))-MIN(Base_Dados!W$5:W$98)) /
(IF(MAX(Base_Dados!W$5:W$98)-MIN(Base_Dados!W$5:W$98)=0,1,MAX(Base_Dados!W$5:W$98)-MIN(Base_Dados!W$5:W$98)))) * W$1)))</f>
        <v>3.1596263965053009</v>
      </c>
      <c r="X516" s="106">
        <f>IF(INDEX(Base_Dados!X:X,MATCH($B516,Base_Dados!$B:$B,0))=0,0,
MAX(0, MIN(X$1,
((INDEX(Base_Dados!X:X,MATCH($B516,Base_Dados!$B:$B,0))-MIN(Base_Dados!X$5:X$98)) /
(IF(MAX(Base_Dados!X$5:X$98)-MIN(Base_Dados!X$5:X$98)=0,1,MAX(Base_Dados!X$5:X$98)-MIN(Base_Dados!X$5:X$98)))) * X$1)))</f>
        <v>0</v>
      </c>
      <c r="Y516" s="106">
        <f>IF(INDEX(Base_Dados!Y:Y,MATCH($B516,Base_Dados!$B:$B,0))=0,0,
MAX(0, MIN(Y$1,
((INDEX(Base_Dados!Y:Y,MATCH($B516,Base_Dados!$B:$B,0))-MIN(Base_Dados!Y$5:Y$98)) /
(IF(MAX(Base_Dados!Y$5:Y$98)-MIN(Base_Dados!Y$5:Y$98)=0,1,MAX(Base_Dados!Y$5:Y$98)-MIN(Base_Dados!Y$5:Y$98)))) * Y$1)))</f>
        <v>0</v>
      </c>
      <c r="Z516" s="106">
        <f>IF(INDEX(Base_Dados!Z:Z,MATCH($B516,Base_Dados!$B:$B,0))=0,0,
MAX(0, MIN(Z$1,
((INDEX(Base_Dados!Z:Z,MATCH($B516,Base_Dados!$B:$B,0))-MIN(Base_Dados!Z$5:Z$98)) /
(IF(MAX(Base_Dados!Z$5:Z$98)-MIN(Base_Dados!Z$5:Z$98)=0,1,MAX(Base_Dados!Z$5:Z$98)-MIN(Base_Dados!Z$5:Z$98)))) * Z$1)))</f>
        <v>1.4285714285714287E-2</v>
      </c>
      <c r="AA516" s="106">
        <f>IF(INDEX(Base_Dados!AA:AA,MATCH($B516,Base_Dados!$B:$B,0))=0,0,
MAX(0, MIN(AA$1,
((INDEX(Base_Dados!AA:AA,MATCH($B516,Base_Dados!$B:$B,0))-MIN(Base_Dados!AA$5:AA$98)) /
(IF(MAX(Base_Dados!AA$5:AA$98)-MIN(Base_Dados!AA$5:AA$98)=0,1,MAX(Base_Dados!AA$5:AA$98)-MIN(Base_Dados!AA$5:AA$98)))) * AA$1)))</f>
        <v>0</v>
      </c>
      <c r="AB516" s="106">
        <f>IF(INDEX(Base_Dados!AB:AB,MATCH($B516,Base_Dados!$B:$B,0))=0,0,
MAX(0, MIN(AB$1,
((INDEX(Base_Dados!AB:AB,MATCH($B516,Base_Dados!$B:$B,0))-MIN(Base_Dados!AB$5:AB$98)) /
(IF(MAX(Base_Dados!AB$5:AB$98)-MIN(Base_Dados!AB$5:AB$98)=0,1,MAX(Base_Dados!AB$5:AB$98)-MIN(Base_Dados!AB$5:AB$98)))) * AB$1)))</f>
        <v>0.26052903529923671</v>
      </c>
      <c r="AC516" s="106">
        <f>IF(INDEX(Base_Dados!AC:AC,MATCH($B516,Base_Dados!$B:$B,0))=0,0,
MAX(0, MIN(AC$1,
((INDEX(Base_Dados!AC:AC,MATCH($B516,Base_Dados!$B:$B,0))-MIN(Base_Dados!AC$5:AC$98)) /
(IF(MAX(Base_Dados!AC$5:AC$98)-MIN(Base_Dados!AC$5:AC$98)=0,1,MAX(Base_Dados!AC$5:AC$98)-MIN(Base_Dados!AC$5:AC$98)))) * AC$1)))</f>
        <v>4.4734052804008481E-2</v>
      </c>
      <c r="AD516" s="106">
        <f>IF(INDEX(Base_Dados!AD:AD,MATCH($B516,Base_Dados!$B:$B,0))=0,0,
MAX(0, MIN(AD$1,
((INDEX(Base_Dados!AD:AD,MATCH($B516,Base_Dados!$B:$B,0))-MIN(Base_Dados!AD$5:AD$98)) /
(IF(MAX(Base_Dados!AD$5:AD$98)-MIN(Base_Dados!AD$5:AD$98)=0,1,MAX(Base_Dados!AD$5:AD$98)-MIN(Base_Dados!AD$5:AD$98)))) * AD$1)))</f>
        <v>2.9196864369176158E-2</v>
      </c>
      <c r="AE516" s="106">
        <f>IF(INDEX(Base_Dados!AE:AE,MATCH($B516,Base_Dados!$B:$B,0))=0,0,
MAX(0, MIN(AE$1,
((INDEX(Base_Dados!AE:AE,MATCH($B516,Base_Dados!$B:$B,0))-MIN(Base_Dados!AE$5:AE$98)) /
(IF(MAX(Base_Dados!AE$5:AE$98)-MIN(Base_Dados!AE$5:AE$98)=0,1,MAX(Base_Dados!AE$5:AE$98)-MIN(Base_Dados!AE$5:AE$98)))) * AE$1)))</f>
        <v>2.9080972242197613E-2</v>
      </c>
      <c r="AF516" s="106">
        <f>IF(INDEX(Base_Dados!AF:AF,MATCH($B516,Base_Dados!$B:$B,0))=0,0,
MAX(0, MIN(AF$1,
((INDEX(Base_Dados!AF:AF,MATCH($B516,Base_Dados!$B:$B,0))-MIN(Base_Dados!AF$5:AF$98)) /
(IF(MAX(Base_Dados!AF$5:AF$98)-MIN(Base_Dados!AF$5:AF$98)=0,1,MAX(Base_Dados!AF$5:AF$98)-MIN(Base_Dados!AF$5:AF$98)))) * AF$1)))</f>
        <v>3.558129913115432E-2</v>
      </c>
      <c r="AG516" s="106">
        <f>IF(INDEX(Base_Dados!AG:AG,MATCH($B516,Base_Dados!$B:$B,0))=0,0,
MAX(0, MIN(AG$1,
((INDEX(Base_Dados!AG:AG,MATCH($B516,Base_Dados!$B:$B,0))-MIN(Base_Dados!AG$5:AG$98)) /
(IF(MAX(Base_Dados!AG$5:AG$98)-MIN(Base_Dados!AG$5:AG$98)=0,1,MAX(Base_Dados!AG$5:AG$98)-MIN(Base_Dados!AG$5:AG$98)))) * AG$1)))</f>
        <v>7.674688010110052E-2</v>
      </c>
      <c r="AH516" s="106">
        <f>IF(INDEX(Base_Dados!AH:AH,MATCH($B516,Base_Dados!$B:$B,0))=0,0,
MAX(0, MIN(AH$1,
((INDEX(Base_Dados!AH:AH,MATCH($B516,Base_Dados!$B:$B,0))-MIN(Base_Dados!AH$5:AH$98)) /
(IF(MAX(Base_Dados!AH$5:AH$98)-MIN(Base_Dados!AH$5:AH$98)=0,1,MAX(Base_Dados!AH$5:AH$98)-MIN(Base_Dados!AH$5:AH$98)))) * AH$1)))</f>
        <v>1.6980674222861469</v>
      </c>
      <c r="AI516" s="106">
        <f>IF(INDEX(Base_Dados!AI:AI,MATCH($B516,Base_Dados!$B:$B,0))=0,0,
MAX(0, MIN(AI$1,
((INDEX(Base_Dados!AI:AI,MATCH($B516,Base_Dados!$B:$B,0))-MIN(Base_Dados!AI$5:AI$98)) /
(IF(MAX(Base_Dados!AI$5:AI$98)-MIN(Base_Dados!AI$5:AI$98)=0,1,MAX(Base_Dados!AI$5:AI$98)-MIN(Base_Dados!AI$5:AI$98)))) * AI$1)))</f>
        <v>0.17857142857142858</v>
      </c>
      <c r="AJ516" s="106">
        <f>IF(INDEX(Base_Dados!AJ:AJ,MATCH($B516,Base_Dados!$B:$B,0))=0,0,
MAX(0, MIN(AJ$1,
((INDEX(Base_Dados!AJ:AJ,MATCH($B516,Base_Dados!$B:$B,0))-MIN(Base_Dados!AJ$5:AJ$98)) /
(IF(MAX(Base_Dados!AJ$5:AJ$98)-MIN(Base_Dados!AJ$5:AJ$98)=0,1,MAX(Base_Dados!AJ$5:AJ$98)-MIN(Base_Dados!AJ$5:AJ$98)))) * AJ$1)))</f>
        <v>0.90476190476190477</v>
      </c>
      <c r="AK516" s="106">
        <f>IF(INDEX(Base_Dados!AK:AK,MATCH($B516,Base_Dados!$B:$B,0))=0,0,
MAX(0, MIN(AK$1,
((INDEX(Base_Dados!AK:AK,MATCH($B516,Base_Dados!$B:$B,0))-MIN(Base_Dados!AK$5:AK$98)) /
(IF(MAX(Base_Dados!AK$5:AK$98)-MIN(Base_Dados!AK$5:AK$98)=0,1,MAX(Base_Dados!AK$5:AK$98)-MIN(Base_Dados!AK$5:AK$98)))) * AK$1)))</f>
        <v>6.8965517241379309E-3</v>
      </c>
      <c r="AL516" s="106">
        <f>IF(INDEX(Base_Dados!AL:AL,MATCH($B516,Base_Dados!$B:$B,0))=0,0,
MAX(0, MIN(AL$1,
((INDEX(Base_Dados!AL:AL,MATCH($B516,Base_Dados!$B:$B,0))-MIN(Base_Dados!AL$5:AL$98)) /
(IF(MAX(Base_Dados!AL$5:AL$98)-MIN(Base_Dados!AL$5:AL$98)=0,1,MAX(Base_Dados!AL$5:AL$98)-MIN(Base_Dados!AL$5:AL$98)))) * AL$1)))</f>
        <v>0</v>
      </c>
      <c r="AM516" s="106">
        <f>IF(INDEX(Base_Dados!AM:AM,MATCH($B516,Base_Dados!$B:$B,0))=0,0,
MAX(0, MIN(AM$1,
((INDEX(Base_Dados!AM:AM,MATCH($B516,Base_Dados!$B:$B,0))-MIN(Base_Dados!AM$5:AM$98)) /
(IF(MAX(Base_Dados!AM$5:AM$98)-MIN(Base_Dados!AM$5:AM$98)=0,1,MAX(Base_Dados!AM$5:AM$98)-MIN(Base_Dados!AM$5:AM$98)))) * AM$1)))</f>
        <v>7.8715691351631284E-2</v>
      </c>
      <c r="AN516" s="106">
        <f>IF(INDEX(Base_Dados!AN:AN,MATCH($B516,Base_Dados!$B:$B,0))=0,0,
MAX(0, MIN(AN$1,
((INDEX(Base_Dados!AN:AN,MATCH($B516,Base_Dados!$B:$B,0))-MIN(Base_Dados!AN$5:AN$98)) /
(IF(MAX(Base_Dados!AN$5:AN$98)-MIN(Base_Dados!AN$5:AN$98)=0,1,MAX(Base_Dados!AN$5:AN$98)-MIN(Base_Dados!AN$5:AN$98)))) * AN$1)))</f>
        <v>0.36519480519480518</v>
      </c>
      <c r="AO516" s="106">
        <f>IF(INDEX(Base_Dados!AO:AO,MATCH($B516,Base_Dados!$B:$B,0))=0,0,
MAX(0, MIN(AO$1,
((INDEX(Base_Dados!AO:AO,MATCH($B516,Base_Dados!$B:$B,0))-MIN(Base_Dados!AO$5:AO$98)) /
(IF(MAX(Base_Dados!AO$5:AO$98)-MIN(Base_Dados!AO$5:AO$98)=0,1,MAX(Base_Dados!AO$5:AO$98)-MIN(Base_Dados!AO$5:AO$98)))) * AO$1)))</f>
        <v>1.6129032258064516E-2</v>
      </c>
      <c r="AP516" s="106">
        <f>IF(INDEX(Base_Dados!AP:AP,MATCH($B516,Base_Dados!$B:$B,0))=0,0,
MAX(0, MIN(AP$1,
((INDEX(Base_Dados!AP:AP,MATCH($B516,Base_Dados!$B:$B,0))-MIN(Base_Dados!AP$5:AP$98)) /
(IF(MAX(Base_Dados!AP$5:AP$98)-MIN(Base_Dados!AP$5:AP$98)=0,1,MAX(Base_Dados!AP$5:AP$98)-MIN(Base_Dados!AP$5:AP$98)))) * AP$1)))</f>
        <v>1.6055045871559634E-2</v>
      </c>
      <c r="AQ516" s="106">
        <f>IF(INDEX(Base_Dados!AQ:AQ,MATCH($B516,Base_Dados!$B:$B,0))=0,0,
MAX(0, MIN(AQ$1,
((INDEX(Base_Dados!AQ:AQ,MATCH($B516,Base_Dados!$B:$B,0))-MIN(Base_Dados!AQ$5:AQ$98)) /
(IF(MAX(Base_Dados!AQ$5:AQ$98)-MIN(Base_Dados!AQ$5:AQ$98)=0,1,MAX(Base_Dados!AQ$5:AQ$98)-MIN(Base_Dados!AQ$5:AQ$98)))) * AQ$1)))</f>
        <v>0</v>
      </c>
      <c r="AR516" s="106">
        <f>IF(INDEX(Base_Dados!AR:AR,MATCH($B516,Base_Dados!$B:$B,0))=0,0,
MAX(0, MIN(AR$1,
((INDEX(Base_Dados!AR:AR,MATCH($B516,Base_Dados!$B:$B,0))-MIN(Base_Dados!AR$5:AR$98)) /
(IF(MAX(Base_Dados!AR$5:AR$98)-MIN(Base_Dados!AR$5:AR$98)=0,1,MAX(Base_Dados!AR$5:AR$98)-MIN(Base_Dados!AR$5:AR$98)))) * AR$1)))</f>
        <v>0</v>
      </c>
      <c r="AS516" s="106">
        <f>IF(INDEX(Base_Dados!AS:AS,MATCH($B516,Base_Dados!$B:$B,0))=0,0,
MAX(0, MIN(AS$1,
((INDEX(Base_Dados!AS:AS,MATCH($B516,Base_Dados!$B:$B,0))-MIN(Base_Dados!AS$5:AS$98)) /
(IF(MAX(Base_Dados!AS$5:AS$98)-MIN(Base_Dados!AS$5:AS$98)=0,1,MAX(Base_Dados!AS$5:AS$98)-MIN(Base_Dados!AS$5:AS$98)))) * AS$1)))</f>
        <v>1.8292682926829267E-2</v>
      </c>
      <c r="AT516" s="106">
        <f>IF(INDEX(Base_Dados!AT:AT,MATCH($B516,Base_Dados!$B:$B,0))=0,0,
MAX(0, MIN(AT$1,
((INDEX(Base_Dados!AT:AT,MATCH($B516,Base_Dados!$B:$B,0))-MIN(Base_Dados!AT$5:AT$98)) /
(IF(MAX(Base_Dados!AT$5:AT$98)-MIN(Base_Dados!AT$5:AT$98)=0,1,MAX(Base_Dados!AT$5:AT$98)-MIN(Base_Dados!AT$5:AT$98)))) * AT$1)))</f>
        <v>7.1428571428571426E-3</v>
      </c>
      <c r="AU516" s="106">
        <f>IF(INDEX(Base_Dados!AU:AU,MATCH($B516,Base_Dados!$B:$B,0))=0,0,
MAX(0, MIN(AU$1,
((INDEX(Base_Dados!AU:AU,MATCH($B516,Base_Dados!$B:$B,0))-MIN(Base_Dados!AU$5:AU$98)) /
(IF(MAX(Base_Dados!AU$5:AU$98)-MIN(Base_Dados!AU$5:AU$98)=0,1,MAX(Base_Dados!AU$5:AU$98)-MIN(Base_Dados!AU$5:AU$98)))) * AU$1)))</f>
        <v>4.6816479400749065E-3</v>
      </c>
      <c r="AV516" s="106">
        <f>IF(INDEX(Base_Dados!AV:AV,MATCH($B516,Base_Dados!$B:$B,0))=0,0,
MAX(0, MIN(AV$1,
((INDEX(Base_Dados!AV:AV,MATCH($B516,Base_Dados!$B:$B,0))-MIN(Base_Dados!AV$5:AV$98)) /
(IF(MAX(Base_Dados!AV$5:AV$98)-MIN(Base_Dados!AV$5:AV$98)=0,1,MAX(Base_Dados!AV$5:AV$98)-MIN(Base_Dados!AV$5:AV$98)))) * AV$1)))</f>
        <v>0</v>
      </c>
      <c r="AW516" s="106">
        <f>IF(INDEX(Base_Dados!AW:AW,MATCH($B516,Base_Dados!$B:$B,0))=0,0,
MAX(0, MIN(AW$1,
((INDEX(Base_Dados!AW:AW,MATCH($B516,Base_Dados!$B:$B,0))-MIN(Base_Dados!AW$5:AW$98)) /
(IF(MAX(Base_Dados!AW$5:AW$98)-MIN(Base_Dados!AW$5:AW$98)=0,1,MAX(Base_Dados!AW$5:AW$98)-MIN(Base_Dados!AW$5:AW$98)))) * AW$1)))</f>
        <v>0</v>
      </c>
      <c r="AX516" s="106">
        <f>IF(INDEX(Base_Dados!AX:AX,MATCH($B516,Base_Dados!$B:$B,0))=0,0,
MAX(0, MIN(AX$1,
((INDEX(Base_Dados!AX:AX,MATCH($B516,Base_Dados!$B:$B,0))-MIN(Base_Dados!AX$5:AX$98)) /
(IF(MAX(Base_Dados!AX$5:AX$98)-MIN(Base_Dados!AX$5:AX$98)=0,1,MAX(Base_Dados!AX$5:AX$98)-MIN(Base_Dados!AX$5:AX$98)))) * AX$1)))</f>
        <v>0.10562504571721161</v>
      </c>
      <c r="AY516" s="106">
        <f>IF(INDEX(Base_Dados!AY:AY,MATCH($B516,Base_Dados!$B:$B,0))=0,0,
MAX(0, MIN(AY$1,
((INDEX(Base_Dados!AY:AY,MATCH($B516,Base_Dados!$B:$B,0))-MIN(Base_Dados!AY$5:AY$98)) /
(IF(MAX(Base_Dados!AY$5:AY$98)-MIN(Base_Dados!AY$5:AY$98)=0,1,MAX(Base_Dados!AY$5:AY$98)-MIN(Base_Dados!AY$5:AY$98)))) * AY$1)))</f>
        <v>3.2970656116056711E-3</v>
      </c>
      <c r="AZ516" s="106">
        <f>IF(INDEX(Base_Dados!AZ:AZ,MATCH($B516,Base_Dados!$B:$B,0))=0,0,
MAX(0, MIN(AZ$1,
((INDEX(Base_Dados!AZ:AZ,MATCH($B516,Base_Dados!$B:$B,0))-MIN(Base_Dados!AZ$5:AZ$98)) /
(IF(MAX(Base_Dados!AZ$5:AZ$98)-MIN(Base_Dados!AZ$5:AZ$98)=0,1,MAX(Base_Dados!AZ$5:AZ$98)-MIN(Base_Dados!AZ$5:AZ$98)))) * AZ$1)))</f>
        <v>0.5</v>
      </c>
      <c r="BA516" s="106">
        <f>IF(INDEX(Base_Dados!BA:BA,MATCH($B516,Base_Dados!$B:$B,0))=0,0,
MAX(0, MIN(BA$1,
((INDEX(Base_Dados!BA:BA,MATCH($B516,Base_Dados!$B:$B,0))-MIN(Base_Dados!BA$5:BA$98)) /
(IF(MAX(Base_Dados!BA$5:BA$98)-MIN(Base_Dados!BA$5:BA$98)=0,1,MAX(Base_Dados!BA$5:BA$98)-MIN(Base_Dados!BA$5:BA$98)))) * BA$1)))</f>
        <v>1.9694042940562623E-2</v>
      </c>
      <c r="BB516" s="106">
        <f>IF(INDEX(Base_Dados!BB:BB,MATCH($B516,Base_Dados!$B:$B,0))=0,0,
MAX(0, MIN(BB$1,
((INDEX(Base_Dados!BB:BB,MATCH($B516,Base_Dados!$B:$B,0))-MIN(Base_Dados!BB$5:BB$98)) /
(IF(MAX(Base_Dados!BB$5:BB$98)-MIN(Base_Dados!BB$5:BB$98)=0,1,MAX(Base_Dados!BB$5:BB$98)-MIN(Base_Dados!BB$5:BB$98)))) * BB$1)))</f>
        <v>0.18415628119806407</v>
      </c>
      <c r="BC516" s="106">
        <f>IF(INDEX(Base_Dados!BC:BC,MATCH($B516,Base_Dados!$B:$B,0))=0,0,
MAX(0, MIN(BC$1,
((INDEX(Base_Dados!BC:BC,MATCH($B516,Base_Dados!$B:$B,0))-MIN(Base_Dados!BC$5:BC$98)) /
(IF(MAX(Base_Dados!BC$5:BC$98)-MIN(Base_Dados!BC$5:BC$98)=0,1,MAX(Base_Dados!BC$5:BC$98)-MIN(Base_Dados!BC$5:BC$98)))) * BC$1)))</f>
        <v>1.6967411796391059E-2</v>
      </c>
      <c r="BD516" s="106">
        <f>IF(INDEX(Base_Dados!BD:BD,MATCH($B516,Base_Dados!$B:$B,0))=0,0,
MAX(0, MIN(BD$1,
((INDEX(Base_Dados!BD:BD,MATCH($B516,Base_Dados!$B:$B,0))-MIN(Base_Dados!BD$5:BD$98)) /
(IF(MAX(Base_Dados!BD$5:BD$98)-MIN(Base_Dados!BD$5:BD$98)=0,1,MAX(Base_Dados!BD$5:BD$98)-MIN(Base_Dados!BD$5:BD$98)))) * BD$1)))</f>
        <v>1.9804722664635413E-2</v>
      </c>
      <c r="BE516" s="106">
        <f>IF(INDEX(Base_Dados!BE:BE,MATCH($B516,Base_Dados!$B:$B,0))=0,0,
MAX(0, MIN(BE$1,
((INDEX(Base_Dados!BE:BE,MATCH($B516,Base_Dados!$B:$B,0))-MIN(Base_Dados!BE$5:BE$98)) /
(IF(MAX(Base_Dados!BE$5:BE$98)-MIN(Base_Dados!BE$5:BE$98)=0,1,MAX(Base_Dados!BE$5:BE$98)-MIN(Base_Dados!BE$5:BE$98)))) * BE$1)))</f>
        <v>3.9136979427997994E-2</v>
      </c>
      <c r="BF516" s="106">
        <f>IF(INDEX(Base_Dados!BF:BF,MATCH($B516,Base_Dados!$B:$B,0))=0,0,
MAX(0, MIN(BF$1,
((INDEX(Base_Dados!BF:BF,MATCH($B516,Base_Dados!$B:$B,0))-MIN(Base_Dados!BF$5:BF$98)) /
(IF(MAX(Base_Dados!BF$5:BF$98)-MIN(Base_Dados!BF$5:BF$98)=0,1,MAX(Base_Dados!BF$5:BF$98)-MIN(Base_Dados!BF$5:BF$98)))) * BF$1)))</f>
        <v>0</v>
      </c>
      <c r="BG516" s="106">
        <f>IF(INDEX(Base_Dados!BG:BG,MATCH($B516,Base_Dados!$B:$B,0))=0,0,
MAX(0, MIN(BG$1,
((INDEX(Base_Dados!BG:BG,MATCH($B516,Base_Dados!$B:$B,0))-MIN(Base_Dados!BG$5:BG$98)) /
(IF(MAX(Base_Dados!BG$5:BG$98)-MIN(Base_Dados!BG$5:BG$98)=0,1,MAX(Base_Dados!BG$5:BG$98)-MIN(Base_Dados!BG$5:BG$98)))) * BG$1)))</f>
        <v>0</v>
      </c>
      <c r="BH516" s="106">
        <f>IF(INDEX(Base_Dados!BH:BH,MATCH($B516,Base_Dados!$B:$B,0))=0,0,
MAX(0, MIN(BH$1,
((INDEX(Base_Dados!BH:BH,MATCH($B516,Base_Dados!$B:$B,0))-MIN(Base_Dados!BH$5:BH$98)) /
(IF(MAX(Base_Dados!BH$5:BH$98)-MIN(Base_Dados!BH$5:BH$98)=0,1,MAX(Base_Dados!BH$5:BH$98)-MIN(Base_Dados!BH$5:BH$98)))) * BH$1)))</f>
        <v>5.4945054945054944E-2</v>
      </c>
      <c r="BI516" s="106">
        <f>IF(INDEX(Base_Dados!BI:BI,MATCH($B516,Base_Dados!$B:$B,0))=0,0,
MAX(0, MIN(BI$1,
((INDEX(Base_Dados!BI:BI,MATCH($B516,Base_Dados!$B:$B,0))-MIN(Base_Dados!BI$5:BI$98)) /
(IF(MAX(Base_Dados!BI$5:BI$98)-MIN(Base_Dados!BI$5:BI$98)=0,1,MAX(Base_Dados!BI$5:BI$98)-MIN(Base_Dados!BI$5:BI$98)))) * BI$1)))</f>
        <v>4.2121684867394697E-2</v>
      </c>
      <c r="BJ516" s="106">
        <f>IF(INDEX(Base_Dados!BJ:BJ,MATCH($B516,Base_Dados!$B:$B,0))=0,0,
MAX(0, MIN(BJ$1,
((INDEX(Base_Dados!BJ:BJ,MATCH($B516,Base_Dados!$B:$B,0))-MIN(Base_Dados!BJ$5:BJ$98)) /
(IF(MAX(Base_Dados!BJ$5:BJ$98)-MIN(Base_Dados!BJ$5:BJ$98)=0,1,MAX(Base_Dados!BJ$5:BJ$98)-MIN(Base_Dados!BJ$5:BJ$98)))) * BJ$1)))</f>
        <v>6.3157894736842107E-2</v>
      </c>
      <c r="BK516" s="106">
        <f>IF(INDEX(Base_Dados!BK:BK,MATCH($B516,Base_Dados!$B:$B,0))=0,0,
MAX(0, MIN(BK$1,
((INDEX(Base_Dados!BK:BK,MATCH($B516,Base_Dados!$B:$B,0))-MIN(Base_Dados!BK$5:BK$98)) /
(IF(MAX(Base_Dados!BK$5:BK$98)-MIN(Base_Dados!BK$5:BK$98)=0,1,MAX(Base_Dados!BK$5:BK$98)-MIN(Base_Dados!BK$5:BK$98)))) * BK$1)))</f>
        <v>1.7857142857142856E-2</v>
      </c>
      <c r="BL516" s="106">
        <f>IF(INDEX(Base_Dados!BL:BL,MATCH($B516,Base_Dados!$B:$B,0))=0,0,
MAX(0, MIN(BL$1,
((INDEX(Base_Dados!BL:BL,MATCH($B516,Base_Dados!$B:$B,0))-MIN(Base_Dados!BL$5:BL$98)) /
(IF(MAX(Base_Dados!BL$5:BL$98)-MIN(Base_Dados!BL$5:BL$98)=0,1,MAX(Base_Dados!BL$5:BL$98)-MIN(Base_Dados!BL$5:BL$98)))) * BL$1)))</f>
        <v>4.5602605863192182E-2</v>
      </c>
      <c r="BM516" s="106">
        <f>IF(INDEX(Base_Dados!BM:BM,MATCH($B516,Base_Dados!$B:$B,0))=0,0,
MAX(0, MIN(BM$1,
((INDEX(Base_Dados!BM:BM,MATCH($B516,Base_Dados!$B:$B,0))-MIN(Base_Dados!BM$5:BM$98)) /
(IF(MAX(Base_Dados!BM$5:BM$98)-MIN(Base_Dados!BM$5:BM$98)=0,1,MAX(Base_Dados!BM$5:BM$98)-MIN(Base_Dados!BM$5:BM$98)))) * BM$1)))</f>
        <v>1</v>
      </c>
      <c r="BN516" s="106">
        <f>IF(INDEX(Base_Dados!BN:BN,MATCH($B516,Base_Dados!$B:$B,0))=0,0,
MAX(0, MIN(BN$1,
((INDEX(Base_Dados!BN:BN,MATCH($B516,Base_Dados!$B:$B,0))-MIN(Base_Dados!BN$5:BN$98)) /
(IF(MAX(Base_Dados!BN$5:BN$98)-MIN(Base_Dados!BN$5:BN$98)=0,1,MAX(Base_Dados!BN$5:BN$98)-MIN(Base_Dados!BN$5:BN$98)))) * BN$1)))</f>
        <v>0.17235486044650358</v>
      </c>
      <c r="BO516" s="106">
        <f>IF(INDEX(Base_Dados!BO:BO,MATCH($B516,Base_Dados!$B:$B,0))=0,0,
MAX(0, MIN(BO$1,
((INDEX(Base_Dados!BO:BO,MATCH($B516,Base_Dados!$B:$B,0))-MIN(Base_Dados!BO$5:BO$98)) /
(IF(MAX(Base_Dados!BO$5:BO$98)-MIN(Base_Dados!BO$5:BO$98)=0,1,MAX(Base_Dados!BO$5:BO$98)-MIN(Base_Dados!BO$5:BO$98)))) * BO$1)))</f>
        <v>0.12931034482758622</v>
      </c>
      <c r="BP516" s="106">
        <f t="shared" si="32"/>
        <v>12.357595102994601</v>
      </c>
      <c r="BQ516" s="111">
        <f t="shared" si="33"/>
        <v>0.48478785823863996</v>
      </c>
      <c r="BR516" s="112">
        <f t="shared" si="34"/>
        <v>0.17027954476061669</v>
      </c>
      <c r="BS516" s="113">
        <f t="shared" si="35"/>
        <v>12.187315558233985</v>
      </c>
    </row>
    <row r="517" spans="1:71">
      <c r="A517" s="21">
        <v>50007</v>
      </c>
      <c r="B517" s="21" t="s">
        <v>322</v>
      </c>
      <c r="C517" s="21" t="s">
        <v>311</v>
      </c>
      <c r="D517" s="105">
        <f>IF(INDEX(Base_Dados!D:D,MATCH($B517,Base_Dados!$B:$B,0))=0,0,
MAX(0, MIN(D$1,
((INDEX(Base_Dados!D:D,MATCH($B517,Base_Dados!$B:$B,0))-MIN(Base_Dados!D$5:D$98)) /
(IF(MAX(Base_Dados!D$5:D$98)-MIN(Base_Dados!D$5:D$98)=0,1,MAX(Base_Dados!D$5:D$98)-MIN(Base_Dados!D$5:D$98)))) * D$1)))</f>
        <v>0.36124501372485329</v>
      </c>
      <c r="E517" s="106">
        <f>IF(INDEX(Base_Dados!E:E,MATCH($B517,Base_Dados!$B:$B,0))=0,0,
MAX(0, MIN(E$1,
((INDEX(Base_Dados!E:E,MATCH($B517,Base_Dados!$B:$B,0))-MIN(Base_Dados!E$5:E$98)) /
(IF(MAX(Base_Dados!E$5:E$98)-MIN(Base_Dados!E$5:E$98)=0,1,MAX(Base_Dados!E$5:E$98)-MIN(Base_Dados!E$5:E$98)))) * E$1)))</f>
        <v>0.12147926561702929</v>
      </c>
      <c r="F517" s="106">
        <f>IF(INDEX(Base_Dados!F:F,MATCH($B517,Base_Dados!$B:$B,0))=0,0,
MAX(0, MIN(F$1,
((INDEX(Base_Dados!F:F,MATCH($B517,Base_Dados!$B:$B,0))-MIN(Base_Dados!F$5:F$98)) /
(IF(MAX(Base_Dados!F$5:F$98)-MIN(Base_Dados!F$5:F$98)=0,1,MAX(Base_Dados!F$5:F$98)-MIN(Base_Dados!F$5:F$98)))) * F$1)))</f>
        <v>0.11327527251431055</v>
      </c>
      <c r="G517" s="106">
        <f>IF(INDEX(Base_Dados!G:G,MATCH($B517,Base_Dados!$B:$B,0))=0,0,
MAX(0, MIN(G$1,
((INDEX(Base_Dados!G:G,MATCH($B517,Base_Dados!$B:$B,0))-MIN(Base_Dados!G$5:G$98)) /
(IF(MAX(Base_Dados!G$5:G$98)-MIN(Base_Dados!G$5:G$98)=0,1,MAX(Base_Dados!G$5:G$98)-MIN(Base_Dados!G$5:G$98)))) * G$1)))</f>
        <v>0.10226637073927715</v>
      </c>
      <c r="H517" s="106">
        <f>IF(INDEX(Base_Dados!H:H,MATCH($B517,Base_Dados!$B:$B,0))=0,0,
MAX(0, MIN(H$1,
((INDEX(Base_Dados!H:H,MATCH($B517,Base_Dados!$B:$B,0))-MIN(Base_Dados!H$5:H$98)) /
(IF(MAX(Base_Dados!H$5:H$98)-MIN(Base_Dados!H$5:H$98)=0,1,MAX(Base_Dados!H$5:H$98)-MIN(Base_Dados!H$5:H$98)))) * H$1)))</f>
        <v>0.10619199892663074</v>
      </c>
      <c r="I517" s="106">
        <f>IF(INDEX(Base_Dados!I:I,MATCH($B517,Base_Dados!$B:$B,0))=0,0,
MAX(0, MIN(I$1,
((INDEX(Base_Dados!I:I,MATCH($B517,Base_Dados!$B:$B,0))-MIN(Base_Dados!I$5:I$98)) /
(IF(MAX(Base_Dados!I$5:I$98)-MIN(Base_Dados!I$5:I$98)=0,1,MAX(Base_Dados!I$5:I$98)-MIN(Base_Dados!I$5:I$98)))) * I$1)))</f>
        <v>0.11488515164831359</v>
      </c>
      <c r="J517" s="106">
        <f>IF(INDEX(Base_Dados!J:J,MATCH($B517,Base_Dados!$B:$B,0))=0,0,
MAX(0, MIN(J$1,
((INDEX(Base_Dados!J:J,MATCH($B517,Base_Dados!$B:$B,0))-MIN(Base_Dados!J$5:J$98)) /
(IF(MAX(Base_Dados!J$5:J$98)-MIN(Base_Dados!J$5:J$98)=0,1,MAX(Base_Dados!J$5:J$98)-MIN(Base_Dados!J$5:J$98)))) * J$1)))</f>
        <v>0.13520779416298059</v>
      </c>
      <c r="K517" s="106">
        <f>IF(INDEX(Base_Dados!K:K,MATCH($B517,Base_Dados!$B:$B,0))=0,0,
MAX(0, MIN(K$1,
((INDEX(Base_Dados!K:K,MATCH($B517,Base_Dados!$B:$B,0))-MIN(Base_Dados!K$5:K$98)) /
(IF(MAX(Base_Dados!K$5:K$98)-MIN(Base_Dados!K$5:K$98)=0,1,MAX(Base_Dados!K$5:K$98)-MIN(Base_Dados!K$5:K$98)))) * K$1)))</f>
        <v>0.13875782647584972</v>
      </c>
      <c r="L517" s="106">
        <f>IF(INDEX(Base_Dados!L:L,MATCH($B517,Base_Dados!$B:$B,0))=0,0,
MAX(0, MIN(L$1,
((INDEX(Base_Dados!L:L,MATCH($B517,Base_Dados!$B:$B,0))-MIN(Base_Dados!L$5:L$98)) /
(IF(MAX(Base_Dados!L$5:L$98)-MIN(Base_Dados!L$5:L$98)=0,1,MAX(Base_Dados!L$5:L$98)-MIN(Base_Dados!L$5:L$98)))) * L$1)))</f>
        <v>0.14524096709510384</v>
      </c>
      <c r="M517" s="106">
        <f>IF(INDEX(Base_Dados!M:M,MATCH($B517,Base_Dados!$B:$B,0))=0,0,
MAX(0, MIN(M$1,
((INDEX(Base_Dados!M:M,MATCH($B517,Base_Dados!$B:$B,0))-MIN(Base_Dados!M$5:M$98)) /
(IF(MAX(Base_Dados!M$5:M$98)-MIN(Base_Dados!M$5:M$98)=0,1,MAX(Base_Dados!M$5:M$98)-MIN(Base_Dados!M$5:M$98)))) * M$1)))</f>
        <v>0.14080466472303207</v>
      </c>
      <c r="N517" s="106">
        <f>IF(INDEX(Base_Dados!N:N,MATCH($B517,Base_Dados!$B:$B,0))=0,0,
MAX(0, MIN(N$1,
((INDEX(Base_Dados!N:N,MATCH($B517,Base_Dados!$B:$B,0))-MIN(Base_Dados!N$5:N$98)) /
(IF(MAX(Base_Dados!N$5:N$98)-MIN(Base_Dados!N$5:N$98)=0,1,MAX(Base_Dados!N$5:N$98)-MIN(Base_Dados!N$5:N$98)))) * N$1)))</f>
        <v>0.13161537642423596</v>
      </c>
      <c r="O517" s="106">
        <f>IF(INDEX(Base_Dados!O:O,MATCH($B517,Base_Dados!$B:$B,0))=0,0,
MAX(0, MIN(O$1,
((INDEX(Base_Dados!O:O,MATCH($B517,Base_Dados!$B:$B,0))-MIN(Base_Dados!O$5:O$98)) /
(IF(MAX(Base_Dados!O$5:O$98)-MIN(Base_Dados!O$5:O$98)=0,1,MAX(Base_Dados!O$5:O$98)-MIN(Base_Dados!O$5:O$98)))) * O$1)))</f>
        <v>0.14220413623947822</v>
      </c>
      <c r="P517" s="106">
        <f>IF(INDEX(Base_Dados!P:P,MATCH($B517,Base_Dados!$B:$B,0))=0,0,
MAX(0, MIN(P$1,
((INDEX(Base_Dados!P:P,MATCH($B517,Base_Dados!$B:$B,0))-MIN(Base_Dados!P$5:P$98)) /
(IF(MAX(Base_Dados!P$5:P$98)-MIN(Base_Dados!P$5:P$98)=0,1,MAX(Base_Dados!P$5:P$98)-MIN(Base_Dados!P$5:P$98)))) * P$1)))</f>
        <v>0.2665970323492366</v>
      </c>
      <c r="Q517" s="106">
        <f>IF(INDEX(Base_Dados!Q:Q,MATCH($B517,Base_Dados!$B:$B,0))=0,0,
MAX(0, MIN(Q$1,
((INDEX(Base_Dados!Q:Q,MATCH($B517,Base_Dados!$B:$B,0))-MIN(Base_Dados!Q$5:Q$98)) /
(IF(MAX(Base_Dados!Q$5:Q$98)-MIN(Base_Dados!Q$5:Q$98)=0,1,MAX(Base_Dados!Q$5:Q$98)-MIN(Base_Dados!Q$5:Q$98)))) * Q$1)))</f>
        <v>0.23366331420146383</v>
      </c>
      <c r="R517" s="106">
        <f>IF(INDEX(Base_Dados!R:R,MATCH($B517,Base_Dados!$B:$B,0))=0,0,
MAX(0, MIN(R$1,
((INDEX(Base_Dados!R:R,MATCH($B517,Base_Dados!$B:$B,0))-MIN(Base_Dados!R$5:R$98)) /
(IF(MAX(Base_Dados!R$5:R$98)-MIN(Base_Dados!R$5:R$98)=0,1,MAX(Base_Dados!R$5:R$98)-MIN(Base_Dados!R$5:R$98)))) * R$1)))</f>
        <v>0.15818783698504257</v>
      </c>
      <c r="S517" s="106">
        <f>IF(INDEX(Base_Dados!S:S,MATCH($B517,Base_Dados!$B:$B,0))=0,0,
MAX(0, MIN(S$1,
((INDEX(Base_Dados!S:S,MATCH($B517,Base_Dados!$B:$B,0))-MIN(Base_Dados!S$5:S$98)) /
(IF(MAX(Base_Dados!S$5:S$98)-MIN(Base_Dados!S$5:S$98)=0,1,MAX(Base_Dados!S$5:S$98)-MIN(Base_Dados!S$5:S$98)))) * S$1)))</f>
        <v>0.2434284430465064</v>
      </c>
      <c r="T517" s="106">
        <f>IF(INDEX(Base_Dados!T:T,MATCH($B517,Base_Dados!$B:$B,0))=0,0,
MAX(0, MIN(T$1,
((INDEX(Base_Dados!T:T,MATCH($B517,Base_Dados!$B:$B,0))-MIN(Base_Dados!T$5:T$98)) /
(IF(MAX(Base_Dados!T$5:T$98)-MIN(Base_Dados!T$5:T$98)=0,1,MAX(Base_Dados!T$5:T$98)-MIN(Base_Dados!T$5:T$98)))) * T$1)))</f>
        <v>1.4133030047357837</v>
      </c>
      <c r="U517" s="106">
        <f>IF(INDEX(Base_Dados!U:U,MATCH($B517,Base_Dados!$B:$B,0))=0,0,
MAX(0, MIN(U$1,
((INDEX(Base_Dados!U:U,MATCH($B517,Base_Dados!$B:$B,0))-MIN(Base_Dados!U$5:U$98)) /
(IF(MAX(Base_Dados!U$5:U$98)-MIN(Base_Dados!U$5:U$98)=0,1,MAX(Base_Dados!U$5:U$98)-MIN(Base_Dados!U$5:U$98)))) * U$1)))</f>
        <v>0.96787656314430426</v>
      </c>
      <c r="V517" s="106">
        <f>IF(INDEX(Base_Dados!V:V,MATCH($B517,Base_Dados!$B:$B,0))=0,0,
MAX(0, MIN(V$1,
((INDEX(Base_Dados!V:V,MATCH($B517,Base_Dados!$B:$B,0))-MIN(Base_Dados!V$5:V$98)) /
(IF(MAX(Base_Dados!V$5:V$98)-MIN(Base_Dados!V$5:V$98)=0,1,MAX(Base_Dados!V$5:V$98)-MIN(Base_Dados!V$5:V$98)))) * V$1)))</f>
        <v>0.40136790197205363</v>
      </c>
      <c r="W517" s="106">
        <f>IF(INDEX(Base_Dados!W:W,MATCH($B517,Base_Dados!$B:$B,0))=0,0,
MAX(0, MIN(W$1,
((INDEX(Base_Dados!W:W,MATCH($B517,Base_Dados!$B:$B,0))-MIN(Base_Dados!W$5:W$98)) /
(IF(MAX(Base_Dados!W$5:W$98)-MIN(Base_Dados!W$5:W$98)=0,1,MAX(Base_Dados!W$5:W$98)-MIN(Base_Dados!W$5:W$98)))) * W$1)))</f>
        <v>1.9103500302929661</v>
      </c>
      <c r="X517" s="106">
        <f>IF(INDEX(Base_Dados!X:X,MATCH($B517,Base_Dados!$B:$B,0))=0,0,
MAX(0, MIN(X$1,
((INDEX(Base_Dados!X:X,MATCH($B517,Base_Dados!$B:$B,0))-MIN(Base_Dados!X$5:X$98)) /
(IF(MAX(Base_Dados!X$5:X$98)-MIN(Base_Dados!X$5:X$98)=0,1,MAX(Base_Dados!X$5:X$98)-MIN(Base_Dados!X$5:X$98)))) * X$1)))</f>
        <v>0.10169491525423729</v>
      </c>
      <c r="Y517" s="106">
        <f>IF(INDEX(Base_Dados!Y:Y,MATCH($B517,Base_Dados!$B:$B,0))=0,0,
MAX(0, MIN(Y$1,
((INDEX(Base_Dados!Y:Y,MATCH($B517,Base_Dados!$B:$B,0))-MIN(Base_Dados!Y$5:Y$98)) /
(IF(MAX(Base_Dados!Y$5:Y$98)-MIN(Base_Dados!Y$5:Y$98)=0,1,MAX(Base_Dados!Y$5:Y$98)-MIN(Base_Dados!Y$5:Y$98)))) * Y$1)))</f>
        <v>4.4117647058823525E-2</v>
      </c>
      <c r="Z517" s="106">
        <f>IF(INDEX(Base_Dados!Z:Z,MATCH($B517,Base_Dados!$B:$B,0))=0,0,
MAX(0, MIN(Z$1,
((INDEX(Base_Dados!Z:Z,MATCH($B517,Base_Dados!$B:$B,0))-MIN(Base_Dados!Z$5:Z$98)) /
(IF(MAX(Base_Dados!Z$5:Z$98)-MIN(Base_Dados!Z$5:Z$98)=0,1,MAX(Base_Dados!Z$5:Z$98)-MIN(Base_Dados!Z$5:Z$98)))) * Z$1)))</f>
        <v>1.4285714285714287E-2</v>
      </c>
      <c r="AA517" s="106">
        <f>IF(INDEX(Base_Dados!AA:AA,MATCH($B517,Base_Dados!$B:$B,0))=0,0,
MAX(0, MIN(AA$1,
((INDEX(Base_Dados!AA:AA,MATCH($B517,Base_Dados!$B:$B,0))-MIN(Base_Dados!AA$5:AA$98)) /
(IF(MAX(Base_Dados!AA$5:AA$98)-MIN(Base_Dados!AA$5:AA$98)=0,1,MAX(Base_Dados!AA$5:AA$98)-MIN(Base_Dados!AA$5:AA$98)))) * AA$1)))</f>
        <v>6.2937062937062943E-2</v>
      </c>
      <c r="AB517" s="106">
        <f>IF(INDEX(Base_Dados!AB:AB,MATCH($B517,Base_Dados!$B:$B,0))=0,0,
MAX(0, MIN(AB$1,
((INDEX(Base_Dados!AB:AB,MATCH($B517,Base_Dados!$B:$B,0))-MIN(Base_Dados!AB$5:AB$98)) /
(IF(MAX(Base_Dados!AB$5:AB$98)-MIN(Base_Dados!AB$5:AB$98)=0,1,MAX(Base_Dados!AB$5:AB$98)-MIN(Base_Dados!AB$5:AB$98)))) * AB$1)))</f>
        <v>0.63019309316243532</v>
      </c>
      <c r="AC517" s="106">
        <f>IF(INDEX(Base_Dados!AC:AC,MATCH($B517,Base_Dados!$B:$B,0))=0,0,
MAX(0, MIN(AC$1,
((INDEX(Base_Dados!AC:AC,MATCH($B517,Base_Dados!$B:$B,0))-MIN(Base_Dados!AC$5:AC$98)) /
(IF(MAX(Base_Dados!AC$5:AC$98)-MIN(Base_Dados!AC$5:AC$98)=0,1,MAX(Base_Dados!AC$5:AC$98)-MIN(Base_Dados!AC$5:AC$98)))) * AC$1)))</f>
        <v>0.24005709192522645</v>
      </c>
      <c r="AD517" s="106">
        <f>IF(INDEX(Base_Dados!AD:AD,MATCH($B517,Base_Dados!$B:$B,0))=0,0,
MAX(0, MIN(AD$1,
((INDEX(Base_Dados!AD:AD,MATCH($B517,Base_Dados!$B:$B,0))-MIN(Base_Dados!AD$5:AD$98)) /
(IF(MAX(Base_Dados!AD$5:AD$98)-MIN(Base_Dados!AD$5:AD$98)=0,1,MAX(Base_Dados!AD$5:AD$98)-MIN(Base_Dados!AD$5:AD$98)))) * AD$1)))</f>
        <v>0.15871912438988317</v>
      </c>
      <c r="AE517" s="106">
        <f>IF(INDEX(Base_Dados!AE:AE,MATCH($B517,Base_Dados!$B:$B,0))=0,0,
MAX(0, MIN(AE$1,
((INDEX(Base_Dados!AE:AE,MATCH($B517,Base_Dados!$B:$B,0))-MIN(Base_Dados!AE$5:AE$98)) /
(IF(MAX(Base_Dados!AE$5:AE$98)-MIN(Base_Dados!AE$5:AE$98)=0,1,MAX(Base_Dados!AE$5:AE$98)-MIN(Base_Dados!AE$5:AE$98)))) * AE$1)))</f>
        <v>8.9831727311951673E-2</v>
      </c>
      <c r="AF517" s="106">
        <f>IF(INDEX(Base_Dados!AF:AF,MATCH($B517,Base_Dados!$B:$B,0))=0,0,
MAX(0, MIN(AF$1,
((INDEX(Base_Dados!AF:AF,MATCH($B517,Base_Dados!$B:$B,0))-MIN(Base_Dados!AF$5:AF$98)) /
(IF(MAX(Base_Dados!AF$5:AF$98)-MIN(Base_Dados!AF$5:AF$98)=0,1,MAX(Base_Dados!AF$5:AF$98)-MIN(Base_Dados!AF$5:AF$98)))) * AF$1)))</f>
        <v>0.13653289201489449</v>
      </c>
      <c r="AG517" s="106">
        <f>IF(INDEX(Base_Dados!AG:AG,MATCH($B517,Base_Dados!$B:$B,0))=0,0,
MAX(0, MIN(AG$1,
((INDEX(Base_Dados!AG:AG,MATCH($B517,Base_Dados!$B:$B,0))-MIN(Base_Dados!AG$5:AG$98)) /
(IF(MAX(Base_Dados!AG$5:AG$98)-MIN(Base_Dados!AG$5:AG$98)=0,1,MAX(Base_Dados!AG$5:AG$98)-MIN(Base_Dados!AG$5:AG$98)))) * AG$1)))</f>
        <v>0.23366331420146383</v>
      </c>
      <c r="AH517" s="106">
        <f>IF(INDEX(Base_Dados!AH:AH,MATCH($B517,Base_Dados!$B:$B,0))=0,0,
MAX(0, MIN(AH$1,
((INDEX(Base_Dados!AH:AH,MATCH($B517,Base_Dados!$B:$B,0))-MIN(Base_Dados!AH$5:AH$98)) /
(IF(MAX(Base_Dados!AH$5:AH$98)-MIN(Base_Dados!AH$5:AH$98)=0,1,MAX(Base_Dados!AH$5:AH$98)-MIN(Base_Dados!AH$5:AH$98)))) * AH$1)))</f>
        <v>2.0010094658204713</v>
      </c>
      <c r="AI517" s="106">
        <f>IF(INDEX(Base_Dados!AI:AI,MATCH($B517,Base_Dados!$B:$B,0))=0,0,
MAX(0, MIN(AI$1,
((INDEX(Base_Dados!AI:AI,MATCH($B517,Base_Dados!$B:$B,0))-MIN(Base_Dados!AI$5:AI$98)) /
(IF(MAX(Base_Dados!AI$5:AI$98)-MIN(Base_Dados!AI$5:AI$98)=0,1,MAX(Base_Dados!AI$5:AI$98)-MIN(Base_Dados!AI$5:AI$98)))) * AI$1)))</f>
        <v>0.2857142857142857</v>
      </c>
      <c r="AJ517" s="106">
        <f>IF(INDEX(Base_Dados!AJ:AJ,MATCH($B517,Base_Dados!$B:$B,0))=0,0,
MAX(0, MIN(AJ$1,
((INDEX(Base_Dados!AJ:AJ,MATCH($B517,Base_Dados!$B:$B,0))-MIN(Base_Dados!AJ$5:AJ$98)) /
(IF(MAX(Base_Dados!AJ$5:AJ$98)-MIN(Base_Dados!AJ$5:AJ$98)=0,1,MAX(Base_Dados!AJ$5:AJ$98)-MIN(Base_Dados!AJ$5:AJ$98)))) * AJ$1)))</f>
        <v>0.67708333333333326</v>
      </c>
      <c r="AK517" s="106">
        <f>IF(INDEX(Base_Dados!AK:AK,MATCH($B517,Base_Dados!$B:$B,0))=0,0,
MAX(0, MIN(AK$1,
((INDEX(Base_Dados!AK:AK,MATCH($B517,Base_Dados!$B:$B,0))-MIN(Base_Dados!AK$5:AK$98)) /
(IF(MAX(Base_Dados!AK$5:AK$98)-MIN(Base_Dados!AK$5:AK$98)=0,1,MAX(Base_Dados!AK$5:AK$98)-MIN(Base_Dados!AK$5:AK$98)))) * AK$1)))</f>
        <v>0.10919540229885058</v>
      </c>
      <c r="AL517" s="106">
        <f>IF(INDEX(Base_Dados!AL:AL,MATCH($B517,Base_Dados!$B:$B,0))=0,0,
MAX(0, MIN(AL$1,
((INDEX(Base_Dados!AL:AL,MATCH($B517,Base_Dados!$B:$B,0))-MIN(Base_Dados!AL$5:AL$98)) /
(IF(MAX(Base_Dados!AL$5:AL$98)-MIN(Base_Dados!AL$5:AL$98)=0,1,MAX(Base_Dados!AL$5:AL$98)-MIN(Base_Dados!AL$5:AL$98)))) * AL$1)))</f>
        <v>0.1111111111111111</v>
      </c>
      <c r="AM517" s="106">
        <f>IF(INDEX(Base_Dados!AM:AM,MATCH($B517,Base_Dados!$B:$B,0))=0,0,
MAX(0, MIN(AM$1,
((INDEX(Base_Dados!AM:AM,MATCH($B517,Base_Dados!$B:$B,0))-MIN(Base_Dados!AM$5:AM$98)) /
(IF(MAX(Base_Dados!AM$5:AM$98)-MIN(Base_Dados!AM$5:AM$98)=0,1,MAX(Base_Dados!AM$5:AM$98)-MIN(Base_Dados!AM$5:AM$98)))) * AM$1)))</f>
        <v>9.4251683065769032E-2</v>
      </c>
      <c r="AN517" s="106">
        <f>IF(INDEX(Base_Dados!AN:AN,MATCH($B517,Base_Dados!$B:$B,0))=0,0,
MAX(0, MIN(AN$1,
((INDEX(Base_Dados!AN:AN,MATCH($B517,Base_Dados!$B:$B,0))-MIN(Base_Dados!AN$5:AN$98)) /
(IF(MAX(Base_Dados!AN$5:AN$98)-MIN(Base_Dados!AN$5:AN$98)=0,1,MAX(Base_Dados!AN$5:AN$98)-MIN(Base_Dados!AN$5:AN$98)))) * AN$1)))</f>
        <v>0.39169381107491857</v>
      </c>
      <c r="AO517" s="106">
        <f>IF(INDEX(Base_Dados!AO:AO,MATCH($B517,Base_Dados!$B:$B,0))=0,0,
MAX(0, MIN(AO$1,
((INDEX(Base_Dados!AO:AO,MATCH($B517,Base_Dados!$B:$B,0))-MIN(Base_Dados!AO$5:AO$98)) /
(IF(MAX(Base_Dados!AO$5:AO$98)-MIN(Base_Dados!AO$5:AO$98)=0,1,MAX(Base_Dados!AO$5:AO$98)-MIN(Base_Dados!AO$5:AO$98)))) * AO$1)))</f>
        <v>1.6129032258064516E-2</v>
      </c>
      <c r="AP517" s="106">
        <f>IF(INDEX(Base_Dados!AP:AP,MATCH($B517,Base_Dados!$B:$B,0))=0,0,
MAX(0, MIN(AP$1,
((INDEX(Base_Dados!AP:AP,MATCH($B517,Base_Dados!$B:$B,0))-MIN(Base_Dados!AP$5:AP$98)) /
(IF(MAX(Base_Dados!AP$5:AP$98)-MIN(Base_Dados!AP$5:AP$98)=0,1,MAX(Base_Dados!AP$5:AP$98)-MIN(Base_Dados!AP$5:AP$98)))) * AP$1)))</f>
        <v>2.5229357798165139E-2</v>
      </c>
      <c r="AQ517" s="106">
        <f>IF(INDEX(Base_Dados!AQ:AQ,MATCH($B517,Base_Dados!$B:$B,0))=0,0,
MAX(0, MIN(AQ$1,
((INDEX(Base_Dados!AQ:AQ,MATCH($B517,Base_Dados!$B:$B,0))-MIN(Base_Dados!AQ$5:AQ$98)) /
(IF(MAX(Base_Dados!AQ$5:AQ$98)-MIN(Base_Dados!AQ$5:AQ$98)=0,1,MAX(Base_Dados!AQ$5:AQ$98)-MIN(Base_Dados!AQ$5:AQ$98)))) * AQ$1)))</f>
        <v>1.6666666666666666E-2</v>
      </c>
      <c r="AR517" s="106">
        <f>IF(INDEX(Base_Dados!AR:AR,MATCH($B517,Base_Dados!$B:$B,0))=0,0,
MAX(0, MIN(AR$1,
((INDEX(Base_Dados!AR:AR,MATCH($B517,Base_Dados!$B:$B,0))-MIN(Base_Dados!AR$5:AR$98)) /
(IF(MAX(Base_Dados!AR$5:AR$98)-MIN(Base_Dados!AR$5:AR$98)=0,1,MAX(Base_Dados!AR$5:AR$98)-MIN(Base_Dados!AR$5:AR$98)))) * AR$1)))</f>
        <v>1.6129032258064516E-2</v>
      </c>
      <c r="AS517" s="106">
        <f>IF(INDEX(Base_Dados!AS:AS,MATCH($B517,Base_Dados!$B:$B,0))=0,0,
MAX(0, MIN(AS$1,
((INDEX(Base_Dados!AS:AS,MATCH($B517,Base_Dados!$B:$B,0))-MIN(Base_Dados!AS$5:AS$98)) /
(IF(MAX(Base_Dados!AS$5:AS$98)-MIN(Base_Dados!AS$5:AS$98)=0,1,MAX(Base_Dados!AS$5:AS$98)-MIN(Base_Dados!AS$5:AS$98)))) * AS$1)))</f>
        <v>6.0975609756097563E-3</v>
      </c>
      <c r="AT517" s="106">
        <f>IF(INDEX(Base_Dados!AT:AT,MATCH($B517,Base_Dados!$B:$B,0))=0,0,
MAX(0, MIN(AT$1,
((INDEX(Base_Dados!AT:AT,MATCH($B517,Base_Dados!$B:$B,0))-MIN(Base_Dados!AT$5:AT$98)) /
(IF(MAX(Base_Dados!AT$5:AT$98)-MIN(Base_Dados!AT$5:AT$98)=0,1,MAX(Base_Dados!AT$5:AT$98)-MIN(Base_Dados!AT$5:AT$98)))) * AT$1)))</f>
        <v>3.5714285714285712E-2</v>
      </c>
      <c r="AU517" s="106">
        <f>IF(INDEX(Base_Dados!AU:AU,MATCH($B517,Base_Dados!$B:$B,0))=0,0,
MAX(0, MIN(AU$1,
((INDEX(Base_Dados!AU:AU,MATCH($B517,Base_Dados!$B:$B,0))-MIN(Base_Dados!AU$5:AU$98)) /
(IF(MAX(Base_Dados!AU$5:AU$98)-MIN(Base_Dados!AU$5:AU$98)=0,1,MAX(Base_Dados!AU$5:AU$98)-MIN(Base_Dados!AU$5:AU$98)))) * AU$1)))</f>
        <v>1.5917602996254682E-2</v>
      </c>
      <c r="AV517" s="106">
        <f>IF(INDEX(Base_Dados!AV:AV,MATCH($B517,Base_Dados!$B:$B,0))=0,0,
MAX(0, MIN(AV$1,
((INDEX(Base_Dados!AV:AV,MATCH($B517,Base_Dados!$B:$B,0))-MIN(Base_Dados!AV$5:AV$98)) /
(IF(MAX(Base_Dados!AV$5:AV$98)-MIN(Base_Dados!AV$5:AV$98)=0,1,MAX(Base_Dados!AV$5:AV$98)-MIN(Base_Dados!AV$5:AV$98)))) * AV$1)))</f>
        <v>3.8461538461538464E-2</v>
      </c>
      <c r="AW517" s="106">
        <f>IF(INDEX(Base_Dados!AW:AW,MATCH($B517,Base_Dados!$B:$B,0))=0,0,
MAX(0, MIN(AW$1,
((INDEX(Base_Dados!AW:AW,MATCH($B517,Base_Dados!$B:$B,0))-MIN(Base_Dados!AW$5:AW$98)) /
(IF(MAX(Base_Dados!AW$5:AW$98)-MIN(Base_Dados!AW$5:AW$98)=0,1,MAX(Base_Dados!AW$5:AW$98)-MIN(Base_Dados!AW$5:AW$98)))) * AW$1)))</f>
        <v>5.8823529411764705E-2</v>
      </c>
      <c r="AX517" s="106">
        <f>IF(INDEX(Base_Dados!AX:AX,MATCH($B517,Base_Dados!$B:$B,0))=0,0,
MAX(0, MIN(AX$1,
((INDEX(Base_Dados!AX:AX,MATCH($B517,Base_Dados!$B:$B,0))-MIN(Base_Dados!AX$5:AX$98)) /
(IF(MAX(Base_Dados!AX$5:AX$98)-MIN(Base_Dados!AX$5:AX$98)=0,1,MAX(Base_Dados!AX$5:AX$98)-MIN(Base_Dados!AX$5:AX$98)))) * AX$1)))</f>
        <v>2.4591796097172446E-2</v>
      </c>
      <c r="AY517" s="106">
        <f>IF(INDEX(Base_Dados!AY:AY,MATCH($B517,Base_Dados!$B:$B,0))=0,0,
MAX(0, MIN(AY$1,
((INDEX(Base_Dados!AY:AY,MATCH($B517,Base_Dados!$B:$B,0))-MIN(Base_Dados!AY$5:AY$98)) /
(IF(MAX(Base_Dados!AY$5:AY$98)-MIN(Base_Dados!AY$5:AY$98)=0,1,MAX(Base_Dados!AY$5:AY$98)-MIN(Base_Dados!AY$5:AY$98)))) * AY$1)))</f>
        <v>6.923837784371909E-3</v>
      </c>
      <c r="AZ517" s="106">
        <f>IF(INDEX(Base_Dados!AZ:AZ,MATCH($B517,Base_Dados!$B:$B,0))=0,0,
MAX(0, MIN(AZ$1,
((INDEX(Base_Dados!AZ:AZ,MATCH($B517,Base_Dados!$B:$B,0))-MIN(Base_Dados!AZ$5:AZ$98)) /
(IF(MAX(Base_Dados!AZ$5:AZ$98)-MIN(Base_Dados!AZ$5:AZ$98)=0,1,MAX(Base_Dados!AZ$5:AZ$98)-MIN(Base_Dados!AZ$5:AZ$98)))) * AZ$1)))</f>
        <v>0.375</v>
      </c>
      <c r="BA517" s="106">
        <f>IF(INDEX(Base_Dados!BA:BA,MATCH($B517,Base_Dados!$B:$B,0))=0,0,
MAX(0, MIN(BA$1,
((INDEX(Base_Dados!BA:BA,MATCH($B517,Base_Dados!$B:$B,0))-MIN(Base_Dados!BA$5:BA$98)) /
(IF(MAX(Base_Dados!BA$5:BA$98)-MIN(Base_Dados!BA$5:BA$98)=0,1,MAX(Base_Dados!BA$5:BA$98)-MIN(Base_Dados!BA$5:BA$98)))) * BA$1)))</f>
        <v>6.5365572059770422E-2</v>
      </c>
      <c r="BB517" s="106">
        <f>IF(INDEX(Base_Dados!BB:BB,MATCH($B517,Base_Dados!$B:$B,0))=0,0,
MAX(0, MIN(BB$1,
((INDEX(Base_Dados!BB:BB,MATCH($B517,Base_Dados!$B:$B,0))-MIN(Base_Dados!BB$5:BB$98)) /
(IF(MAX(Base_Dados!BB$5:BB$98)-MIN(Base_Dados!BB$5:BB$98)=0,1,MAX(Base_Dados!BB$5:BB$98)-MIN(Base_Dados!BB$5:BB$98)))) * BB$1)))</f>
        <v>0.45877546372281069</v>
      </c>
      <c r="BC517" s="106">
        <f>IF(INDEX(Base_Dados!BC:BC,MATCH($B517,Base_Dados!$B:$B,0))=0,0,
MAX(0, MIN(BC$1,
((INDEX(Base_Dados!BC:BC,MATCH($B517,Base_Dados!$B:$B,0))-MIN(Base_Dados!BC$5:BC$98)) /
(IF(MAX(Base_Dados!BC$5:BC$98)-MIN(Base_Dados!BC$5:BC$98)=0,1,MAX(Base_Dados!BC$5:BC$98)-MIN(Base_Dados!BC$5:BC$98)))) * BC$1)))</f>
        <v>8.7260974952868303E-2</v>
      </c>
      <c r="BD517" s="106">
        <f>IF(INDEX(Base_Dados!BD:BD,MATCH($B517,Base_Dados!$B:$B,0))=0,0,
MAX(0, MIN(BD$1,
((INDEX(Base_Dados!BD:BD,MATCH($B517,Base_Dados!$B:$B,0))-MIN(Base_Dados!BD$5:BD$98)) /
(IF(MAX(Base_Dados!BD$5:BD$98)-MIN(Base_Dados!BD$5:BD$98)=0,1,MAX(Base_Dados!BD$5:BD$98)-MIN(Base_Dados!BD$5:BD$98)))) * BD$1)))</f>
        <v>5.5951803891697252E-2</v>
      </c>
      <c r="BE517" s="106">
        <f>IF(INDEX(Base_Dados!BE:BE,MATCH($B517,Base_Dados!$B:$B,0))=0,0,
MAX(0, MIN(BE$1,
((INDEX(Base_Dados!BE:BE,MATCH($B517,Base_Dados!$B:$B,0))-MIN(Base_Dados!BE$5:BE$98)) /
(IF(MAX(Base_Dados!BE$5:BE$98)-MIN(Base_Dados!BE$5:BE$98)=0,1,MAX(Base_Dados!BE$5:BE$98)-MIN(Base_Dados!BE$5:BE$98)))) * BE$1)))</f>
        <v>0.10436527847466132</v>
      </c>
      <c r="BF517" s="106">
        <f>IF(INDEX(Base_Dados!BF:BF,MATCH($B517,Base_Dados!$B:$B,0))=0,0,
MAX(0, MIN(BF$1,
((INDEX(Base_Dados!BF:BF,MATCH($B517,Base_Dados!$B:$B,0))-MIN(Base_Dados!BF$5:BF$98)) /
(IF(MAX(Base_Dados!BF$5:BF$98)-MIN(Base_Dados!BF$5:BF$98)=0,1,MAX(Base_Dados!BF$5:BF$98)-MIN(Base_Dados!BF$5:BF$98)))) * BF$1)))</f>
        <v>9.7402597402597407E-2</v>
      </c>
      <c r="BG517" s="106">
        <f>IF(INDEX(Base_Dados!BG:BG,MATCH($B517,Base_Dados!$B:$B,0))=0,0,
MAX(0, MIN(BG$1,
((INDEX(Base_Dados!BG:BG,MATCH($B517,Base_Dados!$B:$B,0))-MIN(Base_Dados!BG$5:BG$98)) /
(IF(MAX(Base_Dados!BG$5:BG$98)-MIN(Base_Dados!BG$5:BG$98)=0,1,MAX(Base_Dados!BG$5:BG$98)-MIN(Base_Dados!BG$5:BG$98)))) * BG$1)))</f>
        <v>2.7591973244147156E-2</v>
      </c>
      <c r="BH517" s="106">
        <f>IF(INDEX(Base_Dados!BH:BH,MATCH($B517,Base_Dados!$B:$B,0))=0,0,
MAX(0, MIN(BH$1,
((INDEX(Base_Dados!BH:BH,MATCH($B517,Base_Dados!$B:$B,0))-MIN(Base_Dados!BH$5:BH$98)) /
(IF(MAX(Base_Dados!BH$5:BH$98)-MIN(Base_Dados!BH$5:BH$98)=0,1,MAX(Base_Dados!BH$5:BH$98)-MIN(Base_Dados!BH$5:BH$98)))) * BH$1)))</f>
        <v>0.10989010989010989</v>
      </c>
      <c r="BI517" s="106">
        <f>IF(INDEX(Base_Dados!BI:BI,MATCH($B517,Base_Dados!$B:$B,0))=0,0,
MAX(0, MIN(BI$1,
((INDEX(Base_Dados!BI:BI,MATCH($B517,Base_Dados!$B:$B,0))-MIN(Base_Dados!BI$5:BI$98)) /
(IF(MAX(Base_Dados!BI$5:BI$98)-MIN(Base_Dados!BI$5:BI$98)=0,1,MAX(Base_Dados!BI$5:BI$98)-MIN(Base_Dados!BI$5:BI$98)))) * BI$1)))</f>
        <v>0.23712948517940718</v>
      </c>
      <c r="BJ517" s="106">
        <f>IF(INDEX(Base_Dados!BJ:BJ,MATCH($B517,Base_Dados!$B:$B,0))=0,0,
MAX(0, MIN(BJ$1,
((INDEX(Base_Dados!BJ:BJ,MATCH($B517,Base_Dados!$B:$B,0))-MIN(Base_Dados!BJ$5:BJ$98)) /
(IF(MAX(Base_Dados!BJ$5:BJ$98)-MIN(Base_Dados!BJ$5:BJ$98)=0,1,MAX(Base_Dados!BJ$5:BJ$98)-MIN(Base_Dados!BJ$5:BJ$98)))) * BJ$1)))</f>
        <v>9.4736842105263161E-2</v>
      </c>
      <c r="BK517" s="106">
        <f>IF(INDEX(Base_Dados!BK:BK,MATCH($B517,Base_Dados!$B:$B,0))=0,0,
MAX(0, MIN(BK$1,
((INDEX(Base_Dados!BK:BK,MATCH($B517,Base_Dados!$B:$B,0))-MIN(Base_Dados!BK$5:BK$98)) /
(IF(MAX(Base_Dados!BK$5:BK$98)-MIN(Base_Dados!BK$5:BK$98)=0,1,MAX(Base_Dados!BK$5:BK$98)-MIN(Base_Dados!BK$5:BK$98)))) * BK$1)))</f>
        <v>7.1428571428571425E-2</v>
      </c>
      <c r="BL517" s="106">
        <f>IF(INDEX(Base_Dados!BL:BL,MATCH($B517,Base_Dados!$B:$B,0))=0,0,
MAX(0, MIN(BL$1,
((INDEX(Base_Dados!BL:BL,MATCH($B517,Base_Dados!$B:$B,0))-MIN(Base_Dados!BL$5:BL$98)) /
(IF(MAX(Base_Dados!BL$5:BL$98)-MIN(Base_Dados!BL$5:BL$98)=0,1,MAX(Base_Dados!BL$5:BL$98)-MIN(Base_Dados!BL$5:BL$98)))) * BL$1)))</f>
        <v>0.17263843648208468</v>
      </c>
      <c r="BM517" s="106">
        <f>IF(INDEX(Base_Dados!BM:BM,MATCH($B517,Base_Dados!$B:$B,0))=0,0,
MAX(0, MIN(BM$1,
((INDEX(Base_Dados!BM:BM,MATCH($B517,Base_Dados!$B:$B,0))-MIN(Base_Dados!BM$5:BM$98)) /
(IF(MAX(Base_Dados!BM$5:BM$98)-MIN(Base_Dados!BM$5:BM$98)=0,1,MAX(Base_Dados!BM$5:BM$98)-MIN(Base_Dados!BM$5:BM$98)))) * BM$1)))</f>
        <v>1</v>
      </c>
      <c r="BN517" s="106">
        <f>IF(INDEX(Base_Dados!BN:BN,MATCH($B517,Base_Dados!$B:$B,0))=0,0,
MAX(0, MIN(BN$1,
((INDEX(Base_Dados!BN:BN,MATCH($B517,Base_Dados!$B:$B,0))-MIN(Base_Dados!BN$5:BN$98)) /
(IF(MAX(Base_Dados!BN$5:BN$98)-MIN(Base_Dados!BN$5:BN$98)=0,1,MAX(Base_Dados!BN$5:BN$98)-MIN(Base_Dados!BN$5:BN$98)))) * BN$1)))</f>
        <v>0.24446660596032543</v>
      </c>
      <c r="BO517" s="106">
        <f>IF(INDEX(Base_Dados!BO:BO,MATCH($B517,Base_Dados!$B:$B,0))=0,0,
MAX(0, MIN(BO$1,
((INDEX(Base_Dados!BO:BO,MATCH($B517,Base_Dados!$B:$B,0))-MIN(Base_Dados!BO$5:BO$98)) /
(IF(MAX(Base_Dados!BO$5:BO$98)-MIN(Base_Dados!BO$5:BO$98)=0,1,MAX(Base_Dados!BO$5:BO$98)-MIN(Base_Dados!BO$5:BO$98)))) * BO$1)))</f>
        <v>0.5</v>
      </c>
      <c r="BP517" s="106">
        <f t="shared" si="32"/>
        <v>16.692727595195159</v>
      </c>
      <c r="BQ517" s="111">
        <f t="shared" si="33"/>
        <v>0.39912750069092223</v>
      </c>
      <c r="BR517" s="112">
        <f t="shared" si="34"/>
        <v>8.4619187212898961E-2</v>
      </c>
      <c r="BS517" s="113">
        <f t="shared" si="35"/>
        <v>16.608108407982261</v>
      </c>
    </row>
    <row r="518" spans="1:71">
      <c r="A518" s="21">
        <v>50008</v>
      </c>
      <c r="B518" s="21" t="s">
        <v>320</v>
      </c>
      <c r="C518" s="21" t="s">
        <v>311</v>
      </c>
      <c r="D518" s="105">
        <f>IF(INDEX(Base_Dados!D:D,MATCH($B518,Base_Dados!$B:$B,0))=0,0,
MAX(0, MIN(D$1,
((INDEX(Base_Dados!D:D,MATCH($B518,Base_Dados!$B:$B,0))-MIN(Base_Dados!D$5:D$98)) /
(IF(MAX(Base_Dados!D$5:D$98)-MIN(Base_Dados!D$5:D$98)=0,1,MAX(Base_Dados!D$5:D$98)-MIN(Base_Dados!D$5:D$98)))) * D$1)))</f>
        <v>0.18191575714320718</v>
      </c>
      <c r="E518" s="106">
        <f>IF(INDEX(Base_Dados!E:E,MATCH($B518,Base_Dados!$B:$B,0))=0,0,
MAX(0, MIN(E$1,
((INDEX(Base_Dados!E:E,MATCH($B518,Base_Dados!$B:$B,0))-MIN(Base_Dados!E$5:E$98)) /
(IF(MAX(Base_Dados!E$5:E$98)-MIN(Base_Dados!E$5:E$98)=0,1,MAX(Base_Dados!E$5:E$98)-MIN(Base_Dados!E$5:E$98)))) * E$1)))</f>
        <v>5.4707272015888188E-2</v>
      </c>
      <c r="F518" s="106">
        <f>IF(INDEX(Base_Dados!F:F,MATCH($B518,Base_Dados!$B:$B,0))=0,0,
MAX(0, MIN(F$1,
((INDEX(Base_Dados!F:F,MATCH($B518,Base_Dados!$B:$B,0))-MIN(Base_Dados!F$5:F$98)) /
(IF(MAX(Base_Dados!F$5:F$98)-MIN(Base_Dados!F$5:F$98)=0,1,MAX(Base_Dados!F$5:F$98)-MIN(Base_Dados!F$5:F$98)))) * F$1)))</f>
        <v>5.1725766535053744E-2</v>
      </c>
      <c r="G518" s="106">
        <f>IF(INDEX(Base_Dados!G:G,MATCH($B518,Base_Dados!$B:$B,0))=0,0,
MAX(0, MIN(G$1,
((INDEX(Base_Dados!G:G,MATCH($B518,Base_Dados!$B:$B,0))-MIN(Base_Dados!G$5:G$98)) /
(IF(MAX(Base_Dados!G$5:G$98)-MIN(Base_Dados!G$5:G$98)=0,1,MAX(Base_Dados!G$5:G$98)-MIN(Base_Dados!G$5:G$98)))) * G$1)))</f>
        <v>4.6662696909002328E-2</v>
      </c>
      <c r="H518" s="106">
        <f>IF(INDEX(Base_Dados!H:H,MATCH($B518,Base_Dados!$B:$B,0))=0,0,
MAX(0, MIN(H$1,
((INDEX(Base_Dados!H:H,MATCH($B518,Base_Dados!$B:$B,0))-MIN(Base_Dados!H$5:H$98)) /
(IF(MAX(Base_Dados!H$5:H$98)-MIN(Base_Dados!H$5:H$98)=0,1,MAX(Base_Dados!H$5:H$98)-MIN(Base_Dados!H$5:H$98)))) * H$1)))</f>
        <v>4.780965585098057E-2</v>
      </c>
      <c r="I518" s="106">
        <f>IF(INDEX(Base_Dados!I:I,MATCH($B518,Base_Dados!$B:$B,0))=0,0,
MAX(0, MIN(I$1,
((INDEX(Base_Dados!I:I,MATCH($B518,Base_Dados!$B:$B,0))-MIN(Base_Dados!I$5:I$98)) /
(IF(MAX(Base_Dados!I$5:I$98)-MIN(Base_Dados!I$5:I$98)=0,1,MAX(Base_Dados!I$5:I$98)-MIN(Base_Dados!I$5:I$98)))) * I$1)))</f>
        <v>5.0918159049435335E-2</v>
      </c>
      <c r="J518" s="106">
        <f>IF(INDEX(Base_Dados!J:J,MATCH($B518,Base_Dados!$B:$B,0))=0,0,
MAX(0, MIN(J$1,
((INDEX(Base_Dados!J:J,MATCH($B518,Base_Dados!$B:$B,0))-MIN(Base_Dados!J$5:J$98)) /
(IF(MAX(Base_Dados!J$5:J$98)-MIN(Base_Dados!J$5:J$98)=0,1,MAX(Base_Dados!J$5:J$98)-MIN(Base_Dados!J$5:J$98)))) * J$1)))</f>
        <v>6.3885563258273645E-2</v>
      </c>
      <c r="K518" s="106">
        <f>IF(INDEX(Base_Dados!K:K,MATCH($B518,Base_Dados!$B:$B,0))=0,0,
MAX(0, MIN(K$1,
((INDEX(Base_Dados!K:K,MATCH($B518,Base_Dados!$B:$B,0))-MIN(Base_Dados!K$5:K$98)) /
(IF(MAX(Base_Dados!K$5:K$98)-MIN(Base_Dados!K$5:K$98)=0,1,MAX(Base_Dados!K$5:K$98)-MIN(Base_Dados!K$5:K$98)))) * K$1)))</f>
        <v>7.3770125223613592E-2</v>
      </c>
      <c r="L518" s="106">
        <f>IF(INDEX(Base_Dados!L:L,MATCH($B518,Base_Dados!$B:$B,0))=0,0,
MAX(0, MIN(L$1,
((INDEX(Base_Dados!L:L,MATCH($B518,Base_Dados!$B:$B,0))-MIN(Base_Dados!L$5:L$98)) /
(IF(MAX(Base_Dados!L$5:L$98)-MIN(Base_Dados!L$5:L$98)=0,1,MAX(Base_Dados!L$5:L$98)-MIN(Base_Dados!L$5:L$98)))) * L$1)))</f>
        <v>8.6629841045458386E-2</v>
      </c>
      <c r="M518" s="106">
        <f>IF(INDEX(Base_Dados!M:M,MATCH($B518,Base_Dados!$B:$B,0))=0,0,
MAX(0, MIN(M$1,
((INDEX(Base_Dados!M:M,MATCH($B518,Base_Dados!$B:$B,0))-MIN(Base_Dados!M$5:M$98)) /
(IF(MAX(Base_Dados!M$5:M$98)-MIN(Base_Dados!M$5:M$98)=0,1,MAX(Base_Dados!M$5:M$98)-MIN(Base_Dados!M$5:M$98)))) * M$1)))</f>
        <v>8.4501457725947526E-2</v>
      </c>
      <c r="N518" s="106">
        <f>IF(INDEX(Base_Dados!N:N,MATCH($B518,Base_Dados!$B:$B,0))=0,0,
MAX(0, MIN(N$1,
((INDEX(Base_Dados!N:N,MATCH($B518,Base_Dados!$B:$B,0))-MIN(Base_Dados!N$5:N$98)) /
(IF(MAX(Base_Dados!N$5:N$98)-MIN(Base_Dados!N$5:N$98)=0,1,MAX(Base_Dados!N$5:N$98)-MIN(Base_Dados!N$5:N$98)))) * N$1)))</f>
        <v>8.5211609223961482E-2</v>
      </c>
      <c r="O518" s="106">
        <f>IF(INDEX(Base_Dados!O:O,MATCH($B518,Base_Dados!$B:$B,0))=0,0,
MAX(0, MIN(O$1,
((INDEX(Base_Dados!O:O,MATCH($B518,Base_Dados!$B:$B,0))-MIN(Base_Dados!O$5:O$98)) /
(IF(MAX(Base_Dados!O$5:O$98)-MIN(Base_Dados!O$5:O$98)=0,1,MAX(Base_Dados!O$5:O$98)-MIN(Base_Dados!O$5:O$98)))) * O$1)))</f>
        <v>9.660516193767768E-2</v>
      </c>
      <c r="P518" s="106">
        <f>IF(INDEX(Base_Dados!P:P,MATCH($B518,Base_Dados!$B:$B,0))=0,0,
MAX(0, MIN(P$1,
((INDEX(Base_Dados!P:P,MATCH($B518,Base_Dados!$B:$B,0))-MIN(Base_Dados!P$5:P$98)) /
(IF(MAX(Base_Dados!P$5:P$98)-MIN(Base_Dados!P$5:P$98)=0,1,MAX(Base_Dados!P$5:P$98)-MIN(Base_Dados!P$5:P$98)))) * P$1)))</f>
        <v>8.9414717260251964E-2</v>
      </c>
      <c r="Q518" s="106">
        <f>IF(INDEX(Base_Dados!Q:Q,MATCH($B518,Base_Dados!$B:$B,0))=0,0,
MAX(0, MIN(Q$1,
((INDEX(Base_Dados!Q:Q,MATCH($B518,Base_Dados!$B:$B,0))-MIN(Base_Dados!Q$5:Q$98)) /
(IF(MAX(Base_Dados!Q$5:Q$98)-MIN(Base_Dados!Q$5:Q$98)=0,1,MAX(Base_Dados!Q$5:Q$98)-MIN(Base_Dados!Q$5:Q$98)))) * Q$1)))</f>
        <v>2.8434521615502077E-2</v>
      </c>
      <c r="R518" s="106">
        <f>IF(INDEX(Base_Dados!R:R,MATCH($B518,Base_Dados!$B:$B,0))=0,0,
MAX(0, MIN(R$1,
((INDEX(Base_Dados!R:R,MATCH($B518,Base_Dados!$B:$B,0))-MIN(Base_Dados!R$5:R$98)) /
(IF(MAX(Base_Dados!R$5:R$98)-MIN(Base_Dados!R$5:R$98)=0,1,MAX(Base_Dados!R$5:R$98)-MIN(Base_Dados!R$5:R$98)))) * R$1)))</f>
        <v>2.6261306643933439E-2</v>
      </c>
      <c r="S518" s="106">
        <f>IF(INDEX(Base_Dados!S:S,MATCH($B518,Base_Dados!$B:$B,0))=0,0,
MAX(0, MIN(S$1,
((INDEX(Base_Dados!S:S,MATCH($B518,Base_Dados!$B:$B,0))-MIN(Base_Dados!S$5:S$98)) /
(IF(MAX(Base_Dados!S$5:S$98)-MIN(Base_Dados!S$5:S$98)=0,1,MAX(Base_Dados!S$5:S$98)-MIN(Base_Dados!S$5:S$98)))) * S$1)))</f>
        <v>6.0727926308694682E-2</v>
      </c>
      <c r="T518" s="106">
        <f>IF(INDEX(Base_Dados!T:T,MATCH($B518,Base_Dados!$B:$B,0))=0,0,
MAX(0, MIN(T$1,
((INDEX(Base_Dados!T:T,MATCH($B518,Base_Dados!$B:$B,0))-MIN(Base_Dados!T$5:T$98)) /
(IF(MAX(Base_Dados!T$5:T$98)-MIN(Base_Dados!T$5:T$98)=0,1,MAX(Base_Dados!T$5:T$98)-MIN(Base_Dados!T$5:T$98)))) * T$1)))</f>
        <v>0.76871259059969321</v>
      </c>
      <c r="U518" s="106">
        <f>IF(INDEX(Base_Dados!U:U,MATCH($B518,Base_Dados!$B:$B,0))=0,0,
MAX(0, MIN(U$1,
((INDEX(Base_Dados!U:U,MATCH($B518,Base_Dados!$B:$B,0))-MIN(Base_Dados!U$5:U$98)) /
(IF(MAX(Base_Dados!U$5:U$98)-MIN(Base_Dados!U$5:U$98)=0,1,MAX(Base_Dados!U$5:U$98)-MIN(Base_Dados!U$5:U$98)))) * U$1)))</f>
        <v>0.97051156912161063</v>
      </c>
      <c r="V518" s="106">
        <f>IF(INDEX(Base_Dados!V:V,MATCH($B518,Base_Dados!$B:$B,0))=0,0,
MAX(0, MIN(V$1,
((INDEX(Base_Dados!V:V,MATCH($B518,Base_Dados!$B:$B,0))-MIN(Base_Dados!V$5:V$98)) /
(IF(MAX(Base_Dados!V$5:V$98)-MIN(Base_Dados!V$5:V$98)=0,1,MAX(Base_Dados!V$5:V$98)-MIN(Base_Dados!V$5:V$98)))) * V$1)))</f>
        <v>0.11885119163449805</v>
      </c>
      <c r="W518" s="106">
        <f>IF(INDEX(Base_Dados!W:W,MATCH($B518,Base_Dados!$B:$B,0))=0,0,
MAX(0, MIN(W$1,
((INDEX(Base_Dados!W:W,MATCH($B518,Base_Dados!$B:$B,0))-MIN(Base_Dados!W$5:W$98)) /
(IF(MAX(Base_Dados!W$5:W$98)-MIN(Base_Dados!W$5:W$98)=0,1,MAX(Base_Dados!W$5:W$98)-MIN(Base_Dados!W$5:W$98)))) * W$1)))</f>
        <v>2.9876549874064455</v>
      </c>
      <c r="X518" s="106">
        <f>IF(INDEX(Base_Dados!X:X,MATCH($B518,Base_Dados!$B:$B,0))=0,0,
MAX(0, MIN(X$1,
((INDEX(Base_Dados!X:X,MATCH($B518,Base_Dados!$B:$B,0))-MIN(Base_Dados!X$5:X$98)) /
(IF(MAX(Base_Dados!X$5:X$98)-MIN(Base_Dados!X$5:X$98)=0,1,MAX(Base_Dados!X$5:X$98)-MIN(Base_Dados!X$5:X$98)))) * X$1)))</f>
        <v>1.2711864406779662E-2</v>
      </c>
      <c r="Y518" s="106">
        <f>IF(INDEX(Base_Dados!Y:Y,MATCH($B518,Base_Dados!$B:$B,0))=0,0,
MAX(0, MIN(Y$1,
((INDEX(Base_Dados!Y:Y,MATCH($B518,Base_Dados!$B:$B,0))-MIN(Base_Dados!Y$5:Y$98)) /
(IF(MAX(Base_Dados!Y$5:Y$98)-MIN(Base_Dados!Y$5:Y$98)=0,1,MAX(Base_Dados!Y$5:Y$98)-MIN(Base_Dados!Y$5:Y$98)))) * Y$1)))</f>
        <v>0</v>
      </c>
      <c r="Z518" s="106">
        <f>IF(INDEX(Base_Dados!Z:Z,MATCH($B518,Base_Dados!$B:$B,0))=0,0,
MAX(0, MIN(Z$1,
((INDEX(Base_Dados!Z:Z,MATCH($B518,Base_Dados!$B:$B,0))-MIN(Base_Dados!Z$5:Z$98)) /
(IF(MAX(Base_Dados!Z$5:Z$98)-MIN(Base_Dados!Z$5:Z$98)=0,1,MAX(Base_Dados!Z$5:Z$98)-MIN(Base_Dados!Z$5:Z$98)))) * Z$1)))</f>
        <v>0</v>
      </c>
      <c r="AA518" s="106">
        <f>IF(INDEX(Base_Dados!AA:AA,MATCH($B518,Base_Dados!$B:$B,0))=0,0,
MAX(0, MIN(AA$1,
((INDEX(Base_Dados!AA:AA,MATCH($B518,Base_Dados!$B:$B,0))-MIN(Base_Dados!AA$5:AA$98)) /
(IF(MAX(Base_Dados!AA$5:AA$98)-MIN(Base_Dados!AA$5:AA$98)=0,1,MAX(Base_Dados!AA$5:AA$98)-MIN(Base_Dados!AA$5:AA$98)))) * AA$1)))</f>
        <v>7.3426573426573424E-2</v>
      </c>
      <c r="AB518" s="106">
        <f>IF(INDEX(Base_Dados!AB:AB,MATCH($B518,Base_Dados!$B:$B,0))=0,0,
MAX(0, MIN(AB$1,
((INDEX(Base_Dados!AB:AB,MATCH($B518,Base_Dados!$B:$B,0))-MIN(Base_Dados!AB$5:AB$98)) /
(IF(MAX(Base_Dados!AB$5:AB$98)-MIN(Base_Dados!AB$5:AB$98)=0,1,MAX(Base_Dados!AB$5:AB$98)-MIN(Base_Dados!AB$5:AB$98)))) * AB$1)))</f>
        <v>0.3153028157334048</v>
      </c>
      <c r="AC518" s="106">
        <f>IF(INDEX(Base_Dados!AC:AC,MATCH($B518,Base_Dados!$B:$B,0))=0,0,
MAX(0, MIN(AC$1,
((INDEX(Base_Dados!AC:AC,MATCH($B518,Base_Dados!$B:$B,0))-MIN(Base_Dados!AC$5:AC$98)) /
(IF(MAX(Base_Dados!AC$5:AC$98)-MIN(Base_Dados!AC$5:AC$98)=0,1,MAX(Base_Dados!AC$5:AC$98)-MIN(Base_Dados!AC$5:AC$98)))) * AC$1)))</f>
        <v>5.0840720755444213E-2</v>
      </c>
      <c r="AD518" s="106">
        <f>IF(INDEX(Base_Dados!AD:AD,MATCH($B518,Base_Dados!$B:$B,0))=0,0,
MAX(0, MIN(AD$1,
((INDEX(Base_Dados!AD:AD,MATCH($B518,Base_Dados!$B:$B,0))-MIN(Base_Dados!AD$5:AD$98)) /
(IF(MAX(Base_Dados!AD$5:AD$98)-MIN(Base_Dados!AD$5:AD$98)=0,1,MAX(Base_Dados!AD$5:AD$98)-MIN(Base_Dados!AD$5:AD$98)))) * AD$1)))</f>
        <v>2.9773702115071736E-2</v>
      </c>
      <c r="AE518" s="106">
        <f>IF(INDEX(Base_Dados!AE:AE,MATCH($B518,Base_Dados!$B:$B,0))=0,0,
MAX(0, MIN(AE$1,
((INDEX(Base_Dados!AE:AE,MATCH($B518,Base_Dados!$B:$B,0))-MIN(Base_Dados!AE$5:AE$98)) /
(IF(MAX(Base_Dados!AE$5:AE$98)-MIN(Base_Dados!AE$5:AE$98)=0,1,MAX(Base_Dados!AE$5:AE$98)-MIN(Base_Dados!AE$5:AE$98)))) * AE$1)))</f>
        <v>1.3850136631669781E-2</v>
      </c>
      <c r="AF518" s="106">
        <f>IF(INDEX(Base_Dados!AF:AF,MATCH($B518,Base_Dados!$B:$B,0))=0,0,
MAX(0, MIN(AF$1,
((INDEX(Base_Dados!AF:AF,MATCH($B518,Base_Dados!$B:$B,0))-MIN(Base_Dados!AF$5:AF$98)) /
(IF(MAX(Base_Dados!AF$5:AF$98)-MIN(Base_Dados!AF$5:AF$98)=0,1,MAX(Base_Dados!AF$5:AF$98)-MIN(Base_Dados!AF$5:AF$98)))) * AF$1)))</f>
        <v>1.7836620236289246E-2</v>
      </c>
      <c r="AG518" s="106">
        <f>IF(INDEX(Base_Dados!AG:AG,MATCH($B518,Base_Dados!$B:$B,0))=0,0,
MAX(0, MIN(AG$1,
((INDEX(Base_Dados!AG:AG,MATCH($B518,Base_Dados!$B:$B,0))-MIN(Base_Dados!AG$5:AG$98)) /
(IF(MAX(Base_Dados!AG$5:AG$98)-MIN(Base_Dados!AG$5:AG$98)=0,1,MAX(Base_Dados!AG$5:AG$98)-MIN(Base_Dados!AG$5:AG$98)))) * AG$1)))</f>
        <v>2.8434521615502077E-2</v>
      </c>
      <c r="AH518" s="106">
        <f>IF(INDEX(Base_Dados!AH:AH,MATCH($B518,Base_Dados!$B:$B,0))=0,0,
MAX(0, MIN(AH$1,
((INDEX(Base_Dados!AH:AH,MATCH($B518,Base_Dados!$B:$B,0))-MIN(Base_Dados!AH$5:AH$98)) /
(IF(MAX(Base_Dados!AH$5:AH$98)-MIN(Base_Dados!AH$5:AH$98)=0,1,MAX(Base_Dados!AH$5:AH$98)-MIN(Base_Dados!AH$5:AH$98)))) * AH$1)))</f>
        <v>1.9300579792354404</v>
      </c>
      <c r="AI518" s="106">
        <f>IF(INDEX(Base_Dados!AI:AI,MATCH($B518,Base_Dados!$B:$B,0))=0,0,
MAX(0, MIN(AI$1,
((INDEX(Base_Dados!AI:AI,MATCH($B518,Base_Dados!$B:$B,0))-MIN(Base_Dados!AI$5:AI$98)) /
(IF(MAX(Base_Dados!AI$5:AI$98)-MIN(Base_Dados!AI$5:AI$98)=0,1,MAX(Base_Dados!AI$5:AI$98)-MIN(Base_Dados!AI$5:AI$98)))) * AI$1)))</f>
        <v>0.17857142857142858</v>
      </c>
      <c r="AJ518" s="106">
        <f>IF(INDEX(Base_Dados!AJ:AJ,MATCH($B518,Base_Dados!$B:$B,0))=0,0,
MAX(0, MIN(AJ$1,
((INDEX(Base_Dados!AJ:AJ,MATCH($B518,Base_Dados!$B:$B,0))-MIN(Base_Dados!AJ$5:AJ$98)) /
(IF(MAX(Base_Dados!AJ$5:AJ$98)-MIN(Base_Dados!AJ$5:AJ$98)=0,1,MAX(Base_Dados!AJ$5:AJ$98)-MIN(Base_Dados!AJ$5:AJ$98)))) * AJ$1)))</f>
        <v>0.6428571428571429</v>
      </c>
      <c r="AK518" s="106">
        <f>IF(INDEX(Base_Dados!AK:AK,MATCH($B518,Base_Dados!$B:$B,0))=0,0,
MAX(0, MIN(AK$1,
((INDEX(Base_Dados!AK:AK,MATCH($B518,Base_Dados!$B:$B,0))-MIN(Base_Dados!AK$5:AK$98)) /
(IF(MAX(Base_Dados!AK$5:AK$98)-MIN(Base_Dados!AK$5:AK$98)=0,1,MAX(Base_Dados!AK$5:AK$98)-MIN(Base_Dados!AK$5:AK$98)))) * AK$1)))</f>
        <v>1.0344827586206896E-2</v>
      </c>
      <c r="AL518" s="106">
        <f>IF(INDEX(Base_Dados!AL:AL,MATCH($B518,Base_Dados!$B:$B,0))=0,0,
MAX(0, MIN(AL$1,
((INDEX(Base_Dados!AL:AL,MATCH($B518,Base_Dados!$B:$B,0))-MIN(Base_Dados!AL$5:AL$98)) /
(IF(MAX(Base_Dados!AL$5:AL$98)-MIN(Base_Dados!AL$5:AL$98)=0,1,MAX(Base_Dados!AL$5:AL$98)-MIN(Base_Dados!AL$5:AL$98)))) * AL$1)))</f>
        <v>0.1111111111111111</v>
      </c>
      <c r="AM518" s="106">
        <f>IF(INDEX(Base_Dados!AM:AM,MATCH($B518,Base_Dados!$B:$B,0))=0,0,
MAX(0, MIN(AM$1,
((INDEX(Base_Dados!AM:AM,MATCH($B518,Base_Dados!$B:$B,0))-MIN(Base_Dados!AM$5:AM$98)) /
(IF(MAX(Base_Dados!AM$5:AM$98)-MIN(Base_Dados!AM$5:AM$98)=0,1,MAX(Base_Dados!AM$5:AM$98)-MIN(Base_Dados!AM$5:AM$98)))) * AM$1)))</f>
        <v>5.5929570170895906E-2</v>
      </c>
      <c r="AN518" s="106">
        <f>IF(INDEX(Base_Dados!AN:AN,MATCH($B518,Base_Dados!$B:$B,0))=0,0,
MAX(0, MIN(AN$1,
((INDEX(Base_Dados!AN:AN,MATCH($B518,Base_Dados!$B:$B,0))-MIN(Base_Dados!AN$5:AN$98)) /
(IF(MAX(Base_Dados!AN$5:AN$98)-MIN(Base_Dados!AN$5:AN$98)=0,1,MAX(Base_Dados!AN$5:AN$98)-MIN(Base_Dados!AN$5:AN$98)))) * AN$1)))</f>
        <v>0.43777388255915856</v>
      </c>
      <c r="AO518" s="106">
        <f>IF(INDEX(Base_Dados!AO:AO,MATCH($B518,Base_Dados!$B:$B,0))=0,0,
MAX(0, MIN(AO$1,
((INDEX(Base_Dados!AO:AO,MATCH($B518,Base_Dados!$B:$B,0))-MIN(Base_Dados!AO$5:AO$98)) /
(IF(MAX(Base_Dados!AO$5:AO$98)-MIN(Base_Dados!AO$5:AO$98)=0,1,MAX(Base_Dados!AO$5:AO$98)-MIN(Base_Dados!AO$5:AO$98)))) * AO$1)))</f>
        <v>0</v>
      </c>
      <c r="AP518" s="106">
        <f>IF(INDEX(Base_Dados!AP:AP,MATCH($B518,Base_Dados!$B:$B,0))=0,0,
MAX(0, MIN(AP$1,
((INDEX(Base_Dados!AP:AP,MATCH($B518,Base_Dados!$B:$B,0))-MIN(Base_Dados!AP$5:AP$98)) /
(IF(MAX(Base_Dados!AP$5:AP$98)-MIN(Base_Dados!AP$5:AP$98)=0,1,MAX(Base_Dados!AP$5:AP$98)-MIN(Base_Dados!AP$5:AP$98)))) * AP$1)))</f>
        <v>1.1467889908256881E-2</v>
      </c>
      <c r="AQ518" s="106">
        <f>IF(INDEX(Base_Dados!AQ:AQ,MATCH($B518,Base_Dados!$B:$B,0))=0,0,
MAX(0, MIN(AQ$1,
((INDEX(Base_Dados!AQ:AQ,MATCH($B518,Base_Dados!$B:$B,0))-MIN(Base_Dados!AQ$5:AQ$98)) /
(IF(MAX(Base_Dados!AQ$5:AQ$98)-MIN(Base_Dados!AQ$5:AQ$98)=0,1,MAX(Base_Dados!AQ$5:AQ$98)-MIN(Base_Dados!AQ$5:AQ$98)))) * AQ$1)))</f>
        <v>0</v>
      </c>
      <c r="AR518" s="106">
        <f>IF(INDEX(Base_Dados!AR:AR,MATCH($B518,Base_Dados!$B:$B,0))=0,0,
MAX(0, MIN(AR$1,
((INDEX(Base_Dados!AR:AR,MATCH($B518,Base_Dados!$B:$B,0))-MIN(Base_Dados!AR$5:AR$98)) /
(IF(MAX(Base_Dados!AR$5:AR$98)-MIN(Base_Dados!AR$5:AR$98)=0,1,MAX(Base_Dados!AR$5:AR$98)-MIN(Base_Dados!AR$5:AR$98)))) * AR$1)))</f>
        <v>1.6129032258064516E-2</v>
      </c>
      <c r="AS518" s="106">
        <f>IF(INDEX(Base_Dados!AS:AS,MATCH($B518,Base_Dados!$B:$B,0))=0,0,
MAX(0, MIN(AS$1,
((INDEX(Base_Dados!AS:AS,MATCH($B518,Base_Dados!$B:$B,0))-MIN(Base_Dados!AS$5:AS$98)) /
(IF(MAX(Base_Dados!AS$5:AS$98)-MIN(Base_Dados!AS$5:AS$98)=0,1,MAX(Base_Dados!AS$5:AS$98)-MIN(Base_Dados!AS$5:AS$98)))) * AS$1)))</f>
        <v>6.0975609756097563E-3</v>
      </c>
      <c r="AT518" s="106">
        <f>IF(INDEX(Base_Dados!AT:AT,MATCH($B518,Base_Dados!$B:$B,0))=0,0,
MAX(0, MIN(AT$1,
((INDEX(Base_Dados!AT:AT,MATCH($B518,Base_Dados!$B:$B,0))-MIN(Base_Dados!AT$5:AT$98)) /
(IF(MAX(Base_Dados!AT$5:AT$98)-MIN(Base_Dados!AT$5:AT$98)=0,1,MAX(Base_Dados!AT$5:AT$98)-MIN(Base_Dados!AT$5:AT$98)))) * AT$1)))</f>
        <v>0</v>
      </c>
      <c r="AU518" s="106">
        <f>IF(INDEX(Base_Dados!AU:AU,MATCH($B518,Base_Dados!$B:$B,0))=0,0,
MAX(0, MIN(AU$1,
((INDEX(Base_Dados!AU:AU,MATCH($B518,Base_Dados!$B:$B,0))-MIN(Base_Dados!AU$5:AU$98)) /
(IF(MAX(Base_Dados!AU$5:AU$98)-MIN(Base_Dados!AU$5:AU$98)=0,1,MAX(Base_Dados!AU$5:AU$98)-MIN(Base_Dados!AU$5:AU$98)))) * AU$1)))</f>
        <v>7.4906367041198503E-3</v>
      </c>
      <c r="AV518" s="106">
        <f>IF(INDEX(Base_Dados!AV:AV,MATCH($B518,Base_Dados!$B:$B,0))=0,0,
MAX(0, MIN(AV$1,
((INDEX(Base_Dados!AV:AV,MATCH($B518,Base_Dados!$B:$B,0))-MIN(Base_Dados!AV$5:AV$98)) /
(IF(MAX(Base_Dados!AV$5:AV$98)-MIN(Base_Dados!AV$5:AV$98)=0,1,MAX(Base_Dados!AV$5:AV$98)-MIN(Base_Dados!AV$5:AV$98)))) * AV$1)))</f>
        <v>9.6153846153846159E-3</v>
      </c>
      <c r="AW518" s="106">
        <f>IF(INDEX(Base_Dados!AW:AW,MATCH($B518,Base_Dados!$B:$B,0))=0,0,
MAX(0, MIN(AW$1,
((INDEX(Base_Dados!AW:AW,MATCH($B518,Base_Dados!$B:$B,0))-MIN(Base_Dados!AW$5:AW$98)) /
(IF(MAX(Base_Dados!AW$5:AW$98)-MIN(Base_Dados!AW$5:AW$98)=0,1,MAX(Base_Dados!AW$5:AW$98)-MIN(Base_Dados!AW$5:AW$98)))) * AW$1)))</f>
        <v>1.4705882352941176E-2</v>
      </c>
      <c r="AX518" s="106">
        <f>IF(INDEX(Base_Dados!AX:AX,MATCH($B518,Base_Dados!$B:$B,0))=0,0,
MAX(0, MIN(AX$1,
((INDEX(Base_Dados!AX:AX,MATCH($B518,Base_Dados!$B:$B,0))-MIN(Base_Dados!AX$5:AX$98)) /
(IF(MAX(Base_Dados!AX$5:AX$98)-MIN(Base_Dados!AX$5:AX$98)=0,1,MAX(Base_Dados!AX$5:AX$98)-MIN(Base_Dados!AX$5:AX$98)))) * AX$1)))</f>
        <v>7.6259848372231306E-2</v>
      </c>
      <c r="AY518" s="106">
        <f>IF(INDEX(Base_Dados!AY:AY,MATCH($B518,Base_Dados!$B:$B,0))=0,0,
MAX(0, MIN(AY$1,
((INDEX(Base_Dados!AY:AY,MATCH($B518,Base_Dados!$B:$B,0))-MIN(Base_Dados!AY$5:AY$98)) /
(IF(MAX(Base_Dados!AY$5:AY$98)-MIN(Base_Dados!AY$5:AY$98)=0,1,MAX(Base_Dados!AY$5:AY$98)-MIN(Base_Dados!AY$5:AY$98)))) * AY$1)))</f>
        <v>7.2535443455324757E-3</v>
      </c>
      <c r="AZ518" s="106">
        <f>IF(INDEX(Base_Dados!AZ:AZ,MATCH($B518,Base_Dados!$B:$B,0))=0,0,
MAX(0, MIN(AZ$1,
((INDEX(Base_Dados!AZ:AZ,MATCH($B518,Base_Dados!$B:$B,0))-MIN(Base_Dados!AZ$5:AZ$98)) /
(IF(MAX(Base_Dados!AZ$5:AZ$98)-MIN(Base_Dados!AZ$5:AZ$98)=0,1,MAX(Base_Dados!AZ$5:AZ$98)-MIN(Base_Dados!AZ$5:AZ$98)))) * AZ$1)))</f>
        <v>0.5</v>
      </c>
      <c r="BA518" s="106">
        <f>IF(INDEX(Base_Dados!BA:BA,MATCH($B518,Base_Dados!$B:$B,0))=0,0,
MAX(0, MIN(BA$1,
((INDEX(Base_Dados!BA:BA,MATCH($B518,Base_Dados!$B:$B,0))-MIN(Base_Dados!BA$5:BA$98)) /
(IF(MAX(Base_Dados!BA$5:BA$98)-MIN(Base_Dados!BA$5:BA$98)=0,1,MAX(Base_Dados!BA$5:BA$98)-MIN(Base_Dados!BA$5:BA$98)))) * BA$1)))</f>
        <v>1.7296121139456916E-2</v>
      </c>
      <c r="BB518" s="106">
        <f>IF(INDEX(Base_Dados!BB:BB,MATCH($B518,Base_Dados!$B:$B,0))=0,0,
MAX(0, MIN(BB$1,
((INDEX(Base_Dados!BB:BB,MATCH($B518,Base_Dados!$B:$B,0))-MIN(Base_Dados!BB$5:BB$98)) /
(IF(MAX(Base_Dados!BB$5:BB$98)-MIN(Base_Dados!BB$5:BB$98)=0,1,MAX(Base_Dados!BB$5:BB$98)-MIN(Base_Dados!BB$5:BB$98)))) * BB$1)))</f>
        <v>0.21832053421324576</v>
      </c>
      <c r="BC518" s="106">
        <f>IF(INDEX(Base_Dados!BC:BC,MATCH($B518,Base_Dados!$B:$B,0))=0,0,
MAX(0, MIN(BC$1,
((INDEX(Base_Dados!BC:BC,MATCH($B518,Base_Dados!$B:$B,0))-MIN(Base_Dados!BC$5:BC$98)) /
(IF(MAX(Base_Dados!BC$5:BC$98)-MIN(Base_Dados!BC$5:BC$98)=0,1,MAX(Base_Dados!BC$5:BC$98)-MIN(Base_Dados!BC$5:BC$98)))) * BC$1)))</f>
        <v>1.6698087799622948E-2</v>
      </c>
      <c r="BD518" s="106">
        <f>IF(INDEX(Base_Dados!BD:BD,MATCH($B518,Base_Dados!$B:$B,0))=0,0,
MAX(0, MIN(BD$1,
((INDEX(Base_Dados!BD:BD,MATCH($B518,Base_Dados!$B:$B,0))-MIN(Base_Dados!BD$5:BD$98)) /
(IF(MAX(Base_Dados!BD$5:BD$98)-MIN(Base_Dados!BD$5:BD$98)=0,1,MAX(Base_Dados!BD$5:BD$98)-MIN(Base_Dados!BD$5:BD$98)))) * BD$1)))</f>
        <v>1.4126445537012672E-2</v>
      </c>
      <c r="BE518" s="106">
        <f>IF(INDEX(Base_Dados!BE:BE,MATCH($B518,Base_Dados!$B:$B,0))=0,0,
MAX(0, MIN(BE$1,
((INDEX(Base_Dados!BE:BE,MATCH($B518,Base_Dados!$B:$B,0))-MIN(Base_Dados!BE$5:BE$98)) /
(IF(MAX(Base_Dados!BE$5:BE$98)-MIN(Base_Dados!BE$5:BE$98)=0,1,MAX(Base_Dados!BE$5:BE$98)-MIN(Base_Dados!BE$5:BE$98)))) * BE$1)))</f>
        <v>2.7596588058203714E-2</v>
      </c>
      <c r="BF518" s="106">
        <f>IF(INDEX(Base_Dados!BF:BF,MATCH($B518,Base_Dados!$B:$B,0))=0,0,
MAX(0, MIN(BF$1,
((INDEX(Base_Dados!BF:BF,MATCH($B518,Base_Dados!$B:$B,0))-MIN(Base_Dados!BF$5:BF$98)) /
(IF(MAX(Base_Dados!BF$5:BF$98)-MIN(Base_Dados!BF$5:BF$98)=0,1,MAX(Base_Dados!BF$5:BF$98)-MIN(Base_Dados!BF$5:BF$98)))) * BF$1)))</f>
        <v>0</v>
      </c>
      <c r="BG518" s="106">
        <f>IF(INDEX(Base_Dados!BG:BG,MATCH($B518,Base_Dados!$B:$B,0))=0,0,
MAX(0, MIN(BG$1,
((INDEX(Base_Dados!BG:BG,MATCH($B518,Base_Dados!$B:$B,0))-MIN(Base_Dados!BG$5:BG$98)) /
(IF(MAX(Base_Dados!BG$5:BG$98)-MIN(Base_Dados!BG$5:BG$98)=0,1,MAX(Base_Dados!BG$5:BG$98)-MIN(Base_Dados!BG$5:BG$98)))) * BG$1)))</f>
        <v>4.1806020066889631E-4</v>
      </c>
      <c r="BH518" s="106">
        <f>IF(INDEX(Base_Dados!BH:BH,MATCH($B518,Base_Dados!$B:$B,0))=0,0,
MAX(0, MIN(BH$1,
((INDEX(Base_Dados!BH:BH,MATCH($B518,Base_Dados!$B:$B,0))-MIN(Base_Dados!BH$5:BH$98)) /
(IF(MAX(Base_Dados!BH$5:BH$98)-MIN(Base_Dados!BH$5:BH$98)=0,1,MAX(Base_Dados!BH$5:BH$98)-MIN(Base_Dados!BH$5:BH$98)))) * BH$1)))</f>
        <v>0.12087912087912088</v>
      </c>
      <c r="BI518" s="106">
        <f>IF(INDEX(Base_Dados!BI:BI,MATCH($B518,Base_Dados!$B:$B,0))=0,0,
MAX(0, MIN(BI$1,
((INDEX(Base_Dados!BI:BI,MATCH($B518,Base_Dados!$B:$B,0))-MIN(Base_Dados!BI$5:BI$98)) /
(IF(MAX(Base_Dados!BI$5:BI$98)-MIN(Base_Dados!BI$5:BI$98)=0,1,MAX(Base_Dados!BI$5:BI$98)-MIN(Base_Dados!BI$5:BI$98)))) * BI$1)))</f>
        <v>9.5163806552262087E-2</v>
      </c>
      <c r="BJ518" s="106">
        <f>IF(INDEX(Base_Dados!BJ:BJ,MATCH($B518,Base_Dados!$B:$B,0))=0,0,
MAX(0, MIN(BJ$1,
((INDEX(Base_Dados!BJ:BJ,MATCH($B518,Base_Dados!$B:$B,0))-MIN(Base_Dados!BJ$5:BJ$98)) /
(IF(MAX(Base_Dados!BJ$5:BJ$98)-MIN(Base_Dados!BJ$5:BJ$98)=0,1,MAX(Base_Dados!BJ$5:BJ$98)-MIN(Base_Dados!BJ$5:BJ$98)))) * BJ$1)))</f>
        <v>5.2631578947368418E-2</v>
      </c>
      <c r="BK518" s="106">
        <f>IF(INDEX(Base_Dados!BK:BK,MATCH($B518,Base_Dados!$B:$B,0))=0,0,
MAX(0, MIN(BK$1,
((INDEX(Base_Dados!BK:BK,MATCH($B518,Base_Dados!$B:$B,0))-MIN(Base_Dados!BK$5:BK$98)) /
(IF(MAX(Base_Dados!BK$5:BK$98)-MIN(Base_Dados!BK$5:BK$98)=0,1,MAX(Base_Dados!BK$5:BK$98)-MIN(Base_Dados!BK$5:BK$98)))) * BK$1)))</f>
        <v>0</v>
      </c>
      <c r="BL518" s="106">
        <f>IF(INDEX(Base_Dados!BL:BL,MATCH($B518,Base_Dados!$B:$B,0))=0,0,
MAX(0, MIN(BL$1,
((INDEX(Base_Dados!BL:BL,MATCH($B518,Base_Dados!$B:$B,0))-MIN(Base_Dados!BL$5:BL$98)) /
(IF(MAX(Base_Dados!BL$5:BL$98)-MIN(Base_Dados!BL$5:BL$98)=0,1,MAX(Base_Dados!BL$5:BL$98)-MIN(Base_Dados!BL$5:BL$98)))) * BL$1)))</f>
        <v>4.2345276872964167E-2</v>
      </c>
      <c r="BM518" s="106">
        <f>IF(INDEX(Base_Dados!BM:BM,MATCH($B518,Base_Dados!$B:$B,0))=0,0,
MAX(0, MIN(BM$1,
((INDEX(Base_Dados!BM:BM,MATCH($B518,Base_Dados!$B:$B,0))-MIN(Base_Dados!BM$5:BM$98)) /
(IF(MAX(Base_Dados!BM$5:BM$98)-MIN(Base_Dados!BM$5:BM$98)=0,1,MAX(Base_Dados!BM$5:BM$98)-MIN(Base_Dados!BM$5:BM$98)))) * BM$1)))</f>
        <v>1</v>
      </c>
      <c r="BN518" s="106">
        <f>IF(INDEX(Base_Dados!BN:BN,MATCH($B518,Base_Dados!$B:$B,0))=0,0,
MAX(0, MIN(BN$1,
((INDEX(Base_Dados!BN:BN,MATCH($B518,Base_Dados!$B:$B,0))-MIN(Base_Dados!BN$5:BN$98)) /
(IF(MAX(Base_Dados!BN$5:BN$98)-MIN(Base_Dados!BN$5:BN$98)=0,1,MAX(Base_Dados!BN$5:BN$98)-MIN(Base_Dados!BN$5:BN$98)))) * BN$1)))</f>
        <v>0.27481735692067966</v>
      </c>
      <c r="BO518" s="106">
        <f>IF(INDEX(Base_Dados!BO:BO,MATCH($B518,Base_Dados!$B:$B,0))=0,0,
MAX(0, MIN(BO$1,
((INDEX(Base_Dados!BO:BO,MATCH($B518,Base_Dados!$B:$B,0))-MIN(Base_Dados!BO$5:BO$98)) /
(IF(MAX(Base_Dados!BO$5:BO$98)-MIN(Base_Dados!BO$5:BO$98)=0,1,MAX(Base_Dados!BO$5:BO$98)-MIN(Base_Dados!BO$5:BO$98)))) * BO$1)))</f>
        <v>0.21551724137931033</v>
      </c>
      <c r="BP518" s="106">
        <f t="shared" si="32"/>
        <v>12.628564771553306</v>
      </c>
      <c r="BQ518" s="111">
        <f t="shared" si="33"/>
        <v>0.47181221197481588</v>
      </c>
      <c r="BR518" s="112">
        <f t="shared" si="34"/>
        <v>0.1573038984967926</v>
      </c>
      <c r="BS518" s="113">
        <f t="shared" si="35"/>
        <v>12.471260873056513</v>
      </c>
    </row>
    <row r="519" spans="1:71">
      <c r="A519" s="21">
        <v>50009</v>
      </c>
      <c r="B519" s="21" t="s">
        <v>315</v>
      </c>
      <c r="C519" s="21" t="s">
        <v>311</v>
      </c>
      <c r="D519" s="105">
        <f>IF(INDEX(Base_Dados!D:D,MATCH($B519,Base_Dados!$B:$B,0))=0,0,
MAX(0, MIN(D$1,
((INDEX(Base_Dados!D:D,MATCH($B519,Base_Dados!$B:$B,0))-MIN(Base_Dados!D$5:D$98)) /
(IF(MAX(Base_Dados!D$5:D$98)-MIN(Base_Dados!D$5:D$98)=0,1,MAX(Base_Dados!D$5:D$98)-MIN(Base_Dados!D$5:D$98)))) * D$1)))</f>
        <v>0.19814333125464839</v>
      </c>
      <c r="E519" s="106">
        <f>IF(INDEX(Base_Dados!E:E,MATCH($B519,Base_Dados!$B:$B,0))=0,0,
MAX(0, MIN(E$1,
((INDEX(Base_Dados!E:E,MATCH($B519,Base_Dados!$B:$B,0))-MIN(Base_Dados!E$5:E$98)) /
(IF(MAX(Base_Dados!E$5:E$98)-MIN(Base_Dados!E$5:E$98)=0,1,MAX(Base_Dados!E$5:E$98)-MIN(Base_Dados!E$5:E$98)))) * E$1)))</f>
        <v>6.6821520372837534E-2</v>
      </c>
      <c r="F519" s="106">
        <f>IF(INDEX(Base_Dados!F:F,MATCH($B519,Base_Dados!$B:$B,0))=0,0,
MAX(0, MIN(F$1,
((INDEX(Base_Dados!F:F,MATCH($B519,Base_Dados!$B:$B,0))-MIN(Base_Dados!F$5:F$98)) /
(IF(MAX(Base_Dados!F$5:F$98)-MIN(Base_Dados!F$5:F$98)=0,1,MAX(Base_Dados!F$5:F$98)-MIN(Base_Dados!F$5:F$98)))) * F$1)))</f>
        <v>6.1171669846787451E-2</v>
      </c>
      <c r="G519" s="106">
        <f>IF(INDEX(Base_Dados!G:G,MATCH($B519,Base_Dados!$B:$B,0))=0,0,
MAX(0, MIN(G$1,
((INDEX(Base_Dados!G:G,MATCH($B519,Base_Dados!$B:$B,0))-MIN(Base_Dados!G$5:G$98)) /
(IF(MAX(Base_Dados!G$5:G$98)-MIN(Base_Dados!G$5:G$98)=0,1,MAX(Base_Dados!G$5:G$98)-MIN(Base_Dados!G$5:G$98)))) * G$1)))</f>
        <v>5.0479077572673635E-2</v>
      </c>
      <c r="H519" s="106">
        <f>IF(INDEX(Base_Dados!H:H,MATCH($B519,Base_Dados!$B:$B,0))=0,0,
MAX(0, MIN(H$1,
((INDEX(Base_Dados!H:H,MATCH($B519,Base_Dados!$B:$B,0))-MIN(Base_Dados!H$5:H$98)) /
(IF(MAX(Base_Dados!H$5:H$98)-MIN(Base_Dados!H$5:H$98)=0,1,MAX(Base_Dados!H$5:H$98)-MIN(Base_Dados!H$5:H$98)))) * H$1)))</f>
        <v>5.1298105950490842E-2</v>
      </c>
      <c r="I519" s="106">
        <f>IF(INDEX(Base_Dados!I:I,MATCH($B519,Base_Dados!$B:$B,0))=0,0,
MAX(0, MIN(I$1,
((INDEX(Base_Dados!I:I,MATCH($B519,Base_Dados!$B:$B,0))-MIN(Base_Dados!I$5:I$98)) /
(IF(MAX(Base_Dados!I$5:I$98)-MIN(Base_Dados!I$5:I$98)=0,1,MAX(Base_Dados!I$5:I$98)-MIN(Base_Dados!I$5:I$98)))) * I$1)))</f>
        <v>5.8827986154555513E-2</v>
      </c>
      <c r="J519" s="106">
        <f>IF(INDEX(Base_Dados!J:J,MATCH($B519,Base_Dados!$B:$B,0))=0,0,
MAX(0, MIN(J$1,
((INDEX(Base_Dados!J:J,MATCH($B519,Base_Dados!$B:$B,0))-MIN(Base_Dados!J$5:J$98)) /
(IF(MAX(Base_Dados!J$5:J$98)-MIN(Base_Dados!J$5:J$98)=0,1,MAX(Base_Dados!J$5:J$98)-MIN(Base_Dados!J$5:J$98)))) * J$1)))</f>
        <v>6.4057619836211693E-2</v>
      </c>
      <c r="K519" s="106">
        <f>IF(INDEX(Base_Dados!K:K,MATCH($B519,Base_Dados!$B:$B,0))=0,0,
MAX(0, MIN(K$1,
((INDEX(Base_Dados!K:K,MATCH($B519,Base_Dados!$B:$B,0))-MIN(Base_Dados!K$5:K$98)) /
(IF(MAX(Base_Dados!K$5:K$98)-MIN(Base_Dados!K$5:K$98)=0,1,MAX(Base_Dados!K$5:K$98)-MIN(Base_Dados!K$5:K$98)))) * K$1)))</f>
        <v>7.3065742397137742E-2</v>
      </c>
      <c r="L519" s="106">
        <f>IF(INDEX(Base_Dados!L:L,MATCH($B519,Base_Dados!$B:$B,0))=0,0,
MAX(0, MIN(L$1,
((INDEX(Base_Dados!L:L,MATCH($B519,Base_Dados!$B:$B,0))-MIN(Base_Dados!L$5:L$98)) /
(IF(MAX(Base_Dados!L$5:L$98)-MIN(Base_Dados!L$5:L$98)=0,1,MAX(Base_Dados!L$5:L$98)-MIN(Base_Dados!L$5:L$98)))) * L$1)))</f>
        <v>8.6622158370658328E-2</v>
      </c>
      <c r="M519" s="106">
        <f>IF(INDEX(Base_Dados!M:M,MATCH($B519,Base_Dados!$B:$B,0))=0,0,
MAX(0, MIN(M$1,
((INDEX(Base_Dados!M:M,MATCH($B519,Base_Dados!$B:$B,0))-MIN(Base_Dados!M$5:M$98)) /
(IF(MAX(Base_Dados!M$5:M$98)-MIN(Base_Dados!M$5:M$98)=0,1,MAX(Base_Dados!M$5:M$98)-MIN(Base_Dados!M$5:M$98)))) * M$1)))</f>
        <v>9.7772594752186595E-2</v>
      </c>
      <c r="N519" s="106">
        <f>IF(INDEX(Base_Dados!N:N,MATCH($B519,Base_Dados!$B:$B,0))=0,0,
MAX(0, MIN(N$1,
((INDEX(Base_Dados!N:N,MATCH($B519,Base_Dados!$B:$B,0))-MIN(Base_Dados!N$5:N$98)) /
(IF(MAX(Base_Dados!N$5:N$98)-MIN(Base_Dados!N$5:N$98)=0,1,MAX(Base_Dados!N$5:N$98)-MIN(Base_Dados!N$5:N$98)))) * N$1)))</f>
        <v>0.1077154249340385</v>
      </c>
      <c r="O519" s="106">
        <f>IF(INDEX(Base_Dados!O:O,MATCH($B519,Base_Dados!$B:$B,0))=0,0,
MAX(0, MIN(O$1,
((INDEX(Base_Dados!O:O,MATCH($B519,Base_Dados!$B:$B,0))-MIN(Base_Dados!O$5:O$98)) /
(IF(MAX(Base_Dados!O$5:O$98)-MIN(Base_Dados!O$5:O$98)=0,1,MAX(Base_Dados!O$5:O$98)-MIN(Base_Dados!O$5:O$98)))) * O$1)))</f>
        <v>0.13033056469145438</v>
      </c>
      <c r="P519" s="106">
        <f>IF(INDEX(Base_Dados!P:P,MATCH($B519,Base_Dados!$B:$B,0))=0,0,
MAX(0, MIN(P$1,
((INDEX(Base_Dados!P:P,MATCH($B519,Base_Dados!$B:$B,0))-MIN(Base_Dados!P$5:P$98)) /
(IF(MAX(Base_Dados!P$5:P$98)-MIN(Base_Dados!P$5:P$98)=0,1,MAX(Base_Dados!P$5:P$98)-MIN(Base_Dados!P$5:P$98)))) * P$1)))</f>
        <v>7.4311790019448765E-2</v>
      </c>
      <c r="Q519" s="106">
        <f>IF(INDEX(Base_Dados!Q:Q,MATCH($B519,Base_Dados!$B:$B,0))=0,0,
MAX(0, MIN(Q$1,
((INDEX(Base_Dados!Q:Q,MATCH($B519,Base_Dados!$B:$B,0))-MIN(Base_Dados!Q$5:Q$98)) /
(IF(MAX(Base_Dados!Q$5:Q$98)-MIN(Base_Dados!Q$5:Q$98)=0,1,MAX(Base_Dados!Q$5:Q$98)-MIN(Base_Dados!Q$5:Q$98)))) * Q$1)))</f>
        <v>2.6064978147543574E-2</v>
      </c>
      <c r="R519" s="106">
        <f>IF(INDEX(Base_Dados!R:R,MATCH($B519,Base_Dados!$B:$B,0))=0,0,
MAX(0, MIN(R$1,
((INDEX(Base_Dados!R:R,MATCH($B519,Base_Dados!$B:$B,0))-MIN(Base_Dados!R$5:R$98)) /
(IF(MAX(Base_Dados!R$5:R$98)-MIN(Base_Dados!R$5:R$98)=0,1,MAX(Base_Dados!R$5:R$98)-MIN(Base_Dados!R$5:R$98)))) * R$1)))</f>
        <v>2.8962722673073305E-2</v>
      </c>
      <c r="S519" s="106">
        <f>IF(INDEX(Base_Dados!S:S,MATCH($B519,Base_Dados!$B:$B,0))=0,0,
MAX(0, MIN(S$1,
((INDEX(Base_Dados!S:S,MATCH($B519,Base_Dados!$B:$B,0))-MIN(Base_Dados!S$5:S$98)) /
(IF(MAX(Base_Dados!S$5:S$98)-MIN(Base_Dados!S$5:S$98)=0,1,MAX(Base_Dados!S$5:S$98)-MIN(Base_Dados!S$5:S$98)))) * S$1)))</f>
        <v>5.7455253501085893E-2</v>
      </c>
      <c r="T519" s="106">
        <f>IF(INDEX(Base_Dados!T:T,MATCH($B519,Base_Dados!$B:$B,0))=0,0,
MAX(0, MIN(T$1,
((INDEX(Base_Dados!T:T,MATCH($B519,Base_Dados!$B:$B,0))-MIN(Base_Dados!T$5:T$98)) /
(IF(MAX(Base_Dados!T$5:T$98)-MIN(Base_Dados!T$5:T$98)=0,1,MAX(Base_Dados!T$5:T$98)-MIN(Base_Dados!T$5:T$98)))) * T$1)))</f>
        <v>0.6320415925604228</v>
      </c>
      <c r="U519" s="106">
        <f>IF(INDEX(Base_Dados!U:U,MATCH($B519,Base_Dados!$B:$B,0))=0,0,
MAX(0, MIN(U$1,
((INDEX(Base_Dados!U:U,MATCH($B519,Base_Dados!$B:$B,0))-MIN(Base_Dados!U$5:U$98)) /
(IF(MAX(Base_Dados!U$5:U$98)-MIN(Base_Dados!U$5:U$98)=0,1,MAX(Base_Dados!U$5:U$98)-MIN(Base_Dados!U$5:U$98)))) * U$1)))</f>
        <v>0.95380832545617023</v>
      </c>
      <c r="V519" s="106">
        <f>IF(INDEX(Base_Dados!V:V,MATCH($B519,Base_Dados!$B:$B,0))=0,0,
MAX(0, MIN(V$1,
((INDEX(Base_Dados!V:V,MATCH($B519,Base_Dados!$B:$B,0))-MIN(Base_Dados!V$5:V$98)) /
(IF(MAX(Base_Dados!V$5:V$98)-MIN(Base_Dados!V$5:V$98)=0,1,MAX(Base_Dados!V$5:V$98)-MIN(Base_Dados!V$5:V$98)))) * V$1)))</f>
        <v>6.2065459570109505E-2</v>
      </c>
      <c r="W519" s="106">
        <f>IF(INDEX(Base_Dados!W:W,MATCH($B519,Base_Dados!$B:$B,0))=0,0,
MAX(0, MIN(W$1,
((INDEX(Base_Dados!W:W,MATCH($B519,Base_Dados!$B:$B,0))-MIN(Base_Dados!W$5:W$98)) /
(IF(MAX(Base_Dados!W$5:W$98)-MIN(Base_Dados!W$5:W$98)=0,1,MAX(Base_Dados!W$5:W$98)-MIN(Base_Dados!W$5:W$98)))) * W$1)))</f>
        <v>2.2345214955334951</v>
      </c>
      <c r="X519" s="106">
        <f>IF(INDEX(Base_Dados!X:X,MATCH($B519,Base_Dados!$B:$B,0))=0,0,
MAX(0, MIN(X$1,
((INDEX(Base_Dados!X:X,MATCH($B519,Base_Dados!$B:$B,0))-MIN(Base_Dados!X$5:X$98)) /
(IF(MAX(Base_Dados!X$5:X$98)-MIN(Base_Dados!X$5:X$98)=0,1,MAX(Base_Dados!X$5:X$98)-MIN(Base_Dados!X$5:X$98)))) * X$1)))</f>
        <v>0</v>
      </c>
      <c r="Y519" s="106">
        <f>IF(INDEX(Base_Dados!Y:Y,MATCH($B519,Base_Dados!$B:$B,0))=0,0,
MAX(0, MIN(Y$1,
((INDEX(Base_Dados!Y:Y,MATCH($B519,Base_Dados!$B:$B,0))-MIN(Base_Dados!Y$5:Y$98)) /
(IF(MAX(Base_Dados!Y$5:Y$98)-MIN(Base_Dados!Y$5:Y$98)=0,1,MAX(Base_Dados!Y$5:Y$98)-MIN(Base_Dados!Y$5:Y$98)))) * Y$1)))</f>
        <v>0</v>
      </c>
      <c r="Z519" s="106">
        <f>IF(INDEX(Base_Dados!Z:Z,MATCH($B519,Base_Dados!$B:$B,0))=0,0,
MAX(0, MIN(Z$1,
((INDEX(Base_Dados!Z:Z,MATCH($B519,Base_Dados!$B:$B,0))-MIN(Base_Dados!Z$5:Z$98)) /
(IF(MAX(Base_Dados!Z$5:Z$98)-MIN(Base_Dados!Z$5:Z$98)=0,1,MAX(Base_Dados!Z$5:Z$98)-MIN(Base_Dados!Z$5:Z$98)))) * Z$1)))</f>
        <v>0</v>
      </c>
      <c r="AA519" s="106">
        <f>IF(INDEX(Base_Dados!AA:AA,MATCH($B519,Base_Dados!$B:$B,0))=0,0,
MAX(0, MIN(AA$1,
((INDEX(Base_Dados!AA:AA,MATCH($B519,Base_Dados!$B:$B,0))-MIN(Base_Dados!AA$5:AA$98)) /
(IF(MAX(Base_Dados!AA$5:AA$98)-MIN(Base_Dados!AA$5:AA$98)=0,1,MAX(Base_Dados!AA$5:AA$98)-MIN(Base_Dados!AA$5:AA$98)))) * AA$1)))</f>
        <v>0</v>
      </c>
      <c r="AB519" s="106">
        <f>IF(INDEX(Base_Dados!AB:AB,MATCH($B519,Base_Dados!$B:$B,0))=0,0,
MAX(0, MIN(AB$1,
((INDEX(Base_Dados!AB:AB,MATCH($B519,Base_Dados!$B:$B,0))-MIN(Base_Dados!AB$5:AB$98)) /
(IF(MAX(Base_Dados!AB$5:AB$98)-MIN(Base_Dados!AB$5:AB$98)=0,1,MAX(Base_Dados!AB$5:AB$98)-MIN(Base_Dados!AB$5:AB$98)))) * AB$1)))</f>
        <v>0.44609025146400277</v>
      </c>
      <c r="AC519" s="106">
        <f>IF(INDEX(Base_Dados!AC:AC,MATCH($B519,Base_Dados!$B:$B,0))=0,0,
MAX(0, MIN(AC$1,
((INDEX(Base_Dados!AC:AC,MATCH($B519,Base_Dados!$B:$B,0))-MIN(Base_Dados!AC$5:AC$98)) /
(IF(MAX(Base_Dados!AC$5:AC$98)-MIN(Base_Dados!AC$5:AC$98)=0,1,MAX(Base_Dados!AC$5:AC$98)-MIN(Base_Dados!AC$5:AC$98)))) * AC$1)))</f>
        <v>4.3776498361919443E-2</v>
      </c>
      <c r="AD519" s="106">
        <f>IF(INDEX(Base_Dados!AD:AD,MATCH($B519,Base_Dados!$B:$B,0))=0,0,
MAX(0, MIN(AD$1,
((INDEX(Base_Dados!AD:AD,MATCH($B519,Base_Dados!$B:$B,0))-MIN(Base_Dados!AD$5:AD$98)) /
(IF(MAX(Base_Dados!AD$5:AD$98)-MIN(Base_Dados!AD$5:AD$98)=0,1,MAX(Base_Dados!AD$5:AD$98)-MIN(Base_Dados!AD$5:AD$98)))) * AD$1)))</f>
        <v>3.3367844993344178E-2</v>
      </c>
      <c r="AE519" s="106">
        <f>IF(INDEX(Base_Dados!AE:AE,MATCH($B519,Base_Dados!$B:$B,0))=0,0,
MAX(0, MIN(AE$1,
((INDEX(Base_Dados!AE:AE,MATCH($B519,Base_Dados!$B:$B,0))-MIN(Base_Dados!AE$5:AE$98)) /
(IF(MAX(Base_Dados!AE$5:AE$98)-MIN(Base_Dados!AE$5:AE$98)=0,1,MAX(Base_Dados!AE$5:AE$98)-MIN(Base_Dados!AE$5:AE$98)))) * AE$1)))</f>
        <v>1.6870415647921761E-2</v>
      </c>
      <c r="AF519" s="106">
        <f>IF(INDEX(Base_Dados!AF:AF,MATCH($B519,Base_Dados!$B:$B,0))=0,0,
MAX(0, MIN(AF$1,
((INDEX(Base_Dados!AF:AF,MATCH($B519,Base_Dados!$B:$B,0))-MIN(Base_Dados!AF$5:AF$98)) /
(IF(MAX(Base_Dados!AF$5:AF$98)-MIN(Base_Dados!AF$5:AF$98)=0,1,MAX(Base_Dados!AF$5:AF$98)-MIN(Base_Dados!AF$5:AF$98)))) * AF$1)))</f>
        <v>1.5170321334988277E-2</v>
      </c>
      <c r="AG519" s="106">
        <f>IF(INDEX(Base_Dados!AG:AG,MATCH($B519,Base_Dados!$B:$B,0))=0,0,
MAX(0, MIN(AG$1,
((INDEX(Base_Dados!AG:AG,MATCH($B519,Base_Dados!$B:$B,0))-MIN(Base_Dados!AG$5:AG$98)) /
(IF(MAX(Base_Dados!AG$5:AG$98)-MIN(Base_Dados!AG$5:AG$98)=0,1,MAX(Base_Dados!AG$5:AG$98)-MIN(Base_Dados!AG$5:AG$98)))) * AG$1)))</f>
        <v>2.6064978147543574E-2</v>
      </c>
      <c r="AH519" s="106">
        <f>IF(INDEX(Base_Dados!AH:AH,MATCH($B519,Base_Dados!$B:$B,0))=0,0,
MAX(0, MIN(AH$1,
((INDEX(Base_Dados!AH:AH,MATCH($B519,Base_Dados!$B:$B,0))-MIN(Base_Dados!AH$5:AH$98)) /
(IF(MAX(Base_Dados!AH$5:AH$98)-MIN(Base_Dados!AH$5:AH$98)=0,1,MAX(Base_Dados!AH$5:AH$98)-MIN(Base_Dados!AH$5:AH$98)))) * AH$1)))</f>
        <v>1.6229916206929584</v>
      </c>
      <c r="AI519" s="106">
        <f>IF(INDEX(Base_Dados!AI:AI,MATCH($B519,Base_Dados!$B:$B,0))=0,0,
MAX(0, MIN(AI$1,
((INDEX(Base_Dados!AI:AI,MATCH($B519,Base_Dados!$B:$B,0))-MIN(Base_Dados!AI$5:AI$98)) /
(IF(MAX(Base_Dados!AI$5:AI$98)-MIN(Base_Dados!AI$5:AI$98)=0,1,MAX(Base_Dados!AI$5:AI$98)-MIN(Base_Dados!AI$5:AI$98)))) * AI$1)))</f>
        <v>0.17857142857142858</v>
      </c>
      <c r="AJ519" s="106">
        <f>IF(INDEX(Base_Dados!AJ:AJ,MATCH($B519,Base_Dados!$B:$B,0))=0,0,
MAX(0, MIN(AJ$1,
((INDEX(Base_Dados!AJ:AJ,MATCH($B519,Base_Dados!$B:$B,0))-MIN(Base_Dados!AJ$5:AJ$98)) /
(IF(MAX(Base_Dados!AJ$5:AJ$98)-MIN(Base_Dados!AJ$5:AJ$98)=0,1,MAX(Base_Dados!AJ$5:AJ$98)-MIN(Base_Dados!AJ$5:AJ$98)))) * AJ$1)))</f>
        <v>0.23809523809523808</v>
      </c>
      <c r="AK519" s="106">
        <f>IF(INDEX(Base_Dados!AK:AK,MATCH($B519,Base_Dados!$B:$B,0))=0,0,
MAX(0, MIN(AK$1,
((INDEX(Base_Dados!AK:AK,MATCH($B519,Base_Dados!$B:$B,0))-MIN(Base_Dados!AK$5:AK$98)) /
(IF(MAX(Base_Dados!AK$5:AK$98)-MIN(Base_Dados!AK$5:AK$98)=0,1,MAX(Base_Dados!AK$5:AK$98)-MIN(Base_Dados!AK$5:AK$98)))) * AK$1)))</f>
        <v>2.8735632183908046E-3</v>
      </c>
      <c r="AL519" s="106">
        <f>IF(INDEX(Base_Dados!AL:AL,MATCH($B519,Base_Dados!$B:$B,0))=0,0,
MAX(0, MIN(AL$1,
((INDEX(Base_Dados!AL:AL,MATCH($B519,Base_Dados!$B:$B,0))-MIN(Base_Dados!AL$5:AL$98)) /
(IF(MAX(Base_Dados!AL$5:AL$98)-MIN(Base_Dados!AL$5:AL$98)=0,1,MAX(Base_Dados!AL$5:AL$98)-MIN(Base_Dados!AL$5:AL$98)))) * AL$1)))</f>
        <v>0</v>
      </c>
      <c r="AM519" s="106">
        <f>IF(INDEX(Base_Dados!AM:AM,MATCH($B519,Base_Dados!$B:$B,0))=0,0,
MAX(0, MIN(AM$1,
((INDEX(Base_Dados!AM:AM,MATCH($B519,Base_Dados!$B:$B,0))-MIN(Base_Dados!AM$5:AM$98)) /
(IF(MAX(Base_Dados!AM$5:AM$98)-MIN(Base_Dados!AM$5:AM$98)=0,1,MAX(Base_Dados!AM$5:AM$98)-MIN(Base_Dados!AM$5:AM$98)))) * AM$1)))</f>
        <v>2.0714655618850338E-2</v>
      </c>
      <c r="AN519" s="106">
        <f>IF(INDEX(Base_Dados!AN:AN,MATCH($B519,Base_Dados!$B:$B,0))=0,0,
MAX(0, MIN(AN$1,
((INDEX(Base_Dados!AN:AN,MATCH($B519,Base_Dados!$B:$B,0))-MIN(Base_Dados!AN$5:AN$98)) /
(IF(MAX(Base_Dados!AN$5:AN$98)-MIN(Base_Dados!AN$5:AN$98)=0,1,MAX(Base_Dados!AN$5:AN$98)-MIN(Base_Dados!AN$5:AN$98)))) * AN$1)))</f>
        <v>0.16517857142857142</v>
      </c>
      <c r="AO519" s="106">
        <f>IF(INDEX(Base_Dados!AO:AO,MATCH($B519,Base_Dados!$B:$B,0))=0,0,
MAX(0, MIN(AO$1,
((INDEX(Base_Dados!AO:AO,MATCH($B519,Base_Dados!$B:$B,0))-MIN(Base_Dados!AO$5:AO$98)) /
(IF(MAX(Base_Dados!AO$5:AO$98)-MIN(Base_Dados!AO$5:AO$98)=0,1,MAX(Base_Dados!AO$5:AO$98)-MIN(Base_Dados!AO$5:AO$98)))) * AO$1)))</f>
        <v>0</v>
      </c>
      <c r="AP519" s="106">
        <f>IF(INDEX(Base_Dados!AP:AP,MATCH($B519,Base_Dados!$B:$B,0))=0,0,
MAX(0, MIN(AP$1,
((INDEX(Base_Dados!AP:AP,MATCH($B519,Base_Dados!$B:$B,0))-MIN(Base_Dados!AP$5:AP$98)) /
(IF(MAX(Base_Dados!AP$5:AP$98)-MIN(Base_Dados!AP$5:AP$98)=0,1,MAX(Base_Dados!AP$5:AP$98)-MIN(Base_Dados!AP$5:AP$98)))) * AP$1)))</f>
        <v>1.3761467889908258E-2</v>
      </c>
      <c r="AQ519" s="106">
        <f>IF(INDEX(Base_Dados!AQ:AQ,MATCH($B519,Base_Dados!$B:$B,0))=0,0,
MAX(0, MIN(AQ$1,
((INDEX(Base_Dados!AQ:AQ,MATCH($B519,Base_Dados!$B:$B,0))-MIN(Base_Dados!AQ$5:AQ$98)) /
(IF(MAX(Base_Dados!AQ$5:AQ$98)-MIN(Base_Dados!AQ$5:AQ$98)=0,1,MAX(Base_Dados!AQ$5:AQ$98)-MIN(Base_Dados!AQ$5:AQ$98)))) * AQ$1)))</f>
        <v>0</v>
      </c>
      <c r="AR519" s="106">
        <f>IF(INDEX(Base_Dados!AR:AR,MATCH($B519,Base_Dados!$B:$B,0))=0,0,
MAX(0, MIN(AR$1,
((INDEX(Base_Dados!AR:AR,MATCH($B519,Base_Dados!$B:$B,0))-MIN(Base_Dados!AR$5:AR$98)) /
(IF(MAX(Base_Dados!AR$5:AR$98)-MIN(Base_Dados!AR$5:AR$98)=0,1,MAX(Base_Dados!AR$5:AR$98)-MIN(Base_Dados!AR$5:AR$98)))) * AR$1)))</f>
        <v>0</v>
      </c>
      <c r="AS519" s="106">
        <f>IF(INDEX(Base_Dados!AS:AS,MATCH($B519,Base_Dados!$B:$B,0))=0,0,
MAX(0, MIN(AS$1,
((INDEX(Base_Dados!AS:AS,MATCH($B519,Base_Dados!$B:$B,0))-MIN(Base_Dados!AS$5:AS$98)) /
(IF(MAX(Base_Dados!AS$5:AS$98)-MIN(Base_Dados!AS$5:AS$98)=0,1,MAX(Base_Dados!AS$5:AS$98)-MIN(Base_Dados!AS$5:AS$98)))) * AS$1)))</f>
        <v>6.0975609756097563E-3</v>
      </c>
      <c r="AT519" s="106">
        <f>IF(INDEX(Base_Dados!AT:AT,MATCH($B519,Base_Dados!$B:$B,0))=0,0,
MAX(0, MIN(AT$1,
((INDEX(Base_Dados!AT:AT,MATCH($B519,Base_Dados!$B:$B,0))-MIN(Base_Dados!AT$5:AT$98)) /
(IF(MAX(Base_Dados!AT$5:AT$98)-MIN(Base_Dados!AT$5:AT$98)=0,1,MAX(Base_Dados!AT$5:AT$98)-MIN(Base_Dados!AT$5:AT$98)))) * AT$1)))</f>
        <v>0</v>
      </c>
      <c r="AU519" s="106">
        <f>IF(INDEX(Base_Dados!AU:AU,MATCH($B519,Base_Dados!$B:$B,0))=0,0,
MAX(0, MIN(AU$1,
((INDEX(Base_Dados!AU:AU,MATCH($B519,Base_Dados!$B:$B,0))-MIN(Base_Dados!AU$5:AU$98)) /
(IF(MAX(Base_Dados!AU$5:AU$98)-MIN(Base_Dados!AU$5:AU$98)=0,1,MAX(Base_Dados!AU$5:AU$98)-MIN(Base_Dados!AU$5:AU$98)))) * AU$1)))</f>
        <v>2.8089887640449437E-3</v>
      </c>
      <c r="AV519" s="106">
        <f>IF(INDEX(Base_Dados!AV:AV,MATCH($B519,Base_Dados!$B:$B,0))=0,0,
MAX(0, MIN(AV$1,
((INDEX(Base_Dados!AV:AV,MATCH($B519,Base_Dados!$B:$B,0))-MIN(Base_Dados!AV$5:AV$98)) /
(IF(MAX(Base_Dados!AV$5:AV$98)-MIN(Base_Dados!AV$5:AV$98)=0,1,MAX(Base_Dados!AV$5:AV$98)-MIN(Base_Dados!AV$5:AV$98)))) * AV$1)))</f>
        <v>0</v>
      </c>
      <c r="AW519" s="106">
        <f>IF(INDEX(Base_Dados!AW:AW,MATCH($B519,Base_Dados!$B:$B,0))=0,0,
MAX(0, MIN(AW$1,
((INDEX(Base_Dados!AW:AW,MATCH($B519,Base_Dados!$B:$B,0))-MIN(Base_Dados!AW$5:AW$98)) /
(IF(MAX(Base_Dados!AW$5:AW$98)-MIN(Base_Dados!AW$5:AW$98)=0,1,MAX(Base_Dados!AW$5:AW$98)-MIN(Base_Dados!AW$5:AW$98)))) * AW$1)))</f>
        <v>0</v>
      </c>
      <c r="AX519" s="106">
        <f>IF(INDEX(Base_Dados!AX:AX,MATCH($B519,Base_Dados!$B:$B,0))=0,0,
MAX(0, MIN(AX$1,
((INDEX(Base_Dados!AX:AX,MATCH($B519,Base_Dados!$B:$B,0))-MIN(Base_Dados!AX$5:AX$98)) /
(IF(MAX(Base_Dados!AX$5:AX$98)-MIN(Base_Dados!AX$5:AX$98)=0,1,MAX(Base_Dados!AX$5:AX$98)-MIN(Base_Dados!AX$5:AX$98)))) * AX$1)))</f>
        <v>3.648233486943165E-2</v>
      </c>
      <c r="AY519" s="106">
        <f>IF(INDEX(Base_Dados!AY:AY,MATCH($B519,Base_Dados!$B:$B,0))=0,0,
MAX(0, MIN(AY$1,
((INDEX(Base_Dados!AY:AY,MATCH($B519,Base_Dados!$B:$B,0))-MIN(Base_Dados!AY$5:AY$98)) /
(IF(MAX(Base_Dados!AY$5:AY$98)-MIN(Base_Dados!AY$5:AY$98)=0,1,MAX(Base_Dados!AY$5:AY$98)-MIN(Base_Dados!AY$5:AY$98)))) * AY$1)))</f>
        <v>2.967359050445104E-3</v>
      </c>
      <c r="AZ519" s="106">
        <f>IF(INDEX(Base_Dados!AZ:AZ,MATCH($B519,Base_Dados!$B:$B,0))=0,0,
MAX(0, MIN(AZ$1,
((INDEX(Base_Dados!AZ:AZ,MATCH($B519,Base_Dados!$B:$B,0))-MIN(Base_Dados!AZ$5:AZ$98)) /
(IF(MAX(Base_Dados!AZ$5:AZ$98)-MIN(Base_Dados!AZ$5:AZ$98)=0,1,MAX(Base_Dados!AZ$5:AZ$98)-MIN(Base_Dados!AZ$5:AZ$98)))) * AZ$1)))</f>
        <v>0.5</v>
      </c>
      <c r="BA519" s="106">
        <f>IF(INDEX(Base_Dados!BA:BA,MATCH($B519,Base_Dados!$B:$B,0))=0,0,
MAX(0, MIN(BA$1,
((INDEX(Base_Dados!BA:BA,MATCH($B519,Base_Dados!$B:$B,0))-MIN(Base_Dados!BA$5:BA$98)) /
(IF(MAX(Base_Dados!BA$5:BA$98)-MIN(Base_Dados!BA$5:BA$98)=0,1,MAX(Base_Dados!BA$5:BA$98)-MIN(Base_Dados!BA$5:BA$98)))) * BA$1)))</f>
        <v>2.0959612780035081E-2</v>
      </c>
      <c r="BB519" s="106">
        <f>IF(INDEX(Base_Dados!BB:BB,MATCH($B519,Base_Dados!$B:$B,0))=0,0,
MAX(0, MIN(BB$1,
((INDEX(Base_Dados!BB:BB,MATCH($B519,Base_Dados!$B:$B,0))-MIN(Base_Dados!BB$5:BB$98)) /
(IF(MAX(Base_Dados!BB$5:BB$98)-MIN(Base_Dados!BB$5:BB$98)=0,1,MAX(Base_Dados!BB$5:BB$98)-MIN(Base_Dados!BB$5:BB$98)))) * BB$1)))</f>
        <v>0.17233869745517544</v>
      </c>
      <c r="BC519" s="106">
        <f>IF(INDEX(Base_Dados!BC:BC,MATCH($B519,Base_Dados!$B:$B,0))=0,0,
MAX(0, MIN(BC$1,
((INDEX(Base_Dados!BC:BC,MATCH($B519,Base_Dados!$B:$B,0))-MIN(Base_Dados!BC$5:BC$98)) /
(IF(MAX(Base_Dados!BC$5:BC$98)-MIN(Base_Dados!BC$5:BC$98)=0,1,MAX(Base_Dados!BC$5:BC$98)-MIN(Base_Dados!BC$5:BC$98)))) * BC$1)))</f>
        <v>1.2927551844869378E-2</v>
      </c>
      <c r="BD519" s="106">
        <f>IF(INDEX(Base_Dados!BD:BD,MATCH($B519,Base_Dados!$B:$B,0))=0,0,
MAX(0, MIN(BD$1,
((INDEX(Base_Dados!BD:BD,MATCH($B519,Base_Dados!$B:$B,0))-MIN(Base_Dados!BD$5:BD$98)) /
(IF(MAX(Base_Dados!BD$5:BD$98)-MIN(Base_Dados!BD$5:BD$98)=0,1,MAX(Base_Dados!BD$5:BD$98)-MIN(Base_Dados!BD$5:BD$98)))) * BD$1)))</f>
        <v>1.0941070562980403E-2</v>
      </c>
      <c r="BE519" s="106">
        <f>IF(INDEX(Base_Dados!BE:BE,MATCH($B519,Base_Dados!$B:$B,0))=0,0,
MAX(0, MIN(BE$1,
((INDEX(Base_Dados!BE:BE,MATCH($B519,Base_Dados!$B:$B,0))-MIN(Base_Dados!BE$5:BE$98)) /
(IF(MAX(Base_Dados!BE$5:BE$98)-MIN(Base_Dados!BE$5:BE$98)=0,1,MAX(Base_Dados!BE$5:BE$98)-MIN(Base_Dados!BE$5:BE$98)))) * BE$1)))</f>
        <v>1.6557952834922229E-2</v>
      </c>
      <c r="BF519" s="106">
        <f>IF(INDEX(Base_Dados!BF:BF,MATCH($B519,Base_Dados!$B:$B,0))=0,0,
MAX(0, MIN(BF$1,
((INDEX(Base_Dados!BF:BF,MATCH($B519,Base_Dados!$B:$B,0))-MIN(Base_Dados!BF$5:BF$98)) /
(IF(MAX(Base_Dados!BF$5:BF$98)-MIN(Base_Dados!BF$5:BF$98)=0,1,MAX(Base_Dados!BF$5:BF$98)-MIN(Base_Dados!BF$5:BF$98)))) * BF$1)))</f>
        <v>0</v>
      </c>
      <c r="BG519" s="106">
        <f>IF(INDEX(Base_Dados!BG:BG,MATCH($B519,Base_Dados!$B:$B,0))=0,0,
MAX(0, MIN(BG$1,
((INDEX(Base_Dados!BG:BG,MATCH($B519,Base_Dados!$B:$B,0))-MIN(Base_Dados!BG$5:BG$98)) /
(IF(MAX(Base_Dados!BG$5:BG$98)-MIN(Base_Dados!BG$5:BG$98)=0,1,MAX(Base_Dados!BG$5:BG$98)-MIN(Base_Dados!BG$5:BG$98)))) * BG$1)))</f>
        <v>0</v>
      </c>
      <c r="BH519" s="106">
        <f>IF(INDEX(Base_Dados!BH:BH,MATCH($B519,Base_Dados!$B:$B,0))=0,0,
MAX(0, MIN(BH$1,
((INDEX(Base_Dados!BH:BH,MATCH($B519,Base_Dados!$B:$B,0))-MIN(Base_Dados!BH$5:BH$98)) /
(IF(MAX(Base_Dados!BH$5:BH$98)-MIN(Base_Dados!BH$5:BH$98)=0,1,MAX(Base_Dados!BH$5:BH$98)-MIN(Base_Dados!BH$5:BH$98)))) * BH$1)))</f>
        <v>9.8901098901098897E-2</v>
      </c>
      <c r="BI519" s="106">
        <f>IF(INDEX(Base_Dados!BI:BI,MATCH($B519,Base_Dados!$B:$B,0))=0,0,
MAX(0, MIN(BI$1,
((INDEX(Base_Dados!BI:BI,MATCH($B519,Base_Dados!$B:$B,0))-MIN(Base_Dados!BI$5:BI$98)) /
(IF(MAX(Base_Dados!BI$5:BI$98)-MIN(Base_Dados!BI$5:BI$98)=0,1,MAX(Base_Dados!BI$5:BI$98)-MIN(Base_Dados!BI$5:BI$98)))) * BI$1)))</f>
        <v>8.2683307332293288E-2</v>
      </c>
      <c r="BJ519" s="106">
        <f>IF(INDEX(Base_Dados!BJ:BJ,MATCH($B519,Base_Dados!$B:$B,0))=0,0,
MAX(0, MIN(BJ$1,
((INDEX(Base_Dados!BJ:BJ,MATCH($B519,Base_Dados!$B:$B,0))-MIN(Base_Dados!BJ$5:BJ$98)) /
(IF(MAX(Base_Dados!BJ$5:BJ$98)-MIN(Base_Dados!BJ$5:BJ$98)=0,1,MAX(Base_Dados!BJ$5:BJ$98)-MIN(Base_Dados!BJ$5:BJ$98)))) * BJ$1)))</f>
        <v>5.2631578947368418E-2</v>
      </c>
      <c r="BK519" s="106">
        <f>IF(INDEX(Base_Dados!BK:BK,MATCH($B519,Base_Dados!$B:$B,0))=0,0,
MAX(0, MIN(BK$1,
((INDEX(Base_Dados!BK:BK,MATCH($B519,Base_Dados!$B:$B,0))-MIN(Base_Dados!BK$5:BK$98)) /
(IF(MAX(Base_Dados!BK$5:BK$98)-MIN(Base_Dados!BK$5:BK$98)=0,1,MAX(Base_Dados!BK$5:BK$98)-MIN(Base_Dados!BK$5:BK$98)))) * BK$1)))</f>
        <v>1.7857142857142856E-2</v>
      </c>
      <c r="BL519" s="106">
        <f>IF(INDEX(Base_Dados!BL:BL,MATCH($B519,Base_Dados!$B:$B,0))=0,0,
MAX(0, MIN(BL$1,
((INDEX(Base_Dados!BL:BL,MATCH($B519,Base_Dados!$B:$B,0))-MIN(Base_Dados!BL$5:BL$98)) /
(IF(MAX(Base_Dados!BL$5:BL$98)-MIN(Base_Dados!BL$5:BL$98)=0,1,MAX(Base_Dados!BL$5:BL$98)-MIN(Base_Dados!BL$5:BL$98)))) * BL$1)))</f>
        <v>3.7459283387622153E-2</v>
      </c>
      <c r="BM519" s="106">
        <f>IF(INDEX(Base_Dados!BM:BM,MATCH($B519,Base_Dados!$B:$B,0))=0,0,
MAX(0, MIN(BM$1,
((INDEX(Base_Dados!BM:BM,MATCH($B519,Base_Dados!$B:$B,0))-MIN(Base_Dados!BM$5:BM$98)) /
(IF(MAX(Base_Dados!BM$5:BM$98)-MIN(Base_Dados!BM$5:BM$98)=0,1,MAX(Base_Dados!BM$5:BM$98)-MIN(Base_Dados!BM$5:BM$98)))) * BM$1)))</f>
        <v>1</v>
      </c>
      <c r="BN519" s="106">
        <f>IF(INDEX(Base_Dados!BN:BN,MATCH($B519,Base_Dados!$B:$B,0))=0,0,
MAX(0, MIN(BN$1,
((INDEX(Base_Dados!BN:BN,MATCH($B519,Base_Dados!$B:$B,0))-MIN(Base_Dados!BN$5:BN$98)) /
(IF(MAX(Base_Dados!BN$5:BN$98)-MIN(Base_Dados!BN$5:BN$98)=0,1,MAX(Base_Dados!BN$5:BN$98)-MIN(Base_Dados!BN$5:BN$98)))) * BN$1)))</f>
        <v>0.26669229472439016</v>
      </c>
      <c r="BO519" s="106">
        <f>IF(INDEX(Base_Dados!BO:BO,MATCH($B519,Base_Dados!$B:$B,0))=0,0,
MAX(0, MIN(BO$1,
((INDEX(Base_Dados!BO:BO,MATCH($B519,Base_Dados!$B:$B,0))-MIN(Base_Dados!BO$5:BO$98)) /
(IF(MAX(Base_Dados!BO$5:BO$98)-MIN(Base_Dados!BO$5:BO$98)=0,1,MAX(Base_Dados!BO$5:BO$98)-MIN(Base_Dados!BO$5:BO$98)))) * BO$1)))</f>
        <v>0.38793103448275862</v>
      </c>
      <c r="BP519" s="106">
        <f t="shared" si="32"/>
        <v>10.665301138830284</v>
      </c>
      <c r="BQ519" s="111">
        <f t="shared" si="33"/>
        <v>0.38066373134308124</v>
      </c>
      <c r="BR519" s="112">
        <f t="shared" si="34"/>
        <v>6.6155417865057964E-2</v>
      </c>
      <c r="BS519" s="113">
        <f t="shared" si="35"/>
        <v>10.599145720965225</v>
      </c>
    </row>
    <row r="520" spans="1:71">
      <c r="A520" s="21">
        <v>50010</v>
      </c>
      <c r="B520" s="21" t="s">
        <v>318</v>
      </c>
      <c r="C520" s="21" t="s">
        <v>311</v>
      </c>
      <c r="D520" s="105">
        <f>IF(INDEX(Base_Dados!D:D,MATCH($B520,Base_Dados!$B:$B,0))=0,0,
MAX(0, MIN(D$1,
((INDEX(Base_Dados!D:D,MATCH($B520,Base_Dados!$B:$B,0))-MIN(Base_Dados!D$5:D$98)) /
(IF(MAX(Base_Dados!D$5:D$98)-MIN(Base_Dados!D$5:D$98)=0,1,MAX(Base_Dados!D$5:D$98)-MIN(Base_Dados!D$5:D$98)))) * D$1)))</f>
        <v>1.2562654962801023</v>
      </c>
      <c r="E520" s="106">
        <f>IF(INDEX(Base_Dados!E:E,MATCH($B520,Base_Dados!$B:$B,0))=0,0,
MAX(0, MIN(E$1,
((INDEX(Base_Dados!E:E,MATCH($B520,Base_Dados!$B:$B,0))-MIN(Base_Dados!E$5:E$98)) /
(IF(MAX(Base_Dados!E$5:E$98)-MIN(Base_Dados!E$5:E$98)=0,1,MAX(Base_Dados!E$5:E$98)-MIN(Base_Dados!E$5:E$98)))) * E$1)))</f>
        <v>0.46605682701784451</v>
      </c>
      <c r="F520" s="106">
        <f>IF(INDEX(Base_Dados!F:F,MATCH($B520,Base_Dados!$B:$B,0))=0,0,
MAX(0, MIN(F$1,
((INDEX(Base_Dados!F:F,MATCH($B520,Base_Dados!$B:$B,0))-MIN(Base_Dados!F$5:F$98)) /
(IF(MAX(Base_Dados!F$5:F$98)-MIN(Base_Dados!F$5:F$98)=0,1,MAX(Base_Dados!F$5:F$98)-MIN(Base_Dados!F$5:F$98)))) * F$1)))</f>
        <v>0.43752479549619328</v>
      </c>
      <c r="G520" s="106">
        <f>IF(INDEX(Base_Dados!G:G,MATCH($B520,Base_Dados!$B:$B,0))=0,0,
MAX(0, MIN(G$1,
((INDEX(Base_Dados!G:G,MATCH($B520,Base_Dados!$B:$B,0))-MIN(Base_Dados!G$5:G$98)) /
(IF(MAX(Base_Dados!G$5:G$98)-MIN(Base_Dados!G$5:G$98)=0,1,MAX(Base_Dados!G$5:G$98)-MIN(Base_Dados!G$5:G$98)))) * G$1)))</f>
        <v>0.38822425521932913</v>
      </c>
      <c r="H520" s="106">
        <f>IF(INDEX(Base_Dados!H:H,MATCH($B520,Base_Dados!$B:$B,0))=0,0,
MAX(0, MIN(H$1,
((INDEX(Base_Dados!H:H,MATCH($B520,Base_Dados!$B:$B,0))-MIN(Base_Dados!H$5:H$98)) /
(IF(MAX(Base_Dados!H$5:H$98)-MIN(Base_Dados!H$5:H$98)=0,1,MAX(Base_Dados!H$5:H$98)-MIN(Base_Dados!H$5:H$98)))) * H$1)))</f>
        <v>0.39219123862340394</v>
      </c>
      <c r="I520" s="106">
        <f>IF(INDEX(Base_Dados!I:I,MATCH($B520,Base_Dados!$B:$B,0))=0,0,
MAX(0, MIN(I$1,
((INDEX(Base_Dados!I:I,MATCH($B520,Base_Dados!$B:$B,0))-MIN(Base_Dados!I$5:I$98)) /
(IF(MAX(Base_Dados!I$5:I$98)-MIN(Base_Dados!I$5:I$98)=0,1,MAX(Base_Dados!I$5:I$98)-MIN(Base_Dados!I$5:I$98)))) * I$1)))</f>
        <v>0.40998621083780523</v>
      </c>
      <c r="J520" s="106">
        <f>IF(INDEX(Base_Dados!J:J,MATCH($B520,Base_Dados!$B:$B,0))=0,0,
MAX(0, MIN(J$1,
((INDEX(Base_Dados!J:J,MATCH($B520,Base_Dados!$B:$B,0))-MIN(Base_Dados!J$5:J$98)) /
(IF(MAX(Base_Dados!J$5:J$98)-MIN(Base_Dados!J$5:J$98)=0,1,MAX(Base_Dados!J$5:J$98)-MIN(Base_Dados!J$5:J$98)))) * J$1)))</f>
        <v>0.43778362451519476</v>
      </c>
      <c r="K520" s="106">
        <f>IF(INDEX(Base_Dados!K:K,MATCH($B520,Base_Dados!$B:$B,0))=0,0,
MAX(0, MIN(K$1,
((INDEX(Base_Dados!K:K,MATCH($B520,Base_Dados!$B:$B,0))-MIN(Base_Dados!K$5:K$98)) /
(IF(MAX(Base_Dados!K$5:K$98)-MIN(Base_Dados!K$5:K$98)=0,1,MAX(Base_Dados!K$5:K$98)-MIN(Base_Dados!K$5:K$98)))) * K$1)))</f>
        <v>0.42568761180679787</v>
      </c>
      <c r="L520" s="106">
        <f>IF(INDEX(Base_Dados!L:L,MATCH($B520,Base_Dados!$B:$B,0))=0,0,
MAX(0, MIN(L$1,
((INDEX(Base_Dados!L:L,MATCH($B520,Base_Dados!$B:$B,0))-MIN(Base_Dados!L$5:L$98)) /
(IF(MAX(Base_Dados!L$5:L$98)-MIN(Base_Dados!L$5:L$98)=0,1,MAX(Base_Dados!L$5:L$98)-MIN(Base_Dados!L$5:L$98)))) * L$1)))</f>
        <v>0.47918379262924182</v>
      </c>
      <c r="M520" s="106">
        <f>IF(INDEX(Base_Dados!M:M,MATCH($B520,Base_Dados!$B:$B,0))=0,0,
MAX(0, MIN(M$1,
((INDEX(Base_Dados!M:M,MATCH($B520,Base_Dados!$B:$B,0))-MIN(Base_Dados!M$5:M$98)) /
(IF(MAX(Base_Dados!M$5:M$98)-MIN(Base_Dados!M$5:M$98)=0,1,MAX(Base_Dados!M$5:M$98)-MIN(Base_Dados!M$5:M$98)))) * M$1)))</f>
        <v>0.48679883381924199</v>
      </c>
      <c r="N520" s="106">
        <f>IF(INDEX(Base_Dados!N:N,MATCH($B520,Base_Dados!$B:$B,0))=0,0,
MAX(0, MIN(N$1,
((INDEX(Base_Dados!N:N,MATCH($B520,Base_Dados!$B:$B,0))-MIN(Base_Dados!N$5:N$98)) /
(IF(MAX(Base_Dados!N$5:N$98)-MIN(Base_Dados!N$5:N$98)=0,1,MAX(Base_Dados!N$5:N$98)-MIN(Base_Dados!N$5:N$98)))) * N$1)))</f>
        <v>0.49834948354807795</v>
      </c>
      <c r="O520" s="106">
        <f>IF(INDEX(Base_Dados!O:O,MATCH($B520,Base_Dados!$B:$B,0))=0,0,
MAX(0, MIN(O$1,
((INDEX(Base_Dados!O:O,MATCH($B520,Base_Dados!$B:$B,0))-MIN(Base_Dados!O$5:O$98)) /
(IF(MAX(Base_Dados!O$5:O$98)-MIN(Base_Dados!O$5:O$98)=0,1,MAX(Base_Dados!O$5:O$98)-MIN(Base_Dados!O$5:O$98)))) * O$1)))</f>
        <v>0.56407826523217575</v>
      </c>
      <c r="P520" s="106">
        <f>IF(INDEX(Base_Dados!P:P,MATCH($B520,Base_Dados!$B:$B,0))=0,0,
MAX(0, MIN(P$1,
((INDEX(Base_Dados!P:P,MATCH($B520,Base_Dados!$B:$B,0))-MIN(Base_Dados!P$5:P$98)) /
(IF(MAX(Base_Dados!P$5:P$98)-MIN(Base_Dados!P$5:P$98)=0,1,MAX(Base_Dados!P$5:P$98)-MIN(Base_Dados!P$5:P$98)))) * P$1)))</f>
        <v>0.55051599501846804</v>
      </c>
      <c r="Q520" s="106">
        <f>IF(INDEX(Base_Dados!Q:Q,MATCH($B520,Base_Dados!$B:$B,0))=0,0,
MAX(0, MIN(Q$1,
((INDEX(Base_Dados!Q:Q,MATCH($B520,Base_Dados!$B:$B,0))-MIN(Base_Dados!Q$5:Q$98)) /
(IF(MAX(Base_Dados!Q$5:Q$98)-MIN(Base_Dados!Q$5:Q$98)=0,1,MAX(Base_Dados!Q$5:Q$98)-MIN(Base_Dados!Q$5:Q$98)))) * Q$1)))</f>
        <v>0.34963930282765521</v>
      </c>
      <c r="R520" s="106">
        <f>IF(INDEX(Base_Dados!R:R,MATCH($B520,Base_Dados!$B:$B,0))=0,0,
MAX(0, MIN(R$1,
((INDEX(Base_Dados!R:R,MATCH($B520,Base_Dados!$B:$B,0))-MIN(Base_Dados!R$5:R$98)) /
(IF(MAX(Base_Dados!R$5:R$98)-MIN(Base_Dados!R$5:R$98)=0,1,MAX(Base_Dados!R$5:R$98)-MIN(Base_Dados!R$5:R$98)))) * R$1)))</f>
        <v>0.27062874350940513</v>
      </c>
      <c r="S520" s="106">
        <f>IF(INDEX(Base_Dados!S:S,MATCH($B520,Base_Dados!$B:$B,0))=0,0,
MAX(0, MIN(S$1,
((INDEX(Base_Dados!S:S,MATCH($B520,Base_Dados!$B:$B,0))-MIN(Base_Dados!S$5:S$98)) /
(IF(MAX(Base_Dados!S$5:S$98)-MIN(Base_Dados!S$5:S$98)=0,1,MAX(Base_Dados!S$5:S$98)-MIN(Base_Dados!S$5:S$98)))) * S$1)))</f>
        <v>0.44720287575825657</v>
      </c>
      <c r="T520" s="106">
        <f>IF(INDEX(Base_Dados!T:T,MATCH($B520,Base_Dados!$B:$B,0))=0,0,
MAX(0, MIN(T$1,
((INDEX(Base_Dados!T:T,MATCH($B520,Base_Dados!$B:$B,0))-MIN(Base_Dados!T$5:T$98)) /
(IF(MAX(Base_Dados!T$5:T$98)-MIN(Base_Dados!T$5:T$98)=0,1,MAX(Base_Dados!T$5:T$98)-MIN(Base_Dados!T$5:T$98)))) * T$1)))</f>
        <v>1.1627560108051762</v>
      </c>
      <c r="U520" s="106">
        <f>IF(INDEX(Base_Dados!U:U,MATCH($B520,Base_Dados!$B:$B,0))=0,0,
MAX(0, MIN(U$1,
((INDEX(Base_Dados!U:U,MATCH($B520,Base_Dados!$B:$B,0))-MIN(Base_Dados!U$5:U$98)) /
(IF(MAX(Base_Dados!U$5:U$98)-MIN(Base_Dados!U$5:U$98)=0,1,MAX(Base_Dados!U$5:U$98)-MIN(Base_Dados!U$5:U$98)))) * U$1)))</f>
        <v>0.79422894751437545</v>
      </c>
      <c r="V520" s="106">
        <f>IF(INDEX(Base_Dados!V:V,MATCH($B520,Base_Dados!$B:$B,0))=0,0,
MAX(0, MIN(V$1,
((INDEX(Base_Dados!V:V,MATCH($B520,Base_Dados!$B:$B,0))-MIN(Base_Dados!V$5:V$98)) /
(IF(MAX(Base_Dados!V$5:V$98)-MIN(Base_Dados!V$5:V$98)=0,1,MAX(Base_Dados!V$5:V$98)-MIN(Base_Dados!V$5:V$98)))) * V$1)))</f>
        <v>0.85127309315098665</v>
      </c>
      <c r="W520" s="106">
        <f>IF(INDEX(Base_Dados!W:W,MATCH($B520,Base_Dados!$B:$B,0))=0,0,
MAX(0, MIN(W$1,
((INDEX(Base_Dados!W:W,MATCH($B520,Base_Dados!$B:$B,0))-MIN(Base_Dados!W$5:W$98)) /
(IF(MAX(Base_Dados!W$5:W$98)-MIN(Base_Dados!W$5:W$98)=0,1,MAX(Base_Dados!W$5:W$98)-MIN(Base_Dados!W$5:W$98)))) * W$1)))</f>
        <v>2.3973732940124277</v>
      </c>
      <c r="X520" s="106">
        <f>IF(INDEX(Base_Dados!X:X,MATCH($B520,Base_Dados!$B:$B,0))=0,0,
MAX(0, MIN(X$1,
((INDEX(Base_Dados!X:X,MATCH($B520,Base_Dados!$B:$B,0))-MIN(Base_Dados!X$5:X$98)) /
(IF(MAX(Base_Dados!X$5:X$98)-MIN(Base_Dados!X$5:X$98)=0,1,MAX(Base_Dados!X$5:X$98)-MIN(Base_Dados!X$5:X$98)))) * X$1)))</f>
        <v>0.21610169491525424</v>
      </c>
      <c r="Y520" s="106">
        <f>IF(INDEX(Base_Dados!Y:Y,MATCH($B520,Base_Dados!$B:$B,0))=0,0,
MAX(0, MIN(Y$1,
((INDEX(Base_Dados!Y:Y,MATCH($B520,Base_Dados!$B:$B,0))-MIN(Base_Dados!Y$5:Y$98)) /
(IF(MAX(Base_Dados!Y$5:Y$98)-MIN(Base_Dados!Y$5:Y$98)=0,1,MAX(Base_Dados!Y$5:Y$98)-MIN(Base_Dados!Y$5:Y$98)))) * Y$1)))</f>
        <v>0.12132352941176472</v>
      </c>
      <c r="Z520" s="106">
        <f>IF(INDEX(Base_Dados!Z:Z,MATCH($B520,Base_Dados!$B:$B,0))=0,0,
MAX(0, MIN(Z$1,
((INDEX(Base_Dados!Z:Z,MATCH($B520,Base_Dados!$B:$B,0))-MIN(Base_Dados!Z$5:Z$98)) /
(IF(MAX(Base_Dados!Z$5:Z$98)-MIN(Base_Dados!Z$5:Z$98)=0,1,MAX(Base_Dados!Z$5:Z$98)-MIN(Base_Dados!Z$5:Z$98)))) * Z$1)))</f>
        <v>0.17142857142857143</v>
      </c>
      <c r="AA520" s="106">
        <f>IF(INDEX(Base_Dados!AA:AA,MATCH($B520,Base_Dados!$B:$B,0))=0,0,
MAX(0, MIN(AA$1,
((INDEX(Base_Dados!AA:AA,MATCH($B520,Base_Dados!$B:$B,0))-MIN(Base_Dados!AA$5:AA$98)) /
(IF(MAX(Base_Dados!AA$5:AA$98)-MIN(Base_Dados!AA$5:AA$98)=0,1,MAX(Base_Dados!AA$5:AA$98)-MIN(Base_Dados!AA$5:AA$98)))) * AA$1)))</f>
        <v>0.13636363636363635</v>
      </c>
      <c r="AB520" s="106">
        <f>IF(INDEX(Base_Dados!AB:AB,MATCH($B520,Base_Dados!$B:$B,0))=0,0,
MAX(0, MIN(AB$1,
((INDEX(Base_Dados!AB:AB,MATCH($B520,Base_Dados!$B:$B,0))-MIN(Base_Dados!AB$5:AB$98)) /
(IF(MAX(Base_Dados!AB$5:AB$98)-MIN(Base_Dados!AB$5:AB$98)=0,1,MAX(Base_Dados!AB$5:AB$98)-MIN(Base_Dados!AB$5:AB$98)))) * AB$1)))</f>
        <v>0.35439863657681958</v>
      </c>
      <c r="AC520" s="106">
        <f>IF(INDEX(Base_Dados!AC:AC,MATCH($B520,Base_Dados!$B:$B,0))=0,0,
MAX(0, MIN(AC$1,
((INDEX(Base_Dados!AC:AC,MATCH($B520,Base_Dados!$B:$B,0))-MIN(Base_Dados!AC$5:AC$98)) /
(IF(MAX(Base_Dados!AC$5:AC$98)-MIN(Base_Dados!AC$5:AC$98)=0,1,MAX(Base_Dados!AC$5:AC$98)-MIN(Base_Dados!AC$5:AC$98)))) * AC$1)))</f>
        <v>0.37274161688186547</v>
      </c>
      <c r="AD520" s="106">
        <f>IF(INDEX(Base_Dados!AD:AD,MATCH($B520,Base_Dados!$B:$B,0))=0,0,
MAX(0, MIN(AD$1,
((INDEX(Base_Dados!AD:AD,MATCH($B520,Base_Dados!$B:$B,0))-MIN(Base_Dados!AD$5:AD$98)) /
(IF(MAX(Base_Dados!AD$5:AD$98)-MIN(Base_Dados!AD$5:AD$98)=0,1,MAX(Base_Dados!AD$5:AD$98)-MIN(Base_Dados!AD$5:AD$98)))) * AD$1)))</f>
        <v>0.25296553764236063</v>
      </c>
      <c r="AE520" s="106">
        <f>IF(INDEX(Base_Dados!AE:AE,MATCH($B520,Base_Dados!$B:$B,0))=0,0,
MAX(0, MIN(AE$1,
((INDEX(Base_Dados!AE:AE,MATCH($B520,Base_Dados!$B:$B,0))-MIN(Base_Dados!AE$5:AE$98)) /
(IF(MAX(Base_Dados!AE$5:AE$98)-MIN(Base_Dados!AE$5:AE$98)=0,1,MAX(Base_Dados!AE$5:AE$98)-MIN(Base_Dados!AE$5:AE$98)))) * AE$1)))</f>
        <v>0.1705594707320581</v>
      </c>
      <c r="AF520" s="106">
        <f>IF(INDEX(Base_Dados!AF:AF,MATCH($B520,Base_Dados!$B:$B,0))=0,0,
MAX(0, MIN(AF$1,
((INDEX(Base_Dados!AF:AF,MATCH($B520,Base_Dados!$B:$B,0))-MIN(Base_Dados!AF$5:AF$98)) /
(IF(MAX(Base_Dados!AF$5:AF$98)-MIN(Base_Dados!AF$5:AF$98)=0,1,MAX(Base_Dados!AF$5:AF$98)-MIN(Base_Dados!AF$5:AF$98)))) * AF$1)))</f>
        <v>0.23610536477727209</v>
      </c>
      <c r="AG520" s="106">
        <f>IF(INDEX(Base_Dados!AG:AG,MATCH($B520,Base_Dados!$B:$B,0))=0,0,
MAX(0, MIN(AG$1,
((INDEX(Base_Dados!AG:AG,MATCH($B520,Base_Dados!$B:$B,0))-MIN(Base_Dados!AG$5:AG$98)) /
(IF(MAX(Base_Dados!AG$5:AG$98)-MIN(Base_Dados!AG$5:AG$98)=0,1,MAX(Base_Dados!AG$5:AG$98)-MIN(Base_Dados!AG$5:AG$98)))) * AG$1)))</f>
        <v>0.34963930282765521</v>
      </c>
      <c r="AH520" s="106">
        <f>IF(INDEX(Base_Dados!AH:AH,MATCH($B520,Base_Dados!$B:$B,0))=0,0,
MAX(0, MIN(AH$1,
((INDEX(Base_Dados!AH:AH,MATCH($B520,Base_Dados!$B:$B,0))-MIN(Base_Dados!AH$5:AH$98)) /
(IF(MAX(Base_Dados!AH$5:AH$98)-MIN(Base_Dados!AH$5:AH$98)=0,1,MAX(Base_Dados!AH$5:AH$98)-MIN(Base_Dados!AH$5:AH$98)))) * AH$1)))</f>
        <v>1.9798564527498361</v>
      </c>
      <c r="AI520" s="106">
        <f>IF(INDEX(Base_Dados!AI:AI,MATCH($B520,Base_Dados!$B:$B,0))=0,0,
MAX(0, MIN(AI$1,
((INDEX(Base_Dados!AI:AI,MATCH($B520,Base_Dados!$B:$B,0))-MIN(Base_Dados!AI$5:AI$98)) /
(IF(MAX(Base_Dados!AI$5:AI$98)-MIN(Base_Dados!AI$5:AI$98)=0,1,MAX(Base_Dados!AI$5:AI$98)-MIN(Base_Dados!AI$5:AI$98)))) * AI$1)))</f>
        <v>0.6428571428571429</v>
      </c>
      <c r="AJ520" s="106">
        <f>IF(INDEX(Base_Dados!AJ:AJ,MATCH($B520,Base_Dados!$B:$B,0))=0,0,
MAX(0, MIN(AJ$1,
((INDEX(Base_Dados!AJ:AJ,MATCH($B520,Base_Dados!$B:$B,0))-MIN(Base_Dados!AJ$5:AJ$98)) /
(IF(MAX(Base_Dados!AJ$5:AJ$98)-MIN(Base_Dados!AJ$5:AJ$98)=0,1,MAX(Base_Dados!AJ$5:AJ$98)-MIN(Base_Dados!AJ$5:AJ$98)))) * AJ$1)))</f>
        <v>1.1342592592592593</v>
      </c>
      <c r="AK520" s="106">
        <f>IF(INDEX(Base_Dados!AK:AK,MATCH($B520,Base_Dados!$B:$B,0))=0,0,
MAX(0, MIN(AK$1,
((INDEX(Base_Dados!AK:AK,MATCH($B520,Base_Dados!$B:$B,0))-MIN(Base_Dados!AK$5:AK$98)) /
(IF(MAX(Base_Dados!AK$5:AK$98)-MIN(Base_Dados!AK$5:AK$98)=0,1,MAX(Base_Dados!AK$5:AK$98)-MIN(Base_Dados!AK$5:AK$98)))) * AK$1)))</f>
        <v>0.22011494252873562</v>
      </c>
      <c r="AL520" s="106">
        <f>IF(INDEX(Base_Dados!AL:AL,MATCH($B520,Base_Dados!$B:$B,0))=0,0,
MAX(0, MIN(AL$1,
((INDEX(Base_Dados!AL:AL,MATCH($B520,Base_Dados!$B:$B,0))-MIN(Base_Dados!AL$5:AL$98)) /
(IF(MAX(Base_Dados!AL$5:AL$98)-MIN(Base_Dados!AL$5:AL$98)=0,1,MAX(Base_Dados!AL$5:AL$98)-MIN(Base_Dados!AL$5:AL$98)))) * AL$1)))</f>
        <v>0.1111111111111111</v>
      </c>
      <c r="AM520" s="106">
        <f>IF(INDEX(Base_Dados!AM:AM,MATCH($B520,Base_Dados!$B:$B,0))=0,0,
MAX(0, MIN(AM$1,
((INDEX(Base_Dados!AM:AM,MATCH($B520,Base_Dados!$B:$B,0))-MIN(Base_Dados!AM$5:AM$98)) /
(IF(MAX(Base_Dados!AM$5:AM$98)-MIN(Base_Dados!AM$5:AM$98)=0,1,MAX(Base_Dados!AM$5:AM$98)-MIN(Base_Dados!AM$5:AM$98)))) * AM$1)))</f>
        <v>0.35525634386328325</v>
      </c>
      <c r="AN520" s="106">
        <f>IF(INDEX(Base_Dados!AN:AN,MATCH($B520,Base_Dados!$B:$B,0))=0,0,
MAX(0, MIN(AN$1,
((INDEX(Base_Dados!AN:AN,MATCH($B520,Base_Dados!$B:$B,0))-MIN(Base_Dados!AN$5:AN$98)) /
(IF(MAX(Base_Dados!AN$5:AN$98)-MIN(Base_Dados!AN$5:AN$98)=0,1,MAX(Base_Dados!AN$5:AN$98)-MIN(Base_Dados!AN$5:AN$98)))) * AN$1)))</f>
        <v>0.41204545454545455</v>
      </c>
      <c r="AO520" s="106">
        <f>IF(INDEX(Base_Dados!AO:AO,MATCH($B520,Base_Dados!$B:$B,0))=0,0,
MAX(0, MIN(AO$1,
((INDEX(Base_Dados!AO:AO,MATCH($B520,Base_Dados!$B:$B,0))-MIN(Base_Dados!AO$5:AO$98)) /
(IF(MAX(Base_Dados!AO$5:AO$98)-MIN(Base_Dados!AO$5:AO$98)=0,1,MAX(Base_Dados!AO$5:AO$98)-MIN(Base_Dados!AO$5:AO$98)))) * AO$1)))</f>
        <v>8.0645161290322578E-2</v>
      </c>
      <c r="AP520" s="106">
        <f>IF(INDEX(Base_Dados!AP:AP,MATCH($B520,Base_Dados!$B:$B,0))=0,0,
MAX(0, MIN(AP$1,
((INDEX(Base_Dados!AP:AP,MATCH($B520,Base_Dados!$B:$B,0))-MIN(Base_Dados!AP$5:AP$98)) /
(IF(MAX(Base_Dados!AP$5:AP$98)-MIN(Base_Dados!AP$5:AP$98)=0,1,MAX(Base_Dados!AP$5:AP$98)-MIN(Base_Dados!AP$5:AP$98)))) * AP$1)))</f>
        <v>5.7339449541284407E-2</v>
      </c>
      <c r="AQ520" s="106">
        <f>IF(INDEX(Base_Dados!AQ:AQ,MATCH($B520,Base_Dados!$B:$B,0))=0,0,
MAX(0, MIN(AQ$1,
((INDEX(Base_Dados!AQ:AQ,MATCH($B520,Base_Dados!$B:$B,0))-MIN(Base_Dados!AQ$5:AQ$98)) /
(IF(MAX(Base_Dados!AQ$5:AQ$98)-MIN(Base_Dados!AQ$5:AQ$98)=0,1,MAX(Base_Dados!AQ$5:AQ$98)-MIN(Base_Dados!AQ$5:AQ$98)))) * AQ$1)))</f>
        <v>8.3333333333333329E-2</v>
      </c>
      <c r="AR520" s="106">
        <f>IF(INDEX(Base_Dados!AR:AR,MATCH($B520,Base_Dados!$B:$B,0))=0,0,
MAX(0, MIN(AR$1,
((INDEX(Base_Dados!AR:AR,MATCH($B520,Base_Dados!$B:$B,0))-MIN(Base_Dados!AR$5:AR$98)) /
(IF(MAX(Base_Dados!AR$5:AR$98)-MIN(Base_Dados!AR$5:AR$98)=0,1,MAX(Base_Dados!AR$5:AR$98)-MIN(Base_Dados!AR$5:AR$98)))) * AR$1)))</f>
        <v>4.8387096774193547E-2</v>
      </c>
      <c r="AS520" s="106">
        <f>IF(INDEX(Base_Dados!AS:AS,MATCH($B520,Base_Dados!$B:$B,0))=0,0,
MAX(0, MIN(AS$1,
((INDEX(Base_Dados!AS:AS,MATCH($B520,Base_Dados!$B:$B,0))-MIN(Base_Dados!AS$5:AS$98)) /
(IF(MAX(Base_Dados!AS$5:AS$98)-MIN(Base_Dados!AS$5:AS$98)=0,1,MAX(Base_Dados!AS$5:AS$98)-MIN(Base_Dados!AS$5:AS$98)))) * AS$1)))</f>
        <v>7.3170731707317069E-2</v>
      </c>
      <c r="AT520" s="106">
        <f>IF(INDEX(Base_Dados!AT:AT,MATCH($B520,Base_Dados!$B:$B,0))=0,0,
MAX(0, MIN(AT$1,
((INDEX(Base_Dados!AT:AT,MATCH($B520,Base_Dados!$B:$B,0))-MIN(Base_Dados!AT$5:AT$98)) /
(IF(MAX(Base_Dados!AT$5:AT$98)-MIN(Base_Dados!AT$5:AT$98)=0,1,MAX(Base_Dados!AT$5:AT$98)-MIN(Base_Dados!AT$5:AT$98)))) * AT$1)))</f>
        <v>0.1</v>
      </c>
      <c r="AU520" s="106">
        <f>IF(INDEX(Base_Dados!AU:AU,MATCH($B520,Base_Dados!$B:$B,0))=0,0,
MAX(0, MIN(AU$1,
((INDEX(Base_Dados!AU:AU,MATCH($B520,Base_Dados!$B:$B,0))-MIN(Base_Dados!AU$5:AU$98)) /
(IF(MAX(Base_Dados!AU$5:AU$98)-MIN(Base_Dados!AU$5:AU$98)=0,1,MAX(Base_Dados!AU$5:AU$98)-MIN(Base_Dados!AU$5:AU$98)))) * AU$1)))</f>
        <v>8.8951310861423216E-2</v>
      </c>
      <c r="AV520" s="106">
        <f>IF(INDEX(Base_Dados!AV:AV,MATCH($B520,Base_Dados!$B:$B,0))=0,0,
MAX(0, MIN(AV$1,
((INDEX(Base_Dados!AV:AV,MATCH($B520,Base_Dados!$B:$B,0))-MIN(Base_Dados!AV$5:AV$98)) /
(IF(MAX(Base_Dados!AV$5:AV$98)-MIN(Base_Dados!AV$5:AV$98)=0,1,MAX(Base_Dados!AV$5:AV$98)-MIN(Base_Dados!AV$5:AV$98)))) * AV$1)))</f>
        <v>4.807692307692308E-2</v>
      </c>
      <c r="AW520" s="106">
        <f>IF(INDEX(Base_Dados!AW:AW,MATCH($B520,Base_Dados!$B:$B,0))=0,0,
MAX(0, MIN(AW$1,
((INDEX(Base_Dados!AW:AW,MATCH($B520,Base_Dados!$B:$B,0))-MIN(Base_Dados!AW$5:AW$98)) /
(IF(MAX(Base_Dados!AW$5:AW$98)-MIN(Base_Dados!AW$5:AW$98)=0,1,MAX(Base_Dados!AW$5:AW$98)-MIN(Base_Dados!AW$5:AW$98)))) * AW$1)))</f>
        <v>1.4705882352941176E-2</v>
      </c>
      <c r="AX520" s="106">
        <f>IF(INDEX(Base_Dados!AX:AX,MATCH($B520,Base_Dados!$B:$B,0))=0,0,
MAX(0, MIN(AX$1,
((INDEX(Base_Dados!AX:AX,MATCH($B520,Base_Dados!$B:$B,0))-MIN(Base_Dados!AX$5:AX$98)) /
(IF(MAX(Base_Dados!AX$5:AX$98)-MIN(Base_Dados!AX$5:AX$98)=0,1,MAX(Base_Dados!AX$5:AX$98)-MIN(Base_Dados!AX$5:AX$98)))) * AX$1)))</f>
        <v>7.1847507331378305E-2</v>
      </c>
      <c r="AY520" s="106">
        <f>IF(INDEX(Base_Dados!AY:AY,MATCH($B520,Base_Dados!$B:$B,0))=0,0,
MAX(0, MIN(AY$1,
((INDEX(Base_Dados!AY:AY,MATCH($B520,Base_Dados!$B:$B,0))-MIN(Base_Dados!AY$5:AY$98)) /
(IF(MAX(Base_Dados!AY$5:AY$98)-MIN(Base_Dados!AY$5:AY$98)=0,1,MAX(Base_Dados!AY$5:AY$98)-MIN(Base_Dados!AY$5:AY$98)))) * AY$1)))</f>
        <v>8.5064292779426315E-2</v>
      </c>
      <c r="AZ520" s="106">
        <f>IF(INDEX(Base_Dados!AZ:AZ,MATCH($B520,Base_Dados!$B:$B,0))=0,0,
MAX(0, MIN(AZ$1,
((INDEX(Base_Dados!AZ:AZ,MATCH($B520,Base_Dados!$B:$B,0))-MIN(Base_Dados!AZ$5:AZ$98)) /
(IF(MAX(Base_Dados!AZ$5:AZ$98)-MIN(Base_Dados!AZ$5:AZ$98)=0,1,MAX(Base_Dados!AZ$5:AZ$98)-MIN(Base_Dados!AZ$5:AZ$98)))) * AZ$1)))</f>
        <v>0.35245901639344263</v>
      </c>
      <c r="BA520" s="106">
        <f>IF(INDEX(Base_Dados!BA:BA,MATCH($B520,Base_Dados!$B:$B,0))=0,0,
MAX(0, MIN(BA$1,
((INDEX(Base_Dados!BA:BA,MATCH($B520,Base_Dados!$B:$B,0))-MIN(Base_Dados!BA$5:BA$98)) /
(IF(MAX(Base_Dados!BA$5:BA$98)-MIN(Base_Dados!BA$5:BA$98)=0,1,MAX(Base_Dados!BA$5:BA$98)-MIN(Base_Dados!BA$5:BA$98)))) * BA$1)))</f>
        <v>0.27598303692355514</v>
      </c>
      <c r="BB520" s="106">
        <f>IF(INDEX(Base_Dados!BB:BB,MATCH($B520,Base_Dados!$B:$B,0))=0,0,
MAX(0, MIN(BB$1,
((INDEX(Base_Dados!BB:BB,MATCH($B520,Base_Dados!$B:$B,0))-MIN(Base_Dados!BB$5:BB$98)) /
(IF(MAX(Base_Dados!BB$5:BB$98)-MIN(Base_Dados!BB$5:BB$98)=0,1,MAX(Base_Dados!BB$5:BB$98)-MIN(Base_Dados!BB$5:BB$98)))) * BB$1)))</f>
        <v>0.5</v>
      </c>
      <c r="BC520" s="106">
        <f>IF(INDEX(Base_Dados!BC:BC,MATCH($B520,Base_Dados!$B:$B,0))=0,0,
MAX(0, MIN(BC$1,
((INDEX(Base_Dados!BC:BC,MATCH($B520,Base_Dados!$B:$B,0))-MIN(Base_Dados!BC$5:BC$98)) /
(IF(MAX(Base_Dados!BC$5:BC$98)-MIN(Base_Dados!BC$5:BC$98)=0,1,MAX(Base_Dados!BC$5:BC$98)-MIN(Base_Dados!BC$5:BC$98)))) * BC$1)))</f>
        <v>0.11257743064907083</v>
      </c>
      <c r="BD520" s="106">
        <f>IF(INDEX(Base_Dados!BD:BD,MATCH($B520,Base_Dados!$B:$B,0))=0,0,
MAX(0, MIN(BD$1,
((INDEX(Base_Dados!BD:BD,MATCH($B520,Base_Dados!$B:$B,0))-MIN(Base_Dados!BD$5:BD$98)) /
(IF(MAX(Base_Dados!BD$5:BD$98)-MIN(Base_Dados!BD$5:BD$98)=0,1,MAX(Base_Dados!BD$5:BD$98)-MIN(Base_Dados!BD$5:BD$98)))) * BD$1)))</f>
        <v>0.19465410982618933</v>
      </c>
      <c r="BE520" s="106">
        <f>IF(INDEX(Base_Dados!BE:BE,MATCH($B520,Base_Dados!$B:$B,0))=0,0,
MAX(0, MIN(BE$1,
((INDEX(Base_Dados!BE:BE,MATCH($B520,Base_Dados!$B:$B,0))-MIN(Base_Dados!BE$5:BE$98)) /
(IF(MAX(Base_Dados!BE$5:BE$98)-MIN(Base_Dados!BE$5:BE$98)=0,1,MAX(Base_Dados!BE$5:BE$98)-MIN(Base_Dados!BE$5:BE$98)))) * BE$1)))</f>
        <v>0.21776216758655292</v>
      </c>
      <c r="BF520" s="106">
        <f>IF(INDEX(Base_Dados!BF:BF,MATCH($B520,Base_Dados!$B:$B,0))=0,0,
MAX(0, MIN(BF$1,
((INDEX(Base_Dados!BF:BF,MATCH($B520,Base_Dados!$B:$B,0))-MIN(Base_Dados!BF$5:BF$98)) /
(IF(MAX(Base_Dados!BF$5:BF$98)-MIN(Base_Dados!BF$5:BF$98)=0,1,MAX(Base_Dados!BF$5:BF$98)-MIN(Base_Dados!BF$5:BF$98)))) * BF$1)))</f>
        <v>0.12175324675324675</v>
      </c>
      <c r="BG520" s="106">
        <f>IF(INDEX(Base_Dados!BG:BG,MATCH($B520,Base_Dados!$B:$B,0))=0,0,
MAX(0, MIN(BG$1,
((INDEX(Base_Dados!BG:BG,MATCH($B520,Base_Dados!$B:$B,0))-MIN(Base_Dados!BG$5:BG$98)) /
(IF(MAX(Base_Dados!BG$5:BG$98)-MIN(Base_Dados!BG$5:BG$98)=0,1,MAX(Base_Dados!BG$5:BG$98)-MIN(Base_Dados!BG$5:BG$98)))) * BG$1)))</f>
        <v>3.4280936454849496E-2</v>
      </c>
      <c r="BH520" s="106">
        <f>IF(INDEX(Base_Dados!BH:BH,MATCH($B520,Base_Dados!$B:$B,0))=0,0,
MAX(0, MIN(BH$1,
((INDEX(Base_Dados!BH:BH,MATCH($B520,Base_Dados!$B:$B,0))-MIN(Base_Dados!BH$5:BH$98)) /
(IF(MAX(Base_Dados!BH$5:BH$98)-MIN(Base_Dados!BH$5:BH$98)=0,1,MAX(Base_Dados!BH$5:BH$98)-MIN(Base_Dados!BH$5:BH$98)))) * BH$1)))</f>
        <v>0.37362637362637363</v>
      </c>
      <c r="BI520" s="106">
        <f>IF(INDEX(Base_Dados!BI:BI,MATCH($B520,Base_Dados!$B:$B,0))=0,0,
MAX(0, MIN(BI$1,
((INDEX(Base_Dados!BI:BI,MATCH($B520,Base_Dados!$B:$B,0))-MIN(Base_Dados!BI$5:BI$98)) /
(IF(MAX(Base_Dados!BI$5:BI$98)-MIN(Base_Dados!BI$5:BI$98)=0,1,MAX(Base_Dados!BI$5:BI$98)-MIN(Base_Dados!BI$5:BI$98)))) * BI$1)))</f>
        <v>0.5273010920436817</v>
      </c>
      <c r="BJ520" s="106">
        <f>IF(INDEX(Base_Dados!BJ:BJ,MATCH($B520,Base_Dados!$B:$B,0))=0,0,
MAX(0, MIN(BJ$1,
((INDEX(Base_Dados!BJ:BJ,MATCH($B520,Base_Dados!$B:$B,0))-MIN(Base_Dados!BJ$5:BJ$98)) /
(IF(MAX(Base_Dados!BJ$5:BJ$98)-MIN(Base_Dados!BJ$5:BJ$98)=0,1,MAX(Base_Dados!BJ$5:BJ$98)-MIN(Base_Dados!BJ$5:BJ$98)))) * BJ$1)))</f>
        <v>0.33684210526315789</v>
      </c>
      <c r="BK520" s="106">
        <f>IF(INDEX(Base_Dados!BK:BK,MATCH($B520,Base_Dados!$B:$B,0))=0,0,
MAX(0, MIN(BK$1,
((INDEX(Base_Dados!BK:BK,MATCH($B520,Base_Dados!$B:$B,0))-MIN(Base_Dados!BK$5:BK$98)) /
(IF(MAX(Base_Dados!BK$5:BK$98)-MIN(Base_Dados!BK$5:BK$98)=0,1,MAX(Base_Dados!BK$5:BK$98)-MIN(Base_Dados!BK$5:BK$98)))) * BK$1)))</f>
        <v>0.21428571428571427</v>
      </c>
      <c r="BL520" s="106">
        <f>IF(INDEX(Base_Dados!BL:BL,MATCH($B520,Base_Dados!$B:$B,0))=0,0,
MAX(0, MIN(BL$1,
((INDEX(Base_Dados!BL:BL,MATCH($B520,Base_Dados!$B:$B,0))-MIN(Base_Dados!BL$5:BL$98)) /
(IF(MAX(Base_Dados!BL$5:BL$98)-MIN(Base_Dados!BL$5:BL$98)=0,1,MAX(Base_Dados!BL$5:BL$98)-MIN(Base_Dados!BL$5:BL$98)))) * BL$1)))</f>
        <v>0.32410423452768727</v>
      </c>
      <c r="BM520" s="106">
        <f>IF(INDEX(Base_Dados!BM:BM,MATCH($B520,Base_Dados!$B:$B,0))=0,0,
MAX(0, MIN(BM$1,
((INDEX(Base_Dados!BM:BM,MATCH($B520,Base_Dados!$B:$B,0))-MIN(Base_Dados!BM$5:BM$98)) /
(IF(MAX(Base_Dados!BM$5:BM$98)-MIN(Base_Dados!BM$5:BM$98)=0,1,MAX(Base_Dados!BM$5:BM$98)-MIN(Base_Dados!BM$5:BM$98)))) * BM$1)))</f>
        <v>1</v>
      </c>
      <c r="BN520" s="106">
        <f>IF(INDEX(Base_Dados!BN:BN,MATCH($B520,Base_Dados!$B:$B,0))=0,0,
MAX(0, MIN(BN$1,
((INDEX(Base_Dados!BN:BN,MATCH($B520,Base_Dados!$B:$B,0))-MIN(Base_Dados!BN$5:BN$98)) /
(IF(MAX(Base_Dados!BN$5:BN$98)-MIN(Base_Dados!BN$5:BN$98)=0,1,MAX(Base_Dados!BN$5:BN$98)-MIN(Base_Dados!BN$5:BN$98)))) * BN$1)))</f>
        <v>0.28481101706714995</v>
      </c>
      <c r="BO520" s="106">
        <f>IF(INDEX(Base_Dados!BO:BO,MATCH($B520,Base_Dados!$B:$B,0))=0,0,
MAX(0, MIN(BO$1,
((INDEX(Base_Dados!BO:BO,MATCH($B520,Base_Dados!$B:$B,0))-MIN(Base_Dados!BO$5:BO$98)) /
(IF(MAX(Base_Dados!BO$5:BO$98)-MIN(Base_Dados!BO$5:BO$98)=0,1,MAX(Base_Dados!BO$5:BO$98)-MIN(Base_Dados!BO$5:BO$98)))) * BO$1)))</f>
        <v>0.5</v>
      </c>
      <c r="BP520" s="106">
        <f t="shared" si="32"/>
        <v>26.424838936543452</v>
      </c>
      <c r="BQ520" s="111">
        <f t="shared" si="33"/>
        <v>0.42472458077817937</v>
      </c>
      <c r="BR520" s="112">
        <f t="shared" si="34"/>
        <v>0.1102162673001561</v>
      </c>
      <c r="BS520" s="113">
        <f t="shared" si="35"/>
        <v>26.314622669243295</v>
      </c>
    </row>
    <row r="521" spans="1:71">
      <c r="A521" s="21">
        <v>50011</v>
      </c>
      <c r="B521" s="21" t="s">
        <v>319</v>
      </c>
      <c r="C521" s="21" t="s">
        <v>311</v>
      </c>
      <c r="D521" s="105">
        <f>IF(INDEX(Base_Dados!D:D,MATCH($B521,Base_Dados!$B:$B,0))=0,0,
MAX(0, MIN(D$1,
((INDEX(Base_Dados!D:D,MATCH($B521,Base_Dados!$B:$B,0))-MIN(Base_Dados!D$5:D$98)) /
(IF(MAX(Base_Dados!D$5:D$98)-MIN(Base_Dados!D$5:D$98)=0,1,MAX(Base_Dados!D$5:D$98)-MIN(Base_Dados!D$5:D$98)))) * D$1)))</f>
        <v>0.50465451544905526</v>
      </c>
      <c r="E521" s="106">
        <f>IF(INDEX(Base_Dados!E:E,MATCH($B521,Base_Dados!$B:$B,0))=0,0,
MAX(0, MIN(E$1,
((INDEX(Base_Dados!E:E,MATCH($B521,Base_Dados!$B:$B,0))-MIN(Base_Dados!E$5:E$98)) /
(IF(MAX(Base_Dados!E$5:E$98)-MIN(Base_Dados!E$5:E$98)=0,1,MAX(Base_Dados!E$5:E$98)-MIN(Base_Dados!E$5:E$98)))) * E$1)))</f>
        <v>0.18646829543709853</v>
      </c>
      <c r="F521" s="106">
        <f>IF(INDEX(Base_Dados!F:F,MATCH($B521,Base_Dados!$B:$B,0))=0,0,
MAX(0, MIN(F$1,
((INDEX(Base_Dados!F:F,MATCH($B521,Base_Dados!$B:$B,0))-MIN(Base_Dados!F$5:F$98)) /
(IF(MAX(Base_Dados!F$5:F$98)-MIN(Base_Dados!F$5:F$98)=0,1,MAX(Base_Dados!F$5:F$98)-MIN(Base_Dados!F$5:F$98)))) * F$1)))</f>
        <v>0.17490034572006122</v>
      </c>
      <c r="G521" s="106">
        <f>IF(INDEX(Base_Dados!G:G,MATCH($B521,Base_Dados!$B:$B,0))=0,0,
MAX(0, MIN(G$1,
((INDEX(Base_Dados!G:G,MATCH($B521,Base_Dados!$B:$B,0))-MIN(Base_Dados!G$5:G$98)) /
(IF(MAX(Base_Dados!G$5:G$98)-MIN(Base_Dados!G$5:G$98)=0,1,MAX(Base_Dados!G$5:G$98)-MIN(Base_Dados!G$5:G$98)))) * G$1)))</f>
        <v>0.14814413829192155</v>
      </c>
      <c r="H521" s="106">
        <f>IF(INDEX(Base_Dados!H:H,MATCH($B521,Base_Dados!$B:$B,0))=0,0,
MAX(0, MIN(H$1,
((INDEX(Base_Dados!H:H,MATCH($B521,Base_Dados!$B:$B,0))-MIN(Base_Dados!H$5:H$98)) /
(IF(MAX(Base_Dados!H$5:H$98)-MIN(Base_Dados!H$5:H$98)=0,1,MAX(Base_Dados!H$5:H$98)-MIN(Base_Dados!H$5:H$98)))) * H$1)))</f>
        <v>0.14214092443927637</v>
      </c>
      <c r="I521" s="106">
        <f>IF(INDEX(Base_Dados!I:I,MATCH($B521,Base_Dados!$B:$B,0))=0,0,
MAX(0, MIN(I$1,
((INDEX(Base_Dados!I:I,MATCH($B521,Base_Dados!$B:$B,0))-MIN(Base_Dados!I$5:I$98)) /
(IF(MAX(Base_Dados!I$5:I$98)-MIN(Base_Dados!I$5:I$98)=0,1,MAX(Base_Dados!I$5:I$98)-MIN(Base_Dados!I$5:I$98)))) * I$1)))</f>
        <v>0.15445593421032694</v>
      </c>
      <c r="J521" s="106">
        <f>IF(INDEX(Base_Dados!J:J,MATCH($B521,Base_Dados!$B:$B,0))=0,0,
MAX(0, MIN(J$1,
((INDEX(Base_Dados!J:J,MATCH($B521,Base_Dados!$B:$B,0))-MIN(Base_Dados!J$5:J$98)) /
(IF(MAX(Base_Dados!J$5:J$98)-MIN(Base_Dados!J$5:J$98)=0,1,MAX(Base_Dados!J$5:J$98)-MIN(Base_Dados!J$5:J$98)))) * J$1)))</f>
        <v>0.16696179149132429</v>
      </c>
      <c r="K521" s="106">
        <f>IF(INDEX(Base_Dados!K:K,MATCH($B521,Base_Dados!$B:$B,0))=0,0,
MAX(0, MIN(K$1,
((INDEX(Base_Dados!K:K,MATCH($B521,Base_Dados!$B:$B,0))-MIN(Base_Dados!K$5:K$98)) /
(IF(MAX(Base_Dados!K$5:K$98)-MIN(Base_Dados!K$5:K$98)=0,1,MAX(Base_Dados!K$5:K$98)-MIN(Base_Dados!K$5:K$98)))) * K$1)))</f>
        <v>0.17802437388193201</v>
      </c>
      <c r="L521" s="106">
        <f>IF(INDEX(Base_Dados!L:L,MATCH($B521,Base_Dados!$B:$B,0))=0,0,
MAX(0, MIN(L$1,
((INDEX(Base_Dados!L:L,MATCH($B521,Base_Dados!$B:$B,0))-MIN(Base_Dados!L$5:L$98)) /
(IF(MAX(Base_Dados!L$5:L$98)-MIN(Base_Dados!L$5:L$98)=0,1,MAX(Base_Dados!L$5:L$98)-MIN(Base_Dados!L$5:L$98)))) * L$1)))</f>
        <v>0.21268716916481642</v>
      </c>
      <c r="M521" s="106">
        <f>IF(INDEX(Base_Dados!M:M,MATCH($B521,Base_Dados!$B:$B,0))=0,0,
MAX(0, MIN(M$1,
((INDEX(Base_Dados!M:M,MATCH($B521,Base_Dados!$B:$B,0))-MIN(Base_Dados!M$5:M$98)) /
(IF(MAX(Base_Dados!M$5:M$98)-MIN(Base_Dados!M$5:M$98)=0,1,MAX(Base_Dados!M$5:M$98)-MIN(Base_Dados!M$5:M$98)))) * M$1)))</f>
        <v>0.20937609329446064</v>
      </c>
      <c r="N521" s="106">
        <f>IF(INDEX(Base_Dados!N:N,MATCH($B521,Base_Dados!$B:$B,0))=0,0,
MAX(0, MIN(N$1,
((INDEX(Base_Dados!N:N,MATCH($B521,Base_Dados!$B:$B,0))-MIN(Base_Dados!N$5:N$98)) /
(IF(MAX(Base_Dados!N$5:N$98)-MIN(Base_Dados!N$5:N$98)=0,1,MAX(Base_Dados!N$5:N$98)-MIN(Base_Dados!N$5:N$98)))) * N$1)))</f>
        <v>0.22875329807498906</v>
      </c>
      <c r="O521" s="106">
        <f>IF(INDEX(Base_Dados!O:O,MATCH($B521,Base_Dados!$B:$B,0))=0,0,
MAX(0, MIN(O$1,
((INDEX(Base_Dados!O:O,MATCH($B521,Base_Dados!$B:$B,0))-MIN(Base_Dados!O$5:O$98)) /
(IF(MAX(Base_Dados!O$5:O$98)-MIN(Base_Dados!O$5:O$98)=0,1,MAX(Base_Dados!O$5:O$98)-MIN(Base_Dados!O$5:O$98)))) * O$1)))</f>
        <v>0.26590110931490052</v>
      </c>
      <c r="P521" s="106">
        <f>IF(INDEX(Base_Dados!P:P,MATCH($B521,Base_Dados!$B:$B,0))=0,0,
MAX(0, MIN(P$1,
((INDEX(Base_Dados!P:P,MATCH($B521,Base_Dados!$B:$B,0))-MIN(Base_Dados!P$5:P$98)) /
(IF(MAX(Base_Dados!P$5:P$98)-MIN(Base_Dados!P$5:P$98)=0,1,MAX(Base_Dados!P$5:P$98)-MIN(Base_Dados!P$5:P$98)))) * P$1)))</f>
        <v>0.17571952179183908</v>
      </c>
      <c r="Q521" s="106">
        <f>IF(INDEX(Base_Dados!Q:Q,MATCH($B521,Base_Dados!$B:$B,0))=0,0,
MAX(0, MIN(Q$1,
((INDEX(Base_Dados!Q:Q,MATCH($B521,Base_Dados!$B:$B,0))-MIN(Base_Dados!Q$5:Q$98)) /
(IF(MAX(Base_Dados!Q$5:Q$98)-MIN(Base_Dados!Q$5:Q$98)=0,1,MAX(Base_Dados!Q$5:Q$98)-MIN(Base_Dados!Q$5:Q$98)))) * Q$1)))</f>
        <v>8.306566268232321E-2</v>
      </c>
      <c r="R521" s="106">
        <f>IF(INDEX(Base_Dados!R:R,MATCH($B521,Base_Dados!$B:$B,0))=0,0,
MAX(0, MIN(R$1,
((INDEX(Base_Dados!R:R,MATCH($B521,Base_Dados!$B:$B,0))-MIN(Base_Dados!R$5:R$98)) /
(IF(MAX(Base_Dados!R$5:R$98)-MIN(Base_Dados!R$5:R$98)=0,1,MAX(Base_Dados!R$5:R$98)-MIN(Base_Dados!R$5:R$98)))) * R$1)))</f>
        <v>6.1468286040100531E-2</v>
      </c>
      <c r="S521" s="106">
        <f>IF(INDEX(Base_Dados!S:S,MATCH($B521,Base_Dados!$B:$B,0))=0,0,
MAX(0, MIN(S$1,
((INDEX(Base_Dados!S:S,MATCH($B521,Base_Dados!$B:$B,0))-MIN(Base_Dados!S$5:S$98)) /
(IF(MAX(Base_Dados!S$5:S$98)-MIN(Base_Dados!S$5:S$98)=0,1,MAX(Base_Dados!S$5:S$98)-MIN(Base_Dados!S$5:S$98)))) * S$1)))</f>
        <v>0.15098479742379989</v>
      </c>
      <c r="T521" s="106">
        <f>IF(INDEX(Base_Dados!T:T,MATCH($B521,Base_Dados!$B:$B,0))=0,0,
MAX(0, MIN(T$1,
((INDEX(Base_Dados!T:T,MATCH($B521,Base_Dados!$B:$B,0))-MIN(Base_Dados!T$5:T$98)) /
(IF(MAX(Base_Dados!T$5:T$98)-MIN(Base_Dados!T$5:T$98)=0,1,MAX(Base_Dados!T$5:T$98)-MIN(Base_Dados!T$5:T$98)))) * T$1)))</f>
        <v>0.97742158906870658</v>
      </c>
      <c r="U521" s="106">
        <f>IF(INDEX(Base_Dados!U:U,MATCH($B521,Base_Dados!$B:$B,0))=0,0,
MAX(0, MIN(U$1,
((INDEX(Base_Dados!U:U,MATCH($B521,Base_Dados!$B:$B,0))-MIN(Base_Dados!U$5:U$98)) /
(IF(MAX(Base_Dados!U$5:U$98)-MIN(Base_Dados!U$5:U$98)=0,1,MAX(Base_Dados!U$5:U$98)-MIN(Base_Dados!U$5:U$98)))) * U$1)))</f>
        <v>0.83248403492636003</v>
      </c>
      <c r="V521" s="106">
        <f>IF(INDEX(Base_Dados!V:V,MATCH($B521,Base_Dados!$B:$B,0))=0,0,
MAX(0, MIN(V$1,
((INDEX(Base_Dados!V:V,MATCH($B521,Base_Dados!$B:$B,0))-MIN(Base_Dados!V$5:V$98)) /
(IF(MAX(Base_Dados!V$5:V$98)-MIN(Base_Dados!V$5:V$98)=0,1,MAX(Base_Dados!V$5:V$98)-MIN(Base_Dados!V$5:V$98)))) * V$1)))</f>
        <v>0.27784641423535217</v>
      </c>
      <c r="W521" s="106">
        <f>IF(INDEX(Base_Dados!W:W,MATCH($B521,Base_Dados!$B:$B,0))=0,0,
MAX(0, MIN(W$1,
((INDEX(Base_Dados!W:W,MATCH($B521,Base_Dados!$B:$B,0))-MIN(Base_Dados!W$5:W$98)) /
(IF(MAX(Base_Dados!W$5:W$98)-MIN(Base_Dados!W$5:W$98)=0,1,MAX(Base_Dados!W$5:W$98)-MIN(Base_Dados!W$5:W$98)))) * W$1)))</f>
        <v>2.5978552632027898</v>
      </c>
      <c r="X521" s="106">
        <f>IF(INDEX(Base_Dados!X:X,MATCH($B521,Base_Dados!$B:$B,0))=0,0,
MAX(0, MIN(X$1,
((INDEX(Base_Dados!X:X,MATCH($B521,Base_Dados!$B:$B,0))-MIN(Base_Dados!X$5:X$98)) /
(IF(MAX(Base_Dados!X$5:X$98)-MIN(Base_Dados!X$5:X$98)=0,1,MAX(Base_Dados!X$5:X$98)-MIN(Base_Dados!X$5:X$98)))) * X$1)))</f>
        <v>0</v>
      </c>
      <c r="Y521" s="106">
        <f>IF(INDEX(Base_Dados!Y:Y,MATCH($B521,Base_Dados!$B:$B,0))=0,0,
MAX(0, MIN(Y$1,
((INDEX(Base_Dados!Y:Y,MATCH($B521,Base_Dados!$B:$B,0))-MIN(Base_Dados!Y$5:Y$98)) /
(IF(MAX(Base_Dados!Y$5:Y$98)-MIN(Base_Dados!Y$5:Y$98)=0,1,MAX(Base_Dados!Y$5:Y$98)-MIN(Base_Dados!Y$5:Y$98)))) * Y$1)))</f>
        <v>0</v>
      </c>
      <c r="Z521" s="106">
        <f>IF(INDEX(Base_Dados!Z:Z,MATCH($B521,Base_Dados!$B:$B,0))=0,0,
MAX(0, MIN(Z$1,
((INDEX(Base_Dados!Z:Z,MATCH($B521,Base_Dados!$B:$B,0))-MIN(Base_Dados!Z$5:Z$98)) /
(IF(MAX(Base_Dados!Z$5:Z$98)-MIN(Base_Dados!Z$5:Z$98)=0,1,MAX(Base_Dados!Z$5:Z$98)-MIN(Base_Dados!Z$5:Z$98)))) * Z$1)))</f>
        <v>0</v>
      </c>
      <c r="AA521" s="106">
        <f>IF(INDEX(Base_Dados!AA:AA,MATCH($B521,Base_Dados!$B:$B,0))=0,0,
MAX(0, MIN(AA$1,
((INDEX(Base_Dados!AA:AA,MATCH($B521,Base_Dados!$B:$B,0))-MIN(Base_Dados!AA$5:AA$98)) /
(IF(MAX(Base_Dados!AA$5:AA$98)-MIN(Base_Dados!AA$5:AA$98)=0,1,MAX(Base_Dados!AA$5:AA$98)-MIN(Base_Dados!AA$5:AA$98)))) * AA$1)))</f>
        <v>0</v>
      </c>
      <c r="AB521" s="106">
        <f>IF(INDEX(Base_Dados!AB:AB,MATCH($B521,Base_Dados!$B:$B,0))=0,0,
MAX(0, MIN(AB$1,
((INDEX(Base_Dados!AB:AB,MATCH($B521,Base_Dados!$B:$B,0))-MIN(Base_Dados!AB$5:AB$98)) /
(IF(MAX(Base_Dados!AB$5:AB$98)-MIN(Base_Dados!AB$5:AB$98)=0,1,MAX(Base_Dados!AB$5:AB$98)-MIN(Base_Dados!AB$5:AB$98)))) * AB$1)))</f>
        <v>0.45653327314985287</v>
      </c>
      <c r="AC521" s="106">
        <f>IF(INDEX(Base_Dados!AC:AC,MATCH($B521,Base_Dados!$B:$B,0))=0,0,
MAX(0, MIN(AC$1,
((INDEX(Base_Dados!AC:AC,MATCH($B521,Base_Dados!$B:$B,0))-MIN(Base_Dados!AC$5:AC$98)) /
(IF(MAX(Base_Dados!AC$5:AC$98)-MIN(Base_Dados!AC$5:AC$98)=0,1,MAX(Base_Dados!AC$5:AC$98)-MIN(Base_Dados!AC$5:AC$98)))) * AC$1)))</f>
        <v>0.12021825014453652</v>
      </c>
      <c r="AD521" s="106">
        <f>IF(INDEX(Base_Dados!AD:AD,MATCH($B521,Base_Dados!$B:$B,0))=0,0,
MAX(0, MIN(AD$1,
((INDEX(Base_Dados!AD:AD,MATCH($B521,Base_Dados!$B:$B,0))-MIN(Base_Dados!AD$5:AD$98)) /
(IF(MAX(Base_Dados!AD$5:AD$98)-MIN(Base_Dados!AD$5:AD$98)=0,1,MAX(Base_Dados!AD$5:AD$98)-MIN(Base_Dados!AD$5:AD$98)))) * AD$1)))</f>
        <v>6.6380712912291084E-2</v>
      </c>
      <c r="AE521" s="106">
        <f>IF(INDEX(Base_Dados!AE:AE,MATCH($B521,Base_Dados!$B:$B,0))=0,0,
MAX(0, MIN(AE$1,
((INDEX(Base_Dados!AE:AE,MATCH($B521,Base_Dados!$B:$B,0))-MIN(Base_Dados!AE$5:AE$98)) /
(IF(MAX(Base_Dados!AE$5:AE$98)-MIN(Base_Dados!AE$5:AE$98)=0,1,MAX(Base_Dados!AE$5:AE$98)-MIN(Base_Dados!AE$5:AE$98)))) * AE$1)))</f>
        <v>3.4776355529987056E-2</v>
      </c>
      <c r="AF521" s="106">
        <f>IF(INDEX(Base_Dados!AF:AF,MATCH($B521,Base_Dados!$B:$B,0))=0,0,
MAX(0, MIN(AF$1,
((INDEX(Base_Dados!AF:AF,MATCH($B521,Base_Dados!$B:$B,0))-MIN(Base_Dados!AF$5:AF$98)) /
(IF(MAX(Base_Dados!AF$5:AF$98)-MIN(Base_Dados!AF$5:AF$98)=0,1,MAX(Base_Dados!AF$5:AF$98)-MIN(Base_Dados!AF$5:AF$98)))) * AF$1)))</f>
        <v>4.3580195835057234E-2</v>
      </c>
      <c r="AG521" s="106">
        <f>IF(INDEX(Base_Dados!AG:AG,MATCH($B521,Base_Dados!$B:$B,0))=0,0,
MAX(0, MIN(AG$1,
((INDEX(Base_Dados!AG:AG,MATCH($B521,Base_Dados!$B:$B,0))-MIN(Base_Dados!AG$5:AG$98)) /
(IF(MAX(Base_Dados!AG$5:AG$98)-MIN(Base_Dados!AG$5:AG$98)=0,1,MAX(Base_Dados!AG$5:AG$98)-MIN(Base_Dados!AG$5:AG$98)))) * AG$1)))</f>
        <v>8.306566268232321E-2</v>
      </c>
      <c r="AH521" s="106">
        <f>IF(INDEX(Base_Dados!AH:AH,MATCH($B521,Base_Dados!$B:$B,0))=0,0,
MAX(0, MIN(AH$1,
((INDEX(Base_Dados!AH:AH,MATCH($B521,Base_Dados!$B:$B,0))-MIN(Base_Dados!AH$5:AH$98)) /
(IF(MAX(Base_Dados!AH$5:AH$98)-MIN(Base_Dados!AH$5:AH$98)=0,1,MAX(Base_Dados!AH$5:AH$98)-MIN(Base_Dados!AH$5:AH$98)))) * AH$1)))</f>
        <v>1.779399803751172</v>
      </c>
      <c r="AI521" s="106">
        <f>IF(INDEX(Base_Dados!AI:AI,MATCH($B521,Base_Dados!$B:$B,0))=0,0,
MAX(0, MIN(AI$1,
((INDEX(Base_Dados!AI:AI,MATCH($B521,Base_Dados!$B:$B,0))-MIN(Base_Dados!AI$5:AI$98)) /
(IF(MAX(Base_Dados!AI$5:AI$98)-MIN(Base_Dados!AI$5:AI$98)=0,1,MAX(Base_Dados!AI$5:AI$98)-MIN(Base_Dados!AI$5:AI$98)))) * AI$1)))</f>
        <v>0.2857142857142857</v>
      </c>
      <c r="AJ521" s="106">
        <f>IF(INDEX(Base_Dados!AJ:AJ,MATCH($B521,Base_Dados!$B:$B,0))=0,0,
MAX(0, MIN(AJ$1,
((INDEX(Base_Dados!AJ:AJ,MATCH($B521,Base_Dados!$B:$B,0))-MIN(Base_Dados!AJ$5:AJ$98)) /
(IF(MAX(Base_Dados!AJ$5:AJ$98)-MIN(Base_Dados!AJ$5:AJ$98)=0,1,MAX(Base_Dados!AJ$5:AJ$98)-MIN(Base_Dados!AJ$5:AJ$98)))) * AJ$1)))</f>
        <v>0.6473214285714286</v>
      </c>
      <c r="AK521" s="106">
        <f>IF(INDEX(Base_Dados!AK:AK,MATCH($B521,Base_Dados!$B:$B,0))=0,0,
MAX(0, MIN(AK$1,
((INDEX(Base_Dados!AK:AK,MATCH($B521,Base_Dados!$B:$B,0))-MIN(Base_Dados!AK$5:AK$98)) /
(IF(MAX(Base_Dados!AK$5:AK$98)-MIN(Base_Dados!AK$5:AK$98)=0,1,MAX(Base_Dados!AK$5:AK$98)-MIN(Base_Dados!AK$5:AK$98)))) * AK$1)))</f>
        <v>3.6781609195402298E-2</v>
      </c>
      <c r="AL521" s="106">
        <f>IF(INDEX(Base_Dados!AL:AL,MATCH($B521,Base_Dados!$B:$B,0))=0,0,
MAX(0, MIN(AL$1,
((INDEX(Base_Dados!AL:AL,MATCH($B521,Base_Dados!$B:$B,0))-MIN(Base_Dados!AL$5:AL$98)) /
(IF(MAX(Base_Dados!AL$5:AL$98)-MIN(Base_Dados!AL$5:AL$98)=0,1,MAX(Base_Dados!AL$5:AL$98)-MIN(Base_Dados!AL$5:AL$98)))) * AL$1)))</f>
        <v>0</v>
      </c>
      <c r="AM521" s="106">
        <f>IF(INDEX(Base_Dados!AM:AM,MATCH($B521,Base_Dados!$B:$B,0))=0,0,
MAX(0, MIN(AM$1,
((INDEX(Base_Dados!AM:AM,MATCH($B521,Base_Dados!$B:$B,0))-MIN(Base_Dados!AM$5:AM$98)) /
(IF(MAX(Base_Dados!AM$5:AM$98)-MIN(Base_Dados!AM$5:AM$98)=0,1,MAX(Base_Dados!AM$5:AM$98)-MIN(Base_Dados!AM$5:AM$98)))) * AM$1)))</f>
        <v>9.0108751941998966E-2</v>
      </c>
      <c r="AN521" s="106">
        <f>IF(INDEX(Base_Dados!AN:AN,MATCH($B521,Base_Dados!$B:$B,0))=0,0,
MAX(0, MIN(AN$1,
((INDEX(Base_Dados!AN:AN,MATCH($B521,Base_Dados!$B:$B,0))-MIN(Base_Dados!AN$5:AN$98)) /
(IF(MAX(Base_Dados!AN$5:AN$98)-MIN(Base_Dados!AN$5:AN$98)=0,1,MAX(Base_Dados!AN$5:AN$98)-MIN(Base_Dados!AN$5:AN$98)))) * AN$1)))</f>
        <v>0.28741071428571424</v>
      </c>
      <c r="AO521" s="106">
        <f>IF(INDEX(Base_Dados!AO:AO,MATCH($B521,Base_Dados!$B:$B,0))=0,0,
MAX(0, MIN(AO$1,
((INDEX(Base_Dados!AO:AO,MATCH($B521,Base_Dados!$B:$B,0))-MIN(Base_Dados!AO$5:AO$98)) /
(IF(MAX(Base_Dados!AO$5:AO$98)-MIN(Base_Dados!AO$5:AO$98)=0,1,MAX(Base_Dados!AO$5:AO$98)-MIN(Base_Dados!AO$5:AO$98)))) * AO$1)))</f>
        <v>0</v>
      </c>
      <c r="AP521" s="106">
        <f>IF(INDEX(Base_Dados!AP:AP,MATCH($B521,Base_Dados!$B:$B,0))=0,0,
MAX(0, MIN(AP$1,
((INDEX(Base_Dados!AP:AP,MATCH($B521,Base_Dados!$B:$B,0))-MIN(Base_Dados!AP$5:AP$98)) /
(IF(MAX(Base_Dados!AP$5:AP$98)-MIN(Base_Dados!AP$5:AP$98)=0,1,MAX(Base_Dados!AP$5:AP$98)-MIN(Base_Dados!AP$5:AP$98)))) * AP$1)))</f>
        <v>1.834862385321101E-2</v>
      </c>
      <c r="AQ521" s="106">
        <f>IF(INDEX(Base_Dados!AQ:AQ,MATCH($B521,Base_Dados!$B:$B,0))=0,0,
MAX(0, MIN(AQ$1,
((INDEX(Base_Dados!AQ:AQ,MATCH($B521,Base_Dados!$B:$B,0))-MIN(Base_Dados!AQ$5:AQ$98)) /
(IF(MAX(Base_Dados!AQ$5:AQ$98)-MIN(Base_Dados!AQ$5:AQ$98)=0,1,MAX(Base_Dados!AQ$5:AQ$98)-MIN(Base_Dados!AQ$5:AQ$98)))) * AQ$1)))</f>
        <v>0</v>
      </c>
      <c r="AR521" s="106">
        <f>IF(INDEX(Base_Dados!AR:AR,MATCH($B521,Base_Dados!$B:$B,0))=0,0,
MAX(0, MIN(AR$1,
((INDEX(Base_Dados!AR:AR,MATCH($B521,Base_Dados!$B:$B,0))-MIN(Base_Dados!AR$5:AR$98)) /
(IF(MAX(Base_Dados!AR$5:AR$98)-MIN(Base_Dados!AR$5:AR$98)=0,1,MAX(Base_Dados!AR$5:AR$98)-MIN(Base_Dados!AR$5:AR$98)))) * AR$1)))</f>
        <v>0</v>
      </c>
      <c r="AS521" s="106">
        <f>IF(INDEX(Base_Dados!AS:AS,MATCH($B521,Base_Dados!$B:$B,0))=0,0,
MAX(0, MIN(AS$1,
((INDEX(Base_Dados!AS:AS,MATCH($B521,Base_Dados!$B:$B,0))-MIN(Base_Dados!AS$5:AS$98)) /
(IF(MAX(Base_Dados!AS$5:AS$98)-MIN(Base_Dados!AS$5:AS$98)=0,1,MAX(Base_Dados!AS$5:AS$98)-MIN(Base_Dados!AS$5:AS$98)))) * AS$1)))</f>
        <v>0</v>
      </c>
      <c r="AT521" s="106">
        <f>IF(INDEX(Base_Dados!AT:AT,MATCH($B521,Base_Dados!$B:$B,0))=0,0,
MAX(0, MIN(AT$1,
((INDEX(Base_Dados!AT:AT,MATCH($B521,Base_Dados!$B:$B,0))-MIN(Base_Dados!AT$5:AT$98)) /
(IF(MAX(Base_Dados!AT$5:AT$98)-MIN(Base_Dados!AT$5:AT$98)=0,1,MAX(Base_Dados!AT$5:AT$98)-MIN(Base_Dados!AT$5:AT$98)))) * AT$1)))</f>
        <v>0</v>
      </c>
      <c r="AU521" s="106">
        <f>IF(INDEX(Base_Dados!AU:AU,MATCH($B521,Base_Dados!$B:$B,0))=0,0,
MAX(0, MIN(AU$1,
((INDEX(Base_Dados!AU:AU,MATCH($B521,Base_Dados!$B:$B,0))-MIN(Base_Dados!AU$5:AU$98)) /
(IF(MAX(Base_Dados!AU$5:AU$98)-MIN(Base_Dados!AU$5:AU$98)=0,1,MAX(Base_Dados!AU$5:AU$98)-MIN(Base_Dados!AU$5:AU$98)))) * AU$1)))</f>
        <v>3.7453183520599252E-2</v>
      </c>
      <c r="AV521" s="106">
        <f>IF(INDEX(Base_Dados!AV:AV,MATCH($B521,Base_Dados!$B:$B,0))=0,0,
MAX(0, MIN(AV$1,
((INDEX(Base_Dados!AV:AV,MATCH($B521,Base_Dados!$B:$B,0))-MIN(Base_Dados!AV$5:AV$98)) /
(IF(MAX(Base_Dados!AV$5:AV$98)-MIN(Base_Dados!AV$5:AV$98)=0,1,MAX(Base_Dados!AV$5:AV$98)-MIN(Base_Dados!AV$5:AV$98)))) * AV$1)))</f>
        <v>0</v>
      </c>
      <c r="AW521" s="106">
        <f>IF(INDEX(Base_Dados!AW:AW,MATCH($B521,Base_Dados!$B:$B,0))=0,0,
MAX(0, MIN(AW$1,
((INDEX(Base_Dados!AW:AW,MATCH($B521,Base_Dados!$B:$B,0))-MIN(Base_Dados!AW$5:AW$98)) /
(IF(MAX(Base_Dados!AW$5:AW$98)-MIN(Base_Dados!AW$5:AW$98)=0,1,MAX(Base_Dados!AW$5:AW$98)-MIN(Base_Dados!AW$5:AW$98)))) * AW$1)))</f>
        <v>0</v>
      </c>
      <c r="AX521" s="106">
        <f>IF(INDEX(Base_Dados!AX:AX,MATCH($B521,Base_Dados!$B:$B,0))=0,0,
MAX(0, MIN(AX$1,
((INDEX(Base_Dados!AX:AX,MATCH($B521,Base_Dados!$B:$B,0))-MIN(Base_Dados!AX$5:AX$98)) /
(IF(MAX(Base_Dados!AX$5:AX$98)-MIN(Base_Dados!AX$5:AX$98)=0,1,MAX(Base_Dados!AX$5:AX$98)-MIN(Base_Dados!AX$5:AX$98)))) * AX$1)))</f>
        <v>6.8626229916552497E-2</v>
      </c>
      <c r="AY521" s="106">
        <f>IF(INDEX(Base_Dados!AY:AY,MATCH($B521,Base_Dados!$B:$B,0))=0,0,
MAX(0, MIN(AY$1,
((INDEX(Base_Dados!AY:AY,MATCH($B521,Base_Dados!$B:$B,0))-MIN(Base_Dados!AY$5:AY$98)) /
(IF(MAX(Base_Dados!AY$5:AY$98)-MIN(Base_Dados!AY$5:AY$98)=0,1,MAX(Base_Dados!AY$5:AY$98)-MIN(Base_Dados!AY$5:AY$98)))) * AY$1)))</f>
        <v>5.9347181008902079E-3</v>
      </c>
      <c r="AZ521" s="106">
        <f>IF(INDEX(Base_Dados!AZ:AZ,MATCH($B521,Base_Dados!$B:$B,0))=0,0,
MAX(0, MIN(AZ$1,
((INDEX(Base_Dados!AZ:AZ,MATCH($B521,Base_Dados!$B:$B,0))-MIN(Base_Dados!AZ$5:AZ$98)) /
(IF(MAX(Base_Dados!AZ$5:AZ$98)-MIN(Base_Dados!AZ$5:AZ$98)=0,1,MAX(Base_Dados!AZ$5:AZ$98)-MIN(Base_Dados!AZ$5:AZ$98)))) * AZ$1)))</f>
        <v>0.3214285714285714</v>
      </c>
      <c r="BA521" s="106">
        <f>IF(INDEX(Base_Dados!BA:BA,MATCH($B521,Base_Dados!$B:$B,0))=0,0,
MAX(0, MIN(BA$1,
((INDEX(Base_Dados!BA:BA,MATCH($B521,Base_Dados!$B:$B,0))-MIN(Base_Dados!BA$5:BA$98)) /
(IF(MAX(Base_Dados!BA$5:BA$98)-MIN(Base_Dados!BA$5:BA$98)=0,1,MAX(Base_Dados!BA$5:BA$98)-MIN(Base_Dados!BA$5:BA$98)))) * BA$1)))</f>
        <v>4.5316281444969915E-2</v>
      </c>
      <c r="BB521" s="106">
        <f>IF(INDEX(Base_Dados!BB:BB,MATCH($B521,Base_Dados!$B:$B,0))=0,0,
MAX(0, MIN(BB$1,
((INDEX(Base_Dados!BB:BB,MATCH($B521,Base_Dados!$B:$B,0))-MIN(Base_Dados!BB$5:BB$98)) /
(IF(MAX(Base_Dados!BB$5:BB$98)-MIN(Base_Dados!BB$5:BB$98)=0,1,MAX(Base_Dados!BB$5:BB$98)-MIN(Base_Dados!BB$5:BB$98)))) * BB$1)))</f>
        <v>0.25122566509019484</v>
      </c>
      <c r="BC521" s="106">
        <f>IF(INDEX(Base_Dados!BC:BC,MATCH($B521,Base_Dados!$B:$B,0))=0,0,
MAX(0, MIN(BC$1,
((INDEX(Base_Dados!BC:BC,MATCH($B521,Base_Dados!$B:$B,0))-MIN(Base_Dados!BC$5:BC$98)) /
(IF(MAX(Base_Dados!BC$5:BC$98)-MIN(Base_Dados!BC$5:BC$98)=0,1,MAX(Base_Dados!BC$5:BC$98)-MIN(Base_Dados!BC$5:BC$98)))) * BC$1)))</f>
        <v>2.9894963641260437E-2</v>
      </c>
      <c r="BD521" s="106">
        <f>IF(INDEX(Base_Dados!BD:BD,MATCH($B521,Base_Dados!$B:$B,0))=0,0,
MAX(0, MIN(BD$1,
((INDEX(Base_Dados!BD:BD,MATCH($B521,Base_Dados!$B:$B,0))-MIN(Base_Dados!BD$5:BD$98)) /
(IF(MAX(Base_Dados!BD$5:BD$98)-MIN(Base_Dados!BD$5:BD$98)=0,1,MAX(Base_Dados!BD$5:BD$98)-MIN(Base_Dados!BD$5:BD$98)))) * BD$1)))</f>
        <v>2.3821065023197838E-2</v>
      </c>
      <c r="BE521" s="106">
        <f>IF(INDEX(Base_Dados!BE:BE,MATCH($B521,Base_Dados!$B:$B,0))=0,0,
MAX(0, MIN(BE$1,
((INDEX(Base_Dados!BE:BE,MATCH($B521,Base_Dados!$B:$B,0))-MIN(Base_Dados!BE$5:BE$98)) /
(IF(MAX(Base_Dados!BE$5:BE$98)-MIN(Base_Dados!BE$5:BE$98)=0,1,MAX(Base_Dados!BE$5:BE$98)-MIN(Base_Dados!BE$5:BE$98)))) * BE$1)))</f>
        <v>0.16507777220270947</v>
      </c>
      <c r="BF521" s="106">
        <f>IF(INDEX(Base_Dados!BF:BF,MATCH($B521,Base_Dados!$B:$B,0))=0,0,
MAX(0, MIN(BF$1,
((INDEX(Base_Dados!BF:BF,MATCH($B521,Base_Dados!$B:$B,0))-MIN(Base_Dados!BF$5:BF$98)) /
(IF(MAX(Base_Dados!BF$5:BF$98)-MIN(Base_Dados!BF$5:BF$98)=0,1,MAX(Base_Dados!BF$5:BF$98)-MIN(Base_Dados!BF$5:BF$98)))) * BF$1)))</f>
        <v>0</v>
      </c>
      <c r="BG521" s="106">
        <f>IF(INDEX(Base_Dados!BG:BG,MATCH($B521,Base_Dados!$B:$B,0))=0,0,
MAX(0, MIN(BG$1,
((INDEX(Base_Dados!BG:BG,MATCH($B521,Base_Dados!$B:$B,0))-MIN(Base_Dados!BG$5:BG$98)) /
(IF(MAX(Base_Dados!BG$5:BG$98)-MIN(Base_Dados!BG$5:BG$98)=0,1,MAX(Base_Dados!BG$5:BG$98)-MIN(Base_Dados!BG$5:BG$98)))) * BG$1)))</f>
        <v>0</v>
      </c>
      <c r="BH521" s="106">
        <f>IF(INDEX(Base_Dados!BH:BH,MATCH($B521,Base_Dados!$B:$B,0))=0,0,
MAX(0, MIN(BH$1,
((INDEX(Base_Dados!BH:BH,MATCH($B521,Base_Dados!$B:$B,0))-MIN(Base_Dados!BH$5:BH$98)) /
(IF(MAX(Base_Dados!BH$5:BH$98)-MIN(Base_Dados!BH$5:BH$98)=0,1,MAX(Base_Dados!BH$5:BH$98)-MIN(Base_Dados!BH$5:BH$98)))) * BH$1)))</f>
        <v>0.10989010989010989</v>
      </c>
      <c r="BI521" s="106">
        <f>IF(INDEX(Base_Dados!BI:BI,MATCH($B521,Base_Dados!$B:$B,0))=0,0,
MAX(0, MIN(BI$1,
((INDEX(Base_Dados!BI:BI,MATCH($B521,Base_Dados!$B:$B,0))-MIN(Base_Dados!BI$5:BI$98)) /
(IF(MAX(Base_Dados!BI$5:BI$98)-MIN(Base_Dados!BI$5:BI$98)=0,1,MAX(Base_Dados!BI$5:BI$98)-MIN(Base_Dados!BI$5:BI$98)))) * BI$1)))</f>
        <v>0.21528861154446177</v>
      </c>
      <c r="BJ521" s="106">
        <f>IF(INDEX(Base_Dados!BJ:BJ,MATCH($B521,Base_Dados!$B:$B,0))=0,0,
MAX(0, MIN(BJ$1,
((INDEX(Base_Dados!BJ:BJ,MATCH($B521,Base_Dados!$B:$B,0))-MIN(Base_Dados!BJ$5:BJ$98)) /
(IF(MAX(Base_Dados!BJ$5:BJ$98)-MIN(Base_Dados!BJ$5:BJ$98)=0,1,MAX(Base_Dados!BJ$5:BJ$98)-MIN(Base_Dados!BJ$5:BJ$98)))) * BJ$1)))</f>
        <v>0.11578947368421053</v>
      </c>
      <c r="BK521" s="106">
        <f>IF(INDEX(Base_Dados!BK:BK,MATCH($B521,Base_Dados!$B:$B,0))=0,0,
MAX(0, MIN(BK$1,
((INDEX(Base_Dados!BK:BK,MATCH($B521,Base_Dados!$B:$B,0))-MIN(Base_Dados!BK$5:BK$98)) /
(IF(MAX(Base_Dados!BK$5:BK$98)-MIN(Base_Dados!BK$5:BK$98)=0,1,MAX(Base_Dados!BK$5:BK$98)-MIN(Base_Dados!BK$5:BK$98)))) * BK$1)))</f>
        <v>3.5714285714285712E-2</v>
      </c>
      <c r="BL521" s="106">
        <f>IF(INDEX(Base_Dados!BL:BL,MATCH($B521,Base_Dados!$B:$B,0))=0,0,
MAX(0, MIN(BL$1,
((INDEX(Base_Dados!BL:BL,MATCH($B521,Base_Dados!$B:$B,0))-MIN(Base_Dados!BL$5:BL$98)) /
(IF(MAX(Base_Dados!BL$5:BL$98)-MIN(Base_Dados!BL$5:BL$98)=0,1,MAX(Base_Dados!BL$5:BL$98)-MIN(Base_Dados!BL$5:BL$98)))) * BL$1)))</f>
        <v>7.9804560260586313E-2</v>
      </c>
      <c r="BM521" s="106">
        <f>IF(INDEX(Base_Dados!BM:BM,MATCH($B521,Base_Dados!$B:$B,0))=0,0,
MAX(0, MIN(BM$1,
((INDEX(Base_Dados!BM:BM,MATCH($B521,Base_Dados!$B:$B,0))-MIN(Base_Dados!BM$5:BM$98)) /
(IF(MAX(Base_Dados!BM$5:BM$98)-MIN(Base_Dados!BM$5:BM$98)=0,1,MAX(Base_Dados!BM$5:BM$98)-MIN(Base_Dados!BM$5:BM$98)))) * BM$1)))</f>
        <v>1</v>
      </c>
      <c r="BN521" s="106">
        <f>IF(INDEX(Base_Dados!BN:BN,MATCH($B521,Base_Dados!$B:$B,0))=0,0,
MAX(0, MIN(BN$1,
((INDEX(Base_Dados!BN:BN,MATCH($B521,Base_Dados!$B:$B,0))-MIN(Base_Dados!BN$5:BN$98)) /
(IF(MAX(Base_Dados!BN$5:BN$98)-MIN(Base_Dados!BN$5:BN$98)=0,1,MAX(Base_Dados!BN$5:BN$98)-MIN(Base_Dados!BN$5:BN$98)))) * BN$1)))</f>
        <v>0.2662500958259193</v>
      </c>
      <c r="BO521" s="106">
        <f>IF(INDEX(Base_Dados!BO:BO,MATCH($B521,Base_Dados!$B:$B,0))=0,0,
MAX(0, MIN(BO$1,
((INDEX(Base_Dados!BO:BO,MATCH($B521,Base_Dados!$B:$B,0))-MIN(Base_Dados!BO$5:BO$98)) /
(IF(MAX(Base_Dados!BO$5:BO$98)-MIN(Base_Dados!BO$5:BO$98)=0,1,MAX(Base_Dados!BO$5:BO$98)-MIN(Base_Dados!BO$5:BO$98)))) * BO$1)))</f>
        <v>0.5</v>
      </c>
      <c r="BP521" s="106">
        <f t="shared" si="32"/>
        <v>14.950468812997213</v>
      </c>
      <c r="BQ521" s="111">
        <f t="shared" si="33"/>
        <v>0.42359745997726578</v>
      </c>
      <c r="BR521" s="112">
        <f t="shared" si="34"/>
        <v>0.10908914649924251</v>
      </c>
      <c r="BS521" s="113">
        <f t="shared" si="35"/>
        <v>14.841379666497971</v>
      </c>
    </row>
    <row r="522" spans="1:71">
      <c r="A522" s="21">
        <v>51001</v>
      </c>
      <c r="B522" s="21" t="s">
        <v>296</v>
      </c>
      <c r="C522" s="21" t="s">
        <v>288</v>
      </c>
      <c r="D522" s="105">
        <f>IF(INDEX(Base_Dados!D:D,MATCH($B522,Base_Dados!$B:$B,0))=0,0,
MAX(0, MIN(D$1,
((INDEX(Base_Dados!D:D,MATCH($B522,Base_Dados!$B:$B,0))-MIN(Base_Dados!D$5:D$98)) /
(IF(MAX(Base_Dados!D$5:D$98)-MIN(Base_Dados!D$5:D$98)=0,1,MAX(Base_Dados!D$5:D$98)-MIN(Base_Dados!D$5:D$98)))) * D$1)))</f>
        <v>0.33965968845017835</v>
      </c>
      <c r="E522" s="106">
        <f>IF(INDEX(Base_Dados!E:E,MATCH($B522,Base_Dados!$B:$B,0))=0,0,
MAX(0, MIN(E$1,
((INDEX(Base_Dados!E:E,MATCH($B522,Base_Dados!$B:$B,0))-MIN(Base_Dados!E$5:E$98)) /
(IF(MAX(Base_Dados!E$5:E$98)-MIN(Base_Dados!E$5:E$98)=0,1,MAX(Base_Dados!E$5:E$98)-MIN(Base_Dados!E$5:E$98)))) * E$1)))</f>
        <v>0.14176543130389133</v>
      </c>
      <c r="F522" s="106">
        <f>IF(INDEX(Base_Dados!F:F,MATCH($B522,Base_Dados!$B:$B,0))=0,0,
MAX(0, MIN(F$1,
((INDEX(Base_Dados!F:F,MATCH($B522,Base_Dados!$B:$B,0))-MIN(Base_Dados!F$5:F$98)) /
(IF(MAX(Base_Dados!F$5:F$98)-MIN(Base_Dados!F$5:F$98)=0,1,MAX(Base_Dados!F$5:F$98)-MIN(Base_Dados!F$5:F$98)))) * F$1)))</f>
        <v>0.12325014641150134</v>
      </c>
      <c r="G522" s="106">
        <f>IF(INDEX(Base_Dados!G:G,MATCH($B522,Base_Dados!$B:$B,0))=0,0,
MAX(0, MIN(G$1,
((INDEX(Base_Dados!G:G,MATCH($B522,Base_Dados!$B:$B,0))-MIN(Base_Dados!G$5:G$98)) /
(IF(MAX(Base_Dados!G$5:G$98)-MIN(Base_Dados!G$5:G$98)=0,1,MAX(Base_Dados!G$5:G$98)-MIN(Base_Dados!G$5:G$98)))) * G$1)))</f>
        <v>0.10428733827748606</v>
      </c>
      <c r="H522" s="106">
        <f>IF(INDEX(Base_Dados!H:H,MATCH($B522,Base_Dados!$B:$B,0))=0,0,
MAX(0, MIN(H$1,
((INDEX(Base_Dados!H:H,MATCH($B522,Base_Dados!$B:$B,0))-MIN(Base_Dados!H$5:H$98)) /
(IF(MAX(Base_Dados!H$5:H$98)-MIN(Base_Dados!H$5:H$98)=0,1,MAX(Base_Dados!H$5:H$98)-MIN(Base_Dados!H$5:H$98)))) * H$1)))</f>
        <v>0.10700597061651647</v>
      </c>
      <c r="I522" s="106">
        <f>IF(INDEX(Base_Dados!I:I,MATCH($B522,Base_Dados!$B:$B,0))=0,0,
MAX(0, MIN(I$1,
((INDEX(Base_Dados!I:I,MATCH($B522,Base_Dados!$B:$B,0))-MIN(Base_Dados!I$5:I$98)) /
(IF(MAX(Base_Dados!I$5:I$98)-MIN(Base_Dados!I$5:I$98)=0,1,MAX(Base_Dados!I$5:I$98)-MIN(Base_Dados!I$5:I$98)))) * I$1)))</f>
        <v>0.1123914130535959</v>
      </c>
      <c r="J522" s="106">
        <f>IF(INDEX(Base_Dados!J:J,MATCH($B522,Base_Dados!$B:$B,0))=0,0,
MAX(0, MIN(J$1,
((INDEX(Base_Dados!J:J,MATCH($B522,Base_Dados!$B:$B,0))-MIN(Base_Dados!J$5:J$98)) /
(IF(MAX(Base_Dados!J$5:J$98)-MIN(Base_Dados!J$5:J$98)=0,1,MAX(Base_Dados!J$5:J$98)-MIN(Base_Dados!J$5:J$98)))) * J$1)))</f>
        <v>0.11887675730702779</v>
      </c>
      <c r="K522" s="106">
        <f>IF(INDEX(Base_Dados!K:K,MATCH($B522,Base_Dados!$B:$B,0))=0,0,
MAX(0, MIN(K$1,
((INDEX(Base_Dados!K:K,MATCH($B522,Base_Dados!$B:$B,0))-MIN(Base_Dados!K$5:K$98)) /
(IF(MAX(Base_Dados!K$5:K$98)-MIN(Base_Dados!K$5:K$98)=0,1,MAX(Base_Dados!K$5:K$98)-MIN(Base_Dados!K$5:K$98)))) * K$1)))</f>
        <v>0.1273814847942755</v>
      </c>
      <c r="L522" s="106">
        <f>IF(INDEX(Base_Dados!L:L,MATCH($B522,Base_Dados!$B:$B,0))=0,0,
MAX(0, MIN(L$1,
((INDEX(Base_Dados!L:L,MATCH($B522,Base_Dados!$B:$B,0))-MIN(Base_Dados!L$5:L$98)) /
(IF(MAX(Base_Dados!L$5:L$98)-MIN(Base_Dados!L$5:L$98)=0,1,MAX(Base_Dados!L$5:L$98)-MIN(Base_Dados!L$5:L$98)))) * L$1)))</f>
        <v>0.12700229711976521</v>
      </c>
      <c r="M522" s="106">
        <f>IF(INDEX(Base_Dados!M:M,MATCH($B522,Base_Dados!$B:$B,0))=0,0,
MAX(0, MIN(M$1,
((INDEX(Base_Dados!M:M,MATCH($B522,Base_Dados!$B:$B,0))-MIN(Base_Dados!M$5:M$98)) /
(IF(MAX(Base_Dados!M$5:M$98)-MIN(Base_Dados!M$5:M$98)=0,1,MAX(Base_Dados!M$5:M$98)-MIN(Base_Dados!M$5:M$98)))) * M$1)))</f>
        <v>0.11034402332361516</v>
      </c>
      <c r="N522" s="106">
        <f>IF(INDEX(Base_Dados!N:N,MATCH($B522,Base_Dados!$B:$B,0))=0,0,
MAX(0, MIN(N$1,
((INDEX(Base_Dados!N:N,MATCH($B522,Base_Dados!$B:$B,0))-MIN(Base_Dados!N$5:N$98)) /
(IF(MAX(Base_Dados!N$5:N$98)-MIN(Base_Dados!N$5:N$98)=0,1,MAX(Base_Dados!N$5:N$98)-MIN(Base_Dados!N$5:N$98)))) * N$1)))</f>
        <v>0.10239117831493511</v>
      </c>
      <c r="O522" s="106">
        <f>IF(INDEX(Base_Dados!O:O,MATCH($B522,Base_Dados!$B:$B,0))=0,0,
MAX(0, MIN(O$1,
((INDEX(Base_Dados!O:O,MATCH($B522,Base_Dados!$B:$B,0))-MIN(Base_Dados!O$5:O$98)) /
(IF(MAX(Base_Dados!O$5:O$98)-MIN(Base_Dados!O$5:O$98)=0,1,MAX(Base_Dados!O$5:O$98)-MIN(Base_Dados!O$5:O$98)))) * O$1)))</f>
        <v>8.0829477674340816E-2</v>
      </c>
      <c r="P522" s="106">
        <f>IF(INDEX(Base_Dados!P:P,MATCH($B522,Base_Dados!$B:$B,0))=0,0,
MAX(0, MIN(P$1,
((INDEX(Base_Dados!P:P,MATCH($B522,Base_Dados!$B:$B,0))-MIN(Base_Dados!P$5:P$98)) /
(IF(MAX(Base_Dados!P$5:P$98)-MIN(Base_Dados!P$5:P$98)=0,1,MAX(Base_Dados!P$5:P$98)-MIN(Base_Dados!P$5:P$98)))) * P$1)))</f>
        <v>0.11954258760808482</v>
      </c>
      <c r="Q522" s="106">
        <f>IF(INDEX(Base_Dados!Q:Q,MATCH($B522,Base_Dados!$B:$B,0))=0,0,
MAX(0, MIN(Q$1,
((INDEX(Base_Dados!Q:Q,MATCH($B522,Base_Dados!$B:$B,0))-MIN(Base_Dados!Q$5:Q$98)) /
(IF(MAX(Base_Dados!Q$5:Q$98)-MIN(Base_Dados!Q$5:Q$98)=0,1,MAX(Base_Dados!Q$5:Q$98)-MIN(Base_Dados!Q$5:Q$98)))) * Q$1)))</f>
        <v>6.4899162761307985E-2</v>
      </c>
      <c r="R522" s="106">
        <f>IF(INDEX(Base_Dados!R:R,MATCH($B522,Base_Dados!$B:$B,0))=0,0,
MAX(0, MIN(R$1,
((INDEX(Base_Dados!R:R,MATCH($B522,Base_Dados!$B:$B,0))-MIN(Base_Dados!R$5:R$98)) /
(IF(MAX(Base_Dados!R$5:R$98)-MIN(Base_Dados!R$5:R$98)=0,1,MAX(Base_Dados!R$5:R$98)-MIN(Base_Dados!R$5:R$98)))) * R$1)))</f>
        <v>5.7748303311448909E-2</v>
      </c>
      <c r="S522" s="106">
        <f>IF(INDEX(Base_Dados!S:S,MATCH($B522,Base_Dados!$B:$B,0))=0,0,
MAX(0, MIN(S$1,
((INDEX(Base_Dados!S:S,MATCH($B522,Base_Dados!$B:$B,0))-MIN(Base_Dados!S$5:S$98)) /
(IF(MAX(Base_Dados!S$5:S$98)-MIN(Base_Dados!S$5:S$98)=0,1,MAX(Base_Dados!S$5:S$98)-MIN(Base_Dados!S$5:S$98)))) * S$1)))</f>
        <v>0.11735939489253353</v>
      </c>
      <c r="T522" s="106">
        <f>IF(INDEX(Base_Dados!T:T,MATCH($B522,Base_Dados!$B:$B,0))=0,0,
MAX(0, MIN(T$1,
((INDEX(Base_Dados!T:T,MATCH($B522,Base_Dados!$B:$B,0))-MIN(Base_Dados!T$5:T$98)) /
(IF(MAX(Base_Dados!T$5:T$98)-MIN(Base_Dados!T$5:T$98)=0,1,MAX(Base_Dados!T$5:T$98)-MIN(Base_Dados!T$5:T$98)))) * T$1)))</f>
        <v>0.80683411862738463</v>
      </c>
      <c r="U522" s="106">
        <f>IF(INDEX(Base_Dados!U:U,MATCH($B522,Base_Dados!$B:$B,0))=0,0,
MAX(0, MIN(U$1,
((INDEX(Base_Dados!U:U,MATCH($B522,Base_Dados!$B:$B,0))-MIN(Base_Dados!U$5:U$98)) /
(IF(MAX(Base_Dados!U$5:U$98)-MIN(Base_Dados!U$5:U$98)=0,1,MAX(Base_Dados!U$5:U$98)-MIN(Base_Dados!U$5:U$98)))) * U$1)))</f>
        <v>1.150975874815902</v>
      </c>
      <c r="V522" s="106">
        <f>IF(INDEX(Base_Dados!V:V,MATCH($B522,Base_Dados!$B:$B,0))=0,0,
MAX(0, MIN(V$1,
((INDEX(Base_Dados!V:V,MATCH($B522,Base_Dados!$B:$B,0))-MIN(Base_Dados!V$5:V$98)) /
(IF(MAX(Base_Dados!V$5:V$98)-MIN(Base_Dados!V$5:V$98)=0,1,MAX(Base_Dados!V$5:V$98)-MIN(Base_Dados!V$5:V$98)))) * V$1)))</f>
        <v>3.8876896364983038E-2</v>
      </c>
      <c r="W522" s="106">
        <f>IF(INDEX(Base_Dados!W:W,MATCH($B522,Base_Dados!$B:$B,0))=0,0,
MAX(0, MIN(W$1,
((INDEX(Base_Dados!W:W,MATCH($B522,Base_Dados!$B:$B,0))-MIN(Base_Dados!W$5:W$98)) /
(IF(MAX(Base_Dados!W$5:W$98)-MIN(Base_Dados!W$5:W$98)=0,1,MAX(Base_Dados!W$5:W$98)-MIN(Base_Dados!W$5:W$98)))) * W$1)))</f>
        <v>2.6898967985077795</v>
      </c>
      <c r="X522" s="106">
        <f>IF(INDEX(Base_Dados!X:X,MATCH($B522,Base_Dados!$B:$B,0))=0,0,
MAX(0, MIN(X$1,
((INDEX(Base_Dados!X:X,MATCH($B522,Base_Dados!$B:$B,0))-MIN(Base_Dados!X$5:X$98)) /
(IF(MAX(Base_Dados!X$5:X$98)-MIN(Base_Dados!X$5:X$98)=0,1,MAX(Base_Dados!X$5:X$98)-MIN(Base_Dados!X$5:X$98)))) * X$1)))</f>
        <v>0</v>
      </c>
      <c r="Y522" s="106">
        <f>IF(INDEX(Base_Dados!Y:Y,MATCH($B522,Base_Dados!$B:$B,0))=0,0,
MAX(0, MIN(Y$1,
((INDEX(Base_Dados!Y:Y,MATCH($B522,Base_Dados!$B:$B,0))-MIN(Base_Dados!Y$5:Y$98)) /
(IF(MAX(Base_Dados!Y$5:Y$98)-MIN(Base_Dados!Y$5:Y$98)=0,1,MAX(Base_Dados!Y$5:Y$98)-MIN(Base_Dados!Y$5:Y$98)))) * Y$1)))</f>
        <v>0</v>
      </c>
      <c r="Z522" s="106">
        <f>IF(INDEX(Base_Dados!Z:Z,MATCH($B522,Base_Dados!$B:$B,0))=0,0,
MAX(0, MIN(Z$1,
((INDEX(Base_Dados!Z:Z,MATCH($B522,Base_Dados!$B:$B,0))-MIN(Base_Dados!Z$5:Z$98)) /
(IF(MAX(Base_Dados!Z$5:Z$98)-MIN(Base_Dados!Z$5:Z$98)=0,1,MAX(Base_Dados!Z$5:Z$98)-MIN(Base_Dados!Z$5:Z$98)))) * Z$1)))</f>
        <v>0</v>
      </c>
      <c r="AA522" s="106">
        <f>IF(INDEX(Base_Dados!AA:AA,MATCH($B522,Base_Dados!$B:$B,0))=0,0,
MAX(0, MIN(AA$1,
((INDEX(Base_Dados!AA:AA,MATCH($B522,Base_Dados!$B:$B,0))-MIN(Base_Dados!AA$5:AA$98)) /
(IF(MAX(Base_Dados!AA$5:AA$98)-MIN(Base_Dados!AA$5:AA$98)=0,1,MAX(Base_Dados!AA$5:AA$98)-MIN(Base_Dados!AA$5:AA$98)))) * AA$1)))</f>
        <v>1.048951048951049E-2</v>
      </c>
      <c r="AB522" s="106">
        <f>IF(INDEX(Base_Dados!AB:AB,MATCH($B522,Base_Dados!$B:$B,0))=0,0,
MAX(0, MIN(AB$1,
((INDEX(Base_Dados!AB:AB,MATCH($B522,Base_Dados!$B:$B,0))-MIN(Base_Dados!AB$5:AB$98)) /
(IF(MAX(Base_Dados!AB$5:AB$98)-MIN(Base_Dados!AB$5:AB$98)=0,1,MAX(Base_Dados!AB$5:AB$98)-MIN(Base_Dados!AB$5:AB$98)))) * AB$1)))</f>
        <v>0.18104185881124085</v>
      </c>
      <c r="AC522" s="106">
        <f>IF(INDEX(Base_Dados!AC:AC,MATCH($B522,Base_Dados!$B:$B,0))=0,0,
MAX(0, MIN(AC$1,
((INDEX(Base_Dados!AC:AC,MATCH($B522,Base_Dados!$B:$B,0))-MIN(Base_Dados!AC$5:AC$98)) /
(IF(MAX(Base_Dados!AC$5:AC$98)-MIN(Base_Dados!AC$5:AC$98)=0,1,MAX(Base_Dados!AC$5:AC$98)-MIN(Base_Dados!AC$5:AC$98)))) * AC$1)))</f>
        <v>0.10984775486606282</v>
      </c>
      <c r="AD522" s="106">
        <f>IF(INDEX(Base_Dados!AD:AD,MATCH($B522,Base_Dados!$B:$B,0))=0,0,
MAX(0, MIN(AD$1,
((INDEX(Base_Dados!AD:AD,MATCH($B522,Base_Dados!$B:$B,0))-MIN(Base_Dados!AD$5:AD$98)) /
(IF(MAX(Base_Dados!AD$5:AD$98)-MIN(Base_Dados!AD$5:AD$98)=0,1,MAX(Base_Dados!AD$5:AD$98)-MIN(Base_Dados!AD$5:AD$98)))) * AD$1)))</f>
        <v>6.7978109747078824E-2</v>
      </c>
      <c r="AE522" s="106">
        <f>IF(INDEX(Base_Dados!AE:AE,MATCH($B522,Base_Dados!$B:$B,0))=0,0,
MAX(0, MIN(AE$1,
((INDEX(Base_Dados!AE:AE,MATCH($B522,Base_Dados!$B:$B,0))-MIN(Base_Dados!AE$5:AE$98)) /
(IF(MAX(Base_Dados!AE$5:AE$98)-MIN(Base_Dados!AE$5:AE$98)=0,1,MAX(Base_Dados!AE$5:AE$98)-MIN(Base_Dados!AE$5:AE$98)))) * AE$1)))</f>
        <v>2.8649503811304471E-2</v>
      </c>
      <c r="AF522" s="106">
        <f>IF(INDEX(Base_Dados!AF:AF,MATCH($B522,Base_Dados!$B:$B,0))=0,0,
MAX(0, MIN(AF$1,
((INDEX(Base_Dados!AF:AF,MATCH($B522,Base_Dados!$B:$B,0))-MIN(Base_Dados!AF$5:AF$98)) /
(IF(MAX(Base_Dados!AF$5:AF$98)-MIN(Base_Dados!AF$5:AF$98)=0,1,MAX(Base_Dados!AF$5:AF$98)-MIN(Base_Dados!AF$5:AF$98)))) * AF$1)))</f>
        <v>3.7879832666758609E-2</v>
      </c>
      <c r="AG522" s="106">
        <f>IF(INDEX(Base_Dados!AG:AG,MATCH($B522,Base_Dados!$B:$B,0))=0,0,
MAX(0, MIN(AG$1,
((INDEX(Base_Dados!AG:AG,MATCH($B522,Base_Dados!$B:$B,0))-MIN(Base_Dados!AG$5:AG$98)) /
(IF(MAX(Base_Dados!AG$5:AG$98)-MIN(Base_Dados!AG$5:AG$98)=0,1,MAX(Base_Dados!AG$5:AG$98)-MIN(Base_Dados!AG$5:AG$98)))) * AG$1)))</f>
        <v>6.4899162761307985E-2</v>
      </c>
      <c r="AH522" s="106">
        <f>IF(INDEX(Base_Dados!AH:AH,MATCH($B522,Base_Dados!$B:$B,0))=0,0,
MAX(0, MIN(AH$1,
((INDEX(Base_Dados!AH:AH,MATCH($B522,Base_Dados!$B:$B,0))-MIN(Base_Dados!AH$5:AH$98)) /
(IF(MAX(Base_Dados!AH$5:AH$98)-MIN(Base_Dados!AH$5:AH$98)=0,1,MAX(Base_Dados!AH$5:AH$98)-MIN(Base_Dados!AH$5:AH$98)))) * AH$1)))</f>
        <v>2.2660180098217069</v>
      </c>
      <c r="AI522" s="106">
        <f>IF(INDEX(Base_Dados!AI:AI,MATCH($B522,Base_Dados!$B:$B,0))=0,0,
MAX(0, MIN(AI$1,
((INDEX(Base_Dados!AI:AI,MATCH($B522,Base_Dados!$B:$B,0))-MIN(Base_Dados!AI$5:AI$98)) /
(IF(MAX(Base_Dados!AI$5:AI$98)-MIN(Base_Dados!AI$5:AI$98)=0,1,MAX(Base_Dados!AI$5:AI$98)-MIN(Base_Dados!AI$5:AI$98)))) * AI$1)))</f>
        <v>0.10714285714285714</v>
      </c>
      <c r="AJ522" s="106">
        <f>IF(INDEX(Base_Dados!AJ:AJ,MATCH($B522,Base_Dados!$B:$B,0))=0,0,
MAX(0, MIN(AJ$1,
((INDEX(Base_Dados!AJ:AJ,MATCH($B522,Base_Dados!$B:$B,0))-MIN(Base_Dados!AJ$5:AJ$98)) /
(IF(MAX(Base_Dados!AJ$5:AJ$98)-MIN(Base_Dados!AJ$5:AJ$98)=0,1,MAX(Base_Dados!AJ$5:AJ$98)-MIN(Base_Dados!AJ$5:AJ$98)))) * AJ$1)))</f>
        <v>0.61507936507936511</v>
      </c>
      <c r="AK522" s="106">
        <f>IF(INDEX(Base_Dados!AK:AK,MATCH($B522,Base_Dados!$B:$B,0))=0,0,
MAX(0, MIN(AK$1,
((INDEX(Base_Dados!AK:AK,MATCH($B522,Base_Dados!$B:$B,0))-MIN(Base_Dados!AK$5:AK$98)) /
(IF(MAX(Base_Dados!AK$5:AK$98)-MIN(Base_Dados!AK$5:AK$98)=0,1,MAX(Base_Dados!AK$5:AK$98)-MIN(Base_Dados!AK$5:AK$98)))) * AK$1)))</f>
        <v>1.2068965517241379E-2</v>
      </c>
      <c r="AL522" s="106">
        <f>IF(INDEX(Base_Dados!AL:AL,MATCH($B522,Base_Dados!$B:$B,0))=0,0,
MAX(0, MIN(AL$1,
((INDEX(Base_Dados!AL:AL,MATCH($B522,Base_Dados!$B:$B,0))-MIN(Base_Dados!AL$5:AL$98)) /
(IF(MAX(Base_Dados!AL$5:AL$98)-MIN(Base_Dados!AL$5:AL$98)=0,1,MAX(Base_Dados!AL$5:AL$98)-MIN(Base_Dados!AL$5:AL$98)))) * AL$1)))</f>
        <v>0</v>
      </c>
      <c r="AM522" s="106">
        <f>IF(INDEX(Base_Dados!AM:AM,MATCH($B522,Base_Dados!$B:$B,0))=0,0,
MAX(0, MIN(AM$1,
((INDEX(Base_Dados!AM:AM,MATCH($B522,Base_Dados!$B:$B,0))-MIN(Base_Dados!AM$5:AM$98)) /
(IF(MAX(Base_Dados!AM$5:AM$98)-MIN(Base_Dados!AM$5:AM$98)=0,1,MAX(Base_Dados!AM$5:AM$98)-MIN(Base_Dados!AM$5:AM$98)))) * AM$1)))</f>
        <v>3.2107716209218019E-2</v>
      </c>
      <c r="AN522" s="106">
        <f>IF(INDEX(Base_Dados!AN:AN,MATCH($B522,Base_Dados!$B:$B,0))=0,0,
MAX(0, MIN(AN$1,
((INDEX(Base_Dados!AN:AN,MATCH($B522,Base_Dados!$B:$B,0))-MIN(Base_Dados!AN$5:AN$98)) /
(IF(MAX(Base_Dados!AN$5:AN$98)-MIN(Base_Dados!AN$5:AN$98)=0,1,MAX(Base_Dados!AN$5:AN$98)-MIN(Base_Dados!AN$5:AN$98)))) * AN$1)))</f>
        <v>0.1517195767195767</v>
      </c>
      <c r="AO522" s="106">
        <f>IF(INDEX(Base_Dados!AO:AO,MATCH($B522,Base_Dados!$B:$B,0))=0,0,
MAX(0, MIN(AO$1,
((INDEX(Base_Dados!AO:AO,MATCH($B522,Base_Dados!$B:$B,0))-MIN(Base_Dados!AO$5:AO$98)) /
(IF(MAX(Base_Dados!AO$5:AO$98)-MIN(Base_Dados!AO$5:AO$98)=0,1,MAX(Base_Dados!AO$5:AO$98)-MIN(Base_Dados!AO$5:AO$98)))) * AO$1)))</f>
        <v>0</v>
      </c>
      <c r="AP522" s="106">
        <f>IF(INDEX(Base_Dados!AP:AP,MATCH($B522,Base_Dados!$B:$B,0))=0,0,
MAX(0, MIN(AP$1,
((INDEX(Base_Dados!AP:AP,MATCH($B522,Base_Dados!$B:$B,0))-MIN(Base_Dados!AP$5:AP$98)) /
(IF(MAX(Base_Dados!AP$5:AP$98)-MIN(Base_Dados!AP$5:AP$98)=0,1,MAX(Base_Dados!AP$5:AP$98)-MIN(Base_Dados!AP$5:AP$98)))) * AP$1)))</f>
        <v>1.6055045871559634E-2</v>
      </c>
      <c r="AQ522" s="106">
        <f>IF(INDEX(Base_Dados!AQ:AQ,MATCH($B522,Base_Dados!$B:$B,0))=0,0,
MAX(0, MIN(AQ$1,
((INDEX(Base_Dados!AQ:AQ,MATCH($B522,Base_Dados!$B:$B,0))-MIN(Base_Dados!AQ$5:AQ$98)) /
(IF(MAX(Base_Dados!AQ$5:AQ$98)-MIN(Base_Dados!AQ$5:AQ$98)=0,1,MAX(Base_Dados!AQ$5:AQ$98)-MIN(Base_Dados!AQ$5:AQ$98)))) * AQ$1)))</f>
        <v>0</v>
      </c>
      <c r="AR522" s="106">
        <f>IF(INDEX(Base_Dados!AR:AR,MATCH($B522,Base_Dados!$B:$B,0))=0,0,
MAX(0, MIN(AR$1,
((INDEX(Base_Dados!AR:AR,MATCH($B522,Base_Dados!$B:$B,0))-MIN(Base_Dados!AR$5:AR$98)) /
(IF(MAX(Base_Dados!AR$5:AR$98)-MIN(Base_Dados!AR$5:AR$98)=0,1,MAX(Base_Dados!AR$5:AR$98)-MIN(Base_Dados!AR$5:AR$98)))) * AR$1)))</f>
        <v>1.6129032258064516E-2</v>
      </c>
      <c r="AS522" s="106">
        <f>IF(INDEX(Base_Dados!AS:AS,MATCH($B522,Base_Dados!$B:$B,0))=0,0,
MAX(0, MIN(AS$1,
((INDEX(Base_Dados!AS:AS,MATCH($B522,Base_Dados!$B:$B,0))-MIN(Base_Dados!AS$5:AS$98)) /
(IF(MAX(Base_Dados!AS$5:AS$98)-MIN(Base_Dados!AS$5:AS$98)=0,1,MAX(Base_Dados!AS$5:AS$98)-MIN(Base_Dados!AS$5:AS$98)))) * AS$1)))</f>
        <v>6.0975609756097563E-3</v>
      </c>
      <c r="AT522" s="106">
        <f>IF(INDEX(Base_Dados!AT:AT,MATCH($B522,Base_Dados!$B:$B,0))=0,0,
MAX(0, MIN(AT$1,
((INDEX(Base_Dados!AT:AT,MATCH($B522,Base_Dados!$B:$B,0))-MIN(Base_Dados!AT$5:AT$98)) /
(IF(MAX(Base_Dados!AT$5:AT$98)-MIN(Base_Dados!AT$5:AT$98)=0,1,MAX(Base_Dados!AT$5:AT$98)-MIN(Base_Dados!AT$5:AT$98)))) * AT$1)))</f>
        <v>7.1428571428571426E-3</v>
      </c>
      <c r="AU522" s="106">
        <f>IF(INDEX(Base_Dados!AU:AU,MATCH($B522,Base_Dados!$B:$B,0))=0,0,
MAX(0, MIN(AU$1,
((INDEX(Base_Dados!AU:AU,MATCH($B522,Base_Dados!$B:$B,0))-MIN(Base_Dados!AU$5:AU$98)) /
(IF(MAX(Base_Dados!AU$5:AU$98)-MIN(Base_Dados!AU$5:AU$98)=0,1,MAX(Base_Dados!AU$5:AU$98)-MIN(Base_Dados!AU$5:AU$98)))) * AU$1)))</f>
        <v>8.4269662921348312E-3</v>
      </c>
      <c r="AV522" s="106">
        <f>IF(INDEX(Base_Dados!AV:AV,MATCH($B522,Base_Dados!$B:$B,0))=0,0,
MAX(0, MIN(AV$1,
((INDEX(Base_Dados!AV:AV,MATCH($B522,Base_Dados!$B:$B,0))-MIN(Base_Dados!AV$5:AV$98)) /
(IF(MAX(Base_Dados!AV$5:AV$98)-MIN(Base_Dados!AV$5:AV$98)=0,1,MAX(Base_Dados!AV$5:AV$98)-MIN(Base_Dados!AV$5:AV$98)))) * AV$1)))</f>
        <v>0</v>
      </c>
      <c r="AW522" s="106">
        <f>IF(INDEX(Base_Dados!AW:AW,MATCH($B522,Base_Dados!$B:$B,0))=0,0,
MAX(0, MIN(AW$1,
((INDEX(Base_Dados!AW:AW,MATCH($B522,Base_Dados!$B:$B,0))-MIN(Base_Dados!AW$5:AW$98)) /
(IF(MAX(Base_Dados!AW$5:AW$98)-MIN(Base_Dados!AW$5:AW$98)=0,1,MAX(Base_Dados!AW$5:AW$98)-MIN(Base_Dados!AW$5:AW$98)))) * AW$1)))</f>
        <v>0</v>
      </c>
      <c r="AX522" s="106">
        <f>IF(INDEX(Base_Dados!AX:AX,MATCH($B522,Base_Dados!$B:$B,0))=0,0,
MAX(0, MIN(AX$1,
((INDEX(Base_Dados!AX:AX,MATCH($B522,Base_Dados!$B:$B,0))-MIN(Base_Dados!AX$5:AX$98)) /
(IF(MAX(Base_Dados!AX$5:AX$98)-MIN(Base_Dados!AX$5:AX$98)=0,1,MAX(Base_Dados!AX$5:AX$98)-MIN(Base_Dados!AX$5:AX$98)))) * AX$1)))</f>
        <v>0.18095238095238098</v>
      </c>
      <c r="AY522" s="106">
        <f>IF(INDEX(Base_Dados!AY:AY,MATCH($B522,Base_Dados!$B:$B,0))=0,0,
MAX(0, MIN(AY$1,
((INDEX(Base_Dados!AY:AY,MATCH($B522,Base_Dados!$B:$B,0))-MIN(Base_Dados!AY$5:AY$98)) /
(IF(MAX(Base_Dados!AY$5:AY$98)-MIN(Base_Dados!AY$5:AY$98)=0,1,MAX(Base_Dados!AY$5:AY$98)-MIN(Base_Dados!AY$5:AY$98)))) * AY$1)))</f>
        <v>2.6376524892845368E-3</v>
      </c>
      <c r="AZ522" s="106">
        <f>IF(INDEX(Base_Dados!AZ:AZ,MATCH($B522,Base_Dados!$B:$B,0))=0,0,
MAX(0, MIN(AZ$1,
((INDEX(Base_Dados!AZ:AZ,MATCH($B522,Base_Dados!$B:$B,0))-MIN(Base_Dados!AZ$5:AZ$98)) /
(IF(MAX(Base_Dados!AZ$5:AZ$98)-MIN(Base_Dados!AZ$5:AZ$98)=0,1,MAX(Base_Dados!AZ$5:AZ$98)-MIN(Base_Dados!AZ$5:AZ$98)))) * AZ$1)))</f>
        <v>0.5</v>
      </c>
      <c r="BA522" s="106">
        <f>IF(INDEX(Base_Dados!BA:BA,MATCH($B522,Base_Dados!$B:$B,0))=0,0,
MAX(0, MIN(BA$1,
((INDEX(Base_Dados!BA:BA,MATCH($B522,Base_Dados!$B:$B,0))-MIN(Base_Dados!BA$5:BA$98)) /
(IF(MAX(Base_Dados!BA$5:BA$98)-MIN(Base_Dados!BA$5:BA$98)=0,1,MAX(Base_Dados!BA$5:BA$98)-MIN(Base_Dados!BA$5:BA$98)))) * BA$1)))</f>
        <v>2.1514687271031771E-2</v>
      </c>
      <c r="BB522" s="106">
        <f>IF(INDEX(Base_Dados!BB:BB,MATCH($B522,Base_Dados!$B:$B,0))=0,0,
MAX(0, MIN(BB$1,
((INDEX(Base_Dados!BB:BB,MATCH($B522,Base_Dados!$B:$B,0))-MIN(Base_Dados!BB$5:BB$98)) /
(IF(MAX(Base_Dados!BB$5:BB$98)-MIN(Base_Dados!BB$5:BB$98)=0,1,MAX(Base_Dados!BB$5:BB$98)-MIN(Base_Dados!BB$5:BB$98)))) * BB$1)))</f>
        <v>0.18246427783171676</v>
      </c>
      <c r="BC522" s="106">
        <f>IF(INDEX(Base_Dados!BC:BC,MATCH($B522,Base_Dados!$B:$B,0))=0,0,
MAX(0, MIN(BC$1,
((INDEX(Base_Dados!BC:BC,MATCH($B522,Base_Dados!$B:$B,0))-MIN(Base_Dados!BC$5:BC$98)) /
(IF(MAX(Base_Dados!BC$5:BC$98)-MIN(Base_Dados!BC$5:BC$98)=0,1,MAX(Base_Dados!BC$5:BC$98)-MIN(Base_Dados!BC$5:BC$98)))) * BC$1)))</f>
        <v>4.0398599515216807E-3</v>
      </c>
      <c r="BD522" s="106">
        <f>IF(INDEX(Base_Dados!BD:BD,MATCH($B522,Base_Dados!$B:$B,0))=0,0,
MAX(0, MIN(BD$1,
((INDEX(Base_Dados!BD:BD,MATCH($B522,Base_Dados!$B:$B,0))-MIN(Base_Dados!BD$5:BD$98)) /
(IF(MAX(Base_Dados!BD$5:BD$98)-MIN(Base_Dados!BD$5:BD$98)=0,1,MAX(Base_Dados!BD$5:BD$98)-MIN(Base_Dados!BD$5:BD$98)))) * BD$1)))</f>
        <v>1.0040855896406065E-2</v>
      </c>
      <c r="BE522" s="106">
        <f>IF(INDEX(Base_Dados!BE:BE,MATCH($B522,Base_Dados!$B:$B,0))=0,0,
MAX(0, MIN(BE$1,
((INDEX(Base_Dados!BE:BE,MATCH($B522,Base_Dados!$B:$B,0))-MIN(Base_Dados!BE$5:BE$98)) /
(IF(MAX(Base_Dados!BE$5:BE$98)-MIN(Base_Dados!BE$5:BE$98)=0,1,MAX(Base_Dados!BE$5:BE$98)-MIN(Base_Dados!BE$5:BE$98)))) * BE$1)))</f>
        <v>9.0316106372303057E-3</v>
      </c>
      <c r="BF522" s="106">
        <f>IF(INDEX(Base_Dados!BF:BF,MATCH($B522,Base_Dados!$B:$B,0))=0,0,
MAX(0, MIN(BF$1,
((INDEX(Base_Dados!BF:BF,MATCH($B522,Base_Dados!$B:$B,0))-MIN(Base_Dados!BF$5:BF$98)) /
(IF(MAX(Base_Dados!BF$5:BF$98)-MIN(Base_Dados!BF$5:BF$98)=0,1,MAX(Base_Dados!BF$5:BF$98)-MIN(Base_Dados!BF$5:BF$98)))) * BF$1)))</f>
        <v>0</v>
      </c>
      <c r="BG522" s="106">
        <f>IF(INDEX(Base_Dados!BG:BG,MATCH($B522,Base_Dados!$B:$B,0))=0,0,
MAX(0, MIN(BG$1,
((INDEX(Base_Dados!BG:BG,MATCH($B522,Base_Dados!$B:$B,0))-MIN(Base_Dados!BG$5:BG$98)) /
(IF(MAX(Base_Dados!BG$5:BG$98)-MIN(Base_Dados!BG$5:BG$98)=0,1,MAX(Base_Dados!BG$5:BG$98)-MIN(Base_Dados!BG$5:BG$98)))) * BG$1)))</f>
        <v>4.180602006688963E-3</v>
      </c>
      <c r="BH522" s="106">
        <f>IF(INDEX(Base_Dados!BH:BH,MATCH($B522,Base_Dados!$B:$B,0))=0,0,
MAX(0, MIN(BH$1,
((INDEX(Base_Dados!BH:BH,MATCH($B522,Base_Dados!$B:$B,0))-MIN(Base_Dados!BH$5:BH$98)) /
(IF(MAX(Base_Dados!BH$5:BH$98)-MIN(Base_Dados!BH$5:BH$98)=0,1,MAX(Base_Dados!BH$5:BH$98)-MIN(Base_Dados!BH$5:BH$98)))) * BH$1)))</f>
        <v>4.3956043956043959E-2</v>
      </c>
      <c r="BI522" s="106">
        <f>IF(INDEX(Base_Dados!BI:BI,MATCH($B522,Base_Dados!$B:$B,0))=0,0,
MAX(0, MIN(BI$1,
((INDEX(Base_Dados!BI:BI,MATCH($B522,Base_Dados!$B:$B,0))-MIN(Base_Dados!BI$5:BI$98)) /
(IF(MAX(Base_Dados!BI$5:BI$98)-MIN(Base_Dados!BI$5:BI$98)=0,1,MAX(Base_Dados!BI$5:BI$98)-MIN(Base_Dados!BI$5:BI$98)))) * BI$1)))</f>
        <v>0.1294851794071763</v>
      </c>
      <c r="BJ522" s="106">
        <f>IF(INDEX(Base_Dados!BJ:BJ,MATCH($B522,Base_Dados!$B:$B,0))=0,0,
MAX(0, MIN(BJ$1,
((INDEX(Base_Dados!BJ:BJ,MATCH($B522,Base_Dados!$B:$B,0))-MIN(Base_Dados!BJ$5:BJ$98)) /
(IF(MAX(Base_Dados!BJ$5:BJ$98)-MIN(Base_Dados!BJ$5:BJ$98)=0,1,MAX(Base_Dados!BJ$5:BJ$98)-MIN(Base_Dados!BJ$5:BJ$98)))) * BJ$1)))</f>
        <v>8.4210526315789472E-2</v>
      </c>
      <c r="BK522" s="106">
        <f>IF(INDEX(Base_Dados!BK:BK,MATCH($B522,Base_Dados!$B:$B,0))=0,0,
MAX(0, MIN(BK$1,
((INDEX(Base_Dados!BK:BK,MATCH($B522,Base_Dados!$B:$B,0))-MIN(Base_Dados!BK$5:BK$98)) /
(IF(MAX(Base_Dados!BK$5:BK$98)-MIN(Base_Dados!BK$5:BK$98)=0,1,MAX(Base_Dados!BK$5:BK$98)-MIN(Base_Dados!BK$5:BK$98)))) * BK$1)))</f>
        <v>5.3571428571428568E-2</v>
      </c>
      <c r="BL522" s="106">
        <f>IF(INDEX(Base_Dados!BL:BL,MATCH($B522,Base_Dados!$B:$B,0))=0,0,
MAX(0, MIN(BL$1,
((INDEX(Base_Dados!BL:BL,MATCH($B522,Base_Dados!$B:$B,0))-MIN(Base_Dados!BL$5:BL$98)) /
(IF(MAX(Base_Dados!BL$5:BL$98)-MIN(Base_Dados!BL$5:BL$98)=0,1,MAX(Base_Dados!BL$5:BL$98)-MIN(Base_Dados!BL$5:BL$98)))) * BL$1)))</f>
        <v>6.3517915309446255E-2</v>
      </c>
      <c r="BM522" s="106">
        <f>IF(INDEX(Base_Dados!BM:BM,MATCH($B522,Base_Dados!$B:$B,0))=0,0,
MAX(0, MIN(BM$1,
((INDEX(Base_Dados!BM:BM,MATCH($B522,Base_Dados!$B:$B,0))-MIN(Base_Dados!BM$5:BM$98)) /
(IF(MAX(Base_Dados!BM$5:BM$98)-MIN(Base_Dados!BM$5:BM$98)=0,1,MAX(Base_Dados!BM$5:BM$98)-MIN(Base_Dados!BM$5:BM$98)))) * BM$1)))</f>
        <v>1</v>
      </c>
      <c r="BN522" s="106">
        <f>IF(INDEX(Base_Dados!BN:BN,MATCH($B522,Base_Dados!$B:$B,0))=0,0,
MAX(0, MIN(BN$1,
((INDEX(Base_Dados!BN:BN,MATCH($B522,Base_Dados!$B:$B,0))-MIN(Base_Dados!BN$5:BN$98)) /
(IF(MAX(Base_Dados!BN$5:BN$98)-MIN(Base_Dados!BN$5:BN$98)=0,1,MAX(Base_Dados!BN$5:BN$98)-MIN(Base_Dados!BN$5:BN$98)))) * BN$1)))</f>
        <v>0.32315330875218951</v>
      </c>
      <c r="BO522" s="106">
        <f>IF(INDEX(Base_Dados!BO:BO,MATCH($B522,Base_Dados!$B:$B,0))=0,0,
MAX(0, MIN(BO$1,
((INDEX(Base_Dados!BO:BO,MATCH($B522,Base_Dados!$B:$B,0))-MIN(Base_Dados!BO$5:BO$98)) /
(IF(MAX(Base_Dados!BO$5:BO$98)-MIN(Base_Dados!BO$5:BO$98)=0,1,MAX(Base_Dados!BO$5:BO$98)-MIN(Base_Dados!BO$5:BO$98)))) * BO$1)))</f>
        <v>0.44827586206896552</v>
      </c>
      <c r="BP522" s="106">
        <f t="shared" si="32"/>
        <v>13.441124221137311</v>
      </c>
      <c r="BQ522" s="111">
        <f t="shared" si="33"/>
        <v>0.47051418556361707</v>
      </c>
      <c r="BR522" s="112">
        <f t="shared" si="34"/>
        <v>0.1560058720855938</v>
      </c>
      <c r="BS522" s="113">
        <f t="shared" si="35"/>
        <v>13.285118349051718</v>
      </c>
    </row>
    <row r="523" spans="1:71">
      <c r="A523" s="21">
        <v>51002</v>
      </c>
      <c r="B523" s="21" t="s">
        <v>289</v>
      </c>
      <c r="C523" s="21" t="s">
        <v>288</v>
      </c>
      <c r="D523" s="105">
        <f>IF(INDEX(Base_Dados!D:D,MATCH($B523,Base_Dados!$B:$B,0))=0,0,
MAX(0, MIN(D$1,
((INDEX(Base_Dados!D:D,MATCH($B523,Base_Dados!$B:$B,0))-MIN(Base_Dados!D$5:D$98)) /
(IF(MAX(Base_Dados!D$5:D$98)-MIN(Base_Dados!D$5:D$98)=0,1,MAX(Base_Dados!D$5:D$98)-MIN(Base_Dados!D$5:D$98)))) * D$1)))</f>
        <v>0.19408535096184626</v>
      </c>
      <c r="E523" s="106">
        <f>IF(INDEX(Base_Dados!E:E,MATCH($B523,Base_Dados!$B:$B,0))=0,0,
MAX(0, MIN(E$1,
((INDEX(Base_Dados!E:E,MATCH($B523,Base_Dados!$B:$B,0))-MIN(Base_Dados!E$5:E$98)) /
(IF(MAX(Base_Dados!E$5:E$98)-MIN(Base_Dados!E$5:E$98)=0,1,MAX(Base_Dados!E$5:E$98)-MIN(Base_Dados!E$5:E$98)))) * E$1)))</f>
        <v>5.7015219576942319E-2</v>
      </c>
      <c r="F523" s="106">
        <f>IF(INDEX(Base_Dados!F:F,MATCH($B523,Base_Dados!$B:$B,0))=0,0,
MAX(0, MIN(F$1,
((INDEX(Base_Dados!F:F,MATCH($B523,Base_Dados!$B:$B,0))-MIN(Base_Dados!F$5:F$98)) /
(IF(MAX(Base_Dados!F$5:F$98)-MIN(Base_Dados!F$5:F$98)=0,1,MAX(Base_Dados!F$5:F$98)-MIN(Base_Dados!F$5:F$98)))) * F$1)))</f>
        <v>5.0800068010503845E-2</v>
      </c>
      <c r="G523" s="106">
        <f>IF(INDEX(Base_Dados!G:G,MATCH($B523,Base_Dados!$B:$B,0))=0,0,
MAX(0, MIN(G$1,
((INDEX(Base_Dados!G:G,MATCH($B523,Base_Dados!$B:$B,0))-MIN(Base_Dados!G$5:G$98)) /
(IF(MAX(Base_Dados!G$5:G$98)-MIN(Base_Dados!G$5:G$98)=0,1,MAX(Base_Dados!G$5:G$98)-MIN(Base_Dados!G$5:G$98)))) * G$1)))</f>
        <v>4.4632707194283548E-2</v>
      </c>
      <c r="H523" s="106">
        <f>IF(INDEX(Base_Dados!H:H,MATCH($B523,Base_Dados!$B:$B,0))=0,0,
MAX(0, MIN(H$1,
((INDEX(Base_Dados!H:H,MATCH($B523,Base_Dados!$B:$B,0))-MIN(Base_Dados!H$5:H$98)) /
(IF(MAX(Base_Dados!H$5:H$98)-MIN(Base_Dados!H$5:H$98)=0,1,MAX(Base_Dados!H$5:H$98)-MIN(Base_Dados!H$5:H$98)))) * H$1)))</f>
        <v>4.8346340481674459E-2</v>
      </c>
      <c r="I523" s="106">
        <f>IF(INDEX(Base_Dados!I:I,MATCH($B523,Base_Dados!$B:$B,0))=0,0,
MAX(0, MIN(I$1,
((INDEX(Base_Dados!I:I,MATCH($B523,Base_Dados!$B:$B,0))-MIN(Base_Dados!I$5:I$98)) /
(IF(MAX(Base_Dados!I$5:I$98)-MIN(Base_Dados!I$5:I$98)=0,1,MAX(Base_Dados!I$5:I$98)-MIN(Base_Dados!I$5:I$98)))) * I$1)))</f>
        <v>5.9165679922590197E-2</v>
      </c>
      <c r="J523" s="106">
        <f>IF(INDEX(Base_Dados!J:J,MATCH($B523,Base_Dados!$B:$B,0))=0,0,
MAX(0, MIN(J$1,
((INDEX(Base_Dados!J:J,MATCH($B523,Base_Dados!$B:$B,0))-MIN(Base_Dados!J$5:J$98)) /
(IF(MAX(Base_Dados!J$5:J$98)-MIN(Base_Dados!J$5:J$98)=0,1,MAX(Base_Dados!J$5:J$98)-MIN(Base_Dados!J$5:J$98)))) * J$1)))</f>
        <v>6.6743614191800069E-2</v>
      </c>
      <c r="K523" s="106">
        <f>IF(INDEX(Base_Dados!K:K,MATCH($B523,Base_Dados!$B:$B,0))=0,0,
MAX(0, MIN(K$1,
((INDEX(Base_Dados!K:K,MATCH($B523,Base_Dados!$B:$B,0))-MIN(Base_Dados!K$5:K$98)) /
(IF(MAX(Base_Dados!K$5:K$98)-MIN(Base_Dados!K$5:K$98)=0,1,MAX(Base_Dados!K$5:K$98)-MIN(Base_Dados!K$5:K$98)))) * K$1)))</f>
        <v>7.7118738819320215E-2</v>
      </c>
      <c r="L523" s="106">
        <f>IF(INDEX(Base_Dados!L:L,MATCH($B523,Base_Dados!$B:$B,0))=0,0,
MAX(0, MIN(L$1,
((INDEX(Base_Dados!L:L,MATCH($B523,Base_Dados!$B:$B,0))-MIN(Base_Dados!L$5:L$98)) /
(IF(MAX(Base_Dados!L$5:L$98)-MIN(Base_Dados!L$5:L$98)=0,1,MAX(Base_Dados!L$5:L$98)-MIN(Base_Dados!L$5:L$98)))) * L$1)))</f>
        <v>0.10058926115716448</v>
      </c>
      <c r="M523" s="106">
        <f>IF(INDEX(Base_Dados!M:M,MATCH($B523,Base_Dados!$B:$B,0))=0,0,
MAX(0, MIN(M$1,
((INDEX(Base_Dados!M:M,MATCH($B523,Base_Dados!$B:$B,0))-MIN(Base_Dados!M$5:M$98)) /
(IF(MAX(Base_Dados!M$5:M$98)-MIN(Base_Dados!M$5:M$98)=0,1,MAX(Base_Dados!M$5:M$98)-MIN(Base_Dados!M$5:M$98)))) * M$1)))</f>
        <v>9.3737609329446067E-2</v>
      </c>
      <c r="N523" s="106">
        <f>IF(INDEX(Base_Dados!N:N,MATCH($B523,Base_Dados!$B:$B,0))=0,0,
MAX(0, MIN(N$1,
((INDEX(Base_Dados!N:N,MATCH($B523,Base_Dados!$B:$B,0))-MIN(Base_Dados!N$5:N$98)) /
(IF(MAX(Base_Dados!N$5:N$98)-MIN(Base_Dados!N$5:N$98)=0,1,MAX(Base_Dados!N$5:N$98)-MIN(Base_Dados!N$5:N$98)))) * N$1)))</f>
        <v>8.7956554147588115E-2</v>
      </c>
      <c r="O523" s="106">
        <f>IF(INDEX(Base_Dados!O:O,MATCH($B523,Base_Dados!$B:$B,0))=0,0,
MAX(0, MIN(O$1,
((INDEX(Base_Dados!O:O,MATCH($B523,Base_Dados!$B:$B,0))-MIN(Base_Dados!O$5:O$98)) /
(IF(MAX(Base_Dados!O$5:O$98)-MIN(Base_Dados!O$5:O$98)=0,1,MAX(Base_Dados!O$5:O$98)-MIN(Base_Dados!O$5:O$98)))) * O$1)))</f>
        <v>8.5567757400078048E-2</v>
      </c>
      <c r="P523" s="106">
        <f>IF(INDEX(Base_Dados!P:P,MATCH($B523,Base_Dados!$B:$B,0))=0,0,
MAX(0, MIN(P$1,
((INDEX(Base_Dados!P:P,MATCH($B523,Base_Dados!$B:$B,0))-MIN(Base_Dados!P$5:P$98)) /
(IF(MAX(Base_Dados!P$5:P$98)-MIN(Base_Dados!P$5:P$98)=0,1,MAX(Base_Dados!P$5:P$98)-MIN(Base_Dados!P$5:P$98)))) * P$1)))</f>
        <v>8.5964510129666341E-2</v>
      </c>
      <c r="Q523" s="106">
        <f>IF(INDEX(Base_Dados!Q:Q,MATCH($B523,Base_Dados!$B:$B,0))=0,0,
MAX(0, MIN(Q$1,
((INDEX(Base_Dados!Q:Q,MATCH($B523,Base_Dados!$B:$B,0))-MIN(Base_Dados!Q$5:Q$98)) /
(IF(MAX(Base_Dados!Q$5:Q$98)-MIN(Base_Dados!Q$5:Q$98)=0,1,MAX(Base_Dados!Q$5:Q$98)-MIN(Base_Dados!Q$5:Q$98)))) * Q$1)))</f>
        <v>4.5679532410088992E-2</v>
      </c>
      <c r="R523" s="106">
        <f>IF(INDEX(Base_Dados!R:R,MATCH($B523,Base_Dados!$B:$B,0))=0,0,
MAX(0, MIN(R$1,
((INDEX(Base_Dados!R:R,MATCH($B523,Base_Dados!$B:$B,0))-MIN(Base_Dados!R$5:R$98)) /
(IF(MAX(Base_Dados!R$5:R$98)-MIN(Base_Dados!R$5:R$98)=0,1,MAX(Base_Dados!R$5:R$98)-MIN(Base_Dados!R$5:R$98)))) * R$1)))</f>
        <v>3.1132712598120081E-2</v>
      </c>
      <c r="S523" s="106">
        <f>IF(INDEX(Base_Dados!S:S,MATCH($B523,Base_Dados!$B:$B,0))=0,0,
MAX(0, MIN(S$1,
((INDEX(Base_Dados!S:S,MATCH($B523,Base_Dados!$B:$B,0))-MIN(Base_Dados!S$5:S$98)) /
(IF(MAX(Base_Dados!S$5:S$98)-MIN(Base_Dados!S$5:S$98)=0,1,MAX(Base_Dados!S$5:S$98)-MIN(Base_Dados!S$5:S$98)))) * S$1)))</f>
        <v>7.0111585411518018E-2</v>
      </c>
      <c r="T523" s="106">
        <f>IF(INDEX(Base_Dados!T:T,MATCH($B523,Base_Dados!$B:$B,0))=0,0,
MAX(0, MIN(T$1,
((INDEX(Base_Dados!T:T,MATCH($B523,Base_Dados!$B:$B,0))-MIN(Base_Dados!T$5:T$98)) /
(IF(MAX(Base_Dados!T$5:T$98)-MIN(Base_Dados!T$5:T$98)=0,1,MAX(Base_Dados!T$5:T$98)-MIN(Base_Dados!T$5:T$98)))) * T$1)))</f>
        <v>1.258272835655281</v>
      </c>
      <c r="U523" s="106">
        <f>IF(INDEX(Base_Dados!U:U,MATCH($B523,Base_Dados!$B:$B,0))=0,0,
MAX(0, MIN(U$1,
((INDEX(Base_Dados!U:U,MATCH($B523,Base_Dados!$B:$B,0))-MIN(Base_Dados!U$5:U$98)) /
(IF(MAX(Base_Dados!U$5:U$98)-MIN(Base_Dados!U$5:U$98)=0,1,MAX(Base_Dados!U$5:U$98)-MIN(Base_Dados!U$5:U$98)))) * U$1)))</f>
        <v>0.69189251622772807</v>
      </c>
      <c r="V523" s="106">
        <f>IF(INDEX(Base_Dados!V:V,MATCH($B523,Base_Dados!$B:$B,0))=0,0,
MAX(0, MIN(V$1,
((INDEX(Base_Dados!V:V,MATCH($B523,Base_Dados!$B:$B,0))-MIN(Base_Dados!V$5:V$98)) /
(IF(MAX(Base_Dados!V$5:V$98)-MIN(Base_Dados!V$5:V$98)=0,1,MAX(Base_Dados!V$5:V$98)-MIN(Base_Dados!V$5:V$98)))) * V$1)))</f>
        <v>3.4912575254973127E-2</v>
      </c>
      <c r="W523" s="106">
        <f>IF(INDEX(Base_Dados!W:W,MATCH($B523,Base_Dados!$B:$B,0))=0,0,
MAX(0, MIN(W$1,
((INDEX(Base_Dados!W:W,MATCH($B523,Base_Dados!$B:$B,0))-MIN(Base_Dados!W$5:W$98)) /
(IF(MAX(Base_Dados!W$5:W$98)-MIN(Base_Dados!W$5:W$98)=0,1,MAX(Base_Dados!W$5:W$98)-MIN(Base_Dados!W$5:W$98)))) * W$1)))</f>
        <v>2.5065897986540664</v>
      </c>
      <c r="X523" s="106">
        <f>IF(INDEX(Base_Dados!X:X,MATCH($B523,Base_Dados!$B:$B,0))=0,0,
MAX(0, MIN(X$1,
((INDEX(Base_Dados!X:X,MATCH($B523,Base_Dados!$B:$B,0))-MIN(Base_Dados!X$5:X$98)) /
(IF(MAX(Base_Dados!X$5:X$98)-MIN(Base_Dados!X$5:X$98)=0,1,MAX(Base_Dados!X$5:X$98)-MIN(Base_Dados!X$5:X$98)))) * X$1)))</f>
        <v>1.2711864406779662E-2</v>
      </c>
      <c r="Y523" s="106">
        <f>IF(INDEX(Base_Dados!Y:Y,MATCH($B523,Base_Dados!$B:$B,0))=0,0,
MAX(0, MIN(Y$1,
((INDEX(Base_Dados!Y:Y,MATCH($B523,Base_Dados!$B:$B,0))-MIN(Base_Dados!Y$5:Y$98)) /
(IF(MAX(Base_Dados!Y$5:Y$98)-MIN(Base_Dados!Y$5:Y$98)=0,1,MAX(Base_Dados!Y$5:Y$98)-MIN(Base_Dados!Y$5:Y$98)))) * Y$1)))</f>
        <v>0</v>
      </c>
      <c r="Z523" s="106">
        <f>IF(INDEX(Base_Dados!Z:Z,MATCH($B523,Base_Dados!$B:$B,0))=0,0,
MAX(0, MIN(Z$1,
((INDEX(Base_Dados!Z:Z,MATCH($B523,Base_Dados!$B:$B,0))-MIN(Base_Dados!Z$5:Z$98)) /
(IF(MAX(Base_Dados!Z$5:Z$98)-MIN(Base_Dados!Z$5:Z$98)=0,1,MAX(Base_Dados!Z$5:Z$98)-MIN(Base_Dados!Z$5:Z$98)))) * Z$1)))</f>
        <v>0</v>
      </c>
      <c r="AA523" s="106">
        <f>IF(INDEX(Base_Dados!AA:AA,MATCH($B523,Base_Dados!$B:$B,0))=0,0,
MAX(0, MIN(AA$1,
((INDEX(Base_Dados!AA:AA,MATCH($B523,Base_Dados!$B:$B,0))-MIN(Base_Dados!AA$5:AA$98)) /
(IF(MAX(Base_Dados!AA$5:AA$98)-MIN(Base_Dados!AA$5:AA$98)=0,1,MAX(Base_Dados!AA$5:AA$98)-MIN(Base_Dados!AA$5:AA$98)))) * AA$1)))</f>
        <v>0</v>
      </c>
      <c r="AB523" s="106">
        <f>IF(INDEX(Base_Dados!AB:AB,MATCH($B523,Base_Dados!$B:$B,0))=0,0,
MAX(0, MIN(AB$1,
((INDEX(Base_Dados!AB:AB,MATCH($B523,Base_Dados!$B:$B,0))-MIN(Base_Dados!AB$5:AB$98)) /
(IF(MAX(Base_Dados!AB$5:AB$98)-MIN(Base_Dados!AB$5:AB$98)=0,1,MAX(Base_Dados!AB$5:AB$98)-MIN(Base_Dados!AB$5:AB$98)))) * AB$1)))</f>
        <v>3.6568866789478155E-2</v>
      </c>
      <c r="AC523" s="106">
        <f>IF(INDEX(Base_Dados!AC:AC,MATCH($B523,Base_Dados!$B:$B,0))=0,0,
MAX(0, MIN(AC$1,
((INDEX(Base_Dados!AC:AC,MATCH($B523,Base_Dados!$B:$B,0))-MIN(Base_Dados!AC$5:AC$98)) /
(IF(MAX(Base_Dados!AC$5:AC$98)-MIN(Base_Dados!AC$5:AC$98)=0,1,MAX(Base_Dados!AC$5:AC$98)-MIN(Base_Dados!AC$5:AC$98)))) * AC$1)))</f>
        <v>6.0633069955675467E-2</v>
      </c>
      <c r="AD523" s="106">
        <f>IF(INDEX(Base_Dados!AD:AD,MATCH($B523,Base_Dados!$B:$B,0))=0,0,
MAX(0, MIN(AD$1,
((INDEX(Base_Dados!AD:AD,MATCH($B523,Base_Dados!$B:$B,0))-MIN(Base_Dados!AD$5:AD$98)) /
(IF(MAX(Base_Dados!AD$5:AD$98)-MIN(Base_Dados!AD$5:AD$98)=0,1,MAX(Base_Dados!AD$5:AD$98)-MIN(Base_Dados!AD$5:AD$98)))) * AD$1)))</f>
        <v>3.3589705664842477E-2</v>
      </c>
      <c r="AE523" s="106">
        <f>IF(INDEX(Base_Dados!AE:AE,MATCH($B523,Base_Dados!$B:$B,0))=0,0,
MAX(0, MIN(AE$1,
((INDEX(Base_Dados!AE:AE,MATCH($B523,Base_Dados!$B:$B,0))-MIN(Base_Dados!AE$5:AE$98)) /
(IF(MAX(Base_Dados!AE$5:AE$98)-MIN(Base_Dados!AE$5:AE$98)=0,1,MAX(Base_Dados!AE$5:AE$98)-MIN(Base_Dados!AE$5:AE$98)))) * AE$1)))</f>
        <v>1.721559039263627E-2</v>
      </c>
      <c r="AF523" s="106">
        <f>IF(INDEX(Base_Dados!AF:AF,MATCH($B523,Base_Dados!$B:$B,0))=0,0,
MAX(0, MIN(AF$1,
((INDEX(Base_Dados!AF:AF,MATCH($B523,Base_Dados!$B:$B,0))-MIN(Base_Dados!AF$5:AF$98)) /
(IF(MAX(Base_Dados!AF$5:AF$98)-MIN(Base_Dados!AF$5:AF$98)=0,1,MAX(Base_Dados!AF$5:AF$98)-MIN(Base_Dados!AF$5:AF$98)))) * AF$1)))</f>
        <v>2.2985335356042844E-2</v>
      </c>
      <c r="AG523" s="106">
        <f>IF(INDEX(Base_Dados!AG:AG,MATCH($B523,Base_Dados!$B:$B,0))=0,0,
MAX(0, MIN(AG$1,
((INDEX(Base_Dados!AG:AG,MATCH($B523,Base_Dados!$B:$B,0))-MIN(Base_Dados!AG$5:AG$98)) /
(IF(MAX(Base_Dados!AG$5:AG$98)-MIN(Base_Dados!AG$5:AG$98)=0,1,MAX(Base_Dados!AG$5:AG$98)-MIN(Base_Dados!AG$5:AG$98)))) * AG$1)))</f>
        <v>4.5679532410088992E-2</v>
      </c>
      <c r="AH523" s="106">
        <f>IF(INDEX(Base_Dados!AH:AH,MATCH($B523,Base_Dados!$B:$B,0))=0,0,
MAX(0, MIN(AH$1,
((INDEX(Base_Dados!AH:AH,MATCH($B523,Base_Dados!$B:$B,0))-MIN(Base_Dados!AH$5:AH$98)) /
(IF(MAX(Base_Dados!AH$5:AH$98)-MIN(Base_Dados!AH$5:AH$98)=0,1,MAX(Base_Dados!AH$5:AH$98)-MIN(Base_Dados!AH$5:AH$98)))) * AH$1)))</f>
        <v>1.9203320642196722</v>
      </c>
      <c r="AI523" s="106">
        <f>IF(INDEX(Base_Dados!AI:AI,MATCH($B523,Base_Dados!$B:$B,0))=0,0,
MAX(0, MIN(AI$1,
((INDEX(Base_Dados!AI:AI,MATCH($B523,Base_Dados!$B:$B,0))-MIN(Base_Dados!AI$5:AI$98)) /
(IF(MAX(Base_Dados!AI$5:AI$98)-MIN(Base_Dados!AI$5:AI$98)=0,1,MAX(Base_Dados!AI$5:AI$98)-MIN(Base_Dados!AI$5:AI$98)))) * AI$1)))</f>
        <v>7.1428571428571425E-2</v>
      </c>
      <c r="AJ523" s="106">
        <f>IF(INDEX(Base_Dados!AJ:AJ,MATCH($B523,Base_Dados!$B:$B,0))=0,0,
MAX(0, MIN(AJ$1,
((INDEX(Base_Dados!AJ:AJ,MATCH($B523,Base_Dados!$B:$B,0))-MIN(Base_Dados!AJ$5:AJ$98)) /
(IF(MAX(Base_Dados!AJ$5:AJ$98)-MIN(Base_Dados!AJ$5:AJ$98)=0,1,MAX(Base_Dados!AJ$5:AJ$98)-MIN(Base_Dados!AJ$5:AJ$98)))) * AJ$1)))</f>
        <v>2.5</v>
      </c>
      <c r="AK523" s="106">
        <f>IF(INDEX(Base_Dados!AK:AK,MATCH($B523,Base_Dados!$B:$B,0))=0,0,
MAX(0, MIN(AK$1,
((INDEX(Base_Dados!AK:AK,MATCH($B523,Base_Dados!$B:$B,0))-MIN(Base_Dados!AK$5:AK$98)) /
(IF(MAX(Base_Dados!AK$5:AK$98)-MIN(Base_Dados!AK$5:AK$98)=0,1,MAX(Base_Dados!AK$5:AK$98)-MIN(Base_Dados!AK$5:AK$98)))) * AK$1)))</f>
        <v>1.4942528735632184E-2</v>
      </c>
      <c r="AL523" s="106">
        <f>IF(INDEX(Base_Dados!AL:AL,MATCH($B523,Base_Dados!$B:$B,0))=0,0,
MAX(0, MIN(AL$1,
((INDEX(Base_Dados!AL:AL,MATCH($B523,Base_Dados!$B:$B,0))-MIN(Base_Dados!AL$5:AL$98)) /
(IF(MAX(Base_Dados!AL$5:AL$98)-MIN(Base_Dados!AL$5:AL$98)=0,1,MAX(Base_Dados!AL$5:AL$98)-MIN(Base_Dados!AL$5:AL$98)))) * AL$1)))</f>
        <v>0</v>
      </c>
      <c r="AM523" s="106">
        <f>IF(INDEX(Base_Dados!AM:AM,MATCH($B523,Base_Dados!$B:$B,0))=0,0,
MAX(0, MIN(AM$1,
((INDEX(Base_Dados!AM:AM,MATCH($B523,Base_Dados!$B:$B,0))-MIN(Base_Dados!AM$5:AM$98)) /
(IF(MAX(Base_Dados!AM$5:AM$98)-MIN(Base_Dados!AM$5:AM$98)=0,1,MAX(Base_Dados!AM$5:AM$98)-MIN(Base_Dados!AM$5:AM$98)))) * AM$1)))</f>
        <v>0.14293112377006734</v>
      </c>
      <c r="AN523" s="106">
        <f>IF(INDEX(Base_Dados!AN:AN,MATCH($B523,Base_Dados!$B:$B,0))=0,0,
MAX(0, MIN(AN$1,
((INDEX(Base_Dados!AN:AN,MATCH($B523,Base_Dados!$B:$B,0))-MIN(Base_Dados!AN$5:AN$98)) /
(IF(MAX(Base_Dados!AN$5:AN$98)-MIN(Base_Dados!AN$5:AN$98)=0,1,MAX(Base_Dados!AN$5:AN$98)-MIN(Base_Dados!AN$5:AN$98)))) * AN$1)))</f>
        <v>0.62026239067055389</v>
      </c>
      <c r="AO523" s="106">
        <f>IF(INDEX(Base_Dados!AO:AO,MATCH($B523,Base_Dados!$B:$B,0))=0,0,
MAX(0, MIN(AO$1,
((INDEX(Base_Dados!AO:AO,MATCH($B523,Base_Dados!$B:$B,0))-MIN(Base_Dados!AO$5:AO$98)) /
(IF(MAX(Base_Dados!AO$5:AO$98)-MIN(Base_Dados!AO$5:AO$98)=0,1,MAX(Base_Dados!AO$5:AO$98)-MIN(Base_Dados!AO$5:AO$98)))) * AO$1)))</f>
        <v>0</v>
      </c>
      <c r="AP523" s="106">
        <f>IF(INDEX(Base_Dados!AP:AP,MATCH($B523,Base_Dados!$B:$B,0))=0,0,
MAX(0, MIN(AP$1,
((INDEX(Base_Dados!AP:AP,MATCH($B523,Base_Dados!$B:$B,0))-MIN(Base_Dados!AP$5:AP$98)) /
(IF(MAX(Base_Dados!AP$5:AP$98)-MIN(Base_Dados!AP$5:AP$98)=0,1,MAX(Base_Dados!AP$5:AP$98)-MIN(Base_Dados!AP$5:AP$98)))) * AP$1)))</f>
        <v>0.10091743119266056</v>
      </c>
      <c r="AQ523" s="106">
        <f>IF(INDEX(Base_Dados!AQ:AQ,MATCH($B523,Base_Dados!$B:$B,0))=0,0,
MAX(0, MIN(AQ$1,
((INDEX(Base_Dados!AQ:AQ,MATCH($B523,Base_Dados!$B:$B,0))-MIN(Base_Dados!AQ$5:AQ$98)) /
(IF(MAX(Base_Dados!AQ$5:AQ$98)-MIN(Base_Dados!AQ$5:AQ$98)=0,1,MAX(Base_Dados!AQ$5:AQ$98)-MIN(Base_Dados!AQ$5:AQ$98)))) * AQ$1)))</f>
        <v>0</v>
      </c>
      <c r="AR523" s="106">
        <f>IF(INDEX(Base_Dados!AR:AR,MATCH($B523,Base_Dados!$B:$B,0))=0,0,
MAX(0, MIN(AR$1,
((INDEX(Base_Dados!AR:AR,MATCH($B523,Base_Dados!$B:$B,0))-MIN(Base_Dados!AR$5:AR$98)) /
(IF(MAX(Base_Dados!AR$5:AR$98)-MIN(Base_Dados!AR$5:AR$98)=0,1,MAX(Base_Dados!AR$5:AR$98)-MIN(Base_Dados!AR$5:AR$98)))) * AR$1)))</f>
        <v>0</v>
      </c>
      <c r="AS523" s="106">
        <f>IF(INDEX(Base_Dados!AS:AS,MATCH($B523,Base_Dados!$B:$B,0))=0,0,
MAX(0, MIN(AS$1,
((INDEX(Base_Dados!AS:AS,MATCH($B523,Base_Dados!$B:$B,0))-MIN(Base_Dados!AS$5:AS$98)) /
(IF(MAX(Base_Dados!AS$5:AS$98)-MIN(Base_Dados!AS$5:AS$98)=0,1,MAX(Base_Dados!AS$5:AS$98)-MIN(Base_Dados!AS$5:AS$98)))) * AS$1)))</f>
        <v>6.097560975609756E-2</v>
      </c>
      <c r="AT523" s="106">
        <f>IF(INDEX(Base_Dados!AT:AT,MATCH($B523,Base_Dados!$B:$B,0))=0,0,
MAX(0, MIN(AT$1,
((INDEX(Base_Dados!AT:AT,MATCH($B523,Base_Dados!$B:$B,0))-MIN(Base_Dados!AT$5:AT$98)) /
(IF(MAX(Base_Dados!AT$5:AT$98)-MIN(Base_Dados!AT$5:AT$98)=0,1,MAX(Base_Dados!AT$5:AT$98)-MIN(Base_Dados!AT$5:AT$98)))) * AT$1)))</f>
        <v>0</v>
      </c>
      <c r="AU523" s="106">
        <f>IF(INDEX(Base_Dados!AU:AU,MATCH($B523,Base_Dados!$B:$B,0))=0,0,
MAX(0, MIN(AU$1,
((INDEX(Base_Dados!AU:AU,MATCH($B523,Base_Dados!$B:$B,0))-MIN(Base_Dados!AU$5:AU$98)) /
(IF(MAX(Base_Dados!AU$5:AU$98)-MIN(Base_Dados!AU$5:AU$98)=0,1,MAX(Base_Dados!AU$5:AU$98)-MIN(Base_Dados!AU$5:AU$98)))) * AU$1)))</f>
        <v>3.0898876404494381E-2</v>
      </c>
      <c r="AV523" s="106">
        <f>IF(INDEX(Base_Dados!AV:AV,MATCH($B523,Base_Dados!$B:$B,0))=0,0,
MAX(0, MIN(AV$1,
((INDEX(Base_Dados!AV:AV,MATCH($B523,Base_Dados!$B:$B,0))-MIN(Base_Dados!AV$5:AV$98)) /
(IF(MAX(Base_Dados!AV$5:AV$98)-MIN(Base_Dados!AV$5:AV$98)=0,1,MAX(Base_Dados!AV$5:AV$98)-MIN(Base_Dados!AV$5:AV$98)))) * AV$1)))</f>
        <v>0</v>
      </c>
      <c r="AW523" s="106">
        <f>IF(INDEX(Base_Dados!AW:AW,MATCH($B523,Base_Dados!$B:$B,0))=0,0,
MAX(0, MIN(AW$1,
((INDEX(Base_Dados!AW:AW,MATCH($B523,Base_Dados!$B:$B,0))-MIN(Base_Dados!AW$5:AW$98)) /
(IF(MAX(Base_Dados!AW$5:AW$98)-MIN(Base_Dados!AW$5:AW$98)=0,1,MAX(Base_Dados!AW$5:AW$98)-MIN(Base_Dados!AW$5:AW$98)))) * AW$1)))</f>
        <v>1.4705882352941176E-2</v>
      </c>
      <c r="AX523" s="106">
        <f>IF(INDEX(Base_Dados!AX:AX,MATCH($B523,Base_Dados!$B:$B,0))=0,0,
MAX(0, MIN(AX$1,
((INDEX(Base_Dados!AX:AX,MATCH($B523,Base_Dados!$B:$B,0))-MIN(Base_Dados!AX$5:AX$98)) /
(IF(MAX(Base_Dados!AX$5:AX$98)-MIN(Base_Dados!AX$5:AX$98)=0,1,MAX(Base_Dados!AX$5:AX$98)-MIN(Base_Dados!AX$5:AX$98)))) * AX$1)))</f>
        <v>0.37759216589861755</v>
      </c>
      <c r="AY523" s="106">
        <f>IF(INDEX(Base_Dados!AY:AY,MATCH($B523,Base_Dados!$B:$B,0))=0,0,
MAX(0, MIN(AY$1,
((INDEX(Base_Dados!AY:AY,MATCH($B523,Base_Dados!$B:$B,0))-MIN(Base_Dados!AY$5:AY$98)) /
(IF(MAX(Base_Dados!AY$5:AY$98)-MIN(Base_Dados!AY$5:AY$98)=0,1,MAX(Base_Dados!AY$5:AY$98)-MIN(Base_Dados!AY$5:AY$98)))) * AY$1)))</f>
        <v>2.967359050445104E-3</v>
      </c>
      <c r="AZ523" s="106">
        <f>IF(INDEX(Base_Dados!AZ:AZ,MATCH($B523,Base_Dados!$B:$B,0))=0,0,
MAX(0, MIN(AZ$1,
((INDEX(Base_Dados!AZ:AZ,MATCH($B523,Base_Dados!$B:$B,0))-MIN(Base_Dados!AZ$5:AZ$98)) /
(IF(MAX(Base_Dados!AZ$5:AZ$98)-MIN(Base_Dados!AZ$5:AZ$98)=0,1,MAX(Base_Dados!AZ$5:AZ$98)-MIN(Base_Dados!AZ$5:AZ$98)))) * AZ$1)))</f>
        <v>0.2475</v>
      </c>
      <c r="BA523" s="106">
        <f>IF(INDEX(Base_Dados!BA:BA,MATCH($B523,Base_Dados!$B:$B,0))=0,0,
MAX(0, MIN(BA$1,
((INDEX(Base_Dados!BA:BA,MATCH($B523,Base_Dados!$B:$B,0))-MIN(Base_Dados!BA$5:BA$98)) /
(IF(MAX(Base_Dados!BA$5:BA$98)-MIN(Base_Dados!BA$5:BA$98)=0,1,MAX(Base_Dados!BA$5:BA$98)-MIN(Base_Dados!BA$5:BA$98)))) * BA$1)))</f>
        <v>1.5209041053309355E-2</v>
      </c>
      <c r="BB523" s="106">
        <f>IF(INDEX(Base_Dados!BB:BB,MATCH($B523,Base_Dados!$B:$B,0))=0,0,
MAX(0, MIN(BB$1,
((INDEX(Base_Dados!BB:BB,MATCH($B523,Base_Dados!$B:$B,0))-MIN(Base_Dados!BB$5:BB$98)) /
(IF(MAX(Base_Dados!BB$5:BB$98)-MIN(Base_Dados!BB$5:BB$98)=0,1,MAX(Base_Dados!BB$5:BB$98)-MIN(Base_Dados!BB$5:BB$98)))) * BB$1)))</f>
        <v>0.14152126614579877</v>
      </c>
      <c r="BC523" s="106">
        <f>IF(INDEX(Base_Dados!BC:BC,MATCH($B523,Base_Dados!$B:$B,0))=0,0,
MAX(0, MIN(BC$1,
((INDEX(Base_Dados!BC:BC,MATCH($B523,Base_Dados!$B:$B,0))-MIN(Base_Dados!BC$5:BC$98)) /
(IF(MAX(Base_Dados!BC$5:BC$98)-MIN(Base_Dados!BC$5:BC$98)=0,1,MAX(Base_Dados!BC$5:BC$98)-MIN(Base_Dados!BC$5:BC$98)))) * BC$1)))</f>
        <v>8.6183678965795849E-3</v>
      </c>
      <c r="BD523" s="106">
        <f>IF(INDEX(Base_Dados!BD:BD,MATCH($B523,Base_Dados!$B:$B,0))=0,0,
MAX(0, MIN(BD$1,
((INDEX(Base_Dados!BD:BD,MATCH($B523,Base_Dados!$B:$B,0))-MIN(Base_Dados!BD$5:BD$98)) /
(IF(MAX(Base_Dados!BD$5:BD$98)-MIN(Base_Dados!BD$5:BD$98)=0,1,MAX(Base_Dados!BD$5:BD$98)-MIN(Base_Dados!BD$5:BD$98)))) * BD$1)))</f>
        <v>9.6253722041409872E-3</v>
      </c>
      <c r="BE523" s="106">
        <f>IF(INDEX(Base_Dados!BE:BE,MATCH($B523,Base_Dados!$B:$B,0))=0,0,
MAX(0, MIN(BE$1,
((INDEX(Base_Dados!BE:BE,MATCH($B523,Base_Dados!$B:$B,0))-MIN(Base_Dados!BE$5:BE$98)) /
(IF(MAX(Base_Dados!BE$5:BE$98)-MIN(Base_Dados!BE$5:BE$98)=0,1,MAX(Base_Dados!BE$5:BE$98)-MIN(Base_Dados!BE$5:BE$98)))) * BE$1)))</f>
        <v>1.9568489713998997E-2</v>
      </c>
      <c r="BF523" s="106">
        <f>IF(INDEX(Base_Dados!BF:BF,MATCH($B523,Base_Dados!$B:$B,0))=0,0,
MAX(0, MIN(BF$1,
((INDEX(Base_Dados!BF:BF,MATCH($B523,Base_Dados!$B:$B,0))-MIN(Base_Dados!BF$5:BF$98)) /
(IF(MAX(Base_Dados!BF$5:BF$98)-MIN(Base_Dados!BF$5:BF$98)=0,1,MAX(Base_Dados!BF$5:BF$98)-MIN(Base_Dados!BF$5:BF$98)))) * BF$1)))</f>
        <v>0</v>
      </c>
      <c r="BG523" s="106">
        <f>IF(INDEX(Base_Dados!BG:BG,MATCH($B523,Base_Dados!$B:$B,0))=0,0,
MAX(0, MIN(BG$1,
((INDEX(Base_Dados!BG:BG,MATCH($B523,Base_Dados!$B:$B,0))-MIN(Base_Dados!BG$5:BG$98)) /
(IF(MAX(Base_Dados!BG$5:BG$98)-MIN(Base_Dados!BG$5:BG$98)=0,1,MAX(Base_Dados!BG$5:BG$98)-MIN(Base_Dados!BG$5:BG$98)))) * BG$1)))</f>
        <v>6.688963210702341E-3</v>
      </c>
      <c r="BH523" s="106">
        <f>IF(INDEX(Base_Dados!BH:BH,MATCH($B523,Base_Dados!$B:$B,0))=0,0,
MAX(0, MIN(BH$1,
((INDEX(Base_Dados!BH:BH,MATCH($B523,Base_Dados!$B:$B,0))-MIN(Base_Dados!BH$5:BH$98)) /
(IF(MAX(Base_Dados!BH$5:BH$98)-MIN(Base_Dados!BH$5:BH$98)=0,1,MAX(Base_Dados!BH$5:BH$98)-MIN(Base_Dados!BH$5:BH$98)))) * BH$1)))</f>
        <v>7.6923076923076927E-2</v>
      </c>
      <c r="BI523" s="106">
        <f>IF(INDEX(Base_Dados!BI:BI,MATCH($B523,Base_Dados!$B:$B,0))=0,0,
MAX(0, MIN(BI$1,
((INDEX(Base_Dados!BI:BI,MATCH($B523,Base_Dados!$B:$B,0))-MIN(Base_Dados!BI$5:BI$98)) /
(IF(MAX(Base_Dados!BI$5:BI$98)-MIN(Base_Dados!BI$5:BI$98)=0,1,MAX(Base_Dados!BI$5:BI$98)-MIN(Base_Dados!BI$5:BI$98)))) * BI$1)))</f>
        <v>7.9563182527301088E-2</v>
      </c>
      <c r="BJ523" s="106">
        <f>IF(INDEX(Base_Dados!BJ:BJ,MATCH($B523,Base_Dados!$B:$B,0))=0,0,
MAX(0, MIN(BJ$1,
((INDEX(Base_Dados!BJ:BJ,MATCH($B523,Base_Dados!$B:$B,0))-MIN(Base_Dados!BJ$5:BJ$98)) /
(IF(MAX(Base_Dados!BJ$5:BJ$98)-MIN(Base_Dados!BJ$5:BJ$98)=0,1,MAX(Base_Dados!BJ$5:BJ$98)-MIN(Base_Dados!BJ$5:BJ$98)))) * BJ$1)))</f>
        <v>8.4210526315789472E-2</v>
      </c>
      <c r="BK523" s="106">
        <f>IF(INDEX(Base_Dados!BK:BK,MATCH($B523,Base_Dados!$B:$B,0))=0,0,
MAX(0, MIN(BK$1,
((INDEX(Base_Dados!BK:BK,MATCH($B523,Base_Dados!$B:$B,0))-MIN(Base_Dados!BK$5:BK$98)) /
(IF(MAX(Base_Dados!BK$5:BK$98)-MIN(Base_Dados!BK$5:BK$98)=0,1,MAX(Base_Dados!BK$5:BK$98)-MIN(Base_Dados!BK$5:BK$98)))) * BK$1)))</f>
        <v>8.9285714285714288E-2</v>
      </c>
      <c r="BL523" s="106">
        <f>IF(INDEX(Base_Dados!BL:BL,MATCH($B523,Base_Dados!$B:$B,0))=0,0,
MAX(0, MIN(BL$1,
((INDEX(Base_Dados!BL:BL,MATCH($B523,Base_Dados!$B:$B,0))-MIN(Base_Dados!BL$5:BL$98)) /
(IF(MAX(Base_Dados!BL$5:BL$98)-MIN(Base_Dados!BL$5:BL$98)=0,1,MAX(Base_Dados!BL$5:BL$98)-MIN(Base_Dados!BL$5:BL$98)))) * BL$1)))</f>
        <v>7.3289902280130298E-2</v>
      </c>
      <c r="BM523" s="106">
        <f>IF(INDEX(Base_Dados!BM:BM,MATCH($B523,Base_Dados!$B:$B,0))=0,0,
MAX(0, MIN(BM$1,
((INDEX(Base_Dados!BM:BM,MATCH($B523,Base_Dados!$B:$B,0))-MIN(Base_Dados!BM$5:BM$98)) /
(IF(MAX(Base_Dados!BM$5:BM$98)-MIN(Base_Dados!BM$5:BM$98)=0,1,MAX(Base_Dados!BM$5:BM$98)-MIN(Base_Dados!BM$5:BM$98)))) * BM$1)))</f>
        <v>1</v>
      </c>
      <c r="BN523" s="106">
        <f>IF(INDEX(Base_Dados!BN:BN,MATCH($B523,Base_Dados!$B:$B,0))=0,0,
MAX(0, MIN(BN$1,
((INDEX(Base_Dados!BN:BN,MATCH($B523,Base_Dados!$B:$B,0))-MIN(Base_Dados!BN$5:BN$98)) /
(IF(MAX(Base_Dados!BN$5:BN$98)-MIN(Base_Dados!BN$5:BN$98)=0,1,MAX(Base_Dados!BN$5:BN$98)-MIN(Base_Dados!BN$5:BN$98)))) * BN$1)))</f>
        <v>0.38426559713335079</v>
      </c>
      <c r="BO523" s="106">
        <f>IF(INDEX(Base_Dados!BO:BO,MATCH($B523,Base_Dados!$B:$B,0))=0,0,
MAX(0, MIN(BO$1,
((INDEX(Base_Dados!BO:BO,MATCH($B523,Base_Dados!$B:$B,0))-MIN(Base_Dados!BO$5:BO$98)) /
(IF(MAX(Base_Dados!BO$5:BO$98)-MIN(Base_Dados!BO$5:BO$98)=0,1,MAX(Base_Dados!BO$5:BO$98)-MIN(Base_Dados!BO$5:BO$98)))) * BO$1)))</f>
        <v>0.35344827586206895</v>
      </c>
      <c r="BP523" s="106">
        <f t="shared" si="32"/>
        <v>14.367370711541938</v>
      </c>
      <c r="BQ523" s="111">
        <f t="shared" si="33"/>
        <v>0.52151043181326939</v>
      </c>
      <c r="BR523" s="112">
        <f t="shared" si="34"/>
        <v>0.20700211833524612</v>
      </c>
      <c r="BS523" s="113">
        <f t="shared" si="35"/>
        <v>14.160368593206691</v>
      </c>
    </row>
    <row r="524" spans="1:71">
      <c r="A524" s="21">
        <v>51003</v>
      </c>
      <c r="B524" s="21" t="s">
        <v>298</v>
      </c>
      <c r="C524" s="21" t="s">
        <v>288</v>
      </c>
      <c r="D524" s="105">
        <f>IF(INDEX(Base_Dados!D:D,MATCH($B524,Base_Dados!$B:$B,0))=0,0,
MAX(0, MIN(D$1,
((INDEX(Base_Dados!D:D,MATCH($B524,Base_Dados!$B:$B,0))-MIN(Base_Dados!D$5:D$98)) /
(IF(MAX(Base_Dados!D$5:D$98)-MIN(Base_Dados!D$5:D$98)=0,1,MAX(Base_Dados!D$5:D$98)-MIN(Base_Dados!D$5:D$98)))) * D$1)))</f>
        <v>0.3022619332718422</v>
      </c>
      <c r="E524" s="106">
        <f>IF(INDEX(Base_Dados!E:E,MATCH($B524,Base_Dados!$B:$B,0))=0,0,
MAX(0, MIN(E$1,
((INDEX(Base_Dados!E:E,MATCH($B524,Base_Dados!$B:$B,0))-MIN(Base_Dados!E$5:E$98)) /
(IF(MAX(Base_Dados!E$5:E$98)-MIN(Base_Dados!E$5:E$98)=0,1,MAX(Base_Dados!E$5:E$98)-MIN(Base_Dados!E$5:E$98)))) * E$1)))</f>
        <v>9.5755060397898079E-2</v>
      </c>
      <c r="F524" s="106">
        <f>IF(INDEX(Base_Dados!F:F,MATCH($B524,Base_Dados!$B:$B,0))=0,0,
MAX(0, MIN(F$1,
((INDEX(Base_Dados!F:F,MATCH($B524,Base_Dados!$B:$B,0))-MIN(Base_Dados!F$5:F$98)) /
(IF(MAX(Base_Dados!F$5:F$98)-MIN(Base_Dados!F$5:F$98)=0,1,MAX(Base_Dados!F$5:F$98)-MIN(Base_Dados!F$5:F$98)))) * F$1)))</f>
        <v>8.8375871384580501E-2</v>
      </c>
      <c r="G524" s="106">
        <f>IF(INDEX(Base_Dados!G:G,MATCH($B524,Base_Dados!$B:$B,0))=0,0,
MAX(0, MIN(G$1,
((INDEX(Base_Dados!G:G,MATCH($B524,Base_Dados!$B:$B,0))-MIN(Base_Dados!G$5:G$98)) /
(IF(MAX(Base_Dados!G$5:G$98)-MIN(Base_Dados!G$5:G$98)=0,1,MAX(Base_Dados!G$5:G$98)-MIN(Base_Dados!G$5:G$98)))) * G$1)))</f>
        <v>7.7482451866688326E-2</v>
      </c>
      <c r="H524" s="106">
        <f>IF(INDEX(Base_Dados!H:H,MATCH($B524,Base_Dados!$B:$B,0))=0,0,
MAX(0, MIN(H$1,
((INDEX(Base_Dados!H:H,MATCH($B524,Base_Dados!$B:$B,0))-MIN(Base_Dados!H$5:H$98)) /
(IF(MAX(Base_Dados!H$5:H$98)-MIN(Base_Dados!H$5:H$98)=0,1,MAX(Base_Dados!H$5:H$98)-MIN(Base_Dados!H$5:H$98)))) * H$1)))</f>
        <v>7.8042890046736285E-2</v>
      </c>
      <c r="I524" s="106">
        <f>IF(INDEX(Base_Dados!I:I,MATCH($B524,Base_Dados!$B:$B,0))=0,0,
MAX(0, MIN(I$1,
((INDEX(Base_Dados!I:I,MATCH($B524,Base_Dados!$B:$B,0))-MIN(Base_Dados!I$5:I$98)) /
(IF(MAX(Base_Dados!I$5:I$98)-MIN(Base_Dados!I$5:I$98)=0,1,MAX(Base_Dados!I$5:I$98)-MIN(Base_Dados!I$5:I$98)))) * I$1)))</f>
        <v>9.6273029740863325E-2</v>
      </c>
      <c r="J524" s="106">
        <f>IF(INDEX(Base_Dados!J:J,MATCH($B524,Base_Dados!$B:$B,0))=0,0,
MAX(0, MIN(J$1,
((INDEX(Base_Dados!J:J,MATCH($B524,Base_Dados!$B:$B,0))-MIN(Base_Dados!J$5:J$98)) /
(IF(MAX(Base_Dados!J$5:J$98)-MIN(Base_Dados!J$5:J$98)=0,1,MAX(Base_Dados!J$5:J$98)-MIN(Base_Dados!J$5:J$98)))) * J$1)))</f>
        <v>0.10626405427429164</v>
      </c>
      <c r="K524" s="106">
        <f>IF(INDEX(Base_Dados!K:K,MATCH($B524,Base_Dados!$B:$B,0))=0,0,
MAX(0, MIN(K$1,
((INDEX(Base_Dados!K:K,MATCH($B524,Base_Dados!$B:$B,0))-MIN(Base_Dados!K$5:K$98)) /
(IF(MAX(Base_Dados!K$5:K$98)-MIN(Base_Dados!K$5:K$98)=0,1,MAX(Base_Dados!K$5:K$98)-MIN(Base_Dados!K$5:K$98)))) * K$1)))</f>
        <v>0.10692084078711986</v>
      </c>
      <c r="L524" s="106">
        <f>IF(INDEX(Base_Dados!L:L,MATCH($B524,Base_Dados!$B:$B,0))=0,0,
MAX(0, MIN(L$1,
((INDEX(Base_Dados!L:L,MATCH($B524,Base_Dados!$B:$B,0))-MIN(Base_Dados!L$5:L$98)) /
(IF(MAX(Base_Dados!L$5:L$98)-MIN(Base_Dados!L$5:L$98)=0,1,MAX(Base_Dados!L$5:L$98)-MIN(Base_Dados!L$5:L$98)))) * L$1)))</f>
        <v>0.14335102909428946</v>
      </c>
      <c r="M524" s="106">
        <f>IF(INDEX(Base_Dados!M:M,MATCH($B524,Base_Dados!$B:$B,0))=0,0,
MAX(0, MIN(M$1,
((INDEX(Base_Dados!M:M,MATCH($B524,Base_Dados!$B:$B,0))-MIN(Base_Dados!M$5:M$98)) /
(IF(MAX(Base_Dados!M$5:M$98)-MIN(Base_Dados!M$5:M$98)=0,1,MAX(Base_Dados!M$5:M$98)-MIN(Base_Dados!M$5:M$98)))) * M$1)))</f>
        <v>0.14222740524781341</v>
      </c>
      <c r="N524" s="106">
        <f>IF(INDEX(Base_Dados!N:N,MATCH($B524,Base_Dados!$B:$B,0))=0,0,
MAX(0, MIN(N$1,
((INDEX(Base_Dados!N:N,MATCH($B524,Base_Dados!$B:$B,0))-MIN(Base_Dados!N$5:N$98)) /
(IF(MAX(Base_Dados!N$5:N$98)-MIN(Base_Dados!N$5:N$98)=0,1,MAX(Base_Dados!N$5:N$98)-MIN(Base_Dados!N$5:N$98)))) * N$1)))</f>
        <v>0.13918763828251635</v>
      </c>
      <c r="O524" s="106">
        <f>IF(INDEX(Base_Dados!O:O,MATCH($B524,Base_Dados!$B:$B,0))=0,0,
MAX(0, MIN(O$1,
((INDEX(Base_Dados!O:O,MATCH($B524,Base_Dados!$B:$B,0))-MIN(Base_Dados!O$5:O$98)) /
(IF(MAX(Base_Dados!O$5:O$98)-MIN(Base_Dados!O$5:O$98)=0,1,MAX(Base_Dados!O$5:O$98)-MIN(Base_Dados!O$5:O$98)))) * O$1)))</f>
        <v>0.13350799933106638</v>
      </c>
      <c r="P524" s="106">
        <f>IF(INDEX(Base_Dados!P:P,MATCH($B524,Base_Dados!$B:$B,0))=0,0,
MAX(0, MIN(P$1,
((INDEX(Base_Dados!P:P,MATCH($B524,Base_Dados!$B:$B,0))-MIN(Base_Dados!P$5:P$98)) /
(IF(MAX(Base_Dados!P$5:P$98)-MIN(Base_Dados!P$5:P$98)=0,1,MAX(Base_Dados!P$5:P$98)-MIN(Base_Dados!P$5:P$98)))) * P$1)))</f>
        <v>0.11276269428092721</v>
      </c>
      <c r="Q524" s="106">
        <f>IF(INDEX(Base_Dados!Q:Q,MATCH($B524,Base_Dados!$B:$B,0))=0,0,
MAX(0, MIN(Q$1,
((INDEX(Base_Dados!Q:Q,MATCH($B524,Base_Dados!$B:$B,0))-MIN(Base_Dados!Q$5:Q$98)) /
(IF(MAX(Base_Dados!Q$5:Q$98)-MIN(Base_Dados!Q$5:Q$98)=0,1,MAX(Base_Dados!Q$5:Q$98)-MIN(Base_Dados!Q$5:Q$98)))) * Q$1)))</f>
        <v>5.6605760623453211E-2</v>
      </c>
      <c r="R524" s="106">
        <f>IF(INDEX(Base_Dados!R:R,MATCH($B524,Base_Dados!$B:$B,0))=0,0,
MAX(0, MIN(R$1,
((INDEX(Base_Dados!R:R,MATCH($B524,Base_Dados!$B:$B,0))-MIN(Base_Dados!R$5:R$98)) /
(IF(MAX(Base_Dados!R$5:R$98)-MIN(Base_Dados!R$5:R$98)=0,1,MAX(Base_Dados!R$5:R$98)-MIN(Base_Dados!R$5:R$98)))) * R$1)))</f>
        <v>4.3554797781296013E-2</v>
      </c>
      <c r="S524" s="106">
        <f>IF(INDEX(Base_Dados!S:S,MATCH($B524,Base_Dados!$B:$B,0))=0,0,
MAX(0, MIN(S$1,
((INDEX(Base_Dados!S:S,MATCH($B524,Base_Dados!$B:$B,0))-MIN(Base_Dados!S$5:S$98)) /
(IF(MAX(Base_Dados!S$5:S$98)-MIN(Base_Dados!S$5:S$98)=0,1,MAX(Base_Dados!S$5:S$98)-MIN(Base_Dados!S$5:S$98)))) * S$1)))</f>
        <v>0.10119823260690483</v>
      </c>
      <c r="T524" s="106">
        <f>IF(INDEX(Base_Dados!T:T,MATCH($B524,Base_Dados!$B:$B,0))=0,0,
MAX(0, MIN(T$1,
((INDEX(Base_Dados!T:T,MATCH($B524,Base_Dados!$B:$B,0))-MIN(Base_Dados!T$5:T$98)) /
(IF(MAX(Base_Dados!T$5:T$98)-MIN(Base_Dados!T$5:T$98)=0,1,MAX(Base_Dados!T$5:T$98)-MIN(Base_Dados!T$5:T$98)))) * T$1)))</f>
        <v>0.89166612471748341</v>
      </c>
      <c r="U524" s="106">
        <f>IF(INDEX(Base_Dados!U:U,MATCH($B524,Base_Dados!$B:$B,0))=0,0,
MAX(0, MIN(U$1,
((INDEX(Base_Dados!U:U,MATCH($B524,Base_Dados!$B:$B,0))-MIN(Base_Dados!U$5:U$98)) /
(IF(MAX(Base_Dados!U$5:U$98)-MIN(Base_Dados!U$5:U$98)=0,1,MAX(Base_Dados!U$5:U$98)-MIN(Base_Dados!U$5:U$98)))) * U$1)))</f>
        <v>1.032754678262239</v>
      </c>
      <c r="V524" s="106">
        <f>IF(INDEX(Base_Dados!V:V,MATCH($B524,Base_Dados!$B:$B,0))=0,0,
MAX(0, MIN(V$1,
((INDEX(Base_Dados!V:V,MATCH($B524,Base_Dados!$B:$B,0))-MIN(Base_Dados!V$5:V$98)) /
(IF(MAX(Base_Dados!V$5:V$98)-MIN(Base_Dados!V$5:V$98)=0,1,MAX(Base_Dados!V$5:V$98)-MIN(Base_Dados!V$5:V$98)))) * V$1)))</f>
        <v>4.728825652838306E-2</v>
      </c>
      <c r="W524" s="106">
        <f>IF(INDEX(Base_Dados!W:W,MATCH($B524,Base_Dados!$B:$B,0))=0,0,
MAX(0, MIN(W$1,
((INDEX(Base_Dados!W:W,MATCH($B524,Base_Dados!$B:$B,0))-MIN(Base_Dados!W$5:W$98)) /
(IF(MAX(Base_Dados!W$5:W$98)-MIN(Base_Dados!W$5:W$98)=0,1,MAX(Base_Dados!W$5:W$98)-MIN(Base_Dados!W$5:W$98)))) * W$1)))</f>
        <v>2.5582189674449407</v>
      </c>
      <c r="X524" s="106">
        <f>IF(INDEX(Base_Dados!X:X,MATCH($B524,Base_Dados!$B:$B,0))=0,0,
MAX(0, MIN(X$1,
((INDEX(Base_Dados!X:X,MATCH($B524,Base_Dados!$B:$B,0))-MIN(Base_Dados!X$5:X$98)) /
(IF(MAX(Base_Dados!X$5:X$98)-MIN(Base_Dados!X$5:X$98)=0,1,MAX(Base_Dados!X$5:X$98)-MIN(Base_Dados!X$5:X$98)))) * X$1)))</f>
        <v>0</v>
      </c>
      <c r="Y524" s="106">
        <f>IF(INDEX(Base_Dados!Y:Y,MATCH($B524,Base_Dados!$B:$B,0))=0,0,
MAX(0, MIN(Y$1,
((INDEX(Base_Dados!Y:Y,MATCH($B524,Base_Dados!$B:$B,0))-MIN(Base_Dados!Y$5:Y$98)) /
(IF(MAX(Base_Dados!Y$5:Y$98)-MIN(Base_Dados!Y$5:Y$98)=0,1,MAX(Base_Dados!Y$5:Y$98)-MIN(Base_Dados!Y$5:Y$98)))) * Y$1)))</f>
        <v>0</v>
      </c>
      <c r="Z524" s="106">
        <f>IF(INDEX(Base_Dados!Z:Z,MATCH($B524,Base_Dados!$B:$B,0))=0,0,
MAX(0, MIN(Z$1,
((INDEX(Base_Dados!Z:Z,MATCH($B524,Base_Dados!$B:$B,0))-MIN(Base_Dados!Z$5:Z$98)) /
(IF(MAX(Base_Dados!Z$5:Z$98)-MIN(Base_Dados!Z$5:Z$98)=0,1,MAX(Base_Dados!Z$5:Z$98)-MIN(Base_Dados!Z$5:Z$98)))) * Z$1)))</f>
        <v>0</v>
      </c>
      <c r="AA524" s="106">
        <f>IF(INDEX(Base_Dados!AA:AA,MATCH($B524,Base_Dados!$B:$B,0))=0,0,
MAX(0, MIN(AA$1,
((INDEX(Base_Dados!AA:AA,MATCH($B524,Base_Dados!$B:$B,0))-MIN(Base_Dados!AA$5:AA$98)) /
(IF(MAX(Base_Dados!AA$5:AA$98)-MIN(Base_Dados!AA$5:AA$98)=0,1,MAX(Base_Dados!AA$5:AA$98)-MIN(Base_Dados!AA$5:AA$98)))) * AA$1)))</f>
        <v>0</v>
      </c>
      <c r="AB524" s="106">
        <f>IF(INDEX(Base_Dados!AB:AB,MATCH($B524,Base_Dados!$B:$B,0))=0,0,
MAX(0, MIN(AB$1,
((INDEX(Base_Dados!AB:AB,MATCH($B524,Base_Dados!$B:$B,0))-MIN(Base_Dados!AB$5:AB$98)) /
(IF(MAX(Base_Dados!AB$5:AB$98)-MIN(Base_Dados!AB$5:AB$98)=0,1,MAX(Base_Dados!AB$5:AB$98)-MIN(Base_Dados!AB$5:AB$98)))) * AB$1)))</f>
        <v>9.5954646237743371E-2</v>
      </c>
      <c r="AC524" s="106">
        <f>IF(INDEX(Base_Dados!AC:AC,MATCH($B524,Base_Dados!$B:$B,0))=0,0,
MAX(0, MIN(AC$1,
((INDEX(Base_Dados!AC:AC,MATCH($B524,Base_Dados!$B:$B,0))-MIN(Base_Dados!AC$5:AC$98)) /
(IF(MAX(Base_Dados!AC$5:AC$98)-MIN(Base_Dados!AC$5:AC$98)=0,1,MAX(Base_Dados!AC$5:AC$98)-MIN(Base_Dados!AC$5:AC$98)))) * AC$1)))</f>
        <v>8.5583686644825588E-2</v>
      </c>
      <c r="AD524" s="106">
        <f>IF(INDEX(Base_Dados!AD:AD,MATCH($B524,Base_Dados!$B:$B,0))=0,0,
MAX(0, MIN(AD$1,
((INDEX(Base_Dados!AD:AD,MATCH($B524,Base_Dados!$B:$B,0))-MIN(Base_Dados!AD$5:AD$98)) /
(IF(MAX(Base_Dados!AD$5:AD$98)-MIN(Base_Dados!AD$5:AD$98)=0,1,MAX(Base_Dados!AD$5:AD$98)-MIN(Base_Dados!AD$5:AD$98)))) * AD$1)))</f>
        <v>5.138293151900606E-2</v>
      </c>
      <c r="AE524" s="106">
        <f>IF(INDEX(Base_Dados!AE:AE,MATCH($B524,Base_Dados!$B:$B,0))=0,0,
MAX(0, MIN(AE$1,
((INDEX(Base_Dados!AE:AE,MATCH($B524,Base_Dados!$B:$B,0))-MIN(Base_Dados!AE$5:AE$98)) /
(IF(MAX(Base_Dados!AE$5:AE$98)-MIN(Base_Dados!AE$5:AE$98)=0,1,MAX(Base_Dados!AE$5:AE$98)-MIN(Base_Dados!AE$5:AE$98)))) * AE$1)))</f>
        <v>2.2134330504818063E-2</v>
      </c>
      <c r="AF524" s="106">
        <f>IF(INDEX(Base_Dados!AF:AF,MATCH($B524,Base_Dados!$B:$B,0))=0,0,
MAX(0, MIN(AF$1,
((INDEX(Base_Dados!AF:AF,MATCH($B524,Base_Dados!$B:$B,0))-MIN(Base_Dados!AF$5:AF$98)) /
(IF(MAX(Base_Dados!AF$5:AF$98)-MIN(Base_Dados!AF$5:AF$98)=0,1,MAX(Base_Dados!AF$5:AF$98)-MIN(Base_Dados!AF$5:AF$98)))) * AF$1)))</f>
        <v>2.7214637061554726E-2</v>
      </c>
      <c r="AG524" s="106">
        <f>IF(INDEX(Base_Dados!AG:AG,MATCH($B524,Base_Dados!$B:$B,0))=0,0,
MAX(0, MIN(AG$1,
((INDEX(Base_Dados!AG:AG,MATCH($B524,Base_Dados!$B:$B,0))-MIN(Base_Dados!AG$5:AG$98)) /
(IF(MAX(Base_Dados!AG$5:AG$98)-MIN(Base_Dados!AG$5:AG$98)=0,1,MAX(Base_Dados!AG$5:AG$98)-MIN(Base_Dados!AG$5:AG$98)))) * AG$1)))</f>
        <v>5.6605760623453211E-2</v>
      </c>
      <c r="AH524" s="106">
        <f>IF(INDEX(Base_Dados!AH:AH,MATCH($B524,Base_Dados!$B:$B,0))=0,0,
MAX(0, MIN(AH$1,
((INDEX(Base_Dados!AH:AH,MATCH($B524,Base_Dados!$B:$B,0))-MIN(Base_Dados!AH$5:AH$98)) /
(IF(MAX(Base_Dados!AH$5:AH$98)-MIN(Base_Dados!AH$5:AH$98)=0,1,MAX(Base_Dados!AH$5:AH$98)-MIN(Base_Dados!AH$5:AH$98)))) * AH$1)))</f>
        <v>1.9291967566427832</v>
      </c>
      <c r="AI524" s="106">
        <f>IF(INDEX(Base_Dados!AI:AI,MATCH($B524,Base_Dados!$B:$B,0))=0,0,
MAX(0, MIN(AI$1,
((INDEX(Base_Dados!AI:AI,MATCH($B524,Base_Dados!$B:$B,0))-MIN(Base_Dados!AI$5:AI$98)) /
(IF(MAX(Base_Dados!AI$5:AI$98)-MIN(Base_Dados!AI$5:AI$98)=0,1,MAX(Base_Dados!AI$5:AI$98)-MIN(Base_Dados!AI$5:AI$98)))) * AI$1)))</f>
        <v>0.14285714285714285</v>
      </c>
      <c r="AJ524" s="106">
        <f>IF(INDEX(Base_Dados!AJ:AJ,MATCH($B524,Base_Dados!$B:$B,0))=0,0,
MAX(0, MIN(AJ$1,
((INDEX(Base_Dados!AJ:AJ,MATCH($B524,Base_Dados!$B:$B,0))-MIN(Base_Dados!AJ$5:AJ$98)) /
(IF(MAX(Base_Dados!AJ$5:AJ$98)-MIN(Base_Dados!AJ$5:AJ$98)=0,1,MAX(Base_Dados!AJ$5:AJ$98)-MIN(Base_Dados!AJ$5:AJ$98)))) * AJ$1)))</f>
        <v>1.0565476190476191</v>
      </c>
      <c r="AK524" s="106">
        <f>IF(INDEX(Base_Dados!AK:AK,MATCH($B524,Base_Dados!$B:$B,0))=0,0,
MAX(0, MIN(AK$1,
((INDEX(Base_Dados!AK:AK,MATCH($B524,Base_Dados!$B:$B,0))-MIN(Base_Dados!AK$5:AK$98)) /
(IF(MAX(Base_Dados!AK$5:AK$98)-MIN(Base_Dados!AK$5:AK$98)=0,1,MAX(Base_Dados!AK$5:AK$98)-MIN(Base_Dados!AK$5:AK$98)))) * AK$1)))</f>
        <v>1.8390804597701149E-2</v>
      </c>
      <c r="AL524" s="106">
        <f>IF(INDEX(Base_Dados!AL:AL,MATCH($B524,Base_Dados!$B:$B,0))=0,0,
MAX(0, MIN(AL$1,
((INDEX(Base_Dados!AL:AL,MATCH($B524,Base_Dados!$B:$B,0))-MIN(Base_Dados!AL$5:AL$98)) /
(IF(MAX(Base_Dados!AL$5:AL$98)-MIN(Base_Dados!AL$5:AL$98)=0,1,MAX(Base_Dados!AL$5:AL$98)-MIN(Base_Dados!AL$5:AL$98)))) * AL$1)))</f>
        <v>0</v>
      </c>
      <c r="AM524" s="106">
        <f>IF(INDEX(Base_Dados!AM:AM,MATCH($B524,Base_Dados!$B:$B,0))=0,0,
MAX(0, MIN(AM$1,
((INDEX(Base_Dados!AM:AM,MATCH($B524,Base_Dados!$B:$B,0))-MIN(Base_Dados!AM$5:AM$98)) /
(IF(MAX(Base_Dados!AM$5:AM$98)-MIN(Base_Dados!AM$5:AM$98)=0,1,MAX(Base_Dados!AM$5:AM$98)-MIN(Base_Dados!AM$5:AM$98)))) * AM$1)))</f>
        <v>7.3537027446918701E-2</v>
      </c>
      <c r="AN524" s="106">
        <f>IF(INDEX(Base_Dados!AN:AN,MATCH($B524,Base_Dados!$B:$B,0))=0,0,
MAX(0, MIN(AN$1,
((INDEX(Base_Dados!AN:AN,MATCH($B524,Base_Dados!$B:$B,0))-MIN(Base_Dados!AN$5:AN$98)) /
(IF(MAX(Base_Dados!AN$5:AN$98)-MIN(Base_Dados!AN$5:AN$98)=0,1,MAX(Base_Dados!AN$5:AN$98)-MIN(Base_Dados!AN$5:AN$98)))) * AN$1)))</f>
        <v>0.33870551830840634</v>
      </c>
      <c r="AO524" s="106">
        <f>IF(INDEX(Base_Dados!AO:AO,MATCH($B524,Base_Dados!$B:$B,0))=0,0,
MAX(0, MIN(AO$1,
((INDEX(Base_Dados!AO:AO,MATCH($B524,Base_Dados!$B:$B,0))-MIN(Base_Dados!AO$5:AO$98)) /
(IF(MAX(Base_Dados!AO$5:AO$98)-MIN(Base_Dados!AO$5:AO$98)=0,1,MAX(Base_Dados!AO$5:AO$98)-MIN(Base_Dados!AO$5:AO$98)))) * AO$1)))</f>
        <v>0</v>
      </c>
      <c r="AP524" s="106">
        <f>IF(INDEX(Base_Dados!AP:AP,MATCH($B524,Base_Dados!$B:$B,0))=0,0,
MAX(0, MIN(AP$1,
((INDEX(Base_Dados!AP:AP,MATCH($B524,Base_Dados!$B:$B,0))-MIN(Base_Dados!AP$5:AP$98)) /
(IF(MAX(Base_Dados!AP$5:AP$98)-MIN(Base_Dados!AP$5:AP$98)=0,1,MAX(Base_Dados!AP$5:AP$98)-MIN(Base_Dados!AP$5:AP$98)))) * AP$1)))</f>
        <v>2.5229357798165139E-2</v>
      </c>
      <c r="AQ524" s="106">
        <f>IF(INDEX(Base_Dados!AQ:AQ,MATCH($B524,Base_Dados!$B:$B,0))=0,0,
MAX(0, MIN(AQ$1,
((INDEX(Base_Dados!AQ:AQ,MATCH($B524,Base_Dados!$B:$B,0))-MIN(Base_Dados!AQ$5:AQ$98)) /
(IF(MAX(Base_Dados!AQ$5:AQ$98)-MIN(Base_Dados!AQ$5:AQ$98)=0,1,MAX(Base_Dados!AQ$5:AQ$98)-MIN(Base_Dados!AQ$5:AQ$98)))) * AQ$1)))</f>
        <v>0</v>
      </c>
      <c r="AR524" s="106">
        <f>IF(INDEX(Base_Dados!AR:AR,MATCH($B524,Base_Dados!$B:$B,0))=0,0,
MAX(0, MIN(AR$1,
((INDEX(Base_Dados!AR:AR,MATCH($B524,Base_Dados!$B:$B,0))-MIN(Base_Dados!AR$5:AR$98)) /
(IF(MAX(Base_Dados!AR$5:AR$98)-MIN(Base_Dados!AR$5:AR$98)=0,1,MAX(Base_Dados!AR$5:AR$98)-MIN(Base_Dados!AR$5:AR$98)))) * AR$1)))</f>
        <v>0</v>
      </c>
      <c r="AS524" s="106">
        <f>IF(INDEX(Base_Dados!AS:AS,MATCH($B524,Base_Dados!$B:$B,0))=0,0,
MAX(0, MIN(AS$1,
((INDEX(Base_Dados!AS:AS,MATCH($B524,Base_Dados!$B:$B,0))-MIN(Base_Dados!AS$5:AS$98)) /
(IF(MAX(Base_Dados!AS$5:AS$98)-MIN(Base_Dados!AS$5:AS$98)=0,1,MAX(Base_Dados!AS$5:AS$98)-MIN(Base_Dados!AS$5:AS$98)))) * AS$1)))</f>
        <v>6.0975609756097563E-3</v>
      </c>
      <c r="AT524" s="106">
        <f>IF(INDEX(Base_Dados!AT:AT,MATCH($B524,Base_Dados!$B:$B,0))=0,0,
MAX(0, MIN(AT$1,
((INDEX(Base_Dados!AT:AT,MATCH($B524,Base_Dados!$B:$B,0))-MIN(Base_Dados!AT$5:AT$98)) /
(IF(MAX(Base_Dados!AT$5:AT$98)-MIN(Base_Dados!AT$5:AT$98)=0,1,MAX(Base_Dados!AT$5:AT$98)-MIN(Base_Dados!AT$5:AT$98)))) * AT$1)))</f>
        <v>1.4285714285714285E-2</v>
      </c>
      <c r="AU524" s="106">
        <f>IF(INDEX(Base_Dados!AU:AU,MATCH($B524,Base_Dados!$B:$B,0))=0,0,
MAX(0, MIN(AU$1,
((INDEX(Base_Dados!AU:AU,MATCH($B524,Base_Dados!$B:$B,0))-MIN(Base_Dados!AU$5:AU$98)) /
(IF(MAX(Base_Dados!AU$5:AU$98)-MIN(Base_Dados!AU$5:AU$98)=0,1,MAX(Base_Dados!AU$5:AU$98)-MIN(Base_Dados!AU$5:AU$98)))) * AU$1)))</f>
        <v>2.9962546816479401E-2</v>
      </c>
      <c r="AV524" s="106">
        <f>IF(INDEX(Base_Dados!AV:AV,MATCH($B524,Base_Dados!$B:$B,0))=0,0,
MAX(0, MIN(AV$1,
((INDEX(Base_Dados!AV:AV,MATCH($B524,Base_Dados!$B:$B,0))-MIN(Base_Dados!AV$5:AV$98)) /
(IF(MAX(Base_Dados!AV$5:AV$98)-MIN(Base_Dados!AV$5:AV$98)=0,1,MAX(Base_Dados!AV$5:AV$98)-MIN(Base_Dados!AV$5:AV$98)))) * AV$1)))</f>
        <v>0</v>
      </c>
      <c r="AW524" s="106">
        <f>IF(INDEX(Base_Dados!AW:AW,MATCH($B524,Base_Dados!$B:$B,0))=0,0,
MAX(0, MIN(AW$1,
((INDEX(Base_Dados!AW:AW,MATCH($B524,Base_Dados!$B:$B,0))-MIN(Base_Dados!AW$5:AW$98)) /
(IF(MAX(Base_Dados!AW$5:AW$98)-MIN(Base_Dados!AW$5:AW$98)=0,1,MAX(Base_Dados!AW$5:AW$98)-MIN(Base_Dados!AW$5:AW$98)))) * AW$1)))</f>
        <v>0</v>
      </c>
      <c r="AX524" s="106">
        <f>IF(INDEX(Base_Dados!AX:AX,MATCH($B524,Base_Dados!$B:$B,0))=0,0,
MAX(0, MIN(AX$1,
((INDEX(Base_Dados!AX:AX,MATCH($B524,Base_Dados!$B:$B,0))-MIN(Base_Dados!AX$5:AX$98)) /
(IF(MAX(Base_Dados!AX$5:AX$98)-MIN(Base_Dados!AX$5:AX$98)=0,1,MAX(Base_Dados!AX$5:AX$98)-MIN(Base_Dados!AX$5:AX$98)))) * AX$1)))</f>
        <v>0.20053515683068235</v>
      </c>
      <c r="AY524" s="106">
        <f>IF(INDEX(Base_Dados!AY:AY,MATCH($B524,Base_Dados!$B:$B,0))=0,0,
MAX(0, MIN(AY$1,
((INDEX(Base_Dados!AY:AY,MATCH($B524,Base_Dados!$B:$B,0))-MIN(Base_Dados!AY$5:AY$98)) /
(IF(MAX(Base_Dados!AY$5:AY$98)-MIN(Base_Dados!AY$5:AY$98)=0,1,MAX(Base_Dados!AY$5:AY$98)-MIN(Base_Dados!AY$5:AY$98)))) * AY$1)))</f>
        <v>4.2861852950873726E-3</v>
      </c>
      <c r="AZ524" s="106">
        <f>IF(INDEX(Base_Dados!AZ:AZ,MATCH($B524,Base_Dados!$B:$B,0))=0,0,
MAX(0, MIN(AZ$1,
((INDEX(Base_Dados!AZ:AZ,MATCH($B524,Base_Dados!$B:$B,0))-MIN(Base_Dados!AZ$5:AZ$98)) /
(IF(MAX(Base_Dados!AZ$5:AZ$98)-MIN(Base_Dados!AZ$5:AZ$98)=0,1,MAX(Base_Dados!AZ$5:AZ$98)-MIN(Base_Dados!AZ$5:AZ$98)))) * AZ$1)))</f>
        <v>0.5</v>
      </c>
      <c r="BA524" s="106">
        <f>IF(INDEX(Base_Dados!BA:BA,MATCH($B524,Base_Dados!$B:$B,0))=0,0,
MAX(0, MIN(BA$1,
((INDEX(Base_Dados!BA:BA,MATCH($B524,Base_Dados!$B:$B,0))-MIN(Base_Dados!BA$5:BA$98)) /
(IF(MAX(Base_Dados!BA$5:BA$98)-MIN(Base_Dados!BA$5:BA$98)=0,1,MAX(Base_Dados!BA$5:BA$98)-MIN(Base_Dados!BA$5:BA$98)))) * BA$1)))</f>
        <v>2.5888674260085703E-2</v>
      </c>
      <c r="BB524" s="106">
        <f>IF(INDEX(Base_Dados!BB:BB,MATCH($B524,Base_Dados!$B:$B,0))=0,0,
MAX(0, MIN(BB$1,
((INDEX(Base_Dados!BB:BB,MATCH($B524,Base_Dados!$B:$B,0))-MIN(Base_Dados!BB$5:BB$98)) /
(IF(MAX(Base_Dados!BB$5:BB$98)-MIN(Base_Dados!BB$5:BB$98)=0,1,MAX(Base_Dados!BB$5:BB$98)-MIN(Base_Dados!BB$5:BB$98)))) * BB$1)))</f>
        <v>6.1779103260450045E-2</v>
      </c>
      <c r="BC524" s="106">
        <f>IF(INDEX(Base_Dados!BC:BC,MATCH($B524,Base_Dados!$B:$B,0))=0,0,
MAX(0, MIN(BC$1,
((INDEX(Base_Dados!BC:BC,MATCH($B524,Base_Dados!$B:$B,0))-MIN(Base_Dados!BC$5:BC$98)) /
(IF(MAX(Base_Dados!BC$5:BC$98)-MIN(Base_Dados!BC$5:BC$98)=0,1,MAX(Base_Dados!BC$5:BC$98)-MIN(Base_Dados!BC$5:BC$98)))) * BC$1)))</f>
        <v>8.349043899811474E-3</v>
      </c>
      <c r="BD524" s="106">
        <f>IF(INDEX(Base_Dados!BD:BD,MATCH($B524,Base_Dados!$B:$B,0))=0,0,
MAX(0, MIN(BD$1,
((INDEX(Base_Dados!BD:BD,MATCH($B524,Base_Dados!$B:$B,0))-MIN(Base_Dados!BD$5:BD$98)) /
(IF(MAX(Base_Dados!BD$5:BD$98)-MIN(Base_Dados!BD$5:BD$98)=0,1,MAX(Base_Dados!BD$5:BD$98)-MIN(Base_Dados!BD$5:BD$98)))) * BD$1)))</f>
        <v>1.19797797936431E-2</v>
      </c>
      <c r="BE524" s="106">
        <f>IF(INDEX(Base_Dados!BE:BE,MATCH($B524,Base_Dados!$B:$B,0))=0,0,
MAX(0, MIN(BE$1,
((INDEX(Base_Dados!BE:BE,MATCH($B524,Base_Dados!$B:$B,0))-MIN(Base_Dados!BE$5:BE$98)) /
(IF(MAX(Base_Dados!BE$5:BE$98)-MIN(Base_Dados!BE$5:BE$98)=0,1,MAX(Base_Dados!BE$5:BE$98)-MIN(Base_Dados!BE$5:BE$98)))) * BE$1)))</f>
        <v>7.0245860511791271E-3</v>
      </c>
      <c r="BF524" s="106">
        <f>IF(INDEX(Base_Dados!BF:BF,MATCH($B524,Base_Dados!$B:$B,0))=0,0,
MAX(0, MIN(BF$1,
((INDEX(Base_Dados!BF:BF,MATCH($B524,Base_Dados!$B:$B,0))-MIN(Base_Dados!BF$5:BF$98)) /
(IF(MAX(Base_Dados!BF$5:BF$98)-MIN(Base_Dados!BF$5:BF$98)=0,1,MAX(Base_Dados!BF$5:BF$98)-MIN(Base_Dados!BF$5:BF$98)))) * BF$1)))</f>
        <v>0</v>
      </c>
      <c r="BG524" s="106">
        <f>IF(INDEX(Base_Dados!BG:BG,MATCH($B524,Base_Dados!$B:$B,0))=0,0,
MAX(0, MIN(BG$1,
((INDEX(Base_Dados!BG:BG,MATCH($B524,Base_Dados!$B:$B,0))-MIN(Base_Dados!BG$5:BG$98)) /
(IF(MAX(Base_Dados!BG$5:BG$98)-MIN(Base_Dados!BG$5:BG$98)=0,1,MAX(Base_Dados!BG$5:BG$98)-MIN(Base_Dados!BG$5:BG$98)))) * BG$1)))</f>
        <v>1.839464882943144E-2</v>
      </c>
      <c r="BH524" s="106">
        <f>IF(INDEX(Base_Dados!BH:BH,MATCH($B524,Base_Dados!$B:$B,0))=0,0,
MAX(0, MIN(BH$1,
((INDEX(Base_Dados!BH:BH,MATCH($B524,Base_Dados!$B:$B,0))-MIN(Base_Dados!BH$5:BH$98)) /
(IF(MAX(Base_Dados!BH$5:BH$98)-MIN(Base_Dados!BH$5:BH$98)=0,1,MAX(Base_Dados!BH$5:BH$98)-MIN(Base_Dados!BH$5:BH$98)))) * BH$1)))</f>
        <v>8.7912087912087919E-2</v>
      </c>
      <c r="BI524" s="106">
        <f>IF(INDEX(Base_Dados!BI:BI,MATCH($B524,Base_Dados!$B:$B,0))=0,0,
MAX(0, MIN(BI$1,
((INDEX(Base_Dados!BI:BI,MATCH($B524,Base_Dados!$B:$B,0))-MIN(Base_Dados!BI$5:BI$98)) /
(IF(MAX(Base_Dados!BI$5:BI$98)-MIN(Base_Dados!BI$5:BI$98)=0,1,MAX(Base_Dados!BI$5:BI$98)-MIN(Base_Dados!BI$5:BI$98)))) * BI$1)))</f>
        <v>7.4882995319812795E-2</v>
      </c>
      <c r="BJ524" s="106">
        <f>IF(INDEX(Base_Dados!BJ:BJ,MATCH($B524,Base_Dados!$B:$B,0))=0,0,
MAX(0, MIN(BJ$1,
((INDEX(Base_Dados!BJ:BJ,MATCH($B524,Base_Dados!$B:$B,0))-MIN(Base_Dados!BJ$5:BJ$98)) /
(IF(MAX(Base_Dados!BJ$5:BJ$98)-MIN(Base_Dados!BJ$5:BJ$98)=0,1,MAX(Base_Dados!BJ$5:BJ$98)-MIN(Base_Dados!BJ$5:BJ$98)))) * BJ$1)))</f>
        <v>5.2631578947368418E-2</v>
      </c>
      <c r="BK524" s="106">
        <f>IF(INDEX(Base_Dados!BK:BK,MATCH($B524,Base_Dados!$B:$B,0))=0,0,
MAX(0, MIN(BK$1,
((INDEX(Base_Dados!BK:BK,MATCH($B524,Base_Dados!$B:$B,0))-MIN(Base_Dados!BK$5:BK$98)) /
(IF(MAX(Base_Dados!BK$5:BK$98)-MIN(Base_Dados!BK$5:BK$98)=0,1,MAX(Base_Dados!BK$5:BK$98)-MIN(Base_Dados!BK$5:BK$98)))) * BK$1)))</f>
        <v>1.7857142857142856E-2</v>
      </c>
      <c r="BL524" s="106">
        <f>IF(INDEX(Base_Dados!BL:BL,MATCH($B524,Base_Dados!$B:$B,0))=0,0,
MAX(0, MIN(BL$1,
((INDEX(Base_Dados!BL:BL,MATCH($B524,Base_Dados!$B:$B,0))-MIN(Base_Dados!BL$5:BL$98)) /
(IF(MAX(Base_Dados!BL$5:BL$98)-MIN(Base_Dados!BL$5:BL$98)=0,1,MAX(Base_Dados!BL$5:BL$98)-MIN(Base_Dados!BL$5:BL$98)))) * BL$1)))</f>
        <v>6.8403908794788276E-2</v>
      </c>
      <c r="BM524" s="106">
        <f>IF(INDEX(Base_Dados!BM:BM,MATCH($B524,Base_Dados!$B:$B,0))=0,0,
MAX(0, MIN(BM$1,
((INDEX(Base_Dados!BM:BM,MATCH($B524,Base_Dados!$B:$B,0))-MIN(Base_Dados!BM$5:BM$98)) /
(IF(MAX(Base_Dados!BM$5:BM$98)-MIN(Base_Dados!BM$5:BM$98)=0,1,MAX(Base_Dados!BM$5:BM$98)-MIN(Base_Dados!BM$5:BM$98)))) * BM$1)))</f>
        <v>1</v>
      </c>
      <c r="BN524" s="106">
        <f>IF(INDEX(Base_Dados!BN:BN,MATCH($B524,Base_Dados!$B:$B,0))=0,0,
MAX(0, MIN(BN$1,
((INDEX(Base_Dados!BN:BN,MATCH($B524,Base_Dados!$B:$B,0))-MIN(Base_Dados!BN$5:BN$98)) /
(IF(MAX(Base_Dados!BN$5:BN$98)-MIN(Base_Dados!BN$5:BN$98)=0,1,MAX(Base_Dados!BN$5:BN$98)-MIN(Base_Dados!BN$5:BN$98)))) * BN$1)))</f>
        <v>0.44119496043837786</v>
      </c>
      <c r="BO524" s="106">
        <f>IF(INDEX(Base_Dados!BO:BO,MATCH($B524,Base_Dados!$B:$B,0))=0,0,
MAX(0, MIN(BO$1,
((INDEX(Base_Dados!BO:BO,MATCH($B524,Base_Dados!$B:$B,0))-MIN(Base_Dados!BO$5:BO$98)) /
(IF(MAX(Base_Dados!BO$5:BO$98)-MIN(Base_Dados!BO$5:BO$98)=0,1,MAX(Base_Dados!BO$5:BO$98)-MIN(Base_Dados!BO$5:BO$98)))) * BO$1)))</f>
        <v>0.32758620689655171</v>
      </c>
      <c r="BP524" s="106">
        <f t="shared" si="32"/>
        <v>13.236091816725773</v>
      </c>
      <c r="BQ524" s="111">
        <f t="shared" si="33"/>
        <v>0.4463638995335496</v>
      </c>
      <c r="BR524" s="112">
        <f t="shared" si="34"/>
        <v>0.13185558605552633</v>
      </c>
      <c r="BS524" s="113">
        <f t="shared" si="35"/>
        <v>13.104236230670248</v>
      </c>
    </row>
    <row r="525" spans="1:71">
      <c r="A525" s="21">
        <v>51004</v>
      </c>
      <c r="B525" s="21" t="s">
        <v>304</v>
      </c>
      <c r="C525" s="21" t="s">
        <v>288</v>
      </c>
      <c r="D525" s="105">
        <f>IF(INDEX(Base_Dados!D:D,MATCH($B525,Base_Dados!$B:$B,0))=0,0,
MAX(0, MIN(D$1,
((INDEX(Base_Dados!D:D,MATCH($B525,Base_Dados!$B:$B,0))-MIN(Base_Dados!D$5:D$98)) /
(IF(MAX(Base_Dados!D$5:D$98)-MIN(Base_Dados!D$5:D$98)=0,1,MAX(Base_Dados!D$5:D$98)-MIN(Base_Dados!D$5:D$98)))) * D$1)))</f>
        <v>0.20682006255023816</v>
      </c>
      <c r="E525" s="106">
        <f>IF(INDEX(Base_Dados!E:E,MATCH($B525,Base_Dados!$B:$B,0))=0,0,
MAX(0, MIN(E$1,
((INDEX(Base_Dados!E:E,MATCH($B525,Base_Dados!$B:$B,0))-MIN(Base_Dados!E$5:E$98)) /
(IF(MAX(Base_Dados!E$5:E$98)-MIN(Base_Dados!E$5:E$98)=0,1,MAX(Base_Dados!E$5:E$98)-MIN(Base_Dados!E$5:E$98)))) * E$1)))</f>
        <v>8.0689016447840878E-2</v>
      </c>
      <c r="F525" s="106">
        <f>IF(INDEX(Base_Dados!F:F,MATCH($B525,Base_Dados!$B:$B,0))=0,0,
MAX(0, MIN(F$1,
((INDEX(Base_Dados!F:F,MATCH($B525,Base_Dados!$B:$B,0))-MIN(Base_Dados!F$5:F$98)) /
(IF(MAX(Base_Dados!F$5:F$98)-MIN(Base_Dados!F$5:F$98)=0,1,MAX(Base_Dados!F$5:F$98)-MIN(Base_Dados!F$5:F$98)))) * F$1)))</f>
        <v>6.9389605727995768E-2</v>
      </c>
      <c r="G525" s="106">
        <f>IF(INDEX(Base_Dados!G:G,MATCH($B525,Base_Dados!$B:$B,0))=0,0,
MAX(0, MIN(G$1,
((INDEX(Base_Dados!G:G,MATCH($B525,Base_Dados!$B:$B,0))-MIN(Base_Dados!G$5:G$98)) /
(IF(MAX(Base_Dados!G$5:G$98)-MIN(Base_Dados!G$5:G$98)=0,1,MAX(Base_Dados!G$5:G$98)-MIN(Base_Dados!G$5:G$98)))) * G$1)))</f>
        <v>6.5888955051516623E-2</v>
      </c>
      <c r="H525" s="106">
        <f>IF(INDEX(Base_Dados!H:H,MATCH($B525,Base_Dados!$B:$B,0))=0,0,
MAX(0, MIN(H$1,
((INDEX(Base_Dados!H:H,MATCH($B525,Base_Dados!$B:$B,0))-MIN(Base_Dados!H$5:H$98)) /
(IF(MAX(Base_Dados!H$5:H$98)-MIN(Base_Dados!H$5:H$98)=0,1,MAX(Base_Dados!H$5:H$98)-MIN(Base_Dados!H$5:H$98)))) * H$1)))</f>
        <v>7.3829915695789256E-2</v>
      </c>
      <c r="I525" s="106">
        <f>IF(INDEX(Base_Dados!I:I,MATCH($B525,Base_Dados!$B:$B,0))=0,0,
MAX(0, MIN(I$1,
((INDEX(Base_Dados!I:I,MATCH($B525,Base_Dados!$B:$B,0))-MIN(Base_Dados!I$5:I$98)) /
(IF(MAX(Base_Dados!I$5:I$98)-MIN(Base_Dados!I$5:I$98)=0,1,MAX(Base_Dados!I$5:I$98)-MIN(Base_Dados!I$5:I$98)))) * I$1)))</f>
        <v>7.259550131289276E-2</v>
      </c>
      <c r="J525" s="106">
        <f>IF(INDEX(Base_Dados!J:J,MATCH($B525,Base_Dados!$B:$B,0))=0,0,
MAX(0, MIN(J$1,
((INDEX(Base_Dados!J:J,MATCH($B525,Base_Dados!$B:$B,0))-MIN(Base_Dados!J$5:J$98)) /
(IF(MAX(Base_Dados!J$5:J$98)-MIN(Base_Dados!J$5:J$98)=0,1,MAX(Base_Dados!J$5:J$98)-MIN(Base_Dados!J$5:J$98)))) * J$1)))</f>
        <v>7.5370339835638178E-2</v>
      </c>
      <c r="K525" s="106">
        <f>IF(INDEX(Base_Dados!K:K,MATCH($B525,Base_Dados!$B:$B,0))=0,0,
MAX(0, MIN(K$1,
((INDEX(Base_Dados!K:K,MATCH($B525,Base_Dados!$B:$B,0))-MIN(Base_Dados!K$5:K$98)) /
(IF(MAX(Base_Dados!K$5:K$98)-MIN(Base_Dados!K$5:K$98)=0,1,MAX(Base_Dados!K$5:K$98)-MIN(Base_Dados!K$5:K$98)))) * K$1)))</f>
        <v>7.4888193202146694E-2</v>
      </c>
      <c r="L525" s="106">
        <f>IF(INDEX(Base_Dados!L:L,MATCH($B525,Base_Dados!$B:$B,0))=0,0,
MAX(0, MIN(L$1,
((INDEX(Base_Dados!L:L,MATCH($B525,Base_Dados!$B:$B,0))-MIN(Base_Dados!L$5:L$98)) /
(IF(MAX(Base_Dados!L$5:L$98)-MIN(Base_Dados!L$5:L$98)=0,1,MAX(Base_Dados!L$5:L$98)-MIN(Base_Dados!L$5:L$98)))) * L$1)))</f>
        <v>7.6680777179382778E-2</v>
      </c>
      <c r="M525" s="106">
        <f>IF(INDEX(Base_Dados!M:M,MATCH($B525,Base_Dados!$B:$B,0))=0,0,
MAX(0, MIN(M$1,
((INDEX(Base_Dados!M:M,MATCH($B525,Base_Dados!$B:$B,0))-MIN(Base_Dados!M$5:M$98)) /
(IF(MAX(Base_Dados!M$5:M$98)-MIN(Base_Dados!M$5:M$98)=0,1,MAX(Base_Dados!M$5:M$98)-MIN(Base_Dados!M$5:M$98)))) * M$1)))</f>
        <v>6.2122448979591835E-2</v>
      </c>
      <c r="N525" s="106">
        <f>IF(INDEX(Base_Dados!N:N,MATCH($B525,Base_Dados!$B:$B,0))=0,0,
MAX(0, MIN(N$1,
((INDEX(Base_Dados!N:N,MATCH($B525,Base_Dados!$B:$B,0))-MIN(Base_Dados!N$5:N$98)) /
(IF(MAX(Base_Dados!N$5:N$98)-MIN(Base_Dados!N$5:N$98)=0,1,MAX(Base_Dados!N$5:N$98)-MIN(Base_Dados!N$5:N$98)))) * N$1)))</f>
        <v>5.1065440906778357E-2</v>
      </c>
      <c r="O525" s="106">
        <f>IF(INDEX(Base_Dados!O:O,MATCH($B525,Base_Dados!$B:$B,0))=0,0,
MAX(0, MIN(O$1,
((INDEX(Base_Dados!O:O,MATCH($B525,Base_Dados!$B:$B,0))-MIN(Base_Dados!O$5:O$98)) /
(IF(MAX(Base_Dados!O$5:O$98)-MIN(Base_Dados!O$5:O$98)=0,1,MAX(Base_Dados!O$5:O$98)-MIN(Base_Dados!O$5:O$98)))) * O$1)))</f>
        <v>3.9299849489938123E-2</v>
      </c>
      <c r="P525" s="106">
        <f>IF(INDEX(Base_Dados!P:P,MATCH($B525,Base_Dados!$B:$B,0))=0,0,
MAX(0, MIN(P$1,
((INDEX(Base_Dados!P:P,MATCH($B525,Base_Dados!$B:$B,0))-MIN(Base_Dados!P$5:P$98)) /
(IF(MAX(Base_Dados!P$5:P$98)-MIN(Base_Dados!P$5:P$98)=0,1,MAX(Base_Dados!P$5:P$98)-MIN(Base_Dados!P$5:P$98)))) * P$1)))</f>
        <v>0.19649638555355739</v>
      </c>
      <c r="Q525" s="106">
        <f>IF(INDEX(Base_Dados!Q:Q,MATCH($B525,Base_Dados!$B:$B,0))=0,0,
MAX(0, MIN(Q$1,
((INDEX(Base_Dados!Q:Q,MATCH($B525,Base_Dados!$B:$B,0))-MIN(Base_Dados!Q$5:Q$98)) /
(IF(MAX(Base_Dados!Q$5:Q$98)-MIN(Base_Dados!Q$5:Q$98)=0,1,MAX(Base_Dados!Q$5:Q$98)-MIN(Base_Dados!Q$5:Q$98)))) * Q$1)))</f>
        <v>0.15072929282291614</v>
      </c>
      <c r="R525" s="106">
        <f>IF(INDEX(Base_Dados!R:R,MATCH($B525,Base_Dados!$B:$B,0))=0,0,
MAX(0, MIN(R$1,
((INDEX(Base_Dados!R:R,MATCH($B525,Base_Dados!$B:$B,0))-MIN(Base_Dados!R$5:R$98)) /
(IF(MAX(Base_Dados!R$5:R$98)-MIN(Base_Dados!R$5:R$98)=0,1,MAX(Base_Dados!R$5:R$98)-MIN(Base_Dados!R$5:R$98)))) * R$1)))</f>
        <v>0.12149729304828227</v>
      </c>
      <c r="S525" s="106">
        <f>IF(INDEX(Base_Dados!S:S,MATCH($B525,Base_Dados!$B:$B,0))=0,0,
MAX(0, MIN(S$1,
((INDEX(Base_Dados!S:S,MATCH($B525,Base_Dados!$B:$B,0))-MIN(Base_Dados!S$5:S$98)) /
(IF(MAX(Base_Dados!S$5:S$98)-MIN(Base_Dados!S$5:S$98)=0,1,MAX(Base_Dados!S$5:S$98)-MIN(Base_Dados!S$5:S$98)))) * S$1)))</f>
        <v>0.21199730397663447</v>
      </c>
      <c r="T525" s="106">
        <f>IF(INDEX(Base_Dados!T:T,MATCH($B525,Base_Dados!$B:$B,0))=0,0,
MAX(0, MIN(T$1,
((INDEX(Base_Dados!T:T,MATCH($B525,Base_Dados!$B:$B,0))-MIN(Base_Dados!T$5:T$98)) /
(IF(MAX(Base_Dados!T$5:T$98)-MIN(Base_Dados!T$5:T$98)=0,1,MAX(Base_Dados!T$5:T$98)-MIN(Base_Dados!T$5:T$98)))) * T$1)))</f>
        <v>1.3551194592671976</v>
      </c>
      <c r="U525" s="106">
        <f>IF(INDEX(Base_Dados!U:U,MATCH($B525,Base_Dados!$B:$B,0))=0,0,
MAX(0, MIN(U$1,
((INDEX(Base_Dados!U:U,MATCH($B525,Base_Dados!$B:$B,0))-MIN(Base_Dados!U$5:U$98)) /
(IF(MAX(Base_Dados!U$5:U$98)-MIN(Base_Dados!U$5:U$98)=0,1,MAX(Base_Dados!U$5:U$98)-MIN(Base_Dados!U$5:U$98)))) * U$1)))</f>
        <v>0.95469490411958668</v>
      </c>
      <c r="V525" s="106">
        <f>IF(INDEX(Base_Dados!V:V,MATCH($B525,Base_Dados!$B:$B,0))=0,0,
MAX(0, MIN(V$1,
((INDEX(Base_Dados!V:V,MATCH($B525,Base_Dados!$B:$B,0))-MIN(Base_Dados!V$5:V$98)) /
(IF(MAX(Base_Dados!V$5:V$98)-MIN(Base_Dados!V$5:V$98)=0,1,MAX(Base_Dados!V$5:V$98)-MIN(Base_Dados!V$5:V$98)))) * V$1)))</f>
        <v>0.16107090975738897</v>
      </c>
      <c r="W525" s="106">
        <f>IF(INDEX(Base_Dados!W:W,MATCH($B525,Base_Dados!$B:$B,0))=0,0,
MAX(0, MIN(W$1,
((INDEX(Base_Dados!W:W,MATCH($B525,Base_Dados!$B:$B,0))-MIN(Base_Dados!W$5:W$98)) /
(IF(MAX(Base_Dados!W$5:W$98)-MIN(Base_Dados!W$5:W$98)=0,1,MAX(Base_Dados!W$5:W$98)-MIN(Base_Dados!W$5:W$98)))) * W$1)))</f>
        <v>2.1996817738687304</v>
      </c>
      <c r="X525" s="106">
        <f>IF(INDEX(Base_Dados!X:X,MATCH($B525,Base_Dados!$B:$B,0))=0,0,
MAX(0, MIN(X$1,
((INDEX(Base_Dados!X:X,MATCH($B525,Base_Dados!$B:$B,0))-MIN(Base_Dados!X$5:X$98)) /
(IF(MAX(Base_Dados!X$5:X$98)-MIN(Base_Dados!X$5:X$98)=0,1,MAX(Base_Dados!X$5:X$98)-MIN(Base_Dados!X$5:X$98)))) * X$1)))</f>
        <v>0</v>
      </c>
      <c r="Y525" s="106">
        <f>IF(INDEX(Base_Dados!Y:Y,MATCH($B525,Base_Dados!$B:$B,0))=0,0,
MAX(0, MIN(Y$1,
((INDEX(Base_Dados!Y:Y,MATCH($B525,Base_Dados!$B:$B,0))-MIN(Base_Dados!Y$5:Y$98)) /
(IF(MAX(Base_Dados!Y$5:Y$98)-MIN(Base_Dados!Y$5:Y$98)=0,1,MAX(Base_Dados!Y$5:Y$98)-MIN(Base_Dados!Y$5:Y$98)))) * Y$1)))</f>
        <v>0</v>
      </c>
      <c r="Z525" s="106">
        <f>IF(INDEX(Base_Dados!Z:Z,MATCH($B525,Base_Dados!$B:$B,0))=0,0,
MAX(0, MIN(Z$1,
((INDEX(Base_Dados!Z:Z,MATCH($B525,Base_Dados!$B:$B,0))-MIN(Base_Dados!Z$5:Z$98)) /
(IF(MAX(Base_Dados!Z$5:Z$98)-MIN(Base_Dados!Z$5:Z$98)=0,1,MAX(Base_Dados!Z$5:Z$98)-MIN(Base_Dados!Z$5:Z$98)))) * Z$1)))</f>
        <v>0</v>
      </c>
      <c r="AA525" s="106">
        <f>IF(INDEX(Base_Dados!AA:AA,MATCH($B525,Base_Dados!$B:$B,0))=0,0,
MAX(0, MIN(AA$1,
((INDEX(Base_Dados!AA:AA,MATCH($B525,Base_Dados!$B:$B,0))-MIN(Base_Dados!AA$5:AA$98)) /
(IF(MAX(Base_Dados!AA$5:AA$98)-MIN(Base_Dados!AA$5:AA$98)=0,1,MAX(Base_Dados!AA$5:AA$98)-MIN(Base_Dados!AA$5:AA$98)))) * AA$1)))</f>
        <v>0</v>
      </c>
      <c r="AB525" s="106">
        <f>IF(INDEX(Base_Dados!AB:AB,MATCH($B525,Base_Dados!$B:$B,0))=0,0,
MAX(0, MIN(AB$1,
((INDEX(Base_Dados!AB:AB,MATCH($B525,Base_Dados!$B:$B,0))-MIN(Base_Dados!AB$5:AB$98)) /
(IF(MAX(Base_Dados!AB$5:AB$98)-MIN(Base_Dados!AB$5:AB$98)=0,1,MAX(Base_Dados!AB$5:AB$98)-MIN(Base_Dados!AB$5:AB$98)))) * AB$1)))</f>
        <v>0.74361339215272304</v>
      </c>
      <c r="AC525" s="106">
        <f>IF(INDEX(Base_Dados!AC:AC,MATCH($B525,Base_Dados!$B:$B,0))=0,0,
MAX(0, MIN(AC$1,
((INDEX(Base_Dados!AC:AC,MATCH($B525,Base_Dados!$B:$B,0))-MIN(Base_Dados!AC$5:AC$98)) /
(IF(MAX(Base_Dados!AC$5:AC$98)-MIN(Base_Dados!AC$5:AC$98)=0,1,MAX(Base_Dados!AC$5:AC$98)-MIN(Base_Dados!AC$5:AC$98)))) * AC$1)))</f>
        <v>0.20984895933705916</v>
      </c>
      <c r="AD525" s="106">
        <f>IF(INDEX(Base_Dados!AD:AD,MATCH($B525,Base_Dados!$B:$B,0))=0,0,
MAX(0, MIN(AD$1,
((INDEX(Base_Dados!AD:AD,MATCH($B525,Base_Dados!$B:$B,0))-MIN(Base_Dados!AD$5:AD$98)) /
(IF(MAX(Base_Dados!AD$5:AD$98)-MIN(Base_Dados!AD$5:AD$98)=0,1,MAX(Base_Dados!AD$5:AD$98)-MIN(Base_Dados!AD$5:AD$98)))) * AD$1)))</f>
        <v>0.13537938174826208</v>
      </c>
      <c r="AE525" s="106">
        <f>IF(INDEX(Base_Dados!AE:AE,MATCH($B525,Base_Dados!$B:$B,0))=0,0,
MAX(0, MIN(AE$1,
((INDEX(Base_Dados!AE:AE,MATCH($B525,Base_Dados!$B:$B,0))-MIN(Base_Dados!AE$5:AE$98)) /
(IF(MAX(Base_Dados!AE$5:AE$98)-MIN(Base_Dados!AE$5:AE$98)=0,1,MAX(Base_Dados!AE$5:AE$98)-MIN(Base_Dados!AE$5:AE$98)))) * AE$1)))</f>
        <v>6.644613835754351E-2</v>
      </c>
      <c r="AF525" s="106">
        <f>IF(INDEX(Base_Dados!AF:AF,MATCH($B525,Base_Dados!$B:$B,0))=0,0,
MAX(0, MIN(AF$1,
((INDEX(Base_Dados!AF:AF,MATCH($B525,Base_Dados!$B:$B,0))-MIN(Base_Dados!AF$5:AF$98)) /
(IF(MAX(Base_Dados!AF$5:AF$98)-MIN(Base_Dados!AF$5:AF$98)=0,1,MAX(Base_Dados!AF$5:AF$98)-MIN(Base_Dados!AF$5:AF$98)))) * AF$1)))</f>
        <v>8.2379441916057561E-2</v>
      </c>
      <c r="AG525" s="106">
        <f>IF(INDEX(Base_Dados!AG:AG,MATCH($B525,Base_Dados!$B:$B,0))=0,0,
MAX(0, MIN(AG$1,
((INDEX(Base_Dados!AG:AG,MATCH($B525,Base_Dados!$B:$B,0))-MIN(Base_Dados!AG$5:AG$98)) /
(IF(MAX(Base_Dados!AG$5:AG$98)-MIN(Base_Dados!AG$5:AG$98)=0,1,MAX(Base_Dados!AG$5:AG$98)-MIN(Base_Dados!AG$5:AG$98)))) * AG$1)))</f>
        <v>0.15072929282291614</v>
      </c>
      <c r="AH525" s="106">
        <f>IF(INDEX(Base_Dados!AH:AH,MATCH($B525,Base_Dados!$B:$B,0))=0,0,
MAX(0, MIN(AH$1,
((INDEX(Base_Dados!AH:AH,MATCH($B525,Base_Dados!$B:$B,0))-MIN(Base_Dados!AH$5:AH$98)) /
(IF(MAX(Base_Dados!AH$5:AH$98)-MIN(Base_Dados!AH$5:AH$98)=0,1,MAX(Base_Dados!AH$5:AH$98)-MIN(Base_Dados!AH$5:AH$98)))) * AH$1)))</f>
        <v>2.2824237474724267</v>
      </c>
      <c r="AI525" s="106">
        <f>IF(INDEX(Base_Dados!AI:AI,MATCH($B525,Base_Dados!$B:$B,0))=0,0,
MAX(0, MIN(AI$1,
((INDEX(Base_Dados!AI:AI,MATCH($B525,Base_Dados!$B:$B,0))-MIN(Base_Dados!AI$5:AI$98)) /
(IF(MAX(Base_Dados!AI$5:AI$98)-MIN(Base_Dados!AI$5:AI$98)=0,1,MAX(Base_Dados!AI$5:AI$98)-MIN(Base_Dados!AI$5:AI$98)))) * AI$1)))</f>
        <v>0.10714285714285714</v>
      </c>
      <c r="AJ525" s="106">
        <f>IF(INDEX(Base_Dados!AJ:AJ,MATCH($B525,Base_Dados!$B:$B,0))=0,0,
MAX(0, MIN(AJ$1,
((INDEX(Base_Dados!AJ:AJ,MATCH($B525,Base_Dados!$B:$B,0))-MIN(Base_Dados!AJ$5:AJ$98)) /
(IF(MAX(Base_Dados!AJ$5:AJ$98)-MIN(Base_Dados!AJ$5:AJ$98)=0,1,MAX(Base_Dados!AJ$5:AJ$98)-MIN(Base_Dados!AJ$5:AJ$98)))) * AJ$1)))</f>
        <v>0.61507936507936511</v>
      </c>
      <c r="AK525" s="106">
        <f>IF(INDEX(Base_Dados!AK:AK,MATCH($B525,Base_Dados!$B:$B,0))=0,0,
MAX(0, MIN(AK$1,
((INDEX(Base_Dados!AK:AK,MATCH($B525,Base_Dados!$B:$B,0))-MIN(Base_Dados!AK$5:AK$98)) /
(IF(MAX(Base_Dados!AK$5:AK$98)-MIN(Base_Dados!AK$5:AK$98)=0,1,MAX(Base_Dados!AK$5:AK$98)-MIN(Base_Dados!AK$5:AK$98)))) * AK$1)))</f>
        <v>2.6436781609195402E-2</v>
      </c>
      <c r="AL525" s="106">
        <f>IF(INDEX(Base_Dados!AL:AL,MATCH($B525,Base_Dados!$B:$B,0))=0,0,
MAX(0, MIN(AL$1,
((INDEX(Base_Dados!AL:AL,MATCH($B525,Base_Dados!$B:$B,0))-MIN(Base_Dados!AL$5:AL$98)) /
(IF(MAX(Base_Dados!AL$5:AL$98)-MIN(Base_Dados!AL$5:AL$98)=0,1,MAX(Base_Dados!AL$5:AL$98)-MIN(Base_Dados!AL$5:AL$98)))) * AL$1)))</f>
        <v>0</v>
      </c>
      <c r="AM525" s="106">
        <f>IF(INDEX(Base_Dados!AM:AM,MATCH($B525,Base_Dados!$B:$B,0))=0,0,
MAX(0, MIN(AM$1,
((INDEX(Base_Dados!AM:AM,MATCH($B525,Base_Dados!$B:$B,0))-MIN(Base_Dados!AM$5:AM$98)) /
(IF(MAX(Base_Dados!AM$5:AM$98)-MIN(Base_Dados!AM$5:AM$98)=0,1,MAX(Base_Dados!AM$5:AM$98)-MIN(Base_Dados!AM$5:AM$98)))) * AM$1)))</f>
        <v>3.2107716209218019E-2</v>
      </c>
      <c r="AN525" s="106">
        <f>IF(INDEX(Base_Dados!AN:AN,MATCH($B525,Base_Dados!$B:$B,0))=0,0,
MAX(0, MIN(AN$1,
((INDEX(Base_Dados!AN:AN,MATCH($B525,Base_Dados!$B:$B,0))-MIN(Base_Dados!AN$5:AN$98)) /
(IF(MAX(Base_Dados!AN$5:AN$98)-MIN(Base_Dados!AN$5:AN$98)=0,1,MAX(Base_Dados!AN$5:AN$98)-MIN(Base_Dados!AN$5:AN$98)))) * AN$1)))</f>
        <v>0.2423922231614539</v>
      </c>
      <c r="AO525" s="106">
        <f>IF(INDEX(Base_Dados!AO:AO,MATCH($B525,Base_Dados!$B:$B,0))=0,0,
MAX(0, MIN(AO$1,
((INDEX(Base_Dados!AO:AO,MATCH($B525,Base_Dados!$B:$B,0))-MIN(Base_Dados!AO$5:AO$98)) /
(IF(MAX(Base_Dados!AO$5:AO$98)-MIN(Base_Dados!AO$5:AO$98)=0,1,MAX(Base_Dados!AO$5:AO$98)-MIN(Base_Dados!AO$5:AO$98)))) * AO$1)))</f>
        <v>0</v>
      </c>
      <c r="AP525" s="106">
        <f>IF(INDEX(Base_Dados!AP:AP,MATCH($B525,Base_Dados!$B:$B,0))=0,0,
MAX(0, MIN(AP$1,
((INDEX(Base_Dados!AP:AP,MATCH($B525,Base_Dados!$B:$B,0))-MIN(Base_Dados!AP$5:AP$98)) /
(IF(MAX(Base_Dados!AP$5:AP$98)-MIN(Base_Dados!AP$5:AP$98)=0,1,MAX(Base_Dados!AP$5:AP$98)-MIN(Base_Dados!AP$5:AP$98)))) * AP$1)))</f>
        <v>9.1743119266055051E-3</v>
      </c>
      <c r="AQ525" s="106">
        <f>IF(INDEX(Base_Dados!AQ:AQ,MATCH($B525,Base_Dados!$B:$B,0))=0,0,
MAX(0, MIN(AQ$1,
((INDEX(Base_Dados!AQ:AQ,MATCH($B525,Base_Dados!$B:$B,0))-MIN(Base_Dados!AQ$5:AQ$98)) /
(IF(MAX(Base_Dados!AQ$5:AQ$98)-MIN(Base_Dados!AQ$5:AQ$98)=0,1,MAX(Base_Dados!AQ$5:AQ$98)-MIN(Base_Dados!AQ$5:AQ$98)))) * AQ$1)))</f>
        <v>0</v>
      </c>
      <c r="AR525" s="106">
        <f>IF(INDEX(Base_Dados!AR:AR,MATCH($B525,Base_Dados!$B:$B,0))=0,0,
MAX(0, MIN(AR$1,
((INDEX(Base_Dados!AR:AR,MATCH($B525,Base_Dados!$B:$B,0))-MIN(Base_Dados!AR$5:AR$98)) /
(IF(MAX(Base_Dados!AR$5:AR$98)-MIN(Base_Dados!AR$5:AR$98)=0,1,MAX(Base_Dados!AR$5:AR$98)-MIN(Base_Dados!AR$5:AR$98)))) * AR$1)))</f>
        <v>0</v>
      </c>
      <c r="AS525" s="106">
        <f>IF(INDEX(Base_Dados!AS:AS,MATCH($B525,Base_Dados!$B:$B,0))=0,0,
MAX(0, MIN(AS$1,
((INDEX(Base_Dados!AS:AS,MATCH($B525,Base_Dados!$B:$B,0))-MIN(Base_Dados!AS$5:AS$98)) /
(IF(MAX(Base_Dados!AS$5:AS$98)-MIN(Base_Dados!AS$5:AS$98)=0,1,MAX(Base_Dados!AS$5:AS$98)-MIN(Base_Dados!AS$5:AS$98)))) * AS$1)))</f>
        <v>1.2195121951219513E-2</v>
      </c>
      <c r="AT525" s="106">
        <f>IF(INDEX(Base_Dados!AT:AT,MATCH($B525,Base_Dados!$B:$B,0))=0,0,
MAX(0, MIN(AT$1,
((INDEX(Base_Dados!AT:AT,MATCH($B525,Base_Dados!$B:$B,0))-MIN(Base_Dados!AT$5:AT$98)) /
(IF(MAX(Base_Dados!AT$5:AT$98)-MIN(Base_Dados!AT$5:AT$98)=0,1,MAX(Base_Dados!AT$5:AT$98)-MIN(Base_Dados!AT$5:AT$98)))) * AT$1)))</f>
        <v>0</v>
      </c>
      <c r="AU525" s="106">
        <f>IF(INDEX(Base_Dados!AU:AU,MATCH($B525,Base_Dados!$B:$B,0))=0,0,
MAX(0, MIN(AU$1,
((INDEX(Base_Dados!AU:AU,MATCH($B525,Base_Dados!$B:$B,0))-MIN(Base_Dados!AU$5:AU$98)) /
(IF(MAX(Base_Dados!AU$5:AU$98)-MIN(Base_Dados!AU$5:AU$98)=0,1,MAX(Base_Dados!AU$5:AU$98)-MIN(Base_Dados!AU$5:AU$98)))) * AU$1)))</f>
        <v>9.3632958801498131E-3</v>
      </c>
      <c r="AV525" s="106">
        <f>IF(INDEX(Base_Dados!AV:AV,MATCH($B525,Base_Dados!$B:$B,0))=0,0,
MAX(0, MIN(AV$1,
((INDEX(Base_Dados!AV:AV,MATCH($B525,Base_Dados!$B:$B,0))-MIN(Base_Dados!AV$5:AV$98)) /
(IF(MAX(Base_Dados!AV$5:AV$98)-MIN(Base_Dados!AV$5:AV$98)=0,1,MAX(Base_Dados!AV$5:AV$98)-MIN(Base_Dados!AV$5:AV$98)))) * AV$1)))</f>
        <v>0</v>
      </c>
      <c r="AW525" s="106">
        <f>IF(INDEX(Base_Dados!AW:AW,MATCH($B525,Base_Dados!$B:$B,0))=0,0,
MAX(0, MIN(AW$1,
((INDEX(Base_Dados!AW:AW,MATCH($B525,Base_Dados!$B:$B,0))-MIN(Base_Dados!AW$5:AW$98)) /
(IF(MAX(Base_Dados!AW$5:AW$98)-MIN(Base_Dados!AW$5:AW$98)=0,1,MAX(Base_Dados!AW$5:AW$98)-MIN(Base_Dados!AW$5:AW$98)))) * AW$1)))</f>
        <v>0</v>
      </c>
      <c r="AX525" s="106">
        <f>IF(INDEX(Base_Dados!AX:AX,MATCH($B525,Base_Dados!$B:$B,0))=0,0,
MAX(0, MIN(AX$1,
((INDEX(Base_Dados!AX:AX,MATCH($B525,Base_Dados!$B:$B,0))-MIN(Base_Dados!AX$5:AX$98)) /
(IF(MAX(Base_Dados!AX$5:AX$98)-MIN(Base_Dados!AX$5:AX$98)=0,1,MAX(Base_Dados!AX$5:AX$98)-MIN(Base_Dados!AX$5:AX$98)))) * AX$1)))</f>
        <v>4.449648711943794E-2</v>
      </c>
      <c r="AY525" s="106">
        <f>IF(INDEX(Base_Dados!AY:AY,MATCH($B525,Base_Dados!$B:$B,0))=0,0,
MAX(0, MIN(AY$1,
((INDEX(Base_Dados!AY:AY,MATCH($B525,Base_Dados!$B:$B,0))-MIN(Base_Dados!AY$5:AY$98)) /
(IF(MAX(Base_Dados!AY$5:AY$98)-MIN(Base_Dados!AY$5:AY$98)=0,1,MAX(Base_Dados!AY$5:AY$98)-MIN(Base_Dados!AY$5:AY$98)))) * AY$1)))</f>
        <v>1.3188262446422684E-3</v>
      </c>
      <c r="AZ525" s="106">
        <f>IF(INDEX(Base_Dados!AZ:AZ,MATCH($B525,Base_Dados!$B:$B,0))=0,0,
MAX(0, MIN(AZ$1,
((INDEX(Base_Dados!AZ:AZ,MATCH($B525,Base_Dados!$B:$B,0))-MIN(Base_Dados!AZ$5:AZ$98)) /
(IF(MAX(Base_Dados!AZ$5:AZ$98)-MIN(Base_Dados!AZ$5:AZ$98)=0,1,MAX(Base_Dados!AZ$5:AZ$98)-MIN(Base_Dados!AZ$5:AZ$98)))) * AZ$1)))</f>
        <v>0.5</v>
      </c>
      <c r="BA525" s="106">
        <f>IF(INDEX(Base_Dados!BA:BA,MATCH($B525,Base_Dados!$B:$B,0))=0,0,
MAX(0, MIN(BA$1,
((INDEX(Base_Dados!BA:BA,MATCH($B525,Base_Dados!$B:$B,0))-MIN(Base_Dados!BA$5:BA$98)) /
(IF(MAX(Base_Dados!BA$5:BA$98)-MIN(Base_Dados!BA$5:BA$98)=0,1,MAX(Base_Dados!BA$5:BA$98)-MIN(Base_Dados!BA$5:BA$98)))) * BA$1)))</f>
        <v>2.3002286906902907E-2</v>
      </c>
      <c r="BB525" s="106">
        <f>IF(INDEX(Base_Dados!BB:BB,MATCH($B525,Base_Dados!$B:$B,0))=0,0,
MAX(0, MIN(BB$1,
((INDEX(Base_Dados!BB:BB,MATCH($B525,Base_Dados!$B:$B,0))-MIN(Base_Dados!BB$5:BB$98)) /
(IF(MAX(Base_Dados!BB$5:BB$98)-MIN(Base_Dados!BB$5:BB$98)=0,1,MAX(Base_Dados!BB$5:BB$98)-MIN(Base_Dados!BB$5:BB$98)))) * BB$1)))</f>
        <v>0.25034830515366702</v>
      </c>
      <c r="BC525" s="106">
        <f>IF(INDEX(Base_Dados!BC:BC,MATCH($B525,Base_Dados!$B:$B,0))=0,0,
MAX(0, MIN(BC$1,
((INDEX(Base_Dados!BC:BC,MATCH($B525,Base_Dados!$B:$B,0))-MIN(Base_Dados!BC$5:BC$98)) /
(IF(MAX(Base_Dados!BC$5:BC$98)-MIN(Base_Dados!BC$5:BC$98)=0,1,MAX(Base_Dados!BC$5:BC$98)-MIN(Base_Dados!BC$5:BC$98)))) * BC$1)))</f>
        <v>1.6428763802854834E-2</v>
      </c>
      <c r="BD525" s="106">
        <f>IF(INDEX(Base_Dados!BD:BD,MATCH($B525,Base_Dados!$B:$B,0))=0,0,
MAX(0, MIN(BD$1,
((INDEX(Base_Dados!BD:BD,MATCH($B525,Base_Dados!$B:$B,0))-MIN(Base_Dados!BD$5:BD$98)) /
(IF(MAX(Base_Dados!BD$5:BD$98)-MIN(Base_Dados!BD$5:BD$98)=0,1,MAX(Base_Dados!BD$5:BD$98)-MIN(Base_Dados!BD$5:BD$98)))) * BD$1)))</f>
        <v>1.2326016203863999E-2</v>
      </c>
      <c r="BE525" s="106">
        <f>IF(INDEX(Base_Dados!BE:BE,MATCH($B525,Base_Dados!$B:$B,0))=0,0,
MAX(0, MIN(BE$1,
((INDEX(Base_Dados!BE:BE,MATCH($B525,Base_Dados!$B:$B,0))-MIN(Base_Dados!BE$5:BE$98)) /
(IF(MAX(Base_Dados!BE$5:BE$98)-MIN(Base_Dados!BE$5:BE$98)=0,1,MAX(Base_Dados!BE$5:BE$98)-MIN(Base_Dados!BE$5:BE$98)))) * BE$1)))</f>
        <v>1.6056196688409432E-2</v>
      </c>
      <c r="BF525" s="106">
        <f>IF(INDEX(Base_Dados!BF:BF,MATCH($B525,Base_Dados!$B:$B,0))=0,0,
MAX(0, MIN(BF$1,
((INDEX(Base_Dados!BF:BF,MATCH($B525,Base_Dados!$B:$B,0))-MIN(Base_Dados!BF$5:BF$98)) /
(IF(MAX(Base_Dados!BF$5:BF$98)-MIN(Base_Dados!BF$5:BF$98)=0,1,MAX(Base_Dados!BF$5:BF$98)-MIN(Base_Dados!BF$5:BF$98)))) * BF$1)))</f>
        <v>0</v>
      </c>
      <c r="BG525" s="106">
        <f>IF(INDEX(Base_Dados!BG:BG,MATCH($B525,Base_Dados!$B:$B,0))=0,0,
MAX(0, MIN(BG$1,
((INDEX(Base_Dados!BG:BG,MATCH($B525,Base_Dados!$B:$B,0))-MIN(Base_Dados!BG$5:BG$98)) /
(IF(MAX(Base_Dados!BG$5:BG$98)-MIN(Base_Dados!BG$5:BG$98)=0,1,MAX(Base_Dados!BG$5:BG$98)-MIN(Base_Dados!BG$5:BG$98)))) * BG$1)))</f>
        <v>1.5468227424749164E-2</v>
      </c>
      <c r="BH525" s="106">
        <f>IF(INDEX(Base_Dados!BH:BH,MATCH($B525,Base_Dados!$B:$B,0))=0,0,
MAX(0, MIN(BH$1,
((INDEX(Base_Dados!BH:BH,MATCH($B525,Base_Dados!$B:$B,0))-MIN(Base_Dados!BH$5:BH$98)) /
(IF(MAX(Base_Dados!BH$5:BH$98)-MIN(Base_Dados!BH$5:BH$98)=0,1,MAX(Base_Dados!BH$5:BH$98)-MIN(Base_Dados!BH$5:BH$98)))) * BH$1)))</f>
        <v>8.7912087912087919E-2</v>
      </c>
      <c r="BI525" s="106">
        <f>IF(INDEX(Base_Dados!BI:BI,MATCH($B525,Base_Dados!$B:$B,0))=0,0,
MAX(0, MIN(BI$1,
((INDEX(Base_Dados!BI:BI,MATCH($B525,Base_Dados!$B:$B,0))-MIN(Base_Dados!BI$5:BI$98)) /
(IF(MAX(Base_Dados!BI$5:BI$98)-MIN(Base_Dados!BI$5:BI$98)=0,1,MAX(Base_Dados!BI$5:BI$98)-MIN(Base_Dados!BI$5:BI$98)))) * BI$1)))</f>
        <v>9.0483619344773794E-2</v>
      </c>
      <c r="BJ525" s="106">
        <f>IF(INDEX(Base_Dados!BJ:BJ,MATCH($B525,Base_Dados!$B:$B,0))=0,0,
MAX(0, MIN(BJ$1,
((INDEX(Base_Dados!BJ:BJ,MATCH($B525,Base_Dados!$B:$B,0))-MIN(Base_Dados!BJ$5:BJ$98)) /
(IF(MAX(Base_Dados!BJ$5:BJ$98)-MIN(Base_Dados!BJ$5:BJ$98)=0,1,MAX(Base_Dados!BJ$5:BJ$98)-MIN(Base_Dados!BJ$5:BJ$98)))) * BJ$1)))</f>
        <v>7.3684210526315783E-2</v>
      </c>
      <c r="BK525" s="106">
        <f>IF(INDEX(Base_Dados!BK:BK,MATCH($B525,Base_Dados!$B:$B,0))=0,0,
MAX(0, MIN(BK$1,
((INDEX(Base_Dados!BK:BK,MATCH($B525,Base_Dados!$B:$B,0))-MIN(Base_Dados!BK$5:BK$98)) /
(IF(MAX(Base_Dados!BK$5:BK$98)-MIN(Base_Dados!BK$5:BK$98)=0,1,MAX(Base_Dados!BK$5:BK$98)-MIN(Base_Dados!BK$5:BK$98)))) * BK$1)))</f>
        <v>1.7857142857142856E-2</v>
      </c>
      <c r="BL525" s="106">
        <f>IF(INDEX(Base_Dados!BL:BL,MATCH($B525,Base_Dados!$B:$B,0))=0,0,
MAX(0, MIN(BL$1,
((INDEX(Base_Dados!BL:BL,MATCH($B525,Base_Dados!$B:$B,0))-MIN(Base_Dados!BL$5:BL$98)) /
(IF(MAX(Base_Dados!BL$5:BL$98)-MIN(Base_Dados!BL$5:BL$98)=0,1,MAX(Base_Dados!BL$5:BL$98)-MIN(Base_Dados!BL$5:BL$98)))) * BL$1)))</f>
        <v>7.4918566775244305E-2</v>
      </c>
      <c r="BM525" s="106">
        <f>IF(INDEX(Base_Dados!BM:BM,MATCH($B525,Base_Dados!$B:$B,0))=0,0,
MAX(0, MIN(BM$1,
((INDEX(Base_Dados!BM:BM,MATCH($B525,Base_Dados!$B:$B,0))-MIN(Base_Dados!BM$5:BM$98)) /
(IF(MAX(Base_Dados!BM$5:BM$98)-MIN(Base_Dados!BM$5:BM$98)=0,1,MAX(Base_Dados!BM$5:BM$98)-MIN(Base_Dados!BM$5:BM$98)))) * BM$1)))</f>
        <v>1</v>
      </c>
      <c r="BN525" s="106">
        <f>IF(INDEX(Base_Dados!BN:BN,MATCH($B525,Base_Dados!$B:$B,0))=0,0,
MAX(0, MIN(BN$1,
((INDEX(Base_Dados!BN:BN,MATCH($B525,Base_Dados!$B:$B,0))-MIN(Base_Dados!BN$5:BN$98)) /
(IF(MAX(Base_Dados!BN$5:BN$98)-MIN(Base_Dados!BN$5:BN$98)=0,1,MAX(Base_Dados!BN$5:BN$98)-MIN(Base_Dados!BN$5:BN$98)))) * BN$1)))</f>
        <v>0.1379867178766323</v>
      </c>
      <c r="BO525" s="106">
        <f>IF(INDEX(Base_Dados!BO:BO,MATCH($B525,Base_Dados!$B:$B,0))=0,0,
MAX(0, MIN(BO$1,
((INDEX(Base_Dados!BO:BO,MATCH($B525,Base_Dados!$B:$B,0))-MIN(Base_Dados!BO$5:BO$98)) /
(IF(MAX(Base_Dados!BO$5:BO$98)-MIN(Base_Dados!BO$5:BO$98)=0,1,MAX(Base_Dados!BO$5:BO$98)-MIN(Base_Dados!BO$5:BO$98)))) * BO$1)))</f>
        <v>0.5</v>
      </c>
      <c r="BP525" s="106">
        <f t="shared" si="32"/>
        <v>13.886926910397822</v>
      </c>
      <c r="BQ525" s="111">
        <f t="shared" si="33"/>
        <v>0.44962442136179726</v>
      </c>
      <c r="BR525" s="112">
        <f t="shared" si="34"/>
        <v>0.13511610788377398</v>
      </c>
      <c r="BS525" s="113">
        <f t="shared" si="35"/>
        <v>13.751810802514047</v>
      </c>
    </row>
    <row r="526" spans="1:71">
      <c r="A526" s="21">
        <v>51005</v>
      </c>
      <c r="B526" s="21" t="s">
        <v>295</v>
      </c>
      <c r="C526" s="21" t="s">
        <v>288</v>
      </c>
      <c r="D526" s="105">
        <f>IF(INDEX(Base_Dados!D:D,MATCH($B526,Base_Dados!$B:$B,0))=0,0,
MAX(0, MIN(D$1,
((INDEX(Base_Dados!D:D,MATCH($B526,Base_Dados!$B:$B,0))-MIN(Base_Dados!D$5:D$98)) /
(IF(MAX(Base_Dados!D$5:D$98)-MIN(Base_Dados!D$5:D$98)=0,1,MAX(Base_Dados!D$5:D$98)-MIN(Base_Dados!D$5:D$98)))) * D$1)))</f>
        <v>0.13997315097812799</v>
      </c>
      <c r="E526" s="106">
        <f>IF(INDEX(Base_Dados!E:E,MATCH($B526,Base_Dados!$B:$B,0))=0,0,
MAX(0, MIN(E$1,
((INDEX(Base_Dados!E:E,MATCH($B526,Base_Dados!$B:$B,0))-MIN(Base_Dados!E$5:E$98)) /
(IF(MAX(Base_Dados!E$5:E$98)-MIN(Base_Dados!E$5:E$98)=0,1,MAX(Base_Dados!E$5:E$98)-MIN(Base_Dados!E$5:E$98)))) * E$1)))</f>
        <v>4.2335484446117351E-2</v>
      </c>
      <c r="F526" s="106">
        <f>IF(INDEX(Base_Dados!F:F,MATCH($B526,Base_Dados!$B:$B,0))=0,0,
MAX(0, MIN(F$1,
((INDEX(Base_Dados!F:F,MATCH($B526,Base_Dados!$B:$B,0))-MIN(Base_Dados!F$5:F$98)) /
(IF(MAX(Base_Dados!F$5:F$98)-MIN(Base_Dados!F$5:F$98)=0,1,MAX(Base_Dados!F$5:F$98)-MIN(Base_Dados!F$5:F$98)))) * F$1)))</f>
        <v>3.7774167343623072E-2</v>
      </c>
      <c r="G526" s="106">
        <f>IF(INDEX(Base_Dados!G:G,MATCH($B526,Base_Dados!$B:$B,0))=0,0,
MAX(0, MIN(G$1,
((INDEX(Base_Dados!G:G,MATCH($B526,Base_Dados!$B:$B,0))-MIN(Base_Dados!G$5:G$98)) /
(IF(MAX(Base_Dados!G$5:G$98)-MIN(Base_Dados!G$5:G$98)=0,1,MAX(Base_Dados!G$5:G$98)-MIN(Base_Dados!G$5:G$98)))) * G$1)))</f>
        <v>3.2985077320052687E-2</v>
      </c>
      <c r="H526" s="106">
        <f>IF(INDEX(Base_Dados!H:H,MATCH($B526,Base_Dados!$B:$B,0))=0,0,
MAX(0, MIN(H$1,
((INDEX(Base_Dados!H:H,MATCH($B526,Base_Dados!$B:$B,0))-MIN(Base_Dados!H$5:H$98)) /
(IF(MAX(Base_Dados!H$5:H$98)-MIN(Base_Dados!H$5:H$98)=0,1,MAX(Base_Dados!H$5:H$98)-MIN(Base_Dados!H$5:H$98)))) * H$1)))</f>
        <v>3.529595921196807E-2</v>
      </c>
      <c r="I526" s="106">
        <f>IF(INDEX(Base_Dados!I:I,MATCH($B526,Base_Dados!$B:$B,0))=0,0,
MAX(0, MIN(I$1,
((INDEX(Base_Dados!I:I,MATCH($B526,Base_Dados!$B:$B,0))-MIN(Base_Dados!I$5:I$98)) /
(IF(MAX(Base_Dados!I$5:I$98)-MIN(Base_Dados!I$5:I$98)=0,1,MAX(Base_Dados!I$5:I$98)-MIN(Base_Dados!I$5:I$98)))) * I$1)))</f>
        <v>4.2965037871490204E-2</v>
      </c>
      <c r="J526" s="106">
        <f>IF(INDEX(Base_Dados!J:J,MATCH($B526,Base_Dados!$B:$B,0))=0,0,
MAX(0, MIN(J$1,
((INDEX(Base_Dados!J:J,MATCH($B526,Base_Dados!$B:$B,0))-MIN(Base_Dados!J$5:J$98)) /
(IF(MAX(Base_Dados!J$5:J$98)-MIN(Base_Dados!J$5:J$98)=0,1,MAX(Base_Dados!J$5:J$98)-MIN(Base_Dados!J$5:J$98)))) * J$1)))</f>
        <v>5.1253742827988828E-2</v>
      </c>
      <c r="K526" s="106">
        <f>IF(INDEX(Base_Dados!K:K,MATCH($B526,Base_Dados!$B:$B,0))=0,0,
MAX(0, MIN(K$1,
((INDEX(Base_Dados!K:K,MATCH($B526,Base_Dados!$B:$B,0))-MIN(Base_Dados!K$5:K$98)) /
(IF(MAX(Base_Dados!K$5:K$98)-MIN(Base_Dados!K$5:K$98)=0,1,MAX(Base_Dados!K$5:K$98)-MIN(Base_Dados!K$5:K$98)))) * K$1)))</f>
        <v>5.8754472271914132E-2</v>
      </c>
      <c r="L526" s="106">
        <f>IF(INDEX(Base_Dados!L:L,MATCH($B526,Base_Dados!$B:$B,0))=0,0,
MAX(0, MIN(L$1,
((INDEX(Base_Dados!L:L,MATCH($B526,Base_Dados!$B:$B,0))-MIN(Base_Dados!L$5:L$98)) /
(IF(MAX(Base_Dados!L$5:L$98)-MIN(Base_Dados!L$5:L$98)=0,1,MAX(Base_Dados!L$5:L$98)-MIN(Base_Dados!L$5:L$98)))) * L$1)))</f>
        <v>6.7884114533315915E-2</v>
      </c>
      <c r="M526" s="106">
        <f>IF(INDEX(Base_Dados!M:M,MATCH($B526,Base_Dados!$B:$B,0))=0,0,
MAX(0, MIN(M$1,
((INDEX(Base_Dados!M:M,MATCH($B526,Base_Dados!$B:$B,0))-MIN(Base_Dados!M$5:M$98)) /
(IF(MAX(Base_Dados!M$5:M$98)-MIN(Base_Dados!M$5:M$98)=0,1,MAX(Base_Dados!M$5:M$98)-MIN(Base_Dados!M$5:M$98)))) * M$1)))</f>
        <v>6.2507288629737603E-2</v>
      </c>
      <c r="N526" s="106">
        <f>IF(INDEX(Base_Dados!N:N,MATCH($B526,Base_Dados!$B:$B,0))=0,0,
MAX(0, MIN(N$1,
((INDEX(Base_Dados!N:N,MATCH($B526,Base_Dados!$B:$B,0))-MIN(Base_Dados!N$5:N$98)) /
(IF(MAX(Base_Dados!N$5:N$98)-MIN(Base_Dados!N$5:N$98)=0,1,MAX(Base_Dados!N$5:N$98)-MIN(Base_Dados!N$5:N$98)))) * N$1)))</f>
        <v>5.2934843053041331E-2</v>
      </c>
      <c r="O526" s="106">
        <f>IF(INDEX(Base_Dados!O:O,MATCH($B526,Base_Dados!$B:$B,0))=0,0,
MAX(0, MIN(O$1,
((INDEX(Base_Dados!O:O,MATCH($B526,Base_Dados!$B:$B,0))-MIN(Base_Dados!O$5:O$98)) /
(IF(MAX(Base_Dados!O$5:O$98)-MIN(Base_Dados!O$5:O$98)=0,1,MAX(Base_Dados!O$5:O$98)-MIN(Base_Dados!O$5:O$98)))) * O$1)))</f>
        <v>5.20095880483862E-2</v>
      </c>
      <c r="P526" s="106">
        <f>IF(INDEX(Base_Dados!P:P,MATCH($B526,Base_Dados!$B:$B,0))=0,0,
MAX(0, MIN(P$1,
((INDEX(Base_Dados!P:P,MATCH($B526,Base_Dados!$B:$B,0))-MIN(Base_Dados!P$5:P$98)) /
(IF(MAX(Base_Dados!P$5:P$98)-MIN(Base_Dados!P$5:P$98)=0,1,MAX(Base_Dados!P$5:P$98)-MIN(Base_Dados!P$5:P$98)))) * P$1)))</f>
        <v>7.5379936336588974E-2</v>
      </c>
      <c r="Q526" s="106">
        <f>IF(INDEX(Base_Dados!Q:Q,MATCH($B526,Base_Dados!$B:$B,0))=0,0,
MAX(0, MIN(Q$1,
((INDEX(Base_Dados!Q:Q,MATCH($B526,Base_Dados!$B:$B,0))-MIN(Base_Dados!Q$5:Q$98)) /
(IF(MAX(Base_Dados!Q$5:Q$98)-MIN(Base_Dados!Q$5:Q$98)=0,1,MAX(Base_Dados!Q$5:Q$98)-MIN(Base_Dados!Q$5:Q$98)))) * Q$1)))</f>
        <v>5.0286978042230535E-2</v>
      </c>
      <c r="R526" s="106">
        <f>IF(INDEX(Base_Dados!R:R,MATCH($B526,Base_Dados!$B:$B,0))=0,0,
MAX(0, MIN(R$1,
((INDEX(Base_Dados!R:R,MATCH($B526,Base_Dados!$B:$B,0))-MIN(Base_Dados!R$5:R$98)) /
(IF(MAX(Base_Dados!R$5:R$98)-MIN(Base_Dados!R$5:R$98)=0,1,MAX(Base_Dados!R$5:R$98)-MIN(Base_Dados!R$5:R$98)))) * R$1)))</f>
        <v>3.5051980115806604E-2</v>
      </c>
      <c r="S526" s="106">
        <f>IF(INDEX(Base_Dados!S:S,MATCH($B526,Base_Dados!$B:$B,0))=0,0,
MAX(0, MIN(S$1,
((INDEX(Base_Dados!S:S,MATCH($B526,Base_Dados!$B:$B,0))-MIN(Base_Dados!S$5:S$98)) /
(IF(MAX(Base_Dados!S$5:S$98)-MIN(Base_Dados!S$5:S$98)=0,1,MAX(Base_Dados!S$5:S$98)-MIN(Base_Dados!S$5:S$98)))) * S$1)))</f>
        <v>8.1667041114356326E-2</v>
      </c>
      <c r="T526" s="106">
        <f>IF(INDEX(Base_Dados!T:T,MATCH($B526,Base_Dados!$B:$B,0))=0,0,
MAX(0, MIN(T$1,
((INDEX(Base_Dados!T:T,MATCH($B526,Base_Dados!$B:$B,0))-MIN(Base_Dados!T$5:T$98)) /
(IF(MAX(Base_Dados!T$5:T$98)-MIN(Base_Dados!T$5:T$98)=0,1,MAX(Base_Dados!T$5:T$98)-MIN(Base_Dados!T$5:T$98)))) * T$1)))</f>
        <v>0.99907035344861517</v>
      </c>
      <c r="U526" s="106">
        <f>IF(INDEX(Base_Dados!U:U,MATCH($B526,Base_Dados!$B:$B,0))=0,0,
MAX(0, MIN(U$1,
((INDEX(Base_Dados!U:U,MATCH($B526,Base_Dados!$B:$B,0))-MIN(Base_Dados!U$5:U$98)) /
(IF(MAX(Base_Dados!U$5:U$98)-MIN(Base_Dados!U$5:U$98)=0,1,MAX(Base_Dados!U$5:U$98)-MIN(Base_Dados!U$5:U$98)))) * U$1)))</f>
        <v>1.015441743115495</v>
      </c>
      <c r="V526" s="106">
        <f>IF(INDEX(Base_Dados!V:V,MATCH($B526,Base_Dados!$B:$B,0))=0,0,
MAX(0, MIN(V$1,
((INDEX(Base_Dados!V:V,MATCH($B526,Base_Dados!$B:$B,0))-MIN(Base_Dados!V$5:V$98)) /
(IF(MAX(Base_Dados!V$5:V$98)-MIN(Base_Dados!V$5:V$98)=0,1,MAX(Base_Dados!V$5:V$98)-MIN(Base_Dados!V$5:V$98)))) * V$1)))</f>
        <v>3.9088085465211878E-2</v>
      </c>
      <c r="W526" s="106">
        <f>IF(INDEX(Base_Dados!W:W,MATCH($B526,Base_Dados!$B:$B,0))=0,0,
MAX(0, MIN(W$1,
((INDEX(Base_Dados!W:W,MATCH($B526,Base_Dados!$B:$B,0))-MIN(Base_Dados!W$5:W$98)) /
(IF(MAX(Base_Dados!W$5:W$98)-MIN(Base_Dados!W$5:W$98)=0,1,MAX(Base_Dados!W$5:W$98)-MIN(Base_Dados!W$5:W$98)))) * W$1)))</f>
        <v>2.5297323177909772</v>
      </c>
      <c r="X526" s="106">
        <f>IF(INDEX(Base_Dados!X:X,MATCH($B526,Base_Dados!$B:$B,0))=0,0,
MAX(0, MIN(X$1,
((INDEX(Base_Dados!X:X,MATCH($B526,Base_Dados!$B:$B,0))-MIN(Base_Dados!X$5:X$98)) /
(IF(MAX(Base_Dados!X$5:X$98)-MIN(Base_Dados!X$5:X$98)=0,1,MAX(Base_Dados!X$5:X$98)-MIN(Base_Dados!X$5:X$98)))) * X$1)))</f>
        <v>0</v>
      </c>
      <c r="Y526" s="106">
        <f>IF(INDEX(Base_Dados!Y:Y,MATCH($B526,Base_Dados!$B:$B,0))=0,0,
MAX(0, MIN(Y$1,
((INDEX(Base_Dados!Y:Y,MATCH($B526,Base_Dados!$B:$B,0))-MIN(Base_Dados!Y$5:Y$98)) /
(IF(MAX(Base_Dados!Y$5:Y$98)-MIN(Base_Dados!Y$5:Y$98)=0,1,MAX(Base_Dados!Y$5:Y$98)-MIN(Base_Dados!Y$5:Y$98)))) * Y$1)))</f>
        <v>0</v>
      </c>
      <c r="Z526" s="106">
        <f>IF(INDEX(Base_Dados!Z:Z,MATCH($B526,Base_Dados!$B:$B,0))=0,0,
MAX(0, MIN(Z$1,
((INDEX(Base_Dados!Z:Z,MATCH($B526,Base_Dados!$B:$B,0))-MIN(Base_Dados!Z$5:Z$98)) /
(IF(MAX(Base_Dados!Z$5:Z$98)-MIN(Base_Dados!Z$5:Z$98)=0,1,MAX(Base_Dados!Z$5:Z$98)-MIN(Base_Dados!Z$5:Z$98)))) * Z$1)))</f>
        <v>0</v>
      </c>
      <c r="AA526" s="106">
        <f>IF(INDEX(Base_Dados!AA:AA,MATCH($B526,Base_Dados!$B:$B,0))=0,0,
MAX(0, MIN(AA$1,
((INDEX(Base_Dados!AA:AA,MATCH($B526,Base_Dados!$B:$B,0))-MIN(Base_Dados!AA$5:AA$98)) /
(IF(MAX(Base_Dados!AA$5:AA$98)-MIN(Base_Dados!AA$5:AA$98)=0,1,MAX(Base_Dados!AA$5:AA$98)-MIN(Base_Dados!AA$5:AA$98)))) * AA$1)))</f>
        <v>0</v>
      </c>
      <c r="AB526" s="106">
        <f>IF(INDEX(Base_Dados!AB:AB,MATCH($B526,Base_Dados!$B:$B,0))=0,0,
MAX(0, MIN(AB$1,
((INDEX(Base_Dados!AB:AB,MATCH($B526,Base_Dados!$B:$B,0))-MIN(Base_Dados!AB$5:AB$98)) /
(IF(MAX(Base_Dados!AB$5:AB$98)-MIN(Base_Dados!AB$5:AB$98)=0,1,MAX(Base_Dados!AB$5:AB$98)-MIN(Base_Dados!AB$5:AB$98)))) * AB$1)))</f>
        <v>0.29697046612397338</v>
      </c>
      <c r="AC526" s="106">
        <f>IF(INDEX(Base_Dados!AC:AC,MATCH($B526,Base_Dados!$B:$B,0))=0,0,
MAX(0, MIN(AC$1,
((INDEX(Base_Dados!AC:AC,MATCH($B526,Base_Dados!$B:$B,0))-MIN(Base_Dados!AC$5:AC$98)) /
(IF(MAX(Base_Dados!AC$5:AC$98)-MIN(Base_Dados!AC$5:AC$98)=0,1,MAX(Base_Dados!AC$5:AC$98)-MIN(Base_Dados!AC$5:AC$98)))) * AC$1)))</f>
        <v>7.2358595105029871E-2</v>
      </c>
      <c r="AD526" s="106">
        <f>IF(INDEX(Base_Dados!AD:AD,MATCH($B526,Base_Dados!$B:$B,0))=0,0,
MAX(0, MIN(AD$1,
((INDEX(Base_Dados!AD:AD,MATCH($B526,Base_Dados!$B:$B,0))-MIN(Base_Dados!AD$5:AD$98)) /
(IF(MAX(Base_Dados!AD$5:AD$98)-MIN(Base_Dados!AD$5:AD$98)=0,1,MAX(Base_Dados!AD$5:AD$98)-MIN(Base_Dados!AD$5:AD$98)))) * AD$1)))</f>
        <v>4.0023665138293155E-2</v>
      </c>
      <c r="AE526" s="106">
        <f>IF(INDEX(Base_Dados!AE:AE,MATCH($B526,Base_Dados!$B:$B,0))=0,0,
MAX(0, MIN(AE$1,
((INDEX(Base_Dados!AE:AE,MATCH($B526,Base_Dados!$B:$B,0))-MIN(Base_Dados!AE$5:AE$98)) /
(IF(MAX(Base_Dados!AE$5:AE$98)-MIN(Base_Dados!AE$5:AE$98)=0,1,MAX(Base_Dados!AE$5:AE$98)-MIN(Base_Dados!AE$5:AE$98)))) * AE$1)))</f>
        <v>1.937293254710197E-2</v>
      </c>
      <c r="AF526" s="106">
        <f>IF(INDEX(Base_Dados!AF:AF,MATCH($B526,Base_Dados!$B:$B,0))=0,0,
MAX(0, MIN(AF$1,
((INDEX(Base_Dados!AF:AF,MATCH($B526,Base_Dados!$B:$B,0))-MIN(Base_Dados!AF$5:AF$98)) /
(IF(MAX(Base_Dados!AF$5:AF$98)-MIN(Base_Dados!AF$5:AF$98)=0,1,MAX(Base_Dados!AF$5:AF$98)-MIN(Base_Dados!AF$5:AF$98)))) * AF$1)))</f>
        <v>2.1330391210407761E-2</v>
      </c>
      <c r="AG526" s="106">
        <f>IF(INDEX(Base_Dados!AG:AG,MATCH($B526,Base_Dados!$B:$B,0))=0,0,
MAX(0, MIN(AG$1,
((INDEX(Base_Dados!AG:AG,MATCH($B526,Base_Dados!$B:$B,0))-MIN(Base_Dados!AG$5:AG$98)) /
(IF(MAX(Base_Dados!AG$5:AG$98)-MIN(Base_Dados!AG$5:AG$98)=0,1,MAX(Base_Dados!AG$5:AG$98)-MIN(Base_Dados!AG$5:AG$98)))) * AG$1)))</f>
        <v>5.0286978042230535E-2</v>
      </c>
      <c r="AH526" s="106">
        <f>IF(INDEX(Base_Dados!AH:AH,MATCH($B526,Base_Dados!$B:$B,0))=0,0,
MAX(0, MIN(AH$1,
((INDEX(Base_Dados!AH:AH,MATCH($B526,Base_Dados!$B:$B,0))-MIN(Base_Dados!AH$5:AH$98)) /
(IF(MAX(Base_Dados!AH$5:AH$98)-MIN(Base_Dados!AH$5:AH$98)=0,1,MAX(Base_Dados!AH$5:AH$98)-MIN(Base_Dados!AH$5:AH$98)))) * AH$1)))</f>
        <v>1.9486585413985089</v>
      </c>
      <c r="AI526" s="106">
        <f>IF(INDEX(Base_Dados!AI:AI,MATCH($B526,Base_Dados!$B:$B,0))=0,0,
MAX(0, MIN(AI$1,
((INDEX(Base_Dados!AI:AI,MATCH($B526,Base_Dados!$B:$B,0))-MIN(Base_Dados!AI$5:AI$98)) /
(IF(MAX(Base_Dados!AI$5:AI$98)-MIN(Base_Dados!AI$5:AI$98)=0,1,MAX(Base_Dados!AI$5:AI$98)-MIN(Base_Dados!AI$5:AI$98)))) * AI$1)))</f>
        <v>7.1428571428571425E-2</v>
      </c>
      <c r="AJ526" s="106">
        <f>IF(INDEX(Base_Dados!AJ:AJ,MATCH($B526,Base_Dados!$B:$B,0))=0,0,
MAX(0, MIN(AJ$1,
((INDEX(Base_Dados!AJ:AJ,MATCH($B526,Base_Dados!$B:$B,0))-MIN(Base_Dados!AJ$5:AJ$98)) /
(IF(MAX(Base_Dados!AJ$5:AJ$98)-MIN(Base_Dados!AJ$5:AJ$98)=0,1,MAX(Base_Dados!AJ$5:AJ$98)-MIN(Base_Dados!AJ$5:AJ$98)))) * AJ$1)))</f>
        <v>0.56547619047619047</v>
      </c>
      <c r="AK526" s="106">
        <f>IF(INDEX(Base_Dados!AK:AK,MATCH($B526,Base_Dados!$B:$B,0))=0,0,
MAX(0, MIN(AK$1,
((INDEX(Base_Dados!AK:AK,MATCH($B526,Base_Dados!$B:$B,0))-MIN(Base_Dados!AK$5:AK$98)) /
(IF(MAX(Base_Dados!AK$5:AK$98)-MIN(Base_Dados!AK$5:AK$98)=0,1,MAX(Base_Dados!AK$5:AK$98)-MIN(Base_Dados!AK$5:AK$98)))) * AK$1)))</f>
        <v>9.7701149425287355E-3</v>
      </c>
      <c r="AL526" s="106">
        <f>IF(INDEX(Base_Dados!AL:AL,MATCH($B526,Base_Dados!$B:$B,0))=0,0,
MAX(0, MIN(AL$1,
((INDEX(Base_Dados!AL:AL,MATCH($B526,Base_Dados!$B:$B,0))-MIN(Base_Dados!AL$5:AL$98)) /
(IF(MAX(Base_Dados!AL$5:AL$98)-MIN(Base_Dados!AL$5:AL$98)=0,1,MAX(Base_Dados!AL$5:AL$98)-MIN(Base_Dados!AL$5:AL$98)))) * AL$1)))</f>
        <v>0</v>
      </c>
      <c r="AM526" s="106">
        <f>IF(INDEX(Base_Dados!AM:AM,MATCH($B526,Base_Dados!$B:$B,0))=0,0,
MAX(0, MIN(AM$1,
((INDEX(Base_Dados!AM:AM,MATCH($B526,Base_Dados!$B:$B,0))-MIN(Base_Dados!AM$5:AM$98)) /
(IF(MAX(Base_Dados!AM$5:AM$98)-MIN(Base_Dados!AM$5:AM$98)=0,1,MAX(Base_Dados!AM$5:AM$98)-MIN(Base_Dados!AM$5:AM$98)))) * AM$1)))</f>
        <v>1.9678922837907821E-2</v>
      </c>
      <c r="AN526" s="106">
        <f>IF(INDEX(Base_Dados!AN:AN,MATCH($B526,Base_Dados!$B:$B,0))=0,0,
MAX(0, MIN(AN$1,
((INDEX(Base_Dados!AN:AN,MATCH($B526,Base_Dados!$B:$B,0))-MIN(Base_Dados!AN$5:AN$98)) /
(IF(MAX(Base_Dados!AN$5:AN$98)-MIN(Base_Dados!AN$5:AN$98)=0,1,MAX(Base_Dados!AN$5:AN$98)-MIN(Base_Dados!AN$5:AN$98)))) * AN$1)))</f>
        <v>0.21832298136645961</v>
      </c>
      <c r="AO526" s="106">
        <f>IF(INDEX(Base_Dados!AO:AO,MATCH($B526,Base_Dados!$B:$B,0))=0,0,
MAX(0, MIN(AO$1,
((INDEX(Base_Dados!AO:AO,MATCH($B526,Base_Dados!$B:$B,0))-MIN(Base_Dados!AO$5:AO$98)) /
(IF(MAX(Base_Dados!AO$5:AO$98)-MIN(Base_Dados!AO$5:AO$98)=0,1,MAX(Base_Dados!AO$5:AO$98)-MIN(Base_Dados!AO$5:AO$98)))) * AO$1)))</f>
        <v>0</v>
      </c>
      <c r="AP526" s="106">
        <f>IF(INDEX(Base_Dados!AP:AP,MATCH($B526,Base_Dados!$B:$B,0))=0,0,
MAX(0, MIN(AP$1,
((INDEX(Base_Dados!AP:AP,MATCH($B526,Base_Dados!$B:$B,0))-MIN(Base_Dados!AP$5:AP$98)) /
(IF(MAX(Base_Dados!AP$5:AP$98)-MIN(Base_Dados!AP$5:AP$98)=0,1,MAX(Base_Dados!AP$5:AP$98)-MIN(Base_Dados!AP$5:AP$98)))) * AP$1)))</f>
        <v>1.1467889908256881E-2</v>
      </c>
      <c r="AQ526" s="106">
        <f>IF(INDEX(Base_Dados!AQ:AQ,MATCH($B526,Base_Dados!$B:$B,0))=0,0,
MAX(0, MIN(AQ$1,
((INDEX(Base_Dados!AQ:AQ,MATCH($B526,Base_Dados!$B:$B,0))-MIN(Base_Dados!AQ$5:AQ$98)) /
(IF(MAX(Base_Dados!AQ$5:AQ$98)-MIN(Base_Dados!AQ$5:AQ$98)=0,1,MAX(Base_Dados!AQ$5:AQ$98)-MIN(Base_Dados!AQ$5:AQ$98)))) * AQ$1)))</f>
        <v>0</v>
      </c>
      <c r="AR526" s="106">
        <f>IF(INDEX(Base_Dados!AR:AR,MATCH($B526,Base_Dados!$B:$B,0))=0,0,
MAX(0, MIN(AR$1,
((INDEX(Base_Dados!AR:AR,MATCH($B526,Base_Dados!$B:$B,0))-MIN(Base_Dados!AR$5:AR$98)) /
(IF(MAX(Base_Dados!AR$5:AR$98)-MIN(Base_Dados!AR$5:AR$98)=0,1,MAX(Base_Dados!AR$5:AR$98)-MIN(Base_Dados!AR$5:AR$98)))) * AR$1)))</f>
        <v>0</v>
      </c>
      <c r="AS526" s="106">
        <f>IF(INDEX(Base_Dados!AS:AS,MATCH($B526,Base_Dados!$B:$B,0))=0,0,
MAX(0, MIN(AS$1,
((INDEX(Base_Dados!AS:AS,MATCH($B526,Base_Dados!$B:$B,0))-MIN(Base_Dados!AS$5:AS$98)) /
(IF(MAX(Base_Dados!AS$5:AS$98)-MIN(Base_Dados!AS$5:AS$98)=0,1,MAX(Base_Dados!AS$5:AS$98)-MIN(Base_Dados!AS$5:AS$98)))) * AS$1)))</f>
        <v>6.0975609756097563E-3</v>
      </c>
      <c r="AT526" s="106">
        <f>IF(INDEX(Base_Dados!AT:AT,MATCH($B526,Base_Dados!$B:$B,0))=0,0,
MAX(0, MIN(AT$1,
((INDEX(Base_Dados!AT:AT,MATCH($B526,Base_Dados!$B:$B,0))-MIN(Base_Dados!AT$5:AT$98)) /
(IF(MAX(Base_Dados!AT$5:AT$98)-MIN(Base_Dados!AT$5:AT$98)=0,1,MAX(Base_Dados!AT$5:AT$98)-MIN(Base_Dados!AT$5:AT$98)))) * AT$1)))</f>
        <v>0</v>
      </c>
      <c r="AU526" s="106">
        <f>IF(INDEX(Base_Dados!AU:AU,MATCH($B526,Base_Dados!$B:$B,0))=0,0,
MAX(0, MIN(AU$1,
((INDEX(Base_Dados!AU:AU,MATCH($B526,Base_Dados!$B:$B,0))-MIN(Base_Dados!AU$5:AU$98)) /
(IF(MAX(Base_Dados!AU$5:AU$98)-MIN(Base_Dados!AU$5:AU$98)=0,1,MAX(Base_Dados!AU$5:AU$98)-MIN(Base_Dados!AU$5:AU$98)))) * AU$1)))</f>
        <v>5.6179775280898875E-3</v>
      </c>
      <c r="AV526" s="106">
        <f>IF(INDEX(Base_Dados!AV:AV,MATCH($B526,Base_Dados!$B:$B,0))=0,0,
MAX(0, MIN(AV$1,
((INDEX(Base_Dados!AV:AV,MATCH($B526,Base_Dados!$B:$B,0))-MIN(Base_Dados!AV$5:AV$98)) /
(IF(MAX(Base_Dados!AV$5:AV$98)-MIN(Base_Dados!AV$5:AV$98)=0,1,MAX(Base_Dados!AV$5:AV$98)-MIN(Base_Dados!AV$5:AV$98)))) * AV$1)))</f>
        <v>0</v>
      </c>
      <c r="AW526" s="106">
        <f>IF(INDEX(Base_Dados!AW:AW,MATCH($B526,Base_Dados!$B:$B,0))=0,0,
MAX(0, MIN(AW$1,
((INDEX(Base_Dados!AW:AW,MATCH($B526,Base_Dados!$B:$B,0))-MIN(Base_Dados!AW$5:AW$98)) /
(IF(MAX(Base_Dados!AW$5:AW$98)-MIN(Base_Dados!AW$5:AW$98)=0,1,MAX(Base_Dados!AW$5:AW$98)-MIN(Base_Dados!AW$5:AW$98)))) * AW$1)))</f>
        <v>0</v>
      </c>
      <c r="AX526" s="106">
        <f>IF(INDEX(Base_Dados!AX:AX,MATCH($B526,Base_Dados!$B:$B,0))=0,0,
MAX(0, MIN(AX$1,
((INDEX(Base_Dados!AX:AX,MATCH($B526,Base_Dados!$B:$B,0))-MIN(Base_Dados!AX$5:AX$98)) /
(IF(MAX(Base_Dados!AX$5:AX$98)-MIN(Base_Dados!AX$5:AX$98)=0,1,MAX(Base_Dados!AX$5:AX$98)-MIN(Base_Dados!AX$5:AX$98)))) * AX$1)))</f>
        <v>0.16635944700460831</v>
      </c>
      <c r="AY526" s="106">
        <f>IF(INDEX(Base_Dados!AY:AY,MATCH($B526,Base_Dados!$B:$B,0))=0,0,
MAX(0, MIN(AY$1,
((INDEX(Base_Dados!AY:AY,MATCH($B526,Base_Dados!$B:$B,0))-MIN(Base_Dados!AY$5:AY$98)) /
(IF(MAX(Base_Dados!AY$5:AY$98)-MIN(Base_Dados!AY$5:AY$98)=0,1,MAX(Base_Dados!AY$5:AY$98)-MIN(Base_Dados!AY$5:AY$98)))) * AY$1)))</f>
        <v>6.594131223211342E-4</v>
      </c>
      <c r="AZ526" s="106">
        <f>IF(INDEX(Base_Dados!AZ:AZ,MATCH($B526,Base_Dados!$B:$B,0))=0,0,
MAX(0, MIN(AZ$1,
((INDEX(Base_Dados!AZ:AZ,MATCH($B526,Base_Dados!$B:$B,0))-MIN(Base_Dados!AZ$5:AZ$98)) /
(IF(MAX(Base_Dados!AZ$5:AZ$98)-MIN(Base_Dados!AZ$5:AZ$98)=0,1,MAX(Base_Dados!AZ$5:AZ$98)-MIN(Base_Dados!AZ$5:AZ$98)))) * AZ$1)))</f>
        <v>0.5</v>
      </c>
      <c r="BA526" s="106">
        <f>IF(INDEX(Base_Dados!BA:BA,MATCH($B526,Base_Dados!$B:$B,0))=0,0,
MAX(0, MIN(BA$1,
((INDEX(Base_Dados!BA:BA,MATCH($B526,Base_Dados!$B:$B,0))-MIN(Base_Dados!BA$5:BA$98)) /
(IF(MAX(Base_Dados!BA$5:BA$98)-MIN(Base_Dados!BA$5:BA$98)=0,1,MAX(Base_Dados!BA$5:BA$98)-MIN(Base_Dados!BA$5:BA$98)))) * BA$1)))</f>
        <v>8.0374786296320971E-3</v>
      </c>
      <c r="BB526" s="106">
        <f>IF(INDEX(Base_Dados!BB:BB,MATCH($B526,Base_Dados!$B:$B,0))=0,0,
MAX(0, MIN(BB$1,
((INDEX(Base_Dados!BB:BB,MATCH($B526,Base_Dados!$B:$B,0))-MIN(Base_Dados!BB$5:BB$98)) /
(IF(MAX(Base_Dados!BB$5:BB$98)-MIN(Base_Dados!BB$5:BB$98)=0,1,MAX(Base_Dados!BB$5:BB$98)-MIN(Base_Dados!BB$5:BB$98)))) * BB$1)))</f>
        <v>0.12829149467363071</v>
      </c>
      <c r="BC526" s="106">
        <f>IF(INDEX(Base_Dados!BC:BC,MATCH($B526,Base_Dados!$B:$B,0))=0,0,
MAX(0, MIN(BC$1,
((INDEX(Base_Dados!BC:BC,MATCH($B526,Base_Dados!$B:$B,0))-MIN(Base_Dados!BC$5:BC$98)) /
(IF(MAX(Base_Dados!BC$5:BC$98)-MIN(Base_Dados!BC$5:BC$98)=0,1,MAX(Base_Dados!BC$5:BC$98)-MIN(Base_Dados!BC$5:BC$98)))) * BC$1)))</f>
        <v>2.6932399676811202E-3</v>
      </c>
      <c r="BD526" s="106">
        <f>IF(INDEX(Base_Dados!BD:BD,MATCH($B526,Base_Dados!$B:$B,0))=0,0,
MAX(0, MIN(BD$1,
((INDEX(Base_Dados!BD:BD,MATCH($B526,Base_Dados!$B:$B,0))-MIN(Base_Dados!BD$5:BD$98)) /
(IF(MAX(Base_Dados!BD$5:BD$98)-MIN(Base_Dados!BD$5:BD$98)=0,1,MAX(Base_Dados!BD$5:BD$98)-MIN(Base_Dados!BD$5:BD$98)))) * BD$1)))</f>
        <v>6.2322553839761789E-3</v>
      </c>
      <c r="BE526" s="106">
        <f>IF(INDEX(Base_Dados!BE:BE,MATCH($B526,Base_Dados!$B:$B,0))=0,0,
MAX(0, MIN(BE$1,
((INDEX(Base_Dados!BE:BE,MATCH($B526,Base_Dados!$B:$B,0))-MIN(Base_Dados!BE$5:BE$98)) /
(IF(MAX(Base_Dados!BE$5:BE$98)-MIN(Base_Dados!BE$5:BE$98)=0,1,MAX(Base_Dados!BE$5:BE$98)-MIN(Base_Dados!BE$5:BE$98)))) * BE$1)))</f>
        <v>2.5087807325639738E-3</v>
      </c>
      <c r="BF526" s="106">
        <f>IF(INDEX(Base_Dados!BF:BF,MATCH($B526,Base_Dados!$B:$B,0))=0,0,
MAX(0, MIN(BF$1,
((INDEX(Base_Dados!BF:BF,MATCH($B526,Base_Dados!$B:$B,0))-MIN(Base_Dados!BF$5:BF$98)) /
(IF(MAX(Base_Dados!BF$5:BF$98)-MIN(Base_Dados!BF$5:BF$98)=0,1,MAX(Base_Dados!BF$5:BF$98)-MIN(Base_Dados!BF$5:BF$98)))) * BF$1)))</f>
        <v>0</v>
      </c>
      <c r="BG526" s="106">
        <f>IF(INDEX(Base_Dados!BG:BG,MATCH($B526,Base_Dados!$B:$B,0))=0,0,
MAX(0, MIN(BG$1,
((INDEX(Base_Dados!BG:BG,MATCH($B526,Base_Dados!$B:$B,0))-MIN(Base_Dados!BG$5:BG$98)) /
(IF(MAX(Base_Dados!BG$5:BG$98)-MIN(Base_Dados!BG$5:BG$98)=0,1,MAX(Base_Dados!BG$5:BG$98)-MIN(Base_Dados!BG$5:BG$98)))) * BG$1)))</f>
        <v>3.762541806020067E-3</v>
      </c>
      <c r="BH526" s="106">
        <f>IF(INDEX(Base_Dados!BH:BH,MATCH($B526,Base_Dados!$B:$B,0))=0,0,
MAX(0, MIN(BH$1,
((INDEX(Base_Dados!BH:BH,MATCH($B526,Base_Dados!$B:$B,0))-MIN(Base_Dados!BH$5:BH$98)) /
(IF(MAX(Base_Dados!BH$5:BH$98)-MIN(Base_Dados!BH$5:BH$98)=0,1,MAX(Base_Dados!BH$5:BH$98)-MIN(Base_Dados!BH$5:BH$98)))) * BH$1)))</f>
        <v>5.4945054945054944E-2</v>
      </c>
      <c r="BI526" s="106">
        <f>IF(INDEX(Base_Dados!BI:BI,MATCH($B526,Base_Dados!$B:$B,0))=0,0,
MAX(0, MIN(BI$1,
((INDEX(Base_Dados!BI:BI,MATCH($B526,Base_Dados!$B:$B,0))-MIN(Base_Dados!BI$5:BI$98)) /
(IF(MAX(Base_Dados!BI$5:BI$98)-MIN(Base_Dados!BI$5:BI$98)=0,1,MAX(Base_Dados!BI$5:BI$98)-MIN(Base_Dados!BI$5:BI$98)))) * BI$1)))</f>
        <v>7.9563182527301088E-2</v>
      </c>
      <c r="BJ526" s="106">
        <f>IF(INDEX(Base_Dados!BJ:BJ,MATCH($B526,Base_Dados!$B:$B,0))=0,0,
MAX(0, MIN(BJ$1,
((INDEX(Base_Dados!BJ:BJ,MATCH($B526,Base_Dados!$B:$B,0))-MIN(Base_Dados!BJ$5:BJ$98)) /
(IF(MAX(Base_Dados!BJ$5:BJ$98)-MIN(Base_Dados!BJ$5:BJ$98)=0,1,MAX(Base_Dados!BJ$5:BJ$98)-MIN(Base_Dados!BJ$5:BJ$98)))) * BJ$1)))</f>
        <v>3.1578947368421054E-2</v>
      </c>
      <c r="BK526" s="106">
        <f>IF(INDEX(Base_Dados!BK:BK,MATCH($B526,Base_Dados!$B:$B,0))=0,0,
MAX(0, MIN(BK$1,
((INDEX(Base_Dados!BK:BK,MATCH($B526,Base_Dados!$B:$B,0))-MIN(Base_Dados!BK$5:BK$98)) /
(IF(MAX(Base_Dados!BK$5:BK$98)-MIN(Base_Dados!BK$5:BK$98)=0,1,MAX(Base_Dados!BK$5:BK$98)-MIN(Base_Dados!BK$5:BK$98)))) * BK$1)))</f>
        <v>3.5714285714285712E-2</v>
      </c>
      <c r="BL526" s="106">
        <f>IF(INDEX(Base_Dados!BL:BL,MATCH($B526,Base_Dados!$B:$B,0))=0,0,
MAX(0, MIN(BL$1,
((INDEX(Base_Dados!BL:BL,MATCH($B526,Base_Dados!$B:$B,0))-MIN(Base_Dados!BL$5:BL$98)) /
(IF(MAX(Base_Dados!BL$5:BL$98)-MIN(Base_Dados!BL$5:BL$98)=0,1,MAX(Base_Dados!BL$5:BL$98)-MIN(Base_Dados!BL$5:BL$98)))) * BL$1)))</f>
        <v>4.8859934853420196E-2</v>
      </c>
      <c r="BM526" s="106">
        <f>IF(INDEX(Base_Dados!BM:BM,MATCH($B526,Base_Dados!$B:$B,0))=0,0,
MAX(0, MIN(BM$1,
((INDEX(Base_Dados!BM:BM,MATCH($B526,Base_Dados!$B:$B,0))-MIN(Base_Dados!BM$5:BM$98)) /
(IF(MAX(Base_Dados!BM$5:BM$98)-MIN(Base_Dados!BM$5:BM$98)=0,1,MAX(Base_Dados!BM$5:BM$98)-MIN(Base_Dados!BM$5:BM$98)))) * BM$1)))</f>
        <v>1</v>
      </c>
      <c r="BN526" s="106">
        <f>IF(INDEX(Base_Dados!BN:BN,MATCH($B526,Base_Dados!$B:$B,0))=0,0,
MAX(0, MIN(BN$1,
((INDEX(Base_Dados!BN:BN,MATCH($B526,Base_Dados!$B:$B,0))-MIN(Base_Dados!BN$5:BN$98)) /
(IF(MAX(Base_Dados!BN$5:BN$98)-MIN(Base_Dados!BN$5:BN$98)=0,1,MAX(Base_Dados!BN$5:BN$98)-MIN(Base_Dados!BN$5:BN$98)))) * BN$1)))</f>
        <v>0.27704472263946656</v>
      </c>
      <c r="BO526" s="106">
        <f>IF(INDEX(Base_Dados!BO:BO,MATCH($B526,Base_Dados!$B:$B,0))=0,0,
MAX(0, MIN(BO$1,
((INDEX(Base_Dados!BO:BO,MATCH($B526,Base_Dados!$B:$B,0))-MIN(Base_Dados!BO$5:BO$98)) /
(IF(MAX(Base_Dados!BO$5:BO$98)-MIN(Base_Dados!BO$5:BO$98)=0,1,MAX(Base_Dados!BO$5:BO$98)-MIN(Base_Dados!BO$5:BO$98)))) * BO$1)))</f>
        <v>0.47413793103448276</v>
      </c>
      <c r="BP526" s="106">
        <f t="shared" si="32"/>
        <v>11.679641851397069</v>
      </c>
      <c r="BQ526" s="111">
        <f t="shared" si="33"/>
        <v>0.44079252134531627</v>
      </c>
      <c r="BR526" s="112">
        <f t="shared" si="34"/>
        <v>0.126284207867293</v>
      </c>
      <c r="BS526" s="113">
        <f t="shared" si="35"/>
        <v>11.553357643529775</v>
      </c>
    </row>
    <row r="527" spans="1:71">
      <c r="A527" s="21">
        <v>51006</v>
      </c>
      <c r="B527" s="21" t="s">
        <v>294</v>
      </c>
      <c r="C527" s="21" t="s">
        <v>288</v>
      </c>
      <c r="D527" s="105">
        <f>IF(INDEX(Base_Dados!D:D,MATCH($B527,Base_Dados!$B:$B,0))=0,0,
MAX(0, MIN(D$1,
((INDEX(Base_Dados!D:D,MATCH($B527,Base_Dados!$B:$B,0))-MIN(Base_Dados!D$5:D$98)) /
(IF(MAX(Base_Dados!D$5:D$98)-MIN(Base_Dados!D$5:D$98)=0,1,MAX(Base_Dados!D$5:D$98)-MIN(Base_Dados!D$5:D$98)))) * D$1)))</f>
        <v>0.55163971094423669</v>
      </c>
      <c r="E527" s="106">
        <f>IF(INDEX(Base_Dados!E:E,MATCH($B527,Base_Dados!$B:$B,0))=0,0,
MAX(0, MIN(E$1,
((INDEX(Base_Dados!E:E,MATCH($B527,Base_Dados!$B:$B,0))-MIN(Base_Dados!E$5:E$98)) /
(IF(MAX(Base_Dados!E$5:E$98)-MIN(Base_Dados!E$5:E$98)=0,1,MAX(Base_Dados!E$5:E$98)-MIN(Base_Dados!E$5:E$98)))) * E$1)))</f>
        <v>0.20509036159496016</v>
      </c>
      <c r="F527" s="106">
        <f>IF(INDEX(Base_Dados!F:F,MATCH($B527,Base_Dados!$B:$B,0))=0,0,
MAX(0, MIN(F$1,
((INDEX(Base_Dados!F:F,MATCH($B527,Base_Dados!$B:$B,0))-MIN(Base_Dados!F$5:F$98)) /
(IF(MAX(Base_Dados!F$5:F$98)-MIN(Base_Dados!F$5:F$98)=0,1,MAX(Base_Dados!F$5:F$98)-MIN(Base_Dados!F$5:F$98)))) * F$1)))</f>
        <v>0.17933992027657605</v>
      </c>
      <c r="G527" s="106">
        <f>IF(INDEX(Base_Dados!G:G,MATCH($B527,Base_Dados!$B:$B,0))=0,0,
MAX(0, MIN(G$1,
((INDEX(Base_Dados!G:G,MATCH($B527,Base_Dados!$B:$B,0))-MIN(Base_Dados!G$5:G$98)) /
(IF(MAX(Base_Dados!G$5:G$98)-MIN(Base_Dados!G$5:G$98)=0,1,MAX(Base_Dados!G$5:G$98)-MIN(Base_Dados!G$5:G$98)))) * G$1)))</f>
        <v>0.17346036557859218</v>
      </c>
      <c r="H527" s="106">
        <f>IF(INDEX(Base_Dados!H:H,MATCH($B527,Base_Dados!$B:$B,0))=0,0,
MAX(0, MIN(H$1,
((INDEX(Base_Dados!H:H,MATCH($B527,Base_Dados!$B:$B,0))-MIN(Base_Dados!H$5:H$98)) /
(IF(MAX(Base_Dados!H$5:H$98)-MIN(Base_Dados!H$5:H$98)=0,1,MAX(Base_Dados!H$5:H$98)-MIN(Base_Dados!H$5:H$98)))) * H$1)))</f>
        <v>0.20270578501308167</v>
      </c>
      <c r="I527" s="106">
        <f>IF(INDEX(Base_Dados!I:I,MATCH($B527,Base_Dados!$B:$B,0))=0,0,
MAX(0, MIN(I$1,
((INDEX(Base_Dados!I:I,MATCH($B527,Base_Dados!$B:$B,0))-MIN(Base_Dados!I$5:I$98)) /
(IF(MAX(Base_Dados!I$5:I$98)-MIN(Base_Dados!I$5:I$98)=0,1,MAX(Base_Dados!I$5:I$98)-MIN(Base_Dados!I$5:I$98)))) * I$1)))</f>
        <v>0.21208034514034857</v>
      </c>
      <c r="J527" s="106">
        <f>IF(INDEX(Base_Dados!J:J,MATCH($B527,Base_Dados!$B:$B,0))=0,0,
MAX(0, MIN(J$1,
((INDEX(Base_Dados!J:J,MATCH($B527,Base_Dados!$B:$B,0))-MIN(Base_Dados!J$5:J$98)) /
(IF(MAX(Base_Dados!J$5:J$98)-MIN(Base_Dados!J$5:J$98)=0,1,MAX(Base_Dados!J$5:J$98)-MIN(Base_Dados!J$5:J$98)))) * J$1)))</f>
        <v>0.22838598981520647</v>
      </c>
      <c r="K527" s="106">
        <f>IF(INDEX(Base_Dados!K:K,MATCH($B527,Base_Dados!$B:$B,0))=0,0,
MAX(0, MIN(K$1,
((INDEX(Base_Dados!K:K,MATCH($B527,Base_Dados!$B:$B,0))-MIN(Base_Dados!K$5:K$98)) /
(IF(MAX(Base_Dados!K$5:K$98)-MIN(Base_Dados!K$5:K$98)=0,1,MAX(Base_Dados!K$5:K$98)-MIN(Base_Dados!K$5:K$98)))) * K$1)))</f>
        <v>0.18798076923076923</v>
      </c>
      <c r="L527" s="106">
        <f>IF(INDEX(Base_Dados!L:L,MATCH($B527,Base_Dados!$B:$B,0))=0,0,
MAX(0, MIN(L$1,
((INDEX(Base_Dados!L:L,MATCH($B527,Base_Dados!$B:$B,0))-MIN(Base_Dados!L$5:L$98)) /
(IF(MAX(Base_Dados!L$5:L$98)-MIN(Base_Dados!L$5:L$98)=0,1,MAX(Base_Dados!L$5:L$98)-MIN(Base_Dados!L$5:L$98)))) * L$1)))</f>
        <v>0.1751726681161313</v>
      </c>
      <c r="M527" s="106">
        <f>IF(INDEX(Base_Dados!M:M,MATCH($B527,Base_Dados!$B:$B,0))=0,0,
MAX(0, MIN(M$1,
((INDEX(Base_Dados!M:M,MATCH($B527,Base_Dados!$B:$B,0))-MIN(Base_Dados!M$5:M$98)) /
(IF(MAX(Base_Dados!M$5:M$98)-MIN(Base_Dados!M$5:M$98)=0,1,MAX(Base_Dados!M$5:M$98)-MIN(Base_Dados!M$5:M$98)))) * M$1)))</f>
        <v>0.14745189504373177</v>
      </c>
      <c r="N527" s="106">
        <f>IF(INDEX(Base_Dados!N:N,MATCH($B527,Base_Dados!$B:$B,0))=0,0,
MAX(0, MIN(N$1,
((INDEX(Base_Dados!N:N,MATCH($B527,Base_Dados!$B:$B,0))-MIN(Base_Dados!N$5:N$98)) /
(IF(MAX(Base_Dados!N$5:N$98)-MIN(Base_Dados!N$5:N$98)=0,1,MAX(Base_Dados!N$5:N$98)-MIN(Base_Dados!N$5:N$98)))) * N$1)))</f>
        <v>0.11329996805452029</v>
      </c>
      <c r="O527" s="106">
        <f>IF(INDEX(Base_Dados!O:O,MATCH($B527,Base_Dados!$B:$B,0))=0,0,
MAX(0, MIN(O$1,
((INDEX(Base_Dados!O:O,MATCH($B527,Base_Dados!$B:$B,0))-MIN(Base_Dados!O$5:O$98)) /
(IF(MAX(Base_Dados!O$5:O$98)-MIN(Base_Dados!O$5:O$98)=0,1,MAX(Base_Dados!O$5:O$98)-MIN(Base_Dados!O$5:O$98)))) * O$1)))</f>
        <v>8.8577958637605217E-2</v>
      </c>
      <c r="P527" s="106">
        <f>IF(INDEX(Base_Dados!P:P,MATCH($B527,Base_Dados!$B:$B,0))=0,0,
MAX(0, MIN(P$1,
((INDEX(Base_Dados!P:P,MATCH($B527,Base_Dados!$B:$B,0))-MIN(Base_Dados!P$5:P$98)) /
(IF(MAX(Base_Dados!P$5:P$98)-MIN(Base_Dados!P$5:P$98)=0,1,MAX(Base_Dados!P$5:P$98)-MIN(Base_Dados!P$5:P$98)))) * P$1)))</f>
        <v>0.45406143731848009</v>
      </c>
      <c r="Q527" s="106">
        <f>IF(INDEX(Base_Dados!Q:Q,MATCH($B527,Base_Dados!$B:$B,0))=0,0,
MAX(0, MIN(Q$1,
((INDEX(Base_Dados!Q:Q,MATCH($B527,Base_Dados!$B:$B,0))-MIN(Base_Dados!Q$5:Q$98)) /
(IF(MAX(Base_Dados!Q$5:Q$98)-MIN(Base_Dados!Q$5:Q$98)=0,1,MAX(Base_Dados!Q$5:Q$98)-MIN(Base_Dados!Q$5:Q$98)))) * Q$1)))</f>
        <v>0.33344742246327208</v>
      </c>
      <c r="R527" s="106">
        <f>IF(INDEX(Base_Dados!R:R,MATCH($B527,Base_Dados!$B:$B,0))=0,0,
MAX(0, MIN(R$1,
((INDEX(Base_Dados!R:R,MATCH($B527,Base_Dados!$B:$B,0))-MIN(Base_Dados!R$5:R$98)) /
(IF(MAX(Base_Dados!R$5:R$98)-MIN(Base_Dados!R$5:R$98)=0,1,MAX(Base_Dados!R$5:R$98)-MIN(Base_Dados!R$5:R$98)))) * R$1)))</f>
        <v>0.23117035528049334</v>
      </c>
      <c r="S527" s="106">
        <f>IF(INDEX(Base_Dados!S:S,MATCH($B527,Base_Dados!$B:$B,0))=0,0,
MAX(0, MIN(S$1,
((INDEX(Base_Dados!S:S,MATCH($B527,Base_Dados!$B:$B,0))-MIN(Base_Dados!S$5:S$98)) /
(IF(MAX(Base_Dados!S$5:S$98)-MIN(Base_Dados!S$5:S$98)=0,1,MAX(Base_Dados!S$5:S$98)-MIN(Base_Dados!S$5:S$98)))) * S$1)))</f>
        <v>0.39595596495169627</v>
      </c>
      <c r="T527" s="106">
        <f>IF(INDEX(Base_Dados!T:T,MATCH($B527,Base_Dados!$B:$B,0))=0,0,
MAX(0, MIN(T$1,
((INDEX(Base_Dados!T:T,MATCH($B527,Base_Dados!$B:$B,0))-MIN(Base_Dados!T$5:T$98)) /
(IF(MAX(Base_Dados!T$5:T$98)-MIN(Base_Dados!T$5:T$98)=0,1,MAX(Base_Dados!T$5:T$98)-MIN(Base_Dados!T$5:T$98)))) * T$1)))</f>
        <v>1.2092933992291894</v>
      </c>
      <c r="U527" s="106">
        <f>IF(INDEX(Base_Dados!U:U,MATCH($B527,Base_Dados!$B:$B,0))=0,0,
MAX(0, MIN(U$1,
((INDEX(Base_Dados!U:U,MATCH($B527,Base_Dados!$B:$B,0))-MIN(Base_Dados!U$5:U$98)) /
(IF(MAX(Base_Dados!U$5:U$98)-MIN(Base_Dados!U$5:U$98)=0,1,MAX(Base_Dados!U$5:U$98)-MIN(Base_Dados!U$5:U$98)))) * U$1)))</f>
        <v>0.98371779943553128</v>
      </c>
      <c r="V527" s="106">
        <f>IF(INDEX(Base_Dados!V:V,MATCH($B527,Base_Dados!$B:$B,0))=0,0,
MAX(0, MIN(V$1,
((INDEX(Base_Dados!V:V,MATCH($B527,Base_Dados!$B:$B,0))-MIN(Base_Dados!V$5:V$98)) /
(IF(MAX(Base_Dados!V$5:V$98)-MIN(Base_Dados!V$5:V$98)=0,1,MAX(Base_Dados!V$5:V$98)-MIN(Base_Dados!V$5:V$98)))) * V$1)))</f>
        <v>0.40723895895841533</v>
      </c>
      <c r="W527" s="106">
        <f>IF(INDEX(Base_Dados!W:W,MATCH($B527,Base_Dados!$B:$B,0))=0,0,
MAX(0, MIN(W$1,
((INDEX(Base_Dados!W:W,MATCH($B527,Base_Dados!$B:$B,0))-MIN(Base_Dados!W$5:W$98)) /
(IF(MAX(Base_Dados!W$5:W$98)-MIN(Base_Dados!W$5:W$98)=0,1,MAX(Base_Dados!W$5:W$98)-MIN(Base_Dados!W$5:W$98)))) * W$1)))</f>
        <v>2.4013605335989534</v>
      </c>
      <c r="X527" s="106">
        <f>IF(INDEX(Base_Dados!X:X,MATCH($B527,Base_Dados!$B:$B,0))=0,0,
MAX(0, MIN(X$1,
((INDEX(Base_Dados!X:X,MATCH($B527,Base_Dados!$B:$B,0))-MIN(Base_Dados!X$5:X$98)) /
(IF(MAX(Base_Dados!X$5:X$98)-MIN(Base_Dados!X$5:X$98)=0,1,MAX(Base_Dados!X$5:X$98)-MIN(Base_Dados!X$5:X$98)))) * X$1)))</f>
        <v>0</v>
      </c>
      <c r="Y527" s="106">
        <f>IF(INDEX(Base_Dados!Y:Y,MATCH($B527,Base_Dados!$B:$B,0))=0,0,
MAX(0, MIN(Y$1,
((INDEX(Base_Dados!Y:Y,MATCH($B527,Base_Dados!$B:$B,0))-MIN(Base_Dados!Y$5:Y$98)) /
(IF(MAX(Base_Dados!Y$5:Y$98)-MIN(Base_Dados!Y$5:Y$98)=0,1,MAX(Base_Dados!Y$5:Y$98)-MIN(Base_Dados!Y$5:Y$98)))) * Y$1)))</f>
        <v>1.1029411764705881E-2</v>
      </c>
      <c r="Z527" s="106">
        <f>IF(INDEX(Base_Dados!Z:Z,MATCH($B527,Base_Dados!$B:$B,0))=0,0,
MAX(0, MIN(Z$1,
((INDEX(Base_Dados!Z:Z,MATCH($B527,Base_Dados!$B:$B,0))-MIN(Base_Dados!Z$5:Z$98)) /
(IF(MAX(Base_Dados!Z$5:Z$98)-MIN(Base_Dados!Z$5:Z$98)=0,1,MAX(Base_Dados!Z$5:Z$98)-MIN(Base_Dados!Z$5:Z$98)))) * Z$1)))</f>
        <v>7.1428571428571425E-2</v>
      </c>
      <c r="AA527" s="106">
        <f>IF(INDEX(Base_Dados!AA:AA,MATCH($B527,Base_Dados!$B:$B,0))=0,0,
MAX(0, MIN(AA$1,
((INDEX(Base_Dados!AA:AA,MATCH($B527,Base_Dados!$B:$B,0))-MIN(Base_Dados!AA$5:AA$98)) /
(IF(MAX(Base_Dados!AA$5:AA$98)-MIN(Base_Dados!AA$5:AA$98)=0,1,MAX(Base_Dados!AA$5:AA$98)-MIN(Base_Dados!AA$5:AA$98)))) * AA$1)))</f>
        <v>0</v>
      </c>
      <c r="AB527" s="106">
        <f>IF(INDEX(Base_Dados!AB:AB,MATCH($B527,Base_Dados!$B:$B,0))=0,0,
MAX(0, MIN(AB$1,
((INDEX(Base_Dados!AB:AB,MATCH($B527,Base_Dados!$B:$B,0))-MIN(Base_Dados!AB$5:AB$98)) /
(IF(MAX(Base_Dados!AB$5:AB$98)-MIN(Base_Dados!AB$5:AB$98)=0,1,MAX(Base_Dados!AB$5:AB$98)-MIN(Base_Dados!AB$5:AB$98)))) * AB$1)))</f>
        <v>0.46923788516884646</v>
      </c>
      <c r="AC527" s="106">
        <f>IF(INDEX(Base_Dados!AC:AC,MATCH($B527,Base_Dados!$B:$B,0))=0,0,
MAX(0, MIN(AC$1,
((INDEX(Base_Dados!AC:AC,MATCH($B527,Base_Dados!$B:$B,0))-MIN(Base_Dados!AC$5:AC$98)) /
(IF(MAX(Base_Dados!AC$5:AC$98)-MIN(Base_Dados!AC$5:AC$98)=0,1,MAX(Base_Dados!AC$5:AC$98)-MIN(Base_Dados!AC$5:AC$98)))) * AC$1)))</f>
        <v>0.36170264020042397</v>
      </c>
      <c r="AD527" s="106">
        <f>IF(INDEX(Base_Dados!AD:AD,MATCH($B527,Base_Dados!$B:$B,0))=0,0,
MAX(0, MIN(AD$1,
((INDEX(Base_Dados!AD:AD,MATCH($B527,Base_Dados!$B:$B,0))-MIN(Base_Dados!AD$5:AD$98)) /
(IF(MAX(Base_Dados!AD$5:AD$98)-MIN(Base_Dados!AD$5:AD$98)=0,1,MAX(Base_Dados!AD$5:AD$98)-MIN(Base_Dados!AD$5:AD$98)))) * AD$1)))</f>
        <v>0.25092441946457622</v>
      </c>
      <c r="AE527" s="106">
        <f>IF(INDEX(Base_Dados!AE:AE,MATCH($B527,Base_Dados!$B:$B,0))=0,0,
MAX(0, MIN(AE$1,
((INDEX(Base_Dados!AE:AE,MATCH($B527,Base_Dados!$B:$B,0))-MIN(Base_Dados!AE$5:AE$98)) /
(IF(MAX(Base_Dados!AE$5:AE$98)-MIN(Base_Dados!AE$5:AE$98)=0,1,MAX(Base_Dados!AE$5:AE$98)-MIN(Base_Dados!AE$5:AE$98)))) * AE$1)))</f>
        <v>0.13077808140371064</v>
      </c>
      <c r="AF527" s="106">
        <f>IF(INDEX(Base_Dados!AF:AF,MATCH($B527,Base_Dados!$B:$B,0))=0,0,
MAX(0, MIN(AF$1,
((INDEX(Base_Dados!AF:AF,MATCH($B527,Base_Dados!$B:$B,0))-MIN(Base_Dados!AF$5:AF$98)) /
(IF(MAX(Base_Dados!AF$5:AF$98)-MIN(Base_Dados!AF$5:AF$98)=0,1,MAX(Base_Dados!AF$5:AF$98)-MIN(Base_Dados!AF$5:AF$98)))) * AF$1)))</f>
        <v>0.16126511285799661</v>
      </c>
      <c r="AG527" s="106">
        <f>IF(INDEX(Base_Dados!AG:AG,MATCH($B527,Base_Dados!$B:$B,0))=0,0,
MAX(0, MIN(AG$1,
((INDEX(Base_Dados!AG:AG,MATCH($B527,Base_Dados!$B:$B,0))-MIN(Base_Dados!AG$5:AG$98)) /
(IF(MAX(Base_Dados!AG$5:AG$98)-MIN(Base_Dados!AG$5:AG$98)=0,1,MAX(Base_Dados!AG$5:AG$98)-MIN(Base_Dados!AG$5:AG$98)))) * AG$1)))</f>
        <v>0.33344742246327208</v>
      </c>
      <c r="AH527" s="106">
        <f>IF(INDEX(Base_Dados!AH:AH,MATCH($B527,Base_Dados!$B:$B,0))=0,0,
MAX(0, MIN(AH$1,
((INDEX(Base_Dados!AH:AH,MATCH($B527,Base_Dados!$B:$B,0))-MIN(Base_Dados!AH$5:AH$98)) /
(IF(MAX(Base_Dados!AH$5:AH$98)-MIN(Base_Dados!AH$5:AH$98)=0,1,MAX(Base_Dados!AH$5:AH$98)-MIN(Base_Dados!AH$5:AH$98)))) * AH$1)))</f>
        <v>2.4950037120262167</v>
      </c>
      <c r="AI527" s="106">
        <f>IF(INDEX(Base_Dados!AI:AI,MATCH($B527,Base_Dados!$B:$B,0))=0,0,
MAX(0, MIN(AI$1,
((INDEX(Base_Dados!AI:AI,MATCH($B527,Base_Dados!$B:$B,0))-MIN(Base_Dados!AI$5:AI$98)) /
(IF(MAX(Base_Dados!AI$5:AI$98)-MIN(Base_Dados!AI$5:AI$98)=0,1,MAX(Base_Dados!AI$5:AI$98)-MIN(Base_Dados!AI$5:AI$98)))) * AI$1)))</f>
        <v>0.25</v>
      </c>
      <c r="AJ527" s="106">
        <f>IF(INDEX(Base_Dados!AJ:AJ,MATCH($B527,Base_Dados!$B:$B,0))=0,0,
MAX(0, MIN(AJ$1,
((INDEX(Base_Dados!AJ:AJ,MATCH($B527,Base_Dados!$B:$B,0))-MIN(Base_Dados!AJ$5:AJ$98)) /
(IF(MAX(Base_Dados!AJ$5:AJ$98)-MIN(Base_Dados!AJ$5:AJ$98)=0,1,MAX(Base_Dados!AJ$5:AJ$98)-MIN(Base_Dados!AJ$5:AJ$98)))) * AJ$1)))</f>
        <v>1.0544217687074831</v>
      </c>
      <c r="AK527" s="106">
        <f>IF(INDEX(Base_Dados!AK:AK,MATCH($B527,Base_Dados!$B:$B,0))=0,0,
MAX(0, MIN(AK$1,
((INDEX(Base_Dados!AK:AK,MATCH($B527,Base_Dados!$B:$B,0))-MIN(Base_Dados!AK$5:AK$98)) /
(IF(MAX(Base_Dados!AK$5:AK$98)-MIN(Base_Dados!AK$5:AK$98)=0,1,MAX(Base_Dados!AK$5:AK$98)-MIN(Base_Dados!AK$5:AK$98)))) * AK$1)))</f>
        <v>6.8390804597701152E-2</v>
      </c>
      <c r="AL527" s="106">
        <f>IF(INDEX(Base_Dados!AL:AL,MATCH($B527,Base_Dados!$B:$B,0))=0,0,
MAX(0, MIN(AL$1,
((INDEX(Base_Dados!AL:AL,MATCH($B527,Base_Dados!$B:$B,0))-MIN(Base_Dados!AL$5:AL$98)) /
(IF(MAX(Base_Dados!AL$5:AL$98)-MIN(Base_Dados!AL$5:AL$98)=0,1,MAX(Base_Dados!AL$5:AL$98)-MIN(Base_Dados!AL$5:AL$98)))) * AL$1)))</f>
        <v>5.5555555555555552E-2</v>
      </c>
      <c r="AM527" s="106">
        <f>IF(INDEX(Base_Dados!AM:AM,MATCH($B527,Base_Dados!$B:$B,0))=0,0,
MAX(0, MIN(AM$1,
((INDEX(Base_Dados!AM:AM,MATCH($B527,Base_Dados!$B:$B,0))-MIN(Base_Dados!AM$5:AM$98)) /
(IF(MAX(Base_Dados!AM$5:AM$98)-MIN(Base_Dados!AM$5:AM$98)=0,1,MAX(Base_Dados!AM$5:AM$98)-MIN(Base_Dados!AM$5:AM$98)))) * AM$1)))</f>
        <v>0.12843086483687208</v>
      </c>
      <c r="AN527" s="106">
        <f>IF(INDEX(Base_Dados!AN:AN,MATCH($B527,Base_Dados!$B:$B,0))=0,0,
MAX(0, MIN(AN$1,
((INDEX(Base_Dados!AN:AN,MATCH($B527,Base_Dados!$B:$B,0))-MIN(Base_Dados!AN$5:AN$98)) /
(IF(MAX(Base_Dados!AN$5:AN$98)-MIN(Base_Dados!AN$5:AN$98)=0,1,MAX(Base_Dados!AN$5:AN$98)-MIN(Base_Dados!AN$5:AN$98)))) * AN$1)))</f>
        <v>0.24566288284429214</v>
      </c>
      <c r="AO527" s="106">
        <f>IF(INDEX(Base_Dados!AO:AO,MATCH($B527,Base_Dados!$B:$B,0))=0,0,
MAX(0, MIN(AO$1,
((INDEX(Base_Dados!AO:AO,MATCH($B527,Base_Dados!$B:$B,0))-MIN(Base_Dados!AO$5:AO$98)) /
(IF(MAX(Base_Dados!AO$5:AO$98)-MIN(Base_Dados!AO$5:AO$98)=0,1,MAX(Base_Dados!AO$5:AO$98)-MIN(Base_Dados!AO$5:AO$98)))) * AO$1)))</f>
        <v>0</v>
      </c>
      <c r="AP527" s="106">
        <f>IF(INDEX(Base_Dados!AP:AP,MATCH($B527,Base_Dados!$B:$B,0))=0,0,
MAX(0, MIN(AP$1,
((INDEX(Base_Dados!AP:AP,MATCH($B527,Base_Dados!$B:$B,0))-MIN(Base_Dados!AP$5:AP$98)) /
(IF(MAX(Base_Dados!AP$5:AP$98)-MIN(Base_Dados!AP$5:AP$98)=0,1,MAX(Base_Dados!AP$5:AP$98)-MIN(Base_Dados!AP$5:AP$98)))) * AP$1)))</f>
        <v>7.3394495412844041E-2</v>
      </c>
      <c r="AQ527" s="106">
        <f>IF(INDEX(Base_Dados!AQ:AQ,MATCH($B527,Base_Dados!$B:$B,0))=0,0,
MAX(0, MIN(AQ$1,
((INDEX(Base_Dados!AQ:AQ,MATCH($B527,Base_Dados!$B:$B,0))-MIN(Base_Dados!AQ$5:AQ$98)) /
(IF(MAX(Base_Dados!AQ$5:AQ$98)-MIN(Base_Dados!AQ$5:AQ$98)=0,1,MAX(Base_Dados!AQ$5:AQ$98)-MIN(Base_Dados!AQ$5:AQ$98)))) * AQ$1)))</f>
        <v>0</v>
      </c>
      <c r="AR527" s="106">
        <f>IF(INDEX(Base_Dados!AR:AR,MATCH($B527,Base_Dados!$B:$B,0))=0,0,
MAX(0, MIN(AR$1,
((INDEX(Base_Dados!AR:AR,MATCH($B527,Base_Dados!$B:$B,0))-MIN(Base_Dados!AR$5:AR$98)) /
(IF(MAX(Base_Dados!AR$5:AR$98)-MIN(Base_Dados!AR$5:AR$98)=0,1,MAX(Base_Dados!AR$5:AR$98)-MIN(Base_Dados!AR$5:AR$98)))) * AR$1)))</f>
        <v>0</v>
      </c>
      <c r="AS527" s="106">
        <f>IF(INDEX(Base_Dados!AS:AS,MATCH($B527,Base_Dados!$B:$B,0))=0,0,
MAX(0, MIN(AS$1,
((INDEX(Base_Dados!AS:AS,MATCH($B527,Base_Dados!$B:$B,0))-MIN(Base_Dados!AS$5:AS$98)) /
(IF(MAX(Base_Dados!AS$5:AS$98)-MIN(Base_Dados!AS$5:AS$98)=0,1,MAX(Base_Dados!AS$5:AS$98)-MIN(Base_Dados!AS$5:AS$98)))) * AS$1)))</f>
        <v>0</v>
      </c>
      <c r="AT527" s="106">
        <f>IF(INDEX(Base_Dados!AT:AT,MATCH($B527,Base_Dados!$B:$B,0))=0,0,
MAX(0, MIN(AT$1,
((INDEX(Base_Dados!AT:AT,MATCH($B527,Base_Dados!$B:$B,0))-MIN(Base_Dados!AT$5:AT$98)) /
(IF(MAX(Base_Dados!AT$5:AT$98)-MIN(Base_Dados!AT$5:AT$98)=0,1,MAX(Base_Dados!AT$5:AT$98)-MIN(Base_Dados!AT$5:AT$98)))) * AT$1)))</f>
        <v>0</v>
      </c>
      <c r="AU527" s="106">
        <f>IF(INDEX(Base_Dados!AU:AU,MATCH($B527,Base_Dados!$B:$B,0))=0,0,
MAX(0, MIN(AU$1,
((INDEX(Base_Dados!AU:AU,MATCH($B527,Base_Dados!$B:$B,0))-MIN(Base_Dados!AU$5:AU$98)) /
(IF(MAX(Base_Dados!AU$5:AU$98)-MIN(Base_Dados!AU$5:AU$98)=0,1,MAX(Base_Dados!AU$5:AU$98)-MIN(Base_Dados!AU$5:AU$98)))) * AU$1)))</f>
        <v>1.1235955056179775E-2</v>
      </c>
      <c r="AV527" s="106">
        <f>IF(INDEX(Base_Dados!AV:AV,MATCH($B527,Base_Dados!$B:$B,0))=0,0,
MAX(0, MIN(AV$1,
((INDEX(Base_Dados!AV:AV,MATCH($B527,Base_Dados!$B:$B,0))-MIN(Base_Dados!AV$5:AV$98)) /
(IF(MAX(Base_Dados!AV$5:AV$98)-MIN(Base_Dados!AV$5:AV$98)=0,1,MAX(Base_Dados!AV$5:AV$98)-MIN(Base_Dados!AV$5:AV$98)))) * AV$1)))</f>
        <v>0</v>
      </c>
      <c r="AW527" s="106">
        <f>IF(INDEX(Base_Dados!AW:AW,MATCH($B527,Base_Dados!$B:$B,0))=0,0,
MAX(0, MIN(AW$1,
((INDEX(Base_Dados!AW:AW,MATCH($B527,Base_Dados!$B:$B,0))-MIN(Base_Dados!AW$5:AW$98)) /
(IF(MAX(Base_Dados!AW$5:AW$98)-MIN(Base_Dados!AW$5:AW$98)=0,1,MAX(Base_Dados!AW$5:AW$98)-MIN(Base_Dados!AW$5:AW$98)))) * AW$1)))</f>
        <v>0</v>
      </c>
      <c r="AX527" s="106">
        <f>IF(INDEX(Base_Dados!AX:AX,MATCH($B527,Base_Dados!$B:$B,0))=0,0,
MAX(0, MIN(AX$1,
((INDEX(Base_Dados!AX:AX,MATCH($B527,Base_Dados!$B:$B,0))-MIN(Base_Dados!AX$5:AX$98)) /
(IF(MAX(Base_Dados!AX$5:AX$98)-MIN(Base_Dados!AX$5:AX$98)=0,1,MAX(Base_Dados!AX$5:AX$98)-MIN(Base_Dados!AX$5:AX$98)))) * AX$1)))</f>
        <v>8.6167800453514742E-2</v>
      </c>
      <c r="AY527" s="106">
        <f>IF(INDEX(Base_Dados!AY:AY,MATCH($B527,Base_Dados!$B:$B,0))=0,0,
MAX(0, MIN(AY$1,
((INDEX(Base_Dados!AY:AY,MATCH($B527,Base_Dados!$B:$B,0))-MIN(Base_Dados!AY$5:AY$98)) /
(IF(MAX(Base_Dados!AY$5:AY$98)-MIN(Base_Dados!AY$5:AY$98)=0,1,MAX(Base_Dados!AY$5:AY$98)-MIN(Base_Dados!AY$5:AY$98)))) * AY$1)))</f>
        <v>4.1872733267392021E-2</v>
      </c>
      <c r="AZ527" s="106">
        <f>IF(INDEX(Base_Dados!AZ:AZ,MATCH($B527,Base_Dados!$B:$B,0))=0,0,
MAX(0, MIN(AZ$1,
((INDEX(Base_Dados!AZ:AZ,MATCH($B527,Base_Dados!$B:$B,0))-MIN(Base_Dados!AZ$5:AZ$98)) /
(IF(MAX(Base_Dados!AZ$5:AZ$98)-MIN(Base_Dados!AZ$5:AZ$98)=0,1,MAX(Base_Dados!AZ$5:AZ$98)-MIN(Base_Dados!AZ$5:AZ$98)))) * AZ$1)))</f>
        <v>0.48106060606060608</v>
      </c>
      <c r="BA527" s="106">
        <f>IF(INDEX(Base_Dados!BA:BA,MATCH($B527,Base_Dados!$B:$B,0))=0,0,
MAX(0, MIN(BA$1,
((INDEX(Base_Dados!BA:BA,MATCH($B527,Base_Dados!$B:$B,0))-MIN(Base_Dados!BA$5:BA$98)) /
(IF(MAX(Base_Dados!BA$5:BA$98)-MIN(Base_Dados!BA$5:BA$98)=0,1,MAX(Base_Dados!BA$5:BA$98)-MIN(Base_Dados!BA$5:BA$98)))) * BA$1)))</f>
        <v>7.2181886809209797E-2</v>
      </c>
      <c r="BB527" s="106">
        <f>IF(INDEX(Base_Dados!BB:BB,MATCH($B527,Base_Dados!$B:$B,0))=0,0,
MAX(0, MIN(BB$1,
((INDEX(Base_Dados!BB:BB,MATCH($B527,Base_Dados!$B:$B,0))-MIN(Base_Dados!BB$5:BB$98)) /
(IF(MAX(Base_Dados!BB$5:BB$98)-MIN(Base_Dados!BB$5:BB$98)=0,1,MAX(Base_Dados!BB$5:BB$98)-MIN(Base_Dados!BB$5:BB$98)))) * BB$1)))</f>
        <v>0.43730411239742251</v>
      </c>
      <c r="BC527" s="106">
        <f>IF(INDEX(Base_Dados!BC:BC,MATCH($B527,Base_Dados!$B:$B,0))=0,0,
MAX(0, MIN(BC$1,
((INDEX(Base_Dados!BC:BC,MATCH($B527,Base_Dados!$B:$B,0))-MIN(Base_Dados!BC$5:BC$98)) /
(IF(MAX(Base_Dados!BC$5:BC$98)-MIN(Base_Dados!BC$5:BC$98)=0,1,MAX(Base_Dados!BC$5:BC$98)-MIN(Base_Dados!BC$5:BC$98)))) * BC$1)))</f>
        <v>3.3934823592782118E-2</v>
      </c>
      <c r="BD527" s="106">
        <f>IF(INDEX(Base_Dados!BD:BD,MATCH($B527,Base_Dados!$B:$B,0))=0,0,
MAX(0, MIN(BD$1,
((INDEX(Base_Dados!BD:BD,MATCH($B527,Base_Dados!$B:$B,0))-MIN(Base_Dados!BD$5:BD$98)) /
(IF(MAX(Base_Dados!BD$5:BD$98)-MIN(Base_Dados!BD$5:BD$98)=0,1,MAX(Base_Dados!BD$5:BD$98)-MIN(Base_Dados!BD$5:BD$98)))) * BD$1)))</f>
        <v>4.376428225192161E-2</v>
      </c>
      <c r="BE527" s="106">
        <f>IF(INDEX(Base_Dados!BE:BE,MATCH($B527,Base_Dados!$B:$B,0))=0,0,
MAX(0, MIN(BE$1,
((INDEX(Base_Dados!BE:BE,MATCH($B527,Base_Dados!$B:$B,0))-MIN(Base_Dados!BE$5:BE$98)) /
(IF(MAX(Base_Dados!BE$5:BE$98)-MIN(Base_Dados!BE$5:BE$98)=0,1,MAX(Base_Dados!BE$5:BE$98)-MIN(Base_Dados!BE$5:BE$98)))) * BE$1)))</f>
        <v>2.1073758153537382E-2</v>
      </c>
      <c r="BF527" s="106">
        <f>IF(INDEX(Base_Dados!BF:BF,MATCH($B527,Base_Dados!$B:$B,0))=0,0,
MAX(0, MIN(BF$1,
((INDEX(Base_Dados!BF:BF,MATCH($B527,Base_Dados!$B:$B,0))-MIN(Base_Dados!BF$5:BF$98)) /
(IF(MAX(Base_Dados!BF$5:BF$98)-MIN(Base_Dados!BF$5:BF$98)=0,1,MAX(Base_Dados!BF$5:BF$98)-MIN(Base_Dados!BF$5:BF$98)))) * BF$1)))</f>
        <v>0</v>
      </c>
      <c r="BG527" s="106">
        <f>IF(INDEX(Base_Dados!BG:BG,MATCH($B527,Base_Dados!$B:$B,0))=0,0,
MAX(0, MIN(BG$1,
((INDEX(Base_Dados!BG:BG,MATCH($B527,Base_Dados!$B:$B,0))-MIN(Base_Dados!BG$5:BG$98)) /
(IF(MAX(Base_Dados!BG$5:BG$98)-MIN(Base_Dados!BG$5:BG$98)=0,1,MAX(Base_Dados!BG$5:BG$98)-MIN(Base_Dados!BG$5:BG$98)))) * BG$1)))</f>
        <v>1.0869565217391304E-2</v>
      </c>
      <c r="BH527" s="106">
        <f>IF(INDEX(Base_Dados!BH:BH,MATCH($B527,Base_Dados!$B:$B,0))=0,0,
MAX(0, MIN(BH$1,
((INDEX(Base_Dados!BH:BH,MATCH($B527,Base_Dados!$B:$B,0))-MIN(Base_Dados!BH$5:BH$98)) /
(IF(MAX(Base_Dados!BH$5:BH$98)-MIN(Base_Dados!BH$5:BH$98)=0,1,MAX(Base_Dados!BH$5:BH$98)-MIN(Base_Dados!BH$5:BH$98)))) * BH$1)))</f>
        <v>0.15384615384615385</v>
      </c>
      <c r="BI527" s="106">
        <f>IF(INDEX(Base_Dados!BI:BI,MATCH($B527,Base_Dados!$B:$B,0))=0,0,
MAX(0, MIN(BI$1,
((INDEX(Base_Dados!BI:BI,MATCH($B527,Base_Dados!$B:$B,0))-MIN(Base_Dados!BI$5:BI$98)) /
(IF(MAX(Base_Dados!BI$5:BI$98)-MIN(Base_Dados!BI$5:BI$98)=0,1,MAX(Base_Dados!BI$5:BI$98)-MIN(Base_Dados!BI$5:BI$98)))) * BI$1)))</f>
        <v>0.23556942277691106</v>
      </c>
      <c r="BJ527" s="106">
        <f>IF(INDEX(Base_Dados!BJ:BJ,MATCH($B527,Base_Dados!$B:$B,0))=0,0,
MAX(0, MIN(BJ$1,
((INDEX(Base_Dados!BJ:BJ,MATCH($B527,Base_Dados!$B:$B,0))-MIN(Base_Dados!BJ$5:BJ$98)) /
(IF(MAX(Base_Dados!BJ$5:BJ$98)-MIN(Base_Dados!BJ$5:BJ$98)=0,1,MAX(Base_Dados!BJ$5:BJ$98)-MIN(Base_Dados!BJ$5:BJ$98)))) * BJ$1)))</f>
        <v>0.22105263157894736</v>
      </c>
      <c r="BK527" s="106">
        <f>IF(INDEX(Base_Dados!BK:BK,MATCH($B527,Base_Dados!$B:$B,0))=0,0,
MAX(0, MIN(BK$1,
((INDEX(Base_Dados!BK:BK,MATCH($B527,Base_Dados!$B:$B,0))-MIN(Base_Dados!BK$5:BK$98)) /
(IF(MAX(Base_Dados!BK$5:BK$98)-MIN(Base_Dados!BK$5:BK$98)=0,1,MAX(Base_Dados!BK$5:BK$98)-MIN(Base_Dados!BK$5:BK$98)))) * BK$1)))</f>
        <v>0.16071428571428573</v>
      </c>
      <c r="BL527" s="106">
        <f>IF(INDEX(Base_Dados!BL:BL,MATCH($B527,Base_Dados!$B:$B,0))=0,0,
MAX(0, MIN(BL$1,
((INDEX(Base_Dados!BL:BL,MATCH($B527,Base_Dados!$B:$B,0))-MIN(Base_Dados!BL$5:BL$98)) /
(IF(MAX(Base_Dados!BL$5:BL$98)-MIN(Base_Dados!BL$5:BL$98)=0,1,MAX(Base_Dados!BL$5:BL$98)-MIN(Base_Dados!BL$5:BL$98)))) * BL$1)))</f>
        <v>0.20032573289902281</v>
      </c>
      <c r="BM527" s="106">
        <f>IF(INDEX(Base_Dados!BM:BM,MATCH($B527,Base_Dados!$B:$B,0))=0,0,
MAX(0, MIN(BM$1,
((INDEX(Base_Dados!BM:BM,MATCH($B527,Base_Dados!$B:$B,0))-MIN(Base_Dados!BM$5:BM$98)) /
(IF(MAX(Base_Dados!BM$5:BM$98)-MIN(Base_Dados!BM$5:BM$98)=0,1,MAX(Base_Dados!BM$5:BM$98)-MIN(Base_Dados!BM$5:BM$98)))) * BM$1)))</f>
        <v>1</v>
      </c>
      <c r="BN527" s="106">
        <f>IF(INDEX(Base_Dados!BN:BN,MATCH($B527,Base_Dados!$B:$B,0))=0,0,
MAX(0, MIN(BN$1,
((INDEX(Base_Dados!BN:BN,MATCH($B527,Base_Dados!$B:$B,0))-MIN(Base_Dados!BN$5:BN$98)) /
(IF(MAX(Base_Dados!BN$5:BN$98)-MIN(Base_Dados!BN$5:BN$98)=0,1,MAX(Base_Dados!BN$5:BN$98)-MIN(Base_Dados!BN$5:BN$98)))) * BN$1)))</f>
        <v>0.10721024875073304</v>
      </c>
      <c r="BO527" s="106">
        <f>IF(INDEX(Base_Dados!BO:BO,MATCH($B527,Base_Dados!$B:$B,0))=0,0,
MAX(0, MIN(BO$1,
((INDEX(Base_Dados!BO:BO,MATCH($B527,Base_Dados!$B:$B,0))-MIN(Base_Dados!BO$5:BO$98)) /
(IF(MAX(Base_Dados!BO$5:BO$98)-MIN(Base_Dados!BO$5:BO$98)=0,1,MAX(Base_Dados!BO$5:BO$98)-MIN(Base_Dados!BO$5:BO$98)))) * BO$1)))</f>
        <v>0.5</v>
      </c>
      <c r="BP527" s="106">
        <f t="shared" si="32"/>
        <v>18.860289236240867</v>
      </c>
      <c r="BQ527" s="111">
        <f t="shared" si="33"/>
        <v>0.47050264962706106</v>
      </c>
      <c r="BR527" s="112">
        <f t="shared" si="34"/>
        <v>0.15599433614903779</v>
      </c>
      <c r="BS527" s="113">
        <f t="shared" si="35"/>
        <v>18.704294900091828</v>
      </c>
    </row>
    <row r="528" spans="1:71">
      <c r="A528" s="21">
        <v>51007</v>
      </c>
      <c r="B528" s="21" t="s">
        <v>308</v>
      </c>
      <c r="C528" s="21" t="s">
        <v>288</v>
      </c>
      <c r="D528" s="105">
        <f>IF(INDEX(Base_Dados!D:D,MATCH($B528,Base_Dados!$B:$B,0))=0,0,
MAX(0, MIN(D$1,
((INDEX(Base_Dados!D:D,MATCH($B528,Base_Dados!$B:$B,0))-MIN(Base_Dados!D$5:D$98)) /
(IF(MAX(Base_Dados!D$5:D$98)-MIN(Base_Dados!D$5:D$98)=0,1,MAX(Base_Dados!D$5:D$98)-MIN(Base_Dados!D$5:D$98)))) * D$1)))</f>
        <v>0.42024982947670098</v>
      </c>
      <c r="E528" s="106">
        <f>IF(INDEX(Base_Dados!E:E,MATCH($B528,Base_Dados!$B:$B,0))=0,0,
MAX(0, MIN(E$1,
((INDEX(Base_Dados!E:E,MATCH($B528,Base_Dados!$B:$B,0))-MIN(Base_Dados!E$5:E$98)) /
(IF(MAX(Base_Dados!E$5:E$98)-MIN(Base_Dados!E$5:E$98)=0,1,MAX(Base_Dados!E$5:E$98)-MIN(Base_Dados!E$5:E$98)))) * E$1)))</f>
        <v>0.15296838706162616</v>
      </c>
      <c r="F528" s="106">
        <f>IF(INDEX(Base_Dados!F:F,MATCH($B528,Base_Dados!$B:$B,0))=0,0,
MAX(0, MIN(F$1,
((INDEX(Base_Dados!F:F,MATCH($B528,Base_Dados!$B:$B,0))-MIN(Base_Dados!F$5:F$98)) /
(IF(MAX(Base_Dados!F$5:F$98)-MIN(Base_Dados!F$5:F$98)=0,1,MAX(Base_Dados!F$5:F$98)-MIN(Base_Dados!F$5:F$98)))) * F$1)))</f>
        <v>0.13548259120019648</v>
      </c>
      <c r="G528" s="106">
        <f>IF(INDEX(Base_Dados!G:G,MATCH($B528,Base_Dados!$B:$B,0))=0,0,
MAX(0, MIN(G$1,
((INDEX(Base_Dados!G:G,MATCH($B528,Base_Dados!$B:$B,0))-MIN(Base_Dados!G$5:G$98)) /
(IF(MAX(Base_Dados!G$5:G$98)-MIN(Base_Dados!G$5:G$98)=0,1,MAX(Base_Dados!G$5:G$98)-MIN(Base_Dados!G$5:G$98)))) * G$1)))</f>
        <v>0.12280986665223119</v>
      </c>
      <c r="H528" s="106">
        <f>IF(INDEX(Base_Dados!H:H,MATCH($B528,Base_Dados!$B:$B,0))=0,0,
MAX(0, MIN(H$1,
((INDEX(Base_Dados!H:H,MATCH($B528,Base_Dados!$B:$B,0))-MIN(Base_Dados!H$5:H$98)) /
(IF(MAX(Base_Dados!H$5:H$98)-MIN(Base_Dados!H$5:H$98)=0,1,MAX(Base_Dados!H$5:H$98)-MIN(Base_Dados!H$5:H$98)))) * H$1)))</f>
        <v>0.13412643395424764</v>
      </c>
      <c r="I528" s="106">
        <f>IF(INDEX(Base_Dados!I:I,MATCH($B528,Base_Dados!$B:$B,0))=0,0,
MAX(0, MIN(I$1,
((INDEX(Base_Dados!I:I,MATCH($B528,Base_Dados!$B:$B,0))-MIN(Base_Dados!I$5:I$98)) /
(IF(MAX(Base_Dados!I$5:I$98)-MIN(Base_Dados!I$5:I$98)=0,1,MAX(Base_Dados!I$5:I$98)-MIN(Base_Dados!I$5:I$98)))) * I$1)))</f>
        <v>0.14303928720638501</v>
      </c>
      <c r="J528" s="106">
        <f>IF(INDEX(Base_Dados!J:J,MATCH($B528,Base_Dados!$B:$B,0))=0,0,
MAX(0, MIN(J$1,
((INDEX(Base_Dados!J:J,MATCH($B528,Base_Dados!$B:$B,0))-MIN(Base_Dados!J$5:J$98)) /
(IF(MAX(Base_Dados!J$5:J$98)-MIN(Base_Dados!J$5:J$98)=0,1,MAX(Base_Dados!J$5:J$98)-MIN(Base_Dados!J$5:J$98)))) * J$1)))</f>
        <v>0.14798299507488047</v>
      </c>
      <c r="K528" s="106">
        <f>IF(INDEX(Base_Dados!K:K,MATCH($B528,Base_Dados!$B:$B,0))=0,0,
MAX(0, MIN(K$1,
((INDEX(Base_Dados!K:K,MATCH($B528,Base_Dados!$B:$B,0))-MIN(Base_Dados!K$5:K$98)) /
(IF(MAX(Base_Dados!K$5:K$98)-MIN(Base_Dados!K$5:K$98)=0,1,MAX(Base_Dados!K$5:K$98)-MIN(Base_Dados!K$5:K$98)))) * K$1)))</f>
        <v>0.15622204830053668</v>
      </c>
      <c r="L528" s="106">
        <f>IF(INDEX(Base_Dados!L:L,MATCH($B528,Base_Dados!$B:$B,0))=0,0,
MAX(0, MIN(L$1,
((INDEX(Base_Dados!L:L,MATCH($B528,Base_Dados!$B:$B,0))-MIN(Base_Dados!L$5:L$98)) /
(IF(MAX(Base_Dados!L$5:L$98)-MIN(Base_Dados!L$5:L$98)=0,1,MAX(Base_Dados!L$5:L$98)-MIN(Base_Dados!L$5:L$98)))) * L$1)))</f>
        <v>0.17017124682129331</v>
      </c>
      <c r="M528" s="106">
        <f>IF(INDEX(Base_Dados!M:M,MATCH($B528,Base_Dados!$B:$B,0))=0,0,
MAX(0, MIN(M$1,
((INDEX(Base_Dados!M:M,MATCH($B528,Base_Dados!$B:$B,0))-MIN(Base_Dados!M$5:M$98)) /
(IF(MAX(Base_Dados!M$5:M$98)-MIN(Base_Dados!M$5:M$98)=0,1,MAX(Base_Dados!M$5:M$98)-MIN(Base_Dados!M$5:M$98)))) * M$1)))</f>
        <v>0.15344606413994169</v>
      </c>
      <c r="N528" s="106">
        <f>IF(INDEX(Base_Dados!N:N,MATCH($B528,Base_Dados!$B:$B,0))=0,0,
MAX(0, MIN(N$1,
((INDEX(Base_Dados!N:N,MATCH($B528,Base_Dados!$B:$B,0))-MIN(Base_Dados!N$5:N$98)) /
(IF(MAX(Base_Dados!N$5:N$98)-MIN(Base_Dados!N$5:N$98)=0,1,MAX(Base_Dados!N$5:N$98)-MIN(Base_Dados!N$5:N$98)))) * N$1)))</f>
        <v>0.13410002484648423</v>
      </c>
      <c r="O528" s="106">
        <f>IF(INDEX(Base_Dados!O:O,MATCH($B528,Base_Dados!$B:$B,0))=0,0,
MAX(0, MIN(O$1,
((INDEX(Base_Dados!O:O,MATCH($B528,Base_Dados!$B:$B,0))-MIN(Base_Dados!O$5:O$98)) /
(IF(MAX(Base_Dados!O$5:O$98)-MIN(Base_Dados!O$5:O$98)=0,1,MAX(Base_Dados!O$5:O$98)-MIN(Base_Dados!O$5:O$98)))) * O$1)))</f>
        <v>0.1133842466135236</v>
      </c>
      <c r="P528" s="106">
        <f>IF(INDEX(Base_Dados!P:P,MATCH($B528,Base_Dados!$B:$B,0))=0,0,
MAX(0, MIN(P$1,
((INDEX(Base_Dados!P:P,MATCH($B528,Base_Dados!$B:$B,0))-MIN(Base_Dados!P$5:P$98)) /
(IF(MAX(Base_Dados!P$5:P$98)-MIN(Base_Dados!P$5:P$98)=0,1,MAX(Base_Dados!P$5:P$98)-MIN(Base_Dados!P$5:P$98)))) * P$1)))</f>
        <v>0.29352991636792441</v>
      </c>
      <c r="Q528" s="106">
        <f>IF(INDEX(Base_Dados!Q:Q,MATCH($B528,Base_Dados!$B:$B,0))=0,0,
MAX(0, MIN(Q$1,
((INDEX(Base_Dados!Q:Q,MATCH($B528,Base_Dados!$B:$B,0))-MIN(Base_Dados!Q$5:Q$98)) /
(IF(MAX(Base_Dados!Q$5:Q$98)-MIN(Base_Dados!Q$5:Q$98)=0,1,MAX(Base_Dados!Q$5:Q$98)-MIN(Base_Dados!Q$5:Q$98)))) * Q$1)))</f>
        <v>0.22905586856932231</v>
      </c>
      <c r="R528" s="106">
        <f>IF(INDEX(Base_Dados!R:R,MATCH($B528,Base_Dados!$B:$B,0))=0,0,
MAX(0, MIN(R$1,
((INDEX(Base_Dados!R:R,MATCH($B528,Base_Dados!$B:$B,0))-MIN(Base_Dados!R$5:R$98)) /
(IF(MAX(Base_Dados!R$5:R$98)-MIN(Base_Dados!R$5:R$98)=0,1,MAX(Base_Dados!R$5:R$98)-MIN(Base_Dados!R$5:R$98)))) * R$1)))</f>
        <v>0.13442866158121408</v>
      </c>
      <c r="S528" s="106">
        <f>IF(INDEX(Base_Dados!S:S,MATCH($B528,Base_Dados!$B:$B,0))=0,0,
MAX(0, MIN(S$1,
((INDEX(Base_Dados!S:S,MATCH($B528,Base_Dados!$B:$B,0))-MIN(Base_Dados!S$5:S$98)) /
(IF(MAX(Base_Dados!S$5:S$98)-MIN(Base_Dados!S$5:S$98)=0,1,MAX(Base_Dados!S$5:S$98)-MIN(Base_Dados!S$5:S$98)))) * S$1)))</f>
        <v>0.23901744926233803</v>
      </c>
      <c r="T528" s="106">
        <f>IF(INDEX(Base_Dados!T:T,MATCH($B528,Base_Dados!$B:$B,0))=0,0,
MAX(0, MIN(T$1,
((INDEX(Base_Dados!T:T,MATCH($B528,Base_Dados!$B:$B,0))-MIN(Base_Dados!T$5:T$98)) /
(IF(MAX(Base_Dados!T$5:T$98)-MIN(Base_Dados!T$5:T$98)=0,1,MAX(Base_Dados!T$5:T$98)-MIN(Base_Dados!T$5:T$98)))) * T$1)))</f>
        <v>1.1484287438703353</v>
      </c>
      <c r="U528" s="106">
        <f>IF(INDEX(Base_Dados!U:U,MATCH($B528,Base_Dados!$B:$B,0))=0,0,
MAX(0, MIN(U$1,
((INDEX(Base_Dados!U:U,MATCH($B528,Base_Dados!$B:$B,0))-MIN(Base_Dados!U$5:U$98)) /
(IF(MAX(Base_Dados!U$5:U$98)-MIN(Base_Dados!U$5:U$98)=0,1,MAX(Base_Dados!U$5:U$98)-MIN(Base_Dados!U$5:U$98)))) * U$1)))</f>
        <v>0.93784464533863043</v>
      </c>
      <c r="V528" s="106">
        <f>IF(INDEX(Base_Dados!V:V,MATCH($B528,Base_Dados!$B:$B,0))=0,0,
MAX(0, MIN(V$1,
((INDEX(Base_Dados!V:V,MATCH($B528,Base_Dados!$B:$B,0))-MIN(Base_Dados!V$5:V$98)) /
(IF(MAX(Base_Dados!V$5:V$98)-MIN(Base_Dados!V$5:V$98)=0,1,MAX(Base_Dados!V$5:V$98)-MIN(Base_Dados!V$5:V$98)))) * V$1)))</f>
        <v>0.32062729196742257</v>
      </c>
      <c r="W528" s="106">
        <f>IF(INDEX(Base_Dados!W:W,MATCH($B528,Base_Dados!$B:$B,0))=0,0,
MAX(0, MIN(W$1,
((INDEX(Base_Dados!W:W,MATCH($B528,Base_Dados!$B:$B,0))-MIN(Base_Dados!W$5:W$98)) /
(IF(MAX(Base_Dados!W$5:W$98)-MIN(Base_Dados!W$5:W$98)=0,1,MAX(Base_Dados!W$5:W$98)-MIN(Base_Dados!W$5:W$98)))) * W$1)))</f>
        <v>2.6772896072976877</v>
      </c>
      <c r="X528" s="106">
        <f>IF(INDEX(Base_Dados!X:X,MATCH($B528,Base_Dados!$B:$B,0))=0,0,
MAX(0, MIN(X$1,
((INDEX(Base_Dados!X:X,MATCH($B528,Base_Dados!$B:$B,0))-MIN(Base_Dados!X$5:X$98)) /
(IF(MAX(Base_Dados!X$5:X$98)-MIN(Base_Dados!X$5:X$98)=0,1,MAX(Base_Dados!X$5:X$98)-MIN(Base_Dados!X$5:X$98)))) * X$1)))</f>
        <v>1.2711864406779662E-2</v>
      </c>
      <c r="Y528" s="106">
        <f>IF(INDEX(Base_Dados!Y:Y,MATCH($B528,Base_Dados!$B:$B,0))=0,0,
MAX(0, MIN(Y$1,
((INDEX(Base_Dados!Y:Y,MATCH($B528,Base_Dados!$B:$B,0))-MIN(Base_Dados!Y$5:Y$98)) /
(IF(MAX(Base_Dados!Y$5:Y$98)-MIN(Base_Dados!Y$5:Y$98)=0,1,MAX(Base_Dados!Y$5:Y$98)-MIN(Base_Dados!Y$5:Y$98)))) * Y$1)))</f>
        <v>2.2058823529411763E-2</v>
      </c>
      <c r="Z528" s="106">
        <f>IF(INDEX(Base_Dados!Z:Z,MATCH($B528,Base_Dados!$B:$B,0))=0,0,
MAX(0, MIN(Z$1,
((INDEX(Base_Dados!Z:Z,MATCH($B528,Base_Dados!$B:$B,0))-MIN(Base_Dados!Z$5:Z$98)) /
(IF(MAX(Base_Dados!Z$5:Z$98)-MIN(Base_Dados!Z$5:Z$98)=0,1,MAX(Base_Dados!Z$5:Z$98)-MIN(Base_Dados!Z$5:Z$98)))) * Z$1)))</f>
        <v>1.4285714285714287E-2</v>
      </c>
      <c r="AA528" s="106">
        <f>IF(INDEX(Base_Dados!AA:AA,MATCH($B528,Base_Dados!$B:$B,0))=0,0,
MAX(0, MIN(AA$1,
((INDEX(Base_Dados!AA:AA,MATCH($B528,Base_Dados!$B:$B,0))-MIN(Base_Dados!AA$5:AA$98)) /
(IF(MAX(Base_Dados!AA$5:AA$98)-MIN(Base_Dados!AA$5:AA$98)=0,1,MAX(Base_Dados!AA$5:AA$98)-MIN(Base_Dados!AA$5:AA$98)))) * AA$1)))</f>
        <v>1.048951048951049E-2</v>
      </c>
      <c r="AB528" s="106">
        <f>IF(INDEX(Base_Dados!AB:AB,MATCH($B528,Base_Dados!$B:$B,0))=0,0,
MAX(0, MIN(AB$1,
((INDEX(Base_Dados!AB:AB,MATCH($B528,Base_Dados!$B:$B,0))-MIN(Base_Dados!AB$5:AB$98)) /
(IF(MAX(Base_Dados!AB$5:AB$98)-MIN(Base_Dados!AB$5:AB$98)=0,1,MAX(Base_Dados!AB$5:AB$98)-MIN(Base_Dados!AB$5:AB$98)))) * AB$1)))</f>
        <v>0.30147465416900848</v>
      </c>
      <c r="AC528" s="106">
        <f>IF(INDEX(Base_Dados!AC:AC,MATCH($B528,Base_Dados!$B:$B,0))=0,0,
MAX(0, MIN(AC$1,
((INDEX(Base_Dados!AC:AC,MATCH($B528,Base_Dados!$B:$B,0))-MIN(Base_Dados!AC$5:AC$98)) /
(IF(MAX(Base_Dados!AC$5:AC$98)-MIN(Base_Dados!AC$5:AC$98)=0,1,MAX(Base_Dados!AC$5:AC$98)-MIN(Base_Dados!AC$5:AC$98)))) * AC$1)))</f>
        <v>0.21013803237618039</v>
      </c>
      <c r="AD528" s="106">
        <f>IF(INDEX(Base_Dados!AD:AD,MATCH($B528,Base_Dados!$B:$B,0))=0,0,
MAX(0, MIN(AD$1,
((INDEX(Base_Dados!AD:AD,MATCH($B528,Base_Dados!$B:$B,0))-MIN(Base_Dados!AD$5:AD$98)) /
(IF(MAX(Base_Dados!AD$5:AD$98)-MIN(Base_Dados!AD$5:AD$98)=0,1,MAX(Base_Dados!AD$5:AD$98)-MIN(Base_Dados!AD$5:AD$98)))) * AD$1)))</f>
        <v>0.14057092146132227</v>
      </c>
      <c r="AE528" s="106">
        <f>IF(INDEX(Base_Dados!AE:AE,MATCH($B528,Base_Dados!$B:$B,0))=0,0,
MAX(0, MIN(AE$1,
((INDEX(Base_Dados!AE:AE,MATCH($B528,Base_Dados!$B:$B,0))-MIN(Base_Dados!AE$5:AE$98)) /
(IF(MAX(Base_Dados!AE$5:AE$98)-MIN(Base_Dados!AE$5:AE$98)=0,1,MAX(Base_Dados!AE$5:AE$98)-MIN(Base_Dados!AE$5:AE$98)))) * AE$1)))</f>
        <v>7.7017114914425422E-2</v>
      </c>
      <c r="AF528" s="106">
        <f>IF(INDEX(Base_Dados!AF:AF,MATCH($B528,Base_Dados!$B:$B,0))=0,0,
MAX(0, MIN(AF$1,
((INDEX(Base_Dados!AF:AF,MATCH($B528,Base_Dados!$B:$B,0))-MIN(Base_Dados!AF$5:AF$98)) /
(IF(MAX(Base_Dados!AF$5:AF$98)-MIN(Base_Dados!AF$5:AF$98)=0,1,MAX(Base_Dados!AF$5:AF$98)-MIN(Base_Dados!AF$5:AF$98)))) * AF$1)))</f>
        <v>0.10279041971222361</v>
      </c>
      <c r="AG528" s="106">
        <f>IF(INDEX(Base_Dados!AG:AG,MATCH($B528,Base_Dados!$B:$B,0))=0,0,
MAX(0, MIN(AG$1,
((INDEX(Base_Dados!AG:AG,MATCH($B528,Base_Dados!$B:$B,0))-MIN(Base_Dados!AG$5:AG$98)) /
(IF(MAX(Base_Dados!AG$5:AG$98)-MIN(Base_Dados!AG$5:AG$98)=0,1,MAX(Base_Dados!AG$5:AG$98)-MIN(Base_Dados!AG$5:AG$98)))) * AG$1)))</f>
        <v>0.22905586856932231</v>
      </c>
      <c r="AH528" s="106">
        <f>IF(INDEX(Base_Dados!AH:AH,MATCH($B528,Base_Dados!$B:$B,0))=0,0,
MAX(0, MIN(AH$1,
((INDEX(Base_Dados!AH:AH,MATCH($B528,Base_Dados!$B:$B,0))-MIN(Base_Dados!AH$5:AH$98)) /
(IF(MAX(Base_Dados!AH$5:AH$98)-MIN(Base_Dados!AH$5:AH$98)=0,1,MAX(Base_Dados!AH$5:AH$98)-MIN(Base_Dados!AH$5:AH$98)))) * AH$1)))</f>
        <v>2.1877092777195815</v>
      </c>
      <c r="AI528" s="106">
        <f>IF(INDEX(Base_Dados!AI:AI,MATCH($B528,Base_Dados!$B:$B,0))=0,0,
MAX(0, MIN(AI$1,
((INDEX(Base_Dados!AI:AI,MATCH($B528,Base_Dados!$B:$B,0))-MIN(Base_Dados!AI$5:AI$98)) /
(IF(MAX(Base_Dados!AI$5:AI$98)-MIN(Base_Dados!AI$5:AI$98)=0,1,MAX(Base_Dados!AI$5:AI$98)-MIN(Base_Dados!AI$5:AI$98)))) * AI$1)))</f>
        <v>0.2857142857142857</v>
      </c>
      <c r="AJ528" s="106">
        <f>IF(INDEX(Base_Dados!AJ:AJ,MATCH($B528,Base_Dados!$B:$B,0))=0,0,
MAX(0, MIN(AJ$1,
((INDEX(Base_Dados!AJ:AJ,MATCH($B528,Base_Dados!$B:$B,0))-MIN(Base_Dados!AJ$5:AJ$98)) /
(IF(MAX(Base_Dados!AJ$5:AJ$98)-MIN(Base_Dados!AJ$5:AJ$98)=0,1,MAX(Base_Dados!AJ$5:AJ$98)-MIN(Base_Dados!AJ$5:AJ$98)))) * AJ$1)))</f>
        <v>1.1309523809523809</v>
      </c>
      <c r="AK528" s="106">
        <f>IF(INDEX(Base_Dados!AK:AK,MATCH($B528,Base_Dados!$B:$B,0))=0,0,
MAX(0, MIN(AK$1,
((INDEX(Base_Dados!AK:AK,MATCH($B528,Base_Dados!$B:$B,0))-MIN(Base_Dados!AK$5:AK$98)) /
(IF(MAX(Base_Dados!AK$5:AK$98)-MIN(Base_Dados!AK$5:AK$98)=0,1,MAX(Base_Dados!AK$5:AK$98)-MIN(Base_Dados!AK$5:AK$98)))) * AK$1)))</f>
        <v>0.12126436781609196</v>
      </c>
      <c r="AL528" s="106">
        <f>IF(INDEX(Base_Dados!AL:AL,MATCH($B528,Base_Dados!$B:$B,0))=0,0,
MAX(0, MIN(AL$1,
((INDEX(Base_Dados!AL:AL,MATCH($B528,Base_Dados!$B:$B,0))-MIN(Base_Dados!AL$5:AL$98)) /
(IF(MAX(Base_Dados!AL$5:AL$98)-MIN(Base_Dados!AL$5:AL$98)=0,1,MAX(Base_Dados!AL$5:AL$98)-MIN(Base_Dados!AL$5:AL$98)))) * AL$1)))</f>
        <v>0</v>
      </c>
      <c r="AM528" s="106">
        <f>IF(INDEX(Base_Dados!AM:AM,MATCH($B528,Base_Dados!$B:$B,0))=0,0,
MAX(0, MIN(AM$1,
((INDEX(Base_Dados!AM:AM,MATCH($B528,Base_Dados!$B:$B,0))-MIN(Base_Dados!AM$5:AM$98)) /
(IF(MAX(Base_Dados!AM$5:AM$98)-MIN(Base_Dados!AM$5:AM$98)=0,1,MAX(Base_Dados!AM$5:AM$98)-MIN(Base_Dados!AM$5:AM$98)))) * AM$1)))</f>
        <v>0.15743138270326257</v>
      </c>
      <c r="AN528" s="106">
        <f>IF(INDEX(Base_Dados!AN:AN,MATCH($B528,Base_Dados!$B:$B,0))=0,0,
MAX(0, MIN(AN$1,
((INDEX(Base_Dados!AN:AN,MATCH($B528,Base_Dados!$B:$B,0))-MIN(Base_Dados!AN$5:AN$98)) /
(IF(MAX(Base_Dados!AN$5:AN$98)-MIN(Base_Dados!AN$5:AN$98)=0,1,MAX(Base_Dados!AN$5:AN$98)-MIN(Base_Dados!AN$5:AN$98)))) * AN$1)))</f>
        <v>0.40332759609868046</v>
      </c>
      <c r="AO528" s="106">
        <f>IF(INDEX(Base_Dados!AO:AO,MATCH($B528,Base_Dados!$B:$B,0))=0,0,
MAX(0, MIN(AO$1,
((INDEX(Base_Dados!AO:AO,MATCH($B528,Base_Dados!$B:$B,0))-MIN(Base_Dados!AO$5:AO$98)) /
(IF(MAX(Base_Dados!AO$5:AO$98)-MIN(Base_Dados!AO$5:AO$98)=0,1,MAX(Base_Dados!AO$5:AO$98)-MIN(Base_Dados!AO$5:AO$98)))) * AO$1)))</f>
        <v>1.6129032258064516E-2</v>
      </c>
      <c r="AP528" s="106">
        <f>IF(INDEX(Base_Dados!AP:AP,MATCH($B528,Base_Dados!$B:$B,0))=0,0,
MAX(0, MIN(AP$1,
((INDEX(Base_Dados!AP:AP,MATCH($B528,Base_Dados!$B:$B,0))-MIN(Base_Dados!AP$5:AP$98)) /
(IF(MAX(Base_Dados!AP$5:AP$98)-MIN(Base_Dados!AP$5:AP$98)=0,1,MAX(Base_Dados!AP$5:AP$98)-MIN(Base_Dados!AP$5:AP$98)))) * AP$1)))</f>
        <v>0.10091743119266056</v>
      </c>
      <c r="AQ528" s="106">
        <f>IF(INDEX(Base_Dados!AQ:AQ,MATCH($B528,Base_Dados!$B:$B,0))=0,0,
MAX(0, MIN(AQ$1,
((INDEX(Base_Dados!AQ:AQ,MATCH($B528,Base_Dados!$B:$B,0))-MIN(Base_Dados!AQ$5:AQ$98)) /
(IF(MAX(Base_Dados!AQ$5:AQ$98)-MIN(Base_Dados!AQ$5:AQ$98)=0,1,MAX(Base_Dados!AQ$5:AQ$98)-MIN(Base_Dados!AQ$5:AQ$98)))) * AQ$1)))</f>
        <v>1.6666666666666666E-2</v>
      </c>
      <c r="AR528" s="106">
        <f>IF(INDEX(Base_Dados!AR:AR,MATCH($B528,Base_Dados!$B:$B,0))=0,0,
MAX(0, MIN(AR$1,
((INDEX(Base_Dados!AR:AR,MATCH($B528,Base_Dados!$B:$B,0))-MIN(Base_Dados!AR$5:AR$98)) /
(IF(MAX(Base_Dados!AR$5:AR$98)-MIN(Base_Dados!AR$5:AR$98)=0,1,MAX(Base_Dados!AR$5:AR$98)-MIN(Base_Dados!AR$5:AR$98)))) * AR$1)))</f>
        <v>0</v>
      </c>
      <c r="AS528" s="106">
        <f>IF(INDEX(Base_Dados!AS:AS,MATCH($B528,Base_Dados!$B:$B,0))=0,0,
MAX(0, MIN(AS$1,
((INDEX(Base_Dados!AS:AS,MATCH($B528,Base_Dados!$B:$B,0))-MIN(Base_Dados!AS$5:AS$98)) /
(IF(MAX(Base_Dados!AS$5:AS$98)-MIN(Base_Dados!AS$5:AS$98)=0,1,MAX(Base_Dados!AS$5:AS$98)-MIN(Base_Dados!AS$5:AS$98)))) * AS$1)))</f>
        <v>1.2195121951219513E-2</v>
      </c>
      <c r="AT528" s="106">
        <f>IF(INDEX(Base_Dados!AT:AT,MATCH($B528,Base_Dados!$B:$B,0))=0,0,
MAX(0, MIN(AT$1,
((INDEX(Base_Dados!AT:AT,MATCH($B528,Base_Dados!$B:$B,0))-MIN(Base_Dados!AT$5:AT$98)) /
(IF(MAX(Base_Dados!AT$5:AT$98)-MIN(Base_Dados!AT$5:AT$98)=0,1,MAX(Base_Dados!AT$5:AT$98)-MIN(Base_Dados!AT$5:AT$98)))) * AT$1)))</f>
        <v>0</v>
      </c>
      <c r="AU528" s="106">
        <f>IF(INDEX(Base_Dados!AU:AU,MATCH($B528,Base_Dados!$B:$B,0))=0,0,
MAX(0, MIN(AU$1,
((INDEX(Base_Dados!AU:AU,MATCH($B528,Base_Dados!$B:$B,0))-MIN(Base_Dados!AU$5:AU$98)) /
(IF(MAX(Base_Dados!AU$5:AU$98)-MIN(Base_Dados!AU$5:AU$98)=0,1,MAX(Base_Dados!AU$5:AU$98)-MIN(Base_Dados!AU$5:AU$98)))) * AU$1)))</f>
        <v>4.4007490636704123E-2</v>
      </c>
      <c r="AV528" s="106">
        <f>IF(INDEX(Base_Dados!AV:AV,MATCH($B528,Base_Dados!$B:$B,0))=0,0,
MAX(0, MIN(AV$1,
((INDEX(Base_Dados!AV:AV,MATCH($B528,Base_Dados!$B:$B,0))-MIN(Base_Dados!AV$5:AV$98)) /
(IF(MAX(Base_Dados!AV$5:AV$98)-MIN(Base_Dados!AV$5:AV$98)=0,1,MAX(Base_Dados!AV$5:AV$98)-MIN(Base_Dados!AV$5:AV$98)))) * AV$1)))</f>
        <v>0</v>
      </c>
      <c r="AW528" s="106">
        <f>IF(INDEX(Base_Dados!AW:AW,MATCH($B528,Base_Dados!$B:$B,0))=0,0,
MAX(0, MIN(AW$1,
((INDEX(Base_Dados!AW:AW,MATCH($B528,Base_Dados!$B:$B,0))-MIN(Base_Dados!AW$5:AW$98)) /
(IF(MAX(Base_Dados!AW$5:AW$98)-MIN(Base_Dados!AW$5:AW$98)=0,1,MAX(Base_Dados!AW$5:AW$98)-MIN(Base_Dados!AW$5:AW$98)))) * AW$1)))</f>
        <v>0</v>
      </c>
      <c r="AX528" s="106">
        <f>IF(INDEX(Base_Dados!AX:AX,MATCH($B528,Base_Dados!$B:$B,0))=0,0,
MAX(0, MIN(AX$1,
((INDEX(Base_Dados!AX:AX,MATCH($B528,Base_Dados!$B:$B,0))-MIN(Base_Dados!AX$5:AX$98)) /
(IF(MAX(Base_Dados!AX$5:AX$98)-MIN(Base_Dados!AX$5:AX$98)=0,1,MAX(Base_Dados!AX$5:AX$98)-MIN(Base_Dados!AX$5:AX$98)))) * AX$1)))</f>
        <v>0.21125009143442322</v>
      </c>
      <c r="AY528" s="106">
        <f>IF(INDEX(Base_Dados!AY:AY,MATCH($B528,Base_Dados!$B:$B,0))=0,0,
MAX(0, MIN(AY$1,
((INDEX(Base_Dados!AY:AY,MATCH($B528,Base_Dados!$B:$B,0))-MIN(Base_Dados!AY$5:AY$98)) /
(IF(MAX(Base_Dados!AY$5:AY$98)-MIN(Base_Dados!AY$5:AY$98)=0,1,MAX(Base_Dados!AY$5:AY$98)-MIN(Base_Dados!AY$5:AY$98)))) * AY$1)))</f>
        <v>9.6933728981206724E-2</v>
      </c>
      <c r="AZ528" s="106">
        <f>IF(INDEX(Base_Dados!AZ:AZ,MATCH($B528,Base_Dados!$B:$B,0))=0,0,
MAX(0, MIN(AZ$1,
((INDEX(Base_Dados!AZ:AZ,MATCH($B528,Base_Dados!$B:$B,0))-MIN(Base_Dados!AZ$5:AZ$98)) /
(IF(MAX(Base_Dados!AZ$5:AZ$98)-MIN(Base_Dados!AZ$5:AZ$98)=0,1,MAX(Base_Dados!AZ$5:AZ$98)-MIN(Base_Dados!AZ$5:AZ$98)))) * AZ$1)))</f>
        <v>0.36749999999999999</v>
      </c>
      <c r="BA528" s="106">
        <f>IF(INDEX(Base_Dados!BA:BA,MATCH($B528,Base_Dados!$B:$B,0))=0,0,
MAX(0, MIN(BA$1,
((INDEX(Base_Dados!BA:BA,MATCH($B528,Base_Dados!$B:$B,0))-MIN(Base_Dados!BA$5:BA$98)) /
(IF(MAX(Base_Dados!BA$5:BA$98)-MIN(Base_Dados!BA$5:BA$98)=0,1,MAX(Base_Dados!BA$5:BA$98)-MIN(Base_Dados!BA$5:BA$98)))) * BA$1)))</f>
        <v>4.8358089655631785E-2</v>
      </c>
      <c r="BB528" s="106">
        <f>IF(INDEX(Base_Dados!BB:BB,MATCH($B528,Base_Dados!$B:$B,0))=0,0,
MAX(0, MIN(BB$1,
((INDEX(Base_Dados!BB:BB,MATCH($B528,Base_Dados!$B:$B,0))-MIN(Base_Dados!BB$5:BB$98)) /
(IF(MAX(Base_Dados!BB$5:BB$98)-MIN(Base_Dados!BB$5:BB$98)=0,1,MAX(Base_Dados!BB$5:BB$98)-MIN(Base_Dados!BB$5:BB$98)))) * BB$1)))</f>
        <v>0.13725658043562444</v>
      </c>
      <c r="BC528" s="106">
        <f>IF(INDEX(Base_Dados!BC:BC,MATCH($B528,Base_Dados!$B:$B,0))=0,0,
MAX(0, MIN(BC$1,
((INDEX(Base_Dados!BC:BC,MATCH($B528,Base_Dados!$B:$B,0))-MIN(Base_Dados!BC$5:BC$98)) /
(IF(MAX(Base_Dados!BC$5:BC$98)-MIN(Base_Dados!BC$5:BC$98)=0,1,MAX(Base_Dados!BC$5:BC$98)-MIN(Base_Dados!BC$5:BC$98)))) * BC$1)))</f>
        <v>1.6967411796391059E-2</v>
      </c>
      <c r="BD528" s="106">
        <f>IF(INDEX(Base_Dados!BD:BD,MATCH($B528,Base_Dados!$B:$B,0))=0,0,
MAX(0, MIN(BD$1,
((INDEX(Base_Dados!BD:BD,MATCH($B528,Base_Dados!$B:$B,0))-MIN(Base_Dados!BD$5:BD$98)) /
(IF(MAX(Base_Dados!BD$5:BD$98)-MIN(Base_Dados!BD$5:BD$98)=0,1,MAX(Base_Dados!BD$5:BD$98)-MIN(Base_Dados!BD$5:BD$98)))) * BD$1)))</f>
        <v>4.8334602866837474E-2</v>
      </c>
      <c r="BE528" s="106">
        <f>IF(INDEX(Base_Dados!BE:BE,MATCH($B528,Base_Dados!$B:$B,0))=0,0,
MAX(0, MIN(BE$1,
((INDEX(Base_Dados!BE:BE,MATCH($B528,Base_Dados!$B:$B,0))-MIN(Base_Dados!BE$5:BE$98)) /
(IF(MAX(Base_Dados!BE$5:BE$98)-MIN(Base_Dados!BE$5:BE$98)=0,1,MAX(Base_Dados!BE$5:BE$98)-MIN(Base_Dados!BE$5:BE$98)))) * BE$1)))</f>
        <v>1.3045659809332665E-2</v>
      </c>
      <c r="BF528" s="106">
        <f>IF(INDEX(Base_Dados!BF:BF,MATCH($B528,Base_Dados!$B:$B,0))=0,0,
MAX(0, MIN(BF$1,
((INDEX(Base_Dados!BF:BF,MATCH($B528,Base_Dados!$B:$B,0))-MIN(Base_Dados!BF$5:BF$98)) /
(IF(MAX(Base_Dados!BF$5:BF$98)-MIN(Base_Dados!BF$5:BF$98)=0,1,MAX(Base_Dados!BF$5:BF$98)-MIN(Base_Dados!BF$5:BF$98)))) * BF$1)))</f>
        <v>6.6558441558441553E-2</v>
      </c>
      <c r="BG528" s="106">
        <f>IF(INDEX(Base_Dados!BG:BG,MATCH($B528,Base_Dados!$B:$B,0))=0,0,
MAX(0, MIN(BG$1,
((INDEX(Base_Dados!BG:BG,MATCH($B528,Base_Dados!$B:$B,0))-MIN(Base_Dados!BG$5:BG$98)) /
(IF(MAX(Base_Dados!BG$5:BG$98)-MIN(Base_Dados!BG$5:BG$98)=0,1,MAX(Base_Dados!BG$5:BG$98)-MIN(Base_Dados!BG$5:BG$98)))) * BG$1)))</f>
        <v>2.0066889632107024E-2</v>
      </c>
      <c r="BH528" s="106">
        <f>IF(INDEX(Base_Dados!BH:BH,MATCH($B528,Base_Dados!$B:$B,0))=0,0,
MAX(0, MIN(BH$1,
((INDEX(Base_Dados!BH:BH,MATCH($B528,Base_Dados!$B:$B,0))-MIN(Base_Dados!BH$5:BH$98)) /
(IF(MAX(Base_Dados!BH$5:BH$98)-MIN(Base_Dados!BH$5:BH$98)=0,1,MAX(Base_Dados!BH$5:BH$98)-MIN(Base_Dados!BH$5:BH$98)))) * BH$1)))</f>
        <v>0.2087912087912088</v>
      </c>
      <c r="BI528" s="106">
        <f>IF(INDEX(Base_Dados!BI:BI,MATCH($B528,Base_Dados!$B:$B,0))=0,0,
MAX(0, MIN(BI$1,
((INDEX(Base_Dados!BI:BI,MATCH($B528,Base_Dados!$B:$B,0))-MIN(Base_Dados!BI$5:BI$98)) /
(IF(MAX(Base_Dados!BI$5:BI$98)-MIN(Base_Dados!BI$5:BI$98)=0,1,MAX(Base_Dados!BI$5:BI$98)-MIN(Base_Dados!BI$5:BI$98)))) * BI$1)))</f>
        <v>0.1482059282371295</v>
      </c>
      <c r="BJ528" s="106">
        <f>IF(INDEX(Base_Dados!BJ:BJ,MATCH($B528,Base_Dados!$B:$B,0))=0,0,
MAX(0, MIN(BJ$1,
((INDEX(Base_Dados!BJ:BJ,MATCH($B528,Base_Dados!$B:$B,0))-MIN(Base_Dados!BJ$5:BJ$98)) /
(IF(MAX(Base_Dados!BJ$5:BJ$98)-MIN(Base_Dados!BJ$5:BJ$98)=0,1,MAX(Base_Dados!BJ$5:BJ$98)-MIN(Base_Dados!BJ$5:BJ$98)))) * BJ$1)))</f>
        <v>0.14736842105263157</v>
      </c>
      <c r="BK528" s="106">
        <f>IF(INDEX(Base_Dados!BK:BK,MATCH($B528,Base_Dados!$B:$B,0))=0,0,
MAX(0, MIN(BK$1,
((INDEX(Base_Dados!BK:BK,MATCH($B528,Base_Dados!$B:$B,0))-MIN(Base_Dados!BK$5:BK$98)) /
(IF(MAX(Base_Dados!BK$5:BK$98)-MIN(Base_Dados!BK$5:BK$98)=0,1,MAX(Base_Dados!BK$5:BK$98)-MIN(Base_Dados!BK$5:BK$98)))) * BK$1)))</f>
        <v>0.16071428571428573</v>
      </c>
      <c r="BL528" s="106">
        <f>IF(INDEX(Base_Dados!BL:BL,MATCH($B528,Base_Dados!$B:$B,0))=0,0,
MAX(0, MIN(BL$1,
((INDEX(Base_Dados!BL:BL,MATCH($B528,Base_Dados!$B:$B,0))-MIN(Base_Dados!BL$5:BL$98)) /
(IF(MAX(Base_Dados!BL$5:BL$98)-MIN(Base_Dados!BL$5:BL$98)=0,1,MAX(Base_Dados!BL$5:BL$98)-MIN(Base_Dados!BL$5:BL$98)))) * BL$1)))</f>
        <v>0.17263843648208468</v>
      </c>
      <c r="BM528" s="106">
        <f>IF(INDEX(Base_Dados!BM:BM,MATCH($B528,Base_Dados!$B:$B,0))=0,0,
MAX(0, MIN(BM$1,
((INDEX(Base_Dados!BM:BM,MATCH($B528,Base_Dados!$B:$B,0))-MIN(Base_Dados!BM$5:BM$98)) /
(IF(MAX(Base_Dados!BM$5:BM$98)-MIN(Base_Dados!BM$5:BM$98)=0,1,MAX(Base_Dados!BM$5:BM$98)-MIN(Base_Dados!BM$5:BM$98)))) * BM$1)))</f>
        <v>1</v>
      </c>
      <c r="BN528" s="106">
        <f>IF(INDEX(Base_Dados!BN:BN,MATCH($B528,Base_Dados!$B:$B,0))=0,0,
MAX(0, MIN(BN$1,
((INDEX(Base_Dados!BN:BN,MATCH($B528,Base_Dados!$B:$B,0))-MIN(Base_Dados!BN$5:BN$98)) /
(IF(MAX(Base_Dados!BN$5:BN$98)-MIN(Base_Dados!BN$5:BN$98)=0,1,MAX(Base_Dados!BN$5:BN$98)-MIN(Base_Dados!BN$5:BN$98)))) * BN$1)))</f>
        <v>8.5957783888315306E-2</v>
      </c>
      <c r="BO528" s="106">
        <f>IF(INDEX(Base_Dados!BO:BO,MATCH($B528,Base_Dados!$B:$B,0))=0,0,
MAX(0, MIN(BO$1,
((INDEX(Base_Dados!BO:BO,MATCH($B528,Base_Dados!$B:$B,0))-MIN(Base_Dados!BO$5:BO$98)) /
(IF(MAX(Base_Dados!BO$5:BO$98)-MIN(Base_Dados!BO$5:BO$98)=0,1,MAX(Base_Dados!BO$5:BO$98)-MIN(Base_Dados!BO$5:BO$98)))) * BO$1)))</f>
        <v>0.40517241379310343</v>
      </c>
      <c r="BP528" s="106">
        <f t="shared" si="32"/>
        <v>16.916233137355171</v>
      </c>
      <c r="BQ528" s="111">
        <f t="shared" si="33"/>
        <v>0.46687183724620412</v>
      </c>
      <c r="BR528" s="112">
        <f t="shared" si="34"/>
        <v>0.15236352376818085</v>
      </c>
      <c r="BS528" s="113">
        <f t="shared" si="35"/>
        <v>16.763869613586991</v>
      </c>
    </row>
    <row r="529" spans="1:71">
      <c r="A529" s="21">
        <v>51008</v>
      </c>
      <c r="B529" s="21" t="s">
        <v>303</v>
      </c>
      <c r="C529" s="21" t="s">
        <v>288</v>
      </c>
      <c r="D529" s="105">
        <f>IF(INDEX(Base_Dados!D:D,MATCH($B529,Base_Dados!$B:$B,0))=0,0,
MAX(0, MIN(D$1,
((INDEX(Base_Dados!D:D,MATCH($B529,Base_Dados!$B:$B,0))-MIN(Base_Dados!D$5:D$98)) /
(IF(MAX(Base_Dados!D$5:D$98)-MIN(Base_Dados!D$5:D$98)=0,1,MAX(Base_Dados!D$5:D$98)-MIN(Base_Dados!D$5:D$98)))) * D$1)))</f>
        <v>3.7825940565418111E-2</v>
      </c>
      <c r="E529" s="106">
        <f>IF(INDEX(Base_Dados!E:E,MATCH($B529,Base_Dados!$B:$B,0))=0,0,
MAX(0, MIN(E$1,
((INDEX(Base_Dados!E:E,MATCH($B529,Base_Dados!$B:$B,0))-MIN(Base_Dados!E$5:E$98)) /
(IF(MAX(Base_Dados!E$5:E$98)-MIN(Base_Dados!E$5:E$98)=0,1,MAX(Base_Dados!E$5:E$98)-MIN(Base_Dados!E$5:E$98)))) * E$1)))</f>
        <v>8.0728637865198037E-3</v>
      </c>
      <c r="F529" s="106">
        <f>IF(INDEX(Base_Dados!F:F,MATCH($B529,Base_Dados!$B:$B,0))=0,0,
MAX(0, MIN(F$1,
((INDEX(Base_Dados!F:F,MATCH($B529,Base_Dados!$B:$B,0))-MIN(Base_Dados!F$5:F$98)) /
(IF(MAX(Base_Dados!F$5:F$98)-MIN(Base_Dados!F$5:F$98)=0,1,MAX(Base_Dados!F$5:F$98)-MIN(Base_Dados!F$5:F$98)))) * F$1)))</f>
        <v>5.1480173048948667E-3</v>
      </c>
      <c r="G529" s="106">
        <f>IF(INDEX(Base_Dados!G:G,MATCH($B529,Base_Dados!$B:$B,0))=0,0,
MAX(0, MIN(G$1,
((INDEX(Base_Dados!G:G,MATCH($B529,Base_Dados!$B:$B,0))-MIN(Base_Dados!G$5:G$98)) /
(IF(MAX(Base_Dados!G$5:G$98)-MIN(Base_Dados!G$5:G$98)=0,1,MAX(Base_Dados!G$5:G$98)-MIN(Base_Dados!G$5:G$98)))) * G$1)))</f>
        <v>4.087045958967141E-3</v>
      </c>
      <c r="H529" s="106">
        <f>IF(INDEX(Base_Dados!H:H,MATCH($B529,Base_Dados!$B:$B,0))=0,0,
MAX(0, MIN(H$1,
((INDEX(Base_Dados!H:H,MATCH($B529,Base_Dados!$B:$B,0))-MIN(Base_Dados!H$5:H$98)) /
(IF(MAX(Base_Dados!H$5:H$98)-MIN(Base_Dados!H$5:H$98)=0,1,MAX(Base_Dados!H$5:H$98)-MIN(Base_Dados!H$5:H$98)))) * H$1)))</f>
        <v>5.7156913168899129E-3</v>
      </c>
      <c r="I529" s="106">
        <f>IF(INDEX(Base_Dados!I:I,MATCH($B529,Base_Dados!$B:$B,0))=0,0,
MAX(0, MIN(I$1,
((INDEX(Base_Dados!I:I,MATCH($B529,Base_Dados!$B:$B,0))-MIN(Base_Dados!I$5:I$98)) /
(IF(MAX(Base_Dados!I$5:I$98)-MIN(Base_Dados!I$5:I$98)=0,1,MAX(Base_Dados!I$5:I$98)-MIN(Base_Dados!I$5:I$98)))) * I$1)))</f>
        <v>7.8968388832726857E-3</v>
      </c>
      <c r="J529" s="106">
        <f>IF(INDEX(Base_Dados!J:J,MATCH($B529,Base_Dados!$B:$B,0))=0,0,
MAX(0, MIN(J$1,
((INDEX(Base_Dados!J:J,MATCH($B529,Base_Dados!$B:$B,0))-MIN(Base_Dados!J$5:J$98)) /
(IF(MAX(Base_Dados!J$5:J$98)-MIN(Base_Dados!J$5:J$98)=0,1,MAX(Base_Dados!J$5:J$98)-MIN(Base_Dados!J$5:J$98)))) * J$1)))</f>
        <v>1.5227007147517008E-2</v>
      </c>
      <c r="K529" s="106">
        <f>IF(INDEX(Base_Dados!K:K,MATCH($B529,Base_Dados!$B:$B,0))=0,0,
MAX(0, MIN(K$1,
((INDEX(Base_Dados!K:K,MATCH($B529,Base_Dados!$B:$B,0))-MIN(Base_Dados!K$5:K$98)) /
(IF(MAX(Base_Dados!K$5:K$98)-MIN(Base_Dados!K$5:K$98)=0,1,MAX(Base_Dados!K$5:K$98)-MIN(Base_Dados!K$5:K$98)))) * K$1)))</f>
        <v>1.9800983899821108E-2</v>
      </c>
      <c r="L529" s="106">
        <f>IF(INDEX(Base_Dados!L:L,MATCH($B529,Base_Dados!$B:$B,0))=0,0,
MAX(0, MIN(L$1,
((INDEX(Base_Dados!L:L,MATCH($B529,Base_Dados!$B:$B,0))-MIN(Base_Dados!L$5:L$98)) /
(IF(MAX(Base_Dados!L$5:L$98)-MIN(Base_Dados!L$5:L$98)=0,1,MAX(Base_Dados!L$5:L$98)-MIN(Base_Dados!L$5:L$98)))) * L$1)))</f>
        <v>2.3286187318976977E-2</v>
      </c>
      <c r="M529" s="106">
        <f>IF(INDEX(Base_Dados!M:M,MATCH($B529,Base_Dados!$B:$B,0))=0,0,
MAX(0, MIN(M$1,
((INDEX(Base_Dados!M:M,MATCH($B529,Base_Dados!$B:$B,0))-MIN(Base_Dados!M$5:M$98)) /
(IF(MAX(Base_Dados!M$5:M$98)-MIN(Base_Dados!M$5:M$98)=0,1,MAX(Base_Dados!M$5:M$98)-MIN(Base_Dados!M$5:M$98)))) * M$1)))</f>
        <v>2.3720116618075802E-2</v>
      </c>
      <c r="N529" s="106">
        <f>IF(INDEX(Base_Dados!N:N,MATCH($B529,Base_Dados!$B:$B,0))=0,0,
MAX(0, MIN(N$1,
((INDEX(Base_Dados!N:N,MATCH($B529,Base_Dados!$B:$B,0))-MIN(Base_Dados!N$5:N$98)) /
(IF(MAX(Base_Dados!N$5:N$98)-MIN(Base_Dados!N$5:N$98)=0,1,MAX(Base_Dados!N$5:N$98)-MIN(Base_Dados!N$5:N$98)))) * N$1)))</f>
        <v>2.1793916160863239E-2</v>
      </c>
      <c r="O529" s="106">
        <f>IF(INDEX(Base_Dados!O:O,MATCH($B529,Base_Dados!$B:$B,0))=0,0,
MAX(0, MIN(O$1,
((INDEX(Base_Dados!O:O,MATCH($B529,Base_Dados!$B:$B,0))-MIN(Base_Dados!O$5:O$98)) /
(IF(MAX(Base_Dados!O$5:O$98)-MIN(Base_Dados!O$5:O$98)=0,1,MAX(Base_Dados!O$5:O$98)-MIN(Base_Dados!O$5:O$98)))) * O$1)))</f>
        <v>2.302246502034673E-2</v>
      </c>
      <c r="P529" s="106">
        <f>IF(INDEX(Base_Dados!P:P,MATCH($B529,Base_Dados!$B:$B,0))=0,0,
MAX(0, MIN(P$1,
((INDEX(Base_Dados!P:P,MATCH($B529,Base_Dados!$B:$B,0))-MIN(Base_Dados!P$5:P$98)) /
(IF(MAX(Base_Dados!P$5:P$98)-MIN(Base_Dados!P$5:P$98)=0,1,MAX(Base_Dados!P$5:P$98)-MIN(Base_Dados!P$5:P$98)))) * P$1)))</f>
        <v>4.06888125852213E-2</v>
      </c>
      <c r="Q529" s="106">
        <f>IF(INDEX(Base_Dados!Q:Q,MATCH($B529,Base_Dados!$B:$B,0))=0,0,
MAX(0, MIN(Q$1,
((INDEX(Base_Dados!Q:Q,MATCH($B529,Base_Dados!$B:$B,0))-MIN(Base_Dados!Q$5:Q$98)) /
(IF(MAX(Base_Dados!Q$5:Q$98)-MIN(Base_Dados!Q$5:Q$98)=0,1,MAX(Base_Dados!Q$5:Q$98)-MIN(Base_Dados!Q$5:Q$98)))) * Q$1)))</f>
        <v>3.0540782475909641E-2</v>
      </c>
      <c r="R529" s="106">
        <f>IF(INDEX(Base_Dados!R:R,MATCH($B529,Base_Dados!$B:$B,0))=0,0,
MAX(0, MIN(R$1,
((INDEX(Base_Dados!R:R,MATCH($B529,Base_Dados!$B:$B,0))-MIN(Base_Dados!R$5:R$98)) /
(IF(MAX(Base_Dados!R$5:R$98)-MIN(Base_Dados!R$5:R$98)=0,1,MAX(Base_Dados!R$5:R$98)-MIN(Base_Dados!R$5:R$98)))) * R$1)))</f>
        <v>1.9330624536386082E-2</v>
      </c>
      <c r="S529" s="106">
        <f>IF(INDEX(Base_Dados!S:S,MATCH($B529,Base_Dados!$B:$B,0))=0,0,
MAX(0, MIN(S$1,
((INDEX(Base_Dados!S:S,MATCH($B529,Base_Dados!$B:$B,0))-MIN(Base_Dados!S$5:S$98)) /
(IF(MAX(Base_Dados!S$5:S$98)-MIN(Base_Dados!S$5:S$98)=0,1,MAX(Base_Dados!S$5:S$98)-MIN(Base_Dados!S$5:S$98)))) * S$1)))</f>
        <v>4.2634613944431965E-2</v>
      </c>
      <c r="T529" s="106">
        <f>IF(INDEX(Base_Dados!T:T,MATCH($B529,Base_Dados!$B:$B,0))=0,0,
MAX(0, MIN(T$1,
((INDEX(Base_Dados!T:T,MATCH($B529,Base_Dados!$B:$B,0))-MIN(Base_Dados!T$5:T$98)) /
(IF(MAX(Base_Dados!T$5:T$98)-MIN(Base_Dados!T$5:T$98)=0,1,MAX(Base_Dados!T$5:T$98)-MIN(Base_Dados!T$5:T$98)))) * T$1)))</f>
        <v>1.0764542547503286</v>
      </c>
      <c r="U529" s="106">
        <f>IF(INDEX(Base_Dados!U:U,MATCH($B529,Base_Dados!$B:$B,0))=0,0,
MAX(0, MIN(U$1,
((INDEX(Base_Dados!U:U,MATCH($B529,Base_Dados!$B:$B,0))-MIN(Base_Dados!U$5:U$98)) /
(IF(MAX(Base_Dados!U$5:U$98)-MIN(Base_Dados!U$5:U$98)=0,1,MAX(Base_Dados!U$5:U$98)-MIN(Base_Dados!U$5:U$98)))) * U$1)))</f>
        <v>0.89089673663158808</v>
      </c>
      <c r="V529" s="106">
        <f>IF(INDEX(Base_Dados!V:V,MATCH($B529,Base_Dados!$B:$B,0))=0,0,
MAX(0, MIN(V$1,
((INDEX(Base_Dados!V:V,MATCH($B529,Base_Dados!$B:$B,0))-MIN(Base_Dados!V$5:V$98)) /
(IF(MAX(Base_Dados!V$5:V$98)-MIN(Base_Dados!V$5:V$98)=0,1,MAX(Base_Dados!V$5:V$98)-MIN(Base_Dados!V$5:V$98)))) * V$1)))</f>
        <v>1.6913229941183834E-2</v>
      </c>
      <c r="W529" s="106">
        <f>IF(INDEX(Base_Dados!W:W,MATCH($B529,Base_Dados!$B:$B,0))=0,0,
MAX(0, MIN(W$1,
((INDEX(Base_Dados!W:W,MATCH($B529,Base_Dados!$B:$B,0))-MIN(Base_Dados!W$5:W$98)) /
(IF(MAX(Base_Dados!W$5:W$98)-MIN(Base_Dados!W$5:W$98)=0,1,MAX(Base_Dados!W$5:W$98)-MIN(Base_Dados!W$5:W$98)))) * W$1)))</f>
        <v>2.2916919222557186</v>
      </c>
      <c r="X529" s="106">
        <f>IF(INDEX(Base_Dados!X:X,MATCH($B529,Base_Dados!$B:$B,0))=0,0,
MAX(0, MIN(X$1,
((INDEX(Base_Dados!X:X,MATCH($B529,Base_Dados!$B:$B,0))-MIN(Base_Dados!X$5:X$98)) /
(IF(MAX(Base_Dados!X$5:X$98)-MIN(Base_Dados!X$5:X$98)=0,1,MAX(Base_Dados!X$5:X$98)-MIN(Base_Dados!X$5:X$98)))) * X$1)))</f>
        <v>0</v>
      </c>
      <c r="Y529" s="106">
        <f>IF(INDEX(Base_Dados!Y:Y,MATCH($B529,Base_Dados!$B:$B,0))=0,0,
MAX(0, MIN(Y$1,
((INDEX(Base_Dados!Y:Y,MATCH($B529,Base_Dados!$B:$B,0))-MIN(Base_Dados!Y$5:Y$98)) /
(IF(MAX(Base_Dados!Y$5:Y$98)-MIN(Base_Dados!Y$5:Y$98)=0,1,MAX(Base_Dados!Y$5:Y$98)-MIN(Base_Dados!Y$5:Y$98)))) * Y$1)))</f>
        <v>0</v>
      </c>
      <c r="Z529" s="106">
        <f>IF(INDEX(Base_Dados!Z:Z,MATCH($B529,Base_Dados!$B:$B,0))=0,0,
MAX(0, MIN(Z$1,
((INDEX(Base_Dados!Z:Z,MATCH($B529,Base_Dados!$B:$B,0))-MIN(Base_Dados!Z$5:Z$98)) /
(IF(MAX(Base_Dados!Z$5:Z$98)-MIN(Base_Dados!Z$5:Z$98)=0,1,MAX(Base_Dados!Z$5:Z$98)-MIN(Base_Dados!Z$5:Z$98)))) * Z$1)))</f>
        <v>0</v>
      </c>
      <c r="AA529" s="106">
        <f>IF(INDEX(Base_Dados!AA:AA,MATCH($B529,Base_Dados!$B:$B,0))=0,0,
MAX(0, MIN(AA$1,
((INDEX(Base_Dados!AA:AA,MATCH($B529,Base_Dados!$B:$B,0))-MIN(Base_Dados!AA$5:AA$98)) /
(IF(MAX(Base_Dados!AA$5:AA$98)-MIN(Base_Dados!AA$5:AA$98)=0,1,MAX(Base_Dados!AA$5:AA$98)-MIN(Base_Dados!AA$5:AA$98)))) * AA$1)))</f>
        <v>0</v>
      </c>
      <c r="AB529" s="106">
        <f>IF(INDEX(Base_Dados!AB:AB,MATCH($B529,Base_Dados!$B:$B,0))=0,0,
MAX(0, MIN(AB$1,
((INDEX(Base_Dados!AB:AB,MATCH($B529,Base_Dados!$B:$B,0))-MIN(Base_Dados!AB$5:AB$98)) /
(IF(MAX(Base_Dados!AB$5:AB$98)-MIN(Base_Dados!AB$5:AB$98)=0,1,MAX(Base_Dados!AB$5:AB$98)-MIN(Base_Dados!AB$5:AB$98)))) * AB$1)))</f>
        <v>0</v>
      </c>
      <c r="AC529" s="106">
        <f>IF(INDEX(Base_Dados!AC:AC,MATCH($B529,Base_Dados!$B:$B,0))=0,0,
MAX(0, MIN(AC$1,
((INDEX(Base_Dados!AC:AC,MATCH($B529,Base_Dados!$B:$B,0))-MIN(Base_Dados!AC$5:AC$98)) /
(IF(MAX(Base_Dados!AC$5:AC$98)-MIN(Base_Dados!AC$5:AC$98)=0,1,MAX(Base_Dados!AC$5:AC$98)-MIN(Base_Dados!AC$5:AC$98)))) * AC$1)))</f>
        <v>3.8193775293890925E-2</v>
      </c>
      <c r="AD529" s="106">
        <f>IF(INDEX(Base_Dados!AD:AD,MATCH($B529,Base_Dados!$B:$B,0))=0,0,
MAX(0, MIN(AD$1,
((INDEX(Base_Dados!AD:AD,MATCH($B529,Base_Dados!$B:$B,0))-MIN(Base_Dados!AD$5:AD$98)) /
(IF(MAX(Base_Dados!AD$5:AD$98)-MIN(Base_Dados!AD$5:AD$98)=0,1,MAX(Base_Dados!AD$5:AD$98)-MIN(Base_Dados!AD$5:AD$98)))) * AD$1)))</f>
        <v>2.1609229403934328E-2</v>
      </c>
      <c r="AE529" s="106">
        <f>IF(INDEX(Base_Dados!AE:AE,MATCH($B529,Base_Dados!$B:$B,0))=0,0,
MAX(0, MIN(AE$1,
((INDEX(Base_Dados!AE:AE,MATCH($B529,Base_Dados!$B:$B,0))-MIN(Base_Dados!AE$5:AE$98)) /
(IF(MAX(Base_Dados!AE$5:AE$98)-MIN(Base_Dados!AE$5:AE$98)=0,1,MAX(Base_Dados!AE$5:AE$98)-MIN(Base_Dados!AE$5:AE$98)))) * AE$1)))</f>
        <v>1.0225801812167409E-2</v>
      </c>
      <c r="AF529" s="106">
        <f>IF(INDEX(Base_Dados!AF:AF,MATCH($B529,Base_Dados!$B:$B,0))=0,0,
MAX(0, MIN(AF$1,
((INDEX(Base_Dados!AF:AF,MATCH($B529,Base_Dados!$B:$B,0))-MIN(Base_Dados!AF$5:AF$98)) /
(IF(MAX(Base_Dados!AF$5:AF$98)-MIN(Base_Dados!AF$5:AF$98)=0,1,MAX(Base_Dados!AF$5:AF$98)-MIN(Base_Dados!AF$5:AF$98)))) * AF$1)))</f>
        <v>1.3699259872201535E-2</v>
      </c>
      <c r="AG529" s="106">
        <f>IF(INDEX(Base_Dados!AG:AG,MATCH($B529,Base_Dados!$B:$B,0))=0,0,
MAX(0, MIN(AG$1,
((INDEX(Base_Dados!AG:AG,MATCH($B529,Base_Dados!$B:$B,0))-MIN(Base_Dados!AG$5:AG$98)) /
(IF(MAX(Base_Dados!AG$5:AG$98)-MIN(Base_Dados!AG$5:AG$98)=0,1,MAX(Base_Dados!AG$5:AG$98)-MIN(Base_Dados!AG$5:AG$98)))) * AG$1)))</f>
        <v>3.0540782475909641E-2</v>
      </c>
      <c r="AH529" s="106">
        <f>IF(INDEX(Base_Dados!AH:AH,MATCH($B529,Base_Dados!$B:$B,0))=0,0,
MAX(0, MIN(AH$1,
((INDEX(Base_Dados!AH:AH,MATCH($B529,Base_Dados!$B:$B,0))-MIN(Base_Dados!AH$5:AH$98)) /
(IF(MAX(Base_Dados!AH$5:AH$98)-MIN(Base_Dados!AH$5:AH$98)=0,1,MAX(Base_Dados!AH$5:AH$98)-MIN(Base_Dados!AH$5:AH$98)))) * AH$1)))</f>
        <v>2.0125280685550893</v>
      </c>
      <c r="AI529" s="106">
        <f>IF(INDEX(Base_Dados!AI:AI,MATCH($B529,Base_Dados!$B:$B,0))=0,0,
MAX(0, MIN(AI$1,
((INDEX(Base_Dados!AI:AI,MATCH($B529,Base_Dados!$B:$B,0))-MIN(Base_Dados!AI$5:AI$98)) /
(IF(MAX(Base_Dados!AI$5:AI$98)-MIN(Base_Dados!AI$5:AI$98)=0,1,MAX(Base_Dados!AI$5:AI$98)-MIN(Base_Dados!AI$5:AI$98)))) * AI$1)))</f>
        <v>0</v>
      </c>
      <c r="AJ529" s="106">
        <f>IF(INDEX(Base_Dados!AJ:AJ,MATCH($B529,Base_Dados!$B:$B,0))=0,0,
MAX(0, MIN(AJ$1,
((INDEX(Base_Dados!AJ:AJ,MATCH($B529,Base_Dados!$B:$B,0))-MIN(Base_Dados!AJ$5:AJ$98)) /
(IF(MAX(Base_Dados!AJ$5:AJ$98)-MIN(Base_Dados!AJ$5:AJ$98)=0,1,MAX(Base_Dados!AJ$5:AJ$98)-MIN(Base_Dados!AJ$5:AJ$98)))) * AJ$1)))</f>
        <v>0</v>
      </c>
      <c r="AK529" s="106">
        <f>IF(INDEX(Base_Dados!AK:AK,MATCH($B529,Base_Dados!$B:$B,0))=0,0,
MAX(0, MIN(AK$1,
((INDEX(Base_Dados!AK:AK,MATCH($B529,Base_Dados!$B:$B,0))-MIN(Base_Dados!AK$5:AK$98)) /
(IF(MAX(Base_Dados!AK$5:AK$98)-MIN(Base_Dados!AK$5:AK$98)=0,1,MAX(Base_Dados!AK$5:AK$98)-MIN(Base_Dados!AK$5:AK$98)))) * AK$1)))</f>
        <v>1.1494252873563218E-3</v>
      </c>
      <c r="AL529" s="106">
        <f>IF(INDEX(Base_Dados!AL:AL,MATCH($B529,Base_Dados!$B:$B,0))=0,0,
MAX(0, MIN(AL$1,
((INDEX(Base_Dados!AL:AL,MATCH($B529,Base_Dados!$B:$B,0))-MIN(Base_Dados!AL$5:AL$98)) /
(IF(MAX(Base_Dados!AL$5:AL$98)-MIN(Base_Dados!AL$5:AL$98)=0,1,MAX(Base_Dados!AL$5:AL$98)-MIN(Base_Dados!AL$5:AL$98)))) * AL$1)))</f>
        <v>0</v>
      </c>
      <c r="AM529" s="106">
        <f>IF(INDEX(Base_Dados!AM:AM,MATCH($B529,Base_Dados!$B:$B,0))=0,0,
MAX(0, MIN(AM$1,
((INDEX(Base_Dados!AM:AM,MATCH($B529,Base_Dados!$B:$B,0))-MIN(Base_Dados!AM$5:AM$98)) /
(IF(MAX(Base_Dados!AM$5:AM$98)-MIN(Base_Dados!AM$5:AM$98)=0,1,MAX(Base_Dados!AM$5:AM$98)-MIN(Base_Dados!AM$5:AM$98)))) * AM$1)))</f>
        <v>0</v>
      </c>
      <c r="AN529" s="106">
        <f>IF(INDEX(Base_Dados!AN:AN,MATCH($B529,Base_Dados!$B:$B,0))=0,0,
MAX(0, MIN(AN$1,
((INDEX(Base_Dados!AN:AN,MATCH($B529,Base_Dados!$B:$B,0))-MIN(Base_Dados!AN$5:AN$98)) /
(IF(MAX(Base_Dados!AN$5:AN$98)-MIN(Base_Dados!AN$5:AN$98)=0,1,MAX(Base_Dados!AN$5:AN$98)-MIN(Base_Dados!AN$5:AN$98)))) * AN$1)))</f>
        <v>0</v>
      </c>
      <c r="AO529" s="106">
        <f>IF(INDEX(Base_Dados!AO:AO,MATCH($B529,Base_Dados!$B:$B,0))=0,0,
MAX(0, MIN(AO$1,
((INDEX(Base_Dados!AO:AO,MATCH($B529,Base_Dados!$B:$B,0))-MIN(Base_Dados!AO$5:AO$98)) /
(IF(MAX(Base_Dados!AO$5:AO$98)-MIN(Base_Dados!AO$5:AO$98)=0,1,MAX(Base_Dados!AO$5:AO$98)-MIN(Base_Dados!AO$5:AO$98)))) * AO$1)))</f>
        <v>0</v>
      </c>
      <c r="AP529" s="106">
        <f>IF(INDEX(Base_Dados!AP:AP,MATCH($B529,Base_Dados!$B:$B,0))=0,0,
MAX(0, MIN(AP$1,
((INDEX(Base_Dados!AP:AP,MATCH($B529,Base_Dados!$B:$B,0))-MIN(Base_Dados!AP$5:AP$98)) /
(IF(MAX(Base_Dados!AP$5:AP$98)-MIN(Base_Dados!AP$5:AP$98)=0,1,MAX(Base_Dados!AP$5:AP$98)-MIN(Base_Dados!AP$5:AP$98)))) * AP$1)))</f>
        <v>0</v>
      </c>
      <c r="AQ529" s="106">
        <f>IF(INDEX(Base_Dados!AQ:AQ,MATCH($B529,Base_Dados!$B:$B,0))=0,0,
MAX(0, MIN(AQ$1,
((INDEX(Base_Dados!AQ:AQ,MATCH($B529,Base_Dados!$B:$B,0))-MIN(Base_Dados!AQ$5:AQ$98)) /
(IF(MAX(Base_Dados!AQ$5:AQ$98)-MIN(Base_Dados!AQ$5:AQ$98)=0,1,MAX(Base_Dados!AQ$5:AQ$98)-MIN(Base_Dados!AQ$5:AQ$98)))) * AQ$1)))</f>
        <v>0</v>
      </c>
      <c r="AR529" s="106">
        <f>IF(INDEX(Base_Dados!AR:AR,MATCH($B529,Base_Dados!$B:$B,0))=0,0,
MAX(0, MIN(AR$1,
((INDEX(Base_Dados!AR:AR,MATCH($B529,Base_Dados!$B:$B,0))-MIN(Base_Dados!AR$5:AR$98)) /
(IF(MAX(Base_Dados!AR$5:AR$98)-MIN(Base_Dados!AR$5:AR$98)=0,1,MAX(Base_Dados!AR$5:AR$98)-MIN(Base_Dados!AR$5:AR$98)))) * AR$1)))</f>
        <v>0</v>
      </c>
      <c r="AS529" s="106">
        <f>IF(INDEX(Base_Dados!AS:AS,MATCH($B529,Base_Dados!$B:$B,0))=0,0,
MAX(0, MIN(AS$1,
((INDEX(Base_Dados!AS:AS,MATCH($B529,Base_Dados!$B:$B,0))-MIN(Base_Dados!AS$5:AS$98)) /
(IF(MAX(Base_Dados!AS$5:AS$98)-MIN(Base_Dados!AS$5:AS$98)=0,1,MAX(Base_Dados!AS$5:AS$98)-MIN(Base_Dados!AS$5:AS$98)))) * AS$1)))</f>
        <v>0</v>
      </c>
      <c r="AT529" s="106">
        <f>IF(INDEX(Base_Dados!AT:AT,MATCH($B529,Base_Dados!$B:$B,0))=0,0,
MAX(0, MIN(AT$1,
((INDEX(Base_Dados!AT:AT,MATCH($B529,Base_Dados!$B:$B,0))-MIN(Base_Dados!AT$5:AT$98)) /
(IF(MAX(Base_Dados!AT$5:AT$98)-MIN(Base_Dados!AT$5:AT$98)=0,1,MAX(Base_Dados!AT$5:AT$98)-MIN(Base_Dados!AT$5:AT$98)))) * AT$1)))</f>
        <v>0</v>
      </c>
      <c r="AU529" s="106">
        <f>IF(INDEX(Base_Dados!AU:AU,MATCH($B529,Base_Dados!$B:$B,0))=0,0,
MAX(0, MIN(AU$1,
((INDEX(Base_Dados!AU:AU,MATCH($B529,Base_Dados!$B:$B,0))-MIN(Base_Dados!AU$5:AU$98)) /
(IF(MAX(Base_Dados!AU$5:AU$98)-MIN(Base_Dados!AU$5:AU$98)=0,1,MAX(Base_Dados!AU$5:AU$98)-MIN(Base_Dados!AU$5:AU$98)))) * AU$1)))</f>
        <v>0</v>
      </c>
      <c r="AV529" s="106">
        <f>IF(INDEX(Base_Dados!AV:AV,MATCH($B529,Base_Dados!$B:$B,0))=0,0,
MAX(0, MIN(AV$1,
((INDEX(Base_Dados!AV:AV,MATCH($B529,Base_Dados!$B:$B,0))-MIN(Base_Dados!AV$5:AV$98)) /
(IF(MAX(Base_Dados!AV$5:AV$98)-MIN(Base_Dados!AV$5:AV$98)=0,1,MAX(Base_Dados!AV$5:AV$98)-MIN(Base_Dados!AV$5:AV$98)))) * AV$1)))</f>
        <v>0</v>
      </c>
      <c r="AW529" s="106">
        <f>IF(INDEX(Base_Dados!AW:AW,MATCH($B529,Base_Dados!$B:$B,0))=0,0,
MAX(0, MIN(AW$1,
((INDEX(Base_Dados!AW:AW,MATCH($B529,Base_Dados!$B:$B,0))-MIN(Base_Dados!AW$5:AW$98)) /
(IF(MAX(Base_Dados!AW$5:AW$98)-MIN(Base_Dados!AW$5:AW$98)=0,1,MAX(Base_Dados!AW$5:AW$98)-MIN(Base_Dados!AW$5:AW$98)))) * AW$1)))</f>
        <v>0</v>
      </c>
      <c r="AX529" s="106">
        <f>IF(INDEX(Base_Dados!AX:AX,MATCH($B529,Base_Dados!$B:$B,0))=0,0,
MAX(0, MIN(AX$1,
((INDEX(Base_Dados!AX:AX,MATCH($B529,Base_Dados!$B:$B,0))-MIN(Base_Dados!AX$5:AX$98)) /
(IF(MAX(Base_Dados!AX$5:AX$98)-MIN(Base_Dados!AX$5:AX$98)=0,1,MAX(Base_Dados!AX$5:AX$98)-MIN(Base_Dados!AX$5:AX$98)))) * AX$1)))</f>
        <v>0</v>
      </c>
      <c r="AY529" s="106">
        <f>IF(INDEX(Base_Dados!AY:AY,MATCH($B529,Base_Dados!$B:$B,0))=0,0,
MAX(0, MIN(AY$1,
((INDEX(Base_Dados!AY:AY,MATCH($B529,Base_Dados!$B:$B,0))-MIN(Base_Dados!AY$5:AY$98)) /
(IF(MAX(Base_Dados!AY$5:AY$98)-MIN(Base_Dados!AY$5:AY$98)=0,1,MAX(Base_Dados!AY$5:AY$98)-MIN(Base_Dados!AY$5:AY$98)))) * AY$1)))</f>
        <v>0</v>
      </c>
      <c r="AZ529" s="106">
        <f>IF(INDEX(Base_Dados!AZ:AZ,MATCH($B529,Base_Dados!$B:$B,0))=0,0,
MAX(0, MIN(AZ$1,
((INDEX(Base_Dados!AZ:AZ,MATCH($B529,Base_Dados!$B:$B,0))-MIN(Base_Dados!AZ$5:AZ$98)) /
(IF(MAX(Base_Dados!AZ$5:AZ$98)-MIN(Base_Dados!AZ$5:AZ$98)=0,1,MAX(Base_Dados!AZ$5:AZ$98)-MIN(Base_Dados!AZ$5:AZ$98)))) * AZ$1)))</f>
        <v>0</v>
      </c>
      <c r="BA529" s="106">
        <f>IF(INDEX(Base_Dados!BA:BA,MATCH($B529,Base_Dados!$B:$B,0))=0,0,
MAX(0, MIN(BA$1,
((INDEX(Base_Dados!BA:BA,MATCH($B529,Base_Dados!$B:$B,0))-MIN(Base_Dados!BA$5:BA$98)) /
(IF(MAX(Base_Dados!BA$5:BA$98)-MIN(Base_Dados!BA$5:BA$98)=0,1,MAX(Base_Dados!BA$5:BA$98)-MIN(Base_Dados!BA$5:BA$98)))) * BA$1)))</f>
        <v>2.975199271742268E-3</v>
      </c>
      <c r="BB529" s="106">
        <f>IF(INDEX(Base_Dados!BB:BB,MATCH($B529,Base_Dados!$B:$B,0))=0,0,
MAX(0, MIN(BB$1,
((INDEX(Base_Dados!BB:BB,MATCH($B529,Base_Dados!$B:$B,0))-MIN(Base_Dados!BB$5:BB$98)) /
(IF(MAX(Base_Dados!BB$5:BB$98)-MIN(Base_Dados!BB$5:BB$98)=0,1,MAX(Base_Dados!BB$5:BB$98)-MIN(Base_Dados!BB$5:BB$98)))) * BB$1)))</f>
        <v>0.2051137098268318</v>
      </c>
      <c r="BC529" s="106">
        <f>IF(INDEX(Base_Dados!BC:BC,MATCH($B529,Base_Dados!$B:$B,0))=0,0,
MAX(0, MIN(BC$1,
((INDEX(Base_Dados!BC:BC,MATCH($B529,Base_Dados!$B:$B,0))-MIN(Base_Dados!BC$5:BC$98)) /
(IF(MAX(Base_Dados!BC$5:BC$98)-MIN(Base_Dados!BC$5:BC$98)=0,1,MAX(Base_Dados!BC$5:BC$98)-MIN(Base_Dados!BC$5:BC$98)))) * BC$1)))</f>
        <v>2.4239159709130084E-3</v>
      </c>
      <c r="BD529" s="106">
        <f>IF(INDEX(Base_Dados!BD:BD,MATCH($B529,Base_Dados!$B:$B,0))=0,0,
MAX(0, MIN(BD$1,
((INDEX(Base_Dados!BD:BD,MATCH($B529,Base_Dados!$B:$B,0))-MIN(Base_Dados!BD$5:BD$98)) /
(IF(MAX(Base_Dados!BD$5:BD$98)-MIN(Base_Dados!BD$5:BD$98)=0,1,MAX(Base_Dados!BD$5:BD$98)-MIN(Base_Dados!BD$5:BD$98)))) * BD$1)))</f>
        <v>3.6008586662973478E-3</v>
      </c>
      <c r="BE529" s="106">
        <f>IF(INDEX(Base_Dados!BE:BE,MATCH($B529,Base_Dados!$B:$B,0))=0,0,
MAX(0, MIN(BE$1,
((INDEX(Base_Dados!BE:BE,MATCH($B529,Base_Dados!$B:$B,0))-MIN(Base_Dados!BE$5:BE$98)) /
(IF(MAX(Base_Dados!BE$5:BE$98)-MIN(Base_Dados!BE$5:BE$98)=0,1,MAX(Base_Dados!BE$5:BE$98)-MIN(Base_Dados!BE$5:BE$98)))) * BE$1)))</f>
        <v>3.0105368790767687E-3</v>
      </c>
      <c r="BF529" s="106">
        <f>IF(INDEX(Base_Dados!BF:BF,MATCH($B529,Base_Dados!$B:$B,0))=0,0,
MAX(0, MIN(BF$1,
((INDEX(Base_Dados!BF:BF,MATCH($B529,Base_Dados!$B:$B,0))-MIN(Base_Dados!BF$5:BF$98)) /
(IF(MAX(Base_Dados!BF$5:BF$98)-MIN(Base_Dados!BF$5:BF$98)=0,1,MAX(Base_Dados!BF$5:BF$98)-MIN(Base_Dados!BF$5:BF$98)))) * BF$1)))</f>
        <v>0</v>
      </c>
      <c r="BG529" s="106">
        <f>IF(INDEX(Base_Dados!BG:BG,MATCH($B529,Base_Dados!$B:$B,0))=0,0,
MAX(0, MIN(BG$1,
((INDEX(Base_Dados!BG:BG,MATCH($B529,Base_Dados!$B:$B,0))-MIN(Base_Dados!BG$5:BG$98)) /
(IF(MAX(Base_Dados!BG$5:BG$98)-MIN(Base_Dados!BG$5:BG$98)=0,1,MAX(Base_Dados!BG$5:BG$98)-MIN(Base_Dados!BG$5:BG$98)))) * BG$1)))</f>
        <v>0</v>
      </c>
      <c r="BH529" s="106">
        <f>IF(INDEX(Base_Dados!BH:BH,MATCH($B529,Base_Dados!$B:$B,0))=0,0,
MAX(0, MIN(BH$1,
((INDEX(Base_Dados!BH:BH,MATCH($B529,Base_Dados!$B:$B,0))-MIN(Base_Dados!BH$5:BH$98)) /
(IF(MAX(Base_Dados!BH$5:BH$98)-MIN(Base_Dados!BH$5:BH$98)=0,1,MAX(Base_Dados!BH$5:BH$98)-MIN(Base_Dados!BH$5:BH$98)))) * BH$1)))</f>
        <v>0</v>
      </c>
      <c r="BI529" s="106">
        <f>IF(INDEX(Base_Dados!BI:BI,MATCH($B529,Base_Dados!$B:$B,0))=0,0,
MAX(0, MIN(BI$1,
((INDEX(Base_Dados!BI:BI,MATCH($B529,Base_Dados!$B:$B,0))-MIN(Base_Dados!BI$5:BI$98)) /
(IF(MAX(Base_Dados!BI$5:BI$98)-MIN(Base_Dados!BI$5:BI$98)=0,1,MAX(Base_Dados!BI$5:BI$98)-MIN(Base_Dados!BI$5:BI$98)))) * BI$1)))</f>
        <v>9.3603744149765994E-3</v>
      </c>
      <c r="BJ529" s="106">
        <f>IF(INDEX(Base_Dados!BJ:BJ,MATCH($B529,Base_Dados!$B:$B,0))=0,0,
MAX(0, MIN(BJ$1,
((INDEX(Base_Dados!BJ:BJ,MATCH($B529,Base_Dados!$B:$B,0))-MIN(Base_Dados!BJ$5:BJ$98)) /
(IF(MAX(Base_Dados!BJ$5:BJ$98)-MIN(Base_Dados!BJ$5:BJ$98)=0,1,MAX(Base_Dados!BJ$5:BJ$98)-MIN(Base_Dados!BJ$5:BJ$98)))) * BJ$1)))</f>
        <v>1.0526315789473684E-2</v>
      </c>
      <c r="BK529" s="106">
        <f>IF(INDEX(Base_Dados!BK:BK,MATCH($B529,Base_Dados!$B:$B,0))=0,0,
MAX(0, MIN(BK$1,
((INDEX(Base_Dados!BK:BK,MATCH($B529,Base_Dados!$B:$B,0))-MIN(Base_Dados!BK$5:BK$98)) /
(IF(MAX(Base_Dados!BK$5:BK$98)-MIN(Base_Dados!BK$5:BK$98)=0,1,MAX(Base_Dados!BK$5:BK$98)-MIN(Base_Dados!BK$5:BK$98)))) * BK$1)))</f>
        <v>0</v>
      </c>
      <c r="BL529" s="106">
        <f>IF(INDEX(Base_Dados!BL:BL,MATCH($B529,Base_Dados!$B:$B,0))=0,0,
MAX(0, MIN(BL$1,
((INDEX(Base_Dados!BL:BL,MATCH($B529,Base_Dados!$B:$B,0))-MIN(Base_Dados!BL$5:BL$98)) /
(IF(MAX(Base_Dados!BL$5:BL$98)-MIN(Base_Dados!BL$5:BL$98)=0,1,MAX(Base_Dados!BL$5:BL$98)-MIN(Base_Dados!BL$5:BL$98)))) * BL$1)))</f>
        <v>1.9543973941368076E-2</v>
      </c>
      <c r="BM529" s="106">
        <f>IF(INDEX(Base_Dados!BM:BM,MATCH($B529,Base_Dados!$B:$B,0))=0,0,
MAX(0, MIN(BM$1,
((INDEX(Base_Dados!BM:BM,MATCH($B529,Base_Dados!$B:$B,0))-MIN(Base_Dados!BM$5:BM$98)) /
(IF(MAX(Base_Dados!BM$5:BM$98)-MIN(Base_Dados!BM$5:BM$98)=0,1,MAX(Base_Dados!BM$5:BM$98)-MIN(Base_Dados!BM$5:BM$98)))) * BM$1)))</f>
        <v>1</v>
      </c>
      <c r="BN529" s="106">
        <f>IF(INDEX(Base_Dados!BN:BN,MATCH($B529,Base_Dados!$B:$B,0))=0,0,
MAX(0, MIN(BN$1,
((INDEX(Base_Dados!BN:BN,MATCH($B529,Base_Dados!$B:$B,0))-MIN(Base_Dados!BN$5:BN$98)) /
(IF(MAX(Base_Dados!BN$5:BN$98)-MIN(Base_Dados!BN$5:BN$98)=0,1,MAX(Base_Dados!BN$5:BN$98)-MIN(Base_Dados!BN$5:BN$98)))) * BN$1)))</f>
        <v>0.29002432327463262</v>
      </c>
      <c r="BO529" s="106">
        <f>IF(INDEX(Base_Dados!BO:BO,MATCH($B529,Base_Dados!$B:$B,0))=0,0,
MAX(0, MIN(BO$1,
((INDEX(Base_Dados!BO:BO,MATCH($B529,Base_Dados!$B:$B,0))-MIN(Base_Dados!BO$5:BO$98)) /
(IF(MAX(Base_Dados!BO$5:BO$98)-MIN(Base_Dados!BO$5:BO$98)=0,1,MAX(Base_Dados!BO$5:BO$98)-MIN(Base_Dados!BO$5:BO$98)))) * BO$1)))</f>
        <v>0.30172413793103448</v>
      </c>
      <c r="BP529" s="106">
        <f t="shared" si="32"/>
        <v>8.5809977397692272</v>
      </c>
      <c r="BQ529" s="111">
        <f t="shared" si="33"/>
        <v>0.42416068824962733</v>
      </c>
      <c r="BR529" s="112">
        <f t="shared" si="34"/>
        <v>0.10965237477160406</v>
      </c>
      <c r="BS529" s="113">
        <f t="shared" si="35"/>
        <v>8.4713453649976227</v>
      </c>
    </row>
    <row r="530" spans="1:71">
      <c r="A530" s="21">
        <v>51009</v>
      </c>
      <c r="B530" s="21" t="s">
        <v>302</v>
      </c>
      <c r="C530" s="21" t="s">
        <v>288</v>
      </c>
      <c r="D530" s="105">
        <f>IF(INDEX(Base_Dados!D:D,MATCH($B530,Base_Dados!$B:$B,0))=0,0,
MAX(0, MIN(D$1,
((INDEX(Base_Dados!D:D,MATCH($B530,Base_Dados!$B:$B,0))-MIN(Base_Dados!D$5:D$98)) /
(IF(MAX(Base_Dados!D$5:D$98)-MIN(Base_Dados!D$5:D$98)=0,1,MAX(Base_Dados!D$5:D$98)-MIN(Base_Dados!D$5:D$98)))) * D$1)))</f>
        <v>0.2526467666174263</v>
      </c>
      <c r="E530" s="106">
        <f>IF(INDEX(Base_Dados!E:E,MATCH($B530,Base_Dados!$B:$B,0))=0,0,
MAX(0, MIN(E$1,
((INDEX(Base_Dados!E:E,MATCH($B530,Base_Dados!$B:$B,0))-MIN(Base_Dados!E$5:E$98)) /
(IF(MAX(Base_Dados!E$5:E$98)-MIN(Base_Dados!E$5:E$98)=0,1,MAX(Base_Dados!E$5:E$98)-MIN(Base_Dados!E$5:E$98)))) * E$1)))</f>
        <v>0.10160912481241735</v>
      </c>
      <c r="F530" s="106">
        <f>IF(INDEX(Base_Dados!F:F,MATCH($B530,Base_Dados!$B:$B,0))=0,0,
MAX(0, MIN(F$1,
((INDEX(Base_Dados!F:F,MATCH($B530,Base_Dados!$B:$B,0))-MIN(Base_Dados!F$5:F$98)) /
(IF(MAX(Base_Dados!F$5:F$98)-MIN(Base_Dados!F$5:F$98)=0,1,MAX(Base_Dados!F$5:F$98)-MIN(Base_Dados!F$5:F$98)))) * F$1)))</f>
        <v>8.7979143445487698E-2</v>
      </c>
      <c r="G530" s="106">
        <f>IF(INDEX(Base_Dados!G:G,MATCH($B530,Base_Dados!$B:$B,0))=0,0,
MAX(0, MIN(G$1,
((INDEX(Base_Dados!G:G,MATCH($B530,Base_Dados!$B:$B,0))-MIN(Base_Dados!G$5:G$98)) /
(IF(MAX(Base_Dados!G$5:G$98)-MIN(Base_Dados!G$5:G$98)=0,1,MAX(Base_Dados!G$5:G$98)-MIN(Base_Dados!G$5:G$98)))) * G$1)))</f>
        <v>7.3079629729876042E-2</v>
      </c>
      <c r="H530" s="106">
        <f>IF(INDEX(Base_Dados!H:H,MATCH($B530,Base_Dados!$B:$B,0))=0,0,
MAX(0, MIN(H$1,
((INDEX(Base_Dados!H:H,MATCH($B530,Base_Dados!$B:$B,0))-MIN(Base_Dados!H$5:H$98)) /
(IF(MAX(Base_Dados!H$5:H$98)-MIN(Base_Dados!H$5:H$98)=0,1,MAX(Base_Dados!H$5:H$98)-MIN(Base_Dados!H$5:H$98)))) * H$1)))</f>
        <v>7.5270019454817857E-2</v>
      </c>
      <c r="I530" s="106">
        <f>IF(INDEX(Base_Dados!I:I,MATCH($B530,Base_Dados!$B:$B,0))=0,0,
MAX(0, MIN(I$1,
((INDEX(Base_Dados!I:I,MATCH($B530,Base_Dados!$B:$B,0))-MIN(Base_Dados!I$5:I$98)) /
(IF(MAX(Base_Dados!I$5:I$98)-MIN(Base_Dados!I$5:I$98)=0,1,MAX(Base_Dados!I$5:I$98)-MIN(Base_Dados!I$5:I$98)))) * I$1)))</f>
        <v>7.9656764590643719E-2</v>
      </c>
      <c r="J530" s="106">
        <f>IF(INDEX(Base_Dados!J:J,MATCH($B530,Base_Dados!$B:$B,0))=0,0,
MAX(0, MIN(J$1,
((INDEX(Base_Dados!J:J,MATCH($B530,Base_Dados!$B:$B,0))-MIN(Base_Dados!J$5:J$98)) /
(IF(MAX(Base_Dados!J$5:J$98)-MIN(Base_Dados!J$5:J$98)=0,1,MAX(Base_Dados!J$5:J$98)-MIN(Base_Dados!J$5:J$98)))) * J$1)))</f>
        <v>8.893891274580791E-2</v>
      </c>
      <c r="K530" s="106">
        <f>IF(INDEX(Base_Dados!K:K,MATCH($B530,Base_Dados!$B:$B,0))=0,0,
MAX(0, MIN(K$1,
((INDEX(Base_Dados!K:K,MATCH($B530,Base_Dados!$B:$B,0))-MIN(Base_Dados!K$5:K$98)) /
(IF(MAX(Base_Dados!K$5:K$98)-MIN(Base_Dados!K$5:K$98)=0,1,MAX(Base_Dados!K$5:K$98)-MIN(Base_Dados!K$5:K$98)))) * K$1)))</f>
        <v>9.745639534883721E-2</v>
      </c>
      <c r="L530" s="106">
        <f>IF(INDEX(Base_Dados!L:L,MATCH($B530,Base_Dados!$B:$B,0))=0,0,
MAX(0, MIN(L$1,
((INDEX(Base_Dados!L:L,MATCH($B530,Base_Dados!$B:$B,0))-MIN(Base_Dados!L$5:L$98)) /
(IF(MAX(Base_Dados!L$5:L$98)-MIN(Base_Dados!L$5:L$98)=0,1,MAX(Base_Dados!L$5:L$98)-MIN(Base_Dados!L$5:L$98)))) * L$1)))</f>
        <v>9.5226754146723727E-2</v>
      </c>
      <c r="M530" s="106">
        <f>IF(INDEX(Base_Dados!M:M,MATCH($B530,Base_Dados!$B:$B,0))=0,0,
MAX(0, MIN(M$1,
((INDEX(Base_Dados!M:M,MATCH($B530,Base_Dados!$B:$B,0))-MIN(Base_Dados!M$5:M$98)) /
(IF(MAX(Base_Dados!M$5:M$98)-MIN(Base_Dados!M$5:M$98)=0,1,MAX(Base_Dados!M$5:M$98)-MIN(Base_Dados!M$5:M$98)))) * M$1)))</f>
        <v>9.0973760932944611E-2</v>
      </c>
      <c r="N530" s="106">
        <f>IF(INDEX(Base_Dados!N:N,MATCH($B530,Base_Dados!$B:$B,0))=0,0,
MAX(0, MIN(N$1,
((INDEX(Base_Dados!N:N,MATCH($B530,Base_Dados!$B:$B,0))-MIN(Base_Dados!N$5:N$98)) /
(IF(MAX(Base_Dados!N$5:N$98)-MIN(Base_Dados!N$5:N$98)=0,1,MAX(Base_Dados!N$5:N$98)-MIN(Base_Dados!N$5:N$98)))) * N$1)))</f>
        <v>9.342278067653427E-2</v>
      </c>
      <c r="O530" s="106">
        <f>IF(INDEX(Base_Dados!O:O,MATCH($B530,Base_Dados!$B:$B,0))=0,0,
MAX(0, MIN(O$1,
((INDEX(Base_Dados!O:O,MATCH($B530,Base_Dados!$B:$B,0))-MIN(Base_Dados!O$5:O$98)) /
(IF(MAX(Base_Dados!O$5:O$98)-MIN(Base_Dados!O$5:O$98)=0,1,MAX(Base_Dados!O$5:O$98)-MIN(Base_Dados!O$5:O$98)))) * O$1)))</f>
        <v>8.7295835888288084E-2</v>
      </c>
      <c r="P530" s="106">
        <f>IF(INDEX(Base_Dados!P:P,MATCH($B530,Base_Dados!$B:$B,0))=0,0,
MAX(0, MIN(P$1,
((INDEX(Base_Dados!P:P,MATCH($B530,Base_Dados!$B:$B,0))-MIN(Base_Dados!P$5:P$98)) /
(IF(MAX(Base_Dados!P$5:P$98)-MIN(Base_Dados!P$5:P$98)=0,1,MAX(Base_Dados!P$5:P$98)-MIN(Base_Dados!P$5:P$98)))) * P$1)))</f>
        <v>9.1884214829746458E-2</v>
      </c>
      <c r="Q530" s="106">
        <f>IF(INDEX(Base_Dados!Q:Q,MATCH($B530,Base_Dados!$B:$B,0))=0,0,
MAX(0, MIN(Q$1,
((INDEX(Base_Dados!Q:Q,MATCH($B530,Base_Dados!$B:$B,0))-MIN(Base_Dados!Q$5:Q$98)) /
(IF(MAX(Base_Dados!Q$5:Q$98)-MIN(Base_Dados!Q$5:Q$98)=0,1,MAX(Base_Dados!Q$5:Q$98)-MIN(Base_Dados!Q$5:Q$98)))) * Q$1)))</f>
        <v>6.4899162761307985E-2</v>
      </c>
      <c r="R530" s="106">
        <f>IF(INDEX(Base_Dados!R:R,MATCH($B530,Base_Dados!$B:$B,0))=0,0,
MAX(0, MIN(R$1,
((INDEX(Base_Dados!R:R,MATCH($B530,Base_Dados!$B:$B,0))-MIN(Base_Dados!R$5:R$98)) /
(IF(MAX(Base_Dados!R$5:R$98)-MIN(Base_Dados!R$5:R$98)=0,1,MAX(Base_Dados!R$5:R$98)-MIN(Base_Dados!R$5:R$98)))) * R$1)))</f>
        <v>4.3421941255272746E-2</v>
      </c>
      <c r="S530" s="106">
        <f>IF(INDEX(Base_Dados!S:S,MATCH($B530,Base_Dados!$B:$B,0))=0,0,
MAX(0, MIN(S$1,
((INDEX(Base_Dados!S:S,MATCH($B530,Base_Dados!$B:$B,0))-MIN(Base_Dados!S$5:S$98)) /
(IF(MAX(Base_Dados!S$5:S$98)-MIN(Base_Dados!S$5:S$98)=0,1,MAX(Base_Dados!S$5:S$98)-MIN(Base_Dados!S$5:S$98)))) * S$1)))</f>
        <v>9.4712798622032496E-2</v>
      </c>
      <c r="T530" s="106">
        <f>IF(INDEX(Base_Dados!T:T,MATCH($B530,Base_Dados!$B:$B,0))=0,0,
MAX(0, MIN(T$1,
((INDEX(Base_Dados!T:T,MATCH($B530,Base_Dados!$B:$B,0))-MIN(Base_Dados!T$5:T$98)) /
(IF(MAX(Base_Dados!T$5:T$98)-MIN(Base_Dados!T$5:T$98)=0,1,MAX(Base_Dados!T$5:T$98)-MIN(Base_Dados!T$5:T$98)))) * T$1)))</f>
        <v>0.97023390376630769</v>
      </c>
      <c r="U530" s="106">
        <f>IF(INDEX(Base_Dados!U:U,MATCH($B530,Base_Dados!$B:$B,0))=0,0,
MAX(0, MIN(U$1,
((INDEX(Base_Dados!U:U,MATCH($B530,Base_Dados!$B:$B,0))-MIN(Base_Dados!U$5:U$98)) /
(IF(MAX(Base_Dados!U$5:U$98)-MIN(Base_Dados!U$5:U$98)=0,1,MAX(Base_Dados!U$5:U$98)-MIN(Base_Dados!U$5:U$98)))) * U$1)))</f>
        <v>1.0304985108649851</v>
      </c>
      <c r="V530" s="106">
        <f>IF(INDEX(Base_Dados!V:V,MATCH($B530,Base_Dados!$B:$B,0))=0,0,
MAX(0, MIN(V$1,
((INDEX(Base_Dados!V:V,MATCH($B530,Base_Dados!$B:$B,0))-MIN(Base_Dados!V$5:V$98)) /
(IF(MAX(Base_Dados!V$5:V$98)-MIN(Base_Dados!V$5:V$98)=0,1,MAX(Base_Dados!V$5:V$98)-MIN(Base_Dados!V$5:V$98)))) * V$1)))</f>
        <v>2.8944974679935377E-2</v>
      </c>
      <c r="W530" s="106">
        <f>IF(INDEX(Base_Dados!W:W,MATCH($B530,Base_Dados!$B:$B,0))=0,0,
MAX(0, MIN(W$1,
((INDEX(Base_Dados!W:W,MATCH($B530,Base_Dados!$B:$B,0))-MIN(Base_Dados!W$5:W$98)) /
(IF(MAX(Base_Dados!W$5:W$98)-MIN(Base_Dados!W$5:W$98)=0,1,MAX(Base_Dados!W$5:W$98)-MIN(Base_Dados!W$5:W$98)))) * W$1)))</f>
        <v>2.835517676551587</v>
      </c>
      <c r="X530" s="106">
        <f>IF(INDEX(Base_Dados!X:X,MATCH($B530,Base_Dados!$B:$B,0))=0,0,
MAX(0, MIN(X$1,
((INDEX(Base_Dados!X:X,MATCH($B530,Base_Dados!$B:$B,0))-MIN(Base_Dados!X$5:X$98)) /
(IF(MAX(Base_Dados!X$5:X$98)-MIN(Base_Dados!X$5:X$98)=0,1,MAX(Base_Dados!X$5:X$98)-MIN(Base_Dados!X$5:X$98)))) * X$1)))</f>
        <v>0</v>
      </c>
      <c r="Y530" s="106">
        <f>IF(INDEX(Base_Dados!Y:Y,MATCH($B530,Base_Dados!$B:$B,0))=0,0,
MAX(0, MIN(Y$1,
((INDEX(Base_Dados!Y:Y,MATCH($B530,Base_Dados!$B:$B,0))-MIN(Base_Dados!Y$5:Y$98)) /
(IF(MAX(Base_Dados!Y$5:Y$98)-MIN(Base_Dados!Y$5:Y$98)=0,1,MAX(Base_Dados!Y$5:Y$98)-MIN(Base_Dados!Y$5:Y$98)))) * Y$1)))</f>
        <v>0</v>
      </c>
      <c r="Z530" s="106">
        <f>IF(INDEX(Base_Dados!Z:Z,MATCH($B530,Base_Dados!$B:$B,0))=0,0,
MAX(0, MIN(Z$1,
((INDEX(Base_Dados!Z:Z,MATCH($B530,Base_Dados!$B:$B,0))-MIN(Base_Dados!Z$5:Z$98)) /
(IF(MAX(Base_Dados!Z$5:Z$98)-MIN(Base_Dados!Z$5:Z$98)=0,1,MAX(Base_Dados!Z$5:Z$98)-MIN(Base_Dados!Z$5:Z$98)))) * Z$1)))</f>
        <v>0</v>
      </c>
      <c r="AA530" s="106">
        <f>IF(INDEX(Base_Dados!AA:AA,MATCH($B530,Base_Dados!$B:$B,0))=0,0,
MAX(0, MIN(AA$1,
((INDEX(Base_Dados!AA:AA,MATCH($B530,Base_Dados!$B:$B,0))-MIN(Base_Dados!AA$5:AA$98)) /
(IF(MAX(Base_Dados!AA$5:AA$98)-MIN(Base_Dados!AA$5:AA$98)=0,1,MAX(Base_Dados!AA$5:AA$98)-MIN(Base_Dados!AA$5:AA$98)))) * AA$1)))</f>
        <v>0</v>
      </c>
      <c r="AB530" s="106">
        <f>IF(INDEX(Base_Dados!AB:AB,MATCH($B530,Base_Dados!$B:$B,0))=0,0,
MAX(0, MIN(AB$1,
((INDEX(Base_Dados!AB:AB,MATCH($B530,Base_Dados!$B:$B,0))-MIN(Base_Dados!AB$5:AB$98)) /
(IF(MAX(Base_Dados!AB$5:AB$98)-MIN(Base_Dados!AB$5:AB$98)=0,1,MAX(Base_Dados!AB$5:AB$98)-MIN(Base_Dados!AB$5:AB$98)))) * AB$1)))</f>
        <v>0.27965323228843725</v>
      </c>
      <c r="AC530" s="106">
        <f>IF(INDEX(Base_Dados!AC:AC,MATCH($B530,Base_Dados!$B:$B,0))=0,0,
MAX(0, MIN(AC$1,
((INDEX(Base_Dados!AC:AC,MATCH($B530,Base_Dados!$B:$B,0))-MIN(Base_Dados!AC$5:AC$98)) /
(IF(MAX(Base_Dados!AC$5:AC$98)-MIN(Base_Dados!AC$5:AC$98)=0,1,MAX(Base_Dados!AC$5:AC$98)-MIN(Base_Dados!AC$5:AC$98)))) * AC$1)))</f>
        <v>8.0922383888995947E-2</v>
      </c>
      <c r="AD530" s="106">
        <f>IF(INDEX(Base_Dados!AD:AD,MATCH($B530,Base_Dados!$B:$B,0))=0,0,
MAX(0, MIN(AD$1,
((INDEX(Base_Dados!AD:AD,MATCH($B530,Base_Dados!$B:$B,0))-MIN(Base_Dados!AD$5:AD$98)) /
(IF(MAX(Base_Dados!AD$5:AD$98)-MIN(Base_Dados!AD$5:AD$98)=0,1,MAX(Base_Dados!AD$5:AD$98)-MIN(Base_Dados!AD$5:AD$98)))) * AD$1)))</f>
        <v>4.9741162549918644E-2</v>
      </c>
      <c r="AE530" s="106">
        <f>IF(INDEX(Base_Dados!AE:AE,MATCH($B530,Base_Dados!$B:$B,0))=0,0,
MAX(0, MIN(AE$1,
((INDEX(Base_Dados!AE:AE,MATCH($B530,Base_Dados!$B:$B,0))-MIN(Base_Dados!AE$5:AE$98)) /
(IF(MAX(Base_Dados!AE$5:AE$98)-MIN(Base_Dados!AE$5:AE$98)=0,1,MAX(Base_Dados!AE$5:AE$98)-MIN(Base_Dados!AE$5:AE$98)))) * AE$1)))</f>
        <v>2.1530274701567667E-2</v>
      </c>
      <c r="AF530" s="106">
        <f>IF(INDEX(Base_Dados!AF:AF,MATCH($B530,Base_Dados!$B:$B,0))=0,0,
MAX(0, MIN(AF$1,
((INDEX(Base_Dados!AF:AF,MATCH($B530,Base_Dados!$B:$B,0))-MIN(Base_Dados!AF$5:AF$98)) /
(IF(MAX(Base_Dados!AF$5:AF$98)-MIN(Base_Dados!AF$5:AF$98)=0,1,MAX(Base_Dados!AF$5:AF$98)-MIN(Base_Dados!AF$5:AF$98)))) * AF$1)))</f>
        <v>3.1351997425642437E-2</v>
      </c>
      <c r="AG530" s="106">
        <f>IF(INDEX(Base_Dados!AG:AG,MATCH($B530,Base_Dados!$B:$B,0))=0,0,
MAX(0, MIN(AG$1,
((INDEX(Base_Dados!AG:AG,MATCH($B530,Base_Dados!$B:$B,0))-MIN(Base_Dados!AG$5:AG$98)) /
(IF(MAX(Base_Dados!AG$5:AG$98)-MIN(Base_Dados!AG$5:AG$98)=0,1,MAX(Base_Dados!AG$5:AG$98)-MIN(Base_Dados!AG$5:AG$98)))) * AG$1)))</f>
        <v>6.4899162761307985E-2</v>
      </c>
      <c r="AH530" s="106">
        <f>IF(INDEX(Base_Dados!AH:AH,MATCH($B530,Base_Dados!$B:$B,0))=0,0,
MAX(0, MIN(AH$1,
((INDEX(Base_Dados!AH:AH,MATCH($B530,Base_Dados!$B:$B,0))-MIN(Base_Dados!AH$5:AH$98)) /
(IF(MAX(Base_Dados!AH$5:AH$98)-MIN(Base_Dados!AH$5:AH$98)=0,1,MAX(Base_Dados!AH$5:AH$98)-MIN(Base_Dados!AH$5:AH$98)))) * AH$1)))</f>
        <v>2.1464245988498298</v>
      </c>
      <c r="AI530" s="106">
        <f>IF(INDEX(Base_Dados!AI:AI,MATCH($B530,Base_Dados!$B:$B,0))=0,0,
MAX(0, MIN(AI$1,
((INDEX(Base_Dados!AI:AI,MATCH($B530,Base_Dados!$B:$B,0))-MIN(Base_Dados!AI$5:AI$98)) /
(IF(MAX(Base_Dados!AI$5:AI$98)-MIN(Base_Dados!AI$5:AI$98)=0,1,MAX(Base_Dados!AI$5:AI$98)-MIN(Base_Dados!AI$5:AI$98)))) * AI$1)))</f>
        <v>7.1428571428571425E-2</v>
      </c>
      <c r="AJ530" s="106">
        <f>IF(INDEX(Base_Dados!AJ:AJ,MATCH($B530,Base_Dados!$B:$B,0))=0,0,
MAX(0, MIN(AJ$1,
((INDEX(Base_Dados!AJ:AJ,MATCH($B530,Base_Dados!$B:$B,0))-MIN(Base_Dados!AJ$5:AJ$98)) /
(IF(MAX(Base_Dados!AJ$5:AJ$98)-MIN(Base_Dados!AJ$5:AJ$98)=0,1,MAX(Base_Dados!AJ$5:AJ$98)-MIN(Base_Dados!AJ$5:AJ$98)))) * AJ$1)))</f>
        <v>0.44642857142857145</v>
      </c>
      <c r="AK530" s="106">
        <f>IF(INDEX(Base_Dados!AK:AK,MATCH($B530,Base_Dados!$B:$B,0))=0,0,
MAX(0, MIN(AK$1,
((INDEX(Base_Dados!AK:AK,MATCH($B530,Base_Dados!$B:$B,0))-MIN(Base_Dados!AK$5:AK$98)) /
(IF(MAX(Base_Dados!AK$5:AK$98)-MIN(Base_Dados!AK$5:AK$98)=0,1,MAX(Base_Dados!AK$5:AK$98)-MIN(Base_Dados!AK$5:AK$98)))) * AK$1)))</f>
        <v>3.4482758620689655E-3</v>
      </c>
      <c r="AL530" s="106">
        <f>IF(INDEX(Base_Dados!AL:AL,MATCH($B530,Base_Dados!$B:$B,0))=0,0,
MAX(0, MIN(AL$1,
((INDEX(Base_Dados!AL:AL,MATCH($B530,Base_Dados!$B:$B,0))-MIN(Base_Dados!AL$5:AL$98)) /
(IF(MAX(Base_Dados!AL$5:AL$98)-MIN(Base_Dados!AL$5:AL$98)=0,1,MAX(Base_Dados!AL$5:AL$98)-MIN(Base_Dados!AL$5:AL$98)))) * AL$1)))</f>
        <v>0</v>
      </c>
      <c r="AM530" s="106">
        <f>IF(INDEX(Base_Dados!AM:AM,MATCH($B530,Base_Dados!$B:$B,0))=0,0,
MAX(0, MIN(AM$1,
((INDEX(Base_Dados!AM:AM,MATCH($B530,Base_Dados!$B:$B,0))-MIN(Base_Dados!AM$5:AM$98)) /
(IF(MAX(Base_Dados!AM$5:AM$98)-MIN(Base_Dados!AM$5:AM$98)=0,1,MAX(Base_Dados!AM$5:AM$98)-MIN(Base_Dados!AM$5:AM$98)))) * AM$1)))</f>
        <v>1.5535991714137753E-2</v>
      </c>
      <c r="AN530" s="106">
        <f>IF(INDEX(Base_Dados!AN:AN,MATCH($B530,Base_Dados!$B:$B,0))=0,0,
MAX(0, MIN(AN$1,
((INDEX(Base_Dados!AN:AN,MATCH($B530,Base_Dados!$B:$B,0))-MIN(Base_Dados!AN$5:AN$98)) /
(IF(MAX(Base_Dados!AN$5:AN$98)-MIN(Base_Dados!AN$5:AN$98)=0,1,MAX(Base_Dados!AN$5:AN$98)-MIN(Base_Dados!AN$5:AN$98)))) * AN$1)))</f>
        <v>0.1001082251082251</v>
      </c>
      <c r="AO530" s="106">
        <f>IF(INDEX(Base_Dados!AO:AO,MATCH($B530,Base_Dados!$B:$B,0))=0,0,
MAX(0, MIN(AO$1,
((INDEX(Base_Dados!AO:AO,MATCH($B530,Base_Dados!$B:$B,0))-MIN(Base_Dados!AO$5:AO$98)) /
(IF(MAX(Base_Dados!AO$5:AO$98)-MIN(Base_Dados!AO$5:AO$98)=0,1,MAX(Base_Dados!AO$5:AO$98)-MIN(Base_Dados!AO$5:AO$98)))) * AO$1)))</f>
        <v>0</v>
      </c>
      <c r="AP530" s="106">
        <f>IF(INDEX(Base_Dados!AP:AP,MATCH($B530,Base_Dados!$B:$B,0))=0,0,
MAX(0, MIN(AP$1,
((INDEX(Base_Dados!AP:AP,MATCH($B530,Base_Dados!$B:$B,0))-MIN(Base_Dados!AP$5:AP$98)) /
(IF(MAX(Base_Dados!AP$5:AP$98)-MIN(Base_Dados!AP$5:AP$98)=0,1,MAX(Base_Dados!AP$5:AP$98)-MIN(Base_Dados!AP$5:AP$98)))) * AP$1)))</f>
        <v>9.1743119266055051E-3</v>
      </c>
      <c r="AQ530" s="106">
        <f>IF(INDEX(Base_Dados!AQ:AQ,MATCH($B530,Base_Dados!$B:$B,0))=0,0,
MAX(0, MIN(AQ$1,
((INDEX(Base_Dados!AQ:AQ,MATCH($B530,Base_Dados!$B:$B,0))-MIN(Base_Dados!AQ$5:AQ$98)) /
(IF(MAX(Base_Dados!AQ$5:AQ$98)-MIN(Base_Dados!AQ$5:AQ$98)=0,1,MAX(Base_Dados!AQ$5:AQ$98)-MIN(Base_Dados!AQ$5:AQ$98)))) * AQ$1)))</f>
        <v>0</v>
      </c>
      <c r="AR530" s="106">
        <f>IF(INDEX(Base_Dados!AR:AR,MATCH($B530,Base_Dados!$B:$B,0))=0,0,
MAX(0, MIN(AR$1,
((INDEX(Base_Dados!AR:AR,MATCH($B530,Base_Dados!$B:$B,0))-MIN(Base_Dados!AR$5:AR$98)) /
(IF(MAX(Base_Dados!AR$5:AR$98)-MIN(Base_Dados!AR$5:AR$98)=0,1,MAX(Base_Dados!AR$5:AR$98)-MIN(Base_Dados!AR$5:AR$98)))) * AR$1)))</f>
        <v>0</v>
      </c>
      <c r="AS530" s="106">
        <f>IF(INDEX(Base_Dados!AS:AS,MATCH($B530,Base_Dados!$B:$B,0))=0,0,
MAX(0, MIN(AS$1,
((INDEX(Base_Dados!AS:AS,MATCH($B530,Base_Dados!$B:$B,0))-MIN(Base_Dados!AS$5:AS$98)) /
(IF(MAX(Base_Dados!AS$5:AS$98)-MIN(Base_Dados!AS$5:AS$98)=0,1,MAX(Base_Dados!AS$5:AS$98)-MIN(Base_Dados!AS$5:AS$98)))) * AS$1)))</f>
        <v>0</v>
      </c>
      <c r="AT530" s="106">
        <f>IF(INDEX(Base_Dados!AT:AT,MATCH($B530,Base_Dados!$B:$B,0))=0,0,
MAX(0, MIN(AT$1,
((INDEX(Base_Dados!AT:AT,MATCH($B530,Base_Dados!$B:$B,0))-MIN(Base_Dados!AT$5:AT$98)) /
(IF(MAX(Base_Dados!AT$5:AT$98)-MIN(Base_Dados!AT$5:AT$98)=0,1,MAX(Base_Dados!AT$5:AT$98)-MIN(Base_Dados!AT$5:AT$98)))) * AT$1)))</f>
        <v>0</v>
      </c>
      <c r="AU530" s="106">
        <f>IF(INDEX(Base_Dados!AU:AU,MATCH($B530,Base_Dados!$B:$B,0))=0,0,
MAX(0, MIN(AU$1,
((INDEX(Base_Dados!AU:AU,MATCH($B530,Base_Dados!$B:$B,0))-MIN(Base_Dados!AU$5:AU$98)) /
(IF(MAX(Base_Dados!AU$5:AU$98)-MIN(Base_Dados!AU$5:AU$98)=0,1,MAX(Base_Dados!AU$5:AU$98)-MIN(Base_Dados!AU$5:AU$98)))) * AU$1)))</f>
        <v>7.4906367041198503E-3</v>
      </c>
      <c r="AV530" s="106">
        <f>IF(INDEX(Base_Dados!AV:AV,MATCH($B530,Base_Dados!$B:$B,0))=0,0,
MAX(0, MIN(AV$1,
((INDEX(Base_Dados!AV:AV,MATCH($B530,Base_Dados!$B:$B,0))-MIN(Base_Dados!AV$5:AV$98)) /
(IF(MAX(Base_Dados!AV$5:AV$98)-MIN(Base_Dados!AV$5:AV$98)=0,1,MAX(Base_Dados!AV$5:AV$98)-MIN(Base_Dados!AV$5:AV$98)))) * AV$1)))</f>
        <v>9.6153846153846159E-3</v>
      </c>
      <c r="AW530" s="106">
        <f>IF(INDEX(Base_Dados!AW:AW,MATCH($B530,Base_Dados!$B:$B,0))=0,0,
MAX(0, MIN(AW$1,
((INDEX(Base_Dados!AW:AW,MATCH($B530,Base_Dados!$B:$B,0))-MIN(Base_Dados!AW$5:AW$98)) /
(IF(MAX(Base_Dados!AW$5:AW$98)-MIN(Base_Dados!AW$5:AW$98)=0,1,MAX(Base_Dados!AW$5:AW$98)-MIN(Base_Dados!AW$5:AW$98)))) * AW$1)))</f>
        <v>0</v>
      </c>
      <c r="AX530" s="106">
        <f>IF(INDEX(Base_Dados!AX:AX,MATCH($B530,Base_Dados!$B:$B,0))=0,0,
MAX(0, MIN(AX$1,
((INDEX(Base_Dados!AX:AX,MATCH($B530,Base_Dados!$B:$B,0))-MIN(Base_Dados!AX$5:AX$98)) /
(IF(MAX(Base_Dados!AX$5:AX$98)-MIN(Base_Dados!AX$5:AX$98)=0,1,MAX(Base_Dados!AX$5:AX$98)-MIN(Base_Dados!AX$5:AX$98)))) * AX$1)))</f>
        <v>5.9698366149979053E-2</v>
      </c>
      <c r="AY530" s="106">
        <f>IF(INDEX(Base_Dados!AY:AY,MATCH($B530,Base_Dados!$B:$B,0))=0,0,
MAX(0, MIN(AY$1,
((INDEX(Base_Dados!AY:AY,MATCH($B530,Base_Dados!$B:$B,0))-MIN(Base_Dados!AY$5:AY$98)) /
(IF(MAX(Base_Dados!AY$5:AY$98)-MIN(Base_Dados!AY$5:AY$98)=0,1,MAX(Base_Dados!AY$5:AY$98)-MIN(Base_Dados!AY$5:AY$98)))) * AY$1)))</f>
        <v>6.594131223211342E-4</v>
      </c>
      <c r="AZ530" s="106">
        <f>IF(INDEX(Base_Dados!AZ:AZ,MATCH($B530,Base_Dados!$B:$B,0))=0,0,
MAX(0, MIN(AZ$1,
((INDEX(Base_Dados!AZ:AZ,MATCH($B530,Base_Dados!$B:$B,0))-MIN(Base_Dados!AZ$5:AZ$98)) /
(IF(MAX(Base_Dados!AZ$5:AZ$98)-MIN(Base_Dados!AZ$5:AZ$98)=0,1,MAX(Base_Dados!AZ$5:AZ$98)-MIN(Base_Dados!AZ$5:AZ$98)))) * AZ$1)))</f>
        <v>0.5</v>
      </c>
      <c r="BA530" s="106">
        <f>IF(INDEX(Base_Dados!BA:BA,MATCH($B530,Base_Dados!$B:$B,0))=0,0,
MAX(0, MIN(BA$1,
((INDEX(Base_Dados!BA:BA,MATCH($B530,Base_Dados!$B:$B,0))-MIN(Base_Dados!BA$5:BA$98)) /
(IF(MAX(Base_Dados!BA$5:BA$98)-MIN(Base_Dados!BA$5:BA$98)=0,1,MAX(Base_Dados!BA$5:BA$98)-MIN(Base_Dados!BA$5:BA$98)))) * BA$1)))</f>
        <v>1.9138968449565932E-2</v>
      </c>
      <c r="BB530" s="106">
        <f>IF(INDEX(Base_Dados!BB:BB,MATCH($B530,Base_Dados!$B:$B,0))=0,0,
MAX(0, MIN(BB$1,
((INDEX(Base_Dados!BB:BB,MATCH($B530,Base_Dados!$B:$B,0))-MIN(Base_Dados!BB$5:BB$98)) /
(IF(MAX(Base_Dados!BB$5:BB$98)-MIN(Base_Dados!BB$5:BB$98)=0,1,MAX(Base_Dados!BB$5:BB$98)-MIN(Base_Dados!BB$5:BB$98)))) * BB$1)))</f>
        <v>0.32066203568114449</v>
      </c>
      <c r="BC530" s="106">
        <f>IF(INDEX(Base_Dados!BC:BC,MATCH($B530,Base_Dados!$B:$B,0))=0,0,
MAX(0, MIN(BC$1,
((INDEX(Base_Dados!BC:BC,MATCH($B530,Base_Dados!$B:$B,0))-MIN(Base_Dados!BC$5:BC$98)) /
(IF(MAX(Base_Dados!BC$5:BC$98)-MIN(Base_Dados!BC$5:BC$98)=0,1,MAX(Base_Dados!BC$5:BC$98)-MIN(Base_Dados!BC$5:BC$98)))) * BC$1)))</f>
        <v>5.9251279288984647E-3</v>
      </c>
      <c r="BD530" s="106">
        <f>IF(INDEX(Base_Dados!BD:BD,MATCH($B530,Base_Dados!$B:$B,0))=0,0,
MAX(0, MIN(BD$1,
((INDEX(Base_Dados!BD:BD,MATCH($B530,Base_Dados!$B:$B,0))-MIN(Base_Dados!BD$5:BD$98)) /
(IF(MAX(Base_Dados!BD$5:BD$98)-MIN(Base_Dados!BD$5:BD$98)=0,1,MAX(Base_Dados!BD$5:BD$98)-MIN(Base_Dados!BD$5:BD$98)))) * BD$1)))</f>
        <v>8.2404265632573925E-3</v>
      </c>
      <c r="BE530" s="106">
        <f>IF(INDEX(Base_Dados!BE:BE,MATCH($B530,Base_Dados!$B:$B,0))=0,0,
MAX(0, MIN(BE$1,
((INDEX(Base_Dados!BE:BE,MATCH($B530,Base_Dados!$B:$B,0))-MIN(Base_Dados!BE$5:BE$98)) /
(IF(MAX(Base_Dados!BE$5:BE$98)-MIN(Base_Dados!BE$5:BE$98)=0,1,MAX(Base_Dados!BE$5:BE$98)-MIN(Base_Dados!BE$5:BE$98)))) * BE$1)))</f>
        <v>1.4550928248871048E-2</v>
      </c>
      <c r="BF530" s="106">
        <f>IF(INDEX(Base_Dados!BF:BF,MATCH($B530,Base_Dados!$B:$B,0))=0,0,
MAX(0, MIN(BF$1,
((INDEX(Base_Dados!BF:BF,MATCH($B530,Base_Dados!$B:$B,0))-MIN(Base_Dados!BF$5:BF$98)) /
(IF(MAX(Base_Dados!BF$5:BF$98)-MIN(Base_Dados!BF$5:BF$98)=0,1,MAX(Base_Dados!BF$5:BF$98)-MIN(Base_Dados!BF$5:BF$98)))) * BF$1)))</f>
        <v>0</v>
      </c>
      <c r="BG530" s="106">
        <f>IF(INDEX(Base_Dados!BG:BG,MATCH($B530,Base_Dados!$B:$B,0))=0,0,
MAX(0, MIN(BG$1,
((INDEX(Base_Dados!BG:BG,MATCH($B530,Base_Dados!$B:$B,0))-MIN(Base_Dados!BG$5:BG$98)) /
(IF(MAX(Base_Dados!BG$5:BG$98)-MIN(Base_Dados!BG$5:BG$98)=0,1,MAX(Base_Dados!BG$5:BG$98)-MIN(Base_Dados!BG$5:BG$98)))) * BG$1)))</f>
        <v>0</v>
      </c>
      <c r="BH530" s="106">
        <f>IF(INDEX(Base_Dados!BH:BH,MATCH($B530,Base_Dados!$B:$B,0))=0,0,
MAX(0, MIN(BH$1,
((INDEX(Base_Dados!BH:BH,MATCH($B530,Base_Dados!$B:$B,0))-MIN(Base_Dados!BH$5:BH$98)) /
(IF(MAX(Base_Dados!BH$5:BH$98)-MIN(Base_Dados!BH$5:BH$98)=0,1,MAX(Base_Dados!BH$5:BH$98)-MIN(Base_Dados!BH$5:BH$98)))) * BH$1)))</f>
        <v>3.2967032967032968E-2</v>
      </c>
      <c r="BI530" s="106">
        <f>IF(INDEX(Base_Dados!BI:BI,MATCH($B530,Base_Dados!$B:$B,0))=0,0,
MAX(0, MIN(BI$1,
((INDEX(Base_Dados!BI:BI,MATCH($B530,Base_Dados!$B:$B,0))-MIN(Base_Dados!BI$5:BI$98)) /
(IF(MAX(Base_Dados!BI$5:BI$98)-MIN(Base_Dados!BI$5:BI$98)=0,1,MAX(Base_Dados!BI$5:BI$98)-MIN(Base_Dados!BI$5:BI$98)))) * BI$1)))</f>
        <v>7.6443057722308888E-2</v>
      </c>
      <c r="BJ530" s="106">
        <f>IF(INDEX(Base_Dados!BJ:BJ,MATCH($B530,Base_Dados!$B:$B,0))=0,0,
MAX(0, MIN(BJ$1,
((INDEX(Base_Dados!BJ:BJ,MATCH($B530,Base_Dados!$B:$B,0))-MIN(Base_Dados!BJ$5:BJ$98)) /
(IF(MAX(Base_Dados!BJ$5:BJ$98)-MIN(Base_Dados!BJ$5:BJ$98)=0,1,MAX(Base_Dados!BJ$5:BJ$98)-MIN(Base_Dados!BJ$5:BJ$98)))) * BJ$1)))</f>
        <v>5.2631578947368418E-2</v>
      </c>
      <c r="BK530" s="106">
        <f>IF(INDEX(Base_Dados!BK:BK,MATCH($B530,Base_Dados!$B:$B,0))=0,0,
MAX(0, MIN(BK$1,
((INDEX(Base_Dados!BK:BK,MATCH($B530,Base_Dados!$B:$B,0))-MIN(Base_Dados!BK$5:BK$98)) /
(IF(MAX(Base_Dados!BK$5:BK$98)-MIN(Base_Dados!BK$5:BK$98)=0,1,MAX(Base_Dados!BK$5:BK$98)-MIN(Base_Dados!BK$5:BK$98)))) * BK$1)))</f>
        <v>1.7857142857142856E-2</v>
      </c>
      <c r="BL530" s="106">
        <f>IF(INDEX(Base_Dados!BL:BL,MATCH($B530,Base_Dados!$B:$B,0))=0,0,
MAX(0, MIN(BL$1,
((INDEX(Base_Dados!BL:BL,MATCH($B530,Base_Dados!$B:$B,0))-MIN(Base_Dados!BL$5:BL$98)) /
(IF(MAX(Base_Dados!BL$5:BL$98)-MIN(Base_Dados!BL$5:BL$98)=0,1,MAX(Base_Dados!BL$5:BL$98)-MIN(Base_Dados!BL$5:BL$98)))) * BL$1)))</f>
        <v>6.1889250814332247E-2</v>
      </c>
      <c r="BM530" s="106">
        <f>IF(INDEX(Base_Dados!BM:BM,MATCH($B530,Base_Dados!$B:$B,0))=0,0,
MAX(0, MIN(BM$1,
((INDEX(Base_Dados!BM:BM,MATCH($B530,Base_Dados!$B:$B,0))-MIN(Base_Dados!BM$5:BM$98)) /
(IF(MAX(Base_Dados!BM$5:BM$98)-MIN(Base_Dados!BM$5:BM$98)=0,1,MAX(Base_Dados!BM$5:BM$98)-MIN(Base_Dados!BM$5:BM$98)))) * BM$1)))</f>
        <v>1</v>
      </c>
      <c r="BN530" s="106">
        <f>IF(INDEX(Base_Dados!BN:BN,MATCH($B530,Base_Dados!$B:$B,0))=0,0,
MAX(0, MIN(BN$1,
((INDEX(Base_Dados!BN:BN,MATCH($B530,Base_Dados!$B:$B,0))-MIN(Base_Dados!BN$5:BN$98)) /
(IF(MAX(Base_Dados!BN$5:BN$98)-MIN(Base_Dados!BN$5:BN$98)=0,1,MAX(Base_Dados!BN$5:BN$98)-MIN(Base_Dados!BN$5:BN$98)))) * BN$1)))</f>
        <v>0.41258973034601931</v>
      </c>
      <c r="BO530" s="106">
        <f>IF(INDEX(Base_Dados!BO:BO,MATCH($B530,Base_Dados!$B:$B,0))=0,0,
MAX(0, MIN(BO$1,
((INDEX(Base_Dados!BO:BO,MATCH($B530,Base_Dados!$B:$B,0))-MIN(Base_Dados!BO$5:BO$98)) /
(IF(MAX(Base_Dados!BO$5:BO$98)-MIN(Base_Dados!BO$5:BO$98)=0,1,MAX(Base_Dados!BO$5:BO$98)-MIN(Base_Dados!BO$5:BO$98)))) * BO$1)))</f>
        <v>0.5</v>
      </c>
      <c r="BP530" s="106">
        <f t="shared" si="32"/>
        <v>12.804674912772605</v>
      </c>
      <c r="BQ530" s="111">
        <f t="shared" si="33"/>
        <v>0.47746602678841743</v>
      </c>
      <c r="BR530" s="112">
        <f t="shared" si="34"/>
        <v>0.16295771331039416</v>
      </c>
      <c r="BS530" s="113">
        <f t="shared" si="35"/>
        <v>12.64171719946221</v>
      </c>
    </row>
    <row r="531" spans="1:71">
      <c r="A531" s="21">
        <v>51010</v>
      </c>
      <c r="B531" s="21" t="s">
        <v>297</v>
      </c>
      <c r="C531" s="21" t="s">
        <v>288</v>
      </c>
      <c r="D531" s="105">
        <f>IF(INDEX(Base_Dados!D:D,MATCH($B531,Base_Dados!$B:$B,0))=0,0,
MAX(0, MIN(D$1,
((INDEX(Base_Dados!D:D,MATCH($B531,Base_Dados!$B:$B,0))-MIN(Base_Dados!D$5:D$98)) /
(IF(MAX(Base_Dados!D$5:D$98)-MIN(Base_Dados!D$5:D$98)=0,1,MAX(Base_Dados!D$5:D$98)-MIN(Base_Dados!D$5:D$98)))) * D$1)))</f>
        <v>0.21591845864325893</v>
      </c>
      <c r="E531" s="106">
        <f>IF(INDEX(Base_Dados!E:E,MATCH($B531,Base_Dados!$B:$B,0))=0,0,
MAX(0, MIN(E$1,
((INDEX(Base_Dados!E:E,MATCH($B531,Base_Dados!$B:$B,0))-MIN(Base_Dados!E$5:E$98)) /
(IF(MAX(Base_Dados!E$5:E$98)-MIN(Base_Dados!E$5:E$98)=0,1,MAX(Base_Dados!E$5:E$98)-MIN(Base_Dados!E$5:E$98)))) * E$1)))</f>
        <v>8.4492672514127509E-2</v>
      </c>
      <c r="F531" s="106">
        <f>IF(INDEX(Base_Dados!F:F,MATCH($B531,Base_Dados!$B:$B,0))=0,0,
MAX(0, MIN(F$1,
((INDEX(Base_Dados!F:F,MATCH($B531,Base_Dados!$B:$B,0))-MIN(Base_Dados!F$5:F$98)) /
(IF(MAX(Base_Dados!F$5:F$98)-MIN(Base_Dados!F$5:F$98)=0,1,MAX(Base_Dados!F$5:F$98)-MIN(Base_Dados!F$5:F$98)))) * F$1)))</f>
        <v>7.226116033476282E-2</v>
      </c>
      <c r="G531" s="106">
        <f>IF(INDEX(Base_Dados!G:G,MATCH($B531,Base_Dados!$B:$B,0))=0,0,
MAX(0, MIN(G$1,
((INDEX(Base_Dados!G:G,MATCH($B531,Base_Dados!$B:$B,0))-MIN(Base_Dados!G$5:G$98)) /
(IF(MAX(Base_Dados!G$5:G$98)-MIN(Base_Dados!G$5:G$98)=0,1,MAX(Base_Dados!G$5:G$98)-MIN(Base_Dados!G$5:G$98)))) * G$1)))</f>
        <v>6.2722171096555326E-2</v>
      </c>
      <c r="H531" s="106">
        <f>IF(INDEX(Base_Dados!H:H,MATCH($B531,Base_Dados!$B:$B,0))=0,0,
MAX(0, MIN(H$1,
((INDEX(Base_Dados!H:H,MATCH($B531,Base_Dados!$B:$B,0))-MIN(Base_Dados!H$5:H$98)) /
(IF(MAX(Base_Dados!H$5:H$98)-MIN(Base_Dados!H$5:H$98)=0,1,MAX(Base_Dados!H$5:H$98)-MIN(Base_Dados!H$5:H$98)))) * H$1)))</f>
        <v>6.5108790447013579E-2</v>
      </c>
      <c r="I531" s="106">
        <f>IF(INDEX(Base_Dados!I:I,MATCH($B531,Base_Dados!$B:$B,0))=0,0,
MAX(0, MIN(I$1,
((INDEX(Base_Dados!I:I,MATCH($B531,Base_Dados!$B:$B,0))-MIN(Base_Dados!I$5:I$98)) /
(IF(MAX(Base_Dados!I$5:I$98)-MIN(Base_Dados!I$5:I$98)=0,1,MAX(Base_Dados!I$5:I$98)-MIN(Base_Dados!I$5:I$98)))) * I$1)))</f>
        <v>6.4967085681134823E-2</v>
      </c>
      <c r="J531" s="106">
        <f>IF(INDEX(Base_Dados!J:J,MATCH($B531,Base_Dados!$B:$B,0))=0,0,
MAX(0, MIN(J$1,
((INDEX(Base_Dados!J:J,MATCH($B531,Base_Dados!$B:$B,0))-MIN(Base_Dados!J$5:J$98)) /
(IF(MAX(Base_Dados!J$5:J$98)-MIN(Base_Dados!J$5:J$98)=0,1,MAX(Base_Dados!J$5:J$98)-MIN(Base_Dados!J$5:J$98)))) * J$1)))</f>
        <v>7.5074020173633765E-2</v>
      </c>
      <c r="K531" s="106">
        <f>IF(INDEX(Base_Dados!K:K,MATCH($B531,Base_Dados!$B:$B,0))=0,0,
MAX(0, MIN(K$1,
((INDEX(Base_Dados!K:K,MATCH($B531,Base_Dados!$B:$B,0))-MIN(Base_Dados!K$5:K$98)) /
(IF(MAX(Base_Dados!K$5:K$98)-MIN(Base_Dados!K$5:K$98)=0,1,MAX(Base_Dados!K$5:K$98)-MIN(Base_Dados!K$5:K$98)))) * K$1)))</f>
        <v>8.1596601073345265E-2</v>
      </c>
      <c r="L531" s="106">
        <f>IF(INDEX(Base_Dados!L:L,MATCH($B531,Base_Dados!$B:$B,0))=0,0,
MAX(0, MIN(L$1,
((INDEX(Base_Dados!L:L,MATCH($B531,Base_Dados!$B:$B,0))-MIN(Base_Dados!L$5:L$98)) /
(IF(MAX(Base_Dados!L$5:L$98)-MIN(Base_Dados!L$5:L$98)=0,1,MAX(Base_Dados!L$5:L$98)-MIN(Base_Dados!L$5:L$98)))) * L$1)))</f>
        <v>8.5892304264652775E-2</v>
      </c>
      <c r="M531" s="106">
        <f>IF(INDEX(Base_Dados!M:M,MATCH($B531,Base_Dados!$B:$B,0))=0,0,
MAX(0, MIN(M$1,
((INDEX(Base_Dados!M:M,MATCH($B531,Base_Dados!$B:$B,0))-MIN(Base_Dados!M$5:M$98)) /
(IF(MAX(Base_Dados!M$5:M$98)-MIN(Base_Dados!M$5:M$98)=0,1,MAX(Base_Dados!M$5:M$98)-MIN(Base_Dados!M$5:M$98)))) * M$1)))</f>
        <v>8.6553935860058315E-2</v>
      </c>
      <c r="N531" s="106">
        <f>IF(INDEX(Base_Dados!N:N,MATCH($B531,Base_Dados!$B:$B,0))=0,0,
MAX(0, MIN(N$1,
((INDEX(Base_Dados!N:N,MATCH($B531,Base_Dados!$B:$B,0))-MIN(Base_Dados!N$5:N$98)) /
(IF(MAX(Base_Dados!N$5:N$98)-MIN(Base_Dados!N$5:N$98)=0,1,MAX(Base_Dados!N$5:N$98)-MIN(Base_Dados!N$5:N$98)))) * N$1)))</f>
        <v>8.3602503579076892E-2</v>
      </c>
      <c r="O531" s="106">
        <f>IF(INDEX(Base_Dados!O:O,MATCH($B531,Base_Dados!$B:$B,0))=0,0,
MAX(0, MIN(O$1,
((INDEX(Base_Dados!O:O,MATCH($B531,Base_Dados!$B:$B,0))-MIN(Base_Dados!O$5:O$98)) /
(IF(MAX(Base_Dados!O$5:O$98)-MIN(Base_Dados!O$5:O$98)=0,1,MAX(Base_Dados!O$5:O$98)-MIN(Base_Dados!O$5:O$98)))) * O$1)))</f>
        <v>8.2724789564635706E-2</v>
      </c>
      <c r="P531" s="106">
        <f>IF(INDEX(Base_Dados!P:P,MATCH($B531,Base_Dados!$B:$B,0))=0,0,
MAX(0, MIN(P$1,
((INDEX(Base_Dados!P:P,MATCH($B531,Base_Dados!$B:$B,0))-MIN(Base_Dados!P$5:P$98)) /
(IF(MAX(Base_Dados!P$5:P$98)-MIN(Base_Dados!P$5:P$98)=0,1,MAX(Base_Dados!P$5:P$98)-MIN(Base_Dados!P$5:P$98)))) * P$1)))</f>
        <v>0.12637683351332701</v>
      </c>
      <c r="Q531" s="106">
        <f>IF(INDEX(Base_Dados!Q:Q,MATCH($B531,Base_Dados!$B:$B,0))=0,0,
MAX(0, MIN(Q$1,
((INDEX(Base_Dados!Q:Q,MATCH($B531,Base_Dados!$B:$B,0))-MIN(Base_Dados!Q$5:Q$98)) /
(IF(MAX(Base_Dados!Q$5:Q$98)-MIN(Base_Dados!Q$5:Q$98)=0,1,MAX(Base_Dados!Q$5:Q$98)-MIN(Base_Dados!Q$5:Q$98)))) * Q$1)))</f>
        <v>8.609341266915907E-2</v>
      </c>
      <c r="R531" s="106">
        <f>IF(INDEX(Base_Dados!R:R,MATCH($B531,Base_Dados!$B:$B,0))=0,0,
MAX(0, MIN(R$1,
((INDEX(Base_Dados!R:R,MATCH($B531,Base_Dados!$B:$B,0))-MIN(Base_Dados!R$5:R$98)) /
(IF(MAX(Base_Dados!R$5:R$98)-MIN(Base_Dados!R$5:R$98)=0,1,MAX(Base_Dados!R$5:R$98)-MIN(Base_Dados!R$5:R$98)))) * R$1)))</f>
        <v>7.1653953035218057E-2</v>
      </c>
      <c r="S531" s="106">
        <f>IF(INDEX(Base_Dados!S:S,MATCH($B531,Base_Dados!$B:$B,0))=0,0,
MAX(0, MIN(S$1,
((INDEX(Base_Dados!S:S,MATCH($B531,Base_Dados!$B:$B,0))-MIN(Base_Dados!S$5:S$98)) /
(IF(MAX(Base_Dados!S$5:S$98)-MIN(Base_Dados!S$5:S$98)=0,1,MAX(Base_Dados!S$5:S$98)-MIN(Base_Dados!S$5:S$98)))) * S$1)))</f>
        <v>0.13494345839886168</v>
      </c>
      <c r="T531" s="106">
        <f>IF(INDEX(Base_Dados!T:T,MATCH($B531,Base_Dados!$B:$B,0))=0,0,
MAX(0, MIN(T$1,
((INDEX(Base_Dados!T:T,MATCH($B531,Base_Dados!$B:$B,0))-MIN(Base_Dados!T$5:T$98)) /
(IF(MAX(Base_Dados!T$5:T$98)-MIN(Base_Dados!T$5:T$98)=0,1,MAX(Base_Dados!T$5:T$98)-MIN(Base_Dados!T$5:T$98)))) * T$1)))</f>
        <v>1.2198169884501668</v>
      </c>
      <c r="U531" s="106">
        <f>IF(INDEX(Base_Dados!U:U,MATCH($B531,Base_Dados!$B:$B,0))=0,0,
MAX(0, MIN(U$1,
((INDEX(Base_Dados!U:U,MATCH($B531,Base_Dados!$B:$B,0))-MIN(Base_Dados!U$5:U$98)) /
(IF(MAX(Base_Dados!U$5:U$98)-MIN(Base_Dados!U$5:U$98)=0,1,MAX(Base_Dados!U$5:U$98)-MIN(Base_Dados!U$5:U$98)))) * U$1)))</f>
        <v>0.87238877459019859</v>
      </c>
      <c r="V531" s="106">
        <f>IF(INDEX(Base_Dados!V:V,MATCH($B531,Base_Dados!$B:$B,0))=0,0,
MAX(0, MIN(V$1,
((INDEX(Base_Dados!V:V,MATCH($B531,Base_Dados!$B:$B,0))-MIN(Base_Dados!V$5:V$98)) /
(IF(MAX(Base_Dados!V$5:V$98)-MIN(Base_Dados!V$5:V$98)=0,1,MAX(Base_Dados!V$5:V$98)-MIN(Base_Dados!V$5:V$98)))) * V$1)))</f>
        <v>9.2331874620048188E-2</v>
      </c>
      <c r="W531" s="106">
        <f>IF(INDEX(Base_Dados!W:W,MATCH($B531,Base_Dados!$B:$B,0))=0,0,
MAX(0, MIN(W$1,
((INDEX(Base_Dados!W:W,MATCH($B531,Base_Dados!$B:$B,0))-MIN(Base_Dados!W$5:W$98)) /
(IF(MAX(Base_Dados!W$5:W$98)-MIN(Base_Dados!W$5:W$98)=0,1,MAX(Base_Dados!W$5:W$98)-MIN(Base_Dados!W$5:W$98)))) * W$1)))</f>
        <v>2.5356330226106567</v>
      </c>
      <c r="X531" s="106">
        <f>IF(INDEX(Base_Dados!X:X,MATCH($B531,Base_Dados!$B:$B,0))=0,0,
MAX(0, MIN(X$1,
((INDEX(Base_Dados!X:X,MATCH($B531,Base_Dados!$B:$B,0))-MIN(Base_Dados!X$5:X$98)) /
(IF(MAX(Base_Dados!X$5:X$98)-MIN(Base_Dados!X$5:X$98)=0,1,MAX(Base_Dados!X$5:X$98)-MIN(Base_Dados!X$5:X$98)))) * X$1)))</f>
        <v>0</v>
      </c>
      <c r="Y531" s="106">
        <f>IF(INDEX(Base_Dados!Y:Y,MATCH($B531,Base_Dados!$B:$B,0))=0,0,
MAX(0, MIN(Y$1,
((INDEX(Base_Dados!Y:Y,MATCH($B531,Base_Dados!$B:$B,0))-MIN(Base_Dados!Y$5:Y$98)) /
(IF(MAX(Base_Dados!Y$5:Y$98)-MIN(Base_Dados!Y$5:Y$98)=0,1,MAX(Base_Dados!Y$5:Y$98)-MIN(Base_Dados!Y$5:Y$98)))) * Y$1)))</f>
        <v>0</v>
      </c>
      <c r="Z531" s="106">
        <f>IF(INDEX(Base_Dados!Z:Z,MATCH($B531,Base_Dados!$B:$B,0))=0,0,
MAX(0, MIN(Z$1,
((INDEX(Base_Dados!Z:Z,MATCH($B531,Base_Dados!$B:$B,0))-MIN(Base_Dados!Z$5:Z$98)) /
(IF(MAX(Base_Dados!Z$5:Z$98)-MIN(Base_Dados!Z$5:Z$98)=0,1,MAX(Base_Dados!Z$5:Z$98)-MIN(Base_Dados!Z$5:Z$98)))) * Z$1)))</f>
        <v>0</v>
      </c>
      <c r="AA531" s="106">
        <f>IF(INDEX(Base_Dados!AA:AA,MATCH($B531,Base_Dados!$B:$B,0))=0,0,
MAX(0, MIN(AA$1,
((INDEX(Base_Dados!AA:AA,MATCH($B531,Base_Dados!$B:$B,0))-MIN(Base_Dados!AA$5:AA$98)) /
(IF(MAX(Base_Dados!AA$5:AA$98)-MIN(Base_Dados!AA$5:AA$98)=0,1,MAX(Base_Dados!AA$5:AA$98)-MIN(Base_Dados!AA$5:AA$98)))) * AA$1)))</f>
        <v>0</v>
      </c>
      <c r="AB531" s="106">
        <f>IF(INDEX(Base_Dados!AB:AB,MATCH($B531,Base_Dados!$B:$B,0))=0,0,
MAX(0, MIN(AB$1,
((INDEX(Base_Dados!AB:AB,MATCH($B531,Base_Dados!$B:$B,0))-MIN(Base_Dados!AB$5:AB$98)) /
(IF(MAX(Base_Dados!AB$5:AB$98)-MIN(Base_Dados!AB$5:AB$98)=0,1,MAX(Base_Dados!AB$5:AB$98)-MIN(Base_Dados!AB$5:AB$98)))) * AB$1)))</f>
        <v>0.21357216672407853</v>
      </c>
      <c r="AC531" s="106">
        <f>IF(INDEX(Base_Dados!AC:AC,MATCH($B531,Base_Dados!$B:$B,0))=0,0,
MAX(0, MIN(AC$1,
((INDEX(Base_Dados!AC:AC,MATCH($B531,Base_Dados!$B:$B,0))-MIN(Base_Dados!AC$5:AC$98)) /
(IF(MAX(Base_Dados!AC$5:AC$98)-MIN(Base_Dados!AC$5:AC$98)=0,1,MAX(Base_Dados!AC$5:AC$98)-MIN(Base_Dados!AC$5:AC$98)))) * AC$1)))</f>
        <v>0.12562030256311429</v>
      </c>
      <c r="AD531" s="106">
        <f>IF(INDEX(Base_Dados!AD:AD,MATCH($B531,Base_Dados!$B:$B,0))=0,0,
MAX(0, MIN(AD$1,
((INDEX(Base_Dados!AD:AD,MATCH($B531,Base_Dados!$B:$B,0))-MIN(Base_Dados!AD$5:AD$98)) /
(IF(MAX(Base_Dados!AD$5:AD$98)-MIN(Base_Dados!AD$5:AD$98)=0,1,MAX(Base_Dados!AD$5:AD$98)-MIN(Base_Dados!AD$5:AD$98)))) * AD$1)))</f>
        <v>8.1422866439875757E-2</v>
      </c>
      <c r="AE531" s="106">
        <f>IF(INDEX(Base_Dados!AE:AE,MATCH($B531,Base_Dados!$B:$B,0))=0,0,
MAX(0, MIN(AE$1,
((INDEX(Base_Dados!AE:AE,MATCH($B531,Base_Dados!$B:$B,0))-MIN(Base_Dados!AE$5:AE$98)) /
(IF(MAX(Base_Dados!AE$5:AE$98)-MIN(Base_Dados!AE$5:AE$98)=0,1,MAX(Base_Dados!AE$5:AE$98)-MIN(Base_Dados!AE$5:AE$98)))) * AE$1)))</f>
        <v>4.0169710916151298E-2</v>
      </c>
      <c r="AF531" s="106">
        <f>IF(INDEX(Base_Dados!AF:AF,MATCH($B531,Base_Dados!$B:$B,0))=0,0,
MAX(0, MIN(AF$1,
((INDEX(Base_Dados!AF:AF,MATCH($B531,Base_Dados!$B:$B,0))-MIN(Base_Dados!AF$5:AF$98)) /
(IF(MAX(Base_Dados!AF$5:AF$98)-MIN(Base_Dados!AF$5:AF$98)=0,1,MAX(Base_Dados!AF$5:AF$98)-MIN(Base_Dados!AF$5:AF$98)))) * AF$1)))</f>
        <v>4.3212430469360547E-2</v>
      </c>
      <c r="AG531" s="106">
        <f>IF(INDEX(Base_Dados!AG:AG,MATCH($B531,Base_Dados!$B:$B,0))=0,0,
MAX(0, MIN(AG$1,
((INDEX(Base_Dados!AG:AG,MATCH($B531,Base_Dados!$B:$B,0))-MIN(Base_Dados!AG$5:AG$98)) /
(IF(MAX(Base_Dados!AG$5:AG$98)-MIN(Base_Dados!AG$5:AG$98)=0,1,MAX(Base_Dados!AG$5:AG$98)-MIN(Base_Dados!AG$5:AG$98)))) * AG$1)))</f>
        <v>8.609341266915907E-2</v>
      </c>
      <c r="AH531" s="106">
        <f>IF(INDEX(Base_Dados!AH:AH,MATCH($B531,Base_Dados!$B:$B,0))=0,0,
MAX(0, MIN(AH$1,
((INDEX(Base_Dados!AH:AH,MATCH($B531,Base_Dados!$B:$B,0))-MIN(Base_Dados!AH$5:AH$98)) /
(IF(MAX(Base_Dados!AH$5:AH$98)-MIN(Base_Dados!AH$5:AH$98)=0,1,MAX(Base_Dados!AH$5:AH$98)-MIN(Base_Dados!AH$5:AH$98)))) * AH$1)))</f>
        <v>2.1208443395065784</v>
      </c>
      <c r="AI531" s="106">
        <f>IF(INDEX(Base_Dados!AI:AI,MATCH($B531,Base_Dados!$B:$B,0))=0,0,
MAX(0, MIN(AI$1,
((INDEX(Base_Dados!AI:AI,MATCH($B531,Base_Dados!$B:$B,0))-MIN(Base_Dados!AI$5:AI$98)) /
(IF(MAX(Base_Dados!AI$5:AI$98)-MIN(Base_Dados!AI$5:AI$98)=0,1,MAX(Base_Dados!AI$5:AI$98)-MIN(Base_Dados!AI$5:AI$98)))) * AI$1)))</f>
        <v>0.21428571428571427</v>
      </c>
      <c r="AJ531" s="106">
        <f>IF(INDEX(Base_Dados!AJ:AJ,MATCH($B531,Base_Dados!$B:$B,0))=0,0,
MAX(0, MIN(AJ$1,
((INDEX(Base_Dados!AJ:AJ,MATCH($B531,Base_Dados!$B:$B,0))-MIN(Base_Dados!AJ$5:AJ$98)) /
(IF(MAX(Base_Dados!AJ$5:AJ$98)-MIN(Base_Dados!AJ$5:AJ$98)=0,1,MAX(Base_Dados!AJ$5:AJ$98)-MIN(Base_Dados!AJ$5:AJ$98)))) * AJ$1)))</f>
        <v>0.61507936507936511</v>
      </c>
      <c r="AK531" s="106">
        <f>IF(INDEX(Base_Dados!AK:AK,MATCH($B531,Base_Dados!$B:$B,0))=0,0,
MAX(0, MIN(AK$1,
((INDEX(Base_Dados!AK:AK,MATCH($B531,Base_Dados!$B:$B,0))-MIN(Base_Dados!AK$5:AK$98)) /
(IF(MAX(Base_Dados!AK$5:AK$98)-MIN(Base_Dados!AK$5:AK$98)=0,1,MAX(Base_Dados!AK$5:AK$98)-MIN(Base_Dados!AK$5:AK$98)))) * AK$1)))</f>
        <v>1.0919540229885057E-2</v>
      </c>
      <c r="AL531" s="106">
        <f>IF(INDEX(Base_Dados!AL:AL,MATCH($B531,Base_Dados!$B:$B,0))=0,0,
MAX(0, MIN(AL$1,
((INDEX(Base_Dados!AL:AL,MATCH($B531,Base_Dados!$B:$B,0))-MIN(Base_Dados!AL$5:AL$98)) /
(IF(MAX(Base_Dados!AL$5:AL$98)-MIN(Base_Dados!AL$5:AL$98)=0,1,MAX(Base_Dados!AL$5:AL$98)-MIN(Base_Dados!AL$5:AL$98)))) * AL$1)))</f>
        <v>0</v>
      </c>
      <c r="AM531" s="106">
        <f>IF(INDEX(Base_Dados!AM:AM,MATCH($B531,Base_Dados!$B:$B,0))=0,0,
MAX(0, MIN(AM$1,
((INDEX(Base_Dados!AM:AM,MATCH($B531,Base_Dados!$B:$B,0))-MIN(Base_Dados!AM$5:AM$98)) /
(IF(MAX(Base_Dados!AM$5:AM$98)-MIN(Base_Dados!AM$5:AM$98)=0,1,MAX(Base_Dados!AM$5:AM$98)-MIN(Base_Dados!AM$5:AM$98)))) * AM$1)))</f>
        <v>6.4215432418436039E-2</v>
      </c>
      <c r="AN531" s="106">
        <f>IF(INDEX(Base_Dados!AN:AN,MATCH($B531,Base_Dados!$B:$B,0))=0,0,
MAX(0, MIN(AN$1,
((INDEX(Base_Dados!AN:AN,MATCH($B531,Base_Dados!$B:$B,0))-MIN(Base_Dados!AN$5:AN$98)) /
(IF(MAX(Base_Dados!AN$5:AN$98)-MIN(Base_Dados!AN$5:AN$98)=0,1,MAX(Base_Dados!AN$5:AN$98)-MIN(Base_Dados!AN$5:AN$98)))) * AN$1)))</f>
        <v>0.30916442048517517</v>
      </c>
      <c r="AO531" s="106">
        <f>IF(INDEX(Base_Dados!AO:AO,MATCH($B531,Base_Dados!$B:$B,0))=0,0,
MAX(0, MIN(AO$1,
((INDEX(Base_Dados!AO:AO,MATCH($B531,Base_Dados!$B:$B,0))-MIN(Base_Dados!AO$5:AO$98)) /
(IF(MAX(Base_Dados!AO$5:AO$98)-MIN(Base_Dados!AO$5:AO$98)=0,1,MAX(Base_Dados!AO$5:AO$98)-MIN(Base_Dados!AO$5:AO$98)))) * AO$1)))</f>
        <v>0</v>
      </c>
      <c r="AP531" s="106">
        <f>IF(INDEX(Base_Dados!AP:AP,MATCH($B531,Base_Dados!$B:$B,0))=0,0,
MAX(0, MIN(AP$1,
((INDEX(Base_Dados!AP:AP,MATCH($B531,Base_Dados!$B:$B,0))-MIN(Base_Dados!AP$5:AP$98)) /
(IF(MAX(Base_Dados!AP$5:AP$98)-MIN(Base_Dados!AP$5:AP$98)=0,1,MAX(Base_Dados!AP$5:AP$98)-MIN(Base_Dados!AP$5:AP$98)))) * AP$1)))</f>
        <v>4.5871559633027525E-2</v>
      </c>
      <c r="AQ531" s="106">
        <f>IF(INDEX(Base_Dados!AQ:AQ,MATCH($B531,Base_Dados!$B:$B,0))=0,0,
MAX(0, MIN(AQ$1,
((INDEX(Base_Dados!AQ:AQ,MATCH($B531,Base_Dados!$B:$B,0))-MIN(Base_Dados!AQ$5:AQ$98)) /
(IF(MAX(Base_Dados!AQ$5:AQ$98)-MIN(Base_Dados!AQ$5:AQ$98)=0,1,MAX(Base_Dados!AQ$5:AQ$98)-MIN(Base_Dados!AQ$5:AQ$98)))) * AQ$1)))</f>
        <v>0</v>
      </c>
      <c r="AR531" s="106">
        <f>IF(INDEX(Base_Dados!AR:AR,MATCH($B531,Base_Dados!$B:$B,0))=0,0,
MAX(0, MIN(AR$1,
((INDEX(Base_Dados!AR:AR,MATCH($B531,Base_Dados!$B:$B,0))-MIN(Base_Dados!AR$5:AR$98)) /
(IF(MAX(Base_Dados!AR$5:AR$98)-MIN(Base_Dados!AR$5:AR$98)=0,1,MAX(Base_Dados!AR$5:AR$98)-MIN(Base_Dados!AR$5:AR$98)))) * AR$1)))</f>
        <v>0</v>
      </c>
      <c r="AS531" s="106">
        <f>IF(INDEX(Base_Dados!AS:AS,MATCH($B531,Base_Dados!$B:$B,0))=0,0,
MAX(0, MIN(AS$1,
((INDEX(Base_Dados!AS:AS,MATCH($B531,Base_Dados!$B:$B,0))-MIN(Base_Dados!AS$5:AS$98)) /
(IF(MAX(Base_Dados!AS$5:AS$98)-MIN(Base_Dados!AS$5:AS$98)=0,1,MAX(Base_Dados!AS$5:AS$98)-MIN(Base_Dados!AS$5:AS$98)))) * AS$1)))</f>
        <v>0</v>
      </c>
      <c r="AT531" s="106">
        <f>IF(INDEX(Base_Dados!AT:AT,MATCH($B531,Base_Dados!$B:$B,0))=0,0,
MAX(0, MIN(AT$1,
((INDEX(Base_Dados!AT:AT,MATCH($B531,Base_Dados!$B:$B,0))-MIN(Base_Dados!AT$5:AT$98)) /
(IF(MAX(Base_Dados!AT$5:AT$98)-MIN(Base_Dados!AT$5:AT$98)=0,1,MAX(Base_Dados!AT$5:AT$98)-MIN(Base_Dados!AT$5:AT$98)))) * AT$1)))</f>
        <v>0</v>
      </c>
      <c r="AU531" s="106">
        <f>IF(INDEX(Base_Dados!AU:AU,MATCH($B531,Base_Dados!$B:$B,0))=0,0,
MAX(0, MIN(AU$1,
((INDEX(Base_Dados!AU:AU,MATCH($B531,Base_Dados!$B:$B,0))-MIN(Base_Dados!AU$5:AU$98)) /
(IF(MAX(Base_Dados!AU$5:AU$98)-MIN(Base_Dados!AU$5:AU$98)=0,1,MAX(Base_Dados!AU$5:AU$98)-MIN(Base_Dados!AU$5:AU$98)))) * AU$1)))</f>
        <v>2.6217228464419477E-2</v>
      </c>
      <c r="AV531" s="106">
        <f>IF(INDEX(Base_Dados!AV:AV,MATCH($B531,Base_Dados!$B:$B,0))=0,0,
MAX(0, MIN(AV$1,
((INDEX(Base_Dados!AV:AV,MATCH($B531,Base_Dados!$B:$B,0))-MIN(Base_Dados!AV$5:AV$98)) /
(IF(MAX(Base_Dados!AV$5:AV$98)-MIN(Base_Dados!AV$5:AV$98)=0,1,MAX(Base_Dados!AV$5:AV$98)-MIN(Base_Dados!AV$5:AV$98)))) * AV$1)))</f>
        <v>0</v>
      </c>
      <c r="AW531" s="106">
        <f>IF(INDEX(Base_Dados!AW:AW,MATCH($B531,Base_Dados!$B:$B,0))=0,0,
MAX(0, MIN(AW$1,
((INDEX(Base_Dados!AW:AW,MATCH($B531,Base_Dados!$B:$B,0))-MIN(Base_Dados!AW$5:AW$98)) /
(IF(MAX(Base_Dados!AW$5:AW$98)-MIN(Base_Dados!AW$5:AW$98)=0,1,MAX(Base_Dados!AW$5:AW$98)-MIN(Base_Dados!AW$5:AW$98)))) * AW$1)))</f>
        <v>0</v>
      </c>
      <c r="AX531" s="106">
        <f>IF(INDEX(Base_Dados!AX:AX,MATCH($B531,Base_Dados!$B:$B,0))=0,0,
MAX(0, MIN(AX$1,
((INDEX(Base_Dados!AX:AX,MATCH($B531,Base_Dados!$B:$B,0))-MIN(Base_Dados!AX$5:AX$98)) /
(IF(MAX(Base_Dados!AX$5:AX$98)-MIN(Base_Dados!AX$5:AX$98)=0,1,MAX(Base_Dados!AX$5:AX$98)-MIN(Base_Dados!AX$5:AX$98)))) * AX$1)))</f>
        <v>7.5396825396825407E-2</v>
      </c>
      <c r="AY531" s="106">
        <f>IF(INDEX(Base_Dados!AY:AY,MATCH($B531,Base_Dados!$B:$B,0))=0,0,
MAX(0, MIN(AY$1,
((INDEX(Base_Dados!AY:AY,MATCH($B531,Base_Dados!$B:$B,0))-MIN(Base_Dados!AY$5:AY$98)) /
(IF(MAX(Base_Dados!AY$5:AY$98)-MIN(Base_Dados!AY$5:AY$98)=0,1,MAX(Base_Dados!AY$5:AY$98)-MIN(Base_Dados!AY$5:AY$98)))) * AY$1)))</f>
        <v>3.297065611605671E-4</v>
      </c>
      <c r="AZ531" s="106">
        <f>IF(INDEX(Base_Dados!AZ:AZ,MATCH($B531,Base_Dados!$B:$B,0))=0,0,
MAX(0, MIN(AZ$1,
((INDEX(Base_Dados!AZ:AZ,MATCH($B531,Base_Dados!$B:$B,0))-MIN(Base_Dados!AZ$5:AZ$98)) /
(IF(MAX(Base_Dados!AZ$5:AZ$98)-MIN(Base_Dados!AZ$5:AZ$98)=0,1,MAX(Base_Dados!AZ$5:AZ$98)-MIN(Base_Dados!AZ$5:AZ$98)))) * AZ$1)))</f>
        <v>0.19444444444444445</v>
      </c>
      <c r="BA531" s="106">
        <f>IF(INDEX(Base_Dados!BA:BA,MATCH($B531,Base_Dados!$B:$B,0))=0,0,
MAX(0, MIN(BA$1,
((INDEX(Base_Dados!BA:BA,MATCH($B531,Base_Dados!$B:$B,0))-MIN(Base_Dados!BA$5:BA$98)) /
(IF(MAX(Base_Dados!BA$5:BA$98)-MIN(Base_Dados!BA$5:BA$98)=0,1,MAX(Base_Dados!BA$5:BA$98)-MIN(Base_Dados!BA$5:BA$98)))) * BA$1)))</f>
        <v>2.0537756166877596E-2</v>
      </c>
      <c r="BB531" s="106">
        <f>IF(INDEX(Base_Dados!BB:BB,MATCH($B531,Base_Dados!$B:$B,0))=0,0,
MAX(0, MIN(BB$1,
((INDEX(Base_Dados!BB:BB,MATCH($B531,Base_Dados!$B:$B,0))-MIN(Base_Dados!BB$5:BB$98)) /
(IF(MAX(Base_Dados!BB$5:BB$98)-MIN(Base_Dados!BB$5:BB$98)=0,1,MAX(Base_Dados!BB$5:BB$98)-MIN(Base_Dados!BB$5:BB$98)))) * BB$1)))</f>
        <v>0.41570556628592809</v>
      </c>
      <c r="BC531" s="106">
        <f>IF(INDEX(Base_Dados!BC:BC,MATCH($B531,Base_Dados!$B:$B,0))=0,0,
MAX(0, MIN(BC$1,
((INDEX(Base_Dados!BC:BC,MATCH($B531,Base_Dados!$B:$B,0))-MIN(Base_Dados!BC$5:BC$98)) /
(IF(MAX(Base_Dados!BC$5:BC$98)-MIN(Base_Dados!BC$5:BC$98)=0,1,MAX(Base_Dados!BC$5:BC$98)-MIN(Base_Dados!BC$5:BC$98)))) * BC$1)))</f>
        <v>1.9391327767304067E-2</v>
      </c>
      <c r="BD531" s="106">
        <f>IF(INDEX(Base_Dados!BD:BD,MATCH($B531,Base_Dados!$B:$B,0))=0,0,
MAX(0, MIN(BD$1,
((INDEX(Base_Dados!BD:BD,MATCH($B531,Base_Dados!$B:$B,0))-MIN(Base_Dados!BD$5:BD$98)) /
(IF(MAX(Base_Dados!BD$5:BD$98)-MIN(Base_Dados!BD$5:BD$98)=0,1,MAX(Base_Dados!BD$5:BD$98)-MIN(Base_Dados!BD$5:BD$98)))) * BD$1)))</f>
        <v>9.5561249220968078E-3</v>
      </c>
      <c r="BE531" s="106">
        <f>IF(INDEX(Base_Dados!BE:BE,MATCH($B531,Base_Dados!$B:$B,0))=0,0,
MAX(0, MIN(BE$1,
((INDEX(Base_Dados!BE:BE,MATCH($B531,Base_Dados!$B:$B,0))-MIN(Base_Dados!BE$5:BE$98)) /
(IF(MAX(Base_Dados!BE$5:BE$98)-MIN(Base_Dados!BE$5:BE$98)=0,1,MAX(Base_Dados!BE$5:BE$98)-MIN(Base_Dados!BE$5:BE$98)))) * BE$1)))</f>
        <v>9.5333667837431014E-3</v>
      </c>
      <c r="BF531" s="106">
        <f>IF(INDEX(Base_Dados!BF:BF,MATCH($B531,Base_Dados!$B:$B,0))=0,0,
MAX(0, MIN(BF$1,
((INDEX(Base_Dados!BF:BF,MATCH($B531,Base_Dados!$B:$B,0))-MIN(Base_Dados!BF$5:BF$98)) /
(IF(MAX(Base_Dados!BF$5:BF$98)-MIN(Base_Dados!BF$5:BF$98)=0,1,MAX(Base_Dados!BF$5:BF$98)-MIN(Base_Dados!BF$5:BF$98)))) * BF$1)))</f>
        <v>0</v>
      </c>
      <c r="BG531" s="106">
        <f>IF(INDEX(Base_Dados!BG:BG,MATCH($B531,Base_Dados!$B:$B,0))=0,0,
MAX(0, MIN(BG$1,
((INDEX(Base_Dados!BG:BG,MATCH($B531,Base_Dados!$B:$B,0))-MIN(Base_Dados!BG$5:BG$98)) /
(IF(MAX(Base_Dados!BG$5:BG$98)-MIN(Base_Dados!BG$5:BG$98)=0,1,MAX(Base_Dados!BG$5:BG$98)-MIN(Base_Dados!BG$5:BG$98)))) * BG$1)))</f>
        <v>0</v>
      </c>
      <c r="BH531" s="106">
        <f>IF(INDEX(Base_Dados!BH:BH,MATCH($B531,Base_Dados!$B:$B,0))=0,0,
MAX(0, MIN(BH$1,
((INDEX(Base_Dados!BH:BH,MATCH($B531,Base_Dados!$B:$B,0))-MIN(Base_Dados!BH$5:BH$98)) /
(IF(MAX(Base_Dados!BH$5:BH$98)-MIN(Base_Dados!BH$5:BH$98)=0,1,MAX(Base_Dados!BH$5:BH$98)-MIN(Base_Dados!BH$5:BH$98)))) * BH$1)))</f>
        <v>8.7912087912087919E-2</v>
      </c>
      <c r="BI531" s="106">
        <f>IF(INDEX(Base_Dados!BI:BI,MATCH($B531,Base_Dados!$B:$B,0))=0,0,
MAX(0, MIN(BI$1,
((INDEX(Base_Dados!BI:BI,MATCH($B531,Base_Dados!$B:$B,0))-MIN(Base_Dados!BI$5:BI$98)) /
(IF(MAX(Base_Dados!BI$5:BI$98)-MIN(Base_Dados!BI$5:BI$98)=0,1,MAX(Base_Dados!BI$5:BI$98)-MIN(Base_Dados!BI$5:BI$98)))) * BI$1)))</f>
        <v>0.11232449297971919</v>
      </c>
      <c r="BJ531" s="106">
        <f>IF(INDEX(Base_Dados!BJ:BJ,MATCH($B531,Base_Dados!$B:$B,0))=0,0,
MAX(0, MIN(BJ$1,
((INDEX(Base_Dados!BJ:BJ,MATCH($B531,Base_Dados!$B:$B,0))-MIN(Base_Dados!BJ$5:BJ$98)) /
(IF(MAX(Base_Dados!BJ$5:BJ$98)-MIN(Base_Dados!BJ$5:BJ$98)=0,1,MAX(Base_Dados!BJ$5:BJ$98)-MIN(Base_Dados!BJ$5:BJ$98)))) * BJ$1)))</f>
        <v>0.11578947368421053</v>
      </c>
      <c r="BK531" s="106">
        <f>IF(INDEX(Base_Dados!BK:BK,MATCH($B531,Base_Dados!$B:$B,0))=0,0,
MAX(0, MIN(BK$1,
((INDEX(Base_Dados!BK:BK,MATCH($B531,Base_Dados!$B:$B,0))-MIN(Base_Dados!BK$5:BK$98)) /
(IF(MAX(Base_Dados!BK$5:BK$98)-MIN(Base_Dados!BK$5:BK$98)=0,1,MAX(Base_Dados!BK$5:BK$98)-MIN(Base_Dados!BK$5:BK$98)))) * BK$1)))</f>
        <v>1.7857142857142856E-2</v>
      </c>
      <c r="BL531" s="106">
        <f>IF(INDEX(Base_Dados!BL:BL,MATCH($B531,Base_Dados!$B:$B,0))=0,0,
MAX(0, MIN(BL$1,
((INDEX(Base_Dados!BL:BL,MATCH($B531,Base_Dados!$B:$B,0))-MIN(Base_Dados!BL$5:BL$98)) /
(IF(MAX(Base_Dados!BL$5:BL$98)-MIN(Base_Dados!BL$5:BL$98)=0,1,MAX(Base_Dados!BL$5:BL$98)-MIN(Base_Dados!BL$5:BL$98)))) * BL$1)))</f>
        <v>8.4690553745928335E-2</v>
      </c>
      <c r="BM531" s="106">
        <f>IF(INDEX(Base_Dados!BM:BM,MATCH($B531,Base_Dados!$B:$B,0))=0,0,
MAX(0, MIN(BM$1,
((INDEX(Base_Dados!BM:BM,MATCH($B531,Base_Dados!$B:$B,0))-MIN(Base_Dados!BM$5:BM$98)) /
(IF(MAX(Base_Dados!BM$5:BM$98)-MIN(Base_Dados!BM$5:BM$98)=0,1,MAX(Base_Dados!BM$5:BM$98)-MIN(Base_Dados!BM$5:BM$98)))) * BM$1)))</f>
        <v>1</v>
      </c>
      <c r="BN531" s="106">
        <f>IF(INDEX(Base_Dados!BN:BN,MATCH($B531,Base_Dados!$B:$B,0))=0,0,
MAX(0, MIN(BN$1,
((INDEX(Base_Dados!BN:BN,MATCH($B531,Base_Dados!$B:$B,0))-MIN(Base_Dados!BN$5:BN$98)) /
(IF(MAX(Base_Dados!BN$5:BN$98)-MIN(Base_Dados!BN$5:BN$98)=0,1,MAX(Base_Dados!BN$5:BN$98)-MIN(Base_Dados!BN$5:BN$98)))) * BN$1)))</f>
        <v>0.35996655033827513</v>
      </c>
      <c r="BO531" s="106">
        <f>IF(INDEX(Base_Dados!BO:BO,MATCH($B531,Base_Dados!$B:$B,0))=0,0,
MAX(0, MIN(BO$1,
((INDEX(Base_Dados!BO:BO,MATCH($B531,Base_Dados!$B:$B,0))-MIN(Base_Dados!BO$5:BO$98)) /
(IF(MAX(Base_Dados!BO$5:BO$98)-MIN(Base_Dados!BO$5:BO$98)=0,1,MAX(Base_Dados!BO$5:BO$98)-MIN(Base_Dados!BO$5:BO$98)))) * BO$1)))</f>
        <v>0.46551724137931033</v>
      </c>
      <c r="BP531" s="106">
        <f t="shared" si="32"/>
        <v>13.185793962229283</v>
      </c>
      <c r="BQ531" s="111">
        <f t="shared" si="33"/>
        <v>0.4514174628131718</v>
      </c>
      <c r="BR531" s="112">
        <f t="shared" si="34"/>
        <v>0.13690914933514853</v>
      </c>
      <c r="BS531" s="113">
        <f t="shared" si="35"/>
        <v>13.048884812894135</v>
      </c>
    </row>
    <row r="532" spans="1:71">
      <c r="A532" s="21">
        <v>51011</v>
      </c>
      <c r="B532" s="21" t="s">
        <v>301</v>
      </c>
      <c r="C532" s="21" t="s">
        <v>288</v>
      </c>
      <c r="D532" s="105">
        <f>IF(INDEX(Base_Dados!D:D,MATCH($B532,Base_Dados!$B:$B,0))=0,0,
MAX(0, MIN(D$1,
((INDEX(Base_Dados!D:D,MATCH($B532,Base_Dados!$B:$B,0))-MIN(Base_Dados!D$5:D$98)) /
(IF(MAX(Base_Dados!D$5:D$98)-MIN(Base_Dados!D$5:D$98)=0,1,MAX(Base_Dados!D$5:D$98)-MIN(Base_Dados!D$5:D$98)))) * D$1)))</f>
        <v>0.10960893850333103</v>
      </c>
      <c r="E532" s="106">
        <f>IF(INDEX(Base_Dados!E:E,MATCH($B532,Base_Dados!$B:$B,0))=0,0,
MAX(0, MIN(E$1,
((INDEX(Base_Dados!E:E,MATCH($B532,Base_Dados!$B:$B,0))-MIN(Base_Dados!E$5:E$98)) /
(IF(MAX(Base_Dados!E$5:E$98)-MIN(Base_Dados!E$5:E$98)=0,1,MAX(Base_Dados!E$5:E$98)-MIN(Base_Dados!E$5:E$98)))) * E$1)))</f>
        <v>2.213846694830891E-2</v>
      </c>
      <c r="F532" s="106">
        <f>IF(INDEX(Base_Dados!F:F,MATCH($B532,Base_Dados!$B:$B,0))=0,0,
MAX(0, MIN(F$1,
((INDEX(Base_Dados!F:F,MATCH($B532,Base_Dados!$B:$B,0))-MIN(Base_Dados!F$5:F$98)) /
(IF(MAX(Base_Dados!F$5:F$98)-MIN(Base_Dados!F$5:F$98)=0,1,MAX(Base_Dados!F$5:F$98)-MIN(Base_Dados!F$5:F$98)))) * F$1)))</f>
        <v>2.1045472578542685E-2</v>
      </c>
      <c r="G532" s="106">
        <f>IF(INDEX(Base_Dados!G:G,MATCH($B532,Base_Dados!$B:$B,0))=0,0,
MAX(0, MIN(G$1,
((INDEX(Base_Dados!G:G,MATCH($B532,Base_Dados!$B:$B,0))-MIN(Base_Dados!G$5:G$98)) /
(IF(MAX(Base_Dados!G$5:G$98)-MIN(Base_Dados!G$5:G$98)=0,1,MAX(Base_Dados!G$5:G$98)-MIN(Base_Dados!G$5:G$98)))) * G$1)))</f>
        <v>2.1211136974683773E-2</v>
      </c>
      <c r="H532" s="106">
        <f>IF(INDEX(Base_Dados!H:H,MATCH($B532,Base_Dados!$B:$B,0))=0,0,
MAX(0, MIN(H$1,
((INDEX(Base_Dados!H:H,MATCH($B532,Base_Dados!$B:$B,0))-MIN(Base_Dados!H$5:H$98)) /
(IF(MAX(Base_Dados!H$5:H$98)-MIN(Base_Dados!H$5:H$98)=0,1,MAX(Base_Dados!H$5:H$98)-MIN(Base_Dados!H$5:H$98)))) * H$1)))</f>
        <v>2.4624879805004583E-2</v>
      </c>
      <c r="I532" s="106">
        <f>IF(INDEX(Base_Dados!I:I,MATCH($B532,Base_Dados!$B:$B,0))=0,0,
MAX(0, MIN(I$1,
((INDEX(Base_Dados!I:I,MATCH($B532,Base_Dados!$B:$B,0))-MIN(Base_Dados!I$5:I$98)) /
(IF(MAX(Base_Dados!I$5:I$98)-MIN(Base_Dados!I$5:I$98)=0,1,MAX(Base_Dados!I$5:I$98)-MIN(Base_Dados!I$5:I$98)))) * I$1)))</f>
        <v>2.8015594525031551E-2</v>
      </c>
      <c r="J532" s="106">
        <f>IF(INDEX(Base_Dados!J:J,MATCH($B532,Base_Dados!$B:$B,0))=0,0,
MAX(0, MIN(J$1,
((INDEX(Base_Dados!J:J,MATCH($B532,Base_Dados!$B:$B,0))-MIN(Base_Dados!J$5:J$98)) /
(IF(MAX(Base_Dados!J$5:J$98)-MIN(Base_Dados!J$5:J$98)=0,1,MAX(Base_Dados!J$5:J$98)-MIN(Base_Dados!J$5:J$98)))) * J$1)))</f>
        <v>3.919544432416415E-2</v>
      </c>
      <c r="K532" s="106">
        <f>IF(INDEX(Base_Dados!K:K,MATCH($B532,Base_Dados!$B:$B,0))=0,0,
MAX(0, MIN(K$1,
((INDEX(Base_Dados!K:K,MATCH($B532,Base_Dados!$B:$B,0))-MIN(Base_Dados!K$5:K$98)) /
(IF(MAX(Base_Dados!K$5:K$98)-MIN(Base_Dados!K$5:K$98)=0,1,MAX(Base_Dados!K$5:K$98)-MIN(Base_Dados!K$5:K$98)))) * K$1)))</f>
        <v>4.8574463327370303E-2</v>
      </c>
      <c r="L532" s="106">
        <f>IF(INDEX(Base_Dados!L:L,MATCH($B532,Base_Dados!$B:$B,0))=0,0,
MAX(0, MIN(L$1,
((INDEX(Base_Dados!L:L,MATCH($B532,Base_Dados!$B:$B,0))-MIN(Base_Dados!L$5:L$98)) /
(IF(MAX(Base_Dados!L$5:L$98)-MIN(Base_Dados!L$5:L$98)=0,1,MAX(Base_Dados!L$5:L$98)-MIN(Base_Dados!L$5:L$98)))) * L$1)))</f>
        <v>5.9302566781650697E-2</v>
      </c>
      <c r="M532" s="106">
        <f>IF(INDEX(Base_Dados!M:M,MATCH($B532,Base_Dados!$B:$B,0))=0,0,
MAX(0, MIN(M$1,
((INDEX(Base_Dados!M:M,MATCH($B532,Base_Dados!$B:$B,0))-MIN(Base_Dados!M$5:M$98)) /
(IF(MAX(Base_Dados!M$5:M$98)-MIN(Base_Dados!M$5:M$98)=0,1,MAX(Base_Dados!M$5:M$98)-MIN(Base_Dados!M$5:M$98)))) * M$1)))</f>
        <v>6.5994169096209906E-2</v>
      </c>
      <c r="N532" s="106">
        <f>IF(INDEX(Base_Dados!N:N,MATCH($B532,Base_Dados!$B:$B,0))=0,0,
MAX(0, MIN(N$1,
((INDEX(Base_Dados!N:N,MATCH($B532,Base_Dados!$B:$B,0))-MIN(Base_Dados!N$5:N$98)) /
(IF(MAX(Base_Dados!N$5:N$98)-MIN(Base_Dados!N$5:N$98)=0,1,MAX(Base_Dados!N$5:N$98)-MIN(Base_Dados!N$5:N$98)))) * N$1)))</f>
        <v>6.8245009997751988E-2</v>
      </c>
      <c r="O532" s="106">
        <f>IF(INDEX(Base_Dados!O:O,MATCH($B532,Base_Dados!$B:$B,0))=0,0,
MAX(0, MIN(O$1,
((INDEX(Base_Dados!O:O,MATCH($B532,Base_Dados!$B:$B,0))-MIN(Base_Dados!O$5:O$98)) /
(IF(MAX(Base_Dados!O$5:O$98)-MIN(Base_Dados!O$5:O$98)=0,1,MAX(Base_Dados!O$5:O$98)-MIN(Base_Dados!O$5:O$98)))) * O$1)))</f>
        <v>6.906739506104019E-2</v>
      </c>
      <c r="P532" s="106">
        <f>IF(INDEX(Base_Dados!P:P,MATCH($B532,Base_Dados!$B:$B,0))=0,0,
MAX(0, MIN(P$1,
((INDEX(Base_Dados!P:P,MATCH($B532,Base_Dados!$B:$B,0))-MIN(Base_Dados!P$5:P$98)) /
(IF(MAX(Base_Dados!P$5:P$98)-MIN(Base_Dados!P$5:P$98)=0,1,MAX(Base_Dados!P$5:P$98)-MIN(Base_Dados!P$5:P$98)))) * P$1)))</f>
        <v>7.013136781807483E-2</v>
      </c>
      <c r="Q532" s="106">
        <f>IF(INDEX(Base_Dados!Q:Q,MATCH($B532,Base_Dados!$B:$B,0))=0,0,
MAX(0, MIN(Q$1,
((INDEX(Base_Dados!Q:Q,MATCH($B532,Base_Dados!$B:$B,0))-MIN(Base_Dados!Q$5:Q$98)) /
(IF(MAX(Base_Dados!Q$5:Q$98)-MIN(Base_Dados!Q$5:Q$98)=0,1,MAX(Base_Dados!Q$5:Q$98)-MIN(Base_Dados!Q$5:Q$98)))) * Q$1)))</f>
        <v>2.2247380338054866E-2</v>
      </c>
      <c r="R532" s="106">
        <f>IF(INDEX(Base_Dados!R:R,MATCH($B532,Base_Dados!$B:$B,0))=0,0,
MAX(0, MIN(R$1,
((INDEX(Base_Dados!R:R,MATCH($B532,Base_Dados!$B:$B,0))-MIN(Base_Dados!R$5:R$98)) /
(IF(MAX(Base_Dados!R$5:R$98)-MIN(Base_Dados!R$5:R$98)=0,1,MAX(Base_Dados!R$5:R$98)-MIN(Base_Dados!R$5:R$98)))) * R$1)))</f>
        <v>3.3501987312201761E-2</v>
      </c>
      <c r="S532" s="106">
        <f>IF(INDEX(Base_Dados!S:S,MATCH($B532,Base_Dados!$B:$B,0))=0,0,
MAX(0, MIN(S$1,
((INDEX(Base_Dados!S:S,MATCH($B532,Base_Dados!$B:$B,0))-MIN(Base_Dados!S$5:S$98)) /
(IF(MAX(Base_Dados!S$5:S$98)-MIN(Base_Dados!S$5:S$98)=0,1,MAX(Base_Dados!S$5:S$98)-MIN(Base_Dados!S$5:S$98)))) * S$1)))</f>
        <v>5.8773309368681192E-2</v>
      </c>
      <c r="T532" s="106">
        <f>IF(INDEX(Base_Dados!T:T,MATCH($B532,Base_Dados!$B:$B,0))=0,0,
MAX(0, MIN(T$1,
((INDEX(Base_Dados!T:T,MATCH($B532,Base_Dados!$B:$B,0))-MIN(Base_Dados!T$5:T$98)) /
(IF(MAX(Base_Dados!T$5:T$98)-MIN(Base_Dados!T$5:T$98)=0,1,MAX(Base_Dados!T$5:T$98)-MIN(Base_Dados!T$5:T$98)))) * T$1)))</f>
        <v>0.94008053091295229</v>
      </c>
      <c r="U532" s="106">
        <f>IF(INDEX(Base_Dados!U:U,MATCH($B532,Base_Dados!$B:$B,0))=0,0,
MAX(0, MIN(U$1,
((INDEX(Base_Dados!U:U,MATCH($B532,Base_Dados!$B:$B,0))-MIN(Base_Dados!U$5:U$98)) /
(IF(MAX(Base_Dados!U$5:U$98)-MIN(Base_Dados!U$5:U$98)=0,1,MAX(Base_Dados!U$5:U$98)-MIN(Base_Dados!U$5:U$98)))) * U$1)))</f>
        <v>0.96243475781817156</v>
      </c>
      <c r="V532" s="106">
        <f>IF(INDEX(Base_Dados!V:V,MATCH($B532,Base_Dados!$B:$B,0))=0,0,
MAX(0, MIN(V$1,
((INDEX(Base_Dados!V:V,MATCH($B532,Base_Dados!$B:$B,0))-MIN(Base_Dados!V$5:V$98)) /
(IF(MAX(Base_Dados!V$5:V$98)-MIN(Base_Dados!V$5:V$98)=0,1,MAX(Base_Dados!V$5:V$98)-MIN(Base_Dados!V$5:V$98)))) * V$1)))</f>
        <v>7.6848696586128196E-2</v>
      </c>
      <c r="W532" s="106">
        <f>IF(INDEX(Base_Dados!W:W,MATCH($B532,Base_Dados!$B:$B,0))=0,0,
MAX(0, MIN(W$1,
((INDEX(Base_Dados!W:W,MATCH($B532,Base_Dados!$B:$B,0))-MIN(Base_Dados!W$5:W$98)) /
(IF(MAX(Base_Dados!W$5:W$98)-MIN(Base_Dados!W$5:W$98)=0,1,MAX(Base_Dados!W$5:W$98)-MIN(Base_Dados!W$5:W$98)))) * W$1)))</f>
        <v>2.5100507392469029</v>
      </c>
      <c r="X532" s="106">
        <f>IF(INDEX(Base_Dados!X:X,MATCH($B532,Base_Dados!$B:$B,0))=0,0,
MAX(0, MIN(X$1,
((INDEX(Base_Dados!X:X,MATCH($B532,Base_Dados!$B:$B,0))-MIN(Base_Dados!X$5:X$98)) /
(IF(MAX(Base_Dados!X$5:X$98)-MIN(Base_Dados!X$5:X$98)=0,1,MAX(Base_Dados!X$5:X$98)-MIN(Base_Dados!X$5:X$98)))) * X$1)))</f>
        <v>0.1271186440677966</v>
      </c>
      <c r="Y532" s="106">
        <f>IF(INDEX(Base_Dados!Y:Y,MATCH($B532,Base_Dados!$B:$B,0))=0,0,
MAX(0, MIN(Y$1,
((INDEX(Base_Dados!Y:Y,MATCH($B532,Base_Dados!$B:$B,0))-MIN(Base_Dados!Y$5:Y$98)) /
(IF(MAX(Base_Dados!Y$5:Y$98)-MIN(Base_Dados!Y$5:Y$98)=0,1,MAX(Base_Dados!Y$5:Y$98)-MIN(Base_Dados!Y$5:Y$98)))) * Y$1)))</f>
        <v>1.1029411764705881E-2</v>
      </c>
      <c r="Z532" s="106">
        <f>IF(INDEX(Base_Dados!Z:Z,MATCH($B532,Base_Dados!$B:$B,0))=0,0,
MAX(0, MIN(Z$1,
((INDEX(Base_Dados!Z:Z,MATCH($B532,Base_Dados!$B:$B,0))-MIN(Base_Dados!Z$5:Z$98)) /
(IF(MAX(Base_Dados!Z$5:Z$98)-MIN(Base_Dados!Z$5:Z$98)=0,1,MAX(Base_Dados!Z$5:Z$98)-MIN(Base_Dados!Z$5:Z$98)))) * Z$1)))</f>
        <v>0</v>
      </c>
      <c r="AA532" s="106">
        <f>IF(INDEX(Base_Dados!AA:AA,MATCH($B532,Base_Dados!$B:$B,0))=0,0,
MAX(0, MIN(AA$1,
((INDEX(Base_Dados!AA:AA,MATCH($B532,Base_Dados!$B:$B,0))-MIN(Base_Dados!AA$5:AA$98)) /
(IF(MAX(Base_Dados!AA$5:AA$98)-MIN(Base_Dados!AA$5:AA$98)=0,1,MAX(Base_Dados!AA$5:AA$98)-MIN(Base_Dados!AA$5:AA$98)))) * AA$1)))</f>
        <v>0</v>
      </c>
      <c r="AB532" s="106">
        <f>IF(INDEX(Base_Dados!AB:AB,MATCH($B532,Base_Dados!$B:$B,0))=0,0,
MAX(0, MIN(AB$1,
((INDEX(Base_Dados!AB:AB,MATCH($B532,Base_Dados!$B:$B,0))-MIN(Base_Dados!AB$5:AB$98)) /
(IF(MAX(Base_Dados!AB$5:AB$98)-MIN(Base_Dados!AB$5:AB$98)=0,1,MAX(Base_Dados!AB$5:AB$98)-MIN(Base_Dados!AB$5:AB$98)))) * AB$1)))</f>
        <v>0.23471683731429704</v>
      </c>
      <c r="AC532" s="106">
        <f>IF(INDEX(Base_Dados!AC:AC,MATCH($B532,Base_Dados!$B:$B,0))=0,0,
MAX(0, MIN(AC$1,
((INDEX(Base_Dados!AC:AC,MATCH($B532,Base_Dados!$B:$B,0))-MIN(Base_Dados!AC$5:AC$98)) /
(IF(MAX(Base_Dados!AC$5:AC$98)-MIN(Base_Dados!AC$5:AC$98)=0,1,MAX(Base_Dados!AC$5:AC$98)-MIN(Base_Dados!AC$5:AC$98)))) * AC$1)))</f>
        <v>4.8510069377529386E-2</v>
      </c>
      <c r="AD532" s="106">
        <f>IF(INDEX(Base_Dados!AD:AD,MATCH($B532,Base_Dados!$B:$B,0))=0,0,
MAX(0, MIN(AD$1,
((INDEX(Base_Dados!AD:AD,MATCH($B532,Base_Dados!$B:$B,0))-MIN(Base_Dados!AD$5:AD$98)) /
(IF(MAX(Base_Dados!AD$5:AD$98)-MIN(Base_Dados!AD$5:AD$98)=0,1,MAX(Base_Dados!AD$5:AD$98)-MIN(Base_Dados!AD$5:AD$98)))) * AD$1)))</f>
        <v>3.7494453483212536E-2</v>
      </c>
      <c r="AE532" s="106">
        <f>IF(INDEX(Base_Dados!AE:AE,MATCH($B532,Base_Dados!$B:$B,0))=0,0,
MAX(0, MIN(AE$1,
((INDEX(Base_Dados!AE:AE,MATCH($B532,Base_Dados!$B:$B,0))-MIN(Base_Dados!AE$5:AE$98)) /
(IF(MAX(Base_Dados!AE$5:AE$98)-MIN(Base_Dados!AE$5:AE$98)=0,1,MAX(Base_Dados!AE$5:AE$98)-MIN(Base_Dados!AE$5:AE$98)))) * AE$1)))</f>
        <v>2.1573421544656982E-2</v>
      </c>
      <c r="AF532" s="106">
        <f>IF(INDEX(Base_Dados!AF:AF,MATCH($B532,Base_Dados!$B:$B,0))=0,0,
MAX(0, MIN(AF$1,
((INDEX(Base_Dados!AF:AF,MATCH($B532,Base_Dados!$B:$B,0))-MIN(Base_Dados!AF$5:AF$98)) /
(IF(MAX(Base_Dados!AF$5:AF$98)-MIN(Base_Dados!AF$5:AF$98)=0,1,MAX(Base_Dados!AF$5:AF$98)-MIN(Base_Dados!AF$5:AF$98)))) * AF$1)))</f>
        <v>1.5446145359260791E-2</v>
      </c>
      <c r="AG532" s="106">
        <f>IF(INDEX(Base_Dados!AG:AG,MATCH($B532,Base_Dados!$B:$B,0))=0,0,
MAX(0, MIN(AG$1,
((INDEX(Base_Dados!AG:AG,MATCH($B532,Base_Dados!$B:$B,0))-MIN(Base_Dados!AG$5:AG$98)) /
(IF(MAX(Base_Dados!AG$5:AG$98)-MIN(Base_Dados!AG$5:AG$98)=0,1,MAX(Base_Dados!AG$5:AG$98)-MIN(Base_Dados!AG$5:AG$98)))) * AG$1)))</f>
        <v>2.2247380338054866E-2</v>
      </c>
      <c r="AH532" s="106">
        <f>IF(INDEX(Base_Dados!AH:AH,MATCH($B532,Base_Dados!$B:$B,0))=0,0,
MAX(0, MIN(AH$1,
((INDEX(Base_Dados!AH:AH,MATCH($B532,Base_Dados!$B:$B,0))-MIN(Base_Dados!AH$5:AH$98)) /
(IF(MAX(Base_Dados!AH$5:AH$98)-MIN(Base_Dados!AH$5:AH$98)=0,1,MAX(Base_Dados!AH$5:AH$98)-MIN(Base_Dados!AH$5:AH$98)))) * AH$1)))</f>
        <v>1.8677440188569574</v>
      </c>
      <c r="AI532" s="106">
        <f>IF(INDEX(Base_Dados!AI:AI,MATCH($B532,Base_Dados!$B:$B,0))=0,0,
MAX(0, MIN(AI$1,
((INDEX(Base_Dados!AI:AI,MATCH($B532,Base_Dados!$B:$B,0))-MIN(Base_Dados!AI$5:AI$98)) /
(IF(MAX(Base_Dados!AI$5:AI$98)-MIN(Base_Dados!AI$5:AI$98)=0,1,MAX(Base_Dados!AI$5:AI$98)-MIN(Base_Dados!AI$5:AI$98)))) * AI$1)))</f>
        <v>0.10714285714285714</v>
      </c>
      <c r="AJ532" s="106">
        <f>IF(INDEX(Base_Dados!AJ:AJ,MATCH($B532,Base_Dados!$B:$B,0))=0,0,
MAX(0, MIN(AJ$1,
((INDEX(Base_Dados!AJ:AJ,MATCH($B532,Base_Dados!$B:$B,0))-MIN(Base_Dados!AJ$5:AJ$98)) /
(IF(MAX(Base_Dados!AJ$5:AJ$98)-MIN(Base_Dados!AJ$5:AJ$98)=0,1,MAX(Base_Dados!AJ$5:AJ$98)-MIN(Base_Dados!AJ$5:AJ$98)))) * AJ$1)))</f>
        <v>0.93253968253968256</v>
      </c>
      <c r="AK532" s="106">
        <f>IF(INDEX(Base_Dados!AK:AK,MATCH($B532,Base_Dados!$B:$B,0))=0,0,
MAX(0, MIN(AK$1,
((INDEX(Base_Dados!AK:AK,MATCH($B532,Base_Dados!$B:$B,0))-MIN(Base_Dados!AK$5:AK$98)) /
(IF(MAX(Base_Dados!AK$5:AK$98)-MIN(Base_Dados!AK$5:AK$98)=0,1,MAX(Base_Dados!AK$5:AK$98)-MIN(Base_Dados!AK$5:AK$98)))) * AK$1)))</f>
        <v>1.2068965517241379E-2</v>
      </c>
      <c r="AL532" s="106">
        <f>IF(INDEX(Base_Dados!AL:AL,MATCH($B532,Base_Dados!$B:$B,0))=0,0,
MAX(0, MIN(AL$1,
((INDEX(Base_Dados!AL:AL,MATCH($B532,Base_Dados!$B:$B,0))-MIN(Base_Dados!AL$5:AL$98)) /
(IF(MAX(Base_Dados!AL$5:AL$98)-MIN(Base_Dados!AL$5:AL$98)=0,1,MAX(Base_Dados!AL$5:AL$98)-MIN(Base_Dados!AL$5:AL$98)))) * AL$1)))</f>
        <v>0</v>
      </c>
      <c r="AM532" s="106">
        <f>IF(INDEX(Base_Dados!AM:AM,MATCH($B532,Base_Dados!$B:$B,0))=0,0,
MAX(0, MIN(AM$1,
((INDEX(Base_Dados!AM:AM,MATCH($B532,Base_Dados!$B:$B,0))-MIN(Base_Dados!AM$5:AM$98)) /
(IF(MAX(Base_Dados!AM$5:AM$98)-MIN(Base_Dados!AM$5:AM$98)=0,1,MAX(Base_Dados!AM$5:AM$98)-MIN(Base_Dados!AM$5:AM$98)))) * AM$1)))</f>
        <v>4.8679440704298291E-2</v>
      </c>
      <c r="AN532" s="106">
        <f>IF(INDEX(Base_Dados!AN:AN,MATCH($B532,Base_Dados!$B:$B,0))=0,0,
MAX(0, MIN(AN$1,
((INDEX(Base_Dados!AN:AN,MATCH($B532,Base_Dados!$B:$B,0))-MIN(Base_Dados!AN$5:AN$98)) /
(IF(MAX(Base_Dados!AN$5:AN$98)-MIN(Base_Dados!AN$5:AN$98)=0,1,MAX(Base_Dados!AN$5:AN$98)-MIN(Base_Dados!AN$5:AN$98)))) * AN$1)))</f>
        <v>0.41404761904761905</v>
      </c>
      <c r="AO532" s="106">
        <f>IF(INDEX(Base_Dados!AO:AO,MATCH($B532,Base_Dados!$B:$B,0))=0,0,
MAX(0, MIN(AO$1,
((INDEX(Base_Dados!AO:AO,MATCH($B532,Base_Dados!$B:$B,0))-MIN(Base_Dados!AO$5:AO$98)) /
(IF(MAX(Base_Dados!AO$5:AO$98)-MIN(Base_Dados!AO$5:AO$98)=0,1,MAX(Base_Dados!AO$5:AO$98)-MIN(Base_Dados!AO$5:AO$98)))) * AO$1)))</f>
        <v>0</v>
      </c>
      <c r="AP532" s="106">
        <f>IF(INDEX(Base_Dados!AP:AP,MATCH($B532,Base_Dados!$B:$B,0))=0,0,
MAX(0, MIN(AP$1,
((INDEX(Base_Dados!AP:AP,MATCH($B532,Base_Dados!$B:$B,0))-MIN(Base_Dados!AP$5:AP$98)) /
(IF(MAX(Base_Dados!AP$5:AP$98)-MIN(Base_Dados!AP$5:AP$98)=0,1,MAX(Base_Dados!AP$5:AP$98)-MIN(Base_Dados!AP$5:AP$98)))) * AP$1)))</f>
        <v>2.0642201834862386E-2</v>
      </c>
      <c r="AQ532" s="106">
        <f>IF(INDEX(Base_Dados!AQ:AQ,MATCH($B532,Base_Dados!$B:$B,0))=0,0,
MAX(0, MIN(AQ$1,
((INDEX(Base_Dados!AQ:AQ,MATCH($B532,Base_Dados!$B:$B,0))-MIN(Base_Dados!AQ$5:AQ$98)) /
(IF(MAX(Base_Dados!AQ$5:AQ$98)-MIN(Base_Dados!AQ$5:AQ$98)=0,1,MAX(Base_Dados!AQ$5:AQ$98)-MIN(Base_Dados!AQ$5:AQ$98)))) * AQ$1)))</f>
        <v>1.6666666666666666E-2</v>
      </c>
      <c r="AR532" s="106">
        <f>IF(INDEX(Base_Dados!AR:AR,MATCH($B532,Base_Dados!$B:$B,0))=0,0,
MAX(0, MIN(AR$1,
((INDEX(Base_Dados!AR:AR,MATCH($B532,Base_Dados!$B:$B,0))-MIN(Base_Dados!AR$5:AR$98)) /
(IF(MAX(Base_Dados!AR$5:AR$98)-MIN(Base_Dados!AR$5:AR$98)=0,1,MAX(Base_Dados!AR$5:AR$98)-MIN(Base_Dados!AR$5:AR$98)))) * AR$1)))</f>
        <v>0</v>
      </c>
      <c r="AS532" s="106">
        <f>IF(INDEX(Base_Dados!AS:AS,MATCH($B532,Base_Dados!$B:$B,0))=0,0,
MAX(0, MIN(AS$1,
((INDEX(Base_Dados!AS:AS,MATCH($B532,Base_Dados!$B:$B,0))-MIN(Base_Dados!AS$5:AS$98)) /
(IF(MAX(Base_Dados!AS$5:AS$98)-MIN(Base_Dados!AS$5:AS$98)=0,1,MAX(Base_Dados!AS$5:AS$98)-MIN(Base_Dados!AS$5:AS$98)))) * AS$1)))</f>
        <v>6.0975609756097563E-3</v>
      </c>
      <c r="AT532" s="106">
        <f>IF(INDEX(Base_Dados!AT:AT,MATCH($B532,Base_Dados!$B:$B,0))=0,0,
MAX(0, MIN(AT$1,
((INDEX(Base_Dados!AT:AT,MATCH($B532,Base_Dados!$B:$B,0))-MIN(Base_Dados!AT$5:AT$98)) /
(IF(MAX(Base_Dados!AT$5:AT$98)-MIN(Base_Dados!AT$5:AT$98)=0,1,MAX(Base_Dados!AT$5:AT$98)-MIN(Base_Dados!AT$5:AT$98)))) * AT$1)))</f>
        <v>1.4285714285714285E-2</v>
      </c>
      <c r="AU532" s="106">
        <f>IF(INDEX(Base_Dados!AU:AU,MATCH($B532,Base_Dados!$B:$B,0))=0,0,
MAX(0, MIN(AU$1,
((INDEX(Base_Dados!AU:AU,MATCH($B532,Base_Dados!$B:$B,0))-MIN(Base_Dados!AU$5:AU$98)) /
(IF(MAX(Base_Dados!AU$5:AU$98)-MIN(Base_Dados!AU$5:AU$98)=0,1,MAX(Base_Dados!AU$5:AU$98)-MIN(Base_Dados!AU$5:AU$98)))) * AU$1)))</f>
        <v>7.4906367041198503E-3</v>
      </c>
      <c r="AV532" s="106">
        <f>IF(INDEX(Base_Dados!AV:AV,MATCH($B532,Base_Dados!$B:$B,0))=0,0,
MAX(0, MIN(AV$1,
((INDEX(Base_Dados!AV:AV,MATCH($B532,Base_Dados!$B:$B,0))-MIN(Base_Dados!AV$5:AV$98)) /
(IF(MAX(Base_Dados!AV$5:AV$98)-MIN(Base_Dados!AV$5:AV$98)=0,1,MAX(Base_Dados!AV$5:AV$98)-MIN(Base_Dados!AV$5:AV$98)))) * AV$1)))</f>
        <v>1.9230769230769232E-2</v>
      </c>
      <c r="AW532" s="106">
        <f>IF(INDEX(Base_Dados!AW:AW,MATCH($B532,Base_Dados!$B:$B,0))=0,0,
MAX(0, MIN(AW$1,
((INDEX(Base_Dados!AW:AW,MATCH($B532,Base_Dados!$B:$B,0))-MIN(Base_Dados!AW$5:AW$98)) /
(IF(MAX(Base_Dados!AW$5:AW$98)-MIN(Base_Dados!AW$5:AW$98)=0,1,MAX(Base_Dados!AW$5:AW$98)-MIN(Base_Dados!AW$5:AW$98)))) * AW$1)))</f>
        <v>0.14705882352941177</v>
      </c>
      <c r="AX532" s="106">
        <f>IF(INDEX(Base_Dados!AX:AX,MATCH($B532,Base_Dados!$B:$B,0))=0,0,
MAX(0, MIN(AX$1,
((INDEX(Base_Dados!AX:AX,MATCH($B532,Base_Dados!$B:$B,0))-MIN(Base_Dados!AX$5:AX$98)) /
(IF(MAX(Base_Dados!AX$5:AX$98)-MIN(Base_Dados!AX$5:AX$98)=0,1,MAX(Base_Dados!AX$5:AX$98)-MIN(Base_Dados!AX$5:AX$98)))) * AX$1)))</f>
        <v>0.15827720666430345</v>
      </c>
      <c r="AY532" s="106">
        <f>IF(INDEX(Base_Dados!AY:AY,MATCH($B532,Base_Dados!$B:$B,0))=0,0,
MAX(0, MIN(AY$1,
((INDEX(Base_Dados!AY:AY,MATCH($B532,Base_Dados!$B:$B,0))-MIN(Base_Dados!AY$5:AY$98)) /
(IF(MAX(Base_Dados!AY$5:AY$98)-MIN(Base_Dados!AY$5:AY$98)=0,1,MAX(Base_Dados!AY$5:AY$98)-MIN(Base_Dados!AY$5:AY$98)))) * AY$1)))</f>
        <v>2.5717111770524232E-2</v>
      </c>
      <c r="AZ532" s="106">
        <f>IF(INDEX(Base_Dados!AZ:AZ,MATCH($B532,Base_Dados!$B:$B,0))=0,0,
MAX(0, MIN(AZ$1,
((INDEX(Base_Dados!AZ:AZ,MATCH($B532,Base_Dados!$B:$B,0))-MIN(Base_Dados!AZ$5:AZ$98)) /
(IF(MAX(Base_Dados!AZ$5:AZ$98)-MIN(Base_Dados!AZ$5:AZ$98)=0,1,MAX(Base_Dados!AZ$5:AZ$98)-MIN(Base_Dados!AZ$5:AZ$98)))) * AZ$1)))</f>
        <v>0.4642857142857143</v>
      </c>
      <c r="BA532" s="106">
        <f>IF(INDEX(Base_Dados!BA:BA,MATCH($B532,Base_Dados!$B:$B,0))=0,0,
MAX(0, MIN(BA$1,
((INDEX(Base_Dados!BA:BA,MATCH($B532,Base_Dados!$B:$B,0))-MIN(Base_Dados!BA$5:BA$98)) /
(IF(MAX(Base_Dados!BA$5:BA$98)-MIN(Base_Dados!BA$5:BA$98)=0,1,MAX(Base_Dados!BA$5:BA$98)-MIN(Base_Dados!BA$5:BA$98)))) * BA$1)))</f>
        <v>4.4672395035413752E-2</v>
      </c>
      <c r="BB532" s="106">
        <f>IF(INDEX(Base_Dados!BB:BB,MATCH($B532,Base_Dados!$B:$B,0))=0,0,
MAX(0, MIN(BB$1,
((INDEX(Base_Dados!BB:BB,MATCH($B532,Base_Dados!$B:$B,0))-MIN(Base_Dados!BB$5:BB$98)) /
(IF(MAX(Base_Dados!BB$5:BB$98)-MIN(Base_Dados!BB$5:BB$98)=0,1,MAX(Base_Dados!BB$5:BB$98)-MIN(Base_Dados!BB$5:BB$98)))) * BB$1)))</f>
        <v>0.5</v>
      </c>
      <c r="BC532" s="106">
        <f>IF(INDEX(Base_Dados!BC:BC,MATCH($B532,Base_Dados!$B:$B,0))=0,0,
MAX(0, MIN(BC$1,
((INDEX(Base_Dados!BC:BC,MATCH($B532,Base_Dados!$B:$B,0))-MIN(Base_Dados!BC$5:BC$98)) /
(IF(MAX(Base_Dados!BC$5:BC$98)-MIN(Base_Dados!BC$5:BC$98)=0,1,MAX(Base_Dados!BC$5:BC$98)-MIN(Base_Dados!BC$5:BC$98)))) * BC$1)))</f>
        <v>7.0024239159709126E-3</v>
      </c>
      <c r="BD532" s="106">
        <f>IF(INDEX(Base_Dados!BD:BD,MATCH($B532,Base_Dados!$B:$B,0))=0,0,
MAX(0, MIN(BD$1,
((INDEX(Base_Dados!BD:BD,MATCH($B532,Base_Dados!$B:$B,0))-MIN(Base_Dados!BD$5:BD$98)) /
(IF(MAX(Base_Dados!BD$5:BD$98)-MIN(Base_Dados!BD$5:BD$98)=0,1,MAX(Base_Dados!BD$5:BD$98)-MIN(Base_Dados!BD$5:BD$98)))) * BD$1)))</f>
        <v>2.8114396509936985E-2</v>
      </c>
      <c r="BE532" s="106">
        <f>IF(INDEX(Base_Dados!BE:BE,MATCH($B532,Base_Dados!$B:$B,0))=0,0,
MAX(0, MIN(BE$1,
((INDEX(Base_Dados!BE:BE,MATCH($B532,Base_Dados!$B:$B,0))-MIN(Base_Dados!BE$5:BE$98)) /
(IF(MAX(Base_Dados!BE$5:BE$98)-MIN(Base_Dados!BE$5:BE$98)=0,1,MAX(Base_Dados!BE$5:BE$98)-MIN(Base_Dados!BE$5:BE$98)))) * BE$1)))</f>
        <v>4.3151028600100352E-2</v>
      </c>
      <c r="BF532" s="106">
        <f>IF(INDEX(Base_Dados!BF:BF,MATCH($B532,Base_Dados!$B:$B,0))=0,0,
MAX(0, MIN(BF$1,
((INDEX(Base_Dados!BF:BF,MATCH($B532,Base_Dados!$B:$B,0))-MIN(Base_Dados!BF$5:BF$98)) /
(IF(MAX(Base_Dados!BF$5:BF$98)-MIN(Base_Dados!BF$5:BF$98)=0,1,MAX(Base_Dados!BF$5:BF$98)-MIN(Base_Dados!BF$5:BF$98)))) * BF$1)))</f>
        <v>0</v>
      </c>
      <c r="BG532" s="106">
        <f>IF(INDEX(Base_Dados!BG:BG,MATCH($B532,Base_Dados!$B:$B,0))=0,0,
MAX(0, MIN(BG$1,
((INDEX(Base_Dados!BG:BG,MATCH($B532,Base_Dados!$B:$B,0))-MIN(Base_Dados!BG$5:BG$98)) /
(IF(MAX(Base_Dados!BG$5:BG$98)-MIN(Base_Dados!BG$5:BG$98)=0,1,MAX(Base_Dados!BG$5:BG$98)-MIN(Base_Dados!BG$5:BG$98)))) * BG$1)))</f>
        <v>1.254180602006689E-2</v>
      </c>
      <c r="BH532" s="106">
        <f>IF(INDEX(Base_Dados!BH:BH,MATCH($B532,Base_Dados!$B:$B,0))=0,0,
MAX(0, MIN(BH$1,
((INDEX(Base_Dados!BH:BH,MATCH($B532,Base_Dados!$B:$B,0))-MIN(Base_Dados!BH$5:BH$98)) /
(IF(MAX(Base_Dados!BH$5:BH$98)-MIN(Base_Dados!BH$5:BH$98)=0,1,MAX(Base_Dados!BH$5:BH$98)-MIN(Base_Dados!BH$5:BH$98)))) * BH$1)))</f>
        <v>4.3956043956043959E-2</v>
      </c>
      <c r="BI532" s="106">
        <f>IF(INDEX(Base_Dados!BI:BI,MATCH($B532,Base_Dados!$B:$B,0))=0,0,
MAX(0, MIN(BI$1,
((INDEX(Base_Dados!BI:BI,MATCH($B532,Base_Dados!$B:$B,0))-MIN(Base_Dados!BI$5:BI$98)) /
(IF(MAX(Base_Dados!BI$5:BI$98)-MIN(Base_Dados!BI$5:BI$98)=0,1,MAX(Base_Dados!BI$5:BI$98)-MIN(Base_Dados!BI$5:BI$98)))) * BI$1)))</f>
        <v>5.7722308892355696E-2</v>
      </c>
      <c r="BJ532" s="106">
        <f>IF(INDEX(Base_Dados!BJ:BJ,MATCH($B532,Base_Dados!$B:$B,0))=0,0,
MAX(0, MIN(BJ$1,
((INDEX(Base_Dados!BJ:BJ,MATCH($B532,Base_Dados!$B:$B,0))-MIN(Base_Dados!BJ$5:BJ$98)) /
(IF(MAX(Base_Dados!BJ$5:BJ$98)-MIN(Base_Dados!BJ$5:BJ$98)=0,1,MAX(Base_Dados!BJ$5:BJ$98)-MIN(Base_Dados!BJ$5:BJ$98)))) * BJ$1)))</f>
        <v>8.4210526315789472E-2</v>
      </c>
      <c r="BK532" s="106">
        <f>IF(INDEX(Base_Dados!BK:BK,MATCH($B532,Base_Dados!$B:$B,0))=0,0,
MAX(0, MIN(BK$1,
((INDEX(Base_Dados!BK:BK,MATCH($B532,Base_Dados!$B:$B,0))-MIN(Base_Dados!BK$5:BK$98)) /
(IF(MAX(Base_Dados!BK$5:BK$98)-MIN(Base_Dados!BK$5:BK$98)=0,1,MAX(Base_Dados!BK$5:BK$98)-MIN(Base_Dados!BK$5:BK$98)))) * BK$1)))</f>
        <v>5.3571428571428568E-2</v>
      </c>
      <c r="BL532" s="106">
        <f>IF(INDEX(Base_Dados!BL:BL,MATCH($B532,Base_Dados!$B:$B,0))=0,0,
MAX(0, MIN(BL$1,
((INDEX(Base_Dados!BL:BL,MATCH($B532,Base_Dados!$B:$B,0))-MIN(Base_Dados!BL$5:BL$98)) /
(IF(MAX(Base_Dados!BL$5:BL$98)-MIN(Base_Dados!BL$5:BL$98)=0,1,MAX(Base_Dados!BL$5:BL$98)-MIN(Base_Dados!BL$5:BL$98)))) * BL$1)))</f>
        <v>4.8859934853420196E-2</v>
      </c>
      <c r="BM532" s="106">
        <f>IF(INDEX(Base_Dados!BM:BM,MATCH($B532,Base_Dados!$B:$B,0))=0,0,
MAX(0, MIN(BM$1,
((INDEX(Base_Dados!BM:BM,MATCH($B532,Base_Dados!$B:$B,0))-MIN(Base_Dados!BM$5:BM$98)) /
(IF(MAX(Base_Dados!BM$5:BM$98)-MIN(Base_Dados!BM$5:BM$98)=0,1,MAX(Base_Dados!BM$5:BM$98)-MIN(Base_Dados!BM$5:BM$98)))) * BM$1)))</f>
        <v>1</v>
      </c>
      <c r="BN532" s="106">
        <f>IF(INDEX(Base_Dados!BN:BN,MATCH($B532,Base_Dados!$B:$B,0))=0,0,
MAX(0, MIN(BN$1,
((INDEX(Base_Dados!BN:BN,MATCH($B532,Base_Dados!$B:$B,0))-MIN(Base_Dados!BN$5:BN$98)) /
(IF(MAX(Base_Dados!BN$5:BN$98)-MIN(Base_Dados!BN$5:BN$98)=0,1,MAX(Base_Dados!BN$5:BN$98)-MIN(Base_Dados!BN$5:BN$98)))) * BN$1)))</f>
        <v>0.23821817888071223</v>
      </c>
      <c r="BO532" s="106">
        <f>IF(INDEX(Base_Dados!BO:BO,MATCH($B532,Base_Dados!$B:$B,0))=0,0,
MAX(0, MIN(BO$1,
((INDEX(Base_Dados!BO:BO,MATCH($B532,Base_Dados!$B:$B,0))-MIN(Base_Dados!BO$5:BO$98)) /
(IF(MAX(Base_Dados!BO$5:BO$98)-MIN(Base_Dados!BO$5:BO$98)=0,1,MAX(Base_Dados!BO$5:BO$98)-MIN(Base_Dados!BO$5:BO$98)))) * BO$1)))</f>
        <v>0.28448275862068967</v>
      </c>
      <c r="BP532" s="106">
        <f t="shared" si="32"/>
        <v>12.47770689050205</v>
      </c>
      <c r="BQ532" s="111">
        <f t="shared" si="33"/>
        <v>0.43686903107988334</v>
      </c>
      <c r="BR532" s="112">
        <f t="shared" si="34"/>
        <v>0.12236071760186007</v>
      </c>
      <c r="BS532" s="113">
        <f t="shared" si="35"/>
        <v>12.355346172900191</v>
      </c>
    </row>
    <row r="533" spans="1:71">
      <c r="A533" s="21">
        <v>51012</v>
      </c>
      <c r="B533" s="21" t="s">
        <v>291</v>
      </c>
      <c r="C533" s="21" t="s">
        <v>288</v>
      </c>
      <c r="D533" s="105">
        <f>IF(INDEX(Base_Dados!D:D,MATCH($B533,Base_Dados!$B:$B,0))=0,0,
MAX(0, MIN(D$1,
((INDEX(Base_Dados!D:D,MATCH($B533,Base_Dados!$B:$B,0))-MIN(Base_Dados!D$5:D$98)) /
(IF(MAX(Base_Dados!D$5:D$98)-MIN(Base_Dados!D$5:D$98)=0,1,MAX(Base_Dados!D$5:D$98)-MIN(Base_Dados!D$5:D$98)))) * D$1)))</f>
        <v>0.12304787377403036</v>
      </c>
      <c r="E533" s="106">
        <f>IF(INDEX(Base_Dados!E:E,MATCH($B533,Base_Dados!$B:$B,0))=0,0,
MAX(0, MIN(E$1,
((INDEX(Base_Dados!E:E,MATCH($B533,Base_Dados!$B:$B,0))-MIN(Base_Dados!E$5:E$98)) /
(IF(MAX(Base_Dados!E$5:E$98)-MIN(Base_Dados!E$5:E$98)=0,1,MAX(Base_Dados!E$5:E$98)-MIN(Base_Dados!E$5:E$98)))) * E$1)))</f>
        <v>4.2513780824224537E-2</v>
      </c>
      <c r="F533" s="106">
        <f>IF(INDEX(Base_Dados!F:F,MATCH($B533,Base_Dados!$B:$B,0))=0,0,
MAX(0, MIN(F$1,
((INDEX(Base_Dados!F:F,MATCH($B533,Base_Dados!$B:$B,0))-MIN(Base_Dados!F$5:F$98)) /
(IF(MAX(Base_Dados!F$5:F$98)-MIN(Base_Dados!F$5:F$98)=0,1,MAX(Base_Dados!F$5:F$98)-MIN(Base_Dados!F$5:F$98)))) * F$1)))</f>
        <v>3.6432849073356886E-2</v>
      </c>
      <c r="G533" s="106">
        <f>IF(INDEX(Base_Dados!G:G,MATCH($B533,Base_Dados!$B:$B,0))=0,0,
MAX(0, MIN(G$1,
((INDEX(Base_Dados!G:G,MATCH($B533,Base_Dados!$B:$B,0))-MIN(Base_Dados!G$5:G$98)) /
(IF(MAX(Base_Dados!G$5:G$98)-MIN(Base_Dados!G$5:G$98)=0,1,MAX(Base_Dados!G$5:G$98)-MIN(Base_Dados!G$5:G$98)))) * G$1)))</f>
        <v>3.2723434201266714E-2</v>
      </c>
      <c r="H533" s="106">
        <f>IF(INDEX(Base_Dados!H:H,MATCH($B533,Base_Dados!$B:$B,0))=0,0,
MAX(0, MIN(H$1,
((INDEX(Base_Dados!H:H,MATCH($B533,Base_Dados!$B:$B,0))-MIN(Base_Dados!H$5:H$98)) /
(IF(MAX(Base_Dados!H$5:H$98)-MIN(Base_Dados!H$5:H$98)=0,1,MAX(Base_Dados!H$5:H$98)-MIN(Base_Dados!H$5:H$98)))) * H$1)))</f>
        <v>3.4956058945861936E-2</v>
      </c>
      <c r="I533" s="106">
        <f>IF(INDEX(Base_Dados!I:I,MATCH($B533,Base_Dados!$B:$B,0))=0,0,
MAX(0, MIN(I$1,
((INDEX(Base_Dados!I:I,MATCH($B533,Base_Dados!$B:$B,0))-MIN(Base_Dados!I$5:I$98)) /
(IF(MAX(Base_Dados!I$5:I$98)-MIN(Base_Dados!I$5:I$98)=0,1,MAX(Base_Dados!I$5:I$98)-MIN(Base_Dados!I$5:I$98)))) * I$1)))</f>
        <v>3.6167868437971498E-2</v>
      </c>
      <c r="J533" s="106">
        <f>IF(INDEX(Base_Dados!J:J,MATCH($B533,Base_Dados!$B:$B,0))=0,0,
MAX(0, MIN(J$1,
((INDEX(Base_Dados!J:J,MATCH($B533,Base_Dados!$B:$B,0))-MIN(Base_Dados!J$5:J$98)) /
(IF(MAX(Base_Dados!J$5:J$98)-MIN(Base_Dados!J$5:J$98)=0,1,MAX(Base_Dados!J$5:J$98)-MIN(Base_Dados!J$5:J$98)))) * J$1)))</f>
        <v>4.4725151565117444E-2</v>
      </c>
      <c r="K533" s="106">
        <f>IF(INDEX(Base_Dados!K:K,MATCH($B533,Base_Dados!$B:$B,0))=0,0,
MAX(0, MIN(K$1,
((INDEX(Base_Dados!K:K,MATCH($B533,Base_Dados!$B:$B,0))-MIN(Base_Dados!K$5:K$98)) /
(IF(MAX(Base_Dados!K$5:K$98)-MIN(Base_Dados!K$5:K$98)=0,1,MAX(Base_Dados!K$5:K$98)-MIN(Base_Dados!K$5:K$98)))) * K$1)))</f>
        <v>4.927325581395349E-2</v>
      </c>
      <c r="L533" s="106">
        <f>IF(INDEX(Base_Dados!L:L,MATCH($B533,Base_Dados!$B:$B,0))=0,0,
MAX(0, MIN(L$1,
((INDEX(Base_Dados!L:L,MATCH($B533,Base_Dados!$B:$B,0))-MIN(Base_Dados!L$5:L$98)) /
(IF(MAX(Base_Dados!L$5:L$98)-MIN(Base_Dados!L$5:L$98)=0,1,MAX(Base_Dados!L$5:L$98)-MIN(Base_Dados!L$5:L$98)))) * L$1)))</f>
        <v>5.4846615397616837E-2</v>
      </c>
      <c r="M533" s="106">
        <f>IF(INDEX(Base_Dados!M:M,MATCH($B533,Base_Dados!$B:$B,0))=0,0,
MAX(0, MIN(M$1,
((INDEX(Base_Dados!M:M,MATCH($B533,Base_Dados!$B:$B,0))-MIN(Base_Dados!M$5:M$98)) /
(IF(MAX(Base_Dados!M$5:M$98)-MIN(Base_Dados!M$5:M$98)=0,1,MAX(Base_Dados!M$5:M$98)-MIN(Base_Dados!M$5:M$98)))) * M$1)))</f>
        <v>5.1591836734693877E-2</v>
      </c>
      <c r="N533" s="106">
        <f>IF(INDEX(Base_Dados!N:N,MATCH($B533,Base_Dados!$B:$B,0))=0,0,
MAX(0, MIN(N$1,
((INDEX(Base_Dados!N:N,MATCH($B533,Base_Dados!$B:$B,0))-MIN(Base_Dados!N$5:N$98)) /
(IF(MAX(Base_Dados!N$5:N$98)-MIN(Base_Dados!N$5:N$98)=0,1,MAX(Base_Dados!N$5:N$98)-MIN(Base_Dados!N$5:N$98)))) * N$1)))</f>
        <v>4.7705249707166435E-2</v>
      </c>
      <c r="O533" s="106">
        <f>IF(INDEX(Base_Dados!O:O,MATCH($B533,Base_Dados!$B:$B,0))=0,0,
MAX(0, MIN(O$1,
((INDEX(Base_Dados!O:O,MATCH($B533,Base_Dados!$B:$B,0))-MIN(Base_Dados!O$5:O$98)) /
(IF(MAX(Base_Dados!O$5:O$98)-MIN(Base_Dados!O$5:O$98)=0,1,MAX(Base_Dados!O$5:O$98)-MIN(Base_Dados!O$5:O$98)))) * O$1)))</f>
        <v>4.587769663860862E-2</v>
      </c>
      <c r="P533" s="106">
        <f>IF(INDEX(Base_Dados!P:P,MATCH($B533,Base_Dados!$B:$B,0))=0,0,
MAX(0, MIN(P$1,
((INDEX(Base_Dados!P:P,MATCH($B533,Base_Dados!$B:$B,0))-MIN(Base_Dados!P$5:P$98)) /
(IF(MAX(Base_Dados!P$5:P$98)-MIN(Base_Dados!P$5:P$98)=0,1,MAX(Base_Dados!P$5:P$98)-MIN(Base_Dados!P$5:P$98)))) * P$1)))</f>
        <v>6.7049812956236715E-2</v>
      </c>
      <c r="Q533" s="106">
        <f>IF(INDEX(Base_Dados!Q:Q,MATCH($B533,Base_Dados!$B:$B,0))=0,0,
MAX(0, MIN(Q$1,
((INDEX(Base_Dados!Q:Q,MATCH($B533,Base_Dados!$B:$B,0))-MIN(Base_Dados!Q$5:Q$98)) /
(IF(MAX(Base_Dados!Q$5:Q$98)-MIN(Base_Dados!Q$5:Q$98)=0,1,MAX(Base_Dados!Q$5:Q$98)-MIN(Base_Dados!Q$5:Q$98)))) * Q$1)))</f>
        <v>3.7649412879785162E-2</v>
      </c>
      <c r="R533" s="106">
        <f>IF(INDEX(Base_Dados!R:R,MATCH($B533,Base_Dados!$B:$B,0))=0,0,
MAX(0, MIN(R$1,
((INDEX(Base_Dados!R:R,MATCH($B533,Base_Dados!$B:$B,0))-MIN(Base_Dados!R$5:R$98)) /
(IF(MAX(Base_Dados!R$5:R$98)-MIN(Base_Dados!R$5:R$98)=0,1,MAX(Base_Dados!R$5:R$98)-MIN(Base_Dados!R$5:R$98)))) * R$1)))</f>
        <v>2.8630581358015123E-2</v>
      </c>
      <c r="S533" s="106">
        <f>IF(INDEX(Base_Dados!S:S,MATCH($B533,Base_Dados!$B:$B,0))=0,0,
MAX(0, MIN(S$1,
((INDEX(Base_Dados!S:S,MATCH($B533,Base_Dados!$B:$B,0))-MIN(Base_Dados!S$5:S$98)) /
(IF(MAX(Base_Dados!S$5:S$98)-MIN(Base_Dados!S$5:S$98)=0,1,MAX(Base_Dados!S$5:S$98)-MIN(Base_Dados!S$5:S$98)))) * S$1)))</f>
        <v>6.1911181008013183E-2</v>
      </c>
      <c r="T533" s="106">
        <f>IF(INDEX(Base_Dados!T:T,MATCH($B533,Base_Dados!$B:$B,0))=0,0,
MAX(0, MIN(T$1,
((INDEX(Base_Dados!T:T,MATCH($B533,Base_Dados!$B:$B,0))-MIN(Base_Dados!T$5:T$98)) /
(IF(MAX(Base_Dados!T$5:T$98)-MIN(Base_Dados!T$5:T$98)=0,1,MAX(Base_Dados!T$5:T$98)-MIN(Base_Dados!T$5:T$98)))) * T$1)))</f>
        <v>1.0194444185849145</v>
      </c>
      <c r="U533" s="106">
        <f>IF(INDEX(Base_Dados!U:U,MATCH($B533,Base_Dados!$B:$B,0))=0,0,
MAX(0, MIN(U$1,
((INDEX(Base_Dados!U:U,MATCH($B533,Base_Dados!$B:$B,0))-MIN(Base_Dados!U$5:U$98)) /
(IF(MAX(Base_Dados!U$5:U$98)-MIN(Base_Dados!U$5:U$98)=0,1,MAX(Base_Dados!U$5:U$98)-MIN(Base_Dados!U$5:U$98)))) * U$1)))</f>
        <v>0.9239175983654293</v>
      </c>
      <c r="V533" s="106">
        <f>IF(INDEX(Base_Dados!V:V,MATCH($B533,Base_Dados!$B:$B,0))=0,0,
MAX(0, MIN(V$1,
((INDEX(Base_Dados!V:V,MATCH($B533,Base_Dados!$B:$B,0))-MIN(Base_Dados!V$5:V$98)) /
(IF(MAX(Base_Dados!V$5:V$98)-MIN(Base_Dados!V$5:V$98)=0,1,MAX(Base_Dados!V$5:V$98)-MIN(Base_Dados!V$5:V$98)))) * V$1)))</f>
        <v>3.2734310535469963E-2</v>
      </c>
      <c r="W533" s="106">
        <f>IF(INDEX(Base_Dados!W:W,MATCH($B533,Base_Dados!$B:$B,0))=0,0,
MAX(0, MIN(W$1,
((INDEX(Base_Dados!W:W,MATCH($B533,Base_Dados!$B:$B,0))-MIN(Base_Dados!W$5:W$98)) /
(IF(MAX(Base_Dados!W$5:W$98)-MIN(Base_Dados!W$5:W$98)=0,1,MAX(Base_Dados!W$5:W$98)-MIN(Base_Dados!W$5:W$98)))) * W$1)))</f>
        <v>2.3294398752266767</v>
      </c>
      <c r="X533" s="106">
        <f>IF(INDEX(Base_Dados!X:X,MATCH($B533,Base_Dados!$B:$B,0))=0,0,
MAX(0, MIN(X$1,
((INDEX(Base_Dados!X:X,MATCH($B533,Base_Dados!$B:$B,0))-MIN(Base_Dados!X$5:X$98)) /
(IF(MAX(Base_Dados!X$5:X$98)-MIN(Base_Dados!X$5:X$98)=0,1,MAX(Base_Dados!X$5:X$98)-MIN(Base_Dados!X$5:X$98)))) * X$1)))</f>
        <v>0</v>
      </c>
      <c r="Y533" s="106">
        <f>IF(INDEX(Base_Dados!Y:Y,MATCH($B533,Base_Dados!$B:$B,0))=0,0,
MAX(0, MIN(Y$1,
((INDEX(Base_Dados!Y:Y,MATCH($B533,Base_Dados!$B:$B,0))-MIN(Base_Dados!Y$5:Y$98)) /
(IF(MAX(Base_Dados!Y$5:Y$98)-MIN(Base_Dados!Y$5:Y$98)=0,1,MAX(Base_Dados!Y$5:Y$98)-MIN(Base_Dados!Y$5:Y$98)))) * Y$1)))</f>
        <v>0</v>
      </c>
      <c r="Z533" s="106">
        <f>IF(INDEX(Base_Dados!Z:Z,MATCH($B533,Base_Dados!$B:$B,0))=0,0,
MAX(0, MIN(Z$1,
((INDEX(Base_Dados!Z:Z,MATCH($B533,Base_Dados!$B:$B,0))-MIN(Base_Dados!Z$5:Z$98)) /
(IF(MAX(Base_Dados!Z$5:Z$98)-MIN(Base_Dados!Z$5:Z$98)=0,1,MAX(Base_Dados!Z$5:Z$98)-MIN(Base_Dados!Z$5:Z$98)))) * Z$1)))</f>
        <v>0</v>
      </c>
      <c r="AA533" s="106">
        <f>IF(INDEX(Base_Dados!AA:AA,MATCH($B533,Base_Dados!$B:$B,0))=0,0,
MAX(0, MIN(AA$1,
((INDEX(Base_Dados!AA:AA,MATCH($B533,Base_Dados!$B:$B,0))-MIN(Base_Dados!AA$5:AA$98)) /
(IF(MAX(Base_Dados!AA$5:AA$98)-MIN(Base_Dados!AA$5:AA$98)=0,1,MAX(Base_Dados!AA$5:AA$98)-MIN(Base_Dados!AA$5:AA$98)))) * AA$1)))</f>
        <v>0</v>
      </c>
      <c r="AB533" s="106">
        <f>IF(INDEX(Base_Dados!AB:AB,MATCH($B533,Base_Dados!$B:$B,0))=0,0,
MAX(0, MIN(AB$1,
((INDEX(Base_Dados!AB:AB,MATCH($B533,Base_Dados!$B:$B,0))-MIN(Base_Dados!AB$5:AB$98)) /
(IF(MAX(Base_Dados!AB$5:AB$98)-MIN(Base_Dados!AB$5:AB$98)=0,1,MAX(Base_Dados!AB$5:AB$98)-MIN(Base_Dados!AB$5:AB$98)))) * AB$1)))</f>
        <v>0.23678091629348949</v>
      </c>
      <c r="AC533" s="106">
        <f>IF(INDEX(Base_Dados!AC:AC,MATCH($B533,Base_Dados!$B:$B,0))=0,0,
MAX(0, MIN(AC$1,
((INDEX(Base_Dados!AC:AC,MATCH($B533,Base_Dados!$B:$B,0))-MIN(Base_Dados!AC$5:AC$98)) /
(IF(MAX(Base_Dados!AC$5:AC$98)-MIN(Base_Dados!AC$5:AC$98)=0,1,MAX(Base_Dados!AC$5:AC$98)-MIN(Base_Dados!AC$5:AC$98)))) * AC$1)))</f>
        <v>4.7570582000385428E-2</v>
      </c>
      <c r="AD533" s="106">
        <f>IF(INDEX(Base_Dados!AD:AD,MATCH($B533,Base_Dados!$B:$B,0))=0,0,
MAX(0, MIN(AD$1,
((INDEX(Base_Dados!AD:AD,MATCH($B533,Base_Dados!$B:$B,0))-MIN(Base_Dados!AD$5:AD$98)) /
(IF(MAX(Base_Dados!AD$5:AD$98)-MIN(Base_Dados!AD$5:AD$98)=0,1,MAX(Base_Dados!AD$5:AD$98)-MIN(Base_Dados!AD$5:AD$98)))) * AD$1)))</f>
        <v>2.9507469309273775E-2</v>
      </c>
      <c r="AE533" s="106">
        <f>IF(INDEX(Base_Dados!AE:AE,MATCH($B533,Base_Dados!$B:$B,0))=0,0,
MAX(0, MIN(AE$1,
((INDEX(Base_Dados!AE:AE,MATCH($B533,Base_Dados!$B:$B,0))-MIN(Base_Dados!AE$5:AE$98)) /
(IF(MAX(Base_Dados!AE$5:AE$98)-MIN(Base_Dados!AE$5:AE$98)=0,1,MAX(Base_Dados!AE$5:AE$98)-MIN(Base_Dados!AE$5:AE$98)))) * AE$1)))</f>
        <v>1.6740975118653818E-2</v>
      </c>
      <c r="AF533" s="106">
        <f>IF(INDEX(Base_Dados!AF:AF,MATCH($B533,Base_Dados!$B:$B,0))=0,0,
MAX(0, MIN(AF$1,
((INDEX(Base_Dados!AF:AF,MATCH($B533,Base_Dados!$B:$B,0))-MIN(Base_Dados!AF$5:AF$98)) /
(IF(MAX(Base_Dados!AF$5:AF$98)-MIN(Base_Dados!AF$5:AF$98)=0,1,MAX(Base_Dados!AF$5:AF$98)-MIN(Base_Dados!AF$5:AF$98)))) * AF$1)))</f>
        <v>2.2065921941801132E-2</v>
      </c>
      <c r="AG533" s="106">
        <f>IF(INDEX(Base_Dados!AG:AG,MATCH($B533,Base_Dados!$B:$B,0))=0,0,
MAX(0, MIN(AG$1,
((INDEX(Base_Dados!AG:AG,MATCH($B533,Base_Dados!$B:$B,0))-MIN(Base_Dados!AG$5:AG$98)) /
(IF(MAX(Base_Dados!AG$5:AG$98)-MIN(Base_Dados!AG$5:AG$98)=0,1,MAX(Base_Dados!AG$5:AG$98)-MIN(Base_Dados!AG$5:AG$98)))) * AG$1)))</f>
        <v>3.7649412879785162E-2</v>
      </c>
      <c r="AH533" s="106">
        <f>IF(INDEX(Base_Dados!AH:AH,MATCH($B533,Base_Dados!$B:$B,0))=0,0,
MAX(0, MIN(AH$1,
((INDEX(Base_Dados!AH:AH,MATCH($B533,Base_Dados!$B:$B,0))-MIN(Base_Dados!AH$5:AH$98)) /
(IF(MAX(Base_Dados!AH$5:AH$98)-MIN(Base_Dados!AH$5:AH$98)=0,1,MAX(Base_Dados!AH$5:AH$98)-MIN(Base_Dados!AH$5:AH$98)))) * AH$1)))</f>
        <v>1.9775398579573831</v>
      </c>
      <c r="AI533" s="106">
        <f>IF(INDEX(Base_Dados!AI:AI,MATCH($B533,Base_Dados!$B:$B,0))=0,0,
MAX(0, MIN(AI$1,
((INDEX(Base_Dados!AI:AI,MATCH($B533,Base_Dados!$B:$B,0))-MIN(Base_Dados!AI$5:AI$98)) /
(IF(MAX(Base_Dados!AI$5:AI$98)-MIN(Base_Dados!AI$5:AI$98)=0,1,MAX(Base_Dados!AI$5:AI$98)-MIN(Base_Dados!AI$5:AI$98)))) * AI$1)))</f>
        <v>7.1428571428571425E-2</v>
      </c>
      <c r="AJ533" s="106">
        <f>IF(INDEX(Base_Dados!AJ:AJ,MATCH($B533,Base_Dados!$B:$B,0))=0,0,
MAX(0, MIN(AJ$1,
((INDEX(Base_Dados!AJ:AJ,MATCH($B533,Base_Dados!$B:$B,0))-MIN(Base_Dados!AJ$5:AJ$98)) /
(IF(MAX(Base_Dados!AJ$5:AJ$98)-MIN(Base_Dados!AJ$5:AJ$98)=0,1,MAX(Base_Dados!AJ$5:AJ$98)-MIN(Base_Dados!AJ$5:AJ$98)))) * AJ$1)))</f>
        <v>0.59523809523809523</v>
      </c>
      <c r="AK533" s="106">
        <f>IF(INDEX(Base_Dados!AK:AK,MATCH($B533,Base_Dados!$B:$B,0))=0,0,
MAX(0, MIN(AK$1,
((INDEX(Base_Dados!AK:AK,MATCH($B533,Base_Dados!$B:$B,0))-MIN(Base_Dados!AK$5:AK$98)) /
(IF(MAX(Base_Dados!AK$5:AK$98)-MIN(Base_Dados!AK$5:AK$98)=0,1,MAX(Base_Dados!AK$5:AK$98)-MIN(Base_Dados!AK$5:AK$98)))) * AK$1)))</f>
        <v>1.8390804597701149E-2</v>
      </c>
      <c r="AL533" s="106">
        <f>IF(INDEX(Base_Dados!AL:AL,MATCH($B533,Base_Dados!$B:$B,0))=0,0,
MAX(0, MIN(AL$1,
((INDEX(Base_Dados!AL:AL,MATCH($B533,Base_Dados!$B:$B,0))-MIN(Base_Dados!AL$5:AL$98)) /
(IF(MAX(Base_Dados!AL$5:AL$98)-MIN(Base_Dados!AL$5:AL$98)=0,1,MAX(Base_Dados!AL$5:AL$98)-MIN(Base_Dados!AL$5:AL$98)))) * AL$1)))</f>
        <v>0</v>
      </c>
      <c r="AM533" s="106">
        <f>IF(INDEX(Base_Dados!AM:AM,MATCH($B533,Base_Dados!$B:$B,0))=0,0,
MAX(0, MIN(AM$1,
((INDEX(Base_Dados!AM:AM,MATCH($B533,Base_Dados!$B:$B,0))-MIN(Base_Dados!AM$5:AM$98)) /
(IF(MAX(Base_Dados!AM$5:AM$98)-MIN(Base_Dados!AM$5:AM$98)=0,1,MAX(Base_Dados!AM$5:AM$98)-MIN(Base_Dados!AM$5:AM$98)))) * AM$1)))</f>
        <v>2.0714655618850338E-2</v>
      </c>
      <c r="AN533" s="106">
        <f>IF(INDEX(Base_Dados!AN:AN,MATCH($B533,Base_Dados!$B:$B,0))=0,0,
MAX(0, MIN(AN$1,
((INDEX(Base_Dados!AN:AN,MATCH($B533,Base_Dados!$B:$B,0))-MIN(Base_Dados!AN$5:AN$98)) /
(IF(MAX(Base_Dados!AN$5:AN$98)-MIN(Base_Dados!AN$5:AN$98)=0,1,MAX(Base_Dados!AN$5:AN$98)-MIN(Base_Dados!AN$5:AN$98)))) * AN$1)))</f>
        <v>0.18101761252446183</v>
      </c>
      <c r="AO533" s="106">
        <f>IF(INDEX(Base_Dados!AO:AO,MATCH($B533,Base_Dados!$B:$B,0))=0,0,
MAX(0, MIN(AO$1,
((INDEX(Base_Dados!AO:AO,MATCH($B533,Base_Dados!$B:$B,0))-MIN(Base_Dados!AO$5:AO$98)) /
(IF(MAX(Base_Dados!AO$5:AO$98)-MIN(Base_Dados!AO$5:AO$98)=0,1,MAX(Base_Dados!AO$5:AO$98)-MIN(Base_Dados!AO$5:AO$98)))) * AO$1)))</f>
        <v>0</v>
      </c>
      <c r="AP533" s="106">
        <f>IF(INDEX(Base_Dados!AP:AP,MATCH($B533,Base_Dados!$B:$B,0))=0,0,
MAX(0, MIN(AP$1,
((INDEX(Base_Dados!AP:AP,MATCH($B533,Base_Dados!$B:$B,0))-MIN(Base_Dados!AP$5:AP$98)) /
(IF(MAX(Base_Dados!AP$5:AP$98)-MIN(Base_Dados!AP$5:AP$98)=0,1,MAX(Base_Dados!AP$5:AP$98)-MIN(Base_Dados!AP$5:AP$98)))) * AP$1)))</f>
        <v>6.8807339449541288E-3</v>
      </c>
      <c r="AQ533" s="106">
        <f>IF(INDEX(Base_Dados!AQ:AQ,MATCH($B533,Base_Dados!$B:$B,0))=0,0,
MAX(0, MIN(AQ$1,
((INDEX(Base_Dados!AQ:AQ,MATCH($B533,Base_Dados!$B:$B,0))-MIN(Base_Dados!AQ$5:AQ$98)) /
(IF(MAX(Base_Dados!AQ$5:AQ$98)-MIN(Base_Dados!AQ$5:AQ$98)=0,1,MAX(Base_Dados!AQ$5:AQ$98)-MIN(Base_Dados!AQ$5:AQ$98)))) * AQ$1)))</f>
        <v>0</v>
      </c>
      <c r="AR533" s="106">
        <f>IF(INDEX(Base_Dados!AR:AR,MATCH($B533,Base_Dados!$B:$B,0))=0,0,
MAX(0, MIN(AR$1,
((INDEX(Base_Dados!AR:AR,MATCH($B533,Base_Dados!$B:$B,0))-MIN(Base_Dados!AR$5:AR$98)) /
(IF(MAX(Base_Dados!AR$5:AR$98)-MIN(Base_Dados!AR$5:AR$98)=0,1,MAX(Base_Dados!AR$5:AR$98)-MIN(Base_Dados!AR$5:AR$98)))) * AR$1)))</f>
        <v>0</v>
      </c>
      <c r="AS533" s="106">
        <f>IF(INDEX(Base_Dados!AS:AS,MATCH($B533,Base_Dados!$B:$B,0))=0,0,
MAX(0, MIN(AS$1,
((INDEX(Base_Dados!AS:AS,MATCH($B533,Base_Dados!$B:$B,0))-MIN(Base_Dados!AS$5:AS$98)) /
(IF(MAX(Base_Dados!AS$5:AS$98)-MIN(Base_Dados!AS$5:AS$98)=0,1,MAX(Base_Dados!AS$5:AS$98)-MIN(Base_Dados!AS$5:AS$98)))) * AS$1)))</f>
        <v>6.0975609756097563E-3</v>
      </c>
      <c r="AT533" s="106">
        <f>IF(INDEX(Base_Dados!AT:AT,MATCH($B533,Base_Dados!$B:$B,0))=0,0,
MAX(0, MIN(AT$1,
((INDEX(Base_Dados!AT:AT,MATCH($B533,Base_Dados!$B:$B,0))-MIN(Base_Dados!AT$5:AT$98)) /
(IF(MAX(Base_Dados!AT$5:AT$98)-MIN(Base_Dados!AT$5:AT$98)=0,1,MAX(Base_Dados!AT$5:AT$98)-MIN(Base_Dados!AT$5:AT$98)))) * AT$1)))</f>
        <v>0</v>
      </c>
      <c r="AU533" s="106">
        <f>IF(INDEX(Base_Dados!AU:AU,MATCH($B533,Base_Dados!$B:$B,0))=0,0,
MAX(0, MIN(AU$1,
((INDEX(Base_Dados!AU:AU,MATCH($B533,Base_Dados!$B:$B,0))-MIN(Base_Dados!AU$5:AU$98)) /
(IF(MAX(Base_Dados!AU$5:AU$98)-MIN(Base_Dados!AU$5:AU$98)=0,1,MAX(Base_Dados!AU$5:AU$98)-MIN(Base_Dados!AU$5:AU$98)))) * AU$1)))</f>
        <v>4.6816479400749065E-3</v>
      </c>
      <c r="AV533" s="106">
        <f>IF(INDEX(Base_Dados!AV:AV,MATCH($B533,Base_Dados!$B:$B,0))=0,0,
MAX(0, MIN(AV$1,
((INDEX(Base_Dados!AV:AV,MATCH($B533,Base_Dados!$B:$B,0))-MIN(Base_Dados!AV$5:AV$98)) /
(IF(MAX(Base_Dados!AV$5:AV$98)-MIN(Base_Dados!AV$5:AV$98)=0,1,MAX(Base_Dados!AV$5:AV$98)-MIN(Base_Dados!AV$5:AV$98)))) * AV$1)))</f>
        <v>0</v>
      </c>
      <c r="AW533" s="106">
        <f>IF(INDEX(Base_Dados!AW:AW,MATCH($B533,Base_Dados!$B:$B,0))=0,0,
MAX(0, MIN(AW$1,
((INDEX(Base_Dados!AW:AW,MATCH($B533,Base_Dados!$B:$B,0))-MIN(Base_Dados!AW$5:AW$98)) /
(IF(MAX(Base_Dados!AW$5:AW$98)-MIN(Base_Dados!AW$5:AW$98)=0,1,MAX(Base_Dados!AW$5:AW$98)-MIN(Base_Dados!AW$5:AW$98)))) * AW$1)))</f>
        <v>0</v>
      </c>
      <c r="AX533" s="106">
        <f>IF(INDEX(Base_Dados!AX:AX,MATCH($B533,Base_Dados!$B:$B,0))=0,0,
MAX(0, MIN(AX$1,
((INDEX(Base_Dados!AX:AX,MATCH($B533,Base_Dados!$B:$B,0))-MIN(Base_Dados!AX$5:AX$98)) /
(IF(MAX(Base_Dados!AX$5:AX$98)-MIN(Base_Dados!AX$5:AX$98)=0,1,MAX(Base_Dados!AX$5:AX$98)-MIN(Base_Dados!AX$5:AX$98)))) * AX$1)))</f>
        <v>4.4901335223915866E-2</v>
      </c>
      <c r="AY533" s="106">
        <f>IF(INDEX(Base_Dados!AY:AY,MATCH($B533,Base_Dados!$B:$B,0))=0,0,
MAX(0, MIN(AY$1,
((INDEX(Base_Dados!AY:AY,MATCH($B533,Base_Dados!$B:$B,0))-MIN(Base_Dados!AY$5:AY$98)) /
(IF(MAX(Base_Dados!AY$5:AY$98)-MIN(Base_Dados!AY$5:AY$98)=0,1,MAX(Base_Dados!AY$5:AY$98)-MIN(Base_Dados!AY$5:AY$98)))) * AY$1)))</f>
        <v>3.956478733926805E-3</v>
      </c>
      <c r="AZ533" s="106">
        <f>IF(INDEX(Base_Dados!AZ:AZ,MATCH($B533,Base_Dados!$B:$B,0))=0,0,
MAX(0, MIN(AZ$1,
((INDEX(Base_Dados!AZ:AZ,MATCH($B533,Base_Dados!$B:$B,0))-MIN(Base_Dados!AZ$5:AZ$98)) /
(IF(MAX(Base_Dados!AZ$5:AZ$98)-MIN(Base_Dados!AZ$5:AZ$98)=0,1,MAX(Base_Dados!AZ$5:AZ$98)-MIN(Base_Dados!AZ$5:AZ$98)))) * AZ$1)))</f>
        <v>0.5</v>
      </c>
      <c r="BA533" s="106">
        <f>IF(INDEX(Base_Dados!BA:BA,MATCH($B533,Base_Dados!$B:$B,0))=0,0,
MAX(0, MIN(BA$1,
((INDEX(Base_Dados!BA:BA,MATCH($B533,Base_Dados!$B:$B,0))-MIN(Base_Dados!BA$5:BA$98)) /
(IF(MAX(Base_Dados!BA$5:BA$98)-MIN(Base_Dados!BA$5:BA$98)=0,1,MAX(Base_Dados!BA$5:BA$98)-MIN(Base_Dados!BA$5:BA$98)))) * BA$1)))</f>
        <v>1.1900797086969072E-2</v>
      </c>
      <c r="BB533" s="106">
        <f>IF(INDEX(Base_Dados!BB:BB,MATCH($B533,Base_Dados!$B:$B,0))=0,0,
MAX(0, MIN(BB$1,
((INDEX(Base_Dados!BB:BB,MATCH($B533,Base_Dados!$B:$B,0))-MIN(Base_Dados!BB$5:BB$98)) /
(IF(MAX(Base_Dados!BB$5:BB$98)-MIN(Base_Dados!BB$5:BB$98)=0,1,MAX(Base_Dados!BB$5:BB$98)-MIN(Base_Dados!BB$5:BB$98)))) * BB$1)))</f>
        <v>0.15926939394009887</v>
      </c>
      <c r="BC533" s="106">
        <f>IF(INDEX(Base_Dados!BC:BC,MATCH($B533,Base_Dados!$B:$B,0))=0,0,
MAX(0, MIN(BC$1,
((INDEX(Base_Dados!BC:BC,MATCH($B533,Base_Dados!$B:$B,0))-MIN(Base_Dados!BC$5:BC$98)) /
(IF(MAX(Base_Dados!BC$5:BC$98)-MIN(Base_Dados!BC$5:BC$98)=0,1,MAX(Base_Dados!BC$5:BC$98)-MIN(Base_Dados!BC$5:BC$98)))) * BC$1)))</f>
        <v>1.050363587395637E-2</v>
      </c>
      <c r="BD533" s="106">
        <f>IF(INDEX(Base_Dados!BD:BD,MATCH($B533,Base_Dados!$B:$B,0))=0,0,
MAX(0, MIN(BD$1,
((INDEX(Base_Dados!BD:BD,MATCH($B533,Base_Dados!$B:$B,0))-MIN(Base_Dados!BD$5:BD$98)) /
(IF(MAX(Base_Dados!BD$5:BD$98)-MIN(Base_Dados!BD$5:BD$98)=0,1,MAX(Base_Dados!BD$5:BD$98)-MIN(Base_Dados!BD$5:BD$98)))) * BD$1)))</f>
        <v>1.184128522955474E-2</v>
      </c>
      <c r="BE533" s="106">
        <f>IF(INDEX(Base_Dados!BE:BE,MATCH($B533,Base_Dados!$B:$B,0))=0,0,
MAX(0, MIN(BE$1,
((INDEX(Base_Dados!BE:BE,MATCH($B533,Base_Dados!$B:$B,0))-MIN(Base_Dados!BE$5:BE$98)) /
(IF(MAX(Base_Dados!BE$5:BE$98)-MIN(Base_Dados!BE$5:BE$98)=0,1,MAX(Base_Dados!BE$5:BE$98)-MIN(Base_Dados!BE$5:BE$98)))) * BE$1)))</f>
        <v>1.3045659809332665E-2</v>
      </c>
      <c r="BF533" s="106">
        <f>IF(INDEX(Base_Dados!BF:BF,MATCH($B533,Base_Dados!$B:$B,0))=0,0,
MAX(0, MIN(BF$1,
((INDEX(Base_Dados!BF:BF,MATCH($B533,Base_Dados!$B:$B,0))-MIN(Base_Dados!BF$5:BF$98)) /
(IF(MAX(Base_Dados!BF$5:BF$98)-MIN(Base_Dados!BF$5:BF$98)=0,1,MAX(Base_Dados!BF$5:BF$98)-MIN(Base_Dados!BF$5:BF$98)))) * BF$1)))</f>
        <v>0</v>
      </c>
      <c r="BG533" s="106">
        <f>IF(INDEX(Base_Dados!BG:BG,MATCH($B533,Base_Dados!$B:$B,0))=0,0,
MAX(0, MIN(BG$1,
((INDEX(Base_Dados!BG:BG,MATCH($B533,Base_Dados!$B:$B,0))-MIN(Base_Dados!BG$5:BG$98)) /
(IF(MAX(Base_Dados!BG$5:BG$98)-MIN(Base_Dados!BG$5:BG$98)=0,1,MAX(Base_Dados!BG$5:BG$98)-MIN(Base_Dados!BG$5:BG$98)))) * BG$1)))</f>
        <v>0</v>
      </c>
      <c r="BH533" s="106">
        <f>IF(INDEX(Base_Dados!BH:BH,MATCH($B533,Base_Dados!$B:$B,0))=0,0,
MAX(0, MIN(BH$1,
((INDEX(Base_Dados!BH:BH,MATCH($B533,Base_Dados!$B:$B,0))-MIN(Base_Dados!BH$5:BH$98)) /
(IF(MAX(Base_Dados!BH$5:BH$98)-MIN(Base_Dados!BH$5:BH$98)=0,1,MAX(Base_Dados!BH$5:BH$98)-MIN(Base_Dados!BH$5:BH$98)))) * BH$1)))</f>
        <v>3.2967032967032968E-2</v>
      </c>
      <c r="BI533" s="106">
        <f>IF(INDEX(Base_Dados!BI:BI,MATCH($B533,Base_Dados!$B:$B,0))=0,0,
MAX(0, MIN(BI$1,
((INDEX(Base_Dados!BI:BI,MATCH($B533,Base_Dados!$B:$B,0))-MIN(Base_Dados!BI$5:BI$98)) /
(IF(MAX(Base_Dados!BI$5:BI$98)-MIN(Base_Dados!BI$5:BI$98)=0,1,MAX(Base_Dados!BI$5:BI$98)-MIN(Base_Dados!BI$5:BI$98)))) * BI$1)))</f>
        <v>2.1840873634945399E-2</v>
      </c>
      <c r="BJ533" s="106">
        <f>IF(INDEX(Base_Dados!BJ:BJ,MATCH($B533,Base_Dados!$B:$B,0))=0,0,
MAX(0, MIN(BJ$1,
((INDEX(Base_Dados!BJ:BJ,MATCH($B533,Base_Dados!$B:$B,0))-MIN(Base_Dados!BJ$5:BJ$98)) /
(IF(MAX(Base_Dados!BJ$5:BJ$98)-MIN(Base_Dados!BJ$5:BJ$98)=0,1,MAX(Base_Dados!BJ$5:BJ$98)-MIN(Base_Dados!BJ$5:BJ$98)))) * BJ$1)))</f>
        <v>3.1578947368421054E-2</v>
      </c>
      <c r="BK533" s="106">
        <f>IF(INDEX(Base_Dados!BK:BK,MATCH($B533,Base_Dados!$B:$B,0))=0,0,
MAX(0, MIN(BK$1,
((INDEX(Base_Dados!BK:BK,MATCH($B533,Base_Dados!$B:$B,0))-MIN(Base_Dados!BK$5:BK$98)) /
(IF(MAX(Base_Dados!BK$5:BK$98)-MIN(Base_Dados!BK$5:BK$98)=0,1,MAX(Base_Dados!BK$5:BK$98)-MIN(Base_Dados!BK$5:BK$98)))) * BK$1)))</f>
        <v>1.7857142857142856E-2</v>
      </c>
      <c r="BL533" s="106">
        <f>IF(INDEX(Base_Dados!BL:BL,MATCH($B533,Base_Dados!$B:$B,0))=0,0,
MAX(0, MIN(BL$1,
((INDEX(Base_Dados!BL:BL,MATCH($B533,Base_Dados!$B:$B,0))-MIN(Base_Dados!BL$5:BL$98)) /
(IF(MAX(Base_Dados!BL$5:BL$98)-MIN(Base_Dados!BL$5:BL$98)=0,1,MAX(Base_Dados!BL$5:BL$98)-MIN(Base_Dados!BL$5:BL$98)))) * BL$1)))</f>
        <v>2.7687296416938109E-2</v>
      </c>
      <c r="BM533" s="106">
        <f>IF(INDEX(Base_Dados!BM:BM,MATCH($B533,Base_Dados!$B:$B,0))=0,0,
MAX(0, MIN(BM$1,
((INDEX(Base_Dados!BM:BM,MATCH($B533,Base_Dados!$B:$B,0))-MIN(Base_Dados!BM$5:BM$98)) /
(IF(MAX(Base_Dados!BM$5:BM$98)-MIN(Base_Dados!BM$5:BM$98)=0,1,MAX(Base_Dados!BM$5:BM$98)-MIN(Base_Dados!BM$5:BM$98)))) * BM$1)))</f>
        <v>0.99815176826017626</v>
      </c>
      <c r="BN533" s="106">
        <f>IF(INDEX(Base_Dados!BN:BN,MATCH($B533,Base_Dados!$B:$B,0))=0,0,
MAX(0, MIN(BN$1,
((INDEX(Base_Dados!BN:BN,MATCH($B533,Base_Dados!$B:$B,0))-MIN(Base_Dados!BN$5:BN$98)) /
(IF(MAX(Base_Dados!BN$5:BN$98)-MIN(Base_Dados!BN$5:BN$98)=0,1,MAX(Base_Dados!BN$5:BN$98)-MIN(Base_Dados!BN$5:BN$98)))) * BN$1)))</f>
        <v>0.25168672743708675</v>
      </c>
      <c r="BO533" s="106">
        <f>IF(INDEX(Base_Dados!BO:BO,MATCH($B533,Base_Dados!$B:$B,0))=0,0,
MAX(0, MIN(BO$1,
((INDEX(Base_Dados!BO:BO,MATCH($B533,Base_Dados!$B:$B,0))-MIN(Base_Dados!BO$5:BO$98)) /
(IF(MAX(Base_Dados!BO$5:BO$98)-MIN(Base_Dados!BO$5:BO$98)=0,1,MAX(Base_Dados!BO$5:BO$98)-MIN(Base_Dados!BO$5:BO$98)))) * BO$1)))</f>
        <v>0.5</v>
      </c>
      <c r="BP533" s="106">
        <f t="shared" si="32"/>
        <v>11.010132054636992</v>
      </c>
      <c r="BQ533" s="111">
        <f t="shared" si="33"/>
        <v>0.42593358258467201</v>
      </c>
      <c r="BR533" s="112">
        <f t="shared" si="34"/>
        <v>0.11142526910664874</v>
      </c>
      <c r="BS533" s="113">
        <f t="shared" si="35"/>
        <v>10.898706785530344</v>
      </c>
    </row>
    <row r="534" spans="1:71">
      <c r="A534" s="21">
        <v>51013</v>
      </c>
      <c r="B534" s="21" t="s">
        <v>309</v>
      </c>
      <c r="C534" s="21" t="s">
        <v>288</v>
      </c>
      <c r="D534" s="105">
        <f>IF(INDEX(Base_Dados!D:D,MATCH($B534,Base_Dados!$B:$B,0))=0,0,
MAX(0, MIN(D$1,
((INDEX(Base_Dados!D:D,MATCH($B534,Base_Dados!$B:$B,0))-MIN(Base_Dados!D$5:D$98)) /
(IF(MAX(Base_Dados!D$5:D$98)-MIN(Base_Dados!D$5:D$98)=0,1,MAX(Base_Dados!D$5:D$98)-MIN(Base_Dados!D$5:D$98)))) * D$1)))</f>
        <v>0.34007048559819097</v>
      </c>
      <c r="E534" s="106">
        <f>IF(INDEX(Base_Dados!E:E,MATCH($B534,Base_Dados!$B:$B,0))=0,0,
MAX(0, MIN(E$1,
((INDEX(Base_Dados!E:E,MATCH($B534,Base_Dados!$B:$B,0))-MIN(Base_Dados!E$5:E$98)) /
(IF(MAX(Base_Dados!E$5:E$98)-MIN(Base_Dados!E$5:E$98)=0,1,MAX(Base_Dados!E$5:E$98)-MIN(Base_Dados!E$5:E$98)))) * E$1)))</f>
        <v>0.11572425474590289</v>
      </c>
      <c r="F534" s="106">
        <f>IF(INDEX(Base_Dados!F:F,MATCH($B534,Base_Dados!$B:$B,0))=0,0,
MAX(0, MIN(F$1,
((INDEX(Base_Dados!F:F,MATCH($B534,Base_Dados!$B:$B,0))-MIN(Base_Dados!F$5:F$98)) /
(IF(MAX(Base_Dados!F$5:F$98)-MIN(Base_Dados!F$5:F$98)=0,1,MAX(Base_Dados!F$5:F$98)-MIN(Base_Dados!F$5:F$98)))) * F$1)))</f>
        <v>0.10581300889804092</v>
      </c>
      <c r="G534" s="106">
        <f>IF(INDEX(Base_Dados!G:G,MATCH($B534,Base_Dados!$B:$B,0))=0,0,
MAX(0, MIN(G$1,
((INDEX(Base_Dados!G:G,MATCH($B534,Base_Dados!$B:$B,0))-MIN(Base_Dados!G$5:G$98)) /
(IF(MAX(Base_Dados!G$5:G$98)-MIN(Base_Dados!G$5:G$98)=0,1,MAX(Base_Dados!G$5:G$98)-MIN(Base_Dados!G$5:G$98)))) * G$1)))</f>
        <v>9.9929627023223083E-2</v>
      </c>
      <c r="H534" s="106">
        <f>IF(INDEX(Base_Dados!H:H,MATCH($B534,Base_Dados!$B:$B,0))=0,0,
MAX(0, MIN(H$1,
((INDEX(Base_Dados!H:H,MATCH($B534,Base_Dados!$B:$B,0))-MIN(Base_Dados!H$5:H$98)) /
(IF(MAX(Base_Dados!H$5:H$98)-MIN(Base_Dados!H$5:H$98)=0,1,MAX(Base_Dados!H$5:H$98)-MIN(Base_Dados!H$5:H$98)))) * H$1)))</f>
        <v>0.10676446253270422</v>
      </c>
      <c r="I534" s="106">
        <f>IF(INDEX(Base_Dados!I:I,MATCH($B534,Base_Dados!$B:$B,0))=0,0,
MAX(0, MIN(I$1,
((INDEX(Base_Dados!I:I,MATCH($B534,Base_Dados!$B:$B,0))-MIN(Base_Dados!I$5:I$98)) /
(IF(MAX(Base_Dados!I$5:I$98)-MIN(Base_Dados!I$5:I$98)=0,1,MAX(Base_Dados!I$5:I$98)-MIN(Base_Dados!I$5:I$98)))) * I$1)))</f>
        <v>0.11043452096190771</v>
      </c>
      <c r="J534" s="106">
        <f>IF(INDEX(Base_Dados!J:J,MATCH($B534,Base_Dados!$B:$B,0))=0,0,
MAX(0, MIN(J$1,
((INDEX(Base_Dados!J:J,MATCH($B534,Base_Dados!$B:$B,0))-MIN(Base_Dados!J$5:J$98)) /
(IF(MAX(Base_Dados!J$5:J$98)-MIN(Base_Dados!J$5:J$98)=0,1,MAX(Base_Dados!J$5:J$98)-MIN(Base_Dados!J$5:J$98)))) * J$1)))</f>
        <v>0.12672922835014469</v>
      </c>
      <c r="K534" s="106">
        <f>IF(INDEX(Base_Dados!K:K,MATCH($B534,Base_Dados!$B:$B,0))=0,0,
MAX(0, MIN(K$1,
((INDEX(Base_Dados!K:K,MATCH($B534,Base_Dados!$B:$B,0))-MIN(Base_Dados!K$5:K$98)) /
(IF(MAX(Base_Dados!K$5:K$98)-MIN(Base_Dados!K$5:K$98)=0,1,MAX(Base_Dados!K$5:K$98)-MIN(Base_Dados!K$5:K$98)))) * K$1)))</f>
        <v>0.12887969588550985</v>
      </c>
      <c r="L534" s="106">
        <f>IF(INDEX(Base_Dados!L:L,MATCH($B534,Base_Dados!$B:$B,0))=0,0,
MAX(0, MIN(L$1,
((INDEX(Base_Dados!L:L,MATCH($B534,Base_Dados!$B:$B,0))-MIN(Base_Dados!L$5:L$98)) /
(IF(MAX(Base_Dados!L$5:L$98)-MIN(Base_Dados!L$5:L$98)=0,1,MAX(Base_Dados!L$5:L$98)-MIN(Base_Dados!L$5:L$98)))) * L$1)))</f>
        <v>0.13696672633544094</v>
      </c>
      <c r="M534" s="106">
        <f>IF(INDEX(Base_Dados!M:M,MATCH($B534,Base_Dados!$B:$B,0))=0,0,
MAX(0, MIN(M$1,
((INDEX(Base_Dados!M:M,MATCH($B534,Base_Dados!$B:$B,0))-MIN(Base_Dados!M$5:M$98)) /
(IF(MAX(Base_Dados!M$5:M$98)-MIN(Base_Dados!M$5:M$98)=0,1,MAX(Base_Dados!M$5:M$98)-MIN(Base_Dados!M$5:M$98)))) * M$1)))</f>
        <v>0.12585422740524782</v>
      </c>
      <c r="N534" s="106">
        <f>IF(INDEX(Base_Dados!N:N,MATCH($B534,Base_Dados!$B:$B,0))=0,0,
MAX(0, MIN(N$1,
((INDEX(Base_Dados!N:N,MATCH($B534,Base_Dados!$B:$B,0))-MIN(Base_Dados!N$5:N$98)) /
(IF(MAX(Base_Dados!N$5:N$98)-MIN(Base_Dados!N$5:N$98)=0,1,MAX(Base_Dados!N$5:N$98)-MIN(Base_Dados!N$5:N$98)))) * N$1)))</f>
        <v>0.11436481737834096</v>
      </c>
      <c r="O534" s="106">
        <f>IF(INDEX(Base_Dados!O:O,MATCH($B534,Base_Dados!$B:$B,0))=0,0,
MAX(0, MIN(O$1,
((INDEX(Base_Dados!O:O,MATCH($B534,Base_Dados!$B:$B,0))-MIN(Base_Dados!O$5:O$98)) /
(IF(MAX(Base_Dados!O$5:O$98)-MIN(Base_Dados!O$5:O$98)=0,1,MAX(Base_Dados!O$5:O$98)-MIN(Base_Dados!O$5:O$98)))) * O$1)))</f>
        <v>0.11327275767880038</v>
      </c>
      <c r="P534" s="106">
        <f>IF(INDEX(Base_Dados!P:P,MATCH($B534,Base_Dados!$B:$B,0))=0,0,
MAX(0, MIN(P$1,
((INDEX(Base_Dados!P:P,MATCH($B534,Base_Dados!$B:$B,0))-MIN(Base_Dados!P$5:P$98)) /
(IF(MAX(Base_Dados!P$5:P$98)-MIN(Base_Dados!P$5:P$98)=0,1,MAX(Base_Dados!P$5:P$98)-MIN(Base_Dados!P$5:P$98)))) * P$1)))</f>
        <v>0.15576976247923377</v>
      </c>
      <c r="Q534" s="106">
        <f>IF(INDEX(Base_Dados!Q:Q,MATCH($B534,Base_Dados!$B:$B,0))=0,0,
MAX(0, MIN(Q$1,
((INDEX(Base_Dados!Q:Q,MATCH($B534,Base_Dados!$B:$B,0))-MIN(Base_Dados!Q$5:Q$98)) /
(IF(MAX(Base_Dados!Q$5:Q$98)-MIN(Base_Dados!Q$5:Q$98)=0,1,MAX(Base_Dados!Q$5:Q$98)-MIN(Base_Dados!Q$5:Q$98)))) * Q$1)))</f>
        <v>0.10531304302037808</v>
      </c>
      <c r="R534" s="106">
        <f>IF(INDEX(Base_Dados!R:R,MATCH($B534,Base_Dados!$B:$B,0))=0,0,
MAX(0, MIN(R$1,
((INDEX(Base_Dados!R:R,MATCH($B534,Base_Dados!$B:$B,0))-MIN(Base_Dados!R$5:R$98)) /
(IF(MAX(Base_Dados!R$5:R$98)-MIN(Base_Dados!R$5:R$98)=0,1,MAX(Base_Dados!R$5:R$98)-MIN(Base_Dados!R$5:R$98)))) * R$1)))</f>
        <v>8.4895320128870827E-2</v>
      </c>
      <c r="S534" s="106">
        <f>IF(INDEX(Base_Dados!S:S,MATCH($B534,Base_Dados!$B:$B,0))=0,0,
MAX(0, MIN(S$1,
((INDEX(Base_Dados!S:S,MATCH($B534,Base_Dados!$B:$B,0))-MIN(Base_Dados!S$5:S$98)) /
(IF(MAX(Base_Dados!S$5:S$98)-MIN(Base_Dados!S$5:S$98)=0,1,MAX(Base_Dados!S$5:S$98)-MIN(Base_Dados!S$5:S$98)))) * S$1)))</f>
        <v>0.13918220624578748</v>
      </c>
      <c r="T534" s="106">
        <f>IF(INDEX(Base_Dados!T:T,MATCH($B534,Base_Dados!$B:$B,0))=0,0,
MAX(0, MIN(T$1,
((INDEX(Base_Dados!T:T,MATCH($B534,Base_Dados!$B:$B,0))-MIN(Base_Dados!T$5:T$98)) /
(IF(MAX(Base_Dados!T$5:T$98)-MIN(Base_Dados!T$5:T$98)=0,1,MAX(Base_Dados!T$5:T$98)-MIN(Base_Dados!T$5:T$98)))) * T$1)))</f>
        <v>1.0765095682212582</v>
      </c>
      <c r="U534" s="106">
        <f>IF(INDEX(Base_Dados!U:U,MATCH($B534,Base_Dados!$B:$B,0))=0,0,
MAX(0, MIN(U$1,
((INDEX(Base_Dados!U:U,MATCH($B534,Base_Dados!$B:$B,0))-MIN(Base_Dados!U$5:U$98)) /
(IF(MAX(Base_Dados!U$5:U$98)-MIN(Base_Dados!U$5:U$98)=0,1,MAX(Base_Dados!U$5:U$98)-MIN(Base_Dados!U$5:U$98)))) * U$1)))</f>
        <v>0.91709948331629065</v>
      </c>
      <c r="V534" s="106">
        <f>IF(INDEX(Base_Dados!V:V,MATCH($B534,Base_Dados!$B:$B,0))=0,0,
MAX(0, MIN(V$1,
((INDEX(Base_Dados!V:V,MATCH($B534,Base_Dados!$B:$B,0))-MIN(Base_Dados!V$5:V$98)) /
(IF(MAX(Base_Dados!V$5:V$98)-MIN(Base_Dados!V$5:V$98)=0,1,MAX(Base_Dados!V$5:V$98)-MIN(Base_Dados!V$5:V$98)))) * V$1)))</f>
        <v>0.19832466703775609</v>
      </c>
      <c r="W534" s="106">
        <f>IF(INDEX(Base_Dados!W:W,MATCH($B534,Base_Dados!$B:$B,0))=0,0,
MAX(0, MIN(W$1,
((INDEX(Base_Dados!W:W,MATCH($B534,Base_Dados!$B:$B,0))-MIN(Base_Dados!W$5:W$98)) /
(IF(MAX(Base_Dados!W$5:W$98)-MIN(Base_Dados!W$5:W$98)=0,1,MAX(Base_Dados!W$5:W$98)-MIN(Base_Dados!W$5:W$98)))) * W$1)))</f>
        <v>2.1407874590637355</v>
      </c>
      <c r="X534" s="106">
        <f>IF(INDEX(Base_Dados!X:X,MATCH($B534,Base_Dados!$B:$B,0))=0,0,
MAX(0, MIN(X$1,
((INDEX(Base_Dados!X:X,MATCH($B534,Base_Dados!$B:$B,0))-MIN(Base_Dados!X$5:X$98)) /
(IF(MAX(Base_Dados!X$5:X$98)-MIN(Base_Dados!X$5:X$98)=0,1,MAX(Base_Dados!X$5:X$98)-MIN(Base_Dados!X$5:X$98)))) * X$1)))</f>
        <v>1.2711864406779662E-2</v>
      </c>
      <c r="Y534" s="106">
        <f>IF(INDEX(Base_Dados!Y:Y,MATCH($B534,Base_Dados!$B:$B,0))=0,0,
MAX(0, MIN(Y$1,
((INDEX(Base_Dados!Y:Y,MATCH($B534,Base_Dados!$B:$B,0))-MIN(Base_Dados!Y$5:Y$98)) /
(IF(MAX(Base_Dados!Y$5:Y$98)-MIN(Base_Dados!Y$5:Y$98)=0,1,MAX(Base_Dados!Y$5:Y$98)-MIN(Base_Dados!Y$5:Y$98)))) * Y$1)))</f>
        <v>2.2058823529411763E-2</v>
      </c>
      <c r="Z534" s="106">
        <f>IF(INDEX(Base_Dados!Z:Z,MATCH($B534,Base_Dados!$B:$B,0))=0,0,
MAX(0, MIN(Z$1,
((INDEX(Base_Dados!Z:Z,MATCH($B534,Base_Dados!$B:$B,0))-MIN(Base_Dados!Z$5:Z$98)) /
(IF(MAX(Base_Dados!Z$5:Z$98)-MIN(Base_Dados!Z$5:Z$98)=0,1,MAX(Base_Dados!Z$5:Z$98)-MIN(Base_Dados!Z$5:Z$98)))) * Z$1)))</f>
        <v>7.1428571428571425E-2</v>
      </c>
      <c r="AA534" s="106">
        <f>IF(INDEX(Base_Dados!AA:AA,MATCH($B534,Base_Dados!$B:$B,0))=0,0,
MAX(0, MIN(AA$1,
((INDEX(Base_Dados!AA:AA,MATCH($B534,Base_Dados!$B:$B,0))-MIN(Base_Dados!AA$5:AA$98)) /
(IF(MAX(Base_Dados!AA$5:AA$98)-MIN(Base_Dados!AA$5:AA$98)=0,1,MAX(Base_Dados!AA$5:AA$98)-MIN(Base_Dados!AA$5:AA$98)))) * AA$1)))</f>
        <v>0</v>
      </c>
      <c r="AB534" s="106">
        <f>IF(INDEX(Base_Dados!AB:AB,MATCH($B534,Base_Dados!$B:$B,0))=0,0,
MAX(0, MIN(AB$1,
((INDEX(Base_Dados!AB:AB,MATCH($B534,Base_Dados!$B:$B,0))-MIN(Base_Dados!AB$5:AB$98)) /
(IF(MAX(Base_Dados!AB$5:AB$98)-MIN(Base_Dados!AB$5:AB$98)=0,1,MAX(Base_Dados!AB$5:AB$98)-MIN(Base_Dados!AB$5:AB$98)))) * AB$1)))</f>
        <v>0.24668633647351312</v>
      </c>
      <c r="AC534" s="106">
        <f>IF(INDEX(Base_Dados!AC:AC,MATCH($B534,Base_Dados!$B:$B,0))=0,0,
MAX(0, MIN(AC$1,
((INDEX(Base_Dados!AC:AC,MATCH($B534,Base_Dados!$B:$B,0))-MIN(Base_Dados!AC$5:AC$98)) /
(IF(MAX(Base_Dados!AC$5:AC$98)-MIN(Base_Dados!AC$5:AC$98)=0,1,MAX(Base_Dados!AC$5:AC$98)-MIN(Base_Dados!AC$5:AC$98)))) * AC$1)))</f>
        <v>0.12580097321256506</v>
      </c>
      <c r="AD534" s="106">
        <f>IF(INDEX(Base_Dados!AD:AD,MATCH($B534,Base_Dados!$B:$B,0))=0,0,
MAX(0, MIN(AD$1,
((INDEX(Base_Dados!AD:AD,MATCH($B534,Base_Dados!$B:$B,0))-MIN(Base_Dados!AD$5:AD$98)) /
(IF(MAX(Base_Dados!AD$5:AD$98)-MIN(Base_Dados!AD$5:AD$98)=0,1,MAX(Base_Dados!AD$5:AD$98)-MIN(Base_Dados!AD$5:AD$98)))) * AD$1)))</f>
        <v>8.7501848838929155E-2</v>
      </c>
      <c r="AE534" s="106">
        <f>IF(INDEX(Base_Dados!AE:AE,MATCH($B534,Base_Dados!$B:$B,0))=0,0,
MAX(0, MIN(AE$1,
((INDEX(Base_Dados!AE:AE,MATCH($B534,Base_Dados!$B:$B,0))-MIN(Base_Dados!AE$5:AE$98)) /
(IF(MAX(Base_Dados!AE$5:AE$98)-MIN(Base_Dados!AE$5:AE$98)=0,1,MAX(Base_Dados!AE$5:AE$98)-MIN(Base_Dados!AE$5:AE$98)))) * AE$1)))</f>
        <v>5.0697540629943909E-2</v>
      </c>
      <c r="AF534" s="106">
        <f>IF(INDEX(Base_Dados!AF:AF,MATCH($B534,Base_Dados!$B:$B,0))=0,0,
MAX(0, MIN(AF$1,
((INDEX(Base_Dados!AF:AF,MATCH($B534,Base_Dados!$B:$B,0))-MIN(Base_Dados!AF$5:AF$98)) /
(IF(MAX(Base_Dados!AF$5:AF$98)-MIN(Base_Dados!AF$5:AF$98)=0,1,MAX(Base_Dados!AF$5:AF$98)-MIN(Base_Dados!AF$5:AF$98)))) * AF$1)))</f>
        <v>6.3163701558405741E-2</v>
      </c>
      <c r="AG534" s="106">
        <f>IF(INDEX(Base_Dados!AG:AG,MATCH($B534,Base_Dados!$B:$B,0))=0,0,
MAX(0, MIN(AG$1,
((INDEX(Base_Dados!AG:AG,MATCH($B534,Base_Dados!$B:$B,0))-MIN(Base_Dados!AG$5:AG$98)) /
(IF(MAX(Base_Dados!AG$5:AG$98)-MIN(Base_Dados!AG$5:AG$98)=0,1,MAX(Base_Dados!AG$5:AG$98)-MIN(Base_Dados!AG$5:AG$98)))) * AG$1)))</f>
        <v>0.10531304302037808</v>
      </c>
      <c r="AH534" s="106">
        <f>IF(INDEX(Base_Dados!AH:AH,MATCH($B534,Base_Dados!$B:$B,0))=0,0,
MAX(0, MIN(AH$1,
((INDEX(Base_Dados!AH:AH,MATCH($B534,Base_Dados!$B:$B,0))-MIN(Base_Dados!AH$5:AH$98)) /
(IF(MAX(Base_Dados!AH$5:AH$98)-MIN(Base_Dados!AH$5:AH$98)=0,1,MAX(Base_Dados!AH$5:AH$98)-MIN(Base_Dados!AH$5:AH$98)))) * AH$1)))</f>
        <v>2.1539572825179185</v>
      </c>
      <c r="AI534" s="106">
        <f>IF(INDEX(Base_Dados!AI:AI,MATCH($B534,Base_Dados!$B:$B,0))=0,0,
MAX(0, MIN(AI$1,
((INDEX(Base_Dados!AI:AI,MATCH($B534,Base_Dados!$B:$B,0))-MIN(Base_Dados!AI$5:AI$98)) /
(IF(MAX(Base_Dados!AI$5:AI$98)-MIN(Base_Dados!AI$5:AI$98)=0,1,MAX(Base_Dados!AI$5:AI$98)-MIN(Base_Dados!AI$5:AI$98)))) * AI$1)))</f>
        <v>0.21428571428571427</v>
      </c>
      <c r="AJ534" s="106">
        <f>IF(INDEX(Base_Dados!AJ:AJ,MATCH($B534,Base_Dados!$B:$B,0))=0,0,
MAX(0, MIN(AJ$1,
((INDEX(Base_Dados!AJ:AJ,MATCH($B534,Base_Dados!$B:$B,0))-MIN(Base_Dados!AJ$5:AJ$98)) /
(IF(MAX(Base_Dados!AJ$5:AJ$98)-MIN(Base_Dados!AJ$5:AJ$98)=0,1,MAX(Base_Dados!AJ$5:AJ$98)-MIN(Base_Dados!AJ$5:AJ$98)))) * AJ$1)))</f>
        <v>1.140873015873016</v>
      </c>
      <c r="AK534" s="106">
        <f>IF(INDEX(Base_Dados!AK:AK,MATCH($B534,Base_Dados!$B:$B,0))=0,0,
MAX(0, MIN(AK$1,
((INDEX(Base_Dados!AK:AK,MATCH($B534,Base_Dados!$B:$B,0))-MIN(Base_Dados!AK$5:AK$98)) /
(IF(MAX(Base_Dados!AK$5:AK$98)-MIN(Base_Dados!AK$5:AK$98)=0,1,MAX(Base_Dados!AK$5:AK$98)-MIN(Base_Dados!AK$5:AK$98)))) * AK$1)))</f>
        <v>6.6091954022988508E-2</v>
      </c>
      <c r="AL534" s="106">
        <f>IF(INDEX(Base_Dados!AL:AL,MATCH($B534,Base_Dados!$B:$B,0))=0,0,
MAX(0, MIN(AL$1,
((INDEX(Base_Dados!AL:AL,MATCH($B534,Base_Dados!$B:$B,0))-MIN(Base_Dados!AL$5:AL$98)) /
(IF(MAX(Base_Dados!AL$5:AL$98)-MIN(Base_Dados!AL$5:AL$98)=0,1,MAX(Base_Dados!AL$5:AL$98)-MIN(Base_Dados!AL$5:AL$98)))) * AL$1)))</f>
        <v>0</v>
      </c>
      <c r="AM534" s="106">
        <f>IF(INDEX(Base_Dados!AM:AM,MATCH($B534,Base_Dados!$B:$B,0))=0,0,
MAX(0, MIN(AM$1,
((INDEX(Base_Dados!AM:AM,MATCH($B534,Base_Dados!$B:$B,0))-MIN(Base_Dados!AM$5:AM$98)) /
(IF(MAX(Base_Dados!AM$5:AM$98)-MIN(Base_Dados!AM$5:AM$98)=0,1,MAX(Base_Dados!AM$5:AM$98)-MIN(Base_Dados!AM$5:AM$98)))) * AM$1)))</f>
        <v>0.11910926980838944</v>
      </c>
      <c r="AN534" s="106">
        <f>IF(INDEX(Base_Dados!AN:AN,MATCH($B534,Base_Dados!$B:$B,0))=0,0,
MAX(0, MIN(AN$1,
((INDEX(Base_Dados!AN:AN,MATCH($B534,Base_Dados!$B:$B,0))-MIN(Base_Dados!AN$5:AN$98)) /
(IF(MAX(Base_Dados!AN$5:AN$98)-MIN(Base_Dados!AN$5:AN$98)=0,1,MAX(Base_Dados!AN$5:AN$98)-MIN(Base_Dados!AN$5:AN$98)))) * AN$1)))</f>
        <v>0.43667898193760263</v>
      </c>
      <c r="AO534" s="106">
        <f>IF(INDEX(Base_Dados!AO:AO,MATCH($B534,Base_Dados!$B:$B,0))=0,0,
MAX(0, MIN(AO$1,
((INDEX(Base_Dados!AO:AO,MATCH($B534,Base_Dados!$B:$B,0))-MIN(Base_Dados!AO$5:AO$98)) /
(IF(MAX(Base_Dados!AO$5:AO$98)-MIN(Base_Dados!AO$5:AO$98)=0,1,MAX(Base_Dados!AO$5:AO$98)-MIN(Base_Dados!AO$5:AO$98)))) * AO$1)))</f>
        <v>6.4516129032258063E-2</v>
      </c>
      <c r="AP534" s="106">
        <f>IF(INDEX(Base_Dados!AP:AP,MATCH($B534,Base_Dados!$B:$B,0))=0,0,
MAX(0, MIN(AP$1,
((INDEX(Base_Dados!AP:AP,MATCH($B534,Base_Dados!$B:$B,0))-MIN(Base_Dados!AP$5:AP$98)) /
(IF(MAX(Base_Dados!AP$5:AP$98)-MIN(Base_Dados!AP$5:AP$98)=0,1,MAX(Base_Dados!AP$5:AP$98)-MIN(Base_Dados!AP$5:AP$98)))) * AP$1)))</f>
        <v>2.9816513761467892E-2</v>
      </c>
      <c r="AQ534" s="106">
        <f>IF(INDEX(Base_Dados!AQ:AQ,MATCH($B534,Base_Dados!$B:$B,0))=0,0,
MAX(0, MIN(AQ$1,
((INDEX(Base_Dados!AQ:AQ,MATCH($B534,Base_Dados!$B:$B,0))-MIN(Base_Dados!AQ$5:AQ$98)) /
(IF(MAX(Base_Dados!AQ$5:AQ$98)-MIN(Base_Dados!AQ$5:AQ$98)=0,1,MAX(Base_Dados!AQ$5:AQ$98)-MIN(Base_Dados!AQ$5:AQ$98)))) * AQ$1)))</f>
        <v>3.3333333333333333E-2</v>
      </c>
      <c r="AR534" s="106">
        <f>IF(INDEX(Base_Dados!AR:AR,MATCH($B534,Base_Dados!$B:$B,0))=0,0,
MAX(0, MIN(AR$1,
((INDEX(Base_Dados!AR:AR,MATCH($B534,Base_Dados!$B:$B,0))-MIN(Base_Dados!AR$5:AR$98)) /
(IF(MAX(Base_Dados!AR$5:AR$98)-MIN(Base_Dados!AR$5:AR$98)=0,1,MAX(Base_Dados!AR$5:AR$98)-MIN(Base_Dados!AR$5:AR$98)))) * AR$1)))</f>
        <v>0</v>
      </c>
      <c r="AS534" s="106">
        <f>IF(INDEX(Base_Dados!AS:AS,MATCH($B534,Base_Dados!$B:$B,0))=0,0,
MAX(0, MIN(AS$1,
((INDEX(Base_Dados!AS:AS,MATCH($B534,Base_Dados!$B:$B,0))-MIN(Base_Dados!AS$5:AS$98)) /
(IF(MAX(Base_Dados!AS$5:AS$98)-MIN(Base_Dados!AS$5:AS$98)=0,1,MAX(Base_Dados!AS$5:AS$98)-MIN(Base_Dados!AS$5:AS$98)))) * AS$1)))</f>
        <v>6.097560975609756E-2</v>
      </c>
      <c r="AT534" s="106">
        <f>IF(INDEX(Base_Dados!AT:AT,MATCH($B534,Base_Dados!$B:$B,0))=0,0,
MAX(0, MIN(AT$1,
((INDEX(Base_Dados!AT:AT,MATCH($B534,Base_Dados!$B:$B,0))-MIN(Base_Dados!AT$5:AT$98)) /
(IF(MAX(Base_Dados!AT$5:AT$98)-MIN(Base_Dados!AT$5:AT$98)=0,1,MAX(Base_Dados!AT$5:AT$98)-MIN(Base_Dados!AT$5:AT$98)))) * AT$1)))</f>
        <v>1.4285714285714285E-2</v>
      </c>
      <c r="AU534" s="106">
        <f>IF(INDEX(Base_Dados!AU:AU,MATCH($B534,Base_Dados!$B:$B,0))=0,0,
MAX(0, MIN(AU$1,
((INDEX(Base_Dados!AU:AU,MATCH($B534,Base_Dados!$B:$B,0))-MIN(Base_Dados!AU$5:AU$98)) /
(IF(MAX(Base_Dados!AU$5:AU$98)-MIN(Base_Dados!AU$5:AU$98)=0,1,MAX(Base_Dados!AU$5:AU$98)-MIN(Base_Dados!AU$5:AU$98)))) * AU$1)))</f>
        <v>2.8089887640449437E-2</v>
      </c>
      <c r="AV534" s="106">
        <f>IF(INDEX(Base_Dados!AV:AV,MATCH($B534,Base_Dados!$B:$B,0))=0,0,
MAX(0, MIN(AV$1,
((INDEX(Base_Dados!AV:AV,MATCH($B534,Base_Dados!$B:$B,0))-MIN(Base_Dados!AV$5:AV$98)) /
(IF(MAX(Base_Dados!AV$5:AV$98)-MIN(Base_Dados!AV$5:AV$98)=0,1,MAX(Base_Dados!AV$5:AV$98)-MIN(Base_Dados!AV$5:AV$98)))) * AV$1)))</f>
        <v>1.9230769230769232E-2</v>
      </c>
      <c r="AW534" s="106">
        <f>IF(INDEX(Base_Dados!AW:AW,MATCH($B534,Base_Dados!$B:$B,0))=0,0,
MAX(0, MIN(AW$1,
((INDEX(Base_Dados!AW:AW,MATCH($B534,Base_Dados!$B:$B,0))-MIN(Base_Dados!AW$5:AW$98)) /
(IF(MAX(Base_Dados!AW$5:AW$98)-MIN(Base_Dados!AW$5:AW$98)=0,1,MAX(Base_Dados!AW$5:AW$98)-MIN(Base_Dados!AW$5:AW$98)))) * AW$1)))</f>
        <v>1.4705882352941176E-2</v>
      </c>
      <c r="AX534" s="106">
        <f>IF(INDEX(Base_Dados!AX:AX,MATCH($B534,Base_Dados!$B:$B,0))=0,0,
MAX(0, MIN(AX$1,
((INDEX(Base_Dados!AX:AX,MATCH($B534,Base_Dados!$B:$B,0))-MIN(Base_Dados!AX$5:AX$98)) /
(IF(MAX(Base_Dados!AX$5:AX$98)-MIN(Base_Dados!AX$5:AX$98)=0,1,MAX(Base_Dados!AX$5:AX$98)-MIN(Base_Dados!AX$5:AX$98)))) * AX$1)))</f>
        <v>0.10944700460829493</v>
      </c>
      <c r="AY534" s="106">
        <f>IF(INDEX(Base_Dados!AY:AY,MATCH($B534,Base_Dados!$B:$B,0))=0,0,
MAX(0, MIN(AY$1,
((INDEX(Base_Dados!AY:AY,MATCH($B534,Base_Dados!$B:$B,0))-MIN(Base_Dados!AY$5:AY$98)) /
(IF(MAX(Base_Dados!AY$5:AY$98)-MIN(Base_Dados!AY$5:AY$98)=0,1,MAX(Base_Dados!AY$5:AY$98)-MIN(Base_Dados!AY$5:AY$98)))) * AY$1)))</f>
        <v>4.9455984174085067E-2</v>
      </c>
      <c r="AZ534" s="106">
        <f>IF(INDEX(Base_Dados!AZ:AZ,MATCH($B534,Base_Dados!$B:$B,0))=0,0,
MAX(0, MIN(AZ$1,
((INDEX(Base_Dados!AZ:AZ,MATCH($B534,Base_Dados!$B:$B,0))-MIN(Base_Dados!AZ$5:AZ$98)) /
(IF(MAX(Base_Dados!AZ$5:AZ$98)-MIN(Base_Dados!AZ$5:AZ$98)=0,1,MAX(Base_Dados!AZ$5:AZ$98)-MIN(Base_Dados!AZ$5:AZ$98)))) * AZ$1)))</f>
        <v>0.38265306122448983</v>
      </c>
      <c r="BA534" s="106">
        <f>IF(INDEX(Base_Dados!BA:BA,MATCH($B534,Base_Dados!$B:$B,0))=0,0,
MAX(0, MIN(BA$1,
((INDEX(Base_Dados!BA:BA,MATCH($B534,Base_Dados!$B:$B,0))-MIN(Base_Dados!BA$5:BA$98)) /
(IF(MAX(Base_Dados!BA$5:BA$98)-MIN(Base_Dados!BA$5:BA$98)=0,1,MAX(Base_Dados!BA$5:BA$98)-MIN(Base_Dados!BA$5:BA$98)))) * BA$1)))</f>
        <v>3.3215657541242033E-2</v>
      </c>
      <c r="BB534" s="106">
        <f>IF(INDEX(Base_Dados!BB:BB,MATCH($B534,Base_Dados!$B:$B,0))=0,0,
MAX(0, MIN(BB$1,
((INDEX(Base_Dados!BB:BB,MATCH($B534,Base_Dados!$B:$B,0))-MIN(Base_Dados!BB$5:BB$98)) /
(IF(MAX(Base_Dados!BB$5:BB$98)-MIN(Base_Dados!BB$5:BB$98)=0,1,MAX(Base_Dados!BB$5:BB$98)-MIN(Base_Dados!BB$5:BB$98)))) * BB$1)))</f>
        <v>0.21962824074548795</v>
      </c>
      <c r="BC534" s="106">
        <f>IF(INDEX(Base_Dados!BC:BC,MATCH($B534,Base_Dados!$B:$B,0))=0,0,
MAX(0, MIN(BC$1,
((INDEX(Base_Dados!BC:BC,MATCH($B534,Base_Dados!$B:$B,0))-MIN(Base_Dados!BC$5:BC$98)) /
(IF(MAX(Base_Dados!BC$5:BC$98)-MIN(Base_Dados!BC$5:BC$98)=0,1,MAX(Base_Dados!BC$5:BC$98)-MIN(Base_Dados!BC$5:BC$98)))) * BC$1)))</f>
        <v>2.4777807702666306E-2</v>
      </c>
      <c r="BD534" s="106">
        <f>IF(INDEX(Base_Dados!BD:BD,MATCH($B534,Base_Dados!$B:$B,0))=0,0,
MAX(0, MIN(BD$1,
((INDEX(Base_Dados!BD:BD,MATCH($B534,Base_Dados!$B:$B,0))-MIN(Base_Dados!BD$5:BD$98)) /
(IF(MAX(Base_Dados!BD$5:BD$98)-MIN(Base_Dados!BD$5:BD$98)=0,1,MAX(Base_Dados!BD$5:BD$98)-MIN(Base_Dados!BD$5:BD$98)))) * BD$1)))</f>
        <v>2.1258915587563189E-2</v>
      </c>
      <c r="BE534" s="106">
        <f>IF(INDEX(Base_Dados!BE:BE,MATCH($B534,Base_Dados!$B:$B,0))=0,0,
MAX(0, MIN(BE$1,
((INDEX(Base_Dados!BE:BE,MATCH($B534,Base_Dados!$B:$B,0))-MIN(Base_Dados!BE$5:BE$98)) /
(IF(MAX(Base_Dados!BE$5:BE$98)-MIN(Base_Dados!BE$5:BE$98)=0,1,MAX(Base_Dados!BE$5:BE$98)-MIN(Base_Dados!BE$5:BE$98)))) * BE$1)))</f>
        <v>5.368790767686904E-2</v>
      </c>
      <c r="BF534" s="106">
        <f>IF(INDEX(Base_Dados!BF:BF,MATCH($B534,Base_Dados!$B:$B,0))=0,0,
MAX(0, MIN(BF$1,
((INDEX(Base_Dados!BF:BF,MATCH($B534,Base_Dados!$B:$B,0))-MIN(Base_Dados!BF$5:BF$98)) /
(IF(MAX(Base_Dados!BF$5:BF$98)-MIN(Base_Dados!BF$5:BF$98)=0,1,MAX(Base_Dados!BF$5:BF$98)-MIN(Base_Dados!BF$5:BF$98)))) * BF$1)))</f>
        <v>0</v>
      </c>
      <c r="BG534" s="106">
        <f>IF(INDEX(Base_Dados!BG:BG,MATCH($B534,Base_Dados!$B:$B,0))=0,0,
MAX(0, MIN(BG$1,
((INDEX(Base_Dados!BG:BG,MATCH($B534,Base_Dados!$B:$B,0))-MIN(Base_Dados!BG$5:BG$98)) /
(IF(MAX(Base_Dados!BG$5:BG$98)-MIN(Base_Dados!BG$5:BG$98)=0,1,MAX(Base_Dados!BG$5:BG$98)-MIN(Base_Dados!BG$5:BG$98)))) * BG$1)))</f>
        <v>2.717391304347826E-2</v>
      </c>
      <c r="BH534" s="106">
        <f>IF(INDEX(Base_Dados!BH:BH,MATCH($B534,Base_Dados!$B:$B,0))=0,0,
MAX(0, MIN(BH$1,
((INDEX(Base_Dados!BH:BH,MATCH($B534,Base_Dados!$B:$B,0))-MIN(Base_Dados!BH$5:BH$98)) /
(IF(MAX(Base_Dados!BH$5:BH$98)-MIN(Base_Dados!BH$5:BH$98)=0,1,MAX(Base_Dados!BH$5:BH$98)-MIN(Base_Dados!BH$5:BH$98)))) * BH$1)))</f>
        <v>8.7912087912087919E-2</v>
      </c>
      <c r="BI534" s="106">
        <f>IF(INDEX(Base_Dados!BI:BI,MATCH($B534,Base_Dados!$B:$B,0))=0,0,
MAX(0, MIN(BI$1,
((INDEX(Base_Dados!BI:BI,MATCH($B534,Base_Dados!$B:$B,0))-MIN(Base_Dados!BI$5:BI$98)) /
(IF(MAX(Base_Dados!BI$5:BI$98)-MIN(Base_Dados!BI$5:BI$98)=0,1,MAX(Base_Dados!BI$5:BI$98)-MIN(Base_Dados!BI$5:BI$98)))) * BI$1)))</f>
        <v>8.4243369734789394E-2</v>
      </c>
      <c r="BJ534" s="106">
        <f>IF(INDEX(Base_Dados!BJ:BJ,MATCH($B534,Base_Dados!$B:$B,0))=0,0,
MAX(0, MIN(BJ$1,
((INDEX(Base_Dados!BJ:BJ,MATCH($B534,Base_Dados!$B:$B,0))-MIN(Base_Dados!BJ$5:BJ$98)) /
(IF(MAX(Base_Dados!BJ$5:BJ$98)-MIN(Base_Dados!BJ$5:BJ$98)=0,1,MAX(Base_Dados!BJ$5:BJ$98)-MIN(Base_Dados!BJ$5:BJ$98)))) * BJ$1)))</f>
        <v>8.4210526315789472E-2</v>
      </c>
      <c r="BK534" s="106">
        <f>IF(INDEX(Base_Dados!BK:BK,MATCH($B534,Base_Dados!$B:$B,0))=0,0,
MAX(0, MIN(BK$1,
((INDEX(Base_Dados!BK:BK,MATCH($B534,Base_Dados!$B:$B,0))-MIN(Base_Dados!BK$5:BK$98)) /
(IF(MAX(Base_Dados!BK$5:BK$98)-MIN(Base_Dados!BK$5:BK$98)=0,1,MAX(Base_Dados!BK$5:BK$98)-MIN(Base_Dados!BK$5:BK$98)))) * BK$1)))</f>
        <v>8.9285714285714288E-2</v>
      </c>
      <c r="BL534" s="106">
        <f>IF(INDEX(Base_Dados!BL:BL,MATCH($B534,Base_Dados!$B:$B,0))=0,0,
MAX(0, MIN(BL$1,
((INDEX(Base_Dados!BL:BL,MATCH($B534,Base_Dados!$B:$B,0))-MIN(Base_Dados!BL$5:BL$98)) /
(IF(MAX(Base_Dados!BL$5:BL$98)-MIN(Base_Dados!BL$5:BL$98)=0,1,MAX(Base_Dados!BL$5:BL$98)-MIN(Base_Dados!BL$5:BL$98)))) * BL$1)))</f>
        <v>8.4690553745928335E-2</v>
      </c>
      <c r="BM534" s="106">
        <f>IF(INDEX(Base_Dados!BM:BM,MATCH($B534,Base_Dados!$B:$B,0))=0,0,
MAX(0, MIN(BM$1,
((INDEX(Base_Dados!BM:BM,MATCH($B534,Base_Dados!$B:$B,0))-MIN(Base_Dados!BM$5:BM$98)) /
(IF(MAX(Base_Dados!BM$5:BM$98)-MIN(Base_Dados!BM$5:BM$98)=0,1,MAX(Base_Dados!BM$5:BM$98)-MIN(Base_Dados!BM$5:BM$98)))) * BM$1)))</f>
        <v>1</v>
      </c>
      <c r="BN534" s="106">
        <f>IF(INDEX(Base_Dados!BN:BN,MATCH($B534,Base_Dados!$B:$B,0))=0,0,
MAX(0, MIN(BN$1,
((INDEX(Base_Dados!BN:BN,MATCH($B534,Base_Dados!$B:$B,0))-MIN(Base_Dados!BN$5:BN$98)) /
(IF(MAX(Base_Dados!BN$5:BN$98)-MIN(Base_Dados!BN$5:BN$98)=0,1,MAX(Base_Dados!BN$5:BN$98)-MIN(Base_Dados!BN$5:BN$98)))) * BN$1)))</f>
        <v>0.39222777613355297</v>
      </c>
      <c r="BO534" s="106">
        <f>IF(INDEX(Base_Dados!BO:BO,MATCH($B534,Base_Dados!$B:$B,0))=0,0,
MAX(0, MIN(BO$1,
((INDEX(Base_Dados!BO:BO,MATCH($B534,Base_Dados!$B:$B,0))-MIN(Base_Dados!BO$5:BO$98)) /
(IF(MAX(Base_Dados!BO$5:BO$98)-MIN(Base_Dados!BO$5:BO$98)=0,1,MAX(Base_Dados!BO$5:BO$98)-MIN(Base_Dados!BO$5:BO$98)))) * BO$1)))</f>
        <v>0.18965517241379309</v>
      </c>
      <c r="BP534" s="106">
        <f t="shared" si="32"/>
        <v>14.55752177608975</v>
      </c>
      <c r="BQ534" s="111">
        <f t="shared" si="33"/>
        <v>0.42533153592700501</v>
      </c>
      <c r="BR534" s="112">
        <f t="shared" si="34"/>
        <v>0.11082322244898174</v>
      </c>
      <c r="BS534" s="113">
        <f t="shared" si="35"/>
        <v>14.446698553640768</v>
      </c>
    </row>
    <row r="535" spans="1:71">
      <c r="A535" s="21">
        <v>51014</v>
      </c>
      <c r="B535" s="21" t="s">
        <v>300</v>
      </c>
      <c r="C535" s="21" t="s">
        <v>288</v>
      </c>
      <c r="D535" s="105">
        <f>IF(INDEX(Base_Dados!D:D,MATCH($B535,Base_Dados!$B:$B,0))=0,0,
MAX(0, MIN(D$1,
((INDEX(Base_Dados!D:D,MATCH($B535,Base_Dados!$B:$B,0))-MIN(Base_Dados!D$5:D$98)) /
(IF(MAX(Base_Dados!D$5:D$98)-MIN(Base_Dados!D$5:D$98)=0,1,MAX(Base_Dados!D$5:D$98)-MIN(Base_Dados!D$5:D$98)))) * D$1)))</f>
        <v>0.19796727533407155</v>
      </c>
      <c r="E535" s="106">
        <f>IF(INDEX(Base_Dados!E:E,MATCH($B535,Base_Dados!$B:$B,0))=0,0,
MAX(0, MIN(E$1,
((INDEX(Base_Dados!E:E,MATCH($B535,Base_Dados!$B:$B,0))-MIN(Base_Dados!E$5:E$98)) /
(IF(MAX(Base_Dados!E$5:E$98)-MIN(Base_Dados!E$5:E$98)=0,1,MAX(Base_Dados!E$5:E$98)-MIN(Base_Dados!E$5:E$98)))) * E$1)))</f>
        <v>5.6420898316585033E-2</v>
      </c>
      <c r="F535" s="106">
        <f>IF(INDEX(Base_Dados!F:F,MATCH($B535,Base_Dados!$B:$B,0))=0,0,
MAX(0, MIN(F$1,
((INDEX(Base_Dados!F:F,MATCH($B535,Base_Dados!$B:$B,0))-MIN(Base_Dados!F$5:F$98)) /
(IF(MAX(Base_Dados!F$5:F$98)-MIN(Base_Dados!F$5:F$98)=0,1,MAX(Base_Dados!F$5:F$98)-MIN(Base_Dados!F$5:F$98)))) * F$1)))</f>
        <v>5.2830937222526589E-2</v>
      </c>
      <c r="G535" s="106">
        <f>IF(INDEX(Base_Dados!G:G,MATCH($B535,Base_Dados!$B:$B,0))=0,0,
MAX(0, MIN(G$1,
((INDEX(Base_Dados!G:G,MATCH($B535,Base_Dados!$B:$B,0))-MIN(Base_Dados!G$5:G$98)) /
(IF(MAX(Base_Dados!G$5:G$98)-MIN(Base_Dados!G$5:G$98)=0,1,MAX(Base_Dados!G$5:G$98)-MIN(Base_Dados!G$5:G$98)))) * G$1)))</f>
        <v>4.7799491149244845E-2</v>
      </c>
      <c r="H535" s="106">
        <f>IF(INDEX(Base_Dados!H:H,MATCH($B535,Base_Dados!$B:$B,0))=0,0,
MAX(0, MIN(H$1,
((INDEX(Base_Dados!H:H,MATCH($B535,Base_Dados!$B:$B,0))-MIN(Base_Dados!H$5:H$98)) /
(IF(MAX(Base_Dados!H$5:H$98)-MIN(Base_Dados!H$5:H$98)=0,1,MAX(Base_Dados!H$5:H$98)-MIN(Base_Dados!H$5:H$98)))) * H$1)))</f>
        <v>4.8006440215568325E-2</v>
      </c>
      <c r="I535" s="106">
        <f>IF(INDEX(Base_Dados!I:I,MATCH($B535,Base_Dados!$B:$B,0))=0,0,
MAX(0, MIN(I$1,
((INDEX(Base_Dados!I:I,MATCH($B535,Base_Dados!$B:$B,0))-MIN(Base_Dados!I$5:I$98)) /
(IF(MAX(Base_Dados!I$5:I$98)-MIN(Base_Dados!I$5:I$98)=0,1,MAX(Base_Dados!I$5:I$98)-MIN(Base_Dados!I$5:I$98)))) * I$1)))</f>
        <v>5.3814532521425151E-2</v>
      </c>
      <c r="J535" s="106">
        <f>IF(INDEX(Base_Dados!J:J,MATCH($B535,Base_Dados!$B:$B,0))=0,0,
MAX(0, MIN(J$1,
((INDEX(Base_Dados!J:J,MATCH($B535,Base_Dados!$B:$B,0))-MIN(Base_Dados!J$5:J$98)) /
(IF(MAX(Base_Dados!J$5:J$98)-MIN(Base_Dados!J$5:J$98)=0,1,MAX(Base_Dados!J$5:J$98)-MIN(Base_Dados!J$5:J$98)))) * J$1)))</f>
        <v>7.0887310110474666E-2</v>
      </c>
      <c r="K535" s="106">
        <f>IF(INDEX(Base_Dados!K:K,MATCH($B535,Base_Dados!$B:$B,0))=0,0,
MAX(0, MIN(K$1,
((INDEX(Base_Dados!K:K,MATCH($B535,Base_Dados!$B:$B,0))-MIN(Base_Dados!K$5:K$98)) /
(IF(MAX(Base_Dados!K$5:K$98)-MIN(Base_Dados!K$5:K$98)=0,1,MAX(Base_Dados!K$5:K$98)-MIN(Base_Dados!K$5:K$98)))) * K$1)))</f>
        <v>8.1535107334525944E-2</v>
      </c>
      <c r="L535" s="106">
        <f>IF(INDEX(Base_Dados!L:L,MATCH($B535,Base_Dados!$B:$B,0))=0,0,
MAX(0, MIN(L$1,
((INDEX(Base_Dados!L:L,MATCH($B535,Base_Dados!$B:$B,0))-MIN(Base_Dados!L$5:L$98)) /
(IF(MAX(Base_Dados!L$5:L$98)-MIN(Base_Dados!L$5:L$98)=0,1,MAX(Base_Dados!L$5:L$98)-MIN(Base_Dados!L$5:L$98)))) * L$1)))</f>
        <v>9.5864416155128571E-2</v>
      </c>
      <c r="M535" s="106">
        <f>IF(INDEX(Base_Dados!M:M,MATCH($B535,Base_Dados!$B:$B,0))=0,0,
MAX(0, MIN(M$1,
((INDEX(Base_Dados!M:M,MATCH($B535,Base_Dados!$B:$B,0))-MIN(Base_Dados!M$5:M$98)) /
(IF(MAX(Base_Dados!M$5:M$98)-MIN(Base_Dados!M$5:M$98)=0,1,MAX(Base_Dados!M$5:M$98)-MIN(Base_Dados!M$5:M$98)))) * M$1)))</f>
        <v>9.7096209912536438E-2</v>
      </c>
      <c r="N535" s="106">
        <f>IF(INDEX(Base_Dados!N:N,MATCH($B535,Base_Dados!$B:$B,0))=0,0,
MAX(0, MIN(N$1,
((INDEX(Base_Dados!N:N,MATCH($B535,Base_Dados!$B:$B,0))-MIN(Base_Dados!N$5:N$98)) /
(IF(MAX(Base_Dados!N$5:N$98)-MIN(Base_Dados!N$5:N$98)=0,1,MAX(Base_Dados!N$5:N$98)-MIN(Base_Dados!N$5:N$98)))) * N$1)))</f>
        <v>0.10362167086690567</v>
      </c>
      <c r="O535" s="106">
        <f>IF(INDEX(Base_Dados!O:O,MATCH($B535,Base_Dados!$B:$B,0))=0,0,
MAX(0, MIN(O$1,
((INDEX(Base_Dados!O:O,MATCH($B535,Base_Dados!$B:$B,0))-MIN(Base_Dados!O$5:O$98)) /
(IF(MAX(Base_Dados!O$5:O$98)-MIN(Base_Dados!O$5:O$98)=0,1,MAX(Base_Dados!O$5:O$98)-MIN(Base_Dados!O$5:O$98)))) * O$1)))</f>
        <v>0.11689614805730532</v>
      </c>
      <c r="P535" s="106">
        <f>IF(INDEX(Base_Dados!P:P,MATCH($B535,Base_Dados!$B:$B,0))=0,0,
MAX(0, MIN(P$1,
((INDEX(Base_Dados!P:P,MATCH($B535,Base_Dados!$B:$B,0))-MIN(Base_Dados!P$5:P$98)) /
(IF(MAX(Base_Dados!P$5:P$98)-MIN(Base_Dados!P$5:P$98)=0,1,MAX(Base_Dados!P$5:P$98)-MIN(Base_Dados!P$5:P$98)))) * P$1)))</f>
        <v>7.1282224580126341E-2</v>
      </c>
      <c r="Q535" s="106">
        <f>IF(INDEX(Base_Dados!Q:Q,MATCH($B535,Base_Dados!$B:$B,0))=0,0,
MAX(0, MIN(Q$1,
((INDEX(Base_Dados!Q:Q,MATCH($B535,Base_Dados!$B:$B,0))-MIN(Base_Dados!Q$5:Q$98)) /
(IF(MAX(Base_Dados!Q$5:Q$98)-MIN(Base_Dados!Q$5:Q$98)=0,1,MAX(Base_Dados!Q$5:Q$98)-MIN(Base_Dados!Q$5:Q$98)))) * Q$1)))</f>
        <v>2.7118108577747355E-2</v>
      </c>
      <c r="R535" s="106">
        <f>IF(INDEX(Base_Dados!R:R,MATCH($B535,Base_Dados!$B:$B,0))=0,0,
MAX(0, MIN(R$1,
((INDEX(Base_Dados!R:R,MATCH($B535,Base_Dados!$B:$B,0))-MIN(Base_Dados!R$5:R$98)) /
(IF(MAX(Base_Dados!R$5:R$98)-MIN(Base_Dados!R$5:R$98)=0,1,MAX(Base_Dados!R$5:R$98)-MIN(Base_Dados!R$5:R$98)))) * R$1)))</f>
        <v>2.6305592152607863E-2</v>
      </c>
      <c r="S535" s="106">
        <f>IF(INDEX(Base_Dados!S:S,MATCH($B535,Base_Dados!$B:$B,0))=0,0,
MAX(0, MIN(S$1,
((INDEX(Base_Dados!S:S,MATCH($B535,Base_Dados!$B:$B,0))-MIN(Base_Dados!S$5:S$98)) /
(IF(MAX(Base_Dados!S$5:S$98)-MIN(Base_Dados!S$5:S$98)=0,1,MAX(Base_Dados!S$5:S$98)-MIN(Base_Dados!S$5:S$98)))) * S$1)))</f>
        <v>6.0600614094211039E-2</v>
      </c>
      <c r="T535" s="106">
        <f>IF(INDEX(Base_Dados!T:T,MATCH($B535,Base_Dados!$B:$B,0))=0,0,
MAX(0, MIN(T$1,
((INDEX(Base_Dados!T:T,MATCH($B535,Base_Dados!$B:$B,0))-MIN(Base_Dados!T$5:T$98)) /
(IF(MAX(Base_Dados!T$5:T$98)-MIN(Base_Dados!T$5:T$98)=0,1,MAX(Base_Dados!T$5:T$98)-MIN(Base_Dados!T$5:T$98)))) * T$1)))</f>
        <v>0.87779202105840426</v>
      </c>
      <c r="U535" s="106">
        <f>IF(INDEX(Base_Dados!U:U,MATCH($B535,Base_Dados!$B:$B,0))=0,0,
MAX(0, MIN(U$1,
((INDEX(Base_Dados!U:U,MATCH($B535,Base_Dados!$B:$B,0))-MIN(Base_Dados!U$5:U$98)) /
(IF(MAX(Base_Dados!U$5:U$98)-MIN(Base_Dados!U$5:U$98)=0,1,MAX(Base_Dados!U$5:U$98)-MIN(Base_Dados!U$5:U$98)))) * U$1)))</f>
        <v>0.88181175893767572</v>
      </c>
      <c r="V535" s="106">
        <f>IF(INDEX(Base_Dados!V:V,MATCH($B535,Base_Dados!$B:$B,0))=0,0,
MAX(0, MIN(V$1,
((INDEX(Base_Dados!V:V,MATCH($B535,Base_Dados!$B:$B,0))-MIN(Base_Dados!V$5:V$98)) /
(IF(MAX(Base_Dados!V$5:V$98)-MIN(Base_Dados!V$5:V$98)=0,1,MAX(Base_Dados!V$5:V$98)-MIN(Base_Dados!V$5:V$98)))) * V$1)))</f>
        <v>4.0198336734986344E-2</v>
      </c>
      <c r="W535" s="106">
        <f>IF(INDEX(Base_Dados!W:W,MATCH($B535,Base_Dados!$B:$B,0))=0,0,
MAX(0, MIN(W$1,
((INDEX(Base_Dados!W:W,MATCH($B535,Base_Dados!$B:$B,0))-MIN(Base_Dados!W$5:W$98)) /
(IF(MAX(Base_Dados!W$5:W$98)-MIN(Base_Dados!W$5:W$98)=0,1,MAX(Base_Dados!W$5:W$98)-MIN(Base_Dados!W$5:W$98)))) * W$1)))</f>
        <v>2.1255442147924346</v>
      </c>
      <c r="X535" s="106">
        <f>IF(INDEX(Base_Dados!X:X,MATCH($B535,Base_Dados!$B:$B,0))=0,0,
MAX(0, MIN(X$1,
((INDEX(Base_Dados!X:X,MATCH($B535,Base_Dados!$B:$B,0))-MIN(Base_Dados!X$5:X$98)) /
(IF(MAX(Base_Dados!X$5:X$98)-MIN(Base_Dados!X$5:X$98)=0,1,MAX(Base_Dados!X$5:X$98)-MIN(Base_Dados!X$5:X$98)))) * X$1)))</f>
        <v>0</v>
      </c>
      <c r="Y535" s="106">
        <f>IF(INDEX(Base_Dados!Y:Y,MATCH($B535,Base_Dados!$B:$B,0))=0,0,
MAX(0, MIN(Y$1,
((INDEX(Base_Dados!Y:Y,MATCH($B535,Base_Dados!$B:$B,0))-MIN(Base_Dados!Y$5:Y$98)) /
(IF(MAX(Base_Dados!Y$5:Y$98)-MIN(Base_Dados!Y$5:Y$98)=0,1,MAX(Base_Dados!Y$5:Y$98)-MIN(Base_Dados!Y$5:Y$98)))) * Y$1)))</f>
        <v>0</v>
      </c>
      <c r="Z535" s="106">
        <f>IF(INDEX(Base_Dados!Z:Z,MATCH($B535,Base_Dados!$B:$B,0))=0,0,
MAX(0, MIN(Z$1,
((INDEX(Base_Dados!Z:Z,MATCH($B535,Base_Dados!$B:$B,0))-MIN(Base_Dados!Z$5:Z$98)) /
(IF(MAX(Base_Dados!Z$5:Z$98)-MIN(Base_Dados!Z$5:Z$98)=0,1,MAX(Base_Dados!Z$5:Z$98)-MIN(Base_Dados!Z$5:Z$98)))) * Z$1)))</f>
        <v>0</v>
      </c>
      <c r="AA535" s="106">
        <f>IF(INDEX(Base_Dados!AA:AA,MATCH($B535,Base_Dados!$B:$B,0))=0,0,
MAX(0, MIN(AA$1,
((INDEX(Base_Dados!AA:AA,MATCH($B535,Base_Dados!$B:$B,0))-MIN(Base_Dados!AA$5:AA$98)) /
(IF(MAX(Base_Dados!AA$5:AA$98)-MIN(Base_Dados!AA$5:AA$98)=0,1,MAX(Base_Dados!AA$5:AA$98)-MIN(Base_Dados!AA$5:AA$98)))) * AA$1)))</f>
        <v>0</v>
      </c>
      <c r="AB535" s="106">
        <f>IF(INDEX(Base_Dados!AB:AB,MATCH($B535,Base_Dados!$B:$B,0))=0,0,
MAX(0, MIN(AB$1,
((INDEX(Base_Dados!AB:AB,MATCH($B535,Base_Dados!$B:$B,0))-MIN(Base_Dados!AB$5:AB$98)) /
(IF(MAX(Base_Dados!AB$5:AB$98)-MIN(Base_Dados!AB$5:AB$98)=0,1,MAX(Base_Dados!AB$5:AB$98)-MIN(Base_Dados!AB$5:AB$98)))) * AB$1)))</f>
        <v>9.509664959369335E-2</v>
      </c>
      <c r="AC535" s="106">
        <f>IF(INDEX(Base_Dados!AC:AC,MATCH($B535,Base_Dados!$B:$B,0))=0,0,
MAX(0, MIN(AC$1,
((INDEX(Base_Dados!AC:AC,MATCH($B535,Base_Dados!$B:$B,0))-MIN(Base_Dados!AC$5:AC$98)) /
(IF(MAX(Base_Dados!AC$5:AC$98)-MIN(Base_Dados!AC$5:AC$98)=0,1,MAX(Base_Dados!AC$5:AC$98)-MIN(Base_Dados!AC$5:AC$98)))) * AC$1)))</f>
        <v>4.8166795143572944E-2</v>
      </c>
      <c r="AD535" s="106">
        <f>IF(INDEX(Base_Dados!AD:AD,MATCH($B535,Base_Dados!$B:$B,0))=0,0,
MAX(0, MIN(AD$1,
((INDEX(Base_Dados!AD:AD,MATCH($B535,Base_Dados!$B:$B,0))-MIN(Base_Dados!AD$5:AD$98)) /
(IF(MAX(Base_Dados!AD$5:AD$98)-MIN(Base_Dados!AD$5:AD$98)=0,1,MAX(Base_Dados!AD$5:AD$98)-MIN(Base_Dados!AD$5:AD$98)))) * AD$1)))</f>
        <v>3.0439284129566632E-2</v>
      </c>
      <c r="AE535" s="106">
        <f>IF(INDEX(Base_Dados!AE:AE,MATCH($B535,Base_Dados!$B:$B,0))=0,0,
MAX(0, MIN(AE$1,
((INDEX(Base_Dados!AE:AE,MATCH($B535,Base_Dados!$B:$B,0))-MIN(Base_Dados!AE$5:AE$98)) /
(IF(MAX(Base_Dados!AE$5:AE$98)-MIN(Base_Dados!AE$5:AE$98)=0,1,MAX(Base_Dados!AE$5:AE$98)-MIN(Base_Dados!AE$5:AE$98)))) * AE$1)))</f>
        <v>1.3591255573133898E-2</v>
      </c>
      <c r="AF535" s="106">
        <f>IF(INDEX(Base_Dados!AF:AF,MATCH($B535,Base_Dados!$B:$B,0))=0,0,
MAX(0, MIN(AF$1,
((INDEX(Base_Dados!AF:AF,MATCH($B535,Base_Dados!$B:$B,0))-MIN(Base_Dados!AF$5:AF$98)) /
(IF(MAX(Base_Dados!AF$5:AF$98)-MIN(Base_Dados!AF$5:AF$98)=0,1,MAX(Base_Dados!AF$5:AF$98)-MIN(Base_Dados!AF$5:AF$98)))) * AF$1)))</f>
        <v>1.7193030846320047E-2</v>
      </c>
      <c r="AG535" s="106">
        <f>IF(INDEX(Base_Dados!AG:AG,MATCH($B535,Base_Dados!$B:$B,0))=0,0,
MAX(0, MIN(AG$1,
((INDEX(Base_Dados!AG:AG,MATCH($B535,Base_Dados!$B:$B,0))-MIN(Base_Dados!AG$5:AG$98)) /
(IF(MAX(Base_Dados!AG$5:AG$98)-MIN(Base_Dados!AG$5:AG$98)=0,1,MAX(Base_Dados!AG$5:AG$98)-MIN(Base_Dados!AG$5:AG$98)))) * AG$1)))</f>
        <v>2.7118108577747355E-2</v>
      </c>
      <c r="AH535" s="106">
        <f>IF(INDEX(Base_Dados!AH:AH,MATCH($B535,Base_Dados!$B:$B,0))=0,0,
MAX(0, MIN(AH$1,
((INDEX(Base_Dados!AH:AH,MATCH($B535,Base_Dados!$B:$B,0))-MIN(Base_Dados!AH$5:AH$98)) /
(IF(MAX(Base_Dados!AH$5:AH$98)-MIN(Base_Dados!AH$5:AH$98)=0,1,MAX(Base_Dados!AH$5:AH$98)-MIN(Base_Dados!AH$5:AH$98)))) * AH$1)))</f>
        <v>1.7578786316523685</v>
      </c>
      <c r="AI535" s="106">
        <f>IF(INDEX(Base_Dados!AI:AI,MATCH($B535,Base_Dados!$B:$B,0))=0,0,
MAX(0, MIN(AI$1,
((INDEX(Base_Dados!AI:AI,MATCH($B535,Base_Dados!$B:$B,0))-MIN(Base_Dados!AI$5:AI$98)) /
(IF(MAX(Base_Dados!AI$5:AI$98)-MIN(Base_Dados!AI$5:AI$98)=0,1,MAX(Base_Dados!AI$5:AI$98)-MIN(Base_Dados!AI$5:AI$98)))) * AI$1)))</f>
        <v>0.17857142857142858</v>
      </c>
      <c r="AJ535" s="106">
        <f>IF(INDEX(Base_Dados!AJ:AJ,MATCH($B535,Base_Dados!$B:$B,0))=0,0,
MAX(0, MIN(AJ$1,
((INDEX(Base_Dados!AJ:AJ,MATCH($B535,Base_Dados!$B:$B,0))-MIN(Base_Dados!AJ$5:AJ$98)) /
(IF(MAX(Base_Dados!AJ$5:AJ$98)-MIN(Base_Dados!AJ$5:AJ$98)=0,1,MAX(Base_Dados!AJ$5:AJ$98)-MIN(Base_Dados!AJ$5:AJ$98)))) * AJ$1)))</f>
        <v>0.72619047619047605</v>
      </c>
      <c r="AK535" s="106">
        <f>IF(INDEX(Base_Dados!AK:AK,MATCH($B535,Base_Dados!$B:$B,0))=0,0,
MAX(0, MIN(AK$1,
((INDEX(Base_Dados!AK:AK,MATCH($B535,Base_Dados!$B:$B,0))-MIN(Base_Dados!AK$5:AK$98)) /
(IF(MAX(Base_Dados!AK$5:AK$98)-MIN(Base_Dados!AK$5:AK$98)=0,1,MAX(Base_Dados!AK$5:AK$98)-MIN(Base_Dados!AK$5:AK$98)))) * AK$1)))</f>
        <v>1.9540229885057471E-2</v>
      </c>
      <c r="AL535" s="106">
        <f>IF(INDEX(Base_Dados!AL:AL,MATCH($B535,Base_Dados!$B:$B,0))=0,0,
MAX(0, MIN(AL$1,
((INDEX(Base_Dados!AL:AL,MATCH($B535,Base_Dados!$B:$B,0))-MIN(Base_Dados!AL$5:AL$98)) /
(IF(MAX(Base_Dados!AL$5:AL$98)-MIN(Base_Dados!AL$5:AL$98)=0,1,MAX(Base_Dados!AL$5:AL$98)-MIN(Base_Dados!AL$5:AL$98)))) * AL$1)))</f>
        <v>0</v>
      </c>
      <c r="AM535" s="106">
        <f>IF(INDEX(Base_Dados!AM:AM,MATCH($B535,Base_Dados!$B:$B,0))=0,0,
MAX(0, MIN(AM$1,
((INDEX(Base_Dados!AM:AM,MATCH($B535,Base_Dados!$B:$B,0))-MIN(Base_Dados!AM$5:AM$98)) /
(IF(MAX(Base_Dados!AM$5:AM$98)-MIN(Base_Dados!AM$5:AM$98)=0,1,MAX(Base_Dados!AM$5:AM$98)-MIN(Base_Dados!AM$5:AM$98)))) * AM$1)))</f>
        <v>6.3179699637493522E-2</v>
      </c>
      <c r="AN535" s="106">
        <f>IF(INDEX(Base_Dados!AN:AN,MATCH($B535,Base_Dados!$B:$B,0))=0,0,
MAX(0, MIN(AN$1,
((INDEX(Base_Dados!AN:AN,MATCH($B535,Base_Dados!$B:$B,0))-MIN(Base_Dados!AN$5:AN$98)) /
(IF(MAX(Base_Dados!AN$5:AN$98)-MIN(Base_Dados!AN$5:AN$98)=0,1,MAX(Base_Dados!AN$5:AN$98)-MIN(Base_Dados!AN$5:AN$98)))) * AN$1)))</f>
        <v>0.34894867037724175</v>
      </c>
      <c r="AO535" s="106">
        <f>IF(INDEX(Base_Dados!AO:AO,MATCH($B535,Base_Dados!$B:$B,0))=0,0,
MAX(0, MIN(AO$1,
((INDEX(Base_Dados!AO:AO,MATCH($B535,Base_Dados!$B:$B,0))-MIN(Base_Dados!AO$5:AO$98)) /
(IF(MAX(Base_Dados!AO$5:AO$98)-MIN(Base_Dados!AO$5:AO$98)=0,1,MAX(Base_Dados!AO$5:AO$98)-MIN(Base_Dados!AO$5:AO$98)))) * AO$1)))</f>
        <v>0</v>
      </c>
      <c r="AP535" s="106">
        <f>IF(INDEX(Base_Dados!AP:AP,MATCH($B535,Base_Dados!$B:$B,0))=0,0,
MAX(0, MIN(AP$1,
((INDEX(Base_Dados!AP:AP,MATCH($B535,Base_Dados!$B:$B,0))-MIN(Base_Dados!AP$5:AP$98)) /
(IF(MAX(Base_Dados!AP$5:AP$98)-MIN(Base_Dados!AP$5:AP$98)=0,1,MAX(Base_Dados!AP$5:AP$98)-MIN(Base_Dados!AP$5:AP$98)))) * AP$1)))</f>
        <v>9.1743119266055051E-3</v>
      </c>
      <c r="AQ535" s="106">
        <f>IF(INDEX(Base_Dados!AQ:AQ,MATCH($B535,Base_Dados!$B:$B,0))=0,0,
MAX(0, MIN(AQ$1,
((INDEX(Base_Dados!AQ:AQ,MATCH($B535,Base_Dados!$B:$B,0))-MIN(Base_Dados!AQ$5:AQ$98)) /
(IF(MAX(Base_Dados!AQ$5:AQ$98)-MIN(Base_Dados!AQ$5:AQ$98)=0,1,MAX(Base_Dados!AQ$5:AQ$98)-MIN(Base_Dados!AQ$5:AQ$98)))) * AQ$1)))</f>
        <v>0</v>
      </c>
      <c r="AR535" s="106">
        <f>IF(INDEX(Base_Dados!AR:AR,MATCH($B535,Base_Dados!$B:$B,0))=0,0,
MAX(0, MIN(AR$1,
((INDEX(Base_Dados!AR:AR,MATCH($B535,Base_Dados!$B:$B,0))-MIN(Base_Dados!AR$5:AR$98)) /
(IF(MAX(Base_Dados!AR$5:AR$98)-MIN(Base_Dados!AR$5:AR$98)=0,1,MAX(Base_Dados!AR$5:AR$98)-MIN(Base_Dados!AR$5:AR$98)))) * AR$1)))</f>
        <v>0</v>
      </c>
      <c r="AS535" s="106">
        <f>IF(INDEX(Base_Dados!AS:AS,MATCH($B535,Base_Dados!$B:$B,0))=0,0,
MAX(0, MIN(AS$1,
((INDEX(Base_Dados!AS:AS,MATCH($B535,Base_Dados!$B:$B,0))-MIN(Base_Dados!AS$5:AS$98)) /
(IF(MAX(Base_Dados!AS$5:AS$98)-MIN(Base_Dados!AS$5:AS$98)=0,1,MAX(Base_Dados!AS$5:AS$98)-MIN(Base_Dados!AS$5:AS$98)))) * AS$1)))</f>
        <v>0</v>
      </c>
      <c r="AT535" s="106">
        <f>IF(INDEX(Base_Dados!AT:AT,MATCH($B535,Base_Dados!$B:$B,0))=0,0,
MAX(0, MIN(AT$1,
((INDEX(Base_Dados!AT:AT,MATCH($B535,Base_Dados!$B:$B,0))-MIN(Base_Dados!AT$5:AT$98)) /
(IF(MAX(Base_Dados!AT$5:AT$98)-MIN(Base_Dados!AT$5:AT$98)=0,1,MAX(Base_Dados!AT$5:AT$98)-MIN(Base_Dados!AT$5:AT$98)))) * AT$1)))</f>
        <v>1.4285714285714285E-2</v>
      </c>
      <c r="AU535" s="106">
        <f>IF(INDEX(Base_Dados!AU:AU,MATCH($B535,Base_Dados!$B:$B,0))=0,0,
MAX(0, MIN(AU$1,
((INDEX(Base_Dados!AU:AU,MATCH($B535,Base_Dados!$B:$B,0))-MIN(Base_Dados!AU$5:AU$98)) /
(IF(MAX(Base_Dados!AU$5:AU$98)-MIN(Base_Dados!AU$5:AU$98)=0,1,MAX(Base_Dados!AU$5:AU$98)-MIN(Base_Dados!AU$5:AU$98)))) * AU$1)))</f>
        <v>2.4344569288389514E-2</v>
      </c>
      <c r="AV535" s="106">
        <f>IF(INDEX(Base_Dados!AV:AV,MATCH($B535,Base_Dados!$B:$B,0))=0,0,
MAX(0, MIN(AV$1,
((INDEX(Base_Dados!AV:AV,MATCH($B535,Base_Dados!$B:$B,0))-MIN(Base_Dados!AV$5:AV$98)) /
(IF(MAX(Base_Dados!AV$5:AV$98)-MIN(Base_Dados!AV$5:AV$98)=0,1,MAX(Base_Dados!AV$5:AV$98)-MIN(Base_Dados!AV$5:AV$98)))) * AV$1)))</f>
        <v>0</v>
      </c>
      <c r="AW535" s="106">
        <f>IF(INDEX(Base_Dados!AW:AW,MATCH($B535,Base_Dados!$B:$B,0))=0,0,
MAX(0, MIN(AW$1,
((INDEX(Base_Dados!AW:AW,MATCH($B535,Base_Dados!$B:$B,0))-MIN(Base_Dados!AW$5:AW$98)) /
(IF(MAX(Base_Dados!AW$5:AW$98)-MIN(Base_Dados!AW$5:AW$98)=0,1,MAX(Base_Dados!AW$5:AW$98)-MIN(Base_Dados!AW$5:AW$98)))) * AW$1)))</f>
        <v>0</v>
      </c>
      <c r="AX535" s="106">
        <f>IF(INDEX(Base_Dados!AX:AX,MATCH($B535,Base_Dados!$B:$B,0))=0,0,
MAX(0, MIN(AX$1,
((INDEX(Base_Dados!AX:AX,MATCH($B535,Base_Dados!$B:$B,0))-MIN(Base_Dados!AX$5:AX$98)) /
(IF(MAX(Base_Dados!AX$5:AX$98)-MIN(Base_Dados!AX$5:AX$98)=0,1,MAX(Base_Dados!AX$5:AX$98)-MIN(Base_Dados!AX$5:AX$98)))) * AX$1)))</f>
        <v>0.15708864190837626</v>
      </c>
      <c r="AY535" s="106">
        <f>IF(INDEX(Base_Dados!AY:AY,MATCH($B535,Base_Dados!$B:$B,0))=0,0,
MAX(0, MIN(AY$1,
((INDEX(Base_Dados!AY:AY,MATCH($B535,Base_Dados!$B:$B,0))-MIN(Base_Dados!AY$5:AY$98)) /
(IF(MAX(Base_Dados!AY$5:AY$98)-MIN(Base_Dados!AY$5:AY$98)=0,1,MAX(Base_Dados!AY$5:AY$98)-MIN(Base_Dados!AY$5:AY$98)))) * AY$1)))</f>
        <v>1.0880316518298714E-2</v>
      </c>
      <c r="AZ535" s="106">
        <f>IF(INDEX(Base_Dados!AZ:AZ,MATCH($B535,Base_Dados!$B:$B,0))=0,0,
MAX(0, MIN(AZ$1,
((INDEX(Base_Dados!AZ:AZ,MATCH($B535,Base_Dados!$B:$B,0))-MIN(Base_Dados!AZ$5:AZ$98)) /
(IF(MAX(Base_Dados!AZ$5:AZ$98)-MIN(Base_Dados!AZ$5:AZ$98)=0,1,MAX(Base_Dados!AZ$5:AZ$98)-MIN(Base_Dados!AZ$5:AZ$98)))) * AZ$1)))</f>
        <v>0.5</v>
      </c>
      <c r="BA535" s="106">
        <f>IF(INDEX(Base_Dados!BA:BA,MATCH($B535,Base_Dados!$B:$B,0))=0,0,
MAX(0, MIN(BA$1,
((INDEX(Base_Dados!BA:BA,MATCH($B535,Base_Dados!$B:$B,0))-MIN(Base_Dados!BA$5:BA$98)) /
(IF(MAX(Base_Dados!BA$5:BA$98)-MIN(Base_Dados!BA$5:BA$98)=0,1,MAX(Base_Dados!BA$5:BA$98)-MIN(Base_Dados!BA$5:BA$98)))) * BA$1)))</f>
        <v>1.5475476808987766E-2</v>
      </c>
      <c r="BB535" s="106">
        <f>IF(INDEX(Base_Dados!BB:BB,MATCH($B535,Base_Dados!$B:$B,0))=0,0,
MAX(0, MIN(BB$1,
((INDEX(Base_Dados!BB:BB,MATCH($B535,Base_Dados!$B:$B,0))-MIN(Base_Dados!BB$5:BB$98)) /
(IF(MAX(Base_Dados!BB$5:BB$98)-MIN(Base_Dados!BB$5:BB$98)=0,1,MAX(Base_Dados!BB$5:BB$98)-MIN(Base_Dados!BB$5:BB$98)))) * BB$1)))</f>
        <v>5.3570682700320178E-2</v>
      </c>
      <c r="BC535" s="106">
        <f>IF(INDEX(Base_Dados!BC:BC,MATCH($B535,Base_Dados!$B:$B,0))=0,0,
MAX(0, MIN(BC$1,
((INDEX(Base_Dados!BC:BC,MATCH($B535,Base_Dados!$B:$B,0))-MIN(Base_Dados!BC$5:BC$98)) /
(IF(MAX(Base_Dados!BC$5:BC$98)-MIN(Base_Dados!BC$5:BC$98)=0,1,MAX(Base_Dados!BC$5:BC$98)-MIN(Base_Dados!BC$5:BC$98)))) * BC$1)))</f>
        <v>9.1570158901158102E-3</v>
      </c>
      <c r="BD535" s="106">
        <f>IF(INDEX(Base_Dados!BD:BD,MATCH($B535,Base_Dados!$B:$B,0))=0,0,
MAX(0, MIN(BD$1,
((INDEX(Base_Dados!BD:BD,MATCH($B535,Base_Dados!$B:$B,0))-MIN(Base_Dados!BD$5:BD$98)) /
(IF(MAX(Base_Dados!BD$5:BD$98)-MIN(Base_Dados!BD$5:BD$98)=0,1,MAX(Base_Dados!BD$5:BD$98)-MIN(Base_Dados!BD$5:BD$98)))) * BD$1)))</f>
        <v>7.5479537428155942E-3</v>
      </c>
      <c r="BE535" s="106">
        <f>IF(INDEX(Base_Dados!BE:BE,MATCH($B535,Base_Dados!$B:$B,0))=0,0,
MAX(0, MIN(BE$1,
((INDEX(Base_Dados!BE:BE,MATCH($B535,Base_Dados!$B:$B,0))-MIN(Base_Dados!BE$5:BE$98)) /
(IF(MAX(Base_Dados!BE$5:BE$98)-MIN(Base_Dados!BE$5:BE$98)=0,1,MAX(Base_Dados!BE$5:BE$98)-MIN(Base_Dados!BE$5:BE$98)))) * BE$1)))</f>
        <v>3.2614149523331658E-2</v>
      </c>
      <c r="BF535" s="106">
        <f>IF(INDEX(Base_Dados!BF:BF,MATCH($B535,Base_Dados!$B:$B,0))=0,0,
MAX(0, MIN(BF$1,
((INDEX(Base_Dados!BF:BF,MATCH($B535,Base_Dados!$B:$B,0))-MIN(Base_Dados!BF$5:BF$98)) /
(IF(MAX(Base_Dados!BF$5:BF$98)-MIN(Base_Dados!BF$5:BF$98)=0,1,MAX(Base_Dados!BF$5:BF$98)-MIN(Base_Dados!BF$5:BF$98)))) * BF$1)))</f>
        <v>0</v>
      </c>
      <c r="BG535" s="106">
        <f>IF(INDEX(Base_Dados!BG:BG,MATCH($B535,Base_Dados!$B:$B,0))=0,0,
MAX(0, MIN(BG$1,
((INDEX(Base_Dados!BG:BG,MATCH($B535,Base_Dados!$B:$B,0))-MIN(Base_Dados!BG$5:BG$98)) /
(IF(MAX(Base_Dados!BG$5:BG$98)-MIN(Base_Dados!BG$5:BG$98)=0,1,MAX(Base_Dados!BG$5:BG$98)-MIN(Base_Dados!BG$5:BG$98)))) * BG$1)))</f>
        <v>1.0033444816053512E-2</v>
      </c>
      <c r="BH535" s="106">
        <f>IF(INDEX(Base_Dados!BH:BH,MATCH($B535,Base_Dados!$B:$B,0))=0,0,
MAX(0, MIN(BH$1,
((INDEX(Base_Dados!BH:BH,MATCH($B535,Base_Dados!$B:$B,0))-MIN(Base_Dados!BH$5:BH$98)) /
(IF(MAX(Base_Dados!BH$5:BH$98)-MIN(Base_Dados!BH$5:BH$98)=0,1,MAX(Base_Dados!BH$5:BH$98)-MIN(Base_Dados!BH$5:BH$98)))) * BH$1)))</f>
        <v>0.16483516483516483</v>
      </c>
      <c r="BI535" s="106">
        <f>IF(INDEX(Base_Dados!BI:BI,MATCH($B535,Base_Dados!$B:$B,0))=0,0,
MAX(0, MIN(BI$1,
((INDEX(Base_Dados!BI:BI,MATCH($B535,Base_Dados!$B:$B,0))-MIN(Base_Dados!BI$5:BI$98)) /
(IF(MAX(Base_Dados!BI$5:BI$98)-MIN(Base_Dados!BI$5:BI$98)=0,1,MAX(Base_Dados!BI$5:BI$98)-MIN(Base_Dados!BI$5:BI$98)))) * BI$1)))</f>
        <v>9.5163806552262087E-2</v>
      </c>
      <c r="BJ535" s="106">
        <f>IF(INDEX(Base_Dados!BJ:BJ,MATCH($B535,Base_Dados!$B:$B,0))=0,0,
MAX(0, MIN(BJ$1,
((INDEX(Base_Dados!BJ:BJ,MATCH($B535,Base_Dados!$B:$B,0))-MIN(Base_Dados!BJ$5:BJ$98)) /
(IF(MAX(Base_Dados!BJ$5:BJ$98)-MIN(Base_Dados!BJ$5:BJ$98)=0,1,MAX(Base_Dados!BJ$5:BJ$98)-MIN(Base_Dados!BJ$5:BJ$98)))) * BJ$1)))</f>
        <v>0.10526315789473684</v>
      </c>
      <c r="BK535" s="106">
        <f>IF(INDEX(Base_Dados!BK:BK,MATCH($B535,Base_Dados!$B:$B,0))=0,0,
MAX(0, MIN(BK$1,
((INDEX(Base_Dados!BK:BK,MATCH($B535,Base_Dados!$B:$B,0))-MIN(Base_Dados!BK$5:BK$98)) /
(IF(MAX(Base_Dados!BK$5:BK$98)-MIN(Base_Dados!BK$5:BK$98)=0,1,MAX(Base_Dados!BK$5:BK$98)-MIN(Base_Dados!BK$5:BK$98)))) * BK$1)))</f>
        <v>1.7857142857142856E-2</v>
      </c>
      <c r="BL535" s="106">
        <f>IF(INDEX(Base_Dados!BL:BL,MATCH($B535,Base_Dados!$B:$B,0))=0,0,
MAX(0, MIN(BL$1,
((INDEX(Base_Dados!BL:BL,MATCH($B535,Base_Dados!$B:$B,0))-MIN(Base_Dados!BL$5:BL$98)) /
(IF(MAX(Base_Dados!BL$5:BL$98)-MIN(Base_Dados!BL$5:BL$98)=0,1,MAX(Base_Dados!BL$5:BL$98)-MIN(Base_Dados!BL$5:BL$98)))) * BL$1)))</f>
        <v>2.9315960912052116E-2</v>
      </c>
      <c r="BM535" s="106">
        <f>IF(INDEX(Base_Dados!BM:BM,MATCH($B535,Base_Dados!$B:$B,0))=0,0,
MAX(0, MIN(BM$1,
((INDEX(Base_Dados!BM:BM,MATCH($B535,Base_Dados!$B:$B,0))-MIN(Base_Dados!BM$5:BM$98)) /
(IF(MAX(Base_Dados!BM$5:BM$98)-MIN(Base_Dados!BM$5:BM$98)=0,1,MAX(Base_Dados!BM$5:BM$98)-MIN(Base_Dados!BM$5:BM$98)))) * BM$1)))</f>
        <v>0.99958533262247695</v>
      </c>
      <c r="BN535" s="106">
        <f>IF(INDEX(Base_Dados!BN:BN,MATCH($B535,Base_Dados!$B:$B,0))=0,0,
MAX(0, MIN(BN$1,
((INDEX(Base_Dados!BN:BN,MATCH($B535,Base_Dados!$B:$B,0))-MIN(Base_Dados!BN$5:BN$98)) /
(IF(MAX(Base_Dados!BN$5:BN$98)-MIN(Base_Dados!BN$5:BN$98)=0,1,MAX(Base_Dados!BN$5:BN$98)-MIN(Base_Dados!BN$5:BN$98)))) * BN$1)))</f>
        <v>0.43765220307664088</v>
      </c>
      <c r="BO535" s="106">
        <f>IF(INDEX(Base_Dados!BO:BO,MATCH($B535,Base_Dados!$B:$B,0))=0,0,
MAX(0, MIN(BO$1,
((INDEX(Base_Dados!BO:BO,MATCH($B535,Base_Dados!$B:$B,0))-MIN(Base_Dados!BO$5:BO$98)) /
(IF(MAX(Base_Dados!BO$5:BO$98)-MIN(Base_Dados!BO$5:BO$98)=0,1,MAX(Base_Dados!BO$5:BO$98)-MIN(Base_Dados!BO$5:BO$98)))) * BO$1)))</f>
        <v>0.25862068965517243</v>
      </c>
      <c r="BP535" s="106">
        <f t="shared" si="32"/>
        <v>11.411773304117249</v>
      </c>
      <c r="BQ535" s="111">
        <f t="shared" si="33"/>
        <v>0.38884364888025114</v>
      </c>
      <c r="BR535" s="112">
        <f t="shared" si="34"/>
        <v>7.4335335402227865E-2</v>
      </c>
      <c r="BS535" s="113">
        <f t="shared" si="35"/>
        <v>11.337437968715021</v>
      </c>
    </row>
    <row r="536" spans="1:71">
      <c r="A536" s="21">
        <v>51015</v>
      </c>
      <c r="B536" s="21" t="s">
        <v>293</v>
      </c>
      <c r="C536" s="21" t="s">
        <v>288</v>
      </c>
      <c r="D536" s="105">
        <f>IF(INDEX(Base_Dados!D:D,MATCH($B536,Base_Dados!$B:$B,0))=0,0,
MAX(0, MIN(D$1,
((INDEX(Base_Dados!D:D,MATCH($B536,Base_Dados!$B:$B,0))-MIN(Base_Dados!D$5:D$98)) /
(IF(MAX(Base_Dados!D$5:D$98)-MIN(Base_Dados!D$5:D$98)=0,1,MAX(Base_Dados!D$5:D$98)-MIN(Base_Dados!D$5:D$98)))) * D$1)))</f>
        <v>2.8879691564253889E-2</v>
      </c>
      <c r="E536" s="106">
        <f>IF(INDEX(Base_Dados!E:E,MATCH($B536,Base_Dados!$B:$B,0))=0,0,
MAX(0, MIN(E$1,
((INDEX(Base_Dados!E:E,MATCH($B536,Base_Dados!$B:$B,0))-MIN(Base_Dados!E$5:E$98)) /
(IF(MAX(Base_Dados!E$5:E$98)-MIN(Base_Dados!E$5:E$98)=0,1,MAX(Base_Dados!E$5:E$98)-MIN(Base_Dados!E$5:E$98)))) * E$1)))</f>
        <v>0</v>
      </c>
      <c r="F536" s="106">
        <f>IF(INDEX(Base_Dados!F:F,MATCH($B536,Base_Dados!$B:$B,0))=0,0,
MAX(0, MIN(F$1,
((INDEX(Base_Dados!F:F,MATCH($B536,Base_Dados!$B:$B,0))-MIN(Base_Dados!F$5:F$98)) /
(IF(MAX(Base_Dados!F$5:F$98)-MIN(Base_Dados!F$5:F$98)=0,1,MAX(Base_Dados!F$5:F$98)-MIN(Base_Dados!F$5:F$98)))) * F$1)))</f>
        <v>0</v>
      </c>
      <c r="G536" s="106">
        <f>IF(INDEX(Base_Dados!G:G,MATCH($B536,Base_Dados!$B:$B,0))=0,0,
MAX(0, MIN(G$1,
((INDEX(Base_Dados!G:G,MATCH($B536,Base_Dados!$B:$B,0))-MIN(Base_Dados!G$5:G$98)) /
(IF(MAX(Base_Dados!G$5:G$98)-MIN(Base_Dados!G$5:G$98)=0,1,MAX(Base_Dados!G$5:G$98)-MIN(Base_Dados!G$5:G$98)))) * G$1)))</f>
        <v>0</v>
      </c>
      <c r="H536" s="106">
        <f>IF(INDEX(Base_Dados!H:H,MATCH($B536,Base_Dados!$B:$B,0))=0,0,
MAX(0, MIN(H$1,
((INDEX(Base_Dados!H:H,MATCH($B536,Base_Dados!$B:$B,0))-MIN(Base_Dados!H$5:H$98)) /
(IF(MAX(Base_Dados!H$5:H$98)-MIN(Base_Dados!H$5:H$98)=0,1,MAX(Base_Dados!H$5:H$98)-MIN(Base_Dados!H$5:H$98)))) * H$1)))</f>
        <v>0</v>
      </c>
      <c r="I536" s="106">
        <f>IF(INDEX(Base_Dados!I:I,MATCH($B536,Base_Dados!$B:$B,0))=0,0,
MAX(0, MIN(I$1,
((INDEX(Base_Dados!I:I,MATCH($B536,Base_Dados!$B:$B,0))-MIN(Base_Dados!I$5:I$98)) /
(IF(MAX(Base_Dados!I$5:I$98)-MIN(Base_Dados!I$5:I$98)=0,1,MAX(Base_Dados!I$5:I$98)-MIN(Base_Dados!I$5:I$98)))) * I$1)))</f>
        <v>2.632279627757562E-3</v>
      </c>
      <c r="J536" s="106">
        <f>IF(INDEX(Base_Dados!J:J,MATCH($B536,Base_Dados!$B:$B,0))=0,0,
MAX(0, MIN(J$1,
((INDEX(Base_Dados!J:J,MATCH($B536,Base_Dados!$B:$B,0))-MIN(Base_Dados!J$5:J$98)) /
(IF(MAX(Base_Dados!J$5:J$98)-MIN(Base_Dados!J$5:J$98)=0,1,MAX(Base_Dados!J$5:J$98)-MIN(Base_Dados!J$5:J$98)))) * J$1)))</f>
        <v>1.103073838558357E-2</v>
      </c>
      <c r="K536" s="106">
        <f>IF(INDEX(Base_Dados!K:K,MATCH($B536,Base_Dados!$B:$B,0))=0,0,
MAX(0, MIN(K$1,
((INDEX(Base_Dados!K:K,MATCH($B536,Base_Dados!$B:$B,0))-MIN(Base_Dados!K$5:K$98)) /
(IF(MAX(Base_Dados!K$5:K$98)-MIN(Base_Dados!K$5:K$98)=0,1,MAX(Base_Dados!K$5:K$98)-MIN(Base_Dados!K$5:K$98)))) * K$1)))</f>
        <v>1.7346824686940966E-2</v>
      </c>
      <c r="L536" s="106">
        <f>IF(INDEX(Base_Dados!L:L,MATCH($B536,Base_Dados!$B:$B,0))=0,0,
MAX(0, MIN(L$1,
((INDEX(Base_Dados!L:L,MATCH($B536,Base_Dados!$B:$B,0))-MIN(Base_Dados!L$5:L$98)) /
(IF(MAX(Base_Dados!L$5:L$98)-MIN(Base_Dados!L$5:L$98)=0,1,MAX(Base_Dados!L$5:L$98)-MIN(Base_Dados!L$5:L$98)))) * L$1)))</f>
        <v>2.5614037783394668E-2</v>
      </c>
      <c r="M536" s="106">
        <f>IF(INDEX(Base_Dados!M:M,MATCH($B536,Base_Dados!$B:$B,0))=0,0,
MAX(0, MIN(M$1,
((INDEX(Base_Dados!M:M,MATCH($B536,Base_Dados!$B:$B,0))-MIN(Base_Dados!M$5:M$98)) /
(IF(MAX(Base_Dados!M$5:M$98)-MIN(Base_Dados!M$5:M$98)=0,1,MAX(Base_Dados!M$5:M$98)-MIN(Base_Dados!M$5:M$98)))) * M$1)))</f>
        <v>2.9119533527696792E-2</v>
      </c>
      <c r="N536" s="106">
        <f>IF(INDEX(Base_Dados!N:N,MATCH($B536,Base_Dados!$B:$B,0))=0,0,
MAX(0, MIN(N$1,
((INDEX(Base_Dados!N:N,MATCH($B536,Base_Dados!$B:$B,0))-MIN(Base_Dados!N$5:N$98)) /
(IF(MAX(Base_Dados!N$5:N$98)-MIN(Base_Dados!N$5:N$98)=0,1,MAX(Base_Dados!N$5:N$98)-MIN(Base_Dados!N$5:N$98)))) * N$1)))</f>
        <v>3.0525680616192808E-2</v>
      </c>
      <c r="O536" s="106">
        <f>IF(INDEX(Base_Dados!O:O,MATCH($B536,Base_Dados!$B:$B,0))=0,0,
MAX(0, MIN(O$1,
((INDEX(Base_Dados!O:O,MATCH($B536,Base_Dados!$B:$B,0))-MIN(Base_Dados!O$5:O$98)) /
(IF(MAX(Base_Dados!O$5:O$98)-MIN(Base_Dados!O$5:O$98)=0,1,MAX(Base_Dados!O$5:O$98)-MIN(Base_Dados!O$5:O$98)))) * O$1)))</f>
        <v>3.6233903785049336E-2</v>
      </c>
      <c r="P536" s="106">
        <f>IF(INDEX(Base_Dados!P:P,MATCH($B536,Base_Dados!$B:$B,0))=0,0,
MAX(0, MIN(P$1,
((INDEX(Base_Dados!P:P,MATCH($B536,Base_Dados!$B:$B,0))-MIN(Base_Dados!P$5:P$98)) /
(IF(MAX(Base_Dados!P$5:P$98)-MIN(Base_Dados!P$5:P$98)=0,1,MAX(Base_Dados!P$5:P$98)-MIN(Base_Dados!P$5:P$98)))) * P$1)))</f>
        <v>1.6917830717713977E-2</v>
      </c>
      <c r="Q536" s="106">
        <f>IF(INDEX(Base_Dados!Q:Q,MATCH($B536,Base_Dados!$B:$B,0))=0,0,
MAX(0, MIN(Q$1,
((INDEX(Base_Dados!Q:Q,MATCH($B536,Base_Dados!$B:$B,0))-MIN(Base_Dados!Q$5:Q$98)) /
(IF(MAX(Base_Dados!Q$5:Q$98)-MIN(Base_Dados!Q$5:Q$98)=0,1,MAX(Base_Dados!Q$5:Q$98)-MIN(Base_Dados!Q$5:Q$98)))) * Q$1)))</f>
        <v>8.4250434416302464E-3</v>
      </c>
      <c r="R536" s="106">
        <f>IF(INDEX(Base_Dados!R:R,MATCH($B536,Base_Dados!$B:$B,0))=0,0,
MAX(0, MIN(R$1,
((INDEX(Base_Dados!R:R,MATCH($B536,Base_Dados!$B:$B,0))-MIN(Base_Dados!R$5:R$98)) /
(IF(MAX(Base_Dados!R$5:R$98)-MIN(Base_Dados!R$5:R$98)=0,1,MAX(Base_Dados!R$5:R$98)-MIN(Base_Dados!R$5:R$98)))) * R$1)))</f>
        <v>9.9863822060826148E-3</v>
      </c>
      <c r="S536" s="106">
        <f>IF(INDEX(Base_Dados!S:S,MATCH($B536,Base_Dados!$B:$B,0))=0,0,
MAX(0, MIN(S$1,
((INDEX(Base_Dados!S:S,MATCH($B536,Base_Dados!$B:$B,0))-MIN(Base_Dados!S$5:S$98)) /
(IF(MAX(Base_Dados!S$5:S$98)-MIN(Base_Dados!S$5:S$98)=0,1,MAX(Base_Dados!S$5:S$98)-MIN(Base_Dados!S$5:S$98)))) * S$1)))</f>
        <v>2.0070396165655657E-2</v>
      </c>
      <c r="T536" s="106">
        <f>IF(INDEX(Base_Dados!T:T,MATCH($B536,Base_Dados!$B:$B,0))=0,0,
MAX(0, MIN(T$1,
((INDEX(Base_Dados!T:T,MATCH($B536,Base_Dados!$B:$B,0))-MIN(Base_Dados!T$5:T$98)) /
(IF(MAX(Base_Dados!T$5:T$98)-MIN(Base_Dados!T$5:T$98)=0,1,MAX(Base_Dados!T$5:T$98)-MIN(Base_Dados!T$5:T$98)))) * T$1)))</f>
        <v>0.91009229856367846</v>
      </c>
      <c r="U536" s="106">
        <f>IF(INDEX(Base_Dados!U:U,MATCH($B536,Base_Dados!$B:$B,0))=0,0,
MAX(0, MIN(U$1,
((INDEX(Base_Dados!U:U,MATCH($B536,Base_Dados!$B:$B,0))-MIN(Base_Dados!U$5:U$98)) /
(IF(MAX(Base_Dados!U$5:U$98)-MIN(Base_Dados!U$5:U$98)=0,1,MAX(Base_Dados!U$5:U$98)-MIN(Base_Dados!U$5:U$98)))) * U$1)))</f>
        <v>1.0936706253976702</v>
      </c>
      <c r="V536" s="106">
        <f>IF(INDEX(Base_Dados!V:V,MATCH($B536,Base_Dados!$B:$B,0))=0,0,
MAX(0, MIN(V$1,
((INDEX(Base_Dados!V:V,MATCH($B536,Base_Dados!$B:$B,0))-MIN(Base_Dados!V$5:V$98)) /
(IF(MAX(Base_Dados!V$5:V$98)-MIN(Base_Dados!V$5:V$98)=0,1,MAX(Base_Dados!V$5:V$98)-MIN(Base_Dados!V$5:V$98)))) * V$1)))</f>
        <v>1.847602928287724E-2</v>
      </c>
      <c r="W536" s="106">
        <f>IF(INDEX(Base_Dados!W:W,MATCH($B536,Base_Dados!$B:$B,0))=0,0,
MAX(0, MIN(W$1,
((INDEX(Base_Dados!W:W,MATCH($B536,Base_Dados!$B:$B,0))-MIN(Base_Dados!W$5:W$98)) /
(IF(MAX(Base_Dados!W$5:W$98)-MIN(Base_Dados!W$5:W$98)=0,1,MAX(Base_Dados!W$5:W$98)-MIN(Base_Dados!W$5:W$98)))) * W$1)))</f>
        <v>2.0962423502778442</v>
      </c>
      <c r="X536" s="106">
        <f>IF(INDEX(Base_Dados!X:X,MATCH($B536,Base_Dados!$B:$B,0))=0,0,
MAX(0, MIN(X$1,
((INDEX(Base_Dados!X:X,MATCH($B536,Base_Dados!$B:$B,0))-MIN(Base_Dados!X$5:X$98)) /
(IF(MAX(Base_Dados!X$5:X$98)-MIN(Base_Dados!X$5:X$98)=0,1,MAX(Base_Dados!X$5:X$98)-MIN(Base_Dados!X$5:X$98)))) * X$1)))</f>
        <v>0</v>
      </c>
      <c r="Y536" s="106">
        <f>IF(INDEX(Base_Dados!Y:Y,MATCH($B536,Base_Dados!$B:$B,0))=0,0,
MAX(0, MIN(Y$1,
((INDEX(Base_Dados!Y:Y,MATCH($B536,Base_Dados!$B:$B,0))-MIN(Base_Dados!Y$5:Y$98)) /
(IF(MAX(Base_Dados!Y$5:Y$98)-MIN(Base_Dados!Y$5:Y$98)=0,1,MAX(Base_Dados!Y$5:Y$98)-MIN(Base_Dados!Y$5:Y$98)))) * Y$1)))</f>
        <v>0</v>
      </c>
      <c r="Z536" s="106">
        <f>IF(INDEX(Base_Dados!Z:Z,MATCH($B536,Base_Dados!$B:$B,0))=0,0,
MAX(0, MIN(Z$1,
((INDEX(Base_Dados!Z:Z,MATCH($B536,Base_Dados!$B:$B,0))-MIN(Base_Dados!Z$5:Z$98)) /
(IF(MAX(Base_Dados!Z$5:Z$98)-MIN(Base_Dados!Z$5:Z$98)=0,1,MAX(Base_Dados!Z$5:Z$98)-MIN(Base_Dados!Z$5:Z$98)))) * Z$1)))</f>
        <v>0</v>
      </c>
      <c r="AA536" s="106">
        <f>IF(INDEX(Base_Dados!AA:AA,MATCH($B536,Base_Dados!$B:$B,0))=0,0,
MAX(0, MIN(AA$1,
((INDEX(Base_Dados!AA:AA,MATCH($B536,Base_Dados!$B:$B,0))-MIN(Base_Dados!AA$5:AA$98)) /
(IF(MAX(Base_Dados!AA$5:AA$98)-MIN(Base_Dados!AA$5:AA$98)=0,1,MAX(Base_Dados!AA$5:AA$98)-MIN(Base_Dados!AA$5:AA$98)))) * AA$1)))</f>
        <v>0</v>
      </c>
      <c r="AB536" s="106">
        <f>IF(INDEX(Base_Dados!AB:AB,MATCH($B536,Base_Dados!$B:$B,0))=0,0,
MAX(0, MIN(AB$1,
((INDEX(Base_Dados!AB:AB,MATCH($B536,Base_Dados!$B:$B,0))-MIN(Base_Dados!AB$5:AB$98)) /
(IF(MAX(Base_Dados!AB$5:AB$98)-MIN(Base_Dados!AB$5:AB$98)=0,1,MAX(Base_Dados!AB$5:AB$98)-MIN(Base_Dados!AB$5:AB$98)))) * AB$1)))</f>
        <v>0</v>
      </c>
      <c r="AC536" s="106">
        <f>IF(INDEX(Base_Dados!AC:AC,MATCH($B536,Base_Dados!$B:$B,0))=0,0,
MAX(0, MIN(AC$1,
((INDEX(Base_Dados!AC:AC,MATCH($B536,Base_Dados!$B:$B,0))-MIN(Base_Dados!AC$5:AC$98)) /
(IF(MAX(Base_Dados!AC$5:AC$98)-MIN(Base_Dados!AC$5:AC$98)=0,1,MAX(Base_Dados!AC$5:AC$98)-MIN(Base_Dados!AC$5:AC$98)))) * AC$1)))</f>
        <v>1.7434717671998459E-2</v>
      </c>
      <c r="AD536" s="106">
        <f>IF(INDEX(Base_Dados!AD:AD,MATCH($B536,Base_Dados!$B:$B,0))=0,0,
MAX(0, MIN(AD$1,
((INDEX(Base_Dados!AD:AD,MATCH($B536,Base_Dados!$B:$B,0))-MIN(Base_Dados!AD$5:AD$98)) /
(IF(MAX(Base_Dados!AD$5:AD$98)-MIN(Base_Dados!AD$5:AD$98)=0,1,MAX(Base_Dados!AD$5:AD$98)-MIN(Base_Dados!AD$5:AD$98)))) * AD$1)))</f>
        <v>1.0871172903416654E-2</v>
      </c>
      <c r="AE536" s="106">
        <f>IF(INDEX(Base_Dados!AE:AE,MATCH($B536,Base_Dados!$B:$B,0))=0,0,
MAX(0, MIN(AE$1,
((INDEX(Base_Dados!AE:AE,MATCH($B536,Base_Dados!$B:$B,0))-MIN(Base_Dados!AE$5:AE$98)) /
(IF(MAX(Base_Dados!AE$5:AE$98)-MIN(Base_Dados!AE$5:AE$98)=0,1,MAX(Base_Dados!AE$5:AE$98)-MIN(Base_Dados!AE$5:AE$98)))) * AE$1)))</f>
        <v>6.2131454048612112E-3</v>
      </c>
      <c r="AF536" s="106">
        <f>IF(INDEX(Base_Dados!AF:AF,MATCH($B536,Base_Dados!$B:$B,0))=0,0,
MAX(0, MIN(AF$1,
((INDEX(Base_Dados!AF:AF,MATCH($B536,Base_Dados!$B:$B,0))-MIN(Base_Dados!AF$5:AF$98)) /
(IF(MAX(Base_Dados!AF$5:AF$98)-MIN(Base_Dados!AF$5:AF$98)=0,1,MAX(Base_Dados!AF$5:AF$98)-MIN(Base_Dados!AF$5:AF$98)))) * AF$1)))</f>
        <v>5.7003631682986259E-3</v>
      </c>
      <c r="AG536" s="106">
        <f>IF(INDEX(Base_Dados!AG:AG,MATCH($B536,Base_Dados!$B:$B,0))=0,0,
MAX(0, MIN(AG$1,
((INDEX(Base_Dados!AG:AG,MATCH($B536,Base_Dados!$B:$B,0))-MIN(Base_Dados!AG$5:AG$98)) /
(IF(MAX(Base_Dados!AG$5:AG$98)-MIN(Base_Dados!AG$5:AG$98)=0,1,MAX(Base_Dados!AG$5:AG$98)-MIN(Base_Dados!AG$5:AG$98)))) * AG$1)))</f>
        <v>8.4250434416302464E-3</v>
      </c>
      <c r="AH536" s="106">
        <f>IF(INDEX(Base_Dados!AH:AH,MATCH($B536,Base_Dados!$B:$B,0))=0,0,
MAX(0, MIN(AH$1,
((INDEX(Base_Dados!AH:AH,MATCH($B536,Base_Dados!$B:$B,0))-MIN(Base_Dados!AH$5:AH$98)) /
(IF(MAX(Base_Dados!AH$5:AH$98)-MIN(Base_Dados!AH$5:AH$98)=0,1,MAX(Base_Dados!AH$5:AH$98)-MIN(Base_Dados!AH$5:AH$98)))) * AH$1)))</f>
        <v>1.716026487676664</v>
      </c>
      <c r="AI536" s="106">
        <f>IF(INDEX(Base_Dados!AI:AI,MATCH($B536,Base_Dados!$B:$B,0))=0,0,
MAX(0, MIN(AI$1,
((INDEX(Base_Dados!AI:AI,MATCH($B536,Base_Dados!$B:$B,0))-MIN(Base_Dados!AI$5:AI$98)) /
(IF(MAX(Base_Dados!AI$5:AI$98)-MIN(Base_Dados!AI$5:AI$98)=0,1,MAX(Base_Dados!AI$5:AI$98)-MIN(Base_Dados!AI$5:AI$98)))) * AI$1)))</f>
        <v>0</v>
      </c>
      <c r="AJ536" s="106">
        <f>IF(INDEX(Base_Dados!AJ:AJ,MATCH($B536,Base_Dados!$B:$B,0))=0,0,
MAX(0, MIN(AJ$1,
((INDEX(Base_Dados!AJ:AJ,MATCH($B536,Base_Dados!$B:$B,0))-MIN(Base_Dados!AJ$5:AJ$98)) /
(IF(MAX(Base_Dados!AJ$5:AJ$98)-MIN(Base_Dados!AJ$5:AJ$98)=0,1,MAX(Base_Dados!AJ$5:AJ$98)-MIN(Base_Dados!AJ$5:AJ$98)))) * AJ$1)))</f>
        <v>0</v>
      </c>
      <c r="AK536" s="106">
        <f>IF(INDEX(Base_Dados!AK:AK,MATCH($B536,Base_Dados!$B:$B,0))=0,0,
MAX(0, MIN(AK$1,
((INDEX(Base_Dados!AK:AK,MATCH($B536,Base_Dados!$B:$B,0))-MIN(Base_Dados!AK$5:AK$98)) /
(IF(MAX(Base_Dados!AK$5:AK$98)-MIN(Base_Dados!AK$5:AK$98)=0,1,MAX(Base_Dados!AK$5:AK$98)-MIN(Base_Dados!AK$5:AK$98)))) * AK$1)))</f>
        <v>2.2988505747126436E-3</v>
      </c>
      <c r="AL536" s="106">
        <f>IF(INDEX(Base_Dados!AL:AL,MATCH($B536,Base_Dados!$B:$B,0))=0,0,
MAX(0, MIN(AL$1,
((INDEX(Base_Dados!AL:AL,MATCH($B536,Base_Dados!$B:$B,0))-MIN(Base_Dados!AL$5:AL$98)) /
(IF(MAX(Base_Dados!AL$5:AL$98)-MIN(Base_Dados!AL$5:AL$98)=0,1,MAX(Base_Dados!AL$5:AL$98)-MIN(Base_Dados!AL$5:AL$98)))) * AL$1)))</f>
        <v>0</v>
      </c>
      <c r="AM536" s="106">
        <f>IF(INDEX(Base_Dados!AM:AM,MATCH($B536,Base_Dados!$B:$B,0))=0,0,
MAX(0, MIN(AM$1,
((INDEX(Base_Dados!AM:AM,MATCH($B536,Base_Dados!$B:$B,0))-MIN(Base_Dados!AM$5:AM$98)) /
(IF(MAX(Base_Dados!AM$5:AM$98)-MIN(Base_Dados!AM$5:AM$98)=0,1,MAX(Base_Dados!AM$5:AM$98)-MIN(Base_Dados!AM$5:AM$98)))) * AM$1)))</f>
        <v>0</v>
      </c>
      <c r="AN536" s="106">
        <f>IF(INDEX(Base_Dados!AN:AN,MATCH($B536,Base_Dados!$B:$B,0))=0,0,
MAX(0, MIN(AN$1,
((INDEX(Base_Dados!AN:AN,MATCH($B536,Base_Dados!$B:$B,0))-MIN(Base_Dados!AN$5:AN$98)) /
(IF(MAX(Base_Dados!AN$5:AN$98)-MIN(Base_Dados!AN$5:AN$98)=0,1,MAX(Base_Dados!AN$5:AN$98)-MIN(Base_Dados!AN$5:AN$98)))) * AN$1)))</f>
        <v>0</v>
      </c>
      <c r="AO536" s="106">
        <f>IF(INDEX(Base_Dados!AO:AO,MATCH($B536,Base_Dados!$B:$B,0))=0,0,
MAX(0, MIN(AO$1,
((INDEX(Base_Dados!AO:AO,MATCH($B536,Base_Dados!$B:$B,0))-MIN(Base_Dados!AO$5:AO$98)) /
(IF(MAX(Base_Dados!AO$5:AO$98)-MIN(Base_Dados!AO$5:AO$98)=0,1,MAX(Base_Dados!AO$5:AO$98)-MIN(Base_Dados!AO$5:AO$98)))) * AO$1)))</f>
        <v>0</v>
      </c>
      <c r="AP536" s="106">
        <f>IF(INDEX(Base_Dados!AP:AP,MATCH($B536,Base_Dados!$B:$B,0))=0,0,
MAX(0, MIN(AP$1,
((INDEX(Base_Dados!AP:AP,MATCH($B536,Base_Dados!$B:$B,0))-MIN(Base_Dados!AP$5:AP$98)) /
(IF(MAX(Base_Dados!AP$5:AP$98)-MIN(Base_Dados!AP$5:AP$98)=0,1,MAX(Base_Dados!AP$5:AP$98)-MIN(Base_Dados!AP$5:AP$98)))) * AP$1)))</f>
        <v>0</v>
      </c>
      <c r="AQ536" s="106">
        <f>IF(INDEX(Base_Dados!AQ:AQ,MATCH($B536,Base_Dados!$B:$B,0))=0,0,
MAX(0, MIN(AQ$1,
((INDEX(Base_Dados!AQ:AQ,MATCH($B536,Base_Dados!$B:$B,0))-MIN(Base_Dados!AQ$5:AQ$98)) /
(IF(MAX(Base_Dados!AQ$5:AQ$98)-MIN(Base_Dados!AQ$5:AQ$98)=0,1,MAX(Base_Dados!AQ$5:AQ$98)-MIN(Base_Dados!AQ$5:AQ$98)))) * AQ$1)))</f>
        <v>0</v>
      </c>
      <c r="AR536" s="106">
        <f>IF(INDEX(Base_Dados!AR:AR,MATCH($B536,Base_Dados!$B:$B,0))=0,0,
MAX(0, MIN(AR$1,
((INDEX(Base_Dados!AR:AR,MATCH($B536,Base_Dados!$B:$B,0))-MIN(Base_Dados!AR$5:AR$98)) /
(IF(MAX(Base_Dados!AR$5:AR$98)-MIN(Base_Dados!AR$5:AR$98)=0,1,MAX(Base_Dados!AR$5:AR$98)-MIN(Base_Dados!AR$5:AR$98)))) * AR$1)))</f>
        <v>0</v>
      </c>
      <c r="AS536" s="106">
        <f>IF(INDEX(Base_Dados!AS:AS,MATCH($B536,Base_Dados!$B:$B,0))=0,0,
MAX(0, MIN(AS$1,
((INDEX(Base_Dados!AS:AS,MATCH($B536,Base_Dados!$B:$B,0))-MIN(Base_Dados!AS$5:AS$98)) /
(IF(MAX(Base_Dados!AS$5:AS$98)-MIN(Base_Dados!AS$5:AS$98)=0,1,MAX(Base_Dados!AS$5:AS$98)-MIN(Base_Dados!AS$5:AS$98)))) * AS$1)))</f>
        <v>0</v>
      </c>
      <c r="AT536" s="106">
        <f>IF(INDEX(Base_Dados!AT:AT,MATCH($B536,Base_Dados!$B:$B,0))=0,0,
MAX(0, MIN(AT$1,
((INDEX(Base_Dados!AT:AT,MATCH($B536,Base_Dados!$B:$B,0))-MIN(Base_Dados!AT$5:AT$98)) /
(IF(MAX(Base_Dados!AT$5:AT$98)-MIN(Base_Dados!AT$5:AT$98)=0,1,MAX(Base_Dados!AT$5:AT$98)-MIN(Base_Dados!AT$5:AT$98)))) * AT$1)))</f>
        <v>0</v>
      </c>
      <c r="AU536" s="106">
        <f>IF(INDEX(Base_Dados!AU:AU,MATCH($B536,Base_Dados!$B:$B,0))=0,0,
MAX(0, MIN(AU$1,
((INDEX(Base_Dados!AU:AU,MATCH($B536,Base_Dados!$B:$B,0))-MIN(Base_Dados!AU$5:AU$98)) /
(IF(MAX(Base_Dados!AU$5:AU$98)-MIN(Base_Dados!AU$5:AU$98)=0,1,MAX(Base_Dados!AU$5:AU$98)-MIN(Base_Dados!AU$5:AU$98)))) * AU$1)))</f>
        <v>0</v>
      </c>
      <c r="AV536" s="106">
        <f>IF(INDEX(Base_Dados!AV:AV,MATCH($B536,Base_Dados!$B:$B,0))=0,0,
MAX(0, MIN(AV$1,
((INDEX(Base_Dados!AV:AV,MATCH($B536,Base_Dados!$B:$B,0))-MIN(Base_Dados!AV$5:AV$98)) /
(IF(MAX(Base_Dados!AV$5:AV$98)-MIN(Base_Dados!AV$5:AV$98)=0,1,MAX(Base_Dados!AV$5:AV$98)-MIN(Base_Dados!AV$5:AV$98)))) * AV$1)))</f>
        <v>0</v>
      </c>
      <c r="AW536" s="106">
        <f>IF(INDEX(Base_Dados!AW:AW,MATCH($B536,Base_Dados!$B:$B,0))=0,0,
MAX(0, MIN(AW$1,
((INDEX(Base_Dados!AW:AW,MATCH($B536,Base_Dados!$B:$B,0))-MIN(Base_Dados!AW$5:AW$98)) /
(IF(MAX(Base_Dados!AW$5:AW$98)-MIN(Base_Dados!AW$5:AW$98)=0,1,MAX(Base_Dados!AW$5:AW$98)-MIN(Base_Dados!AW$5:AW$98)))) * AW$1)))</f>
        <v>0</v>
      </c>
      <c r="AX536" s="106">
        <f>IF(INDEX(Base_Dados!AX:AX,MATCH($B536,Base_Dados!$B:$B,0))=0,0,
MAX(0, MIN(AX$1,
((INDEX(Base_Dados!AX:AX,MATCH($B536,Base_Dados!$B:$B,0))-MIN(Base_Dados!AX$5:AX$98)) /
(IF(MAX(Base_Dados!AX$5:AX$98)-MIN(Base_Dados!AX$5:AX$98)=0,1,MAX(Base_Dados!AX$5:AX$98)-MIN(Base_Dados!AX$5:AX$98)))) * AX$1)))</f>
        <v>0</v>
      </c>
      <c r="AY536" s="106">
        <f>IF(INDEX(Base_Dados!AY:AY,MATCH($B536,Base_Dados!$B:$B,0))=0,0,
MAX(0, MIN(AY$1,
((INDEX(Base_Dados!AY:AY,MATCH($B536,Base_Dados!$B:$B,0))-MIN(Base_Dados!AY$5:AY$98)) /
(IF(MAX(Base_Dados!AY$5:AY$98)-MIN(Base_Dados!AY$5:AY$98)=0,1,MAX(Base_Dados!AY$5:AY$98)-MIN(Base_Dados!AY$5:AY$98)))) * AY$1)))</f>
        <v>0</v>
      </c>
      <c r="AZ536" s="106">
        <f>IF(INDEX(Base_Dados!AZ:AZ,MATCH($B536,Base_Dados!$B:$B,0))=0,0,
MAX(0, MIN(AZ$1,
((INDEX(Base_Dados!AZ:AZ,MATCH($B536,Base_Dados!$B:$B,0))-MIN(Base_Dados!AZ$5:AZ$98)) /
(IF(MAX(Base_Dados!AZ$5:AZ$98)-MIN(Base_Dados!AZ$5:AZ$98)=0,1,MAX(Base_Dados!AZ$5:AZ$98)-MIN(Base_Dados!AZ$5:AZ$98)))) * AZ$1)))</f>
        <v>0</v>
      </c>
      <c r="BA536" s="106">
        <f>IF(INDEX(Base_Dados!BA:BA,MATCH($B536,Base_Dados!$B:$B,0))=0,0,
MAX(0, MIN(BA$1,
((INDEX(Base_Dados!BA:BA,MATCH($B536,Base_Dados!$B:$B,0))-MIN(Base_Dados!BA$5:BA$98)) /
(IF(MAX(Base_Dados!BA$5:BA$98)-MIN(Base_Dados!BA$5:BA$98)=0,1,MAX(Base_Dados!BA$5:BA$98)-MIN(Base_Dados!BA$5:BA$98)))) * BA$1)))</f>
        <v>5.7727747063655941E-3</v>
      </c>
      <c r="BB536" s="106">
        <f>IF(INDEX(Base_Dados!BB:BB,MATCH($B536,Base_Dados!$B:$B,0))=0,0,
MAX(0, MIN(BB$1,
((INDEX(Base_Dados!BB:BB,MATCH($B536,Base_Dados!$B:$B,0))-MIN(Base_Dados!BB$5:BB$98)) /
(IF(MAX(Base_Dados!BB$5:BB$98)-MIN(Base_Dados!BB$5:BB$98)=0,1,MAX(Base_Dados!BB$5:BB$98)-MIN(Base_Dados!BB$5:BB$98)))) * BB$1)))</f>
        <v>0.48182093040693824</v>
      </c>
      <c r="BC536" s="106">
        <f>IF(INDEX(Base_Dados!BC:BC,MATCH($B536,Base_Dados!$B:$B,0))=0,0,
MAX(0, MIN(BC$1,
((INDEX(Base_Dados!BC:BC,MATCH($B536,Base_Dados!$B:$B,0))-MIN(Base_Dados!BC$5:BC$98)) /
(IF(MAX(Base_Dados!BC$5:BC$98)-MIN(Base_Dados!BC$5:BC$98)=0,1,MAX(Base_Dados!BC$5:BC$98)-MIN(Base_Dados!BC$5:BC$98)))) * BC$1)))</f>
        <v>1.3466199838405601E-3</v>
      </c>
      <c r="BD536" s="106">
        <f>IF(INDEX(Base_Dados!BD:BD,MATCH($B536,Base_Dados!$B:$B,0))=0,0,
MAX(0, MIN(BD$1,
((INDEX(Base_Dados!BD:BD,MATCH($B536,Base_Dados!$B:$B,0))-MIN(Base_Dados!BD$5:BD$98)) /
(IF(MAX(Base_Dados!BD$5:BD$98)-MIN(Base_Dados!BD$5:BD$98)=0,1,MAX(Base_Dados!BD$5:BD$98)-MIN(Base_Dados!BD$5:BD$98)))) * BD$1)))</f>
        <v>4.1548369226507859E-3</v>
      </c>
      <c r="BE536" s="106">
        <f>IF(INDEX(Base_Dados!BE:BE,MATCH($B536,Base_Dados!$B:$B,0))=0,0,
MAX(0, MIN(BE$1,
((INDEX(Base_Dados!BE:BE,MATCH($B536,Base_Dados!$B:$B,0))-MIN(Base_Dados!BE$5:BE$98)) /
(IF(MAX(Base_Dados!BE$5:BE$98)-MIN(Base_Dados!BE$5:BE$98)=0,1,MAX(Base_Dados!BE$5:BE$98)-MIN(Base_Dados!BE$5:BE$98)))) * BE$1)))</f>
        <v>1.0035122930255895E-3</v>
      </c>
      <c r="BF536" s="106">
        <f>IF(INDEX(Base_Dados!BF:BF,MATCH($B536,Base_Dados!$B:$B,0))=0,0,
MAX(0, MIN(BF$1,
((INDEX(Base_Dados!BF:BF,MATCH($B536,Base_Dados!$B:$B,0))-MIN(Base_Dados!BF$5:BF$98)) /
(IF(MAX(Base_Dados!BF$5:BF$98)-MIN(Base_Dados!BF$5:BF$98)=0,1,MAX(Base_Dados!BF$5:BF$98)-MIN(Base_Dados!BF$5:BF$98)))) * BF$1)))</f>
        <v>0</v>
      </c>
      <c r="BG536" s="106">
        <f>IF(INDEX(Base_Dados!BG:BG,MATCH($B536,Base_Dados!$B:$B,0))=0,0,
MAX(0, MIN(BG$1,
((INDEX(Base_Dados!BG:BG,MATCH($B536,Base_Dados!$B:$B,0))-MIN(Base_Dados!BG$5:BG$98)) /
(IF(MAX(Base_Dados!BG$5:BG$98)-MIN(Base_Dados!BG$5:BG$98)=0,1,MAX(Base_Dados!BG$5:BG$98)-MIN(Base_Dados!BG$5:BG$98)))) * BG$1)))</f>
        <v>0</v>
      </c>
      <c r="BH536" s="106">
        <f>IF(INDEX(Base_Dados!BH:BH,MATCH($B536,Base_Dados!$B:$B,0))=0,0,
MAX(0, MIN(BH$1,
((INDEX(Base_Dados!BH:BH,MATCH($B536,Base_Dados!$B:$B,0))-MIN(Base_Dados!BH$5:BH$98)) /
(IF(MAX(Base_Dados!BH$5:BH$98)-MIN(Base_Dados!BH$5:BH$98)=0,1,MAX(Base_Dados!BH$5:BH$98)-MIN(Base_Dados!BH$5:BH$98)))) * BH$1)))</f>
        <v>0</v>
      </c>
      <c r="BI536" s="106">
        <f>IF(INDEX(Base_Dados!BI:BI,MATCH($B536,Base_Dados!$B:$B,0))=0,0,
MAX(0, MIN(BI$1,
((INDEX(Base_Dados!BI:BI,MATCH($B536,Base_Dados!$B:$B,0))-MIN(Base_Dados!BI$5:BI$98)) /
(IF(MAX(Base_Dados!BI$5:BI$98)-MIN(Base_Dados!BI$5:BI$98)=0,1,MAX(Base_Dados!BI$5:BI$98)-MIN(Base_Dados!BI$5:BI$98)))) * BI$1)))</f>
        <v>1.8720748829953199E-2</v>
      </c>
      <c r="BJ536" s="106">
        <f>IF(INDEX(Base_Dados!BJ:BJ,MATCH($B536,Base_Dados!$B:$B,0))=0,0,
MAX(0, MIN(BJ$1,
((INDEX(Base_Dados!BJ:BJ,MATCH($B536,Base_Dados!$B:$B,0))-MIN(Base_Dados!BJ$5:BJ$98)) /
(IF(MAX(Base_Dados!BJ$5:BJ$98)-MIN(Base_Dados!BJ$5:BJ$98)=0,1,MAX(Base_Dados!BJ$5:BJ$98)-MIN(Base_Dados!BJ$5:BJ$98)))) * BJ$1)))</f>
        <v>0</v>
      </c>
      <c r="BK536" s="106">
        <f>IF(INDEX(Base_Dados!BK:BK,MATCH($B536,Base_Dados!$B:$B,0))=0,0,
MAX(0, MIN(BK$1,
((INDEX(Base_Dados!BK:BK,MATCH($B536,Base_Dados!$B:$B,0))-MIN(Base_Dados!BK$5:BK$98)) /
(IF(MAX(Base_Dados!BK$5:BK$98)-MIN(Base_Dados!BK$5:BK$98)=0,1,MAX(Base_Dados!BK$5:BK$98)-MIN(Base_Dados!BK$5:BK$98)))) * BK$1)))</f>
        <v>0</v>
      </c>
      <c r="BL536" s="106">
        <f>IF(INDEX(Base_Dados!BL:BL,MATCH($B536,Base_Dados!$B:$B,0))=0,0,
MAX(0, MIN(BL$1,
((INDEX(Base_Dados!BL:BL,MATCH($B536,Base_Dados!$B:$B,0))-MIN(Base_Dados!BL$5:BL$98)) /
(IF(MAX(Base_Dados!BL$5:BL$98)-MIN(Base_Dados!BL$5:BL$98)=0,1,MAX(Base_Dados!BL$5:BL$98)-MIN(Base_Dados!BL$5:BL$98)))) * BL$1)))</f>
        <v>8.1433224755700327E-3</v>
      </c>
      <c r="BM536" s="106">
        <f>IF(INDEX(Base_Dados!BM:BM,MATCH($B536,Base_Dados!$B:$B,0))=0,0,
MAX(0, MIN(BM$1,
((INDEX(Base_Dados!BM:BM,MATCH($B536,Base_Dados!$B:$B,0))-MIN(Base_Dados!BM$5:BM$98)) /
(IF(MAX(Base_Dados!BM$5:BM$98)-MIN(Base_Dados!BM$5:BM$98)=0,1,MAX(Base_Dados!BM$5:BM$98)-MIN(Base_Dados!BM$5:BM$98)))) * BM$1)))</f>
        <v>0.96687400035543036</v>
      </c>
      <c r="BN536" s="106">
        <f>IF(INDEX(Base_Dados!BN:BN,MATCH($B536,Base_Dados!$B:$B,0))=0,0,
MAX(0, MIN(BN$1,
((INDEX(Base_Dados!BN:BN,MATCH($B536,Base_Dados!$B:$B,0))-MIN(Base_Dados!BN$5:BN$98)) /
(IF(MAX(Base_Dados!BN$5:BN$98)-MIN(Base_Dados!BN$5:BN$98)=0,1,MAX(Base_Dados!BN$5:BN$98)-MIN(Base_Dados!BN$5:BN$98)))) * BN$1)))</f>
        <v>0.47388989412475768</v>
      </c>
      <c r="BO536" s="106">
        <f>IF(INDEX(Base_Dados!BO:BO,MATCH($B536,Base_Dados!$B:$B,0))=0,0,
MAX(0, MIN(BO$1,
((INDEX(Base_Dados!BO:BO,MATCH($B536,Base_Dados!$B:$B,0))-MIN(Base_Dados!BO$5:BO$98)) /
(IF(MAX(Base_Dados!BO$5:BO$98)-MIN(Base_Dados!BO$5:BO$98)=0,1,MAX(Base_Dados!BO$5:BO$98)-MIN(Base_Dados!BO$5:BO$98)))) * BO$1)))</f>
        <v>1.7241379310344827E-2</v>
      </c>
      <c r="BP536" s="106">
        <f t="shared" si="32"/>
        <v>8.1012014462804824</v>
      </c>
      <c r="BQ536" s="111">
        <f t="shared" si="33"/>
        <v>0.39313596097563469</v>
      </c>
      <c r="BR536" s="112">
        <f t="shared" si="34"/>
        <v>7.8627647497611419E-2</v>
      </c>
      <c r="BS536" s="113">
        <f t="shared" si="35"/>
        <v>8.0225737987828705</v>
      </c>
    </row>
    <row r="537" spans="1:71">
      <c r="A537" s="21">
        <v>51016</v>
      </c>
      <c r="B537" s="21" t="s">
        <v>307</v>
      </c>
      <c r="C537" s="21" t="s">
        <v>288</v>
      </c>
      <c r="D537" s="105">
        <f>IF(INDEX(Base_Dados!D:D,MATCH($B537,Base_Dados!$B:$B,0))=0,0,
MAX(0, MIN(D$1,
((INDEX(Base_Dados!D:D,MATCH($B537,Base_Dados!$B:$B,0))-MIN(Base_Dados!D$5:D$98)) /
(IF(MAX(Base_Dados!D$5:D$98)-MIN(Base_Dados!D$5:D$98)=0,1,MAX(Base_Dados!D$5:D$98)-MIN(Base_Dados!D$5:D$98)))) * D$1)))</f>
        <v>2.3202431508121495E-2</v>
      </c>
      <c r="E537" s="106">
        <f>IF(INDEX(Base_Dados!E:E,MATCH($B537,Base_Dados!$B:$B,0))=0,0,
MAX(0, MIN(E$1,
((INDEX(Base_Dados!E:E,MATCH($B537,Base_Dados!$B:$B,0))-MIN(Base_Dados!E$5:E$98)) /
(IF(MAX(Base_Dados!E$5:E$98)-MIN(Base_Dados!E$5:E$98)=0,1,MAX(Base_Dados!E$5:E$98)-MIN(Base_Dados!E$5:E$98)))) * E$1)))</f>
        <v>0</v>
      </c>
      <c r="F537" s="106">
        <f>IF(INDEX(Base_Dados!F:F,MATCH($B537,Base_Dados!$B:$B,0))=0,0,
MAX(0, MIN(F$1,
((INDEX(Base_Dados!F:F,MATCH($B537,Base_Dados!$B:$B,0))-MIN(Base_Dados!F$5:F$98)) /
(IF(MAX(Base_Dados!F$5:F$98)-MIN(Base_Dados!F$5:F$98)=0,1,MAX(Base_Dados!F$5:F$98)-MIN(Base_Dados!F$5:F$98)))) * F$1)))</f>
        <v>0</v>
      </c>
      <c r="G537" s="106">
        <f>IF(INDEX(Base_Dados!G:G,MATCH($B537,Base_Dados!$B:$B,0))=0,0,
MAX(0, MIN(G$1,
((INDEX(Base_Dados!G:G,MATCH($B537,Base_Dados!$B:$B,0))-MIN(Base_Dados!G$5:G$98)) /
(IF(MAX(Base_Dados!G$5:G$98)-MIN(Base_Dados!G$5:G$98)=0,1,MAX(Base_Dados!G$5:G$98)-MIN(Base_Dados!G$5:G$98)))) * G$1)))</f>
        <v>0</v>
      </c>
      <c r="H537" s="106">
        <f>IF(INDEX(Base_Dados!H:H,MATCH($B537,Base_Dados!$B:$B,0))=0,0,
MAX(0, MIN(H$1,
((INDEX(Base_Dados!H:H,MATCH($B537,Base_Dados!$B:$B,0))-MIN(Base_Dados!H$5:H$98)) /
(IF(MAX(Base_Dados!H$5:H$98)-MIN(Base_Dados!H$5:H$98)=0,1,MAX(Base_Dados!H$5:H$98)-MIN(Base_Dados!H$5:H$98)))) * H$1)))</f>
        <v>0</v>
      </c>
      <c r="I537" s="106">
        <f>IF(INDEX(Base_Dados!I:I,MATCH($B537,Base_Dados!$B:$B,0))=0,0,
MAX(0, MIN(I$1,
((INDEX(Base_Dados!I:I,MATCH($B537,Base_Dados!$B:$B,0))-MIN(Base_Dados!I$5:I$98)) /
(IF(MAX(Base_Dados!I$5:I$98)-MIN(Base_Dados!I$5:I$98)=0,1,MAX(Base_Dados!I$5:I$98)-MIN(Base_Dados!I$5:I$98)))) * I$1)))</f>
        <v>9.7844604584409372E-4</v>
      </c>
      <c r="J537" s="106">
        <f>IF(INDEX(Base_Dados!J:J,MATCH($B537,Base_Dados!$B:$B,0))=0,0,
MAX(0, MIN(J$1,
((INDEX(Base_Dados!J:J,MATCH($B537,Base_Dados!$B:$B,0))-MIN(Base_Dados!J$5:J$98)) /
(IF(MAX(Base_Dados!J$5:J$98)-MIN(Base_Dados!J$5:J$98)=0,1,MAX(Base_Dados!J$5:J$98)-MIN(Base_Dados!J$5:J$98)))) * J$1)))</f>
        <v>8.6506223907739446E-3</v>
      </c>
      <c r="K537" s="106">
        <f>IF(INDEX(Base_Dados!K:K,MATCH($B537,Base_Dados!$B:$B,0))=0,0,
MAX(0, MIN(K$1,
((INDEX(Base_Dados!K:K,MATCH($B537,Base_Dados!$B:$B,0))-MIN(Base_Dados!K$5:K$98)) /
(IF(MAX(Base_Dados!K$5:K$98)-MIN(Base_Dados!K$5:K$98)=0,1,MAX(Base_Dados!K$5:K$98)-MIN(Base_Dados!K$5:K$98)))) * K$1)))</f>
        <v>1.5535554561717353E-2</v>
      </c>
      <c r="L537" s="106">
        <f>IF(INDEX(Base_Dados!L:L,MATCH($B537,Base_Dados!$B:$B,0))=0,0,
MAX(0, MIN(L$1,
((INDEX(Base_Dados!L:L,MATCH($B537,Base_Dados!$B:$B,0))-MIN(Base_Dados!L$5:L$98)) /
(IF(MAX(Base_Dados!L$5:L$98)-MIN(Base_Dados!L$5:L$98)=0,1,MAX(Base_Dados!L$5:L$98)-MIN(Base_Dados!L$5:L$98)))) * L$1)))</f>
        <v>2.1626729562164364E-2</v>
      </c>
      <c r="M537" s="106">
        <f>IF(INDEX(Base_Dados!M:M,MATCH($B537,Base_Dados!$B:$B,0))=0,0,
MAX(0, MIN(M$1,
((INDEX(Base_Dados!M:M,MATCH($B537,Base_Dados!$B:$B,0))-MIN(Base_Dados!M$5:M$98)) /
(IF(MAX(Base_Dados!M$5:M$98)-MIN(Base_Dados!M$5:M$98)=0,1,MAX(Base_Dados!M$5:M$98)-MIN(Base_Dados!M$5:M$98)))) * M$1)))</f>
        <v>2.7276967930029154E-2</v>
      </c>
      <c r="N537" s="106">
        <f>IF(INDEX(Base_Dados!N:N,MATCH($B537,Base_Dados!$B:$B,0))=0,0,
MAX(0, MIN(N$1,
((INDEX(Base_Dados!N:N,MATCH($B537,Base_Dados!$B:$B,0))-MIN(Base_Dados!N$5:N$98)) /
(IF(MAX(Base_Dados!N$5:N$98)-MIN(Base_Dados!N$5:N$98)=0,1,MAX(Base_Dados!N$5:N$98)-MIN(Base_Dados!N$5:N$98)))) * N$1)))</f>
        <v>3.4950721139625412E-2</v>
      </c>
      <c r="O537" s="106">
        <f>IF(INDEX(Base_Dados!O:O,MATCH($B537,Base_Dados!$B:$B,0))=0,0,
MAX(0, MIN(O$1,
((INDEX(Base_Dados!O:O,MATCH($B537,Base_Dados!$B:$B,0))-MIN(Base_Dados!O$5:O$98)) /
(IF(MAX(Base_Dados!O$5:O$98)-MIN(Base_Dados!O$5:O$98)=0,1,MAX(Base_Dados!O$5:O$98)-MIN(Base_Dados!O$5:O$98)))) * O$1)))</f>
        <v>3.9801549696192651E-2</v>
      </c>
      <c r="P537" s="106">
        <f>IF(INDEX(Base_Dados!P:P,MATCH($B537,Base_Dados!$B:$B,0))=0,0,
MAX(0, MIN(P$1,
((INDEX(Base_Dados!P:P,MATCH($B537,Base_Dados!$B:$B,0))-MIN(Base_Dados!P$5:P$98)) /
(IF(MAX(Base_Dados!P$5:P$98)-MIN(Base_Dados!P$5:P$98)=0,1,MAX(Base_Dados!P$5:P$98)-MIN(Base_Dados!P$5:P$98)))) * P$1)))</f>
        <v>7.4203084863279636E-3</v>
      </c>
      <c r="Q537" s="106">
        <f>IF(INDEX(Base_Dados!Q:Q,MATCH($B537,Base_Dados!$B:$B,0))=0,0,
MAX(0, MIN(Q$1,
((INDEX(Base_Dados!Q:Q,MATCH($B537,Base_Dados!$B:$B,0))-MIN(Base_Dados!Q$5:Q$98)) /
(IF(MAX(Base_Dados!Q$5:Q$98)-MIN(Base_Dados!Q$5:Q$98)=0,1,MAX(Base_Dados!Q$5:Q$98)-MIN(Base_Dados!Q$5:Q$98)))) * Q$1)))</f>
        <v>3.9492391132641778E-3</v>
      </c>
      <c r="R537" s="106">
        <f>IF(INDEX(Base_Dados!R:R,MATCH($B537,Base_Dados!$B:$B,0))=0,0,
MAX(0, MIN(R$1,
((INDEX(Base_Dados!R:R,MATCH($B537,Base_Dados!$B:$B,0))-MIN(Base_Dados!R$5:R$98)) /
(IF(MAX(Base_Dados!R$5:R$98)-MIN(Base_Dados!R$5:R$98)=0,1,MAX(Base_Dados!R$5:R$98)-MIN(Base_Dados!R$5:R$98)))) * R$1)))</f>
        <v>5.0706907432215495E-3</v>
      </c>
      <c r="S537" s="106">
        <f>IF(INDEX(Base_Dados!S:S,MATCH($B537,Base_Dados!$B:$B,0))=0,0,
MAX(0, MIN(S$1,
((INDEX(Base_Dados!S:S,MATCH($B537,Base_Dados!$B:$B,0))-MIN(Base_Dados!S$5:S$98)) /
(IF(MAX(Base_Dados!S$5:S$98)-MIN(Base_Dados!S$5:S$98)=0,1,MAX(Base_Dados!S$5:S$98)-MIN(Base_Dados!S$5:S$98)))) * S$1)))</f>
        <v>8.425073017299483E-3</v>
      </c>
      <c r="T537" s="106">
        <f>IF(INDEX(Base_Dados!T:T,MATCH($B537,Base_Dados!$B:$B,0))=0,0,
MAX(0, MIN(T$1,
((INDEX(Base_Dados!T:T,MATCH($B537,Base_Dados!$B:$B,0))-MIN(Base_Dados!T$5:T$98)) /
(IF(MAX(Base_Dados!T$5:T$98)-MIN(Base_Dados!T$5:T$98)=0,1,MAX(Base_Dados!T$5:T$98)-MIN(Base_Dados!T$5:T$98)))) * T$1)))</f>
        <v>0.99674780568479204</v>
      </c>
      <c r="U537" s="106">
        <f>IF(INDEX(Base_Dados!U:U,MATCH($B537,Base_Dados!$B:$B,0))=0,0,
MAX(0, MIN(U$1,
((INDEX(Base_Dados!U:U,MATCH($B537,Base_Dados!$B:$B,0))-MIN(Base_Dados!U$5:U$98)) /
(IF(MAX(Base_Dados!U$5:U$98)-MIN(Base_Dados!U$5:U$98)=0,1,MAX(Base_Dados!U$5:U$98)-MIN(Base_Dados!U$5:U$98)))) * U$1)))</f>
        <v>0.89348727613279266</v>
      </c>
      <c r="V537" s="106">
        <f>IF(INDEX(Base_Dados!V:V,MATCH($B537,Base_Dados!$B:$B,0))=0,0,
MAX(0, MIN(V$1,
((INDEX(Base_Dados!V:V,MATCH($B537,Base_Dados!$B:$B,0))-MIN(Base_Dados!V$5:V$98)) /
(IF(MAX(Base_Dados!V$5:V$98)-MIN(Base_Dados!V$5:V$98)=0,1,MAX(Base_Dados!V$5:V$98)-MIN(Base_Dados!V$5:V$98)))) * V$1)))</f>
        <v>1.363074792619846E-2</v>
      </c>
      <c r="W537" s="106">
        <f>IF(INDEX(Base_Dados!W:W,MATCH($B537,Base_Dados!$B:$B,0))=0,0,
MAX(0, MIN(W$1,
((INDEX(Base_Dados!W:W,MATCH($B537,Base_Dados!$B:$B,0))-MIN(Base_Dados!W$5:W$98)) /
(IF(MAX(Base_Dados!W$5:W$98)-MIN(Base_Dados!W$5:W$98)=0,1,MAX(Base_Dados!W$5:W$98)-MIN(Base_Dados!W$5:W$98)))) * W$1)))</f>
        <v>2.1884247902062586</v>
      </c>
      <c r="X537" s="106">
        <f>IF(INDEX(Base_Dados!X:X,MATCH($B537,Base_Dados!$B:$B,0))=0,0,
MAX(0, MIN(X$1,
((INDEX(Base_Dados!X:X,MATCH($B537,Base_Dados!$B:$B,0))-MIN(Base_Dados!X$5:X$98)) /
(IF(MAX(Base_Dados!X$5:X$98)-MIN(Base_Dados!X$5:X$98)=0,1,MAX(Base_Dados!X$5:X$98)-MIN(Base_Dados!X$5:X$98)))) * X$1)))</f>
        <v>0</v>
      </c>
      <c r="Y537" s="106">
        <f>IF(INDEX(Base_Dados!Y:Y,MATCH($B537,Base_Dados!$B:$B,0))=0,0,
MAX(0, MIN(Y$1,
((INDEX(Base_Dados!Y:Y,MATCH($B537,Base_Dados!$B:$B,0))-MIN(Base_Dados!Y$5:Y$98)) /
(IF(MAX(Base_Dados!Y$5:Y$98)-MIN(Base_Dados!Y$5:Y$98)=0,1,MAX(Base_Dados!Y$5:Y$98)-MIN(Base_Dados!Y$5:Y$98)))) * Y$1)))</f>
        <v>0</v>
      </c>
      <c r="Z537" s="106">
        <f>IF(INDEX(Base_Dados!Z:Z,MATCH($B537,Base_Dados!$B:$B,0))=0,0,
MAX(0, MIN(Z$1,
((INDEX(Base_Dados!Z:Z,MATCH($B537,Base_Dados!$B:$B,0))-MIN(Base_Dados!Z$5:Z$98)) /
(IF(MAX(Base_Dados!Z$5:Z$98)-MIN(Base_Dados!Z$5:Z$98)=0,1,MAX(Base_Dados!Z$5:Z$98)-MIN(Base_Dados!Z$5:Z$98)))) * Z$1)))</f>
        <v>0</v>
      </c>
      <c r="AA537" s="106">
        <f>IF(INDEX(Base_Dados!AA:AA,MATCH($B537,Base_Dados!$B:$B,0))=0,0,
MAX(0, MIN(AA$1,
((INDEX(Base_Dados!AA:AA,MATCH($B537,Base_Dados!$B:$B,0))-MIN(Base_Dados!AA$5:AA$98)) /
(IF(MAX(Base_Dados!AA$5:AA$98)-MIN(Base_Dados!AA$5:AA$98)=0,1,MAX(Base_Dados!AA$5:AA$98)-MIN(Base_Dados!AA$5:AA$98)))) * AA$1)))</f>
        <v>0</v>
      </c>
      <c r="AB537" s="106">
        <f>IF(INDEX(Base_Dados!AB:AB,MATCH($B537,Base_Dados!$B:$B,0))=0,0,
MAX(0, MIN(AB$1,
((INDEX(Base_Dados!AB:AB,MATCH($B537,Base_Dados!$B:$B,0))-MIN(Base_Dados!AB$5:AB$98)) /
(IF(MAX(Base_Dados!AB$5:AB$98)-MIN(Base_Dados!AB$5:AB$98)=0,1,MAX(Base_Dados!AB$5:AB$98)-MIN(Base_Dados!AB$5:AB$98)))) * AB$1)))</f>
        <v>0</v>
      </c>
      <c r="AC537" s="106">
        <f>IF(INDEX(Base_Dados!AC:AC,MATCH($B537,Base_Dados!$B:$B,0))=0,0,
MAX(0, MIN(AC$1,
((INDEX(Base_Dados!AC:AC,MATCH($B537,Base_Dados!$B:$B,0))-MIN(Base_Dados!AC$5:AC$98)) /
(IF(MAX(Base_Dados!AC$5:AC$98)-MIN(Base_Dados!AC$5:AC$98)=0,1,MAX(Base_Dados!AC$5:AC$98)-MIN(Base_Dados!AC$5:AC$98)))) * AC$1)))</f>
        <v>8.1121121603391789E-3</v>
      </c>
      <c r="AD537" s="106">
        <f>IF(INDEX(Base_Dados!AD:AD,MATCH($B537,Base_Dados!$B:$B,0))=0,0,
MAX(0, MIN(AD$1,
((INDEX(Base_Dados!AD:AD,MATCH($B537,Base_Dados!$B:$B,0))-MIN(Base_Dados!AD$5:AD$98)) /
(IF(MAX(Base_Dados!AD$5:AD$98)-MIN(Base_Dados!AD$5:AD$98)=0,1,MAX(Base_Dados!AD$5:AD$98)-MIN(Base_Dados!AD$5:AD$98)))) * AD$1)))</f>
        <v>5.5021446531578165E-3</v>
      </c>
      <c r="AE537" s="106">
        <f>IF(INDEX(Base_Dados!AE:AE,MATCH($B537,Base_Dados!$B:$B,0))=0,0,
MAX(0, MIN(AE$1,
((INDEX(Base_Dados!AE:AE,MATCH($B537,Base_Dados!$B:$B,0))-MIN(Base_Dados!AE$5:AE$98)) /
(IF(MAX(Base_Dados!AE$5:AE$98)-MIN(Base_Dados!AE$5:AE$98)=0,1,MAX(Base_Dados!AE$5:AE$98)-MIN(Base_Dados!AE$5:AE$98)))) * AE$1)))</f>
        <v>2.7613979577160936E-3</v>
      </c>
      <c r="AF537" s="106">
        <f>IF(INDEX(Base_Dados!AF:AF,MATCH($B537,Base_Dados!$B:$B,0))=0,0,
MAX(0, MIN(AF$1,
((INDEX(Base_Dados!AF:AF,MATCH($B537,Base_Dados!$B:$B,0))-MIN(Base_Dados!AF$5:AF$98)) /
(IF(MAX(Base_Dados!AF$5:AF$98)-MIN(Base_Dados!AF$5:AF$98)=0,1,MAX(Base_Dados!AF$5:AF$98)-MIN(Base_Dados!AF$5:AF$98)))) * AF$1)))</f>
        <v>3.7695949983910263E-3</v>
      </c>
      <c r="AG537" s="106">
        <f>IF(INDEX(Base_Dados!AG:AG,MATCH($B537,Base_Dados!$B:$B,0))=0,0,
MAX(0, MIN(AG$1,
((INDEX(Base_Dados!AG:AG,MATCH($B537,Base_Dados!$B:$B,0))-MIN(Base_Dados!AG$5:AG$98)) /
(IF(MAX(Base_Dados!AG$5:AG$98)-MIN(Base_Dados!AG$5:AG$98)=0,1,MAX(Base_Dados!AG$5:AG$98)-MIN(Base_Dados!AG$5:AG$98)))) * AG$1)))</f>
        <v>3.9492391132641778E-3</v>
      </c>
      <c r="AH537" s="106">
        <f>IF(INDEX(Base_Dados!AH:AH,MATCH($B537,Base_Dados!$B:$B,0))=0,0,
MAX(0, MIN(AH$1,
((INDEX(Base_Dados!AH:AH,MATCH($B537,Base_Dados!$B:$B,0))-MIN(Base_Dados!AH$5:AH$98)) /
(IF(MAX(Base_Dados!AH$5:AH$98)-MIN(Base_Dados!AH$5:AH$98)=0,1,MAX(Base_Dados!AH$5:AH$98)-MIN(Base_Dados!AH$5:AH$98)))) * AH$1)))</f>
        <v>1.6432375500990377</v>
      </c>
      <c r="AI537" s="106">
        <f>IF(INDEX(Base_Dados!AI:AI,MATCH($B537,Base_Dados!$B:$B,0))=0,0,
MAX(0, MIN(AI$1,
((INDEX(Base_Dados!AI:AI,MATCH($B537,Base_Dados!$B:$B,0))-MIN(Base_Dados!AI$5:AI$98)) /
(IF(MAX(Base_Dados!AI$5:AI$98)-MIN(Base_Dados!AI$5:AI$98)=0,1,MAX(Base_Dados!AI$5:AI$98)-MIN(Base_Dados!AI$5:AI$98)))) * AI$1)))</f>
        <v>0</v>
      </c>
      <c r="AJ537" s="106">
        <f>IF(INDEX(Base_Dados!AJ:AJ,MATCH($B537,Base_Dados!$B:$B,0))=0,0,
MAX(0, MIN(AJ$1,
((INDEX(Base_Dados!AJ:AJ,MATCH($B537,Base_Dados!$B:$B,0))-MIN(Base_Dados!AJ$5:AJ$98)) /
(IF(MAX(Base_Dados!AJ$5:AJ$98)-MIN(Base_Dados!AJ$5:AJ$98)=0,1,MAX(Base_Dados!AJ$5:AJ$98)-MIN(Base_Dados!AJ$5:AJ$98)))) * AJ$1)))</f>
        <v>0</v>
      </c>
      <c r="AK537" s="106">
        <f>IF(INDEX(Base_Dados!AK:AK,MATCH($B537,Base_Dados!$B:$B,0))=0,0,
MAX(0, MIN(AK$1,
((INDEX(Base_Dados!AK:AK,MATCH($B537,Base_Dados!$B:$B,0))-MIN(Base_Dados!AK$5:AK$98)) /
(IF(MAX(Base_Dados!AK$5:AK$98)-MIN(Base_Dados!AK$5:AK$98)=0,1,MAX(Base_Dados!AK$5:AK$98)-MIN(Base_Dados!AK$5:AK$98)))) * AK$1)))</f>
        <v>0</v>
      </c>
      <c r="AL537" s="106">
        <f>IF(INDEX(Base_Dados!AL:AL,MATCH($B537,Base_Dados!$B:$B,0))=0,0,
MAX(0, MIN(AL$1,
((INDEX(Base_Dados!AL:AL,MATCH($B537,Base_Dados!$B:$B,0))-MIN(Base_Dados!AL$5:AL$98)) /
(IF(MAX(Base_Dados!AL$5:AL$98)-MIN(Base_Dados!AL$5:AL$98)=0,1,MAX(Base_Dados!AL$5:AL$98)-MIN(Base_Dados!AL$5:AL$98)))) * AL$1)))</f>
        <v>0</v>
      </c>
      <c r="AM537" s="106">
        <f>IF(INDEX(Base_Dados!AM:AM,MATCH($B537,Base_Dados!$B:$B,0))=0,0,
MAX(0, MIN(AM$1,
((INDEX(Base_Dados!AM:AM,MATCH($B537,Base_Dados!$B:$B,0))-MIN(Base_Dados!AM$5:AM$98)) /
(IF(MAX(Base_Dados!AM$5:AM$98)-MIN(Base_Dados!AM$5:AM$98)=0,1,MAX(Base_Dados!AM$5:AM$98)-MIN(Base_Dados!AM$5:AM$98)))) * AM$1)))</f>
        <v>0</v>
      </c>
      <c r="AN537" s="106">
        <f>IF(INDEX(Base_Dados!AN:AN,MATCH($B537,Base_Dados!$B:$B,0))=0,0,
MAX(0, MIN(AN$1,
((INDEX(Base_Dados!AN:AN,MATCH($B537,Base_Dados!$B:$B,0))-MIN(Base_Dados!AN$5:AN$98)) /
(IF(MAX(Base_Dados!AN$5:AN$98)-MIN(Base_Dados!AN$5:AN$98)=0,1,MAX(Base_Dados!AN$5:AN$98)-MIN(Base_Dados!AN$5:AN$98)))) * AN$1)))</f>
        <v>0</v>
      </c>
      <c r="AO537" s="106">
        <f>IF(INDEX(Base_Dados!AO:AO,MATCH($B537,Base_Dados!$B:$B,0))=0,0,
MAX(0, MIN(AO$1,
((INDEX(Base_Dados!AO:AO,MATCH($B537,Base_Dados!$B:$B,0))-MIN(Base_Dados!AO$5:AO$98)) /
(IF(MAX(Base_Dados!AO$5:AO$98)-MIN(Base_Dados!AO$5:AO$98)=0,1,MAX(Base_Dados!AO$5:AO$98)-MIN(Base_Dados!AO$5:AO$98)))) * AO$1)))</f>
        <v>0</v>
      </c>
      <c r="AP537" s="106">
        <f>IF(INDEX(Base_Dados!AP:AP,MATCH($B537,Base_Dados!$B:$B,0))=0,0,
MAX(0, MIN(AP$1,
((INDEX(Base_Dados!AP:AP,MATCH($B537,Base_Dados!$B:$B,0))-MIN(Base_Dados!AP$5:AP$98)) /
(IF(MAX(Base_Dados!AP$5:AP$98)-MIN(Base_Dados!AP$5:AP$98)=0,1,MAX(Base_Dados!AP$5:AP$98)-MIN(Base_Dados!AP$5:AP$98)))) * AP$1)))</f>
        <v>0</v>
      </c>
      <c r="AQ537" s="106">
        <f>IF(INDEX(Base_Dados!AQ:AQ,MATCH($B537,Base_Dados!$B:$B,0))=0,0,
MAX(0, MIN(AQ$1,
((INDEX(Base_Dados!AQ:AQ,MATCH($B537,Base_Dados!$B:$B,0))-MIN(Base_Dados!AQ$5:AQ$98)) /
(IF(MAX(Base_Dados!AQ$5:AQ$98)-MIN(Base_Dados!AQ$5:AQ$98)=0,1,MAX(Base_Dados!AQ$5:AQ$98)-MIN(Base_Dados!AQ$5:AQ$98)))) * AQ$1)))</f>
        <v>0</v>
      </c>
      <c r="AR537" s="106">
        <f>IF(INDEX(Base_Dados!AR:AR,MATCH($B537,Base_Dados!$B:$B,0))=0,0,
MAX(0, MIN(AR$1,
((INDEX(Base_Dados!AR:AR,MATCH($B537,Base_Dados!$B:$B,0))-MIN(Base_Dados!AR$5:AR$98)) /
(IF(MAX(Base_Dados!AR$5:AR$98)-MIN(Base_Dados!AR$5:AR$98)=0,1,MAX(Base_Dados!AR$5:AR$98)-MIN(Base_Dados!AR$5:AR$98)))) * AR$1)))</f>
        <v>0</v>
      </c>
      <c r="AS537" s="106">
        <f>IF(INDEX(Base_Dados!AS:AS,MATCH($B537,Base_Dados!$B:$B,0))=0,0,
MAX(0, MIN(AS$1,
((INDEX(Base_Dados!AS:AS,MATCH($B537,Base_Dados!$B:$B,0))-MIN(Base_Dados!AS$5:AS$98)) /
(IF(MAX(Base_Dados!AS$5:AS$98)-MIN(Base_Dados!AS$5:AS$98)=0,1,MAX(Base_Dados!AS$5:AS$98)-MIN(Base_Dados!AS$5:AS$98)))) * AS$1)))</f>
        <v>0</v>
      </c>
      <c r="AT537" s="106">
        <f>IF(INDEX(Base_Dados!AT:AT,MATCH($B537,Base_Dados!$B:$B,0))=0,0,
MAX(0, MIN(AT$1,
((INDEX(Base_Dados!AT:AT,MATCH($B537,Base_Dados!$B:$B,0))-MIN(Base_Dados!AT$5:AT$98)) /
(IF(MAX(Base_Dados!AT$5:AT$98)-MIN(Base_Dados!AT$5:AT$98)=0,1,MAX(Base_Dados!AT$5:AT$98)-MIN(Base_Dados!AT$5:AT$98)))) * AT$1)))</f>
        <v>0</v>
      </c>
      <c r="AU537" s="106">
        <f>IF(INDEX(Base_Dados!AU:AU,MATCH($B537,Base_Dados!$B:$B,0))=0,0,
MAX(0, MIN(AU$1,
((INDEX(Base_Dados!AU:AU,MATCH($B537,Base_Dados!$B:$B,0))-MIN(Base_Dados!AU$5:AU$98)) /
(IF(MAX(Base_Dados!AU$5:AU$98)-MIN(Base_Dados!AU$5:AU$98)=0,1,MAX(Base_Dados!AU$5:AU$98)-MIN(Base_Dados!AU$5:AU$98)))) * AU$1)))</f>
        <v>0</v>
      </c>
      <c r="AV537" s="106">
        <f>IF(INDEX(Base_Dados!AV:AV,MATCH($B537,Base_Dados!$B:$B,0))=0,0,
MAX(0, MIN(AV$1,
((INDEX(Base_Dados!AV:AV,MATCH($B537,Base_Dados!$B:$B,0))-MIN(Base_Dados!AV$5:AV$98)) /
(IF(MAX(Base_Dados!AV$5:AV$98)-MIN(Base_Dados!AV$5:AV$98)=0,1,MAX(Base_Dados!AV$5:AV$98)-MIN(Base_Dados!AV$5:AV$98)))) * AV$1)))</f>
        <v>0</v>
      </c>
      <c r="AW537" s="106">
        <f>IF(INDEX(Base_Dados!AW:AW,MATCH($B537,Base_Dados!$B:$B,0))=0,0,
MAX(0, MIN(AW$1,
((INDEX(Base_Dados!AW:AW,MATCH($B537,Base_Dados!$B:$B,0))-MIN(Base_Dados!AW$5:AW$98)) /
(IF(MAX(Base_Dados!AW$5:AW$98)-MIN(Base_Dados!AW$5:AW$98)=0,1,MAX(Base_Dados!AW$5:AW$98)-MIN(Base_Dados!AW$5:AW$98)))) * AW$1)))</f>
        <v>0</v>
      </c>
      <c r="AX537" s="106">
        <f>IF(INDEX(Base_Dados!AX:AX,MATCH($B537,Base_Dados!$B:$B,0))=0,0,
MAX(0, MIN(AX$1,
((INDEX(Base_Dados!AX:AX,MATCH($B537,Base_Dados!$B:$B,0))-MIN(Base_Dados!AX$5:AX$98)) /
(IF(MAX(Base_Dados!AX$5:AX$98)-MIN(Base_Dados!AX$5:AX$98)=0,1,MAX(Base_Dados!AX$5:AX$98)-MIN(Base_Dados!AX$5:AX$98)))) * AX$1)))</f>
        <v>0</v>
      </c>
      <c r="AY537" s="106">
        <f>IF(INDEX(Base_Dados!AY:AY,MATCH($B537,Base_Dados!$B:$B,0))=0,0,
MAX(0, MIN(AY$1,
((INDEX(Base_Dados!AY:AY,MATCH($B537,Base_Dados!$B:$B,0))-MIN(Base_Dados!AY$5:AY$98)) /
(IF(MAX(Base_Dados!AY$5:AY$98)-MIN(Base_Dados!AY$5:AY$98)=0,1,MAX(Base_Dados!AY$5:AY$98)-MIN(Base_Dados!AY$5:AY$98)))) * AY$1)))</f>
        <v>3.297065611605671E-4</v>
      </c>
      <c r="AZ537" s="106">
        <f>IF(INDEX(Base_Dados!AZ:AZ,MATCH($B537,Base_Dados!$B:$B,0))=0,0,
MAX(0, MIN(AZ$1,
((INDEX(Base_Dados!AZ:AZ,MATCH($B537,Base_Dados!$B:$B,0))-MIN(Base_Dados!AZ$5:AZ$98)) /
(IF(MAX(Base_Dados!AZ$5:AZ$98)-MIN(Base_Dados!AZ$5:AZ$98)=0,1,MAX(Base_Dados!AZ$5:AZ$98)-MIN(Base_Dados!AZ$5:AZ$98)))) * AZ$1)))</f>
        <v>0.5</v>
      </c>
      <c r="BA537" s="106">
        <f>IF(INDEX(Base_Dados!BA:BA,MATCH($B537,Base_Dados!$B:$B,0))=0,0,
MAX(0, MIN(BA$1,
((INDEX(Base_Dados!BA:BA,MATCH($B537,Base_Dados!$B:$B,0))-MIN(Base_Dados!BA$5:BA$98)) /
(IF(MAX(Base_Dados!BA$5:BA$98)-MIN(Base_Dados!BA$5:BA$98)=0,1,MAX(Base_Dados!BA$5:BA$98)-MIN(Base_Dados!BA$5:BA$98)))) * BA$1)))</f>
        <v>4.2185661315748574E-4</v>
      </c>
      <c r="BB537" s="106">
        <f>IF(INDEX(Base_Dados!BB:BB,MATCH($B537,Base_Dados!$B:$B,0))=0,0,
MAX(0, MIN(BB$1,
((INDEX(Base_Dados!BB:BB,MATCH($B537,Base_Dados!$B:$B,0))-MIN(Base_Dados!BB$5:BB$98)) /
(IF(MAX(Base_Dados!BB$5:BB$98)-MIN(Base_Dados!BB$5:BB$98)=0,1,MAX(Base_Dados!BB$5:BB$98)-MIN(Base_Dados!BB$5:BB$98)))) * BB$1)))</f>
        <v>0</v>
      </c>
      <c r="BC537" s="106">
        <f>IF(INDEX(Base_Dados!BC:BC,MATCH($B537,Base_Dados!$B:$B,0))=0,0,
MAX(0, MIN(BC$1,
((INDEX(Base_Dados!BC:BC,MATCH($B537,Base_Dados!$B:$B,0))-MIN(Base_Dados!BC$5:BC$98)) /
(IF(MAX(Base_Dados!BC$5:BC$98)-MIN(Base_Dados!BC$5:BC$98)=0,1,MAX(Base_Dados!BC$5:BC$98)-MIN(Base_Dados!BC$5:BC$98)))) * BC$1)))</f>
        <v>8.0797199030433614E-4</v>
      </c>
      <c r="BD537" s="106">
        <f>IF(INDEX(Base_Dados!BD:BD,MATCH($B537,Base_Dados!$B:$B,0))=0,0,
MAX(0, MIN(BD$1,
((INDEX(Base_Dados!BD:BD,MATCH($B537,Base_Dados!$B:$B,0))-MIN(Base_Dados!BD$5:BD$98)) /
(IF(MAX(Base_Dados!BD$5:BD$98)-MIN(Base_Dados!BD$5:BD$98)=0,1,MAX(Base_Dados!BD$5:BD$98)-MIN(Base_Dados!BD$5:BD$98)))) * BD$1)))</f>
        <v>5.5397825635343815E-4</v>
      </c>
      <c r="BE537" s="106">
        <f>IF(INDEX(Base_Dados!BE:BE,MATCH($B537,Base_Dados!$B:$B,0))=0,0,
MAX(0, MIN(BE$1,
((INDEX(Base_Dados!BE:BE,MATCH($B537,Base_Dados!$B:$B,0))-MIN(Base_Dados!BE$5:BE$98)) /
(IF(MAX(Base_Dados!BE$5:BE$98)-MIN(Base_Dados!BE$5:BE$98)=0,1,MAX(Base_Dados!BE$5:BE$98)-MIN(Base_Dados!BE$5:BE$98)))) * BE$1)))</f>
        <v>1.0035122930255895E-3</v>
      </c>
      <c r="BF537" s="106">
        <f>IF(INDEX(Base_Dados!BF:BF,MATCH($B537,Base_Dados!$B:$B,0))=0,0,
MAX(0, MIN(BF$1,
((INDEX(Base_Dados!BF:BF,MATCH($B537,Base_Dados!$B:$B,0))-MIN(Base_Dados!BF$5:BF$98)) /
(IF(MAX(Base_Dados!BF$5:BF$98)-MIN(Base_Dados!BF$5:BF$98)=0,1,MAX(Base_Dados!BF$5:BF$98)-MIN(Base_Dados!BF$5:BF$98)))) * BF$1)))</f>
        <v>0</v>
      </c>
      <c r="BG537" s="106">
        <f>IF(INDEX(Base_Dados!BG:BG,MATCH($B537,Base_Dados!$B:$B,0))=0,0,
MAX(0, MIN(BG$1,
((INDEX(Base_Dados!BG:BG,MATCH($B537,Base_Dados!$B:$B,0))-MIN(Base_Dados!BG$5:BG$98)) /
(IF(MAX(Base_Dados!BG$5:BG$98)-MIN(Base_Dados!BG$5:BG$98)=0,1,MAX(Base_Dados!BG$5:BG$98)-MIN(Base_Dados!BG$5:BG$98)))) * BG$1)))</f>
        <v>0</v>
      </c>
      <c r="BH537" s="106">
        <f>IF(INDEX(Base_Dados!BH:BH,MATCH($B537,Base_Dados!$B:$B,0))=0,0,
MAX(0, MIN(BH$1,
((INDEX(Base_Dados!BH:BH,MATCH($B537,Base_Dados!$B:$B,0))-MIN(Base_Dados!BH$5:BH$98)) /
(IF(MAX(Base_Dados!BH$5:BH$98)-MIN(Base_Dados!BH$5:BH$98)=0,1,MAX(Base_Dados!BH$5:BH$98)-MIN(Base_Dados!BH$5:BH$98)))) * BH$1)))</f>
        <v>0</v>
      </c>
      <c r="BI537" s="106">
        <f>IF(INDEX(Base_Dados!BI:BI,MATCH($B537,Base_Dados!$B:$B,0))=0,0,
MAX(0, MIN(BI$1,
((INDEX(Base_Dados!BI:BI,MATCH($B537,Base_Dados!$B:$B,0))-MIN(Base_Dados!BI$5:BI$98)) /
(IF(MAX(Base_Dados!BI$5:BI$98)-MIN(Base_Dados!BI$5:BI$98)=0,1,MAX(Base_Dados!BI$5:BI$98)-MIN(Base_Dados!BI$5:BI$98)))) * BI$1)))</f>
        <v>0</v>
      </c>
      <c r="BJ537" s="106">
        <f>IF(INDEX(Base_Dados!BJ:BJ,MATCH($B537,Base_Dados!$B:$B,0))=0,0,
MAX(0, MIN(BJ$1,
((INDEX(Base_Dados!BJ:BJ,MATCH($B537,Base_Dados!$B:$B,0))-MIN(Base_Dados!BJ$5:BJ$98)) /
(IF(MAX(Base_Dados!BJ$5:BJ$98)-MIN(Base_Dados!BJ$5:BJ$98)=0,1,MAX(Base_Dados!BJ$5:BJ$98)-MIN(Base_Dados!BJ$5:BJ$98)))) * BJ$1)))</f>
        <v>0</v>
      </c>
      <c r="BK537" s="106">
        <f>IF(INDEX(Base_Dados!BK:BK,MATCH($B537,Base_Dados!$B:$B,0))=0,0,
MAX(0, MIN(BK$1,
((INDEX(Base_Dados!BK:BK,MATCH($B537,Base_Dados!$B:$B,0))-MIN(Base_Dados!BK$5:BK$98)) /
(IF(MAX(Base_Dados!BK$5:BK$98)-MIN(Base_Dados!BK$5:BK$98)=0,1,MAX(Base_Dados!BK$5:BK$98)-MIN(Base_Dados!BK$5:BK$98)))) * BK$1)))</f>
        <v>0</v>
      </c>
      <c r="BL537" s="106">
        <f>IF(INDEX(Base_Dados!BL:BL,MATCH($B537,Base_Dados!$B:$B,0))=0,0,
MAX(0, MIN(BL$1,
((INDEX(Base_Dados!BL:BL,MATCH($B537,Base_Dados!$B:$B,0))-MIN(Base_Dados!BL$5:BL$98)) /
(IF(MAX(Base_Dados!BL$5:BL$98)-MIN(Base_Dados!BL$5:BL$98)=0,1,MAX(Base_Dados!BL$5:BL$98)-MIN(Base_Dados!BL$5:BL$98)))) * BL$1)))</f>
        <v>6.5146579804560263E-3</v>
      </c>
      <c r="BM537" s="106">
        <f>IF(INDEX(Base_Dados!BM:BM,MATCH($B537,Base_Dados!$B:$B,0))=0,0,
MAX(0, MIN(BM$1,
((INDEX(Base_Dados!BM:BM,MATCH($B537,Base_Dados!$B:$B,0))-MIN(Base_Dados!BM$5:BM$98)) /
(IF(MAX(Base_Dados!BM$5:BM$98)-MIN(Base_Dados!BM$5:BM$98)=0,1,MAX(Base_Dados!BM$5:BM$98)-MIN(Base_Dados!BM$5:BM$98)))) * BM$1)))</f>
        <v>0.9976304721284297</v>
      </c>
      <c r="BN537" s="106">
        <f>IF(INDEX(Base_Dados!BN:BN,MATCH($B537,Base_Dados!$B:$B,0))=0,0,
MAX(0, MIN(BN$1,
((INDEX(Base_Dados!BN:BN,MATCH($B537,Base_Dados!$B:$B,0))-MIN(Base_Dados!BN$5:BN$98)) /
(IF(MAX(Base_Dados!BN$5:BN$98)-MIN(Base_Dados!BN$5:BN$98)=0,1,MAX(Base_Dados!BN$5:BN$98)-MIN(Base_Dados!BN$5:BN$98)))) * BN$1)))</f>
        <v>0.27291599233134411</v>
      </c>
      <c r="BO537" s="106">
        <f>IF(INDEX(Base_Dados!BO:BO,MATCH($B537,Base_Dados!$B:$B,0))=0,0,
MAX(0, MIN(BO$1,
((INDEX(Base_Dados!BO:BO,MATCH($B537,Base_Dados!$B:$B,0))-MIN(Base_Dados!BO$5:BO$98)) /
(IF(MAX(Base_Dados!BO$5:BO$98)-MIN(Base_Dados!BO$5:BO$98)=0,1,MAX(Base_Dados!BO$5:BO$98)-MIN(Base_Dados!BO$5:BO$98)))) * BO$1)))</f>
        <v>4.3103448275862072E-2</v>
      </c>
      <c r="BP537" s="106">
        <f t="shared" si="32"/>
        <v>7.7797925895566218</v>
      </c>
      <c r="BQ537" s="111">
        <f t="shared" si="33"/>
        <v>0.39162997814242334</v>
      </c>
      <c r="BR537" s="112">
        <f t="shared" si="34"/>
        <v>7.7121664664400069E-2</v>
      </c>
      <c r="BS537" s="113">
        <f t="shared" si="35"/>
        <v>7.7026709248922218</v>
      </c>
    </row>
    <row r="538" spans="1:71">
      <c r="A538" s="21">
        <v>51017</v>
      </c>
      <c r="B538" s="21" t="s">
        <v>299</v>
      </c>
      <c r="C538" s="21" t="s">
        <v>288</v>
      </c>
      <c r="D538" s="105">
        <f>IF(INDEX(Base_Dados!D:D,MATCH($B538,Base_Dados!$B:$B,0))=0,0,
MAX(0, MIN(D$1,
((INDEX(Base_Dados!D:D,MATCH($B538,Base_Dados!$B:$B,0))-MIN(Base_Dados!D$5:D$98)) /
(IF(MAX(Base_Dados!D$5:D$98)-MIN(Base_Dados!D$5:D$98)=0,1,MAX(Base_Dados!D$5:D$98)-MIN(Base_Dados!D$5:D$98)))) * D$1)))</f>
        <v>2.0577807232400929</v>
      </c>
      <c r="E538" s="106">
        <f>IF(INDEX(Base_Dados!E:E,MATCH($B538,Base_Dados!$B:$B,0))=0,0,
MAX(0, MIN(E$1,
((INDEX(Base_Dados!E:E,MATCH($B538,Base_Dados!$B:$B,0))-MIN(Base_Dados!E$5:E$98)) /
(IF(MAX(Base_Dados!E$5:E$98)-MIN(Base_Dados!E$5:E$98)=0,1,MAX(Base_Dados!E$5:E$98)-MIN(Base_Dados!E$5:E$98)))) * E$1)))</f>
        <v>0.67285090955916216</v>
      </c>
      <c r="F538" s="106">
        <f>IF(INDEX(Base_Dados!F:F,MATCH($B538,Base_Dados!$B:$B,0))=0,0,
MAX(0, MIN(F$1,
((INDEX(Base_Dados!F:F,MATCH($B538,Base_Dados!$B:$B,0))-MIN(Base_Dados!F$5:F$98)) /
(IF(MAX(Base_Dados!F$5:F$98)-MIN(Base_Dados!F$5:F$98)=0,1,MAX(Base_Dados!F$5:F$98)-MIN(Base_Dados!F$5:F$98)))) * F$1)))</f>
        <v>0.6383919294202105</v>
      </c>
      <c r="G538" s="106">
        <f>IF(INDEX(Base_Dados!G:G,MATCH($B538,Base_Dados!$B:$B,0))=0,0,
MAX(0, MIN(G$1,
((INDEX(Base_Dados!G:G,MATCH($B538,Base_Dados!$B:$B,0))-MIN(Base_Dados!G$5:G$98)) /
(IF(MAX(Base_Dados!G$5:G$98)-MIN(Base_Dados!G$5:G$98)=0,1,MAX(Base_Dados!G$5:G$98)-MIN(Base_Dados!G$5:G$98)))) * G$1)))</f>
        <v>0.61142387989678626</v>
      </c>
      <c r="H538" s="106">
        <f>IF(INDEX(Base_Dados!H:H,MATCH($B538,Base_Dados!$B:$B,0))=0,0,
MAX(0, MIN(H$1,
((INDEX(Base_Dados!H:H,MATCH($B538,Base_Dados!$B:$B,0))-MIN(Base_Dados!H$5:H$98)) /
(IF(MAX(Base_Dados!H$5:H$98)-MIN(Base_Dados!H$5:H$98)=0,1,MAX(Base_Dados!H$5:H$98)-MIN(Base_Dados!H$5:H$98)))) * H$1)))</f>
        <v>0.61102439678883691</v>
      </c>
      <c r="I538" s="106">
        <f>IF(INDEX(Base_Dados!I:I,MATCH($B538,Base_Dados!$B:$B,0))=0,0,
MAX(0, MIN(I$1,
((INDEX(Base_Dados!I:I,MATCH($B538,Base_Dados!$B:$B,0))-MIN(Base_Dados!I$5:I$98)) /
(IF(MAX(Base_Dados!I$5:I$98)-MIN(Base_Dados!I$5:I$98)=0,1,MAX(Base_Dados!I$5:I$98)-MIN(Base_Dados!I$5:I$98)))) * I$1)))</f>
        <v>0.61668510272601129</v>
      </c>
      <c r="J538" s="106">
        <f>IF(INDEX(Base_Dados!J:J,MATCH($B538,Base_Dados!$B:$B,0))=0,0,
MAX(0, MIN(J$1,
((INDEX(Base_Dados!J:J,MATCH($B538,Base_Dados!$B:$B,0))-MIN(Base_Dados!J$5:J$98)) /
(IF(MAX(Base_Dados!J$5:J$98)-MIN(Base_Dados!J$5:J$98)=0,1,MAX(Base_Dados!J$5:J$98)-MIN(Base_Dados!J$5:J$98)))) * J$1)))</f>
        <v>0.77994202649193367</v>
      </c>
      <c r="K538" s="106">
        <f>IF(INDEX(Base_Dados!K:K,MATCH($B538,Base_Dados!$B:$B,0))=0,0,
MAX(0, MIN(K$1,
((INDEX(Base_Dados!K:K,MATCH($B538,Base_Dados!$B:$B,0))-MIN(Base_Dados!K$5:K$98)) /
(IF(MAX(Base_Dados!K$5:K$98)-MIN(Base_Dados!K$5:K$98)=0,1,MAX(Base_Dados!K$5:K$98)-MIN(Base_Dados!K$5:K$98)))) * K$1)))</f>
        <v>0.79791480322003583</v>
      </c>
      <c r="L538" s="106">
        <f>IF(INDEX(Base_Dados!L:L,MATCH($B538,Base_Dados!$B:$B,0))=0,0,
MAX(0, MIN(L$1,
((INDEX(Base_Dados!L:L,MATCH($B538,Base_Dados!$B:$B,0))-MIN(Base_Dados!L$5:L$98)) /
(IF(MAX(Base_Dados!L$5:L$98)-MIN(Base_Dados!L$5:L$98)=0,1,MAX(Base_Dados!L$5:L$98)-MIN(Base_Dados!L$5:L$98)))) * L$1)))</f>
        <v>0.82332152762305721</v>
      </c>
      <c r="M538" s="106">
        <f>IF(INDEX(Base_Dados!M:M,MATCH($B538,Base_Dados!$B:$B,0))=0,0,
MAX(0, MIN(M$1,
((INDEX(Base_Dados!M:M,MATCH($B538,Base_Dados!$B:$B,0))-MIN(Base_Dados!M$5:M$98)) /
(IF(MAX(Base_Dados!M$5:M$98)-MIN(Base_Dados!M$5:M$98)=0,1,MAX(Base_Dados!M$5:M$98)-MIN(Base_Dados!M$5:M$98)))) * M$1)))</f>
        <v>0.84248396501457723</v>
      </c>
      <c r="N538" s="106">
        <f>IF(INDEX(Base_Dados!N:N,MATCH($B538,Base_Dados!$B:$B,0))=0,0,
MAX(0, MIN(N$1,
((INDEX(Base_Dados!N:N,MATCH($B538,Base_Dados!$B:$B,0))-MIN(Base_Dados!N$5:N$98)) /
(IF(MAX(Base_Dados!N$5:N$98)-MIN(Base_Dados!N$5:N$98)=0,1,MAX(Base_Dados!N$5:N$98)-MIN(Base_Dados!N$5:N$98)))) * N$1)))</f>
        <v>0.79982015878086588</v>
      </c>
      <c r="O538" s="106">
        <f>IF(INDEX(Base_Dados!O:O,MATCH($B538,Base_Dados!$B:$B,0))=0,0,
MAX(0, MIN(O$1,
((INDEX(Base_Dados!O:O,MATCH($B538,Base_Dados!$B:$B,0))-MIN(Base_Dados!O$5:O$98)) /
(IF(MAX(Base_Dados!O$5:O$98)-MIN(Base_Dados!O$5:O$98)=0,1,MAX(Base_Dados!O$5:O$98)-MIN(Base_Dados!O$5:O$98)))) * O$1)))</f>
        <v>0.75717710017280782</v>
      </c>
      <c r="P538" s="106">
        <f>IF(INDEX(Base_Dados!P:P,MATCH($B538,Base_Dados!$B:$B,0))=0,0,
MAX(0, MIN(P$1,
((INDEX(Base_Dados!P:P,MATCH($B538,Base_Dados!$B:$B,0))-MIN(Base_Dados!P$5:P$98)) /
(IF(MAX(Base_Dados!P$5:P$98)-MIN(Base_Dados!P$5:P$98)=0,1,MAX(Base_Dados!P$5:P$98)-MIN(Base_Dados!P$5:P$98)))) * P$1)))</f>
        <v>1.3430734728697924</v>
      </c>
      <c r="Q538" s="106">
        <f>IF(INDEX(Base_Dados!Q:Q,MATCH($B538,Base_Dados!$B:$B,0))=0,0,
MAX(0, MIN(Q$1,
((INDEX(Base_Dados!Q:Q,MATCH($B538,Base_Dados!$B:$B,0))-MIN(Base_Dados!Q$5:Q$98)) /
(IF(MAX(Base_Dados!Q$5:Q$98)-MIN(Base_Dados!Q$5:Q$98)=0,1,MAX(Base_Dados!Q$5:Q$98)-MIN(Base_Dados!Q$5:Q$98)))) * Q$1)))</f>
        <v>1.8564056658417143</v>
      </c>
      <c r="R538" s="106">
        <f>IF(INDEX(Base_Dados!R:R,MATCH($B538,Base_Dados!$B:$B,0))=0,0,
MAX(0, MIN(R$1,
((INDEX(Base_Dados!R:R,MATCH($B538,Base_Dados!$B:$B,0))-MIN(Base_Dados!R$5:R$98)) /
(IF(MAX(Base_Dados!R$5:R$98)-MIN(Base_Dados!R$5:R$98)=0,1,MAX(Base_Dados!R$5:R$98)-MIN(Base_Dados!R$5:R$98)))) * R$1)))</f>
        <v>1.5376150039303389</v>
      </c>
      <c r="S538" s="106">
        <f>IF(INDEX(Base_Dados!S:S,MATCH($B538,Base_Dados!$B:$B,0))=0,0,
MAX(0, MIN(S$1,
((INDEX(Base_Dados!S:S,MATCH($B538,Base_Dados!$B:$B,0))-MIN(Base_Dados!S$5:S$98)) /
(IF(MAX(Base_Dados!S$5:S$98)-MIN(Base_Dados!S$5:S$98)=0,1,MAX(Base_Dados!S$5:S$98)-MIN(Base_Dados!S$5:S$98)))) * S$1)))</f>
        <v>0.96459971541975587</v>
      </c>
      <c r="T538" s="106">
        <f>IF(INDEX(Base_Dados!T:T,MATCH($B538,Base_Dados!$B:$B,0))=0,0,
MAX(0, MIN(T$1,
((INDEX(Base_Dados!T:T,MATCH($B538,Base_Dados!$B:$B,0))-MIN(Base_Dados!T$5:T$98)) /
(IF(MAX(Base_Dados!T$5:T$98)-MIN(Base_Dados!T$5:T$98)=0,1,MAX(Base_Dados!T$5:T$98)-MIN(Base_Dados!T$5:T$98)))) * T$1)))</f>
        <v>2.2944606665155822</v>
      </c>
      <c r="U538" s="106">
        <f>IF(INDEX(Base_Dados!U:U,MATCH($B538,Base_Dados!$B:$B,0))=0,0,
MAX(0, MIN(U$1,
((INDEX(Base_Dados!U:U,MATCH($B538,Base_Dados!$B:$B,0))-MIN(Base_Dados!U$5:U$98)) /
(IF(MAX(Base_Dados!U$5:U$98)-MIN(Base_Dados!U$5:U$98)=0,1,MAX(Base_Dados!U$5:U$98)-MIN(Base_Dados!U$5:U$98)))) * U$1)))</f>
        <v>0.29340795136417996</v>
      </c>
      <c r="V538" s="106">
        <f>IF(INDEX(Base_Dados!V:V,MATCH($B538,Base_Dados!$B:$B,0))=0,0,
MAX(0, MIN(V$1,
((INDEX(Base_Dados!V:V,MATCH($B538,Base_Dados!$B:$B,0))-MIN(Base_Dados!V$5:V$98)) /
(IF(MAX(Base_Dados!V$5:V$98)-MIN(Base_Dados!V$5:V$98)=0,1,MAX(Base_Dados!V$5:V$98)-MIN(Base_Dados!V$5:V$98)))) * V$1)))</f>
        <v>1.7811809392786082</v>
      </c>
      <c r="W538" s="106">
        <f>IF(INDEX(Base_Dados!W:W,MATCH($B538,Base_Dados!$B:$B,0))=0,0,
MAX(0, MIN(W$1,
((INDEX(Base_Dados!W:W,MATCH($B538,Base_Dados!$B:$B,0))-MIN(Base_Dados!W$5:W$98)) /
(IF(MAX(Base_Dados!W$5:W$98)-MIN(Base_Dados!W$5:W$98)=0,1,MAX(Base_Dados!W$5:W$98)-MIN(Base_Dados!W$5:W$98)))) * W$1)))</f>
        <v>2.1542258449808518</v>
      </c>
      <c r="X538" s="106">
        <f>IF(INDEX(Base_Dados!X:X,MATCH($B538,Base_Dados!$B:$B,0))=0,0,
MAX(0, MIN(X$1,
((INDEX(Base_Dados!X:X,MATCH($B538,Base_Dados!$B:$B,0))-MIN(Base_Dados!X$5:X$98)) /
(IF(MAX(Base_Dados!X$5:X$98)-MIN(Base_Dados!X$5:X$98)=0,1,MAX(Base_Dados!X$5:X$98)-MIN(Base_Dados!X$5:X$98)))) * X$1)))</f>
        <v>0.39406779661016955</v>
      </c>
      <c r="Y538" s="106">
        <f>IF(INDEX(Base_Dados!Y:Y,MATCH($B538,Base_Dados!$B:$B,0))=0,0,
MAX(0, MIN(Y$1,
((INDEX(Base_Dados!Y:Y,MATCH($B538,Base_Dados!$B:$B,0))-MIN(Base_Dados!Y$5:Y$98)) /
(IF(MAX(Base_Dados!Y$5:Y$98)-MIN(Base_Dados!Y$5:Y$98)=0,1,MAX(Base_Dados!Y$5:Y$98)-MIN(Base_Dados!Y$5:Y$98)))) * Y$1)))</f>
        <v>0.69485294117647056</v>
      </c>
      <c r="Z538" s="106">
        <f>IF(INDEX(Base_Dados!Z:Z,MATCH($B538,Base_Dados!$B:$B,0))=0,0,
MAX(0, MIN(Z$1,
((INDEX(Base_Dados!Z:Z,MATCH($B538,Base_Dados!$B:$B,0))-MIN(Base_Dados!Z$5:Z$98)) /
(IF(MAX(Base_Dados!Z$5:Z$98)-MIN(Base_Dados!Z$5:Z$98)=0,1,MAX(Base_Dados!Z$5:Z$98)-MIN(Base_Dados!Z$5:Z$98)))) * Z$1)))</f>
        <v>1.1714285714285715</v>
      </c>
      <c r="AA538" s="106">
        <f>IF(INDEX(Base_Dados!AA:AA,MATCH($B538,Base_Dados!$B:$B,0))=0,0,
MAX(0, MIN(AA$1,
((INDEX(Base_Dados!AA:AA,MATCH($B538,Base_Dados!$B:$B,0))-MIN(Base_Dados!AA$5:AA$98)) /
(IF(MAX(Base_Dados!AA$5:AA$98)-MIN(Base_Dados!AA$5:AA$98)=0,1,MAX(Base_Dados!AA$5:AA$98)-MIN(Base_Dados!AA$5:AA$98)))) * AA$1)))</f>
        <v>0.50349650349650354</v>
      </c>
      <c r="AB538" s="106">
        <f>IF(INDEX(Base_Dados!AB:AB,MATCH($B538,Base_Dados!$B:$B,0))=0,0,
MAX(0, MIN(AB$1,
((INDEX(Base_Dados!AB:AB,MATCH($B538,Base_Dados!$B:$B,0))-MIN(Base_Dados!AB$5:AB$98)) /
(IF(MAX(Base_Dados!AB$5:AB$98)-MIN(Base_Dados!AB$5:AB$98)=0,1,MAX(Base_Dados!AB$5:AB$98)-MIN(Base_Dados!AB$5:AB$98)))) * AB$1)))</f>
        <v>0.38237084271132532</v>
      </c>
      <c r="AC538" s="106">
        <f>IF(INDEX(Base_Dados!AC:AC,MATCH($B538,Base_Dados!$B:$B,0))=0,0,
MAX(0, MIN(AC$1,
((INDEX(Base_Dados!AC:AC,MATCH($B538,Base_Dados!$B:$B,0))-MIN(Base_Dados!AC$5:AC$98)) /
(IF(MAX(Base_Dados!AC$5:AC$98)-MIN(Base_Dados!AC$5:AC$98)=0,1,MAX(Base_Dados!AC$5:AC$98)-MIN(Base_Dados!AC$5:AC$98)))) * AC$1)))</f>
        <v>1.0711240123337831</v>
      </c>
      <c r="AD538" s="106">
        <f>IF(INDEX(Base_Dados!AD:AD,MATCH($B538,Base_Dados!$B:$B,0))=0,0,
MAX(0, MIN(AD$1,
((INDEX(Base_Dados!AD:AD,MATCH($B538,Base_Dados!$B:$B,0))-MIN(Base_Dados!AD$5:AD$98)) /
(IF(MAX(Base_Dados!AD$5:AD$98)-MIN(Base_Dados!AD$5:AD$98)=0,1,MAX(Base_Dados!AD$5:AD$98)-MIN(Base_Dados!AD$5:AD$98)))) * AD$1)))</f>
        <v>1.3509983730217423</v>
      </c>
      <c r="AE538" s="106">
        <f>IF(INDEX(Base_Dados!AE:AE,MATCH($B538,Base_Dados!$B:$B,0))=0,0,
MAX(0, MIN(AE$1,
((INDEX(Base_Dados!AE:AE,MATCH($B538,Base_Dados!$B:$B,0))-MIN(Base_Dados!AE$5:AE$98)) /
(IF(MAX(Base_Dados!AE$5:AE$98)-MIN(Base_Dados!AE$5:AE$98)=0,1,MAX(Base_Dados!AE$5:AE$98)-MIN(Base_Dados!AE$5:AE$98)))) * AE$1)))</f>
        <v>1.0259024881346182</v>
      </c>
      <c r="AF538" s="106">
        <f>IF(INDEX(Base_Dados!AF:AF,MATCH($B538,Base_Dados!$B:$B,0))=0,0,
MAX(0, MIN(AF$1,
((INDEX(Base_Dados!AF:AF,MATCH($B538,Base_Dados!$B:$B,0))-MIN(Base_Dados!AF$5:AF$98)) /
(IF(MAX(Base_Dados!AF$5:AF$98)-MIN(Base_Dados!AF$5:AF$98)=0,1,MAX(Base_Dados!AF$5:AF$98)-MIN(Base_Dados!AF$5:AF$98)))) * AF$1)))</f>
        <v>1.3990713924516158</v>
      </c>
      <c r="AG538" s="106">
        <f>IF(INDEX(Base_Dados!AG:AG,MATCH($B538,Base_Dados!$B:$B,0))=0,0,
MAX(0, MIN(AG$1,
((INDEX(Base_Dados!AG:AG,MATCH($B538,Base_Dados!$B:$B,0))-MIN(Base_Dados!AG$5:AG$98)) /
(IF(MAX(Base_Dados!AG$5:AG$98)-MIN(Base_Dados!AG$5:AG$98)=0,1,MAX(Base_Dados!AG$5:AG$98)-MIN(Base_Dados!AG$5:AG$98)))) * AG$1)))</f>
        <v>1.8564056658417143</v>
      </c>
      <c r="AH538" s="106">
        <f>IF(INDEX(Base_Dados!AH:AH,MATCH($B538,Base_Dados!$B:$B,0))=0,0,
MAX(0, MIN(AH$1,
((INDEX(Base_Dados!AH:AH,MATCH($B538,Base_Dados!$B:$B,0))-MIN(Base_Dados!AH$5:AH$98)) /
(IF(MAX(Base_Dados!AH$5:AH$98)-MIN(Base_Dados!AH$5:AH$98)=0,1,MAX(Base_Dados!AH$5:AH$98)-MIN(Base_Dados!AH$5:AH$98)))) * AH$1)))</f>
        <v>1.99320222737954</v>
      </c>
      <c r="AI538" s="106">
        <f>IF(INDEX(Base_Dados!AI:AI,MATCH($B538,Base_Dados!$B:$B,0))=0,0,
MAX(0, MIN(AI$1,
((INDEX(Base_Dados!AI:AI,MATCH($B538,Base_Dados!$B:$B,0))-MIN(Base_Dados!AI$5:AI$98)) /
(IF(MAX(Base_Dados!AI$5:AI$98)-MIN(Base_Dados!AI$5:AI$98)=0,1,MAX(Base_Dados!AI$5:AI$98)-MIN(Base_Dados!AI$5:AI$98)))) * AI$1)))</f>
        <v>1.25</v>
      </c>
      <c r="AJ538" s="106">
        <f>IF(INDEX(Base_Dados!AJ:AJ,MATCH($B538,Base_Dados!$B:$B,0))=0,0,
MAX(0, MIN(AJ$1,
((INDEX(Base_Dados!AJ:AJ,MATCH($B538,Base_Dados!$B:$B,0))-MIN(Base_Dados!AJ$5:AJ$98)) /
(IF(MAX(Base_Dados!AJ$5:AJ$98)-MIN(Base_Dados!AJ$5:AJ$98)=0,1,MAX(Base_Dados!AJ$5:AJ$98)-MIN(Base_Dados!AJ$5:AJ$98)))) * AJ$1)))</f>
        <v>1.1309523809523809</v>
      </c>
      <c r="AK538" s="106">
        <f>IF(INDEX(Base_Dados!AK:AK,MATCH($B538,Base_Dados!$B:$B,0))=0,0,
MAX(0, MIN(AK$1,
((INDEX(Base_Dados!AK:AK,MATCH($B538,Base_Dados!$B:$B,0))-MIN(Base_Dados!AK$5:AK$98)) /
(IF(MAX(Base_Dados!AK$5:AK$98)-MIN(Base_Dados!AK$5:AK$98)=0,1,MAX(Base_Dados!AK$5:AK$98)-MIN(Base_Dados!AK$5:AK$98)))) * AK$1)))</f>
        <v>0.41666666666666669</v>
      </c>
      <c r="AL538" s="106">
        <f>IF(INDEX(Base_Dados!AL:AL,MATCH($B538,Base_Dados!$B:$B,0))=0,0,
MAX(0, MIN(AL$1,
((INDEX(Base_Dados!AL:AL,MATCH($B538,Base_Dados!$B:$B,0))-MIN(Base_Dados!AL$5:AL$98)) /
(IF(MAX(Base_Dados!AL$5:AL$98)-MIN(Base_Dados!AL$5:AL$98)=0,1,MAX(Base_Dados!AL$5:AL$98)-MIN(Base_Dados!AL$5:AL$98)))) * AL$1)))</f>
        <v>0.44444444444444442</v>
      </c>
      <c r="AM538" s="106">
        <f>IF(INDEX(Base_Dados!AM:AM,MATCH($B538,Base_Dados!$B:$B,0))=0,0,
MAX(0, MIN(AM$1,
((INDEX(Base_Dados!AM:AM,MATCH($B538,Base_Dados!$B:$B,0))-MIN(Base_Dados!AM$5:AM$98)) /
(IF(MAX(Base_Dados!AM$5:AM$98)-MIN(Base_Dados!AM$5:AM$98)=0,1,MAX(Base_Dados!AM$5:AM$98)-MIN(Base_Dados!AM$5:AM$98)))) * AM$1)))</f>
        <v>0.68876229932677369</v>
      </c>
      <c r="AN538" s="106">
        <f>IF(INDEX(Base_Dados!AN:AN,MATCH($B538,Base_Dados!$B:$B,0))=0,0,
MAX(0, MIN(AN$1,
((INDEX(Base_Dados!AN:AN,MATCH($B538,Base_Dados!$B:$B,0))-MIN(Base_Dados!AN$5:AN$98)) /
(IF(MAX(Base_Dados!AN$5:AN$98)-MIN(Base_Dados!AN$5:AN$98)=0,1,MAX(Base_Dados!AN$5:AN$98)-MIN(Base_Dados!AN$5:AN$98)))) * AN$1)))</f>
        <v>0.35984848484848481</v>
      </c>
      <c r="AO538" s="106">
        <f>IF(INDEX(Base_Dados!AO:AO,MATCH($B538,Base_Dados!$B:$B,0))=0,0,
MAX(0, MIN(AO$1,
((INDEX(Base_Dados!AO:AO,MATCH($B538,Base_Dados!$B:$B,0))-MIN(Base_Dados!AO$5:AO$98)) /
(IF(MAX(Base_Dados!AO$5:AO$98)-MIN(Base_Dados!AO$5:AO$98)=0,1,MAX(Base_Dados!AO$5:AO$98)-MIN(Base_Dados!AO$5:AO$98)))) * AO$1)))</f>
        <v>0.12903225806451613</v>
      </c>
      <c r="AP538" s="106">
        <f>IF(INDEX(Base_Dados!AP:AP,MATCH($B538,Base_Dados!$B:$B,0))=0,0,
MAX(0, MIN(AP$1,
((INDEX(Base_Dados!AP:AP,MATCH($B538,Base_Dados!$B:$B,0))-MIN(Base_Dados!AP$5:AP$98)) /
(IF(MAX(Base_Dados!AP$5:AP$98)-MIN(Base_Dados!AP$5:AP$98)=0,1,MAX(Base_Dados!AP$5:AP$98)-MIN(Base_Dados!AP$5:AP$98)))) * AP$1)))</f>
        <v>0.33486238532110091</v>
      </c>
      <c r="AQ538" s="106">
        <f>IF(INDEX(Base_Dados!AQ:AQ,MATCH($B538,Base_Dados!$B:$B,0))=0,0,
MAX(0, MIN(AQ$1,
((INDEX(Base_Dados!AQ:AQ,MATCH($B538,Base_Dados!$B:$B,0))-MIN(Base_Dados!AQ$5:AQ$98)) /
(IF(MAX(Base_Dados!AQ$5:AQ$98)-MIN(Base_Dados!AQ$5:AQ$98)=0,1,MAX(Base_Dados!AQ$5:AQ$98)-MIN(Base_Dados!AQ$5:AQ$98)))) * AQ$1)))</f>
        <v>0.05</v>
      </c>
      <c r="AR538" s="106">
        <f>IF(INDEX(Base_Dados!AR:AR,MATCH($B538,Base_Dados!$B:$B,0))=0,0,
MAX(0, MIN(AR$1,
((INDEX(Base_Dados!AR:AR,MATCH($B538,Base_Dados!$B:$B,0))-MIN(Base_Dados!AR$5:AR$98)) /
(IF(MAX(Base_Dados!AR$5:AR$98)-MIN(Base_Dados!AR$5:AR$98)=0,1,MAX(Base_Dados!AR$5:AR$98)-MIN(Base_Dados!AR$5:AR$98)))) * AR$1)))</f>
        <v>0.27419354838709675</v>
      </c>
      <c r="AS538" s="106">
        <f>IF(INDEX(Base_Dados!AS:AS,MATCH($B538,Base_Dados!$B:$B,0))=0,0,
MAX(0, MIN(AS$1,
((INDEX(Base_Dados!AS:AS,MATCH($B538,Base_Dados!$B:$B,0))-MIN(Base_Dados!AS$5:AS$98)) /
(IF(MAX(Base_Dados!AS$5:AS$98)-MIN(Base_Dados!AS$5:AS$98)=0,1,MAX(Base_Dados!AS$5:AS$98)-MIN(Base_Dados!AS$5:AS$98)))) * AS$1)))</f>
        <v>0.1524390243902439</v>
      </c>
      <c r="AT538" s="106">
        <f>IF(INDEX(Base_Dados!AT:AT,MATCH($B538,Base_Dados!$B:$B,0))=0,0,
MAX(0, MIN(AT$1,
((INDEX(Base_Dados!AT:AT,MATCH($B538,Base_Dados!$B:$B,0))-MIN(Base_Dados!AT$5:AT$98)) /
(IF(MAX(Base_Dados!AT$5:AT$98)-MIN(Base_Dados!AT$5:AT$98)=0,1,MAX(Base_Dados!AT$5:AT$98)-MIN(Base_Dados!AT$5:AT$98)))) * AT$1)))</f>
        <v>7.1428571428571426E-3</v>
      </c>
      <c r="AU538" s="106">
        <f>IF(INDEX(Base_Dados!AU:AU,MATCH($B538,Base_Dados!$B:$B,0))=0,0,
MAX(0, MIN(AU$1,
((INDEX(Base_Dados!AU:AU,MATCH($B538,Base_Dados!$B:$B,0))-MIN(Base_Dados!AU$5:AU$98)) /
(IF(MAX(Base_Dados!AU$5:AU$98)-MIN(Base_Dados!AU$5:AU$98)=0,1,MAX(Base_Dados!AU$5:AU$98)-MIN(Base_Dados!AU$5:AU$98)))) * AU$1)))</f>
        <v>0.2443820224719101</v>
      </c>
      <c r="AV538" s="106">
        <f>IF(INDEX(Base_Dados!AV:AV,MATCH($B538,Base_Dados!$B:$B,0))=0,0,
MAX(0, MIN(AV$1,
((INDEX(Base_Dados!AV:AV,MATCH($B538,Base_Dados!$B:$B,0))-MIN(Base_Dados!AV$5:AV$98)) /
(IF(MAX(Base_Dados!AV$5:AV$98)-MIN(Base_Dados!AV$5:AV$98)=0,1,MAX(Base_Dados!AV$5:AV$98)-MIN(Base_Dados!AV$5:AV$98)))) * AV$1)))</f>
        <v>9.6153846153846159E-3</v>
      </c>
      <c r="AW538" s="106">
        <f>IF(INDEX(Base_Dados!AW:AW,MATCH($B538,Base_Dados!$B:$B,0))=0,0,
MAX(0, MIN(AW$1,
((INDEX(Base_Dados!AW:AW,MATCH($B538,Base_Dados!$B:$B,0))-MIN(Base_Dados!AW$5:AW$98)) /
(IF(MAX(Base_Dados!AW$5:AW$98)-MIN(Base_Dados!AW$5:AW$98)=0,1,MAX(Base_Dados!AW$5:AW$98)-MIN(Base_Dados!AW$5:AW$98)))) * AW$1)))</f>
        <v>7.3529411764705885E-2</v>
      </c>
      <c r="AX538" s="106">
        <f>IF(INDEX(Base_Dados!AX:AX,MATCH($B538,Base_Dados!$B:$B,0))=0,0,
MAX(0, MIN(AX$1,
((INDEX(Base_Dados!AX:AX,MATCH($B538,Base_Dados!$B:$B,0))-MIN(Base_Dados!AX$5:AX$98)) /
(IF(MAX(Base_Dados!AX$5:AX$98)-MIN(Base_Dados!AX$5:AX$98)=0,1,MAX(Base_Dados!AX$5:AX$98)-MIN(Base_Dados!AX$5:AX$98)))) * AX$1)))</f>
        <v>3.1678893608059255E-2</v>
      </c>
      <c r="AY538" s="106">
        <f>IF(INDEX(Base_Dados!AY:AY,MATCH($B538,Base_Dados!$B:$B,0))=0,0,
MAX(0, MIN(AY$1,
((INDEX(Base_Dados!AY:AY,MATCH($B538,Base_Dados!$B:$B,0))-MIN(Base_Dados!AY$5:AY$98)) /
(IF(MAX(Base_Dados!AY$5:AY$98)-MIN(Base_Dados!AY$5:AY$98)=0,1,MAX(Base_Dados!AY$5:AY$98)-MIN(Base_Dados!AY$5:AY$98)))) * AY$1)))</f>
        <v>0.33333333333333331</v>
      </c>
      <c r="AZ538" s="106">
        <f>IF(INDEX(Base_Dados!AZ:AZ,MATCH($B538,Base_Dados!$B:$B,0))=0,0,
MAX(0, MIN(AZ$1,
((INDEX(Base_Dados!AZ:AZ,MATCH($B538,Base_Dados!$B:$B,0))-MIN(Base_Dados!AZ$5:AZ$98)) /
(IF(MAX(Base_Dados!AZ$5:AZ$98)-MIN(Base_Dados!AZ$5:AZ$98)=0,1,MAX(Base_Dados!AZ$5:AZ$98)-MIN(Base_Dados!AZ$5:AZ$98)))) * AZ$1)))</f>
        <v>0.28145879732739421</v>
      </c>
      <c r="BA538" s="106">
        <f>IF(INDEX(Base_Dados!BA:BA,MATCH($B538,Base_Dados!$B:$B,0))=0,0,
MAX(0, MIN(BA$1,
((INDEX(Base_Dados!BA:BA,MATCH($B538,Base_Dados!$B:$B,0))-MIN(Base_Dados!BA$5:BA$98)) /
(IF(MAX(Base_Dados!BA$5:BA$98)-MIN(Base_Dados!BA$5:BA$98)=0,1,MAX(Base_Dados!BA$5:BA$98)-MIN(Base_Dados!BA$5:BA$98)))) * BA$1)))</f>
        <v>0.42945003219432049</v>
      </c>
      <c r="BB538" s="106">
        <f>IF(INDEX(Base_Dados!BB:BB,MATCH($B538,Base_Dados!$B:$B,0))=0,0,
MAX(0, MIN(BB$1,
((INDEX(Base_Dados!BB:BB,MATCH($B538,Base_Dados!$B:$B,0))-MIN(Base_Dados!BB$5:BB$98)) /
(IF(MAX(Base_Dados!BB$5:BB$98)-MIN(Base_Dados!BB$5:BB$98)=0,1,MAX(Base_Dados!BB$5:BB$98)-MIN(Base_Dados!BB$5:BB$98)))) * BB$1)))</f>
        <v>0.44848645099273343</v>
      </c>
      <c r="BC538" s="106">
        <f>IF(INDEX(Base_Dados!BC:BC,MATCH($B538,Base_Dados!$B:$B,0))=0,0,
MAX(0, MIN(BC$1,
((INDEX(Base_Dados!BC:BC,MATCH($B538,Base_Dados!$B:$B,0))-MIN(Base_Dados!BC$5:BC$98)) /
(IF(MAX(Base_Dados!BC$5:BC$98)-MIN(Base_Dados!BC$5:BC$98)=0,1,MAX(Base_Dados!BC$5:BC$98)-MIN(Base_Dados!BC$5:BC$98)))) * BC$1)))</f>
        <v>0.49501750605978995</v>
      </c>
      <c r="BD538" s="106">
        <f>IF(INDEX(Base_Dados!BD:BD,MATCH($B538,Base_Dados!$B:$B,0))=0,0,
MAX(0, MIN(BD$1,
((INDEX(Base_Dados!BD:BD,MATCH($B538,Base_Dados!$B:$B,0))-MIN(Base_Dados!BD$5:BD$98)) /
(IF(MAX(Base_Dados!BD$5:BD$98)-MIN(Base_Dados!BD$5:BD$98)=0,1,MAX(Base_Dados!BD$5:BD$98)-MIN(Base_Dados!BD$5:BD$98)))) * BD$1)))</f>
        <v>0.34713662488747316</v>
      </c>
      <c r="BE538" s="106">
        <f>IF(INDEX(Base_Dados!BE:BE,MATCH($B538,Base_Dados!$B:$B,0))=0,0,
MAX(0, MIN(BE$1,
((INDEX(Base_Dados!BE:BE,MATCH($B538,Base_Dados!$B:$B,0))-MIN(Base_Dados!BE$5:BE$98)) /
(IF(MAX(Base_Dados!BE$5:BE$98)-MIN(Base_Dados!BE$5:BE$98)=0,1,MAX(Base_Dados!BE$5:BE$98)-MIN(Base_Dados!BE$5:BE$98)))) * BE$1)))</f>
        <v>0.22027094831911692</v>
      </c>
      <c r="BF538" s="106">
        <f>IF(INDEX(Base_Dados!BF:BF,MATCH($B538,Base_Dados!$B:$B,0))=0,0,
MAX(0, MIN(BF$1,
((INDEX(Base_Dados!BF:BF,MATCH($B538,Base_Dados!$B:$B,0))-MIN(Base_Dados!BF$5:BF$98)) /
(IF(MAX(Base_Dados!BF$5:BF$98)-MIN(Base_Dados!BF$5:BF$98)=0,1,MAX(Base_Dados!BF$5:BF$98)-MIN(Base_Dados!BF$5:BF$98)))) * BF$1)))</f>
        <v>0.45129870129870131</v>
      </c>
      <c r="BG538" s="106">
        <f>IF(INDEX(Base_Dados!BG:BG,MATCH($B538,Base_Dados!$B:$B,0))=0,0,
MAX(0, MIN(BG$1,
((INDEX(Base_Dados!BG:BG,MATCH($B538,Base_Dados!$B:$B,0))-MIN(Base_Dados!BG$5:BG$98)) /
(IF(MAX(Base_Dados!BG$5:BG$98)-MIN(Base_Dados!BG$5:BG$98)=0,1,MAX(Base_Dados!BG$5:BG$98)-MIN(Base_Dados!BG$5:BG$98)))) * BG$1)))</f>
        <v>0.10953177257525083</v>
      </c>
      <c r="BH538" s="106">
        <f>IF(INDEX(Base_Dados!BH:BH,MATCH($B538,Base_Dados!$B:$B,0))=0,0,
MAX(0, MIN(BH$1,
((INDEX(Base_Dados!BH:BH,MATCH($B538,Base_Dados!$B:$B,0))-MIN(Base_Dados!BH$5:BH$98)) /
(IF(MAX(Base_Dados!BH$5:BH$98)-MIN(Base_Dados!BH$5:BH$98)=0,1,MAX(Base_Dados!BH$5:BH$98)-MIN(Base_Dados!BH$5:BH$98)))) * BH$1)))</f>
        <v>0.34065934065934067</v>
      </c>
      <c r="BI538" s="106">
        <f>IF(INDEX(Base_Dados!BI:BI,MATCH($B538,Base_Dados!$B:$B,0))=0,0,
MAX(0, MIN(BI$1,
((INDEX(Base_Dados!BI:BI,MATCH($B538,Base_Dados!$B:$B,0))-MIN(Base_Dados!BI$5:BI$98)) /
(IF(MAX(Base_Dados!BI$5:BI$98)-MIN(Base_Dados!BI$5:BI$98)=0,1,MAX(Base_Dados!BI$5:BI$98)-MIN(Base_Dados!BI$5:BI$98)))) * BI$1)))</f>
        <v>0.92979719188767551</v>
      </c>
      <c r="BJ538" s="106">
        <f>IF(INDEX(Base_Dados!BJ:BJ,MATCH($B538,Base_Dados!$B:$B,0))=0,0,
MAX(0, MIN(BJ$1,
((INDEX(Base_Dados!BJ:BJ,MATCH($B538,Base_Dados!$B:$B,0))-MIN(Base_Dados!BJ$5:BJ$98)) /
(IF(MAX(Base_Dados!BJ$5:BJ$98)-MIN(Base_Dados!BJ$5:BJ$98)=0,1,MAX(Base_Dados!BJ$5:BJ$98)-MIN(Base_Dados!BJ$5:BJ$98)))) * BJ$1)))</f>
        <v>0.54736842105263162</v>
      </c>
      <c r="BK538" s="106">
        <f>IF(INDEX(Base_Dados!BK:BK,MATCH($B538,Base_Dados!$B:$B,0))=0,0,
MAX(0, MIN(BK$1,
((INDEX(Base_Dados!BK:BK,MATCH($B538,Base_Dados!$B:$B,0))-MIN(Base_Dados!BK$5:BK$98)) /
(IF(MAX(Base_Dados!BK$5:BK$98)-MIN(Base_Dados!BK$5:BK$98)=0,1,MAX(Base_Dados!BK$5:BK$98)-MIN(Base_Dados!BK$5:BK$98)))) * BK$1)))</f>
        <v>0.5892857142857143</v>
      </c>
      <c r="BL538" s="106">
        <f>IF(INDEX(Base_Dados!BL:BL,MATCH($B538,Base_Dados!$B:$B,0))=0,0,
MAX(0, MIN(BL$1,
((INDEX(Base_Dados!BL:BL,MATCH($B538,Base_Dados!$B:$B,0))-MIN(Base_Dados!BL$5:BL$98)) /
(IF(MAX(Base_Dados!BL$5:BL$98)-MIN(Base_Dados!BL$5:BL$98)=0,1,MAX(Base_Dados!BL$5:BL$98)-MIN(Base_Dados!BL$5:BL$98)))) * BL$1)))</f>
        <v>0.50814332247557004</v>
      </c>
      <c r="BM538" s="106">
        <f>IF(INDEX(Base_Dados!BM:BM,MATCH($B538,Base_Dados!$B:$B,0))=0,0,
MAX(0, MIN(BM$1,
((INDEX(Base_Dados!BM:BM,MATCH($B538,Base_Dados!$B:$B,0))-MIN(Base_Dados!BM$5:BM$98)) /
(IF(MAX(Base_Dados!BM$5:BM$98)-MIN(Base_Dados!BM$5:BM$98)=0,1,MAX(Base_Dados!BM$5:BM$98)-MIN(Base_Dados!BM$5:BM$98)))) * BM$1)))</f>
        <v>1</v>
      </c>
      <c r="BN538" s="106">
        <f>IF(INDEX(Base_Dados!BN:BN,MATCH($B538,Base_Dados!$B:$B,0))=0,0,
MAX(0, MIN(BN$1,
((INDEX(Base_Dados!BN:BN,MATCH($B538,Base_Dados!$B:$B,0))-MIN(Base_Dados!BN$5:BN$98)) /
(IF(MAX(Base_Dados!BN$5:BN$98)-MIN(Base_Dados!BN$5:BN$98)=0,1,MAX(Base_Dados!BN$5:BN$98)-MIN(Base_Dados!BN$5:BN$98)))) * BN$1)))</f>
        <v>0.26518326012868138</v>
      </c>
      <c r="BO538" s="106">
        <f>IF(INDEX(Base_Dados!BO:BO,MATCH($B538,Base_Dados!$B:$B,0))=0,0,
MAX(0, MIN(BO$1,
((INDEX(Base_Dados!BO:BO,MATCH($B538,Base_Dados!$B:$B,0))-MIN(Base_Dados!BO$5:BO$98)) /
(IF(MAX(Base_Dados!BO$5:BO$98)-MIN(Base_Dados!BO$5:BO$98)=0,1,MAX(Base_Dados!BO$5:BO$98)-MIN(Base_Dados!BO$5:BO$98)))) * BO$1)))</f>
        <v>0.21551724137931033</v>
      </c>
      <c r="BP538" s="106">
        <f t="shared" si="32"/>
        <v>47.186195318582932</v>
      </c>
      <c r="BQ538" s="111">
        <f t="shared" si="33"/>
        <v>0.57898541741391196</v>
      </c>
      <c r="BR538" s="112">
        <f t="shared" si="34"/>
        <v>0.26447710393588869</v>
      </c>
      <c r="BS538" s="113">
        <f t="shared" si="35"/>
        <v>46.921718214647044</v>
      </c>
    </row>
    <row r="539" spans="1:71">
      <c r="A539" s="21">
        <v>51018</v>
      </c>
      <c r="B539" s="21" t="s">
        <v>292</v>
      </c>
      <c r="C539" s="21" t="s">
        <v>288</v>
      </c>
      <c r="D539" s="105">
        <f>IF(INDEX(Base_Dados!D:D,MATCH($B539,Base_Dados!$B:$B,0))=0,0,
MAX(0, MIN(D$1,
((INDEX(Base_Dados!D:D,MATCH($B539,Base_Dados!$B:$B,0))-MIN(Base_Dados!D$5:D$98)) /
(IF(MAX(Base_Dados!D$5:D$98)-MIN(Base_Dados!D$5:D$98)=0,1,MAX(Base_Dados!D$5:D$98)-MIN(Base_Dados!D$5:D$98)))) * D$1)))</f>
        <v>0.2653966929150039</v>
      </c>
      <c r="E539" s="106">
        <f>IF(INDEX(Base_Dados!E:E,MATCH($B539,Base_Dados!$B:$B,0))=0,0,
MAX(0, MIN(E$1,
((INDEX(Base_Dados!E:E,MATCH($B539,Base_Dados!$B:$B,0))-MIN(Base_Dados!E$5:E$98)) /
(IF(MAX(Base_Dados!E$5:E$98)-MIN(Base_Dados!E$5:E$98)=0,1,MAX(Base_Dados!E$5:E$98)-MIN(Base_Dados!E$5:E$98)))) * E$1)))</f>
        <v>8.9197715825289361E-2</v>
      </c>
      <c r="F539" s="106">
        <f>IF(INDEX(Base_Dados!F:F,MATCH($B539,Base_Dados!$B:$B,0))=0,0,
MAX(0, MIN(F$1,
((INDEX(Base_Dados!F:F,MATCH($B539,Base_Dados!$B:$B,0))-MIN(Base_Dados!F$5:F$98)) /
(IF(MAX(Base_Dados!F$5:F$98)-MIN(Base_Dados!F$5:F$98)=0,1,MAX(Base_Dados!F$5:F$98)-MIN(Base_Dados!F$5:F$98)))) * F$1)))</f>
        <v>8.1792076776302111E-2</v>
      </c>
      <c r="G539" s="106">
        <f>IF(INDEX(Base_Dados!G:G,MATCH($B539,Base_Dados!$B:$B,0))=0,0,
MAX(0, MIN(G$1,
((INDEX(Base_Dados!G:G,MATCH($B539,Base_Dados!$B:$B,0))-MIN(Base_Dados!G$5:G$98)) /
(IF(MAX(Base_Dados!G$5:G$98)-MIN(Base_Dados!G$5:G$98)=0,1,MAX(Base_Dados!G$5:G$98)-MIN(Base_Dados!G$5:G$98)))) * G$1)))</f>
        <v>7.2060123784261715E-2</v>
      </c>
      <c r="H539" s="106">
        <f>IF(INDEX(Base_Dados!H:H,MATCH($B539,Base_Dados!$B:$B,0))=0,0,
MAX(0, MIN(H$1,
((INDEX(Base_Dados!H:H,MATCH($B539,Base_Dados!$B:$B,0))-MIN(Base_Dados!H$5:H$98)) /
(IF(MAX(Base_Dados!H$5:H$98)-MIN(Base_Dados!H$5:H$98)=0,1,MAX(Base_Dados!H$5:H$98)-MIN(Base_Dados!H$5:H$98)))) * H$1)))</f>
        <v>7.1441669089201451E-2</v>
      </c>
      <c r="I539" s="106">
        <f>IF(INDEX(Base_Dados!I:I,MATCH($B539,Base_Dados!$B:$B,0))=0,0,
MAX(0, MIN(I$1,
((INDEX(Base_Dados!I:I,MATCH($B539,Base_Dados!$B:$B,0))-MIN(Base_Dados!I$5:I$98)) /
(IF(MAX(Base_Dados!I$5:I$98)-MIN(Base_Dados!I$5:I$98)=0,1,MAX(Base_Dados!I$5:I$98)-MIN(Base_Dados!I$5:I$98)))) * I$1)))</f>
        <v>7.1560772972376216E-2</v>
      </c>
      <c r="J539" s="106">
        <f>IF(INDEX(Base_Dados!J:J,MATCH($B539,Base_Dados!$B:$B,0))=0,0,
MAX(0, MIN(J$1,
((INDEX(Base_Dados!J:J,MATCH($B539,Base_Dados!$B:$B,0))-MIN(Base_Dados!J$5:J$98)) /
(IF(MAX(Base_Dados!J$5:J$98)-MIN(Base_Dados!J$5:J$98)=0,1,MAX(Base_Dados!J$5:J$98)-MIN(Base_Dados!J$5:J$98)))) * J$1)))</f>
        <v>9.1940344160949372E-2</v>
      </c>
      <c r="K539" s="106">
        <f>IF(INDEX(Base_Dados!K:K,MATCH($B539,Base_Dados!$B:$B,0))=0,0,
MAX(0, MIN(K$1,
((INDEX(Base_Dados!K:K,MATCH($B539,Base_Dados!$B:$B,0))-MIN(Base_Dados!K$5:K$98)) /
(IF(MAX(Base_Dados!K$5:K$98)-MIN(Base_Dados!K$5:K$98)=0,1,MAX(Base_Dados!K$5:K$98)-MIN(Base_Dados!K$5:K$98)))) * K$1)))</f>
        <v>0.10180008944543828</v>
      </c>
      <c r="L539" s="106">
        <f>IF(INDEX(Base_Dados!L:L,MATCH($B539,Base_Dados!$B:$B,0))=0,0,
MAX(0, MIN(L$1,
((INDEX(Base_Dados!L:L,MATCH($B539,Base_Dados!$B:$B,0))-MIN(Base_Dados!L$5:L$98)) /
(IF(MAX(Base_Dados!L$5:L$98)-MIN(Base_Dados!L$5:L$98)=0,1,MAX(Base_Dados!L$5:L$98)-MIN(Base_Dados!L$5:L$98)))) * L$1)))</f>
        <v>0.11618509100128301</v>
      </c>
      <c r="M539" s="106">
        <f>IF(INDEX(Base_Dados!M:M,MATCH($B539,Base_Dados!$B:$B,0))=0,0,
MAX(0, MIN(M$1,
((INDEX(Base_Dados!M:M,MATCH($B539,Base_Dados!$B:$B,0))-MIN(Base_Dados!M$5:M$98)) /
(IF(MAX(Base_Dados!M$5:M$98)-MIN(Base_Dados!M$5:M$98)=0,1,MAX(Base_Dados!M$5:M$98)-MIN(Base_Dados!M$5:M$98)))) * M$1)))</f>
        <v>0.12538775510204081</v>
      </c>
      <c r="N539" s="106">
        <f>IF(INDEX(Base_Dados!N:N,MATCH($B539,Base_Dados!$B:$B,0))=0,0,
MAX(0, MIN(N$1,
((INDEX(Base_Dados!N:N,MATCH($B539,Base_Dados!$B:$B,0))-MIN(Base_Dados!N$5:N$98)) /
(IF(MAX(Base_Dados!N$5:N$98)-MIN(Base_Dados!N$5:N$98)=0,1,MAX(Base_Dados!N$5:N$98)-MIN(Base_Dados!N$5:N$98)))) * N$1)))</f>
        <v>0.13790981909393155</v>
      </c>
      <c r="O539" s="106">
        <f>IF(INDEX(Base_Dados!O:O,MATCH($B539,Base_Dados!$B:$B,0))=0,0,
MAX(0, MIN(O$1,
((INDEX(Base_Dados!O:O,MATCH($B539,Base_Dados!$B:$B,0))-MIN(Base_Dados!O$5:O$98)) /
(IF(MAX(Base_Dados!O$5:O$98)-MIN(Base_Dados!O$5:O$98)=0,1,MAX(Base_Dados!O$5:O$98)-MIN(Base_Dados!O$5:O$98)))) * O$1)))</f>
        <v>0.15535983053681923</v>
      </c>
      <c r="P539" s="106">
        <f>IF(INDEX(Base_Dados!P:P,MATCH($B539,Base_Dados!$B:$B,0))=0,0,
MAX(0, MIN(P$1,
((INDEX(Base_Dados!P:P,MATCH($B539,Base_Dados!$B:$B,0))-MIN(Base_Dados!P$5:P$98)) /
(IF(MAX(Base_Dados!P$5:P$98)-MIN(Base_Dados!P$5:P$98)=0,1,MAX(Base_Dados!P$5:P$98)-MIN(Base_Dados!P$5:P$98)))) * P$1)))</f>
        <v>7.1263319335575184E-2</v>
      </c>
      <c r="Q539" s="106">
        <f>IF(INDEX(Base_Dados!Q:Q,MATCH($B539,Base_Dados!$B:$B,0))=0,0,
MAX(0, MIN(Q$1,
((INDEX(Base_Dados!Q:Q,MATCH($B539,Base_Dados!$B:$B,0))-MIN(Base_Dados!Q$5:Q$98)) /
(IF(MAX(Base_Dados!Q$5:Q$98)-MIN(Base_Dados!Q$5:Q$98)=0,1,MAX(Base_Dados!Q$5:Q$98)-MIN(Base_Dados!Q$5:Q$98)))) * Q$1)))</f>
        <v>0.11426465167711021</v>
      </c>
      <c r="R539" s="106">
        <f>IF(INDEX(Base_Dados!R:R,MATCH($B539,Base_Dados!$B:$B,0))=0,0,
MAX(0, MIN(R$1,
((INDEX(Base_Dados!R:R,MATCH($B539,Base_Dados!$B:$B,0))-MIN(Base_Dados!R$5:R$98)) /
(IF(MAX(Base_Dados!R$5:R$98)-MIN(Base_Dados!R$5:R$98)=0,1,MAX(Base_Dados!R$5:R$98)-MIN(Base_Dados!R$5:R$98)))) * R$1)))</f>
        <v>6.1733999092147072E-2</v>
      </c>
      <c r="S539" s="106">
        <f>IF(INDEX(Base_Dados!S:S,MATCH($B539,Base_Dados!$B:$B,0))=0,0,
MAX(0, MIN(S$1,
((INDEX(Base_Dados!S:S,MATCH($B539,Base_Dados!$B:$B,0))-MIN(Base_Dados!S$5:S$98)) /
(IF(MAX(Base_Dados!S$5:S$98)-MIN(Base_Dados!S$5:S$98)=0,1,MAX(Base_Dados!S$5:S$98)-MIN(Base_Dados!S$5:S$98)))) * S$1)))</f>
        <v>5.6721336029356695E-2</v>
      </c>
      <c r="T539" s="106">
        <f>IF(INDEX(Base_Dados!T:T,MATCH($B539,Base_Dados!$B:$B,0))=0,0,
MAX(0, MIN(T$1,
((INDEX(Base_Dados!T:T,MATCH($B539,Base_Dados!$B:$B,0))-MIN(Base_Dados!T$5:T$98)) /
(IF(MAX(Base_Dados!T$5:T$98)-MIN(Base_Dados!T$5:T$98)=0,1,MAX(Base_Dados!T$5:T$98)-MIN(Base_Dados!T$5:T$98)))) * T$1)))</f>
        <v>1.4321694787784716</v>
      </c>
      <c r="U539" s="106">
        <f>IF(INDEX(Base_Dados!U:U,MATCH($B539,Base_Dados!$B:$B,0))=0,0,
MAX(0, MIN(U$1,
((INDEX(Base_Dados!U:U,MATCH($B539,Base_Dados!$B:$B,0))-MIN(Base_Dados!U$5:U$98)) /
(IF(MAX(Base_Dados!U$5:U$98)-MIN(Base_Dados!U$5:U$98)=0,1,MAX(Base_Dados!U$5:U$98)-MIN(Base_Dados!U$5:U$98)))) * U$1)))</f>
        <v>0.51975712599931734</v>
      </c>
      <c r="V539" s="106">
        <f>IF(INDEX(Base_Dados!V:V,MATCH($B539,Base_Dados!$B:$B,0))=0,0,
MAX(0, MIN(V$1,
((INDEX(Base_Dados!V:V,MATCH($B539,Base_Dados!$B:$B,0))-MIN(Base_Dados!V$5:V$98)) /
(IF(MAX(Base_Dados!V$5:V$98)-MIN(Base_Dados!V$5:V$98)=0,1,MAX(Base_Dados!V$5:V$98)-MIN(Base_Dados!V$5:V$98)))) * V$1)))</f>
        <v>6.4901427487468188E-2</v>
      </c>
      <c r="W539" s="106">
        <f>IF(INDEX(Base_Dados!W:W,MATCH($B539,Base_Dados!$B:$B,0))=0,0,
MAX(0, MIN(W$1,
((INDEX(Base_Dados!W:W,MATCH($B539,Base_Dados!$B:$B,0))-MIN(Base_Dados!W$5:W$98)) /
(IF(MAX(Base_Dados!W$5:W$98)-MIN(Base_Dados!W$5:W$98)=0,1,MAX(Base_Dados!W$5:W$98)-MIN(Base_Dados!W$5:W$98)))) * W$1)))</f>
        <v>1.8280373316856913</v>
      </c>
      <c r="X539" s="106">
        <f>IF(INDEX(Base_Dados!X:X,MATCH($B539,Base_Dados!$B:$B,0))=0,0,
MAX(0, MIN(X$1,
((INDEX(Base_Dados!X:X,MATCH($B539,Base_Dados!$B:$B,0))-MIN(Base_Dados!X$5:X$98)) /
(IF(MAX(Base_Dados!X$5:X$98)-MIN(Base_Dados!X$5:X$98)=0,1,MAX(Base_Dados!X$5:X$98)-MIN(Base_Dados!X$5:X$98)))) * X$1)))</f>
        <v>8.8983050847457626E-2</v>
      </c>
      <c r="Y539" s="106">
        <f>IF(INDEX(Base_Dados!Y:Y,MATCH($B539,Base_Dados!$B:$B,0))=0,0,
MAX(0, MIN(Y$1,
((INDEX(Base_Dados!Y:Y,MATCH($B539,Base_Dados!$B:$B,0))-MIN(Base_Dados!Y$5:Y$98)) /
(IF(MAX(Base_Dados!Y$5:Y$98)-MIN(Base_Dados!Y$5:Y$98)=0,1,MAX(Base_Dados!Y$5:Y$98)-MIN(Base_Dados!Y$5:Y$98)))) * Y$1)))</f>
        <v>3.3088235294117647E-2</v>
      </c>
      <c r="Z539" s="106">
        <f>IF(INDEX(Base_Dados!Z:Z,MATCH($B539,Base_Dados!$B:$B,0))=0,0,
MAX(0, MIN(Z$1,
((INDEX(Base_Dados!Z:Z,MATCH($B539,Base_Dados!$B:$B,0))-MIN(Base_Dados!Z$5:Z$98)) /
(IF(MAX(Base_Dados!Z$5:Z$98)-MIN(Base_Dados!Z$5:Z$98)=0,1,MAX(Base_Dados!Z$5:Z$98)-MIN(Base_Dados!Z$5:Z$98)))) * Z$1)))</f>
        <v>0</v>
      </c>
      <c r="AA539" s="106">
        <f>IF(INDEX(Base_Dados!AA:AA,MATCH($B539,Base_Dados!$B:$B,0))=0,0,
MAX(0, MIN(AA$1,
((INDEX(Base_Dados!AA:AA,MATCH($B539,Base_Dados!$B:$B,0))-MIN(Base_Dados!AA$5:AA$98)) /
(IF(MAX(Base_Dados!AA$5:AA$98)-MIN(Base_Dados!AA$5:AA$98)=0,1,MAX(Base_Dados!AA$5:AA$98)-MIN(Base_Dados!AA$5:AA$98)))) * AA$1)))</f>
        <v>2.097902097902098E-2</v>
      </c>
      <c r="AB539" s="106">
        <f>IF(INDEX(Base_Dados!AB:AB,MATCH($B539,Base_Dados!$B:$B,0))=0,0,
MAX(0, MIN(AB$1,
((INDEX(Base_Dados!AB:AB,MATCH($B539,Base_Dados!$B:$B,0))-MIN(Base_Dados!AB$5:AB$98)) /
(IF(MAX(Base_Dados!AB$5:AB$98)-MIN(Base_Dados!AB$5:AB$98)=0,1,MAX(Base_Dados!AB$5:AB$98)-MIN(Base_Dados!AB$5:AB$98)))) * AB$1)))</f>
        <v>0.71742759479583462</v>
      </c>
      <c r="AC539" s="106">
        <f>IF(INDEX(Base_Dados!AC:AC,MATCH($B539,Base_Dados!$B:$B,0))=0,0,
MAX(0, MIN(AC$1,
((INDEX(Base_Dados!AC:AC,MATCH($B539,Base_Dados!$B:$B,0))-MIN(Base_Dados!AC$5:AC$98)) /
(IF(MAX(Base_Dados!AC$5:AC$98)-MIN(Base_Dados!AC$5:AC$98)=0,1,MAX(Base_Dados!AC$5:AC$98)-MIN(Base_Dados!AC$5:AC$98)))) * AC$1)))</f>
        <v>5.8591491616881861E-2</v>
      </c>
      <c r="AD539" s="106">
        <f>IF(INDEX(Base_Dados!AD:AD,MATCH($B539,Base_Dados!$B:$B,0))=0,0,
MAX(0, MIN(AD$1,
((INDEX(Base_Dados!AD:AD,MATCH($B539,Base_Dados!$B:$B,0))-MIN(Base_Dados!AD$5:AD$98)) /
(IF(MAX(Base_Dados!AD$5:AD$98)-MIN(Base_Dados!AD$5:AD$98)=0,1,MAX(Base_Dados!AD$5:AD$98)-MIN(Base_Dados!AD$5:AD$98)))) * AD$1)))</f>
        <v>6.4162106197308083E-2</v>
      </c>
      <c r="AE539" s="106">
        <f>IF(INDEX(Base_Dados!AE:AE,MATCH($B539,Base_Dados!$B:$B,0))=0,0,
MAX(0, MIN(AE$1,
((INDEX(Base_Dados!AE:AE,MATCH($B539,Base_Dados!$B:$B,0))-MIN(Base_Dados!AE$5:AE$98)) /
(IF(MAX(Base_Dados!AE$5:AE$98)-MIN(Base_Dados!AE$5:AE$98)=0,1,MAX(Base_Dados!AE$5:AE$98)-MIN(Base_Dados!AE$5:AE$98)))) * AE$1)))</f>
        <v>3.5552998705594703E-2</v>
      </c>
      <c r="AF539" s="106">
        <f>IF(INDEX(Base_Dados!AF:AF,MATCH($B539,Base_Dados!$B:$B,0))=0,0,
MAX(0, MIN(AF$1,
((INDEX(Base_Dados!AF:AF,MATCH($B539,Base_Dados!$B:$B,0))-MIN(Base_Dados!AF$5:AF$98)) /
(IF(MAX(Base_Dados!AF$5:AF$98)-MIN(Base_Dados!AF$5:AF$98)=0,1,MAX(Base_Dados!AF$5:AF$98)-MIN(Base_Dados!AF$5:AF$98)))) * AF$1)))</f>
        <v>4.7625614857720773E-2</v>
      </c>
      <c r="AG539" s="106">
        <f>IF(INDEX(Base_Dados!AG:AG,MATCH($B539,Base_Dados!$B:$B,0))=0,0,
MAX(0, MIN(AG$1,
((INDEX(Base_Dados!AG:AG,MATCH($B539,Base_Dados!$B:$B,0))-MIN(Base_Dados!AG$5:AG$98)) /
(IF(MAX(Base_Dados!AG$5:AG$98)-MIN(Base_Dados!AG$5:AG$98)=0,1,MAX(Base_Dados!AG$5:AG$98)-MIN(Base_Dados!AG$5:AG$98)))) * AG$1)))</f>
        <v>0.11426465167711021</v>
      </c>
      <c r="AH539" s="106">
        <f>IF(INDEX(Base_Dados!AH:AH,MATCH($B539,Base_Dados!$B:$B,0))=0,0,
MAX(0, MIN(AH$1,
((INDEX(Base_Dados!AH:AH,MATCH($B539,Base_Dados!$B:$B,0))-MIN(Base_Dados!AH$5:AH$98)) /
(IF(MAX(Base_Dados!AH$5:AH$98)-MIN(Base_Dados!AH$5:AH$98)=0,1,MAX(Base_Dados!AH$5:AH$98)-MIN(Base_Dados!AH$5:AH$98)))) * AH$1)))</f>
        <v>1.8541916394891462</v>
      </c>
      <c r="AI539" s="106">
        <f>IF(INDEX(Base_Dados!AI:AI,MATCH($B539,Base_Dados!$B:$B,0))=0,0,
MAX(0, MIN(AI$1,
((INDEX(Base_Dados!AI:AI,MATCH($B539,Base_Dados!$B:$B,0))-MIN(Base_Dados!AI$5:AI$98)) /
(IF(MAX(Base_Dados!AI$5:AI$98)-MIN(Base_Dados!AI$5:AI$98)=0,1,MAX(Base_Dados!AI$5:AI$98)-MIN(Base_Dados!AI$5:AI$98)))) * AI$1)))</f>
        <v>0.10714285714285714</v>
      </c>
      <c r="AJ539" s="106">
        <f>IF(INDEX(Base_Dados!AJ:AJ,MATCH($B539,Base_Dados!$B:$B,0))=0,0,
MAX(0, MIN(AJ$1,
((INDEX(Base_Dados!AJ:AJ,MATCH($B539,Base_Dados!$B:$B,0))-MIN(Base_Dados!AJ$5:AJ$98)) /
(IF(MAX(Base_Dados!AJ$5:AJ$98)-MIN(Base_Dados!AJ$5:AJ$98)=0,1,MAX(Base_Dados!AJ$5:AJ$98)-MIN(Base_Dados!AJ$5:AJ$98)))) * AJ$1)))</f>
        <v>0.25793650793650791</v>
      </c>
      <c r="AK539" s="106">
        <f>IF(INDEX(Base_Dados!AK:AK,MATCH($B539,Base_Dados!$B:$B,0))=0,0,
MAX(0, MIN(AK$1,
((INDEX(Base_Dados!AK:AK,MATCH($B539,Base_Dados!$B:$B,0))-MIN(Base_Dados!AK$5:AK$98)) /
(IF(MAX(Base_Dados!AK$5:AK$98)-MIN(Base_Dados!AK$5:AK$98)=0,1,MAX(Base_Dados!AK$5:AK$98)-MIN(Base_Dados!AK$5:AK$98)))) * AK$1)))</f>
        <v>2.3563218390804597E-2</v>
      </c>
      <c r="AL539" s="106">
        <f>IF(INDEX(Base_Dados!AL:AL,MATCH($B539,Base_Dados!$B:$B,0))=0,0,
MAX(0, MIN(AL$1,
((INDEX(Base_Dados!AL:AL,MATCH($B539,Base_Dados!$B:$B,0))-MIN(Base_Dados!AL$5:AL$98)) /
(IF(MAX(Base_Dados!AL$5:AL$98)-MIN(Base_Dados!AL$5:AL$98)=0,1,MAX(Base_Dados!AL$5:AL$98)-MIN(Base_Dados!AL$5:AL$98)))) * AL$1)))</f>
        <v>0</v>
      </c>
      <c r="AM539" s="106">
        <f>IF(INDEX(Base_Dados!AM:AM,MATCH($B539,Base_Dados!$B:$B,0))=0,0,
MAX(0, MIN(AM$1,
((INDEX(Base_Dados!AM:AM,MATCH($B539,Base_Dados!$B:$B,0))-MIN(Base_Dados!AM$5:AM$98)) /
(IF(MAX(Base_Dados!AM$5:AM$98)-MIN(Base_Dados!AM$5:AM$98)=0,1,MAX(Base_Dados!AM$5:AM$98)-MIN(Base_Dados!AM$5:AM$98)))) * AM$1)))</f>
        <v>1.3464526152252718E-2</v>
      </c>
      <c r="AN539" s="106">
        <f>IF(INDEX(Base_Dados!AN:AN,MATCH($B539,Base_Dados!$B:$B,0))=0,0,
MAX(0, MIN(AN$1,
((INDEX(Base_Dados!AN:AN,MATCH($B539,Base_Dados!$B:$B,0))-MIN(Base_Dados!AN$5:AN$98)) /
(IF(MAX(Base_Dados!AN$5:AN$98)-MIN(Base_Dados!AN$5:AN$98)=0,1,MAX(Base_Dados!AN$5:AN$98)-MIN(Base_Dados!AN$5:AN$98)))) * AN$1)))</f>
        <v>5.0674252001685627E-2</v>
      </c>
      <c r="AO539" s="106">
        <f>IF(INDEX(Base_Dados!AO:AO,MATCH($B539,Base_Dados!$B:$B,0))=0,0,
MAX(0, MIN(AO$1,
((INDEX(Base_Dados!AO:AO,MATCH($B539,Base_Dados!$B:$B,0))-MIN(Base_Dados!AO$5:AO$98)) /
(IF(MAX(Base_Dados!AO$5:AO$98)-MIN(Base_Dados!AO$5:AO$98)=0,1,MAX(Base_Dados!AO$5:AO$98)-MIN(Base_Dados!AO$5:AO$98)))) * AO$1)))</f>
        <v>0</v>
      </c>
      <c r="AP539" s="106">
        <f>IF(INDEX(Base_Dados!AP:AP,MATCH($B539,Base_Dados!$B:$B,0))=0,0,
MAX(0, MIN(AP$1,
((INDEX(Base_Dados!AP:AP,MATCH($B539,Base_Dados!$B:$B,0))-MIN(Base_Dados!AP$5:AP$98)) /
(IF(MAX(Base_Dados!AP$5:AP$98)-MIN(Base_Dados!AP$5:AP$98)=0,1,MAX(Base_Dados!AP$5:AP$98)-MIN(Base_Dados!AP$5:AP$98)))) * AP$1)))</f>
        <v>9.1743119266055051E-3</v>
      </c>
      <c r="AQ539" s="106">
        <f>IF(INDEX(Base_Dados!AQ:AQ,MATCH($B539,Base_Dados!$B:$B,0))=0,0,
MAX(0, MIN(AQ$1,
((INDEX(Base_Dados!AQ:AQ,MATCH($B539,Base_Dados!$B:$B,0))-MIN(Base_Dados!AQ$5:AQ$98)) /
(IF(MAX(Base_Dados!AQ$5:AQ$98)-MIN(Base_Dados!AQ$5:AQ$98)=0,1,MAX(Base_Dados!AQ$5:AQ$98)-MIN(Base_Dados!AQ$5:AQ$98)))) * AQ$1)))</f>
        <v>0</v>
      </c>
      <c r="AR539" s="106">
        <f>IF(INDEX(Base_Dados!AR:AR,MATCH($B539,Base_Dados!$B:$B,0))=0,0,
MAX(0, MIN(AR$1,
((INDEX(Base_Dados!AR:AR,MATCH($B539,Base_Dados!$B:$B,0))-MIN(Base_Dados!AR$5:AR$98)) /
(IF(MAX(Base_Dados!AR$5:AR$98)-MIN(Base_Dados!AR$5:AR$98)=0,1,MAX(Base_Dados!AR$5:AR$98)-MIN(Base_Dados!AR$5:AR$98)))) * AR$1)))</f>
        <v>0</v>
      </c>
      <c r="AS539" s="106">
        <f>IF(INDEX(Base_Dados!AS:AS,MATCH($B539,Base_Dados!$B:$B,0))=0,0,
MAX(0, MIN(AS$1,
((INDEX(Base_Dados!AS:AS,MATCH($B539,Base_Dados!$B:$B,0))-MIN(Base_Dados!AS$5:AS$98)) /
(IF(MAX(Base_Dados!AS$5:AS$98)-MIN(Base_Dados!AS$5:AS$98)=0,1,MAX(Base_Dados!AS$5:AS$98)-MIN(Base_Dados!AS$5:AS$98)))) * AS$1)))</f>
        <v>0</v>
      </c>
      <c r="AT539" s="106">
        <f>IF(INDEX(Base_Dados!AT:AT,MATCH($B539,Base_Dados!$B:$B,0))=0,0,
MAX(0, MIN(AT$1,
((INDEX(Base_Dados!AT:AT,MATCH($B539,Base_Dados!$B:$B,0))-MIN(Base_Dados!AT$5:AT$98)) /
(IF(MAX(Base_Dados!AT$5:AT$98)-MIN(Base_Dados!AT$5:AT$98)=0,1,MAX(Base_Dados!AT$5:AT$98)-MIN(Base_Dados!AT$5:AT$98)))) * AT$1)))</f>
        <v>0</v>
      </c>
      <c r="AU539" s="106">
        <f>IF(INDEX(Base_Dados!AU:AU,MATCH($B539,Base_Dados!$B:$B,0))=0,0,
MAX(0, MIN(AU$1,
((INDEX(Base_Dados!AU:AU,MATCH($B539,Base_Dados!$B:$B,0))-MIN(Base_Dados!AU$5:AU$98)) /
(IF(MAX(Base_Dados!AU$5:AU$98)-MIN(Base_Dados!AU$5:AU$98)=0,1,MAX(Base_Dados!AU$5:AU$98)-MIN(Base_Dados!AU$5:AU$98)))) * AU$1)))</f>
        <v>6.5543071161048693E-3</v>
      </c>
      <c r="AV539" s="106">
        <f>IF(INDEX(Base_Dados!AV:AV,MATCH($B539,Base_Dados!$B:$B,0))=0,0,
MAX(0, MIN(AV$1,
((INDEX(Base_Dados!AV:AV,MATCH($B539,Base_Dados!$B:$B,0))-MIN(Base_Dados!AV$5:AV$98)) /
(IF(MAX(Base_Dados!AV$5:AV$98)-MIN(Base_Dados!AV$5:AV$98)=0,1,MAX(Base_Dados!AV$5:AV$98)-MIN(Base_Dados!AV$5:AV$98)))) * AV$1)))</f>
        <v>0</v>
      </c>
      <c r="AW539" s="106">
        <f>IF(INDEX(Base_Dados!AW:AW,MATCH($B539,Base_Dados!$B:$B,0))=0,0,
MAX(0, MIN(AW$1,
((INDEX(Base_Dados!AW:AW,MATCH($B539,Base_Dados!$B:$B,0))-MIN(Base_Dados!AW$5:AW$98)) /
(IF(MAX(Base_Dados!AW$5:AW$98)-MIN(Base_Dados!AW$5:AW$98)=0,1,MAX(Base_Dados!AW$5:AW$98)-MIN(Base_Dados!AW$5:AW$98)))) * AW$1)))</f>
        <v>0</v>
      </c>
      <c r="AX539" s="106">
        <f>IF(INDEX(Base_Dados!AX:AX,MATCH($B539,Base_Dados!$B:$B,0))=0,0,
MAX(0, MIN(AX$1,
((INDEX(Base_Dados!AX:AX,MATCH($B539,Base_Dados!$B:$B,0))-MIN(Base_Dados!AX$5:AX$98)) /
(IF(MAX(Base_Dados!AX$5:AX$98)-MIN(Base_Dados!AX$5:AX$98)=0,1,MAX(Base_Dados!AX$5:AX$98)-MIN(Base_Dados!AX$5:AX$98)))) * AX$1)))</f>
        <v>4.0651744568795264E-2</v>
      </c>
      <c r="AY539" s="106">
        <f>IF(INDEX(Base_Dados!AY:AY,MATCH($B539,Base_Dados!$B:$B,0))=0,0,
MAX(0, MIN(AY$1,
((INDEX(Base_Dados!AY:AY,MATCH($B539,Base_Dados!$B:$B,0))-MIN(Base_Dados!AY$5:AY$98)) /
(IF(MAX(Base_Dados!AY$5:AY$98)-MIN(Base_Dados!AY$5:AY$98)=0,1,MAX(Base_Dados!AY$5:AY$98)-MIN(Base_Dados!AY$5:AY$98)))) * AY$1)))</f>
        <v>1.0880316518298714E-2</v>
      </c>
      <c r="AZ539" s="106">
        <f>IF(INDEX(Base_Dados!AZ:AZ,MATCH($B539,Base_Dados!$B:$B,0))=0,0,
MAX(0, MIN(AZ$1,
((INDEX(Base_Dados!AZ:AZ,MATCH($B539,Base_Dados!$B:$B,0))-MIN(Base_Dados!AZ$5:AZ$98)) /
(IF(MAX(Base_Dados!AZ$5:AZ$98)-MIN(Base_Dados!AZ$5:AZ$98)=0,1,MAX(Base_Dados!AZ$5:AZ$98)-MIN(Base_Dados!AZ$5:AZ$98)))) * AZ$1)))</f>
        <v>0.2661290322580645</v>
      </c>
      <c r="BA539" s="106">
        <f>IF(INDEX(Base_Dados!BA:BA,MATCH($B539,Base_Dados!$B:$B,0))=0,0,
MAX(0, MIN(BA$1,
((INDEX(Base_Dados!BA:BA,MATCH($B539,Base_Dados!$B:$B,0))-MIN(Base_Dados!BA$5:BA$98)) /
(IF(MAX(Base_Dados!BA$5:BA$98)-MIN(Base_Dados!BA$5:BA$98)=0,1,MAX(Base_Dados!BA$5:BA$98)-MIN(Base_Dados!BA$5:BA$98)))) * BA$1)))</f>
        <v>1.725171518017718E-2</v>
      </c>
      <c r="BB539" s="106">
        <f>IF(INDEX(Base_Dados!BB:BB,MATCH($B539,Base_Dados!$B:$B,0))=0,0,
MAX(0, MIN(BB$1,
((INDEX(Base_Dados!BB:BB,MATCH($B539,Base_Dados!$B:$B,0))-MIN(Base_Dados!BB$5:BB$98)) /
(IF(MAX(Base_Dados!BB$5:BB$98)-MIN(Base_Dados!BB$5:BB$98)=0,1,MAX(Base_Dados!BB$5:BB$98)-MIN(Base_Dados!BB$5:BB$98)))) * BB$1)))</f>
        <v>0</v>
      </c>
      <c r="BC539" s="106">
        <f>IF(INDEX(Base_Dados!BC:BC,MATCH($B539,Base_Dados!$B:$B,0))=0,0,
MAX(0, MIN(BC$1,
((INDEX(Base_Dados!BC:BC,MATCH($B539,Base_Dados!$B:$B,0))-MIN(Base_Dados!BC$5:BC$98)) /
(IF(MAX(Base_Dados!BC$5:BC$98)-MIN(Base_Dados!BC$5:BC$98)=0,1,MAX(Base_Dados!BC$5:BC$98)-MIN(Base_Dados!BC$5:BC$98)))) * BC$1)))</f>
        <v>7.541071909507137E-3</v>
      </c>
      <c r="BD539" s="106">
        <f>IF(INDEX(Base_Dados!BD:BD,MATCH($B539,Base_Dados!$B:$B,0))=0,0,
MAX(0, MIN(BD$1,
((INDEX(Base_Dados!BD:BD,MATCH($B539,Base_Dados!$B:$B,0))-MIN(Base_Dados!BD$5:BD$98)) /
(IF(MAX(Base_Dados!BD$5:BD$98)-MIN(Base_Dados!BD$5:BD$98)=0,1,MAX(Base_Dados!BD$5:BD$98)-MIN(Base_Dados!BD$5:BD$98)))) * BD$1)))</f>
        <v>1.0594834152759504E-2</v>
      </c>
      <c r="BE539" s="106">
        <f>IF(INDEX(Base_Dados!BE:BE,MATCH($B539,Base_Dados!$B:$B,0))=0,0,
MAX(0, MIN(BE$1,
((INDEX(Base_Dados!BE:BE,MATCH($B539,Base_Dados!$B:$B,0))-MIN(Base_Dados!BE$5:BE$98)) /
(IF(MAX(Base_Dados!BE$5:BE$98)-MIN(Base_Dados!BE$5:BE$98)=0,1,MAX(Base_Dados!BE$5:BE$98)-MIN(Base_Dados!BE$5:BE$98)))) * BE$1)))</f>
        <v>7.526342197691922E-3</v>
      </c>
      <c r="BF539" s="106">
        <f>IF(INDEX(Base_Dados!BF:BF,MATCH($B539,Base_Dados!$B:$B,0))=0,0,
MAX(0, MIN(BF$1,
((INDEX(Base_Dados!BF:BF,MATCH($B539,Base_Dados!$B:$B,0))-MIN(Base_Dados!BF$5:BF$98)) /
(IF(MAX(Base_Dados!BF$5:BF$98)-MIN(Base_Dados!BF$5:BF$98)=0,1,MAX(Base_Dados!BF$5:BF$98)-MIN(Base_Dados!BF$5:BF$98)))) * BF$1)))</f>
        <v>0.15746753246753248</v>
      </c>
      <c r="BG539" s="106">
        <f>IF(INDEX(Base_Dados!BG:BG,MATCH($B539,Base_Dados!$B:$B,0))=0,0,
MAX(0, MIN(BG$1,
((INDEX(Base_Dados!BG:BG,MATCH($B539,Base_Dados!$B:$B,0))-MIN(Base_Dados!BG$5:BG$98)) /
(IF(MAX(Base_Dados!BG$5:BG$98)-MIN(Base_Dados!BG$5:BG$98)=0,1,MAX(Base_Dados!BG$5:BG$98)-MIN(Base_Dados!BG$5:BG$98)))) * BG$1)))</f>
        <v>1.9648829431438128E-2</v>
      </c>
      <c r="BH539" s="106">
        <f>IF(INDEX(Base_Dados!BH:BH,MATCH($B539,Base_Dados!$B:$B,0))=0,0,
MAX(0, MIN(BH$1,
((INDEX(Base_Dados!BH:BH,MATCH($B539,Base_Dados!$B:$B,0))-MIN(Base_Dados!BH$5:BH$98)) /
(IF(MAX(Base_Dados!BH$5:BH$98)-MIN(Base_Dados!BH$5:BH$98)=0,1,MAX(Base_Dados!BH$5:BH$98)-MIN(Base_Dados!BH$5:BH$98)))) * BH$1)))</f>
        <v>5.4945054945054944E-2</v>
      </c>
      <c r="BI539" s="106">
        <f>IF(INDEX(Base_Dados!BI:BI,MATCH($B539,Base_Dados!$B:$B,0))=0,0,
MAX(0, MIN(BI$1,
((INDEX(Base_Dados!BI:BI,MATCH($B539,Base_Dados!$B:$B,0))-MIN(Base_Dados!BI$5:BI$98)) /
(IF(MAX(Base_Dados!BI$5:BI$98)-MIN(Base_Dados!BI$5:BI$98)=0,1,MAX(Base_Dados!BI$5:BI$98)-MIN(Base_Dados!BI$5:BI$98)))) * BI$1)))</f>
        <v>5.4602184087363496E-2</v>
      </c>
      <c r="BJ539" s="106">
        <f>IF(INDEX(Base_Dados!BJ:BJ,MATCH($B539,Base_Dados!$B:$B,0))=0,0,
MAX(0, MIN(BJ$1,
((INDEX(Base_Dados!BJ:BJ,MATCH($B539,Base_Dados!$B:$B,0))-MIN(Base_Dados!BJ$5:BJ$98)) /
(IF(MAX(Base_Dados!BJ$5:BJ$98)-MIN(Base_Dados!BJ$5:BJ$98)=0,1,MAX(Base_Dados!BJ$5:BJ$98)-MIN(Base_Dados!BJ$5:BJ$98)))) * BJ$1)))</f>
        <v>5.2631578947368418E-2</v>
      </c>
      <c r="BK539" s="106">
        <f>IF(INDEX(Base_Dados!BK:BK,MATCH($B539,Base_Dados!$B:$B,0))=0,0,
MAX(0, MIN(BK$1,
((INDEX(Base_Dados!BK:BK,MATCH($B539,Base_Dados!$B:$B,0))-MIN(Base_Dados!BK$5:BK$98)) /
(IF(MAX(Base_Dados!BK$5:BK$98)-MIN(Base_Dados!BK$5:BK$98)=0,1,MAX(Base_Dados!BK$5:BK$98)-MIN(Base_Dados!BK$5:BK$98)))) * BK$1)))</f>
        <v>3.5714285714285712E-2</v>
      </c>
      <c r="BL539" s="106">
        <f>IF(INDEX(Base_Dados!BL:BL,MATCH($B539,Base_Dados!$B:$B,0))=0,0,
MAX(0, MIN(BL$1,
((INDEX(Base_Dados!BL:BL,MATCH($B539,Base_Dados!$B:$B,0))-MIN(Base_Dados!BL$5:BL$98)) /
(IF(MAX(Base_Dados!BL$5:BL$98)-MIN(Base_Dados!BL$5:BL$98)=0,1,MAX(Base_Dados!BL$5:BL$98)-MIN(Base_Dados!BL$5:BL$98)))) * BL$1)))</f>
        <v>7.6547231270358312E-2</v>
      </c>
      <c r="BM539" s="106">
        <f>IF(INDEX(Base_Dados!BM:BM,MATCH($B539,Base_Dados!$B:$B,0))=0,0,
MAX(0, MIN(BM$1,
((INDEX(Base_Dados!BM:BM,MATCH($B539,Base_Dados!$B:$B,0))-MIN(Base_Dados!BM$5:BM$98)) /
(IF(MAX(Base_Dados!BM$5:BM$98)-MIN(Base_Dados!BM$5:BM$98)=0,1,MAX(Base_Dados!BM$5:BM$98)-MIN(Base_Dados!BM$5:BM$98)))) * BM$1)))</f>
        <v>1</v>
      </c>
      <c r="BN539" s="106">
        <f>IF(INDEX(Base_Dados!BN:BN,MATCH($B539,Base_Dados!$B:$B,0))=0,0,
MAX(0, MIN(BN$1,
((INDEX(Base_Dados!BN:BN,MATCH($B539,Base_Dados!$B:$B,0))-MIN(Base_Dados!BN$5:BN$98)) /
(IF(MAX(Base_Dados!BN$5:BN$98)-MIN(Base_Dados!BN$5:BN$98)=0,1,MAX(Base_Dados!BN$5:BN$98)-MIN(Base_Dados!BN$5:BN$98)))) * BN$1)))</f>
        <v>0.35582736905633322</v>
      </c>
      <c r="BO539" s="106">
        <f>IF(INDEX(Base_Dados!BO:BO,MATCH($B539,Base_Dados!$B:$B,0))=0,0,
MAX(0, MIN(BO$1,
((INDEX(Base_Dados!BO:BO,MATCH($B539,Base_Dados!$B:$B,0))-MIN(Base_Dados!BO$5:BO$98)) /
(IF(MAX(Base_Dados!BO$5:BO$98)-MIN(Base_Dados!BO$5:BO$98)=0,1,MAX(Base_Dados!BO$5:BO$98)-MIN(Base_Dados!BO$5:BO$98)))) * BO$1)))</f>
        <v>0.44827586206896552</v>
      </c>
      <c r="BP539" s="106">
        <f t="shared" si="32"/>
        <v>11.648492020689041</v>
      </c>
      <c r="BQ539" s="111">
        <f t="shared" si="33"/>
        <v>0.3836636985288665</v>
      </c>
      <c r="BR539" s="112">
        <f t="shared" si="34"/>
        <v>6.9155385050843232E-2</v>
      </c>
      <c r="BS539" s="113">
        <f t="shared" si="35"/>
        <v>11.579336635638198</v>
      </c>
    </row>
    <row r="540" spans="1:71">
      <c r="A540" s="21">
        <v>51019</v>
      </c>
      <c r="B540" s="21" t="s">
        <v>305</v>
      </c>
      <c r="C540" s="21" t="s">
        <v>288</v>
      </c>
      <c r="D540" s="105">
        <f>IF(INDEX(Base_Dados!D:D,MATCH($B540,Base_Dados!$B:$B,0))=0,0,
MAX(0, MIN(D$1,
((INDEX(Base_Dados!D:D,MATCH($B540,Base_Dados!$B:$B,0))-MIN(Base_Dados!D$5:D$98)) /
(IF(MAX(Base_Dados!D$5:D$98)-MIN(Base_Dados!D$5:D$98)=0,1,MAX(Base_Dados!D$5:D$98)-MIN(Base_Dados!D$5:D$98)))) * D$1)))</f>
        <v>0.19095764145925262</v>
      </c>
      <c r="E540" s="106">
        <f>IF(INDEX(Base_Dados!E:E,MATCH($B540,Base_Dados!$B:$B,0))=0,0,
MAX(0, MIN(E$1,
((INDEX(Base_Dados!E:E,MATCH($B540,Base_Dados!$B:$B,0))-MIN(Base_Dados!E$5:E$98)) /
(IF(MAX(Base_Dados!E$5:E$98)-MIN(Base_Dados!E$5:E$98)=0,1,MAX(Base_Dados!E$5:E$98)-MIN(Base_Dados!E$5:E$98)))) * E$1)))</f>
        <v>5.9679759894210815E-2</v>
      </c>
      <c r="F540" s="106">
        <f>IF(INDEX(Base_Dados!F:F,MATCH($B540,Base_Dados!$B:$B,0))=0,0,
MAX(0, MIN(F$1,
((INDEX(Base_Dados!F:F,MATCH($B540,Base_Dados!$B:$B,0))-MIN(Base_Dados!F$5:F$98)) /
(IF(MAX(Base_Dados!F$5:F$98)-MIN(Base_Dados!F$5:F$98)=0,1,MAX(Base_Dados!F$5:F$98)-MIN(Base_Dados!F$5:F$98)))) * F$1)))</f>
        <v>5.4191147299416244E-2</v>
      </c>
      <c r="G540" s="106">
        <f>IF(INDEX(Base_Dados!G:G,MATCH($B540,Base_Dados!$B:$B,0))=0,0,
MAX(0, MIN(G$1,
((INDEX(Base_Dados!G:G,MATCH($B540,Base_Dados!$B:$B,0))-MIN(Base_Dados!G$5:G$98)) /
(IF(MAX(Base_Dados!G$5:G$98)-MIN(Base_Dados!G$5:G$98)=0,1,MAX(Base_Dados!G$5:G$98)-MIN(Base_Dados!G$5:G$98)))) * G$1)))</f>
        <v>5.3122575290062972E-2</v>
      </c>
      <c r="H540" s="106">
        <f>IF(INDEX(Base_Dados!H:H,MATCH($B540,Base_Dados!$B:$B,0))=0,0,
MAX(0, MIN(H$1,
((INDEX(Base_Dados!H:H,MATCH($B540,Base_Dados!$B:$B,0))-MIN(Base_Dados!H$5:H$98)) /
(IF(MAX(Base_Dados!H$5:H$98)-MIN(Base_Dados!H$5:H$98)=0,1,MAX(Base_Dados!H$5:H$98)-MIN(Base_Dados!H$5:H$98)))) * H$1)))</f>
        <v>6.0546971086115522E-2</v>
      </c>
      <c r="I540" s="106">
        <f>IF(INDEX(Base_Dados!I:I,MATCH($B540,Base_Dados!$B:$B,0))=0,0,
MAX(0, MIN(I$1,
((INDEX(Base_Dados!I:I,MATCH($B540,Base_Dados!$B:$B,0))-MIN(Base_Dados!I$5:I$98)) /
(IF(MAX(Base_Dados!I$5:I$98)-MIN(Base_Dados!I$5:I$98)=0,1,MAX(Base_Dados!I$5:I$98)-MIN(Base_Dados!I$5:I$98)))) * I$1)))</f>
        <v>6.1018666239498483E-2</v>
      </c>
      <c r="J540" s="106">
        <f>IF(INDEX(Base_Dados!J:J,MATCH($B540,Base_Dados!$B:$B,0))=0,0,
MAX(0, MIN(J$1,
((INDEX(Base_Dados!J:J,MATCH($B540,Base_Dados!$B:$B,0))-MIN(Base_Dados!J$5:J$98)) /
(IF(MAX(Base_Dados!J$5:J$98)-MIN(Base_Dados!J$5:J$98)=0,1,MAX(Base_Dados!J$5:J$98)-MIN(Base_Dados!J$5:J$98)))) * J$1)))</f>
        <v>7.3219632611412608E-2</v>
      </c>
      <c r="K540" s="106">
        <f>IF(INDEX(Base_Dados!K:K,MATCH($B540,Base_Dados!$B:$B,0))=0,0,
MAX(0, MIN(K$1,
((INDEX(Base_Dados!K:K,MATCH($B540,Base_Dados!$B:$B,0))-MIN(Base_Dados!K$5:K$98)) /
(IF(MAX(Base_Dados!K$5:K$98)-MIN(Base_Dados!K$5:K$98)=0,1,MAX(Base_Dados!K$5:K$98)-MIN(Base_Dados!K$5:K$98)))) * K$1)))</f>
        <v>7.7347942754919505E-2</v>
      </c>
      <c r="L540" s="106">
        <f>IF(INDEX(Base_Dados!L:L,MATCH($B540,Base_Dados!$B:$B,0))=0,0,
MAX(0, MIN(L$1,
((INDEX(Base_Dados!L:L,MATCH($B540,Base_Dados!$B:$B,0))-MIN(Base_Dados!L$5:L$98)) /
(IF(MAX(Base_Dados!L$5:L$98)-MIN(Base_Dados!L$5:L$98)=0,1,MAX(Base_Dados!L$5:L$98)-MIN(Base_Dados!L$5:L$98)))) * L$1)))</f>
        <v>7.9531049530204442E-2</v>
      </c>
      <c r="M540" s="106">
        <f>IF(INDEX(Base_Dados!M:M,MATCH($B540,Base_Dados!$B:$B,0))=0,0,
MAX(0, MIN(M$1,
((INDEX(Base_Dados!M:M,MATCH($B540,Base_Dados!$B:$B,0))-MIN(Base_Dados!M$5:M$98)) /
(IF(MAX(Base_Dados!M$5:M$98)-MIN(Base_Dados!M$5:M$98)=0,1,MAX(Base_Dados!M$5:M$98)-MIN(Base_Dados!M$5:M$98)))) * M$1)))</f>
        <v>7.337609329446064E-2</v>
      </c>
      <c r="N540" s="106">
        <f>IF(INDEX(Base_Dados!N:N,MATCH($B540,Base_Dados!$B:$B,0))=0,0,
MAX(0, MIN(N$1,
((INDEX(Base_Dados!N:N,MATCH($B540,Base_Dados!$B:$B,0))-MIN(Base_Dados!N$5:N$98)) /
(IF(MAX(Base_Dados!N$5:N$98)-MIN(Base_Dados!N$5:N$98)=0,1,MAX(Base_Dados!N$5:N$98)-MIN(Base_Dados!N$5:N$98)))) * N$1)))</f>
        <v>6.1713934144985154E-2</v>
      </c>
      <c r="O540" s="106">
        <f>IF(INDEX(Base_Dados!O:O,MATCH($B540,Base_Dados!$B:$B,0))=0,0,
MAX(0, MIN(O$1,
((INDEX(Base_Dados!O:O,MATCH($B540,Base_Dados!$B:$B,0))-MIN(Base_Dados!O$5:O$98)) /
(IF(MAX(Base_Dados!O$5:O$98)-MIN(Base_Dados!O$5:O$98)=0,1,MAX(Base_Dados!O$5:O$98)-MIN(Base_Dados!O$5:O$98)))) * O$1)))</f>
        <v>5.2121076983109429E-2</v>
      </c>
      <c r="P540" s="106">
        <f>IF(INDEX(Base_Dados!P:P,MATCH($B540,Base_Dados!$B:$B,0))=0,0,
MAX(0, MIN(P$1,
((INDEX(Base_Dados!P:P,MATCH($B540,Base_Dados!$B:$B,0))-MIN(Base_Dados!P$5:P$98)) /
(IF(MAX(Base_Dados!P$5:P$98)-MIN(Base_Dados!P$5:P$98)=0,1,MAX(Base_Dados!P$5:P$98)-MIN(Base_Dados!P$5:P$98)))) * P$1)))</f>
        <v>0.17583531641471489</v>
      </c>
      <c r="Q540" s="106">
        <f>IF(INDEX(Base_Dados!Q:Q,MATCH($B540,Base_Dados!$B:$B,0))=0,0,
MAX(0, MIN(Q$1,
((INDEX(Base_Dados!Q:Q,MATCH($B540,Base_Dados!$B:$B,0))-MIN(Base_Dados!Q$5:Q$98)) /
(IF(MAX(Base_Dados!Q$5:Q$98)-MIN(Base_Dados!Q$5:Q$98)=0,1,MAX(Base_Dados!Q$5:Q$98)-MIN(Base_Dados!Q$5:Q$98)))) * Q$1)))</f>
        <v>0.11307987994313096</v>
      </c>
      <c r="R540" s="106">
        <f>IF(INDEX(Base_Dados!R:R,MATCH($B540,Base_Dados!$B:$B,0))=0,0,
MAX(0, MIN(R$1,
((INDEX(Base_Dados!R:R,MATCH($B540,Base_Dados!$B:$B,0))-MIN(Base_Dados!R$5:R$98)) /
(IF(MAX(Base_Dados!R$5:R$98)-MIN(Base_Dados!R$5:R$98)=0,1,MAX(Base_Dados!R$5:R$98)-MIN(Base_Dados!R$5:R$98)))) * R$1)))</f>
        <v>9.1826002236418194E-2</v>
      </c>
      <c r="S540" s="106">
        <f>IF(INDEX(Base_Dados!S:S,MATCH($B540,Base_Dados!$B:$B,0))=0,0,
MAX(0, MIN(S$1,
((INDEX(Base_Dados!S:S,MATCH($B540,Base_Dados!$B:$B,0))-MIN(Base_Dados!S$5:S$98)) /
(IF(MAX(Base_Dados!S$5:S$98)-MIN(Base_Dados!S$5:S$98)=0,1,MAX(Base_Dados!S$5:S$98)-MIN(Base_Dados!S$5:S$98)))) * S$1)))</f>
        <v>0.15329888414588483</v>
      </c>
      <c r="T540" s="106">
        <f>IF(INDEX(Base_Dados!T:T,MATCH($B540,Base_Dados!$B:$B,0))=0,0,
MAX(0, MIN(T$1,
((INDEX(Base_Dados!T:T,MATCH($B540,Base_Dados!$B:$B,0))-MIN(Base_Dados!T$5:T$98)) /
(IF(MAX(Base_Dados!T$5:T$98)-MIN(Base_Dados!T$5:T$98)=0,1,MAX(Base_Dados!T$5:T$98)-MIN(Base_Dados!T$5:T$98)))) * T$1)))</f>
        <v>1.2685026607338623</v>
      </c>
      <c r="U540" s="106">
        <f>IF(INDEX(Base_Dados!U:U,MATCH($B540,Base_Dados!$B:$B,0))=0,0,
MAX(0, MIN(U$1,
((INDEX(Base_Dados!U:U,MATCH($B540,Base_Dados!$B:$B,0))-MIN(Base_Dados!U$5:U$98)) /
(IF(MAX(Base_Dados!U$5:U$98)-MIN(Base_Dados!U$5:U$98)=0,1,MAX(Base_Dados!U$5:U$98)-MIN(Base_Dados!U$5:U$98)))) * U$1)))</f>
        <v>0.86931879057403738</v>
      </c>
      <c r="V540" s="106">
        <f>IF(INDEX(Base_Dados!V:V,MATCH($B540,Base_Dados!$B:$B,0))=0,0,
MAX(0, MIN(V$1,
((INDEX(Base_Dados!V:V,MATCH($B540,Base_Dados!$B:$B,0))-MIN(Base_Dados!V$5:V$98)) /
(IF(MAX(Base_Dados!V$5:V$98)-MIN(Base_Dados!V$5:V$98)=0,1,MAX(Base_Dados!V$5:V$98)-MIN(Base_Dados!V$5:V$98)))) * V$1)))</f>
        <v>0.17039340003891915</v>
      </c>
      <c r="W540" s="106">
        <f>IF(INDEX(Base_Dados!W:W,MATCH($B540,Base_Dados!$B:$B,0))=0,0,
MAX(0, MIN(W$1,
((INDEX(Base_Dados!W:W,MATCH($B540,Base_Dados!$B:$B,0))-MIN(Base_Dados!W$5:W$98)) /
(IF(MAX(Base_Dados!W$5:W$98)-MIN(Base_Dados!W$5:W$98)=0,1,MAX(Base_Dados!W$5:W$98)-MIN(Base_Dados!W$5:W$98)))) * W$1)))</f>
        <v>2.268542565550447</v>
      </c>
      <c r="X540" s="106">
        <f>IF(INDEX(Base_Dados!X:X,MATCH($B540,Base_Dados!$B:$B,0))=0,0,
MAX(0, MIN(X$1,
((INDEX(Base_Dados!X:X,MATCH($B540,Base_Dados!$B:$B,0))-MIN(Base_Dados!X$5:X$98)) /
(IF(MAX(Base_Dados!X$5:X$98)-MIN(Base_Dados!X$5:X$98)=0,1,MAX(Base_Dados!X$5:X$98)-MIN(Base_Dados!X$5:X$98)))) * X$1)))</f>
        <v>0</v>
      </c>
      <c r="Y540" s="106">
        <f>IF(INDEX(Base_Dados!Y:Y,MATCH($B540,Base_Dados!$B:$B,0))=0,0,
MAX(0, MIN(Y$1,
((INDEX(Base_Dados!Y:Y,MATCH($B540,Base_Dados!$B:$B,0))-MIN(Base_Dados!Y$5:Y$98)) /
(IF(MAX(Base_Dados!Y$5:Y$98)-MIN(Base_Dados!Y$5:Y$98)=0,1,MAX(Base_Dados!Y$5:Y$98)-MIN(Base_Dados!Y$5:Y$98)))) * Y$1)))</f>
        <v>1.1029411764705881E-2</v>
      </c>
      <c r="Z540" s="106">
        <f>IF(INDEX(Base_Dados!Z:Z,MATCH($B540,Base_Dados!$B:$B,0))=0,0,
MAX(0, MIN(Z$1,
((INDEX(Base_Dados!Z:Z,MATCH($B540,Base_Dados!$B:$B,0))-MIN(Base_Dados!Z$5:Z$98)) /
(IF(MAX(Base_Dados!Z$5:Z$98)-MIN(Base_Dados!Z$5:Z$98)=0,1,MAX(Base_Dados!Z$5:Z$98)-MIN(Base_Dados!Z$5:Z$98)))) * Z$1)))</f>
        <v>0</v>
      </c>
      <c r="AA540" s="106">
        <f>IF(INDEX(Base_Dados!AA:AA,MATCH($B540,Base_Dados!$B:$B,0))=0,0,
MAX(0, MIN(AA$1,
((INDEX(Base_Dados!AA:AA,MATCH($B540,Base_Dados!$B:$B,0))-MIN(Base_Dados!AA$5:AA$98)) /
(IF(MAX(Base_Dados!AA$5:AA$98)-MIN(Base_Dados!AA$5:AA$98)=0,1,MAX(Base_Dados!AA$5:AA$98)-MIN(Base_Dados!AA$5:AA$98)))) * AA$1)))</f>
        <v>0</v>
      </c>
      <c r="AB540" s="106">
        <f>IF(INDEX(Base_Dados!AB:AB,MATCH($B540,Base_Dados!$B:$B,0))=0,0,
MAX(0, MIN(AB$1,
((INDEX(Base_Dados!AB:AB,MATCH($B540,Base_Dados!$B:$B,0))-MIN(Base_Dados!AB$5:AB$98)) /
(IF(MAX(Base_Dados!AB$5:AB$98)-MIN(Base_Dados!AB$5:AB$98)=0,1,MAX(Base_Dados!AB$5:AB$98)-MIN(Base_Dados!AB$5:AB$98)))) * AB$1)))</f>
        <v>0.38097711419221497</v>
      </c>
      <c r="AC540" s="106">
        <f>IF(INDEX(Base_Dados!AC:AC,MATCH($B540,Base_Dados!$B:$B,0))=0,0,
MAX(0, MIN(AC$1,
((INDEX(Base_Dados!AC:AC,MATCH($B540,Base_Dados!$B:$B,0))-MIN(Base_Dados!AC$5:AC$98)) /
(IF(MAX(Base_Dados!AC$5:AC$98)-MIN(Base_Dados!AC$5:AC$98)=0,1,MAX(Base_Dados!AC$5:AC$98)-MIN(Base_Dados!AC$5:AC$98)))) * AC$1)))</f>
        <v>0.14150125264983621</v>
      </c>
      <c r="AD540" s="106">
        <f>IF(INDEX(Base_Dados!AD:AD,MATCH($B540,Base_Dados!$B:$B,0))=0,0,
MAX(0, MIN(AD$1,
((INDEX(Base_Dados!AD:AD,MATCH($B540,Base_Dados!$B:$B,0))-MIN(Base_Dados!AD$5:AD$98)) /
(IF(MAX(Base_Dados!AD$5:AD$98)-MIN(Base_Dados!AD$5:AD$98)=0,1,MAX(Base_Dados!AD$5:AD$98)-MIN(Base_Dados!AD$5:AD$98)))) * AD$1)))</f>
        <v>9.9615441502736282E-2</v>
      </c>
      <c r="AE540" s="106">
        <f>IF(INDEX(Base_Dados!AE:AE,MATCH($B540,Base_Dados!$B:$B,0))=0,0,
MAX(0, MIN(AE$1,
((INDEX(Base_Dados!AE:AE,MATCH($B540,Base_Dados!$B:$B,0))-MIN(Base_Dados!AE$5:AE$98)) /
(IF(MAX(Base_Dados!AE$5:AE$98)-MIN(Base_Dados!AE$5:AE$98)=0,1,MAX(Base_Dados!AE$5:AE$98)-MIN(Base_Dados!AE$5:AE$98)))) * AE$1)))</f>
        <v>5.2423414353516468E-2</v>
      </c>
      <c r="AF540" s="106">
        <f>IF(INDEX(Base_Dados!AF:AF,MATCH($B540,Base_Dados!$B:$B,0))=0,0,
MAX(0, MIN(AF$1,
((INDEX(Base_Dados!AF:AF,MATCH($B540,Base_Dados!$B:$B,0))-MIN(Base_Dados!AF$5:AF$98)) /
(IF(MAX(Base_Dados!AF$5:AF$98)-MIN(Base_Dados!AF$5:AF$98)=0,1,MAX(Base_Dados!AF$5:AF$98)-MIN(Base_Dados!AF$5:AF$98)))) * AF$1)))</f>
        <v>6.3163701558405741E-2</v>
      </c>
      <c r="AG540" s="106">
        <f>IF(INDEX(Base_Dados!AG:AG,MATCH($B540,Base_Dados!$B:$B,0))=0,0,
MAX(0, MIN(AG$1,
((INDEX(Base_Dados!AG:AG,MATCH($B540,Base_Dados!$B:$B,0))-MIN(Base_Dados!AG$5:AG$98)) /
(IF(MAX(Base_Dados!AG$5:AG$98)-MIN(Base_Dados!AG$5:AG$98)=0,1,MAX(Base_Dados!AG$5:AG$98)-MIN(Base_Dados!AG$5:AG$98)))) * AG$1)))</f>
        <v>0.11307987994313096</v>
      </c>
      <c r="AH540" s="106">
        <f>IF(INDEX(Base_Dados!AH:AH,MATCH($B540,Base_Dados!$B:$B,0))=0,0,
MAX(0, MIN(AH$1,
((INDEX(Base_Dados!AH:AH,MATCH($B540,Base_Dados!$B:$B,0))-MIN(Base_Dados!AH$5:AH$98)) /
(IF(MAX(Base_Dados!AH$5:AH$98)-MIN(Base_Dados!AH$5:AH$98)=0,1,MAX(Base_Dados!AH$5:AH$98)-MIN(Base_Dados!AH$5:AH$98)))) * AH$1)))</f>
        <v>2.2521127554959848</v>
      </c>
      <c r="AI540" s="106">
        <f>IF(INDEX(Base_Dados!AI:AI,MATCH($B540,Base_Dados!$B:$B,0))=0,0,
MAX(0, MIN(AI$1,
((INDEX(Base_Dados!AI:AI,MATCH($B540,Base_Dados!$B:$B,0))-MIN(Base_Dados!AI$5:AI$98)) /
(IF(MAX(Base_Dados!AI$5:AI$98)-MIN(Base_Dados!AI$5:AI$98)=0,1,MAX(Base_Dados!AI$5:AI$98)-MIN(Base_Dados!AI$5:AI$98)))) * AI$1)))</f>
        <v>0.17857142857142858</v>
      </c>
      <c r="AJ540" s="106">
        <f>IF(INDEX(Base_Dados!AJ:AJ,MATCH($B540,Base_Dados!$B:$B,0))=0,0,
MAX(0, MIN(AJ$1,
((INDEX(Base_Dados!AJ:AJ,MATCH($B540,Base_Dados!$B:$B,0))-MIN(Base_Dados!AJ$5:AJ$98)) /
(IF(MAX(Base_Dados!AJ$5:AJ$98)-MIN(Base_Dados!AJ$5:AJ$98)=0,1,MAX(Base_Dados!AJ$5:AJ$98)-MIN(Base_Dados!AJ$5:AJ$98)))) * AJ$1)))</f>
        <v>0.76190476190476197</v>
      </c>
      <c r="AK540" s="106">
        <f>IF(INDEX(Base_Dados!AK:AK,MATCH($B540,Base_Dados!$B:$B,0))=0,0,
MAX(0, MIN(AK$1,
((INDEX(Base_Dados!AK:AK,MATCH($B540,Base_Dados!$B:$B,0))-MIN(Base_Dados!AK$5:AK$98)) /
(IF(MAX(Base_Dados!AK$5:AK$98)-MIN(Base_Dados!AK$5:AK$98)=0,1,MAX(Base_Dados!AK$5:AK$98)-MIN(Base_Dados!AK$5:AK$98)))) * AK$1)))</f>
        <v>4.2528735632183907E-2</v>
      </c>
      <c r="AL540" s="106">
        <f>IF(INDEX(Base_Dados!AL:AL,MATCH($B540,Base_Dados!$B:$B,0))=0,0,
MAX(0, MIN(AL$1,
((INDEX(Base_Dados!AL:AL,MATCH($B540,Base_Dados!$B:$B,0))-MIN(Base_Dados!AL$5:AL$98)) /
(IF(MAX(Base_Dados!AL$5:AL$98)-MIN(Base_Dados!AL$5:AL$98)=0,1,MAX(Base_Dados!AL$5:AL$98)-MIN(Base_Dados!AL$5:AL$98)))) * AL$1)))</f>
        <v>0</v>
      </c>
      <c r="AM540" s="106">
        <f>IF(INDEX(Base_Dados!AM:AM,MATCH($B540,Base_Dados!$B:$B,0))=0,0,
MAX(0, MIN(AM$1,
((INDEX(Base_Dados!AM:AM,MATCH($B540,Base_Dados!$B:$B,0))-MIN(Base_Dados!AM$5:AM$98)) /
(IF(MAX(Base_Dados!AM$5:AM$98)-MIN(Base_Dados!AM$5:AM$98)=0,1,MAX(Base_Dados!AM$5:AM$98)-MIN(Base_Dados!AM$5:AM$98)))) * AM$1)))</f>
        <v>6.6286897980321072E-2</v>
      </c>
      <c r="AN540" s="106">
        <f>IF(INDEX(Base_Dados!AN:AN,MATCH($B540,Base_Dados!$B:$B,0))=0,0,
MAX(0, MIN(AN$1,
((INDEX(Base_Dados!AN:AN,MATCH($B540,Base_Dados!$B:$B,0))-MIN(Base_Dados!AN$5:AN$98)) /
(IF(MAX(Base_Dados!AN$5:AN$98)-MIN(Base_Dados!AN$5:AN$98)=0,1,MAX(Base_Dados!AN$5:AN$98)-MIN(Base_Dados!AN$5:AN$98)))) * AN$1)))</f>
        <v>0.33964429145152031</v>
      </c>
      <c r="AO540" s="106">
        <f>IF(INDEX(Base_Dados!AO:AO,MATCH($B540,Base_Dados!$B:$B,0))=0,0,
MAX(0, MIN(AO$1,
((INDEX(Base_Dados!AO:AO,MATCH($B540,Base_Dados!$B:$B,0))-MIN(Base_Dados!AO$5:AO$98)) /
(IF(MAX(Base_Dados!AO$5:AO$98)-MIN(Base_Dados!AO$5:AO$98)=0,1,MAX(Base_Dados!AO$5:AO$98)-MIN(Base_Dados!AO$5:AO$98)))) * AO$1)))</f>
        <v>0</v>
      </c>
      <c r="AP540" s="106">
        <f>IF(INDEX(Base_Dados!AP:AP,MATCH($B540,Base_Dados!$B:$B,0))=0,0,
MAX(0, MIN(AP$1,
((INDEX(Base_Dados!AP:AP,MATCH($B540,Base_Dados!$B:$B,0))-MIN(Base_Dados!AP$5:AP$98)) /
(IF(MAX(Base_Dados!AP$5:AP$98)-MIN(Base_Dados!AP$5:AP$98)=0,1,MAX(Base_Dados!AP$5:AP$98)-MIN(Base_Dados!AP$5:AP$98)))) * AP$1)))</f>
        <v>1.834862385321101E-2</v>
      </c>
      <c r="AQ540" s="106">
        <f>IF(INDEX(Base_Dados!AQ:AQ,MATCH($B540,Base_Dados!$B:$B,0))=0,0,
MAX(0, MIN(AQ$1,
((INDEX(Base_Dados!AQ:AQ,MATCH($B540,Base_Dados!$B:$B,0))-MIN(Base_Dados!AQ$5:AQ$98)) /
(IF(MAX(Base_Dados!AQ$5:AQ$98)-MIN(Base_Dados!AQ$5:AQ$98)=0,1,MAX(Base_Dados!AQ$5:AQ$98)-MIN(Base_Dados!AQ$5:AQ$98)))) * AQ$1)))</f>
        <v>1.6666666666666666E-2</v>
      </c>
      <c r="AR540" s="106">
        <f>IF(INDEX(Base_Dados!AR:AR,MATCH($B540,Base_Dados!$B:$B,0))=0,0,
MAX(0, MIN(AR$1,
((INDEX(Base_Dados!AR:AR,MATCH($B540,Base_Dados!$B:$B,0))-MIN(Base_Dados!AR$5:AR$98)) /
(IF(MAX(Base_Dados!AR$5:AR$98)-MIN(Base_Dados!AR$5:AR$98)=0,1,MAX(Base_Dados!AR$5:AR$98)-MIN(Base_Dados!AR$5:AR$98)))) * AR$1)))</f>
        <v>0</v>
      </c>
      <c r="AS540" s="106">
        <f>IF(INDEX(Base_Dados!AS:AS,MATCH($B540,Base_Dados!$B:$B,0))=0,0,
MAX(0, MIN(AS$1,
((INDEX(Base_Dados!AS:AS,MATCH($B540,Base_Dados!$B:$B,0))-MIN(Base_Dados!AS$5:AS$98)) /
(IF(MAX(Base_Dados!AS$5:AS$98)-MIN(Base_Dados!AS$5:AS$98)=0,1,MAX(Base_Dados!AS$5:AS$98)-MIN(Base_Dados!AS$5:AS$98)))) * AS$1)))</f>
        <v>1.2195121951219513E-2</v>
      </c>
      <c r="AT540" s="106">
        <f>IF(INDEX(Base_Dados!AT:AT,MATCH($B540,Base_Dados!$B:$B,0))=0,0,
MAX(0, MIN(AT$1,
((INDEX(Base_Dados!AT:AT,MATCH($B540,Base_Dados!$B:$B,0))-MIN(Base_Dados!AT$5:AT$98)) /
(IF(MAX(Base_Dados!AT$5:AT$98)-MIN(Base_Dados!AT$5:AT$98)=0,1,MAX(Base_Dados!AT$5:AT$98)-MIN(Base_Dados!AT$5:AT$98)))) * AT$1)))</f>
        <v>7.1428571428571426E-3</v>
      </c>
      <c r="AU540" s="106">
        <f>IF(INDEX(Base_Dados!AU:AU,MATCH($B540,Base_Dados!$B:$B,0))=0,0,
MAX(0, MIN(AU$1,
((INDEX(Base_Dados!AU:AU,MATCH($B540,Base_Dados!$B:$B,0))-MIN(Base_Dados!AU$5:AU$98)) /
(IF(MAX(Base_Dados!AU$5:AU$98)-MIN(Base_Dados!AU$5:AU$98)=0,1,MAX(Base_Dados!AU$5:AU$98)-MIN(Base_Dados!AU$5:AU$98)))) * AU$1)))</f>
        <v>1.4044943820224719E-2</v>
      </c>
      <c r="AV540" s="106">
        <f>IF(INDEX(Base_Dados!AV:AV,MATCH($B540,Base_Dados!$B:$B,0))=0,0,
MAX(0, MIN(AV$1,
((INDEX(Base_Dados!AV:AV,MATCH($B540,Base_Dados!$B:$B,0))-MIN(Base_Dados!AV$5:AV$98)) /
(IF(MAX(Base_Dados!AV$5:AV$98)-MIN(Base_Dados!AV$5:AV$98)=0,1,MAX(Base_Dados!AV$5:AV$98)-MIN(Base_Dados!AV$5:AV$98)))) * AV$1)))</f>
        <v>9.6153846153846159E-3</v>
      </c>
      <c r="AW540" s="106">
        <f>IF(INDEX(Base_Dados!AW:AW,MATCH($B540,Base_Dados!$B:$B,0))=0,0,
MAX(0, MIN(AW$1,
((INDEX(Base_Dados!AW:AW,MATCH($B540,Base_Dados!$B:$B,0))-MIN(Base_Dados!AW$5:AW$98)) /
(IF(MAX(Base_Dados!AW$5:AW$98)-MIN(Base_Dados!AW$5:AW$98)=0,1,MAX(Base_Dados!AW$5:AW$98)-MIN(Base_Dados!AW$5:AW$98)))) * AW$1)))</f>
        <v>0</v>
      </c>
      <c r="AX540" s="106">
        <f>IF(INDEX(Base_Dados!AX:AX,MATCH($B540,Base_Dados!$B:$B,0))=0,0,
MAX(0, MIN(AX$1,
((INDEX(Base_Dados!AX:AX,MATCH($B540,Base_Dados!$B:$B,0))-MIN(Base_Dados!AX$5:AX$98)) /
(IF(MAX(Base_Dados!AX$5:AX$98)-MIN(Base_Dados!AX$5:AX$98)=0,1,MAX(Base_Dados!AX$5:AX$98)-MIN(Base_Dados!AX$5:AX$98)))) * AX$1)))</f>
        <v>5.2370903139670098E-2</v>
      </c>
      <c r="AY540" s="106">
        <f>IF(INDEX(Base_Dados!AY:AY,MATCH($B540,Base_Dados!$B:$B,0))=0,0,
MAX(0, MIN(AY$1,
((INDEX(Base_Dados!AY:AY,MATCH($B540,Base_Dados!$B:$B,0))-MIN(Base_Dados!AY$5:AY$98)) /
(IF(MAX(Base_Dados!AY$5:AY$98)-MIN(Base_Dados!AY$5:AY$98)=0,1,MAX(Base_Dados!AY$5:AY$98)-MIN(Base_Dados!AY$5:AY$98)))) * AY$1)))</f>
        <v>1.8463567424991757E-2</v>
      </c>
      <c r="AZ540" s="106">
        <f>IF(INDEX(Base_Dados!AZ:AZ,MATCH($B540,Base_Dados!$B:$B,0))=0,0,
MAX(0, MIN(AZ$1,
((INDEX(Base_Dados!AZ:AZ,MATCH($B540,Base_Dados!$B:$B,0))-MIN(Base_Dados!AZ$5:AZ$98)) /
(IF(MAX(Base_Dados!AZ$5:AZ$98)-MIN(Base_Dados!AZ$5:AZ$98)=0,1,MAX(Base_Dados!AZ$5:AZ$98)-MIN(Base_Dados!AZ$5:AZ$98)))) * AZ$1)))</f>
        <v>0.45161290322580644</v>
      </c>
      <c r="BA540" s="106">
        <f>IF(INDEX(Base_Dados!BA:BA,MATCH($B540,Base_Dados!$B:$B,0))=0,0,
MAX(0, MIN(BA$1,
((INDEX(Base_Dados!BA:BA,MATCH($B540,Base_Dados!$B:$B,0))-MIN(Base_Dados!BA$5:BA$98)) /
(IF(MAX(Base_Dados!BA$5:BA$98)-MIN(Base_Dados!BA$5:BA$98)=0,1,MAX(Base_Dados!BA$5:BA$98)-MIN(Base_Dados!BA$5:BA$98)))) * BA$1)))</f>
        <v>3.5769000199826817E-2</v>
      </c>
      <c r="BB540" s="106">
        <f>IF(INDEX(Base_Dados!BB:BB,MATCH($B540,Base_Dados!$B:$B,0))=0,0,
MAX(0, MIN(BB$1,
((INDEX(Base_Dados!BB:BB,MATCH($B540,Base_Dados!$B:$B,0))-MIN(Base_Dados!BB$5:BB$98)) /
(IF(MAX(Base_Dados!BB$5:BB$98)-MIN(Base_Dados!BB$5:BB$98)=0,1,MAX(Base_Dados!BB$5:BB$98)-MIN(Base_Dados!BB$5:BB$98)))) * BB$1)))</f>
        <v>0.5</v>
      </c>
      <c r="BC540" s="106">
        <f>IF(INDEX(Base_Dados!BC:BC,MATCH($B540,Base_Dados!$B:$B,0))=0,0,
MAX(0, MIN(BC$1,
((INDEX(Base_Dados!BC:BC,MATCH($B540,Base_Dados!$B:$B,0))-MIN(Base_Dados!BC$5:BC$98)) /
(IF(MAX(Base_Dados!BC$5:BC$98)-MIN(Base_Dados!BC$5:BC$98)=0,1,MAX(Base_Dados!BC$5:BC$98)-MIN(Base_Dados!BC$5:BC$98)))) * BC$1)))</f>
        <v>2.8817667654187987E-2</v>
      </c>
      <c r="BD540" s="106">
        <f>IF(INDEX(Base_Dados!BD:BD,MATCH($B540,Base_Dados!$B:$B,0))=0,0,
MAX(0, MIN(BD$1,
((INDEX(Base_Dados!BD:BD,MATCH($B540,Base_Dados!$B:$B,0))-MIN(Base_Dados!BD$5:BD$98)) /
(IF(MAX(Base_Dados!BD$5:BD$98)-MIN(Base_Dados!BD$5:BD$98)=0,1,MAX(Base_Dados!BD$5:BD$98)-MIN(Base_Dados!BD$5:BD$98)))) * BD$1)))</f>
        <v>2.7491170971539369E-2</v>
      </c>
      <c r="BE540" s="106">
        <f>IF(INDEX(Base_Dados!BE:BE,MATCH($B540,Base_Dados!$B:$B,0))=0,0,
MAX(0, MIN(BE$1,
((INDEX(Base_Dados!BE:BE,MATCH($B540,Base_Dados!$B:$B,0))-MIN(Base_Dados!BE$5:BE$98)) /
(IF(MAX(Base_Dados!BE$5:BE$98)-MIN(Base_Dados!BE$5:BE$98)=0,1,MAX(Base_Dados!BE$5:BE$98)-MIN(Base_Dados!BE$5:BE$98)))) * BE$1)))</f>
        <v>1.4550928248871048E-2</v>
      </c>
      <c r="BF540" s="106">
        <f>IF(INDEX(Base_Dados!BF:BF,MATCH($B540,Base_Dados!$B:$B,0))=0,0,
MAX(0, MIN(BF$1,
((INDEX(Base_Dados!BF:BF,MATCH($B540,Base_Dados!$B:$B,0))-MIN(Base_Dados!BF$5:BF$98)) /
(IF(MAX(Base_Dados!BF$5:BF$98)-MIN(Base_Dados!BF$5:BF$98)=0,1,MAX(Base_Dados!BF$5:BF$98)-MIN(Base_Dados!BF$5:BF$98)))) * BF$1)))</f>
        <v>0</v>
      </c>
      <c r="BG540" s="106">
        <f>IF(INDEX(Base_Dados!BG:BG,MATCH($B540,Base_Dados!$B:$B,0))=0,0,
MAX(0, MIN(BG$1,
((INDEX(Base_Dados!BG:BG,MATCH($B540,Base_Dados!$B:$B,0))-MIN(Base_Dados!BG$5:BG$98)) /
(IF(MAX(Base_Dados!BG$5:BG$98)-MIN(Base_Dados!BG$5:BG$98)=0,1,MAX(Base_Dados!BG$5:BG$98)-MIN(Base_Dados!BG$5:BG$98)))) * BG$1)))</f>
        <v>1.1705685618729096E-2</v>
      </c>
      <c r="BH540" s="106">
        <f>IF(INDEX(Base_Dados!BH:BH,MATCH($B540,Base_Dados!$B:$B,0))=0,0,
MAX(0, MIN(BH$1,
((INDEX(Base_Dados!BH:BH,MATCH($B540,Base_Dados!$B:$B,0))-MIN(Base_Dados!BH$5:BH$98)) /
(IF(MAX(Base_Dados!BH$5:BH$98)-MIN(Base_Dados!BH$5:BH$98)=0,1,MAX(Base_Dados!BH$5:BH$98)-MIN(Base_Dados!BH$5:BH$98)))) * BH$1)))</f>
        <v>5.4945054945054944E-2</v>
      </c>
      <c r="BI540" s="106">
        <f>IF(INDEX(Base_Dados!BI:BI,MATCH($B540,Base_Dados!$B:$B,0))=0,0,
MAX(0, MIN(BI$1,
((INDEX(Base_Dados!BI:BI,MATCH($B540,Base_Dados!$B:$B,0))-MIN(Base_Dados!BI$5:BI$98)) /
(IF(MAX(Base_Dados!BI$5:BI$98)-MIN(Base_Dados!BI$5:BI$98)=0,1,MAX(Base_Dados!BI$5:BI$98)-MIN(Base_Dados!BI$5:BI$98)))) * BI$1)))</f>
        <v>0.12012480499219969</v>
      </c>
      <c r="BJ540" s="106">
        <f>IF(INDEX(Base_Dados!BJ:BJ,MATCH($B540,Base_Dados!$B:$B,0))=0,0,
MAX(0, MIN(BJ$1,
((INDEX(Base_Dados!BJ:BJ,MATCH($B540,Base_Dados!$B:$B,0))-MIN(Base_Dados!BJ$5:BJ$98)) /
(IF(MAX(Base_Dados!BJ$5:BJ$98)-MIN(Base_Dados!BJ$5:BJ$98)=0,1,MAX(Base_Dados!BJ$5:BJ$98)-MIN(Base_Dados!BJ$5:BJ$98)))) * BJ$1)))</f>
        <v>6.3157894736842107E-2</v>
      </c>
      <c r="BK540" s="106">
        <f>IF(INDEX(Base_Dados!BK:BK,MATCH($B540,Base_Dados!$B:$B,0))=0,0,
MAX(0, MIN(BK$1,
((INDEX(Base_Dados!BK:BK,MATCH($B540,Base_Dados!$B:$B,0))-MIN(Base_Dados!BK$5:BK$98)) /
(IF(MAX(Base_Dados!BK$5:BK$98)-MIN(Base_Dados!BK$5:BK$98)=0,1,MAX(Base_Dados!BK$5:BK$98)-MIN(Base_Dados!BK$5:BK$98)))) * BK$1)))</f>
        <v>5.3571428571428568E-2</v>
      </c>
      <c r="BL540" s="106">
        <f>IF(INDEX(Base_Dados!BL:BL,MATCH($B540,Base_Dados!$B:$B,0))=0,0,
MAX(0, MIN(BL$1,
((INDEX(Base_Dados!BL:BL,MATCH($B540,Base_Dados!$B:$B,0))-MIN(Base_Dados!BL$5:BL$98)) /
(IF(MAX(Base_Dados!BL$5:BL$98)-MIN(Base_Dados!BL$5:BL$98)=0,1,MAX(Base_Dados!BL$5:BL$98)-MIN(Base_Dados!BL$5:BL$98)))) * BL$1)))</f>
        <v>8.4690553745928335E-2</v>
      </c>
      <c r="BM540" s="106">
        <f>IF(INDEX(Base_Dados!BM:BM,MATCH($B540,Base_Dados!$B:$B,0))=0,0,
MAX(0, MIN(BM$1,
((INDEX(Base_Dados!BM:BM,MATCH($B540,Base_Dados!$B:$B,0))-MIN(Base_Dados!BM$5:BM$98)) /
(IF(MAX(Base_Dados!BM$5:BM$98)-MIN(Base_Dados!BM$5:BM$98)=0,1,MAX(Base_Dados!BM$5:BM$98)-MIN(Base_Dados!BM$5:BM$98)))) * BM$1)))</f>
        <v>1</v>
      </c>
      <c r="BN540" s="106">
        <f>IF(INDEX(Base_Dados!BN:BN,MATCH($B540,Base_Dados!$B:$B,0))=0,0,
MAX(0, MIN(BN$1,
((INDEX(Base_Dados!BN:BN,MATCH($B540,Base_Dados!$B:$B,0))-MIN(Base_Dados!BN$5:BN$98)) /
(IF(MAX(Base_Dados!BN$5:BN$98)-MIN(Base_Dados!BN$5:BN$98)=0,1,MAX(Base_Dados!BN$5:BN$98)-MIN(Base_Dados!BN$5:BN$98)))) * BN$1)))</f>
        <v>0.10777918629870312</v>
      </c>
      <c r="BO540" s="106">
        <f>IF(INDEX(Base_Dados!BO:BO,MATCH($B540,Base_Dados!$B:$B,0))=0,0,
MAX(0, MIN(BO$1,
((INDEX(Base_Dados!BO:BO,MATCH($B540,Base_Dados!$B:$B,0))-MIN(Base_Dados!BO$5:BO$98)) /
(IF(MAX(Base_Dados!BO$5:BO$98)-MIN(Base_Dados!BO$5:BO$98)=0,1,MAX(Base_Dados!BO$5:BO$98)-MIN(Base_Dados!BO$5:BO$98)))) * BO$1)))</f>
        <v>0.17241379310344829</v>
      </c>
      <c r="BP540" s="106">
        <f t="shared" si="32"/>
        <v>13.385941218152599</v>
      </c>
      <c r="BQ540" s="111">
        <f t="shared" si="33"/>
        <v>0.44425177706372204</v>
      </c>
      <c r="BR540" s="112">
        <f t="shared" si="34"/>
        <v>0.12974346358569877</v>
      </c>
      <c r="BS540" s="113">
        <f t="shared" si="35"/>
        <v>13.2561977545669</v>
      </c>
    </row>
    <row r="541" spans="1:71">
      <c r="A541" s="21">
        <v>51020</v>
      </c>
      <c r="B541" s="21" t="s">
        <v>310</v>
      </c>
      <c r="C541" s="21" t="s">
        <v>288</v>
      </c>
      <c r="D541" s="105">
        <f>IF(INDEX(Base_Dados!D:D,MATCH($B541,Base_Dados!$B:$B,0))=0,0,
MAX(0, MIN(D$1,
((INDEX(Base_Dados!D:D,MATCH($B541,Base_Dados!$B:$B,0))-MIN(Base_Dados!D$5:D$98)) /
(IF(MAX(Base_Dados!D$5:D$98)-MIN(Base_Dados!D$5:D$98)=0,1,MAX(Base_Dados!D$5:D$98)-MIN(Base_Dados!D$5:D$98)))) * D$1)))</f>
        <v>7.9207776020511808E-2</v>
      </c>
      <c r="E541" s="106">
        <f>IF(INDEX(Base_Dados!E:E,MATCH($B541,Base_Dados!$B:$B,0))=0,0,
MAX(0, MIN(E$1,
((INDEX(Base_Dados!E:E,MATCH($B541,Base_Dados!$B:$B,0))-MIN(Base_Dados!E$5:E$98)) /
(IF(MAX(Base_Dados!E$5:E$98)-MIN(Base_Dados!E$5:E$98)=0,1,MAX(Base_Dados!E$5:E$98)-MIN(Base_Dados!E$5:E$98)))) * E$1)))</f>
        <v>1.3362323003699651E-2</v>
      </c>
      <c r="F541" s="106">
        <f>IF(INDEX(Base_Dados!F:F,MATCH($B541,Base_Dados!$B:$B,0))=0,0,
MAX(0, MIN(F$1,
((INDEX(Base_Dados!F:F,MATCH($B541,Base_Dados!$B:$B,0))-MIN(Base_Dados!F$5:F$98)) /
(IF(MAX(Base_Dados!F$5:F$98)-MIN(Base_Dados!F$5:F$98)=0,1,MAX(Base_Dados!F$5:F$98)-MIN(Base_Dados!F$5:F$98)))) * F$1)))</f>
        <v>1.2308012015189013E-2</v>
      </c>
      <c r="G541" s="106">
        <f>IF(INDEX(Base_Dados!G:G,MATCH($B541,Base_Dados!$B:$B,0))=0,0,
MAX(0, MIN(G$1,
((INDEX(Base_Dados!G:G,MATCH($B541,Base_Dados!$B:$B,0))-MIN(Base_Dados!G$5:G$98)) /
(IF(MAX(Base_Dados!G$5:G$98)-MIN(Base_Dados!G$5:G$98)=0,1,MAX(Base_Dados!G$5:G$98)-MIN(Base_Dados!G$5:G$98)))) * G$1)))</f>
        <v>1.0817589635323626E-2</v>
      </c>
      <c r="H541" s="106">
        <f>IF(INDEX(Base_Dados!H:H,MATCH($B541,Base_Dados!$B:$B,0))=0,0,
MAX(0, MIN(H$1,
((INDEX(Base_Dados!H:H,MATCH($B541,Base_Dados!$B:$B,0))-MIN(Base_Dados!H$5:H$98)) /
(IF(MAX(Base_Dados!H$5:H$98)-MIN(Base_Dados!H$5:H$98)=0,1,MAX(Base_Dados!H$5:H$98)-MIN(Base_Dados!H$5:H$98)))) * H$1)))</f>
        <v>1.1637111742212483E-2</v>
      </c>
      <c r="I541" s="106">
        <f>IF(INDEX(Base_Dados!I:I,MATCH($B541,Base_Dados!$B:$B,0))=0,0,
MAX(0, MIN(I$1,
((INDEX(Base_Dados!I:I,MATCH($B541,Base_Dados!$B:$B,0))-MIN(Base_Dados!I$5:I$98)) /
(IF(MAX(Base_Dados!I$5:I$98)-MIN(Base_Dados!I$5:I$98)=0,1,MAX(Base_Dados!I$5:I$98)-MIN(Base_Dados!I$5:I$98)))) * I$1)))</f>
        <v>1.5538242736878108E-2</v>
      </c>
      <c r="J541" s="106">
        <f>IF(INDEX(Base_Dados!J:J,MATCH($B541,Base_Dados!$B:$B,0))=0,0,
MAX(0, MIN(J$1,
((INDEX(Base_Dados!J:J,MATCH($B541,Base_Dados!$B:$B,0))-MIN(Base_Dados!J$5:J$98)) /
(IF(MAX(Base_Dados!J$5:J$98)-MIN(Base_Dados!J$5:J$98)=0,1,MAX(Base_Dados!J$5:J$98)-MIN(Base_Dados!J$5:J$98)))) * J$1)))</f>
        <v>2.5172833222213462E-2</v>
      </c>
      <c r="K541" s="106">
        <f>IF(INDEX(Base_Dados!K:K,MATCH($B541,Base_Dados!$B:$B,0))=0,0,
MAX(0, MIN(K$1,
((INDEX(Base_Dados!K:K,MATCH($B541,Base_Dados!$B:$B,0))-MIN(Base_Dados!K$5:K$98)) /
(IF(MAX(Base_Dados!K$5:K$98)-MIN(Base_Dados!K$5:K$98)=0,1,MAX(Base_Dados!K$5:K$98)-MIN(Base_Dados!K$5:K$98)))) * K$1)))</f>
        <v>3.6253354203935599E-2</v>
      </c>
      <c r="L541" s="106">
        <f>IF(INDEX(Base_Dados!L:L,MATCH($B541,Base_Dados!$B:$B,0))=0,0,
MAX(0, MIN(L$1,
((INDEX(Base_Dados!L:L,MATCH($B541,Base_Dados!$B:$B,0))-MIN(Base_Dados!L$5:L$98)) /
(IF(MAX(Base_Dados!L$5:L$98)-MIN(Base_Dados!L$5:L$98)=0,1,MAX(Base_Dados!L$5:L$98)-MIN(Base_Dados!L$5:L$98)))) * L$1)))</f>
        <v>5.1151248818788748E-2</v>
      </c>
      <c r="M541" s="106">
        <f>IF(INDEX(Base_Dados!M:M,MATCH($B541,Base_Dados!$B:$B,0))=0,0,
MAX(0, MIN(M$1,
((INDEX(Base_Dados!M:M,MATCH($B541,Base_Dados!$B:$B,0))-MIN(Base_Dados!M$5:M$98)) /
(IF(MAX(Base_Dados!M$5:M$98)-MIN(Base_Dados!M$5:M$98)=0,1,MAX(Base_Dados!M$5:M$98)-MIN(Base_Dados!M$5:M$98)))) * M$1)))</f>
        <v>5.9533527696793001E-2</v>
      </c>
      <c r="N541" s="106">
        <f>IF(INDEX(Base_Dados!N:N,MATCH($B541,Base_Dados!$B:$B,0))=0,0,
MAX(0, MIN(N$1,
((INDEX(Base_Dados!N:N,MATCH($B541,Base_Dados!$B:$B,0))-MIN(Base_Dados!N$5:N$98)) /
(IF(MAX(Base_Dados!N$5:N$98)-MIN(Base_Dados!N$5:N$98)=0,1,MAX(Base_Dados!N$5:N$98)-MIN(Base_Dados!N$5:N$98)))) * N$1)))</f>
        <v>6.6375607851489007E-2</v>
      </c>
      <c r="O541" s="106">
        <f>IF(INDEX(Base_Dados!O:O,MATCH($B541,Base_Dados!$B:$B,0))=0,0,
MAX(0, MIN(O$1,
((INDEX(Base_Dados!O:O,MATCH($B541,Base_Dados!$B:$B,0))-MIN(Base_Dados!O$5:O$98)) /
(IF(MAX(Base_Dados!O$5:O$98)-MIN(Base_Dados!O$5:O$98)=0,1,MAX(Base_Dados!O$5:O$98)-MIN(Base_Dados!O$5:O$98)))) * O$1)))</f>
        <v>7.6983109426389432E-2</v>
      </c>
      <c r="P541" s="106">
        <f>IF(INDEX(Base_Dados!P:P,MATCH($B541,Base_Dados!$B:$B,0))=0,0,
MAX(0, MIN(P$1,
((INDEX(Base_Dados!P:P,MATCH($B541,Base_Dados!$B:$B,0))-MIN(Base_Dados!P$5:P$98)) /
(IF(MAX(Base_Dados!P$5:P$98)-MIN(Base_Dados!P$5:P$98)=0,1,MAX(Base_Dados!P$5:P$98)-MIN(Base_Dados!P$5:P$98)))) * P$1)))</f>
        <v>2.8088467091877126E-2</v>
      </c>
      <c r="Q541" s="106">
        <f>IF(INDEX(Base_Dados!Q:Q,MATCH($B541,Base_Dados!$B:$B,0))=0,0,
MAX(0, MIN(Q$1,
((INDEX(Base_Dados!Q:Q,MATCH($B541,Base_Dados!$B:$B,0))-MIN(Base_Dados!Q$5:Q$98)) /
(IF(MAX(Base_Dados!Q$5:Q$98)-MIN(Base_Dados!Q$5:Q$98)=0,1,MAX(Base_Dados!Q$5:Q$98)-MIN(Base_Dados!Q$5:Q$98)))) * Q$1)))</f>
        <v>8.9516086567321372E-3</v>
      </c>
      <c r="R541" s="106">
        <f>IF(INDEX(Base_Dados!R:R,MATCH($B541,Base_Dados!$B:$B,0))=0,0,
MAX(0, MIN(R$1,
((INDEX(Base_Dados!R:R,MATCH($B541,Base_Dados!$B:$B,0))-MIN(Base_Dados!R$5:R$98)) /
(IF(MAX(Base_Dados!R$5:R$98)-MIN(Base_Dados!R$5:R$98)=0,1,MAX(Base_Dados!R$5:R$98)-MIN(Base_Dados!R$5:R$98)))) * R$1)))</f>
        <v>9.4992416106639502E-3</v>
      </c>
      <c r="S541" s="106">
        <f>IF(INDEX(Base_Dados!S:S,MATCH($B541,Base_Dados!$B:$B,0))=0,0,
MAX(0, MIN(S$1,
((INDEX(Base_Dados!S:S,MATCH($B541,Base_Dados!$B:$B,0))-MIN(Base_Dados!S$5:S$98)) /
(IF(MAX(Base_Dados!S$5:S$98)-MIN(Base_Dados!S$5:S$98)=0,1,MAX(Base_Dados!S$5:S$98)-MIN(Base_Dados!S$5:S$98)))) * S$1)))</f>
        <v>3.0008237849172472E-2</v>
      </c>
      <c r="T541" s="106">
        <f>IF(INDEX(Base_Dados!T:T,MATCH($B541,Base_Dados!$B:$B,0))=0,0,
MAX(0, MIN(T$1,
((INDEX(Base_Dados!T:T,MATCH($B541,Base_Dados!$B:$B,0))-MIN(Base_Dados!T$5:T$98)) /
(IF(MAX(Base_Dados!T$5:T$98)-MIN(Base_Dados!T$5:T$98)=0,1,MAX(Base_Dados!T$5:T$98)-MIN(Base_Dados!T$5:T$98)))) * T$1)))</f>
        <v>0.95321833850979476</v>
      </c>
      <c r="U541" s="106">
        <f>IF(INDEX(Base_Dados!U:U,MATCH($B541,Base_Dados!$B:$B,0))=0,0,
MAX(0, MIN(U$1,
((INDEX(Base_Dados!U:U,MATCH($B541,Base_Dados!$B:$B,0))-MIN(Base_Dados!U$5:U$98)) /
(IF(MAX(Base_Dados!U$5:U$98)-MIN(Base_Dados!U$5:U$98)=0,1,MAX(Base_Dados!U$5:U$98)-MIN(Base_Dados!U$5:U$98)))) * U$1)))</f>
        <v>0.88580773136185742</v>
      </c>
      <c r="V541" s="106">
        <f>IF(INDEX(Base_Dados!V:V,MATCH($B541,Base_Dados!$B:$B,0))=0,0,
MAX(0, MIN(V$1,
((INDEX(Base_Dados!V:V,MATCH($B541,Base_Dados!$B:$B,0))-MIN(Base_Dados!V$5:V$98)) /
(IF(MAX(Base_Dados!V$5:V$98)-MIN(Base_Dados!V$5:V$98)=0,1,MAX(Base_Dados!V$5:V$98)-MIN(Base_Dados!V$5:V$98)))) * V$1)))</f>
        <v>2.0038828624570643E-2</v>
      </c>
      <c r="W541" s="106">
        <f>IF(INDEX(Base_Dados!W:W,MATCH($B541,Base_Dados!$B:$B,0))=0,0,
MAX(0, MIN(W$1,
((INDEX(Base_Dados!W:W,MATCH($B541,Base_Dados!$B:$B,0))-MIN(Base_Dados!W$5:W$98)) /
(IF(MAX(Base_Dados!W$5:W$98)-MIN(Base_Dados!W$5:W$98)=0,1,MAX(Base_Dados!W$5:W$98)-MIN(Base_Dados!W$5:W$98)))) * W$1)))</f>
        <v>2.3431707522358547</v>
      </c>
      <c r="X541" s="106">
        <f>IF(INDEX(Base_Dados!X:X,MATCH($B541,Base_Dados!$B:$B,0))=0,0,
MAX(0, MIN(X$1,
((INDEX(Base_Dados!X:X,MATCH($B541,Base_Dados!$B:$B,0))-MIN(Base_Dados!X$5:X$98)) /
(IF(MAX(Base_Dados!X$5:X$98)-MIN(Base_Dados!X$5:X$98)=0,1,MAX(Base_Dados!X$5:X$98)-MIN(Base_Dados!X$5:X$98)))) * X$1)))</f>
        <v>0</v>
      </c>
      <c r="Y541" s="106">
        <f>IF(INDEX(Base_Dados!Y:Y,MATCH($B541,Base_Dados!$B:$B,0))=0,0,
MAX(0, MIN(Y$1,
((INDEX(Base_Dados!Y:Y,MATCH($B541,Base_Dados!$B:$B,0))-MIN(Base_Dados!Y$5:Y$98)) /
(IF(MAX(Base_Dados!Y$5:Y$98)-MIN(Base_Dados!Y$5:Y$98)=0,1,MAX(Base_Dados!Y$5:Y$98)-MIN(Base_Dados!Y$5:Y$98)))) * Y$1)))</f>
        <v>0</v>
      </c>
      <c r="Z541" s="106">
        <f>IF(INDEX(Base_Dados!Z:Z,MATCH($B541,Base_Dados!$B:$B,0))=0,0,
MAX(0, MIN(Z$1,
((INDEX(Base_Dados!Z:Z,MATCH($B541,Base_Dados!$B:$B,0))-MIN(Base_Dados!Z$5:Z$98)) /
(IF(MAX(Base_Dados!Z$5:Z$98)-MIN(Base_Dados!Z$5:Z$98)=0,1,MAX(Base_Dados!Z$5:Z$98)-MIN(Base_Dados!Z$5:Z$98)))) * Z$1)))</f>
        <v>0</v>
      </c>
      <c r="AA541" s="106">
        <f>IF(INDEX(Base_Dados!AA:AA,MATCH($B541,Base_Dados!$B:$B,0))=0,0,
MAX(0, MIN(AA$1,
((INDEX(Base_Dados!AA:AA,MATCH($B541,Base_Dados!$B:$B,0))-MIN(Base_Dados!AA$5:AA$98)) /
(IF(MAX(Base_Dados!AA$5:AA$98)-MIN(Base_Dados!AA$5:AA$98)=0,1,MAX(Base_Dados!AA$5:AA$98)-MIN(Base_Dados!AA$5:AA$98)))) * AA$1)))</f>
        <v>0</v>
      </c>
      <c r="AB541" s="106">
        <f>IF(INDEX(Base_Dados!AB:AB,MATCH($B541,Base_Dados!$B:$B,0))=0,0,
MAX(0, MIN(AB$1,
((INDEX(Base_Dados!AB:AB,MATCH($B541,Base_Dados!$B:$B,0))-MIN(Base_Dados!AB$5:AB$98)) /
(IF(MAX(Base_Dados!AB$5:AB$98)-MIN(Base_Dados!AB$5:AB$98)=0,1,MAX(Base_Dados!AB$5:AB$98)-MIN(Base_Dados!AB$5:AB$98)))) * AB$1)))</f>
        <v>0.22489997085243379</v>
      </c>
      <c r="AC541" s="106">
        <f>IF(INDEX(Base_Dados!AC:AC,MATCH($B541,Base_Dados!$B:$B,0))=0,0,
MAX(0, MIN(AC$1,
((INDEX(Base_Dados!AC:AC,MATCH($B541,Base_Dados!$B:$B,0))-MIN(Base_Dados!AC$5:AC$98)) /
(IF(MAX(Base_Dados!AC$5:AC$98)-MIN(Base_Dados!AC$5:AC$98)=0,1,MAX(Base_Dados!AC$5:AC$98)-MIN(Base_Dados!AC$5:AC$98)))) * AC$1)))</f>
        <v>2.2674166506070535E-2</v>
      </c>
      <c r="AD541" s="106">
        <f>IF(INDEX(Base_Dados!AD:AD,MATCH($B541,Base_Dados!$B:$B,0))=0,0,
MAX(0, MIN(AD$1,
((INDEX(Base_Dados!AD:AD,MATCH($B541,Base_Dados!$B:$B,0))-MIN(Base_Dados!AD$5:AD$98)) /
(IF(MAX(Base_Dados!AD$5:AD$98)-MIN(Base_Dados!AD$5:AD$98)=0,1,MAX(Base_Dados!AD$5:AD$98)-MIN(Base_Dados!AD$5:AD$98)))) * AD$1)))</f>
        <v>1.1936104126608491E-2</v>
      </c>
      <c r="AE541" s="106">
        <f>IF(INDEX(Base_Dados!AE:AE,MATCH($B541,Base_Dados!$B:$B,0))=0,0,
MAX(0, MIN(AE$1,
((INDEX(Base_Dados!AE:AE,MATCH($B541,Base_Dados!$B:$B,0))-MIN(Base_Dados!AE$5:AE$98)) /
(IF(MAX(Base_Dados!AE$5:AE$98)-MIN(Base_Dados!AE$5:AE$98)=0,1,MAX(Base_Dados!AE$5:AE$98)-MIN(Base_Dados!AE$5:AE$98)))) * AE$1)))</f>
        <v>4.7461527398245367E-3</v>
      </c>
      <c r="AF541" s="106">
        <f>IF(INDEX(Base_Dados!AF:AF,MATCH($B541,Base_Dados!$B:$B,0))=0,0,
MAX(0, MIN(AF$1,
((INDEX(Base_Dados!AF:AF,MATCH($B541,Base_Dados!$B:$B,0))-MIN(Base_Dados!AF$5:AF$98)) /
(IF(MAX(Base_Dados!AF$5:AF$98)-MIN(Base_Dados!AF$5:AF$98)=0,1,MAX(Base_Dados!AF$5:AF$98)-MIN(Base_Dados!AF$5:AF$98)))) * AF$1)))</f>
        <v>4.5970670712085692E-3</v>
      </c>
      <c r="AG541" s="106">
        <f>IF(INDEX(Base_Dados!AG:AG,MATCH($B541,Base_Dados!$B:$B,0))=0,0,
MAX(0, MIN(AG$1,
((INDEX(Base_Dados!AG:AG,MATCH($B541,Base_Dados!$B:$B,0))-MIN(Base_Dados!AG$5:AG$98)) /
(IF(MAX(Base_Dados!AG$5:AG$98)-MIN(Base_Dados!AG$5:AG$98)=0,1,MAX(Base_Dados!AG$5:AG$98)-MIN(Base_Dados!AG$5:AG$98)))) * AG$1)))</f>
        <v>8.9516086567321372E-3</v>
      </c>
      <c r="AH541" s="106">
        <f>IF(INDEX(Base_Dados!AH:AH,MATCH($B541,Base_Dados!$B:$B,0))=0,0,
MAX(0, MIN(AH$1,
((INDEX(Base_Dados!AH:AH,MATCH($B541,Base_Dados!$B:$B,0))-MIN(Base_Dados!AH$5:AH$98)) /
(IF(MAX(Base_Dados!AH$5:AH$98)-MIN(Base_Dados!AH$5:AH$98)=0,1,MAX(Base_Dados!AH$5:AH$98)-MIN(Base_Dados!AH$5:AH$98)))) * AH$1)))</f>
        <v>1.8254524354113579</v>
      </c>
      <c r="AI541" s="106">
        <f>IF(INDEX(Base_Dados!AI:AI,MATCH($B541,Base_Dados!$B:$B,0))=0,0,
MAX(0, MIN(AI$1,
((INDEX(Base_Dados!AI:AI,MATCH($B541,Base_Dados!$B:$B,0))-MIN(Base_Dados!AI$5:AI$98)) /
(IF(MAX(Base_Dados!AI$5:AI$98)-MIN(Base_Dados!AI$5:AI$98)=0,1,MAX(Base_Dados!AI$5:AI$98)-MIN(Base_Dados!AI$5:AI$98)))) * AI$1)))</f>
        <v>7.1428571428571425E-2</v>
      </c>
      <c r="AJ541" s="106">
        <f>IF(INDEX(Base_Dados!AJ:AJ,MATCH($B541,Base_Dados!$B:$B,0))=0,0,
MAX(0, MIN(AJ$1,
((INDEX(Base_Dados!AJ:AJ,MATCH($B541,Base_Dados!$B:$B,0))-MIN(Base_Dados!AJ$5:AJ$98)) /
(IF(MAX(Base_Dados!AJ$5:AJ$98)-MIN(Base_Dados!AJ$5:AJ$98)=0,1,MAX(Base_Dados!AJ$5:AJ$98)-MIN(Base_Dados!AJ$5:AJ$98)))) * AJ$1)))</f>
        <v>0.38690476190476192</v>
      </c>
      <c r="AK541" s="106">
        <f>IF(INDEX(Base_Dados!AK:AK,MATCH($B541,Base_Dados!$B:$B,0))=0,0,
MAX(0, MIN(AK$1,
((INDEX(Base_Dados!AK:AK,MATCH($B541,Base_Dados!$B:$B,0))-MIN(Base_Dados!AK$5:AK$98)) /
(IF(MAX(Base_Dados!AK$5:AK$98)-MIN(Base_Dados!AK$5:AK$98)=0,1,MAX(Base_Dados!AK$5:AK$98)-MIN(Base_Dados!AK$5:AK$98)))) * AK$1)))</f>
        <v>1.1494252873563218E-3</v>
      </c>
      <c r="AL541" s="106">
        <f>IF(INDEX(Base_Dados!AL:AL,MATCH($B541,Base_Dados!$B:$B,0))=0,0,
MAX(0, MIN(AL$1,
((INDEX(Base_Dados!AL:AL,MATCH($B541,Base_Dados!$B:$B,0))-MIN(Base_Dados!AL$5:AL$98)) /
(IF(MAX(Base_Dados!AL$5:AL$98)-MIN(Base_Dados!AL$5:AL$98)=0,1,MAX(Base_Dados!AL$5:AL$98)-MIN(Base_Dados!AL$5:AL$98)))) * AL$1)))</f>
        <v>0</v>
      </c>
      <c r="AM541" s="106">
        <f>IF(INDEX(Base_Dados!AM:AM,MATCH($B541,Base_Dados!$B:$B,0))=0,0,
MAX(0, MIN(AM$1,
((INDEX(Base_Dados!AM:AM,MATCH($B541,Base_Dados!$B:$B,0))-MIN(Base_Dados!AM$5:AM$98)) /
(IF(MAX(Base_Dados!AM$5:AM$98)-MIN(Base_Dados!AM$5:AM$98)=0,1,MAX(Base_Dados!AM$5:AM$98)-MIN(Base_Dados!AM$5:AM$98)))) * AM$1)))</f>
        <v>1.3464526152252718E-2</v>
      </c>
      <c r="AN541" s="106">
        <f>IF(INDEX(Base_Dados!AN:AN,MATCH($B541,Base_Dados!$B:$B,0))=0,0,
MAX(0, MIN(AN$1,
((INDEX(Base_Dados!AN:AN,MATCH($B541,Base_Dados!$B:$B,0))-MIN(Base_Dados!AN$5:AN$98)) /
(IF(MAX(Base_Dados!AN$5:AN$98)-MIN(Base_Dados!AN$5:AN$98)=0,1,MAX(Base_Dados!AN$5:AN$98)-MIN(Base_Dados!AN$5:AN$98)))) * AN$1)))</f>
        <v>0.10348537005163511</v>
      </c>
      <c r="AO541" s="106">
        <f>IF(INDEX(Base_Dados!AO:AO,MATCH($B541,Base_Dados!$B:$B,0))=0,0,
MAX(0, MIN(AO$1,
((INDEX(Base_Dados!AO:AO,MATCH($B541,Base_Dados!$B:$B,0))-MIN(Base_Dados!AO$5:AO$98)) /
(IF(MAX(Base_Dados!AO$5:AO$98)-MIN(Base_Dados!AO$5:AO$98)=0,1,MAX(Base_Dados!AO$5:AO$98)-MIN(Base_Dados!AO$5:AO$98)))) * AO$1)))</f>
        <v>0</v>
      </c>
      <c r="AP541" s="106">
        <f>IF(INDEX(Base_Dados!AP:AP,MATCH($B541,Base_Dados!$B:$B,0))=0,0,
MAX(0, MIN(AP$1,
((INDEX(Base_Dados!AP:AP,MATCH($B541,Base_Dados!$B:$B,0))-MIN(Base_Dados!AP$5:AP$98)) /
(IF(MAX(Base_Dados!AP$5:AP$98)-MIN(Base_Dados!AP$5:AP$98)=0,1,MAX(Base_Dados!AP$5:AP$98)-MIN(Base_Dados!AP$5:AP$98)))) * AP$1)))</f>
        <v>6.8807339449541288E-3</v>
      </c>
      <c r="AQ541" s="106">
        <f>IF(INDEX(Base_Dados!AQ:AQ,MATCH($B541,Base_Dados!$B:$B,0))=0,0,
MAX(0, MIN(AQ$1,
((INDEX(Base_Dados!AQ:AQ,MATCH($B541,Base_Dados!$B:$B,0))-MIN(Base_Dados!AQ$5:AQ$98)) /
(IF(MAX(Base_Dados!AQ$5:AQ$98)-MIN(Base_Dados!AQ$5:AQ$98)=0,1,MAX(Base_Dados!AQ$5:AQ$98)-MIN(Base_Dados!AQ$5:AQ$98)))) * AQ$1)))</f>
        <v>0</v>
      </c>
      <c r="AR541" s="106">
        <f>IF(INDEX(Base_Dados!AR:AR,MATCH($B541,Base_Dados!$B:$B,0))=0,0,
MAX(0, MIN(AR$1,
((INDEX(Base_Dados!AR:AR,MATCH($B541,Base_Dados!$B:$B,0))-MIN(Base_Dados!AR$5:AR$98)) /
(IF(MAX(Base_Dados!AR$5:AR$98)-MIN(Base_Dados!AR$5:AR$98)=0,1,MAX(Base_Dados!AR$5:AR$98)-MIN(Base_Dados!AR$5:AR$98)))) * AR$1)))</f>
        <v>0</v>
      </c>
      <c r="AS541" s="106">
        <f>IF(INDEX(Base_Dados!AS:AS,MATCH($B541,Base_Dados!$B:$B,0))=0,0,
MAX(0, MIN(AS$1,
((INDEX(Base_Dados!AS:AS,MATCH($B541,Base_Dados!$B:$B,0))-MIN(Base_Dados!AS$5:AS$98)) /
(IF(MAX(Base_Dados!AS$5:AS$98)-MIN(Base_Dados!AS$5:AS$98)=0,1,MAX(Base_Dados!AS$5:AS$98)-MIN(Base_Dados!AS$5:AS$98)))) * AS$1)))</f>
        <v>0</v>
      </c>
      <c r="AT541" s="106">
        <f>IF(INDEX(Base_Dados!AT:AT,MATCH($B541,Base_Dados!$B:$B,0))=0,0,
MAX(0, MIN(AT$1,
((INDEX(Base_Dados!AT:AT,MATCH($B541,Base_Dados!$B:$B,0))-MIN(Base_Dados!AT$5:AT$98)) /
(IF(MAX(Base_Dados!AT$5:AT$98)-MIN(Base_Dados!AT$5:AT$98)=0,1,MAX(Base_Dados!AT$5:AT$98)-MIN(Base_Dados!AT$5:AT$98)))) * AT$1)))</f>
        <v>7.1428571428571426E-3</v>
      </c>
      <c r="AU541" s="106">
        <f>IF(INDEX(Base_Dados!AU:AU,MATCH($B541,Base_Dados!$B:$B,0))=0,0,
MAX(0, MIN(AU$1,
((INDEX(Base_Dados!AU:AU,MATCH($B541,Base_Dados!$B:$B,0))-MIN(Base_Dados!AU$5:AU$98)) /
(IF(MAX(Base_Dados!AU$5:AU$98)-MIN(Base_Dados!AU$5:AU$98)=0,1,MAX(Base_Dados!AU$5:AU$98)-MIN(Base_Dados!AU$5:AU$98)))) * AU$1)))</f>
        <v>2.8089887640449437E-3</v>
      </c>
      <c r="AV541" s="106">
        <f>IF(INDEX(Base_Dados!AV:AV,MATCH($B541,Base_Dados!$B:$B,0))=0,0,
MAX(0, MIN(AV$1,
((INDEX(Base_Dados!AV:AV,MATCH($B541,Base_Dados!$B:$B,0))-MIN(Base_Dados!AV$5:AV$98)) /
(IF(MAX(Base_Dados!AV$5:AV$98)-MIN(Base_Dados!AV$5:AV$98)=0,1,MAX(Base_Dados!AV$5:AV$98)-MIN(Base_Dados!AV$5:AV$98)))) * AV$1)))</f>
        <v>0</v>
      </c>
      <c r="AW541" s="106">
        <f>IF(INDEX(Base_Dados!AW:AW,MATCH($B541,Base_Dados!$B:$B,0))=0,0,
MAX(0, MIN(AW$1,
((INDEX(Base_Dados!AW:AW,MATCH($B541,Base_Dados!$B:$B,0))-MIN(Base_Dados!AW$5:AW$98)) /
(IF(MAX(Base_Dados!AW$5:AW$98)-MIN(Base_Dados!AW$5:AW$98)=0,1,MAX(Base_Dados!AW$5:AW$98)-MIN(Base_Dados!AW$5:AW$98)))) * AW$1)))</f>
        <v>0</v>
      </c>
      <c r="AX541" s="106">
        <f>IF(INDEX(Base_Dados!AX:AX,MATCH($B541,Base_Dados!$B:$B,0))=0,0,
MAX(0, MIN(AX$1,
((INDEX(Base_Dados!AX:AX,MATCH($B541,Base_Dados!$B:$B,0))-MIN(Base_Dados!AX$5:AX$98)) /
(IF(MAX(Base_Dados!AX$5:AX$98)-MIN(Base_Dados!AX$5:AX$98)=0,1,MAX(Base_Dados!AX$5:AX$98)-MIN(Base_Dados!AX$5:AX$98)))) * AX$1)))</f>
        <v>7.588325652841782E-2</v>
      </c>
      <c r="AY541" s="106">
        <f>IF(INDEX(Base_Dados!AY:AY,MATCH($B541,Base_Dados!$B:$B,0))=0,0,
MAX(0, MIN(AY$1,
((INDEX(Base_Dados!AY:AY,MATCH($B541,Base_Dados!$B:$B,0))-MIN(Base_Dados!AY$5:AY$98)) /
(IF(MAX(Base_Dados!AY$5:AY$98)-MIN(Base_Dados!AY$5:AY$98)=0,1,MAX(Base_Dados!AY$5:AY$98)-MIN(Base_Dados!AY$5:AY$98)))) * AY$1)))</f>
        <v>0</v>
      </c>
      <c r="AZ541" s="106">
        <f>IF(INDEX(Base_Dados!AZ:AZ,MATCH($B541,Base_Dados!$B:$B,0))=0,0,
MAX(0, MIN(AZ$1,
((INDEX(Base_Dados!AZ:AZ,MATCH($B541,Base_Dados!$B:$B,0))-MIN(Base_Dados!AZ$5:AZ$98)) /
(IF(MAX(Base_Dados!AZ$5:AZ$98)-MIN(Base_Dados!AZ$5:AZ$98)=0,1,MAX(Base_Dados!AZ$5:AZ$98)-MIN(Base_Dados!AZ$5:AZ$98)))) * AZ$1)))</f>
        <v>0</v>
      </c>
      <c r="BA541" s="106">
        <f>IF(INDEX(Base_Dados!BA:BA,MATCH($B541,Base_Dados!$B:$B,0))=0,0,
MAX(0, MIN(BA$1,
((INDEX(Base_Dados!BA:BA,MATCH($B541,Base_Dados!$B:$B,0))-MIN(Base_Dados!BA$5:BA$98)) /
(IF(MAX(Base_Dados!BA$5:BA$98)-MIN(Base_Dados!BA$5:BA$98)=0,1,MAX(Base_Dados!BA$5:BA$98)-MIN(Base_Dados!BA$5:BA$98)))) * BA$1)))</f>
        <v>5.6173538488865204E-3</v>
      </c>
      <c r="BB541" s="106">
        <f>IF(INDEX(Base_Dados!BB:BB,MATCH($B541,Base_Dados!$B:$B,0))=0,0,
MAX(0, MIN(BB$1,
((INDEX(Base_Dados!BB:BB,MATCH($B541,Base_Dados!$B:$B,0))-MIN(Base_Dados!BB$5:BB$98)) /
(IF(MAX(Base_Dados!BB$5:BB$98)-MIN(Base_Dados!BB$5:BB$98)=0,1,MAX(Base_Dados!BB$5:BB$98)-MIN(Base_Dados!BB$5:BB$98)))) * BB$1)))</f>
        <v>7.5944873923362174E-2</v>
      </c>
      <c r="BC541" s="106">
        <f>IF(INDEX(Base_Dados!BC:BC,MATCH($B541,Base_Dados!$B:$B,0))=0,0,
MAX(0, MIN(BC$1,
((INDEX(Base_Dados!BC:BC,MATCH($B541,Base_Dados!$B:$B,0))-MIN(Base_Dados!BC$5:BC$98)) /
(IF(MAX(Base_Dados!BC$5:BC$98)-MIN(Base_Dados!BC$5:BC$98)=0,1,MAX(Base_Dados!BC$5:BC$98)-MIN(Base_Dados!BC$5:BC$98)))) * BC$1)))</f>
        <v>4.0398599515216807E-3</v>
      </c>
      <c r="BD541" s="106">
        <f>IF(INDEX(Base_Dados!BD:BD,MATCH($B541,Base_Dados!$B:$B,0))=0,0,
MAX(0, MIN(BD$1,
((INDEX(Base_Dados!BD:BD,MATCH($B541,Base_Dados!$B:$B,0))-MIN(Base_Dados!BD$5:BD$98)) /
(IF(MAX(Base_Dados!BD$5:BD$98)-MIN(Base_Dados!BD$5:BD$98)=0,1,MAX(Base_Dados!BD$5:BD$98)-MIN(Base_Dados!BD$5:BD$98)))) * BD$1)))</f>
        <v>4.5703206149158649E-3</v>
      </c>
      <c r="BE541" s="106">
        <f>IF(INDEX(Base_Dados!BE:BE,MATCH($B541,Base_Dados!$B:$B,0))=0,0,
MAX(0, MIN(BE$1,
((INDEX(Base_Dados!BE:BE,MATCH($B541,Base_Dados!$B:$B,0))-MIN(Base_Dados!BE$5:BE$98)) /
(IF(MAX(Base_Dados!BE$5:BE$98)-MIN(Base_Dados!BE$5:BE$98)=0,1,MAX(Base_Dados!BE$5:BE$98)-MIN(Base_Dados!BE$5:BE$98)))) * BE$1)))</f>
        <v>1.3547415955845458E-2</v>
      </c>
      <c r="BF541" s="106">
        <f>IF(INDEX(Base_Dados!BF:BF,MATCH($B541,Base_Dados!$B:$B,0))=0,0,
MAX(0, MIN(BF$1,
((INDEX(Base_Dados!BF:BF,MATCH($B541,Base_Dados!$B:$B,0))-MIN(Base_Dados!BF$5:BF$98)) /
(IF(MAX(Base_Dados!BF$5:BF$98)-MIN(Base_Dados!BF$5:BF$98)=0,1,MAX(Base_Dados!BF$5:BF$98)-MIN(Base_Dados!BF$5:BF$98)))) * BF$1)))</f>
        <v>0</v>
      </c>
      <c r="BG541" s="106">
        <f>IF(INDEX(Base_Dados!BG:BG,MATCH($B541,Base_Dados!$B:$B,0))=0,0,
MAX(0, MIN(BG$1,
((INDEX(Base_Dados!BG:BG,MATCH($B541,Base_Dados!$B:$B,0))-MIN(Base_Dados!BG$5:BG$98)) /
(IF(MAX(Base_Dados!BG$5:BG$98)-MIN(Base_Dados!BG$5:BG$98)=0,1,MAX(Base_Dados!BG$5:BG$98)-MIN(Base_Dados!BG$5:BG$98)))) * BG$1)))</f>
        <v>4.180602006688963E-3</v>
      </c>
      <c r="BH541" s="106">
        <f>IF(INDEX(Base_Dados!BH:BH,MATCH($B541,Base_Dados!$B:$B,0))=0,0,
MAX(0, MIN(BH$1,
((INDEX(Base_Dados!BH:BH,MATCH($B541,Base_Dados!$B:$B,0))-MIN(Base_Dados!BH$5:BH$98)) /
(IF(MAX(Base_Dados!BH$5:BH$98)-MIN(Base_Dados!BH$5:BH$98)=0,1,MAX(Base_Dados!BH$5:BH$98)-MIN(Base_Dados!BH$5:BH$98)))) * BH$1)))</f>
        <v>0</v>
      </c>
      <c r="BI541" s="106">
        <f>IF(INDEX(Base_Dados!BI:BI,MATCH($B541,Base_Dados!$B:$B,0))=0,0,
MAX(0, MIN(BI$1,
((INDEX(Base_Dados!BI:BI,MATCH($B541,Base_Dados!$B:$B,0))-MIN(Base_Dados!BI$5:BI$98)) /
(IF(MAX(Base_Dados!BI$5:BI$98)-MIN(Base_Dados!BI$5:BI$98)=0,1,MAX(Base_Dados!BI$5:BI$98)-MIN(Base_Dados!BI$5:BI$98)))) * BI$1)))</f>
        <v>2.1840873634945399E-2</v>
      </c>
      <c r="BJ541" s="106">
        <f>IF(INDEX(Base_Dados!BJ:BJ,MATCH($B541,Base_Dados!$B:$B,0))=0,0,
MAX(0, MIN(BJ$1,
((INDEX(Base_Dados!BJ:BJ,MATCH($B541,Base_Dados!$B:$B,0))-MIN(Base_Dados!BJ$5:BJ$98)) /
(IF(MAX(Base_Dados!BJ$5:BJ$98)-MIN(Base_Dados!BJ$5:BJ$98)=0,1,MAX(Base_Dados!BJ$5:BJ$98)-MIN(Base_Dados!BJ$5:BJ$98)))) * BJ$1)))</f>
        <v>0</v>
      </c>
      <c r="BK541" s="106">
        <f>IF(INDEX(Base_Dados!BK:BK,MATCH($B541,Base_Dados!$B:$B,0))=0,0,
MAX(0, MIN(BK$1,
((INDEX(Base_Dados!BK:BK,MATCH($B541,Base_Dados!$B:$B,0))-MIN(Base_Dados!BK$5:BK$98)) /
(IF(MAX(Base_Dados!BK$5:BK$98)-MIN(Base_Dados!BK$5:BK$98)=0,1,MAX(Base_Dados!BK$5:BK$98)-MIN(Base_Dados!BK$5:BK$98)))) * BK$1)))</f>
        <v>0</v>
      </c>
      <c r="BL541" s="106">
        <f>IF(INDEX(Base_Dados!BL:BL,MATCH($B541,Base_Dados!$B:$B,0))=0,0,
MAX(0, MIN(BL$1,
((INDEX(Base_Dados!BL:BL,MATCH($B541,Base_Dados!$B:$B,0))-MIN(Base_Dados!BL$5:BL$98)) /
(IF(MAX(Base_Dados!BL$5:BL$98)-MIN(Base_Dados!BL$5:BL$98)=0,1,MAX(Base_Dados!BL$5:BL$98)-MIN(Base_Dados!BL$5:BL$98)))) * BL$1)))</f>
        <v>1.3029315960912053E-2</v>
      </c>
      <c r="BM541" s="106">
        <f>IF(INDEX(Base_Dados!BM:BM,MATCH($B541,Base_Dados!$B:$B,0))=0,0,
MAX(0, MIN(BM$1,
((INDEX(Base_Dados!BM:BM,MATCH($B541,Base_Dados!$B:$B,0))-MIN(Base_Dados!BM$5:BM$98)) /
(IF(MAX(Base_Dados!BM$5:BM$98)-MIN(Base_Dados!BM$5:BM$98)=0,1,MAX(Base_Dados!BM$5:BM$98)-MIN(Base_Dados!BM$5:BM$98)))) * BM$1)))</f>
        <v>1</v>
      </c>
      <c r="BN541" s="106">
        <f>IF(INDEX(Base_Dados!BN:BN,MATCH($B541,Base_Dados!$B:$B,0))=0,0,
MAX(0, MIN(BN$1,
((INDEX(Base_Dados!BN:BN,MATCH($B541,Base_Dados!$B:$B,0))-MIN(Base_Dados!BN$5:BN$98)) /
(IF(MAX(Base_Dados!BN$5:BN$98)-MIN(Base_Dados!BN$5:BN$98)=0,1,MAX(Base_Dados!BN$5:BN$98)-MIN(Base_Dados!BN$5:BN$98)))) * BN$1)))</f>
        <v>0.12948366639357053</v>
      </c>
      <c r="BO541" s="106">
        <f>IF(INDEX(Base_Dados!BO:BO,MATCH($B541,Base_Dados!$B:$B,0))=0,0,
MAX(0, MIN(BO$1,
((INDEX(Base_Dados!BO:BO,MATCH($B541,Base_Dados!$B:$B,0))-MIN(Base_Dados!BO$5:BO$98)) /
(IF(MAX(Base_Dados!BO$5:BO$98)-MIN(Base_Dados!BO$5:BO$98)=0,1,MAX(Base_Dados!BO$5:BO$98)-MIN(Base_Dados!BO$5:BO$98)))) * BO$1)))</f>
        <v>0.14655172413793102</v>
      </c>
      <c r="BP541" s="106">
        <f t="shared" si="32"/>
        <v>8.9283359453116127</v>
      </c>
      <c r="BQ541" s="111">
        <f t="shared" si="33"/>
        <v>0.40953124995045043</v>
      </c>
      <c r="BR541" s="112">
        <f t="shared" si="34"/>
        <v>9.5022936472427155E-2</v>
      </c>
      <c r="BS541" s="113">
        <f t="shared" si="35"/>
        <v>8.8333130088391858</v>
      </c>
    </row>
    <row r="542" spans="1:71">
      <c r="A542" s="21">
        <v>51021</v>
      </c>
      <c r="B542" s="21" t="s">
        <v>306</v>
      </c>
      <c r="C542" s="21" t="s">
        <v>288</v>
      </c>
      <c r="D542" s="105">
        <f>IF(INDEX(Base_Dados!D:D,MATCH($B542,Base_Dados!$B:$B,0))=0,0,
MAX(0, MIN(D$1,
((INDEX(Base_Dados!D:D,MATCH($B542,Base_Dados!$B:$B,0))-MIN(Base_Dados!D$5:D$98)) /
(IF(MAX(Base_Dados!D$5:D$98)-MIN(Base_Dados!D$5:D$98)=0,1,MAX(Base_Dados!D$5:D$98)-MIN(Base_Dados!D$5:D$98)))) * D$1)))</f>
        <v>0.66654771530394252</v>
      </c>
      <c r="E542" s="106">
        <f>IF(INDEX(Base_Dados!E:E,MATCH($B542,Base_Dados!$B:$B,0))=0,0,
MAX(0, MIN(E$1,
((INDEX(Base_Dados!E:E,MATCH($B542,Base_Dados!$B:$B,0))-MIN(Base_Dados!E$5:E$98)) /
(IF(MAX(Base_Dados!E$5:E$98)-MIN(Base_Dados!E$5:E$98)=0,1,MAX(Base_Dados!E$5:E$98)-MIN(Base_Dados!E$5:E$98)))) * E$1)))</f>
        <v>0.21573861750969486</v>
      </c>
      <c r="F542" s="106">
        <f>IF(INDEX(Base_Dados!F:F,MATCH($B542,Base_Dados!$B:$B,0))=0,0,
MAX(0, MIN(F$1,
((INDEX(Base_Dados!F:F,MATCH($B542,Base_Dados!$B:$B,0))-MIN(Base_Dados!F$5:F$98)) /
(IF(MAX(Base_Dados!F$5:F$98)-MIN(Base_Dados!F$5:F$98)=0,1,MAX(Base_Dados!F$5:F$98)-MIN(Base_Dados!F$5:F$98)))) * F$1)))</f>
        <v>0.20414486237318874</v>
      </c>
      <c r="G542" s="106">
        <f>IF(INDEX(Base_Dados!G:G,MATCH($B542,Base_Dados!$B:$B,0))=0,0,
MAX(0, MIN(G$1,
((INDEX(Base_Dados!G:G,MATCH($B542,Base_Dados!$B:$B,0))-MIN(Base_Dados!G$5:G$98)) /
(IF(MAX(Base_Dados!G$5:G$98)-MIN(Base_Dados!G$5:G$98)=0,1,MAX(Base_Dados!G$5:G$98)-MIN(Base_Dados!G$5:G$98)))) * G$1)))</f>
        <v>0.19241595842581063</v>
      </c>
      <c r="H542" s="106">
        <f>IF(INDEX(Base_Dados!H:H,MATCH($B542,Base_Dados!$B:$B,0))=0,0,
MAX(0, MIN(H$1,
((INDEX(Base_Dados!H:H,MATCH($B542,Base_Dados!$B:$B,0))-MIN(Base_Dados!H$5:H$98)) /
(IF(MAX(Base_Dados!H$5:H$98)-MIN(Base_Dados!H$5:H$98)=0,1,MAX(Base_Dados!H$5:H$98)-MIN(Base_Dados!H$5:H$98)))) * H$1)))</f>
        <v>0.19108656275855901</v>
      </c>
      <c r="I542" s="106">
        <f>IF(INDEX(Base_Dados!I:I,MATCH($B542,Base_Dados!$B:$B,0))=0,0,
MAX(0, MIN(I$1,
((INDEX(Base_Dados!I:I,MATCH($B542,Base_Dados!$B:$B,0))-MIN(Base_Dados!I$5:I$98)) /
(IF(MAX(Base_Dados!I$5:I$98)-MIN(Base_Dados!I$5:I$98)=0,1,MAX(Base_Dados!I$5:I$98)-MIN(Base_Dados!I$5:I$98)))) * I$1)))</f>
        <v>0.20399734174392856</v>
      </c>
      <c r="J542" s="106">
        <f>IF(INDEX(Base_Dados!J:J,MATCH($B542,Base_Dados!$B:$B,0))=0,0,
MAX(0, MIN(J$1,
((INDEX(Base_Dados!J:J,MATCH($B542,Base_Dados!$B:$B,0))-MIN(Base_Dados!J$5:J$98)) /
(IF(MAX(Base_Dados!J$5:J$98)-MIN(Base_Dados!J$5:J$98)=0,1,MAX(Base_Dados!J$5:J$98)-MIN(Base_Dados!J$5:J$98)))) * J$1)))</f>
        <v>0.24632288806524769</v>
      </c>
      <c r="K542" s="106">
        <f>IF(INDEX(Base_Dados!K:K,MATCH($B542,Base_Dados!$B:$B,0))=0,0,
MAX(0, MIN(K$1,
((INDEX(Base_Dados!K:K,MATCH($B542,Base_Dados!$B:$B,0))-MIN(Base_Dados!K$5:K$98)) /
(IF(MAX(Base_Dados!K$5:K$98)-MIN(Base_Dados!K$5:K$98)=0,1,MAX(Base_Dados!K$5:K$98)-MIN(Base_Dados!K$5:K$98)))) * K$1)))</f>
        <v>0.26341122540250445</v>
      </c>
      <c r="L542" s="106">
        <f>IF(INDEX(Base_Dados!L:L,MATCH($B542,Base_Dados!$B:$B,0))=0,0,
MAX(0, MIN(L$1,
((INDEX(Base_Dados!L:L,MATCH($B542,Base_Dados!$B:$B,0))-MIN(Base_Dados!L$5:L$98)) /
(IF(MAX(Base_Dados!L$5:L$98)-MIN(Base_Dados!L$5:L$98)=0,1,MAX(Base_Dados!L$5:L$98)-MIN(Base_Dados!L$5:L$98)))) * L$1)))</f>
        <v>0.27789003019291197</v>
      </c>
      <c r="M542" s="106">
        <f>IF(INDEX(Base_Dados!M:M,MATCH($B542,Base_Dados!$B:$B,0))=0,0,
MAX(0, MIN(M$1,
((INDEX(Base_Dados!M:M,MATCH($B542,Base_Dados!$B:$B,0))-MIN(Base_Dados!M$5:M$98)) /
(IF(MAX(Base_Dados!M$5:M$98)-MIN(Base_Dados!M$5:M$98)=0,1,MAX(Base_Dados!M$5:M$98)-MIN(Base_Dados!M$5:M$98)))) * M$1)))</f>
        <v>0.26556268221574342</v>
      </c>
      <c r="N542" s="106">
        <f>IF(INDEX(Base_Dados!N:N,MATCH($B542,Base_Dados!$B:$B,0))=0,0,
MAX(0, MIN(N$1,
((INDEX(Base_Dados!N:N,MATCH($B542,Base_Dados!$B:$B,0))-MIN(Base_Dados!N$5:N$98)) /
(IF(MAX(Base_Dados!N$5:N$98)-MIN(Base_Dados!N$5:N$98)=0,1,MAX(Base_Dados!N$5:N$98)-MIN(Base_Dados!N$5:N$98)))) * N$1)))</f>
        <v>0.26181095375004437</v>
      </c>
      <c r="O542" s="106">
        <f>IF(INDEX(Base_Dados!O:O,MATCH($B542,Base_Dados!$B:$B,0))=0,0,
MAX(0, MIN(O$1,
((INDEX(Base_Dados!O:O,MATCH($B542,Base_Dados!$B:$B,0))-MIN(Base_Dados!O$5:O$98)) /
(IF(MAX(Base_Dados!O$5:O$98)-MIN(Base_Dados!O$5:O$98)=0,1,MAX(Base_Dados!O$5:O$98)-MIN(Base_Dados!O$5:O$98)))) * O$1)))</f>
        <v>0.26757344333574895</v>
      </c>
      <c r="P542" s="106">
        <f>IF(INDEX(Base_Dados!P:P,MATCH($B542,Base_Dados!$B:$B,0))=0,0,
MAX(0, MIN(P$1,
((INDEX(Base_Dados!P:P,MATCH($B542,Base_Dados!$B:$B,0))-MIN(Base_Dados!P$5:P$98)) /
(IF(MAX(Base_Dados!P$5:P$98)-MIN(Base_Dados!P$5:P$98)=0,1,MAX(Base_Dados!P$5:P$98)-MIN(Base_Dados!P$5:P$98)))) * P$1)))</f>
        <v>0.37393392144398258</v>
      </c>
      <c r="Q542" s="106">
        <f>IF(INDEX(Base_Dados!Q:Q,MATCH($B542,Base_Dados!$B:$B,0))=0,0,
MAX(0, MIN(Q$1,
((INDEX(Base_Dados!Q:Q,MATCH($B542,Base_Dados!$B:$B,0))-MIN(Base_Dados!Q$5:Q$98)) /
(IF(MAX(Base_Dados!Q$5:Q$98)-MIN(Base_Dados!Q$5:Q$98)=0,1,MAX(Base_Dados!Q$5:Q$98)-MIN(Base_Dados!Q$5:Q$98)))) * Q$1)))</f>
        <v>0.20786161866147124</v>
      </c>
      <c r="R542" s="106">
        <f>IF(INDEX(Base_Dados!R:R,MATCH($B542,Base_Dados!$B:$B,0))=0,0,
MAX(0, MIN(R$1,
((INDEX(Base_Dados!R:R,MATCH($B542,Base_Dados!$B:$B,0))-MIN(Base_Dados!R$5:R$98)) /
(IF(MAX(Base_Dados!R$5:R$98)-MIN(Base_Dados!R$5:R$98)=0,1,MAX(Base_Dados!R$5:R$98)-MIN(Base_Dados!R$5:R$98)))) * R$1)))</f>
        <v>0.16629208507246215</v>
      </c>
      <c r="S542" s="106">
        <f>IF(INDEX(Base_Dados!S:S,MATCH($B542,Base_Dados!$B:$B,0))=0,0,
MAX(0, MIN(S$1,
((INDEX(Base_Dados!S:S,MATCH($B542,Base_Dados!$B:$B,0))-MIN(Base_Dados!S$5:S$98)) /
(IF(MAX(Base_Dados!S$5:S$98)-MIN(Base_Dados!S$5:S$98)=0,1,MAX(Base_Dados!S$5:S$98)-MIN(Base_Dados!S$5:S$98)))) * S$1)))</f>
        <v>0.34001348011682769</v>
      </c>
      <c r="T542" s="106">
        <f>IF(INDEX(Base_Dados!T:T,MATCH($B542,Base_Dados!$B:$B,0))=0,0,
MAX(0, MIN(T$1,
((INDEX(Base_Dados!T:T,MATCH($B542,Base_Dados!$B:$B,0))-MIN(Base_Dados!T$5:T$98)) /
(IF(MAX(Base_Dados!T$5:T$98)-MIN(Base_Dados!T$5:T$98)=0,1,MAX(Base_Dados!T$5:T$98)-MIN(Base_Dados!T$5:T$98)))) * T$1)))</f>
        <v>1.1993113846367538</v>
      </c>
      <c r="U542" s="106">
        <f>IF(INDEX(Base_Dados!U:U,MATCH($B542,Base_Dados!$B:$B,0))=0,0,
MAX(0, MIN(U$1,
((INDEX(Base_Dados!U:U,MATCH($B542,Base_Dados!$B:$B,0))-MIN(Base_Dados!U$5:U$98)) /
(IF(MAX(Base_Dados!U$5:U$98)-MIN(Base_Dados!U$5:U$98)=0,1,MAX(Base_Dados!U$5:U$98)-MIN(Base_Dados!U$5:U$98)))) * U$1)))</f>
        <v>0.86605134801688632</v>
      </c>
      <c r="V542" s="106">
        <f>IF(INDEX(Base_Dados!V:V,MATCH($B542,Base_Dados!$B:$B,0))=0,0,
MAX(0, MIN(V$1,
((INDEX(Base_Dados!V:V,MATCH($B542,Base_Dados!$B:$B,0))-MIN(Base_Dados!V$5:V$98)) /
(IF(MAX(Base_Dados!V$5:V$98)-MIN(Base_Dados!V$5:V$98)=0,1,MAX(Base_Dados!V$5:V$98)-MIN(Base_Dados!V$5:V$98)))) * V$1)))</f>
        <v>0.45310319755382683</v>
      </c>
      <c r="W542" s="106">
        <f>IF(INDEX(Base_Dados!W:W,MATCH($B542,Base_Dados!$B:$B,0))=0,0,
MAX(0, MIN(W$1,
((INDEX(Base_Dados!W:W,MATCH($B542,Base_Dados!$B:$B,0))-MIN(Base_Dados!W$5:W$98)) /
(IF(MAX(Base_Dados!W$5:W$98)-MIN(Base_Dados!W$5:W$98)=0,1,MAX(Base_Dados!W$5:W$98)-MIN(Base_Dados!W$5:W$98)))) * W$1)))</f>
        <v>2.5564577152299774</v>
      </c>
      <c r="X542" s="106">
        <f>IF(INDEX(Base_Dados!X:X,MATCH($B542,Base_Dados!$B:$B,0))=0,0,
MAX(0, MIN(X$1,
((INDEX(Base_Dados!X:X,MATCH($B542,Base_Dados!$B:$B,0))-MIN(Base_Dados!X$5:X$98)) /
(IF(MAX(Base_Dados!X$5:X$98)-MIN(Base_Dados!X$5:X$98)=0,1,MAX(Base_Dados!X$5:X$98)-MIN(Base_Dados!X$5:X$98)))) * X$1)))</f>
        <v>0.26694915254237289</v>
      </c>
      <c r="Y542" s="106">
        <f>IF(INDEX(Base_Dados!Y:Y,MATCH($B542,Base_Dados!$B:$B,0))=0,0,
MAX(0, MIN(Y$1,
((INDEX(Base_Dados!Y:Y,MATCH($B542,Base_Dados!$B:$B,0))-MIN(Base_Dados!Y$5:Y$98)) /
(IF(MAX(Base_Dados!Y$5:Y$98)-MIN(Base_Dados!Y$5:Y$98)=0,1,MAX(Base_Dados!Y$5:Y$98)-MIN(Base_Dados!Y$5:Y$98)))) * Y$1)))</f>
        <v>7.720588235294118E-2</v>
      </c>
      <c r="Z542" s="106">
        <f>IF(INDEX(Base_Dados!Z:Z,MATCH($B542,Base_Dados!$B:$B,0))=0,0,
MAX(0, MIN(Z$1,
((INDEX(Base_Dados!Z:Z,MATCH($B542,Base_Dados!$B:$B,0))-MIN(Base_Dados!Z$5:Z$98)) /
(IF(MAX(Base_Dados!Z$5:Z$98)-MIN(Base_Dados!Z$5:Z$98)=0,1,MAX(Base_Dados!Z$5:Z$98)-MIN(Base_Dados!Z$5:Z$98)))) * Z$1)))</f>
        <v>0.21428571428571427</v>
      </c>
      <c r="AA542" s="106">
        <f>IF(INDEX(Base_Dados!AA:AA,MATCH($B542,Base_Dados!$B:$B,0))=0,0,
MAX(0, MIN(AA$1,
((INDEX(Base_Dados!AA:AA,MATCH($B542,Base_Dados!$B:$B,0))-MIN(Base_Dados!AA$5:AA$98)) /
(IF(MAX(Base_Dados!AA$5:AA$98)-MIN(Base_Dados!AA$5:AA$98)=0,1,MAX(Base_Dados!AA$5:AA$98)-MIN(Base_Dados!AA$5:AA$98)))) * AA$1)))</f>
        <v>0.13636363636363635</v>
      </c>
      <c r="AB542" s="106">
        <f>IF(INDEX(Base_Dados!AB:AB,MATCH($B542,Base_Dados!$B:$B,0))=0,0,
MAX(0, MIN(AB$1,
((INDEX(Base_Dados!AB:AB,MATCH($B542,Base_Dados!$B:$B,0))-MIN(Base_Dados!AB$5:AB$98)) /
(IF(MAX(Base_Dados!AB$5:AB$98)-MIN(Base_Dados!AB$5:AB$98)=0,1,MAX(Base_Dados!AB$5:AB$98)-MIN(Base_Dados!AB$5:AB$98)))) * AB$1)))</f>
        <v>0.38761264931384215</v>
      </c>
      <c r="AC542" s="106">
        <f>IF(INDEX(Base_Dados!AC:AC,MATCH($B542,Base_Dados!$B:$B,0))=0,0,
MAX(0, MIN(AC$1,
((INDEX(Base_Dados!AC:AC,MATCH($B542,Base_Dados!$B:$B,0))-MIN(Base_Dados!AC$5:AC$98)) /
(IF(MAX(Base_Dados!AC$5:AC$98)-MIN(Base_Dados!AC$5:AC$98)=0,1,MAX(Base_Dados!AC$5:AC$98)-MIN(Base_Dados!AC$5:AC$98)))) * AC$1)))</f>
        <v>0.30108763730969357</v>
      </c>
      <c r="AD542" s="106">
        <f>IF(INDEX(Base_Dados!AD:AD,MATCH($B542,Base_Dados!$B:$B,0))=0,0,
MAX(0, MIN(AD$1,
((INDEX(Base_Dados!AD:AD,MATCH($B542,Base_Dados!$B:$B,0))-MIN(Base_Dados!AD$5:AD$98)) /
(IF(MAX(Base_Dados!AD$5:AD$98)-MIN(Base_Dados!AD$5:AD$98)=0,1,MAX(Base_Dados!AD$5:AD$98)-MIN(Base_Dados!AD$5:AD$98)))) * AD$1)))</f>
        <v>0.16843662180150865</v>
      </c>
      <c r="AE542" s="106">
        <f>IF(INDEX(Base_Dados!AE:AE,MATCH($B542,Base_Dados!$B:$B,0))=0,0,
MAX(0, MIN(AE$1,
((INDEX(Base_Dados!AE:AE,MATCH($B542,Base_Dados!$B:$B,0))-MIN(Base_Dados!AE$5:AE$98)) /
(IF(MAX(Base_Dados!AE$5:AE$98)-MIN(Base_Dados!AE$5:AE$98)=0,1,MAX(Base_Dados!AE$5:AE$98)-MIN(Base_Dados!AE$5:AE$98)))) * AE$1)))</f>
        <v>9.6303753775348777E-2</v>
      </c>
      <c r="AF542" s="106">
        <f>IF(INDEX(Base_Dados!AF:AF,MATCH($B542,Base_Dados!$B:$B,0))=0,0,
MAX(0, MIN(AF$1,
((INDEX(Base_Dados!AF:AF,MATCH($B542,Base_Dados!$B:$B,0))-MIN(Base_Dados!AF$5:AF$98)) /
(IF(MAX(Base_Dados!AF$5:AF$98)-MIN(Base_Dados!AF$5:AF$98)=0,1,MAX(Base_Dados!AF$5:AF$98)-MIN(Base_Dados!AF$5:AF$98)))) * AF$1)))</f>
        <v>0.13625706799062198</v>
      </c>
      <c r="AG542" s="106">
        <f>IF(INDEX(Base_Dados!AG:AG,MATCH($B542,Base_Dados!$B:$B,0))=0,0,
MAX(0, MIN(AG$1,
((INDEX(Base_Dados!AG:AG,MATCH($B542,Base_Dados!$B:$B,0))-MIN(Base_Dados!AG$5:AG$98)) /
(IF(MAX(Base_Dados!AG$5:AG$98)-MIN(Base_Dados!AG$5:AG$98)=0,1,MAX(Base_Dados!AG$5:AG$98)-MIN(Base_Dados!AG$5:AG$98)))) * AG$1)))</f>
        <v>0.20786161866147124</v>
      </c>
      <c r="AH542" s="106">
        <f>IF(INDEX(Base_Dados!AH:AH,MATCH($B542,Base_Dados!$B:$B,0))=0,0,
MAX(0, MIN(AH$1,
((INDEX(Base_Dados!AH:AH,MATCH($B542,Base_Dados!$B:$B,0))-MIN(Base_Dados!AH$5:AH$98)) /
(IF(MAX(Base_Dados!AH$5:AH$98)-MIN(Base_Dados!AH$5:AH$98)=0,1,MAX(Base_Dados!AH$5:AH$98)-MIN(Base_Dados!AH$5:AH$98)))) * AH$1)))</f>
        <v>2.0776933417265542</v>
      </c>
      <c r="AI542" s="106">
        <f>IF(INDEX(Base_Dados!AI:AI,MATCH($B542,Base_Dados!$B:$B,0))=0,0,
MAX(0, MIN(AI$1,
((INDEX(Base_Dados!AI:AI,MATCH($B542,Base_Dados!$B:$B,0))-MIN(Base_Dados!AI$5:AI$98)) /
(IF(MAX(Base_Dados!AI$5:AI$98)-MIN(Base_Dados!AI$5:AI$98)=0,1,MAX(Base_Dados!AI$5:AI$98)-MIN(Base_Dados!AI$5:AI$98)))) * AI$1)))</f>
        <v>0.21428571428571427</v>
      </c>
      <c r="AJ542" s="106">
        <f>IF(INDEX(Base_Dados!AJ:AJ,MATCH($B542,Base_Dados!$B:$B,0))=0,0,
MAX(0, MIN(AJ$1,
((INDEX(Base_Dados!AJ:AJ,MATCH($B542,Base_Dados!$B:$B,0))-MIN(Base_Dados!AJ$5:AJ$98)) /
(IF(MAX(Base_Dados!AJ$5:AJ$98)-MIN(Base_Dados!AJ$5:AJ$98)=0,1,MAX(Base_Dados!AJ$5:AJ$98)-MIN(Base_Dados!AJ$5:AJ$98)))) * AJ$1)))</f>
        <v>1.6567460317460316</v>
      </c>
      <c r="AK542" s="106">
        <f>IF(INDEX(Base_Dados!AK:AK,MATCH($B542,Base_Dados!$B:$B,0))=0,0,
MAX(0, MIN(AK$1,
((INDEX(Base_Dados!AK:AK,MATCH($B542,Base_Dados!$B:$B,0))-MIN(Base_Dados!AK$5:AK$98)) /
(IF(MAX(Base_Dados!AK$5:AK$98)-MIN(Base_Dados!AK$5:AK$98)=0,1,MAX(Base_Dados!AK$5:AK$98)-MIN(Base_Dados!AK$5:AK$98)))) * AK$1)))</f>
        <v>0.19080459770114944</v>
      </c>
      <c r="AL542" s="106">
        <f>IF(INDEX(Base_Dados!AL:AL,MATCH($B542,Base_Dados!$B:$B,0))=0,0,
MAX(0, MIN(AL$1,
((INDEX(Base_Dados!AL:AL,MATCH($B542,Base_Dados!$B:$B,0))-MIN(Base_Dados!AL$5:AL$98)) /
(IF(MAX(Base_Dados!AL$5:AL$98)-MIN(Base_Dados!AL$5:AL$98)=0,1,MAX(Base_Dados!AL$5:AL$98)-MIN(Base_Dados!AL$5:AL$98)))) * AL$1)))</f>
        <v>0</v>
      </c>
      <c r="AM542" s="106">
        <f>IF(INDEX(Base_Dados!AM:AM,MATCH($B542,Base_Dados!$B:$B,0))=0,0,
MAX(0, MIN(AM$1,
((INDEX(Base_Dados!AM:AM,MATCH($B542,Base_Dados!$B:$B,0))-MIN(Base_Dados!AM$5:AM$98)) /
(IF(MAX(Base_Dados!AM$5:AM$98)-MIN(Base_Dados!AM$5:AM$98)=0,1,MAX(Base_Dados!AM$5:AM$98)-MIN(Base_Dados!AM$5:AM$98)))) * AM$1)))</f>
        <v>0.17296737441740032</v>
      </c>
      <c r="AN542" s="106">
        <f>IF(INDEX(Base_Dados!AN:AN,MATCH($B542,Base_Dados!$B:$B,0))=0,0,
MAX(0, MIN(AN$1,
((INDEX(Base_Dados!AN:AN,MATCH($B542,Base_Dados!$B:$B,0))-MIN(Base_Dados!AN$5:AN$98)) /
(IF(MAX(Base_Dados!AN$5:AN$98)-MIN(Base_Dados!AN$5:AN$98)=0,1,MAX(Base_Dados!AN$5:AN$98)-MIN(Base_Dados!AN$5:AN$98)))) * AN$1)))</f>
        <v>0.29701019034800996</v>
      </c>
      <c r="AO542" s="106">
        <f>IF(INDEX(Base_Dados!AO:AO,MATCH($B542,Base_Dados!$B:$B,0))=0,0,
MAX(0, MIN(AO$1,
((INDEX(Base_Dados!AO:AO,MATCH($B542,Base_Dados!$B:$B,0))-MIN(Base_Dados!AO$5:AO$98)) /
(IF(MAX(Base_Dados!AO$5:AO$98)-MIN(Base_Dados!AO$5:AO$98)=0,1,MAX(Base_Dados!AO$5:AO$98)-MIN(Base_Dados!AO$5:AO$98)))) * AO$1)))</f>
        <v>3.2258064516129031E-2</v>
      </c>
      <c r="AP542" s="106">
        <f>IF(INDEX(Base_Dados!AP:AP,MATCH($B542,Base_Dados!$B:$B,0))=0,0,
MAX(0, MIN(AP$1,
((INDEX(Base_Dados!AP:AP,MATCH($B542,Base_Dados!$B:$B,0))-MIN(Base_Dados!AP$5:AP$98)) /
(IF(MAX(Base_Dados!AP$5:AP$98)-MIN(Base_Dados!AP$5:AP$98)=0,1,MAX(Base_Dados!AP$5:AP$98)-MIN(Base_Dados!AP$5:AP$98)))) * AP$1)))</f>
        <v>5.0458715596330278E-2</v>
      </c>
      <c r="AQ542" s="106">
        <f>IF(INDEX(Base_Dados!AQ:AQ,MATCH($B542,Base_Dados!$B:$B,0))=0,0,
MAX(0, MIN(AQ$1,
((INDEX(Base_Dados!AQ:AQ,MATCH($B542,Base_Dados!$B:$B,0))-MIN(Base_Dados!AQ$5:AQ$98)) /
(IF(MAX(Base_Dados!AQ$5:AQ$98)-MIN(Base_Dados!AQ$5:AQ$98)=0,1,MAX(Base_Dados!AQ$5:AQ$98)-MIN(Base_Dados!AQ$5:AQ$98)))) * AQ$1)))</f>
        <v>0.1</v>
      </c>
      <c r="AR542" s="106">
        <f>IF(INDEX(Base_Dados!AR:AR,MATCH($B542,Base_Dados!$B:$B,0))=0,0,
MAX(0, MIN(AR$1,
((INDEX(Base_Dados!AR:AR,MATCH($B542,Base_Dados!$B:$B,0))-MIN(Base_Dados!AR$5:AR$98)) /
(IF(MAX(Base_Dados!AR$5:AR$98)-MIN(Base_Dados!AR$5:AR$98)=0,1,MAX(Base_Dados!AR$5:AR$98)-MIN(Base_Dados!AR$5:AR$98)))) * AR$1)))</f>
        <v>8.0645161290322578E-2</v>
      </c>
      <c r="AS542" s="106">
        <f>IF(INDEX(Base_Dados!AS:AS,MATCH($B542,Base_Dados!$B:$B,0))=0,0,
MAX(0, MIN(AS$1,
((INDEX(Base_Dados!AS:AS,MATCH($B542,Base_Dados!$B:$B,0))-MIN(Base_Dados!AS$5:AS$98)) /
(IF(MAX(Base_Dados!AS$5:AS$98)-MIN(Base_Dados!AS$5:AS$98)=0,1,MAX(Base_Dados!AS$5:AS$98)-MIN(Base_Dados!AS$5:AS$98)))) * AS$1)))</f>
        <v>7.3170731707317069E-2</v>
      </c>
      <c r="AT542" s="106">
        <f>IF(INDEX(Base_Dados!AT:AT,MATCH($B542,Base_Dados!$B:$B,0))=0,0,
MAX(0, MIN(AT$1,
((INDEX(Base_Dados!AT:AT,MATCH($B542,Base_Dados!$B:$B,0))-MIN(Base_Dados!AT$5:AT$98)) /
(IF(MAX(Base_Dados!AT$5:AT$98)-MIN(Base_Dados!AT$5:AT$98)=0,1,MAX(Base_Dados!AT$5:AT$98)-MIN(Base_Dados!AT$5:AT$98)))) * AT$1)))</f>
        <v>2.8571428571428571E-2</v>
      </c>
      <c r="AU542" s="106">
        <f>IF(INDEX(Base_Dados!AU:AU,MATCH($B542,Base_Dados!$B:$B,0))=0,0,
MAX(0, MIN(AU$1,
((INDEX(Base_Dados!AU:AU,MATCH($B542,Base_Dados!$B:$B,0))-MIN(Base_Dados!AU$5:AU$98)) /
(IF(MAX(Base_Dados!AU$5:AU$98)-MIN(Base_Dados!AU$5:AU$98)=0,1,MAX(Base_Dados!AU$5:AU$98)-MIN(Base_Dados!AU$5:AU$98)))) * AU$1)))</f>
        <v>1.0299625468164793E-2</v>
      </c>
      <c r="AV542" s="106">
        <f>IF(INDEX(Base_Dados!AV:AV,MATCH($B542,Base_Dados!$B:$B,0))=0,0,
MAX(0, MIN(AV$1,
((INDEX(Base_Dados!AV:AV,MATCH($B542,Base_Dados!$B:$B,0))-MIN(Base_Dados!AV$5:AV$98)) /
(IF(MAX(Base_Dados!AV$5:AV$98)-MIN(Base_Dados!AV$5:AV$98)=0,1,MAX(Base_Dados!AV$5:AV$98)-MIN(Base_Dados!AV$5:AV$98)))) * AV$1)))</f>
        <v>6.7307692307692304E-2</v>
      </c>
      <c r="AW542" s="106">
        <f>IF(INDEX(Base_Dados!AW:AW,MATCH($B542,Base_Dados!$B:$B,0))=0,0,
MAX(0, MIN(AW$1,
((INDEX(Base_Dados!AW:AW,MATCH($B542,Base_Dados!$B:$B,0))-MIN(Base_Dados!AW$5:AW$98)) /
(IF(MAX(Base_Dados!AW$5:AW$98)-MIN(Base_Dados!AW$5:AW$98)=0,1,MAX(Base_Dados!AW$5:AW$98)-MIN(Base_Dados!AW$5:AW$98)))) * AW$1)))</f>
        <v>2.9411764705882353E-2</v>
      </c>
      <c r="AX542" s="106">
        <f>IF(INDEX(Base_Dados!AX:AX,MATCH($B542,Base_Dados!$B:$B,0))=0,0,
MAX(0, MIN(AX$1,
((INDEX(Base_Dados!AX:AX,MATCH($B542,Base_Dados!$B:$B,0))-MIN(Base_Dados!AX$5:AX$98)) /
(IF(MAX(Base_Dados!AX$5:AX$98)-MIN(Base_Dados!AX$5:AX$98)=0,1,MAX(Base_Dados!AX$5:AX$98)-MIN(Base_Dados!AX$5:AX$98)))) * AX$1)))</f>
        <v>0.10015150558676851</v>
      </c>
      <c r="AY542" s="106">
        <f>IF(INDEX(Base_Dados!AY:AY,MATCH($B542,Base_Dados!$B:$B,0))=0,0,
MAX(0, MIN(AY$1,
((INDEX(Base_Dados!AY:AY,MATCH($B542,Base_Dados!$B:$B,0))-MIN(Base_Dados!AY$5:AY$98)) /
(IF(MAX(Base_Dados!AY$5:AY$98)-MIN(Base_Dados!AY$5:AY$98)=0,1,MAX(Base_Dados!AY$5:AY$98)-MIN(Base_Dados!AY$5:AY$98)))) * AY$1)))</f>
        <v>6.4292779426310578E-2</v>
      </c>
      <c r="AZ542" s="106">
        <f>IF(INDEX(Base_Dados!AZ:AZ,MATCH($B542,Base_Dados!$B:$B,0))=0,0,
MAX(0, MIN(AZ$1,
((INDEX(Base_Dados!AZ:AZ,MATCH($B542,Base_Dados!$B:$B,0))-MIN(Base_Dados!AZ$5:AZ$98)) /
(IF(MAX(Base_Dados!AZ$5:AZ$98)-MIN(Base_Dados!AZ$5:AZ$98)=0,1,MAX(Base_Dados!AZ$5:AZ$98)-MIN(Base_Dados!AZ$5:AZ$98)))) * AZ$1)))</f>
        <v>0.34090909090909094</v>
      </c>
      <c r="BA542" s="106">
        <f>IF(INDEX(Base_Dados!BA:BA,MATCH($B542,Base_Dados!$B:$B,0))=0,0,
MAX(0, MIN(BA$1,
((INDEX(Base_Dados!BA:BA,MATCH($B542,Base_Dados!$B:$B,0))-MIN(Base_Dados!BA$5:BA$98)) /
(IF(MAX(Base_Dados!BA$5:BA$98)-MIN(Base_Dados!BA$5:BA$98)=0,1,MAX(Base_Dados!BA$5:BA$98)-MIN(Base_Dados!BA$5:BA$98)))) * BA$1)))</f>
        <v>8.7501942760718487E-2</v>
      </c>
      <c r="BB542" s="106">
        <f>IF(INDEX(Base_Dados!BB:BB,MATCH($B542,Base_Dados!$B:$B,0))=0,0,
MAX(0, MIN(BB$1,
((INDEX(Base_Dados!BB:BB,MATCH($B542,Base_Dados!$B:$B,0))-MIN(Base_Dados!BB$5:BB$98)) /
(IF(MAX(Base_Dados!BB$5:BB$98)-MIN(Base_Dados!BB$5:BB$98)=0,1,MAX(Base_Dados!BB$5:BB$98)-MIN(Base_Dados!BB$5:BB$98)))) * BB$1)))</f>
        <v>0.21385791101306162</v>
      </c>
      <c r="BC542" s="106">
        <f>IF(INDEX(Base_Dados!BC:BC,MATCH($B542,Base_Dados!$B:$B,0))=0,0,
MAX(0, MIN(BC$1,
((INDEX(Base_Dados!BC:BC,MATCH($B542,Base_Dados!$B:$B,0))-MIN(Base_Dados!BC$5:BC$98)) /
(IF(MAX(Base_Dados!BC$5:BC$98)-MIN(Base_Dados!BC$5:BC$98)=0,1,MAX(Base_Dados!BC$5:BC$98)-MIN(Base_Dados!BC$5:BC$98)))) * BC$1)))</f>
        <v>3.9321303528144357E-2</v>
      </c>
      <c r="BD542" s="106">
        <f>IF(INDEX(Base_Dados!BD:BD,MATCH($B542,Base_Dados!$B:$B,0))=0,0,
MAX(0, MIN(BD$1,
((INDEX(Base_Dados!BD:BD,MATCH($B542,Base_Dados!$B:$B,0))-MIN(Base_Dados!BD$5:BD$98)) /
(IF(MAX(Base_Dados!BD$5:BD$98)-MIN(Base_Dados!BD$5:BD$98)=0,1,MAX(Base_Dados!BD$5:BD$98)-MIN(Base_Dados!BD$5:BD$98)))) * BD$1)))</f>
        <v>6.6823627172633474E-2</v>
      </c>
      <c r="BE542" s="106">
        <f>IF(INDEX(Base_Dados!BE:BE,MATCH($B542,Base_Dados!$B:$B,0))=0,0,
MAX(0, MIN(BE$1,
((INDEX(Base_Dados!BE:BE,MATCH($B542,Base_Dados!$B:$B,0))-MIN(Base_Dados!BE$5:BE$98)) /
(IF(MAX(Base_Dados!BE$5:BE$98)-MIN(Base_Dados!BE$5:BE$98)=0,1,MAX(Base_Dados!BE$5:BE$98)-MIN(Base_Dados!BE$5:BE$98)))) * BE$1)))</f>
        <v>3.8133467134972406E-2</v>
      </c>
      <c r="BF542" s="106">
        <f>IF(INDEX(Base_Dados!BF:BF,MATCH($B542,Base_Dados!$B:$B,0))=0,0,
MAX(0, MIN(BF$1,
((INDEX(Base_Dados!BF:BF,MATCH($B542,Base_Dados!$B:$B,0))-MIN(Base_Dados!BF$5:BF$98)) /
(IF(MAX(Base_Dados!BF$5:BF$98)-MIN(Base_Dados!BF$5:BF$98)=0,1,MAX(Base_Dados!BF$5:BF$98)-MIN(Base_Dados!BF$5:BF$98)))) * BF$1)))</f>
        <v>0</v>
      </c>
      <c r="BG542" s="106">
        <f>IF(INDEX(Base_Dados!BG:BG,MATCH($B542,Base_Dados!$B:$B,0))=0,0,
MAX(0, MIN(BG$1,
((INDEX(Base_Dados!BG:BG,MATCH($B542,Base_Dados!$B:$B,0))-MIN(Base_Dados!BG$5:BG$98)) /
(IF(MAX(Base_Dados!BG$5:BG$98)-MIN(Base_Dados!BG$5:BG$98)=0,1,MAX(Base_Dados!BG$5:BG$98)-MIN(Base_Dados!BG$5:BG$98)))) * BG$1)))</f>
        <v>4.1806020066889632E-2</v>
      </c>
      <c r="BH542" s="106">
        <f>IF(INDEX(Base_Dados!BH:BH,MATCH($B542,Base_Dados!$B:$B,0))=0,0,
MAX(0, MIN(BH$1,
((INDEX(Base_Dados!BH:BH,MATCH($B542,Base_Dados!$B:$B,0))-MIN(Base_Dados!BH$5:BH$98)) /
(IF(MAX(Base_Dados!BH$5:BH$98)-MIN(Base_Dados!BH$5:BH$98)=0,1,MAX(Base_Dados!BH$5:BH$98)-MIN(Base_Dados!BH$5:BH$98)))) * BH$1)))</f>
        <v>0.15384615384615385</v>
      </c>
      <c r="BI542" s="106">
        <f>IF(INDEX(Base_Dados!BI:BI,MATCH($B542,Base_Dados!$B:$B,0))=0,0,
MAX(0, MIN(BI$1,
((INDEX(Base_Dados!BI:BI,MATCH($B542,Base_Dados!$B:$B,0))-MIN(Base_Dados!BI$5:BI$98)) /
(IF(MAX(Base_Dados!BI$5:BI$98)-MIN(Base_Dados!BI$5:BI$98)=0,1,MAX(Base_Dados!BI$5:BI$98)-MIN(Base_Dados!BI$5:BI$98)))) * BI$1)))</f>
        <v>0.16536661466458658</v>
      </c>
      <c r="BJ542" s="106">
        <f>IF(INDEX(Base_Dados!BJ:BJ,MATCH($B542,Base_Dados!$B:$B,0))=0,0,
MAX(0, MIN(BJ$1,
((INDEX(Base_Dados!BJ:BJ,MATCH($B542,Base_Dados!$B:$B,0))-MIN(Base_Dados!BJ$5:BJ$98)) /
(IF(MAX(Base_Dados!BJ$5:BJ$98)-MIN(Base_Dados!BJ$5:BJ$98)=0,1,MAX(Base_Dados!BJ$5:BJ$98)-MIN(Base_Dados!BJ$5:BJ$98)))) * BJ$1)))</f>
        <v>0.10526315789473684</v>
      </c>
      <c r="BK542" s="106">
        <f>IF(INDEX(Base_Dados!BK:BK,MATCH($B542,Base_Dados!$B:$B,0))=0,0,
MAX(0, MIN(BK$1,
((INDEX(Base_Dados!BK:BK,MATCH($B542,Base_Dados!$B:$B,0))-MIN(Base_Dados!BK$5:BK$98)) /
(IF(MAX(Base_Dados!BK$5:BK$98)-MIN(Base_Dados!BK$5:BK$98)=0,1,MAX(Base_Dados!BK$5:BK$98)-MIN(Base_Dados!BK$5:BK$98)))) * BK$1)))</f>
        <v>0.14285714285714285</v>
      </c>
      <c r="BL542" s="106">
        <f>IF(INDEX(Base_Dados!BL:BL,MATCH($B542,Base_Dados!$B:$B,0))=0,0,
MAX(0, MIN(BL$1,
((INDEX(Base_Dados!BL:BL,MATCH($B542,Base_Dados!$B:$B,0))-MIN(Base_Dados!BL$5:BL$98)) /
(IF(MAX(Base_Dados!BL$5:BL$98)-MIN(Base_Dados!BL$5:BL$98)=0,1,MAX(Base_Dados!BL$5:BL$98)-MIN(Base_Dados!BL$5:BL$98)))) * BL$1)))</f>
        <v>0.1482084690553746</v>
      </c>
      <c r="BM542" s="106">
        <f>IF(INDEX(Base_Dados!BM:BM,MATCH($B542,Base_Dados!$B:$B,0))=0,0,
MAX(0, MIN(BM$1,
((INDEX(Base_Dados!BM:BM,MATCH($B542,Base_Dados!$B:$B,0))-MIN(Base_Dados!BM$5:BM$98)) /
(IF(MAX(Base_Dados!BM$5:BM$98)-MIN(Base_Dados!BM$5:BM$98)=0,1,MAX(Base_Dados!BM$5:BM$98)-MIN(Base_Dados!BM$5:BM$98)))) * BM$1)))</f>
        <v>1</v>
      </c>
      <c r="BN542" s="106">
        <f>IF(INDEX(Base_Dados!BN:BN,MATCH($B542,Base_Dados!$B:$B,0))=0,0,
MAX(0, MIN(BN$1,
((INDEX(Base_Dados!BN:BN,MATCH($B542,Base_Dados!$B:$B,0))-MIN(Base_Dados!BN$5:BN$98)) /
(IF(MAX(Base_Dados!BN$5:BN$98)-MIN(Base_Dados!BN$5:BN$98)=0,1,MAX(Base_Dados!BN$5:BN$98)-MIN(Base_Dados!BN$5:BN$98)))) * BN$1)))</f>
        <v>0.18659519541793229</v>
      </c>
      <c r="BO542" s="106">
        <f>IF(INDEX(Base_Dados!BO:BO,MATCH($B542,Base_Dados!$B:$B,0))=0,0,
MAX(0, MIN(BO$1,
((INDEX(Base_Dados!BO:BO,MATCH($B542,Base_Dados!$B:$B,0))-MIN(Base_Dados!BO$5:BO$98)) /
(IF(MAX(Base_Dados!BO$5:BO$98)-MIN(Base_Dados!BO$5:BO$98)=0,1,MAX(Base_Dados!BO$5:BO$98)-MIN(Base_Dados!BO$5:BO$98)))) * BO$1)))</f>
        <v>0.31034482758620691</v>
      </c>
      <c r="BP542" s="106">
        <f t="shared" si="32"/>
        <v>19.69880040951552</v>
      </c>
      <c r="BQ542" s="111">
        <f t="shared" si="33"/>
        <v>0.46226460681057174</v>
      </c>
      <c r="BR542" s="112">
        <f t="shared" si="34"/>
        <v>0.14775629333254847</v>
      </c>
      <c r="BS542" s="113">
        <f t="shared" si="35"/>
        <v>19.551044116182972</v>
      </c>
    </row>
    <row r="543" spans="1:71">
      <c r="A543" s="21">
        <v>51022</v>
      </c>
      <c r="B543" s="21" t="s">
        <v>290</v>
      </c>
      <c r="C543" s="21" t="s">
        <v>288</v>
      </c>
      <c r="D543" s="105">
        <f>IF(INDEX(Base_Dados!D:D,MATCH($B543,Base_Dados!$B:$B,0))=0,0,
MAX(0, MIN(D$1,
((INDEX(Base_Dados!D:D,MATCH($B543,Base_Dados!$B:$B,0))-MIN(Base_Dados!D$5:D$98)) /
(IF(MAX(Base_Dados!D$5:D$98)-MIN(Base_Dados!D$5:D$98)=0,1,MAX(Base_Dados!D$5:D$98)-MIN(Base_Dados!D$5:D$98)))) * D$1)))</f>
        <v>5.0854078688104785E-2</v>
      </c>
      <c r="E543" s="106">
        <f>IF(INDEX(Base_Dados!E:E,MATCH($B543,Base_Dados!$B:$B,0))=0,0,
MAX(0, MIN(E$1,
((INDEX(Base_Dados!E:E,MATCH($B543,Base_Dados!$B:$B,0))-MIN(Base_Dados!E$5:E$98)) /
(IF(MAX(Base_Dados!E$5:E$98)-MIN(Base_Dados!E$5:E$98)=0,1,MAX(Base_Dados!E$5:E$98)-MIN(Base_Dados!E$5:E$98)))) * E$1)))</f>
        <v>8.4690779600913278E-3</v>
      </c>
      <c r="F543" s="106">
        <f>IF(INDEX(Base_Dados!F:F,MATCH($B543,Base_Dados!$B:$B,0))=0,0,
MAX(0, MIN(F$1,
((INDEX(Base_Dados!F:F,MATCH($B543,Base_Dados!$B:$B,0))-MIN(Base_Dados!F$5:F$98)) /
(IF(MAX(Base_Dados!F$5:F$98)-MIN(Base_Dados!F$5:F$98)=0,1,MAX(Base_Dados!F$5:F$98)-MIN(Base_Dados!F$5:F$98)))) * F$1)))</f>
        <v>6.4704437685375853E-3</v>
      </c>
      <c r="G543" s="106">
        <f>IF(INDEX(Base_Dados!G:G,MATCH($B543,Base_Dados!$B:$B,0))=0,0,
MAX(0, MIN(G$1,
((INDEX(Base_Dados!G:G,MATCH($B543,Base_Dados!$B:$B,0))-MIN(Base_Dados!G$5:G$98)) /
(IF(MAX(Base_Dados!G$5:G$98)-MIN(Base_Dados!G$5:G$98)=0,1,MAX(Base_Dados!G$5:G$98)-MIN(Base_Dados!G$5:G$98)))) * G$1)))</f>
        <v>7.4342734441256607E-3</v>
      </c>
      <c r="H543" s="106">
        <f>IF(INDEX(Base_Dados!H:H,MATCH($B543,Base_Dados!$B:$B,0))=0,0,
MAX(0, MIN(H$1,
((INDEX(Base_Dados!H:H,MATCH($B543,Base_Dados!$B:$B,0))-MIN(Base_Dados!H$5:H$98)) /
(IF(MAX(Base_Dados!H$5:H$98)-MIN(Base_Dados!H$5:H$98)=0,1,MAX(Base_Dados!H$5:H$98)-MIN(Base_Dados!H$5:H$98)))) * H$1)))</f>
        <v>1.1198819293812473E-2</v>
      </c>
      <c r="I543" s="106">
        <f>IF(INDEX(Base_Dados!I:I,MATCH($B543,Base_Dados!$B:$B,0))=0,0,
MAX(0, MIN(I$1,
((INDEX(Base_Dados!I:I,MATCH($B543,Base_Dados!$B:$B,0))-MIN(Base_Dados!I$5:I$98)) /
(IF(MAX(Base_Dados!I$5:I$98)-MIN(Base_Dados!I$5:I$98)=0,1,MAX(Base_Dados!I$5:I$98)-MIN(Base_Dados!I$5:I$98)))) * I$1)))</f>
        <v>1.3620315310732383E-2</v>
      </c>
      <c r="J543" s="106">
        <f>IF(INDEX(Base_Dados!J:J,MATCH($B543,Base_Dados!$B:$B,0))=0,0,
MAX(0, MIN(J$1,
((INDEX(Base_Dados!J:J,MATCH($B543,Base_Dados!$B:$B,0))-MIN(Base_Dados!J$5:J$98)) /
(IF(MAX(Base_Dados!J$5:J$98)-MIN(Base_Dados!J$5:J$98)=0,1,MAX(Base_Dados!J$5:J$98)-MIN(Base_Dados!J$5:J$98)))) * J$1)))</f>
        <v>2.0943109014569847E-2</v>
      </c>
      <c r="K543" s="106">
        <f>IF(INDEX(Base_Dados!K:K,MATCH($B543,Base_Dados!$B:$B,0))=0,0,
MAX(0, MIN(K$1,
((INDEX(Base_Dados!K:K,MATCH($B543,Base_Dados!$B:$B,0))-MIN(Base_Dados!K$5:K$98)) /
(IF(MAX(Base_Dados!K$5:K$98)-MIN(Base_Dados!K$5:K$98)=0,1,MAX(Base_Dados!K$5:K$98)-MIN(Base_Dados!K$5:K$98)))) * K$1)))</f>
        <v>2.5832960644007155E-2</v>
      </c>
      <c r="L543" s="106">
        <f>IF(INDEX(Base_Dados!L:L,MATCH($B543,Base_Dados!$B:$B,0))=0,0,
MAX(0, MIN(L$1,
((INDEX(Base_Dados!L:L,MATCH($B543,Base_Dados!$B:$B,0))-MIN(Base_Dados!L$5:L$98)) /
(IF(MAX(Base_Dados!L$5:L$98)-MIN(Base_Dados!L$5:L$98)=0,1,MAX(Base_Dados!L$5:L$98)-MIN(Base_Dados!L$5:L$98)))) * L$1)))</f>
        <v>2.7089111345005877E-2</v>
      </c>
      <c r="M543" s="106">
        <f>IF(INDEX(Base_Dados!M:M,MATCH($B543,Base_Dados!$B:$B,0))=0,0,
MAX(0, MIN(M$1,
((INDEX(Base_Dados!M:M,MATCH($B543,Base_Dados!$B:$B,0))-MIN(Base_Dados!M$5:M$98)) /
(IF(MAX(Base_Dados!M$5:M$98)-MIN(Base_Dados!M$5:M$98)=0,1,MAX(Base_Dados!M$5:M$98)-MIN(Base_Dados!M$5:M$98)))) * M$1)))</f>
        <v>2.7591836734693877E-2</v>
      </c>
      <c r="N543" s="106">
        <f>IF(INDEX(Base_Dados!N:N,MATCH($B543,Base_Dados!$B:$B,0))=0,0,
MAX(0, MIN(N$1,
((INDEX(Base_Dados!N:N,MATCH($B543,Base_Dados!$B:$B,0))-MIN(Base_Dados!N$5:N$98)) /
(IF(MAX(Base_Dados!N$5:N$98)-MIN(Base_Dados!N$5:N$98)=0,1,MAX(Base_Dados!N$5:N$98)-MIN(Base_Dados!N$5:N$98)))) * N$1)))</f>
        <v>2.7851725647487547E-2</v>
      </c>
      <c r="O543" s="106">
        <f>IF(INDEX(Base_Dados!O:O,MATCH($B543,Base_Dados!$B:$B,0))=0,0,
MAX(0, MIN(O$1,
((INDEX(Base_Dados!O:O,MATCH($B543,Base_Dados!$B:$B,0))-MIN(Base_Dados!O$5:O$98)) /
(IF(MAX(Base_Dados!O$5:O$98)-MIN(Base_Dados!O$5:O$98)=0,1,MAX(Base_Dados!O$5:O$98)-MIN(Base_Dados!O$5:O$98)))) * O$1)))</f>
        <v>3.1384135124588881E-2</v>
      </c>
      <c r="P543" s="106">
        <f>IF(INDEX(Base_Dados!P:P,MATCH($B543,Base_Dados!$B:$B,0))=0,0,
MAX(0, MIN(P$1,
((INDEX(Base_Dados!P:P,MATCH($B543,Base_Dados!$B:$B,0))-MIN(Base_Dados!P$5:P$98)) /
(IF(MAX(Base_Dados!P$5:P$98)-MIN(Base_Dados!P$5:P$98)=0,1,MAX(Base_Dados!P$5:P$98)-MIN(Base_Dados!P$5:P$98)))) * P$1)))</f>
        <v>3.1614295200667358E-2</v>
      </c>
      <c r="Q543" s="106">
        <f>IF(INDEX(Base_Dados!Q:Q,MATCH($B543,Base_Dados!$B:$B,0))=0,0,
MAX(0, MIN(Q$1,
((INDEX(Base_Dados!Q:Q,MATCH($B543,Base_Dados!$B:$B,0))-MIN(Base_Dados!Q$5:Q$98)) /
(IF(MAX(Base_Dados!Q$5:Q$98)-MIN(Base_Dados!Q$5:Q$98)=0,1,MAX(Base_Dados!Q$5:Q$98)-MIN(Base_Dados!Q$5:Q$98)))) * Q$1)))</f>
        <v>2.9092728134379443E-2</v>
      </c>
      <c r="R543" s="106">
        <f>IF(INDEX(Base_Dados!R:R,MATCH($B543,Base_Dados!$B:$B,0))=0,0,
MAX(0, MIN(R$1,
((INDEX(Base_Dados!R:R,MATCH($B543,Base_Dados!$B:$B,0))-MIN(Base_Dados!R$5:R$98)) /
(IF(MAX(Base_Dados!R$5:R$98)-MIN(Base_Dados!R$5:R$98)=0,1,MAX(Base_Dados!R$5:R$98)-MIN(Base_Dados!R$5:R$98)))) * R$1)))</f>
        <v>2.6837018256700949E-2</v>
      </c>
      <c r="S543" s="106">
        <f>IF(INDEX(Base_Dados!S:S,MATCH($B543,Base_Dados!$B:$B,0))=0,0,
MAX(0, MIN(S$1,
((INDEX(Base_Dados!S:S,MATCH($B543,Base_Dados!$B:$B,0))-MIN(Base_Dados!S$5:S$98)) /
(IF(MAX(Base_Dados!S$5:S$98)-MIN(Base_Dados!S$5:S$98)=0,1,MAX(Base_Dados!S$5:S$98)-MIN(Base_Dados!S$5:S$98)))) * S$1)))</f>
        <v>3.8388377143713029E-2</v>
      </c>
      <c r="T543" s="106">
        <f>IF(INDEX(Base_Dados!T:T,MATCH($B543,Base_Dados!$B:$B,0))=0,0,
MAX(0, MIN(T$1,
((INDEX(Base_Dados!T:T,MATCH($B543,Base_Dados!$B:$B,0))-MIN(Base_Dados!T$5:T$98)) /
(IF(MAX(Base_Dados!T$5:T$98)-MIN(Base_Dados!T$5:T$98)=0,1,MAX(Base_Dados!T$5:T$98)-MIN(Base_Dados!T$5:T$98)))) * T$1)))</f>
        <v>1.4833837695110721</v>
      </c>
      <c r="U543" s="106">
        <f>IF(INDEX(Base_Dados!U:U,MATCH($B543,Base_Dados!$B:$B,0))=0,0,
MAX(0, MIN(U$1,
((INDEX(Base_Dados!U:U,MATCH($B543,Base_Dados!$B:$B,0))-MIN(Base_Dados!U$5:U$98)) /
(IF(MAX(Base_Dados!U$5:U$98)-MIN(Base_Dados!U$5:U$98)=0,1,MAX(Base_Dados!U$5:U$98)-MIN(Base_Dados!U$5:U$98)))) * U$1)))</f>
        <v>0.81329416223920248</v>
      </c>
      <c r="V543" s="106">
        <f>IF(INDEX(Base_Dados!V:V,MATCH($B543,Base_Dados!$B:$B,0))=0,0,
MAX(0, MIN(V$1,
((INDEX(Base_Dados!V:V,MATCH($B543,Base_Dados!$B:$B,0))-MIN(Base_Dados!V$5:V$98)) /
(IF(MAX(Base_Dados!V$5:V$98)-MIN(Base_Dados!V$5:V$98)=0,1,MAX(Base_Dados!V$5:V$98)-MIN(Base_Dados!V$5:V$98)))) * V$1)))</f>
        <v>4.2123174534214894E-2</v>
      </c>
      <c r="W543" s="106">
        <f>IF(INDEX(Base_Dados!W:W,MATCH($B543,Base_Dados!$B:$B,0))=0,0,
MAX(0, MIN(W$1,
((INDEX(Base_Dados!W:W,MATCH($B543,Base_Dados!$B:$B,0))-MIN(Base_Dados!W$5:W$98)) /
(IF(MAX(Base_Dados!W$5:W$98)-MIN(Base_Dados!W$5:W$98)=0,1,MAX(Base_Dados!W$5:W$98)-MIN(Base_Dados!W$5:W$98)))) * W$1)))</f>
        <v>2.4258543133953836</v>
      </c>
      <c r="X543" s="106">
        <f>IF(INDEX(Base_Dados!X:X,MATCH($B543,Base_Dados!$B:$B,0))=0,0,
MAX(0, MIN(X$1,
((INDEX(Base_Dados!X:X,MATCH($B543,Base_Dados!$B:$B,0))-MIN(Base_Dados!X$5:X$98)) /
(IF(MAX(Base_Dados!X$5:X$98)-MIN(Base_Dados!X$5:X$98)=0,1,MAX(Base_Dados!X$5:X$98)-MIN(Base_Dados!X$5:X$98)))) * X$1)))</f>
        <v>0</v>
      </c>
      <c r="Y543" s="106">
        <f>IF(INDEX(Base_Dados!Y:Y,MATCH($B543,Base_Dados!$B:$B,0))=0,0,
MAX(0, MIN(Y$1,
((INDEX(Base_Dados!Y:Y,MATCH($B543,Base_Dados!$B:$B,0))-MIN(Base_Dados!Y$5:Y$98)) /
(IF(MAX(Base_Dados!Y$5:Y$98)-MIN(Base_Dados!Y$5:Y$98)=0,1,MAX(Base_Dados!Y$5:Y$98)-MIN(Base_Dados!Y$5:Y$98)))) * Y$1)))</f>
        <v>0</v>
      </c>
      <c r="Z543" s="106">
        <f>IF(INDEX(Base_Dados!Z:Z,MATCH($B543,Base_Dados!$B:$B,0))=0,0,
MAX(0, MIN(Z$1,
((INDEX(Base_Dados!Z:Z,MATCH($B543,Base_Dados!$B:$B,0))-MIN(Base_Dados!Z$5:Z$98)) /
(IF(MAX(Base_Dados!Z$5:Z$98)-MIN(Base_Dados!Z$5:Z$98)=0,1,MAX(Base_Dados!Z$5:Z$98)-MIN(Base_Dados!Z$5:Z$98)))) * Z$1)))</f>
        <v>0</v>
      </c>
      <c r="AA543" s="106">
        <f>IF(INDEX(Base_Dados!AA:AA,MATCH($B543,Base_Dados!$B:$B,0))=0,0,
MAX(0, MIN(AA$1,
((INDEX(Base_Dados!AA:AA,MATCH($B543,Base_Dados!$B:$B,0))-MIN(Base_Dados!AA$5:AA$98)) /
(IF(MAX(Base_Dados!AA$5:AA$98)-MIN(Base_Dados!AA$5:AA$98)=0,1,MAX(Base_Dados!AA$5:AA$98)-MIN(Base_Dados!AA$5:AA$98)))) * AA$1)))</f>
        <v>0</v>
      </c>
      <c r="AB543" s="106">
        <f>IF(INDEX(Base_Dados!AB:AB,MATCH($B543,Base_Dados!$B:$B,0))=0,0,
MAX(0, MIN(AB$1,
((INDEX(Base_Dados!AB:AB,MATCH($B543,Base_Dados!$B:$B,0))-MIN(Base_Dados!AB$5:AB$98)) /
(IF(MAX(Base_Dados!AB$5:AB$98)-MIN(Base_Dados!AB$5:AB$98)=0,1,MAX(Base_Dados!AB$5:AB$98)-MIN(Base_Dados!AB$5:AB$98)))) * AB$1)))</f>
        <v>7.9942255742698115E-2</v>
      </c>
      <c r="AC543" s="106">
        <f>IF(INDEX(Base_Dados!AC:AC,MATCH($B543,Base_Dados!$B:$B,0))=0,0,
MAX(0, MIN(AC$1,
((INDEX(Base_Dados!AC:AC,MATCH($B543,Base_Dados!$B:$B,0))-MIN(Base_Dados!AC$5:AC$98)) /
(IF(MAX(Base_Dados!AC$5:AC$98)-MIN(Base_Dados!AC$5:AC$98)=0,1,MAX(Base_Dados!AC$5:AC$98)-MIN(Base_Dados!AC$5:AC$98)))) * AC$1)))</f>
        <v>3.8410580073231837E-2</v>
      </c>
      <c r="AD543" s="106">
        <f>IF(INDEX(Base_Dados!AD:AD,MATCH($B543,Base_Dados!$B:$B,0))=0,0,
MAX(0, MIN(AD$1,
((INDEX(Base_Dados!AD:AD,MATCH($B543,Base_Dados!$B:$B,0))-MIN(Base_Dados!AD$5:AD$98)) /
(IF(MAX(Base_Dados!AD$5:AD$98)-MIN(Base_Dados!AD$5:AD$98)=0,1,MAX(Base_Dados!AD$5:AD$98)-MIN(Base_Dados!AD$5:AD$98)))) * AD$1)))</f>
        <v>2.8753143026179557E-2</v>
      </c>
      <c r="AE543" s="106">
        <f>IF(INDEX(Base_Dados!AE:AE,MATCH($B543,Base_Dados!$B:$B,0))=0,0,
MAX(0, MIN(AE$1,
((INDEX(Base_Dados!AE:AE,MATCH($B543,Base_Dados!$B:$B,0))-MIN(Base_Dados!AE$5:AE$98)) /
(IF(MAX(Base_Dados!AE$5:AE$98)-MIN(Base_Dados!AE$5:AE$98)=0,1,MAX(Base_Dados!AE$5:AE$98)-MIN(Base_Dados!AE$5:AE$98)))) * AE$1)))</f>
        <v>1.5187688767438517E-2</v>
      </c>
      <c r="AF543" s="106">
        <f>IF(INDEX(Base_Dados!AF:AF,MATCH($B543,Base_Dados!$B:$B,0))=0,0,
MAX(0, MIN(AF$1,
((INDEX(Base_Dados!AF:AF,MATCH($B543,Base_Dados!$B:$B,0))-MIN(Base_Dados!AF$5:AF$98)) /
(IF(MAX(Base_Dados!AF$5:AF$98)-MIN(Base_Dados!AF$5:AF$98)=0,1,MAX(Base_Dados!AF$5:AF$98)-MIN(Base_Dados!AF$5:AF$98)))) * AF$1)))</f>
        <v>1.9491564381924332E-2</v>
      </c>
      <c r="AG543" s="106">
        <f>IF(INDEX(Base_Dados!AG:AG,MATCH($B543,Base_Dados!$B:$B,0))=0,0,
MAX(0, MIN(AG$1,
((INDEX(Base_Dados!AG:AG,MATCH($B543,Base_Dados!$B:$B,0))-MIN(Base_Dados!AG$5:AG$98)) /
(IF(MAX(Base_Dados!AG$5:AG$98)-MIN(Base_Dados!AG$5:AG$98)=0,1,MAX(Base_Dados!AG$5:AG$98)-MIN(Base_Dados!AG$5:AG$98)))) * AG$1)))</f>
        <v>2.9092728134379443E-2</v>
      </c>
      <c r="AH543" s="106">
        <f>IF(INDEX(Base_Dados!AH:AH,MATCH($B543,Base_Dados!$B:$B,0))=0,0,
MAX(0, MIN(AH$1,
((INDEX(Base_Dados!AH:AH,MATCH($B543,Base_Dados!$B:$B,0))-MIN(Base_Dados!AH$5:AH$98)) /
(IF(MAX(Base_Dados!AH$5:AH$98)-MIN(Base_Dados!AH$5:AH$98)=0,1,MAX(Base_Dados!AH$5:AH$98)-MIN(Base_Dados!AH$5:AH$98)))) * AH$1)))</f>
        <v>2.2548638544686055</v>
      </c>
      <c r="AI543" s="106">
        <f>IF(INDEX(Base_Dados!AI:AI,MATCH($B543,Base_Dados!$B:$B,0))=0,0,
MAX(0, MIN(AI$1,
((INDEX(Base_Dados!AI:AI,MATCH($B543,Base_Dados!$B:$B,0))-MIN(Base_Dados!AI$5:AI$98)) /
(IF(MAX(Base_Dados!AI$5:AI$98)-MIN(Base_Dados!AI$5:AI$98)=0,1,MAX(Base_Dados!AI$5:AI$98)-MIN(Base_Dados!AI$5:AI$98)))) * AI$1)))</f>
        <v>7.1428571428571425E-2</v>
      </c>
      <c r="AJ543" s="106">
        <f>IF(INDEX(Base_Dados!AJ:AJ,MATCH($B543,Base_Dados!$B:$B,0))=0,0,
MAX(0, MIN(AJ$1,
((INDEX(Base_Dados!AJ:AJ,MATCH($B543,Base_Dados!$B:$B,0))-MIN(Base_Dados!AJ$5:AJ$98)) /
(IF(MAX(Base_Dados!AJ$5:AJ$98)-MIN(Base_Dados!AJ$5:AJ$98)=0,1,MAX(Base_Dados!AJ$5:AJ$98)-MIN(Base_Dados!AJ$5:AJ$98)))) * AJ$1)))</f>
        <v>2.2619047619047619</v>
      </c>
      <c r="AK543" s="106">
        <f>IF(INDEX(Base_Dados!AK:AK,MATCH($B543,Base_Dados!$B:$B,0))=0,0,
MAX(0, MIN(AK$1,
((INDEX(Base_Dados!AK:AK,MATCH($B543,Base_Dados!$B:$B,0))-MIN(Base_Dados!AK$5:AK$98)) /
(IF(MAX(Base_Dados!AK$5:AK$98)-MIN(Base_Dados!AK$5:AK$98)=0,1,MAX(Base_Dados!AK$5:AK$98)-MIN(Base_Dados!AK$5:AK$98)))) * AK$1)))</f>
        <v>0</v>
      </c>
      <c r="AL543" s="106">
        <f>IF(INDEX(Base_Dados!AL:AL,MATCH($B543,Base_Dados!$B:$B,0))=0,0,
MAX(0, MIN(AL$1,
((INDEX(Base_Dados!AL:AL,MATCH($B543,Base_Dados!$B:$B,0))-MIN(Base_Dados!AL$5:AL$98)) /
(IF(MAX(Base_Dados!AL$5:AL$98)-MIN(Base_Dados!AL$5:AL$98)=0,1,MAX(Base_Dados!AL$5:AL$98)-MIN(Base_Dados!AL$5:AL$98)))) * AL$1)))</f>
        <v>0</v>
      </c>
      <c r="AM543" s="106">
        <f>IF(INDEX(Base_Dados!AM:AM,MATCH($B543,Base_Dados!$B:$B,0))=0,0,
MAX(0, MIN(AM$1,
((INDEX(Base_Dados!AM:AM,MATCH($B543,Base_Dados!$B:$B,0))-MIN(Base_Dados!AM$5:AM$98)) /
(IF(MAX(Base_Dados!AM$5:AM$98)-MIN(Base_Dados!AM$5:AM$98)=0,1,MAX(Base_Dados!AM$5:AM$98)-MIN(Base_Dados!AM$5:AM$98)))) * AM$1)))</f>
        <v>7.8715691351631284E-2</v>
      </c>
      <c r="AN543" s="106">
        <f>IF(INDEX(Base_Dados!AN:AN,MATCH($B543,Base_Dados!$B:$B,0))=0,0,
MAX(0, MIN(AN$1,
((INDEX(Base_Dados!AN:AN,MATCH($B543,Base_Dados!$B:$B,0))-MIN(Base_Dados!AN$5:AN$98)) /
(IF(MAX(Base_Dados!AN$5:AN$98)-MIN(Base_Dados!AN$5:AN$98)=0,1,MAX(Base_Dados!AN$5:AN$98)-MIN(Base_Dados!AN$5:AN$98)))) * AN$1)))</f>
        <v>0.71734693877551015</v>
      </c>
      <c r="AO543" s="106">
        <f>IF(INDEX(Base_Dados!AO:AO,MATCH($B543,Base_Dados!$B:$B,0))=0,0,
MAX(0, MIN(AO$1,
((INDEX(Base_Dados!AO:AO,MATCH($B543,Base_Dados!$B:$B,0))-MIN(Base_Dados!AO$5:AO$98)) /
(IF(MAX(Base_Dados!AO$5:AO$98)-MIN(Base_Dados!AO$5:AO$98)=0,1,MAX(Base_Dados!AO$5:AO$98)-MIN(Base_Dados!AO$5:AO$98)))) * AO$1)))</f>
        <v>0</v>
      </c>
      <c r="AP543" s="106">
        <f>IF(INDEX(Base_Dados!AP:AP,MATCH($B543,Base_Dados!$B:$B,0))=0,0,
MAX(0, MIN(AP$1,
((INDEX(Base_Dados!AP:AP,MATCH($B543,Base_Dados!$B:$B,0))-MIN(Base_Dados!AP$5:AP$98)) /
(IF(MAX(Base_Dados!AP$5:AP$98)-MIN(Base_Dados!AP$5:AP$98)=0,1,MAX(Base_Dados!AP$5:AP$98)-MIN(Base_Dados!AP$5:AP$98)))) * AP$1)))</f>
        <v>1.834862385321101E-2</v>
      </c>
      <c r="AQ543" s="106">
        <f>IF(INDEX(Base_Dados!AQ:AQ,MATCH($B543,Base_Dados!$B:$B,0))=0,0,
MAX(0, MIN(AQ$1,
((INDEX(Base_Dados!AQ:AQ,MATCH($B543,Base_Dados!$B:$B,0))-MIN(Base_Dados!AQ$5:AQ$98)) /
(IF(MAX(Base_Dados!AQ$5:AQ$98)-MIN(Base_Dados!AQ$5:AQ$98)=0,1,MAX(Base_Dados!AQ$5:AQ$98)-MIN(Base_Dados!AQ$5:AQ$98)))) * AQ$1)))</f>
        <v>0</v>
      </c>
      <c r="AR543" s="106">
        <f>IF(INDEX(Base_Dados!AR:AR,MATCH($B543,Base_Dados!$B:$B,0))=0,0,
MAX(0, MIN(AR$1,
((INDEX(Base_Dados!AR:AR,MATCH($B543,Base_Dados!$B:$B,0))-MIN(Base_Dados!AR$5:AR$98)) /
(IF(MAX(Base_Dados!AR$5:AR$98)-MIN(Base_Dados!AR$5:AR$98)=0,1,MAX(Base_Dados!AR$5:AR$98)-MIN(Base_Dados!AR$5:AR$98)))) * AR$1)))</f>
        <v>0</v>
      </c>
      <c r="AS543" s="106">
        <f>IF(INDEX(Base_Dados!AS:AS,MATCH($B543,Base_Dados!$B:$B,0))=0,0,
MAX(0, MIN(AS$1,
((INDEX(Base_Dados!AS:AS,MATCH($B543,Base_Dados!$B:$B,0))-MIN(Base_Dados!AS$5:AS$98)) /
(IF(MAX(Base_Dados!AS$5:AS$98)-MIN(Base_Dados!AS$5:AS$98)=0,1,MAX(Base_Dados!AS$5:AS$98)-MIN(Base_Dados!AS$5:AS$98)))) * AS$1)))</f>
        <v>0</v>
      </c>
      <c r="AT543" s="106">
        <f>IF(INDEX(Base_Dados!AT:AT,MATCH($B543,Base_Dados!$B:$B,0))=0,0,
MAX(0, MIN(AT$1,
((INDEX(Base_Dados!AT:AT,MATCH($B543,Base_Dados!$B:$B,0))-MIN(Base_Dados!AT$5:AT$98)) /
(IF(MAX(Base_Dados!AT$5:AT$98)-MIN(Base_Dados!AT$5:AT$98)=0,1,MAX(Base_Dados!AT$5:AT$98)-MIN(Base_Dados!AT$5:AT$98)))) * AT$1)))</f>
        <v>0</v>
      </c>
      <c r="AU543" s="106">
        <f>IF(INDEX(Base_Dados!AU:AU,MATCH($B543,Base_Dados!$B:$B,0))=0,0,
MAX(0, MIN(AU$1,
((INDEX(Base_Dados!AU:AU,MATCH($B543,Base_Dados!$B:$B,0))-MIN(Base_Dados!AU$5:AU$98)) /
(IF(MAX(Base_Dados!AU$5:AU$98)-MIN(Base_Dados!AU$5:AU$98)=0,1,MAX(Base_Dados!AU$5:AU$98)-MIN(Base_Dados!AU$5:AU$98)))) * AU$1)))</f>
        <v>3.4644194756554308E-2</v>
      </c>
      <c r="AV543" s="106">
        <f>IF(INDEX(Base_Dados!AV:AV,MATCH($B543,Base_Dados!$B:$B,0))=0,0,
MAX(0, MIN(AV$1,
((INDEX(Base_Dados!AV:AV,MATCH($B543,Base_Dados!$B:$B,0))-MIN(Base_Dados!AV$5:AV$98)) /
(IF(MAX(Base_Dados!AV$5:AV$98)-MIN(Base_Dados!AV$5:AV$98)=0,1,MAX(Base_Dados!AV$5:AV$98)-MIN(Base_Dados!AV$5:AV$98)))) * AV$1)))</f>
        <v>0</v>
      </c>
      <c r="AW543" s="106">
        <f>IF(INDEX(Base_Dados!AW:AW,MATCH($B543,Base_Dados!$B:$B,0))=0,0,
MAX(0, MIN(AW$1,
((INDEX(Base_Dados!AW:AW,MATCH($B543,Base_Dados!$B:$B,0))-MIN(Base_Dados!AW$5:AW$98)) /
(IF(MAX(Base_Dados!AW$5:AW$98)-MIN(Base_Dados!AW$5:AW$98)=0,1,MAX(Base_Dados!AW$5:AW$98)-MIN(Base_Dados!AW$5:AW$98)))) * AW$1)))</f>
        <v>0</v>
      </c>
      <c r="AX543" s="106">
        <f>IF(INDEX(Base_Dados!AX:AX,MATCH($B543,Base_Dados!$B:$B,0))=0,0,
MAX(0, MIN(AX$1,
((INDEX(Base_Dados!AX:AX,MATCH($B543,Base_Dados!$B:$B,0))-MIN(Base_Dados!AX$5:AX$98)) /
(IF(MAX(Base_Dados!AX$5:AX$98)-MIN(Base_Dados!AX$5:AX$98)=0,1,MAX(Base_Dados!AX$5:AX$98)-MIN(Base_Dados!AX$5:AX$98)))) * AX$1)))</f>
        <v>0.73937532002048134</v>
      </c>
      <c r="AY543" s="106">
        <f>IF(INDEX(Base_Dados!AY:AY,MATCH($B543,Base_Dados!$B:$B,0))=0,0,
MAX(0, MIN(AY$1,
((INDEX(Base_Dados!AY:AY,MATCH($B543,Base_Dados!$B:$B,0))-MIN(Base_Dados!AY$5:AY$98)) /
(IF(MAX(Base_Dados!AY$5:AY$98)-MIN(Base_Dados!AY$5:AY$98)=0,1,MAX(Base_Dados!AY$5:AY$98)-MIN(Base_Dados!AY$5:AY$98)))) * AY$1)))</f>
        <v>0</v>
      </c>
      <c r="AZ543" s="106">
        <f>IF(INDEX(Base_Dados!AZ:AZ,MATCH($B543,Base_Dados!$B:$B,0))=0,0,
MAX(0, MIN(AZ$1,
((INDEX(Base_Dados!AZ:AZ,MATCH($B543,Base_Dados!$B:$B,0))-MIN(Base_Dados!AZ$5:AZ$98)) /
(IF(MAX(Base_Dados!AZ$5:AZ$98)-MIN(Base_Dados!AZ$5:AZ$98)=0,1,MAX(Base_Dados!AZ$5:AZ$98)-MIN(Base_Dados!AZ$5:AZ$98)))) * AZ$1)))</f>
        <v>0</v>
      </c>
      <c r="BA543" s="106">
        <f>IF(INDEX(Base_Dados!BA:BA,MATCH($B543,Base_Dados!$B:$B,0))=0,0,
MAX(0, MIN(BA$1,
((INDEX(Base_Dados!BA:BA,MATCH($B543,Base_Dados!$B:$B,0))-MIN(Base_Dados!BA$5:BA$98)) /
(IF(MAX(Base_Dados!BA$5:BA$98)-MIN(Base_Dados!BA$5:BA$98)=0,1,MAX(Base_Dados!BA$5:BA$98)-MIN(Base_Dados!BA$5:BA$98)))) * BA$1)))</f>
        <v>3.8411154776971071E-3</v>
      </c>
      <c r="BB543" s="106">
        <f>IF(INDEX(Base_Dados!BB:BB,MATCH($B543,Base_Dados!$B:$B,0))=0,0,
MAX(0, MIN(BB$1,
((INDEX(Base_Dados!BB:BB,MATCH($B543,Base_Dados!$B:$B,0))-MIN(Base_Dados!BB$5:BB$98)) /
(IF(MAX(Base_Dados!BB$5:BB$98)-MIN(Base_Dados!BB$5:BB$98)=0,1,MAX(Base_Dados!BB$5:BB$98)-MIN(Base_Dados!BB$5:BB$98)))) * BB$1)))</f>
        <v>4.4232947662906696E-2</v>
      </c>
      <c r="BC543" s="106">
        <f>IF(INDEX(Base_Dados!BC:BC,MATCH($B543,Base_Dados!$B:$B,0))=0,0,
MAX(0, MIN(BC$1,
((INDEX(Base_Dados!BC:BC,MATCH($B543,Base_Dados!$B:$B,0))-MIN(Base_Dados!BC$5:BC$98)) /
(IF(MAX(Base_Dados!BC$5:BC$98)-MIN(Base_Dados!BC$5:BC$98)=0,1,MAX(Base_Dados!BC$5:BC$98)-MIN(Base_Dados!BC$5:BC$98)))) * BC$1)))</f>
        <v>2.4239159709130084E-3</v>
      </c>
      <c r="BD543" s="106">
        <f>IF(INDEX(Base_Dados!BD:BD,MATCH($B543,Base_Dados!$B:$B,0))=0,0,
MAX(0, MIN(BD$1,
((INDEX(Base_Dados!BD:BD,MATCH($B543,Base_Dados!$B:$B,0))-MIN(Base_Dados!BD$5:BD$98)) /
(IF(MAX(Base_Dados!BD$5:BD$98)-MIN(Base_Dados!BD$5:BD$98)=0,1,MAX(Base_Dados!BD$5:BD$98)-MIN(Base_Dados!BD$5:BD$98)))) * BD$1)))</f>
        <v>3.9470950765182469E-3</v>
      </c>
      <c r="BE543" s="106">
        <f>IF(INDEX(Base_Dados!BE:BE,MATCH($B543,Base_Dados!$B:$B,0))=0,0,
MAX(0, MIN(BE$1,
((INDEX(Base_Dados!BE:BE,MATCH($B543,Base_Dados!$B:$B,0))-MIN(Base_Dados!BE$5:BE$98)) /
(IF(MAX(Base_Dados!BE$5:BE$98)-MIN(Base_Dados!BE$5:BE$98)=0,1,MAX(Base_Dados!BE$5:BE$98)-MIN(Base_Dados!BE$5:BE$98)))) * BE$1)))</f>
        <v>3.5122930255895636E-3</v>
      </c>
      <c r="BF543" s="106">
        <f>IF(INDEX(Base_Dados!BF:BF,MATCH($B543,Base_Dados!$B:$B,0))=0,0,
MAX(0, MIN(BF$1,
((INDEX(Base_Dados!BF:BF,MATCH($B543,Base_Dados!$B:$B,0))-MIN(Base_Dados!BF$5:BF$98)) /
(IF(MAX(Base_Dados!BF$5:BF$98)-MIN(Base_Dados!BF$5:BF$98)=0,1,MAX(Base_Dados!BF$5:BF$98)-MIN(Base_Dados!BF$5:BF$98)))) * BF$1)))</f>
        <v>0</v>
      </c>
      <c r="BG543" s="106">
        <f>IF(INDEX(Base_Dados!BG:BG,MATCH($B543,Base_Dados!$B:$B,0))=0,0,
MAX(0, MIN(BG$1,
((INDEX(Base_Dados!BG:BG,MATCH($B543,Base_Dados!$B:$B,0))-MIN(Base_Dados!BG$5:BG$98)) /
(IF(MAX(Base_Dados!BG$5:BG$98)-MIN(Base_Dados!BG$5:BG$98)=0,1,MAX(Base_Dados!BG$5:BG$98)-MIN(Base_Dados!BG$5:BG$98)))) * BG$1)))</f>
        <v>0</v>
      </c>
      <c r="BH543" s="106">
        <f>IF(INDEX(Base_Dados!BH:BH,MATCH($B543,Base_Dados!$B:$B,0))=0,0,
MAX(0, MIN(BH$1,
((INDEX(Base_Dados!BH:BH,MATCH($B543,Base_Dados!$B:$B,0))-MIN(Base_Dados!BH$5:BH$98)) /
(IF(MAX(Base_Dados!BH$5:BH$98)-MIN(Base_Dados!BH$5:BH$98)=0,1,MAX(Base_Dados!BH$5:BH$98)-MIN(Base_Dados!BH$5:BH$98)))) * BH$1)))</f>
        <v>0</v>
      </c>
      <c r="BI543" s="106">
        <f>IF(INDEX(Base_Dados!BI:BI,MATCH($B543,Base_Dados!$B:$B,0))=0,0,
MAX(0, MIN(BI$1,
((INDEX(Base_Dados!BI:BI,MATCH($B543,Base_Dados!$B:$B,0))-MIN(Base_Dados!BI$5:BI$98)) /
(IF(MAX(Base_Dados!BI$5:BI$98)-MIN(Base_Dados!BI$5:BI$98)=0,1,MAX(Base_Dados!BI$5:BI$98)-MIN(Base_Dados!BI$5:BI$98)))) * BI$1)))</f>
        <v>1.5600624024960999E-2</v>
      </c>
      <c r="BJ543" s="106">
        <f>IF(INDEX(Base_Dados!BJ:BJ,MATCH($B543,Base_Dados!$B:$B,0))=0,0,
MAX(0, MIN(BJ$1,
((INDEX(Base_Dados!BJ:BJ,MATCH($B543,Base_Dados!$B:$B,0))-MIN(Base_Dados!BJ$5:BJ$98)) /
(IF(MAX(Base_Dados!BJ$5:BJ$98)-MIN(Base_Dados!BJ$5:BJ$98)=0,1,MAX(Base_Dados!BJ$5:BJ$98)-MIN(Base_Dados!BJ$5:BJ$98)))) * BJ$1)))</f>
        <v>1.0526315789473684E-2</v>
      </c>
      <c r="BK543" s="106">
        <f>IF(INDEX(Base_Dados!BK:BK,MATCH($B543,Base_Dados!$B:$B,0))=0,0,
MAX(0, MIN(BK$1,
((INDEX(Base_Dados!BK:BK,MATCH($B543,Base_Dados!$B:$B,0))-MIN(Base_Dados!BK$5:BK$98)) /
(IF(MAX(Base_Dados!BK$5:BK$98)-MIN(Base_Dados!BK$5:BK$98)=0,1,MAX(Base_Dados!BK$5:BK$98)-MIN(Base_Dados!BK$5:BK$98)))) * BK$1)))</f>
        <v>0</v>
      </c>
      <c r="BL543" s="106">
        <f>IF(INDEX(Base_Dados!BL:BL,MATCH($B543,Base_Dados!$B:$B,0))=0,0,
MAX(0, MIN(BL$1,
((INDEX(Base_Dados!BL:BL,MATCH($B543,Base_Dados!$B:$B,0))-MIN(Base_Dados!BL$5:BL$98)) /
(IF(MAX(Base_Dados!BL$5:BL$98)-MIN(Base_Dados!BL$5:BL$98)=0,1,MAX(Base_Dados!BL$5:BL$98)-MIN(Base_Dados!BL$5:BL$98)))) * BL$1)))</f>
        <v>1.7915309446254073E-2</v>
      </c>
      <c r="BM543" s="106">
        <f>IF(INDEX(Base_Dados!BM:BM,MATCH($B543,Base_Dados!$B:$B,0))=0,0,
MAX(0, MIN(BM$1,
((INDEX(Base_Dados!BM:BM,MATCH($B543,Base_Dados!$B:$B,0))-MIN(Base_Dados!BM$5:BM$98)) /
(IF(MAX(Base_Dados!BM$5:BM$98)-MIN(Base_Dados!BM$5:BM$98)=0,1,MAX(Base_Dados!BM$5:BM$98)-MIN(Base_Dados!BM$5:BM$98)))) * BM$1)))</f>
        <v>1</v>
      </c>
      <c r="BN543" s="106">
        <f>IF(INDEX(Base_Dados!BN:BN,MATCH($B543,Base_Dados!$B:$B,0))=0,0,
MAX(0, MIN(BN$1,
((INDEX(Base_Dados!BN:BN,MATCH($B543,Base_Dados!$B:$B,0))-MIN(Base_Dados!BN$5:BN$98)) /
(IF(MAX(Base_Dados!BN$5:BN$98)-MIN(Base_Dados!BN$5:BN$98)=0,1,MAX(Base_Dados!BN$5:BN$98)-MIN(Base_Dados!BN$5:BN$98)))) * BN$1)))</f>
        <v>2.9086490448161227E-3</v>
      </c>
      <c r="BO543" s="106">
        <f>IF(INDEX(Base_Dados!BO:BO,MATCH($B543,Base_Dados!$B:$B,0))=0,0,
MAX(0, MIN(BO$1,
((INDEX(Base_Dados!BO:BO,MATCH($B543,Base_Dados!$B:$B,0))-MIN(Base_Dados!BO$5:BO$98)) /
(IF(MAX(Base_Dados!BO$5:BO$98)-MIN(Base_Dados!BO$5:BO$98)=0,1,MAX(Base_Dados!BO$5:BO$98)-MIN(Base_Dados!BO$5:BO$98)))) * BO$1)))</f>
        <v>0.10344827586206896</v>
      </c>
      <c r="BP543" s="106">
        <f t="shared" si="32"/>
        <v>12.745190183457467</v>
      </c>
      <c r="BQ543" s="111">
        <f t="shared" si="33"/>
        <v>0.5421887531988866</v>
      </c>
      <c r="BR543" s="112">
        <f t="shared" si="34"/>
        <v>0.22768043972086333</v>
      </c>
      <c r="BS543" s="113">
        <f t="shared" si="35"/>
        <v>12.517509743736603</v>
      </c>
    </row>
    <row r="544" spans="1:71">
      <c r="A544" s="21">
        <v>52001</v>
      </c>
      <c r="B544" s="21" t="s">
        <v>262</v>
      </c>
      <c r="C544" s="21" t="s">
        <v>247</v>
      </c>
      <c r="D544" s="105">
        <f>IF(INDEX(Base_Dados!D:D,MATCH($B544,Base_Dados!$B:$B,0))=0,0,
MAX(0, MIN(D$1,
((INDEX(Base_Dados!D:D,MATCH($B544,Base_Dados!$B:$B,0))-MIN(Base_Dados!D$5:D$98)) /
(IF(MAX(Base_Dados!D$5:D$98)-MIN(Base_Dados!D$5:D$98)=0,1,MAX(Base_Dados!D$5:D$98)-MIN(Base_Dados!D$5:D$98)))) * D$1)))</f>
        <v>0.13039005772104997</v>
      </c>
      <c r="E544" s="106">
        <f>IF(INDEX(Base_Dados!E:E,MATCH($B544,Base_Dados!$B:$B,0))=0,0,
MAX(0, MIN(E$1,
((INDEX(Base_Dados!E:E,MATCH($B544,Base_Dados!$B:$B,0))-MIN(Base_Dados!E$5:E$98)) /
(IF(MAX(Base_Dados!E$5:E$98)-MIN(Base_Dados!E$5:E$98)=0,1,MAX(Base_Dados!E$5:E$98)-MIN(Base_Dados!E$5:E$98)))) * E$1)))</f>
        <v>2.81411116779175E-2</v>
      </c>
      <c r="F544" s="106">
        <f>IF(INDEX(Base_Dados!F:F,MATCH($B544,Base_Dados!$B:$B,0))=0,0,
MAX(0, MIN(F$1,
((INDEX(Base_Dados!F:F,MATCH($B544,Base_Dados!$B:$B,0))-MIN(Base_Dados!F$5:F$98)) /
(IF(MAX(Base_Dados!F$5:F$98)-MIN(Base_Dados!F$5:F$98)=0,1,MAX(Base_Dados!F$5:F$98)-MIN(Base_Dados!F$5:F$98)))) * F$1)))</f>
        <v>2.7997657415978691E-2</v>
      </c>
      <c r="G544" s="106">
        <f>IF(INDEX(Base_Dados!G:G,MATCH($B544,Base_Dados!$B:$B,0))=0,0,
MAX(0, MIN(G$1,
((INDEX(Base_Dados!G:G,MATCH($B544,Base_Dados!$B:$B,0))-MIN(Base_Dados!G$5:G$98)) /
(IF(MAX(Base_Dados!G$5:G$98)-MIN(Base_Dados!G$5:G$98)=0,1,MAX(Base_Dados!G$5:G$98)-MIN(Base_Dados!G$5:G$98)))) * G$1)))</f>
        <v>2.2961439217596854E-2</v>
      </c>
      <c r="H544" s="106">
        <f>IF(INDEX(Base_Dados!H:H,MATCH($B544,Base_Dados!$B:$B,0))=0,0,
MAX(0, MIN(H$1,
((INDEX(Base_Dados!H:H,MATCH($B544,Base_Dados!$B:$B,0))-MIN(Base_Dados!H$5:H$98)) /
(IF(MAX(Base_Dados!H$5:H$98)-MIN(Base_Dados!H$5:H$98)=0,1,MAX(Base_Dados!H$5:H$98)-MIN(Base_Dados!H$5:H$98)))) * H$1)))</f>
        <v>2.4776940450367851E-2</v>
      </c>
      <c r="I544" s="106">
        <f>IF(INDEX(Base_Dados!I:I,MATCH($B544,Base_Dados!$B:$B,0))=0,0,
MAX(0, MIN(I$1,
((INDEX(Base_Dados!I:I,MATCH($B544,Base_Dados!$B:$B,0))-MIN(Base_Dados!I$5:I$98)) /
(IF(MAX(Base_Dados!I$5:I$98)-MIN(Base_Dados!I$5:I$98)=0,1,MAX(Base_Dados!I$5:I$98)-MIN(Base_Dados!I$5:I$98)))) * I$1)))</f>
        <v>3.5198081206692398E-2</v>
      </c>
      <c r="J544" s="106">
        <f>IF(INDEX(Base_Dados!J:J,MATCH($B544,Base_Dados!$B:$B,0))=0,0,
MAX(0, MIN(J$1,
((INDEX(Base_Dados!J:J,MATCH($B544,Base_Dados!$B:$B,0))-MIN(Base_Dados!J$5:J$98)) /
(IF(MAX(Base_Dados!J$5:J$98)-MIN(Base_Dados!J$5:J$98)=0,1,MAX(Base_Dados!J$5:J$98)-MIN(Base_Dados!J$5:J$98)))) * J$1)))</f>
        <v>4.7865184112486768E-2</v>
      </c>
      <c r="K544" s="106">
        <f>IF(INDEX(Base_Dados!K:K,MATCH($B544,Base_Dados!$B:$B,0))=0,0,
MAX(0, MIN(K$1,
((INDEX(Base_Dados!K:K,MATCH($B544,Base_Dados!$B:$B,0))-MIN(Base_Dados!K$5:K$98)) /
(IF(MAX(Base_Dados!K$5:K$98)-MIN(Base_Dados!K$5:K$98)=0,1,MAX(Base_Dados!K$5:K$98)-MIN(Base_Dados!K$5:K$98)))) * K$1)))</f>
        <v>6.0068202146690522E-2</v>
      </c>
      <c r="L544" s="106">
        <f>IF(INDEX(Base_Dados!L:L,MATCH($B544,Base_Dados!$B:$B,0))=0,0,
MAX(0, MIN(L$1,
((INDEX(Base_Dados!L:L,MATCH($B544,Base_Dados!$B:$B,0))-MIN(Base_Dados!L$5:L$98)) /
(IF(MAX(Base_Dados!L$5:L$98)-MIN(Base_Dados!L$5:L$98)=0,1,MAX(Base_Dados!L$5:L$98)-MIN(Base_Dados!L$5:L$98)))) * L$1)))</f>
        <v>7.1994345551347164E-2</v>
      </c>
      <c r="M544" s="106">
        <f>IF(INDEX(Base_Dados!M:M,MATCH($B544,Base_Dados!$B:$B,0))=0,0,
MAX(0, MIN(M$1,
((INDEX(Base_Dados!M:M,MATCH($B544,Base_Dados!$B:$B,0))-MIN(Base_Dados!M$5:M$98)) /
(IF(MAX(Base_Dados!M$5:M$98)-MIN(Base_Dados!M$5:M$98)=0,1,MAX(Base_Dados!M$5:M$98)-MIN(Base_Dados!M$5:M$98)))) * M$1)))</f>
        <v>6.9947521865889206E-2</v>
      </c>
      <c r="N544" s="106">
        <f>IF(INDEX(Base_Dados!N:N,MATCH($B544,Base_Dados!$B:$B,0))=0,0,
MAX(0, MIN(N$1,
((INDEX(Base_Dados!N:N,MATCH($B544,Base_Dados!$B:$B,0))-MIN(Base_Dados!N$5:N$98)) /
(IF(MAX(Base_Dados!N$5:N$98)-MIN(Base_Dados!N$5:N$98)=0,1,MAX(Base_Dados!N$5:N$98)-MIN(Base_Dados!N$5:N$98)))) * N$1)))</f>
        <v>7.6882121179853047E-2</v>
      </c>
      <c r="O544" s="106">
        <f>IF(INDEX(Base_Dados!O:O,MATCH($B544,Base_Dados!$B:$B,0))=0,0,
MAX(0, MIN(O$1,
((INDEX(Base_Dados!O:O,MATCH($B544,Base_Dados!$B:$B,0))-MIN(Base_Dados!O$5:O$98)) /
(IF(MAX(Base_Dados!O$5:O$98)-MIN(Base_Dados!O$5:O$98)=0,1,MAX(Base_Dados!O$5:O$98)-MIN(Base_Dados!O$5:O$98)))) * O$1)))</f>
        <v>7.5923964546518757E-2</v>
      </c>
      <c r="P544" s="106">
        <f>IF(INDEX(Base_Dados!P:P,MATCH($B544,Base_Dados!$B:$B,0))=0,0,
MAX(0, MIN(P$1,
((INDEX(Base_Dados!P:P,MATCH($B544,Base_Dados!$B:$B,0))-MIN(Base_Dados!P$5:P$98)) /
(IF(MAX(Base_Dados!P$5:P$98)-MIN(Base_Dados!P$5:P$98)=0,1,MAX(Base_Dados!P$5:P$98)-MIN(Base_Dados!P$5:P$98)))) * P$1)))</f>
        <v>5.9256125890023464E-2</v>
      </c>
      <c r="Q544" s="106">
        <f>IF(INDEX(Base_Dados!Q:Q,MATCH($B544,Base_Dados!$B:$B,0))=0,0,
MAX(0, MIN(Q$1,
((INDEX(Base_Dados!Q:Q,MATCH($B544,Base_Dados!$B:$B,0))-MIN(Base_Dados!Q$5:Q$98)) /
(IF(MAX(Base_Dados!Q$5:Q$98)-MIN(Base_Dados!Q$5:Q$98)=0,1,MAX(Base_Dados!Q$5:Q$98)-MIN(Base_Dados!Q$5:Q$98)))) * Q$1)))</f>
        <v>4.291506503080407E-2</v>
      </c>
      <c r="R544" s="106">
        <f>IF(INDEX(Base_Dados!R:R,MATCH($B544,Base_Dados!$B:$B,0))=0,0,
MAX(0, MIN(R$1,
((INDEX(Base_Dados!R:R,MATCH($B544,Base_Dados!$B:$B,0))-MIN(Base_Dados!R$5:R$98)) /
(IF(MAX(Base_Dados!R$5:R$98)-MIN(Base_Dados!R$5:R$98)=0,1,MAX(Base_Dados!R$5:R$98)-MIN(Base_Dados!R$5:R$98)))) * R$1)))</f>
        <v>3.3369130786178494E-2</v>
      </c>
      <c r="S544" s="106">
        <f>IF(INDEX(Base_Dados!S:S,MATCH($B544,Base_Dados!$B:$B,0))=0,0,
MAX(0, MIN(S$1,
((INDEX(Base_Dados!S:S,MATCH($B544,Base_Dados!$B:$B,0))-MIN(Base_Dados!S$5:S$98)) /
(IF(MAX(Base_Dados!S$5:S$98)-MIN(Base_Dados!S$5:S$98)=0,1,MAX(Base_Dados!S$5:S$98)-MIN(Base_Dados!S$5:S$98)))) * S$1)))</f>
        <v>6.2360518235602486E-2</v>
      </c>
      <c r="T544" s="106">
        <f>IF(INDEX(Base_Dados!T:T,MATCH($B544,Base_Dados!$B:$B,0))=0,0,
MAX(0, MIN(T$1,
((INDEX(Base_Dados!T:T,MATCH($B544,Base_Dados!$B:$B,0))-MIN(Base_Dados!T$5:T$98)) /
(IF(MAX(Base_Dados!T$5:T$98)-MIN(Base_Dados!T$5:T$98)=0,1,MAX(Base_Dados!T$5:T$98)-MIN(Base_Dados!T$5:T$98)))) * T$1)))</f>
        <v>0.97874387011991459</v>
      </c>
      <c r="U544" s="106">
        <f>IF(INDEX(Base_Dados!U:U,MATCH($B544,Base_Dados!$B:$B,0))=0,0,
MAX(0, MIN(U$1,
((INDEX(Base_Dados!U:U,MATCH($B544,Base_Dados!$B:$B,0))-MIN(Base_Dados!U$5:U$98)) /
(IF(MAX(Base_Dados!U$5:U$98)-MIN(Base_Dados!U$5:U$98)=0,1,MAX(Base_Dados!U$5:U$98)-MIN(Base_Dados!U$5:U$98)))) * U$1)))</f>
        <v>1.0621932516849211</v>
      </c>
      <c r="V544" s="106">
        <f>IF(INDEX(Base_Dados!V:V,MATCH($B544,Base_Dados!$B:$B,0))=0,0,
MAX(0, MIN(V$1,
((INDEX(Base_Dados!V:V,MATCH($B544,Base_Dados!$B:$B,0))-MIN(Base_Dados!V$5:V$98)) /
(IF(MAX(Base_Dados!V$5:V$98)-MIN(Base_Dados!V$5:V$98)=0,1,MAX(Base_Dados!V$5:V$98)-MIN(Base_Dados!V$5:V$98)))) * V$1)))</f>
        <v>0.10619794754364449</v>
      </c>
      <c r="W544" s="106">
        <f>IF(INDEX(Base_Dados!W:W,MATCH($B544,Base_Dados!$B:$B,0))=0,0,
MAX(0, MIN(W$1,
((INDEX(Base_Dados!W:W,MATCH($B544,Base_Dados!$B:$B,0))-MIN(Base_Dados!W$5:W$98)) /
(IF(MAX(Base_Dados!W$5:W$98)-MIN(Base_Dados!W$5:W$98)=0,1,MAX(Base_Dados!W$5:W$98)-MIN(Base_Dados!W$5:W$98)))) * W$1)))</f>
        <v>4</v>
      </c>
      <c r="X544" s="106">
        <f>IF(INDEX(Base_Dados!X:X,MATCH($B544,Base_Dados!$B:$B,0))=0,0,
MAX(0, MIN(X$1,
((INDEX(Base_Dados!X:X,MATCH($B544,Base_Dados!$B:$B,0))-MIN(Base_Dados!X$5:X$98)) /
(IF(MAX(Base_Dados!X$5:X$98)-MIN(Base_Dados!X$5:X$98)=0,1,MAX(Base_Dados!X$5:X$98)-MIN(Base_Dados!X$5:X$98)))) * X$1)))</f>
        <v>0</v>
      </c>
      <c r="Y544" s="106">
        <f>IF(INDEX(Base_Dados!Y:Y,MATCH($B544,Base_Dados!$B:$B,0))=0,0,
MAX(0, MIN(Y$1,
((INDEX(Base_Dados!Y:Y,MATCH($B544,Base_Dados!$B:$B,0))-MIN(Base_Dados!Y$5:Y$98)) /
(IF(MAX(Base_Dados!Y$5:Y$98)-MIN(Base_Dados!Y$5:Y$98)=0,1,MAX(Base_Dados!Y$5:Y$98)-MIN(Base_Dados!Y$5:Y$98)))) * Y$1)))</f>
        <v>0</v>
      </c>
      <c r="Z544" s="106">
        <f>IF(INDEX(Base_Dados!Z:Z,MATCH($B544,Base_Dados!$B:$B,0))=0,0,
MAX(0, MIN(Z$1,
((INDEX(Base_Dados!Z:Z,MATCH($B544,Base_Dados!$B:$B,0))-MIN(Base_Dados!Z$5:Z$98)) /
(IF(MAX(Base_Dados!Z$5:Z$98)-MIN(Base_Dados!Z$5:Z$98)=0,1,MAX(Base_Dados!Z$5:Z$98)-MIN(Base_Dados!Z$5:Z$98)))) * Z$1)))</f>
        <v>1.4285714285714287E-2</v>
      </c>
      <c r="AA544" s="106">
        <f>IF(INDEX(Base_Dados!AA:AA,MATCH($B544,Base_Dados!$B:$B,0))=0,0,
MAX(0, MIN(AA$1,
((INDEX(Base_Dados!AA:AA,MATCH($B544,Base_Dados!$B:$B,0))-MIN(Base_Dados!AA$5:AA$98)) /
(IF(MAX(Base_Dados!AA$5:AA$98)-MIN(Base_Dados!AA$5:AA$98)=0,1,MAX(Base_Dados!AA$5:AA$98)-MIN(Base_Dados!AA$5:AA$98)))) * AA$1)))</f>
        <v>0</v>
      </c>
      <c r="AB544" s="106">
        <f>IF(INDEX(Base_Dados!AB:AB,MATCH($B544,Base_Dados!$B:$B,0))=0,0,
MAX(0, MIN(AB$1,
((INDEX(Base_Dados!AB:AB,MATCH($B544,Base_Dados!$B:$B,0))-MIN(Base_Dados!AB$5:AB$98)) /
(IF(MAX(Base_Dados!AB$5:AB$98)-MIN(Base_Dados!AB$5:AB$98)=0,1,MAX(Base_Dados!AB$5:AB$98)-MIN(Base_Dados!AB$5:AB$98)))) * AB$1)))</f>
        <v>0.22717106852921065</v>
      </c>
      <c r="AC544" s="106">
        <f>IF(INDEX(Base_Dados!AC:AC,MATCH($B544,Base_Dados!$B:$B,0))=0,0,
MAX(0, MIN(AC$1,
((INDEX(Base_Dados!AC:AC,MATCH($B544,Base_Dados!$B:$B,0))-MIN(Base_Dados!AC$5:AC$98)) /
(IF(MAX(Base_Dados!AC$5:AC$98)-MIN(Base_Dados!AC$5:AC$98)=0,1,MAX(Base_Dados!AC$5:AC$98)-MIN(Base_Dados!AC$5:AC$98)))) * AC$1)))</f>
        <v>5.1202062054345736E-2</v>
      </c>
      <c r="AD544" s="106">
        <f>IF(INDEX(Base_Dados!AD:AD,MATCH($B544,Base_Dados!$B:$B,0))=0,0,
MAX(0, MIN(AD$1,
((INDEX(Base_Dados!AD:AD,MATCH($B544,Base_Dados!$B:$B,0))-MIN(Base_Dados!AD$5:AD$98)) /
(IF(MAX(Base_Dados!AD$5:AD$98)-MIN(Base_Dados!AD$5:AD$98)=0,1,MAX(Base_Dados!AD$5:AD$98)-MIN(Base_Dados!AD$5:AD$98)))) * AD$1)))</f>
        <v>3.5453335305428192E-2</v>
      </c>
      <c r="AE544" s="106">
        <f>IF(INDEX(Base_Dados!AE:AE,MATCH($B544,Base_Dados!$B:$B,0))=0,0,
MAX(0, MIN(AE$1,
((INDEX(Base_Dados!AE:AE,MATCH($B544,Base_Dados!$B:$B,0))-MIN(Base_Dados!AE$5:AE$98)) /
(IF(MAX(Base_Dados!AE$5:AE$98)-MIN(Base_Dados!AE$5:AE$98)=0,1,MAX(Base_Dados!AE$5:AE$98)-MIN(Base_Dados!AE$5:AE$98)))) * AE$1)))</f>
        <v>1.8164820940601178E-2</v>
      </c>
      <c r="AF544" s="106">
        <f>IF(INDEX(Base_Dados!AF:AF,MATCH($B544,Base_Dados!$B:$B,0))=0,0,
MAX(0, MIN(AF$1,
((INDEX(Base_Dados!AF:AF,MATCH($B544,Base_Dados!$B:$B,0))-MIN(Base_Dados!AF$5:AF$98)) /
(IF(MAX(Base_Dados!AF$5:AF$98)-MIN(Base_Dados!AF$5:AF$98)=0,1,MAX(Base_Dados!AF$5:AF$98)-MIN(Base_Dados!AF$5:AF$98)))) * AF$1)))</f>
        <v>2.6387164988737187E-2</v>
      </c>
      <c r="AG544" s="106">
        <f>IF(INDEX(Base_Dados!AG:AG,MATCH($B544,Base_Dados!$B:$B,0))=0,0,
MAX(0, MIN(AG$1,
((INDEX(Base_Dados!AG:AG,MATCH($B544,Base_Dados!$B:$B,0))-MIN(Base_Dados!AG$5:AG$98)) /
(IF(MAX(Base_Dados!AG$5:AG$98)-MIN(Base_Dados!AG$5:AG$98)=0,1,MAX(Base_Dados!AG$5:AG$98)-MIN(Base_Dados!AG$5:AG$98)))) * AG$1)))</f>
        <v>4.291506503080407E-2</v>
      </c>
      <c r="AH544" s="106">
        <f>IF(INDEX(Base_Dados!AH:AH,MATCH($B544,Base_Dados!$B:$B,0))=0,0,
MAX(0, MIN(AH$1,
((INDEX(Base_Dados!AH:AH,MATCH($B544,Base_Dados!$B:$B,0))-MIN(Base_Dados!AH$5:AH$98)) /
(IF(MAX(Base_Dados!AH$5:AH$98)-MIN(Base_Dados!AH$5:AH$98)=0,1,MAX(Base_Dados!AH$5:AH$98)-MIN(Base_Dados!AH$5:AH$98)))) * AH$1)))</f>
        <v>1.4215159401928845</v>
      </c>
      <c r="AI544" s="106">
        <f>IF(INDEX(Base_Dados!AI:AI,MATCH($B544,Base_Dados!$B:$B,0))=0,0,
MAX(0, MIN(AI$1,
((INDEX(Base_Dados!AI:AI,MATCH($B544,Base_Dados!$B:$B,0))-MIN(Base_Dados!AI$5:AI$98)) /
(IF(MAX(Base_Dados!AI$5:AI$98)-MIN(Base_Dados!AI$5:AI$98)=0,1,MAX(Base_Dados!AI$5:AI$98)-MIN(Base_Dados!AI$5:AI$98)))) * AI$1)))</f>
        <v>0.14285714285714285</v>
      </c>
      <c r="AJ544" s="106">
        <f>IF(INDEX(Base_Dados!AJ:AJ,MATCH($B544,Base_Dados!$B:$B,0))=0,0,
MAX(0, MIN(AJ$1,
((INDEX(Base_Dados!AJ:AJ,MATCH($B544,Base_Dados!$B:$B,0))-MIN(Base_Dados!AJ$5:AJ$98)) /
(IF(MAX(Base_Dados!AJ$5:AJ$98)-MIN(Base_Dados!AJ$5:AJ$98)=0,1,MAX(Base_Dados!AJ$5:AJ$98)-MIN(Base_Dados!AJ$5:AJ$98)))) * AJ$1)))</f>
        <v>0.99702380952380953</v>
      </c>
      <c r="AK544" s="106">
        <f>IF(INDEX(Base_Dados!AK:AK,MATCH($B544,Base_Dados!$B:$B,0))=0,0,
MAX(0, MIN(AK$1,
((INDEX(Base_Dados!AK:AK,MATCH($B544,Base_Dados!$B:$B,0))-MIN(Base_Dados!AK$5:AK$98)) /
(IF(MAX(Base_Dados!AK$5:AK$98)-MIN(Base_Dados!AK$5:AK$98)=0,1,MAX(Base_Dados!AK$5:AK$98)-MIN(Base_Dados!AK$5:AK$98)))) * AK$1)))</f>
        <v>1.7241379310344827E-3</v>
      </c>
      <c r="AL544" s="106">
        <f>IF(INDEX(Base_Dados!AL:AL,MATCH($B544,Base_Dados!$B:$B,0))=0,0,
MAX(0, MIN(AL$1,
((INDEX(Base_Dados!AL:AL,MATCH($B544,Base_Dados!$B:$B,0))-MIN(Base_Dados!AL$5:AL$98)) /
(IF(MAX(Base_Dados!AL$5:AL$98)-MIN(Base_Dados!AL$5:AL$98)=0,1,MAX(Base_Dados!AL$5:AL$98)-MIN(Base_Dados!AL$5:AL$98)))) * AL$1)))</f>
        <v>0.33333333333333331</v>
      </c>
      <c r="AM544" s="106">
        <f>IF(INDEX(Base_Dados!AM:AM,MATCH($B544,Base_Dados!$B:$B,0))=0,0,
MAX(0, MIN(AM$1,
((INDEX(Base_Dados!AM:AM,MATCH($B544,Base_Dados!$B:$B,0))-MIN(Base_Dados!AM$5:AM$98)) /
(IF(MAX(Base_Dados!AM$5:AM$98)-MIN(Base_Dados!AM$5:AM$98)=0,1,MAX(Base_Dados!AM$5:AM$98)-MIN(Base_Dados!AM$5:AM$98)))) * AM$1)))</f>
        <v>6.9394096323148621E-2</v>
      </c>
      <c r="AN544" s="106">
        <f>IF(INDEX(Base_Dados!AN:AN,MATCH($B544,Base_Dados!$B:$B,0))=0,0,
MAX(0, MIN(AN$1,
((INDEX(Base_Dados!AN:AN,MATCH($B544,Base_Dados!$B:$B,0))-MIN(Base_Dados!AN$5:AN$98)) /
(IF(MAX(Base_Dados!AN$5:AN$98)-MIN(Base_Dados!AN$5:AN$98)=0,1,MAX(Base_Dados!AN$5:AN$98)-MIN(Base_Dados!AN$5:AN$98)))) * AN$1)))</f>
        <v>0.32670005271481284</v>
      </c>
      <c r="AO544" s="106">
        <f>IF(INDEX(Base_Dados!AO:AO,MATCH($B544,Base_Dados!$B:$B,0))=0,0,
MAX(0, MIN(AO$1,
((INDEX(Base_Dados!AO:AO,MATCH($B544,Base_Dados!$B:$B,0))-MIN(Base_Dados!AO$5:AO$98)) /
(IF(MAX(Base_Dados!AO$5:AO$98)-MIN(Base_Dados!AO$5:AO$98)=0,1,MAX(Base_Dados!AO$5:AO$98)-MIN(Base_Dados!AO$5:AO$98)))) * AO$1)))</f>
        <v>0</v>
      </c>
      <c r="AP544" s="106">
        <f>IF(INDEX(Base_Dados!AP:AP,MATCH($B544,Base_Dados!$B:$B,0))=0,0,
MAX(0, MIN(AP$1,
((INDEX(Base_Dados!AP:AP,MATCH($B544,Base_Dados!$B:$B,0))-MIN(Base_Dados!AP$5:AP$98)) /
(IF(MAX(Base_Dados!AP$5:AP$98)-MIN(Base_Dados!AP$5:AP$98)=0,1,MAX(Base_Dados!AP$5:AP$98)-MIN(Base_Dados!AP$5:AP$98)))) * AP$1)))</f>
        <v>2.2935779816513763E-2</v>
      </c>
      <c r="AQ544" s="106">
        <f>IF(INDEX(Base_Dados!AQ:AQ,MATCH($B544,Base_Dados!$B:$B,0))=0,0,
MAX(0, MIN(AQ$1,
((INDEX(Base_Dados!AQ:AQ,MATCH($B544,Base_Dados!$B:$B,0))-MIN(Base_Dados!AQ$5:AQ$98)) /
(IF(MAX(Base_Dados!AQ$5:AQ$98)-MIN(Base_Dados!AQ$5:AQ$98)=0,1,MAX(Base_Dados!AQ$5:AQ$98)-MIN(Base_Dados!AQ$5:AQ$98)))) * AQ$1)))</f>
        <v>0</v>
      </c>
      <c r="AR544" s="106">
        <f>IF(INDEX(Base_Dados!AR:AR,MATCH($B544,Base_Dados!$B:$B,0))=0,0,
MAX(0, MIN(AR$1,
((INDEX(Base_Dados!AR:AR,MATCH($B544,Base_Dados!$B:$B,0))-MIN(Base_Dados!AR$5:AR$98)) /
(IF(MAX(Base_Dados!AR$5:AR$98)-MIN(Base_Dados!AR$5:AR$98)=0,1,MAX(Base_Dados!AR$5:AR$98)-MIN(Base_Dados!AR$5:AR$98)))) * AR$1)))</f>
        <v>0</v>
      </c>
      <c r="AS544" s="106">
        <f>IF(INDEX(Base_Dados!AS:AS,MATCH($B544,Base_Dados!$B:$B,0))=0,0,
MAX(0, MIN(AS$1,
((INDEX(Base_Dados!AS:AS,MATCH($B544,Base_Dados!$B:$B,0))-MIN(Base_Dados!AS$5:AS$98)) /
(IF(MAX(Base_Dados!AS$5:AS$98)-MIN(Base_Dados!AS$5:AS$98)=0,1,MAX(Base_Dados!AS$5:AS$98)-MIN(Base_Dados!AS$5:AS$98)))) * AS$1)))</f>
        <v>0</v>
      </c>
      <c r="AT544" s="106">
        <f>IF(INDEX(Base_Dados!AT:AT,MATCH($B544,Base_Dados!$B:$B,0))=0,0,
MAX(0, MIN(AT$1,
((INDEX(Base_Dados!AT:AT,MATCH($B544,Base_Dados!$B:$B,0))-MIN(Base_Dados!AT$5:AT$98)) /
(IF(MAX(Base_Dados!AT$5:AT$98)-MIN(Base_Dados!AT$5:AT$98)=0,1,MAX(Base_Dados!AT$5:AT$98)-MIN(Base_Dados!AT$5:AT$98)))) * AT$1)))</f>
        <v>0</v>
      </c>
      <c r="AU544" s="106">
        <f>IF(INDEX(Base_Dados!AU:AU,MATCH($B544,Base_Dados!$B:$B,0))=0,0,
MAX(0, MIN(AU$1,
((INDEX(Base_Dados!AU:AU,MATCH($B544,Base_Dados!$B:$B,0))-MIN(Base_Dados!AU$5:AU$98)) /
(IF(MAX(Base_Dados!AU$5:AU$98)-MIN(Base_Dados!AU$5:AU$98)=0,1,MAX(Base_Dados!AU$5:AU$98)-MIN(Base_Dados!AU$5:AU$98)))) * AU$1)))</f>
        <v>2.6217228464419477E-2</v>
      </c>
      <c r="AV544" s="106">
        <f>IF(INDEX(Base_Dados!AV:AV,MATCH($B544,Base_Dados!$B:$B,0))=0,0,
MAX(0, MIN(AV$1,
((INDEX(Base_Dados!AV:AV,MATCH($B544,Base_Dados!$B:$B,0))-MIN(Base_Dados!AV$5:AV$98)) /
(IF(MAX(Base_Dados!AV$5:AV$98)-MIN(Base_Dados!AV$5:AV$98)=0,1,MAX(Base_Dados!AV$5:AV$98)-MIN(Base_Dados!AV$5:AV$98)))) * AV$1)))</f>
        <v>0</v>
      </c>
      <c r="AW544" s="106">
        <f>IF(INDEX(Base_Dados!AW:AW,MATCH($B544,Base_Dados!$B:$B,0))=0,0,
MAX(0, MIN(AW$1,
((INDEX(Base_Dados!AW:AW,MATCH($B544,Base_Dados!$B:$B,0))-MIN(Base_Dados!AW$5:AW$98)) /
(IF(MAX(Base_Dados!AW$5:AW$98)-MIN(Base_Dados!AW$5:AW$98)=0,1,MAX(Base_Dados!AW$5:AW$98)-MIN(Base_Dados!AW$5:AW$98)))) * AW$1)))</f>
        <v>0</v>
      </c>
      <c r="AX544" s="106">
        <f>IF(INDEX(Base_Dados!AX:AX,MATCH($B544,Base_Dados!$B:$B,0))=0,0,
MAX(0, MIN(AX$1,
((INDEX(Base_Dados!AX:AX,MATCH($B544,Base_Dados!$B:$B,0))-MIN(Base_Dados!AX$5:AX$98)) /
(IF(MAX(Base_Dados!AX$5:AX$98)-MIN(Base_Dados!AX$5:AX$98)=0,1,MAX(Base_Dados!AX$5:AX$98)-MIN(Base_Dados!AX$5:AX$98)))) * AX$1)))</f>
        <v>0.45125841900035452</v>
      </c>
      <c r="AY544" s="106">
        <f>IF(INDEX(Base_Dados!AY:AY,MATCH($B544,Base_Dados!$B:$B,0))=0,0,
MAX(0, MIN(AY$1,
((INDEX(Base_Dados!AY:AY,MATCH($B544,Base_Dados!$B:$B,0))-MIN(Base_Dados!AY$5:AY$98)) /
(IF(MAX(Base_Dados!AY$5:AY$98)-MIN(Base_Dados!AY$5:AY$98)=0,1,MAX(Base_Dados!AY$5:AY$98)-MIN(Base_Dados!AY$5:AY$98)))) * AY$1)))</f>
        <v>1.6485328058028356E-3</v>
      </c>
      <c r="AZ544" s="106">
        <f>IF(INDEX(Base_Dados!AZ:AZ,MATCH($B544,Base_Dados!$B:$B,0))=0,0,
MAX(0, MIN(AZ$1,
((INDEX(Base_Dados!AZ:AZ,MATCH($B544,Base_Dados!$B:$B,0))-MIN(Base_Dados!AZ$5:AZ$98)) /
(IF(MAX(Base_Dados!AZ$5:AZ$98)-MIN(Base_Dados!AZ$5:AZ$98)=0,1,MAX(Base_Dados!AZ$5:AZ$98)-MIN(Base_Dados!AZ$5:AZ$98)))) * AZ$1)))</f>
        <v>0.5</v>
      </c>
      <c r="BA544" s="106">
        <f>IF(INDEX(Base_Dados!BA:BA,MATCH($B544,Base_Dados!$B:$B,0))=0,0,
MAX(0, MIN(BA$1,
((INDEX(Base_Dados!BA:BA,MATCH($B544,Base_Dados!$B:$B,0))-MIN(Base_Dados!BA$5:BA$98)) /
(IF(MAX(Base_Dados!BA$5:BA$98)-MIN(Base_Dados!BA$5:BA$98)=0,1,MAX(Base_Dados!BA$5:BA$98)-MIN(Base_Dados!BA$5:BA$98)))) * BA$1)))</f>
        <v>7.1271564643975221E-3</v>
      </c>
      <c r="BB544" s="106">
        <f>IF(INDEX(Base_Dados!BB:BB,MATCH($B544,Base_Dados!$B:$B,0))=0,0,
MAX(0, MIN(BB$1,
((INDEX(Base_Dados!BB:BB,MATCH($B544,Base_Dados!$B:$B,0))-MIN(Base_Dados!BB$5:BB$98)) /
(IF(MAX(Base_Dados!BB$5:BB$98)-MIN(Base_Dados!BB$5:BB$98)=0,1,MAX(Base_Dados!BB$5:BB$98)-MIN(Base_Dados!BB$5:BB$98)))) * BB$1)))</f>
        <v>0.34710215522673976</v>
      </c>
      <c r="BC544" s="106">
        <f>IF(INDEX(Base_Dados!BC:BC,MATCH($B544,Base_Dados!$B:$B,0))=0,0,
MAX(0, MIN(BC$1,
((INDEX(Base_Dados!BC:BC,MATCH($B544,Base_Dados!$B:$B,0))-MIN(Base_Dados!BC$5:BC$98)) /
(IF(MAX(Base_Dados!BC$5:BC$98)-MIN(Base_Dados!BC$5:BC$98)=0,1,MAX(Base_Dados!BC$5:BC$98)-MIN(Base_Dados!BC$5:BC$98)))) * BC$1)))</f>
        <v>3.5012119579854563E-3</v>
      </c>
      <c r="BD544" s="106">
        <f>IF(INDEX(Base_Dados!BD:BD,MATCH($B544,Base_Dados!$B:$B,0))=0,0,
MAX(0, MIN(BD$1,
((INDEX(Base_Dados!BD:BD,MATCH($B544,Base_Dados!$B:$B,0))-MIN(Base_Dados!BD$5:BD$98)) /
(IF(MAX(Base_Dados!BD$5:BD$98)-MIN(Base_Dados!BD$5:BD$98)=0,1,MAX(Base_Dados!BD$5:BD$98)-MIN(Base_Dados!BD$5:BD$98)))) * BD$1)))</f>
        <v>4.7780624610484039E-3</v>
      </c>
      <c r="BE544" s="106">
        <f>IF(INDEX(Base_Dados!BE:BE,MATCH($B544,Base_Dados!$B:$B,0))=0,0,
MAX(0, MIN(BE$1,
((INDEX(Base_Dados!BE:BE,MATCH($B544,Base_Dados!$B:$B,0))-MIN(Base_Dados!BE$5:BE$98)) /
(IF(MAX(Base_Dados!BE$5:BE$98)-MIN(Base_Dados!BE$5:BE$98)=0,1,MAX(Base_Dados!BE$5:BE$98)-MIN(Base_Dados!BE$5:BE$98)))) * BE$1)))</f>
        <v>1.1540391369794281E-2</v>
      </c>
      <c r="BF544" s="106">
        <f>IF(INDEX(Base_Dados!BF:BF,MATCH($B544,Base_Dados!$B:$B,0))=0,0,
MAX(0, MIN(BF$1,
((INDEX(Base_Dados!BF:BF,MATCH($B544,Base_Dados!$B:$B,0))-MIN(Base_Dados!BF$5:BF$98)) /
(IF(MAX(Base_Dados!BF$5:BF$98)-MIN(Base_Dados!BF$5:BF$98)=0,1,MAX(Base_Dados!BF$5:BF$98)-MIN(Base_Dados!BF$5:BF$98)))) * BF$1)))</f>
        <v>0</v>
      </c>
      <c r="BG544" s="106">
        <f>IF(INDEX(Base_Dados!BG:BG,MATCH($B544,Base_Dados!$B:$B,0))=0,0,
MAX(0, MIN(BG$1,
((INDEX(Base_Dados!BG:BG,MATCH($B544,Base_Dados!$B:$B,0))-MIN(Base_Dados!BG$5:BG$98)) /
(IF(MAX(Base_Dados!BG$5:BG$98)-MIN(Base_Dados!BG$5:BG$98)=0,1,MAX(Base_Dados!BG$5:BG$98)-MIN(Base_Dados!BG$5:BG$98)))) * BG$1)))</f>
        <v>0</v>
      </c>
      <c r="BH544" s="106">
        <f>IF(INDEX(Base_Dados!BH:BH,MATCH($B544,Base_Dados!$B:$B,0))=0,0,
MAX(0, MIN(BH$1,
((INDEX(Base_Dados!BH:BH,MATCH($B544,Base_Dados!$B:$B,0))-MIN(Base_Dados!BH$5:BH$98)) /
(IF(MAX(Base_Dados!BH$5:BH$98)-MIN(Base_Dados!BH$5:BH$98)=0,1,MAX(Base_Dados!BH$5:BH$98)-MIN(Base_Dados!BH$5:BH$98)))) * BH$1)))</f>
        <v>1.098901098901099E-2</v>
      </c>
      <c r="BI544" s="106">
        <f>IF(INDEX(Base_Dados!BI:BI,MATCH($B544,Base_Dados!$B:$B,0))=0,0,
MAX(0, MIN(BI$1,
((INDEX(Base_Dados!BI:BI,MATCH($B544,Base_Dados!$B:$B,0))-MIN(Base_Dados!BI$5:BI$98)) /
(IF(MAX(Base_Dados!BI$5:BI$98)-MIN(Base_Dados!BI$5:BI$98)=0,1,MAX(Base_Dados!BI$5:BI$98)-MIN(Base_Dados!BI$5:BI$98)))) * BI$1)))</f>
        <v>4.0561622464898597E-2</v>
      </c>
      <c r="BJ544" s="106">
        <f>IF(INDEX(Base_Dados!BJ:BJ,MATCH($B544,Base_Dados!$B:$B,0))=0,0,
MAX(0, MIN(BJ$1,
((INDEX(Base_Dados!BJ:BJ,MATCH($B544,Base_Dados!$B:$B,0))-MIN(Base_Dados!BJ$5:BJ$98)) /
(IF(MAX(Base_Dados!BJ$5:BJ$98)-MIN(Base_Dados!BJ$5:BJ$98)=0,1,MAX(Base_Dados!BJ$5:BJ$98)-MIN(Base_Dados!BJ$5:BJ$98)))) * BJ$1)))</f>
        <v>3.1578947368421054E-2</v>
      </c>
      <c r="BK544" s="106">
        <f>IF(INDEX(Base_Dados!BK:BK,MATCH($B544,Base_Dados!$B:$B,0))=0,0,
MAX(0, MIN(BK$1,
((INDEX(Base_Dados!BK:BK,MATCH($B544,Base_Dados!$B:$B,0))-MIN(Base_Dados!BK$5:BK$98)) /
(IF(MAX(Base_Dados!BK$5:BK$98)-MIN(Base_Dados!BK$5:BK$98)=0,1,MAX(Base_Dados!BK$5:BK$98)-MIN(Base_Dados!BK$5:BK$98)))) * BK$1)))</f>
        <v>0</v>
      </c>
      <c r="BL544" s="106">
        <f>IF(INDEX(Base_Dados!BL:BL,MATCH($B544,Base_Dados!$B:$B,0))=0,0,
MAX(0, MIN(BL$1,
((INDEX(Base_Dados!BL:BL,MATCH($B544,Base_Dados!$B:$B,0))-MIN(Base_Dados!BL$5:BL$98)) /
(IF(MAX(Base_Dados!BL$5:BL$98)-MIN(Base_Dados!BL$5:BL$98)=0,1,MAX(Base_Dados!BL$5:BL$98)-MIN(Base_Dados!BL$5:BL$98)))) * BL$1)))</f>
        <v>3.2573289902280131E-2</v>
      </c>
      <c r="BM544" s="106">
        <f>IF(INDEX(Base_Dados!BM:BM,MATCH($B544,Base_Dados!$B:$B,0))=0,0,
MAX(0, MIN(BM$1,
((INDEX(Base_Dados!BM:BM,MATCH($B544,Base_Dados!$B:$B,0))-MIN(Base_Dados!BM$5:BM$98)) /
(IF(MAX(Base_Dados!BM$5:BM$98)-MIN(Base_Dados!BM$5:BM$98)=0,1,MAX(Base_Dados!BM$5:BM$98)-MIN(Base_Dados!BM$5:BM$98)))) * BM$1)))</f>
        <v>1</v>
      </c>
      <c r="BN544" s="106">
        <f>IF(INDEX(Base_Dados!BN:BN,MATCH($B544,Base_Dados!$B:$B,0))=0,0,
MAX(0, MIN(BN$1,
((INDEX(Base_Dados!BN:BN,MATCH($B544,Base_Dados!$B:$B,0))-MIN(Base_Dados!BN$5:BN$98)) /
(IF(MAX(Base_Dados!BN$5:BN$98)-MIN(Base_Dados!BN$5:BN$98)=0,1,MAX(Base_Dados!BN$5:BN$98)-MIN(Base_Dados!BN$5:BN$98)))) * BN$1)))</f>
        <v>0.27250380332181362</v>
      </c>
      <c r="BO544" s="106">
        <f>IF(INDEX(Base_Dados!BO:BO,MATCH($B544,Base_Dados!$B:$B,0))=0,0,
MAX(0, MIN(BO$1,
((INDEX(Base_Dados!BO:BO,MATCH($B544,Base_Dados!$B:$B,0))-MIN(Base_Dados!BO$5:BO$98)) /
(IF(MAX(Base_Dados!BO$5:BO$98)-MIN(Base_Dados!BO$5:BO$98)=0,1,MAX(Base_Dados!BO$5:BO$98)-MIN(Base_Dados!BO$5:BO$98)))) * BO$1)))</f>
        <v>0.22413793103448276</v>
      </c>
      <c r="BP544" s="106">
        <f t="shared" si="32"/>
        <v>13.713763823042447</v>
      </c>
      <c r="BQ544" s="111">
        <f t="shared" si="33"/>
        <v>0.56678073153910025</v>
      </c>
      <c r="BR544" s="112">
        <f t="shared" si="34"/>
        <v>0.25227241806107698</v>
      </c>
      <c r="BS544" s="113">
        <f t="shared" si="35"/>
        <v>13.46149140498137</v>
      </c>
    </row>
    <row r="545" spans="1:71">
      <c r="A545" s="21">
        <v>52002</v>
      </c>
      <c r="B545" s="21" t="s">
        <v>261</v>
      </c>
      <c r="C545" s="21" t="s">
        <v>247</v>
      </c>
      <c r="D545" s="105">
        <f>IF(INDEX(Base_Dados!D:D,MATCH($B545,Base_Dados!$B:$B,0))=0,0,
MAX(0, MIN(D$1,
((INDEX(Base_Dados!D:D,MATCH($B545,Base_Dados!$B:$B,0))-MIN(Base_Dados!D$5:D$98)) /
(IF(MAX(Base_Dados!D$5:D$98)-MIN(Base_Dados!D$5:D$98)=0,1,MAX(Base_Dados!D$5:D$98)-MIN(Base_Dados!D$5:D$98)))) * D$1)))</f>
        <v>0.14149244836680966</v>
      </c>
      <c r="E545" s="106">
        <f>IF(INDEX(Base_Dados!E:E,MATCH($B545,Base_Dados!$B:$B,0))=0,0,
MAX(0, MIN(E$1,
((INDEX(Base_Dados!E:E,MATCH($B545,Base_Dados!$B:$B,0))-MIN(Base_Dados!E$5:E$98)) /
(IF(MAX(Base_Dados!E$5:E$98)-MIN(Base_Dados!E$5:E$98)=0,1,MAX(Base_Dados!E$5:E$98)-MIN(Base_Dados!E$5:E$98)))) * E$1)))</f>
        <v>2.715057624398869E-2</v>
      </c>
      <c r="F545" s="106">
        <f>IF(INDEX(Base_Dados!F:F,MATCH($B545,Base_Dados!$B:$B,0))=0,0,
MAX(0, MIN(F$1,
((INDEX(Base_Dados!F:F,MATCH($B545,Base_Dados!$B:$B,0))-MIN(Base_Dados!F$5:F$98)) /
(IF(MAX(Base_Dados!F$5:F$98)-MIN(Base_Dados!F$5:F$98)=0,1,MAX(Base_Dados!F$5:F$98)-MIN(Base_Dados!F$5:F$98)))) * F$1)))</f>
        <v>2.7156972021234391E-2</v>
      </c>
      <c r="G545" s="106">
        <f>IF(INDEX(Base_Dados!G:G,MATCH($B545,Base_Dados!$B:$B,0))=0,0,
MAX(0, MIN(G$1,
((INDEX(Base_Dados!G:G,MATCH($B545,Base_Dados!$B:$B,0))-MIN(Base_Dados!G$5:G$98)) /
(IF(MAX(Base_Dados!G$5:G$98)-MIN(Base_Dados!G$5:G$98)=0,1,MAX(Base_Dados!G$5:G$98)-MIN(Base_Dados!G$5:G$98)))) * G$1)))</f>
        <v>2.1887800212923365E-2</v>
      </c>
      <c r="H545" s="106">
        <f>IF(INDEX(Base_Dados!H:H,MATCH($B545,Base_Dados!$B:$B,0))=0,0,
MAX(0, MIN(H$1,
((INDEX(Base_Dados!H:H,MATCH($B545,Base_Dados!$B:$B,0))-MIN(Base_Dados!H$5:H$98)) /
(IF(MAX(Base_Dados!H$5:H$98)-MIN(Base_Dados!H$5:H$98)=0,1,MAX(Base_Dados!H$5:H$98)-MIN(Base_Dados!H$5:H$98)))) * H$1)))</f>
        <v>2.465171403653928E-2</v>
      </c>
      <c r="I545" s="106">
        <f>IF(INDEX(Base_Dados!I:I,MATCH($B545,Base_Dados!$B:$B,0))=0,0,
MAX(0, MIN(I$1,
((INDEX(Base_Dados!I:I,MATCH($B545,Base_Dados!$B:$B,0))-MIN(Base_Dados!I$5:I$98)) /
(IF(MAX(Base_Dados!I$5:I$98)-MIN(Base_Dados!I$5:I$98)=0,1,MAX(Base_Dados!I$5:I$98)-MIN(Base_Dados!I$5:I$98)))) * I$1)))</f>
        <v>3.3894929614661104E-2</v>
      </c>
      <c r="J545" s="106">
        <f>IF(INDEX(Base_Dados!J:J,MATCH($B545,Base_Dados!$B:$B,0))=0,0,
MAX(0, MIN(J$1,
((INDEX(Base_Dados!J:J,MATCH($B545,Base_Dados!$B:$B,0))-MIN(Base_Dados!J$5:J$98)) /
(IF(MAX(Base_Dados!J$5:J$98)-MIN(Base_Dados!J$5:J$98)=0,1,MAX(Base_Dados!J$5:J$98)-MIN(Base_Dados!J$5:J$98)))) * J$1)))</f>
        <v>4.7540188354159352E-2</v>
      </c>
      <c r="K545" s="106">
        <f>IF(INDEX(Base_Dados!K:K,MATCH($B545,Base_Dados!$B:$B,0))=0,0,
MAX(0, MIN(K$1,
((INDEX(Base_Dados!K:K,MATCH($B545,Base_Dados!$B:$B,0))-MIN(Base_Dados!K$5:K$98)) /
(IF(MAX(Base_Dados!K$5:K$98)-MIN(Base_Dados!K$5:K$98)=0,1,MAX(Base_Dados!K$5:K$98)-MIN(Base_Dados!K$5:K$98)))) * K$1)))</f>
        <v>6.4954159212880141E-2</v>
      </c>
      <c r="L545" s="106">
        <f>IF(INDEX(Base_Dados!L:L,MATCH($B545,Base_Dados!$B:$B,0))=0,0,
MAX(0, MIN(L$1,
((INDEX(Base_Dados!L:L,MATCH($B545,Base_Dados!$B:$B,0))-MIN(Base_Dados!L$5:L$98)) /
(IF(MAX(Base_Dados!L$5:L$98)-MIN(Base_Dados!L$5:L$98)=0,1,MAX(Base_Dados!L$5:L$98)-MIN(Base_Dados!L$5:L$98)))) * L$1)))</f>
        <v>8.4839777817044784E-2</v>
      </c>
      <c r="M545" s="106">
        <f>IF(INDEX(Base_Dados!M:M,MATCH($B545,Base_Dados!$B:$B,0))=0,0,
MAX(0, MIN(M$1,
((INDEX(Base_Dados!M:M,MATCH($B545,Base_Dados!$B:$B,0))-MIN(Base_Dados!M$5:M$98)) /
(IF(MAX(Base_Dados!M$5:M$98)-MIN(Base_Dados!M$5:M$98)=0,1,MAX(Base_Dados!M$5:M$98)-MIN(Base_Dados!M$5:M$98)))) * M$1)))</f>
        <v>9.0064139941690963E-2</v>
      </c>
      <c r="N545" s="106">
        <f>IF(INDEX(Base_Dados!N:N,MATCH($B545,Base_Dados!$B:$B,0))=0,0,
MAX(0, MIN(N$1,
((INDEX(Base_Dados!N:N,MATCH($B545,Base_Dados!$B:$B,0))-MIN(Base_Dados!N$5:N$98)) /
(IF(MAX(Base_Dados!N$5:N$98)-MIN(Base_Dados!N$5:N$98)=0,1,MAX(Base_Dados!N$5:N$98)-MIN(Base_Dados!N$5:N$98)))) * N$1)))</f>
        <v>9.9977519847608234E-2</v>
      </c>
      <c r="O545" s="106">
        <f>IF(INDEX(Base_Dados!O:O,MATCH($B545,Base_Dados!$B:$B,0))=0,0,
MAX(0, MIN(O$1,
((INDEX(Base_Dados!O:O,MATCH($B545,Base_Dados!$B:$B,0))-MIN(Base_Dados!O$5:O$98)) /
(IF(MAX(Base_Dados!O$5:O$98)-MIN(Base_Dados!O$5:O$98)=0,1,MAX(Base_Dados!O$5:O$98)-MIN(Base_Dados!O$5:O$98)))) * O$1)))</f>
        <v>0.10669491053012989</v>
      </c>
      <c r="P545" s="106">
        <f>IF(INDEX(Base_Dados!P:P,MATCH($B545,Base_Dados!$B:$B,0))=0,0,
MAX(0, MIN(P$1,
((INDEX(Base_Dados!P:P,MATCH($B545,Base_Dados!$B:$B,0))-MIN(Base_Dados!P$5:P$98)) /
(IF(MAX(Base_Dados!P$5:P$98)-MIN(Base_Dados!P$5:P$98)=0,1,MAX(Base_Dados!P$5:P$98)-MIN(Base_Dados!P$5:P$98)))) * P$1)))</f>
        <v>5.2093401360704977E-2</v>
      </c>
      <c r="Q545" s="106">
        <f>IF(INDEX(Base_Dados!Q:Q,MATCH($B545,Base_Dados!$B:$B,0))=0,0,
MAX(0, MIN(Q$1,
((INDEX(Base_Dados!Q:Q,MATCH($B545,Base_Dados!$B:$B,0))-MIN(Base_Dados!Q$5:Q$98)) /
(IF(MAX(Base_Dados!Q$5:Q$98)-MIN(Base_Dados!Q$5:Q$98)=0,1,MAX(Base_Dados!Q$5:Q$98)-MIN(Base_Dados!Q$5:Q$98)))) * Q$1)))</f>
        <v>1.9877836870096362E-2</v>
      </c>
      <c r="R545" s="106">
        <f>IF(INDEX(Base_Dados!R:R,MATCH($B545,Base_Dados!$B:$B,0))=0,0,
MAX(0, MIN(R$1,
((INDEX(Base_Dados!R:R,MATCH($B545,Base_Dados!$B:$B,0))-MIN(Base_Dados!R$5:R$98)) /
(IF(MAX(Base_Dados!R$5:R$98)-MIN(Base_Dados!R$5:R$98)=0,1,MAX(Base_Dados!R$5:R$98)-MIN(Base_Dados!R$5:R$98)))) * R$1)))</f>
        <v>1.7869202750130087E-2</v>
      </c>
      <c r="S545" s="106">
        <f>IF(INDEX(Base_Dados!S:S,MATCH($B545,Base_Dados!$B:$B,0))=0,0,
MAX(0, MIN(S$1,
((INDEX(Base_Dados!S:S,MATCH($B545,Base_Dados!$B:$B,0))-MIN(Base_Dados!S$5:S$98)) /
(IF(MAX(Base_Dados!S$5:S$98)-MIN(Base_Dados!S$5:S$98)=0,1,MAX(Base_Dados!S$5:S$98)-MIN(Base_Dados!S$5:S$98)))) * S$1)))</f>
        <v>3.9893656856137202E-2</v>
      </c>
      <c r="T545" s="106">
        <f>IF(INDEX(Base_Dados!T:T,MATCH($B545,Base_Dados!$B:$B,0))=0,0,
MAX(0, MIN(T$1,
((INDEX(Base_Dados!T:T,MATCH($B545,Base_Dados!$B:$B,0))-MIN(Base_Dados!T$5:T$98)) /
(IF(MAX(Base_Dados!T$5:T$98)-MIN(Base_Dados!T$5:T$98)=0,1,MAX(Base_Dados!T$5:T$98)-MIN(Base_Dados!T$5:T$98)))) * T$1)))</f>
        <v>0.59846404132218345</v>
      </c>
      <c r="U545" s="106">
        <f>IF(INDEX(Base_Dados!U:U,MATCH($B545,Base_Dados!$B:$B,0))=0,0,
MAX(0, MIN(U$1,
((INDEX(Base_Dados!U:U,MATCH($B545,Base_Dados!$B:$B,0))-MIN(Base_Dados!U$5:U$98)) /
(IF(MAX(Base_Dados!U$5:U$98)-MIN(Base_Dados!U$5:U$98)=0,1,MAX(Base_Dados!U$5:U$98)-MIN(Base_Dados!U$5:U$98)))) * U$1)))</f>
        <v>1.0327686515986654</v>
      </c>
      <c r="V545" s="106">
        <f>IF(INDEX(Base_Dados!V:V,MATCH($B545,Base_Dados!$B:$B,0))=0,0,
MAX(0, MIN(V$1,
((INDEX(Base_Dados!V:V,MATCH($B545,Base_Dados!$B:$B,0))-MIN(Base_Dados!V$5:V$98)) /
(IF(MAX(Base_Dados!V$5:V$98)-MIN(Base_Dados!V$5:V$98)=0,1,MAX(Base_Dados!V$5:V$98)-MIN(Base_Dados!V$5:V$98)))) * V$1)))</f>
        <v>9.8697717498374596E-2</v>
      </c>
      <c r="W545" s="106">
        <f>IF(INDEX(Base_Dados!W:W,MATCH($B545,Base_Dados!$B:$B,0))=0,0,
MAX(0, MIN(W$1,
((INDEX(Base_Dados!W:W,MATCH($B545,Base_Dados!$B:$B,0))-MIN(Base_Dados!W$5:W$98)) /
(IF(MAX(Base_Dados!W$5:W$98)-MIN(Base_Dados!W$5:W$98)=0,1,MAX(Base_Dados!W$5:W$98)-MIN(Base_Dados!W$5:W$98)))) * W$1)))</f>
        <v>4</v>
      </c>
      <c r="X545" s="106">
        <f>IF(INDEX(Base_Dados!X:X,MATCH($B545,Base_Dados!$B:$B,0))=0,0,
MAX(0, MIN(X$1,
((INDEX(Base_Dados!X:X,MATCH($B545,Base_Dados!$B:$B,0))-MIN(Base_Dados!X$5:X$98)) /
(IF(MAX(Base_Dados!X$5:X$98)-MIN(Base_Dados!X$5:X$98)=0,1,MAX(Base_Dados!X$5:X$98)-MIN(Base_Dados!X$5:X$98)))) * X$1)))</f>
        <v>0</v>
      </c>
      <c r="Y545" s="106">
        <f>IF(INDEX(Base_Dados!Y:Y,MATCH($B545,Base_Dados!$B:$B,0))=0,0,
MAX(0, MIN(Y$1,
((INDEX(Base_Dados!Y:Y,MATCH($B545,Base_Dados!$B:$B,0))-MIN(Base_Dados!Y$5:Y$98)) /
(IF(MAX(Base_Dados!Y$5:Y$98)-MIN(Base_Dados!Y$5:Y$98)=0,1,MAX(Base_Dados!Y$5:Y$98)-MIN(Base_Dados!Y$5:Y$98)))) * Y$1)))</f>
        <v>0</v>
      </c>
      <c r="Z545" s="106">
        <f>IF(INDEX(Base_Dados!Z:Z,MATCH($B545,Base_Dados!$B:$B,0))=0,0,
MAX(0, MIN(Z$1,
((INDEX(Base_Dados!Z:Z,MATCH($B545,Base_Dados!$B:$B,0))-MIN(Base_Dados!Z$5:Z$98)) /
(IF(MAX(Base_Dados!Z$5:Z$98)-MIN(Base_Dados!Z$5:Z$98)=0,1,MAX(Base_Dados!Z$5:Z$98)-MIN(Base_Dados!Z$5:Z$98)))) * Z$1)))</f>
        <v>0</v>
      </c>
      <c r="AA545" s="106">
        <f>IF(INDEX(Base_Dados!AA:AA,MATCH($B545,Base_Dados!$B:$B,0))=0,0,
MAX(0, MIN(AA$1,
((INDEX(Base_Dados!AA:AA,MATCH($B545,Base_Dados!$B:$B,0))-MIN(Base_Dados!AA$5:AA$98)) /
(IF(MAX(Base_Dados!AA$5:AA$98)-MIN(Base_Dados!AA$5:AA$98)=0,1,MAX(Base_Dados!AA$5:AA$98)-MIN(Base_Dados!AA$5:AA$98)))) * AA$1)))</f>
        <v>0</v>
      </c>
      <c r="AB545" s="106">
        <f>IF(INDEX(Base_Dados!AB:AB,MATCH($B545,Base_Dados!$B:$B,0))=0,0,
MAX(0, MIN(AB$1,
((INDEX(Base_Dados!AB:AB,MATCH($B545,Base_Dados!$B:$B,0))-MIN(Base_Dados!AB$5:AB$98)) /
(IF(MAX(Base_Dados!AB$5:AB$98)-MIN(Base_Dados!AB$5:AB$98)=0,1,MAX(Base_Dados!AB$5:AB$98)-MIN(Base_Dados!AB$5:AB$98)))) * AB$1)))</f>
        <v>0.83235395432716652</v>
      </c>
      <c r="AC545" s="106">
        <f>IF(INDEX(Base_Dados!AC:AC,MATCH($B545,Base_Dados!$B:$B,0))=0,0,
MAX(0, MIN(AC$1,
((INDEX(Base_Dados!AC:AC,MATCH($B545,Base_Dados!$B:$B,0))-MIN(Base_Dados!AC$5:AC$98)) /
(IF(MAX(Base_Dados!AC$5:AC$98)-MIN(Base_Dados!AC$5:AC$98)=0,1,MAX(Base_Dados!AC$5:AC$98)-MIN(Base_Dados!AC$5:AC$98)))) * AC$1)))</f>
        <v>2.6901859703218345E-2</v>
      </c>
      <c r="AD545" s="106">
        <f>IF(INDEX(Base_Dados!AD:AD,MATCH($B545,Base_Dados!$B:$B,0))=0,0,
MAX(0, MIN(AD$1,
((INDEX(Base_Dados!AD:AD,MATCH($B545,Base_Dados!$B:$B,0))-MIN(Base_Dados!AD$5:AD$98)) /
(IF(MAX(Base_Dados!AD$5:AD$98)-MIN(Base_Dados!AD$5:AD$98)=0,1,MAX(Base_Dados!AD$5:AD$98)-MIN(Base_Dados!AD$5:AD$98)))) * AD$1)))</f>
        <v>2.3960952521816299E-2</v>
      </c>
      <c r="AE545" s="106">
        <f>IF(INDEX(Base_Dados!AE:AE,MATCH($B545,Base_Dados!$B:$B,0))=0,0,
MAX(0, MIN(AE$1,
((INDEX(Base_Dados!AE:AE,MATCH($B545,Base_Dados!$B:$B,0))-MIN(Base_Dados!AE$5:AE$98)) /
(IF(MAX(Base_Dados!AE$5:AE$98)-MIN(Base_Dados!AE$5:AE$98)=0,1,MAX(Base_Dados!AE$5:AE$98)-MIN(Base_Dados!AE$5:AE$98)))) * AE$1)))</f>
        <v>6.3425859341291538E-3</v>
      </c>
      <c r="AF545" s="106">
        <f>IF(INDEX(Base_Dados!AF:AF,MATCH($B545,Base_Dados!$B:$B,0))=0,0,
MAX(0, MIN(AF$1,
((INDEX(Base_Dados!AF:AF,MATCH($B545,Base_Dados!$B:$B,0))-MIN(Base_Dados!AF$5:AF$98)) /
(IF(MAX(Base_Dados!AF$5:AF$98)-MIN(Base_Dados!AF$5:AF$98)=0,1,MAX(Base_Dados!AF$5:AF$98)-MIN(Base_Dados!AF$5:AF$98)))) * AF$1)))</f>
        <v>1.1032960970900566E-2</v>
      </c>
      <c r="AG545" s="106">
        <f>IF(INDEX(Base_Dados!AG:AG,MATCH($B545,Base_Dados!$B:$B,0))=0,0,
MAX(0, MIN(AG$1,
((INDEX(Base_Dados!AG:AG,MATCH($B545,Base_Dados!$B:$B,0))-MIN(Base_Dados!AG$5:AG$98)) /
(IF(MAX(Base_Dados!AG$5:AG$98)-MIN(Base_Dados!AG$5:AG$98)=0,1,MAX(Base_Dados!AG$5:AG$98)-MIN(Base_Dados!AG$5:AG$98)))) * AG$1)))</f>
        <v>1.9877836870096362E-2</v>
      </c>
      <c r="AH545" s="106">
        <f>IF(INDEX(Base_Dados!AH:AH,MATCH($B545,Base_Dados!$B:$B,0))=0,0,
MAX(0, MIN(AH$1,
((INDEX(Base_Dados!AH:AH,MATCH($B545,Base_Dados!$B:$B,0))-MIN(Base_Dados!AH$5:AH$98)) /
(IF(MAX(Base_Dados!AH$5:AH$98)-MIN(Base_Dados!AH$5:AH$98)=0,1,MAX(Base_Dados!AH$5:AH$98)-MIN(Base_Dados!AH$5:AH$98)))) * AH$1)))</f>
        <v>1.0514159274388863</v>
      </c>
      <c r="AI545" s="106">
        <f>IF(INDEX(Base_Dados!AI:AI,MATCH($B545,Base_Dados!$B:$B,0))=0,0,
MAX(0, MIN(AI$1,
((INDEX(Base_Dados!AI:AI,MATCH($B545,Base_Dados!$B:$B,0))-MIN(Base_Dados!AI$5:AI$98)) /
(IF(MAX(Base_Dados!AI$5:AI$98)-MIN(Base_Dados!AI$5:AI$98)=0,1,MAX(Base_Dados!AI$5:AI$98)-MIN(Base_Dados!AI$5:AI$98)))) * AI$1)))</f>
        <v>7.1428571428571425E-2</v>
      </c>
      <c r="AJ545" s="106">
        <f>IF(INDEX(Base_Dados!AJ:AJ,MATCH($B545,Base_Dados!$B:$B,0))=0,0,
MAX(0, MIN(AJ$1,
((INDEX(Base_Dados!AJ:AJ,MATCH($B545,Base_Dados!$B:$B,0))-MIN(Base_Dados!AJ$5:AJ$98)) /
(IF(MAX(Base_Dados!AJ$5:AJ$98)-MIN(Base_Dados!AJ$5:AJ$98)=0,1,MAX(Base_Dados!AJ$5:AJ$98)-MIN(Base_Dados!AJ$5:AJ$98)))) * AJ$1)))</f>
        <v>0.50595238095238093</v>
      </c>
      <c r="AK545" s="106">
        <f>IF(INDEX(Base_Dados!AK:AK,MATCH($B545,Base_Dados!$B:$B,0))=0,0,
MAX(0, MIN(AK$1,
((INDEX(Base_Dados!AK:AK,MATCH($B545,Base_Dados!$B:$B,0))-MIN(Base_Dados!AK$5:AK$98)) /
(IF(MAX(Base_Dados!AK$5:AK$98)-MIN(Base_Dados!AK$5:AK$98)=0,1,MAX(Base_Dados!AK$5:AK$98)-MIN(Base_Dados!AK$5:AK$98)))) * AK$1)))</f>
        <v>2.2988505747126436E-3</v>
      </c>
      <c r="AL545" s="106">
        <f>IF(INDEX(Base_Dados!AL:AL,MATCH($B545,Base_Dados!$B:$B,0))=0,0,
MAX(0, MIN(AL$1,
((INDEX(Base_Dados!AL:AL,MATCH($B545,Base_Dados!$B:$B,0))-MIN(Base_Dados!AL$5:AL$98)) /
(IF(MAX(Base_Dados!AL$5:AL$98)-MIN(Base_Dados!AL$5:AL$98)=0,1,MAX(Base_Dados!AL$5:AL$98)-MIN(Base_Dados!AL$5:AL$98)))) * AL$1)))</f>
        <v>0</v>
      </c>
      <c r="AM545" s="106">
        <f>IF(INDEX(Base_Dados!AM:AM,MATCH($B545,Base_Dados!$B:$B,0))=0,0,
MAX(0, MIN(AM$1,
((INDEX(Base_Dados!AM:AM,MATCH($B545,Base_Dados!$B:$B,0))-MIN(Base_Dados!AM$5:AM$98)) /
(IF(MAX(Base_Dados!AM$5:AM$98)-MIN(Base_Dados!AM$5:AM$98)=0,1,MAX(Base_Dados!AM$5:AM$98)-MIN(Base_Dados!AM$5:AM$98)))) * AM$1)))</f>
        <v>1.7607457276022784E-2</v>
      </c>
      <c r="AN545" s="106">
        <f>IF(INDEX(Base_Dados!AN:AN,MATCH($B545,Base_Dados!$B:$B,0))=0,0,
MAX(0, MIN(AN$1,
((INDEX(Base_Dados!AN:AN,MATCH($B545,Base_Dados!$B:$B,0))-MIN(Base_Dados!AN$5:AN$98)) /
(IF(MAX(Base_Dados!AN$5:AN$98)-MIN(Base_Dados!AN$5:AN$98)=0,1,MAX(Base_Dados!AN$5:AN$98)-MIN(Base_Dados!AN$5:AN$98)))) * AN$1)))</f>
        <v>0.10748462064251536</v>
      </c>
      <c r="AO545" s="106">
        <f>IF(INDEX(Base_Dados!AO:AO,MATCH($B545,Base_Dados!$B:$B,0))=0,0,
MAX(0, MIN(AO$1,
((INDEX(Base_Dados!AO:AO,MATCH($B545,Base_Dados!$B:$B,0))-MIN(Base_Dados!AO$5:AO$98)) /
(IF(MAX(Base_Dados!AO$5:AO$98)-MIN(Base_Dados!AO$5:AO$98)=0,1,MAX(Base_Dados!AO$5:AO$98)-MIN(Base_Dados!AO$5:AO$98)))) * AO$1)))</f>
        <v>0</v>
      </c>
      <c r="AP545" s="106">
        <f>IF(INDEX(Base_Dados!AP:AP,MATCH($B545,Base_Dados!$B:$B,0))=0,0,
MAX(0, MIN(AP$1,
((INDEX(Base_Dados!AP:AP,MATCH($B545,Base_Dados!$B:$B,0))-MIN(Base_Dados!AP$5:AP$98)) /
(IF(MAX(Base_Dados!AP$5:AP$98)-MIN(Base_Dados!AP$5:AP$98)=0,1,MAX(Base_Dados!AP$5:AP$98)-MIN(Base_Dados!AP$5:AP$98)))) * AP$1)))</f>
        <v>4.5871559633027525E-3</v>
      </c>
      <c r="AQ545" s="106">
        <f>IF(INDEX(Base_Dados!AQ:AQ,MATCH($B545,Base_Dados!$B:$B,0))=0,0,
MAX(0, MIN(AQ$1,
((INDEX(Base_Dados!AQ:AQ,MATCH($B545,Base_Dados!$B:$B,0))-MIN(Base_Dados!AQ$5:AQ$98)) /
(IF(MAX(Base_Dados!AQ$5:AQ$98)-MIN(Base_Dados!AQ$5:AQ$98)=0,1,MAX(Base_Dados!AQ$5:AQ$98)-MIN(Base_Dados!AQ$5:AQ$98)))) * AQ$1)))</f>
        <v>0</v>
      </c>
      <c r="AR545" s="106">
        <f>IF(INDEX(Base_Dados!AR:AR,MATCH($B545,Base_Dados!$B:$B,0))=0,0,
MAX(0, MIN(AR$1,
((INDEX(Base_Dados!AR:AR,MATCH($B545,Base_Dados!$B:$B,0))-MIN(Base_Dados!AR$5:AR$98)) /
(IF(MAX(Base_Dados!AR$5:AR$98)-MIN(Base_Dados!AR$5:AR$98)=0,1,MAX(Base_Dados!AR$5:AR$98)-MIN(Base_Dados!AR$5:AR$98)))) * AR$1)))</f>
        <v>0</v>
      </c>
      <c r="AS545" s="106">
        <f>IF(INDEX(Base_Dados!AS:AS,MATCH($B545,Base_Dados!$B:$B,0))=0,0,
MAX(0, MIN(AS$1,
((INDEX(Base_Dados!AS:AS,MATCH($B545,Base_Dados!$B:$B,0))-MIN(Base_Dados!AS$5:AS$98)) /
(IF(MAX(Base_Dados!AS$5:AS$98)-MIN(Base_Dados!AS$5:AS$98)=0,1,MAX(Base_Dados!AS$5:AS$98)-MIN(Base_Dados!AS$5:AS$98)))) * AS$1)))</f>
        <v>0</v>
      </c>
      <c r="AT545" s="106">
        <f>IF(INDEX(Base_Dados!AT:AT,MATCH($B545,Base_Dados!$B:$B,0))=0,0,
MAX(0, MIN(AT$1,
((INDEX(Base_Dados!AT:AT,MATCH($B545,Base_Dados!$B:$B,0))-MIN(Base_Dados!AT$5:AT$98)) /
(IF(MAX(Base_Dados!AT$5:AT$98)-MIN(Base_Dados!AT$5:AT$98)=0,1,MAX(Base_Dados!AT$5:AT$98)-MIN(Base_Dados!AT$5:AT$98)))) * AT$1)))</f>
        <v>0</v>
      </c>
      <c r="AU545" s="106">
        <f>IF(INDEX(Base_Dados!AU:AU,MATCH($B545,Base_Dados!$B:$B,0))=0,0,
MAX(0, MIN(AU$1,
((INDEX(Base_Dados!AU:AU,MATCH($B545,Base_Dados!$B:$B,0))-MIN(Base_Dados!AU$5:AU$98)) /
(IF(MAX(Base_Dados!AU$5:AU$98)-MIN(Base_Dados!AU$5:AU$98)=0,1,MAX(Base_Dados!AU$5:AU$98)-MIN(Base_Dados!AU$5:AU$98)))) * AU$1)))</f>
        <v>4.6816479400749065E-3</v>
      </c>
      <c r="AV545" s="106">
        <f>IF(INDEX(Base_Dados!AV:AV,MATCH($B545,Base_Dados!$B:$B,0))=0,0,
MAX(0, MIN(AV$1,
((INDEX(Base_Dados!AV:AV,MATCH($B545,Base_Dados!$B:$B,0))-MIN(Base_Dados!AV$5:AV$98)) /
(IF(MAX(Base_Dados!AV$5:AV$98)-MIN(Base_Dados!AV$5:AV$98)=0,1,MAX(Base_Dados!AV$5:AV$98)-MIN(Base_Dados!AV$5:AV$98)))) * AV$1)))</f>
        <v>0</v>
      </c>
      <c r="AW545" s="106">
        <f>IF(INDEX(Base_Dados!AW:AW,MATCH($B545,Base_Dados!$B:$B,0))=0,0,
MAX(0, MIN(AW$1,
((INDEX(Base_Dados!AW:AW,MATCH($B545,Base_Dados!$B:$B,0))-MIN(Base_Dados!AW$5:AW$98)) /
(IF(MAX(Base_Dados!AW$5:AW$98)-MIN(Base_Dados!AW$5:AW$98)=0,1,MAX(Base_Dados!AW$5:AW$98)-MIN(Base_Dados!AW$5:AW$98)))) * AW$1)))</f>
        <v>0</v>
      </c>
      <c r="AX545" s="106">
        <f>IF(INDEX(Base_Dados!AX:AX,MATCH($B545,Base_Dados!$B:$B,0))=0,0,
MAX(0, MIN(AX$1,
((INDEX(Base_Dados!AX:AX,MATCH($B545,Base_Dados!$B:$B,0))-MIN(Base_Dados!AX$5:AX$98)) /
(IF(MAX(Base_Dados!AX$5:AX$98)-MIN(Base_Dados!AX$5:AX$98)=0,1,MAX(Base_Dados!AX$5:AX$98)-MIN(Base_Dados!AX$5:AX$98)))) * AX$1)))</f>
        <v>0.1860599078341014</v>
      </c>
      <c r="AY545" s="106">
        <f>IF(INDEX(Base_Dados!AY:AY,MATCH($B545,Base_Dados!$B:$B,0))=0,0,
MAX(0, MIN(AY$1,
((INDEX(Base_Dados!AY:AY,MATCH($B545,Base_Dados!$B:$B,0))-MIN(Base_Dados!AY$5:AY$98)) /
(IF(MAX(Base_Dados!AY$5:AY$98)-MIN(Base_Dados!AY$5:AY$98)=0,1,MAX(Base_Dados!AY$5:AY$98)-MIN(Base_Dados!AY$5:AY$98)))) * AY$1)))</f>
        <v>7.5832509066930433E-3</v>
      </c>
      <c r="AZ545" s="106">
        <f>IF(INDEX(Base_Dados!AZ:AZ,MATCH($B545,Base_Dados!$B:$B,0))=0,0,
MAX(0, MIN(AZ$1,
((INDEX(Base_Dados!AZ:AZ,MATCH($B545,Base_Dados!$B:$B,0))-MIN(Base_Dados!AZ$5:AZ$98)) /
(IF(MAX(Base_Dados!AZ$5:AZ$98)-MIN(Base_Dados!AZ$5:AZ$98)=0,1,MAX(Base_Dados!AZ$5:AZ$98)-MIN(Base_Dados!AZ$5:AZ$98)))) * AZ$1)))</f>
        <v>0.5</v>
      </c>
      <c r="BA545" s="106">
        <f>IF(INDEX(Base_Dados!BA:BA,MATCH($B545,Base_Dados!$B:$B,0))=0,0,
MAX(0, MIN(BA$1,
((INDEX(Base_Dados!BA:BA,MATCH($B545,Base_Dados!$B:$B,0))-MIN(Base_Dados!BA$5:BA$98)) /
(IF(MAX(Base_Dados!BA$5:BA$98)-MIN(Base_Dados!BA$5:BA$98)=0,1,MAX(Base_Dados!BA$5:BA$98)-MIN(Base_Dados!BA$5:BA$98)))) * BA$1)))</f>
        <v>8.2817114056706418E-3</v>
      </c>
      <c r="BB545" s="106">
        <f>IF(INDEX(Base_Dados!BB:BB,MATCH($B545,Base_Dados!$B:$B,0))=0,0,
MAX(0, MIN(BB$1,
((INDEX(Base_Dados!BB:BB,MATCH($B545,Base_Dados!$B:$B,0))-MIN(Base_Dados!BB$5:BB$98)) /
(IF(MAX(Base_Dados!BB$5:BB$98)-MIN(Base_Dados!BB$5:BB$98)=0,1,MAX(Base_Dados!BB$5:BB$98)-MIN(Base_Dados!BB$5:BB$98)))) * BB$1)))</f>
        <v>0.13084285183996633</v>
      </c>
      <c r="BC545" s="106">
        <f>IF(INDEX(Base_Dados!BC:BC,MATCH($B545,Base_Dados!$B:$B,0))=0,0,
MAX(0, MIN(BC$1,
((INDEX(Base_Dados!BC:BC,MATCH($B545,Base_Dados!$B:$B,0))-MIN(Base_Dados!BC$5:BC$98)) /
(IF(MAX(Base_Dados!BC$5:BC$98)-MIN(Base_Dados!BC$5:BC$98)=0,1,MAX(Base_Dados!BC$5:BC$98)-MIN(Base_Dados!BC$5:BC$98)))) * BC$1)))</f>
        <v>2.1545919741448962E-3</v>
      </c>
      <c r="BD545" s="106">
        <f>IF(INDEX(Base_Dados!BD:BD,MATCH($B545,Base_Dados!$B:$B,0))=0,0,
MAX(0, MIN(BD$1,
((INDEX(Base_Dados!BD:BD,MATCH($B545,Base_Dados!$B:$B,0))-MIN(Base_Dados!BD$5:BD$98)) /
(IF(MAX(Base_Dados!BD$5:BD$98)-MIN(Base_Dados!BD$5:BD$98)=0,1,MAX(Base_Dados!BD$5:BD$98)-MIN(Base_Dados!BD$5:BD$98)))) * BD$1)))</f>
        <v>5.4705352814902013E-3</v>
      </c>
      <c r="BE545" s="106">
        <f>IF(INDEX(Base_Dados!BE:BE,MATCH($B545,Base_Dados!$B:$B,0))=0,0,
MAX(0, MIN(BE$1,
((INDEX(Base_Dados!BE:BE,MATCH($B545,Base_Dados!$B:$B,0))-MIN(Base_Dados!BE$5:BE$98)) /
(IF(MAX(Base_Dados!BE$5:BE$98)-MIN(Base_Dados!BE$5:BE$98)=0,1,MAX(Base_Dados!BE$5:BE$98)-MIN(Base_Dados!BE$5:BE$98)))) * BE$1)))</f>
        <v>9.0316106372303057E-3</v>
      </c>
      <c r="BF545" s="106">
        <f>IF(INDEX(Base_Dados!BF:BF,MATCH($B545,Base_Dados!$B:$B,0))=0,0,
MAX(0, MIN(BF$1,
((INDEX(Base_Dados!BF:BF,MATCH($B545,Base_Dados!$B:$B,0))-MIN(Base_Dados!BF$5:BF$98)) /
(IF(MAX(Base_Dados!BF$5:BF$98)-MIN(Base_Dados!BF$5:BF$98)=0,1,MAX(Base_Dados!BF$5:BF$98)-MIN(Base_Dados!BF$5:BF$98)))) * BF$1)))</f>
        <v>0</v>
      </c>
      <c r="BG545" s="106">
        <f>IF(INDEX(Base_Dados!BG:BG,MATCH($B545,Base_Dados!$B:$B,0))=0,0,
MAX(0, MIN(BG$1,
((INDEX(Base_Dados!BG:BG,MATCH($B545,Base_Dados!$B:$B,0))-MIN(Base_Dados!BG$5:BG$98)) /
(IF(MAX(Base_Dados!BG$5:BG$98)-MIN(Base_Dados!BG$5:BG$98)=0,1,MAX(Base_Dados!BG$5:BG$98)-MIN(Base_Dados!BG$5:BG$98)))) * BG$1)))</f>
        <v>0</v>
      </c>
      <c r="BH545" s="106">
        <f>IF(INDEX(Base_Dados!BH:BH,MATCH($B545,Base_Dados!$B:$B,0))=0,0,
MAX(0, MIN(BH$1,
((INDEX(Base_Dados!BH:BH,MATCH($B545,Base_Dados!$B:$B,0))-MIN(Base_Dados!BH$5:BH$98)) /
(IF(MAX(Base_Dados!BH$5:BH$98)-MIN(Base_Dados!BH$5:BH$98)=0,1,MAX(Base_Dados!BH$5:BH$98)-MIN(Base_Dados!BH$5:BH$98)))) * BH$1)))</f>
        <v>3.2967032967032968E-2</v>
      </c>
      <c r="BI545" s="106">
        <f>IF(INDEX(Base_Dados!BI:BI,MATCH($B545,Base_Dados!$B:$B,0))=0,0,
MAX(0, MIN(BI$1,
((INDEX(Base_Dados!BI:BI,MATCH($B545,Base_Dados!$B:$B,0))-MIN(Base_Dados!BI$5:BI$98)) /
(IF(MAX(Base_Dados!BI$5:BI$98)-MIN(Base_Dados!BI$5:BI$98)=0,1,MAX(Base_Dados!BI$5:BI$98)-MIN(Base_Dados!BI$5:BI$98)))) * BI$1)))</f>
        <v>7.0202808112324488E-2</v>
      </c>
      <c r="BJ545" s="106">
        <f>IF(INDEX(Base_Dados!BJ:BJ,MATCH($B545,Base_Dados!$B:$B,0))=0,0,
MAX(0, MIN(BJ$1,
((INDEX(Base_Dados!BJ:BJ,MATCH($B545,Base_Dados!$B:$B,0))-MIN(Base_Dados!BJ$5:BJ$98)) /
(IF(MAX(Base_Dados!BJ$5:BJ$98)-MIN(Base_Dados!BJ$5:BJ$98)=0,1,MAX(Base_Dados!BJ$5:BJ$98)-MIN(Base_Dados!BJ$5:BJ$98)))) * BJ$1)))</f>
        <v>4.2105263157894736E-2</v>
      </c>
      <c r="BK545" s="106">
        <f>IF(INDEX(Base_Dados!BK:BK,MATCH($B545,Base_Dados!$B:$B,0))=0,0,
MAX(0, MIN(BK$1,
((INDEX(Base_Dados!BK:BK,MATCH($B545,Base_Dados!$B:$B,0))-MIN(Base_Dados!BK$5:BK$98)) /
(IF(MAX(Base_Dados!BK$5:BK$98)-MIN(Base_Dados!BK$5:BK$98)=0,1,MAX(Base_Dados!BK$5:BK$98)-MIN(Base_Dados!BK$5:BK$98)))) * BK$1)))</f>
        <v>0</v>
      </c>
      <c r="BL545" s="106">
        <f>IF(INDEX(Base_Dados!BL:BL,MATCH($B545,Base_Dados!$B:$B,0))=0,0,
MAX(0, MIN(BL$1,
((INDEX(Base_Dados!BL:BL,MATCH($B545,Base_Dados!$B:$B,0))-MIN(Base_Dados!BL$5:BL$98)) /
(IF(MAX(Base_Dados!BL$5:BL$98)-MIN(Base_Dados!BL$5:BL$98)=0,1,MAX(Base_Dados!BL$5:BL$98)-MIN(Base_Dados!BL$5:BL$98)))) * BL$1)))</f>
        <v>4.071661237785016E-2</v>
      </c>
      <c r="BM545" s="106">
        <f>IF(INDEX(Base_Dados!BM:BM,MATCH($B545,Base_Dados!$B:$B,0))=0,0,
MAX(0, MIN(BM$1,
((INDEX(Base_Dados!BM:BM,MATCH($B545,Base_Dados!$B:$B,0))-MIN(Base_Dados!BM$5:BM$98)) /
(IF(MAX(Base_Dados!BM$5:BM$98)-MIN(Base_Dados!BM$5:BM$98)=0,1,MAX(Base_Dados!BM$5:BM$98)-MIN(Base_Dados!BM$5:BM$98)))) * BM$1)))</f>
        <v>1</v>
      </c>
      <c r="BN545" s="106">
        <f>IF(INDEX(Base_Dados!BN:BN,MATCH($B545,Base_Dados!$B:$B,0))=0,0,
MAX(0, MIN(BN$1,
((INDEX(Base_Dados!BN:BN,MATCH($B545,Base_Dados!$B:$B,0))-MIN(Base_Dados!BN$5:BN$98)) /
(IF(MAX(Base_Dados!BN$5:BN$98)-MIN(Base_Dados!BN$5:BN$98)=0,1,MAX(Base_Dados!BN$5:BN$98)-MIN(Base_Dados!BN$5:BN$98)))) * BN$1)))</f>
        <v>4.9957147084203596E-2</v>
      </c>
      <c r="BO545" s="106">
        <f>IF(INDEX(Base_Dados!BO:BO,MATCH($B545,Base_Dados!$B:$B,0))=0,0,
MAX(0, MIN(BO$1,
((INDEX(Base_Dados!BO:BO,MATCH($B545,Base_Dados!$B:$B,0))-MIN(Base_Dados!BO$5:BO$98)) /
(IF(MAX(Base_Dados!BO$5:BO$98)-MIN(Base_Dados!BO$5:BO$98)=0,1,MAX(Base_Dados!BO$5:BO$98)-MIN(Base_Dados!BO$5:BO$98)))) * BO$1)))</f>
        <v>0.23275862068965517</v>
      </c>
      <c r="BP545" s="106">
        <f t="shared" si="32"/>
        <v>11.634028351268013</v>
      </c>
      <c r="BQ545" s="111">
        <f t="shared" si="33"/>
        <v>0.54674823963536168</v>
      </c>
      <c r="BR545" s="112">
        <f t="shared" si="34"/>
        <v>0.23223992615733841</v>
      </c>
      <c r="BS545" s="113">
        <f t="shared" si="35"/>
        <v>11.401788425110674</v>
      </c>
    </row>
    <row r="546" spans="1:71">
      <c r="A546" s="21">
        <v>52003</v>
      </c>
      <c r="B546" s="21" t="s">
        <v>250</v>
      </c>
      <c r="C546" s="21" t="s">
        <v>247</v>
      </c>
      <c r="D546" s="105">
        <f>IF(INDEX(Base_Dados!D:D,MATCH($B546,Base_Dados!$B:$B,0))=0,0,
MAX(0, MIN(D$1,
((INDEX(Base_Dados!D:D,MATCH($B546,Base_Dados!$B:$B,0))-MIN(Base_Dados!D$5:D$98)) /
(IF(MAX(Base_Dados!D$5:D$98)-MIN(Base_Dados!D$5:D$98)=0,1,MAX(Base_Dados!D$5:D$98)-MIN(Base_Dados!D$5:D$98)))) * D$1)))</f>
        <v>8.2211594319736514E-2</v>
      </c>
      <c r="E546" s="106">
        <f>IF(INDEX(Base_Dados!E:E,MATCH($B546,Base_Dados!$B:$B,0))=0,0,
MAX(0, MIN(E$1,
((INDEX(Base_Dados!E:E,MATCH($B546,Base_Dados!$B:$B,0))-MIN(Base_Dados!E$5:E$98)) /
(IF(MAX(Base_Dados!E$5:E$98)-MIN(Base_Dados!E$5:E$98)=0,1,MAX(Base_Dados!E$5:E$98)-MIN(Base_Dados!E$5:E$98)))) * E$1)))</f>
        <v>9.0138724487521735E-3</v>
      </c>
      <c r="F546" s="106">
        <f>IF(INDEX(Base_Dados!F:F,MATCH($B546,Base_Dados!$B:$B,0))=0,0,
MAX(0, MIN(F$1,
((INDEX(Base_Dados!F:F,MATCH($B546,Base_Dados!$B:$B,0))-MIN(Base_Dados!F$5:F$98)) /
(IF(MAX(Base_Dados!F$5:F$98)-MIN(Base_Dados!F$5:F$98)=0,1,MAX(Base_Dados!F$5:F$98)-MIN(Base_Dados!F$5:F$98)))) * F$1)))</f>
        <v>1.0135454253490262E-2</v>
      </c>
      <c r="G546" s="106">
        <f>IF(INDEX(Base_Dados!G:G,MATCH($B546,Base_Dados!$B:$B,0))=0,0,
MAX(0, MIN(G$1,
((INDEX(Base_Dados!G:G,MATCH($B546,Base_Dados!$B:$B,0))-MIN(Base_Dados!G$5:G$98)) /
(IF(MAX(Base_Dados!G$5:G$98)-MIN(Base_Dados!G$5:G$98)=0,1,MAX(Base_Dados!G$5:G$98)-MIN(Base_Dados!G$5:G$98)))) * G$1)))</f>
        <v>8.7515112145654019E-3</v>
      </c>
      <c r="H546" s="106">
        <f>IF(INDEX(Base_Dados!H:H,MATCH($B546,Base_Dados!$B:$B,0))=0,0,
MAX(0, MIN(H$1,
((INDEX(Base_Dados!H:H,MATCH($B546,Base_Dados!$B:$B,0))-MIN(Base_Dados!H$5:H$98)) /
(IF(MAX(Base_Dados!H$5:H$98)-MIN(Base_Dados!H$5:H$98)=0,1,MAX(Base_Dados!H$5:H$98)-MIN(Base_Dados!H$5:H$98)))) * H$1)))</f>
        <v>9.9197209239920391E-3</v>
      </c>
      <c r="I546" s="106">
        <f>IF(INDEX(Base_Dados!I:I,MATCH($B546,Base_Dados!$B:$B,0))=0,0,
MAX(0, MIN(I$1,
((INDEX(Base_Dados!I:I,MATCH($B546,Base_Dados!$B:$B,0))-MIN(Base_Dados!I$5:I$98)) /
(IF(MAX(Base_Dados!I$5:I$98)-MIN(Base_Dados!I$5:I$98)=0,1,MAX(Base_Dados!I$5:I$98)-MIN(Base_Dados!I$5:I$98)))) * I$1)))</f>
        <v>1.8265769324850582E-2</v>
      </c>
      <c r="J546" s="106">
        <f>IF(INDEX(Base_Dados!J:J,MATCH($B546,Base_Dados!$B:$B,0))=0,0,
MAX(0, MIN(J$1,
((INDEX(Base_Dados!J:J,MATCH($B546,Base_Dados!$B:$B,0))-MIN(Base_Dados!J$5:J$98)) /
(IF(MAX(Base_Dados!J$5:J$98)-MIN(Base_Dados!J$5:J$98)=0,1,MAX(Base_Dados!J$5:J$98)-MIN(Base_Dados!J$5:J$98)))) * J$1)))</f>
        <v>2.7744123192509802E-2</v>
      </c>
      <c r="K546" s="106">
        <f>IF(INDEX(Base_Dados!K:K,MATCH($B546,Base_Dados!$B:$B,0))=0,0,
MAX(0, MIN(K$1,
((INDEX(Base_Dados!K:K,MATCH($B546,Base_Dados!$B:$B,0))-MIN(Base_Dados!K$5:K$98)) /
(IF(MAX(Base_Dados!K$5:K$98)-MIN(Base_Dados!K$5:K$98)=0,1,MAX(Base_Dados!K$5:K$98)-MIN(Base_Dados!K$5:K$98)))) * K$1)))</f>
        <v>4.1290250447227193E-2</v>
      </c>
      <c r="L546" s="106">
        <f>IF(INDEX(Base_Dados!L:L,MATCH($B546,Base_Dados!$B:$B,0))=0,0,
MAX(0, MIN(L$1,
((INDEX(Base_Dados!L:L,MATCH($B546,Base_Dados!$B:$B,0))-MIN(Base_Dados!L$5:L$98)) /
(IF(MAX(Base_Dados!L$5:L$98)-MIN(Base_Dados!L$5:L$98)=0,1,MAX(Base_Dados!L$5:L$98)-MIN(Base_Dados!L$5:L$98)))) * L$1)))</f>
        <v>5.5499642755621796E-2</v>
      </c>
      <c r="M546" s="106">
        <f>IF(INDEX(Base_Dados!M:M,MATCH($B546,Base_Dados!$B:$B,0))=0,0,
MAX(0, MIN(M$1,
((INDEX(Base_Dados!M:M,MATCH($B546,Base_Dados!$B:$B,0))-MIN(Base_Dados!M$5:M$98)) /
(IF(MAX(Base_Dados!M$5:M$98)-MIN(Base_Dados!M$5:M$98)=0,1,MAX(Base_Dados!M$5:M$98)-MIN(Base_Dados!M$5:M$98)))) * M$1)))</f>
        <v>5.8635568513119532E-2</v>
      </c>
      <c r="N546" s="106">
        <f>IF(INDEX(Base_Dados!N:N,MATCH($B546,Base_Dados!$B:$B,0))=0,0,
MAX(0, MIN(N$1,
((INDEX(Base_Dados!N:N,MATCH($B546,Base_Dados!$B:$B,0))-MIN(Base_Dados!N$5:N$98)) /
(IF(MAX(Base_Dados!N$5:N$98)-MIN(Base_Dados!N$5:N$98)=0,1,MAX(Base_Dados!N$5:N$98)-MIN(Base_Dados!N$5:N$98)))) * N$1)))</f>
        <v>6.6635904352867398E-2</v>
      </c>
      <c r="O546" s="106">
        <f>IF(INDEX(Base_Dados!O:O,MATCH($B546,Base_Dados!$B:$B,0))=0,0,
MAX(0, MIN(O$1,
((INDEX(Base_Dados!O:O,MATCH($B546,Base_Dados!$B:$B,0))-MIN(Base_Dados!O$5:O$98)) /
(IF(MAX(Base_Dados!O$5:O$98)-MIN(Base_Dados!O$5:O$98)=0,1,MAX(Base_Dados!O$5:O$98)-MIN(Base_Dados!O$5:O$98)))) * O$1)))</f>
        <v>7.1575896092312838E-2</v>
      </c>
      <c r="P546" s="106">
        <f>IF(INDEX(Base_Dados!P:P,MATCH($B546,Base_Dados!$B:$B,0))=0,0,
MAX(0, MIN(P$1,
((INDEX(Base_Dados!P:P,MATCH($B546,Base_Dados!$B:$B,0))-MIN(Base_Dados!P$5:P$98)) /
(IF(MAX(Base_Dados!P$5:P$98)-MIN(Base_Dados!P$5:P$98)=0,1,MAX(Base_Dados!P$5:P$98)-MIN(Base_Dados!P$5:P$98)))) * P$1)))</f>
        <v>2.3364519109657509E-2</v>
      </c>
      <c r="Q546" s="106">
        <f>IF(INDEX(Base_Dados!Q:Q,MATCH($B546,Base_Dados!$B:$B,0))=0,0,
MAX(0, MIN(Q$1,
((INDEX(Base_Dados!Q:Q,MATCH($B546,Base_Dados!$B:$B,0))-MIN(Base_Dados!Q$5:Q$98)) /
(IF(MAX(Base_Dados!Q$5:Q$98)-MIN(Base_Dados!Q$5:Q$98)=0,1,MAX(Base_Dados!Q$5:Q$98)-MIN(Base_Dados!Q$5:Q$98)))) * Q$1)))</f>
        <v>1.316413037754726E-2</v>
      </c>
      <c r="R546" s="106">
        <f>IF(INDEX(Base_Dados!R:R,MATCH($B546,Base_Dados!$B:$B,0))=0,0,
MAX(0, MIN(R$1,
((INDEX(Base_Dados!R:R,MATCH($B546,Base_Dados!$B:$B,0))-MIN(Base_Dados!R$5:R$98)) /
(IF(MAX(Base_Dados!R$5:R$98)-MIN(Base_Dados!R$5:R$98)=0,1,MAX(Base_Dados!R$5:R$98)-MIN(Base_Dados!R$5:R$98)))) * R$1)))</f>
        <v>9.0121010152452857E-3</v>
      </c>
      <c r="S546" s="106">
        <f>IF(INDEX(Base_Dados!S:S,MATCH($B546,Base_Dados!$B:$B,0))=0,0,
MAX(0, MIN(S$1,
((INDEX(Base_Dados!S:S,MATCH($B546,Base_Dados!$B:$B,0))-MIN(Base_Dados!S$5:S$98)) /
(IF(MAX(Base_Dados!S$5:S$98)-MIN(Base_Dados!S$5:S$98)=0,1,MAX(Base_Dados!S$5:S$98)-MIN(Base_Dados!S$5:S$98)))) * S$1)))</f>
        <v>2.1673032277390848E-2</v>
      </c>
      <c r="T546" s="106">
        <f>IF(INDEX(Base_Dados!T:T,MATCH($B546,Base_Dados!$B:$B,0))=0,0,
MAX(0, MIN(T$1,
((INDEX(Base_Dados!T:T,MATCH($B546,Base_Dados!$B:$B,0))-MIN(Base_Dados!T$5:T$98)) /
(IF(MAX(Base_Dados!T$5:T$98)-MIN(Base_Dados!T$5:T$98)=0,1,MAX(Base_Dados!T$5:T$98)-MIN(Base_Dados!T$5:T$98)))) * T$1)))</f>
        <v>0.72315477980441423</v>
      </c>
      <c r="U546" s="106">
        <f>IF(INDEX(Base_Dados!U:U,MATCH($B546,Base_Dados!$B:$B,0))=0,0,
MAX(0, MIN(U$1,
((INDEX(Base_Dados!U:U,MATCH($B546,Base_Dados!$B:$B,0))-MIN(Base_Dados!U$5:U$98)) /
(IF(MAX(Base_Dados!U$5:U$98)-MIN(Base_Dados!U$5:U$98)=0,1,MAX(Base_Dados!U$5:U$98)-MIN(Base_Dados!U$5:U$98)))) * U$1)))</f>
        <v>1.0408706812559585</v>
      </c>
      <c r="V546" s="106">
        <f>IF(INDEX(Base_Dados!V:V,MATCH($B546,Base_Dados!$B:$B,0))=0,0,
MAX(0, MIN(V$1,
((INDEX(Base_Dados!V:V,MATCH($B546,Base_Dados!$B:$B,0))-MIN(Base_Dados!V$5:V$98)) /
(IF(MAX(Base_Dados!V$5:V$98)-MIN(Base_Dados!V$5:V$98)=0,1,MAX(Base_Dados!V$5:V$98)-MIN(Base_Dados!V$5:V$98)))) * V$1)))</f>
        <v>4.2129208508507147E-2</v>
      </c>
      <c r="W546" s="106">
        <f>IF(INDEX(Base_Dados!W:W,MATCH($B546,Base_Dados!$B:$B,0))=0,0,
MAX(0, MIN(W$1,
((INDEX(Base_Dados!W:W,MATCH($B546,Base_Dados!$B:$B,0))-MIN(Base_Dados!W$5:W$98)) /
(IF(MAX(Base_Dados!W$5:W$98)-MIN(Base_Dados!W$5:W$98)=0,1,MAX(Base_Dados!W$5:W$98)-MIN(Base_Dados!W$5:W$98)))) * W$1)))</f>
        <v>4</v>
      </c>
      <c r="X546" s="106">
        <f>IF(INDEX(Base_Dados!X:X,MATCH($B546,Base_Dados!$B:$B,0))=0,0,
MAX(0, MIN(X$1,
((INDEX(Base_Dados!X:X,MATCH($B546,Base_Dados!$B:$B,0))-MIN(Base_Dados!X$5:X$98)) /
(IF(MAX(Base_Dados!X$5:X$98)-MIN(Base_Dados!X$5:X$98)=0,1,MAX(Base_Dados!X$5:X$98)-MIN(Base_Dados!X$5:X$98)))) * X$1)))</f>
        <v>0</v>
      </c>
      <c r="Y546" s="106">
        <f>IF(INDEX(Base_Dados!Y:Y,MATCH($B546,Base_Dados!$B:$B,0))=0,0,
MAX(0, MIN(Y$1,
((INDEX(Base_Dados!Y:Y,MATCH($B546,Base_Dados!$B:$B,0))-MIN(Base_Dados!Y$5:Y$98)) /
(IF(MAX(Base_Dados!Y$5:Y$98)-MIN(Base_Dados!Y$5:Y$98)=0,1,MAX(Base_Dados!Y$5:Y$98)-MIN(Base_Dados!Y$5:Y$98)))) * Y$1)))</f>
        <v>0</v>
      </c>
      <c r="Z546" s="106">
        <f>IF(INDEX(Base_Dados!Z:Z,MATCH($B546,Base_Dados!$B:$B,0))=0,0,
MAX(0, MIN(Z$1,
((INDEX(Base_Dados!Z:Z,MATCH($B546,Base_Dados!$B:$B,0))-MIN(Base_Dados!Z$5:Z$98)) /
(IF(MAX(Base_Dados!Z$5:Z$98)-MIN(Base_Dados!Z$5:Z$98)=0,1,MAX(Base_Dados!Z$5:Z$98)-MIN(Base_Dados!Z$5:Z$98)))) * Z$1)))</f>
        <v>0</v>
      </c>
      <c r="AA546" s="106">
        <f>IF(INDEX(Base_Dados!AA:AA,MATCH($B546,Base_Dados!$B:$B,0))=0,0,
MAX(0, MIN(AA$1,
((INDEX(Base_Dados!AA:AA,MATCH($B546,Base_Dados!$B:$B,0))-MIN(Base_Dados!AA$5:AA$98)) /
(IF(MAX(Base_Dados!AA$5:AA$98)-MIN(Base_Dados!AA$5:AA$98)=0,1,MAX(Base_Dados!AA$5:AA$98)-MIN(Base_Dados!AA$5:AA$98)))) * AA$1)))</f>
        <v>0</v>
      </c>
      <c r="AB546" s="106">
        <f>IF(INDEX(Base_Dados!AB:AB,MATCH($B546,Base_Dados!$B:$B,0))=0,0,
MAX(0, MIN(AB$1,
((INDEX(Base_Dados!AB:AB,MATCH($B546,Base_Dados!$B:$B,0))-MIN(Base_Dados!AB$5:AB$98)) /
(IF(MAX(Base_Dados!AB$5:AB$98)-MIN(Base_Dados!AB$5:AB$98)=0,1,MAX(Base_Dados!AB$5:AB$98)-MIN(Base_Dados!AB$5:AB$98)))) * AB$1)))</f>
        <v>0</v>
      </c>
      <c r="AC546" s="106">
        <f>IF(INDEX(Base_Dados!AC:AC,MATCH($B546,Base_Dados!$B:$B,0))=0,0,
MAX(0, MIN(AC$1,
((INDEX(Base_Dados!AC:AC,MATCH($B546,Base_Dados!$B:$B,0))-MIN(Base_Dados!AC$5:AC$98)) /
(IF(MAX(Base_Dados!AC$5:AC$98)-MIN(Base_Dados!AC$5:AC$98)=0,1,MAX(Base_Dados!AC$5:AC$98)-MIN(Base_Dados!AC$5:AC$98)))) * AC$1)))</f>
        <v>1.546540759298516E-2</v>
      </c>
      <c r="AD546" s="106">
        <f>IF(INDEX(Base_Dados!AD:AD,MATCH($B546,Base_Dados!$B:$B,0))=0,0,
MAX(0, MIN(AD$1,
((INDEX(Base_Dados!AD:AD,MATCH($B546,Base_Dados!$B:$B,0))-MIN(Base_Dados!AD$5:AD$98)) /
(IF(MAX(Base_Dados!AD$5:AD$98)-MIN(Base_Dados!AD$5:AD$98)=0,1,MAX(Base_Dados!AD$5:AD$98)-MIN(Base_Dados!AD$5:AD$98)))) * AD$1)))</f>
        <v>1.0516195829019376E-2</v>
      </c>
      <c r="AE546" s="106">
        <f>IF(INDEX(Base_Dados!AE:AE,MATCH($B546,Base_Dados!$B:$B,0))=0,0,
MAX(0, MIN(AE$1,
((INDEX(Base_Dados!AE:AE,MATCH($B546,Base_Dados!$B:$B,0))-MIN(Base_Dados!AE$5:AE$98)) /
(IF(MAX(Base_Dados!AE$5:AE$98)-MIN(Base_Dados!AE$5:AE$98)=0,1,MAX(Base_Dados!AE$5:AE$98)-MIN(Base_Dados!AE$5:AE$98)))) * AE$1)))</f>
        <v>4.832446426003164E-3</v>
      </c>
      <c r="AF546" s="106">
        <f>IF(INDEX(Base_Dados!AF:AF,MATCH($B546,Base_Dados!$B:$B,0))=0,0,
MAX(0, MIN(AF$1,
((INDEX(Base_Dados!AF:AF,MATCH($B546,Base_Dados!$B:$B,0))-MIN(Base_Dados!AF$5:AF$98)) /
(IF(MAX(Base_Dados!AF$5:AF$98)-MIN(Base_Dados!AF$5:AF$98)=0,1,MAX(Base_Dados!AF$5:AF$98)-MIN(Base_Dados!AF$5:AF$98)))) * AF$1)))</f>
        <v>5.3325978026019403E-3</v>
      </c>
      <c r="AG546" s="106">
        <f>IF(INDEX(Base_Dados!AG:AG,MATCH($B546,Base_Dados!$B:$B,0))=0,0,
MAX(0, MIN(AG$1,
((INDEX(Base_Dados!AG:AG,MATCH($B546,Base_Dados!$B:$B,0))-MIN(Base_Dados!AG$5:AG$98)) /
(IF(MAX(Base_Dados!AG$5:AG$98)-MIN(Base_Dados!AG$5:AG$98)=0,1,MAX(Base_Dados!AG$5:AG$98)-MIN(Base_Dados!AG$5:AG$98)))) * AG$1)))</f>
        <v>1.316413037754726E-2</v>
      </c>
      <c r="AH546" s="106">
        <f>IF(INDEX(Base_Dados!AH:AH,MATCH($B546,Base_Dados!$B:$B,0))=0,0,
MAX(0, MIN(AH$1,
((INDEX(Base_Dados!AH:AH,MATCH($B546,Base_Dados!$B:$B,0))-MIN(Base_Dados!AH$5:AH$98)) /
(IF(MAX(Base_Dados!AH$5:AH$98)-MIN(Base_Dados!AH$5:AH$98)=0,1,MAX(Base_Dados!AH$5:AH$98)-MIN(Base_Dados!AH$5:AH$98)))) * AH$1)))</f>
        <v>1.4220858042105518</v>
      </c>
      <c r="AI546" s="106">
        <f>IF(INDEX(Base_Dados!AI:AI,MATCH($B546,Base_Dados!$B:$B,0))=0,0,
MAX(0, MIN(AI$1,
((INDEX(Base_Dados!AI:AI,MATCH($B546,Base_Dados!$B:$B,0))-MIN(Base_Dados!AI$5:AI$98)) /
(IF(MAX(Base_Dados!AI$5:AI$98)-MIN(Base_Dados!AI$5:AI$98)=0,1,MAX(Base_Dados!AI$5:AI$98)-MIN(Base_Dados!AI$5:AI$98)))) * AI$1)))</f>
        <v>0</v>
      </c>
      <c r="AJ546" s="106">
        <f>IF(INDEX(Base_Dados!AJ:AJ,MATCH($B546,Base_Dados!$B:$B,0))=0,0,
MAX(0, MIN(AJ$1,
((INDEX(Base_Dados!AJ:AJ,MATCH($B546,Base_Dados!$B:$B,0))-MIN(Base_Dados!AJ$5:AJ$98)) /
(IF(MAX(Base_Dados!AJ$5:AJ$98)-MIN(Base_Dados!AJ$5:AJ$98)=0,1,MAX(Base_Dados!AJ$5:AJ$98)-MIN(Base_Dados!AJ$5:AJ$98)))) * AJ$1)))</f>
        <v>0</v>
      </c>
      <c r="AK546" s="106">
        <f>IF(INDEX(Base_Dados!AK:AK,MATCH($B546,Base_Dados!$B:$B,0))=0,0,
MAX(0, MIN(AK$1,
((INDEX(Base_Dados!AK:AK,MATCH($B546,Base_Dados!$B:$B,0))-MIN(Base_Dados!AK$5:AK$98)) /
(IF(MAX(Base_Dados!AK$5:AK$98)-MIN(Base_Dados!AK$5:AK$98)=0,1,MAX(Base_Dados!AK$5:AK$98)-MIN(Base_Dados!AK$5:AK$98)))) * AK$1)))</f>
        <v>0</v>
      </c>
      <c r="AL546" s="106">
        <f>IF(INDEX(Base_Dados!AL:AL,MATCH($B546,Base_Dados!$B:$B,0))=0,0,
MAX(0, MIN(AL$1,
((INDEX(Base_Dados!AL:AL,MATCH($B546,Base_Dados!$B:$B,0))-MIN(Base_Dados!AL$5:AL$98)) /
(IF(MAX(Base_Dados!AL$5:AL$98)-MIN(Base_Dados!AL$5:AL$98)=0,1,MAX(Base_Dados!AL$5:AL$98)-MIN(Base_Dados!AL$5:AL$98)))) * AL$1)))</f>
        <v>0</v>
      </c>
      <c r="AM546" s="106">
        <f>IF(INDEX(Base_Dados!AM:AM,MATCH($B546,Base_Dados!$B:$B,0))=0,0,
MAX(0, MIN(AM$1,
((INDEX(Base_Dados!AM:AM,MATCH($B546,Base_Dados!$B:$B,0))-MIN(Base_Dados!AM$5:AM$98)) /
(IF(MAX(Base_Dados!AM$5:AM$98)-MIN(Base_Dados!AM$5:AM$98)=0,1,MAX(Base_Dados!AM$5:AM$98)-MIN(Base_Dados!AM$5:AM$98)))) * AM$1)))</f>
        <v>0</v>
      </c>
      <c r="AN546" s="106">
        <f>IF(INDEX(Base_Dados!AN:AN,MATCH($B546,Base_Dados!$B:$B,0))=0,0,
MAX(0, MIN(AN$1,
((INDEX(Base_Dados!AN:AN,MATCH($B546,Base_Dados!$B:$B,0))-MIN(Base_Dados!AN$5:AN$98)) /
(IF(MAX(Base_Dados!AN$5:AN$98)-MIN(Base_Dados!AN$5:AN$98)=0,1,MAX(Base_Dados!AN$5:AN$98)-MIN(Base_Dados!AN$5:AN$98)))) * AN$1)))</f>
        <v>0</v>
      </c>
      <c r="AO546" s="106">
        <f>IF(INDEX(Base_Dados!AO:AO,MATCH($B546,Base_Dados!$B:$B,0))=0,0,
MAX(0, MIN(AO$1,
((INDEX(Base_Dados!AO:AO,MATCH($B546,Base_Dados!$B:$B,0))-MIN(Base_Dados!AO$5:AO$98)) /
(IF(MAX(Base_Dados!AO$5:AO$98)-MIN(Base_Dados!AO$5:AO$98)=0,1,MAX(Base_Dados!AO$5:AO$98)-MIN(Base_Dados!AO$5:AO$98)))) * AO$1)))</f>
        <v>0</v>
      </c>
      <c r="AP546" s="106">
        <f>IF(INDEX(Base_Dados!AP:AP,MATCH($B546,Base_Dados!$B:$B,0))=0,0,
MAX(0, MIN(AP$1,
((INDEX(Base_Dados!AP:AP,MATCH($B546,Base_Dados!$B:$B,0))-MIN(Base_Dados!AP$5:AP$98)) /
(IF(MAX(Base_Dados!AP$5:AP$98)-MIN(Base_Dados!AP$5:AP$98)=0,1,MAX(Base_Dados!AP$5:AP$98)-MIN(Base_Dados!AP$5:AP$98)))) * AP$1)))</f>
        <v>0</v>
      </c>
      <c r="AQ546" s="106">
        <f>IF(INDEX(Base_Dados!AQ:AQ,MATCH($B546,Base_Dados!$B:$B,0))=0,0,
MAX(0, MIN(AQ$1,
((INDEX(Base_Dados!AQ:AQ,MATCH($B546,Base_Dados!$B:$B,0))-MIN(Base_Dados!AQ$5:AQ$98)) /
(IF(MAX(Base_Dados!AQ$5:AQ$98)-MIN(Base_Dados!AQ$5:AQ$98)=0,1,MAX(Base_Dados!AQ$5:AQ$98)-MIN(Base_Dados!AQ$5:AQ$98)))) * AQ$1)))</f>
        <v>0</v>
      </c>
      <c r="AR546" s="106">
        <f>IF(INDEX(Base_Dados!AR:AR,MATCH($B546,Base_Dados!$B:$B,0))=0,0,
MAX(0, MIN(AR$1,
((INDEX(Base_Dados!AR:AR,MATCH($B546,Base_Dados!$B:$B,0))-MIN(Base_Dados!AR$5:AR$98)) /
(IF(MAX(Base_Dados!AR$5:AR$98)-MIN(Base_Dados!AR$5:AR$98)=0,1,MAX(Base_Dados!AR$5:AR$98)-MIN(Base_Dados!AR$5:AR$98)))) * AR$1)))</f>
        <v>0</v>
      </c>
      <c r="AS546" s="106">
        <f>IF(INDEX(Base_Dados!AS:AS,MATCH($B546,Base_Dados!$B:$B,0))=0,0,
MAX(0, MIN(AS$1,
((INDEX(Base_Dados!AS:AS,MATCH($B546,Base_Dados!$B:$B,0))-MIN(Base_Dados!AS$5:AS$98)) /
(IF(MAX(Base_Dados!AS$5:AS$98)-MIN(Base_Dados!AS$5:AS$98)=0,1,MAX(Base_Dados!AS$5:AS$98)-MIN(Base_Dados!AS$5:AS$98)))) * AS$1)))</f>
        <v>0</v>
      </c>
      <c r="AT546" s="106">
        <f>IF(INDEX(Base_Dados!AT:AT,MATCH($B546,Base_Dados!$B:$B,0))=0,0,
MAX(0, MIN(AT$1,
((INDEX(Base_Dados!AT:AT,MATCH($B546,Base_Dados!$B:$B,0))-MIN(Base_Dados!AT$5:AT$98)) /
(IF(MAX(Base_Dados!AT$5:AT$98)-MIN(Base_Dados!AT$5:AT$98)=0,1,MAX(Base_Dados!AT$5:AT$98)-MIN(Base_Dados!AT$5:AT$98)))) * AT$1)))</f>
        <v>0</v>
      </c>
      <c r="AU546" s="106">
        <f>IF(INDEX(Base_Dados!AU:AU,MATCH($B546,Base_Dados!$B:$B,0))=0,0,
MAX(0, MIN(AU$1,
((INDEX(Base_Dados!AU:AU,MATCH($B546,Base_Dados!$B:$B,0))-MIN(Base_Dados!AU$5:AU$98)) /
(IF(MAX(Base_Dados!AU$5:AU$98)-MIN(Base_Dados!AU$5:AU$98)=0,1,MAX(Base_Dados!AU$5:AU$98)-MIN(Base_Dados!AU$5:AU$98)))) * AU$1)))</f>
        <v>0</v>
      </c>
      <c r="AV546" s="106">
        <f>IF(INDEX(Base_Dados!AV:AV,MATCH($B546,Base_Dados!$B:$B,0))=0,0,
MAX(0, MIN(AV$1,
((INDEX(Base_Dados!AV:AV,MATCH($B546,Base_Dados!$B:$B,0))-MIN(Base_Dados!AV$5:AV$98)) /
(IF(MAX(Base_Dados!AV$5:AV$98)-MIN(Base_Dados!AV$5:AV$98)=0,1,MAX(Base_Dados!AV$5:AV$98)-MIN(Base_Dados!AV$5:AV$98)))) * AV$1)))</f>
        <v>0</v>
      </c>
      <c r="AW546" s="106">
        <f>IF(INDEX(Base_Dados!AW:AW,MATCH($B546,Base_Dados!$B:$B,0))=0,0,
MAX(0, MIN(AW$1,
((INDEX(Base_Dados!AW:AW,MATCH($B546,Base_Dados!$B:$B,0))-MIN(Base_Dados!AW$5:AW$98)) /
(IF(MAX(Base_Dados!AW$5:AW$98)-MIN(Base_Dados!AW$5:AW$98)=0,1,MAX(Base_Dados!AW$5:AW$98)-MIN(Base_Dados!AW$5:AW$98)))) * AW$1)))</f>
        <v>0</v>
      </c>
      <c r="AX546" s="106">
        <f>IF(INDEX(Base_Dados!AX:AX,MATCH($B546,Base_Dados!$B:$B,0))=0,0,
MAX(0, MIN(AX$1,
((INDEX(Base_Dados!AX:AX,MATCH($B546,Base_Dados!$B:$B,0))-MIN(Base_Dados!AX$5:AX$98)) /
(IF(MAX(Base_Dados!AX$5:AX$98)-MIN(Base_Dados!AX$5:AX$98)=0,1,MAX(Base_Dados!AX$5:AX$98)-MIN(Base_Dados!AX$5:AX$98)))) * AX$1)))</f>
        <v>0</v>
      </c>
      <c r="AY546" s="106">
        <f>IF(INDEX(Base_Dados!AY:AY,MATCH($B546,Base_Dados!$B:$B,0))=0,0,
MAX(0, MIN(AY$1,
((INDEX(Base_Dados!AY:AY,MATCH($B546,Base_Dados!$B:$B,0))-MIN(Base_Dados!AY$5:AY$98)) /
(IF(MAX(Base_Dados!AY$5:AY$98)-MIN(Base_Dados!AY$5:AY$98)=0,1,MAX(Base_Dados!AY$5:AY$98)-MIN(Base_Dados!AY$5:AY$98)))) * AY$1)))</f>
        <v>3.297065611605671E-4</v>
      </c>
      <c r="AZ546" s="106">
        <f>IF(INDEX(Base_Dados!AZ:AZ,MATCH($B546,Base_Dados!$B:$B,0))=0,0,
MAX(0, MIN(AZ$1,
((INDEX(Base_Dados!AZ:AZ,MATCH($B546,Base_Dados!$B:$B,0))-MIN(Base_Dados!AZ$5:AZ$98)) /
(IF(MAX(Base_Dados!AZ$5:AZ$98)-MIN(Base_Dados!AZ$5:AZ$98)=0,1,MAX(Base_Dados!AZ$5:AZ$98)-MIN(Base_Dados!AZ$5:AZ$98)))) * AZ$1)))</f>
        <v>0</v>
      </c>
      <c r="BA546" s="106">
        <f>IF(INDEX(Base_Dados!BA:BA,MATCH($B546,Base_Dados!$B:$B,0))=0,0,
MAX(0, MIN(BA$1,
((INDEX(Base_Dados!BA:BA,MATCH($B546,Base_Dados!$B:$B,0))-MIN(Base_Dados!BA$5:BA$98)) /
(IF(MAX(Base_Dados!BA$5:BA$98)-MIN(Base_Dados!BA$5:BA$98)=0,1,MAX(Base_Dados!BA$5:BA$98)-MIN(Base_Dados!BA$5:BA$98)))) * BA$1)))</f>
        <v>3.9299273962565776E-3</v>
      </c>
      <c r="BB546" s="106">
        <f>IF(INDEX(Base_Dados!BB:BB,MATCH($B546,Base_Dados!$B:$B,0))=0,0,
MAX(0, MIN(BB$1,
((INDEX(Base_Dados!BB:BB,MATCH($B546,Base_Dados!$B:$B,0))-MIN(Base_Dados!BB$5:BB$98)) /
(IF(MAX(Base_Dados!BB$5:BB$98)-MIN(Base_Dados!BB$5:BB$98)=0,1,MAX(Base_Dados!BB$5:BB$98)-MIN(Base_Dados!BB$5:BB$98)))) * BB$1)))</f>
        <v>0.27215834237899328</v>
      </c>
      <c r="BC546" s="106">
        <f>IF(INDEX(Base_Dados!BC:BC,MATCH($B546,Base_Dados!$B:$B,0))=0,0,
MAX(0, MIN(BC$1,
((INDEX(Base_Dados!BC:BC,MATCH($B546,Base_Dados!$B:$B,0))-MIN(Base_Dados!BC$5:BC$98)) /
(IF(MAX(Base_Dados!BC$5:BC$98)-MIN(Base_Dados!BC$5:BC$98)=0,1,MAX(Base_Dados!BC$5:BC$98)-MIN(Base_Dados!BC$5:BC$98)))) * BC$1)))</f>
        <v>8.0797199030433614E-4</v>
      </c>
      <c r="BD546" s="106">
        <f>IF(INDEX(Base_Dados!BD:BD,MATCH($B546,Base_Dados!$B:$B,0))=0,0,
MAX(0, MIN(BD$1,
((INDEX(Base_Dados!BD:BD,MATCH($B546,Base_Dados!$B:$B,0))-MIN(Base_Dados!BD$5:BD$98)) /
(IF(MAX(Base_Dados!BD$5:BD$98)-MIN(Base_Dados!BD$5:BD$98)=0,1,MAX(Base_Dados!BD$5:BD$98)-MIN(Base_Dados!BD$5:BD$98)))) * BD$1)))</f>
        <v>2.4929021535904715E-3</v>
      </c>
      <c r="BE546" s="106">
        <f>IF(INDEX(Base_Dados!BE:BE,MATCH($B546,Base_Dados!$B:$B,0))=0,0,
MAX(0, MIN(BE$1,
((INDEX(Base_Dados!BE:BE,MATCH($B546,Base_Dados!$B:$B,0))-MIN(Base_Dados!BE$5:BE$98)) /
(IF(MAX(Base_Dados!BE$5:BE$98)-MIN(Base_Dados!BE$5:BE$98)=0,1,MAX(Base_Dados!BE$5:BE$98)-MIN(Base_Dados!BE$5:BE$98)))) * BE$1)))</f>
        <v>7.0245860511791271E-3</v>
      </c>
      <c r="BF546" s="106">
        <f>IF(INDEX(Base_Dados!BF:BF,MATCH($B546,Base_Dados!$B:$B,0))=0,0,
MAX(0, MIN(BF$1,
((INDEX(Base_Dados!BF:BF,MATCH($B546,Base_Dados!$B:$B,0))-MIN(Base_Dados!BF$5:BF$98)) /
(IF(MAX(Base_Dados!BF$5:BF$98)-MIN(Base_Dados!BF$5:BF$98)=0,1,MAX(Base_Dados!BF$5:BF$98)-MIN(Base_Dados!BF$5:BF$98)))) * BF$1)))</f>
        <v>0</v>
      </c>
      <c r="BG546" s="106">
        <f>IF(INDEX(Base_Dados!BG:BG,MATCH($B546,Base_Dados!$B:$B,0))=0,0,
MAX(0, MIN(BG$1,
((INDEX(Base_Dados!BG:BG,MATCH($B546,Base_Dados!$B:$B,0))-MIN(Base_Dados!BG$5:BG$98)) /
(IF(MAX(Base_Dados!BG$5:BG$98)-MIN(Base_Dados!BG$5:BG$98)=0,1,MAX(Base_Dados!BG$5:BG$98)-MIN(Base_Dados!BG$5:BG$98)))) * BG$1)))</f>
        <v>0</v>
      </c>
      <c r="BH546" s="106">
        <f>IF(INDEX(Base_Dados!BH:BH,MATCH($B546,Base_Dados!$B:$B,0))=0,0,
MAX(0, MIN(BH$1,
((INDEX(Base_Dados!BH:BH,MATCH($B546,Base_Dados!$B:$B,0))-MIN(Base_Dados!BH$5:BH$98)) /
(IF(MAX(Base_Dados!BH$5:BH$98)-MIN(Base_Dados!BH$5:BH$98)=0,1,MAX(Base_Dados!BH$5:BH$98)-MIN(Base_Dados!BH$5:BH$98)))) * BH$1)))</f>
        <v>0</v>
      </c>
      <c r="BI546" s="106">
        <f>IF(INDEX(Base_Dados!BI:BI,MATCH($B546,Base_Dados!$B:$B,0))=0,0,
MAX(0, MIN(BI$1,
((INDEX(Base_Dados!BI:BI,MATCH($B546,Base_Dados!$B:$B,0))-MIN(Base_Dados!BI$5:BI$98)) /
(IF(MAX(Base_Dados!BI$5:BI$98)-MIN(Base_Dados!BI$5:BI$98)=0,1,MAX(Base_Dados!BI$5:BI$98)-MIN(Base_Dados!BI$5:BI$98)))) * BI$1)))</f>
        <v>1.2480499219968799E-2</v>
      </c>
      <c r="BJ546" s="106">
        <f>IF(INDEX(Base_Dados!BJ:BJ,MATCH($B546,Base_Dados!$B:$B,0))=0,0,
MAX(0, MIN(BJ$1,
((INDEX(Base_Dados!BJ:BJ,MATCH($B546,Base_Dados!$B:$B,0))-MIN(Base_Dados!BJ$5:BJ$98)) /
(IF(MAX(Base_Dados!BJ$5:BJ$98)-MIN(Base_Dados!BJ$5:BJ$98)=0,1,MAX(Base_Dados!BJ$5:BJ$98)-MIN(Base_Dados!BJ$5:BJ$98)))) * BJ$1)))</f>
        <v>0</v>
      </c>
      <c r="BK546" s="106">
        <f>IF(INDEX(Base_Dados!BK:BK,MATCH($B546,Base_Dados!$B:$B,0))=0,0,
MAX(0, MIN(BK$1,
((INDEX(Base_Dados!BK:BK,MATCH($B546,Base_Dados!$B:$B,0))-MIN(Base_Dados!BK$5:BK$98)) /
(IF(MAX(Base_Dados!BK$5:BK$98)-MIN(Base_Dados!BK$5:BK$98)=0,1,MAX(Base_Dados!BK$5:BK$98)-MIN(Base_Dados!BK$5:BK$98)))) * BK$1)))</f>
        <v>0</v>
      </c>
      <c r="BL546" s="106">
        <f>IF(INDEX(Base_Dados!BL:BL,MATCH($B546,Base_Dados!$B:$B,0))=0,0,
MAX(0, MIN(BL$1,
((INDEX(Base_Dados!BL:BL,MATCH($B546,Base_Dados!$B:$B,0))-MIN(Base_Dados!BL$5:BL$98)) /
(IF(MAX(Base_Dados!BL$5:BL$98)-MIN(Base_Dados!BL$5:BL$98)=0,1,MAX(Base_Dados!BL$5:BL$98)-MIN(Base_Dados!BL$5:BL$98)))) * BL$1)))</f>
        <v>1.3029315960912053E-2</v>
      </c>
      <c r="BM546" s="106">
        <f>IF(INDEX(Base_Dados!BM:BM,MATCH($B546,Base_Dados!$B:$B,0))=0,0,
MAX(0, MIN(BM$1,
((INDEX(Base_Dados!BM:BM,MATCH($B546,Base_Dados!$B:$B,0))-MIN(Base_Dados!BM$5:BM$98)) /
(IF(MAX(Base_Dados!BM$5:BM$98)-MIN(Base_Dados!BM$5:BM$98)=0,1,MAX(Base_Dados!BM$5:BM$98)-MIN(Base_Dados!BM$5:BM$98)))) * BM$1)))</f>
        <v>1</v>
      </c>
      <c r="BN546" s="106">
        <f>IF(INDEX(Base_Dados!BN:BN,MATCH($B546,Base_Dados!$B:$B,0))=0,0,
MAX(0, MIN(BN$1,
((INDEX(Base_Dados!BN:BN,MATCH($B546,Base_Dados!$B:$B,0))-MIN(Base_Dados!BN$5:BN$98)) /
(IF(MAX(Base_Dados!BN$5:BN$98)-MIN(Base_Dados!BN$5:BN$98)=0,1,MAX(Base_Dados!BN$5:BN$98)-MIN(Base_Dados!BN$5:BN$98)))) * BN$1)))</f>
        <v>0.23517680991248147</v>
      </c>
      <c r="BO546" s="106">
        <f>IF(INDEX(Base_Dados!BO:BO,MATCH($B546,Base_Dados!$B:$B,0))=0,0,
MAX(0, MIN(BO$1,
((INDEX(Base_Dados!BO:BO,MATCH($B546,Base_Dados!$B:$B,0))-MIN(Base_Dados!BO$5:BO$98)) /
(IF(MAX(Base_Dados!BO$5:BO$98)-MIN(Base_Dados!BO$5:BO$98)=0,1,MAX(Base_Dados!BO$5:BO$98)-MIN(Base_Dados!BO$5:BO$98)))) * BO$1)))</f>
        <v>5.1724137931034482E-2</v>
      </c>
      <c r="BP546" s="106">
        <f t="shared" si="32"/>
        <v>9.4035985419823565</v>
      </c>
      <c r="BQ546" s="111">
        <f t="shared" si="33"/>
        <v>0.55505024748960197</v>
      </c>
      <c r="BR546" s="112">
        <f t="shared" si="34"/>
        <v>0.2405419340115787</v>
      </c>
      <c r="BS546" s="113">
        <f t="shared" si="35"/>
        <v>9.1630566079707769</v>
      </c>
    </row>
    <row r="547" spans="1:71">
      <c r="A547" s="21">
        <v>52004</v>
      </c>
      <c r="B547" s="21" t="s">
        <v>259</v>
      </c>
      <c r="C547" s="21" t="s">
        <v>247</v>
      </c>
      <c r="D547" s="105">
        <f>IF(INDEX(Base_Dados!D:D,MATCH($B547,Base_Dados!$B:$B,0))=0,0,
MAX(0, MIN(D$1,
((INDEX(Base_Dados!D:D,MATCH($B547,Base_Dados!$B:$B,0))-MIN(Base_Dados!D$5:D$98)) /
(IF(MAX(Base_Dados!D$5:D$98)-MIN(Base_Dados!D$5:D$98)=0,1,MAX(Base_Dados!D$5:D$98)-MIN(Base_Dados!D$5:D$98)))) * D$1)))</f>
        <v>0.47541619145399661</v>
      </c>
      <c r="E547" s="106">
        <f>IF(INDEX(Base_Dados!E:E,MATCH($B547,Base_Dados!$B:$B,0))=0,0,
MAX(0, MIN(E$1,
((INDEX(Base_Dados!E:E,MATCH($B547,Base_Dados!$B:$B,0))-MIN(Base_Dados!E$5:E$98)) /
(IF(MAX(Base_Dados!E$5:E$98)-MIN(Base_Dados!E$5:E$98)=0,1,MAX(Base_Dados!E$5:E$98)-MIN(Base_Dados!E$5:E$98)))) * E$1)))</f>
        <v>0.13672360594519367</v>
      </c>
      <c r="F547" s="106">
        <f>IF(INDEX(Base_Dados!F:F,MATCH($B547,Base_Dados!$B:$B,0))=0,0,
MAX(0, MIN(F$1,
((INDEX(Base_Dados!F:F,MATCH($B547,Base_Dados!$B:$B,0))-MIN(Base_Dados!F$5:F$98)) /
(IF(MAX(Base_Dados!F$5:F$98)-MIN(Base_Dados!F$5:F$98)=0,1,MAX(Base_Dados!F$5:F$98)-MIN(Base_Dados!F$5:F$98)))) * F$1)))</f>
        <v>0.13575652239623676</v>
      </c>
      <c r="G547" s="106">
        <f>IF(INDEX(Base_Dados!G:G,MATCH($B547,Base_Dados!$B:$B,0))=0,0,
MAX(0, MIN(G$1,
((INDEX(Base_Dados!G:G,MATCH($B547,Base_Dados!$B:$B,0))-MIN(Base_Dados!G$5:G$98)) /
(IF(MAX(Base_Dados!G$5:G$98)-MIN(Base_Dados!G$5:G$98)=0,1,MAX(Base_Dados!G$5:G$98)-MIN(Base_Dados!G$5:G$98)))) * G$1)))</f>
        <v>0.11477110738194482</v>
      </c>
      <c r="H547" s="106">
        <f>IF(INDEX(Base_Dados!H:H,MATCH($B547,Base_Dados!$B:$B,0))=0,0,
MAX(0, MIN(H$1,
((INDEX(Base_Dados!H:H,MATCH($B547,Base_Dados!$B:$B,0))-MIN(Base_Dados!H$5:H$98)) /
(IF(MAX(Base_Dados!H$5:H$98)-MIN(Base_Dados!H$5:H$98)=0,1,MAX(Base_Dados!H$5:H$98)-MIN(Base_Dados!H$5:H$98)))) * H$1)))</f>
        <v>0.11222970102193698</v>
      </c>
      <c r="I547" s="106">
        <f>IF(INDEX(Base_Dados!I:I,MATCH($B547,Base_Dados!$B:$B,0))=0,0,
MAX(0, MIN(I$1,
((INDEX(Base_Dados!I:I,MATCH($B547,Base_Dados!$B:$B,0))-MIN(Base_Dados!I$5:I$98)) /
(IF(MAX(Base_Dados!I$5:I$98)-MIN(Base_Dados!I$5:I$98)=0,1,MAX(Base_Dados!I$5:I$98)-MIN(Base_Dados!I$5:I$98)))) * I$1)))</f>
        <v>0.13696512878904313</v>
      </c>
      <c r="J547" s="106">
        <f>IF(INDEX(Base_Dados!J:J,MATCH($B547,Base_Dados!$B:$B,0))=0,0,
MAX(0, MIN(J$1,
((INDEX(Base_Dados!J:J,MATCH($B547,Base_Dados!$B:$B,0))-MIN(Base_Dados!J$5:J$98)) /
(IF(MAX(Base_Dados!J$5:J$98)-MIN(Base_Dados!J$5:J$98)=0,1,MAX(Base_Dados!J$5:J$98)-MIN(Base_Dados!J$5:J$98)))) * J$1)))</f>
        <v>0.16766435585123798</v>
      </c>
      <c r="K547" s="106">
        <f>IF(INDEX(Base_Dados!K:K,MATCH($B547,Base_Dados!$B:$B,0))=0,0,
MAX(0, MIN(K$1,
((INDEX(Base_Dados!K:K,MATCH($B547,Base_Dados!$B:$B,0))-MIN(Base_Dados!K$5:K$98)) /
(IF(MAX(Base_Dados!K$5:K$98)-MIN(Base_Dados!K$5:K$98)=0,1,MAX(Base_Dados!K$5:K$98)-MIN(Base_Dados!K$5:K$98)))) * K$1)))</f>
        <v>0.1883720930232558</v>
      </c>
      <c r="L547" s="106">
        <f>IF(INDEX(Base_Dados!L:L,MATCH($B547,Base_Dados!$B:$B,0))=0,0,
MAX(0, MIN(L$1,
((INDEX(Base_Dados!L:L,MATCH($B547,Base_Dados!$B:$B,0))-MIN(Base_Dados!L$5:L$98)) /
(IF(MAX(Base_Dados!L$5:L$98)-MIN(Base_Dados!L$5:L$98)=0,1,MAX(Base_Dados!L$5:L$98)-MIN(Base_Dados!L$5:L$98)))) * L$1)))</f>
        <v>0.22467214185290751</v>
      </c>
      <c r="M547" s="106">
        <f>IF(INDEX(Base_Dados!M:M,MATCH($B547,Base_Dados!$B:$B,0))=0,0,
MAX(0, MIN(M$1,
((INDEX(Base_Dados!M:M,MATCH($B547,Base_Dados!$B:$B,0))-MIN(Base_Dados!M$5:M$98)) /
(IF(MAX(Base_Dados!M$5:M$98)-MIN(Base_Dados!M$5:M$98)=0,1,MAX(Base_Dados!M$5:M$98)-MIN(Base_Dados!M$5:M$98)))) * M$1)))</f>
        <v>0.23495043731778426</v>
      </c>
      <c r="N547" s="106">
        <f>IF(INDEX(Base_Dados!N:N,MATCH($B547,Base_Dados!$B:$B,0))=0,0,
MAX(0, MIN(N$1,
((INDEX(Base_Dados!N:N,MATCH($B547,Base_Dados!$B:$B,0))-MIN(Base_Dados!N$5:N$98)) /
(IF(MAX(Base_Dados!N$5:N$98)-MIN(Base_Dados!N$5:N$98)=0,1,MAX(Base_Dados!N$5:N$98)-MIN(Base_Dados!N$5:N$98)))) * N$1)))</f>
        <v>0.25267691288349364</v>
      </c>
      <c r="O547" s="106">
        <f>IF(INDEX(Base_Dados!O:O,MATCH($B547,Base_Dados!$B:$B,0))=0,0,
MAX(0, MIN(O$1,
((INDEX(Base_Dados!O:O,MATCH($B547,Base_Dados!$B:$B,0))-MIN(Base_Dados!O$5:O$98)) /
(IF(MAX(Base_Dados!O$5:O$98)-MIN(Base_Dados!O$5:O$98)=0,1,MAX(Base_Dados!O$5:O$98)-MIN(Base_Dados!O$5:O$98)))) * O$1)))</f>
        <v>0.26785216567255699</v>
      </c>
      <c r="P547" s="106">
        <f>IF(INDEX(Base_Dados!P:P,MATCH($B547,Base_Dados!$B:$B,0))=0,0,
MAX(0, MIN(P$1,
((INDEX(Base_Dados!P:P,MATCH($B547,Base_Dados!$B:$B,0))-MIN(Base_Dados!P$5:P$98)) /
(IF(MAX(Base_Dados!P$5:P$98)-MIN(Base_Dados!P$5:P$98)=0,1,MAX(Base_Dados!P$5:P$98)-MIN(Base_Dados!P$5:P$98)))) * P$1)))</f>
        <v>0.15077405160659132</v>
      </c>
      <c r="Q547" s="106">
        <f>IF(INDEX(Base_Dados!Q:Q,MATCH($B547,Base_Dados!$B:$B,0))=0,0,
MAX(0, MIN(Q$1,
((INDEX(Base_Dados!Q:Q,MATCH($B547,Base_Dados!$B:$B,0))-MIN(Base_Dados!Q$5:Q$98)) /
(IF(MAX(Base_Dados!Q$5:Q$98)-MIN(Base_Dados!Q$5:Q$98)=0,1,MAX(Base_Dados!Q$5:Q$98)-MIN(Base_Dados!Q$5:Q$98)))) * Q$1)))</f>
        <v>8.6225053972934534E-2</v>
      </c>
      <c r="R547" s="106">
        <f>IF(INDEX(Base_Dados!R:R,MATCH($B547,Base_Dados!$B:$B,0))=0,0,
MAX(0, MIN(R$1,
((INDEX(Base_Dados!R:R,MATCH($B547,Base_Dados!$B:$B,0))-MIN(Base_Dados!R$5:R$98)) /
(IF(MAX(Base_Dados!R$5:R$98)-MIN(Base_Dados!R$5:R$98)=0,1,MAX(Base_Dados!R$5:R$98)-MIN(Base_Dados!R$5:R$98)))) * R$1)))</f>
        <v>6.5852551398868503E-2</v>
      </c>
      <c r="S547" s="106">
        <f>IF(INDEX(Base_Dados!S:S,MATCH($B547,Base_Dados!$B:$B,0))=0,0,
MAX(0, MIN(S$1,
((INDEX(Base_Dados!S:S,MATCH($B547,Base_Dados!$B:$B,0))-MIN(Base_Dados!S$5:S$98)) /
(IF(MAX(Base_Dados!S$5:S$98)-MIN(Base_Dados!S$5:S$98)=0,1,MAX(Base_Dados!S$5:S$98)-MIN(Base_Dados!S$5:S$98)))) * S$1)))</f>
        <v>0.11494795177113756</v>
      </c>
      <c r="T547" s="106">
        <f>IF(INDEX(Base_Dados!T:T,MATCH($B547,Base_Dados!$B:$B,0))=0,0,
MAX(0, MIN(T$1,
((INDEX(Base_Dados!T:T,MATCH($B547,Base_Dados!$B:$B,0))-MIN(Base_Dados!T$5:T$98)) /
(IF(MAX(Base_Dados!T$5:T$98)-MIN(Base_Dados!T$5:T$98)=0,1,MAX(Base_Dados!T$5:T$98)-MIN(Base_Dados!T$5:T$98)))) * T$1)))</f>
        <v>0.97997207426607225</v>
      </c>
      <c r="U547" s="106">
        <f>IF(INDEX(Base_Dados!U:U,MATCH($B547,Base_Dados!$B:$B,0))=0,0,
MAX(0, MIN(U$1,
((INDEX(Base_Dados!U:U,MATCH($B547,Base_Dados!$B:$B,0))-MIN(Base_Dados!U$5:U$98)) /
(IF(MAX(Base_Dados!U$5:U$98)-MIN(Base_Dados!U$5:U$98)=0,1,MAX(Base_Dados!U$5:U$98)-MIN(Base_Dados!U$5:U$98)))) * U$1)))</f>
        <v>0.94826845572119411</v>
      </c>
      <c r="V547" s="106">
        <f>IF(INDEX(Base_Dados!V:V,MATCH($B547,Base_Dados!$B:$B,0))=0,0,
MAX(0, MIN(V$1,
((INDEX(Base_Dados!V:V,MATCH($B547,Base_Dados!$B:$B,0))-MIN(Base_Dados!V$5:V$98)) /
(IF(MAX(Base_Dados!V$5:V$98)-MIN(Base_Dados!V$5:V$98)=0,1,MAX(Base_Dados!V$5:V$98)-MIN(Base_Dados!V$5:V$98)))) * V$1)))</f>
        <v>0.26136763044321049</v>
      </c>
      <c r="W547" s="106">
        <f>IF(INDEX(Base_Dados!W:W,MATCH($B547,Base_Dados!$B:$B,0))=0,0,
MAX(0, MIN(W$1,
((INDEX(Base_Dados!W:W,MATCH($B547,Base_Dados!$B:$B,0))-MIN(Base_Dados!W$5:W$98)) /
(IF(MAX(Base_Dados!W$5:W$98)-MIN(Base_Dados!W$5:W$98)=0,1,MAX(Base_Dados!W$5:W$98)-MIN(Base_Dados!W$5:W$98)))) * W$1)))</f>
        <v>4</v>
      </c>
      <c r="X547" s="106">
        <f>IF(INDEX(Base_Dados!X:X,MATCH($B547,Base_Dados!$B:$B,0))=0,0,
MAX(0, MIN(X$1,
((INDEX(Base_Dados!X:X,MATCH($B547,Base_Dados!$B:$B,0))-MIN(Base_Dados!X$5:X$98)) /
(IF(MAX(Base_Dados!X$5:X$98)-MIN(Base_Dados!X$5:X$98)=0,1,MAX(Base_Dados!X$5:X$98)-MIN(Base_Dados!X$5:X$98)))) * X$1)))</f>
        <v>0.15254237288135594</v>
      </c>
      <c r="Y547" s="106">
        <f>IF(INDEX(Base_Dados!Y:Y,MATCH($B547,Base_Dados!$B:$B,0))=0,0,
MAX(0, MIN(Y$1,
((INDEX(Base_Dados!Y:Y,MATCH($B547,Base_Dados!$B:$B,0))-MIN(Base_Dados!Y$5:Y$98)) /
(IF(MAX(Base_Dados!Y$5:Y$98)-MIN(Base_Dados!Y$5:Y$98)=0,1,MAX(Base_Dados!Y$5:Y$98)-MIN(Base_Dados!Y$5:Y$98)))) * Y$1)))</f>
        <v>0</v>
      </c>
      <c r="Z547" s="106">
        <f>IF(INDEX(Base_Dados!Z:Z,MATCH($B547,Base_Dados!$B:$B,0))=0,0,
MAX(0, MIN(Z$1,
((INDEX(Base_Dados!Z:Z,MATCH($B547,Base_Dados!$B:$B,0))-MIN(Base_Dados!Z$5:Z$98)) /
(IF(MAX(Base_Dados!Z$5:Z$98)-MIN(Base_Dados!Z$5:Z$98)=0,1,MAX(Base_Dados!Z$5:Z$98)-MIN(Base_Dados!Z$5:Z$98)))) * Z$1)))</f>
        <v>7.1428571428571425E-2</v>
      </c>
      <c r="AA547" s="106">
        <f>IF(INDEX(Base_Dados!AA:AA,MATCH($B547,Base_Dados!$B:$B,0))=0,0,
MAX(0, MIN(AA$1,
((INDEX(Base_Dados!AA:AA,MATCH($B547,Base_Dados!$B:$B,0))-MIN(Base_Dados!AA$5:AA$98)) /
(IF(MAX(Base_Dados!AA$5:AA$98)-MIN(Base_Dados!AA$5:AA$98)=0,1,MAX(Base_Dados!AA$5:AA$98)-MIN(Base_Dados!AA$5:AA$98)))) * AA$1)))</f>
        <v>0.18881118881118883</v>
      </c>
      <c r="AB547" s="106">
        <f>IF(INDEX(Base_Dados!AB:AB,MATCH($B547,Base_Dados!$B:$B,0))=0,0,
MAX(0, MIN(AB$1,
((INDEX(Base_Dados!AB:AB,MATCH($B547,Base_Dados!$B:$B,0))-MIN(Base_Dados!AB$5:AB$98)) /
(IF(MAX(Base_Dados!AB$5:AB$98)-MIN(Base_Dados!AB$5:AB$98)=0,1,MAX(Base_Dados!AB$5:AB$98)-MIN(Base_Dados!AB$5:AB$98)))) * AB$1)))</f>
        <v>0.14207801291177738</v>
      </c>
      <c r="AC547" s="106">
        <f>IF(INDEX(Base_Dados!AC:AC,MATCH($B547,Base_Dados!$B:$B,0))=0,0,
MAX(0, MIN(AC$1,
((INDEX(Base_Dados!AC:AC,MATCH($B547,Base_Dados!$B:$B,0))-MIN(Base_Dados!AC$5:AC$98)) /
(IF(MAX(Base_Dados!AC$5:AC$98)-MIN(Base_Dados!AC$5:AC$98)=0,1,MAX(Base_Dados!AC$5:AC$98)-MIN(Base_Dados!AC$5:AC$98)))) * AC$1)))</f>
        <v>0.10130203314704181</v>
      </c>
      <c r="AD547" s="106">
        <f>IF(INDEX(Base_Dados!AD:AD,MATCH($B547,Base_Dados!$B:$B,0))=0,0,
MAX(0, MIN(AD$1,
((INDEX(Base_Dados!AD:AD,MATCH($B547,Base_Dados!$B:$B,0))-MIN(Base_Dados!AD$5:AD$98)) /
(IF(MAX(Base_Dados!AD$5:AD$98)-MIN(Base_Dados!AD$5:AD$98)=0,1,MAX(Base_Dados!AD$5:AD$98)-MIN(Base_Dados!AD$5:AD$98)))) * AD$1)))</f>
        <v>7.4589557757728145E-2</v>
      </c>
      <c r="AE547" s="106">
        <f>IF(INDEX(Base_Dados!AE:AE,MATCH($B547,Base_Dados!$B:$B,0))=0,0,
MAX(0, MIN(AE$1,
((INDEX(Base_Dados!AE:AE,MATCH($B547,Base_Dados!$B:$B,0))-MIN(Base_Dados!AE$5:AE$98)) /
(IF(MAX(Base_Dados!AE$5:AE$98)-MIN(Base_Dados!AE$5:AE$98)=0,1,MAX(Base_Dados!AE$5:AE$98)-MIN(Base_Dados!AE$5:AE$98)))) * AE$1)))</f>
        <v>3.6027613979577162E-2</v>
      </c>
      <c r="AF547" s="106">
        <f>IF(INDEX(Base_Dados!AF:AF,MATCH($B547,Base_Dados!$B:$B,0))=0,0,
MAX(0, MIN(AF$1,
((INDEX(Base_Dados!AF:AF,MATCH($B547,Base_Dados!$B:$B,0))-MIN(Base_Dados!AF$5:AF$98)) /
(IF(MAX(Base_Dados!AF$5:AF$98)-MIN(Base_Dados!AF$5:AF$98)=0,1,MAX(Base_Dados!AF$5:AF$98)-MIN(Base_Dados!AF$5:AF$98)))) * AF$1)))</f>
        <v>4.2109134372270492E-2</v>
      </c>
      <c r="AG547" s="106">
        <f>IF(INDEX(Base_Dados!AG:AG,MATCH($B547,Base_Dados!$B:$B,0))=0,0,
MAX(0, MIN(AG$1,
((INDEX(Base_Dados!AG:AG,MATCH($B547,Base_Dados!$B:$B,0))-MIN(Base_Dados!AG$5:AG$98)) /
(IF(MAX(Base_Dados!AG$5:AG$98)-MIN(Base_Dados!AG$5:AG$98)=0,1,MAX(Base_Dados!AG$5:AG$98)-MIN(Base_Dados!AG$5:AG$98)))) * AG$1)))</f>
        <v>8.6225053972934534E-2</v>
      </c>
      <c r="AH547" s="106">
        <f>IF(INDEX(Base_Dados!AH:AH,MATCH($B547,Base_Dados!$B:$B,0))=0,0,
MAX(0, MIN(AH$1,
((INDEX(Base_Dados!AH:AH,MATCH($B547,Base_Dados!$B:$B,0))-MIN(Base_Dados!AH$5:AH$98)) /
(IF(MAX(Base_Dados!AH$5:AH$98)-MIN(Base_Dados!AH$5:AH$98)=0,1,MAX(Base_Dados!AH$5:AH$98)-MIN(Base_Dados!AH$5:AH$98)))) * AH$1)))</f>
        <v>1.3693725877352507</v>
      </c>
      <c r="AI547" s="106">
        <f>IF(INDEX(Base_Dados!AI:AI,MATCH($B547,Base_Dados!$B:$B,0))=0,0,
MAX(0, MIN(AI$1,
((INDEX(Base_Dados!AI:AI,MATCH($B547,Base_Dados!$B:$B,0))-MIN(Base_Dados!AI$5:AI$98)) /
(IF(MAX(Base_Dados!AI$5:AI$98)-MIN(Base_Dados!AI$5:AI$98)=0,1,MAX(Base_Dados!AI$5:AI$98)-MIN(Base_Dados!AI$5:AI$98)))) * AI$1)))</f>
        <v>0.32142857142857145</v>
      </c>
      <c r="AJ547" s="106">
        <f>IF(INDEX(Base_Dados!AJ:AJ,MATCH($B547,Base_Dados!$B:$B,0))=0,0,
MAX(0, MIN(AJ$1,
((INDEX(Base_Dados!AJ:AJ,MATCH($B547,Base_Dados!$B:$B,0))-MIN(Base_Dados!AJ$5:AJ$98)) /
(IF(MAX(Base_Dados!AJ$5:AJ$98)-MIN(Base_Dados!AJ$5:AJ$98)=0,1,MAX(Base_Dados!AJ$5:AJ$98)-MIN(Base_Dados!AJ$5:AJ$98)))) * AJ$1)))</f>
        <v>1.7394179894179893</v>
      </c>
      <c r="AK547" s="106">
        <f>IF(INDEX(Base_Dados!AK:AK,MATCH($B547,Base_Dados!$B:$B,0))=0,0,
MAX(0, MIN(AK$1,
((INDEX(Base_Dados!AK:AK,MATCH($B547,Base_Dados!$B:$B,0))-MIN(Base_Dados!AK$5:AK$98)) /
(IF(MAX(Base_Dados!AK$5:AK$98)-MIN(Base_Dados!AK$5:AK$98)=0,1,MAX(Base_Dados!AK$5:AK$98)-MIN(Base_Dados!AK$5:AK$98)))) * AK$1)))</f>
        <v>2.7011494252873563E-2</v>
      </c>
      <c r="AL547" s="106">
        <f>IF(INDEX(Base_Dados!AL:AL,MATCH($B547,Base_Dados!$B:$B,0))=0,0,
MAX(0, MIN(AL$1,
((INDEX(Base_Dados!AL:AL,MATCH($B547,Base_Dados!$B:$B,0))-MIN(Base_Dados!AL$5:AL$98)) /
(IF(MAX(Base_Dados!AL$5:AL$98)-MIN(Base_Dados!AL$5:AL$98)=0,1,MAX(Base_Dados!AL$5:AL$98)-MIN(Base_Dados!AL$5:AL$98)))) * AL$1)))</f>
        <v>0</v>
      </c>
      <c r="AM547" s="106">
        <f>IF(INDEX(Base_Dados!AM:AM,MATCH($B547,Base_Dados!$B:$B,0))=0,0,
MAX(0, MIN(AM$1,
((INDEX(Base_Dados!AM:AM,MATCH($B547,Base_Dados!$B:$B,0))-MIN(Base_Dados!AM$5:AM$98)) /
(IF(MAX(Base_Dados!AM$5:AM$98)-MIN(Base_Dados!AM$5:AM$98)=0,1,MAX(Base_Dados!AM$5:AM$98)-MIN(Base_Dados!AM$5:AM$98)))) * AM$1)))</f>
        <v>0.27239772138788193</v>
      </c>
      <c r="AN547" s="106">
        <f>IF(INDEX(Base_Dados!AN:AN,MATCH($B547,Base_Dados!$B:$B,0))=0,0,
MAX(0, MIN(AN$1,
((INDEX(Base_Dados!AN:AN,MATCH($B547,Base_Dados!$B:$B,0))-MIN(Base_Dados!AN$5:AN$98)) /
(IF(MAX(Base_Dados!AN$5:AN$98)-MIN(Base_Dados!AN$5:AN$98)=0,1,MAX(Base_Dados!AN$5:AN$98)-MIN(Base_Dados!AN$5:AN$98)))) * AN$1)))</f>
        <v>0.36544239146762802</v>
      </c>
      <c r="AO547" s="106">
        <f>IF(INDEX(Base_Dados!AO:AO,MATCH($B547,Base_Dados!$B:$B,0))=0,0,
MAX(0, MIN(AO$1,
((INDEX(Base_Dados!AO:AO,MATCH($B547,Base_Dados!$B:$B,0))-MIN(Base_Dados!AO$5:AO$98)) /
(IF(MAX(Base_Dados!AO$5:AO$98)-MIN(Base_Dados!AO$5:AO$98)=0,1,MAX(Base_Dados!AO$5:AO$98)-MIN(Base_Dados!AO$5:AO$98)))) * AO$1)))</f>
        <v>3.2258064516129031E-2</v>
      </c>
      <c r="AP547" s="106">
        <f>IF(INDEX(Base_Dados!AP:AP,MATCH($B547,Base_Dados!$B:$B,0))=0,0,
MAX(0, MIN(AP$1,
((INDEX(Base_Dados!AP:AP,MATCH($B547,Base_Dados!$B:$B,0))-MIN(Base_Dados!AP$5:AP$98)) /
(IF(MAX(Base_Dados!AP$5:AP$98)-MIN(Base_Dados!AP$5:AP$98)=0,1,MAX(Base_Dados!AP$5:AP$98)-MIN(Base_Dados!AP$5:AP$98)))) * AP$1)))</f>
        <v>0.14220183486238533</v>
      </c>
      <c r="AQ547" s="106">
        <f>IF(INDEX(Base_Dados!AQ:AQ,MATCH($B547,Base_Dados!$B:$B,0))=0,0,
MAX(0, MIN(AQ$1,
((INDEX(Base_Dados!AQ:AQ,MATCH($B547,Base_Dados!$B:$B,0))-MIN(Base_Dados!AQ$5:AQ$98)) /
(IF(MAX(Base_Dados!AQ$5:AQ$98)-MIN(Base_Dados!AQ$5:AQ$98)=0,1,MAX(Base_Dados!AQ$5:AQ$98)-MIN(Base_Dados!AQ$5:AQ$98)))) * AQ$1)))</f>
        <v>0</v>
      </c>
      <c r="AR547" s="106">
        <f>IF(INDEX(Base_Dados!AR:AR,MATCH($B547,Base_Dados!$B:$B,0))=0,0,
MAX(0, MIN(AR$1,
((INDEX(Base_Dados!AR:AR,MATCH($B547,Base_Dados!$B:$B,0))-MIN(Base_Dados!AR$5:AR$98)) /
(IF(MAX(Base_Dados!AR$5:AR$98)-MIN(Base_Dados!AR$5:AR$98)=0,1,MAX(Base_Dados!AR$5:AR$98)-MIN(Base_Dados!AR$5:AR$98)))) * AR$1)))</f>
        <v>0</v>
      </c>
      <c r="AS547" s="106">
        <f>IF(INDEX(Base_Dados!AS:AS,MATCH($B547,Base_Dados!$B:$B,0))=0,0,
MAX(0, MIN(AS$1,
((INDEX(Base_Dados!AS:AS,MATCH($B547,Base_Dados!$B:$B,0))-MIN(Base_Dados!AS$5:AS$98)) /
(IF(MAX(Base_Dados!AS$5:AS$98)-MIN(Base_Dados!AS$5:AS$98)=0,1,MAX(Base_Dados!AS$5:AS$98)-MIN(Base_Dados!AS$5:AS$98)))) * AS$1)))</f>
        <v>4.2682926829268296E-2</v>
      </c>
      <c r="AT547" s="106">
        <f>IF(INDEX(Base_Dados!AT:AT,MATCH($B547,Base_Dados!$B:$B,0))=0,0,
MAX(0, MIN(AT$1,
((INDEX(Base_Dados!AT:AT,MATCH($B547,Base_Dados!$B:$B,0))-MIN(Base_Dados!AT$5:AT$98)) /
(IF(MAX(Base_Dados!AT$5:AT$98)-MIN(Base_Dados!AT$5:AT$98)=0,1,MAX(Base_Dados!AT$5:AT$98)-MIN(Base_Dados!AT$5:AT$98)))) * AT$1)))</f>
        <v>2.8571428571428571E-2</v>
      </c>
      <c r="AU547" s="106">
        <f>IF(INDEX(Base_Dados!AU:AU,MATCH($B547,Base_Dados!$B:$B,0))=0,0,
MAX(0, MIN(AU$1,
((INDEX(Base_Dados!AU:AU,MATCH($B547,Base_Dados!$B:$B,0))-MIN(Base_Dados!AU$5:AU$98)) /
(IF(MAX(Base_Dados!AU$5:AU$98)-MIN(Base_Dados!AU$5:AU$98)=0,1,MAX(Base_Dados!AU$5:AU$98)-MIN(Base_Dados!AU$5:AU$98)))) * AU$1)))</f>
        <v>7.5842696629213488E-2</v>
      </c>
      <c r="AV547" s="106">
        <f>IF(INDEX(Base_Dados!AV:AV,MATCH($B547,Base_Dados!$B:$B,0))=0,0,
MAX(0, MIN(AV$1,
((INDEX(Base_Dados!AV:AV,MATCH($B547,Base_Dados!$B:$B,0))-MIN(Base_Dados!AV$5:AV$98)) /
(IF(MAX(Base_Dados!AV$5:AV$98)-MIN(Base_Dados!AV$5:AV$98)=0,1,MAX(Base_Dados!AV$5:AV$98)-MIN(Base_Dados!AV$5:AV$98)))) * AV$1)))</f>
        <v>0</v>
      </c>
      <c r="AW547" s="106">
        <f>IF(INDEX(Base_Dados!AW:AW,MATCH($B547,Base_Dados!$B:$B,0))=0,0,
MAX(0, MIN(AW$1,
((INDEX(Base_Dados!AW:AW,MATCH($B547,Base_Dados!$B:$B,0))-MIN(Base_Dados!AW$5:AW$98)) /
(IF(MAX(Base_Dados!AW$5:AW$98)-MIN(Base_Dados!AW$5:AW$98)=0,1,MAX(Base_Dados!AW$5:AW$98)-MIN(Base_Dados!AW$5:AW$98)))) * AW$1)))</f>
        <v>0</v>
      </c>
      <c r="AX547" s="106">
        <f>IF(INDEX(Base_Dados!AX:AX,MATCH($B547,Base_Dados!$B:$B,0))=0,0,
MAX(0, MIN(AX$1,
((INDEX(Base_Dados!AX:AX,MATCH($B547,Base_Dados!$B:$B,0))-MIN(Base_Dados!AX$5:AX$98)) /
(IF(MAX(Base_Dados!AX$5:AX$98)-MIN(Base_Dados!AX$5:AX$98)=0,1,MAX(Base_Dados!AX$5:AX$98)-MIN(Base_Dados!AX$5:AX$98)))) * AX$1)))</f>
        <v>0.23260252292510358</v>
      </c>
      <c r="AY547" s="106">
        <f>IF(INDEX(Base_Dados!AY:AY,MATCH($B547,Base_Dados!$B:$B,0))=0,0,
MAX(0, MIN(AY$1,
((INDEX(Base_Dados!AY:AY,MATCH($B547,Base_Dados!$B:$B,0))-MIN(Base_Dados!AY$5:AY$98)) /
(IF(MAX(Base_Dados!AY$5:AY$98)-MIN(Base_Dados!AY$5:AY$98)=0,1,MAX(Base_Dados!AY$5:AY$98)-MIN(Base_Dados!AY$5:AY$98)))) * AY$1)))</f>
        <v>1.0220903395977581E-2</v>
      </c>
      <c r="AZ547" s="106">
        <f>IF(INDEX(Base_Dados!AZ:AZ,MATCH($B547,Base_Dados!$B:$B,0))=0,0,
MAX(0, MIN(AZ$1,
((INDEX(Base_Dados!AZ:AZ,MATCH($B547,Base_Dados!$B:$B,0))-MIN(Base_Dados!AZ$5:AZ$98)) /
(IF(MAX(Base_Dados!AZ$5:AZ$98)-MIN(Base_Dados!AZ$5:AZ$98)=0,1,MAX(Base_Dados!AZ$5:AZ$98)-MIN(Base_Dados!AZ$5:AZ$98)))) * AZ$1)))</f>
        <v>0.484375</v>
      </c>
      <c r="BA547" s="106">
        <f>IF(INDEX(Base_Dados!BA:BA,MATCH($B547,Base_Dados!$B:$B,0))=0,0,
MAX(0, MIN(BA$1,
((INDEX(Base_Dados!BA:BA,MATCH($B547,Base_Dados!$B:$B,0))-MIN(Base_Dados!BA$5:BA$98)) /
(IF(MAX(Base_Dados!BA$5:BA$98)-MIN(Base_Dados!BA$5:BA$98)=0,1,MAX(Base_Dados!BA$5:BA$98)-MIN(Base_Dados!BA$5:BA$98)))) * BA$1)))</f>
        <v>6.2012922134150404E-2</v>
      </c>
      <c r="BB547" s="106">
        <f>IF(INDEX(Base_Dados!BB:BB,MATCH($B547,Base_Dados!$B:$B,0))=0,0,
MAX(0, MIN(BB$1,
((INDEX(Base_Dados!BB:BB,MATCH($B547,Base_Dados!$B:$B,0))-MIN(Base_Dados!BB$5:BB$98)) /
(IF(MAX(Base_Dados!BB$5:BB$98)-MIN(Base_Dados!BB$5:BB$98)=0,1,MAX(Base_Dados!BB$5:BB$98)-MIN(Base_Dados!BB$5:BB$98)))) * BB$1)))</f>
        <v>0.5</v>
      </c>
      <c r="BC547" s="106">
        <f>IF(INDEX(Base_Dados!BC:BC,MATCH($B547,Base_Dados!$B:$B,0))=0,0,
MAX(0, MIN(BC$1,
((INDEX(Base_Dados!BC:BC,MATCH($B547,Base_Dados!$B:$B,0))-MIN(Base_Dados!BC$5:BC$98)) /
(IF(MAX(Base_Dados!BC$5:BC$98)-MIN(Base_Dados!BC$5:BC$98)=0,1,MAX(Base_Dados!BC$5:BC$98)-MIN(Base_Dados!BC$5:BC$98)))) * BC$1)))</f>
        <v>2.6663075680043093E-2</v>
      </c>
      <c r="BD547" s="106">
        <f>IF(INDEX(Base_Dados!BD:BD,MATCH($B547,Base_Dados!$B:$B,0))=0,0,
MAX(0, MIN(BD$1,
((INDEX(Base_Dados!BD:BD,MATCH($B547,Base_Dados!$B:$B,0))-MIN(Base_Dados!BD$5:BD$98)) /
(IF(MAX(Base_Dados!BD$5:BD$98)-MIN(Base_Dados!BD$5:BD$98)=0,1,MAX(Base_Dados!BD$5:BD$98)-MIN(Base_Dados!BD$5:BD$98)))) * BD$1)))</f>
        <v>5.6021051173741433E-2</v>
      </c>
      <c r="BE547" s="106">
        <f>IF(INDEX(Base_Dados!BE:BE,MATCH($B547,Base_Dados!$B:$B,0))=0,0,
MAX(0, MIN(BE$1,
((INDEX(Base_Dados!BE:BE,MATCH($B547,Base_Dados!$B:$B,0))-MIN(Base_Dados!BE$5:BE$98)) /
(IF(MAX(Base_Dados!BE$5:BE$98)-MIN(Base_Dados!BE$5:BE$98)=0,1,MAX(Base_Dados!BE$5:BE$98)-MIN(Base_Dados!BE$5:BE$98)))) * BE$1)))</f>
        <v>6.5228299046663316E-2</v>
      </c>
      <c r="BF547" s="106">
        <f>IF(INDEX(Base_Dados!BF:BF,MATCH($B547,Base_Dados!$B:$B,0))=0,0,
MAX(0, MIN(BF$1,
((INDEX(Base_Dados!BF:BF,MATCH($B547,Base_Dados!$B:$B,0))-MIN(Base_Dados!BF$5:BF$98)) /
(IF(MAX(Base_Dados!BF$5:BF$98)-MIN(Base_Dados!BF$5:BF$98)=0,1,MAX(Base_Dados!BF$5:BF$98)-MIN(Base_Dados!BF$5:BF$98)))) * BF$1)))</f>
        <v>0</v>
      </c>
      <c r="BG547" s="106">
        <f>IF(INDEX(Base_Dados!BG:BG,MATCH($B547,Base_Dados!$B:$B,0))=0,0,
MAX(0, MIN(BG$1,
((INDEX(Base_Dados!BG:BG,MATCH($B547,Base_Dados!$B:$B,0))-MIN(Base_Dados!BG$5:BG$98)) /
(IF(MAX(Base_Dados!BG$5:BG$98)-MIN(Base_Dados!BG$5:BG$98)=0,1,MAX(Base_Dados!BG$5:BG$98)-MIN(Base_Dados!BG$5:BG$98)))) * BG$1)))</f>
        <v>2.0066889632107024E-2</v>
      </c>
      <c r="BH547" s="106">
        <f>IF(INDEX(Base_Dados!BH:BH,MATCH($B547,Base_Dados!$B:$B,0))=0,0,
MAX(0, MIN(BH$1,
((INDEX(Base_Dados!BH:BH,MATCH($B547,Base_Dados!$B:$B,0))-MIN(Base_Dados!BH$5:BH$98)) /
(IF(MAX(Base_Dados!BH$5:BH$98)-MIN(Base_Dados!BH$5:BH$98)=0,1,MAX(Base_Dados!BH$5:BH$98)-MIN(Base_Dados!BH$5:BH$98)))) * BH$1)))</f>
        <v>0.17582417582417584</v>
      </c>
      <c r="BI547" s="106">
        <f>IF(INDEX(Base_Dados!BI:BI,MATCH($B547,Base_Dados!$B:$B,0))=0,0,
MAX(0, MIN(BI$1,
((INDEX(Base_Dados!BI:BI,MATCH($B547,Base_Dados!$B:$B,0))-MIN(Base_Dados!BI$5:BI$98)) /
(IF(MAX(Base_Dados!BI$5:BI$98)-MIN(Base_Dados!BI$5:BI$98)=0,1,MAX(Base_Dados!BI$5:BI$98)-MIN(Base_Dados!BI$5:BI$98)))) * BI$1)))</f>
        <v>0.19344773790951639</v>
      </c>
      <c r="BJ547" s="106">
        <f>IF(INDEX(Base_Dados!BJ:BJ,MATCH($B547,Base_Dados!$B:$B,0))=0,0,
MAX(0, MIN(BJ$1,
((INDEX(Base_Dados!BJ:BJ,MATCH($B547,Base_Dados!$B:$B,0))-MIN(Base_Dados!BJ$5:BJ$98)) /
(IF(MAX(Base_Dados!BJ$5:BJ$98)-MIN(Base_Dados!BJ$5:BJ$98)=0,1,MAX(Base_Dados!BJ$5:BJ$98)-MIN(Base_Dados!BJ$5:BJ$98)))) * BJ$1)))</f>
        <v>0.2</v>
      </c>
      <c r="BK547" s="106">
        <f>IF(INDEX(Base_Dados!BK:BK,MATCH($B547,Base_Dados!$B:$B,0))=0,0,
MAX(0, MIN(BK$1,
((INDEX(Base_Dados!BK:BK,MATCH($B547,Base_Dados!$B:$B,0))-MIN(Base_Dados!BK$5:BK$98)) /
(IF(MAX(Base_Dados!BK$5:BK$98)-MIN(Base_Dados!BK$5:BK$98)=0,1,MAX(Base_Dados!BK$5:BK$98)-MIN(Base_Dados!BK$5:BK$98)))) * BK$1)))</f>
        <v>0.17857142857142858</v>
      </c>
      <c r="BL547" s="106">
        <f>IF(INDEX(Base_Dados!BL:BL,MATCH($B547,Base_Dados!$B:$B,0))=0,0,
MAX(0, MIN(BL$1,
((INDEX(Base_Dados!BL:BL,MATCH($B547,Base_Dados!$B:$B,0))-MIN(Base_Dados!BL$5:BL$98)) /
(IF(MAX(Base_Dados!BL$5:BL$98)-MIN(Base_Dados!BL$5:BL$98)=0,1,MAX(Base_Dados!BL$5:BL$98)-MIN(Base_Dados!BL$5:BL$98)))) * BL$1)))</f>
        <v>0.13680781758957655</v>
      </c>
      <c r="BM547" s="106">
        <f>IF(INDEX(Base_Dados!BM:BM,MATCH($B547,Base_Dados!$B:$B,0))=0,0,
MAX(0, MIN(BM$1,
((INDEX(Base_Dados!BM:BM,MATCH($B547,Base_Dados!$B:$B,0))-MIN(Base_Dados!BM$5:BM$98)) /
(IF(MAX(Base_Dados!BM$5:BM$98)-MIN(Base_Dados!BM$5:BM$98)=0,1,MAX(Base_Dados!BM$5:BM$98)-MIN(Base_Dados!BM$5:BM$98)))) * BM$1)))</f>
        <v>1</v>
      </c>
      <c r="BN547" s="106">
        <f>IF(INDEX(Base_Dados!BN:BN,MATCH($B547,Base_Dados!$B:$B,0))=0,0,
MAX(0, MIN(BN$1,
((INDEX(Base_Dados!BN:BN,MATCH($B547,Base_Dados!$B:$B,0))-MIN(Base_Dados!BN$5:BN$98)) /
(IF(MAX(Base_Dados!BN$5:BN$98)-MIN(Base_Dados!BN$5:BN$98)=0,1,MAX(Base_Dados!BN$5:BN$98)-MIN(Base_Dados!BN$5:BN$98)))) * BN$1)))</f>
        <v>0.31752902321928361</v>
      </c>
      <c r="BO547" s="106">
        <f>IF(INDEX(Base_Dados!BO:BO,MATCH($B547,Base_Dados!$B:$B,0))=0,0,
MAX(0, MIN(BO$1,
((INDEX(Base_Dados!BO:BO,MATCH($B547,Base_Dados!$B:$B,0))-MIN(Base_Dados!BO$5:BO$98)) /
(IF(MAX(Base_Dados!BO$5:BO$98)-MIN(Base_Dados!BO$5:BO$98)=0,1,MAX(Base_Dados!BO$5:BO$98)-MIN(Base_Dados!BO$5:BO$98)))) * BO$1)))</f>
        <v>0.15517241379310345</v>
      </c>
      <c r="BP547" s="106">
        <f t="shared" ref="BP547:BP562" si="36">SUM(D547:BO547)</f>
        <v>18.181742640025529</v>
      </c>
      <c r="BQ547" s="111">
        <f t="shared" ref="BQ547:BQ562" si="37">STDEV(D547:BO547)</f>
        <v>0.57197296218568894</v>
      </c>
      <c r="BR547" s="112">
        <f t="shared" ref="BR547:BR562" si="38">IF(BQ547&gt;BP547,BP547,(BQ547-MIN($BQ$5:$BQ$98)))</f>
        <v>0.25746464870766567</v>
      </c>
      <c r="BS547" s="113">
        <f t="shared" ref="BS547:BS562" si="39">BP547-BR547</f>
        <v>17.924277991317865</v>
      </c>
    </row>
    <row r="548" spans="1:71">
      <c r="A548" s="21">
        <v>52005</v>
      </c>
      <c r="B548" s="21" t="s">
        <v>253</v>
      </c>
      <c r="C548" s="21" t="s">
        <v>247</v>
      </c>
      <c r="D548" s="105">
        <f>IF(INDEX(Base_Dados!D:D,MATCH($B548,Base_Dados!$B:$B,0))=0,0,
MAX(0, MIN(D$1,
((INDEX(Base_Dados!D:D,MATCH($B548,Base_Dados!$B:$B,0))-MIN(Base_Dados!D$5:D$98)) /
(IF(MAX(Base_Dados!D$5:D$98)-MIN(Base_Dados!D$5:D$98)=0,1,MAX(Base_Dados!D$5:D$98)-MIN(Base_Dados!D$5:D$98)))) * D$1)))</f>
        <v>0.11047835045679694</v>
      </c>
      <c r="E548" s="106">
        <f>IF(INDEX(Base_Dados!E:E,MATCH($B548,Base_Dados!$B:$B,0))=0,0,
MAX(0, MIN(E$1,
((INDEX(Base_Dados!E:E,MATCH($B548,Base_Dados!$B:$B,0))-MIN(Base_Dados!E$5:E$98)) /
(IF(MAX(Base_Dados!E$5:E$98)-MIN(Base_Dados!E$5:E$98)=0,1,MAX(Base_Dados!E$5:E$98)-MIN(Base_Dados!E$5:E$98)))) * E$1)))</f>
        <v>4.1830311374813654E-2</v>
      </c>
      <c r="F548" s="106">
        <f>IF(INDEX(Base_Dados!F:F,MATCH($B548,Base_Dados!$B:$B,0))=0,0,
MAX(0, MIN(F$1,
((INDEX(Base_Dados!F:F,MATCH($B548,Base_Dados!$B:$B,0))-MIN(Base_Dados!F$5:F$98)) /
(IF(MAX(Base_Dados!F$5:F$98)-MIN(Base_Dados!F$5:F$98)=0,1,MAX(Base_Dados!F$5:F$98)-MIN(Base_Dados!F$5:F$98)))) * F$1)))</f>
        <v>3.6602875332968091E-2</v>
      </c>
      <c r="G548" s="106">
        <f>IF(INDEX(Base_Dados!G:G,MATCH($B548,Base_Dados!$B:$B,0))=0,0,
MAX(0, MIN(G$1,
((INDEX(Base_Dados!G:G,MATCH($B548,Base_Dados!$B:$B,0))-MIN(Base_Dados!G$5:G$98)) /
(IF(MAX(Base_Dados!G$5:G$98)-MIN(Base_Dados!G$5:G$98)=0,1,MAX(Base_Dados!G$5:G$98)-MIN(Base_Dados!G$5:G$98)))) * G$1)))</f>
        <v>2.578538046518342E-2</v>
      </c>
      <c r="H548" s="106">
        <f>IF(INDEX(Base_Dados!H:H,MATCH($B548,Base_Dados!$B:$B,0))=0,0,
MAX(0, MIN(H$1,
((INDEX(Base_Dados!H:H,MATCH($B548,Base_Dados!$B:$B,0))-MIN(Base_Dados!H$5:H$98)) /
(IF(MAX(Base_Dados!H$5:H$98)-MIN(Base_Dados!H$5:H$98)=0,1,MAX(Base_Dados!H$5:H$98)-MIN(Base_Dados!H$5:H$98)))) * H$1)))</f>
        <v>2.2370804356090252E-2</v>
      </c>
      <c r="I548" s="106">
        <f>IF(INDEX(Base_Dados!I:I,MATCH($B548,Base_Dados!$B:$B,0))=0,0,
MAX(0, MIN(I$1,
((INDEX(Base_Dados!I:I,MATCH($B548,Base_Dados!$B:$B,0))-MIN(Base_Dados!I$5:I$98)) /
(IF(MAX(Base_Dados!I$5:I$98)-MIN(Base_Dados!I$5:I$98)=0,1,MAX(Base_Dados!I$5:I$98)-MIN(Base_Dados!I$5:I$98)))) * I$1)))</f>
        <v>3.1189050063101111E-2</v>
      </c>
      <c r="J548" s="106">
        <f>IF(INDEX(Base_Dados!J:J,MATCH($B548,Base_Dados!$B:$B,0))=0,0,
MAX(0, MIN(J$1,
((INDEX(Base_Dados!J:J,MATCH($B548,Base_Dados!$B:$B,0))-MIN(Base_Dados!J$5:J$98)) /
(IF(MAX(Base_Dados!J$5:J$98)-MIN(Base_Dados!J$5:J$98)=0,1,MAX(Base_Dados!J$5:J$98)-MIN(Base_Dados!J$5:J$98)))) * J$1)))</f>
        <v>4.1499090728779088E-2</v>
      </c>
      <c r="K548" s="106">
        <f>IF(INDEX(Base_Dados!K:K,MATCH($B548,Base_Dados!$B:$B,0))=0,0,
MAX(0, MIN(K$1,
((INDEX(Base_Dados!K:K,MATCH($B548,Base_Dados!$B:$B,0))-MIN(Base_Dados!K$5:K$98)) /
(IF(MAX(Base_Dados!K$5:K$98)-MIN(Base_Dados!K$5:K$98)=0,1,MAX(Base_Dados!K$5:K$98)-MIN(Base_Dados!K$5:K$98)))) * K$1)))</f>
        <v>4.3912119856887297E-2</v>
      </c>
      <c r="L548" s="106">
        <f>IF(INDEX(Base_Dados!L:L,MATCH($B548,Base_Dados!$B:$B,0))=0,0,
MAX(0, MIN(L$1,
((INDEX(Base_Dados!L:L,MATCH($B548,Base_Dados!$B:$B,0))-MIN(Base_Dados!L$5:L$98)) /
(IF(MAX(Base_Dados!L$5:L$98)-MIN(Base_Dados!L$5:L$98)=0,1,MAX(Base_Dados!L$5:L$98)-MIN(Base_Dados!L$5:L$98)))) * L$1)))</f>
        <v>4.7248450020359087E-2</v>
      </c>
      <c r="M548" s="106">
        <f>IF(INDEX(Base_Dados!M:M,MATCH($B548,Base_Dados!$B:$B,0))=0,0,
MAX(0, MIN(M$1,
((INDEX(Base_Dados!M:M,MATCH($B548,Base_Dados!$B:$B,0))-MIN(Base_Dados!M$5:M$98)) /
(IF(MAX(Base_Dados!M$5:M$98)-MIN(Base_Dados!M$5:M$98)=0,1,MAX(Base_Dados!M$5:M$98)-MIN(Base_Dados!M$5:M$98)))) * M$1)))</f>
        <v>4.9597667638483965E-2</v>
      </c>
      <c r="N548" s="106">
        <f>IF(INDEX(Base_Dados!N:N,MATCH($B548,Base_Dados!$B:$B,0))=0,0,
MAX(0, MIN(N$1,
((INDEX(Base_Dados!N:N,MATCH($B548,Base_Dados!$B:$B,0))-MIN(Base_Dados!N$5:N$98)) /
(IF(MAX(Base_Dados!N$5:N$98)-MIN(Base_Dados!N$5:N$98)=0,1,MAX(Base_Dados!N$5:N$98)-MIN(Base_Dados!N$5:N$98)))) * N$1)))</f>
        <v>5.1609697227842262E-2</v>
      </c>
      <c r="O548" s="106">
        <f>IF(INDEX(Base_Dados!O:O,MATCH($B548,Base_Dados!$B:$B,0))=0,0,
MAX(0, MIN(O$1,
((INDEX(Base_Dados!O:O,MATCH($B548,Base_Dados!$B:$B,0))-MIN(Base_Dados!O$5:O$98)) /
(IF(MAX(Base_Dados!O$5:O$98)-MIN(Base_Dados!O$5:O$98)=0,1,MAX(Base_Dados!O$5:O$98)-MIN(Base_Dados!O$5:O$98)))) * O$1)))</f>
        <v>5.8308712860248621E-2</v>
      </c>
      <c r="P548" s="106">
        <f>IF(INDEX(Base_Dados!P:P,MATCH($B548,Base_Dados!$B:$B,0))=0,0,
MAX(0, MIN(P$1,
((INDEX(Base_Dados!P:P,MATCH($B548,Base_Dados!$B:$B,0))-MIN(Base_Dados!P$5:P$98)) /
(IF(MAX(Base_Dados!P$5:P$98)-MIN(Base_Dados!P$5:P$98)=0,1,MAX(Base_Dados!P$5:P$98)-MIN(Base_Dados!P$5:P$98)))) * P$1)))</f>
        <v>2.5477180188248974E-2</v>
      </c>
      <c r="Q548" s="106">
        <f>IF(INDEX(Base_Dados!Q:Q,MATCH($B548,Base_Dados!$B:$B,0))=0,0,
MAX(0, MIN(Q$1,
((INDEX(Base_Dados!Q:Q,MATCH($B548,Base_Dados!$B:$B,0))-MIN(Base_Dados!Q$5:Q$98)) /
(IF(MAX(Base_Dados!Q$5:Q$98)-MIN(Base_Dados!Q$5:Q$98)=0,1,MAX(Base_Dados!Q$5:Q$98)-MIN(Base_Dados!Q$5:Q$98)))) * Q$1)))</f>
        <v>6.7137064925491029E-3</v>
      </c>
      <c r="R548" s="106">
        <f>IF(INDEX(Base_Dados!R:R,MATCH($B548,Base_Dados!$B:$B,0))=0,0,
MAX(0, MIN(R$1,
((INDEX(Base_Dados!R:R,MATCH($B548,Base_Dados!$B:$B,0))-MIN(Base_Dados!R$5:R$98)) /
(IF(MAX(Base_Dados!R$5:R$98)-MIN(Base_Dados!R$5:R$98)=0,1,MAX(Base_Dados!R$5:R$98)-MIN(Base_Dados!R$5:R$98)))) * R$1)))</f>
        <v>1.1359232974989759E-2</v>
      </c>
      <c r="S548" s="106">
        <f>IF(INDEX(Base_Dados!S:S,MATCH($B548,Base_Dados!$B:$B,0))=0,0,
MAX(0, MIN(S$1,
((INDEX(Base_Dados!S:S,MATCH($B548,Base_Dados!$B:$B,0))-MIN(Base_Dados!S$5:S$98)) /
(IF(MAX(Base_Dados!S$5:S$98)-MIN(Base_Dados!S$5:S$98)=0,1,MAX(Base_Dados!S$5:S$98)-MIN(Base_Dados!S$5:S$98)))) * S$1)))</f>
        <v>1.5442222721485811E-2</v>
      </c>
      <c r="T548" s="106">
        <f>IF(INDEX(Base_Dados!T:T,MATCH($B548,Base_Dados!$B:$B,0))=0,0,
MAX(0, MIN(T$1,
((INDEX(Base_Dados!T:T,MATCH($B548,Base_Dados!$B:$B,0))-MIN(Base_Dados!T$5:T$98)) /
(IF(MAX(Base_Dados!T$5:T$98)-MIN(Base_Dados!T$5:T$98)=0,1,MAX(Base_Dados!T$5:T$98)-MIN(Base_Dados!T$5:T$98)))) * T$1)))</f>
        <v>0.5518701895496082</v>
      </c>
      <c r="U548" s="106">
        <f>IF(INDEX(Base_Dados!U:U,MATCH($B548,Base_Dados!$B:$B,0))=0,0,
MAX(0, MIN(U$1,
((INDEX(Base_Dados!U:U,MATCH($B548,Base_Dados!$B:$B,0))-MIN(Base_Dados!U$5:U$98)) /
(IF(MAX(Base_Dados!U$5:U$98)-MIN(Base_Dados!U$5:U$98)=0,1,MAX(Base_Dados!U$5:U$98)-MIN(Base_Dados!U$5:U$98)))) * U$1)))</f>
        <v>0.89536578408479728</v>
      </c>
      <c r="V548" s="106">
        <f>IF(INDEX(Base_Dados!V:V,MATCH($B548,Base_Dados!$B:$B,0))=0,0,
MAX(0, MIN(V$1,
((INDEX(Base_Dados!V:V,MATCH($B548,Base_Dados!$B:$B,0))-MIN(Base_Dados!V$5:V$98)) /
(IF(MAX(Base_Dados!V$5:V$98)-MIN(Base_Dados!V$5:V$98)=0,1,MAX(Base_Dados!V$5:V$98)-MIN(Base_Dados!V$5:V$98)))) * V$1)))</f>
        <v>4.2485212991750052E-2</v>
      </c>
      <c r="W548" s="106">
        <f>IF(INDEX(Base_Dados!W:W,MATCH($B548,Base_Dados!$B:$B,0))=0,0,
MAX(0, MIN(W$1,
((INDEX(Base_Dados!W:W,MATCH($B548,Base_Dados!$B:$B,0))-MIN(Base_Dados!W$5:W$98)) /
(IF(MAX(Base_Dados!W$5:W$98)-MIN(Base_Dados!W$5:W$98)=0,1,MAX(Base_Dados!W$5:W$98)-MIN(Base_Dados!W$5:W$98)))) * W$1)))</f>
        <v>4</v>
      </c>
      <c r="X548" s="106">
        <f>IF(INDEX(Base_Dados!X:X,MATCH($B548,Base_Dados!$B:$B,0))=0,0,
MAX(0, MIN(X$1,
((INDEX(Base_Dados!X:X,MATCH($B548,Base_Dados!$B:$B,0))-MIN(Base_Dados!X$5:X$98)) /
(IF(MAX(Base_Dados!X$5:X$98)-MIN(Base_Dados!X$5:X$98)=0,1,MAX(Base_Dados!X$5:X$98)-MIN(Base_Dados!X$5:X$98)))) * X$1)))</f>
        <v>0</v>
      </c>
      <c r="Y548" s="106">
        <f>IF(INDEX(Base_Dados!Y:Y,MATCH($B548,Base_Dados!$B:$B,0))=0,0,
MAX(0, MIN(Y$1,
((INDEX(Base_Dados!Y:Y,MATCH($B548,Base_Dados!$B:$B,0))-MIN(Base_Dados!Y$5:Y$98)) /
(IF(MAX(Base_Dados!Y$5:Y$98)-MIN(Base_Dados!Y$5:Y$98)=0,1,MAX(Base_Dados!Y$5:Y$98)-MIN(Base_Dados!Y$5:Y$98)))) * Y$1)))</f>
        <v>0</v>
      </c>
      <c r="Z548" s="106">
        <f>IF(INDEX(Base_Dados!Z:Z,MATCH($B548,Base_Dados!$B:$B,0))=0,0,
MAX(0, MIN(Z$1,
((INDEX(Base_Dados!Z:Z,MATCH($B548,Base_Dados!$B:$B,0))-MIN(Base_Dados!Z$5:Z$98)) /
(IF(MAX(Base_Dados!Z$5:Z$98)-MIN(Base_Dados!Z$5:Z$98)=0,1,MAX(Base_Dados!Z$5:Z$98)-MIN(Base_Dados!Z$5:Z$98)))) * Z$1)))</f>
        <v>0</v>
      </c>
      <c r="AA548" s="106">
        <f>IF(INDEX(Base_Dados!AA:AA,MATCH($B548,Base_Dados!$B:$B,0))=0,0,
MAX(0, MIN(AA$1,
((INDEX(Base_Dados!AA:AA,MATCH($B548,Base_Dados!$B:$B,0))-MIN(Base_Dados!AA$5:AA$98)) /
(IF(MAX(Base_Dados!AA$5:AA$98)-MIN(Base_Dados!AA$5:AA$98)=0,1,MAX(Base_Dados!AA$5:AA$98)-MIN(Base_Dados!AA$5:AA$98)))) * AA$1)))</f>
        <v>0</v>
      </c>
      <c r="AB548" s="106">
        <f>IF(INDEX(Base_Dados!AB:AB,MATCH($B548,Base_Dados!$B:$B,0))=0,0,
MAX(0, MIN(AB$1,
((INDEX(Base_Dados!AB:AB,MATCH($B548,Base_Dados!$B:$B,0))-MIN(Base_Dados!AB$5:AB$98)) /
(IF(MAX(Base_Dados!AB$5:AB$98)-MIN(Base_Dados!AB$5:AB$98)=0,1,MAX(Base_Dados!AB$5:AB$98)-MIN(Base_Dados!AB$5:AB$98)))) * AB$1)))</f>
        <v>0.43766300871020125</v>
      </c>
      <c r="AC548" s="106">
        <f>IF(INDEX(Base_Dados!AC:AC,MATCH($B548,Base_Dados!$B:$B,0))=0,0,
MAX(0, MIN(AC$1,
((INDEX(Base_Dados!AC:AC,MATCH($B548,Base_Dados!$B:$B,0))-MIN(Base_Dados!AC$5:AC$98)) /
(IF(MAX(Base_Dados!AC$5:AC$98)-MIN(Base_Dados!AC$5:AC$98)=0,1,MAX(Base_Dados!AC$5:AC$98)-MIN(Base_Dados!AC$5:AC$98)))) * AC$1)))</f>
        <v>1.4959529774523028E-2</v>
      </c>
      <c r="AD548" s="106">
        <f>IF(INDEX(Base_Dados!AD:AD,MATCH($B548,Base_Dados!$B:$B,0))=0,0,
MAX(0, MIN(AD$1,
((INDEX(Base_Dados!AD:AD,MATCH($B548,Base_Dados!$B:$B,0))-MIN(Base_Dados!AD$5:AD$98)) /
(IF(MAX(Base_Dados!AD$5:AD$98)-MIN(Base_Dados!AD$5:AD$98)=0,1,MAX(Base_Dados!AD$5:AD$98)-MIN(Base_Dados!AD$5:AD$98)))) * AD$1)))</f>
        <v>1.663955036237243E-2</v>
      </c>
      <c r="AE548" s="106">
        <f>IF(INDEX(Base_Dados!AE:AE,MATCH($B548,Base_Dados!$B:$B,0))=0,0,
MAX(0, MIN(AE$1,
((INDEX(Base_Dados!AE:AE,MATCH($B548,Base_Dados!$B:$B,0))-MIN(Base_Dados!AE$5:AE$98)) /
(IF(MAX(Base_Dados!AE$5:AE$98)-MIN(Base_Dados!AE$5:AE$98)=0,1,MAX(Base_Dados!AE$5:AE$98)-MIN(Base_Dados!AE$5:AE$98)))) * AE$1)))</f>
        <v>4.012656407306199E-3</v>
      </c>
      <c r="AF548" s="106">
        <f>IF(INDEX(Base_Dados!AF:AF,MATCH($B548,Base_Dados!$B:$B,0))=0,0,
MAX(0, MIN(AF$1,
((INDEX(Base_Dados!AF:AF,MATCH($B548,Base_Dados!$B:$B,0))-MIN(Base_Dados!AF$5:AF$98)) /
(IF(MAX(Base_Dados!AF$5:AF$98)-MIN(Base_Dados!AF$5:AF$98)=0,1,MAX(Base_Dados!AF$5:AF$98)-MIN(Base_Dados!AF$5:AF$98)))) * AF$1)))</f>
        <v>4.1373603640877119E-3</v>
      </c>
      <c r="AG548" s="106">
        <f>IF(INDEX(Base_Dados!AG:AG,MATCH($B548,Base_Dados!$B:$B,0))=0,0,
MAX(0, MIN(AG$1,
((INDEX(Base_Dados!AG:AG,MATCH($B548,Base_Dados!$B:$B,0))-MIN(Base_Dados!AG$5:AG$98)) /
(IF(MAX(Base_Dados!AG$5:AG$98)-MIN(Base_Dados!AG$5:AG$98)=0,1,MAX(Base_Dados!AG$5:AG$98)-MIN(Base_Dados!AG$5:AG$98)))) * AG$1)))</f>
        <v>6.7137064925491029E-3</v>
      </c>
      <c r="AH548" s="106">
        <f>IF(INDEX(Base_Dados!AH:AH,MATCH($B548,Base_Dados!$B:$B,0))=0,0,
MAX(0, MIN(AH$1,
((INDEX(Base_Dados!AH:AH,MATCH($B548,Base_Dados!$B:$B,0))-MIN(Base_Dados!AH$5:AH$98)) /
(IF(MAX(Base_Dados!AH$5:AH$98)-MIN(Base_Dados!AH$5:AH$98)=0,1,MAX(Base_Dados!AH$5:AH$98)-MIN(Base_Dados!AH$5:AH$98)))) * AH$1)))</f>
        <v>1.7815217391149651</v>
      </c>
      <c r="AI548" s="106">
        <f>IF(INDEX(Base_Dados!AI:AI,MATCH($B548,Base_Dados!$B:$B,0))=0,0,
MAX(0, MIN(AI$1,
((INDEX(Base_Dados!AI:AI,MATCH($B548,Base_Dados!$B:$B,0))-MIN(Base_Dados!AI$5:AI$98)) /
(IF(MAX(Base_Dados!AI$5:AI$98)-MIN(Base_Dados!AI$5:AI$98)=0,1,MAX(Base_Dados!AI$5:AI$98)-MIN(Base_Dados!AI$5:AI$98)))) * AI$1)))</f>
        <v>3.5714285714285712E-2</v>
      </c>
      <c r="AJ548" s="106">
        <f>IF(INDEX(Base_Dados!AJ:AJ,MATCH($B548,Base_Dados!$B:$B,0))=0,0,
MAX(0, MIN(AJ$1,
((INDEX(Base_Dados!AJ:AJ,MATCH($B548,Base_Dados!$B:$B,0))-MIN(Base_Dados!AJ$5:AJ$98)) /
(IF(MAX(Base_Dados!AJ$5:AJ$98)-MIN(Base_Dados!AJ$5:AJ$98)=0,1,MAX(Base_Dados!AJ$5:AJ$98)-MIN(Base_Dados!AJ$5:AJ$98)))) * AJ$1)))</f>
        <v>0.83333333333333326</v>
      </c>
      <c r="AK548" s="106">
        <f>IF(INDEX(Base_Dados!AK:AK,MATCH($B548,Base_Dados!$B:$B,0))=0,0,
MAX(0, MIN(AK$1,
((INDEX(Base_Dados!AK:AK,MATCH($B548,Base_Dados!$B:$B,0))-MIN(Base_Dados!AK$5:AK$98)) /
(IF(MAX(Base_Dados!AK$5:AK$98)-MIN(Base_Dados!AK$5:AK$98)=0,1,MAX(Base_Dados!AK$5:AK$98)-MIN(Base_Dados!AK$5:AK$98)))) * AK$1)))</f>
        <v>1.7241379310344827E-3</v>
      </c>
      <c r="AL548" s="106">
        <f>IF(INDEX(Base_Dados!AL:AL,MATCH($B548,Base_Dados!$B:$B,0))=0,0,
MAX(0, MIN(AL$1,
((INDEX(Base_Dados!AL:AL,MATCH($B548,Base_Dados!$B:$B,0))-MIN(Base_Dados!AL$5:AL$98)) /
(IF(MAX(Base_Dados!AL$5:AL$98)-MIN(Base_Dados!AL$5:AL$98)=0,1,MAX(Base_Dados!AL$5:AL$98)-MIN(Base_Dados!AL$5:AL$98)))) * AL$1)))</f>
        <v>0</v>
      </c>
      <c r="AM548" s="106">
        <f>IF(INDEX(Base_Dados!AM:AM,MATCH($B548,Base_Dados!$B:$B,0))=0,0,
MAX(0, MIN(AM$1,
((INDEX(Base_Dados!AM:AM,MATCH($B548,Base_Dados!$B:$B,0))-MIN(Base_Dados!AM$5:AM$98)) /
(IF(MAX(Base_Dados!AM$5:AM$98)-MIN(Base_Dados!AM$5:AM$98)=0,1,MAX(Base_Dados!AM$5:AM$98)-MIN(Base_Dados!AM$5:AM$98)))) * AM$1)))</f>
        <v>1.4500258933195235E-2</v>
      </c>
      <c r="AN548" s="106">
        <f>IF(INDEX(Base_Dados!AN:AN,MATCH($B548,Base_Dados!$B:$B,0))=0,0,
MAX(0, MIN(AN$1,
((INDEX(Base_Dados!AN:AN,MATCH($B548,Base_Dados!$B:$B,0))-MIN(Base_Dados!AN$5:AN$98)) /
(IF(MAX(Base_Dados!AN$5:AN$98)-MIN(Base_Dados!AN$5:AN$98)=0,1,MAX(Base_Dados!AN$5:AN$98)-MIN(Base_Dados!AN$5:AN$98)))) * AN$1)))</f>
        <v>0.15546218487394958</v>
      </c>
      <c r="AO548" s="106">
        <f>IF(INDEX(Base_Dados!AO:AO,MATCH($B548,Base_Dados!$B:$B,0))=0,0,
MAX(0, MIN(AO$1,
((INDEX(Base_Dados!AO:AO,MATCH($B548,Base_Dados!$B:$B,0))-MIN(Base_Dados!AO$5:AO$98)) /
(IF(MAX(Base_Dados!AO$5:AO$98)-MIN(Base_Dados!AO$5:AO$98)=0,1,MAX(Base_Dados!AO$5:AO$98)-MIN(Base_Dados!AO$5:AO$98)))) * AO$1)))</f>
        <v>0</v>
      </c>
      <c r="AP548" s="106">
        <f>IF(INDEX(Base_Dados!AP:AP,MATCH($B548,Base_Dados!$B:$B,0))=0,0,
MAX(0, MIN(AP$1,
((INDEX(Base_Dados!AP:AP,MATCH($B548,Base_Dados!$B:$B,0))-MIN(Base_Dados!AP$5:AP$98)) /
(IF(MAX(Base_Dados!AP$5:AP$98)-MIN(Base_Dados!AP$5:AP$98)=0,1,MAX(Base_Dados!AP$5:AP$98)-MIN(Base_Dados!AP$5:AP$98)))) * AP$1)))</f>
        <v>2.2935779816513763E-3</v>
      </c>
      <c r="AQ548" s="106">
        <f>IF(INDEX(Base_Dados!AQ:AQ,MATCH($B548,Base_Dados!$B:$B,0))=0,0,
MAX(0, MIN(AQ$1,
((INDEX(Base_Dados!AQ:AQ,MATCH($B548,Base_Dados!$B:$B,0))-MIN(Base_Dados!AQ$5:AQ$98)) /
(IF(MAX(Base_Dados!AQ$5:AQ$98)-MIN(Base_Dados!AQ$5:AQ$98)=0,1,MAX(Base_Dados!AQ$5:AQ$98)-MIN(Base_Dados!AQ$5:AQ$98)))) * AQ$1)))</f>
        <v>0</v>
      </c>
      <c r="AR548" s="106">
        <f>IF(INDEX(Base_Dados!AR:AR,MATCH($B548,Base_Dados!$B:$B,0))=0,0,
MAX(0, MIN(AR$1,
((INDEX(Base_Dados!AR:AR,MATCH($B548,Base_Dados!$B:$B,0))-MIN(Base_Dados!AR$5:AR$98)) /
(IF(MAX(Base_Dados!AR$5:AR$98)-MIN(Base_Dados!AR$5:AR$98)=0,1,MAX(Base_Dados!AR$5:AR$98)-MIN(Base_Dados!AR$5:AR$98)))) * AR$1)))</f>
        <v>0</v>
      </c>
      <c r="AS548" s="106">
        <f>IF(INDEX(Base_Dados!AS:AS,MATCH($B548,Base_Dados!$B:$B,0))=0,0,
MAX(0, MIN(AS$1,
((INDEX(Base_Dados!AS:AS,MATCH($B548,Base_Dados!$B:$B,0))-MIN(Base_Dados!AS$5:AS$98)) /
(IF(MAX(Base_Dados!AS$5:AS$98)-MIN(Base_Dados!AS$5:AS$98)=0,1,MAX(Base_Dados!AS$5:AS$98)-MIN(Base_Dados!AS$5:AS$98)))) * AS$1)))</f>
        <v>0</v>
      </c>
      <c r="AT548" s="106">
        <f>IF(INDEX(Base_Dados!AT:AT,MATCH($B548,Base_Dados!$B:$B,0))=0,0,
MAX(0, MIN(AT$1,
((INDEX(Base_Dados!AT:AT,MATCH($B548,Base_Dados!$B:$B,0))-MIN(Base_Dados!AT$5:AT$98)) /
(IF(MAX(Base_Dados!AT$5:AT$98)-MIN(Base_Dados!AT$5:AT$98)=0,1,MAX(Base_Dados!AT$5:AT$98)-MIN(Base_Dados!AT$5:AT$98)))) * AT$1)))</f>
        <v>0</v>
      </c>
      <c r="AU548" s="106">
        <f>IF(INDEX(Base_Dados!AU:AU,MATCH($B548,Base_Dados!$B:$B,0))=0,0,
MAX(0, MIN(AU$1,
((INDEX(Base_Dados!AU:AU,MATCH($B548,Base_Dados!$B:$B,0))-MIN(Base_Dados!AU$5:AU$98)) /
(IF(MAX(Base_Dados!AU$5:AU$98)-MIN(Base_Dados!AU$5:AU$98)=0,1,MAX(Base_Dados!AU$5:AU$98)-MIN(Base_Dados!AU$5:AU$98)))) * AU$1)))</f>
        <v>7.4906367041198503E-3</v>
      </c>
      <c r="AV548" s="106">
        <f>IF(INDEX(Base_Dados!AV:AV,MATCH($B548,Base_Dados!$B:$B,0))=0,0,
MAX(0, MIN(AV$1,
((INDEX(Base_Dados!AV:AV,MATCH($B548,Base_Dados!$B:$B,0))-MIN(Base_Dados!AV$5:AV$98)) /
(IF(MAX(Base_Dados!AV$5:AV$98)-MIN(Base_Dados!AV$5:AV$98)=0,1,MAX(Base_Dados!AV$5:AV$98)-MIN(Base_Dados!AV$5:AV$98)))) * AV$1)))</f>
        <v>0</v>
      </c>
      <c r="AW548" s="106">
        <f>IF(INDEX(Base_Dados!AW:AW,MATCH($B548,Base_Dados!$B:$B,0))=0,0,
MAX(0, MIN(AW$1,
((INDEX(Base_Dados!AW:AW,MATCH($B548,Base_Dados!$B:$B,0))-MIN(Base_Dados!AW$5:AW$98)) /
(IF(MAX(Base_Dados!AW$5:AW$98)-MIN(Base_Dados!AW$5:AW$98)=0,1,MAX(Base_Dados!AW$5:AW$98)-MIN(Base_Dados!AW$5:AW$98)))) * AW$1)))</f>
        <v>0</v>
      </c>
      <c r="AX548" s="106">
        <f>IF(INDEX(Base_Dados!AX:AX,MATCH($B548,Base_Dados!$B:$B,0))=0,0,
MAX(0, MIN(AX$1,
((INDEX(Base_Dados!AX:AX,MATCH($B548,Base_Dados!$B:$B,0))-MIN(Base_Dados!AX$5:AX$98)) /
(IF(MAX(Base_Dados!AX$5:AX$98)-MIN(Base_Dados!AX$5:AX$98)=0,1,MAX(Base_Dados!AX$5:AX$98)-MIN(Base_Dados!AX$5:AX$98)))) * AX$1)))</f>
        <v>0.30645161290322581</v>
      </c>
      <c r="AY548" s="106">
        <f>IF(INDEX(Base_Dados!AY:AY,MATCH($B548,Base_Dados!$B:$B,0))=0,0,
MAX(0, MIN(AY$1,
((INDEX(Base_Dados!AY:AY,MATCH($B548,Base_Dados!$B:$B,0))-MIN(Base_Dados!AY$5:AY$98)) /
(IF(MAX(Base_Dados!AY$5:AY$98)-MIN(Base_Dados!AY$5:AY$98)=0,1,MAX(Base_Dados!AY$5:AY$98)-MIN(Base_Dados!AY$5:AY$98)))) * AY$1)))</f>
        <v>3.297065611605671E-4</v>
      </c>
      <c r="AZ548" s="106">
        <f>IF(INDEX(Base_Dados!AZ:AZ,MATCH($B548,Base_Dados!$B:$B,0))=0,0,
MAX(0, MIN(AZ$1,
((INDEX(Base_Dados!AZ:AZ,MATCH($B548,Base_Dados!$B:$B,0))-MIN(Base_Dados!AZ$5:AZ$98)) /
(IF(MAX(Base_Dados!AZ$5:AZ$98)-MIN(Base_Dados!AZ$5:AZ$98)=0,1,MAX(Base_Dados!AZ$5:AZ$98)-MIN(Base_Dados!AZ$5:AZ$98)))) * AZ$1)))</f>
        <v>0</v>
      </c>
      <c r="BA548" s="106">
        <f>IF(INDEX(Base_Dados!BA:BA,MATCH($B548,Base_Dados!$B:$B,0))=0,0,
MAX(0, MIN(BA$1,
((INDEX(Base_Dados!BA:BA,MATCH($B548,Base_Dados!$B:$B,0))-MIN(Base_Dados!BA$5:BA$98)) /
(IF(MAX(Base_Dados!BA$5:BA$98)-MIN(Base_Dados!BA$5:BA$98)=0,1,MAX(Base_Dados!BA$5:BA$98)-MIN(Base_Dados!BA$5:BA$98)))) * BA$1)))</f>
        <v>7.4602011589955369E-3</v>
      </c>
      <c r="BB548" s="106">
        <f>IF(INDEX(Base_Dados!BB:BB,MATCH($B548,Base_Dados!$B:$B,0))=0,0,
MAX(0, MIN(BB$1,
((INDEX(Base_Dados!BB:BB,MATCH($B548,Base_Dados!$B:$B,0))-MIN(Base_Dados!BB$5:BB$98)) /
(IF(MAX(Base_Dados!BB$5:BB$98)-MIN(Base_Dados!BB$5:BB$98)=0,1,MAX(Base_Dados!BB$5:BB$98)-MIN(Base_Dados!BB$5:BB$98)))) * BB$1)))</f>
        <v>3.5935143299477501E-2</v>
      </c>
      <c r="BC548" s="106">
        <f>IF(INDEX(Base_Dados!BC:BC,MATCH($B548,Base_Dados!$B:$B,0))=0,0,
MAX(0, MIN(BC$1,
((INDEX(Base_Dados!BC:BC,MATCH($B548,Base_Dados!$B:$B,0))-MIN(Base_Dados!BC$5:BC$98)) /
(IF(MAX(Base_Dados!BC$5:BC$98)-MIN(Base_Dados!BC$5:BC$98)=0,1,MAX(Base_Dados!BC$5:BC$98)-MIN(Base_Dados!BC$5:BC$98)))) * BC$1)))</f>
        <v>1.0772959870724481E-3</v>
      </c>
      <c r="BD548" s="106">
        <f>IF(INDEX(Base_Dados!BD:BD,MATCH($B548,Base_Dados!$B:$B,0))=0,0,
MAX(0, MIN(BD$1,
((INDEX(Base_Dados!BD:BD,MATCH($B548,Base_Dados!$B:$B,0))-MIN(Base_Dados!BD$5:BD$98)) /
(IF(MAX(Base_Dados!BD$5:BD$98)-MIN(Base_Dados!BD$5:BD$98)=0,1,MAX(Base_Dados!BD$5:BD$98)-MIN(Base_Dados!BD$5:BD$98)))) * BD$1)))</f>
        <v>3.0468804099439096E-3</v>
      </c>
      <c r="BE548" s="106">
        <f>IF(INDEX(Base_Dados!BE:BE,MATCH($B548,Base_Dados!$B:$B,0))=0,0,
MAX(0, MIN(BE$1,
((INDEX(Base_Dados!BE:BE,MATCH($B548,Base_Dados!$B:$B,0))-MIN(Base_Dados!BE$5:BE$98)) /
(IF(MAX(Base_Dados!BE$5:BE$98)-MIN(Base_Dados!BE$5:BE$98)=0,1,MAX(Base_Dados!BE$5:BE$98)-MIN(Base_Dados!BE$5:BE$98)))) * BE$1)))</f>
        <v>2.2579026593075764E-2</v>
      </c>
      <c r="BF548" s="106">
        <f>IF(INDEX(Base_Dados!BF:BF,MATCH($B548,Base_Dados!$B:$B,0))=0,0,
MAX(0, MIN(BF$1,
((INDEX(Base_Dados!BF:BF,MATCH($B548,Base_Dados!$B:$B,0))-MIN(Base_Dados!BF$5:BF$98)) /
(IF(MAX(Base_Dados!BF$5:BF$98)-MIN(Base_Dados!BF$5:BF$98)=0,1,MAX(Base_Dados!BF$5:BF$98)-MIN(Base_Dados!BF$5:BF$98)))) * BF$1)))</f>
        <v>0</v>
      </c>
      <c r="BG548" s="106">
        <f>IF(INDEX(Base_Dados!BG:BG,MATCH($B548,Base_Dados!$B:$B,0))=0,0,
MAX(0, MIN(BG$1,
((INDEX(Base_Dados!BG:BG,MATCH($B548,Base_Dados!$B:$B,0))-MIN(Base_Dados!BG$5:BG$98)) /
(IF(MAX(Base_Dados!BG$5:BG$98)-MIN(Base_Dados!BG$5:BG$98)=0,1,MAX(Base_Dados!BG$5:BG$98)-MIN(Base_Dados!BG$5:BG$98)))) * BG$1)))</f>
        <v>0</v>
      </c>
      <c r="BH548" s="106">
        <f>IF(INDEX(Base_Dados!BH:BH,MATCH($B548,Base_Dados!$B:$B,0))=0,0,
MAX(0, MIN(BH$1,
((INDEX(Base_Dados!BH:BH,MATCH($B548,Base_Dados!$B:$B,0))-MIN(Base_Dados!BH$5:BH$98)) /
(IF(MAX(Base_Dados!BH$5:BH$98)-MIN(Base_Dados!BH$5:BH$98)=0,1,MAX(Base_Dados!BH$5:BH$98)-MIN(Base_Dados!BH$5:BH$98)))) * BH$1)))</f>
        <v>1.098901098901099E-2</v>
      </c>
      <c r="BI548" s="106">
        <f>IF(INDEX(Base_Dados!BI:BI,MATCH($B548,Base_Dados!$B:$B,0))=0,0,
MAX(0, MIN(BI$1,
((INDEX(Base_Dados!BI:BI,MATCH($B548,Base_Dados!$B:$B,0))-MIN(Base_Dados!BI$5:BI$98)) /
(IF(MAX(Base_Dados!BI$5:BI$98)-MIN(Base_Dados!BI$5:BI$98)=0,1,MAX(Base_Dados!BI$5:BI$98)-MIN(Base_Dados!BI$5:BI$98)))) * BI$1)))</f>
        <v>2.9641185647425898E-2</v>
      </c>
      <c r="BJ548" s="106">
        <f>IF(INDEX(Base_Dados!BJ:BJ,MATCH($B548,Base_Dados!$B:$B,0))=0,0,
MAX(0, MIN(BJ$1,
((INDEX(Base_Dados!BJ:BJ,MATCH($B548,Base_Dados!$B:$B,0))-MIN(Base_Dados!BJ$5:BJ$98)) /
(IF(MAX(Base_Dados!BJ$5:BJ$98)-MIN(Base_Dados!BJ$5:BJ$98)=0,1,MAX(Base_Dados!BJ$5:BJ$98)-MIN(Base_Dados!BJ$5:BJ$98)))) * BJ$1)))</f>
        <v>1.0526315789473684E-2</v>
      </c>
      <c r="BK548" s="106">
        <f>IF(INDEX(Base_Dados!BK:BK,MATCH($B548,Base_Dados!$B:$B,0))=0,0,
MAX(0, MIN(BK$1,
((INDEX(Base_Dados!BK:BK,MATCH($B548,Base_Dados!$B:$B,0))-MIN(Base_Dados!BK$5:BK$98)) /
(IF(MAX(Base_Dados!BK$5:BK$98)-MIN(Base_Dados!BK$5:BK$98)=0,1,MAX(Base_Dados!BK$5:BK$98)-MIN(Base_Dados!BK$5:BK$98)))) * BK$1)))</f>
        <v>0</v>
      </c>
      <c r="BL548" s="106">
        <f>IF(INDEX(Base_Dados!BL:BL,MATCH($B548,Base_Dados!$B:$B,0))=0,0,
MAX(0, MIN(BL$1,
((INDEX(Base_Dados!BL:BL,MATCH($B548,Base_Dados!$B:$B,0))-MIN(Base_Dados!BL$5:BL$98)) /
(IF(MAX(Base_Dados!BL$5:BL$98)-MIN(Base_Dados!BL$5:BL$98)=0,1,MAX(Base_Dados!BL$5:BL$98)-MIN(Base_Dados!BL$5:BL$98)))) * BL$1)))</f>
        <v>1.7915309446254073E-2</v>
      </c>
      <c r="BM548" s="106">
        <f>IF(INDEX(Base_Dados!BM:BM,MATCH($B548,Base_Dados!$B:$B,0))=0,0,
MAX(0, MIN(BM$1,
((INDEX(Base_Dados!BM:BM,MATCH($B548,Base_Dados!$B:$B,0))-MIN(Base_Dados!BM$5:BM$98)) /
(IF(MAX(Base_Dados!BM$5:BM$98)-MIN(Base_Dados!BM$5:BM$98)=0,1,MAX(Base_Dados!BM$5:BM$98)-MIN(Base_Dados!BM$5:BM$98)))) * BM$1)))</f>
        <v>1</v>
      </c>
      <c r="BN548" s="106">
        <f>IF(INDEX(Base_Dados!BN:BN,MATCH($B548,Base_Dados!$B:$B,0))=0,0,
MAX(0, MIN(BN$1,
((INDEX(Base_Dados!BN:BN,MATCH($B548,Base_Dados!$B:$B,0))-MIN(Base_Dados!BN$5:BN$98)) /
(IF(MAX(Base_Dados!BN$5:BN$98)-MIN(Base_Dados!BN$5:BN$98)=0,1,MAX(Base_Dados!BN$5:BN$98)-MIN(Base_Dados!BN$5:BN$98)))) * BN$1)))</f>
        <v>0.33176888528194654</v>
      </c>
      <c r="BO548" s="106">
        <f>IF(INDEX(Base_Dados!BO:BO,MATCH($B548,Base_Dados!$B:$B,0))=0,0,
MAX(0, MIN(BO$1,
((INDEX(Base_Dados!BO:BO,MATCH($B548,Base_Dados!$B:$B,0))-MIN(Base_Dados!BO$5:BO$98)) /
(IF(MAX(Base_Dados!BO$5:BO$98)-MIN(Base_Dados!BO$5:BO$98)=0,1,MAX(Base_Dados!BO$5:BO$98)-MIN(Base_Dados!BO$5:BO$98)))) * BO$1)))</f>
        <v>6.0344827586206899E-2</v>
      </c>
      <c r="BP548" s="106">
        <f t="shared" si="36"/>
        <v>11.263377407735826</v>
      </c>
      <c r="BQ548" s="111">
        <f t="shared" si="37"/>
        <v>0.56981945803093148</v>
      </c>
      <c r="BR548" s="112">
        <f t="shared" si="38"/>
        <v>0.25531114455290821</v>
      </c>
      <c r="BS548" s="113">
        <f t="shared" si="39"/>
        <v>11.008066263182917</v>
      </c>
    </row>
    <row r="549" spans="1:71">
      <c r="A549" s="21">
        <v>52006</v>
      </c>
      <c r="B549" s="21" t="s">
        <v>252</v>
      </c>
      <c r="C549" s="21" t="s">
        <v>247</v>
      </c>
      <c r="D549" s="105">
        <f>IF(INDEX(Base_Dados!D:D,MATCH($B549,Base_Dados!$B:$B,0))=0,0,
MAX(0, MIN(D$1,
((INDEX(Base_Dados!D:D,MATCH($B549,Base_Dados!$B:$B,0))-MIN(Base_Dados!D$5:D$98)) /
(IF(MAX(Base_Dados!D$5:D$98)-MIN(Base_Dados!D$5:D$98)=0,1,MAX(Base_Dados!D$5:D$98)-MIN(Base_Dados!D$5:D$98)))) * D$1)))</f>
        <v>0.50987533422961806</v>
      </c>
      <c r="E549" s="106">
        <f>IF(INDEX(Base_Dados!E:E,MATCH($B549,Base_Dados!$B:$B,0))=0,0,
MAX(0, MIN(E$1,
((INDEX(Base_Dados!E:E,MATCH($B549,Base_Dados!$B:$B,0))-MIN(Base_Dados!E$5:E$98)) /
(IF(MAX(Base_Dados!E$5:E$98)-MIN(Base_Dados!E$5:E$98)=0,1,MAX(Base_Dados!E$5:E$98)-MIN(Base_Dados!E$5:E$98)))) * E$1)))</f>
        <v>0.13182045554724606</v>
      </c>
      <c r="F549" s="106">
        <f>IF(INDEX(Base_Dados!F:F,MATCH($B549,Base_Dados!$B:$B,0))=0,0,
MAX(0, MIN(F$1,
((INDEX(Base_Dados!F:F,MATCH($B549,Base_Dados!$B:$B,0))-MIN(Base_Dados!F$5:F$98)) /
(IF(MAX(Base_Dados!F$5:F$98)-MIN(Base_Dados!F$5:F$98)=0,1,MAX(Base_Dados!F$5:F$98)-MIN(Base_Dados!F$5:F$98)))) * F$1)))</f>
        <v>0.13346116789148546</v>
      </c>
      <c r="G549" s="106">
        <f>IF(INDEX(Base_Dados!G:G,MATCH($B549,Base_Dados!$B:$B,0))=0,0,
MAX(0, MIN(G$1,
((INDEX(Base_Dados!G:G,MATCH($B549,Base_Dados!$B:$B,0))-MIN(Base_Dados!G$5:G$98)) /
(IF(MAX(Base_Dados!G$5:G$98)-MIN(Base_Dados!G$5:G$98)=0,1,MAX(Base_Dados!G$5:G$98)-MIN(Base_Dados!G$5:G$98)))) * G$1)))</f>
        <v>0.11854237716306681</v>
      </c>
      <c r="H549" s="106">
        <f>IF(INDEX(Base_Dados!H:H,MATCH($B549,Base_Dados!$B:$B,0))=0,0,
MAX(0, MIN(H$1,
((INDEX(Base_Dados!H:H,MATCH($B549,Base_Dados!$B:$B,0))-MIN(Base_Dados!H$5:H$98)) /
(IF(MAX(Base_Dados!H$5:H$98)-MIN(Base_Dados!H$5:H$98)=0,1,MAX(Base_Dados!H$5:H$98)-MIN(Base_Dados!H$5:H$98)))) * H$1)))</f>
        <v>0.12018157830005143</v>
      </c>
      <c r="I549" s="106">
        <f>IF(INDEX(Base_Dados!I:I,MATCH($B549,Base_Dados!$B:$B,0))=0,0,
MAX(0, MIN(I$1,
((INDEX(Base_Dados!I:I,MATCH($B549,Base_Dados!$B:$B,0))-MIN(Base_Dados!I$5:I$98)) /
(IF(MAX(Base_Dados!I$5:I$98)-MIN(Base_Dados!I$5:I$98)=0,1,MAX(Base_Dados!I$5:I$98)-MIN(Base_Dados!I$5:I$98)))) * I$1)))</f>
        <v>0.14818695246527275</v>
      </c>
      <c r="J549" s="106">
        <f>IF(INDEX(Base_Dados!J:J,MATCH($B549,Base_Dados!$B:$B,0))=0,0,
MAX(0, MIN(J$1,
((INDEX(Base_Dados!J:J,MATCH($B549,Base_Dados!$B:$B,0))-MIN(Base_Dados!J$5:J$98)) /
(IF(MAX(Base_Dados!J$5:J$98)-MIN(Base_Dados!J$5:J$98)=0,1,MAX(Base_Dados!J$5:J$98)-MIN(Base_Dados!J$5:J$98)))) * J$1)))</f>
        <v>0.18172042239889885</v>
      </c>
      <c r="K549" s="106">
        <f>IF(INDEX(Base_Dados!K:K,MATCH($B549,Base_Dados!$B:$B,0))=0,0,
MAX(0, MIN(K$1,
((INDEX(Base_Dados!K:K,MATCH($B549,Base_Dados!$B:$B,0))-MIN(Base_Dados!K$5:K$98)) /
(IF(MAX(Base_Dados!K$5:K$98)-MIN(Base_Dados!K$5:K$98)=0,1,MAX(Base_Dados!K$5:K$98)-MIN(Base_Dados!K$5:K$98)))) * K$1)))</f>
        <v>0.20376229874776386</v>
      </c>
      <c r="L549" s="106">
        <f>IF(INDEX(Base_Dados!L:L,MATCH($B549,Base_Dados!$B:$B,0))=0,0,
MAX(0, MIN(L$1,
((INDEX(Base_Dados!L:L,MATCH($B549,Base_Dados!$B:$B,0))-MIN(Base_Dados!L$5:L$98)) /
(IF(MAX(Base_Dados!L$5:L$98)-MIN(Base_Dados!L$5:L$98)=0,1,MAX(Base_Dados!L$5:L$98)-MIN(Base_Dados!L$5:L$98)))) * L$1)))</f>
        <v>0.2518841759947143</v>
      </c>
      <c r="M549" s="106">
        <f>IF(INDEX(Base_Dados!M:M,MATCH($B549,Base_Dados!$B:$B,0))=0,0,
MAX(0, MIN(M$1,
((INDEX(Base_Dados!M:M,MATCH($B549,Base_Dados!$B:$B,0))-MIN(Base_Dados!M$5:M$98)) /
(IF(MAX(Base_Dados!M$5:M$98)-MIN(Base_Dados!M$5:M$98)=0,1,MAX(Base_Dados!M$5:M$98)-MIN(Base_Dados!M$5:M$98)))) * M$1)))</f>
        <v>0.25475218658892129</v>
      </c>
      <c r="N549" s="106">
        <f>IF(INDEX(Base_Dados!N:N,MATCH($B549,Base_Dados!$B:$B,0))=0,0,
MAX(0, MIN(N$1,
((INDEX(Base_Dados!N:N,MATCH($B549,Base_Dados!$B:$B,0))-MIN(Base_Dados!N$5:N$98)) /
(IF(MAX(Base_Dados!N$5:N$98)-MIN(Base_Dados!N$5:N$98)=0,1,MAX(Base_Dados!N$5:N$98)-MIN(Base_Dados!N$5:N$98)))) * N$1)))</f>
        <v>0.27709745737644792</v>
      </c>
      <c r="O549" s="106">
        <f>IF(INDEX(Base_Dados!O:O,MATCH($B549,Base_Dados!$B:$B,0))=0,0,
MAX(0, MIN(O$1,
((INDEX(Base_Dados!O:O,MATCH($B549,Base_Dados!$B:$B,0))-MIN(Base_Dados!O$5:O$98)) /
(IF(MAX(Base_Dados!O$5:O$98)-MIN(Base_Dados!O$5:O$98)=0,1,MAX(Base_Dados!O$5:O$98)-MIN(Base_Dados!O$5:O$98)))) * O$1)))</f>
        <v>0.30837839344445062</v>
      </c>
      <c r="P549" s="106">
        <f>IF(INDEX(Base_Dados!P:P,MATCH($B549,Base_Dados!$B:$B,0))=0,0,
MAX(0, MIN(P$1,
((INDEX(Base_Dados!P:P,MATCH($B549,Base_Dados!$B:$B,0))-MIN(Base_Dados!P$5:P$98)) /
(IF(MAX(Base_Dados!P$5:P$98)-MIN(Base_Dados!P$5:P$98)=0,1,MAX(Base_Dados!P$5:P$98)-MIN(Base_Dados!P$5:P$98)))) * P$1)))</f>
        <v>0.19014658653993852</v>
      </c>
      <c r="Q549" s="106">
        <f>IF(INDEX(Base_Dados!Q:Q,MATCH($B549,Base_Dados!$B:$B,0))=0,0,
MAX(0, MIN(Q$1,
((INDEX(Base_Dados!Q:Q,MATCH($B549,Base_Dados!$B:$B,0))-MIN(Base_Dados!Q$5:Q$98)) /
(IF(MAX(Base_Dados!Q$5:Q$98)-MIN(Base_Dados!Q$5:Q$98)=0,1,MAX(Base_Dados!Q$5:Q$98)-MIN(Base_Dados!Q$5:Q$98)))) * Q$1)))</f>
        <v>6.8980043178347633E-2</v>
      </c>
      <c r="R549" s="106">
        <f>IF(INDEX(Base_Dados!R:R,MATCH($B549,Base_Dados!$B:$B,0))=0,0,
MAX(0, MIN(R$1,
((INDEX(Base_Dados!R:R,MATCH($B549,Base_Dados!$B:$B,0))-MIN(Base_Dados!R$5:R$98)) /
(IF(MAX(Base_Dados!R$5:R$98)-MIN(Base_Dados!R$5:R$98)=0,1,MAX(Base_Dados!R$5:R$98)-MIN(Base_Dados!R$5:R$98)))) * R$1)))</f>
        <v>7.0192531248962062E-2</v>
      </c>
      <c r="S549" s="106">
        <f>IF(INDEX(Base_Dados!S:S,MATCH($B549,Base_Dados!$B:$B,0))=0,0,
MAX(0, MIN(S$1,
((INDEX(Base_Dados!S:S,MATCH($B549,Base_Dados!$B:$B,0))-MIN(Base_Dados!S$5:S$98)) /
(IF(MAX(Base_Dados!S$5:S$98)-MIN(Base_Dados!S$5:S$98)=0,1,MAX(Base_Dados!S$5:S$98)-MIN(Base_Dados!S$5:S$98)))) * S$1)))</f>
        <v>0.14198307496442747</v>
      </c>
      <c r="T549" s="106">
        <f>IF(INDEX(Base_Dados!T:T,MATCH($B549,Base_Dados!$B:$B,0))=0,0,
MAX(0, MIN(T$1,
((INDEX(Base_Dados!T:T,MATCH($B549,Base_Dados!$B:$B,0))-MIN(Base_Dados!T$5:T$98)) /
(IF(MAX(Base_Dados!T$5:T$98)-MIN(Base_Dados!T$5:T$98)=0,1,MAX(Base_Dados!T$5:T$98)-MIN(Base_Dados!T$5:T$98)))) * T$1)))</f>
        <v>0.84546177580120951</v>
      </c>
      <c r="U549" s="106">
        <f>IF(INDEX(Base_Dados!U:U,MATCH($B549,Base_Dados!$B:$B,0))=0,0,
MAX(0, MIN(U$1,
((INDEX(Base_Dados!U:U,MATCH($B549,Base_Dados!$B:$B,0))-MIN(Base_Dados!U$5:U$98)) /
(IF(MAX(Base_Dados!U$5:U$98)-MIN(Base_Dados!U$5:U$98)=0,1,MAX(Base_Dados!U$5:U$98)-MIN(Base_Dados!U$5:U$98)))) * U$1)))</f>
        <v>0.94485853705813239</v>
      </c>
      <c r="V549" s="106">
        <f>IF(INDEX(Base_Dados!V:V,MATCH($B549,Base_Dados!$B:$B,0))=0,0,
MAX(0, MIN(V$1,
((INDEX(Base_Dados!V:V,MATCH($B549,Base_Dados!$B:$B,0))-MIN(Base_Dados!V$5:V$98)) /
(IF(MAX(Base_Dados!V$5:V$98)-MIN(Base_Dados!V$5:V$98)=0,1,MAX(Base_Dados!V$5:V$98)-MIN(Base_Dados!V$5:V$98)))) * V$1)))</f>
        <v>0.42350051967603591</v>
      </c>
      <c r="W549" s="106">
        <f>IF(INDEX(Base_Dados!W:W,MATCH($B549,Base_Dados!$B:$B,0))=0,0,
MAX(0, MIN(W$1,
((INDEX(Base_Dados!W:W,MATCH($B549,Base_Dados!$B:$B,0))-MIN(Base_Dados!W$5:W$98)) /
(IF(MAX(Base_Dados!W$5:W$98)-MIN(Base_Dados!W$5:W$98)=0,1,MAX(Base_Dados!W$5:W$98)-MIN(Base_Dados!W$5:W$98)))) * W$1)))</f>
        <v>4</v>
      </c>
      <c r="X549" s="106">
        <f>IF(INDEX(Base_Dados!X:X,MATCH($B549,Base_Dados!$B:$B,0))=0,0,
MAX(0, MIN(X$1,
((INDEX(Base_Dados!X:X,MATCH($B549,Base_Dados!$B:$B,0))-MIN(Base_Dados!X$5:X$98)) /
(IF(MAX(Base_Dados!X$5:X$98)-MIN(Base_Dados!X$5:X$98)=0,1,MAX(Base_Dados!X$5:X$98)-MIN(Base_Dados!X$5:X$98)))) * X$1)))</f>
        <v>6.3559322033898302E-2</v>
      </c>
      <c r="Y549" s="106">
        <f>IF(INDEX(Base_Dados!Y:Y,MATCH($B549,Base_Dados!$B:$B,0))=0,0,
MAX(0, MIN(Y$1,
((INDEX(Base_Dados!Y:Y,MATCH($B549,Base_Dados!$B:$B,0))-MIN(Base_Dados!Y$5:Y$98)) /
(IF(MAX(Base_Dados!Y$5:Y$98)-MIN(Base_Dados!Y$5:Y$98)=0,1,MAX(Base_Dados!Y$5:Y$98)-MIN(Base_Dados!Y$5:Y$98)))) * Y$1)))</f>
        <v>2.2058823529411763E-2</v>
      </c>
      <c r="Z549" s="106">
        <f>IF(INDEX(Base_Dados!Z:Z,MATCH($B549,Base_Dados!$B:$B,0))=0,0,
MAX(0, MIN(Z$1,
((INDEX(Base_Dados!Z:Z,MATCH($B549,Base_Dados!$B:$B,0))-MIN(Base_Dados!Z$5:Z$98)) /
(IF(MAX(Base_Dados!Z$5:Z$98)-MIN(Base_Dados!Z$5:Z$98)=0,1,MAX(Base_Dados!Z$5:Z$98)-MIN(Base_Dados!Z$5:Z$98)))) * Z$1)))</f>
        <v>2.8571428571428574E-2</v>
      </c>
      <c r="AA549" s="106">
        <f>IF(INDEX(Base_Dados!AA:AA,MATCH($B549,Base_Dados!$B:$B,0))=0,0,
MAX(0, MIN(AA$1,
((INDEX(Base_Dados!AA:AA,MATCH($B549,Base_Dados!$B:$B,0))-MIN(Base_Dados!AA$5:AA$98)) /
(IF(MAX(Base_Dados!AA$5:AA$98)-MIN(Base_Dados!AA$5:AA$98)=0,1,MAX(Base_Dados!AA$5:AA$98)-MIN(Base_Dados!AA$5:AA$98)))) * AA$1)))</f>
        <v>2.097902097902098E-2</v>
      </c>
      <c r="AB549" s="106">
        <f>IF(INDEX(Base_Dados!AB:AB,MATCH($B549,Base_Dados!$B:$B,0))=0,0,
MAX(0, MIN(AB$1,
((INDEX(Base_Dados!AB:AB,MATCH($B549,Base_Dados!$B:$B,0))-MIN(Base_Dados!AB$5:AB$98)) /
(IF(MAX(Base_Dados!AB$5:AB$98)-MIN(Base_Dados!AB$5:AB$98)=0,1,MAX(Base_Dados!AB$5:AB$98)-MIN(Base_Dados!AB$5:AB$98)))) * AB$1)))</f>
        <v>0.16714467601623773</v>
      </c>
      <c r="AC549" s="106">
        <f>IF(INDEX(Base_Dados!AC:AC,MATCH($B549,Base_Dados!$B:$B,0))=0,0,
MAX(0, MIN(AC$1,
((INDEX(Base_Dados!AC:AC,MATCH($B549,Base_Dados!$B:$B,0))-MIN(Base_Dados!AC$5:AC$98)) /
(IF(MAX(Base_Dados!AC$5:AC$98)-MIN(Base_Dados!AC$5:AC$98)=0,1,MAX(Base_Dados!AC$5:AC$98)-MIN(Base_Dados!AC$5:AC$98)))) * AC$1)))</f>
        <v>0.11468972827134322</v>
      </c>
      <c r="AD549" s="106">
        <f>IF(INDEX(Base_Dados!AD:AD,MATCH($B549,Base_Dados!$B:$B,0))=0,0,
MAX(0, MIN(AD$1,
((INDEX(Base_Dados!AD:AD,MATCH($B549,Base_Dados!$B:$B,0))-MIN(Base_Dados!AD$5:AD$98)) /
(IF(MAX(Base_Dados!AD$5:AD$98)-MIN(Base_Dados!AD$5:AD$98)=0,1,MAX(Base_Dados!AD$5:AD$98)-MIN(Base_Dados!AD$5:AD$98)))) * AD$1)))</f>
        <v>7.6186954592515899E-2</v>
      </c>
      <c r="AE549" s="106">
        <f>IF(INDEX(Base_Dados!AE:AE,MATCH($B549,Base_Dados!$B:$B,0))=0,0,
MAX(0, MIN(AE$1,
((INDEX(Base_Dados!AE:AE,MATCH($B549,Base_Dados!$B:$B,0))-MIN(Base_Dados!AE$5:AE$98)) /
(IF(MAX(Base_Dados!AE$5:AE$98)-MIN(Base_Dados!AE$5:AE$98)=0,1,MAX(Base_Dados!AE$5:AE$98)-MIN(Base_Dados!AE$5:AE$98)))) * AE$1)))</f>
        <v>4.5131597871422409E-2</v>
      </c>
      <c r="AF549" s="106">
        <f>IF(INDEX(Base_Dados!AF:AF,MATCH($B549,Base_Dados!$B:$B,0))=0,0,
MAX(0, MIN(AF$1,
((INDEX(Base_Dados!AF:AF,MATCH($B549,Base_Dados!$B:$B,0))-MIN(Base_Dados!AF$5:AF$98)) /
(IF(MAX(Base_Dados!AF$5:AF$98)-MIN(Base_Dados!AF$5:AF$98)=0,1,MAX(Base_Dados!AF$5:AF$98)-MIN(Base_Dados!AF$5:AF$98)))) * AF$1)))</f>
        <v>3.742012595963775E-2</v>
      </c>
      <c r="AG549" s="106">
        <f>IF(INDEX(Base_Dados!AG:AG,MATCH($B549,Base_Dados!$B:$B,0))=0,0,
MAX(0, MIN(AG$1,
((INDEX(Base_Dados!AG:AG,MATCH($B549,Base_Dados!$B:$B,0))-MIN(Base_Dados!AG$5:AG$98)) /
(IF(MAX(Base_Dados!AG$5:AG$98)-MIN(Base_Dados!AG$5:AG$98)=0,1,MAX(Base_Dados!AG$5:AG$98)-MIN(Base_Dados!AG$5:AG$98)))) * AG$1)))</f>
        <v>6.8980043178347633E-2</v>
      </c>
      <c r="AH549" s="106">
        <f>IF(INDEX(Base_Dados!AH:AH,MATCH($B549,Base_Dados!$B:$B,0))=0,0,
MAX(0, MIN(AH$1,
((INDEX(Base_Dados!AH:AH,MATCH($B549,Base_Dados!$B:$B,0))-MIN(Base_Dados!AH$5:AH$98)) /
(IF(MAX(Base_Dados!AH$5:AH$98)-MIN(Base_Dados!AH$5:AH$98)=0,1,MAX(Base_Dados!AH$5:AH$98)-MIN(Base_Dados!AH$5:AH$98)))) * AH$1)))</f>
        <v>1.6638581594424007</v>
      </c>
      <c r="AI549" s="106">
        <f>IF(INDEX(Base_Dados!AI:AI,MATCH($B549,Base_Dados!$B:$B,0))=0,0,
MAX(0, MIN(AI$1,
((INDEX(Base_Dados!AI:AI,MATCH($B549,Base_Dados!$B:$B,0))-MIN(Base_Dados!AI$5:AI$98)) /
(IF(MAX(Base_Dados!AI$5:AI$98)-MIN(Base_Dados!AI$5:AI$98)=0,1,MAX(Base_Dados!AI$5:AI$98)-MIN(Base_Dados!AI$5:AI$98)))) * AI$1)))</f>
        <v>0.6428571428571429</v>
      </c>
      <c r="AJ549" s="106">
        <f>IF(INDEX(Base_Dados!AJ:AJ,MATCH($B549,Base_Dados!$B:$B,0))=0,0,
MAX(0, MIN(AJ$1,
((INDEX(Base_Dados!AJ:AJ,MATCH($B549,Base_Dados!$B:$B,0))-MIN(Base_Dados!AJ$5:AJ$98)) /
(IF(MAX(Base_Dados!AJ$5:AJ$98)-MIN(Base_Dados!AJ$5:AJ$98)=0,1,MAX(Base_Dados!AJ$5:AJ$98)-MIN(Base_Dados!AJ$5:AJ$98)))) * AJ$1)))</f>
        <v>1.197089947089947</v>
      </c>
      <c r="AK549" s="106">
        <f>IF(INDEX(Base_Dados!AK:AK,MATCH($B549,Base_Dados!$B:$B,0))=0,0,
MAX(0, MIN(AK$1,
((INDEX(Base_Dados!AK:AK,MATCH($B549,Base_Dados!$B:$B,0))-MIN(Base_Dados!AK$5:AK$98)) /
(IF(MAX(Base_Dados!AK$5:AK$98)-MIN(Base_Dados!AK$5:AK$98)=0,1,MAX(Base_Dados!AK$5:AK$98)-MIN(Base_Dados!AK$5:AK$98)))) * AK$1)))</f>
        <v>3.9080459770114942E-2</v>
      </c>
      <c r="AL549" s="106">
        <f>IF(INDEX(Base_Dados!AL:AL,MATCH($B549,Base_Dados!$B:$B,0))=0,0,
MAX(0, MIN(AL$1,
((INDEX(Base_Dados!AL:AL,MATCH($B549,Base_Dados!$B:$B,0))-MIN(Base_Dados!AL$5:AL$98)) /
(IF(MAX(Base_Dados!AL$5:AL$98)-MIN(Base_Dados!AL$5:AL$98)=0,1,MAX(Base_Dados!AL$5:AL$98)-MIN(Base_Dados!AL$5:AL$98)))) * AL$1)))</f>
        <v>0</v>
      </c>
      <c r="AM549" s="106">
        <f>IF(INDEX(Base_Dados!AM:AM,MATCH($B549,Base_Dados!$B:$B,0))=0,0,
MAX(0, MIN(AM$1,
((INDEX(Base_Dados!AM:AM,MATCH($B549,Base_Dados!$B:$B,0))-MIN(Base_Dados!AM$5:AM$98)) /
(IF(MAX(Base_Dados!AM$5:AM$98)-MIN(Base_Dados!AM$5:AM$98)=0,1,MAX(Base_Dados!AM$5:AM$98)-MIN(Base_Dados!AM$5:AM$98)))) * AM$1)))</f>
        <v>0.37493526670119109</v>
      </c>
      <c r="AN549" s="106">
        <f>IF(INDEX(Base_Dados!AN:AN,MATCH($B549,Base_Dados!$B:$B,0))=0,0,
MAX(0, MIN(AN$1,
((INDEX(Base_Dados!AN:AN,MATCH($B549,Base_Dados!$B:$B,0))-MIN(Base_Dados!AN$5:AN$98)) /
(IF(MAX(Base_Dados!AN$5:AN$98)-MIN(Base_Dados!AN$5:AN$98)=0,1,MAX(Base_Dados!AN$5:AN$98)-MIN(Base_Dados!AN$5:AN$98)))) * AN$1)))</f>
        <v>0.50997563204386231</v>
      </c>
      <c r="AO549" s="106">
        <f>IF(INDEX(Base_Dados!AO:AO,MATCH($B549,Base_Dados!$B:$B,0))=0,0,
MAX(0, MIN(AO$1,
((INDEX(Base_Dados!AO:AO,MATCH($B549,Base_Dados!$B:$B,0))-MIN(Base_Dados!AO$5:AO$98)) /
(IF(MAX(Base_Dados!AO$5:AO$98)-MIN(Base_Dados!AO$5:AO$98)=0,1,MAX(Base_Dados!AO$5:AO$98)-MIN(Base_Dados!AO$5:AO$98)))) * AO$1)))</f>
        <v>3.2258064516129031E-2</v>
      </c>
      <c r="AP549" s="106">
        <f>IF(INDEX(Base_Dados!AP:AP,MATCH($B549,Base_Dados!$B:$B,0))=0,0,
MAX(0, MIN(AP$1,
((INDEX(Base_Dados!AP:AP,MATCH($B549,Base_Dados!$B:$B,0))-MIN(Base_Dados!AP$5:AP$98)) /
(IF(MAX(Base_Dados!AP$5:AP$98)-MIN(Base_Dados!AP$5:AP$98)=0,1,MAX(Base_Dados!AP$5:AP$98)-MIN(Base_Dados!AP$5:AP$98)))) * AP$1)))</f>
        <v>0.13761467889908258</v>
      </c>
      <c r="AQ549" s="106">
        <f>IF(INDEX(Base_Dados!AQ:AQ,MATCH($B549,Base_Dados!$B:$B,0))=0,0,
MAX(0, MIN(AQ$1,
((INDEX(Base_Dados!AQ:AQ,MATCH($B549,Base_Dados!$B:$B,0))-MIN(Base_Dados!AQ$5:AQ$98)) /
(IF(MAX(Base_Dados!AQ$5:AQ$98)-MIN(Base_Dados!AQ$5:AQ$98)=0,1,MAX(Base_Dados!AQ$5:AQ$98)-MIN(Base_Dados!AQ$5:AQ$98)))) * AQ$1)))</f>
        <v>1.6666666666666666E-2</v>
      </c>
      <c r="AR549" s="106">
        <f>IF(INDEX(Base_Dados!AR:AR,MATCH($B549,Base_Dados!$B:$B,0))=0,0,
MAX(0, MIN(AR$1,
((INDEX(Base_Dados!AR:AR,MATCH($B549,Base_Dados!$B:$B,0))-MIN(Base_Dados!AR$5:AR$98)) /
(IF(MAX(Base_Dados!AR$5:AR$98)-MIN(Base_Dados!AR$5:AR$98)=0,1,MAX(Base_Dados!AR$5:AR$98)-MIN(Base_Dados!AR$5:AR$98)))) * AR$1)))</f>
        <v>1.6129032258064516E-2</v>
      </c>
      <c r="AS549" s="106">
        <f>IF(INDEX(Base_Dados!AS:AS,MATCH($B549,Base_Dados!$B:$B,0))=0,0,
MAX(0, MIN(AS$1,
((INDEX(Base_Dados!AS:AS,MATCH($B549,Base_Dados!$B:$B,0))-MIN(Base_Dados!AS$5:AS$98)) /
(IF(MAX(Base_Dados!AS$5:AS$98)-MIN(Base_Dados!AS$5:AS$98)=0,1,MAX(Base_Dados!AS$5:AS$98)-MIN(Base_Dados!AS$5:AS$98)))) * AS$1)))</f>
        <v>8.5365853658536592E-2</v>
      </c>
      <c r="AT549" s="106">
        <f>IF(INDEX(Base_Dados!AT:AT,MATCH($B549,Base_Dados!$B:$B,0))=0,0,
MAX(0, MIN(AT$1,
((INDEX(Base_Dados!AT:AT,MATCH($B549,Base_Dados!$B:$B,0))-MIN(Base_Dados!AT$5:AT$98)) /
(IF(MAX(Base_Dados!AT$5:AT$98)-MIN(Base_Dados!AT$5:AT$98)=0,1,MAX(Base_Dados!AT$5:AT$98)-MIN(Base_Dados!AT$5:AT$98)))) * AT$1)))</f>
        <v>7.857142857142857E-2</v>
      </c>
      <c r="AU549" s="106">
        <f>IF(INDEX(Base_Dados!AU:AU,MATCH($B549,Base_Dados!$B:$B,0))=0,0,
MAX(0, MIN(AU$1,
((INDEX(Base_Dados!AU:AU,MATCH($B549,Base_Dados!$B:$B,0))-MIN(Base_Dados!AU$5:AU$98)) /
(IF(MAX(Base_Dados!AU$5:AU$98)-MIN(Base_Dados!AU$5:AU$98)=0,1,MAX(Base_Dados!AU$5:AU$98)-MIN(Base_Dados!AU$5:AU$98)))) * AU$1)))</f>
        <v>9.3632958801498134E-2</v>
      </c>
      <c r="AV549" s="106">
        <f>IF(INDEX(Base_Dados!AV:AV,MATCH($B549,Base_Dados!$B:$B,0))=0,0,
MAX(0, MIN(AV$1,
((INDEX(Base_Dados!AV:AV,MATCH($B549,Base_Dados!$B:$B,0))-MIN(Base_Dados!AV$5:AV$98)) /
(IF(MAX(Base_Dados!AV$5:AV$98)-MIN(Base_Dados!AV$5:AV$98)=0,1,MAX(Base_Dados!AV$5:AV$98)-MIN(Base_Dados!AV$5:AV$98)))) * AV$1)))</f>
        <v>6.7307692307692304E-2</v>
      </c>
      <c r="AW549" s="106">
        <f>IF(INDEX(Base_Dados!AW:AW,MATCH($B549,Base_Dados!$B:$B,0))=0,0,
MAX(0, MIN(AW$1,
((INDEX(Base_Dados!AW:AW,MATCH($B549,Base_Dados!$B:$B,0))-MIN(Base_Dados!AW$5:AW$98)) /
(IF(MAX(Base_Dados!AW$5:AW$98)-MIN(Base_Dados!AW$5:AW$98)=0,1,MAX(Base_Dados!AW$5:AW$98)-MIN(Base_Dados!AW$5:AW$98)))) * AW$1)))</f>
        <v>5.8823529411764705E-2</v>
      </c>
      <c r="AX549" s="106">
        <f>IF(INDEX(Base_Dados!AX:AX,MATCH($B549,Base_Dados!$B:$B,0))=0,0,
MAX(0, MIN(AX$1,
((INDEX(Base_Dados!AX:AX,MATCH($B549,Base_Dados!$B:$B,0))-MIN(Base_Dados!AX$5:AX$98)) /
(IF(MAX(Base_Dados!AX$5:AX$98)-MIN(Base_Dados!AX$5:AX$98)=0,1,MAX(Base_Dados!AX$5:AX$98)-MIN(Base_Dados!AX$5:AX$98)))) * AX$1)))</f>
        <v>0.48762850053172635</v>
      </c>
      <c r="AY549" s="106">
        <f>IF(INDEX(Base_Dados!AY:AY,MATCH($B549,Base_Dados!$B:$B,0))=0,0,
MAX(0, MIN(AY$1,
((INDEX(Base_Dados!AY:AY,MATCH($B549,Base_Dados!$B:$B,0))-MIN(Base_Dados!AY$5:AY$98)) /
(IF(MAX(Base_Dados!AY$5:AY$98)-MIN(Base_Dados!AY$5:AY$98)=0,1,MAX(Base_Dados!AY$5:AY$98)-MIN(Base_Dados!AY$5:AY$98)))) * AY$1)))</f>
        <v>1.6155621496867788E-2</v>
      </c>
      <c r="AZ549" s="106">
        <f>IF(INDEX(Base_Dados!AZ:AZ,MATCH($B549,Base_Dados!$B:$B,0))=0,0,
MAX(0, MIN(AZ$1,
((INDEX(Base_Dados!AZ:AZ,MATCH($B549,Base_Dados!$B:$B,0))-MIN(Base_Dados!AZ$5:AZ$98)) /
(IF(MAX(Base_Dados!AZ$5:AZ$98)-MIN(Base_Dados!AZ$5:AZ$98)=0,1,MAX(Base_Dados!AZ$5:AZ$98)-MIN(Base_Dados!AZ$5:AZ$98)))) * AZ$1)))</f>
        <v>0.5</v>
      </c>
      <c r="BA549" s="106">
        <f>IF(INDEX(Base_Dados!BA:BA,MATCH($B549,Base_Dados!$B:$B,0))=0,0,
MAX(0, MIN(BA$1,
((INDEX(Base_Dados!BA:BA,MATCH($B549,Base_Dados!$B:$B,0))-MIN(Base_Dados!BA$5:BA$98)) /
(IF(MAX(Base_Dados!BA$5:BA$98)-MIN(Base_Dados!BA$5:BA$98)=0,1,MAX(Base_Dados!BA$5:BA$98)-MIN(Base_Dados!BA$5:BA$98)))) * BA$1)))</f>
        <v>4.4516974177934682E-2</v>
      </c>
      <c r="BB549" s="106">
        <f>IF(INDEX(Base_Dados!BB:BB,MATCH($B549,Base_Dados!$B:$B,0))=0,0,
MAX(0, MIN(BB$1,
((INDEX(Base_Dados!BB:BB,MATCH($B549,Base_Dados!$B:$B,0))-MIN(Base_Dados!BB$5:BB$98)) /
(IF(MAX(Base_Dados!BB$5:BB$98)-MIN(Base_Dados!BB$5:BB$98)=0,1,MAX(Base_Dados!BB$5:BB$98)-MIN(Base_Dados!BB$5:BB$98)))) * BB$1)))</f>
        <v>0.29513689105408275</v>
      </c>
      <c r="BC549" s="106">
        <f>IF(INDEX(Base_Dados!BC:BC,MATCH($B549,Base_Dados!$B:$B,0))=0,0,
MAX(0, MIN(BC$1,
((INDEX(Base_Dados!BC:BC,MATCH($B549,Base_Dados!$B:$B,0))-MIN(Base_Dados!BC$5:BC$98)) /
(IF(MAX(Base_Dados!BC$5:BC$98)-MIN(Base_Dados!BC$5:BC$98)=0,1,MAX(Base_Dados!BC$5:BC$98)-MIN(Base_Dados!BC$5:BC$98)))) * BC$1)))</f>
        <v>1.7506059789927284E-2</v>
      </c>
      <c r="BD549" s="106">
        <f>IF(INDEX(Base_Dados!BD:BD,MATCH($B549,Base_Dados!$B:$B,0))=0,0,
MAX(0, MIN(BD$1,
((INDEX(Base_Dados!BD:BD,MATCH($B549,Base_Dados!$B:$B,0))-MIN(Base_Dados!BD$5:BD$98)) /
(IF(MAX(Base_Dados!BD$5:BD$98)-MIN(Base_Dados!BD$5:BD$98)=0,1,MAX(Base_Dados!BD$5:BD$98)-MIN(Base_Dados!BD$5:BD$98)))) * BD$1)))</f>
        <v>2.5690741638390694E-2</v>
      </c>
      <c r="BE549" s="106">
        <f>IF(INDEX(Base_Dados!BE:BE,MATCH($B549,Base_Dados!$B:$B,0))=0,0,
MAX(0, MIN(BE$1,
((INDEX(Base_Dados!BE:BE,MATCH($B549,Base_Dados!$B:$B,0))-MIN(Base_Dados!BE$5:BE$98)) /
(IF(MAX(Base_Dados!BE$5:BE$98)-MIN(Base_Dados!BE$5:BE$98)=0,1,MAX(Base_Dados!BE$5:BE$98)-MIN(Base_Dados!BE$5:BE$98)))) * BE$1)))</f>
        <v>0.11690918213748118</v>
      </c>
      <c r="BF549" s="106">
        <f>IF(INDEX(Base_Dados!BF:BF,MATCH($B549,Base_Dados!$B:$B,0))=0,0,
MAX(0, MIN(BF$1,
((INDEX(Base_Dados!BF:BF,MATCH($B549,Base_Dados!$B:$B,0))-MIN(Base_Dados!BF$5:BF$98)) /
(IF(MAX(Base_Dados!BF$5:BF$98)-MIN(Base_Dados!BF$5:BF$98)=0,1,MAX(Base_Dados!BF$5:BF$98)-MIN(Base_Dados!BF$5:BF$98)))) * BF$1)))</f>
        <v>0.17857142857142858</v>
      </c>
      <c r="BG549" s="106">
        <f>IF(INDEX(Base_Dados!BG:BG,MATCH($B549,Base_Dados!$B:$B,0))=0,0,
MAX(0, MIN(BG$1,
((INDEX(Base_Dados!BG:BG,MATCH($B549,Base_Dados!$B:$B,0))-MIN(Base_Dados!BG$5:BG$98)) /
(IF(MAX(Base_Dados!BG$5:BG$98)-MIN(Base_Dados!BG$5:BG$98)=0,1,MAX(Base_Dados!BG$5:BG$98)-MIN(Base_Dados!BG$5:BG$98)))) * BG$1)))</f>
        <v>3.4698996655518392E-2</v>
      </c>
      <c r="BH549" s="106">
        <f>IF(INDEX(Base_Dados!BH:BH,MATCH($B549,Base_Dados!$B:$B,0))=0,0,
MAX(0, MIN(BH$1,
((INDEX(Base_Dados!BH:BH,MATCH($B549,Base_Dados!$B:$B,0))-MIN(Base_Dados!BH$5:BH$98)) /
(IF(MAX(Base_Dados!BH$5:BH$98)-MIN(Base_Dados!BH$5:BH$98)=0,1,MAX(Base_Dados!BH$5:BH$98)-MIN(Base_Dados!BH$5:BH$98)))) * BH$1)))</f>
        <v>0.23076923076923078</v>
      </c>
      <c r="BI549" s="106">
        <f>IF(INDEX(Base_Dados!BI:BI,MATCH($B549,Base_Dados!$B:$B,0))=0,0,
MAX(0, MIN(BI$1,
((INDEX(Base_Dados!BI:BI,MATCH($B549,Base_Dados!$B:$B,0))-MIN(Base_Dados!BI$5:BI$98)) /
(IF(MAX(Base_Dados!BI$5:BI$98)-MIN(Base_Dados!BI$5:BI$98)=0,1,MAX(Base_Dados!BI$5:BI$98)-MIN(Base_Dados!BI$5:BI$98)))) * BI$1)))</f>
        <v>0.24492979719188768</v>
      </c>
      <c r="BJ549" s="106">
        <f>IF(INDEX(Base_Dados!BJ:BJ,MATCH($B549,Base_Dados!$B:$B,0))=0,0,
MAX(0, MIN(BJ$1,
((INDEX(Base_Dados!BJ:BJ,MATCH($B549,Base_Dados!$B:$B,0))-MIN(Base_Dados!BJ$5:BJ$98)) /
(IF(MAX(Base_Dados!BJ$5:BJ$98)-MIN(Base_Dados!BJ$5:BJ$98)=0,1,MAX(Base_Dados!BJ$5:BJ$98)-MIN(Base_Dados!BJ$5:BJ$98)))) * BJ$1)))</f>
        <v>0.27368421052631581</v>
      </c>
      <c r="BK549" s="106">
        <f>IF(INDEX(Base_Dados!BK:BK,MATCH($B549,Base_Dados!$B:$B,0))=0,0,
MAX(0, MIN(BK$1,
((INDEX(Base_Dados!BK:BK,MATCH($B549,Base_Dados!$B:$B,0))-MIN(Base_Dados!BK$5:BK$98)) /
(IF(MAX(Base_Dados!BK$5:BK$98)-MIN(Base_Dados!BK$5:BK$98)=0,1,MAX(Base_Dados!BK$5:BK$98)-MIN(Base_Dados!BK$5:BK$98)))) * BK$1)))</f>
        <v>0.17857142857142858</v>
      </c>
      <c r="BL549" s="106">
        <f>IF(INDEX(Base_Dados!BL:BL,MATCH($B549,Base_Dados!$B:$B,0))=0,0,
MAX(0, MIN(BL$1,
((INDEX(Base_Dados!BL:BL,MATCH($B549,Base_Dados!$B:$B,0))-MIN(Base_Dados!BL$5:BL$98)) /
(IF(MAX(Base_Dados!BL$5:BL$98)-MIN(Base_Dados!BL$5:BL$98)=0,1,MAX(Base_Dados!BL$5:BL$98)-MIN(Base_Dados!BL$5:BL$98)))) * BL$1)))</f>
        <v>0.25570032573289903</v>
      </c>
      <c r="BM549" s="106">
        <f>IF(INDEX(Base_Dados!BM:BM,MATCH($B549,Base_Dados!$B:$B,0))=0,0,
MAX(0, MIN(BM$1,
((INDEX(Base_Dados!BM:BM,MATCH($B549,Base_Dados!$B:$B,0))-MIN(Base_Dados!BM$5:BM$98)) /
(IF(MAX(Base_Dados!BM$5:BM$98)-MIN(Base_Dados!BM$5:BM$98)=0,1,MAX(Base_Dados!BM$5:BM$98)-MIN(Base_Dados!BM$5:BM$98)))) * BM$1)))</f>
        <v>1</v>
      </c>
      <c r="BN549" s="106">
        <f>IF(INDEX(Base_Dados!BN:BN,MATCH($B549,Base_Dados!$B:$B,0))=0,0,
MAX(0, MIN(BN$1,
((INDEX(Base_Dados!BN:BN,MATCH($B549,Base_Dados!$B:$B,0))-MIN(Base_Dados!BN$5:BN$98)) /
(IF(MAX(Base_Dados!BN$5:BN$98)-MIN(Base_Dados!BN$5:BN$98)=0,1,MAX(Base_Dados!BN$5:BN$98)-MIN(Base_Dados!BN$5:BN$98)))) * BN$1)))</f>
        <v>0.29751436890302496</v>
      </c>
      <c r="BO549" s="106">
        <f>IF(INDEX(Base_Dados!BO:BO,MATCH($B549,Base_Dados!$B:$B,0))=0,0,
MAX(0, MIN(BO$1,
((INDEX(Base_Dados!BO:BO,MATCH($B549,Base_Dados!$B:$B,0))-MIN(Base_Dados!BO$5:BO$98)) /
(IF(MAX(Base_Dados!BO$5:BO$98)-MIN(Base_Dados!BO$5:BO$98)=0,1,MAX(Base_Dados!BO$5:BO$98)-MIN(Base_Dados!BO$5:BO$98)))) * BO$1)))</f>
        <v>5.1724137931034482E-2</v>
      </c>
      <c r="BP549" s="106">
        <f t="shared" si="36"/>
        <v>19.233381998292952</v>
      </c>
      <c r="BQ549" s="111">
        <f t="shared" si="37"/>
        <v>0.56235358436591776</v>
      </c>
      <c r="BR549" s="112">
        <f t="shared" si="38"/>
        <v>0.24784527088789449</v>
      </c>
      <c r="BS549" s="113">
        <f t="shared" si="39"/>
        <v>18.985536727405059</v>
      </c>
    </row>
    <row r="550" spans="1:71">
      <c r="A550" s="21">
        <v>52007</v>
      </c>
      <c r="B550" s="21" t="s">
        <v>248</v>
      </c>
      <c r="C550" s="21" t="s">
        <v>247</v>
      </c>
      <c r="D550" s="105">
        <f>IF(INDEX(Base_Dados!D:D,MATCH($B550,Base_Dados!$B:$B,0))=0,0,
MAX(0, MIN(D$1,
((INDEX(Base_Dados!D:D,MATCH($B550,Base_Dados!$B:$B,0))-MIN(Base_Dados!D$5:D$98)) /
(IF(MAX(Base_Dados!D$5:D$98)-MIN(Base_Dados!D$5:D$98)=0,1,MAX(Base_Dados!D$5:D$98)-MIN(Base_Dados!D$5:D$98)))) * D$1)))</f>
        <v>1.3284614648959117</v>
      </c>
      <c r="E550" s="106">
        <f>IF(INDEX(Base_Dados!E:E,MATCH($B550,Base_Dados!$B:$B,0))=0,0,
MAX(0, MIN(E$1,
((INDEX(Base_Dados!E:E,MATCH($B550,Base_Dados!$B:$B,0))-MIN(Base_Dados!E$5:E$98)) /
(IF(MAX(Base_Dados!E$5:E$98)-MIN(Base_Dados!E$5:E$98)=0,1,MAX(Base_Dados!E$5:E$98)-MIN(Base_Dados!E$5:E$98)))) * E$1)))</f>
        <v>0.38933985766005813</v>
      </c>
      <c r="F550" s="106">
        <f>IF(INDEX(Base_Dados!F:F,MATCH($B550,Base_Dados!$B:$B,0))=0,0,
MAX(0, MIN(F$1,
((INDEX(Base_Dados!F:F,MATCH($B550,Base_Dados!$B:$B,0))-MIN(Base_Dados!F$5:F$98)) /
(IF(MAX(Base_Dados!F$5:F$98)-MIN(Base_Dados!F$5:F$98)=0,1,MAX(Base_Dados!F$5:F$98)-MIN(Base_Dados!F$5:F$98)))) * F$1)))</f>
        <v>0.39126820697863335</v>
      </c>
      <c r="G550" s="106">
        <f>IF(INDEX(Base_Dados!G:G,MATCH($B550,Base_Dados!$B:$B,0))=0,0,
MAX(0, MIN(G$1,
((INDEX(Base_Dados!G:G,MATCH($B550,Base_Dados!$B:$B,0))-MIN(Base_Dados!G$5:G$98)) /
(IF(MAX(Base_Dados!G$5:G$98)-MIN(Base_Dados!G$5:G$98)=0,1,MAX(Base_Dados!G$5:G$98)-MIN(Base_Dados!G$5:G$98)))) * G$1)))</f>
        <v>0.35924502426965482</v>
      </c>
      <c r="H550" s="106">
        <f>IF(INDEX(Base_Dados!H:H,MATCH($B550,Base_Dados!$B:$B,0))=0,0,
MAX(0, MIN(H$1,
((INDEX(Base_Dados!H:H,MATCH($B550,Base_Dados!$B:$B,0))-MIN(Base_Dados!H$5:H$98)) /
(IF(MAX(Base_Dados!H$5:H$98)-MIN(Base_Dados!H$5:H$98)=0,1,MAX(Base_Dados!H$5:H$98)-MIN(Base_Dados!H$5:H$98)))) * H$1)))</f>
        <v>0.36372906370893804</v>
      </c>
      <c r="I550" s="106">
        <f>IF(INDEX(Base_Dados!I:I,MATCH($B550,Base_Dados!$B:$B,0))=0,0,
MAX(0, MIN(I$1,
((INDEX(Base_Dados!I:I,MATCH($B550,Base_Dados!$B:$B,0))-MIN(Base_Dados!I$5:I$98)) /
(IF(MAX(Base_Dados!I$5:I$98)-MIN(Base_Dados!I$5:I$98)=0,1,MAX(Base_Dados!I$5:I$98)-MIN(Base_Dados!I$5:I$98)))) * I$1)))</f>
        <v>0.40540136852564201</v>
      </c>
      <c r="J550" s="106">
        <f>IF(INDEX(Base_Dados!J:J,MATCH($B550,Base_Dados!$B:$B,0))=0,0,
MAX(0, MIN(J$1,
((INDEX(Base_Dados!J:J,MATCH($B550,Base_Dados!$B:$B,0))-MIN(Base_Dados!J$5:J$98)) /
(IF(MAX(Base_Dados!J$5:J$98)-MIN(Base_Dados!J$5:J$98)=0,1,MAX(Base_Dados!J$5:J$98)-MIN(Base_Dados!J$5:J$98)))) * J$1)))</f>
        <v>0.48629880014433635</v>
      </c>
      <c r="K550" s="106">
        <f>IF(INDEX(Base_Dados!K:K,MATCH($B550,Base_Dados!$B:$B,0))=0,0,
MAX(0, MIN(K$1,
((INDEX(Base_Dados!K:K,MATCH($B550,Base_Dados!$B:$B,0))-MIN(Base_Dados!K$5:K$98)) /
(IF(MAX(Base_Dados!K$5:K$98)-MIN(Base_Dados!K$5:K$98)=0,1,MAX(Base_Dados!K$5:K$98)-MIN(Base_Dados!K$5:K$98)))) * K$1)))</f>
        <v>0.50437164579606442</v>
      </c>
      <c r="L550" s="106">
        <f>IF(INDEX(Base_Dados!L:L,MATCH($B550,Base_Dados!$B:$B,0))=0,0,
MAX(0, MIN(L$1,
((INDEX(Base_Dados!L:L,MATCH($B550,Base_Dados!$B:$B,0))-MIN(Base_Dados!L$5:L$98)) /
(IF(MAX(Base_Dados!L$5:L$98)-MIN(Base_Dados!L$5:L$98)=0,1,MAX(Base_Dados!L$5:L$98)-MIN(Base_Dados!L$5:L$98)))) * L$1)))</f>
        <v>0.5820548082020236</v>
      </c>
      <c r="M550" s="106">
        <f>IF(INDEX(Base_Dados!M:M,MATCH($B550,Base_Dados!$B:$B,0))=0,0,
MAX(0, MIN(M$1,
((INDEX(Base_Dados!M:M,MATCH($B550,Base_Dados!$B:$B,0))-MIN(Base_Dados!M$5:M$98)) /
(IF(MAX(Base_Dados!M$5:M$98)-MIN(Base_Dados!M$5:M$98)=0,1,MAX(Base_Dados!M$5:M$98)-MIN(Base_Dados!M$5:M$98)))) * M$1)))</f>
        <v>0.58955102040816332</v>
      </c>
      <c r="N550" s="106">
        <f>IF(INDEX(Base_Dados!N:N,MATCH($B550,Base_Dados!$B:$B,0))=0,0,
MAX(0, MIN(N$1,
((INDEX(Base_Dados!N:N,MATCH($B550,Base_Dados!$B:$B,0))-MIN(Base_Dados!N$5:N$98)) /
(IF(MAX(Base_Dados!N$5:N$98)-MIN(Base_Dados!N$5:N$98)=0,1,MAX(Base_Dados!N$5:N$98)-MIN(Base_Dados!N$5:N$98)))) * N$1)))</f>
        <v>0.61905607023272868</v>
      </c>
      <c r="O550" s="106">
        <f>IF(INDEX(Base_Dados!O:O,MATCH($B550,Base_Dados!$B:$B,0))=0,0,
MAX(0, MIN(O$1,
((INDEX(Base_Dados!O:O,MATCH($B550,Base_Dados!$B:$B,0))-MIN(Base_Dados!O$5:O$98)) /
(IF(MAX(Base_Dados!O$5:O$98)-MIN(Base_Dados!O$5:O$98)=0,1,MAX(Base_Dados!O$5:O$98)-MIN(Base_Dados!O$5:O$98)))) * O$1)))</f>
        <v>0.66347065053793408</v>
      </c>
      <c r="P550" s="106">
        <f>IF(INDEX(Base_Dados!P:P,MATCH($B550,Base_Dados!$B:$B,0))=0,0,
MAX(0, MIN(P$1,
((INDEX(Base_Dados!P:P,MATCH($B550,Base_Dados!$B:$B,0))-MIN(Base_Dados!P$5:P$98)) /
(IF(MAX(Base_Dados!P$5:P$98)-MIN(Base_Dados!P$5:P$98)=0,1,MAX(Base_Dados!P$5:P$98)-MIN(Base_Dados!P$5:P$98)))) * P$1)))</f>
        <v>0.56853978254242454</v>
      </c>
      <c r="Q550" s="106">
        <f>IF(INDEX(Base_Dados!Q:Q,MATCH($B550,Base_Dados!$B:$B,0))=0,0,
MAX(0, MIN(Q$1,
((INDEX(Base_Dados!Q:Q,MATCH($B550,Base_Dados!$B:$B,0))-MIN(Base_Dados!Q$5:Q$98)) /
(IF(MAX(Base_Dados!Q$5:Q$98)-MIN(Base_Dados!Q$5:Q$98)=0,1,MAX(Base_Dados!Q$5:Q$98)-MIN(Base_Dados!Q$5:Q$98)))) * Q$1)))</f>
        <v>0.33476383550102679</v>
      </c>
      <c r="R550" s="106">
        <f>IF(INDEX(Base_Dados!R:R,MATCH($B550,Base_Dados!$B:$B,0))=0,0,
MAX(0, MIN(R$1,
((INDEX(Base_Dados!R:R,MATCH($B550,Base_Dados!$B:$B,0))-MIN(Base_Dados!R$5:R$98)) /
(IF(MAX(Base_Dados!R$5:R$98)-MIN(Base_Dados!R$5:R$98)=0,1,MAX(Base_Dados!R$5:R$98)-MIN(Base_Dados!R$5:R$98)))) * R$1)))</f>
        <v>0.28987079702844237</v>
      </c>
      <c r="S550" s="106">
        <f>IF(INDEX(Base_Dados!S:S,MATCH($B550,Base_Dados!$B:$B,0))=0,0,
MAX(0, MIN(S$1,
((INDEX(Base_Dados!S:S,MATCH($B550,Base_Dados!$B:$B,0))-MIN(Base_Dados!S$5:S$98)) /
(IF(MAX(Base_Dados!S$5:S$98)-MIN(Base_Dados!S$5:S$98)=0,1,MAX(Base_Dados!S$5:S$98)-MIN(Base_Dados!S$5:S$98)))) * S$1)))</f>
        <v>0.34264210289822516</v>
      </c>
      <c r="T550" s="106">
        <f>IF(INDEX(Base_Dados!T:T,MATCH($B550,Base_Dados!$B:$B,0))=0,0,
MAX(0, MIN(T$1,
((INDEX(Base_Dados!T:T,MATCH($B550,Base_Dados!$B:$B,0))-MIN(Base_Dados!T$5:T$98)) /
(IF(MAX(Base_Dados!T$5:T$98)-MIN(Base_Dados!T$5:T$98)=0,1,MAX(Base_Dados!T$5:T$98)-MIN(Base_Dados!T$5:T$98)))) * T$1)))</f>
        <v>1.017525325193982</v>
      </c>
      <c r="U550" s="106">
        <f>IF(INDEX(Base_Dados!U:U,MATCH($B550,Base_Dados!$B:$B,0))=0,0,
MAX(0, MIN(U$1,
((INDEX(Base_Dados!U:U,MATCH($B550,Base_Dados!$B:$B,0))-MIN(Base_Dados!U$5:U$98)) /
(IF(MAX(Base_Dados!U$5:U$98)-MIN(Base_Dados!U$5:U$98)=0,1,MAX(Base_Dados!U$5:U$98)-MIN(Base_Dados!U$5:U$98)))) * U$1)))</f>
        <v>0.86226736849389762</v>
      </c>
      <c r="V550" s="106">
        <f>IF(INDEX(Base_Dados!V:V,MATCH($B550,Base_Dados!$B:$B,0))=0,0,
MAX(0, MIN(V$1,
((INDEX(Base_Dados!V:V,MATCH($B550,Base_Dados!$B:$B,0))-MIN(Base_Dados!V$5:V$98)) /
(IF(MAX(Base_Dados!V$5:V$98)-MIN(Base_Dados!V$5:V$98)=0,1,MAX(Base_Dados!V$5:V$98)-MIN(Base_Dados!V$5:V$98)))) * V$1)))</f>
        <v>0.99341542555357942</v>
      </c>
      <c r="W550" s="106">
        <f>IF(INDEX(Base_Dados!W:W,MATCH($B550,Base_Dados!$B:$B,0))=0,0,
MAX(0, MIN(W$1,
((INDEX(Base_Dados!W:W,MATCH($B550,Base_Dados!$B:$B,0))-MIN(Base_Dados!W$5:W$98)) /
(IF(MAX(Base_Dados!W$5:W$98)-MIN(Base_Dados!W$5:W$98)=0,1,MAX(Base_Dados!W$5:W$98)-MIN(Base_Dados!W$5:W$98)))) * W$1)))</f>
        <v>4</v>
      </c>
      <c r="X550" s="106">
        <f>IF(INDEX(Base_Dados!X:X,MATCH($B550,Base_Dados!$B:$B,0))=0,0,
MAX(0, MIN(X$1,
((INDEX(Base_Dados!X:X,MATCH($B550,Base_Dados!$B:$B,0))-MIN(Base_Dados!X$5:X$98)) /
(IF(MAX(Base_Dados!X$5:X$98)-MIN(Base_Dados!X$5:X$98)=0,1,MAX(Base_Dados!X$5:X$98)-MIN(Base_Dados!X$5:X$98)))) * X$1)))</f>
        <v>0.27966101694915257</v>
      </c>
      <c r="Y550" s="106">
        <f>IF(INDEX(Base_Dados!Y:Y,MATCH($B550,Base_Dados!$B:$B,0))=0,0,
MAX(0, MIN(Y$1,
((INDEX(Base_Dados!Y:Y,MATCH($B550,Base_Dados!$B:$B,0))-MIN(Base_Dados!Y$5:Y$98)) /
(IF(MAX(Base_Dados!Y$5:Y$98)-MIN(Base_Dados!Y$5:Y$98)=0,1,MAX(Base_Dados!Y$5:Y$98)-MIN(Base_Dados!Y$5:Y$98)))) * Y$1)))</f>
        <v>8.8235294117647051E-2</v>
      </c>
      <c r="Z550" s="106">
        <f>IF(INDEX(Base_Dados!Z:Z,MATCH($B550,Base_Dados!$B:$B,0))=0,0,
MAX(0, MIN(Z$1,
((INDEX(Base_Dados!Z:Z,MATCH($B550,Base_Dados!$B:$B,0))-MIN(Base_Dados!Z$5:Z$98)) /
(IF(MAX(Base_Dados!Z$5:Z$98)-MIN(Base_Dados!Z$5:Z$98)=0,1,MAX(Base_Dados!Z$5:Z$98)-MIN(Base_Dados!Z$5:Z$98)))) * Z$1)))</f>
        <v>0.1</v>
      </c>
      <c r="AA550" s="106">
        <f>IF(INDEX(Base_Dados!AA:AA,MATCH($B550,Base_Dados!$B:$B,0))=0,0,
MAX(0, MIN(AA$1,
((INDEX(Base_Dados!AA:AA,MATCH($B550,Base_Dados!$B:$B,0))-MIN(Base_Dados!AA$5:AA$98)) /
(IF(MAX(Base_Dados!AA$5:AA$98)-MIN(Base_Dados!AA$5:AA$98)=0,1,MAX(Base_Dados!AA$5:AA$98)-MIN(Base_Dados!AA$5:AA$98)))) * AA$1)))</f>
        <v>0.1048951048951049</v>
      </c>
      <c r="AB550" s="106">
        <f>IF(INDEX(Base_Dados!AB:AB,MATCH($B550,Base_Dados!$B:$B,0))=0,0,
MAX(0, MIN(AB$1,
((INDEX(Base_Dados!AB:AB,MATCH($B550,Base_Dados!$B:$B,0))-MIN(Base_Dados!AB$5:AB$98)) /
(IF(MAX(Base_Dados!AB$5:AB$98)-MIN(Base_Dados!AB$5:AB$98)=0,1,MAX(Base_Dados!AB$5:AB$98)-MIN(Base_Dados!AB$5:AB$98)))) * AB$1)))</f>
        <v>0.28312475978116103</v>
      </c>
      <c r="AC550" s="106">
        <f>IF(INDEX(Base_Dados!AC:AC,MATCH($B550,Base_Dados!$B:$B,0))=0,0,
MAX(0, MIN(AC$1,
((INDEX(Base_Dados!AC:AC,MATCH($B550,Base_Dados!$B:$B,0))-MIN(Base_Dados!AC$5:AC$98)) /
(IF(MAX(Base_Dados!AC$5:AC$98)-MIN(Base_Dados!AC$5:AC$98)=0,1,MAX(Base_Dados!AC$5:AC$98)-MIN(Base_Dados!AC$5:AC$98)))) * AC$1)))</f>
        <v>0.28950664867989984</v>
      </c>
      <c r="AD550" s="106">
        <f>IF(INDEX(Base_Dados!AD:AD,MATCH($B550,Base_Dados!$B:$B,0))=0,0,
MAX(0, MIN(AD$1,
((INDEX(Base_Dados!AD:AD,MATCH($B550,Base_Dados!$B:$B,0))-MIN(Base_Dados!AD$5:AD$98)) /
(IF(MAX(Base_Dados!AD$5:AD$98)-MIN(Base_Dados!AD$5:AD$98)=0,1,MAX(Base_Dados!AD$5:AD$98)-MIN(Base_Dados!AD$5:AD$98)))) * AD$1)))</f>
        <v>0.27532909332938915</v>
      </c>
      <c r="AE550" s="106">
        <f>IF(INDEX(Base_Dados!AE:AE,MATCH($B550,Base_Dados!$B:$B,0))=0,0,
MAX(0, MIN(AE$1,
((INDEX(Base_Dados!AE:AE,MATCH($B550,Base_Dados!$B:$B,0))-MIN(Base_Dados!AE$5:AE$98)) /
(IF(MAX(Base_Dados!AE$5:AE$98)-MIN(Base_Dados!AE$5:AE$98)=0,1,MAX(Base_Dados!AE$5:AE$98)-MIN(Base_Dados!AE$5:AE$98)))) * AE$1)))</f>
        <v>0.19739680713361138</v>
      </c>
      <c r="AF550" s="106">
        <f>IF(INDEX(Base_Dados!AF:AF,MATCH($B550,Base_Dados!$B:$B,0))=0,0,
MAX(0, MIN(AF$1,
((INDEX(Base_Dados!AF:AF,MATCH($B550,Base_Dados!$B:$B,0))-MIN(Base_Dados!AF$5:AF$98)) /
(IF(MAX(Base_Dados!AF$5:AF$98)-MIN(Base_Dados!AF$5:AF$98)=0,1,MAX(Base_Dados!AF$5:AF$98)-MIN(Base_Dados!AF$5:AF$98)))) * AF$1)))</f>
        <v>0.21247644003126007</v>
      </c>
      <c r="AG550" s="106">
        <f>IF(INDEX(Base_Dados!AG:AG,MATCH($B550,Base_Dados!$B:$B,0))=0,0,
MAX(0, MIN(AG$1,
((INDEX(Base_Dados!AG:AG,MATCH($B550,Base_Dados!$B:$B,0))-MIN(Base_Dados!AG$5:AG$98)) /
(IF(MAX(Base_Dados!AG$5:AG$98)-MIN(Base_Dados!AG$5:AG$98)=0,1,MAX(Base_Dados!AG$5:AG$98)-MIN(Base_Dados!AG$5:AG$98)))) * AG$1)))</f>
        <v>0.33476383550102679</v>
      </c>
      <c r="AH550" s="106">
        <f>IF(INDEX(Base_Dados!AH:AH,MATCH($B550,Base_Dados!$B:$B,0))=0,0,
MAX(0, MIN(AH$1,
((INDEX(Base_Dados!AH:AH,MATCH($B550,Base_Dados!$B:$B,0))-MIN(Base_Dados!AH$5:AH$98)) /
(IF(MAX(Base_Dados!AH$5:AH$98)-MIN(Base_Dados!AH$5:AH$98)=0,1,MAX(Base_Dados!AH$5:AH$98)-MIN(Base_Dados!AH$5:AH$98)))) * AH$1)))</f>
        <v>1.9259209078723409</v>
      </c>
      <c r="AI550" s="106">
        <f>IF(INDEX(Base_Dados!AI:AI,MATCH($B550,Base_Dados!$B:$B,0))=0,0,
MAX(0, MIN(AI$1,
((INDEX(Base_Dados!AI:AI,MATCH($B550,Base_Dados!$B:$B,0))-MIN(Base_Dados!AI$5:AI$98)) /
(IF(MAX(Base_Dados!AI$5:AI$98)-MIN(Base_Dados!AI$5:AI$98)=0,1,MAX(Base_Dados!AI$5:AI$98)-MIN(Base_Dados!AI$5:AI$98)))) * AI$1)))</f>
        <v>0.9285714285714286</v>
      </c>
      <c r="AJ550" s="106">
        <f>IF(INDEX(Base_Dados!AJ:AJ,MATCH($B550,Base_Dados!$B:$B,0))=0,0,
MAX(0, MIN(AJ$1,
((INDEX(Base_Dados!AJ:AJ,MATCH($B550,Base_Dados!$B:$B,0))-MIN(Base_Dados!AJ$5:AJ$98)) /
(IF(MAX(Base_Dados!AJ$5:AJ$98)-MIN(Base_Dados!AJ$5:AJ$98)=0,1,MAX(Base_Dados!AJ$5:AJ$98)-MIN(Base_Dados!AJ$5:AJ$98)))) * AJ$1)))</f>
        <v>1.1469780219780221</v>
      </c>
      <c r="AK550" s="106">
        <f>IF(INDEX(Base_Dados!AK:AK,MATCH($B550,Base_Dados!$B:$B,0))=0,0,
MAX(0, MIN(AK$1,
((INDEX(Base_Dados!AK:AK,MATCH($B550,Base_Dados!$B:$B,0))-MIN(Base_Dados!AK$5:AK$98)) /
(IF(MAX(Base_Dados!AK$5:AK$98)-MIN(Base_Dados!AK$5:AK$98)=0,1,MAX(Base_Dados!AK$5:AK$98)-MIN(Base_Dados!AK$5:AK$98)))) * AK$1)))</f>
        <v>0.19712643678160918</v>
      </c>
      <c r="AL550" s="106">
        <f>IF(INDEX(Base_Dados!AL:AL,MATCH($B550,Base_Dados!$B:$B,0))=0,0,
MAX(0, MIN(AL$1,
((INDEX(Base_Dados!AL:AL,MATCH($B550,Base_Dados!$B:$B,0))-MIN(Base_Dados!AL$5:AL$98)) /
(IF(MAX(Base_Dados!AL$5:AL$98)-MIN(Base_Dados!AL$5:AL$98)=0,1,MAX(Base_Dados!AL$5:AL$98)-MIN(Base_Dados!AL$5:AL$98)))) * AL$1)))</f>
        <v>0.66666666666666663</v>
      </c>
      <c r="AM550" s="106">
        <f>IF(INDEX(Base_Dados!AM:AM,MATCH($B550,Base_Dados!$B:$B,0))=0,0,
MAX(0, MIN(AM$1,
((INDEX(Base_Dados!AM:AM,MATCH($B550,Base_Dados!$B:$B,0))-MIN(Base_Dados!AM$5:AM$98)) /
(IF(MAX(Base_Dados!AM$5:AM$98)-MIN(Base_Dados!AM$5:AM$98)=0,1,MAX(Base_Dados!AM$5:AM$98)-MIN(Base_Dados!AM$5:AM$98)))) * AM$1)))</f>
        <v>0.51890212325220098</v>
      </c>
      <c r="AN550" s="106">
        <f>IF(INDEX(Base_Dados!AN:AN,MATCH($B550,Base_Dados!$B:$B,0))=0,0,
MAX(0, MIN(AN$1,
((INDEX(Base_Dados!AN:AN,MATCH($B550,Base_Dados!$B:$B,0))-MIN(Base_Dados!AN$5:AN$98)) /
(IF(MAX(Base_Dados!AN$5:AN$98)-MIN(Base_Dados!AN$5:AN$98)=0,1,MAX(Base_Dados!AN$5:AN$98)-MIN(Base_Dados!AN$5:AN$98)))) * AN$1)))</f>
        <v>0.55586541921554511</v>
      </c>
      <c r="AO550" s="106">
        <f>IF(INDEX(Base_Dados!AO:AO,MATCH($B550,Base_Dados!$B:$B,0))=0,0,
MAX(0, MIN(AO$1,
((INDEX(Base_Dados!AO:AO,MATCH($B550,Base_Dados!$B:$B,0))-MIN(Base_Dados!AO$5:AO$98)) /
(IF(MAX(Base_Dados!AO$5:AO$98)-MIN(Base_Dados!AO$5:AO$98)=0,1,MAX(Base_Dados!AO$5:AO$98)-MIN(Base_Dados!AO$5:AO$98)))) * AO$1)))</f>
        <v>3.2258064516129031E-2</v>
      </c>
      <c r="AP550" s="106">
        <f>IF(INDEX(Base_Dados!AP:AP,MATCH($B550,Base_Dados!$B:$B,0))=0,0,
MAX(0, MIN(AP$1,
((INDEX(Base_Dados!AP:AP,MATCH($B550,Base_Dados!$B:$B,0))-MIN(Base_Dados!AP$5:AP$98)) /
(IF(MAX(Base_Dados!AP$5:AP$98)-MIN(Base_Dados!AP$5:AP$98)=0,1,MAX(Base_Dados!AP$5:AP$98)-MIN(Base_Dados!AP$5:AP$98)))) * AP$1)))</f>
        <v>0.16972477064220184</v>
      </c>
      <c r="AQ550" s="106">
        <f>IF(INDEX(Base_Dados!AQ:AQ,MATCH($B550,Base_Dados!$B:$B,0))=0,0,
MAX(0, MIN(AQ$1,
((INDEX(Base_Dados!AQ:AQ,MATCH($B550,Base_Dados!$B:$B,0))-MIN(Base_Dados!AQ$5:AQ$98)) /
(IF(MAX(Base_Dados!AQ$5:AQ$98)-MIN(Base_Dados!AQ$5:AQ$98)=0,1,MAX(Base_Dados!AQ$5:AQ$98)-MIN(Base_Dados!AQ$5:AQ$98)))) * AQ$1)))</f>
        <v>6.6666666666666666E-2</v>
      </c>
      <c r="AR550" s="106">
        <f>IF(INDEX(Base_Dados!AR:AR,MATCH($B550,Base_Dados!$B:$B,0))=0,0,
MAX(0, MIN(AR$1,
((INDEX(Base_Dados!AR:AR,MATCH($B550,Base_Dados!$B:$B,0))-MIN(Base_Dados!AR$5:AR$98)) /
(IF(MAX(Base_Dados!AR$5:AR$98)-MIN(Base_Dados!AR$5:AR$98)=0,1,MAX(Base_Dados!AR$5:AR$98)-MIN(Base_Dados!AR$5:AR$98)))) * AR$1)))</f>
        <v>4.8387096774193547E-2</v>
      </c>
      <c r="AS550" s="106">
        <f>IF(INDEX(Base_Dados!AS:AS,MATCH($B550,Base_Dados!$B:$B,0))=0,0,
MAX(0, MIN(AS$1,
((INDEX(Base_Dados!AS:AS,MATCH($B550,Base_Dados!$B:$B,0))-MIN(Base_Dados!AS$5:AS$98)) /
(IF(MAX(Base_Dados!AS$5:AS$98)-MIN(Base_Dados!AS$5:AS$98)=0,1,MAX(Base_Dados!AS$5:AS$98)-MIN(Base_Dados!AS$5:AS$98)))) * AS$1)))</f>
        <v>3.048780487804878E-2</v>
      </c>
      <c r="AT550" s="106">
        <f>IF(INDEX(Base_Dados!AT:AT,MATCH($B550,Base_Dados!$B:$B,0))=0,0,
MAX(0, MIN(AT$1,
((INDEX(Base_Dados!AT:AT,MATCH($B550,Base_Dados!$B:$B,0))-MIN(Base_Dados!AT$5:AT$98)) /
(IF(MAX(Base_Dados!AT$5:AT$98)-MIN(Base_Dados!AT$5:AT$98)=0,1,MAX(Base_Dados!AT$5:AT$98)-MIN(Base_Dados!AT$5:AT$98)))) * AT$1)))</f>
        <v>8.5714285714285715E-2</v>
      </c>
      <c r="AU550" s="106">
        <f>IF(INDEX(Base_Dados!AU:AU,MATCH($B550,Base_Dados!$B:$B,0))=0,0,
MAX(0, MIN(AU$1,
((INDEX(Base_Dados!AU:AU,MATCH($B550,Base_Dados!$B:$B,0))-MIN(Base_Dados!AU$5:AU$98)) /
(IF(MAX(Base_Dados!AU$5:AU$98)-MIN(Base_Dados!AU$5:AU$98)=0,1,MAX(Base_Dados!AU$5:AU$98)-MIN(Base_Dados!AU$5:AU$98)))) * AU$1)))</f>
        <v>0.14887640449438203</v>
      </c>
      <c r="AV550" s="106">
        <f>IF(INDEX(Base_Dados!AV:AV,MATCH($B550,Base_Dados!$B:$B,0))=0,0,
MAX(0, MIN(AV$1,
((INDEX(Base_Dados!AV:AV,MATCH($B550,Base_Dados!$B:$B,0))-MIN(Base_Dados!AV$5:AV$98)) /
(IF(MAX(Base_Dados!AV$5:AV$98)-MIN(Base_Dados!AV$5:AV$98)=0,1,MAX(Base_Dados!AV$5:AV$98)-MIN(Base_Dados!AV$5:AV$98)))) * AV$1)))</f>
        <v>5.7692307692307696E-2</v>
      </c>
      <c r="AW550" s="106">
        <f>IF(INDEX(Base_Dados!AW:AW,MATCH($B550,Base_Dados!$B:$B,0))=0,0,
MAX(0, MIN(AW$1,
((INDEX(Base_Dados!AW:AW,MATCH($B550,Base_Dados!$B:$B,0))-MIN(Base_Dados!AW$5:AW$98)) /
(IF(MAX(Base_Dados!AW$5:AW$98)-MIN(Base_Dados!AW$5:AW$98)=0,1,MAX(Base_Dados!AW$5:AW$98)-MIN(Base_Dados!AW$5:AW$98)))) * AW$1)))</f>
        <v>0.10294117647058823</v>
      </c>
      <c r="AX550" s="106">
        <f>IF(INDEX(Base_Dados!AX:AX,MATCH($B550,Base_Dados!$B:$B,0))=0,0,
MAX(0, MIN(AX$1,
((INDEX(Base_Dados!AX:AX,MATCH($B550,Base_Dados!$B:$B,0))-MIN(Base_Dados!AX$5:AX$98)) /
(IF(MAX(Base_Dados!AX$5:AX$98)-MIN(Base_Dados!AX$5:AX$98)=0,1,MAX(Base_Dados!AX$5:AX$98)-MIN(Base_Dados!AX$5:AX$98)))) * AX$1)))</f>
        <v>4.7066909277901949E-2</v>
      </c>
      <c r="AY550" s="106">
        <f>IF(INDEX(Base_Dados!AY:AY,MATCH($B550,Base_Dados!$B:$B,0))=0,0,
MAX(0, MIN(AY$1,
((INDEX(Base_Dados!AY:AY,MATCH($B550,Base_Dados!$B:$B,0))-MIN(Base_Dados!AY$5:AY$98)) /
(IF(MAX(Base_Dados!AY$5:AY$98)-MIN(Base_Dados!AY$5:AY$98)=0,1,MAX(Base_Dados!AY$5:AY$98)-MIN(Base_Dados!AY$5:AY$98)))) * AY$1)))</f>
        <v>0.1031981536432575</v>
      </c>
      <c r="AZ550" s="106">
        <f>IF(INDEX(Base_Dados!AZ:AZ,MATCH($B550,Base_Dados!$B:$B,0))=0,0,
MAX(0, MIN(AZ$1,
((INDEX(Base_Dados!AZ:AZ,MATCH($B550,Base_Dados!$B:$B,0))-MIN(Base_Dados!AZ$5:AZ$98)) /
(IF(MAX(Base_Dados!AZ$5:AZ$98)-MIN(Base_Dados!AZ$5:AZ$98)=0,1,MAX(Base_Dados!AZ$5:AZ$98)-MIN(Base_Dados!AZ$5:AZ$98)))) * AZ$1)))</f>
        <v>0.44971264367816088</v>
      </c>
      <c r="BA550" s="106">
        <f>IF(INDEX(Base_Dados!BA:BA,MATCH($B550,Base_Dados!$B:$B,0))=0,0,
MAX(0, MIN(BA$1,
((INDEX(Base_Dados!BA:BA,MATCH($B550,Base_Dados!$B:$B,0))-MIN(Base_Dados!BA$5:BA$98)) /
(IF(MAX(Base_Dados!BA$5:BA$98)-MIN(Base_Dados!BA$5:BA$98)=0,1,MAX(Base_Dados!BA$5:BA$98)-MIN(Base_Dados!BA$5:BA$98)))) * BA$1)))</f>
        <v>0.18821465840715823</v>
      </c>
      <c r="BB550" s="106">
        <f>IF(INDEX(Base_Dados!BB:BB,MATCH($B550,Base_Dados!$B:$B,0))=0,0,
MAX(0, MIN(BB$1,
((INDEX(Base_Dados!BB:BB,MATCH($B550,Base_Dados!$B:$B,0))-MIN(Base_Dados!BB$5:BB$98)) /
(IF(MAX(Base_Dados!BB$5:BB$98)-MIN(Base_Dados!BB$5:BB$98)=0,1,MAX(Base_Dados!BB$5:BB$98)-MIN(Base_Dados!BB$5:BB$98)))) * BB$1)))</f>
        <v>0.20921090590665306</v>
      </c>
      <c r="BC550" s="106">
        <f>IF(INDEX(Base_Dados!BC:BC,MATCH($B550,Base_Dados!$B:$B,0))=0,0,
MAX(0, MIN(BC$1,
((INDEX(Base_Dados!BC:BC,MATCH($B550,Base_Dados!$B:$B,0))-MIN(Base_Dados!BC$5:BC$98)) /
(IF(MAX(Base_Dados!BC$5:BC$98)-MIN(Base_Dados!BC$5:BC$98)=0,1,MAX(Base_Dados!BC$5:BC$98)-MIN(Base_Dados!BC$5:BC$98)))) * BC$1)))</f>
        <v>0.25100996498788042</v>
      </c>
      <c r="BD550" s="106">
        <f>IF(INDEX(Base_Dados!BD:BD,MATCH($B550,Base_Dados!$B:$B,0))=0,0,
MAX(0, MIN(BD$1,
((INDEX(Base_Dados!BD:BD,MATCH($B550,Base_Dados!$B:$B,0))-MIN(Base_Dados!BD$5:BD$98)) /
(IF(MAX(Base_Dados!BD$5:BD$98)-MIN(Base_Dados!BD$5:BD$98)=0,1,MAX(Base_Dados!BD$5:BD$98)-MIN(Base_Dados!BD$5:BD$98)))) * BD$1)))</f>
        <v>0.10207049373312098</v>
      </c>
      <c r="BE550" s="106">
        <f>IF(INDEX(Base_Dados!BE:BE,MATCH($B550,Base_Dados!$B:$B,0))=0,0,
MAX(0, MIN(BE$1,
((INDEX(Base_Dados!BE:BE,MATCH($B550,Base_Dados!$B:$B,0))-MIN(Base_Dados!BE$5:BE$98)) /
(IF(MAX(Base_Dados!BE$5:BE$98)-MIN(Base_Dados!BE$5:BE$98)=0,1,MAX(Base_Dados!BE$5:BE$98)-MIN(Base_Dados!BE$5:BE$98)))) * BE$1)))</f>
        <v>7.9277471149021575E-2</v>
      </c>
      <c r="BF550" s="106">
        <f>IF(INDEX(Base_Dados!BF:BF,MATCH($B550,Base_Dados!$B:$B,0))=0,0,
MAX(0, MIN(BF$1,
((INDEX(Base_Dados!BF:BF,MATCH($B550,Base_Dados!$B:$B,0))-MIN(Base_Dados!BF$5:BF$98)) /
(IF(MAX(Base_Dados!BF$5:BF$98)-MIN(Base_Dados!BF$5:BF$98)=0,1,MAX(Base_Dados!BF$5:BF$98)-MIN(Base_Dados!BF$5:BF$98)))) * BF$1)))</f>
        <v>0.28896103896103897</v>
      </c>
      <c r="BG550" s="106">
        <f>IF(INDEX(Base_Dados!BG:BG,MATCH($B550,Base_Dados!$B:$B,0))=0,0,
MAX(0, MIN(BG$1,
((INDEX(Base_Dados!BG:BG,MATCH($B550,Base_Dados!$B:$B,0))-MIN(Base_Dados!BG$5:BG$98)) /
(IF(MAX(Base_Dados!BG$5:BG$98)-MIN(Base_Dados!BG$5:BG$98)=0,1,MAX(Base_Dados!BG$5:BG$98)-MIN(Base_Dados!BG$5:BG$98)))) * BG$1)))</f>
        <v>8.8628762541806017E-2</v>
      </c>
      <c r="BH550" s="106">
        <f>IF(INDEX(Base_Dados!BH:BH,MATCH($B550,Base_Dados!$B:$B,0))=0,0,
MAX(0, MIN(BH$1,
((INDEX(Base_Dados!BH:BH,MATCH($B550,Base_Dados!$B:$B,0))-MIN(Base_Dados!BH$5:BH$98)) /
(IF(MAX(Base_Dados!BH$5:BH$98)-MIN(Base_Dados!BH$5:BH$98)=0,1,MAX(Base_Dados!BH$5:BH$98)-MIN(Base_Dados!BH$5:BH$98)))) * BH$1)))</f>
        <v>0.30769230769230771</v>
      </c>
      <c r="BI550" s="106">
        <f>IF(INDEX(Base_Dados!BI:BI,MATCH($B550,Base_Dados!$B:$B,0))=0,0,
MAX(0, MIN(BI$1,
((INDEX(Base_Dados!BI:BI,MATCH($B550,Base_Dados!$B:$B,0))-MIN(Base_Dados!BI$5:BI$98)) /
(IF(MAX(Base_Dados!BI$5:BI$98)-MIN(Base_Dados!BI$5:BI$98)=0,1,MAX(Base_Dados!BI$5:BI$98)-MIN(Base_Dados!BI$5:BI$98)))) * BI$1)))</f>
        <v>0.37597503900156004</v>
      </c>
      <c r="BJ550" s="106">
        <f>IF(INDEX(Base_Dados!BJ:BJ,MATCH($B550,Base_Dados!$B:$B,0))=0,0,
MAX(0, MIN(BJ$1,
((INDEX(Base_Dados!BJ:BJ,MATCH($B550,Base_Dados!$B:$B,0))-MIN(Base_Dados!BJ$5:BJ$98)) /
(IF(MAX(Base_Dados!BJ$5:BJ$98)-MIN(Base_Dados!BJ$5:BJ$98)=0,1,MAX(Base_Dados!BJ$5:BJ$98)-MIN(Base_Dados!BJ$5:BJ$98)))) * BJ$1)))</f>
        <v>0.32631578947368423</v>
      </c>
      <c r="BK550" s="106">
        <f>IF(INDEX(Base_Dados!BK:BK,MATCH($B550,Base_Dados!$B:$B,0))=0,0,
MAX(0, MIN(BK$1,
((INDEX(Base_Dados!BK:BK,MATCH($B550,Base_Dados!$B:$B,0))-MIN(Base_Dados!BK$5:BK$98)) /
(IF(MAX(Base_Dados!BK$5:BK$98)-MIN(Base_Dados!BK$5:BK$98)=0,1,MAX(Base_Dados!BK$5:BK$98)-MIN(Base_Dados!BK$5:BK$98)))) * BK$1)))</f>
        <v>0.26785714285714285</v>
      </c>
      <c r="BL550" s="106">
        <f>IF(INDEX(Base_Dados!BL:BL,MATCH($B550,Base_Dados!$B:$B,0))=0,0,
MAX(0, MIN(BL$1,
((INDEX(Base_Dados!BL:BL,MATCH($B550,Base_Dados!$B:$B,0))-MIN(Base_Dados!BL$5:BL$98)) /
(IF(MAX(Base_Dados!BL$5:BL$98)-MIN(Base_Dados!BL$5:BL$98)=0,1,MAX(Base_Dados!BL$5:BL$98)-MIN(Base_Dados!BL$5:BL$98)))) * BL$1)))</f>
        <v>0.2280130293159609</v>
      </c>
      <c r="BM550" s="106">
        <f>IF(INDEX(Base_Dados!BM:BM,MATCH($B550,Base_Dados!$B:$B,0))=0,0,
MAX(0, MIN(BM$1,
((INDEX(Base_Dados!BM:BM,MATCH($B550,Base_Dados!$B:$B,0))-MIN(Base_Dados!BM$5:BM$98)) /
(IF(MAX(Base_Dados!BM$5:BM$98)-MIN(Base_Dados!BM$5:BM$98)=0,1,MAX(Base_Dados!BM$5:BM$98)-MIN(Base_Dados!BM$5:BM$98)))) * BM$1)))</f>
        <v>1</v>
      </c>
      <c r="BN550" s="106">
        <f>IF(INDEX(Base_Dados!BN:BN,MATCH($B550,Base_Dados!$B:$B,0))=0,0,
MAX(0, MIN(BN$1,
((INDEX(Base_Dados!BN:BN,MATCH($B550,Base_Dados!$B:$B,0))-MIN(Base_Dados!BN$5:BN$98)) /
(IF(MAX(Base_Dados!BN$5:BN$98)-MIN(Base_Dados!BN$5:BN$98)=0,1,MAX(Base_Dados!BN$5:BN$98)-MIN(Base_Dados!BN$5:BN$98)))) * BN$1)))</f>
        <v>0.32019275375282713</v>
      </c>
      <c r="BO550" s="106">
        <f>IF(INDEX(Base_Dados!BO:BO,MATCH($B550,Base_Dados!$B:$B,0))=0,0,
MAX(0, MIN(BO$1,
((INDEX(Base_Dados!BO:BO,MATCH($B550,Base_Dados!$B:$B,0))-MIN(Base_Dados!BO$5:BO$98)) /
(IF(MAX(Base_Dados!BO$5:BO$98)-MIN(Base_Dados!BO$5:BO$98)=0,1,MAX(Base_Dados!BO$5:BO$98)-MIN(Base_Dados!BO$5:BO$98)))) * BO$1)))</f>
        <v>3.4482758620689655E-2</v>
      </c>
      <c r="BP550" s="106">
        <f t="shared" si="36"/>
        <v>28.607321024176695</v>
      </c>
      <c r="BQ550" s="111">
        <f t="shared" si="37"/>
        <v>0.57347394899757675</v>
      </c>
      <c r="BR550" s="112">
        <f t="shared" si="38"/>
        <v>0.25896563551955348</v>
      </c>
      <c r="BS550" s="113">
        <f t="shared" si="39"/>
        <v>28.34835538865714</v>
      </c>
    </row>
    <row r="551" spans="1:71">
      <c r="A551" s="21">
        <v>52008</v>
      </c>
      <c r="B551" s="21" t="s">
        <v>256</v>
      </c>
      <c r="C551" s="21" t="s">
        <v>247</v>
      </c>
      <c r="D551" s="105">
        <f>IF(INDEX(Base_Dados!D:D,MATCH($B551,Base_Dados!$B:$B,0))=0,0,
MAX(0, MIN(D$1,
((INDEX(Base_Dados!D:D,MATCH($B551,Base_Dados!$B:$B,0))-MIN(Base_Dados!D$5:D$98)) /
(IF(MAX(Base_Dados!D$5:D$98)-MIN(Base_Dados!D$5:D$98)=0,1,MAX(Base_Dados!D$5:D$98)-MIN(Base_Dados!D$5:D$98)))) * D$1)))</f>
        <v>7.7477646233114636E-2</v>
      </c>
      <c r="E551" s="106">
        <f>IF(INDEX(Base_Dados!E:E,MATCH($B551,Base_Dados!$B:$B,0))=0,0,
MAX(0, MIN(E$1,
((INDEX(Base_Dados!E:E,MATCH($B551,Base_Dados!$B:$B,0))-MIN(Base_Dados!E$5:E$98)) /
(IF(MAX(Base_Dados!E$5:E$98)-MIN(Base_Dados!E$5:E$98)=0,1,MAX(Base_Dados!E$5:E$98)-MIN(Base_Dados!E$5:E$98)))) * E$1)))</f>
        <v>2.50605464783989E-3</v>
      </c>
      <c r="F551" s="106">
        <f>IF(INDEX(Base_Dados!F:F,MATCH($B551,Base_Dados!$B:$B,0))=0,0,
MAX(0, MIN(F$1,
((INDEX(Base_Dados!F:F,MATCH($B551,Base_Dados!$B:$B,0))-MIN(Base_Dados!F$5:F$98)) /
(IF(MAX(Base_Dados!F$5:F$98)-MIN(Base_Dados!F$5:F$98)=0,1,MAX(Base_Dados!F$5:F$98)-MIN(Base_Dados!F$5:F$98)))) * F$1)))</f>
        <v>4.3262237167740348E-3</v>
      </c>
      <c r="G551" s="106">
        <f>IF(INDEX(Base_Dados!G:G,MATCH($B551,Base_Dados!$B:$B,0))=0,0,
MAX(0, MIN(G$1,
((INDEX(Base_Dados!G:G,MATCH($B551,Base_Dados!$B:$B,0))-MIN(Base_Dados!G$5:G$98)) /
(IF(MAX(Base_Dados!G$5:G$98)-MIN(Base_Dados!G$5:G$98)=0,1,MAX(Base_Dados!G$5:G$98)-MIN(Base_Dados!G$5:G$98)))) * G$1)))</f>
        <v>3.8344250166910264E-3</v>
      </c>
      <c r="H551" s="106">
        <f>IF(INDEX(Base_Dados!H:H,MATCH($B551,Base_Dados!$B:$B,0))=0,0,
MAX(0, MIN(H$1,
((INDEX(Base_Dados!H:H,MATCH($B551,Base_Dados!$B:$B,0))-MIN(Base_Dados!H$5:H$98)) /
(IF(MAX(Base_Dados!H$5:H$98)-MIN(Base_Dados!H$5:H$98)=0,1,MAX(Base_Dados!H$5:H$98)-MIN(Base_Dados!H$5:H$98)))) * H$1)))</f>
        <v>4.8659406516245894E-3</v>
      </c>
      <c r="I551" s="106">
        <f>IF(INDEX(Base_Dados!I:I,MATCH($B551,Base_Dados!$B:$B,0))=0,0,
MAX(0, MIN(I$1,
((INDEX(Base_Dados!I:I,MATCH($B551,Base_Dados!$B:$B,0))-MIN(Base_Dados!I$5:I$98)) /
(IF(MAX(Base_Dados!I$5:I$98)-MIN(Base_Dados!I$5:I$98)=0,1,MAX(Base_Dados!I$5:I$98)-MIN(Base_Dados!I$5:I$98)))) * I$1)))</f>
        <v>1.3919044413224608E-2</v>
      </c>
      <c r="J551" s="106">
        <f>IF(INDEX(Base_Dados!J:J,MATCH($B551,Base_Dados!$B:$B,0))=0,0,
MAX(0, MIN(J$1,
((INDEX(Base_Dados!J:J,MATCH($B551,Base_Dados!$B:$B,0))-MIN(Base_Dados!J$5:J$98)) /
(IF(MAX(Base_Dados!J$5:J$98)-MIN(Base_Dados!J$5:J$98)=0,1,MAX(Base_Dados!J$5:J$98)-MIN(Base_Dados!J$5:J$98)))) * J$1)))</f>
        <v>2.4503724308009952E-2</v>
      </c>
      <c r="K551" s="106">
        <f>IF(INDEX(Base_Dados!K:K,MATCH($B551,Base_Dados!$B:$B,0))=0,0,
MAX(0, MIN(K$1,
((INDEX(Base_Dados!K:K,MATCH($B551,Base_Dados!$B:$B,0))-MIN(Base_Dados!K$5:K$98)) /
(IF(MAX(Base_Dados!K$5:K$98)-MIN(Base_Dados!K$5:K$98)=0,1,MAX(Base_Dados!K$5:K$98)-MIN(Base_Dados!K$5:K$98)))) * K$1)))</f>
        <v>3.6303667262969588E-2</v>
      </c>
      <c r="L551" s="106">
        <f>IF(INDEX(Base_Dados!L:L,MATCH($B551,Base_Dados!$B:$B,0))=0,0,
MAX(0, MIN(L$1,
((INDEX(Base_Dados!L:L,MATCH($B551,Base_Dados!$B:$B,0))-MIN(Base_Dados!L$5:L$98)) /
(IF(MAX(Base_Dados!L$5:L$98)-MIN(Base_Dados!L$5:L$98)=0,1,MAX(Base_Dados!L$5:L$98)-MIN(Base_Dados!L$5:L$98)))) * L$1)))</f>
        <v>5.9771209944454264E-2</v>
      </c>
      <c r="M551" s="106">
        <f>IF(INDEX(Base_Dados!M:M,MATCH($B551,Base_Dados!$B:$B,0))=0,0,
MAX(0, MIN(M$1,
((INDEX(Base_Dados!M:M,MATCH($B551,Base_Dados!$B:$B,0))-MIN(Base_Dados!M$5:M$98)) /
(IF(MAX(Base_Dados!M$5:M$98)-MIN(Base_Dados!M$5:M$98)=0,1,MAX(Base_Dados!M$5:M$98)-MIN(Base_Dados!M$5:M$98)))) * M$1)))</f>
        <v>7.0623906705539363E-2</v>
      </c>
      <c r="N551" s="106">
        <f>IF(INDEX(Base_Dados!N:N,MATCH($B551,Base_Dados!$B:$B,0))=0,0,
MAX(0, MIN(N$1,
((INDEX(Base_Dados!N:N,MATCH($B551,Base_Dados!$B:$B,0))-MIN(Base_Dados!N$5:N$98)) /
(IF(MAX(Base_Dados!N$5:N$98)-MIN(Base_Dados!N$5:N$98)=0,1,MAX(Base_Dados!N$5:N$98)-MIN(Base_Dados!N$5:N$98)))) * N$1)))</f>
        <v>8.3578840260769768E-2</v>
      </c>
      <c r="O551" s="106">
        <f>IF(INDEX(Base_Dados!O:O,MATCH($B551,Base_Dados!$B:$B,0))=0,0,
MAX(0, MIN(O$1,
((INDEX(Base_Dados!O:O,MATCH($B551,Base_Dados!$B:$B,0))-MIN(Base_Dados!O$5:O$98)) /
(IF(MAX(Base_Dados!O$5:O$98)-MIN(Base_Dados!O$5:O$98)=0,1,MAX(Base_Dados!O$5:O$98)-MIN(Base_Dados!O$5:O$98)))) * O$1)))</f>
        <v>9.8221751491164508E-2</v>
      </c>
      <c r="P551" s="106">
        <f>IF(INDEX(Base_Dados!P:P,MATCH($B551,Base_Dados!$B:$B,0))=0,0,
MAX(0, MIN(P$1,
((INDEX(Base_Dados!P:P,MATCH($B551,Base_Dados!$B:$B,0))-MIN(Base_Dados!P$5:P$98)) /
(IF(MAX(Base_Dados!P$5:P$98)-MIN(Base_Dados!P$5:P$98)=0,1,MAX(Base_Dados!P$5:P$98)-MIN(Base_Dados!P$5:P$98)))) * P$1)))</f>
        <v>2.7885235712952219E-2</v>
      </c>
      <c r="Q551" s="106">
        <f>IF(INDEX(Base_Dados!Q:Q,MATCH($B551,Base_Dados!$B:$B,0))=0,0,
MAX(0, MIN(Q$1,
((INDEX(Base_Dados!Q:Q,MATCH($B551,Base_Dados!$B:$B,0))-MIN(Base_Dados!Q$5:Q$98)) /
(IF(MAX(Base_Dados!Q$5:Q$98)-MIN(Base_Dados!Q$5:Q$98)=0,1,MAX(Base_Dados!Q$5:Q$98)-MIN(Base_Dados!Q$5:Q$98)))) * Q$1)))</f>
        <v>1.1979358643568005E-2</v>
      </c>
      <c r="R551" s="106">
        <f>IF(INDEX(Base_Dados!R:R,MATCH($B551,Base_Dados!$B:$B,0))=0,0,
MAX(0, MIN(R$1,
((INDEX(Base_Dados!R:R,MATCH($B551,Base_Dados!$B:$B,0))-MIN(Base_Dados!R$5:R$98)) /
(IF(MAX(Base_Dados!R$5:R$98)-MIN(Base_Dados!R$5:R$98)=0,1,MAX(Base_Dados!R$5:R$98)-MIN(Base_Dados!R$5:R$98)))) * R$1)))</f>
        <v>1.3197081584978355E-2</v>
      </c>
      <c r="S551" s="106">
        <f>IF(INDEX(Base_Dados!S:S,MATCH($B551,Base_Dados!$B:$B,0))=0,0,
MAX(0, MIN(S$1,
((INDEX(Base_Dados!S:S,MATCH($B551,Base_Dados!$B:$B,0))-MIN(Base_Dados!S$5:S$98)) /
(IF(MAX(Base_Dados!S$5:S$98)-MIN(Base_Dados!S$5:S$98)=0,1,MAX(Base_Dados!S$5:S$98)-MIN(Base_Dados!S$5:S$98)))) * S$1)))</f>
        <v>2.2601662547742082E-2</v>
      </c>
      <c r="T551" s="106">
        <f>IF(INDEX(Base_Dados!T:T,MATCH($B551,Base_Dados!$B:$B,0))=0,0,
MAX(0, MIN(T$1,
((INDEX(Base_Dados!T:T,MATCH($B551,Base_Dados!$B:$B,0))-MIN(Base_Dados!T$5:T$98)) /
(IF(MAX(Base_Dados!T$5:T$98)-MIN(Base_Dados!T$5:T$98)=0,1,MAX(Base_Dados!T$5:T$98)-MIN(Base_Dados!T$5:T$98)))) * T$1)))</f>
        <v>0.74857061525950719</v>
      </c>
      <c r="U551" s="106">
        <f>IF(INDEX(Base_Dados!U:U,MATCH($B551,Base_Dados!$B:$B,0))=0,0,
MAX(0, MIN(U$1,
((INDEX(Base_Dados!U:U,MATCH($B551,Base_Dados!$B:$B,0))-MIN(Base_Dados!U$5:U$98)) /
(IF(MAX(Base_Dados!U$5:U$98)-MIN(Base_Dados!U$5:U$98)=0,1,MAX(Base_Dados!U$5:U$98)-MIN(Base_Dados!U$5:U$98)))) * U$1)))</f>
        <v>0.75207714612211518</v>
      </c>
      <c r="V551" s="106">
        <f>IF(INDEX(Base_Dados!V:V,MATCH($B551,Base_Dados!$B:$B,0))=0,0,
MAX(0, MIN(V$1,
((INDEX(Base_Dados!V:V,MATCH($B551,Base_Dados!$B:$B,0))-MIN(Base_Dados!V$5:V$98)) /
(IF(MAX(Base_Dados!V$5:V$98)-MIN(Base_Dados!V$5:V$98)=0,1,MAX(Base_Dados!V$5:V$98)-MIN(Base_Dados!V$5:V$98)))) * V$1)))</f>
        <v>0.10321716424327174</v>
      </c>
      <c r="W551" s="106">
        <f>IF(INDEX(Base_Dados!W:W,MATCH($B551,Base_Dados!$B:$B,0))=0,0,
MAX(0, MIN(W$1,
((INDEX(Base_Dados!W:W,MATCH($B551,Base_Dados!$B:$B,0))-MIN(Base_Dados!W$5:W$98)) /
(IF(MAX(Base_Dados!W$5:W$98)-MIN(Base_Dados!W$5:W$98)=0,1,MAX(Base_Dados!W$5:W$98)-MIN(Base_Dados!W$5:W$98)))) * W$1)))</f>
        <v>4</v>
      </c>
      <c r="X551" s="106">
        <f>IF(INDEX(Base_Dados!X:X,MATCH($B551,Base_Dados!$B:$B,0))=0,0,
MAX(0, MIN(X$1,
((INDEX(Base_Dados!X:X,MATCH($B551,Base_Dados!$B:$B,0))-MIN(Base_Dados!X$5:X$98)) /
(IF(MAX(Base_Dados!X$5:X$98)-MIN(Base_Dados!X$5:X$98)=0,1,MAX(Base_Dados!X$5:X$98)-MIN(Base_Dados!X$5:X$98)))) * X$1)))</f>
        <v>0</v>
      </c>
      <c r="Y551" s="106">
        <f>IF(INDEX(Base_Dados!Y:Y,MATCH($B551,Base_Dados!$B:$B,0))=0,0,
MAX(0, MIN(Y$1,
((INDEX(Base_Dados!Y:Y,MATCH($B551,Base_Dados!$B:$B,0))-MIN(Base_Dados!Y$5:Y$98)) /
(IF(MAX(Base_Dados!Y$5:Y$98)-MIN(Base_Dados!Y$5:Y$98)=0,1,MAX(Base_Dados!Y$5:Y$98)-MIN(Base_Dados!Y$5:Y$98)))) * Y$1)))</f>
        <v>0</v>
      </c>
      <c r="Z551" s="106">
        <f>IF(INDEX(Base_Dados!Z:Z,MATCH($B551,Base_Dados!$B:$B,0))=0,0,
MAX(0, MIN(Z$1,
((INDEX(Base_Dados!Z:Z,MATCH($B551,Base_Dados!$B:$B,0))-MIN(Base_Dados!Z$5:Z$98)) /
(IF(MAX(Base_Dados!Z$5:Z$98)-MIN(Base_Dados!Z$5:Z$98)=0,1,MAX(Base_Dados!Z$5:Z$98)-MIN(Base_Dados!Z$5:Z$98)))) * Z$1)))</f>
        <v>0</v>
      </c>
      <c r="AA551" s="106">
        <f>IF(INDEX(Base_Dados!AA:AA,MATCH($B551,Base_Dados!$B:$B,0))=0,0,
MAX(0, MIN(AA$1,
((INDEX(Base_Dados!AA:AA,MATCH($B551,Base_Dados!$B:$B,0))-MIN(Base_Dados!AA$5:AA$98)) /
(IF(MAX(Base_Dados!AA$5:AA$98)-MIN(Base_Dados!AA$5:AA$98)=0,1,MAX(Base_Dados!AA$5:AA$98)-MIN(Base_Dados!AA$5:AA$98)))) * AA$1)))</f>
        <v>0</v>
      </c>
      <c r="AB551" s="106">
        <f>IF(INDEX(Base_Dados!AB:AB,MATCH($B551,Base_Dados!$B:$B,0))=0,0,
MAX(0, MIN(AB$1,
((INDEX(Base_Dados!AB:AB,MATCH($B551,Base_Dados!$B:$B,0))-MIN(Base_Dados!AB$5:AB$98)) /
(IF(MAX(Base_Dados!AB$5:AB$98)-MIN(Base_Dados!AB$5:AB$98)=0,1,MAX(Base_Dados!AB$5:AB$98)-MIN(Base_Dados!AB$5:AB$98)))) * AB$1)))</f>
        <v>0.25956209849460021</v>
      </c>
      <c r="AC551" s="106">
        <f>IF(INDEX(Base_Dados!AC:AC,MATCH($B551,Base_Dados!$B:$B,0))=0,0,
MAX(0, MIN(AC$1,
((INDEX(Base_Dados!AC:AC,MATCH($B551,Base_Dados!$B:$B,0))-MIN(Base_Dados!AC$5:AC$98)) /
(IF(MAX(Base_Dados!AC$5:AC$98)-MIN(Base_Dados!AC$5:AC$98)=0,1,MAX(Base_Dados!AC$5:AC$98)-MIN(Base_Dados!AC$5:AC$98)))) * AC$1)))</f>
        <v>1.9042686452110234E-2</v>
      </c>
      <c r="AD551" s="106">
        <f>IF(INDEX(Base_Dados!AD:AD,MATCH($B551,Base_Dados!$B:$B,0))=0,0,
MAX(0, MIN(AD$1,
((INDEX(Base_Dados!AD:AD,MATCH($B551,Base_Dados!$B:$B,0))-MIN(Base_Dados!AD$5:AD$98)) /
(IF(MAX(Base_Dados!AD$5:AD$98)-MIN(Base_Dados!AD$5:AD$98)=0,1,MAX(Base_Dados!AD$5:AD$98)-MIN(Base_Dados!AD$5:AD$98)))) * AD$1)))</f>
        <v>1.3710989498594882E-2</v>
      </c>
      <c r="AE551" s="106">
        <f>IF(INDEX(Base_Dados!AE:AE,MATCH($B551,Base_Dados!$B:$B,0))=0,0,
MAX(0, MIN(AE$1,
((INDEX(Base_Dados!AE:AE,MATCH($B551,Base_Dados!$B:$B,0))-MIN(Base_Dados!AE$5:AE$98)) /
(IF(MAX(Base_Dados!AE$5:AE$98)-MIN(Base_Dados!AE$5:AE$98)=0,1,MAX(Base_Dados!AE$5:AE$98)-MIN(Base_Dados!AE$5:AE$98)))) * AE$1)))</f>
        <v>7.2918164820940604E-3</v>
      </c>
      <c r="AF551" s="106">
        <f>IF(INDEX(Base_Dados!AF:AF,MATCH($B551,Base_Dados!$B:$B,0))=0,0,
MAX(0, MIN(AF$1,
((INDEX(Base_Dados!AF:AF,MATCH($B551,Base_Dados!$B:$B,0))-MIN(Base_Dados!AF$5:AF$98)) /
(IF(MAX(Base_Dados!AF$5:AF$98)-MIN(Base_Dados!AF$5:AF$98)=0,1,MAX(Base_Dados!AF$5:AF$98)-MIN(Base_Dados!AF$5:AF$98)))) * AF$1)))</f>
        <v>1.0849078288052223E-2</v>
      </c>
      <c r="AG551" s="106">
        <f>IF(INDEX(Base_Dados!AG:AG,MATCH($B551,Base_Dados!$B:$B,0))=0,0,
MAX(0, MIN(AG$1,
((INDEX(Base_Dados!AG:AG,MATCH($B551,Base_Dados!$B:$B,0))-MIN(Base_Dados!AG$5:AG$98)) /
(IF(MAX(Base_Dados!AG$5:AG$98)-MIN(Base_Dados!AG$5:AG$98)=0,1,MAX(Base_Dados!AG$5:AG$98)-MIN(Base_Dados!AG$5:AG$98)))) * AG$1)))</f>
        <v>1.1979358643568005E-2</v>
      </c>
      <c r="AH551" s="106">
        <f>IF(INDEX(Base_Dados!AH:AH,MATCH($B551,Base_Dados!$B:$B,0))=0,0,
MAX(0, MIN(AH$1,
((INDEX(Base_Dados!AH:AH,MATCH($B551,Base_Dados!$B:$B,0))-MIN(Base_Dados!AH$5:AH$98)) /
(IF(MAX(Base_Dados!AH$5:AH$98)-MIN(Base_Dados!AH$5:AH$98)=0,1,MAX(Base_Dados!AH$5:AH$98)-MIN(Base_Dados!AH$5:AH$98)))) * AH$1)))</f>
        <v>0.94897610377102404</v>
      </c>
      <c r="AI551" s="106">
        <f>IF(INDEX(Base_Dados!AI:AI,MATCH($B551,Base_Dados!$B:$B,0))=0,0,
MAX(0, MIN(AI$1,
((INDEX(Base_Dados!AI:AI,MATCH($B551,Base_Dados!$B:$B,0))-MIN(Base_Dados!AI$5:AI$98)) /
(IF(MAX(Base_Dados!AI$5:AI$98)-MIN(Base_Dados!AI$5:AI$98)=0,1,MAX(Base_Dados!AI$5:AI$98)-MIN(Base_Dados!AI$5:AI$98)))) * AI$1)))</f>
        <v>0.10714285714285714</v>
      </c>
      <c r="AJ551" s="106">
        <f>IF(INDEX(Base_Dados!AJ:AJ,MATCH($B551,Base_Dados!$B:$B,0))=0,0,
MAX(0, MIN(AJ$1,
((INDEX(Base_Dados!AJ:AJ,MATCH($B551,Base_Dados!$B:$B,0))-MIN(Base_Dados!AJ$5:AJ$98)) /
(IF(MAX(Base_Dados!AJ$5:AJ$98)-MIN(Base_Dados!AJ$5:AJ$98)=0,1,MAX(Base_Dados!AJ$5:AJ$98)-MIN(Base_Dados!AJ$5:AJ$98)))) * AJ$1)))</f>
        <v>1.1309523809523809</v>
      </c>
      <c r="AK551" s="106">
        <f>IF(INDEX(Base_Dados!AK:AK,MATCH($B551,Base_Dados!$B:$B,0))=0,0,
MAX(0, MIN(AK$1,
((INDEX(Base_Dados!AK:AK,MATCH($B551,Base_Dados!$B:$B,0))-MIN(Base_Dados!AK$5:AK$98)) /
(IF(MAX(Base_Dados!AK$5:AK$98)-MIN(Base_Dados!AK$5:AK$98)=0,1,MAX(Base_Dados!AK$5:AK$98)-MIN(Base_Dados!AK$5:AK$98)))) * AK$1)))</f>
        <v>1.6091954022988506E-2</v>
      </c>
      <c r="AL551" s="106">
        <f>IF(INDEX(Base_Dados!AL:AL,MATCH($B551,Base_Dados!$B:$B,0))=0,0,
MAX(0, MIN(AL$1,
((INDEX(Base_Dados!AL:AL,MATCH($B551,Base_Dados!$B:$B,0))-MIN(Base_Dados!AL$5:AL$98)) /
(IF(MAX(Base_Dados!AL$5:AL$98)-MIN(Base_Dados!AL$5:AL$98)=0,1,MAX(Base_Dados!AL$5:AL$98)-MIN(Base_Dados!AL$5:AL$98)))) * AL$1)))</f>
        <v>0</v>
      </c>
      <c r="AM551" s="106">
        <f>IF(INDEX(Base_Dados!AM:AM,MATCH($B551,Base_Dados!$B:$B,0))=0,0,
MAX(0, MIN(AM$1,
((INDEX(Base_Dados!AM:AM,MATCH($B551,Base_Dados!$B:$B,0))-MIN(Base_Dados!AM$5:AM$98)) /
(IF(MAX(Base_Dados!AM$5:AM$98)-MIN(Base_Dados!AM$5:AM$98)=0,1,MAX(Base_Dados!AM$5:AM$98)-MIN(Base_Dados!AM$5:AM$98)))) * AM$1)))</f>
        <v>5.9036768513723456E-2</v>
      </c>
      <c r="AN551" s="106">
        <f>IF(INDEX(Base_Dados!AN:AN,MATCH($B551,Base_Dados!$B:$B,0))=0,0,
MAX(0, MIN(AN$1,
((INDEX(Base_Dados!AN:AN,MATCH($B551,Base_Dados!$B:$B,0))-MIN(Base_Dados!AN$5:AN$98)) /
(IF(MAX(Base_Dados!AN$5:AN$98)-MIN(Base_Dados!AN$5:AN$98)=0,1,MAX(Base_Dados!AN$5:AN$98)-MIN(Base_Dados!AN$5:AN$98)))) * AN$1)))</f>
        <v>0.45927700348432049</v>
      </c>
      <c r="AO551" s="106">
        <f>IF(INDEX(Base_Dados!AO:AO,MATCH($B551,Base_Dados!$B:$B,0))=0,0,
MAX(0, MIN(AO$1,
((INDEX(Base_Dados!AO:AO,MATCH($B551,Base_Dados!$B:$B,0))-MIN(Base_Dados!AO$5:AO$98)) /
(IF(MAX(Base_Dados!AO$5:AO$98)-MIN(Base_Dados!AO$5:AO$98)=0,1,MAX(Base_Dados!AO$5:AO$98)-MIN(Base_Dados!AO$5:AO$98)))) * AO$1)))</f>
        <v>0</v>
      </c>
      <c r="AP551" s="106">
        <f>IF(INDEX(Base_Dados!AP:AP,MATCH($B551,Base_Dados!$B:$B,0))=0,0,
MAX(0, MIN(AP$1,
((INDEX(Base_Dados!AP:AP,MATCH($B551,Base_Dados!$B:$B,0))-MIN(Base_Dados!AP$5:AP$98)) /
(IF(MAX(Base_Dados!AP$5:AP$98)-MIN(Base_Dados!AP$5:AP$98)=0,1,MAX(Base_Dados!AP$5:AP$98)-MIN(Base_Dados!AP$5:AP$98)))) * AP$1)))</f>
        <v>1.3761467889908258E-2</v>
      </c>
      <c r="AQ551" s="106">
        <f>IF(INDEX(Base_Dados!AQ:AQ,MATCH($B551,Base_Dados!$B:$B,0))=0,0,
MAX(0, MIN(AQ$1,
((INDEX(Base_Dados!AQ:AQ,MATCH($B551,Base_Dados!$B:$B,0))-MIN(Base_Dados!AQ$5:AQ$98)) /
(IF(MAX(Base_Dados!AQ$5:AQ$98)-MIN(Base_Dados!AQ$5:AQ$98)=0,1,MAX(Base_Dados!AQ$5:AQ$98)-MIN(Base_Dados!AQ$5:AQ$98)))) * AQ$1)))</f>
        <v>0</v>
      </c>
      <c r="AR551" s="106">
        <f>IF(INDEX(Base_Dados!AR:AR,MATCH($B551,Base_Dados!$B:$B,0))=0,0,
MAX(0, MIN(AR$1,
((INDEX(Base_Dados!AR:AR,MATCH($B551,Base_Dados!$B:$B,0))-MIN(Base_Dados!AR$5:AR$98)) /
(IF(MAX(Base_Dados!AR$5:AR$98)-MIN(Base_Dados!AR$5:AR$98)=0,1,MAX(Base_Dados!AR$5:AR$98)-MIN(Base_Dados!AR$5:AR$98)))) * AR$1)))</f>
        <v>0</v>
      </c>
      <c r="AS551" s="106">
        <f>IF(INDEX(Base_Dados!AS:AS,MATCH($B551,Base_Dados!$B:$B,0))=0,0,
MAX(0, MIN(AS$1,
((INDEX(Base_Dados!AS:AS,MATCH($B551,Base_Dados!$B:$B,0))-MIN(Base_Dados!AS$5:AS$98)) /
(IF(MAX(Base_Dados!AS$5:AS$98)-MIN(Base_Dados!AS$5:AS$98)=0,1,MAX(Base_Dados!AS$5:AS$98)-MIN(Base_Dados!AS$5:AS$98)))) * AS$1)))</f>
        <v>1.2195121951219513E-2</v>
      </c>
      <c r="AT551" s="106">
        <f>IF(INDEX(Base_Dados!AT:AT,MATCH($B551,Base_Dados!$B:$B,0))=0,0,
MAX(0, MIN(AT$1,
((INDEX(Base_Dados!AT:AT,MATCH($B551,Base_Dados!$B:$B,0))-MIN(Base_Dados!AT$5:AT$98)) /
(IF(MAX(Base_Dados!AT$5:AT$98)-MIN(Base_Dados!AT$5:AT$98)=0,1,MAX(Base_Dados!AT$5:AT$98)-MIN(Base_Dados!AT$5:AT$98)))) * AT$1)))</f>
        <v>1.4285714285714285E-2</v>
      </c>
      <c r="AU551" s="106">
        <f>IF(INDEX(Base_Dados!AU:AU,MATCH($B551,Base_Dados!$B:$B,0))=0,0,
MAX(0, MIN(AU$1,
((INDEX(Base_Dados!AU:AU,MATCH($B551,Base_Dados!$B:$B,0))-MIN(Base_Dados!AU$5:AU$98)) /
(IF(MAX(Base_Dados!AU$5:AU$98)-MIN(Base_Dados!AU$5:AU$98)=0,1,MAX(Base_Dados!AU$5:AU$98)-MIN(Base_Dados!AU$5:AU$98)))) * AU$1)))</f>
        <v>1.4044943820224719E-2</v>
      </c>
      <c r="AV551" s="106">
        <f>IF(INDEX(Base_Dados!AV:AV,MATCH($B551,Base_Dados!$B:$B,0))=0,0,
MAX(0, MIN(AV$1,
((INDEX(Base_Dados!AV:AV,MATCH($B551,Base_Dados!$B:$B,0))-MIN(Base_Dados!AV$5:AV$98)) /
(IF(MAX(Base_Dados!AV$5:AV$98)-MIN(Base_Dados!AV$5:AV$98)=0,1,MAX(Base_Dados!AV$5:AV$98)-MIN(Base_Dados!AV$5:AV$98)))) * AV$1)))</f>
        <v>1.9230769230769232E-2</v>
      </c>
      <c r="AW551" s="106">
        <f>IF(INDEX(Base_Dados!AW:AW,MATCH($B551,Base_Dados!$B:$B,0))=0,0,
MAX(0, MIN(AW$1,
((INDEX(Base_Dados!AW:AW,MATCH($B551,Base_Dados!$B:$B,0))-MIN(Base_Dados!AW$5:AW$98)) /
(IF(MAX(Base_Dados!AW$5:AW$98)-MIN(Base_Dados!AW$5:AW$98)=0,1,MAX(Base_Dados!AW$5:AW$98)-MIN(Base_Dados!AW$5:AW$98)))) * AW$1)))</f>
        <v>0</v>
      </c>
      <c r="AX551" s="106">
        <f>IF(INDEX(Base_Dados!AX:AX,MATCH($B551,Base_Dados!$B:$B,0))=0,0,
MAX(0, MIN(AX$1,
((INDEX(Base_Dados!AX:AX,MATCH($B551,Base_Dados!$B:$B,0))-MIN(Base_Dados!AX$5:AX$98)) /
(IF(MAX(Base_Dados!AX$5:AX$98)-MIN(Base_Dados!AX$5:AX$98)=0,1,MAX(Base_Dados!AX$5:AX$98)-MIN(Base_Dados!AX$5:AX$98)))) * AX$1)))</f>
        <v>0.29357549471401467</v>
      </c>
      <c r="AY551" s="106">
        <f>IF(INDEX(Base_Dados!AY:AY,MATCH($B551,Base_Dados!$B:$B,0))=0,0,
MAX(0, MIN(AY$1,
((INDEX(Base_Dados!AY:AY,MATCH($B551,Base_Dados!$B:$B,0))-MIN(Base_Dados!AY$5:AY$98)) /
(IF(MAX(Base_Dados!AY$5:AY$98)-MIN(Base_Dados!AY$5:AY$98)=0,1,MAX(Base_Dados!AY$5:AY$98)-MIN(Base_Dados!AY$5:AY$98)))) * AY$1)))</f>
        <v>3.6267721727662378E-3</v>
      </c>
      <c r="AZ551" s="106">
        <f>IF(INDEX(Base_Dados!AZ:AZ,MATCH($B551,Base_Dados!$B:$B,0))=0,0,
MAX(0, MIN(AZ$1,
((INDEX(Base_Dados!AZ:AZ,MATCH($B551,Base_Dados!$B:$B,0))-MIN(Base_Dados!AZ$5:AZ$98)) /
(IF(MAX(Base_Dados!AZ$5:AZ$98)-MIN(Base_Dados!AZ$5:AZ$98)=0,1,MAX(Base_Dados!AZ$5:AZ$98)-MIN(Base_Dados!AZ$5:AZ$98)))) * AZ$1)))</f>
        <v>0.5</v>
      </c>
      <c r="BA551" s="106">
        <f>IF(INDEX(Base_Dados!BA:BA,MATCH($B551,Base_Dados!$B:$B,0))=0,0,
MAX(0, MIN(BA$1,
((INDEX(Base_Dados!BA:BA,MATCH($B551,Base_Dados!$B:$B,0))-MIN(Base_Dados!BA$5:BA$98)) /
(IF(MAX(Base_Dados!BA$5:BA$98)-MIN(Base_Dados!BA$5:BA$98)=0,1,MAX(Base_Dados!BA$5:BA$98)-MIN(Base_Dados!BA$5:BA$98)))) * BA$1)))</f>
        <v>1.0812851084615556E-2</v>
      </c>
      <c r="BB551" s="106">
        <f>IF(INDEX(Base_Dados!BB:BB,MATCH($B551,Base_Dados!$B:$B,0))=0,0,
MAX(0, MIN(BB$1,
((INDEX(Base_Dados!BB:BB,MATCH($B551,Base_Dados!$B:$B,0))-MIN(Base_Dados!BB$5:BB$98)) /
(IF(MAX(Base_Dados!BB$5:BB$98)-MIN(Base_Dados!BB$5:BB$98)=0,1,MAX(Base_Dados!BB$5:BB$98)-MIN(Base_Dados!BB$5:BB$98)))) * BB$1)))</f>
        <v>0.15512172645766975</v>
      </c>
      <c r="BC551" s="106">
        <f>IF(INDEX(Base_Dados!BC:BC,MATCH($B551,Base_Dados!$B:$B,0))=0,0,
MAX(0, MIN(BC$1,
((INDEX(Base_Dados!BC:BC,MATCH($B551,Base_Dados!$B:$B,0))-MIN(Base_Dados!BC$5:BC$98)) /
(IF(MAX(Base_Dados!BC$5:BC$98)-MIN(Base_Dados!BC$5:BC$98)=0,1,MAX(Base_Dados!BC$5:BC$98)-MIN(Base_Dados!BC$5:BC$98)))) * BC$1)))</f>
        <v>4.5785079450579051E-3</v>
      </c>
      <c r="BD551" s="106">
        <f>IF(INDEX(Base_Dados!BD:BD,MATCH($B551,Base_Dados!$B:$B,0))=0,0,
MAX(0, MIN(BD$1,
((INDEX(Base_Dados!BD:BD,MATCH($B551,Base_Dados!$B:$B,0))-MIN(Base_Dados!BD$5:BD$98)) /
(IF(MAX(Base_Dados!BD$5:BD$98)-MIN(Base_Dados!BD$5:BD$98)=0,1,MAX(Base_Dados!BD$5:BD$98)-MIN(Base_Dados!BD$5:BD$98)))) * BD$1)))</f>
        <v>4.7088151790042245E-3</v>
      </c>
      <c r="BE551" s="106">
        <f>IF(INDEX(Base_Dados!BE:BE,MATCH($B551,Base_Dados!$B:$B,0))=0,0,
MAX(0, MIN(BE$1,
((INDEX(Base_Dados!BE:BE,MATCH($B551,Base_Dados!$B:$B,0))-MIN(Base_Dados!BE$5:BE$98)) /
(IF(MAX(Base_Dados!BE$5:BE$98)-MIN(Base_Dados!BE$5:BE$98)=0,1,MAX(Base_Dados!BE$5:BE$98)-MIN(Base_Dados!BE$5:BE$98)))) * BE$1)))</f>
        <v>1.4550928248871048E-2</v>
      </c>
      <c r="BF551" s="106">
        <f>IF(INDEX(Base_Dados!BF:BF,MATCH($B551,Base_Dados!$B:$B,0))=0,0,
MAX(0, MIN(BF$1,
((INDEX(Base_Dados!BF:BF,MATCH($B551,Base_Dados!$B:$B,0))-MIN(Base_Dados!BF$5:BF$98)) /
(IF(MAX(Base_Dados!BF$5:BF$98)-MIN(Base_Dados!BF$5:BF$98)=0,1,MAX(Base_Dados!BF$5:BF$98)-MIN(Base_Dados!BF$5:BF$98)))) * BF$1)))</f>
        <v>0</v>
      </c>
      <c r="BG551" s="106">
        <f>IF(INDEX(Base_Dados!BG:BG,MATCH($B551,Base_Dados!$B:$B,0))=0,0,
MAX(0, MIN(BG$1,
((INDEX(Base_Dados!BG:BG,MATCH($B551,Base_Dados!$B:$B,0))-MIN(Base_Dados!BG$5:BG$98)) /
(IF(MAX(Base_Dados!BG$5:BG$98)-MIN(Base_Dados!BG$5:BG$98)=0,1,MAX(Base_Dados!BG$5:BG$98)-MIN(Base_Dados!BG$5:BG$98)))) * BG$1)))</f>
        <v>8.7792642140468221E-3</v>
      </c>
      <c r="BH551" s="106">
        <f>IF(INDEX(Base_Dados!BH:BH,MATCH($B551,Base_Dados!$B:$B,0))=0,0,
MAX(0, MIN(BH$1,
((INDEX(Base_Dados!BH:BH,MATCH($B551,Base_Dados!$B:$B,0))-MIN(Base_Dados!BH$5:BH$98)) /
(IF(MAX(Base_Dados!BH$5:BH$98)-MIN(Base_Dados!BH$5:BH$98)=0,1,MAX(Base_Dados!BH$5:BH$98)-MIN(Base_Dados!BH$5:BH$98)))) * BH$1)))</f>
        <v>3.2967032967032968E-2</v>
      </c>
      <c r="BI551" s="106">
        <f>IF(INDEX(Base_Dados!BI:BI,MATCH($B551,Base_Dados!$B:$B,0))=0,0,
MAX(0, MIN(BI$1,
((INDEX(Base_Dados!BI:BI,MATCH($B551,Base_Dados!$B:$B,0))-MIN(Base_Dados!BI$5:BI$98)) /
(IF(MAX(Base_Dados!BI$5:BI$98)-MIN(Base_Dados!BI$5:BI$98)=0,1,MAX(Base_Dados!BI$5:BI$98)-MIN(Base_Dados!BI$5:BI$98)))) * BI$1)))</f>
        <v>3.4321372854914198E-2</v>
      </c>
      <c r="BJ551" s="106">
        <f>IF(INDEX(Base_Dados!BJ:BJ,MATCH($B551,Base_Dados!$B:$B,0))=0,0,
MAX(0, MIN(BJ$1,
((INDEX(Base_Dados!BJ:BJ,MATCH($B551,Base_Dados!$B:$B,0))-MIN(Base_Dados!BJ$5:BJ$98)) /
(IF(MAX(Base_Dados!BJ$5:BJ$98)-MIN(Base_Dados!BJ$5:BJ$98)=0,1,MAX(Base_Dados!BJ$5:BJ$98)-MIN(Base_Dados!BJ$5:BJ$98)))) * BJ$1)))</f>
        <v>3.1578947368421054E-2</v>
      </c>
      <c r="BK551" s="106">
        <f>IF(INDEX(Base_Dados!BK:BK,MATCH($B551,Base_Dados!$B:$B,0))=0,0,
MAX(0, MIN(BK$1,
((INDEX(Base_Dados!BK:BK,MATCH($B551,Base_Dados!$B:$B,0))-MIN(Base_Dados!BK$5:BK$98)) /
(IF(MAX(Base_Dados!BK$5:BK$98)-MIN(Base_Dados!BK$5:BK$98)=0,1,MAX(Base_Dados!BK$5:BK$98)-MIN(Base_Dados!BK$5:BK$98)))) * BK$1)))</f>
        <v>0</v>
      </c>
      <c r="BL551" s="106">
        <f>IF(INDEX(Base_Dados!BL:BL,MATCH($B551,Base_Dados!$B:$B,0))=0,0,
MAX(0, MIN(BL$1,
((INDEX(Base_Dados!BL:BL,MATCH($B551,Base_Dados!$B:$B,0))-MIN(Base_Dados!BL$5:BL$98)) /
(IF(MAX(Base_Dados!BL$5:BL$98)-MIN(Base_Dados!BL$5:BL$98)=0,1,MAX(Base_Dados!BL$5:BL$98)-MIN(Base_Dados!BL$5:BL$98)))) * BL$1)))</f>
        <v>3.7459283387622153E-2</v>
      </c>
      <c r="BM551" s="106">
        <f>IF(INDEX(Base_Dados!BM:BM,MATCH($B551,Base_Dados!$B:$B,0))=0,0,
MAX(0, MIN(BM$1,
((INDEX(Base_Dados!BM:BM,MATCH($B551,Base_Dados!$B:$B,0))-MIN(Base_Dados!BM$5:BM$98)) /
(IF(MAX(Base_Dados!BM$5:BM$98)-MIN(Base_Dados!BM$5:BM$98)=0,1,MAX(Base_Dados!BM$5:BM$98)-MIN(Base_Dados!BM$5:BM$98)))) * BM$1)))</f>
        <v>1</v>
      </c>
      <c r="BN551" s="106">
        <f>IF(INDEX(Base_Dados!BN:BN,MATCH($B551,Base_Dados!$B:$B,0))=0,0,
MAX(0, MIN(BN$1,
((INDEX(Base_Dados!BN:BN,MATCH($B551,Base_Dados!$B:$B,0))-MIN(Base_Dados!BN$5:BN$98)) /
(IF(MAX(Base_Dados!BN$5:BN$98)-MIN(Base_Dados!BN$5:BN$98)=0,1,MAX(Base_Dados!BN$5:BN$98)-MIN(Base_Dados!BN$5:BN$98)))) * BN$1)))</f>
        <v>0.29121418714606107</v>
      </c>
      <c r="BO551" s="106">
        <f>IF(INDEX(Base_Dados!BO:BO,MATCH($B551,Base_Dados!$B:$B,0))=0,0,
MAX(0, MIN(BO$1,
((INDEX(Base_Dados!BO:BO,MATCH($B551,Base_Dados!$B:$B,0))-MIN(Base_Dados!BO$5:BO$98)) /
(IF(MAX(Base_Dados!BO$5:BO$98)-MIN(Base_Dados!BO$5:BO$98)=0,1,MAX(Base_Dados!BO$5:BO$98)-MIN(Base_Dados!BO$5:BO$98)))) * BO$1)))</f>
        <v>8.6206896551724137E-3</v>
      </c>
      <c r="BP551" s="106">
        <f t="shared" si="36"/>
        <v>11.708807685085729</v>
      </c>
      <c r="BQ551" s="111">
        <f t="shared" si="37"/>
        <v>0.54851680450426732</v>
      </c>
      <c r="BR551" s="112">
        <f t="shared" si="38"/>
        <v>0.23400849102624405</v>
      </c>
      <c r="BS551" s="113">
        <f t="shared" si="39"/>
        <v>11.474799194059484</v>
      </c>
    </row>
    <row r="552" spans="1:71">
      <c r="A552" s="21">
        <v>52009</v>
      </c>
      <c r="B552" s="21" t="s">
        <v>249</v>
      </c>
      <c r="C552" s="21" t="s">
        <v>247</v>
      </c>
      <c r="D552" s="105">
        <f>IF(INDEX(Base_Dados!D:D,MATCH($B552,Base_Dados!$B:$B,0))=0,0,
MAX(0, MIN(D$1,
((INDEX(Base_Dados!D:D,MATCH($B552,Base_Dados!$B:$B,0))-MIN(Base_Dados!D$5:D$98)) /
(IF(MAX(Base_Dados!D$5:D$98)-MIN(Base_Dados!D$5:D$98)=0,1,MAX(Base_Dados!D$5:D$98)-MIN(Base_Dados!D$5:D$98)))) * D$1)))</f>
        <v>0.21540550559071403</v>
      </c>
      <c r="E552" s="106">
        <f>IF(INDEX(Base_Dados!E:E,MATCH($B552,Base_Dados!$B:$B,0))=0,0,
MAX(0, MIN(E$1,
((INDEX(Base_Dados!E:E,MATCH($B552,Base_Dados!$B:$B,0))-MIN(Base_Dados!E$5:E$98)) /
(IF(MAX(Base_Dados!E$5:E$98)-MIN(Base_Dados!E$5:E$98)=0,1,MAX(Base_Dados!E$5:E$98)-MIN(Base_Dados!E$5:E$98)))) * E$1)))</f>
        <v>4.2157188068010165E-2</v>
      </c>
      <c r="F552" s="106">
        <f>IF(INDEX(Base_Dados!F:F,MATCH($B552,Base_Dados!$B:$B,0))=0,0,
MAX(0, MIN(F$1,
((INDEX(Base_Dados!F:F,MATCH($B552,Base_Dados!$B:$B,0))-MIN(Base_Dados!F$5:F$98)) /
(IF(MAX(Base_Dados!F$5:F$98)-MIN(Base_Dados!F$5:F$98)=0,1,MAX(Base_Dados!F$5:F$98)-MIN(Base_Dados!F$5:F$98)))) * F$1)))</f>
        <v>4.4065138949237713E-2</v>
      </c>
      <c r="G552" s="106">
        <f>IF(INDEX(Base_Dados!G:G,MATCH($B552,Base_Dados!$B:$B,0))=0,0,
MAX(0, MIN(G$1,
((INDEX(Base_Dados!G:G,MATCH($B552,Base_Dados!$B:$B,0))-MIN(Base_Dados!G$5:G$98)) /
(IF(MAX(Base_Dados!G$5:G$98)-MIN(Base_Dados!G$5:G$98)=0,1,MAX(Base_Dados!G$5:G$98)-MIN(Base_Dados!G$5:G$98)))) * G$1)))</f>
        <v>4.0112596762843067E-2</v>
      </c>
      <c r="H552" s="106">
        <f>IF(INDEX(Base_Dados!H:H,MATCH($B552,Base_Dados!$B:$B,0))=0,0,
MAX(0, MIN(H$1,
((INDEX(Base_Dados!H:H,MATCH($B552,Base_Dados!$B:$B,0))-MIN(Base_Dados!H$5:H$98)) /
(IF(MAX(Base_Dados!H$5:H$98)-MIN(Base_Dados!H$5:H$98)=0,1,MAX(Base_Dados!H$5:H$98)-MIN(Base_Dados!H$5:H$98)))) * H$1)))</f>
        <v>4.0940092578098795E-2</v>
      </c>
      <c r="I552" s="106">
        <f>IF(INDEX(Base_Dados!I:I,MATCH($B552,Base_Dados!$B:$B,0))=0,0,
MAX(0, MIN(I$1,
((INDEX(Base_Dados!I:I,MATCH($B552,Base_Dados!$B:$B,0))-MIN(Base_Dados!I$5:I$98)) /
(IF(MAX(Base_Dados!I$5:I$98)-MIN(Base_Dados!I$5:I$98)=0,1,MAX(Base_Dados!I$5:I$98)-MIN(Base_Dados!I$5:I$98)))) * I$1)))</f>
        <v>5.6862435248302333E-2</v>
      </c>
      <c r="J552" s="106">
        <f>IF(INDEX(Base_Dados!J:J,MATCH($B552,Base_Dados!$B:$B,0))=0,0,
MAX(0, MIN(J$1,
((INDEX(Base_Dados!J:J,MATCH($B552,Base_Dados!$B:$B,0))-MIN(Base_Dados!J$5:J$98)) /
(IF(MAX(Base_Dados!J$5:J$98)-MIN(Base_Dados!J$5:J$98)=0,1,MAX(Base_Dados!J$5:J$98)-MIN(Base_Dados!J$5:J$98)))) * J$1)))</f>
        <v>7.7449356819056223E-2</v>
      </c>
      <c r="K552" s="106">
        <f>IF(INDEX(Base_Dados!K:K,MATCH($B552,Base_Dados!$B:$B,0))=0,0,
MAX(0, MIN(K$1,
((INDEX(Base_Dados!K:K,MATCH($B552,Base_Dados!$B:$B,0))-MIN(Base_Dados!K$5:K$98)) /
(IF(MAX(Base_Dados!K$5:K$98)-MIN(Base_Dados!K$5:K$98)=0,1,MAX(Base_Dados!K$5:K$98)-MIN(Base_Dados!K$5:K$98)))) * K$1)))</f>
        <v>9.0647361359570661E-2</v>
      </c>
      <c r="L552" s="106">
        <f>IF(INDEX(Base_Dados!L:L,MATCH($B552,Base_Dados!$B:$B,0))=0,0,
MAX(0, MIN(L$1,
((INDEX(Base_Dados!L:L,MATCH($B552,Base_Dados!$B:$B,0))-MIN(Base_Dados!L$5:L$98)) /
(IF(MAX(Base_Dados!L$5:L$98)-MIN(Base_Dados!L$5:L$98)=0,1,MAX(Base_Dados!L$5:L$98)-MIN(Base_Dados!L$5:L$98)))) * L$1)))</f>
        <v>0.11967302536050951</v>
      </c>
      <c r="M552" s="106">
        <f>IF(INDEX(Base_Dados!M:M,MATCH($B552,Base_Dados!$B:$B,0))=0,0,
MAX(0, MIN(M$1,
((INDEX(Base_Dados!M:M,MATCH($B552,Base_Dados!$B:$B,0))-MIN(Base_Dados!M$5:M$98)) /
(IF(MAX(Base_Dados!M$5:M$98)-MIN(Base_Dados!M$5:M$98)=0,1,MAX(Base_Dados!M$5:M$98)-MIN(Base_Dados!M$5:M$98)))) * M$1)))</f>
        <v>0.12704373177842565</v>
      </c>
      <c r="N552" s="106">
        <f>IF(INDEX(Base_Dados!N:N,MATCH($B552,Base_Dados!$B:$B,0))=0,0,
MAX(0, MIN(N$1,
((INDEX(Base_Dados!N:N,MATCH($B552,Base_Dados!$B:$B,0))-MIN(Base_Dados!N$5:N$98)) /
(IF(MAX(Base_Dados!N$5:N$98)-MIN(Base_Dados!N$5:N$98)=0,1,MAX(Base_Dados!N$5:N$98)-MIN(Base_Dados!N$5:N$98)))) * N$1)))</f>
        <v>0.14685455341402526</v>
      </c>
      <c r="O552" s="106">
        <f>IF(INDEX(Base_Dados!O:O,MATCH($B552,Base_Dados!$B:$B,0))=0,0,
MAX(0, MIN(O$1,
((INDEX(Base_Dados!O:O,MATCH($B552,Base_Dados!$B:$B,0))-MIN(Base_Dados!O$5:O$98)) /
(IF(MAX(Base_Dados!O$5:O$98)-MIN(Base_Dados!O$5:O$98)=0,1,MAX(Base_Dados!O$5:O$98)-MIN(Base_Dados!O$5:O$98)))) * O$1)))</f>
        <v>0.16327554490216847</v>
      </c>
      <c r="P552" s="106">
        <f>IF(INDEX(Base_Dados!P:P,MATCH($B552,Base_Dados!$B:$B,0))=0,0,
MAX(0, MIN(P$1,
((INDEX(Base_Dados!P:P,MATCH($B552,Base_Dados!$B:$B,0))-MIN(Base_Dados!P$5:P$98)) /
(IF(MAX(Base_Dados!P$5:P$98)-MIN(Base_Dados!P$5:P$98)=0,1,MAX(Base_Dados!P$5:P$98)-MIN(Base_Dados!P$5:P$98)))) * P$1)))</f>
        <v>7.3401975125424485E-2</v>
      </c>
      <c r="Q552" s="106">
        <f>IF(INDEX(Base_Dados!Q:Q,MATCH($B552,Base_Dados!$B:$B,0))=0,0,
MAX(0, MIN(Q$1,
((INDEX(Base_Dados!Q:Q,MATCH($B552,Base_Dados!$B:$B,0))-MIN(Base_Dados!Q$5:Q$98)) /
(IF(MAX(Base_Dados!Q$5:Q$98)-MIN(Base_Dados!Q$5:Q$98)=0,1,MAX(Base_Dados!Q$5:Q$98)-MIN(Base_Dados!Q$5:Q$98)))) * Q$1)))</f>
        <v>1.8429782528566165E-2</v>
      </c>
      <c r="R552" s="106">
        <f>IF(INDEX(Base_Dados!R:R,MATCH($B552,Base_Dados!$B:$B,0))=0,0,
MAX(0, MIN(R$1,
((INDEX(Base_Dados!R:R,MATCH($B552,Base_Dados!$B:$B,0))-MIN(Base_Dados!R$5:R$98)) /
(IF(MAX(Base_Dados!R$5:R$98)-MIN(Base_Dados!R$5:R$98)=0,1,MAX(Base_Dados!R$5:R$98)-MIN(Base_Dados!R$5:R$98)))) * R$1)))</f>
        <v>2.2098468828537582E-2</v>
      </c>
      <c r="S552" s="106">
        <f>IF(INDEX(Base_Dados!S:S,MATCH($B552,Base_Dados!$B:$B,0))=0,0,
MAX(0, MIN(S$1,
((INDEX(Base_Dados!S:S,MATCH($B552,Base_Dados!$B:$B,0))-MIN(Base_Dados!S$5:S$98)) /
(IF(MAX(Base_Dados!S$5:S$98)-MIN(Base_Dados!S$5:S$98)=0,1,MAX(Base_Dados!S$5:S$98)-MIN(Base_Dados!S$5:S$98)))) * S$1)))</f>
        <v>4.0679997004418482E-2</v>
      </c>
      <c r="T552" s="106">
        <f>IF(INDEX(Base_Dados!T:T,MATCH($B552,Base_Dados!$B:$B,0))=0,0,
MAX(0, MIN(T$1,
((INDEX(Base_Dados!T:T,MATCH($B552,Base_Dados!$B:$B,0))-MIN(Base_Dados!T$5:T$98)) /
(IF(MAX(Base_Dados!T$5:T$98)-MIN(Base_Dados!T$5:T$98)=0,1,MAX(Base_Dados!T$5:T$98)-MIN(Base_Dados!T$5:T$98)))) * T$1)))</f>
        <v>0.55881105621044191</v>
      </c>
      <c r="U552" s="106">
        <f>IF(INDEX(Base_Dados!U:U,MATCH($B552,Base_Dados!$B:$B,0))=0,0,
MAX(0, MIN(U$1,
((INDEX(Base_Dados!U:U,MATCH($B552,Base_Dados!$B:$B,0))-MIN(Base_Dados!U$5:U$98)) /
(IF(MAX(Base_Dados!U$5:U$98)-MIN(Base_Dados!U$5:U$98)=0,1,MAX(Base_Dados!U$5:U$98)-MIN(Base_Dados!U$5:U$98)))) * U$1)))</f>
        <v>0.94520588441523057</v>
      </c>
      <c r="V552" s="106">
        <f>IF(INDEX(Base_Dados!V:V,MATCH($B552,Base_Dados!$B:$B,0))=0,0,
MAX(0, MIN(V$1,
((INDEX(Base_Dados!V:V,MATCH($B552,Base_Dados!$B:$B,0))-MIN(Base_Dados!V$5:V$98)) /
(IF(MAX(Base_Dados!V$5:V$98)-MIN(Base_Dados!V$5:V$98)=0,1,MAX(Base_Dados!V$5:V$98)-MIN(Base_Dados!V$5:V$98)))) * V$1)))</f>
        <v>0.15594203160897432</v>
      </c>
      <c r="W552" s="106">
        <f>IF(INDEX(Base_Dados!W:W,MATCH($B552,Base_Dados!$B:$B,0))=0,0,
MAX(0, MIN(W$1,
((INDEX(Base_Dados!W:W,MATCH($B552,Base_Dados!$B:$B,0))-MIN(Base_Dados!W$5:W$98)) /
(IF(MAX(Base_Dados!W$5:W$98)-MIN(Base_Dados!W$5:W$98)=0,1,MAX(Base_Dados!W$5:W$98)-MIN(Base_Dados!W$5:W$98)))) * W$1)))</f>
        <v>4</v>
      </c>
      <c r="X552" s="106">
        <f>IF(INDEX(Base_Dados!X:X,MATCH($B552,Base_Dados!$B:$B,0))=0,0,
MAX(0, MIN(X$1,
((INDEX(Base_Dados!X:X,MATCH($B552,Base_Dados!$B:$B,0))-MIN(Base_Dados!X$5:X$98)) /
(IF(MAX(Base_Dados!X$5:X$98)-MIN(Base_Dados!X$5:X$98)=0,1,MAX(Base_Dados!X$5:X$98)-MIN(Base_Dados!X$5:X$98)))) * X$1)))</f>
        <v>0</v>
      </c>
      <c r="Y552" s="106">
        <f>IF(INDEX(Base_Dados!Y:Y,MATCH($B552,Base_Dados!$B:$B,0))=0,0,
MAX(0, MIN(Y$1,
((INDEX(Base_Dados!Y:Y,MATCH($B552,Base_Dados!$B:$B,0))-MIN(Base_Dados!Y$5:Y$98)) /
(IF(MAX(Base_Dados!Y$5:Y$98)-MIN(Base_Dados!Y$5:Y$98)=0,1,MAX(Base_Dados!Y$5:Y$98)-MIN(Base_Dados!Y$5:Y$98)))) * Y$1)))</f>
        <v>0</v>
      </c>
      <c r="Z552" s="106">
        <f>IF(INDEX(Base_Dados!Z:Z,MATCH($B552,Base_Dados!$B:$B,0))=0,0,
MAX(0, MIN(Z$1,
((INDEX(Base_Dados!Z:Z,MATCH($B552,Base_Dados!$B:$B,0))-MIN(Base_Dados!Z$5:Z$98)) /
(IF(MAX(Base_Dados!Z$5:Z$98)-MIN(Base_Dados!Z$5:Z$98)=0,1,MAX(Base_Dados!Z$5:Z$98)-MIN(Base_Dados!Z$5:Z$98)))) * Z$1)))</f>
        <v>0</v>
      </c>
      <c r="AA552" s="106">
        <f>IF(INDEX(Base_Dados!AA:AA,MATCH($B552,Base_Dados!$B:$B,0))=0,0,
MAX(0, MIN(AA$1,
((INDEX(Base_Dados!AA:AA,MATCH($B552,Base_Dados!$B:$B,0))-MIN(Base_Dados!AA$5:AA$98)) /
(IF(MAX(Base_Dados!AA$5:AA$98)-MIN(Base_Dados!AA$5:AA$98)=0,1,MAX(Base_Dados!AA$5:AA$98)-MIN(Base_Dados!AA$5:AA$98)))) * AA$1)))</f>
        <v>0</v>
      </c>
      <c r="AB552" s="106">
        <f>IF(INDEX(Base_Dados!AB:AB,MATCH($B552,Base_Dados!$B:$B,0))=0,0,
MAX(0, MIN(AB$1,
((INDEX(Base_Dados!AB:AB,MATCH($B552,Base_Dados!$B:$B,0))-MIN(Base_Dados!AB$5:AB$98)) /
(IF(MAX(Base_Dados!AB$5:AB$98)-MIN(Base_Dados!AB$5:AB$98)=0,1,MAX(Base_Dados!AB$5:AB$98)-MIN(Base_Dados!AB$5:AB$98)))) * AB$1)))</f>
        <v>0.60324361564458018</v>
      </c>
      <c r="AC552" s="106">
        <f>IF(INDEX(Base_Dados!AC:AC,MATCH($B552,Base_Dados!$B:$B,0))=0,0,
MAX(0, MIN(AC$1,
((INDEX(Base_Dados!AC:AC,MATCH($B552,Base_Dados!$B:$B,0))-MIN(Base_Dados!AC$5:AC$98)) /
(IF(MAX(Base_Dados!AC$5:AC$98)-MIN(Base_Dados!AC$5:AC$98)=0,1,MAX(Base_Dados!AC$5:AC$98)-MIN(Base_Dados!AC$5:AC$98)))) * AC$1)))</f>
        <v>3.0443004432453267E-2</v>
      </c>
      <c r="AD552" s="106">
        <f>IF(INDEX(Base_Dados!AD:AD,MATCH($B552,Base_Dados!$B:$B,0))=0,0,
MAX(0, MIN(AD$1,
((INDEX(Base_Dados!AD:AD,MATCH($B552,Base_Dados!$B:$B,0))-MIN(Base_Dados!AD$5:AD$98)) /
(IF(MAX(Base_Dados!AD$5:AD$98)-MIN(Base_Dados!AD$5:AD$98)=0,1,MAX(Base_Dados!AD$5:AD$98)-MIN(Base_Dados!AD$5:AD$98)))) * AD$1)))</f>
        <v>2.7155746191391807E-2</v>
      </c>
      <c r="AE552" s="106">
        <f>IF(INDEX(Base_Dados!AE:AE,MATCH($B552,Base_Dados!$B:$B,0))=0,0,
MAX(0, MIN(AE$1,
((INDEX(Base_Dados!AE:AE,MATCH($B552,Base_Dados!$B:$B,0))-MIN(Base_Dados!AE$5:AE$98)) /
(IF(MAX(Base_Dados!AE$5:AE$98)-MIN(Base_Dados!AE$5:AE$98)=0,1,MAX(Base_Dados!AE$5:AE$98)-MIN(Base_Dados!AE$5:AE$98)))) * AE$1)))</f>
        <v>1.087300445850712E-2</v>
      </c>
      <c r="AF552" s="106">
        <f>IF(INDEX(Base_Dados!AF:AF,MATCH($B552,Base_Dados!$B:$B,0))=0,0,
MAX(0, MIN(AF$1,
((INDEX(Base_Dados!AF:AF,MATCH($B552,Base_Dados!$B:$B,0))-MIN(Base_Dados!AF$5:AF$98)) /
(IF(MAX(Base_Dados!AF$5:AF$98)-MIN(Base_Dados!AF$5:AF$98)=0,1,MAX(Base_Dados!AF$5:AF$98)-MIN(Base_Dados!AF$5:AF$98)))) * AF$1)))</f>
        <v>1.2320139750838965E-2</v>
      </c>
      <c r="AG552" s="106">
        <f>IF(INDEX(Base_Dados!AG:AG,MATCH($B552,Base_Dados!$B:$B,0))=0,0,
MAX(0, MIN(AG$1,
((INDEX(Base_Dados!AG:AG,MATCH($B552,Base_Dados!$B:$B,0))-MIN(Base_Dados!AG$5:AG$98)) /
(IF(MAX(Base_Dados!AG$5:AG$98)-MIN(Base_Dados!AG$5:AG$98)=0,1,MAX(Base_Dados!AG$5:AG$98)-MIN(Base_Dados!AG$5:AG$98)))) * AG$1)))</f>
        <v>1.8429782528566165E-2</v>
      </c>
      <c r="AH552" s="106">
        <f>IF(INDEX(Base_Dados!AH:AH,MATCH($B552,Base_Dados!$B:$B,0))=0,0,
MAX(0, MIN(AH$1,
((INDEX(Base_Dados!AH:AH,MATCH($B552,Base_Dados!$B:$B,0))-MIN(Base_Dados!AH$5:AH$98)) /
(IF(MAX(Base_Dados!AH$5:AH$98)-MIN(Base_Dados!AH$5:AH$98)=0,1,MAX(Base_Dados!AH$5:AH$98)-MIN(Base_Dados!AH$5:AH$98)))) * AH$1)))</f>
        <v>1.6101272546395959</v>
      </c>
      <c r="AI552" s="106">
        <f>IF(INDEX(Base_Dados!AI:AI,MATCH($B552,Base_Dados!$B:$B,0))=0,0,
MAX(0, MIN(AI$1,
((INDEX(Base_Dados!AI:AI,MATCH($B552,Base_Dados!$B:$B,0))-MIN(Base_Dados!AI$5:AI$98)) /
(IF(MAX(Base_Dados!AI$5:AI$98)-MIN(Base_Dados!AI$5:AI$98)=0,1,MAX(Base_Dados!AI$5:AI$98)-MIN(Base_Dados!AI$5:AI$98)))) * AI$1)))</f>
        <v>3.5714285714285712E-2</v>
      </c>
      <c r="AJ552" s="106">
        <f>IF(INDEX(Base_Dados!AJ:AJ,MATCH($B552,Base_Dados!$B:$B,0))=0,0,
MAX(0, MIN(AJ$1,
((INDEX(Base_Dados!AJ:AJ,MATCH($B552,Base_Dados!$B:$B,0))-MIN(Base_Dados!AJ$5:AJ$98)) /
(IF(MAX(Base_Dados!AJ$5:AJ$98)-MIN(Base_Dados!AJ$5:AJ$98)=0,1,MAX(Base_Dados!AJ$5:AJ$98)-MIN(Base_Dados!AJ$5:AJ$98)))) * AJ$1)))</f>
        <v>2.2023809523809526</v>
      </c>
      <c r="AK552" s="106">
        <f>IF(INDEX(Base_Dados!AK:AK,MATCH($B552,Base_Dados!$B:$B,0))=0,0,
MAX(0, MIN(AK$1,
((INDEX(Base_Dados!AK:AK,MATCH($B552,Base_Dados!$B:$B,0))-MIN(Base_Dados!AK$5:AK$98)) /
(IF(MAX(Base_Dados!AK$5:AK$98)-MIN(Base_Dados!AK$5:AK$98)=0,1,MAX(Base_Dados!AK$5:AK$98)-MIN(Base_Dados!AK$5:AK$98)))) * AK$1)))</f>
        <v>1.0344827586206896E-2</v>
      </c>
      <c r="AL552" s="106">
        <f>IF(INDEX(Base_Dados!AL:AL,MATCH($B552,Base_Dados!$B:$B,0))=0,0,
MAX(0, MIN(AL$1,
((INDEX(Base_Dados!AL:AL,MATCH($B552,Base_Dados!$B:$B,0))-MIN(Base_Dados!AL$5:AL$98)) /
(IF(MAX(Base_Dados!AL$5:AL$98)-MIN(Base_Dados!AL$5:AL$98)=0,1,MAX(Base_Dados!AL$5:AL$98)-MIN(Base_Dados!AL$5:AL$98)))) * AL$1)))</f>
        <v>0</v>
      </c>
      <c r="AM552" s="106">
        <f>IF(INDEX(Base_Dados!AM:AM,MATCH($B552,Base_Dados!$B:$B,0))=0,0,
MAX(0, MIN(AM$1,
((INDEX(Base_Dados!AM:AM,MATCH($B552,Base_Dados!$B:$B,0))-MIN(Base_Dados!AM$5:AM$98)) /
(IF(MAX(Base_Dados!AM$5:AM$98)-MIN(Base_Dados!AM$5:AM$98)=0,1,MAX(Base_Dados!AM$5:AM$98)-MIN(Base_Dados!AM$5:AM$98)))) * AM$1)))</f>
        <v>3.8322112894873125E-2</v>
      </c>
      <c r="AN552" s="106">
        <f>IF(INDEX(Base_Dados!AN:AN,MATCH($B552,Base_Dados!$B:$B,0))=0,0,
MAX(0, MIN(AN$1,
((INDEX(Base_Dados!AN:AN,MATCH($B552,Base_Dados!$B:$B,0))-MIN(Base_Dados!AN$5:AN$98)) /
(IF(MAX(Base_Dados!AN$5:AN$98)-MIN(Base_Dados!AN$5:AN$98)=0,1,MAX(Base_Dados!AN$5:AN$98)-MIN(Base_Dados!AN$5:AN$98)))) * AN$1)))</f>
        <v>0.18243603411513859</v>
      </c>
      <c r="AO552" s="106">
        <f>IF(INDEX(Base_Dados!AO:AO,MATCH($B552,Base_Dados!$B:$B,0))=0,0,
MAX(0, MIN(AO$1,
((INDEX(Base_Dados!AO:AO,MATCH($B552,Base_Dados!$B:$B,0))-MIN(Base_Dados!AO$5:AO$98)) /
(IF(MAX(Base_Dados!AO$5:AO$98)-MIN(Base_Dados!AO$5:AO$98)=0,1,MAX(Base_Dados!AO$5:AO$98)-MIN(Base_Dados!AO$5:AO$98)))) * AO$1)))</f>
        <v>0</v>
      </c>
      <c r="AP552" s="106">
        <f>IF(INDEX(Base_Dados!AP:AP,MATCH($B552,Base_Dados!$B:$B,0))=0,0,
MAX(0, MIN(AP$1,
((INDEX(Base_Dados!AP:AP,MATCH($B552,Base_Dados!$B:$B,0))-MIN(Base_Dados!AP$5:AP$98)) /
(IF(MAX(Base_Dados!AP$5:AP$98)-MIN(Base_Dados!AP$5:AP$98)=0,1,MAX(Base_Dados!AP$5:AP$98)-MIN(Base_Dados!AP$5:AP$98)))) * AP$1)))</f>
        <v>4.1284403669724773E-2</v>
      </c>
      <c r="AQ552" s="106">
        <f>IF(INDEX(Base_Dados!AQ:AQ,MATCH($B552,Base_Dados!$B:$B,0))=0,0,
MAX(0, MIN(AQ$1,
((INDEX(Base_Dados!AQ:AQ,MATCH($B552,Base_Dados!$B:$B,0))-MIN(Base_Dados!AQ$5:AQ$98)) /
(IF(MAX(Base_Dados!AQ$5:AQ$98)-MIN(Base_Dados!AQ$5:AQ$98)=0,1,MAX(Base_Dados!AQ$5:AQ$98)-MIN(Base_Dados!AQ$5:AQ$98)))) * AQ$1)))</f>
        <v>0</v>
      </c>
      <c r="AR552" s="106">
        <f>IF(INDEX(Base_Dados!AR:AR,MATCH($B552,Base_Dados!$B:$B,0))=0,0,
MAX(0, MIN(AR$1,
((INDEX(Base_Dados!AR:AR,MATCH($B552,Base_Dados!$B:$B,0))-MIN(Base_Dados!AR$5:AR$98)) /
(IF(MAX(Base_Dados!AR$5:AR$98)-MIN(Base_Dados!AR$5:AR$98)=0,1,MAX(Base_Dados!AR$5:AR$98)-MIN(Base_Dados!AR$5:AR$98)))) * AR$1)))</f>
        <v>0</v>
      </c>
      <c r="AS552" s="106">
        <f>IF(INDEX(Base_Dados!AS:AS,MATCH($B552,Base_Dados!$B:$B,0))=0,0,
MAX(0, MIN(AS$1,
((INDEX(Base_Dados!AS:AS,MATCH($B552,Base_Dados!$B:$B,0))-MIN(Base_Dados!AS$5:AS$98)) /
(IF(MAX(Base_Dados!AS$5:AS$98)-MIN(Base_Dados!AS$5:AS$98)=0,1,MAX(Base_Dados!AS$5:AS$98)-MIN(Base_Dados!AS$5:AS$98)))) * AS$1)))</f>
        <v>0</v>
      </c>
      <c r="AT552" s="106">
        <f>IF(INDEX(Base_Dados!AT:AT,MATCH($B552,Base_Dados!$B:$B,0))=0,0,
MAX(0, MIN(AT$1,
((INDEX(Base_Dados!AT:AT,MATCH($B552,Base_Dados!$B:$B,0))-MIN(Base_Dados!AT$5:AT$98)) /
(IF(MAX(Base_Dados!AT$5:AT$98)-MIN(Base_Dados!AT$5:AT$98)=0,1,MAX(Base_Dados!AT$5:AT$98)-MIN(Base_Dados!AT$5:AT$98)))) * AT$1)))</f>
        <v>0</v>
      </c>
      <c r="AU552" s="106">
        <f>IF(INDEX(Base_Dados!AU:AU,MATCH($B552,Base_Dados!$B:$B,0))=0,0,
MAX(0, MIN(AU$1,
((INDEX(Base_Dados!AU:AU,MATCH($B552,Base_Dados!$B:$B,0))-MIN(Base_Dados!AU$5:AU$98)) /
(IF(MAX(Base_Dados!AU$5:AU$98)-MIN(Base_Dados!AU$5:AU$98)=0,1,MAX(Base_Dados!AU$5:AU$98)-MIN(Base_Dados!AU$5:AU$98)))) * AU$1)))</f>
        <v>9.3632958801498131E-3</v>
      </c>
      <c r="AV552" s="106">
        <f>IF(INDEX(Base_Dados!AV:AV,MATCH($B552,Base_Dados!$B:$B,0))=0,0,
MAX(0, MIN(AV$1,
((INDEX(Base_Dados!AV:AV,MATCH($B552,Base_Dados!$B:$B,0))-MIN(Base_Dados!AV$5:AV$98)) /
(IF(MAX(Base_Dados!AV$5:AV$98)-MIN(Base_Dados!AV$5:AV$98)=0,1,MAX(Base_Dados!AV$5:AV$98)-MIN(Base_Dados!AV$5:AV$98)))) * AV$1)))</f>
        <v>0</v>
      </c>
      <c r="AW552" s="106">
        <f>IF(INDEX(Base_Dados!AW:AW,MATCH($B552,Base_Dados!$B:$B,0))=0,0,
MAX(0, MIN(AW$1,
((INDEX(Base_Dados!AW:AW,MATCH($B552,Base_Dados!$B:$B,0))-MIN(Base_Dados!AW$5:AW$98)) /
(IF(MAX(Base_Dados!AW$5:AW$98)-MIN(Base_Dados!AW$5:AW$98)=0,1,MAX(Base_Dados!AW$5:AW$98)-MIN(Base_Dados!AW$5:AW$98)))) * AW$1)))</f>
        <v>0</v>
      </c>
      <c r="AX552" s="106">
        <f>IF(INDEX(Base_Dados!AX:AX,MATCH($B552,Base_Dados!$B:$B,0))=0,0,
MAX(0, MIN(AX$1,
((INDEX(Base_Dados!AX:AX,MATCH($B552,Base_Dados!$B:$B,0))-MIN(Base_Dados!AX$5:AX$98)) /
(IF(MAX(Base_Dados!AX$5:AX$98)-MIN(Base_Dados!AX$5:AX$98)=0,1,MAX(Base_Dados!AX$5:AX$98)-MIN(Base_Dados!AX$5:AX$98)))) * AX$1)))</f>
        <v>0.11998634579279742</v>
      </c>
      <c r="AY552" s="106">
        <f>IF(INDEX(Base_Dados!AY:AY,MATCH($B552,Base_Dados!$B:$B,0))=0,0,
MAX(0, MIN(AY$1,
((INDEX(Base_Dados!AY:AY,MATCH($B552,Base_Dados!$B:$B,0))-MIN(Base_Dados!AY$5:AY$98)) /
(IF(MAX(Base_Dados!AY$5:AY$98)-MIN(Base_Dados!AY$5:AY$98)=0,1,MAX(Base_Dados!AY$5:AY$98)-MIN(Base_Dados!AY$5:AY$98)))) * AY$1)))</f>
        <v>9.8911968348170125E-4</v>
      </c>
      <c r="AZ552" s="106">
        <f>IF(INDEX(Base_Dados!AZ:AZ,MATCH($B552,Base_Dados!$B:$B,0))=0,0,
MAX(0, MIN(AZ$1,
((INDEX(Base_Dados!AZ:AZ,MATCH($B552,Base_Dados!$B:$B,0))-MIN(Base_Dados!AZ$5:AZ$98)) /
(IF(MAX(Base_Dados!AZ$5:AZ$98)-MIN(Base_Dados!AZ$5:AZ$98)=0,1,MAX(Base_Dados!AZ$5:AZ$98)-MIN(Base_Dados!AZ$5:AZ$98)))) * AZ$1)))</f>
        <v>0.5</v>
      </c>
      <c r="BA552" s="106">
        <f>IF(INDEX(Base_Dados!BA:BA,MATCH($B552,Base_Dados!$B:$B,0))=0,0,
MAX(0, MIN(BA$1,
((INDEX(Base_Dados!BA:BA,MATCH($B552,Base_Dados!$B:$B,0))-MIN(Base_Dados!BA$5:BA$98)) /
(IF(MAX(Base_Dados!BA$5:BA$98)-MIN(Base_Dados!BA$5:BA$98)=0,1,MAX(Base_Dados!BA$5:BA$98)-MIN(Base_Dados!BA$5:BA$98)))) * BA$1)))</f>
        <v>1.6741046648460222E-2</v>
      </c>
      <c r="BB552" s="106">
        <f>IF(INDEX(Base_Dados!BB:BB,MATCH($B552,Base_Dados!$B:$B,0))=0,0,
MAX(0, MIN(BB$1,
((INDEX(Base_Dados!BB:BB,MATCH($B552,Base_Dados!$B:$B,0))-MIN(Base_Dados!BB$5:BB$98)) /
(IF(MAX(Base_Dados!BB$5:BB$98)-MIN(Base_Dados!BB$5:BB$98)=0,1,MAX(Base_Dados!BB$5:BB$98)-MIN(Base_Dados!BB$5:BB$98)))) * BB$1)))</f>
        <v>0.40254884721068246</v>
      </c>
      <c r="BC552" s="106">
        <f>IF(INDEX(Base_Dados!BC:BC,MATCH($B552,Base_Dados!$B:$B,0))=0,0,
MAX(0, MIN(BC$1,
((INDEX(Base_Dados!BC:BC,MATCH($B552,Base_Dados!$B:$B,0))-MIN(Base_Dados!BC$5:BC$98)) /
(IF(MAX(Base_Dados!BC$5:BC$98)-MIN(Base_Dados!BC$5:BC$98)=0,1,MAX(Base_Dados!BC$5:BC$98)-MIN(Base_Dados!BC$5:BC$98)))) * BC$1)))</f>
        <v>7.2717479127390253E-3</v>
      </c>
      <c r="BD552" s="106">
        <f>IF(INDEX(Base_Dados!BD:BD,MATCH($B552,Base_Dados!$B:$B,0))=0,0,
MAX(0, MIN(BD$1,
((INDEX(Base_Dados!BD:BD,MATCH($B552,Base_Dados!$B:$B,0))-MIN(Base_Dados!BD$5:BD$98)) /
(IF(MAX(Base_Dados!BD$5:BD$98)-MIN(Base_Dados!BD$5:BD$98)=0,1,MAX(Base_Dados!BD$5:BD$98)-MIN(Base_Dados!BD$5:BD$98)))) * BD$1)))</f>
        <v>8.5866629734782911E-3</v>
      </c>
      <c r="BE552" s="106">
        <f>IF(INDEX(Base_Dados!BE:BE,MATCH($B552,Base_Dados!$B:$B,0))=0,0,
MAX(0, MIN(BE$1,
((INDEX(Base_Dados!BE:BE,MATCH($B552,Base_Dados!$B:$B,0))-MIN(Base_Dados!BE$5:BE$98)) /
(IF(MAX(Base_Dados!BE$5:BE$98)-MIN(Base_Dados!BE$5:BE$98)=0,1,MAX(Base_Dados!BE$5:BE$98)-MIN(Base_Dados!BE$5:BE$98)))) * BE$1)))</f>
        <v>2.0070245860511791E-2</v>
      </c>
      <c r="BF552" s="106">
        <f>IF(INDEX(Base_Dados!BF:BF,MATCH($B552,Base_Dados!$B:$B,0))=0,0,
MAX(0, MIN(BF$1,
((INDEX(Base_Dados!BF:BF,MATCH($B552,Base_Dados!$B:$B,0))-MIN(Base_Dados!BF$5:BF$98)) /
(IF(MAX(Base_Dados!BF$5:BF$98)-MIN(Base_Dados!BF$5:BF$98)=0,1,MAX(Base_Dados!BF$5:BF$98)-MIN(Base_Dados!BF$5:BF$98)))) * BF$1)))</f>
        <v>0</v>
      </c>
      <c r="BG552" s="106">
        <f>IF(INDEX(Base_Dados!BG:BG,MATCH($B552,Base_Dados!$B:$B,0))=0,0,
MAX(0, MIN(BG$1,
((INDEX(Base_Dados!BG:BG,MATCH($B552,Base_Dados!$B:$B,0))-MIN(Base_Dados!BG$5:BG$98)) /
(IF(MAX(Base_Dados!BG$5:BG$98)-MIN(Base_Dados!BG$5:BG$98)=0,1,MAX(Base_Dados!BG$5:BG$98)-MIN(Base_Dados!BG$5:BG$98)))) * BG$1)))</f>
        <v>7.1070234113712371E-3</v>
      </c>
      <c r="BH552" s="106">
        <f>IF(INDEX(Base_Dados!BH:BH,MATCH($B552,Base_Dados!$B:$B,0))=0,0,
MAX(0, MIN(BH$1,
((INDEX(Base_Dados!BH:BH,MATCH($B552,Base_Dados!$B:$B,0))-MIN(Base_Dados!BH$5:BH$98)) /
(IF(MAX(Base_Dados!BH$5:BH$98)-MIN(Base_Dados!BH$5:BH$98)=0,1,MAX(Base_Dados!BH$5:BH$98)-MIN(Base_Dados!BH$5:BH$98)))) * BH$1)))</f>
        <v>5.4945054945054944E-2</v>
      </c>
      <c r="BI552" s="106">
        <f>IF(INDEX(Base_Dados!BI:BI,MATCH($B552,Base_Dados!$B:$B,0))=0,0,
MAX(0, MIN(BI$1,
((INDEX(Base_Dados!BI:BI,MATCH($B552,Base_Dados!$B:$B,0))-MIN(Base_Dados!BI$5:BI$98)) /
(IF(MAX(Base_Dados!BI$5:BI$98)-MIN(Base_Dados!BI$5:BI$98)=0,1,MAX(Base_Dados!BI$5:BI$98)-MIN(Base_Dados!BI$5:BI$98)))) * BI$1)))</f>
        <v>0.11076443057722309</v>
      </c>
      <c r="BJ552" s="106">
        <f>IF(INDEX(Base_Dados!BJ:BJ,MATCH($B552,Base_Dados!$B:$B,0))=0,0,
MAX(0, MIN(BJ$1,
((INDEX(Base_Dados!BJ:BJ,MATCH($B552,Base_Dados!$B:$B,0))-MIN(Base_Dados!BJ$5:BJ$98)) /
(IF(MAX(Base_Dados!BJ$5:BJ$98)-MIN(Base_Dados!BJ$5:BJ$98)=0,1,MAX(Base_Dados!BJ$5:BJ$98)-MIN(Base_Dados!BJ$5:BJ$98)))) * BJ$1)))</f>
        <v>5.2631578947368418E-2</v>
      </c>
      <c r="BK552" s="106">
        <f>IF(INDEX(Base_Dados!BK:BK,MATCH($B552,Base_Dados!$B:$B,0))=0,0,
MAX(0, MIN(BK$1,
((INDEX(Base_Dados!BK:BK,MATCH($B552,Base_Dados!$B:$B,0))-MIN(Base_Dados!BK$5:BK$98)) /
(IF(MAX(Base_Dados!BK$5:BK$98)-MIN(Base_Dados!BK$5:BK$98)=0,1,MAX(Base_Dados!BK$5:BK$98)-MIN(Base_Dados!BK$5:BK$98)))) * BK$1)))</f>
        <v>3.5714285714285712E-2</v>
      </c>
      <c r="BL552" s="106">
        <f>IF(INDEX(Base_Dados!BL:BL,MATCH($B552,Base_Dados!$B:$B,0))=0,0,
MAX(0, MIN(BL$1,
((INDEX(Base_Dados!BL:BL,MATCH($B552,Base_Dados!$B:$B,0))-MIN(Base_Dados!BL$5:BL$98)) /
(IF(MAX(Base_Dados!BL$5:BL$98)-MIN(Base_Dados!BL$5:BL$98)=0,1,MAX(Base_Dados!BL$5:BL$98)-MIN(Base_Dados!BL$5:BL$98)))) * BL$1)))</f>
        <v>4.8859934853420196E-2</v>
      </c>
      <c r="BM552" s="106">
        <f>IF(INDEX(Base_Dados!BM:BM,MATCH($B552,Base_Dados!$B:$B,0))=0,0,
MAX(0, MIN(BM$1,
((INDEX(Base_Dados!BM:BM,MATCH($B552,Base_Dados!$B:$B,0))-MIN(Base_Dados!BM$5:BM$98)) /
(IF(MAX(Base_Dados!BM$5:BM$98)-MIN(Base_Dados!BM$5:BM$98)=0,1,MAX(Base_Dados!BM$5:BM$98)-MIN(Base_Dados!BM$5:BM$98)))) * BM$1)))</f>
        <v>1</v>
      </c>
      <c r="BN552" s="106">
        <f>IF(INDEX(Base_Dados!BN:BN,MATCH($B552,Base_Dados!$B:$B,0))=0,0,
MAX(0, MIN(BN$1,
((INDEX(Base_Dados!BN:BN,MATCH($B552,Base_Dados!$B:$B,0))-MIN(Base_Dados!BN$5:BN$98)) /
(IF(MAX(Base_Dados!BN$5:BN$98)-MIN(Base_Dados!BN$5:BN$98)=0,1,MAX(Base_Dados!BN$5:BN$98)-MIN(Base_Dados!BN$5:BN$98)))) * BN$1)))</f>
        <v>0.22337684257315032</v>
      </c>
      <c r="BO552" s="106">
        <f>IF(INDEX(Base_Dados!BO:BO,MATCH($B552,Base_Dados!$B:$B,0))=0,0,
MAX(0, MIN(BO$1,
((INDEX(Base_Dados!BO:BO,MATCH($B552,Base_Dados!$B:$B,0))-MIN(Base_Dados!BO$5:BO$98)) /
(IF(MAX(Base_Dados!BO$5:BO$98)-MIN(Base_Dados!BO$5:BO$98)=0,1,MAX(Base_Dados!BO$5:BO$98)-MIN(Base_Dados!BO$5:BO$98)))) * BO$1)))</f>
        <v>1.7241379310344827E-2</v>
      </c>
      <c r="BP552" s="106">
        <f t="shared" si="36"/>
        <v>14.438328732854194</v>
      </c>
      <c r="BQ552" s="111">
        <f t="shared" si="37"/>
        <v>0.61044420360328133</v>
      </c>
      <c r="BR552" s="112">
        <f t="shared" si="38"/>
        <v>0.29593589012525806</v>
      </c>
      <c r="BS552" s="113">
        <f t="shared" si="39"/>
        <v>14.142392842728935</v>
      </c>
    </row>
    <row r="553" spans="1:71">
      <c r="A553" s="21">
        <v>52010</v>
      </c>
      <c r="B553" s="21" t="s">
        <v>255</v>
      </c>
      <c r="C553" s="21" t="s">
        <v>247</v>
      </c>
      <c r="D553" s="105">
        <f>IF(INDEX(Base_Dados!D:D,MATCH($B553,Base_Dados!$B:$B,0))=0,0,
MAX(0, MIN(D$1,
((INDEX(Base_Dados!D:D,MATCH($B553,Base_Dados!$B:$B,0))-MIN(Base_Dados!D$5:D$98)) /
(IF(MAX(Base_Dados!D$5:D$98)-MIN(Base_Dados!D$5:D$98)=0,1,MAX(Base_Dados!D$5:D$98)-MIN(Base_Dados!D$5:D$98)))) * D$1)))</f>
        <v>5.5</v>
      </c>
      <c r="E553" s="106">
        <f>IF(INDEX(Base_Dados!E:E,MATCH($B553,Base_Dados!$B:$B,0))=0,0,
MAX(0, MIN(E$1,
((INDEX(Base_Dados!E:E,MATCH($B553,Base_Dados!$B:$B,0))-MIN(Base_Dados!E$5:E$98)) /
(IF(MAX(Base_Dados!E$5:E$98)-MIN(Base_Dados!E$5:E$98)=0,1,MAX(Base_Dados!E$5:E$98)-MIN(Base_Dados!E$5:E$98)))) * E$1)))</f>
        <v>1.7381420526865798</v>
      </c>
      <c r="F553" s="106">
        <f>IF(INDEX(Base_Dados!F:F,MATCH($B553,Base_Dados!$B:$B,0))=0,0,
MAX(0, MIN(F$1,
((INDEX(Base_Dados!F:F,MATCH($B553,Base_Dados!$B:$B,0))-MIN(Base_Dados!F$5:F$98)) /
(IF(MAX(Base_Dados!F$5:F$98)-MIN(Base_Dados!F$5:F$98)=0,1,MAX(Base_Dados!F$5:F$98)-MIN(Base_Dados!F$5:F$98)))) * F$1)))</f>
        <v>1.7197117110309259</v>
      </c>
      <c r="G553" s="106">
        <f>IF(INDEX(Base_Dados!G:G,MATCH($B553,Base_Dados!$B:$B,0))=0,0,
MAX(0, MIN(G$1,
((INDEX(Base_Dados!G:G,MATCH($B553,Base_Dados!$B:$B,0))-MIN(Base_Dados!G$5:G$98)) /
(IF(MAX(Base_Dados!G$5:G$98)-MIN(Base_Dados!G$5:G$98)=0,1,MAX(Base_Dados!G$5:G$98)-MIN(Base_Dados!G$5:G$98)))) * G$1)))</f>
        <v>1.6473952976416031</v>
      </c>
      <c r="H553" s="106">
        <f>IF(INDEX(Base_Dados!H:H,MATCH($B553,Base_Dados!$B:$B,0))=0,0,
MAX(0, MIN(H$1,
((INDEX(Base_Dados!H:H,MATCH($B553,Base_Dados!$B:$B,0))-MIN(Base_Dados!H$5:H$98)) /
(IF(MAX(Base_Dados!H$5:H$98)-MIN(Base_Dados!H$5:H$98)=0,1,MAX(Base_Dados!H$5:H$98)-MIN(Base_Dados!H$5:H$98)))) * H$1)))</f>
        <v>1.7084371296317002</v>
      </c>
      <c r="I553" s="106">
        <f>IF(INDEX(Base_Dados!I:I,MATCH($B553,Base_Dados!$B:$B,0))=0,0,
MAX(0, MIN(I$1,
((INDEX(Base_Dados!I:I,MATCH($B553,Base_Dados!$B:$B,0))-MIN(Base_Dados!I$5:I$98)) /
(IF(MAX(Base_Dados!I$5:I$98)-MIN(Base_Dados!I$5:I$98)=0,1,MAX(Base_Dados!I$5:I$98)-MIN(Base_Dados!I$5:I$98)))) * I$1)))</f>
        <v>1.801873334531136</v>
      </c>
      <c r="J553" s="106">
        <f>IF(INDEX(Base_Dados!J:J,MATCH($B553,Base_Dados!$B:$B,0))=0,0,
MAX(0, MIN(J$1,
((INDEX(Base_Dados!J:J,MATCH($B553,Base_Dados!$B:$B,0))-MIN(Base_Dados!J$5:J$98)) /
(IF(MAX(Base_Dados!J$5:J$98)-MIN(Base_Dados!J$5:J$98)=0,1,MAX(Base_Dados!J$5:J$98)-MIN(Base_Dados!J$5:J$98)))) * J$1)))</f>
        <v>2</v>
      </c>
      <c r="K553" s="106">
        <f>IF(INDEX(Base_Dados!K:K,MATCH($B553,Base_Dados!$B:$B,0))=0,0,
MAX(0, MIN(K$1,
((INDEX(Base_Dados!K:K,MATCH($B553,Base_Dados!$B:$B,0))-MIN(Base_Dados!K$5:K$98)) /
(IF(MAX(Base_Dados!K$5:K$98)-MIN(Base_Dados!K$5:K$98)=0,1,MAX(Base_Dados!K$5:K$98)-MIN(Base_Dados!K$5:K$98)))) * K$1)))</f>
        <v>2</v>
      </c>
      <c r="L553" s="106">
        <f>IF(INDEX(Base_Dados!L:L,MATCH($B553,Base_Dados!$B:$B,0))=0,0,
MAX(0, MIN(L$1,
((INDEX(Base_Dados!L:L,MATCH($B553,Base_Dados!$B:$B,0))-MIN(Base_Dados!L$5:L$98)) /
(IF(MAX(Base_Dados!L$5:L$98)-MIN(Base_Dados!L$5:L$98)=0,1,MAX(Base_Dados!L$5:L$98)-MIN(Base_Dados!L$5:L$98)))) * L$1)))</f>
        <v>2</v>
      </c>
      <c r="M553" s="106">
        <f>IF(INDEX(Base_Dados!M:M,MATCH($B553,Base_Dados!$B:$B,0))=0,0,
MAX(0, MIN(M$1,
((INDEX(Base_Dados!M:M,MATCH($B553,Base_Dados!$B:$B,0))-MIN(Base_Dados!M$5:M$98)) /
(IF(MAX(Base_Dados!M$5:M$98)-MIN(Base_Dados!M$5:M$98)=0,1,MAX(Base_Dados!M$5:M$98)-MIN(Base_Dados!M$5:M$98)))) * M$1)))</f>
        <v>2</v>
      </c>
      <c r="N553" s="106">
        <f>IF(INDEX(Base_Dados!N:N,MATCH($B553,Base_Dados!$B:$B,0))=0,0,
MAX(0, MIN(N$1,
((INDEX(Base_Dados!N:N,MATCH($B553,Base_Dados!$B:$B,0))-MIN(Base_Dados!N$5:N$98)) /
(IF(MAX(Base_Dados!N$5:N$98)-MIN(Base_Dados!N$5:N$98)=0,1,MAX(Base_Dados!N$5:N$98)-MIN(Base_Dados!N$5:N$98)))) * N$1)))</f>
        <v>2</v>
      </c>
      <c r="O553" s="106">
        <f>IF(INDEX(Base_Dados!O:O,MATCH($B553,Base_Dados!$B:$B,0))=0,0,
MAX(0, MIN(O$1,
((INDEX(Base_Dados!O:O,MATCH($B553,Base_Dados!$B:$B,0))-MIN(Base_Dados!O$5:O$98)) /
(IF(MAX(Base_Dados!O$5:O$98)-MIN(Base_Dados!O$5:O$98)=0,1,MAX(Base_Dados!O$5:O$98)-MIN(Base_Dados!O$5:O$98)))) * O$1)))</f>
        <v>2</v>
      </c>
      <c r="P553" s="106">
        <f>IF(INDEX(Base_Dados!P:P,MATCH($B553,Base_Dados!$B:$B,0))=0,0,
MAX(0, MIN(P$1,
((INDEX(Base_Dados!P:P,MATCH($B553,Base_Dados!$B:$B,0))-MIN(Base_Dados!P$5:P$98)) /
(IF(MAX(Base_Dados!P$5:P$98)-MIN(Base_Dados!P$5:P$98)=0,1,MAX(Base_Dados!P$5:P$98)-MIN(Base_Dados!P$5:P$98)))) * P$1)))</f>
        <v>2</v>
      </c>
      <c r="Q553" s="106">
        <f>IF(INDEX(Base_Dados!Q:Q,MATCH($B553,Base_Dados!$B:$B,0))=0,0,
MAX(0, MIN(Q$1,
((INDEX(Base_Dados!Q:Q,MATCH($B553,Base_Dados!$B:$B,0))-MIN(Base_Dados!Q$5:Q$98)) /
(IF(MAX(Base_Dados!Q$5:Q$98)-MIN(Base_Dados!Q$5:Q$98)=0,1,MAX(Base_Dados!Q$5:Q$98)-MIN(Base_Dados!Q$5:Q$98)))) * Q$1)))</f>
        <v>2.5</v>
      </c>
      <c r="R553" s="106">
        <f>IF(INDEX(Base_Dados!R:R,MATCH($B553,Base_Dados!$B:$B,0))=0,0,
MAX(0, MIN(R$1,
((INDEX(Base_Dados!R:R,MATCH($B553,Base_Dados!$B:$B,0))-MIN(Base_Dados!R$5:R$98)) /
(IF(MAX(Base_Dados!R$5:R$98)-MIN(Base_Dados!R$5:R$98)=0,1,MAX(Base_Dados!R$5:R$98)-MIN(Base_Dados!R$5:R$98)))) * R$1)))</f>
        <v>2</v>
      </c>
      <c r="S553" s="106">
        <f>IF(INDEX(Base_Dados!S:S,MATCH($B553,Base_Dados!$B:$B,0))=0,0,
MAX(0, MIN(S$1,
((INDEX(Base_Dados!S:S,MATCH($B553,Base_Dados!$B:$B,0))-MIN(Base_Dados!S$5:S$98)) /
(IF(MAX(Base_Dados!S$5:S$98)-MIN(Base_Dados!S$5:S$98)=0,1,MAX(Base_Dados!S$5:S$98)-MIN(Base_Dados!S$5:S$98)))) * S$1)))</f>
        <v>1.5</v>
      </c>
      <c r="T553" s="106">
        <f>IF(INDEX(Base_Dados!T:T,MATCH($B553,Base_Dados!$B:$B,0))=0,0,
MAX(0, MIN(T$1,
((INDEX(Base_Dados!T:T,MATCH($B553,Base_Dados!$B:$B,0))-MIN(Base_Dados!T$5:T$98)) /
(IF(MAX(Base_Dados!T$5:T$98)-MIN(Base_Dados!T$5:T$98)=0,1,MAX(Base_Dados!T$5:T$98)-MIN(Base_Dados!T$5:T$98)))) * T$1)))</f>
        <v>1.7891802731209416</v>
      </c>
      <c r="U553" s="106">
        <f>IF(INDEX(Base_Dados!U:U,MATCH($B553,Base_Dados!$B:$B,0))=0,0,
MAX(0, MIN(U$1,
((INDEX(Base_Dados!U:U,MATCH($B553,Base_Dados!$B:$B,0))-MIN(Base_Dados!U$5:U$98)) /
(IF(MAX(Base_Dados!U$5:U$98)-MIN(Base_Dados!U$5:U$98)=0,1,MAX(Base_Dados!U$5:U$98)-MIN(Base_Dados!U$5:U$98)))) * U$1)))</f>
        <v>0.45512011846541212</v>
      </c>
      <c r="V553" s="106">
        <f>IF(INDEX(Base_Dados!V:V,MATCH($B553,Base_Dados!$B:$B,0))=0,0,
MAX(0, MIN(V$1,
((INDEX(Base_Dados!V:V,MATCH($B553,Base_Dados!$B:$B,0))-MIN(Base_Dados!V$5:V$98)) /
(IF(MAX(Base_Dados!V$5:V$98)-MIN(Base_Dados!V$5:V$98)=0,1,MAX(Base_Dados!V$5:V$98)-MIN(Base_Dados!V$5:V$98)))) * V$1)))</f>
        <v>4</v>
      </c>
      <c r="W553" s="106">
        <f>IF(INDEX(Base_Dados!W:W,MATCH($B553,Base_Dados!$B:$B,0))=0,0,
MAX(0, MIN(W$1,
((INDEX(Base_Dados!W:W,MATCH($B553,Base_Dados!$B:$B,0))-MIN(Base_Dados!W$5:W$98)) /
(IF(MAX(Base_Dados!W$5:W$98)-MIN(Base_Dados!W$5:W$98)=0,1,MAX(Base_Dados!W$5:W$98)-MIN(Base_Dados!W$5:W$98)))) * W$1)))</f>
        <v>3.5470995796400064</v>
      </c>
      <c r="X553" s="106">
        <f>IF(INDEX(Base_Dados!X:X,MATCH($B553,Base_Dados!$B:$B,0))=0,0,
MAX(0, MIN(X$1,
((INDEX(Base_Dados!X:X,MATCH($B553,Base_Dados!$B:$B,0))-MIN(Base_Dados!X$5:X$98)) /
(IF(MAX(Base_Dados!X$5:X$98)-MIN(Base_Dados!X$5:X$98)=0,1,MAX(Base_Dados!X$5:X$98)-MIN(Base_Dados!X$5:X$98)))) * X$1)))</f>
        <v>1.4110169491525424</v>
      </c>
      <c r="Y553" s="106">
        <f>IF(INDEX(Base_Dados!Y:Y,MATCH($B553,Base_Dados!$B:$B,0))=0,0,
MAX(0, MIN(Y$1,
((INDEX(Base_Dados!Y:Y,MATCH($B553,Base_Dados!$B:$B,0))-MIN(Base_Dados!Y$5:Y$98)) /
(IF(MAX(Base_Dados!Y$5:Y$98)-MIN(Base_Dados!Y$5:Y$98)=0,1,MAX(Base_Dados!Y$5:Y$98)-MIN(Base_Dados!Y$5:Y$98)))) * Y$1)))</f>
        <v>1.5</v>
      </c>
      <c r="Z553" s="106">
        <f>IF(INDEX(Base_Dados!Z:Z,MATCH($B553,Base_Dados!$B:$B,0))=0,0,
MAX(0, MIN(Z$1,
((INDEX(Base_Dados!Z:Z,MATCH($B553,Base_Dados!$B:$B,0))-MIN(Base_Dados!Z$5:Z$98)) /
(IF(MAX(Base_Dados!Z$5:Z$98)-MIN(Base_Dados!Z$5:Z$98)=0,1,MAX(Base_Dados!Z$5:Z$98)-MIN(Base_Dados!Z$5:Z$98)))) * Z$1)))</f>
        <v>1.5</v>
      </c>
      <c r="AA553" s="106">
        <f>IF(INDEX(Base_Dados!AA:AA,MATCH($B553,Base_Dados!$B:$B,0))=0,0,
MAX(0, MIN(AA$1,
((INDEX(Base_Dados!AA:AA,MATCH($B553,Base_Dados!$B:$B,0))-MIN(Base_Dados!AA$5:AA$98)) /
(IF(MAX(Base_Dados!AA$5:AA$98)-MIN(Base_Dados!AA$5:AA$98)=0,1,MAX(Base_Dados!AA$5:AA$98)-MIN(Base_Dados!AA$5:AA$98)))) * AA$1)))</f>
        <v>1.5</v>
      </c>
      <c r="AB553" s="106">
        <f>IF(INDEX(Base_Dados!AB:AB,MATCH($B553,Base_Dados!$B:$B,0))=0,0,
MAX(0, MIN(AB$1,
((INDEX(Base_Dados!AB:AB,MATCH($B553,Base_Dados!$B:$B,0))-MIN(Base_Dados!AB$5:AB$98)) /
(IF(MAX(Base_Dados!AB$5:AB$98)-MIN(Base_Dados!AB$5:AB$98)=0,1,MAX(Base_Dados!AB$5:AB$98)-MIN(Base_Dados!AB$5:AB$98)))) * AB$1)))</f>
        <v>0.25905893402869695</v>
      </c>
      <c r="AC553" s="106">
        <f>IF(INDEX(Base_Dados!AC:AC,MATCH($B553,Base_Dados!$B:$B,0))=0,0,
MAX(0, MIN(AC$1,
((INDEX(Base_Dados!AC:AC,MATCH($B553,Base_Dados!$B:$B,0))-MIN(Base_Dados!AC$5:AC$98)) /
(IF(MAX(Base_Dados!AC$5:AC$98)-MIN(Base_Dados!AC$5:AC$98)=0,1,MAX(Base_Dados!AC$5:AC$98)-MIN(Base_Dados!AC$5:AC$98)))) * AC$1)))</f>
        <v>1.5</v>
      </c>
      <c r="AD553" s="106">
        <f>IF(INDEX(Base_Dados!AD:AD,MATCH($B553,Base_Dados!$B:$B,0))=0,0,
MAX(0, MIN(AD$1,
((INDEX(Base_Dados!AD:AD,MATCH($B553,Base_Dados!$B:$B,0))-MIN(Base_Dados!AD$5:AD$98)) /
(IF(MAX(Base_Dados!AD$5:AD$98)-MIN(Base_Dados!AD$5:AD$98)=0,1,MAX(Base_Dados!AD$5:AD$98)-MIN(Base_Dados!AD$5:AD$98)))) * AD$1)))</f>
        <v>1.5</v>
      </c>
      <c r="AE553" s="106">
        <f>IF(INDEX(Base_Dados!AE:AE,MATCH($B553,Base_Dados!$B:$B,0))=0,0,
MAX(0, MIN(AE$1,
((INDEX(Base_Dados!AE:AE,MATCH($B553,Base_Dados!$B:$B,0))-MIN(Base_Dados!AE$5:AE$98)) /
(IF(MAX(Base_Dados!AE$5:AE$98)-MIN(Base_Dados!AE$5:AE$98)=0,1,MAX(Base_Dados!AE$5:AE$98)-MIN(Base_Dados!AE$5:AE$98)))) * AE$1)))</f>
        <v>1.5</v>
      </c>
      <c r="AF553" s="106">
        <f>IF(INDEX(Base_Dados!AF:AF,MATCH($B553,Base_Dados!$B:$B,0))=0,0,
MAX(0, MIN(AF$1,
((INDEX(Base_Dados!AF:AF,MATCH($B553,Base_Dados!$B:$B,0))-MIN(Base_Dados!AF$5:AF$98)) /
(IF(MAX(Base_Dados!AF$5:AF$98)-MIN(Base_Dados!AF$5:AF$98)=0,1,MAX(Base_Dados!AF$5:AF$98)-MIN(Base_Dados!AF$5:AF$98)))) * AF$1)))</f>
        <v>1.9102652507700086</v>
      </c>
      <c r="AG553" s="106">
        <f>IF(INDEX(Base_Dados!AG:AG,MATCH($B553,Base_Dados!$B:$B,0))=0,0,
MAX(0, MIN(AG$1,
((INDEX(Base_Dados!AG:AG,MATCH($B553,Base_Dados!$B:$B,0))-MIN(Base_Dados!AG$5:AG$98)) /
(IF(MAX(Base_Dados!AG$5:AG$98)-MIN(Base_Dados!AG$5:AG$98)=0,1,MAX(Base_Dados!AG$5:AG$98)-MIN(Base_Dados!AG$5:AG$98)))) * AG$1)))</f>
        <v>2.5</v>
      </c>
      <c r="AH553" s="106">
        <f>IF(INDEX(Base_Dados!AH:AH,MATCH($B553,Base_Dados!$B:$B,0))=0,0,
MAX(0, MIN(AH$1,
((INDEX(Base_Dados!AH:AH,MATCH($B553,Base_Dados!$B:$B,0))-MIN(Base_Dados!AH$5:AH$98)) /
(IF(MAX(Base_Dados!AH$5:AH$98)-MIN(Base_Dados!AH$5:AH$98)=0,1,MAX(Base_Dados!AH$5:AH$98)-MIN(Base_Dados!AH$5:AH$98)))) * AH$1)))</f>
        <v>2.1796337501095087</v>
      </c>
      <c r="AI553" s="106">
        <f>IF(INDEX(Base_Dados!AI:AI,MATCH($B553,Base_Dados!$B:$B,0))=0,0,
MAX(0, MIN(AI$1,
((INDEX(Base_Dados!AI:AI,MATCH($B553,Base_Dados!$B:$B,0))-MIN(Base_Dados!AI$5:AI$98)) /
(IF(MAX(Base_Dados!AI$5:AI$98)-MIN(Base_Dados!AI$5:AI$98)=0,1,MAX(Base_Dados!AI$5:AI$98)-MIN(Base_Dados!AI$5:AI$98)))) * AI$1)))</f>
        <v>2</v>
      </c>
      <c r="AJ553" s="106">
        <f>IF(INDEX(Base_Dados!AJ:AJ,MATCH($B553,Base_Dados!$B:$B,0))=0,0,
MAX(0, MIN(AJ$1,
((INDEX(Base_Dados!AJ:AJ,MATCH($B553,Base_Dados!$B:$B,0))-MIN(Base_Dados!AJ$5:AJ$98)) /
(IF(MAX(Base_Dados!AJ$5:AJ$98)-MIN(Base_Dados!AJ$5:AJ$98)=0,1,MAX(Base_Dados!AJ$5:AJ$98)-MIN(Base_Dados!AJ$5:AJ$98)))) * AJ$1)))</f>
        <v>1.5077873254564982</v>
      </c>
      <c r="AK553" s="106">
        <f>IF(INDEX(Base_Dados!AK:AK,MATCH($B553,Base_Dados!$B:$B,0))=0,0,
MAX(0, MIN(AK$1,
((INDEX(Base_Dados!AK:AK,MATCH($B553,Base_Dados!$B:$B,0))-MIN(Base_Dados!AK$5:AK$98)) /
(IF(MAX(Base_Dados!AK$5:AK$98)-MIN(Base_Dados!AK$5:AK$98)=0,1,MAX(Base_Dados!AK$5:AK$98)-MIN(Base_Dados!AK$5:AK$98)))) * AK$1)))</f>
        <v>0.90574712643678157</v>
      </c>
      <c r="AL553" s="106">
        <f>IF(INDEX(Base_Dados!AL:AL,MATCH($B553,Base_Dados!$B:$B,0))=0,0,
MAX(0, MIN(AL$1,
((INDEX(Base_Dados!AL:AL,MATCH($B553,Base_Dados!$B:$B,0))-MIN(Base_Dados!AL$5:AL$98)) /
(IF(MAX(Base_Dados!AL$5:AL$98)-MIN(Base_Dados!AL$5:AL$98)=0,1,MAX(Base_Dados!AL$5:AL$98)-MIN(Base_Dados!AL$5:AL$98)))) * AL$1)))</f>
        <v>1</v>
      </c>
      <c r="AM553" s="106">
        <f>IF(INDEX(Base_Dados!AM:AM,MATCH($B553,Base_Dados!$B:$B,0))=0,0,
MAX(0, MIN(AM$1,
((INDEX(Base_Dados!AM:AM,MATCH($B553,Base_Dados!$B:$B,0))-MIN(Base_Dados!AM$5:AM$98)) /
(IF(MAX(Base_Dados!AM$5:AM$98)-MIN(Base_Dados!AM$5:AM$98)=0,1,MAX(Base_Dados!AM$5:AM$98)-MIN(Base_Dados!AM$5:AM$98)))) * AM$1)))</f>
        <v>2</v>
      </c>
      <c r="AN553" s="106">
        <f>IF(INDEX(Base_Dados!AN:AN,MATCH($B553,Base_Dados!$B:$B,0))=0,0,
MAX(0, MIN(AN$1,
((INDEX(Base_Dados!AN:AN,MATCH($B553,Base_Dados!$B:$B,0))-MIN(Base_Dados!AN$5:AN$98)) /
(IF(MAX(Base_Dados!AN$5:AN$98)-MIN(Base_Dados!AN$5:AN$98)=0,1,MAX(Base_Dados!AN$5:AN$98)-MIN(Base_Dados!AN$5:AN$98)))) * AN$1)))</f>
        <v>0.53087203161732144</v>
      </c>
      <c r="AO553" s="106">
        <f>IF(INDEX(Base_Dados!AO:AO,MATCH($B553,Base_Dados!$B:$B,0))=0,0,
MAX(0, MIN(AO$1,
((INDEX(Base_Dados!AO:AO,MATCH($B553,Base_Dados!$B:$B,0))-MIN(Base_Dados!AO$5:AO$98)) /
(IF(MAX(Base_Dados!AO$5:AO$98)-MIN(Base_Dados!AO$5:AO$98)=0,1,MAX(Base_Dados!AO$5:AO$98)-MIN(Base_Dados!AO$5:AO$98)))) * AO$1)))</f>
        <v>0.5</v>
      </c>
      <c r="AP553" s="106">
        <f>IF(INDEX(Base_Dados!AP:AP,MATCH($B553,Base_Dados!$B:$B,0))=0,0,
MAX(0, MIN(AP$1,
((INDEX(Base_Dados!AP:AP,MATCH($B553,Base_Dados!$B:$B,0))-MIN(Base_Dados!AP$5:AP$98)) /
(IF(MAX(Base_Dados!AP$5:AP$98)-MIN(Base_Dados!AP$5:AP$98)=0,1,MAX(Base_Dados!AP$5:AP$98)-MIN(Base_Dados!AP$5:AP$98)))) * AP$1)))</f>
        <v>0.5</v>
      </c>
      <c r="AQ553" s="106">
        <f>IF(INDEX(Base_Dados!AQ:AQ,MATCH($B553,Base_Dados!$B:$B,0))=0,0,
MAX(0, MIN(AQ$1,
((INDEX(Base_Dados!AQ:AQ,MATCH($B553,Base_Dados!$B:$B,0))-MIN(Base_Dados!AQ$5:AQ$98)) /
(IF(MAX(Base_Dados!AQ$5:AQ$98)-MIN(Base_Dados!AQ$5:AQ$98)=0,1,MAX(Base_Dados!AQ$5:AQ$98)-MIN(Base_Dados!AQ$5:AQ$98)))) * AQ$1)))</f>
        <v>0.5</v>
      </c>
      <c r="AR553" s="106">
        <f>IF(INDEX(Base_Dados!AR:AR,MATCH($B553,Base_Dados!$B:$B,0))=0,0,
MAX(0, MIN(AR$1,
((INDEX(Base_Dados!AR:AR,MATCH($B553,Base_Dados!$B:$B,0))-MIN(Base_Dados!AR$5:AR$98)) /
(IF(MAX(Base_Dados!AR$5:AR$98)-MIN(Base_Dados!AR$5:AR$98)=0,1,MAX(Base_Dados!AR$5:AR$98)-MIN(Base_Dados!AR$5:AR$98)))) * AR$1)))</f>
        <v>0.5</v>
      </c>
      <c r="AS553" s="106">
        <f>IF(INDEX(Base_Dados!AS:AS,MATCH($B553,Base_Dados!$B:$B,0))=0,0,
MAX(0, MIN(AS$1,
((INDEX(Base_Dados!AS:AS,MATCH($B553,Base_Dados!$B:$B,0))-MIN(Base_Dados!AS$5:AS$98)) /
(IF(MAX(Base_Dados!AS$5:AS$98)-MIN(Base_Dados!AS$5:AS$98)=0,1,MAX(Base_Dados!AS$5:AS$98)-MIN(Base_Dados!AS$5:AS$98)))) * AS$1)))</f>
        <v>0.5</v>
      </c>
      <c r="AT553" s="106">
        <f>IF(INDEX(Base_Dados!AT:AT,MATCH($B553,Base_Dados!$B:$B,0))=0,0,
MAX(0, MIN(AT$1,
((INDEX(Base_Dados!AT:AT,MATCH($B553,Base_Dados!$B:$B,0))-MIN(Base_Dados!AT$5:AT$98)) /
(IF(MAX(Base_Dados!AT$5:AT$98)-MIN(Base_Dados!AT$5:AT$98)=0,1,MAX(Base_Dados!AT$5:AT$98)-MIN(Base_Dados!AT$5:AT$98)))) * AT$1)))</f>
        <v>0.5</v>
      </c>
      <c r="AU553" s="106">
        <f>IF(INDEX(Base_Dados!AU:AU,MATCH($B553,Base_Dados!$B:$B,0))=0,0,
MAX(0, MIN(AU$1,
((INDEX(Base_Dados!AU:AU,MATCH($B553,Base_Dados!$B:$B,0))-MIN(Base_Dados!AU$5:AU$98)) /
(IF(MAX(Base_Dados!AU$5:AU$98)-MIN(Base_Dados!AU$5:AU$98)=0,1,MAX(Base_Dados!AU$5:AU$98)-MIN(Base_Dados!AU$5:AU$98)))) * AU$1)))</f>
        <v>0.2612359550561798</v>
      </c>
      <c r="AV553" s="106">
        <f>IF(INDEX(Base_Dados!AV:AV,MATCH($B553,Base_Dados!$B:$B,0))=0,0,
MAX(0, MIN(AV$1,
((INDEX(Base_Dados!AV:AV,MATCH($B553,Base_Dados!$B:$B,0))-MIN(Base_Dados!AV$5:AV$98)) /
(IF(MAX(Base_Dados!AV$5:AV$98)-MIN(Base_Dados!AV$5:AV$98)=0,1,MAX(Base_Dados!AV$5:AV$98)-MIN(Base_Dados!AV$5:AV$98)))) * AV$1)))</f>
        <v>0.43269230769230771</v>
      </c>
      <c r="AW553" s="106">
        <f>IF(INDEX(Base_Dados!AW:AW,MATCH($B553,Base_Dados!$B:$B,0))=0,0,
MAX(0, MIN(AW$1,
((INDEX(Base_Dados!AW:AW,MATCH($B553,Base_Dados!$B:$B,0))-MIN(Base_Dados!AW$5:AW$98)) /
(IF(MAX(Base_Dados!AW$5:AW$98)-MIN(Base_Dados!AW$5:AW$98)=0,1,MAX(Base_Dados!AW$5:AW$98)-MIN(Base_Dados!AW$5:AW$98)))) * AW$1)))</f>
        <v>0.5</v>
      </c>
      <c r="AX553" s="106">
        <f>IF(INDEX(Base_Dados!AX:AX,MATCH($B553,Base_Dados!$B:$B,0))=0,0,
MAX(0, MIN(AX$1,
((INDEX(Base_Dados!AX:AX,MATCH($B553,Base_Dados!$B:$B,0))-MIN(Base_Dados!AX$5:AX$98)) /
(IF(MAX(Base_Dados!AX$5:AX$98)-MIN(Base_Dados!AX$5:AX$98)=0,1,MAX(Base_Dados!AX$5:AX$98)-MIN(Base_Dados!AX$5:AX$98)))) * AX$1)))</f>
        <v>6.4816868121352789E-2</v>
      </c>
      <c r="AY553" s="106">
        <f>IF(INDEX(Base_Dados!AY:AY,MATCH($B553,Base_Dados!$B:$B,0))=0,0,
MAX(0, MIN(AY$1,
((INDEX(Base_Dados!AY:AY,MATCH($B553,Base_Dados!$B:$B,0))-MIN(Base_Dados!AY$5:AY$98)) /
(IF(MAX(Base_Dados!AY$5:AY$98)-MIN(Base_Dados!AY$5:AY$98)=0,1,MAX(Base_Dados!AY$5:AY$98)-MIN(Base_Dados!AY$5:AY$98)))) * AY$1)))</f>
        <v>0.94757665677546987</v>
      </c>
      <c r="AZ553" s="106">
        <f>IF(INDEX(Base_Dados!AZ:AZ,MATCH($B553,Base_Dados!$B:$B,0))=0,0,
MAX(0, MIN(AZ$1,
((INDEX(Base_Dados!AZ:AZ,MATCH($B553,Base_Dados!$B:$B,0))-MIN(Base_Dados!AZ$5:AZ$98)) /
(IF(MAX(Base_Dados!AZ$5:AZ$98)-MIN(Base_Dados!AZ$5:AZ$98)=0,1,MAX(Base_Dados!AZ$5:AZ$98)-MIN(Base_Dados!AZ$5:AZ$98)))) * AZ$1)))</f>
        <v>0.27164461247637051</v>
      </c>
      <c r="BA553" s="106">
        <f>IF(INDEX(Base_Dados!BA:BA,MATCH($B553,Base_Dados!$B:$B,0))=0,0,
MAX(0, MIN(BA$1,
((INDEX(Base_Dados!BA:BA,MATCH($B553,Base_Dados!$B:$B,0))-MIN(Base_Dados!BA$5:BA$98)) /
(IF(MAX(Base_Dados!BA$5:BA$98)-MIN(Base_Dados!BA$5:BA$98)=0,1,MAX(Base_Dados!BA$5:BA$98)-MIN(Base_Dados!BA$5:BA$98)))) * BA$1)))</f>
        <v>0.98339217122937894</v>
      </c>
      <c r="BB553" s="106">
        <f>IF(INDEX(Base_Dados!BB:BB,MATCH($B553,Base_Dados!$B:$B,0))=0,0,
MAX(0, MIN(BB$1,
((INDEX(Base_Dados!BB:BB,MATCH($B553,Base_Dados!$B:$B,0))-MIN(Base_Dados!BB$5:BB$98)) /
(IF(MAX(Base_Dados!BB$5:BB$98)-MIN(Base_Dados!BB$5:BB$98)=0,1,MAX(Base_Dados!BB$5:BB$98)-MIN(Base_Dados!BB$5:BB$98)))) * BB$1)))</f>
        <v>0.18268684380354477</v>
      </c>
      <c r="BC553" s="106">
        <f>IF(INDEX(Base_Dados!BC:BC,MATCH($B553,Base_Dados!$B:$B,0))=0,0,
MAX(0, MIN(BC$1,
((INDEX(Base_Dados!BC:BC,MATCH($B553,Base_Dados!$B:$B,0))-MIN(Base_Dados!BC$5:BC$98)) /
(IF(MAX(Base_Dados!BC$5:BC$98)-MIN(Base_Dados!BC$5:BC$98)=0,1,MAX(Base_Dados!BC$5:BC$98)-MIN(Base_Dados!BC$5:BC$98)))) * BC$1)))</f>
        <v>1</v>
      </c>
      <c r="BD553" s="106">
        <f>IF(INDEX(Base_Dados!BD:BD,MATCH($B553,Base_Dados!$B:$B,0))=0,0,
MAX(0, MIN(BD$1,
((INDEX(Base_Dados!BD:BD,MATCH($B553,Base_Dados!$B:$B,0))-MIN(Base_Dados!BD$5:BD$98)) /
(IF(MAX(Base_Dados!BD$5:BD$98)-MIN(Base_Dados!BD$5:BD$98)=0,1,MAX(Base_Dados!BD$5:BD$98)-MIN(Base_Dados!BD$5:BD$98)))) * BD$1)))</f>
        <v>0.61567758465480227</v>
      </c>
      <c r="BE553" s="106">
        <f>IF(INDEX(Base_Dados!BE:BE,MATCH($B553,Base_Dados!$B:$B,0))=0,0,
MAX(0, MIN(BE$1,
((INDEX(Base_Dados!BE:BE,MATCH($B553,Base_Dados!$B:$B,0))-MIN(Base_Dados!BE$5:BE$98)) /
(IF(MAX(Base_Dados!BE$5:BE$98)-MIN(Base_Dados!BE$5:BE$98)=0,1,MAX(Base_Dados!BE$5:BE$98)-MIN(Base_Dados!BE$5:BE$98)))) * BE$1)))</f>
        <v>1</v>
      </c>
      <c r="BF553" s="106">
        <f>IF(INDEX(Base_Dados!BF:BF,MATCH($B553,Base_Dados!$B:$B,0))=0,0,
MAX(0, MIN(BF$1,
((INDEX(Base_Dados!BF:BF,MATCH($B553,Base_Dados!$B:$B,0))-MIN(Base_Dados!BF$5:BF$98)) /
(IF(MAX(Base_Dados!BF$5:BF$98)-MIN(Base_Dados!BF$5:BF$98)=0,1,MAX(Base_Dados!BF$5:BF$98)-MIN(Base_Dados!BF$5:BF$98)))) * BF$1)))</f>
        <v>0.69480519480519476</v>
      </c>
      <c r="BG553" s="106">
        <f>IF(INDEX(Base_Dados!BG:BG,MATCH($B553,Base_Dados!$B:$B,0))=0,0,
MAX(0, MIN(BG$1,
((INDEX(Base_Dados!BG:BG,MATCH($B553,Base_Dados!$B:$B,0))-MIN(Base_Dados!BG$5:BG$98)) /
(IF(MAX(Base_Dados!BG$5:BG$98)-MIN(Base_Dados!BG$5:BG$98)=0,1,MAX(Base_Dados!BG$5:BG$98)-MIN(Base_Dados!BG$5:BG$98)))) * BG$1)))</f>
        <v>0.31187290969899667</v>
      </c>
      <c r="BH553" s="106">
        <f>IF(INDEX(Base_Dados!BH:BH,MATCH($B553,Base_Dados!$B:$B,0))=0,0,
MAX(0, MIN(BH$1,
((INDEX(Base_Dados!BH:BH,MATCH($B553,Base_Dados!$B:$B,0))-MIN(Base_Dados!BH$5:BH$98)) /
(IF(MAX(Base_Dados!BH$5:BH$98)-MIN(Base_Dados!BH$5:BH$98)=0,1,MAX(Base_Dados!BH$5:BH$98)-MIN(Base_Dados!BH$5:BH$98)))) * BH$1)))</f>
        <v>1</v>
      </c>
      <c r="BI553" s="106">
        <f>IF(INDEX(Base_Dados!BI:BI,MATCH($B553,Base_Dados!$B:$B,0))=0,0,
MAX(0, MIN(BI$1,
((INDEX(Base_Dados!BI:BI,MATCH($B553,Base_Dados!$B:$B,0))-MIN(Base_Dados!BI$5:BI$98)) /
(IF(MAX(Base_Dados!BI$5:BI$98)-MIN(Base_Dados!BI$5:BI$98)=0,1,MAX(Base_Dados!BI$5:BI$98)-MIN(Base_Dados!BI$5:BI$98)))) * BI$1)))</f>
        <v>1</v>
      </c>
      <c r="BJ553" s="106">
        <f>IF(INDEX(Base_Dados!BJ:BJ,MATCH($B553,Base_Dados!$B:$B,0))=0,0,
MAX(0, MIN(BJ$1,
((INDEX(Base_Dados!BJ:BJ,MATCH($B553,Base_Dados!$B:$B,0))-MIN(Base_Dados!BJ$5:BJ$98)) /
(IF(MAX(Base_Dados!BJ$5:BJ$98)-MIN(Base_Dados!BJ$5:BJ$98)=0,1,MAX(Base_Dados!BJ$5:BJ$98)-MIN(Base_Dados!BJ$5:BJ$98)))) * BJ$1)))</f>
        <v>1</v>
      </c>
      <c r="BK553" s="106">
        <f>IF(INDEX(Base_Dados!BK:BK,MATCH($B553,Base_Dados!$B:$B,0))=0,0,
MAX(0, MIN(BK$1,
((INDEX(Base_Dados!BK:BK,MATCH($B553,Base_Dados!$B:$B,0))-MIN(Base_Dados!BK$5:BK$98)) /
(IF(MAX(Base_Dados!BK$5:BK$98)-MIN(Base_Dados!BK$5:BK$98)=0,1,MAX(Base_Dados!BK$5:BK$98)-MIN(Base_Dados!BK$5:BK$98)))) * BK$1)))</f>
        <v>1</v>
      </c>
      <c r="BL553" s="106">
        <f>IF(INDEX(Base_Dados!BL:BL,MATCH($B553,Base_Dados!$B:$B,0))=0,0,
MAX(0, MIN(BL$1,
((INDEX(Base_Dados!BL:BL,MATCH($B553,Base_Dados!$B:$B,0))-MIN(Base_Dados!BL$5:BL$98)) /
(IF(MAX(Base_Dados!BL$5:BL$98)-MIN(Base_Dados!BL$5:BL$98)=0,1,MAX(Base_Dados!BL$5:BL$98)-MIN(Base_Dados!BL$5:BL$98)))) * BL$1)))</f>
        <v>1</v>
      </c>
      <c r="BM553" s="106">
        <f>IF(INDEX(Base_Dados!BM:BM,MATCH($B553,Base_Dados!$B:$B,0))=0,0,
MAX(0, MIN(BM$1,
((INDEX(Base_Dados!BM:BM,MATCH($B553,Base_Dados!$B:$B,0))-MIN(Base_Dados!BM$5:BM$98)) /
(IF(MAX(Base_Dados!BM$5:BM$98)-MIN(Base_Dados!BM$5:BM$98)=0,1,MAX(Base_Dados!BM$5:BM$98)-MIN(Base_Dados!BM$5:BM$98)))) * BM$1)))</f>
        <v>1</v>
      </c>
      <c r="BN553" s="106">
        <f>IF(INDEX(Base_Dados!BN:BN,MATCH($B553,Base_Dados!$B:$B,0))=0,0,
MAX(0, MIN(BN$1,
((INDEX(Base_Dados!BN:BN,MATCH($B553,Base_Dados!$B:$B,0))-MIN(Base_Dados!BN$5:BN$98)) /
(IF(MAX(Base_Dados!BN$5:BN$98)-MIN(Base_Dados!BN$5:BN$98)=0,1,MAX(Base_Dados!BN$5:BN$98)-MIN(Base_Dados!BN$5:BN$98)))) * BN$1)))</f>
        <v>0.16903240974778197</v>
      </c>
      <c r="BO553" s="106">
        <f>IF(INDEX(Base_Dados!BO:BO,MATCH($B553,Base_Dados!$B:$B,0))=0,0,
MAX(0, MIN(BO$1,
((INDEX(Base_Dados!BO:BO,MATCH($B553,Base_Dados!$B:$B,0))-MIN(Base_Dados!BO$5:BO$98)) /
(IF(MAX(Base_Dados!BO$5:BO$98)-MIN(Base_Dados!BO$5:BO$98)=0,1,MAX(Base_Dados!BO$5:BO$98)-MIN(Base_Dados!BO$5:BO$98)))) * BO$1)))</f>
        <v>9.4827586206896547E-2</v>
      </c>
      <c r="BP553" s="106">
        <f t="shared" si="36"/>
        <v>85.641601964587935</v>
      </c>
      <c r="BQ553" s="111">
        <f t="shared" si="37"/>
        <v>0.96410930658663507</v>
      </c>
      <c r="BR553" s="112">
        <f t="shared" si="38"/>
        <v>0.64960099310861175</v>
      </c>
      <c r="BS553" s="113">
        <f t="shared" si="39"/>
        <v>84.992000971479328</v>
      </c>
    </row>
    <row r="554" spans="1:71">
      <c r="A554" s="21">
        <v>52011</v>
      </c>
      <c r="B554" s="21" t="s">
        <v>265</v>
      </c>
      <c r="C554" s="21" t="s">
        <v>247</v>
      </c>
      <c r="D554" s="105">
        <f>IF(INDEX(Base_Dados!D:D,MATCH($B554,Base_Dados!$B:$B,0))=0,0,
MAX(0, MIN(D$1,
((INDEX(Base_Dados!D:D,MATCH($B554,Base_Dados!$B:$B,0))-MIN(Base_Dados!D$5:D$98)) /
(IF(MAX(Base_Dados!D$5:D$98)-MIN(Base_Dados!D$5:D$98)=0,1,MAX(Base_Dados!D$5:D$98)-MIN(Base_Dados!D$5:D$98)))) * D$1)))</f>
        <v>0.23005292347673098</v>
      </c>
      <c r="E554" s="106">
        <f>IF(INDEX(Base_Dados!E:E,MATCH($B554,Base_Dados!$B:$B,0))=0,0,
MAX(0, MIN(E$1,
((INDEX(Base_Dados!E:E,MATCH($B554,Base_Dados!$B:$B,0))-MIN(Base_Dados!E$5:E$98)) /
(IF(MAX(Base_Dados!E$5:E$98)-MIN(Base_Dados!E$5:E$98)=0,1,MAX(Base_Dados!E$5:E$98)-MIN(Base_Dados!E$5:E$98)))) * E$1)))</f>
        <v>8.1907375031573318E-2</v>
      </c>
      <c r="F554" s="106">
        <f>IF(INDEX(Base_Dados!F:F,MATCH($B554,Base_Dados!$B:$B,0))=0,0,
MAX(0, MIN(F$1,
((INDEX(Base_Dados!F:F,MATCH($B554,Base_Dados!$B:$B,0))-MIN(Base_Dados!F$5:F$98)) /
(IF(MAX(Base_Dados!F$5:F$98)-MIN(Base_Dados!F$5:F$98)=0,1,MAX(Base_Dados!F$5:F$98)-MIN(Base_Dados!F$5:F$98)))) * F$1)))</f>
        <v>7.7069125120435261E-2</v>
      </c>
      <c r="G554" s="106">
        <f>IF(INDEX(Base_Dados!G:G,MATCH($B554,Base_Dados!$B:$B,0))=0,0,
MAX(0, MIN(G$1,
((INDEX(Base_Dados!G:G,MATCH($B554,Base_Dados!$B:$B,0))-MIN(Base_Dados!G$5:G$98)) /
(IF(MAX(Base_Dados!G$5:G$98)-MIN(Base_Dados!G$5:G$98)=0,1,MAX(Base_Dados!G$5:G$98)-MIN(Base_Dados!G$5:G$98)))) * G$1)))</f>
        <v>6.0538804381168911E-2</v>
      </c>
      <c r="H554" s="106">
        <f>IF(INDEX(Base_Dados!H:H,MATCH($B554,Base_Dados!$B:$B,0))=0,0,
MAX(0, MIN(H$1,
((INDEX(Base_Dados!H:H,MATCH($B554,Base_Dados!$B:$B,0))-MIN(Base_Dados!H$5:H$98)) /
(IF(MAX(Base_Dados!H$5:H$98)-MIN(Base_Dados!H$5:H$98)=0,1,MAX(Base_Dados!H$5:H$98)-MIN(Base_Dados!H$5:H$98)))) * H$1)))</f>
        <v>5.8310785124890983E-2</v>
      </c>
      <c r="I554" s="106">
        <f>IF(INDEX(Base_Dados!I:I,MATCH($B554,Base_Dados!$B:$B,0))=0,0,
MAX(0, MIN(I$1,
((INDEX(Base_Dados!I:I,MATCH($B554,Base_Dados!$B:$B,0))-MIN(Base_Dados!I$5:I$98)) /
(IF(MAX(Base_Dados!I$5:I$98)-MIN(Base_Dados!I$5:I$98)=0,1,MAX(Base_Dados!I$5:I$98)-MIN(Base_Dados!I$5:I$98)))) * I$1)))</f>
        <v>6.7945717891492063E-2</v>
      </c>
      <c r="J554" s="106">
        <f>IF(INDEX(Base_Dados!J:J,MATCH($B554,Base_Dados!$B:$B,0))=0,0,
MAX(0, MIN(J$1,
((INDEX(Base_Dados!J:J,MATCH($B554,Base_Dados!$B:$B,0))-MIN(Base_Dados!J$5:J$98)) /
(IF(MAX(Base_Dados!J$5:J$98)-MIN(Base_Dados!J$5:J$98)=0,1,MAX(Base_Dados!J$5:J$98)-MIN(Base_Dados!J$5:J$98)))) * J$1)))</f>
        <v>8.8637813734416329E-2</v>
      </c>
      <c r="K554" s="106">
        <f>IF(INDEX(Base_Dados!K:K,MATCH($B554,Base_Dados!$B:$B,0))=0,0,
MAX(0, MIN(K$1,
((INDEX(Base_Dados!K:K,MATCH($B554,Base_Dados!$B:$B,0))-MIN(Base_Dados!K$5:K$98)) /
(IF(MAX(Base_Dados!K$5:K$98)-MIN(Base_Dados!K$5:K$98)=0,1,MAX(Base_Dados!K$5:K$98)-MIN(Base_Dados!K$5:K$98)))) * K$1)))</f>
        <v>8.9663461538461539E-2</v>
      </c>
      <c r="L554" s="106">
        <f>IF(INDEX(Base_Dados!L:L,MATCH($B554,Base_Dados!$B:$B,0))=0,0,
MAX(0, MIN(L$1,
((INDEX(Base_Dados!L:L,MATCH($B554,Base_Dados!$B:$B,0))-MIN(Base_Dados!L$5:L$98)) /
(IF(MAX(Base_Dados!L$5:L$98)-MIN(Base_Dados!L$5:L$98)=0,1,MAX(Base_Dados!L$5:L$98)-MIN(Base_Dados!L$5:L$98)))) * L$1)))</f>
        <v>9.4051304902314795E-2</v>
      </c>
      <c r="M554" s="106">
        <f>IF(INDEX(Base_Dados!M:M,MATCH($B554,Base_Dados!$B:$B,0))=0,0,
MAX(0, MIN(M$1,
((INDEX(Base_Dados!M:M,MATCH($B554,Base_Dados!$B:$B,0))-MIN(Base_Dados!M$5:M$98)) /
(IF(MAX(Base_Dados!M$5:M$98)-MIN(Base_Dados!M$5:M$98)=0,1,MAX(Base_Dados!M$5:M$98)-MIN(Base_Dados!M$5:M$98)))) * M$1)))</f>
        <v>9.3294460641399415E-2</v>
      </c>
      <c r="N554" s="106">
        <f>IF(INDEX(Base_Dados!N:N,MATCH($B554,Base_Dados!$B:$B,0))=0,0,
MAX(0, MIN(N$1,
((INDEX(Base_Dados!N:N,MATCH($B554,Base_Dados!$B:$B,0))-MIN(Base_Dados!N$5:N$98)) /
(IF(MAX(Base_Dados!N$5:N$98)-MIN(Base_Dados!N$5:N$98)=0,1,MAX(Base_Dados!N$5:N$98)-MIN(Base_Dados!N$5:N$98)))) * N$1)))</f>
        <v>9.2594564535784851E-2</v>
      </c>
      <c r="O554" s="106">
        <f>IF(INDEX(Base_Dados!O:O,MATCH($B554,Base_Dados!$B:$B,0))=0,0,
MAX(0, MIN(O$1,
((INDEX(Base_Dados!O:O,MATCH($B554,Base_Dados!$B:$B,0))-MIN(Base_Dados!O$5:O$98)) /
(IF(MAX(Base_Dados!O$5:O$98)-MIN(Base_Dados!O$5:O$98)=0,1,MAX(Base_Dados!O$5:O$98)-MIN(Base_Dados!O$5:O$98)))) * O$1)))</f>
        <v>9.7664306817548355E-2</v>
      </c>
      <c r="P554" s="106">
        <f>IF(INDEX(Base_Dados!P:P,MATCH($B554,Base_Dados!$B:$B,0))=0,0,
MAX(0, MIN(P$1,
((INDEX(Base_Dados!P:P,MATCH($B554,Base_Dados!$B:$B,0))-MIN(Base_Dados!P$5:P$98)) /
(IF(MAX(Base_Dados!P$5:P$98)-MIN(Base_Dados!P$5:P$98)=0,1,MAX(Base_Dados!P$5:P$98)-MIN(Base_Dados!P$5:P$98)))) * P$1)))</f>
        <v>4.1754595746792605E-2</v>
      </c>
      <c r="Q554" s="106">
        <f>IF(INDEX(Base_Dados!Q:Q,MATCH($B554,Base_Dados!$B:$B,0))=0,0,
MAX(0, MIN(Q$1,
((INDEX(Base_Dados!Q:Q,MATCH($B554,Base_Dados!$B:$B,0))-MIN(Base_Dados!Q$5:Q$98)) /
(IF(MAX(Base_Dados!Q$5:Q$98)-MIN(Base_Dados!Q$5:Q$98)=0,1,MAX(Base_Dados!Q$5:Q$98)-MIN(Base_Dados!Q$5:Q$98)))) * Q$1)))</f>
        <v>1.2242641251118951E-2</v>
      </c>
      <c r="R554" s="106">
        <f>IF(INDEX(Base_Dados!R:R,MATCH($B554,Base_Dados!$B:$B,0))=0,0,
MAX(0, MIN(R$1,
((INDEX(Base_Dados!R:R,MATCH($B554,Base_Dados!$B:$B,0))-MIN(Base_Dados!R$5:R$98)) /
(IF(MAX(Base_Dados!R$5:R$98)-MIN(Base_Dados!R$5:R$98)=0,1,MAX(Base_Dados!R$5:R$98)-MIN(Base_Dados!R$5:R$98)))) * R$1)))</f>
        <v>1.3573508408710959E-2</v>
      </c>
      <c r="S554" s="106">
        <f>IF(INDEX(Base_Dados!S:S,MATCH($B554,Base_Dados!$B:$B,0))=0,0,
MAX(0, MIN(S$1,
((INDEX(Base_Dados!S:S,MATCH($B554,Base_Dados!$B:$B,0))-MIN(Base_Dados!S$5:S$98)) /
(IF(MAX(Base_Dados!S$5:S$98)-MIN(Base_Dados!S$5:S$98)=0,1,MAX(Base_Dados!S$5:S$98)-MIN(Base_Dados!S$5:S$98)))) * S$1)))</f>
        <v>2.7289747622257169E-2</v>
      </c>
      <c r="T554" s="106">
        <f>IF(INDEX(Base_Dados!T:T,MATCH($B554,Base_Dados!$B:$B,0))=0,0,
MAX(0, MIN(T$1,
((INDEX(Base_Dados!T:T,MATCH($B554,Base_Dados!$B:$B,0))-MIN(Base_Dados!T$5:T$98)) /
(IF(MAX(Base_Dados!T$5:T$98)-MIN(Base_Dados!T$5:T$98)=0,1,MAX(Base_Dados!T$5:T$98)-MIN(Base_Dados!T$5:T$98)))) * T$1)))</f>
        <v>0.53954074388259698</v>
      </c>
      <c r="U554" s="106">
        <f>IF(INDEX(Base_Dados!U:U,MATCH($B554,Base_Dados!$B:$B,0))=0,0,
MAX(0, MIN(U$1,
((INDEX(Base_Dados!U:U,MATCH($B554,Base_Dados!$B:$B,0))-MIN(Base_Dados!U$5:U$98)) /
(IF(MAX(Base_Dados!U$5:U$98)-MIN(Base_Dados!U$5:U$98)=0,1,MAX(Base_Dados!U$5:U$98)-MIN(Base_Dados!U$5:U$98)))) * U$1)))</f>
        <v>0.86666874786957582</v>
      </c>
      <c r="V554" s="106">
        <f>IF(INDEX(Base_Dados!V:V,MATCH($B554,Base_Dados!$B:$B,0))=0,0,
MAX(0, MIN(V$1,
((INDEX(Base_Dados!V:V,MATCH($B554,Base_Dados!$B:$B,0))-MIN(Base_Dados!V$5:V$98)) /
(IF(MAX(Base_Dados!V$5:V$98)-MIN(Base_Dados!V$5:V$98)=0,1,MAX(Base_Dados!V$5:V$98)-MIN(Base_Dados!V$5:V$98)))) * V$1)))</f>
        <v>6.7924448607886712E-2</v>
      </c>
      <c r="W554" s="106">
        <f>IF(INDEX(Base_Dados!W:W,MATCH($B554,Base_Dados!$B:$B,0))=0,0,
MAX(0, MIN(W$1,
((INDEX(Base_Dados!W:W,MATCH($B554,Base_Dados!$B:$B,0))-MIN(Base_Dados!W$5:W$98)) /
(IF(MAX(Base_Dados!W$5:W$98)-MIN(Base_Dados!W$5:W$98)=0,1,MAX(Base_Dados!W$5:W$98)-MIN(Base_Dados!W$5:W$98)))) * W$1)))</f>
        <v>4</v>
      </c>
      <c r="X554" s="106">
        <f>IF(INDEX(Base_Dados!X:X,MATCH($B554,Base_Dados!$B:$B,0))=0,0,
MAX(0, MIN(X$1,
((INDEX(Base_Dados!X:X,MATCH($B554,Base_Dados!$B:$B,0))-MIN(Base_Dados!X$5:X$98)) /
(IF(MAX(Base_Dados!X$5:X$98)-MIN(Base_Dados!X$5:X$98)=0,1,MAX(Base_Dados!X$5:X$98)-MIN(Base_Dados!X$5:X$98)))) * X$1)))</f>
        <v>0</v>
      </c>
      <c r="Y554" s="106">
        <f>IF(INDEX(Base_Dados!Y:Y,MATCH($B554,Base_Dados!$B:$B,0))=0,0,
MAX(0, MIN(Y$1,
((INDEX(Base_Dados!Y:Y,MATCH($B554,Base_Dados!$B:$B,0))-MIN(Base_Dados!Y$5:Y$98)) /
(IF(MAX(Base_Dados!Y$5:Y$98)-MIN(Base_Dados!Y$5:Y$98)=0,1,MAX(Base_Dados!Y$5:Y$98)-MIN(Base_Dados!Y$5:Y$98)))) * Y$1)))</f>
        <v>0</v>
      </c>
      <c r="Z554" s="106">
        <f>IF(INDEX(Base_Dados!Z:Z,MATCH($B554,Base_Dados!$B:$B,0))=0,0,
MAX(0, MIN(Z$1,
((INDEX(Base_Dados!Z:Z,MATCH($B554,Base_Dados!$B:$B,0))-MIN(Base_Dados!Z$5:Z$98)) /
(IF(MAX(Base_Dados!Z$5:Z$98)-MIN(Base_Dados!Z$5:Z$98)=0,1,MAX(Base_Dados!Z$5:Z$98)-MIN(Base_Dados!Z$5:Z$98)))) * Z$1)))</f>
        <v>0</v>
      </c>
      <c r="AA554" s="106">
        <f>IF(INDEX(Base_Dados!AA:AA,MATCH($B554,Base_Dados!$B:$B,0))=0,0,
MAX(0, MIN(AA$1,
((INDEX(Base_Dados!AA:AA,MATCH($B554,Base_Dados!$B:$B,0))-MIN(Base_Dados!AA$5:AA$98)) /
(IF(MAX(Base_Dados!AA$5:AA$98)-MIN(Base_Dados!AA$5:AA$98)=0,1,MAX(Base_Dados!AA$5:AA$98)-MIN(Base_Dados!AA$5:AA$98)))) * AA$1)))</f>
        <v>0</v>
      </c>
      <c r="AB554" s="106">
        <f>IF(INDEX(Base_Dados!AB:AB,MATCH($B554,Base_Dados!$B:$B,0))=0,0,
MAX(0, MIN(AB$1,
((INDEX(Base_Dados!AB:AB,MATCH($B554,Base_Dados!$B:$B,0))-MIN(Base_Dados!AB$5:AB$98)) /
(IF(MAX(Base_Dados!AB$5:AB$98)-MIN(Base_Dados!AB$5:AB$98)=0,1,MAX(Base_Dados!AB$5:AB$98)-MIN(Base_Dados!AB$5:AB$98)))) * AB$1)))</f>
        <v>0.60987555976575958</v>
      </c>
      <c r="AC554" s="106">
        <f>IF(INDEX(Base_Dados!AC:AC,MATCH($B554,Base_Dados!$B:$B,0))=0,0,
MAX(0, MIN(AC$1,
((INDEX(Base_Dados!AC:AC,MATCH($B554,Base_Dados!$B:$B,0))-MIN(Base_Dados!AC$5:AC$98)) /
(IF(MAX(Base_Dados!AC$5:AC$98)-MIN(Base_Dados!AC$5:AC$98)=0,1,MAX(Base_Dados!AC$5:AC$98)-MIN(Base_Dados!AC$5:AC$98)))) * AC$1)))</f>
        <v>2.4354403545962616E-2</v>
      </c>
      <c r="AD554" s="106">
        <f>IF(INDEX(Base_Dados!AD:AD,MATCH($B554,Base_Dados!$B:$B,0))=0,0,
MAX(0, MIN(AD$1,
((INDEX(Base_Dados!AD:AD,MATCH($B554,Base_Dados!$B:$B,0))-MIN(Base_Dados!AD$5:AD$98)) /
(IF(MAX(Base_Dados!AD$5:AD$98)-MIN(Base_Dados!AD$5:AD$98)=0,1,MAX(Base_Dados!AD$5:AD$98)-MIN(Base_Dados!AD$5:AD$98)))) * AD$1)))</f>
        <v>1.7926342257062564E-2</v>
      </c>
      <c r="AE554" s="106">
        <f>IF(INDEX(Base_Dados!AE:AE,MATCH($B554,Base_Dados!$B:$B,0))=0,0,
MAX(0, MIN(AE$1,
((INDEX(Base_Dados!AE:AE,MATCH($B554,Base_Dados!$B:$B,0))-MIN(Base_Dados!AE$5:AE$98)) /
(IF(MAX(Base_Dados!AE$5:AE$98)-MIN(Base_Dados!AE$5:AE$98)=0,1,MAX(Base_Dados!AE$5:AE$98)-MIN(Base_Dados!AE$5:AE$98)))) * AE$1)))</f>
        <v>6.6877606788436645E-3</v>
      </c>
      <c r="AF554" s="106">
        <f>IF(INDEX(Base_Dados!AF:AF,MATCH($B554,Base_Dados!$B:$B,0))=0,0,
MAX(0, MIN(AF$1,
((INDEX(Base_Dados!AF:AF,MATCH($B554,Base_Dados!$B:$B,0))-MIN(Base_Dados!AF$5:AF$98)) /
(IF(MAX(Base_Dados!AF$5:AF$98)-MIN(Base_Dados!AF$5:AF$98)=0,1,MAX(Base_Dados!AF$5:AF$98)-MIN(Base_Dados!AF$5:AF$98)))) * AF$1)))</f>
        <v>4.9648324369052548E-3</v>
      </c>
      <c r="AG554" s="106">
        <f>IF(INDEX(Base_Dados!AG:AG,MATCH($B554,Base_Dados!$B:$B,0))=0,0,
MAX(0, MIN(AG$1,
((INDEX(Base_Dados!AG:AG,MATCH($B554,Base_Dados!$B:$B,0))-MIN(Base_Dados!AG$5:AG$98)) /
(IF(MAX(Base_Dados!AG$5:AG$98)-MIN(Base_Dados!AG$5:AG$98)=0,1,MAX(Base_Dados!AG$5:AG$98)-MIN(Base_Dados!AG$5:AG$98)))) * AG$1)))</f>
        <v>1.2242641251118951E-2</v>
      </c>
      <c r="AH554" s="106">
        <f>IF(INDEX(Base_Dados!AH:AH,MATCH($B554,Base_Dados!$B:$B,0))=0,0,
MAX(0, MIN(AH$1,
((INDEX(Base_Dados!AH:AH,MATCH($B554,Base_Dados!$B:$B,0))-MIN(Base_Dados!AH$5:AH$98)) /
(IF(MAX(Base_Dados!AH$5:AH$98)-MIN(Base_Dados!AH$5:AH$98)=0,1,MAX(Base_Dados!AH$5:AH$98)-MIN(Base_Dados!AH$5:AH$98)))) * AH$1)))</f>
        <v>1.9434347096531359</v>
      </c>
      <c r="AI554" s="106">
        <f>IF(INDEX(Base_Dados!AI:AI,MATCH($B554,Base_Dados!$B:$B,0))=0,0,
MAX(0, MIN(AI$1,
((INDEX(Base_Dados!AI:AI,MATCH($B554,Base_Dados!$B:$B,0))-MIN(Base_Dados!AI$5:AI$98)) /
(IF(MAX(Base_Dados!AI$5:AI$98)-MIN(Base_Dados!AI$5:AI$98)=0,1,MAX(Base_Dados!AI$5:AI$98)-MIN(Base_Dados!AI$5:AI$98)))) * AI$1)))</f>
        <v>7.1428571428571425E-2</v>
      </c>
      <c r="AJ554" s="106">
        <f>IF(INDEX(Base_Dados!AJ:AJ,MATCH($B554,Base_Dados!$B:$B,0))=0,0,
MAX(0, MIN(AJ$1,
((INDEX(Base_Dados!AJ:AJ,MATCH($B554,Base_Dados!$B:$B,0))-MIN(Base_Dados!AJ$5:AJ$98)) /
(IF(MAX(Base_Dados!AJ$5:AJ$98)-MIN(Base_Dados!AJ$5:AJ$98)=0,1,MAX(Base_Dados!AJ$5:AJ$98)-MIN(Base_Dados!AJ$5:AJ$98)))) * AJ$1)))</f>
        <v>0.47619047619047616</v>
      </c>
      <c r="AK554" s="106">
        <f>IF(INDEX(Base_Dados!AK:AK,MATCH($B554,Base_Dados!$B:$B,0))=0,0,
MAX(0, MIN(AK$1,
((INDEX(Base_Dados!AK:AK,MATCH($B554,Base_Dados!$B:$B,0))-MIN(Base_Dados!AK$5:AK$98)) /
(IF(MAX(Base_Dados!AK$5:AK$98)-MIN(Base_Dados!AK$5:AK$98)=0,1,MAX(Base_Dados!AK$5:AK$98)-MIN(Base_Dados!AK$5:AK$98)))) * AK$1)))</f>
        <v>1.7241379310344827E-3</v>
      </c>
      <c r="AL554" s="106">
        <f>IF(INDEX(Base_Dados!AL:AL,MATCH($B554,Base_Dados!$B:$B,0))=0,0,
MAX(0, MIN(AL$1,
((INDEX(Base_Dados!AL:AL,MATCH($B554,Base_Dados!$B:$B,0))-MIN(Base_Dados!AL$5:AL$98)) /
(IF(MAX(Base_Dados!AL$5:AL$98)-MIN(Base_Dados!AL$5:AL$98)=0,1,MAX(Base_Dados!AL$5:AL$98)-MIN(Base_Dados!AL$5:AL$98)))) * AL$1)))</f>
        <v>0</v>
      </c>
      <c r="AM554" s="106">
        <f>IF(INDEX(Base_Dados!AM:AM,MATCH($B554,Base_Dados!$B:$B,0))=0,0,
MAX(0, MIN(AM$1,
((INDEX(Base_Dados!AM:AM,MATCH($B554,Base_Dados!$B:$B,0))-MIN(Base_Dados!AM$5:AM$98)) /
(IF(MAX(Base_Dados!AM$5:AM$98)-MIN(Base_Dados!AM$5:AM$98)=0,1,MAX(Base_Dados!AM$5:AM$98)-MIN(Base_Dados!AM$5:AM$98)))) * AM$1)))</f>
        <v>1.6571724495080268E-2</v>
      </c>
      <c r="AN554" s="106">
        <f>IF(INDEX(Base_Dados!AN:AN,MATCH($B554,Base_Dados!$B:$B,0))=0,0,
MAX(0, MIN(AN$1,
((INDEX(Base_Dados!AN:AN,MATCH($B554,Base_Dados!$B:$B,0))-MIN(Base_Dados!AN$5:AN$98)) /
(IF(MAX(Base_Dados!AN$5:AN$98)-MIN(Base_Dados!AN$5:AN$98)=0,1,MAX(Base_Dados!AN$5:AN$98)-MIN(Base_Dados!AN$5:AN$98)))) * AN$1)))</f>
        <v>9.3140339836375083E-2</v>
      </c>
      <c r="AO554" s="106">
        <f>IF(INDEX(Base_Dados!AO:AO,MATCH($B554,Base_Dados!$B:$B,0))=0,0,
MAX(0, MIN(AO$1,
((INDEX(Base_Dados!AO:AO,MATCH($B554,Base_Dados!$B:$B,0))-MIN(Base_Dados!AO$5:AO$98)) /
(IF(MAX(Base_Dados!AO$5:AO$98)-MIN(Base_Dados!AO$5:AO$98)=0,1,MAX(Base_Dados!AO$5:AO$98)-MIN(Base_Dados!AO$5:AO$98)))) * AO$1)))</f>
        <v>0</v>
      </c>
      <c r="AP554" s="106">
        <f>IF(INDEX(Base_Dados!AP:AP,MATCH($B554,Base_Dados!$B:$B,0))=0,0,
MAX(0, MIN(AP$1,
((INDEX(Base_Dados!AP:AP,MATCH($B554,Base_Dados!$B:$B,0))-MIN(Base_Dados!AP$5:AP$98)) /
(IF(MAX(Base_Dados!AP$5:AP$98)-MIN(Base_Dados!AP$5:AP$98)=0,1,MAX(Base_Dados!AP$5:AP$98)-MIN(Base_Dados!AP$5:AP$98)))) * AP$1)))</f>
        <v>0</v>
      </c>
      <c r="AQ554" s="106">
        <f>IF(INDEX(Base_Dados!AQ:AQ,MATCH($B554,Base_Dados!$B:$B,0))=0,0,
MAX(0, MIN(AQ$1,
((INDEX(Base_Dados!AQ:AQ,MATCH($B554,Base_Dados!$B:$B,0))-MIN(Base_Dados!AQ$5:AQ$98)) /
(IF(MAX(Base_Dados!AQ$5:AQ$98)-MIN(Base_Dados!AQ$5:AQ$98)=0,1,MAX(Base_Dados!AQ$5:AQ$98)-MIN(Base_Dados!AQ$5:AQ$98)))) * AQ$1)))</f>
        <v>0</v>
      </c>
      <c r="AR554" s="106">
        <f>IF(INDEX(Base_Dados!AR:AR,MATCH($B554,Base_Dados!$B:$B,0))=0,0,
MAX(0, MIN(AR$1,
((INDEX(Base_Dados!AR:AR,MATCH($B554,Base_Dados!$B:$B,0))-MIN(Base_Dados!AR$5:AR$98)) /
(IF(MAX(Base_Dados!AR$5:AR$98)-MIN(Base_Dados!AR$5:AR$98)=0,1,MAX(Base_Dados!AR$5:AR$98)-MIN(Base_Dados!AR$5:AR$98)))) * AR$1)))</f>
        <v>0</v>
      </c>
      <c r="AS554" s="106">
        <f>IF(INDEX(Base_Dados!AS:AS,MATCH($B554,Base_Dados!$B:$B,0))=0,0,
MAX(0, MIN(AS$1,
((INDEX(Base_Dados!AS:AS,MATCH($B554,Base_Dados!$B:$B,0))-MIN(Base_Dados!AS$5:AS$98)) /
(IF(MAX(Base_Dados!AS$5:AS$98)-MIN(Base_Dados!AS$5:AS$98)=0,1,MAX(Base_Dados!AS$5:AS$98)-MIN(Base_Dados!AS$5:AS$98)))) * AS$1)))</f>
        <v>0</v>
      </c>
      <c r="AT554" s="106">
        <f>IF(INDEX(Base_Dados!AT:AT,MATCH($B554,Base_Dados!$B:$B,0))=0,0,
MAX(0, MIN(AT$1,
((INDEX(Base_Dados!AT:AT,MATCH($B554,Base_Dados!$B:$B,0))-MIN(Base_Dados!AT$5:AT$98)) /
(IF(MAX(Base_Dados!AT$5:AT$98)-MIN(Base_Dados!AT$5:AT$98)=0,1,MAX(Base_Dados!AT$5:AT$98)-MIN(Base_Dados!AT$5:AT$98)))) * AT$1)))</f>
        <v>0</v>
      </c>
      <c r="AU554" s="106">
        <f>IF(INDEX(Base_Dados!AU:AU,MATCH($B554,Base_Dados!$B:$B,0))=0,0,
MAX(0, MIN(AU$1,
((INDEX(Base_Dados!AU:AU,MATCH($B554,Base_Dados!$B:$B,0))-MIN(Base_Dados!AU$5:AU$98)) /
(IF(MAX(Base_Dados!AU$5:AU$98)-MIN(Base_Dados!AU$5:AU$98)=0,1,MAX(Base_Dados!AU$5:AU$98)-MIN(Base_Dados!AU$5:AU$98)))) * AU$1)))</f>
        <v>1.8726591760299626E-3</v>
      </c>
      <c r="AV554" s="106">
        <f>IF(INDEX(Base_Dados!AV:AV,MATCH($B554,Base_Dados!$B:$B,0))=0,0,
MAX(0, MIN(AV$1,
((INDEX(Base_Dados!AV:AV,MATCH($B554,Base_Dados!$B:$B,0))-MIN(Base_Dados!AV$5:AV$98)) /
(IF(MAX(Base_Dados!AV$5:AV$98)-MIN(Base_Dados!AV$5:AV$98)=0,1,MAX(Base_Dados!AV$5:AV$98)-MIN(Base_Dados!AV$5:AV$98)))) * AV$1)))</f>
        <v>0</v>
      </c>
      <c r="AW554" s="106">
        <f>IF(INDEX(Base_Dados!AW:AW,MATCH($B554,Base_Dados!$B:$B,0))=0,0,
MAX(0, MIN(AW$1,
((INDEX(Base_Dados!AW:AW,MATCH($B554,Base_Dados!$B:$B,0))-MIN(Base_Dados!AW$5:AW$98)) /
(IF(MAX(Base_Dados!AW$5:AW$98)-MIN(Base_Dados!AW$5:AW$98)=0,1,MAX(Base_Dados!AW$5:AW$98)-MIN(Base_Dados!AW$5:AW$98)))) * AW$1)))</f>
        <v>0</v>
      </c>
      <c r="AX554" s="106">
        <f>IF(INDEX(Base_Dados!AX:AX,MATCH($B554,Base_Dados!$B:$B,0))=0,0,
MAX(0, MIN(AX$1,
((INDEX(Base_Dados!AX:AX,MATCH($B554,Base_Dados!$B:$B,0))-MIN(Base_Dados!AX$5:AX$98)) /
(IF(MAX(Base_Dados!AX$5:AX$98)-MIN(Base_Dados!AX$5:AX$98)=0,1,MAX(Base_Dados!AX$5:AX$98)-MIN(Base_Dados!AX$5:AX$98)))) * AX$1)))</f>
        <v>8.7557603686635954E-2</v>
      </c>
      <c r="AY554" s="106">
        <f>IF(INDEX(Base_Dados!AY:AY,MATCH($B554,Base_Dados!$B:$B,0))=0,0,
MAX(0, MIN(AY$1,
((INDEX(Base_Dados!AY:AY,MATCH($B554,Base_Dados!$B:$B,0))-MIN(Base_Dados!AY$5:AY$98)) /
(IF(MAX(Base_Dados!AY$5:AY$98)-MIN(Base_Dados!AY$5:AY$98)=0,1,MAX(Base_Dados!AY$5:AY$98)-MIN(Base_Dados!AY$5:AY$98)))) * AY$1)))</f>
        <v>6.594131223211342E-4</v>
      </c>
      <c r="AZ554" s="106">
        <f>IF(INDEX(Base_Dados!AZ:AZ,MATCH($B554,Base_Dados!$B:$B,0))=0,0,
MAX(0, MIN(AZ$1,
((INDEX(Base_Dados!AZ:AZ,MATCH($B554,Base_Dados!$B:$B,0))-MIN(Base_Dados!AZ$5:AZ$98)) /
(IF(MAX(Base_Dados!AZ$5:AZ$98)-MIN(Base_Dados!AZ$5:AZ$98)=0,1,MAX(Base_Dados!AZ$5:AZ$98)-MIN(Base_Dados!AZ$5:AZ$98)))) * AZ$1)))</f>
        <v>0.5</v>
      </c>
      <c r="BA554" s="106">
        <f>IF(INDEX(Base_Dados!BA:BA,MATCH($B554,Base_Dados!$B:$B,0))=0,0,
MAX(0, MIN(BA$1,
((INDEX(Base_Dados!BA:BA,MATCH($B554,Base_Dados!$B:$B,0))-MIN(Base_Dados!BA$5:BA$98)) /
(IF(MAX(Base_Dados!BA$5:BA$98)-MIN(Base_Dados!BA$5:BA$98)=0,1,MAX(Base_Dados!BA$5:BA$98)-MIN(Base_Dados!BA$5:BA$98)))) * BA$1)))</f>
        <v>1.3099757987521925E-2</v>
      </c>
      <c r="BB554" s="106">
        <f>IF(INDEX(Base_Dados!BB:BB,MATCH($B554,Base_Dados!$B:$B,0))=0,0,
MAX(0, MIN(BB$1,
((INDEX(Base_Dados!BB:BB,MATCH($B554,Base_Dados!$B:$B,0))-MIN(Base_Dados!BB$5:BB$98)) /
(IF(MAX(Base_Dados!BB$5:BB$98)-MIN(Base_Dados!BB$5:BB$98)=0,1,MAX(Base_Dados!BB$5:BB$98)-MIN(Base_Dados!BB$5:BB$98)))) * BB$1)))</f>
        <v>0.12980803737765081</v>
      </c>
      <c r="BC554" s="106">
        <f>IF(INDEX(Base_Dados!BC:BC,MATCH($B554,Base_Dados!$B:$B,0))=0,0,
MAX(0, MIN(BC$1,
((INDEX(Base_Dados!BC:BC,MATCH($B554,Base_Dados!$B:$B,0))-MIN(Base_Dados!BC$5:BC$98)) /
(IF(MAX(Base_Dados!BC$5:BC$98)-MIN(Base_Dados!BC$5:BC$98)=0,1,MAX(Base_Dados!BC$5:BC$98)-MIN(Base_Dados!BC$5:BC$98)))) * BC$1)))</f>
        <v>4.3091839482897925E-3</v>
      </c>
      <c r="BD554" s="106">
        <f>IF(INDEX(Base_Dados!BD:BD,MATCH($B554,Base_Dados!$B:$B,0))=0,0,
MAX(0, MIN(BD$1,
((INDEX(Base_Dados!BD:BD,MATCH($B554,Base_Dados!$B:$B,0))-MIN(Base_Dados!BD$5:BD$98)) /
(IF(MAX(Base_Dados!BD$5:BD$98)-MIN(Base_Dados!BD$5:BD$98)=0,1,MAX(Base_Dados!BD$5:BD$98)-MIN(Base_Dados!BD$5:BD$98)))) * BD$1)))</f>
        <v>5.4705352814902013E-3</v>
      </c>
      <c r="BE554" s="106">
        <f>IF(INDEX(Base_Dados!BE:BE,MATCH($B554,Base_Dados!$B:$B,0))=0,0,
MAX(0, MIN(BE$1,
((INDEX(Base_Dados!BE:BE,MATCH($B554,Base_Dados!$B:$B,0))-MIN(Base_Dados!BE$5:BE$98)) /
(IF(MAX(Base_Dados!BE$5:BE$98)-MIN(Base_Dados!BE$5:BE$98)=0,1,MAX(Base_Dados!BE$5:BE$98)-MIN(Base_Dados!BE$5:BE$98)))) * BE$1)))</f>
        <v>5.5694932262920223E-2</v>
      </c>
      <c r="BF554" s="106">
        <f>IF(INDEX(Base_Dados!BF:BF,MATCH($B554,Base_Dados!$B:$B,0))=0,0,
MAX(0, MIN(BF$1,
((INDEX(Base_Dados!BF:BF,MATCH($B554,Base_Dados!$B:$B,0))-MIN(Base_Dados!BF$5:BF$98)) /
(IF(MAX(Base_Dados!BF$5:BF$98)-MIN(Base_Dados!BF$5:BF$98)=0,1,MAX(Base_Dados!BF$5:BF$98)-MIN(Base_Dados!BF$5:BF$98)))) * BF$1)))</f>
        <v>0</v>
      </c>
      <c r="BG554" s="106">
        <f>IF(INDEX(Base_Dados!BG:BG,MATCH($B554,Base_Dados!$B:$B,0))=0,0,
MAX(0, MIN(BG$1,
((INDEX(Base_Dados!BG:BG,MATCH($B554,Base_Dados!$B:$B,0))-MIN(Base_Dados!BG$5:BG$98)) /
(IF(MAX(Base_Dados!BG$5:BG$98)-MIN(Base_Dados!BG$5:BG$98)=0,1,MAX(Base_Dados!BG$5:BG$98)-MIN(Base_Dados!BG$5:BG$98)))) * BG$1)))</f>
        <v>0</v>
      </c>
      <c r="BH554" s="106">
        <f>IF(INDEX(Base_Dados!BH:BH,MATCH($B554,Base_Dados!$B:$B,0))=0,0,
MAX(0, MIN(BH$1,
((INDEX(Base_Dados!BH:BH,MATCH($B554,Base_Dados!$B:$B,0))-MIN(Base_Dados!BH$5:BH$98)) /
(IF(MAX(Base_Dados!BH$5:BH$98)-MIN(Base_Dados!BH$5:BH$98)=0,1,MAX(Base_Dados!BH$5:BH$98)-MIN(Base_Dados!BH$5:BH$98)))) * BH$1)))</f>
        <v>4.3956043956043959E-2</v>
      </c>
      <c r="BI554" s="106">
        <f>IF(INDEX(Base_Dados!BI:BI,MATCH($B554,Base_Dados!$B:$B,0))=0,0,
MAX(0, MIN(BI$1,
((INDEX(Base_Dados!BI:BI,MATCH($B554,Base_Dados!$B:$B,0))-MIN(Base_Dados!BI$5:BI$98)) /
(IF(MAX(Base_Dados!BI$5:BI$98)-MIN(Base_Dados!BI$5:BI$98)=0,1,MAX(Base_Dados!BI$5:BI$98)-MIN(Base_Dados!BI$5:BI$98)))) * BI$1)))</f>
        <v>5.9282371294851796E-2</v>
      </c>
      <c r="BJ554" s="106">
        <f>IF(INDEX(Base_Dados!BJ:BJ,MATCH($B554,Base_Dados!$B:$B,0))=0,0,
MAX(0, MIN(BJ$1,
((INDEX(Base_Dados!BJ:BJ,MATCH($B554,Base_Dados!$B:$B,0))-MIN(Base_Dados!BJ$5:BJ$98)) /
(IF(MAX(Base_Dados!BJ$5:BJ$98)-MIN(Base_Dados!BJ$5:BJ$98)=0,1,MAX(Base_Dados!BJ$5:BJ$98)-MIN(Base_Dados!BJ$5:BJ$98)))) * BJ$1)))</f>
        <v>3.1578947368421054E-2</v>
      </c>
      <c r="BK554" s="106">
        <f>IF(INDEX(Base_Dados!BK:BK,MATCH($B554,Base_Dados!$B:$B,0))=0,0,
MAX(0, MIN(BK$1,
((INDEX(Base_Dados!BK:BK,MATCH($B554,Base_Dados!$B:$B,0))-MIN(Base_Dados!BK$5:BK$98)) /
(IF(MAX(Base_Dados!BK$5:BK$98)-MIN(Base_Dados!BK$5:BK$98)=0,1,MAX(Base_Dados!BK$5:BK$98)-MIN(Base_Dados!BK$5:BK$98)))) * BK$1)))</f>
        <v>3.5714285714285712E-2</v>
      </c>
      <c r="BL554" s="106">
        <f>IF(INDEX(Base_Dados!BL:BL,MATCH($B554,Base_Dados!$B:$B,0))=0,0,
MAX(0, MIN(BL$1,
((INDEX(Base_Dados!BL:BL,MATCH($B554,Base_Dados!$B:$B,0))-MIN(Base_Dados!BL$5:BL$98)) /
(IF(MAX(Base_Dados!BL$5:BL$98)-MIN(Base_Dados!BL$5:BL$98)=0,1,MAX(Base_Dados!BL$5:BL$98)-MIN(Base_Dados!BL$5:BL$98)))) * BL$1)))</f>
        <v>3.4201954397394138E-2</v>
      </c>
      <c r="BM554" s="106">
        <f>IF(INDEX(Base_Dados!BM:BM,MATCH($B554,Base_Dados!$B:$B,0))=0,0,
MAX(0, MIN(BM$1,
((INDEX(Base_Dados!BM:BM,MATCH($B554,Base_Dados!$B:$B,0))-MIN(Base_Dados!BM$5:BM$98)) /
(IF(MAX(Base_Dados!BM$5:BM$98)-MIN(Base_Dados!BM$5:BM$98)=0,1,MAX(Base_Dados!BM$5:BM$98)-MIN(Base_Dados!BM$5:BM$98)))) * BM$1)))</f>
        <v>1</v>
      </c>
      <c r="BN554" s="106">
        <f>IF(INDEX(Base_Dados!BN:BN,MATCH($B554,Base_Dados!$B:$B,0))=0,0,
MAX(0, MIN(BN$1,
((INDEX(Base_Dados!BN:BN,MATCH($B554,Base_Dados!$B:$B,0))-MIN(Base_Dados!BN$5:BN$98)) /
(IF(MAX(Base_Dados!BN$5:BN$98)-MIN(Base_Dados!BN$5:BN$98)=0,1,MAX(Base_Dados!BN$5:BN$98)-MIN(Base_Dados!BN$5:BN$98)))) * BN$1)))</f>
        <v>0.31341668274286105</v>
      </c>
      <c r="BO554" s="106">
        <f>IF(INDEX(Base_Dados!BO:BO,MATCH($B554,Base_Dados!$B:$B,0))=0,0,
MAX(0, MIN(BO$1,
((INDEX(Base_Dados!BO:BO,MATCH($B554,Base_Dados!$B:$B,0))-MIN(Base_Dados!BO$5:BO$98)) /
(IF(MAX(Base_Dados!BO$5:BO$98)-MIN(Base_Dados!BO$5:BO$98)=0,1,MAX(Base_Dados!BO$5:BO$98)-MIN(Base_Dados!BO$5:BO$98)))) * BO$1)))</f>
        <v>0.1206896551724138</v>
      </c>
      <c r="BP554" s="106">
        <f t="shared" si="36"/>
        <v>12.416578639544618</v>
      </c>
      <c r="BQ554" s="111">
        <f t="shared" si="37"/>
        <v>0.57126841297699982</v>
      </c>
      <c r="BR554" s="112">
        <f t="shared" si="38"/>
        <v>0.25676009949897655</v>
      </c>
      <c r="BS554" s="113">
        <f t="shared" si="39"/>
        <v>12.159818540045642</v>
      </c>
    </row>
    <row r="555" spans="1:71">
      <c r="A555" s="21">
        <v>52012</v>
      </c>
      <c r="B555" s="21" t="s">
        <v>254</v>
      </c>
      <c r="C555" s="21" t="s">
        <v>247</v>
      </c>
      <c r="D555" s="105">
        <f>IF(INDEX(Base_Dados!D:D,MATCH($B555,Base_Dados!$B:$B,0))=0,0,
MAX(0, MIN(D$1,
((INDEX(Base_Dados!D:D,MATCH($B555,Base_Dados!$B:$B,0))-MIN(Base_Dados!D$5:D$98)) /
(IF(MAX(Base_Dados!D$5:D$98)-MIN(Base_Dados!D$5:D$98)=0,1,MAX(Base_Dados!D$5:D$98)-MIN(Base_Dados!D$5:D$98)))) * D$1)))</f>
        <v>2.8535208812991857</v>
      </c>
      <c r="E555" s="106">
        <f>IF(INDEX(Base_Dados!E:E,MATCH($B555,Base_Dados!$B:$B,0))=0,0,
MAX(0, MIN(E$1,
((INDEX(Base_Dados!E:E,MATCH($B555,Base_Dados!$B:$B,0))-MIN(Base_Dados!E$5:E$98)) /
(IF(MAX(Base_Dados!E$5:E$98)-MIN(Base_Dados!E$5:E$98)=0,1,MAX(Base_Dados!E$5:E$98)-MIN(Base_Dados!E$5:E$98)))) * E$1)))</f>
        <v>1.1593325772246188</v>
      </c>
      <c r="F555" s="106">
        <f>IF(INDEX(Base_Dados!F:F,MATCH($B555,Base_Dados!$B:$B,0))=0,0,
MAX(0, MIN(F$1,
((INDEX(Base_Dados!F:F,MATCH($B555,Base_Dados!$B:$B,0))-MIN(Base_Dados!F$5:F$98)) /
(IF(MAX(Base_Dados!F$5:F$98)-MIN(Base_Dados!F$5:F$98)=0,1,MAX(Base_Dados!F$5:F$98)-MIN(Base_Dados!F$5:F$98)))) * F$1)))</f>
        <v>1.0532371110649312</v>
      </c>
      <c r="G555" s="106">
        <f>IF(INDEX(Base_Dados!G:G,MATCH($B555,Base_Dados!$B:$B,0))=0,0,
MAX(0, MIN(G$1,
((INDEX(Base_Dados!G:G,MATCH($B555,Base_Dados!$B:$B,0))-MIN(Base_Dados!G$5:G$98)) /
(IF(MAX(Base_Dados!G$5:G$98)-MIN(Base_Dados!G$5:G$98)=0,1,MAX(Base_Dados!G$5:G$98)-MIN(Base_Dados!G$5:G$98)))) * G$1)))</f>
        <v>0.90007939515328683</v>
      </c>
      <c r="H555" s="106">
        <f>IF(INDEX(Base_Dados!H:H,MATCH($B555,Base_Dados!$B:$B,0))=0,0,
MAX(0, MIN(H$1,
((INDEX(Base_Dados!H:H,MATCH($B555,Base_Dados!$B:$B,0))-MIN(Base_Dados!H$5:H$98)) /
(IF(MAX(Base_Dados!H$5:H$98)-MIN(Base_Dados!H$5:H$98)=0,1,MAX(Base_Dados!H$5:H$98)-MIN(Base_Dados!H$5:H$98)))) * H$1)))</f>
        <v>0.97522753192155465</v>
      </c>
      <c r="I555" s="106">
        <f>IF(INDEX(Base_Dados!I:I,MATCH($B555,Base_Dados!$B:$B,0))=0,0,
MAX(0, MIN(I$1,
((INDEX(Base_Dados!I:I,MATCH($B555,Base_Dados!$B:$B,0))-MIN(Base_Dados!I$5:I$98)) /
(IF(MAX(Base_Dados!I$5:I$98)-MIN(Base_Dados!I$5:I$98)=0,1,MAX(Base_Dados!I$5:I$98)-MIN(Base_Dados!I$5:I$98)))) * I$1)))</f>
        <v>1.0352132341321811</v>
      </c>
      <c r="J555" s="106">
        <f>IF(INDEX(Base_Dados!J:J,MATCH($B555,Base_Dados!$B:$B,0))=0,0,
MAX(0, MIN(J$1,
((INDEX(Base_Dados!J:J,MATCH($B555,Base_Dados!$B:$B,0))-MIN(Base_Dados!J$5:J$98)) /
(IF(MAX(Base_Dados!J$5:J$98)-MIN(Base_Dados!J$5:J$98)=0,1,MAX(Base_Dados!J$5:J$98)-MIN(Base_Dados!J$5:J$98)))) * J$1)))</f>
        <v>1.0145602879080071</v>
      </c>
      <c r="K555" s="106">
        <f>IF(INDEX(Base_Dados!K:K,MATCH($B555,Base_Dados!$B:$B,0))=0,0,
MAX(0, MIN(K$1,
((INDEX(Base_Dados!K:K,MATCH($B555,Base_Dados!$B:$B,0))-MIN(Base_Dados!K$5:K$98)) /
(IF(MAX(Base_Dados!K$5:K$98)-MIN(Base_Dados!K$5:K$98)=0,1,MAX(Base_Dados!K$5:K$98)-MIN(Base_Dados!K$5:K$98)))) * K$1)))</f>
        <v>1.0303387745974955</v>
      </c>
      <c r="L555" s="106">
        <f>IF(INDEX(Base_Dados!L:L,MATCH($B555,Base_Dados!$B:$B,0))=0,0,
MAX(0, MIN(L$1,
((INDEX(Base_Dados!L:L,MATCH($B555,Base_Dados!$B:$B,0))-MIN(Base_Dados!L$5:L$98)) /
(IF(MAX(Base_Dados!L$5:L$98)-MIN(Base_Dados!L$5:L$98)=0,1,MAX(Base_Dados!L$5:L$98)-MIN(Base_Dados!L$5:L$98)))) * L$1)))</f>
        <v>0.97166629533738469</v>
      </c>
      <c r="M555" s="106">
        <f>IF(INDEX(Base_Dados!M:M,MATCH($B555,Base_Dados!$B:$B,0))=0,0,
MAX(0, MIN(M$1,
((INDEX(Base_Dados!M:M,MATCH($B555,Base_Dados!$B:$B,0))-MIN(Base_Dados!M$5:M$98)) /
(IF(MAX(Base_Dados!M$5:M$98)-MIN(Base_Dados!M$5:M$98)=0,1,MAX(Base_Dados!M$5:M$98)-MIN(Base_Dados!M$5:M$98)))) * M$1)))</f>
        <v>0.8047113702623907</v>
      </c>
      <c r="N555" s="106">
        <f>IF(INDEX(Base_Dados!N:N,MATCH($B555,Base_Dados!$B:$B,0))=0,0,
MAX(0, MIN(N$1,
((INDEX(Base_Dados!N:N,MATCH($B555,Base_Dados!$B:$B,0))-MIN(Base_Dados!N$5:N$98)) /
(IF(MAX(Base_Dados!N$5:N$98)-MIN(Base_Dados!N$5:N$98)=0,1,MAX(Base_Dados!N$5:N$98)-MIN(Base_Dados!N$5:N$98)))) * N$1)))</f>
        <v>0.75334540162566999</v>
      </c>
      <c r="O555" s="106">
        <f>IF(INDEX(Base_Dados!O:O,MATCH($B555,Base_Dados!$B:$B,0))=0,0,
MAX(0, MIN(O$1,
((INDEX(Base_Dados!O:O,MATCH($B555,Base_Dados!$B:$B,0))-MIN(Base_Dados!O$5:O$98)) /
(IF(MAX(Base_Dados!O$5:O$98)-MIN(Base_Dados!O$5:O$98)=0,1,MAX(Base_Dados!O$5:O$98)-MIN(Base_Dados!O$5:O$98)))) * O$1)))</f>
        <v>0.69697307542226439</v>
      </c>
      <c r="P555" s="106">
        <f>IF(INDEX(Base_Dados!P:P,MATCH($B555,Base_Dados!$B:$B,0))=0,0,
MAX(0, MIN(P$1,
((INDEX(Base_Dados!P:P,MATCH($B555,Base_Dados!$B:$B,0))-MIN(Base_Dados!P$5:P$98)) /
(IF(MAX(Base_Dados!P$5:P$98)-MIN(Base_Dados!P$5:P$98)=0,1,MAX(Base_Dados!P$5:P$98)-MIN(Base_Dados!P$5:P$98)))) * P$1)))</f>
        <v>0.60053218263411501</v>
      </c>
      <c r="Q555" s="106">
        <f>IF(INDEX(Base_Dados!Q:Q,MATCH($B555,Base_Dados!$B:$B,0))=0,0,
MAX(0, MIN(Q$1,
((INDEX(Base_Dados!Q:Q,MATCH($B555,Base_Dados!$B:$B,0))-MIN(Base_Dados!Q$5:Q$98)) /
(IF(MAX(Base_Dados!Q$5:Q$98)-MIN(Base_Dados!Q$5:Q$98)=0,1,MAX(Base_Dados!Q$5:Q$98)-MIN(Base_Dados!Q$5:Q$98)))) * Q$1)))</f>
        <v>0.21654994471065242</v>
      </c>
      <c r="R555" s="106">
        <f>IF(INDEX(Base_Dados!R:R,MATCH($B555,Base_Dados!$B:$B,0))=0,0,
MAX(0, MIN(R$1,
((INDEX(Base_Dados!R:R,MATCH($B555,Base_Dados!$B:$B,0))-MIN(Base_Dados!R$5:R$98)) /
(IF(MAX(Base_Dados!R$5:R$98)-MIN(Base_Dados!R$5:R$98)=0,1,MAX(Base_Dados!R$5:R$98)-MIN(Base_Dados!R$5:R$98)))) * R$1)))</f>
        <v>0.23396034232698204</v>
      </c>
      <c r="S555" s="106">
        <f>IF(INDEX(Base_Dados!S:S,MATCH($B555,Base_Dados!$B:$B,0))=0,0,
MAX(0, MIN(S$1,
((INDEX(Base_Dados!S:S,MATCH($B555,Base_Dados!$B:$B,0))-MIN(Base_Dados!S$5:S$98)) /
(IF(MAX(Base_Dados!S$5:S$98)-MIN(Base_Dados!S$5:S$98)=0,1,MAX(Base_Dados!S$5:S$98)-MIN(Base_Dados!S$5:S$98)))) * S$1)))</f>
        <v>0.37730098105294685</v>
      </c>
      <c r="T555" s="106">
        <f>IF(INDEX(Base_Dados!T:T,MATCH($B555,Base_Dados!$B:$B,0))=0,0,
MAX(0, MIN(T$1,
((INDEX(Base_Dados!T:T,MATCH($B555,Base_Dados!$B:$B,0))-MIN(Base_Dados!T$5:T$98)) /
(IF(MAX(Base_Dados!T$5:T$98)-MIN(Base_Dados!T$5:T$98)=0,1,MAX(Base_Dados!T$5:T$98)-MIN(Base_Dados!T$5:T$98)))) * T$1)))</f>
        <v>0.78727245185437722</v>
      </c>
      <c r="U555" s="106">
        <f>IF(INDEX(Base_Dados!U:U,MATCH($B555,Base_Dados!$B:$B,0))=0,0,
MAX(0, MIN(U$1,
((INDEX(Base_Dados!U:U,MATCH($B555,Base_Dados!$B:$B,0))-MIN(Base_Dados!U$5:U$98)) /
(IF(MAX(Base_Dados!U$5:U$98)-MIN(Base_Dados!U$5:U$98)=0,1,MAX(Base_Dados!U$5:U$98)-MIN(Base_Dados!U$5:U$98)))) * U$1)))</f>
        <v>0.674214809364303</v>
      </c>
      <c r="V555" s="106">
        <f>IF(INDEX(Base_Dados!V:V,MATCH($B555,Base_Dados!$B:$B,0))=0,0,
MAX(0, MIN(V$1,
((INDEX(Base_Dados!V:V,MATCH($B555,Base_Dados!$B:$B,0))-MIN(Base_Dados!V$5:V$98)) /
(IF(MAX(Base_Dados!V$5:V$98)-MIN(Base_Dados!V$5:V$98)=0,1,MAX(Base_Dados!V$5:V$98)-MIN(Base_Dados!V$5:V$98)))) * V$1)))</f>
        <v>0.7259353791523171</v>
      </c>
      <c r="W555" s="106">
        <f>IF(INDEX(Base_Dados!W:W,MATCH($B555,Base_Dados!$B:$B,0))=0,0,
MAX(0, MIN(W$1,
((INDEX(Base_Dados!W:W,MATCH($B555,Base_Dados!$B:$B,0))-MIN(Base_Dados!W$5:W$98)) /
(IF(MAX(Base_Dados!W$5:W$98)-MIN(Base_Dados!W$5:W$98)=0,1,MAX(Base_Dados!W$5:W$98)-MIN(Base_Dados!W$5:W$98)))) * W$1)))</f>
        <v>3.3772993195944765</v>
      </c>
      <c r="X555" s="106">
        <f>IF(INDEX(Base_Dados!X:X,MATCH($B555,Base_Dados!$B:$B,0))=0,0,
MAX(0, MIN(X$1,
((INDEX(Base_Dados!X:X,MATCH($B555,Base_Dados!$B:$B,0))-MIN(Base_Dados!X$5:X$98)) /
(IF(MAX(Base_Dados!X$5:X$98)-MIN(Base_Dados!X$5:X$98)=0,1,MAX(Base_Dados!X$5:X$98)-MIN(Base_Dados!X$5:X$98)))) * X$1)))</f>
        <v>0</v>
      </c>
      <c r="Y555" s="106">
        <f>IF(INDEX(Base_Dados!Y:Y,MATCH($B555,Base_Dados!$B:$B,0))=0,0,
MAX(0, MIN(Y$1,
((INDEX(Base_Dados!Y:Y,MATCH($B555,Base_Dados!$B:$B,0))-MIN(Base_Dados!Y$5:Y$98)) /
(IF(MAX(Base_Dados!Y$5:Y$98)-MIN(Base_Dados!Y$5:Y$98)=0,1,MAX(Base_Dados!Y$5:Y$98)-MIN(Base_Dados!Y$5:Y$98)))) * Y$1)))</f>
        <v>0</v>
      </c>
      <c r="Z555" s="106">
        <f>IF(INDEX(Base_Dados!Z:Z,MATCH($B555,Base_Dados!$B:$B,0))=0,0,
MAX(0, MIN(Z$1,
((INDEX(Base_Dados!Z:Z,MATCH($B555,Base_Dados!$B:$B,0))-MIN(Base_Dados!Z$5:Z$98)) /
(IF(MAX(Base_Dados!Z$5:Z$98)-MIN(Base_Dados!Z$5:Z$98)=0,1,MAX(Base_Dados!Z$5:Z$98)-MIN(Base_Dados!Z$5:Z$98)))) * Z$1)))</f>
        <v>2.8571428571428574E-2</v>
      </c>
      <c r="AA555" s="106">
        <f>IF(INDEX(Base_Dados!AA:AA,MATCH($B555,Base_Dados!$B:$B,0))=0,0,
MAX(0, MIN(AA$1,
((INDEX(Base_Dados!AA:AA,MATCH($B555,Base_Dados!$B:$B,0))-MIN(Base_Dados!AA$5:AA$98)) /
(IF(MAX(Base_Dados!AA$5:AA$98)-MIN(Base_Dados!AA$5:AA$98)=0,1,MAX(Base_Dados!AA$5:AA$98)-MIN(Base_Dados!AA$5:AA$98)))) * AA$1)))</f>
        <v>0</v>
      </c>
      <c r="AB555" s="106">
        <f>IF(INDEX(Base_Dados!AB:AB,MATCH($B555,Base_Dados!$B:$B,0))=0,0,
MAX(0, MIN(AB$1,
((INDEX(Base_Dados!AB:AB,MATCH($B555,Base_Dados!$B:$B,0))-MIN(Base_Dados!AB$5:AB$98)) /
(IF(MAX(Base_Dados!AB$5:AB$98)-MIN(Base_Dados!AB$5:AB$98)=0,1,MAX(Base_Dados!AB$5:AB$98)-MIN(Base_Dados!AB$5:AB$98)))) * AB$1)))</f>
        <v>0.26047824378523693</v>
      </c>
      <c r="AC555" s="106">
        <f>IF(INDEX(Base_Dados!AC:AC,MATCH($B555,Base_Dados!$B:$B,0))=0,0,
MAX(0, MIN(AC$1,
((INDEX(Base_Dados!AC:AC,MATCH($B555,Base_Dados!$B:$B,0))-MIN(Base_Dados!AC$5:AC$98)) /
(IF(MAX(Base_Dados!AC$5:AC$98)-MIN(Base_Dados!AC$5:AC$98)=0,1,MAX(Base_Dados!AC$5:AC$98)-MIN(Base_Dados!AC$5:AC$98)))) * AC$1)))</f>
        <v>0.33131383696280592</v>
      </c>
      <c r="AD555" s="106">
        <f>IF(INDEX(Base_Dados!AD:AD,MATCH($B555,Base_Dados!$B:$B,0))=0,0,
MAX(0, MIN(AD$1,
((INDEX(Base_Dados!AD:AD,MATCH($B555,Base_Dados!$B:$B,0))-MIN(Base_Dados!AD$5:AD$98)) /
(IF(MAX(Base_Dados!AD$5:AD$98)-MIN(Base_Dados!AD$5:AD$98)=0,1,MAX(Base_Dados!AD$5:AD$98)-MIN(Base_Dados!AD$5:AD$98)))) * AD$1)))</f>
        <v>0.27186806685401566</v>
      </c>
      <c r="AE555" s="106">
        <f>IF(INDEX(Base_Dados!AE:AE,MATCH($B555,Base_Dados!$B:$B,0))=0,0,
MAX(0, MIN(AE$1,
((INDEX(Base_Dados!AE:AE,MATCH($B555,Base_Dados!$B:$B,0))-MIN(Base_Dados!AE$5:AE$98)) /
(IF(MAX(Base_Dados!AE$5:AE$98)-MIN(Base_Dados!AE$5:AE$98)=0,1,MAX(Base_Dados!AE$5:AE$98)-MIN(Base_Dados!AE$5:AE$98)))) * AE$1)))</f>
        <v>0.13250395512728319</v>
      </c>
      <c r="AF555" s="106">
        <f>IF(INDEX(Base_Dados!AF:AF,MATCH($B555,Base_Dados!$B:$B,0))=0,0,
MAX(0, MIN(AF$1,
((INDEX(Base_Dados!AF:AF,MATCH($B555,Base_Dados!$B:$B,0))-MIN(Base_Dados!AF$5:AF$98)) /
(IF(MAX(Base_Dados!AF$5:AF$98)-MIN(Base_Dados!AF$5:AF$98)=0,1,MAX(Base_Dados!AF$5:AF$98)-MIN(Base_Dados!AF$5:AF$98)))) * AF$1)))</f>
        <v>0.12577575506826644</v>
      </c>
      <c r="AG555" s="106">
        <f>IF(INDEX(Base_Dados!AG:AG,MATCH($B555,Base_Dados!$B:$B,0))=0,0,
MAX(0, MIN(AG$1,
((INDEX(Base_Dados!AG:AG,MATCH($B555,Base_Dados!$B:$B,0))-MIN(Base_Dados!AG$5:AG$98)) /
(IF(MAX(Base_Dados!AG$5:AG$98)-MIN(Base_Dados!AG$5:AG$98)=0,1,MAX(Base_Dados!AG$5:AG$98)-MIN(Base_Dados!AG$5:AG$98)))) * AG$1)))</f>
        <v>0.21654994471065242</v>
      </c>
      <c r="AH555" s="106">
        <f>IF(INDEX(Base_Dados!AH:AH,MATCH($B555,Base_Dados!$B:$B,0))=0,0,
MAX(0, MIN(AH$1,
((INDEX(Base_Dados!AH:AH,MATCH($B555,Base_Dados!$B:$B,0))-MIN(Base_Dados!AH$5:AH$98)) /
(IF(MAX(Base_Dados!AH$5:AH$98)-MIN(Base_Dados!AH$5:AH$98)=0,1,MAX(Base_Dados!AH$5:AH$98)-MIN(Base_Dados!AH$5:AH$98)))) * AH$1)))</f>
        <v>2.2610628312389331</v>
      </c>
      <c r="AI555" s="106">
        <f>IF(INDEX(Base_Dados!AI:AI,MATCH($B555,Base_Dados!$B:$B,0))=0,0,
MAX(0, MIN(AI$1,
((INDEX(Base_Dados!AI:AI,MATCH($B555,Base_Dados!$B:$B,0))-MIN(Base_Dados!AI$5:AI$98)) /
(IF(MAX(Base_Dados!AI$5:AI$98)-MIN(Base_Dados!AI$5:AI$98)=0,1,MAX(Base_Dados!AI$5:AI$98)-MIN(Base_Dados!AI$5:AI$98)))) * AI$1)))</f>
        <v>0.8214285714285714</v>
      </c>
      <c r="AJ555" s="106">
        <f>IF(INDEX(Base_Dados!AJ:AJ,MATCH($B555,Base_Dados!$B:$B,0))=0,0,
MAX(0, MIN(AJ$1,
((INDEX(Base_Dados!AJ:AJ,MATCH($B555,Base_Dados!$B:$B,0))-MIN(Base_Dados!AJ$5:AJ$98)) /
(IF(MAX(Base_Dados!AJ$5:AJ$98)-MIN(Base_Dados!AJ$5:AJ$98)=0,1,MAX(Base_Dados!AJ$5:AJ$98)-MIN(Base_Dados!AJ$5:AJ$98)))) * AJ$1)))</f>
        <v>1.0300207039337475</v>
      </c>
      <c r="AK555" s="106">
        <f>IF(INDEX(Base_Dados!AK:AK,MATCH($B555,Base_Dados!$B:$B,0))=0,0,
MAX(0, MIN(AK$1,
((INDEX(Base_Dados!AK:AK,MATCH($B555,Base_Dados!$B:$B,0))-MIN(Base_Dados!AK$5:AK$98)) /
(IF(MAX(Base_Dados!AK$5:AK$98)-MIN(Base_Dados!AK$5:AK$98)=0,1,MAX(Base_Dados!AK$5:AK$98)-MIN(Base_Dados!AK$5:AK$98)))) * AK$1)))</f>
        <v>8.5632183908045972E-2</v>
      </c>
      <c r="AL555" s="106">
        <f>IF(INDEX(Base_Dados!AL:AL,MATCH($B555,Base_Dados!$B:$B,0))=0,0,
MAX(0, MIN(AL$1,
((INDEX(Base_Dados!AL:AL,MATCH($B555,Base_Dados!$B:$B,0))-MIN(Base_Dados!AL$5:AL$98)) /
(IF(MAX(Base_Dados!AL$5:AL$98)-MIN(Base_Dados!AL$5:AL$98)=0,1,MAX(Base_Dados!AL$5:AL$98)-MIN(Base_Dados!AL$5:AL$98)))) * AL$1)))</f>
        <v>0.61111111111111116</v>
      </c>
      <c r="AM555" s="106">
        <f>IF(INDEX(Base_Dados!AM:AM,MATCH($B555,Base_Dados!$B:$B,0))=0,0,
MAX(0, MIN(AM$1,
((INDEX(Base_Dados!AM:AM,MATCH($B555,Base_Dados!$B:$B,0))-MIN(Base_Dados!AM$5:AM$98)) /
(IF(MAX(Base_Dados!AM$5:AM$98)-MIN(Base_Dados!AM$5:AM$98)=0,1,MAX(Base_Dados!AM$5:AM$98)-MIN(Base_Dados!AM$5:AM$98)))) * AM$1)))</f>
        <v>0.41222164681512169</v>
      </c>
      <c r="AN555" s="106">
        <f>IF(INDEX(Base_Dados!AN:AN,MATCH($B555,Base_Dados!$B:$B,0))=0,0,
MAX(0, MIN(AN$1,
((INDEX(Base_Dados!AN:AN,MATCH($B555,Base_Dados!$B:$B,0))-MIN(Base_Dados!AN$5:AN$98)) /
(IF(MAX(Base_Dados!AN$5:AN$98)-MIN(Base_Dados!AN$5:AN$98)=0,1,MAX(Base_Dados!AN$5:AN$98)-MIN(Base_Dados!AN$5:AN$98)))) * AN$1)))</f>
        <v>0.43645524599881441</v>
      </c>
      <c r="AO555" s="106">
        <f>IF(INDEX(Base_Dados!AO:AO,MATCH($B555,Base_Dados!$B:$B,0))=0,0,
MAX(0, MIN(AO$1,
((INDEX(Base_Dados!AO:AO,MATCH($B555,Base_Dados!$B:$B,0))-MIN(Base_Dados!AO$5:AO$98)) /
(IF(MAX(Base_Dados!AO$5:AO$98)-MIN(Base_Dados!AO$5:AO$98)=0,1,MAX(Base_Dados!AO$5:AO$98)-MIN(Base_Dados!AO$5:AO$98)))) * AO$1)))</f>
        <v>0</v>
      </c>
      <c r="AP555" s="106">
        <f>IF(INDEX(Base_Dados!AP:AP,MATCH($B555,Base_Dados!$B:$B,0))=0,0,
MAX(0, MIN(AP$1,
((INDEX(Base_Dados!AP:AP,MATCH($B555,Base_Dados!$B:$B,0))-MIN(Base_Dados!AP$5:AP$98)) /
(IF(MAX(Base_Dados!AP$5:AP$98)-MIN(Base_Dados!AP$5:AP$98)=0,1,MAX(Base_Dados!AP$5:AP$98)-MIN(Base_Dados!AP$5:AP$98)))) * AP$1)))</f>
        <v>8.027522935779817E-2</v>
      </c>
      <c r="AQ555" s="106">
        <f>IF(INDEX(Base_Dados!AQ:AQ,MATCH($B555,Base_Dados!$B:$B,0))=0,0,
MAX(0, MIN(AQ$1,
((INDEX(Base_Dados!AQ:AQ,MATCH($B555,Base_Dados!$B:$B,0))-MIN(Base_Dados!AQ$5:AQ$98)) /
(IF(MAX(Base_Dados!AQ$5:AQ$98)-MIN(Base_Dados!AQ$5:AQ$98)=0,1,MAX(Base_Dados!AQ$5:AQ$98)-MIN(Base_Dados!AQ$5:AQ$98)))) * AQ$1)))</f>
        <v>0</v>
      </c>
      <c r="AR555" s="106">
        <f>IF(INDEX(Base_Dados!AR:AR,MATCH($B555,Base_Dados!$B:$B,0))=0,0,
MAX(0, MIN(AR$1,
((INDEX(Base_Dados!AR:AR,MATCH($B555,Base_Dados!$B:$B,0))-MIN(Base_Dados!AR$5:AR$98)) /
(IF(MAX(Base_Dados!AR$5:AR$98)-MIN(Base_Dados!AR$5:AR$98)=0,1,MAX(Base_Dados!AR$5:AR$98)-MIN(Base_Dados!AR$5:AR$98)))) * AR$1)))</f>
        <v>0</v>
      </c>
      <c r="AS555" s="106">
        <f>IF(INDEX(Base_Dados!AS:AS,MATCH($B555,Base_Dados!$B:$B,0))=0,0,
MAX(0, MIN(AS$1,
((INDEX(Base_Dados!AS:AS,MATCH($B555,Base_Dados!$B:$B,0))-MIN(Base_Dados!AS$5:AS$98)) /
(IF(MAX(Base_Dados!AS$5:AS$98)-MIN(Base_Dados!AS$5:AS$98)=0,1,MAX(Base_Dados!AS$5:AS$98)-MIN(Base_Dados!AS$5:AS$98)))) * AS$1)))</f>
        <v>1.8292682926829267E-2</v>
      </c>
      <c r="AT555" s="106">
        <f>IF(INDEX(Base_Dados!AT:AT,MATCH($B555,Base_Dados!$B:$B,0))=0,0,
MAX(0, MIN(AT$1,
((INDEX(Base_Dados!AT:AT,MATCH($B555,Base_Dados!$B:$B,0))-MIN(Base_Dados!AT$5:AT$98)) /
(IF(MAX(Base_Dados!AT$5:AT$98)-MIN(Base_Dados!AT$5:AT$98)=0,1,MAX(Base_Dados!AT$5:AT$98)-MIN(Base_Dados!AT$5:AT$98)))) * AT$1)))</f>
        <v>0.05</v>
      </c>
      <c r="AU555" s="106">
        <f>IF(INDEX(Base_Dados!AU:AU,MATCH($B555,Base_Dados!$B:$B,0))=0,0,
MAX(0, MIN(AU$1,
((INDEX(Base_Dados!AU:AU,MATCH($B555,Base_Dados!$B:$B,0))-MIN(Base_Dados!AU$5:AU$98)) /
(IF(MAX(Base_Dados!AU$5:AU$98)-MIN(Base_Dados!AU$5:AU$98)=0,1,MAX(Base_Dados!AU$5:AU$98)-MIN(Base_Dados!AU$5:AU$98)))) * AU$1)))</f>
        <v>6.1797752808988762E-2</v>
      </c>
      <c r="AV555" s="106">
        <f>IF(INDEX(Base_Dados!AV:AV,MATCH($B555,Base_Dados!$B:$B,0))=0,0,
MAX(0, MIN(AV$1,
((INDEX(Base_Dados!AV:AV,MATCH($B555,Base_Dados!$B:$B,0))-MIN(Base_Dados!AV$5:AV$98)) /
(IF(MAX(Base_Dados!AV$5:AV$98)-MIN(Base_Dados!AV$5:AV$98)=0,1,MAX(Base_Dados!AV$5:AV$98)-MIN(Base_Dados!AV$5:AV$98)))) * AV$1)))</f>
        <v>9.6153846153846159E-3</v>
      </c>
      <c r="AW555" s="106">
        <f>IF(INDEX(Base_Dados!AW:AW,MATCH($B555,Base_Dados!$B:$B,0))=0,0,
MAX(0, MIN(AW$1,
((INDEX(Base_Dados!AW:AW,MATCH($B555,Base_Dados!$B:$B,0))-MIN(Base_Dados!AW$5:AW$98)) /
(IF(MAX(Base_Dados!AW$5:AW$98)-MIN(Base_Dados!AW$5:AW$98)=0,1,MAX(Base_Dados!AW$5:AW$98)-MIN(Base_Dados!AW$5:AW$98)))) * AW$1)))</f>
        <v>0</v>
      </c>
      <c r="AX555" s="106">
        <f>IF(INDEX(Base_Dados!AX:AX,MATCH($B555,Base_Dados!$B:$B,0))=0,0,
MAX(0, MIN(AX$1,
((INDEX(Base_Dados!AX:AX,MATCH($B555,Base_Dados!$B:$B,0))-MIN(Base_Dados!AX$5:AX$98)) /
(IF(MAX(Base_Dados!AX$5:AX$98)-MIN(Base_Dados!AX$5:AX$98)=0,1,MAX(Base_Dados!AX$5:AX$98)-MIN(Base_Dados!AX$5:AX$98)))) * AX$1)))</f>
        <v>0.52011830249673296</v>
      </c>
      <c r="AY555" s="106">
        <f>IF(INDEX(Base_Dados!AY:AY,MATCH($B555,Base_Dados!$B:$B,0))=0,0,
MAX(0, MIN(AY$1,
((INDEX(Base_Dados!AY:AY,MATCH($B555,Base_Dados!$B:$B,0))-MIN(Base_Dados!AY$5:AY$98)) /
(IF(MAX(Base_Dados!AY$5:AY$98)-MIN(Base_Dados!AY$5:AY$98)=0,1,MAX(Base_Dados!AY$5:AY$98)-MIN(Base_Dados!AY$5:AY$98)))) * AY$1)))</f>
        <v>3.8905374216946918E-2</v>
      </c>
      <c r="AZ555" s="106">
        <f>IF(INDEX(Base_Dados!AZ:AZ,MATCH($B555,Base_Dados!$B:$B,0))=0,0,
MAX(0, MIN(AZ$1,
((INDEX(Base_Dados!AZ:AZ,MATCH($B555,Base_Dados!$B:$B,0))-MIN(Base_Dados!AZ$5:AZ$98)) /
(IF(MAX(Base_Dados!AZ$5:AZ$98)-MIN(Base_Dados!AZ$5:AZ$98)=0,1,MAX(Base_Dados!AZ$5:AZ$98)-MIN(Base_Dados!AZ$5:AZ$98)))) * AZ$1)))</f>
        <v>0.5</v>
      </c>
      <c r="BA555" s="106">
        <f>IF(INDEX(Base_Dados!BA:BA,MATCH($B555,Base_Dados!$B:$B,0))=0,0,
MAX(0, MIN(BA$1,
((INDEX(Base_Dados!BA:BA,MATCH($B555,Base_Dados!$B:$B,0))-MIN(Base_Dados!BA$5:BA$98)) /
(IF(MAX(Base_Dados!BA$5:BA$98)-MIN(Base_Dados!BA$5:BA$98)=0,1,MAX(Base_Dados!BA$5:BA$98)-MIN(Base_Dados!BA$5:BA$98)))) * BA$1)))</f>
        <v>0.12577987965985035</v>
      </c>
      <c r="BB555" s="106">
        <f>IF(INDEX(Base_Dados!BB:BB,MATCH($B555,Base_Dados!$B:$B,0))=0,0,
MAX(0, MIN(BB$1,
((INDEX(Base_Dados!BB:BB,MATCH($B555,Base_Dados!$B:$B,0))-MIN(Base_Dados!BB$5:BB$98)) /
(IF(MAX(Base_Dados!BB$5:BB$98)-MIN(Base_Dados!BB$5:BB$98)=0,1,MAX(Base_Dados!BB$5:BB$98)-MIN(Base_Dados!BB$5:BB$98)))) * BB$1)))</f>
        <v>0.3576471475224467</v>
      </c>
      <c r="BC555" s="106">
        <f>IF(INDEX(Base_Dados!BC:BC,MATCH($B555,Base_Dados!$B:$B,0))=0,0,
MAX(0, MIN(BC$1,
((INDEX(Base_Dados!BC:BC,MATCH($B555,Base_Dados!$B:$B,0))-MIN(Base_Dados!BC$5:BC$98)) /
(IF(MAX(Base_Dados!BC$5:BC$98)-MIN(Base_Dados!BC$5:BC$98)=0,1,MAX(Base_Dados!BC$5:BC$98)-MIN(Base_Dados!BC$5:BC$98)))) * BC$1)))</f>
        <v>1.8044707783463506E-2</v>
      </c>
      <c r="BD555" s="106">
        <f>IF(INDEX(Base_Dados!BD:BD,MATCH($B555,Base_Dados!$B:$B,0))=0,0,
MAX(0, MIN(BD$1,
((INDEX(Base_Dados!BD:BD,MATCH($B555,Base_Dados!$B:$B,0))-MIN(Base_Dados!BD$5:BD$98)) /
(IF(MAX(Base_Dados!BD$5:BD$98)-MIN(Base_Dados!BD$5:BD$98)=0,1,MAX(Base_Dados!BD$5:BD$98)-MIN(Base_Dados!BD$5:BD$98)))) * BD$1)))</f>
        <v>7.845717055605568E-2</v>
      </c>
      <c r="BE555" s="106">
        <f>IF(INDEX(Base_Dados!BE:BE,MATCH($B555,Base_Dados!$B:$B,0))=0,0,
MAX(0, MIN(BE$1,
((INDEX(Base_Dados!BE:BE,MATCH($B555,Base_Dados!$B:$B,0))-MIN(Base_Dados!BE$5:BE$98)) /
(IF(MAX(Base_Dados!BE$5:BE$98)-MIN(Base_Dados!BE$5:BE$98)=0,1,MAX(Base_Dados!BE$5:BE$98)-MIN(Base_Dados!BE$5:BE$98)))) * BE$1)))</f>
        <v>0.11640742599096839</v>
      </c>
      <c r="BF555" s="106">
        <f>IF(INDEX(Base_Dados!BF:BF,MATCH($B555,Base_Dados!$B:$B,0))=0,0,
MAX(0, MIN(BF$1,
((INDEX(Base_Dados!BF:BF,MATCH($B555,Base_Dados!$B:$B,0))-MIN(Base_Dados!BF$5:BF$98)) /
(IF(MAX(Base_Dados!BF$5:BF$98)-MIN(Base_Dados!BF$5:BF$98)=0,1,MAX(Base_Dados!BF$5:BF$98)-MIN(Base_Dados!BF$5:BF$98)))) * BF$1)))</f>
        <v>0</v>
      </c>
      <c r="BG555" s="106">
        <f>IF(INDEX(Base_Dados!BG:BG,MATCH($B555,Base_Dados!$B:$B,0))=0,0,
MAX(0, MIN(BG$1,
((INDEX(Base_Dados!BG:BG,MATCH($B555,Base_Dados!$B:$B,0))-MIN(Base_Dados!BG$5:BG$98)) /
(IF(MAX(Base_Dados!BG$5:BG$98)-MIN(Base_Dados!BG$5:BG$98)=0,1,MAX(Base_Dados!BG$5:BG$98)-MIN(Base_Dados!BG$5:BG$98)))) * BG$1)))</f>
        <v>0.14046822742474915</v>
      </c>
      <c r="BH555" s="106">
        <f>IF(INDEX(Base_Dados!BH:BH,MATCH($B555,Base_Dados!$B:$B,0))=0,0,
MAX(0, MIN(BH$1,
((INDEX(Base_Dados!BH:BH,MATCH($B555,Base_Dados!$B:$B,0))-MIN(Base_Dados!BH$5:BH$98)) /
(IF(MAX(Base_Dados!BH$5:BH$98)-MIN(Base_Dados!BH$5:BH$98)=0,1,MAX(Base_Dados!BH$5:BH$98)-MIN(Base_Dados!BH$5:BH$98)))) * BH$1)))</f>
        <v>0.43956043956043955</v>
      </c>
      <c r="BI555" s="106">
        <f>IF(INDEX(Base_Dados!BI:BI,MATCH($B555,Base_Dados!$B:$B,0))=0,0,
MAX(0, MIN(BI$1,
((INDEX(Base_Dados!BI:BI,MATCH($B555,Base_Dados!$B:$B,0))-MIN(Base_Dados!BI$5:BI$98)) /
(IF(MAX(Base_Dados!BI$5:BI$98)-MIN(Base_Dados!BI$5:BI$98)=0,1,MAX(Base_Dados!BI$5:BI$98)-MIN(Base_Dados!BI$5:BI$98)))) * BI$1)))</f>
        <v>0.31357254290171604</v>
      </c>
      <c r="BJ555" s="106">
        <f>IF(INDEX(Base_Dados!BJ:BJ,MATCH($B555,Base_Dados!$B:$B,0))=0,0,
MAX(0, MIN(BJ$1,
((INDEX(Base_Dados!BJ:BJ,MATCH($B555,Base_Dados!$B:$B,0))-MIN(Base_Dados!BJ$5:BJ$98)) /
(IF(MAX(Base_Dados!BJ$5:BJ$98)-MIN(Base_Dados!BJ$5:BJ$98)=0,1,MAX(Base_Dados!BJ$5:BJ$98)-MIN(Base_Dados!BJ$5:BJ$98)))) * BJ$1)))</f>
        <v>0.28421052631578947</v>
      </c>
      <c r="BK555" s="106">
        <f>IF(INDEX(Base_Dados!BK:BK,MATCH($B555,Base_Dados!$B:$B,0))=0,0,
MAX(0, MIN(BK$1,
((INDEX(Base_Dados!BK:BK,MATCH($B555,Base_Dados!$B:$B,0))-MIN(Base_Dados!BK$5:BK$98)) /
(IF(MAX(Base_Dados!BK$5:BK$98)-MIN(Base_Dados!BK$5:BK$98)=0,1,MAX(Base_Dados!BK$5:BK$98)-MIN(Base_Dados!BK$5:BK$98)))) * BK$1)))</f>
        <v>0.17857142857142858</v>
      </c>
      <c r="BL555" s="106">
        <f>IF(INDEX(Base_Dados!BL:BL,MATCH($B555,Base_Dados!$B:$B,0))=0,0,
MAX(0, MIN(BL$1,
((INDEX(Base_Dados!BL:BL,MATCH($B555,Base_Dados!$B:$B,0))-MIN(Base_Dados!BL$5:BL$98)) /
(IF(MAX(Base_Dados!BL$5:BL$98)-MIN(Base_Dados!BL$5:BL$98)=0,1,MAX(Base_Dados!BL$5:BL$98)-MIN(Base_Dados!BL$5:BL$98)))) * BL$1)))</f>
        <v>0.28175895765472314</v>
      </c>
      <c r="BM555" s="106">
        <f>IF(INDEX(Base_Dados!BM:BM,MATCH($B555,Base_Dados!$B:$B,0))=0,0,
MAX(0, MIN(BM$1,
((INDEX(Base_Dados!BM:BM,MATCH($B555,Base_Dados!$B:$B,0))-MIN(Base_Dados!BM$5:BM$98)) /
(IF(MAX(Base_Dados!BM$5:BM$98)-MIN(Base_Dados!BM$5:BM$98)=0,1,MAX(Base_Dados!BM$5:BM$98)-MIN(Base_Dados!BM$5:BM$98)))) * BM$1)))</f>
        <v>1</v>
      </c>
      <c r="BN555" s="106">
        <f>IF(INDEX(Base_Dados!BN:BN,MATCH($B555,Base_Dados!$B:$B,0))=0,0,
MAX(0, MIN(BN$1,
((INDEX(Base_Dados!BN:BN,MATCH($B555,Base_Dados!$B:$B,0))-MIN(Base_Dados!BN$5:BN$98)) /
(IF(MAX(Base_Dados!BN$5:BN$98)-MIN(Base_Dados!BN$5:BN$98)=0,1,MAX(Base_Dados!BN$5:BN$98)-MIN(Base_Dados!BN$5:BN$98)))) * BN$1)))</f>
        <v>0.25090550208498147</v>
      </c>
      <c r="BO555" s="106">
        <f>IF(INDEX(Base_Dados!BO:BO,MATCH($B555,Base_Dados!$B:$B,0))=0,0,
MAX(0, MIN(BO$1,
((INDEX(Base_Dados!BO:BO,MATCH($B555,Base_Dados!$B:$B,0))-MIN(Base_Dados!BO$5:BO$98)) /
(IF(MAX(Base_Dados!BO$5:BO$98)-MIN(Base_Dados!BO$5:BO$98)=0,1,MAX(Base_Dados!BO$5:BO$98)-MIN(Base_Dados!BO$5:BO$98)))) * BO$1)))</f>
        <v>0.17241379310344829</v>
      </c>
      <c r="BP555" s="106">
        <f t="shared" si="36"/>
        <v>32.30306734770592</v>
      </c>
      <c r="BQ555" s="111">
        <f t="shared" si="37"/>
        <v>0.63856586849373753</v>
      </c>
      <c r="BR555" s="112">
        <f t="shared" si="38"/>
        <v>0.32405755501571426</v>
      </c>
      <c r="BS555" s="113">
        <f t="shared" si="39"/>
        <v>31.979009792690206</v>
      </c>
    </row>
    <row r="556" spans="1:71">
      <c r="A556" s="21">
        <v>52013</v>
      </c>
      <c r="B556" s="21" t="s">
        <v>263</v>
      </c>
      <c r="C556" s="21" t="s">
        <v>247</v>
      </c>
      <c r="D556" s="105">
        <f>IF(INDEX(Base_Dados!D:D,MATCH($B556,Base_Dados!$B:$B,0))=0,0,
MAX(0, MIN(D$1,
((INDEX(Base_Dados!D:D,MATCH($B556,Base_Dados!$B:$B,0))-MIN(Base_Dados!D$5:D$98)) /
(IF(MAX(Base_Dados!D$5:D$98)-MIN(Base_Dados!D$5:D$98)=0,1,MAX(Base_Dados!D$5:D$98)-MIN(Base_Dados!D$5:D$98)))) * D$1)))</f>
        <v>1.1914312733802657</v>
      </c>
      <c r="E556" s="106">
        <f>IF(INDEX(Base_Dados!E:E,MATCH($B556,Base_Dados!$B:$B,0))=0,0,
MAX(0, MIN(E$1,
((INDEX(Base_Dados!E:E,MATCH($B556,Base_Dados!$B:$B,0))-MIN(Base_Dados!E$5:E$98)) /
(IF(MAX(Base_Dados!E$5:E$98)-MIN(Base_Dados!E$5:E$98)=0,1,MAX(Base_Dados!E$5:E$98)-MIN(Base_Dados!E$5:E$98)))) * E$1)))</f>
        <v>0.38494188033341425</v>
      </c>
      <c r="F556" s="106">
        <f>IF(INDEX(Base_Dados!F:F,MATCH($B556,Base_Dados!$B:$B,0))=0,0,
MAX(0, MIN(F$1,
((INDEX(Base_Dados!F:F,MATCH($B556,Base_Dados!$B:$B,0))-MIN(Base_Dados!F$5:F$98)) /
(IF(MAX(Base_Dados!F$5:F$98)-MIN(Base_Dados!F$5:F$98)=0,1,MAX(Base_Dados!F$5:F$98)-MIN(Base_Dados!F$5:F$98)))) * F$1)))</f>
        <v>0.37220637409555474</v>
      </c>
      <c r="G556" s="106">
        <f>IF(INDEX(Base_Dados!G:G,MATCH($B556,Base_Dados!$B:$B,0))=0,0,
MAX(0, MIN(G$1,
((INDEX(Base_Dados!G:G,MATCH($B556,Base_Dados!$B:$B,0))-MIN(Base_Dados!G$5:G$98)) /
(IF(MAX(Base_Dados!G$5:G$98)-MIN(Base_Dados!G$5:G$98)=0,1,MAX(Base_Dados!G$5:G$98)-MIN(Base_Dados!G$5:G$98)))) * G$1)))</f>
        <v>0.34616286833035603</v>
      </c>
      <c r="H556" s="106">
        <f>IF(INDEX(Base_Dados!H:H,MATCH($B556,Base_Dados!$B:$B,0))=0,0,
MAX(0, MIN(H$1,
((INDEX(Base_Dados!H:H,MATCH($B556,Base_Dados!$B:$B,0))-MIN(Base_Dados!H$5:H$98)) /
(IF(MAX(Base_Dados!H$5:H$98)-MIN(Base_Dados!H$5:H$98)=0,1,MAX(Base_Dados!H$5:H$98)-MIN(Base_Dados!H$5:H$98)))) * H$1)))</f>
        <v>0.35904201793421142</v>
      </c>
      <c r="I556" s="106">
        <f>IF(INDEX(Base_Dados!I:I,MATCH($B556,Base_Dados!$B:$B,0))=0,0,
MAX(0, MIN(I$1,
((INDEX(Base_Dados!I:I,MATCH($B556,Base_Dados!$B:$B,0))-MIN(Base_Dados!I$5:I$98)) /
(IF(MAX(Base_Dados!I$5:I$98)-MIN(Base_Dados!I$5:I$98)=0,1,MAX(Base_Dados!I$5:I$98)-MIN(Base_Dados!I$5:I$98)))) * I$1)))</f>
        <v>0.38923536173280199</v>
      </c>
      <c r="J556" s="106">
        <f>IF(INDEX(Base_Dados!J:J,MATCH($B556,Base_Dados!$B:$B,0))=0,0,
MAX(0, MIN(J$1,
((INDEX(Base_Dados!J:J,MATCH($B556,Base_Dados!$B:$B,0))-MIN(Base_Dados!J$5:J$98)) /
(IF(MAX(Base_Dados!J$5:J$98)-MIN(Base_Dados!J$5:J$98)=0,1,MAX(Base_Dados!J$5:J$98)-MIN(Base_Dados!J$5:J$98)))) * J$1)))</f>
        <v>0.4728975044627175</v>
      </c>
      <c r="K556" s="106">
        <f>IF(INDEX(Base_Dados!K:K,MATCH($B556,Base_Dados!$B:$B,0))=0,0,
MAX(0, MIN(K$1,
((INDEX(Base_Dados!K:K,MATCH($B556,Base_Dados!$B:$B,0))-MIN(Base_Dados!K$5:K$98)) /
(IF(MAX(Base_Dados!K$5:K$98)-MIN(Base_Dados!K$5:K$98)=0,1,MAX(Base_Dados!K$5:K$98)-MIN(Base_Dados!K$5:K$98)))) * K$1)))</f>
        <v>0.4401554114490161</v>
      </c>
      <c r="L556" s="106">
        <f>IF(INDEX(Base_Dados!L:L,MATCH($B556,Base_Dados!$B:$B,0))=0,0,
MAX(0, MIN(L$1,
((INDEX(Base_Dados!L:L,MATCH($B556,Base_Dados!$B:$B,0))-MIN(Base_Dados!L$5:L$98)) /
(IF(MAX(Base_Dados!L$5:L$98)-MIN(Base_Dados!L$5:L$98)=0,1,MAX(Base_Dados!L$5:L$98)-MIN(Base_Dados!L$5:L$98)))) * L$1)))</f>
        <v>0.44900624601461242</v>
      </c>
      <c r="M556" s="106">
        <f>IF(INDEX(Base_Dados!M:M,MATCH($B556,Base_Dados!$B:$B,0))=0,0,
MAX(0, MIN(M$1,
((INDEX(Base_Dados!M:M,MATCH($B556,Base_Dados!$B:$B,0))-MIN(Base_Dados!M$5:M$98)) /
(IF(MAX(Base_Dados!M$5:M$98)-MIN(Base_Dados!M$5:M$98)=0,1,MAX(Base_Dados!M$5:M$98)-MIN(Base_Dados!M$5:M$98)))) * M$1)))</f>
        <v>0.43672303206997082</v>
      </c>
      <c r="N556" s="106">
        <f>IF(INDEX(Base_Dados!N:N,MATCH($B556,Base_Dados!$B:$B,0))=0,0,
MAX(0, MIN(N$1,
((INDEX(Base_Dados!N:N,MATCH($B556,Base_Dados!$B:$B,0))-MIN(Base_Dados!N$5:N$98)) /
(IF(MAX(Base_Dados!N$5:N$98)-MIN(Base_Dados!N$5:N$98)=0,1,MAX(Base_Dados!N$5:N$98)-MIN(Base_Dados!N$5:N$98)))) * N$1)))</f>
        <v>0.45691501319229993</v>
      </c>
      <c r="O556" s="106">
        <f>IF(INDEX(Base_Dados!O:O,MATCH($B556,Base_Dados!$B:$B,0))=0,0,
MAX(0, MIN(O$1,
((INDEX(Base_Dados!O:O,MATCH($B556,Base_Dados!$B:$B,0))-MIN(Base_Dados!O$5:O$98)) /
(IF(MAX(Base_Dados!O$5:O$98)-MIN(Base_Dados!O$5:O$98)=0,1,MAX(Base_Dados!O$5:O$98)-MIN(Base_Dados!O$5:O$98)))) * O$1)))</f>
        <v>0.47901220803835221</v>
      </c>
      <c r="P556" s="106">
        <f>IF(INDEX(Base_Dados!P:P,MATCH($B556,Base_Dados!$B:$B,0))=0,0,
MAX(0, MIN(P$1,
((INDEX(Base_Dados!P:P,MATCH($B556,Base_Dados!$B:$B,0))-MIN(Base_Dados!P$5:P$98)) /
(IF(MAX(Base_Dados!P$5:P$98)-MIN(Base_Dados!P$5:P$98)=0,1,MAX(Base_Dados!P$5:P$98)-MIN(Base_Dados!P$5:P$98)))) * P$1)))</f>
        <v>0.5887825731455727</v>
      </c>
      <c r="Q556" s="106">
        <f>IF(INDEX(Base_Dados!Q:Q,MATCH($B556,Base_Dados!$B:$B,0))=0,0,
MAX(0, MIN(Q$1,
((INDEX(Base_Dados!Q:Q,MATCH($B556,Base_Dados!$B:$B,0))-MIN(Base_Dados!Q$5:Q$98)) /
(IF(MAX(Base_Dados!Q$5:Q$98)-MIN(Base_Dados!Q$5:Q$98)=0,1,MAX(Base_Dados!Q$5:Q$98)-MIN(Base_Dados!Q$5:Q$98)))) * Q$1)))</f>
        <v>0.42533305249855191</v>
      </c>
      <c r="R556" s="106">
        <f>IF(INDEX(Base_Dados!R:R,MATCH($B556,Base_Dados!$B:$B,0))=0,0,
MAX(0, MIN(R$1,
((INDEX(Base_Dados!R:R,MATCH($B556,Base_Dados!$B:$B,0))-MIN(Base_Dados!R$5:R$98)) /
(IF(MAX(Base_Dados!R$5:R$98)-MIN(Base_Dados!R$5:R$98)=0,1,MAX(Base_Dados!R$5:R$98)-MIN(Base_Dados!R$5:R$98)))) * R$1)))</f>
        <v>0.30840428240868883</v>
      </c>
      <c r="S556" s="106">
        <f>IF(INDEX(Base_Dados!S:S,MATCH($B556,Base_Dados!$B:$B,0))=0,0,
MAX(0, MIN(S$1,
((INDEX(Base_Dados!S:S,MATCH($B556,Base_Dados!$B:$B,0))-MIN(Base_Dados!S$5:S$98)) /
(IF(MAX(Base_Dados!S$5:S$98)-MIN(Base_Dados!S$5:S$98)=0,1,MAX(Base_Dados!S$5:S$98)-MIN(Base_Dados!S$5:S$98)))) * S$1)))</f>
        <v>0.47992960383434435</v>
      </c>
      <c r="T556" s="106">
        <f>IF(INDEX(Base_Dados!T:T,MATCH($B556,Base_Dados!$B:$B,0))=0,0,
MAX(0, MIN(T$1,
((INDEX(Base_Dados!T:T,MATCH($B556,Base_Dados!$B:$B,0))-MIN(Base_Dados!T$5:T$98)) /
(IF(MAX(Base_Dados!T$5:T$98)-MIN(Base_Dados!T$5:T$98)=0,1,MAX(Base_Dados!T$5:T$98)-MIN(Base_Dados!T$5:T$98)))) * T$1)))</f>
        <v>1.1951254264212401</v>
      </c>
      <c r="U556" s="106">
        <f>IF(INDEX(Base_Dados!U:U,MATCH($B556,Base_Dados!$B:$B,0))=0,0,
MAX(0, MIN(U$1,
((INDEX(Base_Dados!U:U,MATCH($B556,Base_Dados!$B:$B,0))-MIN(Base_Dados!U$5:U$98)) /
(IF(MAX(Base_Dados!U$5:U$98)-MIN(Base_Dados!U$5:U$98)=0,1,MAX(Base_Dados!U$5:U$98)-MIN(Base_Dados!U$5:U$98)))) * U$1)))</f>
        <v>0.76331525744149231</v>
      </c>
      <c r="V556" s="106">
        <f>IF(INDEX(Base_Dados!V:V,MATCH($B556,Base_Dados!$B:$B,0))=0,0,
MAX(0, MIN(V$1,
((INDEX(Base_Dados!V:V,MATCH($B556,Base_Dados!$B:$B,0))-MIN(Base_Dados!V$5:V$98)) /
(IF(MAX(Base_Dados!V$5:V$98)-MIN(Base_Dados!V$5:V$98)=0,1,MAX(Base_Dados!V$5:V$98)-MIN(Base_Dados!V$5:V$98)))) * V$1)))</f>
        <v>0.99445930310613917</v>
      </c>
      <c r="W556" s="106">
        <f>IF(INDEX(Base_Dados!W:W,MATCH($B556,Base_Dados!$B:$B,0))=0,0,
MAX(0, MIN(W$1,
((INDEX(Base_Dados!W:W,MATCH($B556,Base_Dados!$B:$B,0))-MIN(Base_Dados!W$5:W$98)) /
(IF(MAX(Base_Dados!W$5:W$98)-MIN(Base_Dados!W$5:W$98)=0,1,MAX(Base_Dados!W$5:W$98)-MIN(Base_Dados!W$5:W$98)))) * W$1)))</f>
        <v>2.970261601944685</v>
      </c>
      <c r="X556" s="106">
        <f>IF(INDEX(Base_Dados!X:X,MATCH($B556,Base_Dados!$B:$B,0))=0,0,
MAX(0, MIN(X$1,
((INDEX(Base_Dados!X:X,MATCH($B556,Base_Dados!$B:$B,0))-MIN(Base_Dados!X$5:X$98)) /
(IF(MAX(Base_Dados!X$5:X$98)-MIN(Base_Dados!X$5:X$98)=0,1,MAX(Base_Dados!X$5:X$98)-MIN(Base_Dados!X$5:X$98)))) * X$1)))</f>
        <v>0.38135593220338981</v>
      </c>
      <c r="Y556" s="106">
        <f>IF(INDEX(Base_Dados!Y:Y,MATCH($B556,Base_Dados!$B:$B,0))=0,0,
MAX(0, MIN(Y$1,
((INDEX(Base_Dados!Y:Y,MATCH($B556,Base_Dados!$B:$B,0))-MIN(Base_Dados!Y$5:Y$98)) /
(IF(MAX(Base_Dados!Y$5:Y$98)-MIN(Base_Dados!Y$5:Y$98)=0,1,MAX(Base_Dados!Y$5:Y$98)-MIN(Base_Dados!Y$5:Y$98)))) * Y$1)))</f>
        <v>2.2058823529411763E-2</v>
      </c>
      <c r="Z556" s="106">
        <f>IF(INDEX(Base_Dados!Z:Z,MATCH($B556,Base_Dados!$B:$B,0))=0,0,
MAX(0, MIN(Z$1,
((INDEX(Base_Dados!Z:Z,MATCH($B556,Base_Dados!$B:$B,0))-MIN(Base_Dados!Z$5:Z$98)) /
(IF(MAX(Base_Dados!Z$5:Z$98)-MIN(Base_Dados!Z$5:Z$98)=0,1,MAX(Base_Dados!Z$5:Z$98)-MIN(Base_Dados!Z$5:Z$98)))) * Z$1)))</f>
        <v>7.1428571428571425E-2</v>
      </c>
      <c r="AA556" s="106">
        <f>IF(INDEX(Base_Dados!AA:AA,MATCH($B556,Base_Dados!$B:$B,0))=0,0,
MAX(0, MIN(AA$1,
((INDEX(Base_Dados!AA:AA,MATCH($B556,Base_Dados!$B:$B,0))-MIN(Base_Dados!AA$5:AA$98)) /
(IF(MAX(Base_Dados!AA$5:AA$98)-MIN(Base_Dados!AA$5:AA$98)=0,1,MAX(Base_Dados!AA$5:AA$98)-MIN(Base_Dados!AA$5:AA$98)))) * AA$1)))</f>
        <v>3.1468531468531472E-2</v>
      </c>
      <c r="AB556" s="106">
        <f>IF(INDEX(Base_Dados!AB:AB,MATCH($B556,Base_Dados!$B:$B,0))=0,0,
MAX(0, MIN(AB$1,
((INDEX(Base_Dados!AB:AB,MATCH($B556,Base_Dados!$B:$B,0))-MIN(Base_Dados!AB$5:AB$98)) /
(IF(MAX(Base_Dados!AB$5:AB$98)-MIN(Base_Dados!AB$5:AB$98)=0,1,MAX(Base_Dados!AB$5:AB$98)-MIN(Base_Dados!AB$5:AB$98)))) * AB$1)))</f>
        <v>0.49475431519238172</v>
      </c>
      <c r="AC556" s="106">
        <f>IF(INDEX(Base_Dados!AC:AC,MATCH($B556,Base_Dados!$B:$B,0))=0,0,
MAX(0, MIN(AC$1,
((INDEX(Base_Dados!AC:AC,MATCH($B556,Base_Dados!$B:$B,0))-MIN(Base_Dados!AC$5:AC$98)) /
(IF(MAX(Base_Dados!AC$5:AC$98)-MIN(Base_Dados!AC$5:AC$98)=0,1,MAX(Base_Dados!AC$5:AC$98)-MIN(Base_Dados!AC$5:AC$98)))) * AC$1)))</f>
        <v>0.42269705145500103</v>
      </c>
      <c r="AD556" s="106">
        <f>IF(INDEX(Base_Dados!AD:AD,MATCH($B556,Base_Dados!$B:$B,0))=0,0,
MAX(0, MIN(AD$1,
((INDEX(Base_Dados!AD:AD,MATCH($B556,Base_Dados!$B:$B,0))-MIN(Base_Dados!AD$5:AD$98)) /
(IF(MAX(Base_Dados!AD$5:AD$98)-MIN(Base_Dados!AD$5:AD$98)=0,1,MAX(Base_Dados!AD$5:AD$98)-MIN(Base_Dados!AD$5:AD$98)))) * AD$1)))</f>
        <v>0.30004437213429969</v>
      </c>
      <c r="AE556" s="106">
        <f>IF(INDEX(Base_Dados!AE:AE,MATCH($B556,Base_Dados!$B:$B,0))=0,0,
MAX(0, MIN(AE$1,
((INDEX(Base_Dados!AE:AE,MATCH($B556,Base_Dados!$B:$B,0))-MIN(Base_Dados!AE$5:AE$98)) /
(IF(MAX(Base_Dados!AE$5:AE$98)-MIN(Base_Dados!AE$5:AE$98)=0,1,MAX(Base_Dados!AE$5:AE$98)-MIN(Base_Dados!AE$5:AE$98)))) * AE$1)))</f>
        <v>0.18967352222062417</v>
      </c>
      <c r="AF556" s="106">
        <f>IF(INDEX(Base_Dados!AF:AF,MATCH($B556,Base_Dados!$B:$B,0))=0,0,
MAX(0, MIN(AF$1,
((INDEX(Base_Dados!AF:AF,MATCH($B556,Base_Dados!$B:$B,0))-MIN(Base_Dados!AF$5:AF$98)) /
(IF(MAX(Base_Dados!AF$5:AF$98)-MIN(Base_Dados!AF$5:AF$98)=0,1,MAX(Base_Dados!AF$5:AF$98)-MIN(Base_Dados!AF$5:AF$98)))) * AF$1)))</f>
        <v>0.25467751574495473</v>
      </c>
      <c r="AG556" s="106">
        <f>IF(INDEX(Base_Dados!AG:AG,MATCH($B556,Base_Dados!$B:$B,0))=0,0,
MAX(0, MIN(AG$1,
((INDEX(Base_Dados!AG:AG,MATCH($B556,Base_Dados!$B:$B,0))-MIN(Base_Dados!AG$5:AG$98)) /
(IF(MAX(Base_Dados!AG$5:AG$98)-MIN(Base_Dados!AG$5:AG$98)=0,1,MAX(Base_Dados!AG$5:AG$98)-MIN(Base_Dados!AG$5:AG$98)))) * AG$1)))</f>
        <v>0.42533305249855191</v>
      </c>
      <c r="AH556" s="106">
        <f>IF(INDEX(Base_Dados!AH:AH,MATCH($B556,Base_Dados!$B:$B,0))=0,0,
MAX(0, MIN(AH$1,
((INDEX(Base_Dados!AH:AH,MATCH($B556,Base_Dados!$B:$B,0))-MIN(Base_Dados!AH$5:AH$98)) /
(IF(MAX(Base_Dados!AH$5:AH$98)-MIN(Base_Dados!AH$5:AH$98)=0,1,MAX(Base_Dados!AH$5:AH$98)-MIN(Base_Dados!AH$5:AH$98)))) * AH$1)))</f>
        <v>2.292007672374853</v>
      </c>
      <c r="AI556" s="106">
        <f>IF(INDEX(Base_Dados!AI:AI,MATCH($B556,Base_Dados!$B:$B,0))=0,0,
MAX(0, MIN(AI$1,
((INDEX(Base_Dados!AI:AI,MATCH($B556,Base_Dados!$B:$B,0))-MIN(Base_Dados!AI$5:AI$98)) /
(IF(MAX(Base_Dados!AI$5:AI$98)-MIN(Base_Dados!AI$5:AI$98)=0,1,MAX(Base_Dados!AI$5:AI$98)-MIN(Base_Dados!AI$5:AI$98)))) * AI$1)))</f>
        <v>0.6428571428571429</v>
      </c>
      <c r="AJ556" s="106">
        <f>IF(INDEX(Base_Dados!AJ:AJ,MATCH($B556,Base_Dados!$B:$B,0))=0,0,
MAX(0, MIN(AJ$1,
((INDEX(Base_Dados!AJ:AJ,MATCH($B556,Base_Dados!$B:$B,0))-MIN(Base_Dados!AJ$5:AJ$98)) /
(IF(MAX(Base_Dados!AJ$5:AJ$98)-MIN(Base_Dados!AJ$5:AJ$98)=0,1,MAX(Base_Dados!AJ$5:AJ$98)-MIN(Base_Dados!AJ$5:AJ$98)))) * AJ$1)))</f>
        <v>0.94907407407407418</v>
      </c>
      <c r="AK556" s="106">
        <f>IF(INDEX(Base_Dados!AK:AK,MATCH($B556,Base_Dados!$B:$B,0))=0,0,
MAX(0, MIN(AK$1,
((INDEX(Base_Dados!AK:AK,MATCH($B556,Base_Dados!$B:$B,0))-MIN(Base_Dados!AK$5:AK$98)) /
(IF(MAX(Base_Dados!AK$5:AK$98)-MIN(Base_Dados!AK$5:AK$98)=0,1,MAX(Base_Dados!AK$5:AK$98)-MIN(Base_Dados!AK$5:AK$98)))) * AK$1)))</f>
        <v>0.15804597701149425</v>
      </c>
      <c r="AL556" s="106">
        <f>IF(INDEX(Base_Dados!AL:AL,MATCH($B556,Base_Dados!$B:$B,0))=0,0,
MAX(0, MIN(AL$1,
((INDEX(Base_Dados!AL:AL,MATCH($B556,Base_Dados!$B:$B,0))-MIN(Base_Dados!AL$5:AL$98)) /
(IF(MAX(Base_Dados!AL$5:AL$98)-MIN(Base_Dados!AL$5:AL$98)=0,1,MAX(Base_Dados!AL$5:AL$98)-MIN(Base_Dados!AL$5:AL$98)))) * AL$1)))</f>
        <v>0.22222222222222221</v>
      </c>
      <c r="AM556" s="106">
        <f>IF(INDEX(Base_Dados!AM:AM,MATCH($B556,Base_Dados!$B:$B,0))=0,0,
MAX(0, MIN(AM$1,
((INDEX(Base_Dados!AM:AM,MATCH($B556,Base_Dados!$B:$B,0))-MIN(Base_Dados!AM$5:AM$98)) /
(IF(MAX(Base_Dados!AM$5:AM$98)-MIN(Base_Dados!AM$5:AM$98)=0,1,MAX(Base_Dados!AM$5:AM$98)-MIN(Base_Dados!AM$5:AM$98)))) * AM$1)))</f>
        <v>0.29725530813050233</v>
      </c>
      <c r="AN556" s="106">
        <f>IF(INDEX(Base_Dados!AN:AN,MATCH($B556,Base_Dados!$B:$B,0))=0,0,
MAX(0, MIN(AN$1,
((INDEX(Base_Dados!AN:AN,MATCH($B556,Base_Dados!$B:$B,0))-MIN(Base_Dados!AN$5:AN$98)) /
(IF(MAX(Base_Dados!AN$5:AN$98)-MIN(Base_Dados!AN$5:AN$98)=0,1,MAX(Base_Dados!AN$5:AN$98)-MIN(Base_Dados!AN$5:AN$98)))) * AN$1)))</f>
        <v>0.29605776736924277</v>
      </c>
      <c r="AO556" s="106">
        <f>IF(INDEX(Base_Dados!AO:AO,MATCH($B556,Base_Dados!$B:$B,0))=0,0,
MAX(0, MIN(AO$1,
((INDEX(Base_Dados!AO:AO,MATCH($B556,Base_Dados!$B:$B,0))-MIN(Base_Dados!AO$5:AO$98)) /
(IF(MAX(Base_Dados!AO$5:AO$98)-MIN(Base_Dados!AO$5:AO$98)=0,1,MAX(Base_Dados!AO$5:AO$98)-MIN(Base_Dados!AO$5:AO$98)))) * AO$1)))</f>
        <v>3.2258064516129031E-2</v>
      </c>
      <c r="AP556" s="106">
        <f>IF(INDEX(Base_Dados!AP:AP,MATCH($B556,Base_Dados!$B:$B,0))=0,0,
MAX(0, MIN(AP$1,
((INDEX(Base_Dados!AP:AP,MATCH($B556,Base_Dados!$B:$B,0))-MIN(Base_Dados!AP$5:AP$98)) /
(IF(MAX(Base_Dados!AP$5:AP$98)-MIN(Base_Dados!AP$5:AP$98)=0,1,MAX(Base_Dados!AP$5:AP$98)-MIN(Base_Dados!AP$5:AP$98)))) * AP$1)))</f>
        <v>0.15596330275229359</v>
      </c>
      <c r="AQ556" s="106">
        <f>IF(INDEX(Base_Dados!AQ:AQ,MATCH($B556,Base_Dados!$B:$B,0))=0,0,
MAX(0, MIN(AQ$1,
((INDEX(Base_Dados!AQ:AQ,MATCH($B556,Base_Dados!$B:$B,0))-MIN(Base_Dados!AQ$5:AQ$98)) /
(IF(MAX(Base_Dados!AQ$5:AQ$98)-MIN(Base_Dados!AQ$5:AQ$98)=0,1,MAX(Base_Dados!AQ$5:AQ$98)-MIN(Base_Dados!AQ$5:AQ$98)))) * AQ$1)))</f>
        <v>0</v>
      </c>
      <c r="AR556" s="106">
        <f>IF(INDEX(Base_Dados!AR:AR,MATCH($B556,Base_Dados!$B:$B,0))=0,0,
MAX(0, MIN(AR$1,
((INDEX(Base_Dados!AR:AR,MATCH($B556,Base_Dados!$B:$B,0))-MIN(Base_Dados!AR$5:AR$98)) /
(IF(MAX(Base_Dados!AR$5:AR$98)-MIN(Base_Dados!AR$5:AR$98)=0,1,MAX(Base_Dados!AR$5:AR$98)-MIN(Base_Dados!AR$5:AR$98)))) * AR$1)))</f>
        <v>1.6129032258064516E-2</v>
      </c>
      <c r="AS556" s="106">
        <f>IF(INDEX(Base_Dados!AS:AS,MATCH($B556,Base_Dados!$B:$B,0))=0,0,
MAX(0, MIN(AS$1,
((INDEX(Base_Dados!AS:AS,MATCH($B556,Base_Dados!$B:$B,0))-MIN(Base_Dados!AS$5:AS$98)) /
(IF(MAX(Base_Dados!AS$5:AS$98)-MIN(Base_Dados!AS$5:AS$98)=0,1,MAX(Base_Dados!AS$5:AS$98)-MIN(Base_Dados!AS$5:AS$98)))) * AS$1)))</f>
        <v>1.2195121951219513E-2</v>
      </c>
      <c r="AT556" s="106">
        <f>IF(INDEX(Base_Dados!AT:AT,MATCH($B556,Base_Dados!$B:$B,0))=0,0,
MAX(0, MIN(AT$1,
((INDEX(Base_Dados!AT:AT,MATCH($B556,Base_Dados!$B:$B,0))-MIN(Base_Dados!AT$5:AT$98)) /
(IF(MAX(Base_Dados!AT$5:AT$98)-MIN(Base_Dados!AT$5:AT$98)=0,1,MAX(Base_Dados!AT$5:AT$98)-MIN(Base_Dados!AT$5:AT$98)))) * AT$1)))</f>
        <v>2.8571428571428571E-2</v>
      </c>
      <c r="AU556" s="106">
        <f>IF(INDEX(Base_Dados!AU:AU,MATCH($B556,Base_Dados!$B:$B,0))=0,0,
MAX(0, MIN(AU$1,
((INDEX(Base_Dados!AU:AU,MATCH($B556,Base_Dados!$B:$B,0))-MIN(Base_Dados!AU$5:AU$98)) /
(IF(MAX(Base_Dados!AU$5:AU$98)-MIN(Base_Dados!AU$5:AU$98)=0,1,MAX(Base_Dados!AU$5:AU$98)-MIN(Base_Dados!AU$5:AU$98)))) * AU$1)))</f>
        <v>7.116104868913857E-2</v>
      </c>
      <c r="AV556" s="106">
        <f>IF(INDEX(Base_Dados!AV:AV,MATCH($B556,Base_Dados!$B:$B,0))=0,0,
MAX(0, MIN(AV$1,
((INDEX(Base_Dados!AV:AV,MATCH($B556,Base_Dados!$B:$B,0))-MIN(Base_Dados!AV$5:AV$98)) /
(IF(MAX(Base_Dados!AV$5:AV$98)-MIN(Base_Dados!AV$5:AV$98)=0,1,MAX(Base_Dados!AV$5:AV$98)-MIN(Base_Dados!AV$5:AV$98)))) * AV$1)))</f>
        <v>3.8461538461538464E-2</v>
      </c>
      <c r="AW556" s="106">
        <f>IF(INDEX(Base_Dados!AW:AW,MATCH($B556,Base_Dados!$B:$B,0))=0,0,
MAX(0, MIN(AW$1,
((INDEX(Base_Dados!AW:AW,MATCH($B556,Base_Dados!$B:$B,0))-MIN(Base_Dados!AW$5:AW$98)) /
(IF(MAX(Base_Dados!AW$5:AW$98)-MIN(Base_Dados!AW$5:AW$98)=0,1,MAX(Base_Dados!AW$5:AW$98)-MIN(Base_Dados!AW$5:AW$98)))) * AW$1)))</f>
        <v>7.3529411764705885E-2</v>
      </c>
      <c r="AX556" s="106">
        <f>IF(INDEX(Base_Dados!AX:AX,MATCH($B556,Base_Dados!$B:$B,0))=0,0,
MAX(0, MIN(AX$1,
((INDEX(Base_Dados!AX:AX,MATCH($B556,Base_Dados!$B:$B,0))-MIN(Base_Dados!AX$5:AX$98)) /
(IF(MAX(Base_Dados!AX$5:AX$98)-MIN(Base_Dados!AX$5:AX$98)=0,1,MAX(Base_Dados!AX$5:AX$98)-MIN(Base_Dados!AX$5:AX$98)))) * AX$1)))</f>
        <v>0.17949308755760368</v>
      </c>
      <c r="AY556" s="106">
        <f>IF(INDEX(Base_Dados!AY:AY,MATCH($B556,Base_Dados!$B:$B,0))=0,0,
MAX(0, MIN(AY$1,
((INDEX(Base_Dados!AY:AY,MATCH($B556,Base_Dados!$B:$B,0))-MIN(Base_Dados!AY$5:AY$98)) /
(IF(MAX(Base_Dados!AY$5:AY$98)-MIN(Base_Dados!AY$5:AY$98)=0,1,MAX(Base_Dados!AY$5:AY$98)-MIN(Base_Dados!AY$5:AY$98)))) * AY$1)))</f>
        <v>0.17804154302670624</v>
      </c>
      <c r="AZ556" s="106">
        <f>IF(INDEX(Base_Dados!AZ:AZ,MATCH($B556,Base_Dados!$B:$B,0))=0,0,
MAX(0, MIN(AZ$1,
((INDEX(Base_Dados!AZ:AZ,MATCH($B556,Base_Dados!$B:$B,0))-MIN(Base_Dados!AZ$5:AZ$98)) /
(IF(MAX(Base_Dados!AZ$5:AZ$98)-MIN(Base_Dados!AZ$5:AZ$98)=0,1,MAX(Base_Dados!AZ$5:AZ$98)-MIN(Base_Dados!AZ$5:AZ$98)))) * AZ$1)))</f>
        <v>0.47038327526132406</v>
      </c>
      <c r="BA556" s="106">
        <f>IF(INDEX(Base_Dados!BA:BA,MATCH($B556,Base_Dados!$B:$B,0))=0,0,
MAX(0, MIN(BA$1,
((INDEX(Base_Dados!BA:BA,MATCH($B556,Base_Dados!$B:$B,0))-MIN(Base_Dados!BA$5:BA$98)) /
(IF(MAX(Base_Dados!BA$5:BA$98)-MIN(Base_Dados!BA$5:BA$98)=0,1,MAX(Base_Dados!BA$5:BA$98)-MIN(Base_Dados!BA$5:BA$98)))) * BA$1)))</f>
        <v>0.10035746797220187</v>
      </c>
      <c r="BB556" s="106">
        <f>IF(INDEX(Base_Dados!BB:BB,MATCH($B556,Base_Dados!$B:$B,0))=0,0,
MAX(0, MIN(BB$1,
((INDEX(Base_Dados!BB:BB,MATCH($B556,Base_Dados!$B:$B,0))-MIN(Base_Dados!BB$5:BB$98)) /
(IF(MAX(Base_Dados!BB$5:BB$98)-MIN(Base_Dados!BB$5:BB$98)=0,1,MAX(Base_Dados!BB$5:BB$98)-MIN(Base_Dados!BB$5:BB$98)))) * BB$1)))</f>
        <v>0.28151204832855786</v>
      </c>
      <c r="BC556" s="106">
        <f>IF(INDEX(Base_Dados!BC:BC,MATCH($B556,Base_Dados!$B:$B,0))=0,0,
MAX(0, MIN(BC$1,
((INDEX(Base_Dados!BC:BC,MATCH($B556,Base_Dados!$B:$B,0))-MIN(Base_Dados!BC$5:BC$98)) /
(IF(MAX(Base_Dados!BC$5:BC$98)-MIN(Base_Dados!BC$5:BC$98)=0,1,MAX(Base_Dados!BC$5:BC$98)-MIN(Base_Dados!BC$5:BC$98)))) * BC$1)))</f>
        <v>3.7705359547535684E-2</v>
      </c>
      <c r="BD556" s="106">
        <f>IF(INDEX(Base_Dados!BD:BD,MATCH($B556,Base_Dados!$B:$B,0))=0,0,
MAX(0, MIN(BD$1,
((INDEX(Base_Dados!BD:BD,MATCH($B556,Base_Dados!$B:$B,0))-MIN(Base_Dados!BD$5:BD$98)) /
(IF(MAX(Base_Dados!BD$5:BD$98)-MIN(Base_Dados!BD$5:BD$98)=0,1,MAX(Base_Dados!BD$5:BD$98)-MIN(Base_Dados!BD$5:BD$98)))) * BD$1)))</f>
        <v>6.2184059275673428E-2</v>
      </c>
      <c r="BE556" s="106">
        <f>IF(INDEX(Base_Dados!BE:BE,MATCH($B556,Base_Dados!$B:$B,0))=0,0,
MAX(0, MIN(BE$1,
((INDEX(Base_Dados!BE:BE,MATCH($B556,Base_Dados!$B:$B,0))-MIN(Base_Dados!BE$5:BE$98)) /
(IF(MAX(Base_Dados!BE$5:BE$98)-MIN(Base_Dados!BE$5:BE$98)=0,1,MAX(Base_Dados!BE$5:BE$98)-MIN(Base_Dados!BE$5:BE$98)))) * BE$1)))</f>
        <v>8.5298544907175117E-2</v>
      </c>
      <c r="BF556" s="106">
        <f>IF(INDEX(Base_Dados!BF:BF,MATCH($B556,Base_Dados!$B:$B,0))=0,0,
MAX(0, MIN(BF$1,
((INDEX(Base_Dados!BF:BF,MATCH($B556,Base_Dados!$B:$B,0))-MIN(Base_Dados!BF$5:BF$98)) /
(IF(MAX(Base_Dados!BF$5:BF$98)-MIN(Base_Dados!BF$5:BF$98)=0,1,MAX(Base_Dados!BF$5:BF$98)-MIN(Base_Dados!BF$5:BF$98)))) * BF$1)))</f>
        <v>0.58441558441558439</v>
      </c>
      <c r="BG556" s="106">
        <f>IF(INDEX(Base_Dados!BG:BG,MATCH($B556,Base_Dados!$B:$B,0))=0,0,
MAX(0, MIN(BG$1,
((INDEX(Base_Dados!BG:BG,MATCH($B556,Base_Dados!$B:$B,0))-MIN(Base_Dados!BG$5:BG$98)) /
(IF(MAX(Base_Dados!BG$5:BG$98)-MIN(Base_Dados!BG$5:BG$98)=0,1,MAX(Base_Dados!BG$5:BG$98)-MIN(Base_Dados!BG$5:BG$98)))) * BG$1)))</f>
        <v>3.8461538461538464E-2</v>
      </c>
      <c r="BH556" s="106">
        <f>IF(INDEX(Base_Dados!BH:BH,MATCH($B556,Base_Dados!$B:$B,0))=0,0,
MAX(0, MIN(BH$1,
((INDEX(Base_Dados!BH:BH,MATCH($B556,Base_Dados!$B:$B,0))-MIN(Base_Dados!BH$5:BH$98)) /
(IF(MAX(Base_Dados!BH$5:BH$98)-MIN(Base_Dados!BH$5:BH$98)=0,1,MAX(Base_Dados!BH$5:BH$98)-MIN(Base_Dados!BH$5:BH$98)))) * BH$1)))</f>
        <v>0.19780219780219779</v>
      </c>
      <c r="BI556" s="106">
        <f>IF(INDEX(Base_Dados!BI:BI,MATCH($B556,Base_Dados!$B:$B,0))=0,0,
MAX(0, MIN(BI$1,
((INDEX(Base_Dados!BI:BI,MATCH($B556,Base_Dados!$B:$B,0))-MIN(Base_Dados!BI$5:BI$98)) /
(IF(MAX(Base_Dados!BI$5:BI$98)-MIN(Base_Dados!BI$5:BI$98)=0,1,MAX(Base_Dados!BI$5:BI$98)-MIN(Base_Dados!BI$5:BI$98)))) * BI$1)))</f>
        <v>0.57566302652106083</v>
      </c>
      <c r="BJ556" s="106">
        <f>IF(INDEX(Base_Dados!BJ:BJ,MATCH($B556,Base_Dados!$B:$B,0))=0,0,
MAX(0, MIN(BJ$1,
((INDEX(Base_Dados!BJ:BJ,MATCH($B556,Base_Dados!$B:$B,0))-MIN(Base_Dados!BJ$5:BJ$98)) /
(IF(MAX(Base_Dados!BJ$5:BJ$98)-MIN(Base_Dados!BJ$5:BJ$98)=0,1,MAX(Base_Dados!BJ$5:BJ$98)-MIN(Base_Dados!BJ$5:BJ$98)))) * BJ$1)))</f>
        <v>0.22105263157894736</v>
      </c>
      <c r="BK556" s="106">
        <f>IF(INDEX(Base_Dados!BK:BK,MATCH($B556,Base_Dados!$B:$B,0))=0,0,
MAX(0, MIN(BK$1,
((INDEX(Base_Dados!BK:BK,MATCH($B556,Base_Dados!$B:$B,0))-MIN(Base_Dados!BK$5:BK$98)) /
(IF(MAX(Base_Dados!BK$5:BK$98)-MIN(Base_Dados!BK$5:BK$98)=0,1,MAX(Base_Dados!BK$5:BK$98)-MIN(Base_Dados!BK$5:BK$98)))) * BK$1)))</f>
        <v>0.125</v>
      </c>
      <c r="BL556" s="106">
        <f>IF(INDEX(Base_Dados!BL:BL,MATCH($B556,Base_Dados!$B:$B,0))=0,0,
MAX(0, MIN(BL$1,
((INDEX(Base_Dados!BL:BL,MATCH($B556,Base_Dados!$B:$B,0))-MIN(Base_Dados!BL$5:BL$98)) /
(IF(MAX(Base_Dados!BL$5:BL$98)-MIN(Base_Dados!BL$5:BL$98)=0,1,MAX(Base_Dados!BL$5:BL$98)-MIN(Base_Dados!BL$5:BL$98)))) * BL$1)))</f>
        <v>0.29967426710097722</v>
      </c>
      <c r="BM556" s="106">
        <f>IF(INDEX(Base_Dados!BM:BM,MATCH($B556,Base_Dados!$B:$B,0))=0,0,
MAX(0, MIN(BM$1,
((INDEX(Base_Dados!BM:BM,MATCH($B556,Base_Dados!$B:$B,0))-MIN(Base_Dados!BM$5:BM$98)) /
(IF(MAX(Base_Dados!BM$5:BM$98)-MIN(Base_Dados!BM$5:BM$98)=0,1,MAX(Base_Dados!BM$5:BM$98)-MIN(Base_Dados!BM$5:BM$98)))) * BM$1)))</f>
        <v>1</v>
      </c>
      <c r="BN556" s="106">
        <f>IF(INDEX(Base_Dados!BN:BN,MATCH($B556,Base_Dados!$B:$B,0))=0,0,
MAX(0, MIN(BN$1,
((INDEX(Base_Dados!BN:BN,MATCH($B556,Base_Dados!$B:$B,0))-MIN(Base_Dados!BN$5:BN$98)) /
(IF(MAX(Base_Dados!BN$5:BN$98)-MIN(Base_Dados!BN$5:BN$98)=0,1,MAX(Base_Dados!BN$5:BN$98)-MIN(Base_Dados!BN$5:BN$98)))) * BN$1)))</f>
        <v>5.0684635521683098E-2</v>
      </c>
      <c r="BO556" s="106">
        <f>IF(INDEX(Base_Dados!BO:BO,MATCH($B556,Base_Dados!$B:$B,0))=0,0,
MAX(0, MIN(BO$1,
((INDEX(Base_Dados!BO:BO,MATCH($B556,Base_Dados!$B:$B,0))-MIN(Base_Dados!BO$5:BO$98)) /
(IF(MAX(Base_Dados!BO$5:BO$98)-MIN(Base_Dados!BO$5:BO$98)=0,1,MAX(Base_Dados!BO$5:BO$98)-MIN(Base_Dados!BO$5:BO$98)))) * BO$1)))</f>
        <v>0.31896551724137934</v>
      </c>
      <c r="BP556" s="106">
        <f t="shared" si="36"/>
        <v>26.189315877234193</v>
      </c>
      <c r="BQ556" s="111">
        <f t="shared" si="37"/>
        <v>0.49562480723510394</v>
      </c>
      <c r="BR556" s="112">
        <f t="shared" si="38"/>
        <v>0.18111649375708067</v>
      </c>
      <c r="BS556" s="113">
        <f t="shared" si="39"/>
        <v>26.008199383477113</v>
      </c>
    </row>
    <row r="557" spans="1:71">
      <c r="A557" s="21">
        <v>52014</v>
      </c>
      <c r="B557" s="21" t="s">
        <v>264</v>
      </c>
      <c r="C557" s="21" t="s">
        <v>247</v>
      </c>
      <c r="D557" s="105">
        <f>IF(INDEX(Base_Dados!D:D,MATCH($B557,Base_Dados!$B:$B,0))=0,0,
MAX(0, MIN(D$1,
((INDEX(Base_Dados!D:D,MATCH($B557,Base_Dados!$B:$B,0))-MIN(Base_Dados!D$5:D$98)) /
(IF(MAX(Base_Dados!D$5:D$98)-MIN(Base_Dados!D$5:D$98)=0,1,MAX(Base_Dados!D$5:D$98)-MIN(Base_Dados!D$5:D$98)))) * D$1)))</f>
        <v>0.23561281291914549</v>
      </c>
      <c r="E557" s="106">
        <f>IF(INDEX(Base_Dados!E:E,MATCH($B557,Base_Dados!$B:$B,0))=0,0,
MAX(0, MIN(E$1,
((INDEX(Base_Dados!E:E,MATCH($B557,Base_Dados!$B:$B,0))-MIN(Base_Dados!E$5:E$98)) /
(IF(MAX(Base_Dados!E$5:E$98)-MIN(Base_Dados!E$5:E$98)=0,1,MAX(Base_Dados!E$5:E$98)-MIN(Base_Dados!E$5:E$98)))) * E$1)))</f>
        <v>5.8619886979906992E-2</v>
      </c>
      <c r="F557" s="106">
        <f>IF(INDEX(Base_Dados!F:F,MATCH($B557,Base_Dados!$B:$B,0))=0,0,
MAX(0, MIN(F$1,
((INDEX(Base_Dados!F:F,MATCH($B557,Base_Dados!$B:$B,0))-MIN(Base_Dados!F$5:F$98)) /
(IF(MAX(Base_Dados!F$5:F$98)-MIN(Base_Dados!F$5:F$98)=0,1,MAX(Base_Dados!F$5:F$98)-MIN(Base_Dados!F$5:F$98)))) * F$1)))</f>
        <v>5.8290669336708671E-2</v>
      </c>
      <c r="G557" s="106">
        <f>IF(INDEX(Base_Dados!G:G,MATCH($B557,Base_Dados!$B:$B,0))=0,0,
MAX(0, MIN(G$1,
((INDEX(Base_Dados!G:G,MATCH($B557,Base_Dados!$B:$B,0))-MIN(Base_Dados!G$5:G$98)) /
(IF(MAX(Base_Dados!G$5:G$98)-MIN(Base_Dados!G$5:G$98)=0,1,MAX(Base_Dados!G$5:G$98)-MIN(Base_Dados!G$5:G$98)))) * G$1)))</f>
        <v>5.1588805283386566E-2</v>
      </c>
      <c r="H557" s="106">
        <f>IF(INDEX(Base_Dados!H:H,MATCH($B557,Base_Dados!$B:$B,0))=0,0,
MAX(0, MIN(H$1,
((INDEX(Base_Dados!H:H,MATCH($B557,Base_Dados!$B:$B,0))-MIN(Base_Dados!H$5:H$98)) /
(IF(MAX(Base_Dados!H$5:H$98)-MIN(Base_Dados!H$5:H$98)=0,1,MAX(Base_Dados!H$5:H$98)-MIN(Base_Dados!H$5:H$98)))) * H$1)))</f>
        <v>5.4598716429258259E-2</v>
      </c>
      <c r="I557" s="106">
        <f>IF(INDEX(Base_Dados!I:I,MATCH($B557,Base_Dados!$B:$B,0))=0,0,
MAX(0, MIN(I$1,
((INDEX(Base_Dados!I:I,MATCH($B557,Base_Dados!$B:$B,0))-MIN(Base_Dados!I$5:I$98)) /
(IF(MAX(Base_Dados!I$5:I$98)-MIN(Base_Dados!I$5:I$98)=0,1,MAX(Base_Dados!I$5:I$98)-MIN(Base_Dados!I$5:I$98)))) * I$1)))</f>
        <v>6.9543269178733089E-2</v>
      </c>
      <c r="J557" s="106">
        <f>IF(INDEX(Base_Dados!J:J,MATCH($B557,Base_Dados!$B:$B,0))=0,0,
MAX(0, MIN(J$1,
((INDEX(Base_Dados!J:J,MATCH($B557,Base_Dados!$B:$B,0))-MIN(Base_Dados!J$5:J$98)) /
(IF(MAX(Base_Dados!J$5:J$98)-MIN(Base_Dados!J$5:J$98)=0,1,MAX(Base_Dados!J$5:J$98)-MIN(Base_Dados!J$5:J$98)))) * J$1)))</f>
        <v>8.5655499716823555E-2</v>
      </c>
      <c r="K557" s="106">
        <f>IF(INDEX(Base_Dados!K:K,MATCH($B557,Base_Dados!$B:$B,0))=0,0,
MAX(0, MIN(K$1,
((INDEX(Base_Dados!K:K,MATCH($B557,Base_Dados!$B:$B,0))-MIN(Base_Dados!K$5:K$98)) /
(IF(MAX(Base_Dados!K$5:K$98)-MIN(Base_Dados!K$5:K$98)=0,1,MAX(Base_Dados!K$5:K$98)-MIN(Base_Dados!K$5:K$98)))) * K$1)))</f>
        <v>9.7601744186046516E-2</v>
      </c>
      <c r="L557" s="106">
        <f>IF(INDEX(Base_Dados!L:L,MATCH($B557,Base_Dados!$B:$B,0))=0,0,
MAX(0, MIN(L$1,
((INDEX(Base_Dados!L:L,MATCH($B557,Base_Dados!$B:$B,0))-MIN(Base_Dados!L$5:L$98)) /
(IF(MAX(Base_Dados!L$5:L$98)-MIN(Base_Dados!L$5:L$98)=0,1,MAX(Base_Dados!L$5:L$98)-MIN(Base_Dados!L$5:L$98)))) * L$1)))</f>
        <v>0.11713006000169018</v>
      </c>
      <c r="M557" s="106">
        <f>IF(INDEX(Base_Dados!M:M,MATCH($B557,Base_Dados!$B:$B,0))=0,0,
MAX(0, MIN(M$1,
((INDEX(Base_Dados!M:M,MATCH($B557,Base_Dados!$B:$B,0))-MIN(Base_Dados!M$5:M$98)) /
(IF(MAX(Base_Dados!M$5:M$98)-MIN(Base_Dados!M$5:M$98)=0,1,MAX(Base_Dados!M$5:M$98)-MIN(Base_Dados!M$5:M$98)))) * M$1)))</f>
        <v>0.11622157434402332</v>
      </c>
      <c r="N557" s="106">
        <f>IF(INDEX(Base_Dados!N:N,MATCH($B557,Base_Dados!$B:$B,0))=0,0,
MAX(0, MIN(N$1,
((INDEX(Base_Dados!N:N,MATCH($B557,Base_Dados!$B:$B,0))-MIN(Base_Dados!N$5:N$98)) /
(IF(MAX(Base_Dados!N$5:N$98)-MIN(Base_Dados!N$5:N$98)=0,1,MAX(Base_Dados!N$5:N$98)-MIN(Base_Dados!N$5:N$98)))) * N$1)))</f>
        <v>0.12816053195139554</v>
      </c>
      <c r="O557" s="106">
        <f>IF(INDEX(Base_Dados!O:O,MATCH($B557,Base_Dados!$B:$B,0))=0,0,
MAX(0, MIN(O$1,
((INDEX(Base_Dados!O:O,MATCH($B557,Base_Dados!$B:$B,0))-MIN(Base_Dados!O$5:O$98)) /
(IF(MAX(Base_Dados!O$5:O$98)-MIN(Base_Dados!O$5:O$98)=0,1,MAX(Base_Dados!O$5:O$98)-MIN(Base_Dados!O$5:O$98)))) * O$1)))</f>
        <v>0.13479012208038352</v>
      </c>
      <c r="P557" s="106">
        <f>IF(INDEX(Base_Dados!P:P,MATCH($B557,Base_Dados!$B:$B,0))=0,0,
MAX(0, MIN(P$1,
((INDEX(Base_Dados!P:P,MATCH($B557,Base_Dados!$B:$B,0))-MIN(Base_Dados!P$5:P$98)) /
(IF(MAX(Base_Dados!P$5:P$98)-MIN(Base_Dados!P$5:P$98)=0,1,MAX(Base_Dados!P$5:P$98)-MIN(Base_Dados!P$5:P$98)))) * P$1)))</f>
        <v>0.11616800145570383</v>
      </c>
      <c r="Q557" s="106">
        <f>IF(INDEX(Base_Dados!Q:Q,MATCH($B557,Base_Dados!$B:$B,0))=0,0,
MAX(0, MIN(Q$1,
((INDEX(Base_Dados!Q:Q,MATCH($B557,Base_Dados!$B:$B,0))-MIN(Base_Dados!Q$5:Q$98)) /
(IF(MAX(Base_Dados!Q$5:Q$98)-MIN(Base_Dados!Q$5:Q$98)=0,1,MAX(Base_Dados!Q$5:Q$98)-MIN(Base_Dados!Q$5:Q$98)))) * Q$1)))</f>
        <v>0.13585382549628772</v>
      </c>
      <c r="R557" s="106">
        <f>IF(INDEX(Base_Dados!R:R,MATCH($B557,Base_Dados!$B:$B,0))=0,0,
MAX(0, MIN(R$1,
((INDEX(Base_Dados!R:R,MATCH($B557,Base_Dados!$B:$B,0))-MIN(Base_Dados!R$5:R$98)) /
(IF(MAX(Base_Dados!R$5:R$98)-MIN(Base_Dados!R$5:R$98)=0,1,MAX(Base_Dados!R$5:R$98)-MIN(Base_Dados!R$5:R$98)))) * R$1)))</f>
        <v>6.0649004129623686E-2</v>
      </c>
      <c r="S557" s="106">
        <f>IF(INDEX(Base_Dados!S:S,MATCH($B557,Base_Dados!$B:$B,0))=0,0,
MAX(0, MIN(S$1,
((INDEX(Base_Dados!S:S,MATCH($B557,Base_Dados!$B:$B,0))-MIN(Base_Dados!S$5:S$98)) /
(IF(MAX(Base_Dados!S$5:S$98)-MIN(Base_Dados!S$5:S$98)=0,1,MAX(Base_Dados!S$5:S$98)-MIN(Base_Dados!S$5:S$98)))) * S$1)))</f>
        <v>9.193439676477197E-2</v>
      </c>
      <c r="T557" s="106">
        <f>IF(INDEX(Base_Dados!T:T,MATCH($B557,Base_Dados!$B:$B,0))=0,0,
MAX(0, MIN(T$1,
((INDEX(Base_Dados!T:T,MATCH($B557,Base_Dados!$B:$B,0))-MIN(Base_Dados!T$5:T$98)) /
(IF(MAX(Base_Dados!T$5:T$98)-MIN(Base_Dados!T$5:T$98)=0,1,MAX(Base_Dados!T$5:T$98)-MIN(Base_Dados!T$5:T$98)))) * T$1)))</f>
        <v>0.99197629260862408</v>
      </c>
      <c r="U557" s="106">
        <f>IF(INDEX(Base_Dados!U:U,MATCH($B557,Base_Dados!$B:$B,0))=0,0,
MAX(0, MIN(U$1,
((INDEX(Base_Dados!U:U,MATCH($B557,Base_Dados!$B:$B,0))-MIN(Base_Dados!U$5:U$98)) /
(IF(MAX(Base_Dados!U$5:U$98)-MIN(Base_Dados!U$5:U$98)=0,1,MAX(Base_Dados!U$5:U$98)-MIN(Base_Dados!U$5:U$98)))) * U$1)))</f>
        <v>0.89062274139054343</v>
      </c>
      <c r="V557" s="106">
        <f>IF(INDEX(Base_Dados!V:V,MATCH($B557,Base_Dados!$B:$B,0))=0,0,
MAX(0, MIN(V$1,
((INDEX(Base_Dados!V:V,MATCH($B557,Base_Dados!$B:$B,0))-MIN(Base_Dados!V$5:V$98)) /
(IF(MAX(Base_Dados!V$5:V$98)-MIN(Base_Dados!V$5:V$98)=0,1,MAX(Base_Dados!V$5:V$98)-MIN(Base_Dados!V$5:V$98)))) * V$1)))</f>
        <v>0.16888490646585599</v>
      </c>
      <c r="W557" s="106">
        <f>IF(INDEX(Base_Dados!W:W,MATCH($B557,Base_Dados!$B:$B,0))=0,0,
MAX(0, MIN(W$1,
((INDEX(Base_Dados!W:W,MATCH($B557,Base_Dados!$B:$B,0))-MIN(Base_Dados!W$5:W$98)) /
(IF(MAX(Base_Dados!W$5:W$98)-MIN(Base_Dados!W$5:W$98)=0,1,MAX(Base_Dados!W$5:W$98)-MIN(Base_Dados!W$5:W$98)))) * W$1)))</f>
        <v>4</v>
      </c>
      <c r="X557" s="106">
        <f>IF(INDEX(Base_Dados!X:X,MATCH($B557,Base_Dados!$B:$B,0))=0,0,
MAX(0, MIN(X$1,
((INDEX(Base_Dados!X:X,MATCH($B557,Base_Dados!$B:$B,0))-MIN(Base_Dados!X$5:X$98)) /
(IF(MAX(Base_Dados!X$5:X$98)-MIN(Base_Dados!X$5:X$98)=0,1,MAX(Base_Dados!X$5:X$98)-MIN(Base_Dados!X$5:X$98)))) * X$1)))</f>
        <v>0</v>
      </c>
      <c r="Y557" s="106">
        <f>IF(INDEX(Base_Dados!Y:Y,MATCH($B557,Base_Dados!$B:$B,0))=0,0,
MAX(0, MIN(Y$1,
((INDEX(Base_Dados!Y:Y,MATCH($B557,Base_Dados!$B:$B,0))-MIN(Base_Dados!Y$5:Y$98)) /
(IF(MAX(Base_Dados!Y$5:Y$98)-MIN(Base_Dados!Y$5:Y$98)=0,1,MAX(Base_Dados!Y$5:Y$98)-MIN(Base_Dados!Y$5:Y$98)))) * Y$1)))</f>
        <v>0</v>
      </c>
      <c r="Z557" s="106">
        <f>IF(INDEX(Base_Dados!Z:Z,MATCH($B557,Base_Dados!$B:$B,0))=0,0,
MAX(0, MIN(Z$1,
((INDEX(Base_Dados!Z:Z,MATCH($B557,Base_Dados!$B:$B,0))-MIN(Base_Dados!Z$5:Z$98)) /
(IF(MAX(Base_Dados!Z$5:Z$98)-MIN(Base_Dados!Z$5:Z$98)=0,1,MAX(Base_Dados!Z$5:Z$98)-MIN(Base_Dados!Z$5:Z$98)))) * Z$1)))</f>
        <v>0</v>
      </c>
      <c r="AA557" s="106">
        <f>IF(INDEX(Base_Dados!AA:AA,MATCH($B557,Base_Dados!$B:$B,0))=0,0,
MAX(0, MIN(AA$1,
((INDEX(Base_Dados!AA:AA,MATCH($B557,Base_Dados!$B:$B,0))-MIN(Base_Dados!AA$5:AA$98)) /
(IF(MAX(Base_Dados!AA$5:AA$98)-MIN(Base_Dados!AA$5:AA$98)=0,1,MAX(Base_Dados!AA$5:AA$98)-MIN(Base_Dados!AA$5:AA$98)))) * AA$1)))</f>
        <v>0</v>
      </c>
      <c r="AB557" s="106">
        <f>IF(INDEX(Base_Dados!AB:AB,MATCH($B557,Base_Dados!$B:$B,0))=0,0,
MAX(0, MIN(AB$1,
((INDEX(Base_Dados!AB:AB,MATCH($B557,Base_Dados!$B:$B,0))-MIN(Base_Dados!AB$5:AB$98)) /
(IF(MAX(Base_Dados!AB$5:AB$98)-MIN(Base_Dados!AB$5:AB$98)=0,1,MAX(Base_Dados!AB$5:AB$98)-MIN(Base_Dados!AB$5:AB$98)))) * AB$1)))</f>
        <v>0.345246296934206</v>
      </c>
      <c r="AC557" s="106">
        <f>IF(INDEX(Base_Dados!AC:AC,MATCH($B557,Base_Dados!$B:$B,0))=0,0,
MAX(0, MIN(AC$1,
((INDEX(Base_Dados!AC:AC,MATCH($B557,Base_Dados!$B:$B,0))-MIN(Base_Dados!AC$5:AC$98)) /
(IF(MAX(Base_Dados!AC$5:AC$98)-MIN(Base_Dados!AC$5:AC$98)=0,1,MAX(Base_Dados!AC$5:AC$98)-MIN(Base_Dados!AC$5:AC$98)))) * AC$1)))</f>
        <v>7.4725380612834846E-2</v>
      </c>
      <c r="AD557" s="106">
        <f>IF(INDEX(Base_Dados!AD:AD,MATCH($B557,Base_Dados!$B:$B,0))=0,0,
MAX(0, MIN(AD$1,
((INDEX(Base_Dados!AD:AD,MATCH($B557,Base_Dados!$B:$B,0))-MIN(Base_Dados!AD$5:AD$98)) /
(IF(MAX(Base_Dados!AD$5:AD$98)-MIN(Base_Dados!AD$5:AD$98)=0,1,MAX(Base_Dados!AD$5:AD$98)-MIN(Base_Dados!AD$5:AD$98)))) * AD$1)))</f>
        <v>5.2580979145096879E-2</v>
      </c>
      <c r="AE557" s="106">
        <f>IF(INDEX(Base_Dados!AE:AE,MATCH($B557,Base_Dados!$B:$B,0))=0,0,
MAX(0, MIN(AE$1,
((INDEX(Base_Dados!AE:AE,MATCH($B557,Base_Dados!$B:$B,0))-MIN(Base_Dados!AE$5:AE$98)) /
(IF(MAX(Base_Dados!AE$5:AE$98)-MIN(Base_Dados!AE$5:AE$98)=0,1,MAX(Base_Dados!AE$5:AE$98)-MIN(Base_Dados!AE$5:AE$98)))) * AE$1)))</f>
        <v>3.973824248525816E-2</v>
      </c>
      <c r="AF557" s="106">
        <f>IF(INDEX(Base_Dados!AF:AF,MATCH($B557,Base_Dados!$B:$B,0))=0,0,
MAX(0, MIN(AF$1,
((INDEX(Base_Dados!AF:AF,MATCH($B557,Base_Dados!$B:$B,0))-MIN(Base_Dados!AF$5:AF$98)) /
(IF(MAX(Base_Dados!AF$5:AF$98)-MIN(Base_Dados!AF$5:AF$98)=0,1,MAX(Base_Dados!AF$5:AF$98)-MIN(Base_Dados!AF$5:AF$98)))) * AF$1)))</f>
        <v>5.8198869121500484E-2</v>
      </c>
      <c r="AG557" s="106">
        <f>IF(INDEX(Base_Dados!AG:AG,MATCH($B557,Base_Dados!$B:$B,0))=0,0,
MAX(0, MIN(AG$1,
((INDEX(Base_Dados!AG:AG,MATCH($B557,Base_Dados!$B:$B,0))-MIN(Base_Dados!AG$5:AG$98)) /
(IF(MAX(Base_Dados!AG$5:AG$98)-MIN(Base_Dados!AG$5:AG$98)=0,1,MAX(Base_Dados!AG$5:AG$98)-MIN(Base_Dados!AG$5:AG$98)))) * AG$1)))</f>
        <v>0.13585382549628772</v>
      </c>
      <c r="AH557" s="106">
        <f>IF(INDEX(Base_Dados!AH:AH,MATCH($B557,Base_Dados!$B:$B,0))=0,0,
MAX(0, MIN(AH$1,
((INDEX(Base_Dados!AH:AH,MATCH($B557,Base_Dados!$B:$B,0))-MIN(Base_Dados!AH$5:AH$98)) /
(IF(MAX(Base_Dados!AH$5:AH$98)-MIN(Base_Dados!AH$5:AH$98)=0,1,MAX(Base_Dados!AH$5:AH$98)-MIN(Base_Dados!AH$5:AH$98)))) * AH$1)))</f>
        <v>1.7829393642792088</v>
      </c>
      <c r="AI557" s="106">
        <f>IF(INDEX(Base_Dados!AI:AI,MATCH($B557,Base_Dados!$B:$B,0))=0,0,
MAX(0, MIN(AI$1,
((INDEX(Base_Dados!AI:AI,MATCH($B557,Base_Dados!$B:$B,0))-MIN(Base_Dados!AI$5:AI$98)) /
(IF(MAX(Base_Dados!AI$5:AI$98)-MIN(Base_Dados!AI$5:AI$98)=0,1,MAX(Base_Dados!AI$5:AI$98)-MIN(Base_Dados!AI$5:AI$98)))) * AI$1)))</f>
        <v>0.14285714285714285</v>
      </c>
      <c r="AJ557" s="106">
        <f>IF(INDEX(Base_Dados!AJ:AJ,MATCH($B557,Base_Dados!$B:$B,0))=0,0,
MAX(0, MIN(AJ$1,
((INDEX(Base_Dados!AJ:AJ,MATCH($B557,Base_Dados!$B:$B,0))-MIN(Base_Dados!AJ$5:AJ$98)) /
(IF(MAX(Base_Dados!AJ$5:AJ$98)-MIN(Base_Dados!AJ$5:AJ$98)=0,1,MAX(Base_Dados!AJ$5:AJ$98)-MIN(Base_Dados!AJ$5:AJ$98)))) * AJ$1)))</f>
        <v>1.0416666666666667</v>
      </c>
      <c r="AK557" s="106">
        <f>IF(INDEX(Base_Dados!AK:AK,MATCH($B557,Base_Dados!$B:$B,0))=0,0,
MAX(0, MIN(AK$1,
((INDEX(Base_Dados!AK:AK,MATCH($B557,Base_Dados!$B:$B,0))-MIN(Base_Dados!AK$5:AK$98)) /
(IF(MAX(Base_Dados!AK$5:AK$98)-MIN(Base_Dados!AK$5:AK$98)=0,1,MAX(Base_Dados!AK$5:AK$98)-MIN(Base_Dados!AK$5:AK$98)))) * AK$1)))</f>
        <v>1.5517241379310345E-2</v>
      </c>
      <c r="AL557" s="106">
        <f>IF(INDEX(Base_Dados!AL:AL,MATCH($B557,Base_Dados!$B:$B,0))=0,0,
MAX(0, MIN(AL$1,
((INDEX(Base_Dados!AL:AL,MATCH($B557,Base_Dados!$B:$B,0))-MIN(Base_Dados!AL$5:AL$98)) /
(IF(MAX(Base_Dados!AL$5:AL$98)-MIN(Base_Dados!AL$5:AL$98)=0,1,MAX(Base_Dados!AL$5:AL$98)-MIN(Base_Dados!AL$5:AL$98)))) * AL$1)))</f>
        <v>0</v>
      </c>
      <c r="AM557" s="106">
        <f>IF(INDEX(Base_Dados!AM:AM,MATCH($B557,Base_Dados!$B:$B,0))=0,0,
MAX(0, MIN(AM$1,
((INDEX(Base_Dados!AM:AM,MATCH($B557,Base_Dados!$B:$B,0))-MIN(Base_Dados!AM$5:AM$98)) /
(IF(MAX(Base_Dados!AM$5:AM$98)-MIN(Base_Dados!AM$5:AM$98)=0,1,MAX(Base_Dados!AM$5:AM$98)-MIN(Base_Dados!AM$5:AM$98)))) * AM$1)))</f>
        <v>7.2501294665976185E-2</v>
      </c>
      <c r="AN557" s="106">
        <f>IF(INDEX(Base_Dados!AN:AN,MATCH($B557,Base_Dados!$B:$B,0))=0,0,
MAX(0, MIN(AN$1,
((INDEX(Base_Dados!AN:AN,MATCH($B557,Base_Dados!$B:$B,0))-MIN(Base_Dados!AN$5:AN$98)) /
(IF(MAX(Base_Dados!AN$5:AN$98)-MIN(Base_Dados!AN$5:AN$98)=0,1,MAX(Base_Dados!AN$5:AN$98)-MIN(Base_Dados!AN$5:AN$98)))) * AN$1)))</f>
        <v>0.25</v>
      </c>
      <c r="AO557" s="106">
        <f>IF(INDEX(Base_Dados!AO:AO,MATCH($B557,Base_Dados!$B:$B,0))=0,0,
MAX(0, MIN(AO$1,
((INDEX(Base_Dados!AO:AO,MATCH($B557,Base_Dados!$B:$B,0))-MIN(Base_Dados!AO$5:AO$98)) /
(IF(MAX(Base_Dados!AO$5:AO$98)-MIN(Base_Dados!AO$5:AO$98)=0,1,MAX(Base_Dados!AO$5:AO$98)-MIN(Base_Dados!AO$5:AO$98)))) * AO$1)))</f>
        <v>0</v>
      </c>
      <c r="AP557" s="106">
        <f>IF(INDEX(Base_Dados!AP:AP,MATCH($B557,Base_Dados!$B:$B,0))=0,0,
MAX(0, MIN(AP$1,
((INDEX(Base_Dados!AP:AP,MATCH($B557,Base_Dados!$B:$B,0))-MIN(Base_Dados!AP$5:AP$98)) /
(IF(MAX(Base_Dados!AP$5:AP$98)-MIN(Base_Dados!AP$5:AP$98)=0,1,MAX(Base_Dados!AP$5:AP$98)-MIN(Base_Dados!AP$5:AP$98)))) * AP$1)))</f>
        <v>2.2935779816513763E-2</v>
      </c>
      <c r="AQ557" s="106">
        <f>IF(INDEX(Base_Dados!AQ:AQ,MATCH($B557,Base_Dados!$B:$B,0))=0,0,
MAX(0, MIN(AQ$1,
((INDEX(Base_Dados!AQ:AQ,MATCH($B557,Base_Dados!$B:$B,0))-MIN(Base_Dados!AQ$5:AQ$98)) /
(IF(MAX(Base_Dados!AQ$5:AQ$98)-MIN(Base_Dados!AQ$5:AQ$98)=0,1,MAX(Base_Dados!AQ$5:AQ$98)-MIN(Base_Dados!AQ$5:AQ$98)))) * AQ$1)))</f>
        <v>0</v>
      </c>
      <c r="AR557" s="106">
        <f>IF(INDEX(Base_Dados!AR:AR,MATCH($B557,Base_Dados!$B:$B,0))=0,0,
MAX(0, MIN(AR$1,
((INDEX(Base_Dados!AR:AR,MATCH($B557,Base_Dados!$B:$B,0))-MIN(Base_Dados!AR$5:AR$98)) /
(IF(MAX(Base_Dados!AR$5:AR$98)-MIN(Base_Dados!AR$5:AR$98)=0,1,MAX(Base_Dados!AR$5:AR$98)-MIN(Base_Dados!AR$5:AR$98)))) * AR$1)))</f>
        <v>0</v>
      </c>
      <c r="AS557" s="106">
        <f>IF(INDEX(Base_Dados!AS:AS,MATCH($B557,Base_Dados!$B:$B,0))=0,0,
MAX(0, MIN(AS$1,
((INDEX(Base_Dados!AS:AS,MATCH($B557,Base_Dados!$B:$B,0))-MIN(Base_Dados!AS$5:AS$98)) /
(IF(MAX(Base_Dados!AS$5:AS$98)-MIN(Base_Dados!AS$5:AS$98)=0,1,MAX(Base_Dados!AS$5:AS$98)-MIN(Base_Dados!AS$5:AS$98)))) * AS$1)))</f>
        <v>0</v>
      </c>
      <c r="AT557" s="106">
        <f>IF(INDEX(Base_Dados!AT:AT,MATCH($B557,Base_Dados!$B:$B,0))=0,0,
MAX(0, MIN(AT$1,
((INDEX(Base_Dados!AT:AT,MATCH($B557,Base_Dados!$B:$B,0))-MIN(Base_Dados!AT$5:AT$98)) /
(IF(MAX(Base_Dados!AT$5:AT$98)-MIN(Base_Dados!AT$5:AT$98)=0,1,MAX(Base_Dados!AT$5:AT$98)-MIN(Base_Dados!AT$5:AT$98)))) * AT$1)))</f>
        <v>0</v>
      </c>
      <c r="AU557" s="106">
        <f>IF(INDEX(Base_Dados!AU:AU,MATCH($B557,Base_Dados!$B:$B,0))=0,0,
MAX(0, MIN(AU$1,
((INDEX(Base_Dados!AU:AU,MATCH($B557,Base_Dados!$B:$B,0))-MIN(Base_Dados!AU$5:AU$98)) /
(IF(MAX(Base_Dados!AU$5:AU$98)-MIN(Base_Dados!AU$5:AU$98)=0,1,MAX(Base_Dados!AU$5:AU$98)-MIN(Base_Dados!AU$5:AU$98)))) * AU$1)))</f>
        <v>2.6217228464419477E-2</v>
      </c>
      <c r="AV557" s="106">
        <f>IF(INDEX(Base_Dados!AV:AV,MATCH($B557,Base_Dados!$B:$B,0))=0,0,
MAX(0, MIN(AV$1,
((INDEX(Base_Dados!AV:AV,MATCH($B557,Base_Dados!$B:$B,0))-MIN(Base_Dados!AV$5:AV$98)) /
(IF(MAX(Base_Dados!AV$5:AV$98)-MIN(Base_Dados!AV$5:AV$98)=0,1,MAX(Base_Dados!AV$5:AV$98)-MIN(Base_Dados!AV$5:AV$98)))) * AV$1)))</f>
        <v>0</v>
      </c>
      <c r="AW557" s="106">
        <f>IF(INDEX(Base_Dados!AW:AW,MATCH($B557,Base_Dados!$B:$B,0))=0,0,
MAX(0, MIN(AW$1,
((INDEX(Base_Dados!AW:AW,MATCH($B557,Base_Dados!$B:$B,0))-MIN(Base_Dados!AW$5:AW$98)) /
(IF(MAX(Base_Dados!AW$5:AW$98)-MIN(Base_Dados!AW$5:AW$98)=0,1,MAX(Base_Dados!AW$5:AW$98)-MIN(Base_Dados!AW$5:AW$98)))) * AW$1)))</f>
        <v>0</v>
      </c>
      <c r="AX557" s="106">
        <f>IF(INDEX(Base_Dados!AX:AX,MATCH($B557,Base_Dados!$B:$B,0))=0,0,
MAX(0, MIN(AX$1,
((INDEX(Base_Dados!AX:AX,MATCH($B557,Base_Dados!$B:$B,0))-MIN(Base_Dados!AX$5:AX$98)) /
(IF(MAX(Base_Dados!AX$5:AX$98)-MIN(Base_Dados!AX$5:AX$98)=0,1,MAX(Base_Dados!AX$5:AX$98)-MIN(Base_Dados!AX$5:AX$98)))) * AX$1)))</f>
        <v>0.13040494166094715</v>
      </c>
      <c r="AY557" s="106">
        <f>IF(INDEX(Base_Dados!AY:AY,MATCH($B557,Base_Dados!$B:$B,0))=0,0,
MAX(0, MIN(AY$1,
((INDEX(Base_Dados!AY:AY,MATCH($B557,Base_Dados!$B:$B,0))-MIN(Base_Dados!AY$5:AY$98)) /
(IF(MAX(Base_Dados!AY$5:AY$98)-MIN(Base_Dados!AY$5:AY$98)=0,1,MAX(Base_Dados!AY$5:AY$98)-MIN(Base_Dados!AY$5:AY$98)))) * AY$1)))</f>
        <v>4.6158918562479393E-3</v>
      </c>
      <c r="AZ557" s="106">
        <f>IF(INDEX(Base_Dados!AZ:AZ,MATCH($B557,Base_Dados!$B:$B,0))=0,0,
MAX(0, MIN(AZ$1,
((INDEX(Base_Dados!AZ:AZ,MATCH($B557,Base_Dados!$B:$B,0))-MIN(Base_Dados!AZ$5:AZ$98)) /
(IF(MAX(Base_Dados!AZ$5:AZ$98)-MIN(Base_Dados!AZ$5:AZ$98)=0,1,MAX(Base_Dados!AZ$5:AZ$98)-MIN(Base_Dados!AZ$5:AZ$98)))) * AZ$1)))</f>
        <v>0.5</v>
      </c>
      <c r="BA557" s="106">
        <f>IF(INDEX(Base_Dados!BA:BA,MATCH($B557,Base_Dados!$B:$B,0))=0,0,
MAX(0, MIN(BA$1,
((INDEX(Base_Dados!BA:BA,MATCH($B557,Base_Dados!$B:$B,0))-MIN(Base_Dados!BA$5:BA$98)) /
(IF(MAX(Base_Dados!BA$5:BA$98)-MIN(Base_Dados!BA$5:BA$98)=0,1,MAX(Base_Dados!BA$5:BA$98)-MIN(Base_Dados!BA$5:BA$98)))) * BA$1)))</f>
        <v>1.4942605297630942E-2</v>
      </c>
      <c r="BB557" s="106">
        <f>IF(INDEX(Base_Dados!BB:BB,MATCH($B557,Base_Dados!$B:$B,0))=0,0,
MAX(0, MIN(BB$1,
((INDEX(Base_Dados!BB:BB,MATCH($B557,Base_Dados!$B:$B,0))-MIN(Base_Dados!BB$5:BB$98)) /
(IF(MAX(Base_Dados!BB$5:BB$98)-MIN(Base_Dados!BB$5:BB$98)=0,1,MAX(Base_Dados!BB$5:BB$98)-MIN(Base_Dados!BB$5:BB$98)))) * BB$1)))</f>
        <v>8.2821696062668232E-2</v>
      </c>
      <c r="BC557" s="106">
        <f>IF(INDEX(Base_Dados!BC:BC,MATCH($B557,Base_Dados!$B:$B,0))=0,0,
MAX(0, MIN(BC$1,
((INDEX(Base_Dados!BC:BC,MATCH($B557,Base_Dados!$B:$B,0))-MIN(Base_Dados!BC$5:BC$98)) /
(IF(MAX(Base_Dados!BC$5:BC$98)-MIN(Base_Dados!BC$5:BC$98)=0,1,MAX(Base_Dados!BC$5:BC$98)-MIN(Base_Dados!BC$5:BC$98)))) * BC$1)))</f>
        <v>1.2658227848101266E-2</v>
      </c>
      <c r="BD557" s="106">
        <f>IF(INDEX(Base_Dados!BD:BD,MATCH($B557,Base_Dados!$B:$B,0))=0,0,
MAX(0, MIN(BD$1,
((INDEX(Base_Dados!BD:BD,MATCH($B557,Base_Dados!$B:$B,0))-MIN(Base_Dados!BD$5:BD$98)) /
(IF(MAX(Base_Dados!BD$5:BD$98)-MIN(Base_Dados!BD$5:BD$98)=0,1,MAX(Base_Dados!BD$5:BD$98)-MIN(Base_Dados!BD$5:BD$98)))) * BD$1)))</f>
        <v>6.0937608198878192E-3</v>
      </c>
      <c r="BE557" s="106">
        <f>IF(INDEX(Base_Dados!BE:BE,MATCH($B557,Base_Dados!$B:$B,0))=0,0,
MAX(0, MIN(BE$1,
((INDEX(Base_Dados!BE:BE,MATCH($B557,Base_Dados!$B:$B,0))-MIN(Base_Dados!BE$5:BE$98)) /
(IF(MAX(Base_Dados!BE$5:BE$98)-MIN(Base_Dados!BE$5:BE$98)=0,1,MAX(Base_Dados!BE$5:BE$98)-MIN(Base_Dados!BE$5:BE$98)))) * BE$1)))</f>
        <v>4.9172102358253887E-2</v>
      </c>
      <c r="BF557" s="106">
        <f>IF(INDEX(Base_Dados!BF:BF,MATCH($B557,Base_Dados!$B:$B,0))=0,0,
MAX(0, MIN(BF$1,
((INDEX(Base_Dados!BF:BF,MATCH($B557,Base_Dados!$B:$B,0))-MIN(Base_Dados!BF$5:BF$98)) /
(IF(MAX(Base_Dados!BF$5:BF$98)-MIN(Base_Dados!BF$5:BF$98)=0,1,MAX(Base_Dados!BF$5:BF$98)-MIN(Base_Dados!BF$5:BF$98)))) * BF$1)))</f>
        <v>0</v>
      </c>
      <c r="BG557" s="106">
        <f>IF(INDEX(Base_Dados!BG:BG,MATCH($B557,Base_Dados!$B:$B,0))=0,0,
MAX(0, MIN(BG$1,
((INDEX(Base_Dados!BG:BG,MATCH($B557,Base_Dados!$B:$B,0))-MIN(Base_Dados!BG$5:BG$98)) /
(IF(MAX(Base_Dados!BG$5:BG$98)-MIN(Base_Dados!BG$5:BG$98)=0,1,MAX(Base_Dados!BG$5:BG$98)-MIN(Base_Dados!BG$5:BG$98)))) * BG$1)))</f>
        <v>0</v>
      </c>
      <c r="BH557" s="106">
        <f>IF(INDEX(Base_Dados!BH:BH,MATCH($B557,Base_Dados!$B:$B,0))=0,0,
MAX(0, MIN(BH$1,
((INDEX(Base_Dados!BH:BH,MATCH($B557,Base_Dados!$B:$B,0))-MIN(Base_Dados!BH$5:BH$98)) /
(IF(MAX(Base_Dados!BH$5:BH$98)-MIN(Base_Dados!BH$5:BH$98)=0,1,MAX(Base_Dados!BH$5:BH$98)-MIN(Base_Dados!BH$5:BH$98)))) * BH$1)))</f>
        <v>7.6923076923076927E-2</v>
      </c>
      <c r="BI557" s="106">
        <f>IF(INDEX(Base_Dados!BI:BI,MATCH($B557,Base_Dados!$B:$B,0))=0,0,
MAX(0, MIN(BI$1,
((INDEX(Base_Dados!BI:BI,MATCH($B557,Base_Dados!$B:$B,0))-MIN(Base_Dados!BI$5:BI$98)) /
(IF(MAX(Base_Dados!BI$5:BI$98)-MIN(Base_Dados!BI$5:BI$98)=0,1,MAX(Base_Dados!BI$5:BI$98)-MIN(Base_Dados!BI$5:BI$98)))) * BI$1)))</f>
        <v>8.8923556942277687E-2</v>
      </c>
      <c r="BJ557" s="106">
        <f>IF(INDEX(Base_Dados!BJ:BJ,MATCH($B557,Base_Dados!$B:$B,0))=0,0,
MAX(0, MIN(BJ$1,
((INDEX(Base_Dados!BJ:BJ,MATCH($B557,Base_Dados!$B:$B,0))-MIN(Base_Dados!BJ$5:BJ$98)) /
(IF(MAX(Base_Dados!BJ$5:BJ$98)-MIN(Base_Dados!BJ$5:BJ$98)=0,1,MAX(Base_Dados!BJ$5:BJ$98)-MIN(Base_Dados!BJ$5:BJ$98)))) * BJ$1)))</f>
        <v>4.2105263157894736E-2</v>
      </c>
      <c r="BK557" s="106">
        <f>IF(INDEX(Base_Dados!BK:BK,MATCH($B557,Base_Dados!$B:$B,0))=0,0,
MAX(0, MIN(BK$1,
((INDEX(Base_Dados!BK:BK,MATCH($B557,Base_Dados!$B:$B,0))-MIN(Base_Dados!BK$5:BK$98)) /
(IF(MAX(Base_Dados!BK$5:BK$98)-MIN(Base_Dados!BK$5:BK$98)=0,1,MAX(Base_Dados!BK$5:BK$98)-MIN(Base_Dados!BK$5:BK$98)))) * BK$1)))</f>
        <v>0</v>
      </c>
      <c r="BL557" s="106">
        <f>IF(INDEX(Base_Dados!BL:BL,MATCH($B557,Base_Dados!$B:$B,0))=0,0,
MAX(0, MIN(BL$1,
((INDEX(Base_Dados!BL:BL,MATCH($B557,Base_Dados!$B:$B,0))-MIN(Base_Dados!BL$5:BL$98)) /
(IF(MAX(Base_Dados!BL$5:BL$98)-MIN(Base_Dados!BL$5:BL$98)=0,1,MAX(Base_Dados!BL$5:BL$98)-MIN(Base_Dados!BL$5:BL$98)))) * BL$1)))</f>
        <v>4.2345276872964167E-2</v>
      </c>
      <c r="BM557" s="106">
        <f>IF(INDEX(Base_Dados!BM:BM,MATCH($B557,Base_Dados!$B:$B,0))=0,0,
MAX(0, MIN(BM$1,
((INDEX(Base_Dados!BM:BM,MATCH($B557,Base_Dados!$B:$B,0))-MIN(Base_Dados!BM$5:BM$98)) /
(IF(MAX(Base_Dados!BM$5:BM$98)-MIN(Base_Dados!BM$5:BM$98)=0,1,MAX(Base_Dados!BM$5:BM$98)-MIN(Base_Dados!BM$5:BM$98)))) * BM$1)))</f>
        <v>1</v>
      </c>
      <c r="BN557" s="106">
        <f>IF(INDEX(Base_Dados!BN:BN,MATCH($B557,Base_Dados!$B:$B,0))=0,0,
MAX(0, MIN(BN$1,
((INDEX(Base_Dados!BN:BN,MATCH($B557,Base_Dados!$B:$B,0))-MIN(Base_Dados!BN$5:BN$98)) /
(IF(MAX(Base_Dados!BN$5:BN$98)-MIN(Base_Dados!BN$5:BN$98)=0,1,MAX(Base_Dados!BN$5:BN$98)-MIN(Base_Dados!BN$5:BN$98)))) * BN$1)))</f>
        <v>2.3922534279663704E-2</v>
      </c>
      <c r="BO557" s="106">
        <f>IF(INDEX(Base_Dados!BO:BO,MATCH($B557,Base_Dados!$B:$B,0))=0,0,
MAX(0, MIN(BO$1,
((INDEX(Base_Dados!BO:BO,MATCH($B557,Base_Dados!$B:$B,0))-MIN(Base_Dados!BO$5:BO$98)) /
(IF(MAX(Base_Dados!BO$5:BO$98)-MIN(Base_Dados!BO$5:BO$98)=0,1,MAX(Base_Dados!BO$5:BO$98)-MIN(Base_Dados!BO$5:BO$98)))) * BO$1)))</f>
        <v>0.12931034482758622</v>
      </c>
      <c r="BP557" s="106">
        <f t="shared" si="36"/>
        <v>13.929120451550531</v>
      </c>
      <c r="BQ557" s="111">
        <f t="shared" si="37"/>
        <v>0.57439693929656221</v>
      </c>
      <c r="BR557" s="112">
        <f t="shared" si="38"/>
        <v>0.25988862581853894</v>
      </c>
      <c r="BS557" s="113">
        <f t="shared" si="39"/>
        <v>13.669231825731993</v>
      </c>
    </row>
    <row r="558" spans="1:71">
      <c r="A558" s="21">
        <v>52015</v>
      </c>
      <c r="B558" s="21" t="s">
        <v>257</v>
      </c>
      <c r="C558" s="21" t="s">
        <v>247</v>
      </c>
      <c r="D558" s="105">
        <f>IF(INDEX(Base_Dados!D:D,MATCH($B558,Base_Dados!$B:$B,0))=0,0,
MAX(0, MIN(D$1,
((INDEX(Base_Dados!D:D,MATCH($B558,Base_Dados!$B:$B,0))-MIN(Base_Dados!D$5:D$98)) /
(IF(MAX(Base_Dados!D$5:D$98)-MIN(Base_Dados!D$5:D$98)=0,1,MAX(Base_Dados!D$5:D$98)-MIN(Base_Dados!D$5:D$98)))) * D$1)))</f>
        <v>0.86577346444065595</v>
      </c>
      <c r="E558" s="106">
        <f>IF(INDEX(Base_Dados!E:E,MATCH($B558,Base_Dados!$B:$B,0))=0,0,
MAX(0, MIN(E$1,
((INDEX(Base_Dados!E:E,MATCH($B558,Base_Dados!$B:$B,0))-MIN(Base_Dados!E$5:E$98)) /
(IF(MAX(Base_Dados!E$5:E$98)-MIN(Base_Dados!E$5:E$98)=0,1,MAX(Base_Dados!E$5:E$98)-MIN(Base_Dados!E$5:E$98)))) * E$1)))</f>
        <v>0.24173026729598684</v>
      </c>
      <c r="F558" s="106">
        <f>IF(INDEX(Base_Dados!F:F,MATCH($B558,Base_Dados!$B:$B,0))=0,0,
MAX(0, MIN(F$1,
((INDEX(Base_Dados!F:F,MATCH($B558,Base_Dados!$B:$B,0))-MIN(Base_Dados!F$5:F$98)) /
(IF(MAX(Base_Dados!F$5:F$98)-MIN(Base_Dados!F$5:F$98)=0,1,MAX(Base_Dados!F$5:F$98)-MIN(Base_Dados!F$5:F$98)))) * F$1)))</f>
        <v>0.24028488844388188</v>
      </c>
      <c r="G558" s="106">
        <f>IF(INDEX(Base_Dados!G:G,MATCH($B558,Base_Dados!$B:$B,0))=0,0,
MAX(0, MIN(G$1,
((INDEX(Base_Dados!G:G,MATCH($B558,Base_Dados!$B:$B,0))-MIN(Base_Dados!G$5:G$98)) /
(IF(MAX(Base_Dados!G$5:G$98)-MIN(Base_Dados!G$5:G$98)=0,1,MAX(Base_Dados!G$5:G$98)-MIN(Base_Dados!G$5:G$98)))) * G$1)))</f>
        <v>0.2157021959977625</v>
      </c>
      <c r="H558" s="106">
        <f>IF(INDEX(Base_Dados!H:H,MATCH($B558,Base_Dados!$B:$B,0))=0,0,
MAX(0, MIN(H$1,
((INDEX(Base_Dados!H:H,MATCH($B558,Base_Dados!$B:$B,0))-MIN(Base_Dados!H$5:H$98)) /
(IF(MAX(Base_Dados!H$5:H$98)-MIN(Base_Dados!H$5:H$98)=0,1,MAX(Base_Dados!H$5:H$98)-MIN(Base_Dados!H$5:H$98)))) * H$1)))</f>
        <v>0.21916411368769426</v>
      </c>
      <c r="I558" s="106">
        <f>IF(INDEX(Base_Dados!I:I,MATCH($B558,Base_Dados!$B:$B,0))=0,0,
MAX(0, MIN(I$1,
((INDEX(Base_Dados!I:I,MATCH($B558,Base_Dados!$B:$B,0))-MIN(Base_Dados!I$5:I$98)) /
(IF(MAX(Base_Dados!I$5:I$98)-MIN(Base_Dados!I$5:I$98)=0,1,MAX(Base_Dados!I$5:I$98)-MIN(Base_Dados!I$5:I$98)))) * I$1)))</f>
        <v>0.25624895823637267</v>
      </c>
      <c r="J558" s="106">
        <f>IF(INDEX(Base_Dados!J:J,MATCH($B558,Base_Dados!$B:$B,0))=0,0,
MAX(0, MIN(J$1,
((INDEX(Base_Dados!J:J,MATCH($B558,Base_Dados!$B:$B,0))-MIN(Base_Dados!J$5:J$98)) /
(IF(MAX(Base_Dados!J$5:J$98)-MIN(Base_Dados!J$5:J$98)=0,1,MAX(Base_Dados!J$5:J$98)-MIN(Base_Dados!J$5:J$98)))) * J$1)))</f>
        <v>0.29972733811746205</v>
      </c>
      <c r="K558" s="106">
        <f>IF(INDEX(Base_Dados!K:K,MATCH($B558,Base_Dados!$B:$B,0))=0,0,
MAX(0, MIN(K$1,
((INDEX(Base_Dados!K:K,MATCH($B558,Base_Dados!$B:$B,0))-MIN(Base_Dados!K$5:K$98)) /
(IF(MAX(Base_Dados!K$5:K$98)-MIN(Base_Dados!K$5:K$98)=0,1,MAX(Base_Dados!K$5:K$98)-MIN(Base_Dados!K$5:K$98)))) * K$1)))</f>
        <v>0.34046288014311271</v>
      </c>
      <c r="L558" s="106">
        <f>IF(INDEX(Base_Dados!L:L,MATCH($B558,Base_Dados!$B:$B,0))=0,0,
MAX(0, MIN(L$1,
((INDEX(Base_Dados!L:L,MATCH($B558,Base_Dados!$B:$B,0))-MIN(Base_Dados!L$5:L$98)) /
(IF(MAX(Base_Dados!L$5:L$98)-MIN(Base_Dados!L$5:L$98)=0,1,MAX(Base_Dados!L$5:L$98)-MIN(Base_Dados!L$5:L$98)))) * L$1)))</f>
        <v>0.40032113580664241</v>
      </c>
      <c r="M558" s="106">
        <f>IF(INDEX(Base_Dados!M:M,MATCH($B558,Base_Dados!$B:$B,0))=0,0,
MAX(0, MIN(M$1,
((INDEX(Base_Dados!M:M,MATCH($B558,Base_Dados!$B:$B,0))-MIN(Base_Dados!M$5:M$98)) /
(IF(MAX(Base_Dados!M$5:M$98)-MIN(Base_Dados!M$5:M$98)=0,1,MAX(Base_Dados!M$5:M$98)-MIN(Base_Dados!M$5:M$98)))) * M$1)))</f>
        <v>0.42174927113702626</v>
      </c>
      <c r="N558" s="106">
        <f>IF(INDEX(Base_Dados!N:N,MATCH($B558,Base_Dados!$B:$B,0))=0,0,
MAX(0, MIN(N$1,
((INDEX(Base_Dados!N:N,MATCH($B558,Base_Dados!$B:$B,0))-MIN(Base_Dados!N$5:N$98)) /
(IF(MAX(Base_Dados!N$5:N$98)-MIN(Base_Dados!N$5:N$98)=0,1,MAX(Base_Dados!N$5:N$98)-MIN(Base_Dados!N$5:N$98)))) * N$1)))</f>
        <v>0.46924360203031273</v>
      </c>
      <c r="O558" s="106">
        <f>IF(INDEX(Base_Dados!O:O,MATCH($B558,Base_Dados!$B:$B,0))=0,0,
MAX(0, MIN(O$1,
((INDEX(Base_Dados!O:O,MATCH($B558,Base_Dados!$B:$B,0))-MIN(Base_Dados!O$5:O$98)) /
(IF(MAX(Base_Dados!O$5:O$98)-MIN(Base_Dados!O$5:O$98)=0,1,MAX(Base_Dados!O$5:O$98)-MIN(Base_Dados!O$5:O$98)))) * O$1)))</f>
        <v>0.51112102123864211</v>
      </c>
      <c r="P558" s="106">
        <f>IF(INDEX(Base_Dados!P:P,MATCH($B558,Base_Dados!$B:$B,0))=0,0,
MAX(0, MIN(P$1,
((INDEX(Base_Dados!P:P,MATCH($B558,Base_Dados!$B:$B,0))-MIN(Base_Dados!P$5:P$98)) /
(IF(MAX(Base_Dados!P$5:P$98)-MIN(Base_Dados!P$5:P$98)=0,1,MAX(Base_Dados!P$5:P$98)-MIN(Base_Dados!P$5:P$98)))) * P$1)))</f>
        <v>0.41067626422915049</v>
      </c>
      <c r="Q558" s="106">
        <f>IF(INDEX(Base_Dados!Q:Q,MATCH($B558,Base_Dados!$B:$B,0))=0,0,
MAX(0, MIN(Q$1,
((INDEX(Base_Dados!Q:Q,MATCH($B558,Base_Dados!$B:$B,0))-MIN(Base_Dados!Q$5:Q$98)) /
(IF(MAX(Base_Dados!Q$5:Q$98)-MIN(Base_Dados!Q$5:Q$98)=0,1,MAX(Base_Dados!Q$5:Q$98)-MIN(Base_Dados!Q$5:Q$98)))) * Q$1)))</f>
        <v>0.18416618398188617</v>
      </c>
      <c r="R558" s="106">
        <f>IF(INDEX(Base_Dados!R:R,MATCH($B558,Base_Dados!$B:$B,0))=0,0,
MAX(0, MIN(R$1,
((INDEX(Base_Dados!R:R,MATCH($B558,Base_Dados!$B:$B,0))-MIN(Base_Dados!R$5:R$98)) /
(IF(MAX(Base_Dados!R$5:R$98)-MIN(Base_Dados!R$5:R$98)=0,1,MAX(Base_Dados!R$5:R$98)-MIN(Base_Dados!R$5:R$98)))) * R$1)))</f>
        <v>0.17362133675807934</v>
      </c>
      <c r="S558" s="106">
        <f>IF(INDEX(Base_Dados!S:S,MATCH($B558,Base_Dados!$B:$B,0))=0,0,
MAX(0, MIN(S$1,
((INDEX(Base_Dados!S:S,MATCH($B558,Base_Dados!$B:$B,0))-MIN(Base_Dados!S$5:S$98)) /
(IF(MAX(Base_Dados!S$5:S$98)-MIN(Base_Dados!S$5:S$98)=0,1,MAX(Base_Dados!S$5:S$98)-MIN(Base_Dados!S$5:S$98)))) * S$1)))</f>
        <v>0.2983074964427469</v>
      </c>
      <c r="T558" s="106">
        <f>IF(INDEX(Base_Dados!T:T,MATCH($B558,Base_Dados!$B:$B,0))=0,0,
MAX(0, MIN(T$1,
((INDEX(Base_Dados!T:T,MATCH($B558,Base_Dados!$B:$B,0))-MIN(Base_Dados!T$5:T$98)) /
(IF(MAX(Base_Dados!T$5:T$98)-MIN(Base_Dados!T$5:T$98)=0,1,MAX(Base_Dados!T$5:T$98)-MIN(Base_Dados!T$5:T$98)))) * T$1)))</f>
        <v>0.96735269498048915</v>
      </c>
      <c r="U558" s="106">
        <f>IF(INDEX(Base_Dados!U:U,MATCH($B558,Base_Dados!$B:$B,0))=0,0,
MAX(0, MIN(U$1,
((INDEX(Base_Dados!U:U,MATCH($B558,Base_Dados!$B:$B,0))-MIN(Base_Dados!U$5:U$98)) /
(IF(MAX(Base_Dados!U$5:U$98)-MIN(Base_Dados!U$5:U$98)=0,1,MAX(Base_Dados!U$5:U$98)-MIN(Base_Dados!U$5:U$98)))) * U$1)))</f>
        <v>0.82446384166482378</v>
      </c>
      <c r="V558" s="106">
        <f>IF(INDEX(Base_Dados!V:V,MATCH($B558,Base_Dados!$B:$B,0))=0,0,
MAX(0, MIN(V$1,
((INDEX(Base_Dados!V:V,MATCH($B558,Base_Dados!$B:$B,0))-MIN(Base_Dados!V$5:V$98)) /
(IF(MAX(Base_Dados!V$5:V$98)-MIN(Base_Dados!V$5:V$98)=0,1,MAX(Base_Dados!V$5:V$98)-MIN(Base_Dados!V$5:V$98)))) * V$1)))</f>
        <v>0.61768588034930683</v>
      </c>
      <c r="W558" s="106">
        <f>IF(INDEX(Base_Dados!W:W,MATCH($B558,Base_Dados!$B:$B,0))=0,0,
MAX(0, MIN(W$1,
((INDEX(Base_Dados!W:W,MATCH($B558,Base_Dados!$B:$B,0))-MIN(Base_Dados!W$5:W$98)) /
(IF(MAX(Base_Dados!W$5:W$98)-MIN(Base_Dados!W$5:W$98)=0,1,MAX(Base_Dados!W$5:W$98)-MIN(Base_Dados!W$5:W$98)))) * W$1)))</f>
        <v>4</v>
      </c>
      <c r="X558" s="106">
        <f>IF(INDEX(Base_Dados!X:X,MATCH($B558,Base_Dados!$B:$B,0))=0,0,
MAX(0, MIN(X$1,
((INDEX(Base_Dados!X:X,MATCH($B558,Base_Dados!$B:$B,0))-MIN(Base_Dados!X$5:X$98)) /
(IF(MAX(Base_Dados!X$5:X$98)-MIN(Base_Dados!X$5:X$98)=0,1,MAX(Base_Dados!X$5:X$98)-MIN(Base_Dados!X$5:X$98)))) * X$1)))</f>
        <v>0.25423728813559321</v>
      </c>
      <c r="Y558" s="106">
        <f>IF(INDEX(Base_Dados!Y:Y,MATCH($B558,Base_Dados!$B:$B,0))=0,0,
MAX(0, MIN(Y$1,
((INDEX(Base_Dados!Y:Y,MATCH($B558,Base_Dados!$B:$B,0))-MIN(Base_Dados!Y$5:Y$98)) /
(IF(MAX(Base_Dados!Y$5:Y$98)-MIN(Base_Dados!Y$5:Y$98)=0,1,MAX(Base_Dados!Y$5:Y$98)-MIN(Base_Dados!Y$5:Y$98)))) * Y$1)))</f>
        <v>2.2058823529411763E-2</v>
      </c>
      <c r="Z558" s="106">
        <f>IF(INDEX(Base_Dados!Z:Z,MATCH($B558,Base_Dados!$B:$B,0))=0,0,
MAX(0, MIN(Z$1,
((INDEX(Base_Dados!Z:Z,MATCH($B558,Base_Dados!$B:$B,0))-MIN(Base_Dados!Z$5:Z$98)) /
(IF(MAX(Base_Dados!Z$5:Z$98)-MIN(Base_Dados!Z$5:Z$98)=0,1,MAX(Base_Dados!Z$5:Z$98)-MIN(Base_Dados!Z$5:Z$98)))) * Z$1)))</f>
        <v>2.8571428571428574E-2</v>
      </c>
      <c r="AA558" s="106">
        <f>IF(INDEX(Base_Dados!AA:AA,MATCH($B558,Base_Dados!$B:$B,0))=0,0,
MAX(0, MIN(AA$1,
((INDEX(Base_Dados!AA:AA,MATCH($B558,Base_Dados!$B:$B,0))-MIN(Base_Dados!AA$5:AA$98)) /
(IF(MAX(Base_Dados!AA$5:AA$98)-MIN(Base_Dados!AA$5:AA$98)=0,1,MAX(Base_Dados!AA$5:AA$98)-MIN(Base_Dados!AA$5:AA$98)))) * AA$1)))</f>
        <v>0</v>
      </c>
      <c r="AB558" s="106">
        <f>IF(INDEX(Base_Dados!AB:AB,MATCH($B558,Base_Dados!$B:$B,0))=0,0,
MAX(0, MIN(AB$1,
((INDEX(Base_Dados!AB:AB,MATCH($B558,Base_Dados!$B:$B,0))-MIN(Base_Dados!AB$5:AB$98)) /
(IF(MAX(Base_Dados!AB$5:AB$98)-MIN(Base_Dados!AB$5:AB$98)=0,1,MAX(Base_Dados!AB$5:AB$98)-MIN(Base_Dados!AB$5:AB$98)))) * AB$1)))</f>
        <v>0.36758669192789062</v>
      </c>
      <c r="AC558" s="106">
        <f>IF(INDEX(Base_Dados!AC:AC,MATCH($B558,Base_Dados!$B:$B,0))=0,0,
MAX(0, MIN(AC$1,
((INDEX(Base_Dados!AC:AC,MATCH($B558,Base_Dados!$B:$B,0))-MIN(Base_Dados!AC$5:AC$98)) /
(IF(MAX(Base_Dados!AC$5:AC$98)-MIN(Base_Dados!AC$5:AC$98)=0,1,MAX(Base_Dados!AC$5:AC$98)-MIN(Base_Dados!AC$5:AC$98)))) * AC$1)))</f>
        <v>0.23835878782038927</v>
      </c>
      <c r="AD558" s="106">
        <f>IF(INDEX(Base_Dados!AD:AD,MATCH($B558,Base_Dados!$B:$B,0))=0,0,
MAX(0, MIN(AD$1,
((INDEX(Base_Dados!AD:AD,MATCH($B558,Base_Dados!$B:$B,0))-MIN(Base_Dados!AD$5:AD$98)) /
(IF(MAX(Base_Dados!AD$5:AD$98)-MIN(Base_Dados!AD$5:AD$98)=0,1,MAX(Base_Dados!AD$5:AD$98)-MIN(Base_Dados!AD$5:AD$98)))) * AD$1)))</f>
        <v>0.18596361484987428</v>
      </c>
      <c r="AE558" s="106">
        <f>IF(INDEX(Base_Dados!AE:AE,MATCH($B558,Base_Dados!$B:$B,0))=0,0,
MAX(0, MIN(AE$1,
((INDEX(Base_Dados!AE:AE,MATCH($B558,Base_Dados!$B:$B,0))-MIN(Base_Dados!AE$5:AE$98)) /
(IF(MAX(Base_Dados!AE$5:AE$98)-MIN(Base_Dados!AE$5:AE$98)=0,1,MAX(Base_Dados!AE$5:AE$98)-MIN(Base_Dados!AE$5:AE$98)))) * AE$1)))</f>
        <v>0.10234431180785272</v>
      </c>
      <c r="AF558" s="106">
        <f>IF(INDEX(Base_Dados!AF:AF,MATCH($B558,Base_Dados!$B:$B,0))=0,0,
MAX(0, MIN(AF$1,
((INDEX(Base_Dados!AF:AF,MATCH($B558,Base_Dados!$B:$B,0))-MIN(Base_Dados!AF$5:AF$98)) /
(IF(MAX(Base_Dados!AF$5:AF$98)-MIN(Base_Dados!AF$5:AF$98)=0,1,MAX(Base_Dados!AF$5:AF$98)-MIN(Base_Dados!AF$5:AF$98)))) * AF$1)))</f>
        <v>0.11750103434009102</v>
      </c>
      <c r="AG558" s="106">
        <f>IF(INDEX(Base_Dados!AG:AG,MATCH($B558,Base_Dados!$B:$B,0))=0,0,
MAX(0, MIN(AG$1,
((INDEX(Base_Dados!AG:AG,MATCH($B558,Base_Dados!$B:$B,0))-MIN(Base_Dados!AG$5:AG$98)) /
(IF(MAX(Base_Dados!AG$5:AG$98)-MIN(Base_Dados!AG$5:AG$98)=0,1,MAX(Base_Dados!AG$5:AG$98)-MIN(Base_Dados!AG$5:AG$98)))) * AG$1)))</f>
        <v>0.18416618398188617</v>
      </c>
      <c r="AH558" s="106">
        <f>IF(INDEX(Base_Dados!AH:AH,MATCH($B558,Base_Dados!$B:$B,0))=0,0,
MAX(0, MIN(AH$1,
((INDEX(Base_Dados!AH:AH,MATCH($B558,Base_Dados!$B:$B,0))-MIN(Base_Dados!AH$5:AH$98)) /
(IF(MAX(Base_Dados!AH$5:AH$98)-MIN(Base_Dados!AH$5:AH$98)=0,1,MAX(Base_Dados!AH$5:AH$98)-MIN(Base_Dados!AH$5:AH$98)))) * AH$1)))</f>
        <v>1.8866244772084479</v>
      </c>
      <c r="AI558" s="106">
        <f>IF(INDEX(Base_Dados!AI:AI,MATCH($B558,Base_Dados!$B:$B,0))=0,0,
MAX(0, MIN(AI$1,
((INDEX(Base_Dados!AI:AI,MATCH($B558,Base_Dados!$B:$B,0))-MIN(Base_Dados!AI$5:AI$98)) /
(IF(MAX(Base_Dados!AI$5:AI$98)-MIN(Base_Dados!AI$5:AI$98)=0,1,MAX(Base_Dados!AI$5:AI$98)-MIN(Base_Dados!AI$5:AI$98)))) * AI$1)))</f>
        <v>0.5357142857142857</v>
      </c>
      <c r="AJ558" s="106">
        <f>IF(INDEX(Base_Dados!AJ:AJ,MATCH($B558,Base_Dados!$B:$B,0))=0,0,
MAX(0, MIN(AJ$1,
((INDEX(Base_Dados!AJ:AJ,MATCH($B558,Base_Dados!$B:$B,0))-MIN(Base_Dados!AJ$5:AJ$98)) /
(IF(MAX(Base_Dados!AJ$5:AJ$98)-MIN(Base_Dados!AJ$5:AJ$98)=0,1,MAX(Base_Dados!AJ$5:AJ$98)-MIN(Base_Dados!AJ$5:AJ$98)))) * AJ$1)))</f>
        <v>0.95238095238095233</v>
      </c>
      <c r="AK558" s="106">
        <f>IF(INDEX(Base_Dados!AK:AK,MATCH($B558,Base_Dados!$B:$B,0))=0,0,
MAX(0, MIN(AK$1,
((INDEX(Base_Dados!AK:AK,MATCH($B558,Base_Dados!$B:$B,0))-MIN(Base_Dados!AK$5:AK$98)) /
(IF(MAX(Base_Dados!AK$5:AK$98)-MIN(Base_Dados!AK$5:AK$98)=0,1,MAX(Base_Dados!AK$5:AK$98)-MIN(Base_Dados!AK$5:AK$98)))) * AK$1)))</f>
        <v>5.3448275862068968E-2</v>
      </c>
      <c r="AL558" s="106">
        <f>IF(INDEX(Base_Dados!AL:AL,MATCH($B558,Base_Dados!$B:$B,0))=0,0,
MAX(0, MIN(AL$1,
((INDEX(Base_Dados!AL:AL,MATCH($B558,Base_Dados!$B:$B,0))-MIN(Base_Dados!AL$5:AL$98)) /
(IF(MAX(Base_Dados!AL$5:AL$98)-MIN(Base_Dados!AL$5:AL$98)=0,1,MAX(Base_Dados!AL$5:AL$98)-MIN(Base_Dados!AL$5:AL$98)))) * AL$1)))</f>
        <v>5.5555555555555552E-2</v>
      </c>
      <c r="AM558" s="106">
        <f>IF(INDEX(Base_Dados!AM:AM,MATCH($B558,Base_Dados!$B:$B,0))=0,0,
MAX(0, MIN(AM$1,
((INDEX(Base_Dados!AM:AM,MATCH($B558,Base_Dados!$B:$B,0))-MIN(Base_Dados!AM$5:AM$98)) /
(IF(MAX(Base_Dados!AM$5:AM$98)-MIN(Base_Dados!AM$5:AM$98)=0,1,MAX(Base_Dados!AM$5:AM$98)-MIN(Base_Dados!AM$5:AM$98)))) * AM$1)))</f>
        <v>0.24857586742620405</v>
      </c>
      <c r="AN558" s="106">
        <f>IF(INDEX(Base_Dados!AN:AN,MATCH($B558,Base_Dados!$B:$B,0))=0,0,
MAX(0, MIN(AN$1,
((INDEX(Base_Dados!AN:AN,MATCH($B558,Base_Dados!$B:$B,0))-MIN(Base_Dados!AN$5:AN$98)) /
(IF(MAX(Base_Dados!AN$5:AN$98)-MIN(Base_Dados!AN$5:AN$98)=0,1,MAX(Base_Dados!AN$5:AN$98)-MIN(Base_Dados!AN$5:AN$98)))) * AN$1)))</f>
        <v>0.3000405460197324</v>
      </c>
      <c r="AO558" s="106">
        <f>IF(INDEX(Base_Dados!AO:AO,MATCH($B558,Base_Dados!$B:$B,0))=0,0,
MAX(0, MIN(AO$1,
((INDEX(Base_Dados!AO:AO,MATCH($B558,Base_Dados!$B:$B,0))-MIN(Base_Dados!AO$5:AO$98)) /
(IF(MAX(Base_Dados!AO$5:AO$98)-MIN(Base_Dados!AO$5:AO$98)=0,1,MAX(Base_Dados!AO$5:AO$98)-MIN(Base_Dados!AO$5:AO$98)))) * AO$1)))</f>
        <v>3.2258064516129031E-2</v>
      </c>
      <c r="AP558" s="106">
        <f>IF(INDEX(Base_Dados!AP:AP,MATCH($B558,Base_Dados!$B:$B,0))=0,0,
MAX(0, MIN(AP$1,
((INDEX(Base_Dados!AP:AP,MATCH($B558,Base_Dados!$B:$B,0))-MIN(Base_Dados!AP$5:AP$98)) /
(IF(MAX(Base_Dados!AP$5:AP$98)-MIN(Base_Dados!AP$5:AP$98)=0,1,MAX(Base_Dados!AP$5:AP$98)-MIN(Base_Dados!AP$5:AP$98)))) * AP$1)))</f>
        <v>7.7981651376146793E-2</v>
      </c>
      <c r="AQ558" s="106">
        <f>IF(INDEX(Base_Dados!AQ:AQ,MATCH($B558,Base_Dados!$B:$B,0))=0,0,
MAX(0, MIN(AQ$1,
((INDEX(Base_Dados!AQ:AQ,MATCH($B558,Base_Dados!$B:$B,0))-MIN(Base_Dados!AQ$5:AQ$98)) /
(IF(MAX(Base_Dados!AQ$5:AQ$98)-MIN(Base_Dados!AQ$5:AQ$98)=0,1,MAX(Base_Dados!AQ$5:AQ$98)-MIN(Base_Dados!AQ$5:AQ$98)))) * AQ$1)))</f>
        <v>0</v>
      </c>
      <c r="AR558" s="106">
        <f>IF(INDEX(Base_Dados!AR:AR,MATCH($B558,Base_Dados!$B:$B,0))=0,0,
MAX(0, MIN(AR$1,
((INDEX(Base_Dados!AR:AR,MATCH($B558,Base_Dados!$B:$B,0))-MIN(Base_Dados!AR$5:AR$98)) /
(IF(MAX(Base_Dados!AR$5:AR$98)-MIN(Base_Dados!AR$5:AR$98)=0,1,MAX(Base_Dados!AR$5:AR$98)-MIN(Base_Dados!AR$5:AR$98)))) * AR$1)))</f>
        <v>0</v>
      </c>
      <c r="AS558" s="106">
        <f>IF(INDEX(Base_Dados!AS:AS,MATCH($B558,Base_Dados!$B:$B,0))=0,0,
MAX(0, MIN(AS$1,
((INDEX(Base_Dados!AS:AS,MATCH($B558,Base_Dados!$B:$B,0))-MIN(Base_Dados!AS$5:AS$98)) /
(IF(MAX(Base_Dados!AS$5:AS$98)-MIN(Base_Dados!AS$5:AS$98)=0,1,MAX(Base_Dados!AS$5:AS$98)-MIN(Base_Dados!AS$5:AS$98)))) * AS$1)))</f>
        <v>3.048780487804878E-2</v>
      </c>
      <c r="AT558" s="106">
        <f>IF(INDEX(Base_Dados!AT:AT,MATCH($B558,Base_Dados!$B:$B,0))=0,0,
MAX(0, MIN(AT$1,
((INDEX(Base_Dados!AT:AT,MATCH($B558,Base_Dados!$B:$B,0))-MIN(Base_Dados!AT$5:AT$98)) /
(IF(MAX(Base_Dados!AT$5:AT$98)-MIN(Base_Dados!AT$5:AT$98)=0,1,MAX(Base_Dados!AT$5:AT$98)-MIN(Base_Dados!AT$5:AT$98)))) * AT$1)))</f>
        <v>2.1428571428571429E-2</v>
      </c>
      <c r="AU558" s="106">
        <f>IF(INDEX(Base_Dados!AU:AU,MATCH($B558,Base_Dados!$B:$B,0))=0,0,
MAX(0, MIN(AU$1,
((INDEX(Base_Dados!AU:AU,MATCH($B558,Base_Dados!$B:$B,0))-MIN(Base_Dados!AU$5:AU$98)) /
(IF(MAX(Base_Dados!AU$5:AU$98)-MIN(Base_Dados!AU$5:AU$98)=0,1,MAX(Base_Dados!AU$5:AU$98)-MIN(Base_Dados!AU$5:AU$98)))) * AU$1)))</f>
        <v>8.4269662921348312E-2</v>
      </c>
      <c r="AV558" s="106">
        <f>IF(INDEX(Base_Dados!AV:AV,MATCH($B558,Base_Dados!$B:$B,0))=0,0,
MAX(0, MIN(AV$1,
((INDEX(Base_Dados!AV:AV,MATCH($B558,Base_Dados!$B:$B,0))-MIN(Base_Dados!AV$5:AV$98)) /
(IF(MAX(Base_Dados!AV$5:AV$98)-MIN(Base_Dados!AV$5:AV$98)=0,1,MAX(Base_Dados!AV$5:AV$98)-MIN(Base_Dados!AV$5:AV$98)))) * AV$1)))</f>
        <v>0</v>
      </c>
      <c r="AW558" s="106">
        <f>IF(INDEX(Base_Dados!AW:AW,MATCH($B558,Base_Dados!$B:$B,0))=0,0,
MAX(0, MIN(AW$1,
((INDEX(Base_Dados!AW:AW,MATCH($B558,Base_Dados!$B:$B,0))-MIN(Base_Dados!AW$5:AW$98)) /
(IF(MAX(Base_Dados!AW$5:AW$98)-MIN(Base_Dados!AW$5:AW$98)=0,1,MAX(Base_Dados!AW$5:AW$98)-MIN(Base_Dados!AW$5:AW$98)))) * AW$1)))</f>
        <v>0</v>
      </c>
      <c r="AX558" s="106">
        <f>IF(INDEX(Base_Dados!AX:AX,MATCH($B558,Base_Dados!$B:$B,0))=0,0,
MAX(0, MIN(AX$1,
((INDEX(Base_Dados!AX:AX,MATCH($B558,Base_Dados!$B:$B,0))-MIN(Base_Dados!AX$5:AX$98)) /
(IF(MAX(Base_Dados!AX$5:AX$98)-MIN(Base_Dados!AX$5:AX$98)=0,1,MAX(Base_Dados!AX$5:AX$98)-MIN(Base_Dados!AX$5:AX$98)))) * AX$1)))</f>
        <v>0.22841114005209379</v>
      </c>
      <c r="AY558" s="106">
        <f>IF(INDEX(Base_Dados!AY:AY,MATCH($B558,Base_Dados!$B:$B,0))=0,0,
MAX(0, MIN(AY$1,
((INDEX(Base_Dados!AY:AY,MATCH($B558,Base_Dados!$B:$B,0))-MIN(Base_Dados!AY$5:AY$98)) /
(IF(MAX(Base_Dados!AY$5:AY$98)-MIN(Base_Dados!AY$5:AY$98)=0,1,MAX(Base_Dados!AY$5:AY$98)-MIN(Base_Dados!AY$5:AY$98)))) * AY$1)))</f>
        <v>0.13913616880975932</v>
      </c>
      <c r="AZ558" s="106">
        <f>IF(INDEX(Base_Dados!AZ:AZ,MATCH($B558,Base_Dados!$B:$B,0))=0,0,
MAX(0, MIN(AZ$1,
((INDEX(Base_Dados!AZ:AZ,MATCH($B558,Base_Dados!$B:$B,0))-MIN(Base_Dados!AZ$5:AZ$98)) /
(IF(MAX(Base_Dados!AZ$5:AZ$98)-MIN(Base_Dados!AZ$5:AZ$98)=0,1,MAX(Base_Dados!AZ$5:AZ$98)-MIN(Base_Dados!AZ$5:AZ$98)))) * AZ$1)))</f>
        <v>0.5</v>
      </c>
      <c r="BA558" s="106">
        <f>IF(INDEX(Base_Dados!BA:BA,MATCH($B558,Base_Dados!$B:$B,0))=0,0,
MAX(0, MIN(BA$1,
((INDEX(Base_Dados!BA:BA,MATCH($B558,Base_Dados!$B:$B,0))-MIN(Base_Dados!BA$5:BA$98)) /
(IF(MAX(Base_Dados!BA$5:BA$98)-MIN(Base_Dados!BA$5:BA$98)=0,1,MAX(Base_Dados!BA$5:BA$98)-MIN(Base_Dados!BA$5:BA$98)))) * BA$1)))</f>
        <v>7.5712160571948753E-2</v>
      </c>
      <c r="BB558" s="106">
        <f>IF(INDEX(Base_Dados!BB:BB,MATCH($B558,Base_Dados!$B:$B,0))=0,0,
MAX(0, MIN(BB$1,
((INDEX(Base_Dados!BB:BB,MATCH($B558,Base_Dados!$B:$B,0))-MIN(Base_Dados!BB$5:BB$98)) /
(IF(MAX(Base_Dados!BB$5:BB$98)-MIN(Base_Dados!BB$5:BB$98)=0,1,MAX(Base_Dados!BB$5:BB$98)-MIN(Base_Dados!BB$5:BB$98)))) * BB$1)))</f>
        <v>0.41239225759023718</v>
      </c>
      <c r="BC558" s="106">
        <f>IF(INDEX(Base_Dados!BC:BC,MATCH($B558,Base_Dados!$B:$B,0))=0,0,
MAX(0, MIN(BC$1,
((INDEX(Base_Dados!BC:BC,MATCH($B558,Base_Dados!$B:$B,0))-MIN(Base_Dados!BC$5:BC$98)) /
(IF(MAX(Base_Dados!BC$5:BC$98)-MIN(Base_Dados!BC$5:BC$98)=0,1,MAX(Base_Dados!BC$5:BC$98)-MIN(Base_Dados!BC$5:BC$98)))) * BC$1)))</f>
        <v>2.4777807702666306E-2</v>
      </c>
      <c r="BD558" s="106">
        <f>IF(INDEX(Base_Dados!BD:BD,MATCH($B558,Base_Dados!$B:$B,0))=0,0,
MAX(0, MIN(BD$1,
((INDEX(Base_Dados!BD:BD,MATCH($B558,Base_Dados!$B:$B,0))-MIN(Base_Dados!BD$5:BD$98)) /
(IF(MAX(Base_Dados!BD$5:BD$98)-MIN(Base_Dados!BD$5:BD$98)=0,1,MAX(Base_Dados!BD$5:BD$98)-MIN(Base_Dados!BD$5:BD$98)))) * BD$1)))</f>
        <v>4.0648154559933522E-2</v>
      </c>
      <c r="BE558" s="106">
        <f>IF(INDEX(Base_Dados!BE:BE,MATCH($B558,Base_Dados!$B:$B,0))=0,0,
MAX(0, MIN(BE$1,
((INDEX(Base_Dados!BE:BE,MATCH($B558,Base_Dados!$B:$B,0))-MIN(Base_Dados!BE$5:BE$98)) /
(IF(MAX(Base_Dados!BE$5:BE$98)-MIN(Base_Dados!BE$5:BE$98)=0,1,MAX(Base_Dados!BE$5:BE$98)-MIN(Base_Dados!BE$5:BE$98)))) * BE$1)))</f>
        <v>7.2754641244355239E-2</v>
      </c>
      <c r="BF558" s="106">
        <f>IF(INDEX(Base_Dados!BF:BF,MATCH($B558,Base_Dados!$B:$B,0))=0,0,
MAX(0, MIN(BF$1,
((INDEX(Base_Dados!BF:BF,MATCH($B558,Base_Dados!$B:$B,0))-MIN(Base_Dados!BF$5:BF$98)) /
(IF(MAX(Base_Dados!BF$5:BF$98)-MIN(Base_Dados!BF$5:BF$98)=0,1,MAX(Base_Dados!BF$5:BF$98)-MIN(Base_Dados!BF$5:BF$98)))) * BF$1)))</f>
        <v>0</v>
      </c>
      <c r="BG558" s="106">
        <f>IF(INDEX(Base_Dados!BG:BG,MATCH($B558,Base_Dados!$B:$B,0))=0,0,
MAX(0, MIN(BG$1,
((INDEX(Base_Dados!BG:BG,MATCH($B558,Base_Dados!$B:$B,0))-MIN(Base_Dados!BG$5:BG$98)) /
(IF(MAX(Base_Dados!BG$5:BG$98)-MIN(Base_Dados!BG$5:BG$98)=0,1,MAX(Base_Dados!BG$5:BG$98)-MIN(Base_Dados!BG$5:BG$98)))) * BG$1)))</f>
        <v>3.9715719063545152E-2</v>
      </c>
      <c r="BH558" s="106">
        <f>IF(INDEX(Base_Dados!BH:BH,MATCH($B558,Base_Dados!$B:$B,0))=0,0,
MAX(0, MIN(BH$1,
((INDEX(Base_Dados!BH:BH,MATCH($B558,Base_Dados!$B:$B,0))-MIN(Base_Dados!BH$5:BH$98)) /
(IF(MAX(Base_Dados!BH$5:BH$98)-MIN(Base_Dados!BH$5:BH$98)=0,1,MAX(Base_Dados!BH$5:BH$98)-MIN(Base_Dados!BH$5:BH$98)))) * BH$1)))</f>
        <v>0.19780219780219779</v>
      </c>
      <c r="BI558" s="106">
        <f>IF(INDEX(Base_Dados!BI:BI,MATCH($B558,Base_Dados!$B:$B,0))=0,0,
MAX(0, MIN(BI$1,
((INDEX(Base_Dados!BI:BI,MATCH($B558,Base_Dados!$B:$B,0))-MIN(Base_Dados!BI$5:BI$98)) /
(IF(MAX(Base_Dados!BI$5:BI$98)-MIN(Base_Dados!BI$5:BI$98)=0,1,MAX(Base_Dados!BI$5:BI$98)-MIN(Base_Dados!BI$5:BI$98)))) * BI$1)))</f>
        <v>0.28237129485179407</v>
      </c>
      <c r="BJ558" s="106">
        <f>IF(INDEX(Base_Dados!BJ:BJ,MATCH($B558,Base_Dados!$B:$B,0))=0,0,
MAX(0, MIN(BJ$1,
((INDEX(Base_Dados!BJ:BJ,MATCH($B558,Base_Dados!$B:$B,0))-MIN(Base_Dados!BJ$5:BJ$98)) /
(IF(MAX(Base_Dados!BJ$5:BJ$98)-MIN(Base_Dados!BJ$5:BJ$98)=0,1,MAX(Base_Dados!BJ$5:BJ$98)-MIN(Base_Dados!BJ$5:BJ$98)))) * BJ$1)))</f>
        <v>0.21052631578947367</v>
      </c>
      <c r="BK558" s="106">
        <f>IF(INDEX(Base_Dados!BK:BK,MATCH($B558,Base_Dados!$B:$B,0))=0,0,
MAX(0, MIN(BK$1,
((INDEX(Base_Dados!BK:BK,MATCH($B558,Base_Dados!$B:$B,0))-MIN(Base_Dados!BK$5:BK$98)) /
(IF(MAX(Base_Dados!BK$5:BK$98)-MIN(Base_Dados!BK$5:BK$98)=0,1,MAX(Base_Dados!BK$5:BK$98)-MIN(Base_Dados!BK$5:BK$98)))) * BK$1)))</f>
        <v>0.10714285714285714</v>
      </c>
      <c r="BL558" s="106">
        <f>IF(INDEX(Base_Dados!BL:BL,MATCH($B558,Base_Dados!$B:$B,0))=0,0,
MAX(0, MIN(BL$1,
((INDEX(Base_Dados!BL:BL,MATCH($B558,Base_Dados!$B:$B,0))-MIN(Base_Dados!BL$5:BL$98)) /
(IF(MAX(Base_Dados!BL$5:BL$98)-MIN(Base_Dados!BL$5:BL$98)=0,1,MAX(Base_Dados!BL$5:BL$98)-MIN(Base_Dados!BL$5:BL$98)))) * BL$1)))</f>
        <v>0.20358306188925082</v>
      </c>
      <c r="BM558" s="106">
        <f>IF(INDEX(Base_Dados!BM:BM,MATCH($B558,Base_Dados!$B:$B,0))=0,0,
MAX(0, MIN(BM$1,
((INDEX(Base_Dados!BM:BM,MATCH($B558,Base_Dados!$B:$B,0))-MIN(Base_Dados!BM$5:BM$98)) /
(IF(MAX(Base_Dados!BM$5:BM$98)-MIN(Base_Dados!BM$5:BM$98)=0,1,MAX(Base_Dados!BM$5:BM$98)-MIN(Base_Dados!BM$5:BM$98)))) * BM$1)))</f>
        <v>1</v>
      </c>
      <c r="BN558" s="106">
        <f>IF(INDEX(Base_Dados!BN:BN,MATCH($B558,Base_Dados!$B:$B,0))=0,0,
MAX(0, MIN(BN$1,
((INDEX(Base_Dados!BN:BN,MATCH($B558,Base_Dados!$B:$B,0))-MIN(Base_Dados!BN$5:BN$98)) /
(IF(MAX(Base_Dados!BN$5:BN$98)-MIN(Base_Dados!BN$5:BN$98)=0,1,MAX(Base_Dados!BN$5:BN$98)-MIN(Base_Dados!BN$5:BN$98)))) * BN$1)))</f>
        <v>0.11661504836482726</v>
      </c>
      <c r="BO558" s="106">
        <f>IF(INDEX(Base_Dados!BO:BO,MATCH($B558,Base_Dados!$B:$B,0))=0,0,
MAX(0, MIN(BO$1,
((INDEX(Base_Dados!BO:BO,MATCH($B558,Base_Dados!$B:$B,0))-MIN(Base_Dados!BO$5:BO$98)) /
(IF(MAX(Base_Dados!BO$5:BO$98)-MIN(Base_Dados!BO$5:BO$98)=0,1,MAX(Base_Dados!BO$5:BO$98)-MIN(Base_Dados!BO$5:BO$98)))) * BO$1)))</f>
        <v>0.11206896551724138</v>
      </c>
      <c r="BP558" s="106">
        <f t="shared" si="36"/>
        <v>21.501014506186127</v>
      </c>
      <c r="BQ558" s="111">
        <f t="shared" si="37"/>
        <v>0.56586517417524795</v>
      </c>
      <c r="BR558" s="112">
        <f t="shared" si="38"/>
        <v>0.25135686069722468</v>
      </c>
      <c r="BS558" s="113">
        <f t="shared" si="39"/>
        <v>21.249657645488902</v>
      </c>
    </row>
    <row r="559" spans="1:71">
      <c r="A559" s="21">
        <v>52016</v>
      </c>
      <c r="B559" s="21" t="s">
        <v>258</v>
      </c>
      <c r="C559" s="21" t="s">
        <v>247</v>
      </c>
      <c r="D559" s="105">
        <f>IF(INDEX(Base_Dados!D:D,MATCH($B559,Base_Dados!$B:$B,0))=0,0,
MAX(0, MIN(D$1,
((INDEX(Base_Dados!D:D,MATCH($B559,Base_Dados!$B:$B,0))-MIN(Base_Dados!D$5:D$98)) /
(IF(MAX(Base_Dados!D$5:D$98)-MIN(Base_Dados!D$5:D$98)=0,1,MAX(Base_Dados!D$5:D$98)-MIN(Base_Dados!D$5:D$98)))) * D$1)))</f>
        <v>0.17806860924912049</v>
      </c>
      <c r="E559" s="106">
        <f>IF(INDEX(Base_Dados!E:E,MATCH($B559,Base_Dados!$B:$B,0))=0,0,
MAX(0, MIN(E$1,
((INDEX(Base_Dados!E:E,MATCH($B559,Base_Dados!$B:$B,0))-MIN(Base_Dados!E$5:E$98)) /
(IF(MAX(Base_Dados!E$5:E$98)-MIN(Base_Dados!E$5:E$98)=0,1,MAX(Base_Dados!E$5:E$98)-MIN(Base_Dados!E$5:E$98)))) * E$1)))</f>
        <v>3.7353091213455432E-2</v>
      </c>
      <c r="F559" s="106">
        <f>IF(INDEX(Base_Dados!F:F,MATCH($B559,Base_Dados!$B:$B,0))=0,0,
MAX(0, MIN(F$1,
((INDEX(Base_Dados!F:F,MATCH($B559,Base_Dados!$B:$B,0))-MIN(Base_Dados!F$5:F$98)) /
(IF(MAX(Base_Dados!F$5:F$98)-MIN(Base_Dados!F$5:F$98)=0,1,MAX(Base_Dados!F$5:F$98)-MIN(Base_Dados!F$5:F$98)))) * F$1)))</f>
        <v>3.7991423119792943E-2</v>
      </c>
      <c r="G559" s="106">
        <f>IF(INDEX(Base_Dados!G:G,MATCH($B559,Base_Dados!$B:$B,0))=0,0,
MAX(0, MIN(G$1,
((INDEX(Base_Dados!G:G,MATCH($B559,Base_Dados!$B:$B,0))-MIN(Base_Dados!G$5:G$98)) /
(IF(MAX(Base_Dados!G$5:G$98)-MIN(Base_Dados!G$5:G$98)=0,1,MAX(Base_Dados!G$5:G$98)-MIN(Base_Dados!G$5:G$98)))) * G$1)))</f>
        <v>3.2912899907973803E-2</v>
      </c>
      <c r="H559" s="106">
        <f>IF(INDEX(Base_Dados!H:H,MATCH($B559,Base_Dados!$B:$B,0))=0,0,
MAX(0, MIN(H$1,
((INDEX(Base_Dados!H:H,MATCH($B559,Base_Dados!$B:$B,0))-MIN(Base_Dados!H$5:H$98)) /
(IF(MAX(Base_Dados!H$5:H$98)-MIN(Base_Dados!H$5:H$98)=0,1,MAX(Base_Dados!H$5:H$98)-MIN(Base_Dados!H$5:H$98)))) * H$1)))</f>
        <v>3.6235157315682373E-2</v>
      </c>
      <c r="I559" s="106">
        <f>IF(INDEX(Base_Dados!I:I,MATCH($B559,Base_Dados!$B:$B,0))=0,0,
MAX(0, MIN(I$1,
((INDEX(Base_Dados!I:I,MATCH($B559,Base_Dados!$B:$B,0))-MIN(Base_Dados!I$5:I$98)) /
(IF(MAX(Base_Dados!I$5:I$98)-MIN(Base_Dados!I$5:I$98)=0,1,MAX(Base_Dados!I$5:I$98)-MIN(Base_Dados!I$5:I$98)))) * I$1)))</f>
        <v>4.7684091809410835E-2</v>
      </c>
      <c r="J559" s="106">
        <f>IF(INDEX(Base_Dados!J:J,MATCH($B559,Base_Dados!$B:$B,0))=0,0,
MAX(0, MIN(J$1,
((INDEX(Base_Dados!J:J,MATCH($B559,Base_Dados!$B:$B,0))-MIN(Base_Dados!J$5:J$98)) /
(IF(MAX(Base_Dados!J$5:J$98)-MIN(Base_Dados!J$5:J$98)=0,1,MAX(Base_Dados!J$5:J$98)-MIN(Base_Dados!J$5:J$98)))) * J$1)))</f>
        <v>6.1103981914941916E-2</v>
      </c>
      <c r="K559" s="106">
        <f>IF(INDEX(Base_Dados!K:K,MATCH($B559,Base_Dados!$B:$B,0))=0,0,
MAX(0, MIN(K$1,
((INDEX(Base_Dados!K:K,MATCH($B559,Base_Dados!$B:$B,0))-MIN(Base_Dados!K$5:K$98)) /
(IF(MAX(Base_Dados!K$5:K$98)-MIN(Base_Dados!K$5:K$98)=0,1,MAX(Base_Dados!K$5:K$98)-MIN(Base_Dados!K$5:K$98)))) * K$1)))</f>
        <v>7.7364713774597499E-2</v>
      </c>
      <c r="L559" s="106">
        <f>IF(INDEX(Base_Dados!L:L,MATCH($B559,Base_Dados!$B:$B,0))=0,0,
MAX(0, MIN(L$1,
((INDEX(Base_Dados!L:L,MATCH($B559,Base_Dados!$B:$B,0))-MIN(Base_Dados!L$5:L$98)) /
(IF(MAX(Base_Dados!L$5:L$98)-MIN(Base_Dados!L$5:L$98)=0,1,MAX(Base_Dados!L$5:L$98)-MIN(Base_Dados!L$5:L$98)))) * L$1)))</f>
        <v>9.7447047163940592E-2</v>
      </c>
      <c r="M559" s="106">
        <f>IF(INDEX(Base_Dados!M:M,MATCH($B559,Base_Dados!$B:$B,0))=0,0,
MAX(0, MIN(M$1,
((INDEX(Base_Dados!M:M,MATCH($B559,Base_Dados!$B:$B,0))-MIN(Base_Dados!M$5:M$98)) /
(IF(MAX(Base_Dados!M$5:M$98)-MIN(Base_Dados!M$5:M$98)=0,1,MAX(Base_Dados!M$5:M$98)-MIN(Base_Dados!M$5:M$98)))) * M$1)))</f>
        <v>0.10221574344023324</v>
      </c>
      <c r="N559" s="106">
        <f>IF(INDEX(Base_Dados!N:N,MATCH($B559,Base_Dados!$B:$B,0))=0,0,
MAX(0, MIN(N$1,
((INDEX(Base_Dados!N:N,MATCH($B559,Base_Dados!$B:$B,0))-MIN(Base_Dados!N$5:N$98)) /
(IF(MAX(Base_Dados!N$5:N$98)-MIN(Base_Dados!N$5:N$98)=0,1,MAX(Base_Dados!N$5:N$98)-MIN(Base_Dados!N$5:N$98)))) * N$1)))</f>
        <v>0.11791431512440989</v>
      </c>
      <c r="O559" s="106">
        <f>IF(INDEX(Base_Dados!O:O,MATCH($B559,Base_Dados!$B:$B,0))=0,0,
MAX(0, MIN(O$1,
((INDEX(Base_Dados!O:O,MATCH($B559,Base_Dados!$B:$B,0))-MIN(Base_Dados!O$5:O$98)) /
(IF(MAX(Base_Dados!O$5:O$98)-MIN(Base_Dados!O$5:O$98)=0,1,MAX(Base_Dados!O$5:O$98)-MIN(Base_Dados!O$5:O$98)))) * O$1)))</f>
        <v>0.13177992084285634</v>
      </c>
      <c r="P559" s="106">
        <f>IF(INDEX(Base_Dados!P:P,MATCH($B559,Base_Dados!$B:$B,0))=0,0,
MAX(0, MIN(P$1,
((INDEX(Base_Dados!P:P,MATCH($B559,Base_Dados!$B:$B,0))-MIN(Base_Dados!P$5:P$98)) /
(IF(MAX(Base_Dados!P$5:P$98)-MIN(Base_Dados!P$5:P$98)=0,1,MAX(Base_Dados!P$5:P$98)-MIN(Base_Dados!P$5:P$98)))) * P$1)))</f>
        <v>7.9472921781913827E-2</v>
      </c>
      <c r="Q559" s="106">
        <f>IF(INDEX(Base_Dados!Q:Q,MATCH($B559,Base_Dados!$B:$B,0))=0,0,
MAX(0, MIN(Q$1,
((INDEX(Base_Dados!Q:Q,MATCH($B559,Base_Dados!$B:$B,0))-MIN(Base_Dados!Q$5:Q$98)) /
(IF(MAX(Base_Dados!Q$5:Q$98)-MIN(Base_Dados!Q$5:Q$98)=0,1,MAX(Base_Dados!Q$5:Q$98)-MIN(Base_Dados!Q$5:Q$98)))) * Q$1)))</f>
        <v>3.2647043336317204E-2</v>
      </c>
      <c r="R559" s="106">
        <f>IF(INDEX(Base_Dados!R:R,MATCH($B559,Base_Dados!$B:$B,0))=0,0,
MAX(0, MIN(R$1,
((INDEX(Base_Dados!R:R,MATCH($B559,Base_Dados!$B:$B,0))-MIN(Base_Dados!R$5:R$98)) /
(IF(MAX(Base_Dados!R$5:R$98)-MIN(Base_Dados!R$5:R$98)=0,1,MAX(Base_Dados!R$5:R$98)-MIN(Base_Dados!R$5:R$98)))) * R$1)))</f>
        <v>2.7235587834770768E-2</v>
      </c>
      <c r="S559" s="106">
        <f>IF(INDEX(Base_Dados!S:S,MATCH($B559,Base_Dados!$B:$B,0))=0,0,
MAX(0, MIN(S$1,
((INDEX(Base_Dados!S:S,MATCH($B559,Base_Dados!$B:$B,0))-MIN(Base_Dados!S$5:S$98)) /
(IF(MAX(Base_Dados!S$5:S$98)-MIN(Base_Dados!S$5:S$98)=0,1,MAX(Base_Dados!S$5:S$98)-MIN(Base_Dados!S$5:S$98)))) * S$1)))</f>
        <v>4.6723582715494649E-2</v>
      </c>
      <c r="T559" s="106">
        <f>IF(INDEX(Base_Dados!T:T,MATCH($B559,Base_Dados!$B:$B,0))=0,0,
MAX(0, MIN(T$1,
((INDEX(Base_Dados!T:T,MATCH($B559,Base_Dados!$B:$B,0))-MIN(Base_Dados!T$5:T$98)) /
(IF(MAX(Base_Dados!T$5:T$98)-MIN(Base_Dados!T$5:T$98)=0,1,MAX(Base_Dados!T$5:T$98)-MIN(Base_Dados!T$5:T$98)))) * T$1)))</f>
        <v>0.73771462118928821</v>
      </c>
      <c r="U559" s="106">
        <f>IF(INDEX(Base_Dados!U:U,MATCH($B559,Base_Dados!$B:$B,0))=0,0,
MAX(0, MIN(U$1,
((INDEX(Base_Dados!U:U,MATCH($B559,Base_Dados!$B:$B,0))-MIN(Base_Dados!U$5:U$98)) /
(IF(MAX(Base_Dados!U$5:U$98)-MIN(Base_Dados!U$5:U$98)=0,1,MAX(Base_Dados!U$5:U$98)-MIN(Base_Dados!U$5:U$98)))) * U$1)))</f>
        <v>0.81082462946458245</v>
      </c>
      <c r="V559" s="106">
        <f>IF(INDEX(Base_Dados!V:V,MATCH($B559,Base_Dados!$B:$B,0))=0,0,
MAX(0, MIN(V$1,
((INDEX(Base_Dados!V:V,MATCH($B559,Base_Dados!$B:$B,0))-MIN(Base_Dados!V$5:V$98)) /
(IF(MAX(Base_Dados!V$5:V$98)-MIN(Base_Dados!V$5:V$98)=0,1,MAX(Base_Dados!V$5:V$98)-MIN(Base_Dados!V$5:V$98)))) * V$1)))</f>
        <v>0.15769188415372756</v>
      </c>
      <c r="W559" s="106">
        <f>IF(INDEX(Base_Dados!W:W,MATCH($B559,Base_Dados!$B:$B,0))=0,0,
MAX(0, MIN(W$1,
((INDEX(Base_Dados!W:W,MATCH($B559,Base_Dados!$B:$B,0))-MIN(Base_Dados!W$5:W$98)) /
(IF(MAX(Base_Dados!W$5:W$98)-MIN(Base_Dados!W$5:W$98)=0,1,MAX(Base_Dados!W$5:W$98)-MIN(Base_Dados!W$5:W$98)))) * W$1)))</f>
        <v>4</v>
      </c>
      <c r="X559" s="106">
        <f>IF(INDEX(Base_Dados!X:X,MATCH($B559,Base_Dados!$B:$B,0))=0,0,
MAX(0, MIN(X$1,
((INDEX(Base_Dados!X:X,MATCH($B559,Base_Dados!$B:$B,0))-MIN(Base_Dados!X$5:X$98)) /
(IF(MAX(Base_Dados!X$5:X$98)-MIN(Base_Dados!X$5:X$98)=0,1,MAX(Base_Dados!X$5:X$98)-MIN(Base_Dados!X$5:X$98)))) * X$1)))</f>
        <v>0</v>
      </c>
      <c r="Y559" s="106">
        <f>IF(INDEX(Base_Dados!Y:Y,MATCH($B559,Base_Dados!$B:$B,0))=0,0,
MAX(0, MIN(Y$1,
((INDEX(Base_Dados!Y:Y,MATCH($B559,Base_Dados!$B:$B,0))-MIN(Base_Dados!Y$5:Y$98)) /
(IF(MAX(Base_Dados!Y$5:Y$98)-MIN(Base_Dados!Y$5:Y$98)=0,1,MAX(Base_Dados!Y$5:Y$98)-MIN(Base_Dados!Y$5:Y$98)))) * Y$1)))</f>
        <v>0</v>
      </c>
      <c r="Z559" s="106">
        <f>IF(INDEX(Base_Dados!Z:Z,MATCH($B559,Base_Dados!$B:$B,0))=0,0,
MAX(0, MIN(Z$1,
((INDEX(Base_Dados!Z:Z,MATCH($B559,Base_Dados!$B:$B,0))-MIN(Base_Dados!Z$5:Z$98)) /
(IF(MAX(Base_Dados!Z$5:Z$98)-MIN(Base_Dados!Z$5:Z$98)=0,1,MAX(Base_Dados!Z$5:Z$98)-MIN(Base_Dados!Z$5:Z$98)))) * Z$1)))</f>
        <v>0</v>
      </c>
      <c r="AA559" s="106">
        <f>IF(INDEX(Base_Dados!AA:AA,MATCH($B559,Base_Dados!$B:$B,0))=0,0,
MAX(0, MIN(AA$1,
((INDEX(Base_Dados!AA:AA,MATCH($B559,Base_Dados!$B:$B,0))-MIN(Base_Dados!AA$5:AA$98)) /
(IF(MAX(Base_Dados!AA$5:AA$98)-MIN(Base_Dados!AA$5:AA$98)=0,1,MAX(Base_Dados!AA$5:AA$98)-MIN(Base_Dados!AA$5:AA$98)))) * AA$1)))</f>
        <v>0</v>
      </c>
      <c r="AB559" s="106">
        <f>IF(INDEX(Base_Dados!AB:AB,MATCH($B559,Base_Dados!$B:$B,0))=0,0,
MAX(0, MIN(AB$1,
((INDEX(Base_Dados!AB:AB,MATCH($B559,Base_Dados!$B:$B,0))-MIN(Base_Dados!AB$5:AB$98)) /
(IF(MAX(Base_Dados!AB$5:AB$98)-MIN(Base_Dados!AB$5:AB$98)=0,1,MAX(Base_Dados!AB$5:AB$98)-MIN(Base_Dados!AB$5:AB$98)))) * AB$1)))</f>
        <v>2.5</v>
      </c>
      <c r="AC559" s="106">
        <f>IF(INDEX(Base_Dados!AC:AC,MATCH($B559,Base_Dados!$B:$B,0))=0,0,
MAX(0, MIN(AC$1,
((INDEX(Base_Dados!AC:AC,MATCH($B559,Base_Dados!$B:$B,0))-MIN(Base_Dados!AC$5:AC$98)) /
(IF(MAX(Base_Dados!AC$5:AC$98)-MIN(Base_Dados!AC$5:AC$98)=0,1,MAX(Base_Dados!AC$5:AC$98)-MIN(Base_Dados!AC$5:AC$98)))) * AC$1)))</f>
        <v>3.302659471959915E-2</v>
      </c>
      <c r="AD559" s="106">
        <f>IF(INDEX(Base_Dados!AD:AD,MATCH($B559,Base_Dados!$B:$B,0))=0,0,
MAX(0, MIN(AD$1,
((INDEX(Base_Dados!AD:AD,MATCH($B559,Base_Dados!$B:$B,0))-MIN(Base_Dados!AD$5:AD$98)) /
(IF(MAX(Base_Dados!AD$5:AD$98)-MIN(Base_Dados!AD$5:AD$98)=0,1,MAX(Base_Dados!AD$5:AD$98)-MIN(Base_Dados!AD$5:AD$98)))) * AD$1)))</f>
        <v>2.7599467534388404E-2</v>
      </c>
      <c r="AE559" s="106">
        <f>IF(INDEX(Base_Dados!AE:AE,MATCH($B559,Base_Dados!$B:$B,0))=0,0,
MAX(0, MIN(AE$1,
((INDEX(Base_Dados!AE:AE,MATCH($B559,Base_Dados!$B:$B,0))-MIN(Base_Dados!AE$5:AE$98)) /
(IF(MAX(Base_Dados!AE$5:AE$98)-MIN(Base_Dados!AE$5:AE$98)=0,1,MAX(Base_Dados!AE$5:AE$98)-MIN(Base_Dados!AE$5:AE$98)))) * AE$1)))</f>
        <v>1.5619157198331655E-2</v>
      </c>
      <c r="AF559" s="106">
        <f>IF(INDEX(Base_Dados!AF:AF,MATCH($B559,Base_Dados!$B:$B,0))=0,0,
MAX(0, MIN(AF$1,
((INDEX(Base_Dados!AF:AF,MATCH($B559,Base_Dados!$B:$B,0))-MIN(Base_Dados!AF$5:AF$98)) /
(IF(MAX(Base_Dados!AF$5:AF$98)-MIN(Base_Dados!AF$5:AF$98)=0,1,MAX(Base_Dados!AF$5:AF$98)-MIN(Base_Dados!AF$5:AF$98)))) * AF$1)))</f>
        <v>2.261756999034616E-2</v>
      </c>
      <c r="AG559" s="106">
        <f>IF(INDEX(Base_Dados!AG:AG,MATCH($B559,Base_Dados!$B:$B,0))=0,0,
MAX(0, MIN(AG$1,
((INDEX(Base_Dados!AG:AG,MATCH($B559,Base_Dados!$B:$B,0))-MIN(Base_Dados!AG$5:AG$98)) /
(IF(MAX(Base_Dados!AG$5:AG$98)-MIN(Base_Dados!AG$5:AG$98)=0,1,MAX(Base_Dados!AG$5:AG$98)-MIN(Base_Dados!AG$5:AG$98)))) * AG$1)))</f>
        <v>3.2647043336317204E-2</v>
      </c>
      <c r="AH559" s="106">
        <f>IF(INDEX(Base_Dados!AH:AH,MATCH($B559,Base_Dados!$B:$B,0))=0,0,
MAX(0, MIN(AH$1,
((INDEX(Base_Dados!AH:AH,MATCH($B559,Base_Dados!$B:$B,0))-MIN(Base_Dados!AH$5:AH$98)) /
(IF(MAX(Base_Dados!AH$5:AH$98)-MIN(Base_Dados!AH$5:AH$98)=0,1,MAX(Base_Dados!AH$5:AH$98)-MIN(Base_Dados!AH$5:AH$98)))) * AH$1)))</f>
        <v>1.633332863530685</v>
      </c>
      <c r="AI559" s="106">
        <f>IF(INDEX(Base_Dados!AI:AI,MATCH($B559,Base_Dados!$B:$B,0))=0,0,
MAX(0, MIN(AI$1,
((INDEX(Base_Dados!AI:AI,MATCH($B559,Base_Dados!$B:$B,0))-MIN(Base_Dados!AI$5:AI$98)) /
(IF(MAX(Base_Dados!AI$5:AI$98)-MIN(Base_Dados!AI$5:AI$98)=0,1,MAX(Base_Dados!AI$5:AI$98)-MIN(Base_Dados!AI$5:AI$98)))) * AI$1)))</f>
        <v>0</v>
      </c>
      <c r="AJ559" s="106">
        <f>IF(INDEX(Base_Dados!AJ:AJ,MATCH($B559,Base_Dados!$B:$B,0))=0,0,
MAX(0, MIN(AJ$1,
((INDEX(Base_Dados!AJ:AJ,MATCH($B559,Base_Dados!$B:$B,0))-MIN(Base_Dados!AJ$5:AJ$98)) /
(IF(MAX(Base_Dados!AJ$5:AJ$98)-MIN(Base_Dados!AJ$5:AJ$98)=0,1,MAX(Base_Dados!AJ$5:AJ$98)-MIN(Base_Dados!AJ$5:AJ$98)))) * AJ$1)))</f>
        <v>0</v>
      </c>
      <c r="AK559" s="106">
        <f>IF(INDEX(Base_Dados!AK:AK,MATCH($B559,Base_Dados!$B:$B,0))=0,0,
MAX(0, MIN(AK$1,
((INDEX(Base_Dados!AK:AK,MATCH($B559,Base_Dados!$B:$B,0))-MIN(Base_Dados!AK$5:AK$98)) /
(IF(MAX(Base_Dados!AK$5:AK$98)-MIN(Base_Dados!AK$5:AK$98)=0,1,MAX(Base_Dados!AK$5:AK$98)-MIN(Base_Dados!AK$5:AK$98)))) * AK$1)))</f>
        <v>8.0459770114942528E-3</v>
      </c>
      <c r="AL559" s="106">
        <f>IF(INDEX(Base_Dados!AL:AL,MATCH($B559,Base_Dados!$B:$B,0))=0,0,
MAX(0, MIN(AL$1,
((INDEX(Base_Dados!AL:AL,MATCH($B559,Base_Dados!$B:$B,0))-MIN(Base_Dados!AL$5:AL$98)) /
(IF(MAX(Base_Dados!AL$5:AL$98)-MIN(Base_Dados!AL$5:AL$98)=0,1,MAX(Base_Dados!AL$5:AL$98)-MIN(Base_Dados!AL$5:AL$98)))) * AL$1)))</f>
        <v>0</v>
      </c>
      <c r="AM559" s="106">
        <f>IF(INDEX(Base_Dados!AM:AM,MATCH($B559,Base_Dados!$B:$B,0))=0,0,
MAX(0, MIN(AM$1,
((INDEX(Base_Dados!AM:AM,MATCH($B559,Base_Dados!$B:$B,0))-MIN(Base_Dados!AM$5:AM$98)) /
(IF(MAX(Base_Dados!AM$5:AM$98)-MIN(Base_Dados!AM$5:AM$98)=0,1,MAX(Base_Dados!AM$5:AM$98)-MIN(Base_Dados!AM$5:AM$98)))) * AM$1)))</f>
        <v>8.285862247540134E-3</v>
      </c>
      <c r="AN559" s="106">
        <f>IF(INDEX(Base_Dados!AN:AN,MATCH($B559,Base_Dados!$B:$B,0))=0,0,
MAX(0, MIN(AN$1,
((INDEX(Base_Dados!AN:AN,MATCH($B559,Base_Dados!$B:$B,0))-MIN(Base_Dados!AN$5:AN$98)) /
(IF(MAX(Base_Dados!AN$5:AN$98)-MIN(Base_Dados!AN$5:AN$98)=0,1,MAX(Base_Dados!AN$5:AN$98)-MIN(Base_Dados!AN$5:AN$98)))) * AN$1)))</f>
        <v>5.873015873015873E-2</v>
      </c>
      <c r="AO559" s="106">
        <f>IF(INDEX(Base_Dados!AO:AO,MATCH($B559,Base_Dados!$B:$B,0))=0,0,
MAX(0, MIN(AO$1,
((INDEX(Base_Dados!AO:AO,MATCH($B559,Base_Dados!$B:$B,0))-MIN(Base_Dados!AO$5:AO$98)) /
(IF(MAX(Base_Dados!AO$5:AO$98)-MIN(Base_Dados!AO$5:AO$98)=0,1,MAX(Base_Dados!AO$5:AO$98)-MIN(Base_Dados!AO$5:AO$98)))) * AO$1)))</f>
        <v>0</v>
      </c>
      <c r="AP559" s="106">
        <f>IF(INDEX(Base_Dados!AP:AP,MATCH($B559,Base_Dados!$B:$B,0))=0,0,
MAX(0, MIN(AP$1,
((INDEX(Base_Dados!AP:AP,MATCH($B559,Base_Dados!$B:$B,0))-MIN(Base_Dados!AP$5:AP$98)) /
(IF(MAX(Base_Dados!AP$5:AP$98)-MIN(Base_Dados!AP$5:AP$98)=0,1,MAX(Base_Dados!AP$5:AP$98)-MIN(Base_Dados!AP$5:AP$98)))) * AP$1)))</f>
        <v>2.2935779816513763E-3</v>
      </c>
      <c r="AQ559" s="106">
        <f>IF(INDEX(Base_Dados!AQ:AQ,MATCH($B559,Base_Dados!$B:$B,0))=0,0,
MAX(0, MIN(AQ$1,
((INDEX(Base_Dados!AQ:AQ,MATCH($B559,Base_Dados!$B:$B,0))-MIN(Base_Dados!AQ$5:AQ$98)) /
(IF(MAX(Base_Dados!AQ$5:AQ$98)-MIN(Base_Dados!AQ$5:AQ$98)=0,1,MAX(Base_Dados!AQ$5:AQ$98)-MIN(Base_Dados!AQ$5:AQ$98)))) * AQ$1)))</f>
        <v>0</v>
      </c>
      <c r="AR559" s="106">
        <f>IF(INDEX(Base_Dados!AR:AR,MATCH($B559,Base_Dados!$B:$B,0))=0,0,
MAX(0, MIN(AR$1,
((INDEX(Base_Dados!AR:AR,MATCH($B559,Base_Dados!$B:$B,0))-MIN(Base_Dados!AR$5:AR$98)) /
(IF(MAX(Base_Dados!AR$5:AR$98)-MIN(Base_Dados!AR$5:AR$98)=0,1,MAX(Base_Dados!AR$5:AR$98)-MIN(Base_Dados!AR$5:AR$98)))) * AR$1)))</f>
        <v>0</v>
      </c>
      <c r="AS559" s="106">
        <f>IF(INDEX(Base_Dados!AS:AS,MATCH($B559,Base_Dados!$B:$B,0))=0,0,
MAX(0, MIN(AS$1,
((INDEX(Base_Dados!AS:AS,MATCH($B559,Base_Dados!$B:$B,0))-MIN(Base_Dados!AS$5:AS$98)) /
(IF(MAX(Base_Dados!AS$5:AS$98)-MIN(Base_Dados!AS$5:AS$98)=0,1,MAX(Base_Dados!AS$5:AS$98)-MIN(Base_Dados!AS$5:AS$98)))) * AS$1)))</f>
        <v>0</v>
      </c>
      <c r="AT559" s="106">
        <f>IF(INDEX(Base_Dados!AT:AT,MATCH($B559,Base_Dados!$B:$B,0))=0,0,
MAX(0, MIN(AT$1,
((INDEX(Base_Dados!AT:AT,MATCH($B559,Base_Dados!$B:$B,0))-MIN(Base_Dados!AT$5:AT$98)) /
(IF(MAX(Base_Dados!AT$5:AT$98)-MIN(Base_Dados!AT$5:AT$98)=0,1,MAX(Base_Dados!AT$5:AT$98)-MIN(Base_Dados!AT$5:AT$98)))) * AT$1)))</f>
        <v>0</v>
      </c>
      <c r="AU559" s="106">
        <f>IF(INDEX(Base_Dados!AU:AU,MATCH($B559,Base_Dados!$B:$B,0))=0,0,
MAX(0, MIN(AU$1,
((INDEX(Base_Dados!AU:AU,MATCH($B559,Base_Dados!$B:$B,0))-MIN(Base_Dados!AU$5:AU$98)) /
(IF(MAX(Base_Dados!AU$5:AU$98)-MIN(Base_Dados!AU$5:AU$98)=0,1,MAX(Base_Dados!AU$5:AU$98)-MIN(Base_Dados!AU$5:AU$98)))) * AU$1)))</f>
        <v>3.7453183520599251E-3</v>
      </c>
      <c r="AV559" s="106">
        <f>IF(INDEX(Base_Dados!AV:AV,MATCH($B559,Base_Dados!$B:$B,0))=0,0,
MAX(0, MIN(AV$1,
((INDEX(Base_Dados!AV:AV,MATCH($B559,Base_Dados!$B:$B,0))-MIN(Base_Dados!AV$5:AV$98)) /
(IF(MAX(Base_Dados!AV$5:AV$98)-MIN(Base_Dados!AV$5:AV$98)=0,1,MAX(Base_Dados!AV$5:AV$98)-MIN(Base_Dados!AV$5:AV$98)))) * AV$1)))</f>
        <v>0</v>
      </c>
      <c r="AW559" s="106">
        <f>IF(INDEX(Base_Dados!AW:AW,MATCH($B559,Base_Dados!$B:$B,0))=0,0,
MAX(0, MIN(AW$1,
((INDEX(Base_Dados!AW:AW,MATCH($B559,Base_Dados!$B:$B,0))-MIN(Base_Dados!AW$5:AW$98)) /
(IF(MAX(Base_Dados!AW$5:AW$98)-MIN(Base_Dados!AW$5:AW$98)=0,1,MAX(Base_Dados!AW$5:AW$98)-MIN(Base_Dados!AW$5:AW$98)))) * AW$1)))</f>
        <v>0</v>
      </c>
      <c r="AX559" s="106">
        <f>IF(INDEX(Base_Dados!AX:AX,MATCH($B559,Base_Dados!$B:$B,0))=0,0,
MAX(0, MIN(AX$1,
((INDEX(Base_Dados!AX:AX,MATCH($B559,Base_Dados!$B:$B,0))-MIN(Base_Dados!AX$5:AX$98)) /
(IF(MAX(Base_Dados!AX$5:AX$98)-MIN(Base_Dados!AX$5:AX$98)=0,1,MAX(Base_Dados!AX$5:AX$98)-MIN(Base_Dados!AX$5:AX$98)))) * AX$1)))</f>
        <v>2.9185867895545316E-2</v>
      </c>
      <c r="AY559" s="106">
        <f>IF(INDEX(Base_Dados!AY:AY,MATCH($B559,Base_Dados!$B:$B,0))=0,0,
MAX(0, MIN(AY$1,
((INDEX(Base_Dados!AY:AY,MATCH($B559,Base_Dados!$B:$B,0))-MIN(Base_Dados!AY$5:AY$98)) /
(IF(MAX(Base_Dados!AY$5:AY$98)-MIN(Base_Dados!AY$5:AY$98)=0,1,MAX(Base_Dados!AY$5:AY$98)-MIN(Base_Dados!AY$5:AY$98)))) * AY$1)))</f>
        <v>8.9020771513353119E-3</v>
      </c>
      <c r="AZ559" s="106">
        <f>IF(INDEX(Base_Dados!AZ:AZ,MATCH($B559,Base_Dados!$B:$B,0))=0,0,
MAX(0, MIN(AZ$1,
((INDEX(Base_Dados!AZ:AZ,MATCH($B559,Base_Dados!$B:$B,0))-MIN(Base_Dados!AZ$5:AZ$98)) /
(IF(MAX(Base_Dados!AZ$5:AZ$98)-MIN(Base_Dados!AZ$5:AZ$98)=0,1,MAX(Base_Dados!AZ$5:AZ$98)-MIN(Base_Dados!AZ$5:AZ$98)))) * AZ$1)))</f>
        <v>0.5</v>
      </c>
      <c r="BA559" s="106">
        <f>IF(INDEX(Base_Dados!BA:BA,MATCH($B559,Base_Dados!$B:$B,0))=0,0,
MAX(0, MIN(BA$1,
((INDEX(Base_Dados!BA:BA,MATCH($B559,Base_Dados!$B:$B,0))-MIN(Base_Dados!BA$5:BA$98)) /
(IF(MAX(Base_Dados!BA$5:BA$98)-MIN(Base_Dados!BA$5:BA$98)=0,1,MAX(Base_Dados!BA$5:BA$98)-MIN(Base_Dados!BA$5:BA$98)))) * BA$1)))</f>
        <v>1.3987877173116631E-2</v>
      </c>
      <c r="BB559" s="106">
        <f>IF(INDEX(Base_Dados!BB:BB,MATCH($B559,Base_Dados!$B:$B,0))=0,0,
MAX(0, MIN(BB$1,
((INDEX(Base_Dados!BB:BB,MATCH($B559,Base_Dados!$B:$B,0))-MIN(Base_Dados!BB$5:BB$98)) /
(IF(MAX(Base_Dados!BB$5:BB$98)-MIN(Base_Dados!BB$5:BB$98)=0,1,MAX(Base_Dados!BB$5:BB$98)-MIN(Base_Dados!BB$5:BB$98)))) * BB$1)))</f>
        <v>5.0892078803274315E-2</v>
      </c>
      <c r="BC559" s="106">
        <f>IF(INDEX(Base_Dados!BC:BC,MATCH($B559,Base_Dados!$B:$B,0))=0,0,
MAX(0, MIN(BC$1,
((INDEX(Base_Dados!BC:BC,MATCH($B559,Base_Dados!$B:$B,0))-MIN(Base_Dados!BC$5:BC$98)) /
(IF(MAX(Base_Dados!BC$5:BC$98)-MIN(Base_Dados!BC$5:BC$98)=0,1,MAX(Base_Dados!BC$5:BC$98)-MIN(Base_Dados!BC$5:BC$98)))) * BC$1)))</f>
        <v>6.4637759224346891E-3</v>
      </c>
      <c r="BD559" s="106">
        <f>IF(INDEX(Base_Dados!BD:BD,MATCH($B559,Base_Dados!$B:$B,0))=0,0,
MAX(0, MIN(BD$1,
((INDEX(Base_Dados!BD:BD,MATCH($B559,Base_Dados!$B:$B,0))-MIN(Base_Dados!BD$5:BD$98)) /
(IF(MAX(Base_Dados!BD$5:BD$98)-MIN(Base_Dados!BD$5:BD$98)=0,1,MAX(Base_Dados!BD$5:BD$98)-MIN(Base_Dados!BD$5:BD$98)))) * BD$1)))</f>
        <v>4.0163423585624263E-3</v>
      </c>
      <c r="BE559" s="106">
        <f>IF(INDEX(Base_Dados!BE:BE,MATCH($B559,Base_Dados!$B:$B,0))=0,0,
MAX(0, MIN(BE$1,
((INDEX(Base_Dados!BE:BE,MATCH($B559,Base_Dados!$B:$B,0))-MIN(Base_Dados!BE$5:BE$98)) /
(IF(MAX(Base_Dados!BE$5:BE$98)-MIN(Base_Dados!BE$5:BE$98)=0,1,MAX(Base_Dados!BE$5:BE$98)-MIN(Base_Dados!BE$5:BE$98)))) * BE$1)))</f>
        <v>4.3652784746613146E-2</v>
      </c>
      <c r="BF559" s="106">
        <f>IF(INDEX(Base_Dados!BF:BF,MATCH($B559,Base_Dados!$B:$B,0))=0,0,
MAX(0, MIN(BF$1,
((INDEX(Base_Dados!BF:BF,MATCH($B559,Base_Dados!$B:$B,0))-MIN(Base_Dados!BF$5:BF$98)) /
(IF(MAX(Base_Dados!BF$5:BF$98)-MIN(Base_Dados!BF$5:BF$98)=0,1,MAX(Base_Dados!BF$5:BF$98)-MIN(Base_Dados!BF$5:BF$98)))) * BF$1)))</f>
        <v>0</v>
      </c>
      <c r="BG559" s="106">
        <f>IF(INDEX(Base_Dados!BG:BG,MATCH($B559,Base_Dados!$B:$B,0))=0,0,
MAX(0, MIN(BG$1,
((INDEX(Base_Dados!BG:BG,MATCH($B559,Base_Dados!$B:$B,0))-MIN(Base_Dados!BG$5:BG$98)) /
(IF(MAX(Base_Dados!BG$5:BG$98)-MIN(Base_Dados!BG$5:BG$98)=0,1,MAX(Base_Dados!BG$5:BG$98)-MIN(Base_Dados!BG$5:BG$98)))) * BG$1)))</f>
        <v>0</v>
      </c>
      <c r="BH559" s="106">
        <f>IF(INDEX(Base_Dados!BH:BH,MATCH($B559,Base_Dados!$B:$B,0))=0,0,
MAX(0, MIN(BH$1,
((INDEX(Base_Dados!BH:BH,MATCH($B559,Base_Dados!$B:$B,0))-MIN(Base_Dados!BH$5:BH$98)) /
(IF(MAX(Base_Dados!BH$5:BH$98)-MIN(Base_Dados!BH$5:BH$98)=0,1,MAX(Base_Dados!BH$5:BH$98)-MIN(Base_Dados!BH$5:BH$98)))) * BH$1)))</f>
        <v>3.2967032967032968E-2</v>
      </c>
      <c r="BI559" s="106">
        <f>IF(INDEX(Base_Dados!BI:BI,MATCH($B559,Base_Dados!$B:$B,0))=0,0,
MAX(0, MIN(BI$1,
((INDEX(Base_Dados!BI:BI,MATCH($B559,Base_Dados!$B:$B,0))-MIN(Base_Dados!BI$5:BI$98)) /
(IF(MAX(Base_Dados!BI$5:BI$98)-MIN(Base_Dados!BI$5:BI$98)=0,1,MAX(Base_Dados!BI$5:BI$98)-MIN(Base_Dados!BI$5:BI$98)))) * BI$1)))</f>
        <v>5.6162246489859596E-2</v>
      </c>
      <c r="BJ559" s="106">
        <f>IF(INDEX(Base_Dados!BJ:BJ,MATCH($B559,Base_Dados!$B:$B,0))=0,0,
MAX(0, MIN(BJ$1,
((INDEX(Base_Dados!BJ:BJ,MATCH($B559,Base_Dados!$B:$B,0))-MIN(Base_Dados!BJ$5:BJ$98)) /
(IF(MAX(Base_Dados!BJ$5:BJ$98)-MIN(Base_Dados!BJ$5:BJ$98)=0,1,MAX(Base_Dados!BJ$5:BJ$98)-MIN(Base_Dados!BJ$5:BJ$98)))) * BJ$1)))</f>
        <v>1.0526315789473684E-2</v>
      </c>
      <c r="BK559" s="106">
        <f>IF(INDEX(Base_Dados!BK:BK,MATCH($B559,Base_Dados!$B:$B,0))=0,0,
MAX(0, MIN(BK$1,
((INDEX(Base_Dados!BK:BK,MATCH($B559,Base_Dados!$B:$B,0))-MIN(Base_Dados!BK$5:BK$98)) /
(IF(MAX(Base_Dados!BK$5:BK$98)-MIN(Base_Dados!BK$5:BK$98)=0,1,MAX(Base_Dados!BK$5:BK$98)-MIN(Base_Dados!BK$5:BK$98)))) * BK$1)))</f>
        <v>1.7857142857142856E-2</v>
      </c>
      <c r="BL559" s="106">
        <f>IF(INDEX(Base_Dados!BL:BL,MATCH($B559,Base_Dados!$B:$B,0))=0,0,
MAX(0, MIN(BL$1,
((INDEX(Base_Dados!BL:BL,MATCH($B559,Base_Dados!$B:$B,0))-MIN(Base_Dados!BL$5:BL$98)) /
(IF(MAX(Base_Dados!BL$5:BL$98)-MIN(Base_Dados!BL$5:BL$98)=0,1,MAX(Base_Dados!BL$5:BL$98)-MIN(Base_Dados!BL$5:BL$98)))) * BL$1)))</f>
        <v>3.0944625407166124E-2</v>
      </c>
      <c r="BM559" s="106">
        <f>IF(INDEX(Base_Dados!BM:BM,MATCH($B559,Base_Dados!$B:$B,0))=0,0,
MAX(0, MIN(BM$1,
((INDEX(Base_Dados!BM:BM,MATCH($B559,Base_Dados!$B:$B,0))-MIN(Base_Dados!BM$5:BM$98)) /
(IF(MAX(Base_Dados!BM$5:BM$98)-MIN(Base_Dados!BM$5:BM$98)=0,1,MAX(Base_Dados!BM$5:BM$98)-MIN(Base_Dados!BM$5:BM$98)))) * BM$1)))</f>
        <v>1</v>
      </c>
      <c r="BN559" s="106">
        <f>IF(INDEX(Base_Dados!BN:BN,MATCH($B559,Base_Dados!$B:$B,0))=0,0,
MAX(0, MIN(BN$1,
((INDEX(Base_Dados!BN:BN,MATCH($B559,Base_Dados!$B:$B,0))-MIN(Base_Dados!BN$5:BN$98)) /
(IF(MAX(Base_Dados!BN$5:BN$98)-MIN(Base_Dados!BN$5:BN$98)=0,1,MAX(Base_Dados!BN$5:BN$98)-MIN(Base_Dados!BN$5:BN$98)))) * BN$1)))</f>
        <v>2.5302249058313058E-2</v>
      </c>
      <c r="BO559" s="106">
        <f>IF(INDEX(Base_Dados!BO:BO,MATCH($B559,Base_Dados!$B:$B,0))=0,0,
MAX(0, MIN(BO$1,
((INDEX(Base_Dados!BO:BO,MATCH($B559,Base_Dados!$B:$B,0))-MIN(Base_Dados!BO$5:BO$98)) /
(IF(MAX(Base_Dados!BO$5:BO$98)-MIN(Base_Dados!BO$5:BO$98)=0,1,MAX(Base_Dados!BO$5:BO$98)-MIN(Base_Dados!BO$5:BO$98)))) * BO$1)))</f>
        <v>3.4482758620689655E-2</v>
      </c>
      <c r="BP559" s="106">
        <f t="shared" si="36"/>
        <v>13.061668031225642</v>
      </c>
      <c r="BQ559" s="111">
        <f t="shared" si="37"/>
        <v>0.62816734258506446</v>
      </c>
      <c r="BR559" s="112">
        <f t="shared" si="38"/>
        <v>0.31365902910704119</v>
      </c>
      <c r="BS559" s="113">
        <f t="shared" si="39"/>
        <v>12.7480090021186</v>
      </c>
    </row>
    <row r="560" spans="1:71">
      <c r="A560" s="21">
        <v>52017</v>
      </c>
      <c r="B560" s="21" t="s">
        <v>251</v>
      </c>
      <c r="C560" s="21" t="s">
        <v>247</v>
      </c>
      <c r="D560" s="105">
        <f>IF(INDEX(Base_Dados!D:D,MATCH($B560,Base_Dados!$B:$B,0))=0,0,
MAX(0, MIN(D$1,
((INDEX(Base_Dados!D:D,MATCH($B560,Base_Dados!$B:$B,0))-MIN(Base_Dados!D$5:D$98)) /
(IF(MAX(Base_Dados!D$5:D$98)-MIN(Base_Dados!D$5:D$98)=0,1,MAX(Base_Dados!D$5:D$98)-MIN(Base_Dados!D$5:D$98)))) * D$1)))</f>
        <v>0.35210097350427555</v>
      </c>
      <c r="E560" s="106">
        <f>IF(INDEX(Base_Dados!E:E,MATCH($B560,Base_Dados!$B:$B,0))=0,0,
MAX(0, MIN(E$1,
((INDEX(Base_Dados!E:E,MATCH($B560,Base_Dados!$B:$B,0))-MIN(Base_Dados!E$5:E$98)) /
(IF(MAX(Base_Dados!E$5:E$98)-MIN(Base_Dados!E$5:E$98)=0,1,MAX(Base_Dados!E$5:E$98)-MIN(Base_Dados!E$5:E$98)))) * E$1)))</f>
        <v>9.2496198820272296E-2</v>
      </c>
      <c r="F560" s="106">
        <f>IF(INDEX(Base_Dados!F:F,MATCH($B560,Base_Dados!$B:$B,0))=0,0,
MAX(0, MIN(F$1,
((INDEX(Base_Dados!F:F,MATCH($B560,Base_Dados!$B:$B,0))-MIN(Base_Dados!F$5:F$98)) /
(IF(MAX(Base_Dados!F$5:F$98)-MIN(Base_Dados!F$5:F$98)=0,1,MAX(Base_Dados!F$5:F$98)-MIN(Base_Dados!F$5:F$98)))) * F$1)))</f>
        <v>9.3051593523888684E-2</v>
      </c>
      <c r="G560" s="106">
        <f>IF(INDEX(Base_Dados!G:G,MATCH($B560,Base_Dados!$B:$B,0))=0,0,
MAX(0, MIN(G$1,
((INDEX(Base_Dados!G:G,MATCH($B560,Base_Dados!$B:$B,0))-MIN(Base_Dados!G$5:G$98)) /
(IF(MAX(Base_Dados!G$5:G$98)-MIN(Base_Dados!G$5:G$98)=0,1,MAX(Base_Dados!G$5:G$98)-MIN(Base_Dados!G$5:G$98)))) * G$1)))</f>
        <v>8.8254930619462643E-2</v>
      </c>
      <c r="H560" s="106">
        <f>IF(INDEX(Base_Dados!H:H,MATCH($B560,Base_Dados!$B:$B,0))=0,0,
MAX(0, MIN(H$1,
((INDEX(Base_Dados!H:H,MATCH($B560,Base_Dados!$B:$B,0))-MIN(Base_Dados!H$5:H$98)) /
(IF(MAX(Base_Dados!H$5:H$98)-MIN(Base_Dados!H$5:H$98)=0,1,MAX(Base_Dados!H$5:H$98)-MIN(Base_Dados!H$5:H$98)))) * H$1)))</f>
        <v>9.1048547597218185E-2</v>
      </c>
      <c r="I560" s="106">
        <f>IF(INDEX(Base_Dados!I:I,MATCH($B560,Base_Dados!$B:$B,0))=0,0,
MAX(0, MIN(I$1,
((INDEX(Base_Dados!I:I,MATCH($B560,Base_Dados!$B:$B,0))-MIN(Base_Dados!I$5:I$98)) /
(IF(MAX(Base_Dados!I$5:I$98)-MIN(Base_Dados!I$5:I$98)=0,1,MAX(Base_Dados!I$5:I$98)-MIN(Base_Dados!I$5:I$98)))) * I$1)))</f>
        <v>0.10131245981768866</v>
      </c>
      <c r="J560" s="106">
        <f>IF(INDEX(Base_Dados!J:J,MATCH($B560,Base_Dados!$B:$B,0))=0,0,
MAX(0, MIN(J$1,
((INDEX(Base_Dados!J:J,MATCH($B560,Base_Dados!$B:$B,0))-MIN(Base_Dados!J$5:J$98)) /
(IF(MAX(Base_Dados!J$5:J$98)-MIN(Base_Dados!J$5:J$98)=0,1,MAX(Base_Dados!J$5:J$98)-MIN(Base_Dados!J$5:J$98)))) * J$1)))</f>
        <v>0.13637395541344957</v>
      </c>
      <c r="K560" s="106">
        <f>IF(INDEX(Base_Dados!K:K,MATCH($B560,Base_Dados!$B:$B,0))=0,0,
MAX(0, MIN(K$1,
((INDEX(Base_Dados!K:K,MATCH($B560,Base_Dados!$B:$B,0))-MIN(Base_Dados!K$5:K$98)) /
(IF(MAX(Base_Dados!K$5:K$98)-MIN(Base_Dados!K$5:K$98)=0,1,MAX(Base_Dados!K$5:K$98)-MIN(Base_Dados!K$5:K$98)))) * K$1)))</f>
        <v>0.14475626118067977</v>
      </c>
      <c r="L560" s="106">
        <f>IF(INDEX(Base_Dados!L:L,MATCH($B560,Base_Dados!$B:$B,0))=0,0,
MAX(0, MIN(L$1,
((INDEX(Base_Dados!L:L,MATCH($B560,Base_Dados!$B:$B,0))-MIN(Base_Dados!L$5:L$98)) /
(IF(MAX(Base_Dados!L$5:L$98)-MIN(Base_Dados!L$5:L$98)=0,1,MAX(Base_Dados!L$5:L$98)-MIN(Base_Dados!L$5:L$98)))) * L$1)))</f>
        <v>0.16026059632921799</v>
      </c>
      <c r="M560" s="106">
        <f>IF(INDEX(Base_Dados!M:M,MATCH($B560,Base_Dados!$B:$B,0))=0,0,
MAX(0, MIN(M$1,
((INDEX(Base_Dados!M:M,MATCH($B560,Base_Dados!$B:$B,0))-MIN(Base_Dados!M$5:M$98)) /
(IF(MAX(Base_Dados!M$5:M$98)-MIN(Base_Dados!M$5:M$98)=0,1,MAX(Base_Dados!M$5:M$98)-MIN(Base_Dados!M$5:M$98)))) * M$1)))</f>
        <v>0.16083965014577259</v>
      </c>
      <c r="N560" s="106">
        <f>IF(INDEX(Base_Dados!N:N,MATCH($B560,Base_Dados!$B:$B,0))=0,0,
MAX(0, MIN(N$1,
((INDEX(Base_Dados!N:N,MATCH($B560,Base_Dados!$B:$B,0))-MIN(Base_Dados!N$5:N$98)) /
(IF(MAX(Base_Dados!N$5:N$98)-MIN(Base_Dados!N$5:N$98)=0,1,MAX(Base_Dados!N$5:N$98)-MIN(Base_Dados!N$5:N$98)))) * N$1)))</f>
        <v>0.16857747961996711</v>
      </c>
      <c r="O560" s="106">
        <f>IF(INDEX(Base_Dados!O:O,MATCH($B560,Base_Dados!$B:$B,0))=0,0,
MAX(0, MIN(O$1,
((INDEX(Base_Dados!O:O,MATCH($B560,Base_Dados!$B:$B,0))-MIN(Base_Dados!O$5:O$98)) /
(IF(MAX(Base_Dados!O$5:O$98)-MIN(Base_Dados!O$5:O$98)=0,1,MAX(Base_Dados!O$5:O$98)-MIN(Base_Dados!O$5:O$98)))) * O$1)))</f>
        <v>0.18061207425163053</v>
      </c>
      <c r="P560" s="106">
        <f>IF(INDEX(Base_Dados!P:P,MATCH($B560,Base_Dados!$B:$B,0))=0,0,
MAX(0, MIN(P$1,
((INDEX(Base_Dados!P:P,MATCH($B560,Base_Dados!$B:$B,0))-MIN(Base_Dados!P$5:P$98)) /
(IF(MAX(Base_Dados!P$5:P$98)-MIN(Base_Dados!P$5:P$98)=0,1,MAX(Base_Dados!P$5:P$98)-MIN(Base_Dados!P$5:P$98)))) * P$1)))</f>
        <v>0.16848353943988487</v>
      </c>
      <c r="Q560" s="106">
        <f>IF(INDEX(Base_Dados!Q:Q,MATCH($B560,Base_Dados!$B:$B,0))=0,0,
MAX(0, MIN(Q$1,
((INDEX(Base_Dados!Q:Q,MATCH($B560,Base_Dados!$B:$B,0))-MIN(Base_Dados!Q$5:Q$98)) /
(IF(MAX(Base_Dados!Q$5:Q$98)-MIN(Base_Dados!Q$5:Q$98)=0,1,MAX(Base_Dados!Q$5:Q$98)-MIN(Base_Dados!Q$5:Q$98)))) * Q$1)))</f>
        <v>0.10425991259017429</v>
      </c>
      <c r="R560" s="106">
        <f>IF(INDEX(Base_Dados!R:R,MATCH($B560,Base_Dados!$B:$B,0))=0,0,
MAX(0, MIN(R$1,
((INDEX(Base_Dados!R:R,MATCH($B560,Base_Dados!$B:$B,0))-MIN(Base_Dados!R$5:R$98)) /
(IF(MAX(Base_Dados!R$5:R$98)-MIN(Base_Dados!R$5:R$98)=0,1,MAX(Base_Dados!R$5:R$98)-MIN(Base_Dados!R$5:R$98)))) * R$1)))</f>
        <v>8.8283161542464267E-2</v>
      </c>
      <c r="S560" s="106">
        <f>IF(INDEX(Base_Dados!S:S,MATCH($B560,Base_Dados!$B:$B,0))=0,0,
MAX(0, MIN(S$1,
((INDEX(Base_Dados!S:S,MATCH($B560,Base_Dados!$B:$B,0))-MIN(Base_Dados!S$5:S$98)) /
(IF(MAX(Base_Dados!S$5:S$98)-MIN(Base_Dados!S$5:S$98)=0,1,MAX(Base_Dados!S$5:S$98)-MIN(Base_Dados!S$5:S$98)))) * S$1)))</f>
        <v>0.13591702239197184</v>
      </c>
      <c r="T560" s="106">
        <f>IF(INDEX(Base_Dados!T:T,MATCH($B560,Base_Dados!$B:$B,0))=0,0,
MAX(0, MIN(T$1,
((INDEX(Base_Dados!T:T,MATCH($B560,Base_Dados!$B:$B,0))-MIN(Base_Dados!T$5:T$98)) /
(IF(MAX(Base_Dados!T$5:T$98)-MIN(Base_Dados!T$5:T$98)=0,1,MAX(Base_Dados!T$5:T$98)-MIN(Base_Dados!T$5:T$98)))) * T$1)))</f>
        <v>1.3112540948367539</v>
      </c>
      <c r="U560" s="106">
        <f>IF(INDEX(Base_Dados!U:U,MATCH($B560,Base_Dados!$B:$B,0))=0,0,
MAX(0, MIN(U$1,
((INDEX(Base_Dados!U:U,MATCH($B560,Base_Dados!$B:$B,0))-MIN(Base_Dados!U$5:U$98)) /
(IF(MAX(Base_Dados!U$5:U$98)-MIN(Base_Dados!U$5:U$98)=0,1,MAX(Base_Dados!U$5:U$98)-MIN(Base_Dados!U$5:U$98)))) * U$1)))</f>
        <v>0.736917214956888</v>
      </c>
      <c r="V560" s="106">
        <f>IF(INDEX(Base_Dados!V:V,MATCH($B560,Base_Dados!$B:$B,0))=0,0,
MAX(0, MIN(V$1,
((INDEX(Base_Dados!V:V,MATCH($B560,Base_Dados!$B:$B,0))-MIN(Base_Dados!V$5:V$98)) /
(IF(MAX(Base_Dados!V$5:V$98)-MIN(Base_Dados!V$5:V$98)=0,1,MAX(Base_Dados!V$5:V$98)-MIN(Base_Dados!V$5:V$98)))) * V$1)))</f>
        <v>0.34709833718753441</v>
      </c>
      <c r="W560" s="106">
        <f>IF(INDEX(Base_Dados!W:W,MATCH($B560,Base_Dados!$B:$B,0))=0,0,
MAX(0, MIN(W$1,
((INDEX(Base_Dados!W:W,MATCH($B560,Base_Dados!$B:$B,0))-MIN(Base_Dados!W$5:W$98)) /
(IF(MAX(Base_Dados!W$5:W$98)-MIN(Base_Dados!W$5:W$98)=0,1,MAX(Base_Dados!W$5:W$98)-MIN(Base_Dados!W$5:W$98)))) * W$1)))</f>
        <v>3.4653254062010044</v>
      </c>
      <c r="X560" s="106">
        <f>IF(INDEX(Base_Dados!X:X,MATCH($B560,Base_Dados!$B:$B,0))=0,0,
MAX(0, MIN(X$1,
((INDEX(Base_Dados!X:X,MATCH($B560,Base_Dados!$B:$B,0))-MIN(Base_Dados!X$5:X$98)) /
(IF(MAX(Base_Dados!X$5:X$98)-MIN(Base_Dados!X$5:X$98)=0,1,MAX(Base_Dados!X$5:X$98)-MIN(Base_Dados!X$5:X$98)))) * X$1)))</f>
        <v>0</v>
      </c>
      <c r="Y560" s="106">
        <f>IF(INDEX(Base_Dados!Y:Y,MATCH($B560,Base_Dados!$B:$B,0))=0,0,
MAX(0, MIN(Y$1,
((INDEX(Base_Dados!Y:Y,MATCH($B560,Base_Dados!$B:$B,0))-MIN(Base_Dados!Y$5:Y$98)) /
(IF(MAX(Base_Dados!Y$5:Y$98)-MIN(Base_Dados!Y$5:Y$98)=0,1,MAX(Base_Dados!Y$5:Y$98)-MIN(Base_Dados!Y$5:Y$98)))) * Y$1)))</f>
        <v>7.720588235294118E-2</v>
      </c>
      <c r="Z560" s="106">
        <f>IF(INDEX(Base_Dados!Z:Z,MATCH($B560,Base_Dados!$B:$B,0))=0,0,
MAX(0, MIN(Z$1,
((INDEX(Base_Dados!Z:Z,MATCH($B560,Base_Dados!$B:$B,0))-MIN(Base_Dados!Z$5:Z$98)) /
(IF(MAX(Base_Dados!Z$5:Z$98)-MIN(Base_Dados!Z$5:Z$98)=0,1,MAX(Base_Dados!Z$5:Z$98)-MIN(Base_Dados!Z$5:Z$98)))) * Z$1)))</f>
        <v>5.7142857142857148E-2</v>
      </c>
      <c r="AA560" s="106">
        <f>IF(INDEX(Base_Dados!AA:AA,MATCH($B560,Base_Dados!$B:$B,0))=0,0,
MAX(0, MIN(AA$1,
((INDEX(Base_Dados!AA:AA,MATCH($B560,Base_Dados!$B:$B,0))-MIN(Base_Dados!AA$5:AA$98)) /
(IF(MAX(Base_Dados!AA$5:AA$98)-MIN(Base_Dados!AA$5:AA$98)=0,1,MAX(Base_Dados!AA$5:AA$98)-MIN(Base_Dados!AA$5:AA$98)))) * AA$1)))</f>
        <v>0</v>
      </c>
      <c r="AB560" s="106">
        <f>IF(INDEX(Base_Dados!AB:AB,MATCH($B560,Base_Dados!$B:$B,0))=0,0,
MAX(0, MIN(AB$1,
((INDEX(Base_Dados!AB:AB,MATCH($B560,Base_Dados!$B:$B,0))-MIN(Base_Dados!AB$5:AB$98)) /
(IF(MAX(Base_Dados!AB$5:AB$98)-MIN(Base_Dados!AB$5:AB$98)=0,1,MAX(Base_Dados!AB$5:AB$98)-MIN(Base_Dados!AB$5:AB$98)))) * AB$1)))</f>
        <v>0.13298159710902746</v>
      </c>
      <c r="AC560" s="106">
        <f>IF(INDEX(Base_Dados!AC:AC,MATCH($B560,Base_Dados!$B:$B,0))=0,0,
MAX(0, MIN(AC$1,
((INDEX(Base_Dados!AC:AC,MATCH($B560,Base_Dados!$B:$B,0))-MIN(Base_Dados!AC$5:AC$98)) /
(IF(MAX(Base_Dados!AC$5:AC$98)-MIN(Base_Dados!AC$5:AC$98)=0,1,MAX(Base_Dados!AC$5:AC$98)-MIN(Base_Dados!AC$5:AC$98)))) * AC$1)))</f>
        <v>0.11747205627288494</v>
      </c>
      <c r="AD560" s="106">
        <f>IF(INDEX(Base_Dados!AD:AD,MATCH($B560,Base_Dados!$B:$B,0))=0,0,
MAX(0, MIN(AD$1,
((INDEX(Base_Dados!AD:AD,MATCH($B560,Base_Dados!$B:$B,0))-MIN(Base_Dados!AD$5:AD$98)) /
(IF(MAX(Base_Dados!AD$5:AD$98)-MIN(Base_Dados!AD$5:AD$98)=0,1,MAX(Base_Dados!AD$5:AD$98)-MIN(Base_Dados!AD$5:AD$98)))) * AD$1)))</f>
        <v>8.9764827688211812E-2</v>
      </c>
      <c r="AE560" s="106">
        <f>IF(INDEX(Base_Dados!AE:AE,MATCH($B560,Base_Dados!$B:$B,0))=0,0,
MAX(0, MIN(AE$1,
((INDEX(Base_Dados!AE:AE,MATCH($B560,Base_Dados!$B:$B,0))-MIN(Base_Dados!AE$5:AE$98)) /
(IF(MAX(Base_Dados!AE$5:AE$98)-MIN(Base_Dados!AE$5:AE$98)=0,1,MAX(Base_Dados!AE$5:AE$98)-MIN(Base_Dados!AE$5:AE$98)))) * AE$1)))</f>
        <v>5.3243204372213429E-2</v>
      </c>
      <c r="AF560" s="106">
        <f>IF(INDEX(Base_Dados!AF:AF,MATCH($B560,Base_Dados!$B:$B,0))=0,0,
MAX(0, MIN(AF$1,
((INDEX(Base_Dados!AF:AF,MATCH($B560,Base_Dados!$B:$B,0))-MIN(Base_Dados!AF$5:AF$98)) /
(IF(MAX(Base_Dados!AF$5:AF$98)-MIN(Base_Dados!AF$5:AF$98)=0,1,MAX(Base_Dados!AF$5:AF$98)-MIN(Base_Dados!AF$5:AF$98)))) * AF$1)))</f>
        <v>6.7117179239645108E-2</v>
      </c>
      <c r="AG560" s="106">
        <f>IF(INDEX(Base_Dados!AG:AG,MATCH($B560,Base_Dados!$B:$B,0))=0,0,
MAX(0, MIN(AG$1,
((INDEX(Base_Dados!AG:AG,MATCH($B560,Base_Dados!$B:$B,0))-MIN(Base_Dados!AG$5:AG$98)) /
(IF(MAX(Base_Dados!AG$5:AG$98)-MIN(Base_Dados!AG$5:AG$98)=0,1,MAX(Base_Dados!AG$5:AG$98)-MIN(Base_Dados!AG$5:AG$98)))) * AG$1)))</f>
        <v>0.10425991259017429</v>
      </c>
      <c r="AH560" s="106">
        <f>IF(INDEX(Base_Dados!AH:AH,MATCH($B560,Base_Dados!$B:$B,0))=0,0,
MAX(0, MIN(AH$1,
((INDEX(Base_Dados!AH:AH,MATCH($B560,Base_Dados!$B:$B,0))-MIN(Base_Dados!AH$5:AH$98)) /
(IF(MAX(Base_Dados!AH$5:AH$98)-MIN(Base_Dados!AH$5:AH$98)=0,1,MAX(Base_Dados!AH$5:AH$98)-MIN(Base_Dados!AH$5:AH$98)))) * AH$1)))</f>
        <v>2.1684355162927109</v>
      </c>
      <c r="AI560" s="106">
        <f>IF(INDEX(Base_Dados!AI:AI,MATCH($B560,Base_Dados!$B:$B,0))=0,0,
MAX(0, MIN(AI$1,
((INDEX(Base_Dados!AI:AI,MATCH($B560,Base_Dados!$B:$B,0))-MIN(Base_Dados!AI$5:AI$98)) /
(IF(MAX(Base_Dados!AI$5:AI$98)-MIN(Base_Dados!AI$5:AI$98)=0,1,MAX(Base_Dados!AI$5:AI$98)-MIN(Base_Dados!AI$5:AI$98)))) * AI$1)))</f>
        <v>0.32142857142857145</v>
      </c>
      <c r="AJ560" s="106">
        <f>IF(INDEX(Base_Dados!AJ:AJ,MATCH($B560,Base_Dados!$B:$B,0))=0,0,
MAX(0, MIN(AJ$1,
((INDEX(Base_Dados!AJ:AJ,MATCH($B560,Base_Dados!$B:$B,0))-MIN(Base_Dados!AJ$5:AJ$98)) /
(IF(MAX(Base_Dados!AJ$5:AJ$98)-MIN(Base_Dados!AJ$5:AJ$98)=0,1,MAX(Base_Dados!AJ$5:AJ$98)-MIN(Base_Dados!AJ$5:AJ$98)))) * AJ$1)))</f>
        <v>2.4669312169312168</v>
      </c>
      <c r="AK560" s="106">
        <f>IF(INDEX(Base_Dados!AK:AK,MATCH($B560,Base_Dados!$B:$B,0))=0,0,
MAX(0, MIN(AK$1,
((INDEX(Base_Dados!AK:AK,MATCH($B560,Base_Dados!$B:$B,0))-MIN(Base_Dados!AK$5:AK$98)) /
(IF(MAX(Base_Dados!AK$5:AK$98)-MIN(Base_Dados!AK$5:AK$98)=0,1,MAX(Base_Dados!AK$5:AK$98)-MIN(Base_Dados!AK$5:AK$98)))) * AK$1)))</f>
        <v>6.9540229885057467E-2</v>
      </c>
      <c r="AL560" s="106">
        <f>IF(INDEX(Base_Dados!AL:AL,MATCH($B560,Base_Dados!$B:$B,0))=0,0,
MAX(0, MIN(AL$1,
((INDEX(Base_Dados!AL:AL,MATCH($B560,Base_Dados!$B:$B,0))-MIN(Base_Dados!AL$5:AL$98)) /
(IF(MAX(Base_Dados!AL$5:AL$98)-MIN(Base_Dados!AL$5:AL$98)=0,1,MAX(Base_Dados!AL$5:AL$98)-MIN(Base_Dados!AL$5:AL$98)))) * AL$1)))</f>
        <v>0</v>
      </c>
      <c r="AM560" s="106">
        <f>IF(INDEX(Base_Dados!AM:AM,MATCH($B560,Base_Dados!$B:$B,0))=0,0,
MAX(0, MIN(AM$1,
((INDEX(Base_Dados!AM:AM,MATCH($B560,Base_Dados!$B:$B,0))-MIN(Base_Dados!AM$5:AM$98)) /
(IF(MAX(Base_Dados!AM$5:AM$98)-MIN(Base_Dados!AM$5:AM$98)=0,1,MAX(Base_Dados!AM$5:AM$98)-MIN(Base_Dados!AM$5:AM$98)))) * AM$1)))</f>
        <v>0.3863283272915588</v>
      </c>
      <c r="AN560" s="106">
        <f>IF(INDEX(Base_Dados!AN:AN,MATCH($B560,Base_Dados!$B:$B,0))=0,0,
MAX(0, MIN(AN$1,
((INDEX(Base_Dados!AN:AN,MATCH($B560,Base_Dados!$B:$B,0))-MIN(Base_Dados!AN$5:AN$98)) /
(IF(MAX(Base_Dados!AN$5:AN$98)-MIN(Base_Dados!AN$5:AN$98)=0,1,MAX(Base_Dados!AN$5:AN$98)-MIN(Base_Dados!AN$5:AN$98)))) * AN$1)))</f>
        <v>0.54223636649379214</v>
      </c>
      <c r="AO560" s="106">
        <f>IF(INDEX(Base_Dados!AO:AO,MATCH($B560,Base_Dados!$B:$B,0))=0,0,
MAX(0, MIN(AO$1,
((INDEX(Base_Dados!AO:AO,MATCH($B560,Base_Dados!$B:$B,0))-MIN(Base_Dados!AO$5:AO$98)) /
(IF(MAX(Base_Dados!AO$5:AO$98)-MIN(Base_Dados!AO$5:AO$98)=0,1,MAX(Base_Dados!AO$5:AO$98)-MIN(Base_Dados!AO$5:AO$98)))) * AO$1)))</f>
        <v>3.2258064516129031E-2</v>
      </c>
      <c r="AP560" s="106">
        <f>IF(INDEX(Base_Dados!AP:AP,MATCH($B560,Base_Dados!$B:$B,0))=0,0,
MAX(0, MIN(AP$1,
((INDEX(Base_Dados!AP:AP,MATCH($B560,Base_Dados!$B:$B,0))-MIN(Base_Dados!AP$5:AP$98)) /
(IF(MAX(Base_Dados!AP$5:AP$98)-MIN(Base_Dados!AP$5:AP$98)=0,1,MAX(Base_Dados!AP$5:AP$98)-MIN(Base_Dados!AP$5:AP$98)))) * AP$1)))</f>
        <v>2.2935779816513763E-2</v>
      </c>
      <c r="AQ560" s="106">
        <f>IF(INDEX(Base_Dados!AQ:AQ,MATCH($B560,Base_Dados!$B:$B,0))=0,0,
MAX(0, MIN(AQ$1,
((INDEX(Base_Dados!AQ:AQ,MATCH($B560,Base_Dados!$B:$B,0))-MIN(Base_Dados!AQ$5:AQ$98)) /
(IF(MAX(Base_Dados!AQ$5:AQ$98)-MIN(Base_Dados!AQ$5:AQ$98)=0,1,MAX(Base_Dados!AQ$5:AQ$98)-MIN(Base_Dados!AQ$5:AQ$98)))) * AQ$1)))</f>
        <v>1.6666666666666666E-2</v>
      </c>
      <c r="AR560" s="106">
        <f>IF(INDEX(Base_Dados!AR:AR,MATCH($B560,Base_Dados!$B:$B,0))=0,0,
MAX(0, MIN(AR$1,
((INDEX(Base_Dados!AR:AR,MATCH($B560,Base_Dados!$B:$B,0))-MIN(Base_Dados!AR$5:AR$98)) /
(IF(MAX(Base_Dados!AR$5:AR$98)-MIN(Base_Dados!AR$5:AR$98)=0,1,MAX(Base_Dados!AR$5:AR$98)-MIN(Base_Dados!AR$5:AR$98)))) * AR$1)))</f>
        <v>0</v>
      </c>
      <c r="AS560" s="106">
        <f>IF(INDEX(Base_Dados!AS:AS,MATCH($B560,Base_Dados!$B:$B,0))=0,0,
MAX(0, MIN(AS$1,
((INDEX(Base_Dados!AS:AS,MATCH($B560,Base_Dados!$B:$B,0))-MIN(Base_Dados!AS$5:AS$98)) /
(IF(MAX(Base_Dados!AS$5:AS$98)-MIN(Base_Dados!AS$5:AS$98)=0,1,MAX(Base_Dados!AS$5:AS$98)-MIN(Base_Dados!AS$5:AS$98)))) * AS$1)))</f>
        <v>4.2682926829268296E-2</v>
      </c>
      <c r="AT560" s="106">
        <f>IF(INDEX(Base_Dados!AT:AT,MATCH($B560,Base_Dados!$B:$B,0))=0,0,
MAX(0, MIN(AT$1,
((INDEX(Base_Dados!AT:AT,MATCH($B560,Base_Dados!$B:$B,0))-MIN(Base_Dados!AT$5:AT$98)) /
(IF(MAX(Base_Dados!AT$5:AT$98)-MIN(Base_Dados!AT$5:AT$98)=0,1,MAX(Base_Dados!AT$5:AT$98)-MIN(Base_Dados!AT$5:AT$98)))) * AT$1)))</f>
        <v>0</v>
      </c>
      <c r="AU560" s="106">
        <f>IF(INDEX(Base_Dados!AU:AU,MATCH($B560,Base_Dados!$B:$B,0))=0,0,
MAX(0, MIN(AU$1,
((INDEX(Base_Dados!AU:AU,MATCH($B560,Base_Dados!$B:$B,0))-MIN(Base_Dados!AU$5:AU$98)) /
(IF(MAX(Base_Dados!AU$5:AU$98)-MIN(Base_Dados!AU$5:AU$98)=0,1,MAX(Base_Dados!AU$5:AU$98)-MIN(Base_Dados!AU$5:AU$98)))) * AU$1)))</f>
        <v>4.9625468164794011E-2</v>
      </c>
      <c r="AV560" s="106">
        <f>IF(INDEX(Base_Dados!AV:AV,MATCH($B560,Base_Dados!$B:$B,0))=0,0,
MAX(0, MIN(AV$1,
((INDEX(Base_Dados!AV:AV,MATCH($B560,Base_Dados!$B:$B,0))-MIN(Base_Dados!AV$5:AV$98)) /
(IF(MAX(Base_Dados!AV$5:AV$98)-MIN(Base_Dados!AV$5:AV$98)=0,1,MAX(Base_Dados!AV$5:AV$98)-MIN(Base_Dados!AV$5:AV$98)))) * AV$1)))</f>
        <v>9.6153846153846159E-3</v>
      </c>
      <c r="AW560" s="106">
        <f>IF(INDEX(Base_Dados!AW:AW,MATCH($B560,Base_Dados!$B:$B,0))=0,0,
MAX(0, MIN(AW$1,
((INDEX(Base_Dados!AW:AW,MATCH($B560,Base_Dados!$B:$B,0))-MIN(Base_Dados!AW$5:AW$98)) /
(IF(MAX(Base_Dados!AW$5:AW$98)-MIN(Base_Dados!AW$5:AW$98)=0,1,MAX(Base_Dados!AW$5:AW$98)-MIN(Base_Dados!AW$5:AW$98)))) * AW$1)))</f>
        <v>0</v>
      </c>
      <c r="AX560" s="106">
        <f>IF(INDEX(Base_Dados!AX:AX,MATCH($B560,Base_Dados!$B:$B,0))=0,0,
MAX(0, MIN(AX$1,
((INDEX(Base_Dados!AX:AX,MATCH($B560,Base_Dados!$B:$B,0))-MIN(Base_Dados!AX$5:AX$98)) /
(IF(MAX(Base_Dados!AX$5:AX$98)-MIN(Base_Dados!AX$5:AX$98)=0,1,MAX(Base_Dados!AX$5:AX$98)-MIN(Base_Dados!AX$5:AX$98)))) * AX$1)))</f>
        <v>0.31103796357252578</v>
      </c>
      <c r="AY560" s="106">
        <f>IF(INDEX(Base_Dados!AY:AY,MATCH($B560,Base_Dados!$B:$B,0))=0,0,
MAX(0, MIN(AY$1,
((INDEX(Base_Dados!AY:AY,MATCH($B560,Base_Dados!$B:$B,0))-MIN(Base_Dados!AY$5:AY$98)) /
(IF(MAX(Base_Dados!AY$5:AY$98)-MIN(Base_Dados!AY$5:AY$98)=0,1,MAX(Base_Dados!AY$5:AY$98)-MIN(Base_Dados!AY$5:AY$98)))) * AY$1)))</f>
        <v>6.9238377843719084E-2</v>
      </c>
      <c r="AZ560" s="106">
        <f>IF(INDEX(Base_Dados!AZ:AZ,MATCH($B560,Base_Dados!$B:$B,0))=0,0,
MAX(0, MIN(AZ$1,
((INDEX(Base_Dados!AZ:AZ,MATCH($B560,Base_Dados!$B:$B,0))-MIN(Base_Dados!AZ$5:AZ$98)) /
(IF(MAX(Base_Dados!AZ$5:AZ$98)-MIN(Base_Dados!AZ$5:AZ$98)=0,1,MAX(Base_Dados!AZ$5:AZ$98)-MIN(Base_Dados!AZ$5:AZ$98)))) * AZ$1)))</f>
        <v>0.2949438202247191</v>
      </c>
      <c r="BA560" s="106">
        <f>IF(INDEX(Base_Dados!BA:BA,MATCH($B560,Base_Dados!$B:$B,0))=0,0,
MAX(0, MIN(BA$1,
((INDEX(Base_Dados!BA:BA,MATCH($B560,Base_Dados!$B:$B,0))-MIN(Base_Dados!BA$5:BA$98)) /
(IF(MAX(Base_Dados!BA$5:BA$98)-MIN(Base_Dados!BA$5:BA$98)=0,1,MAX(Base_Dados!BA$5:BA$98)-MIN(Base_Dados!BA$5:BA$98)))) * BA$1)))</f>
        <v>3.157263704789183E-2</v>
      </c>
      <c r="BB560" s="106">
        <f>IF(INDEX(Base_Dados!BB:BB,MATCH($B560,Base_Dados!$B:$B,0))=0,0,
MAX(0, MIN(BB$1,
((INDEX(Base_Dados!BB:BB,MATCH($B560,Base_Dados!$B:$B,0))-MIN(Base_Dados!BB$5:BB$98)) /
(IF(MAX(Base_Dados!BB$5:BB$98)-MIN(Base_Dados!BB$5:BB$98)=0,1,MAX(Base_Dados!BB$5:BB$98)-MIN(Base_Dados!BB$5:BB$98)))) * BB$1)))</f>
        <v>5.6242948802999702E-2</v>
      </c>
      <c r="BC560" s="106">
        <f>IF(INDEX(Base_Dados!BC:BC,MATCH($B560,Base_Dados!$B:$B,0))=0,0,
MAX(0, MIN(BC$1,
((INDEX(Base_Dados!BC:BC,MATCH($B560,Base_Dados!$B:$B,0))-MIN(Base_Dados!BC$5:BC$98)) /
(IF(MAX(Base_Dados!BC$5:BC$98)-MIN(Base_Dados!BC$5:BC$98)=0,1,MAX(Base_Dados!BC$5:BC$98)-MIN(Base_Dados!BC$5:BC$98)))) * BC$1)))</f>
        <v>2.8279019660651765E-2</v>
      </c>
      <c r="BD560" s="106">
        <f>IF(INDEX(Base_Dados!BD:BD,MATCH($B560,Base_Dados!$B:$B,0))=0,0,
MAX(0, MIN(BD$1,
((INDEX(Base_Dados!BD:BD,MATCH($B560,Base_Dados!$B:$B,0))-MIN(Base_Dados!BD$5:BD$98)) /
(IF(MAX(Base_Dados!BD$5:BD$98)-MIN(Base_Dados!BD$5:BD$98)=0,1,MAX(Base_Dados!BD$5:BD$98)-MIN(Base_Dados!BD$5:BD$98)))) * BD$1)))</f>
        <v>2.6452461740876669E-2</v>
      </c>
      <c r="BE560" s="106">
        <f>IF(INDEX(Base_Dados!BE:BE,MATCH($B560,Base_Dados!$B:$B,0))=0,0,
MAX(0, MIN(BE$1,
((INDEX(Base_Dados!BE:BE,MATCH($B560,Base_Dados!$B:$B,0))-MIN(Base_Dados!BE$5:BE$98)) /
(IF(MAX(Base_Dados!BE$5:BE$98)-MIN(Base_Dados!BE$5:BE$98)=0,1,MAX(Base_Dados!BE$5:BE$98)-MIN(Base_Dados!BE$5:BE$98)))) * BE$1)))</f>
        <v>1.6557952834922229E-2</v>
      </c>
      <c r="BF560" s="106">
        <f>IF(INDEX(Base_Dados!BF:BF,MATCH($B560,Base_Dados!$B:$B,0))=0,0,
MAX(0, MIN(BF$1,
((INDEX(Base_Dados!BF:BF,MATCH($B560,Base_Dados!$B:$B,0))-MIN(Base_Dados!BF$5:BF$98)) /
(IF(MAX(Base_Dados!BF$5:BF$98)-MIN(Base_Dados!BF$5:BF$98)=0,1,MAX(Base_Dados!BF$5:BF$98)-MIN(Base_Dados!BF$5:BF$98)))) * BF$1)))</f>
        <v>0</v>
      </c>
      <c r="BG560" s="106">
        <f>IF(INDEX(Base_Dados!BG:BG,MATCH($B560,Base_Dados!$B:$B,0))=0,0,
MAX(0, MIN(BG$1,
((INDEX(Base_Dados!BG:BG,MATCH($B560,Base_Dados!$B:$B,0))-MIN(Base_Dados!BG$5:BG$98)) /
(IF(MAX(Base_Dados!BG$5:BG$98)-MIN(Base_Dados!BG$5:BG$98)=0,1,MAX(Base_Dados!BG$5:BG$98)-MIN(Base_Dados!BG$5:BG$98)))) * BG$1)))</f>
        <v>1.0033444816053512E-2</v>
      </c>
      <c r="BH560" s="106">
        <f>IF(INDEX(Base_Dados!BH:BH,MATCH($B560,Base_Dados!$B:$B,0))=0,0,
MAX(0, MIN(BH$1,
((INDEX(Base_Dados!BH:BH,MATCH($B560,Base_Dados!$B:$B,0))-MIN(Base_Dados!BH$5:BH$98)) /
(IF(MAX(Base_Dados!BH$5:BH$98)-MIN(Base_Dados!BH$5:BH$98)=0,1,MAX(Base_Dados!BH$5:BH$98)-MIN(Base_Dados!BH$5:BH$98)))) * BH$1)))</f>
        <v>5.4945054945054944E-2</v>
      </c>
      <c r="BI560" s="106">
        <f>IF(INDEX(Base_Dados!BI:BI,MATCH($B560,Base_Dados!$B:$B,0))=0,0,
MAX(0, MIN(BI$1,
((INDEX(Base_Dados!BI:BI,MATCH($B560,Base_Dados!$B:$B,0))-MIN(Base_Dados!BI$5:BI$98)) /
(IF(MAX(Base_Dados!BI$5:BI$98)-MIN(Base_Dados!BI$5:BI$98)=0,1,MAX(Base_Dados!BI$5:BI$98)-MIN(Base_Dados!BI$5:BI$98)))) * BI$1)))</f>
        <v>0.26989079563182528</v>
      </c>
      <c r="BJ560" s="106">
        <f>IF(INDEX(Base_Dados!BJ:BJ,MATCH($B560,Base_Dados!$B:$B,0))=0,0,
MAX(0, MIN(BJ$1,
((INDEX(Base_Dados!BJ:BJ,MATCH($B560,Base_Dados!$B:$B,0))-MIN(Base_Dados!BJ$5:BJ$98)) /
(IF(MAX(Base_Dados!BJ$5:BJ$98)-MIN(Base_Dados!BJ$5:BJ$98)=0,1,MAX(Base_Dados!BJ$5:BJ$98)-MIN(Base_Dados!BJ$5:BJ$98)))) * BJ$1)))</f>
        <v>8.4210526315789472E-2</v>
      </c>
      <c r="BK560" s="106">
        <f>IF(INDEX(Base_Dados!BK:BK,MATCH($B560,Base_Dados!$B:$B,0))=0,0,
MAX(0, MIN(BK$1,
((INDEX(Base_Dados!BK:BK,MATCH($B560,Base_Dados!$B:$B,0))-MIN(Base_Dados!BK$5:BK$98)) /
(IF(MAX(Base_Dados!BK$5:BK$98)-MIN(Base_Dados!BK$5:BK$98)=0,1,MAX(Base_Dados!BK$5:BK$98)-MIN(Base_Dados!BK$5:BK$98)))) * BK$1)))</f>
        <v>5.3571428571428568E-2</v>
      </c>
      <c r="BL560" s="106">
        <f>IF(INDEX(Base_Dados!BL:BL,MATCH($B560,Base_Dados!$B:$B,0))=0,0,
MAX(0, MIN(BL$1,
((INDEX(Base_Dados!BL:BL,MATCH($B560,Base_Dados!$B:$B,0))-MIN(Base_Dados!BL$5:BL$98)) /
(IF(MAX(Base_Dados!BL$5:BL$98)-MIN(Base_Dados!BL$5:BL$98)=0,1,MAX(Base_Dados!BL$5:BL$98)-MIN(Base_Dados!BL$5:BL$98)))) * BL$1)))</f>
        <v>0.10260586319218241</v>
      </c>
      <c r="BM560" s="106">
        <f>IF(INDEX(Base_Dados!BM:BM,MATCH($B560,Base_Dados!$B:$B,0))=0,0,
MAX(0, MIN(BM$1,
((INDEX(Base_Dados!BM:BM,MATCH($B560,Base_Dados!$B:$B,0))-MIN(Base_Dados!BM$5:BM$98)) /
(IF(MAX(Base_Dados!BM$5:BM$98)-MIN(Base_Dados!BM$5:BM$98)=0,1,MAX(Base_Dados!BM$5:BM$98)-MIN(Base_Dados!BM$5:BM$98)))) * BM$1)))</f>
        <v>1</v>
      </c>
      <c r="BN560" s="106">
        <f>IF(INDEX(Base_Dados!BN:BN,MATCH($B560,Base_Dados!$B:$B,0))=0,0,
MAX(0, MIN(BN$1,
((INDEX(Base_Dados!BN:BN,MATCH($B560,Base_Dados!$B:$B,0))-MIN(Base_Dados!BN$5:BN$98)) /
(IF(MAX(Base_Dados!BN$5:BN$98)-MIN(Base_Dados!BN$5:BN$98)=0,1,MAX(Base_Dados!BN$5:BN$98)-MIN(Base_Dados!BN$5:BN$98)))) * BN$1)))</f>
        <v>3.5245250539543485E-2</v>
      </c>
      <c r="BO560" s="106">
        <f>IF(INDEX(Base_Dados!BO:BO,MATCH($B560,Base_Dados!$B:$B,0))=0,0,
MAX(0, MIN(BO$1,
((INDEX(Base_Dados!BO:BO,MATCH($B560,Base_Dados!$B:$B,0))-MIN(Base_Dados!BO$5:BO$98)) /
(IF(MAX(Base_Dados!BO$5:BO$98)-MIN(Base_Dados!BO$5:BO$98)=0,1,MAX(Base_Dados!BO$5:BO$98)-MIN(Base_Dados!BO$5:BO$98)))) * BO$1)))</f>
        <v>7.7586206896551727E-2</v>
      </c>
      <c r="BP560" s="106">
        <f t="shared" si="36"/>
        <v>17.477509198306553</v>
      </c>
      <c r="BQ560" s="111">
        <f t="shared" si="37"/>
        <v>0.60045467684345288</v>
      </c>
      <c r="BR560" s="112">
        <f t="shared" si="38"/>
        <v>0.28594636336542961</v>
      </c>
      <c r="BS560" s="113">
        <f t="shared" si="39"/>
        <v>17.191562834941124</v>
      </c>
    </row>
    <row r="561" spans="1:71">
      <c r="A561" s="21">
        <v>52018</v>
      </c>
      <c r="B561" s="21" t="s">
        <v>260</v>
      </c>
      <c r="C561" s="21" t="s">
        <v>247</v>
      </c>
      <c r="D561" s="105">
        <f>IF(INDEX(Base_Dados!D:D,MATCH($B561,Base_Dados!$B:$B,0))=0,0,
MAX(0, MIN(D$1,
((INDEX(Base_Dados!D:D,MATCH($B561,Base_Dados!$B:$B,0))-MIN(Base_Dados!D$5:D$98)) /
(IF(MAX(Base_Dados!D$5:D$98)-MIN(Base_Dados!D$5:D$98)=0,1,MAX(Base_Dados!D$5:D$98)-MIN(Base_Dados!D$5:D$98)))) * D$1)))</f>
        <v>0.242683305630707</v>
      </c>
      <c r="E561" s="106">
        <f>IF(INDEX(Base_Dados!E:E,MATCH($B561,Base_Dados!$B:$B,0))=0,0,
MAX(0, MIN(E$1,
((INDEX(Base_Dados!E:E,MATCH($B561,Base_Dados!$B:$B,0))-MIN(Base_Dados!E$5:E$98)) /
(IF(MAX(Base_Dados!E$5:E$98)-MIN(Base_Dados!E$5:E$98)=0,1,MAX(Base_Dados!E$5:E$98)-MIN(Base_Dados!E$5:E$98)))) * E$1)))</f>
        <v>5.8461401310478382E-2</v>
      </c>
      <c r="F561" s="106">
        <f>IF(INDEX(Base_Dados!F:F,MATCH($B561,Base_Dados!$B:$B,0))=0,0,
MAX(0, MIN(F$1,
((INDEX(Base_Dados!F:F,MATCH($B561,Base_Dados!$B:$B,0))-MIN(Base_Dados!F$5:F$98)) /
(IF(MAX(Base_Dados!F$5:F$98)-MIN(Base_Dados!F$5:F$98)=0,1,MAX(Base_Dados!F$5:F$98)-MIN(Base_Dados!F$5:F$98)))) * F$1)))</f>
        <v>5.8999112085088699E-2</v>
      </c>
      <c r="G561" s="106">
        <f>IF(INDEX(Base_Dados!G:G,MATCH($B561,Base_Dados!$B:$B,0))=0,0,
MAX(0, MIN(G$1,
((INDEX(Base_Dados!G:G,MATCH($B561,Base_Dados!$B:$B,0))-MIN(Base_Dados!G$5:G$98)) /
(IF(MAX(Base_Dados!G$5:G$98)-MIN(Base_Dados!G$5:G$98)=0,1,MAX(Base_Dados!G$5:G$98)-MIN(Base_Dados!G$5:G$98)))) * G$1)))</f>
        <v>5.4169147765206878E-2</v>
      </c>
      <c r="H561" s="106">
        <f>IF(INDEX(Base_Dados!H:H,MATCH($B561,Base_Dados!$B:$B,0))=0,0,
MAX(0, MIN(H$1,
((INDEX(Base_Dados!H:H,MATCH($B561,Base_Dados!$B:$B,0))-MIN(Base_Dados!H$5:H$98)) /
(IF(MAX(Base_Dados!H$5:H$98)-MIN(Base_Dados!H$5:H$98)=0,1,MAX(Base_Dados!H$5:H$98)-MIN(Base_Dados!H$5:H$98)))) * H$1)))</f>
        <v>5.6405554685927679E-2</v>
      </c>
      <c r="I561" s="106">
        <f>IF(INDEX(Base_Dados!I:I,MATCH($B561,Base_Dados!$B:$B,0))=0,0,
MAX(0, MIN(I$1,
((INDEX(Base_Dados!I:I,MATCH($B561,Base_Dados!$B:$B,0))-MIN(Base_Dados!I$5:I$98)) /
(IF(MAX(Base_Dados!I$5:I$98)-MIN(Base_Dados!I$5:I$98)=0,1,MAX(Base_Dados!I$5:I$98)-MIN(Base_Dados!I$5:I$98)))) * I$1)))</f>
        <v>7.1270702684448989E-2</v>
      </c>
      <c r="J561" s="106">
        <f>IF(INDEX(Base_Dados!J:J,MATCH($B561,Base_Dados!$B:$B,0))=0,0,
MAX(0, MIN(J$1,
((INDEX(Base_Dados!J:J,MATCH($B561,Base_Dados!$B:$B,0))-MIN(Base_Dados!J$5:J$98)) /
(IF(MAX(Base_Dados!J$5:J$98)-MIN(Base_Dados!J$5:J$98)=0,1,MAX(Base_Dados!J$5:J$98)-MIN(Base_Dados!J$5:J$98)))) * J$1)))</f>
        <v>9.4358694950856345E-2</v>
      </c>
      <c r="K561" s="106">
        <f>IF(INDEX(Base_Dados!K:K,MATCH($B561,Base_Dados!$B:$B,0))=0,0,
MAX(0, MIN(K$1,
((INDEX(Base_Dados!K:K,MATCH($B561,Base_Dados!$B:$B,0))-MIN(Base_Dados!K$5:K$98)) /
(IF(MAX(Base_Dados!K$5:K$98)-MIN(Base_Dados!K$5:K$98)=0,1,MAX(Base_Dados!K$5:K$98)-MIN(Base_Dados!K$5:K$98)))) * K$1)))</f>
        <v>0.10117956171735241</v>
      </c>
      <c r="L561" s="106">
        <f>IF(INDEX(Base_Dados!L:L,MATCH($B561,Base_Dados!$B:$B,0))=0,0,
MAX(0, MIN(L$1,
((INDEX(Base_Dados!L:L,MATCH($B561,Base_Dados!$B:$B,0))-MIN(Base_Dados!L$5:L$98)) /
(IF(MAX(Base_Dados!L$5:L$98)-MIN(Base_Dados!L$5:L$98)=0,1,MAX(Base_Dados!L$5:L$98)-MIN(Base_Dados!L$5:L$98)))) * L$1)))</f>
        <v>0.11283544478845756</v>
      </c>
      <c r="M561" s="106">
        <f>IF(INDEX(Base_Dados!M:M,MATCH($B561,Base_Dados!$B:$B,0))=0,0,
MAX(0, MIN(M$1,
((INDEX(Base_Dados!M:M,MATCH($B561,Base_Dados!$B:$B,0))-MIN(Base_Dados!M$5:M$98)) /
(IF(MAX(Base_Dados!M$5:M$98)-MIN(Base_Dados!M$5:M$98)=0,1,MAX(Base_Dados!M$5:M$98)-MIN(Base_Dados!M$5:M$98)))) * M$1)))</f>
        <v>0.1153935860058309</v>
      </c>
      <c r="N561" s="106">
        <f>IF(INDEX(Base_Dados!N:N,MATCH($B561,Base_Dados!$B:$B,0))=0,0,
MAX(0, MIN(N$1,
((INDEX(Base_Dados!N:N,MATCH($B561,Base_Dados!$B:$B,0))-MIN(Base_Dados!N$5:N$98)) /
(IF(MAX(Base_Dados!N$5:N$98)-MIN(Base_Dados!N$5:N$98)=0,1,MAX(Base_Dados!N$5:N$98)-MIN(Base_Dados!N$5:N$98)))) * N$1)))</f>
        <v>0.13218329606360699</v>
      </c>
      <c r="O561" s="106">
        <f>IF(INDEX(Base_Dados!O:O,MATCH($B561,Base_Dados!$B:$B,0))=0,0,
MAX(0, MIN(O$1,
((INDEX(Base_Dados!O:O,MATCH($B561,Base_Dados!$B:$B,0))-MIN(Base_Dados!O$5:O$98)) /
(IF(MAX(Base_Dados!O$5:O$98)-MIN(Base_Dados!O$5:O$98)=0,1,MAX(Base_Dados!O$5:O$98)-MIN(Base_Dados!O$5:O$98)))) * O$1)))</f>
        <v>0.15184792909303751</v>
      </c>
      <c r="P561" s="106">
        <f>IF(INDEX(Base_Dados!P:P,MATCH($B561,Base_Dados!$B:$B,0))=0,0,
MAX(0, MIN(P$1,
((INDEX(Base_Dados!P:P,MATCH($B561,Base_Dados!$B:$B,0))-MIN(Base_Dados!P$5:P$98)) /
(IF(MAX(Base_Dados!P$5:P$98)-MIN(Base_Dados!P$5:P$98)=0,1,MAX(Base_Dados!P$5:P$98)-MIN(Base_Dados!P$5:P$98)))) * P$1)))</f>
        <v>9.7940982552822436E-2</v>
      </c>
      <c r="Q561" s="106">
        <f>IF(INDEX(Base_Dados!Q:Q,MATCH($B561,Base_Dados!$B:$B,0))=0,0,
MAX(0, MIN(Q$1,
((INDEX(Base_Dados!Q:Q,MATCH($B561,Base_Dados!$B:$B,0))-MIN(Base_Dados!Q$5:Q$98)) /
(IF(MAX(Base_Dados!Q$5:Q$98)-MIN(Base_Dados!Q$5:Q$98)=0,1,MAX(Base_Dados!Q$5:Q$98)-MIN(Base_Dados!Q$5:Q$98)))) * Q$1)))</f>
        <v>3.3041967247643619E-2</v>
      </c>
      <c r="R561" s="106">
        <f>IF(INDEX(Base_Dados!R:R,MATCH($B561,Base_Dados!$B:$B,0))=0,0,
MAX(0, MIN(R$1,
((INDEX(Base_Dados!R:R,MATCH($B561,Base_Dados!$B:$B,0))-MIN(Base_Dados!R$5:R$98)) /
(IF(MAX(Base_Dados!R$5:R$98)-MIN(Base_Dados!R$5:R$98)=0,1,MAX(Base_Dados!R$5:R$98)-MIN(Base_Dados!R$5:R$98)))) * R$1)))</f>
        <v>4.8359775472471021E-2</v>
      </c>
      <c r="S561" s="106">
        <f>IF(INDEX(Base_Dados!S:S,MATCH($B561,Base_Dados!$B:$B,0))=0,0,
MAX(0, MIN(S$1,
((INDEX(Base_Dados!S:S,MATCH($B561,Base_Dados!$B:$B,0))-MIN(Base_Dados!S$5:S$98)) /
(IF(MAX(Base_Dados!S$5:S$98)-MIN(Base_Dados!S$5:S$98)=0,1,MAX(Base_Dados!S$5:S$98)-MIN(Base_Dados!S$5:S$98)))) * S$1)))</f>
        <v>9.7850670261364486E-2</v>
      </c>
      <c r="T561" s="106">
        <f>IF(INDEX(Base_Dados!T:T,MATCH($B561,Base_Dados!$B:$B,0))=0,0,
MAX(0, MIN(T$1,
((INDEX(Base_Dados!T:T,MATCH($B561,Base_Dados!$B:$B,0))-MIN(Base_Dados!T$5:T$98)) /
(IF(MAX(Base_Dados!T$5:T$98)-MIN(Base_Dados!T$5:T$98)=0,1,MAX(Base_Dados!T$5:T$98)-MIN(Base_Dados!T$5:T$98)))) * T$1)))</f>
        <v>1.1671176199405158</v>
      </c>
      <c r="U561" s="106">
        <f>IF(INDEX(Base_Dados!U:U,MATCH($B561,Base_Dados!$B:$B,0))=0,0,
MAX(0, MIN(U$1,
((INDEX(Base_Dados!U:U,MATCH($B561,Base_Dados!$B:$B,0))-MIN(Base_Dados!U$5:U$98)) /
(IF(MAX(Base_Dados!U$5:U$98)-MIN(Base_Dados!U$5:U$98)=0,1,MAX(Base_Dados!U$5:U$98)-MIN(Base_Dados!U$5:U$98)))) * U$1)))</f>
        <v>0.90731722250067248</v>
      </c>
      <c r="V561" s="106">
        <f>IF(INDEX(Base_Dados!V:V,MATCH($B561,Base_Dados!$B:$B,0))=0,0,
MAX(0, MIN(V$1,
((INDEX(Base_Dados!V:V,MATCH($B561,Base_Dados!$B:$B,0))-MIN(Base_Dados!V$5:V$98)) /
(IF(MAX(Base_Dados!V$5:V$98)-MIN(Base_Dados!V$5:V$98)=0,1,MAX(Base_Dados!V$5:V$98)-MIN(Base_Dados!V$5:V$98)))) * V$1)))</f>
        <v>0.20450345671302267</v>
      </c>
      <c r="W561" s="106">
        <f>IF(INDEX(Base_Dados!W:W,MATCH($B561,Base_Dados!$B:$B,0))=0,0,
MAX(0, MIN(W$1,
((INDEX(Base_Dados!W:W,MATCH($B561,Base_Dados!$B:$B,0))-MIN(Base_Dados!W$5:W$98)) /
(IF(MAX(Base_Dados!W$5:W$98)-MIN(Base_Dados!W$5:W$98)=0,1,MAX(Base_Dados!W$5:W$98)-MIN(Base_Dados!W$5:W$98)))) * W$1)))</f>
        <v>3.5044992040550884</v>
      </c>
      <c r="X561" s="106">
        <f>IF(INDEX(Base_Dados!X:X,MATCH($B561,Base_Dados!$B:$B,0))=0,0,
MAX(0, MIN(X$1,
((INDEX(Base_Dados!X:X,MATCH($B561,Base_Dados!$B:$B,0))-MIN(Base_Dados!X$5:X$98)) /
(IF(MAX(Base_Dados!X$5:X$98)-MIN(Base_Dados!X$5:X$98)=0,1,MAX(Base_Dados!X$5:X$98)-MIN(Base_Dados!X$5:X$98)))) * X$1)))</f>
        <v>1.2711864406779662E-2</v>
      </c>
      <c r="Y561" s="106">
        <f>IF(INDEX(Base_Dados!Y:Y,MATCH($B561,Base_Dados!$B:$B,0))=0,0,
MAX(0, MIN(Y$1,
((INDEX(Base_Dados!Y:Y,MATCH($B561,Base_Dados!$B:$B,0))-MIN(Base_Dados!Y$5:Y$98)) /
(IF(MAX(Base_Dados!Y$5:Y$98)-MIN(Base_Dados!Y$5:Y$98)=0,1,MAX(Base_Dados!Y$5:Y$98)-MIN(Base_Dados!Y$5:Y$98)))) * Y$1)))</f>
        <v>0</v>
      </c>
      <c r="Z561" s="106">
        <f>IF(INDEX(Base_Dados!Z:Z,MATCH($B561,Base_Dados!$B:$B,0))=0,0,
MAX(0, MIN(Z$1,
((INDEX(Base_Dados!Z:Z,MATCH($B561,Base_Dados!$B:$B,0))-MIN(Base_Dados!Z$5:Z$98)) /
(IF(MAX(Base_Dados!Z$5:Z$98)-MIN(Base_Dados!Z$5:Z$98)=0,1,MAX(Base_Dados!Z$5:Z$98)-MIN(Base_Dados!Z$5:Z$98)))) * Z$1)))</f>
        <v>0</v>
      </c>
      <c r="AA561" s="106">
        <f>IF(INDEX(Base_Dados!AA:AA,MATCH($B561,Base_Dados!$B:$B,0))=0,0,
MAX(0, MIN(AA$1,
((INDEX(Base_Dados!AA:AA,MATCH($B561,Base_Dados!$B:$B,0))-MIN(Base_Dados!AA$5:AA$98)) /
(IF(MAX(Base_Dados!AA$5:AA$98)-MIN(Base_Dados!AA$5:AA$98)=0,1,MAX(Base_Dados!AA$5:AA$98)-MIN(Base_Dados!AA$5:AA$98)))) * AA$1)))</f>
        <v>0</v>
      </c>
      <c r="AB561" s="106">
        <f>IF(INDEX(Base_Dados!AB:AB,MATCH($B561,Base_Dados!$B:$B,0))=0,0,
MAX(0, MIN(AB$1,
((INDEX(Base_Dados!AB:AB,MATCH($B561,Base_Dados!$B:$B,0))-MIN(Base_Dados!AB$5:AB$98)) /
(IF(MAX(Base_Dados!AB$5:AB$98)-MIN(Base_Dados!AB$5:AB$98)=0,1,MAX(Base_Dados!AB$5:AB$98)-MIN(Base_Dados!AB$5:AB$98)))) * AB$1)))</f>
        <v>0.39001033413709951</v>
      </c>
      <c r="AC561" s="106">
        <f>IF(INDEX(Base_Dados!AC:AC,MATCH($B561,Base_Dados!$B:$B,0))=0,0,
MAX(0, MIN(AC$1,
((INDEX(Base_Dados!AC:AC,MATCH($B561,Base_Dados!$B:$B,0))-MIN(Base_Dados!AC$5:AC$98)) /
(IF(MAX(Base_Dados!AC$5:AC$98)-MIN(Base_Dados!AC$5:AC$98)=0,1,MAX(Base_Dados!AC$5:AC$98)-MIN(Base_Dados!AC$5:AC$98)))) * AC$1)))</f>
        <v>9.169035459626132E-2</v>
      </c>
      <c r="AD561" s="106">
        <f>IF(INDEX(Base_Dados!AD:AD,MATCH($B561,Base_Dados!$B:$B,0))=0,0,
MAX(0, MIN(AD$1,
((INDEX(Base_Dados!AD:AD,MATCH($B561,Base_Dados!$B:$B,0))-MIN(Base_Dados!AD$5:AD$98)) /
(IF(MAX(Base_Dados!AD$5:AD$98)-MIN(Base_Dados!AD$5:AD$98)=0,1,MAX(Base_Dados!AD$5:AD$98)-MIN(Base_Dados!AD$5:AD$98)))) * AD$1)))</f>
        <v>5.4089631711285308E-2</v>
      </c>
      <c r="AE561" s="106">
        <f>IF(INDEX(Base_Dados!AE:AE,MATCH($B561,Base_Dados!$B:$B,0))=0,0,
MAX(0, MIN(AE$1,
((INDEX(Base_Dados!AE:AE,MATCH($B561,Base_Dados!$B:$B,0))-MIN(Base_Dados!AE$5:AE$98)) /
(IF(MAX(Base_Dados!AE$5:AE$98)-MIN(Base_Dados!AE$5:AE$98)=0,1,MAX(Base_Dados!AE$5:AE$98)-MIN(Base_Dados!AE$5:AE$98)))) * AE$1)))</f>
        <v>2.6492161656838778E-2</v>
      </c>
      <c r="AF561" s="106">
        <f>IF(INDEX(Base_Dados!AF:AF,MATCH($B561,Base_Dados!$B:$B,0))=0,0,
MAX(0, MIN(AF$1,
((INDEX(Base_Dados!AF:AF,MATCH($B561,Base_Dados!$B:$B,0))-MIN(Base_Dados!AF$5:AF$98)) /
(IF(MAX(Base_Dados!AF$5:AF$98)-MIN(Base_Dados!AF$5:AF$98)=0,1,MAX(Base_Dados!AF$5:AF$98)-MIN(Base_Dados!AF$5:AF$98)))) * AF$1)))</f>
        <v>3.2271410839884156E-2</v>
      </c>
      <c r="AG561" s="106">
        <f>IF(INDEX(Base_Dados!AG:AG,MATCH($B561,Base_Dados!$B:$B,0))=0,0,
MAX(0, MIN(AG$1,
((INDEX(Base_Dados!AG:AG,MATCH($B561,Base_Dados!$B:$B,0))-MIN(Base_Dados!AG$5:AG$98)) /
(IF(MAX(Base_Dados!AG$5:AG$98)-MIN(Base_Dados!AG$5:AG$98)=0,1,MAX(Base_Dados!AG$5:AG$98)-MIN(Base_Dados!AG$5:AG$98)))) * AG$1)))</f>
        <v>3.3041967247643619E-2</v>
      </c>
      <c r="AH561" s="106">
        <f>IF(INDEX(Base_Dados!AH:AH,MATCH($B561,Base_Dados!$B:$B,0))=0,0,
MAX(0, MIN(AH$1,
((INDEX(Base_Dados!AH:AH,MATCH($B561,Base_Dados!$B:$B,0))-MIN(Base_Dados!AH$5:AH$98)) /
(IF(MAX(Base_Dados!AH$5:AH$98)-MIN(Base_Dados!AH$5:AH$98)=0,1,MAX(Base_Dados!AH$5:AH$98)-MIN(Base_Dados!AH$5:AH$98)))) * AH$1)))</f>
        <v>1.9998279379363664</v>
      </c>
      <c r="AI561" s="106">
        <f>IF(INDEX(Base_Dados!AI:AI,MATCH($B561,Base_Dados!$B:$B,0))=0,0,
MAX(0, MIN(AI$1,
((INDEX(Base_Dados!AI:AI,MATCH($B561,Base_Dados!$B:$B,0))-MIN(Base_Dados!AI$5:AI$98)) /
(IF(MAX(Base_Dados!AI$5:AI$98)-MIN(Base_Dados!AI$5:AI$98)=0,1,MAX(Base_Dados!AI$5:AI$98)-MIN(Base_Dados!AI$5:AI$98)))) * AI$1)))</f>
        <v>0.14285714285714285</v>
      </c>
      <c r="AJ561" s="106">
        <f>IF(INDEX(Base_Dados!AJ:AJ,MATCH($B561,Base_Dados!$B:$B,0))=0,0,
MAX(0, MIN(AJ$1,
((INDEX(Base_Dados!AJ:AJ,MATCH($B561,Base_Dados!$B:$B,0))-MIN(Base_Dados!AJ$5:AJ$98)) /
(IF(MAX(Base_Dados!AJ$5:AJ$98)-MIN(Base_Dados!AJ$5:AJ$98)=0,1,MAX(Base_Dados!AJ$5:AJ$98)-MIN(Base_Dados!AJ$5:AJ$98)))) * AJ$1)))</f>
        <v>1.1160714285714286</v>
      </c>
      <c r="AK561" s="106">
        <f>IF(INDEX(Base_Dados!AK:AK,MATCH($B561,Base_Dados!$B:$B,0))=0,0,
MAX(0, MIN(AK$1,
((INDEX(Base_Dados!AK:AK,MATCH($B561,Base_Dados!$B:$B,0))-MIN(Base_Dados!AK$5:AK$98)) /
(IF(MAX(Base_Dados!AK$5:AK$98)-MIN(Base_Dados!AK$5:AK$98)=0,1,MAX(Base_Dados!AK$5:AK$98)-MIN(Base_Dados!AK$5:AK$98)))) * AK$1)))</f>
        <v>3.4482758620689655E-3</v>
      </c>
      <c r="AL561" s="106">
        <f>IF(INDEX(Base_Dados!AL:AL,MATCH($B561,Base_Dados!$B:$B,0))=0,0,
MAX(0, MIN(AL$1,
((INDEX(Base_Dados!AL:AL,MATCH($B561,Base_Dados!$B:$B,0))-MIN(Base_Dados!AL$5:AL$98)) /
(IF(MAX(Base_Dados!AL$5:AL$98)-MIN(Base_Dados!AL$5:AL$98)=0,1,MAX(Base_Dados!AL$5:AL$98)-MIN(Base_Dados!AL$5:AL$98)))) * AL$1)))</f>
        <v>0</v>
      </c>
      <c r="AM561" s="106">
        <f>IF(INDEX(Base_Dados!AM:AM,MATCH($B561,Base_Dados!$B:$B,0))=0,0,
MAX(0, MIN(AM$1,
((INDEX(Base_Dados!AM:AM,MATCH($B561,Base_Dados!$B:$B,0))-MIN(Base_Dados!AM$5:AM$98)) /
(IF(MAX(Base_Dados!AM$5:AM$98)-MIN(Base_Dados!AM$5:AM$98)=0,1,MAX(Base_Dados!AM$5:AM$98)-MIN(Base_Dados!AM$5:AM$98)))) * AM$1)))</f>
        <v>7.7679958570688767E-2</v>
      </c>
      <c r="AN561" s="106">
        <f>IF(INDEX(Base_Dados!AN:AN,MATCH($B561,Base_Dados!$B:$B,0))=0,0,
MAX(0, MIN(AN$1,
((INDEX(Base_Dados!AN:AN,MATCH($B561,Base_Dados!$B:$B,0))-MIN(Base_Dados!AN$5:AN$98)) /
(IF(MAX(Base_Dados!AN$5:AN$98)-MIN(Base_Dados!AN$5:AN$98)=0,1,MAX(Base_Dados!AN$5:AN$98)-MIN(Base_Dados!AN$5:AN$98)))) * AN$1)))</f>
        <v>0.29321639898562973</v>
      </c>
      <c r="AO561" s="106">
        <f>IF(INDEX(Base_Dados!AO:AO,MATCH($B561,Base_Dados!$B:$B,0))=0,0,
MAX(0, MIN(AO$1,
((INDEX(Base_Dados!AO:AO,MATCH($B561,Base_Dados!$B:$B,0))-MIN(Base_Dados!AO$5:AO$98)) /
(IF(MAX(Base_Dados!AO$5:AO$98)-MIN(Base_Dados!AO$5:AO$98)=0,1,MAX(Base_Dados!AO$5:AO$98)-MIN(Base_Dados!AO$5:AO$98)))) * AO$1)))</f>
        <v>0</v>
      </c>
      <c r="AP561" s="106">
        <f>IF(INDEX(Base_Dados!AP:AP,MATCH($B561,Base_Dados!$B:$B,0))=0,0,
MAX(0, MIN(AP$1,
((INDEX(Base_Dados!AP:AP,MATCH($B561,Base_Dados!$B:$B,0))-MIN(Base_Dados!AP$5:AP$98)) /
(IF(MAX(Base_Dados!AP$5:AP$98)-MIN(Base_Dados!AP$5:AP$98)=0,1,MAX(Base_Dados!AP$5:AP$98)-MIN(Base_Dados!AP$5:AP$98)))) * AP$1)))</f>
        <v>1.3761467889908258E-2</v>
      </c>
      <c r="AQ561" s="106">
        <f>IF(INDEX(Base_Dados!AQ:AQ,MATCH($B561,Base_Dados!$B:$B,0))=0,0,
MAX(0, MIN(AQ$1,
((INDEX(Base_Dados!AQ:AQ,MATCH($B561,Base_Dados!$B:$B,0))-MIN(Base_Dados!AQ$5:AQ$98)) /
(IF(MAX(Base_Dados!AQ$5:AQ$98)-MIN(Base_Dados!AQ$5:AQ$98)=0,1,MAX(Base_Dados!AQ$5:AQ$98)-MIN(Base_Dados!AQ$5:AQ$98)))) * AQ$1)))</f>
        <v>0</v>
      </c>
      <c r="AR561" s="106">
        <f>IF(INDEX(Base_Dados!AR:AR,MATCH($B561,Base_Dados!$B:$B,0))=0,0,
MAX(0, MIN(AR$1,
((INDEX(Base_Dados!AR:AR,MATCH($B561,Base_Dados!$B:$B,0))-MIN(Base_Dados!AR$5:AR$98)) /
(IF(MAX(Base_Dados!AR$5:AR$98)-MIN(Base_Dados!AR$5:AR$98)=0,1,MAX(Base_Dados!AR$5:AR$98)-MIN(Base_Dados!AR$5:AR$98)))) * AR$1)))</f>
        <v>0</v>
      </c>
      <c r="AS561" s="106">
        <f>IF(INDEX(Base_Dados!AS:AS,MATCH($B561,Base_Dados!$B:$B,0))=0,0,
MAX(0, MIN(AS$1,
((INDEX(Base_Dados!AS:AS,MATCH($B561,Base_Dados!$B:$B,0))-MIN(Base_Dados!AS$5:AS$98)) /
(IF(MAX(Base_Dados!AS$5:AS$98)-MIN(Base_Dados!AS$5:AS$98)=0,1,MAX(Base_Dados!AS$5:AS$98)-MIN(Base_Dados!AS$5:AS$98)))) * AS$1)))</f>
        <v>2.4390243902439025E-2</v>
      </c>
      <c r="AT561" s="106">
        <f>IF(INDEX(Base_Dados!AT:AT,MATCH($B561,Base_Dados!$B:$B,0))=0,0,
MAX(0, MIN(AT$1,
((INDEX(Base_Dados!AT:AT,MATCH($B561,Base_Dados!$B:$B,0))-MIN(Base_Dados!AT$5:AT$98)) /
(IF(MAX(Base_Dados!AT$5:AT$98)-MIN(Base_Dados!AT$5:AT$98)=0,1,MAX(Base_Dados!AT$5:AT$98)-MIN(Base_Dados!AT$5:AT$98)))) * AT$1)))</f>
        <v>1.4285714285714285E-2</v>
      </c>
      <c r="AU561" s="106">
        <f>IF(INDEX(Base_Dados!AU:AU,MATCH($B561,Base_Dados!$B:$B,0))=0,0,
MAX(0, MIN(AU$1,
((INDEX(Base_Dados!AU:AU,MATCH($B561,Base_Dados!$B:$B,0))-MIN(Base_Dados!AU$5:AU$98)) /
(IF(MAX(Base_Dados!AU$5:AU$98)-MIN(Base_Dados!AU$5:AU$98)=0,1,MAX(Base_Dados!AU$5:AU$98)-MIN(Base_Dados!AU$5:AU$98)))) * AU$1)))</f>
        <v>1.8726591760299626E-2</v>
      </c>
      <c r="AV561" s="106">
        <f>IF(INDEX(Base_Dados!AV:AV,MATCH($B561,Base_Dados!$B:$B,0))=0,0,
MAX(0, MIN(AV$1,
((INDEX(Base_Dados!AV:AV,MATCH($B561,Base_Dados!$B:$B,0))-MIN(Base_Dados!AV$5:AV$98)) /
(IF(MAX(Base_Dados!AV$5:AV$98)-MIN(Base_Dados!AV$5:AV$98)=0,1,MAX(Base_Dados!AV$5:AV$98)-MIN(Base_Dados!AV$5:AV$98)))) * AV$1)))</f>
        <v>0</v>
      </c>
      <c r="AW561" s="106">
        <f>IF(INDEX(Base_Dados!AW:AW,MATCH($B561,Base_Dados!$B:$B,0))=0,0,
MAX(0, MIN(AW$1,
((INDEX(Base_Dados!AW:AW,MATCH($B561,Base_Dados!$B:$B,0))-MIN(Base_Dados!AW$5:AW$98)) /
(IF(MAX(Base_Dados!AW$5:AW$98)-MIN(Base_Dados!AW$5:AW$98)=0,1,MAX(Base_Dados!AW$5:AW$98)-MIN(Base_Dados!AW$5:AW$98)))) * AW$1)))</f>
        <v>0</v>
      </c>
      <c r="AX561" s="106">
        <f>IF(INDEX(Base_Dados!AX:AX,MATCH($B561,Base_Dados!$B:$B,0))=0,0,
MAX(0, MIN(AX$1,
((INDEX(Base_Dados!AX:AX,MATCH($B561,Base_Dados!$B:$B,0))-MIN(Base_Dados!AX$5:AX$98)) /
(IF(MAX(Base_Dados!AX$5:AX$98)-MIN(Base_Dados!AX$5:AX$98)=0,1,MAX(Base_Dados!AX$5:AX$98)-MIN(Base_Dados!AX$5:AX$98)))) * AX$1)))</f>
        <v>0.25257001063452678</v>
      </c>
      <c r="AY561" s="106">
        <f>IF(INDEX(Base_Dados!AY:AY,MATCH($B561,Base_Dados!$B:$B,0))=0,0,
MAX(0, MIN(AY$1,
((INDEX(Base_Dados!AY:AY,MATCH($B561,Base_Dados!$B:$B,0))-MIN(Base_Dados!AY$5:AY$98)) /
(IF(MAX(Base_Dados!AY$5:AY$98)-MIN(Base_Dados!AY$5:AY$98)=0,1,MAX(Base_Dados!AY$5:AY$98)-MIN(Base_Dados!AY$5:AY$98)))) * AY$1)))</f>
        <v>1.0220903395977581E-2</v>
      </c>
      <c r="AZ561" s="106">
        <f>IF(INDEX(Base_Dados!AZ:AZ,MATCH($B561,Base_Dados!$B:$B,0))=0,0,
MAX(0, MIN(AZ$1,
((INDEX(Base_Dados!AZ:AZ,MATCH($B561,Base_Dados!$B:$B,0))-MIN(Base_Dados!AZ$5:AZ$98)) /
(IF(MAX(Base_Dados!AZ$5:AZ$98)-MIN(Base_Dados!AZ$5:AZ$98)=0,1,MAX(Base_Dados!AZ$5:AZ$98)-MIN(Base_Dados!AZ$5:AZ$98)))) * AZ$1)))</f>
        <v>0.31</v>
      </c>
      <c r="BA561" s="106">
        <f>IF(INDEX(Base_Dados!BA:BA,MATCH($B561,Base_Dados!$B:$B,0))=0,0,
MAX(0, MIN(BA$1,
((INDEX(Base_Dados!BA:BA,MATCH($B561,Base_Dados!$B:$B,0))-MIN(Base_Dados!BA$5:BA$98)) /
(IF(MAX(Base_Dados!BA$5:BA$98)-MIN(Base_Dados!BA$5:BA$98)=0,1,MAX(Base_Dados!BA$5:BA$98)-MIN(Base_Dados!BA$5:BA$98)))) * BA$1)))</f>
        <v>1.7518150935855591E-2</v>
      </c>
      <c r="BB561" s="106">
        <f>IF(INDEX(Base_Dados!BB:BB,MATCH($B561,Base_Dados!$B:$B,0))=0,0,
MAX(0, MIN(BB$1,
((INDEX(Base_Dados!BB:BB,MATCH($B561,Base_Dados!$B:$B,0))-MIN(Base_Dados!BB$5:BB$98)) /
(IF(MAX(Base_Dados!BB$5:BB$98)-MIN(Base_Dados!BB$5:BB$98)=0,1,MAX(Base_Dados!BB$5:BB$98)-MIN(Base_Dados!BB$5:BB$98)))) * BB$1)))</f>
        <v>0.27628584390121458</v>
      </c>
      <c r="BC561" s="106">
        <f>IF(INDEX(Base_Dados!BC:BC,MATCH($B561,Base_Dados!$B:$B,0))=0,0,
MAX(0, MIN(BC$1,
((INDEX(Base_Dados!BC:BC,MATCH($B561,Base_Dados!$B:$B,0))-MIN(Base_Dados!BC$5:BC$98)) /
(IF(MAX(Base_Dados!BC$5:BC$98)-MIN(Base_Dados!BC$5:BC$98)=0,1,MAX(Base_Dados!BC$5:BC$98)-MIN(Base_Dados!BC$5:BC$98)))) * BC$1)))</f>
        <v>7.0024239159709126E-3</v>
      </c>
      <c r="BD561" s="106">
        <f>IF(INDEX(Base_Dados!BD:BD,MATCH($B561,Base_Dados!$B:$B,0))=0,0,
MAX(0, MIN(BD$1,
((INDEX(Base_Dados!BD:BD,MATCH($B561,Base_Dados!$B:$B,0))-MIN(Base_Dados!BD$5:BD$98)) /
(IF(MAX(Base_Dados!BD$5:BD$98)-MIN(Base_Dados!BD$5:BD$98)=0,1,MAX(Base_Dados!BD$5:BD$98)-MIN(Base_Dados!BD$5:BD$98)))) * BD$1)))</f>
        <v>9.417630358008449E-3</v>
      </c>
      <c r="BE561" s="106">
        <f>IF(INDEX(Base_Dados!BE:BE,MATCH($B561,Base_Dados!$B:$B,0))=0,0,
MAX(0, MIN(BE$1,
((INDEX(Base_Dados!BE:BE,MATCH($B561,Base_Dados!$B:$B,0))-MIN(Base_Dados!BE$5:BE$98)) /
(IF(MAX(Base_Dados!BE$5:BE$98)-MIN(Base_Dados!BE$5:BE$98)=0,1,MAX(Base_Dados!BE$5:BE$98)-MIN(Base_Dados!BE$5:BE$98)))) * BE$1)))</f>
        <v>2.1575514300050176E-2</v>
      </c>
      <c r="BF561" s="106">
        <f>IF(INDEX(Base_Dados!BF:BF,MATCH($B561,Base_Dados!$B:$B,0))=0,0,
MAX(0, MIN(BF$1,
((INDEX(Base_Dados!BF:BF,MATCH($B561,Base_Dados!$B:$B,0))-MIN(Base_Dados!BF$5:BF$98)) /
(IF(MAX(Base_Dados!BF$5:BF$98)-MIN(Base_Dados!BF$5:BF$98)=0,1,MAX(Base_Dados!BF$5:BF$98)-MIN(Base_Dados!BF$5:BF$98)))) * BF$1)))</f>
        <v>0</v>
      </c>
      <c r="BG561" s="106">
        <f>IF(INDEX(Base_Dados!BG:BG,MATCH($B561,Base_Dados!$B:$B,0))=0,0,
MAX(0, MIN(BG$1,
((INDEX(Base_Dados!BG:BG,MATCH($B561,Base_Dados!$B:$B,0))-MIN(Base_Dados!BG$5:BG$98)) /
(IF(MAX(Base_Dados!BG$5:BG$98)-MIN(Base_Dados!BG$5:BG$98)=0,1,MAX(Base_Dados!BG$5:BG$98)-MIN(Base_Dados!BG$5:BG$98)))) * BG$1)))</f>
        <v>2.0903010033444815E-3</v>
      </c>
      <c r="BH561" s="106">
        <f>IF(INDEX(Base_Dados!BH:BH,MATCH($B561,Base_Dados!$B:$B,0))=0,0,
MAX(0, MIN(BH$1,
((INDEX(Base_Dados!BH:BH,MATCH($B561,Base_Dados!$B:$B,0))-MIN(Base_Dados!BH$5:BH$98)) /
(IF(MAX(Base_Dados!BH$5:BH$98)-MIN(Base_Dados!BH$5:BH$98)=0,1,MAX(Base_Dados!BH$5:BH$98)-MIN(Base_Dados!BH$5:BH$98)))) * BH$1)))</f>
        <v>5.4945054945054944E-2</v>
      </c>
      <c r="BI561" s="106">
        <f>IF(INDEX(Base_Dados!BI:BI,MATCH($B561,Base_Dados!$B:$B,0))=0,0,
MAX(0, MIN(BI$1,
((INDEX(Base_Dados!BI:BI,MATCH($B561,Base_Dados!$B:$B,0))-MIN(Base_Dados!BI$5:BI$98)) /
(IF(MAX(Base_Dados!BI$5:BI$98)-MIN(Base_Dados!BI$5:BI$98)=0,1,MAX(Base_Dados!BI$5:BI$98)-MIN(Base_Dados!BI$5:BI$98)))) * BI$1)))</f>
        <v>0.11700468018720749</v>
      </c>
      <c r="BJ561" s="106">
        <f>IF(INDEX(Base_Dados!BJ:BJ,MATCH($B561,Base_Dados!$B:$B,0))=0,0,
MAX(0, MIN(BJ$1,
((INDEX(Base_Dados!BJ:BJ,MATCH($B561,Base_Dados!$B:$B,0))-MIN(Base_Dados!BJ$5:BJ$98)) /
(IF(MAX(Base_Dados!BJ$5:BJ$98)-MIN(Base_Dados!BJ$5:BJ$98)=0,1,MAX(Base_Dados!BJ$5:BJ$98)-MIN(Base_Dados!BJ$5:BJ$98)))) * BJ$1)))</f>
        <v>6.3157894736842107E-2</v>
      </c>
      <c r="BK561" s="106">
        <f>IF(INDEX(Base_Dados!BK:BK,MATCH($B561,Base_Dados!$B:$B,0))=0,0,
MAX(0, MIN(BK$1,
((INDEX(Base_Dados!BK:BK,MATCH($B561,Base_Dados!$B:$B,0))-MIN(Base_Dados!BK$5:BK$98)) /
(IF(MAX(Base_Dados!BK$5:BK$98)-MIN(Base_Dados!BK$5:BK$98)=0,1,MAX(Base_Dados!BK$5:BK$98)-MIN(Base_Dados!BK$5:BK$98)))) * BK$1)))</f>
        <v>1.7857142857142856E-2</v>
      </c>
      <c r="BL561" s="106">
        <f>IF(INDEX(Base_Dados!BL:BL,MATCH($B561,Base_Dados!$B:$B,0))=0,0,
MAX(0, MIN(BL$1,
((INDEX(Base_Dados!BL:BL,MATCH($B561,Base_Dados!$B:$B,0))-MIN(Base_Dados!BL$5:BL$98)) /
(IF(MAX(Base_Dados!BL$5:BL$98)-MIN(Base_Dados!BL$5:BL$98)=0,1,MAX(Base_Dados!BL$5:BL$98)-MIN(Base_Dados!BL$5:BL$98)))) * BL$1)))</f>
        <v>6.026058631921824E-2</v>
      </c>
      <c r="BM561" s="106">
        <f>IF(INDEX(Base_Dados!BM:BM,MATCH($B561,Base_Dados!$B:$B,0))=0,0,
MAX(0, MIN(BM$1,
((INDEX(Base_Dados!BM:BM,MATCH($B561,Base_Dados!$B:$B,0))-MIN(Base_Dados!BM$5:BM$98)) /
(IF(MAX(Base_Dados!BM$5:BM$98)-MIN(Base_Dados!BM$5:BM$98)=0,1,MAX(Base_Dados!BM$5:BM$98)-MIN(Base_Dados!BM$5:BM$98)))) * BM$1)))</f>
        <v>1</v>
      </c>
      <c r="BN561" s="106">
        <f>IF(INDEX(Base_Dados!BN:BN,MATCH($B561,Base_Dados!$B:$B,0))=0,0,
MAX(0, MIN(BN$1,
((INDEX(Base_Dados!BN:BN,MATCH($B561,Base_Dados!$B:$B,0))-MIN(Base_Dados!BN$5:BN$98)) /
(IF(MAX(Base_Dados!BN$5:BN$98)-MIN(Base_Dados!BN$5:BN$98)=0,1,MAX(Base_Dados!BN$5:BN$98)-MIN(Base_Dados!BN$5:BN$98)))) * BN$1)))</f>
        <v>0.11660753858356215</v>
      </c>
      <c r="BO561" s="106">
        <f>IF(INDEX(Base_Dados!BO:BO,MATCH($B561,Base_Dados!$B:$B,0))=0,0,
MAX(0, MIN(BO$1,
((INDEX(Base_Dados!BO:BO,MATCH($B561,Base_Dados!$B:$B,0))-MIN(Base_Dados!BO$5:BO$98)) /
(IF(MAX(Base_Dados!BO$5:BO$98)-MIN(Base_Dados!BO$5:BO$98)=0,1,MAX(Base_Dados!BO$5:BO$98)-MIN(Base_Dados!BO$5:BO$98)))) * BO$1)))</f>
        <v>8.6206896551724144E-2</v>
      </c>
      <c r="BP561" s="106">
        <f t="shared" si="36"/>
        <v>14.077712093367779</v>
      </c>
      <c r="BQ561" s="111">
        <f t="shared" si="37"/>
        <v>0.5405096340697908</v>
      </c>
      <c r="BR561" s="112">
        <f t="shared" si="38"/>
        <v>0.22600132059176753</v>
      </c>
      <c r="BS561" s="113">
        <f t="shared" si="39"/>
        <v>13.851710772776011</v>
      </c>
    </row>
    <row r="562" spans="1:71">
      <c r="A562" s="21">
        <v>53001</v>
      </c>
      <c r="B562" s="21" t="s">
        <v>232</v>
      </c>
      <c r="C562" s="21" t="s">
        <v>231</v>
      </c>
      <c r="D562" s="105">
        <f>IF(INDEX(Base_Dados!D:D,MATCH($B562,Base_Dados!$B:$B,0))=0,0,
MAX(0, MIN(D$1,
((INDEX(Base_Dados!D:D,MATCH($B562,Base_Dados!$B:$B,0))-MIN(Base_Dados!D$5:D$98)) /
(IF(MAX(Base_Dados!D$5:D$98)-MIN(Base_Dados!D$5:D$98)=0,1,MAX(Base_Dados!D$5:D$98)-MIN(Base_Dados!D$5:D$98)))) * D$1)))</f>
        <v>5.5</v>
      </c>
      <c r="E562" s="106">
        <f>IF(INDEX(Base_Dados!E:E,MATCH($B562,Base_Dados!$B:$B,0))=0,0,
MAX(0, MIN(E$1,
((INDEX(Base_Dados!E:E,MATCH($B562,Base_Dados!$B:$B,0))-MIN(Base_Dados!E$5:E$98)) /
(IF(MAX(Base_Dados!E$5:E$98)-MIN(Base_Dados!E$5:E$98)=0,1,MAX(Base_Dados!E$5:E$98)-MIN(Base_Dados!E$5:E$98)))) * E$1)))</f>
        <v>2</v>
      </c>
      <c r="F562" s="106">
        <f>IF(INDEX(Base_Dados!F:F,MATCH($B562,Base_Dados!$B:$B,0))=0,0,
MAX(0, MIN(F$1,
((INDEX(Base_Dados!F:F,MATCH($B562,Base_Dados!$B:$B,0))-MIN(Base_Dados!F$5:F$98)) /
(IF(MAX(Base_Dados!F$5:F$98)-MIN(Base_Dados!F$5:F$98)=0,1,MAX(Base_Dados!F$5:F$98)-MIN(Base_Dados!F$5:F$98)))) * F$1)))</f>
        <v>1.7823286040844086</v>
      </c>
      <c r="G562" s="106">
        <f>IF(INDEX(Base_Dados!G:G,MATCH($B562,Base_Dados!$B:$B,0))=0,0,
MAX(0, MIN(G$1,
((INDEX(Base_Dados!G:G,MATCH($B562,Base_Dados!$B:$B,0))-MIN(Base_Dados!G$5:G$98)) /
(IF(MAX(Base_Dados!G$5:G$98)-MIN(Base_Dados!G$5:G$98)=0,1,MAX(Base_Dados!G$5:G$98)-MIN(Base_Dados!G$5:G$98)))) * G$1)))</f>
        <v>1.7887367148450892</v>
      </c>
      <c r="H562" s="106">
        <f>IF(INDEX(Base_Dados!H:H,MATCH($B562,Base_Dados!$B:$B,0))=0,0,
MAX(0, MIN(H$1,
((INDEX(Base_Dados!H:H,MATCH($B562,Base_Dados!$B:$B,0))-MIN(Base_Dados!H$5:H$98)) /
(IF(MAX(Base_Dados!H$5:H$98)-MIN(Base_Dados!H$5:H$98)=0,1,MAX(Base_Dados!H$5:H$98)-MIN(Base_Dados!H$5:H$98)))) * H$1)))</f>
        <v>2</v>
      </c>
      <c r="I562" s="106">
        <f>IF(INDEX(Base_Dados!I:I,MATCH($B562,Base_Dados!$B:$B,0))=0,0,
MAX(0, MIN(I$1,
((INDEX(Base_Dados!I:I,MATCH($B562,Base_Dados!$B:$B,0))-MIN(Base_Dados!I$5:I$98)) /
(IF(MAX(Base_Dados!I$5:I$98)-MIN(Base_Dados!I$5:I$98)=0,1,MAX(Base_Dados!I$5:I$98)-MIN(Base_Dados!I$5:I$98)))) * I$1)))</f>
        <v>2</v>
      </c>
      <c r="J562" s="106">
        <f>IF(INDEX(Base_Dados!J:J,MATCH($B562,Base_Dados!$B:$B,0))=0,0,
MAX(0, MIN(J$1,
((INDEX(Base_Dados!J:J,MATCH($B562,Base_Dados!$B:$B,0))-MIN(Base_Dados!J$5:J$98)) /
(IF(MAX(Base_Dados!J$5:J$98)-MIN(Base_Dados!J$5:J$98)=0,1,MAX(Base_Dados!J$5:J$98)-MIN(Base_Dados!J$5:J$98)))) * J$1)))</f>
        <v>2</v>
      </c>
      <c r="K562" s="106">
        <f>IF(INDEX(Base_Dados!K:K,MATCH($B562,Base_Dados!$B:$B,0))=0,0,
MAX(0, MIN(K$1,
((INDEX(Base_Dados!K:K,MATCH($B562,Base_Dados!$B:$B,0))-MIN(Base_Dados!K$5:K$98)) /
(IF(MAX(Base_Dados!K$5:K$98)-MIN(Base_Dados!K$5:K$98)=0,1,MAX(Base_Dados!K$5:K$98)-MIN(Base_Dados!K$5:K$98)))) * K$1)))</f>
        <v>2</v>
      </c>
      <c r="L562" s="106">
        <f>IF(INDEX(Base_Dados!L:L,MATCH($B562,Base_Dados!$B:$B,0))=0,0,
MAX(0, MIN(L$1,
((INDEX(Base_Dados!L:L,MATCH($B562,Base_Dados!$B:$B,0))-MIN(Base_Dados!L$5:L$98)) /
(IF(MAX(Base_Dados!L$5:L$98)-MIN(Base_Dados!L$5:L$98)=0,1,MAX(Base_Dados!L$5:L$98)-MIN(Base_Dados!L$5:L$98)))) * L$1)))</f>
        <v>2</v>
      </c>
      <c r="M562" s="106">
        <f>IF(INDEX(Base_Dados!M:M,MATCH($B562,Base_Dados!$B:$B,0))=0,0,
MAX(0, MIN(M$1,
((INDEX(Base_Dados!M:M,MATCH($B562,Base_Dados!$B:$B,0))-MIN(Base_Dados!M$5:M$98)) /
(IF(MAX(Base_Dados!M$5:M$98)-MIN(Base_Dados!M$5:M$98)=0,1,MAX(Base_Dados!M$5:M$98)-MIN(Base_Dados!M$5:M$98)))) * M$1)))</f>
        <v>2</v>
      </c>
      <c r="N562" s="106">
        <f>IF(INDEX(Base_Dados!N:N,MATCH($B562,Base_Dados!$B:$B,0))=0,0,
MAX(0, MIN(N$1,
((INDEX(Base_Dados!N:N,MATCH($B562,Base_Dados!$B:$B,0))-MIN(Base_Dados!N$5:N$98)) /
(IF(MAX(Base_Dados!N$5:N$98)-MIN(Base_Dados!N$5:N$98)=0,1,MAX(Base_Dados!N$5:N$98)-MIN(Base_Dados!N$5:N$98)))) * N$1)))</f>
        <v>2</v>
      </c>
      <c r="O562" s="106">
        <f>IF(INDEX(Base_Dados!O:O,MATCH($B562,Base_Dados!$B:$B,0))=0,0,
MAX(0, MIN(O$1,
((INDEX(Base_Dados!O:O,MATCH($B562,Base_Dados!$B:$B,0))-MIN(Base_Dados!O$5:O$98)) /
(IF(MAX(Base_Dados!O$5:O$98)-MIN(Base_Dados!O$5:O$98)=0,1,MAX(Base_Dados!O$5:O$98)-MIN(Base_Dados!O$5:O$98)))) * O$1)))</f>
        <v>2</v>
      </c>
      <c r="P562" s="106">
        <f>IF(INDEX(Base_Dados!P:P,MATCH($B562,Base_Dados!$B:$B,0))=0,0,
MAX(0, MIN(P$1,
((INDEX(Base_Dados!P:P,MATCH($B562,Base_Dados!$B:$B,0))-MIN(Base_Dados!P$5:P$98)) /
(IF(MAX(Base_Dados!P$5:P$98)-MIN(Base_Dados!P$5:P$98)=0,1,MAX(Base_Dados!P$5:P$98)-MIN(Base_Dados!P$5:P$98)))) * P$1)))</f>
        <v>2</v>
      </c>
      <c r="Q562" s="106">
        <f>IF(INDEX(Base_Dados!Q:Q,MATCH($B562,Base_Dados!$B:$B,0))=0,0,
MAX(0, MIN(Q$1,
((INDEX(Base_Dados!Q:Q,MATCH($B562,Base_Dados!$B:$B,0))-MIN(Base_Dados!Q$5:Q$98)) /
(IF(MAX(Base_Dados!Q$5:Q$98)-MIN(Base_Dados!Q$5:Q$98)=0,1,MAX(Base_Dados!Q$5:Q$98)-MIN(Base_Dados!Q$5:Q$98)))) * Q$1)))</f>
        <v>2.5</v>
      </c>
      <c r="R562" s="106">
        <f>IF(INDEX(Base_Dados!R:R,MATCH($B562,Base_Dados!$B:$B,0))=0,0,
MAX(0, MIN(R$1,
((INDEX(Base_Dados!R:R,MATCH($B562,Base_Dados!$B:$B,0))-MIN(Base_Dados!R$5:R$98)) /
(IF(MAX(Base_Dados!R$5:R$98)-MIN(Base_Dados!R$5:R$98)=0,1,MAX(Base_Dados!R$5:R$98)-MIN(Base_Dados!R$5:R$98)))) * R$1)))</f>
        <v>2</v>
      </c>
      <c r="S562" s="106">
        <f>IF(INDEX(Base_Dados!S:S,MATCH($B562,Base_Dados!$B:$B,0))=0,0,
MAX(0, MIN(S$1,
((INDEX(Base_Dados!S:S,MATCH($B562,Base_Dados!$B:$B,0))-MIN(Base_Dados!S$5:S$98)) /
(IF(MAX(Base_Dados!S$5:S$98)-MIN(Base_Dados!S$5:S$98)=0,1,MAX(Base_Dados!S$5:S$98)-MIN(Base_Dados!S$5:S$98)))) * S$1)))</f>
        <v>1.5</v>
      </c>
      <c r="T562" s="106">
        <f>IF(INDEX(Base_Dados!T:T,MATCH($B562,Base_Dados!$B:$B,0))=0,0,
MAX(0, MIN(T$1,
((INDEX(Base_Dados!T:T,MATCH($B562,Base_Dados!$B:$B,0))-MIN(Base_Dados!T$5:T$98)) /
(IF(MAX(Base_Dados!T$5:T$98)-MIN(Base_Dados!T$5:T$98)=0,1,MAX(Base_Dados!T$5:T$98)-MIN(Base_Dados!T$5:T$98)))) * T$1)))</f>
        <v>2.5</v>
      </c>
      <c r="U562" s="106">
        <f>IF(INDEX(Base_Dados!U:U,MATCH($B562,Base_Dados!$B:$B,0))=0,0,
MAX(0, MIN(U$1,
((INDEX(Base_Dados!U:U,MATCH($B562,Base_Dados!$B:$B,0))-MIN(Base_Dados!U$5:U$98)) /
(IF(MAX(Base_Dados!U$5:U$98)-MIN(Base_Dados!U$5:U$98)=0,1,MAX(Base_Dados!U$5:U$98)-MIN(Base_Dados!U$5:U$98)))) * U$1)))</f>
        <v>0.25094894274313251</v>
      </c>
      <c r="V562" s="106">
        <f>IF(INDEX(Base_Dados!V:V,MATCH($B562,Base_Dados!$B:$B,0))=0,0,
MAX(0, MIN(V$1,
((INDEX(Base_Dados!V:V,MATCH($B562,Base_Dados!$B:$B,0))-MIN(Base_Dados!V$5:V$98)) /
(IF(MAX(Base_Dados!V$5:V$98)-MIN(Base_Dados!V$5:V$98)=0,1,MAX(Base_Dados!V$5:V$98)-MIN(Base_Dados!V$5:V$98)))) * V$1)))</f>
        <v>4</v>
      </c>
      <c r="W562" s="106">
        <f>IF(INDEX(Base_Dados!W:W,MATCH($B562,Base_Dados!$B:$B,0))=0,0,
MAX(0, MIN(W$1,
((INDEX(Base_Dados!W:W,MATCH($B562,Base_Dados!$B:$B,0))-MIN(Base_Dados!W$5:W$98)) /
(IF(MAX(Base_Dados!W$5:W$98)-MIN(Base_Dados!W$5:W$98)=0,1,MAX(Base_Dados!W$5:W$98)-MIN(Base_Dados!W$5:W$98)))) * W$1)))</f>
        <v>2.4616590558082598</v>
      </c>
      <c r="X562" s="106">
        <f>IF(INDEX(Base_Dados!X:X,MATCH($B562,Base_Dados!$B:$B,0))=0,0,
MAX(0, MIN(X$1,
((INDEX(Base_Dados!X:X,MATCH($B562,Base_Dados!$B:$B,0))-MIN(Base_Dados!X$5:X$98)) /
(IF(MAX(Base_Dados!X$5:X$98)-MIN(Base_Dados!X$5:X$98)=0,1,MAX(Base_Dados!X$5:X$98)-MIN(Base_Dados!X$5:X$98)))) * X$1)))</f>
        <v>1.5</v>
      </c>
      <c r="Y562" s="106">
        <f>IF(INDEX(Base_Dados!Y:Y,MATCH($B562,Base_Dados!$B:$B,0))=0,0,
MAX(0, MIN(Y$1,
((INDEX(Base_Dados!Y:Y,MATCH($B562,Base_Dados!$B:$B,0))-MIN(Base_Dados!Y$5:Y$98)) /
(IF(MAX(Base_Dados!Y$5:Y$98)-MIN(Base_Dados!Y$5:Y$98)=0,1,MAX(Base_Dados!Y$5:Y$98)-MIN(Base_Dados!Y$5:Y$98)))) * Y$1)))</f>
        <v>1.2463235294117647</v>
      </c>
      <c r="Z562" s="106">
        <f>IF(INDEX(Base_Dados!Z:Z,MATCH($B562,Base_Dados!$B:$B,0))=0,0,
MAX(0, MIN(Z$1,
((INDEX(Base_Dados!Z:Z,MATCH($B562,Base_Dados!$B:$B,0))-MIN(Base_Dados!Z$5:Z$98)) /
(IF(MAX(Base_Dados!Z$5:Z$98)-MIN(Base_Dados!Z$5:Z$98)=0,1,MAX(Base_Dados!Z$5:Z$98)-MIN(Base_Dados!Z$5:Z$98)))) * Z$1)))</f>
        <v>1.4857142857142858</v>
      </c>
      <c r="AA562" s="106">
        <f>IF(INDEX(Base_Dados!AA:AA,MATCH($B562,Base_Dados!$B:$B,0))=0,0,
MAX(0, MIN(AA$1,
((INDEX(Base_Dados!AA:AA,MATCH($B562,Base_Dados!$B:$B,0))-MIN(Base_Dados!AA$5:AA$98)) /
(IF(MAX(Base_Dados!AA$5:AA$98)-MIN(Base_Dados!AA$5:AA$98)=0,1,MAX(Base_Dados!AA$5:AA$98)-MIN(Base_Dados!AA$5:AA$98)))) * AA$1)))</f>
        <v>0.33566433566433568</v>
      </c>
      <c r="AB562" s="106">
        <f>IF(INDEX(Base_Dados!AB:AB,MATCH($B562,Base_Dados!$B:$B,0))=0,0,
MAX(0, MIN(AB$1,
((INDEX(Base_Dados!AB:AB,MATCH($B562,Base_Dados!$B:$B,0))-MIN(Base_Dados!AB$5:AB$98)) /
(IF(MAX(Base_Dados!AB$5:AB$98)-MIN(Base_Dados!AB$5:AB$98)=0,1,MAX(Base_Dados!AB$5:AB$98)-MIN(Base_Dados!AB$5:AB$98)))) * AB$1)))</f>
        <v>0.2484655031304886</v>
      </c>
      <c r="AC562" s="106">
        <f>IF(INDEX(Base_Dados!AC:AC,MATCH($B562,Base_Dados!$B:$B,0))=0,0,
MAX(0, MIN(AC$1,
((INDEX(Base_Dados!AC:AC,MATCH($B562,Base_Dados!$B:$B,0))-MIN(Base_Dados!AC$5:AC$98)) /
(IF(MAX(Base_Dados!AC$5:AC$98)-MIN(Base_Dados!AC$5:AC$98)=0,1,MAX(Base_Dados!AC$5:AC$98)-MIN(Base_Dados!AC$5:AC$98)))) * AC$1)))</f>
        <v>1.5</v>
      </c>
      <c r="AD562" s="106">
        <f>IF(INDEX(Base_Dados!AD:AD,MATCH($B562,Base_Dados!$B:$B,0))=0,0,
MAX(0, MIN(AD$1,
((INDEX(Base_Dados!AD:AD,MATCH($B562,Base_Dados!$B:$B,0))-MIN(Base_Dados!AD$5:AD$98)) /
(IF(MAX(Base_Dados!AD$5:AD$98)-MIN(Base_Dados!AD$5:AD$98)=0,1,MAX(Base_Dados!AD$5:AD$98)-MIN(Base_Dados!AD$5:AD$98)))) * AD$1)))</f>
        <v>1.5</v>
      </c>
      <c r="AE562" s="106">
        <f>IF(INDEX(Base_Dados!AE:AE,MATCH($B562,Base_Dados!$B:$B,0))=0,0,
MAX(0, MIN(AE$1,
((INDEX(Base_Dados!AE:AE,MATCH($B562,Base_Dados!$B:$B,0))-MIN(Base_Dados!AE$5:AE$98)) /
(IF(MAX(Base_Dados!AE$5:AE$98)-MIN(Base_Dados!AE$5:AE$98)=0,1,MAX(Base_Dados!AE$5:AE$98)-MIN(Base_Dados!AE$5:AE$98)))) * AE$1)))</f>
        <v>1.5</v>
      </c>
      <c r="AF562" s="106">
        <f>IF(INDEX(Base_Dados!AF:AF,MATCH($B562,Base_Dados!$B:$B,0))=0,0,
MAX(0, MIN(AF$1,
((INDEX(Base_Dados!AF:AF,MATCH($B562,Base_Dados!$B:$B,0))-MIN(Base_Dados!AF$5:AF$98)) /
(IF(MAX(Base_Dados!AF$5:AF$98)-MIN(Base_Dados!AF$5:AF$98)=0,1,MAX(Base_Dados!AF$5:AF$98)-MIN(Base_Dados!AF$5:AF$98)))) * AF$1)))</f>
        <v>2</v>
      </c>
      <c r="AG562" s="106">
        <f>IF(INDEX(Base_Dados!AG:AG,MATCH($B562,Base_Dados!$B:$B,0))=0,0,
MAX(0, MIN(AG$1,
((INDEX(Base_Dados!AG:AG,MATCH($B562,Base_Dados!$B:$B,0))-MIN(Base_Dados!AG$5:AG$98)) /
(IF(MAX(Base_Dados!AG$5:AG$98)-MIN(Base_Dados!AG$5:AG$98)=0,1,MAX(Base_Dados!AG$5:AG$98)-MIN(Base_Dados!AG$5:AG$98)))) * AG$1)))</f>
        <v>2.5</v>
      </c>
      <c r="AH562" s="106">
        <f>IF(INDEX(Base_Dados!AH:AH,MATCH($B562,Base_Dados!$B:$B,0))=0,0,
MAX(0, MIN(AH$1,
((INDEX(Base_Dados!AH:AH,MATCH($B562,Base_Dados!$B:$B,0))-MIN(Base_Dados!AH$5:AH$98)) /
(IF(MAX(Base_Dados!AH$5:AH$98)-MIN(Base_Dados!AH$5:AH$98)=0,1,MAX(Base_Dados!AH$5:AH$98)-MIN(Base_Dados!AH$5:AH$98)))) * AH$1)))</f>
        <v>1.6401877347256468</v>
      </c>
      <c r="AI562" s="106">
        <f>IF(INDEX(Base_Dados!AI:AI,MATCH($B562,Base_Dados!$B:$B,0))=0,0,
MAX(0, MIN(AI$1,
((INDEX(Base_Dados!AI:AI,MATCH($B562,Base_Dados!$B:$B,0))-MIN(Base_Dados!AI$5:AI$98)) /
(IF(MAX(Base_Dados!AI$5:AI$98)-MIN(Base_Dados!AI$5:AI$98)=0,1,MAX(Base_Dados!AI$5:AI$98)-MIN(Base_Dados!AI$5:AI$98)))) * AI$1)))</f>
        <v>2</v>
      </c>
      <c r="AJ562" s="106">
        <f>IF(INDEX(Base_Dados!AJ:AJ,MATCH($B562,Base_Dados!$B:$B,0))=0,0,
MAX(0, MIN(AJ$1,
((INDEX(Base_Dados!AJ:AJ,MATCH($B562,Base_Dados!$B:$B,0))-MIN(Base_Dados!AJ$5:AJ$98)) /
(IF(MAX(Base_Dados!AJ$5:AJ$98)-MIN(Base_Dados!AJ$5:AJ$98)=0,1,MAX(Base_Dados!AJ$5:AJ$98)-MIN(Base_Dados!AJ$5:AJ$98)))) * AJ$1)))</f>
        <v>2.3570060207991244</v>
      </c>
      <c r="AK562" s="106">
        <f>IF(INDEX(Base_Dados!AK:AK,MATCH($B562,Base_Dados!$B:$B,0))=0,0,
MAX(0, MIN(AK$1,
((INDEX(Base_Dados!AK:AK,MATCH($B562,Base_Dados!$B:$B,0))-MIN(Base_Dados!AK$5:AK$98)) /
(IF(MAX(Base_Dados!AK$5:AK$98)-MIN(Base_Dados!AK$5:AK$98)=0,1,MAX(Base_Dados!AK$5:AK$98)-MIN(Base_Dados!AK$5:AK$98)))) * AK$1)))</f>
        <v>1</v>
      </c>
      <c r="AL562" s="106">
        <f>IF(INDEX(Base_Dados!AL:AL,MATCH($B562,Base_Dados!$B:$B,0))=0,0,
MAX(0, MIN(AL$1,
((INDEX(Base_Dados!AL:AL,MATCH($B562,Base_Dados!$B:$B,0))-MIN(Base_Dados!AL$5:AL$98)) /
(IF(MAX(Base_Dados!AL$5:AL$98)-MIN(Base_Dados!AL$5:AL$98)=0,1,MAX(Base_Dados!AL$5:AL$98)-MIN(Base_Dados!AL$5:AL$98)))) * AL$1)))</f>
        <v>1</v>
      </c>
      <c r="AM562" s="106">
        <f>IF(INDEX(Base_Dados!AM:AM,MATCH($B562,Base_Dados!$B:$B,0))=0,0,
MAX(0, MIN(AM$1,
((INDEX(Base_Dados!AM:AM,MATCH($B562,Base_Dados!$B:$B,0))-MIN(Base_Dados!AM$5:AM$98)) /
(IF(MAX(Base_Dados!AM$5:AM$98)-MIN(Base_Dados!AM$5:AM$98)=0,1,MAX(Base_Dados!AM$5:AM$98)-MIN(Base_Dados!AM$5:AM$98)))) * AM$1)))</f>
        <v>2</v>
      </c>
      <c r="AN562" s="106">
        <f>IF(INDEX(Base_Dados!AN:AN,MATCH($B562,Base_Dados!$B:$B,0))=0,0,
MAX(0, MIN(AN$1,
((INDEX(Base_Dados!AN:AN,MATCH($B562,Base_Dados!$B:$B,0))-MIN(Base_Dados!AN$5:AN$98)) /
(IF(MAX(Base_Dados!AN$5:AN$98)-MIN(Base_Dados!AN$5:AN$98)=0,1,MAX(Base_Dados!AN$5:AN$98)-MIN(Base_Dados!AN$5:AN$98)))) * AN$1)))</f>
        <v>0.54239502306343723</v>
      </c>
      <c r="AO562" s="106">
        <f>IF(INDEX(Base_Dados!AO:AO,MATCH($B562,Base_Dados!$B:$B,0))=0,0,
MAX(0, MIN(AO$1,
((INDEX(Base_Dados!AO:AO,MATCH($B562,Base_Dados!$B:$B,0))-MIN(Base_Dados!AO$5:AO$98)) /
(IF(MAX(Base_Dados!AO$5:AO$98)-MIN(Base_Dados!AO$5:AO$98)=0,1,MAX(Base_Dados!AO$5:AO$98)-MIN(Base_Dados!AO$5:AO$98)))) * AO$1)))</f>
        <v>0.5</v>
      </c>
      <c r="AP562" s="106">
        <f>IF(INDEX(Base_Dados!AP:AP,MATCH($B562,Base_Dados!$B:$B,0))=0,0,
MAX(0, MIN(AP$1,
((INDEX(Base_Dados!AP:AP,MATCH($B562,Base_Dados!$B:$B,0))-MIN(Base_Dados!AP$5:AP$98)) /
(IF(MAX(Base_Dados!AP$5:AP$98)-MIN(Base_Dados!AP$5:AP$98)=0,1,MAX(Base_Dados!AP$5:AP$98)-MIN(Base_Dados!AP$5:AP$98)))) * AP$1)))</f>
        <v>0.5</v>
      </c>
      <c r="AQ562" s="106">
        <f>IF(INDEX(Base_Dados!AQ:AQ,MATCH($B562,Base_Dados!$B:$B,0))=0,0,
MAX(0, MIN(AQ$1,
((INDEX(Base_Dados!AQ:AQ,MATCH($B562,Base_Dados!$B:$B,0))-MIN(Base_Dados!AQ$5:AQ$98)) /
(IF(MAX(Base_Dados!AQ$5:AQ$98)-MIN(Base_Dados!AQ$5:AQ$98)=0,1,MAX(Base_Dados!AQ$5:AQ$98)-MIN(Base_Dados!AQ$5:AQ$98)))) * AQ$1)))</f>
        <v>0.5</v>
      </c>
      <c r="AR562" s="106">
        <f>IF(INDEX(Base_Dados!AR:AR,MATCH($B562,Base_Dados!$B:$B,0))=0,0,
MAX(0, MIN(AR$1,
((INDEX(Base_Dados!AR:AR,MATCH($B562,Base_Dados!$B:$B,0))-MIN(Base_Dados!AR$5:AR$98)) /
(IF(MAX(Base_Dados!AR$5:AR$98)-MIN(Base_Dados!AR$5:AR$98)=0,1,MAX(Base_Dados!AR$5:AR$98)-MIN(Base_Dados!AR$5:AR$98)))) * AR$1)))</f>
        <v>0.38709677419354838</v>
      </c>
      <c r="AS562" s="106">
        <f>IF(INDEX(Base_Dados!AS:AS,MATCH($B562,Base_Dados!$B:$B,0))=0,0,
MAX(0, MIN(AS$1,
((INDEX(Base_Dados!AS:AS,MATCH($B562,Base_Dados!$B:$B,0))-MIN(Base_Dados!AS$5:AS$98)) /
(IF(MAX(Base_Dados!AS$5:AS$98)-MIN(Base_Dados!AS$5:AS$98)=0,1,MAX(Base_Dados!AS$5:AS$98)-MIN(Base_Dados!AS$5:AS$98)))) * AS$1)))</f>
        <v>0.20121951219512196</v>
      </c>
      <c r="AT562" s="106">
        <f>IF(INDEX(Base_Dados!AT:AT,MATCH($B562,Base_Dados!$B:$B,0))=0,0,
MAX(0, MIN(AT$1,
((INDEX(Base_Dados!AT:AT,MATCH($B562,Base_Dados!$B:$B,0))-MIN(Base_Dados!AT$5:AT$98)) /
(IF(MAX(Base_Dados!AT$5:AT$98)-MIN(Base_Dados!AT$5:AT$98)=0,1,MAX(Base_Dados!AT$5:AT$98)-MIN(Base_Dados!AT$5:AT$98)))) * AT$1)))</f>
        <v>0.5</v>
      </c>
      <c r="AU562" s="106">
        <f>IF(INDEX(Base_Dados!AU:AU,MATCH($B562,Base_Dados!$B:$B,0))=0,0,
MAX(0, MIN(AU$1,
((INDEX(Base_Dados!AU:AU,MATCH($B562,Base_Dados!$B:$B,0))-MIN(Base_Dados!AU$5:AU$98)) /
(IF(MAX(Base_Dados!AU$5:AU$98)-MIN(Base_Dados!AU$5:AU$98)=0,1,MAX(Base_Dados!AU$5:AU$98)-MIN(Base_Dados!AU$5:AU$98)))) * AU$1)))</f>
        <v>0.5</v>
      </c>
      <c r="AV562" s="106">
        <f>IF(INDEX(Base_Dados!AV:AV,MATCH($B562,Base_Dados!$B:$B,0))=0,0,
MAX(0, MIN(AV$1,
((INDEX(Base_Dados!AV:AV,MATCH($B562,Base_Dados!$B:$B,0))-MIN(Base_Dados!AV$5:AV$98)) /
(IF(MAX(Base_Dados!AV$5:AV$98)-MIN(Base_Dados!AV$5:AV$98)=0,1,MAX(Base_Dados!AV$5:AV$98)-MIN(Base_Dados!AV$5:AV$98)))) * AV$1)))</f>
        <v>0.19230769230769232</v>
      </c>
      <c r="AW562" s="106">
        <f>IF(INDEX(Base_Dados!AW:AW,MATCH($B562,Base_Dados!$B:$B,0))=0,0,
MAX(0, MIN(AW$1,
((INDEX(Base_Dados!AW:AW,MATCH($B562,Base_Dados!$B:$B,0))-MIN(Base_Dados!AW$5:AW$98)) /
(IF(MAX(Base_Dados!AW$5:AW$98)-MIN(Base_Dados!AW$5:AW$98)=0,1,MAX(Base_Dados!AW$5:AW$98)-MIN(Base_Dados!AW$5:AW$98)))) * AW$1)))</f>
        <v>0.5</v>
      </c>
      <c r="AX562" s="106">
        <f>IF(INDEX(Base_Dados!AX:AX,MATCH($B562,Base_Dados!$B:$B,0))=0,0,
MAX(0, MIN(AX$1,
((INDEX(Base_Dados!AX:AX,MATCH($B562,Base_Dados!$B:$B,0))-MIN(Base_Dados!AX$5:AX$98)) /
(IF(MAX(Base_Dados!AX$5:AX$98)-MIN(Base_Dados!AX$5:AX$98)=0,1,MAX(Base_Dados!AX$5:AX$98)-MIN(Base_Dados!AX$5:AX$98)))) * AX$1)))</f>
        <v>1.0858807138759481E-2</v>
      </c>
      <c r="AY562" s="106">
        <f>IF(INDEX(Base_Dados!AY:AY,MATCH($B562,Base_Dados!$B:$B,0))=0,0,
MAX(0, MIN(AY$1,
((INDEX(Base_Dados!AY:AY,MATCH($B562,Base_Dados!$B:$B,0))-MIN(Base_Dados!AY$5:AY$98)) /
(IF(MAX(Base_Dados!AY$5:AY$98)-MIN(Base_Dados!AY$5:AY$98)=0,1,MAX(Base_Dados!AY$5:AY$98)-MIN(Base_Dados!AY$5:AY$98)))) * AY$1)))</f>
        <v>1</v>
      </c>
      <c r="AZ562" s="106">
        <f>IF(INDEX(Base_Dados!AZ:AZ,MATCH($B562,Base_Dados!$B:$B,0))=0,0,
MAX(0, MIN(AZ$1,
((INDEX(Base_Dados!AZ:AZ,MATCH($B562,Base_Dados!$B:$B,0))-MIN(Base_Dados!AZ$5:AZ$98)) /
(IF(MAX(Base_Dados!AZ$5:AZ$98)-MIN(Base_Dados!AZ$5:AZ$98)=0,1,MAX(Base_Dados!AZ$5:AZ$98)-MIN(Base_Dados!AZ$5:AZ$98)))) * AZ$1)))</f>
        <v>0.24999865929387297</v>
      </c>
      <c r="BA562" s="106">
        <f>IF(INDEX(Base_Dados!BA:BA,MATCH($B562,Base_Dados!$B:$B,0))=0,0,
MAX(0, MIN(BA$1,
((INDEX(Base_Dados!BA:BA,MATCH($B562,Base_Dados!$B:$B,0))-MIN(Base_Dados!BA$5:BA$98)) /
(IF(MAX(Base_Dados!BA$5:BA$98)-MIN(Base_Dados!BA$5:BA$98)=0,1,MAX(Base_Dados!BA$5:BA$98)-MIN(Base_Dados!BA$5:BA$98)))) * BA$1)))</f>
        <v>1</v>
      </c>
      <c r="BB562" s="106">
        <f>IF(INDEX(Base_Dados!BB:BB,MATCH($B562,Base_Dados!$B:$B,0))=0,0,
MAX(0, MIN(BB$1,
((INDEX(Base_Dados!BB:BB,MATCH($B562,Base_Dados!$B:$B,0))-MIN(Base_Dados!BB$5:BB$98)) /
(IF(MAX(Base_Dados!BB$5:BB$98)-MIN(Base_Dados!BB$5:BB$98)=0,1,MAX(Base_Dados!BB$5:BB$98)-MIN(Base_Dados!BB$5:BB$98)))) * BB$1)))</f>
        <v>0.42267254471294435</v>
      </c>
      <c r="BC562" s="106">
        <f>IF(INDEX(Base_Dados!BC:BC,MATCH($B562,Base_Dados!$B:$B,0))=0,0,
MAX(0, MIN(BC$1,
((INDEX(Base_Dados!BC:BC,MATCH($B562,Base_Dados!$B:$B,0))-MIN(Base_Dados!BC$5:BC$98)) /
(IF(MAX(Base_Dados!BC$5:BC$98)-MIN(Base_Dados!BC$5:BC$98)=0,1,MAX(Base_Dados!BC$5:BC$98)-MIN(Base_Dados!BC$5:BC$98)))) * BC$1)))</f>
        <v>1</v>
      </c>
      <c r="BD562" s="106">
        <f>IF(INDEX(Base_Dados!BD:BD,MATCH($B562,Base_Dados!$B:$B,0))=0,0,
MAX(0, MIN(BD$1,
((INDEX(Base_Dados!BD:BD,MATCH($B562,Base_Dados!$B:$B,0))-MIN(Base_Dados!BD$5:BD$98)) /
(IF(MAX(Base_Dados!BD$5:BD$98)-MIN(Base_Dados!BD$5:BD$98)=0,1,MAX(Base_Dados!BD$5:BD$98)-MIN(Base_Dados!BD$5:BD$98)))) * BD$1)))</f>
        <v>1</v>
      </c>
      <c r="BE562" s="106">
        <f>IF(INDEX(Base_Dados!BE:BE,MATCH($B562,Base_Dados!$B:$B,0))=0,0,
MAX(0, MIN(BE$1,
((INDEX(Base_Dados!BE:BE,MATCH($B562,Base_Dados!$B:$B,0))-MIN(Base_Dados!BE$5:BE$98)) /
(IF(MAX(Base_Dados!BE$5:BE$98)-MIN(Base_Dados!BE$5:BE$98)=0,1,MAX(Base_Dados!BE$5:BE$98)-MIN(Base_Dados!BE$5:BE$98)))) * BE$1)))</f>
        <v>0.71751128951329657</v>
      </c>
      <c r="BF562" s="106">
        <f>IF(INDEX(Base_Dados!BF:BF,MATCH($B562,Base_Dados!$B:$B,0))=0,0,
MAX(0, MIN(BF$1,
((INDEX(Base_Dados!BF:BF,MATCH($B562,Base_Dados!$B:$B,0))-MIN(Base_Dados!BF$5:BF$98)) /
(IF(MAX(Base_Dados!BF$5:BF$98)-MIN(Base_Dados!BF$5:BF$98)=0,1,MAX(Base_Dados!BF$5:BF$98)-MIN(Base_Dados!BF$5:BF$98)))) * BF$1)))</f>
        <v>0.875</v>
      </c>
      <c r="BG562" s="106">
        <f>IF(INDEX(Base_Dados!BG:BG,MATCH($B562,Base_Dados!$B:$B,0))=0,0,
MAX(0, MIN(BG$1,
((INDEX(Base_Dados!BG:BG,MATCH($B562,Base_Dados!$B:$B,0))-MIN(Base_Dados!BG$5:BG$98)) /
(IF(MAX(Base_Dados!BG$5:BG$98)-MIN(Base_Dados!BG$5:BG$98)=0,1,MAX(Base_Dados!BG$5:BG$98)-MIN(Base_Dados!BG$5:BG$98)))) * BG$1)))</f>
        <v>0.5</v>
      </c>
      <c r="BH562" s="106">
        <f>IF(INDEX(Base_Dados!BH:BH,MATCH($B562,Base_Dados!$B:$B,0))=0,0,
MAX(0, MIN(BH$1,
((INDEX(Base_Dados!BH:BH,MATCH($B562,Base_Dados!$B:$B,0))-MIN(Base_Dados!BH$5:BH$98)) /
(IF(MAX(Base_Dados!BH$5:BH$98)-MIN(Base_Dados!BH$5:BH$98)=0,1,MAX(Base_Dados!BH$5:BH$98)-MIN(Base_Dados!BH$5:BH$98)))) * BH$1)))</f>
        <v>1</v>
      </c>
      <c r="BI562" s="106">
        <f>IF(INDEX(Base_Dados!BI:BI,MATCH($B562,Base_Dados!$B:$B,0))=0,0,
MAX(0, MIN(BI$1,
((INDEX(Base_Dados!BI:BI,MATCH($B562,Base_Dados!$B:$B,0))-MIN(Base_Dados!BI$5:BI$98)) /
(IF(MAX(Base_Dados!BI$5:BI$98)-MIN(Base_Dados!BI$5:BI$98)=0,1,MAX(Base_Dados!BI$5:BI$98)-MIN(Base_Dados!BI$5:BI$98)))) * BI$1)))</f>
        <v>1</v>
      </c>
      <c r="BJ562" s="106">
        <f>IF(INDEX(Base_Dados!BJ:BJ,MATCH($B562,Base_Dados!$B:$B,0))=0,0,
MAX(0, MIN(BJ$1,
((INDEX(Base_Dados!BJ:BJ,MATCH($B562,Base_Dados!$B:$B,0))-MIN(Base_Dados!BJ$5:BJ$98)) /
(IF(MAX(Base_Dados!BJ$5:BJ$98)-MIN(Base_Dados!BJ$5:BJ$98)=0,1,MAX(Base_Dados!BJ$5:BJ$98)-MIN(Base_Dados!BJ$5:BJ$98)))) * BJ$1)))</f>
        <v>1</v>
      </c>
      <c r="BK562" s="106">
        <f>IF(INDEX(Base_Dados!BK:BK,MATCH($B562,Base_Dados!$B:$B,0))=0,0,
MAX(0, MIN(BK$1,
((INDEX(Base_Dados!BK:BK,MATCH($B562,Base_Dados!$B:$B,0))-MIN(Base_Dados!BK$5:BK$98)) /
(IF(MAX(Base_Dados!BK$5:BK$98)-MIN(Base_Dados!BK$5:BK$98)=0,1,MAX(Base_Dados!BK$5:BK$98)-MIN(Base_Dados!BK$5:BK$98)))) * BK$1)))</f>
        <v>1</v>
      </c>
      <c r="BL562" s="106">
        <f>IF(INDEX(Base_Dados!BL:BL,MATCH($B562,Base_Dados!$B:$B,0))=0,0,
MAX(0, MIN(BL$1,
((INDEX(Base_Dados!BL:BL,MATCH($B562,Base_Dados!$B:$B,0))-MIN(Base_Dados!BL$5:BL$98)) /
(IF(MAX(Base_Dados!BL$5:BL$98)-MIN(Base_Dados!BL$5:BL$98)=0,1,MAX(Base_Dados!BL$5:BL$98)-MIN(Base_Dados!BL$5:BL$98)))) * BL$1)))</f>
        <v>1</v>
      </c>
      <c r="BM562" s="106">
        <f>IF(INDEX(Base_Dados!BM:BM,MATCH($B562,Base_Dados!$B:$B,0))=0,0,
MAX(0, MIN(BM$1,
((INDEX(Base_Dados!BM:BM,MATCH($B562,Base_Dados!$B:$B,0))-MIN(Base_Dados!BM$5:BM$98)) /
(IF(MAX(Base_Dados!BM$5:BM$98)-MIN(Base_Dados!BM$5:BM$98)=0,1,MAX(Base_Dados!BM$5:BM$98)-MIN(Base_Dados!BM$5:BM$98)))) * BM$1)))</f>
        <v>1</v>
      </c>
      <c r="BN562" s="106">
        <f>IF(INDEX(Base_Dados!BN:BN,MATCH($B562,Base_Dados!$B:$B,0))=0,0,
MAX(0, MIN(BN$1,
((INDEX(Base_Dados!BN:BN,MATCH($B562,Base_Dados!$B:$B,0))-MIN(Base_Dados!BN$5:BN$98)) /
(IF(MAX(Base_Dados!BN$5:BN$98)-MIN(Base_Dados!BN$5:BN$98)=0,1,MAX(Base_Dados!BN$5:BN$98)-MIN(Base_Dados!BN$5:BN$98)))) * BN$1)))</f>
        <v>9.7296048105694158E-2</v>
      </c>
      <c r="BO562" s="106">
        <f>IF(INDEX(Base_Dados!BO:BO,MATCH($B562,Base_Dados!$B:$B,0))=0,0,
MAX(0, MIN(BO$1,
((INDEX(Base_Dados!BO:BO,MATCH($B562,Base_Dados!$B:$B,0))-MIN(Base_Dados!BO$5:BO$98)) /
(IF(MAX(Base_Dados!BO$5:BO$98)-MIN(Base_Dados!BO$5:BO$98)=0,1,MAX(Base_Dados!BO$5:BO$98)-MIN(Base_Dados!BO$5:BO$98)))) * BO$1)))</f>
        <v>6.8965517241379309E-2</v>
      </c>
      <c r="BP562" s="106">
        <f t="shared" si="36"/>
        <v>85.362356594692287</v>
      </c>
      <c r="BQ562" s="111">
        <f t="shared" si="37"/>
        <v>0.96676554612494314</v>
      </c>
      <c r="BR562" s="112">
        <f t="shared" si="38"/>
        <v>0.65225723264691982</v>
      </c>
      <c r="BS562" s="113">
        <f t="shared" si="39"/>
        <v>84.710099362045369</v>
      </c>
    </row>
  </sheetData>
  <autoFilter ref="A4:BS4" xr:uid="{00000000-0001-0000-0200-000000000000}">
    <sortState xmlns:xlrd2="http://schemas.microsoft.com/office/spreadsheetml/2017/richdata2" ref="A5:BS98">
      <sortCondition ref="A4"/>
    </sortState>
  </autoFilter>
  <mergeCells count="4">
    <mergeCell ref="AY3:BO3"/>
    <mergeCell ref="A1:C1"/>
    <mergeCell ref="D3:AH3"/>
    <mergeCell ref="AI3:AX3"/>
  </mergeCells>
  <conditionalFormatting sqref="D5:BO562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BS56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BO562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BO562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BO562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56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56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562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J562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562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L56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M562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N56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5:O562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:P562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:Q562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:R56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S56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5:T56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5:U56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5:V56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5:W56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5:X56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:Y56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5:Z56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56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56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:AC56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:AD56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:AE56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:AF56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:AG56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:AY56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:AI56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:AJ56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:AK56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:AL56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:AM56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:AN56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:AO56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:AP56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:AQ56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:AR56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:AS56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:AT56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:AU56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:AV56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5:AW56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5:AX56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5:AY5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5:AZ5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5:BA5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5:BB5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5:BC5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5:BD5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5:BE5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5:BF5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5:BG5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5:BH5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5:BI5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5:BJ5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5:BK56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5:BL56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5:BM5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5:BN5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5:BO5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5:BP5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5:BQ5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5:BR5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5:BS56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53:BS562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D562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56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562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:AH56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39370078740157483" right="0.39370078740157483" top="0.78740157480314965" bottom="0.98425196850393704" header="0.51181102362204722" footer="0.51181102362204722"/>
  <pageSetup paperSize="8" scale="31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5722-7713-4112-855D-CD5497FBA75B}">
  <sheetPr codeName="Plan3">
    <tabColor indexed="17"/>
    <pageSetUpPr fitToPage="1"/>
  </sheetPr>
  <dimension ref="A1:U559"/>
  <sheetViews>
    <sheetView showGridLines="0" zoomScale="85" zoomScaleNormal="85" workbookViewId="0">
      <pane ySplit="1" topLeftCell="A2" activePane="bottomLeft" state="frozen"/>
      <selection activeCell="A3" sqref="A3"/>
      <selection pane="bottomLeft"/>
    </sheetView>
  </sheetViews>
  <sheetFormatPr defaultColWidth="11.85546875" defaultRowHeight="12.75"/>
  <cols>
    <col min="1" max="1" width="11.85546875" style="51"/>
    <col min="2" max="2" width="33.85546875" style="51" customWidth="1"/>
    <col min="3" max="3" width="18.42578125" style="98" bestFit="1" customWidth="1"/>
    <col min="4" max="4" width="11.85546875" style="114"/>
    <col min="5" max="5" width="11.85546875" style="51"/>
    <col min="6" max="6" width="12.85546875" style="98" customWidth="1"/>
    <col min="7" max="16384" width="11.85546875" style="51"/>
  </cols>
  <sheetData>
    <row r="1" spans="1:21" ht="31.5" customHeight="1">
      <c r="A1" s="115" t="s">
        <v>717</v>
      </c>
      <c r="B1" s="116" t="s">
        <v>718</v>
      </c>
      <c r="C1" s="116" t="s">
        <v>63</v>
      </c>
      <c r="D1" s="117" t="s">
        <v>750</v>
      </c>
      <c r="E1" s="118" t="s">
        <v>751</v>
      </c>
      <c r="F1" s="118" t="s">
        <v>752</v>
      </c>
      <c r="G1" s="119" t="s">
        <v>753</v>
      </c>
      <c r="H1" s="120" t="s">
        <v>754</v>
      </c>
    </row>
    <row r="2" spans="1:21" ht="12.75" customHeight="1">
      <c r="A2" s="21">
        <v>35061</v>
      </c>
      <c r="B2" s="21" t="s">
        <v>619</v>
      </c>
      <c r="C2" s="21" t="s">
        <v>619</v>
      </c>
      <c r="D2" s="121">
        <f>VLOOKUP(A2,IQM_Qualificação!$A:$BS,71,0)</f>
        <v>88.169172540250258</v>
      </c>
      <c r="E2" s="122" t="s">
        <v>755</v>
      </c>
      <c r="F2" s="123" t="s">
        <v>756</v>
      </c>
      <c r="G2" s="124">
        <f>VLOOKUP(A2,'IQM_Ranking(2)'!A:D,4,0)</f>
        <v>72.818887507611493</v>
      </c>
      <c r="H2" s="125" t="str">
        <f>VLOOKUP(A2,'IQM_Ranking(2)'!A:E,5,0)</f>
        <v>1º</v>
      </c>
      <c r="S2" s="98"/>
      <c r="T2" s="98"/>
      <c r="U2" s="98"/>
    </row>
    <row r="3" spans="1:21" ht="12.75" customHeight="1">
      <c r="A3" s="21">
        <v>33018</v>
      </c>
      <c r="B3" s="21" t="s">
        <v>511</v>
      </c>
      <c r="C3" s="21" t="s">
        <v>511</v>
      </c>
      <c r="D3" s="121">
        <f>VLOOKUP(A3,IQM_Qualificação!$A:$BS,71,0)</f>
        <v>87.996623843198904</v>
      </c>
      <c r="E3" s="122" t="s">
        <v>757</v>
      </c>
      <c r="F3" s="123" t="s">
        <v>756</v>
      </c>
      <c r="G3" s="124">
        <f>VLOOKUP(A3,'IQM_Ranking(2)'!A:D,4,0)</f>
        <v>55.576681526743201</v>
      </c>
      <c r="H3" s="125" t="str">
        <f>VLOOKUP(A3,'IQM_Ranking(2)'!A:E,5,0)</f>
        <v>2º</v>
      </c>
      <c r="S3" s="98"/>
      <c r="T3" s="98"/>
      <c r="U3" s="98"/>
    </row>
    <row r="4" spans="1:21" ht="12.75" customHeight="1">
      <c r="A4" s="21">
        <v>31030</v>
      </c>
      <c r="B4" s="21" t="s">
        <v>331</v>
      </c>
      <c r="C4" s="21" t="s">
        <v>323</v>
      </c>
      <c r="D4" s="121">
        <f>VLOOKUP(A4,IQM_Qualificação!$A:$BS,71,0)</f>
        <v>87.239953907281219</v>
      </c>
      <c r="E4" s="122" t="s">
        <v>758</v>
      </c>
      <c r="F4" s="123" t="s">
        <v>756</v>
      </c>
      <c r="G4" s="124">
        <f>VLOOKUP(A4,'IQM_Ranking(2)'!A:D,4,0)</f>
        <v>39.424432699971248</v>
      </c>
      <c r="H4" s="125" t="str">
        <f>VLOOKUP(A4,'IQM_Ranking(2)'!A:E,5,0)</f>
        <v>3º</v>
      </c>
      <c r="S4" s="98"/>
      <c r="T4" s="98"/>
      <c r="U4" s="98"/>
    </row>
    <row r="5" spans="1:21" ht="12.75" customHeight="1">
      <c r="A5" s="21">
        <v>43026</v>
      </c>
      <c r="B5" s="21" t="s">
        <v>571</v>
      </c>
      <c r="C5" s="21" t="s">
        <v>548</v>
      </c>
      <c r="D5" s="121">
        <f>VLOOKUP(A5,IQM_Qualificação!$A:$BS,71,0)</f>
        <v>86.96266059899348</v>
      </c>
      <c r="E5" s="122" t="s">
        <v>759</v>
      </c>
      <c r="F5" s="123" t="s">
        <v>756</v>
      </c>
      <c r="G5" s="124">
        <f>VLOOKUP(A5,'IQM_Ranking(2)'!A:D,4,0)</f>
        <v>34.371328646763551</v>
      </c>
      <c r="H5" s="125" t="str">
        <f>VLOOKUP(A5,'IQM_Ranking(2)'!A:E,5,0)</f>
        <v>6º</v>
      </c>
      <c r="S5" s="98"/>
      <c r="T5" s="98"/>
      <c r="U5" s="98"/>
    </row>
    <row r="6" spans="1:21" ht="12.75" customHeight="1">
      <c r="A6" s="21">
        <v>41037</v>
      </c>
      <c r="B6" s="21" t="s">
        <v>446</v>
      </c>
      <c r="C6" s="21" t="s">
        <v>437</v>
      </c>
      <c r="D6" s="121">
        <f>VLOOKUP(A6,IQM_Qualificação!$A:$BS,71,0)</f>
        <v>86.656693899124278</v>
      </c>
      <c r="E6" s="122" t="s">
        <v>760</v>
      </c>
      <c r="F6" s="123" t="s">
        <v>756</v>
      </c>
      <c r="G6" s="124">
        <f>VLOOKUP(A6,'IQM_Ranking(2)'!A:D,4,0)</f>
        <v>36.041206697269558</v>
      </c>
      <c r="H6" s="125" t="str">
        <f>VLOOKUP(A6,'IQM_Ranking(2)'!A:E,5,0)</f>
        <v>5º</v>
      </c>
      <c r="S6" s="98"/>
      <c r="T6" s="98"/>
      <c r="U6" s="98"/>
    </row>
    <row r="7" spans="1:21" ht="12.75" customHeight="1">
      <c r="A7" s="21">
        <v>26017</v>
      </c>
      <c r="B7" s="21" t="s">
        <v>488</v>
      </c>
      <c r="C7" s="21" t="s">
        <v>475</v>
      </c>
      <c r="D7" s="121">
        <f>VLOOKUP(A7,IQM_Qualificação!$A:$BS,71,0)</f>
        <v>86.226939225693172</v>
      </c>
      <c r="E7" s="122" t="s">
        <v>762</v>
      </c>
      <c r="F7" s="123" t="s">
        <v>756</v>
      </c>
      <c r="G7" s="124">
        <f>VLOOKUP(A7,'IQM_Ranking(2)'!A:D,4,0)</f>
        <v>31.59157516400191</v>
      </c>
      <c r="H7" s="125" t="str">
        <f>VLOOKUP(A7,'IQM_Ranking(2)'!A:E,5,0)</f>
        <v>8º</v>
      </c>
      <c r="S7" s="98"/>
      <c r="T7" s="98"/>
      <c r="U7" s="98"/>
    </row>
    <row r="8" spans="1:21" ht="12.75" customHeight="1">
      <c r="A8" s="21">
        <v>23016</v>
      </c>
      <c r="B8" s="21" t="s">
        <v>210</v>
      </c>
      <c r="C8" s="21" t="s">
        <v>197</v>
      </c>
      <c r="D8" s="121">
        <f>VLOOKUP(A8,IQM_Qualificação!$A:$BS,71,0)</f>
        <v>85.527074905812611</v>
      </c>
      <c r="E8" s="122" t="s">
        <v>761</v>
      </c>
      <c r="F8" s="123" t="s">
        <v>756</v>
      </c>
      <c r="G8" s="124">
        <f>VLOOKUP(A8,'IQM_Ranking(2)'!A:D,4,0)</f>
        <v>30.402385567061184</v>
      </c>
      <c r="H8" s="125" t="str">
        <f>VLOOKUP(A8,'IQM_Ranking(2)'!A:E,5,0)</f>
        <v>11º</v>
      </c>
      <c r="S8" s="98"/>
      <c r="T8" s="98"/>
      <c r="U8" s="98"/>
    </row>
    <row r="9" spans="1:21" ht="12.75" customHeight="1">
      <c r="A9" s="21">
        <v>29021</v>
      </c>
      <c r="B9" s="21" t="s">
        <v>189</v>
      </c>
      <c r="C9" s="21" t="s">
        <v>164</v>
      </c>
      <c r="D9" s="121">
        <f>VLOOKUP(A9,IQM_Qualificação!$A:$BS,71,0)</f>
        <v>85.174983730021339</v>
      </c>
      <c r="E9" s="122" t="s">
        <v>763</v>
      </c>
      <c r="F9" s="123" t="s">
        <v>756</v>
      </c>
      <c r="G9" s="124">
        <f>VLOOKUP(A9,'IQM_Ranking(2)'!A:D,4,0)</f>
        <v>31.277429926824595</v>
      </c>
      <c r="H9" s="125" t="str">
        <f>VLOOKUP(A9,'IQM_Ranking(2)'!A:E,5,0)</f>
        <v>9º</v>
      </c>
      <c r="S9" s="98"/>
      <c r="T9" s="98"/>
      <c r="U9" s="98"/>
    </row>
    <row r="10" spans="1:21" ht="12.75" customHeight="1">
      <c r="A10" s="21">
        <v>52010</v>
      </c>
      <c r="B10" s="21" t="s">
        <v>255</v>
      </c>
      <c r="C10" s="21" t="s">
        <v>247</v>
      </c>
      <c r="D10" s="121">
        <f>VLOOKUP(A10,IQM_Qualificação!$A:$BS,71,0)</f>
        <v>84.992000971479328</v>
      </c>
      <c r="E10" s="122" t="s">
        <v>764</v>
      </c>
      <c r="F10" s="123" t="s">
        <v>756</v>
      </c>
      <c r="G10" s="124">
        <f>VLOOKUP(A10,'IQM_Ranking(2)'!A:D,4,0)</f>
        <v>30.966477087434175</v>
      </c>
      <c r="H10" s="125" t="str">
        <f>VLOOKUP(A10,'IQM_Ranking(2)'!A:E,5,0)</f>
        <v>10º</v>
      </c>
      <c r="S10" s="98"/>
      <c r="T10" s="98"/>
      <c r="U10" s="98"/>
    </row>
    <row r="11" spans="1:21" ht="12.75" customHeight="1">
      <c r="A11" s="21">
        <v>53001</v>
      </c>
      <c r="B11" s="21" t="s">
        <v>232</v>
      </c>
      <c r="C11" s="21" t="s">
        <v>231</v>
      </c>
      <c r="D11" s="121">
        <f>VLOOKUP(A11,IQM_Qualificação!$A:$BS,71,0)</f>
        <v>84.710099362045369</v>
      </c>
      <c r="E11" s="122" t="s">
        <v>765</v>
      </c>
      <c r="F11" s="123" t="s">
        <v>756</v>
      </c>
      <c r="G11" s="124">
        <f>VLOOKUP(A11,'IQM_Ranking(2)'!A:D,4,0)</f>
        <v>37.214231607478233</v>
      </c>
      <c r="H11" s="125" t="str">
        <f>VLOOKUP(A11,'IQM_Ranking(2)'!A:E,5,0)</f>
        <v>4º</v>
      </c>
      <c r="S11" s="98"/>
      <c r="T11" s="98"/>
      <c r="U11" s="98"/>
    </row>
    <row r="12" spans="1:21">
      <c r="A12" s="20">
        <v>15007</v>
      </c>
      <c r="B12" s="20" t="s">
        <v>394</v>
      </c>
      <c r="C12" s="20" t="s">
        <v>390</v>
      </c>
      <c r="D12" s="121">
        <f>VLOOKUP(A12,IQM_Qualificação!$A:$BS,71,0)</f>
        <v>81.995273117700378</v>
      </c>
      <c r="E12" s="122" t="s">
        <v>766</v>
      </c>
      <c r="F12" s="123" t="s">
        <v>767</v>
      </c>
      <c r="G12" s="124">
        <f>VLOOKUP(A12,'IQM_Ranking(2)'!A:D,4,0)</f>
        <v>27.341748218690647</v>
      </c>
      <c r="H12" s="125" t="str">
        <f>VLOOKUP(A12,'IQM_Ranking(2)'!A:E,5,0)</f>
        <v>21º</v>
      </c>
      <c r="S12" s="98"/>
      <c r="T12" s="98"/>
      <c r="U12" s="98"/>
    </row>
    <row r="13" spans="1:21" ht="12.75" customHeight="1">
      <c r="A13" s="21">
        <v>35032</v>
      </c>
      <c r="B13" s="21" t="s">
        <v>635</v>
      </c>
      <c r="C13" s="21" t="s">
        <v>619</v>
      </c>
      <c r="D13" s="121">
        <f>VLOOKUP(A13,IQM_Qualificação!$A:$BS,71,0)</f>
        <v>81.746439526259152</v>
      </c>
      <c r="E13" s="122" t="s">
        <v>770</v>
      </c>
      <c r="F13" s="123" t="s">
        <v>767</v>
      </c>
      <c r="G13" s="124">
        <f>VLOOKUP(A13,'IQM_Ranking(2)'!A:D,4,0)</f>
        <v>33.612915146490622</v>
      </c>
      <c r="H13" s="125" t="str">
        <f>VLOOKUP(A13,'IQM_Ranking(2)'!A:E,5,0)</f>
        <v>7º</v>
      </c>
      <c r="S13" s="98"/>
      <c r="T13" s="98"/>
      <c r="U13" s="98"/>
    </row>
    <row r="14" spans="1:21">
      <c r="A14" s="20">
        <v>13007</v>
      </c>
      <c r="B14" s="20" t="s">
        <v>158</v>
      </c>
      <c r="C14" s="20" t="s">
        <v>150</v>
      </c>
      <c r="D14" s="121">
        <f>VLOOKUP(A14,IQM_Qualificação!$A:$BS,71,0)</f>
        <v>71.558643367494042</v>
      </c>
      <c r="E14" s="122" t="s">
        <v>771</v>
      </c>
      <c r="F14" s="123" t="s">
        <v>767</v>
      </c>
      <c r="G14" s="124">
        <f>VLOOKUP(A14,'IQM_Ranking(2)'!A:D,4,0)</f>
        <v>29.098367150639415</v>
      </c>
      <c r="H14" s="125" t="str">
        <f>VLOOKUP(A14,'IQM_Ranking(2)'!A:E,5,0)</f>
        <v>14º</v>
      </c>
      <c r="S14" s="98"/>
      <c r="T14" s="98"/>
      <c r="U14" s="98"/>
    </row>
    <row r="15" spans="1:21" ht="12.75" customHeight="1">
      <c r="A15" s="21">
        <v>32009</v>
      </c>
      <c r="B15" s="21" t="s">
        <v>246</v>
      </c>
      <c r="C15" s="21" t="s">
        <v>233</v>
      </c>
      <c r="D15" s="121">
        <f>VLOOKUP(A15,IQM_Qualificação!$A:$BS,71,0)</f>
        <v>70.12684495380374</v>
      </c>
      <c r="E15" s="122" t="s">
        <v>768</v>
      </c>
      <c r="F15" s="123" t="s">
        <v>767</v>
      </c>
      <c r="G15" s="124">
        <f>VLOOKUP(A15,'IQM_Ranking(2)'!A:D,4,0)</f>
        <v>28.901278112741757</v>
      </c>
      <c r="H15" s="125" t="str">
        <f>VLOOKUP(A15,'IQM_Ranking(2)'!A:E,5,0)</f>
        <v>15º</v>
      </c>
      <c r="S15" s="98"/>
      <c r="T15" s="98"/>
      <c r="U15" s="98"/>
    </row>
    <row r="16" spans="1:21" ht="12.75" customHeight="1">
      <c r="A16" s="21">
        <v>35057</v>
      </c>
      <c r="B16" s="21" t="s">
        <v>662</v>
      </c>
      <c r="C16" s="21" t="s">
        <v>619</v>
      </c>
      <c r="D16" s="121">
        <f>VLOOKUP(A16,IQM_Qualificação!$A:$BS,71,0)</f>
        <v>66.15496269413741</v>
      </c>
      <c r="E16" s="122" t="s">
        <v>772</v>
      </c>
      <c r="F16" s="123" t="s">
        <v>767</v>
      </c>
      <c r="G16" s="124">
        <f>VLOOKUP(A16,'IQM_Ranking(2)'!A:D,4,0)</f>
        <v>29.358616366858275</v>
      </c>
      <c r="H16" s="125" t="str">
        <f>VLOOKUP(A16,'IQM_Ranking(2)'!A:E,5,0)</f>
        <v>13º</v>
      </c>
      <c r="S16" s="98"/>
      <c r="T16" s="98"/>
      <c r="U16" s="98"/>
    </row>
    <row r="17" spans="1:21" ht="12.75" customHeight="1">
      <c r="A17" s="21">
        <v>35063</v>
      </c>
      <c r="B17" s="21" t="s">
        <v>672</v>
      </c>
      <c r="C17" s="21" t="s">
        <v>619</v>
      </c>
      <c r="D17" s="121">
        <f>VLOOKUP(A17,IQM_Qualificação!$A:$BS,71,0)</f>
        <v>62.024107516773569</v>
      </c>
      <c r="E17" s="122" t="s">
        <v>769</v>
      </c>
      <c r="F17" s="123" t="s">
        <v>767</v>
      </c>
      <c r="G17" s="124">
        <f>VLOOKUP(A17,'IQM_Ranking(2)'!A:D,4,0)</f>
        <v>27.286166273778008</v>
      </c>
      <c r="H17" s="125" t="str">
        <f>VLOOKUP(A17,'IQM_Ranking(2)'!A:E,5,0)</f>
        <v>22º</v>
      </c>
      <c r="S17" s="98"/>
      <c r="T17" s="98"/>
      <c r="U17" s="98"/>
    </row>
    <row r="18" spans="1:21" ht="12.75" customHeight="1">
      <c r="A18" s="21">
        <v>35050</v>
      </c>
      <c r="B18" s="21" t="s">
        <v>677</v>
      </c>
      <c r="C18" s="21" t="s">
        <v>619</v>
      </c>
      <c r="D18" s="121">
        <f>VLOOKUP(A18,IQM_Qualificação!$A:$BS,71,0)</f>
        <v>59.432680460227488</v>
      </c>
      <c r="E18" s="122" t="s">
        <v>779</v>
      </c>
      <c r="F18" s="123" t="s">
        <v>767</v>
      </c>
      <c r="G18" s="124">
        <f>VLOOKUP(A18,'IQM_Ranking(2)'!A:D,4,0)</f>
        <v>28.226544777446161</v>
      </c>
      <c r="H18" s="125" t="str">
        <f>VLOOKUP(A18,'IQM_Ranking(2)'!A:E,5,0)</f>
        <v>16º</v>
      </c>
      <c r="S18" s="98"/>
      <c r="T18" s="98"/>
      <c r="U18" s="98"/>
    </row>
    <row r="19" spans="1:21" ht="12.75" customHeight="1">
      <c r="A19" s="21">
        <v>42016</v>
      </c>
      <c r="B19" s="21" t="s">
        <v>607</v>
      </c>
      <c r="C19" s="21" t="s">
        <v>598</v>
      </c>
      <c r="D19" s="121">
        <f>VLOOKUP(A19,IQM_Qualificação!$A:$BS,71,0)</f>
        <v>58.865009475853689</v>
      </c>
      <c r="E19" s="122" t="s">
        <v>775</v>
      </c>
      <c r="F19" s="123" t="s">
        <v>767</v>
      </c>
      <c r="G19" s="124">
        <f>VLOOKUP(A19,'IQM_Ranking(2)'!A:D,4,0)</f>
        <v>30.081138722358983</v>
      </c>
      <c r="H19" s="125" t="str">
        <f>VLOOKUP(A19,'IQM_Ranking(2)'!A:E,5,0)</f>
        <v>12º</v>
      </c>
      <c r="S19" s="98"/>
      <c r="T19" s="98"/>
      <c r="U19" s="98"/>
    </row>
    <row r="20" spans="1:21" ht="12.75" customHeight="1">
      <c r="A20" s="21">
        <v>35046</v>
      </c>
      <c r="B20" s="21" t="s">
        <v>678</v>
      </c>
      <c r="C20" s="21" t="s">
        <v>619</v>
      </c>
      <c r="D20" s="121">
        <f>VLOOKUP(A20,IQM_Qualificação!$A:$BS,71,0)</f>
        <v>58.372264758649564</v>
      </c>
      <c r="E20" s="122" t="s">
        <v>783</v>
      </c>
      <c r="F20" s="123" t="s">
        <v>767</v>
      </c>
      <c r="G20" s="124">
        <f>VLOOKUP(A20,'IQM_Ranking(2)'!A:D,4,0)</f>
        <v>27.103198291663869</v>
      </c>
      <c r="H20" s="125" t="str">
        <f>VLOOKUP(A20,'IQM_Ranking(2)'!A:E,5,0)</f>
        <v>23º</v>
      </c>
      <c r="S20" s="98"/>
      <c r="T20" s="98"/>
      <c r="U20" s="98"/>
    </row>
    <row r="21" spans="1:21">
      <c r="A21" s="20">
        <v>21002</v>
      </c>
      <c r="B21" s="20" t="s">
        <v>267</v>
      </c>
      <c r="C21" s="20" t="s">
        <v>266</v>
      </c>
      <c r="D21" s="121">
        <f>VLOOKUP(A21,IQM_Qualificação!$A:$BS,71,0)</f>
        <v>56.947004231063239</v>
      </c>
      <c r="E21" s="122" t="s">
        <v>784</v>
      </c>
      <c r="F21" s="123" t="s">
        <v>767</v>
      </c>
      <c r="G21" s="124">
        <f>VLOOKUP(A21,'IQM_Ranking(2)'!A:D,4,0)</f>
        <v>26.656641797787604</v>
      </c>
      <c r="H21" s="125" t="str">
        <f>VLOOKUP(A21,'IQM_Ranking(2)'!A:E,5,0)</f>
        <v>30º</v>
      </c>
      <c r="S21" s="98"/>
      <c r="T21" s="98"/>
      <c r="U21" s="98"/>
    </row>
    <row r="22" spans="1:21" ht="12.75" customHeight="1">
      <c r="A22" s="21">
        <v>24018</v>
      </c>
      <c r="B22" s="21" t="s">
        <v>540</v>
      </c>
      <c r="C22" s="21" t="s">
        <v>529</v>
      </c>
      <c r="D22" s="121">
        <f>VLOOKUP(A22,IQM_Qualificação!$A:$BS,71,0)</f>
        <v>51.426036054629279</v>
      </c>
      <c r="E22" s="122" t="s">
        <v>782</v>
      </c>
      <c r="F22" s="123" t="s">
        <v>767</v>
      </c>
      <c r="G22" s="124">
        <f>VLOOKUP(A22,'IQM_Ranking(2)'!A:D,4,0)</f>
        <v>26.429584791012445</v>
      </c>
      <c r="H22" s="125" t="str">
        <f>VLOOKUP(A22,'IQM_Ranking(2)'!A:E,5,0)</f>
        <v>32º</v>
      </c>
      <c r="S22" s="98"/>
      <c r="T22" s="98"/>
      <c r="U22" s="98"/>
    </row>
    <row r="23" spans="1:21" ht="12.75" customHeight="1">
      <c r="A23" s="21">
        <v>25022</v>
      </c>
      <c r="B23" s="21" t="s">
        <v>426</v>
      </c>
      <c r="C23" s="21" t="s">
        <v>413</v>
      </c>
      <c r="D23" s="121">
        <f>VLOOKUP(A23,IQM_Qualificação!$A:$BS,71,0)</f>
        <v>50.948856992910372</v>
      </c>
      <c r="E23" s="122" t="s">
        <v>777</v>
      </c>
      <c r="F23" s="123" t="s">
        <v>767</v>
      </c>
      <c r="G23" s="124">
        <f>VLOOKUP(A23,'IQM_Ranking(2)'!A:D,4,0)</f>
        <v>26.03424784451774</v>
      </c>
      <c r="H23" s="125" t="str">
        <f>VLOOKUP(A23,'IQM_Ranking(2)'!A:E,5,0)</f>
        <v>37º</v>
      </c>
      <c r="S23" s="98"/>
      <c r="T23" s="98"/>
      <c r="U23" s="98"/>
    </row>
    <row r="24" spans="1:21" ht="12.75" customHeight="1">
      <c r="A24" s="21">
        <v>35059</v>
      </c>
      <c r="B24" s="21" t="s">
        <v>645</v>
      </c>
      <c r="C24" s="21" t="s">
        <v>619</v>
      </c>
      <c r="D24" s="121">
        <f>VLOOKUP(A24,IQM_Qualificação!$A:$BS,71,0)</f>
        <v>50.865738510587754</v>
      </c>
      <c r="E24" s="122" t="s">
        <v>778</v>
      </c>
      <c r="F24" s="123" t="s">
        <v>767</v>
      </c>
      <c r="G24" s="124">
        <f>VLOOKUP(A24,'IQM_Ranking(2)'!A:D,4,0)</f>
        <v>26.329050122771658</v>
      </c>
      <c r="H24" s="125" t="str">
        <f>VLOOKUP(A24,'IQM_Ranking(2)'!A:E,5,0)</f>
        <v>33º</v>
      </c>
      <c r="S24" s="98"/>
      <c r="T24" s="98"/>
      <c r="U24" s="98"/>
    </row>
    <row r="25" spans="1:21" ht="12.75" customHeight="1">
      <c r="A25" s="21">
        <v>35014</v>
      </c>
      <c r="B25" s="21" t="s">
        <v>670</v>
      </c>
      <c r="C25" s="21" t="s">
        <v>619</v>
      </c>
      <c r="D25" s="121">
        <f>VLOOKUP(A25,IQM_Qualificação!$A:$BS,71,0)</f>
        <v>50.354380143070991</v>
      </c>
      <c r="E25" s="122" t="s">
        <v>789</v>
      </c>
      <c r="F25" s="123" t="s">
        <v>767</v>
      </c>
      <c r="G25" s="124">
        <f>VLOOKUP(A25,'IQM_Ranking(2)'!A:D,4,0)</f>
        <v>27.683516006334173</v>
      </c>
      <c r="H25" s="125" t="str">
        <f>VLOOKUP(A25,'IQM_Ranking(2)'!A:E,5,0)</f>
        <v>19º</v>
      </c>
      <c r="S25" s="98"/>
      <c r="T25" s="98"/>
      <c r="U25" s="98"/>
    </row>
    <row r="26" spans="1:21" ht="12.75" customHeight="1">
      <c r="A26" s="21">
        <v>27011</v>
      </c>
      <c r="B26" s="21" t="s">
        <v>137</v>
      </c>
      <c r="C26" s="21" t="s">
        <v>132</v>
      </c>
      <c r="D26" s="121">
        <f>VLOOKUP(A26,IQM_Qualificação!$A:$BS,71,0)</f>
        <v>49.685064389549296</v>
      </c>
      <c r="E26" s="122" t="s">
        <v>776</v>
      </c>
      <c r="F26" s="123" t="s">
        <v>767</v>
      </c>
      <c r="G26" s="124">
        <f>VLOOKUP(A26,'IQM_Ranking(2)'!A:D,4,0)</f>
        <v>25.453516337608633</v>
      </c>
      <c r="H26" s="125" t="str">
        <f>VLOOKUP(A26,'IQM_Ranking(2)'!A:E,5,0)</f>
        <v>46º</v>
      </c>
      <c r="S26" s="98"/>
      <c r="T26" s="98"/>
      <c r="U26" s="98"/>
    </row>
    <row r="27" spans="1:21" ht="12.75" customHeight="1">
      <c r="A27" s="21">
        <v>50004</v>
      </c>
      <c r="B27" s="21" t="s">
        <v>316</v>
      </c>
      <c r="C27" s="21" t="s">
        <v>311</v>
      </c>
      <c r="D27" s="121">
        <f>VLOOKUP(A27,IQM_Qualificação!$A:$BS,71,0)</f>
        <v>47.105277968335329</v>
      </c>
      <c r="E27" s="122" t="s">
        <v>773</v>
      </c>
      <c r="F27" s="123" t="s">
        <v>767</v>
      </c>
      <c r="G27" s="124">
        <f>VLOOKUP(A27,'IQM_Ranking(2)'!A:D,4,0)</f>
        <v>26.869128418103706</v>
      </c>
      <c r="H27" s="125" t="str">
        <f>VLOOKUP(A27,'IQM_Ranking(2)'!A:E,5,0)</f>
        <v>28º</v>
      </c>
      <c r="S27" s="98"/>
      <c r="T27" s="98"/>
      <c r="U27" s="98"/>
    </row>
    <row r="28" spans="1:21" ht="12.75" customHeight="1">
      <c r="A28" s="21">
        <v>51017</v>
      </c>
      <c r="B28" s="21" t="s">
        <v>299</v>
      </c>
      <c r="C28" s="21" t="s">
        <v>288</v>
      </c>
      <c r="D28" s="121">
        <f>VLOOKUP(A28,IQM_Qualificação!$A:$BS,71,0)</f>
        <v>46.921718214647044</v>
      </c>
      <c r="E28" s="122" t="s">
        <v>774</v>
      </c>
      <c r="F28" s="123" t="s">
        <v>767</v>
      </c>
      <c r="G28" s="124">
        <f>VLOOKUP(A28,'IQM_Ranking(2)'!A:D,4,0)</f>
        <v>27.563421053101784</v>
      </c>
      <c r="H28" s="125" t="str">
        <f>VLOOKUP(A28,'IQM_Ranking(2)'!A:E,5,0)</f>
        <v>20º</v>
      </c>
      <c r="S28" s="98"/>
      <c r="T28" s="98"/>
      <c r="U28" s="98"/>
    </row>
    <row r="29" spans="1:21">
      <c r="A29" s="20">
        <v>22003</v>
      </c>
      <c r="B29" s="20" t="s">
        <v>509</v>
      </c>
      <c r="C29" s="20" t="s">
        <v>495</v>
      </c>
      <c r="D29" s="121">
        <f>VLOOKUP(A29,IQM_Qualificação!$A:$BS,71,0)</f>
        <v>45.078164308296493</v>
      </c>
      <c r="E29" s="122" t="s">
        <v>785</v>
      </c>
      <c r="F29" s="123" t="s">
        <v>767</v>
      </c>
      <c r="G29" s="124">
        <f>VLOOKUP(A29,'IQM_Ranking(2)'!A:D,4,0)</f>
        <v>25.071409756216287</v>
      </c>
      <c r="H29" s="125" t="str">
        <f>VLOOKUP(A29,'IQM_Ranking(2)'!A:E,5,0)</f>
        <v>53º</v>
      </c>
      <c r="S29" s="98"/>
      <c r="T29" s="98"/>
      <c r="U29" s="98"/>
    </row>
    <row r="30" spans="1:21" ht="12.75" customHeight="1">
      <c r="A30" s="21">
        <v>42008</v>
      </c>
      <c r="B30" s="21" t="s">
        <v>611</v>
      </c>
      <c r="C30" s="21" t="s">
        <v>598</v>
      </c>
      <c r="D30" s="121">
        <f>VLOOKUP(A30,IQM_Qualificação!$A:$BS,71,0)</f>
        <v>43.899226606302598</v>
      </c>
      <c r="E30" s="122" t="s">
        <v>792</v>
      </c>
      <c r="F30" s="123" t="s">
        <v>767</v>
      </c>
      <c r="G30" s="124">
        <f>VLOOKUP(A30,'IQM_Ranking(2)'!A:D,4,0)</f>
        <v>27.810256628136628</v>
      </c>
      <c r="H30" s="125" t="str">
        <f>VLOOKUP(A30,'IQM_Ranking(2)'!A:E,5,0)</f>
        <v>18º</v>
      </c>
      <c r="S30" s="98"/>
      <c r="T30" s="98"/>
      <c r="U30" s="98"/>
    </row>
    <row r="31" spans="1:21" ht="12.75" customHeight="1">
      <c r="A31" s="21">
        <v>35062</v>
      </c>
      <c r="B31" s="21" t="s">
        <v>658</v>
      </c>
      <c r="C31" s="21" t="s">
        <v>619</v>
      </c>
      <c r="D31" s="121">
        <f>VLOOKUP(A31,IQM_Qualificação!$A:$BS,71,0)</f>
        <v>43.180859229936353</v>
      </c>
      <c r="E31" s="122" t="s">
        <v>781</v>
      </c>
      <c r="F31" s="123" t="s">
        <v>767</v>
      </c>
      <c r="G31" s="124">
        <f>VLOOKUP(A31,'IQM_Ranking(2)'!A:D,4,0)</f>
        <v>26.01040971734454</v>
      </c>
      <c r="H31" s="125" t="str">
        <f>VLOOKUP(A31,'IQM_Ranking(2)'!A:E,5,0)</f>
        <v>38º</v>
      </c>
      <c r="S31" s="98"/>
      <c r="T31" s="98"/>
      <c r="U31" s="98"/>
    </row>
    <row r="32" spans="1:21" ht="12.75" customHeight="1">
      <c r="A32" s="21">
        <v>43016</v>
      </c>
      <c r="B32" s="21" t="s">
        <v>555</v>
      </c>
      <c r="C32" s="21" t="s">
        <v>548</v>
      </c>
      <c r="D32" s="121">
        <f>VLOOKUP(A32,IQM_Qualificação!$A:$BS,71,0)</f>
        <v>42.466838318716434</v>
      </c>
      <c r="E32" s="122" t="s">
        <v>786</v>
      </c>
      <c r="F32" s="123" t="s">
        <v>795</v>
      </c>
      <c r="G32" s="124">
        <f>VLOOKUP(A32,'IQM_Ranking(2)'!A:D,4,0)</f>
        <v>26.158505008704644</v>
      </c>
      <c r="H32" s="125" t="str">
        <f>VLOOKUP(A32,'IQM_Ranking(2)'!A:E,5,0)</f>
        <v>36º</v>
      </c>
      <c r="S32" s="98"/>
      <c r="T32" s="98"/>
      <c r="U32" s="98"/>
    </row>
    <row r="33" spans="1:21" ht="12.75" customHeight="1">
      <c r="A33" s="21">
        <v>28011</v>
      </c>
      <c r="B33" s="21" t="s">
        <v>685</v>
      </c>
      <c r="C33" s="21" t="s">
        <v>682</v>
      </c>
      <c r="D33" s="121">
        <f>VLOOKUP(A33,IQM_Qualificação!$A:$BS,71,0)</f>
        <v>42.288484396117447</v>
      </c>
      <c r="E33" s="122" t="s">
        <v>780</v>
      </c>
      <c r="F33" s="123" t="s">
        <v>795</v>
      </c>
      <c r="G33" s="124">
        <f>VLOOKUP(A33,'IQM_Ranking(2)'!A:D,4,0)</f>
        <v>25.337957119580647</v>
      </c>
      <c r="H33" s="125" t="str">
        <f>VLOOKUP(A33,'IQM_Ranking(2)'!A:E,5,0)</f>
        <v>50º</v>
      </c>
      <c r="S33" s="98"/>
      <c r="T33" s="98"/>
      <c r="U33" s="98"/>
    </row>
    <row r="34" spans="1:21" ht="12.75" customHeight="1">
      <c r="A34" s="21">
        <v>31018</v>
      </c>
      <c r="B34" s="21" t="s">
        <v>386</v>
      </c>
      <c r="C34" s="21" t="s">
        <v>323</v>
      </c>
      <c r="D34" s="121">
        <f>VLOOKUP(A34,IQM_Qualificação!$A:$BS,71,0)</f>
        <v>41.754127418655628</v>
      </c>
      <c r="E34" s="122" t="s">
        <v>796</v>
      </c>
      <c r="F34" s="123" t="s">
        <v>795</v>
      </c>
      <c r="G34" s="124">
        <f>VLOOKUP(A34,'IQM_Ranking(2)'!A:D,4,0)</f>
        <v>26.215051373234065</v>
      </c>
      <c r="H34" s="125" t="str">
        <f>VLOOKUP(A34,'IQM_Ranking(2)'!A:E,5,0)</f>
        <v>34º</v>
      </c>
      <c r="S34" s="98"/>
      <c r="T34" s="98"/>
      <c r="U34" s="98"/>
    </row>
    <row r="35" spans="1:21" ht="12.75" customHeight="1">
      <c r="A35" s="21">
        <v>35004</v>
      </c>
      <c r="B35" s="21" t="s">
        <v>676</v>
      </c>
      <c r="C35" s="21" t="s">
        <v>619</v>
      </c>
      <c r="D35" s="121">
        <f>VLOOKUP(A35,IQM_Qualificação!$A:$BS,71,0)</f>
        <v>40.326336594125635</v>
      </c>
      <c r="E35" s="122" t="s">
        <v>799</v>
      </c>
      <c r="F35" s="123" t="s">
        <v>795</v>
      </c>
      <c r="G35" s="124">
        <f>VLOOKUP(A35,'IQM_Ranking(2)'!A:D,4,0)</f>
        <v>25.690181278360328</v>
      </c>
      <c r="H35" s="125" t="str">
        <f>VLOOKUP(A35,'IQM_Ranking(2)'!A:E,5,0)</f>
        <v>43º</v>
      </c>
      <c r="S35" s="98"/>
      <c r="T35" s="98"/>
      <c r="U35" s="98"/>
    </row>
    <row r="36" spans="1:21" ht="12.75" customHeight="1">
      <c r="A36" s="21">
        <v>41011</v>
      </c>
      <c r="B36" s="21" t="s">
        <v>459</v>
      </c>
      <c r="C36" s="21" t="s">
        <v>437</v>
      </c>
      <c r="D36" s="121">
        <f>VLOOKUP(A36,IQM_Qualificação!$A:$BS,71,0)</f>
        <v>40.064886635456453</v>
      </c>
      <c r="E36" s="122" t="s">
        <v>800</v>
      </c>
      <c r="F36" s="123" t="s">
        <v>795</v>
      </c>
      <c r="G36" s="124">
        <f>VLOOKUP(A36,'IQM_Ranking(2)'!A:D,4,0)</f>
        <v>25.682694436863617</v>
      </c>
      <c r="H36" s="125" t="str">
        <f>VLOOKUP(A36,'IQM_Ranking(2)'!A:E,5,0)</f>
        <v>44º</v>
      </c>
      <c r="S36" s="98"/>
      <c r="T36" s="98"/>
      <c r="U36" s="98"/>
    </row>
    <row r="37" spans="1:21" ht="12.75" customHeight="1">
      <c r="A37" s="21">
        <v>35047</v>
      </c>
      <c r="B37" s="21" t="s">
        <v>654</v>
      </c>
      <c r="C37" s="21" t="s">
        <v>619</v>
      </c>
      <c r="D37" s="121">
        <f>VLOOKUP(A37,IQM_Qualificação!$A:$BS,71,0)</f>
        <v>38.899951501484161</v>
      </c>
      <c r="E37" s="122" t="s">
        <v>801</v>
      </c>
      <c r="F37" s="123" t="s">
        <v>795</v>
      </c>
      <c r="G37" s="124">
        <f>VLOOKUP(A37,'IQM_Ranking(2)'!A:D,4,0)</f>
        <v>26.991642487160622</v>
      </c>
      <c r="H37" s="125" t="str">
        <f>VLOOKUP(A37,'IQM_Ranking(2)'!A:E,5,0)</f>
        <v>25º</v>
      </c>
      <c r="S37" s="98"/>
      <c r="T37" s="98"/>
      <c r="U37" s="98"/>
    </row>
    <row r="38" spans="1:21" ht="12.75" customHeight="1">
      <c r="A38" s="21">
        <v>35060</v>
      </c>
      <c r="B38" s="21" t="s">
        <v>647</v>
      </c>
      <c r="C38" s="21" t="s">
        <v>619</v>
      </c>
      <c r="D38" s="121">
        <f>VLOOKUP(A38,IQM_Qualificação!$A:$BS,71,0)</f>
        <v>38.695728551714041</v>
      </c>
      <c r="E38" s="122" t="s">
        <v>790</v>
      </c>
      <c r="F38" s="123" t="s">
        <v>795</v>
      </c>
      <c r="G38" s="124">
        <f>VLOOKUP(A38,'IQM_Ranking(2)'!A:D,4,0)</f>
        <v>23.088563532107692</v>
      </c>
      <c r="H38" s="125" t="str">
        <f>VLOOKUP(A38,'IQM_Ranking(2)'!A:E,5,0)</f>
        <v>130º</v>
      </c>
      <c r="S38" s="98"/>
      <c r="T38" s="98"/>
      <c r="U38" s="98"/>
    </row>
    <row r="39" spans="1:21" ht="12.75" customHeight="1">
      <c r="A39" s="21">
        <v>31065</v>
      </c>
      <c r="B39" s="21" t="s">
        <v>355</v>
      </c>
      <c r="C39" s="21" t="s">
        <v>323</v>
      </c>
      <c r="D39" s="121">
        <f>VLOOKUP(A39,IQM_Qualificação!$A:$BS,71,0)</f>
        <v>37.430825862742296</v>
      </c>
      <c r="E39" s="122" t="s">
        <v>793</v>
      </c>
      <c r="F39" s="123" t="s">
        <v>795</v>
      </c>
      <c r="G39" s="124">
        <f>VLOOKUP(A39,'IQM_Ranking(2)'!A:D,4,0)</f>
        <v>23.947780021496591</v>
      </c>
      <c r="H39" s="125" t="str">
        <f>VLOOKUP(A39,'IQM_Ranking(2)'!A:E,5,0)</f>
        <v>88º</v>
      </c>
      <c r="S39" s="98"/>
      <c r="T39" s="98"/>
      <c r="U39" s="98"/>
    </row>
    <row r="40" spans="1:21" ht="12.75" customHeight="1">
      <c r="A40" s="21">
        <v>41009</v>
      </c>
      <c r="B40" s="21" t="s">
        <v>460</v>
      </c>
      <c r="C40" s="21" t="s">
        <v>437</v>
      </c>
      <c r="D40" s="121">
        <f>VLOOKUP(A40,IQM_Qualificação!$A:$BS,71,0)</f>
        <v>35.809291259457602</v>
      </c>
      <c r="E40" s="122" t="s">
        <v>791</v>
      </c>
      <c r="F40" s="123" t="s">
        <v>795</v>
      </c>
      <c r="G40" s="124">
        <f>VLOOKUP(A40,'IQM_Ranking(2)'!A:D,4,0)</f>
        <v>25.448052154262335</v>
      </c>
      <c r="H40" s="125" t="str">
        <f>VLOOKUP(A40,'IQM_Ranking(2)'!A:E,5,0)</f>
        <v>47º</v>
      </c>
      <c r="S40" s="98"/>
      <c r="T40" s="98"/>
      <c r="U40" s="98"/>
    </row>
    <row r="41" spans="1:21" ht="12.75" customHeight="1">
      <c r="A41" s="21">
        <v>42013</v>
      </c>
      <c r="B41" s="21" t="s">
        <v>608</v>
      </c>
      <c r="C41" s="21" t="s">
        <v>598</v>
      </c>
      <c r="D41" s="121">
        <f>VLOOKUP(A41,IQM_Qualificação!$A:$BS,71,0)</f>
        <v>35.604565137341517</v>
      </c>
      <c r="E41" s="122" t="s">
        <v>788</v>
      </c>
      <c r="F41" s="123" t="s">
        <v>795</v>
      </c>
      <c r="G41" s="124">
        <f>VLOOKUP(A41,'IQM_Ranking(2)'!A:D,4,0)</f>
        <v>28.15815310593414</v>
      </c>
      <c r="H41" s="125" t="str">
        <f>VLOOKUP(A41,'IQM_Ranking(2)'!A:E,5,0)</f>
        <v>17º</v>
      </c>
      <c r="S41" s="98"/>
      <c r="T41" s="98"/>
      <c r="U41" s="98"/>
    </row>
    <row r="42" spans="1:21" ht="12.75" customHeight="1">
      <c r="A42" s="21">
        <v>42012</v>
      </c>
      <c r="B42" s="21" t="s">
        <v>600</v>
      </c>
      <c r="C42" s="21" t="s">
        <v>598</v>
      </c>
      <c r="D42" s="121">
        <f>VLOOKUP(A42,IQM_Qualificação!$A:$BS,71,0)</f>
        <v>34.541724701029949</v>
      </c>
      <c r="E42" s="122" t="s">
        <v>804</v>
      </c>
      <c r="F42" s="123" t="s">
        <v>795</v>
      </c>
      <c r="G42" s="124">
        <f>VLOOKUP(A42,'IQM_Ranking(2)'!A:D,4,0)</f>
        <v>27.008427870354346</v>
      </c>
      <c r="H42" s="125" t="str">
        <f>VLOOKUP(A42,'IQM_Ranking(2)'!A:E,5,0)</f>
        <v>24º</v>
      </c>
      <c r="S42" s="98"/>
      <c r="T42" s="98"/>
      <c r="U42" s="98"/>
    </row>
    <row r="43" spans="1:21" ht="12.75" customHeight="1">
      <c r="A43" s="21">
        <v>29012</v>
      </c>
      <c r="B43" s="21" t="s">
        <v>175</v>
      </c>
      <c r="C43" s="21" t="s">
        <v>164</v>
      </c>
      <c r="D43" s="121">
        <f>VLOOKUP(A43,IQM_Qualificação!$A:$BS,71,0)</f>
        <v>33.62965950030263</v>
      </c>
      <c r="E43" s="122" t="s">
        <v>806</v>
      </c>
      <c r="F43" s="123" t="s">
        <v>795</v>
      </c>
      <c r="G43" s="124">
        <f>VLOOKUP(A43,'IQM_Ranking(2)'!A:D,4,0)</f>
        <v>23.028196765847454</v>
      </c>
      <c r="H43" s="125" t="str">
        <f>VLOOKUP(A43,'IQM_Ranking(2)'!A:E,5,0)</f>
        <v>137º</v>
      </c>
      <c r="S43" s="98"/>
      <c r="T43" s="98"/>
      <c r="U43" s="98"/>
    </row>
    <row r="44" spans="1:21" ht="12.75" customHeight="1">
      <c r="A44" s="21">
        <v>52012</v>
      </c>
      <c r="B44" s="21" t="s">
        <v>254</v>
      </c>
      <c r="C44" s="21" t="s">
        <v>247</v>
      </c>
      <c r="D44" s="121">
        <f>VLOOKUP(A44,IQM_Qualificação!$A:$BS,71,0)</f>
        <v>31.979009792690206</v>
      </c>
      <c r="E44" s="122" t="s">
        <v>809</v>
      </c>
      <c r="F44" s="123" t="s">
        <v>795</v>
      </c>
      <c r="G44" s="124">
        <f>VLOOKUP(A44,'IQM_Ranking(2)'!A:D,4,0)</f>
        <v>24.052734959568408</v>
      </c>
      <c r="H44" s="125" t="str">
        <f>VLOOKUP(A44,'IQM_Ranking(2)'!A:E,5,0)</f>
        <v>82º</v>
      </c>
      <c r="S44" s="98"/>
      <c r="T44" s="98"/>
      <c r="U44" s="98"/>
    </row>
    <row r="45" spans="1:21">
      <c r="A45" s="20">
        <v>17006</v>
      </c>
      <c r="B45" s="20" t="s">
        <v>702</v>
      </c>
      <c r="C45" s="20" t="s">
        <v>696</v>
      </c>
      <c r="D45" s="121">
        <f>VLOOKUP(A45,IQM_Qualificação!$A:$BS,71,0)</f>
        <v>31.159124614952219</v>
      </c>
      <c r="E45" s="122" t="s">
        <v>802</v>
      </c>
      <c r="F45" s="123" t="s">
        <v>795</v>
      </c>
      <c r="G45" s="124">
        <f>VLOOKUP(A45,'IQM_Ranking(2)'!A:D,4,0)</f>
        <v>26.185980158228773</v>
      </c>
      <c r="H45" s="125" t="str">
        <f>VLOOKUP(A45,'IQM_Ranking(2)'!A:E,5,0)</f>
        <v>35º</v>
      </c>
      <c r="S45" s="98"/>
      <c r="T45" s="98"/>
      <c r="U45" s="98"/>
    </row>
    <row r="46" spans="1:21">
      <c r="A46" s="20">
        <v>11001</v>
      </c>
      <c r="B46" s="20" t="s">
        <v>591</v>
      </c>
      <c r="C46" s="20" t="s">
        <v>584</v>
      </c>
      <c r="D46" s="121">
        <f>VLOOKUP(A46,IQM_Qualificação!$A:$BS,71,0)</f>
        <v>31.134660667353174</v>
      </c>
      <c r="E46" s="122" t="s">
        <v>811</v>
      </c>
      <c r="F46" s="123" t="s">
        <v>795</v>
      </c>
      <c r="G46" s="124">
        <f>VLOOKUP(A46,'IQM_Ranking(2)'!A:D,4,0)</f>
        <v>23.899717738899682</v>
      </c>
      <c r="H46" s="125" t="str">
        <f>VLOOKUP(A46,'IQM_Ranking(2)'!A:E,5,0)</f>
        <v>90º</v>
      </c>
      <c r="S46" s="98"/>
      <c r="T46" s="98"/>
      <c r="U46" s="98"/>
    </row>
    <row r="47" spans="1:21" ht="12.75" customHeight="1">
      <c r="A47" s="21">
        <v>33011</v>
      </c>
      <c r="B47" s="21" t="s">
        <v>527</v>
      </c>
      <c r="C47" s="21" t="s">
        <v>511</v>
      </c>
      <c r="D47" s="121">
        <f>VLOOKUP(A47,IQM_Qualificação!$A:$BS,71,0)</f>
        <v>30.934204852014787</v>
      </c>
      <c r="E47" s="122" t="s">
        <v>787</v>
      </c>
      <c r="F47" s="123" t="s">
        <v>795</v>
      </c>
      <c r="G47" s="124">
        <f>VLOOKUP(A47,'IQM_Ranking(2)'!A:D,4,0)</f>
        <v>23.238795035607744</v>
      </c>
      <c r="H47" s="125" t="str">
        <f>VLOOKUP(A47,'IQM_Ranking(2)'!A:E,5,0)</f>
        <v>122º</v>
      </c>
      <c r="S47" s="98"/>
      <c r="T47" s="98"/>
      <c r="U47" s="98"/>
    </row>
    <row r="48" spans="1:21" ht="12.75" customHeight="1">
      <c r="A48" s="21">
        <v>35020</v>
      </c>
      <c r="B48" s="21" t="s">
        <v>631</v>
      </c>
      <c r="C48" s="21" t="s">
        <v>619</v>
      </c>
      <c r="D48" s="121">
        <f>VLOOKUP(A48,IQM_Qualificação!$A:$BS,71,0)</f>
        <v>30.906848823317212</v>
      </c>
      <c r="E48" s="122" t="s">
        <v>813</v>
      </c>
      <c r="F48" s="123" t="s">
        <v>795</v>
      </c>
      <c r="G48" s="124">
        <f>VLOOKUP(A48,'IQM_Ranking(2)'!A:D,4,0)</f>
        <v>23.879754588811874</v>
      </c>
      <c r="H48" s="125" t="str">
        <f>VLOOKUP(A48,'IQM_Ranking(2)'!A:E,5,0)</f>
        <v>91º</v>
      </c>
      <c r="S48" s="98"/>
      <c r="T48" s="98"/>
      <c r="U48" s="98"/>
    </row>
    <row r="49" spans="1:21" ht="12.75" customHeight="1">
      <c r="A49" s="21">
        <v>33003</v>
      </c>
      <c r="B49" s="21" t="s">
        <v>515</v>
      </c>
      <c r="C49" s="21" t="s">
        <v>511</v>
      </c>
      <c r="D49" s="121">
        <f>VLOOKUP(A49,IQM_Qualificação!$A:$BS,71,0)</f>
        <v>30.861549936028837</v>
      </c>
      <c r="E49" s="122" t="s">
        <v>816</v>
      </c>
      <c r="F49" s="123" t="s">
        <v>795</v>
      </c>
      <c r="G49" s="124">
        <f>VLOOKUP(A49,'IQM_Ranking(2)'!A:D,4,0)</f>
        <v>22.881887446325013</v>
      </c>
      <c r="H49" s="125" t="str">
        <f>VLOOKUP(A49,'IQM_Ranking(2)'!A:E,5,0)</f>
        <v>147º</v>
      </c>
      <c r="S49" s="98"/>
      <c r="T49" s="98"/>
      <c r="U49" s="98"/>
    </row>
    <row r="50" spans="1:21" ht="12.75" customHeight="1">
      <c r="A50" s="21">
        <v>35028</v>
      </c>
      <c r="B50" s="21" t="s">
        <v>666</v>
      </c>
      <c r="C50" s="21" t="s">
        <v>619</v>
      </c>
      <c r="D50" s="121">
        <f>VLOOKUP(A50,IQM_Qualificação!$A:$BS,71,0)</f>
        <v>29.76074307390904</v>
      </c>
      <c r="E50" s="122" t="s">
        <v>817</v>
      </c>
      <c r="F50" s="123" t="s">
        <v>795</v>
      </c>
      <c r="G50" s="124">
        <f>VLOOKUP(A50,'IQM_Ranking(2)'!A:D,4,0)</f>
        <v>25.390910676920011</v>
      </c>
      <c r="H50" s="125" t="str">
        <f>VLOOKUP(A50,'IQM_Ranking(2)'!A:E,5,0)</f>
        <v>48º</v>
      </c>
      <c r="S50" s="98"/>
      <c r="T50" s="98"/>
      <c r="U50" s="98"/>
    </row>
    <row r="51" spans="1:21" ht="12.75" customHeight="1">
      <c r="A51" s="21">
        <v>35027</v>
      </c>
      <c r="B51" s="21" t="s">
        <v>655</v>
      </c>
      <c r="C51" s="21" t="s">
        <v>619</v>
      </c>
      <c r="D51" s="121">
        <f>VLOOKUP(A51,IQM_Qualificação!$A:$BS,71,0)</f>
        <v>29.740172913182388</v>
      </c>
      <c r="E51" s="122" t="s">
        <v>810</v>
      </c>
      <c r="F51" s="123" t="s">
        <v>795</v>
      </c>
      <c r="G51" s="124">
        <f>VLOOKUP(A51,'IQM_Ranking(2)'!A:D,4,0)</f>
        <v>23.618821806113196</v>
      </c>
      <c r="H51" s="125" t="str">
        <f>VLOOKUP(A51,'IQM_Ranking(2)'!A:E,5,0)</f>
        <v>101º</v>
      </c>
      <c r="S51" s="98"/>
      <c r="T51" s="98"/>
      <c r="U51" s="98"/>
    </row>
    <row r="52" spans="1:21" ht="12.75" customHeight="1">
      <c r="A52" s="21">
        <v>33004</v>
      </c>
      <c r="B52" s="21" t="s">
        <v>521</v>
      </c>
      <c r="C52" s="21" t="s">
        <v>511</v>
      </c>
      <c r="D52" s="121">
        <f>VLOOKUP(A52,IQM_Qualificação!$A:$BS,71,0)</f>
        <v>28.891141101578768</v>
      </c>
      <c r="E52" s="122" t="s">
        <v>807</v>
      </c>
      <c r="F52" s="123" t="s">
        <v>819</v>
      </c>
      <c r="G52" s="124">
        <f>VLOOKUP(A52,'IQM_Ranking(2)'!A:D,4,0)</f>
        <v>24.548822413009407</v>
      </c>
      <c r="H52" s="125" t="str">
        <f>VLOOKUP(A52,'IQM_Ranking(2)'!A:E,5,0)</f>
        <v>64º</v>
      </c>
      <c r="S52" s="98"/>
      <c r="T52" s="98"/>
      <c r="U52" s="98"/>
    </row>
    <row r="53" spans="1:21" ht="12.75" customHeight="1">
      <c r="A53" s="21">
        <v>26008</v>
      </c>
      <c r="B53" s="21" t="s">
        <v>493</v>
      </c>
      <c r="C53" s="21" t="s">
        <v>475</v>
      </c>
      <c r="D53" s="121">
        <f>VLOOKUP(A53,IQM_Qualificação!$A:$BS,71,0)</f>
        <v>28.521722961575627</v>
      </c>
      <c r="E53" s="122" t="s">
        <v>820</v>
      </c>
      <c r="F53" s="123" t="s">
        <v>819</v>
      </c>
      <c r="G53" s="124">
        <f>VLOOKUP(A53,'IQM_Ranking(2)'!A:D,4,0)</f>
        <v>22.391885751871914</v>
      </c>
      <c r="H53" s="125" t="str">
        <f>VLOOKUP(A53,'IQM_Ranking(2)'!A:E,5,0)</f>
        <v>205º</v>
      </c>
      <c r="S53" s="98"/>
      <c r="T53" s="98"/>
      <c r="U53" s="98"/>
    </row>
    <row r="54" spans="1:21" ht="12.75" customHeight="1">
      <c r="A54" s="21">
        <v>52007</v>
      </c>
      <c r="B54" s="21" t="s">
        <v>248</v>
      </c>
      <c r="C54" s="21" t="s">
        <v>247</v>
      </c>
      <c r="D54" s="121">
        <f>VLOOKUP(A54,IQM_Qualificação!$A:$BS,71,0)</f>
        <v>28.34835538865714</v>
      </c>
      <c r="E54" s="122" t="s">
        <v>794</v>
      </c>
      <c r="F54" s="123" t="s">
        <v>819</v>
      </c>
      <c r="G54" s="124">
        <f>VLOOKUP(A54,'IQM_Ranking(2)'!A:D,4,0)</f>
        <v>23.941736338480986</v>
      </c>
      <c r="H54" s="125" t="str">
        <f>VLOOKUP(A54,'IQM_Ranking(2)'!A:E,5,0)</f>
        <v>89º</v>
      </c>
      <c r="S54" s="98"/>
      <c r="T54" s="98"/>
      <c r="U54" s="98"/>
    </row>
    <row r="55" spans="1:21" ht="12.75" customHeight="1">
      <c r="A55" s="21">
        <v>29031</v>
      </c>
      <c r="B55" s="21" t="s">
        <v>177</v>
      </c>
      <c r="C55" s="21" t="s">
        <v>164</v>
      </c>
      <c r="D55" s="121">
        <f>VLOOKUP(A55,IQM_Qualificação!$A:$BS,71,0)</f>
        <v>28.268172569688598</v>
      </c>
      <c r="E55" s="122" t="s">
        <v>812</v>
      </c>
      <c r="F55" s="123" t="s">
        <v>819</v>
      </c>
      <c r="G55" s="124">
        <f>VLOOKUP(A55,'IQM_Ranking(2)'!A:D,4,0)</f>
        <v>22.032063699463439</v>
      </c>
      <c r="H55" s="125" t="str">
        <f>VLOOKUP(A55,'IQM_Ranking(2)'!A:E,5,0)</f>
        <v>258º</v>
      </c>
      <c r="S55" s="98"/>
      <c r="T55" s="98"/>
      <c r="U55" s="98"/>
    </row>
    <row r="56" spans="1:21" ht="12.75" customHeight="1">
      <c r="A56" s="21">
        <v>35036</v>
      </c>
      <c r="B56" s="21" t="s">
        <v>668</v>
      </c>
      <c r="C56" s="21" t="s">
        <v>619</v>
      </c>
      <c r="D56" s="121">
        <f>VLOOKUP(A56,IQM_Qualificação!$A:$BS,71,0)</f>
        <v>28.14015912574267</v>
      </c>
      <c r="E56" s="122" t="s">
        <v>821</v>
      </c>
      <c r="F56" s="123" t="s">
        <v>819</v>
      </c>
      <c r="G56" s="124">
        <f>VLOOKUP(A56,'IQM_Ranking(2)'!A:D,4,0)</f>
        <v>23.743526718270623</v>
      </c>
      <c r="H56" s="125" t="str">
        <f>VLOOKUP(A56,'IQM_Ranking(2)'!A:E,5,0)</f>
        <v>94º</v>
      </c>
      <c r="S56" s="98"/>
      <c r="T56" s="98"/>
      <c r="U56" s="98"/>
    </row>
    <row r="57" spans="1:21" ht="12.75" customHeight="1">
      <c r="A57" s="21">
        <v>31043</v>
      </c>
      <c r="B57" s="21" t="s">
        <v>342</v>
      </c>
      <c r="C57" s="21" t="s">
        <v>323</v>
      </c>
      <c r="D57" s="121">
        <f>VLOOKUP(A57,IQM_Qualificação!$A:$BS,71,0)</f>
        <v>27.958045789864599</v>
      </c>
      <c r="E57" s="122" t="s">
        <v>825</v>
      </c>
      <c r="F57" s="123" t="s">
        <v>819</v>
      </c>
      <c r="G57" s="124">
        <f>VLOOKUP(A57,'IQM_Ranking(2)'!A:D,4,0)</f>
        <v>23.476248262901276</v>
      </c>
      <c r="H57" s="125" t="str">
        <f>VLOOKUP(A57,'IQM_Ranking(2)'!A:E,5,0)</f>
        <v>111º</v>
      </c>
      <c r="S57" s="98"/>
      <c r="T57" s="98"/>
      <c r="U57" s="98"/>
    </row>
    <row r="58" spans="1:21" ht="12.75" customHeight="1">
      <c r="A58" s="21">
        <v>25017</v>
      </c>
      <c r="B58" s="21" t="s">
        <v>416</v>
      </c>
      <c r="C58" s="21" t="s">
        <v>413</v>
      </c>
      <c r="D58" s="121">
        <f>VLOOKUP(A58,IQM_Qualificação!$A:$BS,71,0)</f>
        <v>27.469256507405689</v>
      </c>
      <c r="E58" s="122" t="s">
        <v>803</v>
      </c>
      <c r="F58" s="123" t="s">
        <v>819</v>
      </c>
      <c r="G58" s="124">
        <f>VLOOKUP(A58,'IQM_Ranking(2)'!A:D,4,0)</f>
        <v>22.6537809628418</v>
      </c>
      <c r="H58" s="125" t="str">
        <f>VLOOKUP(A58,'IQM_Ranking(2)'!A:E,5,0)</f>
        <v>172º</v>
      </c>
      <c r="S58" s="98"/>
      <c r="T58" s="98"/>
      <c r="U58" s="98"/>
    </row>
    <row r="59" spans="1:21" ht="12.75" customHeight="1">
      <c r="A59" s="21">
        <v>35048</v>
      </c>
      <c r="B59" s="21" t="s">
        <v>634</v>
      </c>
      <c r="C59" s="21" t="s">
        <v>619</v>
      </c>
      <c r="D59" s="121">
        <f>VLOOKUP(A59,IQM_Qualificação!$A:$BS,71,0)</f>
        <v>27.07842923212776</v>
      </c>
      <c r="E59" s="122" t="s">
        <v>797</v>
      </c>
      <c r="F59" s="123" t="s">
        <v>819</v>
      </c>
      <c r="G59" s="124">
        <f>VLOOKUP(A59,'IQM_Ranking(2)'!A:D,4,0)</f>
        <v>24.998659835223918</v>
      </c>
      <c r="H59" s="125" t="str">
        <f>VLOOKUP(A59,'IQM_Ranking(2)'!A:E,5,0)</f>
        <v>56º</v>
      </c>
      <c r="S59" s="98"/>
      <c r="T59" s="98"/>
      <c r="U59" s="98"/>
    </row>
    <row r="60" spans="1:21">
      <c r="A60" s="20">
        <v>16003</v>
      </c>
      <c r="B60" s="20" t="s">
        <v>147</v>
      </c>
      <c r="C60" s="20" t="s">
        <v>146</v>
      </c>
      <c r="D60" s="121">
        <f>VLOOKUP(A60,IQM_Qualificação!$A:$BS,71,0)</f>
        <v>27.046311456268601</v>
      </c>
      <c r="E60" s="122" t="s">
        <v>826</v>
      </c>
      <c r="F60" s="123" t="s">
        <v>819</v>
      </c>
      <c r="G60" s="124">
        <f>VLOOKUP(A60,'IQM_Ranking(2)'!A:D,4,0)</f>
        <v>25.104175786965012</v>
      </c>
      <c r="H60" s="125" t="str">
        <f>VLOOKUP(A60,'IQM_Ranking(2)'!A:E,5,0)</f>
        <v>52º</v>
      </c>
      <c r="S60" s="98"/>
      <c r="T60" s="98"/>
      <c r="U60" s="98"/>
    </row>
    <row r="61" spans="1:21" ht="12.75" customHeight="1">
      <c r="A61" s="21">
        <v>33015</v>
      </c>
      <c r="B61" s="21" t="s">
        <v>525</v>
      </c>
      <c r="C61" s="21" t="s">
        <v>511</v>
      </c>
      <c r="D61" s="121">
        <f>VLOOKUP(A61,IQM_Qualificação!$A:$BS,71,0)</f>
        <v>26.697787316110801</v>
      </c>
      <c r="E61" s="122" t="s">
        <v>822</v>
      </c>
      <c r="F61" s="123" t="s">
        <v>819</v>
      </c>
      <c r="G61" s="124">
        <f>VLOOKUP(A61,'IQM_Ranking(2)'!A:D,4,0)</f>
        <v>22.483478742257986</v>
      </c>
      <c r="H61" s="125" t="str">
        <f>VLOOKUP(A61,'IQM_Ranking(2)'!A:E,5,0)</f>
        <v>195º</v>
      </c>
      <c r="S61" s="98"/>
      <c r="T61" s="98"/>
      <c r="U61" s="98"/>
    </row>
    <row r="62" spans="1:21" ht="12.75" customHeight="1">
      <c r="A62" s="21">
        <v>50010</v>
      </c>
      <c r="B62" s="21" t="s">
        <v>318</v>
      </c>
      <c r="C62" s="21" t="s">
        <v>311</v>
      </c>
      <c r="D62" s="121">
        <f>VLOOKUP(A62,IQM_Qualificação!$A:$BS,71,0)</f>
        <v>26.314622669243295</v>
      </c>
      <c r="E62" s="122" t="s">
        <v>805</v>
      </c>
      <c r="F62" s="123" t="s">
        <v>819</v>
      </c>
      <c r="G62" s="124">
        <f>VLOOKUP(A62,'IQM_Ranking(2)'!A:D,4,0)</f>
        <v>24.884921801748728</v>
      </c>
      <c r="H62" s="125" t="str">
        <f>VLOOKUP(A62,'IQM_Ranking(2)'!A:E,5,0)</f>
        <v>57º</v>
      </c>
      <c r="S62" s="98"/>
      <c r="T62" s="98"/>
      <c r="U62" s="98"/>
    </row>
    <row r="63" spans="1:21" ht="12.75" customHeight="1">
      <c r="A63" s="21">
        <v>35024</v>
      </c>
      <c r="B63" s="21" t="s">
        <v>624</v>
      </c>
      <c r="C63" s="21" t="s">
        <v>619</v>
      </c>
      <c r="D63" s="121">
        <f>VLOOKUP(A63,IQM_Qualificação!$A:$BS,71,0)</f>
        <v>26.235368965994965</v>
      </c>
      <c r="E63" s="122" t="s">
        <v>815</v>
      </c>
      <c r="F63" s="123" t="s">
        <v>819</v>
      </c>
      <c r="G63" s="124">
        <f>VLOOKUP(A63,'IQM_Ranking(2)'!A:D,4,0)</f>
        <v>24.273361675145757</v>
      </c>
      <c r="H63" s="125" t="str">
        <f>VLOOKUP(A63,'IQM_Ranking(2)'!A:E,5,0)</f>
        <v>74º</v>
      </c>
      <c r="S63" s="98"/>
      <c r="T63" s="98"/>
      <c r="U63" s="98"/>
    </row>
    <row r="64" spans="1:21" ht="12.75" customHeight="1">
      <c r="A64" s="21">
        <v>31007</v>
      </c>
      <c r="B64" s="21" t="s">
        <v>359</v>
      </c>
      <c r="C64" s="21" t="s">
        <v>323</v>
      </c>
      <c r="D64" s="121">
        <f>VLOOKUP(A64,IQM_Qualificação!$A:$BS,71,0)</f>
        <v>26.093147179441559</v>
      </c>
      <c r="E64" s="122" t="s">
        <v>831</v>
      </c>
      <c r="F64" s="123" t="s">
        <v>819</v>
      </c>
      <c r="G64" s="124">
        <f>VLOOKUP(A64,'IQM_Ranking(2)'!A:D,4,0)</f>
        <v>23.112361170495703</v>
      </c>
      <c r="H64" s="125" t="str">
        <f>VLOOKUP(A64,'IQM_Ranking(2)'!A:E,5,0)</f>
        <v>126º</v>
      </c>
      <c r="S64" s="98"/>
      <c r="T64" s="98"/>
      <c r="U64" s="98"/>
    </row>
    <row r="65" spans="1:21" ht="12.75" customHeight="1">
      <c r="A65" s="21">
        <v>33010</v>
      </c>
      <c r="B65" s="21" t="s">
        <v>519</v>
      </c>
      <c r="C65" s="21" t="s">
        <v>511</v>
      </c>
      <c r="D65" s="121">
        <f>VLOOKUP(A65,IQM_Qualificação!$A:$BS,71,0)</f>
        <v>26.066128505489129</v>
      </c>
      <c r="E65" s="122" t="s">
        <v>824</v>
      </c>
      <c r="F65" s="123" t="s">
        <v>819</v>
      </c>
      <c r="G65" s="124">
        <f>VLOOKUP(A65,'IQM_Ranking(2)'!A:D,4,0)</f>
        <v>24.343900088822778</v>
      </c>
      <c r="H65" s="125" t="str">
        <f>VLOOKUP(A65,'IQM_Ranking(2)'!A:E,5,0)</f>
        <v>73º</v>
      </c>
      <c r="S65" s="98"/>
      <c r="T65" s="98"/>
      <c r="U65" s="98"/>
    </row>
    <row r="66" spans="1:21" ht="12.75" customHeight="1">
      <c r="A66" s="21">
        <v>52013</v>
      </c>
      <c r="B66" s="21" t="s">
        <v>263</v>
      </c>
      <c r="C66" s="21" t="s">
        <v>247</v>
      </c>
      <c r="D66" s="121">
        <f>VLOOKUP(A66,IQM_Qualificação!$A:$BS,71,0)</f>
        <v>26.008199383477113</v>
      </c>
      <c r="E66" s="122" t="s">
        <v>834</v>
      </c>
      <c r="F66" s="123" t="s">
        <v>819</v>
      </c>
      <c r="G66" s="124">
        <f>VLOOKUP(A66,'IQM_Ranking(2)'!A:D,4,0)</f>
        <v>24.683230978357344</v>
      </c>
      <c r="H66" s="125" t="str">
        <f>VLOOKUP(A66,'IQM_Ranking(2)'!A:E,5,0)</f>
        <v>60º</v>
      </c>
      <c r="S66" s="98"/>
      <c r="T66" s="98"/>
      <c r="U66" s="98"/>
    </row>
    <row r="67" spans="1:21" ht="12.75" customHeight="1">
      <c r="A67" s="21">
        <v>29032</v>
      </c>
      <c r="B67" s="21" t="s">
        <v>187</v>
      </c>
      <c r="C67" s="21" t="s">
        <v>164</v>
      </c>
      <c r="D67" s="121">
        <f>VLOOKUP(A67,IQM_Qualificação!$A:$BS,71,0)</f>
        <v>25.787803886574501</v>
      </c>
      <c r="E67" s="122" t="s">
        <v>832</v>
      </c>
      <c r="F67" s="123" t="s">
        <v>819</v>
      </c>
      <c r="G67" s="124">
        <f>VLOOKUP(A67,'IQM_Ranking(2)'!A:D,4,0)</f>
        <v>23.294690730182992</v>
      </c>
      <c r="H67" s="125" t="str">
        <f>VLOOKUP(A67,'IQM_Ranking(2)'!A:E,5,0)</f>
        <v>117º</v>
      </c>
      <c r="S67" s="98"/>
      <c r="T67" s="98"/>
      <c r="U67" s="98"/>
    </row>
    <row r="68" spans="1:21" ht="12.75" customHeight="1">
      <c r="A68" s="21">
        <v>31039</v>
      </c>
      <c r="B68" s="21" t="s">
        <v>348</v>
      </c>
      <c r="C68" s="21" t="s">
        <v>323</v>
      </c>
      <c r="D68" s="121">
        <f>VLOOKUP(A68,IQM_Qualificação!$A:$BS,71,0)</f>
        <v>25.074361396610868</v>
      </c>
      <c r="E68" s="122" t="s">
        <v>808</v>
      </c>
      <c r="F68" s="123" t="s">
        <v>819</v>
      </c>
      <c r="G68" s="124">
        <f>VLOOKUP(A68,'IQM_Ranking(2)'!A:D,4,0)</f>
        <v>23.029343045003877</v>
      </c>
      <c r="H68" s="125" t="str">
        <f>VLOOKUP(A68,'IQM_Ranking(2)'!A:E,5,0)</f>
        <v>136º</v>
      </c>
      <c r="S68" s="98"/>
      <c r="T68" s="98"/>
      <c r="U68" s="98"/>
    </row>
    <row r="69" spans="1:21" ht="12.75" customHeight="1">
      <c r="A69" s="21">
        <v>43010</v>
      </c>
      <c r="B69" s="21" t="s">
        <v>569</v>
      </c>
      <c r="C69" s="21" t="s">
        <v>548</v>
      </c>
      <c r="D69" s="121">
        <f>VLOOKUP(A69,IQM_Qualificação!$A:$BS,71,0)</f>
        <v>24.99831387193975</v>
      </c>
      <c r="E69" s="122" t="s">
        <v>827</v>
      </c>
      <c r="F69" s="123" t="s">
        <v>819</v>
      </c>
      <c r="G69" s="124">
        <f>VLOOKUP(A69,'IQM_Ranking(2)'!A:D,4,0)</f>
        <v>24.015504382470876</v>
      </c>
      <c r="H69" s="125" t="str">
        <f>VLOOKUP(A69,'IQM_Ranking(2)'!A:E,5,0)</f>
        <v>84º</v>
      </c>
      <c r="S69" s="98"/>
      <c r="T69" s="98"/>
      <c r="U69" s="98"/>
    </row>
    <row r="70" spans="1:21" ht="12.75" customHeight="1">
      <c r="A70" s="21">
        <v>41021</v>
      </c>
      <c r="B70" s="21" t="s">
        <v>466</v>
      </c>
      <c r="C70" s="21" t="s">
        <v>437</v>
      </c>
      <c r="D70" s="121">
        <f>VLOOKUP(A70,IQM_Qualificação!$A:$BS,71,0)</f>
        <v>24.78146016609654</v>
      </c>
      <c r="E70" s="122" t="s">
        <v>829</v>
      </c>
      <c r="F70" s="123" t="s">
        <v>819</v>
      </c>
      <c r="G70" s="124">
        <f>VLOOKUP(A70,'IQM_Ranking(2)'!A:D,4,0)</f>
        <v>24.358598577459215</v>
      </c>
      <c r="H70" s="125" t="str">
        <f>VLOOKUP(A70,'IQM_Ranking(2)'!A:E,5,0)</f>
        <v>72º</v>
      </c>
      <c r="S70" s="98"/>
      <c r="T70" s="98"/>
      <c r="U70" s="98"/>
    </row>
    <row r="71" spans="1:21" ht="12.75" customHeight="1">
      <c r="A71" s="21">
        <v>42002</v>
      </c>
      <c r="B71" s="21" t="s">
        <v>603</v>
      </c>
      <c r="C71" s="21" t="s">
        <v>598</v>
      </c>
      <c r="D71" s="121">
        <f>VLOOKUP(A71,IQM_Qualificação!$A:$BS,71,0)</f>
        <v>24.359260160274847</v>
      </c>
      <c r="E71" s="122" t="s">
        <v>818</v>
      </c>
      <c r="F71" s="123" t="s">
        <v>819</v>
      </c>
      <c r="G71" s="124">
        <f>VLOOKUP(A71,'IQM_Ranking(2)'!A:D,4,0)</f>
        <v>25.710927744008252</v>
      </c>
      <c r="H71" s="125" t="str">
        <f>VLOOKUP(A71,'IQM_Ranking(2)'!A:E,5,0)</f>
        <v>42º</v>
      </c>
      <c r="S71" s="98"/>
      <c r="T71" s="98"/>
      <c r="U71" s="98"/>
    </row>
    <row r="72" spans="1:21" ht="12.75" customHeight="1">
      <c r="A72" s="21">
        <v>41024</v>
      </c>
      <c r="B72" s="21" t="s">
        <v>449</v>
      </c>
      <c r="C72" s="21" t="s">
        <v>437</v>
      </c>
      <c r="D72" s="121">
        <f>VLOOKUP(A72,IQM_Qualificação!$A:$BS,71,0)</f>
        <v>24.336049531990227</v>
      </c>
      <c r="E72" s="122" t="s">
        <v>839</v>
      </c>
      <c r="F72" s="123" t="s">
        <v>840</v>
      </c>
      <c r="G72" s="124">
        <f>VLOOKUP(A72,'IQM_Ranking(2)'!A:D,4,0)</f>
        <v>24.136704147305323</v>
      </c>
      <c r="H72" s="125" t="str">
        <f>VLOOKUP(A72,'IQM_Ranking(2)'!A:E,5,0)</f>
        <v>79º</v>
      </c>
      <c r="S72" s="98"/>
      <c r="T72" s="98"/>
      <c r="U72" s="98"/>
    </row>
    <row r="73" spans="1:21" ht="12.75" customHeight="1">
      <c r="A73" s="21">
        <v>42019</v>
      </c>
      <c r="B73" s="21" t="s">
        <v>605</v>
      </c>
      <c r="C73" s="21" t="s">
        <v>598</v>
      </c>
      <c r="D73" s="121">
        <f>VLOOKUP(A73,IQM_Qualificação!$A:$BS,71,0)</f>
        <v>23.766101212957821</v>
      </c>
      <c r="E73" s="122" t="s">
        <v>823</v>
      </c>
      <c r="F73" s="123" t="s">
        <v>840</v>
      </c>
      <c r="G73" s="124">
        <f>VLOOKUP(A73,'IQM_Ranking(2)'!A:D,4,0)</f>
        <v>24.711688023628664</v>
      </c>
      <c r="H73" s="125" t="str">
        <f>VLOOKUP(A73,'IQM_Ranking(2)'!A:E,5,0)</f>
        <v>59º</v>
      </c>
      <c r="S73" s="98"/>
      <c r="T73" s="98"/>
      <c r="U73" s="98"/>
    </row>
    <row r="74" spans="1:21" ht="12.75" customHeight="1">
      <c r="A74" s="21">
        <v>35031</v>
      </c>
      <c r="B74" s="21" t="s">
        <v>659</v>
      </c>
      <c r="C74" s="21" t="s">
        <v>619</v>
      </c>
      <c r="D74" s="121">
        <f>VLOOKUP(A74,IQM_Qualificação!$A:$BS,71,0)</f>
        <v>23.230486124245065</v>
      </c>
      <c r="E74" s="122" t="s">
        <v>838</v>
      </c>
      <c r="F74" s="123" t="s">
        <v>840</v>
      </c>
      <c r="G74" s="124">
        <f>VLOOKUP(A74,'IQM_Ranking(2)'!A:D,4,0)</f>
        <v>22.536013591216363</v>
      </c>
      <c r="H74" s="125" t="str">
        <f>VLOOKUP(A74,'IQM_Ranking(2)'!A:E,5,0)</f>
        <v>188º</v>
      </c>
      <c r="S74" s="98"/>
      <c r="T74" s="98"/>
      <c r="U74" s="98"/>
    </row>
    <row r="75" spans="1:21" ht="12.75" customHeight="1">
      <c r="A75" s="21">
        <v>43033</v>
      </c>
      <c r="B75" s="21" t="s">
        <v>570</v>
      </c>
      <c r="C75" s="21" t="s">
        <v>548</v>
      </c>
      <c r="D75" s="121">
        <f>VLOOKUP(A75,IQM_Qualificação!$A:$BS,71,0)</f>
        <v>23.004950528183375</v>
      </c>
      <c r="E75" s="122" t="s">
        <v>830</v>
      </c>
      <c r="F75" s="123" t="s">
        <v>840</v>
      </c>
      <c r="G75" s="124">
        <f>VLOOKUP(A75,'IQM_Ranking(2)'!A:D,4,0)</f>
        <v>23.326608608085003</v>
      </c>
      <c r="H75" s="125" t="str">
        <f>VLOOKUP(A75,'IQM_Ranking(2)'!A:E,5,0)</f>
        <v>115º</v>
      </c>
      <c r="S75" s="98"/>
      <c r="T75" s="98"/>
      <c r="U75" s="98"/>
    </row>
    <row r="76" spans="1:21" ht="12.75" customHeight="1">
      <c r="A76" s="21">
        <v>29028</v>
      </c>
      <c r="B76" s="21" t="s">
        <v>196</v>
      </c>
      <c r="C76" s="21" t="s">
        <v>164</v>
      </c>
      <c r="D76" s="121">
        <f>VLOOKUP(A76,IQM_Qualificação!$A:$BS,71,0)</f>
        <v>22.762541270307661</v>
      </c>
      <c r="E76" s="122" t="s">
        <v>841</v>
      </c>
      <c r="F76" s="123" t="s">
        <v>840</v>
      </c>
      <c r="G76" s="124">
        <f>VLOOKUP(A76,'IQM_Ranking(2)'!A:D,4,0)</f>
        <v>22.543226739185652</v>
      </c>
      <c r="H76" s="125" t="str">
        <f>VLOOKUP(A76,'IQM_Ranking(2)'!A:E,5,0)</f>
        <v>186º</v>
      </c>
      <c r="S76" s="98"/>
      <c r="T76" s="98"/>
      <c r="U76" s="98"/>
    </row>
    <row r="77" spans="1:21" ht="12.75" customHeight="1">
      <c r="A77" s="21">
        <v>35038</v>
      </c>
      <c r="B77" s="21" t="s">
        <v>657</v>
      </c>
      <c r="C77" s="21" t="s">
        <v>619</v>
      </c>
      <c r="D77" s="121">
        <f>VLOOKUP(A77,IQM_Qualificação!$A:$BS,71,0)</f>
        <v>22.748774302523948</v>
      </c>
      <c r="E77" s="122" t="s">
        <v>837</v>
      </c>
      <c r="F77" s="123" t="s">
        <v>840</v>
      </c>
      <c r="G77" s="124">
        <f>VLOOKUP(A77,'IQM_Ranking(2)'!A:D,4,0)</f>
        <v>23.610066530116136</v>
      </c>
      <c r="H77" s="125" t="str">
        <f>VLOOKUP(A77,'IQM_Ranking(2)'!A:E,5,0)</f>
        <v>103º</v>
      </c>
      <c r="S77" s="98"/>
      <c r="T77" s="98"/>
      <c r="U77" s="98"/>
    </row>
    <row r="78" spans="1:21" ht="12.75" customHeight="1">
      <c r="A78" s="21">
        <v>43018</v>
      </c>
      <c r="B78" s="21" t="s">
        <v>575</v>
      </c>
      <c r="C78" s="21" t="s">
        <v>548</v>
      </c>
      <c r="D78" s="121">
        <f>VLOOKUP(A78,IQM_Qualificação!$A:$BS,71,0)</f>
        <v>22.282351493026702</v>
      </c>
      <c r="E78" s="122" t="s">
        <v>836</v>
      </c>
      <c r="F78" s="123" t="s">
        <v>840</v>
      </c>
      <c r="G78" s="124">
        <f>VLOOKUP(A78,'IQM_Ranking(2)'!A:D,4,0)</f>
        <v>23.610005645838914</v>
      </c>
      <c r="H78" s="125" t="str">
        <f>VLOOKUP(A78,'IQM_Ranking(2)'!A:E,5,0)</f>
        <v>104º</v>
      </c>
      <c r="S78" s="98"/>
      <c r="T78" s="98"/>
      <c r="U78" s="98"/>
    </row>
    <row r="79" spans="1:21">
      <c r="A79" s="20">
        <v>14001</v>
      </c>
      <c r="B79" s="20" t="s">
        <v>594</v>
      </c>
      <c r="C79" s="20" t="s">
        <v>593</v>
      </c>
      <c r="D79" s="121">
        <f>VLOOKUP(A79,IQM_Qualificação!$A:$BS,71,0)</f>
        <v>22.270177297308646</v>
      </c>
      <c r="E79" s="122" t="s">
        <v>842</v>
      </c>
      <c r="F79" s="123" t="s">
        <v>840</v>
      </c>
      <c r="G79" s="124">
        <f>VLOOKUP(A79,'IQM_Ranking(2)'!A:D,4,0)</f>
        <v>26.44957320500361</v>
      </c>
      <c r="H79" s="125" t="str">
        <f>VLOOKUP(A79,'IQM_Ranking(2)'!A:E,5,0)</f>
        <v>31º</v>
      </c>
      <c r="S79" s="98"/>
      <c r="T79" s="98"/>
      <c r="U79" s="98"/>
    </row>
    <row r="80" spans="1:21" ht="12.75" customHeight="1">
      <c r="A80" s="21">
        <v>41022</v>
      </c>
      <c r="B80" s="21" t="s">
        <v>471</v>
      </c>
      <c r="C80" s="21" t="s">
        <v>437</v>
      </c>
      <c r="D80" s="121">
        <f>VLOOKUP(A80,IQM_Qualificação!$A:$BS,71,0)</f>
        <v>22.266210948350551</v>
      </c>
      <c r="E80" s="122" t="s">
        <v>847</v>
      </c>
      <c r="F80" s="123" t="s">
        <v>840</v>
      </c>
      <c r="G80" s="124">
        <f>VLOOKUP(A80,'IQM_Ranking(2)'!A:D,4,0)</f>
        <v>24.007634731496506</v>
      </c>
      <c r="H80" s="125" t="str">
        <f>VLOOKUP(A80,'IQM_Ranking(2)'!A:E,5,0)</f>
        <v>85º</v>
      </c>
      <c r="S80" s="98"/>
      <c r="T80" s="98"/>
      <c r="U80" s="98"/>
    </row>
    <row r="81" spans="1:21">
      <c r="A81" s="20">
        <v>12004</v>
      </c>
      <c r="B81" s="20" t="s">
        <v>129</v>
      </c>
      <c r="C81" s="20" t="s">
        <v>126</v>
      </c>
      <c r="D81" s="121">
        <f>VLOOKUP(A81,IQM_Qualificação!$A:$BS,71,0)</f>
        <v>22.196886669883384</v>
      </c>
      <c r="E81" s="122" t="s">
        <v>845</v>
      </c>
      <c r="F81" s="123" t="s">
        <v>840</v>
      </c>
      <c r="G81" s="124">
        <f>VLOOKUP(A81,'IQM_Ranking(2)'!A:D,4,0)</f>
        <v>25.361173398424953</v>
      </c>
      <c r="H81" s="125" t="str">
        <f>VLOOKUP(A81,'IQM_Ranking(2)'!A:E,5,0)</f>
        <v>49º</v>
      </c>
      <c r="S81" s="98"/>
      <c r="T81" s="98"/>
      <c r="U81" s="98"/>
    </row>
    <row r="82" spans="1:21" ht="12.75" customHeight="1">
      <c r="A82" s="21">
        <v>23032</v>
      </c>
      <c r="B82" s="21" t="s">
        <v>204</v>
      </c>
      <c r="C82" s="21" t="s">
        <v>197</v>
      </c>
      <c r="D82" s="121">
        <f>VLOOKUP(A82,IQM_Qualificação!$A:$BS,71,0)</f>
        <v>22.063332245970759</v>
      </c>
      <c r="E82" s="122" t="s">
        <v>828</v>
      </c>
      <c r="F82" s="123" t="s">
        <v>840</v>
      </c>
      <c r="G82" s="124">
        <f>VLOOKUP(A82,'IQM_Ranking(2)'!A:D,4,0)</f>
        <v>23.228054912917244</v>
      </c>
      <c r="H82" s="125" t="str">
        <f>VLOOKUP(A82,'IQM_Ranking(2)'!A:E,5,0)</f>
        <v>123º</v>
      </c>
      <c r="S82" s="98"/>
      <c r="T82" s="98"/>
      <c r="U82" s="98"/>
    </row>
    <row r="83" spans="1:21">
      <c r="A83" s="20">
        <v>15019</v>
      </c>
      <c r="B83" s="20" t="s">
        <v>405</v>
      </c>
      <c r="C83" s="20" t="s">
        <v>390</v>
      </c>
      <c r="D83" s="121">
        <f>VLOOKUP(A83,IQM_Qualificação!$A:$BS,71,0)</f>
        <v>21.955380257310431</v>
      </c>
      <c r="E83" s="122" t="s">
        <v>814</v>
      </c>
      <c r="F83" s="123" t="s">
        <v>840</v>
      </c>
      <c r="G83" s="124">
        <f>VLOOKUP(A83,'IQM_Ranking(2)'!A:D,4,0)</f>
        <v>25.211718818343964</v>
      </c>
      <c r="H83" s="125" t="str">
        <f>VLOOKUP(A83,'IQM_Ranking(2)'!A:E,5,0)</f>
        <v>51º</v>
      </c>
      <c r="S83" s="98"/>
      <c r="T83" s="98"/>
      <c r="U83" s="98"/>
    </row>
    <row r="84" spans="1:21" ht="12.75" customHeight="1">
      <c r="A84" s="21">
        <v>31022</v>
      </c>
      <c r="B84" s="21" t="s">
        <v>385</v>
      </c>
      <c r="C84" s="21" t="s">
        <v>323</v>
      </c>
      <c r="D84" s="121">
        <f>VLOOKUP(A84,IQM_Qualificação!$A:$BS,71,0)</f>
        <v>21.939151324675816</v>
      </c>
      <c r="E84" s="122" t="s">
        <v>798</v>
      </c>
      <c r="F84" s="123" t="s">
        <v>840</v>
      </c>
      <c r="G84" s="124">
        <f>VLOOKUP(A84,'IQM_Ranking(2)'!A:D,4,0)</f>
        <v>25.029757449083487</v>
      </c>
      <c r="H84" s="125" t="str">
        <f>VLOOKUP(A84,'IQM_Ranking(2)'!A:E,5,0)</f>
        <v>54º</v>
      </c>
      <c r="S84" s="98"/>
      <c r="T84" s="98"/>
      <c r="U84" s="98"/>
    </row>
    <row r="85" spans="1:21" ht="12.75" customHeight="1">
      <c r="A85" s="21">
        <v>31052</v>
      </c>
      <c r="B85" s="21" t="s">
        <v>375</v>
      </c>
      <c r="C85" s="21" t="s">
        <v>323</v>
      </c>
      <c r="D85" s="121">
        <f>VLOOKUP(A85,IQM_Qualificação!$A:$BS,71,0)</f>
        <v>21.838967391984394</v>
      </c>
      <c r="E85" s="122" t="s">
        <v>844</v>
      </c>
      <c r="F85" s="123" t="s">
        <v>840</v>
      </c>
      <c r="G85" s="124">
        <f>VLOOKUP(A85,'IQM_Ranking(2)'!A:D,4,0)</f>
        <v>24.034328526888306</v>
      </c>
      <c r="H85" s="125" t="str">
        <f>VLOOKUP(A85,'IQM_Ranking(2)'!A:E,5,0)</f>
        <v>83º</v>
      </c>
      <c r="S85" s="98"/>
      <c r="T85" s="98"/>
      <c r="U85" s="98"/>
    </row>
    <row r="86" spans="1:21">
      <c r="A86" s="20">
        <v>21009</v>
      </c>
      <c r="B86" s="20" t="s">
        <v>279</v>
      </c>
      <c r="C86" s="20" t="s">
        <v>266</v>
      </c>
      <c r="D86" s="121">
        <f>VLOOKUP(A86,IQM_Qualificação!$A:$BS,71,0)</f>
        <v>21.776867725874251</v>
      </c>
      <c r="E86" s="122" t="s">
        <v>848</v>
      </c>
      <c r="F86" s="123" t="s">
        <v>840</v>
      </c>
      <c r="G86" s="124">
        <f>VLOOKUP(A86,'IQM_Ranking(2)'!A:D,4,0)</f>
        <v>22.712303969726637</v>
      </c>
      <c r="H86" s="125" t="str">
        <f>VLOOKUP(A86,'IQM_Ranking(2)'!A:E,5,0)</f>
        <v>166º</v>
      </c>
      <c r="S86" s="98"/>
      <c r="T86" s="98"/>
      <c r="U86" s="98"/>
    </row>
    <row r="87" spans="1:21" ht="12.75" customHeight="1">
      <c r="A87" s="21">
        <v>42018</v>
      </c>
      <c r="B87" s="21" t="s">
        <v>617</v>
      </c>
      <c r="C87" s="21" t="s">
        <v>598</v>
      </c>
      <c r="D87" s="121">
        <f>VLOOKUP(A87,IQM_Qualificação!$A:$BS,71,0)</f>
        <v>21.765896636599354</v>
      </c>
      <c r="E87" s="122" t="s">
        <v>850</v>
      </c>
      <c r="F87" s="123" t="s">
        <v>840</v>
      </c>
      <c r="G87" s="124">
        <f>VLOOKUP(A87,'IQM_Ranking(2)'!A:D,4,0)</f>
        <v>24.438250980986975</v>
      </c>
      <c r="H87" s="125" t="str">
        <f>VLOOKUP(A87,'IQM_Ranking(2)'!A:E,5,0)</f>
        <v>67º</v>
      </c>
      <c r="S87" s="98"/>
      <c r="T87" s="98"/>
      <c r="U87" s="98"/>
    </row>
    <row r="88" spans="1:21" ht="12.75" customHeight="1">
      <c r="A88" s="21">
        <v>35025</v>
      </c>
      <c r="B88" s="21" t="s">
        <v>673</v>
      </c>
      <c r="C88" s="21" t="s">
        <v>619</v>
      </c>
      <c r="D88" s="121">
        <f>VLOOKUP(A88,IQM_Qualificação!$A:$BS,71,0)</f>
        <v>21.732785435260126</v>
      </c>
      <c r="E88" s="122" t="s">
        <v>835</v>
      </c>
      <c r="F88" s="123" t="s">
        <v>840</v>
      </c>
      <c r="G88" s="124">
        <f>VLOOKUP(A88,'IQM_Ranking(2)'!A:D,4,0)</f>
        <v>24.413351236036434</v>
      </c>
      <c r="H88" s="125" t="str">
        <f>VLOOKUP(A88,'IQM_Ranking(2)'!A:E,5,0)</f>
        <v>69º</v>
      </c>
      <c r="S88" s="98"/>
      <c r="T88" s="98"/>
      <c r="U88" s="98"/>
    </row>
    <row r="89" spans="1:21" ht="12.75" customHeight="1">
      <c r="A89" s="21">
        <v>35012</v>
      </c>
      <c r="B89" s="21" t="s">
        <v>642</v>
      </c>
      <c r="C89" s="21" t="s">
        <v>619</v>
      </c>
      <c r="D89" s="121">
        <f>VLOOKUP(A89,IQM_Qualificação!$A:$BS,71,0)</f>
        <v>21.681937045289569</v>
      </c>
      <c r="E89" s="122" t="s">
        <v>851</v>
      </c>
      <c r="F89" s="123" t="s">
        <v>840</v>
      </c>
      <c r="G89" s="124">
        <f>VLOOKUP(A89,'IQM_Ranking(2)'!A:D,4,0)</f>
        <v>23.250596701571517</v>
      </c>
      <c r="H89" s="125" t="str">
        <f>VLOOKUP(A89,'IQM_Ranking(2)'!A:E,5,0)</f>
        <v>120º</v>
      </c>
      <c r="S89" s="98"/>
      <c r="T89" s="98"/>
      <c r="U89" s="98"/>
    </row>
    <row r="90" spans="1:21" ht="12.75" customHeight="1">
      <c r="A90" s="21">
        <v>35013</v>
      </c>
      <c r="B90" s="21" t="s">
        <v>651</v>
      </c>
      <c r="C90" s="21" t="s">
        <v>619</v>
      </c>
      <c r="D90" s="121">
        <f>VLOOKUP(A90,IQM_Qualificação!$A:$BS,71,0)</f>
        <v>21.555127121575641</v>
      </c>
      <c r="E90" s="122" t="s">
        <v>852</v>
      </c>
      <c r="F90" s="123" t="s">
        <v>840</v>
      </c>
      <c r="G90" s="124">
        <f>VLOOKUP(A90,'IQM_Ranking(2)'!A:D,4,0)</f>
        <v>22.53162459985117</v>
      </c>
      <c r="H90" s="125" t="str">
        <f>VLOOKUP(A90,'IQM_Ranking(2)'!A:E,5,0)</f>
        <v>189º</v>
      </c>
      <c r="S90" s="98"/>
      <c r="T90" s="98"/>
      <c r="U90" s="98"/>
    </row>
    <row r="91" spans="1:21" ht="12.75" customHeight="1">
      <c r="A91" s="21">
        <v>35058</v>
      </c>
      <c r="B91" s="21" t="s">
        <v>643</v>
      </c>
      <c r="C91" s="21" t="s">
        <v>619</v>
      </c>
      <c r="D91" s="121">
        <f>VLOOKUP(A91,IQM_Qualificação!$A:$BS,71,0)</f>
        <v>21.504171460700778</v>
      </c>
      <c r="E91" s="122" t="s">
        <v>843</v>
      </c>
      <c r="F91" s="123" t="s">
        <v>840</v>
      </c>
      <c r="G91" s="124">
        <f>VLOOKUP(A91,'IQM_Ranking(2)'!A:D,4,0)</f>
        <v>23.684376125922711</v>
      </c>
      <c r="H91" s="125" t="str">
        <f>VLOOKUP(A91,'IQM_Ranking(2)'!A:E,5,0)</f>
        <v>97º</v>
      </c>
      <c r="S91" s="98"/>
      <c r="T91" s="98"/>
      <c r="U91" s="98"/>
    </row>
    <row r="92" spans="1:21" ht="12.75" customHeight="1">
      <c r="A92" s="21">
        <v>52015</v>
      </c>
      <c r="B92" s="21" t="s">
        <v>257</v>
      </c>
      <c r="C92" s="21" t="s">
        <v>247</v>
      </c>
      <c r="D92" s="121">
        <f>VLOOKUP(A92,IQM_Qualificação!$A:$BS,71,0)</f>
        <v>21.249657645488902</v>
      </c>
      <c r="E92" s="122" t="s">
        <v>833</v>
      </c>
      <c r="F92" s="123" t="s">
        <v>840</v>
      </c>
      <c r="G92" s="124">
        <f>VLOOKUP(A92,'IQM_Ranking(2)'!A:D,4,0)</f>
        <v>23.360226381409163</v>
      </c>
      <c r="H92" s="125" t="str">
        <f>VLOOKUP(A92,'IQM_Ranking(2)'!A:E,5,0)</f>
        <v>113º</v>
      </c>
      <c r="S92" s="98"/>
      <c r="T92" s="98"/>
      <c r="U92" s="98"/>
    </row>
    <row r="93" spans="1:21" ht="12.75" customHeight="1">
      <c r="A93" s="21">
        <v>35051</v>
      </c>
      <c r="B93" s="21" t="s">
        <v>644</v>
      </c>
      <c r="C93" s="21" t="s">
        <v>619</v>
      </c>
      <c r="D93" s="121">
        <f>VLOOKUP(A93,IQM_Qualificação!$A:$BS,71,0)</f>
        <v>21.197293863796126</v>
      </c>
      <c r="E93" s="122" t="s">
        <v>849</v>
      </c>
      <c r="F93" s="123" t="s">
        <v>840</v>
      </c>
      <c r="G93" s="124">
        <f>VLOOKUP(A93,'IQM_Ranking(2)'!A:D,4,0)</f>
        <v>22.637126271996902</v>
      </c>
      <c r="H93" s="125" t="str">
        <f>VLOOKUP(A93,'IQM_Ranking(2)'!A:E,5,0)</f>
        <v>174º</v>
      </c>
      <c r="S93" s="98"/>
      <c r="T93" s="98"/>
      <c r="U93" s="98"/>
    </row>
    <row r="94" spans="1:21" ht="12.75" customHeight="1">
      <c r="A94" s="21">
        <v>35021</v>
      </c>
      <c r="B94" s="21" t="s">
        <v>653</v>
      </c>
      <c r="C94" s="21" t="s">
        <v>619</v>
      </c>
      <c r="D94" s="121">
        <f>VLOOKUP(A94,IQM_Qualificação!$A:$BS,71,0)</f>
        <v>21.129374710951893</v>
      </c>
      <c r="E94" s="122" t="s">
        <v>846</v>
      </c>
      <c r="F94" s="123" t="s">
        <v>840</v>
      </c>
      <c r="G94" s="124">
        <f>VLOOKUP(A94,'IQM_Ranking(2)'!A:D,4,0)</f>
        <v>23.240029048496986</v>
      </c>
      <c r="H94" s="125" t="str">
        <f>VLOOKUP(A94,'IQM_Ranking(2)'!A:E,5,0)</f>
        <v>121º</v>
      </c>
      <c r="S94" s="98"/>
      <c r="T94" s="98"/>
      <c r="U94" s="98"/>
    </row>
    <row r="95" spans="1:21" ht="12.75" customHeight="1">
      <c r="A95" s="21">
        <v>26005</v>
      </c>
      <c r="B95" s="21" t="s">
        <v>487</v>
      </c>
      <c r="C95" s="21" t="s">
        <v>475</v>
      </c>
      <c r="D95" s="121">
        <f>VLOOKUP(A95,IQM_Qualificação!$A:$BS,71,0)</f>
        <v>21.090504857414427</v>
      </c>
      <c r="E95" s="122" t="s">
        <v>853</v>
      </c>
      <c r="F95" s="123" t="s">
        <v>840</v>
      </c>
      <c r="G95" s="124">
        <f>VLOOKUP(A95,'IQM_Ranking(2)'!A:D,4,0)</f>
        <v>22.35682420451969</v>
      </c>
      <c r="H95" s="125" t="str">
        <f>VLOOKUP(A95,'IQM_Ranking(2)'!A:E,5,0)</f>
        <v>209º</v>
      </c>
      <c r="S95" s="98"/>
      <c r="T95" s="98"/>
      <c r="U95" s="98"/>
    </row>
    <row r="96" spans="1:21" ht="12.75" customHeight="1">
      <c r="A96" s="21">
        <v>31050</v>
      </c>
      <c r="B96" s="21" t="s">
        <v>388</v>
      </c>
      <c r="C96" s="21" t="s">
        <v>323</v>
      </c>
      <c r="D96" s="121">
        <f>VLOOKUP(A96,IQM_Qualificação!$A:$BS,71,0)</f>
        <v>20.962358980565128</v>
      </c>
      <c r="E96" s="122" t="s">
        <v>854</v>
      </c>
      <c r="F96" s="123" t="s">
        <v>840</v>
      </c>
      <c r="G96" s="124">
        <f>VLOOKUP(A96,'IQM_Ranking(2)'!A:D,4,0)</f>
        <v>22.740543735481808</v>
      </c>
      <c r="H96" s="125" t="str">
        <f>VLOOKUP(A96,'IQM_Ranking(2)'!A:E,5,0)</f>
        <v>162º</v>
      </c>
    </row>
    <row r="97" spans="1:8" ht="12.75" customHeight="1">
      <c r="A97" s="21">
        <v>32006</v>
      </c>
      <c r="B97" s="21" t="s">
        <v>241</v>
      </c>
      <c r="C97" s="21" t="s">
        <v>233</v>
      </c>
      <c r="D97" s="121">
        <f>VLOOKUP(A97,IQM_Qualificação!$A:$BS,71,0)</f>
        <v>20.908595335078484</v>
      </c>
      <c r="E97" s="122" t="s">
        <v>855</v>
      </c>
      <c r="F97" s="123" t="s">
        <v>840</v>
      </c>
      <c r="G97" s="124">
        <f>VLOOKUP(A97,'IQM_Ranking(2)'!A:D,4,0)</f>
        <v>23.333504831194411</v>
      </c>
      <c r="H97" s="125" t="str">
        <f>VLOOKUP(A97,'IQM_Ranking(2)'!A:E,5,0)</f>
        <v>114º</v>
      </c>
    </row>
    <row r="98" spans="1:8">
      <c r="A98" s="21">
        <v>31051</v>
      </c>
      <c r="B98" s="21" t="s">
        <v>373</v>
      </c>
      <c r="C98" s="21" t="s">
        <v>323</v>
      </c>
      <c r="D98" s="121">
        <f>VLOOKUP(A98,IQM_Qualificação!$A:$BS,71,0)</f>
        <v>20.854100706322289</v>
      </c>
      <c r="E98" s="122" t="s">
        <v>856</v>
      </c>
      <c r="F98" s="123" t="s">
        <v>840</v>
      </c>
      <c r="G98" s="124">
        <f>VLOOKUP(A98,'IQM_Ranking(2)'!A:D,4,0)</f>
        <v>22.346963907226424</v>
      </c>
      <c r="H98" s="125" t="str">
        <f>VLOOKUP(A98,'IQM_Ranking(2)'!A:E,5,0)</f>
        <v>210º</v>
      </c>
    </row>
    <row r="99" spans="1:8">
      <c r="A99" s="21">
        <v>42004</v>
      </c>
      <c r="B99" s="21" t="s">
        <v>610</v>
      </c>
      <c r="C99" s="21" t="s">
        <v>598</v>
      </c>
      <c r="D99" s="121">
        <f>VLOOKUP(A99,IQM_Qualificação!$A:$BS,71,0)</f>
        <v>20.169553473576229</v>
      </c>
      <c r="E99" s="122" t="s">
        <v>857</v>
      </c>
      <c r="F99" s="123" t="s">
        <v>840</v>
      </c>
      <c r="G99" s="124">
        <f>VLOOKUP(A99,'IQM_Ranking(2)'!A:D,4,0)</f>
        <v>23.618681248229063</v>
      </c>
      <c r="H99" s="125" t="str">
        <f>VLOOKUP(A99,'IQM_Ranking(2)'!A:E,5,0)</f>
        <v>102º</v>
      </c>
    </row>
    <row r="100" spans="1:8" ht="12.75" customHeight="1">
      <c r="A100" s="21">
        <v>35030</v>
      </c>
      <c r="B100" s="21" t="s">
        <v>674</v>
      </c>
      <c r="C100" s="21" t="s">
        <v>619</v>
      </c>
      <c r="D100" s="121">
        <f>VLOOKUP(A100,IQM_Qualificação!$A:$BS,71,0)</f>
        <v>20.158213704454592</v>
      </c>
      <c r="E100" s="122" t="s">
        <v>858</v>
      </c>
      <c r="F100" s="123" t="s">
        <v>840</v>
      </c>
      <c r="G100" s="124">
        <f>VLOOKUP(A100,'IQM_Ranking(2)'!A:D,4,0)</f>
        <v>22.881119984085469</v>
      </c>
      <c r="H100" s="125" t="str">
        <f>VLOOKUP(A100,'IQM_Ranking(2)'!A:E,5,0)</f>
        <v>148º</v>
      </c>
    </row>
    <row r="101" spans="1:8" ht="12.75" customHeight="1">
      <c r="A101" s="21">
        <v>35017</v>
      </c>
      <c r="B101" s="21" t="s">
        <v>623</v>
      </c>
      <c r="C101" s="21" t="s">
        <v>619</v>
      </c>
      <c r="D101" s="121">
        <f>VLOOKUP(A101,IQM_Qualificação!$A:$BS,71,0)</f>
        <v>19.89989808943767</v>
      </c>
      <c r="E101" s="122" t="s">
        <v>859</v>
      </c>
      <c r="F101" s="123" t="s">
        <v>840</v>
      </c>
      <c r="G101" s="124">
        <f>VLOOKUP(A101,'IQM_Ranking(2)'!A:D,4,0)</f>
        <v>23.153715872933997</v>
      </c>
      <c r="H101" s="125" t="str">
        <f>VLOOKUP(A101,'IQM_Ranking(2)'!A:E,5,0)</f>
        <v>125º</v>
      </c>
    </row>
    <row r="102" spans="1:8">
      <c r="A102" s="21">
        <v>41029</v>
      </c>
      <c r="B102" s="21" t="s">
        <v>452</v>
      </c>
      <c r="C102" s="21" t="s">
        <v>437</v>
      </c>
      <c r="D102" s="121">
        <f>VLOOKUP(A102,IQM_Qualificação!$A:$BS,71,0)</f>
        <v>19.890235621969172</v>
      </c>
      <c r="E102" s="122" t="s">
        <v>860</v>
      </c>
      <c r="F102" s="123" t="s">
        <v>840</v>
      </c>
      <c r="G102" s="124">
        <f>VLOOKUP(A102,'IQM_Ranking(2)'!A:D,4,0)</f>
        <v>22.84786576676894</v>
      </c>
      <c r="H102" s="125" t="str">
        <f>VLOOKUP(A102,'IQM_Ranking(2)'!A:E,5,0)</f>
        <v>153º</v>
      </c>
    </row>
    <row r="103" spans="1:8">
      <c r="A103" s="21">
        <v>31027</v>
      </c>
      <c r="B103" s="21" t="s">
        <v>381</v>
      </c>
      <c r="C103" s="21" t="s">
        <v>323</v>
      </c>
      <c r="D103" s="121">
        <f>VLOOKUP(A103,IQM_Qualificação!$A:$BS,71,0)</f>
        <v>19.745192626752903</v>
      </c>
      <c r="E103" s="122" t="s">
        <v>861</v>
      </c>
      <c r="F103" s="123" t="s">
        <v>840</v>
      </c>
      <c r="G103" s="124">
        <f>VLOOKUP(A103,'IQM_Ranking(2)'!A:D,4,0)</f>
        <v>22.892363947725396</v>
      </c>
      <c r="H103" s="125" t="str">
        <f>VLOOKUP(A103,'IQM_Ranking(2)'!A:E,5,0)</f>
        <v>146º</v>
      </c>
    </row>
    <row r="104" spans="1:8">
      <c r="A104" s="21">
        <v>31031</v>
      </c>
      <c r="B104" s="21" t="s">
        <v>349</v>
      </c>
      <c r="C104" s="21" t="s">
        <v>323</v>
      </c>
      <c r="D104" s="121">
        <f>VLOOKUP(A104,IQM_Qualificação!$A:$BS,71,0)</f>
        <v>19.669440880984713</v>
      </c>
      <c r="E104" s="122" t="s">
        <v>862</v>
      </c>
      <c r="F104" s="123" t="s">
        <v>840</v>
      </c>
      <c r="G104" s="124">
        <f>VLOOKUP(A104,'IQM_Ranking(2)'!A:D,4,0)</f>
        <v>22.68961420619171</v>
      </c>
      <c r="H104" s="125" t="str">
        <f>VLOOKUP(A104,'IQM_Ranking(2)'!A:E,5,0)</f>
        <v>169º</v>
      </c>
    </row>
    <row r="105" spans="1:8">
      <c r="A105" s="21">
        <v>26013</v>
      </c>
      <c r="B105" s="21" t="s">
        <v>484</v>
      </c>
      <c r="C105" s="21" t="s">
        <v>475</v>
      </c>
      <c r="D105" s="121">
        <f>VLOOKUP(A105,IQM_Qualificação!$A:$BS,71,0)</f>
        <v>19.573691823862426</v>
      </c>
      <c r="E105" s="122" t="s">
        <v>863</v>
      </c>
      <c r="F105" s="123" t="s">
        <v>840</v>
      </c>
      <c r="G105" s="124">
        <f>VLOOKUP(A105,'IQM_Ranking(2)'!A:D,4,0)</f>
        <v>21.077320032976765</v>
      </c>
      <c r="H105" s="125" t="str">
        <f>VLOOKUP(A105,'IQM_Ranking(2)'!A:E,5,0)</f>
        <v>417º</v>
      </c>
    </row>
    <row r="106" spans="1:8">
      <c r="A106" s="21">
        <v>51021</v>
      </c>
      <c r="B106" s="21" t="s">
        <v>306</v>
      </c>
      <c r="C106" s="21" t="s">
        <v>288</v>
      </c>
      <c r="D106" s="121">
        <f>VLOOKUP(A106,IQM_Qualificação!$A:$BS,71,0)</f>
        <v>19.551044116182972</v>
      </c>
      <c r="E106" s="122" t="s">
        <v>864</v>
      </c>
      <c r="F106" s="123" t="s">
        <v>840</v>
      </c>
      <c r="G106" s="124">
        <f>VLOOKUP(A106,'IQM_Ranking(2)'!A:D,4,0)</f>
        <v>24.246739133317735</v>
      </c>
      <c r="H106" s="125" t="str">
        <f>VLOOKUP(A106,'IQM_Ranking(2)'!A:E,5,0)</f>
        <v>75º</v>
      </c>
    </row>
    <row r="107" spans="1:8">
      <c r="A107" s="21">
        <v>35023</v>
      </c>
      <c r="B107" s="21" t="s">
        <v>633</v>
      </c>
      <c r="C107" s="21" t="s">
        <v>619</v>
      </c>
      <c r="D107" s="121">
        <f>VLOOKUP(A107,IQM_Qualificação!$A:$BS,71,0)</f>
        <v>19.276950543475156</v>
      </c>
      <c r="E107" s="122" t="s">
        <v>865</v>
      </c>
      <c r="F107" s="123" t="s">
        <v>840</v>
      </c>
      <c r="G107" s="124">
        <f>VLOOKUP(A107,'IQM_Ranking(2)'!A:D,4,0)</f>
        <v>22.56093922101153</v>
      </c>
      <c r="H107" s="125" t="str">
        <f>VLOOKUP(A107,'IQM_Ranking(2)'!A:E,5,0)</f>
        <v>184º</v>
      </c>
    </row>
    <row r="108" spans="1:8">
      <c r="A108" s="21">
        <v>29020</v>
      </c>
      <c r="B108" s="21" t="s">
        <v>191</v>
      </c>
      <c r="C108" s="21" t="s">
        <v>164</v>
      </c>
      <c r="D108" s="121">
        <f>VLOOKUP(A108,IQM_Qualificação!$A:$BS,71,0)</f>
        <v>19.25017402191347</v>
      </c>
      <c r="E108" s="122" t="s">
        <v>866</v>
      </c>
      <c r="F108" s="123" t="s">
        <v>840</v>
      </c>
      <c r="G108" s="124">
        <f>VLOOKUP(A108,'IQM_Ranking(2)'!A:D,4,0)</f>
        <v>21.309885654556179</v>
      </c>
      <c r="H108" s="125" t="str">
        <f>VLOOKUP(A108,'IQM_Ranking(2)'!A:E,5,0)</f>
        <v>381º</v>
      </c>
    </row>
    <row r="109" spans="1:8">
      <c r="A109" s="21">
        <v>26018</v>
      </c>
      <c r="B109" s="21" t="s">
        <v>491</v>
      </c>
      <c r="C109" s="21" t="s">
        <v>475</v>
      </c>
      <c r="D109" s="121">
        <f>VLOOKUP(A109,IQM_Qualificação!$A:$BS,71,0)</f>
        <v>19.187607417473966</v>
      </c>
      <c r="E109" s="122" t="s">
        <v>867</v>
      </c>
      <c r="F109" s="123" t="s">
        <v>840</v>
      </c>
      <c r="G109" s="124">
        <f>VLOOKUP(A109,'IQM_Ranking(2)'!A:D,4,0)</f>
        <v>20.379827548523597</v>
      </c>
      <c r="H109" s="125" t="str">
        <f>VLOOKUP(A109,'IQM_Ranking(2)'!A:E,5,0)</f>
        <v>508º</v>
      </c>
    </row>
    <row r="110" spans="1:8">
      <c r="A110" s="21">
        <v>24001</v>
      </c>
      <c r="B110" s="21" t="s">
        <v>539</v>
      </c>
      <c r="C110" s="21" t="s">
        <v>529</v>
      </c>
      <c r="D110" s="121">
        <f>VLOOKUP(A110,IQM_Qualificação!$A:$BS,71,0)</f>
        <v>19.170761716914512</v>
      </c>
      <c r="E110" s="122" t="s">
        <v>868</v>
      </c>
      <c r="F110" s="123" t="s">
        <v>840</v>
      </c>
      <c r="G110" s="124">
        <f>VLOOKUP(A110,'IQM_Ranking(2)'!A:D,4,0)</f>
        <v>21.876769306218677</v>
      </c>
      <c r="H110" s="125" t="str">
        <f>VLOOKUP(A110,'IQM_Ranking(2)'!A:E,5,0)</f>
        <v>280º</v>
      </c>
    </row>
    <row r="111" spans="1:8">
      <c r="A111" s="21">
        <v>35005</v>
      </c>
      <c r="B111" s="21" t="s">
        <v>639</v>
      </c>
      <c r="C111" s="21" t="s">
        <v>619</v>
      </c>
      <c r="D111" s="121">
        <f>VLOOKUP(A111,IQM_Qualificação!$A:$BS,71,0)</f>
        <v>19.090771685285588</v>
      </c>
      <c r="E111" s="122" t="s">
        <v>869</v>
      </c>
      <c r="F111" s="123" t="s">
        <v>840</v>
      </c>
      <c r="G111" s="124">
        <f>VLOOKUP(A111,'IQM_Ranking(2)'!A:D,4,0)</f>
        <v>22.142326914724855</v>
      </c>
      <c r="H111" s="125" t="str">
        <f>VLOOKUP(A111,'IQM_Ranking(2)'!A:E,5,0)</f>
        <v>242º</v>
      </c>
    </row>
    <row r="112" spans="1:8">
      <c r="A112" s="21">
        <v>52006</v>
      </c>
      <c r="B112" s="21" t="s">
        <v>252</v>
      </c>
      <c r="C112" s="21" t="s">
        <v>247</v>
      </c>
      <c r="D112" s="121">
        <f>VLOOKUP(A112,IQM_Qualificação!$A:$BS,71,0)</f>
        <v>18.985536727405059</v>
      </c>
      <c r="E112" s="122" t="s">
        <v>870</v>
      </c>
      <c r="F112" s="123" t="s">
        <v>840</v>
      </c>
      <c r="G112" s="124">
        <f>VLOOKUP(A112,'IQM_Ranking(2)'!A:D,4,0)</f>
        <v>22.03779113386717</v>
      </c>
      <c r="H112" s="125" t="str">
        <f>VLOOKUP(A112,'IQM_Ranking(2)'!A:E,5,0)</f>
        <v>256º</v>
      </c>
    </row>
    <row r="113" spans="1:8" ht="12.75" customHeight="1">
      <c r="A113" s="20">
        <v>21008</v>
      </c>
      <c r="B113" s="20" t="s">
        <v>284</v>
      </c>
      <c r="C113" s="20" t="s">
        <v>266</v>
      </c>
      <c r="D113" s="121">
        <f>VLOOKUP(A113,IQM_Qualificação!$A:$BS,71,0)</f>
        <v>18.946494962618424</v>
      </c>
      <c r="E113" s="122" t="s">
        <v>871</v>
      </c>
      <c r="F113" s="123" t="s">
        <v>840</v>
      </c>
      <c r="G113" s="124">
        <f>VLOOKUP(A113,'IQM_Ranking(2)'!A:D,4,0)</f>
        <v>20.104883220843757</v>
      </c>
      <c r="H113" s="125" t="str">
        <f>VLOOKUP(A113,'IQM_Ranking(2)'!A:E,5,0)</f>
        <v>532º</v>
      </c>
    </row>
    <row r="114" spans="1:8">
      <c r="A114" s="21">
        <v>31020</v>
      </c>
      <c r="B114" s="21" t="s">
        <v>367</v>
      </c>
      <c r="C114" s="21" t="s">
        <v>323</v>
      </c>
      <c r="D114" s="121">
        <f>VLOOKUP(A114,IQM_Qualificação!$A:$BS,71,0)</f>
        <v>18.868039589793398</v>
      </c>
      <c r="E114" s="122" t="s">
        <v>872</v>
      </c>
      <c r="F114" s="123" t="s">
        <v>840</v>
      </c>
      <c r="G114" s="124">
        <f>VLOOKUP(A114,'IQM_Ranking(2)'!A:D,4,0)</f>
        <v>23.876517682900086</v>
      </c>
      <c r="H114" s="125" t="str">
        <f>VLOOKUP(A114,'IQM_Ranking(2)'!A:E,5,0)</f>
        <v>92º</v>
      </c>
    </row>
    <row r="115" spans="1:8">
      <c r="A115" s="21">
        <v>43021</v>
      </c>
      <c r="B115" s="21" t="s">
        <v>564</v>
      </c>
      <c r="C115" s="21" t="s">
        <v>548</v>
      </c>
      <c r="D115" s="121">
        <f>VLOOKUP(A115,IQM_Qualificação!$A:$BS,71,0)</f>
        <v>18.852095539591936</v>
      </c>
      <c r="E115" s="122" t="s">
        <v>873</v>
      </c>
      <c r="F115" s="123" t="s">
        <v>840</v>
      </c>
      <c r="G115" s="124">
        <f>VLOOKUP(A115,'IQM_Ranking(2)'!A:D,4,0)</f>
        <v>24.07011703099343</v>
      </c>
      <c r="H115" s="125" t="str">
        <f>VLOOKUP(A115,'IQM_Ranking(2)'!A:E,5,0)</f>
        <v>81º</v>
      </c>
    </row>
    <row r="116" spans="1:8">
      <c r="A116" s="21">
        <v>31037</v>
      </c>
      <c r="B116" s="21" t="s">
        <v>345</v>
      </c>
      <c r="C116" s="21" t="s">
        <v>323</v>
      </c>
      <c r="D116" s="121">
        <f>VLOOKUP(A116,IQM_Qualificação!$A:$BS,71,0)</f>
        <v>18.84340487012711</v>
      </c>
      <c r="E116" s="122" t="s">
        <v>874</v>
      </c>
      <c r="F116" s="123" t="s">
        <v>840</v>
      </c>
      <c r="G116" s="124">
        <f>VLOOKUP(A116,'IQM_Ranking(2)'!A:D,4,0)</f>
        <v>22.033617919485131</v>
      </c>
      <c r="H116" s="125" t="str">
        <f>VLOOKUP(A116,'IQM_Ranking(2)'!A:E,5,0)</f>
        <v>257º</v>
      </c>
    </row>
    <row r="117" spans="1:8">
      <c r="A117" s="21">
        <v>43020</v>
      </c>
      <c r="B117" s="21" t="s">
        <v>574</v>
      </c>
      <c r="C117" s="21" t="s">
        <v>548</v>
      </c>
      <c r="D117" s="121">
        <f>VLOOKUP(A117,IQM_Qualificação!$A:$BS,71,0)</f>
        <v>18.83777792033969</v>
      </c>
      <c r="E117" s="122" t="s">
        <v>875</v>
      </c>
      <c r="F117" s="123" t="s">
        <v>840</v>
      </c>
      <c r="G117" s="124">
        <f>VLOOKUP(A117,'IQM_Ranking(2)'!A:D,4,0)</f>
        <v>23.099755025414037</v>
      </c>
      <c r="H117" s="125" t="str">
        <f>VLOOKUP(A117,'IQM_Ranking(2)'!A:E,5,0)</f>
        <v>128º</v>
      </c>
    </row>
    <row r="118" spans="1:8">
      <c r="A118" s="21">
        <v>41010</v>
      </c>
      <c r="B118" s="21" t="s">
        <v>438</v>
      </c>
      <c r="C118" s="21" t="s">
        <v>437</v>
      </c>
      <c r="D118" s="121">
        <f>VLOOKUP(A118,IQM_Qualificação!$A:$BS,71,0)</f>
        <v>18.768916107716123</v>
      </c>
      <c r="E118" s="122" t="s">
        <v>876</v>
      </c>
      <c r="F118" s="123" t="s">
        <v>840</v>
      </c>
      <c r="G118" s="124">
        <f>VLOOKUP(A118,'IQM_Ranking(2)'!A:D,4,0)</f>
        <v>23.715284946801585</v>
      </c>
      <c r="H118" s="125" t="str">
        <f>VLOOKUP(A118,'IQM_Ranking(2)'!A:E,5,0)</f>
        <v>95º</v>
      </c>
    </row>
    <row r="119" spans="1:8">
      <c r="A119" s="21">
        <v>51006</v>
      </c>
      <c r="B119" s="21" t="s">
        <v>294</v>
      </c>
      <c r="C119" s="21" t="s">
        <v>288</v>
      </c>
      <c r="D119" s="121">
        <f>VLOOKUP(A119,IQM_Qualificação!$A:$BS,71,0)</f>
        <v>18.704294900091828</v>
      </c>
      <c r="E119" s="122" t="s">
        <v>877</v>
      </c>
      <c r="F119" s="123" t="s">
        <v>840</v>
      </c>
      <c r="G119" s="124">
        <f>VLOOKUP(A119,'IQM_Ranking(2)'!A:D,4,0)</f>
        <v>26.981287927372193</v>
      </c>
      <c r="H119" s="125" t="str">
        <f>VLOOKUP(A119,'IQM_Ranking(2)'!A:E,5,0)</f>
        <v>26º</v>
      </c>
    </row>
    <row r="120" spans="1:8">
      <c r="A120" s="21">
        <v>32012</v>
      </c>
      <c r="B120" s="21" t="s">
        <v>237</v>
      </c>
      <c r="C120" s="21" t="s">
        <v>233</v>
      </c>
      <c r="D120" s="121">
        <f>VLOOKUP(A120,IQM_Qualificação!$A:$BS,71,0)</f>
        <v>18.548583783278456</v>
      </c>
      <c r="E120" s="122" t="s">
        <v>878</v>
      </c>
      <c r="F120" s="123" t="s">
        <v>840</v>
      </c>
      <c r="G120" s="124">
        <f>VLOOKUP(A120,'IQM_Ranking(2)'!A:D,4,0)</f>
        <v>22.200085722970666</v>
      </c>
      <c r="H120" s="125" t="str">
        <f>VLOOKUP(A120,'IQM_Ranking(2)'!A:E,5,0)</f>
        <v>233º</v>
      </c>
    </row>
    <row r="121" spans="1:8">
      <c r="A121" s="21">
        <v>31002</v>
      </c>
      <c r="B121" s="21" t="s">
        <v>365</v>
      </c>
      <c r="C121" s="21" t="s">
        <v>323</v>
      </c>
      <c r="D121" s="121">
        <f>VLOOKUP(A121,IQM_Qualificação!$A:$BS,71,0)</f>
        <v>18.491555914222122</v>
      </c>
      <c r="E121" s="122" t="s">
        <v>879</v>
      </c>
      <c r="F121" s="123" t="s">
        <v>840</v>
      </c>
      <c r="G121" s="124">
        <f>VLOOKUP(A121,'IQM_Ranking(2)'!A:D,4,0)</f>
        <v>21.650170435790912</v>
      </c>
      <c r="H121" s="125" t="str">
        <f>VLOOKUP(A121,'IQM_Ranking(2)'!A:E,5,0)</f>
        <v>313º</v>
      </c>
    </row>
    <row r="122" spans="1:8">
      <c r="A122" s="21">
        <v>35026</v>
      </c>
      <c r="B122" s="21" t="s">
        <v>671</v>
      </c>
      <c r="C122" s="21" t="s">
        <v>619</v>
      </c>
      <c r="D122" s="121">
        <f>VLOOKUP(A122,IQM_Qualificação!$A:$BS,71,0)</f>
        <v>18.402019684999939</v>
      </c>
      <c r="E122" s="122" t="s">
        <v>880</v>
      </c>
      <c r="F122" s="123" t="s">
        <v>840</v>
      </c>
      <c r="G122" s="124">
        <f>VLOOKUP(A122,'IQM_Ranking(2)'!A:D,4,0)</f>
        <v>23.631324658345136</v>
      </c>
      <c r="H122" s="125" t="str">
        <f>VLOOKUP(A122,'IQM_Ranking(2)'!A:E,5,0)</f>
        <v>100º</v>
      </c>
    </row>
    <row r="123" spans="1:8">
      <c r="A123" s="21">
        <v>27006</v>
      </c>
      <c r="B123" s="21" t="s">
        <v>134</v>
      </c>
      <c r="C123" s="21" t="s">
        <v>132</v>
      </c>
      <c r="D123" s="121">
        <f>VLOOKUP(A123,IQM_Qualificação!$A:$BS,71,0)</f>
        <v>18.28950644239988</v>
      </c>
      <c r="E123" s="122" t="s">
        <v>881</v>
      </c>
      <c r="F123" s="123" t="s">
        <v>840</v>
      </c>
      <c r="G123" s="124">
        <f>VLOOKUP(A123,'IQM_Ranking(2)'!A:D,4,0)</f>
        <v>20.981460230626542</v>
      </c>
      <c r="H123" s="125" t="str">
        <f>VLOOKUP(A123,'IQM_Ranking(2)'!A:E,5,0)</f>
        <v>435º</v>
      </c>
    </row>
    <row r="124" spans="1:8">
      <c r="A124" s="21">
        <v>35043</v>
      </c>
      <c r="B124" s="21" t="s">
        <v>679</v>
      </c>
      <c r="C124" s="21" t="s">
        <v>619</v>
      </c>
      <c r="D124" s="121">
        <f>VLOOKUP(A124,IQM_Qualificação!$A:$BS,71,0)</f>
        <v>18.163043224644458</v>
      </c>
      <c r="E124" s="122" t="s">
        <v>882</v>
      </c>
      <c r="F124" s="123" t="s">
        <v>840</v>
      </c>
      <c r="G124" s="124">
        <f>VLOOKUP(A124,'IQM_Ranking(2)'!A:D,4,0)</f>
        <v>23.636026881495798</v>
      </c>
      <c r="H124" s="125" t="str">
        <f>VLOOKUP(A124,'IQM_Ranking(2)'!A:E,5,0)</f>
        <v>99º</v>
      </c>
    </row>
    <row r="125" spans="1:8">
      <c r="A125" s="21">
        <v>33017</v>
      </c>
      <c r="B125" s="21" t="s">
        <v>517</v>
      </c>
      <c r="C125" s="21" t="s">
        <v>511</v>
      </c>
      <c r="D125" s="121">
        <f>VLOOKUP(A125,IQM_Qualificação!$A:$BS,71,0)</f>
        <v>18.124152459783694</v>
      </c>
      <c r="E125" s="122" t="s">
        <v>883</v>
      </c>
      <c r="F125" s="123" t="s">
        <v>840</v>
      </c>
      <c r="G125" s="124">
        <f>VLOOKUP(A125,'IQM_Ranking(2)'!A:D,4,0)</f>
        <v>22.137578833820349</v>
      </c>
      <c r="H125" s="125" t="str">
        <f>VLOOKUP(A125,'IQM_Ranking(2)'!A:E,5,0)</f>
        <v>243º</v>
      </c>
    </row>
    <row r="126" spans="1:8">
      <c r="A126" s="21">
        <v>29001</v>
      </c>
      <c r="B126" s="21" t="s">
        <v>167</v>
      </c>
      <c r="C126" s="21" t="s">
        <v>164</v>
      </c>
      <c r="D126" s="121">
        <f>VLOOKUP(A126,IQM_Qualificação!$A:$BS,71,0)</f>
        <v>18.044810291813072</v>
      </c>
      <c r="E126" s="122" t="s">
        <v>884</v>
      </c>
      <c r="F126" s="123" t="s">
        <v>840</v>
      </c>
      <c r="G126" s="124">
        <f>VLOOKUP(A126,'IQM_Ranking(2)'!A:D,4,0)</f>
        <v>24.376833989299502</v>
      </c>
      <c r="H126" s="125" t="str">
        <f>VLOOKUP(A126,'IQM_Ranking(2)'!A:E,5,0)</f>
        <v>70º</v>
      </c>
    </row>
    <row r="127" spans="1:8">
      <c r="A127" s="21">
        <v>43024</v>
      </c>
      <c r="B127" s="21" t="s">
        <v>560</v>
      </c>
      <c r="C127" s="21" t="s">
        <v>548</v>
      </c>
      <c r="D127" s="121">
        <f>VLOOKUP(A127,IQM_Qualificação!$A:$BS,71,0)</f>
        <v>17.979918794756937</v>
      </c>
      <c r="E127" s="122" t="s">
        <v>885</v>
      </c>
      <c r="F127" s="123" t="s">
        <v>840</v>
      </c>
      <c r="G127" s="124">
        <f>VLOOKUP(A127,'IQM_Ranking(2)'!A:D,4,0)</f>
        <v>24.212810199483329</v>
      </c>
      <c r="H127" s="125" t="str">
        <f>VLOOKUP(A127,'IQM_Ranking(2)'!A:E,5,0)</f>
        <v>77º</v>
      </c>
    </row>
    <row r="128" spans="1:8">
      <c r="A128" s="21">
        <v>52004</v>
      </c>
      <c r="B128" s="21" t="s">
        <v>259</v>
      </c>
      <c r="C128" s="21" t="s">
        <v>247</v>
      </c>
      <c r="D128" s="121">
        <f>VLOOKUP(A128,IQM_Qualificação!$A:$BS,71,0)</f>
        <v>17.924277991317865</v>
      </c>
      <c r="E128" s="122" t="s">
        <v>886</v>
      </c>
      <c r="F128" s="123" t="s">
        <v>840</v>
      </c>
      <c r="G128" s="124">
        <f>VLOOKUP(A128,'IQM_Ranking(2)'!A:D,4,0)</f>
        <v>21.122748960548595</v>
      </c>
      <c r="H128" s="125" t="str">
        <f>VLOOKUP(A128,'IQM_Ranking(2)'!A:E,5,0)</f>
        <v>415º</v>
      </c>
    </row>
    <row r="129" spans="1:8">
      <c r="A129" s="21">
        <v>33009</v>
      </c>
      <c r="B129" s="21" t="s">
        <v>512</v>
      </c>
      <c r="C129" s="21" t="s">
        <v>511</v>
      </c>
      <c r="D129" s="121">
        <f>VLOOKUP(A129,IQM_Qualificação!$A:$BS,71,0)</f>
        <v>17.704837220604848</v>
      </c>
      <c r="E129" s="122" t="s">
        <v>887</v>
      </c>
      <c r="F129" s="123" t="s">
        <v>840</v>
      </c>
      <c r="G129" s="124">
        <f>VLOOKUP(A129,'IQM_Ranking(2)'!A:D,4,0)</f>
        <v>26.732772862453203</v>
      </c>
      <c r="H129" s="125" t="str">
        <f>VLOOKUP(A129,'IQM_Ranking(2)'!A:E,5,0)</f>
        <v>29º</v>
      </c>
    </row>
    <row r="130" spans="1:8">
      <c r="A130" s="21">
        <v>31059</v>
      </c>
      <c r="B130" s="21" t="s">
        <v>330</v>
      </c>
      <c r="C130" s="21" t="s">
        <v>323</v>
      </c>
      <c r="D130" s="121">
        <f>VLOOKUP(A130,IQM_Qualificação!$A:$BS,71,0)</f>
        <v>17.690296591582317</v>
      </c>
      <c r="E130" s="122" t="s">
        <v>888</v>
      </c>
      <c r="F130" s="123" t="s">
        <v>840</v>
      </c>
      <c r="G130" s="124">
        <f>VLOOKUP(A130,'IQM_Ranking(2)'!A:D,4,0)</f>
        <v>20.682114036704817</v>
      </c>
      <c r="H130" s="125" t="str">
        <f>VLOOKUP(A130,'IQM_Ranking(2)'!A:E,5,0)</f>
        <v>478º</v>
      </c>
    </row>
    <row r="131" spans="1:8">
      <c r="A131" s="21">
        <v>41002</v>
      </c>
      <c r="B131" s="21" t="s">
        <v>472</v>
      </c>
      <c r="C131" s="21" t="s">
        <v>437</v>
      </c>
      <c r="D131" s="121">
        <f>VLOOKUP(A131,IQM_Qualificação!$A:$BS,71,0)</f>
        <v>17.685456900779382</v>
      </c>
      <c r="E131" s="122" t="s">
        <v>889</v>
      </c>
      <c r="F131" s="123" t="s">
        <v>840</v>
      </c>
      <c r="G131" s="124">
        <f>VLOOKUP(A131,'IQM_Ranking(2)'!A:D,4,0)</f>
        <v>22.689134222819881</v>
      </c>
      <c r="H131" s="125" t="str">
        <f>VLOOKUP(A131,'IQM_Ranking(2)'!A:E,5,0)</f>
        <v>170º</v>
      </c>
    </row>
    <row r="132" spans="1:8">
      <c r="A132" s="21">
        <v>29024</v>
      </c>
      <c r="B132" s="21" t="s">
        <v>182</v>
      </c>
      <c r="C132" s="21" t="s">
        <v>164</v>
      </c>
      <c r="D132" s="121">
        <f>VLOOKUP(A132,IQM_Qualificação!$A:$BS,71,0)</f>
        <v>17.654789621169662</v>
      </c>
      <c r="E132" s="122" t="s">
        <v>890</v>
      </c>
      <c r="F132" s="123" t="s">
        <v>840</v>
      </c>
      <c r="G132" s="124">
        <f>VLOOKUP(A132,'IQM_Ranking(2)'!A:D,4,0)</f>
        <v>21.164396238862441</v>
      </c>
      <c r="H132" s="125" t="str">
        <f>VLOOKUP(A132,'IQM_Ranking(2)'!A:E,5,0)</f>
        <v>409º</v>
      </c>
    </row>
    <row r="133" spans="1:8">
      <c r="A133" s="21">
        <v>43027</v>
      </c>
      <c r="B133" s="21" t="s">
        <v>568</v>
      </c>
      <c r="C133" s="21" t="s">
        <v>548</v>
      </c>
      <c r="D133" s="121">
        <f>VLOOKUP(A133,IQM_Qualificação!$A:$BS,71,0)</f>
        <v>17.613550332393366</v>
      </c>
      <c r="E133" s="122" t="s">
        <v>891</v>
      </c>
      <c r="F133" s="123" t="s">
        <v>840</v>
      </c>
      <c r="G133" s="124">
        <f>VLOOKUP(A133,'IQM_Ranking(2)'!A:D,4,0)</f>
        <v>24.555847180827566</v>
      </c>
      <c r="H133" s="125" t="str">
        <f>VLOOKUP(A133,'IQM_Ranking(2)'!A:E,5,0)</f>
        <v>63º</v>
      </c>
    </row>
    <row r="134" spans="1:8">
      <c r="A134" s="21">
        <v>29004</v>
      </c>
      <c r="B134" s="21" t="s">
        <v>184</v>
      </c>
      <c r="C134" s="21" t="s">
        <v>164</v>
      </c>
      <c r="D134" s="121">
        <f>VLOOKUP(A134,IQM_Qualificação!$A:$BS,71,0)</f>
        <v>17.577874262452649</v>
      </c>
      <c r="E134" s="122" t="s">
        <v>892</v>
      </c>
      <c r="F134" s="123" t="s">
        <v>840</v>
      </c>
      <c r="G134" s="124">
        <f>VLOOKUP(A134,'IQM_Ranking(2)'!A:D,4,0)</f>
        <v>22.476321594200439</v>
      </c>
      <c r="H134" s="125" t="str">
        <f>VLOOKUP(A134,'IQM_Ranking(2)'!A:E,5,0)</f>
        <v>197º</v>
      </c>
    </row>
    <row r="135" spans="1:8">
      <c r="A135" s="21">
        <v>35054</v>
      </c>
      <c r="B135" s="21" t="s">
        <v>638</v>
      </c>
      <c r="C135" s="21" t="s">
        <v>619</v>
      </c>
      <c r="D135" s="121">
        <f>VLOOKUP(A135,IQM_Qualificação!$A:$BS,71,0)</f>
        <v>17.5728179604194</v>
      </c>
      <c r="E135" s="122" t="s">
        <v>893</v>
      </c>
      <c r="F135" s="123" t="s">
        <v>840</v>
      </c>
      <c r="G135" s="124">
        <f>VLOOKUP(A135,'IQM_Ranking(2)'!A:D,4,0)</f>
        <v>24.485418463606003</v>
      </c>
      <c r="H135" s="125" t="str">
        <f>VLOOKUP(A135,'IQM_Ranking(2)'!A:E,5,0)</f>
        <v>65º</v>
      </c>
    </row>
    <row r="136" spans="1:8">
      <c r="A136" s="21">
        <v>31063</v>
      </c>
      <c r="B136" s="21" t="s">
        <v>360</v>
      </c>
      <c r="C136" s="21" t="s">
        <v>323</v>
      </c>
      <c r="D136" s="121">
        <f>VLOOKUP(A136,IQM_Qualificação!$A:$BS,71,0)</f>
        <v>17.560005021267827</v>
      </c>
      <c r="E136" s="122" t="s">
        <v>894</v>
      </c>
      <c r="F136" s="123" t="s">
        <v>840</v>
      </c>
      <c r="G136" s="124">
        <f>VLOOKUP(A136,'IQM_Ranking(2)'!A:D,4,0)</f>
        <v>21.340326825944828</v>
      </c>
      <c r="H136" s="125" t="str">
        <f>VLOOKUP(A136,'IQM_Ranking(2)'!A:E,5,0)</f>
        <v>375º</v>
      </c>
    </row>
    <row r="137" spans="1:8">
      <c r="A137" s="21">
        <v>31034</v>
      </c>
      <c r="B137" s="21" t="s">
        <v>339</v>
      </c>
      <c r="C137" s="21" t="s">
        <v>323</v>
      </c>
      <c r="D137" s="121">
        <f>VLOOKUP(A137,IQM_Qualificação!$A:$BS,71,0)</f>
        <v>17.406867546122214</v>
      </c>
      <c r="E137" s="122" t="s">
        <v>895</v>
      </c>
      <c r="F137" s="123" t="s">
        <v>840</v>
      </c>
      <c r="G137" s="124">
        <f>VLOOKUP(A137,'IQM_Ranking(2)'!A:D,4,0)</f>
        <v>22.584800977866863</v>
      </c>
      <c r="H137" s="125" t="str">
        <f>VLOOKUP(A137,'IQM_Ranking(2)'!A:E,5,0)</f>
        <v>180º</v>
      </c>
    </row>
    <row r="138" spans="1:8" ht="12.75" customHeight="1">
      <c r="A138" s="20">
        <v>15002</v>
      </c>
      <c r="B138" s="20" t="s">
        <v>409</v>
      </c>
      <c r="C138" s="20" t="s">
        <v>390</v>
      </c>
      <c r="D138" s="121">
        <f>VLOOKUP(A138,IQM_Qualificação!$A:$BS,71,0)</f>
        <v>17.325704001084574</v>
      </c>
      <c r="E138" s="122" t="s">
        <v>896</v>
      </c>
      <c r="F138" s="123" t="s">
        <v>840</v>
      </c>
      <c r="G138" s="124">
        <f>VLOOKUP(A138,'IQM_Ranking(2)'!A:D,4,0)</f>
        <v>23.312406290177289</v>
      </c>
      <c r="H138" s="125" t="str">
        <f>VLOOKUP(A138,'IQM_Ranking(2)'!A:E,5,0)</f>
        <v>116º</v>
      </c>
    </row>
    <row r="139" spans="1:8">
      <c r="A139" s="21">
        <v>35040</v>
      </c>
      <c r="B139" s="21" t="s">
        <v>663</v>
      </c>
      <c r="C139" s="21" t="s">
        <v>619</v>
      </c>
      <c r="D139" s="121">
        <f>VLOOKUP(A139,IQM_Qualificação!$A:$BS,71,0)</f>
        <v>17.292844764355316</v>
      </c>
      <c r="E139" s="122" t="s">
        <v>897</v>
      </c>
      <c r="F139" s="123" t="s">
        <v>840</v>
      </c>
      <c r="G139" s="124">
        <f>VLOOKUP(A139,'IQM_Ranking(2)'!A:D,4,0)</f>
        <v>22.416137463303127</v>
      </c>
      <c r="H139" s="125" t="str">
        <f>VLOOKUP(A139,'IQM_Ranking(2)'!A:E,5,0)</f>
        <v>202º</v>
      </c>
    </row>
    <row r="140" spans="1:8">
      <c r="A140" s="21">
        <v>52017</v>
      </c>
      <c r="B140" s="21" t="s">
        <v>251</v>
      </c>
      <c r="C140" s="21" t="s">
        <v>247</v>
      </c>
      <c r="D140" s="121">
        <f>VLOOKUP(A140,IQM_Qualificação!$A:$BS,71,0)</f>
        <v>17.191562834941124</v>
      </c>
      <c r="E140" s="122" t="s">
        <v>898</v>
      </c>
      <c r="F140" s="123" t="s">
        <v>840</v>
      </c>
      <c r="G140" s="124">
        <f>VLOOKUP(A140,'IQM_Ranking(2)'!A:D,4,0)</f>
        <v>23.546927164965219</v>
      </c>
      <c r="H140" s="125" t="str">
        <f>VLOOKUP(A140,'IQM_Ranking(2)'!A:E,5,0)</f>
        <v>107º</v>
      </c>
    </row>
    <row r="141" spans="1:8">
      <c r="A141" s="21">
        <v>33007</v>
      </c>
      <c r="B141" s="21" t="s">
        <v>522</v>
      </c>
      <c r="C141" s="21" t="s">
        <v>511</v>
      </c>
      <c r="D141" s="121">
        <f>VLOOKUP(A141,IQM_Qualificação!$A:$BS,71,0)</f>
        <v>17.00106461216269</v>
      </c>
      <c r="E141" s="122" t="s">
        <v>899</v>
      </c>
      <c r="F141" s="123" t="s">
        <v>840</v>
      </c>
      <c r="G141" s="124">
        <f>VLOOKUP(A141,'IQM_Ranking(2)'!A:D,4,0)</f>
        <v>21.756507209099201</v>
      </c>
      <c r="H141" s="125" t="str">
        <f>VLOOKUP(A141,'IQM_Ranking(2)'!A:E,5,0)</f>
        <v>297º</v>
      </c>
    </row>
    <row r="142" spans="1:8">
      <c r="A142" s="21">
        <v>33013</v>
      </c>
      <c r="B142" s="21" t="s">
        <v>513</v>
      </c>
      <c r="C142" s="21" t="s">
        <v>511</v>
      </c>
      <c r="D142" s="121">
        <f>VLOOKUP(A142,IQM_Qualificação!$A:$BS,71,0)</f>
        <v>16.992317045693593</v>
      </c>
      <c r="E142" s="122" t="s">
        <v>900</v>
      </c>
      <c r="F142" s="123" t="s">
        <v>840</v>
      </c>
      <c r="G142" s="124">
        <f>VLOOKUP(A142,'IQM_Ranking(2)'!A:D,4,0)</f>
        <v>23.106818142744633</v>
      </c>
      <c r="H142" s="125" t="str">
        <f>VLOOKUP(A142,'IQM_Ranking(2)'!A:E,5,0)</f>
        <v>127º</v>
      </c>
    </row>
    <row r="143" spans="1:8">
      <c r="A143" s="21">
        <v>35039</v>
      </c>
      <c r="B143" s="21" t="s">
        <v>625</v>
      </c>
      <c r="C143" s="21" t="s">
        <v>619</v>
      </c>
      <c r="D143" s="121">
        <f>VLOOKUP(A143,IQM_Qualificação!$A:$BS,71,0)</f>
        <v>16.972938408819346</v>
      </c>
      <c r="E143" s="122" t="s">
        <v>901</v>
      </c>
      <c r="F143" s="123" t="s">
        <v>840</v>
      </c>
      <c r="G143" s="124">
        <f>VLOOKUP(A143,'IQM_Ranking(2)'!A:D,4,0)</f>
        <v>22.916102153223768</v>
      </c>
      <c r="H143" s="125" t="str">
        <f>VLOOKUP(A143,'IQM_Ranking(2)'!A:E,5,0)</f>
        <v>145º</v>
      </c>
    </row>
    <row r="144" spans="1:8">
      <c r="A144" s="21">
        <v>23005</v>
      </c>
      <c r="B144" s="21" t="s">
        <v>228</v>
      </c>
      <c r="C144" s="21" t="s">
        <v>197</v>
      </c>
      <c r="D144" s="121">
        <f>VLOOKUP(A144,IQM_Qualificação!$A:$BS,71,0)</f>
        <v>16.867381522482791</v>
      </c>
      <c r="E144" s="122" t="s">
        <v>902</v>
      </c>
      <c r="F144" s="123" t="s">
        <v>840</v>
      </c>
      <c r="G144" s="124">
        <f>VLOOKUP(A144,'IQM_Ranking(2)'!A:D,4,0)</f>
        <v>22.213521820640466</v>
      </c>
      <c r="H144" s="125" t="str">
        <f>VLOOKUP(A144,'IQM_Ranking(2)'!A:E,5,0)</f>
        <v>230º</v>
      </c>
    </row>
    <row r="145" spans="1:8" ht="12.75" customHeight="1">
      <c r="A145" s="20">
        <v>17002</v>
      </c>
      <c r="B145" s="20" t="s">
        <v>697</v>
      </c>
      <c r="C145" s="20" t="s">
        <v>696</v>
      </c>
      <c r="D145" s="121">
        <f>VLOOKUP(A145,IQM_Qualificação!$A:$BS,71,0)</f>
        <v>16.773632307477872</v>
      </c>
      <c r="E145" s="122" t="s">
        <v>903</v>
      </c>
      <c r="F145" s="123" t="s">
        <v>840</v>
      </c>
      <c r="G145" s="124">
        <f>VLOOKUP(A145,'IQM_Ranking(2)'!A:D,4,0)</f>
        <v>22.831965763573333</v>
      </c>
      <c r="H145" s="125" t="str">
        <f>VLOOKUP(A145,'IQM_Ranking(2)'!A:E,5,0)</f>
        <v>155º</v>
      </c>
    </row>
    <row r="146" spans="1:8">
      <c r="A146" s="21">
        <v>51007</v>
      </c>
      <c r="B146" s="21" t="s">
        <v>308</v>
      </c>
      <c r="C146" s="21" t="s">
        <v>288</v>
      </c>
      <c r="D146" s="121">
        <f>VLOOKUP(A146,IQM_Qualificação!$A:$BS,71,0)</f>
        <v>16.763869613586991</v>
      </c>
      <c r="E146" s="122" t="s">
        <v>904</v>
      </c>
      <c r="F146" s="123" t="s">
        <v>840</v>
      </c>
      <c r="G146" s="124">
        <f>VLOOKUP(A146,'IQM_Ranking(2)'!A:D,4,0)</f>
        <v>25.943824705289849</v>
      </c>
      <c r="H146" s="125" t="str">
        <f>VLOOKUP(A146,'IQM_Ranking(2)'!A:E,5,0)</f>
        <v>39º</v>
      </c>
    </row>
    <row r="147" spans="1:8" ht="12.75" customHeight="1">
      <c r="A147" s="20">
        <v>15020</v>
      </c>
      <c r="B147" s="20" t="s">
        <v>402</v>
      </c>
      <c r="C147" s="20" t="s">
        <v>390</v>
      </c>
      <c r="D147" s="121">
        <f>VLOOKUP(A147,IQM_Qualificação!$A:$BS,71,0)</f>
        <v>16.716905492620626</v>
      </c>
      <c r="E147" s="122" t="s">
        <v>905</v>
      </c>
      <c r="F147" s="123" t="s">
        <v>840</v>
      </c>
      <c r="G147" s="124">
        <f>VLOOKUP(A147,'IQM_Ranking(2)'!A:D,4,0)</f>
        <v>21.844672924673649</v>
      </c>
      <c r="H147" s="125" t="str">
        <f>VLOOKUP(A147,'IQM_Ranking(2)'!A:E,5,0)</f>
        <v>283º</v>
      </c>
    </row>
    <row r="148" spans="1:8">
      <c r="A148" s="21">
        <v>43035</v>
      </c>
      <c r="B148" s="21" t="s">
        <v>565</v>
      </c>
      <c r="C148" s="21" t="s">
        <v>548</v>
      </c>
      <c r="D148" s="121">
        <f>VLOOKUP(A148,IQM_Qualificação!$A:$BS,71,0)</f>
        <v>16.71392386459263</v>
      </c>
      <c r="E148" s="122" t="s">
        <v>906</v>
      </c>
      <c r="F148" s="123" t="s">
        <v>840</v>
      </c>
      <c r="G148" s="124">
        <f>VLOOKUP(A148,'IQM_Ranking(2)'!A:D,4,0)</f>
        <v>22.880632158840129</v>
      </c>
      <c r="H148" s="125" t="str">
        <f>VLOOKUP(A148,'IQM_Ranking(2)'!A:E,5,0)</f>
        <v>149º</v>
      </c>
    </row>
    <row r="149" spans="1:8">
      <c r="A149" s="21">
        <v>50007</v>
      </c>
      <c r="B149" s="21" t="s">
        <v>322</v>
      </c>
      <c r="C149" s="21" t="s">
        <v>311</v>
      </c>
      <c r="D149" s="121">
        <f>VLOOKUP(A149,IQM_Qualificação!$A:$BS,71,0)</f>
        <v>16.608108407982261</v>
      </c>
      <c r="E149" s="122" t="s">
        <v>907</v>
      </c>
      <c r="F149" s="123" t="s">
        <v>840</v>
      </c>
      <c r="G149" s="124">
        <f>VLOOKUP(A149,'IQM_Ranking(2)'!A:D,4,0)</f>
        <v>24.426594078702109</v>
      </c>
      <c r="H149" s="125" t="str">
        <f>VLOOKUP(A149,'IQM_Ranking(2)'!A:E,5,0)</f>
        <v>68º</v>
      </c>
    </row>
    <row r="150" spans="1:8">
      <c r="A150" s="21">
        <v>31033</v>
      </c>
      <c r="B150" s="21" t="s">
        <v>363</v>
      </c>
      <c r="C150" s="21" t="s">
        <v>323</v>
      </c>
      <c r="D150" s="121">
        <f>VLOOKUP(A150,IQM_Qualificação!$A:$BS,71,0)</f>
        <v>16.518217653143566</v>
      </c>
      <c r="E150" s="122" t="s">
        <v>908</v>
      </c>
      <c r="F150" s="123" t="s">
        <v>840</v>
      </c>
      <c r="G150" s="124">
        <f>VLOOKUP(A150,'IQM_Ranking(2)'!A:D,4,0)</f>
        <v>23.503169634669288</v>
      </c>
      <c r="H150" s="125" t="str">
        <f>VLOOKUP(A150,'IQM_Ranking(2)'!A:E,5,0)</f>
        <v>109º</v>
      </c>
    </row>
    <row r="151" spans="1:8">
      <c r="A151" s="21">
        <v>43004</v>
      </c>
      <c r="B151" s="21" t="s">
        <v>558</v>
      </c>
      <c r="C151" s="21" t="s">
        <v>548</v>
      </c>
      <c r="D151" s="121">
        <f>VLOOKUP(A151,IQM_Qualificação!$A:$BS,71,0)</f>
        <v>16.435451808338549</v>
      </c>
      <c r="E151" s="122" t="s">
        <v>909</v>
      </c>
      <c r="F151" s="123" t="s">
        <v>840</v>
      </c>
      <c r="G151" s="124">
        <f>VLOOKUP(A151,'IQM_Ranking(2)'!A:D,4,0)</f>
        <v>23.03688740033369</v>
      </c>
      <c r="H151" s="125" t="str">
        <f>VLOOKUP(A151,'IQM_Ranking(2)'!A:E,5,0)</f>
        <v>135º</v>
      </c>
    </row>
    <row r="152" spans="1:8">
      <c r="A152" s="21">
        <v>33001</v>
      </c>
      <c r="B152" s="21" t="s">
        <v>518</v>
      </c>
      <c r="C152" s="21" t="s">
        <v>511</v>
      </c>
      <c r="D152" s="121">
        <f>VLOOKUP(A152,IQM_Qualificação!$A:$BS,71,0)</f>
        <v>16.378487330087889</v>
      </c>
      <c r="E152" s="122" t="s">
        <v>910</v>
      </c>
      <c r="F152" s="123" t="s">
        <v>840</v>
      </c>
      <c r="G152" s="124">
        <f>VLOOKUP(A152,'IQM_Ranking(2)'!A:D,4,0)</f>
        <v>21.377648690210208</v>
      </c>
      <c r="H152" s="125" t="str">
        <f>VLOOKUP(A152,'IQM_Ranking(2)'!A:E,5,0)</f>
        <v>364º</v>
      </c>
    </row>
    <row r="153" spans="1:8">
      <c r="A153" s="21">
        <v>42010</v>
      </c>
      <c r="B153" s="21" t="s">
        <v>601</v>
      </c>
      <c r="C153" s="21" t="s">
        <v>598</v>
      </c>
      <c r="D153" s="121">
        <f>VLOOKUP(A153,IQM_Qualificação!$A:$BS,71,0)</f>
        <v>16.310978098085862</v>
      </c>
      <c r="E153" s="122" t="s">
        <v>911</v>
      </c>
      <c r="F153" s="123" t="s">
        <v>840</v>
      </c>
      <c r="G153" s="124">
        <f>VLOOKUP(A153,'IQM_Ranking(2)'!A:D,4,0)</f>
        <v>22.537267000082561</v>
      </c>
      <c r="H153" s="125" t="str">
        <f>VLOOKUP(A153,'IQM_Ranking(2)'!A:E,5,0)</f>
        <v>187º</v>
      </c>
    </row>
    <row r="154" spans="1:8">
      <c r="A154" s="21">
        <v>41038</v>
      </c>
      <c r="B154" s="21" t="s">
        <v>462</v>
      </c>
      <c r="C154" s="21" t="s">
        <v>437</v>
      </c>
      <c r="D154" s="121">
        <f>VLOOKUP(A154,IQM_Qualificação!$A:$BS,71,0)</f>
        <v>16.297957029284571</v>
      </c>
      <c r="E154" s="122" t="s">
        <v>912</v>
      </c>
      <c r="F154" s="123" t="s">
        <v>840</v>
      </c>
      <c r="G154" s="124">
        <f>VLOOKUP(A154,'IQM_Ranking(2)'!A:D,4,0)</f>
        <v>23.252690856793194</v>
      </c>
      <c r="H154" s="125" t="str">
        <f>VLOOKUP(A154,'IQM_Ranking(2)'!A:E,5,0)</f>
        <v>119º</v>
      </c>
    </row>
    <row r="155" spans="1:8">
      <c r="A155" s="21">
        <v>26015</v>
      </c>
      <c r="B155" s="21" t="s">
        <v>483</v>
      </c>
      <c r="C155" s="21" t="s">
        <v>475</v>
      </c>
      <c r="D155" s="121">
        <f>VLOOKUP(A155,IQM_Qualificação!$A:$BS,71,0)</f>
        <v>16.176031665321233</v>
      </c>
      <c r="E155" s="122" t="s">
        <v>913</v>
      </c>
      <c r="F155" s="123" t="s">
        <v>840</v>
      </c>
      <c r="G155" s="124">
        <f>VLOOKUP(A155,'IQM_Ranking(2)'!A:D,4,0)</f>
        <v>19.470963139771893</v>
      </c>
      <c r="H155" s="125" t="str">
        <f>VLOOKUP(A155,'IQM_Ranking(2)'!A:E,5,0)</f>
        <v>552º</v>
      </c>
    </row>
    <row r="156" spans="1:8" ht="12.75" customHeight="1">
      <c r="A156" s="20">
        <v>15014</v>
      </c>
      <c r="B156" s="20" t="s">
        <v>401</v>
      </c>
      <c r="C156" s="20" t="s">
        <v>390</v>
      </c>
      <c r="D156" s="121">
        <f>VLOOKUP(A156,IQM_Qualificação!$A:$BS,71,0)</f>
        <v>16.069229268899967</v>
      </c>
      <c r="E156" s="122" t="s">
        <v>914</v>
      </c>
      <c r="F156" s="123" t="s">
        <v>840</v>
      </c>
      <c r="G156" s="124">
        <f>VLOOKUP(A156,'IQM_Ranking(2)'!A:D,4,0)</f>
        <v>23.677490515471433</v>
      </c>
      <c r="H156" s="125" t="str">
        <f>VLOOKUP(A156,'IQM_Ranking(2)'!A:E,5,0)</f>
        <v>98º</v>
      </c>
    </row>
    <row r="157" spans="1:8">
      <c r="A157" s="21">
        <v>31048</v>
      </c>
      <c r="B157" s="21" t="s">
        <v>380</v>
      </c>
      <c r="C157" s="21" t="s">
        <v>323</v>
      </c>
      <c r="D157" s="121">
        <f>VLOOKUP(A157,IQM_Qualificação!$A:$BS,71,0)</f>
        <v>15.939807605465354</v>
      </c>
      <c r="E157" s="122" t="s">
        <v>915</v>
      </c>
      <c r="F157" s="123" t="s">
        <v>840</v>
      </c>
      <c r="G157" s="124">
        <f>VLOOKUP(A157,'IQM_Ranking(2)'!A:D,4,0)</f>
        <v>21.920653739839072</v>
      </c>
      <c r="H157" s="125" t="str">
        <f>VLOOKUP(A157,'IQM_Ranking(2)'!A:E,5,0)</f>
        <v>273º</v>
      </c>
    </row>
    <row r="158" spans="1:8" ht="12.75" customHeight="1">
      <c r="A158" s="20">
        <v>15011</v>
      </c>
      <c r="B158" s="20" t="s">
        <v>396</v>
      </c>
      <c r="C158" s="20" t="s">
        <v>390</v>
      </c>
      <c r="D158" s="121">
        <f>VLOOKUP(A158,IQM_Qualificação!$A:$BS,71,0)</f>
        <v>15.743639796592122</v>
      </c>
      <c r="E158" s="122" t="s">
        <v>916</v>
      </c>
      <c r="F158" s="123" t="s">
        <v>840</v>
      </c>
      <c r="G158" s="124">
        <f>VLOOKUP(A158,'IQM_Ranking(2)'!A:D,4,0)</f>
        <v>21.945150587667779</v>
      </c>
      <c r="H158" s="125" t="str">
        <f>VLOOKUP(A158,'IQM_Ranking(2)'!A:E,5,0)</f>
        <v>269º</v>
      </c>
    </row>
    <row r="159" spans="1:8">
      <c r="A159" s="21">
        <v>23023</v>
      </c>
      <c r="B159" s="21" t="s">
        <v>199</v>
      </c>
      <c r="C159" s="21" t="s">
        <v>197</v>
      </c>
      <c r="D159" s="121">
        <f>VLOOKUP(A159,IQM_Qualificação!$A:$BS,71,0)</f>
        <v>15.735629739259522</v>
      </c>
      <c r="E159" s="122" t="s">
        <v>917</v>
      </c>
      <c r="F159" s="123" t="s">
        <v>840</v>
      </c>
      <c r="G159" s="124">
        <f>VLOOKUP(A159,'IQM_Ranking(2)'!A:D,4,0)</f>
        <v>20.031850284799699</v>
      </c>
      <c r="H159" s="125" t="str">
        <f>VLOOKUP(A159,'IQM_Ranking(2)'!A:E,5,0)</f>
        <v>537º</v>
      </c>
    </row>
    <row r="160" spans="1:8">
      <c r="A160" s="21">
        <v>35010</v>
      </c>
      <c r="B160" s="21" t="s">
        <v>675</v>
      </c>
      <c r="C160" s="21" t="s">
        <v>619</v>
      </c>
      <c r="D160" s="121">
        <f>VLOOKUP(A160,IQM_Qualificação!$A:$BS,71,0)</f>
        <v>15.733972715872342</v>
      </c>
      <c r="E160" s="122" t="s">
        <v>918</v>
      </c>
      <c r="F160" s="123" t="s">
        <v>840</v>
      </c>
      <c r="G160" s="124">
        <f>VLOOKUP(A160,'IQM_Ranking(2)'!A:D,4,0)</f>
        <v>22.441287448399549</v>
      </c>
      <c r="H160" s="125" t="str">
        <f>VLOOKUP(A160,'IQM_Ranking(2)'!A:E,5,0)</f>
        <v>201º</v>
      </c>
    </row>
    <row r="161" spans="1:8">
      <c r="A161" s="21">
        <v>43029</v>
      </c>
      <c r="B161" s="21" t="s">
        <v>553</v>
      </c>
      <c r="C161" s="21" t="s">
        <v>548</v>
      </c>
      <c r="D161" s="121">
        <f>VLOOKUP(A161,IQM_Qualificação!$A:$BS,71,0)</f>
        <v>15.690198968422838</v>
      </c>
      <c r="E161" s="122" t="s">
        <v>919</v>
      </c>
      <c r="F161" s="123" t="s">
        <v>840</v>
      </c>
      <c r="G161" s="124">
        <f>VLOOKUP(A161,'IQM_Ranking(2)'!A:D,4,0)</f>
        <v>22.156278755596542</v>
      </c>
      <c r="H161" s="125" t="str">
        <f>VLOOKUP(A161,'IQM_Ranking(2)'!A:E,5,0)</f>
        <v>239º</v>
      </c>
    </row>
    <row r="162" spans="1:8" ht="12.75" customHeight="1">
      <c r="A162" s="20">
        <v>15013</v>
      </c>
      <c r="B162" s="20" t="s">
        <v>400</v>
      </c>
      <c r="C162" s="20" t="s">
        <v>390</v>
      </c>
      <c r="D162" s="121">
        <f>VLOOKUP(A162,IQM_Qualificação!$A:$BS,71,0)</f>
        <v>15.672979024854831</v>
      </c>
      <c r="E162" s="122" t="s">
        <v>920</v>
      </c>
      <c r="F162" s="123" t="s">
        <v>840</v>
      </c>
      <c r="G162" s="124">
        <f>VLOOKUP(A162,'IQM_Ranking(2)'!A:D,4,0)</f>
        <v>20.146322506644328</v>
      </c>
      <c r="H162" s="125" t="str">
        <f>VLOOKUP(A162,'IQM_Ranking(2)'!A:E,5,0)</f>
        <v>530º</v>
      </c>
    </row>
    <row r="163" spans="1:8">
      <c r="A163" s="21">
        <v>31049</v>
      </c>
      <c r="B163" s="21" t="s">
        <v>325</v>
      </c>
      <c r="C163" s="21" t="s">
        <v>323</v>
      </c>
      <c r="D163" s="121">
        <f>VLOOKUP(A163,IQM_Qualificação!$A:$BS,71,0)</f>
        <v>15.666313383649765</v>
      </c>
      <c r="E163" s="122" t="s">
        <v>921</v>
      </c>
      <c r="F163" s="123" t="s">
        <v>840</v>
      </c>
      <c r="G163" s="124">
        <f>VLOOKUP(A163,'IQM_Ranking(2)'!A:D,4,0)</f>
        <v>21.676131878159151</v>
      </c>
      <c r="H163" s="125" t="str">
        <f>VLOOKUP(A163,'IQM_Ranking(2)'!A:E,5,0)</f>
        <v>311º</v>
      </c>
    </row>
    <row r="164" spans="1:8">
      <c r="A164" s="21">
        <v>26011</v>
      </c>
      <c r="B164" s="21" t="s">
        <v>480</v>
      </c>
      <c r="C164" s="21" t="s">
        <v>475</v>
      </c>
      <c r="D164" s="121">
        <f>VLOOKUP(A164,IQM_Qualificação!$A:$BS,71,0)</f>
        <v>15.537598991863023</v>
      </c>
      <c r="E164" s="122" t="s">
        <v>922</v>
      </c>
      <c r="F164" s="123" t="s">
        <v>840</v>
      </c>
      <c r="G164" s="124">
        <f>VLOOKUP(A164,'IQM_Ranking(2)'!A:D,4,0)</f>
        <v>20.720506242779866</v>
      </c>
      <c r="H164" s="125" t="str">
        <f>VLOOKUP(A164,'IQM_Ranking(2)'!A:E,5,0)</f>
        <v>473º</v>
      </c>
    </row>
    <row r="165" spans="1:8">
      <c r="A165" s="21">
        <v>29016</v>
      </c>
      <c r="B165" s="21" t="s">
        <v>194</v>
      </c>
      <c r="C165" s="21" t="s">
        <v>164</v>
      </c>
      <c r="D165" s="121">
        <f>VLOOKUP(A165,IQM_Qualificação!$A:$BS,71,0)</f>
        <v>15.513514774306067</v>
      </c>
      <c r="E165" s="122" t="s">
        <v>923</v>
      </c>
      <c r="F165" s="123" t="s">
        <v>840</v>
      </c>
      <c r="G165" s="124">
        <f>VLOOKUP(A165,'IQM_Ranking(2)'!A:D,4,0)</f>
        <v>21.564651853720509</v>
      </c>
      <c r="H165" s="125" t="str">
        <f>VLOOKUP(A165,'IQM_Ranking(2)'!A:E,5,0)</f>
        <v>327º</v>
      </c>
    </row>
    <row r="166" spans="1:8">
      <c r="A166" s="21">
        <v>31023</v>
      </c>
      <c r="B166" s="21" t="s">
        <v>329</v>
      </c>
      <c r="C166" s="21" t="s">
        <v>323</v>
      </c>
      <c r="D166" s="121">
        <f>VLOOKUP(A166,IQM_Qualificação!$A:$BS,71,0)</f>
        <v>15.484901678753424</v>
      </c>
      <c r="E166" s="122" t="s">
        <v>924</v>
      </c>
      <c r="F166" s="123" t="s">
        <v>840</v>
      </c>
      <c r="G166" s="124">
        <f>VLOOKUP(A166,'IQM_Ranking(2)'!A:D,4,0)</f>
        <v>24.652989212568546</v>
      </c>
      <c r="H166" s="125" t="str">
        <f>VLOOKUP(A166,'IQM_Ranking(2)'!A:E,5,0)</f>
        <v>61º</v>
      </c>
    </row>
    <row r="167" spans="1:8">
      <c r="A167" s="21">
        <v>43008</v>
      </c>
      <c r="B167" s="21" t="s">
        <v>562</v>
      </c>
      <c r="C167" s="21" t="s">
        <v>548</v>
      </c>
      <c r="D167" s="121">
        <f>VLOOKUP(A167,IQM_Qualificação!$A:$BS,71,0)</f>
        <v>15.434510769506009</v>
      </c>
      <c r="E167" s="122" t="s">
        <v>925</v>
      </c>
      <c r="F167" s="123" t="s">
        <v>840</v>
      </c>
      <c r="G167" s="124">
        <f>VLOOKUP(A167,'IQM_Ranking(2)'!A:D,4,0)</f>
        <v>22.970147836513874</v>
      </c>
      <c r="H167" s="125" t="str">
        <f>VLOOKUP(A167,'IQM_Ranking(2)'!A:E,5,0)</f>
        <v>142º</v>
      </c>
    </row>
    <row r="168" spans="1:8">
      <c r="A168" s="21">
        <v>41001</v>
      </c>
      <c r="B168" s="21" t="s">
        <v>463</v>
      </c>
      <c r="C168" s="21" t="s">
        <v>437</v>
      </c>
      <c r="D168" s="121">
        <f>VLOOKUP(A168,IQM_Qualificação!$A:$BS,71,0)</f>
        <v>15.426901107020365</v>
      </c>
      <c r="E168" s="122" t="s">
        <v>926</v>
      </c>
      <c r="F168" s="123" t="s">
        <v>840</v>
      </c>
      <c r="G168" s="124">
        <f>VLOOKUP(A168,'IQM_Ranking(2)'!A:D,4,0)</f>
        <v>22.797801060209956</v>
      </c>
      <c r="H168" s="125" t="str">
        <f>VLOOKUP(A168,'IQM_Ranking(2)'!A:E,5,0)</f>
        <v>157º</v>
      </c>
    </row>
    <row r="169" spans="1:8">
      <c r="A169" s="21">
        <v>35018</v>
      </c>
      <c r="B169" s="21" t="s">
        <v>632</v>
      </c>
      <c r="C169" s="21" t="s">
        <v>619</v>
      </c>
      <c r="D169" s="121">
        <f>VLOOKUP(A169,IQM_Qualificação!$A:$BS,71,0)</f>
        <v>15.409681844624323</v>
      </c>
      <c r="E169" s="122" t="s">
        <v>927</v>
      </c>
      <c r="F169" s="123" t="s">
        <v>840</v>
      </c>
      <c r="G169" s="124">
        <f>VLOOKUP(A169,'IQM_Ranking(2)'!A:D,4,0)</f>
        <v>22.499891646749958</v>
      </c>
      <c r="H169" s="125" t="str">
        <f>VLOOKUP(A169,'IQM_Ranking(2)'!A:E,5,0)</f>
        <v>193º</v>
      </c>
    </row>
    <row r="170" spans="1:8" ht="12.75" customHeight="1">
      <c r="A170" s="20">
        <v>21005</v>
      </c>
      <c r="B170" s="20" t="s">
        <v>269</v>
      </c>
      <c r="C170" s="20" t="s">
        <v>266</v>
      </c>
      <c r="D170" s="121">
        <f>VLOOKUP(A170,IQM_Qualificação!$A:$BS,71,0)</f>
        <v>15.373721024697323</v>
      </c>
      <c r="E170" s="122" t="s">
        <v>928</v>
      </c>
      <c r="F170" s="123" t="s">
        <v>840</v>
      </c>
      <c r="G170" s="124">
        <f>VLOOKUP(A170,'IQM_Ranking(2)'!A:D,4,0)</f>
        <v>22.267549001400184</v>
      </c>
      <c r="H170" s="125" t="str">
        <f>VLOOKUP(A170,'IQM_Ranking(2)'!A:E,5,0)</f>
        <v>220º</v>
      </c>
    </row>
    <row r="171" spans="1:8">
      <c r="A171" s="21">
        <v>31047</v>
      </c>
      <c r="B171" s="21" t="s">
        <v>366</v>
      </c>
      <c r="C171" s="21" t="s">
        <v>323</v>
      </c>
      <c r="D171" s="121">
        <f>VLOOKUP(A171,IQM_Qualificação!$A:$BS,71,0)</f>
        <v>15.356278815863563</v>
      </c>
      <c r="E171" s="122" t="s">
        <v>929</v>
      </c>
      <c r="F171" s="123" t="s">
        <v>840</v>
      </c>
      <c r="G171" s="124">
        <f>VLOOKUP(A171,'IQM_Ranking(2)'!A:D,4,0)</f>
        <v>22.242942090056914</v>
      </c>
      <c r="H171" s="125" t="str">
        <f>VLOOKUP(A171,'IQM_Ranking(2)'!A:E,5,0)</f>
        <v>224º</v>
      </c>
    </row>
    <row r="172" spans="1:8">
      <c r="A172" s="21">
        <v>41026</v>
      </c>
      <c r="B172" s="21" t="s">
        <v>450</v>
      </c>
      <c r="C172" s="21" t="s">
        <v>437</v>
      </c>
      <c r="D172" s="121">
        <f>VLOOKUP(A172,IQM_Qualificação!$A:$BS,71,0)</f>
        <v>15.350954476751406</v>
      </c>
      <c r="E172" s="122" t="s">
        <v>930</v>
      </c>
      <c r="F172" s="123" t="s">
        <v>840</v>
      </c>
      <c r="G172" s="124">
        <f>VLOOKUP(A172,'IQM_Ranking(2)'!A:D,4,0)</f>
        <v>24.16259770880708</v>
      </c>
      <c r="H172" s="125" t="str">
        <f>VLOOKUP(A172,'IQM_Ranking(2)'!A:E,5,0)</f>
        <v>78º</v>
      </c>
    </row>
    <row r="173" spans="1:8">
      <c r="A173" s="21">
        <v>35009</v>
      </c>
      <c r="B173" s="21" t="s">
        <v>629</v>
      </c>
      <c r="C173" s="21" t="s">
        <v>619</v>
      </c>
      <c r="D173" s="121">
        <f>VLOOKUP(A173,IQM_Qualificação!$A:$BS,71,0)</f>
        <v>15.282192860062855</v>
      </c>
      <c r="E173" s="122" t="s">
        <v>931</v>
      </c>
      <c r="F173" s="123" t="s">
        <v>840</v>
      </c>
      <c r="G173" s="124">
        <f>VLOOKUP(A173,'IQM_Ranking(2)'!A:D,4,0)</f>
        <v>23.978604104730234</v>
      </c>
      <c r="H173" s="125" t="str">
        <f>VLOOKUP(A173,'IQM_Ranking(2)'!A:E,5,0)</f>
        <v>87º</v>
      </c>
    </row>
    <row r="174" spans="1:8">
      <c r="A174" s="21">
        <v>29026</v>
      </c>
      <c r="B174" s="21" t="s">
        <v>176</v>
      </c>
      <c r="C174" s="21" t="s">
        <v>164</v>
      </c>
      <c r="D174" s="121">
        <f>VLOOKUP(A174,IQM_Qualificação!$A:$BS,71,0)</f>
        <v>15.240985652817587</v>
      </c>
      <c r="E174" s="122" t="s">
        <v>932</v>
      </c>
      <c r="F174" s="123" t="s">
        <v>840</v>
      </c>
      <c r="G174" s="124">
        <f>VLOOKUP(A174,'IQM_Ranking(2)'!A:D,4,0)</f>
        <v>21.682150993320302</v>
      </c>
      <c r="H174" s="125" t="str">
        <f>VLOOKUP(A174,'IQM_Ranking(2)'!A:E,5,0)</f>
        <v>310º</v>
      </c>
    </row>
    <row r="175" spans="1:8">
      <c r="A175" s="21">
        <v>43023</v>
      </c>
      <c r="B175" s="21" t="s">
        <v>566</v>
      </c>
      <c r="C175" s="21" t="s">
        <v>548</v>
      </c>
      <c r="D175" s="121">
        <f>VLOOKUP(A175,IQM_Qualificação!$A:$BS,71,0)</f>
        <v>15.238616916235003</v>
      </c>
      <c r="E175" s="122" t="s">
        <v>933</v>
      </c>
      <c r="F175" s="123" t="s">
        <v>840</v>
      </c>
      <c r="G175" s="124">
        <f>VLOOKUP(A175,'IQM_Ranking(2)'!A:D,4,0)</f>
        <v>22.850758550389177</v>
      </c>
      <c r="H175" s="125" t="str">
        <f>VLOOKUP(A175,'IQM_Ranking(2)'!A:E,5,0)</f>
        <v>152º</v>
      </c>
    </row>
    <row r="176" spans="1:8">
      <c r="A176" s="21">
        <v>31064</v>
      </c>
      <c r="B176" s="21" t="s">
        <v>384</v>
      </c>
      <c r="C176" s="21" t="s">
        <v>323</v>
      </c>
      <c r="D176" s="121">
        <f>VLOOKUP(A176,IQM_Qualificação!$A:$BS,71,0)</f>
        <v>15.215188861449503</v>
      </c>
      <c r="E176" s="122" t="s">
        <v>934</v>
      </c>
      <c r="F176" s="123" t="s">
        <v>840</v>
      </c>
      <c r="G176" s="124">
        <f>VLOOKUP(A176,'IQM_Ranking(2)'!A:D,4,0)</f>
        <v>21.015081189043585</v>
      </c>
      <c r="H176" s="125" t="str">
        <f>VLOOKUP(A176,'IQM_Ranking(2)'!A:E,5,0)</f>
        <v>429º</v>
      </c>
    </row>
    <row r="177" spans="1:8">
      <c r="A177" s="21">
        <v>41027</v>
      </c>
      <c r="B177" s="21" t="s">
        <v>464</v>
      </c>
      <c r="C177" s="21" t="s">
        <v>437</v>
      </c>
      <c r="D177" s="121">
        <f>VLOOKUP(A177,IQM_Qualificação!$A:$BS,71,0)</f>
        <v>15.213290429002237</v>
      </c>
      <c r="E177" s="122" t="s">
        <v>935</v>
      </c>
      <c r="F177" s="123" t="s">
        <v>840</v>
      </c>
      <c r="G177" s="124">
        <f>VLOOKUP(A177,'IQM_Ranking(2)'!A:D,4,0)</f>
        <v>24.223847690034209</v>
      </c>
      <c r="H177" s="125" t="str">
        <f>VLOOKUP(A177,'IQM_Ranking(2)'!A:E,5,0)</f>
        <v>76º</v>
      </c>
    </row>
    <row r="178" spans="1:8" ht="12.75" customHeight="1">
      <c r="A178" s="20">
        <v>15016</v>
      </c>
      <c r="B178" s="20" t="s">
        <v>412</v>
      </c>
      <c r="C178" s="20" t="s">
        <v>390</v>
      </c>
      <c r="D178" s="121">
        <f>VLOOKUP(A178,IQM_Qualificação!$A:$BS,71,0)</f>
        <v>15.189442345888462</v>
      </c>
      <c r="E178" s="122" t="s">
        <v>936</v>
      </c>
      <c r="F178" s="123" t="s">
        <v>840</v>
      </c>
      <c r="G178" s="124">
        <f>VLOOKUP(A178,'IQM_Ranking(2)'!A:D,4,0)</f>
        <v>19.866086629418579</v>
      </c>
      <c r="H178" s="125" t="str">
        <f>VLOOKUP(A178,'IQM_Ranking(2)'!A:E,5,0)</f>
        <v>546º</v>
      </c>
    </row>
    <row r="179" spans="1:8">
      <c r="A179" s="21">
        <v>35056</v>
      </c>
      <c r="B179" s="21" t="s">
        <v>646</v>
      </c>
      <c r="C179" s="21" t="s">
        <v>619</v>
      </c>
      <c r="D179" s="121">
        <f>VLOOKUP(A179,IQM_Qualificação!$A:$BS,71,0)</f>
        <v>15.060566840179973</v>
      </c>
      <c r="E179" s="122" t="s">
        <v>937</v>
      </c>
      <c r="F179" s="123" t="s">
        <v>840</v>
      </c>
      <c r="G179" s="124">
        <f>VLOOKUP(A179,'IQM_Ranking(2)'!A:D,4,0)</f>
        <v>26.914783325768312</v>
      </c>
      <c r="H179" s="125" t="str">
        <f>VLOOKUP(A179,'IQM_Ranking(2)'!A:E,5,0)</f>
        <v>27º</v>
      </c>
    </row>
    <row r="180" spans="1:8">
      <c r="A180" s="21">
        <v>41005</v>
      </c>
      <c r="B180" s="21" t="s">
        <v>441</v>
      </c>
      <c r="C180" s="21" t="s">
        <v>437</v>
      </c>
      <c r="D180" s="121">
        <f>VLOOKUP(A180,IQM_Qualificação!$A:$BS,71,0)</f>
        <v>15.00786418335089</v>
      </c>
      <c r="E180" s="122" t="s">
        <v>938</v>
      </c>
      <c r="F180" s="123" t="s">
        <v>840</v>
      </c>
      <c r="G180" s="124">
        <f>VLOOKUP(A180,'IQM_Ranking(2)'!A:D,4,0)</f>
        <v>22.994842092498732</v>
      </c>
      <c r="H180" s="125" t="str">
        <f>VLOOKUP(A180,'IQM_Ranking(2)'!A:E,5,0)</f>
        <v>140º</v>
      </c>
    </row>
    <row r="181" spans="1:8">
      <c r="A181" s="21">
        <v>35033</v>
      </c>
      <c r="B181" s="21" t="s">
        <v>621</v>
      </c>
      <c r="C181" s="21" t="s">
        <v>619</v>
      </c>
      <c r="D181" s="121">
        <f>VLOOKUP(A181,IQM_Qualificação!$A:$BS,71,0)</f>
        <v>14.973380210139611</v>
      </c>
      <c r="E181" s="122" t="s">
        <v>939</v>
      </c>
      <c r="F181" s="123" t="s">
        <v>840</v>
      </c>
      <c r="G181" s="124">
        <f>VLOOKUP(A181,'IQM_Ranking(2)'!A:D,4,0)</f>
        <v>22.56882234554093</v>
      </c>
      <c r="H181" s="125" t="str">
        <f>VLOOKUP(A181,'IQM_Ranking(2)'!A:E,5,0)</f>
        <v>183º</v>
      </c>
    </row>
    <row r="182" spans="1:8">
      <c r="A182" s="21">
        <v>31061</v>
      </c>
      <c r="B182" s="21" t="s">
        <v>357</v>
      </c>
      <c r="C182" s="21" t="s">
        <v>323</v>
      </c>
      <c r="D182" s="121">
        <f>VLOOKUP(A182,IQM_Qualificação!$A:$BS,71,0)</f>
        <v>14.862867534503115</v>
      </c>
      <c r="E182" s="122" t="s">
        <v>940</v>
      </c>
      <c r="F182" s="123" t="s">
        <v>840</v>
      </c>
      <c r="G182" s="124">
        <f>VLOOKUP(A182,'IQM_Ranking(2)'!A:D,4,0)</f>
        <v>21.94806264141134</v>
      </c>
      <c r="H182" s="125" t="str">
        <f>VLOOKUP(A182,'IQM_Ranking(2)'!A:E,5,0)</f>
        <v>267º</v>
      </c>
    </row>
    <row r="183" spans="1:8">
      <c r="A183" s="21">
        <v>35029</v>
      </c>
      <c r="B183" s="21" t="s">
        <v>667</v>
      </c>
      <c r="C183" s="21" t="s">
        <v>619</v>
      </c>
      <c r="D183" s="121">
        <f>VLOOKUP(A183,IQM_Qualificação!$A:$BS,71,0)</f>
        <v>14.856207707133743</v>
      </c>
      <c r="E183" s="122" t="s">
        <v>941</v>
      </c>
      <c r="F183" s="123" t="s">
        <v>840</v>
      </c>
      <c r="G183" s="124">
        <f>VLOOKUP(A183,'IQM_Ranking(2)'!A:D,4,0)</f>
        <v>22.99778953953626</v>
      </c>
      <c r="H183" s="125" t="str">
        <f>VLOOKUP(A183,'IQM_Ranking(2)'!A:E,5,0)</f>
        <v>139º</v>
      </c>
    </row>
    <row r="184" spans="1:8">
      <c r="A184" s="21">
        <v>50011</v>
      </c>
      <c r="B184" s="21" t="s">
        <v>319</v>
      </c>
      <c r="C184" s="21" t="s">
        <v>311</v>
      </c>
      <c r="D184" s="121">
        <f>VLOOKUP(A184,IQM_Qualificação!$A:$BS,71,0)</f>
        <v>14.841379666497971</v>
      </c>
      <c r="E184" s="122" t="s">
        <v>942</v>
      </c>
      <c r="F184" s="123" t="s">
        <v>840</v>
      </c>
      <c r="G184" s="124">
        <f>VLOOKUP(A184,'IQM_Ranking(2)'!A:D,4,0)</f>
        <v>22.735916702871243</v>
      </c>
      <c r="H184" s="125" t="str">
        <f>VLOOKUP(A184,'IQM_Ranking(2)'!A:E,5,0)</f>
        <v>165º</v>
      </c>
    </row>
    <row r="185" spans="1:8">
      <c r="A185" s="21">
        <v>29017</v>
      </c>
      <c r="B185" s="21" t="s">
        <v>165</v>
      </c>
      <c r="C185" s="21" t="s">
        <v>164</v>
      </c>
      <c r="D185" s="121">
        <f>VLOOKUP(A185,IQM_Qualificação!$A:$BS,71,0)</f>
        <v>14.841349307480355</v>
      </c>
      <c r="E185" s="122" t="s">
        <v>943</v>
      </c>
      <c r="F185" s="123" t="s">
        <v>840</v>
      </c>
      <c r="G185" s="124">
        <f>VLOOKUP(A185,'IQM_Ranking(2)'!A:D,4,0)</f>
        <v>21.28300117134145</v>
      </c>
      <c r="H185" s="125" t="str">
        <f>VLOOKUP(A185,'IQM_Ranking(2)'!A:E,5,0)</f>
        <v>385º</v>
      </c>
    </row>
    <row r="186" spans="1:8">
      <c r="A186" s="21">
        <v>29009</v>
      </c>
      <c r="B186" s="21" t="s">
        <v>178</v>
      </c>
      <c r="C186" s="21" t="s">
        <v>164</v>
      </c>
      <c r="D186" s="121">
        <f>VLOOKUP(A186,IQM_Qualificação!$A:$BS,71,0)</f>
        <v>14.798157805279853</v>
      </c>
      <c r="E186" s="122" t="s">
        <v>944</v>
      </c>
      <c r="F186" s="123" t="s">
        <v>840</v>
      </c>
      <c r="G186" s="124">
        <f>VLOOKUP(A186,'IQM_Ranking(2)'!A:D,4,0)</f>
        <v>21.796616195344466</v>
      </c>
      <c r="H186" s="125" t="str">
        <f>VLOOKUP(A186,'IQM_Ranking(2)'!A:E,5,0)</f>
        <v>289º</v>
      </c>
    </row>
    <row r="187" spans="1:8">
      <c r="A187" s="21">
        <v>32003</v>
      </c>
      <c r="B187" s="21" t="s">
        <v>238</v>
      </c>
      <c r="C187" s="21" t="s">
        <v>233</v>
      </c>
      <c r="D187" s="121">
        <f>VLOOKUP(A187,IQM_Qualificação!$A:$BS,71,0)</f>
        <v>14.780838303141905</v>
      </c>
      <c r="E187" s="122" t="s">
        <v>945</v>
      </c>
      <c r="F187" s="123" t="s">
        <v>840</v>
      </c>
      <c r="G187" s="124">
        <f>VLOOKUP(A187,'IQM_Ranking(2)'!A:D,4,0)</f>
        <v>22.065999934797603</v>
      </c>
      <c r="H187" s="125" t="str">
        <f>VLOOKUP(A187,'IQM_Ranking(2)'!A:E,5,0)</f>
        <v>252º</v>
      </c>
    </row>
    <row r="188" spans="1:8">
      <c r="A188" s="21">
        <v>42011</v>
      </c>
      <c r="B188" s="21" t="s">
        <v>612</v>
      </c>
      <c r="C188" s="21" t="s">
        <v>598</v>
      </c>
      <c r="D188" s="121">
        <f>VLOOKUP(A188,IQM_Qualificação!$A:$BS,71,0)</f>
        <v>14.640641631978696</v>
      </c>
      <c r="E188" s="122" t="s">
        <v>946</v>
      </c>
      <c r="F188" s="123" t="s">
        <v>840</v>
      </c>
      <c r="G188" s="124">
        <f>VLOOKUP(A188,'IQM_Ranking(2)'!A:D,4,0)</f>
        <v>24.559581156383832</v>
      </c>
      <c r="H188" s="125" t="str">
        <f>VLOOKUP(A188,'IQM_Ranking(2)'!A:E,5,0)</f>
        <v>62º</v>
      </c>
    </row>
    <row r="189" spans="1:8">
      <c r="A189" s="21">
        <v>32005</v>
      </c>
      <c r="B189" s="21" t="s">
        <v>245</v>
      </c>
      <c r="C189" s="21" t="s">
        <v>233</v>
      </c>
      <c r="D189" s="121">
        <f>VLOOKUP(A189,IQM_Qualificação!$A:$BS,71,0)</f>
        <v>14.612625457588713</v>
      </c>
      <c r="E189" s="122" t="s">
        <v>947</v>
      </c>
      <c r="F189" s="123" t="s">
        <v>840</v>
      </c>
      <c r="G189" s="124">
        <f>VLOOKUP(A189,'IQM_Ranking(2)'!A:D,4,0)</f>
        <v>21.694704769218959</v>
      </c>
      <c r="H189" s="125" t="str">
        <f>VLOOKUP(A189,'IQM_Ranking(2)'!A:E,5,0)</f>
        <v>306º</v>
      </c>
    </row>
    <row r="190" spans="1:8">
      <c r="A190" s="21">
        <v>29019</v>
      </c>
      <c r="B190" s="21" t="s">
        <v>171</v>
      </c>
      <c r="C190" s="21" t="s">
        <v>164</v>
      </c>
      <c r="D190" s="121">
        <f>VLOOKUP(A190,IQM_Qualificação!$A:$BS,71,0)</f>
        <v>14.611051728167249</v>
      </c>
      <c r="E190" s="122" t="s">
        <v>948</v>
      </c>
      <c r="F190" s="123" t="s">
        <v>840</v>
      </c>
      <c r="G190" s="124">
        <f>VLOOKUP(A190,'IQM_Ranking(2)'!A:D,4,0)</f>
        <v>20.570682548870248</v>
      </c>
      <c r="H190" s="125" t="str">
        <f>VLOOKUP(A190,'IQM_Ranking(2)'!A:E,5,0)</f>
        <v>492º</v>
      </c>
    </row>
    <row r="191" spans="1:8">
      <c r="A191" s="21">
        <v>43011</v>
      </c>
      <c r="B191" s="21" t="s">
        <v>557</v>
      </c>
      <c r="C191" s="21" t="s">
        <v>548</v>
      </c>
      <c r="D191" s="121">
        <f>VLOOKUP(A191,IQM_Qualificação!$A:$BS,71,0)</f>
        <v>14.596811886766268</v>
      </c>
      <c r="E191" s="122" t="s">
        <v>949</v>
      </c>
      <c r="F191" s="123" t="s">
        <v>840</v>
      </c>
      <c r="G191" s="124">
        <f>VLOOKUP(A191,'IQM_Ranking(2)'!A:D,4,0)</f>
        <v>21.738479820409847</v>
      </c>
      <c r="H191" s="125" t="str">
        <f>VLOOKUP(A191,'IQM_Ranking(2)'!A:E,5,0)</f>
        <v>300º</v>
      </c>
    </row>
    <row r="192" spans="1:8">
      <c r="A192" s="21">
        <v>31021</v>
      </c>
      <c r="B192" s="21" t="s">
        <v>344</v>
      </c>
      <c r="C192" s="21" t="s">
        <v>323</v>
      </c>
      <c r="D192" s="121">
        <f>VLOOKUP(A192,IQM_Qualificação!$A:$BS,71,0)</f>
        <v>14.580521330128041</v>
      </c>
      <c r="E192" s="122" t="s">
        <v>950</v>
      </c>
      <c r="F192" s="123" t="s">
        <v>840</v>
      </c>
      <c r="G192" s="124">
        <f>VLOOKUP(A192,'IQM_Ranking(2)'!A:D,4,0)</f>
        <v>22.772181488522712</v>
      </c>
      <c r="H192" s="125" t="str">
        <f>VLOOKUP(A192,'IQM_Ranking(2)'!A:E,5,0)</f>
        <v>160º</v>
      </c>
    </row>
    <row r="193" spans="1:8">
      <c r="A193" s="21">
        <v>26014</v>
      </c>
      <c r="B193" s="21" t="s">
        <v>494</v>
      </c>
      <c r="C193" s="21" t="s">
        <v>475</v>
      </c>
      <c r="D193" s="121">
        <f>VLOOKUP(A193,IQM_Qualificação!$A:$BS,71,0)</f>
        <v>14.539410847985149</v>
      </c>
      <c r="E193" s="122" t="s">
        <v>951</v>
      </c>
      <c r="F193" s="123" t="s">
        <v>840</v>
      </c>
      <c r="G193" s="124">
        <f>VLOOKUP(A193,'IQM_Ranking(2)'!A:D,4,0)</f>
        <v>20.378279695389573</v>
      </c>
      <c r="H193" s="125" t="str">
        <f>VLOOKUP(A193,'IQM_Ranking(2)'!A:E,5,0)</f>
        <v>510º</v>
      </c>
    </row>
    <row r="194" spans="1:8">
      <c r="A194" s="21">
        <v>26016</v>
      </c>
      <c r="B194" s="21" t="s">
        <v>481</v>
      </c>
      <c r="C194" s="21" t="s">
        <v>475</v>
      </c>
      <c r="D194" s="121">
        <f>VLOOKUP(A194,IQM_Qualificação!$A:$BS,71,0)</f>
        <v>14.470035422223177</v>
      </c>
      <c r="E194" s="122" t="s">
        <v>952</v>
      </c>
      <c r="F194" s="123" t="s">
        <v>840</v>
      </c>
      <c r="G194" s="124">
        <f>VLOOKUP(A194,'IQM_Ranking(2)'!A:D,4,0)</f>
        <v>19.150626661132907</v>
      </c>
      <c r="H194" s="125" t="str">
        <f>VLOOKUP(A194,'IQM_Ranking(2)'!A:E,5,0)</f>
        <v>556º</v>
      </c>
    </row>
    <row r="195" spans="1:8">
      <c r="A195" s="21">
        <v>35019</v>
      </c>
      <c r="B195" s="21" t="s">
        <v>656</v>
      </c>
      <c r="C195" s="21" t="s">
        <v>619</v>
      </c>
      <c r="D195" s="121">
        <f>VLOOKUP(A195,IQM_Qualificação!$A:$BS,71,0)</f>
        <v>14.46286784678931</v>
      </c>
      <c r="E195" s="122" t="s">
        <v>953</v>
      </c>
      <c r="F195" s="123" t="s">
        <v>840</v>
      </c>
      <c r="G195" s="124">
        <f>VLOOKUP(A195,'IQM_Ranking(2)'!A:D,4,0)</f>
        <v>22.310170469909668</v>
      </c>
      <c r="H195" s="125" t="str">
        <f>VLOOKUP(A195,'IQM_Ranking(2)'!A:E,5,0)</f>
        <v>213º</v>
      </c>
    </row>
    <row r="196" spans="1:8" ht="12.75" customHeight="1">
      <c r="A196" s="20">
        <v>21010</v>
      </c>
      <c r="B196" s="20" t="s">
        <v>283</v>
      </c>
      <c r="C196" s="20" t="s">
        <v>266</v>
      </c>
      <c r="D196" s="121">
        <f>VLOOKUP(A196,IQM_Qualificação!$A:$BS,71,0)</f>
        <v>14.461566095637192</v>
      </c>
      <c r="E196" s="122" t="s">
        <v>954</v>
      </c>
      <c r="F196" s="123" t="s">
        <v>840</v>
      </c>
      <c r="G196" s="124">
        <f>VLOOKUP(A196,'IQM_Ranking(2)'!A:D,4,0)</f>
        <v>21.222014861228008</v>
      </c>
      <c r="H196" s="125" t="str">
        <f>VLOOKUP(A196,'IQM_Ranking(2)'!A:E,5,0)</f>
        <v>398º</v>
      </c>
    </row>
    <row r="197" spans="1:8">
      <c r="A197" s="21">
        <v>51013</v>
      </c>
      <c r="B197" s="21" t="s">
        <v>309</v>
      </c>
      <c r="C197" s="21" t="s">
        <v>288</v>
      </c>
      <c r="D197" s="121">
        <f>VLOOKUP(A197,IQM_Qualificação!$A:$BS,71,0)</f>
        <v>14.446698553640768</v>
      </c>
      <c r="E197" s="122" t="s">
        <v>955</v>
      </c>
      <c r="F197" s="123" t="s">
        <v>840</v>
      </c>
      <c r="G197" s="124">
        <f>VLOOKUP(A197,'IQM_Ranking(2)'!A:D,4,0)</f>
        <v>22.004008943103425</v>
      </c>
      <c r="H197" s="125" t="str">
        <f>VLOOKUP(A197,'IQM_Ranking(2)'!A:E,5,0)</f>
        <v>261º</v>
      </c>
    </row>
    <row r="198" spans="1:8">
      <c r="A198" s="21">
        <v>35055</v>
      </c>
      <c r="B198" s="21" t="s">
        <v>669</v>
      </c>
      <c r="C198" s="21" t="s">
        <v>619</v>
      </c>
      <c r="D198" s="121">
        <f>VLOOKUP(A198,IQM_Qualificação!$A:$BS,71,0)</f>
        <v>14.431164173540905</v>
      </c>
      <c r="E198" s="122" t="s">
        <v>956</v>
      </c>
      <c r="F198" s="123" t="s">
        <v>840</v>
      </c>
      <c r="G198" s="124">
        <f>VLOOKUP(A198,'IQM_Ranking(2)'!A:D,4,0)</f>
        <v>21.435331793255802</v>
      </c>
      <c r="H198" s="125" t="str">
        <f>VLOOKUP(A198,'IQM_Ranking(2)'!A:E,5,0)</f>
        <v>348º</v>
      </c>
    </row>
    <row r="199" spans="1:8">
      <c r="A199" s="21">
        <v>42006</v>
      </c>
      <c r="B199" s="21" t="s">
        <v>602</v>
      </c>
      <c r="C199" s="21" t="s">
        <v>598</v>
      </c>
      <c r="D199" s="121">
        <f>VLOOKUP(A199,IQM_Qualificação!$A:$BS,71,0)</f>
        <v>14.39672753640342</v>
      </c>
      <c r="E199" s="122" t="s">
        <v>957</v>
      </c>
      <c r="F199" s="123" t="s">
        <v>840</v>
      </c>
      <c r="G199" s="124">
        <f>VLOOKUP(A199,'IQM_Ranking(2)'!A:D,4,0)</f>
        <v>22.772314292972535</v>
      </c>
      <c r="H199" s="125" t="str">
        <f>VLOOKUP(A199,'IQM_Ranking(2)'!A:E,5,0)</f>
        <v>159º</v>
      </c>
    </row>
    <row r="200" spans="1:8">
      <c r="A200" s="21">
        <v>22002</v>
      </c>
      <c r="B200" s="21" t="s">
        <v>504</v>
      </c>
      <c r="C200" s="21" t="s">
        <v>495</v>
      </c>
      <c r="D200" s="121">
        <f>VLOOKUP(A200,IQM_Qualificação!$A:$BS,71,0)</f>
        <v>14.34724206522954</v>
      </c>
      <c r="E200" s="122" t="s">
        <v>958</v>
      </c>
      <c r="F200" s="123" t="s">
        <v>840</v>
      </c>
      <c r="G200" s="124">
        <f>VLOOKUP(A200,'IQM_Ranking(2)'!A:D,4,0)</f>
        <v>22.71060352500437</v>
      </c>
      <c r="H200" s="125" t="str">
        <f>VLOOKUP(A200,'IQM_Ranking(2)'!A:E,5,0)</f>
        <v>167º</v>
      </c>
    </row>
    <row r="201" spans="1:8" ht="12.75" customHeight="1">
      <c r="A201" s="20">
        <v>15008</v>
      </c>
      <c r="B201" s="20" t="s">
        <v>397</v>
      </c>
      <c r="C201" s="20" t="s">
        <v>390</v>
      </c>
      <c r="D201" s="121">
        <f>VLOOKUP(A201,IQM_Qualificação!$A:$BS,71,0)</f>
        <v>14.344886526499701</v>
      </c>
      <c r="E201" s="122" t="s">
        <v>959</v>
      </c>
      <c r="F201" s="123" t="s">
        <v>840</v>
      </c>
      <c r="G201" s="124">
        <f>VLOOKUP(A201,'IQM_Ranking(2)'!A:D,4,0)</f>
        <v>21.352937368392332</v>
      </c>
      <c r="H201" s="125" t="str">
        <f>VLOOKUP(A201,'IQM_Ranking(2)'!A:E,5,0)</f>
        <v>371º</v>
      </c>
    </row>
    <row r="202" spans="1:8">
      <c r="A202" s="21">
        <v>31056</v>
      </c>
      <c r="B202" s="21" t="s">
        <v>351</v>
      </c>
      <c r="C202" s="21" t="s">
        <v>323</v>
      </c>
      <c r="D202" s="121">
        <f>VLOOKUP(A202,IQM_Qualificação!$A:$BS,71,0)</f>
        <v>14.319962908906962</v>
      </c>
      <c r="E202" s="122" t="s">
        <v>960</v>
      </c>
      <c r="F202" s="123" t="s">
        <v>840</v>
      </c>
      <c r="G202" s="124">
        <f>VLOOKUP(A202,'IQM_Ranking(2)'!A:D,4,0)</f>
        <v>22.298673884505124</v>
      </c>
      <c r="H202" s="125" t="str">
        <f>VLOOKUP(A202,'IQM_Ranking(2)'!A:E,5,0)</f>
        <v>215º</v>
      </c>
    </row>
    <row r="203" spans="1:8" ht="12.75" customHeight="1">
      <c r="A203" s="20">
        <v>15017</v>
      </c>
      <c r="B203" s="20" t="s">
        <v>404</v>
      </c>
      <c r="C203" s="20" t="s">
        <v>390</v>
      </c>
      <c r="D203" s="121">
        <f>VLOOKUP(A203,IQM_Qualificação!$A:$BS,71,0)</f>
        <v>14.31110585824432</v>
      </c>
      <c r="E203" s="122" t="s">
        <v>961</v>
      </c>
      <c r="F203" s="123" t="s">
        <v>840</v>
      </c>
      <c r="G203" s="124">
        <f>VLOOKUP(A203,'IQM_Ranking(2)'!A:D,4,0)</f>
        <v>21.418169382986864</v>
      </c>
      <c r="H203" s="125" t="str">
        <f>VLOOKUP(A203,'IQM_Ranking(2)'!A:E,5,0)</f>
        <v>351º</v>
      </c>
    </row>
    <row r="204" spans="1:8" ht="12.75" customHeight="1">
      <c r="A204" s="20">
        <v>15015</v>
      </c>
      <c r="B204" s="20" t="s">
        <v>392</v>
      </c>
      <c r="C204" s="20" t="s">
        <v>390</v>
      </c>
      <c r="D204" s="121">
        <f>VLOOKUP(A204,IQM_Qualificação!$A:$BS,71,0)</f>
        <v>14.265946067772468</v>
      </c>
      <c r="E204" s="122" t="s">
        <v>962</v>
      </c>
      <c r="F204" s="123" t="s">
        <v>840</v>
      </c>
      <c r="G204" s="124">
        <f>VLOOKUP(A204,'IQM_Ranking(2)'!A:D,4,0)</f>
        <v>22.285039755116799</v>
      </c>
      <c r="H204" s="125" t="str">
        <f>VLOOKUP(A204,'IQM_Ranking(2)'!A:E,5,0)</f>
        <v>218º</v>
      </c>
    </row>
    <row r="205" spans="1:8">
      <c r="A205" s="21">
        <v>41019</v>
      </c>
      <c r="B205" s="21" t="s">
        <v>470</v>
      </c>
      <c r="C205" s="21" t="s">
        <v>437</v>
      </c>
      <c r="D205" s="121">
        <f>VLOOKUP(A205,IQM_Qualificação!$A:$BS,71,0)</f>
        <v>14.261771059104497</v>
      </c>
      <c r="E205" s="122" t="s">
        <v>963</v>
      </c>
      <c r="F205" s="123" t="s">
        <v>840</v>
      </c>
      <c r="G205" s="124">
        <f>VLOOKUP(A205,'IQM_Ranking(2)'!A:D,4,0)</f>
        <v>22.183609424364857</v>
      </c>
      <c r="H205" s="125" t="str">
        <f>VLOOKUP(A205,'IQM_Ranking(2)'!A:E,5,0)</f>
        <v>235º</v>
      </c>
    </row>
    <row r="206" spans="1:8" ht="12.75" customHeight="1">
      <c r="A206" s="20">
        <v>15010</v>
      </c>
      <c r="B206" s="20" t="s">
        <v>395</v>
      </c>
      <c r="C206" s="20" t="s">
        <v>390</v>
      </c>
      <c r="D206" s="121">
        <f>VLOOKUP(A206,IQM_Qualificação!$A:$BS,71,0)</f>
        <v>14.252104510052</v>
      </c>
      <c r="E206" s="122" t="s">
        <v>964</v>
      </c>
      <c r="F206" s="123" t="s">
        <v>840</v>
      </c>
      <c r="G206" s="124">
        <f>VLOOKUP(A206,'IQM_Ranking(2)'!A:D,4,0)</f>
        <v>21.297270577042312</v>
      </c>
      <c r="H206" s="125" t="str">
        <f>VLOOKUP(A206,'IQM_Ranking(2)'!A:E,5,0)</f>
        <v>383º</v>
      </c>
    </row>
    <row r="207" spans="1:8">
      <c r="A207" s="21">
        <v>32010</v>
      </c>
      <c r="B207" s="21" t="s">
        <v>239</v>
      </c>
      <c r="C207" s="21" t="s">
        <v>233</v>
      </c>
      <c r="D207" s="121">
        <f>VLOOKUP(A207,IQM_Qualificação!$A:$BS,71,0)</f>
        <v>14.240424046421788</v>
      </c>
      <c r="E207" s="122" t="s">
        <v>965</v>
      </c>
      <c r="F207" s="123" t="s">
        <v>840</v>
      </c>
      <c r="G207" s="124">
        <f>VLOOKUP(A207,'IQM_Ranking(2)'!A:D,4,0)</f>
        <v>21.240739984580749</v>
      </c>
      <c r="H207" s="125" t="str">
        <f>VLOOKUP(A207,'IQM_Ranking(2)'!A:E,5,0)</f>
        <v>393º</v>
      </c>
    </row>
    <row r="208" spans="1:8">
      <c r="A208" s="21">
        <v>51002</v>
      </c>
      <c r="B208" s="21" t="s">
        <v>289</v>
      </c>
      <c r="C208" s="21" t="s">
        <v>288</v>
      </c>
      <c r="D208" s="121">
        <f>VLOOKUP(A208,IQM_Qualificação!$A:$BS,71,0)</f>
        <v>14.160368593206691</v>
      </c>
      <c r="E208" s="122" t="s">
        <v>966</v>
      </c>
      <c r="F208" s="123" t="s">
        <v>840</v>
      </c>
      <c r="G208" s="124">
        <f>VLOOKUP(A208,'IQM_Ranking(2)'!A:D,4,0)</f>
        <v>22.120179644337725</v>
      </c>
      <c r="H208" s="125" t="str">
        <f>VLOOKUP(A208,'IQM_Ranking(2)'!A:E,5,0)</f>
        <v>244º</v>
      </c>
    </row>
    <row r="209" spans="1:8">
      <c r="A209" s="21">
        <v>35041</v>
      </c>
      <c r="B209" s="21" t="s">
        <v>649</v>
      </c>
      <c r="C209" s="21" t="s">
        <v>619</v>
      </c>
      <c r="D209" s="121">
        <f>VLOOKUP(A209,IQM_Qualificação!$A:$BS,71,0)</f>
        <v>14.14859229641911</v>
      </c>
      <c r="E209" s="122" t="s">
        <v>967</v>
      </c>
      <c r="F209" s="123" t="s">
        <v>840</v>
      </c>
      <c r="G209" s="124">
        <f>VLOOKUP(A209,'IQM_Ranking(2)'!A:D,4,0)</f>
        <v>21.385941241895104</v>
      </c>
      <c r="H209" s="125" t="str">
        <f>VLOOKUP(A209,'IQM_Ranking(2)'!A:E,5,0)</f>
        <v>362º</v>
      </c>
    </row>
    <row r="210" spans="1:8">
      <c r="A210" s="21">
        <v>52009</v>
      </c>
      <c r="B210" s="21" t="s">
        <v>249</v>
      </c>
      <c r="C210" s="21" t="s">
        <v>247</v>
      </c>
      <c r="D210" s="121">
        <f>VLOOKUP(A210,IQM_Qualificação!$A:$BS,71,0)</f>
        <v>14.142392842728935</v>
      </c>
      <c r="E210" s="122" t="s">
        <v>968</v>
      </c>
      <c r="F210" s="123" t="s">
        <v>840</v>
      </c>
      <c r="G210" s="124">
        <f>VLOOKUP(A210,'IQM_Ranking(2)'!A:D,4,0)</f>
        <v>21.171599966035128</v>
      </c>
      <c r="H210" s="125" t="str">
        <f>VLOOKUP(A210,'IQM_Ranking(2)'!A:E,5,0)</f>
        <v>406º</v>
      </c>
    </row>
    <row r="211" spans="1:8">
      <c r="A211" s="21">
        <v>24017</v>
      </c>
      <c r="B211" s="21" t="s">
        <v>536</v>
      </c>
      <c r="C211" s="21" t="s">
        <v>529</v>
      </c>
      <c r="D211" s="121">
        <f>VLOOKUP(A211,IQM_Qualificação!$A:$BS,71,0)</f>
        <v>14.105077120418983</v>
      </c>
      <c r="E211" s="122" t="s">
        <v>969</v>
      </c>
      <c r="F211" s="123" t="s">
        <v>840</v>
      </c>
      <c r="G211" s="124">
        <f>VLOOKUP(A211,'IQM_Ranking(2)'!A:D,4,0)</f>
        <v>22.263183327553332</v>
      </c>
      <c r="H211" s="125" t="str">
        <f>VLOOKUP(A211,'IQM_Ranking(2)'!A:E,5,0)</f>
        <v>222º</v>
      </c>
    </row>
    <row r="212" spans="1:8">
      <c r="A212" s="21">
        <v>26003</v>
      </c>
      <c r="B212" s="21" t="s">
        <v>486</v>
      </c>
      <c r="C212" s="21" t="s">
        <v>475</v>
      </c>
      <c r="D212" s="121">
        <f>VLOOKUP(A212,IQM_Qualificação!$A:$BS,71,0)</f>
        <v>14.081762571750918</v>
      </c>
      <c r="E212" s="122" t="s">
        <v>970</v>
      </c>
      <c r="F212" s="123" t="s">
        <v>840</v>
      </c>
      <c r="G212" s="124">
        <f>VLOOKUP(A212,'IQM_Ranking(2)'!A:D,4,0)</f>
        <v>21.075264596199194</v>
      </c>
      <c r="H212" s="125" t="str">
        <f>VLOOKUP(A212,'IQM_Ranking(2)'!A:E,5,0)</f>
        <v>418º</v>
      </c>
    </row>
    <row r="213" spans="1:8">
      <c r="A213" s="21">
        <v>35003</v>
      </c>
      <c r="B213" s="21" t="s">
        <v>681</v>
      </c>
      <c r="C213" s="21" t="s">
        <v>619</v>
      </c>
      <c r="D213" s="121">
        <f>VLOOKUP(A213,IQM_Qualificação!$A:$BS,71,0)</f>
        <v>14.081653220643569</v>
      </c>
      <c r="E213" s="122" t="s">
        <v>971</v>
      </c>
      <c r="F213" s="123" t="s">
        <v>840</v>
      </c>
      <c r="G213" s="124">
        <f>VLOOKUP(A213,'IQM_Ranking(2)'!A:D,4,0)</f>
        <v>22.114219496077379</v>
      </c>
      <c r="H213" s="125" t="str">
        <f>VLOOKUP(A213,'IQM_Ranking(2)'!A:E,5,0)</f>
        <v>247º</v>
      </c>
    </row>
    <row r="214" spans="1:8">
      <c r="A214" s="21">
        <v>27012</v>
      </c>
      <c r="B214" s="21" t="s">
        <v>142</v>
      </c>
      <c r="C214" s="21" t="s">
        <v>132</v>
      </c>
      <c r="D214" s="121">
        <f>VLOOKUP(A214,IQM_Qualificação!$A:$BS,71,0)</f>
        <v>14.053329287685884</v>
      </c>
      <c r="E214" s="122" t="s">
        <v>972</v>
      </c>
      <c r="F214" s="123" t="s">
        <v>840</v>
      </c>
      <c r="G214" s="124">
        <f>VLOOKUP(A214,'IQM_Ranking(2)'!A:D,4,0)</f>
        <v>20.245312917193392</v>
      </c>
      <c r="H214" s="125" t="str">
        <f>VLOOKUP(A214,'IQM_Ranking(2)'!A:E,5,0)</f>
        <v>523º</v>
      </c>
    </row>
    <row r="215" spans="1:8" ht="12.75" customHeight="1">
      <c r="A215" s="20">
        <v>13006</v>
      </c>
      <c r="B215" s="20" t="s">
        <v>153</v>
      </c>
      <c r="C215" s="20" t="s">
        <v>150</v>
      </c>
      <c r="D215" s="121">
        <f>VLOOKUP(A215,IQM_Qualificação!$A:$BS,71,0)</f>
        <v>14.048630137839089</v>
      </c>
      <c r="E215" s="122" t="s">
        <v>973</v>
      </c>
      <c r="F215" s="123" t="s">
        <v>840</v>
      </c>
      <c r="G215" s="124">
        <f>VLOOKUP(A215,'IQM_Ranking(2)'!A:D,4,0)</f>
        <v>18.8461127328112</v>
      </c>
      <c r="H215" s="125" t="str">
        <f>VLOOKUP(A215,'IQM_Ranking(2)'!A:E,5,0)</f>
        <v>558º</v>
      </c>
    </row>
    <row r="216" spans="1:8">
      <c r="A216" s="21">
        <v>35045</v>
      </c>
      <c r="B216" s="21" t="s">
        <v>665</v>
      </c>
      <c r="C216" s="21" t="s">
        <v>619</v>
      </c>
      <c r="D216" s="121">
        <f>VLOOKUP(A216,IQM_Qualificação!$A:$BS,71,0)</f>
        <v>14.017801975460534</v>
      </c>
      <c r="E216" s="122" t="s">
        <v>974</v>
      </c>
      <c r="F216" s="123" t="s">
        <v>840</v>
      </c>
      <c r="G216" s="124">
        <f>VLOOKUP(A216,'IQM_Ranking(2)'!A:D,4,0)</f>
        <v>20.784628013624815</v>
      </c>
      <c r="H216" s="125" t="str">
        <f>VLOOKUP(A216,'IQM_Ranking(2)'!A:E,5,0)</f>
        <v>463º</v>
      </c>
    </row>
    <row r="217" spans="1:8" ht="12.75" customHeight="1">
      <c r="A217" s="20">
        <v>15018</v>
      </c>
      <c r="B217" s="20" t="s">
        <v>410</v>
      </c>
      <c r="C217" s="20" t="s">
        <v>390</v>
      </c>
      <c r="D217" s="121">
        <f>VLOOKUP(A217,IQM_Qualificação!$A:$BS,71,0)</f>
        <v>13.992025001481807</v>
      </c>
      <c r="E217" s="122" t="s">
        <v>975</v>
      </c>
      <c r="F217" s="123" t="s">
        <v>840</v>
      </c>
      <c r="G217" s="124">
        <f>VLOOKUP(A217,'IQM_Ranking(2)'!A:D,4,0)</f>
        <v>20.862841172612747</v>
      </c>
      <c r="H217" s="125" t="str">
        <f>VLOOKUP(A217,'IQM_Ranking(2)'!A:E,5,0)</f>
        <v>450º</v>
      </c>
    </row>
    <row r="218" spans="1:8">
      <c r="A218" s="21">
        <v>41033</v>
      </c>
      <c r="B218" s="21" t="s">
        <v>473</v>
      </c>
      <c r="C218" s="21" t="s">
        <v>437</v>
      </c>
      <c r="D218" s="121">
        <f>VLOOKUP(A218,IQM_Qualificação!$A:$BS,71,0)</f>
        <v>13.968789552933112</v>
      </c>
      <c r="E218" s="122" t="s">
        <v>976</v>
      </c>
      <c r="F218" s="123" t="s">
        <v>840</v>
      </c>
      <c r="G218" s="124">
        <f>VLOOKUP(A218,'IQM_Ranking(2)'!A:D,4,0)</f>
        <v>20.22484929315727</v>
      </c>
      <c r="H218" s="125" t="str">
        <f>VLOOKUP(A218,'IQM_Ranking(2)'!A:E,5,0)</f>
        <v>524º</v>
      </c>
    </row>
    <row r="219" spans="1:8">
      <c r="A219" s="21">
        <v>42005</v>
      </c>
      <c r="B219" s="21" t="s">
        <v>604</v>
      </c>
      <c r="C219" s="21" t="s">
        <v>598</v>
      </c>
      <c r="D219" s="121">
        <f>VLOOKUP(A219,IQM_Qualificação!$A:$BS,71,0)</f>
        <v>13.918960403278426</v>
      </c>
      <c r="E219" s="122" t="s">
        <v>977</v>
      </c>
      <c r="F219" s="123" t="s">
        <v>840</v>
      </c>
      <c r="G219" s="124">
        <f>VLOOKUP(A219,'IQM_Ranking(2)'!A:D,4,0)</f>
        <v>23.709390219167879</v>
      </c>
      <c r="H219" s="125" t="str">
        <f>VLOOKUP(A219,'IQM_Ranking(2)'!A:E,5,0)</f>
        <v>96º</v>
      </c>
    </row>
    <row r="220" spans="1:8">
      <c r="A220" s="21">
        <v>32002</v>
      </c>
      <c r="B220" s="21" t="s">
        <v>243</v>
      </c>
      <c r="C220" s="21" t="s">
        <v>233</v>
      </c>
      <c r="D220" s="121">
        <f>VLOOKUP(A220,IQM_Qualificação!$A:$BS,71,0)</f>
        <v>13.91097799320136</v>
      </c>
      <c r="E220" s="122" t="s">
        <v>978</v>
      </c>
      <c r="F220" s="123" t="s">
        <v>840</v>
      </c>
      <c r="G220" s="124">
        <f>VLOOKUP(A220,'IQM_Ranking(2)'!A:D,4,0)</f>
        <v>20.379517578797422</v>
      </c>
      <c r="H220" s="125" t="str">
        <f>VLOOKUP(A220,'IQM_Ranking(2)'!A:E,5,0)</f>
        <v>509º</v>
      </c>
    </row>
    <row r="221" spans="1:8" ht="12.75" customHeight="1">
      <c r="A221" s="20">
        <v>11004</v>
      </c>
      <c r="B221" s="20" t="s">
        <v>590</v>
      </c>
      <c r="C221" s="20" t="s">
        <v>584</v>
      </c>
      <c r="D221" s="121">
        <f>VLOOKUP(A221,IQM_Qualificação!$A:$BS,71,0)</f>
        <v>13.882102724030158</v>
      </c>
      <c r="E221" s="122" t="s">
        <v>979</v>
      </c>
      <c r="F221" s="123" t="s">
        <v>840</v>
      </c>
      <c r="G221" s="124">
        <f>VLOOKUP(A221,'IQM_Ranking(2)'!A:D,4,0)</f>
        <v>21.205903159675959</v>
      </c>
      <c r="H221" s="125" t="str">
        <f>VLOOKUP(A221,'IQM_Ranking(2)'!A:E,5,0)</f>
        <v>401º</v>
      </c>
    </row>
    <row r="222" spans="1:8">
      <c r="A222" s="21">
        <v>35042</v>
      </c>
      <c r="B222" s="21" t="s">
        <v>648</v>
      </c>
      <c r="C222" s="21" t="s">
        <v>619</v>
      </c>
      <c r="D222" s="121">
        <f>VLOOKUP(A222,IQM_Qualificação!$A:$BS,71,0)</f>
        <v>13.881082327609795</v>
      </c>
      <c r="E222" s="122" t="s">
        <v>980</v>
      </c>
      <c r="F222" s="123" t="s">
        <v>840</v>
      </c>
      <c r="G222" s="124">
        <f>VLOOKUP(A222,'IQM_Ranking(2)'!A:D,4,0)</f>
        <v>22.86814032146507</v>
      </c>
      <c r="H222" s="125" t="str">
        <f>VLOOKUP(A222,'IQM_Ranking(2)'!A:E,5,0)</f>
        <v>151º</v>
      </c>
    </row>
    <row r="223" spans="1:8">
      <c r="A223" s="21">
        <v>52018</v>
      </c>
      <c r="B223" s="21" t="s">
        <v>260</v>
      </c>
      <c r="C223" s="21" t="s">
        <v>247</v>
      </c>
      <c r="D223" s="121">
        <f>VLOOKUP(A223,IQM_Qualificação!$A:$BS,71,0)</f>
        <v>13.851710772776011</v>
      </c>
      <c r="E223" s="122" t="s">
        <v>981</v>
      </c>
      <c r="F223" s="123" t="s">
        <v>840</v>
      </c>
      <c r="G223" s="124">
        <f>VLOOKUP(A223,'IQM_Ranking(2)'!A:D,4,0)</f>
        <v>22.197706575515188</v>
      </c>
      <c r="H223" s="125" t="str">
        <f>VLOOKUP(A223,'IQM_Ranking(2)'!A:E,5,0)</f>
        <v>234º</v>
      </c>
    </row>
    <row r="224" spans="1:8">
      <c r="A224" s="21">
        <v>31015</v>
      </c>
      <c r="B224" s="21" t="s">
        <v>382</v>
      </c>
      <c r="C224" s="21" t="s">
        <v>323</v>
      </c>
      <c r="D224" s="121">
        <f>VLOOKUP(A224,IQM_Qualificação!$A:$BS,71,0)</f>
        <v>13.826402136364955</v>
      </c>
      <c r="E224" s="122" t="s">
        <v>982</v>
      </c>
      <c r="F224" s="123" t="s">
        <v>840</v>
      </c>
      <c r="G224" s="124">
        <f>VLOOKUP(A224,'IQM_Ranking(2)'!A:D,4,0)</f>
        <v>21.349802519864298</v>
      </c>
      <c r="H224" s="125" t="str">
        <f>VLOOKUP(A224,'IQM_Ranking(2)'!A:E,5,0)</f>
        <v>372º</v>
      </c>
    </row>
    <row r="225" spans="1:8">
      <c r="A225" s="21">
        <v>31058</v>
      </c>
      <c r="B225" s="21" t="s">
        <v>378</v>
      </c>
      <c r="C225" s="21" t="s">
        <v>323</v>
      </c>
      <c r="D225" s="121">
        <f>VLOOKUP(A225,IQM_Qualificação!$A:$BS,71,0)</f>
        <v>13.763979647436917</v>
      </c>
      <c r="E225" s="122" t="s">
        <v>983</v>
      </c>
      <c r="F225" s="123" t="s">
        <v>840</v>
      </c>
      <c r="G225" s="124">
        <f>VLOOKUP(A225,'IQM_Ranking(2)'!A:D,4,0)</f>
        <v>22.114448912513179</v>
      </c>
      <c r="H225" s="125" t="str">
        <f>VLOOKUP(A225,'IQM_Ranking(2)'!A:E,5,0)</f>
        <v>246º</v>
      </c>
    </row>
    <row r="226" spans="1:8">
      <c r="A226" s="21">
        <v>43007</v>
      </c>
      <c r="B226" s="21" t="s">
        <v>578</v>
      </c>
      <c r="C226" s="21" t="s">
        <v>548</v>
      </c>
      <c r="D226" s="121">
        <f>VLOOKUP(A226,IQM_Qualificação!$A:$BS,71,0)</f>
        <v>13.754936357047661</v>
      </c>
      <c r="E226" s="122" t="s">
        <v>984</v>
      </c>
      <c r="F226" s="123" t="s">
        <v>840</v>
      </c>
      <c r="G226" s="124">
        <f>VLOOKUP(A226,'IQM_Ranking(2)'!A:D,4,0)</f>
        <v>21.910959502061484</v>
      </c>
      <c r="H226" s="125" t="str">
        <f>VLOOKUP(A226,'IQM_Ranking(2)'!A:E,5,0)</f>
        <v>275º</v>
      </c>
    </row>
    <row r="227" spans="1:8">
      <c r="A227" s="21">
        <v>51004</v>
      </c>
      <c r="B227" s="21" t="s">
        <v>304</v>
      </c>
      <c r="C227" s="21" t="s">
        <v>288</v>
      </c>
      <c r="D227" s="121">
        <f>VLOOKUP(A227,IQM_Qualificação!$A:$BS,71,0)</f>
        <v>13.751810802514047</v>
      </c>
      <c r="E227" s="122" t="s">
        <v>985</v>
      </c>
      <c r="F227" s="123" t="s">
        <v>840</v>
      </c>
      <c r="G227" s="124">
        <f>VLOOKUP(A227,'IQM_Ranking(2)'!A:D,4,0)</f>
        <v>25.875417642940153</v>
      </c>
      <c r="H227" s="125" t="str">
        <f>VLOOKUP(A227,'IQM_Ranking(2)'!A:E,5,0)</f>
        <v>40º</v>
      </c>
    </row>
    <row r="228" spans="1:8" ht="12.75" customHeight="1">
      <c r="A228" s="20">
        <v>15001</v>
      </c>
      <c r="B228" s="20" t="s">
        <v>403</v>
      </c>
      <c r="C228" s="20" t="s">
        <v>390</v>
      </c>
      <c r="D228" s="121">
        <f>VLOOKUP(A228,IQM_Qualificação!$A:$BS,71,0)</f>
        <v>13.717331862628376</v>
      </c>
      <c r="E228" s="122" t="s">
        <v>986</v>
      </c>
      <c r="F228" s="123" t="s">
        <v>840</v>
      </c>
      <c r="G228" s="124">
        <f>VLOOKUP(A228,'IQM_Ranking(2)'!A:D,4,0)</f>
        <v>22.212906989005109</v>
      </c>
      <c r="H228" s="125" t="str">
        <f>VLOOKUP(A228,'IQM_Ranking(2)'!A:E,5,0)</f>
        <v>231º</v>
      </c>
    </row>
    <row r="229" spans="1:8">
      <c r="A229" s="21">
        <v>52014</v>
      </c>
      <c r="B229" s="21" t="s">
        <v>264</v>
      </c>
      <c r="C229" s="21" t="s">
        <v>247</v>
      </c>
      <c r="D229" s="121">
        <f>VLOOKUP(A229,IQM_Qualificação!$A:$BS,71,0)</f>
        <v>13.669231825731993</v>
      </c>
      <c r="E229" s="122" t="s">
        <v>987</v>
      </c>
      <c r="F229" s="123" t="s">
        <v>840</v>
      </c>
      <c r="G229" s="124">
        <f>VLOOKUP(A229,'IQM_Ranking(2)'!A:D,4,0)</f>
        <v>21.847890451664554</v>
      </c>
      <c r="H229" s="125" t="str">
        <f>VLOOKUP(A229,'IQM_Ranking(2)'!A:E,5,0)</f>
        <v>282º</v>
      </c>
    </row>
    <row r="230" spans="1:8">
      <c r="A230" s="21">
        <v>29008</v>
      </c>
      <c r="B230" s="21" t="s">
        <v>193</v>
      </c>
      <c r="C230" s="21" t="s">
        <v>164</v>
      </c>
      <c r="D230" s="121">
        <f>VLOOKUP(A230,IQM_Qualificação!$A:$BS,71,0)</f>
        <v>13.613514766742648</v>
      </c>
      <c r="E230" s="122" t="s">
        <v>988</v>
      </c>
      <c r="F230" s="123" t="s">
        <v>840</v>
      </c>
      <c r="G230" s="124">
        <f>VLOOKUP(A230,'IQM_Ranking(2)'!A:D,4,0)</f>
        <v>21.559026010983615</v>
      </c>
      <c r="H230" s="125" t="str">
        <f>VLOOKUP(A230,'IQM_Ranking(2)'!A:E,5,0)</f>
        <v>330º</v>
      </c>
    </row>
    <row r="231" spans="1:8">
      <c r="A231" s="21">
        <v>35022</v>
      </c>
      <c r="B231" s="21" t="s">
        <v>627</v>
      </c>
      <c r="C231" s="21" t="s">
        <v>619</v>
      </c>
      <c r="D231" s="121">
        <f>VLOOKUP(A231,IQM_Qualificação!$A:$BS,71,0)</f>
        <v>13.508181243672711</v>
      </c>
      <c r="E231" s="122" t="s">
        <v>989</v>
      </c>
      <c r="F231" s="123" t="s">
        <v>840</v>
      </c>
      <c r="G231" s="124">
        <f>VLOOKUP(A231,'IQM_Ranking(2)'!A:D,4,0)</f>
        <v>22.946177792763088</v>
      </c>
      <c r="H231" s="125" t="str">
        <f>VLOOKUP(A231,'IQM_Ranking(2)'!A:E,5,0)</f>
        <v>143º</v>
      </c>
    </row>
    <row r="232" spans="1:8" ht="12.75" customHeight="1">
      <c r="A232" s="20">
        <v>11003</v>
      </c>
      <c r="B232" s="20" t="s">
        <v>586</v>
      </c>
      <c r="C232" s="20" t="s">
        <v>584</v>
      </c>
      <c r="D232" s="121">
        <f>VLOOKUP(A232,IQM_Qualificação!$A:$BS,71,0)</f>
        <v>13.495425024975088</v>
      </c>
      <c r="E232" s="122" t="s">
        <v>990</v>
      </c>
      <c r="F232" s="123" t="s">
        <v>840</v>
      </c>
      <c r="G232" s="124">
        <f>VLOOKUP(A232,'IQM_Ranking(2)'!A:D,4,0)</f>
        <v>20.673425314700804</v>
      </c>
      <c r="H232" s="125" t="str">
        <f>VLOOKUP(A232,'IQM_Ranking(2)'!A:E,5,0)</f>
        <v>479º</v>
      </c>
    </row>
    <row r="233" spans="1:8">
      <c r="A233" s="21">
        <v>52001</v>
      </c>
      <c r="B233" s="21" t="s">
        <v>262</v>
      </c>
      <c r="C233" s="21" t="s">
        <v>247</v>
      </c>
      <c r="D233" s="121">
        <f>VLOOKUP(A233,IQM_Qualificação!$A:$BS,71,0)</f>
        <v>13.46149140498137</v>
      </c>
      <c r="E233" s="122" t="s">
        <v>991</v>
      </c>
      <c r="F233" s="123" t="s">
        <v>840</v>
      </c>
      <c r="G233" s="124">
        <f>VLOOKUP(A233,'IQM_Ranking(2)'!A:D,4,0)</f>
        <v>20.99369378251302</v>
      </c>
      <c r="H233" s="125" t="str">
        <f>VLOOKUP(A233,'IQM_Ranking(2)'!A:E,5,0)</f>
        <v>433º</v>
      </c>
    </row>
    <row r="234" spans="1:8">
      <c r="A234" s="21">
        <v>35002</v>
      </c>
      <c r="B234" s="21" t="s">
        <v>641</v>
      </c>
      <c r="C234" s="21" t="s">
        <v>619</v>
      </c>
      <c r="D234" s="121">
        <f>VLOOKUP(A234,IQM_Qualificação!$A:$BS,71,0)</f>
        <v>13.451547306158322</v>
      </c>
      <c r="E234" s="122" t="s">
        <v>992</v>
      </c>
      <c r="F234" s="123" t="s">
        <v>840</v>
      </c>
      <c r="G234" s="124">
        <f>VLOOKUP(A234,'IQM_Ranking(2)'!A:D,4,0)</f>
        <v>22.600189321506946</v>
      </c>
      <c r="H234" s="125" t="str">
        <f>VLOOKUP(A234,'IQM_Ranking(2)'!A:E,5,0)</f>
        <v>175º</v>
      </c>
    </row>
    <row r="235" spans="1:8">
      <c r="A235" s="21">
        <v>41006</v>
      </c>
      <c r="B235" s="21" t="s">
        <v>440</v>
      </c>
      <c r="C235" s="21" t="s">
        <v>437</v>
      </c>
      <c r="D235" s="121">
        <f>VLOOKUP(A235,IQM_Qualificação!$A:$BS,71,0)</f>
        <v>13.421703762851754</v>
      </c>
      <c r="E235" s="122" t="s">
        <v>993</v>
      </c>
      <c r="F235" s="123" t="s">
        <v>840</v>
      </c>
      <c r="G235" s="124">
        <f>VLOOKUP(A235,'IQM_Ranking(2)'!A:D,4,0)</f>
        <v>23.078493957378559</v>
      </c>
      <c r="H235" s="125" t="str">
        <f>VLOOKUP(A235,'IQM_Ranking(2)'!A:E,5,0)</f>
        <v>131º</v>
      </c>
    </row>
    <row r="236" spans="1:8">
      <c r="A236" s="21">
        <v>31066</v>
      </c>
      <c r="B236" s="21" t="s">
        <v>337</v>
      </c>
      <c r="C236" s="21" t="s">
        <v>323</v>
      </c>
      <c r="D236" s="121">
        <f>VLOOKUP(A236,IQM_Qualificação!$A:$BS,71,0)</f>
        <v>13.397405195022163</v>
      </c>
      <c r="E236" s="122" t="s">
        <v>994</v>
      </c>
      <c r="F236" s="123" t="s">
        <v>840</v>
      </c>
      <c r="G236" s="124">
        <f>VLOOKUP(A236,'IQM_Ranking(2)'!A:D,4,0)</f>
        <v>21.274249994702075</v>
      </c>
      <c r="H236" s="125" t="str">
        <f>VLOOKUP(A236,'IQM_Ranking(2)'!A:E,5,0)</f>
        <v>387º</v>
      </c>
    </row>
    <row r="237" spans="1:8" ht="12.75" customHeight="1">
      <c r="A237" s="20">
        <v>21017</v>
      </c>
      <c r="B237" s="20" t="s">
        <v>271</v>
      </c>
      <c r="C237" s="20" t="s">
        <v>266</v>
      </c>
      <c r="D237" s="121">
        <f>VLOOKUP(A237,IQM_Qualificação!$A:$BS,71,0)</f>
        <v>13.396218462611319</v>
      </c>
      <c r="E237" s="122" t="s">
        <v>995</v>
      </c>
      <c r="F237" s="123" t="s">
        <v>840</v>
      </c>
      <c r="G237" s="124">
        <f>VLOOKUP(A237,'IQM_Ranking(2)'!A:D,4,0)</f>
        <v>22.919528799673103</v>
      </c>
      <c r="H237" s="125" t="str">
        <f>VLOOKUP(A237,'IQM_Ranking(2)'!A:E,5,0)</f>
        <v>144º</v>
      </c>
    </row>
    <row r="238" spans="1:8" ht="12.75" customHeight="1">
      <c r="A238" s="20">
        <v>11006</v>
      </c>
      <c r="B238" s="20" t="s">
        <v>587</v>
      </c>
      <c r="C238" s="20" t="s">
        <v>584</v>
      </c>
      <c r="D238" s="121">
        <f>VLOOKUP(A238,IQM_Qualificação!$A:$BS,71,0)</f>
        <v>13.395068316341931</v>
      </c>
      <c r="E238" s="122" t="s">
        <v>996</v>
      </c>
      <c r="F238" s="123" t="s">
        <v>840</v>
      </c>
      <c r="G238" s="124">
        <f>VLOOKUP(A238,'IQM_Ranking(2)'!A:D,4,0)</f>
        <v>21.74630456277561</v>
      </c>
      <c r="H238" s="125" t="str">
        <f>VLOOKUP(A238,'IQM_Ranking(2)'!A:E,5,0)</f>
        <v>299º</v>
      </c>
    </row>
    <row r="239" spans="1:8">
      <c r="A239" s="21">
        <v>31019</v>
      </c>
      <c r="B239" s="21" t="s">
        <v>368</v>
      </c>
      <c r="C239" s="21" t="s">
        <v>323</v>
      </c>
      <c r="D239" s="121">
        <f>VLOOKUP(A239,IQM_Qualificação!$A:$BS,71,0)</f>
        <v>13.383251052022151</v>
      </c>
      <c r="E239" s="122" t="s">
        <v>997</v>
      </c>
      <c r="F239" s="123" t="s">
        <v>840</v>
      </c>
      <c r="G239" s="124">
        <f>VLOOKUP(A239,'IQM_Ranking(2)'!A:D,4,0)</f>
        <v>22.345038687105006</v>
      </c>
      <c r="H239" s="125" t="str">
        <f>VLOOKUP(A239,'IQM_Ranking(2)'!A:E,5,0)</f>
        <v>211º</v>
      </c>
    </row>
    <row r="240" spans="1:8">
      <c r="A240" s="21">
        <v>35016</v>
      </c>
      <c r="B240" s="21" t="s">
        <v>622</v>
      </c>
      <c r="C240" s="21" t="s">
        <v>619</v>
      </c>
      <c r="D240" s="121">
        <f>VLOOKUP(A240,IQM_Qualificação!$A:$BS,71,0)</f>
        <v>13.380875104120822</v>
      </c>
      <c r="E240" s="122" t="s">
        <v>998</v>
      </c>
      <c r="F240" s="123" t="s">
        <v>840</v>
      </c>
      <c r="G240" s="124">
        <f>VLOOKUP(A240,'IQM_Ranking(2)'!A:D,4,0)</f>
        <v>22.525293654290241</v>
      </c>
      <c r="H240" s="125" t="str">
        <f>VLOOKUP(A240,'IQM_Ranking(2)'!A:E,5,0)</f>
        <v>191º</v>
      </c>
    </row>
    <row r="241" spans="1:8" ht="12.75" customHeight="1">
      <c r="A241" s="20">
        <v>11007</v>
      </c>
      <c r="B241" s="20" t="s">
        <v>592</v>
      </c>
      <c r="C241" s="20" t="s">
        <v>584</v>
      </c>
      <c r="D241" s="121">
        <f>VLOOKUP(A241,IQM_Qualificação!$A:$BS,71,0)</f>
        <v>13.362534646942295</v>
      </c>
      <c r="E241" s="122" t="s">
        <v>999</v>
      </c>
      <c r="F241" s="123" t="s">
        <v>840</v>
      </c>
      <c r="G241" s="124">
        <f>VLOOKUP(A241,'IQM_Ranking(2)'!A:D,4,0)</f>
        <v>23.493499441716423</v>
      </c>
      <c r="H241" s="125" t="str">
        <f>VLOOKUP(A241,'IQM_Ranking(2)'!A:E,5,0)</f>
        <v>110º</v>
      </c>
    </row>
    <row r="242" spans="1:8">
      <c r="A242" s="21">
        <v>26001</v>
      </c>
      <c r="B242" s="21" t="s">
        <v>477</v>
      </c>
      <c r="C242" s="21" t="s">
        <v>475</v>
      </c>
      <c r="D242" s="121">
        <f>VLOOKUP(A242,IQM_Qualificação!$A:$BS,71,0)</f>
        <v>13.289699730396354</v>
      </c>
      <c r="E242" s="122" t="s">
        <v>1000</v>
      </c>
      <c r="F242" s="123" t="s">
        <v>840</v>
      </c>
      <c r="G242" s="124">
        <f>VLOOKUP(A242,'IQM_Ranking(2)'!A:D,4,0)</f>
        <v>20.516349200653686</v>
      </c>
      <c r="H242" s="125" t="str">
        <f>VLOOKUP(A242,'IQM_Ranking(2)'!A:E,5,0)</f>
        <v>498º</v>
      </c>
    </row>
    <row r="243" spans="1:8">
      <c r="A243" s="21">
        <v>51001</v>
      </c>
      <c r="B243" s="21" t="s">
        <v>296</v>
      </c>
      <c r="C243" s="21" t="s">
        <v>288</v>
      </c>
      <c r="D243" s="121">
        <f>VLOOKUP(A243,IQM_Qualificação!$A:$BS,71,0)</f>
        <v>13.285118349051718</v>
      </c>
      <c r="E243" s="122" t="s">
        <v>1001</v>
      </c>
      <c r="F243" s="123" t="s">
        <v>840</v>
      </c>
      <c r="G243" s="124">
        <f>VLOOKUP(A243,'IQM_Ranking(2)'!A:D,4,0)</f>
        <v>23.181725770378435</v>
      </c>
      <c r="H243" s="125" t="str">
        <f>VLOOKUP(A243,'IQM_Ranking(2)'!A:E,5,0)</f>
        <v>124º</v>
      </c>
    </row>
    <row r="244" spans="1:8">
      <c r="A244" s="21">
        <v>42020</v>
      </c>
      <c r="B244" s="21" t="s">
        <v>599</v>
      </c>
      <c r="C244" s="21" t="s">
        <v>598</v>
      </c>
      <c r="D244" s="121">
        <f>VLOOKUP(A244,IQM_Qualificação!$A:$BS,71,0)</f>
        <v>13.26987318052017</v>
      </c>
      <c r="E244" s="122" t="s">
        <v>1002</v>
      </c>
      <c r="F244" s="123" t="s">
        <v>840</v>
      </c>
      <c r="G244" s="124">
        <f>VLOOKUP(A244,'IQM_Ranking(2)'!A:D,4,0)</f>
        <v>23.60640916580644</v>
      </c>
      <c r="H244" s="125" t="str">
        <f>VLOOKUP(A244,'IQM_Ranking(2)'!A:E,5,0)</f>
        <v>105º</v>
      </c>
    </row>
    <row r="245" spans="1:8" ht="12.75" customHeight="1">
      <c r="A245" s="20">
        <v>13003</v>
      </c>
      <c r="B245" s="20" t="s">
        <v>151</v>
      </c>
      <c r="C245" s="20" t="s">
        <v>150</v>
      </c>
      <c r="D245" s="121">
        <f>VLOOKUP(A245,IQM_Qualificação!$A:$BS,71,0)</f>
        <v>13.265264439591535</v>
      </c>
      <c r="E245" s="122" t="s">
        <v>1003</v>
      </c>
      <c r="F245" s="123" t="s">
        <v>840</v>
      </c>
      <c r="G245" s="124">
        <f>VLOOKUP(A245,'IQM_Ranking(2)'!A:D,4,0)</f>
        <v>21.403600601317613</v>
      </c>
      <c r="H245" s="125" t="str">
        <f>VLOOKUP(A245,'IQM_Ranking(2)'!A:E,5,0)</f>
        <v>355º</v>
      </c>
    </row>
    <row r="246" spans="1:8">
      <c r="A246" s="21">
        <v>31057</v>
      </c>
      <c r="B246" s="21" t="s">
        <v>356</v>
      </c>
      <c r="C246" s="21" t="s">
        <v>323</v>
      </c>
      <c r="D246" s="121">
        <f>VLOOKUP(A246,IQM_Qualificação!$A:$BS,71,0)</f>
        <v>13.26001715451426</v>
      </c>
      <c r="E246" s="122" t="s">
        <v>1004</v>
      </c>
      <c r="F246" s="123" t="s">
        <v>840</v>
      </c>
      <c r="G246" s="124">
        <f>VLOOKUP(A246,'IQM_Ranking(2)'!A:D,4,0)</f>
        <v>22.842500228811058</v>
      </c>
      <c r="H246" s="125" t="str">
        <f>VLOOKUP(A246,'IQM_Ranking(2)'!A:E,5,0)</f>
        <v>154º</v>
      </c>
    </row>
    <row r="247" spans="1:8">
      <c r="A247" s="21">
        <v>51019</v>
      </c>
      <c r="B247" s="21" t="s">
        <v>305</v>
      </c>
      <c r="C247" s="21" t="s">
        <v>288</v>
      </c>
      <c r="D247" s="121">
        <f>VLOOKUP(A247,IQM_Qualificação!$A:$BS,71,0)</f>
        <v>13.2561977545669</v>
      </c>
      <c r="E247" s="122" t="s">
        <v>1005</v>
      </c>
      <c r="F247" s="123" t="s">
        <v>840</v>
      </c>
      <c r="G247" s="124">
        <f>VLOOKUP(A247,'IQM_Ranking(2)'!A:D,4,0)</f>
        <v>25.771658746069793</v>
      </c>
      <c r="H247" s="125" t="str">
        <f>VLOOKUP(A247,'IQM_Ranking(2)'!A:E,5,0)</f>
        <v>41º</v>
      </c>
    </row>
    <row r="248" spans="1:8">
      <c r="A248" s="21">
        <v>43014</v>
      </c>
      <c r="B248" s="21" t="s">
        <v>561</v>
      </c>
      <c r="C248" s="21" t="s">
        <v>548</v>
      </c>
      <c r="D248" s="121">
        <f>VLOOKUP(A248,IQM_Qualificação!$A:$BS,71,0)</f>
        <v>13.229566722302145</v>
      </c>
      <c r="E248" s="122" t="s">
        <v>1006</v>
      </c>
      <c r="F248" s="123" t="s">
        <v>840</v>
      </c>
      <c r="G248" s="124">
        <f>VLOOKUP(A248,'IQM_Ranking(2)'!A:D,4,0)</f>
        <v>23.063696561280921</v>
      </c>
      <c r="H248" s="125" t="str">
        <f>VLOOKUP(A248,'IQM_Ranking(2)'!A:E,5,0)</f>
        <v>132º</v>
      </c>
    </row>
    <row r="249" spans="1:8">
      <c r="A249" s="21">
        <v>43025</v>
      </c>
      <c r="B249" s="21" t="s">
        <v>579</v>
      </c>
      <c r="C249" s="21" t="s">
        <v>548</v>
      </c>
      <c r="D249" s="121">
        <f>VLOOKUP(A249,IQM_Qualificação!$A:$BS,71,0)</f>
        <v>13.155722981884884</v>
      </c>
      <c r="E249" s="122" t="s">
        <v>1007</v>
      </c>
      <c r="F249" s="123" t="s">
        <v>840</v>
      </c>
      <c r="G249" s="124">
        <f>VLOOKUP(A249,'IQM_Ranking(2)'!A:D,4,0)</f>
        <v>22.369602604625552</v>
      </c>
      <c r="H249" s="125" t="str">
        <f>VLOOKUP(A249,'IQM_Ranking(2)'!A:E,5,0)</f>
        <v>207º</v>
      </c>
    </row>
    <row r="250" spans="1:8">
      <c r="A250" s="21">
        <v>35001</v>
      </c>
      <c r="B250" s="21" t="s">
        <v>652</v>
      </c>
      <c r="C250" s="21" t="s">
        <v>619</v>
      </c>
      <c r="D250" s="121">
        <f>VLOOKUP(A250,IQM_Qualificação!$A:$BS,71,0)</f>
        <v>13.146293469533449</v>
      </c>
      <c r="E250" s="122" t="s">
        <v>1008</v>
      </c>
      <c r="F250" s="123" t="s">
        <v>840</v>
      </c>
      <c r="G250" s="124">
        <f>VLOOKUP(A250,'IQM_Ranking(2)'!A:D,4,0)</f>
        <v>22.362609587306796</v>
      </c>
      <c r="H250" s="125" t="str">
        <f>VLOOKUP(A250,'IQM_Ranking(2)'!A:E,5,0)</f>
        <v>208º</v>
      </c>
    </row>
    <row r="251" spans="1:8">
      <c r="A251" s="21">
        <v>31062</v>
      </c>
      <c r="B251" s="21" t="s">
        <v>389</v>
      </c>
      <c r="C251" s="21" t="s">
        <v>323</v>
      </c>
      <c r="D251" s="121">
        <f>VLOOKUP(A251,IQM_Qualificação!$A:$BS,71,0)</f>
        <v>13.132877199910453</v>
      </c>
      <c r="E251" s="122" t="s">
        <v>1009</v>
      </c>
      <c r="F251" s="123" t="s">
        <v>840</v>
      </c>
      <c r="G251" s="124">
        <f>VLOOKUP(A251,'IQM_Ranking(2)'!A:D,4,0)</f>
        <v>21.914122102567216</v>
      </c>
      <c r="H251" s="125" t="str">
        <f>VLOOKUP(A251,'IQM_Ranking(2)'!A:E,5,0)</f>
        <v>274º</v>
      </c>
    </row>
    <row r="252" spans="1:8">
      <c r="A252" s="21">
        <v>51003</v>
      </c>
      <c r="B252" s="21" t="s">
        <v>298</v>
      </c>
      <c r="C252" s="21" t="s">
        <v>288</v>
      </c>
      <c r="D252" s="121">
        <f>VLOOKUP(A252,IQM_Qualificação!$A:$BS,71,0)</f>
        <v>13.104236230670248</v>
      </c>
      <c r="E252" s="122" t="s">
        <v>1010</v>
      </c>
      <c r="F252" s="123" t="s">
        <v>840</v>
      </c>
      <c r="G252" s="124">
        <f>VLOOKUP(A252,'IQM_Ranking(2)'!A:D,4,0)</f>
        <v>22.270999822774694</v>
      </c>
      <c r="H252" s="125" t="str">
        <f>VLOOKUP(A252,'IQM_Ranking(2)'!A:E,5,0)</f>
        <v>219º</v>
      </c>
    </row>
    <row r="253" spans="1:8">
      <c r="A253" s="21">
        <v>31040</v>
      </c>
      <c r="B253" s="21" t="s">
        <v>336</v>
      </c>
      <c r="C253" s="21" t="s">
        <v>323</v>
      </c>
      <c r="D253" s="121">
        <f>VLOOKUP(A253,IQM_Qualificação!$A:$BS,71,0)</f>
        <v>13.094156822050238</v>
      </c>
      <c r="E253" s="122" t="s">
        <v>1011</v>
      </c>
      <c r="F253" s="123" t="s">
        <v>840</v>
      </c>
      <c r="G253" s="124">
        <f>VLOOKUP(A253,'IQM_Ranking(2)'!A:D,4,0)</f>
        <v>21.314702994099939</v>
      </c>
      <c r="H253" s="125" t="str">
        <f>VLOOKUP(A253,'IQM_Ranking(2)'!A:E,5,0)</f>
        <v>379º</v>
      </c>
    </row>
    <row r="254" spans="1:8">
      <c r="A254" s="21">
        <v>31054</v>
      </c>
      <c r="B254" s="21" t="s">
        <v>379</v>
      </c>
      <c r="C254" s="21" t="s">
        <v>323</v>
      </c>
      <c r="D254" s="121">
        <f>VLOOKUP(A254,IQM_Qualificação!$A:$BS,71,0)</f>
        <v>13.093052185241435</v>
      </c>
      <c r="E254" s="122" t="s">
        <v>1012</v>
      </c>
      <c r="F254" s="123" t="s">
        <v>840</v>
      </c>
      <c r="G254" s="124">
        <f>VLOOKUP(A254,'IQM_Ranking(2)'!A:D,4,0)</f>
        <v>21.817693200658297</v>
      </c>
      <c r="H254" s="125" t="str">
        <f>VLOOKUP(A254,'IQM_Ranking(2)'!A:E,5,0)</f>
        <v>287º</v>
      </c>
    </row>
    <row r="255" spans="1:8">
      <c r="A255" s="21">
        <v>42007</v>
      </c>
      <c r="B255" s="21" t="s">
        <v>613</v>
      </c>
      <c r="C255" s="21" t="s">
        <v>598</v>
      </c>
      <c r="D255" s="121">
        <f>VLOOKUP(A255,IQM_Qualificação!$A:$BS,71,0)</f>
        <v>13.091539767898215</v>
      </c>
      <c r="E255" s="122" t="s">
        <v>1013</v>
      </c>
      <c r="F255" s="123" t="s">
        <v>840</v>
      </c>
      <c r="G255" s="124">
        <f>VLOOKUP(A255,'IQM_Ranking(2)'!A:D,4,0)</f>
        <v>22.529987387851506</v>
      </c>
      <c r="H255" s="125" t="str">
        <f>VLOOKUP(A255,'IQM_Ranking(2)'!A:E,5,0)</f>
        <v>190º</v>
      </c>
    </row>
    <row r="256" spans="1:8">
      <c r="A256" s="21">
        <v>22001</v>
      </c>
      <c r="B256" s="21" t="s">
        <v>499</v>
      </c>
      <c r="C256" s="21" t="s">
        <v>495</v>
      </c>
      <c r="D256" s="121">
        <f>VLOOKUP(A256,IQM_Qualificação!$A:$BS,71,0)</f>
        <v>13.076644551330418</v>
      </c>
      <c r="E256" s="122" t="s">
        <v>1014</v>
      </c>
      <c r="F256" s="123" t="s">
        <v>840</v>
      </c>
      <c r="G256" s="124">
        <f>VLOOKUP(A256,'IQM_Ranking(2)'!A:D,4,0)</f>
        <v>23.09022287566852</v>
      </c>
      <c r="H256" s="125" t="str">
        <f>VLOOKUP(A256,'IQM_Ranking(2)'!A:E,5,0)</f>
        <v>129º</v>
      </c>
    </row>
    <row r="257" spans="1:8">
      <c r="A257" s="21">
        <v>50001</v>
      </c>
      <c r="B257" s="21" t="s">
        <v>314</v>
      </c>
      <c r="C257" s="21" t="s">
        <v>311</v>
      </c>
      <c r="D257" s="121">
        <f>VLOOKUP(A257,IQM_Qualificação!$A:$BS,71,0)</f>
        <v>13.071919263467594</v>
      </c>
      <c r="E257" s="122" t="s">
        <v>1015</v>
      </c>
      <c r="F257" s="123" t="s">
        <v>840</v>
      </c>
      <c r="G257" s="124">
        <f>VLOOKUP(A257,'IQM_Ranking(2)'!A:D,4,0)</f>
        <v>22.384569484883833</v>
      </c>
      <c r="H257" s="125" t="str">
        <f>VLOOKUP(A257,'IQM_Ranking(2)'!A:E,5,0)</f>
        <v>206º</v>
      </c>
    </row>
    <row r="258" spans="1:8">
      <c r="A258" s="21">
        <v>51010</v>
      </c>
      <c r="B258" s="21" t="s">
        <v>297</v>
      </c>
      <c r="C258" s="21" t="s">
        <v>288</v>
      </c>
      <c r="D258" s="121">
        <f>VLOOKUP(A258,IQM_Qualificação!$A:$BS,71,0)</f>
        <v>13.048884812894135</v>
      </c>
      <c r="E258" s="122" t="s">
        <v>1016</v>
      </c>
      <c r="F258" s="123" t="s">
        <v>840</v>
      </c>
      <c r="G258" s="124">
        <f>VLOOKUP(A258,'IQM_Ranking(2)'!A:D,4,0)</f>
        <v>25.009877336190318</v>
      </c>
      <c r="H258" s="125" t="str">
        <f>VLOOKUP(A258,'IQM_Ranking(2)'!A:E,5,0)</f>
        <v>55º</v>
      </c>
    </row>
    <row r="259" spans="1:8">
      <c r="A259" s="21">
        <v>43001</v>
      </c>
      <c r="B259" s="21" t="s">
        <v>576</v>
      </c>
      <c r="C259" s="21" t="s">
        <v>548</v>
      </c>
      <c r="D259" s="121">
        <f>VLOOKUP(A259,IQM_Qualificação!$A:$BS,71,0)</f>
        <v>13.028645664893595</v>
      </c>
      <c r="E259" s="122" t="s">
        <v>1017</v>
      </c>
      <c r="F259" s="123" t="s">
        <v>840</v>
      </c>
      <c r="G259" s="124">
        <f>VLOOKUP(A259,'IQM_Ranking(2)'!A:D,4,0)</f>
        <v>22.446867663885854</v>
      </c>
      <c r="H259" s="125" t="str">
        <f>VLOOKUP(A259,'IQM_Ranking(2)'!A:E,5,0)</f>
        <v>199º</v>
      </c>
    </row>
    <row r="260" spans="1:8">
      <c r="A260" s="21">
        <v>31026</v>
      </c>
      <c r="B260" s="21" t="s">
        <v>333</v>
      </c>
      <c r="C260" s="21" t="s">
        <v>323</v>
      </c>
      <c r="D260" s="121">
        <f>VLOOKUP(A260,IQM_Qualificação!$A:$BS,71,0)</f>
        <v>13.028437356799456</v>
      </c>
      <c r="E260" s="122" t="s">
        <v>1018</v>
      </c>
      <c r="F260" s="123" t="s">
        <v>840</v>
      </c>
      <c r="G260" s="124">
        <f>VLOOKUP(A260,'IQM_Ranking(2)'!A:D,4,0)</f>
        <v>22.99300567909069</v>
      </c>
      <c r="H260" s="125" t="str">
        <f>VLOOKUP(A260,'IQM_Ranking(2)'!A:E,5,0)</f>
        <v>141º</v>
      </c>
    </row>
    <row r="261" spans="1:8">
      <c r="A261" s="21">
        <v>35035</v>
      </c>
      <c r="B261" s="21" t="s">
        <v>620</v>
      </c>
      <c r="C261" s="21" t="s">
        <v>619</v>
      </c>
      <c r="D261" s="121">
        <f>VLOOKUP(A261,IQM_Qualificação!$A:$BS,71,0)</f>
        <v>13.026504519430334</v>
      </c>
      <c r="E261" s="122" t="s">
        <v>1019</v>
      </c>
      <c r="F261" s="123" t="s">
        <v>840</v>
      </c>
      <c r="G261" s="124">
        <f>VLOOKUP(A261,'IQM_Ranking(2)'!A:D,4,0)</f>
        <v>21.940144994750728</v>
      </c>
      <c r="H261" s="125" t="str">
        <f>VLOOKUP(A261,'IQM_Ranking(2)'!A:E,5,0)</f>
        <v>270º</v>
      </c>
    </row>
    <row r="262" spans="1:8">
      <c r="A262" s="21">
        <v>42001</v>
      </c>
      <c r="B262" s="21" t="s">
        <v>614</v>
      </c>
      <c r="C262" s="21" t="s">
        <v>598</v>
      </c>
      <c r="D262" s="121">
        <f>VLOOKUP(A262,IQM_Qualificação!$A:$BS,71,0)</f>
        <v>13.026040906141734</v>
      </c>
      <c r="E262" s="122" t="s">
        <v>1020</v>
      </c>
      <c r="F262" s="123" t="s">
        <v>840</v>
      </c>
      <c r="G262" s="124">
        <f>VLOOKUP(A262,'IQM_Ranking(2)'!A:D,4,0)</f>
        <v>23.362234589681446</v>
      </c>
      <c r="H262" s="125" t="str">
        <f>VLOOKUP(A262,'IQM_Ranking(2)'!A:E,5,0)</f>
        <v>112º</v>
      </c>
    </row>
    <row r="263" spans="1:8">
      <c r="A263" s="21">
        <v>43031</v>
      </c>
      <c r="B263" s="21" t="s">
        <v>552</v>
      </c>
      <c r="C263" s="21" t="s">
        <v>548</v>
      </c>
      <c r="D263" s="121">
        <f>VLOOKUP(A263,IQM_Qualificação!$A:$BS,71,0)</f>
        <v>13.020913696148863</v>
      </c>
      <c r="E263" s="122" t="s">
        <v>1021</v>
      </c>
      <c r="F263" s="123" t="s">
        <v>840</v>
      </c>
      <c r="G263" s="124">
        <f>VLOOKUP(A263,'IQM_Ranking(2)'!A:D,4,0)</f>
        <v>22.231100705621486</v>
      </c>
      <c r="H263" s="125" t="str">
        <f>VLOOKUP(A263,'IQM_Ranking(2)'!A:E,5,0)</f>
        <v>225º</v>
      </c>
    </row>
    <row r="264" spans="1:8">
      <c r="A264" s="21">
        <v>29010</v>
      </c>
      <c r="B264" s="21" t="s">
        <v>181</v>
      </c>
      <c r="C264" s="21" t="s">
        <v>164</v>
      </c>
      <c r="D264" s="121">
        <f>VLOOKUP(A264,IQM_Qualificação!$A:$BS,71,0)</f>
        <v>12.928754401021958</v>
      </c>
      <c r="E264" s="122" t="s">
        <v>1022</v>
      </c>
      <c r="F264" s="123" t="s">
        <v>840</v>
      </c>
      <c r="G264" s="124">
        <f>VLOOKUP(A264,'IQM_Ranking(2)'!A:D,4,0)</f>
        <v>21.339720887288632</v>
      </c>
      <c r="H264" s="125" t="str">
        <f>VLOOKUP(A264,'IQM_Ranking(2)'!A:E,5,0)</f>
        <v>376º</v>
      </c>
    </row>
    <row r="265" spans="1:8">
      <c r="A265" s="21">
        <v>31006</v>
      </c>
      <c r="B265" s="21" t="s">
        <v>371</v>
      </c>
      <c r="C265" s="21" t="s">
        <v>323</v>
      </c>
      <c r="D265" s="121">
        <f>VLOOKUP(A265,IQM_Qualificação!$A:$BS,71,0)</f>
        <v>12.909846335593651</v>
      </c>
      <c r="E265" s="122" t="s">
        <v>1023</v>
      </c>
      <c r="F265" s="123" t="s">
        <v>840</v>
      </c>
      <c r="G265" s="124">
        <f>VLOOKUP(A265,'IQM_Ranking(2)'!A:D,4,0)</f>
        <v>20.505051415296073</v>
      </c>
      <c r="H265" s="125" t="str">
        <f>VLOOKUP(A265,'IQM_Ranking(2)'!A:E,5,0)</f>
        <v>499º</v>
      </c>
    </row>
    <row r="266" spans="1:8" ht="12.75" customHeight="1">
      <c r="A266" s="20">
        <v>21020</v>
      </c>
      <c r="B266" s="20" t="s">
        <v>277</v>
      </c>
      <c r="C266" s="20" t="s">
        <v>266</v>
      </c>
      <c r="D266" s="121">
        <f>VLOOKUP(A266,IQM_Qualificação!$A:$BS,71,0)</f>
        <v>12.905084182031761</v>
      </c>
      <c r="E266" s="122" t="s">
        <v>1024</v>
      </c>
      <c r="F266" s="123" t="s">
        <v>840</v>
      </c>
      <c r="G266" s="124">
        <f>VLOOKUP(A266,'IQM_Ranking(2)'!A:D,4,0)</f>
        <v>22.736734419555884</v>
      </c>
      <c r="H266" s="125" t="str">
        <f>VLOOKUP(A266,'IQM_Ranking(2)'!A:E,5,0)</f>
        <v>164º</v>
      </c>
    </row>
    <row r="267" spans="1:8" ht="12.75" customHeight="1">
      <c r="A267" s="20">
        <v>21014</v>
      </c>
      <c r="B267" s="20" t="s">
        <v>274</v>
      </c>
      <c r="C267" s="20" t="s">
        <v>266</v>
      </c>
      <c r="D267" s="121">
        <f>VLOOKUP(A267,IQM_Qualificação!$A:$BS,71,0)</f>
        <v>12.865559300588211</v>
      </c>
      <c r="E267" s="122" t="s">
        <v>1025</v>
      </c>
      <c r="F267" s="123" t="s">
        <v>840</v>
      </c>
      <c r="G267" s="124">
        <f>VLOOKUP(A267,'IQM_Ranking(2)'!A:D,4,0)</f>
        <v>21.063259904611691</v>
      </c>
      <c r="H267" s="125" t="str">
        <f>VLOOKUP(A267,'IQM_Ranking(2)'!A:E,5,0)</f>
        <v>419º</v>
      </c>
    </row>
    <row r="268" spans="1:8">
      <c r="A268" s="21">
        <v>31060</v>
      </c>
      <c r="B268" s="21" t="s">
        <v>374</v>
      </c>
      <c r="C268" s="21" t="s">
        <v>323</v>
      </c>
      <c r="D268" s="121">
        <f>VLOOKUP(A268,IQM_Qualificação!$A:$BS,71,0)</f>
        <v>12.817902894361421</v>
      </c>
      <c r="E268" s="122" t="s">
        <v>1026</v>
      </c>
      <c r="F268" s="123" t="s">
        <v>840</v>
      </c>
      <c r="G268" s="124">
        <f>VLOOKUP(A268,'IQM_Ranking(2)'!A:D,4,0)</f>
        <v>20.717974931574048</v>
      </c>
      <c r="H268" s="125" t="str">
        <f>VLOOKUP(A268,'IQM_Ranking(2)'!A:E,5,0)</f>
        <v>474º</v>
      </c>
    </row>
    <row r="269" spans="1:8">
      <c r="A269" s="21">
        <v>42003</v>
      </c>
      <c r="B269" s="21" t="s">
        <v>618</v>
      </c>
      <c r="C269" s="21" t="s">
        <v>598</v>
      </c>
      <c r="D269" s="121">
        <f>VLOOKUP(A269,IQM_Qualificação!$A:$BS,71,0)</f>
        <v>12.789373391972719</v>
      </c>
      <c r="E269" s="122" t="s">
        <v>1027</v>
      </c>
      <c r="F269" s="123" t="s">
        <v>840</v>
      </c>
      <c r="G269" s="124">
        <f>VLOOKUP(A269,'IQM_Ranking(2)'!A:D,4,0)</f>
        <v>23.521488418191879</v>
      </c>
      <c r="H269" s="125" t="str">
        <f>VLOOKUP(A269,'IQM_Ranking(2)'!A:E,5,0)</f>
        <v>108º</v>
      </c>
    </row>
    <row r="270" spans="1:8">
      <c r="A270" s="21">
        <v>29005</v>
      </c>
      <c r="B270" s="21" t="s">
        <v>186</v>
      </c>
      <c r="C270" s="21" t="s">
        <v>164</v>
      </c>
      <c r="D270" s="121">
        <f>VLOOKUP(A270,IQM_Qualificação!$A:$BS,71,0)</f>
        <v>12.78637505973761</v>
      </c>
      <c r="E270" s="122" t="s">
        <v>1028</v>
      </c>
      <c r="F270" s="123" t="s">
        <v>840</v>
      </c>
      <c r="G270" s="124">
        <f>VLOOKUP(A270,'IQM_Ranking(2)'!A:D,4,0)</f>
        <v>20.772554446905794</v>
      </c>
      <c r="H270" s="125" t="str">
        <f>VLOOKUP(A270,'IQM_Ranking(2)'!A:E,5,0)</f>
        <v>466º</v>
      </c>
    </row>
    <row r="271" spans="1:8">
      <c r="A271" s="21">
        <v>52016</v>
      </c>
      <c r="B271" s="21" t="s">
        <v>258</v>
      </c>
      <c r="C271" s="21" t="s">
        <v>247</v>
      </c>
      <c r="D271" s="121">
        <f>VLOOKUP(A271,IQM_Qualificação!$A:$BS,71,0)</f>
        <v>12.7480090021186</v>
      </c>
      <c r="E271" s="122" t="s">
        <v>1029</v>
      </c>
      <c r="F271" s="123" t="s">
        <v>840</v>
      </c>
      <c r="G271" s="124">
        <f>VLOOKUP(A271,'IQM_Ranking(2)'!A:D,4,0)</f>
        <v>23.288031498769673</v>
      </c>
      <c r="H271" s="125" t="str">
        <f>VLOOKUP(A271,'IQM_Ranking(2)'!A:E,5,0)</f>
        <v>118º</v>
      </c>
    </row>
    <row r="272" spans="1:8">
      <c r="A272" s="21">
        <v>23002</v>
      </c>
      <c r="B272" s="21" t="s">
        <v>211</v>
      </c>
      <c r="C272" s="21" t="s">
        <v>197</v>
      </c>
      <c r="D272" s="121">
        <f>VLOOKUP(A272,IQM_Qualificação!$A:$BS,71,0)</f>
        <v>12.729949439189571</v>
      </c>
      <c r="E272" s="122" t="s">
        <v>1030</v>
      </c>
      <c r="F272" s="123" t="s">
        <v>840</v>
      </c>
      <c r="G272" s="124">
        <f>VLOOKUP(A272,'IQM_Ranking(2)'!A:D,4,0)</f>
        <v>22.024932335138221</v>
      </c>
      <c r="H272" s="125" t="str">
        <f>VLOOKUP(A272,'IQM_Ranking(2)'!A:E,5,0)</f>
        <v>260º</v>
      </c>
    </row>
    <row r="273" spans="1:8">
      <c r="A273" s="21">
        <v>33014</v>
      </c>
      <c r="B273" s="21" t="s">
        <v>528</v>
      </c>
      <c r="C273" s="21" t="s">
        <v>511</v>
      </c>
      <c r="D273" s="121">
        <f>VLOOKUP(A273,IQM_Qualificação!$A:$BS,71,0)</f>
        <v>12.672446407945859</v>
      </c>
      <c r="E273" s="122" t="s">
        <v>1031</v>
      </c>
      <c r="F273" s="123" t="s">
        <v>840</v>
      </c>
      <c r="G273" s="124">
        <f>VLOOKUP(A273,'IQM_Ranking(2)'!A:D,4,0)</f>
        <v>21.180057230443889</v>
      </c>
      <c r="H273" s="125" t="str">
        <f>VLOOKUP(A273,'IQM_Ranking(2)'!A:E,5,0)</f>
        <v>404º</v>
      </c>
    </row>
    <row r="274" spans="1:8">
      <c r="A274" s="21">
        <v>51009</v>
      </c>
      <c r="B274" s="21" t="s">
        <v>302</v>
      </c>
      <c r="C274" s="21" t="s">
        <v>288</v>
      </c>
      <c r="D274" s="121">
        <f>VLOOKUP(A274,IQM_Qualificação!$A:$BS,71,0)</f>
        <v>12.64171719946221</v>
      </c>
      <c r="E274" s="122" t="s">
        <v>1032</v>
      </c>
      <c r="F274" s="123" t="s">
        <v>840</v>
      </c>
      <c r="G274" s="124">
        <f>VLOOKUP(A274,'IQM_Ranking(2)'!A:D,4,0)</f>
        <v>23.752076979092916</v>
      </c>
      <c r="H274" s="125" t="str">
        <f>VLOOKUP(A274,'IQM_Ranking(2)'!A:E,5,0)</f>
        <v>93º</v>
      </c>
    </row>
    <row r="275" spans="1:8">
      <c r="A275" s="21">
        <v>31004</v>
      </c>
      <c r="B275" s="21" t="s">
        <v>353</v>
      </c>
      <c r="C275" s="21" t="s">
        <v>323</v>
      </c>
      <c r="D275" s="121">
        <f>VLOOKUP(A275,IQM_Qualificação!$A:$BS,71,0)</f>
        <v>12.622847061005961</v>
      </c>
      <c r="E275" s="122" t="s">
        <v>1033</v>
      </c>
      <c r="F275" s="123" t="s">
        <v>840</v>
      </c>
      <c r="G275" s="124">
        <f>VLOOKUP(A275,'IQM_Ranking(2)'!A:D,4,0)</f>
        <v>21.59516523198063</v>
      </c>
      <c r="H275" s="125" t="str">
        <f>VLOOKUP(A275,'IQM_Ranking(2)'!A:E,5,0)</f>
        <v>325º</v>
      </c>
    </row>
    <row r="276" spans="1:8">
      <c r="A276" s="21">
        <v>26004</v>
      </c>
      <c r="B276" s="21" t="s">
        <v>490</v>
      </c>
      <c r="C276" s="21" t="s">
        <v>475</v>
      </c>
      <c r="D276" s="121">
        <f>VLOOKUP(A276,IQM_Qualificação!$A:$BS,71,0)</f>
        <v>12.617340272409569</v>
      </c>
      <c r="E276" s="122" t="s">
        <v>1034</v>
      </c>
      <c r="F276" s="123" t="s">
        <v>840</v>
      </c>
      <c r="G276" s="124">
        <f>VLOOKUP(A276,'IQM_Ranking(2)'!A:D,4,0)</f>
        <v>20.469781688241099</v>
      </c>
      <c r="H276" s="125" t="str">
        <f>VLOOKUP(A276,'IQM_Ranking(2)'!A:E,5,0)</f>
        <v>502º</v>
      </c>
    </row>
    <row r="277" spans="1:8">
      <c r="A277" s="21">
        <v>35007</v>
      </c>
      <c r="B277" s="21" t="s">
        <v>660</v>
      </c>
      <c r="C277" s="21" t="s">
        <v>619</v>
      </c>
      <c r="D277" s="121">
        <f>VLOOKUP(A277,IQM_Qualificação!$A:$BS,71,0)</f>
        <v>12.603782540443124</v>
      </c>
      <c r="E277" s="122" t="s">
        <v>1035</v>
      </c>
      <c r="F277" s="123" t="s">
        <v>840</v>
      </c>
      <c r="G277" s="124">
        <f>VLOOKUP(A277,'IQM_Ranking(2)'!A:D,4,0)</f>
        <v>20.72850208624395</v>
      </c>
      <c r="H277" s="125" t="str">
        <f>VLOOKUP(A277,'IQM_Ranking(2)'!A:E,5,0)</f>
        <v>472º</v>
      </c>
    </row>
    <row r="278" spans="1:8">
      <c r="A278" s="21">
        <v>31001</v>
      </c>
      <c r="B278" s="21" t="s">
        <v>387</v>
      </c>
      <c r="C278" s="21" t="s">
        <v>323</v>
      </c>
      <c r="D278" s="121">
        <f>VLOOKUP(A278,IQM_Qualificação!$A:$BS,71,0)</f>
        <v>12.600915037912534</v>
      </c>
      <c r="E278" s="122" t="s">
        <v>1036</v>
      </c>
      <c r="F278" s="123" t="s">
        <v>840</v>
      </c>
      <c r="G278" s="124">
        <f>VLOOKUP(A278,'IQM_Ranking(2)'!A:D,4,0)</f>
        <v>21.723716721717498</v>
      </c>
      <c r="H278" s="125" t="str">
        <f>VLOOKUP(A278,'IQM_Ranking(2)'!A:E,5,0)</f>
        <v>304º</v>
      </c>
    </row>
    <row r="279" spans="1:8">
      <c r="A279" s="21">
        <v>35015</v>
      </c>
      <c r="B279" s="21" t="s">
        <v>630</v>
      </c>
      <c r="C279" s="21" t="s">
        <v>619</v>
      </c>
      <c r="D279" s="121">
        <f>VLOOKUP(A279,IQM_Qualificação!$A:$BS,71,0)</f>
        <v>12.583919447868571</v>
      </c>
      <c r="E279" s="122" t="s">
        <v>1037</v>
      </c>
      <c r="F279" s="123" t="s">
        <v>840</v>
      </c>
      <c r="G279" s="124">
        <f>VLOOKUP(A279,'IQM_Ranking(2)'!A:D,4,0)</f>
        <v>21.545674313723328</v>
      </c>
      <c r="H279" s="125" t="str">
        <f>VLOOKUP(A279,'IQM_Ranking(2)'!A:E,5,0)</f>
        <v>331º</v>
      </c>
    </row>
    <row r="280" spans="1:8">
      <c r="A280" s="21">
        <v>25016</v>
      </c>
      <c r="B280" s="21" t="s">
        <v>423</v>
      </c>
      <c r="C280" s="21" t="s">
        <v>413</v>
      </c>
      <c r="D280" s="121">
        <f>VLOOKUP(A280,IQM_Qualificação!$A:$BS,71,0)</f>
        <v>12.578048191270405</v>
      </c>
      <c r="E280" s="122" t="s">
        <v>1038</v>
      </c>
      <c r="F280" s="123" t="s">
        <v>840</v>
      </c>
      <c r="G280" s="124">
        <f>VLOOKUP(A280,'IQM_Ranking(2)'!A:D,4,0)</f>
        <v>20.309923604536323</v>
      </c>
      <c r="H280" s="125" t="str">
        <f>VLOOKUP(A280,'IQM_Ranking(2)'!A:E,5,0)</f>
        <v>518º</v>
      </c>
    </row>
    <row r="281" spans="1:8">
      <c r="A281" s="21">
        <v>41003</v>
      </c>
      <c r="B281" s="21" t="s">
        <v>444</v>
      </c>
      <c r="C281" s="21" t="s">
        <v>437</v>
      </c>
      <c r="D281" s="121">
        <f>VLOOKUP(A281,IQM_Qualificação!$A:$BS,71,0)</f>
        <v>12.556353624788114</v>
      </c>
      <c r="E281" s="122" t="s">
        <v>1039</v>
      </c>
      <c r="F281" s="123" t="s">
        <v>840</v>
      </c>
      <c r="G281" s="124">
        <f>VLOOKUP(A281,'IQM_Ranking(2)'!A:D,4,0)</f>
        <v>22.599425276068409</v>
      </c>
      <c r="H281" s="125" t="str">
        <f>VLOOKUP(A281,'IQM_Ranking(2)'!A:E,5,0)</f>
        <v>176º</v>
      </c>
    </row>
    <row r="282" spans="1:8">
      <c r="A282" s="21">
        <v>51022</v>
      </c>
      <c r="B282" s="21" t="s">
        <v>290</v>
      </c>
      <c r="C282" s="21" t="s">
        <v>288</v>
      </c>
      <c r="D282" s="121">
        <f>VLOOKUP(A282,IQM_Qualificação!$A:$BS,71,0)</f>
        <v>12.517509743736603</v>
      </c>
      <c r="E282" s="122" t="s">
        <v>1040</v>
      </c>
      <c r="F282" s="123" t="s">
        <v>840</v>
      </c>
      <c r="G282" s="124">
        <f>VLOOKUP(A282,'IQM_Ranking(2)'!A:D,4,0)</f>
        <v>22.177569553959707</v>
      </c>
      <c r="H282" s="125" t="str">
        <f>VLOOKUP(A282,'IQM_Ranking(2)'!A:E,5,0)</f>
        <v>237º</v>
      </c>
    </row>
    <row r="283" spans="1:8">
      <c r="A283" s="21">
        <v>43009</v>
      </c>
      <c r="B283" s="21" t="s">
        <v>554</v>
      </c>
      <c r="C283" s="21" t="s">
        <v>548</v>
      </c>
      <c r="D283" s="121">
        <f>VLOOKUP(A283,IQM_Qualificação!$A:$BS,71,0)</f>
        <v>12.509201560809906</v>
      </c>
      <c r="E283" s="122" t="s">
        <v>1041</v>
      </c>
      <c r="F283" s="123" t="s">
        <v>840</v>
      </c>
      <c r="G283" s="124">
        <f>VLOOKUP(A283,'IQM_Ranking(2)'!A:D,4,0)</f>
        <v>22.396333674875063</v>
      </c>
      <c r="H283" s="125" t="str">
        <f>VLOOKUP(A283,'IQM_Ranking(2)'!A:E,5,0)</f>
        <v>204º</v>
      </c>
    </row>
    <row r="284" spans="1:8">
      <c r="A284" s="21">
        <v>29015</v>
      </c>
      <c r="B284" s="21" t="s">
        <v>188</v>
      </c>
      <c r="C284" s="21" t="s">
        <v>164</v>
      </c>
      <c r="D284" s="121">
        <f>VLOOKUP(A284,IQM_Qualificação!$A:$BS,71,0)</f>
        <v>12.487656467012387</v>
      </c>
      <c r="E284" s="122" t="s">
        <v>1042</v>
      </c>
      <c r="F284" s="123" t="s">
        <v>840</v>
      </c>
      <c r="G284" s="124">
        <f>VLOOKUP(A284,'IQM_Ranking(2)'!A:D,4,0)</f>
        <v>21.486292540290659</v>
      </c>
      <c r="H284" s="125" t="str">
        <f>VLOOKUP(A284,'IQM_Ranking(2)'!A:E,5,0)</f>
        <v>340º</v>
      </c>
    </row>
    <row r="285" spans="1:8">
      <c r="A285" s="21">
        <v>50003</v>
      </c>
      <c r="B285" s="21" t="s">
        <v>312</v>
      </c>
      <c r="C285" s="21" t="s">
        <v>311</v>
      </c>
      <c r="D285" s="121">
        <f>VLOOKUP(A285,IQM_Qualificação!$A:$BS,71,0)</f>
        <v>12.485744459799388</v>
      </c>
      <c r="E285" s="122" t="s">
        <v>1043</v>
      </c>
      <c r="F285" s="123" t="s">
        <v>840</v>
      </c>
      <c r="G285" s="124">
        <f>VLOOKUP(A285,'IQM_Ranking(2)'!A:D,4,0)</f>
        <v>22.873840121500482</v>
      </c>
      <c r="H285" s="125" t="str">
        <f>VLOOKUP(A285,'IQM_Ranking(2)'!A:E,5,0)</f>
        <v>150º</v>
      </c>
    </row>
    <row r="286" spans="1:8" ht="12.75" customHeight="1">
      <c r="A286" s="20">
        <v>22015</v>
      </c>
      <c r="B286" s="20" t="s">
        <v>496</v>
      </c>
      <c r="C286" s="20" t="s">
        <v>495</v>
      </c>
      <c r="D286" s="121">
        <f>VLOOKUP(A286,IQM_Qualificação!$A:$BS,71,0)</f>
        <v>12.478413862110942</v>
      </c>
      <c r="E286" s="122" t="s">
        <v>1044</v>
      </c>
      <c r="F286" s="123" t="s">
        <v>840</v>
      </c>
      <c r="G286" s="124">
        <f>VLOOKUP(A286,'IQM_Ranking(2)'!A:D,4,0)</f>
        <v>21.361554356161026</v>
      </c>
      <c r="H286" s="125" t="str">
        <f>VLOOKUP(A286,'IQM_Ranking(2)'!A:E,5,0)</f>
        <v>367º</v>
      </c>
    </row>
    <row r="287" spans="1:8">
      <c r="A287" s="21">
        <v>26012</v>
      </c>
      <c r="B287" s="21" t="s">
        <v>478</v>
      </c>
      <c r="C287" s="21" t="s">
        <v>475</v>
      </c>
      <c r="D287" s="121">
        <f>VLOOKUP(A287,IQM_Qualificação!$A:$BS,71,0)</f>
        <v>12.47161778045338</v>
      </c>
      <c r="E287" s="122" t="s">
        <v>1045</v>
      </c>
      <c r="F287" s="123" t="s">
        <v>840</v>
      </c>
      <c r="G287" s="124">
        <f>VLOOKUP(A287,'IQM_Ranking(2)'!A:D,4,0)</f>
        <v>21.182764706583505</v>
      </c>
      <c r="H287" s="125" t="str">
        <f>VLOOKUP(A287,'IQM_Ranking(2)'!A:E,5,0)</f>
        <v>403º</v>
      </c>
    </row>
    <row r="288" spans="1:8">
      <c r="A288" s="21">
        <v>50008</v>
      </c>
      <c r="B288" s="21" t="s">
        <v>320</v>
      </c>
      <c r="C288" s="21" t="s">
        <v>311</v>
      </c>
      <c r="D288" s="121">
        <f>VLOOKUP(A288,IQM_Qualificação!$A:$BS,71,0)</f>
        <v>12.471260873056513</v>
      </c>
      <c r="E288" s="122" t="s">
        <v>1046</v>
      </c>
      <c r="F288" s="123" t="s">
        <v>840</v>
      </c>
      <c r="G288" s="124">
        <f>VLOOKUP(A288,'IQM_Ranking(2)'!A:D,4,0)</f>
        <v>22.143352176762097</v>
      </c>
      <c r="H288" s="125" t="str">
        <f>VLOOKUP(A288,'IQM_Ranking(2)'!A:E,5,0)</f>
        <v>241º</v>
      </c>
    </row>
    <row r="289" spans="1:8">
      <c r="A289" s="21">
        <v>33012</v>
      </c>
      <c r="B289" s="21" t="s">
        <v>514</v>
      </c>
      <c r="C289" s="21" t="s">
        <v>511</v>
      </c>
      <c r="D289" s="121">
        <f>VLOOKUP(A289,IQM_Qualificação!$A:$BS,71,0)</f>
        <v>12.44309434034253</v>
      </c>
      <c r="E289" s="122" t="s">
        <v>1047</v>
      </c>
      <c r="F289" s="123" t="s">
        <v>840</v>
      </c>
      <c r="G289" s="124">
        <f>VLOOKUP(A289,'IQM_Ranking(2)'!A:D,4,0)</f>
        <v>21.927780756566783</v>
      </c>
      <c r="H289" s="125" t="str">
        <f>VLOOKUP(A289,'IQM_Ranking(2)'!A:E,5,0)</f>
        <v>272º</v>
      </c>
    </row>
    <row r="290" spans="1:8">
      <c r="A290" s="21">
        <v>23019</v>
      </c>
      <c r="B290" s="21" t="s">
        <v>226</v>
      </c>
      <c r="C290" s="21" t="s">
        <v>197</v>
      </c>
      <c r="D290" s="121">
        <f>VLOOKUP(A290,IQM_Qualificação!$A:$BS,71,0)</f>
        <v>12.427951413658381</v>
      </c>
      <c r="E290" s="122" t="s">
        <v>1048</v>
      </c>
      <c r="F290" s="123" t="s">
        <v>840</v>
      </c>
      <c r="G290" s="124">
        <f>VLOOKUP(A290,'IQM_Ranking(2)'!A:D,4,0)</f>
        <v>21.206336458093372</v>
      </c>
      <c r="H290" s="125" t="str">
        <f>VLOOKUP(A290,'IQM_Ranking(2)'!A:E,5,0)</f>
        <v>400º</v>
      </c>
    </row>
    <row r="291" spans="1:8">
      <c r="A291" s="21">
        <v>22013</v>
      </c>
      <c r="B291" s="21" t="s">
        <v>506</v>
      </c>
      <c r="C291" s="21" t="s">
        <v>495</v>
      </c>
      <c r="D291" s="121">
        <f>VLOOKUP(A291,IQM_Qualificação!$A:$BS,71,0)</f>
        <v>12.413102409569319</v>
      </c>
      <c r="E291" s="122" t="s">
        <v>1049</v>
      </c>
      <c r="F291" s="123" t="s">
        <v>840</v>
      </c>
      <c r="G291" s="124">
        <f>VLOOKUP(A291,'IQM_Ranking(2)'!A:D,4,0)</f>
        <v>21.231835965695183</v>
      </c>
      <c r="H291" s="125" t="str">
        <f>VLOOKUP(A291,'IQM_Ranking(2)'!A:E,5,0)</f>
        <v>395º</v>
      </c>
    </row>
    <row r="292" spans="1:8">
      <c r="A292" s="21">
        <v>35034</v>
      </c>
      <c r="B292" s="21" t="s">
        <v>640</v>
      </c>
      <c r="C292" s="21" t="s">
        <v>619</v>
      </c>
      <c r="D292" s="121">
        <f>VLOOKUP(A292,IQM_Qualificação!$A:$BS,71,0)</f>
        <v>12.4108283247727</v>
      </c>
      <c r="E292" s="122" t="s">
        <v>1050</v>
      </c>
      <c r="F292" s="123" t="s">
        <v>840</v>
      </c>
      <c r="G292" s="124">
        <f>VLOOKUP(A292,'IQM_Ranking(2)'!A:D,4,0)</f>
        <v>21.984473158133881</v>
      </c>
      <c r="H292" s="125" t="str">
        <f>VLOOKUP(A292,'IQM_Ranking(2)'!A:E,5,0)</f>
        <v>263º</v>
      </c>
    </row>
    <row r="293" spans="1:8">
      <c r="A293" s="21">
        <v>26009</v>
      </c>
      <c r="B293" s="21" t="s">
        <v>476</v>
      </c>
      <c r="C293" s="21" t="s">
        <v>475</v>
      </c>
      <c r="D293" s="121">
        <f>VLOOKUP(A293,IQM_Qualificação!$A:$BS,71,0)</f>
        <v>12.371531791785758</v>
      </c>
      <c r="E293" s="122" t="s">
        <v>1051</v>
      </c>
      <c r="F293" s="123" t="s">
        <v>840</v>
      </c>
      <c r="G293" s="124">
        <f>VLOOKUP(A293,'IQM_Ranking(2)'!A:D,4,0)</f>
        <v>21.783625079731486</v>
      </c>
      <c r="H293" s="125" t="str">
        <f>VLOOKUP(A293,'IQM_Ranking(2)'!A:E,5,0)</f>
        <v>291º</v>
      </c>
    </row>
    <row r="294" spans="1:8" ht="12.75" customHeight="1">
      <c r="A294" s="20">
        <v>17005</v>
      </c>
      <c r="B294" s="20" t="s">
        <v>278</v>
      </c>
      <c r="C294" s="20" t="s">
        <v>696</v>
      </c>
      <c r="D294" s="121">
        <f>VLOOKUP(A294,IQM_Qualificação!$A:$BS,71,0)</f>
        <v>12.358934696100752</v>
      </c>
      <c r="E294" s="122" t="s">
        <v>1052</v>
      </c>
      <c r="F294" s="123" t="s">
        <v>840</v>
      </c>
      <c r="G294" s="124">
        <f>VLOOKUP(A294,'IQM_Ranking(2)'!A:D,4,0)</f>
        <v>22.17253348730944</v>
      </c>
      <c r="H294" s="125" t="str">
        <f>VLOOKUP(A294,'IQM_Ranking(2)'!A:E,5,0)</f>
        <v>238º</v>
      </c>
    </row>
    <row r="295" spans="1:8" ht="12.75" customHeight="1">
      <c r="A295" s="20">
        <v>21007</v>
      </c>
      <c r="B295" s="20" t="s">
        <v>278</v>
      </c>
      <c r="C295" s="20" t="s">
        <v>266</v>
      </c>
      <c r="D295" s="121">
        <f>VLOOKUP(A295,IQM_Qualificação!$A:$BS,71,0)</f>
        <v>12.358934696100752</v>
      </c>
      <c r="E295" s="122" t="s">
        <v>1053</v>
      </c>
      <c r="F295" s="123" t="s">
        <v>840</v>
      </c>
      <c r="G295" s="124">
        <f>VLOOKUP(A295,'IQM_Ranking(2)'!A:D,4,0)</f>
        <v>23.042670883303494</v>
      </c>
      <c r="H295" s="125" t="str">
        <f>VLOOKUP(A295,'IQM_Ranking(2)'!A:E,5,0)</f>
        <v>133º</v>
      </c>
    </row>
    <row r="296" spans="1:8">
      <c r="A296" s="21">
        <v>51011</v>
      </c>
      <c r="B296" s="21" t="s">
        <v>301</v>
      </c>
      <c r="C296" s="21" t="s">
        <v>288</v>
      </c>
      <c r="D296" s="121">
        <f>VLOOKUP(A296,IQM_Qualificação!$A:$BS,71,0)</f>
        <v>12.355346172900191</v>
      </c>
      <c r="E296" s="122" t="s">
        <v>1054</v>
      </c>
      <c r="F296" s="123" t="s">
        <v>840</v>
      </c>
      <c r="G296" s="124">
        <f>VLOOKUP(A296,'IQM_Ranking(2)'!A:D,4,0)</f>
        <v>22.641828830321138</v>
      </c>
      <c r="H296" s="125" t="str">
        <f>VLOOKUP(A296,'IQM_Ranking(2)'!A:E,5,0)</f>
        <v>173º</v>
      </c>
    </row>
    <row r="297" spans="1:8">
      <c r="A297" s="21">
        <v>29030</v>
      </c>
      <c r="B297" s="21" t="s">
        <v>195</v>
      </c>
      <c r="C297" s="21" t="s">
        <v>164</v>
      </c>
      <c r="D297" s="121">
        <f>VLOOKUP(A297,IQM_Qualificação!$A:$BS,71,0)</f>
        <v>12.341051510232097</v>
      </c>
      <c r="E297" s="122" t="s">
        <v>1055</v>
      </c>
      <c r="F297" s="123" t="s">
        <v>840</v>
      </c>
      <c r="G297" s="124">
        <f>VLOOKUP(A297,'IQM_Ranking(2)'!A:D,4,0)</f>
        <v>20.841954055285473</v>
      </c>
      <c r="H297" s="125" t="str">
        <f>VLOOKUP(A297,'IQM_Ranking(2)'!A:E,5,0)</f>
        <v>455º</v>
      </c>
    </row>
    <row r="298" spans="1:8">
      <c r="A298" s="21">
        <v>35011</v>
      </c>
      <c r="B298" s="21" t="s">
        <v>650</v>
      </c>
      <c r="C298" s="21" t="s">
        <v>619</v>
      </c>
      <c r="D298" s="121">
        <f>VLOOKUP(A298,IQM_Qualificação!$A:$BS,71,0)</f>
        <v>12.286953191695059</v>
      </c>
      <c r="E298" s="122" t="s">
        <v>1056</v>
      </c>
      <c r="F298" s="123" t="s">
        <v>840</v>
      </c>
      <c r="G298" s="124">
        <f>VLOOKUP(A298,'IQM_Ranking(2)'!A:D,4,0)</f>
        <v>21.505168612893613</v>
      </c>
      <c r="H298" s="125" t="str">
        <f>VLOOKUP(A298,'IQM_Ranking(2)'!A:E,5,0)</f>
        <v>337º</v>
      </c>
    </row>
    <row r="299" spans="1:8" ht="12.75" customHeight="1">
      <c r="A299" s="20">
        <v>13009</v>
      </c>
      <c r="B299" s="20" t="s">
        <v>154</v>
      </c>
      <c r="C299" s="20" t="s">
        <v>150</v>
      </c>
      <c r="D299" s="121">
        <f>VLOOKUP(A299,IQM_Qualificação!$A:$BS,71,0)</f>
        <v>12.256272934364665</v>
      </c>
      <c r="E299" s="122" t="s">
        <v>1057</v>
      </c>
      <c r="F299" s="123" t="s">
        <v>840</v>
      </c>
      <c r="G299" s="124">
        <f>VLOOKUP(A299,'IQM_Ranking(2)'!A:D,4,0)</f>
        <v>22.486194769133526</v>
      </c>
      <c r="H299" s="125" t="str">
        <f>VLOOKUP(A299,'IQM_Ranking(2)'!A:E,5,0)</f>
        <v>194º</v>
      </c>
    </row>
    <row r="300" spans="1:8" ht="12.75" customHeight="1">
      <c r="A300" s="20">
        <v>21015</v>
      </c>
      <c r="B300" s="20" t="s">
        <v>275</v>
      </c>
      <c r="C300" s="20" t="s">
        <v>266</v>
      </c>
      <c r="D300" s="121">
        <f>VLOOKUP(A300,IQM_Qualificação!$A:$BS,71,0)</f>
        <v>12.243814744982805</v>
      </c>
      <c r="E300" s="122" t="s">
        <v>1058</v>
      </c>
      <c r="F300" s="123" t="s">
        <v>840</v>
      </c>
      <c r="G300" s="124">
        <f>VLOOKUP(A300,'IQM_Ranking(2)'!A:D,4,0)</f>
        <v>21.270500232840782</v>
      </c>
      <c r="H300" s="125" t="str">
        <f>VLOOKUP(A300,'IQM_Ranking(2)'!A:E,5,0)</f>
        <v>388º</v>
      </c>
    </row>
    <row r="301" spans="1:8" ht="12.75" customHeight="1">
      <c r="A301" s="20">
        <v>21011</v>
      </c>
      <c r="B301" s="20" t="s">
        <v>268</v>
      </c>
      <c r="C301" s="20" t="s">
        <v>266</v>
      </c>
      <c r="D301" s="121">
        <f>VLOOKUP(A301,IQM_Qualificação!$A:$BS,71,0)</f>
        <v>12.229371254824491</v>
      </c>
      <c r="E301" s="122" t="s">
        <v>1059</v>
      </c>
      <c r="F301" s="123" t="s">
        <v>840</v>
      </c>
      <c r="G301" s="124">
        <f>VLOOKUP(A301,'IQM_Ranking(2)'!A:D,4,0)</f>
        <v>21.230479261331425</v>
      </c>
      <c r="H301" s="125" t="str">
        <f>VLOOKUP(A301,'IQM_Ranking(2)'!A:E,5,0)</f>
        <v>396º</v>
      </c>
    </row>
    <row r="302" spans="1:8">
      <c r="A302" s="21">
        <v>41015</v>
      </c>
      <c r="B302" s="21" t="s">
        <v>445</v>
      </c>
      <c r="C302" s="21" t="s">
        <v>437</v>
      </c>
      <c r="D302" s="121">
        <f>VLOOKUP(A302,IQM_Qualificação!$A:$BS,71,0)</f>
        <v>12.210099352453481</v>
      </c>
      <c r="E302" s="122" t="s">
        <v>1060</v>
      </c>
      <c r="F302" s="123" t="s">
        <v>840</v>
      </c>
      <c r="G302" s="124">
        <f>VLOOKUP(A302,'IQM_Ranking(2)'!A:D,4,0)</f>
        <v>21.361984638098349</v>
      </c>
      <c r="H302" s="125" t="str">
        <f>VLOOKUP(A302,'IQM_Ranking(2)'!A:E,5,0)</f>
        <v>366º</v>
      </c>
    </row>
    <row r="303" spans="1:8">
      <c r="A303" s="21">
        <v>23017</v>
      </c>
      <c r="B303" s="21" t="s">
        <v>221</v>
      </c>
      <c r="C303" s="21" t="s">
        <v>197</v>
      </c>
      <c r="D303" s="121">
        <f>VLOOKUP(A303,IQM_Qualificação!$A:$BS,71,0)</f>
        <v>12.201794643861293</v>
      </c>
      <c r="E303" s="122" t="s">
        <v>1061</v>
      </c>
      <c r="F303" s="123" t="s">
        <v>840</v>
      </c>
      <c r="G303" s="124">
        <f>VLOOKUP(A303,'IQM_Ranking(2)'!A:D,4,0)</f>
        <v>22.264290258175944</v>
      </c>
      <c r="H303" s="125" t="str">
        <f>VLOOKUP(A303,'IQM_Ranking(2)'!A:E,5,0)</f>
        <v>221º</v>
      </c>
    </row>
    <row r="304" spans="1:8">
      <c r="A304" s="21">
        <v>50006</v>
      </c>
      <c r="B304" s="21" t="s">
        <v>321</v>
      </c>
      <c r="C304" s="21" t="s">
        <v>311</v>
      </c>
      <c r="D304" s="121">
        <f>VLOOKUP(A304,IQM_Qualificação!$A:$BS,71,0)</f>
        <v>12.187315558233985</v>
      </c>
      <c r="E304" s="122" t="s">
        <v>1062</v>
      </c>
      <c r="F304" s="123" t="s">
        <v>840</v>
      </c>
      <c r="G304" s="124">
        <f>VLOOKUP(A304,'IQM_Ranking(2)'!A:D,4,0)</f>
        <v>22.291549305288239</v>
      </c>
      <c r="H304" s="125" t="str">
        <f>VLOOKUP(A304,'IQM_Ranking(2)'!A:E,5,0)</f>
        <v>216º</v>
      </c>
    </row>
    <row r="305" spans="1:8" ht="12.75" customHeight="1">
      <c r="A305" s="20">
        <v>22004</v>
      </c>
      <c r="B305" s="20" t="s">
        <v>501</v>
      </c>
      <c r="C305" s="20" t="s">
        <v>495</v>
      </c>
      <c r="D305" s="121">
        <f>VLOOKUP(A305,IQM_Qualificação!$A:$BS,71,0)</f>
        <v>12.179517381200606</v>
      </c>
      <c r="E305" s="122" t="s">
        <v>1063</v>
      </c>
      <c r="F305" s="123" t="s">
        <v>840</v>
      </c>
      <c r="G305" s="124">
        <f>VLOOKUP(A305,'IQM_Ranking(2)'!A:D,4,0)</f>
        <v>21.515419903428771</v>
      </c>
      <c r="H305" s="125" t="str">
        <f>VLOOKUP(A305,'IQM_Ranking(2)'!A:E,5,0)</f>
        <v>335º</v>
      </c>
    </row>
    <row r="306" spans="1:8">
      <c r="A306" s="21">
        <v>33005</v>
      </c>
      <c r="B306" s="21" t="s">
        <v>526</v>
      </c>
      <c r="C306" s="21" t="s">
        <v>511</v>
      </c>
      <c r="D306" s="121">
        <f>VLOOKUP(A306,IQM_Qualificação!$A:$BS,71,0)</f>
        <v>12.173011370077756</v>
      </c>
      <c r="E306" s="122" t="s">
        <v>1064</v>
      </c>
      <c r="F306" s="123" t="s">
        <v>840</v>
      </c>
      <c r="G306" s="124">
        <f>VLOOKUP(A306,'IQM_Ranking(2)'!A:D,4,0)</f>
        <v>21.187203223595123</v>
      </c>
      <c r="H306" s="125" t="str">
        <f>VLOOKUP(A306,'IQM_Ranking(2)'!A:E,5,0)</f>
        <v>402º</v>
      </c>
    </row>
    <row r="307" spans="1:8">
      <c r="A307" s="21">
        <v>29011</v>
      </c>
      <c r="B307" s="21" t="s">
        <v>179</v>
      </c>
      <c r="C307" s="21" t="s">
        <v>164</v>
      </c>
      <c r="D307" s="121">
        <f>VLOOKUP(A307,IQM_Qualificação!$A:$BS,71,0)</f>
        <v>12.163992871853983</v>
      </c>
      <c r="E307" s="122" t="s">
        <v>1065</v>
      </c>
      <c r="F307" s="123" t="s">
        <v>840</v>
      </c>
      <c r="G307" s="124">
        <f>VLOOKUP(A307,'IQM_Ranking(2)'!A:D,4,0)</f>
        <v>20.478960764937227</v>
      </c>
      <c r="H307" s="125" t="str">
        <f>VLOOKUP(A307,'IQM_Ranking(2)'!A:E,5,0)</f>
        <v>501º</v>
      </c>
    </row>
    <row r="308" spans="1:8" ht="12.75" customHeight="1">
      <c r="A308" s="20">
        <v>15021</v>
      </c>
      <c r="B308" s="20" t="s">
        <v>407</v>
      </c>
      <c r="C308" s="20" t="s">
        <v>390</v>
      </c>
      <c r="D308" s="121">
        <f>VLOOKUP(A308,IQM_Qualificação!$A:$BS,71,0)</f>
        <v>12.159849710146556</v>
      </c>
      <c r="E308" s="122" t="s">
        <v>1066</v>
      </c>
      <c r="F308" s="123" t="s">
        <v>840</v>
      </c>
      <c r="G308" s="124">
        <f>VLOOKUP(A308,'IQM_Ranking(2)'!A:D,4,0)</f>
        <v>21.64600029854277</v>
      </c>
      <c r="H308" s="125" t="str">
        <f>VLOOKUP(A308,'IQM_Ranking(2)'!A:E,5,0)</f>
        <v>315º</v>
      </c>
    </row>
    <row r="309" spans="1:8">
      <c r="A309" s="21">
        <v>52011</v>
      </c>
      <c r="B309" s="21" t="s">
        <v>265</v>
      </c>
      <c r="C309" s="21" t="s">
        <v>247</v>
      </c>
      <c r="D309" s="121">
        <f>VLOOKUP(A309,IQM_Qualificação!$A:$BS,71,0)</f>
        <v>12.159818540045642</v>
      </c>
      <c r="E309" s="122" t="s">
        <v>1067</v>
      </c>
      <c r="F309" s="123" t="s">
        <v>840</v>
      </c>
      <c r="G309" s="124">
        <f>VLOOKUP(A309,'IQM_Ranking(2)'!A:D,4,0)</f>
        <v>21.694177764055713</v>
      </c>
      <c r="H309" s="125" t="str">
        <f>VLOOKUP(A309,'IQM_Ranking(2)'!A:E,5,0)</f>
        <v>307º</v>
      </c>
    </row>
    <row r="310" spans="1:8" ht="12.75" customHeight="1">
      <c r="A310" s="20">
        <v>15012</v>
      </c>
      <c r="B310" s="20" t="s">
        <v>411</v>
      </c>
      <c r="C310" s="20" t="s">
        <v>390</v>
      </c>
      <c r="D310" s="121">
        <f>VLOOKUP(A310,IQM_Qualificação!$A:$BS,71,0)</f>
        <v>12.121182849111641</v>
      </c>
      <c r="E310" s="122" t="s">
        <v>1068</v>
      </c>
      <c r="F310" s="123" t="s">
        <v>840</v>
      </c>
      <c r="G310" s="124">
        <f>VLOOKUP(A310,'IQM_Ranking(2)'!A:D,4,0)</f>
        <v>20.094257644154315</v>
      </c>
      <c r="H310" s="125" t="str">
        <f>VLOOKUP(A310,'IQM_Ranking(2)'!A:E,5,0)</f>
        <v>534º</v>
      </c>
    </row>
    <row r="311" spans="1:8">
      <c r="A311" s="21">
        <v>43015</v>
      </c>
      <c r="B311" s="21" t="s">
        <v>583</v>
      </c>
      <c r="C311" s="21" t="s">
        <v>548</v>
      </c>
      <c r="D311" s="121">
        <f>VLOOKUP(A311,IQM_Qualificação!$A:$BS,71,0)</f>
        <v>12.075668609023092</v>
      </c>
      <c r="E311" s="122" t="s">
        <v>1069</v>
      </c>
      <c r="F311" s="123" t="s">
        <v>840</v>
      </c>
      <c r="G311" s="124">
        <f>VLOOKUP(A311,'IQM_Ranking(2)'!A:D,4,0)</f>
        <v>22.224104352039596</v>
      </c>
      <c r="H311" s="125" t="str">
        <f>VLOOKUP(A311,'IQM_Ranking(2)'!A:E,5,0)</f>
        <v>229º</v>
      </c>
    </row>
    <row r="312" spans="1:8">
      <c r="A312" s="21">
        <v>29014</v>
      </c>
      <c r="B312" s="21" t="s">
        <v>174</v>
      </c>
      <c r="C312" s="21" t="s">
        <v>164</v>
      </c>
      <c r="D312" s="121">
        <f>VLOOKUP(A312,IQM_Qualificação!$A:$BS,71,0)</f>
        <v>12.073864530396776</v>
      </c>
      <c r="E312" s="122" t="s">
        <v>1070</v>
      </c>
      <c r="F312" s="123" t="s">
        <v>840</v>
      </c>
      <c r="G312" s="124">
        <f>VLOOKUP(A312,'IQM_Ranking(2)'!A:D,4,0)</f>
        <v>21.65850392432279</v>
      </c>
      <c r="H312" s="125" t="str">
        <f>VLOOKUP(A312,'IQM_Ranking(2)'!A:E,5,0)</f>
        <v>312º</v>
      </c>
    </row>
    <row r="313" spans="1:8">
      <c r="A313" s="21">
        <v>42015</v>
      </c>
      <c r="B313" s="21" t="s">
        <v>616</v>
      </c>
      <c r="C313" s="21" t="s">
        <v>598</v>
      </c>
      <c r="D313" s="121">
        <f>VLOOKUP(A313,IQM_Qualificação!$A:$BS,71,0)</f>
        <v>12.072399392858136</v>
      </c>
      <c r="E313" s="122" t="s">
        <v>1071</v>
      </c>
      <c r="F313" s="123" t="s">
        <v>840</v>
      </c>
      <c r="G313" s="124">
        <f>VLOOKUP(A313,'IQM_Ranking(2)'!A:D,4,0)</f>
        <v>24.375758811258965</v>
      </c>
      <c r="H313" s="125" t="str">
        <f>VLOOKUP(A313,'IQM_Ranking(2)'!A:E,5,0)</f>
        <v>71º</v>
      </c>
    </row>
    <row r="314" spans="1:8">
      <c r="A314" s="21">
        <v>33002</v>
      </c>
      <c r="B314" s="21" t="s">
        <v>524</v>
      </c>
      <c r="C314" s="21" t="s">
        <v>511</v>
      </c>
      <c r="D314" s="121">
        <f>VLOOKUP(A314,IQM_Qualificação!$A:$BS,71,0)</f>
        <v>12.068598162527111</v>
      </c>
      <c r="E314" s="122" t="s">
        <v>1072</v>
      </c>
      <c r="F314" s="123" t="s">
        <v>840</v>
      </c>
      <c r="G314" s="124">
        <f>VLOOKUP(A314,'IQM_Ranking(2)'!A:D,4,0)</f>
        <v>20.448196958101938</v>
      </c>
      <c r="H314" s="125" t="str">
        <f>VLOOKUP(A314,'IQM_Ranking(2)'!A:E,5,0)</f>
        <v>504º</v>
      </c>
    </row>
    <row r="315" spans="1:8">
      <c r="A315" s="21">
        <v>31029</v>
      </c>
      <c r="B315" s="21" t="s">
        <v>364</v>
      </c>
      <c r="C315" s="21" t="s">
        <v>323</v>
      </c>
      <c r="D315" s="121">
        <f>VLOOKUP(A315,IQM_Qualificação!$A:$BS,71,0)</f>
        <v>12.01925645513537</v>
      </c>
      <c r="E315" s="122" t="s">
        <v>1073</v>
      </c>
      <c r="F315" s="123" t="s">
        <v>840</v>
      </c>
      <c r="G315" s="124">
        <f>VLOOKUP(A315,'IQM_Ranking(2)'!A:D,4,0)</f>
        <v>22.45146181849875</v>
      </c>
      <c r="H315" s="125" t="str">
        <f>VLOOKUP(A315,'IQM_Ranking(2)'!A:E,5,0)</f>
        <v>198º</v>
      </c>
    </row>
    <row r="316" spans="1:8">
      <c r="A316" s="21">
        <v>31044</v>
      </c>
      <c r="B316" s="21" t="s">
        <v>343</v>
      </c>
      <c r="C316" s="21" t="s">
        <v>323</v>
      </c>
      <c r="D316" s="121">
        <f>VLOOKUP(A316,IQM_Qualificação!$A:$BS,71,0)</f>
        <v>12.01116517406218</v>
      </c>
      <c r="E316" s="122" t="s">
        <v>1074</v>
      </c>
      <c r="F316" s="123" t="s">
        <v>840</v>
      </c>
      <c r="G316" s="124">
        <f>VLOOKUP(A316,'IQM_Ranking(2)'!A:D,4,0)</f>
        <v>21.947759971170623</v>
      </c>
      <c r="H316" s="125" t="str">
        <f>VLOOKUP(A316,'IQM_Ranking(2)'!A:E,5,0)</f>
        <v>268º</v>
      </c>
    </row>
    <row r="317" spans="1:8">
      <c r="A317" s="21">
        <v>41032</v>
      </c>
      <c r="B317" s="21" t="s">
        <v>454</v>
      </c>
      <c r="C317" s="21" t="s">
        <v>437</v>
      </c>
      <c r="D317" s="121">
        <f>VLOOKUP(A317,IQM_Qualificação!$A:$BS,71,0)</f>
        <v>12.008353075803925</v>
      </c>
      <c r="E317" s="122" t="s">
        <v>1075</v>
      </c>
      <c r="F317" s="123" t="s">
        <v>840</v>
      </c>
      <c r="G317" s="124">
        <f>VLOOKUP(A317,'IQM_Ranking(2)'!A:D,4,0)</f>
        <v>21.532454720226774</v>
      </c>
      <c r="H317" s="125" t="str">
        <f>VLOOKUP(A317,'IQM_Ranking(2)'!A:E,5,0)</f>
        <v>333º</v>
      </c>
    </row>
    <row r="318" spans="1:8">
      <c r="A318" s="21">
        <v>23001</v>
      </c>
      <c r="B318" s="21" t="s">
        <v>217</v>
      </c>
      <c r="C318" s="21" t="s">
        <v>197</v>
      </c>
      <c r="D318" s="121">
        <f>VLOOKUP(A318,IQM_Qualificação!$A:$BS,71,0)</f>
        <v>11.981723266876509</v>
      </c>
      <c r="E318" s="122" t="s">
        <v>1076</v>
      </c>
      <c r="F318" s="123" t="s">
        <v>840</v>
      </c>
      <c r="G318" s="124">
        <f>VLOOKUP(A318,'IQM_Ranking(2)'!A:D,4,0)</f>
        <v>23.038133804891849</v>
      </c>
      <c r="H318" s="125" t="str">
        <f>VLOOKUP(A318,'IQM_Ranking(2)'!A:E,5,0)</f>
        <v>134º</v>
      </c>
    </row>
    <row r="319" spans="1:8">
      <c r="A319" s="21">
        <v>31017</v>
      </c>
      <c r="B319" s="21" t="s">
        <v>352</v>
      </c>
      <c r="C319" s="21" t="s">
        <v>323</v>
      </c>
      <c r="D319" s="121">
        <f>VLOOKUP(A319,IQM_Qualificação!$A:$BS,71,0)</f>
        <v>11.973427050088107</v>
      </c>
      <c r="E319" s="122" t="s">
        <v>1077</v>
      </c>
      <c r="F319" s="123" t="s">
        <v>840</v>
      </c>
      <c r="G319" s="124">
        <f>VLOOKUP(A319,'IQM_Ranking(2)'!A:D,4,0)</f>
        <v>21.833593188456373</v>
      </c>
      <c r="H319" s="125" t="str">
        <f>VLOOKUP(A319,'IQM_Ranking(2)'!A:E,5,0)</f>
        <v>286º</v>
      </c>
    </row>
    <row r="320" spans="1:8" ht="12.75" customHeight="1">
      <c r="A320" s="20">
        <v>17003</v>
      </c>
      <c r="B320" s="20" t="s">
        <v>701</v>
      </c>
      <c r="C320" s="20" t="s">
        <v>696</v>
      </c>
      <c r="D320" s="121">
        <f>VLOOKUP(A320,IQM_Qualificação!$A:$BS,71,0)</f>
        <v>11.961942138728372</v>
      </c>
      <c r="E320" s="122" t="s">
        <v>1078</v>
      </c>
      <c r="F320" s="123" t="s">
        <v>840</v>
      </c>
      <c r="G320" s="124">
        <f>VLOOKUP(A320,'IQM_Ranking(2)'!A:D,4,0)</f>
        <v>22.115267427976946</v>
      </c>
      <c r="H320" s="125" t="str">
        <f>VLOOKUP(A320,'IQM_Ranking(2)'!A:E,5,0)</f>
        <v>245º</v>
      </c>
    </row>
    <row r="321" spans="1:8">
      <c r="A321" s="21">
        <v>25003</v>
      </c>
      <c r="B321" s="21" t="s">
        <v>435</v>
      </c>
      <c r="C321" s="21" t="s">
        <v>413</v>
      </c>
      <c r="D321" s="121">
        <f>VLOOKUP(A321,IQM_Qualificação!$A:$BS,71,0)</f>
        <v>11.927798062014402</v>
      </c>
      <c r="E321" s="122" t="s">
        <v>1079</v>
      </c>
      <c r="F321" s="123" t="s">
        <v>840</v>
      </c>
      <c r="G321" s="124">
        <f>VLOOKUP(A321,'IQM_Ranking(2)'!A:D,4,0)</f>
        <v>20.770613681309744</v>
      </c>
      <c r="H321" s="125" t="str">
        <f>VLOOKUP(A321,'IQM_Ranking(2)'!A:E,5,0)</f>
        <v>467º</v>
      </c>
    </row>
    <row r="322" spans="1:8">
      <c r="A322" s="21">
        <v>31032</v>
      </c>
      <c r="B322" s="21" t="s">
        <v>350</v>
      </c>
      <c r="C322" s="21" t="s">
        <v>323</v>
      </c>
      <c r="D322" s="121">
        <f>VLOOKUP(A322,IQM_Qualificação!$A:$BS,71,0)</f>
        <v>11.920091482831632</v>
      </c>
      <c r="E322" s="122" t="s">
        <v>1080</v>
      </c>
      <c r="F322" s="123" t="s">
        <v>840</v>
      </c>
      <c r="G322" s="124">
        <f>VLOOKUP(A322,'IQM_Ranking(2)'!A:D,4,0)</f>
        <v>22.802784419751141</v>
      </c>
      <c r="H322" s="125" t="str">
        <f>VLOOKUP(A322,'IQM_Ranking(2)'!A:E,5,0)</f>
        <v>156º</v>
      </c>
    </row>
    <row r="323" spans="1:8">
      <c r="A323" s="21">
        <v>31011</v>
      </c>
      <c r="B323" s="21" t="s">
        <v>335</v>
      </c>
      <c r="C323" s="21" t="s">
        <v>323</v>
      </c>
      <c r="D323" s="121">
        <f>VLOOKUP(A323,IQM_Qualificação!$A:$BS,71,0)</f>
        <v>11.886198457605328</v>
      </c>
      <c r="E323" s="122" t="s">
        <v>1081</v>
      </c>
      <c r="F323" s="123" t="s">
        <v>840</v>
      </c>
      <c r="G323" s="124">
        <f>VLOOKUP(A323,'IQM_Ranking(2)'!A:D,4,0)</f>
        <v>20.586033022521431</v>
      </c>
      <c r="H323" s="125" t="str">
        <f>VLOOKUP(A323,'IQM_Ranking(2)'!A:E,5,0)</f>
        <v>488º</v>
      </c>
    </row>
    <row r="324" spans="1:8">
      <c r="A324" s="21">
        <v>31003</v>
      </c>
      <c r="B324" s="21" t="s">
        <v>354</v>
      </c>
      <c r="C324" s="21" t="s">
        <v>323</v>
      </c>
      <c r="D324" s="121">
        <f>VLOOKUP(A324,IQM_Qualificação!$A:$BS,71,0)</f>
        <v>11.865226897045549</v>
      </c>
      <c r="E324" s="122" t="s">
        <v>1082</v>
      </c>
      <c r="F324" s="123" t="s">
        <v>840</v>
      </c>
      <c r="G324" s="124">
        <f>VLOOKUP(A324,'IQM_Ranking(2)'!A:D,4,0)</f>
        <v>21.40653937070601</v>
      </c>
      <c r="H324" s="125" t="str">
        <f>VLOOKUP(A324,'IQM_Ranking(2)'!A:E,5,0)</f>
        <v>354º</v>
      </c>
    </row>
    <row r="325" spans="1:8">
      <c r="A325" s="21">
        <v>29003</v>
      </c>
      <c r="B325" s="21" t="s">
        <v>190</v>
      </c>
      <c r="C325" s="21" t="s">
        <v>164</v>
      </c>
      <c r="D325" s="121">
        <f>VLOOKUP(A325,IQM_Qualificação!$A:$BS,71,0)</f>
        <v>11.863285707826957</v>
      </c>
      <c r="E325" s="122" t="s">
        <v>1083</v>
      </c>
      <c r="F325" s="123" t="s">
        <v>840</v>
      </c>
      <c r="G325" s="124">
        <f>VLOOKUP(A325,'IQM_Ranking(2)'!A:D,4,0)</f>
        <v>21.148758380352302</v>
      </c>
      <c r="H325" s="125" t="str">
        <f>VLOOKUP(A325,'IQM_Ranking(2)'!A:E,5,0)</f>
        <v>410º</v>
      </c>
    </row>
    <row r="326" spans="1:8">
      <c r="A326" s="21">
        <v>31042</v>
      </c>
      <c r="B326" s="21" t="s">
        <v>372</v>
      </c>
      <c r="C326" s="21" t="s">
        <v>323</v>
      </c>
      <c r="D326" s="121">
        <f>VLOOKUP(A326,IQM_Qualificação!$A:$BS,71,0)</f>
        <v>11.849381910461959</v>
      </c>
      <c r="E326" s="122" t="s">
        <v>1084</v>
      </c>
      <c r="F326" s="123" t="s">
        <v>840</v>
      </c>
      <c r="G326" s="124">
        <f>VLOOKUP(A326,'IQM_Ranking(2)'!A:D,4,0)</f>
        <v>21.03580503781555</v>
      </c>
      <c r="H326" s="125" t="str">
        <f>VLOOKUP(A326,'IQM_Ranking(2)'!A:E,5,0)</f>
        <v>424º</v>
      </c>
    </row>
    <row r="327" spans="1:8">
      <c r="A327" s="21">
        <v>31025</v>
      </c>
      <c r="B327" s="21" t="s">
        <v>340</v>
      </c>
      <c r="C327" s="21" t="s">
        <v>323</v>
      </c>
      <c r="D327" s="121">
        <f>VLOOKUP(A327,IQM_Qualificação!$A:$BS,71,0)</f>
        <v>11.832653997381327</v>
      </c>
      <c r="E327" s="122" t="s">
        <v>1085</v>
      </c>
      <c r="F327" s="123" t="s">
        <v>840</v>
      </c>
      <c r="G327" s="124">
        <f>VLOOKUP(A327,'IQM_Ranking(2)'!A:D,4,0)</f>
        <v>21.275035589693157</v>
      </c>
      <c r="H327" s="125" t="str">
        <f>VLOOKUP(A327,'IQM_Ranking(2)'!A:E,5,0)</f>
        <v>386º</v>
      </c>
    </row>
    <row r="328" spans="1:8">
      <c r="A328" s="21">
        <v>28004</v>
      </c>
      <c r="B328" s="21" t="s">
        <v>683</v>
      </c>
      <c r="C328" s="21" t="s">
        <v>682</v>
      </c>
      <c r="D328" s="121">
        <f>VLOOKUP(A328,IQM_Qualificação!$A:$BS,71,0)</f>
        <v>11.818126280861854</v>
      </c>
      <c r="E328" s="122" t="s">
        <v>1086</v>
      </c>
      <c r="F328" s="123" t="s">
        <v>840</v>
      </c>
      <c r="G328" s="124">
        <f>VLOOKUP(A328,'IQM_Ranking(2)'!A:D,4,0)</f>
        <v>21.730682995215894</v>
      </c>
      <c r="H328" s="125" t="str">
        <f>VLOOKUP(A328,'IQM_Ranking(2)'!A:E,5,0)</f>
        <v>303º</v>
      </c>
    </row>
    <row r="329" spans="1:8">
      <c r="A329" s="21">
        <v>31053</v>
      </c>
      <c r="B329" s="21" t="s">
        <v>377</v>
      </c>
      <c r="C329" s="21" t="s">
        <v>323</v>
      </c>
      <c r="D329" s="121">
        <f>VLOOKUP(A329,IQM_Qualificação!$A:$BS,71,0)</f>
        <v>11.810243170619193</v>
      </c>
      <c r="E329" s="122" t="s">
        <v>1087</v>
      </c>
      <c r="F329" s="123" t="s">
        <v>840</v>
      </c>
      <c r="G329" s="124">
        <f>VLOOKUP(A329,'IQM_Ranking(2)'!A:D,4,0)</f>
        <v>21.692395309910832</v>
      </c>
      <c r="H329" s="125" t="str">
        <f>VLOOKUP(A329,'IQM_Ranking(2)'!A:E,5,0)</f>
        <v>308º</v>
      </c>
    </row>
    <row r="330" spans="1:8">
      <c r="A330" s="21">
        <v>43002</v>
      </c>
      <c r="B330" s="21" t="s">
        <v>582</v>
      </c>
      <c r="C330" s="21" t="s">
        <v>548</v>
      </c>
      <c r="D330" s="121">
        <f>VLOOKUP(A330,IQM_Qualificação!$A:$BS,71,0)</f>
        <v>11.809477427191776</v>
      </c>
      <c r="E330" s="122" t="s">
        <v>1088</v>
      </c>
      <c r="F330" s="123" t="s">
        <v>840</v>
      </c>
      <c r="G330" s="124">
        <f>VLOOKUP(A330,'IQM_Ranking(2)'!A:D,4,0)</f>
        <v>21.75202051490157</v>
      </c>
      <c r="H330" s="125" t="str">
        <f>VLOOKUP(A330,'IQM_Ranking(2)'!A:E,5,0)</f>
        <v>298º</v>
      </c>
    </row>
    <row r="331" spans="1:8">
      <c r="A331" s="21">
        <v>42009</v>
      </c>
      <c r="B331" s="21" t="s">
        <v>606</v>
      </c>
      <c r="C331" s="21" t="s">
        <v>598</v>
      </c>
      <c r="D331" s="121">
        <f>VLOOKUP(A331,IQM_Qualificação!$A:$BS,71,0)</f>
        <v>11.774345721786641</v>
      </c>
      <c r="E331" s="122" t="s">
        <v>1089</v>
      </c>
      <c r="F331" s="123" t="s">
        <v>840</v>
      </c>
      <c r="G331" s="124">
        <f>VLOOKUP(A331,'IQM_Ranking(2)'!A:D,4,0)</f>
        <v>22.040249592199068</v>
      </c>
      <c r="H331" s="125" t="str">
        <f>VLOOKUP(A331,'IQM_Ranking(2)'!A:E,5,0)</f>
        <v>255º</v>
      </c>
    </row>
    <row r="332" spans="1:8">
      <c r="A332" s="21">
        <v>33016</v>
      </c>
      <c r="B332" s="21" t="s">
        <v>520</v>
      </c>
      <c r="C332" s="21" t="s">
        <v>511</v>
      </c>
      <c r="D332" s="121">
        <f>VLOOKUP(A332,IQM_Qualificação!$A:$BS,71,0)</f>
        <v>11.755489687980454</v>
      </c>
      <c r="E332" s="122" t="s">
        <v>1090</v>
      </c>
      <c r="F332" s="123" t="s">
        <v>840</v>
      </c>
      <c r="G332" s="124">
        <f>VLOOKUP(A332,'IQM_Ranking(2)'!A:D,4,0)</f>
        <v>21.059358008158053</v>
      </c>
      <c r="H332" s="125" t="str">
        <f>VLOOKUP(A332,'IQM_Ranking(2)'!A:E,5,0)</f>
        <v>420º</v>
      </c>
    </row>
    <row r="333" spans="1:8">
      <c r="A333" s="21">
        <v>25002</v>
      </c>
      <c r="B333" s="21" t="s">
        <v>415</v>
      </c>
      <c r="C333" s="21" t="s">
        <v>413</v>
      </c>
      <c r="D333" s="121">
        <f>VLOOKUP(A333,IQM_Qualificação!$A:$BS,71,0)</f>
        <v>11.655796232827973</v>
      </c>
      <c r="E333" s="122" t="s">
        <v>1091</v>
      </c>
      <c r="F333" s="123" t="s">
        <v>840</v>
      </c>
      <c r="G333" s="124">
        <f>VLOOKUP(A333,'IQM_Ranking(2)'!A:D,4,0)</f>
        <v>21.027973510404383</v>
      </c>
      <c r="H333" s="125" t="str">
        <f>VLOOKUP(A333,'IQM_Ranking(2)'!A:E,5,0)</f>
        <v>425º</v>
      </c>
    </row>
    <row r="334" spans="1:8">
      <c r="A334" s="21">
        <v>31005</v>
      </c>
      <c r="B334" s="21" t="s">
        <v>376</v>
      </c>
      <c r="C334" s="21" t="s">
        <v>323</v>
      </c>
      <c r="D334" s="121">
        <f>VLOOKUP(A334,IQM_Qualificação!$A:$BS,71,0)</f>
        <v>11.630695474323707</v>
      </c>
      <c r="E334" s="122" t="s">
        <v>1092</v>
      </c>
      <c r="F334" s="123" t="s">
        <v>840</v>
      </c>
      <c r="G334" s="124">
        <f>VLOOKUP(A334,'IQM_Ranking(2)'!A:D,4,0)</f>
        <v>20.41320345464203</v>
      </c>
      <c r="H334" s="125" t="str">
        <f>VLOOKUP(A334,'IQM_Ranking(2)'!A:E,5,0)</f>
        <v>507º</v>
      </c>
    </row>
    <row r="335" spans="1:8">
      <c r="A335" s="21">
        <v>51018</v>
      </c>
      <c r="B335" s="21" t="s">
        <v>292</v>
      </c>
      <c r="C335" s="21" t="s">
        <v>288</v>
      </c>
      <c r="D335" s="121">
        <f>VLOOKUP(A335,IQM_Qualificação!$A:$BS,71,0)</f>
        <v>11.579336635638198</v>
      </c>
      <c r="E335" s="122" t="s">
        <v>1093</v>
      </c>
      <c r="F335" s="123" t="s">
        <v>840</v>
      </c>
      <c r="G335" s="124">
        <f>VLOOKUP(A335,'IQM_Ranking(2)'!A:D,4,0)</f>
        <v>21.790870830783071</v>
      </c>
      <c r="H335" s="125" t="str">
        <f>VLOOKUP(A335,'IQM_Ranking(2)'!A:E,5,0)</f>
        <v>290º</v>
      </c>
    </row>
    <row r="336" spans="1:8">
      <c r="A336" s="21">
        <v>51005</v>
      </c>
      <c r="B336" s="21" t="s">
        <v>295</v>
      </c>
      <c r="C336" s="21" t="s">
        <v>288</v>
      </c>
      <c r="D336" s="121">
        <f>VLOOKUP(A336,IQM_Qualificação!$A:$BS,71,0)</f>
        <v>11.553357643529775</v>
      </c>
      <c r="E336" s="122" t="s">
        <v>1094</v>
      </c>
      <c r="F336" s="123" t="s">
        <v>840</v>
      </c>
      <c r="G336" s="124">
        <f>VLOOKUP(A336,'IQM_Ranking(2)'!A:D,4,0)</f>
        <v>22.543940041139471</v>
      </c>
      <c r="H336" s="125" t="str">
        <f>VLOOKUP(A336,'IQM_Ranking(2)'!A:E,5,0)</f>
        <v>185º</v>
      </c>
    </row>
    <row r="337" spans="1:8">
      <c r="A337" s="21">
        <v>32001</v>
      </c>
      <c r="B337" s="21" t="s">
        <v>236</v>
      </c>
      <c r="C337" s="21" t="s">
        <v>233</v>
      </c>
      <c r="D337" s="121">
        <f>VLOOKUP(A337,IQM_Qualificação!$A:$BS,71,0)</f>
        <v>11.528810935743568</v>
      </c>
      <c r="E337" s="122" t="s">
        <v>1095</v>
      </c>
      <c r="F337" s="123" t="s">
        <v>840</v>
      </c>
      <c r="G337" s="124">
        <f>VLOOKUP(A337,'IQM_Ranking(2)'!A:D,4,0)</f>
        <v>20.273482306205352</v>
      </c>
      <c r="H337" s="125" t="str">
        <f>VLOOKUP(A337,'IQM_Ranking(2)'!A:E,5,0)</f>
        <v>521º</v>
      </c>
    </row>
    <row r="338" spans="1:8">
      <c r="A338" s="21">
        <v>29023</v>
      </c>
      <c r="B338" s="21" t="s">
        <v>192</v>
      </c>
      <c r="C338" s="21" t="s">
        <v>164</v>
      </c>
      <c r="D338" s="121">
        <f>VLOOKUP(A338,IQM_Qualificação!$A:$BS,71,0)</f>
        <v>11.523034911294152</v>
      </c>
      <c r="E338" s="122" t="s">
        <v>1096</v>
      </c>
      <c r="F338" s="123" t="s">
        <v>840</v>
      </c>
      <c r="G338" s="124">
        <f>VLOOKUP(A338,'IQM_Ranking(2)'!A:D,4,0)</f>
        <v>21.088709313178345</v>
      </c>
      <c r="H338" s="125" t="str">
        <f>VLOOKUP(A338,'IQM_Ranking(2)'!A:E,5,0)</f>
        <v>416º</v>
      </c>
    </row>
    <row r="339" spans="1:8" ht="12.75" customHeight="1">
      <c r="A339" s="20">
        <v>14002</v>
      </c>
      <c r="B339" s="20" t="s">
        <v>596</v>
      </c>
      <c r="C339" s="20" t="s">
        <v>593</v>
      </c>
      <c r="D339" s="121">
        <f>VLOOKUP(A339,IQM_Qualificação!$A:$BS,71,0)</f>
        <v>11.51370770883247</v>
      </c>
      <c r="E339" s="122" t="s">
        <v>1097</v>
      </c>
      <c r="F339" s="123" t="s">
        <v>840</v>
      </c>
      <c r="G339" s="124">
        <f>VLOOKUP(A339,'IQM_Ranking(2)'!A:D,4,0)</f>
        <v>22.506306982066508</v>
      </c>
      <c r="H339" s="125" t="str">
        <f>VLOOKUP(A339,'IQM_Ranking(2)'!A:E,5,0)</f>
        <v>192º</v>
      </c>
    </row>
    <row r="340" spans="1:8">
      <c r="A340" s="21">
        <v>43022</v>
      </c>
      <c r="B340" s="21" t="s">
        <v>549</v>
      </c>
      <c r="C340" s="21" t="s">
        <v>548</v>
      </c>
      <c r="D340" s="121">
        <f>VLOOKUP(A340,IQM_Qualificação!$A:$BS,71,0)</f>
        <v>11.48189554299571</v>
      </c>
      <c r="E340" s="122" t="s">
        <v>1098</v>
      </c>
      <c r="F340" s="123" t="s">
        <v>840</v>
      </c>
      <c r="G340" s="124">
        <f>VLOOKUP(A340,'IQM_Ranking(2)'!A:D,4,0)</f>
        <v>21.436807283668745</v>
      </c>
      <c r="H340" s="125" t="str">
        <f>VLOOKUP(A340,'IQM_Ranking(2)'!A:E,5,0)</f>
        <v>347º</v>
      </c>
    </row>
    <row r="341" spans="1:8">
      <c r="A341" s="21">
        <v>52008</v>
      </c>
      <c r="B341" s="21" t="s">
        <v>256</v>
      </c>
      <c r="C341" s="21" t="s">
        <v>247</v>
      </c>
      <c r="D341" s="121">
        <f>VLOOKUP(A341,IQM_Qualificação!$A:$BS,71,0)</f>
        <v>11.474799194059484</v>
      </c>
      <c r="E341" s="122" t="s">
        <v>1099</v>
      </c>
      <c r="F341" s="123" t="s">
        <v>840</v>
      </c>
      <c r="G341" s="124">
        <f>VLOOKUP(A341,'IQM_Ranking(2)'!A:D,4,0)</f>
        <v>21.602675149803321</v>
      </c>
      <c r="H341" s="125" t="str">
        <f>VLOOKUP(A341,'IQM_Ranking(2)'!A:E,5,0)</f>
        <v>324º</v>
      </c>
    </row>
    <row r="342" spans="1:8">
      <c r="A342" s="21">
        <v>52002</v>
      </c>
      <c r="B342" s="21" t="s">
        <v>261</v>
      </c>
      <c r="C342" s="21" t="s">
        <v>247</v>
      </c>
      <c r="D342" s="121">
        <f>VLOOKUP(A342,IQM_Qualificação!$A:$BS,71,0)</f>
        <v>11.401788425110674</v>
      </c>
      <c r="E342" s="122" t="s">
        <v>1100</v>
      </c>
      <c r="F342" s="123" t="s">
        <v>840</v>
      </c>
      <c r="G342" s="124">
        <f>VLOOKUP(A342,'IQM_Ranking(2)'!A:D,4,0)</f>
        <v>20.960620264492853</v>
      </c>
      <c r="H342" s="125" t="str">
        <f>VLOOKUP(A342,'IQM_Ranking(2)'!A:E,5,0)</f>
        <v>438º</v>
      </c>
    </row>
    <row r="343" spans="1:8">
      <c r="A343" s="21">
        <v>51014</v>
      </c>
      <c r="B343" s="21" t="s">
        <v>300</v>
      </c>
      <c r="C343" s="21" t="s">
        <v>288</v>
      </c>
      <c r="D343" s="121">
        <f>VLOOKUP(A343,IQM_Qualificação!$A:$BS,71,0)</f>
        <v>11.337437968715021</v>
      </c>
      <c r="E343" s="122" t="s">
        <v>1101</v>
      </c>
      <c r="F343" s="123" t="s">
        <v>840</v>
      </c>
      <c r="G343" s="124">
        <f>VLOOKUP(A343,'IQM_Ranking(2)'!A:D,4,0)</f>
        <v>21.046992364441802</v>
      </c>
      <c r="H343" s="125" t="str">
        <f>VLOOKUP(A343,'IQM_Ranking(2)'!A:E,5,0)</f>
        <v>423º</v>
      </c>
    </row>
    <row r="344" spans="1:8" ht="12.75" customHeight="1">
      <c r="A344" s="20">
        <v>21003</v>
      </c>
      <c r="B344" s="20" t="s">
        <v>287</v>
      </c>
      <c r="C344" s="20" t="s">
        <v>266</v>
      </c>
      <c r="D344" s="121">
        <f>VLOOKUP(A344,IQM_Qualificação!$A:$BS,71,0)</f>
        <v>11.326023711512315</v>
      </c>
      <c r="E344" s="122" t="s">
        <v>1102</v>
      </c>
      <c r="F344" s="123" t="s">
        <v>840</v>
      </c>
      <c r="G344" s="124">
        <f>VLOOKUP(A344,'IQM_Ranking(2)'!A:D,4,0)</f>
        <v>20.040751151502196</v>
      </c>
      <c r="H344" s="125" t="str">
        <f>VLOOKUP(A344,'IQM_Ranking(2)'!A:E,5,0)</f>
        <v>536º</v>
      </c>
    </row>
    <row r="345" spans="1:8">
      <c r="A345" s="21">
        <v>31046</v>
      </c>
      <c r="B345" s="21" t="s">
        <v>362</v>
      </c>
      <c r="C345" s="21" t="s">
        <v>323</v>
      </c>
      <c r="D345" s="121">
        <f>VLOOKUP(A345,IQM_Qualificação!$A:$BS,71,0)</f>
        <v>11.324804217434682</v>
      </c>
      <c r="E345" s="122" t="s">
        <v>1103</v>
      </c>
      <c r="F345" s="123" t="s">
        <v>840</v>
      </c>
      <c r="G345" s="124">
        <f>VLOOKUP(A345,'IQM_Ranking(2)'!A:D,4,0)</f>
        <v>20.87770620723661</v>
      </c>
      <c r="H345" s="125" t="str">
        <f>VLOOKUP(A345,'IQM_Ranking(2)'!A:E,5,0)</f>
        <v>448º</v>
      </c>
    </row>
    <row r="346" spans="1:8">
      <c r="A346" s="21">
        <v>41016</v>
      </c>
      <c r="B346" s="21" t="s">
        <v>456</v>
      </c>
      <c r="C346" s="21" t="s">
        <v>437</v>
      </c>
      <c r="D346" s="121">
        <f>VLOOKUP(A346,IQM_Qualificação!$A:$BS,71,0)</f>
        <v>11.295662647778666</v>
      </c>
      <c r="E346" s="122" t="s">
        <v>1104</v>
      </c>
      <c r="F346" s="123" t="s">
        <v>840</v>
      </c>
      <c r="G346" s="124">
        <f>VLOOKUP(A346,'IQM_Ranking(2)'!A:D,4,0)</f>
        <v>22.590388375721091</v>
      </c>
      <c r="H346" s="125" t="str">
        <f>VLOOKUP(A346,'IQM_Ranking(2)'!A:E,5,0)</f>
        <v>177º</v>
      </c>
    </row>
    <row r="347" spans="1:8">
      <c r="A347" s="21">
        <v>35008</v>
      </c>
      <c r="B347" s="21" t="s">
        <v>661</v>
      </c>
      <c r="C347" s="21" t="s">
        <v>619</v>
      </c>
      <c r="D347" s="121">
        <f>VLOOKUP(A347,IQM_Qualificação!$A:$BS,71,0)</f>
        <v>11.282523514527474</v>
      </c>
      <c r="E347" s="122" t="s">
        <v>1105</v>
      </c>
      <c r="F347" s="123" t="s">
        <v>840</v>
      </c>
      <c r="G347" s="124">
        <f>VLOOKUP(A347,'IQM_Ranking(2)'!A:D,4,0)</f>
        <v>21.981775773097947</v>
      </c>
      <c r="H347" s="125" t="str">
        <f>VLOOKUP(A347,'IQM_Ranking(2)'!A:E,5,0)</f>
        <v>265º</v>
      </c>
    </row>
    <row r="348" spans="1:8">
      <c r="A348" s="21">
        <v>43013</v>
      </c>
      <c r="B348" s="21" t="s">
        <v>581</v>
      </c>
      <c r="C348" s="21" t="s">
        <v>548</v>
      </c>
      <c r="D348" s="121">
        <f>VLOOKUP(A348,IQM_Qualificação!$A:$BS,71,0)</f>
        <v>11.204257808800467</v>
      </c>
      <c r="E348" s="122" t="s">
        <v>1106</v>
      </c>
      <c r="F348" s="123" t="s">
        <v>840</v>
      </c>
      <c r="G348" s="124">
        <f>VLOOKUP(A348,'IQM_Ranking(2)'!A:D,4,0)</f>
        <v>20.579431241040371</v>
      </c>
      <c r="H348" s="125" t="str">
        <f>VLOOKUP(A348,'IQM_Ranking(2)'!A:E,5,0)</f>
        <v>490º</v>
      </c>
    </row>
    <row r="349" spans="1:8">
      <c r="A349" s="21">
        <v>32013</v>
      </c>
      <c r="B349" s="21" t="s">
        <v>240</v>
      </c>
      <c r="C349" s="21" t="s">
        <v>233</v>
      </c>
      <c r="D349" s="121">
        <f>VLOOKUP(A349,IQM_Qualificação!$A:$BS,71,0)</f>
        <v>11.197214674512733</v>
      </c>
      <c r="E349" s="122" t="s">
        <v>1107</v>
      </c>
      <c r="F349" s="123" t="s">
        <v>840</v>
      </c>
      <c r="G349" s="124">
        <f>VLOOKUP(A349,'IQM_Ranking(2)'!A:D,4,0)</f>
        <v>21.738169563468645</v>
      </c>
      <c r="H349" s="125" t="str">
        <f>VLOOKUP(A349,'IQM_Ranking(2)'!A:E,5,0)</f>
        <v>301º</v>
      </c>
    </row>
    <row r="350" spans="1:8">
      <c r="A350" s="21">
        <v>28006</v>
      </c>
      <c r="B350" s="21" t="s">
        <v>684</v>
      </c>
      <c r="C350" s="21" t="s">
        <v>682</v>
      </c>
      <c r="D350" s="121">
        <f>VLOOKUP(A350,IQM_Qualificação!$A:$BS,71,0)</f>
        <v>11.189103896659192</v>
      </c>
      <c r="E350" s="122" t="s">
        <v>1108</v>
      </c>
      <c r="F350" s="123" t="s">
        <v>840</v>
      </c>
      <c r="G350" s="124">
        <f>VLOOKUP(A350,'IQM_Ranking(2)'!A:D,4,0)</f>
        <v>21.604443904337689</v>
      </c>
      <c r="H350" s="125" t="str">
        <f>VLOOKUP(A350,'IQM_Ranking(2)'!A:E,5,0)</f>
        <v>323º</v>
      </c>
    </row>
    <row r="351" spans="1:8">
      <c r="A351" s="21">
        <v>32007</v>
      </c>
      <c r="B351" s="21" t="s">
        <v>234</v>
      </c>
      <c r="C351" s="21" t="s">
        <v>233</v>
      </c>
      <c r="D351" s="121">
        <f>VLOOKUP(A351,IQM_Qualificação!$A:$BS,71,0)</f>
        <v>11.165946045920967</v>
      </c>
      <c r="E351" s="122" t="s">
        <v>1109</v>
      </c>
      <c r="F351" s="123" t="s">
        <v>840</v>
      </c>
      <c r="G351" s="124">
        <f>VLOOKUP(A351,'IQM_Ranking(2)'!A:D,4,0)</f>
        <v>22.479176999682199</v>
      </c>
      <c r="H351" s="125" t="str">
        <f>VLOOKUP(A351,'IQM_Ranking(2)'!A:E,5,0)</f>
        <v>196º</v>
      </c>
    </row>
    <row r="352" spans="1:8">
      <c r="A352" s="21">
        <v>26010</v>
      </c>
      <c r="B352" s="21" t="s">
        <v>485</v>
      </c>
      <c r="C352" s="21" t="s">
        <v>475</v>
      </c>
      <c r="D352" s="121">
        <f>VLOOKUP(A352,IQM_Qualificação!$A:$BS,71,0)</f>
        <v>11.161681282712353</v>
      </c>
      <c r="E352" s="122" t="s">
        <v>1110</v>
      </c>
      <c r="F352" s="123" t="s">
        <v>840</v>
      </c>
      <c r="G352" s="124">
        <f>VLOOKUP(A352,'IQM_Ranking(2)'!A:D,4,0)</f>
        <v>20.268154214402429</v>
      </c>
      <c r="H352" s="125" t="str">
        <f>VLOOKUP(A352,'IQM_Ranking(2)'!A:E,5,0)</f>
        <v>522º</v>
      </c>
    </row>
    <row r="353" spans="1:8">
      <c r="A353" s="21">
        <v>41017</v>
      </c>
      <c r="B353" s="21" t="s">
        <v>453</v>
      </c>
      <c r="C353" s="21" t="s">
        <v>437</v>
      </c>
      <c r="D353" s="121">
        <f>VLOOKUP(A353,IQM_Qualificação!$A:$BS,71,0)</f>
        <v>11.154090622494216</v>
      </c>
      <c r="E353" s="122" t="s">
        <v>1111</v>
      </c>
      <c r="F353" s="123" t="s">
        <v>840</v>
      </c>
      <c r="G353" s="124">
        <f>VLOOKUP(A353,'IQM_Ranking(2)'!A:D,4,0)</f>
        <v>20.827828903232824</v>
      </c>
      <c r="H353" s="125" t="str">
        <f>VLOOKUP(A353,'IQM_Ranking(2)'!A:E,5,0)</f>
        <v>457º</v>
      </c>
    </row>
    <row r="354" spans="1:8">
      <c r="A354" s="21">
        <v>41036</v>
      </c>
      <c r="B354" s="21" t="s">
        <v>458</v>
      </c>
      <c r="C354" s="21" t="s">
        <v>437</v>
      </c>
      <c r="D354" s="121">
        <f>VLOOKUP(A354,IQM_Qualificação!$A:$BS,71,0)</f>
        <v>11.152625042309699</v>
      </c>
      <c r="E354" s="122" t="s">
        <v>1112</v>
      </c>
      <c r="F354" s="123" t="s">
        <v>840</v>
      </c>
      <c r="G354" s="124">
        <f>VLOOKUP(A354,'IQM_Ranking(2)'!A:D,4,0)</f>
        <v>21.838791029350837</v>
      </c>
      <c r="H354" s="125" t="str">
        <f>VLOOKUP(A354,'IQM_Ranking(2)'!A:E,5,0)</f>
        <v>285º</v>
      </c>
    </row>
    <row r="355" spans="1:8">
      <c r="A355" s="21">
        <v>50002</v>
      </c>
      <c r="B355" s="21" t="s">
        <v>313</v>
      </c>
      <c r="C355" s="21" t="s">
        <v>311</v>
      </c>
      <c r="D355" s="121">
        <f>VLOOKUP(A355,IQM_Qualificação!$A:$BS,71,0)</f>
        <v>11.1192323839762</v>
      </c>
      <c r="E355" s="122" t="s">
        <v>1113</v>
      </c>
      <c r="F355" s="123" t="s">
        <v>840</v>
      </c>
      <c r="G355" s="124">
        <f>VLOOKUP(A355,'IQM_Ranking(2)'!A:D,4,0)</f>
        <v>21.536826513139705</v>
      </c>
      <c r="H355" s="125" t="str">
        <f>VLOOKUP(A355,'IQM_Ranking(2)'!A:E,5,0)</f>
        <v>332º</v>
      </c>
    </row>
    <row r="356" spans="1:8">
      <c r="A356" s="21">
        <v>31041</v>
      </c>
      <c r="B356" s="21" t="s">
        <v>324</v>
      </c>
      <c r="C356" s="21" t="s">
        <v>323</v>
      </c>
      <c r="D356" s="121">
        <f>VLOOKUP(A356,IQM_Qualificação!$A:$BS,71,0)</f>
        <v>11.110204477549516</v>
      </c>
      <c r="E356" s="122" t="s">
        <v>1114</v>
      </c>
      <c r="F356" s="123" t="s">
        <v>840</v>
      </c>
      <c r="G356" s="124">
        <f>VLOOKUP(A356,'IQM_Ranking(2)'!A:D,4,0)</f>
        <v>20.837467071316631</v>
      </c>
      <c r="H356" s="125" t="str">
        <f>VLOOKUP(A356,'IQM_Ranking(2)'!A:E,5,0)</f>
        <v>456º</v>
      </c>
    </row>
    <row r="357" spans="1:8" ht="12.75" customHeight="1">
      <c r="A357" s="20">
        <v>12001</v>
      </c>
      <c r="B357" s="20" t="s">
        <v>128</v>
      </c>
      <c r="C357" s="20" t="s">
        <v>126</v>
      </c>
      <c r="D357" s="121">
        <f>VLOOKUP(A357,IQM_Qualificação!$A:$BS,71,0)</f>
        <v>11.102526409029407</v>
      </c>
      <c r="E357" s="122" t="s">
        <v>1115</v>
      </c>
      <c r="F357" s="123" t="s">
        <v>840</v>
      </c>
      <c r="G357" s="124">
        <f>VLOOKUP(A357,'IQM_Ranking(2)'!A:D,4,0)</f>
        <v>21.621579384567994</v>
      </c>
      <c r="H357" s="125" t="str">
        <f>VLOOKUP(A357,'IQM_Ranking(2)'!A:E,5,0)</f>
        <v>321º</v>
      </c>
    </row>
    <row r="358" spans="1:8">
      <c r="A358" s="21">
        <v>29027</v>
      </c>
      <c r="B358" s="21" t="s">
        <v>170</v>
      </c>
      <c r="C358" s="21" t="s">
        <v>164</v>
      </c>
      <c r="D358" s="121">
        <f>VLOOKUP(A358,IQM_Qualificação!$A:$BS,71,0)</f>
        <v>11.096915103250858</v>
      </c>
      <c r="E358" s="122" t="s">
        <v>1116</v>
      </c>
      <c r="F358" s="123" t="s">
        <v>840</v>
      </c>
      <c r="G358" s="124">
        <f>VLOOKUP(A358,'IQM_Ranking(2)'!A:D,4,0)</f>
        <v>20.883204058048271</v>
      </c>
      <c r="H358" s="125" t="str">
        <f>VLOOKUP(A358,'IQM_Ranking(2)'!A:E,5,0)</f>
        <v>446º</v>
      </c>
    </row>
    <row r="359" spans="1:8">
      <c r="A359" s="21">
        <v>23018</v>
      </c>
      <c r="B359" s="21" t="s">
        <v>224</v>
      </c>
      <c r="C359" s="21" t="s">
        <v>197</v>
      </c>
      <c r="D359" s="121">
        <f>VLOOKUP(A359,IQM_Qualificação!$A:$BS,71,0)</f>
        <v>11.086820532391512</v>
      </c>
      <c r="E359" s="122" t="s">
        <v>1117</v>
      </c>
      <c r="F359" s="123" t="s">
        <v>840</v>
      </c>
      <c r="G359" s="124">
        <f>VLOOKUP(A359,'IQM_Ranking(2)'!A:D,4,0)</f>
        <v>20.441762556760231</v>
      </c>
      <c r="H359" s="125" t="str">
        <f>VLOOKUP(A359,'IQM_Ranking(2)'!A:E,5,0)</f>
        <v>505º</v>
      </c>
    </row>
    <row r="360" spans="1:8">
      <c r="A360" s="21">
        <v>43003</v>
      </c>
      <c r="B360" s="21" t="s">
        <v>559</v>
      </c>
      <c r="C360" s="21" t="s">
        <v>548</v>
      </c>
      <c r="D360" s="121">
        <f>VLOOKUP(A360,IQM_Qualificação!$A:$BS,71,0)</f>
        <v>11.083071820193528</v>
      </c>
      <c r="E360" s="122" t="s">
        <v>1118</v>
      </c>
      <c r="F360" s="123" t="s">
        <v>840</v>
      </c>
      <c r="G360" s="124">
        <f>VLOOKUP(A360,'IQM_Ranking(2)'!A:D,4,0)</f>
        <v>22.208910740684093</v>
      </c>
      <c r="H360" s="125" t="str">
        <f>VLOOKUP(A360,'IQM_Ranking(2)'!A:E,5,0)</f>
        <v>232º</v>
      </c>
    </row>
    <row r="361" spans="1:8">
      <c r="A361" s="21">
        <v>41004</v>
      </c>
      <c r="B361" s="21" t="s">
        <v>451</v>
      </c>
      <c r="C361" s="21" t="s">
        <v>437</v>
      </c>
      <c r="D361" s="121">
        <f>VLOOKUP(A361,IQM_Qualificação!$A:$BS,71,0)</f>
        <v>11.052886377947225</v>
      </c>
      <c r="E361" s="122" t="s">
        <v>1119</v>
      </c>
      <c r="F361" s="123" t="s">
        <v>840</v>
      </c>
      <c r="G361" s="124">
        <f>VLOOKUP(A361,'IQM_Ranking(2)'!A:D,4,0)</f>
        <v>20.647591860143457</v>
      </c>
      <c r="H361" s="125" t="str">
        <f>VLOOKUP(A361,'IQM_Ranking(2)'!A:E,5,0)</f>
        <v>483º</v>
      </c>
    </row>
    <row r="362" spans="1:8">
      <c r="A362" s="21">
        <v>29022</v>
      </c>
      <c r="B362" s="21" t="s">
        <v>169</v>
      </c>
      <c r="C362" s="21" t="s">
        <v>164</v>
      </c>
      <c r="D362" s="121">
        <f>VLOOKUP(A362,IQM_Qualificação!$A:$BS,71,0)</f>
        <v>11.016400405954847</v>
      </c>
      <c r="E362" s="122" t="s">
        <v>1120</v>
      </c>
      <c r="F362" s="123" t="s">
        <v>840</v>
      </c>
      <c r="G362" s="124">
        <f>VLOOKUP(A362,'IQM_Ranking(2)'!A:D,4,0)</f>
        <v>20.10289794208429</v>
      </c>
      <c r="H362" s="125" t="str">
        <f>VLOOKUP(A362,'IQM_Ranking(2)'!A:E,5,0)</f>
        <v>533º</v>
      </c>
    </row>
    <row r="363" spans="1:8" ht="12.75" customHeight="1">
      <c r="A363" s="20">
        <v>13010</v>
      </c>
      <c r="B363" s="20" t="s">
        <v>159</v>
      </c>
      <c r="C363" s="20" t="s">
        <v>150</v>
      </c>
      <c r="D363" s="121">
        <f>VLOOKUP(A363,IQM_Qualificação!$A:$BS,71,0)</f>
        <v>11.012816333316076</v>
      </c>
      <c r="E363" s="122" t="s">
        <v>1121</v>
      </c>
      <c r="F363" s="123" t="s">
        <v>840</v>
      </c>
      <c r="G363" s="124">
        <f>VLOOKUP(A363,'IQM_Ranking(2)'!A:D,4,0)</f>
        <v>20.613150700726141</v>
      </c>
      <c r="H363" s="125" t="str">
        <f>VLOOKUP(A363,'IQM_Ranking(2)'!A:E,5,0)</f>
        <v>486º</v>
      </c>
    </row>
    <row r="364" spans="1:8">
      <c r="A364" s="21">
        <v>52005</v>
      </c>
      <c r="B364" s="21" t="s">
        <v>253</v>
      </c>
      <c r="C364" s="21" t="s">
        <v>247</v>
      </c>
      <c r="D364" s="121">
        <f>VLOOKUP(A364,IQM_Qualificação!$A:$BS,71,0)</f>
        <v>11.008066263182917</v>
      </c>
      <c r="E364" s="122" t="s">
        <v>1122</v>
      </c>
      <c r="F364" s="123" t="s">
        <v>840</v>
      </c>
      <c r="G364" s="124">
        <f>VLOOKUP(A364,'IQM_Ranking(2)'!A:D,4,0)</f>
        <v>21.640181730102231</v>
      </c>
      <c r="H364" s="125" t="str">
        <f>VLOOKUP(A364,'IQM_Ranking(2)'!A:E,5,0)</f>
        <v>316º</v>
      </c>
    </row>
    <row r="365" spans="1:8">
      <c r="A365" s="21">
        <v>23026</v>
      </c>
      <c r="B365" s="21" t="s">
        <v>212</v>
      </c>
      <c r="C365" s="21" t="s">
        <v>197</v>
      </c>
      <c r="D365" s="121">
        <f>VLOOKUP(A365,IQM_Qualificação!$A:$BS,71,0)</f>
        <v>11.005182937430996</v>
      </c>
      <c r="E365" s="122" t="s">
        <v>1123</v>
      </c>
      <c r="F365" s="123" t="s">
        <v>840</v>
      </c>
      <c r="G365" s="124">
        <f>VLOOKUP(A365,'IQM_Ranking(2)'!A:D,4,0)</f>
        <v>20.933519541818949</v>
      </c>
      <c r="H365" s="125" t="str">
        <f>VLOOKUP(A365,'IQM_Ranking(2)'!A:E,5,0)</f>
        <v>441º</v>
      </c>
    </row>
    <row r="366" spans="1:8">
      <c r="A366" s="21">
        <v>25004</v>
      </c>
      <c r="B366" s="21" t="s">
        <v>429</v>
      </c>
      <c r="C366" s="21" t="s">
        <v>413</v>
      </c>
      <c r="D366" s="121">
        <f>VLOOKUP(A366,IQM_Qualificação!$A:$BS,71,0)</f>
        <v>10.948227295610957</v>
      </c>
      <c r="E366" s="122" t="s">
        <v>1124</v>
      </c>
      <c r="F366" s="123" t="s">
        <v>840</v>
      </c>
      <c r="G366" s="124">
        <f>VLOOKUP(A366,'IQM_Ranking(2)'!A:D,4,0)</f>
        <v>19.927667629565562</v>
      </c>
      <c r="H366" s="125" t="str">
        <f>VLOOKUP(A366,'IQM_Ranking(2)'!A:E,5,0)</f>
        <v>541º</v>
      </c>
    </row>
    <row r="367" spans="1:8">
      <c r="A367" s="21">
        <v>51012</v>
      </c>
      <c r="B367" s="21" t="s">
        <v>291</v>
      </c>
      <c r="C367" s="21" t="s">
        <v>288</v>
      </c>
      <c r="D367" s="121">
        <f>VLOOKUP(A367,IQM_Qualificação!$A:$BS,71,0)</f>
        <v>10.898706785530344</v>
      </c>
      <c r="E367" s="122" t="s">
        <v>1125</v>
      </c>
      <c r="F367" s="123" t="s">
        <v>840</v>
      </c>
      <c r="G367" s="124">
        <f>VLOOKUP(A367,'IQM_Ranking(2)'!A:D,4,0)</f>
        <v>22.671689049880605</v>
      </c>
      <c r="H367" s="125" t="str">
        <f>VLOOKUP(A367,'IQM_Ranking(2)'!A:E,5,0)</f>
        <v>171º</v>
      </c>
    </row>
    <row r="368" spans="1:8" ht="12.75" customHeight="1">
      <c r="A368" s="20">
        <v>13004</v>
      </c>
      <c r="B368" s="20" t="s">
        <v>156</v>
      </c>
      <c r="C368" s="20" t="s">
        <v>150</v>
      </c>
      <c r="D368" s="121">
        <f>VLOOKUP(A368,IQM_Qualificação!$A:$BS,71,0)</f>
        <v>10.884075780955348</v>
      </c>
      <c r="E368" s="122" t="s">
        <v>1126</v>
      </c>
      <c r="F368" s="123" t="s">
        <v>840</v>
      </c>
      <c r="G368" s="124">
        <f>VLOOKUP(A368,'IQM_Ranking(2)'!A:D,4,0)</f>
        <v>20.28343435329764</v>
      </c>
      <c r="H368" s="125" t="str">
        <f>VLOOKUP(A368,'IQM_Ranking(2)'!A:E,5,0)</f>
        <v>520º</v>
      </c>
    </row>
    <row r="369" spans="1:8">
      <c r="A369" s="21">
        <v>43028</v>
      </c>
      <c r="B369" s="21" t="s">
        <v>550</v>
      </c>
      <c r="C369" s="21" t="s">
        <v>548</v>
      </c>
      <c r="D369" s="121">
        <f>VLOOKUP(A369,IQM_Qualificação!$A:$BS,71,0)</f>
        <v>10.860425192471647</v>
      </c>
      <c r="E369" s="122" t="s">
        <v>1127</v>
      </c>
      <c r="F369" s="123" t="s">
        <v>840</v>
      </c>
      <c r="G369" s="124">
        <f>VLOOKUP(A369,'IQM_Ranking(2)'!A:D,4,0)</f>
        <v>21.387328236767686</v>
      </c>
      <c r="H369" s="125" t="str">
        <f>VLOOKUP(A369,'IQM_Ranking(2)'!A:E,5,0)</f>
        <v>360º</v>
      </c>
    </row>
    <row r="370" spans="1:8">
      <c r="A370" s="21">
        <v>41031</v>
      </c>
      <c r="B370" s="21" t="s">
        <v>468</v>
      </c>
      <c r="C370" s="21" t="s">
        <v>437</v>
      </c>
      <c r="D370" s="121">
        <f>VLOOKUP(A370,IQM_Qualificação!$A:$BS,71,0)</f>
        <v>10.858743720727373</v>
      </c>
      <c r="E370" s="122" t="s">
        <v>1128</v>
      </c>
      <c r="F370" s="123" t="s">
        <v>840</v>
      </c>
      <c r="G370" s="124">
        <f>VLOOKUP(A370,'IQM_Ranking(2)'!A:D,4,0)</f>
        <v>21.847925832570979</v>
      </c>
      <c r="H370" s="125" t="str">
        <f>VLOOKUP(A370,'IQM_Ranking(2)'!A:E,5,0)</f>
        <v>281º</v>
      </c>
    </row>
    <row r="371" spans="1:8">
      <c r="A371" s="21">
        <v>23020</v>
      </c>
      <c r="B371" s="21" t="s">
        <v>225</v>
      </c>
      <c r="C371" s="21" t="s">
        <v>197</v>
      </c>
      <c r="D371" s="121">
        <f>VLOOKUP(A371,IQM_Qualificação!$A:$BS,71,0)</f>
        <v>10.852842776955876</v>
      </c>
      <c r="E371" s="122" t="s">
        <v>1129</v>
      </c>
      <c r="F371" s="123" t="s">
        <v>840</v>
      </c>
      <c r="G371" s="124">
        <f>VLOOKUP(A371,'IQM_Ranking(2)'!A:D,4,0)</f>
        <v>19.880788969662316</v>
      </c>
      <c r="H371" s="125" t="str">
        <f>VLOOKUP(A371,'IQM_Ranking(2)'!A:E,5,0)</f>
        <v>545º</v>
      </c>
    </row>
    <row r="372" spans="1:8" ht="12.75" customHeight="1">
      <c r="A372" s="20">
        <v>21018</v>
      </c>
      <c r="B372" s="20" t="s">
        <v>273</v>
      </c>
      <c r="C372" s="20" t="s">
        <v>266</v>
      </c>
      <c r="D372" s="121">
        <f>VLOOKUP(A372,IQM_Qualificação!$A:$BS,71,0)</f>
        <v>10.83751703693768</v>
      </c>
      <c r="E372" s="122" t="s">
        <v>1130</v>
      </c>
      <c r="F372" s="123" t="s">
        <v>840</v>
      </c>
      <c r="G372" s="124">
        <f>VLOOKUP(A372,'IQM_Ranking(2)'!A:D,4,0)</f>
        <v>20.842555030810892</v>
      </c>
      <c r="H372" s="125" t="str">
        <f>VLOOKUP(A372,'IQM_Ranking(2)'!A:E,5,0)</f>
        <v>454º</v>
      </c>
    </row>
    <row r="373" spans="1:8" ht="12.75" customHeight="1">
      <c r="A373" s="20">
        <v>17004</v>
      </c>
      <c r="B373" s="20" t="s">
        <v>703</v>
      </c>
      <c r="C373" s="20" t="s">
        <v>696</v>
      </c>
      <c r="D373" s="121">
        <f>VLOOKUP(A373,IQM_Qualificação!$A:$BS,71,0)</f>
        <v>10.810732772268008</v>
      </c>
      <c r="E373" s="122" t="s">
        <v>1131</v>
      </c>
      <c r="F373" s="123" t="s">
        <v>840</v>
      </c>
      <c r="G373" s="124">
        <f>VLOOKUP(A373,'IQM_Ranking(2)'!A:D,4,0)</f>
        <v>22.304306621653506</v>
      </c>
      <c r="H373" s="125" t="str">
        <f>VLOOKUP(A373,'IQM_Ranking(2)'!A:E,5,0)</f>
        <v>214º</v>
      </c>
    </row>
    <row r="374" spans="1:8">
      <c r="A374" s="21">
        <v>23015</v>
      </c>
      <c r="B374" s="21" t="s">
        <v>206</v>
      </c>
      <c r="C374" s="21" t="s">
        <v>197</v>
      </c>
      <c r="D374" s="121">
        <f>VLOOKUP(A374,IQM_Qualificação!$A:$BS,71,0)</f>
        <v>10.774474332073796</v>
      </c>
      <c r="E374" s="122" t="s">
        <v>1132</v>
      </c>
      <c r="F374" s="123" t="s">
        <v>840</v>
      </c>
      <c r="G374" s="124">
        <f>VLOOKUP(A374,'IQM_Ranking(2)'!A:D,4,0)</f>
        <v>21.051762562001535</v>
      </c>
      <c r="H374" s="125" t="str">
        <f>VLOOKUP(A374,'IQM_Ranking(2)'!A:E,5,0)</f>
        <v>422º</v>
      </c>
    </row>
    <row r="375" spans="1:8">
      <c r="A375" s="21">
        <v>41023</v>
      </c>
      <c r="B375" s="21" t="s">
        <v>206</v>
      </c>
      <c r="C375" s="21" t="s">
        <v>437</v>
      </c>
      <c r="D375" s="121">
        <f>VLOOKUP(A375,IQM_Qualificação!$A:$BS,71,0)</f>
        <v>10.774474332073796</v>
      </c>
      <c r="E375" s="122" t="s">
        <v>1133</v>
      </c>
      <c r="F375" s="123" t="s">
        <v>840</v>
      </c>
      <c r="G375" s="124">
        <f>VLOOKUP(A375,'IQM_Ranking(2)'!A:D,4,0)</f>
        <v>25.593615320041749</v>
      </c>
      <c r="H375" s="125" t="str">
        <f>VLOOKUP(A375,'IQM_Ranking(2)'!A:E,5,0)</f>
        <v>45º</v>
      </c>
    </row>
    <row r="376" spans="1:8">
      <c r="A376" s="21">
        <v>35037</v>
      </c>
      <c r="B376" s="21" t="s">
        <v>680</v>
      </c>
      <c r="C376" s="21" t="s">
        <v>619</v>
      </c>
      <c r="D376" s="121">
        <f>VLOOKUP(A376,IQM_Qualificação!$A:$BS,71,0)</f>
        <v>10.762529695719708</v>
      </c>
      <c r="E376" s="122" t="s">
        <v>1134</v>
      </c>
      <c r="F376" s="123" t="s">
        <v>840</v>
      </c>
      <c r="G376" s="124">
        <f>VLOOKUP(A376,'IQM_Ranking(2)'!A:D,4,0)</f>
        <v>22.571498233266087</v>
      </c>
      <c r="H376" s="125" t="str">
        <f>VLOOKUP(A376,'IQM_Ranking(2)'!A:E,5,0)</f>
        <v>181º</v>
      </c>
    </row>
    <row r="377" spans="1:8">
      <c r="A377" s="21">
        <v>27005</v>
      </c>
      <c r="B377" s="21" t="s">
        <v>139</v>
      </c>
      <c r="C377" s="21" t="s">
        <v>132</v>
      </c>
      <c r="D377" s="121">
        <f>VLOOKUP(A377,IQM_Qualificação!$A:$BS,71,0)</f>
        <v>10.738756374980611</v>
      </c>
      <c r="E377" s="122" t="s">
        <v>1135</v>
      </c>
      <c r="F377" s="123" t="s">
        <v>840</v>
      </c>
      <c r="G377" s="124">
        <f>VLOOKUP(A377,'IQM_Ranking(2)'!A:D,4,0)</f>
        <v>19.321468410378611</v>
      </c>
      <c r="H377" s="125" t="str">
        <f>VLOOKUP(A377,'IQM_Ranking(2)'!A:E,5,0)</f>
        <v>554º</v>
      </c>
    </row>
    <row r="378" spans="1:8">
      <c r="A378" s="21">
        <v>43017</v>
      </c>
      <c r="B378" s="21" t="s">
        <v>577</v>
      </c>
      <c r="C378" s="21" t="s">
        <v>548</v>
      </c>
      <c r="D378" s="121">
        <f>VLOOKUP(A378,IQM_Qualificação!$A:$BS,71,0)</f>
        <v>10.709673312201897</v>
      </c>
      <c r="E378" s="122" t="s">
        <v>1136</v>
      </c>
      <c r="F378" s="123" t="s">
        <v>840</v>
      </c>
      <c r="G378" s="124">
        <f>VLOOKUP(A378,'IQM_Ranking(2)'!A:D,4,0)</f>
        <v>21.650086924659337</v>
      </c>
      <c r="H378" s="125" t="str">
        <f>VLOOKUP(A378,'IQM_Ranking(2)'!A:E,5,0)</f>
        <v>314º</v>
      </c>
    </row>
    <row r="379" spans="1:8">
      <c r="A379" s="21">
        <v>31014</v>
      </c>
      <c r="B379" s="21" t="s">
        <v>326</v>
      </c>
      <c r="C379" s="21" t="s">
        <v>323</v>
      </c>
      <c r="D379" s="121">
        <f>VLOOKUP(A379,IQM_Qualificação!$A:$BS,71,0)</f>
        <v>10.689760488514088</v>
      </c>
      <c r="E379" s="122" t="s">
        <v>1137</v>
      </c>
      <c r="F379" s="123" t="s">
        <v>840</v>
      </c>
      <c r="G379" s="124">
        <f>VLOOKUP(A379,'IQM_Ranking(2)'!A:D,4,0)</f>
        <v>20.779325495767527</v>
      </c>
      <c r="H379" s="125" t="str">
        <f>VLOOKUP(A379,'IQM_Ranking(2)'!A:E,5,0)</f>
        <v>464º</v>
      </c>
    </row>
    <row r="380" spans="1:8">
      <c r="A380" s="21">
        <v>43012</v>
      </c>
      <c r="B380" s="21" t="s">
        <v>567</v>
      </c>
      <c r="C380" s="21" t="s">
        <v>548</v>
      </c>
      <c r="D380" s="121">
        <f>VLOOKUP(A380,IQM_Qualificação!$A:$BS,71,0)</f>
        <v>10.629446184940241</v>
      </c>
      <c r="E380" s="122" t="s">
        <v>1138</v>
      </c>
      <c r="F380" s="123" t="s">
        <v>840</v>
      </c>
      <c r="G380" s="124">
        <f>VLOOKUP(A380,'IQM_Ranking(2)'!A:D,4,0)</f>
        <v>24.085493798325174</v>
      </c>
      <c r="H380" s="125" t="str">
        <f>VLOOKUP(A380,'IQM_Ranking(2)'!A:E,5,0)</f>
        <v>80º</v>
      </c>
    </row>
    <row r="381" spans="1:8">
      <c r="A381" s="21">
        <v>43032</v>
      </c>
      <c r="B381" s="21" t="s">
        <v>580</v>
      </c>
      <c r="C381" s="21" t="s">
        <v>548</v>
      </c>
      <c r="D381" s="121">
        <f>VLOOKUP(A381,IQM_Qualificação!$A:$BS,71,0)</f>
        <v>10.621722078597587</v>
      </c>
      <c r="E381" s="122" t="s">
        <v>1139</v>
      </c>
      <c r="F381" s="123" t="s">
        <v>840</v>
      </c>
      <c r="G381" s="124">
        <f>VLOOKUP(A381,'IQM_Ranking(2)'!A:D,4,0)</f>
        <v>21.349176317605892</v>
      </c>
      <c r="H381" s="125" t="str">
        <f>VLOOKUP(A381,'IQM_Ranking(2)'!A:E,5,0)</f>
        <v>373º</v>
      </c>
    </row>
    <row r="382" spans="1:8">
      <c r="A382" s="21">
        <v>32011</v>
      </c>
      <c r="B382" s="21" t="s">
        <v>235</v>
      </c>
      <c r="C382" s="21" t="s">
        <v>233</v>
      </c>
      <c r="D382" s="121">
        <f>VLOOKUP(A382,IQM_Qualificação!$A:$BS,71,0)</f>
        <v>10.614449156997951</v>
      </c>
      <c r="E382" s="122" t="s">
        <v>1140</v>
      </c>
      <c r="F382" s="123" t="s">
        <v>840</v>
      </c>
      <c r="G382" s="124">
        <f>VLOOKUP(A382,'IQM_Ranking(2)'!A:D,4,0)</f>
        <v>21.883203169345467</v>
      </c>
      <c r="H382" s="125" t="str">
        <f>VLOOKUP(A382,'IQM_Ranking(2)'!A:E,5,0)</f>
        <v>279º</v>
      </c>
    </row>
    <row r="383" spans="1:8">
      <c r="A383" s="21">
        <v>23008</v>
      </c>
      <c r="B383" s="21" t="s">
        <v>214</v>
      </c>
      <c r="C383" s="21" t="s">
        <v>197</v>
      </c>
      <c r="D383" s="121">
        <f>VLOOKUP(A383,IQM_Qualificação!$A:$BS,71,0)</f>
        <v>10.60385220563189</v>
      </c>
      <c r="E383" s="122" t="s">
        <v>1141</v>
      </c>
      <c r="F383" s="123" t="s">
        <v>840</v>
      </c>
      <c r="G383" s="124">
        <f>VLOOKUP(A383,'IQM_Ranking(2)'!A:D,4,0)</f>
        <v>21.732859676464134</v>
      </c>
      <c r="H383" s="125" t="str">
        <f>VLOOKUP(A383,'IQM_Ranking(2)'!A:E,5,0)</f>
        <v>302º</v>
      </c>
    </row>
    <row r="384" spans="1:8">
      <c r="A384" s="21">
        <v>50009</v>
      </c>
      <c r="B384" s="21" t="s">
        <v>315</v>
      </c>
      <c r="C384" s="21" t="s">
        <v>311</v>
      </c>
      <c r="D384" s="121">
        <f>VLOOKUP(A384,IQM_Qualificação!$A:$BS,71,0)</f>
        <v>10.599145720965225</v>
      </c>
      <c r="E384" s="122" t="s">
        <v>1142</v>
      </c>
      <c r="F384" s="123" t="s">
        <v>840</v>
      </c>
      <c r="G384" s="124">
        <f>VLOOKUP(A384,'IQM_Ranking(2)'!A:D,4,0)</f>
        <v>22.065566766362398</v>
      </c>
      <c r="H384" s="125" t="str">
        <f>VLOOKUP(A384,'IQM_Ranking(2)'!A:E,5,0)</f>
        <v>253º</v>
      </c>
    </row>
    <row r="385" spans="1:8" ht="12.75" customHeight="1">
      <c r="A385" s="20">
        <v>21004</v>
      </c>
      <c r="B385" s="20" t="s">
        <v>281</v>
      </c>
      <c r="C385" s="20" t="s">
        <v>266</v>
      </c>
      <c r="D385" s="121">
        <f>VLOOKUP(A385,IQM_Qualificação!$A:$BS,71,0)</f>
        <v>10.56701069892954</v>
      </c>
      <c r="E385" s="122" t="s">
        <v>1143</v>
      </c>
      <c r="F385" s="123" t="s">
        <v>840</v>
      </c>
      <c r="G385" s="124">
        <f>VLOOKUP(A385,'IQM_Ranking(2)'!A:D,4,0)</f>
        <v>21.019526396426926</v>
      </c>
      <c r="H385" s="125" t="str">
        <f>VLOOKUP(A385,'IQM_Ranking(2)'!A:E,5,0)</f>
        <v>428º</v>
      </c>
    </row>
    <row r="386" spans="1:8">
      <c r="A386" s="21">
        <v>31028</v>
      </c>
      <c r="B386" s="21" t="s">
        <v>338</v>
      </c>
      <c r="C386" s="21" t="s">
        <v>323</v>
      </c>
      <c r="D386" s="121">
        <f>VLOOKUP(A386,IQM_Qualificação!$A:$BS,71,0)</f>
        <v>10.52327502591967</v>
      </c>
      <c r="E386" s="122" t="s">
        <v>1144</v>
      </c>
      <c r="F386" s="123" t="s">
        <v>840</v>
      </c>
      <c r="G386" s="124">
        <f>VLOOKUP(A386,'IQM_Ranking(2)'!A:D,4,0)</f>
        <v>21.88651807083097</v>
      </c>
      <c r="H386" s="125" t="str">
        <f>VLOOKUP(A386,'IQM_Ranking(2)'!A:E,5,0)</f>
        <v>278º</v>
      </c>
    </row>
    <row r="387" spans="1:8">
      <c r="A387" s="21">
        <v>24015</v>
      </c>
      <c r="B387" s="21" t="s">
        <v>530</v>
      </c>
      <c r="C387" s="21" t="s">
        <v>529</v>
      </c>
      <c r="D387" s="121">
        <f>VLOOKUP(A387,IQM_Qualificação!$A:$BS,71,0)</f>
        <v>10.508229282882864</v>
      </c>
      <c r="E387" s="122" t="s">
        <v>1145</v>
      </c>
      <c r="F387" s="123" t="s">
        <v>840</v>
      </c>
      <c r="G387" s="124">
        <f>VLOOKUP(A387,'IQM_Ranking(2)'!A:D,4,0)</f>
        <v>21.5601168142489</v>
      </c>
      <c r="H387" s="125" t="str">
        <f>VLOOKUP(A387,'IQM_Ranking(2)'!A:E,5,0)</f>
        <v>328º</v>
      </c>
    </row>
    <row r="388" spans="1:8">
      <c r="A388" s="21">
        <v>26007</v>
      </c>
      <c r="B388" s="21" t="s">
        <v>492</v>
      </c>
      <c r="C388" s="21" t="s">
        <v>475</v>
      </c>
      <c r="D388" s="121">
        <f>VLOOKUP(A388,IQM_Qualificação!$A:$BS,71,0)</f>
        <v>10.503904670853087</v>
      </c>
      <c r="E388" s="122" t="s">
        <v>1146</v>
      </c>
      <c r="F388" s="123" t="s">
        <v>840</v>
      </c>
      <c r="G388" s="124">
        <f>VLOOKUP(A388,'IQM_Ranking(2)'!A:D,4,0)</f>
        <v>19.716431869726748</v>
      </c>
      <c r="H388" s="125" t="str">
        <f>VLOOKUP(A388,'IQM_Ranking(2)'!A:E,5,0)</f>
        <v>549º</v>
      </c>
    </row>
    <row r="389" spans="1:8">
      <c r="A389" s="21">
        <v>43030</v>
      </c>
      <c r="B389" s="21" t="s">
        <v>551</v>
      </c>
      <c r="C389" s="21" t="s">
        <v>548</v>
      </c>
      <c r="D389" s="121">
        <f>VLOOKUP(A389,IQM_Qualificação!$A:$BS,71,0)</f>
        <v>10.501539054615954</v>
      </c>
      <c r="E389" s="122" t="s">
        <v>1147</v>
      </c>
      <c r="F389" s="123" t="s">
        <v>840</v>
      </c>
      <c r="G389" s="124">
        <f>VLOOKUP(A389,'IQM_Ranking(2)'!A:D,4,0)</f>
        <v>21.263063152515628</v>
      </c>
      <c r="H389" s="125" t="str">
        <f>VLOOKUP(A389,'IQM_Ranking(2)'!A:E,5,0)</f>
        <v>389º</v>
      </c>
    </row>
    <row r="390" spans="1:8">
      <c r="A390" s="21">
        <v>31024</v>
      </c>
      <c r="B390" s="21" t="s">
        <v>383</v>
      </c>
      <c r="C390" s="21" t="s">
        <v>323</v>
      </c>
      <c r="D390" s="121">
        <f>VLOOKUP(A390,IQM_Qualificação!$A:$BS,71,0)</f>
        <v>10.493059255218885</v>
      </c>
      <c r="E390" s="122" t="s">
        <v>1148</v>
      </c>
      <c r="F390" s="123" t="s">
        <v>840</v>
      </c>
      <c r="G390" s="124">
        <f>VLOOKUP(A390,'IQM_Ranking(2)'!A:D,4,0)</f>
        <v>22.070258302549966</v>
      </c>
      <c r="H390" s="125" t="str">
        <f>VLOOKUP(A390,'IQM_Ranking(2)'!A:E,5,0)</f>
        <v>251º</v>
      </c>
    </row>
    <row r="391" spans="1:8" ht="12.75" customHeight="1">
      <c r="A391" s="20">
        <v>21006</v>
      </c>
      <c r="B391" s="20" t="s">
        <v>280</v>
      </c>
      <c r="C391" s="20" t="s">
        <v>266</v>
      </c>
      <c r="D391" s="121">
        <f>VLOOKUP(A391,IQM_Qualificação!$A:$BS,71,0)</f>
        <v>10.477068891770598</v>
      </c>
      <c r="E391" s="122" t="s">
        <v>1149</v>
      </c>
      <c r="F391" s="123" t="s">
        <v>840</v>
      </c>
      <c r="G391" s="124">
        <f>VLOOKUP(A391,'IQM_Ranking(2)'!A:D,4,0)</f>
        <v>22.754039901279793</v>
      </c>
      <c r="H391" s="125" t="str">
        <f>VLOOKUP(A391,'IQM_Ranking(2)'!A:E,5,0)</f>
        <v>161º</v>
      </c>
    </row>
    <row r="392" spans="1:8" ht="12.75" customHeight="1">
      <c r="A392" s="20">
        <v>21012</v>
      </c>
      <c r="B392" s="20" t="s">
        <v>286</v>
      </c>
      <c r="C392" s="20" t="s">
        <v>266</v>
      </c>
      <c r="D392" s="121">
        <f>VLOOKUP(A392,IQM_Qualificação!$A:$BS,71,0)</f>
        <v>10.457227190506124</v>
      </c>
      <c r="E392" s="122" t="s">
        <v>1150</v>
      </c>
      <c r="F392" s="123" t="s">
        <v>840</v>
      </c>
      <c r="G392" s="124">
        <f>VLOOKUP(A392,'IQM_Ranking(2)'!A:D,4,0)</f>
        <v>21.42222547660387</v>
      </c>
      <c r="H392" s="125" t="str">
        <f>VLOOKUP(A392,'IQM_Ranking(2)'!A:E,5,0)</f>
        <v>350º</v>
      </c>
    </row>
    <row r="393" spans="1:8">
      <c r="A393" s="21">
        <v>31045</v>
      </c>
      <c r="B393" s="21" t="s">
        <v>334</v>
      </c>
      <c r="C393" s="21" t="s">
        <v>323</v>
      </c>
      <c r="D393" s="121">
        <f>VLOOKUP(A393,IQM_Qualificação!$A:$BS,71,0)</f>
        <v>10.441024394872864</v>
      </c>
      <c r="E393" s="122" t="s">
        <v>1151</v>
      </c>
      <c r="F393" s="123" t="s">
        <v>840</v>
      </c>
      <c r="G393" s="124">
        <f>VLOOKUP(A393,'IQM_Ranking(2)'!A:D,4,0)</f>
        <v>21.141650296283284</v>
      </c>
      <c r="H393" s="125" t="str">
        <f>VLOOKUP(A393,'IQM_Ranking(2)'!A:E,5,0)</f>
        <v>411º</v>
      </c>
    </row>
    <row r="394" spans="1:8">
      <c r="A394" s="21">
        <v>22009</v>
      </c>
      <c r="B394" s="21" t="s">
        <v>503</v>
      </c>
      <c r="C394" s="21" t="s">
        <v>495</v>
      </c>
      <c r="D394" s="121">
        <f>VLOOKUP(A394,IQM_Qualificação!$A:$BS,71,0)</f>
        <v>10.39393000413118</v>
      </c>
      <c r="E394" s="122" t="s">
        <v>1152</v>
      </c>
      <c r="F394" s="123" t="s">
        <v>840</v>
      </c>
      <c r="G394" s="124">
        <f>VLOOKUP(A394,'IQM_Ranking(2)'!A:D,4,0)</f>
        <v>21.412690972592497</v>
      </c>
      <c r="H394" s="125" t="str">
        <f>VLOOKUP(A394,'IQM_Ranking(2)'!A:E,5,0)</f>
        <v>353º</v>
      </c>
    </row>
    <row r="395" spans="1:8" ht="12.75" customHeight="1">
      <c r="A395" s="20">
        <v>17001</v>
      </c>
      <c r="B395" s="20" t="s">
        <v>698</v>
      </c>
      <c r="C395" s="20" t="s">
        <v>696</v>
      </c>
      <c r="D395" s="121">
        <f>VLOOKUP(A395,IQM_Qualificação!$A:$BS,71,0)</f>
        <v>10.375397866438046</v>
      </c>
      <c r="E395" s="122" t="s">
        <v>1153</v>
      </c>
      <c r="F395" s="123" t="s">
        <v>840</v>
      </c>
      <c r="G395" s="124">
        <f>VLOOKUP(A395,'IQM_Ranking(2)'!A:D,4,0)</f>
        <v>21.886630610048933</v>
      </c>
      <c r="H395" s="125" t="str">
        <f>VLOOKUP(A395,'IQM_Ranking(2)'!A:E,5,0)</f>
        <v>277º</v>
      </c>
    </row>
    <row r="396" spans="1:8">
      <c r="A396" s="21">
        <v>31035</v>
      </c>
      <c r="B396" s="21" t="s">
        <v>347</v>
      </c>
      <c r="C396" s="21" t="s">
        <v>323</v>
      </c>
      <c r="D396" s="121">
        <f>VLOOKUP(A396,IQM_Qualificação!$A:$BS,71,0)</f>
        <v>10.368857865317727</v>
      </c>
      <c r="E396" s="122" t="s">
        <v>1154</v>
      </c>
      <c r="F396" s="123" t="s">
        <v>840</v>
      </c>
      <c r="G396" s="124">
        <f>VLOOKUP(A396,'IQM_Ranking(2)'!A:D,4,0)</f>
        <v>20.736531718598155</v>
      </c>
      <c r="H396" s="125" t="str">
        <f>VLOOKUP(A396,'IQM_Ranking(2)'!A:E,5,0)</f>
        <v>471º</v>
      </c>
    </row>
    <row r="397" spans="1:8">
      <c r="A397" s="21">
        <v>50005</v>
      </c>
      <c r="B397" s="21" t="s">
        <v>317</v>
      </c>
      <c r="C397" s="21" t="s">
        <v>311</v>
      </c>
      <c r="D397" s="121">
        <f>VLOOKUP(A397,IQM_Qualificação!$A:$BS,71,0)</f>
        <v>10.3665592951708</v>
      </c>
      <c r="E397" s="122" t="s">
        <v>1155</v>
      </c>
      <c r="F397" s="123" t="s">
        <v>840</v>
      </c>
      <c r="G397" s="124">
        <f>VLOOKUP(A397,'IQM_Ranking(2)'!A:D,4,0)</f>
        <v>24.441004296539241</v>
      </c>
      <c r="H397" s="125" t="str">
        <f>VLOOKUP(A397,'IQM_Ranking(2)'!A:E,5,0)</f>
        <v>66º</v>
      </c>
    </row>
    <row r="398" spans="1:8">
      <c r="A398" s="21">
        <v>35044</v>
      </c>
      <c r="B398" s="21" t="s">
        <v>637</v>
      </c>
      <c r="C398" s="21" t="s">
        <v>619</v>
      </c>
      <c r="D398" s="121">
        <f>VLOOKUP(A398,IQM_Qualificação!$A:$BS,71,0)</f>
        <v>10.364565133898424</v>
      </c>
      <c r="E398" s="122" t="s">
        <v>1156</v>
      </c>
      <c r="F398" s="123" t="s">
        <v>840</v>
      </c>
      <c r="G398" s="124">
        <f>VLOOKUP(A398,'IQM_Ranking(2)'!A:D,4,0)</f>
        <v>20.62462340864311</v>
      </c>
      <c r="H398" s="125" t="str">
        <f>VLOOKUP(A398,'IQM_Ranking(2)'!A:E,5,0)</f>
        <v>484º</v>
      </c>
    </row>
    <row r="399" spans="1:8" ht="12.75" customHeight="1">
      <c r="A399" s="20">
        <v>13008</v>
      </c>
      <c r="B399" s="20" t="s">
        <v>162</v>
      </c>
      <c r="C399" s="20" t="s">
        <v>150</v>
      </c>
      <c r="D399" s="121">
        <f>VLOOKUP(A399,IQM_Qualificação!$A:$BS,71,0)</f>
        <v>10.347572083475548</v>
      </c>
      <c r="E399" s="122" t="s">
        <v>1157</v>
      </c>
      <c r="F399" s="123" t="s">
        <v>840</v>
      </c>
      <c r="G399" s="124">
        <f>VLOOKUP(A399,'IQM_Ranking(2)'!A:D,4,0)</f>
        <v>20.175218095061499</v>
      </c>
      <c r="H399" s="125" t="str">
        <f>VLOOKUP(A399,'IQM_Ranking(2)'!A:E,5,0)</f>
        <v>528º</v>
      </c>
    </row>
    <row r="400" spans="1:8">
      <c r="A400" s="21">
        <v>27009</v>
      </c>
      <c r="B400" s="21" t="s">
        <v>138</v>
      </c>
      <c r="C400" s="21" t="s">
        <v>132</v>
      </c>
      <c r="D400" s="121">
        <f>VLOOKUP(A400,IQM_Qualificação!$A:$BS,71,0)</f>
        <v>10.264785461510886</v>
      </c>
      <c r="E400" s="122" t="s">
        <v>1158</v>
      </c>
      <c r="F400" s="123" t="s">
        <v>840</v>
      </c>
      <c r="G400" s="124">
        <f>VLOOKUP(A400,'IQM_Ranking(2)'!A:D,4,0)</f>
        <v>20.458725529703401</v>
      </c>
      <c r="H400" s="125" t="str">
        <f>VLOOKUP(A400,'IQM_Ranking(2)'!A:E,5,0)</f>
        <v>503º</v>
      </c>
    </row>
    <row r="401" spans="1:8">
      <c r="A401" s="21">
        <v>29006</v>
      </c>
      <c r="B401" s="21" t="s">
        <v>166</v>
      </c>
      <c r="C401" s="21" t="s">
        <v>164</v>
      </c>
      <c r="D401" s="121">
        <f>VLOOKUP(A401,IQM_Qualificação!$A:$BS,71,0)</f>
        <v>10.259497502951923</v>
      </c>
      <c r="E401" s="122" t="s">
        <v>1159</v>
      </c>
      <c r="F401" s="123" t="s">
        <v>840</v>
      </c>
      <c r="G401" s="124">
        <f>VLOOKUP(A401,'IQM_Ranking(2)'!A:D,4,0)</f>
        <v>20.806924060559492</v>
      </c>
      <c r="H401" s="125" t="str">
        <f>VLOOKUP(A401,'IQM_Ranking(2)'!A:E,5,0)</f>
        <v>461º</v>
      </c>
    </row>
    <row r="402" spans="1:8">
      <c r="A402" s="21">
        <v>32008</v>
      </c>
      <c r="B402" s="21" t="s">
        <v>244</v>
      </c>
      <c r="C402" s="21" t="s">
        <v>233</v>
      </c>
      <c r="D402" s="121">
        <f>VLOOKUP(A402,IQM_Qualificação!$A:$BS,71,0)</f>
        <v>10.253036245610154</v>
      </c>
      <c r="E402" s="122" t="s">
        <v>1160</v>
      </c>
      <c r="F402" s="123" t="s">
        <v>840</v>
      </c>
      <c r="G402" s="124">
        <f>VLOOKUP(A402,'IQM_Ranking(2)'!A:D,4,0)</f>
        <v>22.249407256885437</v>
      </c>
      <c r="H402" s="125" t="str">
        <f>VLOOKUP(A402,'IQM_Ranking(2)'!A:E,5,0)</f>
        <v>223º</v>
      </c>
    </row>
    <row r="403" spans="1:8">
      <c r="A403" s="21">
        <v>41030</v>
      </c>
      <c r="B403" s="21" t="s">
        <v>461</v>
      </c>
      <c r="C403" s="21" t="s">
        <v>437</v>
      </c>
      <c r="D403" s="121">
        <f>VLOOKUP(A403,IQM_Qualificação!$A:$BS,71,0)</f>
        <v>10.247098801441943</v>
      </c>
      <c r="E403" s="122" t="s">
        <v>1161</v>
      </c>
      <c r="F403" s="123" t="s">
        <v>840</v>
      </c>
      <c r="G403" s="124">
        <f>VLOOKUP(A403,'IQM_Ranking(2)'!A:D,4,0)</f>
        <v>22.181157284677749</v>
      </c>
      <c r="H403" s="125" t="str">
        <f>VLOOKUP(A403,'IQM_Ranking(2)'!A:E,5,0)</f>
        <v>236º</v>
      </c>
    </row>
    <row r="404" spans="1:8">
      <c r="A404" s="21">
        <v>31010</v>
      </c>
      <c r="B404" s="21" t="s">
        <v>341</v>
      </c>
      <c r="C404" s="21" t="s">
        <v>323</v>
      </c>
      <c r="D404" s="121">
        <f>VLOOKUP(A404,IQM_Qualificação!$A:$BS,71,0)</f>
        <v>10.207680049460496</v>
      </c>
      <c r="E404" s="122" t="s">
        <v>1162</v>
      </c>
      <c r="F404" s="123" t="s">
        <v>840</v>
      </c>
      <c r="G404" s="124">
        <f>VLOOKUP(A404,'IQM_Ranking(2)'!A:D,4,0)</f>
        <v>22.087796887955289</v>
      </c>
      <c r="H404" s="125" t="str">
        <f>VLOOKUP(A404,'IQM_Ranking(2)'!A:E,5,0)</f>
        <v>248º</v>
      </c>
    </row>
    <row r="405" spans="1:8">
      <c r="A405" s="21">
        <v>41034</v>
      </c>
      <c r="B405" s="21" t="s">
        <v>469</v>
      </c>
      <c r="C405" s="21" t="s">
        <v>437</v>
      </c>
      <c r="D405" s="121">
        <f>VLOOKUP(A405,IQM_Qualificação!$A:$BS,71,0)</f>
        <v>10.202002223726298</v>
      </c>
      <c r="E405" s="122" t="s">
        <v>1163</v>
      </c>
      <c r="F405" s="123" t="s">
        <v>840</v>
      </c>
      <c r="G405" s="124">
        <f>VLOOKUP(A405,'IQM_Ranking(2)'!A:D,4,0)</f>
        <v>21.77437737284432</v>
      </c>
      <c r="H405" s="125" t="str">
        <f>VLOOKUP(A405,'IQM_Ranking(2)'!A:E,5,0)</f>
        <v>292º</v>
      </c>
    </row>
    <row r="406" spans="1:8">
      <c r="A406" s="21">
        <v>27008</v>
      </c>
      <c r="B406" s="21" t="s">
        <v>144</v>
      </c>
      <c r="C406" s="21" t="s">
        <v>132</v>
      </c>
      <c r="D406" s="121">
        <f>VLOOKUP(A406,IQM_Qualificação!$A:$BS,71,0)</f>
        <v>10.197102720744633</v>
      </c>
      <c r="E406" s="122" t="s">
        <v>1164</v>
      </c>
      <c r="F406" s="123" t="s">
        <v>840</v>
      </c>
      <c r="G406" s="124">
        <f>VLOOKUP(A406,'IQM_Ranking(2)'!A:D,4,0)</f>
        <v>19.421077441156054</v>
      </c>
      <c r="H406" s="125" t="str">
        <f>VLOOKUP(A406,'IQM_Ranking(2)'!A:E,5,0)</f>
        <v>553º</v>
      </c>
    </row>
    <row r="407" spans="1:8">
      <c r="A407" s="21">
        <v>23009</v>
      </c>
      <c r="B407" s="21" t="s">
        <v>198</v>
      </c>
      <c r="C407" s="21" t="s">
        <v>197</v>
      </c>
      <c r="D407" s="121">
        <f>VLOOKUP(A407,IQM_Qualificação!$A:$BS,71,0)</f>
        <v>10.196861507118044</v>
      </c>
      <c r="E407" s="122" t="s">
        <v>1165</v>
      </c>
      <c r="F407" s="123" t="s">
        <v>840</v>
      </c>
      <c r="G407" s="124">
        <f>VLOOKUP(A407,'IQM_Ranking(2)'!A:D,4,0)</f>
        <v>22.146901904459035</v>
      </c>
      <c r="H407" s="125" t="str">
        <f>VLOOKUP(A407,'IQM_Ranking(2)'!A:E,5,0)</f>
        <v>240º</v>
      </c>
    </row>
    <row r="408" spans="1:8" ht="12.75" customHeight="1">
      <c r="A408" s="20">
        <v>15009</v>
      </c>
      <c r="B408" s="20" t="s">
        <v>408</v>
      </c>
      <c r="C408" s="20" t="s">
        <v>390</v>
      </c>
      <c r="D408" s="121">
        <f>VLOOKUP(A408,IQM_Qualificação!$A:$BS,71,0)</f>
        <v>10.18819430710597</v>
      </c>
      <c r="E408" s="122" t="s">
        <v>1166</v>
      </c>
      <c r="F408" s="123" t="s">
        <v>840</v>
      </c>
      <c r="G408" s="124">
        <f>VLOOKUP(A408,'IQM_Ranking(2)'!A:D,4,0)</f>
        <v>21.248647307441441</v>
      </c>
      <c r="H408" s="125" t="str">
        <f>VLOOKUP(A408,'IQM_Ranking(2)'!A:E,5,0)</f>
        <v>392º</v>
      </c>
    </row>
    <row r="409" spans="1:8">
      <c r="A409" s="21">
        <v>31012</v>
      </c>
      <c r="B409" s="21" t="s">
        <v>328</v>
      </c>
      <c r="C409" s="21" t="s">
        <v>323</v>
      </c>
      <c r="D409" s="121">
        <f>VLOOKUP(A409,IQM_Qualificação!$A:$BS,71,0)</f>
        <v>10.173845665969004</v>
      </c>
      <c r="E409" s="122" t="s">
        <v>1167</v>
      </c>
      <c r="F409" s="123" t="s">
        <v>840</v>
      </c>
      <c r="G409" s="124">
        <f>VLOOKUP(A409,'IQM_Ranking(2)'!A:D,4,0)</f>
        <v>20.520784388273043</v>
      </c>
      <c r="H409" s="125" t="str">
        <f>VLOOKUP(A409,'IQM_Ranking(2)'!A:E,5,0)</f>
        <v>497º</v>
      </c>
    </row>
    <row r="410" spans="1:8">
      <c r="A410" s="21">
        <v>31016</v>
      </c>
      <c r="B410" s="21" t="s">
        <v>361</v>
      </c>
      <c r="C410" s="21" t="s">
        <v>323</v>
      </c>
      <c r="D410" s="121">
        <f>VLOOKUP(A410,IQM_Qualificação!$A:$BS,71,0)</f>
        <v>10.145069130241772</v>
      </c>
      <c r="E410" s="122" t="s">
        <v>1168</v>
      </c>
      <c r="F410" s="123" t="s">
        <v>840</v>
      </c>
      <c r="G410" s="124">
        <f>VLOOKUP(A410,'IQM_Ranking(2)'!A:D,4,0)</f>
        <v>20.299423706908016</v>
      </c>
      <c r="H410" s="125" t="str">
        <f>VLOOKUP(A410,'IQM_Ranking(2)'!A:E,5,0)</f>
        <v>519º</v>
      </c>
    </row>
    <row r="411" spans="1:8" ht="12.75" customHeight="1">
      <c r="A411" s="20">
        <v>13013</v>
      </c>
      <c r="B411" s="20" t="s">
        <v>157</v>
      </c>
      <c r="C411" s="20" t="s">
        <v>150</v>
      </c>
      <c r="D411" s="121">
        <f>VLOOKUP(A411,IQM_Qualificação!$A:$BS,71,0)</f>
        <v>10.142820890084339</v>
      </c>
      <c r="E411" s="122" t="s">
        <v>1169</v>
      </c>
      <c r="F411" s="123" t="s">
        <v>840</v>
      </c>
      <c r="G411" s="124">
        <f>VLOOKUP(A411,'IQM_Ranking(2)'!A:D,4,0)</f>
        <v>21.93142995028068</v>
      </c>
      <c r="H411" s="125" t="str">
        <f>VLOOKUP(A411,'IQM_Ranking(2)'!A:E,5,0)</f>
        <v>271º</v>
      </c>
    </row>
    <row r="412" spans="1:8" ht="12.75" customHeight="1">
      <c r="A412" s="20">
        <v>13001</v>
      </c>
      <c r="B412" s="20" t="s">
        <v>161</v>
      </c>
      <c r="C412" s="20" t="s">
        <v>150</v>
      </c>
      <c r="D412" s="121">
        <f>VLOOKUP(A412,IQM_Qualificação!$A:$BS,71,0)</f>
        <v>10.113735446772276</v>
      </c>
      <c r="E412" s="122" t="s">
        <v>1170</v>
      </c>
      <c r="F412" s="123" t="s">
        <v>840</v>
      </c>
      <c r="G412" s="124">
        <f>VLOOKUP(A412,'IQM_Ranking(2)'!A:D,4,0)</f>
        <v>20.325975675681189</v>
      </c>
      <c r="H412" s="125" t="str">
        <f>VLOOKUP(A412,'IQM_Ranking(2)'!A:E,5,0)</f>
        <v>515º</v>
      </c>
    </row>
    <row r="413" spans="1:8">
      <c r="A413" s="21">
        <v>41039</v>
      </c>
      <c r="B413" s="21" t="s">
        <v>161</v>
      </c>
      <c r="C413" s="21" t="s">
        <v>437</v>
      </c>
      <c r="D413" s="121">
        <f>VLOOKUP(A413,IQM_Qualificação!$A:$BS,71,0)</f>
        <v>10.113735446772276</v>
      </c>
      <c r="E413" s="122" t="s">
        <v>1171</v>
      </c>
      <c r="F413" s="123" t="s">
        <v>840</v>
      </c>
      <c r="G413" s="124">
        <f>VLOOKUP(A413,'IQM_Ranking(2)'!A:D,4,0)</f>
        <v>22.230839888683217</v>
      </c>
      <c r="H413" s="125" t="str">
        <f>VLOOKUP(A413,'IQM_Ranking(2)'!A:E,5,0)</f>
        <v>226º</v>
      </c>
    </row>
    <row r="414" spans="1:8" ht="12.75" customHeight="1">
      <c r="A414" s="20">
        <v>21019</v>
      </c>
      <c r="B414" s="20" t="s">
        <v>285</v>
      </c>
      <c r="C414" s="20" t="s">
        <v>266</v>
      </c>
      <c r="D414" s="121">
        <f>VLOOKUP(A414,IQM_Qualificação!$A:$BS,71,0)</f>
        <v>10.099709949652514</v>
      </c>
      <c r="E414" s="122" t="s">
        <v>1172</v>
      </c>
      <c r="F414" s="123" t="s">
        <v>840</v>
      </c>
      <c r="G414" s="124">
        <f>VLOOKUP(A414,'IQM_Ranking(2)'!A:D,4,0)</f>
        <v>21.228411012897663</v>
      </c>
      <c r="H414" s="125" t="str">
        <f>VLOOKUP(A414,'IQM_Ranking(2)'!A:E,5,0)</f>
        <v>397º</v>
      </c>
    </row>
    <row r="415" spans="1:8" ht="12.75" customHeight="1">
      <c r="A415" s="20">
        <v>15005</v>
      </c>
      <c r="B415" s="20" t="s">
        <v>399</v>
      </c>
      <c r="C415" s="20" t="s">
        <v>390</v>
      </c>
      <c r="D415" s="121">
        <f>VLOOKUP(A415,IQM_Qualificação!$A:$BS,71,0)</f>
        <v>9.9864392791551637</v>
      </c>
      <c r="E415" s="122" t="s">
        <v>1173</v>
      </c>
      <c r="F415" s="123" t="s">
        <v>840</v>
      </c>
      <c r="G415" s="124">
        <f>VLOOKUP(A415,'IQM_Ranking(2)'!A:D,4,0)</f>
        <v>21.764800962016245</v>
      </c>
      <c r="H415" s="125" t="str">
        <f>VLOOKUP(A415,'IQM_Ranking(2)'!A:E,5,0)</f>
        <v>294º</v>
      </c>
    </row>
    <row r="416" spans="1:8">
      <c r="A416" s="21">
        <v>41013</v>
      </c>
      <c r="B416" s="21" t="s">
        <v>455</v>
      </c>
      <c r="C416" s="21" t="s">
        <v>437</v>
      </c>
      <c r="D416" s="121">
        <f>VLOOKUP(A416,IQM_Qualificação!$A:$BS,71,0)</f>
        <v>9.9759321630985376</v>
      </c>
      <c r="E416" s="122" t="s">
        <v>1174</v>
      </c>
      <c r="F416" s="123" t="s">
        <v>840</v>
      </c>
      <c r="G416" s="124">
        <f>VLOOKUP(A416,'IQM_Ranking(2)'!A:D,4,0)</f>
        <v>21.255866886990486</v>
      </c>
      <c r="H416" s="125" t="str">
        <f>VLOOKUP(A416,'IQM_Ranking(2)'!A:E,5,0)</f>
        <v>390º</v>
      </c>
    </row>
    <row r="417" spans="1:8">
      <c r="A417" s="21">
        <v>28001</v>
      </c>
      <c r="B417" s="21" t="s">
        <v>694</v>
      </c>
      <c r="C417" s="21" t="s">
        <v>682</v>
      </c>
      <c r="D417" s="121">
        <f>VLOOKUP(A417,IQM_Qualificação!$A:$BS,71,0)</f>
        <v>9.913097974601472</v>
      </c>
      <c r="E417" s="122" t="s">
        <v>1175</v>
      </c>
      <c r="F417" s="123" t="s">
        <v>840</v>
      </c>
      <c r="G417" s="124">
        <f>VLOOKUP(A417,'IQM_Ranking(2)'!A:D,4,0)</f>
        <v>21.625056418745583</v>
      </c>
      <c r="H417" s="125" t="str">
        <f>VLOOKUP(A417,'IQM_Ranking(2)'!A:E,5,0)</f>
        <v>320º</v>
      </c>
    </row>
    <row r="418" spans="1:8">
      <c r="A418" s="21">
        <v>32004</v>
      </c>
      <c r="B418" s="21" t="s">
        <v>242</v>
      </c>
      <c r="C418" s="21" t="s">
        <v>233</v>
      </c>
      <c r="D418" s="121">
        <f>VLOOKUP(A418,IQM_Qualificação!$A:$BS,71,0)</f>
        <v>9.9073477390479372</v>
      </c>
      <c r="E418" s="122" t="s">
        <v>1176</v>
      </c>
      <c r="F418" s="123" t="s">
        <v>840</v>
      </c>
      <c r="G418" s="124">
        <f>VLOOKUP(A418,'IQM_Ranking(2)'!A:D,4,0)</f>
        <v>21.998529031496314</v>
      </c>
      <c r="H418" s="125" t="str">
        <f>VLOOKUP(A418,'IQM_Ranking(2)'!A:E,5,0)</f>
        <v>262º</v>
      </c>
    </row>
    <row r="419" spans="1:8" ht="12.75" customHeight="1">
      <c r="A419" s="20">
        <v>17008</v>
      </c>
      <c r="B419" s="20" t="s">
        <v>699</v>
      </c>
      <c r="C419" s="20" t="s">
        <v>696</v>
      </c>
      <c r="D419" s="121">
        <f>VLOOKUP(A419,IQM_Qualificação!$A:$BS,71,0)</f>
        <v>9.8930999287228829</v>
      </c>
      <c r="E419" s="122" t="s">
        <v>1177</v>
      </c>
      <c r="F419" s="123" t="s">
        <v>840</v>
      </c>
      <c r="G419" s="124">
        <f>VLOOKUP(A419,'IQM_Ranking(2)'!A:D,4,0)</f>
        <v>21.453950108374272</v>
      </c>
      <c r="H419" s="125" t="str">
        <f>VLOOKUP(A419,'IQM_Ranking(2)'!A:E,5,0)</f>
        <v>346º</v>
      </c>
    </row>
    <row r="420" spans="1:8">
      <c r="A420" s="21">
        <v>28013</v>
      </c>
      <c r="B420" s="21" t="s">
        <v>690</v>
      </c>
      <c r="C420" s="21" t="s">
        <v>682</v>
      </c>
      <c r="D420" s="121">
        <f>VLOOKUP(A420,IQM_Qualificação!$A:$BS,71,0)</f>
        <v>9.8674326966009254</v>
      </c>
      <c r="E420" s="122" t="s">
        <v>1178</v>
      </c>
      <c r="F420" s="123" t="s">
        <v>840</v>
      </c>
      <c r="G420" s="124">
        <f>VLOOKUP(A420,'IQM_Ranking(2)'!A:D,4,0)</f>
        <v>21.136913618103751</v>
      </c>
      <c r="H420" s="125" t="str">
        <f>VLOOKUP(A420,'IQM_Ranking(2)'!A:E,5,0)</f>
        <v>413º</v>
      </c>
    </row>
    <row r="421" spans="1:8">
      <c r="A421" s="21">
        <v>26002</v>
      </c>
      <c r="B421" s="21" t="s">
        <v>489</v>
      </c>
      <c r="C421" s="21" t="s">
        <v>475</v>
      </c>
      <c r="D421" s="121">
        <f>VLOOKUP(A421,IQM_Qualificação!$A:$BS,71,0)</f>
        <v>9.8545950338200825</v>
      </c>
      <c r="E421" s="122" t="s">
        <v>1179</v>
      </c>
      <c r="F421" s="123" t="s">
        <v>840</v>
      </c>
      <c r="G421" s="124">
        <f>VLOOKUP(A421,'IQM_Ranking(2)'!A:D,4,0)</f>
        <v>19.916526070249226</v>
      </c>
      <c r="H421" s="125" t="str">
        <f>VLOOKUP(A421,'IQM_Ranking(2)'!A:E,5,0)</f>
        <v>543º</v>
      </c>
    </row>
    <row r="422" spans="1:8">
      <c r="A422" s="21">
        <v>41025</v>
      </c>
      <c r="B422" s="21" t="s">
        <v>442</v>
      </c>
      <c r="C422" s="21" t="s">
        <v>437</v>
      </c>
      <c r="D422" s="121">
        <f>VLOOKUP(A422,IQM_Qualificação!$A:$BS,71,0)</f>
        <v>9.7689036503710671</v>
      </c>
      <c r="E422" s="122" t="s">
        <v>1180</v>
      </c>
      <c r="F422" s="123" t="s">
        <v>840</v>
      </c>
      <c r="G422" s="124">
        <f>VLOOKUP(A422,'IQM_Ranking(2)'!A:D,4,0)</f>
        <v>22.072329392332211</v>
      </c>
      <c r="H422" s="125" t="str">
        <f>VLOOKUP(A422,'IQM_Ranking(2)'!A:E,5,0)</f>
        <v>249º</v>
      </c>
    </row>
    <row r="423" spans="1:8">
      <c r="A423" s="21">
        <v>24014</v>
      </c>
      <c r="B423" s="21" t="s">
        <v>533</v>
      </c>
      <c r="C423" s="21" t="s">
        <v>529</v>
      </c>
      <c r="D423" s="121">
        <f>VLOOKUP(A423,IQM_Qualificação!$A:$BS,71,0)</f>
        <v>9.7497262940096547</v>
      </c>
      <c r="E423" s="122" t="s">
        <v>1181</v>
      </c>
      <c r="F423" s="123" t="s">
        <v>840</v>
      </c>
      <c r="G423" s="124">
        <f>VLOOKUP(A423,'IQM_Ranking(2)'!A:D,4,0)</f>
        <v>21.360307963368559</v>
      </c>
      <c r="H423" s="125" t="str">
        <f>VLOOKUP(A423,'IQM_Ranking(2)'!A:E,5,0)</f>
        <v>368º</v>
      </c>
    </row>
    <row r="424" spans="1:8">
      <c r="A424" s="21">
        <v>25021</v>
      </c>
      <c r="B424" s="21" t="s">
        <v>431</v>
      </c>
      <c r="C424" s="21" t="s">
        <v>413</v>
      </c>
      <c r="D424" s="121">
        <f>VLOOKUP(A424,IQM_Qualificação!$A:$BS,71,0)</f>
        <v>9.7117780686988748</v>
      </c>
      <c r="E424" s="122" t="s">
        <v>1182</v>
      </c>
      <c r="F424" s="123" t="s">
        <v>840</v>
      </c>
      <c r="G424" s="124">
        <f>VLOOKUP(A424,'IQM_Ranking(2)'!A:D,4,0)</f>
        <v>21.296185063601786</v>
      </c>
      <c r="H424" s="125" t="str">
        <f>VLOOKUP(A424,'IQM_Ranking(2)'!A:E,5,0)</f>
        <v>384º</v>
      </c>
    </row>
    <row r="425" spans="1:8">
      <c r="A425" s="21">
        <v>27003</v>
      </c>
      <c r="B425" s="21" t="s">
        <v>141</v>
      </c>
      <c r="C425" s="21" t="s">
        <v>132</v>
      </c>
      <c r="D425" s="121">
        <f>VLOOKUP(A425,IQM_Qualificação!$A:$BS,71,0)</f>
        <v>9.7088624601138225</v>
      </c>
      <c r="E425" s="122" t="s">
        <v>1183</v>
      </c>
      <c r="F425" s="123" t="s">
        <v>840</v>
      </c>
      <c r="G425" s="124">
        <f>VLOOKUP(A425,'IQM_Ranking(2)'!A:D,4,0)</f>
        <v>20.666082491163831</v>
      </c>
      <c r="H425" s="125" t="str">
        <f>VLOOKUP(A425,'IQM_Ranking(2)'!A:E,5,0)</f>
        <v>482º</v>
      </c>
    </row>
    <row r="426" spans="1:8">
      <c r="A426" s="21">
        <v>23013</v>
      </c>
      <c r="B426" s="21" t="s">
        <v>201</v>
      </c>
      <c r="C426" s="21" t="s">
        <v>197</v>
      </c>
      <c r="D426" s="121">
        <f>VLOOKUP(A426,IQM_Qualificação!$A:$BS,71,0)</f>
        <v>9.6930666288588441</v>
      </c>
      <c r="E426" s="122" t="s">
        <v>1184</v>
      </c>
      <c r="F426" s="123" t="s">
        <v>840</v>
      </c>
      <c r="G426" s="124">
        <f>VLOOKUP(A426,'IQM_Ranking(2)'!A:D,4,0)</f>
        <v>20.842808079342777</v>
      </c>
      <c r="H426" s="125" t="str">
        <f>VLOOKUP(A426,'IQM_Ranking(2)'!A:E,5,0)</f>
        <v>453º</v>
      </c>
    </row>
    <row r="427" spans="1:8">
      <c r="A427" s="21">
        <v>35049</v>
      </c>
      <c r="B427" s="21" t="s">
        <v>636</v>
      </c>
      <c r="C427" s="21" t="s">
        <v>619</v>
      </c>
      <c r="D427" s="121">
        <f>VLOOKUP(A427,IQM_Qualificação!$A:$BS,71,0)</f>
        <v>9.686241566204842</v>
      </c>
      <c r="E427" s="122" t="s">
        <v>1185</v>
      </c>
      <c r="F427" s="123" t="s">
        <v>840</v>
      </c>
      <c r="G427" s="124">
        <f>VLOOKUP(A427,'IQM_Ranking(2)'!A:D,4,0)</f>
        <v>21.684729196363961</v>
      </c>
      <c r="H427" s="125" t="str">
        <f>VLOOKUP(A427,'IQM_Ranking(2)'!A:E,5,0)</f>
        <v>309º</v>
      </c>
    </row>
    <row r="428" spans="1:8">
      <c r="A428" s="21">
        <v>23021</v>
      </c>
      <c r="B428" s="21" t="s">
        <v>227</v>
      </c>
      <c r="C428" s="21" t="s">
        <v>197</v>
      </c>
      <c r="D428" s="121">
        <f>VLOOKUP(A428,IQM_Qualificação!$A:$BS,71,0)</f>
        <v>9.6732295471243148</v>
      </c>
      <c r="E428" s="122" t="s">
        <v>1186</v>
      </c>
      <c r="F428" s="123" t="s">
        <v>840</v>
      </c>
      <c r="G428" s="124">
        <f>VLOOKUP(A428,'IQM_Ranking(2)'!A:D,4,0)</f>
        <v>19.975652948973792</v>
      </c>
      <c r="H428" s="125" t="str">
        <f>VLOOKUP(A428,'IQM_Ranking(2)'!A:E,5,0)</f>
        <v>539º</v>
      </c>
    </row>
    <row r="429" spans="1:8">
      <c r="A429" s="21">
        <v>28009</v>
      </c>
      <c r="B429" s="21" t="s">
        <v>691</v>
      </c>
      <c r="C429" s="21" t="s">
        <v>682</v>
      </c>
      <c r="D429" s="121">
        <f>VLOOKUP(A429,IQM_Qualificação!$A:$BS,71,0)</f>
        <v>9.6429934312999332</v>
      </c>
      <c r="E429" s="122" t="s">
        <v>1187</v>
      </c>
      <c r="F429" s="123" t="s">
        <v>840</v>
      </c>
      <c r="G429" s="124">
        <f>VLOOKUP(A429,'IQM_Ranking(2)'!A:D,4,0)</f>
        <v>20.120578228311409</v>
      </c>
      <c r="H429" s="125" t="str">
        <f>VLOOKUP(A429,'IQM_Ranking(2)'!A:E,5,0)</f>
        <v>531º</v>
      </c>
    </row>
    <row r="430" spans="1:8">
      <c r="A430" s="21">
        <v>24012</v>
      </c>
      <c r="B430" s="21" t="s">
        <v>543</v>
      </c>
      <c r="C430" s="21" t="s">
        <v>529</v>
      </c>
      <c r="D430" s="121">
        <f>VLOOKUP(A430,IQM_Qualificação!$A:$BS,71,0)</f>
        <v>9.596161724220865</v>
      </c>
      <c r="E430" s="122" t="s">
        <v>1188</v>
      </c>
      <c r="F430" s="123" t="s">
        <v>840</v>
      </c>
      <c r="G430" s="124">
        <f>VLOOKUP(A430,'IQM_Ranking(2)'!A:D,4,0)</f>
        <v>20.313505225205589</v>
      </c>
      <c r="H430" s="125" t="str">
        <f>VLOOKUP(A430,'IQM_Ranking(2)'!A:E,5,0)</f>
        <v>517º</v>
      </c>
    </row>
    <row r="431" spans="1:8">
      <c r="A431" s="21">
        <v>35053</v>
      </c>
      <c r="B431" s="21" t="s">
        <v>664</v>
      </c>
      <c r="C431" s="21" t="s">
        <v>619</v>
      </c>
      <c r="D431" s="121">
        <f>VLOOKUP(A431,IQM_Qualificação!$A:$BS,71,0)</f>
        <v>9.5947657250844234</v>
      </c>
      <c r="E431" s="122" t="s">
        <v>1189</v>
      </c>
      <c r="F431" s="123" t="s">
        <v>840</v>
      </c>
      <c r="G431" s="124">
        <f>VLOOKUP(A431,'IQM_Ranking(2)'!A:D,4,0)</f>
        <v>20.878500090885755</v>
      </c>
      <c r="H431" s="125" t="str">
        <f>VLOOKUP(A431,'IQM_Ranking(2)'!A:E,5,0)</f>
        <v>447º</v>
      </c>
    </row>
    <row r="432" spans="1:8">
      <c r="A432" s="21">
        <v>29018</v>
      </c>
      <c r="B432" s="21" t="s">
        <v>173</v>
      </c>
      <c r="C432" s="21" t="s">
        <v>164</v>
      </c>
      <c r="D432" s="121">
        <f>VLOOKUP(A432,IQM_Qualificação!$A:$BS,71,0)</f>
        <v>9.5928149237988691</v>
      </c>
      <c r="E432" s="122" t="s">
        <v>1190</v>
      </c>
      <c r="F432" s="123" t="s">
        <v>840</v>
      </c>
      <c r="G432" s="124">
        <f>VLOOKUP(A432,'IQM_Ranking(2)'!A:D,4,0)</f>
        <v>19.82620994111333</v>
      </c>
      <c r="H432" s="125" t="str">
        <f>VLOOKUP(A432,'IQM_Ranking(2)'!A:E,5,0)</f>
        <v>547º</v>
      </c>
    </row>
    <row r="433" spans="1:8">
      <c r="A433" s="21">
        <v>43006</v>
      </c>
      <c r="B433" s="21" t="s">
        <v>556</v>
      </c>
      <c r="C433" s="21" t="s">
        <v>548</v>
      </c>
      <c r="D433" s="121">
        <f>VLOOKUP(A433,IQM_Qualificação!$A:$BS,71,0)</f>
        <v>9.5899710989973084</v>
      </c>
      <c r="E433" s="122" t="s">
        <v>1191</v>
      </c>
      <c r="F433" s="123" t="s">
        <v>840</v>
      </c>
      <c r="G433" s="124">
        <f>VLOOKUP(A433,'IQM_Ranking(2)'!A:D,4,0)</f>
        <v>21.474739547367925</v>
      </c>
      <c r="H433" s="125" t="str">
        <f>VLOOKUP(A433,'IQM_Ranking(2)'!A:E,5,0)</f>
        <v>343º</v>
      </c>
    </row>
    <row r="434" spans="1:8">
      <c r="A434" s="21">
        <v>29029</v>
      </c>
      <c r="B434" s="21" t="s">
        <v>180</v>
      </c>
      <c r="C434" s="21" t="s">
        <v>164</v>
      </c>
      <c r="D434" s="121">
        <f>VLOOKUP(A434,IQM_Qualificação!$A:$BS,71,0)</f>
        <v>9.5850282488470686</v>
      </c>
      <c r="E434" s="122" t="s">
        <v>1192</v>
      </c>
      <c r="F434" s="123" t="s">
        <v>840</v>
      </c>
      <c r="G434" s="124">
        <f>VLOOKUP(A434,'IQM_Ranking(2)'!A:D,4,0)</f>
        <v>20.71601379155392</v>
      </c>
      <c r="H434" s="125" t="str">
        <f>VLOOKUP(A434,'IQM_Ranking(2)'!A:E,5,0)</f>
        <v>475º</v>
      </c>
    </row>
    <row r="435" spans="1:8" ht="12.75" customHeight="1">
      <c r="A435" s="20">
        <v>21016</v>
      </c>
      <c r="B435" s="20" t="s">
        <v>276</v>
      </c>
      <c r="C435" s="20" t="s">
        <v>266</v>
      </c>
      <c r="D435" s="121">
        <f>VLOOKUP(A435,IQM_Qualificação!$A:$BS,71,0)</f>
        <v>9.5568165410188293</v>
      </c>
      <c r="E435" s="122" t="s">
        <v>1193</v>
      </c>
      <c r="F435" s="123" t="s">
        <v>840</v>
      </c>
      <c r="G435" s="124">
        <f>VLOOKUP(A435,'IQM_Ranking(2)'!A:D,4,0)</f>
        <v>19.303128926433583</v>
      </c>
      <c r="H435" s="125" t="str">
        <f>VLOOKUP(A435,'IQM_Ranking(2)'!A:E,5,0)</f>
        <v>555º</v>
      </c>
    </row>
    <row r="436" spans="1:8">
      <c r="A436" s="21">
        <v>33006</v>
      </c>
      <c r="B436" s="21" t="s">
        <v>516</v>
      </c>
      <c r="C436" s="21" t="s">
        <v>511</v>
      </c>
      <c r="D436" s="121">
        <f>VLOOKUP(A436,IQM_Qualificação!$A:$BS,71,0)</f>
        <v>9.5502456311552866</v>
      </c>
      <c r="E436" s="122" t="s">
        <v>1194</v>
      </c>
      <c r="F436" s="123" t="s">
        <v>840</v>
      </c>
      <c r="G436" s="124">
        <f>VLOOKUP(A436,'IQM_Ranking(2)'!A:D,4,0)</f>
        <v>21.252862973830322</v>
      </c>
      <c r="H436" s="125" t="str">
        <f>VLOOKUP(A436,'IQM_Ranking(2)'!A:E,5,0)</f>
        <v>391º</v>
      </c>
    </row>
    <row r="437" spans="1:8">
      <c r="A437" s="21">
        <v>35006</v>
      </c>
      <c r="B437" s="21" t="s">
        <v>626</v>
      </c>
      <c r="C437" s="21" t="s">
        <v>619</v>
      </c>
      <c r="D437" s="121">
        <f>VLOOKUP(A437,IQM_Qualificação!$A:$BS,71,0)</f>
        <v>9.5329684755649104</v>
      </c>
      <c r="E437" s="122" t="s">
        <v>1195</v>
      </c>
      <c r="F437" s="123" t="s">
        <v>840</v>
      </c>
      <c r="G437" s="124">
        <f>VLOOKUP(A437,'IQM_Ranking(2)'!A:D,4,0)</f>
        <v>20.86288226246425</v>
      </c>
      <c r="H437" s="125" t="str">
        <f>VLOOKUP(A437,'IQM_Ranking(2)'!A:E,5,0)</f>
        <v>449º</v>
      </c>
    </row>
    <row r="438" spans="1:8">
      <c r="A438" s="21">
        <v>42014</v>
      </c>
      <c r="B438" s="21" t="s">
        <v>609</v>
      </c>
      <c r="C438" s="21" t="s">
        <v>598</v>
      </c>
      <c r="D438" s="121">
        <f>VLOOKUP(A438,IQM_Qualificação!$A:$BS,71,0)</f>
        <v>9.5038181003865976</v>
      </c>
      <c r="E438" s="122" t="s">
        <v>1196</v>
      </c>
      <c r="F438" s="123" t="s">
        <v>840</v>
      </c>
      <c r="G438" s="124">
        <f>VLOOKUP(A438,'IQM_Ranking(2)'!A:D,4,0)</f>
        <v>23.019689085613692</v>
      </c>
      <c r="H438" s="125" t="str">
        <f>VLOOKUP(A438,'IQM_Ranking(2)'!A:E,5,0)</f>
        <v>138º</v>
      </c>
    </row>
    <row r="439" spans="1:8">
      <c r="A439" s="21">
        <v>25001</v>
      </c>
      <c r="B439" s="21" t="s">
        <v>419</v>
      </c>
      <c r="C439" s="21" t="s">
        <v>413</v>
      </c>
      <c r="D439" s="121">
        <f>VLOOKUP(A439,IQM_Qualificação!$A:$BS,71,0)</f>
        <v>9.4754653998837526</v>
      </c>
      <c r="E439" s="122" t="s">
        <v>1197</v>
      </c>
      <c r="F439" s="123" t="s">
        <v>840</v>
      </c>
      <c r="G439" s="124">
        <f>VLOOKUP(A439,'IQM_Ranking(2)'!A:D,4,0)</f>
        <v>21.313618450604363</v>
      </c>
      <c r="H439" s="125" t="str">
        <f>VLOOKUP(A439,'IQM_Ranking(2)'!A:E,5,0)</f>
        <v>380º</v>
      </c>
    </row>
    <row r="440" spans="1:8" ht="12.75" customHeight="1">
      <c r="A440" s="20">
        <v>21001</v>
      </c>
      <c r="B440" s="20" t="s">
        <v>282</v>
      </c>
      <c r="C440" s="20" t="s">
        <v>266</v>
      </c>
      <c r="D440" s="121">
        <f>VLOOKUP(A440,IQM_Qualificação!$A:$BS,71,0)</f>
        <v>9.4741506441596552</v>
      </c>
      <c r="E440" s="122" t="s">
        <v>1198</v>
      </c>
      <c r="F440" s="123" t="s">
        <v>840</v>
      </c>
      <c r="G440" s="124">
        <f>VLOOKUP(A440,'IQM_Ranking(2)'!A:D,4,0)</f>
        <v>20.364309717974511</v>
      </c>
      <c r="H440" s="125" t="str">
        <f>VLOOKUP(A440,'IQM_Ranking(2)'!A:E,5,0)</f>
        <v>512º</v>
      </c>
    </row>
    <row r="441" spans="1:8">
      <c r="A441" s="21">
        <v>43005</v>
      </c>
      <c r="B441" s="21" t="s">
        <v>573</v>
      </c>
      <c r="C441" s="21" t="s">
        <v>548</v>
      </c>
      <c r="D441" s="121">
        <f>VLOOKUP(A441,IQM_Qualificação!$A:$BS,71,0)</f>
        <v>9.3939541601333474</v>
      </c>
      <c r="E441" s="122" t="s">
        <v>1199</v>
      </c>
      <c r="F441" s="123" t="s">
        <v>840</v>
      </c>
      <c r="G441" s="124">
        <f>VLOOKUP(A441,'IQM_Ranking(2)'!A:D,4,0)</f>
        <v>21.478383850594181</v>
      </c>
      <c r="H441" s="125" t="str">
        <f>VLOOKUP(A441,'IQM_Ranking(2)'!A:E,5,0)</f>
        <v>342º</v>
      </c>
    </row>
    <row r="442" spans="1:8">
      <c r="A442" s="21">
        <v>31009</v>
      </c>
      <c r="B442" s="21" t="s">
        <v>332</v>
      </c>
      <c r="C442" s="21" t="s">
        <v>323</v>
      </c>
      <c r="D442" s="121">
        <f>VLOOKUP(A442,IQM_Qualificação!$A:$BS,71,0)</f>
        <v>9.3927325265315318</v>
      </c>
      <c r="E442" s="122" t="s">
        <v>1200</v>
      </c>
      <c r="F442" s="123" t="s">
        <v>840</v>
      </c>
      <c r="G442" s="124">
        <f>VLOOKUP(A442,'IQM_Ranking(2)'!A:D,4,0)</f>
        <v>20.497442491705641</v>
      </c>
      <c r="H442" s="125" t="str">
        <f>VLOOKUP(A442,'IQM_Ranking(2)'!A:E,5,0)</f>
        <v>500º</v>
      </c>
    </row>
    <row r="443" spans="1:8">
      <c r="A443" s="21">
        <v>23006</v>
      </c>
      <c r="B443" s="21" t="s">
        <v>213</v>
      </c>
      <c r="C443" s="21" t="s">
        <v>197</v>
      </c>
      <c r="D443" s="121">
        <f>VLOOKUP(A443,IQM_Qualificação!$A:$BS,71,0)</f>
        <v>9.3916045755569986</v>
      </c>
      <c r="E443" s="122" t="s">
        <v>1201</v>
      </c>
      <c r="F443" s="123" t="s">
        <v>840</v>
      </c>
      <c r="G443" s="124">
        <f>VLOOKUP(A443,'IQM_Ranking(2)'!A:D,4,0)</f>
        <v>19.558823014614976</v>
      </c>
      <c r="H443" s="125" t="str">
        <f>VLOOKUP(A443,'IQM_Ranking(2)'!A:E,5,0)</f>
        <v>550º</v>
      </c>
    </row>
    <row r="444" spans="1:8">
      <c r="A444" s="21">
        <v>29007</v>
      </c>
      <c r="B444" s="21" t="s">
        <v>168</v>
      </c>
      <c r="C444" s="21" t="s">
        <v>164</v>
      </c>
      <c r="D444" s="121">
        <f>VLOOKUP(A444,IQM_Qualificação!$A:$BS,71,0)</f>
        <v>9.3683125401833287</v>
      </c>
      <c r="E444" s="122" t="s">
        <v>1202</v>
      </c>
      <c r="F444" s="123" t="s">
        <v>840</v>
      </c>
      <c r="G444" s="124">
        <f>VLOOKUP(A444,'IQM_Ranking(2)'!A:D,4,0)</f>
        <v>21.316122447587794</v>
      </c>
      <c r="H444" s="125" t="str">
        <f>VLOOKUP(A444,'IQM_Ranking(2)'!A:E,5,0)</f>
        <v>378º</v>
      </c>
    </row>
    <row r="445" spans="1:8" ht="12.75" customHeight="1">
      <c r="A445" s="20">
        <v>15003</v>
      </c>
      <c r="B445" s="20" t="s">
        <v>391</v>
      </c>
      <c r="C445" s="20" t="s">
        <v>390</v>
      </c>
      <c r="D445" s="121">
        <f>VLOOKUP(A445,IQM_Qualificação!$A:$BS,71,0)</f>
        <v>9.3479731545314575</v>
      </c>
      <c r="E445" s="122" t="s">
        <v>1203</v>
      </c>
      <c r="F445" s="123" t="s">
        <v>840</v>
      </c>
      <c r="G445" s="124">
        <f>VLOOKUP(A445,'IQM_Ranking(2)'!A:D,4,0)</f>
        <v>21.500104119397026</v>
      </c>
      <c r="H445" s="125" t="str">
        <f>VLOOKUP(A445,'IQM_Ranking(2)'!A:E,5,0)</f>
        <v>338º</v>
      </c>
    </row>
    <row r="446" spans="1:8">
      <c r="A446" s="21">
        <v>28010</v>
      </c>
      <c r="B446" s="21" t="s">
        <v>686</v>
      </c>
      <c r="C446" s="21" t="s">
        <v>682</v>
      </c>
      <c r="D446" s="121">
        <f>VLOOKUP(A446,IQM_Qualificação!$A:$BS,71,0)</f>
        <v>9.3256352818427644</v>
      </c>
      <c r="E446" s="122" t="s">
        <v>1204</v>
      </c>
      <c r="F446" s="123" t="s">
        <v>840</v>
      </c>
      <c r="G446" s="124">
        <f>VLOOKUP(A446,'IQM_Ranking(2)'!A:D,4,0)</f>
        <v>19.921122131987595</v>
      </c>
      <c r="H446" s="125" t="str">
        <f>VLOOKUP(A446,'IQM_Ranking(2)'!A:E,5,0)</f>
        <v>542º</v>
      </c>
    </row>
    <row r="447" spans="1:8">
      <c r="A447" s="21">
        <v>26006</v>
      </c>
      <c r="B447" s="21" t="s">
        <v>482</v>
      </c>
      <c r="C447" s="21" t="s">
        <v>475</v>
      </c>
      <c r="D447" s="121">
        <f>VLOOKUP(A447,IQM_Qualificação!$A:$BS,71,0)</f>
        <v>9.2631473598323772</v>
      </c>
      <c r="E447" s="122" t="s">
        <v>1205</v>
      </c>
      <c r="F447" s="123" t="s">
        <v>840</v>
      </c>
      <c r="G447" s="124">
        <f>VLOOKUP(A447,'IQM_Ranking(2)'!A:D,4,0)</f>
        <v>20.824256843165088</v>
      </c>
      <c r="H447" s="125" t="str">
        <f>VLOOKUP(A447,'IQM_Ranking(2)'!A:E,5,0)</f>
        <v>458º</v>
      </c>
    </row>
    <row r="448" spans="1:8">
      <c r="A448" s="21">
        <v>23022</v>
      </c>
      <c r="B448" s="21" t="s">
        <v>216</v>
      </c>
      <c r="C448" s="21" t="s">
        <v>197</v>
      </c>
      <c r="D448" s="121">
        <f>VLOOKUP(A448,IQM_Qualificação!$A:$BS,71,0)</f>
        <v>9.253092192599869</v>
      </c>
      <c r="E448" s="122" t="s">
        <v>1206</v>
      </c>
      <c r="F448" s="123" t="s">
        <v>840</v>
      </c>
      <c r="G448" s="124">
        <f>VLOOKUP(A448,'IQM_Ranking(2)'!A:D,4,0)</f>
        <v>21.401689080990653</v>
      </c>
      <c r="H448" s="125" t="str">
        <f>VLOOKUP(A448,'IQM_Ranking(2)'!A:E,5,0)</f>
        <v>357º</v>
      </c>
    </row>
    <row r="449" spans="1:8">
      <c r="A449" s="21">
        <v>41018</v>
      </c>
      <c r="B449" s="21" t="s">
        <v>474</v>
      </c>
      <c r="C449" s="21" t="s">
        <v>437</v>
      </c>
      <c r="D449" s="121">
        <f>VLOOKUP(A449,IQM_Qualificação!$A:$BS,71,0)</f>
        <v>9.2393266918360126</v>
      </c>
      <c r="E449" s="122" t="s">
        <v>1207</v>
      </c>
      <c r="F449" s="123" t="s">
        <v>840</v>
      </c>
      <c r="G449" s="124">
        <f>VLOOKUP(A449,'IQM_Ranking(2)'!A:D,4,0)</f>
        <v>22.311072625994193</v>
      </c>
      <c r="H449" s="125" t="str">
        <f>VLOOKUP(A449,'IQM_Ranking(2)'!A:E,5,0)</f>
        <v>212º</v>
      </c>
    </row>
    <row r="450" spans="1:8" ht="12.75" customHeight="1">
      <c r="A450" s="20">
        <v>13005</v>
      </c>
      <c r="B450" s="20" t="s">
        <v>163</v>
      </c>
      <c r="C450" s="20" t="s">
        <v>150</v>
      </c>
      <c r="D450" s="121">
        <f>VLOOKUP(A450,IQM_Qualificação!$A:$BS,71,0)</f>
        <v>9.2271925481101693</v>
      </c>
      <c r="E450" s="122" t="s">
        <v>1208</v>
      </c>
      <c r="F450" s="123" t="s">
        <v>840</v>
      </c>
      <c r="G450" s="124">
        <f>VLOOKUP(A450,'IQM_Ranking(2)'!A:D,4,0)</f>
        <v>20.206794204663439</v>
      </c>
      <c r="H450" s="125" t="str">
        <f>VLOOKUP(A450,'IQM_Ranking(2)'!A:E,5,0)</f>
        <v>527º</v>
      </c>
    </row>
    <row r="451" spans="1:8">
      <c r="A451" s="21">
        <v>52003</v>
      </c>
      <c r="B451" s="21" t="s">
        <v>250</v>
      </c>
      <c r="C451" s="21" t="s">
        <v>247</v>
      </c>
      <c r="D451" s="121">
        <f>VLOOKUP(A451,IQM_Qualificação!$A:$BS,71,0)</f>
        <v>9.1630566079707769</v>
      </c>
      <c r="E451" s="122" t="s">
        <v>1209</v>
      </c>
      <c r="F451" s="123" t="s">
        <v>840</v>
      </c>
      <c r="G451" s="124">
        <f>VLOOKUP(A451,'IQM_Ranking(2)'!A:D,4,0)</f>
        <v>21.955286832281022</v>
      </c>
      <c r="H451" s="125" t="str">
        <f>VLOOKUP(A451,'IQM_Ranking(2)'!A:E,5,0)</f>
        <v>266º</v>
      </c>
    </row>
    <row r="452" spans="1:8">
      <c r="A452" s="21">
        <v>24016</v>
      </c>
      <c r="B452" s="21" t="s">
        <v>535</v>
      </c>
      <c r="C452" s="21" t="s">
        <v>529</v>
      </c>
      <c r="D452" s="121">
        <f>VLOOKUP(A452,IQM_Qualificação!$A:$BS,71,0)</f>
        <v>9.125035724860723</v>
      </c>
      <c r="E452" s="122" t="s">
        <v>1210</v>
      </c>
      <c r="F452" s="123" t="s">
        <v>840</v>
      </c>
      <c r="G452" s="124">
        <f>VLOOKUP(A452,'IQM_Ranking(2)'!A:D,4,0)</f>
        <v>21.905256058362824</v>
      </c>
      <c r="H452" s="125" t="str">
        <f>VLOOKUP(A452,'IQM_Ranking(2)'!A:E,5,0)</f>
        <v>276º</v>
      </c>
    </row>
    <row r="453" spans="1:8">
      <c r="A453" s="21">
        <v>29025</v>
      </c>
      <c r="B453" s="21" t="s">
        <v>185</v>
      </c>
      <c r="C453" s="21" t="s">
        <v>164</v>
      </c>
      <c r="D453" s="121">
        <f>VLOOKUP(A453,IQM_Qualificação!$A:$BS,71,0)</f>
        <v>9.091354145119217</v>
      </c>
      <c r="E453" s="122" t="s">
        <v>1211</v>
      </c>
      <c r="F453" s="123" t="s">
        <v>840</v>
      </c>
      <c r="G453" s="124">
        <f>VLOOKUP(A453,'IQM_Ranking(2)'!A:D,4,0)</f>
        <v>20.765642677999391</v>
      </c>
      <c r="H453" s="125" t="str">
        <f>VLOOKUP(A453,'IQM_Ranking(2)'!A:E,5,0)</f>
        <v>468º</v>
      </c>
    </row>
    <row r="454" spans="1:8">
      <c r="A454" s="21">
        <v>41020</v>
      </c>
      <c r="B454" s="21" t="s">
        <v>457</v>
      </c>
      <c r="C454" s="21" t="s">
        <v>437</v>
      </c>
      <c r="D454" s="121">
        <f>VLOOKUP(A454,IQM_Qualificação!$A:$BS,71,0)</f>
        <v>9.0831938662095002</v>
      </c>
      <c r="E454" s="122" t="s">
        <v>1212</v>
      </c>
      <c r="F454" s="123" t="s">
        <v>840</v>
      </c>
      <c r="G454" s="124">
        <f>VLOOKUP(A454,'IQM_Ranking(2)'!A:D,4,0)</f>
        <v>22.587816026312229</v>
      </c>
      <c r="H454" s="125" t="str">
        <f>VLOOKUP(A454,'IQM_Ranking(2)'!A:E,5,0)</f>
        <v>178º</v>
      </c>
    </row>
    <row r="455" spans="1:8">
      <c r="A455" s="21">
        <v>25010</v>
      </c>
      <c r="B455" s="21" t="s">
        <v>417</v>
      </c>
      <c r="C455" s="21" t="s">
        <v>413</v>
      </c>
      <c r="D455" s="121">
        <f>VLOOKUP(A455,IQM_Qualificação!$A:$BS,71,0)</f>
        <v>9.0574662624202311</v>
      </c>
      <c r="E455" s="122" t="s">
        <v>1213</v>
      </c>
      <c r="F455" s="123" t="s">
        <v>840</v>
      </c>
      <c r="G455" s="124">
        <f>VLOOKUP(A455,'IQM_Ranking(2)'!A:D,4,0)</f>
        <v>21.332684403547887</v>
      </c>
      <c r="H455" s="125" t="str">
        <f>VLOOKUP(A455,'IQM_Ranking(2)'!A:E,5,0)</f>
        <v>377º</v>
      </c>
    </row>
    <row r="456" spans="1:8">
      <c r="A456" s="21">
        <v>31036</v>
      </c>
      <c r="B456" s="21" t="s">
        <v>369</v>
      </c>
      <c r="C456" s="21" t="s">
        <v>323</v>
      </c>
      <c r="D456" s="121">
        <f>VLOOKUP(A456,IQM_Qualificação!$A:$BS,71,0)</f>
        <v>9.0355595864304838</v>
      </c>
      <c r="E456" s="122" t="s">
        <v>1214</v>
      </c>
      <c r="F456" s="123" t="s">
        <v>840</v>
      </c>
      <c r="G456" s="124">
        <f>VLOOKUP(A456,'IQM_Ranking(2)'!A:D,4,0)</f>
        <v>20.345731703219109</v>
      </c>
      <c r="H456" s="125" t="str">
        <f>VLOOKUP(A456,'IQM_Ranking(2)'!A:E,5,0)</f>
        <v>513º</v>
      </c>
    </row>
    <row r="457" spans="1:8">
      <c r="A457" s="21">
        <v>23027</v>
      </c>
      <c r="B457" s="21" t="s">
        <v>230</v>
      </c>
      <c r="C457" s="21" t="s">
        <v>197</v>
      </c>
      <c r="D457" s="121">
        <f>VLOOKUP(A457,IQM_Qualificação!$A:$BS,71,0)</f>
        <v>9.0281215410964784</v>
      </c>
      <c r="E457" s="122" t="s">
        <v>1215</v>
      </c>
      <c r="F457" s="123" t="s">
        <v>840</v>
      </c>
      <c r="G457" s="124">
        <f>VLOOKUP(A457,'IQM_Ranking(2)'!A:D,4,0)</f>
        <v>20.690450366027662</v>
      </c>
      <c r="H457" s="125" t="str">
        <f>VLOOKUP(A457,'IQM_Ranking(2)'!A:E,5,0)</f>
        <v>476º</v>
      </c>
    </row>
    <row r="458" spans="1:8" ht="12.75" customHeight="1">
      <c r="A458" s="20">
        <v>15004</v>
      </c>
      <c r="B458" s="20" t="s">
        <v>406</v>
      </c>
      <c r="C458" s="20" t="s">
        <v>390</v>
      </c>
      <c r="D458" s="121">
        <f>VLOOKUP(A458,IQM_Qualificação!$A:$BS,71,0)</f>
        <v>8.995454274035918</v>
      </c>
      <c r="E458" s="122" t="s">
        <v>1216</v>
      </c>
      <c r="F458" s="123" t="s">
        <v>840</v>
      </c>
      <c r="G458" s="124">
        <f>VLOOKUP(A458,'IQM_Ranking(2)'!A:D,4,0)</f>
        <v>21.403199275722852</v>
      </c>
      <c r="H458" s="125" t="str">
        <f>VLOOKUP(A458,'IQM_Ranking(2)'!A:E,5,0)</f>
        <v>356º</v>
      </c>
    </row>
    <row r="459" spans="1:8">
      <c r="A459" s="21">
        <v>24011</v>
      </c>
      <c r="B459" s="21" t="s">
        <v>542</v>
      </c>
      <c r="C459" s="21" t="s">
        <v>529</v>
      </c>
      <c r="D459" s="121">
        <f>VLOOKUP(A459,IQM_Qualificação!$A:$BS,71,0)</f>
        <v>8.9701074328712203</v>
      </c>
      <c r="E459" s="122" t="s">
        <v>1217</v>
      </c>
      <c r="F459" s="123" t="s">
        <v>840</v>
      </c>
      <c r="G459" s="124">
        <f>VLOOKUP(A459,'IQM_Ranking(2)'!A:D,4,0)</f>
        <v>20.905721383563243</v>
      </c>
      <c r="H459" s="125" t="str">
        <f>VLOOKUP(A459,'IQM_Ranking(2)'!A:E,5,0)</f>
        <v>444º</v>
      </c>
    </row>
    <row r="460" spans="1:8">
      <c r="A460" s="21">
        <v>27013</v>
      </c>
      <c r="B460" s="21" t="s">
        <v>140</v>
      </c>
      <c r="C460" s="21" t="s">
        <v>132</v>
      </c>
      <c r="D460" s="121">
        <f>VLOOKUP(A460,IQM_Qualificação!$A:$BS,71,0)</f>
        <v>8.9663319585977295</v>
      </c>
      <c r="E460" s="122" t="s">
        <v>1218</v>
      </c>
      <c r="F460" s="123" t="s">
        <v>840</v>
      </c>
      <c r="G460" s="124">
        <f>VLOOKUP(A460,'IQM_Ranking(2)'!A:D,4,0)</f>
        <v>20.852338456259154</v>
      </c>
      <c r="H460" s="125" t="str">
        <f>VLOOKUP(A460,'IQM_Ranking(2)'!A:E,5,0)</f>
        <v>452º</v>
      </c>
    </row>
    <row r="461" spans="1:8">
      <c r="A461" s="21">
        <v>24004</v>
      </c>
      <c r="B461" s="21" t="s">
        <v>547</v>
      </c>
      <c r="C461" s="21" t="s">
        <v>529</v>
      </c>
      <c r="D461" s="121">
        <f>VLOOKUP(A461,IQM_Qualificação!$A:$BS,71,0)</f>
        <v>8.916162371373261</v>
      </c>
      <c r="E461" s="122" t="s">
        <v>1219</v>
      </c>
      <c r="F461" s="123" t="s">
        <v>840</v>
      </c>
      <c r="G461" s="124">
        <f>VLOOKUP(A461,'IQM_Ranking(2)'!A:D,4,0)</f>
        <v>20.669707552074595</v>
      </c>
      <c r="H461" s="125" t="str">
        <f>VLOOKUP(A461,'IQM_Ranking(2)'!A:E,5,0)</f>
        <v>480º</v>
      </c>
    </row>
    <row r="462" spans="1:8">
      <c r="A462" s="21">
        <v>23012</v>
      </c>
      <c r="B462" s="21" t="s">
        <v>203</v>
      </c>
      <c r="C462" s="21" t="s">
        <v>197</v>
      </c>
      <c r="D462" s="121">
        <f>VLOOKUP(A462,IQM_Qualificação!$A:$BS,71,0)</f>
        <v>8.9141313908262418</v>
      </c>
      <c r="E462" s="122" t="s">
        <v>1220</v>
      </c>
      <c r="F462" s="123" t="s">
        <v>840</v>
      </c>
      <c r="G462" s="124">
        <f>VLOOKUP(A462,'IQM_Ranking(2)'!A:D,4,0)</f>
        <v>20.536838528832877</v>
      </c>
      <c r="H462" s="125" t="str">
        <f>VLOOKUP(A462,'IQM_Ranking(2)'!A:E,5,0)</f>
        <v>494º</v>
      </c>
    </row>
    <row r="463" spans="1:8">
      <c r="A463" s="21">
        <v>23033</v>
      </c>
      <c r="B463" s="21" t="s">
        <v>202</v>
      </c>
      <c r="C463" s="21" t="s">
        <v>197</v>
      </c>
      <c r="D463" s="121">
        <f>VLOOKUP(A463,IQM_Qualificação!$A:$BS,71,0)</f>
        <v>8.8910445880916882</v>
      </c>
      <c r="E463" s="122" t="s">
        <v>1221</v>
      </c>
      <c r="F463" s="123" t="s">
        <v>840</v>
      </c>
      <c r="G463" s="124">
        <f>VLOOKUP(A463,'IQM_Ranking(2)'!A:D,4,0)</f>
        <v>21.139466180125794</v>
      </c>
      <c r="H463" s="125" t="str">
        <f>VLOOKUP(A463,'IQM_Ranking(2)'!A:E,5,0)</f>
        <v>412º</v>
      </c>
    </row>
    <row r="464" spans="1:8">
      <c r="A464" s="21">
        <v>25009</v>
      </c>
      <c r="B464" s="21" t="s">
        <v>433</v>
      </c>
      <c r="C464" s="21" t="s">
        <v>413</v>
      </c>
      <c r="D464" s="121">
        <f>VLOOKUP(A464,IQM_Qualificação!$A:$BS,71,0)</f>
        <v>8.8618141568450106</v>
      </c>
      <c r="E464" s="122" t="s">
        <v>1222</v>
      </c>
      <c r="F464" s="123" t="s">
        <v>840</v>
      </c>
      <c r="G464" s="124">
        <f>VLOOKUP(A464,'IQM_Ranking(2)'!A:D,4,0)</f>
        <v>21.301224343526535</v>
      </c>
      <c r="H464" s="125" t="str">
        <f>VLOOKUP(A464,'IQM_Ranking(2)'!A:E,5,0)</f>
        <v>382º</v>
      </c>
    </row>
    <row r="465" spans="1:8" ht="12.75" customHeight="1">
      <c r="A465" s="20">
        <v>11002</v>
      </c>
      <c r="B465" s="20" t="s">
        <v>589</v>
      </c>
      <c r="C465" s="20" t="s">
        <v>584</v>
      </c>
      <c r="D465" s="121">
        <f>VLOOKUP(A465,IQM_Qualificação!$A:$BS,71,0)</f>
        <v>8.8336595008217635</v>
      </c>
      <c r="E465" s="122" t="s">
        <v>1223</v>
      </c>
      <c r="F465" s="123" t="s">
        <v>840</v>
      </c>
      <c r="G465" s="124">
        <f>VLOOKUP(A465,'IQM_Ranking(2)'!A:D,4,0)</f>
        <v>20.618532224749284</v>
      </c>
      <c r="H465" s="125" t="str">
        <f>VLOOKUP(A465,'IQM_Ranking(2)'!A:E,5,0)</f>
        <v>485º</v>
      </c>
    </row>
    <row r="466" spans="1:8">
      <c r="A466" s="21">
        <v>51020</v>
      </c>
      <c r="B466" s="21" t="s">
        <v>310</v>
      </c>
      <c r="C466" s="21" t="s">
        <v>288</v>
      </c>
      <c r="D466" s="121">
        <f>VLOOKUP(A466,IQM_Qualificação!$A:$BS,71,0)</f>
        <v>8.8333130088391858</v>
      </c>
      <c r="E466" s="122" t="s">
        <v>1224</v>
      </c>
      <c r="F466" s="123" t="s">
        <v>840</v>
      </c>
      <c r="G466" s="124">
        <f>VLOOKUP(A466,'IQM_Ranking(2)'!A:D,4,0)</f>
        <v>22.071130730303093</v>
      </c>
      <c r="H466" s="125" t="str">
        <f>VLOOKUP(A466,'IQM_Ranking(2)'!A:E,5,0)</f>
        <v>250º</v>
      </c>
    </row>
    <row r="467" spans="1:8">
      <c r="A467" s="21">
        <v>23010</v>
      </c>
      <c r="B467" s="21" t="s">
        <v>229</v>
      </c>
      <c r="C467" s="21" t="s">
        <v>197</v>
      </c>
      <c r="D467" s="121">
        <f>VLOOKUP(A467,IQM_Qualificação!$A:$BS,71,0)</f>
        <v>8.8312684765716298</v>
      </c>
      <c r="E467" s="122" t="s">
        <v>1225</v>
      </c>
      <c r="F467" s="123" t="s">
        <v>840</v>
      </c>
      <c r="G467" s="124">
        <f>VLOOKUP(A467,'IQM_Ranking(2)'!A:D,4,0)</f>
        <v>20.81013154860322</v>
      </c>
      <c r="H467" s="125" t="str">
        <f>VLOOKUP(A467,'IQM_Ranking(2)'!A:E,5,0)</f>
        <v>460º</v>
      </c>
    </row>
    <row r="468" spans="1:8">
      <c r="A468" s="21">
        <v>23028</v>
      </c>
      <c r="B468" s="21" t="s">
        <v>215</v>
      </c>
      <c r="C468" s="21" t="s">
        <v>197</v>
      </c>
      <c r="D468" s="121">
        <f>VLOOKUP(A468,IQM_Qualificação!$A:$BS,71,0)</f>
        <v>8.8267408295771546</v>
      </c>
      <c r="E468" s="122" t="s">
        <v>1226</v>
      </c>
      <c r="F468" s="123" t="s">
        <v>840</v>
      </c>
      <c r="G468" s="124">
        <f>VLOOKUP(A468,'IQM_Ranking(2)'!A:D,4,0)</f>
        <v>20.669192477036233</v>
      </c>
      <c r="H468" s="125" t="str">
        <f>VLOOKUP(A468,'IQM_Ranking(2)'!A:E,5,0)</f>
        <v>481º</v>
      </c>
    </row>
    <row r="469" spans="1:8">
      <c r="A469" s="21">
        <v>25012</v>
      </c>
      <c r="B469" s="21" t="s">
        <v>420</v>
      </c>
      <c r="C469" s="21" t="s">
        <v>413</v>
      </c>
      <c r="D469" s="121">
        <f>VLOOKUP(A469,IQM_Qualificação!$A:$BS,71,0)</f>
        <v>8.8033027875444869</v>
      </c>
      <c r="E469" s="122" t="s">
        <v>1227</v>
      </c>
      <c r="F469" s="123" t="s">
        <v>840</v>
      </c>
      <c r="G469" s="124">
        <f>VLOOKUP(A469,'IQM_Ranking(2)'!A:D,4,0)</f>
        <v>21.238844568371771</v>
      </c>
      <c r="H469" s="125" t="str">
        <f>VLOOKUP(A469,'IQM_Ranking(2)'!A:E,5,0)</f>
        <v>394º</v>
      </c>
    </row>
    <row r="470" spans="1:8" ht="12.75" customHeight="1">
      <c r="A470" s="20">
        <v>16004</v>
      </c>
      <c r="B470" s="20" t="s">
        <v>148</v>
      </c>
      <c r="C470" s="20" t="s">
        <v>146</v>
      </c>
      <c r="D470" s="121">
        <f>VLOOKUP(A470,IQM_Qualificação!$A:$BS,71,0)</f>
        <v>8.7748329930897899</v>
      </c>
      <c r="E470" s="122" t="s">
        <v>1228</v>
      </c>
      <c r="F470" s="123" t="s">
        <v>840</v>
      </c>
      <c r="G470" s="124">
        <f>VLOOKUP(A470,'IQM_Ranking(2)'!A:D,4,0)</f>
        <v>22.028637343046732</v>
      </c>
      <c r="H470" s="125" t="str">
        <f>VLOOKUP(A470,'IQM_Ranking(2)'!A:E,5,0)</f>
        <v>259º</v>
      </c>
    </row>
    <row r="471" spans="1:8">
      <c r="A471" s="21">
        <v>24019</v>
      </c>
      <c r="B471" s="21" t="s">
        <v>428</v>
      </c>
      <c r="C471" s="21" t="s">
        <v>529</v>
      </c>
      <c r="D471" s="121">
        <f>VLOOKUP(A471,IQM_Qualificação!$A:$BS,71,0)</f>
        <v>8.7538905795039863</v>
      </c>
      <c r="E471" s="122" t="s">
        <v>1229</v>
      </c>
      <c r="F471" s="123" t="s">
        <v>840</v>
      </c>
      <c r="G471" s="124">
        <f>VLOOKUP(A471,'IQM_Ranking(2)'!A:D,4,0)</f>
        <v>21.638958413409672</v>
      </c>
      <c r="H471" s="125" t="str">
        <f>VLOOKUP(A471,'IQM_Ranking(2)'!A:E,5,0)</f>
        <v>317º</v>
      </c>
    </row>
    <row r="472" spans="1:8">
      <c r="A472" s="21">
        <v>25023</v>
      </c>
      <c r="B472" s="21" t="s">
        <v>428</v>
      </c>
      <c r="C472" s="21" t="s">
        <v>413</v>
      </c>
      <c r="D472" s="121">
        <f>VLOOKUP(A472,IQM_Qualificação!$A:$BS,71,0)</f>
        <v>8.7538905795039863</v>
      </c>
      <c r="E472" s="122" t="s">
        <v>1230</v>
      </c>
      <c r="F472" s="123" t="s">
        <v>840</v>
      </c>
      <c r="G472" s="124">
        <f>VLOOKUP(A472,'IQM_Ranking(2)'!A:D,4,0)</f>
        <v>21.717186346397426</v>
      </c>
      <c r="H472" s="125" t="str">
        <f>VLOOKUP(A472,'IQM_Ranking(2)'!A:E,5,0)</f>
        <v>305º</v>
      </c>
    </row>
    <row r="473" spans="1:8" ht="12.75" customHeight="1">
      <c r="A473" s="20">
        <v>15006</v>
      </c>
      <c r="B473" s="20" t="s">
        <v>393</v>
      </c>
      <c r="C473" s="20" t="s">
        <v>390</v>
      </c>
      <c r="D473" s="121">
        <f>VLOOKUP(A473,IQM_Qualificação!$A:$BS,71,0)</f>
        <v>8.7530664090965917</v>
      </c>
      <c r="E473" s="122" t="s">
        <v>1231</v>
      </c>
      <c r="F473" s="123" t="s">
        <v>840</v>
      </c>
      <c r="G473" s="124">
        <f>VLOOKUP(A473,'IQM_Ranking(2)'!A:D,4,0)</f>
        <v>22.585413104820333</v>
      </c>
      <c r="H473" s="125" t="str">
        <f>VLOOKUP(A473,'IQM_Ranking(2)'!A:E,5,0)</f>
        <v>179º</v>
      </c>
    </row>
    <row r="474" spans="1:8">
      <c r="A474" s="21">
        <v>22007</v>
      </c>
      <c r="B474" s="21" t="s">
        <v>498</v>
      </c>
      <c r="C474" s="21" t="s">
        <v>495</v>
      </c>
      <c r="D474" s="121">
        <f>VLOOKUP(A474,IQM_Qualificação!$A:$BS,71,0)</f>
        <v>8.6926361502743159</v>
      </c>
      <c r="E474" s="122" t="s">
        <v>1232</v>
      </c>
      <c r="F474" s="123" t="s">
        <v>840</v>
      </c>
      <c r="G474" s="124">
        <f>VLOOKUP(A474,'IQM_Ranking(2)'!A:D,4,0)</f>
        <v>22.407683483262005</v>
      </c>
      <c r="H474" s="125" t="str">
        <f>VLOOKUP(A474,'IQM_Ranking(2)'!A:E,5,0)</f>
        <v>203º</v>
      </c>
    </row>
    <row r="475" spans="1:8" ht="12.75" customHeight="1">
      <c r="A475" s="20">
        <v>21021</v>
      </c>
      <c r="B475" s="20" t="s">
        <v>272</v>
      </c>
      <c r="C475" s="20" t="s">
        <v>266</v>
      </c>
      <c r="D475" s="121">
        <f>VLOOKUP(A475,IQM_Qualificação!$A:$BS,71,0)</f>
        <v>8.6582466958375051</v>
      </c>
      <c r="E475" s="122" t="s">
        <v>1233</v>
      </c>
      <c r="F475" s="123" t="s">
        <v>840</v>
      </c>
      <c r="G475" s="124">
        <f>VLOOKUP(A475,'IQM_Ranking(2)'!A:D,4,0)</f>
        <v>21.844158740166026</v>
      </c>
      <c r="H475" s="125" t="str">
        <f>VLOOKUP(A475,'IQM_Ranking(2)'!A:E,5,0)</f>
        <v>284º</v>
      </c>
    </row>
    <row r="476" spans="1:8" ht="12.75" customHeight="1">
      <c r="A476" s="20">
        <v>15022</v>
      </c>
      <c r="B476" s="20" t="s">
        <v>398</v>
      </c>
      <c r="C476" s="20" t="s">
        <v>390</v>
      </c>
      <c r="D476" s="121">
        <f>VLOOKUP(A476,IQM_Qualificação!$A:$BS,71,0)</f>
        <v>8.63744100478071</v>
      </c>
      <c r="E476" s="122" t="s">
        <v>1234</v>
      </c>
      <c r="F476" s="123" t="s">
        <v>840</v>
      </c>
      <c r="G476" s="124">
        <f>VLOOKUP(A476,'IQM_Ranking(2)'!A:D,4,0)</f>
        <v>20.927955346453846</v>
      </c>
      <c r="H476" s="125" t="str">
        <f>VLOOKUP(A476,'IQM_Ranking(2)'!A:E,5,0)</f>
        <v>443º</v>
      </c>
    </row>
    <row r="477" spans="1:8">
      <c r="A477" s="21">
        <v>24006</v>
      </c>
      <c r="B477" s="21" t="s">
        <v>541</v>
      </c>
      <c r="C477" s="21" t="s">
        <v>529</v>
      </c>
      <c r="D477" s="121">
        <f>VLOOKUP(A477,IQM_Qualificação!$A:$BS,71,0)</f>
        <v>8.6199750690026171</v>
      </c>
      <c r="E477" s="122" t="s">
        <v>1235</v>
      </c>
      <c r="F477" s="123" t="s">
        <v>840</v>
      </c>
      <c r="G477" s="124">
        <f>VLOOKUP(A477,'IQM_Ranking(2)'!A:D,4,0)</f>
        <v>21.027587413021607</v>
      </c>
      <c r="H477" s="125" t="str">
        <f>VLOOKUP(A477,'IQM_Ranking(2)'!A:E,5,0)</f>
        <v>426º</v>
      </c>
    </row>
    <row r="478" spans="1:8">
      <c r="A478" s="21">
        <v>43019</v>
      </c>
      <c r="B478" s="21" t="s">
        <v>572</v>
      </c>
      <c r="C478" s="21" t="s">
        <v>548</v>
      </c>
      <c r="D478" s="121">
        <f>VLOOKUP(A478,IQM_Qualificação!$A:$BS,71,0)</f>
        <v>8.6132301311810302</v>
      </c>
      <c r="E478" s="122" t="s">
        <v>1236</v>
      </c>
      <c r="F478" s="123" t="s">
        <v>840</v>
      </c>
      <c r="G478" s="124">
        <f>VLOOKUP(A478,'IQM_Ranking(2)'!A:D,4,0)</f>
        <v>21.454201400452764</v>
      </c>
      <c r="H478" s="125" t="str">
        <f>VLOOKUP(A478,'IQM_Ranking(2)'!A:E,5,0)</f>
        <v>345º</v>
      </c>
    </row>
    <row r="479" spans="1:8" ht="12.75" customHeight="1">
      <c r="A479" s="20">
        <v>14003</v>
      </c>
      <c r="B479" s="20" t="s">
        <v>595</v>
      </c>
      <c r="C479" s="20" t="s">
        <v>593</v>
      </c>
      <c r="D479" s="121">
        <f>VLOOKUP(A479,IQM_Qualificação!$A:$BS,71,0)</f>
        <v>8.6009026269167972</v>
      </c>
      <c r="E479" s="122" t="s">
        <v>1237</v>
      </c>
      <c r="F479" s="123" t="s">
        <v>840</v>
      </c>
      <c r="G479" s="124">
        <f>VLOOKUP(A479,'IQM_Ranking(2)'!A:D,4,0)</f>
        <v>20.41361350530072</v>
      </c>
      <c r="H479" s="125" t="str">
        <f>VLOOKUP(A479,'IQM_Ranking(2)'!A:E,5,0)</f>
        <v>506º</v>
      </c>
    </row>
    <row r="480" spans="1:8" ht="12.75" customHeight="1">
      <c r="A480" s="20">
        <v>14004</v>
      </c>
      <c r="B480" s="20" t="s">
        <v>597</v>
      </c>
      <c r="C480" s="20" t="s">
        <v>593</v>
      </c>
      <c r="D480" s="121">
        <f>VLOOKUP(A480,IQM_Qualificação!$A:$BS,71,0)</f>
        <v>8.5781942989226696</v>
      </c>
      <c r="E480" s="122" t="s">
        <v>1238</v>
      </c>
      <c r="F480" s="123" t="s">
        <v>840</v>
      </c>
      <c r="G480" s="124">
        <f>VLOOKUP(A480,'IQM_Ranking(2)'!A:D,4,0)</f>
        <v>22.7389037236162</v>
      </c>
      <c r="H480" s="125" t="str">
        <f>VLOOKUP(A480,'IQM_Ranking(2)'!A:E,5,0)</f>
        <v>163º</v>
      </c>
    </row>
    <row r="481" spans="1:8">
      <c r="A481" s="21">
        <v>28012</v>
      </c>
      <c r="B481" s="21" t="s">
        <v>687</v>
      </c>
      <c r="C481" s="21" t="s">
        <v>682</v>
      </c>
      <c r="D481" s="121">
        <f>VLOOKUP(A481,IQM_Qualificação!$A:$BS,71,0)</f>
        <v>8.5630775213183092</v>
      </c>
      <c r="E481" s="122" t="s">
        <v>1239</v>
      </c>
      <c r="F481" s="123" t="s">
        <v>840</v>
      </c>
      <c r="G481" s="124">
        <f>VLOOKUP(A481,'IQM_Ranking(2)'!A:D,4,0)</f>
        <v>21.386247318105649</v>
      </c>
      <c r="H481" s="125" t="str">
        <f>VLOOKUP(A481,'IQM_Ranking(2)'!A:E,5,0)</f>
        <v>361º</v>
      </c>
    </row>
    <row r="482" spans="1:8">
      <c r="A482" s="21">
        <v>25020</v>
      </c>
      <c r="B482" s="21" t="s">
        <v>427</v>
      </c>
      <c r="C482" s="21" t="s">
        <v>413</v>
      </c>
      <c r="D482" s="121">
        <f>VLOOKUP(A482,IQM_Qualificação!$A:$BS,71,0)</f>
        <v>8.5460952561085453</v>
      </c>
      <c r="E482" s="122" t="s">
        <v>1240</v>
      </c>
      <c r="F482" s="123" t="s">
        <v>840</v>
      </c>
      <c r="G482" s="124">
        <f>VLOOKUP(A482,'IQM_Ranking(2)'!A:D,4,0)</f>
        <v>21.512969155604683</v>
      </c>
      <c r="H482" s="125" t="str">
        <f>VLOOKUP(A482,'IQM_Ranking(2)'!A:E,5,0)</f>
        <v>336º</v>
      </c>
    </row>
    <row r="483" spans="1:8" ht="12.75" customHeight="1">
      <c r="A483" s="20">
        <v>16001</v>
      </c>
      <c r="B483" s="20" t="s">
        <v>149</v>
      </c>
      <c r="C483" s="20" t="s">
        <v>146</v>
      </c>
      <c r="D483" s="121">
        <f>VLOOKUP(A483,IQM_Qualificação!$A:$BS,71,0)</f>
        <v>8.5346740855083887</v>
      </c>
      <c r="E483" s="122" t="s">
        <v>1241</v>
      </c>
      <c r="F483" s="123" t="s">
        <v>840</v>
      </c>
      <c r="G483" s="124">
        <f>VLOOKUP(A483,'IQM_Ranking(2)'!A:D,4,0)</f>
        <v>22.22676388033009</v>
      </c>
      <c r="H483" s="125" t="str">
        <f>VLOOKUP(A483,'IQM_Ranking(2)'!A:E,5,0)</f>
        <v>228º</v>
      </c>
    </row>
    <row r="484" spans="1:8">
      <c r="A484" s="21">
        <v>31055</v>
      </c>
      <c r="B484" s="21" t="s">
        <v>327</v>
      </c>
      <c r="C484" s="21" t="s">
        <v>323</v>
      </c>
      <c r="D484" s="121">
        <f>VLOOKUP(A484,IQM_Qualificação!$A:$BS,71,0)</f>
        <v>8.5288687466594464</v>
      </c>
      <c r="E484" s="122" t="s">
        <v>1242</v>
      </c>
      <c r="F484" s="123" t="s">
        <v>840</v>
      </c>
      <c r="G484" s="124">
        <f>VLOOKUP(A484,'IQM_Ranking(2)'!A:D,4,0)</f>
        <v>20.747055612354398</v>
      </c>
      <c r="H484" s="125" t="str">
        <f>VLOOKUP(A484,'IQM_Ranking(2)'!A:E,5,0)</f>
        <v>469º</v>
      </c>
    </row>
    <row r="485" spans="1:8">
      <c r="A485" s="21">
        <v>33008</v>
      </c>
      <c r="B485" s="21" t="s">
        <v>523</v>
      </c>
      <c r="C485" s="21" t="s">
        <v>511</v>
      </c>
      <c r="D485" s="121">
        <f>VLOOKUP(A485,IQM_Qualificação!$A:$BS,71,0)</f>
        <v>8.519725060092096</v>
      </c>
      <c r="E485" s="122" t="s">
        <v>1243</v>
      </c>
      <c r="F485" s="123" t="s">
        <v>840</v>
      </c>
      <c r="G485" s="124">
        <f>VLOOKUP(A485,'IQM_Ranking(2)'!A:D,4,0)</f>
        <v>20.375405328114095</v>
      </c>
      <c r="H485" s="125" t="str">
        <f>VLOOKUP(A485,'IQM_Ranking(2)'!A:E,5,0)</f>
        <v>511º</v>
      </c>
    </row>
    <row r="486" spans="1:8">
      <c r="A486" s="21">
        <v>51008</v>
      </c>
      <c r="B486" s="21" t="s">
        <v>303</v>
      </c>
      <c r="C486" s="21" t="s">
        <v>288</v>
      </c>
      <c r="D486" s="121">
        <f>VLOOKUP(A486,IQM_Qualificação!$A:$BS,71,0)</f>
        <v>8.4713453649976227</v>
      </c>
      <c r="E486" s="122" t="s">
        <v>1244</v>
      </c>
      <c r="F486" s="123" t="s">
        <v>840</v>
      </c>
      <c r="G486" s="124">
        <f>VLOOKUP(A486,'IQM_Ranking(2)'!A:D,4,0)</f>
        <v>24.001715594593321</v>
      </c>
      <c r="H486" s="125" t="str">
        <f>VLOOKUP(A486,'IQM_Ranking(2)'!A:E,5,0)</f>
        <v>86º</v>
      </c>
    </row>
    <row r="487" spans="1:8">
      <c r="A487" s="21">
        <v>25007</v>
      </c>
      <c r="B487" s="21" t="s">
        <v>434</v>
      </c>
      <c r="C487" s="21" t="s">
        <v>413</v>
      </c>
      <c r="D487" s="121">
        <f>VLOOKUP(A487,IQM_Qualificação!$A:$BS,71,0)</f>
        <v>8.4433096558655851</v>
      </c>
      <c r="E487" s="122" t="s">
        <v>1245</v>
      </c>
      <c r="F487" s="123" t="s">
        <v>840</v>
      </c>
      <c r="G487" s="124">
        <f>VLOOKUP(A487,'IQM_Ranking(2)'!A:D,4,0)</f>
        <v>20.964284682484642</v>
      </c>
      <c r="H487" s="125" t="str">
        <f>VLOOKUP(A487,'IQM_Ranking(2)'!A:E,5,0)</f>
        <v>437º</v>
      </c>
    </row>
    <row r="488" spans="1:8">
      <c r="A488" s="21">
        <v>41014</v>
      </c>
      <c r="B488" s="21" t="s">
        <v>439</v>
      </c>
      <c r="C488" s="21" t="s">
        <v>437</v>
      </c>
      <c r="D488" s="121">
        <f>VLOOKUP(A488,IQM_Qualificação!$A:$BS,71,0)</f>
        <v>8.4361334469991878</v>
      </c>
      <c r="E488" s="122" t="s">
        <v>1246</v>
      </c>
      <c r="F488" s="123" t="s">
        <v>840</v>
      </c>
      <c r="G488" s="124">
        <f>VLOOKUP(A488,'IQM_Ranking(2)'!A:D,4,0)</f>
        <v>20.903243204516588</v>
      </c>
      <c r="H488" s="125" t="str">
        <f>VLOOKUP(A488,'IQM_Ranking(2)'!A:E,5,0)</f>
        <v>445º</v>
      </c>
    </row>
    <row r="489" spans="1:8" ht="12.75" customHeight="1">
      <c r="A489" s="20">
        <v>22011</v>
      </c>
      <c r="B489" s="20" t="s">
        <v>508</v>
      </c>
      <c r="C489" s="20" t="s">
        <v>495</v>
      </c>
      <c r="D489" s="121">
        <f>VLOOKUP(A489,IQM_Qualificação!$A:$BS,71,0)</f>
        <v>8.4174588662454468</v>
      </c>
      <c r="E489" s="122" t="s">
        <v>1247</v>
      </c>
      <c r="F489" s="123" t="s">
        <v>840</v>
      </c>
      <c r="G489" s="124">
        <f>VLOOKUP(A489,'IQM_Ranking(2)'!A:D,4,0)</f>
        <v>21.520778333446163</v>
      </c>
      <c r="H489" s="125" t="str">
        <f>VLOOKUP(A489,'IQM_Ranking(2)'!A:E,5,0)</f>
        <v>334º</v>
      </c>
    </row>
    <row r="490" spans="1:8">
      <c r="A490" s="21">
        <v>43034</v>
      </c>
      <c r="B490" s="21" t="s">
        <v>563</v>
      </c>
      <c r="C490" s="21" t="s">
        <v>548</v>
      </c>
      <c r="D490" s="121">
        <f>VLOOKUP(A490,IQM_Qualificação!$A:$BS,71,0)</f>
        <v>8.4173628074765805</v>
      </c>
      <c r="E490" s="122" t="s">
        <v>1248</v>
      </c>
      <c r="F490" s="123" t="s">
        <v>840</v>
      </c>
      <c r="G490" s="124">
        <f>VLOOKUP(A490,'IQM_Ranking(2)'!A:D,4,0)</f>
        <v>20.932617216905285</v>
      </c>
      <c r="H490" s="125" t="str">
        <f>VLOOKUP(A490,'IQM_Ranking(2)'!A:E,5,0)</f>
        <v>442º</v>
      </c>
    </row>
    <row r="491" spans="1:8">
      <c r="A491" s="21">
        <v>31013</v>
      </c>
      <c r="B491" s="21" t="s">
        <v>370</v>
      </c>
      <c r="C491" s="21" t="s">
        <v>323</v>
      </c>
      <c r="D491" s="121">
        <f>VLOOKUP(A491,IQM_Qualificação!$A:$BS,71,0)</f>
        <v>8.4030056235742183</v>
      </c>
      <c r="E491" s="122" t="s">
        <v>1249</v>
      </c>
      <c r="F491" s="123" t="s">
        <v>840</v>
      </c>
      <c r="G491" s="124">
        <f>VLOOKUP(A491,'IQM_Ranking(2)'!A:D,4,0)</f>
        <v>20.535467451136501</v>
      </c>
      <c r="H491" s="125" t="str">
        <f>VLOOKUP(A491,'IQM_Ranking(2)'!A:E,5,0)</f>
        <v>495º</v>
      </c>
    </row>
    <row r="492" spans="1:8">
      <c r="A492" s="21">
        <v>41028</v>
      </c>
      <c r="B492" s="21" t="s">
        <v>465</v>
      </c>
      <c r="C492" s="21" t="s">
        <v>437</v>
      </c>
      <c r="D492" s="121">
        <f>VLOOKUP(A492,IQM_Qualificação!$A:$BS,71,0)</f>
        <v>8.3967425128420423</v>
      </c>
      <c r="E492" s="122" t="s">
        <v>1250</v>
      </c>
      <c r="F492" s="123" t="s">
        <v>840</v>
      </c>
      <c r="G492" s="124">
        <f>VLOOKUP(A492,'IQM_Ranking(2)'!A:D,4,0)</f>
        <v>21.482662604977662</v>
      </c>
      <c r="H492" s="125" t="str">
        <f>VLOOKUP(A492,'IQM_Ranking(2)'!A:E,5,0)</f>
        <v>341º</v>
      </c>
    </row>
    <row r="493" spans="1:8">
      <c r="A493" s="21">
        <v>28005</v>
      </c>
      <c r="B493" s="21" t="s">
        <v>695</v>
      </c>
      <c r="C493" s="21" t="s">
        <v>682</v>
      </c>
      <c r="D493" s="121">
        <f>VLOOKUP(A493,IQM_Qualificação!$A:$BS,71,0)</f>
        <v>8.374611566209806</v>
      </c>
      <c r="E493" s="122" t="s">
        <v>1251</v>
      </c>
      <c r="F493" s="123" t="s">
        <v>840</v>
      </c>
      <c r="G493" s="124">
        <f>VLOOKUP(A493,'IQM_Ranking(2)'!A:D,4,0)</f>
        <v>21.614769376481267</v>
      </c>
      <c r="H493" s="125" t="str">
        <f>VLOOKUP(A493,'IQM_Ranking(2)'!A:E,5,0)</f>
        <v>322º</v>
      </c>
    </row>
    <row r="494" spans="1:8">
      <c r="A494" s="21">
        <v>27004</v>
      </c>
      <c r="B494" s="21" t="s">
        <v>135</v>
      </c>
      <c r="C494" s="21" t="s">
        <v>132</v>
      </c>
      <c r="D494" s="121">
        <f>VLOOKUP(A494,IQM_Qualificação!$A:$BS,71,0)</f>
        <v>8.3723308234247895</v>
      </c>
      <c r="E494" s="122" t="s">
        <v>1252</v>
      </c>
      <c r="F494" s="123" t="s">
        <v>840</v>
      </c>
      <c r="G494" s="124">
        <f>VLOOKUP(A494,'IQM_Ranking(2)'!A:D,4,0)</f>
        <v>20.994677543640751</v>
      </c>
      <c r="H494" s="125" t="str">
        <f>VLOOKUP(A494,'IQM_Ranking(2)'!A:E,5,0)</f>
        <v>432º</v>
      </c>
    </row>
    <row r="495" spans="1:8" ht="12.75" customHeight="1">
      <c r="A495" s="20">
        <v>22010</v>
      </c>
      <c r="B495" s="20" t="s">
        <v>497</v>
      </c>
      <c r="C495" s="20" t="s">
        <v>495</v>
      </c>
      <c r="D495" s="121">
        <f>VLOOKUP(A495,IQM_Qualificação!$A:$BS,71,0)</f>
        <v>8.3673706217626798</v>
      </c>
      <c r="E495" s="122" t="s">
        <v>1253</v>
      </c>
      <c r="F495" s="123" t="s">
        <v>840</v>
      </c>
      <c r="G495" s="124">
        <f>VLOOKUP(A495,'IQM_Ranking(2)'!A:D,4,0)</f>
        <v>22.28588462153763</v>
      </c>
      <c r="H495" s="125" t="str">
        <f>VLOOKUP(A495,'IQM_Ranking(2)'!A:E,5,0)</f>
        <v>217º</v>
      </c>
    </row>
    <row r="496" spans="1:8">
      <c r="A496" s="21">
        <v>31008</v>
      </c>
      <c r="B496" s="21" t="s">
        <v>346</v>
      </c>
      <c r="C496" s="21" t="s">
        <v>323</v>
      </c>
      <c r="D496" s="121">
        <f>VLOOKUP(A496,IQM_Qualificação!$A:$BS,71,0)</f>
        <v>8.3480901015023896</v>
      </c>
      <c r="E496" s="122" t="s">
        <v>1254</v>
      </c>
      <c r="F496" s="123" t="s">
        <v>840</v>
      </c>
      <c r="G496" s="124">
        <f>VLOOKUP(A496,'IQM_Ranking(2)'!A:D,4,0)</f>
        <v>20.218722575955773</v>
      </c>
      <c r="H496" s="125" t="str">
        <f>VLOOKUP(A496,'IQM_Ranking(2)'!A:E,5,0)</f>
        <v>526º</v>
      </c>
    </row>
    <row r="497" spans="1:8" ht="12.75" customHeight="1">
      <c r="A497" s="20">
        <v>17007</v>
      </c>
      <c r="B497" s="20" t="s">
        <v>700</v>
      </c>
      <c r="C497" s="20" t="s">
        <v>696</v>
      </c>
      <c r="D497" s="121">
        <f>VLOOKUP(A497,IQM_Qualificação!$A:$BS,71,0)</f>
        <v>8.3477828678943116</v>
      </c>
      <c r="E497" s="122" t="s">
        <v>1255</v>
      </c>
      <c r="F497" s="123" t="s">
        <v>840</v>
      </c>
      <c r="G497" s="124">
        <f>VLOOKUP(A497,'IQM_Ranking(2)'!A:D,4,0)</f>
        <v>21.492460342523064</v>
      </c>
      <c r="H497" s="125" t="str">
        <f>VLOOKUP(A497,'IQM_Ranking(2)'!A:E,5,0)</f>
        <v>339º</v>
      </c>
    </row>
    <row r="498" spans="1:8" ht="12.75" customHeight="1">
      <c r="A498" s="20">
        <v>21013</v>
      </c>
      <c r="B498" s="20" t="s">
        <v>270</v>
      </c>
      <c r="C498" s="20" t="s">
        <v>266</v>
      </c>
      <c r="D498" s="121">
        <f>VLOOKUP(A498,IQM_Qualificação!$A:$BS,71,0)</f>
        <v>8.3248021019437992</v>
      </c>
      <c r="E498" s="122" t="s">
        <v>1256</v>
      </c>
      <c r="F498" s="123" t="s">
        <v>840</v>
      </c>
      <c r="G498" s="124">
        <f>VLOOKUP(A498,'IQM_Ranking(2)'!A:D,4,0)</f>
        <v>19.797556707375055</v>
      </c>
      <c r="H498" s="125" t="str">
        <f>VLOOKUP(A498,'IQM_Ranking(2)'!A:E,5,0)</f>
        <v>548º</v>
      </c>
    </row>
    <row r="499" spans="1:8">
      <c r="A499" s="21">
        <v>23031</v>
      </c>
      <c r="B499" s="21" t="s">
        <v>200</v>
      </c>
      <c r="C499" s="21" t="s">
        <v>197</v>
      </c>
      <c r="D499" s="121">
        <f>VLOOKUP(A499,IQM_Qualificação!$A:$BS,71,0)</f>
        <v>8.3203985768572135</v>
      </c>
      <c r="E499" s="122" t="s">
        <v>1257</v>
      </c>
      <c r="F499" s="123" t="s">
        <v>840</v>
      </c>
      <c r="G499" s="124">
        <f>VLOOKUP(A499,'IQM_Ranking(2)'!A:D,4,0)</f>
        <v>20.33386188907221</v>
      </c>
      <c r="H499" s="125" t="str">
        <f>VLOOKUP(A499,'IQM_Ranking(2)'!A:E,5,0)</f>
        <v>514º</v>
      </c>
    </row>
    <row r="500" spans="1:8">
      <c r="A500" s="21">
        <v>27002</v>
      </c>
      <c r="B500" s="21" t="s">
        <v>133</v>
      </c>
      <c r="C500" s="21" t="s">
        <v>132</v>
      </c>
      <c r="D500" s="121">
        <f>VLOOKUP(A500,IQM_Qualificação!$A:$BS,71,0)</f>
        <v>8.3146754287473765</v>
      </c>
      <c r="E500" s="122" t="s">
        <v>1258</v>
      </c>
      <c r="F500" s="123" t="s">
        <v>840</v>
      </c>
      <c r="G500" s="124">
        <f>VLOOKUP(A500,'IQM_Ranking(2)'!A:D,4,0)</f>
        <v>21.394266764681806</v>
      </c>
      <c r="H500" s="125" t="str">
        <f>VLOOKUP(A500,'IQM_Ranking(2)'!A:E,5,0)</f>
        <v>359º</v>
      </c>
    </row>
    <row r="501" spans="1:8">
      <c r="A501" s="21">
        <v>41035</v>
      </c>
      <c r="B501" s="21" t="s">
        <v>443</v>
      </c>
      <c r="C501" s="21" t="s">
        <v>437</v>
      </c>
      <c r="D501" s="121">
        <f>VLOOKUP(A501,IQM_Qualificação!$A:$BS,71,0)</f>
        <v>8.3034709724045683</v>
      </c>
      <c r="E501" s="122" t="s">
        <v>1259</v>
      </c>
      <c r="F501" s="123" t="s">
        <v>840</v>
      </c>
      <c r="G501" s="124">
        <f>VLOOKUP(A501,'IQM_Ranking(2)'!A:D,4,0)</f>
        <v>21.813489458963577</v>
      </c>
      <c r="H501" s="125" t="str">
        <f>VLOOKUP(A501,'IQM_Ranking(2)'!A:E,5,0)</f>
        <v>288º</v>
      </c>
    </row>
    <row r="502" spans="1:8">
      <c r="A502" s="21">
        <v>28008</v>
      </c>
      <c r="B502" s="21" t="s">
        <v>689</v>
      </c>
      <c r="C502" s="21" t="s">
        <v>682</v>
      </c>
      <c r="D502" s="121">
        <f>VLOOKUP(A502,IQM_Qualificação!$A:$BS,71,0)</f>
        <v>8.2674520918372743</v>
      </c>
      <c r="E502" s="122" t="s">
        <v>1260</v>
      </c>
      <c r="F502" s="123" t="s">
        <v>840</v>
      </c>
      <c r="G502" s="124">
        <f>VLOOKUP(A502,'IQM_Ranking(2)'!A:D,4,0)</f>
        <v>20.576872838637403</v>
      </c>
      <c r="H502" s="125" t="str">
        <f>VLOOKUP(A502,'IQM_Ranking(2)'!A:E,5,0)</f>
        <v>491º</v>
      </c>
    </row>
    <row r="503" spans="1:8" ht="12.75" customHeight="1">
      <c r="A503" s="20">
        <v>22008</v>
      </c>
      <c r="B503" s="20" t="s">
        <v>500</v>
      </c>
      <c r="C503" s="20" t="s">
        <v>495</v>
      </c>
      <c r="D503" s="121">
        <f>VLOOKUP(A503,IQM_Qualificação!$A:$BS,71,0)</f>
        <v>8.2371012791799441</v>
      </c>
      <c r="E503" s="122" t="s">
        <v>1261</v>
      </c>
      <c r="F503" s="123" t="s">
        <v>840</v>
      </c>
      <c r="G503" s="124">
        <f>VLOOKUP(A503,'IQM_Ranking(2)'!A:D,4,0)</f>
        <v>21.171549098063064</v>
      </c>
      <c r="H503" s="125" t="str">
        <f>VLOOKUP(A503,'IQM_Ranking(2)'!A:E,5,0)</f>
        <v>407º</v>
      </c>
    </row>
    <row r="504" spans="1:8">
      <c r="A504" s="21">
        <v>24008</v>
      </c>
      <c r="B504" s="21" t="s">
        <v>537</v>
      </c>
      <c r="C504" s="21" t="s">
        <v>529</v>
      </c>
      <c r="D504" s="121">
        <f>VLOOKUP(A504,IQM_Qualificação!$A:$BS,71,0)</f>
        <v>8.2369346256795435</v>
      </c>
      <c r="E504" s="122" t="s">
        <v>1262</v>
      </c>
      <c r="F504" s="123" t="s">
        <v>840</v>
      </c>
      <c r="G504" s="124">
        <f>VLOOKUP(A504,'IQM_Ranking(2)'!A:D,4,0)</f>
        <v>20.981359878761079</v>
      </c>
      <c r="H504" s="125" t="str">
        <f>VLOOKUP(A504,'IQM_Ranking(2)'!A:E,5,0)</f>
        <v>436º</v>
      </c>
    </row>
    <row r="505" spans="1:8" ht="12.75" customHeight="1">
      <c r="A505" s="20">
        <v>22006</v>
      </c>
      <c r="B505" s="20" t="s">
        <v>510</v>
      </c>
      <c r="C505" s="20" t="s">
        <v>495</v>
      </c>
      <c r="D505" s="121">
        <f>VLOOKUP(A505,IQM_Qualificação!$A:$BS,71,0)</f>
        <v>8.2156345438287044</v>
      </c>
      <c r="E505" s="122" t="s">
        <v>1263</v>
      </c>
      <c r="F505" s="123" t="s">
        <v>840</v>
      </c>
      <c r="G505" s="124">
        <f>VLOOKUP(A505,'IQM_Ranking(2)'!A:D,4,0)</f>
        <v>21.207960372383653</v>
      </c>
      <c r="H505" s="125" t="str">
        <f>VLOOKUP(A505,'IQM_Ranking(2)'!A:E,5,0)</f>
        <v>399º</v>
      </c>
    </row>
    <row r="506" spans="1:8">
      <c r="A506" s="21">
        <v>41007</v>
      </c>
      <c r="B506" s="21" t="s">
        <v>467</v>
      </c>
      <c r="C506" s="21" t="s">
        <v>437</v>
      </c>
      <c r="D506" s="121">
        <f>VLOOKUP(A506,IQM_Qualificação!$A:$BS,71,0)</f>
        <v>8.1834451259914438</v>
      </c>
      <c r="E506" s="122" t="s">
        <v>1264</v>
      </c>
      <c r="F506" s="123" t="s">
        <v>840</v>
      </c>
      <c r="G506" s="124">
        <f>VLOOKUP(A506,'IQM_Ranking(2)'!A:D,4,0)</f>
        <v>21.98222956472075</v>
      </c>
      <c r="H506" s="125" t="str">
        <f>VLOOKUP(A506,'IQM_Ranking(2)'!A:E,5,0)</f>
        <v>264º</v>
      </c>
    </row>
    <row r="507" spans="1:8">
      <c r="A507" s="21">
        <v>25011</v>
      </c>
      <c r="B507" s="21" t="s">
        <v>418</v>
      </c>
      <c r="C507" s="21" t="s">
        <v>413</v>
      </c>
      <c r="D507" s="121">
        <f>VLOOKUP(A507,IQM_Qualificação!$A:$BS,71,0)</f>
        <v>8.1351982410023336</v>
      </c>
      <c r="E507" s="122" t="s">
        <v>1265</v>
      </c>
      <c r="F507" s="123" t="s">
        <v>840</v>
      </c>
      <c r="G507" s="124">
        <f>VLOOKUP(A507,'IQM_Ranking(2)'!A:D,4,0)</f>
        <v>21.433847077529201</v>
      </c>
      <c r="H507" s="125" t="str">
        <f>VLOOKUP(A507,'IQM_Ranking(2)'!A:E,5,0)</f>
        <v>349º</v>
      </c>
    </row>
    <row r="508" spans="1:8" ht="12.75" customHeight="1">
      <c r="A508" s="20">
        <v>22005</v>
      </c>
      <c r="B508" s="20" t="s">
        <v>505</v>
      </c>
      <c r="C508" s="20" t="s">
        <v>495</v>
      </c>
      <c r="D508" s="121">
        <f>VLOOKUP(A508,IQM_Qualificação!$A:$BS,71,0)</f>
        <v>8.1071451595049933</v>
      </c>
      <c r="E508" s="122" t="s">
        <v>1266</v>
      </c>
      <c r="F508" s="123" t="s">
        <v>840</v>
      </c>
      <c r="G508" s="124">
        <f>VLOOKUP(A508,'IQM_Ranking(2)'!A:D,4,0)</f>
        <v>21.37207150789364</v>
      </c>
      <c r="H508" s="125" t="str">
        <f>VLOOKUP(A508,'IQM_Ranking(2)'!A:E,5,0)</f>
        <v>365º</v>
      </c>
    </row>
    <row r="509" spans="1:8">
      <c r="A509" s="21">
        <v>42017</v>
      </c>
      <c r="B509" s="21" t="s">
        <v>615</v>
      </c>
      <c r="C509" s="21" t="s">
        <v>598</v>
      </c>
      <c r="D509" s="121">
        <f>VLOOKUP(A509,IQM_Qualificação!$A:$BS,71,0)</f>
        <v>8.0941314057108436</v>
      </c>
      <c r="E509" s="122" t="s">
        <v>1267</v>
      </c>
      <c r="F509" s="123" t="s">
        <v>840</v>
      </c>
      <c r="G509" s="124">
        <f>VLOOKUP(A509,'IQM_Ranking(2)'!A:D,4,0)</f>
        <v>22.791582534971624</v>
      </c>
      <c r="H509" s="125" t="str">
        <f>VLOOKUP(A509,'IQM_Ranking(2)'!A:E,5,0)</f>
        <v>158º</v>
      </c>
    </row>
    <row r="510" spans="1:8">
      <c r="A510" s="21">
        <v>24003</v>
      </c>
      <c r="B510" s="21" t="s">
        <v>538</v>
      </c>
      <c r="C510" s="21" t="s">
        <v>529</v>
      </c>
      <c r="D510" s="121">
        <f>VLOOKUP(A510,IQM_Qualificação!$A:$BS,71,0)</f>
        <v>8.0679037207594337</v>
      </c>
      <c r="E510" s="122" t="s">
        <v>1268</v>
      </c>
      <c r="F510" s="123" t="s">
        <v>840</v>
      </c>
      <c r="G510" s="124">
        <f>VLOOKUP(A510,'IQM_Ranking(2)'!A:D,4,0)</f>
        <v>19.999144973925208</v>
      </c>
      <c r="H510" s="125" t="str">
        <f>VLOOKUP(A510,'IQM_Ranking(2)'!A:E,5,0)</f>
        <v>538º</v>
      </c>
    </row>
    <row r="511" spans="1:8" ht="12.75" customHeight="1">
      <c r="A511" s="20">
        <v>12003</v>
      </c>
      <c r="B511" s="20" t="s">
        <v>130</v>
      </c>
      <c r="C511" s="20" t="s">
        <v>126</v>
      </c>
      <c r="D511" s="121">
        <f>VLOOKUP(A511,IQM_Qualificação!$A:$BS,71,0)</f>
        <v>8.0592821029422907</v>
      </c>
      <c r="E511" s="122" t="s">
        <v>1269</v>
      </c>
      <c r="F511" s="123" t="s">
        <v>840</v>
      </c>
      <c r="G511" s="124">
        <f>VLOOKUP(A511,'IQM_Ranking(2)'!A:D,4,0)</f>
        <v>23.567633781066032</v>
      </c>
      <c r="H511" s="125" t="str">
        <f>VLOOKUP(A511,'IQM_Ranking(2)'!A:E,5,0)</f>
        <v>106º</v>
      </c>
    </row>
    <row r="512" spans="1:8">
      <c r="A512" s="21">
        <v>51015</v>
      </c>
      <c r="B512" s="21" t="s">
        <v>293</v>
      </c>
      <c r="C512" s="21" t="s">
        <v>288</v>
      </c>
      <c r="D512" s="121">
        <f>VLOOKUP(A512,IQM_Qualificação!$A:$BS,71,0)</f>
        <v>8.0225737987828705</v>
      </c>
      <c r="E512" s="122" t="s">
        <v>1270</v>
      </c>
      <c r="F512" s="123" t="s">
        <v>840</v>
      </c>
      <c r="G512" s="124">
        <f>VLOOKUP(A512,'IQM_Ranking(2)'!A:D,4,0)</f>
        <v>21.396632655494006</v>
      </c>
      <c r="H512" s="125" t="str">
        <f>VLOOKUP(A512,'IQM_Ranking(2)'!A:E,5,0)</f>
        <v>358º</v>
      </c>
    </row>
    <row r="513" spans="1:8">
      <c r="A513" s="21">
        <v>23007</v>
      </c>
      <c r="B513" s="21" t="s">
        <v>222</v>
      </c>
      <c r="C513" s="21" t="s">
        <v>197</v>
      </c>
      <c r="D513" s="121">
        <f>VLOOKUP(A513,IQM_Qualificação!$A:$BS,71,0)</f>
        <v>8.0061770943844799</v>
      </c>
      <c r="E513" s="122" t="s">
        <v>1271</v>
      </c>
      <c r="F513" s="123" t="s">
        <v>840</v>
      </c>
      <c r="G513" s="124">
        <f>VLOOKUP(A513,'IQM_Ranking(2)'!A:D,4,0)</f>
        <v>20.581242999539398</v>
      </c>
      <c r="H513" s="125" t="str">
        <f>VLOOKUP(A513,'IQM_Ranking(2)'!A:E,5,0)</f>
        <v>489º</v>
      </c>
    </row>
    <row r="514" spans="1:8" ht="12.75" customHeight="1">
      <c r="A514" s="20">
        <v>12005</v>
      </c>
      <c r="B514" s="20" t="s">
        <v>127</v>
      </c>
      <c r="C514" s="20" t="s">
        <v>126</v>
      </c>
      <c r="D514" s="121">
        <f>VLOOKUP(A514,IQM_Qualificação!$A:$BS,71,0)</f>
        <v>7.9972406855994151</v>
      </c>
      <c r="E514" s="122" t="s">
        <v>1272</v>
      </c>
      <c r="F514" s="123" t="s">
        <v>840</v>
      </c>
      <c r="G514" s="124">
        <f>VLOOKUP(A514,'IQM_Ranking(2)'!A:D,4,0)</f>
        <v>22.696985050226072</v>
      </c>
      <c r="H514" s="125" t="str">
        <f>VLOOKUP(A514,'IQM_Ranking(2)'!A:E,5,0)</f>
        <v>168º</v>
      </c>
    </row>
    <row r="515" spans="1:8">
      <c r="A515" s="21">
        <v>24010</v>
      </c>
      <c r="B515" s="21" t="s">
        <v>544</v>
      </c>
      <c r="C515" s="21" t="s">
        <v>529</v>
      </c>
      <c r="D515" s="121">
        <f>VLOOKUP(A515,IQM_Qualificação!$A:$BS,71,0)</f>
        <v>7.9853575109221744</v>
      </c>
      <c r="E515" s="122" t="s">
        <v>1273</v>
      </c>
      <c r="F515" s="123" t="s">
        <v>840</v>
      </c>
      <c r="G515" s="124">
        <f>VLOOKUP(A515,'IQM_Ranking(2)'!A:D,4,0)</f>
        <v>20.860541955482375</v>
      </c>
      <c r="H515" s="125" t="str">
        <f>VLOOKUP(A515,'IQM_Ranking(2)'!A:E,5,0)</f>
        <v>451º</v>
      </c>
    </row>
    <row r="516" spans="1:8">
      <c r="A516" s="21">
        <v>28002</v>
      </c>
      <c r="B516" s="21" t="s">
        <v>688</v>
      </c>
      <c r="C516" s="21" t="s">
        <v>682</v>
      </c>
      <c r="D516" s="121">
        <f>VLOOKUP(A516,IQM_Qualificação!$A:$BS,71,0)</f>
        <v>7.9751598484928667</v>
      </c>
      <c r="E516" s="122" t="s">
        <v>1274</v>
      </c>
      <c r="F516" s="123" t="s">
        <v>840</v>
      </c>
      <c r="G516" s="124">
        <f>VLOOKUP(A516,'IQM_Ranking(2)'!A:D,4,0)</f>
        <v>21.355744836453219</v>
      </c>
      <c r="H516" s="125" t="str">
        <f>VLOOKUP(A516,'IQM_Ranking(2)'!A:E,5,0)</f>
        <v>370º</v>
      </c>
    </row>
    <row r="517" spans="1:8">
      <c r="A517" s="21">
        <v>31038</v>
      </c>
      <c r="B517" s="21" t="s">
        <v>358</v>
      </c>
      <c r="C517" s="21" t="s">
        <v>323</v>
      </c>
      <c r="D517" s="121">
        <f>VLOOKUP(A517,IQM_Qualificação!$A:$BS,71,0)</f>
        <v>7.9677624284626356</v>
      </c>
      <c r="E517" s="122" t="s">
        <v>1275</v>
      </c>
      <c r="F517" s="123" t="s">
        <v>840</v>
      </c>
      <c r="G517" s="124">
        <f>VLOOKUP(A517,'IQM_Ranking(2)'!A:D,4,0)</f>
        <v>20.796764862812193</v>
      </c>
      <c r="H517" s="125" t="str">
        <f>VLOOKUP(A517,'IQM_Ranking(2)'!A:E,5,0)</f>
        <v>462º</v>
      </c>
    </row>
    <row r="518" spans="1:8">
      <c r="A518" s="21">
        <v>23003</v>
      </c>
      <c r="B518" s="21" t="s">
        <v>209</v>
      </c>
      <c r="C518" s="21" t="s">
        <v>197</v>
      </c>
      <c r="D518" s="121">
        <f>VLOOKUP(A518,IQM_Qualificação!$A:$BS,71,0)</f>
        <v>7.9358144996421762</v>
      </c>
      <c r="E518" s="122" t="s">
        <v>1276</v>
      </c>
      <c r="F518" s="123" t="s">
        <v>840</v>
      </c>
      <c r="G518" s="124">
        <f>VLOOKUP(A518,'IQM_Ranking(2)'!A:D,4,0)</f>
        <v>21.380886285493016</v>
      </c>
      <c r="H518" s="125" t="str">
        <f>VLOOKUP(A518,'IQM_Ranking(2)'!A:E,5,0)</f>
        <v>363º</v>
      </c>
    </row>
    <row r="519" spans="1:8">
      <c r="A519" s="21">
        <v>25006</v>
      </c>
      <c r="B519" s="21" t="s">
        <v>425</v>
      </c>
      <c r="C519" s="21" t="s">
        <v>413</v>
      </c>
      <c r="D519" s="121">
        <f>VLOOKUP(A519,IQM_Qualificação!$A:$BS,71,0)</f>
        <v>7.8565611582534727</v>
      </c>
      <c r="E519" s="122" t="s">
        <v>1277</v>
      </c>
      <c r="F519" s="123" t="s">
        <v>840</v>
      </c>
      <c r="G519" s="124">
        <f>VLOOKUP(A519,'IQM_Ranking(2)'!A:D,4,0)</f>
        <v>20.95116550610943</v>
      </c>
      <c r="H519" s="125" t="str">
        <f>VLOOKUP(A519,'IQM_Ranking(2)'!A:E,5,0)</f>
        <v>440º</v>
      </c>
    </row>
    <row r="520" spans="1:8">
      <c r="A520" s="21">
        <v>23014</v>
      </c>
      <c r="B520" s="21" t="s">
        <v>208</v>
      </c>
      <c r="C520" s="21" t="s">
        <v>197</v>
      </c>
      <c r="D520" s="121">
        <f>VLOOKUP(A520,IQM_Qualificação!$A:$BS,71,0)</f>
        <v>7.8147577150329779</v>
      </c>
      <c r="E520" s="122" t="s">
        <v>1278</v>
      </c>
      <c r="F520" s="123" t="s">
        <v>840</v>
      </c>
      <c r="G520" s="124">
        <f>VLOOKUP(A520,'IQM_Ranking(2)'!A:D,4,0)</f>
        <v>21.415460547862764</v>
      </c>
      <c r="H520" s="125" t="str">
        <f>VLOOKUP(A520,'IQM_Ranking(2)'!A:E,5,0)</f>
        <v>352º</v>
      </c>
    </row>
    <row r="521" spans="1:8">
      <c r="A521" s="21">
        <v>23029</v>
      </c>
      <c r="B521" s="21" t="s">
        <v>207</v>
      </c>
      <c r="C521" s="21" t="s">
        <v>197</v>
      </c>
      <c r="D521" s="121">
        <f>VLOOKUP(A521,IQM_Qualificação!$A:$BS,71,0)</f>
        <v>7.8028518276188938</v>
      </c>
      <c r="E521" s="122" t="s">
        <v>1279</v>
      </c>
      <c r="F521" s="123" t="s">
        <v>840</v>
      </c>
      <c r="G521" s="124">
        <f>VLOOKUP(A521,'IQM_Ranking(2)'!A:D,4,0)</f>
        <v>21.470673943468007</v>
      </c>
      <c r="H521" s="125" t="str">
        <f>VLOOKUP(A521,'IQM_Ranking(2)'!A:E,5,0)</f>
        <v>344º</v>
      </c>
    </row>
    <row r="522" spans="1:8">
      <c r="A522" s="21">
        <v>25005</v>
      </c>
      <c r="B522" s="21" t="s">
        <v>430</v>
      </c>
      <c r="C522" s="21" t="s">
        <v>413</v>
      </c>
      <c r="D522" s="121">
        <f>VLOOKUP(A522,IQM_Qualificação!$A:$BS,71,0)</f>
        <v>7.7709732824372484</v>
      </c>
      <c r="E522" s="122" t="s">
        <v>1280</v>
      </c>
      <c r="F522" s="123" t="s">
        <v>840</v>
      </c>
      <c r="G522" s="124">
        <f>VLOOKUP(A522,'IQM_Ranking(2)'!A:D,4,0)</f>
        <v>20.171457894309324</v>
      </c>
      <c r="H522" s="125" t="str">
        <f>VLOOKUP(A522,'IQM_Ranking(2)'!A:E,5,0)</f>
        <v>529º</v>
      </c>
    </row>
    <row r="523" spans="1:8">
      <c r="A523" s="21">
        <v>35052</v>
      </c>
      <c r="B523" s="21" t="s">
        <v>628</v>
      </c>
      <c r="C523" s="21" t="s">
        <v>619</v>
      </c>
      <c r="D523" s="121">
        <f>VLOOKUP(A523,IQM_Qualificação!$A:$BS,71,0)</f>
        <v>7.7455046990267871</v>
      </c>
      <c r="E523" s="122" t="s">
        <v>1281</v>
      </c>
      <c r="F523" s="123" t="s">
        <v>840</v>
      </c>
      <c r="G523" s="124">
        <f>VLOOKUP(A523,'IQM_Ranking(2)'!A:D,4,0)</f>
        <v>20.820976507019235</v>
      </c>
      <c r="H523" s="125" t="str">
        <f>VLOOKUP(A523,'IQM_Ranking(2)'!A:E,5,0)</f>
        <v>459º</v>
      </c>
    </row>
    <row r="524" spans="1:8">
      <c r="A524" s="21">
        <v>24005</v>
      </c>
      <c r="B524" s="21" t="s">
        <v>545</v>
      </c>
      <c r="C524" s="21" t="s">
        <v>529</v>
      </c>
      <c r="D524" s="121">
        <f>VLOOKUP(A524,IQM_Qualificação!$A:$BS,71,0)</f>
        <v>7.7393272153094612</v>
      </c>
      <c r="E524" s="122" t="s">
        <v>1282</v>
      </c>
      <c r="F524" s="123" t="s">
        <v>840</v>
      </c>
      <c r="G524" s="124">
        <f>VLOOKUP(A524,'IQM_Ranking(2)'!A:D,4,0)</f>
        <v>21.559228064082205</v>
      </c>
      <c r="H524" s="125" t="str">
        <f>VLOOKUP(A524,'IQM_Ranking(2)'!A:E,5,0)</f>
        <v>329º</v>
      </c>
    </row>
    <row r="525" spans="1:8">
      <c r="A525" s="21">
        <v>22012</v>
      </c>
      <c r="B525" s="21" t="s">
        <v>502</v>
      </c>
      <c r="C525" s="21" t="s">
        <v>495</v>
      </c>
      <c r="D525" s="121">
        <f>VLOOKUP(A525,IQM_Qualificação!$A:$BS,71,0)</f>
        <v>7.7252630935499713</v>
      </c>
      <c r="E525" s="122" t="s">
        <v>1283</v>
      </c>
      <c r="F525" s="123" t="s">
        <v>840</v>
      </c>
      <c r="G525" s="124">
        <f>VLOOKUP(A525,'IQM_Ranking(2)'!A:D,4,0)</f>
        <v>21.628696708340993</v>
      </c>
      <c r="H525" s="125" t="str">
        <f>VLOOKUP(A525,'IQM_Ranking(2)'!A:E,5,0)</f>
        <v>319º</v>
      </c>
    </row>
    <row r="526" spans="1:8">
      <c r="A526" s="21">
        <v>51016</v>
      </c>
      <c r="B526" s="21" t="s">
        <v>307</v>
      </c>
      <c r="C526" s="21" t="s">
        <v>288</v>
      </c>
      <c r="D526" s="121">
        <f>VLOOKUP(A526,IQM_Qualificação!$A:$BS,71,0)</f>
        <v>7.7026709248922218</v>
      </c>
      <c r="E526" s="122" t="s">
        <v>1284</v>
      </c>
      <c r="F526" s="123" t="s">
        <v>840</v>
      </c>
      <c r="G526" s="124">
        <f>VLOOKUP(A526,'IQM_Ranking(2)'!A:D,4,0)</f>
        <v>21.345292205337934</v>
      </c>
      <c r="H526" s="125" t="str">
        <f>VLOOKUP(A526,'IQM_Ranking(2)'!A:E,5,0)</f>
        <v>374º</v>
      </c>
    </row>
    <row r="527" spans="1:8" ht="12.75" customHeight="1">
      <c r="A527" s="20">
        <v>16002</v>
      </c>
      <c r="B527" s="20" t="s">
        <v>146</v>
      </c>
      <c r="C527" s="20" t="s">
        <v>146</v>
      </c>
      <c r="D527" s="121">
        <f>VLOOKUP(A527,IQM_Qualificação!$A:$BS,71,0)</f>
        <v>7.6785750910192325</v>
      </c>
      <c r="E527" s="122" t="s">
        <v>1285</v>
      </c>
      <c r="F527" s="123" t="s">
        <v>840</v>
      </c>
      <c r="G527" s="124">
        <f>VLOOKUP(A527,'IQM_Ranking(2)'!A:D,4,0)</f>
        <v>18.912496322952244</v>
      </c>
      <c r="H527" s="125" t="str">
        <f>VLOOKUP(A527,'IQM_Ranking(2)'!A:E,5,0)</f>
        <v>557º</v>
      </c>
    </row>
    <row r="528" spans="1:8">
      <c r="A528" s="21">
        <v>25015</v>
      </c>
      <c r="B528" s="21" t="s">
        <v>414</v>
      </c>
      <c r="C528" s="21" t="s">
        <v>413</v>
      </c>
      <c r="D528" s="121">
        <f>VLOOKUP(A528,IQM_Qualificação!$A:$BS,71,0)</f>
        <v>7.656394193155295</v>
      </c>
      <c r="E528" s="122" t="s">
        <v>1286</v>
      </c>
      <c r="F528" s="123" t="s">
        <v>840</v>
      </c>
      <c r="G528" s="124">
        <f>VLOOKUP(A528,'IQM_Ranking(2)'!A:D,4,0)</f>
        <v>21.179374623200488</v>
      </c>
      <c r="H528" s="125" t="str">
        <f>VLOOKUP(A528,'IQM_Ranking(2)'!A:E,5,0)</f>
        <v>405º</v>
      </c>
    </row>
    <row r="529" spans="1:8">
      <c r="A529" s="21">
        <v>28007</v>
      </c>
      <c r="B529" s="21" t="s">
        <v>693</v>
      </c>
      <c r="C529" s="21" t="s">
        <v>682</v>
      </c>
      <c r="D529" s="121">
        <f>VLOOKUP(A529,IQM_Qualificação!$A:$BS,71,0)</f>
        <v>7.6340091746336052</v>
      </c>
      <c r="E529" s="122" t="s">
        <v>1287</v>
      </c>
      <c r="F529" s="123" t="s">
        <v>840</v>
      </c>
      <c r="G529" s="124">
        <f>VLOOKUP(A529,'IQM_Ranking(2)'!A:D,4,0)</f>
        <v>20.738636159626061</v>
      </c>
      <c r="H529" s="125" t="str">
        <f>VLOOKUP(A529,'IQM_Ranking(2)'!A:E,5,0)</f>
        <v>470º</v>
      </c>
    </row>
    <row r="530" spans="1:8">
      <c r="A530" s="21">
        <v>41008</v>
      </c>
      <c r="B530" s="21" t="s">
        <v>448</v>
      </c>
      <c r="C530" s="21" t="s">
        <v>437</v>
      </c>
      <c r="D530" s="121">
        <f>VLOOKUP(A530,IQM_Qualificação!$A:$BS,71,0)</f>
        <v>7.5875259072477377</v>
      </c>
      <c r="E530" s="122" t="s">
        <v>1288</v>
      </c>
      <c r="F530" s="123" t="s">
        <v>840</v>
      </c>
      <c r="G530" s="124">
        <f>VLOOKUP(A530,'IQM_Ranking(2)'!A:D,4,0)</f>
        <v>22.569327906281927</v>
      </c>
      <c r="H530" s="125" t="str">
        <f>VLOOKUP(A530,'IQM_Ranking(2)'!A:E,5,0)</f>
        <v>182º</v>
      </c>
    </row>
    <row r="531" spans="1:8">
      <c r="A531" s="21">
        <v>25018</v>
      </c>
      <c r="B531" s="21" t="s">
        <v>424</v>
      </c>
      <c r="C531" s="21" t="s">
        <v>413</v>
      </c>
      <c r="D531" s="121">
        <f>VLOOKUP(A531,IQM_Qualificação!$A:$BS,71,0)</f>
        <v>7.5853001630622456</v>
      </c>
      <c r="E531" s="122" t="s">
        <v>1289</v>
      </c>
      <c r="F531" s="123" t="s">
        <v>840</v>
      </c>
      <c r="G531" s="124">
        <f>VLOOKUP(A531,'IQM_Ranking(2)'!A:D,4,0)</f>
        <v>21.022416016796733</v>
      </c>
      <c r="H531" s="125" t="str">
        <f>VLOOKUP(A531,'IQM_Ranking(2)'!A:E,5,0)</f>
        <v>427º</v>
      </c>
    </row>
    <row r="532" spans="1:8" ht="12.75" customHeight="1">
      <c r="A532" s="20">
        <v>13011</v>
      </c>
      <c r="B532" s="20" t="s">
        <v>152</v>
      </c>
      <c r="C532" s="20" t="s">
        <v>150</v>
      </c>
      <c r="D532" s="121">
        <f>VLOOKUP(A532,IQM_Qualificação!$A:$BS,71,0)</f>
        <v>7.5776666101246377</v>
      </c>
      <c r="E532" s="122" t="s">
        <v>1290</v>
      </c>
      <c r="F532" s="123" t="s">
        <v>840</v>
      </c>
      <c r="G532" s="124">
        <f>VLOOKUP(A532,'IQM_Ranking(2)'!A:D,4,0)</f>
        <v>20.054455703042425</v>
      </c>
      <c r="H532" s="125" t="str">
        <f>VLOOKUP(A532,'IQM_Ranking(2)'!A:E,5,0)</f>
        <v>535º</v>
      </c>
    </row>
    <row r="533" spans="1:8">
      <c r="A533" s="21">
        <v>28003</v>
      </c>
      <c r="B533" s="21" t="s">
        <v>692</v>
      </c>
      <c r="C533" s="21" t="s">
        <v>682</v>
      </c>
      <c r="D533" s="121">
        <f>VLOOKUP(A533,IQM_Qualificação!$A:$BS,71,0)</f>
        <v>7.5194591070857921</v>
      </c>
      <c r="E533" s="122" t="s">
        <v>1291</v>
      </c>
      <c r="F533" s="123" t="s">
        <v>840</v>
      </c>
      <c r="G533" s="124">
        <f>VLOOKUP(A533,'IQM_Ranking(2)'!A:D,4,0)</f>
        <v>20.537979767117871</v>
      </c>
      <c r="H533" s="125" t="str">
        <f>VLOOKUP(A533,'IQM_Ranking(2)'!A:E,5,0)</f>
        <v>493º</v>
      </c>
    </row>
    <row r="534" spans="1:8">
      <c r="A534" s="21">
        <v>25013</v>
      </c>
      <c r="B534" s="21" t="s">
        <v>421</v>
      </c>
      <c r="C534" s="21" t="s">
        <v>413</v>
      </c>
      <c r="D534" s="121">
        <f>VLOOKUP(A534,IQM_Qualificação!$A:$BS,71,0)</f>
        <v>7.5017673826981763</v>
      </c>
      <c r="E534" s="122" t="s">
        <v>1292</v>
      </c>
      <c r="F534" s="123" t="s">
        <v>840</v>
      </c>
      <c r="G534" s="124">
        <f>VLOOKUP(A534,'IQM_Ranking(2)'!A:D,4,0)</f>
        <v>20.68619731296431</v>
      </c>
      <c r="H534" s="125" t="str">
        <f>VLOOKUP(A534,'IQM_Ranking(2)'!A:E,5,0)</f>
        <v>477º</v>
      </c>
    </row>
    <row r="535" spans="1:8">
      <c r="A535" s="21">
        <v>29002</v>
      </c>
      <c r="B535" s="21" t="s">
        <v>172</v>
      </c>
      <c r="C535" s="21" t="s">
        <v>164</v>
      </c>
      <c r="D535" s="121">
        <f>VLOOKUP(A535,IQM_Qualificação!$A:$BS,71,0)</f>
        <v>7.4802409147998645</v>
      </c>
      <c r="E535" s="122" t="s">
        <v>1293</v>
      </c>
      <c r="F535" s="123" t="s">
        <v>840</v>
      </c>
      <c r="G535" s="124">
        <f>VLOOKUP(A535,'IQM_Ranking(2)'!A:D,4,0)</f>
        <v>21.758412659978532</v>
      </c>
      <c r="H535" s="125" t="str">
        <f>VLOOKUP(A535,'IQM_Ranking(2)'!A:E,5,0)</f>
        <v>296º</v>
      </c>
    </row>
    <row r="536" spans="1:8">
      <c r="A536" s="21">
        <v>41012</v>
      </c>
      <c r="B536" s="21" t="s">
        <v>447</v>
      </c>
      <c r="C536" s="21" t="s">
        <v>437</v>
      </c>
      <c r="D536" s="121">
        <f>VLOOKUP(A536,IQM_Qualificação!$A:$BS,71,0)</f>
        <v>7.4708969462530499</v>
      </c>
      <c r="E536" s="122" t="s">
        <v>1294</v>
      </c>
      <c r="F536" s="123" t="s">
        <v>840</v>
      </c>
      <c r="G536" s="124">
        <f>VLOOKUP(A536,'IQM_Ranking(2)'!A:D,4,0)</f>
        <v>22.062805605170393</v>
      </c>
      <c r="H536" s="125" t="str">
        <f>VLOOKUP(A536,'IQM_Ranking(2)'!A:E,5,0)</f>
        <v>254º</v>
      </c>
    </row>
    <row r="537" spans="1:8" ht="12.75" customHeight="1">
      <c r="A537" s="20">
        <v>12002</v>
      </c>
      <c r="B537" s="20" t="s">
        <v>131</v>
      </c>
      <c r="C537" s="20" t="s">
        <v>126</v>
      </c>
      <c r="D537" s="121">
        <f>VLOOKUP(A537,IQM_Qualificação!$A:$BS,71,0)</f>
        <v>7.3855991504851657</v>
      </c>
      <c r="E537" s="122" t="s">
        <v>1295</v>
      </c>
      <c r="F537" s="123" t="s">
        <v>840</v>
      </c>
      <c r="G537" s="124">
        <f>VLOOKUP(A537,'IQM_Ranking(2)'!A:D,4,0)</f>
        <v>21.637900639446276</v>
      </c>
      <c r="H537" s="125" t="str">
        <f>VLOOKUP(A537,'IQM_Ranking(2)'!A:E,5,0)</f>
        <v>318º</v>
      </c>
    </row>
    <row r="538" spans="1:8" ht="12.75" customHeight="1">
      <c r="A538" s="20">
        <v>13012</v>
      </c>
      <c r="B538" s="20" t="s">
        <v>160</v>
      </c>
      <c r="C538" s="20" t="s">
        <v>150</v>
      </c>
      <c r="D538" s="121">
        <f>VLOOKUP(A538,IQM_Qualificação!$A:$BS,71,0)</f>
        <v>7.3616014034415365</v>
      </c>
      <c r="E538" s="122" t="s">
        <v>1296</v>
      </c>
      <c r="F538" s="123" t="s">
        <v>840</v>
      </c>
      <c r="G538" s="124">
        <f>VLOOKUP(A538,'IQM_Ranking(2)'!A:D,4,0)</f>
        <v>20.223066908432433</v>
      </c>
      <c r="H538" s="125" t="str">
        <f>VLOOKUP(A538,'IQM_Ranking(2)'!A:E,5,0)</f>
        <v>525º</v>
      </c>
    </row>
    <row r="539" spans="1:8">
      <c r="A539" s="21">
        <v>23030</v>
      </c>
      <c r="B539" s="21" t="s">
        <v>205</v>
      </c>
      <c r="C539" s="21" t="s">
        <v>197</v>
      </c>
      <c r="D539" s="121">
        <f>VLOOKUP(A539,IQM_Qualificação!$A:$BS,71,0)</f>
        <v>7.3281947075163911</v>
      </c>
      <c r="E539" s="122" t="s">
        <v>1297</v>
      </c>
      <c r="F539" s="123" t="s">
        <v>840</v>
      </c>
      <c r="G539" s="124">
        <f>VLOOKUP(A539,'IQM_Ranking(2)'!A:D,4,0)</f>
        <v>22.230785638953694</v>
      </c>
      <c r="H539" s="125" t="str">
        <f>VLOOKUP(A539,'IQM_Ranking(2)'!A:E,5,0)</f>
        <v>227º</v>
      </c>
    </row>
    <row r="540" spans="1:8">
      <c r="A540" s="21">
        <v>24013</v>
      </c>
      <c r="B540" s="21" t="s">
        <v>532</v>
      </c>
      <c r="C540" s="21" t="s">
        <v>529</v>
      </c>
      <c r="D540" s="121">
        <f>VLOOKUP(A540,IQM_Qualificação!$A:$BS,71,0)</f>
        <v>7.2944344257138294</v>
      </c>
      <c r="E540" s="122" t="s">
        <v>1298</v>
      </c>
      <c r="F540" s="123" t="s">
        <v>840</v>
      </c>
      <c r="G540" s="124">
        <f>VLOOKUP(A540,'IQM_Ranking(2)'!A:D,4,0)</f>
        <v>21.770055187724491</v>
      </c>
      <c r="H540" s="125" t="str">
        <f>VLOOKUP(A540,'IQM_Ranking(2)'!A:E,5,0)</f>
        <v>293º</v>
      </c>
    </row>
    <row r="541" spans="1:8">
      <c r="A541" s="21">
        <v>29013</v>
      </c>
      <c r="B541" s="21" t="s">
        <v>183</v>
      </c>
      <c r="C541" s="21" t="s">
        <v>164</v>
      </c>
      <c r="D541" s="121">
        <f>VLOOKUP(A541,IQM_Qualificação!$A:$BS,71,0)</f>
        <v>7.280598278888772</v>
      </c>
      <c r="E541" s="122" t="s">
        <v>1299</v>
      </c>
      <c r="F541" s="123" t="s">
        <v>840</v>
      </c>
      <c r="G541" s="124">
        <f>VLOOKUP(A541,'IQM_Ranking(2)'!A:D,4,0)</f>
        <v>21.357164723271762</v>
      </c>
      <c r="H541" s="125" t="str">
        <f>VLOOKUP(A541,'IQM_Ranking(2)'!A:E,5,0)</f>
        <v>369º</v>
      </c>
    </row>
    <row r="542" spans="1:8">
      <c r="A542" s="21">
        <v>24002</v>
      </c>
      <c r="B542" s="21" t="s">
        <v>534</v>
      </c>
      <c r="C542" s="21" t="s">
        <v>529</v>
      </c>
      <c r="D542" s="121">
        <f>VLOOKUP(A542,IQM_Qualificação!$A:$BS,71,0)</f>
        <v>7.2798100130490013</v>
      </c>
      <c r="E542" s="122" t="s">
        <v>1300</v>
      </c>
      <c r="F542" s="123" t="s">
        <v>840</v>
      </c>
      <c r="G542" s="124">
        <f>VLOOKUP(A542,'IQM_Ranking(2)'!A:D,4,0)</f>
        <v>20.526279674552281</v>
      </c>
      <c r="H542" s="125" t="str">
        <f>VLOOKUP(A542,'IQM_Ranking(2)'!A:E,5,0)</f>
        <v>496º</v>
      </c>
    </row>
    <row r="543" spans="1:8" ht="12.75" customHeight="1">
      <c r="A543" s="20">
        <v>22014</v>
      </c>
      <c r="B543" s="20" t="s">
        <v>507</v>
      </c>
      <c r="C543" s="20" t="s">
        <v>495</v>
      </c>
      <c r="D543" s="121">
        <f>VLOOKUP(A543,IQM_Qualificação!$A:$BS,71,0)</f>
        <v>7.2264304519590725</v>
      </c>
      <c r="E543" s="122" t="s">
        <v>1301</v>
      </c>
      <c r="F543" s="123" t="s">
        <v>840</v>
      </c>
      <c r="G543" s="124">
        <f>VLOOKUP(A543,'IQM_Ranking(2)'!A:D,4,0)</f>
        <v>20.314040121907546</v>
      </c>
      <c r="H543" s="125" t="str">
        <f>VLOOKUP(A543,'IQM_Ranking(2)'!A:E,5,0)</f>
        <v>516º</v>
      </c>
    </row>
    <row r="544" spans="1:8">
      <c r="A544" s="21">
        <v>23024</v>
      </c>
      <c r="B544" s="21" t="s">
        <v>219</v>
      </c>
      <c r="C544" s="21" t="s">
        <v>197</v>
      </c>
      <c r="D544" s="121">
        <f>VLOOKUP(A544,IQM_Qualificação!$A:$BS,71,0)</f>
        <v>7.2052839659774977</v>
      </c>
      <c r="E544" s="122" t="s">
        <v>1302</v>
      </c>
      <c r="F544" s="123" t="s">
        <v>840</v>
      </c>
      <c r="G544" s="124">
        <f>VLOOKUP(A544,'IQM_Ranking(2)'!A:D,4,0)</f>
        <v>21.126806075148288</v>
      </c>
      <c r="H544" s="125" t="str">
        <f>VLOOKUP(A544,'IQM_Ranking(2)'!A:E,5,0)</f>
        <v>414º</v>
      </c>
    </row>
    <row r="545" spans="1:8">
      <c r="A545" s="21">
        <v>24007</v>
      </c>
      <c r="B545" s="21" t="s">
        <v>546</v>
      </c>
      <c r="C545" s="21" t="s">
        <v>529</v>
      </c>
      <c r="D545" s="121">
        <f>VLOOKUP(A545,IQM_Qualificação!$A:$BS,71,0)</f>
        <v>7.1930818966436618</v>
      </c>
      <c r="E545" s="122" t="s">
        <v>1303</v>
      </c>
      <c r="F545" s="123" t="s">
        <v>840</v>
      </c>
      <c r="G545" s="124">
        <f>VLOOKUP(A545,'IQM_Ranking(2)'!A:D,4,0)</f>
        <v>20.957359475418869</v>
      </c>
      <c r="H545" s="125" t="str">
        <f>VLOOKUP(A545,'IQM_Ranking(2)'!A:E,5,0)</f>
        <v>439º</v>
      </c>
    </row>
    <row r="546" spans="1:8">
      <c r="A546" s="21">
        <v>26019</v>
      </c>
      <c r="B546" s="21" t="s">
        <v>479</v>
      </c>
      <c r="C546" s="21" t="s">
        <v>475</v>
      </c>
      <c r="D546" s="121">
        <f>VLOOKUP(A546,IQM_Qualificação!$A:$BS,71,0)</f>
        <v>7.1878784879913313</v>
      </c>
      <c r="E546" s="122" t="s">
        <v>1304</v>
      </c>
      <c r="F546" s="123" t="s">
        <v>840</v>
      </c>
      <c r="G546" s="124">
        <f>VLOOKUP(A546,'IQM_Ranking(2)'!A:D,4,0)</f>
        <v>24.874657423102729</v>
      </c>
      <c r="H546" s="125" t="str">
        <f>VLOOKUP(A546,'IQM_Ranking(2)'!A:E,5,0)</f>
        <v>58º</v>
      </c>
    </row>
    <row r="547" spans="1:8">
      <c r="A547" s="21">
        <v>23004</v>
      </c>
      <c r="B547" s="21" t="s">
        <v>220</v>
      </c>
      <c r="C547" s="21" t="s">
        <v>197</v>
      </c>
      <c r="D547" s="121">
        <f>VLOOKUP(A547,IQM_Qualificação!$A:$BS,71,0)</f>
        <v>7.0867083617814801</v>
      </c>
      <c r="E547" s="122" t="s">
        <v>1305</v>
      </c>
      <c r="F547" s="123" t="s">
        <v>840</v>
      </c>
      <c r="G547" s="124">
        <f>VLOOKUP(A547,'IQM_Ranking(2)'!A:D,4,0)</f>
        <v>20.996449388828534</v>
      </c>
      <c r="H547" s="125" t="str">
        <f>VLOOKUP(A547,'IQM_Ranking(2)'!A:E,5,0)</f>
        <v>431º</v>
      </c>
    </row>
    <row r="548" spans="1:8">
      <c r="A548" s="21">
        <v>23011</v>
      </c>
      <c r="B548" s="21" t="s">
        <v>218</v>
      </c>
      <c r="C548" s="21" t="s">
        <v>197</v>
      </c>
      <c r="D548" s="121">
        <f>VLOOKUP(A548,IQM_Qualificação!$A:$BS,71,0)</f>
        <v>7.0766620309486976</v>
      </c>
      <c r="E548" s="122" t="s">
        <v>1306</v>
      </c>
      <c r="F548" s="123" t="s">
        <v>840</v>
      </c>
      <c r="G548" s="124">
        <f>VLOOKUP(A548,'IQM_Ranking(2)'!A:D,4,0)</f>
        <v>20.593837910304</v>
      </c>
      <c r="H548" s="125" t="str">
        <f>VLOOKUP(A548,'IQM_Ranking(2)'!A:E,5,0)</f>
        <v>487º</v>
      </c>
    </row>
    <row r="549" spans="1:8">
      <c r="A549" s="21">
        <v>24009</v>
      </c>
      <c r="B549" s="21" t="s">
        <v>531</v>
      </c>
      <c r="C549" s="21" t="s">
        <v>529</v>
      </c>
      <c r="D549" s="121">
        <f>VLOOKUP(A549,IQM_Qualificação!$A:$BS,71,0)</f>
        <v>6.9592802298654037</v>
      </c>
      <c r="E549" s="122" t="s">
        <v>1307</v>
      </c>
      <c r="F549" s="123" t="s">
        <v>840</v>
      </c>
      <c r="G549" s="124">
        <f>VLOOKUP(A549,'IQM_Ranking(2)'!A:D,4,0)</f>
        <v>21.052262902664662</v>
      </c>
      <c r="H549" s="125" t="str">
        <f>VLOOKUP(A549,'IQM_Ranking(2)'!A:E,5,0)</f>
        <v>421º</v>
      </c>
    </row>
    <row r="550" spans="1:8" ht="12.75" customHeight="1">
      <c r="A550" s="20">
        <v>11005</v>
      </c>
      <c r="B550" s="20" t="s">
        <v>585</v>
      </c>
      <c r="C550" s="20" t="s">
        <v>584</v>
      </c>
      <c r="D550" s="121">
        <f>VLOOKUP(A550,IQM_Qualificação!$A:$BS,71,0)</f>
        <v>6.9563346927023382</v>
      </c>
      <c r="E550" s="122" t="s">
        <v>1308</v>
      </c>
      <c r="F550" s="123" t="s">
        <v>840</v>
      </c>
      <c r="G550" s="124">
        <f>VLOOKUP(A550,'IQM_Ranking(2)'!A:D,4,0)</f>
        <v>20.998915557209514</v>
      </c>
      <c r="H550" s="125" t="str">
        <f>VLOOKUP(A550,'IQM_Ranking(2)'!A:E,5,0)</f>
        <v>430º</v>
      </c>
    </row>
    <row r="551" spans="1:8">
      <c r="A551" s="21">
        <v>25014</v>
      </c>
      <c r="B551" s="21" t="s">
        <v>422</v>
      </c>
      <c r="C551" s="21" t="s">
        <v>413</v>
      </c>
      <c r="D551" s="121">
        <f>VLOOKUP(A551,IQM_Qualificação!$A:$BS,71,0)</f>
        <v>6.7737706740063457</v>
      </c>
      <c r="E551" s="122" t="s">
        <v>1309</v>
      </c>
      <c r="F551" s="123" t="s">
        <v>840</v>
      </c>
      <c r="G551" s="124">
        <f>VLOOKUP(A551,'IQM_Ranking(2)'!A:D,4,0)</f>
        <v>21.577900203113391</v>
      </c>
      <c r="H551" s="125" t="str">
        <f>VLOOKUP(A551,'IQM_Ranking(2)'!A:E,5,0)</f>
        <v>326º</v>
      </c>
    </row>
    <row r="552" spans="1:8" ht="12.75" customHeight="1">
      <c r="A552" s="20">
        <v>11008</v>
      </c>
      <c r="B552" s="20" t="s">
        <v>588</v>
      </c>
      <c r="C552" s="20" t="s">
        <v>584</v>
      </c>
      <c r="D552" s="121">
        <f>VLOOKUP(A552,IQM_Qualificação!$A:$BS,71,0)</f>
        <v>6.7683779848287635</v>
      </c>
      <c r="E552" s="122" t="s">
        <v>1310</v>
      </c>
      <c r="F552" s="123" t="s">
        <v>840</v>
      </c>
      <c r="G552" s="124">
        <f>VLOOKUP(A552,'IQM_Ranking(2)'!A:D,4,0)</f>
        <v>20.778388326577804</v>
      </c>
      <c r="H552" s="125" t="str">
        <f>VLOOKUP(A552,'IQM_Ranking(2)'!A:E,5,0)</f>
        <v>465º</v>
      </c>
    </row>
    <row r="553" spans="1:8">
      <c r="A553" s="21">
        <v>27010</v>
      </c>
      <c r="B553" s="21" t="s">
        <v>136</v>
      </c>
      <c r="C553" s="21" t="s">
        <v>132</v>
      </c>
      <c r="D553" s="121">
        <f>VLOOKUP(A553,IQM_Qualificação!$A:$BS,71,0)</f>
        <v>6.7168337732399195</v>
      </c>
      <c r="E553" s="122" t="s">
        <v>1311</v>
      </c>
      <c r="F553" s="123" t="s">
        <v>840</v>
      </c>
      <c r="G553" s="124">
        <f>VLOOKUP(A553,'IQM_Ranking(2)'!A:D,4,0)</f>
        <v>21.763690443163743</v>
      </c>
      <c r="H553" s="125" t="str">
        <f>VLOOKUP(A553,'IQM_Ranking(2)'!A:E,5,0)</f>
        <v>295º</v>
      </c>
    </row>
    <row r="554" spans="1:8">
      <c r="A554" s="21">
        <v>27001</v>
      </c>
      <c r="B554" s="21" t="s">
        <v>143</v>
      </c>
      <c r="C554" s="21" t="s">
        <v>132</v>
      </c>
      <c r="D554" s="121">
        <f>VLOOKUP(A554,IQM_Qualificação!$A:$BS,71,0)</f>
        <v>6.67187270571167</v>
      </c>
      <c r="E554" s="122" t="s">
        <v>1312</v>
      </c>
      <c r="F554" s="123" t="s">
        <v>840</v>
      </c>
      <c r="G554" s="124">
        <f>VLOOKUP(A554,'IQM_Ranking(2)'!A:D,4,0)</f>
        <v>19.95809074760221</v>
      </c>
      <c r="H554" s="125" t="str">
        <f>VLOOKUP(A554,'IQM_Ranking(2)'!A:E,5,0)</f>
        <v>540º</v>
      </c>
    </row>
    <row r="555" spans="1:8">
      <c r="A555" s="21">
        <v>25008</v>
      </c>
      <c r="B555" s="21" t="s">
        <v>432</v>
      </c>
      <c r="C555" s="21" t="s">
        <v>413</v>
      </c>
      <c r="D555" s="121">
        <f>VLOOKUP(A555,IQM_Qualificação!$A:$BS,71,0)</f>
        <v>6.6263735097684542</v>
      </c>
      <c r="E555" s="122" t="s">
        <v>1313</v>
      </c>
      <c r="F555" s="123" t="s">
        <v>840</v>
      </c>
      <c r="G555" s="124">
        <f>VLOOKUP(A555,'IQM_Ranking(2)'!A:D,4,0)</f>
        <v>20.988054847197976</v>
      </c>
      <c r="H555" s="125" t="str">
        <f>VLOOKUP(A555,'IQM_Ranking(2)'!A:E,5,0)</f>
        <v>434º</v>
      </c>
    </row>
    <row r="556" spans="1:8">
      <c r="A556" s="21">
        <v>25019</v>
      </c>
      <c r="B556" s="21" t="s">
        <v>436</v>
      </c>
      <c r="C556" s="21" t="s">
        <v>413</v>
      </c>
      <c r="D556" s="121">
        <f>VLOOKUP(A556,IQM_Qualificação!$A:$BS,71,0)</f>
        <v>5.9683794134475416</v>
      </c>
      <c r="E556" s="122" t="s">
        <v>1314</v>
      </c>
      <c r="F556" s="123" t="s">
        <v>840</v>
      </c>
      <c r="G556" s="124">
        <f>VLOOKUP(A556,'IQM_Ranking(2)'!A:D,4,0)</f>
        <v>21.165435152474533</v>
      </c>
      <c r="H556" s="125" t="str">
        <f>VLOOKUP(A556,'IQM_Ranking(2)'!A:E,5,0)</f>
        <v>408º</v>
      </c>
    </row>
    <row r="557" spans="1:8">
      <c r="A557" s="21">
        <v>27007</v>
      </c>
      <c r="B557" s="21" t="s">
        <v>145</v>
      </c>
      <c r="C557" s="21" t="s">
        <v>132</v>
      </c>
      <c r="D557" s="121">
        <f>VLOOKUP(A557,IQM_Qualificação!$A:$BS,71,0)</f>
        <v>5.923115587716036</v>
      </c>
      <c r="E557" s="122" t="s">
        <v>1315</v>
      </c>
      <c r="F557" s="123" t="s">
        <v>840</v>
      </c>
      <c r="G557" s="124">
        <f>VLOOKUP(A557,'IQM_Ranking(2)'!A:D,4,0)</f>
        <v>19.916403856481097</v>
      </c>
      <c r="H557" s="125" t="str">
        <f>VLOOKUP(A557,'IQM_Ranking(2)'!A:E,5,0)</f>
        <v>544º</v>
      </c>
    </row>
    <row r="558" spans="1:8">
      <c r="A558" s="21">
        <v>23025</v>
      </c>
      <c r="B558" s="21" t="s">
        <v>223</v>
      </c>
      <c r="C558" s="21" t="s">
        <v>197</v>
      </c>
      <c r="D558" s="121">
        <f>VLOOKUP(A558,IQM_Qualificação!$A:$BS,71,0)</f>
        <v>5.9024739261598365</v>
      </c>
      <c r="E558" s="122" t="s">
        <v>1316</v>
      </c>
      <c r="F558" s="123" t="s">
        <v>840</v>
      </c>
      <c r="G558" s="124">
        <f>VLOOKUP(A558,'IQM_Ranking(2)'!A:D,4,0)</f>
        <v>22.446052054902516</v>
      </c>
      <c r="H558" s="125" t="str">
        <f>VLOOKUP(A558,'IQM_Ranking(2)'!A:E,5,0)</f>
        <v>200º</v>
      </c>
    </row>
    <row r="559" spans="1:8" ht="12.75" customHeight="1">
      <c r="A559" s="20">
        <v>13002</v>
      </c>
      <c r="B559" s="20" t="s">
        <v>155</v>
      </c>
      <c r="C559" s="20" t="s">
        <v>150</v>
      </c>
      <c r="D559" s="121">
        <f>VLOOKUP(A559,IQM_Qualificação!$A:$BS,71,0)</f>
        <v>5.5558820183561748</v>
      </c>
      <c r="E559" s="122" t="s">
        <v>1317</v>
      </c>
      <c r="F559" s="123" t="s">
        <v>840</v>
      </c>
      <c r="G559" s="124">
        <f>VLOOKUP(A559,'IQM_Ranking(2)'!A:D,4,0)</f>
        <v>19.521113931942605</v>
      </c>
      <c r="H559" s="125" t="str">
        <f>VLOOKUP(A559,'IQM_Ranking(2)'!A:E,5,0)</f>
        <v>551º</v>
      </c>
    </row>
  </sheetData>
  <sortState xmlns:xlrd2="http://schemas.microsoft.com/office/spreadsheetml/2017/richdata2" ref="A2:D559">
    <sortCondition descending="1" ref="D2:D559"/>
  </sortState>
  <phoneticPr fontId="16" type="noConversion"/>
  <pageMargins left="0.39370078740157483" right="0.39370078740157483" top="0.78740157480314965" bottom="0.98425196850393704" header="0.51181102362204722" footer="0.51181102362204722"/>
  <pageSetup paperSize="8" scale="31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lan3.Classificar_IQM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9</xdr:col>
                    <xdr:colOff>466725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1A94B-CB38-4EA7-B17D-F36EC99F0886}">
  <sheetPr codeName="Planilha2">
    <tabColor theme="4" tint="0.39997558519241921"/>
  </sheetPr>
  <dimension ref="A1:K559"/>
  <sheetViews>
    <sheetView zoomScaleNormal="100" workbookViewId="0">
      <selection activeCell="E2" sqref="E2:E559"/>
    </sheetView>
  </sheetViews>
  <sheetFormatPr defaultRowHeight="15"/>
  <cols>
    <col min="1" max="1" width="12.7109375" style="2" customWidth="1"/>
    <col min="2" max="2" width="19.42578125" style="1" customWidth="1"/>
    <col min="3" max="3" width="17.42578125" style="1" customWidth="1"/>
    <col min="4" max="4" width="9.140625" style="2"/>
    <col min="5" max="5" width="9.140625" style="11"/>
    <col min="7" max="7" width="9" customWidth="1"/>
    <col min="8" max="8" width="19.28515625" bestFit="1" customWidth="1"/>
    <col min="9" max="13" width="9" customWidth="1"/>
  </cols>
  <sheetData>
    <row r="1" spans="1:11" ht="36.75" thickBot="1">
      <c r="A1" s="3" t="s">
        <v>64</v>
      </c>
      <c r="B1" s="3" t="s">
        <v>65</v>
      </c>
      <c r="C1" s="3" t="s">
        <v>63</v>
      </c>
      <c r="D1" s="3" t="s">
        <v>125</v>
      </c>
      <c r="E1" s="3" t="s">
        <v>707</v>
      </c>
      <c r="I1" s="3" t="s">
        <v>63</v>
      </c>
      <c r="J1" s="3" t="s">
        <v>65</v>
      </c>
      <c r="K1" s="3" t="s">
        <v>125</v>
      </c>
    </row>
    <row r="2" spans="1:11">
      <c r="A2" s="126">
        <v>35061</v>
      </c>
      <c r="B2" s="8" t="s">
        <v>619</v>
      </c>
      <c r="C2" s="8" t="s">
        <v>619</v>
      </c>
      <c r="D2" s="6">
        <v>72.818887507611493</v>
      </c>
      <c r="E2" s="11" t="s">
        <v>755</v>
      </c>
      <c r="H2" t="str">
        <f t="shared" ref="H2:H11" si="0">J2&amp;" ("&amp;I2&amp;")"</f>
        <v>Goiânia (GO)</v>
      </c>
      <c r="I2" t="s">
        <v>708</v>
      </c>
      <c r="J2" t="s">
        <v>255</v>
      </c>
      <c r="K2">
        <v>30.966477087434175</v>
      </c>
    </row>
    <row r="3" spans="1:11">
      <c r="A3" s="126">
        <v>33018</v>
      </c>
      <c r="B3" s="8" t="s">
        <v>511</v>
      </c>
      <c r="C3" s="8" t="s">
        <v>511</v>
      </c>
      <c r="D3" s="6">
        <v>55.576681526743201</v>
      </c>
      <c r="E3" s="11" t="s">
        <v>757</v>
      </c>
      <c r="H3" t="str">
        <f t="shared" si="0"/>
        <v>Salvador (BA)</v>
      </c>
      <c r="I3" t="s">
        <v>709</v>
      </c>
      <c r="J3" t="s">
        <v>189</v>
      </c>
      <c r="K3">
        <v>31.277429926824595</v>
      </c>
    </row>
    <row r="4" spans="1:11">
      <c r="A4" s="126">
        <v>31030</v>
      </c>
      <c r="B4" s="8" t="s">
        <v>331</v>
      </c>
      <c r="C4" s="8" t="s">
        <v>323</v>
      </c>
      <c r="D4" s="6">
        <v>39.424432699971248</v>
      </c>
      <c r="E4" s="11" t="s">
        <v>758</v>
      </c>
      <c r="H4" t="str">
        <f t="shared" si="0"/>
        <v>Recife (PE)</v>
      </c>
      <c r="I4" t="s">
        <v>710</v>
      </c>
      <c r="J4" t="s">
        <v>488</v>
      </c>
      <c r="K4">
        <v>31.59157516400191</v>
      </c>
    </row>
    <row r="5" spans="1:11">
      <c r="A5" s="126">
        <v>53001</v>
      </c>
      <c r="B5" s="8" t="s">
        <v>232</v>
      </c>
      <c r="C5" s="8" t="s">
        <v>231</v>
      </c>
      <c r="D5" s="6">
        <v>37.214231607478233</v>
      </c>
      <c r="E5" s="11" t="s">
        <v>759</v>
      </c>
      <c r="H5" t="str">
        <f t="shared" si="0"/>
        <v>Campinas (SP)</v>
      </c>
      <c r="I5" t="s">
        <v>711</v>
      </c>
      <c r="J5" t="s">
        <v>635</v>
      </c>
      <c r="K5">
        <v>33.612915146490622</v>
      </c>
    </row>
    <row r="6" spans="1:11">
      <c r="A6" s="126">
        <v>41037</v>
      </c>
      <c r="B6" s="8" t="s">
        <v>446</v>
      </c>
      <c r="C6" s="8" t="s">
        <v>437</v>
      </c>
      <c r="D6" s="6">
        <v>36.041206697269558</v>
      </c>
      <c r="E6" s="11" t="s">
        <v>760</v>
      </c>
      <c r="H6" t="str">
        <f t="shared" si="0"/>
        <v>Porto Alegre (RS)</v>
      </c>
      <c r="I6" t="s">
        <v>712</v>
      </c>
      <c r="J6" t="s">
        <v>571</v>
      </c>
      <c r="K6">
        <v>34.371328646763551</v>
      </c>
    </row>
    <row r="7" spans="1:11">
      <c r="A7" s="126">
        <v>43026</v>
      </c>
      <c r="B7" s="8" t="s">
        <v>571</v>
      </c>
      <c r="C7" s="8" t="s">
        <v>548</v>
      </c>
      <c r="D7" s="6">
        <v>34.371328646763551</v>
      </c>
      <c r="E7" s="11" t="s">
        <v>762</v>
      </c>
      <c r="H7" t="str">
        <f t="shared" si="0"/>
        <v>Curitiba (PR)</v>
      </c>
      <c r="I7" t="s">
        <v>713</v>
      </c>
      <c r="J7" t="s">
        <v>446</v>
      </c>
      <c r="K7">
        <v>36.041206697269558</v>
      </c>
    </row>
    <row r="8" spans="1:11">
      <c r="A8" s="126">
        <v>35032</v>
      </c>
      <c r="B8" s="8" t="s">
        <v>635</v>
      </c>
      <c r="C8" s="8" t="s">
        <v>619</v>
      </c>
      <c r="D8" s="6">
        <v>33.612915146490622</v>
      </c>
      <c r="E8" s="11" t="s">
        <v>761</v>
      </c>
      <c r="H8" t="str">
        <f t="shared" si="0"/>
        <v>Brasília (DF)</v>
      </c>
      <c r="I8" t="s">
        <v>714</v>
      </c>
      <c r="J8" t="s">
        <v>232</v>
      </c>
      <c r="K8">
        <v>37.214231607478233</v>
      </c>
    </row>
    <row r="9" spans="1:11">
      <c r="A9" s="126">
        <v>26017</v>
      </c>
      <c r="B9" s="8" t="s">
        <v>488</v>
      </c>
      <c r="C9" s="8" t="s">
        <v>475</v>
      </c>
      <c r="D9" s="6">
        <v>31.59157516400191</v>
      </c>
      <c r="E9" s="11" t="s">
        <v>763</v>
      </c>
      <c r="H9" t="str">
        <f t="shared" si="0"/>
        <v>Belo Horizonte (MG)</v>
      </c>
      <c r="I9" t="s">
        <v>715</v>
      </c>
      <c r="J9" t="s">
        <v>331</v>
      </c>
      <c r="K9">
        <v>39.424432699971248</v>
      </c>
    </row>
    <row r="10" spans="1:11">
      <c r="A10" s="126">
        <v>29021</v>
      </c>
      <c r="B10" s="8" t="s">
        <v>189</v>
      </c>
      <c r="C10" s="8" t="s">
        <v>164</v>
      </c>
      <c r="D10" s="6">
        <v>31.277429926824595</v>
      </c>
      <c r="E10" s="11" t="s">
        <v>764</v>
      </c>
      <c r="H10" t="str">
        <f t="shared" si="0"/>
        <v>Rio de Janeiro (RJ)</v>
      </c>
      <c r="I10" t="s">
        <v>716</v>
      </c>
      <c r="J10" t="s">
        <v>511</v>
      </c>
      <c r="K10">
        <v>55.576681526743201</v>
      </c>
    </row>
    <row r="11" spans="1:11">
      <c r="A11" s="126">
        <v>52010</v>
      </c>
      <c r="B11" s="8" t="s">
        <v>255</v>
      </c>
      <c r="C11" s="8" t="s">
        <v>247</v>
      </c>
      <c r="D11" s="6">
        <v>30.966477087434175</v>
      </c>
      <c r="E11" s="11" t="s">
        <v>765</v>
      </c>
      <c r="H11" t="str">
        <f t="shared" si="0"/>
        <v>São Paulo (SP)</v>
      </c>
      <c r="I11" t="s">
        <v>711</v>
      </c>
      <c r="J11" t="s">
        <v>619</v>
      </c>
      <c r="K11">
        <v>72.818887507611493</v>
      </c>
    </row>
    <row r="12" spans="1:11">
      <c r="A12" s="126">
        <v>23016</v>
      </c>
      <c r="B12" s="8" t="s">
        <v>210</v>
      </c>
      <c r="C12" s="8" t="s">
        <v>197</v>
      </c>
      <c r="D12" s="6">
        <v>30.402385567061184</v>
      </c>
      <c r="E12" s="11" t="s">
        <v>766</v>
      </c>
    </row>
    <row r="13" spans="1:11">
      <c r="A13" s="126">
        <v>42016</v>
      </c>
      <c r="B13" s="8" t="s">
        <v>607</v>
      </c>
      <c r="C13" s="8" t="s">
        <v>598</v>
      </c>
      <c r="D13" s="6">
        <v>30.081138722358983</v>
      </c>
      <c r="E13" s="11" t="s">
        <v>770</v>
      </c>
    </row>
    <row r="14" spans="1:11">
      <c r="A14" s="126">
        <v>35057</v>
      </c>
      <c r="B14" s="8" t="s">
        <v>662</v>
      </c>
      <c r="C14" s="8" t="s">
        <v>619</v>
      </c>
      <c r="D14" s="6">
        <v>29.358616366858275</v>
      </c>
      <c r="E14" s="11" t="s">
        <v>771</v>
      </c>
    </row>
    <row r="15" spans="1:11">
      <c r="A15" s="127">
        <v>13007</v>
      </c>
      <c r="B15" s="4" t="s">
        <v>158</v>
      </c>
      <c r="C15" s="4" t="s">
        <v>150</v>
      </c>
      <c r="D15" s="6">
        <v>29.098367150639415</v>
      </c>
      <c r="E15" s="11" t="s">
        <v>768</v>
      </c>
    </row>
    <row r="16" spans="1:11">
      <c r="A16" s="126">
        <v>32009</v>
      </c>
      <c r="B16" s="8" t="s">
        <v>246</v>
      </c>
      <c r="C16" s="8" t="s">
        <v>233</v>
      </c>
      <c r="D16" s="6">
        <v>28.901278112741757</v>
      </c>
      <c r="E16" s="11" t="s">
        <v>772</v>
      </c>
    </row>
    <row r="17" spans="1:5">
      <c r="A17" s="126">
        <v>35050</v>
      </c>
      <c r="B17" s="8" t="s">
        <v>677</v>
      </c>
      <c r="C17" s="8" t="s">
        <v>619</v>
      </c>
      <c r="D17" s="6">
        <v>28.226544777446161</v>
      </c>
      <c r="E17" s="11" t="s">
        <v>769</v>
      </c>
    </row>
    <row r="18" spans="1:5">
      <c r="A18" s="126">
        <v>42013</v>
      </c>
      <c r="B18" s="8" t="s">
        <v>608</v>
      </c>
      <c r="C18" s="8" t="s">
        <v>598</v>
      </c>
      <c r="D18" s="6">
        <v>28.15815310593414</v>
      </c>
      <c r="E18" s="11" t="s">
        <v>779</v>
      </c>
    </row>
    <row r="19" spans="1:5">
      <c r="A19" s="126">
        <v>42008</v>
      </c>
      <c r="B19" s="8" t="s">
        <v>611</v>
      </c>
      <c r="C19" s="8" t="s">
        <v>598</v>
      </c>
      <c r="D19" s="6">
        <v>27.810256628136628</v>
      </c>
      <c r="E19" s="11" t="s">
        <v>775</v>
      </c>
    </row>
    <row r="20" spans="1:5">
      <c r="A20" s="126">
        <v>35014</v>
      </c>
      <c r="B20" s="8" t="s">
        <v>670</v>
      </c>
      <c r="C20" s="8" t="s">
        <v>619</v>
      </c>
      <c r="D20" s="6">
        <v>27.683516006334173</v>
      </c>
      <c r="E20" s="11" t="s">
        <v>783</v>
      </c>
    </row>
    <row r="21" spans="1:5">
      <c r="A21" s="126">
        <v>51017</v>
      </c>
      <c r="B21" s="8" t="s">
        <v>299</v>
      </c>
      <c r="C21" s="8" t="s">
        <v>288</v>
      </c>
      <c r="D21" s="6">
        <v>27.563421053101784</v>
      </c>
      <c r="E21" s="11" t="s">
        <v>784</v>
      </c>
    </row>
    <row r="22" spans="1:5">
      <c r="A22" s="127">
        <v>15007</v>
      </c>
      <c r="B22" s="4" t="s">
        <v>394</v>
      </c>
      <c r="C22" s="4" t="s">
        <v>390</v>
      </c>
      <c r="D22" s="6">
        <v>27.341748218690647</v>
      </c>
      <c r="E22" s="11" t="s">
        <v>782</v>
      </c>
    </row>
    <row r="23" spans="1:5">
      <c r="A23" s="126">
        <v>35063</v>
      </c>
      <c r="B23" s="8" t="s">
        <v>672</v>
      </c>
      <c r="C23" s="8" t="s">
        <v>619</v>
      </c>
      <c r="D23" s="6">
        <v>27.286166273778008</v>
      </c>
      <c r="E23" s="11" t="s">
        <v>777</v>
      </c>
    </row>
    <row r="24" spans="1:5">
      <c r="A24" s="126">
        <v>35046</v>
      </c>
      <c r="B24" s="8" t="s">
        <v>678</v>
      </c>
      <c r="C24" s="8" t="s">
        <v>619</v>
      </c>
      <c r="D24" s="6">
        <v>27.103198291663869</v>
      </c>
      <c r="E24" s="11" t="s">
        <v>778</v>
      </c>
    </row>
    <row r="25" spans="1:5">
      <c r="A25" s="126">
        <v>42012</v>
      </c>
      <c r="B25" s="8" t="s">
        <v>600</v>
      </c>
      <c r="C25" s="8" t="s">
        <v>598</v>
      </c>
      <c r="D25" s="6">
        <v>27.008427870354346</v>
      </c>
      <c r="E25" s="11" t="s">
        <v>789</v>
      </c>
    </row>
    <row r="26" spans="1:5">
      <c r="A26" s="126">
        <v>35047</v>
      </c>
      <c r="B26" s="8" t="s">
        <v>654</v>
      </c>
      <c r="C26" s="8" t="s">
        <v>619</v>
      </c>
      <c r="D26" s="6">
        <v>26.991642487160622</v>
      </c>
      <c r="E26" s="11" t="s">
        <v>776</v>
      </c>
    </row>
    <row r="27" spans="1:5">
      <c r="A27" s="126">
        <v>51006</v>
      </c>
      <c r="B27" s="8" t="s">
        <v>294</v>
      </c>
      <c r="C27" s="8" t="s">
        <v>288</v>
      </c>
      <c r="D27" s="6">
        <v>26.981287927372193</v>
      </c>
      <c r="E27" s="11" t="s">
        <v>773</v>
      </c>
    </row>
    <row r="28" spans="1:5">
      <c r="A28" s="126">
        <v>35056</v>
      </c>
      <c r="B28" s="8" t="s">
        <v>646</v>
      </c>
      <c r="C28" s="8" t="s">
        <v>619</v>
      </c>
      <c r="D28" s="6">
        <v>26.914783325768312</v>
      </c>
      <c r="E28" s="11" t="s">
        <v>774</v>
      </c>
    </row>
    <row r="29" spans="1:5">
      <c r="A29" s="126">
        <v>50004</v>
      </c>
      <c r="B29" s="8" t="s">
        <v>316</v>
      </c>
      <c r="C29" s="8" t="s">
        <v>311</v>
      </c>
      <c r="D29" s="6">
        <v>26.869128418103706</v>
      </c>
      <c r="E29" s="11" t="s">
        <v>785</v>
      </c>
    </row>
    <row r="30" spans="1:5">
      <c r="A30" s="126">
        <v>33009</v>
      </c>
      <c r="B30" s="8" t="s">
        <v>512</v>
      </c>
      <c r="C30" s="8" t="s">
        <v>511</v>
      </c>
      <c r="D30" s="6">
        <v>26.732772862453203</v>
      </c>
      <c r="E30" s="11" t="s">
        <v>792</v>
      </c>
    </row>
    <row r="31" spans="1:5">
      <c r="A31" s="127">
        <v>21002</v>
      </c>
      <c r="B31" s="4" t="s">
        <v>267</v>
      </c>
      <c r="C31" s="4" t="s">
        <v>266</v>
      </c>
      <c r="D31" s="6">
        <v>26.656641797787604</v>
      </c>
      <c r="E31" s="11" t="s">
        <v>781</v>
      </c>
    </row>
    <row r="32" spans="1:5">
      <c r="A32" s="127">
        <v>14001</v>
      </c>
      <c r="B32" s="4" t="s">
        <v>594</v>
      </c>
      <c r="C32" s="4" t="s">
        <v>593</v>
      </c>
      <c r="D32" s="6">
        <v>26.44957320500361</v>
      </c>
      <c r="E32" s="11" t="s">
        <v>786</v>
      </c>
    </row>
    <row r="33" spans="1:5">
      <c r="A33" s="126">
        <v>24018</v>
      </c>
      <c r="B33" s="8" t="s">
        <v>540</v>
      </c>
      <c r="C33" s="8" t="s">
        <v>529</v>
      </c>
      <c r="D33" s="6">
        <v>26.429584791012445</v>
      </c>
      <c r="E33" s="11" t="s">
        <v>780</v>
      </c>
    </row>
    <row r="34" spans="1:5">
      <c r="A34" s="126">
        <v>35059</v>
      </c>
      <c r="B34" s="8" t="s">
        <v>645</v>
      </c>
      <c r="C34" s="8" t="s">
        <v>619</v>
      </c>
      <c r="D34" s="6">
        <v>26.329050122771658</v>
      </c>
      <c r="E34" s="11" t="s">
        <v>796</v>
      </c>
    </row>
    <row r="35" spans="1:5">
      <c r="A35" s="126">
        <v>31018</v>
      </c>
      <c r="B35" s="8" t="s">
        <v>386</v>
      </c>
      <c r="C35" s="8" t="s">
        <v>323</v>
      </c>
      <c r="D35" s="6">
        <v>26.215051373234065</v>
      </c>
      <c r="E35" s="11" t="s">
        <v>799</v>
      </c>
    </row>
    <row r="36" spans="1:5">
      <c r="A36" s="127">
        <v>17006</v>
      </c>
      <c r="B36" s="4" t="s">
        <v>702</v>
      </c>
      <c r="C36" s="4" t="s">
        <v>696</v>
      </c>
      <c r="D36" s="6">
        <v>26.185980158228773</v>
      </c>
      <c r="E36" s="11" t="s">
        <v>800</v>
      </c>
    </row>
    <row r="37" spans="1:5">
      <c r="A37" s="126">
        <v>43016</v>
      </c>
      <c r="B37" s="8" t="s">
        <v>555</v>
      </c>
      <c r="C37" s="8" t="s">
        <v>548</v>
      </c>
      <c r="D37" s="6">
        <v>26.158505008704644</v>
      </c>
      <c r="E37" s="11" t="s">
        <v>801</v>
      </c>
    </row>
    <row r="38" spans="1:5">
      <c r="A38" s="126">
        <v>25022</v>
      </c>
      <c r="B38" s="8" t="s">
        <v>426</v>
      </c>
      <c r="C38" s="8" t="s">
        <v>413</v>
      </c>
      <c r="D38" s="6">
        <v>26.03424784451774</v>
      </c>
      <c r="E38" s="11" t="s">
        <v>790</v>
      </c>
    </row>
    <row r="39" spans="1:5">
      <c r="A39" s="126">
        <v>35062</v>
      </c>
      <c r="B39" s="8" t="s">
        <v>658</v>
      </c>
      <c r="C39" s="8" t="s">
        <v>619</v>
      </c>
      <c r="D39" s="6">
        <v>26.01040971734454</v>
      </c>
      <c r="E39" s="11" t="s">
        <v>793</v>
      </c>
    </row>
    <row r="40" spans="1:5">
      <c r="A40" s="126">
        <v>51007</v>
      </c>
      <c r="B40" s="8" t="s">
        <v>308</v>
      </c>
      <c r="C40" s="8" t="s">
        <v>288</v>
      </c>
      <c r="D40" s="6">
        <v>25.943824705289849</v>
      </c>
      <c r="E40" s="11" t="s">
        <v>791</v>
      </c>
    </row>
    <row r="41" spans="1:5">
      <c r="A41" s="126">
        <v>51004</v>
      </c>
      <c r="B41" s="8" t="s">
        <v>304</v>
      </c>
      <c r="C41" s="8" t="s">
        <v>288</v>
      </c>
      <c r="D41" s="6">
        <v>25.875417642940153</v>
      </c>
      <c r="E41" s="11" t="s">
        <v>788</v>
      </c>
    </row>
    <row r="42" spans="1:5">
      <c r="A42" s="126">
        <v>51019</v>
      </c>
      <c r="B42" s="8" t="s">
        <v>305</v>
      </c>
      <c r="C42" s="8" t="s">
        <v>288</v>
      </c>
      <c r="D42" s="6">
        <v>25.771658746069793</v>
      </c>
      <c r="E42" s="11" t="s">
        <v>804</v>
      </c>
    </row>
    <row r="43" spans="1:5">
      <c r="A43" s="126">
        <v>42002</v>
      </c>
      <c r="B43" s="8" t="s">
        <v>603</v>
      </c>
      <c r="C43" s="8" t="s">
        <v>598</v>
      </c>
      <c r="D43" s="6">
        <v>25.710927744008252</v>
      </c>
      <c r="E43" s="11" t="s">
        <v>806</v>
      </c>
    </row>
    <row r="44" spans="1:5">
      <c r="A44" s="126">
        <v>35004</v>
      </c>
      <c r="B44" s="8" t="s">
        <v>676</v>
      </c>
      <c r="C44" s="8" t="s">
        <v>619</v>
      </c>
      <c r="D44" s="6">
        <v>25.690181278360328</v>
      </c>
      <c r="E44" s="11" t="s">
        <v>809</v>
      </c>
    </row>
    <row r="45" spans="1:5">
      <c r="A45" s="126">
        <v>41011</v>
      </c>
      <c r="B45" s="8" t="s">
        <v>459</v>
      </c>
      <c r="C45" s="8" t="s">
        <v>437</v>
      </c>
      <c r="D45" s="6">
        <v>25.682694436863617</v>
      </c>
      <c r="E45" s="11" t="s">
        <v>802</v>
      </c>
    </row>
    <row r="46" spans="1:5">
      <c r="A46" s="126">
        <v>41023</v>
      </c>
      <c r="B46" s="8" t="s">
        <v>206</v>
      </c>
      <c r="C46" s="8" t="s">
        <v>437</v>
      </c>
      <c r="D46" s="6">
        <v>25.593615320041749</v>
      </c>
      <c r="E46" s="11" t="s">
        <v>811</v>
      </c>
    </row>
    <row r="47" spans="1:5">
      <c r="A47" s="126">
        <v>27011</v>
      </c>
      <c r="B47" s="8" t="s">
        <v>137</v>
      </c>
      <c r="C47" s="8" t="s">
        <v>132</v>
      </c>
      <c r="D47" s="6">
        <v>25.453516337608633</v>
      </c>
      <c r="E47" s="11" t="s">
        <v>787</v>
      </c>
    </row>
    <row r="48" spans="1:5">
      <c r="A48" s="126">
        <v>41009</v>
      </c>
      <c r="B48" s="8" t="s">
        <v>460</v>
      </c>
      <c r="C48" s="8" t="s">
        <v>437</v>
      </c>
      <c r="D48" s="6">
        <v>25.448052154262335</v>
      </c>
      <c r="E48" s="11" t="s">
        <v>813</v>
      </c>
    </row>
    <row r="49" spans="1:5">
      <c r="A49" s="126">
        <v>35028</v>
      </c>
      <c r="B49" s="8" t="s">
        <v>666</v>
      </c>
      <c r="C49" s="8" t="s">
        <v>619</v>
      </c>
      <c r="D49" s="6">
        <v>25.390910676920011</v>
      </c>
      <c r="E49" s="11" t="s">
        <v>816</v>
      </c>
    </row>
    <row r="50" spans="1:5">
      <c r="A50" s="127">
        <v>12004</v>
      </c>
      <c r="B50" s="4" t="s">
        <v>129</v>
      </c>
      <c r="C50" s="4" t="s">
        <v>126</v>
      </c>
      <c r="D50" s="6">
        <v>25.361173398424953</v>
      </c>
      <c r="E50" s="11" t="s">
        <v>817</v>
      </c>
    </row>
    <row r="51" spans="1:5">
      <c r="A51" s="126">
        <v>28011</v>
      </c>
      <c r="B51" s="8" t="s">
        <v>685</v>
      </c>
      <c r="C51" s="8" t="s">
        <v>682</v>
      </c>
      <c r="D51" s="6">
        <v>25.337957119580647</v>
      </c>
      <c r="E51" s="11" t="s">
        <v>810</v>
      </c>
    </row>
    <row r="52" spans="1:5">
      <c r="A52" s="127">
        <v>15019</v>
      </c>
      <c r="B52" s="4" t="s">
        <v>405</v>
      </c>
      <c r="C52" s="4" t="s">
        <v>390</v>
      </c>
      <c r="D52" s="6">
        <v>25.211718818343964</v>
      </c>
      <c r="E52" s="11" t="s">
        <v>807</v>
      </c>
    </row>
    <row r="53" spans="1:5">
      <c r="A53" s="127">
        <v>16003</v>
      </c>
      <c r="B53" s="4" t="s">
        <v>147</v>
      </c>
      <c r="C53" s="4" t="s">
        <v>146</v>
      </c>
      <c r="D53" s="6">
        <v>25.104175786965012</v>
      </c>
      <c r="E53" s="11" t="s">
        <v>820</v>
      </c>
    </row>
    <row r="54" spans="1:5">
      <c r="A54" s="127">
        <v>22003</v>
      </c>
      <c r="B54" s="4" t="s">
        <v>509</v>
      </c>
      <c r="C54" s="4" t="s">
        <v>495</v>
      </c>
      <c r="D54" s="6">
        <v>25.071409756216287</v>
      </c>
      <c r="E54" s="11" t="s">
        <v>794</v>
      </c>
    </row>
    <row r="55" spans="1:5">
      <c r="A55" s="126">
        <v>31022</v>
      </c>
      <c r="B55" s="8" t="s">
        <v>385</v>
      </c>
      <c r="C55" s="8" t="s">
        <v>323</v>
      </c>
      <c r="D55" s="6">
        <v>25.029757449083487</v>
      </c>
      <c r="E55" s="11" t="s">
        <v>812</v>
      </c>
    </row>
    <row r="56" spans="1:5">
      <c r="A56" s="126">
        <v>51010</v>
      </c>
      <c r="B56" s="8" t="s">
        <v>297</v>
      </c>
      <c r="C56" s="8" t="s">
        <v>288</v>
      </c>
      <c r="D56" s="6">
        <v>25.009877336190318</v>
      </c>
      <c r="E56" s="11" t="s">
        <v>821</v>
      </c>
    </row>
    <row r="57" spans="1:5">
      <c r="A57" s="126">
        <v>35048</v>
      </c>
      <c r="B57" s="8" t="s">
        <v>634</v>
      </c>
      <c r="C57" s="8" t="s">
        <v>619</v>
      </c>
      <c r="D57" s="6">
        <v>24.998659835223918</v>
      </c>
      <c r="E57" s="11" t="s">
        <v>825</v>
      </c>
    </row>
    <row r="58" spans="1:5">
      <c r="A58" s="126">
        <v>50010</v>
      </c>
      <c r="B58" s="8" t="s">
        <v>318</v>
      </c>
      <c r="C58" s="8" t="s">
        <v>311</v>
      </c>
      <c r="D58" s="6">
        <v>24.884921801748728</v>
      </c>
      <c r="E58" s="11" t="s">
        <v>803</v>
      </c>
    </row>
    <row r="59" spans="1:5">
      <c r="A59" s="126">
        <v>26019</v>
      </c>
      <c r="B59" s="8" t="s">
        <v>479</v>
      </c>
      <c r="C59" s="8" t="s">
        <v>475</v>
      </c>
      <c r="D59" s="6">
        <v>24.874657423102729</v>
      </c>
      <c r="E59" s="11" t="s">
        <v>797</v>
      </c>
    </row>
    <row r="60" spans="1:5">
      <c r="A60" s="126">
        <v>42019</v>
      </c>
      <c r="B60" s="8" t="s">
        <v>605</v>
      </c>
      <c r="C60" s="8" t="s">
        <v>598</v>
      </c>
      <c r="D60" s="6">
        <v>24.711688023628664</v>
      </c>
      <c r="E60" s="11" t="s">
        <v>826</v>
      </c>
    </row>
    <row r="61" spans="1:5">
      <c r="A61" s="126">
        <v>52013</v>
      </c>
      <c r="B61" s="8" t="s">
        <v>263</v>
      </c>
      <c r="C61" s="8" t="s">
        <v>247</v>
      </c>
      <c r="D61" s="6">
        <v>24.683230978357344</v>
      </c>
      <c r="E61" s="11" t="s">
        <v>822</v>
      </c>
    </row>
    <row r="62" spans="1:5">
      <c r="A62" s="126">
        <v>31023</v>
      </c>
      <c r="B62" s="8" t="s">
        <v>329</v>
      </c>
      <c r="C62" s="8" t="s">
        <v>323</v>
      </c>
      <c r="D62" s="6">
        <v>24.652989212568546</v>
      </c>
      <c r="E62" s="11" t="s">
        <v>805</v>
      </c>
    </row>
    <row r="63" spans="1:5">
      <c r="A63" s="126">
        <v>42011</v>
      </c>
      <c r="B63" s="8" t="s">
        <v>612</v>
      </c>
      <c r="C63" s="8" t="s">
        <v>598</v>
      </c>
      <c r="D63" s="6">
        <v>24.559581156383832</v>
      </c>
      <c r="E63" s="11" t="s">
        <v>815</v>
      </c>
    </row>
    <row r="64" spans="1:5">
      <c r="A64" s="126">
        <v>43027</v>
      </c>
      <c r="B64" s="8" t="s">
        <v>568</v>
      </c>
      <c r="C64" s="8" t="s">
        <v>548</v>
      </c>
      <c r="D64" s="6">
        <v>24.555847180827566</v>
      </c>
      <c r="E64" s="11" t="s">
        <v>831</v>
      </c>
    </row>
    <row r="65" spans="1:5">
      <c r="A65" s="126">
        <v>33004</v>
      </c>
      <c r="B65" s="8" t="s">
        <v>521</v>
      </c>
      <c r="C65" s="8" t="s">
        <v>511</v>
      </c>
      <c r="D65" s="6">
        <v>24.548822413009407</v>
      </c>
      <c r="E65" s="11" t="s">
        <v>824</v>
      </c>
    </row>
    <row r="66" spans="1:5">
      <c r="A66" s="126">
        <v>35054</v>
      </c>
      <c r="B66" s="8" t="s">
        <v>638</v>
      </c>
      <c r="C66" s="8" t="s">
        <v>619</v>
      </c>
      <c r="D66" s="6">
        <v>24.485418463606003</v>
      </c>
      <c r="E66" s="11" t="s">
        <v>834</v>
      </c>
    </row>
    <row r="67" spans="1:5">
      <c r="A67" s="126">
        <v>50005</v>
      </c>
      <c r="B67" s="8" t="s">
        <v>317</v>
      </c>
      <c r="C67" s="8" t="s">
        <v>311</v>
      </c>
      <c r="D67" s="6">
        <v>24.441004296539241</v>
      </c>
      <c r="E67" s="11" t="s">
        <v>832</v>
      </c>
    </row>
    <row r="68" spans="1:5">
      <c r="A68" s="126">
        <v>42018</v>
      </c>
      <c r="B68" s="8" t="s">
        <v>617</v>
      </c>
      <c r="C68" s="8" t="s">
        <v>598</v>
      </c>
      <c r="D68" s="6">
        <v>24.438250980986975</v>
      </c>
      <c r="E68" s="11" t="s">
        <v>808</v>
      </c>
    </row>
    <row r="69" spans="1:5">
      <c r="A69" s="126">
        <v>50007</v>
      </c>
      <c r="B69" s="8" t="s">
        <v>322</v>
      </c>
      <c r="C69" s="8" t="s">
        <v>311</v>
      </c>
      <c r="D69" s="6">
        <v>24.426594078702109</v>
      </c>
      <c r="E69" s="11" t="s">
        <v>827</v>
      </c>
    </row>
    <row r="70" spans="1:5">
      <c r="A70" s="126">
        <v>35025</v>
      </c>
      <c r="B70" s="8" t="s">
        <v>673</v>
      </c>
      <c r="C70" s="8" t="s">
        <v>619</v>
      </c>
      <c r="D70" s="6">
        <v>24.413351236036434</v>
      </c>
      <c r="E70" s="11" t="s">
        <v>829</v>
      </c>
    </row>
    <row r="71" spans="1:5">
      <c r="A71" s="126">
        <v>29001</v>
      </c>
      <c r="B71" s="8" t="s">
        <v>167</v>
      </c>
      <c r="C71" s="8" t="s">
        <v>164</v>
      </c>
      <c r="D71" s="6">
        <v>24.376833989299502</v>
      </c>
      <c r="E71" s="11" t="s">
        <v>818</v>
      </c>
    </row>
    <row r="72" spans="1:5">
      <c r="A72" s="126">
        <v>42015</v>
      </c>
      <c r="B72" s="8" t="s">
        <v>616</v>
      </c>
      <c r="C72" s="8" t="s">
        <v>598</v>
      </c>
      <c r="D72" s="6">
        <v>24.375758811258965</v>
      </c>
      <c r="E72" s="11" t="s">
        <v>839</v>
      </c>
    </row>
    <row r="73" spans="1:5">
      <c r="A73" s="126">
        <v>41021</v>
      </c>
      <c r="B73" s="8" t="s">
        <v>466</v>
      </c>
      <c r="C73" s="8" t="s">
        <v>437</v>
      </c>
      <c r="D73" s="6">
        <v>24.358598577459215</v>
      </c>
      <c r="E73" s="11" t="s">
        <v>823</v>
      </c>
    </row>
    <row r="74" spans="1:5">
      <c r="A74" s="126">
        <v>33010</v>
      </c>
      <c r="B74" s="8" t="s">
        <v>519</v>
      </c>
      <c r="C74" s="8" t="s">
        <v>511</v>
      </c>
      <c r="D74" s="6">
        <v>24.343900088822778</v>
      </c>
      <c r="E74" s="11" t="s">
        <v>838</v>
      </c>
    </row>
    <row r="75" spans="1:5">
      <c r="A75" s="126">
        <v>35024</v>
      </c>
      <c r="B75" s="8" t="s">
        <v>624</v>
      </c>
      <c r="C75" s="8" t="s">
        <v>619</v>
      </c>
      <c r="D75" s="6">
        <v>24.273361675145757</v>
      </c>
      <c r="E75" s="11" t="s">
        <v>830</v>
      </c>
    </row>
    <row r="76" spans="1:5">
      <c r="A76" s="126">
        <v>51021</v>
      </c>
      <c r="B76" s="8" t="s">
        <v>306</v>
      </c>
      <c r="C76" s="8" t="s">
        <v>288</v>
      </c>
      <c r="D76" s="6">
        <v>24.246739133317735</v>
      </c>
      <c r="E76" s="11" t="s">
        <v>841</v>
      </c>
    </row>
    <row r="77" spans="1:5">
      <c r="A77" s="126">
        <v>41027</v>
      </c>
      <c r="B77" s="8" t="s">
        <v>464</v>
      </c>
      <c r="C77" s="8" t="s">
        <v>437</v>
      </c>
      <c r="D77" s="6">
        <v>24.223847690034209</v>
      </c>
      <c r="E77" s="11" t="s">
        <v>837</v>
      </c>
    </row>
    <row r="78" spans="1:5">
      <c r="A78" s="126">
        <v>43024</v>
      </c>
      <c r="B78" s="8" t="s">
        <v>560</v>
      </c>
      <c r="C78" s="8" t="s">
        <v>548</v>
      </c>
      <c r="D78" s="6">
        <v>24.212810199483329</v>
      </c>
      <c r="E78" s="11" t="s">
        <v>836</v>
      </c>
    </row>
    <row r="79" spans="1:5">
      <c r="A79" s="126">
        <v>41026</v>
      </c>
      <c r="B79" s="8" t="s">
        <v>450</v>
      </c>
      <c r="C79" s="8" t="s">
        <v>437</v>
      </c>
      <c r="D79" s="6">
        <v>24.16259770880708</v>
      </c>
      <c r="E79" s="11" t="s">
        <v>842</v>
      </c>
    </row>
    <row r="80" spans="1:5">
      <c r="A80" s="126">
        <v>41024</v>
      </c>
      <c r="B80" s="8" t="s">
        <v>449</v>
      </c>
      <c r="C80" s="8" t="s">
        <v>437</v>
      </c>
      <c r="D80" s="6">
        <v>24.136704147305323</v>
      </c>
      <c r="E80" s="11" t="s">
        <v>847</v>
      </c>
    </row>
    <row r="81" spans="1:5">
      <c r="A81" s="126">
        <v>43012</v>
      </c>
      <c r="B81" s="8" t="s">
        <v>567</v>
      </c>
      <c r="C81" s="8" t="s">
        <v>548</v>
      </c>
      <c r="D81" s="6">
        <v>24.085493798325174</v>
      </c>
      <c r="E81" s="11" t="s">
        <v>845</v>
      </c>
    </row>
    <row r="82" spans="1:5">
      <c r="A82" s="126">
        <v>43021</v>
      </c>
      <c r="B82" s="8" t="s">
        <v>564</v>
      </c>
      <c r="C82" s="8" t="s">
        <v>548</v>
      </c>
      <c r="D82" s="6">
        <v>24.07011703099343</v>
      </c>
      <c r="E82" s="11" t="s">
        <v>828</v>
      </c>
    </row>
    <row r="83" spans="1:5">
      <c r="A83" s="126">
        <v>52012</v>
      </c>
      <c r="B83" s="8" t="s">
        <v>254</v>
      </c>
      <c r="C83" s="8" t="s">
        <v>247</v>
      </c>
      <c r="D83" s="6">
        <v>24.052734959568408</v>
      </c>
      <c r="E83" s="11" t="s">
        <v>814</v>
      </c>
    </row>
    <row r="84" spans="1:5">
      <c r="A84" s="126">
        <v>31052</v>
      </c>
      <c r="B84" s="8" t="s">
        <v>375</v>
      </c>
      <c r="C84" s="8" t="s">
        <v>323</v>
      </c>
      <c r="D84" s="6">
        <v>24.034328526888306</v>
      </c>
      <c r="E84" s="11" t="s">
        <v>798</v>
      </c>
    </row>
    <row r="85" spans="1:5">
      <c r="A85" s="126">
        <v>43010</v>
      </c>
      <c r="B85" s="8" t="s">
        <v>569</v>
      </c>
      <c r="C85" s="8" t="s">
        <v>548</v>
      </c>
      <c r="D85" s="6">
        <v>24.015504382470876</v>
      </c>
      <c r="E85" s="11" t="s">
        <v>844</v>
      </c>
    </row>
    <row r="86" spans="1:5">
      <c r="A86" s="126">
        <v>41022</v>
      </c>
      <c r="B86" s="8" t="s">
        <v>471</v>
      </c>
      <c r="C86" s="8" t="s">
        <v>437</v>
      </c>
      <c r="D86" s="6">
        <v>24.007634731496506</v>
      </c>
      <c r="E86" s="11" t="s">
        <v>848</v>
      </c>
    </row>
    <row r="87" spans="1:5">
      <c r="A87" s="126">
        <v>51008</v>
      </c>
      <c r="B87" s="8" t="s">
        <v>303</v>
      </c>
      <c r="C87" s="8" t="s">
        <v>288</v>
      </c>
      <c r="D87" s="6">
        <v>24.001715594593321</v>
      </c>
      <c r="E87" s="11" t="s">
        <v>850</v>
      </c>
    </row>
    <row r="88" spans="1:5">
      <c r="A88" s="126">
        <v>35009</v>
      </c>
      <c r="B88" s="8" t="s">
        <v>629</v>
      </c>
      <c r="C88" s="8" t="s">
        <v>619</v>
      </c>
      <c r="D88" s="6">
        <v>23.978604104730234</v>
      </c>
      <c r="E88" s="11" t="s">
        <v>835</v>
      </c>
    </row>
    <row r="89" spans="1:5">
      <c r="A89" s="126">
        <v>31065</v>
      </c>
      <c r="B89" s="8" t="s">
        <v>355</v>
      </c>
      <c r="C89" s="8" t="s">
        <v>323</v>
      </c>
      <c r="D89" s="6">
        <v>23.947780021496591</v>
      </c>
      <c r="E89" s="11" t="s">
        <v>851</v>
      </c>
    </row>
    <row r="90" spans="1:5">
      <c r="A90" s="126">
        <v>52007</v>
      </c>
      <c r="B90" s="8" t="s">
        <v>248</v>
      </c>
      <c r="C90" s="8" t="s">
        <v>247</v>
      </c>
      <c r="D90" s="6">
        <v>23.941736338480986</v>
      </c>
      <c r="E90" s="11" t="s">
        <v>852</v>
      </c>
    </row>
    <row r="91" spans="1:5">
      <c r="A91" s="127">
        <v>11001</v>
      </c>
      <c r="B91" s="4" t="s">
        <v>591</v>
      </c>
      <c r="C91" s="4" t="s">
        <v>584</v>
      </c>
      <c r="D91" s="6">
        <v>23.899717738899682</v>
      </c>
      <c r="E91" s="11" t="s">
        <v>843</v>
      </c>
    </row>
    <row r="92" spans="1:5">
      <c r="A92" s="126">
        <v>35020</v>
      </c>
      <c r="B92" s="8" t="s">
        <v>631</v>
      </c>
      <c r="C92" s="8" t="s">
        <v>619</v>
      </c>
      <c r="D92" s="6">
        <v>23.879754588811874</v>
      </c>
      <c r="E92" s="11" t="s">
        <v>833</v>
      </c>
    </row>
    <row r="93" spans="1:5">
      <c r="A93" s="126">
        <v>31020</v>
      </c>
      <c r="B93" s="8" t="s">
        <v>367</v>
      </c>
      <c r="C93" s="8" t="s">
        <v>323</v>
      </c>
      <c r="D93" s="6">
        <v>23.876517682900086</v>
      </c>
      <c r="E93" s="11" t="s">
        <v>849</v>
      </c>
    </row>
    <row r="94" spans="1:5">
      <c r="A94" s="126">
        <v>51009</v>
      </c>
      <c r="B94" s="8" t="s">
        <v>302</v>
      </c>
      <c r="C94" s="8" t="s">
        <v>288</v>
      </c>
      <c r="D94" s="6">
        <v>23.752076979092916</v>
      </c>
      <c r="E94" s="11" t="s">
        <v>846</v>
      </c>
    </row>
    <row r="95" spans="1:5">
      <c r="A95" s="126">
        <v>35036</v>
      </c>
      <c r="B95" s="8" t="s">
        <v>668</v>
      </c>
      <c r="C95" s="8" t="s">
        <v>619</v>
      </c>
      <c r="D95" s="6">
        <v>23.743526718270623</v>
      </c>
      <c r="E95" s="11" t="s">
        <v>853</v>
      </c>
    </row>
    <row r="96" spans="1:5">
      <c r="A96" s="126">
        <v>41010</v>
      </c>
      <c r="B96" s="8" t="s">
        <v>438</v>
      </c>
      <c r="C96" s="8" t="s">
        <v>437</v>
      </c>
      <c r="D96" s="6">
        <v>23.715284946801585</v>
      </c>
      <c r="E96" s="11" t="s">
        <v>854</v>
      </c>
    </row>
    <row r="97" spans="1:5">
      <c r="A97" s="126">
        <v>42005</v>
      </c>
      <c r="B97" s="8" t="s">
        <v>604</v>
      </c>
      <c r="C97" s="8" t="s">
        <v>598</v>
      </c>
      <c r="D97" s="6">
        <v>23.709390219167879</v>
      </c>
      <c r="E97" s="11" t="s">
        <v>855</v>
      </c>
    </row>
    <row r="98" spans="1:5">
      <c r="A98" s="126">
        <v>35058</v>
      </c>
      <c r="B98" s="8" t="s">
        <v>643</v>
      </c>
      <c r="C98" s="8" t="s">
        <v>619</v>
      </c>
      <c r="D98" s="6">
        <v>23.684376125922711</v>
      </c>
      <c r="E98" s="11" t="s">
        <v>856</v>
      </c>
    </row>
    <row r="99" spans="1:5">
      <c r="A99" s="127">
        <v>15014</v>
      </c>
      <c r="B99" s="4" t="s">
        <v>401</v>
      </c>
      <c r="C99" s="4" t="s">
        <v>390</v>
      </c>
      <c r="D99" s="6">
        <v>23.677490515471433</v>
      </c>
      <c r="E99" s="11" t="s">
        <v>857</v>
      </c>
    </row>
    <row r="100" spans="1:5">
      <c r="A100" s="126">
        <v>35043</v>
      </c>
      <c r="B100" s="8" t="s">
        <v>679</v>
      </c>
      <c r="C100" s="8" t="s">
        <v>619</v>
      </c>
      <c r="D100" s="6">
        <v>23.636026881495798</v>
      </c>
      <c r="E100" s="11" t="s">
        <v>858</v>
      </c>
    </row>
    <row r="101" spans="1:5">
      <c r="A101" s="126">
        <v>35026</v>
      </c>
      <c r="B101" s="8" t="s">
        <v>671</v>
      </c>
      <c r="C101" s="8" t="s">
        <v>619</v>
      </c>
      <c r="D101" s="6">
        <v>23.631324658345136</v>
      </c>
      <c r="E101" s="11" t="s">
        <v>859</v>
      </c>
    </row>
    <row r="102" spans="1:5">
      <c r="A102" s="126">
        <v>35027</v>
      </c>
      <c r="B102" s="8" t="s">
        <v>655</v>
      </c>
      <c r="C102" s="8" t="s">
        <v>619</v>
      </c>
      <c r="D102" s="6">
        <v>23.618821806113196</v>
      </c>
      <c r="E102" s="11" t="s">
        <v>860</v>
      </c>
    </row>
    <row r="103" spans="1:5">
      <c r="A103" s="126">
        <v>42004</v>
      </c>
      <c r="B103" s="8" t="s">
        <v>610</v>
      </c>
      <c r="C103" s="8" t="s">
        <v>598</v>
      </c>
      <c r="D103" s="6">
        <v>23.618681248229063</v>
      </c>
      <c r="E103" s="11" t="s">
        <v>861</v>
      </c>
    </row>
    <row r="104" spans="1:5">
      <c r="A104" s="126">
        <v>35038</v>
      </c>
      <c r="B104" s="8" t="s">
        <v>657</v>
      </c>
      <c r="C104" s="8" t="s">
        <v>619</v>
      </c>
      <c r="D104" s="6">
        <v>23.610066530116136</v>
      </c>
      <c r="E104" s="11" t="s">
        <v>862</v>
      </c>
    </row>
    <row r="105" spans="1:5">
      <c r="A105" s="126">
        <v>43018</v>
      </c>
      <c r="B105" s="8" t="s">
        <v>575</v>
      </c>
      <c r="C105" s="8" t="s">
        <v>548</v>
      </c>
      <c r="D105" s="6">
        <v>23.610005645838914</v>
      </c>
      <c r="E105" s="11" t="s">
        <v>863</v>
      </c>
    </row>
    <row r="106" spans="1:5">
      <c r="A106" s="126">
        <v>42020</v>
      </c>
      <c r="B106" s="8" t="s">
        <v>599</v>
      </c>
      <c r="C106" s="8" t="s">
        <v>598</v>
      </c>
      <c r="D106" s="6">
        <v>23.60640916580644</v>
      </c>
      <c r="E106" s="11" t="s">
        <v>864</v>
      </c>
    </row>
    <row r="107" spans="1:5">
      <c r="A107" s="127">
        <v>12003</v>
      </c>
      <c r="B107" s="4" t="s">
        <v>130</v>
      </c>
      <c r="C107" s="4" t="s">
        <v>126</v>
      </c>
      <c r="D107" s="6">
        <v>23.567633781066032</v>
      </c>
      <c r="E107" s="11" t="s">
        <v>865</v>
      </c>
    </row>
    <row r="108" spans="1:5">
      <c r="A108" s="126">
        <v>52017</v>
      </c>
      <c r="B108" s="8" t="s">
        <v>251</v>
      </c>
      <c r="C108" s="8" t="s">
        <v>247</v>
      </c>
      <c r="D108" s="6">
        <v>23.546927164965219</v>
      </c>
      <c r="E108" s="11" t="s">
        <v>866</v>
      </c>
    </row>
    <row r="109" spans="1:5">
      <c r="A109" s="126">
        <v>42003</v>
      </c>
      <c r="B109" s="8" t="s">
        <v>618</v>
      </c>
      <c r="C109" s="8" t="s">
        <v>598</v>
      </c>
      <c r="D109" s="6">
        <v>23.521488418191879</v>
      </c>
      <c r="E109" s="11" t="s">
        <v>867</v>
      </c>
    </row>
    <row r="110" spans="1:5">
      <c r="A110" s="126">
        <v>31033</v>
      </c>
      <c r="B110" s="8" t="s">
        <v>363</v>
      </c>
      <c r="C110" s="8" t="s">
        <v>323</v>
      </c>
      <c r="D110" s="6">
        <v>23.503169634669288</v>
      </c>
      <c r="E110" s="11" t="s">
        <v>868</v>
      </c>
    </row>
    <row r="111" spans="1:5">
      <c r="A111" s="127">
        <v>11007</v>
      </c>
      <c r="B111" s="4" t="s">
        <v>592</v>
      </c>
      <c r="C111" s="4" t="s">
        <v>584</v>
      </c>
      <c r="D111" s="6">
        <v>23.493499441716423</v>
      </c>
      <c r="E111" s="11" t="s">
        <v>869</v>
      </c>
    </row>
    <row r="112" spans="1:5">
      <c r="A112" s="126">
        <v>31043</v>
      </c>
      <c r="B112" s="8" t="s">
        <v>342</v>
      </c>
      <c r="C112" s="8" t="s">
        <v>323</v>
      </c>
      <c r="D112" s="6">
        <v>23.476248262901276</v>
      </c>
      <c r="E112" s="11" t="s">
        <v>870</v>
      </c>
    </row>
    <row r="113" spans="1:5">
      <c r="A113" s="126">
        <v>42001</v>
      </c>
      <c r="B113" s="8" t="s">
        <v>614</v>
      </c>
      <c r="C113" s="8" t="s">
        <v>598</v>
      </c>
      <c r="D113" s="6">
        <v>23.362234589681446</v>
      </c>
      <c r="E113" s="11" t="s">
        <v>871</v>
      </c>
    </row>
    <row r="114" spans="1:5">
      <c r="A114" s="126">
        <v>52015</v>
      </c>
      <c r="B114" s="8" t="s">
        <v>257</v>
      </c>
      <c r="C114" s="8" t="s">
        <v>247</v>
      </c>
      <c r="D114" s="6">
        <v>23.360226381409163</v>
      </c>
      <c r="E114" s="11" t="s">
        <v>872</v>
      </c>
    </row>
    <row r="115" spans="1:5">
      <c r="A115" s="126">
        <v>32006</v>
      </c>
      <c r="B115" s="8" t="s">
        <v>241</v>
      </c>
      <c r="C115" s="8" t="s">
        <v>233</v>
      </c>
      <c r="D115" s="6">
        <v>23.333504831194411</v>
      </c>
      <c r="E115" s="11" t="s">
        <v>873</v>
      </c>
    </row>
    <row r="116" spans="1:5">
      <c r="A116" s="126">
        <v>43033</v>
      </c>
      <c r="B116" s="8" t="s">
        <v>570</v>
      </c>
      <c r="C116" s="8" t="s">
        <v>548</v>
      </c>
      <c r="D116" s="6">
        <v>23.326608608085003</v>
      </c>
      <c r="E116" s="11" t="s">
        <v>874</v>
      </c>
    </row>
    <row r="117" spans="1:5">
      <c r="A117" s="127">
        <v>15002</v>
      </c>
      <c r="B117" s="4" t="s">
        <v>409</v>
      </c>
      <c r="C117" s="4" t="s">
        <v>390</v>
      </c>
      <c r="D117" s="6">
        <v>23.312406290177289</v>
      </c>
      <c r="E117" s="11" t="s">
        <v>875</v>
      </c>
    </row>
    <row r="118" spans="1:5">
      <c r="A118" s="126">
        <v>29032</v>
      </c>
      <c r="B118" s="8" t="s">
        <v>187</v>
      </c>
      <c r="C118" s="8" t="s">
        <v>164</v>
      </c>
      <c r="D118" s="6">
        <v>23.294690730182992</v>
      </c>
      <c r="E118" s="11" t="s">
        <v>876</v>
      </c>
    </row>
    <row r="119" spans="1:5">
      <c r="A119" s="126">
        <v>52016</v>
      </c>
      <c r="B119" s="8" t="s">
        <v>258</v>
      </c>
      <c r="C119" s="8" t="s">
        <v>247</v>
      </c>
      <c r="D119" s="6">
        <v>23.288031498769673</v>
      </c>
      <c r="E119" s="11" t="s">
        <v>877</v>
      </c>
    </row>
    <row r="120" spans="1:5">
      <c r="A120" s="126">
        <v>41038</v>
      </c>
      <c r="B120" s="8" t="s">
        <v>462</v>
      </c>
      <c r="C120" s="8" t="s">
        <v>437</v>
      </c>
      <c r="D120" s="6">
        <v>23.252690856793194</v>
      </c>
      <c r="E120" s="11" t="s">
        <v>878</v>
      </c>
    </row>
    <row r="121" spans="1:5">
      <c r="A121" s="126">
        <v>35012</v>
      </c>
      <c r="B121" s="8" t="s">
        <v>642</v>
      </c>
      <c r="C121" s="8" t="s">
        <v>619</v>
      </c>
      <c r="D121" s="6">
        <v>23.250596701571517</v>
      </c>
      <c r="E121" s="11" t="s">
        <v>879</v>
      </c>
    </row>
    <row r="122" spans="1:5">
      <c r="A122" s="126">
        <v>35021</v>
      </c>
      <c r="B122" s="8" t="s">
        <v>653</v>
      </c>
      <c r="C122" s="8" t="s">
        <v>619</v>
      </c>
      <c r="D122" s="6">
        <v>23.240029048496986</v>
      </c>
      <c r="E122" s="11" t="s">
        <v>880</v>
      </c>
    </row>
    <row r="123" spans="1:5">
      <c r="A123" s="126">
        <v>33011</v>
      </c>
      <c r="B123" s="8" t="s">
        <v>527</v>
      </c>
      <c r="C123" s="8" t="s">
        <v>511</v>
      </c>
      <c r="D123" s="6">
        <v>23.238795035607744</v>
      </c>
      <c r="E123" s="11" t="s">
        <v>881</v>
      </c>
    </row>
    <row r="124" spans="1:5">
      <c r="A124" s="126">
        <v>23032</v>
      </c>
      <c r="B124" s="8" t="s">
        <v>204</v>
      </c>
      <c r="C124" s="8" t="s">
        <v>197</v>
      </c>
      <c r="D124" s="6">
        <v>23.228054912917244</v>
      </c>
      <c r="E124" s="11" t="s">
        <v>882</v>
      </c>
    </row>
    <row r="125" spans="1:5">
      <c r="A125" s="126">
        <v>51001</v>
      </c>
      <c r="B125" s="8" t="s">
        <v>296</v>
      </c>
      <c r="C125" s="8" t="s">
        <v>288</v>
      </c>
      <c r="D125" s="6">
        <v>23.181725770378435</v>
      </c>
      <c r="E125" s="11" t="s">
        <v>883</v>
      </c>
    </row>
    <row r="126" spans="1:5">
      <c r="A126" s="126">
        <v>35017</v>
      </c>
      <c r="B126" s="8" t="s">
        <v>623</v>
      </c>
      <c r="C126" s="8" t="s">
        <v>619</v>
      </c>
      <c r="D126" s="6">
        <v>23.153715872933997</v>
      </c>
      <c r="E126" s="11" t="s">
        <v>884</v>
      </c>
    </row>
    <row r="127" spans="1:5">
      <c r="A127" s="126">
        <v>31007</v>
      </c>
      <c r="B127" s="8" t="s">
        <v>359</v>
      </c>
      <c r="C127" s="8" t="s">
        <v>323</v>
      </c>
      <c r="D127" s="6">
        <v>23.112361170495703</v>
      </c>
      <c r="E127" s="11" t="s">
        <v>885</v>
      </c>
    </row>
    <row r="128" spans="1:5">
      <c r="A128" s="126">
        <v>33013</v>
      </c>
      <c r="B128" s="8" t="s">
        <v>513</v>
      </c>
      <c r="C128" s="8" t="s">
        <v>511</v>
      </c>
      <c r="D128" s="6">
        <v>23.106818142744633</v>
      </c>
      <c r="E128" s="11" t="s">
        <v>886</v>
      </c>
    </row>
    <row r="129" spans="1:5">
      <c r="A129" s="126">
        <v>43020</v>
      </c>
      <c r="B129" s="8" t="s">
        <v>574</v>
      </c>
      <c r="C129" s="8" t="s">
        <v>548</v>
      </c>
      <c r="D129" s="6">
        <v>23.099755025414037</v>
      </c>
      <c r="E129" s="11" t="s">
        <v>887</v>
      </c>
    </row>
    <row r="130" spans="1:5">
      <c r="A130" s="126">
        <v>22001</v>
      </c>
      <c r="B130" s="8" t="s">
        <v>499</v>
      </c>
      <c r="C130" s="8" t="s">
        <v>495</v>
      </c>
      <c r="D130" s="6">
        <v>23.09022287566852</v>
      </c>
      <c r="E130" s="11" t="s">
        <v>888</v>
      </c>
    </row>
    <row r="131" spans="1:5">
      <c r="A131" s="126">
        <v>35060</v>
      </c>
      <c r="B131" s="8" t="s">
        <v>647</v>
      </c>
      <c r="C131" s="8" t="s">
        <v>619</v>
      </c>
      <c r="D131" s="6">
        <v>23.088563532107692</v>
      </c>
      <c r="E131" s="11" t="s">
        <v>889</v>
      </c>
    </row>
    <row r="132" spans="1:5">
      <c r="A132" s="126">
        <v>41006</v>
      </c>
      <c r="B132" s="8" t="s">
        <v>440</v>
      </c>
      <c r="C132" s="8" t="s">
        <v>437</v>
      </c>
      <c r="D132" s="6">
        <v>23.078493957378559</v>
      </c>
      <c r="E132" s="11" t="s">
        <v>890</v>
      </c>
    </row>
    <row r="133" spans="1:5">
      <c r="A133" s="126">
        <v>43014</v>
      </c>
      <c r="B133" s="8" t="s">
        <v>561</v>
      </c>
      <c r="C133" s="8" t="s">
        <v>548</v>
      </c>
      <c r="D133" s="6">
        <v>23.063696561280921</v>
      </c>
      <c r="E133" s="11" t="s">
        <v>891</v>
      </c>
    </row>
    <row r="134" spans="1:5">
      <c r="A134" s="127">
        <v>21007</v>
      </c>
      <c r="B134" s="4" t="s">
        <v>278</v>
      </c>
      <c r="C134" s="4" t="s">
        <v>266</v>
      </c>
      <c r="D134" s="6">
        <v>23.042670883303494</v>
      </c>
      <c r="E134" s="11" t="s">
        <v>892</v>
      </c>
    </row>
    <row r="135" spans="1:5">
      <c r="A135" s="126">
        <v>23001</v>
      </c>
      <c r="B135" s="8" t="s">
        <v>217</v>
      </c>
      <c r="C135" s="8" t="s">
        <v>197</v>
      </c>
      <c r="D135" s="6">
        <v>23.038133804891849</v>
      </c>
      <c r="E135" s="11" t="s">
        <v>893</v>
      </c>
    </row>
    <row r="136" spans="1:5">
      <c r="A136" s="126">
        <v>43004</v>
      </c>
      <c r="B136" s="8" t="s">
        <v>558</v>
      </c>
      <c r="C136" s="8" t="s">
        <v>548</v>
      </c>
      <c r="D136" s="6">
        <v>23.03688740033369</v>
      </c>
      <c r="E136" s="11" t="s">
        <v>894</v>
      </c>
    </row>
    <row r="137" spans="1:5">
      <c r="A137" s="126">
        <v>31039</v>
      </c>
      <c r="B137" s="8" t="s">
        <v>348</v>
      </c>
      <c r="C137" s="8" t="s">
        <v>323</v>
      </c>
      <c r="D137" s="6">
        <v>23.029343045003877</v>
      </c>
      <c r="E137" s="11" t="s">
        <v>895</v>
      </c>
    </row>
    <row r="138" spans="1:5">
      <c r="A138" s="126">
        <v>29012</v>
      </c>
      <c r="B138" s="8" t="s">
        <v>175</v>
      </c>
      <c r="C138" s="8" t="s">
        <v>164</v>
      </c>
      <c r="D138" s="6">
        <v>23.028196765847454</v>
      </c>
      <c r="E138" s="11" t="s">
        <v>896</v>
      </c>
    </row>
    <row r="139" spans="1:5">
      <c r="A139" s="126">
        <v>42014</v>
      </c>
      <c r="B139" s="8" t="s">
        <v>609</v>
      </c>
      <c r="C139" s="8" t="s">
        <v>598</v>
      </c>
      <c r="D139" s="6">
        <v>23.019689085613692</v>
      </c>
      <c r="E139" s="11" t="s">
        <v>897</v>
      </c>
    </row>
    <row r="140" spans="1:5">
      <c r="A140" s="126">
        <v>35029</v>
      </c>
      <c r="B140" s="8" t="s">
        <v>667</v>
      </c>
      <c r="C140" s="8" t="s">
        <v>619</v>
      </c>
      <c r="D140" s="6">
        <v>22.99778953953626</v>
      </c>
      <c r="E140" s="11" t="s">
        <v>898</v>
      </c>
    </row>
    <row r="141" spans="1:5">
      <c r="A141" s="126">
        <v>41005</v>
      </c>
      <c r="B141" s="8" t="s">
        <v>441</v>
      </c>
      <c r="C141" s="8" t="s">
        <v>437</v>
      </c>
      <c r="D141" s="6">
        <v>22.994842092498732</v>
      </c>
      <c r="E141" s="11" t="s">
        <v>899</v>
      </c>
    </row>
    <row r="142" spans="1:5">
      <c r="A142" s="126">
        <v>31026</v>
      </c>
      <c r="B142" s="8" t="s">
        <v>333</v>
      </c>
      <c r="C142" s="8" t="s">
        <v>323</v>
      </c>
      <c r="D142" s="6">
        <v>22.99300567909069</v>
      </c>
      <c r="E142" s="11" t="s">
        <v>900</v>
      </c>
    </row>
    <row r="143" spans="1:5">
      <c r="A143" s="126">
        <v>43008</v>
      </c>
      <c r="B143" s="8" t="s">
        <v>562</v>
      </c>
      <c r="C143" s="8" t="s">
        <v>548</v>
      </c>
      <c r="D143" s="6">
        <v>22.970147836513874</v>
      </c>
      <c r="E143" s="11" t="s">
        <v>901</v>
      </c>
    </row>
    <row r="144" spans="1:5">
      <c r="A144" s="126">
        <v>35022</v>
      </c>
      <c r="B144" s="8" t="s">
        <v>627</v>
      </c>
      <c r="C144" s="8" t="s">
        <v>619</v>
      </c>
      <c r="D144" s="6">
        <v>22.946177792763088</v>
      </c>
      <c r="E144" s="11" t="s">
        <v>902</v>
      </c>
    </row>
    <row r="145" spans="1:5">
      <c r="A145" s="127">
        <v>21017</v>
      </c>
      <c r="B145" s="4" t="s">
        <v>271</v>
      </c>
      <c r="C145" s="4" t="s">
        <v>266</v>
      </c>
      <c r="D145" s="6">
        <v>22.919528799673103</v>
      </c>
      <c r="E145" s="11" t="s">
        <v>903</v>
      </c>
    </row>
    <row r="146" spans="1:5">
      <c r="A146" s="126">
        <v>35039</v>
      </c>
      <c r="B146" s="8" t="s">
        <v>625</v>
      </c>
      <c r="C146" s="8" t="s">
        <v>619</v>
      </c>
      <c r="D146" s="6">
        <v>22.916102153223768</v>
      </c>
      <c r="E146" s="11" t="s">
        <v>904</v>
      </c>
    </row>
    <row r="147" spans="1:5">
      <c r="A147" s="126">
        <v>31027</v>
      </c>
      <c r="B147" s="8" t="s">
        <v>381</v>
      </c>
      <c r="C147" s="8" t="s">
        <v>323</v>
      </c>
      <c r="D147" s="6">
        <v>22.892363947725396</v>
      </c>
      <c r="E147" s="11" t="s">
        <v>905</v>
      </c>
    </row>
    <row r="148" spans="1:5">
      <c r="A148" s="126">
        <v>33003</v>
      </c>
      <c r="B148" s="8" t="s">
        <v>515</v>
      </c>
      <c r="C148" s="8" t="s">
        <v>511</v>
      </c>
      <c r="D148" s="6">
        <v>22.881887446325013</v>
      </c>
      <c r="E148" s="11" t="s">
        <v>906</v>
      </c>
    </row>
    <row r="149" spans="1:5">
      <c r="A149" s="126">
        <v>35030</v>
      </c>
      <c r="B149" s="8" t="s">
        <v>674</v>
      </c>
      <c r="C149" s="8" t="s">
        <v>619</v>
      </c>
      <c r="D149" s="6">
        <v>22.881119984085469</v>
      </c>
      <c r="E149" s="11" t="s">
        <v>907</v>
      </c>
    </row>
    <row r="150" spans="1:5">
      <c r="A150" s="126">
        <v>43035</v>
      </c>
      <c r="B150" s="8" t="s">
        <v>565</v>
      </c>
      <c r="C150" s="8" t="s">
        <v>548</v>
      </c>
      <c r="D150" s="6">
        <v>22.880632158840129</v>
      </c>
      <c r="E150" s="11" t="s">
        <v>908</v>
      </c>
    </row>
    <row r="151" spans="1:5">
      <c r="A151" s="126">
        <v>50003</v>
      </c>
      <c r="B151" s="8" t="s">
        <v>312</v>
      </c>
      <c r="C151" s="8" t="s">
        <v>311</v>
      </c>
      <c r="D151" s="6">
        <v>22.873840121500482</v>
      </c>
      <c r="E151" s="11" t="s">
        <v>909</v>
      </c>
    </row>
    <row r="152" spans="1:5">
      <c r="A152" s="126">
        <v>35042</v>
      </c>
      <c r="B152" s="8" t="s">
        <v>648</v>
      </c>
      <c r="C152" s="8" t="s">
        <v>619</v>
      </c>
      <c r="D152" s="6">
        <v>22.86814032146507</v>
      </c>
      <c r="E152" s="11" t="s">
        <v>910</v>
      </c>
    </row>
    <row r="153" spans="1:5">
      <c r="A153" s="126">
        <v>43023</v>
      </c>
      <c r="B153" s="8" t="s">
        <v>566</v>
      </c>
      <c r="C153" s="8" t="s">
        <v>548</v>
      </c>
      <c r="D153" s="6">
        <v>22.850758550389177</v>
      </c>
      <c r="E153" s="11" t="s">
        <v>911</v>
      </c>
    </row>
    <row r="154" spans="1:5">
      <c r="A154" s="126">
        <v>41029</v>
      </c>
      <c r="B154" s="8" t="s">
        <v>452</v>
      </c>
      <c r="C154" s="8" t="s">
        <v>437</v>
      </c>
      <c r="D154" s="6">
        <v>22.84786576676894</v>
      </c>
      <c r="E154" s="11" t="s">
        <v>912</v>
      </c>
    </row>
    <row r="155" spans="1:5">
      <c r="A155" s="126">
        <v>31057</v>
      </c>
      <c r="B155" s="8" t="s">
        <v>356</v>
      </c>
      <c r="C155" s="8" t="s">
        <v>323</v>
      </c>
      <c r="D155" s="6">
        <v>22.842500228811058</v>
      </c>
      <c r="E155" s="11" t="s">
        <v>913</v>
      </c>
    </row>
    <row r="156" spans="1:5">
      <c r="A156" s="127">
        <v>17002</v>
      </c>
      <c r="B156" s="4" t="s">
        <v>697</v>
      </c>
      <c r="C156" s="4" t="s">
        <v>696</v>
      </c>
      <c r="D156" s="6">
        <v>22.831965763573333</v>
      </c>
      <c r="E156" s="11" t="s">
        <v>914</v>
      </c>
    </row>
    <row r="157" spans="1:5">
      <c r="A157" s="126">
        <v>31032</v>
      </c>
      <c r="B157" s="8" t="s">
        <v>350</v>
      </c>
      <c r="C157" s="8" t="s">
        <v>323</v>
      </c>
      <c r="D157" s="6">
        <v>22.802784419751141</v>
      </c>
      <c r="E157" s="11" t="s">
        <v>915</v>
      </c>
    </row>
    <row r="158" spans="1:5">
      <c r="A158" s="126">
        <v>41001</v>
      </c>
      <c r="B158" s="8" t="s">
        <v>463</v>
      </c>
      <c r="C158" s="8" t="s">
        <v>437</v>
      </c>
      <c r="D158" s="6">
        <v>22.797801060209956</v>
      </c>
      <c r="E158" s="11" t="s">
        <v>916</v>
      </c>
    </row>
    <row r="159" spans="1:5">
      <c r="A159" s="126">
        <v>42017</v>
      </c>
      <c r="B159" s="8" t="s">
        <v>615</v>
      </c>
      <c r="C159" s="8" t="s">
        <v>598</v>
      </c>
      <c r="D159" s="6">
        <v>22.791582534971624</v>
      </c>
      <c r="E159" s="11" t="s">
        <v>917</v>
      </c>
    </row>
    <row r="160" spans="1:5">
      <c r="A160" s="126">
        <v>42006</v>
      </c>
      <c r="B160" s="8" t="s">
        <v>602</v>
      </c>
      <c r="C160" s="8" t="s">
        <v>598</v>
      </c>
      <c r="D160" s="6">
        <v>22.772314292972535</v>
      </c>
      <c r="E160" s="11" t="s">
        <v>918</v>
      </c>
    </row>
    <row r="161" spans="1:5">
      <c r="A161" s="126">
        <v>31021</v>
      </c>
      <c r="B161" s="8" t="s">
        <v>344</v>
      </c>
      <c r="C161" s="8" t="s">
        <v>323</v>
      </c>
      <c r="D161" s="6">
        <v>22.772181488522712</v>
      </c>
      <c r="E161" s="11" t="s">
        <v>919</v>
      </c>
    </row>
    <row r="162" spans="1:5">
      <c r="A162" s="127">
        <v>21006</v>
      </c>
      <c r="B162" s="4" t="s">
        <v>280</v>
      </c>
      <c r="C162" s="4" t="s">
        <v>266</v>
      </c>
      <c r="D162" s="6">
        <v>22.754039901279793</v>
      </c>
      <c r="E162" s="11" t="s">
        <v>920</v>
      </c>
    </row>
    <row r="163" spans="1:5">
      <c r="A163" s="126">
        <v>31050</v>
      </c>
      <c r="B163" s="8" t="s">
        <v>388</v>
      </c>
      <c r="C163" s="8" t="s">
        <v>323</v>
      </c>
      <c r="D163" s="6">
        <v>22.740543735481808</v>
      </c>
      <c r="E163" s="11" t="s">
        <v>921</v>
      </c>
    </row>
    <row r="164" spans="1:5">
      <c r="A164" s="127">
        <v>14004</v>
      </c>
      <c r="B164" s="4" t="s">
        <v>597</v>
      </c>
      <c r="C164" s="4" t="s">
        <v>593</v>
      </c>
      <c r="D164" s="6">
        <v>22.7389037236162</v>
      </c>
      <c r="E164" s="11" t="s">
        <v>922</v>
      </c>
    </row>
    <row r="165" spans="1:5">
      <c r="A165" s="127">
        <v>21020</v>
      </c>
      <c r="B165" s="4" t="s">
        <v>277</v>
      </c>
      <c r="C165" s="4" t="s">
        <v>266</v>
      </c>
      <c r="D165" s="6">
        <v>22.736734419555884</v>
      </c>
      <c r="E165" s="11" t="s">
        <v>923</v>
      </c>
    </row>
    <row r="166" spans="1:5">
      <c r="A166" s="126">
        <v>50011</v>
      </c>
      <c r="B166" s="8" t="s">
        <v>319</v>
      </c>
      <c r="C166" s="8" t="s">
        <v>311</v>
      </c>
      <c r="D166" s="6">
        <v>22.735916702871243</v>
      </c>
      <c r="E166" s="11" t="s">
        <v>924</v>
      </c>
    </row>
    <row r="167" spans="1:5">
      <c r="A167" s="127">
        <v>21009</v>
      </c>
      <c r="B167" s="4" t="s">
        <v>279</v>
      </c>
      <c r="C167" s="4" t="s">
        <v>266</v>
      </c>
      <c r="D167" s="6">
        <v>22.712303969726637</v>
      </c>
      <c r="E167" s="11" t="s">
        <v>925</v>
      </c>
    </row>
    <row r="168" spans="1:5">
      <c r="A168" s="126">
        <v>22002</v>
      </c>
      <c r="B168" s="8" t="s">
        <v>504</v>
      </c>
      <c r="C168" s="8" t="s">
        <v>495</v>
      </c>
      <c r="D168" s="6">
        <v>22.71060352500437</v>
      </c>
      <c r="E168" s="11" t="s">
        <v>926</v>
      </c>
    </row>
    <row r="169" spans="1:5">
      <c r="A169" s="127">
        <v>12005</v>
      </c>
      <c r="B169" s="4" t="s">
        <v>127</v>
      </c>
      <c r="C169" s="4" t="s">
        <v>126</v>
      </c>
      <c r="D169" s="6">
        <v>22.696985050226072</v>
      </c>
      <c r="E169" s="11" t="s">
        <v>927</v>
      </c>
    </row>
    <row r="170" spans="1:5">
      <c r="A170" s="126">
        <v>31031</v>
      </c>
      <c r="B170" s="8" t="s">
        <v>349</v>
      </c>
      <c r="C170" s="8" t="s">
        <v>323</v>
      </c>
      <c r="D170" s="6">
        <v>22.68961420619171</v>
      </c>
      <c r="E170" s="11" t="s">
        <v>928</v>
      </c>
    </row>
    <row r="171" spans="1:5">
      <c r="A171" s="126">
        <v>41002</v>
      </c>
      <c r="B171" s="8" t="s">
        <v>472</v>
      </c>
      <c r="C171" s="8" t="s">
        <v>437</v>
      </c>
      <c r="D171" s="6">
        <v>22.689134222819881</v>
      </c>
      <c r="E171" s="11" t="s">
        <v>929</v>
      </c>
    </row>
    <row r="172" spans="1:5">
      <c r="A172" s="126">
        <v>51012</v>
      </c>
      <c r="B172" s="8" t="s">
        <v>291</v>
      </c>
      <c r="C172" s="8" t="s">
        <v>288</v>
      </c>
      <c r="D172" s="6">
        <v>22.671689049880605</v>
      </c>
      <c r="E172" s="11" t="s">
        <v>930</v>
      </c>
    </row>
    <row r="173" spans="1:5">
      <c r="A173" s="126">
        <v>25017</v>
      </c>
      <c r="B173" s="8" t="s">
        <v>416</v>
      </c>
      <c r="C173" s="8" t="s">
        <v>413</v>
      </c>
      <c r="D173" s="6">
        <v>22.6537809628418</v>
      </c>
      <c r="E173" s="11" t="s">
        <v>931</v>
      </c>
    </row>
    <row r="174" spans="1:5">
      <c r="A174" s="126">
        <v>51011</v>
      </c>
      <c r="B174" s="8" t="s">
        <v>301</v>
      </c>
      <c r="C174" s="8" t="s">
        <v>288</v>
      </c>
      <c r="D174" s="6">
        <v>22.641828830321138</v>
      </c>
      <c r="E174" s="11" t="s">
        <v>932</v>
      </c>
    </row>
    <row r="175" spans="1:5">
      <c r="A175" s="126">
        <v>35051</v>
      </c>
      <c r="B175" s="8" t="s">
        <v>644</v>
      </c>
      <c r="C175" s="8" t="s">
        <v>619</v>
      </c>
      <c r="D175" s="6">
        <v>22.637126271996902</v>
      </c>
      <c r="E175" s="11" t="s">
        <v>933</v>
      </c>
    </row>
    <row r="176" spans="1:5">
      <c r="A176" s="126">
        <v>35002</v>
      </c>
      <c r="B176" s="8" t="s">
        <v>641</v>
      </c>
      <c r="C176" s="8" t="s">
        <v>619</v>
      </c>
      <c r="D176" s="6">
        <v>22.600189321506946</v>
      </c>
      <c r="E176" s="11" t="s">
        <v>934</v>
      </c>
    </row>
    <row r="177" spans="1:5">
      <c r="A177" s="126">
        <v>41003</v>
      </c>
      <c r="B177" s="8" t="s">
        <v>444</v>
      </c>
      <c r="C177" s="8" t="s">
        <v>437</v>
      </c>
      <c r="D177" s="6">
        <v>22.599425276068409</v>
      </c>
      <c r="E177" s="11" t="s">
        <v>935</v>
      </c>
    </row>
    <row r="178" spans="1:5">
      <c r="A178" s="126">
        <v>41016</v>
      </c>
      <c r="B178" s="8" t="s">
        <v>456</v>
      </c>
      <c r="C178" s="8" t="s">
        <v>437</v>
      </c>
      <c r="D178" s="6">
        <v>22.590388375721091</v>
      </c>
      <c r="E178" s="11" t="s">
        <v>936</v>
      </c>
    </row>
    <row r="179" spans="1:5">
      <c r="A179" s="126">
        <v>41020</v>
      </c>
      <c r="B179" s="8" t="s">
        <v>457</v>
      </c>
      <c r="C179" s="8" t="s">
        <v>437</v>
      </c>
      <c r="D179" s="6">
        <v>22.587816026312229</v>
      </c>
      <c r="E179" s="11" t="s">
        <v>937</v>
      </c>
    </row>
    <row r="180" spans="1:5">
      <c r="A180" s="127">
        <v>15006</v>
      </c>
      <c r="B180" s="4" t="s">
        <v>393</v>
      </c>
      <c r="C180" s="4" t="s">
        <v>390</v>
      </c>
      <c r="D180" s="6">
        <v>22.585413104820333</v>
      </c>
      <c r="E180" s="11" t="s">
        <v>938</v>
      </c>
    </row>
    <row r="181" spans="1:5">
      <c r="A181" s="126">
        <v>31034</v>
      </c>
      <c r="B181" s="8" t="s">
        <v>339</v>
      </c>
      <c r="C181" s="8" t="s">
        <v>323</v>
      </c>
      <c r="D181" s="6">
        <v>22.584800977866863</v>
      </c>
      <c r="E181" s="11" t="s">
        <v>939</v>
      </c>
    </row>
    <row r="182" spans="1:5">
      <c r="A182" s="126">
        <v>35037</v>
      </c>
      <c r="B182" s="8" t="s">
        <v>680</v>
      </c>
      <c r="C182" s="8" t="s">
        <v>619</v>
      </c>
      <c r="D182" s="6">
        <v>22.571498233266087</v>
      </c>
      <c r="E182" s="11" t="s">
        <v>940</v>
      </c>
    </row>
    <row r="183" spans="1:5">
      <c r="A183" s="126">
        <v>41008</v>
      </c>
      <c r="B183" s="8" t="s">
        <v>448</v>
      </c>
      <c r="C183" s="8" t="s">
        <v>437</v>
      </c>
      <c r="D183" s="6">
        <v>22.569327906281927</v>
      </c>
      <c r="E183" s="11" t="s">
        <v>941</v>
      </c>
    </row>
    <row r="184" spans="1:5">
      <c r="A184" s="126">
        <v>35033</v>
      </c>
      <c r="B184" s="8" t="s">
        <v>621</v>
      </c>
      <c r="C184" s="8" t="s">
        <v>619</v>
      </c>
      <c r="D184" s="6">
        <v>22.56882234554093</v>
      </c>
      <c r="E184" s="11" t="s">
        <v>942</v>
      </c>
    </row>
    <row r="185" spans="1:5">
      <c r="A185" s="126">
        <v>35023</v>
      </c>
      <c r="B185" s="8" t="s">
        <v>633</v>
      </c>
      <c r="C185" s="8" t="s">
        <v>619</v>
      </c>
      <c r="D185" s="6">
        <v>22.56093922101153</v>
      </c>
      <c r="E185" s="11" t="s">
        <v>943</v>
      </c>
    </row>
    <row r="186" spans="1:5">
      <c r="A186" s="126">
        <v>51005</v>
      </c>
      <c r="B186" s="8" t="s">
        <v>295</v>
      </c>
      <c r="C186" s="8" t="s">
        <v>288</v>
      </c>
      <c r="D186" s="6">
        <v>22.543940041139471</v>
      </c>
      <c r="E186" s="11" t="s">
        <v>944</v>
      </c>
    </row>
    <row r="187" spans="1:5">
      <c r="A187" s="126">
        <v>29028</v>
      </c>
      <c r="B187" s="8" t="s">
        <v>196</v>
      </c>
      <c r="C187" s="8" t="s">
        <v>164</v>
      </c>
      <c r="D187" s="6">
        <v>22.543226739185652</v>
      </c>
      <c r="E187" s="11" t="s">
        <v>945</v>
      </c>
    </row>
    <row r="188" spans="1:5">
      <c r="A188" s="126">
        <v>42010</v>
      </c>
      <c r="B188" s="8" t="s">
        <v>601</v>
      </c>
      <c r="C188" s="8" t="s">
        <v>598</v>
      </c>
      <c r="D188" s="6">
        <v>22.537267000082561</v>
      </c>
      <c r="E188" s="11" t="s">
        <v>946</v>
      </c>
    </row>
    <row r="189" spans="1:5">
      <c r="A189" s="126">
        <v>35031</v>
      </c>
      <c r="B189" s="8" t="s">
        <v>659</v>
      </c>
      <c r="C189" s="8" t="s">
        <v>619</v>
      </c>
      <c r="D189" s="6">
        <v>22.536013591216363</v>
      </c>
      <c r="E189" s="11" t="s">
        <v>947</v>
      </c>
    </row>
    <row r="190" spans="1:5">
      <c r="A190" s="126">
        <v>35013</v>
      </c>
      <c r="B190" s="8" t="s">
        <v>651</v>
      </c>
      <c r="C190" s="8" t="s">
        <v>619</v>
      </c>
      <c r="D190" s="6">
        <v>22.53162459985117</v>
      </c>
      <c r="E190" s="11" t="s">
        <v>948</v>
      </c>
    </row>
    <row r="191" spans="1:5">
      <c r="A191" s="126">
        <v>42007</v>
      </c>
      <c r="B191" s="8" t="s">
        <v>613</v>
      </c>
      <c r="C191" s="8" t="s">
        <v>598</v>
      </c>
      <c r="D191" s="6">
        <v>22.529987387851506</v>
      </c>
      <c r="E191" s="11" t="s">
        <v>949</v>
      </c>
    </row>
    <row r="192" spans="1:5">
      <c r="A192" s="126">
        <v>35016</v>
      </c>
      <c r="B192" s="8" t="s">
        <v>622</v>
      </c>
      <c r="C192" s="8" t="s">
        <v>619</v>
      </c>
      <c r="D192" s="6">
        <v>22.525293654290241</v>
      </c>
      <c r="E192" s="11" t="s">
        <v>950</v>
      </c>
    </row>
    <row r="193" spans="1:5">
      <c r="A193" s="127">
        <v>14002</v>
      </c>
      <c r="B193" s="4" t="s">
        <v>596</v>
      </c>
      <c r="C193" s="4" t="s">
        <v>593</v>
      </c>
      <c r="D193" s="6">
        <v>22.506306982066508</v>
      </c>
      <c r="E193" s="11" t="s">
        <v>951</v>
      </c>
    </row>
    <row r="194" spans="1:5">
      <c r="A194" s="126">
        <v>35018</v>
      </c>
      <c r="B194" s="8" t="s">
        <v>632</v>
      </c>
      <c r="C194" s="8" t="s">
        <v>619</v>
      </c>
      <c r="D194" s="6">
        <v>22.499891646749958</v>
      </c>
      <c r="E194" s="11" t="s">
        <v>952</v>
      </c>
    </row>
    <row r="195" spans="1:5">
      <c r="A195" s="127">
        <v>13009</v>
      </c>
      <c r="B195" s="4" t="s">
        <v>154</v>
      </c>
      <c r="C195" s="4" t="s">
        <v>150</v>
      </c>
      <c r="D195" s="6">
        <v>22.486194769133526</v>
      </c>
      <c r="E195" s="11" t="s">
        <v>953</v>
      </c>
    </row>
    <row r="196" spans="1:5">
      <c r="A196" s="126">
        <v>33015</v>
      </c>
      <c r="B196" s="8" t="s">
        <v>525</v>
      </c>
      <c r="C196" s="8" t="s">
        <v>511</v>
      </c>
      <c r="D196" s="6">
        <v>22.483478742257986</v>
      </c>
      <c r="E196" s="11" t="s">
        <v>954</v>
      </c>
    </row>
    <row r="197" spans="1:5">
      <c r="A197" s="126">
        <v>32007</v>
      </c>
      <c r="B197" s="8" t="s">
        <v>234</v>
      </c>
      <c r="C197" s="8" t="s">
        <v>233</v>
      </c>
      <c r="D197" s="6">
        <v>22.479176999682199</v>
      </c>
      <c r="E197" s="11" t="s">
        <v>955</v>
      </c>
    </row>
    <row r="198" spans="1:5">
      <c r="A198" s="126">
        <v>29004</v>
      </c>
      <c r="B198" s="8" t="s">
        <v>184</v>
      </c>
      <c r="C198" s="8" t="s">
        <v>164</v>
      </c>
      <c r="D198" s="6">
        <v>22.476321594200439</v>
      </c>
      <c r="E198" s="11" t="s">
        <v>956</v>
      </c>
    </row>
    <row r="199" spans="1:5">
      <c r="A199" s="126">
        <v>31029</v>
      </c>
      <c r="B199" s="8" t="s">
        <v>364</v>
      </c>
      <c r="C199" s="8" t="s">
        <v>323</v>
      </c>
      <c r="D199" s="6">
        <v>22.45146181849875</v>
      </c>
      <c r="E199" s="11" t="s">
        <v>957</v>
      </c>
    </row>
    <row r="200" spans="1:5">
      <c r="A200" s="126">
        <v>43001</v>
      </c>
      <c r="B200" s="8" t="s">
        <v>576</v>
      </c>
      <c r="C200" s="8" t="s">
        <v>548</v>
      </c>
      <c r="D200" s="6">
        <v>22.446867663885854</v>
      </c>
      <c r="E200" s="11" t="s">
        <v>958</v>
      </c>
    </row>
    <row r="201" spans="1:5">
      <c r="A201" s="126">
        <v>23025</v>
      </c>
      <c r="B201" s="8" t="s">
        <v>223</v>
      </c>
      <c r="C201" s="8" t="s">
        <v>197</v>
      </c>
      <c r="D201" s="6">
        <v>22.446052054902516</v>
      </c>
      <c r="E201" s="11" t="s">
        <v>959</v>
      </c>
    </row>
    <row r="202" spans="1:5">
      <c r="A202" s="126">
        <v>35010</v>
      </c>
      <c r="B202" s="8" t="s">
        <v>675</v>
      </c>
      <c r="C202" s="8" t="s">
        <v>619</v>
      </c>
      <c r="D202" s="6">
        <v>22.441287448399549</v>
      </c>
      <c r="E202" s="11" t="s">
        <v>960</v>
      </c>
    </row>
    <row r="203" spans="1:5">
      <c r="A203" s="126">
        <v>35040</v>
      </c>
      <c r="B203" s="8" t="s">
        <v>663</v>
      </c>
      <c r="C203" s="8" t="s">
        <v>619</v>
      </c>
      <c r="D203" s="6">
        <v>22.416137463303127</v>
      </c>
      <c r="E203" s="11" t="s">
        <v>961</v>
      </c>
    </row>
    <row r="204" spans="1:5">
      <c r="A204" s="126">
        <v>22007</v>
      </c>
      <c r="B204" s="8" t="s">
        <v>498</v>
      </c>
      <c r="C204" s="8" t="s">
        <v>495</v>
      </c>
      <c r="D204" s="6">
        <v>22.407683483262005</v>
      </c>
      <c r="E204" s="11" t="s">
        <v>962</v>
      </c>
    </row>
    <row r="205" spans="1:5">
      <c r="A205" s="126">
        <v>43009</v>
      </c>
      <c r="B205" s="8" t="s">
        <v>554</v>
      </c>
      <c r="C205" s="8" t="s">
        <v>548</v>
      </c>
      <c r="D205" s="6">
        <v>22.396333674875063</v>
      </c>
      <c r="E205" s="11" t="s">
        <v>963</v>
      </c>
    </row>
    <row r="206" spans="1:5">
      <c r="A206" s="126">
        <v>26008</v>
      </c>
      <c r="B206" s="8" t="s">
        <v>493</v>
      </c>
      <c r="C206" s="8" t="s">
        <v>475</v>
      </c>
      <c r="D206" s="6">
        <v>22.391885751871914</v>
      </c>
      <c r="E206" s="11" t="s">
        <v>964</v>
      </c>
    </row>
    <row r="207" spans="1:5">
      <c r="A207" s="126">
        <v>50001</v>
      </c>
      <c r="B207" s="8" t="s">
        <v>314</v>
      </c>
      <c r="C207" s="8" t="s">
        <v>311</v>
      </c>
      <c r="D207" s="6">
        <v>22.384569484883833</v>
      </c>
      <c r="E207" s="11" t="s">
        <v>965</v>
      </c>
    </row>
    <row r="208" spans="1:5">
      <c r="A208" s="126">
        <v>43025</v>
      </c>
      <c r="B208" s="8" t="s">
        <v>579</v>
      </c>
      <c r="C208" s="8" t="s">
        <v>548</v>
      </c>
      <c r="D208" s="6">
        <v>22.369602604625552</v>
      </c>
      <c r="E208" s="11" t="s">
        <v>966</v>
      </c>
    </row>
    <row r="209" spans="1:5">
      <c r="A209" s="126">
        <v>35001</v>
      </c>
      <c r="B209" s="8" t="s">
        <v>652</v>
      </c>
      <c r="C209" s="8" t="s">
        <v>619</v>
      </c>
      <c r="D209" s="6">
        <v>22.362609587306796</v>
      </c>
      <c r="E209" s="11" t="s">
        <v>967</v>
      </c>
    </row>
    <row r="210" spans="1:5">
      <c r="A210" s="126">
        <v>26005</v>
      </c>
      <c r="B210" s="8" t="s">
        <v>487</v>
      </c>
      <c r="C210" s="8" t="s">
        <v>475</v>
      </c>
      <c r="D210" s="6">
        <v>22.35682420451969</v>
      </c>
      <c r="E210" s="11" t="s">
        <v>968</v>
      </c>
    </row>
    <row r="211" spans="1:5">
      <c r="A211" s="126">
        <v>31051</v>
      </c>
      <c r="B211" s="8" t="s">
        <v>373</v>
      </c>
      <c r="C211" s="8" t="s">
        <v>323</v>
      </c>
      <c r="D211" s="6">
        <v>22.346963907226424</v>
      </c>
      <c r="E211" s="11" t="s">
        <v>969</v>
      </c>
    </row>
    <row r="212" spans="1:5">
      <c r="A212" s="126">
        <v>31019</v>
      </c>
      <c r="B212" s="8" t="s">
        <v>368</v>
      </c>
      <c r="C212" s="8" t="s">
        <v>323</v>
      </c>
      <c r="D212" s="6">
        <v>22.345038687105006</v>
      </c>
      <c r="E212" s="11" t="s">
        <v>970</v>
      </c>
    </row>
    <row r="213" spans="1:5">
      <c r="A213" s="126">
        <v>41018</v>
      </c>
      <c r="B213" s="8" t="s">
        <v>474</v>
      </c>
      <c r="C213" s="8" t="s">
        <v>437</v>
      </c>
      <c r="D213" s="6">
        <v>22.311072625994193</v>
      </c>
      <c r="E213" s="11" t="s">
        <v>971</v>
      </c>
    </row>
    <row r="214" spans="1:5">
      <c r="A214" s="126">
        <v>35019</v>
      </c>
      <c r="B214" s="8" t="s">
        <v>656</v>
      </c>
      <c r="C214" s="8" t="s">
        <v>619</v>
      </c>
      <c r="D214" s="6">
        <v>22.310170469909668</v>
      </c>
      <c r="E214" s="11" t="s">
        <v>972</v>
      </c>
    </row>
    <row r="215" spans="1:5">
      <c r="A215" s="127">
        <v>17004</v>
      </c>
      <c r="B215" s="4" t="s">
        <v>703</v>
      </c>
      <c r="C215" s="4" t="s">
        <v>696</v>
      </c>
      <c r="D215" s="6">
        <v>22.304306621653506</v>
      </c>
      <c r="E215" s="11" t="s">
        <v>973</v>
      </c>
    </row>
    <row r="216" spans="1:5">
      <c r="A216" s="126">
        <v>31056</v>
      </c>
      <c r="B216" s="8" t="s">
        <v>351</v>
      </c>
      <c r="C216" s="8" t="s">
        <v>323</v>
      </c>
      <c r="D216" s="6">
        <v>22.298673884505124</v>
      </c>
      <c r="E216" s="11" t="s">
        <v>974</v>
      </c>
    </row>
    <row r="217" spans="1:5">
      <c r="A217" s="126">
        <v>50006</v>
      </c>
      <c r="B217" s="8" t="s">
        <v>321</v>
      </c>
      <c r="C217" s="8" t="s">
        <v>311</v>
      </c>
      <c r="D217" s="6">
        <v>22.291549305288239</v>
      </c>
      <c r="E217" s="11" t="s">
        <v>975</v>
      </c>
    </row>
    <row r="218" spans="1:5">
      <c r="A218" s="127">
        <v>22010</v>
      </c>
      <c r="B218" s="4" t="s">
        <v>497</v>
      </c>
      <c r="C218" s="4" t="s">
        <v>495</v>
      </c>
      <c r="D218" s="6">
        <v>22.28588462153763</v>
      </c>
      <c r="E218" s="11" t="s">
        <v>976</v>
      </c>
    </row>
    <row r="219" spans="1:5">
      <c r="A219" s="127">
        <v>15015</v>
      </c>
      <c r="B219" s="4" t="s">
        <v>392</v>
      </c>
      <c r="C219" s="4" t="s">
        <v>390</v>
      </c>
      <c r="D219" s="6">
        <v>22.285039755116799</v>
      </c>
      <c r="E219" s="11" t="s">
        <v>977</v>
      </c>
    </row>
    <row r="220" spans="1:5">
      <c r="A220" s="126">
        <v>51003</v>
      </c>
      <c r="B220" s="8" t="s">
        <v>298</v>
      </c>
      <c r="C220" s="8" t="s">
        <v>288</v>
      </c>
      <c r="D220" s="6">
        <v>22.270999822774694</v>
      </c>
      <c r="E220" s="11" t="s">
        <v>978</v>
      </c>
    </row>
    <row r="221" spans="1:5">
      <c r="A221" s="127">
        <v>21005</v>
      </c>
      <c r="B221" s="4" t="s">
        <v>269</v>
      </c>
      <c r="C221" s="4" t="s">
        <v>266</v>
      </c>
      <c r="D221" s="6">
        <v>22.267549001400184</v>
      </c>
      <c r="E221" s="11" t="s">
        <v>979</v>
      </c>
    </row>
    <row r="222" spans="1:5">
      <c r="A222" s="126">
        <v>23017</v>
      </c>
      <c r="B222" s="8" t="s">
        <v>221</v>
      </c>
      <c r="C222" s="8" t="s">
        <v>197</v>
      </c>
      <c r="D222" s="6">
        <v>22.264290258175944</v>
      </c>
      <c r="E222" s="11" t="s">
        <v>980</v>
      </c>
    </row>
    <row r="223" spans="1:5">
      <c r="A223" s="126">
        <v>24017</v>
      </c>
      <c r="B223" s="8" t="s">
        <v>536</v>
      </c>
      <c r="C223" s="8" t="s">
        <v>529</v>
      </c>
      <c r="D223" s="6">
        <v>22.263183327553332</v>
      </c>
      <c r="E223" s="11" t="s">
        <v>981</v>
      </c>
    </row>
    <row r="224" spans="1:5">
      <c r="A224" s="126">
        <v>32008</v>
      </c>
      <c r="B224" s="8" t="s">
        <v>244</v>
      </c>
      <c r="C224" s="8" t="s">
        <v>233</v>
      </c>
      <c r="D224" s="6">
        <v>22.249407256885437</v>
      </c>
      <c r="E224" s="11" t="s">
        <v>982</v>
      </c>
    </row>
    <row r="225" spans="1:5">
      <c r="A225" s="126">
        <v>31047</v>
      </c>
      <c r="B225" s="8" t="s">
        <v>366</v>
      </c>
      <c r="C225" s="8" t="s">
        <v>323</v>
      </c>
      <c r="D225" s="6">
        <v>22.242942090056914</v>
      </c>
      <c r="E225" s="11" t="s">
        <v>983</v>
      </c>
    </row>
    <row r="226" spans="1:5">
      <c r="A226" s="126">
        <v>43031</v>
      </c>
      <c r="B226" s="8" t="s">
        <v>552</v>
      </c>
      <c r="C226" s="8" t="s">
        <v>548</v>
      </c>
      <c r="D226" s="6">
        <v>22.231100705621486</v>
      </c>
      <c r="E226" s="11" t="s">
        <v>984</v>
      </c>
    </row>
    <row r="227" spans="1:5">
      <c r="A227" s="126">
        <v>41039</v>
      </c>
      <c r="B227" s="8" t="s">
        <v>161</v>
      </c>
      <c r="C227" s="8" t="s">
        <v>437</v>
      </c>
      <c r="D227" s="6">
        <v>22.230839888683217</v>
      </c>
      <c r="E227" s="11" t="s">
        <v>985</v>
      </c>
    </row>
    <row r="228" spans="1:5">
      <c r="A228" s="126">
        <v>23030</v>
      </c>
      <c r="B228" s="8" t="s">
        <v>205</v>
      </c>
      <c r="C228" s="8" t="s">
        <v>197</v>
      </c>
      <c r="D228" s="6">
        <v>22.230785638953694</v>
      </c>
      <c r="E228" s="11" t="s">
        <v>986</v>
      </c>
    </row>
    <row r="229" spans="1:5">
      <c r="A229" s="127">
        <v>16001</v>
      </c>
      <c r="B229" s="4" t="s">
        <v>149</v>
      </c>
      <c r="C229" s="4" t="s">
        <v>146</v>
      </c>
      <c r="D229" s="6">
        <v>22.22676388033009</v>
      </c>
      <c r="E229" s="11" t="s">
        <v>987</v>
      </c>
    </row>
    <row r="230" spans="1:5">
      <c r="A230" s="126">
        <v>43015</v>
      </c>
      <c r="B230" s="8" t="s">
        <v>583</v>
      </c>
      <c r="C230" s="8" t="s">
        <v>548</v>
      </c>
      <c r="D230" s="6">
        <v>22.224104352039596</v>
      </c>
      <c r="E230" s="11" t="s">
        <v>988</v>
      </c>
    </row>
    <row r="231" spans="1:5">
      <c r="A231" s="126">
        <v>23005</v>
      </c>
      <c r="B231" s="8" t="s">
        <v>228</v>
      </c>
      <c r="C231" s="8" t="s">
        <v>197</v>
      </c>
      <c r="D231" s="6">
        <v>22.213521820640466</v>
      </c>
      <c r="E231" s="11" t="s">
        <v>989</v>
      </c>
    </row>
    <row r="232" spans="1:5">
      <c r="A232" s="127">
        <v>15001</v>
      </c>
      <c r="B232" s="4" t="s">
        <v>403</v>
      </c>
      <c r="C232" s="4" t="s">
        <v>390</v>
      </c>
      <c r="D232" s="6">
        <v>22.212906989005109</v>
      </c>
      <c r="E232" s="11" t="s">
        <v>990</v>
      </c>
    </row>
    <row r="233" spans="1:5">
      <c r="A233" s="126">
        <v>43003</v>
      </c>
      <c r="B233" s="8" t="s">
        <v>559</v>
      </c>
      <c r="C233" s="8" t="s">
        <v>548</v>
      </c>
      <c r="D233" s="6">
        <v>22.208910740684093</v>
      </c>
      <c r="E233" s="11" t="s">
        <v>991</v>
      </c>
    </row>
    <row r="234" spans="1:5">
      <c r="A234" s="126">
        <v>32012</v>
      </c>
      <c r="B234" s="8" t="s">
        <v>237</v>
      </c>
      <c r="C234" s="8" t="s">
        <v>233</v>
      </c>
      <c r="D234" s="6">
        <v>22.200085722970666</v>
      </c>
      <c r="E234" s="11" t="s">
        <v>992</v>
      </c>
    </row>
    <row r="235" spans="1:5">
      <c r="A235" s="126">
        <v>52018</v>
      </c>
      <c r="B235" s="8" t="s">
        <v>260</v>
      </c>
      <c r="C235" s="8" t="s">
        <v>247</v>
      </c>
      <c r="D235" s="6">
        <v>22.197706575515188</v>
      </c>
      <c r="E235" s="11" t="s">
        <v>993</v>
      </c>
    </row>
    <row r="236" spans="1:5">
      <c r="A236" s="126">
        <v>41019</v>
      </c>
      <c r="B236" s="8" t="s">
        <v>470</v>
      </c>
      <c r="C236" s="8" t="s">
        <v>437</v>
      </c>
      <c r="D236" s="6">
        <v>22.183609424364857</v>
      </c>
      <c r="E236" s="11" t="s">
        <v>994</v>
      </c>
    </row>
    <row r="237" spans="1:5">
      <c r="A237" s="126">
        <v>41030</v>
      </c>
      <c r="B237" s="8" t="s">
        <v>461</v>
      </c>
      <c r="C237" s="8" t="s">
        <v>437</v>
      </c>
      <c r="D237" s="6">
        <v>22.181157284677749</v>
      </c>
      <c r="E237" s="11" t="s">
        <v>995</v>
      </c>
    </row>
    <row r="238" spans="1:5">
      <c r="A238" s="126">
        <v>51022</v>
      </c>
      <c r="B238" s="8" t="s">
        <v>290</v>
      </c>
      <c r="C238" s="8" t="s">
        <v>288</v>
      </c>
      <c r="D238" s="6">
        <v>22.177569553959707</v>
      </c>
      <c r="E238" s="11" t="s">
        <v>996</v>
      </c>
    </row>
    <row r="239" spans="1:5">
      <c r="A239" s="127">
        <v>17005</v>
      </c>
      <c r="B239" s="4" t="s">
        <v>278</v>
      </c>
      <c r="C239" s="4" t="s">
        <v>696</v>
      </c>
      <c r="D239" s="6">
        <v>22.17253348730944</v>
      </c>
      <c r="E239" s="11" t="s">
        <v>997</v>
      </c>
    </row>
    <row r="240" spans="1:5">
      <c r="A240" s="126">
        <v>43029</v>
      </c>
      <c r="B240" s="8" t="s">
        <v>553</v>
      </c>
      <c r="C240" s="8" t="s">
        <v>548</v>
      </c>
      <c r="D240" s="6">
        <v>22.156278755596542</v>
      </c>
      <c r="E240" s="11" t="s">
        <v>998</v>
      </c>
    </row>
    <row r="241" spans="1:5">
      <c r="A241" s="126">
        <v>23009</v>
      </c>
      <c r="B241" s="8" t="s">
        <v>198</v>
      </c>
      <c r="C241" s="8" t="s">
        <v>197</v>
      </c>
      <c r="D241" s="6">
        <v>22.146901904459035</v>
      </c>
      <c r="E241" s="11" t="s">
        <v>999</v>
      </c>
    </row>
    <row r="242" spans="1:5">
      <c r="A242" s="126">
        <v>50008</v>
      </c>
      <c r="B242" s="8" t="s">
        <v>320</v>
      </c>
      <c r="C242" s="8" t="s">
        <v>311</v>
      </c>
      <c r="D242" s="6">
        <v>22.143352176762097</v>
      </c>
      <c r="E242" s="11" t="s">
        <v>1000</v>
      </c>
    </row>
    <row r="243" spans="1:5">
      <c r="A243" s="126">
        <v>35005</v>
      </c>
      <c r="B243" s="8" t="s">
        <v>639</v>
      </c>
      <c r="C243" s="8" t="s">
        <v>619</v>
      </c>
      <c r="D243" s="6">
        <v>22.142326914724855</v>
      </c>
      <c r="E243" s="11" t="s">
        <v>1001</v>
      </c>
    </row>
    <row r="244" spans="1:5">
      <c r="A244" s="126">
        <v>33017</v>
      </c>
      <c r="B244" s="8" t="s">
        <v>517</v>
      </c>
      <c r="C244" s="8" t="s">
        <v>511</v>
      </c>
      <c r="D244" s="6">
        <v>22.137578833820349</v>
      </c>
      <c r="E244" s="11" t="s">
        <v>1002</v>
      </c>
    </row>
    <row r="245" spans="1:5">
      <c r="A245" s="126">
        <v>51002</v>
      </c>
      <c r="B245" s="8" t="s">
        <v>289</v>
      </c>
      <c r="C245" s="8" t="s">
        <v>288</v>
      </c>
      <c r="D245" s="6">
        <v>22.120179644337725</v>
      </c>
      <c r="E245" s="11" t="s">
        <v>1003</v>
      </c>
    </row>
    <row r="246" spans="1:5">
      <c r="A246" s="127">
        <v>17003</v>
      </c>
      <c r="B246" s="4" t="s">
        <v>701</v>
      </c>
      <c r="C246" s="4" t="s">
        <v>696</v>
      </c>
      <c r="D246" s="6">
        <v>22.115267427976946</v>
      </c>
      <c r="E246" s="11" t="s">
        <v>1004</v>
      </c>
    </row>
    <row r="247" spans="1:5">
      <c r="A247" s="126">
        <v>31058</v>
      </c>
      <c r="B247" s="8" t="s">
        <v>378</v>
      </c>
      <c r="C247" s="8" t="s">
        <v>323</v>
      </c>
      <c r="D247" s="6">
        <v>22.114448912513179</v>
      </c>
      <c r="E247" s="11" t="s">
        <v>1005</v>
      </c>
    </row>
    <row r="248" spans="1:5">
      <c r="A248" s="126">
        <v>35003</v>
      </c>
      <c r="B248" s="8" t="s">
        <v>681</v>
      </c>
      <c r="C248" s="8" t="s">
        <v>619</v>
      </c>
      <c r="D248" s="6">
        <v>22.114219496077379</v>
      </c>
      <c r="E248" s="11" t="s">
        <v>1006</v>
      </c>
    </row>
    <row r="249" spans="1:5">
      <c r="A249" s="126">
        <v>31010</v>
      </c>
      <c r="B249" s="8" t="s">
        <v>341</v>
      </c>
      <c r="C249" s="8" t="s">
        <v>323</v>
      </c>
      <c r="D249" s="6">
        <v>22.087796887955289</v>
      </c>
      <c r="E249" s="11" t="s">
        <v>1007</v>
      </c>
    </row>
    <row r="250" spans="1:5">
      <c r="A250" s="126">
        <v>41025</v>
      </c>
      <c r="B250" s="8" t="s">
        <v>442</v>
      </c>
      <c r="C250" s="8" t="s">
        <v>437</v>
      </c>
      <c r="D250" s="6">
        <v>22.072329392332211</v>
      </c>
      <c r="E250" s="11" t="s">
        <v>1008</v>
      </c>
    </row>
    <row r="251" spans="1:5">
      <c r="A251" s="126">
        <v>51020</v>
      </c>
      <c r="B251" s="8" t="s">
        <v>310</v>
      </c>
      <c r="C251" s="8" t="s">
        <v>288</v>
      </c>
      <c r="D251" s="6">
        <v>22.071130730303093</v>
      </c>
      <c r="E251" s="11" t="s">
        <v>1009</v>
      </c>
    </row>
    <row r="252" spans="1:5">
      <c r="A252" s="126">
        <v>31024</v>
      </c>
      <c r="B252" s="8" t="s">
        <v>383</v>
      </c>
      <c r="C252" s="8" t="s">
        <v>323</v>
      </c>
      <c r="D252" s="6">
        <v>22.070258302549966</v>
      </c>
      <c r="E252" s="11" t="s">
        <v>1010</v>
      </c>
    </row>
    <row r="253" spans="1:5">
      <c r="A253" s="126">
        <v>32003</v>
      </c>
      <c r="B253" s="8" t="s">
        <v>238</v>
      </c>
      <c r="C253" s="8" t="s">
        <v>233</v>
      </c>
      <c r="D253" s="6">
        <v>22.065999934797603</v>
      </c>
      <c r="E253" s="11" t="s">
        <v>1011</v>
      </c>
    </row>
    <row r="254" spans="1:5">
      <c r="A254" s="126">
        <v>50009</v>
      </c>
      <c r="B254" s="8" t="s">
        <v>315</v>
      </c>
      <c r="C254" s="8" t="s">
        <v>311</v>
      </c>
      <c r="D254" s="6">
        <v>22.065566766362398</v>
      </c>
      <c r="E254" s="11" t="s">
        <v>1012</v>
      </c>
    </row>
    <row r="255" spans="1:5">
      <c r="A255" s="126">
        <v>41012</v>
      </c>
      <c r="B255" s="8" t="s">
        <v>447</v>
      </c>
      <c r="C255" s="8" t="s">
        <v>437</v>
      </c>
      <c r="D255" s="6">
        <v>22.062805605170393</v>
      </c>
      <c r="E255" s="11" t="s">
        <v>1013</v>
      </c>
    </row>
    <row r="256" spans="1:5">
      <c r="A256" s="126">
        <v>42009</v>
      </c>
      <c r="B256" s="8" t="s">
        <v>606</v>
      </c>
      <c r="C256" s="8" t="s">
        <v>598</v>
      </c>
      <c r="D256" s="6">
        <v>22.040249592199068</v>
      </c>
      <c r="E256" s="11" t="s">
        <v>1014</v>
      </c>
    </row>
    <row r="257" spans="1:5">
      <c r="A257" s="126">
        <v>52006</v>
      </c>
      <c r="B257" s="8" t="s">
        <v>252</v>
      </c>
      <c r="C257" s="8" t="s">
        <v>247</v>
      </c>
      <c r="D257" s="6">
        <v>22.03779113386717</v>
      </c>
      <c r="E257" s="11" t="s">
        <v>1015</v>
      </c>
    </row>
    <row r="258" spans="1:5">
      <c r="A258" s="126">
        <v>31037</v>
      </c>
      <c r="B258" s="8" t="s">
        <v>345</v>
      </c>
      <c r="C258" s="8" t="s">
        <v>323</v>
      </c>
      <c r="D258" s="6">
        <v>22.033617919485131</v>
      </c>
      <c r="E258" s="11" t="s">
        <v>1016</v>
      </c>
    </row>
    <row r="259" spans="1:5">
      <c r="A259" s="126">
        <v>29031</v>
      </c>
      <c r="B259" s="8" t="s">
        <v>177</v>
      </c>
      <c r="C259" s="8" t="s">
        <v>164</v>
      </c>
      <c r="D259" s="6">
        <v>22.032063699463439</v>
      </c>
      <c r="E259" s="11" t="s">
        <v>1017</v>
      </c>
    </row>
    <row r="260" spans="1:5">
      <c r="A260" s="127">
        <v>16004</v>
      </c>
      <c r="B260" s="4" t="s">
        <v>148</v>
      </c>
      <c r="C260" s="4" t="s">
        <v>146</v>
      </c>
      <c r="D260" s="6">
        <v>22.028637343046732</v>
      </c>
      <c r="E260" s="11" t="s">
        <v>1018</v>
      </c>
    </row>
    <row r="261" spans="1:5">
      <c r="A261" s="126">
        <v>23002</v>
      </c>
      <c r="B261" s="8" t="s">
        <v>211</v>
      </c>
      <c r="C261" s="8" t="s">
        <v>197</v>
      </c>
      <c r="D261" s="6">
        <v>22.024932335138221</v>
      </c>
      <c r="E261" s="11" t="s">
        <v>1019</v>
      </c>
    </row>
    <row r="262" spans="1:5">
      <c r="A262" s="126">
        <v>51013</v>
      </c>
      <c r="B262" s="8" t="s">
        <v>309</v>
      </c>
      <c r="C262" s="8" t="s">
        <v>288</v>
      </c>
      <c r="D262" s="6">
        <v>22.004008943103425</v>
      </c>
      <c r="E262" s="11" t="s">
        <v>1020</v>
      </c>
    </row>
    <row r="263" spans="1:5">
      <c r="A263" s="126">
        <v>32004</v>
      </c>
      <c r="B263" s="8" t="s">
        <v>242</v>
      </c>
      <c r="C263" s="8" t="s">
        <v>233</v>
      </c>
      <c r="D263" s="6">
        <v>21.998529031496314</v>
      </c>
      <c r="E263" s="11" t="s">
        <v>1021</v>
      </c>
    </row>
    <row r="264" spans="1:5">
      <c r="A264" s="126">
        <v>35034</v>
      </c>
      <c r="B264" s="8" t="s">
        <v>640</v>
      </c>
      <c r="C264" s="8" t="s">
        <v>619</v>
      </c>
      <c r="D264" s="6">
        <v>21.984473158133881</v>
      </c>
      <c r="E264" s="11" t="s">
        <v>1022</v>
      </c>
    </row>
    <row r="265" spans="1:5">
      <c r="A265" s="126">
        <v>41007</v>
      </c>
      <c r="B265" s="8" t="s">
        <v>467</v>
      </c>
      <c r="C265" s="8" t="s">
        <v>437</v>
      </c>
      <c r="D265" s="6">
        <v>21.98222956472075</v>
      </c>
      <c r="E265" s="11" t="s">
        <v>1023</v>
      </c>
    </row>
    <row r="266" spans="1:5">
      <c r="A266" s="126">
        <v>35008</v>
      </c>
      <c r="B266" s="8" t="s">
        <v>661</v>
      </c>
      <c r="C266" s="8" t="s">
        <v>619</v>
      </c>
      <c r="D266" s="6">
        <v>21.981775773097947</v>
      </c>
      <c r="E266" s="11" t="s">
        <v>1024</v>
      </c>
    </row>
    <row r="267" spans="1:5">
      <c r="A267" s="126">
        <v>52003</v>
      </c>
      <c r="B267" s="8" t="s">
        <v>250</v>
      </c>
      <c r="C267" s="8" t="s">
        <v>247</v>
      </c>
      <c r="D267" s="6">
        <v>21.955286832281022</v>
      </c>
      <c r="E267" s="11" t="s">
        <v>1025</v>
      </c>
    </row>
    <row r="268" spans="1:5">
      <c r="A268" s="126">
        <v>31061</v>
      </c>
      <c r="B268" s="8" t="s">
        <v>357</v>
      </c>
      <c r="C268" s="8" t="s">
        <v>323</v>
      </c>
      <c r="D268" s="6">
        <v>21.94806264141134</v>
      </c>
      <c r="E268" s="11" t="s">
        <v>1026</v>
      </c>
    </row>
    <row r="269" spans="1:5">
      <c r="A269" s="126">
        <v>31044</v>
      </c>
      <c r="B269" s="8" t="s">
        <v>343</v>
      </c>
      <c r="C269" s="8" t="s">
        <v>323</v>
      </c>
      <c r="D269" s="6">
        <v>21.947759971170623</v>
      </c>
      <c r="E269" s="11" t="s">
        <v>1027</v>
      </c>
    </row>
    <row r="270" spans="1:5">
      <c r="A270" s="127">
        <v>15011</v>
      </c>
      <c r="B270" s="4" t="s">
        <v>396</v>
      </c>
      <c r="C270" s="4" t="s">
        <v>390</v>
      </c>
      <c r="D270" s="6">
        <v>21.945150587667779</v>
      </c>
      <c r="E270" s="11" t="s">
        <v>1028</v>
      </c>
    </row>
    <row r="271" spans="1:5">
      <c r="A271" s="126">
        <v>35035</v>
      </c>
      <c r="B271" s="8" t="s">
        <v>620</v>
      </c>
      <c r="C271" s="8" t="s">
        <v>619</v>
      </c>
      <c r="D271" s="6">
        <v>21.940144994750728</v>
      </c>
      <c r="E271" s="11" t="s">
        <v>1029</v>
      </c>
    </row>
    <row r="272" spans="1:5">
      <c r="A272" s="127">
        <v>13013</v>
      </c>
      <c r="B272" s="4" t="s">
        <v>157</v>
      </c>
      <c r="C272" s="4" t="s">
        <v>150</v>
      </c>
      <c r="D272" s="6">
        <v>21.93142995028068</v>
      </c>
      <c r="E272" s="11" t="s">
        <v>1030</v>
      </c>
    </row>
    <row r="273" spans="1:5">
      <c r="A273" s="126">
        <v>33012</v>
      </c>
      <c r="B273" s="8" t="s">
        <v>514</v>
      </c>
      <c r="C273" s="8" t="s">
        <v>511</v>
      </c>
      <c r="D273" s="6">
        <v>21.927780756566783</v>
      </c>
      <c r="E273" s="11" t="s">
        <v>1031</v>
      </c>
    </row>
    <row r="274" spans="1:5">
      <c r="A274" s="126">
        <v>31048</v>
      </c>
      <c r="B274" s="8" t="s">
        <v>380</v>
      </c>
      <c r="C274" s="8" t="s">
        <v>323</v>
      </c>
      <c r="D274" s="6">
        <v>21.920653739839072</v>
      </c>
      <c r="E274" s="11" t="s">
        <v>1032</v>
      </c>
    </row>
    <row r="275" spans="1:5">
      <c r="A275" s="126">
        <v>31062</v>
      </c>
      <c r="B275" s="8" t="s">
        <v>389</v>
      </c>
      <c r="C275" s="8" t="s">
        <v>323</v>
      </c>
      <c r="D275" s="6">
        <v>21.914122102567216</v>
      </c>
      <c r="E275" s="11" t="s">
        <v>1033</v>
      </c>
    </row>
    <row r="276" spans="1:5">
      <c r="A276" s="126">
        <v>43007</v>
      </c>
      <c r="B276" s="8" t="s">
        <v>578</v>
      </c>
      <c r="C276" s="8" t="s">
        <v>548</v>
      </c>
      <c r="D276" s="6">
        <v>21.910959502061484</v>
      </c>
      <c r="E276" s="11" t="s">
        <v>1034</v>
      </c>
    </row>
    <row r="277" spans="1:5">
      <c r="A277" s="126">
        <v>24016</v>
      </c>
      <c r="B277" s="8" t="s">
        <v>535</v>
      </c>
      <c r="C277" s="8" t="s">
        <v>529</v>
      </c>
      <c r="D277" s="6">
        <v>21.905256058362824</v>
      </c>
      <c r="E277" s="11" t="s">
        <v>1035</v>
      </c>
    </row>
    <row r="278" spans="1:5">
      <c r="A278" s="127">
        <v>17001</v>
      </c>
      <c r="B278" s="4" t="s">
        <v>698</v>
      </c>
      <c r="C278" s="4" t="s">
        <v>696</v>
      </c>
      <c r="D278" s="6">
        <v>21.886630610048933</v>
      </c>
      <c r="E278" s="11" t="s">
        <v>1036</v>
      </c>
    </row>
    <row r="279" spans="1:5">
      <c r="A279" s="126">
        <v>31028</v>
      </c>
      <c r="B279" s="8" t="s">
        <v>338</v>
      </c>
      <c r="C279" s="8" t="s">
        <v>323</v>
      </c>
      <c r="D279" s="6">
        <v>21.88651807083097</v>
      </c>
      <c r="E279" s="11" t="s">
        <v>1037</v>
      </c>
    </row>
    <row r="280" spans="1:5">
      <c r="A280" s="126">
        <v>32011</v>
      </c>
      <c r="B280" s="8" t="s">
        <v>235</v>
      </c>
      <c r="C280" s="8" t="s">
        <v>233</v>
      </c>
      <c r="D280" s="6">
        <v>21.883203169345467</v>
      </c>
      <c r="E280" s="11" t="s">
        <v>1038</v>
      </c>
    </row>
    <row r="281" spans="1:5">
      <c r="A281" s="126">
        <v>24001</v>
      </c>
      <c r="B281" s="8" t="s">
        <v>539</v>
      </c>
      <c r="C281" s="8" t="s">
        <v>529</v>
      </c>
      <c r="D281" s="6">
        <v>21.876769306218677</v>
      </c>
      <c r="E281" s="11" t="s">
        <v>1039</v>
      </c>
    </row>
    <row r="282" spans="1:5">
      <c r="A282" s="126">
        <v>41031</v>
      </c>
      <c r="B282" s="8" t="s">
        <v>468</v>
      </c>
      <c r="C282" s="8" t="s">
        <v>437</v>
      </c>
      <c r="D282" s="6">
        <v>21.847925832570979</v>
      </c>
      <c r="E282" s="11" t="s">
        <v>1040</v>
      </c>
    </row>
    <row r="283" spans="1:5">
      <c r="A283" s="126">
        <v>52014</v>
      </c>
      <c r="B283" s="8" t="s">
        <v>264</v>
      </c>
      <c r="C283" s="8" t="s">
        <v>247</v>
      </c>
      <c r="D283" s="6">
        <v>21.847890451664554</v>
      </c>
      <c r="E283" s="11" t="s">
        <v>1041</v>
      </c>
    </row>
    <row r="284" spans="1:5">
      <c r="A284" s="127">
        <v>15020</v>
      </c>
      <c r="B284" s="4" t="s">
        <v>402</v>
      </c>
      <c r="C284" s="4" t="s">
        <v>390</v>
      </c>
      <c r="D284" s="6">
        <v>21.844672924673649</v>
      </c>
      <c r="E284" s="11" t="s">
        <v>1042</v>
      </c>
    </row>
    <row r="285" spans="1:5">
      <c r="A285" s="127">
        <v>21021</v>
      </c>
      <c r="B285" s="4" t="s">
        <v>272</v>
      </c>
      <c r="C285" s="4" t="s">
        <v>266</v>
      </c>
      <c r="D285" s="6">
        <v>21.844158740166026</v>
      </c>
      <c r="E285" s="11" t="s">
        <v>1043</v>
      </c>
    </row>
    <row r="286" spans="1:5">
      <c r="A286" s="126">
        <v>41036</v>
      </c>
      <c r="B286" s="8" t="s">
        <v>458</v>
      </c>
      <c r="C286" s="8" t="s">
        <v>437</v>
      </c>
      <c r="D286" s="6">
        <v>21.838791029350837</v>
      </c>
      <c r="E286" s="11" t="s">
        <v>1044</v>
      </c>
    </row>
    <row r="287" spans="1:5">
      <c r="A287" s="126">
        <v>31017</v>
      </c>
      <c r="B287" s="8" t="s">
        <v>352</v>
      </c>
      <c r="C287" s="8" t="s">
        <v>323</v>
      </c>
      <c r="D287" s="6">
        <v>21.833593188456373</v>
      </c>
      <c r="E287" s="11" t="s">
        <v>1045</v>
      </c>
    </row>
    <row r="288" spans="1:5">
      <c r="A288" s="126">
        <v>31054</v>
      </c>
      <c r="B288" s="8" t="s">
        <v>379</v>
      </c>
      <c r="C288" s="8" t="s">
        <v>323</v>
      </c>
      <c r="D288" s="6">
        <v>21.817693200658297</v>
      </c>
      <c r="E288" s="11" t="s">
        <v>1046</v>
      </c>
    </row>
    <row r="289" spans="1:5">
      <c r="A289" s="126">
        <v>41035</v>
      </c>
      <c r="B289" s="8" t="s">
        <v>443</v>
      </c>
      <c r="C289" s="8" t="s">
        <v>437</v>
      </c>
      <c r="D289" s="6">
        <v>21.813489458963577</v>
      </c>
      <c r="E289" s="11" t="s">
        <v>1047</v>
      </c>
    </row>
    <row r="290" spans="1:5">
      <c r="A290" s="126">
        <v>29009</v>
      </c>
      <c r="B290" s="8" t="s">
        <v>178</v>
      </c>
      <c r="C290" s="8" t="s">
        <v>164</v>
      </c>
      <c r="D290" s="6">
        <v>21.796616195344466</v>
      </c>
      <c r="E290" s="11" t="s">
        <v>1048</v>
      </c>
    </row>
    <row r="291" spans="1:5">
      <c r="A291" s="126">
        <v>51018</v>
      </c>
      <c r="B291" s="8" t="s">
        <v>292</v>
      </c>
      <c r="C291" s="8" t="s">
        <v>288</v>
      </c>
      <c r="D291" s="6">
        <v>21.790870830783071</v>
      </c>
      <c r="E291" s="11" t="s">
        <v>1049</v>
      </c>
    </row>
    <row r="292" spans="1:5">
      <c r="A292" s="126">
        <v>26009</v>
      </c>
      <c r="B292" s="8" t="s">
        <v>476</v>
      </c>
      <c r="C292" s="8" t="s">
        <v>475</v>
      </c>
      <c r="D292" s="6">
        <v>21.783625079731486</v>
      </c>
      <c r="E292" s="11" t="s">
        <v>1050</v>
      </c>
    </row>
    <row r="293" spans="1:5">
      <c r="A293" s="126">
        <v>41034</v>
      </c>
      <c r="B293" s="8" t="s">
        <v>469</v>
      </c>
      <c r="C293" s="8" t="s">
        <v>437</v>
      </c>
      <c r="D293" s="6">
        <v>21.77437737284432</v>
      </c>
      <c r="E293" s="11" t="s">
        <v>1051</v>
      </c>
    </row>
    <row r="294" spans="1:5">
      <c r="A294" s="126">
        <v>24013</v>
      </c>
      <c r="B294" s="8" t="s">
        <v>532</v>
      </c>
      <c r="C294" s="8" t="s">
        <v>529</v>
      </c>
      <c r="D294" s="6">
        <v>21.770055187724491</v>
      </c>
      <c r="E294" s="11" t="s">
        <v>1052</v>
      </c>
    </row>
    <row r="295" spans="1:5">
      <c r="A295" s="127">
        <v>15005</v>
      </c>
      <c r="B295" s="4" t="s">
        <v>399</v>
      </c>
      <c r="C295" s="4" t="s">
        <v>390</v>
      </c>
      <c r="D295" s="6">
        <v>21.764800962016245</v>
      </c>
      <c r="E295" s="11" t="s">
        <v>1053</v>
      </c>
    </row>
    <row r="296" spans="1:5">
      <c r="A296" s="126">
        <v>27010</v>
      </c>
      <c r="B296" s="8" t="s">
        <v>136</v>
      </c>
      <c r="C296" s="8" t="s">
        <v>132</v>
      </c>
      <c r="D296" s="6">
        <v>21.763690443163743</v>
      </c>
      <c r="E296" s="11" t="s">
        <v>1054</v>
      </c>
    </row>
    <row r="297" spans="1:5">
      <c r="A297" s="126">
        <v>29002</v>
      </c>
      <c r="B297" s="8" t="s">
        <v>172</v>
      </c>
      <c r="C297" s="8" t="s">
        <v>164</v>
      </c>
      <c r="D297" s="6">
        <v>21.758412659978532</v>
      </c>
      <c r="E297" s="11" t="s">
        <v>1055</v>
      </c>
    </row>
    <row r="298" spans="1:5">
      <c r="A298" s="126">
        <v>33007</v>
      </c>
      <c r="B298" s="8" t="s">
        <v>522</v>
      </c>
      <c r="C298" s="8" t="s">
        <v>511</v>
      </c>
      <c r="D298" s="6">
        <v>21.756507209099201</v>
      </c>
      <c r="E298" s="11" t="s">
        <v>1056</v>
      </c>
    </row>
    <row r="299" spans="1:5">
      <c r="A299" s="126">
        <v>43002</v>
      </c>
      <c r="B299" s="8" t="s">
        <v>582</v>
      </c>
      <c r="C299" s="8" t="s">
        <v>548</v>
      </c>
      <c r="D299" s="6">
        <v>21.75202051490157</v>
      </c>
      <c r="E299" s="11" t="s">
        <v>1057</v>
      </c>
    </row>
    <row r="300" spans="1:5">
      <c r="A300" s="127">
        <v>11006</v>
      </c>
      <c r="B300" s="4" t="s">
        <v>587</v>
      </c>
      <c r="C300" s="4" t="s">
        <v>584</v>
      </c>
      <c r="D300" s="6">
        <v>21.74630456277561</v>
      </c>
      <c r="E300" s="11" t="s">
        <v>1058</v>
      </c>
    </row>
    <row r="301" spans="1:5">
      <c r="A301" s="126">
        <v>43011</v>
      </c>
      <c r="B301" s="8" t="s">
        <v>557</v>
      </c>
      <c r="C301" s="8" t="s">
        <v>548</v>
      </c>
      <c r="D301" s="6">
        <v>21.738479820409847</v>
      </c>
      <c r="E301" s="11" t="s">
        <v>1059</v>
      </c>
    </row>
    <row r="302" spans="1:5">
      <c r="A302" s="126">
        <v>32013</v>
      </c>
      <c r="B302" s="8" t="s">
        <v>240</v>
      </c>
      <c r="C302" s="8" t="s">
        <v>233</v>
      </c>
      <c r="D302" s="6">
        <v>21.738169563468645</v>
      </c>
      <c r="E302" s="11" t="s">
        <v>1060</v>
      </c>
    </row>
    <row r="303" spans="1:5">
      <c r="A303" s="126">
        <v>23008</v>
      </c>
      <c r="B303" s="8" t="s">
        <v>214</v>
      </c>
      <c r="C303" s="8" t="s">
        <v>197</v>
      </c>
      <c r="D303" s="6">
        <v>21.732859676464134</v>
      </c>
      <c r="E303" s="11" t="s">
        <v>1061</v>
      </c>
    </row>
    <row r="304" spans="1:5">
      <c r="A304" s="126">
        <v>28004</v>
      </c>
      <c r="B304" s="8" t="s">
        <v>683</v>
      </c>
      <c r="C304" s="8" t="s">
        <v>682</v>
      </c>
      <c r="D304" s="6">
        <v>21.730682995215894</v>
      </c>
      <c r="E304" s="11" t="s">
        <v>1062</v>
      </c>
    </row>
    <row r="305" spans="1:5">
      <c r="A305" s="126">
        <v>31001</v>
      </c>
      <c r="B305" s="8" t="s">
        <v>387</v>
      </c>
      <c r="C305" s="8" t="s">
        <v>323</v>
      </c>
      <c r="D305" s="6">
        <v>21.723716721717498</v>
      </c>
      <c r="E305" s="11" t="s">
        <v>1063</v>
      </c>
    </row>
    <row r="306" spans="1:5">
      <c r="A306" s="126">
        <v>25023</v>
      </c>
      <c r="B306" s="8" t="s">
        <v>428</v>
      </c>
      <c r="C306" s="8" t="s">
        <v>413</v>
      </c>
      <c r="D306" s="6">
        <v>21.717186346397426</v>
      </c>
      <c r="E306" s="11" t="s">
        <v>1064</v>
      </c>
    </row>
    <row r="307" spans="1:5">
      <c r="A307" s="126">
        <v>32005</v>
      </c>
      <c r="B307" s="8" t="s">
        <v>245</v>
      </c>
      <c r="C307" s="8" t="s">
        <v>233</v>
      </c>
      <c r="D307" s="6">
        <v>21.694704769218959</v>
      </c>
      <c r="E307" s="11" t="s">
        <v>1065</v>
      </c>
    </row>
    <row r="308" spans="1:5">
      <c r="A308" s="126">
        <v>52011</v>
      </c>
      <c r="B308" s="8" t="s">
        <v>265</v>
      </c>
      <c r="C308" s="8" t="s">
        <v>247</v>
      </c>
      <c r="D308" s="6">
        <v>21.694177764055713</v>
      </c>
      <c r="E308" s="11" t="s">
        <v>1066</v>
      </c>
    </row>
    <row r="309" spans="1:5">
      <c r="A309" s="126">
        <v>31053</v>
      </c>
      <c r="B309" s="8" t="s">
        <v>377</v>
      </c>
      <c r="C309" s="8" t="s">
        <v>323</v>
      </c>
      <c r="D309" s="6">
        <v>21.692395309910832</v>
      </c>
      <c r="E309" s="11" t="s">
        <v>1067</v>
      </c>
    </row>
    <row r="310" spans="1:5">
      <c r="A310" s="126">
        <v>35049</v>
      </c>
      <c r="B310" s="8" t="s">
        <v>636</v>
      </c>
      <c r="C310" s="8" t="s">
        <v>619</v>
      </c>
      <c r="D310" s="6">
        <v>21.684729196363961</v>
      </c>
      <c r="E310" s="11" t="s">
        <v>1068</v>
      </c>
    </row>
    <row r="311" spans="1:5">
      <c r="A311" s="126">
        <v>29026</v>
      </c>
      <c r="B311" s="8" t="s">
        <v>176</v>
      </c>
      <c r="C311" s="8" t="s">
        <v>164</v>
      </c>
      <c r="D311" s="6">
        <v>21.682150993320302</v>
      </c>
      <c r="E311" s="11" t="s">
        <v>1069</v>
      </c>
    </row>
    <row r="312" spans="1:5">
      <c r="A312" s="126">
        <v>31049</v>
      </c>
      <c r="B312" s="8" t="s">
        <v>325</v>
      </c>
      <c r="C312" s="8" t="s">
        <v>323</v>
      </c>
      <c r="D312" s="6">
        <v>21.676131878159151</v>
      </c>
      <c r="E312" s="11" t="s">
        <v>1070</v>
      </c>
    </row>
    <row r="313" spans="1:5">
      <c r="A313" s="126">
        <v>29014</v>
      </c>
      <c r="B313" s="8" t="s">
        <v>174</v>
      </c>
      <c r="C313" s="8" t="s">
        <v>164</v>
      </c>
      <c r="D313" s="6">
        <v>21.65850392432279</v>
      </c>
      <c r="E313" s="11" t="s">
        <v>1071</v>
      </c>
    </row>
    <row r="314" spans="1:5">
      <c r="A314" s="126">
        <v>31002</v>
      </c>
      <c r="B314" s="8" t="s">
        <v>365</v>
      </c>
      <c r="C314" s="8" t="s">
        <v>323</v>
      </c>
      <c r="D314" s="6">
        <v>21.650170435790912</v>
      </c>
      <c r="E314" s="11" t="s">
        <v>1072</v>
      </c>
    </row>
    <row r="315" spans="1:5">
      <c r="A315" s="126">
        <v>43017</v>
      </c>
      <c r="B315" s="8" t="s">
        <v>577</v>
      </c>
      <c r="C315" s="8" t="s">
        <v>548</v>
      </c>
      <c r="D315" s="6">
        <v>21.650086924659337</v>
      </c>
      <c r="E315" s="11" t="s">
        <v>1073</v>
      </c>
    </row>
    <row r="316" spans="1:5">
      <c r="A316" s="127">
        <v>15021</v>
      </c>
      <c r="B316" s="4" t="s">
        <v>407</v>
      </c>
      <c r="C316" s="4" t="s">
        <v>390</v>
      </c>
      <c r="D316" s="6">
        <v>21.64600029854277</v>
      </c>
      <c r="E316" s="11" t="s">
        <v>1074</v>
      </c>
    </row>
    <row r="317" spans="1:5">
      <c r="A317" s="126">
        <v>52005</v>
      </c>
      <c r="B317" s="8" t="s">
        <v>253</v>
      </c>
      <c r="C317" s="8" t="s">
        <v>247</v>
      </c>
      <c r="D317" s="6">
        <v>21.640181730102231</v>
      </c>
      <c r="E317" s="11" t="s">
        <v>1075</v>
      </c>
    </row>
    <row r="318" spans="1:5">
      <c r="A318" s="126">
        <v>24019</v>
      </c>
      <c r="B318" s="8" t="s">
        <v>428</v>
      </c>
      <c r="C318" s="8" t="s">
        <v>529</v>
      </c>
      <c r="D318" s="6">
        <v>21.638958413409672</v>
      </c>
      <c r="E318" s="11" t="s">
        <v>1076</v>
      </c>
    </row>
    <row r="319" spans="1:5">
      <c r="A319" s="127">
        <v>12002</v>
      </c>
      <c r="B319" s="4" t="s">
        <v>131</v>
      </c>
      <c r="C319" s="4" t="s">
        <v>126</v>
      </c>
      <c r="D319" s="6">
        <v>21.637900639446276</v>
      </c>
      <c r="E319" s="11" t="s">
        <v>1077</v>
      </c>
    </row>
    <row r="320" spans="1:5">
      <c r="A320" s="126">
        <v>22012</v>
      </c>
      <c r="B320" s="8" t="s">
        <v>502</v>
      </c>
      <c r="C320" s="8" t="s">
        <v>495</v>
      </c>
      <c r="D320" s="6">
        <v>21.628696708340993</v>
      </c>
      <c r="E320" s="11" t="s">
        <v>1078</v>
      </c>
    </row>
    <row r="321" spans="1:5">
      <c r="A321" s="126">
        <v>28001</v>
      </c>
      <c r="B321" s="8" t="s">
        <v>694</v>
      </c>
      <c r="C321" s="8" t="s">
        <v>682</v>
      </c>
      <c r="D321" s="6">
        <v>21.625056418745583</v>
      </c>
      <c r="E321" s="11" t="s">
        <v>1079</v>
      </c>
    </row>
    <row r="322" spans="1:5">
      <c r="A322" s="127">
        <v>12001</v>
      </c>
      <c r="B322" s="4" t="s">
        <v>128</v>
      </c>
      <c r="C322" s="4" t="s">
        <v>126</v>
      </c>
      <c r="D322" s="6">
        <v>21.621579384567994</v>
      </c>
      <c r="E322" s="11" t="s">
        <v>1080</v>
      </c>
    </row>
    <row r="323" spans="1:5">
      <c r="A323" s="126">
        <v>28005</v>
      </c>
      <c r="B323" s="8" t="s">
        <v>695</v>
      </c>
      <c r="C323" s="8" t="s">
        <v>682</v>
      </c>
      <c r="D323" s="6">
        <v>21.614769376481267</v>
      </c>
      <c r="E323" s="11" t="s">
        <v>1081</v>
      </c>
    </row>
    <row r="324" spans="1:5">
      <c r="A324" s="126">
        <v>28006</v>
      </c>
      <c r="B324" s="8" t="s">
        <v>684</v>
      </c>
      <c r="C324" s="8" t="s">
        <v>682</v>
      </c>
      <c r="D324" s="6">
        <v>21.604443904337689</v>
      </c>
      <c r="E324" s="11" t="s">
        <v>1082</v>
      </c>
    </row>
    <row r="325" spans="1:5">
      <c r="A325" s="126">
        <v>52008</v>
      </c>
      <c r="B325" s="8" t="s">
        <v>256</v>
      </c>
      <c r="C325" s="8" t="s">
        <v>247</v>
      </c>
      <c r="D325" s="6">
        <v>21.602675149803321</v>
      </c>
      <c r="E325" s="11" t="s">
        <v>1083</v>
      </c>
    </row>
    <row r="326" spans="1:5">
      <c r="A326" s="126">
        <v>31004</v>
      </c>
      <c r="B326" s="8" t="s">
        <v>353</v>
      </c>
      <c r="C326" s="8" t="s">
        <v>323</v>
      </c>
      <c r="D326" s="6">
        <v>21.59516523198063</v>
      </c>
      <c r="E326" s="11" t="s">
        <v>1084</v>
      </c>
    </row>
    <row r="327" spans="1:5">
      <c r="A327" s="126">
        <v>25014</v>
      </c>
      <c r="B327" s="8" t="s">
        <v>422</v>
      </c>
      <c r="C327" s="8" t="s">
        <v>413</v>
      </c>
      <c r="D327" s="6">
        <v>21.577900203113391</v>
      </c>
      <c r="E327" s="11" t="s">
        <v>1085</v>
      </c>
    </row>
    <row r="328" spans="1:5">
      <c r="A328" s="126">
        <v>29016</v>
      </c>
      <c r="B328" s="8" t="s">
        <v>194</v>
      </c>
      <c r="C328" s="8" t="s">
        <v>164</v>
      </c>
      <c r="D328" s="6">
        <v>21.564651853720509</v>
      </c>
      <c r="E328" s="11" t="s">
        <v>1086</v>
      </c>
    </row>
    <row r="329" spans="1:5">
      <c r="A329" s="126">
        <v>24015</v>
      </c>
      <c r="B329" s="8" t="s">
        <v>530</v>
      </c>
      <c r="C329" s="8" t="s">
        <v>529</v>
      </c>
      <c r="D329" s="6">
        <v>21.5601168142489</v>
      </c>
      <c r="E329" s="11" t="s">
        <v>1087</v>
      </c>
    </row>
    <row r="330" spans="1:5">
      <c r="A330" s="126">
        <v>24005</v>
      </c>
      <c r="B330" s="8" t="s">
        <v>545</v>
      </c>
      <c r="C330" s="8" t="s">
        <v>529</v>
      </c>
      <c r="D330" s="6">
        <v>21.559228064082205</v>
      </c>
      <c r="E330" s="11" t="s">
        <v>1088</v>
      </c>
    </row>
    <row r="331" spans="1:5">
      <c r="A331" s="126">
        <v>29008</v>
      </c>
      <c r="B331" s="8" t="s">
        <v>193</v>
      </c>
      <c r="C331" s="8" t="s">
        <v>164</v>
      </c>
      <c r="D331" s="6">
        <v>21.559026010983615</v>
      </c>
      <c r="E331" s="11" t="s">
        <v>1089</v>
      </c>
    </row>
    <row r="332" spans="1:5">
      <c r="A332" s="126">
        <v>35015</v>
      </c>
      <c r="B332" s="8" t="s">
        <v>630</v>
      </c>
      <c r="C332" s="8" t="s">
        <v>619</v>
      </c>
      <c r="D332" s="6">
        <v>21.545674313723328</v>
      </c>
      <c r="E332" s="11" t="s">
        <v>1090</v>
      </c>
    </row>
    <row r="333" spans="1:5">
      <c r="A333" s="126">
        <v>50002</v>
      </c>
      <c r="B333" s="8" t="s">
        <v>313</v>
      </c>
      <c r="C333" s="8" t="s">
        <v>311</v>
      </c>
      <c r="D333" s="6">
        <v>21.536826513139705</v>
      </c>
      <c r="E333" s="11" t="s">
        <v>1091</v>
      </c>
    </row>
    <row r="334" spans="1:5">
      <c r="A334" s="126">
        <v>41032</v>
      </c>
      <c r="B334" s="8" t="s">
        <v>454</v>
      </c>
      <c r="C334" s="8" t="s">
        <v>437</v>
      </c>
      <c r="D334" s="6">
        <v>21.532454720226774</v>
      </c>
      <c r="E334" s="11" t="s">
        <v>1092</v>
      </c>
    </row>
    <row r="335" spans="1:5">
      <c r="A335" s="127">
        <v>22011</v>
      </c>
      <c r="B335" s="4" t="s">
        <v>508</v>
      </c>
      <c r="C335" s="4" t="s">
        <v>495</v>
      </c>
      <c r="D335" s="6">
        <v>21.520778333446163</v>
      </c>
      <c r="E335" s="11" t="s">
        <v>1093</v>
      </c>
    </row>
    <row r="336" spans="1:5">
      <c r="A336" s="127">
        <v>22004</v>
      </c>
      <c r="B336" s="4" t="s">
        <v>501</v>
      </c>
      <c r="C336" s="4" t="s">
        <v>495</v>
      </c>
      <c r="D336" s="6">
        <v>21.515419903428771</v>
      </c>
      <c r="E336" s="11" t="s">
        <v>1094</v>
      </c>
    </row>
    <row r="337" spans="1:5">
      <c r="A337" s="126">
        <v>25020</v>
      </c>
      <c r="B337" s="8" t="s">
        <v>427</v>
      </c>
      <c r="C337" s="8" t="s">
        <v>413</v>
      </c>
      <c r="D337" s="6">
        <v>21.512969155604683</v>
      </c>
      <c r="E337" s="11" t="s">
        <v>1095</v>
      </c>
    </row>
    <row r="338" spans="1:5">
      <c r="A338" s="126">
        <v>35011</v>
      </c>
      <c r="B338" s="8" t="s">
        <v>650</v>
      </c>
      <c r="C338" s="8" t="s">
        <v>619</v>
      </c>
      <c r="D338" s="6">
        <v>21.505168612893613</v>
      </c>
      <c r="E338" s="11" t="s">
        <v>1096</v>
      </c>
    </row>
    <row r="339" spans="1:5">
      <c r="A339" s="127">
        <v>15003</v>
      </c>
      <c r="B339" s="4" t="s">
        <v>391</v>
      </c>
      <c r="C339" s="4" t="s">
        <v>390</v>
      </c>
      <c r="D339" s="6">
        <v>21.500104119397026</v>
      </c>
      <c r="E339" s="11" t="s">
        <v>1097</v>
      </c>
    </row>
    <row r="340" spans="1:5">
      <c r="A340" s="127">
        <v>17007</v>
      </c>
      <c r="B340" s="4" t="s">
        <v>700</v>
      </c>
      <c r="C340" s="4" t="s">
        <v>696</v>
      </c>
      <c r="D340" s="6">
        <v>21.492460342523064</v>
      </c>
      <c r="E340" s="11" t="s">
        <v>1098</v>
      </c>
    </row>
    <row r="341" spans="1:5">
      <c r="A341" s="126">
        <v>29015</v>
      </c>
      <c r="B341" s="8" t="s">
        <v>188</v>
      </c>
      <c r="C341" s="8" t="s">
        <v>164</v>
      </c>
      <c r="D341" s="6">
        <v>21.486292540290659</v>
      </c>
      <c r="E341" s="11" t="s">
        <v>1099</v>
      </c>
    </row>
    <row r="342" spans="1:5">
      <c r="A342" s="126">
        <v>41028</v>
      </c>
      <c r="B342" s="8" t="s">
        <v>465</v>
      </c>
      <c r="C342" s="8" t="s">
        <v>437</v>
      </c>
      <c r="D342" s="6">
        <v>21.482662604977662</v>
      </c>
      <c r="E342" s="11" t="s">
        <v>1100</v>
      </c>
    </row>
    <row r="343" spans="1:5">
      <c r="A343" s="126">
        <v>43005</v>
      </c>
      <c r="B343" s="8" t="s">
        <v>573</v>
      </c>
      <c r="C343" s="8" t="s">
        <v>548</v>
      </c>
      <c r="D343" s="6">
        <v>21.478383850594181</v>
      </c>
      <c r="E343" s="11" t="s">
        <v>1101</v>
      </c>
    </row>
    <row r="344" spans="1:5">
      <c r="A344" s="126">
        <v>43006</v>
      </c>
      <c r="B344" s="8" t="s">
        <v>556</v>
      </c>
      <c r="C344" s="8" t="s">
        <v>548</v>
      </c>
      <c r="D344" s="6">
        <v>21.474739547367925</v>
      </c>
      <c r="E344" s="11" t="s">
        <v>1102</v>
      </c>
    </row>
    <row r="345" spans="1:5">
      <c r="A345" s="126">
        <v>23029</v>
      </c>
      <c r="B345" s="8" t="s">
        <v>207</v>
      </c>
      <c r="C345" s="8" t="s">
        <v>197</v>
      </c>
      <c r="D345" s="6">
        <v>21.470673943468007</v>
      </c>
      <c r="E345" s="11" t="s">
        <v>1103</v>
      </c>
    </row>
    <row r="346" spans="1:5">
      <c r="A346" s="126">
        <v>43019</v>
      </c>
      <c r="B346" s="8" t="s">
        <v>572</v>
      </c>
      <c r="C346" s="8" t="s">
        <v>548</v>
      </c>
      <c r="D346" s="6">
        <v>21.454201400452764</v>
      </c>
      <c r="E346" s="11" t="s">
        <v>1104</v>
      </c>
    </row>
    <row r="347" spans="1:5">
      <c r="A347" s="127">
        <v>17008</v>
      </c>
      <c r="B347" s="4" t="s">
        <v>699</v>
      </c>
      <c r="C347" s="4" t="s">
        <v>696</v>
      </c>
      <c r="D347" s="6">
        <v>21.453950108374272</v>
      </c>
      <c r="E347" s="11" t="s">
        <v>1105</v>
      </c>
    </row>
    <row r="348" spans="1:5">
      <c r="A348" s="126">
        <v>43022</v>
      </c>
      <c r="B348" s="8" t="s">
        <v>549</v>
      </c>
      <c r="C348" s="8" t="s">
        <v>548</v>
      </c>
      <c r="D348" s="6">
        <v>21.436807283668745</v>
      </c>
      <c r="E348" s="11" t="s">
        <v>1106</v>
      </c>
    </row>
    <row r="349" spans="1:5">
      <c r="A349" s="126">
        <v>35055</v>
      </c>
      <c r="B349" s="8" t="s">
        <v>669</v>
      </c>
      <c r="C349" s="8" t="s">
        <v>619</v>
      </c>
      <c r="D349" s="6">
        <v>21.435331793255802</v>
      </c>
      <c r="E349" s="11" t="s">
        <v>1107</v>
      </c>
    </row>
    <row r="350" spans="1:5">
      <c r="A350" s="126">
        <v>25011</v>
      </c>
      <c r="B350" s="8" t="s">
        <v>418</v>
      </c>
      <c r="C350" s="8" t="s">
        <v>413</v>
      </c>
      <c r="D350" s="6">
        <v>21.433847077529201</v>
      </c>
      <c r="E350" s="11" t="s">
        <v>1108</v>
      </c>
    </row>
    <row r="351" spans="1:5">
      <c r="A351" s="127">
        <v>21012</v>
      </c>
      <c r="B351" s="4" t="s">
        <v>286</v>
      </c>
      <c r="C351" s="4" t="s">
        <v>266</v>
      </c>
      <c r="D351" s="6">
        <v>21.42222547660387</v>
      </c>
      <c r="E351" s="11" t="s">
        <v>1109</v>
      </c>
    </row>
    <row r="352" spans="1:5">
      <c r="A352" s="127">
        <v>15017</v>
      </c>
      <c r="B352" s="4" t="s">
        <v>404</v>
      </c>
      <c r="C352" s="4" t="s">
        <v>390</v>
      </c>
      <c r="D352" s="6">
        <v>21.418169382986864</v>
      </c>
      <c r="E352" s="11" t="s">
        <v>1110</v>
      </c>
    </row>
    <row r="353" spans="1:5">
      <c r="A353" s="126">
        <v>23014</v>
      </c>
      <c r="B353" s="8" t="s">
        <v>208</v>
      </c>
      <c r="C353" s="8" t="s">
        <v>197</v>
      </c>
      <c r="D353" s="6">
        <v>21.415460547862764</v>
      </c>
      <c r="E353" s="11" t="s">
        <v>1111</v>
      </c>
    </row>
    <row r="354" spans="1:5">
      <c r="A354" s="126">
        <v>22009</v>
      </c>
      <c r="B354" s="8" t="s">
        <v>503</v>
      </c>
      <c r="C354" s="8" t="s">
        <v>495</v>
      </c>
      <c r="D354" s="6">
        <v>21.412690972592497</v>
      </c>
      <c r="E354" s="11" t="s">
        <v>1112</v>
      </c>
    </row>
    <row r="355" spans="1:5">
      <c r="A355" s="126">
        <v>31003</v>
      </c>
      <c r="B355" s="8" t="s">
        <v>354</v>
      </c>
      <c r="C355" s="8" t="s">
        <v>323</v>
      </c>
      <c r="D355" s="6">
        <v>21.40653937070601</v>
      </c>
      <c r="E355" s="11" t="s">
        <v>1113</v>
      </c>
    </row>
    <row r="356" spans="1:5">
      <c r="A356" s="127">
        <v>13003</v>
      </c>
      <c r="B356" s="4" t="s">
        <v>151</v>
      </c>
      <c r="C356" s="4" t="s">
        <v>150</v>
      </c>
      <c r="D356" s="6">
        <v>21.403600601317613</v>
      </c>
      <c r="E356" s="11" t="s">
        <v>1114</v>
      </c>
    </row>
    <row r="357" spans="1:5">
      <c r="A357" s="127">
        <v>15004</v>
      </c>
      <c r="B357" s="4" t="s">
        <v>406</v>
      </c>
      <c r="C357" s="4" t="s">
        <v>390</v>
      </c>
      <c r="D357" s="6">
        <v>21.403199275722852</v>
      </c>
      <c r="E357" s="11" t="s">
        <v>1115</v>
      </c>
    </row>
    <row r="358" spans="1:5">
      <c r="A358" s="126">
        <v>23022</v>
      </c>
      <c r="B358" s="8" t="s">
        <v>216</v>
      </c>
      <c r="C358" s="8" t="s">
        <v>197</v>
      </c>
      <c r="D358" s="6">
        <v>21.401689080990653</v>
      </c>
      <c r="E358" s="11" t="s">
        <v>1116</v>
      </c>
    </row>
    <row r="359" spans="1:5">
      <c r="A359" s="126">
        <v>51015</v>
      </c>
      <c r="B359" s="8" t="s">
        <v>293</v>
      </c>
      <c r="C359" s="8" t="s">
        <v>288</v>
      </c>
      <c r="D359" s="6">
        <v>21.396632655494006</v>
      </c>
      <c r="E359" s="11" t="s">
        <v>1117</v>
      </c>
    </row>
    <row r="360" spans="1:5">
      <c r="A360" s="126">
        <v>27002</v>
      </c>
      <c r="B360" s="8" t="s">
        <v>133</v>
      </c>
      <c r="C360" s="8" t="s">
        <v>132</v>
      </c>
      <c r="D360" s="6">
        <v>21.394266764681806</v>
      </c>
      <c r="E360" s="11" t="s">
        <v>1118</v>
      </c>
    </row>
    <row r="361" spans="1:5">
      <c r="A361" s="126">
        <v>43028</v>
      </c>
      <c r="B361" s="8" t="s">
        <v>550</v>
      </c>
      <c r="C361" s="8" t="s">
        <v>548</v>
      </c>
      <c r="D361" s="6">
        <v>21.387328236767686</v>
      </c>
      <c r="E361" s="11" t="s">
        <v>1119</v>
      </c>
    </row>
    <row r="362" spans="1:5">
      <c r="A362" s="126">
        <v>28012</v>
      </c>
      <c r="B362" s="8" t="s">
        <v>687</v>
      </c>
      <c r="C362" s="8" t="s">
        <v>682</v>
      </c>
      <c r="D362" s="6">
        <v>21.386247318105649</v>
      </c>
      <c r="E362" s="11" t="s">
        <v>1120</v>
      </c>
    </row>
    <row r="363" spans="1:5">
      <c r="A363" s="126">
        <v>35041</v>
      </c>
      <c r="B363" s="8" t="s">
        <v>649</v>
      </c>
      <c r="C363" s="8" t="s">
        <v>619</v>
      </c>
      <c r="D363" s="6">
        <v>21.385941241895104</v>
      </c>
      <c r="E363" s="11" t="s">
        <v>1121</v>
      </c>
    </row>
    <row r="364" spans="1:5">
      <c r="A364" s="126">
        <v>23003</v>
      </c>
      <c r="B364" s="8" t="s">
        <v>209</v>
      </c>
      <c r="C364" s="8" t="s">
        <v>197</v>
      </c>
      <c r="D364" s="6">
        <v>21.380886285493016</v>
      </c>
      <c r="E364" s="11" t="s">
        <v>1122</v>
      </c>
    </row>
    <row r="365" spans="1:5">
      <c r="A365" s="126">
        <v>33001</v>
      </c>
      <c r="B365" s="8" t="s">
        <v>518</v>
      </c>
      <c r="C365" s="8" t="s">
        <v>511</v>
      </c>
      <c r="D365" s="6">
        <v>21.377648690210208</v>
      </c>
      <c r="E365" s="11" t="s">
        <v>1123</v>
      </c>
    </row>
    <row r="366" spans="1:5">
      <c r="A366" s="127">
        <v>22005</v>
      </c>
      <c r="B366" s="4" t="s">
        <v>505</v>
      </c>
      <c r="C366" s="4" t="s">
        <v>495</v>
      </c>
      <c r="D366" s="6">
        <v>21.37207150789364</v>
      </c>
      <c r="E366" s="11" t="s">
        <v>1124</v>
      </c>
    </row>
    <row r="367" spans="1:5">
      <c r="A367" s="126">
        <v>41015</v>
      </c>
      <c r="B367" s="8" t="s">
        <v>445</v>
      </c>
      <c r="C367" s="8" t="s">
        <v>437</v>
      </c>
      <c r="D367" s="6">
        <v>21.361984638098349</v>
      </c>
      <c r="E367" s="11" t="s">
        <v>1125</v>
      </c>
    </row>
    <row r="368" spans="1:5">
      <c r="A368" s="127">
        <v>22015</v>
      </c>
      <c r="B368" s="4" t="s">
        <v>496</v>
      </c>
      <c r="C368" s="4" t="s">
        <v>495</v>
      </c>
      <c r="D368" s="6">
        <v>21.361554356161026</v>
      </c>
      <c r="E368" s="11" t="s">
        <v>1126</v>
      </c>
    </row>
    <row r="369" spans="1:5">
      <c r="A369" s="126">
        <v>24014</v>
      </c>
      <c r="B369" s="8" t="s">
        <v>533</v>
      </c>
      <c r="C369" s="8" t="s">
        <v>529</v>
      </c>
      <c r="D369" s="6">
        <v>21.360307963368559</v>
      </c>
      <c r="E369" s="11" t="s">
        <v>1127</v>
      </c>
    </row>
    <row r="370" spans="1:5">
      <c r="A370" s="126">
        <v>29013</v>
      </c>
      <c r="B370" s="8" t="s">
        <v>183</v>
      </c>
      <c r="C370" s="8" t="s">
        <v>164</v>
      </c>
      <c r="D370" s="6">
        <v>21.357164723271762</v>
      </c>
      <c r="E370" s="11" t="s">
        <v>1128</v>
      </c>
    </row>
    <row r="371" spans="1:5">
      <c r="A371" s="126">
        <v>28002</v>
      </c>
      <c r="B371" s="8" t="s">
        <v>688</v>
      </c>
      <c r="C371" s="8" t="s">
        <v>682</v>
      </c>
      <c r="D371" s="6">
        <v>21.355744836453219</v>
      </c>
      <c r="E371" s="11" t="s">
        <v>1129</v>
      </c>
    </row>
    <row r="372" spans="1:5">
      <c r="A372" s="127">
        <v>15008</v>
      </c>
      <c r="B372" s="4" t="s">
        <v>397</v>
      </c>
      <c r="C372" s="4" t="s">
        <v>390</v>
      </c>
      <c r="D372" s="6">
        <v>21.352937368392332</v>
      </c>
      <c r="E372" s="11" t="s">
        <v>1130</v>
      </c>
    </row>
    <row r="373" spans="1:5">
      <c r="A373" s="126">
        <v>31015</v>
      </c>
      <c r="B373" s="8" t="s">
        <v>382</v>
      </c>
      <c r="C373" s="8" t="s">
        <v>323</v>
      </c>
      <c r="D373" s="6">
        <v>21.349802519864298</v>
      </c>
      <c r="E373" s="11" t="s">
        <v>1131</v>
      </c>
    </row>
    <row r="374" spans="1:5">
      <c r="A374" s="126">
        <v>43032</v>
      </c>
      <c r="B374" s="8" t="s">
        <v>580</v>
      </c>
      <c r="C374" s="8" t="s">
        <v>548</v>
      </c>
      <c r="D374" s="6">
        <v>21.349176317605892</v>
      </c>
      <c r="E374" s="11" t="s">
        <v>1132</v>
      </c>
    </row>
    <row r="375" spans="1:5">
      <c r="A375" s="126">
        <v>51016</v>
      </c>
      <c r="B375" s="8" t="s">
        <v>307</v>
      </c>
      <c r="C375" s="8" t="s">
        <v>288</v>
      </c>
      <c r="D375" s="6">
        <v>21.345292205337934</v>
      </c>
      <c r="E375" s="11" t="s">
        <v>1133</v>
      </c>
    </row>
    <row r="376" spans="1:5">
      <c r="A376" s="126">
        <v>31063</v>
      </c>
      <c r="B376" s="8" t="s">
        <v>360</v>
      </c>
      <c r="C376" s="8" t="s">
        <v>323</v>
      </c>
      <c r="D376" s="6">
        <v>21.340326825944828</v>
      </c>
      <c r="E376" s="11" t="s">
        <v>1134</v>
      </c>
    </row>
    <row r="377" spans="1:5">
      <c r="A377" s="126">
        <v>29010</v>
      </c>
      <c r="B377" s="8" t="s">
        <v>181</v>
      </c>
      <c r="C377" s="8" t="s">
        <v>164</v>
      </c>
      <c r="D377" s="6">
        <v>21.339720887288632</v>
      </c>
      <c r="E377" s="11" t="s">
        <v>1135</v>
      </c>
    </row>
    <row r="378" spans="1:5">
      <c r="A378" s="126">
        <v>25010</v>
      </c>
      <c r="B378" s="8" t="s">
        <v>417</v>
      </c>
      <c r="C378" s="8" t="s">
        <v>413</v>
      </c>
      <c r="D378" s="6">
        <v>21.332684403547887</v>
      </c>
      <c r="E378" s="11" t="s">
        <v>1136</v>
      </c>
    </row>
    <row r="379" spans="1:5">
      <c r="A379" s="126">
        <v>29007</v>
      </c>
      <c r="B379" s="8" t="s">
        <v>168</v>
      </c>
      <c r="C379" s="8" t="s">
        <v>164</v>
      </c>
      <c r="D379" s="6">
        <v>21.316122447587794</v>
      </c>
      <c r="E379" s="11" t="s">
        <v>1137</v>
      </c>
    </row>
    <row r="380" spans="1:5">
      <c r="A380" s="126">
        <v>31040</v>
      </c>
      <c r="B380" s="8" t="s">
        <v>336</v>
      </c>
      <c r="C380" s="8" t="s">
        <v>323</v>
      </c>
      <c r="D380" s="6">
        <v>21.314702994099939</v>
      </c>
      <c r="E380" s="11" t="s">
        <v>1138</v>
      </c>
    </row>
    <row r="381" spans="1:5">
      <c r="A381" s="126">
        <v>25001</v>
      </c>
      <c r="B381" s="8" t="s">
        <v>419</v>
      </c>
      <c r="C381" s="8" t="s">
        <v>413</v>
      </c>
      <c r="D381" s="6">
        <v>21.313618450604363</v>
      </c>
      <c r="E381" s="11" t="s">
        <v>1139</v>
      </c>
    </row>
    <row r="382" spans="1:5">
      <c r="A382" s="126">
        <v>29020</v>
      </c>
      <c r="B382" s="8" t="s">
        <v>191</v>
      </c>
      <c r="C382" s="8" t="s">
        <v>164</v>
      </c>
      <c r="D382" s="6">
        <v>21.309885654556179</v>
      </c>
      <c r="E382" s="11" t="s">
        <v>1140</v>
      </c>
    </row>
    <row r="383" spans="1:5">
      <c r="A383" s="126">
        <v>25009</v>
      </c>
      <c r="B383" s="8" t="s">
        <v>433</v>
      </c>
      <c r="C383" s="8" t="s">
        <v>413</v>
      </c>
      <c r="D383" s="6">
        <v>21.301224343526535</v>
      </c>
      <c r="E383" s="11" t="s">
        <v>1141</v>
      </c>
    </row>
    <row r="384" spans="1:5">
      <c r="A384" s="127">
        <v>15010</v>
      </c>
      <c r="B384" s="4" t="s">
        <v>395</v>
      </c>
      <c r="C384" s="4" t="s">
        <v>390</v>
      </c>
      <c r="D384" s="6">
        <v>21.297270577042312</v>
      </c>
      <c r="E384" s="11" t="s">
        <v>1142</v>
      </c>
    </row>
    <row r="385" spans="1:5">
      <c r="A385" s="126">
        <v>25021</v>
      </c>
      <c r="B385" s="8" t="s">
        <v>431</v>
      </c>
      <c r="C385" s="8" t="s">
        <v>413</v>
      </c>
      <c r="D385" s="6">
        <v>21.296185063601786</v>
      </c>
      <c r="E385" s="11" t="s">
        <v>1143</v>
      </c>
    </row>
    <row r="386" spans="1:5">
      <c r="A386" s="126">
        <v>29017</v>
      </c>
      <c r="B386" s="8" t="s">
        <v>165</v>
      </c>
      <c r="C386" s="8" t="s">
        <v>164</v>
      </c>
      <c r="D386" s="6">
        <v>21.28300117134145</v>
      </c>
      <c r="E386" s="11" t="s">
        <v>1144</v>
      </c>
    </row>
    <row r="387" spans="1:5">
      <c r="A387" s="126">
        <v>31025</v>
      </c>
      <c r="B387" s="8" t="s">
        <v>340</v>
      </c>
      <c r="C387" s="8" t="s">
        <v>323</v>
      </c>
      <c r="D387" s="6">
        <v>21.275035589693157</v>
      </c>
      <c r="E387" s="11" t="s">
        <v>1145</v>
      </c>
    </row>
    <row r="388" spans="1:5">
      <c r="A388" s="126">
        <v>31066</v>
      </c>
      <c r="B388" s="8" t="s">
        <v>337</v>
      </c>
      <c r="C388" s="8" t="s">
        <v>323</v>
      </c>
      <c r="D388" s="6">
        <v>21.274249994702075</v>
      </c>
      <c r="E388" s="11" t="s">
        <v>1146</v>
      </c>
    </row>
    <row r="389" spans="1:5">
      <c r="A389" s="127">
        <v>21015</v>
      </c>
      <c r="B389" s="4" t="s">
        <v>275</v>
      </c>
      <c r="C389" s="4" t="s">
        <v>266</v>
      </c>
      <c r="D389" s="6">
        <v>21.270500232840782</v>
      </c>
      <c r="E389" s="11" t="s">
        <v>1147</v>
      </c>
    </row>
    <row r="390" spans="1:5">
      <c r="A390" s="126">
        <v>43030</v>
      </c>
      <c r="B390" s="8" t="s">
        <v>551</v>
      </c>
      <c r="C390" s="8" t="s">
        <v>548</v>
      </c>
      <c r="D390" s="6">
        <v>21.263063152515628</v>
      </c>
      <c r="E390" s="11" t="s">
        <v>1148</v>
      </c>
    </row>
    <row r="391" spans="1:5">
      <c r="A391" s="126">
        <v>41013</v>
      </c>
      <c r="B391" s="8" t="s">
        <v>455</v>
      </c>
      <c r="C391" s="8" t="s">
        <v>437</v>
      </c>
      <c r="D391" s="6">
        <v>21.255866886990486</v>
      </c>
      <c r="E391" s="11" t="s">
        <v>1149</v>
      </c>
    </row>
    <row r="392" spans="1:5">
      <c r="A392" s="126">
        <v>33006</v>
      </c>
      <c r="B392" s="8" t="s">
        <v>516</v>
      </c>
      <c r="C392" s="8" t="s">
        <v>511</v>
      </c>
      <c r="D392" s="6">
        <v>21.252862973830322</v>
      </c>
      <c r="E392" s="11" t="s">
        <v>1150</v>
      </c>
    </row>
    <row r="393" spans="1:5">
      <c r="A393" s="127">
        <v>15009</v>
      </c>
      <c r="B393" s="4" t="s">
        <v>408</v>
      </c>
      <c r="C393" s="4" t="s">
        <v>390</v>
      </c>
      <c r="D393" s="6">
        <v>21.248647307441441</v>
      </c>
      <c r="E393" s="11" t="s">
        <v>1151</v>
      </c>
    </row>
    <row r="394" spans="1:5">
      <c r="A394" s="126">
        <v>32010</v>
      </c>
      <c r="B394" s="8" t="s">
        <v>239</v>
      </c>
      <c r="C394" s="8" t="s">
        <v>233</v>
      </c>
      <c r="D394" s="6">
        <v>21.240739984580749</v>
      </c>
      <c r="E394" s="11" t="s">
        <v>1152</v>
      </c>
    </row>
    <row r="395" spans="1:5">
      <c r="A395" s="126">
        <v>25012</v>
      </c>
      <c r="B395" s="8" t="s">
        <v>420</v>
      </c>
      <c r="C395" s="8" t="s">
        <v>413</v>
      </c>
      <c r="D395" s="6">
        <v>21.238844568371771</v>
      </c>
      <c r="E395" s="11" t="s">
        <v>1153</v>
      </c>
    </row>
    <row r="396" spans="1:5">
      <c r="A396" s="126">
        <v>22013</v>
      </c>
      <c r="B396" s="8" t="s">
        <v>506</v>
      </c>
      <c r="C396" s="8" t="s">
        <v>495</v>
      </c>
      <c r="D396" s="6">
        <v>21.231835965695183</v>
      </c>
      <c r="E396" s="11" t="s">
        <v>1154</v>
      </c>
    </row>
    <row r="397" spans="1:5">
      <c r="A397" s="127">
        <v>21011</v>
      </c>
      <c r="B397" s="4" t="s">
        <v>268</v>
      </c>
      <c r="C397" s="4" t="s">
        <v>266</v>
      </c>
      <c r="D397" s="6">
        <v>21.230479261331425</v>
      </c>
      <c r="E397" s="11" t="s">
        <v>1155</v>
      </c>
    </row>
    <row r="398" spans="1:5">
      <c r="A398" s="127">
        <v>21019</v>
      </c>
      <c r="B398" s="4" t="s">
        <v>285</v>
      </c>
      <c r="C398" s="4" t="s">
        <v>266</v>
      </c>
      <c r="D398" s="6">
        <v>21.228411012897663</v>
      </c>
      <c r="E398" s="11" t="s">
        <v>1156</v>
      </c>
    </row>
    <row r="399" spans="1:5">
      <c r="A399" s="127">
        <v>21010</v>
      </c>
      <c r="B399" s="4" t="s">
        <v>283</v>
      </c>
      <c r="C399" s="4" t="s">
        <v>266</v>
      </c>
      <c r="D399" s="6">
        <v>21.222014861228008</v>
      </c>
      <c r="E399" s="11" t="s">
        <v>1157</v>
      </c>
    </row>
    <row r="400" spans="1:5">
      <c r="A400" s="127">
        <v>22006</v>
      </c>
      <c r="B400" s="4" t="s">
        <v>510</v>
      </c>
      <c r="C400" s="4" t="s">
        <v>495</v>
      </c>
      <c r="D400" s="6">
        <v>21.207960372383653</v>
      </c>
      <c r="E400" s="11" t="s">
        <v>1158</v>
      </c>
    </row>
    <row r="401" spans="1:5">
      <c r="A401" s="126">
        <v>23019</v>
      </c>
      <c r="B401" s="8" t="s">
        <v>226</v>
      </c>
      <c r="C401" s="8" t="s">
        <v>197</v>
      </c>
      <c r="D401" s="6">
        <v>21.206336458093372</v>
      </c>
      <c r="E401" s="11" t="s">
        <v>1159</v>
      </c>
    </row>
    <row r="402" spans="1:5">
      <c r="A402" s="127">
        <v>11004</v>
      </c>
      <c r="B402" s="4" t="s">
        <v>590</v>
      </c>
      <c r="C402" s="4" t="s">
        <v>584</v>
      </c>
      <c r="D402" s="6">
        <v>21.205903159675959</v>
      </c>
      <c r="E402" s="11" t="s">
        <v>1160</v>
      </c>
    </row>
    <row r="403" spans="1:5">
      <c r="A403" s="126">
        <v>33005</v>
      </c>
      <c r="B403" s="8" t="s">
        <v>526</v>
      </c>
      <c r="C403" s="8" t="s">
        <v>511</v>
      </c>
      <c r="D403" s="6">
        <v>21.187203223595123</v>
      </c>
      <c r="E403" s="11" t="s">
        <v>1161</v>
      </c>
    </row>
    <row r="404" spans="1:5">
      <c r="A404" s="126">
        <v>26012</v>
      </c>
      <c r="B404" s="8" t="s">
        <v>478</v>
      </c>
      <c r="C404" s="8" t="s">
        <v>475</v>
      </c>
      <c r="D404" s="6">
        <v>21.182764706583505</v>
      </c>
      <c r="E404" s="11" t="s">
        <v>1162</v>
      </c>
    </row>
    <row r="405" spans="1:5">
      <c r="A405" s="126">
        <v>33014</v>
      </c>
      <c r="B405" s="8" t="s">
        <v>528</v>
      </c>
      <c r="C405" s="8" t="s">
        <v>511</v>
      </c>
      <c r="D405" s="6">
        <v>21.180057230443889</v>
      </c>
      <c r="E405" s="11" t="s">
        <v>1163</v>
      </c>
    </row>
    <row r="406" spans="1:5">
      <c r="A406" s="126">
        <v>25015</v>
      </c>
      <c r="B406" s="8" t="s">
        <v>414</v>
      </c>
      <c r="C406" s="8" t="s">
        <v>413</v>
      </c>
      <c r="D406" s="6">
        <v>21.179374623200488</v>
      </c>
      <c r="E406" s="11" t="s">
        <v>1164</v>
      </c>
    </row>
    <row r="407" spans="1:5">
      <c r="A407" s="126">
        <v>52009</v>
      </c>
      <c r="B407" s="8" t="s">
        <v>249</v>
      </c>
      <c r="C407" s="8" t="s">
        <v>247</v>
      </c>
      <c r="D407" s="6">
        <v>21.171599966035128</v>
      </c>
      <c r="E407" s="11" t="s">
        <v>1165</v>
      </c>
    </row>
    <row r="408" spans="1:5">
      <c r="A408" s="127">
        <v>22008</v>
      </c>
      <c r="B408" s="4" t="s">
        <v>500</v>
      </c>
      <c r="C408" s="4" t="s">
        <v>495</v>
      </c>
      <c r="D408" s="6">
        <v>21.171549098063064</v>
      </c>
      <c r="E408" s="11" t="s">
        <v>1166</v>
      </c>
    </row>
    <row r="409" spans="1:5">
      <c r="A409" s="126">
        <v>25019</v>
      </c>
      <c r="B409" s="8" t="s">
        <v>436</v>
      </c>
      <c r="C409" s="8" t="s">
        <v>413</v>
      </c>
      <c r="D409" s="6">
        <v>21.165435152474533</v>
      </c>
      <c r="E409" s="11" t="s">
        <v>1167</v>
      </c>
    </row>
    <row r="410" spans="1:5">
      <c r="A410" s="126">
        <v>29024</v>
      </c>
      <c r="B410" s="8" t="s">
        <v>182</v>
      </c>
      <c r="C410" s="8" t="s">
        <v>164</v>
      </c>
      <c r="D410" s="6">
        <v>21.164396238862441</v>
      </c>
      <c r="E410" s="11" t="s">
        <v>1168</v>
      </c>
    </row>
    <row r="411" spans="1:5">
      <c r="A411" s="126">
        <v>29003</v>
      </c>
      <c r="B411" s="8" t="s">
        <v>190</v>
      </c>
      <c r="C411" s="8" t="s">
        <v>164</v>
      </c>
      <c r="D411" s="6">
        <v>21.148758380352302</v>
      </c>
      <c r="E411" s="11" t="s">
        <v>1169</v>
      </c>
    </row>
    <row r="412" spans="1:5">
      <c r="A412" s="126">
        <v>31045</v>
      </c>
      <c r="B412" s="8" t="s">
        <v>334</v>
      </c>
      <c r="C412" s="8" t="s">
        <v>323</v>
      </c>
      <c r="D412" s="6">
        <v>21.141650296283284</v>
      </c>
      <c r="E412" s="11" t="s">
        <v>1170</v>
      </c>
    </row>
    <row r="413" spans="1:5">
      <c r="A413" s="126">
        <v>23033</v>
      </c>
      <c r="B413" s="8" t="s">
        <v>202</v>
      </c>
      <c r="C413" s="8" t="s">
        <v>197</v>
      </c>
      <c r="D413" s="6">
        <v>21.139466180125794</v>
      </c>
      <c r="E413" s="11" t="s">
        <v>1171</v>
      </c>
    </row>
    <row r="414" spans="1:5">
      <c r="A414" s="126">
        <v>28013</v>
      </c>
      <c r="B414" s="8" t="s">
        <v>690</v>
      </c>
      <c r="C414" s="8" t="s">
        <v>682</v>
      </c>
      <c r="D414" s="6">
        <v>21.136913618103751</v>
      </c>
      <c r="E414" s="11" t="s">
        <v>1172</v>
      </c>
    </row>
    <row r="415" spans="1:5">
      <c r="A415" s="126">
        <v>23024</v>
      </c>
      <c r="B415" s="8" t="s">
        <v>219</v>
      </c>
      <c r="C415" s="8" t="s">
        <v>197</v>
      </c>
      <c r="D415" s="6">
        <v>21.126806075148288</v>
      </c>
      <c r="E415" s="11" t="s">
        <v>1173</v>
      </c>
    </row>
    <row r="416" spans="1:5">
      <c r="A416" s="126">
        <v>52004</v>
      </c>
      <c r="B416" s="8" t="s">
        <v>259</v>
      </c>
      <c r="C416" s="8" t="s">
        <v>247</v>
      </c>
      <c r="D416" s="6">
        <v>21.122748960548595</v>
      </c>
      <c r="E416" s="11" t="s">
        <v>1174</v>
      </c>
    </row>
    <row r="417" spans="1:5">
      <c r="A417" s="126">
        <v>29023</v>
      </c>
      <c r="B417" s="8" t="s">
        <v>192</v>
      </c>
      <c r="C417" s="8" t="s">
        <v>164</v>
      </c>
      <c r="D417" s="6">
        <v>21.088709313178345</v>
      </c>
      <c r="E417" s="11" t="s">
        <v>1175</v>
      </c>
    </row>
    <row r="418" spans="1:5">
      <c r="A418" s="126">
        <v>26013</v>
      </c>
      <c r="B418" s="8" t="s">
        <v>484</v>
      </c>
      <c r="C418" s="8" t="s">
        <v>475</v>
      </c>
      <c r="D418" s="6">
        <v>21.077320032976765</v>
      </c>
      <c r="E418" s="11" t="s">
        <v>1176</v>
      </c>
    </row>
    <row r="419" spans="1:5">
      <c r="A419" s="126">
        <v>26003</v>
      </c>
      <c r="B419" s="8" t="s">
        <v>486</v>
      </c>
      <c r="C419" s="8" t="s">
        <v>475</v>
      </c>
      <c r="D419" s="6">
        <v>21.075264596199194</v>
      </c>
      <c r="E419" s="11" t="s">
        <v>1177</v>
      </c>
    </row>
    <row r="420" spans="1:5">
      <c r="A420" s="127">
        <v>21014</v>
      </c>
      <c r="B420" s="4" t="s">
        <v>274</v>
      </c>
      <c r="C420" s="4" t="s">
        <v>266</v>
      </c>
      <c r="D420" s="6">
        <v>21.063259904611691</v>
      </c>
      <c r="E420" s="11" t="s">
        <v>1178</v>
      </c>
    </row>
    <row r="421" spans="1:5">
      <c r="A421" s="126">
        <v>33016</v>
      </c>
      <c r="B421" s="8" t="s">
        <v>520</v>
      </c>
      <c r="C421" s="8" t="s">
        <v>511</v>
      </c>
      <c r="D421" s="6">
        <v>21.059358008158053</v>
      </c>
      <c r="E421" s="11" t="s">
        <v>1179</v>
      </c>
    </row>
    <row r="422" spans="1:5">
      <c r="A422" s="126">
        <v>24009</v>
      </c>
      <c r="B422" s="8" t="s">
        <v>531</v>
      </c>
      <c r="C422" s="8" t="s">
        <v>529</v>
      </c>
      <c r="D422" s="6">
        <v>21.052262902664662</v>
      </c>
      <c r="E422" s="11" t="s">
        <v>1180</v>
      </c>
    </row>
    <row r="423" spans="1:5">
      <c r="A423" s="126">
        <v>23015</v>
      </c>
      <c r="B423" s="8" t="s">
        <v>206</v>
      </c>
      <c r="C423" s="8" t="s">
        <v>197</v>
      </c>
      <c r="D423" s="6">
        <v>21.051762562001535</v>
      </c>
      <c r="E423" s="11" t="s">
        <v>1181</v>
      </c>
    </row>
    <row r="424" spans="1:5">
      <c r="A424" s="126">
        <v>51014</v>
      </c>
      <c r="B424" s="8" t="s">
        <v>300</v>
      </c>
      <c r="C424" s="8" t="s">
        <v>288</v>
      </c>
      <c r="D424" s="6">
        <v>21.046992364441802</v>
      </c>
      <c r="E424" s="11" t="s">
        <v>1182</v>
      </c>
    </row>
    <row r="425" spans="1:5">
      <c r="A425" s="126">
        <v>31042</v>
      </c>
      <c r="B425" s="8" t="s">
        <v>372</v>
      </c>
      <c r="C425" s="8" t="s">
        <v>323</v>
      </c>
      <c r="D425" s="6">
        <v>21.03580503781555</v>
      </c>
      <c r="E425" s="11" t="s">
        <v>1183</v>
      </c>
    </row>
    <row r="426" spans="1:5">
      <c r="A426" s="126">
        <v>25002</v>
      </c>
      <c r="B426" s="8" t="s">
        <v>415</v>
      </c>
      <c r="C426" s="8" t="s">
        <v>413</v>
      </c>
      <c r="D426" s="6">
        <v>21.027973510404383</v>
      </c>
      <c r="E426" s="11" t="s">
        <v>1184</v>
      </c>
    </row>
    <row r="427" spans="1:5">
      <c r="A427" s="126">
        <v>24006</v>
      </c>
      <c r="B427" s="8" t="s">
        <v>541</v>
      </c>
      <c r="C427" s="8" t="s">
        <v>529</v>
      </c>
      <c r="D427" s="6">
        <v>21.027587413021607</v>
      </c>
      <c r="E427" s="11" t="s">
        <v>1185</v>
      </c>
    </row>
    <row r="428" spans="1:5">
      <c r="A428" s="126">
        <v>25018</v>
      </c>
      <c r="B428" s="8" t="s">
        <v>424</v>
      </c>
      <c r="C428" s="8" t="s">
        <v>413</v>
      </c>
      <c r="D428" s="6">
        <v>21.022416016796733</v>
      </c>
      <c r="E428" s="11" t="s">
        <v>1186</v>
      </c>
    </row>
    <row r="429" spans="1:5">
      <c r="A429" s="127">
        <v>21004</v>
      </c>
      <c r="B429" s="4" t="s">
        <v>281</v>
      </c>
      <c r="C429" s="4" t="s">
        <v>266</v>
      </c>
      <c r="D429" s="6">
        <v>21.019526396426926</v>
      </c>
      <c r="E429" s="11" t="s">
        <v>1187</v>
      </c>
    </row>
    <row r="430" spans="1:5">
      <c r="A430" s="126">
        <v>31064</v>
      </c>
      <c r="B430" s="8" t="s">
        <v>384</v>
      </c>
      <c r="C430" s="8" t="s">
        <v>323</v>
      </c>
      <c r="D430" s="6">
        <v>21.015081189043585</v>
      </c>
      <c r="E430" s="11" t="s">
        <v>1188</v>
      </c>
    </row>
    <row r="431" spans="1:5">
      <c r="A431" s="127">
        <v>11005</v>
      </c>
      <c r="B431" s="4" t="s">
        <v>585</v>
      </c>
      <c r="C431" s="4" t="s">
        <v>584</v>
      </c>
      <c r="D431" s="6">
        <v>20.998915557209514</v>
      </c>
      <c r="E431" s="11" t="s">
        <v>1189</v>
      </c>
    </row>
    <row r="432" spans="1:5">
      <c r="A432" s="126">
        <v>23004</v>
      </c>
      <c r="B432" s="8" t="s">
        <v>220</v>
      </c>
      <c r="C432" s="8" t="s">
        <v>197</v>
      </c>
      <c r="D432" s="6">
        <v>20.996449388828534</v>
      </c>
      <c r="E432" s="11" t="s">
        <v>1190</v>
      </c>
    </row>
    <row r="433" spans="1:5">
      <c r="A433" s="126">
        <v>27004</v>
      </c>
      <c r="B433" s="8" t="s">
        <v>135</v>
      </c>
      <c r="C433" s="8" t="s">
        <v>132</v>
      </c>
      <c r="D433" s="6">
        <v>20.994677543640751</v>
      </c>
      <c r="E433" s="11" t="s">
        <v>1191</v>
      </c>
    </row>
    <row r="434" spans="1:5">
      <c r="A434" s="126">
        <v>52001</v>
      </c>
      <c r="B434" s="8" t="s">
        <v>262</v>
      </c>
      <c r="C434" s="8" t="s">
        <v>247</v>
      </c>
      <c r="D434" s="6">
        <v>20.99369378251302</v>
      </c>
      <c r="E434" s="11" t="s">
        <v>1192</v>
      </c>
    </row>
    <row r="435" spans="1:5">
      <c r="A435" s="126">
        <v>25008</v>
      </c>
      <c r="B435" s="8" t="s">
        <v>432</v>
      </c>
      <c r="C435" s="8" t="s">
        <v>413</v>
      </c>
      <c r="D435" s="6">
        <v>20.988054847197976</v>
      </c>
      <c r="E435" s="11" t="s">
        <v>1193</v>
      </c>
    </row>
    <row r="436" spans="1:5">
      <c r="A436" s="126">
        <v>27006</v>
      </c>
      <c r="B436" s="8" t="s">
        <v>134</v>
      </c>
      <c r="C436" s="8" t="s">
        <v>132</v>
      </c>
      <c r="D436" s="6">
        <v>20.981460230626542</v>
      </c>
      <c r="E436" s="11" t="s">
        <v>1194</v>
      </c>
    </row>
    <row r="437" spans="1:5">
      <c r="A437" s="126">
        <v>24008</v>
      </c>
      <c r="B437" s="8" t="s">
        <v>537</v>
      </c>
      <c r="C437" s="8" t="s">
        <v>529</v>
      </c>
      <c r="D437" s="6">
        <v>20.981359878761079</v>
      </c>
      <c r="E437" s="11" t="s">
        <v>1195</v>
      </c>
    </row>
    <row r="438" spans="1:5">
      <c r="A438" s="126">
        <v>25007</v>
      </c>
      <c r="B438" s="8" t="s">
        <v>434</v>
      </c>
      <c r="C438" s="8" t="s">
        <v>413</v>
      </c>
      <c r="D438" s="6">
        <v>20.964284682484642</v>
      </c>
      <c r="E438" s="11" t="s">
        <v>1196</v>
      </c>
    </row>
    <row r="439" spans="1:5">
      <c r="A439" s="126">
        <v>52002</v>
      </c>
      <c r="B439" s="8" t="s">
        <v>261</v>
      </c>
      <c r="C439" s="8" t="s">
        <v>247</v>
      </c>
      <c r="D439" s="6">
        <v>20.960620264492853</v>
      </c>
      <c r="E439" s="11" t="s">
        <v>1197</v>
      </c>
    </row>
    <row r="440" spans="1:5">
      <c r="A440" s="126">
        <v>24007</v>
      </c>
      <c r="B440" s="8" t="s">
        <v>546</v>
      </c>
      <c r="C440" s="8" t="s">
        <v>529</v>
      </c>
      <c r="D440" s="6">
        <v>20.957359475418869</v>
      </c>
      <c r="E440" s="11" t="s">
        <v>1198</v>
      </c>
    </row>
    <row r="441" spans="1:5">
      <c r="A441" s="126">
        <v>25006</v>
      </c>
      <c r="B441" s="8" t="s">
        <v>425</v>
      </c>
      <c r="C441" s="8" t="s">
        <v>413</v>
      </c>
      <c r="D441" s="6">
        <v>20.95116550610943</v>
      </c>
      <c r="E441" s="11" t="s">
        <v>1199</v>
      </c>
    </row>
    <row r="442" spans="1:5">
      <c r="A442" s="126">
        <v>23026</v>
      </c>
      <c r="B442" s="8" t="s">
        <v>212</v>
      </c>
      <c r="C442" s="8" t="s">
        <v>197</v>
      </c>
      <c r="D442" s="6">
        <v>20.933519541818949</v>
      </c>
      <c r="E442" s="11" t="s">
        <v>1200</v>
      </c>
    </row>
    <row r="443" spans="1:5">
      <c r="A443" s="126">
        <v>43034</v>
      </c>
      <c r="B443" s="8" t="s">
        <v>563</v>
      </c>
      <c r="C443" s="8" t="s">
        <v>548</v>
      </c>
      <c r="D443" s="6">
        <v>20.932617216905285</v>
      </c>
      <c r="E443" s="11" t="s">
        <v>1201</v>
      </c>
    </row>
    <row r="444" spans="1:5">
      <c r="A444" s="127">
        <v>15022</v>
      </c>
      <c r="B444" s="4" t="s">
        <v>398</v>
      </c>
      <c r="C444" s="4" t="s">
        <v>390</v>
      </c>
      <c r="D444" s="6">
        <v>20.927955346453846</v>
      </c>
      <c r="E444" s="11" t="s">
        <v>1202</v>
      </c>
    </row>
    <row r="445" spans="1:5">
      <c r="A445" s="126">
        <v>24011</v>
      </c>
      <c r="B445" s="8" t="s">
        <v>542</v>
      </c>
      <c r="C445" s="8" t="s">
        <v>529</v>
      </c>
      <c r="D445" s="6">
        <v>20.905721383563243</v>
      </c>
      <c r="E445" s="11" t="s">
        <v>1203</v>
      </c>
    </row>
    <row r="446" spans="1:5">
      <c r="A446" s="126">
        <v>41014</v>
      </c>
      <c r="B446" s="8" t="s">
        <v>439</v>
      </c>
      <c r="C446" s="8" t="s">
        <v>437</v>
      </c>
      <c r="D446" s="6">
        <v>20.903243204516588</v>
      </c>
      <c r="E446" s="11" t="s">
        <v>1204</v>
      </c>
    </row>
    <row r="447" spans="1:5">
      <c r="A447" s="126">
        <v>29027</v>
      </c>
      <c r="B447" s="8" t="s">
        <v>170</v>
      </c>
      <c r="C447" s="8" t="s">
        <v>164</v>
      </c>
      <c r="D447" s="6">
        <v>20.883204058048271</v>
      </c>
      <c r="E447" s="11" t="s">
        <v>1205</v>
      </c>
    </row>
    <row r="448" spans="1:5">
      <c r="A448" s="126">
        <v>35053</v>
      </c>
      <c r="B448" s="8" t="s">
        <v>664</v>
      </c>
      <c r="C448" s="8" t="s">
        <v>619</v>
      </c>
      <c r="D448" s="6">
        <v>20.878500090885755</v>
      </c>
      <c r="E448" s="11" t="s">
        <v>1206</v>
      </c>
    </row>
    <row r="449" spans="1:5">
      <c r="A449" s="126">
        <v>31046</v>
      </c>
      <c r="B449" s="8" t="s">
        <v>362</v>
      </c>
      <c r="C449" s="8" t="s">
        <v>323</v>
      </c>
      <c r="D449" s="6">
        <v>20.87770620723661</v>
      </c>
      <c r="E449" s="11" t="s">
        <v>1207</v>
      </c>
    </row>
    <row r="450" spans="1:5">
      <c r="A450" s="126">
        <v>35006</v>
      </c>
      <c r="B450" s="8" t="s">
        <v>626</v>
      </c>
      <c r="C450" s="8" t="s">
        <v>619</v>
      </c>
      <c r="D450" s="6">
        <v>20.86288226246425</v>
      </c>
      <c r="E450" s="11" t="s">
        <v>1208</v>
      </c>
    </row>
    <row r="451" spans="1:5">
      <c r="A451" s="127">
        <v>15018</v>
      </c>
      <c r="B451" s="4" t="s">
        <v>410</v>
      </c>
      <c r="C451" s="4" t="s">
        <v>390</v>
      </c>
      <c r="D451" s="6">
        <v>20.862841172612747</v>
      </c>
      <c r="E451" s="11" t="s">
        <v>1209</v>
      </c>
    </row>
    <row r="452" spans="1:5">
      <c r="A452" s="126">
        <v>24010</v>
      </c>
      <c r="B452" s="8" t="s">
        <v>544</v>
      </c>
      <c r="C452" s="8" t="s">
        <v>529</v>
      </c>
      <c r="D452" s="6">
        <v>20.860541955482375</v>
      </c>
      <c r="E452" s="11" t="s">
        <v>1210</v>
      </c>
    </row>
    <row r="453" spans="1:5">
      <c r="A453" s="126">
        <v>27013</v>
      </c>
      <c r="B453" s="8" t="s">
        <v>140</v>
      </c>
      <c r="C453" s="8" t="s">
        <v>132</v>
      </c>
      <c r="D453" s="6">
        <v>20.852338456259154</v>
      </c>
      <c r="E453" s="11" t="s">
        <v>1211</v>
      </c>
    </row>
    <row r="454" spans="1:5">
      <c r="A454" s="126">
        <v>23013</v>
      </c>
      <c r="B454" s="8" t="s">
        <v>201</v>
      </c>
      <c r="C454" s="8" t="s">
        <v>197</v>
      </c>
      <c r="D454" s="6">
        <v>20.842808079342777</v>
      </c>
      <c r="E454" s="11" t="s">
        <v>1212</v>
      </c>
    </row>
    <row r="455" spans="1:5">
      <c r="A455" s="127">
        <v>21018</v>
      </c>
      <c r="B455" s="4" t="s">
        <v>273</v>
      </c>
      <c r="C455" s="4" t="s">
        <v>266</v>
      </c>
      <c r="D455" s="6">
        <v>20.842555030810892</v>
      </c>
      <c r="E455" s="11" t="s">
        <v>1213</v>
      </c>
    </row>
    <row r="456" spans="1:5">
      <c r="A456" s="126">
        <v>29030</v>
      </c>
      <c r="B456" s="8" t="s">
        <v>195</v>
      </c>
      <c r="C456" s="8" t="s">
        <v>164</v>
      </c>
      <c r="D456" s="6">
        <v>20.841954055285473</v>
      </c>
      <c r="E456" s="11" t="s">
        <v>1214</v>
      </c>
    </row>
    <row r="457" spans="1:5">
      <c r="A457" s="126">
        <v>31041</v>
      </c>
      <c r="B457" s="8" t="s">
        <v>324</v>
      </c>
      <c r="C457" s="8" t="s">
        <v>323</v>
      </c>
      <c r="D457" s="6">
        <v>20.837467071316631</v>
      </c>
      <c r="E457" s="11" t="s">
        <v>1215</v>
      </c>
    </row>
    <row r="458" spans="1:5">
      <c r="A458" s="126">
        <v>41017</v>
      </c>
      <c r="B458" s="8" t="s">
        <v>453</v>
      </c>
      <c r="C458" s="8" t="s">
        <v>437</v>
      </c>
      <c r="D458" s="6">
        <v>20.827828903232824</v>
      </c>
      <c r="E458" s="11" t="s">
        <v>1216</v>
      </c>
    </row>
    <row r="459" spans="1:5">
      <c r="A459" s="126">
        <v>26006</v>
      </c>
      <c r="B459" s="8" t="s">
        <v>482</v>
      </c>
      <c r="C459" s="8" t="s">
        <v>475</v>
      </c>
      <c r="D459" s="6">
        <v>20.824256843165088</v>
      </c>
      <c r="E459" s="11" t="s">
        <v>1217</v>
      </c>
    </row>
    <row r="460" spans="1:5">
      <c r="A460" s="126">
        <v>35052</v>
      </c>
      <c r="B460" s="8" t="s">
        <v>628</v>
      </c>
      <c r="C460" s="8" t="s">
        <v>619</v>
      </c>
      <c r="D460" s="6">
        <v>20.820976507019235</v>
      </c>
      <c r="E460" s="11" t="s">
        <v>1218</v>
      </c>
    </row>
    <row r="461" spans="1:5">
      <c r="A461" s="126">
        <v>23010</v>
      </c>
      <c r="B461" s="8" t="s">
        <v>229</v>
      </c>
      <c r="C461" s="8" t="s">
        <v>197</v>
      </c>
      <c r="D461" s="6">
        <v>20.81013154860322</v>
      </c>
      <c r="E461" s="11" t="s">
        <v>1219</v>
      </c>
    </row>
    <row r="462" spans="1:5">
      <c r="A462" s="126">
        <v>29006</v>
      </c>
      <c r="B462" s="8" t="s">
        <v>166</v>
      </c>
      <c r="C462" s="8" t="s">
        <v>164</v>
      </c>
      <c r="D462" s="6">
        <v>20.806924060559492</v>
      </c>
      <c r="E462" s="11" t="s">
        <v>1220</v>
      </c>
    </row>
    <row r="463" spans="1:5">
      <c r="A463" s="126">
        <v>31038</v>
      </c>
      <c r="B463" s="8" t="s">
        <v>358</v>
      </c>
      <c r="C463" s="8" t="s">
        <v>323</v>
      </c>
      <c r="D463" s="6">
        <v>20.796764862812193</v>
      </c>
      <c r="E463" s="11" t="s">
        <v>1221</v>
      </c>
    </row>
    <row r="464" spans="1:5">
      <c r="A464" s="126">
        <v>35045</v>
      </c>
      <c r="B464" s="8" t="s">
        <v>665</v>
      </c>
      <c r="C464" s="8" t="s">
        <v>619</v>
      </c>
      <c r="D464" s="6">
        <v>20.784628013624815</v>
      </c>
      <c r="E464" s="11" t="s">
        <v>1222</v>
      </c>
    </row>
    <row r="465" spans="1:5">
      <c r="A465" s="126">
        <v>31014</v>
      </c>
      <c r="B465" s="8" t="s">
        <v>326</v>
      </c>
      <c r="C465" s="8" t="s">
        <v>323</v>
      </c>
      <c r="D465" s="6">
        <v>20.779325495767527</v>
      </c>
      <c r="E465" s="11" t="s">
        <v>1223</v>
      </c>
    </row>
    <row r="466" spans="1:5">
      <c r="A466" s="127">
        <v>11008</v>
      </c>
      <c r="B466" s="4" t="s">
        <v>588</v>
      </c>
      <c r="C466" s="4" t="s">
        <v>584</v>
      </c>
      <c r="D466" s="6">
        <v>20.778388326577804</v>
      </c>
      <c r="E466" s="11" t="s">
        <v>1224</v>
      </c>
    </row>
    <row r="467" spans="1:5">
      <c r="A467" s="126">
        <v>29005</v>
      </c>
      <c r="B467" s="8" t="s">
        <v>186</v>
      </c>
      <c r="C467" s="8" t="s">
        <v>164</v>
      </c>
      <c r="D467" s="6">
        <v>20.772554446905794</v>
      </c>
      <c r="E467" s="11" t="s">
        <v>1225</v>
      </c>
    </row>
    <row r="468" spans="1:5">
      <c r="A468" s="126">
        <v>25003</v>
      </c>
      <c r="B468" s="8" t="s">
        <v>435</v>
      </c>
      <c r="C468" s="8" t="s">
        <v>413</v>
      </c>
      <c r="D468" s="6">
        <v>20.770613681309744</v>
      </c>
      <c r="E468" s="11" t="s">
        <v>1226</v>
      </c>
    </row>
    <row r="469" spans="1:5">
      <c r="A469" s="126">
        <v>29025</v>
      </c>
      <c r="B469" s="8" t="s">
        <v>185</v>
      </c>
      <c r="C469" s="8" t="s">
        <v>164</v>
      </c>
      <c r="D469" s="6">
        <v>20.765642677999391</v>
      </c>
      <c r="E469" s="11" t="s">
        <v>1227</v>
      </c>
    </row>
    <row r="470" spans="1:5">
      <c r="A470" s="126">
        <v>31055</v>
      </c>
      <c r="B470" s="8" t="s">
        <v>327</v>
      </c>
      <c r="C470" s="8" t="s">
        <v>323</v>
      </c>
      <c r="D470" s="6">
        <v>20.747055612354398</v>
      </c>
      <c r="E470" s="11" t="s">
        <v>1228</v>
      </c>
    </row>
    <row r="471" spans="1:5">
      <c r="A471" s="126">
        <v>28007</v>
      </c>
      <c r="B471" s="8" t="s">
        <v>693</v>
      </c>
      <c r="C471" s="8" t="s">
        <v>682</v>
      </c>
      <c r="D471" s="6">
        <v>20.738636159626061</v>
      </c>
      <c r="E471" s="11" t="s">
        <v>1229</v>
      </c>
    </row>
    <row r="472" spans="1:5">
      <c r="A472" s="126">
        <v>31035</v>
      </c>
      <c r="B472" s="8" t="s">
        <v>347</v>
      </c>
      <c r="C472" s="8" t="s">
        <v>323</v>
      </c>
      <c r="D472" s="6">
        <v>20.736531718598155</v>
      </c>
      <c r="E472" s="11" t="s">
        <v>1230</v>
      </c>
    </row>
    <row r="473" spans="1:5">
      <c r="A473" s="126">
        <v>35007</v>
      </c>
      <c r="B473" s="8" t="s">
        <v>660</v>
      </c>
      <c r="C473" s="8" t="s">
        <v>619</v>
      </c>
      <c r="D473" s="6">
        <v>20.72850208624395</v>
      </c>
      <c r="E473" s="11" t="s">
        <v>1231</v>
      </c>
    </row>
    <row r="474" spans="1:5">
      <c r="A474" s="126">
        <v>26011</v>
      </c>
      <c r="B474" s="8" t="s">
        <v>480</v>
      </c>
      <c r="C474" s="8" t="s">
        <v>475</v>
      </c>
      <c r="D474" s="6">
        <v>20.720506242779866</v>
      </c>
      <c r="E474" s="11" t="s">
        <v>1232</v>
      </c>
    </row>
    <row r="475" spans="1:5">
      <c r="A475" s="126">
        <v>31060</v>
      </c>
      <c r="B475" s="8" t="s">
        <v>374</v>
      </c>
      <c r="C475" s="8" t="s">
        <v>323</v>
      </c>
      <c r="D475" s="6">
        <v>20.717974931574048</v>
      </c>
      <c r="E475" s="11" t="s">
        <v>1233</v>
      </c>
    </row>
    <row r="476" spans="1:5">
      <c r="A476" s="126">
        <v>29029</v>
      </c>
      <c r="B476" s="8" t="s">
        <v>180</v>
      </c>
      <c r="C476" s="8" t="s">
        <v>164</v>
      </c>
      <c r="D476" s="6">
        <v>20.71601379155392</v>
      </c>
      <c r="E476" s="11" t="s">
        <v>1234</v>
      </c>
    </row>
    <row r="477" spans="1:5">
      <c r="A477" s="126">
        <v>23027</v>
      </c>
      <c r="B477" s="8" t="s">
        <v>230</v>
      </c>
      <c r="C477" s="8" t="s">
        <v>197</v>
      </c>
      <c r="D477" s="6">
        <v>20.690450366027662</v>
      </c>
      <c r="E477" s="11" t="s">
        <v>1235</v>
      </c>
    </row>
    <row r="478" spans="1:5">
      <c r="A478" s="126">
        <v>25013</v>
      </c>
      <c r="B478" s="8" t="s">
        <v>421</v>
      </c>
      <c r="C478" s="8" t="s">
        <v>413</v>
      </c>
      <c r="D478" s="6">
        <v>20.68619731296431</v>
      </c>
      <c r="E478" s="11" t="s">
        <v>1236</v>
      </c>
    </row>
    <row r="479" spans="1:5">
      <c r="A479" s="126">
        <v>31059</v>
      </c>
      <c r="B479" s="8" t="s">
        <v>330</v>
      </c>
      <c r="C479" s="8" t="s">
        <v>323</v>
      </c>
      <c r="D479" s="6">
        <v>20.682114036704817</v>
      </c>
      <c r="E479" s="11" t="s">
        <v>1237</v>
      </c>
    </row>
    <row r="480" spans="1:5">
      <c r="A480" s="127">
        <v>11003</v>
      </c>
      <c r="B480" s="4" t="s">
        <v>586</v>
      </c>
      <c r="C480" s="4" t="s">
        <v>584</v>
      </c>
      <c r="D480" s="6">
        <v>20.673425314700804</v>
      </c>
      <c r="E480" s="11" t="s">
        <v>1238</v>
      </c>
    </row>
    <row r="481" spans="1:5">
      <c r="A481" s="126">
        <v>24004</v>
      </c>
      <c r="B481" s="8" t="s">
        <v>547</v>
      </c>
      <c r="C481" s="8" t="s">
        <v>529</v>
      </c>
      <c r="D481" s="6">
        <v>20.669707552074595</v>
      </c>
      <c r="E481" s="11" t="s">
        <v>1239</v>
      </c>
    </row>
    <row r="482" spans="1:5">
      <c r="A482" s="126">
        <v>23028</v>
      </c>
      <c r="B482" s="8" t="s">
        <v>215</v>
      </c>
      <c r="C482" s="8" t="s">
        <v>197</v>
      </c>
      <c r="D482" s="6">
        <v>20.669192477036233</v>
      </c>
      <c r="E482" s="11" t="s">
        <v>1240</v>
      </c>
    </row>
    <row r="483" spans="1:5">
      <c r="A483" s="126">
        <v>27003</v>
      </c>
      <c r="B483" s="8" t="s">
        <v>141</v>
      </c>
      <c r="C483" s="8" t="s">
        <v>132</v>
      </c>
      <c r="D483" s="6">
        <v>20.666082491163831</v>
      </c>
      <c r="E483" s="11" t="s">
        <v>1241</v>
      </c>
    </row>
    <row r="484" spans="1:5">
      <c r="A484" s="126">
        <v>41004</v>
      </c>
      <c r="B484" s="8" t="s">
        <v>451</v>
      </c>
      <c r="C484" s="8" t="s">
        <v>437</v>
      </c>
      <c r="D484" s="6">
        <v>20.647591860143457</v>
      </c>
      <c r="E484" s="11" t="s">
        <v>1242</v>
      </c>
    </row>
    <row r="485" spans="1:5">
      <c r="A485" s="126">
        <v>35044</v>
      </c>
      <c r="B485" s="8" t="s">
        <v>637</v>
      </c>
      <c r="C485" s="8" t="s">
        <v>619</v>
      </c>
      <c r="D485" s="6">
        <v>20.62462340864311</v>
      </c>
      <c r="E485" s="11" t="s">
        <v>1243</v>
      </c>
    </row>
    <row r="486" spans="1:5">
      <c r="A486" s="127">
        <v>11002</v>
      </c>
      <c r="B486" s="4" t="s">
        <v>589</v>
      </c>
      <c r="C486" s="4" t="s">
        <v>584</v>
      </c>
      <c r="D486" s="6">
        <v>20.618532224749284</v>
      </c>
      <c r="E486" s="11" t="s">
        <v>1244</v>
      </c>
    </row>
    <row r="487" spans="1:5">
      <c r="A487" s="127">
        <v>13010</v>
      </c>
      <c r="B487" s="4" t="s">
        <v>159</v>
      </c>
      <c r="C487" s="4" t="s">
        <v>150</v>
      </c>
      <c r="D487" s="6">
        <v>20.613150700726141</v>
      </c>
      <c r="E487" s="11" t="s">
        <v>1245</v>
      </c>
    </row>
    <row r="488" spans="1:5">
      <c r="A488" s="126">
        <v>23011</v>
      </c>
      <c r="B488" s="8" t="s">
        <v>218</v>
      </c>
      <c r="C488" s="8" t="s">
        <v>197</v>
      </c>
      <c r="D488" s="6">
        <v>20.593837910304</v>
      </c>
      <c r="E488" s="11" t="s">
        <v>1246</v>
      </c>
    </row>
    <row r="489" spans="1:5">
      <c r="A489" s="126">
        <v>31011</v>
      </c>
      <c r="B489" s="8" t="s">
        <v>335</v>
      </c>
      <c r="C489" s="8" t="s">
        <v>323</v>
      </c>
      <c r="D489" s="6">
        <v>20.586033022521431</v>
      </c>
      <c r="E489" s="11" t="s">
        <v>1247</v>
      </c>
    </row>
    <row r="490" spans="1:5">
      <c r="A490" s="126">
        <v>23007</v>
      </c>
      <c r="B490" s="8" t="s">
        <v>222</v>
      </c>
      <c r="C490" s="8" t="s">
        <v>197</v>
      </c>
      <c r="D490" s="6">
        <v>20.581242999539398</v>
      </c>
      <c r="E490" s="11" t="s">
        <v>1248</v>
      </c>
    </row>
    <row r="491" spans="1:5">
      <c r="A491" s="126">
        <v>43013</v>
      </c>
      <c r="B491" s="8" t="s">
        <v>581</v>
      </c>
      <c r="C491" s="8" t="s">
        <v>548</v>
      </c>
      <c r="D491" s="6">
        <v>20.579431241040371</v>
      </c>
      <c r="E491" s="11" t="s">
        <v>1249</v>
      </c>
    </row>
    <row r="492" spans="1:5">
      <c r="A492" s="126">
        <v>28008</v>
      </c>
      <c r="B492" s="8" t="s">
        <v>689</v>
      </c>
      <c r="C492" s="8" t="s">
        <v>682</v>
      </c>
      <c r="D492" s="6">
        <v>20.576872838637403</v>
      </c>
      <c r="E492" s="11" t="s">
        <v>1250</v>
      </c>
    </row>
    <row r="493" spans="1:5">
      <c r="A493" s="126">
        <v>29019</v>
      </c>
      <c r="B493" s="8" t="s">
        <v>171</v>
      </c>
      <c r="C493" s="8" t="s">
        <v>164</v>
      </c>
      <c r="D493" s="6">
        <v>20.570682548870248</v>
      </c>
      <c r="E493" s="11" t="s">
        <v>1251</v>
      </c>
    </row>
    <row r="494" spans="1:5">
      <c r="A494" s="126">
        <v>28003</v>
      </c>
      <c r="B494" s="8" t="s">
        <v>692</v>
      </c>
      <c r="C494" s="8" t="s">
        <v>682</v>
      </c>
      <c r="D494" s="6">
        <v>20.537979767117871</v>
      </c>
      <c r="E494" s="11" t="s">
        <v>1252</v>
      </c>
    </row>
    <row r="495" spans="1:5">
      <c r="A495" s="126">
        <v>23012</v>
      </c>
      <c r="B495" s="8" t="s">
        <v>203</v>
      </c>
      <c r="C495" s="8" t="s">
        <v>197</v>
      </c>
      <c r="D495" s="6">
        <v>20.536838528832877</v>
      </c>
      <c r="E495" s="11" t="s">
        <v>1253</v>
      </c>
    </row>
    <row r="496" spans="1:5">
      <c r="A496" s="126">
        <v>31013</v>
      </c>
      <c r="B496" s="8" t="s">
        <v>370</v>
      </c>
      <c r="C496" s="8" t="s">
        <v>323</v>
      </c>
      <c r="D496" s="6">
        <v>20.535467451136501</v>
      </c>
      <c r="E496" s="11" t="s">
        <v>1254</v>
      </c>
    </row>
    <row r="497" spans="1:5">
      <c r="A497" s="126">
        <v>24002</v>
      </c>
      <c r="B497" s="8" t="s">
        <v>534</v>
      </c>
      <c r="C497" s="8" t="s">
        <v>529</v>
      </c>
      <c r="D497" s="6">
        <v>20.526279674552281</v>
      </c>
      <c r="E497" s="11" t="s">
        <v>1255</v>
      </c>
    </row>
    <row r="498" spans="1:5">
      <c r="A498" s="126">
        <v>31012</v>
      </c>
      <c r="B498" s="8" t="s">
        <v>328</v>
      </c>
      <c r="C498" s="8" t="s">
        <v>323</v>
      </c>
      <c r="D498" s="6">
        <v>20.520784388273043</v>
      </c>
      <c r="E498" s="11" t="s">
        <v>1256</v>
      </c>
    </row>
    <row r="499" spans="1:5">
      <c r="A499" s="126">
        <v>26001</v>
      </c>
      <c r="B499" s="8" t="s">
        <v>477</v>
      </c>
      <c r="C499" s="8" t="s">
        <v>475</v>
      </c>
      <c r="D499" s="6">
        <v>20.516349200653686</v>
      </c>
      <c r="E499" s="11" t="s">
        <v>1257</v>
      </c>
    </row>
    <row r="500" spans="1:5">
      <c r="A500" s="126">
        <v>31006</v>
      </c>
      <c r="B500" s="8" t="s">
        <v>371</v>
      </c>
      <c r="C500" s="8" t="s">
        <v>323</v>
      </c>
      <c r="D500" s="6">
        <v>20.505051415296073</v>
      </c>
      <c r="E500" s="11" t="s">
        <v>1258</v>
      </c>
    </row>
    <row r="501" spans="1:5">
      <c r="A501" s="126">
        <v>31009</v>
      </c>
      <c r="B501" s="8" t="s">
        <v>332</v>
      </c>
      <c r="C501" s="8" t="s">
        <v>323</v>
      </c>
      <c r="D501" s="6">
        <v>20.497442491705641</v>
      </c>
      <c r="E501" s="11" t="s">
        <v>1259</v>
      </c>
    </row>
    <row r="502" spans="1:5">
      <c r="A502" s="126">
        <v>29011</v>
      </c>
      <c r="B502" s="8" t="s">
        <v>179</v>
      </c>
      <c r="C502" s="8" t="s">
        <v>164</v>
      </c>
      <c r="D502" s="6">
        <v>20.478960764937227</v>
      </c>
      <c r="E502" s="11" t="s">
        <v>1260</v>
      </c>
    </row>
    <row r="503" spans="1:5">
      <c r="A503" s="126">
        <v>26004</v>
      </c>
      <c r="B503" s="8" t="s">
        <v>490</v>
      </c>
      <c r="C503" s="8" t="s">
        <v>475</v>
      </c>
      <c r="D503" s="6">
        <v>20.469781688241099</v>
      </c>
      <c r="E503" s="11" t="s">
        <v>1261</v>
      </c>
    </row>
    <row r="504" spans="1:5">
      <c r="A504" s="126">
        <v>27009</v>
      </c>
      <c r="B504" s="8" t="s">
        <v>138</v>
      </c>
      <c r="C504" s="8" t="s">
        <v>132</v>
      </c>
      <c r="D504" s="6">
        <v>20.458725529703401</v>
      </c>
      <c r="E504" s="11" t="s">
        <v>1262</v>
      </c>
    </row>
    <row r="505" spans="1:5">
      <c r="A505" s="126">
        <v>33002</v>
      </c>
      <c r="B505" s="8" t="s">
        <v>524</v>
      </c>
      <c r="C505" s="8" t="s">
        <v>511</v>
      </c>
      <c r="D505" s="6">
        <v>20.448196958101938</v>
      </c>
      <c r="E505" s="11" t="s">
        <v>1263</v>
      </c>
    </row>
    <row r="506" spans="1:5">
      <c r="A506" s="126">
        <v>23018</v>
      </c>
      <c r="B506" s="8" t="s">
        <v>224</v>
      </c>
      <c r="C506" s="8" t="s">
        <v>197</v>
      </c>
      <c r="D506" s="6">
        <v>20.441762556760231</v>
      </c>
      <c r="E506" s="11" t="s">
        <v>1264</v>
      </c>
    </row>
    <row r="507" spans="1:5">
      <c r="A507" s="127">
        <v>14003</v>
      </c>
      <c r="B507" s="4" t="s">
        <v>595</v>
      </c>
      <c r="C507" s="4" t="s">
        <v>593</v>
      </c>
      <c r="D507" s="6">
        <v>20.41361350530072</v>
      </c>
      <c r="E507" s="11" t="s">
        <v>1265</v>
      </c>
    </row>
    <row r="508" spans="1:5">
      <c r="A508" s="126">
        <v>31005</v>
      </c>
      <c r="B508" s="8" t="s">
        <v>376</v>
      </c>
      <c r="C508" s="8" t="s">
        <v>323</v>
      </c>
      <c r="D508" s="6">
        <v>20.41320345464203</v>
      </c>
      <c r="E508" s="11" t="s">
        <v>1266</v>
      </c>
    </row>
    <row r="509" spans="1:5">
      <c r="A509" s="126">
        <v>26018</v>
      </c>
      <c r="B509" s="8" t="s">
        <v>491</v>
      </c>
      <c r="C509" s="8" t="s">
        <v>475</v>
      </c>
      <c r="D509" s="6">
        <v>20.379827548523597</v>
      </c>
      <c r="E509" s="11" t="s">
        <v>1267</v>
      </c>
    </row>
    <row r="510" spans="1:5">
      <c r="A510" s="126">
        <v>32002</v>
      </c>
      <c r="B510" s="8" t="s">
        <v>243</v>
      </c>
      <c r="C510" s="8" t="s">
        <v>233</v>
      </c>
      <c r="D510" s="6">
        <v>20.379517578797422</v>
      </c>
      <c r="E510" s="11" t="s">
        <v>1268</v>
      </c>
    </row>
    <row r="511" spans="1:5">
      <c r="A511" s="126">
        <v>26014</v>
      </c>
      <c r="B511" s="8" t="s">
        <v>494</v>
      </c>
      <c r="C511" s="8" t="s">
        <v>475</v>
      </c>
      <c r="D511" s="6">
        <v>20.378279695389573</v>
      </c>
      <c r="E511" s="11" t="s">
        <v>1269</v>
      </c>
    </row>
    <row r="512" spans="1:5">
      <c r="A512" s="126">
        <v>33008</v>
      </c>
      <c r="B512" s="8" t="s">
        <v>523</v>
      </c>
      <c r="C512" s="8" t="s">
        <v>511</v>
      </c>
      <c r="D512" s="6">
        <v>20.375405328114095</v>
      </c>
      <c r="E512" s="11" t="s">
        <v>1270</v>
      </c>
    </row>
    <row r="513" spans="1:5">
      <c r="A513" s="127">
        <v>21001</v>
      </c>
      <c r="B513" s="4" t="s">
        <v>282</v>
      </c>
      <c r="C513" s="4" t="s">
        <v>266</v>
      </c>
      <c r="D513" s="6">
        <v>20.364309717974511</v>
      </c>
      <c r="E513" s="11" t="s">
        <v>1271</v>
      </c>
    </row>
    <row r="514" spans="1:5">
      <c r="A514" s="126">
        <v>31036</v>
      </c>
      <c r="B514" s="8" t="s">
        <v>369</v>
      </c>
      <c r="C514" s="8" t="s">
        <v>323</v>
      </c>
      <c r="D514" s="6">
        <v>20.345731703219109</v>
      </c>
      <c r="E514" s="11" t="s">
        <v>1272</v>
      </c>
    </row>
    <row r="515" spans="1:5">
      <c r="A515" s="126">
        <v>23031</v>
      </c>
      <c r="B515" s="8" t="s">
        <v>200</v>
      </c>
      <c r="C515" s="8" t="s">
        <v>197</v>
      </c>
      <c r="D515" s="6">
        <v>20.33386188907221</v>
      </c>
      <c r="E515" s="11" t="s">
        <v>1273</v>
      </c>
    </row>
    <row r="516" spans="1:5">
      <c r="A516" s="127">
        <v>13001</v>
      </c>
      <c r="B516" s="4" t="s">
        <v>161</v>
      </c>
      <c r="C516" s="4" t="s">
        <v>150</v>
      </c>
      <c r="D516" s="6">
        <v>20.325975675681189</v>
      </c>
      <c r="E516" s="11" t="s">
        <v>1274</v>
      </c>
    </row>
    <row r="517" spans="1:5">
      <c r="A517" s="127">
        <v>22014</v>
      </c>
      <c r="B517" s="4" t="s">
        <v>507</v>
      </c>
      <c r="C517" s="4" t="s">
        <v>495</v>
      </c>
      <c r="D517" s="6">
        <v>20.314040121907546</v>
      </c>
      <c r="E517" s="11" t="s">
        <v>1275</v>
      </c>
    </row>
    <row r="518" spans="1:5">
      <c r="A518" s="126">
        <v>24012</v>
      </c>
      <c r="B518" s="8" t="s">
        <v>543</v>
      </c>
      <c r="C518" s="8" t="s">
        <v>529</v>
      </c>
      <c r="D518" s="6">
        <v>20.313505225205589</v>
      </c>
      <c r="E518" s="11" t="s">
        <v>1276</v>
      </c>
    </row>
    <row r="519" spans="1:5">
      <c r="A519" s="126">
        <v>25016</v>
      </c>
      <c r="B519" s="8" t="s">
        <v>423</v>
      </c>
      <c r="C519" s="8" t="s">
        <v>413</v>
      </c>
      <c r="D519" s="6">
        <v>20.309923604536323</v>
      </c>
      <c r="E519" s="11" t="s">
        <v>1277</v>
      </c>
    </row>
    <row r="520" spans="1:5">
      <c r="A520" s="126">
        <v>31016</v>
      </c>
      <c r="B520" s="8" t="s">
        <v>361</v>
      </c>
      <c r="C520" s="8" t="s">
        <v>323</v>
      </c>
      <c r="D520" s="6">
        <v>20.299423706908016</v>
      </c>
      <c r="E520" s="11" t="s">
        <v>1278</v>
      </c>
    </row>
    <row r="521" spans="1:5">
      <c r="A521" s="127">
        <v>13004</v>
      </c>
      <c r="B521" s="4" t="s">
        <v>156</v>
      </c>
      <c r="C521" s="4" t="s">
        <v>150</v>
      </c>
      <c r="D521" s="6">
        <v>20.28343435329764</v>
      </c>
      <c r="E521" s="11" t="s">
        <v>1279</v>
      </c>
    </row>
    <row r="522" spans="1:5">
      <c r="A522" s="126">
        <v>32001</v>
      </c>
      <c r="B522" s="8" t="s">
        <v>236</v>
      </c>
      <c r="C522" s="8" t="s">
        <v>233</v>
      </c>
      <c r="D522" s="6">
        <v>20.273482306205352</v>
      </c>
      <c r="E522" s="11" t="s">
        <v>1280</v>
      </c>
    </row>
    <row r="523" spans="1:5">
      <c r="A523" s="126">
        <v>26010</v>
      </c>
      <c r="B523" s="8" t="s">
        <v>485</v>
      </c>
      <c r="C523" s="8" t="s">
        <v>475</v>
      </c>
      <c r="D523" s="6">
        <v>20.268154214402429</v>
      </c>
      <c r="E523" s="11" t="s">
        <v>1281</v>
      </c>
    </row>
    <row r="524" spans="1:5">
      <c r="A524" s="126">
        <v>27012</v>
      </c>
      <c r="B524" s="8" t="s">
        <v>142</v>
      </c>
      <c r="C524" s="8" t="s">
        <v>132</v>
      </c>
      <c r="D524" s="6">
        <v>20.245312917193392</v>
      </c>
      <c r="E524" s="11" t="s">
        <v>1282</v>
      </c>
    </row>
    <row r="525" spans="1:5">
      <c r="A525" s="126">
        <v>41033</v>
      </c>
      <c r="B525" s="8" t="s">
        <v>473</v>
      </c>
      <c r="C525" s="8" t="s">
        <v>437</v>
      </c>
      <c r="D525" s="6">
        <v>20.22484929315727</v>
      </c>
      <c r="E525" s="11" t="s">
        <v>1283</v>
      </c>
    </row>
    <row r="526" spans="1:5">
      <c r="A526" s="127">
        <v>13012</v>
      </c>
      <c r="B526" s="4" t="s">
        <v>160</v>
      </c>
      <c r="C526" s="4" t="s">
        <v>150</v>
      </c>
      <c r="D526" s="6">
        <v>20.223066908432433</v>
      </c>
      <c r="E526" s="11" t="s">
        <v>1284</v>
      </c>
    </row>
    <row r="527" spans="1:5">
      <c r="A527" s="126">
        <v>31008</v>
      </c>
      <c r="B527" s="8" t="s">
        <v>346</v>
      </c>
      <c r="C527" s="8" t="s">
        <v>323</v>
      </c>
      <c r="D527" s="6">
        <v>20.218722575955773</v>
      </c>
      <c r="E527" s="11" t="s">
        <v>1285</v>
      </c>
    </row>
    <row r="528" spans="1:5">
      <c r="A528" s="127">
        <v>13005</v>
      </c>
      <c r="B528" s="4" t="s">
        <v>163</v>
      </c>
      <c r="C528" s="4" t="s">
        <v>150</v>
      </c>
      <c r="D528" s="6">
        <v>20.206794204663439</v>
      </c>
      <c r="E528" s="11" t="s">
        <v>1286</v>
      </c>
    </row>
    <row r="529" spans="1:5">
      <c r="A529" s="127">
        <v>13008</v>
      </c>
      <c r="B529" s="4" t="s">
        <v>162</v>
      </c>
      <c r="C529" s="4" t="s">
        <v>150</v>
      </c>
      <c r="D529" s="6">
        <v>20.175218095061499</v>
      </c>
      <c r="E529" s="11" t="s">
        <v>1287</v>
      </c>
    </row>
    <row r="530" spans="1:5">
      <c r="A530" s="126">
        <v>25005</v>
      </c>
      <c r="B530" s="8" t="s">
        <v>430</v>
      </c>
      <c r="C530" s="8" t="s">
        <v>413</v>
      </c>
      <c r="D530" s="6">
        <v>20.171457894309324</v>
      </c>
      <c r="E530" s="11" t="s">
        <v>1288</v>
      </c>
    </row>
    <row r="531" spans="1:5">
      <c r="A531" s="127">
        <v>15013</v>
      </c>
      <c r="B531" s="4" t="s">
        <v>400</v>
      </c>
      <c r="C531" s="4" t="s">
        <v>390</v>
      </c>
      <c r="D531" s="6">
        <v>20.146322506644328</v>
      </c>
      <c r="E531" s="11" t="s">
        <v>1289</v>
      </c>
    </row>
    <row r="532" spans="1:5">
      <c r="A532" s="126">
        <v>28009</v>
      </c>
      <c r="B532" s="8" t="s">
        <v>691</v>
      </c>
      <c r="C532" s="8" t="s">
        <v>682</v>
      </c>
      <c r="D532" s="6">
        <v>20.120578228311409</v>
      </c>
      <c r="E532" s="11" t="s">
        <v>1290</v>
      </c>
    </row>
    <row r="533" spans="1:5">
      <c r="A533" s="127">
        <v>21008</v>
      </c>
      <c r="B533" s="4" t="s">
        <v>284</v>
      </c>
      <c r="C533" s="4" t="s">
        <v>266</v>
      </c>
      <c r="D533" s="6">
        <v>20.104883220843757</v>
      </c>
      <c r="E533" s="11" t="s">
        <v>1291</v>
      </c>
    </row>
    <row r="534" spans="1:5">
      <c r="A534" s="126">
        <v>29022</v>
      </c>
      <c r="B534" s="8" t="s">
        <v>169</v>
      </c>
      <c r="C534" s="8" t="s">
        <v>164</v>
      </c>
      <c r="D534" s="6">
        <v>20.10289794208429</v>
      </c>
      <c r="E534" s="11" t="s">
        <v>1292</v>
      </c>
    </row>
    <row r="535" spans="1:5">
      <c r="A535" s="127">
        <v>15012</v>
      </c>
      <c r="B535" s="4" t="s">
        <v>411</v>
      </c>
      <c r="C535" s="4" t="s">
        <v>390</v>
      </c>
      <c r="D535" s="6">
        <v>20.094257644154315</v>
      </c>
      <c r="E535" s="11" t="s">
        <v>1293</v>
      </c>
    </row>
    <row r="536" spans="1:5">
      <c r="A536" s="127">
        <v>13011</v>
      </c>
      <c r="B536" s="4" t="s">
        <v>152</v>
      </c>
      <c r="C536" s="4" t="s">
        <v>150</v>
      </c>
      <c r="D536" s="6">
        <v>20.054455703042425</v>
      </c>
      <c r="E536" s="11" t="s">
        <v>1294</v>
      </c>
    </row>
    <row r="537" spans="1:5">
      <c r="A537" s="127">
        <v>21003</v>
      </c>
      <c r="B537" s="4" t="s">
        <v>287</v>
      </c>
      <c r="C537" s="4" t="s">
        <v>266</v>
      </c>
      <c r="D537" s="6">
        <v>20.040751151502196</v>
      </c>
      <c r="E537" s="11" t="s">
        <v>1295</v>
      </c>
    </row>
    <row r="538" spans="1:5">
      <c r="A538" s="126">
        <v>23023</v>
      </c>
      <c r="B538" s="8" t="s">
        <v>199</v>
      </c>
      <c r="C538" s="8" t="s">
        <v>197</v>
      </c>
      <c r="D538" s="6">
        <v>20.031850284799699</v>
      </c>
      <c r="E538" s="11" t="s">
        <v>1296</v>
      </c>
    </row>
    <row r="539" spans="1:5">
      <c r="A539" s="126">
        <v>24003</v>
      </c>
      <c r="B539" s="8" t="s">
        <v>538</v>
      </c>
      <c r="C539" s="8" t="s">
        <v>529</v>
      </c>
      <c r="D539" s="6">
        <v>19.999144973925208</v>
      </c>
      <c r="E539" s="11" t="s">
        <v>1297</v>
      </c>
    </row>
    <row r="540" spans="1:5">
      <c r="A540" s="126">
        <v>23021</v>
      </c>
      <c r="B540" s="8" t="s">
        <v>227</v>
      </c>
      <c r="C540" s="8" t="s">
        <v>197</v>
      </c>
      <c r="D540" s="6">
        <v>19.975652948973792</v>
      </c>
      <c r="E540" s="11" t="s">
        <v>1298</v>
      </c>
    </row>
    <row r="541" spans="1:5">
      <c r="A541" s="126">
        <v>27001</v>
      </c>
      <c r="B541" s="8" t="s">
        <v>143</v>
      </c>
      <c r="C541" s="8" t="s">
        <v>132</v>
      </c>
      <c r="D541" s="6">
        <v>19.95809074760221</v>
      </c>
      <c r="E541" s="11" t="s">
        <v>1299</v>
      </c>
    </row>
    <row r="542" spans="1:5">
      <c r="A542" s="126">
        <v>25004</v>
      </c>
      <c r="B542" s="8" t="s">
        <v>429</v>
      </c>
      <c r="C542" s="8" t="s">
        <v>413</v>
      </c>
      <c r="D542" s="6">
        <v>19.927667629565562</v>
      </c>
      <c r="E542" s="11" t="s">
        <v>1300</v>
      </c>
    </row>
    <row r="543" spans="1:5">
      <c r="A543" s="126">
        <v>28010</v>
      </c>
      <c r="B543" s="8" t="s">
        <v>686</v>
      </c>
      <c r="C543" s="8" t="s">
        <v>682</v>
      </c>
      <c r="D543" s="6">
        <v>19.921122131987595</v>
      </c>
      <c r="E543" s="11" t="s">
        <v>1301</v>
      </c>
    </row>
    <row r="544" spans="1:5">
      <c r="A544" s="126">
        <v>26002</v>
      </c>
      <c r="B544" s="8" t="s">
        <v>489</v>
      </c>
      <c r="C544" s="8" t="s">
        <v>475</v>
      </c>
      <c r="D544" s="6">
        <v>19.916526070249226</v>
      </c>
      <c r="E544" s="11" t="s">
        <v>1302</v>
      </c>
    </row>
    <row r="545" spans="1:5">
      <c r="A545" s="126">
        <v>27007</v>
      </c>
      <c r="B545" s="8" t="s">
        <v>145</v>
      </c>
      <c r="C545" s="8" t="s">
        <v>132</v>
      </c>
      <c r="D545" s="6">
        <v>19.916403856481097</v>
      </c>
      <c r="E545" s="11" t="s">
        <v>1303</v>
      </c>
    </row>
    <row r="546" spans="1:5">
      <c r="A546" s="126">
        <v>23020</v>
      </c>
      <c r="B546" s="8" t="s">
        <v>225</v>
      </c>
      <c r="C546" s="8" t="s">
        <v>197</v>
      </c>
      <c r="D546" s="6">
        <v>19.880788969662316</v>
      </c>
      <c r="E546" s="11" t="s">
        <v>1304</v>
      </c>
    </row>
    <row r="547" spans="1:5">
      <c r="A547" s="127">
        <v>15016</v>
      </c>
      <c r="B547" s="4" t="s">
        <v>412</v>
      </c>
      <c r="C547" s="4" t="s">
        <v>390</v>
      </c>
      <c r="D547" s="6">
        <v>19.866086629418579</v>
      </c>
      <c r="E547" s="11" t="s">
        <v>1305</v>
      </c>
    </row>
    <row r="548" spans="1:5">
      <c r="A548" s="126">
        <v>29018</v>
      </c>
      <c r="B548" s="8" t="s">
        <v>173</v>
      </c>
      <c r="C548" s="8" t="s">
        <v>164</v>
      </c>
      <c r="D548" s="6">
        <v>19.82620994111333</v>
      </c>
      <c r="E548" s="11" t="s">
        <v>1306</v>
      </c>
    </row>
    <row r="549" spans="1:5">
      <c r="A549" s="127">
        <v>21013</v>
      </c>
      <c r="B549" s="4" t="s">
        <v>270</v>
      </c>
      <c r="C549" s="4" t="s">
        <v>266</v>
      </c>
      <c r="D549" s="6">
        <v>19.797556707375055</v>
      </c>
      <c r="E549" s="11" t="s">
        <v>1307</v>
      </c>
    </row>
    <row r="550" spans="1:5">
      <c r="A550" s="126">
        <v>26007</v>
      </c>
      <c r="B550" s="8" t="s">
        <v>492</v>
      </c>
      <c r="C550" s="8" t="s">
        <v>475</v>
      </c>
      <c r="D550" s="6">
        <v>19.716431869726748</v>
      </c>
      <c r="E550" s="11" t="s">
        <v>1308</v>
      </c>
    </row>
    <row r="551" spans="1:5">
      <c r="A551" s="126">
        <v>23006</v>
      </c>
      <c r="B551" s="8" t="s">
        <v>213</v>
      </c>
      <c r="C551" s="8" t="s">
        <v>197</v>
      </c>
      <c r="D551" s="6">
        <v>19.558823014614976</v>
      </c>
      <c r="E551" s="11" t="s">
        <v>1309</v>
      </c>
    </row>
    <row r="552" spans="1:5">
      <c r="A552" s="127">
        <v>13002</v>
      </c>
      <c r="B552" s="4" t="s">
        <v>155</v>
      </c>
      <c r="C552" s="4" t="s">
        <v>150</v>
      </c>
      <c r="D552" s="6">
        <v>19.521113931942605</v>
      </c>
      <c r="E552" s="11" t="s">
        <v>1310</v>
      </c>
    </row>
    <row r="553" spans="1:5">
      <c r="A553" s="126">
        <v>26015</v>
      </c>
      <c r="B553" s="8" t="s">
        <v>483</v>
      </c>
      <c r="C553" s="8" t="s">
        <v>475</v>
      </c>
      <c r="D553" s="6">
        <v>19.470963139771893</v>
      </c>
      <c r="E553" s="11" t="s">
        <v>1311</v>
      </c>
    </row>
    <row r="554" spans="1:5">
      <c r="A554" s="126">
        <v>27008</v>
      </c>
      <c r="B554" s="8" t="s">
        <v>144</v>
      </c>
      <c r="C554" s="8" t="s">
        <v>132</v>
      </c>
      <c r="D554" s="6">
        <v>19.421077441156054</v>
      </c>
      <c r="E554" s="11" t="s">
        <v>1312</v>
      </c>
    </row>
    <row r="555" spans="1:5">
      <c r="A555" s="126">
        <v>27005</v>
      </c>
      <c r="B555" s="8" t="s">
        <v>139</v>
      </c>
      <c r="C555" s="8" t="s">
        <v>132</v>
      </c>
      <c r="D555" s="6">
        <v>19.321468410378611</v>
      </c>
      <c r="E555" s="11" t="s">
        <v>1313</v>
      </c>
    </row>
    <row r="556" spans="1:5">
      <c r="A556" s="127">
        <v>21016</v>
      </c>
      <c r="B556" s="4" t="s">
        <v>276</v>
      </c>
      <c r="C556" s="4" t="s">
        <v>266</v>
      </c>
      <c r="D556" s="6">
        <v>19.303128926433583</v>
      </c>
      <c r="E556" s="11" t="s">
        <v>1314</v>
      </c>
    </row>
    <row r="557" spans="1:5">
      <c r="A557" s="126">
        <v>26016</v>
      </c>
      <c r="B557" s="8" t="s">
        <v>481</v>
      </c>
      <c r="C557" s="8" t="s">
        <v>475</v>
      </c>
      <c r="D557" s="6">
        <v>19.150626661132907</v>
      </c>
      <c r="E557" s="11" t="s">
        <v>1315</v>
      </c>
    </row>
    <row r="558" spans="1:5">
      <c r="A558" s="127">
        <v>16002</v>
      </c>
      <c r="B558" s="4" t="s">
        <v>146</v>
      </c>
      <c r="C558" s="4" t="s">
        <v>146</v>
      </c>
      <c r="D558" s="6">
        <v>18.912496322952244</v>
      </c>
      <c r="E558" s="11" t="s">
        <v>1316</v>
      </c>
    </row>
    <row r="559" spans="1:5">
      <c r="A559" s="127">
        <v>13006</v>
      </c>
      <c r="B559" s="4" t="s">
        <v>153</v>
      </c>
      <c r="C559" s="4" t="s">
        <v>150</v>
      </c>
      <c r="D559" s="6">
        <v>18.8461127328112</v>
      </c>
      <c r="E559" s="11" t="s">
        <v>1317</v>
      </c>
    </row>
  </sheetData>
  <autoFilter ref="A1:D559" xr:uid="{96B9A656-5E3E-4093-9FB3-911323B55E8F}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Indicadores</vt:lpstr>
      <vt:lpstr>Base_Dados</vt:lpstr>
      <vt:lpstr>IQM_Qualificação</vt:lpstr>
      <vt:lpstr>IQM_Ranking</vt:lpstr>
      <vt:lpstr>IQM_Ranking(2)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 Pereira Brum</dc:creator>
  <cp:lastModifiedBy>Caroline Pereira Brum</cp:lastModifiedBy>
  <dcterms:created xsi:type="dcterms:W3CDTF">2025-03-31T20:40:35Z</dcterms:created>
  <dcterms:modified xsi:type="dcterms:W3CDTF">2025-04-22T21:19:56Z</dcterms:modified>
</cp:coreProperties>
</file>